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홈_브리핑" sheetId="1" state="visible" r:id="rId1"/>
    <sheet xmlns:r="http://schemas.openxmlformats.org/officeDocument/2006/relationships" name="모바일_대시보드" sheetId="2" state="visible" r:id="rId2"/>
    <sheet xmlns:r="http://schemas.openxmlformats.org/officeDocument/2006/relationships" name="TOP후보_요약" sheetId="3" state="visible" r:id="rId3"/>
    <sheet xmlns:r="http://schemas.openxmlformats.org/officeDocument/2006/relationships" name="종목카드_TOP10" sheetId="4" state="visible" r:id="rId4"/>
    <sheet xmlns:r="http://schemas.openxmlformats.org/officeDocument/2006/relationships" name="스나이퍼_계산기" sheetId="5" state="visible" r:id="rId5"/>
    <sheet xmlns:r="http://schemas.openxmlformats.org/officeDocument/2006/relationships" name="백테스트_실험실" sheetId="6" state="visible" r:id="rId6"/>
    <sheet xmlns:r="http://schemas.openxmlformats.org/officeDocument/2006/relationships" name="오늘_체크리스트" sheetId="7" state="visible" r:id="rId7"/>
    <sheet xmlns:r="http://schemas.openxmlformats.org/officeDocument/2006/relationships" name="탈락사유_리포트" sheetId="8" state="visible" r:id="rId8"/>
    <sheet xmlns:r="http://schemas.openxmlformats.org/officeDocument/2006/relationships" name="전략백테스트요약" sheetId="9" state="visible" r:id="rId9"/>
    <sheet xmlns:r="http://schemas.openxmlformats.org/officeDocument/2006/relationships" name="추천 리스트" sheetId="10" state="visible" r:id="rId10"/>
    <sheet xmlns:r="http://schemas.openxmlformats.org/officeDocument/2006/relationships" name="시장상태" sheetId="11" state="visible" r:id="rId11"/>
    <sheet xmlns:r="http://schemas.openxmlformats.org/officeDocument/2006/relationships" name="전략백테스트상세" sheetId="12" state="hidden" r:id="rId12"/>
    <sheet xmlns:r="http://schemas.openxmlformats.org/officeDocument/2006/relationships" name="계좌백테스트요약" sheetId="13" state="visible" r:id="rId13"/>
    <sheet xmlns:r="http://schemas.openxmlformats.org/officeDocument/2006/relationships" name="계좌백테스트곡선" sheetId="14" state="hidden" r:id="rId14"/>
    <sheet xmlns:r="http://schemas.openxmlformats.org/officeDocument/2006/relationships" name="계좌백테스트거래내역" sheetId="15" state="hidden" r:id="rId15"/>
    <sheet xmlns:r="http://schemas.openxmlformats.org/officeDocument/2006/relationships" name="계좌백테스트후보기록" sheetId="16" state="hidden" r:id="rId16"/>
    <sheet xmlns:r="http://schemas.openxmlformats.org/officeDocument/2006/relationships" name="자동매매_준비" sheetId="17" state="visible" r:id="rId17"/>
    <sheet xmlns:r="http://schemas.openxmlformats.org/officeDocument/2006/relationships" name="리스크관리" sheetId="18" state="visible" r:id="rId18"/>
    <sheet xmlns:r="http://schemas.openxmlformats.org/officeDocument/2006/relationships" name="매매일지" sheetId="19" state="visible" r:id="rId19"/>
    <sheet xmlns:r="http://schemas.openxmlformats.org/officeDocument/2006/relationships" name="백테스트검증가이드" sheetId="20" state="visible" r:id="rId20"/>
    <sheet xmlns:r="http://schemas.openxmlformats.org/officeDocument/2006/relationships" name="용어설명" sheetId="21" state="visible" r:id="rId21"/>
    <sheet xmlns:r="http://schemas.openxmlformats.org/officeDocument/2006/relationships" name="실험실_요약" sheetId="22" state="hidden" r:id="rId22"/>
    <sheet xmlns:r="http://schemas.openxmlformats.org/officeDocument/2006/relationships" name="실험실_기록" sheetId="23" state="hidden" r:id="rId23"/>
    <sheet xmlns:r="http://schemas.openxmlformats.org/officeDocument/2006/relationships" name="실험실_최고전략" sheetId="24" state="hidden" r:id="rId24"/>
    <sheet xmlns:r="http://schemas.openxmlformats.org/officeDocument/2006/relationships" name="실험실_옵션" sheetId="25" state="hidden" r:id="rId25"/>
  </sheets>
  <definedNames>
    <definedName name="_xlnm._FilterDatabase" localSheetId="2" hidden="1">'TOP후보_요약'!$A$1:$W$19</definedName>
    <definedName name="_xlnm._FilterDatabase" localSheetId="7" hidden="1">'탈락사유_리포트'!$A$1:$H$196</definedName>
    <definedName name="_xlnm._FilterDatabase" localSheetId="8" hidden="1">'전략백테스트요약'!$A$1:$U$1001</definedName>
    <definedName name="_xlnm._FilterDatabase" localSheetId="9" hidden="1">'추천 리스트'!$A$1:$DD$51</definedName>
    <definedName name="_xlnm._FilterDatabase" localSheetId="10" hidden="1">'시장상태'!$A$1:$K$7</definedName>
    <definedName name="_xlnm._FilterDatabase" localSheetId="11" hidden="1">'전략백테스트상세'!$A$1:$V$1456</definedName>
    <definedName name="_xlnm._FilterDatabase" localSheetId="12" hidden="1">'계좌백테스트요약'!$A$1:$U$2</definedName>
    <definedName name="_xlnm._FilterDatabase" localSheetId="13" hidden="1">'계좌백테스트곡선'!$A$1:$F$104</definedName>
    <definedName name="_xlnm._FilterDatabase" localSheetId="14" hidden="1">'계좌백테스트거래내역'!$A$1:$N$126</definedName>
    <definedName name="_xlnm._FilterDatabase" localSheetId="15" hidden="1">'계좌백테스트후보기록'!$A$1:$N$50</definedName>
    <definedName name="_xlnm._FilterDatabase" localSheetId="19" hidden="1">'백테스트검증가이드'!$A$1:$D$13</definedName>
    <definedName name="_xlnm._FilterDatabase" localSheetId="20" hidden="1">'용어설명'!$A$1:$D$38</definedName>
    <definedName name="_xlnm._FilterDatabase" localSheetId="21" hidden="1">'실험실_요약'!$A$1:$T$5001</definedName>
    <definedName name="_xlnm._FilterDatabase" localSheetId="22" hidden="1">'실험실_기록'!$A$1:$Q$4203</definedName>
    <definedName name="_xlnm._FilterDatabase" localSheetId="23" hidden="1">'실험실_최고전략'!$A$1:$J$251</definedName>
    <definedName name="_xlnm._FilterDatabase" localSheetId="24" hidden="1">'실험실_옵션'!$A$1:$H$51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#,##0원"/>
    <numFmt numFmtId="165" formatCode="0.0%"/>
    <numFmt numFmtId="166" formatCode="0.0"/>
  </numFmts>
  <fonts count="40">
    <font>
      <name val="Calibri"/>
      <family val="2"/>
      <color theme="1"/>
      <sz val="11"/>
      <scheme val="minor"/>
    </font>
    <font>
      <b val="1"/>
    </font>
    <font>
      <b val="1"/>
      <color rgb="00FFFFFF"/>
      <sz val="18"/>
    </font>
    <font>
      <b val="1"/>
      <color rgb="00FFFFFF"/>
      <sz val="12"/>
    </font>
    <font>
      <b val="1"/>
      <color rgb="000B1F3A"/>
      <sz val="13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C65911"/>
    </font>
    <font>
      <b val="1"/>
      <color rgb="001F4E78"/>
      <sz val="16"/>
    </font>
    <font>
      <name val="맑은 고딕"/>
      <b val="1"/>
      <color rgb="00FFFFFF"/>
      <sz val="18"/>
    </font>
    <font>
      <name val="맑은 고딕"/>
      <b val="1"/>
      <color rgb="00075985"/>
      <sz val="12"/>
    </font>
    <font>
      <name val="맑은 고딕"/>
      <b val="1"/>
      <color rgb="00111827"/>
      <sz val="12"/>
    </font>
    <font>
      <name val="맑은 고딕"/>
      <b val="1"/>
      <color rgb="0092400E"/>
      <sz val="12"/>
    </font>
    <font>
      <name val="맑은 고딕"/>
      <color rgb="00334155"/>
      <sz val="10"/>
    </font>
    <font>
      <name val="맑은 고딕"/>
      <b val="1"/>
      <color rgb="00FFFFFF"/>
      <sz val="10"/>
    </font>
    <font>
      <name val="맑은 고딕"/>
      <color rgb="00111827"/>
      <sz val="9"/>
    </font>
    <font>
      <name val="맑은 고딕"/>
      <b val="1"/>
      <color rgb="00075985"/>
      <sz val="9"/>
    </font>
    <font>
      <name val="맑은 고딕"/>
      <b val="1"/>
      <color rgb="00111827"/>
      <sz val="9"/>
    </font>
    <font>
      <name val="맑은 고딕"/>
      <b val="1"/>
      <color rgb="00713F12"/>
      <sz val="11"/>
    </font>
    <font>
      <name val="맑은 고딕"/>
      <b val="1"/>
      <color rgb="00FFFFFF"/>
      <sz val="16"/>
    </font>
    <font>
      <name val="맑은 고딕"/>
      <b val="1"/>
      <color rgb="0092400E"/>
      <sz val="13"/>
    </font>
    <font>
      <name val="맑은 고딕"/>
      <b val="1"/>
      <color rgb="00475569"/>
      <sz val="9"/>
    </font>
    <font>
      <name val="맑은 고딕"/>
      <b val="1"/>
      <color rgb="00075985"/>
      <sz val="13"/>
    </font>
    <font>
      <name val="맑은 고딕"/>
      <b val="1"/>
      <color rgb="00111827"/>
      <sz val="10"/>
    </font>
    <font>
      <name val="맑은 고딕"/>
      <color rgb="00111827"/>
      <sz val="10"/>
    </font>
    <font>
      <name val="맑은 고딕"/>
      <b val="1"/>
      <color rgb="0092400E"/>
      <sz val="10"/>
    </font>
    <font>
      <name val="맑은 고딕"/>
      <b val="1"/>
      <color rgb="00075985"/>
      <sz val="10"/>
    </font>
    <font>
      <name val="맑은 고딕"/>
      <b val="1"/>
      <color rgb="00111827"/>
      <sz val="11"/>
    </font>
    <font>
      <name val="맑은 고딕"/>
      <color rgb="0064748B"/>
      <sz val="9"/>
    </font>
    <font>
      <name val="맑은 고딕"/>
      <b val="1"/>
      <color rgb="00111827"/>
      <sz val="14"/>
    </font>
    <font>
      <name val="맑은 고딕"/>
      <b val="1"/>
      <color rgb="00166534"/>
      <sz val="11"/>
    </font>
    <font>
      <name val="맑은 고딕"/>
      <b val="1"/>
      <color rgb="00FFFFFF"/>
      <sz val="13"/>
    </font>
    <font>
      <name val="맑은 고딕"/>
      <b val="1"/>
      <color rgb="00FFFFFF"/>
      <sz val="15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334155"/>
    </font>
    <font>
      <name val="맑은 고딕"/>
      <color rgb="003730A3"/>
      <sz val="9"/>
    </font>
    <font>
      <name val="맑은 고딕"/>
      <b val="1"/>
      <color rgb="003730A3"/>
    </font>
    <font>
      <name val="맑은 고딕"/>
      <color rgb="00111827"/>
    </font>
    <font>
      <name val="맑은 고딕"/>
      <color rgb="003730A3"/>
      <sz val="10"/>
    </font>
  </fonts>
  <fills count="37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7F7F7F"/>
        <bgColor rgb="007F7F7F"/>
      </patternFill>
    </fill>
    <fill>
      <patternFill patternType="solid">
        <fgColor rgb="00C65911"/>
        <bgColor rgb="00C65911"/>
      </patternFill>
    </fill>
    <fill>
      <patternFill patternType="solid">
        <fgColor rgb="008064A2"/>
        <bgColor rgb="008064A2"/>
      </patternFill>
    </fill>
    <fill>
      <patternFill patternType="solid">
        <fgColor rgb="00EEF2F7"/>
        <bgColor rgb="00EEF2F7"/>
      </patternFill>
    </fill>
    <fill>
      <patternFill patternType="solid">
        <fgColor rgb="00FFFFFF"/>
        <bgColor rgb="00FFFFFF"/>
      </patternFill>
    </fill>
    <fill>
      <patternFill patternType="solid">
        <fgColor rgb="00FCE4D6"/>
        <bgColor rgb="00FCE4D6"/>
      </patternFill>
    </fill>
    <fill>
      <patternFill patternType="solid">
        <fgColor rgb="00EAF2F8"/>
        <bgColor rgb="00EAF2F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C00000"/>
        <bgColor rgb="00C00000"/>
      </patternFill>
    </fill>
    <fill>
      <patternFill patternType="solid">
        <fgColor rgb="00002060"/>
        <bgColor rgb="00002060"/>
      </patternFill>
    </fill>
    <fill>
      <patternFill patternType="solid">
        <fgColor rgb="007030A0"/>
        <bgColor rgb="007030A0"/>
      </patternFill>
    </fill>
    <fill>
      <patternFill patternType="solid">
        <fgColor rgb="00548235"/>
        <bgColor rgb="00548235"/>
      </patternFill>
    </fill>
    <fill>
      <patternFill patternType="solid">
        <fgColor rgb="00305496"/>
        <bgColor rgb="00305496"/>
      </patternFill>
    </fill>
    <fill>
      <patternFill patternType="solid">
        <fgColor rgb="005B9BD5"/>
        <bgColor rgb="005B9BD5"/>
      </patternFill>
    </fill>
    <fill>
      <patternFill patternType="solid">
        <fgColor rgb="0070AD47"/>
        <bgColor rgb="0070AD47"/>
      </patternFill>
    </fill>
    <fill>
      <patternFill patternType="solid">
        <fgColor rgb="009E480E"/>
        <bgColor rgb="009E480E"/>
      </patternFill>
    </fill>
    <fill>
      <patternFill patternType="solid">
        <fgColor rgb="00833C0C"/>
        <bgColor rgb="00833C0C"/>
      </patternFill>
    </fill>
    <fill>
      <patternFill patternType="solid">
        <fgColor rgb="00A64D79"/>
        <bgColor rgb="00A64D79"/>
      </patternFill>
    </fill>
    <fill>
      <patternFill patternType="solid">
        <fgColor rgb="000F172A"/>
        <bgColor rgb="000F172A"/>
      </patternFill>
    </fill>
    <fill>
      <patternFill patternType="solid">
        <fgColor rgb="00E0F2FE"/>
        <bgColor rgb="00E0F2FE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1E293B"/>
        <bgColor rgb="001E293B"/>
      </patternFill>
    </fill>
    <fill>
      <patternFill patternType="solid">
        <fgColor rgb="00FEFCE8"/>
        <bgColor rgb="00FEFCE8"/>
      </patternFill>
    </fill>
    <fill>
      <patternFill patternType="solid">
        <fgColor rgb="00111827"/>
        <bgColor rgb="00111827"/>
      </patternFill>
    </fill>
    <fill>
      <patternFill patternType="solid">
        <fgColor rgb="001F2937"/>
        <bgColor rgb="001F2937"/>
      </patternFill>
    </fill>
    <fill>
      <patternFill patternType="solid">
        <fgColor rgb="00DCFCE7"/>
        <bgColor rgb="00DCFCE7"/>
      </patternFill>
    </fill>
    <fill>
      <patternFill patternType="solid">
        <fgColor rgb="00EEF2FF"/>
        <bgColor rgb="00EEF2FF"/>
      </patternFill>
    </fill>
    <fill>
      <patternFill patternType="solid">
        <fgColor rgb="004472C4"/>
        <bgColor rgb="004472C4"/>
      </patternFill>
    </fill>
  </fills>
  <borders count="22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/>
      <right/>
      <top style="thin">
        <color rgb="00E5E7EB"/>
      </top>
      <bottom/>
      <diagonal/>
    </border>
    <border>
      <left/>
      <right style="thin">
        <color rgb="00E5E7EB"/>
      </right>
      <top style="thin">
        <color rgb="00E5E7EB"/>
      </top>
      <bottom/>
      <diagonal/>
    </border>
    <border>
      <left/>
      <right/>
      <top style="thin">
        <color rgb="00E5E7EB"/>
      </top>
      <bottom style="thin">
        <color rgb="00E5E7EB"/>
      </bottom>
      <diagonal/>
    </border>
    <border>
      <left/>
      <right style="thin">
        <color rgb="00E5E7EB"/>
      </right>
      <top style="thin">
        <color rgb="00E5E7EB"/>
      </top>
      <bottom style="thin">
        <color rgb="00E5E7EB"/>
      </bottom>
      <diagonal/>
    </border>
    <border>
      <left style="thin">
        <color rgb="00E5E7EB"/>
      </left>
      <right/>
      <top/>
      <bottom/>
      <diagonal/>
    </border>
    <border>
      <left/>
      <right style="thin">
        <color rgb="00E5E7EB"/>
      </right>
      <top/>
      <bottom/>
      <diagonal/>
    </border>
    <border>
      <left style="thin">
        <color rgb="00E5E7EB"/>
      </left>
      <right/>
      <top/>
      <bottom style="thin">
        <color rgb="00E5E7EB"/>
      </bottom>
      <diagonal/>
    </border>
    <border>
      <left/>
      <right/>
      <top/>
      <bottom style="thin">
        <color rgb="00E5E7EB"/>
      </bottom>
      <diagonal/>
    </border>
    <border>
      <left/>
      <right style="thin">
        <color rgb="00E5E7EB"/>
      </right>
      <top/>
      <bottom style="thin">
        <color rgb="00E5E7EB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6" fillId="0" borderId="0"/>
  </cellStyleXfs>
  <cellXfs count="141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0" borderId="1" applyAlignment="1" pivotButton="0" quotePrefix="0" xfId="0">
      <alignment vertical="center" wrapText="1"/>
    </xf>
    <xf numFmtId="0" fontId="0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1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horizontal="center" vertical="center" wrapText="1"/>
    </xf>
    <xf numFmtId="0" fontId="5" fillId="21" borderId="1" applyAlignment="1" pivotButton="0" quotePrefix="0" xfId="0">
      <alignment horizontal="center" vertical="center" wrapText="1"/>
    </xf>
    <xf numFmtId="0" fontId="5" fillId="15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5" fillId="23" borderId="1" applyAlignment="1" pivotButton="0" quotePrefix="0" xfId="0">
      <alignment horizontal="center" vertical="center" wrapText="1"/>
    </xf>
    <xf numFmtId="0" fontId="5" fillId="2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center" wrapText="1"/>
    </xf>
    <xf numFmtId="0" fontId="1" fillId="12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3" fontId="0" fillId="14" borderId="1" applyAlignment="1" pivotButton="0" quotePrefix="0" xfId="0">
      <alignment horizontal="center" vertical="center" wrapText="1"/>
    </xf>
    <xf numFmtId="10" fontId="0" fillId="14" borderId="1" applyAlignment="1" pivotButton="0" quotePrefix="0" xfId="0">
      <alignment horizontal="center" vertical="center" wrapText="1"/>
    </xf>
    <xf numFmtId="3" fontId="0" fillId="13" borderId="1" applyAlignment="1" pivotButton="0" quotePrefix="0" xfId="0">
      <alignment horizontal="center" vertical="center" wrapText="1"/>
    </xf>
    <xf numFmtId="10" fontId="0" fillId="1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9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9" fontId="0" fillId="13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1" fillId="12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vertical="center" wrapText="1"/>
    </xf>
    <xf numFmtId="0" fontId="5" fillId="19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9" fillId="25" borderId="11" applyAlignment="1" pivotButton="0" quotePrefix="0" xfId="0">
      <alignment horizontal="center" vertical="center" wrapText="1"/>
    </xf>
    <xf numFmtId="0" fontId="10" fillId="26" borderId="11" applyAlignment="1" pivotButton="0" quotePrefix="0" xfId="0">
      <alignment horizontal="center" vertical="center" wrapText="1"/>
    </xf>
    <xf numFmtId="0" fontId="11" fillId="27" borderId="11" applyAlignment="1" pivotButton="0" quotePrefix="0" xfId="0">
      <alignment horizontal="center" vertical="center" wrapText="1"/>
    </xf>
    <xf numFmtId="0" fontId="12" fillId="28" borderId="11" applyAlignment="1" pivotButton="0" quotePrefix="0" xfId="0">
      <alignment horizontal="center" vertical="center" wrapText="1"/>
    </xf>
    <xf numFmtId="0" fontId="13" fillId="29" borderId="11" applyAlignment="1" pivotButton="0" quotePrefix="0" xfId="0">
      <alignment horizontal="left" vertical="center" wrapText="1"/>
    </xf>
    <xf numFmtId="0" fontId="14" fillId="30" borderId="11" applyAlignment="1" pivotButton="0" quotePrefix="0" xfId="0">
      <alignment horizontal="center" vertical="center" wrapText="1"/>
    </xf>
    <xf numFmtId="0" fontId="16" fillId="26" borderId="11" applyAlignment="1" pivotButton="0" quotePrefix="0" xfId="0">
      <alignment horizontal="center" vertical="center" wrapText="1"/>
    </xf>
    <xf numFmtId="0" fontId="17" fillId="29" borderId="11" applyAlignment="1" pivotButton="0" quotePrefix="0" xfId="0">
      <alignment horizontal="left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/>
    </xf>
    <xf numFmtId="0" fontId="18" fillId="31" borderId="11" applyAlignment="1" pivotButton="0" quotePrefix="0" xfId="0">
      <alignment horizontal="center" vertical="center" wrapText="1"/>
    </xf>
    <xf numFmtId="0" fontId="19" fillId="32" borderId="11" applyAlignment="1" pivotButton="0" quotePrefix="0" xfId="0">
      <alignment horizontal="center" vertical="center" wrapText="1"/>
    </xf>
    <xf numFmtId="0" fontId="20" fillId="28" borderId="11" applyAlignment="1" pivotButton="0" quotePrefix="0" xfId="0">
      <alignment horizontal="left" vertical="center" wrapText="1"/>
    </xf>
    <xf numFmtId="0" fontId="21" fillId="29" borderId="11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2" fillId="26" borderId="11" applyAlignment="1" pivotButton="0" quotePrefix="0" xfId="0">
      <alignment horizontal="left" vertical="center" wrapText="1"/>
    </xf>
    <xf numFmtId="0" fontId="19" fillId="25" borderId="11" applyAlignment="1" pivotButton="0" quotePrefix="0" xfId="0">
      <alignment horizontal="center" vertical="center" wrapText="1"/>
    </xf>
    <xf numFmtId="0" fontId="14" fillId="30" borderId="11" applyAlignment="1" pivotButton="0" quotePrefix="0" xfId="0">
      <alignment horizontal="left" vertical="center" wrapText="1"/>
    </xf>
    <xf numFmtId="0" fontId="23" fillId="0" borderId="11" applyAlignment="1" pivotButton="0" quotePrefix="0" xfId="0">
      <alignment horizontal="center" vertical="center" wrapText="1"/>
    </xf>
    <xf numFmtId="0" fontId="24" fillId="0" borderId="11" applyAlignment="1" pivotButton="0" quotePrefix="0" xfId="0">
      <alignment horizontal="left" vertical="center" wrapText="1"/>
    </xf>
    <xf numFmtId="0" fontId="25" fillId="28" borderId="11" applyAlignment="1" pivotButton="0" quotePrefix="0" xfId="0">
      <alignment horizontal="center" vertical="center" wrapText="1"/>
    </xf>
    <xf numFmtId="0" fontId="24" fillId="29" borderId="11" applyAlignment="1" pivotButton="0" quotePrefix="0" xfId="0">
      <alignment horizontal="left" vertical="center" wrapText="1"/>
    </xf>
    <xf numFmtId="0" fontId="26" fillId="26" borderId="1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2" pivotButton="0" quotePrefix="0" xfId="0"/>
    <xf numFmtId="0" fontId="0" fillId="0" borderId="10" pivotButton="0" quotePrefix="0" xfId="0"/>
    <xf numFmtId="0" fontId="27" fillId="29" borderId="11" applyAlignment="1" pivotButton="0" quotePrefix="0" xfId="0">
      <alignment horizontal="center" vertical="center" wrapText="1"/>
    </xf>
    <xf numFmtId="0" fontId="27" fillId="26" borderId="1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14" fillId="25" borderId="11" applyAlignment="1" pivotButton="0" quotePrefix="0" xfId="0">
      <alignment horizontal="center" vertical="center" wrapText="1"/>
    </xf>
    <xf numFmtId="164" fontId="29" fillId="29" borderId="11" applyAlignment="1" pivotButton="0" quotePrefix="0" xfId="0">
      <alignment horizontal="center" vertical="center" wrapText="1"/>
    </xf>
    <xf numFmtId="165" fontId="29" fillId="34" borderId="11" applyAlignment="1" pivotButton="0" quotePrefix="0" xfId="0">
      <alignment horizontal="center" vertical="center" wrapText="1"/>
    </xf>
    <xf numFmtId="165" fontId="29" fillId="29" borderId="11" applyAlignment="1" pivotButton="0" quotePrefix="0" xfId="0">
      <alignment horizontal="center" vertical="center" wrapText="1"/>
    </xf>
    <xf numFmtId="49" fontId="29" fillId="29" borderId="11" applyAlignment="1" pivotButton="0" quotePrefix="0" xfId="0">
      <alignment horizontal="center" vertical="center" wrapText="1"/>
    </xf>
    <xf numFmtId="0" fontId="27" fillId="28" borderId="11" applyAlignment="1" pivotButton="0" quotePrefix="0" xfId="0">
      <alignment horizontal="left" vertical="center" wrapText="1"/>
    </xf>
    <xf numFmtId="0" fontId="30" fillId="34" borderId="11" applyAlignment="1" pivotButton="0" quotePrefix="0" xfId="0">
      <alignment horizontal="left" vertical="center" wrapText="1"/>
    </xf>
    <xf numFmtId="0" fontId="31" fillId="25" borderId="11" applyAlignment="1" pivotButton="0" quotePrefix="0" xfId="0">
      <alignment horizontal="center" vertical="center" wrapText="1"/>
    </xf>
    <xf numFmtId="0" fontId="14" fillId="3" borderId="11" applyAlignment="1" pivotButton="0" quotePrefix="0" xfId="0">
      <alignment horizontal="center" vertical="center" wrapText="1"/>
    </xf>
    <xf numFmtId="0" fontId="14" fillId="3" borderId="11" applyAlignment="1" pivotButton="0" quotePrefix="0" xfId="0">
      <alignment horizontal="left" vertical="center" wrapText="1"/>
    </xf>
    <xf numFmtId="0" fontId="0" fillId="0" borderId="11" applyAlignment="1" pivotButton="0" quotePrefix="0" xfId="0">
      <alignment horizontal="center" vertical="center" wrapText="1"/>
    </xf>
    <xf numFmtId="0" fontId="24" fillId="0" borderId="11" applyAlignment="1" pivotButton="0" quotePrefix="0" xfId="0">
      <alignment horizontal="center" vertical="center" wrapText="1"/>
    </xf>
    <xf numFmtId="165" fontId="24" fillId="0" borderId="1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center" vertical="center" wrapText="1"/>
    </xf>
    <xf numFmtId="0" fontId="28" fillId="27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14" fillId="33" borderId="0" applyAlignment="1" pivotButton="0" quotePrefix="0" xfId="0">
      <alignment horizontal="center" vertical="center" wrapText="1"/>
    </xf>
    <xf numFmtId="0" fontId="19" fillId="2" borderId="0" applyAlignment="1" pivotButton="0" quotePrefix="0" xfId="0">
      <alignment horizontal="center" vertical="center" wrapText="1"/>
    </xf>
    <xf numFmtId="0" fontId="34" fillId="3" borderId="21" applyAlignment="1" pivotButton="0" quotePrefix="0" xfId="0">
      <alignment horizontal="center" vertical="center" wrapText="1"/>
    </xf>
    <xf numFmtId="0" fontId="34" fillId="36" borderId="21" applyAlignment="1" pivotButton="0" quotePrefix="0" xfId="0">
      <alignment horizontal="center" vertical="center" wrapText="1"/>
    </xf>
    <xf numFmtId="0" fontId="34" fillId="21" borderId="21" applyAlignment="1" pivotButton="0" quotePrefix="0" xfId="0">
      <alignment horizontal="center" vertical="center" wrapText="1"/>
    </xf>
    <xf numFmtId="0" fontId="34" fillId="6" borderId="21" applyAlignment="1" pivotButton="0" quotePrefix="0" xfId="0">
      <alignment horizontal="center" vertical="center" wrapText="1"/>
    </xf>
    <xf numFmtId="0" fontId="37" fillId="35" borderId="21" applyAlignment="1" pivotButton="0" quotePrefix="0" xfId="0">
      <alignment horizontal="center" vertical="center" wrapText="1"/>
    </xf>
    <xf numFmtId="0" fontId="33" fillId="3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left" vertical="center" wrapText="1"/>
    </xf>
    <xf numFmtId="0" fontId="32" fillId="2" borderId="21" applyAlignment="1" pivotButton="0" quotePrefix="0" xfId="0">
      <alignment horizontal="left" vertical="center" wrapText="1"/>
    </xf>
    <xf numFmtId="0" fontId="0" fillId="14" borderId="21" applyAlignment="1" pivotButton="0" quotePrefix="0" xfId="0">
      <alignment horizontal="center" vertical="center" wrapText="1"/>
    </xf>
    <xf numFmtId="0" fontId="0" fillId="14" borderId="21" applyAlignment="1" pivotButton="0" quotePrefix="0" xfId="0">
      <alignment horizontal="left" vertical="center" wrapText="1"/>
    </xf>
    <xf numFmtId="3" fontId="0" fillId="14" borderId="21" applyAlignment="1" pivotButton="0" quotePrefix="0" xfId="0">
      <alignment horizontal="center" vertical="center" wrapText="1"/>
    </xf>
    <xf numFmtId="166" fontId="0" fillId="14" borderId="21" applyAlignment="1" pivotButton="0" quotePrefix="0" xfId="0">
      <alignment horizontal="center" vertical="center" wrapText="1"/>
    </xf>
    <xf numFmtId="3" fontId="0" fillId="0" borderId="21" applyAlignment="1" pivotButton="0" quotePrefix="0" xfId="0">
      <alignment horizontal="center" vertical="center" wrapText="1"/>
    </xf>
    <xf numFmtId="166" fontId="0" fillId="0" borderId="21" applyAlignment="1" pivotButton="0" quotePrefix="0" xfId="0">
      <alignment horizontal="center" vertical="center" wrapText="1"/>
    </xf>
    <xf numFmtId="0" fontId="0" fillId="10" borderId="21" applyAlignment="1" pivotButton="0" quotePrefix="0" xfId="0">
      <alignment horizontal="center" vertical="center" wrapText="1"/>
    </xf>
    <xf numFmtId="0" fontId="0" fillId="10" borderId="21" applyAlignment="1" pivotButton="0" quotePrefix="0" xfId="0">
      <alignment horizontal="left" vertical="center" wrapText="1"/>
    </xf>
    <xf numFmtId="3" fontId="0" fillId="10" borderId="21" applyAlignment="1" pivotButton="0" quotePrefix="0" xfId="0">
      <alignment horizontal="center" vertical="center" wrapText="1"/>
    </xf>
    <xf numFmtId="166" fontId="0" fillId="10" borderId="21" applyAlignment="1" pivotButton="0" quotePrefix="0" xfId="0">
      <alignment horizontal="center" vertical="center" wrapText="1"/>
    </xf>
    <xf numFmtId="0" fontId="34" fillId="3" borderId="21" applyAlignment="1" pivotButton="0" quotePrefix="0" xfId="0">
      <alignment horizontal="left" vertical="center" wrapText="1"/>
    </xf>
    <xf numFmtId="0" fontId="35" fillId="29" borderId="21" applyAlignment="1" pivotButton="0" quotePrefix="0" xfId="0">
      <alignment horizontal="center" vertical="center" wrapText="1"/>
    </xf>
    <xf numFmtId="0" fontId="36" fillId="35" borderId="21" applyAlignment="1" pivotButton="0" quotePrefix="0" xfId="0">
      <alignment horizontal="left" vertical="center" wrapText="1"/>
    </xf>
    <xf numFmtId="0" fontId="31" fillId="2" borderId="21" applyAlignment="1" pivotButton="0" quotePrefix="0" xfId="0">
      <alignment horizontal="center" vertical="center" wrapText="1"/>
    </xf>
    <xf numFmtId="0" fontId="38" fillId="9" borderId="21" applyAlignment="1" pivotButton="0" quotePrefix="0" xfId="0">
      <alignment horizontal="center" vertical="center" wrapText="1"/>
    </xf>
    <xf numFmtId="0" fontId="38" fillId="14" borderId="21" applyAlignment="1" pivotButton="0" quotePrefix="0" xfId="0">
      <alignment horizontal="center" vertical="center" wrapText="1"/>
    </xf>
    <xf numFmtId="0" fontId="39" fillId="35" borderId="21" applyAlignment="1" pivotButton="0" quotePrefix="0" xfId="0">
      <alignment horizontal="left" vertical="center" wrapText="1"/>
    </xf>
    <xf numFmtId="0" fontId="34" fillId="2" borderId="21" applyAlignment="1" pivotButton="0" quotePrefix="0" xfId="0">
      <alignment horizontal="center" vertical="center" wrapText="1"/>
    </xf>
    <xf numFmtId="0" fontId="38" fillId="0" borderId="21" applyAlignment="1" pivotButton="0" quotePrefix="0" xfId="0">
      <alignment horizontal="center" vertical="center" wrapText="1"/>
    </xf>
    <xf numFmtId="0" fontId="5" fillId="3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v9.2 투자파트너</author>
    <author>v9.6.3</author>
  </authors>
  <commentList>
    <comment ref="C4" authorId="0" shapeId="0">
      <text>
        <t>추천 리스트의 종목명 중 하나를 선택합니다. 선택한 종목 기준으로 아래 값이 자동 변경됩니다.</t>
      </text>
    </comment>
    <comment ref="C9" authorId="0" shapeId="0">
      <text>
        <t>시스템이 계좌총액·손절폭·시장모드·종목점수를 반영해 계산한 권장 금액입니다.</t>
      </text>
    </comment>
    <comment ref="K9" authorId="1" shapeId="0">
      <text>
        <t>분야·후보출처·기술점수·추세·재무·백테스트 요약입니다. 최종 매수 전 뉴스/공시/호가 확인은 별도입니다.</t>
      </text>
    </comment>
    <comment ref="C11" authorId="0" shapeId="0">
      <text>
        <t>기본값은 추천투입금액입니다. 실제로 넣고 싶은 금액이 다르면 이 칸에 직접 입력하세요.</t>
      </text>
    </comment>
    <comment ref="C12" authorId="0" shapeId="0">
      <text>
        <t>수량을 직접 정하고 싶을 때만 입력합니다. 0이면 실제투입금액 기준으로 수량을 자동 계산합니다.</t>
      </text>
    </comment>
    <comment ref="C13" authorId="0" shapeId="0">
      <text>
        <t>익절표와 손절표가 실제로 나눠 쓰는 기준수량입니다. 직접수량이 있으면 직접수량이 우선입니다.</t>
      </text>
    </comment>
    <comment ref="C15" authorId="0" shapeId="0">
      <text>
        <t>실제 매수예정금액이 계좌 전체에서 차지하는 비중입니다.</t>
      </text>
    </comment>
    <comment ref="C16" authorId="0" shapeId="0">
      <text>
        <t>윗줄은 익절 목표, 아랫줄 괄호는 그 목표에서 매도할 비중입니다. 예: +3% / +5% / +10% 아래 (60%) / (20%) / (20%).</t>
      </text>
    </comment>
    <comment ref="C17" authorId="0" shapeId="0">
      <text>
        <t>윗줄은 손절 기준, 아랫줄 괄호는 해당 기준에서 매도/손절할 비중입니다.</t>
      </text>
    </comment>
    <comment ref="C19" authorId="0" shapeId="0">
      <text>
        <t>예: +3%▶70% 익절은 주가가 +3% 도달 시 보유수량의 70%를 매도한다는 뜻입니다.</t>
      </text>
    </comment>
    <comment ref="C20" authorId="0" shapeId="0">
      <text>
        <t>예: -2%▶80% 손절은 주가가 -2% 하락 시 보유수량의 80%를 손절한다는 뜻입니다.</t>
      </text>
    </comment>
    <comment ref="C25" authorId="0" shapeId="0">
      <text>
        <t>몇 % 수익 또는 손실에 도달하면 해당 단계가 실행되는지 표시합니다.</t>
      </text>
    </comment>
    <comment ref="D25" authorId="0" shapeId="0">
      <text>
        <t>실사용 기준수량 중 해당 단계에서 매도할 비율입니다.</t>
      </text>
    </comment>
    <comment ref="E25" authorId="0" shapeId="0">
      <text>
        <t>현재가 기준 조건을 적용한 목표 매도/손절 가격입니다.</t>
      </text>
    </comment>
    <comment ref="F25" authorId="0" shapeId="0">
      <text>
        <t>실사용 기준수량을 전략 비중대로 나눈 수량입니다.</t>
      </text>
    </comment>
    <comment ref="G25" authorId="0" shapeId="0">
      <text>
        <t>예약단가 × 수량입니다.</t>
      </text>
    </comment>
    <comment ref="H25" authorId="0" shapeId="0">
      <text>
        <t>(예약단가 - 현재가) × 수량입니다. 손절표에서는 음수로 표시될 수 있습니다.</t>
      </text>
    </comment>
    <comment ref="I25" authorId="0" shapeId="0">
      <text>
        <t>현재가 대비 해당 예약단가의 수익률입니다.</t>
      </text>
    </comment>
    <comment ref="C34" authorId="0" shapeId="0">
      <text>
        <t>몇 % 수익 또는 손실에 도달하면 해당 단계가 실행되는지 표시합니다.</t>
      </text>
    </comment>
    <comment ref="D34" authorId="0" shapeId="0">
      <text>
        <t>실사용 기준수량 중 해당 단계에서 매도할 비율입니다.</t>
      </text>
    </comment>
    <comment ref="E34" authorId="0" shapeId="0">
      <text>
        <t>현재가 기준 조건을 적용한 목표 매도/손절 가격입니다.</t>
      </text>
    </comment>
    <comment ref="F34" authorId="0" shapeId="0">
      <text>
        <t>실사용 기준수량을 전략 비중대로 나눈 수량입니다.</t>
      </text>
    </comment>
    <comment ref="G34" authorId="0" shapeId="0">
      <text>
        <t>예약단가 × 수량입니다.</t>
      </text>
    </comment>
    <comment ref="H34" authorId="0" shapeId="0">
      <text>
        <t>(예약단가 - 현재가) × 수량입니다. 손절표에서는 음수로 표시될 수 있습니다.</t>
      </text>
    </comment>
    <comment ref="I34" authorId="0" shapeId="0">
      <text>
        <t>현재가 대비 해당 예약단가의 수익률입니다.</t>
      </text>
    </comment>
  </commentList>
</comments>
</file>

<file path=xl/comments/comment2.xml><?xml version="1.0" encoding="utf-8"?>
<comments xmlns="http://schemas.openxmlformats.org/spreadsheetml/2006/main">
  <authors>
    <author>v9.2 투자파트너</author>
  </authors>
  <commentList>
    <comment ref="C1" authorId="0" shapeId="0">
      <text>
        <t>익절 전략 이름입니다. TP는 Take Profit의 약자입니다.</t>
      </text>
    </comment>
    <comment ref="D1" authorId="0" shapeId="0">
      <text>
        <t>손절 전략 이름입니다. SL은 Stop Loss의 약자입니다.</t>
      </text>
    </comment>
    <comment ref="E1" authorId="0" shapeId="0">
      <text>
        <t>익절 조건과 물량 비중입니다. 예: +3%▶70% 익절</t>
      </text>
    </comment>
    <comment ref="F1" authorId="0" shapeId="0">
      <text>
        <t>손절 조건과 물량 비중입니다. 예: -2%▶80% 손절</t>
      </text>
    </comment>
    <comment ref="J1" authorId="0" shapeId="0">
      <text>
        <t>백테스트 기간 중 고점 대비 최대 하락폭입니다.</t>
      </text>
    </comment>
    <comment ref="M1" authorId="0" shapeId="0">
      <text>
        <t>수익률, 승률, MDD, 거래횟수를 함께 반영한 내부 점수입니다.</t>
      </text>
    </comment>
  </commentList>
</comments>
</file>

<file path=xl/comments/comment3.xml><?xml version="1.0" encoding="utf-8"?>
<comments xmlns="http://schemas.openxmlformats.org/spreadsheetml/2006/main">
  <authors>
    <author>v9.2 투자파트너</author>
  </authors>
  <commentList>
    <comment ref="A1" authorId="0" shapeId="0">
      <text>
        <t>시장상태, 종목점수, 후보소스, 안전필터, RSI/TRIX 등을 종합해 만든 참고용 판정입니다.</t>
      </text>
    </comment>
    <comment ref="E1" authorId="0" shapeId="0">
      <text>
        <t>이 종목이 어떤 1차 후보군에서 들어왔는지 표시합니다. TOSS, NAVER 또는 둘 다 표시될 수 있습니다.</t>
      </text>
    </comment>
    <comment ref="F1" authorId="0" shapeId="0">
      <text>
        <t>토스 스크리너 또는 네이버 거래량 상위처럼 후보군을 만든 기준입니다.</t>
      </text>
    </comment>
    <comment ref="H1" authorId="0" shapeId="0">
      <text>
        <t>후보소스의 성격과 주의사항입니다. 토스 후보는 최종 추천이 아니라 1차 후보입니다.</t>
      </text>
    </comment>
    <comment ref="Y1" authorId="0" shapeId="0">
      <text>
        <t>투자경고/투자위험/거래정지/관리종목 등은 매수 제외, 투자주의/지정예고는 소액 관찰로 분리합니다.</t>
      </text>
    </comment>
    <comment ref="Z1" authorId="0" shapeId="0">
      <text>
        <t>KRX/KIND 등에서 확인하는 투자주의·투자경고·투자위험 여부입니다. 자동 확인이 안 되면 수동 CSV로 보완하세요.</t>
      </text>
    </comment>
    <comment ref="AB1" authorId="0" shapeId="0">
      <text>
        <t>PER/PBR/ROE/시가총액과 DART 재무안전 점수를 함께 반영한 참고 등급입니다.</t>
      </text>
    </comment>
    <comment ref="AE1" authorId="0" shapeId="0">
      <text>
        <t>DART 재무제표 기반 영업이익·순이익·부채비율·자본총계를 반영한 안전 등급입니다.</t>
      </text>
    </comment>
    <comment ref="AG1" authorId="0" shapeId="0">
      <text>
        <t>DART 기준 재무위험 관찰/재무주의/매수제외 여부입니다.</t>
      </text>
    </comment>
    <comment ref="AJ1" authorId="0" shapeId="0">
      <text>
        <t>DART 사업보고서 기준 영업이익입니다. 적자이면 단기/스윙에서도 위험 감점합니다.</t>
      </text>
    </comment>
    <comment ref="AK1" authorId="0" shapeId="0">
      <text>
        <t>DART 사업보고서 기준 순이익입니다. 순손실은 재무위험 요소입니다.</t>
      </text>
    </comment>
    <comment ref="AL1" authorId="0" shapeId="0">
      <text>
        <t>부채총계/자본총계×100입니다. 높을수록 재무 부담이 큽니다.</t>
      </text>
    </comment>
    <comment ref="AP1" authorId="0" shapeId="0">
      <text>
        <t>주가수익비율입니다. 너무 높거나 산출불가이면 실적 대비 가격 부담 또는 적자 가능성을 의심합니다.</t>
      </text>
    </comment>
    <comment ref="AQ1" authorId="0" shapeId="0">
      <text>
        <t>주가순자산비율입니다. 너무 높으면 자산가치 대비 가격 부담이 클 수 있습니다.</t>
      </text>
    </comment>
    <comment ref="AR1" authorId="0" shapeId="0">
      <text>
        <t>EPS/BPS로 단순 환산한 참고 수익성 지표입니다.</t>
      </text>
    </comment>
    <comment ref="BE1" authorId="0" shapeId="0">
      <text>
        <t>선택된 최적 TP전략의 익절 목표 퍼센트입니다. 예: +3% / +5% / +10%</t>
      </text>
    </comment>
    <comment ref="BF1" authorId="0" shapeId="0">
      <text>
        <t>선택된 최적 SL전략의 손절 기준 퍼센트입니다. 예: -2% / -4% / -6%</t>
      </text>
    </comment>
    <comment ref="BG1" authorId="0" shapeId="0">
      <text>
        <t>윗줄은 익절 목표, 아랫줄 괄호는 해당 목표 도달 시 매도할 물량 비중입니다.</t>
      </text>
    </comment>
    <comment ref="BH1" authorId="0" shapeId="0">
      <text>
        <t>윗줄은 손절 기준, 아랫줄 괄호는 해당 기준 도달 시 매도/손절할 물량 비중입니다.</t>
      </text>
    </comment>
    <comment ref="BI1" authorId="0" shapeId="0">
      <text>
        <t>각 익절 조건에 도달했을 때 몇 % 물량을 익절할지 표시합니다.</t>
      </text>
    </comment>
    <comment ref="BJ1" authorId="0" shapeId="0">
      <text>
        <t>각 손절 조건에 도달했을 때 몇 % 물량을 손절할지 표시합니다.</t>
      </text>
    </comment>
    <comment ref="BN1" authorId="0" shapeId="0">
      <text>
        <t>거래횟수·MDD·수익률·검증기간을 합산한 내부 신뢰도 등급입니다. 6개월 결과를 과신하지 않도록 돕습니다.</t>
      </text>
    </comment>
    <comment ref="BZ1" authorId="0" shapeId="0">
      <text>
        <t>MDD는 최대낙폭입니다. 낮을수록 과거 검증 구간에서 흔들림이 적었다는 뜻입니다.</t>
      </text>
    </comment>
    <comment ref="CA1" authorId="0" shapeId="0">
      <text>
        <t>백테스트 상세 매매기록 중 수익으로 끝난 비율입니다.</t>
      </text>
    </comment>
    <comment ref="CC1" authorId="0" shapeId="0">
      <text>
        <t>계좌총액, 손절폭, 종목점수, 시장모드를 반영한 시스템 추천 금액입니다.</t>
      </text>
    </comment>
    <comment ref="CD1" authorId="0" shapeId="0">
      <text>
        <t>추천투입금액을 현재가로 나눈 참고 수량입니다.</t>
      </text>
    </comment>
  </commentList>
</comments>
</file>

<file path=xl/comments/comment4.xml><?xml version="1.0" encoding="utf-8"?>
<comments xmlns="http://schemas.openxmlformats.org/spreadsheetml/2006/main">
  <authors>
    <author>v9.2 투자파트너</author>
  </authors>
  <commentList>
    <comment ref="C1" authorId="0" shapeId="0">
      <text>
        <t>해당 매매기록에 적용된 익절 전략입니다.</t>
      </text>
    </comment>
    <comment ref="D1" authorId="0" shapeId="0">
      <text>
        <t>해당 매매기록에 적용된 손절 전략입니다.</t>
      </text>
    </comment>
    <comment ref="M1" authorId="0" shapeId="0">
      <text>
        <t>백테스트에서 진입 조건이 발생한 날짜입니다.</t>
      </text>
    </comment>
    <comment ref="O1" authorId="0" shapeId="0">
      <text>
        <t>익절/손절/강제청산이 발생한 날짜입니다.</t>
      </text>
    </comment>
    <comment ref="Q1" authorId="0" shapeId="0">
      <text>
        <t>해당 매도가 발생한 조건입니다.</t>
      </text>
    </comment>
    <comment ref="U1" authorId="0" shapeId="0">
      <text>
        <t>해당 청산 단가가 매수단가 대비 몇 %였는지 표시합니다.</t>
      </text>
    </comment>
  </commentList>
</comments>
</file>

<file path=xl/comments/comment5.xml><?xml version="1.0" encoding="utf-8"?>
<comments xmlns="http://schemas.openxmlformats.org/spreadsheetml/2006/main">
  <authors>
    <author>v9.2 투자파트너</author>
  </authors>
  <commentList>
    <comment ref="C1" authorId="0" shapeId="0">
      <text>
        <t>백테스트 시작 시점의 현금입니다. 기본값은 2,000,000원입니다.</t>
      </text>
    </comment>
    <comment ref="D1" authorId="0" shapeId="0">
      <text>
        <t>백테스트 종료 후 보유 종목을 모두 청산했다고 가정한 금액입니다.</t>
      </text>
    </comment>
    <comment ref="F1" authorId="0" shapeId="0">
      <text>
        <t>초기자금 대비 최종자산의 변화율입니다.</t>
      </text>
    </comment>
    <comment ref="G1" authorId="0" shapeId="0">
      <text>
        <t>계좌 평가자산 고점 대비 최대 하락폭입니다.</t>
      </text>
    </comment>
    <comment ref="R1" authorId="0" shapeId="0">
      <text>
        <t>매수/매도 비용을 단순 비율로 반영한 값입니다. 실제 증권사 조건에 맞게 CONFIG에서 수정하세요.</t>
      </text>
    </comment>
    <comment ref="U1" authorId="0" shapeId="0">
      <text>
        <t>실제 체결, 호가, 슬리피지, 뉴스, 거래정지는 반영되지 않은 참고용 결과입니다.</t>
      </text>
    </comment>
  </commentList>
</comments>
</file>

<file path=xl/comments/comment6.xml><?xml version="1.0" encoding="utf-8"?>
<comments xmlns="http://schemas.openxmlformats.org/spreadsheetml/2006/main">
  <authors>
    <author>v9.2 투자파트너</author>
  </authors>
  <commentList>
    <comment ref="F1" authorId="0" shapeId="0">
      <text>
        <t>초기자금 대비 최종자산의 변화율입니다.</t>
      </text>
    </comment>
  </commentList>
</comments>
</file>

<file path=xl/comments/comment7.xml><?xml version="1.0" encoding="utf-8"?>
<comments xmlns="http://schemas.openxmlformats.org/spreadsheetml/2006/main">
  <authors>
    <author>v9.2 투자파트너</author>
  </authors>
  <commentList>
    <comment ref="J1" authorId="0" shapeId="0">
      <text>
        <t>매수/매도 비용을 단순 비율로 반영한 값입니다. 실제 증권사 조건에 맞게 CONFIG에서 수정하세요.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/>
  </sheetPr>
  <dimension ref="B2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3" customWidth="1" min="11" max="11"/>
  </cols>
  <sheetData>
    <row r="2">
      <c r="B2" s="111" t="inlineStr">
        <is>
          <t>실전매매 통합 시스템 v9.6.3 · 2026-06-08</t>
        </is>
      </c>
    </row>
    <row r="3"/>
    <row r="5">
      <c r="B5" s="112" t="inlineStr">
        <is>
          <t>통합 후보
15개
실제 화면 표시 기준</t>
        </is>
      </c>
      <c r="D5" s="113" t="inlineStr">
        <is>
          <t>전체 수집
192개
토스 첨부 + 자동 후보</t>
        </is>
      </c>
      <c r="F5" s="114" t="inlineStr">
        <is>
          <t>최종 분석
50개
필터/백테스트 통과 후 분석</t>
        </is>
      </c>
      <c r="H5" s="115" t="inlineStr">
        <is>
          <t>토스 후보
0개
TOP요약에 참고 후보로 통합</t>
        </is>
      </c>
    </row>
    <row r="6"/>
    <row r="7"/>
    <row r="9">
      <c r="B9" s="116" t="inlineStr">
        <is>
          <t>보는 순서: TOP후보_요약 → 종목카드_TOP10 → 스나이퍼_계산기 → 백테스트_실험실 → 탈락사유_리포트</t>
        </is>
      </c>
    </row>
    <row r="10"/>
    <row r="12">
      <c r="B12" s="117" t="inlineStr">
        <is>
          <t>표시구분</t>
        </is>
      </c>
      <c r="C12" s="117" t="inlineStr">
        <is>
          <t>종목명</t>
        </is>
      </c>
      <c r="D12" s="117" t="inlineStr">
        <is>
          <t>분야</t>
        </is>
      </c>
      <c r="E12" s="117" t="inlineStr">
        <is>
          <t>후보출처</t>
        </is>
      </c>
      <c r="F12" s="117" t="inlineStr">
        <is>
          <t>AI 시스템 판정</t>
        </is>
      </c>
      <c r="G12" s="117" t="inlineStr">
        <is>
          <t>종목점수</t>
        </is>
      </c>
      <c r="H12" s="117" t="inlineStr">
        <is>
          <t>추세필터판정</t>
        </is>
      </c>
      <c r="I12" s="117" t="inlineStr">
        <is>
          <t>재무위험판정</t>
        </is>
      </c>
      <c r="J12" s="117" t="inlineStr">
        <is>
          <t>백테스트수익률</t>
        </is>
      </c>
    </row>
    <row r="13">
      <c r="B13" s="118" t="inlineStr">
        <is>
          <t>전체 TOP</t>
        </is>
      </c>
      <c r="C13" s="119" t="inlineStr">
        <is>
          <t>제주은행</t>
        </is>
      </c>
      <c r="D13" s="118" t="inlineStr">
        <is>
          <t>KOSPI</t>
        </is>
      </c>
      <c r="E13" s="118" t="inlineStr">
        <is>
          <t>NAVER</t>
        </is>
      </c>
      <c r="F13" s="119" t="inlineStr">
        <is>
          <t>✅ 선별 후보</t>
        </is>
      </c>
      <c r="G13" s="118" t="n">
        <v>90</v>
      </c>
      <c r="H13" s="118" t="inlineStr">
        <is>
          <t>공격형 통과</t>
        </is>
      </c>
      <c r="I13" s="118" t="inlineStr">
        <is>
          <t>확인필요</t>
        </is>
      </c>
      <c r="J13" s="118" t="n">
        <v>25.6</v>
      </c>
    </row>
    <row r="14">
      <c r="B14" s="118" t="inlineStr">
        <is>
          <t>전체 TOP</t>
        </is>
      </c>
      <c r="C14" s="119" t="inlineStr">
        <is>
          <t>라이콤</t>
        </is>
      </c>
      <c r="D14" s="118" t="inlineStr">
        <is>
          <t>KOSDAQ</t>
        </is>
      </c>
      <c r="E14" s="118" t="inlineStr">
        <is>
          <t>NAVER</t>
        </is>
      </c>
      <c r="F14" s="119" t="inlineStr">
        <is>
          <t>✅ 선별 후보</t>
        </is>
      </c>
      <c r="G14" s="118" t="n">
        <v>82</v>
      </c>
      <c r="H14" s="118" t="inlineStr">
        <is>
          <t>공격형 통과</t>
        </is>
      </c>
      <c r="I14" s="118" t="inlineStr">
        <is>
          <t>확인필요</t>
        </is>
      </c>
      <c r="J14" s="118" t="n">
        <v>0</v>
      </c>
    </row>
    <row r="15">
      <c r="B15" s="118" t="inlineStr">
        <is>
          <t>전체 TOP</t>
        </is>
      </c>
      <c r="C15" s="119" t="inlineStr">
        <is>
          <t>TIGER 미국배당다우존스</t>
        </is>
      </c>
      <c r="D15" s="118" t="inlineStr">
        <is>
          <t>KOSPI</t>
        </is>
      </c>
      <c r="E15" s="118" t="inlineStr">
        <is>
          <t>NAVER</t>
        </is>
      </c>
      <c r="F15" s="119" t="inlineStr">
        <is>
          <t>✅ 선별 후보</t>
        </is>
      </c>
      <c r="G15" s="118" t="n">
        <v>81</v>
      </c>
      <c r="H15" s="118" t="inlineStr">
        <is>
          <t>안정형 통과</t>
        </is>
      </c>
      <c r="I15" s="118" t="inlineStr">
        <is>
          <t>확인필요</t>
        </is>
      </c>
      <c r="J15" s="118" t="n">
        <v>0</v>
      </c>
    </row>
    <row r="16">
      <c r="B16" s="118" t="inlineStr">
        <is>
          <t>전체 TOP</t>
        </is>
      </c>
      <c r="C16" s="119" t="inlineStr">
        <is>
          <t>디아이씨</t>
        </is>
      </c>
      <c r="D16" s="118" t="inlineStr">
        <is>
          <t>KOSPI</t>
        </is>
      </c>
      <c r="E16" s="118" t="inlineStr">
        <is>
          <t>NAVER</t>
        </is>
      </c>
      <c r="F16" s="119" t="inlineStr">
        <is>
          <t>✅ 선별 후보</t>
        </is>
      </c>
      <c r="G16" s="118" t="n">
        <v>77</v>
      </c>
      <c r="H16" s="118" t="inlineStr">
        <is>
          <t>안정형 통과</t>
        </is>
      </c>
      <c r="I16" s="118" t="inlineStr">
        <is>
          <t>확인필요</t>
        </is>
      </c>
      <c r="J16" s="118" t="n">
        <v>-6.15</v>
      </c>
    </row>
    <row r="17">
      <c r="B17" s="118" t="inlineStr">
        <is>
          <t>전체 TOP</t>
        </is>
      </c>
      <c r="C17" s="119" t="inlineStr">
        <is>
          <t>ACE 미국우주테크액티브</t>
        </is>
      </c>
      <c r="D17" s="118" t="inlineStr">
        <is>
          <t>KOSPI</t>
        </is>
      </c>
      <c r="E17" s="118" t="inlineStr">
        <is>
          <t>NAVER</t>
        </is>
      </c>
      <c r="F17" s="119" t="inlineStr">
        <is>
          <t>✅ 선별 후보</t>
        </is>
      </c>
      <c r="G17" s="118" t="n">
        <v>76</v>
      </c>
      <c r="H17" s="118" t="inlineStr">
        <is>
          <t>안정형 통과</t>
        </is>
      </c>
      <c r="I17" s="118" t="inlineStr">
        <is>
          <t>확인필요</t>
        </is>
      </c>
      <c r="J17" s="118" t="n">
        <v>0</v>
      </c>
    </row>
    <row r="18">
      <c r="B18" s="118" t="inlineStr">
        <is>
          <t>전체 TOP</t>
        </is>
      </c>
      <c r="C18" s="119" t="inlineStr">
        <is>
          <t>미래에셋생명</t>
        </is>
      </c>
      <c r="D18" s="118" t="inlineStr">
        <is>
          <t>KOSPI</t>
        </is>
      </c>
      <c r="E18" s="118" t="inlineStr">
        <is>
          <t>NAVER</t>
        </is>
      </c>
      <c r="F18" s="119" t="inlineStr">
        <is>
          <t>✅ 선별 후보</t>
        </is>
      </c>
      <c r="G18" s="118" t="n">
        <v>75</v>
      </c>
      <c r="H18" s="118" t="inlineStr">
        <is>
          <t>공격형 통과</t>
        </is>
      </c>
      <c r="I18" s="118" t="inlineStr">
        <is>
          <t>확인필요</t>
        </is>
      </c>
      <c r="J18" s="118" t="n">
        <v>32.24</v>
      </c>
    </row>
    <row r="19">
      <c r="B19" s="118" t="inlineStr">
        <is>
          <t>전체 TOP</t>
        </is>
      </c>
      <c r="C19" s="119" t="inlineStr">
        <is>
          <t>RISE 200위클리커버드콜</t>
        </is>
      </c>
      <c r="D19" s="118" t="inlineStr">
        <is>
          <t>KOSPI</t>
        </is>
      </c>
      <c r="E19" s="118" t="inlineStr">
        <is>
          <t>NAVER</t>
        </is>
      </c>
      <c r="F19" s="119" t="inlineStr">
        <is>
          <t>📊 관망</t>
        </is>
      </c>
      <c r="G19" s="118" t="n">
        <v>68</v>
      </c>
      <c r="H19" s="118" t="inlineStr">
        <is>
          <t>안정형 통과</t>
        </is>
      </c>
      <c r="I19" s="118" t="inlineStr">
        <is>
          <t>확인필요</t>
        </is>
      </c>
      <c r="J19" s="118" t="n">
        <v>0</v>
      </c>
    </row>
    <row r="20">
      <c r="B20" s="118" t="inlineStr">
        <is>
          <t>전체 TOP</t>
        </is>
      </c>
      <c r="C20" s="119" t="inlineStr">
        <is>
          <t>KODEX 200미국채혼합</t>
        </is>
      </c>
      <c r="D20" s="118" t="inlineStr">
        <is>
          <t>KOSPI</t>
        </is>
      </c>
      <c r="E20" s="118" t="inlineStr">
        <is>
          <t>NAVER</t>
        </is>
      </c>
      <c r="F20" s="119" t="inlineStr">
        <is>
          <t>📊 관망</t>
        </is>
      </c>
      <c r="G20" s="118" t="n">
        <v>66</v>
      </c>
      <c r="H20" s="118" t="inlineStr">
        <is>
          <t>안정형 통과</t>
        </is>
      </c>
      <c r="I20" s="118" t="inlineStr">
        <is>
          <t>확인필요</t>
        </is>
      </c>
      <c r="J20" s="118" t="n">
        <v>0</v>
      </c>
    </row>
  </sheetData>
  <mergeCells count="6">
    <mergeCell ref="B2:J3"/>
    <mergeCell ref="D5:E7"/>
    <mergeCell ref="H5:I7"/>
    <mergeCell ref="B5:C7"/>
    <mergeCell ref="F5:G7"/>
    <mergeCell ref="B9:J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3"/>
  <sheetViews>
    <sheetView showGridLines="0" zoomScale="95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" customWidth="1" min="8" max="8"/>
  </cols>
  <sheetData>
    <row r="1" ht="24" customHeight="1"/>
    <row r="2" ht="24" customHeight="1">
      <c r="B2" s="52" t="inlineStr">
        <is>
          <t>모바일 대시보드 — 통합 후보 기준 · 2026-06-08</t>
        </is>
      </c>
      <c r="C2" s="103" t="n"/>
      <c r="D2" s="103" t="n"/>
      <c r="E2" s="103" t="n"/>
      <c r="F2" s="103" t="n"/>
      <c r="G2" s="104" t="n"/>
    </row>
    <row r="3" ht="24" customHeight="1">
      <c r="B3" s="105" t="n"/>
      <c r="C3" s="106" t="n"/>
      <c r="D3" s="106" t="n"/>
      <c r="E3" s="106" t="n"/>
      <c r="F3" s="106" t="n"/>
      <c r="G3" s="107" t="n"/>
    </row>
    <row r="4" ht="24" customHeight="1"/>
    <row r="5" ht="24" customHeight="1">
      <c r="B5" s="53" t="inlineStr">
        <is>
          <t>시장모드
방어적 관찰
시장점수 45.0</t>
        </is>
      </c>
      <c r="C5" s="104" t="n"/>
      <c r="D5" s="54" t="inlineStr">
        <is>
          <t>분석 후보
50개
TOP 15 표시</t>
        </is>
      </c>
      <c r="E5" s="104" t="n"/>
      <c r="F5" s="55" t="inlineStr">
        <is>
          <t>1순위 후보
제주은행
✅ 선별 후보</t>
        </is>
      </c>
      <c r="G5" s="104" t="n"/>
    </row>
    <row r="6" ht="24" customHeight="1">
      <c r="B6" s="108" t="n"/>
      <c r="C6" s="109" t="n"/>
      <c r="D6" s="108" t="n"/>
      <c r="E6" s="109" t="n"/>
      <c r="F6" s="108" t="n"/>
      <c r="G6" s="109" t="n"/>
    </row>
    <row r="7" ht="24" customHeight="1">
      <c r="B7" s="108" t="n"/>
      <c r="C7" s="109" t="n"/>
      <c r="D7" s="108" t="n"/>
      <c r="E7" s="109" t="n"/>
      <c r="F7" s="108" t="n"/>
      <c r="G7" s="109" t="n"/>
    </row>
    <row r="8" ht="24" customHeight="1">
      <c r="B8" s="105" t="n"/>
      <c r="C8" s="107" t="n"/>
      <c r="D8" s="105" t="n"/>
      <c r="E8" s="107" t="n"/>
      <c r="F8" s="105" t="n"/>
      <c r="G8" s="107" t="n"/>
    </row>
    <row r="9" ht="24" customHeight="1"/>
    <row r="10" ht="24" customHeight="1">
      <c r="B10" s="56" t="inlineStr">
        <is>
          <t>시장 메모: KOSPI: 공격 가능 90점 / KOSDAQ: 관망 우선 0점</t>
        </is>
      </c>
      <c r="C10" s="103" t="n"/>
      <c r="D10" s="103" t="n"/>
      <c r="E10" s="103" t="n"/>
      <c r="F10" s="103" t="n"/>
      <c r="G10" s="104" t="n"/>
    </row>
    <row r="11" ht="24" customHeight="1">
      <c r="B11" s="105" t="n"/>
      <c r="C11" s="106" t="n"/>
      <c r="D11" s="106" t="n"/>
      <c r="E11" s="106" t="n"/>
      <c r="F11" s="106" t="n"/>
      <c r="G11" s="107" t="n"/>
    </row>
    <row r="12" ht="24" customHeight="1"/>
    <row r="13" ht="24" customHeight="1">
      <c r="B13" s="57" t="inlineStr">
        <is>
          <t>순위</t>
        </is>
      </c>
      <c r="C13" s="57" t="inlineStr">
        <is>
          <t>판정</t>
        </is>
      </c>
      <c r="D13" s="57" t="inlineStr">
        <is>
          <t>종목명</t>
        </is>
      </c>
      <c r="E13" s="57" t="inlineStr">
        <is>
          <t>점수</t>
        </is>
      </c>
      <c r="F13" s="57" t="inlineStr">
        <is>
          <t>추세</t>
        </is>
      </c>
      <c r="G13" s="57" t="inlineStr">
        <is>
          <t>재무</t>
        </is>
      </c>
      <c r="H13" s="57" t="inlineStr">
        <is>
          <t>익절/손절</t>
        </is>
      </c>
    </row>
    <row r="14" ht="44" customHeight="1">
      <c r="B14" s="58" t="n">
        <v>1</v>
      </c>
      <c r="C14" s="59" t="inlineStr">
        <is>
          <t>✅ 선별 후보</t>
        </is>
      </c>
      <c r="D14" s="60" t="inlineStr">
        <is>
          <t>제주은행</t>
        </is>
      </c>
      <c r="E14" s="60" t="n">
        <v>90</v>
      </c>
      <c r="F14" s="60" t="inlineStr">
        <is>
          <t>공격형 통과</t>
        </is>
      </c>
      <c r="G14" s="60" t="inlineStr">
        <is>
          <t>확인필요</t>
        </is>
      </c>
      <c r="H14" s="61" t="inlineStr">
        <is>
          <t>+10% / +20% / +30%
(50%) / (30%) / (20%)
-3% / -5% / -10%
(70%) / (20%) / (10%)</t>
        </is>
      </c>
    </row>
    <row r="15" ht="44" customHeight="1">
      <c r="B15" s="58" t="n">
        <v>2</v>
      </c>
      <c r="C15" s="59" t="inlineStr">
        <is>
          <t>✅ 선별 후보</t>
        </is>
      </c>
      <c r="D15" s="60" t="inlineStr">
        <is>
          <t>라이콤</t>
        </is>
      </c>
      <c r="E15" s="60" t="n">
        <v>82</v>
      </c>
      <c r="F15" s="60" t="inlineStr">
        <is>
          <t>공격형 통과</t>
        </is>
      </c>
      <c r="G15" s="60" t="inlineStr">
        <is>
          <t>확인필요</t>
        </is>
      </c>
      <c r="H15" s="61" t="inlineStr">
        <is>
          <t>+3% / +5% / +10%
(70%) / (20%) / (10%)
-2% / -4% / -6%
(80%) / (10%) / (10%)</t>
        </is>
      </c>
    </row>
    <row r="16" ht="44" customHeight="1">
      <c r="B16" s="58" t="n">
        <v>3</v>
      </c>
      <c r="C16" s="59" t="inlineStr">
        <is>
          <t>✅ 선별 후보</t>
        </is>
      </c>
      <c r="D16" s="60" t="inlineStr">
        <is>
          <t>TIGER 미국배당다우존스</t>
        </is>
      </c>
      <c r="E16" s="60" t="n">
        <v>81</v>
      </c>
      <c r="F16" s="60" t="inlineStr">
        <is>
          <t>안정형 통과</t>
        </is>
      </c>
      <c r="G16" s="60" t="inlineStr">
        <is>
          <t>확인필요</t>
        </is>
      </c>
      <c r="H16" s="61" t="inlineStr">
        <is>
          <t>+3% / +5% / +10%
(70%) / (20%) / (10%)
-2% / -4% / -6%
(80%) / (10%) / (10%)</t>
        </is>
      </c>
    </row>
    <row r="17" ht="44" customHeight="1">
      <c r="B17" s="58" t="n">
        <v>4</v>
      </c>
      <c r="C17" s="59" t="inlineStr">
        <is>
          <t>✅ 선별 후보</t>
        </is>
      </c>
      <c r="D17" s="60" t="inlineStr">
        <is>
          <t>디아이씨</t>
        </is>
      </c>
      <c r="E17" s="60" t="n">
        <v>77</v>
      </c>
      <c r="F17" s="60" t="inlineStr">
        <is>
          <t>안정형 통과</t>
        </is>
      </c>
      <c r="G17" s="60" t="inlineStr">
        <is>
          <t>확인필요</t>
        </is>
      </c>
      <c r="H17" s="61" t="inlineStr">
        <is>
          <t>+3% / +5% / +10%
(70%) / (20%) / (10%)
-2% / -4% / -6%
(80%) / (10%) / (10%)</t>
        </is>
      </c>
    </row>
    <row r="18" ht="44" customHeight="1">
      <c r="B18" s="58" t="n">
        <v>5</v>
      </c>
      <c r="C18" s="59" t="inlineStr">
        <is>
          <t>✅ 선별 후보</t>
        </is>
      </c>
      <c r="D18" s="60" t="inlineStr">
        <is>
          <t>ACE 미국우주테크액티브</t>
        </is>
      </c>
      <c r="E18" s="60" t="n">
        <v>76</v>
      </c>
      <c r="F18" s="60" t="inlineStr">
        <is>
          <t>안정형 통과</t>
        </is>
      </c>
      <c r="G18" s="60" t="inlineStr">
        <is>
          <t>확인필요</t>
        </is>
      </c>
      <c r="H18" s="61" t="inlineStr">
        <is>
          <t>+3% / +5% / +10%
(70%) / (20%) / (10%)
-2% / -4% / -6%
(80%) / (10%) / (10%)</t>
        </is>
      </c>
    </row>
    <row r="19" ht="24" customHeight="1"/>
    <row r="20" ht="24" customHeight="1"/>
    <row r="21" ht="24" customHeight="1"/>
    <row r="22" ht="24" customHeight="1">
      <c r="B22" s="62" t="inlineStr">
        <is>
          <t>오늘 보는 순서  →  모바일_대시보드  →  종목카드_TOP10  →  스나이퍼_계산기  →  추천 리스트(상세)</t>
        </is>
      </c>
      <c r="C22" s="103" t="n"/>
      <c r="D22" s="103" t="n"/>
      <c r="E22" s="103" t="n"/>
      <c r="F22" s="103" t="n"/>
      <c r="G22" s="104" t="n"/>
    </row>
    <row r="23" ht="24" customHeight="1">
      <c r="B23" s="105" t="n"/>
      <c r="C23" s="106" t="n"/>
      <c r="D23" s="106" t="n"/>
      <c r="E23" s="106" t="n"/>
      <c r="F23" s="106" t="n"/>
      <c r="G23" s="107" t="n"/>
    </row>
    <row r="24" ht="24" customHeight="1"/>
    <row r="25" ht="24" customHeight="1"/>
    <row r="26" ht="24" customHeight="1"/>
    <row r="27" ht="24" customHeight="1"/>
    <row r="28" ht="24" customHeight="1"/>
    <row r="29" ht="24" customHeight="1"/>
    <row r="30" ht="24" customHeight="1"/>
    <row r="31" ht="24" customHeight="1"/>
    <row r="32" ht="24" customHeight="1"/>
    <row r="33" ht="24" customHeight="1"/>
    <row r="34" ht="24" customHeight="1"/>
    <row r="35" ht="24" customHeight="1"/>
    <row r="36" ht="24" customHeight="1"/>
    <row r="37" ht="24" customHeight="1"/>
    <row r="38" ht="24" customHeight="1"/>
    <row r="39" ht="24" customHeight="1"/>
    <row r="40" ht="24" customHeight="1"/>
    <row r="41" ht="24" customHeight="1"/>
    <row r="42" ht="24" customHeight="1"/>
    <row r="43" ht="24" customHeight="1"/>
    <row r="44" ht="24" customHeight="1"/>
    <row r="45" ht="24" customHeight="1"/>
    <row r="46" ht="24" customHeight="1"/>
    <row r="47" ht="24" customHeight="1"/>
    <row r="48" ht="24" customHeight="1"/>
    <row r="49" ht="24" customHeight="1"/>
    <row r="50" ht="24" customHeight="1"/>
    <row r="51" ht="24" customHeight="1"/>
    <row r="52" ht="24" customHeight="1"/>
    <row r="53" ht="24" customHeight="1"/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  <row r="70" ht="24" customHeight="1"/>
    <row r="71" ht="24" customHeight="1"/>
    <row r="72" ht="24" customHeight="1"/>
    <row r="73" ht="24" customHeight="1"/>
    <row r="74" ht="24" customHeight="1"/>
    <row r="75" ht="24" customHeight="1"/>
    <row r="76" ht="24" customHeight="1"/>
    <row r="77" ht="24" customHeight="1"/>
    <row r="78" ht="24" customHeight="1"/>
    <row r="79" ht="24" customHeight="1"/>
  </sheetData>
  <mergeCells count="6">
    <mergeCell ref="B2:G3"/>
    <mergeCell ref="B10:G11"/>
    <mergeCell ref="B5:C8"/>
    <mergeCell ref="F5:G8"/>
    <mergeCell ref="D5:E8"/>
    <mergeCell ref="B22:G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W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0" customWidth="1" min="4" max="4"/>
    <col width="18" customWidth="1" min="5" max="5"/>
    <col width="18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0" customWidth="1" min="17" max="17"/>
    <col width="11" customWidth="1" min="18" max="18"/>
    <col width="38" customWidth="1" min="19" max="19"/>
    <col width="38" customWidth="1" min="20" max="20"/>
    <col width="10" customWidth="1" min="21" max="21"/>
    <col width="10" customWidth="1" min="22" max="22"/>
    <col width="38" customWidth="1" min="23" max="23"/>
  </cols>
  <sheetData>
    <row r="1">
      <c r="A1" s="120" t="inlineStr">
        <is>
          <t>TOP후보_요약 — 전체 TOP + 토스 참고 후보를 한 화면에 통합</t>
        </is>
      </c>
    </row>
    <row r="2"/>
    <row r="4">
      <c r="A4" s="117" t="inlineStr">
        <is>
          <t>표시구분</t>
        </is>
      </c>
      <c r="B4" s="117" t="inlineStr">
        <is>
          <t>AI 시스템 판정</t>
        </is>
      </c>
      <c r="C4" s="117" t="inlineStr">
        <is>
          <t>종목명</t>
        </is>
      </c>
      <c r="D4" s="117" t="inlineStr">
        <is>
          <t>종목코드</t>
        </is>
      </c>
      <c r="E4" s="117" t="inlineStr">
        <is>
          <t>분야</t>
        </is>
      </c>
      <c r="F4" s="117" t="inlineStr">
        <is>
          <t>후보출처</t>
        </is>
      </c>
      <c r="G4" s="117" t="inlineStr">
        <is>
          <t>스크리너명</t>
        </is>
      </c>
      <c r="H4" s="117" t="inlineStr">
        <is>
          <t>현재가</t>
        </is>
      </c>
      <c r="I4" s="117" t="inlineStr">
        <is>
          <t>종목점수</t>
        </is>
      </c>
      <c r="J4" s="117" t="inlineStr">
        <is>
          <t>기본기술점수</t>
        </is>
      </c>
      <c r="K4" s="117" t="inlineStr">
        <is>
          <t>시장모드</t>
        </is>
      </c>
      <c r="L4" s="117" t="inlineStr">
        <is>
          <t>추세필터판정</t>
        </is>
      </c>
      <c r="M4" s="117" t="inlineStr">
        <is>
          <t>재무위험판정</t>
        </is>
      </c>
      <c r="N4" s="117" t="inlineStr">
        <is>
          <t>안전필터판정</t>
        </is>
      </c>
      <c r="O4" s="117" t="inlineStr">
        <is>
          <t>백테스트수익률</t>
        </is>
      </c>
      <c r="P4" s="117" t="inlineStr">
        <is>
          <t>백테스트MDD</t>
        </is>
      </c>
      <c r="Q4" s="117" t="inlineStr">
        <is>
          <t>백테스트승률</t>
        </is>
      </c>
      <c r="R4" s="117" t="inlineStr">
        <is>
          <t>백테스트신뢰도</t>
        </is>
      </c>
      <c r="S4" s="117" t="inlineStr">
        <is>
          <t>권장익절계획</t>
        </is>
      </c>
      <c r="T4" s="117" t="inlineStr">
        <is>
          <t>권장손절계획</t>
        </is>
      </c>
      <c r="U4" s="117" t="inlineStr">
        <is>
          <t>추천투입금액</t>
        </is>
      </c>
      <c r="V4" s="117" t="inlineStr">
        <is>
          <t>추천수량</t>
        </is>
      </c>
      <c r="W4" s="117" t="inlineStr">
        <is>
          <t>상세 전략 가이드</t>
        </is>
      </c>
    </row>
    <row r="5">
      <c r="A5" s="121" t="inlineStr">
        <is>
          <t>전체 TOP</t>
        </is>
      </c>
      <c r="B5" s="122" t="inlineStr">
        <is>
          <t>✅ 선별 후보</t>
        </is>
      </c>
      <c r="C5" s="121" t="inlineStr">
        <is>
          <t>제주은행</t>
        </is>
      </c>
      <c r="D5" s="121" t="inlineStr">
        <is>
          <t>006220</t>
        </is>
      </c>
      <c r="E5" s="121" t="inlineStr">
        <is>
          <t>KOSPI</t>
        </is>
      </c>
      <c r="F5" s="121" t="inlineStr">
        <is>
          <t>NAVER</t>
        </is>
      </c>
      <c r="G5" s="121" t="inlineStr">
        <is>
          <t>네이버 거래량 상위</t>
        </is>
      </c>
      <c r="H5" s="123" t="n">
        <v>12340</v>
      </c>
      <c r="I5" s="121" t="n">
        <v>90</v>
      </c>
      <c r="J5" s="121" t="n">
        <v>98</v>
      </c>
      <c r="K5" s="121" t="inlineStr">
        <is>
          <t>방어 모드</t>
        </is>
      </c>
      <c r="L5" s="121" t="inlineStr">
        <is>
          <t>공격형 통과</t>
        </is>
      </c>
      <c r="M5" s="122" t="inlineStr">
        <is>
          <t>확인필요</t>
        </is>
      </c>
      <c r="N5" s="121" t="inlineStr">
        <is>
          <t>확인필요</t>
        </is>
      </c>
      <c r="O5" s="124" t="n">
        <v>25.6</v>
      </c>
      <c r="P5" s="124" t="n">
        <v>-5.77</v>
      </c>
      <c r="Q5" s="124" t="n">
        <v>40</v>
      </c>
      <c r="R5" s="121" t="inlineStr">
        <is>
          <t>C</t>
        </is>
      </c>
      <c r="S5" s="122" t="inlineStr">
        <is>
          <t>+10% / +20% / +30%
(50%) / (30%) / (20%)</t>
        </is>
      </c>
      <c r="T5" s="122" t="inlineStr">
        <is>
          <t>-3% / -5% / -10%
(70%) / (20%) / (10%)</t>
        </is>
      </c>
      <c r="U5" s="123" t="n">
        <v>562500</v>
      </c>
      <c r="V5" s="121" t="n">
        <v>45</v>
      </c>
      <c r="W5" s="122" t="inlineStr">
        <is>
          <t>후보출처 NAVER, 시장 방어 모드, 기본기술점수 98점→안전필터/추세필터 반영 90점. 안전필터 확인필요, 시장경보 미확인, 재무등급 C, DART재무 데이터부족/확인필요, PER , PBR nan. RSI 60.6, TRIX 상승전환, ATR 6.6% 수준. 추세필터 공격형 통과(현재가&gt;MA60 / 현재가&gt;MA20 / MA20&lt;MA60 / MA60기울기 -2.10%). 백테스트 기준 2026-01-02 ~ 2026-06-08.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562,500원. 단, 장중 뉴스/호가/체결강도 확인 후 진입.</t>
        </is>
      </c>
    </row>
    <row r="6">
      <c r="A6" s="121" t="inlineStr">
        <is>
          <t>전체 TOP</t>
        </is>
      </c>
      <c r="B6" s="122" t="inlineStr">
        <is>
          <t>✅ 선별 후보</t>
        </is>
      </c>
      <c r="C6" s="121" t="inlineStr">
        <is>
          <t>라이콤</t>
        </is>
      </c>
      <c r="D6" s="121" t="inlineStr">
        <is>
          <t>388790</t>
        </is>
      </c>
      <c r="E6" s="121" t="inlineStr">
        <is>
          <t>KOSDAQ</t>
        </is>
      </c>
      <c r="F6" s="121" t="inlineStr">
        <is>
          <t>NAVER</t>
        </is>
      </c>
      <c r="G6" s="121" t="inlineStr">
        <is>
          <t>네이버 거래량 상위</t>
        </is>
      </c>
      <c r="H6" s="123" t="n">
        <v>7420</v>
      </c>
      <c r="I6" s="121" t="n">
        <v>82</v>
      </c>
      <c r="J6" s="121" t="n">
        <v>90</v>
      </c>
      <c r="K6" s="121" t="inlineStr">
        <is>
          <t>방어 모드</t>
        </is>
      </c>
      <c r="L6" s="121" t="inlineStr">
        <is>
          <t>공격형 통과</t>
        </is>
      </c>
      <c r="M6" s="122" t="inlineStr">
        <is>
          <t>확인필요</t>
        </is>
      </c>
      <c r="N6" s="121" t="inlineStr">
        <is>
          <t>확인필요</t>
        </is>
      </c>
      <c r="O6" s="124" t="n">
        <v>0</v>
      </c>
      <c r="P6" s="124" t="n">
        <v>0</v>
      </c>
      <c r="Q6" s="124" t="n">
        <v>0</v>
      </c>
      <c r="R6" s="121" t="inlineStr">
        <is>
          <t>D</t>
        </is>
      </c>
      <c r="S6" s="122" t="inlineStr">
        <is>
          <t>+3% / +5% / +10%
(70%) / (20%) / (10%)</t>
        </is>
      </c>
      <c r="T6" s="122" t="inlineStr">
        <is>
          <t>-2% / -4% / -6%
(80%) / (10%) / (10%)</t>
        </is>
      </c>
      <c r="U6" s="123" t="n">
        <v>512499</v>
      </c>
      <c r="V6" s="121" t="n">
        <v>69</v>
      </c>
      <c r="W6" s="122" t="inlineStr">
        <is>
          <t>후보출처 NAVER, 시장 방어 모드, 기본기술점수 90점→안전필터/추세필터 반영 82점. 안전필터 확인필요, 시장경보 미확인, 재무등급 C, DART재무 데이터부족/확인필요, PER , PBR nan. RSI 65.6, TRIX 상승전환, ATR 11.5% 수준. 추세필터 공격형 통과(현재가&gt;MA60 / 현재가&gt;MA20 / MA20&lt;MA60 / MA60기울기 3.18%).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</row>
    <row r="7">
      <c r="A7" s="121" t="inlineStr">
        <is>
          <t>전체 TOP</t>
        </is>
      </c>
      <c r="B7" s="122" t="inlineStr">
        <is>
          <t>✅ 선별 후보</t>
        </is>
      </c>
      <c r="C7" s="121" t="inlineStr">
        <is>
          <t>TIGER 미국배당다우존스</t>
        </is>
      </c>
      <c r="D7" s="121" t="inlineStr">
        <is>
          <t>458730</t>
        </is>
      </c>
      <c r="E7" s="121" t="inlineStr">
        <is>
          <t>KOSPI</t>
        </is>
      </c>
      <c r="F7" s="121" t="inlineStr">
        <is>
          <t>NAVER</t>
        </is>
      </c>
      <c r="G7" s="121" t="inlineStr">
        <is>
          <t>네이버 거래량 상위</t>
        </is>
      </c>
      <c r="H7" s="123" t="n">
        <v>15765</v>
      </c>
      <c r="I7" s="121" t="n">
        <v>81</v>
      </c>
      <c r="J7" s="121" t="n">
        <v>84</v>
      </c>
      <c r="K7" s="121" t="inlineStr">
        <is>
          <t>방어 모드</t>
        </is>
      </c>
      <c r="L7" s="121" t="inlineStr">
        <is>
          <t>안정형 통과</t>
        </is>
      </c>
      <c r="M7" s="122" t="inlineStr">
        <is>
          <t>확인필요</t>
        </is>
      </c>
      <c r="N7" s="121" t="inlineStr">
        <is>
          <t>확인필요</t>
        </is>
      </c>
      <c r="O7" s="124" t="n">
        <v>0</v>
      </c>
      <c r="P7" s="124" t="n">
        <v>0</v>
      </c>
      <c r="Q7" s="124" t="n">
        <v>0</v>
      </c>
      <c r="R7" s="121" t="inlineStr">
        <is>
          <t>D</t>
        </is>
      </c>
      <c r="S7" s="122" t="inlineStr">
        <is>
          <t>+3% / +5% / +10%
(70%) / (20%) / (10%)</t>
        </is>
      </c>
      <c r="T7" s="122" t="inlineStr">
        <is>
          <t>-2% / -4% / -6%
(80%) / (10%) / (10%)</t>
        </is>
      </c>
      <c r="U7" s="123" t="n">
        <v>506250</v>
      </c>
      <c r="V7" s="121" t="n">
        <v>32</v>
      </c>
      <c r="W7" s="122" t="inlineStr">
        <is>
          <t>후보출처 NAVER, 시장 방어 모드, 기본기술점수 84점→안전필터/추세필터 반영 81점. 안전필터 확인필요, 시장경보 미확인, 재무등급 C, DART재무 데이터부족/확인필요, PER , PBR nan. RSI 66.6, TRIX 상승전환, ATR 1.2% 수준. 추세필터 안정형 통과(현재가&gt;MA60 / 현재가&gt;MA20 / MA20&gt;MA60 / MA60기울기 0.61%).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</row>
    <row r="8">
      <c r="A8" s="121" t="inlineStr">
        <is>
          <t>전체 TOP</t>
        </is>
      </c>
      <c r="B8" s="122" t="inlineStr">
        <is>
          <t>✅ 선별 후보</t>
        </is>
      </c>
      <c r="C8" s="121" t="inlineStr">
        <is>
          <t>디아이씨</t>
        </is>
      </c>
      <c r="D8" s="121" t="inlineStr">
        <is>
          <t>092200</t>
        </is>
      </c>
      <c r="E8" s="121" t="inlineStr">
        <is>
          <t>KOSPI</t>
        </is>
      </c>
      <c r="F8" s="121" t="inlineStr">
        <is>
          <t>NAVER</t>
        </is>
      </c>
      <c r="G8" s="121" t="inlineStr">
        <is>
          <t>네이버 거래량 상위</t>
        </is>
      </c>
      <c r="H8" s="123" t="n">
        <v>9940</v>
      </c>
      <c r="I8" s="121" t="n">
        <v>77</v>
      </c>
      <c r="J8" s="121" t="n">
        <v>80</v>
      </c>
      <c r="K8" s="121" t="inlineStr">
        <is>
          <t>방어 모드</t>
        </is>
      </c>
      <c r="L8" s="121" t="inlineStr">
        <is>
          <t>안정형 통과</t>
        </is>
      </c>
      <c r="M8" s="122" t="inlineStr">
        <is>
          <t>확인필요</t>
        </is>
      </c>
      <c r="N8" s="121" t="inlineStr">
        <is>
          <t>확인필요</t>
        </is>
      </c>
      <c r="O8" s="124" t="n">
        <v>-6.15</v>
      </c>
      <c r="P8" s="124" t="n">
        <v>-14.21</v>
      </c>
      <c r="Q8" s="124" t="n">
        <v>35.7</v>
      </c>
      <c r="R8" s="121" t="inlineStr">
        <is>
          <t>D</t>
        </is>
      </c>
      <c r="S8" s="122" t="inlineStr">
        <is>
          <t>+3% / +5% / +10%
(70%) / (20%) / (10%)</t>
        </is>
      </c>
      <c r="T8" s="122" t="inlineStr">
        <is>
          <t>-2% / -4% / -6%
(80%) / (10%) / (10%)</t>
        </is>
      </c>
      <c r="U8" s="123" t="n">
        <v>481250</v>
      </c>
      <c r="V8" s="121" t="n">
        <v>48</v>
      </c>
      <c r="W8" s="122" t="inlineStr">
        <is>
          <t>후보출처 NAVER, 시장 방어 모드, 기본기술점수 80점→안전필터/추세필터 반영 77점. 안전필터 확인필요, 시장경보 미확인, 재무등급 C, DART재무 데이터부족/확인필요, PER , PBR nan. RSI 62.0, TRIX 상승전환, ATR 10.5% 수준. 추세필터 안정형 통과(현재가&gt;MA60 / 현재가&gt;MA20 / MA20&gt;MA60 / MA60기울기 0.69%).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481,250원. 단, 장중 뉴스/호가/체결강도 확인 후 진입.</t>
        </is>
      </c>
    </row>
    <row r="9">
      <c r="A9" s="121" t="inlineStr">
        <is>
          <t>전체 TOP</t>
        </is>
      </c>
      <c r="B9" s="122" t="inlineStr">
        <is>
          <t>✅ 선별 후보</t>
        </is>
      </c>
      <c r="C9" s="121" t="inlineStr">
        <is>
          <t>ACE 미국우주테크액티브</t>
        </is>
      </c>
      <c r="D9" s="121" t="inlineStr">
        <is>
          <t>001800</t>
        </is>
      </c>
      <c r="E9" s="121" t="inlineStr">
        <is>
          <t>KOSPI</t>
        </is>
      </c>
      <c r="F9" s="121" t="inlineStr">
        <is>
          <t>NAVER</t>
        </is>
      </c>
      <c r="G9" s="121" t="inlineStr">
        <is>
          <t>네이버 거래량 상위</t>
        </is>
      </c>
      <c r="H9" s="123" t="n">
        <v>24850</v>
      </c>
      <c r="I9" s="121" t="n">
        <v>76</v>
      </c>
      <c r="J9" s="121" t="n">
        <v>79</v>
      </c>
      <c r="K9" s="121" t="inlineStr">
        <is>
          <t>방어 모드</t>
        </is>
      </c>
      <c r="L9" s="121" t="inlineStr">
        <is>
          <t>안정형 통과</t>
        </is>
      </c>
      <c r="M9" s="122" t="inlineStr">
        <is>
          <t>확인필요</t>
        </is>
      </c>
      <c r="N9" s="121" t="inlineStr">
        <is>
          <t>확인필요</t>
        </is>
      </c>
      <c r="O9" s="124" t="n">
        <v>0</v>
      </c>
      <c r="P9" s="124" t="n">
        <v>0</v>
      </c>
      <c r="Q9" s="124" t="n">
        <v>0</v>
      </c>
      <c r="R9" s="121" t="inlineStr">
        <is>
          <t>D</t>
        </is>
      </c>
      <c r="S9" s="122" t="inlineStr">
        <is>
          <t>+3% / +5% / +10%
(70%) / (20%) / (10%)</t>
        </is>
      </c>
      <c r="T9" s="122" t="inlineStr">
        <is>
          <t>-2% / -4% / -6%
(80%) / (10%) / (10%)</t>
        </is>
      </c>
      <c r="U9" s="123" t="n">
        <v>475000</v>
      </c>
      <c r="V9" s="121" t="n">
        <v>19</v>
      </c>
      <c r="W9" s="122" t="inlineStr">
        <is>
          <t>후보출처 NAVER, 시장 방어 모드, 기본기술점수 79점→안전필터/추세필터 반영 76점. 안전필터 확인필요, 시장경보 미확인, 재무등급 C, DART재무 데이터부족/확인필요, PER , PBR nan. RSI 48.5, TRIX 상승전환, ATR 6.0% 수준. 추세필터 안정형 통과(현재가&gt;MA60 / 현재가&lt;MA20 / MA20&gt;MA60 / MA60기울기 0.91%).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475,000원. 단, 장중 뉴스/호가/체결강도 확인 후 진입.</t>
        </is>
      </c>
    </row>
    <row r="10">
      <c r="A10" s="121" t="inlineStr">
        <is>
          <t>전체 TOP</t>
        </is>
      </c>
      <c r="B10" s="122" t="inlineStr">
        <is>
          <t>✅ 선별 후보</t>
        </is>
      </c>
      <c r="C10" s="121" t="inlineStr">
        <is>
          <t>미래에셋생명</t>
        </is>
      </c>
      <c r="D10" s="121" t="inlineStr">
        <is>
          <t>085620</t>
        </is>
      </c>
      <c r="E10" s="121" t="inlineStr">
        <is>
          <t>KOSPI</t>
        </is>
      </c>
      <c r="F10" s="121" t="inlineStr">
        <is>
          <t>NAVER</t>
        </is>
      </c>
      <c r="G10" s="121" t="inlineStr">
        <is>
          <t>네이버 거래량 상위</t>
        </is>
      </c>
      <c r="H10" s="123" t="n">
        <v>19870</v>
      </c>
      <c r="I10" s="121" t="n">
        <v>75</v>
      </c>
      <c r="J10" s="121" t="n">
        <v>83</v>
      </c>
      <c r="K10" s="121" t="inlineStr">
        <is>
          <t>방어 모드</t>
        </is>
      </c>
      <c r="L10" s="121" t="inlineStr">
        <is>
          <t>공격형 통과</t>
        </is>
      </c>
      <c r="M10" s="122" t="inlineStr">
        <is>
          <t>확인필요</t>
        </is>
      </c>
      <c r="N10" s="121" t="inlineStr">
        <is>
          <t>확인필요</t>
        </is>
      </c>
      <c r="O10" s="124" t="n">
        <v>32.24</v>
      </c>
      <c r="P10" s="124" t="n">
        <v>-7.01</v>
      </c>
      <c r="Q10" s="124" t="n">
        <v>75</v>
      </c>
      <c r="R10" s="121" t="inlineStr">
        <is>
          <t>B</t>
        </is>
      </c>
      <c r="S10" s="122" t="inlineStr">
        <is>
          <t>+10% / +20% / +30%
(50%) / (30%) / (20%)</t>
        </is>
      </c>
      <c r="T10" s="122" t="inlineStr">
        <is>
          <t>-3% / -5% / -10%
(70%) / (20%) / (10%)</t>
        </is>
      </c>
      <c r="U10" s="123" t="n">
        <v>468750</v>
      </c>
      <c r="V10" s="121" t="n">
        <v>23</v>
      </c>
      <c r="W10" s="122" t="inlineStr">
        <is>
          <t>후보출처 NAVER, 시장 방어 모드, 기본기술점수 83점→안전필터/추세필터 반영 75점. 안전필터 확인필요, 시장경보 미확인, 재무등급 C, DART재무 데이터부족/확인필요, PER , PBR nan. RSI 69.9, TRIX 상승전환, ATR 9.3% 수준. 추세필터 공격형 통과(현재가&gt;MA60 / 현재가&gt;MA20 / MA20&lt;MA60 / MA60기울기 2.36%). 백테스트 기준 2026-01-02 ~ 2026-06-08.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468,750원. 단, 장중 뉴스/호가/체결강도 확인 후 진입.</t>
        </is>
      </c>
    </row>
    <row r="11">
      <c r="A11" s="118" t="inlineStr">
        <is>
          <t>전체 TOP</t>
        </is>
      </c>
      <c r="B11" s="119" t="inlineStr">
        <is>
          <t>📊 관망</t>
        </is>
      </c>
      <c r="C11" s="118" t="inlineStr">
        <is>
          <t>RISE 200위클리커버드콜</t>
        </is>
      </c>
      <c r="D11" s="118" t="inlineStr">
        <is>
          <t>475720</t>
        </is>
      </c>
      <c r="E11" s="118" t="inlineStr">
        <is>
          <t>KOSPI</t>
        </is>
      </c>
      <c r="F11" s="118" t="inlineStr">
        <is>
          <t>NAVER</t>
        </is>
      </c>
      <c r="G11" s="118" t="inlineStr">
        <is>
          <t>네이버 거래량 상위</t>
        </is>
      </c>
      <c r="H11" s="125" t="n">
        <v>14305</v>
      </c>
      <c r="I11" s="118" t="n">
        <v>68</v>
      </c>
      <c r="J11" s="118" t="n">
        <v>71</v>
      </c>
      <c r="K11" s="118" t="inlineStr">
        <is>
          <t>방어 모드</t>
        </is>
      </c>
      <c r="L11" s="118" t="inlineStr">
        <is>
          <t>안정형 통과</t>
        </is>
      </c>
      <c r="M11" s="119" t="inlineStr">
        <is>
          <t>확인필요</t>
        </is>
      </c>
      <c r="N11" s="118" t="inlineStr">
        <is>
          <t>확인필요</t>
        </is>
      </c>
      <c r="O11" s="126" t="n">
        <v>0</v>
      </c>
      <c r="P11" s="126" t="n">
        <v>0</v>
      </c>
      <c r="Q11" s="126" t="n">
        <v>0</v>
      </c>
      <c r="R11" s="118" t="inlineStr">
        <is>
          <t>D</t>
        </is>
      </c>
      <c r="S11" s="119" t="inlineStr">
        <is>
          <t>+3% / +5% / +10%
(70%) / (20%) / (10%)</t>
        </is>
      </c>
      <c r="T11" s="119" t="inlineStr">
        <is>
          <t>-2% / -4% / -6%
(80%) / (10%) / (10%)</t>
        </is>
      </c>
      <c r="U11" s="125" t="n">
        <v>425000</v>
      </c>
      <c r="V11" s="118" t="n">
        <v>29</v>
      </c>
      <c r="W11" s="119" t="inlineStr">
        <is>
          <t>후보출처 NAVER, 시장 방어 모드, 기본기술점수 71점→안전필터/추세필터 반영 68점. 안전필터 확인필요, 시장경보 미확인, 재무등급 C, DART재무 데이터부족/확인필요, PER , PBR nan. RSI 42.9, TRIX 둔화, ATR 4.8% 수준. 추세필터 안정형 통과(현재가&gt;MA60 / 현재가&lt;MA20 / MA20&gt;MA60 / MA60기울기 2.51%).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425,000원. 단, 장중 뉴스/호가/체결강도 확인 후 진입.</t>
        </is>
      </c>
    </row>
    <row r="12">
      <c r="A12" s="118" t="inlineStr">
        <is>
          <t>전체 TOP</t>
        </is>
      </c>
      <c r="B12" s="119" t="inlineStr">
        <is>
          <t>📊 관망</t>
        </is>
      </c>
      <c r="C12" s="118" t="inlineStr">
        <is>
          <t>KODEX 200미국채혼합</t>
        </is>
      </c>
      <c r="D12" s="118" t="inlineStr">
        <is>
          <t>284430</t>
        </is>
      </c>
      <c r="E12" s="118" t="inlineStr">
        <is>
          <t>KOSPI</t>
        </is>
      </c>
      <c r="F12" s="118" t="inlineStr">
        <is>
          <t>NAVER</t>
        </is>
      </c>
      <c r="G12" s="118" t="inlineStr">
        <is>
          <t>네이버 거래량 상위</t>
        </is>
      </c>
      <c r="H12" s="125" t="n">
        <v>23325</v>
      </c>
      <c r="I12" s="118" t="n">
        <v>66</v>
      </c>
      <c r="J12" s="118" t="n">
        <v>69</v>
      </c>
      <c r="K12" s="118" t="inlineStr">
        <is>
          <t>방어 모드</t>
        </is>
      </c>
      <c r="L12" s="118" t="inlineStr">
        <is>
          <t>안정형 통과</t>
        </is>
      </c>
      <c r="M12" s="119" t="inlineStr">
        <is>
          <t>확인필요</t>
        </is>
      </c>
      <c r="N12" s="118" t="inlineStr">
        <is>
          <t>확인필요</t>
        </is>
      </c>
      <c r="O12" s="126" t="n">
        <v>0</v>
      </c>
      <c r="P12" s="126" t="n">
        <v>0</v>
      </c>
      <c r="Q12" s="126" t="n">
        <v>0</v>
      </c>
      <c r="R12" s="118" t="inlineStr">
        <is>
          <t>D</t>
        </is>
      </c>
      <c r="S12" s="119" t="inlineStr">
        <is>
          <t>+3% / +5% / +10%
(70%) / (20%) / (10%)</t>
        </is>
      </c>
      <c r="T12" s="119" t="inlineStr">
        <is>
          <t>-2% / -4% / -6%
(80%) / (10%) / (10%)</t>
        </is>
      </c>
      <c r="U12" s="125" t="n">
        <v>412500</v>
      </c>
      <c r="V12" s="118" t="n">
        <v>17</v>
      </c>
      <c r="W12" s="119" t="inlineStr">
        <is>
          <t>후보출처 NAVER, 시장 방어 모드, 기본기술점수 69점→안전필터/추세필터 반영 66점. 안전필터 확인필요, 시장경보 미확인, 재무등급 C, DART재무 데이터부족/확인필요, PER , PBR nan. RSI 55.7, TRIX 둔화, ATR 2.6% 수준. 추세필터 안정형 통과(현재가&gt;MA60 / 현재가&gt;MA20 / MA20&gt;MA60 / MA60기울기 1.94%).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412,500원. 단, 장중 뉴스/호가/체결강도 확인 후 진입.</t>
        </is>
      </c>
    </row>
    <row r="13">
      <c r="A13" s="118" t="inlineStr">
        <is>
          <t>전체 TOP</t>
        </is>
      </c>
      <c r="B13" s="119" t="inlineStr">
        <is>
          <t>📊 관망</t>
        </is>
      </c>
      <c r="C13" s="118" t="inlineStr">
        <is>
          <t>SK네트웍스</t>
        </is>
      </c>
      <c r="D13" s="118" t="inlineStr">
        <is>
          <t>001740</t>
        </is>
      </c>
      <c r="E13" s="118" t="inlineStr">
        <is>
          <t>KOSPI</t>
        </is>
      </c>
      <c r="F13" s="118" t="inlineStr">
        <is>
          <t>NAVER</t>
        </is>
      </c>
      <c r="G13" s="118" t="inlineStr">
        <is>
          <t>네이버 거래량 상위</t>
        </is>
      </c>
      <c r="H13" s="125" t="n">
        <v>13050</v>
      </c>
      <c r="I13" s="118" t="n">
        <v>65</v>
      </c>
      <c r="J13" s="118" t="n">
        <v>68</v>
      </c>
      <c r="K13" s="118" t="inlineStr">
        <is>
          <t>방어 모드</t>
        </is>
      </c>
      <c r="L13" s="118" t="inlineStr">
        <is>
          <t>안정형 통과</t>
        </is>
      </c>
      <c r="M13" s="119" t="inlineStr">
        <is>
          <t>확인필요</t>
        </is>
      </c>
      <c r="N13" s="118" t="inlineStr">
        <is>
          <t>확인필요</t>
        </is>
      </c>
      <c r="O13" s="126" t="n">
        <v>0</v>
      </c>
      <c r="P13" s="126" t="n">
        <v>0</v>
      </c>
      <c r="Q13" s="126" t="n">
        <v>0</v>
      </c>
      <c r="R13" s="118" t="inlineStr">
        <is>
          <t>D</t>
        </is>
      </c>
      <c r="S13" s="119" t="inlineStr">
        <is>
          <t>+3% / +5% / +10%
(70%) / (20%) / (10%)</t>
        </is>
      </c>
      <c r="T13" s="119" t="inlineStr">
        <is>
          <t>-2% / -4% / -6%
(80%) / (10%) / (10%)</t>
        </is>
      </c>
      <c r="U13" s="125" t="n">
        <v>406250</v>
      </c>
      <c r="V13" s="118" t="n">
        <v>31</v>
      </c>
      <c r="W13" s="119" t="inlineStr">
        <is>
          <t>후보출처 NAVER, 시장 방어 모드, 기본기술점수 68점→안전필터/추세필터 반영 65점. 안전필터 확인필요, 시장경보 미확인, 재무등급 C, DART재무 데이터부족/확인필요, PER , PBR nan. RSI 69.4, TRIX 상승전환, ATR 13.9% 수준. 추세필터 안정형 통과(현재가&gt;MA60 / 현재가&gt;MA20 / MA20&gt;MA60 / MA60기울기 9.57%).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406,250원. 단, 장중 뉴스/호가/체결강도 확인 후 진입.</t>
        </is>
      </c>
    </row>
    <row r="14">
      <c r="A14" s="118" t="inlineStr">
        <is>
          <t>전체 TOP</t>
        </is>
      </c>
      <c r="B14" s="119" t="inlineStr">
        <is>
          <t>📊 관망</t>
        </is>
      </c>
      <c r="C14" s="118" t="inlineStr">
        <is>
          <t>TIGER 미국나스닥100타겟데일리커버드콜</t>
        </is>
      </c>
      <c r="D14" s="118" t="inlineStr">
        <is>
          <t>486290</t>
        </is>
      </c>
      <c r="E14" s="118" t="inlineStr">
        <is>
          <t>KOSPI</t>
        </is>
      </c>
      <c r="F14" s="118" t="inlineStr">
        <is>
          <t>NAVER</t>
        </is>
      </c>
      <c r="G14" s="118" t="inlineStr">
        <is>
          <t>네이버 거래량 상위</t>
        </is>
      </c>
      <c r="H14" s="125" t="n">
        <v>12040</v>
      </c>
      <c r="I14" s="118" t="n">
        <v>64</v>
      </c>
      <c r="J14" s="118" t="n">
        <v>67</v>
      </c>
      <c r="K14" s="118" t="inlineStr">
        <is>
          <t>방어 모드</t>
        </is>
      </c>
      <c r="L14" s="118" t="inlineStr">
        <is>
          <t>안정형 통과</t>
        </is>
      </c>
      <c r="M14" s="119" t="inlineStr">
        <is>
          <t>확인필요</t>
        </is>
      </c>
      <c r="N14" s="118" t="inlineStr">
        <is>
          <t>확인필요</t>
        </is>
      </c>
      <c r="O14" s="126" t="n">
        <v>6.51</v>
      </c>
      <c r="P14" s="126" t="n">
        <v>-3.01</v>
      </c>
      <c r="Q14" s="126" t="n">
        <v>100</v>
      </c>
      <c r="R14" s="118" t="inlineStr">
        <is>
          <t>C</t>
        </is>
      </c>
      <c r="S14" s="119" t="inlineStr">
        <is>
          <t>+10% / +20% / +30%
(50%) / (30%) / (20%)</t>
        </is>
      </c>
      <c r="T14" s="119" t="inlineStr">
        <is>
          <t>-3% / -5% / -10%
(70%) / (20%) / (10%)</t>
        </is>
      </c>
      <c r="U14" s="125" t="n">
        <v>400000</v>
      </c>
      <c r="V14" s="118" t="n">
        <v>33</v>
      </c>
      <c r="W14" s="119" t="inlineStr">
        <is>
          <t>후보출처 NAVER, 시장 방어 모드, 기본기술점수 67점→안전필터/추세필터 반영 64점. 안전필터 확인필요, 시장경보 미확인, 재무등급 C, DART재무 데이터부족/확인필요, PER , PBR nan. RSI 58.1, TRIX 둔화, ATR 1.4% 수준. 추세필터 안정형 통과(현재가&gt;MA60 / 현재가&gt;MA20 / MA20&gt;MA60 / MA60기울기 1.67%). 백테스트 기준 2026-01-02 ~ 2026-06-08.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400,000원. 단, 장중 뉴스/호가/체결강도 확인 후 진입.</t>
        </is>
      </c>
    </row>
    <row r="15">
      <c r="A15" s="127" t="inlineStr">
        <is>
          <t>전체 TOP</t>
        </is>
      </c>
      <c r="B15" s="128" t="inlineStr">
        <is>
          <t>🚨 과열 위험</t>
        </is>
      </c>
      <c r="C15" s="127" t="inlineStr">
        <is>
          <t>한켐</t>
        </is>
      </c>
      <c r="D15" s="127" t="inlineStr">
        <is>
          <t>457370</t>
        </is>
      </c>
      <c r="E15" s="127" t="inlineStr">
        <is>
          <t>KOSDAQ</t>
        </is>
      </c>
      <c r="F15" s="127" t="inlineStr">
        <is>
          <t>NAVER</t>
        </is>
      </c>
      <c r="G15" s="127" t="inlineStr">
        <is>
          <t>네이버 거래량 상위</t>
        </is>
      </c>
      <c r="H15" s="129" t="n">
        <v>15890</v>
      </c>
      <c r="I15" s="127" t="n">
        <v>60</v>
      </c>
      <c r="J15" s="127" t="n">
        <v>63</v>
      </c>
      <c r="K15" s="127" t="inlineStr">
        <is>
          <t>방어 모드</t>
        </is>
      </c>
      <c r="L15" s="127" t="inlineStr">
        <is>
          <t>안정형 통과</t>
        </is>
      </c>
      <c r="M15" s="128" t="inlineStr">
        <is>
          <t>확인필요</t>
        </is>
      </c>
      <c r="N15" s="127" t="inlineStr">
        <is>
          <t>확인필요</t>
        </is>
      </c>
      <c r="O15" s="130" t="n">
        <v>21.69</v>
      </c>
      <c r="P15" s="130" t="n">
        <v>-0.38</v>
      </c>
      <c r="Q15" s="130" t="n">
        <v>100</v>
      </c>
      <c r="R15" s="127" t="inlineStr">
        <is>
          <t>B</t>
        </is>
      </c>
      <c r="S15" s="128" t="inlineStr">
        <is>
          <t>+5% / +10% / +20%
(60%) / (30%) / (10%)</t>
        </is>
      </c>
      <c r="T15" s="128" t="inlineStr">
        <is>
          <t>-2% / -4% / -6%
(80%) / (10%) / (10%)</t>
        </is>
      </c>
      <c r="U15" s="129" t="n">
        <v>375000</v>
      </c>
      <c r="V15" s="127" t="n">
        <v>23</v>
      </c>
      <c r="W15" s="128" t="inlineStr">
        <is>
          <t>후보출처 NAVER, 시장 방어 모드, 기본기술점수 63점→안전필터/추세필터 반영 60점. 안전필터 확인필요, 시장경보 미확인, 재무등급 C, DART재무 데이터부족/확인필요, PER , PBR nan. RSI 76.1, TRIX 상승전환, ATR 13.1% 수준. 추세필터 안정형 통과(현재가&gt;MA60 / 현재가&gt;MA20 / MA20&gt;MA60 / MA60기울기 4.06%). 백테스트 기준 2026-01-02 ~ 2026-06-08. 과거 구간 최적 조합은 [단기스윙] + [칼손절]. 백테스트 신뢰도는 B(참고 가능하나 추가 검증 필요). 권장 익절은 +5% / +10% / +20%, 손절은 -2% / -4% / -6%. 익절 전략 상세: +5%▶60% 익절 / +10%▶30% 익절 / +20%▶10% 익절. 손절 전략 상세: -2%▶80% 손절 / -4%▶10% 손절 / -6%▶10% 손절. 전략백테스트는 매수비용 0.0005, 매도비용 0.0025, 슬리피지 0.0007를 반영. 추천 투입금액은 약 375,000원. 단, 장중 뉴스/호가/체결강도 확인 후 진입.</t>
        </is>
      </c>
    </row>
    <row r="16">
      <c r="A16" s="118" t="inlineStr">
        <is>
          <t>전체 TOP</t>
        </is>
      </c>
      <c r="B16" s="119" t="inlineStr">
        <is>
          <t>📊 관망</t>
        </is>
      </c>
      <c r="C16" s="118" t="inlineStr">
        <is>
          <t>알트</t>
        </is>
      </c>
      <c r="D16" s="118" t="inlineStr">
        <is>
          <t>459550</t>
        </is>
      </c>
      <c r="E16" s="118" t="inlineStr">
        <is>
          <t>KOSDAQ</t>
        </is>
      </c>
      <c r="F16" s="118" t="inlineStr">
        <is>
          <t>NAVER</t>
        </is>
      </c>
      <c r="G16" s="118" t="inlineStr">
        <is>
          <t>네이버 거래량 상위</t>
        </is>
      </c>
      <c r="H16" s="125" t="n">
        <v>2070</v>
      </c>
      <c r="I16" s="118" t="n">
        <v>60</v>
      </c>
      <c r="J16" s="118" t="n">
        <v>76</v>
      </c>
      <c r="K16" s="118" t="inlineStr">
        <is>
          <t>방어 모드</t>
        </is>
      </c>
      <c r="L16" s="118" t="inlineStr">
        <is>
          <t>확인필요</t>
        </is>
      </c>
      <c r="M16" s="119" t="inlineStr">
        <is>
          <t>확인필요</t>
        </is>
      </c>
      <c r="N16" s="118" t="inlineStr">
        <is>
          <t>확인필요</t>
        </is>
      </c>
      <c r="O16" s="126" t="n">
        <v>0.38</v>
      </c>
      <c r="P16" s="126" t="n">
        <v>-3.81</v>
      </c>
      <c r="Q16" s="126" t="n">
        <v>33.3</v>
      </c>
      <c r="R16" s="118" t="inlineStr">
        <is>
          <t>D</t>
        </is>
      </c>
      <c r="S16" s="119" t="inlineStr">
        <is>
          <t>+5% / +10% / +20%
(60%) / (30%) / (10%)</t>
        </is>
      </c>
      <c r="T16" s="119" t="inlineStr">
        <is>
          <t>-3% / -5% / -10%
(70%) / (20%) / (10%)</t>
        </is>
      </c>
      <c r="U16" s="125" t="n">
        <v>375000</v>
      </c>
      <c r="V16" s="118" t="n">
        <v>181</v>
      </c>
      <c r="W16" s="119" t="inlineStr">
        <is>
          <t>후보출처 NAVER, 시장 방어 모드, 기본기술점수 76점→안전필터/추세필터 반영 60점. 안전필터 확인필요, 시장경보 미확인, 재무등급 C, DART재무 데이터부족/확인필요, PER , PBR nan. RSI 49.5, TRIX 둔화, ATR 9.7% 수준. 추세필터 확인필요(데이터부족). 백테스트 기준 2026-02-12 ~ 2026-06-08. 과거 구간 최적 조합은 [단기스윙] + [정석방어]. 백테스트 신뢰도는 D(단독 사용 비권장). 권장 익절은 +5% / +10% / +20%, 손절은 -3% / -5% / -10%. 익절 전략 상세: +5%▶60% 익절 / +10%▶30% 익절 / +20%▶10% 익절. 손절 전략 상세: -3%▶70% 손절 / -5%▶20% 손절 / -10%▶10% 손절. 전략백테스트는 매수비용 0.0005, 매도비용 0.0025, 슬리피지 0.0007를 반영. 추천 투입금액은 약 375,000원. 단, 장중 뉴스/호가/체결강도 확인 후 진입.</t>
        </is>
      </c>
    </row>
    <row r="17">
      <c r="A17" s="118" t="inlineStr">
        <is>
          <t>전체 TOP</t>
        </is>
      </c>
      <c r="B17" s="119" t="inlineStr">
        <is>
          <t>📊 관망</t>
        </is>
      </c>
      <c r="C17" s="118" t="inlineStr">
        <is>
          <t>나무기술</t>
        </is>
      </c>
      <c r="D17" s="118" t="inlineStr">
        <is>
          <t>242040</t>
        </is>
      </c>
      <c r="E17" s="118" t="inlineStr">
        <is>
          <t>KOSDAQ</t>
        </is>
      </c>
      <c r="F17" s="118" t="inlineStr">
        <is>
          <t>NAVER</t>
        </is>
      </c>
      <c r="G17" s="118" t="inlineStr">
        <is>
          <t>네이버 거래량 상위</t>
        </is>
      </c>
      <c r="H17" s="125" t="n">
        <v>8260</v>
      </c>
      <c r="I17" s="118" t="n">
        <v>60</v>
      </c>
      <c r="J17" s="118" t="n">
        <v>63</v>
      </c>
      <c r="K17" s="118" t="inlineStr">
        <is>
          <t>방어 모드</t>
        </is>
      </c>
      <c r="L17" s="118" t="inlineStr">
        <is>
          <t>안정형 통과</t>
        </is>
      </c>
      <c r="M17" s="119" t="inlineStr">
        <is>
          <t>확인필요</t>
        </is>
      </c>
      <c r="N17" s="118" t="inlineStr">
        <is>
          <t>확인필요</t>
        </is>
      </c>
      <c r="O17" s="126" t="n">
        <v>0</v>
      </c>
      <c r="P17" s="126" t="n">
        <v>0</v>
      </c>
      <c r="Q17" s="126" t="n">
        <v>0</v>
      </c>
      <c r="R17" s="118" t="inlineStr">
        <is>
          <t>D</t>
        </is>
      </c>
      <c r="S17" s="119" t="inlineStr">
        <is>
          <t>+3% / +5% / +10%
(70%) / (20%) / (10%)</t>
        </is>
      </c>
      <c r="T17" s="119" t="inlineStr">
        <is>
          <t>-2% / -4% / -6%
(80%) / (10%) / (10%)</t>
        </is>
      </c>
      <c r="U17" s="125" t="n">
        <v>375000</v>
      </c>
      <c r="V17" s="118" t="n">
        <v>45</v>
      </c>
      <c r="W17" s="119" t="inlineStr">
        <is>
          <t>후보출처 NAVER, 시장 방어 모드, 기본기술점수 63점→안전필터/추세필터 반영 60점. 안전필터 확인필요, 시장경보 미확인, 재무등급 C, DART재무 데이터부족/확인필요, PER , PBR nan. RSI 64.7, TRIX 상승전환, ATR 17.0% 수준. 추세필터 안정형 통과(현재가&gt;MA60 / 현재가&gt;MA20 / MA20&gt;MA60 / MA60기울기 4.99%).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375,000원. 단, 장중 뉴스/호가/체결강도 확인 후 진입.</t>
        </is>
      </c>
    </row>
    <row r="18">
      <c r="A18" s="127" t="inlineStr">
        <is>
          <t>전체 TOP</t>
        </is>
      </c>
      <c r="B18" s="128" t="inlineStr">
        <is>
          <t>🚨 과열 위험</t>
        </is>
      </c>
      <c r="C18" s="127" t="inlineStr">
        <is>
          <t>팸텍</t>
        </is>
      </c>
      <c r="D18" s="127" t="inlineStr">
        <is>
          <t>271830</t>
        </is>
      </c>
      <c r="E18" s="127" t="inlineStr">
        <is>
          <t>KOSDAQ</t>
        </is>
      </c>
      <c r="F18" s="127" t="inlineStr">
        <is>
          <t>NAVER</t>
        </is>
      </c>
      <c r="G18" s="127" t="inlineStr">
        <is>
          <t>네이버 거래량 상위</t>
        </is>
      </c>
      <c r="H18" s="129" t="n">
        <v>2710</v>
      </c>
      <c r="I18" s="127" t="n">
        <v>59</v>
      </c>
      <c r="J18" s="127" t="n">
        <v>67</v>
      </c>
      <c r="K18" s="127" t="inlineStr">
        <is>
          <t>방어 모드</t>
        </is>
      </c>
      <c r="L18" s="127" t="inlineStr">
        <is>
          <t>공격형 통과</t>
        </is>
      </c>
      <c r="M18" s="128" t="inlineStr">
        <is>
          <t>확인필요</t>
        </is>
      </c>
      <c r="N18" s="127" t="inlineStr">
        <is>
          <t>확인필요</t>
        </is>
      </c>
      <c r="O18" s="130" t="n">
        <v>-9.48</v>
      </c>
      <c r="P18" s="130" t="n">
        <v>-16.62</v>
      </c>
      <c r="Q18" s="130" t="n">
        <v>20</v>
      </c>
      <c r="R18" s="127" t="inlineStr">
        <is>
          <t>D</t>
        </is>
      </c>
      <c r="S18" s="128" t="inlineStr">
        <is>
          <t>+5% / +10% / +20%
(60%) / (30%) / (10%)</t>
        </is>
      </c>
      <c r="T18" s="128" t="inlineStr">
        <is>
          <t>-5% / -10% / -15%
(50%) / (30%) / (20%)</t>
        </is>
      </c>
      <c r="U18" s="129" t="n">
        <v>368750</v>
      </c>
      <c r="V18" s="127" t="n">
        <v>136</v>
      </c>
      <c r="W18" s="128" t="inlineStr">
        <is>
          <t>후보출처 NAVER, 시장 방어 모드, 기본기술점수 67점→안전필터/추세필터 반영 59점. 안전필터 확인필요, 시장경보 미확인, 재무등급 C, DART재무 데이터부족/확인필요, PER , PBR nan. RSI 75.5, TRIX 상승전환, ATR 10.8% 수준. 추세필터 공격형 통과(현재가&gt;MA60 / 현재가&gt;MA20 / MA20&lt;MA60 / MA60기울기 3.30%). 백테스트 기준 2026-01-02 ~ 2026-06-08. 과거 구간 최적 조합은 [단기스윙] + [변동성허용]. 백테스트 신뢰도는 D(단독 사용 비권장). 권장 익절은 +5% / +10% / +20%, 손절은 -5% / -10% / -15%. 익절 전략 상세: +5%▶60% 익절 / +10%▶30% 익절 / +20%▶10% 익절. 손절 전략 상세: -5%▶50% 손절 / -10%▶30% 손절 / -15%▶20% 손절. 전략백테스트는 매수비용 0.0005, 매도비용 0.0025, 슬리피지 0.0007를 반영. 추천 투입금액은 약 368,750원. 단, 장중 뉴스/호가/체결강도 확인 후 진입.</t>
        </is>
      </c>
    </row>
    <row r="19">
      <c r="A19" s="118" t="inlineStr">
        <is>
          <t>전체 TOP</t>
        </is>
      </c>
      <c r="B19" s="119" t="inlineStr">
        <is>
          <t>📊 관망</t>
        </is>
      </c>
      <c r="C19" s="118" t="inlineStr">
        <is>
          <t>LG디스플레이</t>
        </is>
      </c>
      <c r="D19" s="118" t="inlineStr">
        <is>
          <t>034220</t>
        </is>
      </c>
      <c r="E19" s="118" t="inlineStr">
        <is>
          <t>KOSPI</t>
        </is>
      </c>
      <c r="F19" s="118" t="inlineStr">
        <is>
          <t>NAVER</t>
        </is>
      </c>
      <c r="G19" s="118" t="inlineStr">
        <is>
          <t>네이버 거래량 상위</t>
        </is>
      </c>
      <c r="H19" s="125" t="n">
        <v>14110</v>
      </c>
      <c r="I19" s="118" t="n">
        <v>57</v>
      </c>
      <c r="J19" s="118" t="n">
        <v>60</v>
      </c>
      <c r="K19" s="118" t="inlineStr">
        <is>
          <t>방어 모드</t>
        </is>
      </c>
      <c r="L19" s="118" t="inlineStr">
        <is>
          <t>안정형 통과</t>
        </is>
      </c>
      <c r="M19" s="119" t="inlineStr">
        <is>
          <t>확인필요</t>
        </is>
      </c>
      <c r="N19" s="118" t="inlineStr">
        <is>
          <t>확인필요</t>
        </is>
      </c>
      <c r="O19" s="126" t="n">
        <v>32.95</v>
      </c>
      <c r="P19" s="126" t="n">
        <v>-12.34</v>
      </c>
      <c r="Q19" s="126" t="n">
        <v>88.90000000000001</v>
      </c>
      <c r="R19" s="118" t="inlineStr">
        <is>
          <t>C</t>
        </is>
      </c>
      <c r="S19" s="119" t="inlineStr">
        <is>
          <t>+10% / +20% / +40%
(40%) / (30%) / (30%)</t>
        </is>
      </c>
      <c r="T19" s="119" t="inlineStr">
        <is>
          <t>-3% / -5% / -10%
(70%) / (20%) / (10%)</t>
        </is>
      </c>
      <c r="U19" s="125" t="n">
        <v>356250</v>
      </c>
      <c r="V19" s="118" t="n">
        <v>25</v>
      </c>
      <c r="W19" s="119" t="inlineStr">
        <is>
          <t>후보출처 NAVER, 시장 방어 모드, 기본기술점수 60점→안전필터/추세필터 반영 57점. 안전필터 확인필요, 시장경보 미확인, 재무등급 C, DART재무 데이터부족/확인필요, PER , PBR nan. RSI 49.1, TRIX 상승전환, ATR 12.6% 수준. 추세필터 안정형 통과(현재가&gt;MA60 / 현재가&lt;MA20 / MA20&gt;MA60 / MA60기울기 2.64%). 백테스트 기준 2026-01-02 ~ 2026-06-08.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356,250원. 단, 장중 뉴스/호가/체결강도 확인 후 진입.</t>
        </is>
      </c>
    </row>
  </sheetData>
  <autoFilter ref="A1:W19"/>
  <mergeCells count="1">
    <mergeCell ref="A1:W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B2:H7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" customWidth="1" min="9" max="9"/>
  </cols>
  <sheetData>
    <row r="2">
      <c r="B2" s="111" t="inlineStr">
        <is>
          <t>종목카드 TOP10 — 통합 후보 기준</t>
        </is>
      </c>
    </row>
    <row r="3"/>
    <row r="5">
      <c r="B5" s="131" t="inlineStr">
        <is>
          <t>#1  제주은행 · KOSPI · NAVER · 전체 TOP</t>
        </is>
      </c>
    </row>
    <row r="6">
      <c r="B6" s="132" t="inlineStr">
        <is>
          <t>판정</t>
        </is>
      </c>
      <c r="C6" s="119" t="inlineStr">
        <is>
          <t>✅ 선별 후보</t>
        </is>
      </c>
      <c r="D6" s="132" t="inlineStr">
        <is>
          <t>현재가</t>
        </is>
      </c>
      <c r="E6" s="118" t="inlineStr">
        <is>
          <t>12,340원</t>
        </is>
      </c>
      <c r="F6" s="132" t="inlineStr">
        <is>
          <t>점수</t>
        </is>
      </c>
      <c r="G6" s="118" t="inlineStr">
        <is>
          <t>기본 98 / 최종 90</t>
        </is>
      </c>
    </row>
    <row r="7">
      <c r="B7" s="132" t="inlineStr">
        <is>
          <t>시장</t>
        </is>
      </c>
      <c r="C7" s="118" t="inlineStr">
        <is>
          <t>방어 모드</t>
        </is>
      </c>
      <c r="D7" s="132" t="inlineStr">
        <is>
          <t>추세</t>
        </is>
      </c>
      <c r="E7" s="118" t="inlineStr">
        <is>
          <t>공격형 통과</t>
        </is>
      </c>
      <c r="F7" s="132" t="inlineStr">
        <is>
          <t>재무</t>
        </is>
      </c>
      <c r="G7" s="118" t="inlineStr">
        <is>
          <t>확인필요</t>
        </is>
      </c>
    </row>
    <row r="8">
      <c r="B8" s="132" t="inlineStr">
        <is>
          <t>백테스트</t>
        </is>
      </c>
      <c r="C8" s="118" t="inlineStr">
        <is>
          <t>25.6% / C</t>
        </is>
      </c>
      <c r="D8" s="132" t="inlineStr">
        <is>
          <t>익절</t>
        </is>
      </c>
      <c r="E8" s="119" t="inlineStr">
        <is>
          <t>+10% / +20% / +30%
(50%) / (30%) / (20%)</t>
        </is>
      </c>
      <c r="F8" s="132" t="inlineStr">
        <is>
          <t>손절</t>
        </is>
      </c>
      <c r="G8" s="119" t="inlineStr">
        <is>
          <t>-3% / -5% / -10%
(70%) / (20%) / (10%)</t>
        </is>
      </c>
    </row>
    <row r="9">
      <c r="B9" s="133" t="inlineStr">
        <is>
          <t>후보출처 NAVER, 시장 방어 모드, 기본기술점수 98점→안전필터/추세필터 반영 90점. 안전필터 확인필요, 시장경보 미확인, 재무등급 C, DART재무 데이터부족/확인필요, PER , PBR nan. RSI 60.6, TRIX 상승전환, ATR 6.6% 수준. 추세필터 공격형 통과(현재가&gt;MA60 / 현재가&gt;MA20 / MA20&lt;MA60 / MA60기울기 -2.10%). 백테스트 기준 2026-01-02 ~ 2026-06-08.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562,500원. 단, 장중 뉴스/호가/체결강도 확인 후 진입.</t>
        </is>
      </c>
    </row>
    <row r="10"/>
    <row r="12">
      <c r="B12" s="131" t="inlineStr">
        <is>
          <t>#2  라이콤 · KOSDAQ · NAVER · 전체 TOP</t>
        </is>
      </c>
    </row>
    <row r="13">
      <c r="B13" s="132" t="inlineStr">
        <is>
          <t>판정</t>
        </is>
      </c>
      <c r="C13" s="119" t="inlineStr">
        <is>
          <t>✅ 선별 후보</t>
        </is>
      </c>
      <c r="D13" s="132" t="inlineStr">
        <is>
          <t>현재가</t>
        </is>
      </c>
      <c r="E13" s="118" t="inlineStr">
        <is>
          <t>7,420원</t>
        </is>
      </c>
      <c r="F13" s="132" t="inlineStr">
        <is>
          <t>점수</t>
        </is>
      </c>
      <c r="G13" s="118" t="inlineStr">
        <is>
          <t>기본 90 / 최종 82</t>
        </is>
      </c>
    </row>
    <row r="14">
      <c r="B14" s="132" t="inlineStr">
        <is>
          <t>시장</t>
        </is>
      </c>
      <c r="C14" s="118" t="inlineStr">
        <is>
          <t>방어 모드</t>
        </is>
      </c>
      <c r="D14" s="132" t="inlineStr">
        <is>
          <t>추세</t>
        </is>
      </c>
      <c r="E14" s="118" t="inlineStr">
        <is>
          <t>공격형 통과</t>
        </is>
      </c>
      <c r="F14" s="132" t="inlineStr">
        <is>
          <t>재무</t>
        </is>
      </c>
      <c r="G14" s="118" t="inlineStr">
        <is>
          <t>확인필요</t>
        </is>
      </c>
    </row>
    <row r="15">
      <c r="B15" s="132" t="inlineStr">
        <is>
          <t>백테스트</t>
        </is>
      </c>
      <c r="C15" s="118" t="inlineStr">
        <is>
          <t>0.0% / D</t>
        </is>
      </c>
      <c r="D15" s="132" t="inlineStr">
        <is>
          <t>익절</t>
        </is>
      </c>
      <c r="E15" s="119" t="inlineStr">
        <is>
          <t>+3% / +5% / +10%
(70%) / (20%) / (10%)</t>
        </is>
      </c>
      <c r="F15" s="132" t="inlineStr">
        <is>
          <t>손절</t>
        </is>
      </c>
      <c r="G15" s="119" t="inlineStr">
        <is>
          <t>-2% / -4% / -6%
(80%) / (10%) / (10%)</t>
        </is>
      </c>
    </row>
    <row r="16">
      <c r="B16" s="133" t="inlineStr">
        <is>
          <t>후보출처 NAVER, 시장 방어 모드, 기본기술점수 90점→안전필터/추세필터 반영 82점. 안전필터 확인필요, 시장경보 미확인, 재무등급 C, DART재무 데이터부족/확인필요, PER , PBR nan. RSI 65.6, TRIX 상승전환, ATR 11.5% 수준. 추세필터 공격형 통과(현재가&gt;MA60 / 현재가&gt;MA20 / MA20&lt;MA60 / MA60기울기 3.18%).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</row>
    <row r="17"/>
    <row r="19">
      <c r="B19" s="131" t="inlineStr">
        <is>
          <t>#3  TIGER 미국배당다우존스 · KOSPI · NAVER · 전체 TOP</t>
        </is>
      </c>
    </row>
    <row r="20">
      <c r="B20" s="132" t="inlineStr">
        <is>
          <t>판정</t>
        </is>
      </c>
      <c r="C20" s="119" t="inlineStr">
        <is>
          <t>✅ 선별 후보</t>
        </is>
      </c>
      <c r="D20" s="132" t="inlineStr">
        <is>
          <t>현재가</t>
        </is>
      </c>
      <c r="E20" s="118" t="inlineStr">
        <is>
          <t>15,765원</t>
        </is>
      </c>
      <c r="F20" s="132" t="inlineStr">
        <is>
          <t>점수</t>
        </is>
      </c>
      <c r="G20" s="118" t="inlineStr">
        <is>
          <t>기본 84 / 최종 81</t>
        </is>
      </c>
    </row>
    <row r="21">
      <c r="B21" s="132" t="inlineStr">
        <is>
          <t>시장</t>
        </is>
      </c>
      <c r="C21" s="118" t="inlineStr">
        <is>
          <t>방어 모드</t>
        </is>
      </c>
      <c r="D21" s="132" t="inlineStr">
        <is>
          <t>추세</t>
        </is>
      </c>
      <c r="E21" s="118" t="inlineStr">
        <is>
          <t>안정형 통과</t>
        </is>
      </c>
      <c r="F21" s="132" t="inlineStr">
        <is>
          <t>재무</t>
        </is>
      </c>
      <c r="G21" s="118" t="inlineStr">
        <is>
          <t>확인필요</t>
        </is>
      </c>
    </row>
    <row r="22">
      <c r="B22" s="132" t="inlineStr">
        <is>
          <t>백테스트</t>
        </is>
      </c>
      <c r="C22" s="118" t="inlineStr">
        <is>
          <t>0.0% / D</t>
        </is>
      </c>
      <c r="D22" s="132" t="inlineStr">
        <is>
          <t>익절</t>
        </is>
      </c>
      <c r="E22" s="119" t="inlineStr">
        <is>
          <t>+3% / +5% / +10%
(70%) / (20%) / (10%)</t>
        </is>
      </c>
      <c r="F22" s="132" t="inlineStr">
        <is>
          <t>손절</t>
        </is>
      </c>
      <c r="G22" s="119" t="inlineStr">
        <is>
          <t>-2% / -4% / -6%
(80%) / (10%) / (10%)</t>
        </is>
      </c>
    </row>
    <row r="23">
      <c r="B23" s="133" t="inlineStr">
        <is>
          <t>후보출처 NAVER, 시장 방어 모드, 기본기술점수 84점→안전필터/추세필터 반영 81점. 안전필터 확인필요, 시장경보 미확인, 재무등급 C, DART재무 데이터부족/확인필요, PER , PBR nan. RSI 66.6, TRIX 상승전환, ATR 1.2% 수준. 추세필터 안정형 통과(현재가&gt;MA60 / 현재가&gt;MA20 / MA20&gt;MA60 / MA60기울기 0.61%).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</row>
    <row r="24"/>
    <row r="26">
      <c r="B26" s="131" t="inlineStr">
        <is>
          <t>#4  디아이씨 · KOSPI · NAVER · 전체 TOP</t>
        </is>
      </c>
    </row>
    <row r="27">
      <c r="B27" s="132" t="inlineStr">
        <is>
          <t>판정</t>
        </is>
      </c>
      <c r="C27" s="119" t="inlineStr">
        <is>
          <t>✅ 선별 후보</t>
        </is>
      </c>
      <c r="D27" s="132" t="inlineStr">
        <is>
          <t>현재가</t>
        </is>
      </c>
      <c r="E27" s="118" t="inlineStr">
        <is>
          <t>9,940원</t>
        </is>
      </c>
      <c r="F27" s="132" t="inlineStr">
        <is>
          <t>점수</t>
        </is>
      </c>
      <c r="G27" s="118" t="inlineStr">
        <is>
          <t>기본 80 / 최종 77</t>
        </is>
      </c>
    </row>
    <row r="28">
      <c r="B28" s="132" t="inlineStr">
        <is>
          <t>시장</t>
        </is>
      </c>
      <c r="C28" s="118" t="inlineStr">
        <is>
          <t>방어 모드</t>
        </is>
      </c>
      <c r="D28" s="132" t="inlineStr">
        <is>
          <t>추세</t>
        </is>
      </c>
      <c r="E28" s="118" t="inlineStr">
        <is>
          <t>안정형 통과</t>
        </is>
      </c>
      <c r="F28" s="132" t="inlineStr">
        <is>
          <t>재무</t>
        </is>
      </c>
      <c r="G28" s="118" t="inlineStr">
        <is>
          <t>확인필요</t>
        </is>
      </c>
    </row>
    <row r="29">
      <c r="B29" s="132" t="inlineStr">
        <is>
          <t>백테스트</t>
        </is>
      </c>
      <c r="C29" s="118" t="inlineStr">
        <is>
          <t>-6.15% / D</t>
        </is>
      </c>
      <c r="D29" s="132" t="inlineStr">
        <is>
          <t>익절</t>
        </is>
      </c>
      <c r="E29" s="119" t="inlineStr">
        <is>
          <t>+3% / +5% / +10%
(70%) / (20%) / (10%)</t>
        </is>
      </c>
      <c r="F29" s="132" t="inlineStr">
        <is>
          <t>손절</t>
        </is>
      </c>
      <c r="G29" s="119" t="inlineStr">
        <is>
          <t>-2% / -4% / -6%
(80%) / (10%) / (10%)</t>
        </is>
      </c>
    </row>
    <row r="30">
      <c r="B30" s="133" t="inlineStr">
        <is>
          <t>후보출처 NAVER, 시장 방어 모드, 기본기술점수 80점→안전필터/추세필터 반영 77점. 안전필터 확인필요, 시장경보 미확인, 재무등급 C, DART재무 데이터부족/확인필요, PER , PBR nan. RSI 62.0, TRIX 상승전환, ATR 10.5% 수준. 추세필터 안정형 통과(현재가&gt;MA60 / 현재가&gt;MA20 / MA20&gt;MA60 / MA60기울기 0.69%).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481,250원. 단, 장중 뉴스/호가/체결강도 확인 후 진입.</t>
        </is>
      </c>
    </row>
    <row r="31"/>
    <row r="33">
      <c r="B33" s="131" t="inlineStr">
        <is>
          <t>#5  ACE 미국우주테크액티브 · KOSPI · NAVER · 전체 TOP</t>
        </is>
      </c>
    </row>
    <row r="34">
      <c r="B34" s="132" t="inlineStr">
        <is>
          <t>판정</t>
        </is>
      </c>
      <c r="C34" s="119" t="inlineStr">
        <is>
          <t>✅ 선별 후보</t>
        </is>
      </c>
      <c r="D34" s="132" t="inlineStr">
        <is>
          <t>현재가</t>
        </is>
      </c>
      <c r="E34" s="118" t="inlineStr">
        <is>
          <t>24,850원</t>
        </is>
      </c>
      <c r="F34" s="132" t="inlineStr">
        <is>
          <t>점수</t>
        </is>
      </c>
      <c r="G34" s="118" t="inlineStr">
        <is>
          <t>기본 79 / 최종 76</t>
        </is>
      </c>
    </row>
    <row r="35">
      <c r="B35" s="132" t="inlineStr">
        <is>
          <t>시장</t>
        </is>
      </c>
      <c r="C35" s="118" t="inlineStr">
        <is>
          <t>방어 모드</t>
        </is>
      </c>
      <c r="D35" s="132" t="inlineStr">
        <is>
          <t>추세</t>
        </is>
      </c>
      <c r="E35" s="118" t="inlineStr">
        <is>
          <t>안정형 통과</t>
        </is>
      </c>
      <c r="F35" s="132" t="inlineStr">
        <is>
          <t>재무</t>
        </is>
      </c>
      <c r="G35" s="118" t="inlineStr">
        <is>
          <t>확인필요</t>
        </is>
      </c>
    </row>
    <row r="36">
      <c r="B36" s="132" t="inlineStr">
        <is>
          <t>백테스트</t>
        </is>
      </c>
      <c r="C36" s="118" t="inlineStr">
        <is>
          <t>0.0% / D</t>
        </is>
      </c>
      <c r="D36" s="132" t="inlineStr">
        <is>
          <t>익절</t>
        </is>
      </c>
      <c r="E36" s="119" t="inlineStr">
        <is>
          <t>+3% / +5% / +10%
(70%) / (20%) / (10%)</t>
        </is>
      </c>
      <c r="F36" s="132" t="inlineStr">
        <is>
          <t>손절</t>
        </is>
      </c>
      <c r="G36" s="119" t="inlineStr">
        <is>
          <t>-2% / -4% / -6%
(80%) / (10%) / (10%)</t>
        </is>
      </c>
    </row>
    <row r="37">
      <c r="B37" s="133" t="inlineStr">
        <is>
          <t>후보출처 NAVER, 시장 방어 모드, 기본기술점수 79점→안전필터/추세필터 반영 76점. 안전필터 확인필요, 시장경보 미확인, 재무등급 C, DART재무 데이터부족/확인필요, PER , PBR nan. RSI 48.5, TRIX 상승전환, ATR 6.0% 수준. 추세필터 안정형 통과(현재가&gt;MA60 / 현재가&lt;MA20 / MA20&gt;MA60 / MA60기울기 0.91%).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475,000원. 단, 장중 뉴스/호가/체결강도 확인 후 진입.</t>
        </is>
      </c>
    </row>
    <row r="38"/>
    <row r="40">
      <c r="B40" s="131" t="inlineStr">
        <is>
          <t>#6  미래에셋생명 · KOSPI · NAVER · 전체 TOP</t>
        </is>
      </c>
    </row>
    <row r="41">
      <c r="B41" s="132" t="inlineStr">
        <is>
          <t>판정</t>
        </is>
      </c>
      <c r="C41" s="119" t="inlineStr">
        <is>
          <t>✅ 선별 후보</t>
        </is>
      </c>
      <c r="D41" s="132" t="inlineStr">
        <is>
          <t>현재가</t>
        </is>
      </c>
      <c r="E41" s="118" t="inlineStr">
        <is>
          <t>19,870원</t>
        </is>
      </c>
      <c r="F41" s="132" t="inlineStr">
        <is>
          <t>점수</t>
        </is>
      </c>
      <c r="G41" s="118" t="inlineStr">
        <is>
          <t>기본 83 / 최종 75</t>
        </is>
      </c>
    </row>
    <row r="42">
      <c r="B42" s="132" t="inlineStr">
        <is>
          <t>시장</t>
        </is>
      </c>
      <c r="C42" s="118" t="inlineStr">
        <is>
          <t>방어 모드</t>
        </is>
      </c>
      <c r="D42" s="132" t="inlineStr">
        <is>
          <t>추세</t>
        </is>
      </c>
      <c r="E42" s="118" t="inlineStr">
        <is>
          <t>공격형 통과</t>
        </is>
      </c>
      <c r="F42" s="132" t="inlineStr">
        <is>
          <t>재무</t>
        </is>
      </c>
      <c r="G42" s="118" t="inlineStr">
        <is>
          <t>확인필요</t>
        </is>
      </c>
    </row>
    <row r="43">
      <c r="B43" s="132" t="inlineStr">
        <is>
          <t>백테스트</t>
        </is>
      </c>
      <c r="C43" s="118" t="inlineStr">
        <is>
          <t>32.24% / B</t>
        </is>
      </c>
      <c r="D43" s="132" t="inlineStr">
        <is>
          <t>익절</t>
        </is>
      </c>
      <c r="E43" s="119" t="inlineStr">
        <is>
          <t>+10% / +20% / +30%
(50%) / (30%) / (20%)</t>
        </is>
      </c>
      <c r="F43" s="132" t="inlineStr">
        <is>
          <t>손절</t>
        </is>
      </c>
      <c r="G43" s="119" t="inlineStr">
        <is>
          <t>-3% / -5% / -10%
(70%) / (20%) / (10%)</t>
        </is>
      </c>
    </row>
    <row r="44">
      <c r="B44" s="133" t="inlineStr">
        <is>
          <t>후보출처 NAVER, 시장 방어 모드, 기본기술점수 83점→안전필터/추세필터 반영 75점. 안전필터 확인필요, 시장경보 미확인, 재무등급 C, DART재무 데이터부족/확인필요, PER , PBR nan. RSI 69.9, TRIX 상승전환, ATR 9.3% 수준. 추세필터 공격형 통과(현재가&gt;MA60 / 현재가&gt;MA20 / MA20&lt;MA60 / MA60기울기 2.36%). 백테스트 기준 2026-01-02 ~ 2026-06-08.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468,750원. 단, 장중 뉴스/호가/체결강도 확인 후 진입.</t>
        </is>
      </c>
    </row>
    <row r="45"/>
    <row r="47">
      <c r="B47" s="131" t="inlineStr">
        <is>
          <t>#7  RISE 200위클리커버드콜 · KOSPI · NAVER · 전체 TOP</t>
        </is>
      </c>
    </row>
    <row r="48">
      <c r="B48" s="132" t="inlineStr">
        <is>
          <t>판정</t>
        </is>
      </c>
      <c r="C48" s="119" t="inlineStr">
        <is>
          <t>📊 관망</t>
        </is>
      </c>
      <c r="D48" s="132" t="inlineStr">
        <is>
          <t>현재가</t>
        </is>
      </c>
      <c r="E48" s="118" t="inlineStr">
        <is>
          <t>14,305원</t>
        </is>
      </c>
      <c r="F48" s="132" t="inlineStr">
        <is>
          <t>점수</t>
        </is>
      </c>
      <c r="G48" s="118" t="inlineStr">
        <is>
          <t>기본 71 / 최종 68</t>
        </is>
      </c>
    </row>
    <row r="49">
      <c r="B49" s="132" t="inlineStr">
        <is>
          <t>시장</t>
        </is>
      </c>
      <c r="C49" s="118" t="inlineStr">
        <is>
          <t>방어 모드</t>
        </is>
      </c>
      <c r="D49" s="132" t="inlineStr">
        <is>
          <t>추세</t>
        </is>
      </c>
      <c r="E49" s="118" t="inlineStr">
        <is>
          <t>안정형 통과</t>
        </is>
      </c>
      <c r="F49" s="132" t="inlineStr">
        <is>
          <t>재무</t>
        </is>
      </c>
      <c r="G49" s="118" t="inlineStr">
        <is>
          <t>확인필요</t>
        </is>
      </c>
    </row>
    <row r="50">
      <c r="B50" s="132" t="inlineStr">
        <is>
          <t>백테스트</t>
        </is>
      </c>
      <c r="C50" s="118" t="inlineStr">
        <is>
          <t>0.0% / D</t>
        </is>
      </c>
      <c r="D50" s="132" t="inlineStr">
        <is>
          <t>익절</t>
        </is>
      </c>
      <c r="E50" s="119" t="inlineStr">
        <is>
          <t>+3% / +5% / +10%
(70%) / (20%) / (10%)</t>
        </is>
      </c>
      <c r="F50" s="132" t="inlineStr">
        <is>
          <t>손절</t>
        </is>
      </c>
      <c r="G50" s="119" t="inlineStr">
        <is>
          <t>-2% / -4% / -6%
(80%) / (10%) / (10%)</t>
        </is>
      </c>
    </row>
    <row r="51">
      <c r="B51" s="133" t="inlineStr">
        <is>
          <t>후보출처 NAVER, 시장 방어 모드, 기본기술점수 71점→안전필터/추세필터 반영 68점. 안전필터 확인필요, 시장경보 미확인, 재무등급 C, DART재무 데이터부족/확인필요, PER , PBR nan. RSI 42.9, TRIX 둔화, ATR 4.8% 수준. 추세필터 안정형 통과(현재가&gt;MA60 / 현재가&lt;MA20 / MA20&gt;MA60 / MA60기울기 2.51%).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425,000원. 단, 장중 뉴스/호가/체결강도 확인 후 진입.</t>
        </is>
      </c>
    </row>
    <row r="52"/>
    <row r="54">
      <c r="B54" s="131" t="inlineStr">
        <is>
          <t>#8  KODEX 200미국채혼합 · KOSPI · NAVER · 전체 TOP</t>
        </is>
      </c>
    </row>
    <row r="55">
      <c r="B55" s="132" t="inlineStr">
        <is>
          <t>판정</t>
        </is>
      </c>
      <c r="C55" s="119" t="inlineStr">
        <is>
          <t>📊 관망</t>
        </is>
      </c>
      <c r="D55" s="132" t="inlineStr">
        <is>
          <t>현재가</t>
        </is>
      </c>
      <c r="E55" s="118" t="inlineStr">
        <is>
          <t>23,325원</t>
        </is>
      </c>
      <c r="F55" s="132" t="inlineStr">
        <is>
          <t>점수</t>
        </is>
      </c>
      <c r="G55" s="118" t="inlineStr">
        <is>
          <t>기본 69 / 최종 66</t>
        </is>
      </c>
    </row>
    <row r="56">
      <c r="B56" s="132" t="inlineStr">
        <is>
          <t>시장</t>
        </is>
      </c>
      <c r="C56" s="118" t="inlineStr">
        <is>
          <t>방어 모드</t>
        </is>
      </c>
      <c r="D56" s="132" t="inlineStr">
        <is>
          <t>추세</t>
        </is>
      </c>
      <c r="E56" s="118" t="inlineStr">
        <is>
          <t>안정형 통과</t>
        </is>
      </c>
      <c r="F56" s="132" t="inlineStr">
        <is>
          <t>재무</t>
        </is>
      </c>
      <c r="G56" s="118" t="inlineStr">
        <is>
          <t>확인필요</t>
        </is>
      </c>
    </row>
    <row r="57">
      <c r="B57" s="132" t="inlineStr">
        <is>
          <t>백테스트</t>
        </is>
      </c>
      <c r="C57" s="118" t="inlineStr">
        <is>
          <t>0.0% / D</t>
        </is>
      </c>
      <c r="D57" s="132" t="inlineStr">
        <is>
          <t>익절</t>
        </is>
      </c>
      <c r="E57" s="119" t="inlineStr">
        <is>
          <t>+3% / +5% / +10%
(70%) / (20%) / (10%)</t>
        </is>
      </c>
      <c r="F57" s="132" t="inlineStr">
        <is>
          <t>손절</t>
        </is>
      </c>
      <c r="G57" s="119" t="inlineStr">
        <is>
          <t>-2% / -4% / -6%
(80%) / (10%) / (10%)</t>
        </is>
      </c>
    </row>
    <row r="58">
      <c r="B58" s="133" t="inlineStr">
        <is>
          <t>후보출처 NAVER, 시장 방어 모드, 기본기술점수 69점→안전필터/추세필터 반영 66점. 안전필터 확인필요, 시장경보 미확인, 재무등급 C, DART재무 데이터부족/확인필요, PER , PBR nan. RSI 55.7, TRIX 둔화, ATR 2.6% 수준. 추세필터 안정형 통과(현재가&gt;MA60 / 현재가&gt;MA20 / MA20&gt;MA60 / MA60기울기 1.94%).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412,500원. 단, 장중 뉴스/호가/체결강도 확인 후 진입.</t>
        </is>
      </c>
    </row>
    <row r="59"/>
    <row r="61">
      <c r="B61" s="131" t="inlineStr">
        <is>
          <t>#9  SK네트웍스 · KOSPI · NAVER · 전체 TOP</t>
        </is>
      </c>
    </row>
    <row r="62">
      <c r="B62" s="132" t="inlineStr">
        <is>
          <t>판정</t>
        </is>
      </c>
      <c r="C62" s="119" t="inlineStr">
        <is>
          <t>📊 관망</t>
        </is>
      </c>
      <c r="D62" s="132" t="inlineStr">
        <is>
          <t>현재가</t>
        </is>
      </c>
      <c r="E62" s="118" t="inlineStr">
        <is>
          <t>13,050원</t>
        </is>
      </c>
      <c r="F62" s="132" t="inlineStr">
        <is>
          <t>점수</t>
        </is>
      </c>
      <c r="G62" s="118" t="inlineStr">
        <is>
          <t>기본 68 / 최종 65</t>
        </is>
      </c>
    </row>
    <row r="63">
      <c r="B63" s="132" t="inlineStr">
        <is>
          <t>시장</t>
        </is>
      </c>
      <c r="C63" s="118" t="inlineStr">
        <is>
          <t>방어 모드</t>
        </is>
      </c>
      <c r="D63" s="132" t="inlineStr">
        <is>
          <t>추세</t>
        </is>
      </c>
      <c r="E63" s="118" t="inlineStr">
        <is>
          <t>안정형 통과</t>
        </is>
      </c>
      <c r="F63" s="132" t="inlineStr">
        <is>
          <t>재무</t>
        </is>
      </c>
      <c r="G63" s="118" t="inlineStr">
        <is>
          <t>확인필요</t>
        </is>
      </c>
    </row>
    <row r="64">
      <c r="B64" s="132" t="inlineStr">
        <is>
          <t>백테스트</t>
        </is>
      </c>
      <c r="C64" s="118" t="inlineStr">
        <is>
          <t>0.0% / D</t>
        </is>
      </c>
      <c r="D64" s="132" t="inlineStr">
        <is>
          <t>익절</t>
        </is>
      </c>
      <c r="E64" s="119" t="inlineStr">
        <is>
          <t>+3% / +5% / +10%
(70%) / (20%) / (10%)</t>
        </is>
      </c>
      <c r="F64" s="132" t="inlineStr">
        <is>
          <t>손절</t>
        </is>
      </c>
      <c r="G64" s="119" t="inlineStr">
        <is>
          <t>-2% / -4% / -6%
(80%) / (10%) / (10%)</t>
        </is>
      </c>
    </row>
    <row r="65">
      <c r="B65" s="133" t="inlineStr">
        <is>
          <t>후보출처 NAVER, 시장 방어 모드, 기본기술점수 68점→안전필터/추세필터 반영 65점. 안전필터 확인필요, 시장경보 미확인, 재무등급 C, DART재무 데이터부족/확인필요, PER , PBR nan. RSI 69.4, TRIX 상승전환, ATR 13.9% 수준. 추세필터 안정형 통과(현재가&gt;MA60 / 현재가&gt;MA20 / MA20&gt;MA60 / MA60기울기 9.57%).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406,250원. 단, 장중 뉴스/호가/체결강도 확인 후 진입.</t>
        </is>
      </c>
    </row>
    <row r="66"/>
    <row r="68">
      <c r="B68" s="131" t="inlineStr">
        <is>
          <t>#10  TIGER 미국나스닥100타겟데일리커버드콜 · KOSPI · NAVER · 전체 TOP</t>
        </is>
      </c>
    </row>
    <row r="69">
      <c r="B69" s="132" t="inlineStr">
        <is>
          <t>판정</t>
        </is>
      </c>
      <c r="C69" s="119" t="inlineStr">
        <is>
          <t>📊 관망</t>
        </is>
      </c>
      <c r="D69" s="132" t="inlineStr">
        <is>
          <t>현재가</t>
        </is>
      </c>
      <c r="E69" s="118" t="inlineStr">
        <is>
          <t>12,040원</t>
        </is>
      </c>
      <c r="F69" s="132" t="inlineStr">
        <is>
          <t>점수</t>
        </is>
      </c>
      <c r="G69" s="118" t="inlineStr">
        <is>
          <t>기본 67 / 최종 64</t>
        </is>
      </c>
    </row>
    <row r="70">
      <c r="B70" s="132" t="inlineStr">
        <is>
          <t>시장</t>
        </is>
      </c>
      <c r="C70" s="118" t="inlineStr">
        <is>
          <t>방어 모드</t>
        </is>
      </c>
      <c r="D70" s="132" t="inlineStr">
        <is>
          <t>추세</t>
        </is>
      </c>
      <c r="E70" s="118" t="inlineStr">
        <is>
          <t>안정형 통과</t>
        </is>
      </c>
      <c r="F70" s="132" t="inlineStr">
        <is>
          <t>재무</t>
        </is>
      </c>
      <c r="G70" s="118" t="inlineStr">
        <is>
          <t>확인필요</t>
        </is>
      </c>
    </row>
    <row r="71">
      <c r="B71" s="132" t="inlineStr">
        <is>
          <t>백테스트</t>
        </is>
      </c>
      <c r="C71" s="118" t="inlineStr">
        <is>
          <t>6.51% / C</t>
        </is>
      </c>
      <c r="D71" s="132" t="inlineStr">
        <is>
          <t>익절</t>
        </is>
      </c>
      <c r="E71" s="119" t="inlineStr">
        <is>
          <t>+10% / +20% / +30%
(50%) / (30%) / (20%)</t>
        </is>
      </c>
      <c r="F71" s="132" t="inlineStr">
        <is>
          <t>손절</t>
        </is>
      </c>
      <c r="G71" s="119" t="inlineStr">
        <is>
          <t>-3% / -5% / -10%
(70%) / (20%) / (10%)</t>
        </is>
      </c>
    </row>
    <row r="72">
      <c r="B72" s="133" t="inlineStr">
        <is>
          <t>후보출처 NAVER, 시장 방어 모드, 기본기술점수 67점→안전필터/추세필터 반영 64점. 안전필터 확인필요, 시장경보 미확인, 재무등급 C, DART재무 데이터부족/확인필요, PER , PBR nan. RSI 58.1, TRIX 둔화, ATR 1.4% 수준. 추세필터 안정형 통과(현재가&gt;MA60 / 현재가&gt;MA20 / MA20&gt;MA60 / MA60기울기 1.67%). 백테스트 기준 2026-01-02 ~ 2026-06-08.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400,000원. 단, 장중 뉴스/호가/체결강도 확인 후 진입.</t>
        </is>
      </c>
    </row>
    <row r="73"/>
  </sheetData>
  <mergeCells count="21">
    <mergeCell ref="B40:H40"/>
    <mergeCell ref="B68:H68"/>
    <mergeCell ref="B2:H3"/>
    <mergeCell ref="B33:H33"/>
    <mergeCell ref="B5:H5"/>
    <mergeCell ref="B23:H24"/>
    <mergeCell ref="B58:H59"/>
    <mergeCell ref="B26:H26"/>
    <mergeCell ref="B47:H47"/>
    <mergeCell ref="B54:H54"/>
    <mergeCell ref="B37:H38"/>
    <mergeCell ref="B44:H45"/>
    <mergeCell ref="B9:H10"/>
    <mergeCell ref="B12:H12"/>
    <mergeCell ref="B65:H66"/>
    <mergeCell ref="B61:H61"/>
    <mergeCell ref="B72:H73"/>
    <mergeCell ref="B30:H31"/>
    <mergeCell ref="B51:H52"/>
    <mergeCell ref="B16:H17"/>
    <mergeCell ref="B19:H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42"/>
  <sheetViews>
    <sheetView showGridLines="0" workbookViewId="0">
      <selection activeCell="A1" sqref="A1"/>
    </sheetView>
  </sheetViews>
  <sheetFormatPr baseColWidth="8" defaultRowHeight="15"/>
  <cols>
    <col width="25" customWidth="1" min="2" max="2"/>
    <col width="26" customWidth="1" min="3" max="3"/>
    <col width="14" customWidth="1" min="4" max="4"/>
    <col width="16" customWidth="1" min="5" max="5"/>
    <col width="14" customWidth="1" min="6" max="6"/>
    <col width="18" customWidth="1" min="7" max="7"/>
    <col width="16" customWidth="1" min="8" max="8"/>
    <col width="16" customWidth="1" min="9" max="9"/>
    <col width="18" customWidth="1" min="11" max="11"/>
    <col width="24" customWidth="1" min="12" max="12"/>
    <col width="18" customWidth="1" min="13" max="13"/>
    <col width="28" customWidth="1" min="14" max="14"/>
  </cols>
  <sheetData>
    <row r="2">
      <c r="B2" s="30" t="inlineStr">
        <is>
          <t>🎯 v9.6.2 단기/스윙 투자 파트너 — 스나이퍼 계산 보정</t>
        </is>
      </c>
      <c r="C2" s="38" t="n"/>
      <c r="D2" s="38" t="n"/>
      <c r="E2" s="38" t="n"/>
      <c r="F2" s="38" t="n"/>
      <c r="G2" s="38" t="n"/>
      <c r="H2" s="38" t="n"/>
      <c r="I2" s="39" t="n"/>
      <c r="K2" s="134" t="inlineStr">
        <is>
          <t>선택 종목 가이드</t>
        </is>
      </c>
    </row>
    <row r="3">
      <c r="B3" s="31" t="inlineStr">
        <is>
          <t>리포트 기준일</t>
        </is>
      </c>
      <c r="C3" s="32" t="inlineStr">
        <is>
          <t>2026-06-08</t>
        </is>
      </c>
    </row>
    <row r="4">
      <c r="B4" s="31" t="inlineStr">
        <is>
          <t>1. 종목 선택</t>
        </is>
      </c>
      <c r="C4" s="33" t="inlineStr">
        <is>
          <t>제주은행</t>
        </is>
      </c>
      <c r="K4" s="132" t="inlineStr">
        <is>
          <t>분야</t>
        </is>
      </c>
      <c r="L4" s="135">
        <f>IFERROR(INDEX('추천 리스트'!$A:$ZZ,MATCH($C$4,'추천 리스트'!$B:$B,0),MATCH("분야",'추천 리스트'!$1:$1,0)),"확인필요")</f>
        <v/>
      </c>
      <c r="M4" s="132" t="inlineStr">
        <is>
          <t>후보출처</t>
        </is>
      </c>
      <c r="N4" s="136">
        <f>IFERROR(INDEX('추천 리스트'!$A:$ZZ,MATCH($C$4,'추천 리스트'!$B:$B,0),MATCH("후보출처",'추천 리스트'!$1:$1,0)),"확인필요")</f>
        <v/>
      </c>
    </row>
    <row r="5">
      <c r="B5" s="31" t="inlineStr">
        <is>
          <t>2. 계좌 총액</t>
        </is>
      </c>
      <c r="C5" s="34" t="n">
        <v>10000000</v>
      </c>
      <c r="K5" s="132" t="inlineStr">
        <is>
          <t>시장모드</t>
        </is>
      </c>
      <c r="L5" s="135">
        <f>IFERROR(INDEX('추천 리스트'!$A:$ZZ,MATCH($C$4,'추천 리스트'!$B:$B,0),MATCH("시장모드",'추천 리스트'!$1:$1,0)),"확인필요")</f>
        <v/>
      </c>
      <c r="M5" s="132" t="inlineStr">
        <is>
          <t>표시구분</t>
        </is>
      </c>
      <c r="N5" s="135">
        <f>IFERROR(INDEX('추천 리스트'!$A:$ZZ,MATCH($C$4,'추천 리스트'!$B:$B,0),MATCH("표시구분",'추천 리스트'!$1:$1,0)),"전체후보")</f>
        <v/>
      </c>
    </row>
    <row r="6">
      <c r="B6" s="31" t="inlineStr">
        <is>
          <t>3. 1회 허용 손실률</t>
        </is>
      </c>
      <c r="C6" s="35" t="n">
        <v>0.01</v>
      </c>
      <c r="K6" s="132" t="inlineStr">
        <is>
          <t>기술점수</t>
        </is>
      </c>
      <c r="L6" s="135">
        <f>"기본 "&amp;TEXT(=IFERROR(INDEX('추천 리스트'!$A:$ZZ,MATCH($C$4,'추천 리스트'!$B:$B,0),MATCH("기본기술점수",'추천 리스트'!$1:$1,0)),0),"0")&amp;"점 / 최종 "&amp;TEXT(=IFERROR(INDEX('추천 리스트'!$A:$ZZ,MATCH($C$4,'추천 리스트'!$B:$B,0),MATCH("종목점수",'추천 리스트'!$1:$1,0)),0),"0")&amp;"점"</f>
        <v/>
      </c>
      <c r="M6" s="132" t="inlineStr">
        <is>
          <t>추세</t>
        </is>
      </c>
      <c r="N6" s="135">
        <f>IFERROR(INDEX('추천 리스트'!$A:$ZZ,MATCH($C$4,'추천 리스트'!$B:$B,0),MATCH("추세필터판정",'추천 리스트'!$1:$1,0)),"확인필요")</f>
        <v/>
      </c>
    </row>
    <row r="7">
      <c r="B7" s="31" t="inlineStr">
        <is>
          <t>4. 현재 주가</t>
        </is>
      </c>
      <c r="C7" s="36">
        <f>IFERROR(INDEX('추천 리스트'!$A:$ZZ,MATCH($C$4,'추천 리스트'!$B:$B,0),MATCH("현재가",'추천 리스트'!$1:$1,0)),0)</f>
        <v/>
      </c>
      <c r="K7" s="132" t="inlineStr">
        <is>
          <t>재무</t>
        </is>
      </c>
      <c r="L7" s="135">
        <f>IFERROR(INDEX('추천 리스트'!$A:$ZZ,MATCH($C$4,'추천 리스트'!$B:$B,0),MATCH("재무위험판정",'추천 리스트'!$1:$1,0)),"확인필요")</f>
        <v/>
      </c>
      <c r="M7" s="132" t="inlineStr">
        <is>
          <t>백테스트</t>
        </is>
      </c>
      <c r="N7" s="135">
        <f>"수익률 "&amp;TEXT(=IFERROR(INDEX('추천 리스트'!$A:$ZZ,MATCH($C$4,'추천 리스트'!$B:$B,0),MATCH("백테스트수익률",'추천 리스트'!$1:$1,0)),0)/100,"0.0%")&amp;" / 신뢰도 "&amp;=IFERROR(INDEX('추천 리스트'!$A:$ZZ,MATCH($C$4,'추천 리스트'!$B:$B,0),MATCH("백테스트신뢰도",'추천 리스트'!$1:$1,0)),"")</f>
        <v/>
      </c>
    </row>
    <row r="8">
      <c r="B8" s="31" t="inlineStr">
        <is>
          <t>5. 종목점수</t>
        </is>
      </c>
      <c r="C8" s="32">
        <f>IFERROR(INDEX('추천 리스트'!$A:$ZZ,MATCH($C$4,'추천 리스트'!$B:$B,0),MATCH("종목점수",'추천 리스트'!$1:$1,0)),0)</f>
        <v/>
      </c>
    </row>
    <row r="9">
      <c r="B9" s="31" t="inlineStr">
        <is>
          <t>6. 추천투입금액</t>
        </is>
      </c>
      <c r="C9" s="36">
        <f>IFERROR(INDEX('추천 리스트'!$A:$ZZ,MATCH($C$4,'추천 리스트'!$B:$B,0),MATCH("추천투입금액",'추천 리스트'!$1:$1,0)),0)</f>
        <v/>
      </c>
      <c r="K9" s="137">
        <f>IFERROR(INDEX('추천 리스트'!$A:$ZZ,MATCH($C$4,'추천 리스트'!$B:$B,0),MATCH("상세 전략 가이드",'추천 리스트'!$1:$1,0)),"가이드 없음")</f>
        <v/>
      </c>
    </row>
    <row r="10">
      <c r="B10" s="31" t="inlineStr">
        <is>
          <t>7. 추천수량</t>
        </is>
      </c>
      <c r="C10" s="36">
        <f>IFERROR(INDEX('추천 리스트'!$A:$ZZ,MATCH($C$4,'추천 리스트'!$B:$B,0),MATCH("추천수량",'추천 리스트'!$1:$1,0)),0)</f>
        <v/>
      </c>
    </row>
    <row r="11">
      <c r="B11" s="31" t="inlineStr">
        <is>
          <t>8. 내가 실제 투입할 금액</t>
        </is>
      </c>
      <c r="C11" s="34">
        <f>C9</f>
        <v/>
      </c>
    </row>
    <row r="12">
      <c r="B12" s="31" t="inlineStr">
        <is>
          <t>9. 직접 입력 수량(선택)</t>
        </is>
      </c>
      <c r="C12" s="34" t="n">
        <v>0</v>
      </c>
    </row>
    <row r="13">
      <c r="B13" s="31" t="inlineStr">
        <is>
          <t>10. 실사용 기준수량</t>
        </is>
      </c>
      <c r="C13" s="36">
        <f>IF(C12&gt;0,C12,IF(AND(C11&gt;0,C7&gt;0),INT(C11/C7),C10))</f>
        <v/>
      </c>
    </row>
    <row r="14">
      <c r="B14" s="31" t="inlineStr">
        <is>
          <t>11. 실제 매수예정금액</t>
        </is>
      </c>
      <c r="C14" s="36">
        <f>C13*C7</f>
        <v/>
      </c>
    </row>
    <row r="15">
      <c r="B15" s="31" t="inlineStr">
        <is>
          <t>12. 계좌 대비 실제 비중</t>
        </is>
      </c>
      <c r="C15" s="37">
        <f>IF(C5&gt;0,C14/C5,0)</f>
        <v/>
      </c>
    </row>
    <row r="16" ht="34" customHeight="1">
      <c r="B16" s="31" t="inlineStr">
        <is>
          <t>13. 추천 익절 계획</t>
        </is>
      </c>
      <c r="C16" s="32">
        <f>IFERROR(INDEX('추천 리스트'!$A:$ZZ,MATCH($C$4,'추천 리스트'!$B:$B,0),MATCH("권장익절계획",'추천 리스트'!$1:$1,0)),"")</f>
        <v/>
      </c>
    </row>
    <row r="17" ht="34" customHeight="1">
      <c r="B17" s="31" t="inlineStr">
        <is>
          <t>14. 추천 손절 계획</t>
        </is>
      </c>
      <c r="C17" s="32">
        <f>IFERROR(INDEX('추천 리스트'!$A:$ZZ,MATCH($C$4,'추천 리스트'!$B:$B,0),MATCH("권장손절계획",'추천 리스트'!$1:$1,0)),"")</f>
        <v/>
      </c>
    </row>
    <row r="18">
      <c r="B18" s="31" t="inlineStr">
        <is>
          <t>15. 최적 매매 조합</t>
        </is>
      </c>
      <c r="C18" s="32">
        <f>IFERROR(INDEX('추천 리스트'!$A:$ZZ,MATCH($C$4,'추천 리스트'!$B:$B,0),MATCH("최적 매매 조합",'추천 리스트'!$1:$1,0)),"")</f>
        <v/>
      </c>
    </row>
    <row r="19" ht="34" customHeight="1">
      <c r="B19" s="31" t="inlineStr">
        <is>
          <t>16. 익절 전략 상세</t>
        </is>
      </c>
      <c r="C19" s="32">
        <f>IFERROR(INDEX('추천 리스트'!$A:$ZZ,MATCH($C$4,'추천 리스트'!$B:$B,0),MATCH("최적익절전략상세",'추천 리스트'!$1:$1,0)),"")</f>
        <v/>
      </c>
    </row>
    <row r="20" ht="34" customHeight="1">
      <c r="B20" s="31" t="inlineStr">
        <is>
          <t>17. 손절 전략 상세</t>
        </is>
      </c>
      <c r="C20" s="32">
        <f>IFERROR(INDEX('추천 리스트'!$A:$ZZ,MATCH($C$4,'추천 리스트'!$B:$B,0),MATCH("최적손절전략상세",'추천 리스트'!$1:$1,0)),"")</f>
        <v/>
      </c>
    </row>
    <row r="21">
      <c r="B21" s="31" t="inlineStr">
        <is>
          <t>18. 안전필터판정</t>
        </is>
      </c>
      <c r="C21" s="32">
        <f>IFERROR(INDEX('추천 리스트'!$A:$ZZ,MATCH($C$4,'추천 리스트'!$B:$B,0),MATCH("안전필터판정",'추천 리스트'!$1:$1,0)),"")</f>
        <v/>
      </c>
    </row>
    <row r="22">
      <c r="B22" s="31" t="inlineStr">
        <is>
          <t>19. 시장경보</t>
        </is>
      </c>
      <c r="C22" s="32">
        <f>IFERROR(INDEX('추천 리스트'!$A:$ZZ,MATCH($C$4,'추천 리스트'!$B:$B,0),MATCH("시장경보",'추천 리스트'!$1:$1,0)),"")</f>
        <v/>
      </c>
    </row>
    <row r="23">
      <c r="B23" s="31" t="inlineStr">
        <is>
          <t>20. 재무등급</t>
        </is>
      </c>
      <c r="C23" s="32">
        <f>IFERROR(INDEX('추천 리스트'!$A:$ZZ,MATCH($C$4,'추천 리스트'!$B:$B,0),MATCH("재무등급",'추천 리스트'!$1:$1,0)),"")</f>
        <v/>
      </c>
    </row>
    <row r="24">
      <c r="B24" s="26" t="inlineStr">
        <is>
          <t>📈 기준 익절표 — 실제투입금액/실사용수량 기준 예상손익 계산</t>
        </is>
      </c>
      <c r="C24" s="38" t="n"/>
      <c r="D24" s="38" t="n"/>
      <c r="E24" s="38" t="n"/>
      <c r="F24" s="38" t="n"/>
      <c r="G24" s="38" t="n"/>
      <c r="H24" s="38" t="n"/>
      <c r="I24" s="39" t="n"/>
    </row>
    <row r="25">
      <c r="B25" s="31" t="inlineStr">
        <is>
          <t>구분</t>
        </is>
      </c>
      <c r="C25" s="31" t="inlineStr">
        <is>
          <t>조건</t>
        </is>
      </c>
      <c r="D25" s="31" t="inlineStr">
        <is>
          <t>비중</t>
        </is>
      </c>
      <c r="E25" s="31" t="inlineStr">
        <is>
          <t>예약단가</t>
        </is>
      </c>
      <c r="F25" s="31" t="inlineStr">
        <is>
          <t>수량</t>
        </is>
      </c>
      <c r="G25" s="31" t="inlineStr">
        <is>
          <t>예상매도금액</t>
        </is>
      </c>
      <c r="H25" s="31" t="inlineStr">
        <is>
          <t>예상손익</t>
        </is>
      </c>
      <c r="I25" s="31" t="inlineStr">
        <is>
          <t>예상수익률</t>
        </is>
      </c>
    </row>
    <row r="26">
      <c r="B26" s="31" t="inlineStr">
        <is>
          <t>1차 익절</t>
        </is>
      </c>
      <c r="C26" s="32">
        <f>IFERROR(INDEX('추천 리스트'!$A:$ZZ,MATCH($C$4,'추천 리스트'!$B:$B,0),MATCH("익절1조건",'추천 리스트'!$1:$1,0)),"")</f>
        <v/>
      </c>
      <c r="D26" s="40">
        <f>IFERROR(INDEX('추천 리스트'!$A:$ZZ,MATCH($C$4,'추천 리스트'!$B:$B,0),MATCH("익절1비중",'추천 리스트'!$1:$1,0)),0)</f>
        <v/>
      </c>
      <c r="E26" s="41">
        <f>IFERROR(INDEX('추천 리스트'!$A:$ZZ,MATCH($C$4,'추천 리스트'!$B:$B,0),MATCH("익절1가격",'추천 리스트'!$1:$1,0)),0)</f>
        <v/>
      </c>
      <c r="F26" s="41">
        <f>IF($C$13&gt;0,INT($C$13*D26),0)</f>
        <v/>
      </c>
      <c r="G26" s="41">
        <f>E26*F26</f>
        <v/>
      </c>
      <c r="H26" s="41">
        <f>(E26-$C$7)*F26</f>
        <v/>
      </c>
      <c r="I26" s="42">
        <f>IF($C$7&gt;0,E26/$C$7-1,0)</f>
        <v/>
      </c>
    </row>
    <row r="27">
      <c r="B27" s="31" t="inlineStr">
        <is>
          <t>2차 익절</t>
        </is>
      </c>
      <c r="C27" s="32">
        <f>IFERROR(INDEX('추천 리스트'!$A:$ZZ,MATCH($C$4,'추천 리스트'!$B:$B,0),MATCH("익절2조건",'추천 리스트'!$1:$1,0)),"")</f>
        <v/>
      </c>
      <c r="D27" s="40">
        <f>IFERROR(INDEX('추천 리스트'!$A:$ZZ,MATCH($C$4,'추천 리스트'!$B:$B,0),MATCH("익절2비중",'추천 리스트'!$1:$1,0)),0)</f>
        <v/>
      </c>
      <c r="E27" s="41">
        <f>IFERROR(INDEX('추천 리스트'!$A:$ZZ,MATCH($C$4,'추천 리스트'!$B:$B,0),MATCH("익절2가격",'추천 리스트'!$1:$1,0)),0)</f>
        <v/>
      </c>
      <c r="F27" s="41">
        <f>IF($C$13&gt;0,INT($C$13*D27),0)</f>
        <v/>
      </c>
      <c r="G27" s="41">
        <f>E27*F27</f>
        <v/>
      </c>
      <c r="H27" s="41">
        <f>(E27-$C$7)*F27</f>
        <v/>
      </c>
      <c r="I27" s="42">
        <f>IF($C$7&gt;0,E27/$C$7-1,0)</f>
        <v/>
      </c>
    </row>
    <row r="28">
      <c r="B28" s="31" t="inlineStr">
        <is>
          <t>3차 익절</t>
        </is>
      </c>
      <c r="C28" s="32">
        <f>IFERROR(INDEX('추천 리스트'!$A:$ZZ,MATCH($C$4,'추천 리스트'!$B:$B,0),MATCH("익절3조건",'추천 리스트'!$1:$1,0)),"")</f>
        <v/>
      </c>
      <c r="D28" s="40">
        <f>IFERROR(INDEX('추천 리스트'!$A:$ZZ,MATCH($C$4,'추천 리스트'!$B:$B,0),MATCH("익절3비중",'추천 리스트'!$1:$1,0)),0)</f>
        <v/>
      </c>
      <c r="E28" s="41">
        <f>IFERROR(INDEX('추천 리스트'!$A:$ZZ,MATCH($C$4,'추천 리스트'!$B:$B,0),MATCH("익절3가격",'추천 리스트'!$1:$1,0)),0)</f>
        <v/>
      </c>
      <c r="F28" s="41">
        <f>MAX(0,$C$13-F26-F27)</f>
        <v/>
      </c>
      <c r="G28" s="41">
        <f>E28*F28</f>
        <v/>
      </c>
      <c r="H28" s="41">
        <f>(E28-$C$7)*F28</f>
        <v/>
      </c>
      <c r="I28" s="42">
        <f>IF($C$7&gt;0,E28/$C$7-1,0)</f>
        <v/>
      </c>
    </row>
    <row r="29">
      <c r="B29" s="32" t="inlineStr">
        <is>
          <t>합계/검증</t>
        </is>
      </c>
      <c r="C29" s="16">
        <f>IF(SUM(F26:F28)=$C$13,"정상","수량 확인")</f>
        <v/>
      </c>
      <c r="D29" s="43">
        <f>SUM(D26:D28)</f>
        <v/>
      </c>
      <c r="E29" s="32" t="n"/>
      <c r="F29" s="36">
        <f>SUM(F26:F28)</f>
        <v/>
      </c>
      <c r="G29" s="36">
        <f>SUM(G26:G28)</f>
        <v/>
      </c>
      <c r="H29" s="36">
        <f>SUM(H26:H28)</f>
        <v/>
      </c>
      <c r="I29" s="37">
        <f>IF($C$14&gt;0,H29/$C$14,0)</f>
        <v/>
      </c>
    </row>
    <row r="33">
      <c r="B33" s="44" t="inlineStr">
        <is>
          <t>📉 기준 손절표 — 실제투입금액/실사용수량 기준 예상손익 계산</t>
        </is>
      </c>
      <c r="C33" s="38" t="n"/>
      <c r="D33" s="38" t="n"/>
      <c r="E33" s="38" t="n"/>
      <c r="F33" s="38" t="n"/>
      <c r="G33" s="38" t="n"/>
      <c r="H33" s="38" t="n"/>
      <c r="I33" s="39" t="n"/>
    </row>
    <row r="34">
      <c r="B34" s="31" t="inlineStr">
        <is>
          <t>구분</t>
        </is>
      </c>
      <c r="C34" s="31" t="inlineStr">
        <is>
          <t>조건</t>
        </is>
      </c>
      <c r="D34" s="31" t="inlineStr">
        <is>
          <t>비중</t>
        </is>
      </c>
      <c r="E34" s="31" t="inlineStr">
        <is>
          <t>예약단가</t>
        </is>
      </c>
      <c r="F34" s="31" t="inlineStr">
        <is>
          <t>수량</t>
        </is>
      </c>
      <c r="G34" s="31" t="inlineStr">
        <is>
          <t>예상매도금액</t>
        </is>
      </c>
      <c r="H34" s="31" t="inlineStr">
        <is>
          <t>예상손익</t>
        </is>
      </c>
      <c r="I34" s="31" t="inlineStr">
        <is>
          <t>예상수익률</t>
        </is>
      </c>
    </row>
    <row r="35">
      <c r="B35" s="21" t="inlineStr">
        <is>
          <t>1차 손절</t>
        </is>
      </c>
      <c r="C35" s="21">
        <f>IFERROR(INDEX('추천 리스트'!$A:$ZZ,MATCH($C$4,'추천 리스트'!$B:$B,0),MATCH("손절1조건",'추천 리스트'!$1:$1,0)),"")</f>
        <v/>
      </c>
      <c r="D35" s="40">
        <f>IFERROR(INDEX('추천 리스트'!$A:$ZZ,MATCH($C$4,'추천 리스트'!$B:$B,0),MATCH("손절1비중",'추천 리스트'!$1:$1,0)),0)</f>
        <v/>
      </c>
      <c r="E35" s="41">
        <f>IFERROR(INDEX('추천 리스트'!$A:$ZZ,MATCH($C$4,'추천 리스트'!$B:$B,0),MATCH("손절1가격",'추천 리스트'!$1:$1,0)),0)</f>
        <v/>
      </c>
      <c r="F35" s="41">
        <f>IF($C$13&gt;0,INT($C$13*D35),0)</f>
        <v/>
      </c>
      <c r="G35" s="41">
        <f>E35*F35</f>
        <v/>
      </c>
      <c r="H35" s="41">
        <f>(E35-$C$7)*F35</f>
        <v/>
      </c>
      <c r="I35" s="42">
        <f>IF($C$7&gt;0,E35/$C$7-1,0)</f>
        <v/>
      </c>
    </row>
    <row r="36">
      <c r="B36" s="21" t="inlineStr">
        <is>
          <t>2차 손절</t>
        </is>
      </c>
      <c r="C36" s="21">
        <f>IFERROR(INDEX('추천 리스트'!$A:$ZZ,MATCH($C$4,'추천 리스트'!$B:$B,0),MATCH("손절2조건",'추천 리스트'!$1:$1,0)),"")</f>
        <v/>
      </c>
      <c r="D36" s="40">
        <f>IFERROR(INDEX('추천 리스트'!$A:$ZZ,MATCH($C$4,'추천 리스트'!$B:$B,0),MATCH("손절2비중",'추천 리스트'!$1:$1,0)),0)</f>
        <v/>
      </c>
      <c r="E36" s="41">
        <f>IFERROR(INDEX('추천 리스트'!$A:$ZZ,MATCH($C$4,'추천 리스트'!$B:$B,0),MATCH("손절2가격",'추천 리스트'!$1:$1,0)),0)</f>
        <v/>
      </c>
      <c r="F36" s="41">
        <f>IF($C$13&gt;0,INT($C$13*D36),0)</f>
        <v/>
      </c>
      <c r="G36" s="41">
        <f>E36*F36</f>
        <v/>
      </c>
      <c r="H36" s="41">
        <f>(E36-$C$7)*F36</f>
        <v/>
      </c>
      <c r="I36" s="42">
        <f>IF($C$7&gt;0,E36/$C$7-1,0)</f>
        <v/>
      </c>
    </row>
    <row r="37">
      <c r="B37" s="21" t="inlineStr">
        <is>
          <t>최종 손절</t>
        </is>
      </c>
      <c r="C37" s="21">
        <f>IFERROR(INDEX('추천 리스트'!$A:$ZZ,MATCH($C$4,'추천 리스트'!$B:$B,0),MATCH("손절3조건",'추천 리스트'!$1:$1,0)),"")</f>
        <v/>
      </c>
      <c r="D37" s="40">
        <f>IFERROR(INDEX('추천 리스트'!$A:$ZZ,MATCH($C$4,'추천 리스트'!$B:$B,0),MATCH("손절3비중",'추천 리스트'!$1:$1,0)),0)</f>
        <v/>
      </c>
      <c r="E37" s="41">
        <f>IFERROR(INDEX('추천 리스트'!$A:$ZZ,MATCH($C$4,'추천 리스트'!$B:$B,0),MATCH("손절3가격",'추천 리스트'!$1:$1,0)),0)</f>
        <v/>
      </c>
      <c r="F37" s="41">
        <f>MAX(0,$C$13-F35-F36)</f>
        <v/>
      </c>
      <c r="G37" s="41">
        <f>E37*F37</f>
        <v/>
      </c>
      <c r="H37" s="41">
        <f>(E37-$C$7)*F37</f>
        <v/>
      </c>
      <c r="I37" s="42">
        <f>IF($C$7&gt;0,E37/$C$7-1,0)</f>
        <v/>
      </c>
    </row>
    <row r="38">
      <c r="B38" s="32" t="inlineStr">
        <is>
          <t>합계/검증</t>
        </is>
      </c>
      <c r="C38" s="16">
        <f>IF(SUM(F35:F37)=$C$13,"정상","수량 확인")</f>
        <v/>
      </c>
      <c r="D38" s="43">
        <f>SUM(D35:D37)</f>
        <v/>
      </c>
      <c r="E38" s="32" t="n"/>
      <c r="F38" s="36">
        <f>SUM(F35:F37)</f>
        <v/>
      </c>
      <c r="G38" s="36">
        <f>SUM(G35:G37)</f>
        <v/>
      </c>
      <c r="H38" s="36">
        <f>SUM(H35:H37)</f>
        <v/>
      </c>
      <c r="I38" s="37">
        <f>IF($C$14&gt;0,H38/$C$14,0)</f>
        <v/>
      </c>
    </row>
    <row r="42">
      <c r="B42" s="45" t="inlineStr">
        <is>
          <t>사용 메모</t>
        </is>
      </c>
      <c r="C42" s="22" t="inlineStr">
        <is>
          <t>C11에 내가 실제 투입할 금액을 입력하면 C13 실사용 기준수량이 자동 계산되고, 익절/손절표의 수량·예상손익·예상수익률이 함께 바뀝니다. 수량을 직접 정하고 싶으면 C12에 수량을 입력하세요.</t>
        </is>
      </c>
      <c r="D42" s="38" t="n"/>
      <c r="E42" s="38" t="n"/>
      <c r="F42" s="38" t="n"/>
      <c r="G42" s="38" t="n"/>
      <c r="H42" s="38" t="n"/>
      <c r="I42" s="39" t="n"/>
    </row>
  </sheetData>
  <mergeCells count="6">
    <mergeCell ref="K9:N12"/>
    <mergeCell ref="B33:I33"/>
    <mergeCell ref="B24:I24"/>
    <mergeCell ref="B2:I2"/>
    <mergeCell ref="K2:N2"/>
    <mergeCell ref="C42:I42"/>
  </mergeCells>
  <dataValidations count="1">
    <dataValidation sqref="C4" showDropDown="0" showInputMessage="0" showErrorMessage="0" allowBlank="1" type="list">
      <formula1>'추천 리스트'!$B$2:$B$51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zoomScale="9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8" customWidth="1" min="2" max="2"/>
    <col width="24" customWidth="1" min="3" max="3"/>
    <col width="4" customWidth="1" min="4" max="4"/>
    <col width="18" customWidth="1" min="5" max="5"/>
    <col hidden="1" width="18" customWidth="1" min="6" max="6"/>
    <col hidden="1" width="18" customWidth="1" min="7" max="7"/>
    <col width="18" customWidth="1" min="8" max="8"/>
    <col width="4" customWidth="1" min="9" max="9"/>
  </cols>
  <sheetData>
    <row r="1" ht="24" customHeight="1"/>
    <row r="2" ht="24" customHeight="1">
      <c r="B2" s="52" t="inlineStr">
        <is>
          <t>백테스트 실험실 v9.4
종목·기간·전략·투입금액을 바꿔가며 매매기록을 확인</t>
        </is>
      </c>
      <c r="C2" s="103" t="n"/>
      <c r="D2" s="103" t="n"/>
      <c r="E2" s="103" t="n"/>
      <c r="F2" s="103" t="n"/>
      <c r="G2" s="103" t="n"/>
      <c r="H2" s="104" t="n"/>
    </row>
    <row r="3" ht="24" customHeight="1">
      <c r="B3" s="105" t="n"/>
      <c r="C3" s="106" t="n"/>
      <c r="D3" s="106" t="n"/>
      <c r="E3" s="106" t="n"/>
      <c r="F3" s="106" t="n"/>
      <c r="G3" s="106" t="n"/>
      <c r="H3" s="107" t="n"/>
    </row>
    <row r="4" ht="24" customHeight="1"/>
    <row r="5" ht="24" customHeight="1">
      <c r="B5" s="83" t="inlineStr">
        <is>
          <t>종목 선택</t>
        </is>
      </c>
      <c r="C5" s="84" t="inlineStr">
        <is>
          <t>제주은행</t>
        </is>
      </c>
      <c r="F5" s="85" t="inlineStr">
        <is>
          <t>조회키</t>
        </is>
      </c>
      <c r="G5" s="85">
        <f>$C$5&amp;"|"&amp;$C$6&amp;"|"&amp;$C$7</f>
        <v/>
      </c>
    </row>
    <row r="6" ht="24" customHeight="1">
      <c r="B6" s="83" t="inlineStr">
        <is>
          <t>기간 선택</t>
        </is>
      </c>
      <c r="C6" s="84" t="inlineStr">
        <is>
          <t>3개월 전에 샀다면</t>
        </is>
      </c>
      <c r="F6" s="85" t="inlineStr">
        <is>
          <t>선택투입금액</t>
        </is>
      </c>
      <c r="G6" s="85">
        <f>XLOOKUP($C$8,'실험실_옵션'!$E:$E,'실험실_옵션'!$F:$F,300000)</f>
        <v/>
      </c>
    </row>
    <row r="7" ht="24" customHeight="1">
      <c r="B7" s="83" t="inlineStr">
        <is>
          <t>전략 선택</t>
        </is>
      </c>
      <c r="C7" s="84" t="inlineStr">
        <is>
          <t>[초단타]+[칼손절]</t>
        </is>
      </c>
      <c r="F7" s="85" t="inlineStr">
        <is>
          <t>기준투입금액</t>
        </is>
      </c>
      <c r="G7" s="85">
        <f>XLOOKUP($G$5,'실험실_요약'!$A:$A,'실험실_요약'!$H:$H,300000)</f>
        <v/>
      </c>
    </row>
    <row r="8" ht="24" customHeight="1">
      <c r="B8" s="83" t="inlineStr">
        <is>
          <t>투입금액</t>
        </is>
      </c>
      <c r="C8" s="84" t="inlineStr">
        <is>
          <t>30만원</t>
        </is>
      </c>
      <c r="F8" s="85" t="inlineStr">
        <is>
          <t>수량환산배율</t>
        </is>
      </c>
      <c r="G8" s="85">
        <f>IFERROR($G$6/$G$7,1)</f>
        <v/>
      </c>
    </row>
    <row r="9" ht="24" customHeight="1">
      <c r="F9" s="85" t="inlineStr">
        <is>
          <t>최고전략키</t>
        </is>
      </c>
      <c r="G9" s="85">
        <f>$C$5&amp;"|"&amp;$C$6</f>
        <v/>
      </c>
    </row>
    <row r="10" ht="24" customHeight="1">
      <c r="B10" s="86" t="inlineStr">
        <is>
          <t>현재가</t>
        </is>
      </c>
      <c r="C10" s="67" t="n"/>
      <c r="D10" s="86" t="inlineStr">
        <is>
          <t>시작기준가</t>
        </is>
      </c>
      <c r="E10" s="67" t="n"/>
      <c r="F10" s="86" t="inlineStr">
        <is>
          <t>보유상승률</t>
        </is>
      </c>
      <c r="G10" s="67" t="n"/>
    </row>
    <row r="11" ht="24" customHeight="1">
      <c r="B11" s="87">
        <f>IFERROR(INDEX('실험실_요약'!$J:$J,MATCH($G$5,'실험실_요약'!$A:$A,0)),"")</f>
        <v/>
      </c>
      <c r="C11" s="104" t="n"/>
      <c r="D11" s="87">
        <f>IFERROR(INDEX('실험실_요약'!$I:$I,MATCH($G$5,'실험실_요약'!$A:$A,0)),"")</f>
        <v/>
      </c>
      <c r="E11" s="104" t="n"/>
      <c r="F11" s="88">
        <f>IFERROR(INDEX('실험실_요약'!$K:$K,MATCH($G$5,'실험실_요약'!$A:$A,0))/100,"")</f>
        <v/>
      </c>
      <c r="G11" s="104" t="n"/>
    </row>
    <row r="12" ht="24" customHeight="1">
      <c r="B12" s="105" t="n"/>
      <c r="C12" s="107" t="n"/>
      <c r="D12" s="105" t="n"/>
      <c r="E12" s="107" t="n"/>
      <c r="F12" s="105" t="n"/>
      <c r="G12" s="107" t="n"/>
    </row>
    <row r="13" ht="24" customHeight="1">
      <c r="B13" s="86" t="inlineStr">
        <is>
          <t>전략수익률</t>
        </is>
      </c>
      <c r="C13" s="67" t="n"/>
      <c r="D13" s="86" t="inlineStr">
        <is>
          <t>MDD</t>
        </is>
      </c>
      <c r="E13" s="67" t="n"/>
      <c r="F13" s="86" t="inlineStr">
        <is>
          <t>승률/거래횟수</t>
        </is>
      </c>
      <c r="G13" s="67" t="n"/>
    </row>
    <row r="14" ht="24" customHeight="1">
      <c r="B14" s="88">
        <f>IFERROR(INDEX('실험실_요약'!$L:$L,MATCH($G$5,'실험실_요약'!$A:$A,0))/100,"")</f>
        <v/>
      </c>
      <c r="C14" s="104" t="n"/>
      <c r="D14" s="89">
        <f>IFERROR(INDEX('실험실_요약'!$M:$M,MATCH($G$5,'실험실_요약'!$A:$A,0))/100,"")</f>
        <v/>
      </c>
      <c r="E14" s="104" t="n"/>
      <c r="F14" s="90">
        <f>IFERROR(TEXT(INDEX('실험실_요약'!$N:$N,MATCH($G$5,'실험실_요약'!$A:$A,0))/100,"0.0%")&amp;" / "&amp;INDEX('실험실_요약'!$O:$O,MATCH($G$5,'실험실_요약'!$A:$A,0))&amp;"회","")</f>
        <v/>
      </c>
      <c r="G14" s="104" t="n"/>
    </row>
    <row r="15" ht="24" customHeight="1">
      <c r="B15" s="105" t="n"/>
      <c r="C15" s="107" t="n"/>
      <c r="D15" s="105" t="n"/>
      <c r="E15" s="107" t="n"/>
      <c r="F15" s="105" t="n"/>
      <c r="G15" s="107" t="n"/>
    </row>
    <row r="16" ht="24" customHeight="1"/>
    <row r="17" ht="24" customHeight="1">
      <c r="B17" s="91">
        <f>"백테스트 구간: "&amp;IFERROR(INDEX('실험실_요약'!$P:$P,MATCH($G$5,'실험실_요약'!$A:$A,0)),"")&amp;" ~ "&amp;IFERROR(INDEX('실험실_요약'!$Q:$Q,MATCH($G$5,'실험실_요약'!$A:$A,0)),"")&amp;CHAR(10)&amp;"익절: "&amp;IFERROR(INDEX('실험실_요약'!$R:$R,MATCH($G$5,'실험실_요약'!$A:$A,0)),"")&amp;CHAR(10)&amp;"손절: "&amp;IFERROR(INDEX('실험실_요약'!$S:$S,MATCH($G$5,'실험실_요약'!$A:$A,0)),"")</f>
        <v/>
      </c>
      <c r="C17" s="103" t="n"/>
      <c r="D17" s="103" t="n"/>
      <c r="E17" s="103" t="n"/>
      <c r="F17" s="103" t="n"/>
      <c r="G17" s="103" t="n"/>
      <c r="H17" s="104" t="n"/>
    </row>
    <row r="18" ht="24" customHeight="1">
      <c r="B18" s="105" t="n"/>
      <c r="C18" s="106" t="n"/>
      <c r="D18" s="106" t="n"/>
      <c r="E18" s="106" t="n"/>
      <c r="F18" s="106" t="n"/>
      <c r="G18" s="106" t="n"/>
      <c r="H18" s="107" t="n"/>
    </row>
    <row r="19" ht="24" customHeight="1">
      <c r="B19" s="92">
        <f>"같은 종목·기간 최고 수익 전략: "&amp;IFERROR(INDEX('실험실_최고전략'!$D:$D,MATCH($G$9,'실험실_최고전략'!$A:$A,0)),"")&amp;" / 수익률 "&amp;IFERROR(TEXT(INDEX('실험실_최고전략'!$E:$E,MATCH($G$9,'실험실_최고전략'!$A:$A,0))/100,"0.0%"),"")&amp;CHAR(10)&amp;"MDD "&amp;IFERROR(TEXT(INDEX('실험실_최고전략'!$F:$F,MATCH($G$9,'실험실_최고전략'!$A:$A,0))/100,"0.0%"),"")&amp;" / 승률 "&amp;IFERROR(TEXT(INDEX('실험실_최고전략'!$G:$G,MATCH($G$9,'실험실_최고전략'!$A:$A,0))/100,"0.0%"),"")&amp;" / 거래 "&amp;IFERROR(INDEX('실험실_최고전략'!$H:$H,MATCH($G$9,'실험실_최고전략'!$A:$A,0)),"")&amp;"회 — 이 조합을 전략 선택 칸에 입력해 상세 매매기록을 확인하세요."</f>
        <v/>
      </c>
      <c r="C19" s="103" t="n"/>
      <c r="D19" s="103" t="n"/>
      <c r="E19" s="103" t="n"/>
      <c r="F19" s="103" t="n"/>
      <c r="G19" s="103" t="n"/>
      <c r="H19" s="104" t="n"/>
    </row>
    <row r="20" ht="24" customHeight="1">
      <c r="B20" s="105" t="n"/>
      <c r="C20" s="106" t="n"/>
      <c r="D20" s="106" t="n"/>
      <c r="E20" s="106" t="n"/>
      <c r="F20" s="106" t="n"/>
      <c r="G20" s="106" t="n"/>
      <c r="H20" s="107" t="n"/>
    </row>
    <row r="21" ht="24" customHeight="1">
      <c r="B21" s="93" t="inlineStr">
        <is>
          <t>매매기록</t>
        </is>
      </c>
      <c r="C21" s="66" t="n"/>
      <c r="D21" s="66" t="n"/>
      <c r="E21" s="66" t="n"/>
      <c r="F21" s="66" t="n"/>
      <c r="G21" s="66" t="n"/>
      <c r="H21" s="67" t="n"/>
    </row>
    <row r="22" ht="24" customHeight="1">
      <c r="B22" s="94" t="inlineStr">
        <is>
          <t>매도일</t>
        </is>
      </c>
      <c r="C22" s="94" t="inlineStr">
        <is>
          <t>환산 매도수량</t>
        </is>
      </c>
      <c r="D22" s="95" t="inlineStr">
        <is>
          <t>매도사유</t>
        </is>
      </c>
      <c r="E22" s="94" t="inlineStr">
        <is>
          <t>수익률</t>
        </is>
      </c>
      <c r="F22" s="95" t="inlineStr">
        <is>
          <t>기록 메모</t>
        </is>
      </c>
      <c r="G22" s="66" t="n"/>
      <c r="H22" s="67" t="n"/>
    </row>
    <row r="23" ht="24" customHeight="1">
      <c r="B23" s="97">
        <f>IFERROR(INDEX('실험실_기록'!$H:$H,MATCH($G$5&amp;"|"&amp;1,'실험실_기록'!$Q:$Q,0)),IF(1=1,"매매기록 없음",""))</f>
        <v/>
      </c>
      <c r="C23" s="97">
        <f>IFERROR(ROUND(INDEX('실험실_기록'!$K:$K,MATCH($G$5&amp;"|"&amp;1,'실험실_기록'!$Q:$Q,0))*$G$8,0),"")</f>
        <v/>
      </c>
      <c r="D23" s="72">
        <f>IFERROR(INDEX('실험실_기록'!$J:$J,MATCH($G$5&amp;"|"&amp;1,'실험실_기록'!$Q:$Q,0)),"")</f>
        <v/>
      </c>
      <c r="E23" s="98">
        <f>IFERROR(INDEX('실험실_기록'!$M:$M,MATCH($G$5&amp;"|"&amp;1,'실험실_기록'!$Q:$Q,0))/100,"")</f>
        <v/>
      </c>
      <c r="F23" s="72">
        <f>IFERROR(INDEX('실험실_기록'!$N:$N,MATCH($G$5&amp;"|"&amp;1,'실험실_기록'!$Q:$Q,0)),"")</f>
        <v/>
      </c>
      <c r="G23" s="96" t="n"/>
      <c r="H23" s="96" t="n"/>
    </row>
    <row r="24" ht="24" customHeight="1">
      <c r="B24" s="97">
        <f>IFERROR(INDEX('실험실_기록'!$H:$H,MATCH($G$5&amp;"|"&amp;2,'실험실_기록'!$Q:$Q,0)),IF(2=1,"매매기록 없음",""))</f>
        <v/>
      </c>
      <c r="C24" s="97">
        <f>IFERROR(ROUND(INDEX('실험실_기록'!$K:$K,MATCH($G$5&amp;"|"&amp;2,'실험실_기록'!$Q:$Q,0))*$G$8,0),"")</f>
        <v/>
      </c>
      <c r="D24" s="72">
        <f>IFERROR(INDEX('실험실_기록'!$J:$J,MATCH($G$5&amp;"|"&amp;2,'실험실_기록'!$Q:$Q,0)),"")</f>
        <v/>
      </c>
      <c r="E24" s="98">
        <f>IFERROR(INDEX('실험실_기록'!$M:$M,MATCH($G$5&amp;"|"&amp;2,'실험실_기록'!$Q:$Q,0))/100,"")</f>
        <v/>
      </c>
      <c r="F24" s="72">
        <f>IFERROR(INDEX('실험실_기록'!$N:$N,MATCH($G$5&amp;"|"&amp;2,'실험실_기록'!$Q:$Q,0)),"")</f>
        <v/>
      </c>
      <c r="G24" s="96" t="n"/>
      <c r="H24" s="96" t="n"/>
    </row>
    <row r="25" ht="24" customHeight="1">
      <c r="B25" s="97">
        <f>IFERROR(INDEX('실험실_기록'!$H:$H,MATCH($G$5&amp;"|"&amp;3,'실험실_기록'!$Q:$Q,0)),IF(3=1,"매매기록 없음",""))</f>
        <v/>
      </c>
      <c r="C25" s="97">
        <f>IFERROR(ROUND(INDEX('실험실_기록'!$K:$K,MATCH($G$5&amp;"|"&amp;3,'실험실_기록'!$Q:$Q,0))*$G$8,0),"")</f>
        <v/>
      </c>
      <c r="D25" s="72">
        <f>IFERROR(INDEX('실험실_기록'!$J:$J,MATCH($G$5&amp;"|"&amp;3,'실험실_기록'!$Q:$Q,0)),"")</f>
        <v/>
      </c>
      <c r="E25" s="98">
        <f>IFERROR(INDEX('실험실_기록'!$M:$M,MATCH($G$5&amp;"|"&amp;3,'실험실_기록'!$Q:$Q,0))/100,"")</f>
        <v/>
      </c>
      <c r="F25" s="72">
        <f>IFERROR(INDEX('실험실_기록'!$N:$N,MATCH($G$5&amp;"|"&amp;3,'실험실_기록'!$Q:$Q,0)),"")</f>
        <v/>
      </c>
      <c r="G25" s="96" t="n"/>
      <c r="H25" s="96" t="n"/>
    </row>
    <row r="26" ht="24" customHeight="1">
      <c r="B26" s="97">
        <f>IFERROR(INDEX('실험실_기록'!$H:$H,MATCH($G$5&amp;"|"&amp;4,'실험실_기록'!$Q:$Q,0)),IF(4=1,"매매기록 없음",""))</f>
        <v/>
      </c>
      <c r="C26" s="97">
        <f>IFERROR(ROUND(INDEX('실험실_기록'!$K:$K,MATCH($G$5&amp;"|"&amp;4,'실험실_기록'!$Q:$Q,0))*$G$8,0),"")</f>
        <v/>
      </c>
      <c r="D26" s="72">
        <f>IFERROR(INDEX('실험실_기록'!$J:$J,MATCH($G$5&amp;"|"&amp;4,'실험실_기록'!$Q:$Q,0)),"")</f>
        <v/>
      </c>
      <c r="E26" s="98">
        <f>IFERROR(INDEX('실험실_기록'!$M:$M,MATCH($G$5&amp;"|"&amp;4,'실험실_기록'!$Q:$Q,0))/100,"")</f>
        <v/>
      </c>
      <c r="F26" s="72">
        <f>IFERROR(INDEX('실험실_기록'!$N:$N,MATCH($G$5&amp;"|"&amp;4,'실험실_기록'!$Q:$Q,0)),"")</f>
        <v/>
      </c>
      <c r="G26" s="96" t="n"/>
      <c r="H26" s="96" t="n"/>
    </row>
    <row r="27" ht="24" customHeight="1">
      <c r="B27" s="97">
        <f>IFERROR(INDEX('실험실_기록'!$H:$H,MATCH($G$5&amp;"|"&amp;5,'실험실_기록'!$Q:$Q,0)),IF(5=1,"매매기록 없음",""))</f>
        <v/>
      </c>
      <c r="C27" s="97">
        <f>IFERROR(ROUND(INDEX('실험실_기록'!$K:$K,MATCH($G$5&amp;"|"&amp;5,'실험실_기록'!$Q:$Q,0))*$G$8,0),"")</f>
        <v/>
      </c>
      <c r="D27" s="72">
        <f>IFERROR(INDEX('실험실_기록'!$J:$J,MATCH($G$5&amp;"|"&amp;5,'실험실_기록'!$Q:$Q,0)),"")</f>
        <v/>
      </c>
      <c r="E27" s="98">
        <f>IFERROR(INDEX('실험실_기록'!$M:$M,MATCH($G$5&amp;"|"&amp;5,'실험실_기록'!$Q:$Q,0))/100,"")</f>
        <v/>
      </c>
      <c r="F27" s="72">
        <f>IFERROR(INDEX('실험실_기록'!$N:$N,MATCH($G$5&amp;"|"&amp;5,'실험실_기록'!$Q:$Q,0)),"")</f>
        <v/>
      </c>
      <c r="G27" s="96" t="n"/>
      <c r="H27" s="96" t="n"/>
    </row>
    <row r="28" ht="24" customHeight="1">
      <c r="B28" s="97">
        <f>IFERROR(INDEX('실험실_기록'!$H:$H,MATCH($G$5&amp;"|"&amp;6,'실험실_기록'!$Q:$Q,0)),IF(6=1,"매매기록 없음",""))</f>
        <v/>
      </c>
      <c r="C28" s="97">
        <f>IFERROR(ROUND(INDEX('실험실_기록'!$K:$K,MATCH($G$5&amp;"|"&amp;6,'실험실_기록'!$Q:$Q,0))*$G$8,0),"")</f>
        <v/>
      </c>
      <c r="D28" s="72">
        <f>IFERROR(INDEX('실험실_기록'!$J:$J,MATCH($G$5&amp;"|"&amp;6,'실험실_기록'!$Q:$Q,0)),"")</f>
        <v/>
      </c>
      <c r="E28" s="98">
        <f>IFERROR(INDEX('실험실_기록'!$M:$M,MATCH($G$5&amp;"|"&amp;6,'실험실_기록'!$Q:$Q,0))/100,"")</f>
        <v/>
      </c>
      <c r="F28" s="72">
        <f>IFERROR(INDEX('실험실_기록'!$N:$N,MATCH($G$5&amp;"|"&amp;6,'실험실_기록'!$Q:$Q,0)),"")</f>
        <v/>
      </c>
      <c r="G28" s="96" t="n"/>
      <c r="H28" s="96" t="n"/>
    </row>
    <row r="29" ht="24" customHeight="1">
      <c r="B29" s="97">
        <f>IFERROR(INDEX('실험실_기록'!$H:$H,MATCH($G$5&amp;"|"&amp;7,'실험실_기록'!$Q:$Q,0)),IF(7=1,"매매기록 없음",""))</f>
        <v/>
      </c>
      <c r="C29" s="97">
        <f>IFERROR(ROUND(INDEX('실험실_기록'!$K:$K,MATCH($G$5&amp;"|"&amp;7,'실험실_기록'!$Q:$Q,0))*$G$8,0),"")</f>
        <v/>
      </c>
      <c r="D29" s="72">
        <f>IFERROR(INDEX('실험실_기록'!$J:$J,MATCH($G$5&amp;"|"&amp;7,'실험실_기록'!$Q:$Q,0)),"")</f>
        <v/>
      </c>
      <c r="E29" s="98">
        <f>IFERROR(INDEX('실험실_기록'!$M:$M,MATCH($G$5&amp;"|"&amp;7,'실험실_기록'!$Q:$Q,0))/100,"")</f>
        <v/>
      </c>
      <c r="F29" s="72">
        <f>IFERROR(INDEX('실험실_기록'!$N:$N,MATCH($G$5&amp;"|"&amp;7,'실험실_기록'!$Q:$Q,0)),"")</f>
        <v/>
      </c>
      <c r="G29" s="96" t="n"/>
      <c r="H29" s="96" t="n"/>
    </row>
    <row r="30" ht="24" customHeight="1">
      <c r="B30" s="97">
        <f>IFERROR(INDEX('실험실_기록'!$H:$H,MATCH($G$5&amp;"|"&amp;8,'실험실_기록'!$Q:$Q,0)),IF(8=1,"매매기록 없음",""))</f>
        <v/>
      </c>
      <c r="C30" s="97">
        <f>IFERROR(ROUND(INDEX('실험실_기록'!$K:$K,MATCH($G$5&amp;"|"&amp;8,'실험실_기록'!$Q:$Q,0))*$G$8,0),"")</f>
        <v/>
      </c>
      <c r="D30" s="72">
        <f>IFERROR(INDEX('실험실_기록'!$J:$J,MATCH($G$5&amp;"|"&amp;8,'실험실_기록'!$Q:$Q,0)),"")</f>
        <v/>
      </c>
      <c r="E30" s="98">
        <f>IFERROR(INDEX('실험실_기록'!$M:$M,MATCH($G$5&amp;"|"&amp;8,'실험실_기록'!$Q:$Q,0))/100,"")</f>
        <v/>
      </c>
      <c r="F30" s="72">
        <f>IFERROR(INDEX('실험실_기록'!$N:$N,MATCH($G$5&amp;"|"&amp;8,'실험실_기록'!$Q:$Q,0)),"")</f>
        <v/>
      </c>
      <c r="G30" s="96" t="n"/>
      <c r="H30" s="96" t="n"/>
    </row>
    <row r="31" ht="24" customHeight="1">
      <c r="B31" s="97">
        <f>IFERROR(INDEX('실험실_기록'!$H:$H,MATCH($G$5&amp;"|"&amp;9,'실험실_기록'!$Q:$Q,0)),IF(9=1,"매매기록 없음",""))</f>
        <v/>
      </c>
      <c r="C31" s="97">
        <f>IFERROR(ROUND(INDEX('실험실_기록'!$K:$K,MATCH($G$5&amp;"|"&amp;9,'실험실_기록'!$Q:$Q,0))*$G$8,0),"")</f>
        <v/>
      </c>
      <c r="D31" s="72">
        <f>IFERROR(INDEX('실험실_기록'!$J:$J,MATCH($G$5&amp;"|"&amp;9,'실험실_기록'!$Q:$Q,0)),"")</f>
        <v/>
      </c>
      <c r="E31" s="98">
        <f>IFERROR(INDEX('실험실_기록'!$M:$M,MATCH($G$5&amp;"|"&amp;9,'실험실_기록'!$Q:$Q,0))/100,"")</f>
        <v/>
      </c>
      <c r="F31" s="72">
        <f>IFERROR(INDEX('실험실_기록'!$N:$N,MATCH($G$5&amp;"|"&amp;9,'실험실_기록'!$Q:$Q,0)),"")</f>
        <v/>
      </c>
      <c r="G31" s="96" t="n"/>
      <c r="H31" s="96" t="n"/>
    </row>
    <row r="32" ht="24" customHeight="1">
      <c r="B32" s="97">
        <f>IFERROR(INDEX('실험실_기록'!$H:$H,MATCH($G$5&amp;"|"&amp;10,'실험실_기록'!$Q:$Q,0)),IF(10=1,"매매기록 없음",""))</f>
        <v/>
      </c>
      <c r="C32" s="97">
        <f>IFERROR(ROUND(INDEX('실험실_기록'!$K:$K,MATCH($G$5&amp;"|"&amp;10,'실험실_기록'!$Q:$Q,0))*$G$8,0),"")</f>
        <v/>
      </c>
      <c r="D32" s="72">
        <f>IFERROR(INDEX('실험실_기록'!$J:$J,MATCH($G$5&amp;"|"&amp;10,'실험실_기록'!$Q:$Q,0)),"")</f>
        <v/>
      </c>
      <c r="E32" s="98">
        <f>IFERROR(INDEX('실험실_기록'!$M:$M,MATCH($G$5&amp;"|"&amp;10,'실험실_기록'!$Q:$Q,0))/100,"")</f>
        <v/>
      </c>
      <c r="F32" s="72">
        <f>IFERROR(INDEX('실험실_기록'!$N:$N,MATCH($G$5&amp;"|"&amp;10,'실험실_기록'!$Q:$Q,0)),"")</f>
        <v/>
      </c>
      <c r="G32" s="96" t="n"/>
      <c r="H32" s="96" t="n"/>
    </row>
    <row r="33" ht="24" customHeight="1">
      <c r="B33" s="97">
        <f>IFERROR(INDEX('실험실_기록'!$H:$H,MATCH($G$5&amp;"|"&amp;11,'실험실_기록'!$Q:$Q,0)),IF(11=1,"매매기록 없음",""))</f>
        <v/>
      </c>
      <c r="C33" s="97">
        <f>IFERROR(ROUND(INDEX('실험실_기록'!$K:$K,MATCH($G$5&amp;"|"&amp;11,'실험실_기록'!$Q:$Q,0))*$G$8,0),"")</f>
        <v/>
      </c>
      <c r="D33" s="72">
        <f>IFERROR(INDEX('실험실_기록'!$J:$J,MATCH($G$5&amp;"|"&amp;11,'실험실_기록'!$Q:$Q,0)),"")</f>
        <v/>
      </c>
      <c r="E33" s="98">
        <f>IFERROR(INDEX('실험실_기록'!$M:$M,MATCH($G$5&amp;"|"&amp;11,'실험실_기록'!$Q:$Q,0))/100,"")</f>
        <v/>
      </c>
      <c r="F33" s="72">
        <f>IFERROR(INDEX('실험실_기록'!$N:$N,MATCH($G$5&amp;"|"&amp;11,'실험실_기록'!$Q:$Q,0)),"")</f>
        <v/>
      </c>
      <c r="G33" s="96" t="n"/>
      <c r="H33" s="96" t="n"/>
    </row>
    <row r="34" ht="24" customHeight="1">
      <c r="B34" s="97">
        <f>IFERROR(INDEX('실험실_기록'!$H:$H,MATCH($G$5&amp;"|"&amp;12,'실험실_기록'!$Q:$Q,0)),IF(12=1,"매매기록 없음",""))</f>
        <v/>
      </c>
      <c r="C34" s="97">
        <f>IFERROR(ROUND(INDEX('실험실_기록'!$K:$K,MATCH($G$5&amp;"|"&amp;12,'실험실_기록'!$Q:$Q,0))*$G$8,0),"")</f>
        <v/>
      </c>
      <c r="D34" s="72">
        <f>IFERROR(INDEX('실험실_기록'!$J:$J,MATCH($G$5&amp;"|"&amp;12,'실험실_기록'!$Q:$Q,0)),"")</f>
        <v/>
      </c>
      <c r="E34" s="98">
        <f>IFERROR(INDEX('실험실_기록'!$M:$M,MATCH($G$5&amp;"|"&amp;12,'실험실_기록'!$Q:$Q,0))/100,"")</f>
        <v/>
      </c>
      <c r="F34" s="72">
        <f>IFERROR(INDEX('실험실_기록'!$N:$N,MATCH($G$5&amp;"|"&amp;12,'실험실_기록'!$Q:$Q,0)),"")</f>
        <v/>
      </c>
      <c r="G34" s="96" t="n"/>
      <c r="H34" s="96" t="n"/>
    </row>
    <row r="35" ht="24" customHeight="1">
      <c r="B35" s="97">
        <f>IFERROR(INDEX('실험실_기록'!$H:$H,MATCH($G$5&amp;"|"&amp;13,'실험실_기록'!$Q:$Q,0)),IF(13=1,"매매기록 없음",""))</f>
        <v/>
      </c>
      <c r="C35" s="97">
        <f>IFERROR(ROUND(INDEX('실험실_기록'!$K:$K,MATCH($G$5&amp;"|"&amp;13,'실험실_기록'!$Q:$Q,0))*$G$8,0),"")</f>
        <v/>
      </c>
      <c r="D35" s="72">
        <f>IFERROR(INDEX('실험실_기록'!$J:$J,MATCH($G$5&amp;"|"&amp;13,'실험실_기록'!$Q:$Q,0)),"")</f>
        <v/>
      </c>
      <c r="E35" s="98">
        <f>IFERROR(INDEX('실험실_기록'!$M:$M,MATCH($G$5&amp;"|"&amp;13,'실험실_기록'!$Q:$Q,0))/100,"")</f>
        <v/>
      </c>
      <c r="F35" s="72">
        <f>IFERROR(INDEX('실험실_기록'!$N:$N,MATCH($G$5&amp;"|"&amp;13,'실험실_기록'!$Q:$Q,0)),"")</f>
        <v/>
      </c>
      <c r="G35" s="96" t="n"/>
      <c r="H35" s="96" t="n"/>
    </row>
    <row r="36" ht="24" customHeight="1">
      <c r="B36" s="97">
        <f>IFERROR(INDEX('실험실_기록'!$H:$H,MATCH($G$5&amp;"|"&amp;14,'실험실_기록'!$Q:$Q,0)),IF(14=1,"매매기록 없음",""))</f>
        <v/>
      </c>
      <c r="C36" s="97">
        <f>IFERROR(ROUND(INDEX('실험실_기록'!$K:$K,MATCH($G$5&amp;"|"&amp;14,'실험실_기록'!$Q:$Q,0))*$G$8,0),"")</f>
        <v/>
      </c>
      <c r="D36" s="72">
        <f>IFERROR(INDEX('실험실_기록'!$J:$J,MATCH($G$5&amp;"|"&amp;14,'실험실_기록'!$Q:$Q,0)),"")</f>
        <v/>
      </c>
      <c r="E36" s="98">
        <f>IFERROR(INDEX('실험실_기록'!$M:$M,MATCH($G$5&amp;"|"&amp;14,'실험실_기록'!$Q:$Q,0))/100,"")</f>
        <v/>
      </c>
      <c r="F36" s="72">
        <f>IFERROR(INDEX('실험실_기록'!$N:$N,MATCH($G$5&amp;"|"&amp;14,'실험실_기록'!$Q:$Q,0)),"")</f>
        <v/>
      </c>
      <c r="G36" s="96" t="n"/>
      <c r="H36" s="96" t="n"/>
    </row>
    <row r="37" ht="24" customHeight="1">
      <c r="B37" s="97">
        <f>IFERROR(INDEX('실험실_기록'!$H:$H,MATCH($G$5&amp;"|"&amp;15,'실험실_기록'!$Q:$Q,0)),IF(15=1,"매매기록 없음",""))</f>
        <v/>
      </c>
      <c r="C37" s="97">
        <f>IFERROR(ROUND(INDEX('실험실_기록'!$K:$K,MATCH($G$5&amp;"|"&amp;15,'실험실_기록'!$Q:$Q,0))*$G$8,0),"")</f>
        <v/>
      </c>
      <c r="D37" s="72">
        <f>IFERROR(INDEX('실험실_기록'!$J:$J,MATCH($G$5&amp;"|"&amp;15,'실험실_기록'!$Q:$Q,0)),"")</f>
        <v/>
      </c>
      <c r="E37" s="98">
        <f>IFERROR(INDEX('실험실_기록'!$M:$M,MATCH($G$5&amp;"|"&amp;15,'실험실_기록'!$Q:$Q,0))/100,"")</f>
        <v/>
      </c>
      <c r="F37" s="72">
        <f>IFERROR(INDEX('실험실_기록'!$N:$N,MATCH($G$5&amp;"|"&amp;15,'실험실_기록'!$Q:$Q,0)),"")</f>
        <v/>
      </c>
      <c r="G37" s="96" t="n"/>
      <c r="H37" s="96" t="n"/>
    </row>
    <row r="38" ht="24" customHeight="1">
      <c r="B38" s="97">
        <f>IFERROR(INDEX('실험실_기록'!$H:$H,MATCH($G$5&amp;"|"&amp;16,'실험실_기록'!$Q:$Q,0)),IF(16=1,"매매기록 없음",""))</f>
        <v/>
      </c>
      <c r="C38" s="97">
        <f>IFERROR(ROUND(INDEX('실험실_기록'!$K:$K,MATCH($G$5&amp;"|"&amp;16,'실험실_기록'!$Q:$Q,0))*$G$8,0),"")</f>
        <v/>
      </c>
      <c r="D38" s="72">
        <f>IFERROR(INDEX('실험실_기록'!$J:$J,MATCH($G$5&amp;"|"&amp;16,'실험실_기록'!$Q:$Q,0)),"")</f>
        <v/>
      </c>
      <c r="E38" s="98">
        <f>IFERROR(INDEX('실험실_기록'!$M:$M,MATCH($G$5&amp;"|"&amp;16,'실험실_기록'!$Q:$Q,0))/100,"")</f>
        <v/>
      </c>
      <c r="F38" s="72">
        <f>IFERROR(INDEX('실험실_기록'!$N:$N,MATCH($G$5&amp;"|"&amp;16,'실험실_기록'!$Q:$Q,0)),"")</f>
        <v/>
      </c>
      <c r="G38" s="96" t="n"/>
      <c r="H38" s="96" t="n"/>
    </row>
    <row r="39" ht="24" customHeight="1">
      <c r="B39" s="97">
        <f>IFERROR(INDEX('실험실_기록'!$H:$H,MATCH($G$5&amp;"|"&amp;17,'실험실_기록'!$Q:$Q,0)),IF(17=1,"매매기록 없음",""))</f>
        <v/>
      </c>
      <c r="C39" s="97">
        <f>IFERROR(ROUND(INDEX('실험실_기록'!$K:$K,MATCH($G$5&amp;"|"&amp;17,'실험실_기록'!$Q:$Q,0))*$G$8,0),"")</f>
        <v/>
      </c>
      <c r="D39" s="72">
        <f>IFERROR(INDEX('실험실_기록'!$J:$J,MATCH($G$5&amp;"|"&amp;17,'실험실_기록'!$Q:$Q,0)),"")</f>
        <v/>
      </c>
      <c r="E39" s="98">
        <f>IFERROR(INDEX('실험실_기록'!$M:$M,MATCH($G$5&amp;"|"&amp;17,'실험실_기록'!$Q:$Q,0))/100,"")</f>
        <v/>
      </c>
      <c r="F39" s="72">
        <f>IFERROR(INDEX('실험실_기록'!$N:$N,MATCH($G$5&amp;"|"&amp;17,'실험실_기록'!$Q:$Q,0)),"")</f>
        <v/>
      </c>
      <c r="G39" s="96" t="n"/>
      <c r="H39" s="96" t="n"/>
    </row>
    <row r="40" ht="24" customHeight="1">
      <c r="B40" s="97">
        <f>IFERROR(INDEX('실험실_기록'!$H:$H,MATCH($G$5&amp;"|"&amp;18,'실험실_기록'!$Q:$Q,0)),IF(18=1,"매매기록 없음",""))</f>
        <v/>
      </c>
      <c r="C40" s="97">
        <f>IFERROR(ROUND(INDEX('실험실_기록'!$K:$K,MATCH($G$5&amp;"|"&amp;18,'실험실_기록'!$Q:$Q,0))*$G$8,0),"")</f>
        <v/>
      </c>
      <c r="D40" s="72">
        <f>IFERROR(INDEX('실험실_기록'!$J:$J,MATCH($G$5&amp;"|"&amp;18,'실험실_기록'!$Q:$Q,0)),"")</f>
        <v/>
      </c>
      <c r="E40" s="98">
        <f>IFERROR(INDEX('실험실_기록'!$M:$M,MATCH($G$5&amp;"|"&amp;18,'실험실_기록'!$Q:$Q,0))/100,"")</f>
        <v/>
      </c>
      <c r="F40" s="72">
        <f>IFERROR(INDEX('실험실_기록'!$N:$N,MATCH($G$5&amp;"|"&amp;18,'실험실_기록'!$Q:$Q,0)),"")</f>
        <v/>
      </c>
      <c r="G40" s="96" t="n"/>
      <c r="H40" s="96" t="n"/>
    </row>
    <row r="41" ht="24" customHeight="1">
      <c r="B41" s="97">
        <f>IFERROR(INDEX('실험실_기록'!$H:$H,MATCH($G$5&amp;"|"&amp;19,'실험실_기록'!$Q:$Q,0)),IF(19=1,"매매기록 없음",""))</f>
        <v/>
      </c>
      <c r="C41" s="97">
        <f>IFERROR(ROUND(INDEX('실험실_기록'!$K:$K,MATCH($G$5&amp;"|"&amp;19,'실험실_기록'!$Q:$Q,0))*$G$8,0),"")</f>
        <v/>
      </c>
      <c r="D41" s="72">
        <f>IFERROR(INDEX('실험실_기록'!$J:$J,MATCH($G$5&amp;"|"&amp;19,'실험실_기록'!$Q:$Q,0)),"")</f>
        <v/>
      </c>
      <c r="E41" s="98">
        <f>IFERROR(INDEX('실험실_기록'!$M:$M,MATCH($G$5&amp;"|"&amp;19,'실험실_기록'!$Q:$Q,0))/100,"")</f>
        <v/>
      </c>
      <c r="F41" s="72">
        <f>IFERROR(INDEX('실험실_기록'!$N:$N,MATCH($G$5&amp;"|"&amp;19,'실험실_기록'!$Q:$Q,0)),"")</f>
        <v/>
      </c>
      <c r="G41" s="96" t="n"/>
      <c r="H41" s="96" t="n"/>
    </row>
    <row r="42" ht="24" customHeight="1">
      <c r="B42" s="99">
        <f>IFERROR(INDEX('실험실_기록'!$H:$H,MATCH($G$5&amp;"|"&amp;20,'실험실_기록'!$Q:$Q,0)),IF(20=1,"매매기록 없음",""))</f>
        <v/>
      </c>
      <c r="C42" s="99">
        <f>IFERROR(ROUND(INDEX('실험실_기록'!$K:$K,MATCH($G$5&amp;"|"&amp;20,'실험실_기록'!$Q:$Q,0))*$G$8,0),"")</f>
        <v/>
      </c>
      <c r="D42" s="100">
        <f>IFERROR(INDEX('실험실_기록'!$J:$J,MATCH($G$5&amp;"|"&amp;20,'실험실_기록'!$Q:$Q,0)),"")</f>
        <v/>
      </c>
      <c r="E42" s="101">
        <f>IFERROR(INDEX('실험실_기록'!$M:$M,MATCH($G$5&amp;"|"&amp;20,'실험실_기록'!$Q:$Q,0))/100,"")</f>
        <v/>
      </c>
      <c r="F42" s="100">
        <f>IFERROR(INDEX('실험실_기록'!$N:$N,MATCH($G$5&amp;"|"&amp;20,'실험실_기록'!$Q:$Q,0)),"")</f>
        <v/>
      </c>
    </row>
    <row r="43" ht="24" customHeight="1"/>
    <row r="44" ht="24" customHeight="1">
      <c r="B44" s="102" t="inlineStr">
        <is>
          <t>사용 메모
- 종목/기간/전략/투입금액 선택값을 바꾸면 현재가·상승률·전략수익률·매매기록이 바뀝니다.
- 매매기록의 수량은 기준 30만원 백테스트 수량을 선택 투입금액에 맞춰 환산한 값입니다. 기본 조회기간은 1개월입니다.
- 실제 체결가, 호가 공백, 거래정지, 뉴스는 별도 확인이 필요합니다.</t>
        </is>
      </c>
      <c r="C44" s="103" t="n"/>
      <c r="D44" s="103" t="n"/>
      <c r="E44" s="103" t="n"/>
      <c r="F44" s="103" t="n"/>
      <c r="G44" s="103" t="n"/>
      <c r="H44" s="104" t="n"/>
    </row>
    <row r="45" ht="24" customHeight="1">
      <c r="B45" s="108" t="n"/>
      <c r="H45" s="109" t="n"/>
    </row>
    <row r="46" ht="24" customHeight="1">
      <c r="B46" s="108" t="n"/>
      <c r="H46" s="109" t="n"/>
    </row>
    <row r="47" ht="24" customHeight="1">
      <c r="B47" s="105" t="n"/>
      <c r="C47" s="106" t="n"/>
      <c r="D47" s="106" t="n"/>
      <c r="E47" s="106" t="n"/>
      <c r="F47" s="106" t="n"/>
      <c r="G47" s="106" t="n"/>
      <c r="H47" s="107" t="n"/>
    </row>
    <row r="48" ht="24" customHeight="1"/>
    <row r="49" ht="24" customHeight="1">
      <c r="B49" s="138" t="inlineStr">
        <is>
          <t>선택 종목 가이드</t>
        </is>
      </c>
    </row>
    <row r="50" ht="24" customHeight="1">
      <c r="B50" s="132" t="inlineStr">
        <is>
          <t>분야</t>
        </is>
      </c>
      <c r="C50" s="139">
        <f>IFERROR(INDEX('추천 리스트'!$A:$ZZ,MATCH($C$5,'추천 리스트'!$B:$B,0),MATCH("분야",'추천 리스트'!$1:$1,0)),"확인필요")</f>
        <v/>
      </c>
      <c r="D50" s="132" t="inlineStr">
        <is>
          <t>후보출처</t>
        </is>
      </c>
      <c r="E50" s="139">
        <f>IFERROR(INDEX('추천 리스트'!$A:$ZZ,MATCH($C$5,'추천 리스트'!$B:$B,0),MATCH("후보출처",'추천 리스트'!$1:$1,0)),"확인필요")</f>
        <v/>
      </c>
      <c r="F50" s="132" t="inlineStr">
        <is>
          <t>시장모드</t>
        </is>
      </c>
      <c r="G50" s="139">
        <f>IFERROR(INDEX('추천 리스트'!$A:$ZZ,MATCH($C$5,'추천 리스트'!$B:$B,0),MATCH("시장모드",'추천 리스트'!$1:$1,0)),"확인필요")</f>
        <v/>
      </c>
    </row>
    <row r="51" ht="24" customHeight="1">
      <c r="B51" s="132" t="inlineStr">
        <is>
          <t>기술점수</t>
        </is>
      </c>
      <c r="C51" s="139">
        <f>"기본 "&amp;TEXT(=IFERROR(INDEX('추천 리스트'!$A:$ZZ,MATCH($C$5,'추천 리스트'!$B:$B,0),MATCH("기본기술점수",'추천 리스트'!$1:$1,0)),0),"0")&amp;" / 최종 "&amp;TEXT(=IFERROR(INDEX('추천 리스트'!$A:$ZZ,MATCH($C$5,'추천 리스트'!$B:$B,0),MATCH("종목점수",'추천 리스트'!$1:$1,0)),0),"0")</f>
        <v/>
      </c>
      <c r="D51" s="132" t="inlineStr">
        <is>
          <t>추세</t>
        </is>
      </c>
      <c r="E51" s="139">
        <f>IFERROR(INDEX('추천 리스트'!$A:$ZZ,MATCH($C$5,'추천 리스트'!$B:$B,0),MATCH("추세필터판정",'추천 리스트'!$1:$1,0)),"확인필요")</f>
        <v/>
      </c>
      <c r="F51" s="132" t="inlineStr">
        <is>
          <t>재무</t>
        </is>
      </c>
      <c r="G51" s="139">
        <f>IFERROR(INDEX('추천 리스트'!$A:$ZZ,MATCH($C$5,'추천 리스트'!$B:$B,0),MATCH("재무위험판정",'추천 리스트'!$1:$1,0)),"확인필요")</f>
        <v/>
      </c>
    </row>
    <row r="52" ht="24" customHeight="1"/>
    <row r="53" ht="24" customHeight="1">
      <c r="B53" s="137">
        <f>IFERROR(INDEX('추천 리스트'!$A:$ZZ,MATCH($C$5,'추천 리스트'!$B:$B,0),MATCH("상세 전략 가이드",'추천 리스트'!$1:$1,0)),"가이드 없음")</f>
        <v/>
      </c>
    </row>
    <row r="54" ht="24" customHeight="1"/>
    <row r="55" ht="24" customHeight="1"/>
    <row r="56" ht="24" customHeight="1"/>
    <row r="57" ht="24" customHeight="1"/>
    <row r="58" ht="24" customHeight="1"/>
    <row r="59" ht="24" customHeight="1"/>
    <row r="60" ht="24" customHeight="1"/>
    <row r="61" ht="24" customHeight="1"/>
    <row r="62" ht="24" customHeight="1"/>
    <row r="63" ht="24" customHeight="1"/>
    <row r="64" ht="24" customHeight="1"/>
    <row r="65" ht="24" customHeight="1"/>
    <row r="66" ht="24" customHeight="1"/>
    <row r="67" ht="24" customHeight="1"/>
    <row r="68" ht="24" customHeight="1"/>
    <row r="69" ht="24" customHeight="1"/>
  </sheetData>
  <mergeCells count="20">
    <mergeCell ref="B53:H55"/>
    <mergeCell ref="D10:E10"/>
    <mergeCell ref="F10:G10"/>
    <mergeCell ref="B49:H49"/>
    <mergeCell ref="B2:H3"/>
    <mergeCell ref="B17:H18"/>
    <mergeCell ref="F22:H22"/>
    <mergeCell ref="D13:E13"/>
    <mergeCell ref="F11:G12"/>
    <mergeCell ref="D14:E15"/>
    <mergeCell ref="F14:G15"/>
    <mergeCell ref="B19:H20"/>
    <mergeCell ref="B13:C13"/>
    <mergeCell ref="B21:H21"/>
    <mergeCell ref="B44:H47"/>
    <mergeCell ref="B10:C10"/>
    <mergeCell ref="F13:G13"/>
    <mergeCell ref="B11:C12"/>
    <mergeCell ref="D11:E12"/>
    <mergeCell ref="B14:C15"/>
  </mergeCells>
  <dataValidations count="4">
    <dataValidation sqref="C5" showDropDown="0" showInputMessage="0" showErrorMessage="0" allowBlank="0" type="list">
      <formula1>'실험실_옵션'!$D$2:$D$51</formula1>
    </dataValidation>
    <dataValidation sqref="C6" showDropDown="0" showInputMessage="0" showErrorMessage="0" allowBlank="0" type="list">
      <formula1>'실험실_옵션'!$A$2:$A$6</formula1>
    </dataValidation>
    <dataValidation sqref="C7" showDropDown="0" showInputMessage="0" showErrorMessage="0" allowBlank="0" type="list">
      <formula1>'실험실_옵션'!$H$2:$H$21</formula1>
    </dataValidation>
    <dataValidation sqref="C8" showDropDown="0" showInputMessage="0" showErrorMessage="0" allowBlank="0" type="list">
      <formula1>'실험실_옵션'!$E$2:$E$5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48" customWidth="1" min="3" max="3"/>
    <col width="18" customWidth="1" min="4" max="4"/>
    <col width="44" customWidth="1" min="5" max="5"/>
  </cols>
  <sheetData>
    <row r="2">
      <c r="B2" s="69" t="inlineStr">
        <is>
          <t>매수 전 체크리스트 — 자동매매 전 단계</t>
        </is>
      </c>
      <c r="C2" s="103" t="n"/>
      <c r="D2" s="104" t="n"/>
    </row>
    <row r="3">
      <c r="B3" s="105" t="n"/>
      <c r="C3" s="106" t="n"/>
      <c r="D3" s="107" t="n"/>
    </row>
    <row r="5">
      <c r="B5" s="57" t="inlineStr">
        <is>
          <t>구분</t>
        </is>
      </c>
      <c r="C5" s="70" t="inlineStr">
        <is>
          <t>확인 질문</t>
        </is>
      </c>
      <c r="D5" s="57" t="inlineStr">
        <is>
          <t>자동/수동판정</t>
        </is>
      </c>
      <c r="E5" s="70" t="inlineStr">
        <is>
          <t>근거</t>
        </is>
      </c>
    </row>
    <row r="6">
      <c r="B6" s="71" t="inlineStr">
        <is>
          <t>시장</t>
        </is>
      </c>
      <c r="C6" s="72" t="inlineStr">
        <is>
          <t>오늘 시장모드가 관망/방어가 아닌가?</t>
        </is>
      </c>
      <c r="D6" s="73" t="inlineStr">
        <is>
          <t>주의</t>
        </is>
      </c>
      <c r="E6" s="74" t="inlineStr">
        <is>
          <t>시장모드: 방어적 관찰 — 비중 축소</t>
        </is>
      </c>
    </row>
    <row r="7">
      <c r="B7" s="71" t="inlineStr">
        <is>
          <t>경고</t>
        </is>
      </c>
      <c r="C7" s="72" t="inlineStr">
        <is>
          <t>투자주의·투자경고·거래정지·관리종목이 아닌가?</t>
        </is>
      </c>
      <c r="D7" s="75" t="inlineStr">
        <is>
          <t>직접확인</t>
        </is>
      </c>
      <c r="E7" s="74" t="inlineStr">
        <is>
          <t>시장경보 자동확인 데이터 부족</t>
        </is>
      </c>
    </row>
    <row r="8">
      <c r="B8" s="71" t="inlineStr">
        <is>
          <t>재무</t>
        </is>
      </c>
      <c r="C8" s="72" t="inlineStr">
        <is>
          <t>DART 재무위험판정이 매수제외가 아닌가?</t>
        </is>
      </c>
      <c r="D8" s="73" t="inlineStr">
        <is>
          <t>주의</t>
        </is>
      </c>
      <c r="E8" s="74" t="inlineStr">
        <is>
          <t>확인필요</t>
        </is>
      </c>
    </row>
    <row r="9">
      <c r="B9" s="71" t="inlineStr">
        <is>
          <t>추세</t>
        </is>
      </c>
      <c r="C9" s="72" t="inlineStr">
        <is>
          <t>현재가가 60일선 위 또는 최소 관찰 통과인가?</t>
        </is>
      </c>
      <c r="D9" s="73" t="inlineStr">
        <is>
          <t>주의</t>
        </is>
      </c>
      <c r="E9" s="74" t="inlineStr">
        <is>
          <t>공격형 통과</t>
        </is>
      </c>
    </row>
    <row r="10">
      <c r="B10" s="71" t="inlineStr">
        <is>
          <t>비용</t>
        </is>
      </c>
      <c r="C10" s="72" t="inlineStr">
        <is>
          <t>비용차감 후 백테스트가 플러스이거나 손익비가 납득되는가?</t>
        </is>
      </c>
      <c r="D10" s="73" t="inlineStr">
        <is>
          <t>주의</t>
        </is>
      </c>
      <c r="E10" s="74" t="inlineStr">
        <is>
          <t>수익률 25.60% / 신뢰도 C</t>
        </is>
      </c>
    </row>
    <row r="11">
      <c r="B11" s="71" t="inlineStr">
        <is>
          <t>수량</t>
        </is>
      </c>
      <c r="C11" s="72" t="inlineStr">
        <is>
          <t>스나이퍼 계산기에서 실제투입금액을 본인 기준으로 낮췄는가?</t>
        </is>
      </c>
      <c r="D11" s="75" t="inlineStr">
        <is>
          <t>직접확인</t>
        </is>
      </c>
      <c r="E11" s="74" t="inlineStr">
        <is>
          <t>개인 자금/손실허용 기준은 자동판단 불가</t>
        </is>
      </c>
    </row>
    <row r="12">
      <c r="B12" s="71" t="inlineStr">
        <is>
          <t>뉴스</t>
        </is>
      </c>
      <c r="C12" s="72" t="inlineStr">
        <is>
          <t>공시·뉴스·호가창에 악재가 없는가?</t>
        </is>
      </c>
      <c r="D12" s="75" t="inlineStr">
        <is>
          <t>직접확인</t>
        </is>
      </c>
      <c r="E12" s="74" t="inlineStr">
        <is>
          <t>장중 뉴스·공시·호가창은 별도 확인 필요</t>
        </is>
      </c>
    </row>
    <row r="13">
      <c r="B13" s="71" t="inlineStr">
        <is>
          <t>중단</t>
        </is>
      </c>
      <c r="C13" s="72" t="inlineStr">
        <is>
          <t>오늘 손실제한/연속손절 조건에 걸리지 않았는가?</t>
        </is>
      </c>
      <c r="D13" s="75" t="inlineStr">
        <is>
          <t>직접확인</t>
        </is>
      </c>
      <c r="E13" s="74" t="inlineStr">
        <is>
          <t>실제 매매일지 기준으로 확인</t>
        </is>
      </c>
    </row>
  </sheetData>
  <mergeCells count="1">
    <mergeCell ref="B2:D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/>
  </sheetPr>
  <dimension ref="A1:H19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18" customWidth="1" min="4" max="4"/>
    <col width="10" customWidth="1" min="5" max="5"/>
    <col width="11" customWidth="1" min="6" max="6"/>
    <col width="10" customWidth="1" min="7" max="7"/>
    <col width="10" customWidth="1" min="8" max="8"/>
  </cols>
  <sheetData>
    <row r="1">
      <c r="A1" s="120" t="inlineStr">
        <is>
          <t>탈락사유_리포트 — 토스/네이버 후보가 최종 후보에서 빠진 이유</t>
        </is>
      </c>
    </row>
    <row r="2"/>
    <row r="4">
      <c r="A4" s="117" t="inlineStr">
        <is>
          <t>후보출처</t>
        </is>
      </c>
      <c r="B4" s="117" t="inlineStr">
        <is>
          <t>종목명</t>
        </is>
      </c>
      <c r="C4" s="117" t="inlineStr">
        <is>
          <t>종목코드</t>
        </is>
      </c>
      <c r="D4" s="117" t="inlineStr">
        <is>
          <t>분야</t>
        </is>
      </c>
      <c r="E4" s="117" t="inlineStr">
        <is>
          <t>현재가</t>
        </is>
      </c>
      <c r="F4" s="117" t="inlineStr">
        <is>
          <t>탈락/분류단계</t>
        </is>
      </c>
      <c r="G4" s="117" t="inlineStr">
        <is>
          <t>핵심사유</t>
        </is>
      </c>
      <c r="H4" s="117" t="inlineStr">
        <is>
          <t>권장조치</t>
        </is>
      </c>
    </row>
    <row r="5">
      <c r="A5" s="118" t="inlineStr">
        <is>
          <t>NAVER</t>
        </is>
      </c>
      <c r="B5" s="118" t="inlineStr">
        <is>
          <t>1Q K반도체TOP2+</t>
        </is>
      </c>
      <c r="C5" s="118" t="inlineStr">
        <is>
          <t>001820</t>
        </is>
      </c>
      <c r="D5" s="118" t="inlineStr">
        <is>
          <t>KOSPI</t>
        </is>
      </c>
      <c r="E5" s="125" t="n">
        <v>13185</v>
      </c>
      <c r="F5" s="118" t="inlineStr">
        <is>
          <t>최종 후보 포함</t>
        </is>
      </c>
      <c r="G5" s="118" t="inlineStr">
        <is>
          <t>판정: 📊 관망 / 종목점수: 41 / 백테스트신뢰도: D</t>
        </is>
      </c>
      <c r="H5" s="118" t="inlineStr">
        <is>
          <t>TOP후보/스나이퍼에서 검토</t>
        </is>
      </c>
    </row>
    <row r="6">
      <c r="A6" s="118" t="inlineStr">
        <is>
          <t>NAVER</t>
        </is>
      </c>
      <c r="B6" s="118" t="inlineStr">
        <is>
          <t>ACE 미국우주테크액티브</t>
        </is>
      </c>
      <c r="C6" s="118" t="inlineStr">
        <is>
          <t>001800</t>
        </is>
      </c>
      <c r="D6" s="118" t="inlineStr">
        <is>
          <t>KOSPI</t>
        </is>
      </c>
      <c r="E6" s="125" t="n">
        <v>12180</v>
      </c>
      <c r="F6" s="118" t="inlineStr">
        <is>
          <t>최종 후보 포함</t>
        </is>
      </c>
      <c r="G6" s="118" t="inlineStr">
        <is>
          <t>판정: ✅ 선별 후보 / 종목점수: 76 / 백테스트신뢰도: D</t>
        </is>
      </c>
      <c r="H6" s="118" t="inlineStr">
        <is>
          <t>TOP후보/스나이퍼에서 검토</t>
        </is>
      </c>
    </row>
    <row r="7">
      <c r="A7" s="118" t="inlineStr">
        <is>
          <t>NAVER</t>
        </is>
      </c>
      <c r="B7" s="118" t="inlineStr">
        <is>
          <t>KODEX 200미국채혼합</t>
        </is>
      </c>
      <c r="C7" s="118" t="inlineStr">
        <is>
          <t>284430</t>
        </is>
      </c>
      <c r="D7" s="118" t="inlineStr">
        <is>
          <t>KOSPI</t>
        </is>
      </c>
      <c r="E7" s="125" t="n">
        <v>23260</v>
      </c>
      <c r="F7" s="118" t="inlineStr">
        <is>
          <t>최종 후보 포함</t>
        </is>
      </c>
      <c r="G7" s="118" t="inlineStr">
        <is>
          <t>판정: 📊 관망 / 종목점수: 66 / 백테스트신뢰도: D</t>
        </is>
      </c>
      <c r="H7" s="118" t="inlineStr">
        <is>
          <t>TOP후보/스나이퍼에서 검토</t>
        </is>
      </c>
    </row>
    <row r="8">
      <c r="A8" s="118" t="inlineStr">
        <is>
          <t>NAVER</t>
        </is>
      </c>
      <c r="B8" s="118" t="inlineStr">
        <is>
          <t>KODEX 200타겟위클리커버드콜</t>
        </is>
      </c>
      <c r="C8" s="118" t="inlineStr">
        <is>
          <t>498400</t>
        </is>
      </c>
      <c r="D8" s="118" t="inlineStr">
        <is>
          <t>KOSPI</t>
        </is>
      </c>
      <c r="E8" s="125" t="n">
        <v>23800</v>
      </c>
      <c r="F8" s="118" t="inlineStr">
        <is>
          <t>최종 후보 포함</t>
        </is>
      </c>
      <c r="G8" s="118" t="inlineStr">
        <is>
          <t>판정: 📊 관망 / 종목점수: 55 / 백테스트신뢰도: D</t>
        </is>
      </c>
      <c r="H8" s="118" t="inlineStr">
        <is>
          <t>TOP후보/스나이퍼에서 검토</t>
        </is>
      </c>
    </row>
    <row r="9">
      <c r="A9" s="118" t="inlineStr">
        <is>
          <t>NAVER</t>
        </is>
      </c>
      <c r="B9" s="118" t="inlineStr">
        <is>
          <t>KODEX 미국S&amp;P500</t>
        </is>
      </c>
      <c r="C9" s="118" t="inlineStr">
        <is>
          <t>379800</t>
        </is>
      </c>
      <c r="D9" s="118" t="inlineStr">
        <is>
          <t>KOSPI</t>
        </is>
      </c>
      <c r="E9" s="125" t="n">
        <v>25870</v>
      </c>
      <c r="F9" s="118" t="inlineStr">
        <is>
          <t>최종 후보 포함</t>
        </is>
      </c>
      <c r="G9" s="118" t="inlineStr">
        <is>
          <t>판정: 📊 관망 / 종목점수: 55 / 백테스트신뢰도: D</t>
        </is>
      </c>
      <c r="H9" s="118" t="inlineStr">
        <is>
          <t>TOP후보/스나이퍼에서 검토</t>
        </is>
      </c>
    </row>
    <row r="10">
      <c r="A10" s="118" t="inlineStr">
        <is>
          <t>NAVER</t>
        </is>
      </c>
      <c r="B10" s="118" t="inlineStr">
        <is>
          <t>KODEX 미국나스닥100</t>
        </is>
      </c>
      <c r="C10" s="118" t="inlineStr">
        <is>
          <t>379810</t>
        </is>
      </c>
      <c r="D10" s="118" t="inlineStr">
        <is>
          <t>KOSPI</t>
        </is>
      </c>
      <c r="E10" s="125" t="n">
        <v>29840</v>
      </c>
      <c r="F10" s="118" t="inlineStr">
        <is>
          <t>최종 후보 포함</t>
        </is>
      </c>
      <c r="G10" s="118" t="inlineStr">
        <is>
          <t>판정: 📊 관망 / 종목점수: 56 / 백테스트신뢰도: C</t>
        </is>
      </c>
      <c r="H10" s="118" t="inlineStr">
        <is>
          <t>TOP후보/스나이퍼에서 검토</t>
        </is>
      </c>
    </row>
    <row r="11">
      <c r="A11" s="118" t="inlineStr">
        <is>
          <t>NAVER</t>
        </is>
      </c>
      <c r="B11" s="118" t="inlineStr">
        <is>
          <t>KODEX 삼성전자채권혼합</t>
        </is>
      </c>
      <c r="C11" s="118" t="inlineStr">
        <is>
          <t>448330</t>
        </is>
      </c>
      <c r="D11" s="118" t="inlineStr">
        <is>
          <t>KOSPI</t>
        </is>
      </c>
      <c r="E11" s="125" t="n">
        <v>17670</v>
      </c>
      <c r="F11" s="118" t="inlineStr">
        <is>
          <t>최종 후보 포함</t>
        </is>
      </c>
      <c r="G11" s="118" t="inlineStr">
        <is>
          <t>판정: 📊 관망 / 종목점수: 54 / 백테스트신뢰도: D</t>
        </is>
      </c>
      <c r="H11" s="118" t="inlineStr">
        <is>
          <t>TOP후보/스나이퍼에서 검토</t>
        </is>
      </c>
    </row>
    <row r="12">
      <c r="A12" s="118" t="inlineStr">
        <is>
          <t>NAVER</t>
        </is>
      </c>
      <c r="B12" s="118" t="inlineStr">
        <is>
          <t>LG디스플레이</t>
        </is>
      </c>
      <c r="C12" s="118" t="inlineStr">
        <is>
          <t>034220</t>
        </is>
      </c>
      <c r="D12" s="118" t="inlineStr">
        <is>
          <t>KOSPI</t>
        </is>
      </c>
      <c r="E12" s="125" t="n">
        <v>14110</v>
      </c>
      <c r="F12" s="118" t="inlineStr">
        <is>
          <t>최종 후보 포함</t>
        </is>
      </c>
      <c r="G12" s="118" t="inlineStr">
        <is>
          <t>판정: 📊 관망 / 종목점수: 57 / 백테스트신뢰도: C</t>
        </is>
      </c>
      <c r="H12" s="118" t="inlineStr">
        <is>
          <t>TOP후보/스나이퍼에서 검토</t>
        </is>
      </c>
    </row>
    <row r="13">
      <c r="A13" s="118" t="inlineStr">
        <is>
          <t>NAVER</t>
        </is>
      </c>
      <c r="B13" s="118" t="inlineStr">
        <is>
          <t>PS일렉트로닉스</t>
        </is>
      </c>
      <c r="C13" s="118" t="inlineStr">
        <is>
          <t>332570</t>
        </is>
      </c>
      <c r="D13" s="118" t="inlineStr">
        <is>
          <t>KOSDAQ</t>
        </is>
      </c>
      <c r="E13" s="125" t="n">
        <v>8290</v>
      </c>
      <c r="F13" s="118" t="inlineStr">
        <is>
          <t>최종 후보 포함</t>
        </is>
      </c>
      <c r="G13" s="118" t="inlineStr">
        <is>
          <t>판정: 📊 관망 / 종목점수: 44 / 백테스트신뢰도: B</t>
        </is>
      </c>
      <c r="H13" s="118" t="inlineStr">
        <is>
          <t>TOP후보/스나이퍼에서 검토</t>
        </is>
      </c>
    </row>
    <row r="14">
      <c r="A14" s="118" t="inlineStr">
        <is>
          <t>NAVER</t>
        </is>
      </c>
      <c r="B14" s="118" t="inlineStr">
        <is>
          <t>RISE 200위클리커버드콜</t>
        </is>
      </c>
      <c r="C14" s="118" t="inlineStr">
        <is>
          <t>475720</t>
        </is>
      </c>
      <c r="D14" s="118" t="inlineStr">
        <is>
          <t>KOSPI</t>
        </is>
      </c>
      <c r="E14" s="125" t="n">
        <v>14360</v>
      </c>
      <c r="F14" s="118" t="inlineStr">
        <is>
          <t>최종 후보 포함</t>
        </is>
      </c>
      <c r="G14" s="118" t="inlineStr">
        <is>
          <t>판정: 📊 관망 / 종목점수: 68 / 백테스트신뢰도: D</t>
        </is>
      </c>
      <c r="H14" s="118" t="inlineStr">
        <is>
          <t>TOP후보/스나이퍼에서 검토</t>
        </is>
      </c>
    </row>
    <row r="15">
      <c r="A15" s="118" t="inlineStr">
        <is>
          <t>NAVER</t>
        </is>
      </c>
      <c r="B15" s="118" t="inlineStr">
        <is>
          <t>SK네트웍스</t>
        </is>
      </c>
      <c r="C15" s="118" t="inlineStr">
        <is>
          <t>001740</t>
        </is>
      </c>
      <c r="D15" s="118" t="inlineStr">
        <is>
          <t>KOSPI</t>
        </is>
      </c>
      <c r="E15" s="125" t="n">
        <v>13050</v>
      </c>
      <c r="F15" s="118" t="inlineStr">
        <is>
          <t>최종 후보 포함</t>
        </is>
      </c>
      <c r="G15" s="118" t="inlineStr">
        <is>
          <t>판정: 📊 관망 / 종목점수: 65 / 백테스트신뢰도: D</t>
        </is>
      </c>
      <c r="H15" s="118" t="inlineStr">
        <is>
          <t>TOP후보/스나이퍼에서 검토</t>
        </is>
      </c>
    </row>
    <row r="16">
      <c r="A16" s="118" t="inlineStr">
        <is>
          <t>NAVER</t>
        </is>
      </c>
      <c r="B16" s="118" t="inlineStr">
        <is>
          <t>TIGER 미국S&amp;P500</t>
        </is>
      </c>
      <c r="C16" s="118" t="inlineStr">
        <is>
          <t>360750</t>
        </is>
      </c>
      <c r="D16" s="118" t="inlineStr">
        <is>
          <t>KOSPI</t>
        </is>
      </c>
      <c r="E16" s="125" t="n">
        <v>28385</v>
      </c>
      <c r="F16" s="118" t="inlineStr">
        <is>
          <t>최종 후보 포함</t>
        </is>
      </c>
      <c r="G16" s="118" t="inlineStr">
        <is>
          <t>판정: 📊 관망 / 종목점수: 54 / 백테스트신뢰도: D</t>
        </is>
      </c>
      <c r="H16" s="118" t="inlineStr">
        <is>
          <t>TOP후보/스나이퍼에서 검토</t>
        </is>
      </c>
    </row>
    <row r="17">
      <c r="A17" s="118" t="inlineStr">
        <is>
          <t>NAVER</t>
        </is>
      </c>
      <c r="B17" s="118" t="inlineStr">
        <is>
          <t>TIGER 미국나스닥100타겟데일리커버드콜</t>
        </is>
      </c>
      <c r="C17" s="118" t="inlineStr">
        <is>
          <t>486290</t>
        </is>
      </c>
      <c r="D17" s="118" t="inlineStr">
        <is>
          <t>KOSPI</t>
        </is>
      </c>
      <c r="E17" s="125" t="n">
        <v>12037</v>
      </c>
      <c r="F17" s="118" t="inlineStr">
        <is>
          <t>최종 후보 포함</t>
        </is>
      </c>
      <c r="G17" s="118" t="inlineStr">
        <is>
          <t>판정: 📊 관망 / 종목점수: 64 / 백테스트신뢰도: C</t>
        </is>
      </c>
      <c r="H17" s="118" t="inlineStr">
        <is>
          <t>TOP후보/스나이퍼에서 검토</t>
        </is>
      </c>
    </row>
    <row r="18">
      <c r="A18" s="118" t="inlineStr">
        <is>
          <t>NAVER</t>
        </is>
      </c>
      <c r="B18" s="118" t="inlineStr">
        <is>
          <t>TIGER 미국배당다우존스</t>
        </is>
      </c>
      <c r="C18" s="118" t="inlineStr">
        <is>
          <t>458730</t>
        </is>
      </c>
      <c r="D18" s="118" t="inlineStr">
        <is>
          <t>KOSPI</t>
        </is>
      </c>
      <c r="E18" s="125" t="n">
        <v>15760</v>
      </c>
      <c r="F18" s="118" t="inlineStr">
        <is>
          <t>최종 후보 포함</t>
        </is>
      </c>
      <c r="G18" s="118" t="inlineStr">
        <is>
          <t>판정: ✅ 선별 후보 / 종목점수: 81 / 백테스트신뢰도: D</t>
        </is>
      </c>
      <c r="H18" s="118" t="inlineStr">
        <is>
          <t>TOP후보/스나이퍼에서 검토</t>
        </is>
      </c>
    </row>
    <row r="19">
      <c r="A19" s="118" t="inlineStr">
        <is>
          <t>NAVER</t>
        </is>
      </c>
      <c r="B19" s="118" t="inlineStr">
        <is>
          <t>TIGER 배당커버드콜액티브</t>
        </is>
      </c>
      <c r="C19" s="118" t="inlineStr">
        <is>
          <t>472150</t>
        </is>
      </c>
      <c r="D19" s="118" t="inlineStr">
        <is>
          <t>KOSPI</t>
        </is>
      </c>
      <c r="E19" s="125" t="n">
        <v>23605</v>
      </c>
      <c r="F19" s="118" t="inlineStr">
        <is>
          <t>최종 후보 포함</t>
        </is>
      </c>
      <c r="G19" s="118" t="inlineStr">
        <is>
          <t>판정: 📊 관망 / 종목점수: 53 / 백테스트신뢰도: D</t>
        </is>
      </c>
      <c r="H19" s="118" t="inlineStr">
        <is>
          <t>TOP후보/스나이퍼에서 검토</t>
        </is>
      </c>
    </row>
    <row r="20">
      <c r="A20" s="118" t="inlineStr">
        <is>
          <t>NAVER</t>
        </is>
      </c>
      <c r="B20" s="118" t="inlineStr">
        <is>
          <t>나무기술</t>
        </is>
      </c>
      <c r="C20" s="118" t="inlineStr">
        <is>
          <t>242040</t>
        </is>
      </c>
      <c r="D20" s="118" t="inlineStr">
        <is>
          <t>KOSDAQ</t>
        </is>
      </c>
      <c r="E20" s="125" t="n">
        <v>8270</v>
      </c>
      <c r="F20" s="118" t="inlineStr">
        <is>
          <t>최종 후보 포함</t>
        </is>
      </c>
      <c r="G20" s="118" t="inlineStr">
        <is>
          <t>판정: 📊 관망 / 종목점수: 60 / 백테스트신뢰도: D</t>
        </is>
      </c>
      <c r="H20" s="118" t="inlineStr">
        <is>
          <t>TOP후보/스나이퍼에서 검토</t>
        </is>
      </c>
    </row>
    <row r="21">
      <c r="A21" s="118" t="inlineStr">
        <is>
          <t>NAVER</t>
        </is>
      </c>
      <c r="B21" s="118" t="inlineStr">
        <is>
          <t>대원전선</t>
        </is>
      </c>
      <c r="C21" s="118" t="inlineStr">
        <is>
          <t>006340</t>
        </is>
      </c>
      <c r="D21" s="118" t="inlineStr">
        <is>
          <t>KOSPI</t>
        </is>
      </c>
      <c r="E21" s="125" t="n">
        <v>9650</v>
      </c>
      <c r="F21" s="118" t="inlineStr">
        <is>
          <t>최종 후보 포함</t>
        </is>
      </c>
      <c r="G21" s="118" t="inlineStr">
        <is>
          <t>판정: 📊 관망 / 종목점수: 44 / 백테스트신뢰도: D</t>
        </is>
      </c>
      <c r="H21" s="118" t="inlineStr">
        <is>
          <t>TOP후보/스나이퍼에서 검토</t>
        </is>
      </c>
    </row>
    <row r="22">
      <c r="A22" s="118" t="inlineStr">
        <is>
          <t>NAVER</t>
        </is>
      </c>
      <c r="B22" s="118" t="inlineStr">
        <is>
          <t>대한광통신</t>
        </is>
      </c>
      <c r="C22" s="118" t="inlineStr">
        <is>
          <t>010170</t>
        </is>
      </c>
      <c r="D22" s="118" t="inlineStr">
        <is>
          <t>KOSDAQ</t>
        </is>
      </c>
      <c r="E22" s="125" t="n">
        <v>16980</v>
      </c>
      <c r="F22" s="118" t="inlineStr">
        <is>
          <t>최종 후보 포함</t>
        </is>
      </c>
      <c r="G22" s="118" t="inlineStr">
        <is>
          <t>판정: 📊 관망 / 종목점수: 44 / 백테스트신뢰도: D</t>
        </is>
      </c>
      <c r="H22" s="118" t="inlineStr">
        <is>
          <t>TOP후보/스나이퍼에서 검토</t>
        </is>
      </c>
    </row>
    <row r="23">
      <c r="A23" s="118" t="inlineStr">
        <is>
          <t>NAVER</t>
        </is>
      </c>
      <c r="B23" s="118" t="inlineStr">
        <is>
          <t>디아이씨</t>
        </is>
      </c>
      <c r="C23" s="118" t="inlineStr">
        <is>
          <t>092200</t>
        </is>
      </c>
      <c r="D23" s="118" t="inlineStr">
        <is>
          <t>KOSPI</t>
        </is>
      </c>
      <c r="E23" s="125" t="n">
        <v>9870</v>
      </c>
      <c r="F23" s="118" t="inlineStr">
        <is>
          <t>최종 후보 포함</t>
        </is>
      </c>
      <c r="G23" s="118" t="inlineStr">
        <is>
          <t>판정: ✅ 선별 후보 / 종목점수: 77 / 백테스트신뢰도: D</t>
        </is>
      </c>
      <c r="H23" s="118" t="inlineStr">
        <is>
          <t>TOP후보/스나이퍼에서 검토</t>
        </is>
      </c>
    </row>
    <row r="24">
      <c r="A24" s="118" t="inlineStr">
        <is>
          <t>NAVER</t>
        </is>
      </c>
      <c r="B24" s="118" t="inlineStr">
        <is>
          <t>라이콤</t>
        </is>
      </c>
      <c r="C24" s="118" t="inlineStr">
        <is>
          <t>388790</t>
        </is>
      </c>
      <c r="D24" s="118" t="inlineStr">
        <is>
          <t>KOSDAQ</t>
        </is>
      </c>
      <c r="E24" s="125" t="n">
        <v>7280</v>
      </c>
      <c r="F24" s="118" t="inlineStr">
        <is>
          <t>최종 후보 포함</t>
        </is>
      </c>
      <c r="G24" s="118" t="inlineStr">
        <is>
          <t>판정: ✅ 선별 후보 / 종목점수: 82 / 백테스트신뢰도: D</t>
        </is>
      </c>
      <c r="H24" s="118" t="inlineStr">
        <is>
          <t>TOP후보/스나이퍼에서 검토</t>
        </is>
      </c>
    </row>
    <row r="25">
      <c r="A25" s="118" t="inlineStr">
        <is>
          <t>NAVER</t>
        </is>
      </c>
      <c r="B25" s="118" t="inlineStr">
        <is>
          <t>미래에셋생명</t>
        </is>
      </c>
      <c r="C25" s="118" t="inlineStr">
        <is>
          <t>085620</t>
        </is>
      </c>
      <c r="D25" s="118" t="inlineStr">
        <is>
          <t>KOSPI</t>
        </is>
      </c>
      <c r="E25" s="125" t="n">
        <v>19870</v>
      </c>
      <c r="F25" s="118" t="inlineStr">
        <is>
          <t>최종 후보 포함</t>
        </is>
      </c>
      <c r="G25" s="118" t="inlineStr">
        <is>
          <t>판정: ✅ 선별 후보 / 종목점수: 75 / 백테스트신뢰도: B</t>
        </is>
      </c>
      <c r="H25" s="118" t="inlineStr">
        <is>
          <t>TOP후보/스나이퍼에서 검토</t>
        </is>
      </c>
    </row>
    <row r="26">
      <c r="A26" s="118" t="inlineStr">
        <is>
          <t>NAVER</t>
        </is>
      </c>
      <c r="B26" s="118" t="inlineStr">
        <is>
          <t>세미파이브</t>
        </is>
      </c>
      <c r="C26" s="118" t="inlineStr">
        <is>
          <t>490470</t>
        </is>
      </c>
      <c r="D26" s="118" t="inlineStr">
        <is>
          <t>KOSDAQ</t>
        </is>
      </c>
      <c r="E26" s="125" t="n">
        <v>26950</v>
      </c>
      <c r="F26" s="118" t="inlineStr">
        <is>
          <t>최종 후보 포함</t>
        </is>
      </c>
      <c r="G26" s="118" t="inlineStr">
        <is>
          <t>판정: 📊 관망 / 종목점수: 33 / 백테스트신뢰도: D</t>
        </is>
      </c>
      <c r="H26" s="118" t="inlineStr">
        <is>
          <t>TOP후보/스나이퍼에서 검토</t>
        </is>
      </c>
    </row>
    <row r="27">
      <c r="A27" s="118" t="inlineStr">
        <is>
          <t>NAVER</t>
        </is>
      </c>
      <c r="B27" s="118" t="inlineStr">
        <is>
          <t>아이로보틱스</t>
        </is>
      </c>
      <c r="C27" s="118" t="inlineStr">
        <is>
          <t>066430</t>
        </is>
      </c>
      <c r="D27" s="118" t="inlineStr">
        <is>
          <t>KOSDAQ</t>
        </is>
      </c>
      <c r="E27" s="125" t="n">
        <v>4270</v>
      </c>
      <c r="F27" s="118" t="inlineStr">
        <is>
          <t>최종 후보 포함</t>
        </is>
      </c>
      <c r="G27" s="118" t="inlineStr">
        <is>
          <t>판정: 📊 관망 / 종목점수: 45 / 백테스트신뢰도: B</t>
        </is>
      </c>
      <c r="H27" s="118" t="inlineStr">
        <is>
          <t>TOP후보/스나이퍼에서 검토</t>
        </is>
      </c>
    </row>
    <row r="28">
      <c r="A28" s="118" t="inlineStr">
        <is>
          <t>NAVER</t>
        </is>
      </c>
      <c r="B28" s="118" t="inlineStr">
        <is>
          <t>알트</t>
        </is>
      </c>
      <c r="C28" s="118" t="inlineStr">
        <is>
          <t>459550</t>
        </is>
      </c>
      <c r="D28" s="118" t="inlineStr">
        <is>
          <t>KOSDAQ</t>
        </is>
      </c>
      <c r="E28" s="125" t="n">
        <v>2045</v>
      </c>
      <c r="F28" s="118" t="inlineStr">
        <is>
          <t>최종 후보 포함</t>
        </is>
      </c>
      <c r="G28" s="118" t="inlineStr">
        <is>
          <t>판정: 📊 관망 / 종목점수: 60 / 백테스트신뢰도: D</t>
        </is>
      </c>
      <c r="H28" s="118" t="inlineStr">
        <is>
          <t>TOP후보/스나이퍼에서 검토</t>
        </is>
      </c>
    </row>
    <row r="29">
      <c r="A29" s="118" t="inlineStr">
        <is>
          <t>NAVER</t>
        </is>
      </c>
      <c r="B29" s="118" t="inlineStr">
        <is>
          <t>에스에이엠티</t>
        </is>
      </c>
      <c r="C29" s="118" t="inlineStr">
        <is>
          <t>031330</t>
        </is>
      </c>
      <c r="D29" s="118" t="inlineStr">
        <is>
          <t>KOSDAQ</t>
        </is>
      </c>
      <c r="E29" s="125" t="n">
        <v>15610</v>
      </c>
      <c r="F29" s="118" t="inlineStr">
        <is>
          <t>최종 후보 포함</t>
        </is>
      </c>
      <c r="G29" s="118" t="inlineStr">
        <is>
          <t>판정: 📊 관망 / 종목점수: 42 / 백테스트신뢰도: D</t>
        </is>
      </c>
      <c r="H29" s="118" t="inlineStr">
        <is>
          <t>TOP후보/스나이퍼에서 검토</t>
        </is>
      </c>
    </row>
    <row r="30">
      <c r="A30" s="118" t="inlineStr">
        <is>
          <t>NAVER</t>
        </is>
      </c>
      <c r="B30" s="118" t="inlineStr">
        <is>
          <t>제주은행</t>
        </is>
      </c>
      <c r="C30" s="118" t="inlineStr">
        <is>
          <t>006220</t>
        </is>
      </c>
      <c r="D30" s="118" t="inlineStr">
        <is>
          <t>KOSPI</t>
        </is>
      </c>
      <c r="E30" s="125" t="n">
        <v>12340</v>
      </c>
      <c r="F30" s="118" t="inlineStr">
        <is>
          <t>최종 후보 포함</t>
        </is>
      </c>
      <c r="G30" s="118" t="inlineStr">
        <is>
          <t>판정: ✅ 선별 후보 / 종목점수: 90 / 백테스트신뢰도: C</t>
        </is>
      </c>
      <c r="H30" s="118" t="inlineStr">
        <is>
          <t>TOP후보/스나이퍼에서 검토</t>
        </is>
      </c>
    </row>
    <row r="31">
      <c r="A31" s="118" t="inlineStr">
        <is>
          <t>NAVER</t>
        </is>
      </c>
      <c r="B31" s="118" t="inlineStr">
        <is>
          <t>팸텍</t>
        </is>
      </c>
      <c r="C31" s="118" t="inlineStr">
        <is>
          <t>271830</t>
        </is>
      </c>
      <c r="D31" s="118" t="inlineStr">
        <is>
          <t>KOSDAQ</t>
        </is>
      </c>
      <c r="E31" s="125" t="n">
        <v>2710</v>
      </c>
      <c r="F31" s="118" t="inlineStr">
        <is>
          <t>최종 후보 포함</t>
        </is>
      </c>
      <c r="G31" s="118" t="inlineStr">
        <is>
          <t>판정: 🚨 과열 위험 / 종목점수: 59 / 백테스트신뢰도: D</t>
        </is>
      </c>
      <c r="H31" s="118" t="inlineStr">
        <is>
          <t>TOP후보/스나이퍼에서 검토</t>
        </is>
      </c>
    </row>
    <row r="32">
      <c r="A32" s="118" t="inlineStr">
        <is>
          <t>NAVER</t>
        </is>
      </c>
      <c r="B32" s="118" t="inlineStr">
        <is>
          <t>한켐</t>
        </is>
      </c>
      <c r="C32" s="118" t="inlineStr">
        <is>
          <t>457370</t>
        </is>
      </c>
      <c r="D32" s="118" t="inlineStr">
        <is>
          <t>KOSDAQ</t>
        </is>
      </c>
      <c r="E32" s="125" t="n">
        <v>15990</v>
      </c>
      <c r="F32" s="118" t="inlineStr">
        <is>
          <t>최종 후보 포함</t>
        </is>
      </c>
      <c r="G32" s="118" t="inlineStr">
        <is>
          <t>판정: 🚨 과열 위험 / 종목점수: 60 / 백테스트신뢰도: B</t>
        </is>
      </c>
      <c r="H32" s="118" t="inlineStr">
        <is>
          <t>TOP후보/스나이퍼에서 검토</t>
        </is>
      </c>
    </row>
    <row r="33">
      <c r="A33" s="118" t="inlineStr">
        <is>
          <t>NAVER</t>
        </is>
      </c>
      <c r="B33" s="118" t="inlineStr">
        <is>
          <t>ACE 미국30년국채액티브(H)</t>
        </is>
      </c>
      <c r="C33" s="118" t="inlineStr">
        <is>
          <t>453850</t>
        </is>
      </c>
      <c r="D33" s="118" t="inlineStr">
        <is>
          <t>KOSPI</t>
        </is>
      </c>
      <c r="E33" s="125" t="n">
        <v>7390</v>
      </c>
      <c r="F33" s="118" t="inlineStr">
        <is>
          <t>분석통과 후 추세/판정 제외</t>
        </is>
      </c>
      <c r="G33" s="118" t="inlineStr">
        <is>
          <t>판정: ⛔ 추세 제외 / 추세필터: 제외</t>
        </is>
      </c>
      <c r="H33" s="118" t="inlineStr">
        <is>
          <t>추세 회복 후 재검토</t>
        </is>
      </c>
    </row>
    <row r="34">
      <c r="A34" s="118" t="inlineStr">
        <is>
          <t>NAVER</t>
        </is>
      </c>
      <c r="B34" s="118" t="inlineStr">
        <is>
          <t>KODEX 2차전지산업</t>
        </is>
      </c>
      <c r="C34" s="118" t="inlineStr">
        <is>
          <t>305720</t>
        </is>
      </c>
      <c r="D34" s="118" t="inlineStr">
        <is>
          <t>KOSPI</t>
        </is>
      </c>
      <c r="E34" s="125" t="n">
        <v>16365</v>
      </c>
      <c r="F34" s="118" t="inlineStr">
        <is>
          <t>분석통과 후 추세/판정 제외</t>
        </is>
      </c>
      <c r="G34" s="118" t="inlineStr">
        <is>
          <t>판정: ⛔ 추세 제외 / 추세필터: 제외</t>
        </is>
      </c>
      <c r="H34" s="118" t="inlineStr">
        <is>
          <t>추세 회복 후 재검토</t>
        </is>
      </c>
    </row>
    <row r="35">
      <c r="A35" s="118" t="inlineStr">
        <is>
          <t>NAVER</t>
        </is>
      </c>
      <c r="B35" s="118" t="inlineStr">
        <is>
          <t>KODEX 금융고배당TOP10타겟위클리커버드콜</t>
        </is>
      </c>
      <c r="C35" s="118" t="inlineStr">
        <is>
          <t>498410</t>
        </is>
      </c>
      <c r="D35" s="118" t="inlineStr">
        <is>
          <t>KOSPI</t>
        </is>
      </c>
      <c r="E35" s="125" t="n">
        <v>11475</v>
      </c>
      <c r="F35" s="118" t="inlineStr">
        <is>
          <t>분석통과 후 추세/판정 제외</t>
        </is>
      </c>
      <c r="G35" s="118" t="inlineStr">
        <is>
          <t>판정: ⛔ 추세 제외 / 추세필터: 제외</t>
        </is>
      </c>
      <c r="H35" s="118" t="inlineStr">
        <is>
          <t>추세 회복 후 재검토</t>
        </is>
      </c>
    </row>
    <row r="36">
      <c r="A36" s="118" t="inlineStr">
        <is>
          <t>NAVER</t>
        </is>
      </c>
      <c r="B36" s="118" t="inlineStr">
        <is>
          <t>KODEX 삼성전자SK하이닉스채권혼합50</t>
        </is>
      </c>
      <c r="C36" s="118" t="inlineStr">
        <is>
          <t>001770</t>
        </is>
      </c>
      <c r="D36" s="118" t="inlineStr">
        <is>
          <t>KOSPI</t>
        </is>
      </c>
      <c r="E36" s="125" t="n">
        <v>14600</v>
      </c>
      <c r="F36" s="118" t="inlineStr">
        <is>
          <t>분석통과 후 추세/판정 제외</t>
        </is>
      </c>
      <c r="G36" s="118" t="inlineStr">
        <is>
          <t>판정: ⛔ 추세 제외 / 추세필터: 제외</t>
        </is>
      </c>
      <c r="H36" s="118" t="inlineStr">
        <is>
          <t>추세 회복 후 재검토</t>
        </is>
      </c>
    </row>
    <row r="37">
      <c r="A37" s="118" t="inlineStr">
        <is>
          <t>NAVER</t>
        </is>
      </c>
      <c r="B37" s="118" t="inlineStr">
        <is>
          <t>KODEX 은선물(H)</t>
        </is>
      </c>
      <c r="C37" s="118" t="inlineStr">
        <is>
          <t>144600</t>
        </is>
      </c>
      <c r="D37" s="118" t="inlineStr">
        <is>
          <t>KOSPI</t>
        </is>
      </c>
      <c r="E37" s="125" t="n">
        <v>11030</v>
      </c>
      <c r="F37" s="118" t="inlineStr">
        <is>
          <t>분석통과 후 추세/판정 제외</t>
        </is>
      </c>
      <c r="G37" s="118" t="inlineStr">
        <is>
          <t>판정: ⛔ 추세 제외 / 추세필터: 제외</t>
        </is>
      </c>
      <c r="H37" s="118" t="inlineStr">
        <is>
          <t>추세 회복 후 재검토</t>
        </is>
      </c>
    </row>
    <row r="38">
      <c r="A38" s="118" t="inlineStr">
        <is>
          <t>NAVER</t>
        </is>
      </c>
      <c r="B38" s="118" t="inlineStr">
        <is>
          <t>KODEX 은행</t>
        </is>
      </c>
      <c r="C38" s="118" t="inlineStr">
        <is>
          <t>091170</t>
        </is>
      </c>
      <c r="D38" s="118" t="inlineStr">
        <is>
          <t>KOSPI</t>
        </is>
      </c>
      <c r="E38" s="125" t="n">
        <v>14550</v>
      </c>
      <c r="F38" s="118" t="inlineStr">
        <is>
          <t>분석통과 후 추세/판정 제외</t>
        </is>
      </c>
      <c r="G38" s="118" t="inlineStr">
        <is>
          <t>판정: ⛔ 추세 제외 / 추세필터: 제외</t>
        </is>
      </c>
      <c r="H38" s="118" t="inlineStr">
        <is>
          <t>추세 회복 후 재검토</t>
        </is>
      </c>
    </row>
    <row r="39">
      <c r="A39" s="118" t="inlineStr">
        <is>
          <t>NAVER</t>
        </is>
      </c>
      <c r="B39" s="118" t="inlineStr">
        <is>
          <t>KODEX 코스닥150</t>
        </is>
      </c>
      <c r="C39" s="118" t="inlineStr">
        <is>
          <t>229200</t>
        </is>
      </c>
      <c r="D39" s="118" t="inlineStr">
        <is>
          <t>KOSPI</t>
        </is>
      </c>
      <c r="E39" s="125" t="n">
        <v>16190</v>
      </c>
      <c r="F39" s="118" t="inlineStr">
        <is>
          <t>분석통과 후 추세/판정 제외</t>
        </is>
      </c>
      <c r="G39" s="118" t="inlineStr">
        <is>
          <t>판정: ⛔ 추세 제외 / 추세필터: 제외</t>
        </is>
      </c>
      <c r="H39" s="118" t="inlineStr">
        <is>
          <t>추세 회복 후 재검토</t>
        </is>
      </c>
    </row>
    <row r="40">
      <c r="A40" s="118" t="inlineStr">
        <is>
          <t>NAVER</t>
        </is>
      </c>
      <c r="B40" s="118" t="inlineStr">
        <is>
          <t>RISE 삼성전자SK하이닉스채권혼합50</t>
        </is>
      </c>
      <c r="C40" s="118" t="inlineStr">
        <is>
          <t>001620</t>
        </is>
      </c>
      <c r="D40" s="118" t="inlineStr">
        <is>
          <t>KOSPI</t>
        </is>
      </c>
      <c r="E40" s="125" t="n">
        <v>13850</v>
      </c>
      <c r="F40" s="118" t="inlineStr">
        <is>
          <t>분석통과 후 추세/판정 제외</t>
        </is>
      </c>
      <c r="G40" s="118" t="inlineStr">
        <is>
          <t>판정: ⛔ 추세 제외 / 추세필터: 제외</t>
        </is>
      </c>
      <c r="H40" s="118" t="inlineStr">
        <is>
          <t>추세 회복 후 재검토</t>
        </is>
      </c>
    </row>
    <row r="41">
      <c r="A41" s="118" t="inlineStr">
        <is>
          <t>NAVER</t>
        </is>
      </c>
      <c r="B41" s="118" t="inlineStr">
        <is>
          <t>SOL AI반도체소부장</t>
        </is>
      </c>
      <c r="C41" s="118" t="inlineStr">
        <is>
          <t>455850</t>
        </is>
      </c>
      <c r="D41" s="118" t="inlineStr">
        <is>
          <t>KOSPI</t>
        </is>
      </c>
      <c r="E41" s="125" t="n">
        <v>26890</v>
      </c>
      <c r="F41" s="118" t="inlineStr">
        <is>
          <t>분석통과 후 추세/판정 제외</t>
        </is>
      </c>
      <c r="G41" s="118" t="inlineStr">
        <is>
          <t>판정: ⛔ 추세 제외 / 추세필터: 제외</t>
        </is>
      </c>
      <c r="H41" s="118" t="inlineStr">
        <is>
          <t>추세 회복 후 재검토</t>
        </is>
      </c>
    </row>
    <row r="42">
      <c r="A42" s="118" t="inlineStr">
        <is>
          <t>NAVER</t>
        </is>
      </c>
      <c r="B42" s="118" t="inlineStr">
        <is>
          <t>TIGER 2차전지TOP10</t>
        </is>
      </c>
      <c r="C42" s="118" t="inlineStr">
        <is>
          <t>364980</t>
        </is>
      </c>
      <c r="D42" s="118" t="inlineStr">
        <is>
          <t>KOSPI</t>
        </is>
      </c>
      <c r="E42" s="125" t="n">
        <v>10790</v>
      </c>
      <c r="F42" s="118" t="inlineStr">
        <is>
          <t>분석통과 후 추세/판정 제외</t>
        </is>
      </c>
      <c r="G42" s="118" t="inlineStr">
        <is>
          <t>판정: ⛔ 추세 제외 / 추세필터: 제외</t>
        </is>
      </c>
      <c r="H42" s="118" t="inlineStr">
        <is>
          <t>추세 회복 후 재검토</t>
        </is>
      </c>
    </row>
    <row r="43">
      <c r="A43" s="118" t="inlineStr">
        <is>
          <t>NAVER</t>
        </is>
      </c>
      <c r="B43" s="118" t="inlineStr">
        <is>
          <t>TIGER 코스닥150</t>
        </is>
      </c>
      <c r="C43" s="118" t="inlineStr">
        <is>
          <t>232080</t>
        </is>
      </c>
      <c r="D43" s="118" t="inlineStr">
        <is>
          <t>KOSPI</t>
        </is>
      </c>
      <c r="E43" s="125" t="n">
        <v>16475</v>
      </c>
      <c r="F43" s="118" t="inlineStr">
        <is>
          <t>분석통과 후 추세/판정 제외</t>
        </is>
      </c>
      <c r="G43" s="118" t="inlineStr">
        <is>
          <t>판정: ⛔ 추세 제외 / 추세필터: 제외</t>
        </is>
      </c>
      <c r="H43" s="118" t="inlineStr">
        <is>
          <t>추세 회복 후 재검토</t>
        </is>
      </c>
    </row>
    <row r="44">
      <c r="A44" s="118" t="inlineStr">
        <is>
          <t>NAVER</t>
        </is>
      </c>
      <c r="B44" s="118" t="inlineStr">
        <is>
          <t>고영</t>
        </is>
      </c>
      <c r="C44" s="118" t="inlineStr">
        <is>
          <t>098460</t>
        </is>
      </c>
      <c r="D44" s="118" t="inlineStr">
        <is>
          <t>KOSDAQ</t>
        </is>
      </c>
      <c r="E44" s="125" t="n">
        <v>28550</v>
      </c>
      <c r="F44" s="118" t="inlineStr">
        <is>
          <t>분석통과 후 추세/판정 제외</t>
        </is>
      </c>
      <c r="G44" s="118" t="inlineStr">
        <is>
          <t>판정: ⛔ 추세 제외 / 추세필터: 제외</t>
        </is>
      </c>
      <c r="H44" s="118" t="inlineStr">
        <is>
          <t>추세 회복 후 재검토</t>
        </is>
      </c>
    </row>
    <row r="45">
      <c r="A45" s="118" t="inlineStr">
        <is>
          <t>NAVER</t>
        </is>
      </c>
      <c r="B45" s="118" t="inlineStr">
        <is>
          <t>대우건설</t>
        </is>
      </c>
      <c r="C45" s="118" t="inlineStr">
        <is>
          <t>047040</t>
        </is>
      </c>
      <c r="D45" s="118" t="inlineStr">
        <is>
          <t>KOSPI</t>
        </is>
      </c>
      <c r="E45" s="125" t="n">
        <v>19510</v>
      </c>
      <c r="F45" s="118" t="inlineStr">
        <is>
          <t>분석통과 후 추세/판정 제외</t>
        </is>
      </c>
      <c r="G45" s="118" t="inlineStr">
        <is>
          <t>판정: ⛔ 추세 제외 / 추세필터: 제외</t>
        </is>
      </c>
      <c r="H45" s="118" t="inlineStr">
        <is>
          <t>추세 회복 후 재검토</t>
        </is>
      </c>
    </row>
    <row r="46">
      <c r="A46" s="118" t="inlineStr">
        <is>
          <t>NAVER</t>
        </is>
      </c>
      <c r="B46" s="118" t="inlineStr">
        <is>
          <t>맥쿼리인프라</t>
        </is>
      </c>
      <c r="C46" s="118" t="inlineStr">
        <is>
          <t>088980</t>
        </is>
      </c>
      <c r="D46" s="118" t="inlineStr">
        <is>
          <t>KOSPI</t>
        </is>
      </c>
      <c r="E46" s="125" t="n">
        <v>10815</v>
      </c>
      <c r="F46" s="118" t="inlineStr">
        <is>
          <t>분석통과 후 추세/판정 제외</t>
        </is>
      </c>
      <c r="G46" s="118" t="inlineStr">
        <is>
          <t>판정: ⛔ 추세 제외 / 추세필터: 제외</t>
        </is>
      </c>
      <c r="H46" s="118" t="inlineStr">
        <is>
          <t>추세 회복 후 재검토</t>
        </is>
      </c>
    </row>
    <row r="47">
      <c r="A47" s="118" t="inlineStr">
        <is>
          <t>NAVER</t>
        </is>
      </c>
      <c r="B47" s="118" t="inlineStr">
        <is>
          <t>삼성중공업</t>
        </is>
      </c>
      <c r="C47" s="118" t="inlineStr">
        <is>
          <t>010140</t>
        </is>
      </c>
      <c r="D47" s="118" t="inlineStr">
        <is>
          <t>KOSPI</t>
        </is>
      </c>
      <c r="E47" s="125" t="n">
        <v>26300</v>
      </c>
      <c r="F47" s="118" t="inlineStr">
        <is>
          <t>분석통과 후 추세/판정 제외</t>
        </is>
      </c>
      <c r="G47" s="118" t="inlineStr">
        <is>
          <t>판정: ⛔ 추세 제외 / 추세필터: 제외</t>
        </is>
      </c>
      <c r="H47" s="118" t="inlineStr">
        <is>
          <t>추세 회복 후 재검토</t>
        </is>
      </c>
    </row>
    <row r="48">
      <c r="A48" s="118" t="inlineStr">
        <is>
          <t>NAVER</t>
        </is>
      </c>
      <c r="B48" s="118" t="inlineStr">
        <is>
          <t>아주IB투자</t>
        </is>
      </c>
      <c r="C48" s="118" t="inlineStr">
        <is>
          <t>027360</t>
        </is>
      </c>
      <c r="D48" s="118" t="inlineStr">
        <is>
          <t>KOSDAQ</t>
        </is>
      </c>
      <c r="E48" s="125" t="n">
        <v>8750</v>
      </c>
      <c r="F48" s="118" t="inlineStr">
        <is>
          <t>분석통과 후 추세/판정 제외</t>
        </is>
      </c>
      <c r="G48" s="118" t="inlineStr">
        <is>
          <t>판정: ⛔ 추세 제외 / 추세필터: 제외</t>
        </is>
      </c>
      <c r="H48" s="118" t="inlineStr">
        <is>
          <t>추세 회복 후 재검토</t>
        </is>
      </c>
    </row>
    <row r="49">
      <c r="A49" s="118" t="inlineStr">
        <is>
          <t>NAVER</t>
        </is>
      </c>
      <c r="B49" s="118" t="inlineStr">
        <is>
          <t>에이치엠넥스</t>
        </is>
      </c>
      <c r="C49" s="118" t="inlineStr">
        <is>
          <t>036170</t>
        </is>
      </c>
      <c r="D49" s="118" t="inlineStr">
        <is>
          <t>KOSDAQ</t>
        </is>
      </c>
      <c r="E49" s="125" t="n">
        <v>5260</v>
      </c>
      <c r="F49" s="118" t="inlineStr">
        <is>
          <t>분석통과 후 추세/판정 제외</t>
        </is>
      </c>
      <c r="G49" s="118" t="inlineStr">
        <is>
          <t>판정: ⛔ 추세 제외 / 추세필터: 제외</t>
        </is>
      </c>
      <c r="H49" s="118" t="inlineStr">
        <is>
          <t>추세 회복 후 재검토</t>
        </is>
      </c>
    </row>
    <row r="50">
      <c r="A50" s="118" t="inlineStr">
        <is>
          <t>NAVER</t>
        </is>
      </c>
      <c r="B50" s="118" t="inlineStr">
        <is>
          <t>우리금융지주</t>
        </is>
      </c>
      <c r="C50" s="118" t="inlineStr">
        <is>
          <t>316140</t>
        </is>
      </c>
      <c r="D50" s="118" t="inlineStr">
        <is>
          <t>KOSPI</t>
        </is>
      </c>
      <c r="E50" s="125" t="n">
        <v>28700</v>
      </c>
      <c r="F50" s="118" t="inlineStr">
        <is>
          <t>분석통과 후 추세/판정 제외</t>
        </is>
      </c>
      <c r="G50" s="118" t="inlineStr">
        <is>
          <t>판정: ⛔ 추세 제외 / 추세필터: 제외</t>
        </is>
      </c>
      <c r="H50" s="118" t="inlineStr">
        <is>
          <t>추세 회복 후 재검토</t>
        </is>
      </c>
    </row>
    <row r="51">
      <c r="A51" s="118" t="inlineStr">
        <is>
          <t>NAVER</t>
        </is>
      </c>
      <c r="B51" s="118" t="inlineStr">
        <is>
          <t>우리기술</t>
        </is>
      </c>
      <c r="C51" s="118" t="inlineStr">
        <is>
          <t>032820</t>
        </is>
      </c>
      <c r="D51" s="118" t="inlineStr">
        <is>
          <t>KOSDAQ</t>
        </is>
      </c>
      <c r="E51" s="125" t="n">
        <v>12930</v>
      </c>
      <c r="F51" s="118" t="inlineStr">
        <is>
          <t>분석통과 후 추세/판정 제외</t>
        </is>
      </c>
      <c r="G51" s="118" t="inlineStr">
        <is>
          <t>판정: ⛔ 추세 제외 / 추세필터: 제외</t>
        </is>
      </c>
      <c r="H51" s="118" t="inlineStr">
        <is>
          <t>추세 회복 후 재검토</t>
        </is>
      </c>
    </row>
    <row r="52">
      <c r="A52" s="118" t="inlineStr">
        <is>
          <t>NAVER</t>
        </is>
      </c>
      <c r="B52" s="118" t="inlineStr">
        <is>
          <t>한온시스템</t>
        </is>
      </c>
      <c r="C52" s="118" t="inlineStr">
        <is>
          <t>018880</t>
        </is>
      </c>
      <c r="D52" s="118" t="inlineStr">
        <is>
          <t>KOSPI</t>
        </is>
      </c>
      <c r="E52" s="125" t="n">
        <v>4390</v>
      </c>
      <c r="F52" s="118" t="inlineStr">
        <is>
          <t>분석통과 후 추세/판정 제외</t>
        </is>
      </c>
      <c r="G52" s="118" t="inlineStr">
        <is>
          <t>판정: ⛔ 추세 제외 / 추세필터: 제외</t>
        </is>
      </c>
      <c r="H52" s="118" t="inlineStr">
        <is>
          <t>추세 회복 후 재검토</t>
        </is>
      </c>
    </row>
    <row r="53">
      <c r="A53" s="118" t="inlineStr">
        <is>
          <t>NAVER</t>
        </is>
      </c>
      <c r="B53" s="118" t="inlineStr">
        <is>
          <t>휴림로봇</t>
        </is>
      </c>
      <c r="C53" s="118" t="inlineStr">
        <is>
          <t>090710</t>
        </is>
      </c>
      <c r="D53" s="118" t="inlineStr">
        <is>
          <t>KOSDAQ</t>
        </is>
      </c>
      <c r="E53" s="125" t="n">
        <v>9980</v>
      </c>
      <c r="F53" s="118" t="inlineStr">
        <is>
          <t>분석통과 후 추세/판정 제외</t>
        </is>
      </c>
      <c r="G53" s="118" t="inlineStr">
        <is>
          <t>판정: ⛔ 추세 제외 / 추세필터: 제외</t>
        </is>
      </c>
      <c r="H53" s="118" t="inlineStr">
        <is>
          <t>추세 회복 후 재검토</t>
        </is>
      </c>
    </row>
    <row r="54">
      <c r="A54" s="118" t="inlineStr">
        <is>
          <t>NAVER</t>
        </is>
      </c>
      <c r="B54" s="118" t="inlineStr">
        <is>
          <t>흥구석유</t>
        </is>
      </c>
      <c r="C54" s="118" t="inlineStr">
        <is>
          <t>024060</t>
        </is>
      </c>
      <c r="D54" s="118" t="inlineStr">
        <is>
          <t>KOSDAQ</t>
        </is>
      </c>
      <c r="E54" s="125" t="n">
        <v>11900</v>
      </c>
      <c r="F54" s="118" t="inlineStr">
        <is>
          <t>분석통과 후 추세/판정 제외</t>
        </is>
      </c>
      <c r="G54" s="118" t="inlineStr">
        <is>
          <t>판정: ⛔ 추세 제외 / 추세필터: 제외</t>
        </is>
      </c>
      <c r="H54" s="118" t="inlineStr">
        <is>
          <t>추세 회복 후 재검토</t>
        </is>
      </c>
    </row>
    <row r="55">
      <c r="A55" s="118" t="inlineStr">
        <is>
          <t>NAVER</t>
        </is>
      </c>
      <c r="B55" s="118" t="inlineStr">
        <is>
          <t>HANARO Fn K-반도체</t>
        </is>
      </c>
      <c r="C55" s="118" t="inlineStr">
        <is>
          <t>395270</t>
        </is>
      </c>
      <c r="D55" s="118" t="inlineStr">
        <is>
          <t>KOSPI</t>
        </is>
      </c>
      <c r="E55" s="125" t="n">
        <v>64700</v>
      </c>
      <c r="F55" s="118" t="inlineStr">
        <is>
          <t>1차 조건 제외</t>
        </is>
      </c>
      <c r="G55" s="118" t="inlineStr">
        <is>
          <t>현재가 64,700원 &gt; 최대주가 30,000원</t>
        </is>
      </c>
      <c r="H55" s="118" t="inlineStr">
        <is>
          <t>조건 완화 또는 후보 유지 여부 확인</t>
        </is>
      </c>
    </row>
    <row r="56">
      <c r="A56" s="118" t="inlineStr">
        <is>
          <t>NAVER</t>
        </is>
      </c>
      <c r="B56" s="118" t="inlineStr">
        <is>
          <t>HB테크놀러지</t>
        </is>
      </c>
      <c r="C56" s="118" t="inlineStr">
        <is>
          <t>078150</t>
        </is>
      </c>
      <c r="D56" s="118" t="inlineStr">
        <is>
          <t>KOSDAQ</t>
        </is>
      </c>
      <c r="E56" s="125" t="n">
        <v>2795</v>
      </c>
      <c r="F56" s="118" t="inlineStr">
        <is>
          <t>1차 조건 제외</t>
        </is>
      </c>
      <c r="G56" s="118" t="inlineStr">
        <is>
          <t>거래대금 기준 미달</t>
        </is>
      </c>
      <c r="H56" s="118" t="inlineStr">
        <is>
          <t>조건 완화 또는 후보 유지 여부 확인</t>
        </is>
      </c>
    </row>
    <row r="57">
      <c r="A57" s="118" t="inlineStr">
        <is>
          <t>NAVER</t>
        </is>
      </c>
      <c r="B57" s="118" t="inlineStr">
        <is>
          <t>HPSP</t>
        </is>
      </c>
      <c r="C57" s="118" t="inlineStr">
        <is>
          <t>403870</t>
        </is>
      </c>
      <c r="D57" s="118" t="inlineStr">
        <is>
          <t>KOSDAQ</t>
        </is>
      </c>
      <c r="E57" s="125" t="n">
        <v>48700</v>
      </c>
      <c r="F57" s="118" t="inlineStr">
        <is>
          <t>1차 조건 제외</t>
        </is>
      </c>
      <c r="G57" s="118" t="inlineStr">
        <is>
          <t>현재가 48,700원 &gt; 최대주가 30,000원</t>
        </is>
      </c>
      <c r="H57" s="118" t="inlineStr">
        <is>
          <t>조건 완화 또는 후보 유지 여부 확인</t>
        </is>
      </c>
    </row>
    <row r="58">
      <c r="A58" s="118" t="inlineStr">
        <is>
          <t>NAVER</t>
        </is>
      </c>
      <c r="B58" s="118" t="inlineStr">
        <is>
          <t>KB 인버스 2X KOSDAQ 150 선물 ETN</t>
        </is>
      </c>
      <c r="C58" s="118" t="inlineStr">
        <is>
          <t>580044</t>
        </is>
      </c>
      <c r="D58" s="118" t="inlineStr">
        <is>
          <t>KOSPI</t>
        </is>
      </c>
      <c r="E58" s="125" t="n">
        <v>2050</v>
      </c>
      <c r="F58" s="118" t="inlineStr">
        <is>
          <t>1차 조건 제외</t>
        </is>
      </c>
      <c r="G58" s="118" t="inlineStr">
        <is>
          <t>거래대금 기준 미달 / 제외 키워드 포함</t>
        </is>
      </c>
      <c r="H58" s="118" t="inlineStr">
        <is>
          <t>조건 완화 또는 후보 유지 여부 확인</t>
        </is>
      </c>
    </row>
    <row r="59">
      <c r="A59" s="118" t="inlineStr">
        <is>
          <t>NAVER</t>
        </is>
      </c>
      <c r="B59" s="118" t="inlineStr">
        <is>
          <t>KBI메탈</t>
        </is>
      </c>
      <c r="C59" s="118" t="inlineStr">
        <is>
          <t>024840</t>
        </is>
      </c>
      <c r="D59" s="118" t="inlineStr">
        <is>
          <t>KOSDAQ</t>
        </is>
      </c>
      <c r="E59" s="125" t="n">
        <v>4015</v>
      </c>
      <c r="F59" s="118" t="inlineStr">
        <is>
          <t>1차 조건 제외</t>
        </is>
      </c>
      <c r="G59" s="118" t="inlineStr">
        <is>
          <t>거래대금 기준 미달</t>
        </is>
      </c>
      <c r="H59" s="118" t="inlineStr">
        <is>
          <t>조건 완화 또는 후보 유지 여부 확인</t>
        </is>
      </c>
    </row>
    <row r="60">
      <c r="A60" s="118" t="inlineStr">
        <is>
          <t>NAVER</t>
        </is>
      </c>
      <c r="B60" s="118" t="inlineStr">
        <is>
          <t>KIWOOM 200선물인버스2X</t>
        </is>
      </c>
      <c r="C60" s="118" t="inlineStr">
        <is>
          <t>253230</t>
        </is>
      </c>
      <c r="D60" s="118" t="inlineStr">
        <is>
          <t>KOSPI</t>
        </is>
      </c>
      <c r="E60" s="125" t="n">
        <v>100</v>
      </c>
      <c r="F60" s="118" t="inlineStr">
        <is>
          <t>1차 조건 제외</t>
        </is>
      </c>
      <c r="G60" s="118" t="inlineStr">
        <is>
          <t>현재가 100원 &lt; 최소주가 1,000원 / 거래대금 기준 미달 / 제외 키워드 포함</t>
        </is>
      </c>
      <c r="H60" s="118" t="inlineStr">
        <is>
          <t>조건 완화 또는 후보 유지 여부 확인</t>
        </is>
      </c>
    </row>
    <row r="61">
      <c r="A61" s="118" t="inlineStr">
        <is>
          <t>NAVER</t>
        </is>
      </c>
      <c r="B61" s="118" t="inlineStr">
        <is>
          <t>KNN</t>
        </is>
      </c>
      <c r="C61" s="118" t="inlineStr">
        <is>
          <t>058400</t>
        </is>
      </c>
      <c r="D61" s="118" t="inlineStr">
        <is>
          <t>KOSDAQ</t>
        </is>
      </c>
      <c r="E61" s="125" t="n">
        <v>556</v>
      </c>
      <c r="F61" s="118" t="inlineStr">
        <is>
          <t>1차 조건 제외</t>
        </is>
      </c>
      <c r="G61" s="118" t="inlineStr">
        <is>
          <t>현재가 556원 &lt; 최소주가 1,000원 / 거래대금 기준 미달</t>
        </is>
      </c>
      <c r="H61" s="118" t="inlineStr">
        <is>
          <t>조건 완화 또는 후보 유지 여부 확인</t>
        </is>
      </c>
    </row>
    <row r="62">
      <c r="A62" s="118" t="inlineStr">
        <is>
          <t>NAVER</t>
        </is>
      </c>
      <c r="B62" s="118" t="inlineStr">
        <is>
          <t>KODEX 200</t>
        </is>
      </c>
      <c r="C62" s="118" t="inlineStr">
        <is>
          <t>069500</t>
        </is>
      </c>
      <c r="D62" s="118" t="inlineStr">
        <is>
          <t>KOSPI</t>
        </is>
      </c>
      <c r="E62" s="125" t="n">
        <v>120515</v>
      </c>
      <c r="F62" s="118" t="inlineStr">
        <is>
          <t>1차 조건 제외</t>
        </is>
      </c>
      <c r="G62" s="118" t="inlineStr">
        <is>
          <t>현재가 120,515원 &gt; 최대주가 30,000원</t>
        </is>
      </c>
      <c r="H62" s="118" t="inlineStr">
        <is>
          <t>조건 완화 또는 후보 유지 여부 확인</t>
        </is>
      </c>
    </row>
    <row r="63">
      <c r="A63" s="118" t="inlineStr">
        <is>
          <t>NAVER</t>
        </is>
      </c>
      <c r="B63" s="118" t="inlineStr">
        <is>
          <t>KODEX 200TR</t>
        </is>
      </c>
      <c r="C63" s="118" t="inlineStr">
        <is>
          <t>278530</t>
        </is>
      </c>
      <c r="D63" s="118" t="inlineStr">
        <is>
          <t>KOSPI</t>
        </is>
      </c>
      <c r="E63" s="125" t="n">
        <v>43580</v>
      </c>
      <c r="F63" s="118" t="inlineStr">
        <is>
          <t>1차 조건 제외</t>
        </is>
      </c>
      <c r="G63" s="118" t="inlineStr">
        <is>
          <t>현재가 43,580원 &gt; 최대주가 30,000원</t>
        </is>
      </c>
      <c r="H63" s="118" t="inlineStr">
        <is>
          <t>조건 완화 또는 후보 유지 여부 확인</t>
        </is>
      </c>
    </row>
    <row r="64">
      <c r="A64" s="118" t="inlineStr">
        <is>
          <t>NAVER</t>
        </is>
      </c>
      <c r="B64" s="118" t="inlineStr">
        <is>
          <t>KODEX 200선물인버스2X</t>
        </is>
      </c>
      <c r="C64" s="118" t="inlineStr">
        <is>
          <t>252670</t>
        </is>
      </c>
      <c r="D64" s="118" t="inlineStr">
        <is>
          <t>KOSPI</t>
        </is>
      </c>
      <c r="E64" s="125" t="n">
        <v>102</v>
      </c>
      <c r="F64" s="118" t="inlineStr">
        <is>
          <t>1차 조건 제외</t>
        </is>
      </c>
      <c r="G64" s="118" t="inlineStr">
        <is>
          <t>현재가 102원 &lt; 최소주가 1,000원 / 제외 키워드 포함</t>
        </is>
      </c>
      <c r="H64" s="118" t="inlineStr">
        <is>
          <t>조건 완화 또는 후보 유지 여부 확인</t>
        </is>
      </c>
    </row>
    <row r="65">
      <c r="A65" s="118" t="inlineStr">
        <is>
          <t>NAVER</t>
        </is>
      </c>
      <c r="B65" s="118" t="inlineStr">
        <is>
          <t>KODEX 2차전지산업레버리지</t>
        </is>
      </c>
      <c r="C65" s="118" t="inlineStr">
        <is>
          <t>462330</t>
        </is>
      </c>
      <c r="D65" s="118" t="inlineStr">
        <is>
          <t>KOSPI</t>
        </is>
      </c>
      <c r="E65" s="125" t="n">
        <v>1506</v>
      </c>
      <c r="F65" s="118" t="inlineStr">
        <is>
          <t>1차 조건 제외</t>
        </is>
      </c>
      <c r="G65" s="118" t="inlineStr">
        <is>
          <t>제외 키워드 포함</t>
        </is>
      </c>
      <c r="H65" s="118" t="inlineStr">
        <is>
          <t>조건 완화 또는 후보 유지 여부 확인</t>
        </is>
      </c>
    </row>
    <row r="66">
      <c r="A66" s="118" t="inlineStr">
        <is>
          <t>NAVER</t>
        </is>
      </c>
      <c r="B66" s="118" t="inlineStr">
        <is>
          <t>KODEX AI반도체TOP2플러스</t>
        </is>
      </c>
      <c r="C66" s="118" t="inlineStr">
        <is>
          <t>395160</t>
        </is>
      </c>
      <c r="D66" s="118" t="inlineStr">
        <is>
          <t>KOSPI</t>
        </is>
      </c>
      <c r="E66" s="125" t="n">
        <v>45700</v>
      </c>
      <c r="F66" s="118" t="inlineStr">
        <is>
          <t>1차 조건 제외</t>
        </is>
      </c>
      <c r="G66" s="118" t="inlineStr">
        <is>
          <t>현재가 45,700원 &gt; 최대주가 30,000원</t>
        </is>
      </c>
      <c r="H66" s="118" t="inlineStr">
        <is>
          <t>조건 완화 또는 후보 유지 여부 확인</t>
        </is>
      </c>
    </row>
    <row r="67">
      <c r="A67" s="118" t="inlineStr">
        <is>
          <t>NAVER</t>
        </is>
      </c>
      <c r="B67" s="118" t="inlineStr">
        <is>
          <t>KODEX AI전력핵심설비</t>
        </is>
      </c>
      <c r="C67" s="118" t="inlineStr">
        <is>
          <t>487240</t>
        </is>
      </c>
      <c r="D67" s="118" t="inlineStr">
        <is>
          <t>KOSPI</t>
        </is>
      </c>
      <c r="E67" s="125" t="n">
        <v>39730</v>
      </c>
      <c r="F67" s="118" t="inlineStr">
        <is>
          <t>1차 조건 제외</t>
        </is>
      </c>
      <c r="G67" s="118" t="inlineStr">
        <is>
          <t>현재가 39,730원 &gt; 최대주가 30,000원</t>
        </is>
      </c>
      <c r="H67" s="118" t="inlineStr">
        <is>
          <t>조건 완화 또는 후보 유지 여부 확인</t>
        </is>
      </c>
    </row>
    <row r="68">
      <c r="A68" s="118" t="inlineStr">
        <is>
          <t>NAVER</t>
        </is>
      </c>
      <c r="B68" s="118" t="inlineStr">
        <is>
          <t>KODEX SK하이닉스단일종목레버리지</t>
        </is>
      </c>
      <c r="C68" s="118" t="inlineStr">
        <is>
          <t>001930</t>
        </is>
      </c>
      <c r="D68" s="118" t="inlineStr">
        <is>
          <t>KOSPI</t>
        </is>
      </c>
      <c r="E68" s="125" t="n">
        <v>20720</v>
      </c>
      <c r="F68" s="118" t="inlineStr">
        <is>
          <t>1차 조건 제외</t>
        </is>
      </c>
      <c r="G68" s="118" t="inlineStr">
        <is>
          <t>제외 키워드 포함</t>
        </is>
      </c>
      <c r="H68" s="118" t="inlineStr">
        <is>
          <t>조건 완화 또는 후보 유지 여부 확인</t>
        </is>
      </c>
    </row>
    <row r="69">
      <c r="A69" s="118" t="inlineStr">
        <is>
          <t>NAVER</t>
        </is>
      </c>
      <c r="B69" s="118" t="inlineStr">
        <is>
          <t>KODEX WTI원유선물인버스(H)</t>
        </is>
      </c>
      <c r="C69" s="118" t="inlineStr">
        <is>
          <t>271050</t>
        </is>
      </c>
      <c r="D69" s="118" t="inlineStr">
        <is>
          <t>KOSPI</t>
        </is>
      </c>
      <c r="E69" s="125" t="n">
        <v>1953</v>
      </c>
      <c r="F69" s="118" t="inlineStr">
        <is>
          <t>1차 조건 제외</t>
        </is>
      </c>
      <c r="G69" s="118" t="inlineStr">
        <is>
          <t>거래대금 기준 미달 / 제외 키워드 포함</t>
        </is>
      </c>
      <c r="H69" s="118" t="inlineStr">
        <is>
          <t>조건 완화 또는 후보 유지 여부 확인</t>
        </is>
      </c>
    </row>
    <row r="70">
      <c r="A70" s="118" t="inlineStr">
        <is>
          <t>NAVER</t>
        </is>
      </c>
      <c r="B70" s="118" t="inlineStr">
        <is>
          <t>KODEX 레버리지</t>
        </is>
      </c>
      <c r="C70" s="118" t="inlineStr">
        <is>
          <t>122630</t>
        </is>
      </c>
      <c r="D70" s="118" t="inlineStr">
        <is>
          <t>KOSPI</t>
        </is>
      </c>
      <c r="E70" s="125" t="n">
        <v>160165</v>
      </c>
      <c r="F70" s="118" t="inlineStr">
        <is>
          <t>1차 조건 제외</t>
        </is>
      </c>
      <c r="G70" s="118" t="inlineStr">
        <is>
          <t>현재가 160,165원 &gt; 최대주가 30,000원 / 제외 키워드 포함</t>
        </is>
      </c>
      <c r="H70" s="118" t="inlineStr">
        <is>
          <t>조건 완화 또는 후보 유지 여부 확인</t>
        </is>
      </c>
    </row>
    <row r="71">
      <c r="A71" s="118" t="inlineStr">
        <is>
          <t>NAVER</t>
        </is>
      </c>
      <c r="B71" s="118" t="inlineStr">
        <is>
          <t>KODEX 로봇액티브</t>
        </is>
      </c>
      <c r="C71" s="118" t="inlineStr">
        <is>
          <t>445290</t>
        </is>
      </c>
      <c r="D71" s="118" t="inlineStr">
        <is>
          <t>KOSPI</t>
        </is>
      </c>
      <c r="E71" s="125" t="n">
        <v>39450</v>
      </c>
      <c r="F71" s="118" t="inlineStr">
        <is>
          <t>1차 조건 제외</t>
        </is>
      </c>
      <c r="G71" s="118" t="inlineStr">
        <is>
          <t>현재가 39,450원 &gt; 최대주가 30,000원</t>
        </is>
      </c>
      <c r="H71" s="118" t="inlineStr">
        <is>
          <t>조건 완화 또는 후보 유지 여부 확인</t>
        </is>
      </c>
    </row>
    <row r="72">
      <c r="A72" s="118" t="inlineStr">
        <is>
          <t>NAVER</t>
        </is>
      </c>
      <c r="B72" s="118" t="inlineStr">
        <is>
          <t>KODEX 반도체</t>
        </is>
      </c>
      <c r="C72" s="118" t="inlineStr">
        <is>
          <t>091160</t>
        </is>
      </c>
      <c r="D72" s="118" t="inlineStr">
        <is>
          <t>KOSPI</t>
        </is>
      </c>
      <c r="E72" s="125" t="n">
        <v>145275</v>
      </c>
      <c r="F72" s="118" t="inlineStr">
        <is>
          <t>1차 조건 제외</t>
        </is>
      </c>
      <c r="G72" s="118" t="inlineStr">
        <is>
          <t>현재가 145,275원 &gt; 최대주가 30,000원</t>
        </is>
      </c>
      <c r="H72" s="118" t="inlineStr">
        <is>
          <t>조건 완화 또는 후보 유지 여부 확인</t>
        </is>
      </c>
    </row>
    <row r="73">
      <c r="A73" s="118" t="inlineStr">
        <is>
          <t>NAVER</t>
        </is>
      </c>
      <c r="B73" s="118" t="inlineStr">
        <is>
          <t>KODEX 반도체레버리지</t>
        </is>
      </c>
      <c r="C73" s="118" t="inlineStr">
        <is>
          <t>494310</t>
        </is>
      </c>
      <c r="D73" s="118" t="inlineStr">
        <is>
          <t>KOSPI</t>
        </is>
      </c>
      <c r="E73" s="125" t="n">
        <v>134405</v>
      </c>
      <c r="F73" s="118" t="inlineStr">
        <is>
          <t>1차 조건 제외</t>
        </is>
      </c>
      <c r="G73" s="118" t="inlineStr">
        <is>
          <t>현재가 134,405원 &gt; 최대주가 30,000원 / 제외 키워드 포함</t>
        </is>
      </c>
      <c r="H73" s="118" t="inlineStr">
        <is>
          <t>조건 완화 또는 후보 유지 여부 확인</t>
        </is>
      </c>
    </row>
    <row r="74">
      <c r="A74" s="118" t="inlineStr">
        <is>
          <t>NAVER</t>
        </is>
      </c>
      <c r="B74" s="118" t="inlineStr">
        <is>
          <t>KODEX 인버스</t>
        </is>
      </c>
      <c r="C74" s="118" t="inlineStr">
        <is>
          <t>114800</t>
        </is>
      </c>
      <c r="D74" s="118" t="inlineStr">
        <is>
          <t>KOSPI</t>
        </is>
      </c>
      <c r="E74" s="125" t="n">
        <v>1074</v>
      </c>
      <c r="F74" s="118" t="inlineStr">
        <is>
          <t>1차 조건 제외</t>
        </is>
      </c>
      <c r="G74" s="118" t="inlineStr">
        <is>
          <t>제외 키워드 포함</t>
        </is>
      </c>
      <c r="H74" s="118" t="inlineStr">
        <is>
          <t>조건 완화 또는 후보 유지 여부 확인</t>
        </is>
      </c>
    </row>
    <row r="75">
      <c r="A75" s="118" t="inlineStr">
        <is>
          <t>NAVER</t>
        </is>
      </c>
      <c r="B75" s="118" t="inlineStr">
        <is>
          <t>KODEX 코스닥150레버리지</t>
        </is>
      </c>
      <c r="C75" s="118" t="inlineStr">
        <is>
          <t>233740</t>
        </is>
      </c>
      <c r="D75" s="118" t="inlineStr">
        <is>
          <t>KOSPI</t>
        </is>
      </c>
      <c r="E75" s="125" t="n">
        <v>10660</v>
      </c>
      <c r="F75" s="118" t="inlineStr">
        <is>
          <t>1차 조건 제외</t>
        </is>
      </c>
      <c r="G75" s="118" t="inlineStr">
        <is>
          <t>제외 키워드 포함</t>
        </is>
      </c>
      <c r="H75" s="118" t="inlineStr">
        <is>
          <t>조건 완화 또는 후보 유지 여부 확인</t>
        </is>
      </c>
    </row>
    <row r="76">
      <c r="A76" s="118" t="inlineStr">
        <is>
          <t>NAVER</t>
        </is>
      </c>
      <c r="B76" s="118" t="inlineStr">
        <is>
          <t>KODEX 코스닥150선물인버스</t>
        </is>
      </c>
      <c r="C76" s="118" t="inlineStr">
        <is>
          <t>251340</t>
        </is>
      </c>
      <c r="D76" s="118" t="inlineStr">
        <is>
          <t>KOSPI</t>
        </is>
      </c>
      <c r="E76" s="125" t="n">
        <v>2390</v>
      </c>
      <c r="F76" s="118" t="inlineStr">
        <is>
          <t>1차 조건 제외</t>
        </is>
      </c>
      <c r="G76" s="118" t="inlineStr">
        <is>
          <t>제외 키워드 포함</t>
        </is>
      </c>
      <c r="H76" s="118" t="inlineStr">
        <is>
          <t>조건 완화 또는 후보 유지 여부 확인</t>
        </is>
      </c>
    </row>
    <row r="77">
      <c r="A77" s="118" t="inlineStr">
        <is>
          <t>NAVER</t>
        </is>
      </c>
      <c r="B77" s="118" t="inlineStr">
        <is>
          <t>KX하이텍</t>
        </is>
      </c>
      <c r="C77" s="118" t="inlineStr">
        <is>
          <t>052900</t>
        </is>
      </c>
      <c r="D77" s="118" t="inlineStr">
        <is>
          <t>KOSDAQ</t>
        </is>
      </c>
      <c r="E77" s="125" t="n">
        <v>1509</v>
      </c>
      <c r="F77" s="118" t="inlineStr">
        <is>
          <t>1차 조건 제외</t>
        </is>
      </c>
      <c r="G77" s="118" t="inlineStr">
        <is>
          <t>거래대금 기준 미달</t>
        </is>
      </c>
      <c r="H77" s="118" t="inlineStr">
        <is>
          <t>조건 완화 또는 후보 유지 여부 확인</t>
        </is>
      </c>
    </row>
    <row r="78">
      <c r="A78" s="118" t="inlineStr">
        <is>
          <t>NAVER</t>
        </is>
      </c>
      <c r="B78" s="118" t="inlineStr">
        <is>
          <t>LG전자</t>
        </is>
      </c>
      <c r="C78" s="118" t="inlineStr">
        <is>
          <t>066570</t>
        </is>
      </c>
      <c r="D78" s="118" t="inlineStr">
        <is>
          <t>KOSPI</t>
        </is>
      </c>
      <c r="E78" s="125" t="n">
        <v>268000</v>
      </c>
      <c r="F78" s="118" t="inlineStr">
        <is>
          <t>1차 조건 제외</t>
        </is>
      </c>
      <c r="G78" s="118" t="inlineStr">
        <is>
          <t>현재가 268,000원 &gt; 최대주가 30,000원</t>
        </is>
      </c>
      <c r="H78" s="118" t="inlineStr">
        <is>
          <t>조건 완화 또는 후보 유지 여부 확인</t>
        </is>
      </c>
    </row>
    <row r="79">
      <c r="A79" s="118" t="inlineStr">
        <is>
          <t>NAVER</t>
        </is>
      </c>
      <c r="B79" s="118" t="inlineStr">
        <is>
          <t>LG헬로비전</t>
        </is>
      </c>
      <c r="C79" s="118" t="inlineStr">
        <is>
          <t>037560</t>
        </is>
      </c>
      <c r="D79" s="118" t="inlineStr">
        <is>
          <t>KOSPI</t>
        </is>
      </c>
      <c r="E79" s="125" t="n">
        <v>2265</v>
      </c>
      <c r="F79" s="118" t="inlineStr">
        <is>
          <t>1차 조건 제외</t>
        </is>
      </c>
      <c r="G79" s="118" t="inlineStr">
        <is>
          <t>거래대금 기준 미달</t>
        </is>
      </c>
      <c r="H79" s="118" t="inlineStr">
        <is>
          <t>조건 완화 또는 후보 유지 여부 확인</t>
        </is>
      </c>
    </row>
    <row r="80">
      <c r="A80" s="118" t="inlineStr">
        <is>
          <t>NAVER</t>
        </is>
      </c>
      <c r="B80" s="118" t="inlineStr">
        <is>
          <t>LS머트리얼즈</t>
        </is>
      </c>
      <c r="C80" s="118" t="inlineStr">
        <is>
          <t>417200</t>
        </is>
      </c>
      <c r="D80" s="118" t="inlineStr">
        <is>
          <t>KOSDAQ</t>
        </is>
      </c>
      <c r="E80" s="125" t="n">
        <v>16200</v>
      </c>
      <c r="F80" s="118" t="inlineStr">
        <is>
          <t>1차 조건 제외</t>
        </is>
      </c>
      <c r="G80" s="118" t="inlineStr">
        <is>
          <t>거래대금 기준 미달</t>
        </is>
      </c>
      <c r="H80" s="118" t="inlineStr">
        <is>
          <t>조건 완화 또는 후보 유지 여부 확인</t>
        </is>
      </c>
    </row>
    <row r="81">
      <c r="A81" s="118" t="inlineStr">
        <is>
          <t>NAVER</t>
        </is>
      </c>
      <c r="B81" s="118" t="inlineStr">
        <is>
          <t>M83</t>
        </is>
      </c>
      <c r="C81" s="118" t="inlineStr">
        <is>
          <t>476080</t>
        </is>
      </c>
      <c r="D81" s="118" t="inlineStr">
        <is>
          <t>KOSDAQ</t>
        </is>
      </c>
      <c r="E81" s="125" t="n">
        <v>5770</v>
      </c>
      <c r="F81" s="118" t="inlineStr">
        <is>
          <t>1차 조건 제외</t>
        </is>
      </c>
      <c r="G81" s="118" t="inlineStr">
        <is>
          <t>거래대금 기준 미달</t>
        </is>
      </c>
      <c r="H81" s="118" t="inlineStr">
        <is>
          <t>조건 완화 또는 후보 유지 여부 확인</t>
        </is>
      </c>
    </row>
    <row r="82">
      <c r="A82" s="118" t="inlineStr">
        <is>
          <t>NAVER</t>
        </is>
      </c>
      <c r="B82" s="118" t="inlineStr">
        <is>
          <t>MDS테크</t>
        </is>
      </c>
      <c r="C82" s="118" t="inlineStr">
        <is>
          <t>086960</t>
        </is>
      </c>
      <c r="D82" s="118" t="inlineStr">
        <is>
          <t>KOSDAQ</t>
        </is>
      </c>
      <c r="E82" s="125" t="n">
        <v>2465</v>
      </c>
      <c r="F82" s="118" t="inlineStr">
        <is>
          <t>1차 조건 제외</t>
        </is>
      </c>
      <c r="G82" s="118" t="inlineStr">
        <is>
          <t>거래대금 기준 미달</t>
        </is>
      </c>
      <c r="H82" s="118" t="inlineStr">
        <is>
          <t>조건 완화 또는 후보 유지 여부 확인</t>
        </is>
      </c>
    </row>
    <row r="83">
      <c r="A83" s="118" t="inlineStr">
        <is>
          <t>NAVER</t>
        </is>
      </c>
      <c r="B83" s="118" t="inlineStr">
        <is>
          <t>NAVER</t>
        </is>
      </c>
      <c r="C83" s="118" t="inlineStr">
        <is>
          <t>035420</t>
        </is>
      </c>
      <c r="D83" s="118" t="inlineStr">
        <is>
          <t>KOSPI</t>
        </is>
      </c>
      <c r="E83" s="125" t="n">
        <v>244500</v>
      </c>
      <c r="F83" s="118" t="inlineStr">
        <is>
          <t>1차 조건 제외</t>
        </is>
      </c>
      <c r="G83" s="118" t="inlineStr">
        <is>
          <t>현재가 244,500원 &gt; 최대주가 30,000원</t>
        </is>
      </c>
      <c r="H83" s="118" t="inlineStr">
        <is>
          <t>조건 완화 또는 후보 유지 여부 확인</t>
        </is>
      </c>
    </row>
    <row r="84">
      <c r="A84" s="118" t="inlineStr">
        <is>
          <t>NAVER</t>
        </is>
      </c>
      <c r="B84" s="118" t="inlineStr">
        <is>
          <t>PLUS 200선물인버스2X</t>
        </is>
      </c>
      <c r="C84" s="118" t="inlineStr">
        <is>
          <t>253160</t>
        </is>
      </c>
      <c r="D84" s="118" t="inlineStr">
        <is>
          <t>KOSPI</t>
        </is>
      </c>
      <c r="E84" s="125" t="n">
        <v>209</v>
      </c>
      <c r="F84" s="118" t="inlineStr">
        <is>
          <t>1차 조건 제외</t>
        </is>
      </c>
      <c r="G84" s="118" t="inlineStr">
        <is>
          <t>현재가 209원 &lt; 최소주가 1,000원 / 거래대금 기준 미달 / 제외 키워드 포함</t>
        </is>
      </c>
      <c r="H84" s="118" t="inlineStr">
        <is>
          <t>조건 완화 또는 후보 유지 여부 확인</t>
        </is>
      </c>
    </row>
    <row r="85">
      <c r="A85" s="118" t="inlineStr">
        <is>
          <t>NAVER</t>
        </is>
      </c>
      <c r="B85" s="118" t="inlineStr">
        <is>
          <t>RISE 200선물인버스2X</t>
        </is>
      </c>
      <c r="C85" s="118" t="inlineStr">
        <is>
          <t>252420</t>
        </is>
      </c>
      <c r="D85" s="118" t="inlineStr">
        <is>
          <t>KOSPI</t>
        </is>
      </c>
      <c r="E85" s="125" t="n">
        <v>108</v>
      </c>
      <c r="F85" s="118" t="inlineStr">
        <is>
          <t>1차 조건 제외</t>
        </is>
      </c>
      <c r="G85" s="118" t="inlineStr">
        <is>
          <t>현재가 108원 &lt; 최소주가 1,000원 / 거래대금 기준 미달 / 제외 키워드 포함</t>
        </is>
      </c>
      <c r="H85" s="118" t="inlineStr">
        <is>
          <t>조건 완화 또는 후보 유지 여부 확인</t>
        </is>
      </c>
    </row>
    <row r="86">
      <c r="A86" s="118" t="inlineStr">
        <is>
          <t>NAVER</t>
        </is>
      </c>
      <c r="B86" s="118" t="inlineStr">
        <is>
          <t>SFA반도체</t>
        </is>
      </c>
      <c r="C86" s="118" t="inlineStr">
        <is>
          <t>036540</t>
        </is>
      </c>
      <c r="D86" s="118" t="inlineStr">
        <is>
          <t>KOSDAQ</t>
        </is>
      </c>
      <c r="E86" s="125" t="n">
        <v>6640</v>
      </c>
      <c r="F86" s="118" t="inlineStr">
        <is>
          <t>1차 조건 제외</t>
        </is>
      </c>
      <c r="G86" s="118" t="inlineStr">
        <is>
          <t>거래대금 기준 미달</t>
        </is>
      </c>
      <c r="H86" s="118" t="inlineStr">
        <is>
          <t>조건 완화 또는 후보 유지 여부 확인</t>
        </is>
      </c>
    </row>
    <row r="87">
      <c r="A87" s="118" t="inlineStr">
        <is>
          <t>NAVER</t>
        </is>
      </c>
      <c r="B87" s="118" t="inlineStr">
        <is>
          <t>SG</t>
        </is>
      </c>
      <c r="C87" s="118" t="inlineStr">
        <is>
          <t>255220</t>
        </is>
      </c>
      <c r="D87" s="118" t="inlineStr">
        <is>
          <t>KOSDAQ</t>
        </is>
      </c>
      <c r="E87" s="125" t="n">
        <v>1841</v>
      </c>
      <c r="F87" s="118" t="inlineStr">
        <is>
          <t>1차 조건 제외</t>
        </is>
      </c>
      <c r="G87" s="118" t="inlineStr">
        <is>
          <t>거래대금 기준 미달</t>
        </is>
      </c>
      <c r="H87" s="118" t="inlineStr">
        <is>
          <t>조건 완화 또는 후보 유지 여부 확인</t>
        </is>
      </c>
    </row>
    <row r="88">
      <c r="A88" s="118" t="inlineStr">
        <is>
          <t>NAVER</t>
        </is>
      </c>
      <c r="B88" s="118" t="inlineStr">
        <is>
          <t>SKAI</t>
        </is>
      </c>
      <c r="C88" s="118" t="inlineStr">
        <is>
          <t>357880</t>
        </is>
      </c>
      <c r="D88" s="118" t="inlineStr">
        <is>
          <t>KOSDAQ</t>
        </is>
      </c>
      <c r="E88" s="125" t="n">
        <v>4715</v>
      </c>
      <c r="F88" s="118" t="inlineStr">
        <is>
          <t>1차 조건 제외</t>
        </is>
      </c>
      <c r="G88" s="118" t="inlineStr">
        <is>
          <t>거래대금 기준 미달</t>
        </is>
      </c>
      <c r="H88" s="118" t="inlineStr">
        <is>
          <t>조건 완화 또는 후보 유지 여부 확인</t>
        </is>
      </c>
    </row>
    <row r="89">
      <c r="A89" s="118" t="inlineStr">
        <is>
          <t>NAVER</t>
        </is>
      </c>
      <c r="B89" s="118" t="inlineStr">
        <is>
          <t>SK증권</t>
        </is>
      </c>
      <c r="C89" s="118" t="inlineStr">
        <is>
          <t>001510</t>
        </is>
      </c>
      <c r="D89" s="118" t="inlineStr">
        <is>
          <t>KOSPI</t>
        </is>
      </c>
      <c r="E89" s="125" t="n">
        <v>2900</v>
      </c>
      <c r="F89" s="118" t="inlineStr">
        <is>
          <t>1차 조건 제외</t>
        </is>
      </c>
      <c r="G89" s="118" t="inlineStr">
        <is>
          <t>거래대금 기준 미달</t>
        </is>
      </c>
      <c r="H89" s="118" t="inlineStr">
        <is>
          <t>조건 완화 또는 후보 유지 여부 확인</t>
        </is>
      </c>
    </row>
    <row r="90">
      <c r="A90" s="118" t="inlineStr">
        <is>
          <t>NAVER</t>
        </is>
      </c>
      <c r="B90" s="118" t="inlineStr">
        <is>
          <t>SK텔레콤</t>
        </is>
      </c>
      <c r="C90" s="118" t="inlineStr">
        <is>
          <t>017670</t>
        </is>
      </c>
      <c r="D90" s="118" t="inlineStr">
        <is>
          <t>KOSPI</t>
        </is>
      </c>
      <c r="E90" s="125" t="n">
        <v>108600</v>
      </c>
      <c r="F90" s="118" t="inlineStr">
        <is>
          <t>1차 조건 제외</t>
        </is>
      </c>
      <c r="G90" s="118" t="inlineStr">
        <is>
          <t>현재가 108,600원 &gt; 최대주가 30,000원</t>
        </is>
      </c>
      <c r="H90" s="118" t="inlineStr">
        <is>
          <t>조건 완화 또는 후보 유지 여부 확인</t>
        </is>
      </c>
    </row>
    <row r="91">
      <c r="A91" s="118" t="inlineStr">
        <is>
          <t>NAVER</t>
        </is>
      </c>
      <c r="B91" s="118" t="inlineStr">
        <is>
          <t>SK하이닉스</t>
        </is>
      </c>
      <c r="C91" s="118" t="inlineStr">
        <is>
          <t>000660</t>
        </is>
      </c>
      <c r="D91" s="118" t="inlineStr">
        <is>
          <t>KOSPI</t>
        </is>
      </c>
      <c r="E91" s="125" t="n">
        <v>1961000</v>
      </c>
      <c r="F91" s="118" t="inlineStr">
        <is>
          <t>1차 조건 제외</t>
        </is>
      </c>
      <c r="G91" s="118" t="inlineStr">
        <is>
          <t>현재가 1,961,000원 &gt; 최대주가 30,000원</t>
        </is>
      </c>
      <c r="H91" s="118" t="inlineStr">
        <is>
          <t>조건 완화 또는 후보 유지 여부 확인</t>
        </is>
      </c>
    </row>
    <row r="92">
      <c r="A92" s="118" t="inlineStr">
        <is>
          <t>NAVER</t>
        </is>
      </c>
      <c r="B92" s="118" t="inlineStr">
        <is>
          <t>SOL SK하이닉스선물단일종목인버스2X</t>
        </is>
      </c>
      <c r="C92" s="118" t="inlineStr">
        <is>
          <t>001970</t>
        </is>
      </c>
      <c r="D92" s="118" t="inlineStr">
        <is>
          <t>KOSPI</t>
        </is>
      </c>
      <c r="E92" s="125" t="n">
        <v>20100</v>
      </c>
      <c r="F92" s="118" t="inlineStr">
        <is>
          <t>1차 조건 제외</t>
        </is>
      </c>
      <c r="G92" s="118" t="inlineStr">
        <is>
          <t>제외 키워드 포함</t>
        </is>
      </c>
      <c r="H92" s="118" t="inlineStr">
        <is>
          <t>조건 완화 또는 후보 유지 여부 확인</t>
        </is>
      </c>
    </row>
    <row r="93">
      <c r="A93" s="118" t="inlineStr">
        <is>
          <t>NAVER</t>
        </is>
      </c>
      <c r="B93" s="118" t="inlineStr">
        <is>
          <t>THE CUBE&amp;</t>
        </is>
      </c>
      <c r="C93" s="118" t="inlineStr">
        <is>
          <t>013720</t>
        </is>
      </c>
      <c r="D93" s="118" t="inlineStr">
        <is>
          <t>KOSDAQ</t>
        </is>
      </c>
      <c r="E93" s="125" t="n">
        <v>542</v>
      </c>
      <c r="F93" s="118" t="inlineStr">
        <is>
          <t>1차 조건 제외</t>
        </is>
      </c>
      <c r="G93" s="118" t="inlineStr">
        <is>
          <t>현재가 542원 &lt; 최소주가 1,000원 / 거래대금 기준 미달</t>
        </is>
      </c>
      <c r="H93" s="118" t="inlineStr">
        <is>
          <t>조건 완화 또는 후보 유지 여부 확인</t>
        </is>
      </c>
    </row>
    <row r="94">
      <c r="A94" s="118" t="inlineStr">
        <is>
          <t>NAVER</t>
        </is>
      </c>
      <c r="B94" s="118" t="inlineStr">
        <is>
          <t>TIGER 200</t>
        </is>
      </c>
      <c r="C94" s="118" t="inlineStr">
        <is>
          <t>102110</t>
        </is>
      </c>
      <c r="D94" s="118" t="inlineStr">
        <is>
          <t>KOSPI</t>
        </is>
      </c>
      <c r="E94" s="125" t="n">
        <v>120615</v>
      </c>
      <c r="F94" s="118" t="inlineStr">
        <is>
          <t>1차 조건 제외</t>
        </is>
      </c>
      <c r="G94" s="118" t="inlineStr">
        <is>
          <t>현재가 120,615원 &gt; 최대주가 30,000원</t>
        </is>
      </c>
      <c r="H94" s="118" t="inlineStr">
        <is>
          <t>조건 완화 또는 후보 유지 여부 확인</t>
        </is>
      </c>
    </row>
    <row r="95">
      <c r="A95" s="118" t="inlineStr">
        <is>
          <t>NAVER</t>
        </is>
      </c>
      <c r="B95" s="118" t="inlineStr">
        <is>
          <t>TIGER 200선물인버스2X</t>
        </is>
      </c>
      <c r="C95" s="118" t="inlineStr">
        <is>
          <t>252710</t>
        </is>
      </c>
      <c r="D95" s="118" t="inlineStr">
        <is>
          <t>KOSPI</t>
        </is>
      </c>
      <c r="E95" s="125" t="n">
        <v>108</v>
      </c>
      <c r="F95" s="118" t="inlineStr">
        <is>
          <t>1차 조건 제외</t>
        </is>
      </c>
      <c r="G95" s="118" t="inlineStr">
        <is>
          <t>현재가 108원 &lt; 최소주가 1,000원 / 거래대금 기준 미달 / 제외 키워드 포함</t>
        </is>
      </c>
      <c r="H95" s="118" t="inlineStr">
        <is>
          <t>조건 완화 또는 후보 유지 여부 확인</t>
        </is>
      </c>
    </row>
    <row r="96">
      <c r="A96" s="118" t="inlineStr">
        <is>
          <t>NAVER</t>
        </is>
      </c>
      <c r="B96" s="118" t="inlineStr">
        <is>
          <t>TIGER 2차전지TOP10레버리지</t>
        </is>
      </c>
      <c r="C96" s="118" t="inlineStr">
        <is>
          <t>412570</t>
        </is>
      </c>
      <c r="D96" s="118" t="inlineStr">
        <is>
          <t>KOSPI</t>
        </is>
      </c>
      <c r="E96" s="125" t="n">
        <v>1645</v>
      </c>
      <c r="F96" s="118" t="inlineStr">
        <is>
          <t>1차 조건 제외</t>
        </is>
      </c>
      <c r="G96" s="118" t="inlineStr">
        <is>
          <t>거래대금 기준 미달 / 제외 키워드 포함</t>
        </is>
      </c>
      <c r="H96" s="118" t="inlineStr">
        <is>
          <t>조건 완화 또는 후보 유지 여부 확인</t>
        </is>
      </c>
    </row>
    <row r="97">
      <c r="A97" s="118" t="inlineStr">
        <is>
          <t>NAVER</t>
        </is>
      </c>
      <c r="B97" s="118" t="inlineStr">
        <is>
          <t>TIGER 2차전지소재Fn</t>
        </is>
      </c>
      <c r="C97" s="118" t="inlineStr">
        <is>
          <t>462010</t>
        </is>
      </c>
      <c r="D97" s="118" t="inlineStr">
        <is>
          <t>KOSPI</t>
        </is>
      </c>
      <c r="E97" s="125" t="n">
        <v>5855</v>
      </c>
      <c r="F97" s="118" t="inlineStr">
        <is>
          <t>1차 조건 제외</t>
        </is>
      </c>
      <c r="G97" s="118" t="inlineStr">
        <is>
          <t>거래대금 기준 미달</t>
        </is>
      </c>
      <c r="H97" s="118" t="inlineStr">
        <is>
          <t>조건 완화 또는 후보 유지 여부 확인</t>
        </is>
      </c>
    </row>
    <row r="98">
      <c r="A98" s="118" t="inlineStr">
        <is>
          <t>NAVER</t>
        </is>
      </c>
      <c r="B98" s="118" t="inlineStr">
        <is>
          <t>TIGER SK하이닉스단일종목레버리지</t>
        </is>
      </c>
      <c r="C98" s="118" t="inlineStr">
        <is>
          <t>001950</t>
        </is>
      </c>
      <c r="D98" s="118" t="inlineStr">
        <is>
          <t>KOSPI</t>
        </is>
      </c>
      <c r="E98" s="125" t="n">
        <v>17595</v>
      </c>
      <c r="F98" s="118" t="inlineStr">
        <is>
          <t>1차 조건 제외</t>
        </is>
      </c>
      <c r="G98" s="118" t="inlineStr">
        <is>
          <t>제외 키워드 포함</t>
        </is>
      </c>
      <c r="H98" s="118" t="inlineStr">
        <is>
          <t>조건 완화 또는 후보 유지 여부 확인</t>
        </is>
      </c>
    </row>
    <row r="99">
      <c r="A99" s="118" t="inlineStr">
        <is>
          <t>NAVER</t>
        </is>
      </c>
      <c r="B99" s="118" t="inlineStr">
        <is>
          <t>TIGER 리츠부동산인프라</t>
        </is>
      </c>
      <c r="C99" s="118" t="inlineStr">
        <is>
          <t>329200</t>
        </is>
      </c>
      <c r="D99" s="118" t="inlineStr">
        <is>
          <t>KOSPI</t>
        </is>
      </c>
      <c r="E99" s="125" t="n">
        <v>3752</v>
      </c>
      <c r="F99" s="118" t="inlineStr">
        <is>
          <t>1차 조건 제외</t>
        </is>
      </c>
      <c r="G99" s="118" t="inlineStr">
        <is>
          <t>거래대금 기준 미달</t>
        </is>
      </c>
      <c r="H99" s="118" t="inlineStr">
        <is>
          <t>조건 완화 또는 후보 유지 여부 확인</t>
        </is>
      </c>
    </row>
    <row r="100">
      <c r="A100" s="118" t="inlineStr">
        <is>
          <t>NAVER</t>
        </is>
      </c>
      <c r="B100" s="118" t="inlineStr">
        <is>
          <t>TIGER 미국필라델피아반도체나스닥</t>
        </is>
      </c>
      <c r="C100" s="118" t="inlineStr">
        <is>
          <t>381180</t>
        </is>
      </c>
      <c r="D100" s="118" t="inlineStr">
        <is>
          <t>KOSPI</t>
        </is>
      </c>
      <c r="E100" s="125" t="n">
        <v>50050</v>
      </c>
      <c r="F100" s="118" t="inlineStr">
        <is>
          <t>1차 조건 제외</t>
        </is>
      </c>
      <c r="G100" s="118" t="inlineStr">
        <is>
          <t>현재가 50,050원 &gt; 최대주가 30,000원</t>
        </is>
      </c>
      <c r="H100" s="118" t="inlineStr">
        <is>
          <t>조건 완화 또는 후보 유지 여부 확인</t>
        </is>
      </c>
    </row>
    <row r="101">
      <c r="A101" s="118" t="inlineStr">
        <is>
          <t>NAVER</t>
        </is>
      </c>
      <c r="B101" s="118" t="inlineStr">
        <is>
          <t>TIGER 반도체TOP10</t>
        </is>
      </c>
      <c r="C101" s="118" t="inlineStr">
        <is>
          <t>396500</t>
        </is>
      </c>
      <c r="D101" s="118" t="inlineStr">
        <is>
          <t>KOSPI</t>
        </is>
      </c>
      <c r="E101" s="125" t="n">
        <v>45630</v>
      </c>
      <c r="F101" s="118" t="inlineStr">
        <is>
          <t>1차 조건 제외</t>
        </is>
      </c>
      <c r="G101" s="118" t="inlineStr">
        <is>
          <t>현재가 45,630원 &gt; 최대주가 30,000원</t>
        </is>
      </c>
      <c r="H101" s="118" t="inlineStr">
        <is>
          <t>조건 완화 또는 후보 유지 여부 확인</t>
        </is>
      </c>
    </row>
    <row r="102">
      <c r="A102" s="118" t="inlineStr">
        <is>
          <t>NAVER</t>
        </is>
      </c>
      <c r="B102" s="118" t="inlineStr">
        <is>
          <t>TIGER 반도체TOP10레버리지</t>
        </is>
      </c>
      <c r="C102" s="118" t="inlineStr">
        <is>
          <t>488080</t>
        </is>
      </c>
      <c r="D102" s="118" t="inlineStr">
        <is>
          <t>KOSPI</t>
        </is>
      </c>
      <c r="E102" s="125" t="n">
        <v>72965</v>
      </c>
      <c r="F102" s="118" t="inlineStr">
        <is>
          <t>1차 조건 제외</t>
        </is>
      </c>
      <c r="G102" s="118" t="inlineStr">
        <is>
          <t>현재가 72,965원 &gt; 최대주가 30,000원 / 제외 키워드 포함</t>
        </is>
      </c>
      <c r="H102" s="118" t="inlineStr">
        <is>
          <t>조건 완화 또는 후보 유지 여부 확인</t>
        </is>
      </c>
    </row>
    <row r="103">
      <c r="A103" s="118" t="inlineStr">
        <is>
          <t>NAVER</t>
        </is>
      </c>
      <c r="B103" s="118" t="inlineStr">
        <is>
          <t>TIGER 인버스</t>
        </is>
      </c>
      <c r="C103" s="118" t="inlineStr">
        <is>
          <t>123310</t>
        </is>
      </c>
      <c r="D103" s="118" t="inlineStr">
        <is>
          <t>KOSPI</t>
        </is>
      </c>
      <c r="E103" s="125" t="n">
        <v>1210</v>
      </c>
      <c r="F103" s="118" t="inlineStr">
        <is>
          <t>1차 조건 제외</t>
        </is>
      </c>
      <c r="G103" s="118" t="inlineStr">
        <is>
          <t>거래대금 기준 미달 / 제외 키워드 포함</t>
        </is>
      </c>
      <c r="H103" s="118" t="inlineStr">
        <is>
          <t>조건 완화 또는 후보 유지 여부 확인</t>
        </is>
      </c>
    </row>
    <row r="104">
      <c r="A104" s="118" t="inlineStr">
        <is>
          <t>NAVER</t>
        </is>
      </c>
      <c r="B104" s="118" t="inlineStr">
        <is>
          <t>TIGER 코리아TOP10</t>
        </is>
      </c>
      <c r="C104" s="118" t="inlineStr">
        <is>
          <t>292150</t>
        </is>
      </c>
      <c r="D104" s="118" t="inlineStr">
        <is>
          <t>KOSPI</t>
        </is>
      </c>
      <c r="E104" s="125" t="n">
        <v>41950</v>
      </c>
      <c r="F104" s="118" t="inlineStr">
        <is>
          <t>1차 조건 제외</t>
        </is>
      </c>
      <c r="G104" s="118" t="inlineStr">
        <is>
          <t>현재가 41,950원 &gt; 최대주가 30,000원</t>
        </is>
      </c>
      <c r="H104" s="118" t="inlineStr">
        <is>
          <t>조건 완화 또는 후보 유지 여부 확인</t>
        </is>
      </c>
    </row>
    <row r="105">
      <c r="A105" s="118" t="inlineStr">
        <is>
          <t>NAVER</t>
        </is>
      </c>
      <c r="B105" s="118" t="inlineStr">
        <is>
          <t>강스템바이오텍</t>
        </is>
      </c>
      <c r="C105" s="118" t="inlineStr">
        <is>
          <t>217730</t>
        </is>
      </c>
      <c r="D105" s="118" t="inlineStr">
        <is>
          <t>KOSDAQ</t>
        </is>
      </c>
      <c r="E105" s="125" t="n">
        <v>2520</v>
      </c>
      <c r="F105" s="118" t="inlineStr">
        <is>
          <t>1차 조건 제외</t>
        </is>
      </c>
      <c r="G105" s="118" t="inlineStr">
        <is>
          <t>거래대금 기준 미달</t>
        </is>
      </c>
      <c r="H105" s="118" t="inlineStr">
        <is>
          <t>조건 완화 또는 후보 유지 여부 확인</t>
        </is>
      </c>
    </row>
    <row r="106">
      <c r="A106" s="118" t="inlineStr">
        <is>
          <t>NAVER</t>
        </is>
      </c>
      <c r="B106" s="118" t="inlineStr">
        <is>
          <t>기가레인</t>
        </is>
      </c>
      <c r="C106" s="118" t="inlineStr">
        <is>
          <t>049080</t>
        </is>
      </c>
      <c r="D106" s="118" t="inlineStr">
        <is>
          <t>KOSDAQ</t>
        </is>
      </c>
      <c r="E106" s="125" t="n">
        <v>1024</v>
      </c>
      <c r="F106" s="118" t="inlineStr">
        <is>
          <t>1차 조건 제외</t>
        </is>
      </c>
      <c r="G106" s="118" t="inlineStr">
        <is>
          <t>거래대금 기준 미달</t>
        </is>
      </c>
      <c r="H106" s="118" t="inlineStr">
        <is>
          <t>조건 완화 또는 후보 유지 여부 확인</t>
        </is>
      </c>
    </row>
    <row r="107">
      <c r="A107" s="118" t="inlineStr">
        <is>
          <t>NAVER</t>
        </is>
      </c>
      <c r="B107" s="118" t="inlineStr">
        <is>
          <t>네이처셀</t>
        </is>
      </c>
      <c r="C107" s="118" t="inlineStr">
        <is>
          <t>007390</t>
        </is>
      </c>
      <c r="D107" s="118" t="inlineStr">
        <is>
          <t>KOSDAQ</t>
        </is>
      </c>
      <c r="E107" s="125" t="n">
        <v>32300</v>
      </c>
      <c r="F107" s="118" t="inlineStr">
        <is>
          <t>1차 조건 제외</t>
        </is>
      </c>
      <c r="G107" s="118" t="inlineStr">
        <is>
          <t>현재가 32,300원 &gt; 최대주가 30,000원</t>
        </is>
      </c>
      <c r="H107" s="118" t="inlineStr">
        <is>
          <t>조건 완화 또는 후보 유지 여부 확인</t>
        </is>
      </c>
    </row>
    <row r="108">
      <c r="A108" s="118" t="inlineStr">
        <is>
          <t>NAVER</t>
        </is>
      </c>
      <c r="B108" s="118" t="inlineStr">
        <is>
          <t>넥써쓰</t>
        </is>
      </c>
      <c r="C108" s="118" t="inlineStr">
        <is>
          <t>205500</t>
        </is>
      </c>
      <c r="D108" s="118" t="inlineStr">
        <is>
          <t>KOSDAQ</t>
        </is>
      </c>
      <c r="E108" s="125" t="n">
        <v>2000</v>
      </c>
      <c r="F108" s="118" t="inlineStr">
        <is>
          <t>1차 조건 제외</t>
        </is>
      </c>
      <c r="G108" s="118" t="inlineStr">
        <is>
          <t>거래대금 기준 미달</t>
        </is>
      </c>
      <c r="H108" s="118" t="inlineStr">
        <is>
          <t>조건 완화 또는 후보 유지 여부 확인</t>
        </is>
      </c>
    </row>
    <row r="109">
      <c r="A109" s="118" t="inlineStr">
        <is>
          <t>NAVER</t>
        </is>
      </c>
      <c r="B109" s="118" t="inlineStr">
        <is>
          <t>뉴파워프라즈마</t>
        </is>
      </c>
      <c r="C109" s="118" t="inlineStr">
        <is>
          <t>144960</t>
        </is>
      </c>
      <c r="D109" s="118" t="inlineStr">
        <is>
          <t>KOSDAQ</t>
        </is>
      </c>
      <c r="E109" s="125" t="n">
        <v>8030</v>
      </c>
      <c r="F109" s="118" t="inlineStr">
        <is>
          <t>1차 조건 제외</t>
        </is>
      </c>
      <c r="G109" s="118" t="inlineStr">
        <is>
          <t>거래대금 기준 미달</t>
        </is>
      </c>
      <c r="H109" s="118" t="inlineStr">
        <is>
          <t>조건 완화 또는 후보 유지 여부 확인</t>
        </is>
      </c>
    </row>
    <row r="110">
      <c r="A110" s="118" t="inlineStr">
        <is>
          <t>NAVER</t>
        </is>
      </c>
      <c r="B110" s="118" t="inlineStr">
        <is>
          <t>다날</t>
        </is>
      </c>
      <c r="C110" s="118" t="inlineStr">
        <is>
          <t>064260</t>
        </is>
      </c>
      <c r="D110" s="118" t="inlineStr">
        <is>
          <t>KOSDAQ</t>
        </is>
      </c>
      <c r="E110" s="125" t="n">
        <v>5040</v>
      </c>
      <c r="F110" s="118" t="inlineStr">
        <is>
          <t>1차 조건 제외</t>
        </is>
      </c>
      <c r="G110" s="118" t="inlineStr">
        <is>
          <t>거래대금 기준 미달</t>
        </is>
      </c>
      <c r="H110" s="118" t="inlineStr">
        <is>
          <t>조건 완화 또는 후보 유지 여부 확인</t>
        </is>
      </c>
    </row>
    <row r="111">
      <c r="A111" s="118" t="inlineStr">
        <is>
          <t>NAVER</t>
        </is>
      </c>
      <c r="B111" s="118" t="inlineStr">
        <is>
          <t>대신밸런스제20호스팩</t>
        </is>
      </c>
      <c r="C111" s="118" t="inlineStr">
        <is>
          <t>001340</t>
        </is>
      </c>
      <c r="D111" s="118" t="inlineStr">
        <is>
          <t>KOSDAQ</t>
        </is>
      </c>
      <c r="E111" s="125" t="n">
        <v>1970</v>
      </c>
      <c r="F111" s="118" t="inlineStr">
        <is>
          <t>1차 조건 제외</t>
        </is>
      </c>
      <c r="G111" s="118" t="inlineStr">
        <is>
          <t>거래대금 기준 미달 / 제외 키워드 포함</t>
        </is>
      </c>
      <c r="H111" s="118" t="inlineStr">
        <is>
          <t>조건 완화 또는 후보 유지 여부 확인</t>
        </is>
      </c>
    </row>
    <row r="112">
      <c r="A112" s="118" t="inlineStr">
        <is>
          <t>NAVER</t>
        </is>
      </c>
      <c r="B112" s="118" t="inlineStr">
        <is>
          <t>대한전선</t>
        </is>
      </c>
      <c r="C112" s="118" t="inlineStr">
        <is>
          <t>001440</t>
        </is>
      </c>
      <c r="D112" s="118" t="inlineStr">
        <is>
          <t>KOSPI</t>
        </is>
      </c>
      <c r="E112" s="125" t="n">
        <v>36850</v>
      </c>
      <c r="F112" s="118" t="inlineStr">
        <is>
          <t>1차 조건 제외</t>
        </is>
      </c>
      <c r="G112" s="118" t="inlineStr">
        <is>
          <t>현재가 36,850원 &gt; 최대주가 30,000원</t>
        </is>
      </c>
      <c r="H112" s="118" t="inlineStr">
        <is>
          <t>조건 완화 또는 후보 유지 여부 확인</t>
        </is>
      </c>
    </row>
    <row r="113">
      <c r="A113" s="118" t="inlineStr">
        <is>
          <t>NAVER</t>
        </is>
      </c>
      <c r="B113" s="118" t="inlineStr">
        <is>
          <t>두산로보틱스</t>
        </is>
      </c>
      <c r="C113" s="118" t="inlineStr">
        <is>
          <t>454910</t>
        </is>
      </c>
      <c r="D113" s="118" t="inlineStr">
        <is>
          <t>KOSPI</t>
        </is>
      </c>
      <c r="E113" s="125" t="n">
        <v>132300</v>
      </c>
      <c r="F113" s="118" t="inlineStr">
        <is>
          <t>1차 조건 제외</t>
        </is>
      </c>
      <c r="G113" s="118" t="inlineStr">
        <is>
          <t>현재가 132,300원 &gt; 최대주가 30,000원</t>
        </is>
      </c>
      <c r="H113" s="118" t="inlineStr">
        <is>
          <t>조건 완화 또는 후보 유지 여부 확인</t>
        </is>
      </c>
    </row>
    <row r="114">
      <c r="A114" s="118" t="inlineStr">
        <is>
          <t>NAVER</t>
        </is>
      </c>
      <c r="B114" s="118" t="inlineStr">
        <is>
          <t>두산에너빌리티</t>
        </is>
      </c>
      <c r="C114" s="118" t="inlineStr">
        <is>
          <t>034020</t>
        </is>
      </c>
      <c r="D114" s="118" t="inlineStr">
        <is>
          <t>KOSPI</t>
        </is>
      </c>
      <c r="E114" s="125" t="n">
        <v>86100</v>
      </c>
      <c r="F114" s="118" t="inlineStr">
        <is>
          <t>1차 조건 제외</t>
        </is>
      </c>
      <c r="G114" s="118" t="inlineStr">
        <is>
          <t>현재가 86,100원 &gt; 최대주가 30,000원</t>
        </is>
      </c>
      <c r="H114" s="118" t="inlineStr">
        <is>
          <t>조건 완화 또는 후보 유지 여부 확인</t>
        </is>
      </c>
    </row>
    <row r="115">
      <c r="A115" s="118" t="inlineStr">
        <is>
          <t>NAVER</t>
        </is>
      </c>
      <c r="B115" s="118" t="inlineStr">
        <is>
          <t>드림시큐리티</t>
        </is>
      </c>
      <c r="C115" s="118" t="inlineStr">
        <is>
          <t>203650</t>
        </is>
      </c>
      <c r="D115" s="118" t="inlineStr">
        <is>
          <t>KOSDAQ</t>
        </is>
      </c>
      <c r="E115" s="125" t="n">
        <v>2962</v>
      </c>
      <c r="F115" s="118" t="inlineStr">
        <is>
          <t>1차 조건 제외</t>
        </is>
      </c>
      <c r="G115" s="118" t="inlineStr">
        <is>
          <t>거래대금 기준 미달</t>
        </is>
      </c>
      <c r="H115" s="118" t="inlineStr">
        <is>
          <t>조건 완화 또는 후보 유지 여부 확인</t>
        </is>
      </c>
    </row>
    <row r="116">
      <c r="A116" s="118" t="inlineStr">
        <is>
          <t>NAVER</t>
        </is>
      </c>
      <c r="B116" s="118" t="inlineStr">
        <is>
          <t>디앤디파마텍</t>
        </is>
      </c>
      <c r="C116" s="118" t="inlineStr">
        <is>
          <t>347850</t>
        </is>
      </c>
      <c r="D116" s="118" t="inlineStr">
        <is>
          <t>KOSDAQ</t>
        </is>
      </c>
      <c r="E116" s="125" t="n">
        <v>82700</v>
      </c>
      <c r="F116" s="118" t="inlineStr">
        <is>
          <t>1차 조건 제외</t>
        </is>
      </c>
      <c r="G116" s="118" t="inlineStr">
        <is>
          <t>현재가 82,700원 &gt; 최대주가 30,000원</t>
        </is>
      </c>
      <c r="H116" s="118" t="inlineStr">
        <is>
          <t>조건 완화 또는 후보 유지 여부 확인</t>
        </is>
      </c>
    </row>
    <row r="117">
      <c r="A117" s="118" t="inlineStr">
        <is>
          <t>NAVER</t>
        </is>
      </c>
      <c r="B117" s="118" t="inlineStr">
        <is>
          <t>로보스타</t>
        </is>
      </c>
      <c r="C117" s="118" t="inlineStr">
        <is>
          <t>090360</t>
        </is>
      </c>
      <c r="D117" s="118" t="inlineStr">
        <is>
          <t>KOSDAQ</t>
        </is>
      </c>
      <c r="E117" s="125" t="n">
        <v>140800</v>
      </c>
      <c r="F117" s="118" t="inlineStr">
        <is>
          <t>1차 조건 제외</t>
        </is>
      </c>
      <c r="G117" s="118" t="inlineStr">
        <is>
          <t>현재가 140,800원 &gt; 최대주가 30,000원</t>
        </is>
      </c>
      <c r="H117" s="118" t="inlineStr">
        <is>
          <t>조건 완화 또는 후보 유지 여부 확인</t>
        </is>
      </c>
    </row>
    <row r="118">
      <c r="A118" s="118" t="inlineStr">
        <is>
          <t>NAVER</t>
        </is>
      </c>
      <c r="B118" s="118" t="inlineStr">
        <is>
          <t>모베이스전자</t>
        </is>
      </c>
      <c r="C118" s="118" t="inlineStr">
        <is>
          <t>012860</t>
        </is>
      </c>
      <c r="D118" s="118" t="inlineStr">
        <is>
          <t>KOSDAQ</t>
        </is>
      </c>
      <c r="E118" s="125" t="n">
        <v>2935</v>
      </c>
      <c r="F118" s="118" t="inlineStr">
        <is>
          <t>1차 조건 제외</t>
        </is>
      </c>
      <c r="G118" s="118" t="inlineStr">
        <is>
          <t>거래대금 기준 미달</t>
        </is>
      </c>
      <c r="H118" s="118" t="inlineStr">
        <is>
          <t>조건 완화 또는 후보 유지 여부 확인</t>
        </is>
      </c>
    </row>
    <row r="119">
      <c r="A119" s="118" t="inlineStr">
        <is>
          <t>NAVER</t>
        </is>
      </c>
      <c r="B119" s="118" t="inlineStr">
        <is>
          <t>모헨즈</t>
        </is>
      </c>
      <c r="C119" s="118" t="inlineStr">
        <is>
          <t>006920</t>
        </is>
      </c>
      <c r="D119" s="118" t="inlineStr">
        <is>
          <t>KOSDAQ</t>
        </is>
      </c>
      <c r="E119" s="125" t="n">
        <v>3530</v>
      </c>
      <c r="F119" s="118" t="inlineStr">
        <is>
          <t>1차 조건 제외</t>
        </is>
      </c>
      <c r="G119" s="118" t="inlineStr">
        <is>
          <t>거래대금 기준 미달</t>
        </is>
      </c>
      <c r="H119" s="118" t="inlineStr">
        <is>
          <t>조건 완화 또는 후보 유지 여부 확인</t>
        </is>
      </c>
    </row>
    <row r="120">
      <c r="A120" s="118" t="inlineStr">
        <is>
          <t>NAVER</t>
        </is>
      </c>
      <c r="B120" s="118" t="inlineStr">
        <is>
          <t>미래에셋 인버스 2X 코스닥150 선물 ETN</t>
        </is>
      </c>
      <c r="C120" s="118" t="inlineStr">
        <is>
          <t>520057</t>
        </is>
      </c>
      <c r="D120" s="118" t="inlineStr">
        <is>
          <t>KOSPI</t>
        </is>
      </c>
      <c r="E120" s="125" t="n">
        <v>2065</v>
      </c>
      <c r="F120" s="118" t="inlineStr">
        <is>
          <t>1차 조건 제외</t>
        </is>
      </c>
      <c r="G120" s="118" t="inlineStr">
        <is>
          <t>제외 키워드 포함</t>
        </is>
      </c>
      <c r="H120" s="118" t="inlineStr">
        <is>
          <t>조건 완화 또는 후보 유지 여부 확인</t>
        </is>
      </c>
    </row>
    <row r="121">
      <c r="A121" s="118" t="inlineStr">
        <is>
          <t>NAVER</t>
        </is>
      </c>
      <c r="B121" s="118" t="inlineStr">
        <is>
          <t>미래에셋벤처투자</t>
        </is>
      </c>
      <c r="C121" s="118" t="inlineStr">
        <is>
          <t>100790</t>
        </is>
      </c>
      <c r="D121" s="118" t="inlineStr">
        <is>
          <t>KOSDAQ</t>
        </is>
      </c>
      <c r="E121" s="125" t="n">
        <v>38550</v>
      </c>
      <c r="F121" s="118" t="inlineStr">
        <is>
          <t>1차 조건 제외</t>
        </is>
      </c>
      <c r="G121" s="118" t="inlineStr">
        <is>
          <t>현재가 38,550원 &gt; 최대주가 30,000원</t>
        </is>
      </c>
      <c r="H121" s="118" t="inlineStr">
        <is>
          <t>조건 완화 또는 후보 유지 여부 확인</t>
        </is>
      </c>
    </row>
    <row r="122">
      <c r="A122" s="118" t="inlineStr">
        <is>
          <t>NAVER</t>
        </is>
      </c>
      <c r="B122" s="118" t="inlineStr">
        <is>
          <t>미래에셋증권</t>
        </is>
      </c>
      <c r="C122" s="118" t="inlineStr">
        <is>
          <t>006800</t>
        </is>
      </c>
      <c r="D122" s="118" t="inlineStr">
        <is>
          <t>KOSPI</t>
        </is>
      </c>
      <c r="E122" s="125" t="n">
        <v>49200</v>
      </c>
      <c r="F122" s="118" t="inlineStr">
        <is>
          <t>1차 조건 제외</t>
        </is>
      </c>
      <c r="G122" s="118" t="inlineStr">
        <is>
          <t>현재가 49,200원 &gt; 최대주가 30,000원</t>
        </is>
      </c>
      <c r="H122" s="118" t="inlineStr">
        <is>
          <t>조건 완화 또는 후보 유지 여부 확인</t>
        </is>
      </c>
    </row>
    <row r="123">
      <c r="A123" s="118" t="inlineStr">
        <is>
          <t>NAVER</t>
        </is>
      </c>
      <c r="B123" s="118" t="inlineStr">
        <is>
          <t>바이오플러스</t>
        </is>
      </c>
      <c r="C123" s="118" t="inlineStr">
        <is>
          <t>099430</t>
        </is>
      </c>
      <c r="D123" s="118" t="inlineStr">
        <is>
          <t>KOSDAQ</t>
        </is>
      </c>
      <c r="E123" s="125" t="n">
        <v>4355</v>
      </c>
      <c r="F123" s="118" t="inlineStr">
        <is>
          <t>1차 조건 제외</t>
        </is>
      </c>
      <c r="G123" s="118" t="inlineStr">
        <is>
          <t>거래대금 기준 미달</t>
        </is>
      </c>
      <c r="H123" s="118" t="inlineStr">
        <is>
          <t>조건 완화 또는 후보 유지 여부 확인</t>
        </is>
      </c>
    </row>
    <row r="124">
      <c r="A124" s="118" t="inlineStr">
        <is>
          <t>NAVER</t>
        </is>
      </c>
      <c r="B124" s="118" t="inlineStr">
        <is>
          <t>보성파워텍</t>
        </is>
      </c>
      <c r="C124" s="118" t="inlineStr">
        <is>
          <t>006910</t>
        </is>
      </c>
      <c r="D124" s="118" t="inlineStr">
        <is>
          <t>KOSDAQ</t>
        </is>
      </c>
      <c r="E124" s="125" t="n">
        <v>7740</v>
      </c>
      <c r="F124" s="118" t="inlineStr">
        <is>
          <t>1차 조건 제외</t>
        </is>
      </c>
      <c r="G124" s="118" t="inlineStr">
        <is>
          <t>거래대금 기준 미달</t>
        </is>
      </c>
      <c r="H124" s="118" t="inlineStr">
        <is>
          <t>조건 완화 또는 후보 유지 여부 확인</t>
        </is>
      </c>
    </row>
    <row r="125">
      <c r="A125" s="118" t="inlineStr">
        <is>
          <t>NAVER</t>
        </is>
      </c>
      <c r="B125" s="118" t="inlineStr">
        <is>
          <t>비보존 제약</t>
        </is>
      </c>
      <c r="C125" s="118" t="inlineStr">
        <is>
          <t>082800</t>
        </is>
      </c>
      <c r="D125" s="118" t="inlineStr">
        <is>
          <t>KOSDAQ</t>
        </is>
      </c>
      <c r="E125" s="125" t="n">
        <v>3400</v>
      </c>
      <c r="F125" s="118" t="inlineStr">
        <is>
          <t>1차 조건 제외</t>
        </is>
      </c>
      <c r="G125" s="118" t="inlineStr">
        <is>
          <t>거래대금 기준 미달</t>
        </is>
      </c>
      <c r="H125" s="118" t="inlineStr">
        <is>
          <t>조건 완화 또는 후보 유지 여부 확인</t>
        </is>
      </c>
    </row>
    <row r="126">
      <c r="A126" s="118" t="inlineStr">
        <is>
          <t>NAVER</t>
        </is>
      </c>
      <c r="B126" s="118" t="inlineStr">
        <is>
          <t>빛과전자</t>
        </is>
      </c>
      <c r="C126" s="118" t="inlineStr">
        <is>
          <t>069540</t>
        </is>
      </c>
      <c r="D126" s="118" t="inlineStr">
        <is>
          <t>KOSDAQ</t>
        </is>
      </c>
      <c r="E126" s="125" t="n">
        <v>3415</v>
      </c>
      <c r="F126" s="118" t="inlineStr">
        <is>
          <t>1차 조건 제외</t>
        </is>
      </c>
      <c r="G126" s="118" t="inlineStr">
        <is>
          <t>거래대금 기준 미달</t>
        </is>
      </c>
      <c r="H126" s="118" t="inlineStr">
        <is>
          <t>조건 완화 또는 후보 유지 여부 확인</t>
        </is>
      </c>
    </row>
    <row r="127">
      <c r="A127" s="118" t="inlineStr">
        <is>
          <t>NAVER</t>
        </is>
      </c>
      <c r="B127" s="118" t="inlineStr">
        <is>
          <t>삼성 블룸버그 인버스2X WTI원유선물 ETN B</t>
        </is>
      </c>
      <c r="C127" s="118" t="inlineStr">
        <is>
          <t>530134</t>
        </is>
      </c>
      <c r="D127" s="118" t="inlineStr">
        <is>
          <t>KOSPI</t>
        </is>
      </c>
      <c r="E127" s="125" t="n">
        <v>2870</v>
      </c>
      <c r="F127" s="118" t="inlineStr">
        <is>
          <t>1차 조건 제외</t>
        </is>
      </c>
      <c r="G127" s="118" t="inlineStr">
        <is>
          <t>거래대금 기준 미달 / 제외 키워드 포함</t>
        </is>
      </c>
      <c r="H127" s="118" t="inlineStr">
        <is>
          <t>조건 완화 또는 후보 유지 여부 확인</t>
        </is>
      </c>
    </row>
    <row r="128">
      <c r="A128" s="118" t="inlineStr">
        <is>
          <t>NAVER</t>
        </is>
      </c>
      <c r="B128" s="118" t="inlineStr">
        <is>
          <t>삼성 인버스 2X WTI원유 선물 ETN</t>
        </is>
      </c>
      <c r="C128" s="118" t="inlineStr">
        <is>
          <t>530036</t>
        </is>
      </c>
      <c r="D128" s="118" t="inlineStr">
        <is>
          <t>KOSPI</t>
        </is>
      </c>
      <c r="E128" s="125" t="n">
        <v>16</v>
      </c>
      <c r="F128" s="118" t="inlineStr">
        <is>
          <t>1차 조건 제외</t>
        </is>
      </c>
      <c r="G128" s="118" t="inlineStr">
        <is>
          <t>현재가 16원 &lt; 최소주가 1,000원 / 거래대금 기준 미달 / 제외 키워드 포함</t>
        </is>
      </c>
      <c r="H128" s="118" t="inlineStr">
        <is>
          <t>조건 완화 또는 후보 유지 여부 확인</t>
        </is>
      </c>
    </row>
    <row r="129">
      <c r="A129" s="118" t="inlineStr">
        <is>
          <t>NAVER</t>
        </is>
      </c>
      <c r="B129" s="118" t="inlineStr">
        <is>
          <t>삼성 인버스 2X 은 선물 ETN(H)</t>
        </is>
      </c>
      <c r="C129" s="118" t="inlineStr">
        <is>
          <t>530062</t>
        </is>
      </c>
      <c r="D129" s="118" t="inlineStr">
        <is>
          <t>KOSPI</t>
        </is>
      </c>
      <c r="E129" s="125" t="n">
        <v>41</v>
      </c>
      <c r="F129" s="118" t="inlineStr">
        <is>
          <t>1차 조건 제외</t>
        </is>
      </c>
      <c r="G129" s="118" t="inlineStr">
        <is>
          <t>현재가 41원 &lt; 최소주가 1,000원 / 거래대금 기준 미달 / 제외 키워드 포함</t>
        </is>
      </c>
      <c r="H129" s="118" t="inlineStr">
        <is>
          <t>조건 완화 또는 후보 유지 여부 확인</t>
        </is>
      </c>
    </row>
    <row r="130">
      <c r="A130" s="118" t="inlineStr">
        <is>
          <t>NAVER</t>
        </is>
      </c>
      <c r="B130" s="118" t="inlineStr">
        <is>
          <t>삼성 인버스 2X 코스닥150 선물 ETN</t>
        </is>
      </c>
      <c r="C130" s="118" t="inlineStr">
        <is>
          <t>530107</t>
        </is>
      </c>
      <c r="D130" s="118" t="inlineStr">
        <is>
          <t>KOSPI</t>
        </is>
      </c>
      <c r="E130" s="125" t="n">
        <v>2065</v>
      </c>
      <c r="F130" s="118" t="inlineStr">
        <is>
          <t>1차 조건 제외</t>
        </is>
      </c>
      <c r="G130" s="118" t="inlineStr">
        <is>
          <t>거래대금 기준 미달 / 제외 키워드 포함</t>
        </is>
      </c>
      <c r="H130" s="118" t="inlineStr">
        <is>
          <t>조건 완화 또는 후보 유지 여부 확인</t>
        </is>
      </c>
    </row>
    <row r="131">
      <c r="A131" s="118" t="inlineStr">
        <is>
          <t>NAVER</t>
        </is>
      </c>
      <c r="B131" s="118" t="inlineStr">
        <is>
          <t>삼성전자</t>
        </is>
      </c>
      <c r="C131" s="118" t="inlineStr">
        <is>
          <t>005930</t>
        </is>
      </c>
      <c r="D131" s="118" t="inlineStr">
        <is>
          <t>KOSPI</t>
        </is>
      </c>
      <c r="E131" s="125" t="n">
        <v>300500</v>
      </c>
      <c r="F131" s="118" t="inlineStr">
        <is>
          <t>1차 조건 제외</t>
        </is>
      </c>
      <c r="G131" s="118" t="inlineStr">
        <is>
          <t>현재가 300,500원 &gt; 최대주가 30,000원</t>
        </is>
      </c>
      <c r="H131" s="118" t="inlineStr">
        <is>
          <t>조건 완화 또는 후보 유지 여부 확인</t>
        </is>
      </c>
    </row>
    <row r="132">
      <c r="A132" s="118" t="inlineStr">
        <is>
          <t>NAVER</t>
        </is>
      </c>
      <c r="B132" s="118" t="inlineStr">
        <is>
          <t>삼성전자우</t>
        </is>
      </c>
      <c r="C132" s="118" t="inlineStr">
        <is>
          <t>005935</t>
        </is>
      </c>
      <c r="D132" s="118" t="inlineStr">
        <is>
          <t>KOSPI</t>
        </is>
      </c>
      <c r="E132" s="125" t="n">
        <v>196200</v>
      </c>
      <c r="F132" s="118" t="inlineStr">
        <is>
          <t>1차 조건 제외</t>
        </is>
      </c>
      <c r="G132" s="118" t="inlineStr">
        <is>
          <t>현재가 196,200원 &gt; 최대주가 30,000원</t>
        </is>
      </c>
      <c r="H132" s="118" t="inlineStr">
        <is>
          <t>조건 완화 또는 후보 유지 여부 확인</t>
        </is>
      </c>
    </row>
    <row r="133">
      <c r="A133" s="118" t="inlineStr">
        <is>
          <t>NAVER</t>
        </is>
      </c>
      <c r="B133" s="118" t="inlineStr">
        <is>
          <t>삼표시멘트</t>
        </is>
      </c>
      <c r="C133" s="118" t="inlineStr">
        <is>
          <t>038500</t>
        </is>
      </c>
      <c r="D133" s="118" t="inlineStr">
        <is>
          <t>KOSDAQ</t>
        </is>
      </c>
      <c r="E133" s="125" t="n">
        <v>9700</v>
      </c>
      <c r="F133" s="118" t="inlineStr">
        <is>
          <t>1차 조건 제외</t>
        </is>
      </c>
      <c r="G133" s="118" t="inlineStr">
        <is>
          <t>거래대금 기준 미달</t>
        </is>
      </c>
      <c r="H133" s="118" t="inlineStr">
        <is>
          <t>조건 완화 또는 후보 유지 여부 확인</t>
        </is>
      </c>
    </row>
    <row r="134">
      <c r="A134" s="118" t="inlineStr">
        <is>
          <t>NAVER</t>
        </is>
      </c>
      <c r="B134" s="118" t="inlineStr">
        <is>
          <t>서진시스템</t>
        </is>
      </c>
      <c r="C134" s="118" t="inlineStr">
        <is>
          <t>178320</t>
        </is>
      </c>
      <c r="D134" s="118" t="inlineStr">
        <is>
          <t>KOSDAQ</t>
        </is>
      </c>
      <c r="E134" s="125" t="n">
        <v>65600</v>
      </c>
      <c r="F134" s="118" t="inlineStr">
        <is>
          <t>1차 조건 제외</t>
        </is>
      </c>
      <c r="G134" s="118" t="inlineStr">
        <is>
          <t>현재가 65,600원 &gt; 최대주가 30,000원</t>
        </is>
      </c>
      <c r="H134" s="118" t="inlineStr">
        <is>
          <t>조건 완화 또는 후보 유지 여부 확인</t>
        </is>
      </c>
    </row>
    <row r="135">
      <c r="A135" s="118" t="inlineStr">
        <is>
          <t>NAVER</t>
        </is>
      </c>
      <c r="B135" s="118" t="inlineStr">
        <is>
          <t>서희건설</t>
        </is>
      </c>
      <c r="C135" s="118" t="inlineStr">
        <is>
          <t>035890</t>
        </is>
      </c>
      <c r="D135" s="118" t="inlineStr">
        <is>
          <t>KOSDAQ</t>
        </is>
      </c>
      <c r="E135" s="125" t="n">
        <v>2120</v>
      </c>
      <c r="F135" s="118" t="inlineStr">
        <is>
          <t>1차 조건 제외</t>
        </is>
      </c>
      <c r="G135" s="118" t="inlineStr">
        <is>
          <t>거래대금 기준 미달</t>
        </is>
      </c>
      <c r="H135" s="118" t="inlineStr">
        <is>
          <t>조건 완화 또는 후보 유지 여부 확인</t>
        </is>
      </c>
    </row>
    <row r="136">
      <c r="A136" s="118" t="inlineStr">
        <is>
          <t>NAVER</t>
        </is>
      </c>
      <c r="B136" s="118" t="inlineStr">
        <is>
          <t>성호전자</t>
        </is>
      </c>
      <c r="C136" s="118" t="inlineStr">
        <is>
          <t>043260</t>
        </is>
      </c>
      <c r="D136" s="118" t="inlineStr">
        <is>
          <t>KOSDAQ</t>
        </is>
      </c>
      <c r="E136" s="125" t="n">
        <v>43250</v>
      </c>
      <c r="F136" s="118" t="inlineStr">
        <is>
          <t>1차 조건 제외</t>
        </is>
      </c>
      <c r="G136" s="118" t="inlineStr">
        <is>
          <t>현재가 43,250원 &gt; 최대주가 30,000원</t>
        </is>
      </c>
      <c r="H136" s="118" t="inlineStr">
        <is>
          <t>조건 완화 또는 후보 유지 여부 확인</t>
        </is>
      </c>
    </row>
    <row r="137">
      <c r="A137" s="118" t="inlineStr">
        <is>
          <t>NAVER</t>
        </is>
      </c>
      <c r="B137" s="118" t="inlineStr">
        <is>
          <t>센서뷰</t>
        </is>
      </c>
      <c r="C137" s="118" t="inlineStr">
        <is>
          <t>321370</t>
        </is>
      </c>
      <c r="D137" s="118" t="inlineStr">
        <is>
          <t>KOSDAQ</t>
        </is>
      </c>
      <c r="E137" s="125" t="n">
        <v>2850</v>
      </c>
      <c r="F137" s="118" t="inlineStr">
        <is>
          <t>1차 조건 제외</t>
        </is>
      </c>
      <c r="G137" s="118" t="inlineStr">
        <is>
          <t>거래대금 기준 미달</t>
        </is>
      </c>
      <c r="H137" s="118" t="inlineStr">
        <is>
          <t>조건 완화 또는 후보 유지 여부 확인</t>
        </is>
      </c>
    </row>
    <row r="138">
      <c r="A138" s="118" t="inlineStr">
        <is>
          <t>NAVER</t>
        </is>
      </c>
      <c r="B138" s="118" t="inlineStr">
        <is>
          <t>소노스퀘어</t>
        </is>
      </c>
      <c r="C138" s="118" t="inlineStr">
        <is>
          <t>007720</t>
        </is>
      </c>
      <c r="D138" s="118" t="inlineStr">
        <is>
          <t>KOSDAQ</t>
        </is>
      </c>
      <c r="E138" s="125" t="n">
        <v>299</v>
      </c>
      <c r="F138" s="118" t="inlineStr">
        <is>
          <t>1차 조건 제외</t>
        </is>
      </c>
      <c r="G138" s="118" t="inlineStr">
        <is>
          <t>현재가 299원 &lt; 최소주가 1,000원 / 거래대금 기준 미달</t>
        </is>
      </c>
      <c r="H138" s="118" t="inlineStr">
        <is>
          <t>조건 완화 또는 후보 유지 여부 확인</t>
        </is>
      </c>
    </row>
    <row r="139">
      <c r="A139" s="118" t="inlineStr">
        <is>
          <t>NAVER</t>
        </is>
      </c>
      <c r="B139" s="118" t="inlineStr">
        <is>
          <t>신라섬유</t>
        </is>
      </c>
      <c r="C139" s="118" t="inlineStr">
        <is>
          <t>001000</t>
        </is>
      </c>
      <c r="D139" s="118" t="inlineStr">
        <is>
          <t>KOSDAQ</t>
        </is>
      </c>
      <c r="E139" s="125" t="n">
        <v>1600</v>
      </c>
      <c r="F139" s="118" t="inlineStr">
        <is>
          <t>1차 조건 제외</t>
        </is>
      </c>
      <c r="G139" s="118" t="inlineStr">
        <is>
          <t>거래대금 기준 미달</t>
        </is>
      </c>
      <c r="H139" s="118" t="inlineStr">
        <is>
          <t>조건 완화 또는 후보 유지 여부 확인</t>
        </is>
      </c>
    </row>
    <row r="140">
      <c r="A140" s="118" t="inlineStr">
        <is>
          <t>NAVER</t>
        </is>
      </c>
      <c r="B140" s="118" t="inlineStr">
        <is>
          <t>썸에이지</t>
        </is>
      </c>
      <c r="C140" s="118" t="inlineStr">
        <is>
          <t>208640</t>
        </is>
      </c>
      <c r="D140" s="118" t="inlineStr">
        <is>
          <t>KOSDAQ</t>
        </is>
      </c>
      <c r="E140" s="125" t="n">
        <v>127</v>
      </c>
      <c r="F140" s="118" t="inlineStr">
        <is>
          <t>1차 조건 제외</t>
        </is>
      </c>
      <c r="G140" s="118" t="inlineStr">
        <is>
          <t>현재가 127원 &lt; 최소주가 1,000원 / 거래대금 기준 미달</t>
        </is>
      </c>
      <c r="H140" s="118" t="inlineStr">
        <is>
          <t>조건 완화 또는 후보 유지 여부 확인</t>
        </is>
      </c>
    </row>
    <row r="141">
      <c r="A141" s="118" t="inlineStr">
        <is>
          <t>NAVER</t>
        </is>
      </c>
      <c r="B141" s="118" t="inlineStr">
        <is>
          <t>쏠리드</t>
        </is>
      </c>
      <c r="C141" s="118" t="inlineStr">
        <is>
          <t>050890</t>
        </is>
      </c>
      <c r="D141" s="118" t="inlineStr">
        <is>
          <t>KOSDAQ</t>
        </is>
      </c>
      <c r="E141" s="125" t="n">
        <v>12510</v>
      </c>
      <c r="F141" s="118" t="inlineStr">
        <is>
          <t>1차 조건 제외</t>
        </is>
      </c>
      <c r="G141" s="118" t="inlineStr">
        <is>
          <t>거래대금 기준 미달</t>
        </is>
      </c>
      <c r="H141" s="118" t="inlineStr">
        <is>
          <t>조건 완화 또는 후보 유지 여부 확인</t>
        </is>
      </c>
    </row>
    <row r="142">
      <c r="A142" s="118" t="inlineStr">
        <is>
          <t>NAVER</t>
        </is>
      </c>
      <c r="B142" s="118" t="inlineStr">
        <is>
          <t>씨아이에스</t>
        </is>
      </c>
      <c r="C142" s="118" t="inlineStr">
        <is>
          <t>222080</t>
        </is>
      </c>
      <c r="D142" s="118" t="inlineStr">
        <is>
          <t>KOSDAQ</t>
        </is>
      </c>
      <c r="E142" s="125" t="n">
        <v>9770</v>
      </c>
      <c r="F142" s="118" t="inlineStr">
        <is>
          <t>1차 조건 제외</t>
        </is>
      </c>
      <c r="G142" s="118" t="inlineStr">
        <is>
          <t>거래대금 기준 미달</t>
        </is>
      </c>
      <c r="H142" s="118" t="inlineStr">
        <is>
          <t>조건 완화 또는 후보 유지 여부 확인</t>
        </is>
      </c>
    </row>
    <row r="143">
      <c r="A143" s="118" t="inlineStr">
        <is>
          <t>NAVER</t>
        </is>
      </c>
      <c r="B143" s="118" t="inlineStr">
        <is>
          <t>아난티</t>
        </is>
      </c>
      <c r="C143" s="118" t="inlineStr">
        <is>
          <t>025980</t>
        </is>
      </c>
      <c r="D143" s="118" t="inlineStr">
        <is>
          <t>KOSDAQ</t>
        </is>
      </c>
      <c r="E143" s="125" t="n">
        <v>4490</v>
      </c>
      <c r="F143" s="118" t="inlineStr">
        <is>
          <t>1차 조건 제외</t>
        </is>
      </c>
      <c r="G143" s="118" t="inlineStr">
        <is>
          <t>거래대금 기준 미달</t>
        </is>
      </c>
      <c r="H143" s="118" t="inlineStr">
        <is>
          <t>조건 완화 또는 후보 유지 여부 확인</t>
        </is>
      </c>
    </row>
    <row r="144">
      <c r="A144" s="118" t="inlineStr">
        <is>
          <t>NAVER</t>
        </is>
      </c>
      <c r="B144" s="118" t="inlineStr">
        <is>
          <t>아리바이오랩</t>
        </is>
      </c>
      <c r="C144" s="118" t="inlineStr">
        <is>
          <t>261780</t>
        </is>
      </c>
      <c r="D144" s="118" t="inlineStr">
        <is>
          <t>KOSDAQ</t>
        </is>
      </c>
      <c r="E144" s="125" t="n">
        <v>2545</v>
      </c>
      <c r="F144" s="118" t="inlineStr">
        <is>
          <t>1차 조건 제외</t>
        </is>
      </c>
      <c r="G144" s="118" t="inlineStr">
        <is>
          <t>거래대금 기준 미달</t>
        </is>
      </c>
      <c r="H144" s="118" t="inlineStr">
        <is>
          <t>조건 완화 또는 후보 유지 여부 확인</t>
        </is>
      </c>
    </row>
    <row r="145">
      <c r="A145" s="118" t="inlineStr">
        <is>
          <t>NAVER</t>
        </is>
      </c>
      <c r="B145" s="118" t="inlineStr">
        <is>
          <t>아스트</t>
        </is>
      </c>
      <c r="C145" s="118" t="inlineStr">
        <is>
          <t>067390</t>
        </is>
      </c>
      <c r="D145" s="118" t="inlineStr">
        <is>
          <t>KOSDAQ</t>
        </is>
      </c>
      <c r="E145" s="125" t="n">
        <v>540</v>
      </c>
      <c r="F145" s="118" t="inlineStr">
        <is>
          <t>1차 조건 제외</t>
        </is>
      </c>
      <c r="G145" s="118" t="inlineStr">
        <is>
          <t>현재가 540원 &lt; 최소주가 1,000원 / 거래대금 기준 미달</t>
        </is>
      </c>
      <c r="H145" s="118" t="inlineStr">
        <is>
          <t>조건 완화 또는 후보 유지 여부 확인</t>
        </is>
      </c>
    </row>
    <row r="146">
      <c r="A146" s="118" t="inlineStr">
        <is>
          <t>NAVER</t>
        </is>
      </c>
      <c r="B146" s="118" t="inlineStr">
        <is>
          <t>아이엘</t>
        </is>
      </c>
      <c r="C146" s="118" t="inlineStr">
        <is>
          <t>307180</t>
        </is>
      </c>
      <c r="D146" s="118" t="inlineStr">
        <is>
          <t>KOSDAQ</t>
        </is>
      </c>
      <c r="E146" s="125" t="n">
        <v>6680</v>
      </c>
      <c r="F146" s="118" t="inlineStr">
        <is>
          <t>1차 조건 제외</t>
        </is>
      </c>
      <c r="G146" s="118" t="inlineStr">
        <is>
          <t>거래대금 기준 미달</t>
        </is>
      </c>
      <c r="H146" s="118" t="inlineStr">
        <is>
          <t>조건 완화 또는 후보 유지 여부 확인</t>
        </is>
      </c>
    </row>
    <row r="147">
      <c r="A147" s="118" t="inlineStr">
        <is>
          <t>NAVER</t>
        </is>
      </c>
      <c r="B147" s="118" t="inlineStr">
        <is>
          <t>앤로보틱스</t>
        </is>
      </c>
      <c r="C147" s="118" t="inlineStr">
        <is>
          <t>138360</t>
        </is>
      </c>
      <c r="D147" s="118" t="inlineStr">
        <is>
          <t>KOSDAQ</t>
        </is>
      </c>
      <c r="E147" s="125" t="n">
        <v>2685</v>
      </c>
      <c r="F147" s="118" t="inlineStr">
        <is>
          <t>1차 조건 제외</t>
        </is>
      </c>
      <c r="G147" s="118" t="inlineStr">
        <is>
          <t>거래대금 기준 미달</t>
        </is>
      </c>
      <c r="H147" s="118" t="inlineStr">
        <is>
          <t>조건 완화 또는 후보 유지 여부 확인</t>
        </is>
      </c>
    </row>
    <row r="148">
      <c r="A148" s="118" t="inlineStr">
        <is>
          <t>NAVER</t>
        </is>
      </c>
      <c r="B148" s="118" t="inlineStr">
        <is>
          <t>양지사</t>
        </is>
      </c>
      <c r="C148" s="118" t="inlineStr">
        <is>
          <t>030960</t>
        </is>
      </c>
      <c r="D148" s="118" t="inlineStr">
        <is>
          <t>KOSDAQ</t>
        </is>
      </c>
      <c r="E148" s="125" t="n">
        <v>5910</v>
      </c>
      <c r="F148" s="118" t="inlineStr">
        <is>
          <t>1차 조건 제외</t>
        </is>
      </c>
      <c r="G148" s="118" t="inlineStr">
        <is>
          <t>거래대금 기준 미달</t>
        </is>
      </c>
      <c r="H148" s="118" t="inlineStr">
        <is>
          <t>조건 완화 또는 후보 유지 여부 확인</t>
        </is>
      </c>
    </row>
    <row r="149">
      <c r="A149" s="118" t="inlineStr">
        <is>
          <t>NAVER</t>
        </is>
      </c>
      <c r="B149" s="118" t="inlineStr">
        <is>
          <t>에스아이리소스</t>
        </is>
      </c>
      <c r="C149" s="118" t="inlineStr">
        <is>
          <t>065420</t>
        </is>
      </c>
      <c r="D149" s="118" t="inlineStr">
        <is>
          <t>KOSDAQ</t>
        </is>
      </c>
      <c r="E149" s="125" t="n">
        <v>185</v>
      </c>
      <c r="F149" s="118" t="inlineStr">
        <is>
          <t>1차 조건 제외</t>
        </is>
      </c>
      <c r="G149" s="118" t="inlineStr">
        <is>
          <t>현재가 185원 &lt; 최소주가 1,000원 / 거래대금 기준 미달</t>
        </is>
      </c>
      <c r="H149" s="118" t="inlineStr">
        <is>
          <t>조건 완화 또는 후보 유지 여부 확인</t>
        </is>
      </c>
    </row>
    <row r="150">
      <c r="A150" s="118" t="inlineStr">
        <is>
          <t>NAVER</t>
        </is>
      </c>
      <c r="B150" s="118" t="inlineStr">
        <is>
          <t>에이비온</t>
        </is>
      </c>
      <c r="C150" s="118" t="inlineStr">
        <is>
          <t>203400</t>
        </is>
      </c>
      <c r="D150" s="118" t="inlineStr">
        <is>
          <t>KOSDAQ</t>
        </is>
      </c>
      <c r="E150" s="125" t="n">
        <v>1540</v>
      </c>
      <c r="F150" s="118" t="inlineStr">
        <is>
          <t>1차 조건 제외</t>
        </is>
      </c>
      <c r="G150" s="118" t="inlineStr">
        <is>
          <t>거래대금 기준 미달</t>
        </is>
      </c>
      <c r="H150" s="118" t="inlineStr">
        <is>
          <t>조건 완화 또는 후보 유지 여부 확인</t>
        </is>
      </c>
    </row>
    <row r="151">
      <c r="A151" s="118" t="inlineStr">
        <is>
          <t>NAVER</t>
        </is>
      </c>
      <c r="B151" s="118" t="inlineStr">
        <is>
          <t>에이팩트</t>
        </is>
      </c>
      <c r="C151" s="118" t="inlineStr">
        <is>
          <t>200470</t>
        </is>
      </c>
      <c r="D151" s="118" t="inlineStr">
        <is>
          <t>KOSDAQ</t>
        </is>
      </c>
      <c r="E151" s="125" t="n">
        <v>8020</v>
      </c>
      <c r="F151" s="118" t="inlineStr">
        <is>
          <t>1차 조건 제외</t>
        </is>
      </c>
      <c r="G151" s="118" t="inlineStr">
        <is>
          <t>거래대금 기준 미달</t>
        </is>
      </c>
      <c r="H151" s="118" t="inlineStr">
        <is>
          <t>조건 완화 또는 후보 유지 여부 확인</t>
        </is>
      </c>
    </row>
    <row r="152">
      <c r="A152" s="118" t="inlineStr">
        <is>
          <t>NAVER</t>
        </is>
      </c>
      <c r="B152" s="118" t="inlineStr">
        <is>
          <t>에코프로</t>
        </is>
      </c>
      <c r="C152" s="118" t="inlineStr">
        <is>
          <t>086520</t>
        </is>
      </c>
      <c r="D152" s="118" t="inlineStr">
        <is>
          <t>KOSDAQ</t>
        </is>
      </c>
      <c r="E152" s="125" t="n">
        <v>106900</v>
      </c>
      <c r="F152" s="118" t="inlineStr">
        <is>
          <t>1차 조건 제외</t>
        </is>
      </c>
      <c r="G152" s="118" t="inlineStr">
        <is>
          <t>현재가 106,900원 &gt; 최대주가 30,000원</t>
        </is>
      </c>
      <c r="H152" s="118" t="inlineStr">
        <is>
          <t>조건 완화 또는 후보 유지 여부 확인</t>
        </is>
      </c>
    </row>
    <row r="153">
      <c r="A153" s="118" t="inlineStr">
        <is>
          <t>NAVER</t>
        </is>
      </c>
      <c r="B153" s="118" t="inlineStr">
        <is>
          <t>엔피</t>
        </is>
      </c>
      <c r="C153" s="118" t="inlineStr">
        <is>
          <t>291230</t>
        </is>
      </c>
      <c r="D153" s="118" t="inlineStr">
        <is>
          <t>KOSDAQ</t>
        </is>
      </c>
      <c r="E153" s="125" t="n">
        <v>647</v>
      </c>
      <c r="F153" s="118" t="inlineStr">
        <is>
          <t>1차 조건 제외</t>
        </is>
      </c>
      <c r="G153" s="118" t="inlineStr">
        <is>
          <t>현재가 647원 &lt; 최소주가 1,000원 / 거래대금 기준 미달</t>
        </is>
      </c>
      <c r="H153" s="118" t="inlineStr">
        <is>
          <t>조건 완화 또는 후보 유지 여부 확인</t>
        </is>
      </c>
    </row>
    <row r="154">
      <c r="A154" s="118" t="inlineStr">
        <is>
          <t>NAVER</t>
        </is>
      </c>
      <c r="B154" s="118" t="inlineStr">
        <is>
          <t>오브젠</t>
        </is>
      </c>
      <c r="C154" s="118" t="inlineStr">
        <is>
          <t>417860</t>
        </is>
      </c>
      <c r="D154" s="118" t="inlineStr">
        <is>
          <t>KOSDAQ</t>
        </is>
      </c>
      <c r="E154" s="125" t="n">
        <v>13650</v>
      </c>
      <c r="F154" s="118" t="inlineStr">
        <is>
          <t>1차 조건 제외</t>
        </is>
      </c>
      <c r="G154" s="118" t="inlineStr">
        <is>
          <t>거래대금 기준 미달</t>
        </is>
      </c>
      <c r="H154" s="118" t="inlineStr">
        <is>
          <t>조건 완화 또는 후보 유지 여부 확인</t>
        </is>
      </c>
    </row>
    <row r="155">
      <c r="A155" s="118" t="inlineStr">
        <is>
          <t>NAVER</t>
        </is>
      </c>
      <c r="B155" s="118" t="inlineStr">
        <is>
          <t>우리기술투자</t>
        </is>
      </c>
      <c r="C155" s="118" t="inlineStr">
        <is>
          <t>041190</t>
        </is>
      </c>
      <c r="D155" s="118" t="inlineStr">
        <is>
          <t>KOSDAQ</t>
        </is>
      </c>
      <c r="E155" s="125" t="n">
        <v>5190</v>
      </c>
      <c r="F155" s="118" t="inlineStr">
        <is>
          <t>1차 조건 제외</t>
        </is>
      </c>
      <c r="G155" s="118" t="inlineStr">
        <is>
          <t>거래대금 기준 미달</t>
        </is>
      </c>
      <c r="H155" s="118" t="inlineStr">
        <is>
          <t>조건 완화 또는 후보 유지 여부 확인</t>
        </is>
      </c>
    </row>
    <row r="156">
      <c r="A156" s="118" t="inlineStr">
        <is>
          <t>NAVER</t>
        </is>
      </c>
      <c r="B156" s="118" t="inlineStr">
        <is>
          <t>우리로</t>
        </is>
      </c>
      <c r="C156" s="118" t="inlineStr">
        <is>
          <t>046970</t>
        </is>
      </c>
      <c r="D156" s="118" t="inlineStr">
        <is>
          <t>KOSDAQ</t>
        </is>
      </c>
      <c r="E156" s="125" t="n">
        <v>6170</v>
      </c>
      <c r="F156" s="118" t="inlineStr">
        <is>
          <t>1차 조건 제외</t>
        </is>
      </c>
      <c r="G156" s="118" t="inlineStr">
        <is>
          <t>거래대금 기준 미달</t>
        </is>
      </c>
      <c r="H156" s="118" t="inlineStr">
        <is>
          <t>조건 완화 또는 후보 유지 여부 확인</t>
        </is>
      </c>
    </row>
    <row r="157">
      <c r="A157" s="118" t="inlineStr">
        <is>
          <t>NAVER</t>
        </is>
      </c>
      <c r="B157" s="118" t="inlineStr">
        <is>
          <t>원익IPS</t>
        </is>
      </c>
      <c r="C157" s="118" t="inlineStr">
        <is>
          <t>240810</t>
        </is>
      </c>
      <c r="D157" s="118" t="inlineStr">
        <is>
          <t>KOSDAQ</t>
        </is>
      </c>
      <c r="E157" s="125" t="n">
        <v>115200</v>
      </c>
      <c r="F157" s="118" t="inlineStr">
        <is>
          <t>1차 조건 제외</t>
        </is>
      </c>
      <c r="G157" s="118" t="inlineStr">
        <is>
          <t>현재가 115,200원 &gt; 최대주가 30,000원</t>
        </is>
      </c>
      <c r="H157" s="118" t="inlineStr">
        <is>
          <t>조건 완화 또는 후보 유지 여부 확인</t>
        </is>
      </c>
    </row>
    <row r="158">
      <c r="A158" s="118" t="inlineStr">
        <is>
          <t>NAVER</t>
        </is>
      </c>
      <c r="B158" s="118" t="inlineStr">
        <is>
          <t>위지윅스튜디오</t>
        </is>
      </c>
      <c r="C158" s="118" t="inlineStr">
        <is>
          <t>299900</t>
        </is>
      </c>
      <c r="D158" s="118" t="inlineStr">
        <is>
          <t>KOSDAQ</t>
        </is>
      </c>
      <c r="E158" s="125" t="n">
        <v>360</v>
      </c>
      <c r="F158" s="118" t="inlineStr">
        <is>
          <t>1차 조건 제외</t>
        </is>
      </c>
      <c r="G158" s="118" t="inlineStr">
        <is>
          <t>현재가 360원 &lt; 최소주가 1,000원 / 거래대금 기준 미달</t>
        </is>
      </c>
      <c r="H158" s="118" t="inlineStr">
        <is>
          <t>조건 완화 또는 후보 유지 여부 확인</t>
        </is>
      </c>
    </row>
    <row r="159">
      <c r="A159" s="118" t="inlineStr">
        <is>
          <t>NAVER</t>
        </is>
      </c>
      <c r="B159" s="118" t="inlineStr">
        <is>
          <t>유니슨</t>
        </is>
      </c>
      <c r="C159" s="118" t="inlineStr">
        <is>
          <t>018000</t>
        </is>
      </c>
      <c r="D159" s="118" t="inlineStr">
        <is>
          <t>KOSDAQ</t>
        </is>
      </c>
      <c r="E159" s="125" t="n">
        <v>894</v>
      </c>
      <c r="F159" s="118" t="inlineStr">
        <is>
          <t>1차 조건 제외</t>
        </is>
      </c>
      <c r="G159" s="118" t="inlineStr">
        <is>
          <t>현재가 894원 &lt; 최소주가 1,000원 / 거래대금 기준 미달</t>
        </is>
      </c>
      <c r="H159" s="118" t="inlineStr">
        <is>
          <t>조건 완화 또는 후보 유지 여부 확인</t>
        </is>
      </c>
    </row>
    <row r="160">
      <c r="A160" s="118" t="inlineStr">
        <is>
          <t>NAVER</t>
        </is>
      </c>
      <c r="B160" s="118" t="inlineStr">
        <is>
          <t>유니트론텍</t>
        </is>
      </c>
      <c r="C160" s="118" t="inlineStr">
        <is>
          <t>142210</t>
        </is>
      </c>
      <c r="D160" s="118" t="inlineStr">
        <is>
          <t>KOSDAQ</t>
        </is>
      </c>
      <c r="E160" s="125" t="n">
        <v>6200</v>
      </c>
      <c r="F160" s="118" t="inlineStr">
        <is>
          <t>1차 조건 제외</t>
        </is>
      </c>
      <c r="G160" s="118" t="inlineStr">
        <is>
          <t>거래대금 기준 미달</t>
        </is>
      </c>
      <c r="H160" s="118" t="inlineStr">
        <is>
          <t>조건 완화 또는 후보 유지 여부 확인</t>
        </is>
      </c>
    </row>
    <row r="161">
      <c r="A161" s="118" t="inlineStr">
        <is>
          <t>NAVER</t>
        </is>
      </c>
      <c r="B161" s="118" t="inlineStr">
        <is>
          <t>이노인스트루먼트</t>
        </is>
      </c>
      <c r="C161" s="118" t="inlineStr">
        <is>
          <t>215790</t>
        </is>
      </c>
      <c r="D161" s="118" t="inlineStr">
        <is>
          <t>KOSDAQ</t>
        </is>
      </c>
      <c r="E161" s="125" t="n">
        <v>1397</v>
      </c>
      <c r="F161" s="118" t="inlineStr">
        <is>
          <t>1차 조건 제외</t>
        </is>
      </c>
      <c r="G161" s="118" t="inlineStr">
        <is>
          <t>거래대금 기준 미달</t>
        </is>
      </c>
      <c r="H161" s="118" t="inlineStr">
        <is>
          <t>조건 완화 또는 후보 유지 여부 확인</t>
        </is>
      </c>
    </row>
    <row r="162">
      <c r="A162" s="118" t="inlineStr">
        <is>
          <t>NAVER</t>
        </is>
      </c>
      <c r="B162" s="118" t="inlineStr">
        <is>
          <t>이뮨온시아</t>
        </is>
      </c>
      <c r="C162" s="118" t="inlineStr">
        <is>
          <t>424870</t>
        </is>
      </c>
      <c r="D162" s="118" t="inlineStr">
        <is>
          <t>KOSDAQ</t>
        </is>
      </c>
      <c r="E162" s="125" t="n">
        <v>3990</v>
      </c>
      <c r="F162" s="118" t="inlineStr">
        <is>
          <t>1차 조건 제외</t>
        </is>
      </c>
      <c r="G162" s="118" t="inlineStr">
        <is>
          <t>거래대금 기준 미달</t>
        </is>
      </c>
      <c r="H162" s="118" t="inlineStr">
        <is>
          <t>조건 완화 또는 후보 유지 여부 확인</t>
        </is>
      </c>
    </row>
    <row r="163">
      <c r="A163" s="118" t="inlineStr">
        <is>
          <t>NAVER</t>
        </is>
      </c>
      <c r="B163" s="118" t="inlineStr">
        <is>
          <t>이브이첨단소재</t>
        </is>
      </c>
      <c r="C163" s="118" t="inlineStr">
        <is>
          <t>131400</t>
        </is>
      </c>
      <c r="D163" s="118" t="inlineStr">
        <is>
          <t>KOSDAQ</t>
        </is>
      </c>
      <c r="E163" s="125" t="n">
        <v>1414</v>
      </c>
      <c r="F163" s="118" t="inlineStr">
        <is>
          <t>1차 조건 제외</t>
        </is>
      </c>
      <c r="G163" s="118" t="inlineStr">
        <is>
          <t>거래대금 기준 미달</t>
        </is>
      </c>
      <c r="H163" s="118" t="inlineStr">
        <is>
          <t>조건 완화 또는 후보 유지 여부 확인</t>
        </is>
      </c>
    </row>
    <row r="164">
      <c r="A164" s="118" t="inlineStr">
        <is>
          <t>NAVER</t>
        </is>
      </c>
      <c r="B164" s="118" t="inlineStr">
        <is>
          <t>제이케이시냅스</t>
        </is>
      </c>
      <c r="C164" s="118" t="inlineStr">
        <is>
          <t>060230</t>
        </is>
      </c>
      <c r="D164" s="118" t="inlineStr">
        <is>
          <t>KOSDAQ</t>
        </is>
      </c>
      <c r="E164" s="125" t="n">
        <v>259</v>
      </c>
      <c r="F164" s="118" t="inlineStr">
        <is>
          <t>1차 조건 제외</t>
        </is>
      </c>
      <c r="G164" s="118" t="inlineStr">
        <is>
          <t>현재가 259원 &lt; 최소주가 1,000원 / 거래대금 기준 미달</t>
        </is>
      </c>
      <c r="H164" s="118" t="inlineStr">
        <is>
          <t>조건 완화 또는 후보 유지 여부 확인</t>
        </is>
      </c>
    </row>
    <row r="165">
      <c r="A165" s="118" t="inlineStr">
        <is>
          <t>NAVER</t>
        </is>
      </c>
      <c r="B165" s="118" t="inlineStr">
        <is>
          <t>제주반도체</t>
        </is>
      </c>
      <c r="C165" s="118" t="inlineStr">
        <is>
          <t>080220</t>
        </is>
      </c>
      <c r="D165" s="118" t="inlineStr">
        <is>
          <t>KOSDAQ</t>
        </is>
      </c>
      <c r="E165" s="125" t="n">
        <v>97500</v>
      </c>
      <c r="F165" s="118" t="inlineStr">
        <is>
          <t>1차 조건 제외</t>
        </is>
      </c>
      <c r="G165" s="118" t="inlineStr">
        <is>
          <t>현재가 97,500원 &gt; 최대주가 30,000원</t>
        </is>
      </c>
      <c r="H165" s="118" t="inlineStr">
        <is>
          <t>조건 완화 또는 후보 유지 여부 확인</t>
        </is>
      </c>
    </row>
    <row r="166">
      <c r="A166" s="118" t="inlineStr">
        <is>
          <t>NAVER</t>
        </is>
      </c>
      <c r="B166" s="118" t="inlineStr">
        <is>
          <t>좋은사람들</t>
        </is>
      </c>
      <c r="C166" s="118" t="inlineStr">
        <is>
          <t>033340</t>
        </is>
      </c>
      <c r="D166" s="118" t="inlineStr">
        <is>
          <t>KOSDAQ</t>
        </is>
      </c>
      <c r="E166" s="125" t="n">
        <v>872</v>
      </c>
      <c r="F166" s="118" t="inlineStr">
        <is>
          <t>1차 조건 제외</t>
        </is>
      </c>
      <c r="G166" s="118" t="inlineStr">
        <is>
          <t>현재가 872원 &lt; 최소주가 1,000원 / 거래대금 기준 미달</t>
        </is>
      </c>
      <c r="H166" s="118" t="inlineStr">
        <is>
          <t>조건 완화 또는 후보 유지 여부 확인</t>
        </is>
      </c>
    </row>
    <row r="167">
      <c r="A167" s="118" t="inlineStr">
        <is>
          <t>NAVER</t>
        </is>
      </c>
      <c r="B167" s="118" t="inlineStr">
        <is>
          <t>주성엔지니어링</t>
        </is>
      </c>
      <c r="C167" s="118" t="inlineStr">
        <is>
          <t>036930</t>
        </is>
      </c>
      <c r="D167" s="118" t="inlineStr">
        <is>
          <t>KOSDAQ</t>
        </is>
      </c>
      <c r="E167" s="125" t="n">
        <v>189300</v>
      </c>
      <c r="F167" s="118" t="inlineStr">
        <is>
          <t>1차 조건 제외</t>
        </is>
      </c>
      <c r="G167" s="118" t="inlineStr">
        <is>
          <t>현재가 189,300원 &gt; 최대주가 30,000원</t>
        </is>
      </c>
      <c r="H167" s="118" t="inlineStr">
        <is>
          <t>조건 완화 또는 후보 유지 여부 확인</t>
        </is>
      </c>
    </row>
    <row r="168">
      <c r="A168" s="118" t="inlineStr">
        <is>
          <t>NAVER</t>
        </is>
      </c>
      <c r="B168" s="118" t="inlineStr">
        <is>
          <t>지앤비에스 에코</t>
        </is>
      </c>
      <c r="C168" s="118" t="inlineStr">
        <is>
          <t>382800</t>
        </is>
      </c>
      <c r="D168" s="118" t="inlineStr">
        <is>
          <t>KOSDAQ</t>
        </is>
      </c>
      <c r="E168" s="125" t="n">
        <v>6200</v>
      </c>
      <c r="F168" s="118" t="inlineStr">
        <is>
          <t>1차 조건 제외</t>
        </is>
      </c>
      <c r="G168" s="118" t="inlineStr">
        <is>
          <t>거래대금 기준 미달</t>
        </is>
      </c>
      <c r="H168" s="118" t="inlineStr">
        <is>
          <t>조건 완화 또는 후보 유지 여부 확인</t>
        </is>
      </c>
    </row>
    <row r="169">
      <c r="A169" s="118" t="inlineStr">
        <is>
          <t>NAVER</t>
        </is>
      </c>
      <c r="B169" s="118" t="inlineStr">
        <is>
          <t>캔버스엔</t>
        </is>
      </c>
      <c r="C169" s="118" t="inlineStr">
        <is>
          <t>210120</t>
        </is>
      </c>
      <c r="D169" s="118" t="inlineStr">
        <is>
          <t>KOSDAQ</t>
        </is>
      </c>
      <c r="E169" s="125" t="n">
        <v>1393</v>
      </c>
      <c r="F169" s="118" t="inlineStr">
        <is>
          <t>1차 조건 제외</t>
        </is>
      </c>
      <c r="G169" s="118" t="inlineStr">
        <is>
          <t>거래대금 기준 미달</t>
        </is>
      </c>
      <c r="H169" s="118" t="inlineStr">
        <is>
          <t>조건 완화 또는 후보 유지 여부 확인</t>
        </is>
      </c>
    </row>
    <row r="170">
      <c r="A170" s="118" t="inlineStr">
        <is>
          <t>NAVER</t>
        </is>
      </c>
      <c r="B170" s="118" t="inlineStr">
        <is>
          <t>크레오에스지</t>
        </is>
      </c>
      <c r="C170" s="118" t="inlineStr">
        <is>
          <t>040350</t>
        </is>
      </c>
      <c r="D170" s="118" t="inlineStr">
        <is>
          <t>KOSDAQ</t>
        </is>
      </c>
      <c r="E170" s="125" t="n">
        <v>9415</v>
      </c>
      <c r="F170" s="118" t="inlineStr">
        <is>
          <t>1차 조건 제외</t>
        </is>
      </c>
      <c r="G170" s="118" t="inlineStr">
        <is>
          <t>거래대금 기준 미달</t>
        </is>
      </c>
      <c r="H170" s="118" t="inlineStr">
        <is>
          <t>조건 완화 또는 후보 유지 여부 확인</t>
        </is>
      </c>
    </row>
    <row r="171">
      <c r="A171" s="118" t="inlineStr">
        <is>
          <t>NAVER</t>
        </is>
      </c>
      <c r="B171" s="118" t="inlineStr">
        <is>
          <t>태양금속</t>
        </is>
      </c>
      <c r="C171" s="118" t="inlineStr">
        <is>
          <t>004100</t>
        </is>
      </c>
      <c r="D171" s="118" t="inlineStr">
        <is>
          <t>KOSPI</t>
        </is>
      </c>
      <c r="E171" s="125" t="n">
        <v>2855</v>
      </c>
      <c r="F171" s="118" t="inlineStr">
        <is>
          <t>1차 조건 제외</t>
        </is>
      </c>
      <c r="G171" s="118" t="inlineStr">
        <is>
          <t>거래대금 기준 미달</t>
        </is>
      </c>
      <c r="H171" s="118" t="inlineStr">
        <is>
          <t>조건 완화 또는 후보 유지 여부 확인</t>
        </is>
      </c>
    </row>
    <row r="172">
      <c r="A172" s="118" t="inlineStr">
        <is>
          <t>NAVER</t>
        </is>
      </c>
      <c r="B172" s="118" t="inlineStr">
        <is>
          <t>테크윙</t>
        </is>
      </c>
      <c r="C172" s="118" t="inlineStr">
        <is>
          <t>089030</t>
        </is>
      </c>
      <c r="D172" s="118" t="inlineStr">
        <is>
          <t>KOSDAQ</t>
        </is>
      </c>
      <c r="E172" s="125" t="n">
        <v>50100</v>
      </c>
      <c r="F172" s="118" t="inlineStr">
        <is>
          <t>1차 조건 제외</t>
        </is>
      </c>
      <c r="G172" s="118" t="inlineStr">
        <is>
          <t>현재가 50,100원 &gt; 최대주가 30,000원</t>
        </is>
      </c>
      <c r="H172" s="118" t="inlineStr">
        <is>
          <t>조건 완화 또는 후보 유지 여부 확인</t>
        </is>
      </c>
    </row>
    <row r="173">
      <c r="A173" s="118" t="inlineStr">
        <is>
          <t>NAVER</t>
        </is>
      </c>
      <c r="B173" s="118" t="inlineStr">
        <is>
          <t>티웨이홀딩스</t>
        </is>
      </c>
      <c r="C173" s="118" t="inlineStr">
        <is>
          <t>004870</t>
        </is>
      </c>
      <c r="D173" s="118" t="inlineStr">
        <is>
          <t>KOSPI</t>
        </is>
      </c>
      <c r="E173" s="125" t="n">
        <v>315</v>
      </c>
      <c r="F173" s="118" t="inlineStr">
        <is>
          <t>1차 조건 제외</t>
        </is>
      </c>
      <c r="G173" s="118" t="inlineStr">
        <is>
          <t>현재가 315원 &lt; 최소주가 1,000원 / 거래대금 기준 미달</t>
        </is>
      </c>
      <c r="H173" s="118" t="inlineStr">
        <is>
          <t>조건 완화 또는 후보 유지 여부 확인</t>
        </is>
      </c>
    </row>
    <row r="174">
      <c r="A174" s="118" t="inlineStr">
        <is>
          <t>NAVER</t>
        </is>
      </c>
      <c r="B174" s="118" t="inlineStr">
        <is>
          <t>티이엠씨</t>
        </is>
      </c>
      <c r="C174" s="118" t="inlineStr">
        <is>
          <t>425040</t>
        </is>
      </c>
      <c r="D174" s="118" t="inlineStr">
        <is>
          <t>KOSDAQ</t>
        </is>
      </c>
      <c r="E174" s="125" t="n">
        <v>15770</v>
      </c>
      <c r="F174" s="118" t="inlineStr">
        <is>
          <t>1차 조건 제외</t>
        </is>
      </c>
      <c r="G174" s="118" t="inlineStr">
        <is>
          <t>거래대금 기준 미달</t>
        </is>
      </c>
      <c r="H174" s="118" t="inlineStr">
        <is>
          <t>조건 완화 또는 후보 유지 여부 확인</t>
        </is>
      </c>
    </row>
    <row r="175">
      <c r="A175" s="118" t="inlineStr">
        <is>
          <t>NAVER</t>
        </is>
      </c>
      <c r="B175" s="118" t="inlineStr">
        <is>
          <t>파두</t>
        </is>
      </c>
      <c r="C175" s="118" t="inlineStr">
        <is>
          <t>440110</t>
        </is>
      </c>
      <c r="D175" s="118" t="inlineStr">
        <is>
          <t>KOSDAQ</t>
        </is>
      </c>
      <c r="E175" s="125" t="n">
        <v>108000</v>
      </c>
      <c r="F175" s="118" t="inlineStr">
        <is>
          <t>1차 조건 제외</t>
        </is>
      </c>
      <c r="G175" s="118" t="inlineStr">
        <is>
          <t>현재가 108,000원 &gt; 최대주가 30,000원</t>
        </is>
      </c>
      <c r="H175" s="118" t="inlineStr">
        <is>
          <t>조건 완화 또는 후보 유지 여부 확인</t>
        </is>
      </c>
    </row>
    <row r="176">
      <c r="A176" s="118" t="inlineStr">
        <is>
          <t>NAVER</t>
        </is>
      </c>
      <c r="B176" s="118" t="inlineStr">
        <is>
          <t>파인디앤씨</t>
        </is>
      </c>
      <c r="C176" s="118" t="inlineStr">
        <is>
          <t>049120</t>
        </is>
      </c>
      <c r="D176" s="118" t="inlineStr">
        <is>
          <t>KOSDAQ</t>
        </is>
      </c>
      <c r="E176" s="125" t="n">
        <v>2440</v>
      </c>
      <c r="F176" s="118" t="inlineStr">
        <is>
          <t>1차 조건 제외</t>
        </is>
      </c>
      <c r="G176" s="118" t="inlineStr">
        <is>
          <t>거래대금 기준 미달</t>
        </is>
      </c>
      <c r="H176" s="118" t="inlineStr">
        <is>
          <t>조건 완화 또는 후보 유지 여부 확인</t>
        </is>
      </c>
    </row>
    <row r="177">
      <c r="A177" s="118" t="inlineStr">
        <is>
          <t>NAVER</t>
        </is>
      </c>
      <c r="B177" s="118" t="inlineStr">
        <is>
          <t>피노</t>
        </is>
      </c>
      <c r="C177" s="118" t="inlineStr">
        <is>
          <t>033790</t>
        </is>
      </c>
      <c r="D177" s="118" t="inlineStr">
        <is>
          <t>KOSDAQ</t>
        </is>
      </c>
      <c r="E177" s="125" t="n">
        <v>9060</v>
      </c>
      <c r="F177" s="118" t="inlineStr">
        <is>
          <t>1차 조건 제외</t>
        </is>
      </c>
      <c r="G177" s="118" t="inlineStr">
        <is>
          <t>거래대금 기준 미달</t>
        </is>
      </c>
      <c r="H177" s="118" t="inlineStr">
        <is>
          <t>조건 완화 또는 후보 유지 여부 확인</t>
        </is>
      </c>
    </row>
    <row r="178">
      <c r="A178" s="118" t="inlineStr">
        <is>
          <t>NAVER</t>
        </is>
      </c>
      <c r="B178" s="118" t="inlineStr">
        <is>
          <t>피델릭스</t>
        </is>
      </c>
      <c r="C178" s="118" t="inlineStr">
        <is>
          <t>032580</t>
        </is>
      </c>
      <c r="D178" s="118" t="inlineStr">
        <is>
          <t>KOSDAQ</t>
        </is>
      </c>
      <c r="E178" s="125" t="n">
        <v>5390</v>
      </c>
      <c r="F178" s="118" t="inlineStr">
        <is>
          <t>1차 조건 제외</t>
        </is>
      </c>
      <c r="G178" s="118" t="inlineStr">
        <is>
          <t>거래대금 기준 미달</t>
        </is>
      </c>
      <c r="H178" s="118" t="inlineStr">
        <is>
          <t>조건 완화 또는 후보 유지 여부 확인</t>
        </is>
      </c>
    </row>
    <row r="179">
      <c r="A179" s="118" t="inlineStr">
        <is>
          <t>NAVER</t>
        </is>
      </c>
      <c r="B179" s="118" t="inlineStr">
        <is>
          <t>핀텔</t>
        </is>
      </c>
      <c r="C179" s="118" t="inlineStr">
        <is>
          <t>291810</t>
        </is>
      </c>
      <c r="D179" s="118" t="inlineStr">
        <is>
          <t>KOSDAQ</t>
        </is>
      </c>
      <c r="E179" s="125" t="n">
        <v>1827</v>
      </c>
      <c r="F179" s="118" t="inlineStr">
        <is>
          <t>1차 조건 제외</t>
        </is>
      </c>
      <c r="G179" s="118" t="inlineStr">
        <is>
          <t>거래대금 기준 미달</t>
        </is>
      </c>
      <c r="H179" s="118" t="inlineStr">
        <is>
          <t>조건 완화 또는 후보 유지 여부 확인</t>
        </is>
      </c>
    </row>
    <row r="180">
      <c r="A180" s="118" t="inlineStr">
        <is>
          <t>NAVER</t>
        </is>
      </c>
      <c r="B180" s="118" t="inlineStr">
        <is>
          <t>하림지주</t>
        </is>
      </c>
      <c r="C180" s="118" t="inlineStr">
        <is>
          <t>003380</t>
        </is>
      </c>
      <c r="D180" s="118" t="inlineStr">
        <is>
          <t>KOSDAQ</t>
        </is>
      </c>
      <c r="E180" s="125" t="n">
        <v>9850</v>
      </c>
      <c r="F180" s="118" t="inlineStr">
        <is>
          <t>1차 조건 제외</t>
        </is>
      </c>
      <c r="G180" s="118" t="inlineStr">
        <is>
          <t>거래대금 기준 미달</t>
        </is>
      </c>
      <c r="H180" s="118" t="inlineStr">
        <is>
          <t>조건 완화 또는 후보 유지 여부 확인</t>
        </is>
      </c>
    </row>
    <row r="181">
      <c r="A181" s="118" t="inlineStr">
        <is>
          <t>NAVER</t>
        </is>
      </c>
      <c r="B181" s="118" t="inlineStr">
        <is>
          <t>한국첨단소재</t>
        </is>
      </c>
      <c r="C181" s="118" t="inlineStr">
        <is>
          <t>062970</t>
        </is>
      </c>
      <c r="D181" s="118" t="inlineStr">
        <is>
          <t>KOSDAQ</t>
        </is>
      </c>
      <c r="E181" s="125" t="n">
        <v>2300</v>
      </c>
      <c r="F181" s="118" t="inlineStr">
        <is>
          <t>1차 조건 제외</t>
        </is>
      </c>
      <c r="G181" s="118" t="inlineStr">
        <is>
          <t>거래대금 기준 미달</t>
        </is>
      </c>
      <c r="H181" s="118" t="inlineStr">
        <is>
          <t>조건 완화 또는 후보 유지 여부 확인</t>
        </is>
      </c>
    </row>
    <row r="182">
      <c r="A182" s="118" t="inlineStr">
        <is>
          <t>NAVER</t>
        </is>
      </c>
      <c r="B182" s="118" t="inlineStr">
        <is>
          <t>한빛소프트</t>
        </is>
      </c>
      <c r="C182" s="118" t="inlineStr">
        <is>
          <t>047080</t>
        </is>
      </c>
      <c r="D182" s="118" t="inlineStr">
        <is>
          <t>KOSDAQ</t>
        </is>
      </c>
      <c r="E182" s="125" t="n">
        <v>1696</v>
      </c>
      <c r="F182" s="118" t="inlineStr">
        <is>
          <t>1차 조건 제외</t>
        </is>
      </c>
      <c r="G182" s="118" t="inlineStr">
        <is>
          <t>거래대금 기준 미달</t>
        </is>
      </c>
      <c r="H182" s="118" t="inlineStr">
        <is>
          <t>조건 완화 또는 후보 유지 여부 확인</t>
        </is>
      </c>
    </row>
    <row r="183">
      <c r="A183" s="118" t="inlineStr">
        <is>
          <t>NAVER</t>
        </is>
      </c>
      <c r="B183" s="118" t="inlineStr">
        <is>
          <t>한성크린텍</t>
        </is>
      </c>
      <c r="C183" s="118" t="inlineStr">
        <is>
          <t>066980</t>
        </is>
      </c>
      <c r="D183" s="118" t="inlineStr">
        <is>
          <t>KOSDAQ</t>
        </is>
      </c>
      <c r="E183" s="125" t="n">
        <v>1735</v>
      </c>
      <c r="F183" s="118" t="inlineStr">
        <is>
          <t>1차 조건 제외</t>
        </is>
      </c>
      <c r="G183" s="118" t="inlineStr">
        <is>
          <t>거래대금 기준 미달</t>
        </is>
      </c>
      <c r="H183" s="118" t="inlineStr">
        <is>
          <t>조건 완화 또는 후보 유지 여부 확인</t>
        </is>
      </c>
    </row>
    <row r="184">
      <c r="A184" s="118" t="inlineStr">
        <is>
          <t>NAVER</t>
        </is>
      </c>
      <c r="B184" s="118" t="inlineStr">
        <is>
          <t>한화생명</t>
        </is>
      </c>
      <c r="C184" s="118" t="inlineStr">
        <is>
          <t>088350</t>
        </is>
      </c>
      <c r="D184" s="118" t="inlineStr">
        <is>
          <t>KOSPI</t>
        </is>
      </c>
      <c r="E184" s="125" t="n">
        <v>4565</v>
      </c>
      <c r="F184" s="118" t="inlineStr">
        <is>
          <t>1차 조건 제외</t>
        </is>
      </c>
      <c r="G184" s="118" t="inlineStr">
        <is>
          <t>거래대금 기준 미달</t>
        </is>
      </c>
      <c r="H184" s="118" t="inlineStr">
        <is>
          <t>조건 완화 또는 후보 유지 여부 확인</t>
        </is>
      </c>
    </row>
    <row r="185">
      <c r="A185" s="118" t="inlineStr">
        <is>
          <t>NAVER</t>
        </is>
      </c>
      <c r="B185" s="118" t="inlineStr">
        <is>
          <t>해성옵틱스</t>
        </is>
      </c>
      <c r="C185" s="118" t="inlineStr">
        <is>
          <t>076610</t>
        </is>
      </c>
      <c r="D185" s="118" t="inlineStr">
        <is>
          <t>KOSDAQ</t>
        </is>
      </c>
      <c r="E185" s="125" t="n">
        <v>1413</v>
      </c>
      <c r="F185" s="118" t="inlineStr">
        <is>
          <t>1차 조건 제외</t>
        </is>
      </c>
      <c r="G185" s="118" t="inlineStr">
        <is>
          <t>거래대금 기준 미달</t>
        </is>
      </c>
      <c r="H185" s="118" t="inlineStr">
        <is>
          <t>조건 완화 또는 후보 유지 여부 확인</t>
        </is>
      </c>
    </row>
    <row r="186">
      <c r="A186" s="118" t="inlineStr">
        <is>
          <t>NAVER</t>
        </is>
      </c>
      <c r="B186" s="118" t="inlineStr">
        <is>
          <t>현대바이오</t>
        </is>
      </c>
      <c r="C186" s="118" t="inlineStr">
        <is>
          <t>048410</t>
        </is>
      </c>
      <c r="D186" s="118" t="inlineStr">
        <is>
          <t>KOSDAQ</t>
        </is>
      </c>
      <c r="E186" s="125" t="n">
        <v>9030</v>
      </c>
      <c r="F186" s="118" t="inlineStr">
        <is>
          <t>1차 조건 제외</t>
        </is>
      </c>
      <c r="G186" s="118" t="inlineStr">
        <is>
          <t>거래대금 기준 미달</t>
        </is>
      </c>
      <c r="H186" s="118" t="inlineStr">
        <is>
          <t>조건 완화 또는 후보 유지 여부 확인</t>
        </is>
      </c>
    </row>
    <row r="187">
      <c r="A187" s="118" t="inlineStr">
        <is>
          <t>NAVER</t>
        </is>
      </c>
      <c r="B187" s="118" t="inlineStr">
        <is>
          <t>화신정공</t>
        </is>
      </c>
      <c r="C187" s="118" t="inlineStr">
        <is>
          <t>126640</t>
        </is>
      </c>
      <c r="D187" s="118" t="inlineStr">
        <is>
          <t>KOSDAQ</t>
        </is>
      </c>
      <c r="E187" s="125" t="n">
        <v>2625</v>
      </c>
      <c r="F187" s="118" t="inlineStr">
        <is>
          <t>1차 조건 제외</t>
        </is>
      </c>
      <c r="G187" s="118" t="inlineStr">
        <is>
          <t>거래대금 기준 미달</t>
        </is>
      </c>
      <c r="H187" s="118" t="inlineStr">
        <is>
          <t>조건 완화 또는 후보 유지 여부 확인</t>
        </is>
      </c>
    </row>
    <row r="188">
      <c r="A188" s="118" t="inlineStr">
        <is>
          <t>NAVER</t>
        </is>
      </c>
      <c r="B188" s="118" t="inlineStr">
        <is>
          <t>흥아해운</t>
        </is>
      </c>
      <c r="C188" s="118" t="inlineStr">
        <is>
          <t>003280</t>
        </is>
      </c>
      <c r="D188" s="118" t="inlineStr">
        <is>
          <t>KOSPI</t>
        </is>
      </c>
      <c r="E188" s="125" t="n">
        <v>1885</v>
      </c>
      <c r="F188" s="118" t="inlineStr">
        <is>
          <t>1차 조건 제외</t>
        </is>
      </c>
      <c r="G188" s="118" t="inlineStr">
        <is>
          <t>거래대금 기준 미달</t>
        </is>
      </c>
      <c r="H188" s="118" t="inlineStr">
        <is>
          <t>조건 완화 또는 후보 유지 여부 확인</t>
        </is>
      </c>
    </row>
    <row r="189">
      <c r="A189" s="118" t="inlineStr">
        <is>
          <t>NAVER</t>
        </is>
      </c>
      <c r="B189" s="118" t="inlineStr">
        <is>
          <t>ACE 고배당주Plus커버드콜액티브</t>
        </is>
      </c>
      <c r="C189" s="118" t="inlineStr">
        <is>
          <t>001990</t>
        </is>
      </c>
      <c r="D189" s="118" t="inlineStr">
        <is>
          <t>KOSPI</t>
        </is>
      </c>
      <c r="E189" s="125" t="n">
        <v>9690</v>
      </c>
      <c r="F189" s="118" t="inlineStr">
        <is>
          <t>분석 중 제외/데이터 부족</t>
        </is>
      </c>
      <c r="G189" s="118" t="inlineStr">
        <is>
          <t>시세 데이터·지표 계산·백테스트 결과 부족 또는 최종 결과 미생성</t>
        </is>
      </c>
      <c r="H189" s="118" t="inlineStr">
        <is>
          <t>시세 조회 가능 여부/기간 조건 확인</t>
        </is>
      </c>
    </row>
    <row r="190">
      <c r="A190" s="118" t="inlineStr">
        <is>
          <t>NAVER</t>
        </is>
      </c>
      <c r="B190" s="118" t="inlineStr">
        <is>
          <t>RISE 현대차고정피지컬AI</t>
        </is>
      </c>
      <c r="C190" s="118" t="inlineStr">
        <is>
          <t>001900</t>
        </is>
      </c>
      <c r="D190" s="118" t="inlineStr">
        <is>
          <t>KOSPI</t>
        </is>
      </c>
      <c r="E190" s="125" t="n">
        <v>12135</v>
      </c>
      <c r="F190" s="118" t="inlineStr">
        <is>
          <t>분석 중 제외/데이터 부족</t>
        </is>
      </c>
      <c r="G190" s="118" t="inlineStr">
        <is>
          <t>시세 데이터·지표 계산·백테스트 결과 부족 또는 최종 결과 미생성</t>
        </is>
      </c>
      <c r="H190" s="118" t="inlineStr">
        <is>
          <t>시세 조회 가능 여부/기간 조건 확인</t>
        </is>
      </c>
    </row>
    <row r="191">
      <c r="A191" s="118" t="inlineStr">
        <is>
          <t>NAVER</t>
        </is>
      </c>
      <c r="B191" s="118" t="inlineStr">
        <is>
          <t>SOL AI반도체TOP2플러스</t>
        </is>
      </c>
      <c r="C191" s="118" t="inlineStr">
        <is>
          <t>001670</t>
        </is>
      </c>
      <c r="D191" s="118" t="inlineStr">
        <is>
          <t>KOSPI</t>
        </is>
      </c>
      <c r="E191" s="125" t="n">
        <v>21200</v>
      </c>
      <c r="F191" s="118" t="inlineStr">
        <is>
          <t>분석 중 제외/데이터 부족</t>
        </is>
      </c>
      <c r="G191" s="118" t="inlineStr">
        <is>
          <t>시세 데이터·지표 계산·백테스트 결과 부족 또는 최종 결과 미생성</t>
        </is>
      </c>
      <c r="H191" s="118" t="inlineStr">
        <is>
          <t>시세 조회 가능 여부/기간 조건 확인</t>
        </is>
      </c>
    </row>
    <row r="192">
      <c r="A192" s="118" t="inlineStr">
        <is>
          <t>NAVER</t>
        </is>
      </c>
      <c r="B192" s="118" t="inlineStr">
        <is>
          <t>TIGER 미국우주테크</t>
        </is>
      </c>
      <c r="C192" s="118" t="inlineStr">
        <is>
          <t>001830</t>
        </is>
      </c>
      <c r="D192" s="118" t="inlineStr">
        <is>
          <t>KOSPI</t>
        </is>
      </c>
      <c r="E192" s="125" t="n">
        <v>13780</v>
      </c>
      <c r="F192" s="118" t="inlineStr">
        <is>
          <t>분석 중 제외/데이터 부족</t>
        </is>
      </c>
      <c r="G192" s="118" t="inlineStr">
        <is>
          <t>시세 데이터·지표 계산·백테스트 결과 부족 또는 최종 결과 미생성</t>
        </is>
      </c>
      <c r="H192" s="118" t="inlineStr">
        <is>
          <t>시세 조회 가능 여부/기간 조건 확인</t>
        </is>
      </c>
    </row>
    <row r="193">
      <c r="A193" s="118" t="inlineStr">
        <is>
          <t>NAVER</t>
        </is>
      </c>
      <c r="B193" s="118" t="inlineStr">
        <is>
          <t>TIGER 코리아AI전력기기TOP3플러스</t>
        </is>
      </c>
      <c r="C193" s="118" t="inlineStr">
        <is>
          <t>001170</t>
        </is>
      </c>
      <c r="D193" s="118" t="inlineStr">
        <is>
          <t>KOSPI</t>
        </is>
      </c>
      <c r="E193" s="125" t="n">
        <v>20505</v>
      </c>
      <c r="F193" s="118" t="inlineStr">
        <is>
          <t>분석 중 제외/데이터 부족</t>
        </is>
      </c>
      <c r="G193" s="118" t="inlineStr">
        <is>
          <t>시세 데이터·지표 계산·백테스트 결과 부족 또는 최종 결과 미생성</t>
        </is>
      </c>
      <c r="H193" s="118" t="inlineStr">
        <is>
          <t>시세 조회 가능 여부/기간 조건 확인</t>
        </is>
      </c>
    </row>
    <row r="194">
      <c r="A194" s="118" t="inlineStr">
        <is>
          <t>NAVER</t>
        </is>
      </c>
      <c r="B194" s="118" t="inlineStr">
        <is>
          <t>TIGER 코리아휴머노이드로봇산업</t>
        </is>
      </c>
      <c r="C194" s="118" t="inlineStr">
        <is>
          <t>001480</t>
        </is>
      </c>
      <c r="D194" s="118" t="inlineStr">
        <is>
          <t>KOSPI</t>
        </is>
      </c>
      <c r="E194" s="125" t="n">
        <v>13005</v>
      </c>
      <c r="F194" s="118" t="inlineStr">
        <is>
          <t>분석 중 제외/데이터 부족</t>
        </is>
      </c>
      <c r="G194" s="118" t="inlineStr">
        <is>
          <t>시세 데이터·지표 계산·백테스트 결과 부족 또는 최종 결과 미생성</t>
        </is>
      </c>
      <c r="H194" s="118" t="inlineStr">
        <is>
          <t>시세 조회 가능 여부/기간 조건 확인</t>
        </is>
      </c>
    </row>
    <row r="195">
      <c r="A195" s="118" t="inlineStr">
        <is>
          <t>NAVER</t>
        </is>
      </c>
      <c r="B195" s="118" t="inlineStr">
        <is>
          <t>마키나락스</t>
        </is>
      </c>
      <c r="C195" s="118" t="inlineStr">
        <is>
          <t>477850</t>
        </is>
      </c>
      <c r="D195" s="118" t="inlineStr">
        <is>
          <t>KOSDAQ</t>
        </is>
      </c>
      <c r="E195" s="125" t="n">
        <v>22350</v>
      </c>
      <c r="F195" s="118" t="inlineStr">
        <is>
          <t>분석 중 제외/데이터 부족</t>
        </is>
      </c>
      <c r="G195" s="118" t="inlineStr">
        <is>
          <t>시세 데이터·지표 계산·백테스트 결과 부족 또는 최종 결과 미생성</t>
        </is>
      </c>
      <c r="H195" s="118" t="inlineStr">
        <is>
          <t>시세 조회 가능 여부/기간 조건 확인</t>
        </is>
      </c>
    </row>
    <row r="196">
      <c r="A196" s="118" t="inlineStr">
        <is>
          <t>NAVER</t>
        </is>
      </c>
      <c r="B196" s="118" t="inlineStr">
        <is>
          <t>코스모로보틱스</t>
        </is>
      </c>
      <c r="C196" s="118" t="inlineStr">
        <is>
          <t>439960</t>
        </is>
      </c>
      <c r="D196" s="118" t="inlineStr">
        <is>
          <t>KOSDAQ</t>
        </is>
      </c>
      <c r="E196" s="125" t="n">
        <v>24250</v>
      </c>
      <c r="F196" s="118" t="inlineStr">
        <is>
          <t>분석 중 제외/데이터 부족</t>
        </is>
      </c>
      <c r="G196" s="118" t="inlineStr">
        <is>
          <t>시세 데이터·지표 계산·백테스트 결과 부족 또는 최종 결과 미생성</t>
        </is>
      </c>
      <c r="H196" s="118" t="inlineStr">
        <is>
          <t>시세 조회 가능 여부/기간 조건 확인</t>
        </is>
      </c>
    </row>
  </sheetData>
  <autoFilter ref="A1:H196"/>
  <mergeCells count="1">
    <mergeCell ref="A1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7" customWidth="1" min="11" max="11"/>
    <col width="6" customWidth="1" min="12" max="12"/>
    <col width="8" customWidth="1" min="13" max="13"/>
    <col width="11" customWidth="1" min="14" max="14"/>
    <col width="9" customWidth="1" min="15" max="15"/>
    <col width="18" customWidth="1" min="16" max="16"/>
    <col width="45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24" t="inlineStr">
        <is>
          <t>종목명</t>
        </is>
      </c>
      <c r="B1" s="24" t="inlineStr">
        <is>
          <t>종목코드</t>
        </is>
      </c>
      <c r="C1" s="24" t="inlineStr">
        <is>
          <t>TP전략</t>
        </is>
      </c>
      <c r="D1" s="24" t="inlineStr">
        <is>
          <t>SL전략</t>
        </is>
      </c>
      <c r="E1" s="24" t="inlineStr">
        <is>
          <t>TP전략내용</t>
        </is>
      </c>
      <c r="F1" s="24" t="inlineStr">
        <is>
          <t>SL전략내용</t>
        </is>
      </c>
      <c r="G1" s="24" t="inlineStr">
        <is>
          <t>백테스트시작일</t>
        </is>
      </c>
      <c r="H1" s="24" t="inlineStr">
        <is>
          <t>백테스트종료일</t>
        </is>
      </c>
      <c r="I1" s="24" t="inlineStr">
        <is>
          <t>수익률</t>
        </is>
      </c>
      <c r="J1" s="24" t="inlineStr">
        <is>
          <t>MDD</t>
        </is>
      </c>
      <c r="K1" s="24" t="inlineStr">
        <is>
          <t>승률</t>
        </is>
      </c>
      <c r="L1" s="24" t="inlineStr">
        <is>
          <t>거래횟수</t>
        </is>
      </c>
      <c r="M1" s="24" t="inlineStr">
        <is>
          <t>품질점수</t>
        </is>
      </c>
      <c r="N1" s="24" t="inlineStr">
        <is>
          <t>백테스트신뢰도점수</t>
        </is>
      </c>
      <c r="O1" s="24" t="inlineStr">
        <is>
          <t>백테스트신뢰도</t>
        </is>
      </c>
      <c r="P1" s="24" t="inlineStr">
        <is>
          <t>백테스트검증해석</t>
        </is>
      </c>
      <c r="Q1" s="24" t="inlineStr">
        <is>
          <t>백테스트주의메모</t>
        </is>
      </c>
      <c r="R1" s="24" t="inlineStr">
        <is>
          <t>실전비용반영</t>
        </is>
      </c>
      <c r="S1" s="24" t="inlineStr">
        <is>
          <t>매수비용률</t>
        </is>
      </c>
      <c r="T1" s="24" t="inlineStr">
        <is>
          <t>매도비용률</t>
        </is>
      </c>
      <c r="U1" s="24" t="inlineStr">
        <is>
          <t>슬리피지률</t>
        </is>
      </c>
    </row>
    <row r="2">
      <c r="A2" s="19" t="inlineStr">
        <is>
          <t>SK네트웍스</t>
        </is>
      </c>
      <c r="B2" s="19" t="inlineStr">
        <is>
          <t>001740</t>
        </is>
      </c>
      <c r="C2" s="19" t="inlineStr">
        <is>
          <t>[초단타]</t>
        </is>
      </c>
      <c r="D2" s="19" t="inlineStr">
        <is>
          <t>[칼손절]</t>
        </is>
      </c>
      <c r="E2" s="19" t="inlineStr">
        <is>
          <t>+3%▶70% 익절 / +5%▶20% 익절 / +10%▶10% 익절</t>
        </is>
      </c>
      <c r="F2" s="19" t="inlineStr">
        <is>
          <t>-2%▶80% 손절 / -4%▶10% 손절 / -6%▶10% 손절</t>
        </is>
      </c>
      <c r="G2" s="19" t="inlineStr">
        <is>
          <t>2026-01-02</t>
        </is>
      </c>
      <c r="H2" s="19" t="inlineStr">
        <is>
          <t>2026-06-08</t>
        </is>
      </c>
      <c r="I2" s="19" t="n">
        <v>0</v>
      </c>
      <c r="J2" s="19" t="n">
        <v>0</v>
      </c>
      <c r="K2" s="19" t="n">
        <v>0</v>
      </c>
      <c r="L2" s="19" t="n">
        <v>0</v>
      </c>
      <c r="M2" s="19" t="n">
        <v>0</v>
      </c>
      <c r="N2" s="19" t="n">
        <v>32</v>
      </c>
      <c r="O2" s="19" t="inlineStr">
        <is>
          <t>D</t>
        </is>
      </c>
      <c r="P2" s="19" t="inlineStr">
        <is>
          <t>단독 사용 비권장</t>
        </is>
      </c>
      <c r="Q2" s="19" t="inlineStr">
        <is>
          <t>거래횟수 매우 부족 / MDD 안정 / 수익률 음수 / 승률 낮음</t>
        </is>
      </c>
      <c r="R2" s="19" t="inlineStr">
        <is>
          <t>예</t>
        </is>
      </c>
      <c r="S2" s="19" t="n">
        <v>0.0005</v>
      </c>
      <c r="T2" s="19" t="n">
        <v>0.0025</v>
      </c>
      <c r="U2" s="19" t="n">
        <v>0.0007</v>
      </c>
    </row>
    <row r="3">
      <c r="A3" s="19" t="inlineStr">
        <is>
          <t>SK네트웍스</t>
        </is>
      </c>
      <c r="B3" s="19" t="inlineStr">
        <is>
          <t>001740</t>
        </is>
      </c>
      <c r="C3" s="19" t="inlineStr">
        <is>
          <t>[초단타]</t>
        </is>
      </c>
      <c r="D3" s="19" t="inlineStr">
        <is>
          <t>[정석방어]</t>
        </is>
      </c>
      <c r="E3" s="19" t="inlineStr">
        <is>
          <t>+3%▶70% 익절 / +5%▶20% 익절 / +10%▶10% 익절</t>
        </is>
      </c>
      <c r="F3" s="19" t="inlineStr">
        <is>
          <t>-3%▶70% 손절 / -5%▶20% 손절 / -10%▶10% 손절</t>
        </is>
      </c>
      <c r="G3" s="19" t="inlineStr">
        <is>
          <t>2026-01-02</t>
        </is>
      </c>
      <c r="H3" s="19" t="inlineStr">
        <is>
          <t>2026-06-08</t>
        </is>
      </c>
      <c r="I3" s="19" t="n">
        <v>0</v>
      </c>
      <c r="J3" s="19" t="n">
        <v>0</v>
      </c>
      <c r="K3" s="19" t="n">
        <v>0</v>
      </c>
      <c r="L3" s="19" t="n">
        <v>0</v>
      </c>
      <c r="M3" s="19" t="n">
        <v>0</v>
      </c>
      <c r="N3" s="19" t="n">
        <v>32</v>
      </c>
      <c r="O3" s="19" t="inlineStr">
        <is>
          <t>D</t>
        </is>
      </c>
      <c r="P3" s="19" t="inlineStr">
        <is>
          <t>단독 사용 비권장</t>
        </is>
      </c>
      <c r="Q3" s="19" t="inlineStr">
        <is>
          <t>거래횟수 매우 부족 / MDD 안정 / 수익률 음수 / 승률 낮음</t>
        </is>
      </c>
      <c r="R3" s="19" t="inlineStr">
        <is>
          <t>예</t>
        </is>
      </c>
      <c r="S3" s="19" t="n">
        <v>0.0005</v>
      </c>
      <c r="T3" s="19" t="n">
        <v>0.0025</v>
      </c>
      <c r="U3" s="19" t="n">
        <v>0.0007</v>
      </c>
    </row>
    <row r="4">
      <c r="A4" s="19" t="inlineStr">
        <is>
          <t>SK네트웍스</t>
        </is>
      </c>
      <c r="B4" s="19" t="inlineStr">
        <is>
          <t>001740</t>
        </is>
      </c>
      <c r="C4" s="19" t="inlineStr">
        <is>
          <t>[초단타]</t>
        </is>
      </c>
      <c r="D4" s="19" t="inlineStr">
        <is>
          <t>[변동성허용]</t>
        </is>
      </c>
      <c r="E4" s="19" t="inlineStr">
        <is>
          <t>+3%▶70% 익절 / +5%▶20% 익절 / +10%▶10% 익절</t>
        </is>
      </c>
      <c r="F4" s="19" t="inlineStr">
        <is>
          <t>-5%▶50% 손절 / -10%▶30% 손절 / -15%▶20% 손절</t>
        </is>
      </c>
      <c r="G4" s="19" t="inlineStr">
        <is>
          <t>2026-01-02</t>
        </is>
      </c>
      <c r="H4" s="19" t="inlineStr">
        <is>
          <t>2026-06-08</t>
        </is>
      </c>
      <c r="I4" s="19" t="n">
        <v>0</v>
      </c>
      <c r="J4" s="19" t="n">
        <v>0</v>
      </c>
      <c r="K4" s="19" t="n">
        <v>0</v>
      </c>
      <c r="L4" s="19" t="n">
        <v>0</v>
      </c>
      <c r="M4" s="19" t="n">
        <v>0</v>
      </c>
      <c r="N4" s="19" t="n">
        <v>32</v>
      </c>
      <c r="O4" s="19" t="inlineStr">
        <is>
          <t>D</t>
        </is>
      </c>
      <c r="P4" s="19" t="inlineStr">
        <is>
          <t>단독 사용 비권장</t>
        </is>
      </c>
      <c r="Q4" s="19" t="inlineStr">
        <is>
          <t>거래횟수 매우 부족 / MDD 안정 / 수익률 음수 / 승률 낮음</t>
        </is>
      </c>
      <c r="R4" s="19" t="inlineStr">
        <is>
          <t>예</t>
        </is>
      </c>
      <c r="S4" s="19" t="n">
        <v>0.0005</v>
      </c>
      <c r="T4" s="19" t="n">
        <v>0.0025</v>
      </c>
      <c r="U4" s="19" t="n">
        <v>0.0007</v>
      </c>
    </row>
    <row r="5">
      <c r="A5" s="19" t="inlineStr">
        <is>
          <t>SK네트웍스</t>
        </is>
      </c>
      <c r="B5" s="19" t="inlineStr">
        <is>
          <t>001740</t>
        </is>
      </c>
      <c r="C5" s="19" t="inlineStr">
        <is>
          <t>[초단타]</t>
        </is>
      </c>
      <c r="D5" s="19" t="inlineStr">
        <is>
          <t>[버티기형]</t>
        </is>
      </c>
      <c r="E5" s="19" t="inlineStr">
        <is>
          <t>+3%▶70% 익절 / +5%▶20% 익절 / +10%▶10% 익절</t>
        </is>
      </c>
      <c r="F5" s="19" t="inlineStr">
        <is>
          <t>-5%▶40% 손절 / -15%▶30% 손절 / -20%▶30% 손절</t>
        </is>
      </c>
      <c r="G5" s="19" t="inlineStr">
        <is>
          <t>2026-01-02</t>
        </is>
      </c>
      <c r="H5" s="19" t="inlineStr">
        <is>
          <t>2026-06-08</t>
        </is>
      </c>
      <c r="I5" s="19" t="n">
        <v>0</v>
      </c>
      <c r="J5" s="19" t="n">
        <v>0</v>
      </c>
      <c r="K5" s="19" t="n">
        <v>0</v>
      </c>
      <c r="L5" s="19" t="n">
        <v>0</v>
      </c>
      <c r="M5" s="19" t="n">
        <v>0</v>
      </c>
      <c r="N5" s="19" t="n">
        <v>32</v>
      </c>
      <c r="O5" s="19" t="inlineStr">
        <is>
          <t>D</t>
        </is>
      </c>
      <c r="P5" s="19" t="inlineStr">
        <is>
          <t>단독 사용 비권장</t>
        </is>
      </c>
      <c r="Q5" s="19" t="inlineStr">
        <is>
          <t>거래횟수 매우 부족 / MDD 안정 / 수익률 음수 / 승률 낮음</t>
        </is>
      </c>
      <c r="R5" s="19" t="inlineStr">
        <is>
          <t>예</t>
        </is>
      </c>
      <c r="S5" s="19" t="n">
        <v>0.0005</v>
      </c>
      <c r="T5" s="19" t="n">
        <v>0.0025</v>
      </c>
      <c r="U5" s="19" t="n">
        <v>0.0007</v>
      </c>
    </row>
    <row r="6">
      <c r="A6" s="19" t="inlineStr">
        <is>
          <t>SK네트웍스</t>
        </is>
      </c>
      <c r="B6" s="19" t="inlineStr">
        <is>
          <t>001740</t>
        </is>
      </c>
      <c r="C6" s="19" t="inlineStr">
        <is>
          <t>[단기스윙]</t>
        </is>
      </c>
      <c r="D6" s="19" t="inlineStr">
        <is>
          <t>[칼손절]</t>
        </is>
      </c>
      <c r="E6" s="19" t="inlineStr">
        <is>
          <t>+5%▶60% 익절 / +10%▶30% 익절 / +20%▶10% 익절</t>
        </is>
      </c>
      <c r="F6" s="19" t="inlineStr">
        <is>
          <t>-2%▶80% 손절 / -4%▶10% 손절 / -6%▶10% 손절</t>
        </is>
      </c>
      <c r="G6" s="19" t="inlineStr">
        <is>
          <t>2026-01-02</t>
        </is>
      </c>
      <c r="H6" s="19" t="inlineStr">
        <is>
          <t>2026-06-08</t>
        </is>
      </c>
      <c r="I6" s="19" t="n">
        <v>0</v>
      </c>
      <c r="J6" s="19" t="n">
        <v>0</v>
      </c>
      <c r="K6" s="19" t="n">
        <v>0</v>
      </c>
      <c r="L6" s="19" t="n">
        <v>0</v>
      </c>
      <c r="M6" s="19" t="n">
        <v>0</v>
      </c>
      <c r="N6" s="19" t="n">
        <v>32</v>
      </c>
      <c r="O6" s="19" t="inlineStr">
        <is>
          <t>D</t>
        </is>
      </c>
      <c r="P6" s="19" t="inlineStr">
        <is>
          <t>단독 사용 비권장</t>
        </is>
      </c>
      <c r="Q6" s="19" t="inlineStr">
        <is>
          <t>거래횟수 매우 부족 / MDD 안정 / 수익률 음수 / 승률 낮음</t>
        </is>
      </c>
      <c r="R6" s="19" t="inlineStr">
        <is>
          <t>예</t>
        </is>
      </c>
      <c r="S6" s="19" t="n">
        <v>0.0005</v>
      </c>
      <c r="T6" s="19" t="n">
        <v>0.0025</v>
      </c>
      <c r="U6" s="19" t="n">
        <v>0.0007</v>
      </c>
    </row>
    <row r="7">
      <c r="A7" s="19" t="inlineStr">
        <is>
          <t>SK네트웍스</t>
        </is>
      </c>
      <c r="B7" s="19" t="inlineStr">
        <is>
          <t>001740</t>
        </is>
      </c>
      <c r="C7" s="19" t="inlineStr">
        <is>
          <t>[단기스윙]</t>
        </is>
      </c>
      <c r="D7" s="19" t="inlineStr">
        <is>
          <t>[정석방어]</t>
        </is>
      </c>
      <c r="E7" s="19" t="inlineStr">
        <is>
          <t>+5%▶60% 익절 / +10%▶30% 익절 / +20%▶10% 익절</t>
        </is>
      </c>
      <c r="F7" s="19" t="inlineStr">
        <is>
          <t>-3%▶70% 손절 / -5%▶20% 손절 / -10%▶10% 손절</t>
        </is>
      </c>
      <c r="G7" s="19" t="inlineStr">
        <is>
          <t>2026-01-02</t>
        </is>
      </c>
      <c r="H7" s="19" t="inlineStr">
        <is>
          <t>2026-06-08</t>
        </is>
      </c>
      <c r="I7" s="19" t="n">
        <v>0</v>
      </c>
      <c r="J7" s="19" t="n">
        <v>0</v>
      </c>
      <c r="K7" s="19" t="n">
        <v>0</v>
      </c>
      <c r="L7" s="19" t="n">
        <v>0</v>
      </c>
      <c r="M7" s="19" t="n">
        <v>0</v>
      </c>
      <c r="N7" s="19" t="n">
        <v>32</v>
      </c>
      <c r="O7" s="19" t="inlineStr">
        <is>
          <t>D</t>
        </is>
      </c>
      <c r="P7" s="19" t="inlineStr">
        <is>
          <t>단독 사용 비권장</t>
        </is>
      </c>
      <c r="Q7" s="19" t="inlineStr">
        <is>
          <t>거래횟수 매우 부족 / MDD 안정 / 수익률 음수 / 승률 낮음</t>
        </is>
      </c>
      <c r="R7" s="19" t="inlineStr">
        <is>
          <t>예</t>
        </is>
      </c>
      <c r="S7" s="19" t="n">
        <v>0.0005</v>
      </c>
      <c r="T7" s="19" t="n">
        <v>0.0025</v>
      </c>
      <c r="U7" s="19" t="n">
        <v>0.0007</v>
      </c>
    </row>
    <row r="8">
      <c r="A8" s="19" t="inlineStr">
        <is>
          <t>SK네트웍스</t>
        </is>
      </c>
      <c r="B8" s="19" t="inlineStr">
        <is>
          <t>001740</t>
        </is>
      </c>
      <c r="C8" s="19" t="inlineStr">
        <is>
          <t>[단기스윙]</t>
        </is>
      </c>
      <c r="D8" s="19" t="inlineStr">
        <is>
          <t>[변동성허용]</t>
        </is>
      </c>
      <c r="E8" s="19" t="inlineStr">
        <is>
          <t>+5%▶60% 익절 / +10%▶30% 익절 / +20%▶10% 익절</t>
        </is>
      </c>
      <c r="F8" s="19" t="inlineStr">
        <is>
          <t>-5%▶50% 손절 / -10%▶30% 손절 / -15%▶20% 손절</t>
        </is>
      </c>
      <c r="G8" s="19" t="inlineStr">
        <is>
          <t>2026-01-02</t>
        </is>
      </c>
      <c r="H8" s="19" t="inlineStr">
        <is>
          <t>2026-06-08</t>
        </is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  <c r="N8" s="19" t="n">
        <v>32</v>
      </c>
      <c r="O8" s="19" t="inlineStr">
        <is>
          <t>D</t>
        </is>
      </c>
      <c r="P8" s="19" t="inlineStr">
        <is>
          <t>단독 사용 비권장</t>
        </is>
      </c>
      <c r="Q8" s="19" t="inlineStr">
        <is>
          <t>거래횟수 매우 부족 / MDD 안정 / 수익률 음수 / 승률 낮음</t>
        </is>
      </c>
      <c r="R8" s="19" t="inlineStr">
        <is>
          <t>예</t>
        </is>
      </c>
      <c r="S8" s="19" t="n">
        <v>0.0005</v>
      </c>
      <c r="T8" s="19" t="n">
        <v>0.0025</v>
      </c>
      <c r="U8" s="19" t="n">
        <v>0.0007</v>
      </c>
    </row>
    <row r="9">
      <c r="A9" s="19" t="inlineStr">
        <is>
          <t>SK네트웍스</t>
        </is>
      </c>
      <c r="B9" s="19" t="inlineStr">
        <is>
          <t>001740</t>
        </is>
      </c>
      <c r="C9" s="19" t="inlineStr">
        <is>
          <t>[단기스윙]</t>
        </is>
      </c>
      <c r="D9" s="19" t="inlineStr">
        <is>
          <t>[버티기형]</t>
        </is>
      </c>
      <c r="E9" s="19" t="inlineStr">
        <is>
          <t>+5%▶60% 익절 / +10%▶30% 익절 / +20%▶10% 익절</t>
        </is>
      </c>
      <c r="F9" s="19" t="inlineStr">
        <is>
          <t>-5%▶40% 손절 / -15%▶30% 손절 / -20%▶30% 손절</t>
        </is>
      </c>
      <c r="G9" s="19" t="inlineStr">
        <is>
          <t>2026-01-02</t>
        </is>
      </c>
      <c r="H9" s="19" t="inlineStr">
        <is>
          <t>2026-06-08</t>
        </is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19" t="n">
        <v>32</v>
      </c>
      <c r="O9" s="19" t="inlineStr">
        <is>
          <t>D</t>
        </is>
      </c>
      <c r="P9" s="19" t="inlineStr">
        <is>
          <t>단독 사용 비권장</t>
        </is>
      </c>
      <c r="Q9" s="19" t="inlineStr">
        <is>
          <t>거래횟수 매우 부족 / MDD 안정 / 수익률 음수 / 승률 낮음</t>
        </is>
      </c>
      <c r="R9" s="19" t="inlineStr">
        <is>
          <t>예</t>
        </is>
      </c>
      <c r="S9" s="19" t="n">
        <v>0.0005</v>
      </c>
      <c r="T9" s="19" t="n">
        <v>0.0025</v>
      </c>
      <c r="U9" s="19" t="n">
        <v>0.0007</v>
      </c>
    </row>
    <row r="10">
      <c r="A10" s="19" t="inlineStr">
        <is>
          <t>SK네트웍스</t>
        </is>
      </c>
      <c r="B10" s="19" t="inlineStr">
        <is>
          <t>001740</t>
        </is>
      </c>
      <c r="C10" s="19" t="inlineStr">
        <is>
          <t>[대표님룰]</t>
        </is>
      </c>
      <c r="D10" s="19" t="inlineStr">
        <is>
          <t>[칼손절]</t>
        </is>
      </c>
      <c r="E10" s="19" t="inlineStr">
        <is>
          <t>+5%▶60% 익절 / +10%▶30% 익절 / +30%▶10% 익절</t>
        </is>
      </c>
      <c r="F10" s="19" t="inlineStr">
        <is>
          <t>-2%▶80% 손절 / -4%▶10% 손절 / -6%▶10% 손절</t>
        </is>
      </c>
      <c r="G10" s="19" t="inlineStr">
        <is>
          <t>2026-01-02</t>
        </is>
      </c>
      <c r="H10" s="19" t="inlineStr">
        <is>
          <t>2026-06-08</t>
        </is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32</v>
      </c>
      <c r="O10" s="19" t="inlineStr">
        <is>
          <t>D</t>
        </is>
      </c>
      <c r="P10" s="19" t="inlineStr">
        <is>
          <t>단독 사용 비권장</t>
        </is>
      </c>
      <c r="Q10" s="19" t="inlineStr">
        <is>
          <t>거래횟수 매우 부족 / MDD 안정 / 수익률 음수 / 승률 낮음</t>
        </is>
      </c>
      <c r="R10" s="19" t="inlineStr">
        <is>
          <t>예</t>
        </is>
      </c>
      <c r="S10" s="19" t="n">
        <v>0.0005</v>
      </c>
      <c r="T10" s="19" t="n">
        <v>0.0025</v>
      </c>
      <c r="U10" s="19" t="n">
        <v>0.0007</v>
      </c>
    </row>
    <row r="11">
      <c r="A11" s="19" t="inlineStr">
        <is>
          <t>SK네트웍스</t>
        </is>
      </c>
      <c r="B11" s="19" t="inlineStr">
        <is>
          <t>001740</t>
        </is>
      </c>
      <c r="C11" s="19" t="inlineStr">
        <is>
          <t>[대표님룰]</t>
        </is>
      </c>
      <c r="D11" s="19" t="inlineStr">
        <is>
          <t>[정석방어]</t>
        </is>
      </c>
      <c r="E11" s="19" t="inlineStr">
        <is>
          <t>+5%▶60% 익절 / +10%▶30% 익절 / +30%▶10% 익절</t>
        </is>
      </c>
      <c r="F11" s="19" t="inlineStr">
        <is>
          <t>-3%▶70% 손절 / -5%▶20% 손절 / -10%▶10% 손절</t>
        </is>
      </c>
      <c r="G11" s="19" t="inlineStr">
        <is>
          <t>2026-01-02</t>
        </is>
      </c>
      <c r="H11" s="19" t="inlineStr">
        <is>
          <t>2026-06-08</t>
        </is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32</v>
      </c>
      <c r="O11" s="19" t="inlineStr">
        <is>
          <t>D</t>
        </is>
      </c>
      <c r="P11" s="19" t="inlineStr">
        <is>
          <t>단독 사용 비권장</t>
        </is>
      </c>
      <c r="Q11" s="19" t="inlineStr">
        <is>
          <t>거래횟수 매우 부족 / MDD 안정 / 수익률 음수 / 승률 낮음</t>
        </is>
      </c>
      <c r="R11" s="19" t="inlineStr">
        <is>
          <t>예</t>
        </is>
      </c>
      <c r="S11" s="19" t="n">
        <v>0.0005</v>
      </c>
      <c r="T11" s="19" t="n">
        <v>0.0025</v>
      </c>
      <c r="U11" s="19" t="n">
        <v>0.0007</v>
      </c>
    </row>
    <row r="12">
      <c r="A12" s="19" t="inlineStr">
        <is>
          <t>SK네트웍스</t>
        </is>
      </c>
      <c r="B12" s="19" t="inlineStr">
        <is>
          <t>001740</t>
        </is>
      </c>
      <c r="C12" s="19" t="inlineStr">
        <is>
          <t>[대표님룰]</t>
        </is>
      </c>
      <c r="D12" s="19" t="inlineStr">
        <is>
          <t>[변동성허용]</t>
        </is>
      </c>
      <c r="E12" s="19" t="inlineStr">
        <is>
          <t>+5%▶60% 익절 / +10%▶30% 익절 / +30%▶10% 익절</t>
        </is>
      </c>
      <c r="F12" s="19" t="inlineStr">
        <is>
          <t>-5%▶50% 손절 / -10%▶30% 손절 / -15%▶20% 손절</t>
        </is>
      </c>
      <c r="G12" s="19" t="inlineStr">
        <is>
          <t>2026-01-02</t>
        </is>
      </c>
      <c r="H12" s="19" t="inlineStr">
        <is>
          <t>2026-06-08</t>
        </is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32</v>
      </c>
      <c r="O12" s="19" t="inlineStr">
        <is>
          <t>D</t>
        </is>
      </c>
      <c r="P12" s="19" t="inlineStr">
        <is>
          <t>단독 사용 비권장</t>
        </is>
      </c>
      <c r="Q12" s="19" t="inlineStr">
        <is>
          <t>거래횟수 매우 부족 / MDD 안정 / 수익률 음수 / 승률 낮음</t>
        </is>
      </c>
      <c r="R12" s="19" t="inlineStr">
        <is>
          <t>예</t>
        </is>
      </c>
      <c r="S12" s="19" t="n">
        <v>0.0005</v>
      </c>
      <c r="T12" s="19" t="n">
        <v>0.0025</v>
      </c>
      <c r="U12" s="19" t="n">
        <v>0.0007</v>
      </c>
    </row>
    <row r="13">
      <c r="A13" s="19" t="inlineStr">
        <is>
          <t>SK네트웍스</t>
        </is>
      </c>
      <c r="B13" s="19" t="inlineStr">
        <is>
          <t>001740</t>
        </is>
      </c>
      <c r="C13" s="19" t="inlineStr">
        <is>
          <t>[대표님룰]</t>
        </is>
      </c>
      <c r="D13" s="19" t="inlineStr">
        <is>
          <t>[버티기형]</t>
        </is>
      </c>
      <c r="E13" s="19" t="inlineStr">
        <is>
          <t>+5%▶60% 익절 / +10%▶30% 익절 / +30%▶10% 익절</t>
        </is>
      </c>
      <c r="F13" s="19" t="inlineStr">
        <is>
          <t>-5%▶40% 손절 / -15%▶30% 손절 / -20%▶30% 손절</t>
        </is>
      </c>
      <c r="G13" s="19" t="inlineStr">
        <is>
          <t>2026-01-02</t>
        </is>
      </c>
      <c r="H13" s="19" t="inlineStr">
        <is>
          <t>2026-06-08</t>
        </is>
      </c>
      <c r="I13" s="19" t="n">
        <v>0</v>
      </c>
      <c r="J13" s="19" t="n">
        <v>0</v>
      </c>
      <c r="K13" s="19" t="n">
        <v>0</v>
      </c>
      <c r="L13" s="19" t="n">
        <v>0</v>
      </c>
      <c r="M13" s="19" t="n">
        <v>0</v>
      </c>
      <c r="N13" s="19" t="n">
        <v>32</v>
      </c>
      <c r="O13" s="19" t="inlineStr">
        <is>
          <t>D</t>
        </is>
      </c>
      <c r="P13" s="19" t="inlineStr">
        <is>
          <t>단독 사용 비권장</t>
        </is>
      </c>
      <c r="Q13" s="19" t="inlineStr">
        <is>
          <t>거래횟수 매우 부족 / MDD 안정 / 수익률 음수 / 승률 낮음</t>
        </is>
      </c>
      <c r="R13" s="19" t="inlineStr">
        <is>
          <t>예</t>
        </is>
      </c>
      <c r="S13" s="19" t="n">
        <v>0.0005</v>
      </c>
      <c r="T13" s="19" t="n">
        <v>0.0025</v>
      </c>
      <c r="U13" s="19" t="n">
        <v>0.0007</v>
      </c>
    </row>
    <row r="14">
      <c r="A14" s="19" t="inlineStr">
        <is>
          <t>SK네트웍스</t>
        </is>
      </c>
      <c r="B14" s="19" t="inlineStr">
        <is>
          <t>001740</t>
        </is>
      </c>
      <c r="C14" s="19" t="inlineStr">
        <is>
          <t>[중기추세]</t>
        </is>
      </c>
      <c r="D14" s="19" t="inlineStr">
        <is>
          <t>[칼손절]</t>
        </is>
      </c>
      <c r="E14" s="19" t="inlineStr">
        <is>
          <t>+10%▶50% 익절 / +20%▶30% 익절 / +30%▶20% 익절</t>
        </is>
      </c>
      <c r="F14" s="19" t="inlineStr">
        <is>
          <t>-2%▶80% 손절 / -4%▶10% 손절 / -6%▶10% 손절</t>
        </is>
      </c>
      <c r="G14" s="19" t="inlineStr">
        <is>
          <t>2026-01-02</t>
        </is>
      </c>
      <c r="H14" s="19" t="inlineStr">
        <is>
          <t>2026-06-08</t>
        </is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  <c r="N14" s="19" t="n">
        <v>32</v>
      </c>
      <c r="O14" s="19" t="inlineStr">
        <is>
          <t>D</t>
        </is>
      </c>
      <c r="P14" s="19" t="inlineStr">
        <is>
          <t>단독 사용 비권장</t>
        </is>
      </c>
      <c r="Q14" s="19" t="inlineStr">
        <is>
          <t>거래횟수 매우 부족 / MDD 안정 / 수익률 음수 / 승률 낮음</t>
        </is>
      </c>
      <c r="R14" s="19" t="inlineStr">
        <is>
          <t>예</t>
        </is>
      </c>
      <c r="S14" s="19" t="n">
        <v>0.0005</v>
      </c>
      <c r="T14" s="19" t="n">
        <v>0.0025</v>
      </c>
      <c r="U14" s="19" t="n">
        <v>0.0007</v>
      </c>
    </row>
    <row r="15">
      <c r="A15" s="19" t="inlineStr">
        <is>
          <t>SK네트웍스</t>
        </is>
      </c>
      <c r="B15" s="19" t="inlineStr">
        <is>
          <t>001740</t>
        </is>
      </c>
      <c r="C15" s="19" t="inlineStr">
        <is>
          <t>[중기추세]</t>
        </is>
      </c>
      <c r="D15" s="19" t="inlineStr">
        <is>
          <t>[정석방어]</t>
        </is>
      </c>
      <c r="E15" s="19" t="inlineStr">
        <is>
          <t>+10%▶50% 익절 / +20%▶30% 익절 / +30%▶20% 익절</t>
        </is>
      </c>
      <c r="F15" s="19" t="inlineStr">
        <is>
          <t>-3%▶70% 손절 / -5%▶20% 손절 / -10%▶10% 손절</t>
        </is>
      </c>
      <c r="G15" s="19" t="inlineStr">
        <is>
          <t>2026-01-02</t>
        </is>
      </c>
      <c r="H15" s="19" t="inlineStr">
        <is>
          <t>2026-06-08</t>
        </is>
      </c>
      <c r="I15" s="19" t="n">
        <v>0</v>
      </c>
      <c r="J15" s="19" t="n">
        <v>0</v>
      </c>
      <c r="K15" s="19" t="n">
        <v>0</v>
      </c>
      <c r="L15" s="19" t="n">
        <v>0</v>
      </c>
      <c r="M15" s="19" t="n">
        <v>0</v>
      </c>
      <c r="N15" s="19" t="n">
        <v>32</v>
      </c>
      <c r="O15" s="19" t="inlineStr">
        <is>
          <t>D</t>
        </is>
      </c>
      <c r="P15" s="19" t="inlineStr">
        <is>
          <t>단독 사용 비권장</t>
        </is>
      </c>
      <c r="Q15" s="19" t="inlineStr">
        <is>
          <t>거래횟수 매우 부족 / MDD 안정 / 수익률 음수 / 승률 낮음</t>
        </is>
      </c>
      <c r="R15" s="19" t="inlineStr">
        <is>
          <t>예</t>
        </is>
      </c>
      <c r="S15" s="19" t="n">
        <v>0.0005</v>
      </c>
      <c r="T15" s="19" t="n">
        <v>0.0025</v>
      </c>
      <c r="U15" s="19" t="n">
        <v>0.0007</v>
      </c>
    </row>
    <row r="16">
      <c r="A16" s="19" t="inlineStr">
        <is>
          <t>SK네트웍스</t>
        </is>
      </c>
      <c r="B16" s="19" t="inlineStr">
        <is>
          <t>001740</t>
        </is>
      </c>
      <c r="C16" s="19" t="inlineStr">
        <is>
          <t>[중기추세]</t>
        </is>
      </c>
      <c r="D16" s="19" t="inlineStr">
        <is>
          <t>[변동성허용]</t>
        </is>
      </c>
      <c r="E16" s="19" t="inlineStr">
        <is>
          <t>+10%▶50% 익절 / +20%▶30% 익절 / +30%▶20% 익절</t>
        </is>
      </c>
      <c r="F16" s="19" t="inlineStr">
        <is>
          <t>-5%▶50% 손절 / -10%▶30% 손절 / -15%▶20% 손절</t>
        </is>
      </c>
      <c r="G16" s="19" t="inlineStr">
        <is>
          <t>2026-01-02</t>
        </is>
      </c>
      <c r="H16" s="19" t="inlineStr">
        <is>
          <t>2026-06-08</t>
        </is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32</v>
      </c>
      <c r="O16" s="19" t="inlineStr">
        <is>
          <t>D</t>
        </is>
      </c>
      <c r="P16" s="19" t="inlineStr">
        <is>
          <t>단독 사용 비권장</t>
        </is>
      </c>
      <c r="Q16" s="19" t="inlineStr">
        <is>
          <t>거래횟수 매우 부족 / MDD 안정 / 수익률 음수 / 승률 낮음</t>
        </is>
      </c>
      <c r="R16" s="19" t="inlineStr">
        <is>
          <t>예</t>
        </is>
      </c>
      <c r="S16" s="19" t="n">
        <v>0.0005</v>
      </c>
      <c r="T16" s="19" t="n">
        <v>0.0025</v>
      </c>
      <c r="U16" s="19" t="n">
        <v>0.0007</v>
      </c>
    </row>
    <row r="17">
      <c r="A17" s="19" t="inlineStr">
        <is>
          <t>SK네트웍스</t>
        </is>
      </c>
      <c r="B17" s="19" t="inlineStr">
        <is>
          <t>001740</t>
        </is>
      </c>
      <c r="C17" s="19" t="inlineStr">
        <is>
          <t>[중기추세]</t>
        </is>
      </c>
      <c r="D17" s="19" t="inlineStr">
        <is>
          <t>[버티기형]</t>
        </is>
      </c>
      <c r="E17" s="19" t="inlineStr">
        <is>
          <t>+10%▶50% 익절 / +20%▶30% 익절 / +30%▶20% 익절</t>
        </is>
      </c>
      <c r="F17" s="19" t="inlineStr">
        <is>
          <t>-5%▶40% 손절 / -15%▶30% 손절 / -20%▶30% 손절</t>
        </is>
      </c>
      <c r="G17" s="19" t="inlineStr">
        <is>
          <t>2026-01-02</t>
        </is>
      </c>
      <c r="H17" s="19" t="inlineStr">
        <is>
          <t>2026-06-08</t>
        </is>
      </c>
      <c r="I17" s="19" t="n">
        <v>0</v>
      </c>
      <c r="J17" s="19" t="n">
        <v>0</v>
      </c>
      <c r="K17" s="19" t="n">
        <v>0</v>
      </c>
      <c r="L17" s="19" t="n">
        <v>0</v>
      </c>
      <c r="M17" s="19" t="n">
        <v>0</v>
      </c>
      <c r="N17" s="19" t="n">
        <v>32</v>
      </c>
      <c r="O17" s="19" t="inlineStr">
        <is>
          <t>D</t>
        </is>
      </c>
      <c r="P17" s="19" t="inlineStr">
        <is>
          <t>단독 사용 비권장</t>
        </is>
      </c>
      <c r="Q17" s="19" t="inlineStr">
        <is>
          <t>거래횟수 매우 부족 / MDD 안정 / 수익률 음수 / 승률 낮음</t>
        </is>
      </c>
      <c r="R17" s="19" t="inlineStr">
        <is>
          <t>예</t>
        </is>
      </c>
      <c r="S17" s="19" t="n">
        <v>0.0005</v>
      </c>
      <c r="T17" s="19" t="n">
        <v>0.0025</v>
      </c>
      <c r="U17" s="19" t="n">
        <v>0.0007</v>
      </c>
    </row>
    <row r="18">
      <c r="A18" s="19" t="inlineStr">
        <is>
          <t>SK네트웍스</t>
        </is>
      </c>
      <c r="B18" s="19" t="inlineStr">
        <is>
          <t>001740</t>
        </is>
      </c>
      <c r="C18" s="19" t="inlineStr">
        <is>
          <t>[수익극대화]</t>
        </is>
      </c>
      <c r="D18" s="19" t="inlineStr">
        <is>
          <t>[칼손절]</t>
        </is>
      </c>
      <c r="E18" s="19" t="inlineStr">
        <is>
          <t>+10%▶40% 익절 / +20%▶30% 익절 / +40%▶30% 익절</t>
        </is>
      </c>
      <c r="F18" s="19" t="inlineStr">
        <is>
          <t>-2%▶80% 손절 / -4%▶10% 손절 / -6%▶10% 손절</t>
        </is>
      </c>
      <c r="G18" s="19" t="inlineStr">
        <is>
          <t>2026-01-02</t>
        </is>
      </c>
      <c r="H18" s="19" t="inlineStr">
        <is>
          <t>2026-06-08</t>
        </is>
      </c>
      <c r="I18" s="19" t="n">
        <v>0</v>
      </c>
      <c r="J18" s="19" t="n">
        <v>0</v>
      </c>
      <c r="K18" s="19" t="n">
        <v>0</v>
      </c>
      <c r="L18" s="19" t="n">
        <v>0</v>
      </c>
      <c r="M18" s="19" t="n">
        <v>0</v>
      </c>
      <c r="N18" s="19" t="n">
        <v>32</v>
      </c>
      <c r="O18" s="19" t="inlineStr">
        <is>
          <t>D</t>
        </is>
      </c>
      <c r="P18" s="19" t="inlineStr">
        <is>
          <t>단독 사용 비권장</t>
        </is>
      </c>
      <c r="Q18" s="19" t="inlineStr">
        <is>
          <t>거래횟수 매우 부족 / MDD 안정 / 수익률 음수 / 승률 낮음</t>
        </is>
      </c>
      <c r="R18" s="19" t="inlineStr">
        <is>
          <t>예</t>
        </is>
      </c>
      <c r="S18" s="19" t="n">
        <v>0.0005</v>
      </c>
      <c r="T18" s="19" t="n">
        <v>0.0025</v>
      </c>
      <c r="U18" s="19" t="n">
        <v>0.0007</v>
      </c>
    </row>
    <row r="19">
      <c r="A19" s="19" t="inlineStr">
        <is>
          <t>SK네트웍스</t>
        </is>
      </c>
      <c r="B19" s="19" t="inlineStr">
        <is>
          <t>001740</t>
        </is>
      </c>
      <c r="C19" s="19" t="inlineStr">
        <is>
          <t>[수익극대화]</t>
        </is>
      </c>
      <c r="D19" s="19" t="inlineStr">
        <is>
          <t>[정석방어]</t>
        </is>
      </c>
      <c r="E19" s="19" t="inlineStr">
        <is>
          <t>+10%▶40% 익절 / +20%▶30% 익절 / +40%▶30% 익절</t>
        </is>
      </c>
      <c r="F19" s="19" t="inlineStr">
        <is>
          <t>-3%▶70% 손절 / -5%▶20% 손절 / -10%▶10% 손절</t>
        </is>
      </c>
      <c r="G19" s="19" t="inlineStr">
        <is>
          <t>2026-01-02</t>
        </is>
      </c>
      <c r="H19" s="19" t="inlineStr">
        <is>
          <t>2026-06-08</t>
        </is>
      </c>
      <c r="I19" s="19" t="n">
        <v>0</v>
      </c>
      <c r="J19" s="19" t="n">
        <v>0</v>
      </c>
      <c r="K19" s="19" t="n">
        <v>0</v>
      </c>
      <c r="L19" s="19" t="n">
        <v>0</v>
      </c>
      <c r="M19" s="19" t="n">
        <v>0</v>
      </c>
      <c r="N19" s="19" t="n">
        <v>32</v>
      </c>
      <c r="O19" s="19" t="inlineStr">
        <is>
          <t>D</t>
        </is>
      </c>
      <c r="P19" s="19" t="inlineStr">
        <is>
          <t>단독 사용 비권장</t>
        </is>
      </c>
      <c r="Q19" s="19" t="inlineStr">
        <is>
          <t>거래횟수 매우 부족 / MDD 안정 / 수익률 음수 / 승률 낮음</t>
        </is>
      </c>
      <c r="R19" s="19" t="inlineStr">
        <is>
          <t>예</t>
        </is>
      </c>
      <c r="S19" s="19" t="n">
        <v>0.0005</v>
      </c>
      <c r="T19" s="19" t="n">
        <v>0.0025</v>
      </c>
      <c r="U19" s="19" t="n">
        <v>0.0007</v>
      </c>
    </row>
    <row r="20">
      <c r="A20" s="19" t="inlineStr">
        <is>
          <t>SK네트웍스</t>
        </is>
      </c>
      <c r="B20" s="19" t="inlineStr">
        <is>
          <t>001740</t>
        </is>
      </c>
      <c r="C20" s="19" t="inlineStr">
        <is>
          <t>[수익극대화]</t>
        </is>
      </c>
      <c r="D20" s="19" t="inlineStr">
        <is>
          <t>[변동성허용]</t>
        </is>
      </c>
      <c r="E20" s="19" t="inlineStr">
        <is>
          <t>+10%▶40% 익절 / +20%▶30% 익절 / +40%▶30% 익절</t>
        </is>
      </c>
      <c r="F20" s="19" t="inlineStr">
        <is>
          <t>-5%▶50% 손절 / -10%▶30% 손절 / -15%▶20% 손절</t>
        </is>
      </c>
      <c r="G20" s="19" t="inlineStr">
        <is>
          <t>2026-01-02</t>
        </is>
      </c>
      <c r="H20" s="19" t="inlineStr">
        <is>
          <t>2026-06-08</t>
        </is>
      </c>
      <c r="I20" s="19" t="n">
        <v>0</v>
      </c>
      <c r="J20" s="19" t="n">
        <v>0</v>
      </c>
      <c r="K20" s="19" t="n">
        <v>0</v>
      </c>
      <c r="L20" s="19" t="n">
        <v>0</v>
      </c>
      <c r="M20" s="19" t="n">
        <v>0</v>
      </c>
      <c r="N20" s="19" t="n">
        <v>32</v>
      </c>
      <c r="O20" s="19" t="inlineStr">
        <is>
          <t>D</t>
        </is>
      </c>
      <c r="P20" s="19" t="inlineStr">
        <is>
          <t>단독 사용 비권장</t>
        </is>
      </c>
      <c r="Q20" s="19" t="inlineStr">
        <is>
          <t>거래횟수 매우 부족 / MDD 안정 / 수익률 음수 / 승률 낮음</t>
        </is>
      </c>
      <c r="R20" s="19" t="inlineStr">
        <is>
          <t>예</t>
        </is>
      </c>
      <c r="S20" s="19" t="n">
        <v>0.0005</v>
      </c>
      <c r="T20" s="19" t="n">
        <v>0.0025</v>
      </c>
      <c r="U20" s="19" t="n">
        <v>0.0007</v>
      </c>
    </row>
    <row r="21">
      <c r="A21" s="19" t="inlineStr">
        <is>
          <t>SK네트웍스</t>
        </is>
      </c>
      <c r="B21" s="19" t="inlineStr">
        <is>
          <t>001740</t>
        </is>
      </c>
      <c r="C21" s="19" t="inlineStr">
        <is>
          <t>[수익극대화]</t>
        </is>
      </c>
      <c r="D21" s="19" t="inlineStr">
        <is>
          <t>[버티기형]</t>
        </is>
      </c>
      <c r="E21" s="19" t="inlineStr">
        <is>
          <t>+10%▶40% 익절 / +20%▶30% 익절 / +40%▶30% 익절</t>
        </is>
      </c>
      <c r="F21" s="19" t="inlineStr">
        <is>
          <t>-5%▶40% 손절 / -15%▶30% 손절 / -20%▶30% 손절</t>
        </is>
      </c>
      <c r="G21" s="19" t="inlineStr">
        <is>
          <t>2026-01-02</t>
        </is>
      </c>
      <c r="H21" s="19" t="inlineStr">
        <is>
          <t>2026-06-08</t>
        </is>
      </c>
      <c r="I21" s="19" t="n">
        <v>0</v>
      </c>
      <c r="J21" s="19" t="n">
        <v>0</v>
      </c>
      <c r="K21" s="19" t="n">
        <v>0</v>
      </c>
      <c r="L21" s="19" t="n">
        <v>0</v>
      </c>
      <c r="M21" s="19" t="n">
        <v>0</v>
      </c>
      <c r="N21" s="19" t="n">
        <v>32</v>
      </c>
      <c r="O21" s="19" t="inlineStr">
        <is>
          <t>D</t>
        </is>
      </c>
      <c r="P21" s="19" t="inlineStr">
        <is>
          <t>단독 사용 비권장</t>
        </is>
      </c>
      <c r="Q21" s="19" t="inlineStr">
        <is>
          <t>거래횟수 매우 부족 / MDD 안정 / 수익률 음수 / 승률 낮음</t>
        </is>
      </c>
      <c r="R21" s="19" t="inlineStr">
        <is>
          <t>예</t>
        </is>
      </c>
      <c r="S21" s="19" t="n">
        <v>0.0005</v>
      </c>
      <c r="T21" s="19" t="n">
        <v>0.0025</v>
      </c>
      <c r="U21" s="19" t="n">
        <v>0.0007</v>
      </c>
    </row>
    <row r="22">
      <c r="A22" s="19" t="inlineStr">
        <is>
          <t>KODEX 코스닥150</t>
        </is>
      </c>
      <c r="B22" s="19" t="inlineStr">
        <is>
          <t>229200</t>
        </is>
      </c>
      <c r="C22" s="19" t="inlineStr">
        <is>
          <t>[초단타]</t>
        </is>
      </c>
      <c r="D22" s="19" t="inlineStr">
        <is>
          <t>[칼손절]</t>
        </is>
      </c>
      <c r="E22" s="19" t="inlineStr">
        <is>
          <t>+3%▶70% 익절 / +5%▶20% 익절 / +10%▶10% 익절</t>
        </is>
      </c>
      <c r="F22" s="19" t="inlineStr">
        <is>
          <t>-2%▶80% 손절 / -4%▶10% 손절 / -6%▶10% 손절</t>
        </is>
      </c>
      <c r="G22" s="19" t="inlineStr">
        <is>
          <t>2026-01-02</t>
        </is>
      </c>
      <c r="H22" s="19" t="inlineStr">
        <is>
          <t>2026-06-08</t>
        </is>
      </c>
      <c r="I22" s="19" t="n">
        <v>0</v>
      </c>
      <c r="J22" s="19" t="n">
        <v>0</v>
      </c>
      <c r="K22" s="19" t="n">
        <v>0</v>
      </c>
      <c r="L22" s="19" t="n">
        <v>0</v>
      </c>
      <c r="M22" s="19" t="n">
        <v>0</v>
      </c>
      <c r="N22" s="19" t="n">
        <v>32</v>
      </c>
      <c r="O22" s="19" t="inlineStr">
        <is>
          <t>D</t>
        </is>
      </c>
      <c r="P22" s="19" t="inlineStr">
        <is>
          <t>단독 사용 비권장</t>
        </is>
      </c>
      <c r="Q22" s="19" t="inlineStr">
        <is>
          <t>거래횟수 매우 부족 / MDD 안정 / 수익률 음수 / 승률 낮음</t>
        </is>
      </c>
      <c r="R22" s="19" t="inlineStr">
        <is>
          <t>예</t>
        </is>
      </c>
      <c r="S22" s="19" t="n">
        <v>0.0005</v>
      </c>
      <c r="T22" s="19" t="n">
        <v>0.0025</v>
      </c>
      <c r="U22" s="19" t="n">
        <v>0.0007</v>
      </c>
    </row>
    <row r="23">
      <c r="A23" s="19" t="inlineStr">
        <is>
          <t>KODEX 코스닥150</t>
        </is>
      </c>
      <c r="B23" s="19" t="inlineStr">
        <is>
          <t>229200</t>
        </is>
      </c>
      <c r="C23" s="19" t="inlineStr">
        <is>
          <t>[초단타]</t>
        </is>
      </c>
      <c r="D23" s="19" t="inlineStr">
        <is>
          <t>[정석방어]</t>
        </is>
      </c>
      <c r="E23" s="19" t="inlineStr">
        <is>
          <t>+3%▶70% 익절 / +5%▶20% 익절 / +10%▶10% 익절</t>
        </is>
      </c>
      <c r="F23" s="19" t="inlineStr">
        <is>
          <t>-3%▶70% 손절 / -5%▶20% 손절 / -10%▶10% 손절</t>
        </is>
      </c>
      <c r="G23" s="19" t="inlineStr">
        <is>
          <t>2026-01-02</t>
        </is>
      </c>
      <c r="H23" s="19" t="inlineStr">
        <is>
          <t>2026-06-08</t>
        </is>
      </c>
      <c r="I23" s="19" t="n">
        <v>0</v>
      </c>
      <c r="J23" s="19" t="n">
        <v>0</v>
      </c>
      <c r="K23" s="19" t="n">
        <v>0</v>
      </c>
      <c r="L23" s="19" t="n">
        <v>0</v>
      </c>
      <c r="M23" s="19" t="n">
        <v>0</v>
      </c>
      <c r="N23" s="19" t="n">
        <v>32</v>
      </c>
      <c r="O23" s="19" t="inlineStr">
        <is>
          <t>D</t>
        </is>
      </c>
      <c r="P23" s="19" t="inlineStr">
        <is>
          <t>단독 사용 비권장</t>
        </is>
      </c>
      <c r="Q23" s="19" t="inlineStr">
        <is>
          <t>거래횟수 매우 부족 / MDD 안정 / 수익률 음수 / 승률 낮음</t>
        </is>
      </c>
      <c r="R23" s="19" t="inlineStr">
        <is>
          <t>예</t>
        </is>
      </c>
      <c r="S23" s="19" t="n">
        <v>0.0005</v>
      </c>
      <c r="T23" s="19" t="n">
        <v>0.0025</v>
      </c>
      <c r="U23" s="19" t="n">
        <v>0.0007</v>
      </c>
    </row>
    <row r="24">
      <c r="A24" s="19" t="inlineStr">
        <is>
          <t>KODEX 코스닥150</t>
        </is>
      </c>
      <c r="B24" s="19" t="inlineStr">
        <is>
          <t>229200</t>
        </is>
      </c>
      <c r="C24" s="19" t="inlineStr">
        <is>
          <t>[초단타]</t>
        </is>
      </c>
      <c r="D24" s="19" t="inlineStr">
        <is>
          <t>[변동성허용]</t>
        </is>
      </c>
      <c r="E24" s="19" t="inlineStr">
        <is>
          <t>+3%▶70% 익절 / +5%▶20% 익절 / +10%▶10% 익절</t>
        </is>
      </c>
      <c r="F24" s="19" t="inlineStr">
        <is>
          <t>-5%▶50% 손절 / -10%▶30% 손절 / -15%▶20% 손절</t>
        </is>
      </c>
      <c r="G24" s="19" t="inlineStr">
        <is>
          <t>2026-01-02</t>
        </is>
      </c>
      <c r="H24" s="19" t="inlineStr">
        <is>
          <t>2026-06-08</t>
        </is>
      </c>
      <c r="I24" s="19" t="n">
        <v>0</v>
      </c>
      <c r="J24" s="19" t="n">
        <v>0</v>
      </c>
      <c r="K24" s="19" t="n">
        <v>0</v>
      </c>
      <c r="L24" s="19" t="n">
        <v>0</v>
      </c>
      <c r="M24" s="19" t="n">
        <v>0</v>
      </c>
      <c r="N24" s="19" t="n">
        <v>32</v>
      </c>
      <c r="O24" s="19" t="inlineStr">
        <is>
          <t>D</t>
        </is>
      </c>
      <c r="P24" s="19" t="inlineStr">
        <is>
          <t>단독 사용 비권장</t>
        </is>
      </c>
      <c r="Q24" s="19" t="inlineStr">
        <is>
          <t>거래횟수 매우 부족 / MDD 안정 / 수익률 음수 / 승률 낮음</t>
        </is>
      </c>
      <c r="R24" s="19" t="inlineStr">
        <is>
          <t>예</t>
        </is>
      </c>
      <c r="S24" s="19" t="n">
        <v>0.0005</v>
      </c>
      <c r="T24" s="19" t="n">
        <v>0.0025</v>
      </c>
      <c r="U24" s="19" t="n">
        <v>0.0007</v>
      </c>
    </row>
    <row r="25">
      <c r="A25" s="19" t="inlineStr">
        <is>
          <t>KODEX 코스닥150</t>
        </is>
      </c>
      <c r="B25" s="19" t="inlineStr">
        <is>
          <t>229200</t>
        </is>
      </c>
      <c r="C25" s="19" t="inlineStr">
        <is>
          <t>[초단타]</t>
        </is>
      </c>
      <c r="D25" s="19" t="inlineStr">
        <is>
          <t>[버티기형]</t>
        </is>
      </c>
      <c r="E25" s="19" t="inlineStr">
        <is>
          <t>+3%▶70% 익절 / +5%▶20% 익절 / +10%▶10% 익절</t>
        </is>
      </c>
      <c r="F25" s="19" t="inlineStr">
        <is>
          <t>-5%▶40% 손절 / -15%▶30% 손절 / -20%▶30% 손절</t>
        </is>
      </c>
      <c r="G25" s="19" t="inlineStr">
        <is>
          <t>2026-01-02</t>
        </is>
      </c>
      <c r="H25" s="19" t="inlineStr">
        <is>
          <t>2026-06-08</t>
        </is>
      </c>
      <c r="I25" s="19" t="n">
        <v>0</v>
      </c>
      <c r="J25" s="19" t="n">
        <v>0</v>
      </c>
      <c r="K25" s="19" t="n">
        <v>0</v>
      </c>
      <c r="L25" s="19" t="n">
        <v>0</v>
      </c>
      <c r="M25" s="19" t="n">
        <v>0</v>
      </c>
      <c r="N25" s="19" t="n">
        <v>32</v>
      </c>
      <c r="O25" s="19" t="inlineStr">
        <is>
          <t>D</t>
        </is>
      </c>
      <c r="P25" s="19" t="inlineStr">
        <is>
          <t>단독 사용 비권장</t>
        </is>
      </c>
      <c r="Q25" s="19" t="inlineStr">
        <is>
          <t>거래횟수 매우 부족 / MDD 안정 / 수익률 음수 / 승률 낮음</t>
        </is>
      </c>
      <c r="R25" s="19" t="inlineStr">
        <is>
          <t>예</t>
        </is>
      </c>
      <c r="S25" s="19" t="n">
        <v>0.0005</v>
      </c>
      <c r="T25" s="19" t="n">
        <v>0.0025</v>
      </c>
      <c r="U25" s="19" t="n">
        <v>0.0007</v>
      </c>
    </row>
    <row r="26">
      <c r="A26" s="19" t="inlineStr">
        <is>
          <t>KODEX 코스닥150</t>
        </is>
      </c>
      <c r="B26" s="19" t="inlineStr">
        <is>
          <t>229200</t>
        </is>
      </c>
      <c r="C26" s="19" t="inlineStr">
        <is>
          <t>[단기스윙]</t>
        </is>
      </c>
      <c r="D26" s="19" t="inlineStr">
        <is>
          <t>[칼손절]</t>
        </is>
      </c>
      <c r="E26" s="19" t="inlineStr">
        <is>
          <t>+5%▶60% 익절 / +10%▶30% 익절 / +20%▶10% 익절</t>
        </is>
      </c>
      <c r="F26" s="19" t="inlineStr">
        <is>
          <t>-2%▶80% 손절 / -4%▶10% 손절 / -6%▶10% 손절</t>
        </is>
      </c>
      <c r="G26" s="19" t="inlineStr">
        <is>
          <t>2026-01-02</t>
        </is>
      </c>
      <c r="H26" s="19" t="inlineStr">
        <is>
          <t>2026-06-08</t>
        </is>
      </c>
      <c r="I26" s="19" t="n">
        <v>0</v>
      </c>
      <c r="J26" s="19" t="n">
        <v>0</v>
      </c>
      <c r="K26" s="19" t="n">
        <v>0</v>
      </c>
      <c r="L26" s="19" t="n">
        <v>0</v>
      </c>
      <c r="M26" s="19" t="n">
        <v>0</v>
      </c>
      <c r="N26" s="19" t="n">
        <v>32</v>
      </c>
      <c r="O26" s="19" t="inlineStr">
        <is>
          <t>D</t>
        </is>
      </c>
      <c r="P26" s="19" t="inlineStr">
        <is>
          <t>단독 사용 비권장</t>
        </is>
      </c>
      <c r="Q26" s="19" t="inlineStr">
        <is>
          <t>거래횟수 매우 부족 / MDD 안정 / 수익률 음수 / 승률 낮음</t>
        </is>
      </c>
      <c r="R26" s="19" t="inlineStr">
        <is>
          <t>예</t>
        </is>
      </c>
      <c r="S26" s="19" t="n">
        <v>0.0005</v>
      </c>
      <c r="T26" s="19" t="n">
        <v>0.0025</v>
      </c>
      <c r="U26" s="19" t="n">
        <v>0.0007</v>
      </c>
    </row>
    <row r="27">
      <c r="A27" s="19" t="inlineStr">
        <is>
          <t>KODEX 코스닥150</t>
        </is>
      </c>
      <c r="B27" s="19" t="inlineStr">
        <is>
          <t>229200</t>
        </is>
      </c>
      <c r="C27" s="19" t="inlineStr">
        <is>
          <t>[단기스윙]</t>
        </is>
      </c>
      <c r="D27" s="19" t="inlineStr">
        <is>
          <t>[정석방어]</t>
        </is>
      </c>
      <c r="E27" s="19" t="inlineStr">
        <is>
          <t>+5%▶60% 익절 / +10%▶30% 익절 / +20%▶10% 익절</t>
        </is>
      </c>
      <c r="F27" s="19" t="inlineStr">
        <is>
          <t>-3%▶70% 손절 / -5%▶20% 손절 / -10%▶10% 손절</t>
        </is>
      </c>
      <c r="G27" s="19" t="inlineStr">
        <is>
          <t>2026-01-02</t>
        </is>
      </c>
      <c r="H27" s="19" t="inlineStr">
        <is>
          <t>2026-06-08</t>
        </is>
      </c>
      <c r="I27" s="19" t="n">
        <v>0</v>
      </c>
      <c r="J27" s="19" t="n">
        <v>0</v>
      </c>
      <c r="K27" s="19" t="n">
        <v>0</v>
      </c>
      <c r="L27" s="19" t="n">
        <v>0</v>
      </c>
      <c r="M27" s="19" t="n">
        <v>0</v>
      </c>
      <c r="N27" s="19" t="n">
        <v>32</v>
      </c>
      <c r="O27" s="19" t="inlineStr">
        <is>
          <t>D</t>
        </is>
      </c>
      <c r="P27" s="19" t="inlineStr">
        <is>
          <t>단독 사용 비권장</t>
        </is>
      </c>
      <c r="Q27" s="19" t="inlineStr">
        <is>
          <t>거래횟수 매우 부족 / MDD 안정 / 수익률 음수 / 승률 낮음</t>
        </is>
      </c>
      <c r="R27" s="19" t="inlineStr">
        <is>
          <t>예</t>
        </is>
      </c>
      <c r="S27" s="19" t="n">
        <v>0.0005</v>
      </c>
      <c r="T27" s="19" t="n">
        <v>0.0025</v>
      </c>
      <c r="U27" s="19" t="n">
        <v>0.0007</v>
      </c>
    </row>
    <row r="28">
      <c r="A28" s="19" t="inlineStr">
        <is>
          <t>KODEX 코스닥150</t>
        </is>
      </c>
      <c r="B28" s="19" t="inlineStr">
        <is>
          <t>229200</t>
        </is>
      </c>
      <c r="C28" s="19" t="inlineStr">
        <is>
          <t>[단기스윙]</t>
        </is>
      </c>
      <c r="D28" s="19" t="inlineStr">
        <is>
          <t>[변동성허용]</t>
        </is>
      </c>
      <c r="E28" s="19" t="inlineStr">
        <is>
          <t>+5%▶60% 익절 / +10%▶30% 익절 / +20%▶10% 익절</t>
        </is>
      </c>
      <c r="F28" s="19" t="inlineStr">
        <is>
          <t>-5%▶50% 손절 / -10%▶30% 손절 / -15%▶20% 손절</t>
        </is>
      </c>
      <c r="G28" s="19" t="inlineStr">
        <is>
          <t>2026-01-02</t>
        </is>
      </c>
      <c r="H28" s="19" t="inlineStr">
        <is>
          <t>2026-06-08</t>
        </is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32</v>
      </c>
      <c r="O28" s="19" t="inlineStr">
        <is>
          <t>D</t>
        </is>
      </c>
      <c r="P28" s="19" t="inlineStr">
        <is>
          <t>단독 사용 비권장</t>
        </is>
      </c>
      <c r="Q28" s="19" t="inlineStr">
        <is>
          <t>거래횟수 매우 부족 / MDD 안정 / 수익률 음수 / 승률 낮음</t>
        </is>
      </c>
      <c r="R28" s="19" t="inlineStr">
        <is>
          <t>예</t>
        </is>
      </c>
      <c r="S28" s="19" t="n">
        <v>0.0005</v>
      </c>
      <c r="T28" s="19" t="n">
        <v>0.0025</v>
      </c>
      <c r="U28" s="19" t="n">
        <v>0.0007</v>
      </c>
    </row>
    <row r="29">
      <c r="A29" s="19" t="inlineStr">
        <is>
          <t>KODEX 코스닥150</t>
        </is>
      </c>
      <c r="B29" s="19" t="inlineStr">
        <is>
          <t>229200</t>
        </is>
      </c>
      <c r="C29" s="19" t="inlineStr">
        <is>
          <t>[단기스윙]</t>
        </is>
      </c>
      <c r="D29" s="19" t="inlineStr">
        <is>
          <t>[버티기형]</t>
        </is>
      </c>
      <c r="E29" s="19" t="inlineStr">
        <is>
          <t>+5%▶60% 익절 / +10%▶30% 익절 / +20%▶10% 익절</t>
        </is>
      </c>
      <c r="F29" s="19" t="inlineStr">
        <is>
          <t>-5%▶40% 손절 / -15%▶30% 손절 / -20%▶30% 손절</t>
        </is>
      </c>
      <c r="G29" s="19" t="inlineStr">
        <is>
          <t>2026-01-02</t>
        </is>
      </c>
      <c r="H29" s="19" t="inlineStr">
        <is>
          <t>2026-06-08</t>
        </is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32</v>
      </c>
      <c r="O29" s="19" t="inlineStr">
        <is>
          <t>D</t>
        </is>
      </c>
      <c r="P29" s="19" t="inlineStr">
        <is>
          <t>단독 사용 비권장</t>
        </is>
      </c>
      <c r="Q29" s="19" t="inlineStr">
        <is>
          <t>거래횟수 매우 부족 / MDD 안정 / 수익률 음수 / 승률 낮음</t>
        </is>
      </c>
      <c r="R29" s="19" t="inlineStr">
        <is>
          <t>예</t>
        </is>
      </c>
      <c r="S29" s="19" t="n">
        <v>0.0005</v>
      </c>
      <c r="T29" s="19" t="n">
        <v>0.0025</v>
      </c>
      <c r="U29" s="19" t="n">
        <v>0.0007</v>
      </c>
    </row>
    <row r="30">
      <c r="A30" s="19" t="inlineStr">
        <is>
          <t>KODEX 코스닥150</t>
        </is>
      </c>
      <c r="B30" s="19" t="inlineStr">
        <is>
          <t>229200</t>
        </is>
      </c>
      <c r="C30" s="19" t="inlineStr">
        <is>
          <t>[대표님룰]</t>
        </is>
      </c>
      <c r="D30" s="19" t="inlineStr">
        <is>
          <t>[칼손절]</t>
        </is>
      </c>
      <c r="E30" s="19" t="inlineStr">
        <is>
          <t>+5%▶60% 익절 / +10%▶30% 익절 / +30%▶10% 익절</t>
        </is>
      </c>
      <c r="F30" s="19" t="inlineStr">
        <is>
          <t>-2%▶80% 손절 / -4%▶10% 손절 / -6%▶10% 손절</t>
        </is>
      </c>
      <c r="G30" s="19" t="inlineStr">
        <is>
          <t>2026-01-02</t>
        </is>
      </c>
      <c r="H30" s="19" t="inlineStr">
        <is>
          <t>2026-06-08</t>
        </is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32</v>
      </c>
      <c r="O30" s="19" t="inlineStr">
        <is>
          <t>D</t>
        </is>
      </c>
      <c r="P30" s="19" t="inlineStr">
        <is>
          <t>단독 사용 비권장</t>
        </is>
      </c>
      <c r="Q30" s="19" t="inlineStr">
        <is>
          <t>거래횟수 매우 부족 / MDD 안정 / 수익률 음수 / 승률 낮음</t>
        </is>
      </c>
      <c r="R30" s="19" t="inlineStr">
        <is>
          <t>예</t>
        </is>
      </c>
      <c r="S30" s="19" t="n">
        <v>0.0005</v>
      </c>
      <c r="T30" s="19" t="n">
        <v>0.0025</v>
      </c>
      <c r="U30" s="19" t="n">
        <v>0.0007</v>
      </c>
    </row>
    <row r="31">
      <c r="A31" s="19" t="inlineStr">
        <is>
          <t>KODEX 코스닥150</t>
        </is>
      </c>
      <c r="B31" s="19" t="inlineStr">
        <is>
          <t>229200</t>
        </is>
      </c>
      <c r="C31" s="19" t="inlineStr">
        <is>
          <t>[대표님룰]</t>
        </is>
      </c>
      <c r="D31" s="19" t="inlineStr">
        <is>
          <t>[정석방어]</t>
        </is>
      </c>
      <c r="E31" s="19" t="inlineStr">
        <is>
          <t>+5%▶60% 익절 / +10%▶30% 익절 / +30%▶10% 익절</t>
        </is>
      </c>
      <c r="F31" s="19" t="inlineStr">
        <is>
          <t>-3%▶70% 손절 / -5%▶20% 손절 / -10%▶10% 손절</t>
        </is>
      </c>
      <c r="G31" s="19" t="inlineStr">
        <is>
          <t>2026-01-02</t>
        </is>
      </c>
      <c r="H31" s="19" t="inlineStr">
        <is>
          <t>2026-06-08</t>
        </is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32</v>
      </c>
      <c r="O31" s="19" t="inlineStr">
        <is>
          <t>D</t>
        </is>
      </c>
      <c r="P31" s="19" t="inlineStr">
        <is>
          <t>단독 사용 비권장</t>
        </is>
      </c>
      <c r="Q31" s="19" t="inlineStr">
        <is>
          <t>거래횟수 매우 부족 / MDD 안정 / 수익률 음수 / 승률 낮음</t>
        </is>
      </c>
      <c r="R31" s="19" t="inlineStr">
        <is>
          <t>예</t>
        </is>
      </c>
      <c r="S31" s="19" t="n">
        <v>0.0005</v>
      </c>
      <c r="T31" s="19" t="n">
        <v>0.0025</v>
      </c>
      <c r="U31" s="19" t="n">
        <v>0.0007</v>
      </c>
    </row>
    <row r="32">
      <c r="A32" s="19" t="inlineStr">
        <is>
          <t>KODEX 코스닥150</t>
        </is>
      </c>
      <c r="B32" s="19" t="inlineStr">
        <is>
          <t>229200</t>
        </is>
      </c>
      <c r="C32" s="19" t="inlineStr">
        <is>
          <t>[대표님룰]</t>
        </is>
      </c>
      <c r="D32" s="19" t="inlineStr">
        <is>
          <t>[변동성허용]</t>
        </is>
      </c>
      <c r="E32" s="19" t="inlineStr">
        <is>
          <t>+5%▶60% 익절 / +10%▶30% 익절 / +30%▶10% 익절</t>
        </is>
      </c>
      <c r="F32" s="19" t="inlineStr">
        <is>
          <t>-5%▶50% 손절 / -10%▶30% 손절 / -15%▶20% 손절</t>
        </is>
      </c>
      <c r="G32" s="19" t="inlineStr">
        <is>
          <t>2026-01-02</t>
        </is>
      </c>
      <c r="H32" s="19" t="inlineStr">
        <is>
          <t>2026-06-08</t>
        </is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32</v>
      </c>
      <c r="O32" s="19" t="inlineStr">
        <is>
          <t>D</t>
        </is>
      </c>
      <c r="P32" s="19" t="inlineStr">
        <is>
          <t>단독 사용 비권장</t>
        </is>
      </c>
      <c r="Q32" s="19" t="inlineStr">
        <is>
          <t>거래횟수 매우 부족 / MDD 안정 / 수익률 음수 / 승률 낮음</t>
        </is>
      </c>
      <c r="R32" s="19" t="inlineStr">
        <is>
          <t>예</t>
        </is>
      </c>
      <c r="S32" s="19" t="n">
        <v>0.0005</v>
      </c>
      <c r="T32" s="19" t="n">
        <v>0.0025</v>
      </c>
      <c r="U32" s="19" t="n">
        <v>0.0007</v>
      </c>
    </row>
    <row r="33">
      <c r="A33" s="19" t="inlineStr">
        <is>
          <t>KODEX 코스닥150</t>
        </is>
      </c>
      <c r="B33" s="19" t="inlineStr">
        <is>
          <t>229200</t>
        </is>
      </c>
      <c r="C33" s="19" t="inlineStr">
        <is>
          <t>[대표님룰]</t>
        </is>
      </c>
      <c r="D33" s="19" t="inlineStr">
        <is>
          <t>[버티기형]</t>
        </is>
      </c>
      <c r="E33" s="19" t="inlineStr">
        <is>
          <t>+5%▶60% 익절 / +10%▶30% 익절 / +30%▶10% 익절</t>
        </is>
      </c>
      <c r="F33" s="19" t="inlineStr">
        <is>
          <t>-5%▶40% 손절 / -15%▶30% 손절 / -20%▶30% 손절</t>
        </is>
      </c>
      <c r="G33" s="19" t="inlineStr">
        <is>
          <t>2026-01-02</t>
        </is>
      </c>
      <c r="H33" s="19" t="inlineStr">
        <is>
          <t>2026-06-08</t>
        </is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32</v>
      </c>
      <c r="O33" s="19" t="inlineStr">
        <is>
          <t>D</t>
        </is>
      </c>
      <c r="P33" s="19" t="inlineStr">
        <is>
          <t>단독 사용 비권장</t>
        </is>
      </c>
      <c r="Q33" s="19" t="inlineStr">
        <is>
          <t>거래횟수 매우 부족 / MDD 안정 / 수익률 음수 / 승률 낮음</t>
        </is>
      </c>
      <c r="R33" s="19" t="inlineStr">
        <is>
          <t>예</t>
        </is>
      </c>
      <c r="S33" s="19" t="n">
        <v>0.0005</v>
      </c>
      <c r="T33" s="19" t="n">
        <v>0.0025</v>
      </c>
      <c r="U33" s="19" t="n">
        <v>0.0007</v>
      </c>
    </row>
    <row r="34">
      <c r="A34" s="19" t="inlineStr">
        <is>
          <t>KODEX 코스닥150</t>
        </is>
      </c>
      <c r="B34" s="19" t="inlineStr">
        <is>
          <t>229200</t>
        </is>
      </c>
      <c r="C34" s="19" t="inlineStr">
        <is>
          <t>[중기추세]</t>
        </is>
      </c>
      <c r="D34" s="19" t="inlineStr">
        <is>
          <t>[칼손절]</t>
        </is>
      </c>
      <c r="E34" s="19" t="inlineStr">
        <is>
          <t>+10%▶50% 익절 / +20%▶30% 익절 / +30%▶20% 익절</t>
        </is>
      </c>
      <c r="F34" s="19" t="inlineStr">
        <is>
          <t>-2%▶80% 손절 / -4%▶10% 손절 / -6%▶10% 손절</t>
        </is>
      </c>
      <c r="G34" s="19" t="inlineStr">
        <is>
          <t>2026-01-02</t>
        </is>
      </c>
      <c r="H34" s="19" t="inlineStr">
        <is>
          <t>2026-06-08</t>
        </is>
      </c>
      <c r="I34" s="19" t="n">
        <v>0</v>
      </c>
      <c r="J34" s="19" t="n">
        <v>0</v>
      </c>
      <c r="K34" s="19" t="n">
        <v>0</v>
      </c>
      <c r="L34" s="19" t="n">
        <v>0</v>
      </c>
      <c r="M34" s="19" t="n">
        <v>0</v>
      </c>
      <c r="N34" s="19" t="n">
        <v>32</v>
      </c>
      <c r="O34" s="19" t="inlineStr">
        <is>
          <t>D</t>
        </is>
      </c>
      <c r="P34" s="19" t="inlineStr">
        <is>
          <t>단독 사용 비권장</t>
        </is>
      </c>
      <c r="Q34" s="19" t="inlineStr">
        <is>
          <t>거래횟수 매우 부족 / MDD 안정 / 수익률 음수 / 승률 낮음</t>
        </is>
      </c>
      <c r="R34" s="19" t="inlineStr">
        <is>
          <t>예</t>
        </is>
      </c>
      <c r="S34" s="19" t="n">
        <v>0.0005</v>
      </c>
      <c r="T34" s="19" t="n">
        <v>0.0025</v>
      </c>
      <c r="U34" s="19" t="n">
        <v>0.0007</v>
      </c>
    </row>
    <row r="35">
      <c r="A35" s="19" t="inlineStr">
        <is>
          <t>KODEX 코스닥150</t>
        </is>
      </c>
      <c r="B35" s="19" t="inlineStr">
        <is>
          <t>229200</t>
        </is>
      </c>
      <c r="C35" s="19" t="inlineStr">
        <is>
          <t>[중기추세]</t>
        </is>
      </c>
      <c r="D35" s="19" t="inlineStr">
        <is>
          <t>[정석방어]</t>
        </is>
      </c>
      <c r="E35" s="19" t="inlineStr">
        <is>
          <t>+10%▶50% 익절 / +20%▶30% 익절 / +30%▶20% 익절</t>
        </is>
      </c>
      <c r="F35" s="19" t="inlineStr">
        <is>
          <t>-3%▶70% 손절 / -5%▶20% 손절 / -10%▶10% 손절</t>
        </is>
      </c>
      <c r="G35" s="19" t="inlineStr">
        <is>
          <t>2026-01-02</t>
        </is>
      </c>
      <c r="H35" s="19" t="inlineStr">
        <is>
          <t>2026-06-08</t>
        </is>
      </c>
      <c r="I35" s="19" t="n">
        <v>0</v>
      </c>
      <c r="J35" s="19" t="n">
        <v>0</v>
      </c>
      <c r="K35" s="19" t="n">
        <v>0</v>
      </c>
      <c r="L35" s="19" t="n">
        <v>0</v>
      </c>
      <c r="M35" s="19" t="n">
        <v>0</v>
      </c>
      <c r="N35" s="19" t="n">
        <v>32</v>
      </c>
      <c r="O35" s="19" t="inlineStr">
        <is>
          <t>D</t>
        </is>
      </c>
      <c r="P35" s="19" t="inlineStr">
        <is>
          <t>단독 사용 비권장</t>
        </is>
      </c>
      <c r="Q35" s="19" t="inlineStr">
        <is>
          <t>거래횟수 매우 부족 / MDD 안정 / 수익률 음수 / 승률 낮음</t>
        </is>
      </c>
      <c r="R35" s="19" t="inlineStr">
        <is>
          <t>예</t>
        </is>
      </c>
      <c r="S35" s="19" t="n">
        <v>0.0005</v>
      </c>
      <c r="T35" s="19" t="n">
        <v>0.0025</v>
      </c>
      <c r="U35" s="19" t="n">
        <v>0.0007</v>
      </c>
    </row>
    <row r="36">
      <c r="A36" s="19" t="inlineStr">
        <is>
          <t>KODEX 코스닥150</t>
        </is>
      </c>
      <c r="B36" s="19" t="inlineStr">
        <is>
          <t>229200</t>
        </is>
      </c>
      <c r="C36" s="19" t="inlineStr">
        <is>
          <t>[중기추세]</t>
        </is>
      </c>
      <c r="D36" s="19" t="inlineStr">
        <is>
          <t>[변동성허용]</t>
        </is>
      </c>
      <c r="E36" s="19" t="inlineStr">
        <is>
          <t>+10%▶50% 익절 / +20%▶30% 익절 / +30%▶20% 익절</t>
        </is>
      </c>
      <c r="F36" s="19" t="inlineStr">
        <is>
          <t>-5%▶50% 손절 / -10%▶30% 손절 / -15%▶20% 손절</t>
        </is>
      </c>
      <c r="G36" s="19" t="inlineStr">
        <is>
          <t>2026-01-02</t>
        </is>
      </c>
      <c r="H36" s="19" t="inlineStr">
        <is>
          <t>2026-06-08</t>
        </is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0</v>
      </c>
      <c r="N36" s="19" t="n">
        <v>32</v>
      </c>
      <c r="O36" s="19" t="inlineStr">
        <is>
          <t>D</t>
        </is>
      </c>
      <c r="P36" s="19" t="inlineStr">
        <is>
          <t>단독 사용 비권장</t>
        </is>
      </c>
      <c r="Q36" s="19" t="inlineStr">
        <is>
          <t>거래횟수 매우 부족 / MDD 안정 / 수익률 음수 / 승률 낮음</t>
        </is>
      </c>
      <c r="R36" s="19" t="inlineStr">
        <is>
          <t>예</t>
        </is>
      </c>
      <c r="S36" s="19" t="n">
        <v>0.0005</v>
      </c>
      <c r="T36" s="19" t="n">
        <v>0.0025</v>
      </c>
      <c r="U36" s="19" t="n">
        <v>0.0007</v>
      </c>
    </row>
    <row r="37">
      <c r="A37" s="19" t="inlineStr">
        <is>
          <t>KODEX 코스닥150</t>
        </is>
      </c>
      <c r="B37" s="19" t="inlineStr">
        <is>
          <t>229200</t>
        </is>
      </c>
      <c r="C37" s="19" t="inlineStr">
        <is>
          <t>[중기추세]</t>
        </is>
      </c>
      <c r="D37" s="19" t="inlineStr">
        <is>
          <t>[버티기형]</t>
        </is>
      </c>
      <c r="E37" s="19" t="inlineStr">
        <is>
          <t>+10%▶50% 익절 / +20%▶30% 익절 / +30%▶20% 익절</t>
        </is>
      </c>
      <c r="F37" s="19" t="inlineStr">
        <is>
          <t>-5%▶40% 손절 / -15%▶30% 손절 / -20%▶30% 손절</t>
        </is>
      </c>
      <c r="G37" s="19" t="inlineStr">
        <is>
          <t>2026-01-02</t>
        </is>
      </c>
      <c r="H37" s="19" t="inlineStr">
        <is>
          <t>2026-06-08</t>
        </is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32</v>
      </c>
      <c r="O37" s="19" t="inlineStr">
        <is>
          <t>D</t>
        </is>
      </c>
      <c r="P37" s="19" t="inlineStr">
        <is>
          <t>단독 사용 비권장</t>
        </is>
      </c>
      <c r="Q37" s="19" t="inlineStr">
        <is>
          <t>거래횟수 매우 부족 / MDD 안정 / 수익률 음수 / 승률 낮음</t>
        </is>
      </c>
      <c r="R37" s="19" t="inlineStr">
        <is>
          <t>예</t>
        </is>
      </c>
      <c r="S37" s="19" t="n">
        <v>0.0005</v>
      </c>
      <c r="T37" s="19" t="n">
        <v>0.0025</v>
      </c>
      <c r="U37" s="19" t="n">
        <v>0.0007</v>
      </c>
    </row>
    <row r="38">
      <c r="A38" s="19" t="inlineStr">
        <is>
          <t>KODEX 코스닥150</t>
        </is>
      </c>
      <c r="B38" s="19" t="inlineStr">
        <is>
          <t>229200</t>
        </is>
      </c>
      <c r="C38" s="19" t="inlineStr">
        <is>
          <t>[수익극대화]</t>
        </is>
      </c>
      <c r="D38" s="19" t="inlineStr">
        <is>
          <t>[칼손절]</t>
        </is>
      </c>
      <c r="E38" s="19" t="inlineStr">
        <is>
          <t>+10%▶40% 익절 / +20%▶30% 익절 / +40%▶30% 익절</t>
        </is>
      </c>
      <c r="F38" s="19" t="inlineStr">
        <is>
          <t>-2%▶80% 손절 / -4%▶10% 손절 / -6%▶10% 손절</t>
        </is>
      </c>
      <c r="G38" s="19" t="inlineStr">
        <is>
          <t>2026-01-02</t>
        </is>
      </c>
      <c r="H38" s="19" t="inlineStr">
        <is>
          <t>2026-06-08</t>
        </is>
      </c>
      <c r="I38" s="19" t="n">
        <v>0</v>
      </c>
      <c r="J38" s="19" t="n">
        <v>0</v>
      </c>
      <c r="K38" s="19" t="n">
        <v>0</v>
      </c>
      <c r="L38" s="19" t="n">
        <v>0</v>
      </c>
      <c r="M38" s="19" t="n">
        <v>0</v>
      </c>
      <c r="N38" s="19" t="n">
        <v>32</v>
      </c>
      <c r="O38" s="19" t="inlineStr">
        <is>
          <t>D</t>
        </is>
      </c>
      <c r="P38" s="19" t="inlineStr">
        <is>
          <t>단독 사용 비권장</t>
        </is>
      </c>
      <c r="Q38" s="19" t="inlineStr">
        <is>
          <t>거래횟수 매우 부족 / MDD 안정 / 수익률 음수 / 승률 낮음</t>
        </is>
      </c>
      <c r="R38" s="19" t="inlineStr">
        <is>
          <t>예</t>
        </is>
      </c>
      <c r="S38" s="19" t="n">
        <v>0.0005</v>
      </c>
      <c r="T38" s="19" t="n">
        <v>0.0025</v>
      </c>
      <c r="U38" s="19" t="n">
        <v>0.0007</v>
      </c>
    </row>
    <row r="39">
      <c r="A39" s="19" t="inlineStr">
        <is>
          <t>KODEX 코스닥150</t>
        </is>
      </c>
      <c r="B39" s="19" t="inlineStr">
        <is>
          <t>229200</t>
        </is>
      </c>
      <c r="C39" s="19" t="inlineStr">
        <is>
          <t>[수익극대화]</t>
        </is>
      </c>
      <c r="D39" s="19" t="inlineStr">
        <is>
          <t>[정석방어]</t>
        </is>
      </c>
      <c r="E39" s="19" t="inlineStr">
        <is>
          <t>+10%▶40% 익절 / +20%▶30% 익절 / +40%▶30% 익절</t>
        </is>
      </c>
      <c r="F39" s="19" t="inlineStr">
        <is>
          <t>-3%▶70% 손절 / -5%▶20% 손절 / -10%▶10% 손절</t>
        </is>
      </c>
      <c r="G39" s="19" t="inlineStr">
        <is>
          <t>2026-01-02</t>
        </is>
      </c>
      <c r="H39" s="19" t="inlineStr">
        <is>
          <t>2026-06-08</t>
        </is>
      </c>
      <c r="I39" s="19" t="n">
        <v>0</v>
      </c>
      <c r="J39" s="19" t="n">
        <v>0</v>
      </c>
      <c r="K39" s="19" t="n">
        <v>0</v>
      </c>
      <c r="L39" s="19" t="n">
        <v>0</v>
      </c>
      <c r="M39" s="19" t="n">
        <v>0</v>
      </c>
      <c r="N39" s="19" t="n">
        <v>32</v>
      </c>
      <c r="O39" s="19" t="inlineStr">
        <is>
          <t>D</t>
        </is>
      </c>
      <c r="P39" s="19" t="inlineStr">
        <is>
          <t>단독 사용 비권장</t>
        </is>
      </c>
      <c r="Q39" s="19" t="inlineStr">
        <is>
          <t>거래횟수 매우 부족 / MDD 안정 / 수익률 음수 / 승률 낮음</t>
        </is>
      </c>
      <c r="R39" s="19" t="inlineStr">
        <is>
          <t>예</t>
        </is>
      </c>
      <c r="S39" s="19" t="n">
        <v>0.0005</v>
      </c>
      <c r="T39" s="19" t="n">
        <v>0.0025</v>
      </c>
      <c r="U39" s="19" t="n">
        <v>0.0007</v>
      </c>
    </row>
    <row r="40">
      <c r="A40" s="19" t="inlineStr">
        <is>
          <t>KODEX 코스닥150</t>
        </is>
      </c>
      <c r="B40" s="19" t="inlineStr">
        <is>
          <t>229200</t>
        </is>
      </c>
      <c r="C40" s="19" t="inlineStr">
        <is>
          <t>[수익극대화]</t>
        </is>
      </c>
      <c r="D40" s="19" t="inlineStr">
        <is>
          <t>[변동성허용]</t>
        </is>
      </c>
      <c r="E40" s="19" t="inlineStr">
        <is>
          <t>+10%▶40% 익절 / +20%▶30% 익절 / +40%▶30% 익절</t>
        </is>
      </c>
      <c r="F40" s="19" t="inlineStr">
        <is>
          <t>-5%▶50% 손절 / -10%▶30% 손절 / -15%▶20% 손절</t>
        </is>
      </c>
      <c r="G40" s="19" t="inlineStr">
        <is>
          <t>2026-01-02</t>
        </is>
      </c>
      <c r="H40" s="19" t="inlineStr">
        <is>
          <t>2026-06-08</t>
        </is>
      </c>
      <c r="I40" s="19" t="n">
        <v>0</v>
      </c>
      <c r="J40" s="19" t="n">
        <v>0</v>
      </c>
      <c r="K40" s="19" t="n">
        <v>0</v>
      </c>
      <c r="L40" s="19" t="n">
        <v>0</v>
      </c>
      <c r="M40" s="19" t="n">
        <v>0</v>
      </c>
      <c r="N40" s="19" t="n">
        <v>32</v>
      </c>
      <c r="O40" s="19" t="inlineStr">
        <is>
          <t>D</t>
        </is>
      </c>
      <c r="P40" s="19" t="inlineStr">
        <is>
          <t>단독 사용 비권장</t>
        </is>
      </c>
      <c r="Q40" s="19" t="inlineStr">
        <is>
          <t>거래횟수 매우 부족 / MDD 안정 / 수익률 음수 / 승률 낮음</t>
        </is>
      </c>
      <c r="R40" s="19" t="inlineStr">
        <is>
          <t>예</t>
        </is>
      </c>
      <c r="S40" s="19" t="n">
        <v>0.0005</v>
      </c>
      <c r="T40" s="19" t="n">
        <v>0.0025</v>
      </c>
      <c r="U40" s="19" t="n">
        <v>0.0007</v>
      </c>
    </row>
    <row r="41">
      <c r="A41" s="19" t="inlineStr">
        <is>
          <t>KODEX 코스닥150</t>
        </is>
      </c>
      <c r="B41" s="19" t="inlineStr">
        <is>
          <t>229200</t>
        </is>
      </c>
      <c r="C41" s="19" t="inlineStr">
        <is>
          <t>[수익극대화]</t>
        </is>
      </c>
      <c r="D41" s="19" t="inlineStr">
        <is>
          <t>[버티기형]</t>
        </is>
      </c>
      <c r="E41" s="19" t="inlineStr">
        <is>
          <t>+10%▶40% 익절 / +20%▶30% 익절 / +40%▶30% 익절</t>
        </is>
      </c>
      <c r="F41" s="19" t="inlineStr">
        <is>
          <t>-5%▶40% 손절 / -15%▶30% 손절 / -20%▶30% 손절</t>
        </is>
      </c>
      <c r="G41" s="19" t="inlineStr">
        <is>
          <t>2026-01-02</t>
        </is>
      </c>
      <c r="H41" s="19" t="inlineStr">
        <is>
          <t>2026-06-08</t>
        </is>
      </c>
      <c r="I41" s="19" t="n">
        <v>0</v>
      </c>
      <c r="J41" s="19" t="n">
        <v>0</v>
      </c>
      <c r="K41" s="19" t="n">
        <v>0</v>
      </c>
      <c r="L41" s="19" t="n">
        <v>0</v>
      </c>
      <c r="M41" s="19" t="n">
        <v>0</v>
      </c>
      <c r="N41" s="19" t="n">
        <v>32</v>
      </c>
      <c r="O41" s="19" t="inlineStr">
        <is>
          <t>D</t>
        </is>
      </c>
      <c r="P41" s="19" t="inlineStr">
        <is>
          <t>단독 사용 비권장</t>
        </is>
      </c>
      <c r="Q41" s="19" t="inlineStr">
        <is>
          <t>거래횟수 매우 부족 / MDD 안정 / 수익률 음수 / 승률 낮음</t>
        </is>
      </c>
      <c r="R41" s="19" t="inlineStr">
        <is>
          <t>예</t>
        </is>
      </c>
      <c r="S41" s="19" t="n">
        <v>0.0005</v>
      </c>
      <c r="T41" s="19" t="n">
        <v>0.0025</v>
      </c>
      <c r="U41" s="19" t="n">
        <v>0.0007</v>
      </c>
    </row>
    <row r="42">
      <c r="A42" s="19" t="inlineStr">
        <is>
          <t>KODEX 은행</t>
        </is>
      </c>
      <c r="B42" s="19" t="inlineStr">
        <is>
          <t>091170</t>
        </is>
      </c>
      <c r="C42" s="19" t="inlineStr">
        <is>
          <t>[초단타]</t>
        </is>
      </c>
      <c r="D42" s="19" t="inlineStr">
        <is>
          <t>[칼손절]</t>
        </is>
      </c>
      <c r="E42" s="19" t="inlineStr">
        <is>
          <t>+3%▶70% 익절 / +5%▶20% 익절 / +10%▶10% 익절</t>
        </is>
      </c>
      <c r="F42" s="19" t="inlineStr">
        <is>
          <t>-2%▶80% 손절 / -4%▶10% 손절 / -6%▶10% 손절</t>
        </is>
      </c>
      <c r="G42" s="19" t="inlineStr">
        <is>
          <t>2026-01-02</t>
        </is>
      </c>
      <c r="H42" s="19" t="inlineStr">
        <is>
          <t>2026-06-08</t>
        </is>
      </c>
      <c r="I42" s="19" t="n">
        <v>-0.43</v>
      </c>
      <c r="J42" s="19" t="n">
        <v>0</v>
      </c>
      <c r="K42" s="19" t="n">
        <v>0</v>
      </c>
      <c r="L42" s="19" t="n">
        <v>1</v>
      </c>
      <c r="M42" s="19" t="n">
        <v>0.07000000000000001</v>
      </c>
      <c r="N42" s="19" t="n">
        <v>32</v>
      </c>
      <c r="O42" s="19" t="inlineStr">
        <is>
          <t>D</t>
        </is>
      </c>
      <c r="P42" s="19" t="inlineStr">
        <is>
          <t>단독 사용 비권장</t>
        </is>
      </c>
      <c r="Q42" s="19" t="inlineStr">
        <is>
          <t>거래횟수 매우 부족 / MDD 안정 / 수익률 음수 / 승률 낮음</t>
        </is>
      </c>
      <c r="R42" s="19" t="inlineStr">
        <is>
          <t>예</t>
        </is>
      </c>
      <c r="S42" s="19" t="n">
        <v>0.0005</v>
      </c>
      <c r="T42" s="19" t="n">
        <v>0.0025</v>
      </c>
      <c r="U42" s="19" t="n">
        <v>0.0007</v>
      </c>
    </row>
    <row r="43">
      <c r="A43" s="19" t="inlineStr">
        <is>
          <t>KODEX 은행</t>
        </is>
      </c>
      <c r="B43" s="19" t="inlineStr">
        <is>
          <t>091170</t>
        </is>
      </c>
      <c r="C43" s="19" t="inlineStr">
        <is>
          <t>[초단타]</t>
        </is>
      </c>
      <c r="D43" s="19" t="inlineStr">
        <is>
          <t>[정석방어]</t>
        </is>
      </c>
      <c r="E43" s="19" t="inlineStr">
        <is>
          <t>+3%▶70% 익절 / +5%▶20% 익절 / +10%▶10% 익절</t>
        </is>
      </c>
      <c r="F43" s="19" t="inlineStr">
        <is>
          <t>-3%▶70% 손절 / -5%▶20% 손절 / -10%▶10% 손절</t>
        </is>
      </c>
      <c r="G43" s="19" t="inlineStr">
        <is>
          <t>2026-01-02</t>
        </is>
      </c>
      <c r="H43" s="19" t="inlineStr">
        <is>
          <t>2026-06-08</t>
        </is>
      </c>
      <c r="I43" s="19" t="n">
        <v>-0.43</v>
      </c>
      <c r="J43" s="19" t="n">
        <v>0</v>
      </c>
      <c r="K43" s="19" t="n">
        <v>0</v>
      </c>
      <c r="L43" s="19" t="n">
        <v>1</v>
      </c>
      <c r="M43" s="19" t="n">
        <v>0.07000000000000001</v>
      </c>
      <c r="N43" s="19" t="n">
        <v>32</v>
      </c>
      <c r="O43" s="19" t="inlineStr">
        <is>
          <t>D</t>
        </is>
      </c>
      <c r="P43" s="19" t="inlineStr">
        <is>
          <t>단독 사용 비권장</t>
        </is>
      </c>
      <c r="Q43" s="19" t="inlineStr">
        <is>
          <t>거래횟수 매우 부족 / MDD 안정 / 수익률 음수 / 승률 낮음</t>
        </is>
      </c>
      <c r="R43" s="19" t="inlineStr">
        <is>
          <t>예</t>
        </is>
      </c>
      <c r="S43" s="19" t="n">
        <v>0.0005</v>
      </c>
      <c r="T43" s="19" t="n">
        <v>0.0025</v>
      </c>
      <c r="U43" s="19" t="n">
        <v>0.0007</v>
      </c>
    </row>
    <row r="44">
      <c r="A44" s="19" t="inlineStr">
        <is>
          <t>KODEX 은행</t>
        </is>
      </c>
      <c r="B44" s="19" t="inlineStr">
        <is>
          <t>091170</t>
        </is>
      </c>
      <c r="C44" s="19" t="inlineStr">
        <is>
          <t>[초단타]</t>
        </is>
      </c>
      <c r="D44" s="19" t="inlineStr">
        <is>
          <t>[변동성허용]</t>
        </is>
      </c>
      <c r="E44" s="19" t="inlineStr">
        <is>
          <t>+3%▶70% 익절 / +5%▶20% 익절 / +10%▶10% 익절</t>
        </is>
      </c>
      <c r="F44" s="19" t="inlineStr">
        <is>
          <t>-5%▶50% 손절 / -10%▶30% 손절 / -15%▶20% 손절</t>
        </is>
      </c>
      <c r="G44" s="19" t="inlineStr">
        <is>
          <t>2026-01-02</t>
        </is>
      </c>
      <c r="H44" s="19" t="inlineStr">
        <is>
          <t>2026-06-08</t>
        </is>
      </c>
      <c r="I44" s="19" t="n">
        <v>-0.43</v>
      </c>
      <c r="J44" s="19" t="n">
        <v>0</v>
      </c>
      <c r="K44" s="19" t="n">
        <v>0</v>
      </c>
      <c r="L44" s="19" t="n">
        <v>1</v>
      </c>
      <c r="M44" s="19" t="n">
        <v>0.07000000000000001</v>
      </c>
      <c r="N44" s="19" t="n">
        <v>32</v>
      </c>
      <c r="O44" s="19" t="inlineStr">
        <is>
          <t>D</t>
        </is>
      </c>
      <c r="P44" s="19" t="inlineStr">
        <is>
          <t>단독 사용 비권장</t>
        </is>
      </c>
      <c r="Q44" s="19" t="inlineStr">
        <is>
          <t>거래횟수 매우 부족 / MDD 안정 / 수익률 음수 / 승률 낮음</t>
        </is>
      </c>
      <c r="R44" s="19" t="inlineStr">
        <is>
          <t>예</t>
        </is>
      </c>
      <c r="S44" s="19" t="n">
        <v>0.0005</v>
      </c>
      <c r="T44" s="19" t="n">
        <v>0.0025</v>
      </c>
      <c r="U44" s="19" t="n">
        <v>0.0007</v>
      </c>
    </row>
    <row r="45">
      <c r="A45" s="19" t="inlineStr">
        <is>
          <t>KODEX 은행</t>
        </is>
      </c>
      <c r="B45" s="19" t="inlineStr">
        <is>
          <t>091170</t>
        </is>
      </c>
      <c r="C45" s="19" t="inlineStr">
        <is>
          <t>[초단타]</t>
        </is>
      </c>
      <c r="D45" s="19" t="inlineStr">
        <is>
          <t>[버티기형]</t>
        </is>
      </c>
      <c r="E45" s="19" t="inlineStr">
        <is>
          <t>+3%▶70% 익절 / +5%▶20% 익절 / +10%▶10% 익절</t>
        </is>
      </c>
      <c r="F45" s="19" t="inlineStr">
        <is>
          <t>-5%▶40% 손절 / -15%▶30% 손절 / -20%▶30% 손절</t>
        </is>
      </c>
      <c r="G45" s="19" t="inlineStr">
        <is>
          <t>2026-01-02</t>
        </is>
      </c>
      <c r="H45" s="19" t="inlineStr">
        <is>
          <t>2026-06-08</t>
        </is>
      </c>
      <c r="I45" s="19" t="n">
        <v>-0.43</v>
      </c>
      <c r="J45" s="19" t="n">
        <v>0</v>
      </c>
      <c r="K45" s="19" t="n">
        <v>0</v>
      </c>
      <c r="L45" s="19" t="n">
        <v>1</v>
      </c>
      <c r="M45" s="19" t="n">
        <v>0.07000000000000001</v>
      </c>
      <c r="N45" s="19" t="n">
        <v>32</v>
      </c>
      <c r="O45" s="19" t="inlineStr">
        <is>
          <t>D</t>
        </is>
      </c>
      <c r="P45" s="19" t="inlineStr">
        <is>
          <t>단독 사용 비권장</t>
        </is>
      </c>
      <c r="Q45" s="19" t="inlineStr">
        <is>
          <t>거래횟수 매우 부족 / MDD 안정 / 수익률 음수 / 승률 낮음</t>
        </is>
      </c>
      <c r="R45" s="19" t="inlineStr">
        <is>
          <t>예</t>
        </is>
      </c>
      <c r="S45" s="19" t="n">
        <v>0.0005</v>
      </c>
      <c r="T45" s="19" t="n">
        <v>0.0025</v>
      </c>
      <c r="U45" s="19" t="n">
        <v>0.0007</v>
      </c>
    </row>
    <row r="46">
      <c r="A46" s="19" t="inlineStr">
        <is>
          <t>KODEX 은행</t>
        </is>
      </c>
      <c r="B46" s="19" t="inlineStr">
        <is>
          <t>091170</t>
        </is>
      </c>
      <c r="C46" s="19" t="inlineStr">
        <is>
          <t>[단기스윙]</t>
        </is>
      </c>
      <c r="D46" s="19" t="inlineStr">
        <is>
          <t>[칼손절]</t>
        </is>
      </c>
      <c r="E46" s="19" t="inlineStr">
        <is>
          <t>+5%▶60% 익절 / +10%▶30% 익절 / +20%▶10% 익절</t>
        </is>
      </c>
      <c r="F46" s="19" t="inlineStr">
        <is>
          <t>-2%▶80% 손절 / -4%▶10% 손절 / -6%▶10% 손절</t>
        </is>
      </c>
      <c r="G46" s="19" t="inlineStr">
        <is>
          <t>2026-01-02</t>
        </is>
      </c>
      <c r="H46" s="19" t="inlineStr">
        <is>
          <t>2026-06-08</t>
        </is>
      </c>
      <c r="I46" s="19" t="n">
        <v>-0.43</v>
      </c>
      <c r="J46" s="19" t="n">
        <v>0</v>
      </c>
      <c r="K46" s="19" t="n">
        <v>0</v>
      </c>
      <c r="L46" s="19" t="n">
        <v>1</v>
      </c>
      <c r="M46" s="19" t="n">
        <v>0.07000000000000001</v>
      </c>
      <c r="N46" s="19" t="n">
        <v>32</v>
      </c>
      <c r="O46" s="19" t="inlineStr">
        <is>
          <t>D</t>
        </is>
      </c>
      <c r="P46" s="19" t="inlineStr">
        <is>
          <t>단독 사용 비권장</t>
        </is>
      </c>
      <c r="Q46" s="19" t="inlineStr">
        <is>
          <t>거래횟수 매우 부족 / MDD 안정 / 수익률 음수 / 승률 낮음</t>
        </is>
      </c>
      <c r="R46" s="19" t="inlineStr">
        <is>
          <t>예</t>
        </is>
      </c>
      <c r="S46" s="19" t="n">
        <v>0.0005</v>
      </c>
      <c r="T46" s="19" t="n">
        <v>0.0025</v>
      </c>
      <c r="U46" s="19" t="n">
        <v>0.0007</v>
      </c>
    </row>
    <row r="47">
      <c r="A47" s="19" t="inlineStr">
        <is>
          <t>KODEX 은행</t>
        </is>
      </c>
      <c r="B47" s="19" t="inlineStr">
        <is>
          <t>091170</t>
        </is>
      </c>
      <c r="C47" s="19" t="inlineStr">
        <is>
          <t>[단기스윙]</t>
        </is>
      </c>
      <c r="D47" s="19" t="inlineStr">
        <is>
          <t>[정석방어]</t>
        </is>
      </c>
      <c r="E47" s="19" t="inlineStr">
        <is>
          <t>+5%▶60% 익절 / +10%▶30% 익절 / +20%▶10% 익절</t>
        </is>
      </c>
      <c r="F47" s="19" t="inlineStr">
        <is>
          <t>-3%▶70% 손절 / -5%▶20% 손절 / -10%▶10% 손절</t>
        </is>
      </c>
      <c r="G47" s="19" t="inlineStr">
        <is>
          <t>2026-01-02</t>
        </is>
      </c>
      <c r="H47" s="19" t="inlineStr">
        <is>
          <t>2026-06-08</t>
        </is>
      </c>
      <c r="I47" s="19" t="n">
        <v>-0.43</v>
      </c>
      <c r="J47" s="19" t="n">
        <v>0</v>
      </c>
      <c r="K47" s="19" t="n">
        <v>0</v>
      </c>
      <c r="L47" s="19" t="n">
        <v>1</v>
      </c>
      <c r="M47" s="19" t="n">
        <v>0.07000000000000001</v>
      </c>
      <c r="N47" s="19" t="n">
        <v>32</v>
      </c>
      <c r="O47" s="19" t="inlineStr">
        <is>
          <t>D</t>
        </is>
      </c>
      <c r="P47" s="19" t="inlineStr">
        <is>
          <t>단독 사용 비권장</t>
        </is>
      </c>
      <c r="Q47" s="19" t="inlineStr">
        <is>
          <t>거래횟수 매우 부족 / MDD 안정 / 수익률 음수 / 승률 낮음</t>
        </is>
      </c>
      <c r="R47" s="19" t="inlineStr">
        <is>
          <t>예</t>
        </is>
      </c>
      <c r="S47" s="19" t="n">
        <v>0.0005</v>
      </c>
      <c r="T47" s="19" t="n">
        <v>0.0025</v>
      </c>
      <c r="U47" s="19" t="n">
        <v>0.0007</v>
      </c>
    </row>
    <row r="48">
      <c r="A48" s="19" t="inlineStr">
        <is>
          <t>KODEX 은행</t>
        </is>
      </c>
      <c r="B48" s="19" t="inlineStr">
        <is>
          <t>091170</t>
        </is>
      </c>
      <c r="C48" s="19" t="inlineStr">
        <is>
          <t>[단기스윙]</t>
        </is>
      </c>
      <c r="D48" s="19" t="inlineStr">
        <is>
          <t>[변동성허용]</t>
        </is>
      </c>
      <c r="E48" s="19" t="inlineStr">
        <is>
          <t>+5%▶60% 익절 / +10%▶30% 익절 / +20%▶10% 익절</t>
        </is>
      </c>
      <c r="F48" s="19" t="inlineStr">
        <is>
          <t>-5%▶50% 손절 / -10%▶30% 손절 / -15%▶20% 손절</t>
        </is>
      </c>
      <c r="G48" s="19" t="inlineStr">
        <is>
          <t>2026-01-02</t>
        </is>
      </c>
      <c r="H48" s="19" t="inlineStr">
        <is>
          <t>2026-06-08</t>
        </is>
      </c>
      <c r="I48" s="19" t="n">
        <v>-0.43</v>
      </c>
      <c r="J48" s="19" t="n">
        <v>0</v>
      </c>
      <c r="K48" s="19" t="n">
        <v>0</v>
      </c>
      <c r="L48" s="19" t="n">
        <v>1</v>
      </c>
      <c r="M48" s="19" t="n">
        <v>0.07000000000000001</v>
      </c>
      <c r="N48" s="19" t="n">
        <v>32</v>
      </c>
      <c r="O48" s="19" t="inlineStr">
        <is>
          <t>D</t>
        </is>
      </c>
      <c r="P48" s="19" t="inlineStr">
        <is>
          <t>단독 사용 비권장</t>
        </is>
      </c>
      <c r="Q48" s="19" t="inlineStr">
        <is>
          <t>거래횟수 매우 부족 / MDD 안정 / 수익률 음수 / 승률 낮음</t>
        </is>
      </c>
      <c r="R48" s="19" t="inlineStr">
        <is>
          <t>예</t>
        </is>
      </c>
      <c r="S48" s="19" t="n">
        <v>0.0005</v>
      </c>
      <c r="T48" s="19" t="n">
        <v>0.0025</v>
      </c>
      <c r="U48" s="19" t="n">
        <v>0.0007</v>
      </c>
    </row>
    <row r="49">
      <c r="A49" s="19" t="inlineStr">
        <is>
          <t>KODEX 은행</t>
        </is>
      </c>
      <c r="B49" s="19" t="inlineStr">
        <is>
          <t>091170</t>
        </is>
      </c>
      <c r="C49" s="19" t="inlineStr">
        <is>
          <t>[단기스윙]</t>
        </is>
      </c>
      <c r="D49" s="19" t="inlineStr">
        <is>
          <t>[버티기형]</t>
        </is>
      </c>
      <c r="E49" s="19" t="inlineStr">
        <is>
          <t>+5%▶60% 익절 / +10%▶30% 익절 / +20%▶10% 익절</t>
        </is>
      </c>
      <c r="F49" s="19" t="inlineStr">
        <is>
          <t>-5%▶40% 손절 / -15%▶30% 손절 / -20%▶30% 손절</t>
        </is>
      </c>
      <c r="G49" s="19" t="inlineStr">
        <is>
          <t>2026-01-02</t>
        </is>
      </c>
      <c r="H49" s="19" t="inlineStr">
        <is>
          <t>2026-06-08</t>
        </is>
      </c>
      <c r="I49" s="19" t="n">
        <v>-0.43</v>
      </c>
      <c r="J49" s="19" t="n">
        <v>0</v>
      </c>
      <c r="K49" s="19" t="n">
        <v>0</v>
      </c>
      <c r="L49" s="19" t="n">
        <v>1</v>
      </c>
      <c r="M49" s="19" t="n">
        <v>0.07000000000000001</v>
      </c>
      <c r="N49" s="19" t="n">
        <v>32</v>
      </c>
      <c r="O49" s="19" t="inlineStr">
        <is>
          <t>D</t>
        </is>
      </c>
      <c r="P49" s="19" t="inlineStr">
        <is>
          <t>단독 사용 비권장</t>
        </is>
      </c>
      <c r="Q49" s="19" t="inlineStr">
        <is>
          <t>거래횟수 매우 부족 / MDD 안정 / 수익률 음수 / 승률 낮음</t>
        </is>
      </c>
      <c r="R49" s="19" t="inlineStr">
        <is>
          <t>예</t>
        </is>
      </c>
      <c r="S49" s="19" t="n">
        <v>0.0005</v>
      </c>
      <c r="T49" s="19" t="n">
        <v>0.0025</v>
      </c>
      <c r="U49" s="19" t="n">
        <v>0.0007</v>
      </c>
    </row>
    <row r="50">
      <c r="A50" s="19" t="inlineStr">
        <is>
          <t>KODEX 은행</t>
        </is>
      </c>
      <c r="B50" s="19" t="inlineStr">
        <is>
          <t>091170</t>
        </is>
      </c>
      <c r="C50" s="19" t="inlineStr">
        <is>
          <t>[대표님룰]</t>
        </is>
      </c>
      <c r="D50" s="19" t="inlineStr">
        <is>
          <t>[칼손절]</t>
        </is>
      </c>
      <c r="E50" s="19" t="inlineStr">
        <is>
          <t>+5%▶60% 익절 / +10%▶30% 익절 / +30%▶10% 익절</t>
        </is>
      </c>
      <c r="F50" s="19" t="inlineStr">
        <is>
          <t>-2%▶80% 손절 / -4%▶10% 손절 / -6%▶10% 손절</t>
        </is>
      </c>
      <c r="G50" s="19" t="inlineStr">
        <is>
          <t>2026-01-02</t>
        </is>
      </c>
      <c r="H50" s="19" t="inlineStr">
        <is>
          <t>2026-06-08</t>
        </is>
      </c>
      <c r="I50" s="19" t="n">
        <v>-0.43</v>
      </c>
      <c r="J50" s="19" t="n">
        <v>0</v>
      </c>
      <c r="K50" s="19" t="n">
        <v>0</v>
      </c>
      <c r="L50" s="19" t="n">
        <v>1</v>
      </c>
      <c r="M50" s="19" t="n">
        <v>0.07000000000000001</v>
      </c>
      <c r="N50" s="19" t="n">
        <v>32</v>
      </c>
      <c r="O50" s="19" t="inlineStr">
        <is>
          <t>D</t>
        </is>
      </c>
      <c r="P50" s="19" t="inlineStr">
        <is>
          <t>단독 사용 비권장</t>
        </is>
      </c>
      <c r="Q50" s="19" t="inlineStr">
        <is>
          <t>거래횟수 매우 부족 / MDD 안정 / 수익률 음수 / 승률 낮음</t>
        </is>
      </c>
      <c r="R50" s="19" t="inlineStr">
        <is>
          <t>예</t>
        </is>
      </c>
      <c r="S50" s="19" t="n">
        <v>0.0005</v>
      </c>
      <c r="T50" s="19" t="n">
        <v>0.0025</v>
      </c>
      <c r="U50" s="19" t="n">
        <v>0.0007</v>
      </c>
    </row>
    <row r="51">
      <c r="A51" s="19" t="inlineStr">
        <is>
          <t>KODEX 은행</t>
        </is>
      </c>
      <c r="B51" s="19" t="inlineStr">
        <is>
          <t>091170</t>
        </is>
      </c>
      <c r="C51" s="19" t="inlineStr">
        <is>
          <t>[대표님룰]</t>
        </is>
      </c>
      <c r="D51" s="19" t="inlineStr">
        <is>
          <t>[정석방어]</t>
        </is>
      </c>
      <c r="E51" s="19" t="inlineStr">
        <is>
          <t>+5%▶60% 익절 / +10%▶30% 익절 / +30%▶10% 익절</t>
        </is>
      </c>
      <c r="F51" s="19" t="inlineStr">
        <is>
          <t>-3%▶70% 손절 / -5%▶20% 손절 / -10%▶10% 손절</t>
        </is>
      </c>
      <c r="G51" s="19" t="inlineStr">
        <is>
          <t>2026-01-02</t>
        </is>
      </c>
      <c r="H51" s="19" t="inlineStr">
        <is>
          <t>2026-06-08</t>
        </is>
      </c>
      <c r="I51" s="19" t="n">
        <v>-0.43</v>
      </c>
      <c r="J51" s="19" t="n">
        <v>0</v>
      </c>
      <c r="K51" s="19" t="n">
        <v>0</v>
      </c>
      <c r="L51" s="19" t="n">
        <v>1</v>
      </c>
      <c r="M51" s="19" t="n">
        <v>0.07000000000000001</v>
      </c>
      <c r="N51" s="19" t="n">
        <v>32</v>
      </c>
      <c r="O51" s="19" t="inlineStr">
        <is>
          <t>D</t>
        </is>
      </c>
      <c r="P51" s="19" t="inlineStr">
        <is>
          <t>단독 사용 비권장</t>
        </is>
      </c>
      <c r="Q51" s="19" t="inlineStr">
        <is>
          <t>거래횟수 매우 부족 / MDD 안정 / 수익률 음수 / 승률 낮음</t>
        </is>
      </c>
      <c r="R51" s="19" t="inlineStr">
        <is>
          <t>예</t>
        </is>
      </c>
      <c r="S51" s="19" t="n">
        <v>0.0005</v>
      </c>
      <c r="T51" s="19" t="n">
        <v>0.0025</v>
      </c>
      <c r="U51" s="19" t="n">
        <v>0.0007</v>
      </c>
    </row>
    <row r="52">
      <c r="A52" s="19" t="inlineStr">
        <is>
          <t>KODEX 은행</t>
        </is>
      </c>
      <c r="B52" s="19" t="inlineStr">
        <is>
          <t>091170</t>
        </is>
      </c>
      <c r="C52" s="19" t="inlineStr">
        <is>
          <t>[대표님룰]</t>
        </is>
      </c>
      <c r="D52" s="19" t="inlineStr">
        <is>
          <t>[변동성허용]</t>
        </is>
      </c>
      <c r="E52" s="19" t="inlineStr">
        <is>
          <t>+5%▶60% 익절 / +10%▶30% 익절 / +30%▶10% 익절</t>
        </is>
      </c>
      <c r="F52" s="19" t="inlineStr">
        <is>
          <t>-5%▶50% 손절 / -10%▶30% 손절 / -15%▶20% 손절</t>
        </is>
      </c>
      <c r="G52" s="19" t="inlineStr">
        <is>
          <t>2026-01-02</t>
        </is>
      </c>
      <c r="H52" s="19" t="inlineStr">
        <is>
          <t>2026-06-08</t>
        </is>
      </c>
      <c r="I52" s="19" t="n">
        <v>-0.43</v>
      </c>
      <c r="J52" s="19" t="n">
        <v>0</v>
      </c>
      <c r="K52" s="19" t="n">
        <v>0</v>
      </c>
      <c r="L52" s="19" t="n">
        <v>1</v>
      </c>
      <c r="M52" s="19" t="n">
        <v>0.07000000000000001</v>
      </c>
      <c r="N52" s="19" t="n">
        <v>32</v>
      </c>
      <c r="O52" s="19" t="inlineStr">
        <is>
          <t>D</t>
        </is>
      </c>
      <c r="P52" s="19" t="inlineStr">
        <is>
          <t>단독 사용 비권장</t>
        </is>
      </c>
      <c r="Q52" s="19" t="inlineStr">
        <is>
          <t>거래횟수 매우 부족 / MDD 안정 / 수익률 음수 / 승률 낮음</t>
        </is>
      </c>
      <c r="R52" s="19" t="inlineStr">
        <is>
          <t>예</t>
        </is>
      </c>
      <c r="S52" s="19" t="n">
        <v>0.0005</v>
      </c>
      <c r="T52" s="19" t="n">
        <v>0.0025</v>
      </c>
      <c r="U52" s="19" t="n">
        <v>0.0007</v>
      </c>
    </row>
    <row r="53">
      <c r="A53" s="19" t="inlineStr">
        <is>
          <t>KODEX 은행</t>
        </is>
      </c>
      <c r="B53" s="19" t="inlineStr">
        <is>
          <t>091170</t>
        </is>
      </c>
      <c r="C53" s="19" t="inlineStr">
        <is>
          <t>[대표님룰]</t>
        </is>
      </c>
      <c r="D53" s="19" t="inlineStr">
        <is>
          <t>[버티기형]</t>
        </is>
      </c>
      <c r="E53" s="19" t="inlineStr">
        <is>
          <t>+5%▶60% 익절 / +10%▶30% 익절 / +30%▶10% 익절</t>
        </is>
      </c>
      <c r="F53" s="19" t="inlineStr">
        <is>
          <t>-5%▶40% 손절 / -15%▶30% 손절 / -20%▶30% 손절</t>
        </is>
      </c>
      <c r="G53" s="19" t="inlineStr">
        <is>
          <t>2026-01-02</t>
        </is>
      </c>
      <c r="H53" s="19" t="inlineStr">
        <is>
          <t>2026-06-08</t>
        </is>
      </c>
      <c r="I53" s="19" t="n">
        <v>-0.43</v>
      </c>
      <c r="J53" s="19" t="n">
        <v>0</v>
      </c>
      <c r="K53" s="19" t="n">
        <v>0</v>
      </c>
      <c r="L53" s="19" t="n">
        <v>1</v>
      </c>
      <c r="M53" s="19" t="n">
        <v>0.07000000000000001</v>
      </c>
      <c r="N53" s="19" t="n">
        <v>32</v>
      </c>
      <c r="O53" s="19" t="inlineStr">
        <is>
          <t>D</t>
        </is>
      </c>
      <c r="P53" s="19" t="inlineStr">
        <is>
          <t>단독 사용 비권장</t>
        </is>
      </c>
      <c r="Q53" s="19" t="inlineStr">
        <is>
          <t>거래횟수 매우 부족 / MDD 안정 / 수익률 음수 / 승률 낮음</t>
        </is>
      </c>
      <c r="R53" s="19" t="inlineStr">
        <is>
          <t>예</t>
        </is>
      </c>
      <c r="S53" s="19" t="n">
        <v>0.0005</v>
      </c>
      <c r="T53" s="19" t="n">
        <v>0.0025</v>
      </c>
      <c r="U53" s="19" t="n">
        <v>0.0007</v>
      </c>
    </row>
    <row r="54">
      <c r="A54" s="19" t="inlineStr">
        <is>
          <t>KODEX 은행</t>
        </is>
      </c>
      <c r="B54" s="19" t="inlineStr">
        <is>
          <t>091170</t>
        </is>
      </c>
      <c r="C54" s="19" t="inlineStr">
        <is>
          <t>[중기추세]</t>
        </is>
      </c>
      <c r="D54" s="19" t="inlineStr">
        <is>
          <t>[칼손절]</t>
        </is>
      </c>
      <c r="E54" s="19" t="inlineStr">
        <is>
          <t>+10%▶50% 익절 / +20%▶30% 익절 / +30%▶20% 익절</t>
        </is>
      </c>
      <c r="F54" s="19" t="inlineStr">
        <is>
          <t>-2%▶80% 손절 / -4%▶10% 손절 / -6%▶10% 손절</t>
        </is>
      </c>
      <c r="G54" s="19" t="inlineStr">
        <is>
          <t>2026-01-02</t>
        </is>
      </c>
      <c r="H54" s="19" t="inlineStr">
        <is>
          <t>2026-06-08</t>
        </is>
      </c>
      <c r="I54" s="19" t="n">
        <v>-0.43</v>
      </c>
      <c r="J54" s="19" t="n">
        <v>0</v>
      </c>
      <c r="K54" s="19" t="n">
        <v>0</v>
      </c>
      <c r="L54" s="19" t="n">
        <v>1</v>
      </c>
      <c r="M54" s="19" t="n">
        <v>0.07000000000000001</v>
      </c>
      <c r="N54" s="19" t="n">
        <v>32</v>
      </c>
      <c r="O54" s="19" t="inlineStr">
        <is>
          <t>D</t>
        </is>
      </c>
      <c r="P54" s="19" t="inlineStr">
        <is>
          <t>단독 사용 비권장</t>
        </is>
      </c>
      <c r="Q54" s="19" t="inlineStr">
        <is>
          <t>거래횟수 매우 부족 / MDD 안정 / 수익률 음수 / 승률 낮음</t>
        </is>
      </c>
      <c r="R54" s="19" t="inlineStr">
        <is>
          <t>예</t>
        </is>
      </c>
      <c r="S54" s="19" t="n">
        <v>0.0005</v>
      </c>
      <c r="T54" s="19" t="n">
        <v>0.0025</v>
      </c>
      <c r="U54" s="19" t="n">
        <v>0.0007</v>
      </c>
    </row>
    <row r="55">
      <c r="A55" s="19" t="inlineStr">
        <is>
          <t>KODEX 은행</t>
        </is>
      </c>
      <c r="B55" s="19" t="inlineStr">
        <is>
          <t>091170</t>
        </is>
      </c>
      <c r="C55" s="19" t="inlineStr">
        <is>
          <t>[중기추세]</t>
        </is>
      </c>
      <c r="D55" s="19" t="inlineStr">
        <is>
          <t>[정석방어]</t>
        </is>
      </c>
      <c r="E55" s="19" t="inlineStr">
        <is>
          <t>+10%▶50% 익절 / +20%▶30% 익절 / +30%▶20% 익절</t>
        </is>
      </c>
      <c r="F55" s="19" t="inlineStr">
        <is>
          <t>-3%▶70% 손절 / -5%▶20% 손절 / -10%▶10% 손절</t>
        </is>
      </c>
      <c r="G55" s="19" t="inlineStr">
        <is>
          <t>2026-01-02</t>
        </is>
      </c>
      <c r="H55" s="19" t="inlineStr">
        <is>
          <t>2026-06-08</t>
        </is>
      </c>
      <c r="I55" s="19" t="n">
        <v>-0.43</v>
      </c>
      <c r="J55" s="19" t="n">
        <v>0</v>
      </c>
      <c r="K55" s="19" t="n">
        <v>0</v>
      </c>
      <c r="L55" s="19" t="n">
        <v>1</v>
      </c>
      <c r="M55" s="19" t="n">
        <v>0.07000000000000001</v>
      </c>
      <c r="N55" s="19" t="n">
        <v>32</v>
      </c>
      <c r="O55" s="19" t="inlineStr">
        <is>
          <t>D</t>
        </is>
      </c>
      <c r="P55" s="19" t="inlineStr">
        <is>
          <t>단독 사용 비권장</t>
        </is>
      </c>
      <c r="Q55" s="19" t="inlineStr">
        <is>
          <t>거래횟수 매우 부족 / MDD 안정 / 수익률 음수 / 승률 낮음</t>
        </is>
      </c>
      <c r="R55" s="19" t="inlineStr">
        <is>
          <t>예</t>
        </is>
      </c>
      <c r="S55" s="19" t="n">
        <v>0.0005</v>
      </c>
      <c r="T55" s="19" t="n">
        <v>0.0025</v>
      </c>
      <c r="U55" s="19" t="n">
        <v>0.0007</v>
      </c>
    </row>
    <row r="56">
      <c r="A56" s="19" t="inlineStr">
        <is>
          <t>KODEX 은행</t>
        </is>
      </c>
      <c r="B56" s="19" t="inlineStr">
        <is>
          <t>091170</t>
        </is>
      </c>
      <c r="C56" s="19" t="inlineStr">
        <is>
          <t>[중기추세]</t>
        </is>
      </c>
      <c r="D56" s="19" t="inlineStr">
        <is>
          <t>[변동성허용]</t>
        </is>
      </c>
      <c r="E56" s="19" t="inlineStr">
        <is>
          <t>+10%▶50% 익절 / +20%▶30% 익절 / +30%▶20% 익절</t>
        </is>
      </c>
      <c r="F56" s="19" t="inlineStr">
        <is>
          <t>-5%▶50% 손절 / -10%▶30% 손절 / -15%▶20% 손절</t>
        </is>
      </c>
      <c r="G56" s="19" t="inlineStr">
        <is>
          <t>2026-01-02</t>
        </is>
      </c>
      <c r="H56" s="19" t="inlineStr">
        <is>
          <t>2026-06-08</t>
        </is>
      </c>
      <c r="I56" s="19" t="n">
        <v>-0.43</v>
      </c>
      <c r="J56" s="19" t="n">
        <v>0</v>
      </c>
      <c r="K56" s="19" t="n">
        <v>0</v>
      </c>
      <c r="L56" s="19" t="n">
        <v>1</v>
      </c>
      <c r="M56" s="19" t="n">
        <v>0.07000000000000001</v>
      </c>
      <c r="N56" s="19" t="n">
        <v>32</v>
      </c>
      <c r="O56" s="19" t="inlineStr">
        <is>
          <t>D</t>
        </is>
      </c>
      <c r="P56" s="19" t="inlineStr">
        <is>
          <t>단독 사용 비권장</t>
        </is>
      </c>
      <c r="Q56" s="19" t="inlineStr">
        <is>
          <t>거래횟수 매우 부족 / MDD 안정 / 수익률 음수 / 승률 낮음</t>
        </is>
      </c>
      <c r="R56" s="19" t="inlineStr">
        <is>
          <t>예</t>
        </is>
      </c>
      <c r="S56" s="19" t="n">
        <v>0.0005</v>
      </c>
      <c r="T56" s="19" t="n">
        <v>0.0025</v>
      </c>
      <c r="U56" s="19" t="n">
        <v>0.0007</v>
      </c>
    </row>
    <row r="57">
      <c r="A57" s="19" t="inlineStr">
        <is>
          <t>KODEX 은행</t>
        </is>
      </c>
      <c r="B57" s="19" t="inlineStr">
        <is>
          <t>091170</t>
        </is>
      </c>
      <c r="C57" s="19" t="inlineStr">
        <is>
          <t>[중기추세]</t>
        </is>
      </c>
      <c r="D57" s="19" t="inlineStr">
        <is>
          <t>[버티기형]</t>
        </is>
      </c>
      <c r="E57" s="19" t="inlineStr">
        <is>
          <t>+10%▶50% 익절 / +20%▶30% 익절 / +30%▶20% 익절</t>
        </is>
      </c>
      <c r="F57" s="19" t="inlineStr">
        <is>
          <t>-5%▶40% 손절 / -15%▶30% 손절 / -20%▶30% 손절</t>
        </is>
      </c>
      <c r="G57" s="19" t="inlineStr">
        <is>
          <t>2026-01-02</t>
        </is>
      </c>
      <c r="H57" s="19" t="inlineStr">
        <is>
          <t>2026-06-08</t>
        </is>
      </c>
      <c r="I57" s="19" t="n">
        <v>-0.43</v>
      </c>
      <c r="J57" s="19" t="n">
        <v>0</v>
      </c>
      <c r="K57" s="19" t="n">
        <v>0</v>
      </c>
      <c r="L57" s="19" t="n">
        <v>1</v>
      </c>
      <c r="M57" s="19" t="n">
        <v>0.07000000000000001</v>
      </c>
      <c r="N57" s="19" t="n">
        <v>32</v>
      </c>
      <c r="O57" s="19" t="inlineStr">
        <is>
          <t>D</t>
        </is>
      </c>
      <c r="P57" s="19" t="inlineStr">
        <is>
          <t>단독 사용 비권장</t>
        </is>
      </c>
      <c r="Q57" s="19" t="inlineStr">
        <is>
          <t>거래횟수 매우 부족 / MDD 안정 / 수익률 음수 / 승률 낮음</t>
        </is>
      </c>
      <c r="R57" s="19" t="inlineStr">
        <is>
          <t>예</t>
        </is>
      </c>
      <c r="S57" s="19" t="n">
        <v>0.0005</v>
      </c>
      <c r="T57" s="19" t="n">
        <v>0.0025</v>
      </c>
      <c r="U57" s="19" t="n">
        <v>0.0007</v>
      </c>
    </row>
    <row r="58">
      <c r="A58" s="19" t="inlineStr">
        <is>
          <t>KODEX 은행</t>
        </is>
      </c>
      <c r="B58" s="19" t="inlineStr">
        <is>
          <t>091170</t>
        </is>
      </c>
      <c r="C58" s="19" t="inlineStr">
        <is>
          <t>[수익극대화]</t>
        </is>
      </c>
      <c r="D58" s="19" t="inlineStr">
        <is>
          <t>[칼손절]</t>
        </is>
      </c>
      <c r="E58" s="19" t="inlineStr">
        <is>
          <t>+10%▶40% 익절 / +20%▶30% 익절 / +40%▶30% 익절</t>
        </is>
      </c>
      <c r="F58" s="19" t="inlineStr">
        <is>
          <t>-2%▶80% 손절 / -4%▶10% 손절 / -6%▶10% 손절</t>
        </is>
      </c>
      <c r="G58" s="19" t="inlineStr">
        <is>
          <t>2026-01-02</t>
        </is>
      </c>
      <c r="H58" s="19" t="inlineStr">
        <is>
          <t>2026-06-08</t>
        </is>
      </c>
      <c r="I58" s="19" t="n">
        <v>-0.43</v>
      </c>
      <c r="J58" s="19" t="n">
        <v>0</v>
      </c>
      <c r="K58" s="19" t="n">
        <v>0</v>
      </c>
      <c r="L58" s="19" t="n">
        <v>1</v>
      </c>
      <c r="M58" s="19" t="n">
        <v>0.07000000000000001</v>
      </c>
      <c r="N58" s="19" t="n">
        <v>32</v>
      </c>
      <c r="O58" s="19" t="inlineStr">
        <is>
          <t>D</t>
        </is>
      </c>
      <c r="P58" s="19" t="inlineStr">
        <is>
          <t>단독 사용 비권장</t>
        </is>
      </c>
      <c r="Q58" s="19" t="inlineStr">
        <is>
          <t>거래횟수 매우 부족 / MDD 안정 / 수익률 음수 / 승률 낮음</t>
        </is>
      </c>
      <c r="R58" s="19" t="inlineStr">
        <is>
          <t>예</t>
        </is>
      </c>
      <c r="S58" s="19" t="n">
        <v>0.0005</v>
      </c>
      <c r="T58" s="19" t="n">
        <v>0.0025</v>
      </c>
      <c r="U58" s="19" t="n">
        <v>0.0007</v>
      </c>
    </row>
    <row r="59">
      <c r="A59" s="19" t="inlineStr">
        <is>
          <t>KODEX 은행</t>
        </is>
      </c>
      <c r="B59" s="19" t="inlineStr">
        <is>
          <t>091170</t>
        </is>
      </c>
      <c r="C59" s="19" t="inlineStr">
        <is>
          <t>[수익극대화]</t>
        </is>
      </c>
      <c r="D59" s="19" t="inlineStr">
        <is>
          <t>[정석방어]</t>
        </is>
      </c>
      <c r="E59" s="19" t="inlineStr">
        <is>
          <t>+10%▶40% 익절 / +20%▶30% 익절 / +40%▶30% 익절</t>
        </is>
      </c>
      <c r="F59" s="19" t="inlineStr">
        <is>
          <t>-3%▶70% 손절 / -5%▶20% 손절 / -10%▶10% 손절</t>
        </is>
      </c>
      <c r="G59" s="19" t="inlineStr">
        <is>
          <t>2026-01-02</t>
        </is>
      </c>
      <c r="H59" s="19" t="inlineStr">
        <is>
          <t>2026-06-08</t>
        </is>
      </c>
      <c r="I59" s="19" t="n">
        <v>-0.43</v>
      </c>
      <c r="J59" s="19" t="n">
        <v>0</v>
      </c>
      <c r="K59" s="19" t="n">
        <v>0</v>
      </c>
      <c r="L59" s="19" t="n">
        <v>1</v>
      </c>
      <c r="M59" s="19" t="n">
        <v>0.07000000000000001</v>
      </c>
      <c r="N59" s="19" t="n">
        <v>32</v>
      </c>
      <c r="O59" s="19" t="inlineStr">
        <is>
          <t>D</t>
        </is>
      </c>
      <c r="P59" s="19" t="inlineStr">
        <is>
          <t>단독 사용 비권장</t>
        </is>
      </c>
      <c r="Q59" s="19" t="inlineStr">
        <is>
          <t>거래횟수 매우 부족 / MDD 안정 / 수익률 음수 / 승률 낮음</t>
        </is>
      </c>
      <c r="R59" s="19" t="inlineStr">
        <is>
          <t>예</t>
        </is>
      </c>
      <c r="S59" s="19" t="n">
        <v>0.0005</v>
      </c>
      <c r="T59" s="19" t="n">
        <v>0.0025</v>
      </c>
      <c r="U59" s="19" t="n">
        <v>0.0007</v>
      </c>
    </row>
    <row r="60">
      <c r="A60" s="19" t="inlineStr">
        <is>
          <t>KODEX 은행</t>
        </is>
      </c>
      <c r="B60" s="19" t="inlineStr">
        <is>
          <t>091170</t>
        </is>
      </c>
      <c r="C60" s="19" t="inlineStr">
        <is>
          <t>[수익극대화]</t>
        </is>
      </c>
      <c r="D60" s="19" t="inlineStr">
        <is>
          <t>[변동성허용]</t>
        </is>
      </c>
      <c r="E60" s="19" t="inlineStr">
        <is>
          <t>+10%▶40% 익절 / +20%▶30% 익절 / +40%▶30% 익절</t>
        </is>
      </c>
      <c r="F60" s="19" t="inlineStr">
        <is>
          <t>-5%▶50% 손절 / -10%▶30% 손절 / -15%▶20% 손절</t>
        </is>
      </c>
      <c r="G60" s="19" t="inlineStr">
        <is>
          <t>2026-01-02</t>
        </is>
      </c>
      <c r="H60" s="19" t="inlineStr">
        <is>
          <t>2026-06-08</t>
        </is>
      </c>
      <c r="I60" s="19" t="n">
        <v>-0.43</v>
      </c>
      <c r="J60" s="19" t="n">
        <v>0</v>
      </c>
      <c r="K60" s="19" t="n">
        <v>0</v>
      </c>
      <c r="L60" s="19" t="n">
        <v>1</v>
      </c>
      <c r="M60" s="19" t="n">
        <v>0.07000000000000001</v>
      </c>
      <c r="N60" s="19" t="n">
        <v>32</v>
      </c>
      <c r="O60" s="19" t="inlineStr">
        <is>
          <t>D</t>
        </is>
      </c>
      <c r="P60" s="19" t="inlineStr">
        <is>
          <t>단독 사용 비권장</t>
        </is>
      </c>
      <c r="Q60" s="19" t="inlineStr">
        <is>
          <t>거래횟수 매우 부족 / MDD 안정 / 수익률 음수 / 승률 낮음</t>
        </is>
      </c>
      <c r="R60" s="19" t="inlineStr">
        <is>
          <t>예</t>
        </is>
      </c>
      <c r="S60" s="19" t="n">
        <v>0.0005</v>
      </c>
      <c r="T60" s="19" t="n">
        <v>0.0025</v>
      </c>
      <c r="U60" s="19" t="n">
        <v>0.0007</v>
      </c>
    </row>
    <row r="61">
      <c r="A61" s="19" t="inlineStr">
        <is>
          <t>KODEX 은행</t>
        </is>
      </c>
      <c r="B61" s="19" t="inlineStr">
        <is>
          <t>091170</t>
        </is>
      </c>
      <c r="C61" s="19" t="inlineStr">
        <is>
          <t>[수익극대화]</t>
        </is>
      </c>
      <c r="D61" s="19" t="inlineStr">
        <is>
          <t>[버티기형]</t>
        </is>
      </c>
      <c r="E61" s="19" t="inlineStr">
        <is>
          <t>+10%▶40% 익절 / +20%▶30% 익절 / +40%▶30% 익절</t>
        </is>
      </c>
      <c r="F61" s="19" t="inlineStr">
        <is>
          <t>-5%▶40% 손절 / -15%▶30% 손절 / -20%▶30% 손절</t>
        </is>
      </c>
      <c r="G61" s="19" t="inlineStr">
        <is>
          <t>2026-01-02</t>
        </is>
      </c>
      <c r="H61" s="19" t="inlineStr">
        <is>
          <t>2026-06-08</t>
        </is>
      </c>
      <c r="I61" s="19" t="n">
        <v>-0.43</v>
      </c>
      <c r="J61" s="19" t="n">
        <v>0</v>
      </c>
      <c r="K61" s="19" t="n">
        <v>0</v>
      </c>
      <c r="L61" s="19" t="n">
        <v>1</v>
      </c>
      <c r="M61" s="19" t="n">
        <v>0.07000000000000001</v>
      </c>
      <c r="N61" s="19" t="n">
        <v>32</v>
      </c>
      <c r="O61" s="19" t="inlineStr">
        <is>
          <t>D</t>
        </is>
      </c>
      <c r="P61" s="19" t="inlineStr">
        <is>
          <t>단독 사용 비권장</t>
        </is>
      </c>
      <c r="Q61" s="19" t="inlineStr">
        <is>
          <t>거래횟수 매우 부족 / MDD 안정 / 수익률 음수 / 승률 낮음</t>
        </is>
      </c>
      <c r="R61" s="19" t="inlineStr">
        <is>
          <t>예</t>
        </is>
      </c>
      <c r="S61" s="19" t="n">
        <v>0.0005</v>
      </c>
      <c r="T61" s="19" t="n">
        <v>0.0025</v>
      </c>
      <c r="U61" s="19" t="n">
        <v>0.0007</v>
      </c>
    </row>
    <row r="62">
      <c r="A62" s="19" t="inlineStr">
        <is>
          <t>RISE 삼성전자SK하이닉스채권혼합50</t>
        </is>
      </c>
      <c r="B62" s="19" t="inlineStr">
        <is>
          <t>001620</t>
        </is>
      </c>
      <c r="C62" s="19" t="inlineStr">
        <is>
          <t>[초단타]</t>
        </is>
      </c>
      <c r="D62" s="19" t="inlineStr">
        <is>
          <t>[칼손절]</t>
        </is>
      </c>
      <c r="E62" s="19" t="inlineStr">
        <is>
          <t>+3%▶70% 익절 / +5%▶20% 익절 / +10%▶10% 익절</t>
        </is>
      </c>
      <c r="F62" s="19" t="inlineStr">
        <is>
          <t>-2%▶80% 손절 / -4%▶10% 손절 / -6%▶10% 손절</t>
        </is>
      </c>
      <c r="G62" s="19" t="inlineStr">
        <is>
          <t>2026-01-02</t>
        </is>
      </c>
      <c r="H62" s="19" t="inlineStr">
        <is>
          <t>2026-06-08</t>
        </is>
      </c>
      <c r="I62" s="19" t="n">
        <v>0</v>
      </c>
      <c r="J62" s="19" t="n">
        <v>0</v>
      </c>
      <c r="K62" s="19" t="n">
        <v>0</v>
      </c>
      <c r="L62" s="19" t="n">
        <v>0</v>
      </c>
      <c r="M62" s="19" t="n">
        <v>0</v>
      </c>
      <c r="N62" s="19" t="n">
        <v>32</v>
      </c>
      <c r="O62" s="19" t="inlineStr">
        <is>
          <t>D</t>
        </is>
      </c>
      <c r="P62" s="19" t="inlineStr">
        <is>
          <t>단독 사용 비권장</t>
        </is>
      </c>
      <c r="Q62" s="19" t="inlineStr">
        <is>
          <t>거래횟수 매우 부족 / MDD 안정 / 수익률 음수 / 승률 낮음</t>
        </is>
      </c>
      <c r="R62" s="19" t="inlineStr">
        <is>
          <t>예</t>
        </is>
      </c>
      <c r="S62" s="19" t="n">
        <v>0.0005</v>
      </c>
      <c r="T62" s="19" t="n">
        <v>0.0025</v>
      </c>
      <c r="U62" s="19" t="n">
        <v>0.0007</v>
      </c>
    </row>
    <row r="63">
      <c r="A63" s="19" t="inlineStr">
        <is>
          <t>RISE 삼성전자SK하이닉스채권혼합50</t>
        </is>
      </c>
      <c r="B63" s="19" t="inlineStr">
        <is>
          <t>001620</t>
        </is>
      </c>
      <c r="C63" s="19" t="inlineStr">
        <is>
          <t>[초단타]</t>
        </is>
      </c>
      <c r="D63" s="19" t="inlineStr">
        <is>
          <t>[정석방어]</t>
        </is>
      </c>
      <c r="E63" s="19" t="inlineStr">
        <is>
          <t>+3%▶70% 익절 / +5%▶20% 익절 / +10%▶10% 익절</t>
        </is>
      </c>
      <c r="F63" s="19" t="inlineStr">
        <is>
          <t>-3%▶70% 손절 / -5%▶20% 손절 / -10%▶10% 손절</t>
        </is>
      </c>
      <c r="G63" s="19" t="inlineStr">
        <is>
          <t>2026-01-02</t>
        </is>
      </c>
      <c r="H63" s="19" t="inlineStr">
        <is>
          <t>2026-06-08</t>
        </is>
      </c>
      <c r="I63" s="19" t="n">
        <v>0</v>
      </c>
      <c r="J63" s="19" t="n">
        <v>0</v>
      </c>
      <c r="K63" s="19" t="n">
        <v>0</v>
      </c>
      <c r="L63" s="19" t="n">
        <v>0</v>
      </c>
      <c r="M63" s="19" t="n">
        <v>0</v>
      </c>
      <c r="N63" s="19" t="n">
        <v>32</v>
      </c>
      <c r="O63" s="19" t="inlineStr">
        <is>
          <t>D</t>
        </is>
      </c>
      <c r="P63" s="19" t="inlineStr">
        <is>
          <t>단독 사용 비권장</t>
        </is>
      </c>
      <c r="Q63" s="19" t="inlineStr">
        <is>
          <t>거래횟수 매우 부족 / MDD 안정 / 수익률 음수 / 승률 낮음</t>
        </is>
      </c>
      <c r="R63" s="19" t="inlineStr">
        <is>
          <t>예</t>
        </is>
      </c>
      <c r="S63" s="19" t="n">
        <v>0.0005</v>
      </c>
      <c r="T63" s="19" t="n">
        <v>0.0025</v>
      </c>
      <c r="U63" s="19" t="n">
        <v>0.0007</v>
      </c>
    </row>
    <row r="64">
      <c r="A64" s="19" t="inlineStr">
        <is>
          <t>RISE 삼성전자SK하이닉스채권혼합50</t>
        </is>
      </c>
      <c r="B64" s="19" t="inlineStr">
        <is>
          <t>001620</t>
        </is>
      </c>
      <c r="C64" s="19" t="inlineStr">
        <is>
          <t>[초단타]</t>
        </is>
      </c>
      <c r="D64" s="19" t="inlineStr">
        <is>
          <t>[변동성허용]</t>
        </is>
      </c>
      <c r="E64" s="19" t="inlineStr">
        <is>
          <t>+3%▶70% 익절 / +5%▶20% 익절 / +10%▶10% 익절</t>
        </is>
      </c>
      <c r="F64" s="19" t="inlineStr">
        <is>
          <t>-5%▶50% 손절 / -10%▶30% 손절 / -15%▶20% 손절</t>
        </is>
      </c>
      <c r="G64" s="19" t="inlineStr">
        <is>
          <t>2026-01-02</t>
        </is>
      </c>
      <c r="H64" s="19" t="inlineStr">
        <is>
          <t>2026-06-08</t>
        </is>
      </c>
      <c r="I64" s="19" t="n">
        <v>0</v>
      </c>
      <c r="J64" s="19" t="n">
        <v>0</v>
      </c>
      <c r="K64" s="19" t="n">
        <v>0</v>
      </c>
      <c r="L64" s="19" t="n">
        <v>0</v>
      </c>
      <c r="M64" s="19" t="n">
        <v>0</v>
      </c>
      <c r="N64" s="19" t="n">
        <v>32</v>
      </c>
      <c r="O64" s="19" t="inlineStr">
        <is>
          <t>D</t>
        </is>
      </c>
      <c r="P64" s="19" t="inlineStr">
        <is>
          <t>단독 사용 비권장</t>
        </is>
      </c>
      <c r="Q64" s="19" t="inlineStr">
        <is>
          <t>거래횟수 매우 부족 / MDD 안정 / 수익률 음수 / 승률 낮음</t>
        </is>
      </c>
      <c r="R64" s="19" t="inlineStr">
        <is>
          <t>예</t>
        </is>
      </c>
      <c r="S64" s="19" t="n">
        <v>0.0005</v>
      </c>
      <c r="T64" s="19" t="n">
        <v>0.0025</v>
      </c>
      <c r="U64" s="19" t="n">
        <v>0.0007</v>
      </c>
    </row>
    <row r="65">
      <c r="A65" s="19" t="inlineStr">
        <is>
          <t>RISE 삼성전자SK하이닉스채권혼합50</t>
        </is>
      </c>
      <c r="B65" s="19" t="inlineStr">
        <is>
          <t>001620</t>
        </is>
      </c>
      <c r="C65" s="19" t="inlineStr">
        <is>
          <t>[초단타]</t>
        </is>
      </c>
      <c r="D65" s="19" t="inlineStr">
        <is>
          <t>[버티기형]</t>
        </is>
      </c>
      <c r="E65" s="19" t="inlineStr">
        <is>
          <t>+3%▶70% 익절 / +5%▶20% 익절 / +10%▶10% 익절</t>
        </is>
      </c>
      <c r="F65" s="19" t="inlineStr">
        <is>
          <t>-5%▶40% 손절 / -15%▶30% 손절 / -20%▶30% 손절</t>
        </is>
      </c>
      <c r="G65" s="19" t="inlineStr">
        <is>
          <t>2026-01-02</t>
        </is>
      </c>
      <c r="H65" s="19" t="inlineStr">
        <is>
          <t>2026-06-08</t>
        </is>
      </c>
      <c r="I65" s="19" t="n">
        <v>0</v>
      </c>
      <c r="J65" s="19" t="n">
        <v>0</v>
      </c>
      <c r="K65" s="19" t="n">
        <v>0</v>
      </c>
      <c r="L65" s="19" t="n">
        <v>0</v>
      </c>
      <c r="M65" s="19" t="n">
        <v>0</v>
      </c>
      <c r="N65" s="19" t="n">
        <v>32</v>
      </c>
      <c r="O65" s="19" t="inlineStr">
        <is>
          <t>D</t>
        </is>
      </c>
      <c r="P65" s="19" t="inlineStr">
        <is>
          <t>단독 사용 비권장</t>
        </is>
      </c>
      <c r="Q65" s="19" t="inlineStr">
        <is>
          <t>거래횟수 매우 부족 / MDD 안정 / 수익률 음수 / 승률 낮음</t>
        </is>
      </c>
      <c r="R65" s="19" t="inlineStr">
        <is>
          <t>예</t>
        </is>
      </c>
      <c r="S65" s="19" t="n">
        <v>0.0005</v>
      </c>
      <c r="T65" s="19" t="n">
        <v>0.0025</v>
      </c>
      <c r="U65" s="19" t="n">
        <v>0.0007</v>
      </c>
    </row>
    <row r="66">
      <c r="A66" s="19" t="inlineStr">
        <is>
          <t>RISE 삼성전자SK하이닉스채권혼합50</t>
        </is>
      </c>
      <c r="B66" s="19" t="inlineStr">
        <is>
          <t>001620</t>
        </is>
      </c>
      <c r="C66" s="19" t="inlineStr">
        <is>
          <t>[단기스윙]</t>
        </is>
      </c>
      <c r="D66" s="19" t="inlineStr">
        <is>
          <t>[칼손절]</t>
        </is>
      </c>
      <c r="E66" s="19" t="inlineStr">
        <is>
          <t>+5%▶60% 익절 / +10%▶30% 익절 / +20%▶10% 익절</t>
        </is>
      </c>
      <c r="F66" s="19" t="inlineStr">
        <is>
          <t>-2%▶80% 손절 / -4%▶10% 손절 / -6%▶10% 손절</t>
        </is>
      </c>
      <c r="G66" s="19" t="inlineStr">
        <is>
          <t>2026-01-02</t>
        </is>
      </c>
      <c r="H66" s="19" t="inlineStr">
        <is>
          <t>2026-06-08</t>
        </is>
      </c>
      <c r="I66" s="19" t="n">
        <v>0</v>
      </c>
      <c r="J66" s="19" t="n">
        <v>0</v>
      </c>
      <c r="K66" s="19" t="n">
        <v>0</v>
      </c>
      <c r="L66" s="19" t="n">
        <v>0</v>
      </c>
      <c r="M66" s="19" t="n">
        <v>0</v>
      </c>
      <c r="N66" s="19" t="n">
        <v>32</v>
      </c>
      <c r="O66" s="19" t="inlineStr">
        <is>
          <t>D</t>
        </is>
      </c>
      <c r="P66" s="19" t="inlineStr">
        <is>
          <t>단독 사용 비권장</t>
        </is>
      </c>
      <c r="Q66" s="19" t="inlineStr">
        <is>
          <t>거래횟수 매우 부족 / MDD 안정 / 수익률 음수 / 승률 낮음</t>
        </is>
      </c>
      <c r="R66" s="19" t="inlineStr">
        <is>
          <t>예</t>
        </is>
      </c>
      <c r="S66" s="19" t="n">
        <v>0.0005</v>
      </c>
      <c r="T66" s="19" t="n">
        <v>0.0025</v>
      </c>
      <c r="U66" s="19" t="n">
        <v>0.0007</v>
      </c>
    </row>
    <row r="67">
      <c r="A67" s="19" t="inlineStr">
        <is>
          <t>RISE 삼성전자SK하이닉스채권혼합50</t>
        </is>
      </c>
      <c r="B67" s="19" t="inlineStr">
        <is>
          <t>001620</t>
        </is>
      </c>
      <c r="C67" s="19" t="inlineStr">
        <is>
          <t>[단기스윙]</t>
        </is>
      </c>
      <c r="D67" s="19" t="inlineStr">
        <is>
          <t>[정석방어]</t>
        </is>
      </c>
      <c r="E67" s="19" t="inlineStr">
        <is>
          <t>+5%▶60% 익절 / +10%▶30% 익절 / +20%▶10% 익절</t>
        </is>
      </c>
      <c r="F67" s="19" t="inlineStr">
        <is>
          <t>-3%▶70% 손절 / -5%▶20% 손절 / -10%▶10% 손절</t>
        </is>
      </c>
      <c r="G67" s="19" t="inlineStr">
        <is>
          <t>2026-01-02</t>
        </is>
      </c>
      <c r="H67" s="19" t="inlineStr">
        <is>
          <t>2026-06-08</t>
        </is>
      </c>
      <c r="I67" s="19" t="n">
        <v>0</v>
      </c>
      <c r="J67" s="19" t="n">
        <v>0</v>
      </c>
      <c r="K67" s="19" t="n">
        <v>0</v>
      </c>
      <c r="L67" s="19" t="n">
        <v>0</v>
      </c>
      <c r="M67" s="19" t="n">
        <v>0</v>
      </c>
      <c r="N67" s="19" t="n">
        <v>32</v>
      </c>
      <c r="O67" s="19" t="inlineStr">
        <is>
          <t>D</t>
        </is>
      </c>
      <c r="P67" s="19" t="inlineStr">
        <is>
          <t>단독 사용 비권장</t>
        </is>
      </c>
      <c r="Q67" s="19" t="inlineStr">
        <is>
          <t>거래횟수 매우 부족 / MDD 안정 / 수익률 음수 / 승률 낮음</t>
        </is>
      </c>
      <c r="R67" s="19" t="inlineStr">
        <is>
          <t>예</t>
        </is>
      </c>
      <c r="S67" s="19" t="n">
        <v>0.0005</v>
      </c>
      <c r="T67" s="19" t="n">
        <v>0.0025</v>
      </c>
      <c r="U67" s="19" t="n">
        <v>0.0007</v>
      </c>
    </row>
    <row r="68">
      <c r="A68" s="19" t="inlineStr">
        <is>
          <t>RISE 삼성전자SK하이닉스채권혼합50</t>
        </is>
      </c>
      <c r="B68" s="19" t="inlineStr">
        <is>
          <t>001620</t>
        </is>
      </c>
      <c r="C68" s="19" t="inlineStr">
        <is>
          <t>[단기스윙]</t>
        </is>
      </c>
      <c r="D68" s="19" t="inlineStr">
        <is>
          <t>[변동성허용]</t>
        </is>
      </c>
      <c r="E68" s="19" t="inlineStr">
        <is>
          <t>+5%▶60% 익절 / +10%▶30% 익절 / +20%▶10% 익절</t>
        </is>
      </c>
      <c r="F68" s="19" t="inlineStr">
        <is>
          <t>-5%▶50% 손절 / -10%▶30% 손절 / -15%▶20% 손절</t>
        </is>
      </c>
      <c r="G68" s="19" t="inlineStr">
        <is>
          <t>2026-01-02</t>
        </is>
      </c>
      <c r="H68" s="19" t="inlineStr">
        <is>
          <t>2026-06-08</t>
        </is>
      </c>
      <c r="I68" s="19" t="n">
        <v>0</v>
      </c>
      <c r="J68" s="19" t="n">
        <v>0</v>
      </c>
      <c r="K68" s="19" t="n">
        <v>0</v>
      </c>
      <c r="L68" s="19" t="n">
        <v>0</v>
      </c>
      <c r="M68" s="19" t="n">
        <v>0</v>
      </c>
      <c r="N68" s="19" t="n">
        <v>32</v>
      </c>
      <c r="O68" s="19" t="inlineStr">
        <is>
          <t>D</t>
        </is>
      </c>
      <c r="P68" s="19" t="inlineStr">
        <is>
          <t>단독 사용 비권장</t>
        </is>
      </c>
      <c r="Q68" s="19" t="inlineStr">
        <is>
          <t>거래횟수 매우 부족 / MDD 안정 / 수익률 음수 / 승률 낮음</t>
        </is>
      </c>
      <c r="R68" s="19" t="inlineStr">
        <is>
          <t>예</t>
        </is>
      </c>
      <c r="S68" s="19" t="n">
        <v>0.0005</v>
      </c>
      <c r="T68" s="19" t="n">
        <v>0.0025</v>
      </c>
      <c r="U68" s="19" t="n">
        <v>0.0007</v>
      </c>
    </row>
    <row r="69">
      <c r="A69" s="19" t="inlineStr">
        <is>
          <t>RISE 삼성전자SK하이닉스채권혼합50</t>
        </is>
      </c>
      <c r="B69" s="19" t="inlineStr">
        <is>
          <t>001620</t>
        </is>
      </c>
      <c r="C69" s="19" t="inlineStr">
        <is>
          <t>[단기스윙]</t>
        </is>
      </c>
      <c r="D69" s="19" t="inlineStr">
        <is>
          <t>[버티기형]</t>
        </is>
      </c>
      <c r="E69" s="19" t="inlineStr">
        <is>
          <t>+5%▶60% 익절 / +10%▶30% 익절 / +20%▶10% 익절</t>
        </is>
      </c>
      <c r="F69" s="19" t="inlineStr">
        <is>
          <t>-5%▶40% 손절 / -15%▶30% 손절 / -20%▶30% 손절</t>
        </is>
      </c>
      <c r="G69" s="19" t="inlineStr">
        <is>
          <t>2026-01-02</t>
        </is>
      </c>
      <c r="H69" s="19" t="inlineStr">
        <is>
          <t>2026-06-08</t>
        </is>
      </c>
      <c r="I69" s="19" t="n">
        <v>0</v>
      </c>
      <c r="J69" s="19" t="n">
        <v>0</v>
      </c>
      <c r="K69" s="19" t="n">
        <v>0</v>
      </c>
      <c r="L69" s="19" t="n">
        <v>0</v>
      </c>
      <c r="M69" s="19" t="n">
        <v>0</v>
      </c>
      <c r="N69" s="19" t="n">
        <v>32</v>
      </c>
      <c r="O69" s="19" t="inlineStr">
        <is>
          <t>D</t>
        </is>
      </c>
      <c r="P69" s="19" t="inlineStr">
        <is>
          <t>단독 사용 비권장</t>
        </is>
      </c>
      <c r="Q69" s="19" t="inlineStr">
        <is>
          <t>거래횟수 매우 부족 / MDD 안정 / 수익률 음수 / 승률 낮음</t>
        </is>
      </c>
      <c r="R69" s="19" t="inlineStr">
        <is>
          <t>예</t>
        </is>
      </c>
      <c r="S69" s="19" t="n">
        <v>0.0005</v>
      </c>
      <c r="T69" s="19" t="n">
        <v>0.0025</v>
      </c>
      <c r="U69" s="19" t="n">
        <v>0.0007</v>
      </c>
    </row>
    <row r="70">
      <c r="A70" s="19" t="inlineStr">
        <is>
          <t>RISE 삼성전자SK하이닉스채권혼합50</t>
        </is>
      </c>
      <c r="B70" s="19" t="inlineStr">
        <is>
          <t>001620</t>
        </is>
      </c>
      <c r="C70" s="19" t="inlineStr">
        <is>
          <t>[대표님룰]</t>
        </is>
      </c>
      <c r="D70" s="19" t="inlineStr">
        <is>
          <t>[칼손절]</t>
        </is>
      </c>
      <c r="E70" s="19" t="inlineStr">
        <is>
          <t>+5%▶60% 익절 / +10%▶30% 익절 / +30%▶10% 익절</t>
        </is>
      </c>
      <c r="F70" s="19" t="inlineStr">
        <is>
          <t>-2%▶80% 손절 / -4%▶10% 손절 / -6%▶10% 손절</t>
        </is>
      </c>
      <c r="G70" s="19" t="inlineStr">
        <is>
          <t>2026-01-02</t>
        </is>
      </c>
      <c r="H70" s="19" t="inlineStr">
        <is>
          <t>2026-06-08</t>
        </is>
      </c>
      <c r="I70" s="19" t="n">
        <v>0</v>
      </c>
      <c r="J70" s="19" t="n">
        <v>0</v>
      </c>
      <c r="K70" s="19" t="n">
        <v>0</v>
      </c>
      <c r="L70" s="19" t="n">
        <v>0</v>
      </c>
      <c r="M70" s="19" t="n">
        <v>0</v>
      </c>
      <c r="N70" s="19" t="n">
        <v>32</v>
      </c>
      <c r="O70" s="19" t="inlineStr">
        <is>
          <t>D</t>
        </is>
      </c>
      <c r="P70" s="19" t="inlineStr">
        <is>
          <t>단독 사용 비권장</t>
        </is>
      </c>
      <c r="Q70" s="19" t="inlineStr">
        <is>
          <t>거래횟수 매우 부족 / MDD 안정 / 수익률 음수 / 승률 낮음</t>
        </is>
      </c>
      <c r="R70" s="19" t="inlineStr">
        <is>
          <t>예</t>
        </is>
      </c>
      <c r="S70" s="19" t="n">
        <v>0.0005</v>
      </c>
      <c r="T70" s="19" t="n">
        <v>0.0025</v>
      </c>
      <c r="U70" s="19" t="n">
        <v>0.0007</v>
      </c>
    </row>
    <row r="71">
      <c r="A71" s="19" t="inlineStr">
        <is>
          <t>RISE 삼성전자SK하이닉스채권혼합50</t>
        </is>
      </c>
      <c r="B71" s="19" t="inlineStr">
        <is>
          <t>001620</t>
        </is>
      </c>
      <c r="C71" s="19" t="inlineStr">
        <is>
          <t>[대표님룰]</t>
        </is>
      </c>
      <c r="D71" s="19" t="inlineStr">
        <is>
          <t>[정석방어]</t>
        </is>
      </c>
      <c r="E71" s="19" t="inlineStr">
        <is>
          <t>+5%▶60% 익절 / +10%▶30% 익절 / +30%▶10% 익절</t>
        </is>
      </c>
      <c r="F71" s="19" t="inlineStr">
        <is>
          <t>-3%▶70% 손절 / -5%▶20% 손절 / -10%▶10% 손절</t>
        </is>
      </c>
      <c r="G71" s="19" t="inlineStr">
        <is>
          <t>2026-01-02</t>
        </is>
      </c>
      <c r="H71" s="19" t="inlineStr">
        <is>
          <t>2026-06-08</t>
        </is>
      </c>
      <c r="I71" s="19" t="n">
        <v>0</v>
      </c>
      <c r="J71" s="19" t="n">
        <v>0</v>
      </c>
      <c r="K71" s="19" t="n">
        <v>0</v>
      </c>
      <c r="L71" s="19" t="n">
        <v>0</v>
      </c>
      <c r="M71" s="19" t="n">
        <v>0</v>
      </c>
      <c r="N71" s="19" t="n">
        <v>32</v>
      </c>
      <c r="O71" s="19" t="inlineStr">
        <is>
          <t>D</t>
        </is>
      </c>
      <c r="P71" s="19" t="inlineStr">
        <is>
          <t>단독 사용 비권장</t>
        </is>
      </c>
      <c r="Q71" s="19" t="inlineStr">
        <is>
          <t>거래횟수 매우 부족 / MDD 안정 / 수익률 음수 / 승률 낮음</t>
        </is>
      </c>
      <c r="R71" s="19" t="inlineStr">
        <is>
          <t>예</t>
        </is>
      </c>
      <c r="S71" s="19" t="n">
        <v>0.0005</v>
      </c>
      <c r="T71" s="19" t="n">
        <v>0.0025</v>
      </c>
      <c r="U71" s="19" t="n">
        <v>0.0007</v>
      </c>
    </row>
    <row r="72">
      <c r="A72" s="19" t="inlineStr">
        <is>
          <t>RISE 삼성전자SK하이닉스채권혼합50</t>
        </is>
      </c>
      <c r="B72" s="19" t="inlineStr">
        <is>
          <t>001620</t>
        </is>
      </c>
      <c r="C72" s="19" t="inlineStr">
        <is>
          <t>[대표님룰]</t>
        </is>
      </c>
      <c r="D72" s="19" t="inlineStr">
        <is>
          <t>[변동성허용]</t>
        </is>
      </c>
      <c r="E72" s="19" t="inlineStr">
        <is>
          <t>+5%▶60% 익절 / +10%▶30% 익절 / +30%▶10% 익절</t>
        </is>
      </c>
      <c r="F72" s="19" t="inlineStr">
        <is>
          <t>-5%▶50% 손절 / -10%▶30% 손절 / -15%▶20% 손절</t>
        </is>
      </c>
      <c r="G72" s="19" t="inlineStr">
        <is>
          <t>2026-01-02</t>
        </is>
      </c>
      <c r="H72" s="19" t="inlineStr">
        <is>
          <t>2026-06-08</t>
        </is>
      </c>
      <c r="I72" s="19" t="n">
        <v>0</v>
      </c>
      <c r="J72" s="19" t="n">
        <v>0</v>
      </c>
      <c r="K72" s="19" t="n">
        <v>0</v>
      </c>
      <c r="L72" s="19" t="n">
        <v>0</v>
      </c>
      <c r="M72" s="19" t="n">
        <v>0</v>
      </c>
      <c r="N72" s="19" t="n">
        <v>32</v>
      </c>
      <c r="O72" s="19" t="inlineStr">
        <is>
          <t>D</t>
        </is>
      </c>
      <c r="P72" s="19" t="inlineStr">
        <is>
          <t>단독 사용 비권장</t>
        </is>
      </c>
      <c r="Q72" s="19" t="inlineStr">
        <is>
          <t>거래횟수 매우 부족 / MDD 안정 / 수익률 음수 / 승률 낮음</t>
        </is>
      </c>
      <c r="R72" s="19" t="inlineStr">
        <is>
          <t>예</t>
        </is>
      </c>
      <c r="S72" s="19" t="n">
        <v>0.0005</v>
      </c>
      <c r="T72" s="19" t="n">
        <v>0.0025</v>
      </c>
      <c r="U72" s="19" t="n">
        <v>0.0007</v>
      </c>
    </row>
    <row r="73">
      <c r="A73" s="19" t="inlineStr">
        <is>
          <t>RISE 삼성전자SK하이닉스채권혼합50</t>
        </is>
      </c>
      <c r="B73" s="19" t="inlineStr">
        <is>
          <t>001620</t>
        </is>
      </c>
      <c r="C73" s="19" t="inlineStr">
        <is>
          <t>[대표님룰]</t>
        </is>
      </c>
      <c r="D73" s="19" t="inlineStr">
        <is>
          <t>[버티기형]</t>
        </is>
      </c>
      <c r="E73" s="19" t="inlineStr">
        <is>
          <t>+5%▶60% 익절 / +10%▶30% 익절 / +30%▶10% 익절</t>
        </is>
      </c>
      <c r="F73" s="19" t="inlineStr">
        <is>
          <t>-5%▶40% 손절 / -15%▶30% 손절 / -20%▶30% 손절</t>
        </is>
      </c>
      <c r="G73" s="19" t="inlineStr">
        <is>
          <t>2026-01-02</t>
        </is>
      </c>
      <c r="H73" s="19" t="inlineStr">
        <is>
          <t>2026-06-08</t>
        </is>
      </c>
      <c r="I73" s="19" t="n">
        <v>0</v>
      </c>
      <c r="J73" s="19" t="n">
        <v>0</v>
      </c>
      <c r="K73" s="19" t="n">
        <v>0</v>
      </c>
      <c r="L73" s="19" t="n">
        <v>0</v>
      </c>
      <c r="M73" s="19" t="n">
        <v>0</v>
      </c>
      <c r="N73" s="19" t="n">
        <v>32</v>
      </c>
      <c r="O73" s="19" t="inlineStr">
        <is>
          <t>D</t>
        </is>
      </c>
      <c r="P73" s="19" t="inlineStr">
        <is>
          <t>단독 사용 비권장</t>
        </is>
      </c>
      <c r="Q73" s="19" t="inlineStr">
        <is>
          <t>거래횟수 매우 부족 / MDD 안정 / 수익률 음수 / 승률 낮음</t>
        </is>
      </c>
      <c r="R73" s="19" t="inlineStr">
        <is>
          <t>예</t>
        </is>
      </c>
      <c r="S73" s="19" t="n">
        <v>0.0005</v>
      </c>
      <c r="T73" s="19" t="n">
        <v>0.0025</v>
      </c>
      <c r="U73" s="19" t="n">
        <v>0.0007</v>
      </c>
    </row>
    <row r="74">
      <c r="A74" s="19" t="inlineStr">
        <is>
          <t>RISE 삼성전자SK하이닉스채권혼합50</t>
        </is>
      </c>
      <c r="B74" s="19" t="inlineStr">
        <is>
          <t>001620</t>
        </is>
      </c>
      <c r="C74" s="19" t="inlineStr">
        <is>
          <t>[중기추세]</t>
        </is>
      </c>
      <c r="D74" s="19" t="inlineStr">
        <is>
          <t>[칼손절]</t>
        </is>
      </c>
      <c r="E74" s="19" t="inlineStr">
        <is>
          <t>+10%▶50% 익절 / +20%▶30% 익절 / +30%▶20% 익절</t>
        </is>
      </c>
      <c r="F74" s="19" t="inlineStr">
        <is>
          <t>-2%▶80% 손절 / -4%▶10% 손절 / -6%▶10% 손절</t>
        </is>
      </c>
      <c r="G74" s="19" t="inlineStr">
        <is>
          <t>2026-01-02</t>
        </is>
      </c>
      <c r="H74" s="19" t="inlineStr">
        <is>
          <t>2026-06-08</t>
        </is>
      </c>
      <c r="I74" s="19" t="n">
        <v>0</v>
      </c>
      <c r="J74" s="19" t="n">
        <v>0</v>
      </c>
      <c r="K74" s="19" t="n">
        <v>0</v>
      </c>
      <c r="L74" s="19" t="n">
        <v>0</v>
      </c>
      <c r="M74" s="19" t="n">
        <v>0</v>
      </c>
      <c r="N74" s="19" t="n">
        <v>32</v>
      </c>
      <c r="O74" s="19" t="inlineStr">
        <is>
          <t>D</t>
        </is>
      </c>
      <c r="P74" s="19" t="inlineStr">
        <is>
          <t>단독 사용 비권장</t>
        </is>
      </c>
      <c r="Q74" s="19" t="inlineStr">
        <is>
          <t>거래횟수 매우 부족 / MDD 안정 / 수익률 음수 / 승률 낮음</t>
        </is>
      </c>
      <c r="R74" s="19" t="inlineStr">
        <is>
          <t>예</t>
        </is>
      </c>
      <c r="S74" s="19" t="n">
        <v>0.0005</v>
      </c>
      <c r="T74" s="19" t="n">
        <v>0.0025</v>
      </c>
      <c r="U74" s="19" t="n">
        <v>0.0007</v>
      </c>
    </row>
    <row r="75">
      <c r="A75" s="19" t="inlineStr">
        <is>
          <t>RISE 삼성전자SK하이닉스채권혼합50</t>
        </is>
      </c>
      <c r="B75" s="19" t="inlineStr">
        <is>
          <t>001620</t>
        </is>
      </c>
      <c r="C75" s="19" t="inlineStr">
        <is>
          <t>[중기추세]</t>
        </is>
      </c>
      <c r="D75" s="19" t="inlineStr">
        <is>
          <t>[정석방어]</t>
        </is>
      </c>
      <c r="E75" s="19" t="inlineStr">
        <is>
          <t>+10%▶50% 익절 / +20%▶30% 익절 / +30%▶20% 익절</t>
        </is>
      </c>
      <c r="F75" s="19" t="inlineStr">
        <is>
          <t>-3%▶70% 손절 / -5%▶20% 손절 / -10%▶10% 손절</t>
        </is>
      </c>
      <c r="G75" s="19" t="inlineStr">
        <is>
          <t>2026-01-02</t>
        </is>
      </c>
      <c r="H75" s="19" t="inlineStr">
        <is>
          <t>2026-06-08</t>
        </is>
      </c>
      <c r="I75" s="19" t="n">
        <v>0</v>
      </c>
      <c r="J75" s="19" t="n">
        <v>0</v>
      </c>
      <c r="K75" s="19" t="n">
        <v>0</v>
      </c>
      <c r="L75" s="19" t="n">
        <v>0</v>
      </c>
      <c r="M75" s="19" t="n">
        <v>0</v>
      </c>
      <c r="N75" s="19" t="n">
        <v>32</v>
      </c>
      <c r="O75" s="19" t="inlineStr">
        <is>
          <t>D</t>
        </is>
      </c>
      <c r="P75" s="19" t="inlineStr">
        <is>
          <t>단독 사용 비권장</t>
        </is>
      </c>
      <c r="Q75" s="19" t="inlineStr">
        <is>
          <t>거래횟수 매우 부족 / MDD 안정 / 수익률 음수 / 승률 낮음</t>
        </is>
      </c>
      <c r="R75" s="19" t="inlineStr">
        <is>
          <t>예</t>
        </is>
      </c>
      <c r="S75" s="19" t="n">
        <v>0.0005</v>
      </c>
      <c r="T75" s="19" t="n">
        <v>0.0025</v>
      </c>
      <c r="U75" s="19" t="n">
        <v>0.0007</v>
      </c>
    </row>
    <row r="76">
      <c r="A76" s="19" t="inlineStr">
        <is>
          <t>RISE 삼성전자SK하이닉스채권혼합50</t>
        </is>
      </c>
      <c r="B76" s="19" t="inlineStr">
        <is>
          <t>001620</t>
        </is>
      </c>
      <c r="C76" s="19" t="inlineStr">
        <is>
          <t>[중기추세]</t>
        </is>
      </c>
      <c r="D76" s="19" t="inlineStr">
        <is>
          <t>[변동성허용]</t>
        </is>
      </c>
      <c r="E76" s="19" t="inlineStr">
        <is>
          <t>+10%▶50% 익절 / +20%▶30% 익절 / +30%▶20% 익절</t>
        </is>
      </c>
      <c r="F76" s="19" t="inlineStr">
        <is>
          <t>-5%▶50% 손절 / -10%▶30% 손절 / -15%▶20% 손절</t>
        </is>
      </c>
      <c r="G76" s="19" t="inlineStr">
        <is>
          <t>2026-01-02</t>
        </is>
      </c>
      <c r="H76" s="19" t="inlineStr">
        <is>
          <t>2026-06-08</t>
        </is>
      </c>
      <c r="I76" s="19" t="n">
        <v>0</v>
      </c>
      <c r="J76" s="19" t="n">
        <v>0</v>
      </c>
      <c r="K76" s="19" t="n">
        <v>0</v>
      </c>
      <c r="L76" s="19" t="n">
        <v>0</v>
      </c>
      <c r="M76" s="19" t="n">
        <v>0</v>
      </c>
      <c r="N76" s="19" t="n">
        <v>32</v>
      </c>
      <c r="O76" s="19" t="inlineStr">
        <is>
          <t>D</t>
        </is>
      </c>
      <c r="P76" s="19" t="inlineStr">
        <is>
          <t>단독 사용 비권장</t>
        </is>
      </c>
      <c r="Q76" s="19" t="inlineStr">
        <is>
          <t>거래횟수 매우 부족 / MDD 안정 / 수익률 음수 / 승률 낮음</t>
        </is>
      </c>
      <c r="R76" s="19" t="inlineStr">
        <is>
          <t>예</t>
        </is>
      </c>
      <c r="S76" s="19" t="n">
        <v>0.0005</v>
      </c>
      <c r="T76" s="19" t="n">
        <v>0.0025</v>
      </c>
      <c r="U76" s="19" t="n">
        <v>0.0007</v>
      </c>
    </row>
    <row r="77">
      <c r="A77" s="19" t="inlineStr">
        <is>
          <t>RISE 삼성전자SK하이닉스채권혼합50</t>
        </is>
      </c>
      <c r="B77" s="19" t="inlineStr">
        <is>
          <t>001620</t>
        </is>
      </c>
      <c r="C77" s="19" t="inlineStr">
        <is>
          <t>[중기추세]</t>
        </is>
      </c>
      <c r="D77" s="19" t="inlineStr">
        <is>
          <t>[버티기형]</t>
        </is>
      </c>
      <c r="E77" s="19" t="inlineStr">
        <is>
          <t>+10%▶50% 익절 / +20%▶30% 익절 / +30%▶20% 익절</t>
        </is>
      </c>
      <c r="F77" s="19" t="inlineStr">
        <is>
          <t>-5%▶40% 손절 / -15%▶30% 손절 / -20%▶30% 손절</t>
        </is>
      </c>
      <c r="G77" s="19" t="inlineStr">
        <is>
          <t>2026-01-02</t>
        </is>
      </c>
      <c r="H77" s="19" t="inlineStr">
        <is>
          <t>2026-06-08</t>
        </is>
      </c>
      <c r="I77" s="19" t="n">
        <v>0</v>
      </c>
      <c r="J77" s="19" t="n">
        <v>0</v>
      </c>
      <c r="K77" s="19" t="n">
        <v>0</v>
      </c>
      <c r="L77" s="19" t="n">
        <v>0</v>
      </c>
      <c r="M77" s="19" t="n">
        <v>0</v>
      </c>
      <c r="N77" s="19" t="n">
        <v>32</v>
      </c>
      <c r="O77" s="19" t="inlineStr">
        <is>
          <t>D</t>
        </is>
      </c>
      <c r="P77" s="19" t="inlineStr">
        <is>
          <t>단독 사용 비권장</t>
        </is>
      </c>
      <c r="Q77" s="19" t="inlineStr">
        <is>
          <t>거래횟수 매우 부족 / MDD 안정 / 수익률 음수 / 승률 낮음</t>
        </is>
      </c>
      <c r="R77" s="19" t="inlineStr">
        <is>
          <t>예</t>
        </is>
      </c>
      <c r="S77" s="19" t="n">
        <v>0.0005</v>
      </c>
      <c r="T77" s="19" t="n">
        <v>0.0025</v>
      </c>
      <c r="U77" s="19" t="n">
        <v>0.0007</v>
      </c>
    </row>
    <row r="78">
      <c r="A78" s="19" t="inlineStr">
        <is>
          <t>RISE 삼성전자SK하이닉스채권혼합50</t>
        </is>
      </c>
      <c r="B78" s="19" t="inlineStr">
        <is>
          <t>001620</t>
        </is>
      </c>
      <c r="C78" s="19" t="inlineStr">
        <is>
          <t>[수익극대화]</t>
        </is>
      </c>
      <c r="D78" s="19" t="inlineStr">
        <is>
          <t>[칼손절]</t>
        </is>
      </c>
      <c r="E78" s="19" t="inlineStr">
        <is>
          <t>+10%▶40% 익절 / +20%▶30% 익절 / +40%▶30% 익절</t>
        </is>
      </c>
      <c r="F78" s="19" t="inlineStr">
        <is>
          <t>-2%▶80% 손절 / -4%▶10% 손절 / -6%▶10% 손절</t>
        </is>
      </c>
      <c r="G78" s="19" t="inlineStr">
        <is>
          <t>2026-01-02</t>
        </is>
      </c>
      <c r="H78" s="19" t="inlineStr">
        <is>
          <t>2026-06-08</t>
        </is>
      </c>
      <c r="I78" s="19" t="n">
        <v>0</v>
      </c>
      <c r="J78" s="19" t="n">
        <v>0</v>
      </c>
      <c r="K78" s="19" t="n">
        <v>0</v>
      </c>
      <c r="L78" s="19" t="n">
        <v>0</v>
      </c>
      <c r="M78" s="19" t="n">
        <v>0</v>
      </c>
      <c r="N78" s="19" t="n">
        <v>32</v>
      </c>
      <c r="O78" s="19" t="inlineStr">
        <is>
          <t>D</t>
        </is>
      </c>
      <c r="P78" s="19" t="inlineStr">
        <is>
          <t>단독 사용 비권장</t>
        </is>
      </c>
      <c r="Q78" s="19" t="inlineStr">
        <is>
          <t>거래횟수 매우 부족 / MDD 안정 / 수익률 음수 / 승률 낮음</t>
        </is>
      </c>
      <c r="R78" s="19" t="inlineStr">
        <is>
          <t>예</t>
        </is>
      </c>
      <c r="S78" s="19" t="n">
        <v>0.0005</v>
      </c>
      <c r="T78" s="19" t="n">
        <v>0.0025</v>
      </c>
      <c r="U78" s="19" t="n">
        <v>0.0007</v>
      </c>
    </row>
    <row r="79">
      <c r="A79" s="19" t="inlineStr">
        <is>
          <t>RISE 삼성전자SK하이닉스채권혼합50</t>
        </is>
      </c>
      <c r="B79" s="19" t="inlineStr">
        <is>
          <t>001620</t>
        </is>
      </c>
      <c r="C79" s="19" t="inlineStr">
        <is>
          <t>[수익극대화]</t>
        </is>
      </c>
      <c r="D79" s="19" t="inlineStr">
        <is>
          <t>[정석방어]</t>
        </is>
      </c>
      <c r="E79" s="19" t="inlineStr">
        <is>
          <t>+10%▶40% 익절 / +20%▶30% 익절 / +40%▶30% 익절</t>
        </is>
      </c>
      <c r="F79" s="19" t="inlineStr">
        <is>
          <t>-3%▶70% 손절 / -5%▶20% 손절 / -10%▶10% 손절</t>
        </is>
      </c>
      <c r="G79" s="19" t="inlineStr">
        <is>
          <t>2026-01-02</t>
        </is>
      </c>
      <c r="H79" s="19" t="inlineStr">
        <is>
          <t>2026-06-08</t>
        </is>
      </c>
      <c r="I79" s="19" t="n">
        <v>0</v>
      </c>
      <c r="J79" s="19" t="n">
        <v>0</v>
      </c>
      <c r="K79" s="19" t="n">
        <v>0</v>
      </c>
      <c r="L79" s="19" t="n">
        <v>0</v>
      </c>
      <c r="M79" s="19" t="n">
        <v>0</v>
      </c>
      <c r="N79" s="19" t="n">
        <v>32</v>
      </c>
      <c r="O79" s="19" t="inlineStr">
        <is>
          <t>D</t>
        </is>
      </c>
      <c r="P79" s="19" t="inlineStr">
        <is>
          <t>단독 사용 비권장</t>
        </is>
      </c>
      <c r="Q79" s="19" t="inlineStr">
        <is>
          <t>거래횟수 매우 부족 / MDD 안정 / 수익률 음수 / 승률 낮음</t>
        </is>
      </c>
      <c r="R79" s="19" t="inlineStr">
        <is>
          <t>예</t>
        </is>
      </c>
      <c r="S79" s="19" t="n">
        <v>0.0005</v>
      </c>
      <c r="T79" s="19" t="n">
        <v>0.0025</v>
      </c>
      <c r="U79" s="19" t="n">
        <v>0.0007</v>
      </c>
    </row>
    <row r="80">
      <c r="A80" s="19" t="inlineStr">
        <is>
          <t>RISE 삼성전자SK하이닉스채권혼합50</t>
        </is>
      </c>
      <c r="B80" s="19" t="inlineStr">
        <is>
          <t>001620</t>
        </is>
      </c>
      <c r="C80" s="19" t="inlineStr">
        <is>
          <t>[수익극대화]</t>
        </is>
      </c>
      <c r="D80" s="19" t="inlineStr">
        <is>
          <t>[변동성허용]</t>
        </is>
      </c>
      <c r="E80" s="19" t="inlineStr">
        <is>
          <t>+10%▶40% 익절 / +20%▶30% 익절 / +40%▶30% 익절</t>
        </is>
      </c>
      <c r="F80" s="19" t="inlineStr">
        <is>
          <t>-5%▶50% 손절 / -10%▶30% 손절 / -15%▶20% 손절</t>
        </is>
      </c>
      <c r="G80" s="19" t="inlineStr">
        <is>
          <t>2026-01-02</t>
        </is>
      </c>
      <c r="H80" s="19" t="inlineStr">
        <is>
          <t>2026-06-08</t>
        </is>
      </c>
      <c r="I80" s="19" t="n">
        <v>0</v>
      </c>
      <c r="J80" s="19" t="n">
        <v>0</v>
      </c>
      <c r="K80" s="19" t="n">
        <v>0</v>
      </c>
      <c r="L80" s="19" t="n">
        <v>0</v>
      </c>
      <c r="M80" s="19" t="n">
        <v>0</v>
      </c>
      <c r="N80" s="19" t="n">
        <v>32</v>
      </c>
      <c r="O80" s="19" t="inlineStr">
        <is>
          <t>D</t>
        </is>
      </c>
      <c r="P80" s="19" t="inlineStr">
        <is>
          <t>단독 사용 비권장</t>
        </is>
      </c>
      <c r="Q80" s="19" t="inlineStr">
        <is>
          <t>거래횟수 매우 부족 / MDD 안정 / 수익률 음수 / 승률 낮음</t>
        </is>
      </c>
      <c r="R80" s="19" t="inlineStr">
        <is>
          <t>예</t>
        </is>
      </c>
      <c r="S80" s="19" t="n">
        <v>0.0005</v>
      </c>
      <c r="T80" s="19" t="n">
        <v>0.0025</v>
      </c>
      <c r="U80" s="19" t="n">
        <v>0.0007</v>
      </c>
    </row>
    <row r="81">
      <c r="A81" s="19" t="inlineStr">
        <is>
          <t>RISE 삼성전자SK하이닉스채권혼합50</t>
        </is>
      </c>
      <c r="B81" s="19" t="inlineStr">
        <is>
          <t>001620</t>
        </is>
      </c>
      <c r="C81" s="19" t="inlineStr">
        <is>
          <t>[수익극대화]</t>
        </is>
      </c>
      <c r="D81" s="19" t="inlineStr">
        <is>
          <t>[버티기형]</t>
        </is>
      </c>
      <c r="E81" s="19" t="inlineStr">
        <is>
          <t>+10%▶40% 익절 / +20%▶30% 익절 / +40%▶30% 익절</t>
        </is>
      </c>
      <c r="F81" s="19" t="inlineStr">
        <is>
          <t>-5%▶40% 손절 / -15%▶30% 손절 / -20%▶30% 손절</t>
        </is>
      </c>
      <c r="G81" s="19" t="inlineStr">
        <is>
          <t>2026-01-02</t>
        </is>
      </c>
      <c r="H81" s="19" t="inlineStr">
        <is>
          <t>2026-06-08</t>
        </is>
      </c>
      <c r="I81" s="19" t="n">
        <v>0</v>
      </c>
      <c r="J81" s="19" t="n">
        <v>0</v>
      </c>
      <c r="K81" s="19" t="n">
        <v>0</v>
      </c>
      <c r="L81" s="19" t="n">
        <v>0</v>
      </c>
      <c r="M81" s="19" t="n">
        <v>0</v>
      </c>
      <c r="N81" s="19" t="n">
        <v>32</v>
      </c>
      <c r="O81" s="19" t="inlineStr">
        <is>
          <t>D</t>
        </is>
      </c>
      <c r="P81" s="19" t="inlineStr">
        <is>
          <t>단독 사용 비권장</t>
        </is>
      </c>
      <c r="Q81" s="19" t="inlineStr">
        <is>
          <t>거래횟수 매우 부족 / MDD 안정 / 수익률 음수 / 승률 낮음</t>
        </is>
      </c>
      <c r="R81" s="19" t="inlineStr">
        <is>
          <t>예</t>
        </is>
      </c>
      <c r="S81" s="19" t="n">
        <v>0.0005</v>
      </c>
      <c r="T81" s="19" t="n">
        <v>0.0025</v>
      </c>
      <c r="U81" s="19" t="n">
        <v>0.0007</v>
      </c>
    </row>
    <row r="82">
      <c r="A82" s="19" t="inlineStr">
        <is>
          <t>KODEX 200타겟위클리커버드콜</t>
        </is>
      </c>
      <c r="B82" s="19" t="inlineStr">
        <is>
          <t>498400</t>
        </is>
      </c>
      <c r="C82" s="19" t="inlineStr">
        <is>
          <t>[초단타]</t>
        </is>
      </c>
      <c r="D82" s="19" t="inlineStr">
        <is>
          <t>[칼손절]</t>
        </is>
      </c>
      <c r="E82" s="19" t="inlineStr">
        <is>
          <t>+3%▶70% 익절 / +5%▶20% 익절 / +10%▶10% 익절</t>
        </is>
      </c>
      <c r="F82" s="19" t="inlineStr">
        <is>
          <t>-2%▶80% 손절 / -4%▶10% 손절 / -6%▶10% 손절</t>
        </is>
      </c>
      <c r="G82" s="19" t="inlineStr">
        <is>
          <t>2026-01-02</t>
        </is>
      </c>
      <c r="H82" s="19" t="inlineStr">
        <is>
          <t>2026-06-08</t>
        </is>
      </c>
      <c r="I82" s="19" t="n">
        <v>0</v>
      </c>
      <c r="J82" s="19" t="n">
        <v>0</v>
      </c>
      <c r="K82" s="19" t="n">
        <v>0</v>
      </c>
      <c r="L82" s="19" t="n">
        <v>0</v>
      </c>
      <c r="M82" s="19" t="n">
        <v>0</v>
      </c>
      <c r="N82" s="19" t="n">
        <v>32</v>
      </c>
      <c r="O82" s="19" t="inlineStr">
        <is>
          <t>D</t>
        </is>
      </c>
      <c r="P82" s="19" t="inlineStr">
        <is>
          <t>단독 사용 비권장</t>
        </is>
      </c>
      <c r="Q82" s="19" t="inlineStr">
        <is>
          <t>거래횟수 매우 부족 / MDD 안정 / 수익률 음수 / 승률 낮음</t>
        </is>
      </c>
      <c r="R82" s="19" t="inlineStr">
        <is>
          <t>예</t>
        </is>
      </c>
      <c r="S82" s="19" t="n">
        <v>0.0005</v>
      </c>
      <c r="T82" s="19" t="n">
        <v>0.0025</v>
      </c>
      <c r="U82" s="19" t="n">
        <v>0.0007</v>
      </c>
    </row>
    <row r="83">
      <c r="A83" s="19" t="inlineStr">
        <is>
          <t>KODEX 200타겟위클리커버드콜</t>
        </is>
      </c>
      <c r="B83" s="19" t="inlineStr">
        <is>
          <t>498400</t>
        </is>
      </c>
      <c r="C83" s="19" t="inlineStr">
        <is>
          <t>[초단타]</t>
        </is>
      </c>
      <c r="D83" s="19" t="inlineStr">
        <is>
          <t>[정석방어]</t>
        </is>
      </c>
      <c r="E83" s="19" t="inlineStr">
        <is>
          <t>+3%▶70% 익절 / +5%▶20% 익절 / +10%▶10% 익절</t>
        </is>
      </c>
      <c r="F83" s="19" t="inlineStr">
        <is>
          <t>-3%▶70% 손절 / -5%▶20% 손절 / -10%▶10% 손절</t>
        </is>
      </c>
      <c r="G83" s="19" t="inlineStr">
        <is>
          <t>2026-01-02</t>
        </is>
      </c>
      <c r="H83" s="19" t="inlineStr">
        <is>
          <t>2026-06-08</t>
        </is>
      </c>
      <c r="I83" s="19" t="n">
        <v>0</v>
      </c>
      <c r="J83" s="19" t="n">
        <v>0</v>
      </c>
      <c r="K83" s="19" t="n">
        <v>0</v>
      </c>
      <c r="L83" s="19" t="n">
        <v>0</v>
      </c>
      <c r="M83" s="19" t="n">
        <v>0</v>
      </c>
      <c r="N83" s="19" t="n">
        <v>32</v>
      </c>
      <c r="O83" s="19" t="inlineStr">
        <is>
          <t>D</t>
        </is>
      </c>
      <c r="P83" s="19" t="inlineStr">
        <is>
          <t>단독 사용 비권장</t>
        </is>
      </c>
      <c r="Q83" s="19" t="inlineStr">
        <is>
          <t>거래횟수 매우 부족 / MDD 안정 / 수익률 음수 / 승률 낮음</t>
        </is>
      </c>
      <c r="R83" s="19" t="inlineStr">
        <is>
          <t>예</t>
        </is>
      </c>
      <c r="S83" s="19" t="n">
        <v>0.0005</v>
      </c>
      <c r="T83" s="19" t="n">
        <v>0.0025</v>
      </c>
      <c r="U83" s="19" t="n">
        <v>0.0007</v>
      </c>
    </row>
    <row r="84">
      <c r="A84" s="19" t="inlineStr">
        <is>
          <t>KODEX 200타겟위클리커버드콜</t>
        </is>
      </c>
      <c r="B84" s="19" t="inlineStr">
        <is>
          <t>498400</t>
        </is>
      </c>
      <c r="C84" s="19" t="inlineStr">
        <is>
          <t>[초단타]</t>
        </is>
      </c>
      <c r="D84" s="19" t="inlineStr">
        <is>
          <t>[변동성허용]</t>
        </is>
      </c>
      <c r="E84" s="19" t="inlineStr">
        <is>
          <t>+3%▶70% 익절 / +5%▶20% 익절 / +10%▶10% 익절</t>
        </is>
      </c>
      <c r="F84" s="19" t="inlineStr">
        <is>
          <t>-5%▶50% 손절 / -10%▶30% 손절 / -15%▶20% 손절</t>
        </is>
      </c>
      <c r="G84" s="19" t="inlineStr">
        <is>
          <t>2026-01-02</t>
        </is>
      </c>
      <c r="H84" s="19" t="inlineStr">
        <is>
          <t>2026-06-08</t>
        </is>
      </c>
      <c r="I84" s="19" t="n">
        <v>0</v>
      </c>
      <c r="J84" s="19" t="n">
        <v>0</v>
      </c>
      <c r="K84" s="19" t="n">
        <v>0</v>
      </c>
      <c r="L84" s="19" t="n">
        <v>0</v>
      </c>
      <c r="M84" s="19" t="n">
        <v>0</v>
      </c>
      <c r="N84" s="19" t="n">
        <v>32</v>
      </c>
      <c r="O84" s="19" t="inlineStr">
        <is>
          <t>D</t>
        </is>
      </c>
      <c r="P84" s="19" t="inlineStr">
        <is>
          <t>단독 사용 비권장</t>
        </is>
      </c>
      <c r="Q84" s="19" t="inlineStr">
        <is>
          <t>거래횟수 매우 부족 / MDD 안정 / 수익률 음수 / 승률 낮음</t>
        </is>
      </c>
      <c r="R84" s="19" t="inlineStr">
        <is>
          <t>예</t>
        </is>
      </c>
      <c r="S84" s="19" t="n">
        <v>0.0005</v>
      </c>
      <c r="T84" s="19" t="n">
        <v>0.0025</v>
      </c>
      <c r="U84" s="19" t="n">
        <v>0.0007</v>
      </c>
    </row>
    <row r="85">
      <c r="A85" s="19" t="inlineStr">
        <is>
          <t>KODEX 200타겟위클리커버드콜</t>
        </is>
      </c>
      <c r="B85" s="19" t="inlineStr">
        <is>
          <t>498400</t>
        </is>
      </c>
      <c r="C85" s="19" t="inlineStr">
        <is>
          <t>[초단타]</t>
        </is>
      </c>
      <c r="D85" s="19" t="inlineStr">
        <is>
          <t>[버티기형]</t>
        </is>
      </c>
      <c r="E85" s="19" t="inlineStr">
        <is>
          <t>+3%▶70% 익절 / +5%▶20% 익절 / +10%▶10% 익절</t>
        </is>
      </c>
      <c r="F85" s="19" t="inlineStr">
        <is>
          <t>-5%▶40% 손절 / -15%▶30% 손절 / -20%▶30% 손절</t>
        </is>
      </c>
      <c r="G85" s="19" t="inlineStr">
        <is>
          <t>2026-01-02</t>
        </is>
      </c>
      <c r="H85" s="19" t="inlineStr">
        <is>
          <t>2026-06-08</t>
        </is>
      </c>
      <c r="I85" s="19" t="n">
        <v>0</v>
      </c>
      <c r="J85" s="19" t="n">
        <v>0</v>
      </c>
      <c r="K85" s="19" t="n">
        <v>0</v>
      </c>
      <c r="L85" s="19" t="n">
        <v>0</v>
      </c>
      <c r="M85" s="19" t="n">
        <v>0</v>
      </c>
      <c r="N85" s="19" t="n">
        <v>32</v>
      </c>
      <c r="O85" s="19" t="inlineStr">
        <is>
          <t>D</t>
        </is>
      </c>
      <c r="P85" s="19" t="inlineStr">
        <is>
          <t>단독 사용 비권장</t>
        </is>
      </c>
      <c r="Q85" s="19" t="inlineStr">
        <is>
          <t>거래횟수 매우 부족 / MDD 안정 / 수익률 음수 / 승률 낮음</t>
        </is>
      </c>
      <c r="R85" s="19" t="inlineStr">
        <is>
          <t>예</t>
        </is>
      </c>
      <c r="S85" s="19" t="n">
        <v>0.0005</v>
      </c>
      <c r="T85" s="19" t="n">
        <v>0.0025</v>
      </c>
      <c r="U85" s="19" t="n">
        <v>0.0007</v>
      </c>
    </row>
    <row r="86">
      <c r="A86" s="19" t="inlineStr">
        <is>
          <t>KODEX 200타겟위클리커버드콜</t>
        </is>
      </c>
      <c r="B86" s="19" t="inlineStr">
        <is>
          <t>498400</t>
        </is>
      </c>
      <c r="C86" s="19" t="inlineStr">
        <is>
          <t>[단기스윙]</t>
        </is>
      </c>
      <c r="D86" s="19" t="inlineStr">
        <is>
          <t>[칼손절]</t>
        </is>
      </c>
      <c r="E86" s="19" t="inlineStr">
        <is>
          <t>+5%▶60% 익절 / +10%▶30% 익절 / +20%▶10% 익절</t>
        </is>
      </c>
      <c r="F86" s="19" t="inlineStr">
        <is>
          <t>-2%▶80% 손절 / -4%▶10% 손절 / -6%▶10% 손절</t>
        </is>
      </c>
      <c r="G86" s="19" t="inlineStr">
        <is>
          <t>2026-01-02</t>
        </is>
      </c>
      <c r="H86" s="19" t="inlineStr">
        <is>
          <t>2026-06-08</t>
        </is>
      </c>
      <c r="I86" s="19" t="n">
        <v>0</v>
      </c>
      <c r="J86" s="19" t="n">
        <v>0</v>
      </c>
      <c r="K86" s="19" t="n">
        <v>0</v>
      </c>
      <c r="L86" s="19" t="n">
        <v>0</v>
      </c>
      <c r="M86" s="19" t="n">
        <v>0</v>
      </c>
      <c r="N86" s="19" t="n">
        <v>32</v>
      </c>
      <c r="O86" s="19" t="inlineStr">
        <is>
          <t>D</t>
        </is>
      </c>
      <c r="P86" s="19" t="inlineStr">
        <is>
          <t>단독 사용 비권장</t>
        </is>
      </c>
      <c r="Q86" s="19" t="inlineStr">
        <is>
          <t>거래횟수 매우 부족 / MDD 안정 / 수익률 음수 / 승률 낮음</t>
        </is>
      </c>
      <c r="R86" s="19" t="inlineStr">
        <is>
          <t>예</t>
        </is>
      </c>
      <c r="S86" s="19" t="n">
        <v>0.0005</v>
      </c>
      <c r="T86" s="19" t="n">
        <v>0.0025</v>
      </c>
      <c r="U86" s="19" t="n">
        <v>0.0007</v>
      </c>
    </row>
    <row r="87">
      <c r="A87" s="19" t="inlineStr">
        <is>
          <t>KODEX 200타겟위클리커버드콜</t>
        </is>
      </c>
      <c r="B87" s="19" t="inlineStr">
        <is>
          <t>498400</t>
        </is>
      </c>
      <c r="C87" s="19" t="inlineStr">
        <is>
          <t>[단기스윙]</t>
        </is>
      </c>
      <c r="D87" s="19" t="inlineStr">
        <is>
          <t>[정석방어]</t>
        </is>
      </c>
      <c r="E87" s="19" t="inlineStr">
        <is>
          <t>+5%▶60% 익절 / +10%▶30% 익절 / +20%▶10% 익절</t>
        </is>
      </c>
      <c r="F87" s="19" t="inlineStr">
        <is>
          <t>-3%▶70% 손절 / -5%▶20% 손절 / -10%▶10% 손절</t>
        </is>
      </c>
      <c r="G87" s="19" t="inlineStr">
        <is>
          <t>2026-01-02</t>
        </is>
      </c>
      <c r="H87" s="19" t="inlineStr">
        <is>
          <t>2026-06-08</t>
        </is>
      </c>
      <c r="I87" s="19" t="n">
        <v>0</v>
      </c>
      <c r="J87" s="19" t="n">
        <v>0</v>
      </c>
      <c r="K87" s="19" t="n">
        <v>0</v>
      </c>
      <c r="L87" s="19" t="n">
        <v>0</v>
      </c>
      <c r="M87" s="19" t="n">
        <v>0</v>
      </c>
      <c r="N87" s="19" t="n">
        <v>32</v>
      </c>
      <c r="O87" s="19" t="inlineStr">
        <is>
          <t>D</t>
        </is>
      </c>
      <c r="P87" s="19" t="inlineStr">
        <is>
          <t>단독 사용 비권장</t>
        </is>
      </c>
      <c r="Q87" s="19" t="inlineStr">
        <is>
          <t>거래횟수 매우 부족 / MDD 안정 / 수익률 음수 / 승률 낮음</t>
        </is>
      </c>
      <c r="R87" s="19" t="inlineStr">
        <is>
          <t>예</t>
        </is>
      </c>
      <c r="S87" s="19" t="n">
        <v>0.0005</v>
      </c>
      <c r="T87" s="19" t="n">
        <v>0.0025</v>
      </c>
      <c r="U87" s="19" t="n">
        <v>0.0007</v>
      </c>
    </row>
    <row r="88">
      <c r="A88" s="19" t="inlineStr">
        <is>
          <t>KODEX 200타겟위클리커버드콜</t>
        </is>
      </c>
      <c r="B88" s="19" t="inlineStr">
        <is>
          <t>498400</t>
        </is>
      </c>
      <c r="C88" s="19" t="inlineStr">
        <is>
          <t>[단기스윙]</t>
        </is>
      </c>
      <c r="D88" s="19" t="inlineStr">
        <is>
          <t>[변동성허용]</t>
        </is>
      </c>
      <c r="E88" s="19" t="inlineStr">
        <is>
          <t>+5%▶60% 익절 / +10%▶30% 익절 / +20%▶10% 익절</t>
        </is>
      </c>
      <c r="F88" s="19" t="inlineStr">
        <is>
          <t>-5%▶50% 손절 / -10%▶30% 손절 / -15%▶20% 손절</t>
        </is>
      </c>
      <c r="G88" s="19" t="inlineStr">
        <is>
          <t>2026-01-02</t>
        </is>
      </c>
      <c r="H88" s="19" t="inlineStr">
        <is>
          <t>2026-06-08</t>
        </is>
      </c>
      <c r="I88" s="19" t="n">
        <v>0</v>
      </c>
      <c r="J88" s="19" t="n">
        <v>0</v>
      </c>
      <c r="K88" s="19" t="n">
        <v>0</v>
      </c>
      <c r="L88" s="19" t="n">
        <v>0</v>
      </c>
      <c r="M88" s="19" t="n">
        <v>0</v>
      </c>
      <c r="N88" s="19" t="n">
        <v>32</v>
      </c>
      <c r="O88" s="19" t="inlineStr">
        <is>
          <t>D</t>
        </is>
      </c>
      <c r="P88" s="19" t="inlineStr">
        <is>
          <t>단독 사용 비권장</t>
        </is>
      </c>
      <c r="Q88" s="19" t="inlineStr">
        <is>
          <t>거래횟수 매우 부족 / MDD 안정 / 수익률 음수 / 승률 낮음</t>
        </is>
      </c>
      <c r="R88" s="19" t="inlineStr">
        <is>
          <t>예</t>
        </is>
      </c>
      <c r="S88" s="19" t="n">
        <v>0.0005</v>
      </c>
      <c r="T88" s="19" t="n">
        <v>0.0025</v>
      </c>
      <c r="U88" s="19" t="n">
        <v>0.0007</v>
      </c>
    </row>
    <row r="89">
      <c r="A89" s="19" t="inlineStr">
        <is>
          <t>KODEX 200타겟위클리커버드콜</t>
        </is>
      </c>
      <c r="B89" s="19" t="inlineStr">
        <is>
          <t>498400</t>
        </is>
      </c>
      <c r="C89" s="19" t="inlineStr">
        <is>
          <t>[단기스윙]</t>
        </is>
      </c>
      <c r="D89" s="19" t="inlineStr">
        <is>
          <t>[버티기형]</t>
        </is>
      </c>
      <c r="E89" s="19" t="inlineStr">
        <is>
          <t>+5%▶60% 익절 / +10%▶30% 익절 / +20%▶10% 익절</t>
        </is>
      </c>
      <c r="F89" s="19" t="inlineStr">
        <is>
          <t>-5%▶40% 손절 / -15%▶30% 손절 / -20%▶30% 손절</t>
        </is>
      </c>
      <c r="G89" s="19" t="inlineStr">
        <is>
          <t>2026-01-02</t>
        </is>
      </c>
      <c r="H89" s="19" t="inlineStr">
        <is>
          <t>2026-06-08</t>
        </is>
      </c>
      <c r="I89" s="19" t="n">
        <v>0</v>
      </c>
      <c r="J89" s="19" t="n">
        <v>0</v>
      </c>
      <c r="K89" s="19" t="n">
        <v>0</v>
      </c>
      <c r="L89" s="19" t="n">
        <v>0</v>
      </c>
      <c r="M89" s="19" t="n">
        <v>0</v>
      </c>
      <c r="N89" s="19" t="n">
        <v>32</v>
      </c>
      <c r="O89" s="19" t="inlineStr">
        <is>
          <t>D</t>
        </is>
      </c>
      <c r="P89" s="19" t="inlineStr">
        <is>
          <t>단독 사용 비권장</t>
        </is>
      </c>
      <c r="Q89" s="19" t="inlineStr">
        <is>
          <t>거래횟수 매우 부족 / MDD 안정 / 수익률 음수 / 승률 낮음</t>
        </is>
      </c>
      <c r="R89" s="19" t="inlineStr">
        <is>
          <t>예</t>
        </is>
      </c>
      <c r="S89" s="19" t="n">
        <v>0.0005</v>
      </c>
      <c r="T89" s="19" t="n">
        <v>0.0025</v>
      </c>
      <c r="U89" s="19" t="n">
        <v>0.0007</v>
      </c>
    </row>
    <row r="90">
      <c r="A90" s="19" t="inlineStr">
        <is>
          <t>KODEX 200타겟위클리커버드콜</t>
        </is>
      </c>
      <c r="B90" s="19" t="inlineStr">
        <is>
          <t>498400</t>
        </is>
      </c>
      <c r="C90" s="19" t="inlineStr">
        <is>
          <t>[대표님룰]</t>
        </is>
      </c>
      <c r="D90" s="19" t="inlineStr">
        <is>
          <t>[칼손절]</t>
        </is>
      </c>
      <c r="E90" s="19" t="inlineStr">
        <is>
          <t>+5%▶60% 익절 / +10%▶30% 익절 / +30%▶10% 익절</t>
        </is>
      </c>
      <c r="F90" s="19" t="inlineStr">
        <is>
          <t>-2%▶80% 손절 / -4%▶10% 손절 / -6%▶10% 손절</t>
        </is>
      </c>
      <c r="G90" s="19" t="inlineStr">
        <is>
          <t>2026-01-02</t>
        </is>
      </c>
      <c r="H90" s="19" t="inlineStr">
        <is>
          <t>2026-06-08</t>
        </is>
      </c>
      <c r="I90" s="19" t="n">
        <v>0</v>
      </c>
      <c r="J90" s="19" t="n">
        <v>0</v>
      </c>
      <c r="K90" s="19" t="n">
        <v>0</v>
      </c>
      <c r="L90" s="19" t="n">
        <v>0</v>
      </c>
      <c r="M90" s="19" t="n">
        <v>0</v>
      </c>
      <c r="N90" s="19" t="n">
        <v>32</v>
      </c>
      <c r="O90" s="19" t="inlineStr">
        <is>
          <t>D</t>
        </is>
      </c>
      <c r="P90" s="19" t="inlineStr">
        <is>
          <t>단독 사용 비권장</t>
        </is>
      </c>
      <c r="Q90" s="19" t="inlineStr">
        <is>
          <t>거래횟수 매우 부족 / MDD 안정 / 수익률 음수 / 승률 낮음</t>
        </is>
      </c>
      <c r="R90" s="19" t="inlineStr">
        <is>
          <t>예</t>
        </is>
      </c>
      <c r="S90" s="19" t="n">
        <v>0.0005</v>
      </c>
      <c r="T90" s="19" t="n">
        <v>0.0025</v>
      </c>
      <c r="U90" s="19" t="n">
        <v>0.0007</v>
      </c>
    </row>
    <row r="91">
      <c r="A91" s="19" t="inlineStr">
        <is>
          <t>KODEX 200타겟위클리커버드콜</t>
        </is>
      </c>
      <c r="B91" s="19" t="inlineStr">
        <is>
          <t>498400</t>
        </is>
      </c>
      <c r="C91" s="19" t="inlineStr">
        <is>
          <t>[대표님룰]</t>
        </is>
      </c>
      <c r="D91" s="19" t="inlineStr">
        <is>
          <t>[정석방어]</t>
        </is>
      </c>
      <c r="E91" s="19" t="inlineStr">
        <is>
          <t>+5%▶60% 익절 / +10%▶30% 익절 / +30%▶10% 익절</t>
        </is>
      </c>
      <c r="F91" s="19" t="inlineStr">
        <is>
          <t>-3%▶70% 손절 / -5%▶20% 손절 / -10%▶10% 손절</t>
        </is>
      </c>
      <c r="G91" s="19" t="inlineStr">
        <is>
          <t>2026-01-02</t>
        </is>
      </c>
      <c r="H91" s="19" t="inlineStr">
        <is>
          <t>2026-06-08</t>
        </is>
      </c>
      <c r="I91" s="19" t="n">
        <v>0</v>
      </c>
      <c r="J91" s="19" t="n">
        <v>0</v>
      </c>
      <c r="K91" s="19" t="n">
        <v>0</v>
      </c>
      <c r="L91" s="19" t="n">
        <v>0</v>
      </c>
      <c r="M91" s="19" t="n">
        <v>0</v>
      </c>
      <c r="N91" s="19" t="n">
        <v>32</v>
      </c>
      <c r="O91" s="19" t="inlineStr">
        <is>
          <t>D</t>
        </is>
      </c>
      <c r="P91" s="19" t="inlineStr">
        <is>
          <t>단독 사용 비권장</t>
        </is>
      </c>
      <c r="Q91" s="19" t="inlineStr">
        <is>
          <t>거래횟수 매우 부족 / MDD 안정 / 수익률 음수 / 승률 낮음</t>
        </is>
      </c>
      <c r="R91" s="19" t="inlineStr">
        <is>
          <t>예</t>
        </is>
      </c>
      <c r="S91" s="19" t="n">
        <v>0.0005</v>
      </c>
      <c r="T91" s="19" t="n">
        <v>0.0025</v>
      </c>
      <c r="U91" s="19" t="n">
        <v>0.0007</v>
      </c>
    </row>
    <row r="92">
      <c r="A92" s="19" t="inlineStr">
        <is>
          <t>KODEX 200타겟위클리커버드콜</t>
        </is>
      </c>
      <c r="B92" s="19" t="inlineStr">
        <is>
          <t>498400</t>
        </is>
      </c>
      <c r="C92" s="19" t="inlineStr">
        <is>
          <t>[대표님룰]</t>
        </is>
      </c>
      <c r="D92" s="19" t="inlineStr">
        <is>
          <t>[변동성허용]</t>
        </is>
      </c>
      <c r="E92" s="19" t="inlineStr">
        <is>
          <t>+5%▶60% 익절 / +10%▶30% 익절 / +30%▶10% 익절</t>
        </is>
      </c>
      <c r="F92" s="19" t="inlineStr">
        <is>
          <t>-5%▶50% 손절 / -10%▶30% 손절 / -15%▶20% 손절</t>
        </is>
      </c>
      <c r="G92" s="19" t="inlineStr">
        <is>
          <t>2026-01-02</t>
        </is>
      </c>
      <c r="H92" s="19" t="inlineStr">
        <is>
          <t>2026-06-08</t>
        </is>
      </c>
      <c r="I92" s="19" t="n">
        <v>0</v>
      </c>
      <c r="J92" s="19" t="n">
        <v>0</v>
      </c>
      <c r="K92" s="19" t="n">
        <v>0</v>
      </c>
      <c r="L92" s="19" t="n">
        <v>0</v>
      </c>
      <c r="M92" s="19" t="n">
        <v>0</v>
      </c>
      <c r="N92" s="19" t="n">
        <v>32</v>
      </c>
      <c r="O92" s="19" t="inlineStr">
        <is>
          <t>D</t>
        </is>
      </c>
      <c r="P92" s="19" t="inlineStr">
        <is>
          <t>단독 사용 비권장</t>
        </is>
      </c>
      <c r="Q92" s="19" t="inlineStr">
        <is>
          <t>거래횟수 매우 부족 / MDD 안정 / 수익률 음수 / 승률 낮음</t>
        </is>
      </c>
      <c r="R92" s="19" t="inlineStr">
        <is>
          <t>예</t>
        </is>
      </c>
      <c r="S92" s="19" t="n">
        <v>0.0005</v>
      </c>
      <c r="T92" s="19" t="n">
        <v>0.0025</v>
      </c>
      <c r="U92" s="19" t="n">
        <v>0.0007</v>
      </c>
    </row>
    <row r="93">
      <c r="A93" s="19" t="inlineStr">
        <is>
          <t>KODEX 200타겟위클리커버드콜</t>
        </is>
      </c>
      <c r="B93" s="19" t="inlineStr">
        <is>
          <t>498400</t>
        </is>
      </c>
      <c r="C93" s="19" t="inlineStr">
        <is>
          <t>[대표님룰]</t>
        </is>
      </c>
      <c r="D93" s="19" t="inlineStr">
        <is>
          <t>[버티기형]</t>
        </is>
      </c>
      <c r="E93" s="19" t="inlineStr">
        <is>
          <t>+5%▶60% 익절 / +10%▶30% 익절 / +30%▶10% 익절</t>
        </is>
      </c>
      <c r="F93" s="19" t="inlineStr">
        <is>
          <t>-5%▶40% 손절 / -15%▶30% 손절 / -20%▶30% 손절</t>
        </is>
      </c>
      <c r="G93" s="19" t="inlineStr">
        <is>
          <t>2026-01-02</t>
        </is>
      </c>
      <c r="H93" s="19" t="inlineStr">
        <is>
          <t>2026-06-08</t>
        </is>
      </c>
      <c r="I93" s="19" t="n">
        <v>0</v>
      </c>
      <c r="J93" s="19" t="n">
        <v>0</v>
      </c>
      <c r="K93" s="19" t="n">
        <v>0</v>
      </c>
      <c r="L93" s="19" t="n">
        <v>0</v>
      </c>
      <c r="M93" s="19" t="n">
        <v>0</v>
      </c>
      <c r="N93" s="19" t="n">
        <v>32</v>
      </c>
      <c r="O93" s="19" t="inlineStr">
        <is>
          <t>D</t>
        </is>
      </c>
      <c r="P93" s="19" t="inlineStr">
        <is>
          <t>단독 사용 비권장</t>
        </is>
      </c>
      <c r="Q93" s="19" t="inlineStr">
        <is>
          <t>거래횟수 매우 부족 / MDD 안정 / 수익률 음수 / 승률 낮음</t>
        </is>
      </c>
      <c r="R93" s="19" t="inlineStr">
        <is>
          <t>예</t>
        </is>
      </c>
      <c r="S93" s="19" t="n">
        <v>0.0005</v>
      </c>
      <c r="T93" s="19" t="n">
        <v>0.0025</v>
      </c>
      <c r="U93" s="19" t="n">
        <v>0.0007</v>
      </c>
    </row>
    <row r="94">
      <c r="A94" s="19" t="inlineStr">
        <is>
          <t>KODEX 200타겟위클리커버드콜</t>
        </is>
      </c>
      <c r="B94" s="19" t="inlineStr">
        <is>
          <t>498400</t>
        </is>
      </c>
      <c r="C94" s="19" t="inlineStr">
        <is>
          <t>[중기추세]</t>
        </is>
      </c>
      <c r="D94" s="19" t="inlineStr">
        <is>
          <t>[칼손절]</t>
        </is>
      </c>
      <c r="E94" s="19" t="inlineStr">
        <is>
          <t>+10%▶50% 익절 / +20%▶30% 익절 / +30%▶20% 익절</t>
        </is>
      </c>
      <c r="F94" s="19" t="inlineStr">
        <is>
          <t>-2%▶80% 손절 / -4%▶10% 손절 / -6%▶10% 손절</t>
        </is>
      </c>
      <c r="G94" s="19" t="inlineStr">
        <is>
          <t>2026-01-02</t>
        </is>
      </c>
      <c r="H94" s="19" t="inlineStr">
        <is>
          <t>2026-06-08</t>
        </is>
      </c>
      <c r="I94" s="19" t="n">
        <v>0</v>
      </c>
      <c r="J94" s="19" t="n">
        <v>0</v>
      </c>
      <c r="K94" s="19" t="n">
        <v>0</v>
      </c>
      <c r="L94" s="19" t="n">
        <v>0</v>
      </c>
      <c r="M94" s="19" t="n">
        <v>0</v>
      </c>
      <c r="N94" s="19" t="n">
        <v>32</v>
      </c>
      <c r="O94" s="19" t="inlineStr">
        <is>
          <t>D</t>
        </is>
      </c>
      <c r="P94" s="19" t="inlineStr">
        <is>
          <t>단독 사용 비권장</t>
        </is>
      </c>
      <c r="Q94" s="19" t="inlineStr">
        <is>
          <t>거래횟수 매우 부족 / MDD 안정 / 수익률 음수 / 승률 낮음</t>
        </is>
      </c>
      <c r="R94" s="19" t="inlineStr">
        <is>
          <t>예</t>
        </is>
      </c>
      <c r="S94" s="19" t="n">
        <v>0.0005</v>
      </c>
      <c r="T94" s="19" t="n">
        <v>0.0025</v>
      </c>
      <c r="U94" s="19" t="n">
        <v>0.0007</v>
      </c>
    </row>
    <row r="95">
      <c r="A95" s="19" t="inlineStr">
        <is>
          <t>KODEX 200타겟위클리커버드콜</t>
        </is>
      </c>
      <c r="B95" s="19" t="inlineStr">
        <is>
          <t>498400</t>
        </is>
      </c>
      <c r="C95" s="19" t="inlineStr">
        <is>
          <t>[중기추세]</t>
        </is>
      </c>
      <c r="D95" s="19" t="inlineStr">
        <is>
          <t>[정석방어]</t>
        </is>
      </c>
      <c r="E95" s="19" t="inlineStr">
        <is>
          <t>+10%▶50% 익절 / +20%▶30% 익절 / +30%▶20% 익절</t>
        </is>
      </c>
      <c r="F95" s="19" t="inlineStr">
        <is>
          <t>-3%▶70% 손절 / -5%▶20% 손절 / -10%▶10% 손절</t>
        </is>
      </c>
      <c r="G95" s="19" t="inlineStr">
        <is>
          <t>2026-01-02</t>
        </is>
      </c>
      <c r="H95" s="19" t="inlineStr">
        <is>
          <t>2026-06-08</t>
        </is>
      </c>
      <c r="I95" s="19" t="n">
        <v>0</v>
      </c>
      <c r="J95" s="19" t="n">
        <v>0</v>
      </c>
      <c r="K95" s="19" t="n">
        <v>0</v>
      </c>
      <c r="L95" s="19" t="n">
        <v>0</v>
      </c>
      <c r="M95" s="19" t="n">
        <v>0</v>
      </c>
      <c r="N95" s="19" t="n">
        <v>32</v>
      </c>
      <c r="O95" s="19" t="inlineStr">
        <is>
          <t>D</t>
        </is>
      </c>
      <c r="P95" s="19" t="inlineStr">
        <is>
          <t>단독 사용 비권장</t>
        </is>
      </c>
      <c r="Q95" s="19" t="inlineStr">
        <is>
          <t>거래횟수 매우 부족 / MDD 안정 / 수익률 음수 / 승률 낮음</t>
        </is>
      </c>
      <c r="R95" s="19" t="inlineStr">
        <is>
          <t>예</t>
        </is>
      </c>
      <c r="S95" s="19" t="n">
        <v>0.0005</v>
      </c>
      <c r="T95" s="19" t="n">
        <v>0.0025</v>
      </c>
      <c r="U95" s="19" t="n">
        <v>0.0007</v>
      </c>
    </row>
    <row r="96">
      <c r="A96" s="19" t="inlineStr">
        <is>
          <t>KODEX 200타겟위클리커버드콜</t>
        </is>
      </c>
      <c r="B96" s="19" t="inlineStr">
        <is>
          <t>498400</t>
        </is>
      </c>
      <c r="C96" s="19" t="inlineStr">
        <is>
          <t>[중기추세]</t>
        </is>
      </c>
      <c r="D96" s="19" t="inlineStr">
        <is>
          <t>[변동성허용]</t>
        </is>
      </c>
      <c r="E96" s="19" t="inlineStr">
        <is>
          <t>+10%▶50% 익절 / +20%▶30% 익절 / +30%▶20% 익절</t>
        </is>
      </c>
      <c r="F96" s="19" t="inlineStr">
        <is>
          <t>-5%▶50% 손절 / -10%▶30% 손절 / -15%▶20% 손절</t>
        </is>
      </c>
      <c r="G96" s="19" t="inlineStr">
        <is>
          <t>2026-01-02</t>
        </is>
      </c>
      <c r="H96" s="19" t="inlineStr">
        <is>
          <t>2026-06-08</t>
        </is>
      </c>
      <c r="I96" s="19" t="n">
        <v>0</v>
      </c>
      <c r="J96" s="19" t="n">
        <v>0</v>
      </c>
      <c r="K96" s="19" t="n">
        <v>0</v>
      </c>
      <c r="L96" s="19" t="n">
        <v>0</v>
      </c>
      <c r="M96" s="19" t="n">
        <v>0</v>
      </c>
      <c r="N96" s="19" t="n">
        <v>32</v>
      </c>
      <c r="O96" s="19" t="inlineStr">
        <is>
          <t>D</t>
        </is>
      </c>
      <c r="P96" s="19" t="inlineStr">
        <is>
          <t>단독 사용 비권장</t>
        </is>
      </c>
      <c r="Q96" s="19" t="inlineStr">
        <is>
          <t>거래횟수 매우 부족 / MDD 안정 / 수익률 음수 / 승률 낮음</t>
        </is>
      </c>
      <c r="R96" s="19" t="inlineStr">
        <is>
          <t>예</t>
        </is>
      </c>
      <c r="S96" s="19" t="n">
        <v>0.0005</v>
      </c>
      <c r="T96" s="19" t="n">
        <v>0.0025</v>
      </c>
      <c r="U96" s="19" t="n">
        <v>0.0007</v>
      </c>
    </row>
    <row r="97">
      <c r="A97" s="19" t="inlineStr">
        <is>
          <t>KODEX 200타겟위클리커버드콜</t>
        </is>
      </c>
      <c r="B97" s="19" t="inlineStr">
        <is>
          <t>498400</t>
        </is>
      </c>
      <c r="C97" s="19" t="inlineStr">
        <is>
          <t>[중기추세]</t>
        </is>
      </c>
      <c r="D97" s="19" t="inlineStr">
        <is>
          <t>[버티기형]</t>
        </is>
      </c>
      <c r="E97" s="19" t="inlineStr">
        <is>
          <t>+10%▶50% 익절 / +20%▶30% 익절 / +30%▶20% 익절</t>
        </is>
      </c>
      <c r="F97" s="19" t="inlineStr">
        <is>
          <t>-5%▶40% 손절 / -15%▶30% 손절 / -20%▶30% 손절</t>
        </is>
      </c>
      <c r="G97" s="19" t="inlineStr">
        <is>
          <t>2026-01-02</t>
        </is>
      </c>
      <c r="H97" s="19" t="inlineStr">
        <is>
          <t>2026-06-08</t>
        </is>
      </c>
      <c r="I97" s="19" t="n">
        <v>0</v>
      </c>
      <c r="J97" s="19" t="n">
        <v>0</v>
      </c>
      <c r="K97" s="19" t="n">
        <v>0</v>
      </c>
      <c r="L97" s="19" t="n">
        <v>0</v>
      </c>
      <c r="M97" s="19" t="n">
        <v>0</v>
      </c>
      <c r="N97" s="19" t="n">
        <v>32</v>
      </c>
      <c r="O97" s="19" t="inlineStr">
        <is>
          <t>D</t>
        </is>
      </c>
      <c r="P97" s="19" t="inlineStr">
        <is>
          <t>단독 사용 비권장</t>
        </is>
      </c>
      <c r="Q97" s="19" t="inlineStr">
        <is>
          <t>거래횟수 매우 부족 / MDD 안정 / 수익률 음수 / 승률 낮음</t>
        </is>
      </c>
      <c r="R97" s="19" t="inlineStr">
        <is>
          <t>예</t>
        </is>
      </c>
      <c r="S97" s="19" t="n">
        <v>0.0005</v>
      </c>
      <c r="T97" s="19" t="n">
        <v>0.0025</v>
      </c>
      <c r="U97" s="19" t="n">
        <v>0.0007</v>
      </c>
    </row>
    <row r="98">
      <c r="A98" s="19" t="inlineStr">
        <is>
          <t>KODEX 200타겟위클리커버드콜</t>
        </is>
      </c>
      <c r="B98" s="19" t="inlineStr">
        <is>
          <t>498400</t>
        </is>
      </c>
      <c r="C98" s="19" t="inlineStr">
        <is>
          <t>[수익극대화]</t>
        </is>
      </c>
      <c r="D98" s="19" t="inlineStr">
        <is>
          <t>[칼손절]</t>
        </is>
      </c>
      <c r="E98" s="19" t="inlineStr">
        <is>
          <t>+10%▶40% 익절 / +20%▶30% 익절 / +40%▶30% 익절</t>
        </is>
      </c>
      <c r="F98" s="19" t="inlineStr">
        <is>
          <t>-2%▶80% 손절 / -4%▶10% 손절 / -6%▶10% 손절</t>
        </is>
      </c>
      <c r="G98" s="19" t="inlineStr">
        <is>
          <t>2026-01-02</t>
        </is>
      </c>
      <c r="H98" s="19" t="inlineStr">
        <is>
          <t>2026-06-08</t>
        </is>
      </c>
      <c r="I98" s="19" t="n">
        <v>0</v>
      </c>
      <c r="J98" s="19" t="n">
        <v>0</v>
      </c>
      <c r="K98" s="19" t="n">
        <v>0</v>
      </c>
      <c r="L98" s="19" t="n">
        <v>0</v>
      </c>
      <c r="M98" s="19" t="n">
        <v>0</v>
      </c>
      <c r="N98" s="19" t="n">
        <v>32</v>
      </c>
      <c r="O98" s="19" t="inlineStr">
        <is>
          <t>D</t>
        </is>
      </c>
      <c r="P98" s="19" t="inlineStr">
        <is>
          <t>단독 사용 비권장</t>
        </is>
      </c>
      <c r="Q98" s="19" t="inlineStr">
        <is>
          <t>거래횟수 매우 부족 / MDD 안정 / 수익률 음수 / 승률 낮음</t>
        </is>
      </c>
      <c r="R98" s="19" t="inlineStr">
        <is>
          <t>예</t>
        </is>
      </c>
      <c r="S98" s="19" t="n">
        <v>0.0005</v>
      </c>
      <c r="T98" s="19" t="n">
        <v>0.0025</v>
      </c>
      <c r="U98" s="19" t="n">
        <v>0.0007</v>
      </c>
    </row>
    <row r="99">
      <c r="A99" s="19" t="inlineStr">
        <is>
          <t>KODEX 200타겟위클리커버드콜</t>
        </is>
      </c>
      <c r="B99" s="19" t="inlineStr">
        <is>
          <t>498400</t>
        </is>
      </c>
      <c r="C99" s="19" t="inlineStr">
        <is>
          <t>[수익극대화]</t>
        </is>
      </c>
      <c r="D99" s="19" t="inlineStr">
        <is>
          <t>[정석방어]</t>
        </is>
      </c>
      <c r="E99" s="19" t="inlineStr">
        <is>
          <t>+10%▶40% 익절 / +20%▶30% 익절 / +40%▶30% 익절</t>
        </is>
      </c>
      <c r="F99" s="19" t="inlineStr">
        <is>
          <t>-3%▶70% 손절 / -5%▶20% 손절 / -10%▶10% 손절</t>
        </is>
      </c>
      <c r="G99" s="19" t="inlineStr">
        <is>
          <t>2026-01-02</t>
        </is>
      </c>
      <c r="H99" s="19" t="inlineStr">
        <is>
          <t>2026-06-08</t>
        </is>
      </c>
      <c r="I99" s="19" t="n">
        <v>0</v>
      </c>
      <c r="J99" s="19" t="n">
        <v>0</v>
      </c>
      <c r="K99" s="19" t="n">
        <v>0</v>
      </c>
      <c r="L99" s="19" t="n">
        <v>0</v>
      </c>
      <c r="M99" s="19" t="n">
        <v>0</v>
      </c>
      <c r="N99" s="19" t="n">
        <v>32</v>
      </c>
      <c r="O99" s="19" t="inlineStr">
        <is>
          <t>D</t>
        </is>
      </c>
      <c r="P99" s="19" t="inlineStr">
        <is>
          <t>단독 사용 비권장</t>
        </is>
      </c>
      <c r="Q99" s="19" t="inlineStr">
        <is>
          <t>거래횟수 매우 부족 / MDD 안정 / 수익률 음수 / 승률 낮음</t>
        </is>
      </c>
      <c r="R99" s="19" t="inlineStr">
        <is>
          <t>예</t>
        </is>
      </c>
      <c r="S99" s="19" t="n">
        <v>0.0005</v>
      </c>
      <c r="T99" s="19" t="n">
        <v>0.0025</v>
      </c>
      <c r="U99" s="19" t="n">
        <v>0.0007</v>
      </c>
    </row>
    <row r="100">
      <c r="A100" s="19" t="inlineStr">
        <is>
          <t>KODEX 200타겟위클리커버드콜</t>
        </is>
      </c>
      <c r="B100" s="19" t="inlineStr">
        <is>
          <t>498400</t>
        </is>
      </c>
      <c r="C100" s="19" t="inlineStr">
        <is>
          <t>[수익극대화]</t>
        </is>
      </c>
      <c r="D100" s="19" t="inlineStr">
        <is>
          <t>[변동성허용]</t>
        </is>
      </c>
      <c r="E100" s="19" t="inlineStr">
        <is>
          <t>+10%▶40% 익절 / +20%▶30% 익절 / +40%▶30% 익절</t>
        </is>
      </c>
      <c r="F100" s="19" t="inlineStr">
        <is>
          <t>-5%▶50% 손절 / -10%▶30% 손절 / -15%▶20% 손절</t>
        </is>
      </c>
      <c r="G100" s="19" t="inlineStr">
        <is>
          <t>2026-01-02</t>
        </is>
      </c>
      <c r="H100" s="19" t="inlineStr">
        <is>
          <t>2026-06-08</t>
        </is>
      </c>
      <c r="I100" s="19" t="n">
        <v>0</v>
      </c>
      <c r="J100" s="19" t="n">
        <v>0</v>
      </c>
      <c r="K100" s="19" t="n">
        <v>0</v>
      </c>
      <c r="L100" s="19" t="n">
        <v>0</v>
      </c>
      <c r="M100" s="19" t="n">
        <v>0</v>
      </c>
      <c r="N100" s="19" t="n">
        <v>32</v>
      </c>
      <c r="O100" s="19" t="inlineStr">
        <is>
          <t>D</t>
        </is>
      </c>
      <c r="P100" s="19" t="inlineStr">
        <is>
          <t>단독 사용 비권장</t>
        </is>
      </c>
      <c r="Q100" s="19" t="inlineStr">
        <is>
          <t>거래횟수 매우 부족 / MDD 안정 / 수익률 음수 / 승률 낮음</t>
        </is>
      </c>
      <c r="R100" s="19" t="inlineStr">
        <is>
          <t>예</t>
        </is>
      </c>
      <c r="S100" s="19" t="n">
        <v>0.0005</v>
      </c>
      <c r="T100" s="19" t="n">
        <v>0.0025</v>
      </c>
      <c r="U100" s="19" t="n">
        <v>0.0007</v>
      </c>
    </row>
    <row r="101">
      <c r="A101" s="19" t="inlineStr">
        <is>
          <t>KODEX 200타겟위클리커버드콜</t>
        </is>
      </c>
      <c r="B101" s="19" t="inlineStr">
        <is>
          <t>498400</t>
        </is>
      </c>
      <c r="C101" s="19" t="inlineStr">
        <is>
          <t>[수익극대화]</t>
        </is>
      </c>
      <c r="D101" s="19" t="inlineStr">
        <is>
          <t>[버티기형]</t>
        </is>
      </c>
      <c r="E101" s="19" t="inlineStr">
        <is>
          <t>+10%▶40% 익절 / +20%▶30% 익절 / +40%▶30% 익절</t>
        </is>
      </c>
      <c r="F101" s="19" t="inlineStr">
        <is>
          <t>-5%▶40% 손절 / -15%▶30% 손절 / -20%▶30% 손절</t>
        </is>
      </c>
      <c r="G101" s="19" t="inlineStr">
        <is>
          <t>2026-01-02</t>
        </is>
      </c>
      <c r="H101" s="19" t="inlineStr">
        <is>
          <t>2026-06-08</t>
        </is>
      </c>
      <c r="I101" s="19" t="n">
        <v>0</v>
      </c>
      <c r="J101" s="19" t="n">
        <v>0</v>
      </c>
      <c r="K101" s="19" t="n">
        <v>0</v>
      </c>
      <c r="L101" s="19" t="n">
        <v>0</v>
      </c>
      <c r="M101" s="19" t="n">
        <v>0</v>
      </c>
      <c r="N101" s="19" t="n">
        <v>32</v>
      </c>
      <c r="O101" s="19" t="inlineStr">
        <is>
          <t>D</t>
        </is>
      </c>
      <c r="P101" s="19" t="inlineStr">
        <is>
          <t>단독 사용 비권장</t>
        </is>
      </c>
      <c r="Q101" s="19" t="inlineStr">
        <is>
          <t>거래횟수 매우 부족 / MDD 안정 / 수익률 음수 / 승률 낮음</t>
        </is>
      </c>
      <c r="R101" s="19" t="inlineStr">
        <is>
          <t>예</t>
        </is>
      </c>
      <c r="S101" s="19" t="n">
        <v>0.0005</v>
      </c>
      <c r="T101" s="19" t="n">
        <v>0.0025</v>
      </c>
      <c r="U101" s="19" t="n">
        <v>0.0007</v>
      </c>
    </row>
    <row r="102">
      <c r="A102" s="19" t="inlineStr">
        <is>
          <t>KODEX 미국S&amp;P500</t>
        </is>
      </c>
      <c r="B102" s="19" t="inlineStr">
        <is>
          <t>379800</t>
        </is>
      </c>
      <c r="C102" s="19" t="inlineStr">
        <is>
          <t>[초단타]</t>
        </is>
      </c>
      <c r="D102" s="19" t="inlineStr">
        <is>
          <t>[칼손절]</t>
        </is>
      </c>
      <c r="E102" s="19" t="inlineStr">
        <is>
          <t>+3%▶70% 익절 / +5%▶20% 익절 / +10%▶10% 익절</t>
        </is>
      </c>
      <c r="F102" s="19" t="inlineStr">
        <is>
          <t>-2%▶80% 손절 / -4%▶10% 손절 / -6%▶10% 손절</t>
        </is>
      </c>
      <c r="G102" s="19" t="inlineStr">
        <is>
          <t>2026-01-02</t>
        </is>
      </c>
      <c r="H102" s="19" t="inlineStr">
        <is>
          <t>2026-06-08</t>
        </is>
      </c>
      <c r="I102" s="19" t="n">
        <v>0</v>
      </c>
      <c r="J102" s="19" t="n">
        <v>0</v>
      </c>
      <c r="K102" s="19" t="n">
        <v>0</v>
      </c>
      <c r="L102" s="19" t="n">
        <v>0</v>
      </c>
      <c r="M102" s="19" t="n">
        <v>0</v>
      </c>
      <c r="N102" s="19" t="n">
        <v>32</v>
      </c>
      <c r="O102" s="19" t="inlineStr">
        <is>
          <t>D</t>
        </is>
      </c>
      <c r="P102" s="19" t="inlineStr">
        <is>
          <t>단독 사용 비권장</t>
        </is>
      </c>
      <c r="Q102" s="19" t="inlineStr">
        <is>
          <t>거래횟수 매우 부족 / MDD 안정 / 수익률 음수 / 승률 낮음</t>
        </is>
      </c>
      <c r="R102" s="19" t="inlineStr">
        <is>
          <t>예</t>
        </is>
      </c>
      <c r="S102" s="19" t="n">
        <v>0.0005</v>
      </c>
      <c r="T102" s="19" t="n">
        <v>0.0025</v>
      </c>
      <c r="U102" s="19" t="n">
        <v>0.0007</v>
      </c>
    </row>
    <row r="103">
      <c r="A103" s="19" t="inlineStr">
        <is>
          <t>KODEX 미국S&amp;P500</t>
        </is>
      </c>
      <c r="B103" s="19" t="inlineStr">
        <is>
          <t>379800</t>
        </is>
      </c>
      <c r="C103" s="19" t="inlineStr">
        <is>
          <t>[초단타]</t>
        </is>
      </c>
      <c r="D103" s="19" t="inlineStr">
        <is>
          <t>[정석방어]</t>
        </is>
      </c>
      <c r="E103" s="19" t="inlineStr">
        <is>
          <t>+3%▶70% 익절 / +5%▶20% 익절 / +10%▶10% 익절</t>
        </is>
      </c>
      <c r="F103" s="19" t="inlineStr">
        <is>
          <t>-3%▶70% 손절 / -5%▶20% 손절 / -10%▶10% 손절</t>
        </is>
      </c>
      <c r="G103" s="19" t="inlineStr">
        <is>
          <t>2026-01-02</t>
        </is>
      </c>
      <c r="H103" s="19" t="inlineStr">
        <is>
          <t>2026-06-08</t>
        </is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32</v>
      </c>
      <c r="O103" s="19" t="inlineStr">
        <is>
          <t>D</t>
        </is>
      </c>
      <c r="P103" s="19" t="inlineStr">
        <is>
          <t>단독 사용 비권장</t>
        </is>
      </c>
      <c r="Q103" s="19" t="inlineStr">
        <is>
          <t>거래횟수 매우 부족 / MDD 안정 / 수익률 음수 / 승률 낮음</t>
        </is>
      </c>
      <c r="R103" s="19" t="inlineStr">
        <is>
          <t>예</t>
        </is>
      </c>
      <c r="S103" s="19" t="n">
        <v>0.0005</v>
      </c>
      <c r="T103" s="19" t="n">
        <v>0.0025</v>
      </c>
      <c r="U103" s="19" t="n">
        <v>0.0007</v>
      </c>
    </row>
    <row r="104">
      <c r="A104" s="19" t="inlineStr">
        <is>
          <t>KODEX 미국S&amp;P500</t>
        </is>
      </c>
      <c r="B104" s="19" t="inlineStr">
        <is>
          <t>379800</t>
        </is>
      </c>
      <c r="C104" s="19" t="inlineStr">
        <is>
          <t>[초단타]</t>
        </is>
      </c>
      <c r="D104" s="19" t="inlineStr">
        <is>
          <t>[변동성허용]</t>
        </is>
      </c>
      <c r="E104" s="19" t="inlineStr">
        <is>
          <t>+3%▶70% 익절 / +5%▶20% 익절 / +10%▶10% 익절</t>
        </is>
      </c>
      <c r="F104" s="19" t="inlineStr">
        <is>
          <t>-5%▶50% 손절 / -10%▶30% 손절 / -15%▶20% 손절</t>
        </is>
      </c>
      <c r="G104" s="19" t="inlineStr">
        <is>
          <t>2026-01-02</t>
        </is>
      </c>
      <c r="H104" s="19" t="inlineStr">
        <is>
          <t>2026-06-08</t>
        </is>
      </c>
      <c r="I104" s="19" t="n">
        <v>0</v>
      </c>
      <c r="J104" s="19" t="n">
        <v>0</v>
      </c>
      <c r="K104" s="19" t="n">
        <v>0</v>
      </c>
      <c r="L104" s="19" t="n">
        <v>0</v>
      </c>
      <c r="M104" s="19" t="n">
        <v>0</v>
      </c>
      <c r="N104" s="19" t="n">
        <v>32</v>
      </c>
      <c r="O104" s="19" t="inlineStr">
        <is>
          <t>D</t>
        </is>
      </c>
      <c r="P104" s="19" t="inlineStr">
        <is>
          <t>단독 사용 비권장</t>
        </is>
      </c>
      <c r="Q104" s="19" t="inlineStr">
        <is>
          <t>거래횟수 매우 부족 / MDD 안정 / 수익률 음수 / 승률 낮음</t>
        </is>
      </c>
      <c r="R104" s="19" t="inlineStr">
        <is>
          <t>예</t>
        </is>
      </c>
      <c r="S104" s="19" t="n">
        <v>0.0005</v>
      </c>
      <c r="T104" s="19" t="n">
        <v>0.0025</v>
      </c>
      <c r="U104" s="19" t="n">
        <v>0.0007</v>
      </c>
    </row>
    <row r="105">
      <c r="A105" s="19" t="inlineStr">
        <is>
          <t>KODEX 미국S&amp;P500</t>
        </is>
      </c>
      <c r="B105" s="19" t="inlineStr">
        <is>
          <t>379800</t>
        </is>
      </c>
      <c r="C105" s="19" t="inlineStr">
        <is>
          <t>[초단타]</t>
        </is>
      </c>
      <c r="D105" s="19" t="inlineStr">
        <is>
          <t>[버티기형]</t>
        </is>
      </c>
      <c r="E105" s="19" t="inlineStr">
        <is>
          <t>+3%▶70% 익절 / +5%▶20% 익절 / +10%▶10% 익절</t>
        </is>
      </c>
      <c r="F105" s="19" t="inlineStr">
        <is>
          <t>-5%▶40% 손절 / -15%▶30% 손절 / -20%▶30% 손절</t>
        </is>
      </c>
      <c r="G105" s="19" t="inlineStr">
        <is>
          <t>2026-01-02</t>
        </is>
      </c>
      <c r="H105" s="19" t="inlineStr">
        <is>
          <t>2026-06-08</t>
        </is>
      </c>
      <c r="I105" s="19" t="n">
        <v>0</v>
      </c>
      <c r="J105" s="19" t="n">
        <v>0</v>
      </c>
      <c r="K105" s="19" t="n">
        <v>0</v>
      </c>
      <c r="L105" s="19" t="n">
        <v>0</v>
      </c>
      <c r="M105" s="19" t="n">
        <v>0</v>
      </c>
      <c r="N105" s="19" t="n">
        <v>32</v>
      </c>
      <c r="O105" s="19" t="inlineStr">
        <is>
          <t>D</t>
        </is>
      </c>
      <c r="P105" s="19" t="inlineStr">
        <is>
          <t>단독 사용 비권장</t>
        </is>
      </c>
      <c r="Q105" s="19" t="inlineStr">
        <is>
          <t>거래횟수 매우 부족 / MDD 안정 / 수익률 음수 / 승률 낮음</t>
        </is>
      </c>
      <c r="R105" s="19" t="inlineStr">
        <is>
          <t>예</t>
        </is>
      </c>
      <c r="S105" s="19" t="n">
        <v>0.0005</v>
      </c>
      <c r="T105" s="19" t="n">
        <v>0.0025</v>
      </c>
      <c r="U105" s="19" t="n">
        <v>0.0007</v>
      </c>
    </row>
    <row r="106">
      <c r="A106" s="19" t="inlineStr">
        <is>
          <t>KODEX 미국S&amp;P500</t>
        </is>
      </c>
      <c r="B106" s="19" t="inlineStr">
        <is>
          <t>379800</t>
        </is>
      </c>
      <c r="C106" s="19" t="inlineStr">
        <is>
          <t>[단기스윙]</t>
        </is>
      </c>
      <c r="D106" s="19" t="inlineStr">
        <is>
          <t>[칼손절]</t>
        </is>
      </c>
      <c r="E106" s="19" t="inlineStr">
        <is>
          <t>+5%▶60% 익절 / +10%▶30% 익절 / +20%▶10% 익절</t>
        </is>
      </c>
      <c r="F106" s="19" t="inlineStr">
        <is>
          <t>-2%▶80% 손절 / -4%▶10% 손절 / -6%▶10% 손절</t>
        </is>
      </c>
      <c r="G106" s="19" t="inlineStr">
        <is>
          <t>2026-01-02</t>
        </is>
      </c>
      <c r="H106" s="19" t="inlineStr">
        <is>
          <t>2026-06-08</t>
        </is>
      </c>
      <c r="I106" s="19" t="n">
        <v>0</v>
      </c>
      <c r="J106" s="19" t="n">
        <v>0</v>
      </c>
      <c r="K106" s="19" t="n">
        <v>0</v>
      </c>
      <c r="L106" s="19" t="n">
        <v>0</v>
      </c>
      <c r="M106" s="19" t="n">
        <v>0</v>
      </c>
      <c r="N106" s="19" t="n">
        <v>32</v>
      </c>
      <c r="O106" s="19" t="inlineStr">
        <is>
          <t>D</t>
        </is>
      </c>
      <c r="P106" s="19" t="inlineStr">
        <is>
          <t>단독 사용 비권장</t>
        </is>
      </c>
      <c r="Q106" s="19" t="inlineStr">
        <is>
          <t>거래횟수 매우 부족 / MDD 안정 / 수익률 음수 / 승률 낮음</t>
        </is>
      </c>
      <c r="R106" s="19" t="inlineStr">
        <is>
          <t>예</t>
        </is>
      </c>
      <c r="S106" s="19" t="n">
        <v>0.0005</v>
      </c>
      <c r="T106" s="19" t="n">
        <v>0.0025</v>
      </c>
      <c r="U106" s="19" t="n">
        <v>0.0007</v>
      </c>
    </row>
    <row r="107">
      <c r="A107" s="19" t="inlineStr">
        <is>
          <t>KODEX 미국S&amp;P500</t>
        </is>
      </c>
      <c r="B107" s="19" t="inlineStr">
        <is>
          <t>379800</t>
        </is>
      </c>
      <c r="C107" s="19" t="inlineStr">
        <is>
          <t>[단기스윙]</t>
        </is>
      </c>
      <c r="D107" s="19" t="inlineStr">
        <is>
          <t>[정석방어]</t>
        </is>
      </c>
      <c r="E107" s="19" t="inlineStr">
        <is>
          <t>+5%▶60% 익절 / +10%▶30% 익절 / +20%▶10% 익절</t>
        </is>
      </c>
      <c r="F107" s="19" t="inlineStr">
        <is>
          <t>-3%▶70% 손절 / -5%▶20% 손절 / -10%▶10% 손절</t>
        </is>
      </c>
      <c r="G107" s="19" t="inlineStr">
        <is>
          <t>2026-01-02</t>
        </is>
      </c>
      <c r="H107" s="19" t="inlineStr">
        <is>
          <t>2026-06-08</t>
        </is>
      </c>
      <c r="I107" s="19" t="n">
        <v>0</v>
      </c>
      <c r="J107" s="19" t="n">
        <v>0</v>
      </c>
      <c r="K107" s="19" t="n">
        <v>0</v>
      </c>
      <c r="L107" s="19" t="n">
        <v>0</v>
      </c>
      <c r="M107" s="19" t="n">
        <v>0</v>
      </c>
      <c r="N107" s="19" t="n">
        <v>32</v>
      </c>
      <c r="O107" s="19" t="inlineStr">
        <is>
          <t>D</t>
        </is>
      </c>
      <c r="P107" s="19" t="inlineStr">
        <is>
          <t>단독 사용 비권장</t>
        </is>
      </c>
      <c r="Q107" s="19" t="inlineStr">
        <is>
          <t>거래횟수 매우 부족 / MDD 안정 / 수익률 음수 / 승률 낮음</t>
        </is>
      </c>
      <c r="R107" s="19" t="inlineStr">
        <is>
          <t>예</t>
        </is>
      </c>
      <c r="S107" s="19" t="n">
        <v>0.0005</v>
      </c>
      <c r="T107" s="19" t="n">
        <v>0.0025</v>
      </c>
      <c r="U107" s="19" t="n">
        <v>0.0007</v>
      </c>
    </row>
    <row r="108">
      <c r="A108" s="19" t="inlineStr">
        <is>
          <t>KODEX 미국S&amp;P500</t>
        </is>
      </c>
      <c r="B108" s="19" t="inlineStr">
        <is>
          <t>379800</t>
        </is>
      </c>
      <c r="C108" s="19" t="inlineStr">
        <is>
          <t>[단기스윙]</t>
        </is>
      </c>
      <c r="D108" s="19" t="inlineStr">
        <is>
          <t>[변동성허용]</t>
        </is>
      </c>
      <c r="E108" s="19" t="inlineStr">
        <is>
          <t>+5%▶60% 익절 / +10%▶30% 익절 / +20%▶10% 익절</t>
        </is>
      </c>
      <c r="F108" s="19" t="inlineStr">
        <is>
          <t>-5%▶50% 손절 / -10%▶30% 손절 / -15%▶20% 손절</t>
        </is>
      </c>
      <c r="G108" s="19" t="inlineStr">
        <is>
          <t>2026-01-02</t>
        </is>
      </c>
      <c r="H108" s="19" t="inlineStr">
        <is>
          <t>2026-06-08</t>
        </is>
      </c>
      <c r="I108" s="19" t="n">
        <v>0</v>
      </c>
      <c r="J108" s="19" t="n">
        <v>0</v>
      </c>
      <c r="K108" s="19" t="n">
        <v>0</v>
      </c>
      <c r="L108" s="19" t="n">
        <v>0</v>
      </c>
      <c r="M108" s="19" t="n">
        <v>0</v>
      </c>
      <c r="N108" s="19" t="n">
        <v>32</v>
      </c>
      <c r="O108" s="19" t="inlineStr">
        <is>
          <t>D</t>
        </is>
      </c>
      <c r="P108" s="19" t="inlineStr">
        <is>
          <t>단독 사용 비권장</t>
        </is>
      </c>
      <c r="Q108" s="19" t="inlineStr">
        <is>
          <t>거래횟수 매우 부족 / MDD 안정 / 수익률 음수 / 승률 낮음</t>
        </is>
      </c>
      <c r="R108" s="19" t="inlineStr">
        <is>
          <t>예</t>
        </is>
      </c>
      <c r="S108" s="19" t="n">
        <v>0.0005</v>
      </c>
      <c r="T108" s="19" t="n">
        <v>0.0025</v>
      </c>
      <c r="U108" s="19" t="n">
        <v>0.0007</v>
      </c>
    </row>
    <row r="109">
      <c r="A109" s="19" t="inlineStr">
        <is>
          <t>KODEX 미국S&amp;P500</t>
        </is>
      </c>
      <c r="B109" s="19" t="inlineStr">
        <is>
          <t>379800</t>
        </is>
      </c>
      <c r="C109" s="19" t="inlineStr">
        <is>
          <t>[단기스윙]</t>
        </is>
      </c>
      <c r="D109" s="19" t="inlineStr">
        <is>
          <t>[버티기형]</t>
        </is>
      </c>
      <c r="E109" s="19" t="inlineStr">
        <is>
          <t>+5%▶60% 익절 / +10%▶30% 익절 / +20%▶10% 익절</t>
        </is>
      </c>
      <c r="F109" s="19" t="inlineStr">
        <is>
          <t>-5%▶40% 손절 / -15%▶30% 손절 / -20%▶30% 손절</t>
        </is>
      </c>
      <c r="G109" s="19" t="inlineStr">
        <is>
          <t>2026-01-02</t>
        </is>
      </c>
      <c r="H109" s="19" t="inlineStr">
        <is>
          <t>2026-06-08</t>
        </is>
      </c>
      <c r="I109" s="19" t="n">
        <v>0</v>
      </c>
      <c r="J109" s="19" t="n">
        <v>0</v>
      </c>
      <c r="K109" s="19" t="n">
        <v>0</v>
      </c>
      <c r="L109" s="19" t="n">
        <v>0</v>
      </c>
      <c r="M109" s="19" t="n">
        <v>0</v>
      </c>
      <c r="N109" s="19" t="n">
        <v>32</v>
      </c>
      <c r="O109" s="19" t="inlineStr">
        <is>
          <t>D</t>
        </is>
      </c>
      <c r="P109" s="19" t="inlineStr">
        <is>
          <t>단독 사용 비권장</t>
        </is>
      </c>
      <c r="Q109" s="19" t="inlineStr">
        <is>
          <t>거래횟수 매우 부족 / MDD 안정 / 수익률 음수 / 승률 낮음</t>
        </is>
      </c>
      <c r="R109" s="19" t="inlineStr">
        <is>
          <t>예</t>
        </is>
      </c>
      <c r="S109" s="19" t="n">
        <v>0.0005</v>
      </c>
      <c r="T109" s="19" t="n">
        <v>0.0025</v>
      </c>
      <c r="U109" s="19" t="n">
        <v>0.0007</v>
      </c>
    </row>
    <row r="110">
      <c r="A110" s="19" t="inlineStr">
        <is>
          <t>KODEX 미국S&amp;P500</t>
        </is>
      </c>
      <c r="B110" s="19" t="inlineStr">
        <is>
          <t>379800</t>
        </is>
      </c>
      <c r="C110" s="19" t="inlineStr">
        <is>
          <t>[대표님룰]</t>
        </is>
      </c>
      <c r="D110" s="19" t="inlineStr">
        <is>
          <t>[칼손절]</t>
        </is>
      </c>
      <c r="E110" s="19" t="inlineStr">
        <is>
          <t>+5%▶60% 익절 / +10%▶30% 익절 / +30%▶10% 익절</t>
        </is>
      </c>
      <c r="F110" s="19" t="inlineStr">
        <is>
          <t>-2%▶80% 손절 / -4%▶10% 손절 / -6%▶10% 손절</t>
        </is>
      </c>
      <c r="G110" s="19" t="inlineStr">
        <is>
          <t>2026-01-02</t>
        </is>
      </c>
      <c r="H110" s="19" t="inlineStr">
        <is>
          <t>2026-06-08</t>
        </is>
      </c>
      <c r="I110" s="19" t="n">
        <v>0</v>
      </c>
      <c r="J110" s="19" t="n">
        <v>0</v>
      </c>
      <c r="K110" s="19" t="n">
        <v>0</v>
      </c>
      <c r="L110" s="19" t="n">
        <v>0</v>
      </c>
      <c r="M110" s="19" t="n">
        <v>0</v>
      </c>
      <c r="N110" s="19" t="n">
        <v>32</v>
      </c>
      <c r="O110" s="19" t="inlineStr">
        <is>
          <t>D</t>
        </is>
      </c>
      <c r="P110" s="19" t="inlineStr">
        <is>
          <t>단독 사용 비권장</t>
        </is>
      </c>
      <c r="Q110" s="19" t="inlineStr">
        <is>
          <t>거래횟수 매우 부족 / MDD 안정 / 수익률 음수 / 승률 낮음</t>
        </is>
      </c>
      <c r="R110" s="19" t="inlineStr">
        <is>
          <t>예</t>
        </is>
      </c>
      <c r="S110" s="19" t="n">
        <v>0.0005</v>
      </c>
      <c r="T110" s="19" t="n">
        <v>0.0025</v>
      </c>
      <c r="U110" s="19" t="n">
        <v>0.0007</v>
      </c>
    </row>
    <row r="111">
      <c r="A111" s="19" t="inlineStr">
        <is>
          <t>KODEX 미국S&amp;P500</t>
        </is>
      </c>
      <c r="B111" s="19" t="inlineStr">
        <is>
          <t>379800</t>
        </is>
      </c>
      <c r="C111" s="19" t="inlineStr">
        <is>
          <t>[대표님룰]</t>
        </is>
      </c>
      <c r="D111" s="19" t="inlineStr">
        <is>
          <t>[정석방어]</t>
        </is>
      </c>
      <c r="E111" s="19" t="inlineStr">
        <is>
          <t>+5%▶60% 익절 / +10%▶30% 익절 / +30%▶10% 익절</t>
        </is>
      </c>
      <c r="F111" s="19" t="inlineStr">
        <is>
          <t>-3%▶70% 손절 / -5%▶20% 손절 / -10%▶10% 손절</t>
        </is>
      </c>
      <c r="G111" s="19" t="inlineStr">
        <is>
          <t>2026-01-02</t>
        </is>
      </c>
      <c r="H111" s="19" t="inlineStr">
        <is>
          <t>2026-06-08</t>
        </is>
      </c>
      <c r="I111" s="19" t="n">
        <v>0</v>
      </c>
      <c r="J111" s="19" t="n">
        <v>0</v>
      </c>
      <c r="K111" s="19" t="n">
        <v>0</v>
      </c>
      <c r="L111" s="19" t="n">
        <v>0</v>
      </c>
      <c r="M111" s="19" t="n">
        <v>0</v>
      </c>
      <c r="N111" s="19" t="n">
        <v>32</v>
      </c>
      <c r="O111" s="19" t="inlineStr">
        <is>
          <t>D</t>
        </is>
      </c>
      <c r="P111" s="19" t="inlineStr">
        <is>
          <t>단독 사용 비권장</t>
        </is>
      </c>
      <c r="Q111" s="19" t="inlineStr">
        <is>
          <t>거래횟수 매우 부족 / MDD 안정 / 수익률 음수 / 승률 낮음</t>
        </is>
      </c>
      <c r="R111" s="19" t="inlineStr">
        <is>
          <t>예</t>
        </is>
      </c>
      <c r="S111" s="19" t="n">
        <v>0.0005</v>
      </c>
      <c r="T111" s="19" t="n">
        <v>0.0025</v>
      </c>
      <c r="U111" s="19" t="n">
        <v>0.0007</v>
      </c>
    </row>
    <row r="112">
      <c r="A112" s="19" t="inlineStr">
        <is>
          <t>KODEX 미국S&amp;P500</t>
        </is>
      </c>
      <c r="B112" s="19" t="inlineStr">
        <is>
          <t>379800</t>
        </is>
      </c>
      <c r="C112" s="19" t="inlineStr">
        <is>
          <t>[대표님룰]</t>
        </is>
      </c>
      <c r="D112" s="19" t="inlineStr">
        <is>
          <t>[변동성허용]</t>
        </is>
      </c>
      <c r="E112" s="19" t="inlineStr">
        <is>
          <t>+5%▶60% 익절 / +10%▶30% 익절 / +30%▶10% 익절</t>
        </is>
      </c>
      <c r="F112" s="19" t="inlineStr">
        <is>
          <t>-5%▶50% 손절 / -10%▶30% 손절 / -15%▶20% 손절</t>
        </is>
      </c>
      <c r="G112" s="19" t="inlineStr">
        <is>
          <t>2026-01-02</t>
        </is>
      </c>
      <c r="H112" s="19" t="inlineStr">
        <is>
          <t>2026-06-08</t>
        </is>
      </c>
      <c r="I112" s="19" t="n">
        <v>0</v>
      </c>
      <c r="J112" s="19" t="n">
        <v>0</v>
      </c>
      <c r="K112" s="19" t="n">
        <v>0</v>
      </c>
      <c r="L112" s="19" t="n">
        <v>0</v>
      </c>
      <c r="M112" s="19" t="n">
        <v>0</v>
      </c>
      <c r="N112" s="19" t="n">
        <v>32</v>
      </c>
      <c r="O112" s="19" t="inlineStr">
        <is>
          <t>D</t>
        </is>
      </c>
      <c r="P112" s="19" t="inlineStr">
        <is>
          <t>단독 사용 비권장</t>
        </is>
      </c>
      <c r="Q112" s="19" t="inlineStr">
        <is>
          <t>거래횟수 매우 부족 / MDD 안정 / 수익률 음수 / 승률 낮음</t>
        </is>
      </c>
      <c r="R112" s="19" t="inlineStr">
        <is>
          <t>예</t>
        </is>
      </c>
      <c r="S112" s="19" t="n">
        <v>0.0005</v>
      </c>
      <c r="T112" s="19" t="n">
        <v>0.0025</v>
      </c>
      <c r="U112" s="19" t="n">
        <v>0.0007</v>
      </c>
    </row>
    <row r="113">
      <c r="A113" s="19" t="inlineStr">
        <is>
          <t>KODEX 미국S&amp;P500</t>
        </is>
      </c>
      <c r="B113" s="19" t="inlineStr">
        <is>
          <t>379800</t>
        </is>
      </c>
      <c r="C113" s="19" t="inlineStr">
        <is>
          <t>[대표님룰]</t>
        </is>
      </c>
      <c r="D113" s="19" t="inlineStr">
        <is>
          <t>[버티기형]</t>
        </is>
      </c>
      <c r="E113" s="19" t="inlineStr">
        <is>
          <t>+5%▶60% 익절 / +10%▶30% 익절 / +30%▶10% 익절</t>
        </is>
      </c>
      <c r="F113" s="19" t="inlineStr">
        <is>
          <t>-5%▶40% 손절 / -15%▶30% 손절 / -20%▶30% 손절</t>
        </is>
      </c>
      <c r="G113" s="19" t="inlineStr">
        <is>
          <t>2026-01-02</t>
        </is>
      </c>
      <c r="H113" s="19" t="inlineStr">
        <is>
          <t>2026-06-08</t>
        </is>
      </c>
      <c r="I113" s="19" t="n">
        <v>0</v>
      </c>
      <c r="J113" s="19" t="n">
        <v>0</v>
      </c>
      <c r="K113" s="19" t="n">
        <v>0</v>
      </c>
      <c r="L113" s="19" t="n">
        <v>0</v>
      </c>
      <c r="M113" s="19" t="n">
        <v>0</v>
      </c>
      <c r="N113" s="19" t="n">
        <v>32</v>
      </c>
      <c r="O113" s="19" t="inlineStr">
        <is>
          <t>D</t>
        </is>
      </c>
      <c r="P113" s="19" t="inlineStr">
        <is>
          <t>단독 사용 비권장</t>
        </is>
      </c>
      <c r="Q113" s="19" t="inlineStr">
        <is>
          <t>거래횟수 매우 부족 / MDD 안정 / 수익률 음수 / 승률 낮음</t>
        </is>
      </c>
      <c r="R113" s="19" t="inlineStr">
        <is>
          <t>예</t>
        </is>
      </c>
      <c r="S113" s="19" t="n">
        <v>0.0005</v>
      </c>
      <c r="T113" s="19" t="n">
        <v>0.0025</v>
      </c>
      <c r="U113" s="19" t="n">
        <v>0.0007</v>
      </c>
    </row>
    <row r="114">
      <c r="A114" s="19" t="inlineStr">
        <is>
          <t>KODEX 미국S&amp;P500</t>
        </is>
      </c>
      <c r="B114" s="19" t="inlineStr">
        <is>
          <t>379800</t>
        </is>
      </c>
      <c r="C114" s="19" t="inlineStr">
        <is>
          <t>[중기추세]</t>
        </is>
      </c>
      <c r="D114" s="19" t="inlineStr">
        <is>
          <t>[칼손절]</t>
        </is>
      </c>
      <c r="E114" s="19" t="inlineStr">
        <is>
          <t>+10%▶50% 익절 / +20%▶30% 익절 / +30%▶20% 익절</t>
        </is>
      </c>
      <c r="F114" s="19" t="inlineStr">
        <is>
          <t>-2%▶80% 손절 / -4%▶10% 손절 / -6%▶10% 손절</t>
        </is>
      </c>
      <c r="G114" s="19" t="inlineStr">
        <is>
          <t>2026-01-02</t>
        </is>
      </c>
      <c r="H114" s="19" t="inlineStr">
        <is>
          <t>2026-06-08</t>
        </is>
      </c>
      <c r="I114" s="19" t="n">
        <v>0</v>
      </c>
      <c r="J114" s="19" t="n">
        <v>0</v>
      </c>
      <c r="K114" s="19" t="n">
        <v>0</v>
      </c>
      <c r="L114" s="19" t="n">
        <v>0</v>
      </c>
      <c r="M114" s="19" t="n">
        <v>0</v>
      </c>
      <c r="N114" s="19" t="n">
        <v>32</v>
      </c>
      <c r="O114" s="19" t="inlineStr">
        <is>
          <t>D</t>
        </is>
      </c>
      <c r="P114" s="19" t="inlineStr">
        <is>
          <t>단독 사용 비권장</t>
        </is>
      </c>
      <c r="Q114" s="19" t="inlineStr">
        <is>
          <t>거래횟수 매우 부족 / MDD 안정 / 수익률 음수 / 승률 낮음</t>
        </is>
      </c>
      <c r="R114" s="19" t="inlineStr">
        <is>
          <t>예</t>
        </is>
      </c>
      <c r="S114" s="19" t="n">
        <v>0.0005</v>
      </c>
      <c r="T114" s="19" t="n">
        <v>0.0025</v>
      </c>
      <c r="U114" s="19" t="n">
        <v>0.0007</v>
      </c>
    </row>
    <row r="115">
      <c r="A115" s="19" t="inlineStr">
        <is>
          <t>KODEX 미국S&amp;P500</t>
        </is>
      </c>
      <c r="B115" s="19" t="inlineStr">
        <is>
          <t>379800</t>
        </is>
      </c>
      <c r="C115" s="19" t="inlineStr">
        <is>
          <t>[중기추세]</t>
        </is>
      </c>
      <c r="D115" s="19" t="inlineStr">
        <is>
          <t>[정석방어]</t>
        </is>
      </c>
      <c r="E115" s="19" t="inlineStr">
        <is>
          <t>+10%▶50% 익절 / +20%▶30% 익절 / +30%▶20% 익절</t>
        </is>
      </c>
      <c r="F115" s="19" t="inlineStr">
        <is>
          <t>-3%▶70% 손절 / -5%▶20% 손절 / -10%▶10% 손절</t>
        </is>
      </c>
      <c r="G115" s="19" t="inlineStr">
        <is>
          <t>2026-01-02</t>
        </is>
      </c>
      <c r="H115" s="19" t="inlineStr">
        <is>
          <t>2026-06-08</t>
        </is>
      </c>
      <c r="I115" s="19" t="n">
        <v>0</v>
      </c>
      <c r="J115" s="19" t="n">
        <v>0</v>
      </c>
      <c r="K115" s="19" t="n">
        <v>0</v>
      </c>
      <c r="L115" s="19" t="n">
        <v>0</v>
      </c>
      <c r="M115" s="19" t="n">
        <v>0</v>
      </c>
      <c r="N115" s="19" t="n">
        <v>32</v>
      </c>
      <c r="O115" s="19" t="inlineStr">
        <is>
          <t>D</t>
        </is>
      </c>
      <c r="P115" s="19" t="inlineStr">
        <is>
          <t>단독 사용 비권장</t>
        </is>
      </c>
      <c r="Q115" s="19" t="inlineStr">
        <is>
          <t>거래횟수 매우 부족 / MDD 안정 / 수익률 음수 / 승률 낮음</t>
        </is>
      </c>
      <c r="R115" s="19" t="inlineStr">
        <is>
          <t>예</t>
        </is>
      </c>
      <c r="S115" s="19" t="n">
        <v>0.0005</v>
      </c>
      <c r="T115" s="19" t="n">
        <v>0.0025</v>
      </c>
      <c r="U115" s="19" t="n">
        <v>0.0007</v>
      </c>
    </row>
    <row r="116">
      <c r="A116" s="19" t="inlineStr">
        <is>
          <t>KODEX 미국S&amp;P500</t>
        </is>
      </c>
      <c r="B116" s="19" t="inlineStr">
        <is>
          <t>379800</t>
        </is>
      </c>
      <c r="C116" s="19" t="inlineStr">
        <is>
          <t>[중기추세]</t>
        </is>
      </c>
      <c r="D116" s="19" t="inlineStr">
        <is>
          <t>[변동성허용]</t>
        </is>
      </c>
      <c r="E116" s="19" t="inlineStr">
        <is>
          <t>+10%▶50% 익절 / +20%▶30% 익절 / +30%▶20% 익절</t>
        </is>
      </c>
      <c r="F116" s="19" t="inlineStr">
        <is>
          <t>-5%▶50% 손절 / -10%▶30% 손절 / -15%▶20% 손절</t>
        </is>
      </c>
      <c r="G116" s="19" t="inlineStr">
        <is>
          <t>2026-01-02</t>
        </is>
      </c>
      <c r="H116" s="19" t="inlineStr">
        <is>
          <t>2026-06-08</t>
        </is>
      </c>
      <c r="I116" s="19" t="n">
        <v>0</v>
      </c>
      <c r="J116" s="19" t="n">
        <v>0</v>
      </c>
      <c r="K116" s="19" t="n">
        <v>0</v>
      </c>
      <c r="L116" s="19" t="n">
        <v>0</v>
      </c>
      <c r="M116" s="19" t="n">
        <v>0</v>
      </c>
      <c r="N116" s="19" t="n">
        <v>32</v>
      </c>
      <c r="O116" s="19" t="inlineStr">
        <is>
          <t>D</t>
        </is>
      </c>
      <c r="P116" s="19" t="inlineStr">
        <is>
          <t>단독 사용 비권장</t>
        </is>
      </c>
      <c r="Q116" s="19" t="inlineStr">
        <is>
          <t>거래횟수 매우 부족 / MDD 안정 / 수익률 음수 / 승률 낮음</t>
        </is>
      </c>
      <c r="R116" s="19" t="inlineStr">
        <is>
          <t>예</t>
        </is>
      </c>
      <c r="S116" s="19" t="n">
        <v>0.0005</v>
      </c>
      <c r="T116" s="19" t="n">
        <v>0.0025</v>
      </c>
      <c r="U116" s="19" t="n">
        <v>0.0007</v>
      </c>
    </row>
    <row r="117">
      <c r="A117" s="19" t="inlineStr">
        <is>
          <t>KODEX 미국S&amp;P500</t>
        </is>
      </c>
      <c r="B117" s="19" t="inlineStr">
        <is>
          <t>379800</t>
        </is>
      </c>
      <c r="C117" s="19" t="inlineStr">
        <is>
          <t>[중기추세]</t>
        </is>
      </c>
      <c r="D117" s="19" t="inlineStr">
        <is>
          <t>[버티기형]</t>
        </is>
      </c>
      <c r="E117" s="19" t="inlineStr">
        <is>
          <t>+10%▶50% 익절 / +20%▶30% 익절 / +30%▶20% 익절</t>
        </is>
      </c>
      <c r="F117" s="19" t="inlineStr">
        <is>
          <t>-5%▶40% 손절 / -15%▶30% 손절 / -20%▶30% 손절</t>
        </is>
      </c>
      <c r="G117" s="19" t="inlineStr">
        <is>
          <t>2026-01-02</t>
        </is>
      </c>
      <c r="H117" s="19" t="inlineStr">
        <is>
          <t>2026-06-08</t>
        </is>
      </c>
      <c r="I117" s="19" t="n">
        <v>0</v>
      </c>
      <c r="J117" s="19" t="n">
        <v>0</v>
      </c>
      <c r="K117" s="19" t="n">
        <v>0</v>
      </c>
      <c r="L117" s="19" t="n">
        <v>0</v>
      </c>
      <c r="M117" s="19" t="n">
        <v>0</v>
      </c>
      <c r="N117" s="19" t="n">
        <v>32</v>
      </c>
      <c r="O117" s="19" t="inlineStr">
        <is>
          <t>D</t>
        </is>
      </c>
      <c r="P117" s="19" t="inlineStr">
        <is>
          <t>단독 사용 비권장</t>
        </is>
      </c>
      <c r="Q117" s="19" t="inlineStr">
        <is>
          <t>거래횟수 매우 부족 / MDD 안정 / 수익률 음수 / 승률 낮음</t>
        </is>
      </c>
      <c r="R117" s="19" t="inlineStr">
        <is>
          <t>예</t>
        </is>
      </c>
      <c r="S117" s="19" t="n">
        <v>0.0005</v>
      </c>
      <c r="T117" s="19" t="n">
        <v>0.0025</v>
      </c>
      <c r="U117" s="19" t="n">
        <v>0.0007</v>
      </c>
    </row>
    <row r="118">
      <c r="A118" s="19" t="inlineStr">
        <is>
          <t>KODEX 미국S&amp;P500</t>
        </is>
      </c>
      <c r="B118" s="19" t="inlineStr">
        <is>
          <t>379800</t>
        </is>
      </c>
      <c r="C118" s="19" t="inlineStr">
        <is>
          <t>[수익극대화]</t>
        </is>
      </c>
      <c r="D118" s="19" t="inlineStr">
        <is>
          <t>[칼손절]</t>
        </is>
      </c>
      <c r="E118" s="19" t="inlineStr">
        <is>
          <t>+10%▶40% 익절 / +20%▶30% 익절 / +40%▶30% 익절</t>
        </is>
      </c>
      <c r="F118" s="19" t="inlineStr">
        <is>
          <t>-2%▶80% 손절 / -4%▶10% 손절 / -6%▶10% 손절</t>
        </is>
      </c>
      <c r="G118" s="19" t="inlineStr">
        <is>
          <t>2026-01-02</t>
        </is>
      </c>
      <c r="H118" s="19" t="inlineStr">
        <is>
          <t>2026-06-08</t>
        </is>
      </c>
      <c r="I118" s="19" t="n">
        <v>0</v>
      </c>
      <c r="J118" s="19" t="n">
        <v>0</v>
      </c>
      <c r="K118" s="19" t="n">
        <v>0</v>
      </c>
      <c r="L118" s="19" t="n">
        <v>0</v>
      </c>
      <c r="M118" s="19" t="n">
        <v>0</v>
      </c>
      <c r="N118" s="19" t="n">
        <v>32</v>
      </c>
      <c r="O118" s="19" t="inlineStr">
        <is>
          <t>D</t>
        </is>
      </c>
      <c r="P118" s="19" t="inlineStr">
        <is>
          <t>단독 사용 비권장</t>
        </is>
      </c>
      <c r="Q118" s="19" t="inlineStr">
        <is>
          <t>거래횟수 매우 부족 / MDD 안정 / 수익률 음수 / 승률 낮음</t>
        </is>
      </c>
      <c r="R118" s="19" t="inlineStr">
        <is>
          <t>예</t>
        </is>
      </c>
      <c r="S118" s="19" t="n">
        <v>0.0005</v>
      </c>
      <c r="T118" s="19" t="n">
        <v>0.0025</v>
      </c>
      <c r="U118" s="19" t="n">
        <v>0.0007</v>
      </c>
    </row>
    <row r="119">
      <c r="A119" s="19" t="inlineStr">
        <is>
          <t>KODEX 미국S&amp;P500</t>
        </is>
      </c>
      <c r="B119" s="19" t="inlineStr">
        <is>
          <t>379800</t>
        </is>
      </c>
      <c r="C119" s="19" t="inlineStr">
        <is>
          <t>[수익극대화]</t>
        </is>
      </c>
      <c r="D119" s="19" t="inlineStr">
        <is>
          <t>[정석방어]</t>
        </is>
      </c>
      <c r="E119" s="19" t="inlineStr">
        <is>
          <t>+10%▶40% 익절 / +20%▶30% 익절 / +40%▶30% 익절</t>
        </is>
      </c>
      <c r="F119" s="19" t="inlineStr">
        <is>
          <t>-3%▶70% 손절 / -5%▶20% 손절 / -10%▶10% 손절</t>
        </is>
      </c>
      <c r="G119" s="19" t="inlineStr">
        <is>
          <t>2026-01-02</t>
        </is>
      </c>
      <c r="H119" s="19" t="inlineStr">
        <is>
          <t>2026-06-08</t>
        </is>
      </c>
      <c r="I119" s="19" t="n">
        <v>0</v>
      </c>
      <c r="J119" s="19" t="n">
        <v>0</v>
      </c>
      <c r="K119" s="19" t="n">
        <v>0</v>
      </c>
      <c r="L119" s="19" t="n">
        <v>0</v>
      </c>
      <c r="M119" s="19" t="n">
        <v>0</v>
      </c>
      <c r="N119" s="19" t="n">
        <v>32</v>
      </c>
      <c r="O119" s="19" t="inlineStr">
        <is>
          <t>D</t>
        </is>
      </c>
      <c r="P119" s="19" t="inlineStr">
        <is>
          <t>단독 사용 비권장</t>
        </is>
      </c>
      <c r="Q119" s="19" t="inlineStr">
        <is>
          <t>거래횟수 매우 부족 / MDD 안정 / 수익률 음수 / 승률 낮음</t>
        </is>
      </c>
      <c r="R119" s="19" t="inlineStr">
        <is>
          <t>예</t>
        </is>
      </c>
      <c r="S119" s="19" t="n">
        <v>0.0005</v>
      </c>
      <c r="T119" s="19" t="n">
        <v>0.0025</v>
      </c>
      <c r="U119" s="19" t="n">
        <v>0.0007</v>
      </c>
    </row>
    <row r="120">
      <c r="A120" s="19" t="inlineStr">
        <is>
          <t>KODEX 미국S&amp;P500</t>
        </is>
      </c>
      <c r="B120" s="19" t="inlineStr">
        <is>
          <t>379800</t>
        </is>
      </c>
      <c r="C120" s="19" t="inlineStr">
        <is>
          <t>[수익극대화]</t>
        </is>
      </c>
      <c r="D120" s="19" t="inlineStr">
        <is>
          <t>[변동성허용]</t>
        </is>
      </c>
      <c r="E120" s="19" t="inlineStr">
        <is>
          <t>+10%▶40% 익절 / +20%▶30% 익절 / +40%▶30% 익절</t>
        </is>
      </c>
      <c r="F120" s="19" t="inlineStr">
        <is>
          <t>-5%▶50% 손절 / -10%▶30% 손절 / -15%▶20% 손절</t>
        </is>
      </c>
      <c r="G120" s="19" t="inlineStr">
        <is>
          <t>2026-01-02</t>
        </is>
      </c>
      <c r="H120" s="19" t="inlineStr">
        <is>
          <t>2026-06-08</t>
        </is>
      </c>
      <c r="I120" s="19" t="n">
        <v>0</v>
      </c>
      <c r="J120" s="19" t="n">
        <v>0</v>
      </c>
      <c r="K120" s="19" t="n">
        <v>0</v>
      </c>
      <c r="L120" s="19" t="n">
        <v>0</v>
      </c>
      <c r="M120" s="19" t="n">
        <v>0</v>
      </c>
      <c r="N120" s="19" t="n">
        <v>32</v>
      </c>
      <c r="O120" s="19" t="inlineStr">
        <is>
          <t>D</t>
        </is>
      </c>
      <c r="P120" s="19" t="inlineStr">
        <is>
          <t>단독 사용 비권장</t>
        </is>
      </c>
      <c r="Q120" s="19" t="inlineStr">
        <is>
          <t>거래횟수 매우 부족 / MDD 안정 / 수익률 음수 / 승률 낮음</t>
        </is>
      </c>
      <c r="R120" s="19" t="inlineStr">
        <is>
          <t>예</t>
        </is>
      </c>
      <c r="S120" s="19" t="n">
        <v>0.0005</v>
      </c>
      <c r="T120" s="19" t="n">
        <v>0.0025</v>
      </c>
      <c r="U120" s="19" t="n">
        <v>0.0007</v>
      </c>
    </row>
    <row r="121">
      <c r="A121" s="19" t="inlineStr">
        <is>
          <t>KODEX 미국S&amp;P500</t>
        </is>
      </c>
      <c r="B121" s="19" t="inlineStr">
        <is>
          <t>379800</t>
        </is>
      </c>
      <c r="C121" s="19" t="inlineStr">
        <is>
          <t>[수익극대화]</t>
        </is>
      </c>
      <c r="D121" s="19" t="inlineStr">
        <is>
          <t>[버티기형]</t>
        </is>
      </c>
      <c r="E121" s="19" t="inlineStr">
        <is>
          <t>+10%▶40% 익절 / +20%▶30% 익절 / +40%▶30% 익절</t>
        </is>
      </c>
      <c r="F121" s="19" t="inlineStr">
        <is>
          <t>-5%▶40% 손절 / -15%▶30% 손절 / -20%▶30% 손절</t>
        </is>
      </c>
      <c r="G121" s="19" t="inlineStr">
        <is>
          <t>2026-01-02</t>
        </is>
      </c>
      <c r="H121" s="19" t="inlineStr">
        <is>
          <t>2026-06-08</t>
        </is>
      </c>
      <c r="I121" s="19" t="n">
        <v>0</v>
      </c>
      <c r="J121" s="19" t="n">
        <v>0</v>
      </c>
      <c r="K121" s="19" t="n">
        <v>0</v>
      </c>
      <c r="L121" s="19" t="n">
        <v>0</v>
      </c>
      <c r="M121" s="19" t="n">
        <v>0</v>
      </c>
      <c r="N121" s="19" t="n">
        <v>32</v>
      </c>
      <c r="O121" s="19" t="inlineStr">
        <is>
          <t>D</t>
        </is>
      </c>
      <c r="P121" s="19" t="inlineStr">
        <is>
          <t>단독 사용 비권장</t>
        </is>
      </c>
      <c r="Q121" s="19" t="inlineStr">
        <is>
          <t>거래횟수 매우 부족 / MDD 안정 / 수익률 음수 / 승률 낮음</t>
        </is>
      </c>
      <c r="R121" s="19" t="inlineStr">
        <is>
          <t>예</t>
        </is>
      </c>
      <c r="S121" s="19" t="n">
        <v>0.0005</v>
      </c>
      <c r="T121" s="19" t="n">
        <v>0.0025</v>
      </c>
      <c r="U121" s="19" t="n">
        <v>0.0007</v>
      </c>
    </row>
    <row r="122">
      <c r="A122" s="19" t="inlineStr">
        <is>
          <t>TIGER 미국S&amp;P500</t>
        </is>
      </c>
      <c r="B122" s="19" t="inlineStr">
        <is>
          <t>360750</t>
        </is>
      </c>
      <c r="C122" s="19" t="inlineStr">
        <is>
          <t>[초단타]</t>
        </is>
      </c>
      <c r="D122" s="19" t="inlineStr">
        <is>
          <t>[칼손절]</t>
        </is>
      </c>
      <c r="E122" s="19" t="inlineStr">
        <is>
          <t>+3%▶70% 익절 / +5%▶20% 익절 / +10%▶10% 익절</t>
        </is>
      </c>
      <c r="F122" s="19" t="inlineStr">
        <is>
          <t>-2%▶80% 손절 / -4%▶10% 손절 / -6%▶10% 손절</t>
        </is>
      </c>
      <c r="G122" s="19" t="inlineStr">
        <is>
          <t>2026-01-02</t>
        </is>
      </c>
      <c r="H122" s="19" t="inlineStr">
        <is>
          <t>2026-06-08</t>
        </is>
      </c>
      <c r="I122" s="19" t="n">
        <v>0</v>
      </c>
      <c r="J122" s="19" t="n">
        <v>0</v>
      </c>
      <c r="K122" s="19" t="n">
        <v>0</v>
      </c>
      <c r="L122" s="19" t="n">
        <v>0</v>
      </c>
      <c r="M122" s="19" t="n">
        <v>0</v>
      </c>
      <c r="N122" s="19" t="n">
        <v>32</v>
      </c>
      <c r="O122" s="19" t="inlineStr">
        <is>
          <t>D</t>
        </is>
      </c>
      <c r="P122" s="19" t="inlineStr">
        <is>
          <t>단독 사용 비권장</t>
        </is>
      </c>
      <c r="Q122" s="19" t="inlineStr">
        <is>
          <t>거래횟수 매우 부족 / MDD 안정 / 수익률 음수 / 승률 낮음</t>
        </is>
      </c>
      <c r="R122" s="19" t="inlineStr">
        <is>
          <t>예</t>
        </is>
      </c>
      <c r="S122" s="19" t="n">
        <v>0.0005</v>
      </c>
      <c r="T122" s="19" t="n">
        <v>0.0025</v>
      </c>
      <c r="U122" s="19" t="n">
        <v>0.0007</v>
      </c>
    </row>
    <row r="123">
      <c r="A123" s="19" t="inlineStr">
        <is>
          <t>TIGER 미국S&amp;P500</t>
        </is>
      </c>
      <c r="B123" s="19" t="inlineStr">
        <is>
          <t>360750</t>
        </is>
      </c>
      <c r="C123" s="19" t="inlineStr">
        <is>
          <t>[초단타]</t>
        </is>
      </c>
      <c r="D123" s="19" t="inlineStr">
        <is>
          <t>[정석방어]</t>
        </is>
      </c>
      <c r="E123" s="19" t="inlineStr">
        <is>
          <t>+3%▶70% 익절 / +5%▶20% 익절 / +10%▶10% 익절</t>
        </is>
      </c>
      <c r="F123" s="19" t="inlineStr">
        <is>
          <t>-3%▶70% 손절 / -5%▶20% 손절 / -10%▶10% 손절</t>
        </is>
      </c>
      <c r="G123" s="19" t="inlineStr">
        <is>
          <t>2026-01-02</t>
        </is>
      </c>
      <c r="H123" s="19" t="inlineStr">
        <is>
          <t>2026-06-08</t>
        </is>
      </c>
      <c r="I123" s="19" t="n">
        <v>0</v>
      </c>
      <c r="J123" s="19" t="n">
        <v>0</v>
      </c>
      <c r="K123" s="19" t="n">
        <v>0</v>
      </c>
      <c r="L123" s="19" t="n">
        <v>0</v>
      </c>
      <c r="M123" s="19" t="n">
        <v>0</v>
      </c>
      <c r="N123" s="19" t="n">
        <v>32</v>
      </c>
      <c r="O123" s="19" t="inlineStr">
        <is>
          <t>D</t>
        </is>
      </c>
      <c r="P123" s="19" t="inlineStr">
        <is>
          <t>단독 사용 비권장</t>
        </is>
      </c>
      <c r="Q123" s="19" t="inlineStr">
        <is>
          <t>거래횟수 매우 부족 / MDD 안정 / 수익률 음수 / 승률 낮음</t>
        </is>
      </c>
      <c r="R123" s="19" t="inlineStr">
        <is>
          <t>예</t>
        </is>
      </c>
      <c r="S123" s="19" t="n">
        <v>0.0005</v>
      </c>
      <c r="T123" s="19" t="n">
        <v>0.0025</v>
      </c>
      <c r="U123" s="19" t="n">
        <v>0.0007</v>
      </c>
    </row>
    <row r="124">
      <c r="A124" s="19" t="inlineStr">
        <is>
          <t>TIGER 미국S&amp;P500</t>
        </is>
      </c>
      <c r="B124" s="19" t="inlineStr">
        <is>
          <t>360750</t>
        </is>
      </c>
      <c r="C124" s="19" t="inlineStr">
        <is>
          <t>[초단타]</t>
        </is>
      </c>
      <c r="D124" s="19" t="inlineStr">
        <is>
          <t>[변동성허용]</t>
        </is>
      </c>
      <c r="E124" s="19" t="inlineStr">
        <is>
          <t>+3%▶70% 익절 / +5%▶20% 익절 / +10%▶10% 익절</t>
        </is>
      </c>
      <c r="F124" s="19" t="inlineStr">
        <is>
          <t>-5%▶50% 손절 / -10%▶30% 손절 / -15%▶20% 손절</t>
        </is>
      </c>
      <c r="G124" s="19" t="inlineStr">
        <is>
          <t>2026-01-02</t>
        </is>
      </c>
      <c r="H124" s="19" t="inlineStr">
        <is>
          <t>2026-06-08</t>
        </is>
      </c>
      <c r="I124" s="19" t="n">
        <v>0</v>
      </c>
      <c r="J124" s="19" t="n">
        <v>0</v>
      </c>
      <c r="K124" s="19" t="n">
        <v>0</v>
      </c>
      <c r="L124" s="19" t="n">
        <v>0</v>
      </c>
      <c r="M124" s="19" t="n">
        <v>0</v>
      </c>
      <c r="N124" s="19" t="n">
        <v>32</v>
      </c>
      <c r="O124" s="19" t="inlineStr">
        <is>
          <t>D</t>
        </is>
      </c>
      <c r="P124" s="19" t="inlineStr">
        <is>
          <t>단독 사용 비권장</t>
        </is>
      </c>
      <c r="Q124" s="19" t="inlineStr">
        <is>
          <t>거래횟수 매우 부족 / MDD 안정 / 수익률 음수 / 승률 낮음</t>
        </is>
      </c>
      <c r="R124" s="19" t="inlineStr">
        <is>
          <t>예</t>
        </is>
      </c>
      <c r="S124" s="19" t="n">
        <v>0.0005</v>
      </c>
      <c r="T124" s="19" t="n">
        <v>0.0025</v>
      </c>
      <c r="U124" s="19" t="n">
        <v>0.0007</v>
      </c>
    </row>
    <row r="125">
      <c r="A125" s="19" t="inlineStr">
        <is>
          <t>TIGER 미국S&amp;P500</t>
        </is>
      </c>
      <c r="B125" s="19" t="inlineStr">
        <is>
          <t>360750</t>
        </is>
      </c>
      <c r="C125" s="19" t="inlineStr">
        <is>
          <t>[초단타]</t>
        </is>
      </c>
      <c r="D125" s="19" t="inlineStr">
        <is>
          <t>[버티기형]</t>
        </is>
      </c>
      <c r="E125" s="19" t="inlineStr">
        <is>
          <t>+3%▶70% 익절 / +5%▶20% 익절 / +10%▶10% 익절</t>
        </is>
      </c>
      <c r="F125" s="19" t="inlineStr">
        <is>
          <t>-5%▶40% 손절 / -15%▶30% 손절 / -20%▶30% 손절</t>
        </is>
      </c>
      <c r="G125" s="19" t="inlineStr">
        <is>
          <t>2026-01-02</t>
        </is>
      </c>
      <c r="H125" s="19" t="inlineStr">
        <is>
          <t>2026-06-08</t>
        </is>
      </c>
      <c r="I125" s="19" t="n">
        <v>0</v>
      </c>
      <c r="J125" s="19" t="n">
        <v>0</v>
      </c>
      <c r="K125" s="19" t="n">
        <v>0</v>
      </c>
      <c r="L125" s="19" t="n">
        <v>0</v>
      </c>
      <c r="M125" s="19" t="n">
        <v>0</v>
      </c>
      <c r="N125" s="19" t="n">
        <v>32</v>
      </c>
      <c r="O125" s="19" t="inlineStr">
        <is>
          <t>D</t>
        </is>
      </c>
      <c r="P125" s="19" t="inlineStr">
        <is>
          <t>단독 사용 비권장</t>
        </is>
      </c>
      <c r="Q125" s="19" t="inlineStr">
        <is>
          <t>거래횟수 매우 부족 / MDD 안정 / 수익률 음수 / 승률 낮음</t>
        </is>
      </c>
      <c r="R125" s="19" t="inlineStr">
        <is>
          <t>예</t>
        </is>
      </c>
      <c r="S125" s="19" t="n">
        <v>0.0005</v>
      </c>
      <c r="T125" s="19" t="n">
        <v>0.0025</v>
      </c>
      <c r="U125" s="19" t="n">
        <v>0.0007</v>
      </c>
    </row>
    <row r="126">
      <c r="A126" s="19" t="inlineStr">
        <is>
          <t>TIGER 미국S&amp;P500</t>
        </is>
      </c>
      <c r="B126" s="19" t="inlineStr">
        <is>
          <t>360750</t>
        </is>
      </c>
      <c r="C126" s="19" t="inlineStr">
        <is>
          <t>[단기스윙]</t>
        </is>
      </c>
      <c r="D126" s="19" t="inlineStr">
        <is>
          <t>[칼손절]</t>
        </is>
      </c>
      <c r="E126" s="19" t="inlineStr">
        <is>
          <t>+5%▶60% 익절 / +10%▶30% 익절 / +20%▶10% 익절</t>
        </is>
      </c>
      <c r="F126" s="19" t="inlineStr">
        <is>
          <t>-2%▶80% 손절 / -4%▶10% 손절 / -6%▶10% 손절</t>
        </is>
      </c>
      <c r="G126" s="19" t="inlineStr">
        <is>
          <t>2026-01-02</t>
        </is>
      </c>
      <c r="H126" s="19" t="inlineStr">
        <is>
          <t>2026-06-08</t>
        </is>
      </c>
      <c r="I126" s="19" t="n">
        <v>0</v>
      </c>
      <c r="J126" s="19" t="n">
        <v>0</v>
      </c>
      <c r="K126" s="19" t="n">
        <v>0</v>
      </c>
      <c r="L126" s="19" t="n">
        <v>0</v>
      </c>
      <c r="M126" s="19" t="n">
        <v>0</v>
      </c>
      <c r="N126" s="19" t="n">
        <v>32</v>
      </c>
      <c r="O126" s="19" t="inlineStr">
        <is>
          <t>D</t>
        </is>
      </c>
      <c r="P126" s="19" t="inlineStr">
        <is>
          <t>단독 사용 비권장</t>
        </is>
      </c>
      <c r="Q126" s="19" t="inlineStr">
        <is>
          <t>거래횟수 매우 부족 / MDD 안정 / 수익률 음수 / 승률 낮음</t>
        </is>
      </c>
      <c r="R126" s="19" t="inlineStr">
        <is>
          <t>예</t>
        </is>
      </c>
      <c r="S126" s="19" t="n">
        <v>0.0005</v>
      </c>
      <c r="T126" s="19" t="n">
        <v>0.0025</v>
      </c>
      <c r="U126" s="19" t="n">
        <v>0.0007</v>
      </c>
    </row>
    <row r="127">
      <c r="A127" s="19" t="inlineStr">
        <is>
          <t>TIGER 미국S&amp;P500</t>
        </is>
      </c>
      <c r="B127" s="19" t="inlineStr">
        <is>
          <t>360750</t>
        </is>
      </c>
      <c r="C127" s="19" t="inlineStr">
        <is>
          <t>[단기스윙]</t>
        </is>
      </c>
      <c r="D127" s="19" t="inlineStr">
        <is>
          <t>[정석방어]</t>
        </is>
      </c>
      <c r="E127" s="19" t="inlineStr">
        <is>
          <t>+5%▶60% 익절 / +10%▶30% 익절 / +20%▶10% 익절</t>
        </is>
      </c>
      <c r="F127" s="19" t="inlineStr">
        <is>
          <t>-3%▶70% 손절 / -5%▶20% 손절 / -10%▶10% 손절</t>
        </is>
      </c>
      <c r="G127" s="19" t="inlineStr">
        <is>
          <t>2026-01-02</t>
        </is>
      </c>
      <c r="H127" s="19" t="inlineStr">
        <is>
          <t>2026-06-08</t>
        </is>
      </c>
      <c r="I127" s="19" t="n">
        <v>0</v>
      </c>
      <c r="J127" s="19" t="n">
        <v>0</v>
      </c>
      <c r="K127" s="19" t="n">
        <v>0</v>
      </c>
      <c r="L127" s="19" t="n">
        <v>0</v>
      </c>
      <c r="M127" s="19" t="n">
        <v>0</v>
      </c>
      <c r="N127" s="19" t="n">
        <v>32</v>
      </c>
      <c r="O127" s="19" t="inlineStr">
        <is>
          <t>D</t>
        </is>
      </c>
      <c r="P127" s="19" t="inlineStr">
        <is>
          <t>단독 사용 비권장</t>
        </is>
      </c>
      <c r="Q127" s="19" t="inlineStr">
        <is>
          <t>거래횟수 매우 부족 / MDD 안정 / 수익률 음수 / 승률 낮음</t>
        </is>
      </c>
      <c r="R127" s="19" t="inlineStr">
        <is>
          <t>예</t>
        </is>
      </c>
      <c r="S127" s="19" t="n">
        <v>0.0005</v>
      </c>
      <c r="T127" s="19" t="n">
        <v>0.0025</v>
      </c>
      <c r="U127" s="19" t="n">
        <v>0.0007</v>
      </c>
    </row>
    <row r="128">
      <c r="A128" s="19" t="inlineStr">
        <is>
          <t>TIGER 미국S&amp;P500</t>
        </is>
      </c>
      <c r="B128" s="19" t="inlineStr">
        <is>
          <t>360750</t>
        </is>
      </c>
      <c r="C128" s="19" t="inlineStr">
        <is>
          <t>[단기스윙]</t>
        </is>
      </c>
      <c r="D128" s="19" t="inlineStr">
        <is>
          <t>[변동성허용]</t>
        </is>
      </c>
      <c r="E128" s="19" t="inlineStr">
        <is>
          <t>+5%▶60% 익절 / +10%▶30% 익절 / +20%▶10% 익절</t>
        </is>
      </c>
      <c r="F128" s="19" t="inlineStr">
        <is>
          <t>-5%▶50% 손절 / -10%▶30% 손절 / -15%▶20% 손절</t>
        </is>
      </c>
      <c r="G128" s="19" t="inlineStr">
        <is>
          <t>2026-01-02</t>
        </is>
      </c>
      <c r="H128" s="19" t="inlineStr">
        <is>
          <t>2026-06-08</t>
        </is>
      </c>
      <c r="I128" s="19" t="n">
        <v>0</v>
      </c>
      <c r="J128" s="19" t="n">
        <v>0</v>
      </c>
      <c r="K128" s="19" t="n">
        <v>0</v>
      </c>
      <c r="L128" s="19" t="n">
        <v>0</v>
      </c>
      <c r="M128" s="19" t="n">
        <v>0</v>
      </c>
      <c r="N128" s="19" t="n">
        <v>32</v>
      </c>
      <c r="O128" s="19" t="inlineStr">
        <is>
          <t>D</t>
        </is>
      </c>
      <c r="P128" s="19" t="inlineStr">
        <is>
          <t>단독 사용 비권장</t>
        </is>
      </c>
      <c r="Q128" s="19" t="inlineStr">
        <is>
          <t>거래횟수 매우 부족 / MDD 안정 / 수익률 음수 / 승률 낮음</t>
        </is>
      </c>
      <c r="R128" s="19" t="inlineStr">
        <is>
          <t>예</t>
        </is>
      </c>
      <c r="S128" s="19" t="n">
        <v>0.0005</v>
      </c>
      <c r="T128" s="19" t="n">
        <v>0.0025</v>
      </c>
      <c r="U128" s="19" t="n">
        <v>0.0007</v>
      </c>
    </row>
    <row r="129">
      <c r="A129" s="19" t="inlineStr">
        <is>
          <t>TIGER 미국S&amp;P500</t>
        </is>
      </c>
      <c r="B129" s="19" t="inlineStr">
        <is>
          <t>360750</t>
        </is>
      </c>
      <c r="C129" s="19" t="inlineStr">
        <is>
          <t>[단기스윙]</t>
        </is>
      </c>
      <c r="D129" s="19" t="inlineStr">
        <is>
          <t>[버티기형]</t>
        </is>
      </c>
      <c r="E129" s="19" t="inlineStr">
        <is>
          <t>+5%▶60% 익절 / +10%▶30% 익절 / +20%▶10% 익절</t>
        </is>
      </c>
      <c r="F129" s="19" t="inlineStr">
        <is>
          <t>-5%▶40% 손절 / -15%▶30% 손절 / -20%▶30% 손절</t>
        </is>
      </c>
      <c r="G129" s="19" t="inlineStr">
        <is>
          <t>2026-01-02</t>
        </is>
      </c>
      <c r="H129" s="19" t="inlineStr">
        <is>
          <t>2026-06-08</t>
        </is>
      </c>
      <c r="I129" s="19" t="n">
        <v>0</v>
      </c>
      <c r="J129" s="19" t="n">
        <v>0</v>
      </c>
      <c r="K129" s="19" t="n">
        <v>0</v>
      </c>
      <c r="L129" s="19" t="n">
        <v>0</v>
      </c>
      <c r="M129" s="19" t="n">
        <v>0</v>
      </c>
      <c r="N129" s="19" t="n">
        <v>32</v>
      </c>
      <c r="O129" s="19" t="inlineStr">
        <is>
          <t>D</t>
        </is>
      </c>
      <c r="P129" s="19" t="inlineStr">
        <is>
          <t>단독 사용 비권장</t>
        </is>
      </c>
      <c r="Q129" s="19" t="inlineStr">
        <is>
          <t>거래횟수 매우 부족 / MDD 안정 / 수익률 음수 / 승률 낮음</t>
        </is>
      </c>
      <c r="R129" s="19" t="inlineStr">
        <is>
          <t>예</t>
        </is>
      </c>
      <c r="S129" s="19" t="n">
        <v>0.0005</v>
      </c>
      <c r="T129" s="19" t="n">
        <v>0.0025</v>
      </c>
      <c r="U129" s="19" t="n">
        <v>0.0007</v>
      </c>
    </row>
    <row r="130">
      <c r="A130" s="19" t="inlineStr">
        <is>
          <t>TIGER 미국S&amp;P500</t>
        </is>
      </c>
      <c r="B130" s="19" t="inlineStr">
        <is>
          <t>360750</t>
        </is>
      </c>
      <c r="C130" s="19" t="inlineStr">
        <is>
          <t>[대표님룰]</t>
        </is>
      </c>
      <c r="D130" s="19" t="inlineStr">
        <is>
          <t>[칼손절]</t>
        </is>
      </c>
      <c r="E130" s="19" t="inlineStr">
        <is>
          <t>+5%▶60% 익절 / +10%▶30% 익절 / +30%▶10% 익절</t>
        </is>
      </c>
      <c r="F130" s="19" t="inlineStr">
        <is>
          <t>-2%▶80% 손절 / -4%▶10% 손절 / -6%▶10% 손절</t>
        </is>
      </c>
      <c r="G130" s="19" t="inlineStr">
        <is>
          <t>2026-01-02</t>
        </is>
      </c>
      <c r="H130" s="19" t="inlineStr">
        <is>
          <t>2026-06-08</t>
        </is>
      </c>
      <c r="I130" s="19" t="n">
        <v>0</v>
      </c>
      <c r="J130" s="19" t="n">
        <v>0</v>
      </c>
      <c r="K130" s="19" t="n">
        <v>0</v>
      </c>
      <c r="L130" s="19" t="n">
        <v>0</v>
      </c>
      <c r="M130" s="19" t="n">
        <v>0</v>
      </c>
      <c r="N130" s="19" t="n">
        <v>32</v>
      </c>
      <c r="O130" s="19" t="inlineStr">
        <is>
          <t>D</t>
        </is>
      </c>
      <c r="P130" s="19" t="inlineStr">
        <is>
          <t>단독 사용 비권장</t>
        </is>
      </c>
      <c r="Q130" s="19" t="inlineStr">
        <is>
          <t>거래횟수 매우 부족 / MDD 안정 / 수익률 음수 / 승률 낮음</t>
        </is>
      </c>
      <c r="R130" s="19" t="inlineStr">
        <is>
          <t>예</t>
        </is>
      </c>
      <c r="S130" s="19" t="n">
        <v>0.0005</v>
      </c>
      <c r="T130" s="19" t="n">
        <v>0.0025</v>
      </c>
      <c r="U130" s="19" t="n">
        <v>0.0007</v>
      </c>
    </row>
    <row r="131">
      <c r="A131" s="19" t="inlineStr">
        <is>
          <t>TIGER 미국S&amp;P500</t>
        </is>
      </c>
      <c r="B131" s="19" t="inlineStr">
        <is>
          <t>360750</t>
        </is>
      </c>
      <c r="C131" s="19" t="inlineStr">
        <is>
          <t>[대표님룰]</t>
        </is>
      </c>
      <c r="D131" s="19" t="inlineStr">
        <is>
          <t>[정석방어]</t>
        </is>
      </c>
      <c r="E131" s="19" t="inlineStr">
        <is>
          <t>+5%▶60% 익절 / +10%▶30% 익절 / +30%▶10% 익절</t>
        </is>
      </c>
      <c r="F131" s="19" t="inlineStr">
        <is>
          <t>-3%▶70% 손절 / -5%▶20% 손절 / -10%▶10% 손절</t>
        </is>
      </c>
      <c r="G131" s="19" t="inlineStr">
        <is>
          <t>2026-01-02</t>
        </is>
      </c>
      <c r="H131" s="19" t="inlineStr">
        <is>
          <t>2026-06-08</t>
        </is>
      </c>
      <c r="I131" s="19" t="n">
        <v>0</v>
      </c>
      <c r="J131" s="19" t="n">
        <v>0</v>
      </c>
      <c r="K131" s="19" t="n">
        <v>0</v>
      </c>
      <c r="L131" s="19" t="n">
        <v>0</v>
      </c>
      <c r="M131" s="19" t="n">
        <v>0</v>
      </c>
      <c r="N131" s="19" t="n">
        <v>32</v>
      </c>
      <c r="O131" s="19" t="inlineStr">
        <is>
          <t>D</t>
        </is>
      </c>
      <c r="P131" s="19" t="inlineStr">
        <is>
          <t>단독 사용 비권장</t>
        </is>
      </c>
      <c r="Q131" s="19" t="inlineStr">
        <is>
          <t>거래횟수 매우 부족 / MDD 안정 / 수익률 음수 / 승률 낮음</t>
        </is>
      </c>
      <c r="R131" s="19" t="inlineStr">
        <is>
          <t>예</t>
        </is>
      </c>
      <c r="S131" s="19" t="n">
        <v>0.0005</v>
      </c>
      <c r="T131" s="19" t="n">
        <v>0.0025</v>
      </c>
      <c r="U131" s="19" t="n">
        <v>0.0007</v>
      </c>
    </row>
    <row r="132">
      <c r="A132" s="19" t="inlineStr">
        <is>
          <t>TIGER 미국S&amp;P500</t>
        </is>
      </c>
      <c r="B132" s="19" t="inlineStr">
        <is>
          <t>360750</t>
        </is>
      </c>
      <c r="C132" s="19" t="inlineStr">
        <is>
          <t>[대표님룰]</t>
        </is>
      </c>
      <c r="D132" s="19" t="inlineStr">
        <is>
          <t>[변동성허용]</t>
        </is>
      </c>
      <c r="E132" s="19" t="inlineStr">
        <is>
          <t>+5%▶60% 익절 / +10%▶30% 익절 / +30%▶10% 익절</t>
        </is>
      </c>
      <c r="F132" s="19" t="inlineStr">
        <is>
          <t>-5%▶50% 손절 / -10%▶30% 손절 / -15%▶20% 손절</t>
        </is>
      </c>
      <c r="G132" s="19" t="inlineStr">
        <is>
          <t>2026-01-02</t>
        </is>
      </c>
      <c r="H132" s="19" t="inlineStr">
        <is>
          <t>2026-06-08</t>
        </is>
      </c>
      <c r="I132" s="19" t="n">
        <v>0</v>
      </c>
      <c r="J132" s="19" t="n">
        <v>0</v>
      </c>
      <c r="K132" s="19" t="n">
        <v>0</v>
      </c>
      <c r="L132" s="19" t="n">
        <v>0</v>
      </c>
      <c r="M132" s="19" t="n">
        <v>0</v>
      </c>
      <c r="N132" s="19" t="n">
        <v>32</v>
      </c>
      <c r="O132" s="19" t="inlineStr">
        <is>
          <t>D</t>
        </is>
      </c>
      <c r="P132" s="19" t="inlineStr">
        <is>
          <t>단독 사용 비권장</t>
        </is>
      </c>
      <c r="Q132" s="19" t="inlineStr">
        <is>
          <t>거래횟수 매우 부족 / MDD 안정 / 수익률 음수 / 승률 낮음</t>
        </is>
      </c>
      <c r="R132" s="19" t="inlineStr">
        <is>
          <t>예</t>
        </is>
      </c>
      <c r="S132" s="19" t="n">
        <v>0.0005</v>
      </c>
      <c r="T132" s="19" t="n">
        <v>0.0025</v>
      </c>
      <c r="U132" s="19" t="n">
        <v>0.0007</v>
      </c>
    </row>
    <row r="133">
      <c r="A133" s="19" t="inlineStr">
        <is>
          <t>TIGER 미국S&amp;P500</t>
        </is>
      </c>
      <c r="B133" s="19" t="inlineStr">
        <is>
          <t>360750</t>
        </is>
      </c>
      <c r="C133" s="19" t="inlineStr">
        <is>
          <t>[대표님룰]</t>
        </is>
      </c>
      <c r="D133" s="19" t="inlineStr">
        <is>
          <t>[버티기형]</t>
        </is>
      </c>
      <c r="E133" s="19" t="inlineStr">
        <is>
          <t>+5%▶60% 익절 / +10%▶30% 익절 / +30%▶10% 익절</t>
        </is>
      </c>
      <c r="F133" s="19" t="inlineStr">
        <is>
          <t>-5%▶40% 손절 / -15%▶30% 손절 / -20%▶30% 손절</t>
        </is>
      </c>
      <c r="G133" s="19" t="inlineStr">
        <is>
          <t>2026-01-02</t>
        </is>
      </c>
      <c r="H133" s="19" t="inlineStr">
        <is>
          <t>2026-06-08</t>
        </is>
      </c>
      <c r="I133" s="19" t="n">
        <v>0</v>
      </c>
      <c r="J133" s="19" t="n">
        <v>0</v>
      </c>
      <c r="K133" s="19" t="n">
        <v>0</v>
      </c>
      <c r="L133" s="19" t="n">
        <v>0</v>
      </c>
      <c r="M133" s="19" t="n">
        <v>0</v>
      </c>
      <c r="N133" s="19" t="n">
        <v>32</v>
      </c>
      <c r="O133" s="19" t="inlineStr">
        <is>
          <t>D</t>
        </is>
      </c>
      <c r="P133" s="19" t="inlineStr">
        <is>
          <t>단독 사용 비권장</t>
        </is>
      </c>
      <c r="Q133" s="19" t="inlineStr">
        <is>
          <t>거래횟수 매우 부족 / MDD 안정 / 수익률 음수 / 승률 낮음</t>
        </is>
      </c>
      <c r="R133" s="19" t="inlineStr">
        <is>
          <t>예</t>
        </is>
      </c>
      <c r="S133" s="19" t="n">
        <v>0.0005</v>
      </c>
      <c r="T133" s="19" t="n">
        <v>0.0025</v>
      </c>
      <c r="U133" s="19" t="n">
        <v>0.0007</v>
      </c>
    </row>
    <row r="134">
      <c r="A134" s="19" t="inlineStr">
        <is>
          <t>TIGER 미국S&amp;P500</t>
        </is>
      </c>
      <c r="B134" s="19" t="inlineStr">
        <is>
          <t>360750</t>
        </is>
      </c>
      <c r="C134" s="19" t="inlineStr">
        <is>
          <t>[중기추세]</t>
        </is>
      </c>
      <c r="D134" s="19" t="inlineStr">
        <is>
          <t>[칼손절]</t>
        </is>
      </c>
      <c r="E134" s="19" t="inlineStr">
        <is>
          <t>+10%▶50% 익절 / +20%▶30% 익절 / +30%▶20% 익절</t>
        </is>
      </c>
      <c r="F134" s="19" t="inlineStr">
        <is>
          <t>-2%▶80% 손절 / -4%▶10% 손절 / -6%▶10% 손절</t>
        </is>
      </c>
      <c r="G134" s="19" t="inlineStr">
        <is>
          <t>2026-01-02</t>
        </is>
      </c>
      <c r="H134" s="19" t="inlineStr">
        <is>
          <t>2026-06-08</t>
        </is>
      </c>
      <c r="I134" s="19" t="n">
        <v>0</v>
      </c>
      <c r="J134" s="19" t="n">
        <v>0</v>
      </c>
      <c r="K134" s="19" t="n">
        <v>0</v>
      </c>
      <c r="L134" s="19" t="n">
        <v>0</v>
      </c>
      <c r="M134" s="19" t="n">
        <v>0</v>
      </c>
      <c r="N134" s="19" t="n">
        <v>32</v>
      </c>
      <c r="O134" s="19" t="inlineStr">
        <is>
          <t>D</t>
        </is>
      </c>
      <c r="P134" s="19" t="inlineStr">
        <is>
          <t>단독 사용 비권장</t>
        </is>
      </c>
      <c r="Q134" s="19" t="inlineStr">
        <is>
          <t>거래횟수 매우 부족 / MDD 안정 / 수익률 음수 / 승률 낮음</t>
        </is>
      </c>
      <c r="R134" s="19" t="inlineStr">
        <is>
          <t>예</t>
        </is>
      </c>
      <c r="S134" s="19" t="n">
        <v>0.0005</v>
      </c>
      <c r="T134" s="19" t="n">
        <v>0.0025</v>
      </c>
      <c r="U134" s="19" t="n">
        <v>0.0007</v>
      </c>
    </row>
    <row r="135">
      <c r="A135" s="19" t="inlineStr">
        <is>
          <t>TIGER 미국S&amp;P500</t>
        </is>
      </c>
      <c r="B135" s="19" t="inlineStr">
        <is>
          <t>360750</t>
        </is>
      </c>
      <c r="C135" s="19" t="inlineStr">
        <is>
          <t>[중기추세]</t>
        </is>
      </c>
      <c r="D135" s="19" t="inlineStr">
        <is>
          <t>[정석방어]</t>
        </is>
      </c>
      <c r="E135" s="19" t="inlineStr">
        <is>
          <t>+10%▶50% 익절 / +20%▶30% 익절 / +30%▶20% 익절</t>
        </is>
      </c>
      <c r="F135" s="19" t="inlineStr">
        <is>
          <t>-3%▶70% 손절 / -5%▶20% 손절 / -10%▶10% 손절</t>
        </is>
      </c>
      <c r="G135" s="19" t="inlineStr">
        <is>
          <t>2026-01-02</t>
        </is>
      </c>
      <c r="H135" s="19" t="inlineStr">
        <is>
          <t>2026-06-08</t>
        </is>
      </c>
      <c r="I135" s="19" t="n">
        <v>0</v>
      </c>
      <c r="J135" s="19" t="n">
        <v>0</v>
      </c>
      <c r="K135" s="19" t="n">
        <v>0</v>
      </c>
      <c r="L135" s="19" t="n">
        <v>0</v>
      </c>
      <c r="M135" s="19" t="n">
        <v>0</v>
      </c>
      <c r="N135" s="19" t="n">
        <v>32</v>
      </c>
      <c r="O135" s="19" t="inlineStr">
        <is>
          <t>D</t>
        </is>
      </c>
      <c r="P135" s="19" t="inlineStr">
        <is>
          <t>단독 사용 비권장</t>
        </is>
      </c>
      <c r="Q135" s="19" t="inlineStr">
        <is>
          <t>거래횟수 매우 부족 / MDD 안정 / 수익률 음수 / 승률 낮음</t>
        </is>
      </c>
      <c r="R135" s="19" t="inlineStr">
        <is>
          <t>예</t>
        </is>
      </c>
      <c r="S135" s="19" t="n">
        <v>0.0005</v>
      </c>
      <c r="T135" s="19" t="n">
        <v>0.0025</v>
      </c>
      <c r="U135" s="19" t="n">
        <v>0.0007</v>
      </c>
    </row>
    <row r="136">
      <c r="A136" s="19" t="inlineStr">
        <is>
          <t>TIGER 미국S&amp;P500</t>
        </is>
      </c>
      <c r="B136" s="19" t="inlineStr">
        <is>
          <t>360750</t>
        </is>
      </c>
      <c r="C136" s="19" t="inlineStr">
        <is>
          <t>[중기추세]</t>
        </is>
      </c>
      <c r="D136" s="19" t="inlineStr">
        <is>
          <t>[변동성허용]</t>
        </is>
      </c>
      <c r="E136" s="19" t="inlineStr">
        <is>
          <t>+10%▶50% 익절 / +20%▶30% 익절 / +30%▶20% 익절</t>
        </is>
      </c>
      <c r="F136" s="19" t="inlineStr">
        <is>
          <t>-5%▶50% 손절 / -10%▶30% 손절 / -15%▶20% 손절</t>
        </is>
      </c>
      <c r="G136" s="19" t="inlineStr">
        <is>
          <t>2026-01-02</t>
        </is>
      </c>
      <c r="H136" s="19" t="inlineStr">
        <is>
          <t>2026-06-08</t>
        </is>
      </c>
      <c r="I136" s="19" t="n">
        <v>0</v>
      </c>
      <c r="J136" s="19" t="n">
        <v>0</v>
      </c>
      <c r="K136" s="19" t="n">
        <v>0</v>
      </c>
      <c r="L136" s="19" t="n">
        <v>0</v>
      </c>
      <c r="M136" s="19" t="n">
        <v>0</v>
      </c>
      <c r="N136" s="19" t="n">
        <v>32</v>
      </c>
      <c r="O136" s="19" t="inlineStr">
        <is>
          <t>D</t>
        </is>
      </c>
      <c r="P136" s="19" t="inlineStr">
        <is>
          <t>단독 사용 비권장</t>
        </is>
      </c>
      <c r="Q136" s="19" t="inlineStr">
        <is>
          <t>거래횟수 매우 부족 / MDD 안정 / 수익률 음수 / 승률 낮음</t>
        </is>
      </c>
      <c r="R136" s="19" t="inlineStr">
        <is>
          <t>예</t>
        </is>
      </c>
      <c r="S136" s="19" t="n">
        <v>0.0005</v>
      </c>
      <c r="T136" s="19" t="n">
        <v>0.0025</v>
      </c>
      <c r="U136" s="19" t="n">
        <v>0.0007</v>
      </c>
    </row>
    <row r="137">
      <c r="A137" s="19" t="inlineStr">
        <is>
          <t>TIGER 미국S&amp;P500</t>
        </is>
      </c>
      <c r="B137" s="19" t="inlineStr">
        <is>
          <t>360750</t>
        </is>
      </c>
      <c r="C137" s="19" t="inlineStr">
        <is>
          <t>[중기추세]</t>
        </is>
      </c>
      <c r="D137" s="19" t="inlineStr">
        <is>
          <t>[버티기형]</t>
        </is>
      </c>
      <c r="E137" s="19" t="inlineStr">
        <is>
          <t>+10%▶50% 익절 / +20%▶30% 익절 / +30%▶20% 익절</t>
        </is>
      </c>
      <c r="F137" s="19" t="inlineStr">
        <is>
          <t>-5%▶40% 손절 / -15%▶30% 손절 / -20%▶30% 손절</t>
        </is>
      </c>
      <c r="G137" s="19" t="inlineStr">
        <is>
          <t>2026-01-02</t>
        </is>
      </c>
      <c r="H137" s="19" t="inlineStr">
        <is>
          <t>2026-06-08</t>
        </is>
      </c>
      <c r="I137" s="19" t="n">
        <v>0</v>
      </c>
      <c r="J137" s="19" t="n">
        <v>0</v>
      </c>
      <c r="K137" s="19" t="n">
        <v>0</v>
      </c>
      <c r="L137" s="19" t="n">
        <v>0</v>
      </c>
      <c r="M137" s="19" t="n">
        <v>0</v>
      </c>
      <c r="N137" s="19" t="n">
        <v>32</v>
      </c>
      <c r="O137" s="19" t="inlineStr">
        <is>
          <t>D</t>
        </is>
      </c>
      <c r="P137" s="19" t="inlineStr">
        <is>
          <t>단독 사용 비권장</t>
        </is>
      </c>
      <c r="Q137" s="19" t="inlineStr">
        <is>
          <t>거래횟수 매우 부족 / MDD 안정 / 수익률 음수 / 승률 낮음</t>
        </is>
      </c>
      <c r="R137" s="19" t="inlineStr">
        <is>
          <t>예</t>
        </is>
      </c>
      <c r="S137" s="19" t="n">
        <v>0.0005</v>
      </c>
      <c r="T137" s="19" t="n">
        <v>0.0025</v>
      </c>
      <c r="U137" s="19" t="n">
        <v>0.0007</v>
      </c>
    </row>
    <row r="138">
      <c r="A138" s="19" t="inlineStr">
        <is>
          <t>TIGER 미국S&amp;P500</t>
        </is>
      </c>
      <c r="B138" s="19" t="inlineStr">
        <is>
          <t>360750</t>
        </is>
      </c>
      <c r="C138" s="19" t="inlineStr">
        <is>
          <t>[수익극대화]</t>
        </is>
      </c>
      <c r="D138" s="19" t="inlineStr">
        <is>
          <t>[칼손절]</t>
        </is>
      </c>
      <c r="E138" s="19" t="inlineStr">
        <is>
          <t>+10%▶40% 익절 / +20%▶30% 익절 / +40%▶30% 익절</t>
        </is>
      </c>
      <c r="F138" s="19" t="inlineStr">
        <is>
          <t>-2%▶80% 손절 / -4%▶10% 손절 / -6%▶10% 손절</t>
        </is>
      </c>
      <c r="G138" s="19" t="inlineStr">
        <is>
          <t>2026-01-02</t>
        </is>
      </c>
      <c r="H138" s="19" t="inlineStr">
        <is>
          <t>2026-06-08</t>
        </is>
      </c>
      <c r="I138" s="19" t="n">
        <v>0</v>
      </c>
      <c r="J138" s="19" t="n">
        <v>0</v>
      </c>
      <c r="K138" s="19" t="n">
        <v>0</v>
      </c>
      <c r="L138" s="19" t="n">
        <v>0</v>
      </c>
      <c r="M138" s="19" t="n">
        <v>0</v>
      </c>
      <c r="N138" s="19" t="n">
        <v>32</v>
      </c>
      <c r="O138" s="19" t="inlineStr">
        <is>
          <t>D</t>
        </is>
      </c>
      <c r="P138" s="19" t="inlineStr">
        <is>
          <t>단독 사용 비권장</t>
        </is>
      </c>
      <c r="Q138" s="19" t="inlineStr">
        <is>
          <t>거래횟수 매우 부족 / MDD 안정 / 수익률 음수 / 승률 낮음</t>
        </is>
      </c>
      <c r="R138" s="19" t="inlineStr">
        <is>
          <t>예</t>
        </is>
      </c>
      <c r="S138" s="19" t="n">
        <v>0.0005</v>
      </c>
      <c r="T138" s="19" t="n">
        <v>0.0025</v>
      </c>
      <c r="U138" s="19" t="n">
        <v>0.0007</v>
      </c>
    </row>
    <row r="139">
      <c r="A139" s="19" t="inlineStr">
        <is>
          <t>TIGER 미국S&amp;P500</t>
        </is>
      </c>
      <c r="B139" s="19" t="inlineStr">
        <is>
          <t>360750</t>
        </is>
      </c>
      <c r="C139" s="19" t="inlineStr">
        <is>
          <t>[수익극대화]</t>
        </is>
      </c>
      <c r="D139" s="19" t="inlineStr">
        <is>
          <t>[정석방어]</t>
        </is>
      </c>
      <c r="E139" s="19" t="inlineStr">
        <is>
          <t>+10%▶40% 익절 / +20%▶30% 익절 / +40%▶30% 익절</t>
        </is>
      </c>
      <c r="F139" s="19" t="inlineStr">
        <is>
          <t>-3%▶70% 손절 / -5%▶20% 손절 / -10%▶10% 손절</t>
        </is>
      </c>
      <c r="G139" s="19" t="inlineStr">
        <is>
          <t>2026-01-02</t>
        </is>
      </c>
      <c r="H139" s="19" t="inlineStr">
        <is>
          <t>2026-06-08</t>
        </is>
      </c>
      <c r="I139" s="19" t="n">
        <v>0</v>
      </c>
      <c r="J139" s="19" t="n">
        <v>0</v>
      </c>
      <c r="K139" s="19" t="n">
        <v>0</v>
      </c>
      <c r="L139" s="19" t="n">
        <v>0</v>
      </c>
      <c r="M139" s="19" t="n">
        <v>0</v>
      </c>
      <c r="N139" s="19" t="n">
        <v>32</v>
      </c>
      <c r="O139" s="19" t="inlineStr">
        <is>
          <t>D</t>
        </is>
      </c>
      <c r="P139" s="19" t="inlineStr">
        <is>
          <t>단독 사용 비권장</t>
        </is>
      </c>
      <c r="Q139" s="19" t="inlineStr">
        <is>
          <t>거래횟수 매우 부족 / MDD 안정 / 수익률 음수 / 승률 낮음</t>
        </is>
      </c>
      <c r="R139" s="19" t="inlineStr">
        <is>
          <t>예</t>
        </is>
      </c>
      <c r="S139" s="19" t="n">
        <v>0.0005</v>
      </c>
      <c r="T139" s="19" t="n">
        <v>0.0025</v>
      </c>
      <c r="U139" s="19" t="n">
        <v>0.0007</v>
      </c>
    </row>
    <row r="140">
      <c r="A140" s="19" t="inlineStr">
        <is>
          <t>TIGER 미국S&amp;P500</t>
        </is>
      </c>
      <c r="B140" s="19" t="inlineStr">
        <is>
          <t>360750</t>
        </is>
      </c>
      <c r="C140" s="19" t="inlineStr">
        <is>
          <t>[수익극대화]</t>
        </is>
      </c>
      <c r="D140" s="19" t="inlineStr">
        <is>
          <t>[변동성허용]</t>
        </is>
      </c>
      <c r="E140" s="19" t="inlineStr">
        <is>
          <t>+10%▶40% 익절 / +20%▶30% 익절 / +40%▶30% 익절</t>
        </is>
      </c>
      <c r="F140" s="19" t="inlineStr">
        <is>
          <t>-5%▶50% 손절 / -10%▶30% 손절 / -15%▶20% 손절</t>
        </is>
      </c>
      <c r="G140" s="19" t="inlineStr">
        <is>
          <t>2026-01-02</t>
        </is>
      </c>
      <c r="H140" s="19" t="inlineStr">
        <is>
          <t>2026-06-08</t>
        </is>
      </c>
      <c r="I140" s="19" t="n">
        <v>0</v>
      </c>
      <c r="J140" s="19" t="n">
        <v>0</v>
      </c>
      <c r="K140" s="19" t="n">
        <v>0</v>
      </c>
      <c r="L140" s="19" t="n">
        <v>0</v>
      </c>
      <c r="M140" s="19" t="n">
        <v>0</v>
      </c>
      <c r="N140" s="19" t="n">
        <v>32</v>
      </c>
      <c r="O140" s="19" t="inlineStr">
        <is>
          <t>D</t>
        </is>
      </c>
      <c r="P140" s="19" t="inlineStr">
        <is>
          <t>단독 사용 비권장</t>
        </is>
      </c>
      <c r="Q140" s="19" t="inlineStr">
        <is>
          <t>거래횟수 매우 부족 / MDD 안정 / 수익률 음수 / 승률 낮음</t>
        </is>
      </c>
      <c r="R140" s="19" t="inlineStr">
        <is>
          <t>예</t>
        </is>
      </c>
      <c r="S140" s="19" t="n">
        <v>0.0005</v>
      </c>
      <c r="T140" s="19" t="n">
        <v>0.0025</v>
      </c>
      <c r="U140" s="19" t="n">
        <v>0.0007</v>
      </c>
    </row>
    <row r="141">
      <c r="A141" s="19" t="inlineStr">
        <is>
          <t>TIGER 미국S&amp;P500</t>
        </is>
      </c>
      <c r="B141" s="19" t="inlineStr">
        <is>
          <t>360750</t>
        </is>
      </c>
      <c r="C141" s="19" t="inlineStr">
        <is>
          <t>[수익극대화]</t>
        </is>
      </c>
      <c r="D141" s="19" t="inlineStr">
        <is>
          <t>[버티기형]</t>
        </is>
      </c>
      <c r="E141" s="19" t="inlineStr">
        <is>
          <t>+10%▶40% 익절 / +20%▶30% 익절 / +40%▶30% 익절</t>
        </is>
      </c>
      <c r="F141" s="19" t="inlineStr">
        <is>
          <t>-5%▶40% 손절 / -15%▶30% 손절 / -20%▶30% 손절</t>
        </is>
      </c>
      <c r="G141" s="19" t="inlineStr">
        <is>
          <t>2026-01-02</t>
        </is>
      </c>
      <c r="H141" s="19" t="inlineStr">
        <is>
          <t>2026-06-08</t>
        </is>
      </c>
      <c r="I141" s="19" t="n">
        <v>0</v>
      </c>
      <c r="J141" s="19" t="n">
        <v>0</v>
      </c>
      <c r="K141" s="19" t="n">
        <v>0</v>
      </c>
      <c r="L141" s="19" t="n">
        <v>0</v>
      </c>
      <c r="M141" s="19" t="n">
        <v>0</v>
      </c>
      <c r="N141" s="19" t="n">
        <v>32</v>
      </c>
      <c r="O141" s="19" t="inlineStr">
        <is>
          <t>D</t>
        </is>
      </c>
      <c r="P141" s="19" t="inlineStr">
        <is>
          <t>단독 사용 비권장</t>
        </is>
      </c>
      <c r="Q141" s="19" t="inlineStr">
        <is>
          <t>거래횟수 매우 부족 / MDD 안정 / 수익률 음수 / 승률 낮음</t>
        </is>
      </c>
      <c r="R141" s="19" t="inlineStr">
        <is>
          <t>예</t>
        </is>
      </c>
      <c r="S141" s="19" t="n">
        <v>0.0005</v>
      </c>
      <c r="T141" s="19" t="n">
        <v>0.0025</v>
      </c>
      <c r="U141" s="19" t="n">
        <v>0.0007</v>
      </c>
    </row>
    <row r="142">
      <c r="A142" s="19" t="inlineStr">
        <is>
          <t>한온시스템</t>
        </is>
      </c>
      <c r="B142" s="19" t="inlineStr">
        <is>
          <t>018880</t>
        </is>
      </c>
      <c r="C142" s="19" t="inlineStr">
        <is>
          <t>[초단타]</t>
        </is>
      </c>
      <c r="D142" s="19" t="inlineStr">
        <is>
          <t>[칼손절]</t>
        </is>
      </c>
      <c r="E142" s="19" t="inlineStr">
        <is>
          <t>+3%▶70% 익절 / +5%▶20% 익절 / +10%▶10% 익절</t>
        </is>
      </c>
      <c r="F142" s="19" t="inlineStr">
        <is>
          <t>-2%▶80% 손절 / -4%▶10% 손절 / -6%▶10% 손절</t>
        </is>
      </c>
      <c r="G142" s="19" t="inlineStr">
        <is>
          <t>2026-01-02</t>
        </is>
      </c>
      <c r="H142" s="19" t="inlineStr">
        <is>
          <t>2026-06-08</t>
        </is>
      </c>
      <c r="I142" s="19" t="n">
        <v>0</v>
      </c>
      <c r="J142" s="19" t="n">
        <v>0</v>
      </c>
      <c r="K142" s="19" t="n">
        <v>0</v>
      </c>
      <c r="L142" s="19" t="n">
        <v>0</v>
      </c>
      <c r="M142" s="19" t="n">
        <v>0</v>
      </c>
      <c r="N142" s="19" t="n">
        <v>32</v>
      </c>
      <c r="O142" s="19" t="inlineStr">
        <is>
          <t>D</t>
        </is>
      </c>
      <c r="P142" s="19" t="inlineStr">
        <is>
          <t>단독 사용 비권장</t>
        </is>
      </c>
      <c r="Q142" s="19" t="inlineStr">
        <is>
          <t>거래횟수 매우 부족 / MDD 안정 / 수익률 음수 / 승률 낮음</t>
        </is>
      </c>
      <c r="R142" s="19" t="inlineStr">
        <is>
          <t>예</t>
        </is>
      </c>
      <c r="S142" s="19" t="n">
        <v>0.0005</v>
      </c>
      <c r="T142" s="19" t="n">
        <v>0.0025</v>
      </c>
      <c r="U142" s="19" t="n">
        <v>0.0007</v>
      </c>
    </row>
    <row r="143">
      <c r="A143" s="19" t="inlineStr">
        <is>
          <t>한온시스템</t>
        </is>
      </c>
      <c r="B143" s="19" t="inlineStr">
        <is>
          <t>018880</t>
        </is>
      </c>
      <c r="C143" s="19" t="inlineStr">
        <is>
          <t>[초단타]</t>
        </is>
      </c>
      <c r="D143" s="19" t="inlineStr">
        <is>
          <t>[정석방어]</t>
        </is>
      </c>
      <c r="E143" s="19" t="inlineStr">
        <is>
          <t>+3%▶70% 익절 / +5%▶20% 익절 / +10%▶10% 익절</t>
        </is>
      </c>
      <c r="F143" s="19" t="inlineStr">
        <is>
          <t>-3%▶70% 손절 / -5%▶20% 손절 / -10%▶10% 손절</t>
        </is>
      </c>
      <c r="G143" s="19" t="inlineStr">
        <is>
          <t>2026-01-02</t>
        </is>
      </c>
      <c r="H143" s="19" t="inlineStr">
        <is>
          <t>2026-06-08</t>
        </is>
      </c>
      <c r="I143" s="19" t="n">
        <v>0</v>
      </c>
      <c r="J143" s="19" t="n">
        <v>0</v>
      </c>
      <c r="K143" s="19" t="n">
        <v>0</v>
      </c>
      <c r="L143" s="19" t="n">
        <v>0</v>
      </c>
      <c r="M143" s="19" t="n">
        <v>0</v>
      </c>
      <c r="N143" s="19" t="n">
        <v>32</v>
      </c>
      <c r="O143" s="19" t="inlineStr">
        <is>
          <t>D</t>
        </is>
      </c>
      <c r="P143" s="19" t="inlineStr">
        <is>
          <t>단독 사용 비권장</t>
        </is>
      </c>
      <c r="Q143" s="19" t="inlineStr">
        <is>
          <t>거래횟수 매우 부족 / MDD 안정 / 수익률 음수 / 승률 낮음</t>
        </is>
      </c>
      <c r="R143" s="19" t="inlineStr">
        <is>
          <t>예</t>
        </is>
      </c>
      <c r="S143" s="19" t="n">
        <v>0.0005</v>
      </c>
      <c r="T143" s="19" t="n">
        <v>0.0025</v>
      </c>
      <c r="U143" s="19" t="n">
        <v>0.0007</v>
      </c>
    </row>
    <row r="144">
      <c r="A144" s="19" t="inlineStr">
        <is>
          <t>한온시스템</t>
        </is>
      </c>
      <c r="B144" s="19" t="inlineStr">
        <is>
          <t>018880</t>
        </is>
      </c>
      <c r="C144" s="19" t="inlineStr">
        <is>
          <t>[초단타]</t>
        </is>
      </c>
      <c r="D144" s="19" t="inlineStr">
        <is>
          <t>[변동성허용]</t>
        </is>
      </c>
      <c r="E144" s="19" t="inlineStr">
        <is>
          <t>+3%▶70% 익절 / +5%▶20% 익절 / +10%▶10% 익절</t>
        </is>
      </c>
      <c r="F144" s="19" t="inlineStr">
        <is>
          <t>-5%▶50% 손절 / -10%▶30% 손절 / -15%▶20% 손절</t>
        </is>
      </c>
      <c r="G144" s="19" t="inlineStr">
        <is>
          <t>2026-01-02</t>
        </is>
      </c>
      <c r="H144" s="19" t="inlineStr">
        <is>
          <t>2026-06-08</t>
        </is>
      </c>
      <c r="I144" s="19" t="n">
        <v>0</v>
      </c>
      <c r="J144" s="19" t="n">
        <v>0</v>
      </c>
      <c r="K144" s="19" t="n">
        <v>0</v>
      </c>
      <c r="L144" s="19" t="n">
        <v>0</v>
      </c>
      <c r="M144" s="19" t="n">
        <v>0</v>
      </c>
      <c r="N144" s="19" t="n">
        <v>32</v>
      </c>
      <c r="O144" s="19" t="inlineStr">
        <is>
          <t>D</t>
        </is>
      </c>
      <c r="P144" s="19" t="inlineStr">
        <is>
          <t>단독 사용 비권장</t>
        </is>
      </c>
      <c r="Q144" s="19" t="inlineStr">
        <is>
          <t>거래횟수 매우 부족 / MDD 안정 / 수익률 음수 / 승률 낮음</t>
        </is>
      </c>
      <c r="R144" s="19" t="inlineStr">
        <is>
          <t>예</t>
        </is>
      </c>
      <c r="S144" s="19" t="n">
        <v>0.0005</v>
      </c>
      <c r="T144" s="19" t="n">
        <v>0.0025</v>
      </c>
      <c r="U144" s="19" t="n">
        <v>0.0007</v>
      </c>
    </row>
    <row r="145">
      <c r="A145" s="19" t="inlineStr">
        <is>
          <t>한온시스템</t>
        </is>
      </c>
      <c r="B145" s="19" t="inlineStr">
        <is>
          <t>018880</t>
        </is>
      </c>
      <c r="C145" s="19" t="inlineStr">
        <is>
          <t>[초단타]</t>
        </is>
      </c>
      <c r="D145" s="19" t="inlineStr">
        <is>
          <t>[버티기형]</t>
        </is>
      </c>
      <c r="E145" s="19" t="inlineStr">
        <is>
          <t>+3%▶70% 익절 / +5%▶20% 익절 / +10%▶10% 익절</t>
        </is>
      </c>
      <c r="F145" s="19" t="inlineStr">
        <is>
          <t>-5%▶40% 손절 / -15%▶30% 손절 / -20%▶30% 손절</t>
        </is>
      </c>
      <c r="G145" s="19" t="inlineStr">
        <is>
          <t>2026-01-02</t>
        </is>
      </c>
      <c r="H145" s="19" t="inlineStr">
        <is>
          <t>2026-06-08</t>
        </is>
      </c>
      <c r="I145" s="19" t="n">
        <v>0</v>
      </c>
      <c r="J145" s="19" t="n">
        <v>0</v>
      </c>
      <c r="K145" s="19" t="n">
        <v>0</v>
      </c>
      <c r="L145" s="19" t="n">
        <v>0</v>
      </c>
      <c r="M145" s="19" t="n">
        <v>0</v>
      </c>
      <c r="N145" s="19" t="n">
        <v>32</v>
      </c>
      <c r="O145" s="19" t="inlineStr">
        <is>
          <t>D</t>
        </is>
      </c>
      <c r="P145" s="19" t="inlineStr">
        <is>
          <t>단독 사용 비권장</t>
        </is>
      </c>
      <c r="Q145" s="19" t="inlineStr">
        <is>
          <t>거래횟수 매우 부족 / MDD 안정 / 수익률 음수 / 승률 낮음</t>
        </is>
      </c>
      <c r="R145" s="19" t="inlineStr">
        <is>
          <t>예</t>
        </is>
      </c>
      <c r="S145" s="19" t="n">
        <v>0.0005</v>
      </c>
      <c r="T145" s="19" t="n">
        <v>0.0025</v>
      </c>
      <c r="U145" s="19" t="n">
        <v>0.0007</v>
      </c>
    </row>
    <row r="146">
      <c r="A146" s="19" t="inlineStr">
        <is>
          <t>한온시스템</t>
        </is>
      </c>
      <c r="B146" s="19" t="inlineStr">
        <is>
          <t>018880</t>
        </is>
      </c>
      <c r="C146" s="19" t="inlineStr">
        <is>
          <t>[단기스윙]</t>
        </is>
      </c>
      <c r="D146" s="19" t="inlineStr">
        <is>
          <t>[칼손절]</t>
        </is>
      </c>
      <c r="E146" s="19" t="inlineStr">
        <is>
          <t>+5%▶60% 익절 / +10%▶30% 익절 / +20%▶10% 익절</t>
        </is>
      </c>
      <c r="F146" s="19" t="inlineStr">
        <is>
          <t>-2%▶80% 손절 / -4%▶10% 손절 / -6%▶10% 손절</t>
        </is>
      </c>
      <c r="G146" s="19" t="inlineStr">
        <is>
          <t>2026-01-02</t>
        </is>
      </c>
      <c r="H146" s="19" t="inlineStr">
        <is>
          <t>2026-06-08</t>
        </is>
      </c>
      <c r="I146" s="19" t="n">
        <v>0</v>
      </c>
      <c r="J146" s="19" t="n">
        <v>0</v>
      </c>
      <c r="K146" s="19" t="n">
        <v>0</v>
      </c>
      <c r="L146" s="19" t="n">
        <v>0</v>
      </c>
      <c r="M146" s="19" t="n">
        <v>0</v>
      </c>
      <c r="N146" s="19" t="n">
        <v>32</v>
      </c>
      <c r="O146" s="19" t="inlineStr">
        <is>
          <t>D</t>
        </is>
      </c>
      <c r="P146" s="19" t="inlineStr">
        <is>
          <t>단독 사용 비권장</t>
        </is>
      </c>
      <c r="Q146" s="19" t="inlineStr">
        <is>
          <t>거래횟수 매우 부족 / MDD 안정 / 수익률 음수 / 승률 낮음</t>
        </is>
      </c>
      <c r="R146" s="19" t="inlineStr">
        <is>
          <t>예</t>
        </is>
      </c>
      <c r="S146" s="19" t="n">
        <v>0.0005</v>
      </c>
      <c r="T146" s="19" t="n">
        <v>0.0025</v>
      </c>
      <c r="U146" s="19" t="n">
        <v>0.0007</v>
      </c>
    </row>
    <row r="147">
      <c r="A147" s="19" t="inlineStr">
        <is>
          <t>한온시스템</t>
        </is>
      </c>
      <c r="B147" s="19" t="inlineStr">
        <is>
          <t>018880</t>
        </is>
      </c>
      <c r="C147" s="19" t="inlineStr">
        <is>
          <t>[단기스윙]</t>
        </is>
      </c>
      <c r="D147" s="19" t="inlineStr">
        <is>
          <t>[정석방어]</t>
        </is>
      </c>
      <c r="E147" s="19" t="inlineStr">
        <is>
          <t>+5%▶60% 익절 / +10%▶30% 익절 / +20%▶10% 익절</t>
        </is>
      </c>
      <c r="F147" s="19" t="inlineStr">
        <is>
          <t>-3%▶70% 손절 / -5%▶20% 손절 / -10%▶10% 손절</t>
        </is>
      </c>
      <c r="G147" s="19" t="inlineStr">
        <is>
          <t>2026-01-02</t>
        </is>
      </c>
      <c r="H147" s="19" t="inlineStr">
        <is>
          <t>2026-06-08</t>
        </is>
      </c>
      <c r="I147" s="19" t="n">
        <v>0</v>
      </c>
      <c r="J147" s="19" t="n">
        <v>0</v>
      </c>
      <c r="K147" s="19" t="n">
        <v>0</v>
      </c>
      <c r="L147" s="19" t="n">
        <v>0</v>
      </c>
      <c r="M147" s="19" t="n">
        <v>0</v>
      </c>
      <c r="N147" s="19" t="n">
        <v>32</v>
      </c>
      <c r="O147" s="19" t="inlineStr">
        <is>
          <t>D</t>
        </is>
      </c>
      <c r="P147" s="19" t="inlineStr">
        <is>
          <t>단독 사용 비권장</t>
        </is>
      </c>
      <c r="Q147" s="19" t="inlineStr">
        <is>
          <t>거래횟수 매우 부족 / MDD 안정 / 수익률 음수 / 승률 낮음</t>
        </is>
      </c>
      <c r="R147" s="19" t="inlineStr">
        <is>
          <t>예</t>
        </is>
      </c>
      <c r="S147" s="19" t="n">
        <v>0.0005</v>
      </c>
      <c r="T147" s="19" t="n">
        <v>0.0025</v>
      </c>
      <c r="U147" s="19" t="n">
        <v>0.0007</v>
      </c>
    </row>
    <row r="148">
      <c r="A148" s="19" t="inlineStr">
        <is>
          <t>한온시스템</t>
        </is>
      </c>
      <c r="B148" s="19" t="inlineStr">
        <is>
          <t>018880</t>
        </is>
      </c>
      <c r="C148" s="19" t="inlineStr">
        <is>
          <t>[단기스윙]</t>
        </is>
      </c>
      <c r="D148" s="19" t="inlineStr">
        <is>
          <t>[변동성허용]</t>
        </is>
      </c>
      <c r="E148" s="19" t="inlineStr">
        <is>
          <t>+5%▶60% 익절 / +10%▶30% 익절 / +20%▶10% 익절</t>
        </is>
      </c>
      <c r="F148" s="19" t="inlineStr">
        <is>
          <t>-5%▶50% 손절 / -10%▶30% 손절 / -15%▶20% 손절</t>
        </is>
      </c>
      <c r="G148" s="19" t="inlineStr">
        <is>
          <t>2026-01-02</t>
        </is>
      </c>
      <c r="H148" s="19" t="inlineStr">
        <is>
          <t>2026-06-08</t>
        </is>
      </c>
      <c r="I148" s="19" t="n">
        <v>0</v>
      </c>
      <c r="J148" s="19" t="n">
        <v>0</v>
      </c>
      <c r="K148" s="19" t="n">
        <v>0</v>
      </c>
      <c r="L148" s="19" t="n">
        <v>0</v>
      </c>
      <c r="M148" s="19" t="n">
        <v>0</v>
      </c>
      <c r="N148" s="19" t="n">
        <v>32</v>
      </c>
      <c r="O148" s="19" t="inlineStr">
        <is>
          <t>D</t>
        </is>
      </c>
      <c r="P148" s="19" t="inlineStr">
        <is>
          <t>단독 사용 비권장</t>
        </is>
      </c>
      <c r="Q148" s="19" t="inlineStr">
        <is>
          <t>거래횟수 매우 부족 / MDD 안정 / 수익률 음수 / 승률 낮음</t>
        </is>
      </c>
      <c r="R148" s="19" t="inlineStr">
        <is>
          <t>예</t>
        </is>
      </c>
      <c r="S148" s="19" t="n">
        <v>0.0005</v>
      </c>
      <c r="T148" s="19" t="n">
        <v>0.0025</v>
      </c>
      <c r="U148" s="19" t="n">
        <v>0.0007</v>
      </c>
    </row>
    <row r="149">
      <c r="A149" s="19" t="inlineStr">
        <is>
          <t>한온시스템</t>
        </is>
      </c>
      <c r="B149" s="19" t="inlineStr">
        <is>
          <t>018880</t>
        </is>
      </c>
      <c r="C149" s="19" t="inlineStr">
        <is>
          <t>[단기스윙]</t>
        </is>
      </c>
      <c r="D149" s="19" t="inlineStr">
        <is>
          <t>[버티기형]</t>
        </is>
      </c>
      <c r="E149" s="19" t="inlineStr">
        <is>
          <t>+5%▶60% 익절 / +10%▶30% 익절 / +20%▶10% 익절</t>
        </is>
      </c>
      <c r="F149" s="19" t="inlineStr">
        <is>
          <t>-5%▶40% 손절 / -15%▶30% 손절 / -20%▶30% 손절</t>
        </is>
      </c>
      <c r="G149" s="19" t="inlineStr">
        <is>
          <t>2026-01-02</t>
        </is>
      </c>
      <c r="H149" s="19" t="inlineStr">
        <is>
          <t>2026-06-08</t>
        </is>
      </c>
      <c r="I149" s="19" t="n">
        <v>0</v>
      </c>
      <c r="J149" s="19" t="n">
        <v>0</v>
      </c>
      <c r="K149" s="19" t="n">
        <v>0</v>
      </c>
      <c r="L149" s="19" t="n">
        <v>0</v>
      </c>
      <c r="M149" s="19" t="n">
        <v>0</v>
      </c>
      <c r="N149" s="19" t="n">
        <v>32</v>
      </c>
      <c r="O149" s="19" t="inlineStr">
        <is>
          <t>D</t>
        </is>
      </c>
      <c r="P149" s="19" t="inlineStr">
        <is>
          <t>단독 사용 비권장</t>
        </is>
      </c>
      <c r="Q149" s="19" t="inlineStr">
        <is>
          <t>거래횟수 매우 부족 / MDD 안정 / 수익률 음수 / 승률 낮음</t>
        </is>
      </c>
      <c r="R149" s="19" t="inlineStr">
        <is>
          <t>예</t>
        </is>
      </c>
      <c r="S149" s="19" t="n">
        <v>0.0005</v>
      </c>
      <c r="T149" s="19" t="n">
        <v>0.0025</v>
      </c>
      <c r="U149" s="19" t="n">
        <v>0.0007</v>
      </c>
    </row>
    <row r="150">
      <c r="A150" s="19" t="inlineStr">
        <is>
          <t>한온시스템</t>
        </is>
      </c>
      <c r="B150" s="19" t="inlineStr">
        <is>
          <t>018880</t>
        </is>
      </c>
      <c r="C150" s="19" t="inlineStr">
        <is>
          <t>[대표님룰]</t>
        </is>
      </c>
      <c r="D150" s="19" t="inlineStr">
        <is>
          <t>[칼손절]</t>
        </is>
      </c>
      <c r="E150" s="19" t="inlineStr">
        <is>
          <t>+5%▶60% 익절 / +10%▶30% 익절 / +30%▶10% 익절</t>
        </is>
      </c>
      <c r="F150" s="19" t="inlineStr">
        <is>
          <t>-2%▶80% 손절 / -4%▶10% 손절 / -6%▶10% 손절</t>
        </is>
      </c>
      <c r="G150" s="19" t="inlineStr">
        <is>
          <t>2026-01-02</t>
        </is>
      </c>
      <c r="H150" s="19" t="inlineStr">
        <is>
          <t>2026-06-08</t>
        </is>
      </c>
      <c r="I150" s="19" t="n">
        <v>0</v>
      </c>
      <c r="J150" s="19" t="n">
        <v>0</v>
      </c>
      <c r="K150" s="19" t="n">
        <v>0</v>
      </c>
      <c r="L150" s="19" t="n">
        <v>0</v>
      </c>
      <c r="M150" s="19" t="n">
        <v>0</v>
      </c>
      <c r="N150" s="19" t="n">
        <v>32</v>
      </c>
      <c r="O150" s="19" t="inlineStr">
        <is>
          <t>D</t>
        </is>
      </c>
      <c r="P150" s="19" t="inlineStr">
        <is>
          <t>단독 사용 비권장</t>
        </is>
      </c>
      <c r="Q150" s="19" t="inlineStr">
        <is>
          <t>거래횟수 매우 부족 / MDD 안정 / 수익률 음수 / 승률 낮음</t>
        </is>
      </c>
      <c r="R150" s="19" t="inlineStr">
        <is>
          <t>예</t>
        </is>
      </c>
      <c r="S150" s="19" t="n">
        <v>0.0005</v>
      </c>
      <c r="T150" s="19" t="n">
        <v>0.0025</v>
      </c>
      <c r="U150" s="19" t="n">
        <v>0.0007</v>
      </c>
    </row>
    <row r="151">
      <c r="A151" s="19" t="inlineStr">
        <is>
          <t>한온시스템</t>
        </is>
      </c>
      <c r="B151" s="19" t="inlineStr">
        <is>
          <t>018880</t>
        </is>
      </c>
      <c r="C151" s="19" t="inlineStr">
        <is>
          <t>[대표님룰]</t>
        </is>
      </c>
      <c r="D151" s="19" t="inlineStr">
        <is>
          <t>[정석방어]</t>
        </is>
      </c>
      <c r="E151" s="19" t="inlineStr">
        <is>
          <t>+5%▶60% 익절 / +10%▶30% 익절 / +30%▶10% 익절</t>
        </is>
      </c>
      <c r="F151" s="19" t="inlineStr">
        <is>
          <t>-3%▶70% 손절 / -5%▶20% 손절 / -10%▶10% 손절</t>
        </is>
      </c>
      <c r="G151" s="19" t="inlineStr">
        <is>
          <t>2026-01-02</t>
        </is>
      </c>
      <c r="H151" s="19" t="inlineStr">
        <is>
          <t>2026-06-08</t>
        </is>
      </c>
      <c r="I151" s="19" t="n">
        <v>0</v>
      </c>
      <c r="J151" s="19" t="n">
        <v>0</v>
      </c>
      <c r="K151" s="19" t="n">
        <v>0</v>
      </c>
      <c r="L151" s="19" t="n">
        <v>0</v>
      </c>
      <c r="M151" s="19" t="n">
        <v>0</v>
      </c>
      <c r="N151" s="19" t="n">
        <v>32</v>
      </c>
      <c r="O151" s="19" t="inlineStr">
        <is>
          <t>D</t>
        </is>
      </c>
      <c r="P151" s="19" t="inlineStr">
        <is>
          <t>단독 사용 비권장</t>
        </is>
      </c>
      <c r="Q151" s="19" t="inlineStr">
        <is>
          <t>거래횟수 매우 부족 / MDD 안정 / 수익률 음수 / 승률 낮음</t>
        </is>
      </c>
      <c r="R151" s="19" t="inlineStr">
        <is>
          <t>예</t>
        </is>
      </c>
      <c r="S151" s="19" t="n">
        <v>0.0005</v>
      </c>
      <c r="T151" s="19" t="n">
        <v>0.0025</v>
      </c>
      <c r="U151" s="19" t="n">
        <v>0.0007</v>
      </c>
    </row>
    <row r="152">
      <c r="A152" s="19" t="inlineStr">
        <is>
          <t>한온시스템</t>
        </is>
      </c>
      <c r="B152" s="19" t="inlineStr">
        <is>
          <t>018880</t>
        </is>
      </c>
      <c r="C152" s="19" t="inlineStr">
        <is>
          <t>[대표님룰]</t>
        </is>
      </c>
      <c r="D152" s="19" t="inlineStr">
        <is>
          <t>[변동성허용]</t>
        </is>
      </c>
      <c r="E152" s="19" t="inlineStr">
        <is>
          <t>+5%▶60% 익절 / +10%▶30% 익절 / +30%▶10% 익절</t>
        </is>
      </c>
      <c r="F152" s="19" t="inlineStr">
        <is>
          <t>-5%▶50% 손절 / -10%▶30% 손절 / -15%▶20% 손절</t>
        </is>
      </c>
      <c r="G152" s="19" t="inlineStr">
        <is>
          <t>2026-01-02</t>
        </is>
      </c>
      <c r="H152" s="19" t="inlineStr">
        <is>
          <t>2026-06-08</t>
        </is>
      </c>
      <c r="I152" s="19" t="n">
        <v>0</v>
      </c>
      <c r="J152" s="19" t="n">
        <v>0</v>
      </c>
      <c r="K152" s="19" t="n">
        <v>0</v>
      </c>
      <c r="L152" s="19" t="n">
        <v>0</v>
      </c>
      <c r="M152" s="19" t="n">
        <v>0</v>
      </c>
      <c r="N152" s="19" t="n">
        <v>32</v>
      </c>
      <c r="O152" s="19" t="inlineStr">
        <is>
          <t>D</t>
        </is>
      </c>
      <c r="P152" s="19" t="inlineStr">
        <is>
          <t>단독 사용 비권장</t>
        </is>
      </c>
      <c r="Q152" s="19" t="inlineStr">
        <is>
          <t>거래횟수 매우 부족 / MDD 안정 / 수익률 음수 / 승률 낮음</t>
        </is>
      </c>
      <c r="R152" s="19" t="inlineStr">
        <is>
          <t>예</t>
        </is>
      </c>
      <c r="S152" s="19" t="n">
        <v>0.0005</v>
      </c>
      <c r="T152" s="19" t="n">
        <v>0.0025</v>
      </c>
      <c r="U152" s="19" t="n">
        <v>0.0007</v>
      </c>
    </row>
    <row r="153">
      <c r="A153" s="19" t="inlineStr">
        <is>
          <t>한온시스템</t>
        </is>
      </c>
      <c r="B153" s="19" t="inlineStr">
        <is>
          <t>018880</t>
        </is>
      </c>
      <c r="C153" s="19" t="inlineStr">
        <is>
          <t>[대표님룰]</t>
        </is>
      </c>
      <c r="D153" s="19" t="inlineStr">
        <is>
          <t>[버티기형]</t>
        </is>
      </c>
      <c r="E153" s="19" t="inlineStr">
        <is>
          <t>+5%▶60% 익절 / +10%▶30% 익절 / +30%▶10% 익절</t>
        </is>
      </c>
      <c r="F153" s="19" t="inlineStr">
        <is>
          <t>-5%▶40% 손절 / -15%▶30% 손절 / -20%▶30% 손절</t>
        </is>
      </c>
      <c r="G153" s="19" t="inlineStr">
        <is>
          <t>2026-01-02</t>
        </is>
      </c>
      <c r="H153" s="19" t="inlineStr">
        <is>
          <t>2026-06-08</t>
        </is>
      </c>
      <c r="I153" s="19" t="n">
        <v>0</v>
      </c>
      <c r="J153" s="19" t="n">
        <v>0</v>
      </c>
      <c r="K153" s="19" t="n">
        <v>0</v>
      </c>
      <c r="L153" s="19" t="n">
        <v>0</v>
      </c>
      <c r="M153" s="19" t="n">
        <v>0</v>
      </c>
      <c r="N153" s="19" t="n">
        <v>32</v>
      </c>
      <c r="O153" s="19" t="inlineStr">
        <is>
          <t>D</t>
        </is>
      </c>
      <c r="P153" s="19" t="inlineStr">
        <is>
          <t>단독 사용 비권장</t>
        </is>
      </c>
      <c r="Q153" s="19" t="inlineStr">
        <is>
          <t>거래횟수 매우 부족 / MDD 안정 / 수익률 음수 / 승률 낮음</t>
        </is>
      </c>
      <c r="R153" s="19" t="inlineStr">
        <is>
          <t>예</t>
        </is>
      </c>
      <c r="S153" s="19" t="n">
        <v>0.0005</v>
      </c>
      <c r="T153" s="19" t="n">
        <v>0.0025</v>
      </c>
      <c r="U153" s="19" t="n">
        <v>0.0007</v>
      </c>
    </row>
    <row r="154">
      <c r="A154" s="19" t="inlineStr">
        <is>
          <t>한온시스템</t>
        </is>
      </c>
      <c r="B154" s="19" t="inlineStr">
        <is>
          <t>018880</t>
        </is>
      </c>
      <c r="C154" s="19" t="inlineStr">
        <is>
          <t>[중기추세]</t>
        </is>
      </c>
      <c r="D154" s="19" t="inlineStr">
        <is>
          <t>[칼손절]</t>
        </is>
      </c>
      <c r="E154" s="19" t="inlineStr">
        <is>
          <t>+10%▶50% 익절 / +20%▶30% 익절 / +30%▶20% 익절</t>
        </is>
      </c>
      <c r="F154" s="19" t="inlineStr">
        <is>
          <t>-2%▶80% 손절 / -4%▶10% 손절 / -6%▶10% 손절</t>
        </is>
      </c>
      <c r="G154" s="19" t="inlineStr">
        <is>
          <t>2026-01-02</t>
        </is>
      </c>
      <c r="H154" s="19" t="inlineStr">
        <is>
          <t>2026-06-08</t>
        </is>
      </c>
      <c r="I154" s="19" t="n">
        <v>0</v>
      </c>
      <c r="J154" s="19" t="n">
        <v>0</v>
      </c>
      <c r="K154" s="19" t="n">
        <v>0</v>
      </c>
      <c r="L154" s="19" t="n">
        <v>0</v>
      </c>
      <c r="M154" s="19" t="n">
        <v>0</v>
      </c>
      <c r="N154" s="19" t="n">
        <v>32</v>
      </c>
      <c r="O154" s="19" t="inlineStr">
        <is>
          <t>D</t>
        </is>
      </c>
      <c r="P154" s="19" t="inlineStr">
        <is>
          <t>단독 사용 비권장</t>
        </is>
      </c>
      <c r="Q154" s="19" t="inlineStr">
        <is>
          <t>거래횟수 매우 부족 / MDD 안정 / 수익률 음수 / 승률 낮음</t>
        </is>
      </c>
      <c r="R154" s="19" t="inlineStr">
        <is>
          <t>예</t>
        </is>
      </c>
      <c r="S154" s="19" t="n">
        <v>0.0005</v>
      </c>
      <c r="T154" s="19" t="n">
        <v>0.0025</v>
      </c>
      <c r="U154" s="19" t="n">
        <v>0.0007</v>
      </c>
    </row>
    <row r="155">
      <c r="A155" s="19" t="inlineStr">
        <is>
          <t>한온시스템</t>
        </is>
      </c>
      <c r="B155" s="19" t="inlineStr">
        <is>
          <t>018880</t>
        </is>
      </c>
      <c r="C155" s="19" t="inlineStr">
        <is>
          <t>[중기추세]</t>
        </is>
      </c>
      <c r="D155" s="19" t="inlineStr">
        <is>
          <t>[정석방어]</t>
        </is>
      </c>
      <c r="E155" s="19" t="inlineStr">
        <is>
          <t>+10%▶50% 익절 / +20%▶30% 익절 / +30%▶20% 익절</t>
        </is>
      </c>
      <c r="F155" s="19" t="inlineStr">
        <is>
          <t>-3%▶70% 손절 / -5%▶20% 손절 / -10%▶10% 손절</t>
        </is>
      </c>
      <c r="G155" s="19" t="inlineStr">
        <is>
          <t>2026-01-02</t>
        </is>
      </c>
      <c r="H155" s="19" t="inlineStr">
        <is>
          <t>2026-06-08</t>
        </is>
      </c>
      <c r="I155" s="19" t="n">
        <v>0</v>
      </c>
      <c r="J155" s="19" t="n">
        <v>0</v>
      </c>
      <c r="K155" s="19" t="n">
        <v>0</v>
      </c>
      <c r="L155" s="19" t="n">
        <v>0</v>
      </c>
      <c r="M155" s="19" t="n">
        <v>0</v>
      </c>
      <c r="N155" s="19" t="n">
        <v>32</v>
      </c>
      <c r="O155" s="19" t="inlineStr">
        <is>
          <t>D</t>
        </is>
      </c>
      <c r="P155" s="19" t="inlineStr">
        <is>
          <t>단독 사용 비권장</t>
        </is>
      </c>
      <c r="Q155" s="19" t="inlineStr">
        <is>
          <t>거래횟수 매우 부족 / MDD 안정 / 수익률 음수 / 승률 낮음</t>
        </is>
      </c>
      <c r="R155" s="19" t="inlineStr">
        <is>
          <t>예</t>
        </is>
      </c>
      <c r="S155" s="19" t="n">
        <v>0.0005</v>
      </c>
      <c r="T155" s="19" t="n">
        <v>0.0025</v>
      </c>
      <c r="U155" s="19" t="n">
        <v>0.0007</v>
      </c>
    </row>
    <row r="156">
      <c r="A156" s="19" t="inlineStr">
        <is>
          <t>한온시스템</t>
        </is>
      </c>
      <c r="B156" s="19" t="inlineStr">
        <is>
          <t>018880</t>
        </is>
      </c>
      <c r="C156" s="19" t="inlineStr">
        <is>
          <t>[중기추세]</t>
        </is>
      </c>
      <c r="D156" s="19" t="inlineStr">
        <is>
          <t>[변동성허용]</t>
        </is>
      </c>
      <c r="E156" s="19" t="inlineStr">
        <is>
          <t>+10%▶50% 익절 / +20%▶30% 익절 / +30%▶20% 익절</t>
        </is>
      </c>
      <c r="F156" s="19" t="inlineStr">
        <is>
          <t>-5%▶50% 손절 / -10%▶30% 손절 / -15%▶20% 손절</t>
        </is>
      </c>
      <c r="G156" s="19" t="inlineStr">
        <is>
          <t>2026-01-02</t>
        </is>
      </c>
      <c r="H156" s="19" t="inlineStr">
        <is>
          <t>2026-06-08</t>
        </is>
      </c>
      <c r="I156" s="19" t="n">
        <v>0</v>
      </c>
      <c r="J156" s="19" t="n">
        <v>0</v>
      </c>
      <c r="K156" s="19" t="n">
        <v>0</v>
      </c>
      <c r="L156" s="19" t="n">
        <v>0</v>
      </c>
      <c r="M156" s="19" t="n">
        <v>0</v>
      </c>
      <c r="N156" s="19" t="n">
        <v>32</v>
      </c>
      <c r="O156" s="19" t="inlineStr">
        <is>
          <t>D</t>
        </is>
      </c>
      <c r="P156" s="19" t="inlineStr">
        <is>
          <t>단독 사용 비권장</t>
        </is>
      </c>
      <c r="Q156" s="19" t="inlineStr">
        <is>
          <t>거래횟수 매우 부족 / MDD 안정 / 수익률 음수 / 승률 낮음</t>
        </is>
      </c>
      <c r="R156" s="19" t="inlineStr">
        <is>
          <t>예</t>
        </is>
      </c>
      <c r="S156" s="19" t="n">
        <v>0.0005</v>
      </c>
      <c r="T156" s="19" t="n">
        <v>0.0025</v>
      </c>
      <c r="U156" s="19" t="n">
        <v>0.0007</v>
      </c>
    </row>
    <row r="157">
      <c r="A157" s="19" t="inlineStr">
        <is>
          <t>한온시스템</t>
        </is>
      </c>
      <c r="B157" s="19" t="inlineStr">
        <is>
          <t>018880</t>
        </is>
      </c>
      <c r="C157" s="19" t="inlineStr">
        <is>
          <t>[중기추세]</t>
        </is>
      </c>
      <c r="D157" s="19" t="inlineStr">
        <is>
          <t>[버티기형]</t>
        </is>
      </c>
      <c r="E157" s="19" t="inlineStr">
        <is>
          <t>+10%▶50% 익절 / +20%▶30% 익절 / +30%▶20% 익절</t>
        </is>
      </c>
      <c r="F157" s="19" t="inlineStr">
        <is>
          <t>-5%▶40% 손절 / -15%▶30% 손절 / -20%▶30% 손절</t>
        </is>
      </c>
      <c r="G157" s="19" t="inlineStr">
        <is>
          <t>2026-01-02</t>
        </is>
      </c>
      <c r="H157" s="19" t="inlineStr">
        <is>
          <t>2026-06-08</t>
        </is>
      </c>
      <c r="I157" s="19" t="n">
        <v>0</v>
      </c>
      <c r="J157" s="19" t="n">
        <v>0</v>
      </c>
      <c r="K157" s="19" t="n">
        <v>0</v>
      </c>
      <c r="L157" s="19" t="n">
        <v>0</v>
      </c>
      <c r="M157" s="19" t="n">
        <v>0</v>
      </c>
      <c r="N157" s="19" t="n">
        <v>32</v>
      </c>
      <c r="O157" s="19" t="inlineStr">
        <is>
          <t>D</t>
        </is>
      </c>
      <c r="P157" s="19" t="inlineStr">
        <is>
          <t>단독 사용 비권장</t>
        </is>
      </c>
      <c r="Q157" s="19" t="inlineStr">
        <is>
          <t>거래횟수 매우 부족 / MDD 안정 / 수익률 음수 / 승률 낮음</t>
        </is>
      </c>
      <c r="R157" s="19" t="inlineStr">
        <is>
          <t>예</t>
        </is>
      </c>
      <c r="S157" s="19" t="n">
        <v>0.0005</v>
      </c>
      <c r="T157" s="19" t="n">
        <v>0.0025</v>
      </c>
      <c r="U157" s="19" t="n">
        <v>0.0007</v>
      </c>
    </row>
    <row r="158">
      <c r="A158" s="19" t="inlineStr">
        <is>
          <t>한온시스템</t>
        </is>
      </c>
      <c r="B158" s="19" t="inlineStr">
        <is>
          <t>018880</t>
        </is>
      </c>
      <c r="C158" s="19" t="inlineStr">
        <is>
          <t>[수익극대화]</t>
        </is>
      </c>
      <c r="D158" s="19" t="inlineStr">
        <is>
          <t>[칼손절]</t>
        </is>
      </c>
      <c r="E158" s="19" t="inlineStr">
        <is>
          <t>+10%▶40% 익절 / +20%▶30% 익절 / +40%▶30% 익절</t>
        </is>
      </c>
      <c r="F158" s="19" t="inlineStr">
        <is>
          <t>-2%▶80% 손절 / -4%▶10% 손절 / -6%▶10% 손절</t>
        </is>
      </c>
      <c r="G158" s="19" t="inlineStr">
        <is>
          <t>2026-01-02</t>
        </is>
      </c>
      <c r="H158" s="19" t="inlineStr">
        <is>
          <t>2026-06-08</t>
        </is>
      </c>
      <c r="I158" s="19" t="n">
        <v>0</v>
      </c>
      <c r="J158" s="19" t="n">
        <v>0</v>
      </c>
      <c r="K158" s="19" t="n">
        <v>0</v>
      </c>
      <c r="L158" s="19" t="n">
        <v>0</v>
      </c>
      <c r="M158" s="19" t="n">
        <v>0</v>
      </c>
      <c r="N158" s="19" t="n">
        <v>32</v>
      </c>
      <c r="O158" s="19" t="inlineStr">
        <is>
          <t>D</t>
        </is>
      </c>
      <c r="P158" s="19" t="inlineStr">
        <is>
          <t>단독 사용 비권장</t>
        </is>
      </c>
      <c r="Q158" s="19" t="inlineStr">
        <is>
          <t>거래횟수 매우 부족 / MDD 안정 / 수익률 음수 / 승률 낮음</t>
        </is>
      </c>
      <c r="R158" s="19" t="inlineStr">
        <is>
          <t>예</t>
        </is>
      </c>
      <c r="S158" s="19" t="n">
        <v>0.0005</v>
      </c>
      <c r="T158" s="19" t="n">
        <v>0.0025</v>
      </c>
      <c r="U158" s="19" t="n">
        <v>0.0007</v>
      </c>
    </row>
    <row r="159">
      <c r="A159" s="19" t="inlineStr">
        <is>
          <t>한온시스템</t>
        </is>
      </c>
      <c r="B159" s="19" t="inlineStr">
        <is>
          <t>018880</t>
        </is>
      </c>
      <c r="C159" s="19" t="inlineStr">
        <is>
          <t>[수익극대화]</t>
        </is>
      </c>
      <c r="D159" s="19" t="inlineStr">
        <is>
          <t>[정석방어]</t>
        </is>
      </c>
      <c r="E159" s="19" t="inlineStr">
        <is>
          <t>+10%▶40% 익절 / +20%▶30% 익절 / +40%▶30% 익절</t>
        </is>
      </c>
      <c r="F159" s="19" t="inlineStr">
        <is>
          <t>-3%▶70% 손절 / -5%▶20% 손절 / -10%▶10% 손절</t>
        </is>
      </c>
      <c r="G159" s="19" t="inlineStr">
        <is>
          <t>2026-01-02</t>
        </is>
      </c>
      <c r="H159" s="19" t="inlineStr">
        <is>
          <t>2026-06-08</t>
        </is>
      </c>
      <c r="I159" s="19" t="n">
        <v>0</v>
      </c>
      <c r="J159" s="19" t="n">
        <v>0</v>
      </c>
      <c r="K159" s="19" t="n">
        <v>0</v>
      </c>
      <c r="L159" s="19" t="n">
        <v>0</v>
      </c>
      <c r="M159" s="19" t="n">
        <v>0</v>
      </c>
      <c r="N159" s="19" t="n">
        <v>32</v>
      </c>
      <c r="O159" s="19" t="inlineStr">
        <is>
          <t>D</t>
        </is>
      </c>
      <c r="P159" s="19" t="inlineStr">
        <is>
          <t>단독 사용 비권장</t>
        </is>
      </c>
      <c r="Q159" s="19" t="inlineStr">
        <is>
          <t>거래횟수 매우 부족 / MDD 안정 / 수익률 음수 / 승률 낮음</t>
        </is>
      </c>
      <c r="R159" s="19" t="inlineStr">
        <is>
          <t>예</t>
        </is>
      </c>
      <c r="S159" s="19" t="n">
        <v>0.0005</v>
      </c>
      <c r="T159" s="19" t="n">
        <v>0.0025</v>
      </c>
      <c r="U159" s="19" t="n">
        <v>0.0007</v>
      </c>
    </row>
    <row r="160">
      <c r="A160" s="19" t="inlineStr">
        <is>
          <t>한온시스템</t>
        </is>
      </c>
      <c r="B160" s="19" t="inlineStr">
        <is>
          <t>018880</t>
        </is>
      </c>
      <c r="C160" s="19" t="inlineStr">
        <is>
          <t>[수익극대화]</t>
        </is>
      </c>
      <c r="D160" s="19" t="inlineStr">
        <is>
          <t>[변동성허용]</t>
        </is>
      </c>
      <c r="E160" s="19" t="inlineStr">
        <is>
          <t>+10%▶40% 익절 / +20%▶30% 익절 / +40%▶30% 익절</t>
        </is>
      </c>
      <c r="F160" s="19" t="inlineStr">
        <is>
          <t>-5%▶50% 손절 / -10%▶30% 손절 / -15%▶20% 손절</t>
        </is>
      </c>
      <c r="G160" s="19" t="inlineStr">
        <is>
          <t>2026-01-02</t>
        </is>
      </c>
      <c r="H160" s="19" t="inlineStr">
        <is>
          <t>2026-06-08</t>
        </is>
      </c>
      <c r="I160" s="19" t="n">
        <v>0</v>
      </c>
      <c r="J160" s="19" t="n">
        <v>0</v>
      </c>
      <c r="K160" s="19" t="n">
        <v>0</v>
      </c>
      <c r="L160" s="19" t="n">
        <v>0</v>
      </c>
      <c r="M160" s="19" t="n">
        <v>0</v>
      </c>
      <c r="N160" s="19" t="n">
        <v>32</v>
      </c>
      <c r="O160" s="19" t="inlineStr">
        <is>
          <t>D</t>
        </is>
      </c>
      <c r="P160" s="19" t="inlineStr">
        <is>
          <t>단독 사용 비권장</t>
        </is>
      </c>
      <c r="Q160" s="19" t="inlineStr">
        <is>
          <t>거래횟수 매우 부족 / MDD 안정 / 수익률 음수 / 승률 낮음</t>
        </is>
      </c>
      <c r="R160" s="19" t="inlineStr">
        <is>
          <t>예</t>
        </is>
      </c>
      <c r="S160" s="19" t="n">
        <v>0.0005</v>
      </c>
      <c r="T160" s="19" t="n">
        <v>0.0025</v>
      </c>
      <c r="U160" s="19" t="n">
        <v>0.0007</v>
      </c>
    </row>
    <row r="161">
      <c r="A161" s="19" t="inlineStr">
        <is>
          <t>한온시스템</t>
        </is>
      </c>
      <c r="B161" s="19" t="inlineStr">
        <is>
          <t>018880</t>
        </is>
      </c>
      <c r="C161" s="19" t="inlineStr">
        <is>
          <t>[수익극대화]</t>
        </is>
      </c>
      <c r="D161" s="19" t="inlineStr">
        <is>
          <t>[버티기형]</t>
        </is>
      </c>
      <c r="E161" s="19" t="inlineStr">
        <is>
          <t>+10%▶40% 익절 / +20%▶30% 익절 / +40%▶30% 익절</t>
        </is>
      </c>
      <c r="F161" s="19" t="inlineStr">
        <is>
          <t>-5%▶40% 손절 / -15%▶30% 손절 / -20%▶30% 손절</t>
        </is>
      </c>
      <c r="G161" s="19" t="inlineStr">
        <is>
          <t>2026-01-02</t>
        </is>
      </c>
      <c r="H161" s="19" t="inlineStr">
        <is>
          <t>2026-06-08</t>
        </is>
      </c>
      <c r="I161" s="19" t="n">
        <v>0</v>
      </c>
      <c r="J161" s="19" t="n">
        <v>0</v>
      </c>
      <c r="K161" s="19" t="n">
        <v>0</v>
      </c>
      <c r="L161" s="19" t="n">
        <v>0</v>
      </c>
      <c r="M161" s="19" t="n">
        <v>0</v>
      </c>
      <c r="N161" s="19" t="n">
        <v>32</v>
      </c>
      <c r="O161" s="19" t="inlineStr">
        <is>
          <t>D</t>
        </is>
      </c>
      <c r="P161" s="19" t="inlineStr">
        <is>
          <t>단독 사용 비권장</t>
        </is>
      </c>
      <c r="Q161" s="19" t="inlineStr">
        <is>
          <t>거래횟수 매우 부족 / MDD 안정 / 수익률 음수 / 승률 낮음</t>
        </is>
      </c>
      <c r="R161" s="19" t="inlineStr">
        <is>
          <t>예</t>
        </is>
      </c>
      <c r="S161" s="19" t="n">
        <v>0.0005</v>
      </c>
      <c r="T161" s="19" t="n">
        <v>0.0025</v>
      </c>
      <c r="U161" s="19" t="n">
        <v>0.0007</v>
      </c>
    </row>
    <row r="162">
      <c r="A162" s="19" t="inlineStr">
        <is>
          <t>LG디스플레이</t>
        </is>
      </c>
      <c r="B162" s="19" t="inlineStr">
        <is>
          <t>034220</t>
        </is>
      </c>
      <c r="C162" s="19" t="inlineStr">
        <is>
          <t>[초단타]</t>
        </is>
      </c>
      <c r="D162" s="19" t="inlineStr">
        <is>
          <t>[칼손절]</t>
        </is>
      </c>
      <c r="E162" s="19" t="inlineStr">
        <is>
          <t>+3%▶70% 익절 / +5%▶20% 익절 / +10%▶10% 익절</t>
        </is>
      </c>
      <c r="F162" s="19" t="inlineStr">
        <is>
          <t>-2%▶80% 손절 / -4%▶10% 손절 / -6%▶10% 손절</t>
        </is>
      </c>
      <c r="G162" s="19" t="inlineStr">
        <is>
          <t>2026-01-02</t>
        </is>
      </c>
      <c r="H162" s="19" t="inlineStr">
        <is>
          <t>2026-06-08</t>
        </is>
      </c>
      <c r="I162" s="19" t="n">
        <v>13.75</v>
      </c>
      <c r="J162" s="19" t="n">
        <v>-4.67</v>
      </c>
      <c r="K162" s="19" t="n">
        <v>71.40000000000001</v>
      </c>
      <c r="L162" s="19" t="n">
        <v>7</v>
      </c>
      <c r="M162" s="19" t="n">
        <v>25.63</v>
      </c>
      <c r="N162" s="19" t="n">
        <v>64</v>
      </c>
      <c r="O162" s="19" t="inlineStr">
        <is>
          <t>C</t>
        </is>
      </c>
      <c r="P162" s="19" t="inlineStr">
        <is>
          <t>최근 적합성 참고 수준</t>
        </is>
      </c>
      <c r="Q162" s="19" t="inlineStr">
        <is>
          <t>거래횟수 매우 부족 / MDD 안정</t>
        </is>
      </c>
      <c r="R162" s="19" t="inlineStr">
        <is>
          <t>예</t>
        </is>
      </c>
      <c r="S162" s="19" t="n">
        <v>0.0005</v>
      </c>
      <c r="T162" s="19" t="n">
        <v>0.0025</v>
      </c>
      <c r="U162" s="19" t="n">
        <v>0.0007</v>
      </c>
    </row>
    <row r="163">
      <c r="A163" s="19" t="inlineStr">
        <is>
          <t>LG디스플레이</t>
        </is>
      </c>
      <c r="B163" s="19" t="inlineStr">
        <is>
          <t>034220</t>
        </is>
      </c>
      <c r="C163" s="19" t="inlineStr">
        <is>
          <t>[초단타]</t>
        </is>
      </c>
      <c r="D163" s="19" t="inlineStr">
        <is>
          <t>[정석방어]</t>
        </is>
      </c>
      <c r="E163" s="19" t="inlineStr">
        <is>
          <t>+3%▶70% 익절 / +5%▶20% 익절 / +10%▶10% 익절</t>
        </is>
      </c>
      <c r="F163" s="19" t="inlineStr">
        <is>
          <t>-3%▶70% 손절 / -5%▶20% 손절 / -10%▶10% 손절</t>
        </is>
      </c>
      <c r="G163" s="19" t="inlineStr">
        <is>
          <t>2026-01-02</t>
        </is>
      </c>
      <c r="H163" s="19" t="inlineStr">
        <is>
          <t>2026-06-08</t>
        </is>
      </c>
      <c r="I163" s="19" t="n">
        <v>10.91</v>
      </c>
      <c r="J163" s="19" t="n">
        <v>-4.58</v>
      </c>
      <c r="K163" s="19" t="n">
        <v>80</v>
      </c>
      <c r="L163" s="19" t="n">
        <v>5</v>
      </c>
      <c r="M163" s="19" t="n">
        <v>23.12</v>
      </c>
      <c r="N163" s="19" t="n">
        <v>63</v>
      </c>
      <c r="O163" s="19" t="inlineStr">
        <is>
          <t>C</t>
        </is>
      </c>
      <c r="P163" s="19" t="inlineStr">
        <is>
          <t>최근 적합성 참고 수준</t>
        </is>
      </c>
      <c r="Q163" s="19" t="inlineStr">
        <is>
          <t>거래횟수 매우 부족 / MDD 안정</t>
        </is>
      </c>
      <c r="R163" s="19" t="inlineStr">
        <is>
          <t>예</t>
        </is>
      </c>
      <c r="S163" s="19" t="n">
        <v>0.0005</v>
      </c>
      <c r="T163" s="19" t="n">
        <v>0.0025</v>
      </c>
      <c r="U163" s="19" t="n">
        <v>0.0007</v>
      </c>
    </row>
    <row r="164">
      <c r="A164" s="19" t="inlineStr">
        <is>
          <t>LG디스플레이</t>
        </is>
      </c>
      <c r="B164" s="19" t="inlineStr">
        <is>
          <t>034220</t>
        </is>
      </c>
      <c r="C164" s="19" t="inlineStr">
        <is>
          <t>[초단타]</t>
        </is>
      </c>
      <c r="D164" s="19" t="inlineStr">
        <is>
          <t>[변동성허용]</t>
        </is>
      </c>
      <c r="E164" s="19" t="inlineStr">
        <is>
          <t>+3%▶70% 익절 / +5%▶20% 익절 / +10%▶10% 익절</t>
        </is>
      </c>
      <c r="F164" s="19" t="inlineStr">
        <is>
          <t>-5%▶50% 손절 / -10%▶30% 손절 / -15%▶20% 손절</t>
        </is>
      </c>
      <c r="G164" s="19" t="inlineStr">
        <is>
          <t>2026-01-02</t>
        </is>
      </c>
      <c r="H164" s="19" t="inlineStr">
        <is>
          <t>2026-06-08</t>
        </is>
      </c>
      <c r="I164" s="19" t="n">
        <v>10.91</v>
      </c>
      <c r="J164" s="19" t="n">
        <v>-4.58</v>
      </c>
      <c r="K164" s="19" t="n">
        <v>80</v>
      </c>
      <c r="L164" s="19" t="n">
        <v>5</v>
      </c>
      <c r="M164" s="19" t="n">
        <v>23.12</v>
      </c>
      <c r="N164" s="19" t="n">
        <v>63</v>
      </c>
      <c r="O164" s="19" t="inlineStr">
        <is>
          <t>C</t>
        </is>
      </c>
      <c r="P164" s="19" t="inlineStr">
        <is>
          <t>최근 적합성 참고 수준</t>
        </is>
      </c>
      <c r="Q164" s="19" t="inlineStr">
        <is>
          <t>거래횟수 매우 부족 / MDD 안정</t>
        </is>
      </c>
      <c r="R164" s="19" t="inlineStr">
        <is>
          <t>예</t>
        </is>
      </c>
      <c r="S164" s="19" t="n">
        <v>0.0005</v>
      </c>
      <c r="T164" s="19" t="n">
        <v>0.0025</v>
      </c>
      <c r="U164" s="19" t="n">
        <v>0.0007</v>
      </c>
    </row>
    <row r="165">
      <c r="A165" s="19" t="inlineStr">
        <is>
          <t>LG디스플레이</t>
        </is>
      </c>
      <c r="B165" s="19" t="inlineStr">
        <is>
          <t>034220</t>
        </is>
      </c>
      <c r="C165" s="19" t="inlineStr">
        <is>
          <t>[초단타]</t>
        </is>
      </c>
      <c r="D165" s="19" t="inlineStr">
        <is>
          <t>[버티기형]</t>
        </is>
      </c>
      <c r="E165" s="19" t="inlineStr">
        <is>
          <t>+3%▶70% 익절 / +5%▶20% 익절 / +10%▶10% 익절</t>
        </is>
      </c>
      <c r="F165" s="19" t="inlineStr">
        <is>
          <t>-5%▶40% 손절 / -15%▶30% 손절 / -20%▶30% 손절</t>
        </is>
      </c>
      <c r="G165" s="19" t="inlineStr">
        <is>
          <t>2026-01-02</t>
        </is>
      </c>
      <c r="H165" s="19" t="inlineStr">
        <is>
          <t>2026-06-08</t>
        </is>
      </c>
      <c r="I165" s="19" t="n">
        <v>10.91</v>
      </c>
      <c r="J165" s="19" t="n">
        <v>-4.58</v>
      </c>
      <c r="K165" s="19" t="n">
        <v>80</v>
      </c>
      <c r="L165" s="19" t="n">
        <v>5</v>
      </c>
      <c r="M165" s="19" t="n">
        <v>23.12</v>
      </c>
      <c r="N165" s="19" t="n">
        <v>63</v>
      </c>
      <c r="O165" s="19" t="inlineStr">
        <is>
          <t>C</t>
        </is>
      </c>
      <c r="P165" s="19" t="inlineStr">
        <is>
          <t>최근 적합성 참고 수준</t>
        </is>
      </c>
      <c r="Q165" s="19" t="inlineStr">
        <is>
          <t>거래횟수 매우 부족 / MDD 안정</t>
        </is>
      </c>
      <c r="R165" s="19" t="inlineStr">
        <is>
          <t>예</t>
        </is>
      </c>
      <c r="S165" s="19" t="n">
        <v>0.0005</v>
      </c>
      <c r="T165" s="19" t="n">
        <v>0.0025</v>
      </c>
      <c r="U165" s="19" t="n">
        <v>0.0007</v>
      </c>
    </row>
    <row r="166">
      <c r="A166" s="19" t="inlineStr">
        <is>
          <t>LG디스플레이</t>
        </is>
      </c>
      <c r="B166" s="19" t="inlineStr">
        <is>
          <t>034220</t>
        </is>
      </c>
      <c r="C166" s="19" t="inlineStr">
        <is>
          <t>[단기스윙]</t>
        </is>
      </c>
      <c r="D166" s="19" t="inlineStr">
        <is>
          <t>[칼손절]</t>
        </is>
      </c>
      <c r="E166" s="19" t="inlineStr">
        <is>
          <t>+5%▶60% 익절 / +10%▶30% 익절 / +20%▶10% 익절</t>
        </is>
      </c>
      <c r="F166" s="19" t="inlineStr">
        <is>
          <t>-2%▶80% 손절 / -4%▶10% 손절 / -6%▶10% 손절</t>
        </is>
      </c>
      <c r="G166" s="19" t="inlineStr">
        <is>
          <t>2026-01-02</t>
        </is>
      </c>
      <c r="H166" s="19" t="inlineStr">
        <is>
          <t>2026-06-08</t>
        </is>
      </c>
      <c r="I166" s="19" t="n">
        <v>0.3</v>
      </c>
      <c r="J166" s="19" t="n">
        <v>-11.02</v>
      </c>
      <c r="K166" s="19" t="n">
        <v>66.7</v>
      </c>
      <c r="L166" s="19" t="n">
        <v>6</v>
      </c>
      <c r="M166" s="19" t="n">
        <v>7.79</v>
      </c>
      <c r="N166" s="19" t="n">
        <v>51</v>
      </c>
      <c r="O166" s="19" t="inlineStr">
        <is>
          <t>C</t>
        </is>
      </c>
      <c r="P166" s="19" t="inlineStr">
        <is>
          <t>최근 적합성 참고 수준</t>
        </is>
      </c>
      <c r="Q166" s="19" t="inlineStr">
        <is>
          <t>거래횟수 매우 부족 / MDD 보통</t>
        </is>
      </c>
      <c r="R166" s="19" t="inlineStr">
        <is>
          <t>예</t>
        </is>
      </c>
      <c r="S166" s="19" t="n">
        <v>0.0005</v>
      </c>
      <c r="T166" s="19" t="n">
        <v>0.0025</v>
      </c>
      <c r="U166" s="19" t="n">
        <v>0.0007</v>
      </c>
    </row>
    <row r="167">
      <c r="A167" s="19" t="inlineStr">
        <is>
          <t>LG디스플레이</t>
        </is>
      </c>
      <c r="B167" s="19" t="inlineStr">
        <is>
          <t>034220</t>
        </is>
      </c>
      <c r="C167" s="19" t="inlineStr">
        <is>
          <t>[단기스윙]</t>
        </is>
      </c>
      <c r="D167" s="19" t="inlineStr">
        <is>
          <t>[정석방어]</t>
        </is>
      </c>
      <c r="E167" s="19" t="inlineStr">
        <is>
          <t>+5%▶60% 익절 / +10%▶30% 익절 / +20%▶10% 익절</t>
        </is>
      </c>
      <c r="F167" s="19" t="inlineStr">
        <is>
          <t>-3%▶70% 손절 / -5%▶20% 손절 / -10%▶10% 손절</t>
        </is>
      </c>
      <c r="G167" s="19" t="inlineStr">
        <is>
          <t>2026-01-02</t>
        </is>
      </c>
      <c r="H167" s="19" t="inlineStr">
        <is>
          <t>2026-06-08</t>
        </is>
      </c>
      <c r="I167" s="19" t="n">
        <v>13.23</v>
      </c>
      <c r="J167" s="19" t="n">
        <v>-5.84</v>
      </c>
      <c r="K167" s="19" t="n">
        <v>83.3</v>
      </c>
      <c r="L167" s="19" t="n">
        <v>6</v>
      </c>
      <c r="M167" s="19" t="n">
        <v>25.81</v>
      </c>
      <c r="N167" s="19" t="n">
        <v>63</v>
      </c>
      <c r="O167" s="19" t="inlineStr">
        <is>
          <t>C</t>
        </is>
      </c>
      <c r="P167" s="19" t="inlineStr">
        <is>
          <t>최근 적합성 참고 수준</t>
        </is>
      </c>
      <c r="Q167" s="19" t="inlineStr">
        <is>
          <t>거래횟수 매우 부족 / MDD 안정</t>
        </is>
      </c>
      <c r="R167" s="19" t="inlineStr">
        <is>
          <t>예</t>
        </is>
      </c>
      <c r="S167" s="19" t="n">
        <v>0.0005</v>
      </c>
      <c r="T167" s="19" t="n">
        <v>0.0025</v>
      </c>
      <c r="U167" s="19" t="n">
        <v>0.0007</v>
      </c>
    </row>
    <row r="168">
      <c r="A168" s="19" t="inlineStr">
        <is>
          <t>LG디스플레이</t>
        </is>
      </c>
      <c r="B168" s="19" t="inlineStr">
        <is>
          <t>034220</t>
        </is>
      </c>
      <c r="C168" s="19" t="inlineStr">
        <is>
          <t>[단기스윙]</t>
        </is>
      </c>
      <c r="D168" s="19" t="inlineStr">
        <is>
          <t>[변동성허용]</t>
        </is>
      </c>
      <c r="E168" s="19" t="inlineStr">
        <is>
          <t>+5%▶60% 익절 / +10%▶30% 익절 / +20%▶10% 익절</t>
        </is>
      </c>
      <c r="F168" s="19" t="inlineStr">
        <is>
          <t>-5%▶50% 손절 / -10%▶30% 손절 / -15%▶20% 손절</t>
        </is>
      </c>
      <c r="G168" s="19" t="inlineStr">
        <is>
          <t>2026-01-02</t>
        </is>
      </c>
      <c r="H168" s="19" t="inlineStr">
        <is>
          <t>2026-06-08</t>
        </is>
      </c>
      <c r="I168" s="19" t="n">
        <v>7.86</v>
      </c>
      <c r="J168" s="19" t="n">
        <v>-5.84</v>
      </c>
      <c r="K168" s="19" t="n">
        <v>80</v>
      </c>
      <c r="L168" s="19" t="n">
        <v>5</v>
      </c>
      <c r="M168" s="19" t="n">
        <v>19.44</v>
      </c>
      <c r="N168" s="19" t="n">
        <v>62</v>
      </c>
      <c r="O168" s="19" t="inlineStr">
        <is>
          <t>C</t>
        </is>
      </c>
      <c r="P168" s="19" t="inlineStr">
        <is>
          <t>최근 적합성 참고 수준</t>
        </is>
      </c>
      <c r="Q168" s="19" t="inlineStr">
        <is>
          <t>거래횟수 매우 부족 / MDD 안정</t>
        </is>
      </c>
      <c r="R168" s="19" t="inlineStr">
        <is>
          <t>예</t>
        </is>
      </c>
      <c r="S168" s="19" t="n">
        <v>0.0005</v>
      </c>
      <c r="T168" s="19" t="n">
        <v>0.0025</v>
      </c>
      <c r="U168" s="19" t="n">
        <v>0.0007</v>
      </c>
    </row>
    <row r="169">
      <c r="A169" s="19" t="inlineStr">
        <is>
          <t>LG디스플레이</t>
        </is>
      </c>
      <c r="B169" s="19" t="inlineStr">
        <is>
          <t>034220</t>
        </is>
      </c>
      <c r="C169" s="19" t="inlineStr">
        <is>
          <t>[단기스윙]</t>
        </is>
      </c>
      <c r="D169" s="19" t="inlineStr">
        <is>
          <t>[버티기형]</t>
        </is>
      </c>
      <c r="E169" s="19" t="inlineStr">
        <is>
          <t>+5%▶60% 익절 / +10%▶30% 익절 / +20%▶10% 익절</t>
        </is>
      </c>
      <c r="F169" s="19" t="inlineStr">
        <is>
          <t>-5%▶40% 손절 / -15%▶30% 손절 / -20%▶30% 손절</t>
        </is>
      </c>
      <c r="G169" s="19" t="inlineStr">
        <is>
          <t>2026-01-02</t>
        </is>
      </c>
      <c r="H169" s="19" t="inlineStr">
        <is>
          <t>2026-06-08</t>
        </is>
      </c>
      <c r="I169" s="19" t="n">
        <v>8.609999999999999</v>
      </c>
      <c r="J169" s="19" t="n">
        <v>-5.84</v>
      </c>
      <c r="K169" s="19" t="n">
        <v>83.3</v>
      </c>
      <c r="L169" s="19" t="n">
        <v>6</v>
      </c>
      <c r="M169" s="19" t="n">
        <v>21.19</v>
      </c>
      <c r="N169" s="19" t="n">
        <v>62</v>
      </c>
      <c r="O169" s="19" t="inlineStr">
        <is>
          <t>C</t>
        </is>
      </c>
      <c r="P169" s="19" t="inlineStr">
        <is>
          <t>최근 적합성 참고 수준</t>
        </is>
      </c>
      <c r="Q169" s="19" t="inlineStr">
        <is>
          <t>거래횟수 매우 부족 / MDD 안정</t>
        </is>
      </c>
      <c r="R169" s="19" t="inlineStr">
        <is>
          <t>예</t>
        </is>
      </c>
      <c r="S169" s="19" t="n">
        <v>0.0005</v>
      </c>
      <c r="T169" s="19" t="n">
        <v>0.0025</v>
      </c>
      <c r="U169" s="19" t="n">
        <v>0.0007</v>
      </c>
    </row>
    <row r="170">
      <c r="A170" s="19" t="inlineStr">
        <is>
          <t>LG디스플레이</t>
        </is>
      </c>
      <c r="B170" s="19" t="inlineStr">
        <is>
          <t>034220</t>
        </is>
      </c>
      <c r="C170" s="19" t="inlineStr">
        <is>
          <t>[대표님룰]</t>
        </is>
      </c>
      <c r="D170" s="19" t="inlineStr">
        <is>
          <t>[칼손절]</t>
        </is>
      </c>
      <c r="E170" s="19" t="inlineStr">
        <is>
          <t>+5%▶60% 익절 / +10%▶30% 익절 / +30%▶10% 익절</t>
        </is>
      </c>
      <c r="F170" s="19" t="inlineStr">
        <is>
          <t>-2%▶80% 손절 / -4%▶10% 손절 / -6%▶10% 손절</t>
        </is>
      </c>
      <c r="G170" s="19" t="inlineStr">
        <is>
          <t>2026-01-02</t>
        </is>
      </c>
      <c r="H170" s="19" t="inlineStr">
        <is>
          <t>2026-06-08</t>
        </is>
      </c>
      <c r="I170" s="19" t="n">
        <v>1.11</v>
      </c>
      <c r="J170" s="19" t="n">
        <v>-11.02</v>
      </c>
      <c r="K170" s="19" t="n">
        <v>66.7</v>
      </c>
      <c r="L170" s="19" t="n">
        <v>6</v>
      </c>
      <c r="M170" s="19" t="n">
        <v>8.6</v>
      </c>
      <c r="N170" s="19" t="n">
        <v>51</v>
      </c>
      <c r="O170" s="19" t="inlineStr">
        <is>
          <t>C</t>
        </is>
      </c>
      <c r="P170" s="19" t="inlineStr">
        <is>
          <t>최근 적합성 참고 수준</t>
        </is>
      </c>
      <c r="Q170" s="19" t="inlineStr">
        <is>
          <t>거래횟수 매우 부족 / MDD 보통</t>
        </is>
      </c>
      <c r="R170" s="19" t="inlineStr">
        <is>
          <t>예</t>
        </is>
      </c>
      <c r="S170" s="19" t="n">
        <v>0.0005</v>
      </c>
      <c r="T170" s="19" t="n">
        <v>0.0025</v>
      </c>
      <c r="U170" s="19" t="n">
        <v>0.0007</v>
      </c>
    </row>
    <row r="171">
      <c r="A171" s="19" t="inlineStr">
        <is>
          <t>LG디스플레이</t>
        </is>
      </c>
      <c r="B171" s="19" t="inlineStr">
        <is>
          <t>034220</t>
        </is>
      </c>
      <c r="C171" s="19" t="inlineStr">
        <is>
          <t>[대표님룰]</t>
        </is>
      </c>
      <c r="D171" s="19" t="inlineStr">
        <is>
          <t>[정석방어]</t>
        </is>
      </c>
      <c r="E171" s="19" t="inlineStr">
        <is>
          <t>+5%▶60% 익절 / +10%▶30% 익절 / +30%▶10% 익절</t>
        </is>
      </c>
      <c r="F171" s="19" t="inlineStr">
        <is>
          <t>-3%▶70% 손절 / -5%▶20% 손절 / -10%▶10% 손절</t>
        </is>
      </c>
      <c r="G171" s="19" t="inlineStr">
        <is>
          <t>2026-01-02</t>
        </is>
      </c>
      <c r="H171" s="19" t="inlineStr">
        <is>
          <t>2026-06-08</t>
        </is>
      </c>
      <c r="I171" s="19" t="n">
        <v>14.31</v>
      </c>
      <c r="J171" s="19" t="n">
        <v>-5.84</v>
      </c>
      <c r="K171" s="19" t="n">
        <v>83.3</v>
      </c>
      <c r="L171" s="19" t="n">
        <v>6</v>
      </c>
      <c r="M171" s="19" t="n">
        <v>26.89</v>
      </c>
      <c r="N171" s="19" t="n">
        <v>64</v>
      </c>
      <c r="O171" s="19" t="inlineStr">
        <is>
          <t>C</t>
        </is>
      </c>
      <c r="P171" s="19" t="inlineStr">
        <is>
          <t>최근 적합성 참고 수준</t>
        </is>
      </c>
      <c r="Q171" s="19" t="inlineStr">
        <is>
          <t>거래횟수 매우 부족 / MDD 안정</t>
        </is>
      </c>
      <c r="R171" s="19" t="inlineStr">
        <is>
          <t>예</t>
        </is>
      </c>
      <c r="S171" s="19" t="n">
        <v>0.0005</v>
      </c>
      <c r="T171" s="19" t="n">
        <v>0.0025</v>
      </c>
      <c r="U171" s="19" t="n">
        <v>0.0007</v>
      </c>
    </row>
    <row r="172">
      <c r="A172" s="19" t="inlineStr">
        <is>
          <t>LG디스플레이</t>
        </is>
      </c>
      <c r="B172" s="19" t="inlineStr">
        <is>
          <t>034220</t>
        </is>
      </c>
      <c r="C172" s="19" t="inlineStr">
        <is>
          <t>[대표님룰]</t>
        </is>
      </c>
      <c r="D172" s="19" t="inlineStr">
        <is>
          <t>[변동성허용]</t>
        </is>
      </c>
      <c r="E172" s="19" t="inlineStr">
        <is>
          <t>+5%▶60% 익절 / +10%▶30% 익절 / +30%▶10% 익절</t>
        </is>
      </c>
      <c r="F172" s="19" t="inlineStr">
        <is>
          <t>-5%▶50% 손절 / -10%▶30% 손절 / -15%▶20% 손절</t>
        </is>
      </c>
      <c r="G172" s="19" t="inlineStr">
        <is>
          <t>2026-01-02</t>
        </is>
      </c>
      <c r="H172" s="19" t="inlineStr">
        <is>
          <t>2026-06-08</t>
        </is>
      </c>
      <c r="I172" s="19" t="n">
        <v>8.67</v>
      </c>
      <c r="J172" s="19" t="n">
        <v>-5.84</v>
      </c>
      <c r="K172" s="19" t="n">
        <v>80</v>
      </c>
      <c r="L172" s="19" t="n">
        <v>5</v>
      </c>
      <c r="M172" s="19" t="n">
        <v>20.25</v>
      </c>
      <c r="N172" s="19" t="n">
        <v>62</v>
      </c>
      <c r="O172" s="19" t="inlineStr">
        <is>
          <t>C</t>
        </is>
      </c>
      <c r="P172" s="19" t="inlineStr">
        <is>
          <t>최근 적합성 참고 수준</t>
        </is>
      </c>
      <c r="Q172" s="19" t="inlineStr">
        <is>
          <t>거래횟수 매우 부족 / MDD 안정</t>
        </is>
      </c>
      <c r="R172" s="19" t="inlineStr">
        <is>
          <t>예</t>
        </is>
      </c>
      <c r="S172" s="19" t="n">
        <v>0.0005</v>
      </c>
      <c r="T172" s="19" t="n">
        <v>0.0025</v>
      </c>
      <c r="U172" s="19" t="n">
        <v>0.0007</v>
      </c>
    </row>
    <row r="173">
      <c r="A173" s="19" t="inlineStr">
        <is>
          <t>LG디스플레이</t>
        </is>
      </c>
      <c r="B173" s="19" t="inlineStr">
        <is>
          <t>034220</t>
        </is>
      </c>
      <c r="C173" s="19" t="inlineStr">
        <is>
          <t>[대표님룰]</t>
        </is>
      </c>
      <c r="D173" s="19" t="inlineStr">
        <is>
          <t>[버티기형]</t>
        </is>
      </c>
      <c r="E173" s="19" t="inlineStr">
        <is>
          <t>+5%▶60% 익절 / +10%▶30% 익절 / +30%▶10% 익절</t>
        </is>
      </c>
      <c r="F173" s="19" t="inlineStr">
        <is>
          <t>-5%▶40% 손절 / -15%▶30% 손절 / -20%▶30% 손절</t>
        </is>
      </c>
      <c r="G173" s="19" t="inlineStr">
        <is>
          <t>2026-01-02</t>
        </is>
      </c>
      <c r="H173" s="19" t="inlineStr">
        <is>
          <t>2026-06-08</t>
        </is>
      </c>
      <c r="I173" s="19" t="n">
        <v>9.42</v>
      </c>
      <c r="J173" s="19" t="n">
        <v>-5.84</v>
      </c>
      <c r="K173" s="19" t="n">
        <v>83.3</v>
      </c>
      <c r="L173" s="19" t="n">
        <v>6</v>
      </c>
      <c r="M173" s="19" t="n">
        <v>22</v>
      </c>
      <c r="N173" s="19" t="n">
        <v>62</v>
      </c>
      <c r="O173" s="19" t="inlineStr">
        <is>
          <t>C</t>
        </is>
      </c>
      <c r="P173" s="19" t="inlineStr">
        <is>
          <t>최근 적합성 참고 수준</t>
        </is>
      </c>
      <c r="Q173" s="19" t="inlineStr">
        <is>
          <t>거래횟수 매우 부족 / MDD 안정</t>
        </is>
      </c>
      <c r="R173" s="19" t="inlineStr">
        <is>
          <t>예</t>
        </is>
      </c>
      <c r="S173" s="19" t="n">
        <v>0.0005</v>
      </c>
      <c r="T173" s="19" t="n">
        <v>0.0025</v>
      </c>
      <c r="U173" s="19" t="n">
        <v>0.0007</v>
      </c>
    </row>
    <row r="174">
      <c r="A174" s="19" t="inlineStr">
        <is>
          <t>LG디스플레이</t>
        </is>
      </c>
      <c r="B174" s="19" t="inlineStr">
        <is>
          <t>034220</t>
        </is>
      </c>
      <c r="C174" s="19" t="inlineStr">
        <is>
          <t>[중기추세]</t>
        </is>
      </c>
      <c r="D174" s="19" t="inlineStr">
        <is>
          <t>[칼손절]</t>
        </is>
      </c>
      <c r="E174" s="19" t="inlineStr">
        <is>
          <t>+10%▶50% 익절 / +20%▶30% 익절 / +30%▶20% 익절</t>
        </is>
      </c>
      <c r="F174" s="19" t="inlineStr">
        <is>
          <t>-2%▶80% 손절 / -4%▶10% 손절 / -6%▶10% 손절</t>
        </is>
      </c>
      <c r="G174" s="19" t="inlineStr">
        <is>
          <t>2026-01-02</t>
        </is>
      </c>
      <c r="H174" s="19" t="inlineStr">
        <is>
          <t>2026-06-08</t>
        </is>
      </c>
      <c r="I174" s="19" t="n">
        <v>13.83</v>
      </c>
      <c r="J174" s="19" t="n">
        <v>-7.03</v>
      </c>
      <c r="K174" s="19" t="n">
        <v>60</v>
      </c>
      <c r="L174" s="19" t="n">
        <v>5</v>
      </c>
      <c r="M174" s="19" t="n">
        <v>21.81</v>
      </c>
      <c r="N174" s="19" t="n">
        <v>64</v>
      </c>
      <c r="O174" s="19" t="inlineStr">
        <is>
          <t>C</t>
        </is>
      </c>
      <c r="P174" s="19" t="inlineStr">
        <is>
          <t>최근 적합성 참고 수준</t>
        </is>
      </c>
      <c r="Q174" s="19" t="inlineStr">
        <is>
          <t>거래횟수 매우 부족 / MDD 안정</t>
        </is>
      </c>
      <c r="R174" s="19" t="inlineStr">
        <is>
          <t>예</t>
        </is>
      </c>
      <c r="S174" s="19" t="n">
        <v>0.0005</v>
      </c>
      <c r="T174" s="19" t="n">
        <v>0.0025</v>
      </c>
      <c r="U174" s="19" t="n">
        <v>0.0007</v>
      </c>
    </row>
    <row r="175">
      <c r="A175" s="19" t="inlineStr">
        <is>
          <t>LG디스플레이</t>
        </is>
      </c>
      <c r="B175" s="19" t="inlineStr">
        <is>
          <t>034220</t>
        </is>
      </c>
      <c r="C175" s="19" t="inlineStr">
        <is>
          <t>[중기추세]</t>
        </is>
      </c>
      <c r="D175" s="19" t="inlineStr">
        <is>
          <t>[정석방어]</t>
        </is>
      </c>
      <c r="E175" s="19" t="inlineStr">
        <is>
          <t>+10%▶50% 익절 / +20%▶30% 익절 / +30%▶20% 익절</t>
        </is>
      </c>
      <c r="F175" s="19" t="inlineStr">
        <is>
          <t>-3%▶70% 손절 / -5%▶20% 손절 / -10%▶10% 손절</t>
        </is>
      </c>
      <c r="G175" s="19" t="inlineStr">
        <is>
          <t>2026-01-02</t>
        </is>
      </c>
      <c r="H175" s="19" t="inlineStr">
        <is>
          <t>2026-06-08</t>
        </is>
      </c>
      <c r="I175" s="19" t="n">
        <v>28.58</v>
      </c>
      <c r="J175" s="19" t="n">
        <v>-12.34</v>
      </c>
      <c r="K175" s="19" t="n">
        <v>85.7</v>
      </c>
      <c r="L175" s="19" t="n">
        <v>7</v>
      </c>
      <c r="M175" s="19" t="n">
        <v>38.77</v>
      </c>
      <c r="N175" s="19" t="n">
        <v>59</v>
      </c>
      <c r="O175" s="19" t="inlineStr">
        <is>
          <t>C</t>
        </is>
      </c>
      <c r="P175" s="19" t="inlineStr">
        <is>
          <t>최근 적합성 참고 수준</t>
        </is>
      </c>
      <c r="Q175" s="19" t="inlineStr">
        <is>
          <t>거래횟수 매우 부족 / MDD 보통</t>
        </is>
      </c>
      <c r="R175" s="19" t="inlineStr">
        <is>
          <t>예</t>
        </is>
      </c>
      <c r="S175" s="19" t="n">
        <v>0.0005</v>
      </c>
      <c r="T175" s="19" t="n">
        <v>0.0025</v>
      </c>
      <c r="U175" s="19" t="n">
        <v>0.0007</v>
      </c>
    </row>
    <row r="176">
      <c r="A176" s="19" t="inlineStr">
        <is>
          <t>LG디스플레이</t>
        </is>
      </c>
      <c r="B176" s="19" t="inlineStr">
        <is>
          <t>034220</t>
        </is>
      </c>
      <c r="C176" s="19" t="inlineStr">
        <is>
          <t>[중기추세]</t>
        </is>
      </c>
      <c r="D176" s="19" t="inlineStr">
        <is>
          <t>[변동성허용]</t>
        </is>
      </c>
      <c r="E176" s="19" t="inlineStr">
        <is>
          <t>+10%▶50% 익절 / +20%▶30% 익절 / +30%▶20% 익절</t>
        </is>
      </c>
      <c r="F176" s="19" t="inlineStr">
        <is>
          <t>-5%▶50% 손절 / -10%▶30% 손절 / -15%▶20% 손절</t>
        </is>
      </c>
      <c r="G176" s="19" t="inlineStr">
        <is>
          <t>2026-01-02</t>
        </is>
      </c>
      <c r="H176" s="19" t="inlineStr">
        <is>
          <t>2026-06-08</t>
        </is>
      </c>
      <c r="I176" s="19" t="n">
        <v>19.05</v>
      </c>
      <c r="J176" s="19" t="n">
        <v>-12.34</v>
      </c>
      <c r="K176" s="19" t="n">
        <v>80</v>
      </c>
      <c r="L176" s="19" t="n">
        <v>5</v>
      </c>
      <c r="M176" s="19" t="n">
        <v>27.38</v>
      </c>
      <c r="N176" s="19" t="n">
        <v>56</v>
      </c>
      <c r="O176" s="19" t="inlineStr">
        <is>
          <t>C</t>
        </is>
      </c>
      <c r="P176" s="19" t="inlineStr">
        <is>
          <t>최근 적합성 참고 수준</t>
        </is>
      </c>
      <c r="Q176" s="19" t="inlineStr">
        <is>
          <t>거래횟수 매우 부족 / MDD 보통</t>
        </is>
      </c>
      <c r="R176" s="19" t="inlineStr">
        <is>
          <t>예</t>
        </is>
      </c>
      <c r="S176" s="19" t="n">
        <v>0.0005</v>
      </c>
      <c r="T176" s="19" t="n">
        <v>0.0025</v>
      </c>
      <c r="U176" s="19" t="n">
        <v>0.0007</v>
      </c>
    </row>
    <row r="177">
      <c r="A177" s="19" t="inlineStr">
        <is>
          <t>LG디스플레이</t>
        </is>
      </c>
      <c r="B177" s="19" t="inlineStr">
        <is>
          <t>034220</t>
        </is>
      </c>
      <c r="C177" s="19" t="inlineStr">
        <is>
          <t>[중기추세]</t>
        </is>
      </c>
      <c r="D177" s="19" t="inlineStr">
        <is>
          <t>[버티기형]</t>
        </is>
      </c>
      <c r="E177" s="19" t="inlineStr">
        <is>
          <t>+10%▶50% 익절 / +20%▶30% 익절 / +30%▶20% 익절</t>
        </is>
      </c>
      <c r="F177" s="19" t="inlineStr">
        <is>
          <t>-5%▶40% 손절 / -15%▶30% 손절 / -20%▶30% 손절</t>
        </is>
      </c>
      <c r="G177" s="19" t="inlineStr">
        <is>
          <t>2026-01-02</t>
        </is>
      </c>
      <c r="H177" s="19" t="inlineStr">
        <is>
          <t>2026-06-08</t>
        </is>
      </c>
      <c r="I177" s="19" t="n">
        <v>22.62</v>
      </c>
      <c r="J177" s="19" t="n">
        <v>-12.34</v>
      </c>
      <c r="K177" s="19" t="n">
        <v>85.7</v>
      </c>
      <c r="L177" s="19" t="n">
        <v>7</v>
      </c>
      <c r="M177" s="19" t="n">
        <v>32.8</v>
      </c>
      <c r="N177" s="19" t="n">
        <v>57</v>
      </c>
      <c r="O177" s="19" t="inlineStr">
        <is>
          <t>C</t>
        </is>
      </c>
      <c r="P177" s="19" t="inlineStr">
        <is>
          <t>최근 적합성 참고 수준</t>
        </is>
      </c>
      <c r="Q177" s="19" t="inlineStr">
        <is>
          <t>거래횟수 매우 부족 / MDD 보통</t>
        </is>
      </c>
      <c r="R177" s="19" t="inlineStr">
        <is>
          <t>예</t>
        </is>
      </c>
      <c r="S177" s="19" t="n">
        <v>0.0005</v>
      </c>
      <c r="T177" s="19" t="n">
        <v>0.0025</v>
      </c>
      <c r="U177" s="19" t="n">
        <v>0.0007</v>
      </c>
    </row>
    <row r="178">
      <c r="A178" s="19" t="inlineStr">
        <is>
          <t>LG디스플레이</t>
        </is>
      </c>
      <c r="B178" s="19" t="inlineStr">
        <is>
          <t>034220</t>
        </is>
      </c>
      <c r="C178" s="19" t="inlineStr">
        <is>
          <t>[수익극대화]</t>
        </is>
      </c>
      <c r="D178" s="19" t="inlineStr">
        <is>
          <t>[칼손절]</t>
        </is>
      </c>
      <c r="E178" s="19" t="inlineStr">
        <is>
          <t>+10%▶40% 익절 / +20%▶30% 익절 / +40%▶30% 익절</t>
        </is>
      </c>
      <c r="F178" s="19" t="inlineStr">
        <is>
          <t>-2%▶80% 손절 / -4%▶10% 손절 / -6%▶10% 손절</t>
        </is>
      </c>
      <c r="G178" s="19" t="inlineStr">
        <is>
          <t>2026-01-02</t>
        </is>
      </c>
      <c r="H178" s="19" t="inlineStr">
        <is>
          <t>2026-06-08</t>
        </is>
      </c>
      <c r="I178" s="19" t="n">
        <v>17.39</v>
      </c>
      <c r="J178" s="19" t="n">
        <v>-7.03</v>
      </c>
      <c r="K178" s="19" t="n">
        <v>66.7</v>
      </c>
      <c r="L178" s="19" t="n">
        <v>6</v>
      </c>
      <c r="M178" s="19" t="n">
        <v>26.88</v>
      </c>
      <c r="N178" s="19" t="n">
        <v>65</v>
      </c>
      <c r="O178" s="19" t="inlineStr">
        <is>
          <t>B</t>
        </is>
      </c>
      <c r="P178" s="19" t="inlineStr">
        <is>
          <t>참고 가능하나 추가 검증 필요</t>
        </is>
      </c>
      <c r="Q178" s="19" t="inlineStr">
        <is>
          <t>거래횟수 매우 부족 / MDD 안정</t>
        </is>
      </c>
      <c r="R178" s="19" t="inlineStr">
        <is>
          <t>예</t>
        </is>
      </c>
      <c r="S178" s="19" t="n">
        <v>0.0005</v>
      </c>
      <c r="T178" s="19" t="n">
        <v>0.0025</v>
      </c>
      <c r="U178" s="19" t="n">
        <v>0.0007</v>
      </c>
    </row>
    <row r="179">
      <c r="A179" s="19" t="inlineStr">
        <is>
          <t>LG디스플레이</t>
        </is>
      </c>
      <c r="B179" s="19" t="inlineStr">
        <is>
          <t>034220</t>
        </is>
      </c>
      <c r="C179" s="19" t="inlineStr">
        <is>
          <t>[수익극대화]</t>
        </is>
      </c>
      <c r="D179" s="19" t="inlineStr">
        <is>
          <t>[정석방어]</t>
        </is>
      </c>
      <c r="E179" s="19" t="inlineStr">
        <is>
          <t>+10%▶40% 익절 / +20%▶30% 익절 / +40%▶30% 익절</t>
        </is>
      </c>
      <c r="F179" s="19" t="inlineStr">
        <is>
          <t>-3%▶70% 손절 / -5%▶20% 손절 / -10%▶10% 손절</t>
        </is>
      </c>
      <c r="G179" s="19" t="inlineStr">
        <is>
          <t>2026-01-02</t>
        </is>
      </c>
      <c r="H179" s="19" t="inlineStr">
        <is>
          <t>2026-06-08</t>
        </is>
      </c>
      <c r="I179" s="19" t="n">
        <v>32.95</v>
      </c>
      <c r="J179" s="19" t="n">
        <v>-12.34</v>
      </c>
      <c r="K179" s="19" t="n">
        <v>88.90000000000001</v>
      </c>
      <c r="L179" s="19" t="n">
        <v>9</v>
      </c>
      <c r="M179" s="19" t="n">
        <v>44.61</v>
      </c>
      <c r="N179" s="19" t="n">
        <v>60</v>
      </c>
      <c r="O179" s="19" t="inlineStr">
        <is>
          <t>C</t>
        </is>
      </c>
      <c r="P179" s="19" t="inlineStr">
        <is>
          <t>최근 적합성 참고 수준</t>
        </is>
      </c>
      <c r="Q179" s="19" t="inlineStr">
        <is>
          <t>거래횟수 매우 부족 / MDD 보통</t>
        </is>
      </c>
      <c r="R179" s="19" t="inlineStr">
        <is>
          <t>예</t>
        </is>
      </c>
      <c r="S179" s="19" t="n">
        <v>0.0005</v>
      </c>
      <c r="T179" s="19" t="n">
        <v>0.0025</v>
      </c>
      <c r="U179" s="19" t="n">
        <v>0.0007</v>
      </c>
    </row>
    <row r="180">
      <c r="A180" s="19" t="inlineStr">
        <is>
          <t>LG디스플레이</t>
        </is>
      </c>
      <c r="B180" s="19" t="inlineStr">
        <is>
          <t>034220</t>
        </is>
      </c>
      <c r="C180" s="19" t="inlineStr">
        <is>
          <t>[수익극대화]</t>
        </is>
      </c>
      <c r="D180" s="19" t="inlineStr">
        <is>
          <t>[변동성허용]</t>
        </is>
      </c>
      <c r="E180" s="19" t="inlineStr">
        <is>
          <t>+10%▶40% 익절 / +20%▶30% 익절 / +40%▶30% 익절</t>
        </is>
      </c>
      <c r="F180" s="19" t="inlineStr">
        <is>
          <t>-5%▶50% 손절 / -10%▶30% 손절 / -15%▶20% 손절</t>
        </is>
      </c>
      <c r="G180" s="19" t="inlineStr">
        <is>
          <t>2026-01-02</t>
        </is>
      </c>
      <c r="H180" s="19" t="inlineStr">
        <is>
          <t>2026-06-08</t>
        </is>
      </c>
      <c r="I180" s="19" t="n">
        <v>23.55</v>
      </c>
      <c r="J180" s="19" t="n">
        <v>-12.34</v>
      </c>
      <c r="K180" s="19" t="n">
        <v>87.5</v>
      </c>
      <c r="L180" s="19" t="n">
        <v>8</v>
      </c>
      <c r="M180" s="19" t="n">
        <v>34.51</v>
      </c>
      <c r="N180" s="19" t="n">
        <v>58</v>
      </c>
      <c r="O180" s="19" t="inlineStr">
        <is>
          <t>C</t>
        </is>
      </c>
      <c r="P180" s="19" t="inlineStr">
        <is>
          <t>최근 적합성 참고 수준</t>
        </is>
      </c>
      <c r="Q180" s="19" t="inlineStr">
        <is>
          <t>거래횟수 매우 부족 / MDD 보통</t>
        </is>
      </c>
      <c r="R180" s="19" t="inlineStr">
        <is>
          <t>예</t>
        </is>
      </c>
      <c r="S180" s="19" t="n">
        <v>0.0005</v>
      </c>
      <c r="T180" s="19" t="n">
        <v>0.0025</v>
      </c>
      <c r="U180" s="19" t="n">
        <v>0.0007</v>
      </c>
    </row>
    <row r="181">
      <c r="A181" s="19" t="inlineStr">
        <is>
          <t>LG디스플레이</t>
        </is>
      </c>
      <c r="B181" s="19" t="inlineStr">
        <is>
          <t>034220</t>
        </is>
      </c>
      <c r="C181" s="19" t="inlineStr">
        <is>
          <t>[수익극대화]</t>
        </is>
      </c>
      <c r="D181" s="19" t="inlineStr">
        <is>
          <t>[버티기형]</t>
        </is>
      </c>
      <c r="E181" s="19" t="inlineStr">
        <is>
          <t>+10%▶40% 익절 / +20%▶30% 익절 / +40%▶30% 익절</t>
        </is>
      </c>
      <c r="F181" s="19" t="inlineStr">
        <is>
          <t>-5%▶40% 손절 / -15%▶30% 손절 / -20%▶30% 손절</t>
        </is>
      </c>
      <c r="G181" s="19" t="inlineStr">
        <is>
          <t>2026-01-02</t>
        </is>
      </c>
      <c r="H181" s="19" t="inlineStr">
        <is>
          <t>2026-06-08</t>
        </is>
      </c>
      <c r="I181" s="19" t="n">
        <v>26.83</v>
      </c>
      <c r="J181" s="19" t="n">
        <v>-12.34</v>
      </c>
      <c r="K181" s="19" t="n">
        <v>87.5</v>
      </c>
      <c r="L181" s="19" t="n">
        <v>8</v>
      </c>
      <c r="M181" s="19" t="n">
        <v>37.78</v>
      </c>
      <c r="N181" s="19" t="n">
        <v>59</v>
      </c>
      <c r="O181" s="19" t="inlineStr">
        <is>
          <t>C</t>
        </is>
      </c>
      <c r="P181" s="19" t="inlineStr">
        <is>
          <t>최근 적합성 참고 수준</t>
        </is>
      </c>
      <c r="Q181" s="19" t="inlineStr">
        <is>
          <t>거래횟수 매우 부족 / MDD 보통</t>
        </is>
      </c>
      <c r="R181" s="19" t="inlineStr">
        <is>
          <t>예</t>
        </is>
      </c>
      <c r="S181" s="19" t="n">
        <v>0.0005</v>
      </c>
      <c r="T181" s="19" t="n">
        <v>0.0025</v>
      </c>
      <c r="U181" s="19" t="n">
        <v>0.0007</v>
      </c>
    </row>
    <row r="182">
      <c r="A182" s="19" t="inlineStr">
        <is>
          <t>KODEX 2차전지산업</t>
        </is>
      </c>
      <c r="B182" s="19" t="inlineStr">
        <is>
          <t>305720</t>
        </is>
      </c>
      <c r="C182" s="19" t="inlineStr">
        <is>
          <t>[초단타]</t>
        </is>
      </c>
      <c r="D182" s="19" t="inlineStr">
        <is>
          <t>[칼손절]</t>
        </is>
      </c>
      <c r="E182" s="19" t="inlineStr">
        <is>
          <t>+3%▶70% 익절 / +5%▶20% 익절 / +10%▶10% 익절</t>
        </is>
      </c>
      <c r="F182" s="19" t="inlineStr">
        <is>
          <t>-2%▶80% 손절 / -4%▶10% 손절 / -6%▶10% 손절</t>
        </is>
      </c>
      <c r="G182" s="19" t="inlineStr">
        <is>
          <t>2026-01-02</t>
        </is>
      </c>
      <c r="H182" s="19" t="inlineStr">
        <is>
          <t>2026-06-08</t>
        </is>
      </c>
      <c r="I182" s="19" t="n">
        <v>0</v>
      </c>
      <c r="J182" s="19" t="n">
        <v>0</v>
      </c>
      <c r="K182" s="19" t="n">
        <v>0</v>
      </c>
      <c r="L182" s="19" t="n">
        <v>0</v>
      </c>
      <c r="M182" s="19" t="n">
        <v>0</v>
      </c>
      <c r="N182" s="19" t="n">
        <v>32</v>
      </c>
      <c r="O182" s="19" t="inlineStr">
        <is>
          <t>D</t>
        </is>
      </c>
      <c r="P182" s="19" t="inlineStr">
        <is>
          <t>단독 사용 비권장</t>
        </is>
      </c>
      <c r="Q182" s="19" t="inlineStr">
        <is>
          <t>거래횟수 매우 부족 / MDD 안정 / 수익률 음수 / 승률 낮음</t>
        </is>
      </c>
      <c r="R182" s="19" t="inlineStr">
        <is>
          <t>예</t>
        </is>
      </c>
      <c r="S182" s="19" t="n">
        <v>0.0005</v>
      </c>
      <c r="T182" s="19" t="n">
        <v>0.0025</v>
      </c>
      <c r="U182" s="19" t="n">
        <v>0.0007</v>
      </c>
    </row>
    <row r="183">
      <c r="A183" s="19" t="inlineStr">
        <is>
          <t>KODEX 2차전지산업</t>
        </is>
      </c>
      <c r="B183" s="19" t="inlineStr">
        <is>
          <t>305720</t>
        </is>
      </c>
      <c r="C183" s="19" t="inlineStr">
        <is>
          <t>[초단타]</t>
        </is>
      </c>
      <c r="D183" s="19" t="inlineStr">
        <is>
          <t>[정석방어]</t>
        </is>
      </c>
      <c r="E183" s="19" t="inlineStr">
        <is>
          <t>+3%▶70% 익절 / +5%▶20% 익절 / +10%▶10% 익절</t>
        </is>
      </c>
      <c r="F183" s="19" t="inlineStr">
        <is>
          <t>-3%▶70% 손절 / -5%▶20% 손절 / -10%▶10% 손절</t>
        </is>
      </c>
      <c r="G183" s="19" t="inlineStr">
        <is>
          <t>2026-01-02</t>
        </is>
      </c>
      <c r="H183" s="19" t="inlineStr">
        <is>
          <t>2026-06-08</t>
        </is>
      </c>
      <c r="I183" s="19" t="n">
        <v>0</v>
      </c>
      <c r="J183" s="19" t="n">
        <v>0</v>
      </c>
      <c r="K183" s="19" t="n">
        <v>0</v>
      </c>
      <c r="L183" s="19" t="n">
        <v>0</v>
      </c>
      <c r="M183" s="19" t="n">
        <v>0</v>
      </c>
      <c r="N183" s="19" t="n">
        <v>32</v>
      </c>
      <c r="O183" s="19" t="inlineStr">
        <is>
          <t>D</t>
        </is>
      </c>
      <c r="P183" s="19" t="inlineStr">
        <is>
          <t>단독 사용 비권장</t>
        </is>
      </c>
      <c r="Q183" s="19" t="inlineStr">
        <is>
          <t>거래횟수 매우 부족 / MDD 안정 / 수익률 음수 / 승률 낮음</t>
        </is>
      </c>
      <c r="R183" s="19" t="inlineStr">
        <is>
          <t>예</t>
        </is>
      </c>
      <c r="S183" s="19" t="n">
        <v>0.0005</v>
      </c>
      <c r="T183" s="19" t="n">
        <v>0.0025</v>
      </c>
      <c r="U183" s="19" t="n">
        <v>0.0007</v>
      </c>
    </row>
    <row r="184">
      <c r="A184" s="19" t="inlineStr">
        <is>
          <t>KODEX 2차전지산업</t>
        </is>
      </c>
      <c r="B184" s="19" t="inlineStr">
        <is>
          <t>305720</t>
        </is>
      </c>
      <c r="C184" s="19" t="inlineStr">
        <is>
          <t>[초단타]</t>
        </is>
      </c>
      <c r="D184" s="19" t="inlineStr">
        <is>
          <t>[변동성허용]</t>
        </is>
      </c>
      <c r="E184" s="19" t="inlineStr">
        <is>
          <t>+3%▶70% 익절 / +5%▶20% 익절 / +10%▶10% 익절</t>
        </is>
      </c>
      <c r="F184" s="19" t="inlineStr">
        <is>
          <t>-5%▶50% 손절 / -10%▶30% 손절 / -15%▶20% 손절</t>
        </is>
      </c>
      <c r="G184" s="19" t="inlineStr">
        <is>
          <t>2026-01-02</t>
        </is>
      </c>
      <c r="H184" s="19" t="inlineStr">
        <is>
          <t>2026-06-08</t>
        </is>
      </c>
      <c r="I184" s="19" t="n">
        <v>0</v>
      </c>
      <c r="J184" s="19" t="n">
        <v>0</v>
      </c>
      <c r="K184" s="19" t="n">
        <v>0</v>
      </c>
      <c r="L184" s="19" t="n">
        <v>0</v>
      </c>
      <c r="M184" s="19" t="n">
        <v>0</v>
      </c>
      <c r="N184" s="19" t="n">
        <v>32</v>
      </c>
      <c r="O184" s="19" t="inlineStr">
        <is>
          <t>D</t>
        </is>
      </c>
      <c r="P184" s="19" t="inlineStr">
        <is>
          <t>단독 사용 비권장</t>
        </is>
      </c>
      <c r="Q184" s="19" t="inlineStr">
        <is>
          <t>거래횟수 매우 부족 / MDD 안정 / 수익률 음수 / 승률 낮음</t>
        </is>
      </c>
      <c r="R184" s="19" t="inlineStr">
        <is>
          <t>예</t>
        </is>
      </c>
      <c r="S184" s="19" t="n">
        <v>0.0005</v>
      </c>
      <c r="T184" s="19" t="n">
        <v>0.0025</v>
      </c>
      <c r="U184" s="19" t="n">
        <v>0.0007</v>
      </c>
    </row>
    <row r="185">
      <c r="A185" s="19" t="inlineStr">
        <is>
          <t>KODEX 2차전지산업</t>
        </is>
      </c>
      <c r="B185" s="19" t="inlineStr">
        <is>
          <t>305720</t>
        </is>
      </c>
      <c r="C185" s="19" t="inlineStr">
        <is>
          <t>[초단타]</t>
        </is>
      </c>
      <c r="D185" s="19" t="inlineStr">
        <is>
          <t>[버티기형]</t>
        </is>
      </c>
      <c r="E185" s="19" t="inlineStr">
        <is>
          <t>+3%▶70% 익절 / +5%▶20% 익절 / +10%▶10% 익절</t>
        </is>
      </c>
      <c r="F185" s="19" t="inlineStr">
        <is>
          <t>-5%▶40% 손절 / -15%▶30% 손절 / -20%▶30% 손절</t>
        </is>
      </c>
      <c r="G185" s="19" t="inlineStr">
        <is>
          <t>2026-01-02</t>
        </is>
      </c>
      <c r="H185" s="19" t="inlineStr">
        <is>
          <t>2026-06-08</t>
        </is>
      </c>
      <c r="I185" s="19" t="n">
        <v>0</v>
      </c>
      <c r="J185" s="19" t="n">
        <v>0</v>
      </c>
      <c r="K185" s="19" t="n">
        <v>0</v>
      </c>
      <c r="L185" s="19" t="n">
        <v>0</v>
      </c>
      <c r="M185" s="19" t="n">
        <v>0</v>
      </c>
      <c r="N185" s="19" t="n">
        <v>32</v>
      </c>
      <c r="O185" s="19" t="inlineStr">
        <is>
          <t>D</t>
        </is>
      </c>
      <c r="P185" s="19" t="inlineStr">
        <is>
          <t>단독 사용 비권장</t>
        </is>
      </c>
      <c r="Q185" s="19" t="inlineStr">
        <is>
          <t>거래횟수 매우 부족 / MDD 안정 / 수익률 음수 / 승률 낮음</t>
        </is>
      </c>
      <c r="R185" s="19" t="inlineStr">
        <is>
          <t>예</t>
        </is>
      </c>
      <c r="S185" s="19" t="n">
        <v>0.0005</v>
      </c>
      <c r="T185" s="19" t="n">
        <v>0.0025</v>
      </c>
      <c r="U185" s="19" t="n">
        <v>0.0007</v>
      </c>
    </row>
    <row r="186">
      <c r="A186" s="19" t="inlineStr">
        <is>
          <t>KODEX 2차전지산업</t>
        </is>
      </c>
      <c r="B186" s="19" t="inlineStr">
        <is>
          <t>305720</t>
        </is>
      </c>
      <c r="C186" s="19" t="inlineStr">
        <is>
          <t>[단기스윙]</t>
        </is>
      </c>
      <c r="D186" s="19" t="inlineStr">
        <is>
          <t>[칼손절]</t>
        </is>
      </c>
      <c r="E186" s="19" t="inlineStr">
        <is>
          <t>+5%▶60% 익절 / +10%▶30% 익절 / +20%▶10% 익절</t>
        </is>
      </c>
      <c r="F186" s="19" t="inlineStr">
        <is>
          <t>-2%▶80% 손절 / -4%▶10% 손절 / -6%▶10% 손절</t>
        </is>
      </c>
      <c r="G186" s="19" t="inlineStr">
        <is>
          <t>2026-01-02</t>
        </is>
      </c>
      <c r="H186" s="19" t="inlineStr">
        <is>
          <t>2026-06-08</t>
        </is>
      </c>
      <c r="I186" s="19" t="n">
        <v>0</v>
      </c>
      <c r="J186" s="19" t="n">
        <v>0</v>
      </c>
      <c r="K186" s="19" t="n">
        <v>0</v>
      </c>
      <c r="L186" s="19" t="n">
        <v>0</v>
      </c>
      <c r="M186" s="19" t="n">
        <v>0</v>
      </c>
      <c r="N186" s="19" t="n">
        <v>32</v>
      </c>
      <c r="O186" s="19" t="inlineStr">
        <is>
          <t>D</t>
        </is>
      </c>
      <c r="P186" s="19" t="inlineStr">
        <is>
          <t>단독 사용 비권장</t>
        </is>
      </c>
      <c r="Q186" s="19" t="inlineStr">
        <is>
          <t>거래횟수 매우 부족 / MDD 안정 / 수익률 음수 / 승률 낮음</t>
        </is>
      </c>
      <c r="R186" s="19" t="inlineStr">
        <is>
          <t>예</t>
        </is>
      </c>
      <c r="S186" s="19" t="n">
        <v>0.0005</v>
      </c>
      <c r="T186" s="19" t="n">
        <v>0.0025</v>
      </c>
      <c r="U186" s="19" t="n">
        <v>0.0007</v>
      </c>
    </row>
    <row r="187">
      <c r="A187" s="19" t="inlineStr">
        <is>
          <t>KODEX 2차전지산업</t>
        </is>
      </c>
      <c r="B187" s="19" t="inlineStr">
        <is>
          <t>305720</t>
        </is>
      </c>
      <c r="C187" s="19" t="inlineStr">
        <is>
          <t>[단기스윙]</t>
        </is>
      </c>
      <c r="D187" s="19" t="inlineStr">
        <is>
          <t>[정석방어]</t>
        </is>
      </c>
      <c r="E187" s="19" t="inlineStr">
        <is>
          <t>+5%▶60% 익절 / +10%▶30% 익절 / +20%▶10% 익절</t>
        </is>
      </c>
      <c r="F187" s="19" t="inlineStr">
        <is>
          <t>-3%▶70% 손절 / -5%▶20% 손절 / -10%▶10% 손절</t>
        </is>
      </c>
      <c r="G187" s="19" t="inlineStr">
        <is>
          <t>2026-01-02</t>
        </is>
      </c>
      <c r="H187" s="19" t="inlineStr">
        <is>
          <t>2026-06-08</t>
        </is>
      </c>
      <c r="I187" s="19" t="n">
        <v>0</v>
      </c>
      <c r="J187" s="19" t="n">
        <v>0</v>
      </c>
      <c r="K187" s="19" t="n">
        <v>0</v>
      </c>
      <c r="L187" s="19" t="n">
        <v>0</v>
      </c>
      <c r="M187" s="19" t="n">
        <v>0</v>
      </c>
      <c r="N187" s="19" t="n">
        <v>32</v>
      </c>
      <c r="O187" s="19" t="inlineStr">
        <is>
          <t>D</t>
        </is>
      </c>
      <c r="P187" s="19" t="inlineStr">
        <is>
          <t>단독 사용 비권장</t>
        </is>
      </c>
      <c r="Q187" s="19" t="inlineStr">
        <is>
          <t>거래횟수 매우 부족 / MDD 안정 / 수익률 음수 / 승률 낮음</t>
        </is>
      </c>
      <c r="R187" s="19" t="inlineStr">
        <is>
          <t>예</t>
        </is>
      </c>
      <c r="S187" s="19" t="n">
        <v>0.0005</v>
      </c>
      <c r="T187" s="19" t="n">
        <v>0.0025</v>
      </c>
      <c r="U187" s="19" t="n">
        <v>0.0007</v>
      </c>
    </row>
    <row r="188">
      <c r="A188" s="19" t="inlineStr">
        <is>
          <t>KODEX 2차전지산업</t>
        </is>
      </c>
      <c r="B188" s="19" t="inlineStr">
        <is>
          <t>305720</t>
        </is>
      </c>
      <c r="C188" s="19" t="inlineStr">
        <is>
          <t>[단기스윙]</t>
        </is>
      </c>
      <c r="D188" s="19" t="inlineStr">
        <is>
          <t>[변동성허용]</t>
        </is>
      </c>
      <c r="E188" s="19" t="inlineStr">
        <is>
          <t>+5%▶60% 익절 / +10%▶30% 익절 / +20%▶10% 익절</t>
        </is>
      </c>
      <c r="F188" s="19" t="inlineStr">
        <is>
          <t>-5%▶50% 손절 / -10%▶30% 손절 / -15%▶20% 손절</t>
        </is>
      </c>
      <c r="G188" s="19" t="inlineStr">
        <is>
          <t>2026-01-02</t>
        </is>
      </c>
      <c r="H188" s="19" t="inlineStr">
        <is>
          <t>2026-06-08</t>
        </is>
      </c>
      <c r="I188" s="19" t="n">
        <v>0</v>
      </c>
      <c r="J188" s="19" t="n">
        <v>0</v>
      </c>
      <c r="K188" s="19" t="n">
        <v>0</v>
      </c>
      <c r="L188" s="19" t="n">
        <v>0</v>
      </c>
      <c r="M188" s="19" t="n">
        <v>0</v>
      </c>
      <c r="N188" s="19" t="n">
        <v>32</v>
      </c>
      <c r="O188" s="19" t="inlineStr">
        <is>
          <t>D</t>
        </is>
      </c>
      <c r="P188" s="19" t="inlineStr">
        <is>
          <t>단독 사용 비권장</t>
        </is>
      </c>
      <c r="Q188" s="19" t="inlineStr">
        <is>
          <t>거래횟수 매우 부족 / MDD 안정 / 수익률 음수 / 승률 낮음</t>
        </is>
      </c>
      <c r="R188" s="19" t="inlineStr">
        <is>
          <t>예</t>
        </is>
      </c>
      <c r="S188" s="19" t="n">
        <v>0.0005</v>
      </c>
      <c r="T188" s="19" t="n">
        <v>0.0025</v>
      </c>
      <c r="U188" s="19" t="n">
        <v>0.0007</v>
      </c>
    </row>
    <row r="189">
      <c r="A189" s="19" t="inlineStr">
        <is>
          <t>KODEX 2차전지산업</t>
        </is>
      </c>
      <c r="B189" s="19" t="inlineStr">
        <is>
          <t>305720</t>
        </is>
      </c>
      <c r="C189" s="19" t="inlineStr">
        <is>
          <t>[단기스윙]</t>
        </is>
      </c>
      <c r="D189" s="19" t="inlineStr">
        <is>
          <t>[버티기형]</t>
        </is>
      </c>
      <c r="E189" s="19" t="inlineStr">
        <is>
          <t>+5%▶60% 익절 / +10%▶30% 익절 / +20%▶10% 익절</t>
        </is>
      </c>
      <c r="F189" s="19" t="inlineStr">
        <is>
          <t>-5%▶40% 손절 / -15%▶30% 손절 / -20%▶30% 손절</t>
        </is>
      </c>
      <c r="G189" s="19" t="inlineStr">
        <is>
          <t>2026-01-02</t>
        </is>
      </c>
      <c r="H189" s="19" t="inlineStr">
        <is>
          <t>2026-06-08</t>
        </is>
      </c>
      <c r="I189" s="19" t="n">
        <v>0</v>
      </c>
      <c r="J189" s="19" t="n">
        <v>0</v>
      </c>
      <c r="K189" s="19" t="n">
        <v>0</v>
      </c>
      <c r="L189" s="19" t="n">
        <v>0</v>
      </c>
      <c r="M189" s="19" t="n">
        <v>0</v>
      </c>
      <c r="N189" s="19" t="n">
        <v>32</v>
      </c>
      <c r="O189" s="19" t="inlineStr">
        <is>
          <t>D</t>
        </is>
      </c>
      <c r="P189" s="19" t="inlineStr">
        <is>
          <t>단독 사용 비권장</t>
        </is>
      </c>
      <c r="Q189" s="19" t="inlineStr">
        <is>
          <t>거래횟수 매우 부족 / MDD 안정 / 수익률 음수 / 승률 낮음</t>
        </is>
      </c>
      <c r="R189" s="19" t="inlineStr">
        <is>
          <t>예</t>
        </is>
      </c>
      <c r="S189" s="19" t="n">
        <v>0.0005</v>
      </c>
      <c r="T189" s="19" t="n">
        <v>0.0025</v>
      </c>
      <c r="U189" s="19" t="n">
        <v>0.0007</v>
      </c>
    </row>
    <row r="190">
      <c r="A190" s="19" t="inlineStr">
        <is>
          <t>KODEX 2차전지산업</t>
        </is>
      </c>
      <c r="B190" s="19" t="inlineStr">
        <is>
          <t>305720</t>
        </is>
      </c>
      <c r="C190" s="19" t="inlineStr">
        <is>
          <t>[대표님룰]</t>
        </is>
      </c>
      <c r="D190" s="19" t="inlineStr">
        <is>
          <t>[칼손절]</t>
        </is>
      </c>
      <c r="E190" s="19" t="inlineStr">
        <is>
          <t>+5%▶60% 익절 / +10%▶30% 익절 / +30%▶10% 익절</t>
        </is>
      </c>
      <c r="F190" s="19" t="inlineStr">
        <is>
          <t>-2%▶80% 손절 / -4%▶10% 손절 / -6%▶10% 손절</t>
        </is>
      </c>
      <c r="G190" s="19" t="inlineStr">
        <is>
          <t>2026-01-02</t>
        </is>
      </c>
      <c r="H190" s="19" t="inlineStr">
        <is>
          <t>2026-06-08</t>
        </is>
      </c>
      <c r="I190" s="19" t="n">
        <v>0</v>
      </c>
      <c r="J190" s="19" t="n">
        <v>0</v>
      </c>
      <c r="K190" s="19" t="n">
        <v>0</v>
      </c>
      <c r="L190" s="19" t="n">
        <v>0</v>
      </c>
      <c r="M190" s="19" t="n">
        <v>0</v>
      </c>
      <c r="N190" s="19" t="n">
        <v>32</v>
      </c>
      <c r="O190" s="19" t="inlineStr">
        <is>
          <t>D</t>
        </is>
      </c>
      <c r="P190" s="19" t="inlineStr">
        <is>
          <t>단독 사용 비권장</t>
        </is>
      </c>
      <c r="Q190" s="19" t="inlineStr">
        <is>
          <t>거래횟수 매우 부족 / MDD 안정 / 수익률 음수 / 승률 낮음</t>
        </is>
      </c>
      <c r="R190" s="19" t="inlineStr">
        <is>
          <t>예</t>
        </is>
      </c>
      <c r="S190" s="19" t="n">
        <v>0.0005</v>
      </c>
      <c r="T190" s="19" t="n">
        <v>0.0025</v>
      </c>
      <c r="U190" s="19" t="n">
        <v>0.0007</v>
      </c>
    </row>
    <row r="191">
      <c r="A191" s="19" t="inlineStr">
        <is>
          <t>KODEX 2차전지산업</t>
        </is>
      </c>
      <c r="B191" s="19" t="inlineStr">
        <is>
          <t>305720</t>
        </is>
      </c>
      <c r="C191" s="19" t="inlineStr">
        <is>
          <t>[대표님룰]</t>
        </is>
      </c>
      <c r="D191" s="19" t="inlineStr">
        <is>
          <t>[정석방어]</t>
        </is>
      </c>
      <c r="E191" s="19" t="inlineStr">
        <is>
          <t>+5%▶60% 익절 / +10%▶30% 익절 / +30%▶10% 익절</t>
        </is>
      </c>
      <c r="F191" s="19" t="inlineStr">
        <is>
          <t>-3%▶70% 손절 / -5%▶20% 손절 / -10%▶10% 손절</t>
        </is>
      </c>
      <c r="G191" s="19" t="inlineStr">
        <is>
          <t>2026-01-02</t>
        </is>
      </c>
      <c r="H191" s="19" t="inlineStr">
        <is>
          <t>2026-06-08</t>
        </is>
      </c>
      <c r="I191" s="19" t="n">
        <v>0</v>
      </c>
      <c r="J191" s="19" t="n">
        <v>0</v>
      </c>
      <c r="K191" s="19" t="n">
        <v>0</v>
      </c>
      <c r="L191" s="19" t="n">
        <v>0</v>
      </c>
      <c r="M191" s="19" t="n">
        <v>0</v>
      </c>
      <c r="N191" s="19" t="n">
        <v>32</v>
      </c>
      <c r="O191" s="19" t="inlineStr">
        <is>
          <t>D</t>
        </is>
      </c>
      <c r="P191" s="19" t="inlineStr">
        <is>
          <t>단독 사용 비권장</t>
        </is>
      </c>
      <c r="Q191" s="19" t="inlineStr">
        <is>
          <t>거래횟수 매우 부족 / MDD 안정 / 수익률 음수 / 승률 낮음</t>
        </is>
      </c>
      <c r="R191" s="19" t="inlineStr">
        <is>
          <t>예</t>
        </is>
      </c>
      <c r="S191" s="19" t="n">
        <v>0.0005</v>
      </c>
      <c r="T191" s="19" t="n">
        <v>0.0025</v>
      </c>
      <c r="U191" s="19" t="n">
        <v>0.0007</v>
      </c>
    </row>
    <row r="192">
      <c r="A192" s="19" t="inlineStr">
        <is>
          <t>KODEX 2차전지산업</t>
        </is>
      </c>
      <c r="B192" s="19" t="inlineStr">
        <is>
          <t>305720</t>
        </is>
      </c>
      <c r="C192" s="19" t="inlineStr">
        <is>
          <t>[대표님룰]</t>
        </is>
      </c>
      <c r="D192" s="19" t="inlineStr">
        <is>
          <t>[변동성허용]</t>
        </is>
      </c>
      <c r="E192" s="19" t="inlineStr">
        <is>
          <t>+5%▶60% 익절 / +10%▶30% 익절 / +30%▶10% 익절</t>
        </is>
      </c>
      <c r="F192" s="19" t="inlineStr">
        <is>
          <t>-5%▶50% 손절 / -10%▶30% 손절 / -15%▶20% 손절</t>
        </is>
      </c>
      <c r="G192" s="19" t="inlineStr">
        <is>
          <t>2026-01-02</t>
        </is>
      </c>
      <c r="H192" s="19" t="inlineStr">
        <is>
          <t>2026-06-08</t>
        </is>
      </c>
      <c r="I192" s="19" t="n">
        <v>0</v>
      </c>
      <c r="J192" s="19" t="n">
        <v>0</v>
      </c>
      <c r="K192" s="19" t="n">
        <v>0</v>
      </c>
      <c r="L192" s="19" t="n">
        <v>0</v>
      </c>
      <c r="M192" s="19" t="n">
        <v>0</v>
      </c>
      <c r="N192" s="19" t="n">
        <v>32</v>
      </c>
      <c r="O192" s="19" t="inlineStr">
        <is>
          <t>D</t>
        </is>
      </c>
      <c r="P192" s="19" t="inlineStr">
        <is>
          <t>단독 사용 비권장</t>
        </is>
      </c>
      <c r="Q192" s="19" t="inlineStr">
        <is>
          <t>거래횟수 매우 부족 / MDD 안정 / 수익률 음수 / 승률 낮음</t>
        </is>
      </c>
      <c r="R192" s="19" t="inlineStr">
        <is>
          <t>예</t>
        </is>
      </c>
      <c r="S192" s="19" t="n">
        <v>0.0005</v>
      </c>
      <c r="T192" s="19" t="n">
        <v>0.0025</v>
      </c>
      <c r="U192" s="19" t="n">
        <v>0.0007</v>
      </c>
    </row>
    <row r="193">
      <c r="A193" s="19" t="inlineStr">
        <is>
          <t>KODEX 2차전지산업</t>
        </is>
      </c>
      <c r="B193" s="19" t="inlineStr">
        <is>
          <t>305720</t>
        </is>
      </c>
      <c r="C193" s="19" t="inlineStr">
        <is>
          <t>[대표님룰]</t>
        </is>
      </c>
      <c r="D193" s="19" t="inlineStr">
        <is>
          <t>[버티기형]</t>
        </is>
      </c>
      <c r="E193" s="19" t="inlineStr">
        <is>
          <t>+5%▶60% 익절 / +10%▶30% 익절 / +30%▶10% 익절</t>
        </is>
      </c>
      <c r="F193" s="19" t="inlineStr">
        <is>
          <t>-5%▶40% 손절 / -15%▶30% 손절 / -20%▶30% 손절</t>
        </is>
      </c>
      <c r="G193" s="19" t="inlineStr">
        <is>
          <t>2026-01-02</t>
        </is>
      </c>
      <c r="H193" s="19" t="inlineStr">
        <is>
          <t>2026-06-08</t>
        </is>
      </c>
      <c r="I193" s="19" t="n">
        <v>0</v>
      </c>
      <c r="J193" s="19" t="n">
        <v>0</v>
      </c>
      <c r="K193" s="19" t="n">
        <v>0</v>
      </c>
      <c r="L193" s="19" t="n">
        <v>0</v>
      </c>
      <c r="M193" s="19" t="n">
        <v>0</v>
      </c>
      <c r="N193" s="19" t="n">
        <v>32</v>
      </c>
      <c r="O193" s="19" t="inlineStr">
        <is>
          <t>D</t>
        </is>
      </c>
      <c r="P193" s="19" t="inlineStr">
        <is>
          <t>단독 사용 비권장</t>
        </is>
      </c>
      <c r="Q193" s="19" t="inlineStr">
        <is>
          <t>거래횟수 매우 부족 / MDD 안정 / 수익률 음수 / 승률 낮음</t>
        </is>
      </c>
      <c r="R193" s="19" t="inlineStr">
        <is>
          <t>예</t>
        </is>
      </c>
      <c r="S193" s="19" t="n">
        <v>0.0005</v>
      </c>
      <c r="T193" s="19" t="n">
        <v>0.0025</v>
      </c>
      <c r="U193" s="19" t="n">
        <v>0.0007</v>
      </c>
    </row>
    <row r="194">
      <c r="A194" s="19" t="inlineStr">
        <is>
          <t>KODEX 2차전지산업</t>
        </is>
      </c>
      <c r="B194" s="19" t="inlineStr">
        <is>
          <t>305720</t>
        </is>
      </c>
      <c r="C194" s="19" t="inlineStr">
        <is>
          <t>[중기추세]</t>
        </is>
      </c>
      <c r="D194" s="19" t="inlineStr">
        <is>
          <t>[칼손절]</t>
        </is>
      </c>
      <c r="E194" s="19" t="inlineStr">
        <is>
          <t>+10%▶50% 익절 / +20%▶30% 익절 / +30%▶20% 익절</t>
        </is>
      </c>
      <c r="F194" s="19" t="inlineStr">
        <is>
          <t>-2%▶80% 손절 / -4%▶10% 손절 / -6%▶10% 손절</t>
        </is>
      </c>
      <c r="G194" s="19" t="inlineStr">
        <is>
          <t>2026-01-02</t>
        </is>
      </c>
      <c r="H194" s="19" t="inlineStr">
        <is>
          <t>2026-06-08</t>
        </is>
      </c>
      <c r="I194" s="19" t="n">
        <v>0</v>
      </c>
      <c r="J194" s="19" t="n">
        <v>0</v>
      </c>
      <c r="K194" s="19" t="n">
        <v>0</v>
      </c>
      <c r="L194" s="19" t="n">
        <v>0</v>
      </c>
      <c r="M194" s="19" t="n">
        <v>0</v>
      </c>
      <c r="N194" s="19" t="n">
        <v>32</v>
      </c>
      <c r="O194" s="19" t="inlineStr">
        <is>
          <t>D</t>
        </is>
      </c>
      <c r="P194" s="19" t="inlineStr">
        <is>
          <t>단독 사용 비권장</t>
        </is>
      </c>
      <c r="Q194" s="19" t="inlineStr">
        <is>
          <t>거래횟수 매우 부족 / MDD 안정 / 수익률 음수 / 승률 낮음</t>
        </is>
      </c>
      <c r="R194" s="19" t="inlineStr">
        <is>
          <t>예</t>
        </is>
      </c>
      <c r="S194" s="19" t="n">
        <v>0.0005</v>
      </c>
      <c r="T194" s="19" t="n">
        <v>0.0025</v>
      </c>
      <c r="U194" s="19" t="n">
        <v>0.0007</v>
      </c>
    </row>
    <row r="195">
      <c r="A195" s="19" t="inlineStr">
        <is>
          <t>KODEX 2차전지산업</t>
        </is>
      </c>
      <c r="B195" s="19" t="inlineStr">
        <is>
          <t>305720</t>
        </is>
      </c>
      <c r="C195" s="19" t="inlineStr">
        <is>
          <t>[중기추세]</t>
        </is>
      </c>
      <c r="D195" s="19" t="inlineStr">
        <is>
          <t>[정석방어]</t>
        </is>
      </c>
      <c r="E195" s="19" t="inlineStr">
        <is>
          <t>+10%▶50% 익절 / +20%▶30% 익절 / +30%▶20% 익절</t>
        </is>
      </c>
      <c r="F195" s="19" t="inlineStr">
        <is>
          <t>-3%▶70% 손절 / -5%▶20% 손절 / -10%▶10% 손절</t>
        </is>
      </c>
      <c r="G195" s="19" t="inlineStr">
        <is>
          <t>2026-01-02</t>
        </is>
      </c>
      <c r="H195" s="19" t="inlineStr">
        <is>
          <t>2026-06-08</t>
        </is>
      </c>
      <c r="I195" s="19" t="n">
        <v>0</v>
      </c>
      <c r="J195" s="19" t="n">
        <v>0</v>
      </c>
      <c r="K195" s="19" t="n">
        <v>0</v>
      </c>
      <c r="L195" s="19" t="n">
        <v>0</v>
      </c>
      <c r="M195" s="19" t="n">
        <v>0</v>
      </c>
      <c r="N195" s="19" t="n">
        <v>32</v>
      </c>
      <c r="O195" s="19" t="inlineStr">
        <is>
          <t>D</t>
        </is>
      </c>
      <c r="P195" s="19" t="inlineStr">
        <is>
          <t>단독 사용 비권장</t>
        </is>
      </c>
      <c r="Q195" s="19" t="inlineStr">
        <is>
          <t>거래횟수 매우 부족 / MDD 안정 / 수익률 음수 / 승률 낮음</t>
        </is>
      </c>
      <c r="R195" s="19" t="inlineStr">
        <is>
          <t>예</t>
        </is>
      </c>
      <c r="S195" s="19" t="n">
        <v>0.0005</v>
      </c>
      <c r="T195" s="19" t="n">
        <v>0.0025</v>
      </c>
      <c r="U195" s="19" t="n">
        <v>0.0007</v>
      </c>
    </row>
    <row r="196">
      <c r="A196" s="19" t="inlineStr">
        <is>
          <t>KODEX 2차전지산업</t>
        </is>
      </c>
      <c r="B196" s="19" t="inlineStr">
        <is>
          <t>305720</t>
        </is>
      </c>
      <c r="C196" s="19" t="inlineStr">
        <is>
          <t>[중기추세]</t>
        </is>
      </c>
      <c r="D196" s="19" t="inlineStr">
        <is>
          <t>[변동성허용]</t>
        </is>
      </c>
      <c r="E196" s="19" t="inlineStr">
        <is>
          <t>+10%▶50% 익절 / +20%▶30% 익절 / +30%▶20% 익절</t>
        </is>
      </c>
      <c r="F196" s="19" t="inlineStr">
        <is>
          <t>-5%▶50% 손절 / -10%▶30% 손절 / -15%▶20% 손절</t>
        </is>
      </c>
      <c r="G196" s="19" t="inlineStr">
        <is>
          <t>2026-01-02</t>
        </is>
      </c>
      <c r="H196" s="19" t="inlineStr">
        <is>
          <t>2026-06-08</t>
        </is>
      </c>
      <c r="I196" s="19" t="n">
        <v>0</v>
      </c>
      <c r="J196" s="19" t="n">
        <v>0</v>
      </c>
      <c r="K196" s="19" t="n">
        <v>0</v>
      </c>
      <c r="L196" s="19" t="n">
        <v>0</v>
      </c>
      <c r="M196" s="19" t="n">
        <v>0</v>
      </c>
      <c r="N196" s="19" t="n">
        <v>32</v>
      </c>
      <c r="O196" s="19" t="inlineStr">
        <is>
          <t>D</t>
        </is>
      </c>
      <c r="P196" s="19" t="inlineStr">
        <is>
          <t>단독 사용 비권장</t>
        </is>
      </c>
      <c r="Q196" s="19" t="inlineStr">
        <is>
          <t>거래횟수 매우 부족 / MDD 안정 / 수익률 음수 / 승률 낮음</t>
        </is>
      </c>
      <c r="R196" s="19" t="inlineStr">
        <is>
          <t>예</t>
        </is>
      </c>
      <c r="S196" s="19" t="n">
        <v>0.0005</v>
      </c>
      <c r="T196" s="19" t="n">
        <v>0.0025</v>
      </c>
      <c r="U196" s="19" t="n">
        <v>0.0007</v>
      </c>
    </row>
    <row r="197">
      <c r="A197" s="19" t="inlineStr">
        <is>
          <t>KODEX 2차전지산업</t>
        </is>
      </c>
      <c r="B197" s="19" t="inlineStr">
        <is>
          <t>305720</t>
        </is>
      </c>
      <c r="C197" s="19" t="inlineStr">
        <is>
          <t>[중기추세]</t>
        </is>
      </c>
      <c r="D197" s="19" t="inlineStr">
        <is>
          <t>[버티기형]</t>
        </is>
      </c>
      <c r="E197" s="19" t="inlineStr">
        <is>
          <t>+10%▶50% 익절 / +20%▶30% 익절 / +30%▶20% 익절</t>
        </is>
      </c>
      <c r="F197" s="19" t="inlineStr">
        <is>
          <t>-5%▶40% 손절 / -15%▶30% 손절 / -20%▶30% 손절</t>
        </is>
      </c>
      <c r="G197" s="19" t="inlineStr">
        <is>
          <t>2026-01-02</t>
        </is>
      </c>
      <c r="H197" s="19" t="inlineStr">
        <is>
          <t>2026-06-08</t>
        </is>
      </c>
      <c r="I197" s="19" t="n">
        <v>0</v>
      </c>
      <c r="J197" s="19" t="n">
        <v>0</v>
      </c>
      <c r="K197" s="19" t="n">
        <v>0</v>
      </c>
      <c r="L197" s="19" t="n">
        <v>0</v>
      </c>
      <c r="M197" s="19" t="n">
        <v>0</v>
      </c>
      <c r="N197" s="19" t="n">
        <v>32</v>
      </c>
      <c r="O197" s="19" t="inlineStr">
        <is>
          <t>D</t>
        </is>
      </c>
      <c r="P197" s="19" t="inlineStr">
        <is>
          <t>단독 사용 비권장</t>
        </is>
      </c>
      <c r="Q197" s="19" t="inlineStr">
        <is>
          <t>거래횟수 매우 부족 / MDD 안정 / 수익률 음수 / 승률 낮음</t>
        </is>
      </c>
      <c r="R197" s="19" t="inlineStr">
        <is>
          <t>예</t>
        </is>
      </c>
      <c r="S197" s="19" t="n">
        <v>0.0005</v>
      </c>
      <c r="T197" s="19" t="n">
        <v>0.0025</v>
      </c>
      <c r="U197" s="19" t="n">
        <v>0.0007</v>
      </c>
    </row>
    <row r="198">
      <c r="A198" s="19" t="inlineStr">
        <is>
          <t>KODEX 2차전지산업</t>
        </is>
      </c>
      <c r="B198" s="19" t="inlineStr">
        <is>
          <t>305720</t>
        </is>
      </c>
      <c r="C198" s="19" t="inlineStr">
        <is>
          <t>[수익극대화]</t>
        </is>
      </c>
      <c r="D198" s="19" t="inlineStr">
        <is>
          <t>[칼손절]</t>
        </is>
      </c>
      <c r="E198" s="19" t="inlineStr">
        <is>
          <t>+10%▶40% 익절 / +20%▶30% 익절 / +40%▶30% 익절</t>
        </is>
      </c>
      <c r="F198" s="19" t="inlineStr">
        <is>
          <t>-2%▶80% 손절 / -4%▶10% 손절 / -6%▶10% 손절</t>
        </is>
      </c>
      <c r="G198" s="19" t="inlineStr">
        <is>
          <t>2026-01-02</t>
        </is>
      </c>
      <c r="H198" s="19" t="inlineStr">
        <is>
          <t>2026-06-08</t>
        </is>
      </c>
      <c r="I198" s="19" t="n">
        <v>0</v>
      </c>
      <c r="J198" s="19" t="n">
        <v>0</v>
      </c>
      <c r="K198" s="19" t="n">
        <v>0</v>
      </c>
      <c r="L198" s="19" t="n">
        <v>0</v>
      </c>
      <c r="M198" s="19" t="n">
        <v>0</v>
      </c>
      <c r="N198" s="19" t="n">
        <v>32</v>
      </c>
      <c r="O198" s="19" t="inlineStr">
        <is>
          <t>D</t>
        </is>
      </c>
      <c r="P198" s="19" t="inlineStr">
        <is>
          <t>단독 사용 비권장</t>
        </is>
      </c>
      <c r="Q198" s="19" t="inlineStr">
        <is>
          <t>거래횟수 매우 부족 / MDD 안정 / 수익률 음수 / 승률 낮음</t>
        </is>
      </c>
      <c r="R198" s="19" t="inlineStr">
        <is>
          <t>예</t>
        </is>
      </c>
      <c r="S198" s="19" t="n">
        <v>0.0005</v>
      </c>
      <c r="T198" s="19" t="n">
        <v>0.0025</v>
      </c>
      <c r="U198" s="19" t="n">
        <v>0.0007</v>
      </c>
    </row>
    <row r="199">
      <c r="A199" s="19" t="inlineStr">
        <is>
          <t>KODEX 2차전지산업</t>
        </is>
      </c>
      <c r="B199" s="19" t="inlineStr">
        <is>
          <t>305720</t>
        </is>
      </c>
      <c r="C199" s="19" t="inlineStr">
        <is>
          <t>[수익극대화]</t>
        </is>
      </c>
      <c r="D199" s="19" t="inlineStr">
        <is>
          <t>[정석방어]</t>
        </is>
      </c>
      <c r="E199" s="19" t="inlineStr">
        <is>
          <t>+10%▶40% 익절 / +20%▶30% 익절 / +40%▶30% 익절</t>
        </is>
      </c>
      <c r="F199" s="19" t="inlineStr">
        <is>
          <t>-3%▶70% 손절 / -5%▶20% 손절 / -10%▶10% 손절</t>
        </is>
      </c>
      <c r="G199" s="19" t="inlineStr">
        <is>
          <t>2026-01-02</t>
        </is>
      </c>
      <c r="H199" s="19" t="inlineStr">
        <is>
          <t>2026-06-08</t>
        </is>
      </c>
      <c r="I199" s="19" t="n">
        <v>0</v>
      </c>
      <c r="J199" s="19" t="n">
        <v>0</v>
      </c>
      <c r="K199" s="19" t="n">
        <v>0</v>
      </c>
      <c r="L199" s="19" t="n">
        <v>0</v>
      </c>
      <c r="M199" s="19" t="n">
        <v>0</v>
      </c>
      <c r="N199" s="19" t="n">
        <v>32</v>
      </c>
      <c r="O199" s="19" t="inlineStr">
        <is>
          <t>D</t>
        </is>
      </c>
      <c r="P199" s="19" t="inlineStr">
        <is>
          <t>단독 사용 비권장</t>
        </is>
      </c>
      <c r="Q199" s="19" t="inlineStr">
        <is>
          <t>거래횟수 매우 부족 / MDD 안정 / 수익률 음수 / 승률 낮음</t>
        </is>
      </c>
      <c r="R199" s="19" t="inlineStr">
        <is>
          <t>예</t>
        </is>
      </c>
      <c r="S199" s="19" t="n">
        <v>0.0005</v>
      </c>
      <c r="T199" s="19" t="n">
        <v>0.0025</v>
      </c>
      <c r="U199" s="19" t="n">
        <v>0.0007</v>
      </c>
    </row>
    <row r="200">
      <c r="A200" s="19" t="inlineStr">
        <is>
          <t>KODEX 2차전지산업</t>
        </is>
      </c>
      <c r="B200" s="19" t="inlineStr">
        <is>
          <t>305720</t>
        </is>
      </c>
      <c r="C200" s="19" t="inlineStr">
        <is>
          <t>[수익극대화]</t>
        </is>
      </c>
      <c r="D200" s="19" t="inlineStr">
        <is>
          <t>[변동성허용]</t>
        </is>
      </c>
      <c r="E200" s="19" t="inlineStr">
        <is>
          <t>+10%▶40% 익절 / +20%▶30% 익절 / +40%▶30% 익절</t>
        </is>
      </c>
      <c r="F200" s="19" t="inlineStr">
        <is>
          <t>-5%▶50% 손절 / -10%▶30% 손절 / -15%▶20% 손절</t>
        </is>
      </c>
      <c r="G200" s="19" t="inlineStr">
        <is>
          <t>2026-01-02</t>
        </is>
      </c>
      <c r="H200" s="19" t="inlineStr">
        <is>
          <t>2026-06-08</t>
        </is>
      </c>
      <c r="I200" s="19" t="n">
        <v>0</v>
      </c>
      <c r="J200" s="19" t="n">
        <v>0</v>
      </c>
      <c r="K200" s="19" t="n">
        <v>0</v>
      </c>
      <c r="L200" s="19" t="n">
        <v>0</v>
      </c>
      <c r="M200" s="19" t="n">
        <v>0</v>
      </c>
      <c r="N200" s="19" t="n">
        <v>32</v>
      </c>
      <c r="O200" s="19" t="inlineStr">
        <is>
          <t>D</t>
        </is>
      </c>
      <c r="P200" s="19" t="inlineStr">
        <is>
          <t>단독 사용 비권장</t>
        </is>
      </c>
      <c r="Q200" s="19" t="inlineStr">
        <is>
          <t>거래횟수 매우 부족 / MDD 안정 / 수익률 음수 / 승률 낮음</t>
        </is>
      </c>
      <c r="R200" s="19" t="inlineStr">
        <is>
          <t>예</t>
        </is>
      </c>
      <c r="S200" s="19" t="n">
        <v>0.0005</v>
      </c>
      <c r="T200" s="19" t="n">
        <v>0.0025</v>
      </c>
      <c r="U200" s="19" t="n">
        <v>0.0007</v>
      </c>
    </row>
    <row r="201">
      <c r="A201" s="19" t="inlineStr">
        <is>
          <t>KODEX 2차전지산업</t>
        </is>
      </c>
      <c r="B201" s="19" t="inlineStr">
        <is>
          <t>305720</t>
        </is>
      </c>
      <c r="C201" s="19" t="inlineStr">
        <is>
          <t>[수익극대화]</t>
        </is>
      </c>
      <c r="D201" s="19" t="inlineStr">
        <is>
          <t>[버티기형]</t>
        </is>
      </c>
      <c r="E201" s="19" t="inlineStr">
        <is>
          <t>+10%▶40% 익절 / +20%▶30% 익절 / +40%▶30% 익절</t>
        </is>
      </c>
      <c r="F201" s="19" t="inlineStr">
        <is>
          <t>-5%▶40% 손절 / -15%▶30% 손절 / -20%▶30% 손절</t>
        </is>
      </c>
      <c r="G201" s="19" t="inlineStr">
        <is>
          <t>2026-01-02</t>
        </is>
      </c>
      <c r="H201" s="19" t="inlineStr">
        <is>
          <t>2026-06-08</t>
        </is>
      </c>
      <c r="I201" s="19" t="n">
        <v>0</v>
      </c>
      <c r="J201" s="19" t="n">
        <v>0</v>
      </c>
      <c r="K201" s="19" t="n">
        <v>0</v>
      </c>
      <c r="L201" s="19" t="n">
        <v>0</v>
      </c>
      <c r="M201" s="19" t="n">
        <v>0</v>
      </c>
      <c r="N201" s="19" t="n">
        <v>32</v>
      </c>
      <c r="O201" s="19" t="inlineStr">
        <is>
          <t>D</t>
        </is>
      </c>
      <c r="P201" s="19" t="inlineStr">
        <is>
          <t>단독 사용 비권장</t>
        </is>
      </c>
      <c r="Q201" s="19" t="inlineStr">
        <is>
          <t>거래횟수 매우 부족 / MDD 안정 / 수익률 음수 / 승률 낮음</t>
        </is>
      </c>
      <c r="R201" s="19" t="inlineStr">
        <is>
          <t>예</t>
        </is>
      </c>
      <c r="S201" s="19" t="n">
        <v>0.0005</v>
      </c>
      <c r="T201" s="19" t="n">
        <v>0.0025</v>
      </c>
      <c r="U201" s="19" t="n">
        <v>0.0007</v>
      </c>
    </row>
    <row r="202">
      <c r="A202" s="19" t="inlineStr">
        <is>
          <t>KODEX 삼성전자SK하이닉스채권혼합50</t>
        </is>
      </c>
      <c r="B202" s="19" t="inlineStr">
        <is>
          <t>001770</t>
        </is>
      </c>
      <c r="C202" s="19" t="inlineStr">
        <is>
          <t>[초단타]</t>
        </is>
      </c>
      <c r="D202" s="19" t="inlineStr">
        <is>
          <t>[칼손절]</t>
        </is>
      </c>
      <c r="E202" s="19" t="inlineStr">
        <is>
          <t>+3%▶70% 익절 / +5%▶20% 익절 / +10%▶10% 익절</t>
        </is>
      </c>
      <c r="F202" s="19" t="inlineStr">
        <is>
          <t>-2%▶80% 손절 / -4%▶10% 손절 / -6%▶10% 손절</t>
        </is>
      </c>
      <c r="G202" s="19" t="inlineStr">
        <is>
          <t>2026-01-02</t>
        </is>
      </c>
      <c r="H202" s="19" t="inlineStr">
        <is>
          <t>2026-06-08</t>
        </is>
      </c>
      <c r="I202" s="19" t="n">
        <v>-12.07</v>
      </c>
      <c r="J202" s="19" t="n">
        <v>-13.87</v>
      </c>
      <c r="K202" s="19" t="n">
        <v>0</v>
      </c>
      <c r="L202" s="19" t="n">
        <v>4</v>
      </c>
      <c r="M202" s="19" t="n">
        <v>-17.01</v>
      </c>
      <c r="N202" s="19" t="n">
        <v>23</v>
      </c>
      <c r="O202" s="19" t="inlineStr">
        <is>
          <t>D</t>
        </is>
      </c>
      <c r="P202" s="19" t="inlineStr">
        <is>
          <t>단독 사용 비권장</t>
        </is>
      </c>
      <c r="Q202" s="19" t="inlineStr">
        <is>
          <t>거래횟수 매우 부족 / MDD 보통 / 수익률 음수 / 승률 낮음</t>
        </is>
      </c>
      <c r="R202" s="19" t="inlineStr">
        <is>
          <t>예</t>
        </is>
      </c>
      <c r="S202" s="19" t="n">
        <v>0.0005</v>
      </c>
      <c r="T202" s="19" t="n">
        <v>0.0025</v>
      </c>
      <c r="U202" s="19" t="n">
        <v>0.0007</v>
      </c>
    </row>
    <row r="203">
      <c r="A203" s="19" t="inlineStr">
        <is>
          <t>KODEX 삼성전자SK하이닉스채권혼합50</t>
        </is>
      </c>
      <c r="B203" s="19" t="inlineStr">
        <is>
          <t>001770</t>
        </is>
      </c>
      <c r="C203" s="19" t="inlineStr">
        <is>
          <t>[초단타]</t>
        </is>
      </c>
      <c r="D203" s="19" t="inlineStr">
        <is>
          <t>[정석방어]</t>
        </is>
      </c>
      <c r="E203" s="19" t="inlineStr">
        <is>
          <t>+3%▶70% 익절 / +5%▶20% 익절 / +10%▶10% 익절</t>
        </is>
      </c>
      <c r="F203" s="19" t="inlineStr">
        <is>
          <t>-3%▶70% 손절 / -5%▶20% 손절 / -10%▶10% 손절</t>
        </is>
      </c>
      <c r="G203" s="19" t="inlineStr">
        <is>
          <t>2026-01-02</t>
        </is>
      </c>
      <c r="H203" s="19" t="inlineStr">
        <is>
          <t>2026-06-08</t>
        </is>
      </c>
      <c r="I203" s="19" t="n">
        <v>-10.97</v>
      </c>
      <c r="J203" s="19" t="n">
        <v>-12.78</v>
      </c>
      <c r="K203" s="19" t="n">
        <v>0</v>
      </c>
      <c r="L203" s="19" t="n">
        <v>2</v>
      </c>
      <c r="M203" s="19" t="n">
        <v>-16.36</v>
      </c>
      <c r="N203" s="19" t="n">
        <v>23</v>
      </c>
      <c r="O203" s="19" t="inlineStr">
        <is>
          <t>D</t>
        </is>
      </c>
      <c r="P203" s="19" t="inlineStr">
        <is>
          <t>단독 사용 비권장</t>
        </is>
      </c>
      <c r="Q203" s="19" t="inlineStr">
        <is>
          <t>거래횟수 매우 부족 / MDD 보통 / 수익률 음수 / 승률 낮음</t>
        </is>
      </c>
      <c r="R203" s="19" t="inlineStr">
        <is>
          <t>예</t>
        </is>
      </c>
      <c r="S203" s="19" t="n">
        <v>0.0005</v>
      </c>
      <c r="T203" s="19" t="n">
        <v>0.0025</v>
      </c>
      <c r="U203" s="19" t="n">
        <v>0.0007</v>
      </c>
    </row>
    <row r="204">
      <c r="A204" s="19" t="inlineStr">
        <is>
          <t>KODEX 삼성전자SK하이닉스채권혼합50</t>
        </is>
      </c>
      <c r="B204" s="19" t="inlineStr">
        <is>
          <t>001770</t>
        </is>
      </c>
      <c r="C204" s="19" t="inlineStr">
        <is>
          <t>[초단타]</t>
        </is>
      </c>
      <c r="D204" s="19" t="inlineStr">
        <is>
          <t>[변동성허용]</t>
        </is>
      </c>
      <c r="E204" s="19" t="inlineStr">
        <is>
          <t>+3%▶70% 익절 / +5%▶20% 익절 / +10%▶10% 익절</t>
        </is>
      </c>
      <c r="F204" s="19" t="inlineStr">
        <is>
          <t>-5%▶50% 손절 / -10%▶30% 손절 / -15%▶20% 손절</t>
        </is>
      </c>
      <c r="G204" s="19" t="inlineStr">
        <is>
          <t>2026-01-02</t>
        </is>
      </c>
      <c r="H204" s="19" t="inlineStr">
        <is>
          <t>2026-06-08</t>
        </is>
      </c>
      <c r="I204" s="19" t="n">
        <v>-11.18</v>
      </c>
      <c r="J204" s="19" t="n">
        <v>-12.99</v>
      </c>
      <c r="K204" s="19" t="n">
        <v>0</v>
      </c>
      <c r="L204" s="19" t="n">
        <v>3</v>
      </c>
      <c r="M204" s="19" t="n">
        <v>-16.18</v>
      </c>
      <c r="N204" s="19" t="n">
        <v>23</v>
      </c>
      <c r="O204" s="19" t="inlineStr">
        <is>
          <t>D</t>
        </is>
      </c>
      <c r="P204" s="19" t="inlineStr">
        <is>
          <t>단독 사용 비권장</t>
        </is>
      </c>
      <c r="Q204" s="19" t="inlineStr">
        <is>
          <t>거래횟수 매우 부족 / MDD 보통 / 수익률 음수 / 승률 낮음</t>
        </is>
      </c>
      <c r="R204" s="19" t="inlineStr">
        <is>
          <t>예</t>
        </is>
      </c>
      <c r="S204" s="19" t="n">
        <v>0.0005</v>
      </c>
      <c r="T204" s="19" t="n">
        <v>0.0025</v>
      </c>
      <c r="U204" s="19" t="n">
        <v>0.0007</v>
      </c>
    </row>
    <row r="205">
      <c r="A205" s="19" t="inlineStr">
        <is>
          <t>KODEX 삼성전자SK하이닉스채권혼합50</t>
        </is>
      </c>
      <c r="B205" s="19" t="inlineStr">
        <is>
          <t>001770</t>
        </is>
      </c>
      <c r="C205" s="19" t="inlineStr">
        <is>
          <t>[초단타]</t>
        </is>
      </c>
      <c r="D205" s="19" t="inlineStr">
        <is>
          <t>[버티기형]</t>
        </is>
      </c>
      <c r="E205" s="19" t="inlineStr">
        <is>
          <t>+3%▶70% 익절 / +5%▶20% 익절 / +10%▶10% 익절</t>
        </is>
      </c>
      <c r="F205" s="19" t="inlineStr">
        <is>
          <t>-5%▶40% 손절 / -15%▶30% 손절 / -20%▶30% 손절</t>
        </is>
      </c>
      <c r="G205" s="19" t="inlineStr">
        <is>
          <t>2026-01-02</t>
        </is>
      </c>
      <c r="H205" s="19" t="inlineStr">
        <is>
          <t>2026-06-08</t>
        </is>
      </c>
      <c r="I205" s="19" t="n">
        <v>-15.23</v>
      </c>
      <c r="J205" s="19" t="n">
        <v>-16.96</v>
      </c>
      <c r="K205" s="19" t="n">
        <v>0</v>
      </c>
      <c r="L205" s="19" t="n">
        <v>3</v>
      </c>
      <c r="M205" s="19" t="n">
        <v>-22.21</v>
      </c>
      <c r="N205" s="19" t="n">
        <v>23</v>
      </c>
      <c r="O205" s="19" t="inlineStr">
        <is>
          <t>D</t>
        </is>
      </c>
      <c r="P205" s="19" t="inlineStr">
        <is>
          <t>단독 사용 비권장</t>
        </is>
      </c>
      <c r="Q205" s="19" t="inlineStr">
        <is>
          <t>거래횟수 매우 부족 / MDD 보통 / 수익률 음수 / 승률 낮음</t>
        </is>
      </c>
      <c r="R205" s="19" t="inlineStr">
        <is>
          <t>예</t>
        </is>
      </c>
      <c r="S205" s="19" t="n">
        <v>0.0005</v>
      </c>
      <c r="T205" s="19" t="n">
        <v>0.0025</v>
      </c>
      <c r="U205" s="19" t="n">
        <v>0.0007</v>
      </c>
    </row>
    <row r="206">
      <c r="A206" s="19" t="inlineStr">
        <is>
          <t>KODEX 삼성전자SK하이닉스채권혼합50</t>
        </is>
      </c>
      <c r="B206" s="19" t="inlineStr">
        <is>
          <t>001770</t>
        </is>
      </c>
      <c r="C206" s="19" t="inlineStr">
        <is>
          <t>[단기스윙]</t>
        </is>
      </c>
      <c r="D206" s="19" t="inlineStr">
        <is>
          <t>[칼손절]</t>
        </is>
      </c>
      <c r="E206" s="19" t="inlineStr">
        <is>
          <t>+5%▶60% 익절 / +10%▶30% 익절 / +20%▶10% 익절</t>
        </is>
      </c>
      <c r="F206" s="19" t="inlineStr">
        <is>
          <t>-2%▶80% 손절 / -4%▶10% 손절 / -6%▶10% 손절</t>
        </is>
      </c>
      <c r="G206" s="19" t="inlineStr">
        <is>
          <t>2026-01-02</t>
        </is>
      </c>
      <c r="H206" s="19" t="inlineStr">
        <is>
          <t>2026-06-08</t>
        </is>
      </c>
      <c r="I206" s="19" t="n">
        <v>-12.07</v>
      </c>
      <c r="J206" s="19" t="n">
        <v>-13.87</v>
      </c>
      <c r="K206" s="19" t="n">
        <v>0</v>
      </c>
      <c r="L206" s="19" t="n">
        <v>4</v>
      </c>
      <c r="M206" s="19" t="n">
        <v>-17.01</v>
      </c>
      <c r="N206" s="19" t="n">
        <v>23</v>
      </c>
      <c r="O206" s="19" t="inlineStr">
        <is>
          <t>D</t>
        </is>
      </c>
      <c r="P206" s="19" t="inlineStr">
        <is>
          <t>단독 사용 비권장</t>
        </is>
      </c>
      <c r="Q206" s="19" t="inlineStr">
        <is>
          <t>거래횟수 매우 부족 / MDD 보통 / 수익률 음수 / 승률 낮음</t>
        </is>
      </c>
      <c r="R206" s="19" t="inlineStr">
        <is>
          <t>예</t>
        </is>
      </c>
      <c r="S206" s="19" t="n">
        <v>0.0005</v>
      </c>
      <c r="T206" s="19" t="n">
        <v>0.0025</v>
      </c>
      <c r="U206" s="19" t="n">
        <v>0.0007</v>
      </c>
    </row>
    <row r="207">
      <c r="A207" s="19" t="inlineStr">
        <is>
          <t>KODEX 삼성전자SK하이닉스채권혼합50</t>
        </is>
      </c>
      <c r="B207" s="19" t="inlineStr">
        <is>
          <t>001770</t>
        </is>
      </c>
      <c r="C207" s="19" t="inlineStr">
        <is>
          <t>[단기스윙]</t>
        </is>
      </c>
      <c r="D207" s="19" t="inlineStr">
        <is>
          <t>[정석방어]</t>
        </is>
      </c>
      <c r="E207" s="19" t="inlineStr">
        <is>
          <t>+5%▶60% 익절 / +10%▶30% 익절 / +20%▶10% 익절</t>
        </is>
      </c>
      <c r="F207" s="19" t="inlineStr">
        <is>
          <t>-3%▶70% 손절 / -5%▶20% 손절 / -10%▶10% 손절</t>
        </is>
      </c>
      <c r="G207" s="19" t="inlineStr">
        <is>
          <t>2026-01-02</t>
        </is>
      </c>
      <c r="H207" s="19" t="inlineStr">
        <is>
          <t>2026-06-08</t>
        </is>
      </c>
      <c r="I207" s="19" t="n">
        <v>-10.97</v>
      </c>
      <c r="J207" s="19" t="n">
        <v>-12.78</v>
      </c>
      <c r="K207" s="19" t="n">
        <v>0</v>
      </c>
      <c r="L207" s="19" t="n">
        <v>2</v>
      </c>
      <c r="M207" s="19" t="n">
        <v>-16.36</v>
      </c>
      <c r="N207" s="19" t="n">
        <v>23</v>
      </c>
      <c r="O207" s="19" t="inlineStr">
        <is>
          <t>D</t>
        </is>
      </c>
      <c r="P207" s="19" t="inlineStr">
        <is>
          <t>단독 사용 비권장</t>
        </is>
      </c>
      <c r="Q207" s="19" t="inlineStr">
        <is>
          <t>거래횟수 매우 부족 / MDD 보통 / 수익률 음수 / 승률 낮음</t>
        </is>
      </c>
      <c r="R207" s="19" t="inlineStr">
        <is>
          <t>예</t>
        </is>
      </c>
      <c r="S207" s="19" t="n">
        <v>0.0005</v>
      </c>
      <c r="T207" s="19" t="n">
        <v>0.0025</v>
      </c>
      <c r="U207" s="19" t="n">
        <v>0.0007</v>
      </c>
    </row>
    <row r="208">
      <c r="A208" s="19" t="inlineStr">
        <is>
          <t>KODEX 삼성전자SK하이닉스채권혼합50</t>
        </is>
      </c>
      <c r="B208" s="19" t="inlineStr">
        <is>
          <t>001770</t>
        </is>
      </c>
      <c r="C208" s="19" t="inlineStr">
        <is>
          <t>[단기스윙]</t>
        </is>
      </c>
      <c r="D208" s="19" t="inlineStr">
        <is>
          <t>[변동성허용]</t>
        </is>
      </c>
      <c r="E208" s="19" t="inlineStr">
        <is>
          <t>+5%▶60% 익절 / +10%▶30% 익절 / +20%▶10% 익절</t>
        </is>
      </c>
      <c r="F208" s="19" t="inlineStr">
        <is>
          <t>-5%▶50% 손절 / -10%▶30% 손절 / -15%▶20% 손절</t>
        </is>
      </c>
      <c r="G208" s="19" t="inlineStr">
        <is>
          <t>2026-01-02</t>
        </is>
      </c>
      <c r="H208" s="19" t="inlineStr">
        <is>
          <t>2026-06-08</t>
        </is>
      </c>
      <c r="I208" s="19" t="n">
        <v>-11.18</v>
      </c>
      <c r="J208" s="19" t="n">
        <v>-12.99</v>
      </c>
      <c r="K208" s="19" t="n">
        <v>0</v>
      </c>
      <c r="L208" s="19" t="n">
        <v>3</v>
      </c>
      <c r="M208" s="19" t="n">
        <v>-16.18</v>
      </c>
      <c r="N208" s="19" t="n">
        <v>23</v>
      </c>
      <c r="O208" s="19" t="inlineStr">
        <is>
          <t>D</t>
        </is>
      </c>
      <c r="P208" s="19" t="inlineStr">
        <is>
          <t>단독 사용 비권장</t>
        </is>
      </c>
      <c r="Q208" s="19" t="inlineStr">
        <is>
          <t>거래횟수 매우 부족 / MDD 보통 / 수익률 음수 / 승률 낮음</t>
        </is>
      </c>
      <c r="R208" s="19" t="inlineStr">
        <is>
          <t>예</t>
        </is>
      </c>
      <c r="S208" s="19" t="n">
        <v>0.0005</v>
      </c>
      <c r="T208" s="19" t="n">
        <v>0.0025</v>
      </c>
      <c r="U208" s="19" t="n">
        <v>0.0007</v>
      </c>
    </row>
    <row r="209">
      <c r="A209" s="19" t="inlineStr">
        <is>
          <t>KODEX 삼성전자SK하이닉스채권혼합50</t>
        </is>
      </c>
      <c r="B209" s="19" t="inlineStr">
        <is>
          <t>001770</t>
        </is>
      </c>
      <c r="C209" s="19" t="inlineStr">
        <is>
          <t>[단기스윙]</t>
        </is>
      </c>
      <c r="D209" s="19" t="inlineStr">
        <is>
          <t>[버티기형]</t>
        </is>
      </c>
      <c r="E209" s="19" t="inlineStr">
        <is>
          <t>+5%▶60% 익절 / +10%▶30% 익절 / +20%▶10% 익절</t>
        </is>
      </c>
      <c r="F209" s="19" t="inlineStr">
        <is>
          <t>-5%▶40% 손절 / -15%▶30% 손절 / -20%▶30% 손절</t>
        </is>
      </c>
      <c r="G209" s="19" t="inlineStr">
        <is>
          <t>2026-01-02</t>
        </is>
      </c>
      <c r="H209" s="19" t="inlineStr">
        <is>
          <t>2026-06-08</t>
        </is>
      </c>
      <c r="I209" s="19" t="n">
        <v>-15.23</v>
      </c>
      <c r="J209" s="19" t="n">
        <v>-16.96</v>
      </c>
      <c r="K209" s="19" t="n">
        <v>0</v>
      </c>
      <c r="L209" s="19" t="n">
        <v>3</v>
      </c>
      <c r="M209" s="19" t="n">
        <v>-22.21</v>
      </c>
      <c r="N209" s="19" t="n">
        <v>23</v>
      </c>
      <c r="O209" s="19" t="inlineStr">
        <is>
          <t>D</t>
        </is>
      </c>
      <c r="P209" s="19" t="inlineStr">
        <is>
          <t>단독 사용 비권장</t>
        </is>
      </c>
      <c r="Q209" s="19" t="inlineStr">
        <is>
          <t>거래횟수 매우 부족 / MDD 보통 / 수익률 음수 / 승률 낮음</t>
        </is>
      </c>
      <c r="R209" s="19" t="inlineStr">
        <is>
          <t>예</t>
        </is>
      </c>
      <c r="S209" s="19" t="n">
        <v>0.0005</v>
      </c>
      <c r="T209" s="19" t="n">
        <v>0.0025</v>
      </c>
      <c r="U209" s="19" t="n">
        <v>0.0007</v>
      </c>
    </row>
    <row r="210">
      <c r="A210" s="19" t="inlineStr">
        <is>
          <t>KODEX 삼성전자SK하이닉스채권혼합50</t>
        </is>
      </c>
      <c r="B210" s="19" t="inlineStr">
        <is>
          <t>001770</t>
        </is>
      </c>
      <c r="C210" s="19" t="inlineStr">
        <is>
          <t>[대표님룰]</t>
        </is>
      </c>
      <c r="D210" s="19" t="inlineStr">
        <is>
          <t>[칼손절]</t>
        </is>
      </c>
      <c r="E210" s="19" t="inlineStr">
        <is>
          <t>+5%▶60% 익절 / +10%▶30% 익절 / +30%▶10% 익절</t>
        </is>
      </c>
      <c r="F210" s="19" t="inlineStr">
        <is>
          <t>-2%▶80% 손절 / -4%▶10% 손절 / -6%▶10% 손절</t>
        </is>
      </c>
      <c r="G210" s="19" t="inlineStr">
        <is>
          <t>2026-01-02</t>
        </is>
      </c>
      <c r="H210" s="19" t="inlineStr">
        <is>
          <t>2026-06-08</t>
        </is>
      </c>
      <c r="I210" s="19" t="n">
        <v>-12.07</v>
      </c>
      <c r="J210" s="19" t="n">
        <v>-13.87</v>
      </c>
      <c r="K210" s="19" t="n">
        <v>0</v>
      </c>
      <c r="L210" s="19" t="n">
        <v>4</v>
      </c>
      <c r="M210" s="19" t="n">
        <v>-17.01</v>
      </c>
      <c r="N210" s="19" t="n">
        <v>23</v>
      </c>
      <c r="O210" s="19" t="inlineStr">
        <is>
          <t>D</t>
        </is>
      </c>
      <c r="P210" s="19" t="inlineStr">
        <is>
          <t>단독 사용 비권장</t>
        </is>
      </c>
      <c r="Q210" s="19" t="inlineStr">
        <is>
          <t>거래횟수 매우 부족 / MDD 보통 / 수익률 음수 / 승률 낮음</t>
        </is>
      </c>
      <c r="R210" s="19" t="inlineStr">
        <is>
          <t>예</t>
        </is>
      </c>
      <c r="S210" s="19" t="n">
        <v>0.0005</v>
      </c>
      <c r="T210" s="19" t="n">
        <v>0.0025</v>
      </c>
      <c r="U210" s="19" t="n">
        <v>0.0007</v>
      </c>
    </row>
    <row r="211">
      <c r="A211" s="19" t="inlineStr">
        <is>
          <t>KODEX 삼성전자SK하이닉스채권혼합50</t>
        </is>
      </c>
      <c r="B211" s="19" t="inlineStr">
        <is>
          <t>001770</t>
        </is>
      </c>
      <c r="C211" s="19" t="inlineStr">
        <is>
          <t>[대표님룰]</t>
        </is>
      </c>
      <c r="D211" s="19" t="inlineStr">
        <is>
          <t>[정석방어]</t>
        </is>
      </c>
      <c r="E211" s="19" t="inlineStr">
        <is>
          <t>+5%▶60% 익절 / +10%▶30% 익절 / +30%▶10% 익절</t>
        </is>
      </c>
      <c r="F211" s="19" t="inlineStr">
        <is>
          <t>-3%▶70% 손절 / -5%▶20% 손절 / -10%▶10% 손절</t>
        </is>
      </c>
      <c r="G211" s="19" t="inlineStr">
        <is>
          <t>2026-01-02</t>
        </is>
      </c>
      <c r="H211" s="19" t="inlineStr">
        <is>
          <t>2026-06-08</t>
        </is>
      </c>
      <c r="I211" s="19" t="n">
        <v>-10.97</v>
      </c>
      <c r="J211" s="19" t="n">
        <v>-12.78</v>
      </c>
      <c r="K211" s="19" t="n">
        <v>0</v>
      </c>
      <c r="L211" s="19" t="n">
        <v>2</v>
      </c>
      <c r="M211" s="19" t="n">
        <v>-16.36</v>
      </c>
      <c r="N211" s="19" t="n">
        <v>23</v>
      </c>
      <c r="O211" s="19" t="inlineStr">
        <is>
          <t>D</t>
        </is>
      </c>
      <c r="P211" s="19" t="inlineStr">
        <is>
          <t>단독 사용 비권장</t>
        </is>
      </c>
      <c r="Q211" s="19" t="inlineStr">
        <is>
          <t>거래횟수 매우 부족 / MDD 보통 / 수익률 음수 / 승률 낮음</t>
        </is>
      </c>
      <c r="R211" s="19" t="inlineStr">
        <is>
          <t>예</t>
        </is>
      </c>
      <c r="S211" s="19" t="n">
        <v>0.0005</v>
      </c>
      <c r="T211" s="19" t="n">
        <v>0.0025</v>
      </c>
      <c r="U211" s="19" t="n">
        <v>0.0007</v>
      </c>
    </row>
    <row r="212">
      <c r="A212" s="19" t="inlineStr">
        <is>
          <t>KODEX 삼성전자SK하이닉스채권혼합50</t>
        </is>
      </c>
      <c r="B212" s="19" t="inlineStr">
        <is>
          <t>001770</t>
        </is>
      </c>
      <c r="C212" s="19" t="inlineStr">
        <is>
          <t>[대표님룰]</t>
        </is>
      </c>
      <c r="D212" s="19" t="inlineStr">
        <is>
          <t>[변동성허용]</t>
        </is>
      </c>
      <c r="E212" s="19" t="inlineStr">
        <is>
          <t>+5%▶60% 익절 / +10%▶30% 익절 / +30%▶10% 익절</t>
        </is>
      </c>
      <c r="F212" s="19" t="inlineStr">
        <is>
          <t>-5%▶50% 손절 / -10%▶30% 손절 / -15%▶20% 손절</t>
        </is>
      </c>
      <c r="G212" s="19" t="inlineStr">
        <is>
          <t>2026-01-02</t>
        </is>
      </c>
      <c r="H212" s="19" t="inlineStr">
        <is>
          <t>2026-06-08</t>
        </is>
      </c>
      <c r="I212" s="19" t="n">
        <v>-11.18</v>
      </c>
      <c r="J212" s="19" t="n">
        <v>-12.99</v>
      </c>
      <c r="K212" s="19" t="n">
        <v>0</v>
      </c>
      <c r="L212" s="19" t="n">
        <v>3</v>
      </c>
      <c r="M212" s="19" t="n">
        <v>-16.18</v>
      </c>
      <c r="N212" s="19" t="n">
        <v>23</v>
      </c>
      <c r="O212" s="19" t="inlineStr">
        <is>
          <t>D</t>
        </is>
      </c>
      <c r="P212" s="19" t="inlineStr">
        <is>
          <t>단독 사용 비권장</t>
        </is>
      </c>
      <c r="Q212" s="19" t="inlineStr">
        <is>
          <t>거래횟수 매우 부족 / MDD 보통 / 수익률 음수 / 승률 낮음</t>
        </is>
      </c>
      <c r="R212" s="19" t="inlineStr">
        <is>
          <t>예</t>
        </is>
      </c>
      <c r="S212" s="19" t="n">
        <v>0.0005</v>
      </c>
      <c r="T212" s="19" t="n">
        <v>0.0025</v>
      </c>
      <c r="U212" s="19" t="n">
        <v>0.0007</v>
      </c>
    </row>
    <row r="213">
      <c r="A213" s="19" t="inlineStr">
        <is>
          <t>KODEX 삼성전자SK하이닉스채권혼합50</t>
        </is>
      </c>
      <c r="B213" s="19" t="inlineStr">
        <is>
          <t>001770</t>
        </is>
      </c>
      <c r="C213" s="19" t="inlineStr">
        <is>
          <t>[대표님룰]</t>
        </is>
      </c>
      <c r="D213" s="19" t="inlineStr">
        <is>
          <t>[버티기형]</t>
        </is>
      </c>
      <c r="E213" s="19" t="inlineStr">
        <is>
          <t>+5%▶60% 익절 / +10%▶30% 익절 / +30%▶10% 익절</t>
        </is>
      </c>
      <c r="F213" s="19" t="inlineStr">
        <is>
          <t>-5%▶40% 손절 / -15%▶30% 손절 / -20%▶30% 손절</t>
        </is>
      </c>
      <c r="G213" s="19" t="inlineStr">
        <is>
          <t>2026-01-02</t>
        </is>
      </c>
      <c r="H213" s="19" t="inlineStr">
        <is>
          <t>2026-06-08</t>
        </is>
      </c>
      <c r="I213" s="19" t="n">
        <v>-15.23</v>
      </c>
      <c r="J213" s="19" t="n">
        <v>-16.96</v>
      </c>
      <c r="K213" s="19" t="n">
        <v>0</v>
      </c>
      <c r="L213" s="19" t="n">
        <v>3</v>
      </c>
      <c r="M213" s="19" t="n">
        <v>-22.21</v>
      </c>
      <c r="N213" s="19" t="n">
        <v>23</v>
      </c>
      <c r="O213" s="19" t="inlineStr">
        <is>
          <t>D</t>
        </is>
      </c>
      <c r="P213" s="19" t="inlineStr">
        <is>
          <t>단독 사용 비권장</t>
        </is>
      </c>
      <c r="Q213" s="19" t="inlineStr">
        <is>
          <t>거래횟수 매우 부족 / MDD 보통 / 수익률 음수 / 승률 낮음</t>
        </is>
      </c>
      <c r="R213" s="19" t="inlineStr">
        <is>
          <t>예</t>
        </is>
      </c>
      <c r="S213" s="19" t="n">
        <v>0.0005</v>
      </c>
      <c r="T213" s="19" t="n">
        <v>0.0025</v>
      </c>
      <c r="U213" s="19" t="n">
        <v>0.0007</v>
      </c>
    </row>
    <row r="214">
      <c r="A214" s="19" t="inlineStr">
        <is>
          <t>KODEX 삼성전자SK하이닉스채권혼합50</t>
        </is>
      </c>
      <c r="B214" s="19" t="inlineStr">
        <is>
          <t>001770</t>
        </is>
      </c>
      <c r="C214" s="19" t="inlineStr">
        <is>
          <t>[중기추세]</t>
        </is>
      </c>
      <c r="D214" s="19" t="inlineStr">
        <is>
          <t>[칼손절]</t>
        </is>
      </c>
      <c r="E214" s="19" t="inlineStr">
        <is>
          <t>+10%▶50% 익절 / +20%▶30% 익절 / +30%▶20% 익절</t>
        </is>
      </c>
      <c r="F214" s="19" t="inlineStr">
        <is>
          <t>-2%▶80% 손절 / -4%▶10% 손절 / -6%▶10% 손절</t>
        </is>
      </c>
      <c r="G214" s="19" t="inlineStr">
        <is>
          <t>2026-01-02</t>
        </is>
      </c>
      <c r="H214" s="19" t="inlineStr">
        <is>
          <t>2026-06-08</t>
        </is>
      </c>
      <c r="I214" s="19" t="n">
        <v>-12.07</v>
      </c>
      <c r="J214" s="19" t="n">
        <v>-13.87</v>
      </c>
      <c r="K214" s="19" t="n">
        <v>0</v>
      </c>
      <c r="L214" s="19" t="n">
        <v>4</v>
      </c>
      <c r="M214" s="19" t="n">
        <v>-17.01</v>
      </c>
      <c r="N214" s="19" t="n">
        <v>23</v>
      </c>
      <c r="O214" s="19" t="inlineStr">
        <is>
          <t>D</t>
        </is>
      </c>
      <c r="P214" s="19" t="inlineStr">
        <is>
          <t>단독 사용 비권장</t>
        </is>
      </c>
      <c r="Q214" s="19" t="inlineStr">
        <is>
          <t>거래횟수 매우 부족 / MDD 보통 / 수익률 음수 / 승률 낮음</t>
        </is>
      </c>
      <c r="R214" s="19" t="inlineStr">
        <is>
          <t>예</t>
        </is>
      </c>
      <c r="S214" s="19" t="n">
        <v>0.0005</v>
      </c>
      <c r="T214" s="19" t="n">
        <v>0.0025</v>
      </c>
      <c r="U214" s="19" t="n">
        <v>0.0007</v>
      </c>
    </row>
    <row r="215">
      <c r="A215" s="19" t="inlineStr">
        <is>
          <t>KODEX 삼성전자SK하이닉스채권혼합50</t>
        </is>
      </c>
      <c r="B215" s="19" t="inlineStr">
        <is>
          <t>001770</t>
        </is>
      </c>
      <c r="C215" s="19" t="inlineStr">
        <is>
          <t>[중기추세]</t>
        </is>
      </c>
      <c r="D215" s="19" t="inlineStr">
        <is>
          <t>[정석방어]</t>
        </is>
      </c>
      <c r="E215" s="19" t="inlineStr">
        <is>
          <t>+10%▶50% 익절 / +20%▶30% 익절 / +30%▶20% 익절</t>
        </is>
      </c>
      <c r="F215" s="19" t="inlineStr">
        <is>
          <t>-3%▶70% 손절 / -5%▶20% 손절 / -10%▶10% 손절</t>
        </is>
      </c>
      <c r="G215" s="19" t="inlineStr">
        <is>
          <t>2026-01-02</t>
        </is>
      </c>
      <c r="H215" s="19" t="inlineStr">
        <is>
          <t>2026-06-08</t>
        </is>
      </c>
      <c r="I215" s="19" t="n">
        <v>-10.97</v>
      </c>
      <c r="J215" s="19" t="n">
        <v>-12.78</v>
      </c>
      <c r="K215" s="19" t="n">
        <v>0</v>
      </c>
      <c r="L215" s="19" t="n">
        <v>2</v>
      </c>
      <c r="M215" s="19" t="n">
        <v>-16.36</v>
      </c>
      <c r="N215" s="19" t="n">
        <v>23</v>
      </c>
      <c r="O215" s="19" t="inlineStr">
        <is>
          <t>D</t>
        </is>
      </c>
      <c r="P215" s="19" t="inlineStr">
        <is>
          <t>단독 사용 비권장</t>
        </is>
      </c>
      <c r="Q215" s="19" t="inlineStr">
        <is>
          <t>거래횟수 매우 부족 / MDD 보통 / 수익률 음수 / 승률 낮음</t>
        </is>
      </c>
      <c r="R215" s="19" t="inlineStr">
        <is>
          <t>예</t>
        </is>
      </c>
      <c r="S215" s="19" t="n">
        <v>0.0005</v>
      </c>
      <c r="T215" s="19" t="n">
        <v>0.0025</v>
      </c>
      <c r="U215" s="19" t="n">
        <v>0.0007</v>
      </c>
    </row>
    <row r="216">
      <c r="A216" s="19" t="inlineStr">
        <is>
          <t>KODEX 삼성전자SK하이닉스채권혼합50</t>
        </is>
      </c>
      <c r="B216" s="19" t="inlineStr">
        <is>
          <t>001770</t>
        </is>
      </c>
      <c r="C216" s="19" t="inlineStr">
        <is>
          <t>[중기추세]</t>
        </is>
      </c>
      <c r="D216" s="19" t="inlineStr">
        <is>
          <t>[변동성허용]</t>
        </is>
      </c>
      <c r="E216" s="19" t="inlineStr">
        <is>
          <t>+10%▶50% 익절 / +20%▶30% 익절 / +30%▶20% 익절</t>
        </is>
      </c>
      <c r="F216" s="19" t="inlineStr">
        <is>
          <t>-5%▶50% 손절 / -10%▶30% 손절 / -15%▶20% 손절</t>
        </is>
      </c>
      <c r="G216" s="19" t="inlineStr">
        <is>
          <t>2026-01-02</t>
        </is>
      </c>
      <c r="H216" s="19" t="inlineStr">
        <is>
          <t>2026-06-08</t>
        </is>
      </c>
      <c r="I216" s="19" t="n">
        <v>-11.18</v>
      </c>
      <c r="J216" s="19" t="n">
        <v>-12.99</v>
      </c>
      <c r="K216" s="19" t="n">
        <v>0</v>
      </c>
      <c r="L216" s="19" t="n">
        <v>3</v>
      </c>
      <c r="M216" s="19" t="n">
        <v>-16.18</v>
      </c>
      <c r="N216" s="19" t="n">
        <v>23</v>
      </c>
      <c r="O216" s="19" t="inlineStr">
        <is>
          <t>D</t>
        </is>
      </c>
      <c r="P216" s="19" t="inlineStr">
        <is>
          <t>단독 사용 비권장</t>
        </is>
      </c>
      <c r="Q216" s="19" t="inlineStr">
        <is>
          <t>거래횟수 매우 부족 / MDD 보통 / 수익률 음수 / 승률 낮음</t>
        </is>
      </c>
      <c r="R216" s="19" t="inlineStr">
        <is>
          <t>예</t>
        </is>
      </c>
      <c r="S216" s="19" t="n">
        <v>0.0005</v>
      </c>
      <c r="T216" s="19" t="n">
        <v>0.0025</v>
      </c>
      <c r="U216" s="19" t="n">
        <v>0.0007</v>
      </c>
    </row>
    <row r="217">
      <c r="A217" s="19" t="inlineStr">
        <is>
          <t>KODEX 삼성전자SK하이닉스채권혼합50</t>
        </is>
      </c>
      <c r="B217" s="19" t="inlineStr">
        <is>
          <t>001770</t>
        </is>
      </c>
      <c r="C217" s="19" t="inlineStr">
        <is>
          <t>[중기추세]</t>
        </is>
      </c>
      <c r="D217" s="19" t="inlineStr">
        <is>
          <t>[버티기형]</t>
        </is>
      </c>
      <c r="E217" s="19" t="inlineStr">
        <is>
          <t>+10%▶50% 익절 / +20%▶30% 익절 / +30%▶20% 익절</t>
        </is>
      </c>
      <c r="F217" s="19" t="inlineStr">
        <is>
          <t>-5%▶40% 손절 / -15%▶30% 손절 / -20%▶30% 손절</t>
        </is>
      </c>
      <c r="G217" s="19" t="inlineStr">
        <is>
          <t>2026-01-02</t>
        </is>
      </c>
      <c r="H217" s="19" t="inlineStr">
        <is>
          <t>2026-06-08</t>
        </is>
      </c>
      <c r="I217" s="19" t="n">
        <v>-15.23</v>
      </c>
      <c r="J217" s="19" t="n">
        <v>-16.96</v>
      </c>
      <c r="K217" s="19" t="n">
        <v>0</v>
      </c>
      <c r="L217" s="19" t="n">
        <v>3</v>
      </c>
      <c r="M217" s="19" t="n">
        <v>-22.21</v>
      </c>
      <c r="N217" s="19" t="n">
        <v>23</v>
      </c>
      <c r="O217" s="19" t="inlineStr">
        <is>
          <t>D</t>
        </is>
      </c>
      <c r="P217" s="19" t="inlineStr">
        <is>
          <t>단독 사용 비권장</t>
        </is>
      </c>
      <c r="Q217" s="19" t="inlineStr">
        <is>
          <t>거래횟수 매우 부족 / MDD 보통 / 수익률 음수 / 승률 낮음</t>
        </is>
      </c>
      <c r="R217" s="19" t="inlineStr">
        <is>
          <t>예</t>
        </is>
      </c>
      <c r="S217" s="19" t="n">
        <v>0.0005</v>
      </c>
      <c r="T217" s="19" t="n">
        <v>0.0025</v>
      </c>
      <c r="U217" s="19" t="n">
        <v>0.0007</v>
      </c>
    </row>
    <row r="218">
      <c r="A218" s="19" t="inlineStr">
        <is>
          <t>KODEX 삼성전자SK하이닉스채권혼합50</t>
        </is>
      </c>
      <c r="B218" s="19" t="inlineStr">
        <is>
          <t>001770</t>
        </is>
      </c>
      <c r="C218" s="19" t="inlineStr">
        <is>
          <t>[수익극대화]</t>
        </is>
      </c>
      <c r="D218" s="19" t="inlineStr">
        <is>
          <t>[칼손절]</t>
        </is>
      </c>
      <c r="E218" s="19" t="inlineStr">
        <is>
          <t>+10%▶40% 익절 / +20%▶30% 익절 / +40%▶30% 익절</t>
        </is>
      </c>
      <c r="F218" s="19" t="inlineStr">
        <is>
          <t>-2%▶80% 손절 / -4%▶10% 손절 / -6%▶10% 손절</t>
        </is>
      </c>
      <c r="G218" s="19" t="inlineStr">
        <is>
          <t>2026-01-02</t>
        </is>
      </c>
      <c r="H218" s="19" t="inlineStr">
        <is>
          <t>2026-06-08</t>
        </is>
      </c>
      <c r="I218" s="19" t="n">
        <v>-12.07</v>
      </c>
      <c r="J218" s="19" t="n">
        <v>-13.87</v>
      </c>
      <c r="K218" s="19" t="n">
        <v>0</v>
      </c>
      <c r="L218" s="19" t="n">
        <v>4</v>
      </c>
      <c r="M218" s="19" t="n">
        <v>-17.01</v>
      </c>
      <c r="N218" s="19" t="n">
        <v>23</v>
      </c>
      <c r="O218" s="19" t="inlineStr">
        <is>
          <t>D</t>
        </is>
      </c>
      <c r="P218" s="19" t="inlineStr">
        <is>
          <t>단독 사용 비권장</t>
        </is>
      </c>
      <c r="Q218" s="19" t="inlineStr">
        <is>
          <t>거래횟수 매우 부족 / MDD 보통 / 수익률 음수 / 승률 낮음</t>
        </is>
      </c>
      <c r="R218" s="19" t="inlineStr">
        <is>
          <t>예</t>
        </is>
      </c>
      <c r="S218" s="19" t="n">
        <v>0.0005</v>
      </c>
      <c r="T218" s="19" t="n">
        <v>0.0025</v>
      </c>
      <c r="U218" s="19" t="n">
        <v>0.0007</v>
      </c>
    </row>
    <row r="219">
      <c r="A219" s="19" t="inlineStr">
        <is>
          <t>KODEX 삼성전자SK하이닉스채권혼합50</t>
        </is>
      </c>
      <c r="B219" s="19" t="inlineStr">
        <is>
          <t>001770</t>
        </is>
      </c>
      <c r="C219" s="19" t="inlineStr">
        <is>
          <t>[수익극대화]</t>
        </is>
      </c>
      <c r="D219" s="19" t="inlineStr">
        <is>
          <t>[정석방어]</t>
        </is>
      </c>
      <c r="E219" s="19" t="inlineStr">
        <is>
          <t>+10%▶40% 익절 / +20%▶30% 익절 / +40%▶30% 익절</t>
        </is>
      </c>
      <c r="F219" s="19" t="inlineStr">
        <is>
          <t>-3%▶70% 손절 / -5%▶20% 손절 / -10%▶10% 손절</t>
        </is>
      </c>
      <c r="G219" s="19" t="inlineStr">
        <is>
          <t>2026-01-02</t>
        </is>
      </c>
      <c r="H219" s="19" t="inlineStr">
        <is>
          <t>2026-06-08</t>
        </is>
      </c>
      <c r="I219" s="19" t="n">
        <v>-10.97</v>
      </c>
      <c r="J219" s="19" t="n">
        <v>-12.78</v>
      </c>
      <c r="K219" s="19" t="n">
        <v>0</v>
      </c>
      <c r="L219" s="19" t="n">
        <v>2</v>
      </c>
      <c r="M219" s="19" t="n">
        <v>-16.36</v>
      </c>
      <c r="N219" s="19" t="n">
        <v>23</v>
      </c>
      <c r="O219" s="19" t="inlineStr">
        <is>
          <t>D</t>
        </is>
      </c>
      <c r="P219" s="19" t="inlineStr">
        <is>
          <t>단독 사용 비권장</t>
        </is>
      </c>
      <c r="Q219" s="19" t="inlineStr">
        <is>
          <t>거래횟수 매우 부족 / MDD 보통 / 수익률 음수 / 승률 낮음</t>
        </is>
      </c>
      <c r="R219" s="19" t="inlineStr">
        <is>
          <t>예</t>
        </is>
      </c>
      <c r="S219" s="19" t="n">
        <v>0.0005</v>
      </c>
      <c r="T219" s="19" t="n">
        <v>0.0025</v>
      </c>
      <c r="U219" s="19" t="n">
        <v>0.0007</v>
      </c>
    </row>
    <row r="220">
      <c r="A220" s="19" t="inlineStr">
        <is>
          <t>KODEX 삼성전자SK하이닉스채권혼합50</t>
        </is>
      </c>
      <c r="B220" s="19" t="inlineStr">
        <is>
          <t>001770</t>
        </is>
      </c>
      <c r="C220" s="19" t="inlineStr">
        <is>
          <t>[수익극대화]</t>
        </is>
      </c>
      <c r="D220" s="19" t="inlineStr">
        <is>
          <t>[변동성허용]</t>
        </is>
      </c>
      <c r="E220" s="19" t="inlineStr">
        <is>
          <t>+10%▶40% 익절 / +20%▶30% 익절 / +40%▶30% 익절</t>
        </is>
      </c>
      <c r="F220" s="19" t="inlineStr">
        <is>
          <t>-5%▶50% 손절 / -10%▶30% 손절 / -15%▶20% 손절</t>
        </is>
      </c>
      <c r="G220" s="19" t="inlineStr">
        <is>
          <t>2026-01-02</t>
        </is>
      </c>
      <c r="H220" s="19" t="inlineStr">
        <is>
          <t>2026-06-08</t>
        </is>
      </c>
      <c r="I220" s="19" t="n">
        <v>-11.18</v>
      </c>
      <c r="J220" s="19" t="n">
        <v>-12.99</v>
      </c>
      <c r="K220" s="19" t="n">
        <v>0</v>
      </c>
      <c r="L220" s="19" t="n">
        <v>3</v>
      </c>
      <c r="M220" s="19" t="n">
        <v>-16.18</v>
      </c>
      <c r="N220" s="19" t="n">
        <v>23</v>
      </c>
      <c r="O220" s="19" t="inlineStr">
        <is>
          <t>D</t>
        </is>
      </c>
      <c r="P220" s="19" t="inlineStr">
        <is>
          <t>단독 사용 비권장</t>
        </is>
      </c>
      <c r="Q220" s="19" t="inlineStr">
        <is>
          <t>거래횟수 매우 부족 / MDD 보통 / 수익률 음수 / 승률 낮음</t>
        </is>
      </c>
      <c r="R220" s="19" t="inlineStr">
        <is>
          <t>예</t>
        </is>
      </c>
      <c r="S220" s="19" t="n">
        <v>0.0005</v>
      </c>
      <c r="T220" s="19" t="n">
        <v>0.0025</v>
      </c>
      <c r="U220" s="19" t="n">
        <v>0.0007</v>
      </c>
    </row>
    <row r="221">
      <c r="A221" s="19" t="inlineStr">
        <is>
          <t>KODEX 삼성전자SK하이닉스채권혼합50</t>
        </is>
      </c>
      <c r="B221" s="19" t="inlineStr">
        <is>
          <t>001770</t>
        </is>
      </c>
      <c r="C221" s="19" t="inlineStr">
        <is>
          <t>[수익극대화]</t>
        </is>
      </c>
      <c r="D221" s="19" t="inlineStr">
        <is>
          <t>[버티기형]</t>
        </is>
      </c>
      <c r="E221" s="19" t="inlineStr">
        <is>
          <t>+10%▶40% 익절 / +20%▶30% 익절 / +40%▶30% 익절</t>
        </is>
      </c>
      <c r="F221" s="19" t="inlineStr">
        <is>
          <t>-5%▶40% 손절 / -15%▶30% 손절 / -20%▶30% 손절</t>
        </is>
      </c>
      <c r="G221" s="19" t="inlineStr">
        <is>
          <t>2026-01-02</t>
        </is>
      </c>
      <c r="H221" s="19" t="inlineStr">
        <is>
          <t>2026-06-08</t>
        </is>
      </c>
      <c r="I221" s="19" t="n">
        <v>-15.23</v>
      </c>
      <c r="J221" s="19" t="n">
        <v>-16.96</v>
      </c>
      <c r="K221" s="19" t="n">
        <v>0</v>
      </c>
      <c r="L221" s="19" t="n">
        <v>3</v>
      </c>
      <c r="M221" s="19" t="n">
        <v>-22.21</v>
      </c>
      <c r="N221" s="19" t="n">
        <v>23</v>
      </c>
      <c r="O221" s="19" t="inlineStr">
        <is>
          <t>D</t>
        </is>
      </c>
      <c r="P221" s="19" t="inlineStr">
        <is>
          <t>단독 사용 비권장</t>
        </is>
      </c>
      <c r="Q221" s="19" t="inlineStr">
        <is>
          <t>거래횟수 매우 부족 / MDD 보통 / 수익률 음수 / 승률 낮음</t>
        </is>
      </c>
      <c r="R221" s="19" t="inlineStr">
        <is>
          <t>예</t>
        </is>
      </c>
      <c r="S221" s="19" t="n">
        <v>0.0005</v>
      </c>
      <c r="T221" s="19" t="n">
        <v>0.0025</v>
      </c>
      <c r="U221" s="19" t="n">
        <v>0.0007</v>
      </c>
    </row>
    <row r="222">
      <c r="A222" s="19" t="inlineStr">
        <is>
          <t>제주은행</t>
        </is>
      </c>
      <c r="B222" s="19" t="inlineStr">
        <is>
          <t>006220</t>
        </is>
      </c>
      <c r="C222" s="19" t="inlineStr">
        <is>
          <t>[초단타]</t>
        </is>
      </c>
      <c r="D222" s="19" t="inlineStr">
        <is>
          <t>[칼손절]</t>
        </is>
      </c>
      <c r="E222" s="19" t="inlineStr">
        <is>
          <t>+3%▶70% 익절 / +5%▶20% 익절 / +10%▶10% 익절</t>
        </is>
      </c>
      <c r="F222" s="19" t="inlineStr">
        <is>
          <t>-2%▶80% 손절 / -4%▶10% 손절 / -6%▶10% 손절</t>
        </is>
      </c>
      <c r="G222" s="19" t="inlineStr">
        <is>
          <t>2026-01-02</t>
        </is>
      </c>
      <c r="H222" s="19" t="inlineStr">
        <is>
          <t>2026-06-08</t>
        </is>
      </c>
      <c r="I222" s="19" t="n">
        <v>2.08</v>
      </c>
      <c r="J222" s="19" t="n">
        <v>-3.96</v>
      </c>
      <c r="K222" s="19" t="n">
        <v>42.9</v>
      </c>
      <c r="L222" s="19" t="n">
        <v>7</v>
      </c>
      <c r="M222" s="19" t="n">
        <v>10.03</v>
      </c>
      <c r="N222" s="19" t="n">
        <v>52</v>
      </c>
      <c r="O222" s="19" t="inlineStr">
        <is>
          <t>C</t>
        </is>
      </c>
      <c r="P222" s="19" t="inlineStr">
        <is>
          <t>최근 적합성 참고 수준</t>
        </is>
      </c>
      <c r="Q222" s="19" t="inlineStr">
        <is>
          <t>거래횟수 매우 부족 / MDD 안정</t>
        </is>
      </c>
      <c r="R222" s="19" t="inlineStr">
        <is>
          <t>예</t>
        </is>
      </c>
      <c r="S222" s="19" t="n">
        <v>0.0005</v>
      </c>
      <c r="T222" s="19" t="n">
        <v>0.0025</v>
      </c>
      <c r="U222" s="19" t="n">
        <v>0.0007</v>
      </c>
    </row>
    <row r="223">
      <c r="A223" s="19" t="inlineStr">
        <is>
          <t>제주은행</t>
        </is>
      </c>
      <c r="B223" s="19" t="inlineStr">
        <is>
          <t>006220</t>
        </is>
      </c>
      <c r="C223" s="19" t="inlineStr">
        <is>
          <t>[초단타]</t>
        </is>
      </c>
      <c r="D223" s="19" t="inlineStr">
        <is>
          <t>[정석방어]</t>
        </is>
      </c>
      <c r="E223" s="19" t="inlineStr">
        <is>
          <t>+3%▶70% 익절 / +5%▶20% 익절 / +10%▶10% 익절</t>
        </is>
      </c>
      <c r="F223" s="19" t="inlineStr">
        <is>
          <t>-3%▶70% 손절 / -5%▶20% 손절 / -10%▶10% 손절</t>
        </is>
      </c>
      <c r="G223" s="19" t="inlineStr">
        <is>
          <t>2026-01-02</t>
        </is>
      </c>
      <c r="H223" s="19" t="inlineStr">
        <is>
          <t>2026-06-08</t>
        </is>
      </c>
      <c r="I223" s="19" t="n">
        <v>1.76</v>
      </c>
      <c r="J223" s="19" t="n">
        <v>-5.14</v>
      </c>
      <c r="K223" s="19" t="n">
        <v>57.1</v>
      </c>
      <c r="L223" s="19" t="n">
        <v>7</v>
      </c>
      <c r="M223" s="19" t="n">
        <v>11.26</v>
      </c>
      <c r="N223" s="19" t="n">
        <v>60</v>
      </c>
      <c r="O223" s="19" t="inlineStr">
        <is>
          <t>C</t>
        </is>
      </c>
      <c r="P223" s="19" t="inlineStr">
        <is>
          <t>최근 적합성 참고 수준</t>
        </is>
      </c>
      <c r="Q223" s="19" t="inlineStr">
        <is>
          <t>거래횟수 매우 부족 / MDD 안정</t>
        </is>
      </c>
      <c r="R223" s="19" t="inlineStr">
        <is>
          <t>예</t>
        </is>
      </c>
      <c r="S223" s="19" t="n">
        <v>0.0005</v>
      </c>
      <c r="T223" s="19" t="n">
        <v>0.0025</v>
      </c>
      <c r="U223" s="19" t="n">
        <v>0.0007</v>
      </c>
    </row>
    <row r="224">
      <c r="A224" s="19" t="inlineStr">
        <is>
          <t>제주은행</t>
        </is>
      </c>
      <c r="B224" s="19" t="inlineStr">
        <is>
          <t>006220</t>
        </is>
      </c>
      <c r="C224" s="19" t="inlineStr">
        <is>
          <t>[초단타]</t>
        </is>
      </c>
      <c r="D224" s="19" t="inlineStr">
        <is>
          <t>[변동성허용]</t>
        </is>
      </c>
      <c r="E224" s="19" t="inlineStr">
        <is>
          <t>+3%▶70% 익절 / +5%▶20% 익절 / +10%▶10% 익절</t>
        </is>
      </c>
      <c r="F224" s="19" t="inlineStr">
        <is>
          <t>-5%▶50% 손절 / -10%▶30% 손절 / -15%▶20% 손절</t>
        </is>
      </c>
      <c r="G224" s="19" t="inlineStr">
        <is>
          <t>2026-01-02</t>
        </is>
      </c>
      <c r="H224" s="19" t="inlineStr">
        <is>
          <t>2026-06-08</t>
        </is>
      </c>
      <c r="I224" s="19" t="n">
        <v>-3.48</v>
      </c>
      <c r="J224" s="19" t="n">
        <v>-10.02</v>
      </c>
      <c r="K224" s="19" t="n">
        <v>57.1</v>
      </c>
      <c r="L224" s="19" t="n">
        <v>7</v>
      </c>
      <c r="M224" s="19" t="n">
        <v>3.58</v>
      </c>
      <c r="N224" s="19" t="n">
        <v>39</v>
      </c>
      <c r="O224" s="19" t="inlineStr">
        <is>
          <t>D</t>
        </is>
      </c>
      <c r="P224" s="19" t="inlineStr">
        <is>
          <t>단독 사용 비권장</t>
        </is>
      </c>
      <c r="Q224" s="19" t="inlineStr">
        <is>
          <t>거래횟수 매우 부족 / MDD 보통 / 수익률 음수</t>
        </is>
      </c>
      <c r="R224" s="19" t="inlineStr">
        <is>
          <t>예</t>
        </is>
      </c>
      <c r="S224" s="19" t="n">
        <v>0.0005</v>
      </c>
      <c r="T224" s="19" t="n">
        <v>0.0025</v>
      </c>
      <c r="U224" s="19" t="n">
        <v>0.0007</v>
      </c>
    </row>
    <row r="225">
      <c r="A225" s="19" t="inlineStr">
        <is>
          <t>제주은행</t>
        </is>
      </c>
      <c r="B225" s="19" t="inlineStr">
        <is>
          <t>006220</t>
        </is>
      </c>
      <c r="C225" s="19" t="inlineStr">
        <is>
          <t>[초단타]</t>
        </is>
      </c>
      <c r="D225" s="19" t="inlineStr">
        <is>
          <t>[버티기형]</t>
        </is>
      </c>
      <c r="E225" s="19" t="inlineStr">
        <is>
          <t>+3%▶70% 익절 / +5%▶20% 익절 / +10%▶10% 익절</t>
        </is>
      </c>
      <c r="F225" s="19" t="inlineStr">
        <is>
          <t>-5%▶40% 손절 / -15%▶30% 손절 / -20%▶30% 손절</t>
        </is>
      </c>
      <c r="G225" s="19" t="inlineStr">
        <is>
          <t>2026-01-02</t>
        </is>
      </c>
      <c r="H225" s="19" t="inlineStr">
        <is>
          <t>2026-06-08</t>
        </is>
      </c>
      <c r="I225" s="19" t="n">
        <v>-7.62</v>
      </c>
      <c r="J225" s="19" t="n">
        <v>-13.89</v>
      </c>
      <c r="K225" s="19" t="n">
        <v>57.1</v>
      </c>
      <c r="L225" s="19" t="n">
        <v>7</v>
      </c>
      <c r="M225" s="19" t="n">
        <v>-2.5</v>
      </c>
      <c r="N225" s="19" t="n">
        <v>39</v>
      </c>
      <c r="O225" s="19" t="inlineStr">
        <is>
          <t>D</t>
        </is>
      </c>
      <c r="P225" s="19" t="inlineStr">
        <is>
          <t>단독 사용 비권장</t>
        </is>
      </c>
      <c r="Q225" s="19" t="inlineStr">
        <is>
          <t>거래횟수 매우 부족 / MDD 보통 / 수익률 음수</t>
        </is>
      </c>
      <c r="R225" s="19" t="inlineStr">
        <is>
          <t>예</t>
        </is>
      </c>
      <c r="S225" s="19" t="n">
        <v>0.0005</v>
      </c>
      <c r="T225" s="19" t="n">
        <v>0.0025</v>
      </c>
      <c r="U225" s="19" t="n">
        <v>0.0007</v>
      </c>
    </row>
    <row r="226">
      <c r="A226" s="19" t="inlineStr">
        <is>
          <t>제주은행</t>
        </is>
      </c>
      <c r="B226" s="19" t="inlineStr">
        <is>
          <t>006220</t>
        </is>
      </c>
      <c r="C226" s="19" t="inlineStr">
        <is>
          <t>[단기스윙]</t>
        </is>
      </c>
      <c r="D226" s="19" t="inlineStr">
        <is>
          <t>[칼손절]</t>
        </is>
      </c>
      <c r="E226" s="19" t="inlineStr">
        <is>
          <t>+5%▶60% 익절 / +10%▶30% 익절 / +20%▶10% 익절</t>
        </is>
      </c>
      <c r="F226" s="19" t="inlineStr">
        <is>
          <t>-2%▶80% 손절 / -4%▶10% 손절 / -6%▶10% 손절</t>
        </is>
      </c>
      <c r="G226" s="19" t="inlineStr">
        <is>
          <t>2026-01-02</t>
        </is>
      </c>
      <c r="H226" s="19" t="inlineStr">
        <is>
          <t>2026-06-08</t>
        </is>
      </c>
      <c r="I226" s="19" t="n">
        <v>-4.71</v>
      </c>
      <c r="J226" s="19" t="n">
        <v>-7.32</v>
      </c>
      <c r="K226" s="19" t="n">
        <v>20</v>
      </c>
      <c r="L226" s="19" t="n">
        <v>5</v>
      </c>
      <c r="M226" s="19" t="n">
        <v>-2.86</v>
      </c>
      <c r="N226" s="19" t="n">
        <v>32</v>
      </c>
      <c r="O226" s="19" t="inlineStr">
        <is>
          <t>D</t>
        </is>
      </c>
      <c r="P226" s="19" t="inlineStr">
        <is>
          <t>단독 사용 비권장</t>
        </is>
      </c>
      <c r="Q226" s="19" t="inlineStr">
        <is>
          <t>거래횟수 매우 부족 / MDD 안정 / 수익률 음수 / 승률 낮음</t>
        </is>
      </c>
      <c r="R226" s="19" t="inlineStr">
        <is>
          <t>예</t>
        </is>
      </c>
      <c r="S226" s="19" t="n">
        <v>0.0005</v>
      </c>
      <c r="T226" s="19" t="n">
        <v>0.0025</v>
      </c>
      <c r="U226" s="19" t="n">
        <v>0.0007</v>
      </c>
    </row>
    <row r="227">
      <c r="A227" s="19" t="inlineStr">
        <is>
          <t>제주은행</t>
        </is>
      </c>
      <c r="B227" s="19" t="inlineStr">
        <is>
          <t>006220</t>
        </is>
      </c>
      <c r="C227" s="19" t="inlineStr">
        <is>
          <t>[단기스윙]</t>
        </is>
      </c>
      <c r="D227" s="19" t="inlineStr">
        <is>
          <t>[정석방어]</t>
        </is>
      </c>
      <c r="E227" s="19" t="inlineStr">
        <is>
          <t>+5%▶60% 익절 / +10%▶30% 익절 / +20%▶10% 익절</t>
        </is>
      </c>
      <c r="F227" s="19" t="inlineStr">
        <is>
          <t>-3%▶70% 손절 / -5%▶20% 손절 / -10%▶10% 손절</t>
        </is>
      </c>
      <c r="G227" s="19" t="inlineStr">
        <is>
          <t>2026-01-02</t>
        </is>
      </c>
      <c r="H227" s="19" t="inlineStr">
        <is>
          <t>2026-06-08</t>
        </is>
      </c>
      <c r="I227" s="19" t="n">
        <v>11.27</v>
      </c>
      <c r="J227" s="19" t="n">
        <v>-5.33</v>
      </c>
      <c r="K227" s="19" t="n">
        <v>50</v>
      </c>
      <c r="L227" s="19" t="n">
        <v>6</v>
      </c>
      <c r="M227" s="19" t="n">
        <v>19.1</v>
      </c>
      <c r="N227" s="19" t="n">
        <v>55</v>
      </c>
      <c r="O227" s="19" t="inlineStr">
        <is>
          <t>C</t>
        </is>
      </c>
      <c r="P227" s="19" t="inlineStr">
        <is>
          <t>최근 적합성 참고 수준</t>
        </is>
      </c>
      <c r="Q227" s="19" t="inlineStr">
        <is>
          <t>거래횟수 매우 부족 / MDD 안정</t>
        </is>
      </c>
      <c r="R227" s="19" t="inlineStr">
        <is>
          <t>예</t>
        </is>
      </c>
      <c r="S227" s="19" t="n">
        <v>0.0005</v>
      </c>
      <c r="T227" s="19" t="n">
        <v>0.0025</v>
      </c>
      <c r="U227" s="19" t="n">
        <v>0.0007</v>
      </c>
    </row>
    <row r="228">
      <c r="A228" s="19" t="inlineStr">
        <is>
          <t>제주은행</t>
        </is>
      </c>
      <c r="B228" s="19" t="inlineStr">
        <is>
          <t>006220</t>
        </is>
      </c>
      <c r="C228" s="19" t="inlineStr">
        <is>
          <t>[단기스윙]</t>
        </is>
      </c>
      <c r="D228" s="19" t="inlineStr">
        <is>
          <t>[변동성허용]</t>
        </is>
      </c>
      <c r="E228" s="19" t="inlineStr">
        <is>
          <t>+5%▶60% 익절 / +10%▶30% 익절 / +20%▶10% 익절</t>
        </is>
      </c>
      <c r="F228" s="19" t="inlineStr">
        <is>
          <t>-5%▶50% 손절 / -10%▶30% 손절 / -15%▶20% 손절</t>
        </is>
      </c>
      <c r="G228" s="19" t="inlineStr">
        <is>
          <t>2026-01-02</t>
        </is>
      </c>
      <c r="H228" s="19" t="inlineStr">
        <is>
          <t>2026-06-08</t>
        </is>
      </c>
      <c r="I228" s="19" t="n">
        <v>5.94</v>
      </c>
      <c r="J228" s="19" t="n">
        <v>-9.76</v>
      </c>
      <c r="K228" s="19" t="n">
        <v>50</v>
      </c>
      <c r="L228" s="19" t="n">
        <v>6</v>
      </c>
      <c r="M228" s="19" t="n">
        <v>11.56</v>
      </c>
      <c r="N228" s="19" t="n">
        <v>53</v>
      </c>
      <c r="O228" s="19" t="inlineStr">
        <is>
          <t>C</t>
        </is>
      </c>
      <c r="P228" s="19" t="inlineStr">
        <is>
          <t>최근 적합성 참고 수준</t>
        </is>
      </c>
      <c r="Q228" s="19" t="inlineStr">
        <is>
          <t>거래횟수 매우 부족 / MDD 안정</t>
        </is>
      </c>
      <c r="R228" s="19" t="inlineStr">
        <is>
          <t>예</t>
        </is>
      </c>
      <c r="S228" s="19" t="n">
        <v>0.0005</v>
      </c>
      <c r="T228" s="19" t="n">
        <v>0.0025</v>
      </c>
      <c r="U228" s="19" t="n">
        <v>0.0007</v>
      </c>
    </row>
    <row r="229">
      <c r="A229" s="19" t="inlineStr">
        <is>
          <t>제주은행</t>
        </is>
      </c>
      <c r="B229" s="19" t="inlineStr">
        <is>
          <t>006220</t>
        </is>
      </c>
      <c r="C229" s="19" t="inlineStr">
        <is>
          <t>[단기스윙]</t>
        </is>
      </c>
      <c r="D229" s="19" t="inlineStr">
        <is>
          <t>[버티기형]</t>
        </is>
      </c>
      <c r="E229" s="19" t="inlineStr">
        <is>
          <t>+5%▶60% 익절 / +10%▶30% 익절 / +20%▶10% 익절</t>
        </is>
      </c>
      <c r="F229" s="19" t="inlineStr">
        <is>
          <t>-5%▶40% 손절 / -15%▶30% 손절 / -20%▶30% 손절</t>
        </is>
      </c>
      <c r="G229" s="19" t="inlineStr">
        <is>
          <t>2026-01-02</t>
        </is>
      </c>
      <c r="H229" s="19" t="inlineStr">
        <is>
          <t>2026-06-08</t>
        </is>
      </c>
      <c r="I229" s="19" t="n">
        <v>0.91</v>
      </c>
      <c r="J229" s="19" t="n">
        <v>-14.05</v>
      </c>
      <c r="K229" s="19" t="n">
        <v>50</v>
      </c>
      <c r="L229" s="19" t="n">
        <v>6</v>
      </c>
      <c r="M229" s="19" t="n">
        <v>4.39</v>
      </c>
      <c r="N229" s="19" t="n">
        <v>43</v>
      </c>
      <c r="O229" s="19" t="inlineStr">
        <is>
          <t>D</t>
        </is>
      </c>
      <c r="P229" s="19" t="inlineStr">
        <is>
          <t>단독 사용 비권장</t>
        </is>
      </c>
      <c r="Q229" s="19" t="inlineStr">
        <is>
          <t>거래횟수 매우 부족 / MDD 보통</t>
        </is>
      </c>
      <c r="R229" s="19" t="inlineStr">
        <is>
          <t>예</t>
        </is>
      </c>
      <c r="S229" s="19" t="n">
        <v>0.0005</v>
      </c>
      <c r="T229" s="19" t="n">
        <v>0.0025</v>
      </c>
      <c r="U229" s="19" t="n">
        <v>0.0007</v>
      </c>
    </row>
    <row r="230">
      <c r="A230" s="19" t="inlineStr">
        <is>
          <t>제주은행</t>
        </is>
      </c>
      <c r="B230" s="19" t="inlineStr">
        <is>
          <t>006220</t>
        </is>
      </c>
      <c r="C230" s="19" t="inlineStr">
        <is>
          <t>[대표님룰]</t>
        </is>
      </c>
      <c r="D230" s="19" t="inlineStr">
        <is>
          <t>[칼손절]</t>
        </is>
      </c>
      <c r="E230" s="19" t="inlineStr">
        <is>
          <t>+5%▶60% 익절 / +10%▶30% 익절 / +30%▶10% 익절</t>
        </is>
      </c>
      <c r="F230" s="19" t="inlineStr">
        <is>
          <t>-2%▶80% 손절 / -4%▶10% 손절 / -6%▶10% 손절</t>
        </is>
      </c>
      <c r="G230" s="19" t="inlineStr">
        <is>
          <t>2026-01-02</t>
        </is>
      </c>
      <c r="H230" s="19" t="inlineStr">
        <is>
          <t>2026-06-08</t>
        </is>
      </c>
      <c r="I230" s="19" t="n">
        <v>-4.71</v>
      </c>
      <c r="J230" s="19" t="n">
        <v>-7.32</v>
      </c>
      <c r="K230" s="19" t="n">
        <v>20</v>
      </c>
      <c r="L230" s="19" t="n">
        <v>5</v>
      </c>
      <c r="M230" s="19" t="n">
        <v>-2.86</v>
      </c>
      <c r="N230" s="19" t="n">
        <v>32</v>
      </c>
      <c r="O230" s="19" t="inlineStr">
        <is>
          <t>D</t>
        </is>
      </c>
      <c r="P230" s="19" t="inlineStr">
        <is>
          <t>단독 사용 비권장</t>
        </is>
      </c>
      <c r="Q230" s="19" t="inlineStr">
        <is>
          <t>거래횟수 매우 부족 / MDD 안정 / 수익률 음수 / 승률 낮음</t>
        </is>
      </c>
      <c r="R230" s="19" t="inlineStr">
        <is>
          <t>예</t>
        </is>
      </c>
      <c r="S230" s="19" t="n">
        <v>0.0005</v>
      </c>
      <c r="T230" s="19" t="n">
        <v>0.0025</v>
      </c>
      <c r="U230" s="19" t="n">
        <v>0.0007</v>
      </c>
    </row>
    <row r="231">
      <c r="A231" s="19" t="inlineStr">
        <is>
          <t>제주은행</t>
        </is>
      </c>
      <c r="B231" s="19" t="inlineStr">
        <is>
          <t>006220</t>
        </is>
      </c>
      <c r="C231" s="19" t="inlineStr">
        <is>
          <t>[대표님룰]</t>
        </is>
      </c>
      <c r="D231" s="19" t="inlineStr">
        <is>
          <t>[정석방어]</t>
        </is>
      </c>
      <c r="E231" s="19" t="inlineStr">
        <is>
          <t>+5%▶60% 익절 / +10%▶30% 익절 / +30%▶10% 익절</t>
        </is>
      </c>
      <c r="F231" s="19" t="inlineStr">
        <is>
          <t>-3%▶70% 손절 / -5%▶20% 손절 / -10%▶10% 손절</t>
        </is>
      </c>
      <c r="G231" s="19" t="inlineStr">
        <is>
          <t>2026-01-02</t>
        </is>
      </c>
      <c r="H231" s="19" t="inlineStr">
        <is>
          <t>2026-06-08</t>
        </is>
      </c>
      <c r="I231" s="19" t="n">
        <v>11.27</v>
      </c>
      <c r="J231" s="19" t="n">
        <v>-5.33</v>
      </c>
      <c r="K231" s="19" t="n">
        <v>50</v>
      </c>
      <c r="L231" s="19" t="n">
        <v>6</v>
      </c>
      <c r="M231" s="19" t="n">
        <v>19.1</v>
      </c>
      <c r="N231" s="19" t="n">
        <v>55</v>
      </c>
      <c r="O231" s="19" t="inlineStr">
        <is>
          <t>C</t>
        </is>
      </c>
      <c r="P231" s="19" t="inlineStr">
        <is>
          <t>최근 적합성 참고 수준</t>
        </is>
      </c>
      <c r="Q231" s="19" t="inlineStr">
        <is>
          <t>거래횟수 매우 부족 / MDD 안정</t>
        </is>
      </c>
      <c r="R231" s="19" t="inlineStr">
        <is>
          <t>예</t>
        </is>
      </c>
      <c r="S231" s="19" t="n">
        <v>0.0005</v>
      </c>
      <c r="T231" s="19" t="n">
        <v>0.0025</v>
      </c>
      <c r="U231" s="19" t="n">
        <v>0.0007</v>
      </c>
    </row>
    <row r="232">
      <c r="A232" s="19" t="inlineStr">
        <is>
          <t>제주은행</t>
        </is>
      </c>
      <c r="B232" s="19" t="inlineStr">
        <is>
          <t>006220</t>
        </is>
      </c>
      <c r="C232" s="19" t="inlineStr">
        <is>
          <t>[대표님룰]</t>
        </is>
      </c>
      <c r="D232" s="19" t="inlineStr">
        <is>
          <t>[변동성허용]</t>
        </is>
      </c>
      <c r="E232" s="19" t="inlineStr">
        <is>
          <t>+5%▶60% 익절 / +10%▶30% 익절 / +30%▶10% 익절</t>
        </is>
      </c>
      <c r="F232" s="19" t="inlineStr">
        <is>
          <t>-5%▶50% 손절 / -10%▶30% 손절 / -15%▶20% 손절</t>
        </is>
      </c>
      <c r="G232" s="19" t="inlineStr">
        <is>
          <t>2026-01-02</t>
        </is>
      </c>
      <c r="H232" s="19" t="inlineStr">
        <is>
          <t>2026-06-08</t>
        </is>
      </c>
      <c r="I232" s="19" t="n">
        <v>5.94</v>
      </c>
      <c r="J232" s="19" t="n">
        <v>-9.76</v>
      </c>
      <c r="K232" s="19" t="n">
        <v>50</v>
      </c>
      <c r="L232" s="19" t="n">
        <v>6</v>
      </c>
      <c r="M232" s="19" t="n">
        <v>11.56</v>
      </c>
      <c r="N232" s="19" t="n">
        <v>53</v>
      </c>
      <c r="O232" s="19" t="inlineStr">
        <is>
          <t>C</t>
        </is>
      </c>
      <c r="P232" s="19" t="inlineStr">
        <is>
          <t>최근 적합성 참고 수준</t>
        </is>
      </c>
      <c r="Q232" s="19" t="inlineStr">
        <is>
          <t>거래횟수 매우 부족 / MDD 안정</t>
        </is>
      </c>
      <c r="R232" s="19" t="inlineStr">
        <is>
          <t>예</t>
        </is>
      </c>
      <c r="S232" s="19" t="n">
        <v>0.0005</v>
      </c>
      <c r="T232" s="19" t="n">
        <v>0.0025</v>
      </c>
      <c r="U232" s="19" t="n">
        <v>0.0007</v>
      </c>
    </row>
    <row r="233">
      <c r="A233" s="19" t="inlineStr">
        <is>
          <t>제주은행</t>
        </is>
      </c>
      <c r="B233" s="19" t="inlineStr">
        <is>
          <t>006220</t>
        </is>
      </c>
      <c r="C233" s="19" t="inlineStr">
        <is>
          <t>[대표님룰]</t>
        </is>
      </c>
      <c r="D233" s="19" t="inlineStr">
        <is>
          <t>[버티기형]</t>
        </is>
      </c>
      <c r="E233" s="19" t="inlineStr">
        <is>
          <t>+5%▶60% 익절 / +10%▶30% 익절 / +30%▶10% 익절</t>
        </is>
      </c>
      <c r="F233" s="19" t="inlineStr">
        <is>
          <t>-5%▶40% 손절 / -15%▶30% 손절 / -20%▶30% 손절</t>
        </is>
      </c>
      <c r="G233" s="19" t="inlineStr">
        <is>
          <t>2026-01-02</t>
        </is>
      </c>
      <c r="H233" s="19" t="inlineStr">
        <is>
          <t>2026-06-08</t>
        </is>
      </c>
      <c r="I233" s="19" t="n">
        <v>0.91</v>
      </c>
      <c r="J233" s="19" t="n">
        <v>-14.05</v>
      </c>
      <c r="K233" s="19" t="n">
        <v>50</v>
      </c>
      <c r="L233" s="19" t="n">
        <v>6</v>
      </c>
      <c r="M233" s="19" t="n">
        <v>4.39</v>
      </c>
      <c r="N233" s="19" t="n">
        <v>43</v>
      </c>
      <c r="O233" s="19" t="inlineStr">
        <is>
          <t>D</t>
        </is>
      </c>
      <c r="P233" s="19" t="inlineStr">
        <is>
          <t>단독 사용 비권장</t>
        </is>
      </c>
      <c r="Q233" s="19" t="inlineStr">
        <is>
          <t>거래횟수 매우 부족 / MDD 보통</t>
        </is>
      </c>
      <c r="R233" s="19" t="inlineStr">
        <is>
          <t>예</t>
        </is>
      </c>
      <c r="S233" s="19" t="n">
        <v>0.0005</v>
      </c>
      <c r="T233" s="19" t="n">
        <v>0.0025</v>
      </c>
      <c r="U233" s="19" t="n">
        <v>0.0007</v>
      </c>
    </row>
    <row r="234">
      <c r="A234" s="19" t="inlineStr">
        <is>
          <t>제주은행</t>
        </is>
      </c>
      <c r="B234" s="19" t="inlineStr">
        <is>
          <t>006220</t>
        </is>
      </c>
      <c r="C234" s="19" t="inlineStr">
        <is>
          <t>[중기추세]</t>
        </is>
      </c>
      <c r="D234" s="19" t="inlineStr">
        <is>
          <t>[칼손절]</t>
        </is>
      </c>
      <c r="E234" s="19" t="inlineStr">
        <is>
          <t>+10%▶50% 익절 / +20%▶30% 익절 / +30%▶20% 익절</t>
        </is>
      </c>
      <c r="F234" s="19" t="inlineStr">
        <is>
          <t>-2%▶80% 손절 / -4%▶10% 손절 / -6%▶10% 손절</t>
        </is>
      </c>
      <c r="G234" s="19" t="inlineStr">
        <is>
          <t>2026-01-02</t>
        </is>
      </c>
      <c r="H234" s="19" t="inlineStr">
        <is>
          <t>2026-06-08</t>
        </is>
      </c>
      <c r="I234" s="19" t="n">
        <v>0.01</v>
      </c>
      <c r="J234" s="19" t="n">
        <v>-5.33</v>
      </c>
      <c r="K234" s="19" t="n">
        <v>33.3</v>
      </c>
      <c r="L234" s="19" t="n">
        <v>6</v>
      </c>
      <c r="M234" s="19" t="n">
        <v>5.34</v>
      </c>
      <c r="N234" s="19" t="n">
        <v>44</v>
      </c>
      <c r="O234" s="19" t="inlineStr">
        <is>
          <t>D</t>
        </is>
      </c>
      <c r="P234" s="19" t="inlineStr">
        <is>
          <t>단독 사용 비권장</t>
        </is>
      </c>
      <c r="Q234" s="19" t="inlineStr">
        <is>
          <t>거래횟수 매우 부족 / MDD 안정 / 승률 낮음</t>
        </is>
      </c>
      <c r="R234" s="19" t="inlineStr">
        <is>
          <t>예</t>
        </is>
      </c>
      <c r="S234" s="19" t="n">
        <v>0.0005</v>
      </c>
      <c r="T234" s="19" t="n">
        <v>0.0025</v>
      </c>
      <c r="U234" s="19" t="n">
        <v>0.0007</v>
      </c>
    </row>
    <row r="235">
      <c r="A235" s="19" t="inlineStr">
        <is>
          <t>제주은행</t>
        </is>
      </c>
      <c r="B235" s="19" t="inlineStr">
        <is>
          <t>006220</t>
        </is>
      </c>
      <c r="C235" s="19" t="inlineStr">
        <is>
          <t>[중기추세]</t>
        </is>
      </c>
      <c r="D235" s="19" t="inlineStr">
        <is>
          <t>[정석방어]</t>
        </is>
      </c>
      <c r="E235" s="19" t="inlineStr">
        <is>
          <t>+10%▶50% 익절 / +20%▶30% 익절 / +30%▶20% 익절</t>
        </is>
      </c>
      <c r="F235" s="19" t="inlineStr">
        <is>
          <t>-3%▶70% 손절 / -5%▶20% 손절 / -10%▶10% 손절</t>
        </is>
      </c>
      <c r="G235" s="19" t="inlineStr">
        <is>
          <t>2026-01-02</t>
        </is>
      </c>
      <c r="H235" s="19" t="inlineStr">
        <is>
          <t>2026-06-08</t>
        </is>
      </c>
      <c r="I235" s="19" t="n">
        <v>25.6</v>
      </c>
      <c r="J235" s="19" t="n">
        <v>-5.77</v>
      </c>
      <c r="K235" s="19" t="n">
        <v>40</v>
      </c>
      <c r="L235" s="19" t="n">
        <v>5</v>
      </c>
      <c r="M235" s="19" t="n">
        <v>31.22</v>
      </c>
      <c r="N235" s="19" t="n">
        <v>59</v>
      </c>
      <c r="O235" s="19" t="inlineStr">
        <is>
          <t>C</t>
        </is>
      </c>
      <c r="P235" s="19" t="inlineStr">
        <is>
          <t>최근 적합성 참고 수준</t>
        </is>
      </c>
      <c r="Q235" s="19" t="inlineStr">
        <is>
          <t>거래횟수 매우 부족 / MDD 안정</t>
        </is>
      </c>
      <c r="R235" s="19" t="inlineStr">
        <is>
          <t>예</t>
        </is>
      </c>
      <c r="S235" s="19" t="n">
        <v>0.0005</v>
      </c>
      <c r="T235" s="19" t="n">
        <v>0.0025</v>
      </c>
      <c r="U235" s="19" t="n">
        <v>0.0007</v>
      </c>
    </row>
    <row r="236">
      <c r="A236" s="19" t="inlineStr">
        <is>
          <t>제주은행</t>
        </is>
      </c>
      <c r="B236" s="19" t="inlineStr">
        <is>
          <t>006220</t>
        </is>
      </c>
      <c r="C236" s="19" t="inlineStr">
        <is>
          <t>[중기추세]</t>
        </is>
      </c>
      <c r="D236" s="19" t="inlineStr">
        <is>
          <t>[변동성허용]</t>
        </is>
      </c>
      <c r="E236" s="19" t="inlineStr">
        <is>
          <t>+10%▶50% 익절 / +20%▶30% 익절 / +30%▶20% 익절</t>
        </is>
      </c>
      <c r="F236" s="19" t="inlineStr">
        <is>
          <t>-5%▶50% 손절 / -10%▶30% 손절 / -15%▶20% 손절</t>
        </is>
      </c>
      <c r="G236" s="19" t="inlineStr">
        <is>
          <t>2026-01-02</t>
        </is>
      </c>
      <c r="H236" s="19" t="inlineStr">
        <is>
          <t>2026-06-08</t>
        </is>
      </c>
      <c r="I236" s="19" t="n">
        <v>19.31</v>
      </c>
      <c r="J236" s="19" t="n">
        <v>-10.5</v>
      </c>
      <c r="K236" s="19" t="n">
        <v>40</v>
      </c>
      <c r="L236" s="19" t="n">
        <v>5</v>
      </c>
      <c r="M236" s="19" t="n">
        <v>22.56</v>
      </c>
      <c r="N236" s="19" t="n">
        <v>48</v>
      </c>
      <c r="O236" s="19" t="inlineStr">
        <is>
          <t>D</t>
        </is>
      </c>
      <c r="P236" s="19" t="inlineStr">
        <is>
          <t>단독 사용 비권장</t>
        </is>
      </c>
      <c r="Q236" s="19" t="inlineStr">
        <is>
          <t>거래횟수 매우 부족 / MDD 보통</t>
        </is>
      </c>
      <c r="R236" s="19" t="inlineStr">
        <is>
          <t>예</t>
        </is>
      </c>
      <c r="S236" s="19" t="n">
        <v>0.0005</v>
      </c>
      <c r="T236" s="19" t="n">
        <v>0.0025</v>
      </c>
      <c r="U236" s="19" t="n">
        <v>0.0007</v>
      </c>
    </row>
    <row r="237">
      <c r="A237" s="19" t="inlineStr">
        <is>
          <t>제주은행</t>
        </is>
      </c>
      <c r="B237" s="19" t="inlineStr">
        <is>
          <t>006220</t>
        </is>
      </c>
      <c r="C237" s="19" t="inlineStr">
        <is>
          <t>[중기추세]</t>
        </is>
      </c>
      <c r="D237" s="19" t="inlineStr">
        <is>
          <t>[버티기형]</t>
        </is>
      </c>
      <c r="E237" s="19" t="inlineStr">
        <is>
          <t>+10%▶50% 익절 / +20%▶30% 익절 / +30%▶20% 익절</t>
        </is>
      </c>
      <c r="F237" s="19" t="inlineStr">
        <is>
          <t>-5%▶40% 손절 / -15%▶30% 손절 / -20%▶30% 손절</t>
        </is>
      </c>
      <c r="G237" s="19" t="inlineStr">
        <is>
          <t>2026-01-02</t>
        </is>
      </c>
      <c r="H237" s="19" t="inlineStr">
        <is>
          <t>2026-06-08</t>
        </is>
      </c>
      <c r="I237" s="19" t="n">
        <v>13.85</v>
      </c>
      <c r="J237" s="19" t="n">
        <v>-14.59</v>
      </c>
      <c r="K237" s="19" t="n">
        <v>40</v>
      </c>
      <c r="L237" s="19" t="n">
        <v>5</v>
      </c>
      <c r="M237" s="19" t="n">
        <v>15.05</v>
      </c>
      <c r="N237" s="19" t="n">
        <v>47</v>
      </c>
      <c r="O237" s="19" t="inlineStr">
        <is>
          <t>D</t>
        </is>
      </c>
      <c r="P237" s="19" t="inlineStr">
        <is>
          <t>단독 사용 비권장</t>
        </is>
      </c>
      <c r="Q237" s="19" t="inlineStr">
        <is>
          <t>거래횟수 매우 부족 / MDD 보통</t>
        </is>
      </c>
      <c r="R237" s="19" t="inlineStr">
        <is>
          <t>예</t>
        </is>
      </c>
      <c r="S237" s="19" t="n">
        <v>0.0005</v>
      </c>
      <c r="T237" s="19" t="n">
        <v>0.0025</v>
      </c>
      <c r="U237" s="19" t="n">
        <v>0.0007</v>
      </c>
    </row>
    <row r="238">
      <c r="A238" s="19" t="inlineStr">
        <is>
          <t>제주은행</t>
        </is>
      </c>
      <c r="B238" s="19" t="inlineStr">
        <is>
          <t>006220</t>
        </is>
      </c>
      <c r="C238" s="19" t="inlineStr">
        <is>
          <t>[수익극대화]</t>
        </is>
      </c>
      <c r="D238" s="19" t="inlineStr">
        <is>
          <t>[칼손절]</t>
        </is>
      </c>
      <c r="E238" s="19" t="inlineStr">
        <is>
          <t>+10%▶40% 익절 / +20%▶30% 익절 / +40%▶30% 익절</t>
        </is>
      </c>
      <c r="F238" s="19" t="inlineStr">
        <is>
          <t>-2%▶80% 손절 / -4%▶10% 손절 / -6%▶10% 손절</t>
        </is>
      </c>
      <c r="G238" s="19" t="inlineStr">
        <is>
          <t>2026-01-02</t>
        </is>
      </c>
      <c r="H238" s="19" t="inlineStr">
        <is>
          <t>2026-06-08</t>
        </is>
      </c>
      <c r="I238" s="19" t="n">
        <v>0.01</v>
      </c>
      <c r="J238" s="19" t="n">
        <v>-5.33</v>
      </c>
      <c r="K238" s="19" t="n">
        <v>33.3</v>
      </c>
      <c r="L238" s="19" t="n">
        <v>6</v>
      </c>
      <c r="M238" s="19" t="n">
        <v>5.34</v>
      </c>
      <c r="N238" s="19" t="n">
        <v>44</v>
      </c>
      <c r="O238" s="19" t="inlineStr">
        <is>
          <t>D</t>
        </is>
      </c>
      <c r="P238" s="19" t="inlineStr">
        <is>
          <t>단독 사용 비권장</t>
        </is>
      </c>
      <c r="Q238" s="19" t="inlineStr">
        <is>
          <t>거래횟수 매우 부족 / MDD 안정 / 승률 낮음</t>
        </is>
      </c>
      <c r="R238" s="19" t="inlineStr">
        <is>
          <t>예</t>
        </is>
      </c>
      <c r="S238" s="19" t="n">
        <v>0.0005</v>
      </c>
      <c r="T238" s="19" t="n">
        <v>0.0025</v>
      </c>
      <c r="U238" s="19" t="n">
        <v>0.0007</v>
      </c>
    </row>
    <row r="239">
      <c r="A239" s="19" t="inlineStr">
        <is>
          <t>제주은행</t>
        </is>
      </c>
      <c r="B239" s="19" t="inlineStr">
        <is>
          <t>006220</t>
        </is>
      </c>
      <c r="C239" s="19" t="inlineStr">
        <is>
          <t>[수익극대화]</t>
        </is>
      </c>
      <c r="D239" s="19" t="inlineStr">
        <is>
          <t>[정석방어]</t>
        </is>
      </c>
      <c r="E239" s="19" t="inlineStr">
        <is>
          <t>+10%▶40% 익절 / +20%▶30% 익절 / +40%▶30% 익절</t>
        </is>
      </c>
      <c r="F239" s="19" t="inlineStr">
        <is>
          <t>-3%▶70% 손절 / -5%▶20% 손절 / -10%▶10% 손절</t>
        </is>
      </c>
      <c r="G239" s="19" t="inlineStr">
        <is>
          <t>2026-01-02</t>
        </is>
      </c>
      <c r="H239" s="19" t="inlineStr">
        <is>
          <t>2026-06-08</t>
        </is>
      </c>
      <c r="I239" s="19" t="n">
        <v>25.6</v>
      </c>
      <c r="J239" s="19" t="n">
        <v>-5.77</v>
      </c>
      <c r="K239" s="19" t="n">
        <v>40</v>
      </c>
      <c r="L239" s="19" t="n">
        <v>5</v>
      </c>
      <c r="M239" s="19" t="n">
        <v>31.22</v>
      </c>
      <c r="N239" s="19" t="n">
        <v>59</v>
      </c>
      <c r="O239" s="19" t="inlineStr">
        <is>
          <t>C</t>
        </is>
      </c>
      <c r="P239" s="19" t="inlineStr">
        <is>
          <t>최근 적합성 참고 수준</t>
        </is>
      </c>
      <c r="Q239" s="19" t="inlineStr">
        <is>
          <t>거래횟수 매우 부족 / MDD 안정</t>
        </is>
      </c>
      <c r="R239" s="19" t="inlineStr">
        <is>
          <t>예</t>
        </is>
      </c>
      <c r="S239" s="19" t="n">
        <v>0.0005</v>
      </c>
      <c r="T239" s="19" t="n">
        <v>0.0025</v>
      </c>
      <c r="U239" s="19" t="n">
        <v>0.0007</v>
      </c>
    </row>
    <row r="240">
      <c r="A240" s="19" t="inlineStr">
        <is>
          <t>제주은행</t>
        </is>
      </c>
      <c r="B240" s="19" t="inlineStr">
        <is>
          <t>006220</t>
        </is>
      </c>
      <c r="C240" s="19" t="inlineStr">
        <is>
          <t>[수익극대화]</t>
        </is>
      </c>
      <c r="D240" s="19" t="inlineStr">
        <is>
          <t>[변동성허용]</t>
        </is>
      </c>
      <c r="E240" s="19" t="inlineStr">
        <is>
          <t>+10%▶40% 익절 / +20%▶30% 익절 / +40%▶30% 익절</t>
        </is>
      </c>
      <c r="F240" s="19" t="inlineStr">
        <is>
          <t>-5%▶50% 손절 / -10%▶30% 손절 / -15%▶20% 손절</t>
        </is>
      </c>
      <c r="G240" s="19" t="inlineStr">
        <is>
          <t>2026-01-02</t>
        </is>
      </c>
      <c r="H240" s="19" t="inlineStr">
        <is>
          <t>2026-06-08</t>
        </is>
      </c>
      <c r="I240" s="19" t="n">
        <v>19.31</v>
      </c>
      <c r="J240" s="19" t="n">
        <v>-10.5</v>
      </c>
      <c r="K240" s="19" t="n">
        <v>40</v>
      </c>
      <c r="L240" s="19" t="n">
        <v>5</v>
      </c>
      <c r="M240" s="19" t="n">
        <v>22.56</v>
      </c>
      <c r="N240" s="19" t="n">
        <v>48</v>
      </c>
      <c r="O240" s="19" t="inlineStr">
        <is>
          <t>D</t>
        </is>
      </c>
      <c r="P240" s="19" t="inlineStr">
        <is>
          <t>단독 사용 비권장</t>
        </is>
      </c>
      <c r="Q240" s="19" t="inlineStr">
        <is>
          <t>거래횟수 매우 부족 / MDD 보통</t>
        </is>
      </c>
      <c r="R240" s="19" t="inlineStr">
        <is>
          <t>예</t>
        </is>
      </c>
      <c r="S240" s="19" t="n">
        <v>0.0005</v>
      </c>
      <c r="T240" s="19" t="n">
        <v>0.0025</v>
      </c>
      <c r="U240" s="19" t="n">
        <v>0.0007</v>
      </c>
    </row>
    <row r="241">
      <c r="A241" s="19" t="inlineStr">
        <is>
          <t>제주은행</t>
        </is>
      </c>
      <c r="B241" s="19" t="inlineStr">
        <is>
          <t>006220</t>
        </is>
      </c>
      <c r="C241" s="19" t="inlineStr">
        <is>
          <t>[수익극대화]</t>
        </is>
      </c>
      <c r="D241" s="19" t="inlineStr">
        <is>
          <t>[버티기형]</t>
        </is>
      </c>
      <c r="E241" s="19" t="inlineStr">
        <is>
          <t>+10%▶40% 익절 / +20%▶30% 익절 / +40%▶30% 익절</t>
        </is>
      </c>
      <c r="F241" s="19" t="inlineStr">
        <is>
          <t>-5%▶40% 손절 / -15%▶30% 손절 / -20%▶30% 손절</t>
        </is>
      </c>
      <c r="G241" s="19" t="inlineStr">
        <is>
          <t>2026-01-02</t>
        </is>
      </c>
      <c r="H241" s="19" t="inlineStr">
        <is>
          <t>2026-06-08</t>
        </is>
      </c>
      <c r="I241" s="19" t="n">
        <v>13.85</v>
      </c>
      <c r="J241" s="19" t="n">
        <v>-14.59</v>
      </c>
      <c r="K241" s="19" t="n">
        <v>40</v>
      </c>
      <c r="L241" s="19" t="n">
        <v>5</v>
      </c>
      <c r="M241" s="19" t="n">
        <v>15.05</v>
      </c>
      <c r="N241" s="19" t="n">
        <v>47</v>
      </c>
      <c r="O241" s="19" t="inlineStr">
        <is>
          <t>D</t>
        </is>
      </c>
      <c r="P241" s="19" t="inlineStr">
        <is>
          <t>단독 사용 비권장</t>
        </is>
      </c>
      <c r="Q241" s="19" t="inlineStr">
        <is>
          <t>거래횟수 매우 부족 / MDD 보통</t>
        </is>
      </c>
      <c r="R241" s="19" t="inlineStr">
        <is>
          <t>예</t>
        </is>
      </c>
      <c r="S241" s="19" t="n">
        <v>0.0005</v>
      </c>
      <c r="T241" s="19" t="n">
        <v>0.0025</v>
      </c>
      <c r="U241" s="19" t="n">
        <v>0.0007</v>
      </c>
    </row>
    <row r="242">
      <c r="A242" s="19" t="inlineStr">
        <is>
          <t>대우건설</t>
        </is>
      </c>
      <c r="B242" s="19" t="inlineStr">
        <is>
          <t>047040</t>
        </is>
      </c>
      <c r="C242" s="19" t="inlineStr">
        <is>
          <t>[초단타]</t>
        </is>
      </c>
      <c r="D242" s="19" t="inlineStr">
        <is>
          <t>[칼손절]</t>
        </is>
      </c>
      <c r="E242" s="19" t="inlineStr">
        <is>
          <t>+3%▶70% 익절 / +5%▶20% 익절 / +10%▶10% 익절</t>
        </is>
      </c>
      <c r="F242" s="19" t="inlineStr">
        <is>
          <t>-2%▶80% 손절 / -4%▶10% 손절 / -6%▶10% 손절</t>
        </is>
      </c>
      <c r="G242" s="19" t="inlineStr">
        <is>
          <t>2026-01-02</t>
        </is>
      </c>
      <c r="H242" s="19" t="inlineStr">
        <is>
          <t>2026-06-08</t>
        </is>
      </c>
      <c r="I242" s="19" t="n">
        <v>0</v>
      </c>
      <c r="J242" s="19" t="n">
        <v>0</v>
      </c>
      <c r="K242" s="19" t="n">
        <v>0</v>
      </c>
      <c r="L242" s="19" t="n">
        <v>0</v>
      </c>
      <c r="M242" s="19" t="n">
        <v>0</v>
      </c>
      <c r="N242" s="19" t="n">
        <v>32</v>
      </c>
      <c r="O242" s="19" t="inlineStr">
        <is>
          <t>D</t>
        </is>
      </c>
      <c r="P242" s="19" t="inlineStr">
        <is>
          <t>단독 사용 비권장</t>
        </is>
      </c>
      <c r="Q242" s="19" t="inlineStr">
        <is>
          <t>거래횟수 매우 부족 / MDD 안정 / 수익률 음수 / 승률 낮음</t>
        </is>
      </c>
      <c r="R242" s="19" t="inlineStr">
        <is>
          <t>예</t>
        </is>
      </c>
      <c r="S242" s="19" t="n">
        <v>0.0005</v>
      </c>
      <c r="T242" s="19" t="n">
        <v>0.0025</v>
      </c>
      <c r="U242" s="19" t="n">
        <v>0.0007</v>
      </c>
    </row>
    <row r="243">
      <c r="A243" s="19" t="inlineStr">
        <is>
          <t>대우건설</t>
        </is>
      </c>
      <c r="B243" s="19" t="inlineStr">
        <is>
          <t>047040</t>
        </is>
      </c>
      <c r="C243" s="19" t="inlineStr">
        <is>
          <t>[초단타]</t>
        </is>
      </c>
      <c r="D243" s="19" t="inlineStr">
        <is>
          <t>[정석방어]</t>
        </is>
      </c>
      <c r="E243" s="19" t="inlineStr">
        <is>
          <t>+3%▶70% 익절 / +5%▶20% 익절 / +10%▶10% 익절</t>
        </is>
      </c>
      <c r="F243" s="19" t="inlineStr">
        <is>
          <t>-3%▶70% 손절 / -5%▶20% 손절 / -10%▶10% 손절</t>
        </is>
      </c>
      <c r="G243" s="19" t="inlineStr">
        <is>
          <t>2026-01-02</t>
        </is>
      </c>
      <c r="H243" s="19" t="inlineStr">
        <is>
          <t>2026-06-08</t>
        </is>
      </c>
      <c r="I243" s="19" t="n">
        <v>0</v>
      </c>
      <c r="J243" s="19" t="n">
        <v>0</v>
      </c>
      <c r="K243" s="19" t="n">
        <v>0</v>
      </c>
      <c r="L243" s="19" t="n">
        <v>0</v>
      </c>
      <c r="M243" s="19" t="n">
        <v>0</v>
      </c>
      <c r="N243" s="19" t="n">
        <v>32</v>
      </c>
      <c r="O243" s="19" t="inlineStr">
        <is>
          <t>D</t>
        </is>
      </c>
      <c r="P243" s="19" t="inlineStr">
        <is>
          <t>단독 사용 비권장</t>
        </is>
      </c>
      <c r="Q243" s="19" t="inlineStr">
        <is>
          <t>거래횟수 매우 부족 / MDD 안정 / 수익률 음수 / 승률 낮음</t>
        </is>
      </c>
      <c r="R243" s="19" t="inlineStr">
        <is>
          <t>예</t>
        </is>
      </c>
      <c r="S243" s="19" t="n">
        <v>0.0005</v>
      </c>
      <c r="T243" s="19" t="n">
        <v>0.0025</v>
      </c>
      <c r="U243" s="19" t="n">
        <v>0.0007</v>
      </c>
    </row>
    <row r="244">
      <c r="A244" s="19" t="inlineStr">
        <is>
          <t>대우건설</t>
        </is>
      </c>
      <c r="B244" s="19" t="inlineStr">
        <is>
          <t>047040</t>
        </is>
      </c>
      <c r="C244" s="19" t="inlineStr">
        <is>
          <t>[초단타]</t>
        </is>
      </c>
      <c r="D244" s="19" t="inlineStr">
        <is>
          <t>[변동성허용]</t>
        </is>
      </c>
      <c r="E244" s="19" t="inlineStr">
        <is>
          <t>+3%▶70% 익절 / +5%▶20% 익절 / +10%▶10% 익절</t>
        </is>
      </c>
      <c r="F244" s="19" t="inlineStr">
        <is>
          <t>-5%▶50% 손절 / -10%▶30% 손절 / -15%▶20% 손절</t>
        </is>
      </c>
      <c r="G244" s="19" t="inlineStr">
        <is>
          <t>2026-01-02</t>
        </is>
      </c>
      <c r="H244" s="19" t="inlineStr">
        <is>
          <t>2026-06-08</t>
        </is>
      </c>
      <c r="I244" s="19" t="n">
        <v>0</v>
      </c>
      <c r="J244" s="19" t="n">
        <v>0</v>
      </c>
      <c r="K244" s="19" t="n">
        <v>0</v>
      </c>
      <c r="L244" s="19" t="n">
        <v>0</v>
      </c>
      <c r="M244" s="19" t="n">
        <v>0</v>
      </c>
      <c r="N244" s="19" t="n">
        <v>32</v>
      </c>
      <c r="O244" s="19" t="inlineStr">
        <is>
          <t>D</t>
        </is>
      </c>
      <c r="P244" s="19" t="inlineStr">
        <is>
          <t>단독 사용 비권장</t>
        </is>
      </c>
      <c r="Q244" s="19" t="inlineStr">
        <is>
          <t>거래횟수 매우 부족 / MDD 안정 / 수익률 음수 / 승률 낮음</t>
        </is>
      </c>
      <c r="R244" s="19" t="inlineStr">
        <is>
          <t>예</t>
        </is>
      </c>
      <c r="S244" s="19" t="n">
        <v>0.0005</v>
      </c>
      <c r="T244" s="19" t="n">
        <v>0.0025</v>
      </c>
      <c r="U244" s="19" t="n">
        <v>0.0007</v>
      </c>
    </row>
    <row r="245">
      <c r="A245" s="19" t="inlineStr">
        <is>
          <t>대우건설</t>
        </is>
      </c>
      <c r="B245" s="19" t="inlineStr">
        <is>
          <t>047040</t>
        </is>
      </c>
      <c r="C245" s="19" t="inlineStr">
        <is>
          <t>[초단타]</t>
        </is>
      </c>
      <c r="D245" s="19" t="inlineStr">
        <is>
          <t>[버티기형]</t>
        </is>
      </c>
      <c r="E245" s="19" t="inlineStr">
        <is>
          <t>+3%▶70% 익절 / +5%▶20% 익절 / +10%▶10% 익절</t>
        </is>
      </c>
      <c r="F245" s="19" t="inlineStr">
        <is>
          <t>-5%▶40% 손절 / -15%▶30% 손절 / -20%▶30% 손절</t>
        </is>
      </c>
      <c r="G245" s="19" t="inlineStr">
        <is>
          <t>2026-01-02</t>
        </is>
      </c>
      <c r="H245" s="19" t="inlineStr">
        <is>
          <t>2026-06-08</t>
        </is>
      </c>
      <c r="I245" s="19" t="n">
        <v>0</v>
      </c>
      <c r="J245" s="19" t="n">
        <v>0</v>
      </c>
      <c r="K245" s="19" t="n">
        <v>0</v>
      </c>
      <c r="L245" s="19" t="n">
        <v>0</v>
      </c>
      <c r="M245" s="19" t="n">
        <v>0</v>
      </c>
      <c r="N245" s="19" t="n">
        <v>32</v>
      </c>
      <c r="O245" s="19" t="inlineStr">
        <is>
          <t>D</t>
        </is>
      </c>
      <c r="P245" s="19" t="inlineStr">
        <is>
          <t>단독 사용 비권장</t>
        </is>
      </c>
      <c r="Q245" s="19" t="inlineStr">
        <is>
          <t>거래횟수 매우 부족 / MDD 안정 / 수익률 음수 / 승률 낮음</t>
        </is>
      </c>
      <c r="R245" s="19" t="inlineStr">
        <is>
          <t>예</t>
        </is>
      </c>
      <c r="S245" s="19" t="n">
        <v>0.0005</v>
      </c>
      <c r="T245" s="19" t="n">
        <v>0.0025</v>
      </c>
      <c r="U245" s="19" t="n">
        <v>0.0007</v>
      </c>
    </row>
    <row r="246">
      <c r="A246" s="19" t="inlineStr">
        <is>
          <t>대우건설</t>
        </is>
      </c>
      <c r="B246" s="19" t="inlineStr">
        <is>
          <t>047040</t>
        </is>
      </c>
      <c r="C246" s="19" t="inlineStr">
        <is>
          <t>[단기스윙]</t>
        </is>
      </c>
      <c r="D246" s="19" t="inlineStr">
        <is>
          <t>[칼손절]</t>
        </is>
      </c>
      <c r="E246" s="19" t="inlineStr">
        <is>
          <t>+5%▶60% 익절 / +10%▶30% 익절 / +20%▶10% 익절</t>
        </is>
      </c>
      <c r="F246" s="19" t="inlineStr">
        <is>
          <t>-2%▶80% 손절 / -4%▶10% 손절 / -6%▶10% 손절</t>
        </is>
      </c>
      <c r="G246" s="19" t="inlineStr">
        <is>
          <t>2026-01-02</t>
        </is>
      </c>
      <c r="H246" s="19" t="inlineStr">
        <is>
          <t>2026-06-08</t>
        </is>
      </c>
      <c r="I246" s="19" t="n">
        <v>0</v>
      </c>
      <c r="J246" s="19" t="n">
        <v>0</v>
      </c>
      <c r="K246" s="19" t="n">
        <v>0</v>
      </c>
      <c r="L246" s="19" t="n">
        <v>0</v>
      </c>
      <c r="M246" s="19" t="n">
        <v>0</v>
      </c>
      <c r="N246" s="19" t="n">
        <v>32</v>
      </c>
      <c r="O246" s="19" t="inlineStr">
        <is>
          <t>D</t>
        </is>
      </c>
      <c r="P246" s="19" t="inlineStr">
        <is>
          <t>단독 사용 비권장</t>
        </is>
      </c>
      <c r="Q246" s="19" t="inlineStr">
        <is>
          <t>거래횟수 매우 부족 / MDD 안정 / 수익률 음수 / 승률 낮음</t>
        </is>
      </c>
      <c r="R246" s="19" t="inlineStr">
        <is>
          <t>예</t>
        </is>
      </c>
      <c r="S246" s="19" t="n">
        <v>0.0005</v>
      </c>
      <c r="T246" s="19" t="n">
        <v>0.0025</v>
      </c>
      <c r="U246" s="19" t="n">
        <v>0.0007</v>
      </c>
    </row>
    <row r="247">
      <c r="A247" s="19" t="inlineStr">
        <is>
          <t>대우건설</t>
        </is>
      </c>
      <c r="B247" s="19" t="inlineStr">
        <is>
          <t>047040</t>
        </is>
      </c>
      <c r="C247" s="19" t="inlineStr">
        <is>
          <t>[단기스윙]</t>
        </is>
      </c>
      <c r="D247" s="19" t="inlineStr">
        <is>
          <t>[정석방어]</t>
        </is>
      </c>
      <c r="E247" s="19" t="inlineStr">
        <is>
          <t>+5%▶60% 익절 / +10%▶30% 익절 / +20%▶10% 익절</t>
        </is>
      </c>
      <c r="F247" s="19" t="inlineStr">
        <is>
          <t>-3%▶70% 손절 / -5%▶20% 손절 / -10%▶10% 손절</t>
        </is>
      </c>
      <c r="G247" s="19" t="inlineStr">
        <is>
          <t>2026-01-02</t>
        </is>
      </c>
      <c r="H247" s="19" t="inlineStr">
        <is>
          <t>2026-06-08</t>
        </is>
      </c>
      <c r="I247" s="19" t="n">
        <v>0</v>
      </c>
      <c r="J247" s="19" t="n">
        <v>0</v>
      </c>
      <c r="K247" s="19" t="n">
        <v>0</v>
      </c>
      <c r="L247" s="19" t="n">
        <v>0</v>
      </c>
      <c r="M247" s="19" t="n">
        <v>0</v>
      </c>
      <c r="N247" s="19" t="n">
        <v>32</v>
      </c>
      <c r="O247" s="19" t="inlineStr">
        <is>
          <t>D</t>
        </is>
      </c>
      <c r="P247" s="19" t="inlineStr">
        <is>
          <t>단독 사용 비권장</t>
        </is>
      </c>
      <c r="Q247" s="19" t="inlineStr">
        <is>
          <t>거래횟수 매우 부족 / MDD 안정 / 수익률 음수 / 승률 낮음</t>
        </is>
      </c>
      <c r="R247" s="19" t="inlineStr">
        <is>
          <t>예</t>
        </is>
      </c>
      <c r="S247" s="19" t="n">
        <v>0.0005</v>
      </c>
      <c r="T247" s="19" t="n">
        <v>0.0025</v>
      </c>
      <c r="U247" s="19" t="n">
        <v>0.0007</v>
      </c>
    </row>
    <row r="248">
      <c r="A248" s="19" t="inlineStr">
        <is>
          <t>대우건설</t>
        </is>
      </c>
      <c r="B248" s="19" t="inlineStr">
        <is>
          <t>047040</t>
        </is>
      </c>
      <c r="C248" s="19" t="inlineStr">
        <is>
          <t>[단기스윙]</t>
        </is>
      </c>
      <c r="D248" s="19" t="inlineStr">
        <is>
          <t>[변동성허용]</t>
        </is>
      </c>
      <c r="E248" s="19" t="inlineStr">
        <is>
          <t>+5%▶60% 익절 / +10%▶30% 익절 / +20%▶10% 익절</t>
        </is>
      </c>
      <c r="F248" s="19" t="inlineStr">
        <is>
          <t>-5%▶50% 손절 / -10%▶30% 손절 / -15%▶20% 손절</t>
        </is>
      </c>
      <c r="G248" s="19" t="inlineStr">
        <is>
          <t>2026-01-02</t>
        </is>
      </c>
      <c r="H248" s="19" t="inlineStr">
        <is>
          <t>2026-06-08</t>
        </is>
      </c>
      <c r="I248" s="19" t="n">
        <v>0</v>
      </c>
      <c r="J248" s="19" t="n">
        <v>0</v>
      </c>
      <c r="K248" s="19" t="n">
        <v>0</v>
      </c>
      <c r="L248" s="19" t="n">
        <v>0</v>
      </c>
      <c r="M248" s="19" t="n">
        <v>0</v>
      </c>
      <c r="N248" s="19" t="n">
        <v>32</v>
      </c>
      <c r="O248" s="19" t="inlineStr">
        <is>
          <t>D</t>
        </is>
      </c>
      <c r="P248" s="19" t="inlineStr">
        <is>
          <t>단독 사용 비권장</t>
        </is>
      </c>
      <c r="Q248" s="19" t="inlineStr">
        <is>
          <t>거래횟수 매우 부족 / MDD 안정 / 수익률 음수 / 승률 낮음</t>
        </is>
      </c>
      <c r="R248" s="19" t="inlineStr">
        <is>
          <t>예</t>
        </is>
      </c>
      <c r="S248" s="19" t="n">
        <v>0.0005</v>
      </c>
      <c r="T248" s="19" t="n">
        <v>0.0025</v>
      </c>
      <c r="U248" s="19" t="n">
        <v>0.0007</v>
      </c>
    </row>
    <row r="249">
      <c r="A249" s="19" t="inlineStr">
        <is>
          <t>대우건설</t>
        </is>
      </c>
      <c r="B249" s="19" t="inlineStr">
        <is>
          <t>047040</t>
        </is>
      </c>
      <c r="C249" s="19" t="inlineStr">
        <is>
          <t>[단기스윙]</t>
        </is>
      </c>
      <c r="D249" s="19" t="inlineStr">
        <is>
          <t>[버티기형]</t>
        </is>
      </c>
      <c r="E249" s="19" t="inlineStr">
        <is>
          <t>+5%▶60% 익절 / +10%▶30% 익절 / +20%▶10% 익절</t>
        </is>
      </c>
      <c r="F249" s="19" t="inlineStr">
        <is>
          <t>-5%▶40% 손절 / -15%▶30% 손절 / -20%▶30% 손절</t>
        </is>
      </c>
      <c r="G249" s="19" t="inlineStr">
        <is>
          <t>2026-01-02</t>
        </is>
      </c>
      <c r="H249" s="19" t="inlineStr">
        <is>
          <t>2026-06-08</t>
        </is>
      </c>
      <c r="I249" s="19" t="n">
        <v>0</v>
      </c>
      <c r="J249" s="19" t="n">
        <v>0</v>
      </c>
      <c r="K249" s="19" t="n">
        <v>0</v>
      </c>
      <c r="L249" s="19" t="n">
        <v>0</v>
      </c>
      <c r="M249" s="19" t="n">
        <v>0</v>
      </c>
      <c r="N249" s="19" t="n">
        <v>32</v>
      </c>
      <c r="O249" s="19" t="inlineStr">
        <is>
          <t>D</t>
        </is>
      </c>
      <c r="P249" s="19" t="inlineStr">
        <is>
          <t>단독 사용 비권장</t>
        </is>
      </c>
      <c r="Q249" s="19" t="inlineStr">
        <is>
          <t>거래횟수 매우 부족 / MDD 안정 / 수익률 음수 / 승률 낮음</t>
        </is>
      </c>
      <c r="R249" s="19" t="inlineStr">
        <is>
          <t>예</t>
        </is>
      </c>
      <c r="S249" s="19" t="n">
        <v>0.0005</v>
      </c>
      <c r="T249" s="19" t="n">
        <v>0.0025</v>
      </c>
      <c r="U249" s="19" t="n">
        <v>0.0007</v>
      </c>
    </row>
    <row r="250">
      <c r="A250" s="19" t="inlineStr">
        <is>
          <t>대우건설</t>
        </is>
      </c>
      <c r="B250" s="19" t="inlineStr">
        <is>
          <t>047040</t>
        </is>
      </c>
      <c r="C250" s="19" t="inlineStr">
        <is>
          <t>[대표님룰]</t>
        </is>
      </c>
      <c r="D250" s="19" t="inlineStr">
        <is>
          <t>[칼손절]</t>
        </is>
      </c>
      <c r="E250" s="19" t="inlineStr">
        <is>
          <t>+5%▶60% 익절 / +10%▶30% 익절 / +30%▶10% 익절</t>
        </is>
      </c>
      <c r="F250" s="19" t="inlineStr">
        <is>
          <t>-2%▶80% 손절 / -4%▶10% 손절 / -6%▶10% 손절</t>
        </is>
      </c>
      <c r="G250" s="19" t="inlineStr">
        <is>
          <t>2026-01-02</t>
        </is>
      </c>
      <c r="H250" s="19" t="inlineStr">
        <is>
          <t>2026-06-08</t>
        </is>
      </c>
      <c r="I250" s="19" t="n">
        <v>0</v>
      </c>
      <c r="J250" s="19" t="n">
        <v>0</v>
      </c>
      <c r="K250" s="19" t="n">
        <v>0</v>
      </c>
      <c r="L250" s="19" t="n">
        <v>0</v>
      </c>
      <c r="M250" s="19" t="n">
        <v>0</v>
      </c>
      <c r="N250" s="19" t="n">
        <v>32</v>
      </c>
      <c r="O250" s="19" t="inlineStr">
        <is>
          <t>D</t>
        </is>
      </c>
      <c r="P250" s="19" t="inlineStr">
        <is>
          <t>단독 사용 비권장</t>
        </is>
      </c>
      <c r="Q250" s="19" t="inlineStr">
        <is>
          <t>거래횟수 매우 부족 / MDD 안정 / 수익률 음수 / 승률 낮음</t>
        </is>
      </c>
      <c r="R250" s="19" t="inlineStr">
        <is>
          <t>예</t>
        </is>
      </c>
      <c r="S250" s="19" t="n">
        <v>0.0005</v>
      </c>
      <c r="T250" s="19" t="n">
        <v>0.0025</v>
      </c>
      <c r="U250" s="19" t="n">
        <v>0.0007</v>
      </c>
    </row>
    <row r="251">
      <c r="A251" s="19" t="inlineStr">
        <is>
          <t>대우건설</t>
        </is>
      </c>
      <c r="B251" s="19" t="inlineStr">
        <is>
          <t>047040</t>
        </is>
      </c>
      <c r="C251" s="19" t="inlineStr">
        <is>
          <t>[대표님룰]</t>
        </is>
      </c>
      <c r="D251" s="19" t="inlineStr">
        <is>
          <t>[정석방어]</t>
        </is>
      </c>
      <c r="E251" s="19" t="inlineStr">
        <is>
          <t>+5%▶60% 익절 / +10%▶30% 익절 / +30%▶10% 익절</t>
        </is>
      </c>
      <c r="F251" s="19" t="inlineStr">
        <is>
          <t>-3%▶70% 손절 / -5%▶20% 손절 / -10%▶10% 손절</t>
        </is>
      </c>
      <c r="G251" s="19" t="inlineStr">
        <is>
          <t>2026-01-02</t>
        </is>
      </c>
      <c r="H251" s="19" t="inlineStr">
        <is>
          <t>2026-06-08</t>
        </is>
      </c>
      <c r="I251" s="19" t="n">
        <v>0</v>
      </c>
      <c r="J251" s="19" t="n">
        <v>0</v>
      </c>
      <c r="K251" s="19" t="n">
        <v>0</v>
      </c>
      <c r="L251" s="19" t="n">
        <v>0</v>
      </c>
      <c r="M251" s="19" t="n">
        <v>0</v>
      </c>
      <c r="N251" s="19" t="n">
        <v>32</v>
      </c>
      <c r="O251" s="19" t="inlineStr">
        <is>
          <t>D</t>
        </is>
      </c>
      <c r="P251" s="19" t="inlineStr">
        <is>
          <t>단독 사용 비권장</t>
        </is>
      </c>
      <c r="Q251" s="19" t="inlineStr">
        <is>
          <t>거래횟수 매우 부족 / MDD 안정 / 수익률 음수 / 승률 낮음</t>
        </is>
      </c>
      <c r="R251" s="19" t="inlineStr">
        <is>
          <t>예</t>
        </is>
      </c>
      <c r="S251" s="19" t="n">
        <v>0.0005</v>
      </c>
      <c r="T251" s="19" t="n">
        <v>0.0025</v>
      </c>
      <c r="U251" s="19" t="n">
        <v>0.0007</v>
      </c>
    </row>
    <row r="252">
      <c r="A252" s="19" t="inlineStr">
        <is>
          <t>대우건설</t>
        </is>
      </c>
      <c r="B252" s="19" t="inlineStr">
        <is>
          <t>047040</t>
        </is>
      </c>
      <c r="C252" s="19" t="inlineStr">
        <is>
          <t>[대표님룰]</t>
        </is>
      </c>
      <c r="D252" s="19" t="inlineStr">
        <is>
          <t>[변동성허용]</t>
        </is>
      </c>
      <c r="E252" s="19" t="inlineStr">
        <is>
          <t>+5%▶60% 익절 / +10%▶30% 익절 / +30%▶10% 익절</t>
        </is>
      </c>
      <c r="F252" s="19" t="inlineStr">
        <is>
          <t>-5%▶50% 손절 / -10%▶30% 손절 / -15%▶20% 손절</t>
        </is>
      </c>
      <c r="G252" s="19" t="inlineStr">
        <is>
          <t>2026-01-02</t>
        </is>
      </c>
      <c r="H252" s="19" t="inlineStr">
        <is>
          <t>2026-06-08</t>
        </is>
      </c>
      <c r="I252" s="19" t="n">
        <v>0</v>
      </c>
      <c r="J252" s="19" t="n">
        <v>0</v>
      </c>
      <c r="K252" s="19" t="n">
        <v>0</v>
      </c>
      <c r="L252" s="19" t="n">
        <v>0</v>
      </c>
      <c r="M252" s="19" t="n">
        <v>0</v>
      </c>
      <c r="N252" s="19" t="n">
        <v>32</v>
      </c>
      <c r="O252" s="19" t="inlineStr">
        <is>
          <t>D</t>
        </is>
      </c>
      <c r="P252" s="19" t="inlineStr">
        <is>
          <t>단독 사용 비권장</t>
        </is>
      </c>
      <c r="Q252" s="19" t="inlineStr">
        <is>
          <t>거래횟수 매우 부족 / MDD 안정 / 수익률 음수 / 승률 낮음</t>
        </is>
      </c>
      <c r="R252" s="19" t="inlineStr">
        <is>
          <t>예</t>
        </is>
      </c>
      <c r="S252" s="19" t="n">
        <v>0.0005</v>
      </c>
      <c r="T252" s="19" t="n">
        <v>0.0025</v>
      </c>
      <c r="U252" s="19" t="n">
        <v>0.0007</v>
      </c>
    </row>
    <row r="253">
      <c r="A253" s="19" t="inlineStr">
        <is>
          <t>대우건설</t>
        </is>
      </c>
      <c r="B253" s="19" t="inlineStr">
        <is>
          <t>047040</t>
        </is>
      </c>
      <c r="C253" s="19" t="inlineStr">
        <is>
          <t>[대표님룰]</t>
        </is>
      </c>
      <c r="D253" s="19" t="inlineStr">
        <is>
          <t>[버티기형]</t>
        </is>
      </c>
      <c r="E253" s="19" t="inlineStr">
        <is>
          <t>+5%▶60% 익절 / +10%▶30% 익절 / +30%▶10% 익절</t>
        </is>
      </c>
      <c r="F253" s="19" t="inlineStr">
        <is>
          <t>-5%▶40% 손절 / -15%▶30% 손절 / -20%▶30% 손절</t>
        </is>
      </c>
      <c r="G253" s="19" t="inlineStr">
        <is>
          <t>2026-01-02</t>
        </is>
      </c>
      <c r="H253" s="19" t="inlineStr">
        <is>
          <t>2026-06-08</t>
        </is>
      </c>
      <c r="I253" s="19" t="n">
        <v>0</v>
      </c>
      <c r="J253" s="19" t="n">
        <v>0</v>
      </c>
      <c r="K253" s="19" t="n">
        <v>0</v>
      </c>
      <c r="L253" s="19" t="n">
        <v>0</v>
      </c>
      <c r="M253" s="19" t="n">
        <v>0</v>
      </c>
      <c r="N253" s="19" t="n">
        <v>32</v>
      </c>
      <c r="O253" s="19" t="inlineStr">
        <is>
          <t>D</t>
        </is>
      </c>
      <c r="P253" s="19" t="inlineStr">
        <is>
          <t>단독 사용 비권장</t>
        </is>
      </c>
      <c r="Q253" s="19" t="inlineStr">
        <is>
          <t>거래횟수 매우 부족 / MDD 안정 / 수익률 음수 / 승률 낮음</t>
        </is>
      </c>
      <c r="R253" s="19" t="inlineStr">
        <is>
          <t>예</t>
        </is>
      </c>
      <c r="S253" s="19" t="n">
        <v>0.0005</v>
      </c>
      <c r="T253" s="19" t="n">
        <v>0.0025</v>
      </c>
      <c r="U253" s="19" t="n">
        <v>0.0007</v>
      </c>
    </row>
    <row r="254">
      <c r="A254" s="19" t="inlineStr">
        <is>
          <t>대우건설</t>
        </is>
      </c>
      <c r="B254" s="19" t="inlineStr">
        <is>
          <t>047040</t>
        </is>
      </c>
      <c r="C254" s="19" t="inlineStr">
        <is>
          <t>[중기추세]</t>
        </is>
      </c>
      <c r="D254" s="19" t="inlineStr">
        <is>
          <t>[칼손절]</t>
        </is>
      </c>
      <c r="E254" s="19" t="inlineStr">
        <is>
          <t>+10%▶50% 익절 / +20%▶30% 익절 / +30%▶20% 익절</t>
        </is>
      </c>
      <c r="F254" s="19" t="inlineStr">
        <is>
          <t>-2%▶80% 손절 / -4%▶10% 손절 / -6%▶10% 손절</t>
        </is>
      </c>
      <c r="G254" s="19" t="inlineStr">
        <is>
          <t>2026-01-02</t>
        </is>
      </c>
      <c r="H254" s="19" t="inlineStr">
        <is>
          <t>2026-06-08</t>
        </is>
      </c>
      <c r="I254" s="19" t="n">
        <v>0</v>
      </c>
      <c r="J254" s="19" t="n">
        <v>0</v>
      </c>
      <c r="K254" s="19" t="n">
        <v>0</v>
      </c>
      <c r="L254" s="19" t="n">
        <v>0</v>
      </c>
      <c r="M254" s="19" t="n">
        <v>0</v>
      </c>
      <c r="N254" s="19" t="n">
        <v>32</v>
      </c>
      <c r="O254" s="19" t="inlineStr">
        <is>
          <t>D</t>
        </is>
      </c>
      <c r="P254" s="19" t="inlineStr">
        <is>
          <t>단독 사용 비권장</t>
        </is>
      </c>
      <c r="Q254" s="19" t="inlineStr">
        <is>
          <t>거래횟수 매우 부족 / MDD 안정 / 수익률 음수 / 승률 낮음</t>
        </is>
      </c>
      <c r="R254" s="19" t="inlineStr">
        <is>
          <t>예</t>
        </is>
      </c>
      <c r="S254" s="19" t="n">
        <v>0.0005</v>
      </c>
      <c r="T254" s="19" t="n">
        <v>0.0025</v>
      </c>
      <c r="U254" s="19" t="n">
        <v>0.0007</v>
      </c>
    </row>
    <row r="255">
      <c r="A255" s="19" t="inlineStr">
        <is>
          <t>대우건설</t>
        </is>
      </c>
      <c r="B255" s="19" t="inlineStr">
        <is>
          <t>047040</t>
        </is>
      </c>
      <c r="C255" s="19" t="inlineStr">
        <is>
          <t>[중기추세]</t>
        </is>
      </c>
      <c r="D255" s="19" t="inlineStr">
        <is>
          <t>[정석방어]</t>
        </is>
      </c>
      <c r="E255" s="19" t="inlineStr">
        <is>
          <t>+10%▶50% 익절 / +20%▶30% 익절 / +30%▶20% 익절</t>
        </is>
      </c>
      <c r="F255" s="19" t="inlineStr">
        <is>
          <t>-3%▶70% 손절 / -5%▶20% 손절 / -10%▶10% 손절</t>
        </is>
      </c>
      <c r="G255" s="19" t="inlineStr">
        <is>
          <t>2026-01-02</t>
        </is>
      </c>
      <c r="H255" s="19" t="inlineStr">
        <is>
          <t>2026-06-08</t>
        </is>
      </c>
      <c r="I255" s="19" t="n">
        <v>0</v>
      </c>
      <c r="J255" s="19" t="n">
        <v>0</v>
      </c>
      <c r="K255" s="19" t="n">
        <v>0</v>
      </c>
      <c r="L255" s="19" t="n">
        <v>0</v>
      </c>
      <c r="M255" s="19" t="n">
        <v>0</v>
      </c>
      <c r="N255" s="19" t="n">
        <v>32</v>
      </c>
      <c r="O255" s="19" t="inlineStr">
        <is>
          <t>D</t>
        </is>
      </c>
      <c r="P255" s="19" t="inlineStr">
        <is>
          <t>단독 사용 비권장</t>
        </is>
      </c>
      <c r="Q255" s="19" t="inlineStr">
        <is>
          <t>거래횟수 매우 부족 / MDD 안정 / 수익률 음수 / 승률 낮음</t>
        </is>
      </c>
      <c r="R255" s="19" t="inlineStr">
        <is>
          <t>예</t>
        </is>
      </c>
      <c r="S255" s="19" t="n">
        <v>0.0005</v>
      </c>
      <c r="T255" s="19" t="n">
        <v>0.0025</v>
      </c>
      <c r="U255" s="19" t="n">
        <v>0.0007</v>
      </c>
    </row>
    <row r="256">
      <c r="A256" s="19" t="inlineStr">
        <is>
          <t>대우건설</t>
        </is>
      </c>
      <c r="B256" s="19" t="inlineStr">
        <is>
          <t>047040</t>
        </is>
      </c>
      <c r="C256" s="19" t="inlineStr">
        <is>
          <t>[중기추세]</t>
        </is>
      </c>
      <c r="D256" s="19" t="inlineStr">
        <is>
          <t>[변동성허용]</t>
        </is>
      </c>
      <c r="E256" s="19" t="inlineStr">
        <is>
          <t>+10%▶50% 익절 / +20%▶30% 익절 / +30%▶20% 익절</t>
        </is>
      </c>
      <c r="F256" s="19" t="inlineStr">
        <is>
          <t>-5%▶50% 손절 / -10%▶30% 손절 / -15%▶20% 손절</t>
        </is>
      </c>
      <c r="G256" s="19" t="inlineStr">
        <is>
          <t>2026-01-02</t>
        </is>
      </c>
      <c r="H256" s="19" t="inlineStr">
        <is>
          <t>2026-06-08</t>
        </is>
      </c>
      <c r="I256" s="19" t="n">
        <v>0</v>
      </c>
      <c r="J256" s="19" t="n">
        <v>0</v>
      </c>
      <c r="K256" s="19" t="n">
        <v>0</v>
      </c>
      <c r="L256" s="19" t="n">
        <v>0</v>
      </c>
      <c r="M256" s="19" t="n">
        <v>0</v>
      </c>
      <c r="N256" s="19" t="n">
        <v>32</v>
      </c>
      <c r="O256" s="19" t="inlineStr">
        <is>
          <t>D</t>
        </is>
      </c>
      <c r="P256" s="19" t="inlineStr">
        <is>
          <t>단독 사용 비권장</t>
        </is>
      </c>
      <c r="Q256" s="19" t="inlineStr">
        <is>
          <t>거래횟수 매우 부족 / MDD 안정 / 수익률 음수 / 승률 낮음</t>
        </is>
      </c>
      <c r="R256" s="19" t="inlineStr">
        <is>
          <t>예</t>
        </is>
      </c>
      <c r="S256" s="19" t="n">
        <v>0.0005</v>
      </c>
      <c r="T256" s="19" t="n">
        <v>0.0025</v>
      </c>
      <c r="U256" s="19" t="n">
        <v>0.0007</v>
      </c>
    </row>
    <row r="257">
      <c r="A257" s="19" t="inlineStr">
        <is>
          <t>대우건설</t>
        </is>
      </c>
      <c r="B257" s="19" t="inlineStr">
        <is>
          <t>047040</t>
        </is>
      </c>
      <c r="C257" s="19" t="inlineStr">
        <is>
          <t>[중기추세]</t>
        </is>
      </c>
      <c r="D257" s="19" t="inlineStr">
        <is>
          <t>[버티기형]</t>
        </is>
      </c>
      <c r="E257" s="19" t="inlineStr">
        <is>
          <t>+10%▶50% 익절 / +20%▶30% 익절 / +30%▶20% 익절</t>
        </is>
      </c>
      <c r="F257" s="19" t="inlineStr">
        <is>
          <t>-5%▶40% 손절 / -15%▶30% 손절 / -20%▶30% 손절</t>
        </is>
      </c>
      <c r="G257" s="19" t="inlineStr">
        <is>
          <t>2026-01-02</t>
        </is>
      </c>
      <c r="H257" s="19" t="inlineStr">
        <is>
          <t>2026-06-08</t>
        </is>
      </c>
      <c r="I257" s="19" t="n">
        <v>0</v>
      </c>
      <c r="J257" s="19" t="n">
        <v>0</v>
      </c>
      <c r="K257" s="19" t="n">
        <v>0</v>
      </c>
      <c r="L257" s="19" t="n">
        <v>0</v>
      </c>
      <c r="M257" s="19" t="n">
        <v>0</v>
      </c>
      <c r="N257" s="19" t="n">
        <v>32</v>
      </c>
      <c r="O257" s="19" t="inlineStr">
        <is>
          <t>D</t>
        </is>
      </c>
      <c r="P257" s="19" t="inlineStr">
        <is>
          <t>단독 사용 비권장</t>
        </is>
      </c>
      <c r="Q257" s="19" t="inlineStr">
        <is>
          <t>거래횟수 매우 부족 / MDD 안정 / 수익률 음수 / 승률 낮음</t>
        </is>
      </c>
      <c r="R257" s="19" t="inlineStr">
        <is>
          <t>예</t>
        </is>
      </c>
      <c r="S257" s="19" t="n">
        <v>0.0005</v>
      </c>
      <c r="T257" s="19" t="n">
        <v>0.0025</v>
      </c>
      <c r="U257" s="19" t="n">
        <v>0.0007</v>
      </c>
    </row>
    <row r="258">
      <c r="A258" s="19" t="inlineStr">
        <is>
          <t>대우건설</t>
        </is>
      </c>
      <c r="B258" s="19" t="inlineStr">
        <is>
          <t>047040</t>
        </is>
      </c>
      <c r="C258" s="19" t="inlineStr">
        <is>
          <t>[수익극대화]</t>
        </is>
      </c>
      <c r="D258" s="19" t="inlineStr">
        <is>
          <t>[칼손절]</t>
        </is>
      </c>
      <c r="E258" s="19" t="inlineStr">
        <is>
          <t>+10%▶40% 익절 / +20%▶30% 익절 / +40%▶30% 익절</t>
        </is>
      </c>
      <c r="F258" s="19" t="inlineStr">
        <is>
          <t>-2%▶80% 손절 / -4%▶10% 손절 / -6%▶10% 손절</t>
        </is>
      </c>
      <c r="G258" s="19" t="inlineStr">
        <is>
          <t>2026-01-02</t>
        </is>
      </c>
      <c r="H258" s="19" t="inlineStr">
        <is>
          <t>2026-06-08</t>
        </is>
      </c>
      <c r="I258" s="19" t="n">
        <v>0</v>
      </c>
      <c r="J258" s="19" t="n">
        <v>0</v>
      </c>
      <c r="K258" s="19" t="n">
        <v>0</v>
      </c>
      <c r="L258" s="19" t="n">
        <v>0</v>
      </c>
      <c r="M258" s="19" t="n">
        <v>0</v>
      </c>
      <c r="N258" s="19" t="n">
        <v>32</v>
      </c>
      <c r="O258" s="19" t="inlineStr">
        <is>
          <t>D</t>
        </is>
      </c>
      <c r="P258" s="19" t="inlineStr">
        <is>
          <t>단독 사용 비권장</t>
        </is>
      </c>
      <c r="Q258" s="19" t="inlineStr">
        <is>
          <t>거래횟수 매우 부족 / MDD 안정 / 수익률 음수 / 승률 낮음</t>
        </is>
      </c>
      <c r="R258" s="19" t="inlineStr">
        <is>
          <t>예</t>
        </is>
      </c>
      <c r="S258" s="19" t="n">
        <v>0.0005</v>
      </c>
      <c r="T258" s="19" t="n">
        <v>0.0025</v>
      </c>
      <c r="U258" s="19" t="n">
        <v>0.0007</v>
      </c>
    </row>
    <row r="259">
      <c r="A259" s="19" t="inlineStr">
        <is>
          <t>대우건설</t>
        </is>
      </c>
      <c r="B259" s="19" t="inlineStr">
        <is>
          <t>047040</t>
        </is>
      </c>
      <c r="C259" s="19" t="inlineStr">
        <is>
          <t>[수익극대화]</t>
        </is>
      </c>
      <c r="D259" s="19" t="inlineStr">
        <is>
          <t>[정석방어]</t>
        </is>
      </c>
      <c r="E259" s="19" t="inlineStr">
        <is>
          <t>+10%▶40% 익절 / +20%▶30% 익절 / +40%▶30% 익절</t>
        </is>
      </c>
      <c r="F259" s="19" t="inlineStr">
        <is>
          <t>-3%▶70% 손절 / -5%▶20% 손절 / -10%▶10% 손절</t>
        </is>
      </c>
      <c r="G259" s="19" t="inlineStr">
        <is>
          <t>2026-01-02</t>
        </is>
      </c>
      <c r="H259" s="19" t="inlineStr">
        <is>
          <t>2026-06-08</t>
        </is>
      </c>
      <c r="I259" s="19" t="n">
        <v>0</v>
      </c>
      <c r="J259" s="19" t="n">
        <v>0</v>
      </c>
      <c r="K259" s="19" t="n">
        <v>0</v>
      </c>
      <c r="L259" s="19" t="n">
        <v>0</v>
      </c>
      <c r="M259" s="19" t="n">
        <v>0</v>
      </c>
      <c r="N259" s="19" t="n">
        <v>32</v>
      </c>
      <c r="O259" s="19" t="inlineStr">
        <is>
          <t>D</t>
        </is>
      </c>
      <c r="P259" s="19" t="inlineStr">
        <is>
          <t>단독 사용 비권장</t>
        </is>
      </c>
      <c r="Q259" s="19" t="inlineStr">
        <is>
          <t>거래횟수 매우 부족 / MDD 안정 / 수익률 음수 / 승률 낮음</t>
        </is>
      </c>
      <c r="R259" s="19" t="inlineStr">
        <is>
          <t>예</t>
        </is>
      </c>
      <c r="S259" s="19" t="n">
        <v>0.0005</v>
      </c>
      <c r="T259" s="19" t="n">
        <v>0.0025</v>
      </c>
      <c r="U259" s="19" t="n">
        <v>0.0007</v>
      </c>
    </row>
    <row r="260">
      <c r="A260" s="19" t="inlineStr">
        <is>
          <t>대우건설</t>
        </is>
      </c>
      <c r="B260" s="19" t="inlineStr">
        <is>
          <t>047040</t>
        </is>
      </c>
      <c r="C260" s="19" t="inlineStr">
        <is>
          <t>[수익극대화]</t>
        </is>
      </c>
      <c r="D260" s="19" t="inlineStr">
        <is>
          <t>[변동성허용]</t>
        </is>
      </c>
      <c r="E260" s="19" t="inlineStr">
        <is>
          <t>+10%▶40% 익절 / +20%▶30% 익절 / +40%▶30% 익절</t>
        </is>
      </c>
      <c r="F260" s="19" t="inlineStr">
        <is>
          <t>-5%▶50% 손절 / -10%▶30% 손절 / -15%▶20% 손절</t>
        </is>
      </c>
      <c r="G260" s="19" t="inlineStr">
        <is>
          <t>2026-01-02</t>
        </is>
      </c>
      <c r="H260" s="19" t="inlineStr">
        <is>
          <t>2026-06-08</t>
        </is>
      </c>
      <c r="I260" s="19" t="n">
        <v>0</v>
      </c>
      <c r="J260" s="19" t="n">
        <v>0</v>
      </c>
      <c r="K260" s="19" t="n">
        <v>0</v>
      </c>
      <c r="L260" s="19" t="n">
        <v>0</v>
      </c>
      <c r="M260" s="19" t="n">
        <v>0</v>
      </c>
      <c r="N260" s="19" t="n">
        <v>32</v>
      </c>
      <c r="O260" s="19" t="inlineStr">
        <is>
          <t>D</t>
        </is>
      </c>
      <c r="P260" s="19" t="inlineStr">
        <is>
          <t>단독 사용 비권장</t>
        </is>
      </c>
      <c r="Q260" s="19" t="inlineStr">
        <is>
          <t>거래횟수 매우 부족 / MDD 안정 / 수익률 음수 / 승률 낮음</t>
        </is>
      </c>
      <c r="R260" s="19" t="inlineStr">
        <is>
          <t>예</t>
        </is>
      </c>
      <c r="S260" s="19" t="n">
        <v>0.0005</v>
      </c>
      <c r="T260" s="19" t="n">
        <v>0.0025</v>
      </c>
      <c r="U260" s="19" t="n">
        <v>0.0007</v>
      </c>
    </row>
    <row r="261">
      <c r="A261" s="19" t="inlineStr">
        <is>
          <t>대우건설</t>
        </is>
      </c>
      <c r="B261" s="19" t="inlineStr">
        <is>
          <t>047040</t>
        </is>
      </c>
      <c r="C261" s="19" t="inlineStr">
        <is>
          <t>[수익극대화]</t>
        </is>
      </c>
      <c r="D261" s="19" t="inlineStr">
        <is>
          <t>[버티기형]</t>
        </is>
      </c>
      <c r="E261" s="19" t="inlineStr">
        <is>
          <t>+10%▶40% 익절 / +20%▶30% 익절 / +40%▶30% 익절</t>
        </is>
      </c>
      <c r="F261" s="19" t="inlineStr">
        <is>
          <t>-5%▶40% 손절 / -15%▶30% 손절 / -20%▶30% 손절</t>
        </is>
      </c>
      <c r="G261" s="19" t="inlineStr">
        <is>
          <t>2026-01-02</t>
        </is>
      </c>
      <c r="H261" s="19" t="inlineStr">
        <is>
          <t>2026-06-08</t>
        </is>
      </c>
      <c r="I261" s="19" t="n">
        <v>0</v>
      </c>
      <c r="J261" s="19" t="n">
        <v>0</v>
      </c>
      <c r="K261" s="19" t="n">
        <v>0</v>
      </c>
      <c r="L261" s="19" t="n">
        <v>0</v>
      </c>
      <c r="M261" s="19" t="n">
        <v>0</v>
      </c>
      <c r="N261" s="19" t="n">
        <v>32</v>
      </c>
      <c r="O261" s="19" t="inlineStr">
        <is>
          <t>D</t>
        </is>
      </c>
      <c r="P261" s="19" t="inlineStr">
        <is>
          <t>단독 사용 비권장</t>
        </is>
      </c>
      <c r="Q261" s="19" t="inlineStr">
        <is>
          <t>거래횟수 매우 부족 / MDD 안정 / 수익률 음수 / 승률 낮음</t>
        </is>
      </c>
      <c r="R261" s="19" t="inlineStr">
        <is>
          <t>예</t>
        </is>
      </c>
      <c r="S261" s="19" t="n">
        <v>0.0005</v>
      </c>
      <c r="T261" s="19" t="n">
        <v>0.0025</v>
      </c>
      <c r="U261" s="19" t="n">
        <v>0.0007</v>
      </c>
    </row>
    <row r="262">
      <c r="A262" s="19" t="inlineStr">
        <is>
          <t>KODEX 미국나스닥100</t>
        </is>
      </c>
      <c r="B262" s="19" t="inlineStr">
        <is>
          <t>379810</t>
        </is>
      </c>
      <c r="C262" s="19" t="inlineStr">
        <is>
          <t>[초단타]</t>
        </is>
      </c>
      <c r="D262" s="19" t="inlineStr">
        <is>
          <t>[칼손절]</t>
        </is>
      </c>
      <c r="E262" s="19" t="inlineStr">
        <is>
          <t>+3%▶70% 익절 / +5%▶20% 익절 / +10%▶10% 익절</t>
        </is>
      </c>
      <c r="F262" s="19" t="inlineStr">
        <is>
          <t>-2%▶80% 손절 / -4%▶10% 손절 / -6%▶10% 손절</t>
        </is>
      </c>
      <c r="G262" s="19" t="inlineStr">
        <is>
          <t>2026-01-02</t>
        </is>
      </c>
      <c r="H262" s="19" t="inlineStr">
        <is>
          <t>2026-06-08</t>
        </is>
      </c>
      <c r="I262" s="19" t="n">
        <v>-1.29</v>
      </c>
      <c r="J262" s="19" t="n">
        <v>-3</v>
      </c>
      <c r="K262" s="19" t="n">
        <v>50</v>
      </c>
      <c r="L262" s="19" t="n">
        <v>2</v>
      </c>
      <c r="M262" s="19" t="n">
        <v>5.71</v>
      </c>
      <c r="N262" s="19" t="n">
        <v>40</v>
      </c>
      <c r="O262" s="19" t="inlineStr">
        <is>
          <t>D</t>
        </is>
      </c>
      <c r="P262" s="19" t="inlineStr">
        <is>
          <t>단독 사용 비권장</t>
        </is>
      </c>
      <c r="Q262" s="19" t="inlineStr">
        <is>
          <t>거래횟수 매우 부족 / MDD 안정 / 수익률 음수</t>
        </is>
      </c>
      <c r="R262" s="19" t="inlineStr">
        <is>
          <t>예</t>
        </is>
      </c>
      <c r="S262" s="19" t="n">
        <v>0.0005</v>
      </c>
      <c r="T262" s="19" t="n">
        <v>0.0025</v>
      </c>
      <c r="U262" s="19" t="n">
        <v>0.0007</v>
      </c>
    </row>
    <row r="263">
      <c r="A263" s="19" t="inlineStr">
        <is>
          <t>KODEX 미국나스닥100</t>
        </is>
      </c>
      <c r="B263" s="19" t="inlineStr">
        <is>
          <t>379810</t>
        </is>
      </c>
      <c r="C263" s="19" t="inlineStr">
        <is>
          <t>[초단타]</t>
        </is>
      </c>
      <c r="D263" s="19" t="inlineStr">
        <is>
          <t>[정석방어]</t>
        </is>
      </c>
      <c r="E263" s="19" t="inlineStr">
        <is>
          <t>+3%▶70% 익절 / +5%▶20% 익절 / +10%▶10% 익절</t>
        </is>
      </c>
      <c r="F263" s="19" t="inlineStr">
        <is>
          <t>-3%▶70% 손절 / -5%▶20% 손절 / -10%▶10% 손절</t>
        </is>
      </c>
      <c r="G263" s="19" t="inlineStr">
        <is>
          <t>2026-01-02</t>
        </is>
      </c>
      <c r="H263" s="19" t="inlineStr">
        <is>
          <t>2026-06-08</t>
        </is>
      </c>
      <c r="I263" s="19" t="n">
        <v>3.7</v>
      </c>
      <c r="J263" s="19" t="n">
        <v>-3</v>
      </c>
      <c r="K263" s="19" t="n">
        <v>100</v>
      </c>
      <c r="L263" s="19" t="n">
        <v>3</v>
      </c>
      <c r="M263" s="19" t="n">
        <v>18.7</v>
      </c>
      <c r="N263" s="19" t="n">
        <v>61</v>
      </c>
      <c r="O263" s="19" t="inlineStr">
        <is>
          <t>C</t>
        </is>
      </c>
      <c r="P263" s="19" t="inlineStr">
        <is>
          <t>최근 적합성 참고 수준</t>
        </is>
      </c>
      <c r="Q263" s="19" t="inlineStr">
        <is>
          <t>거래횟수 매우 부족 / MDD 안정</t>
        </is>
      </c>
      <c r="R263" s="19" t="inlineStr">
        <is>
          <t>예</t>
        </is>
      </c>
      <c r="S263" s="19" t="n">
        <v>0.0005</v>
      </c>
      <c r="T263" s="19" t="n">
        <v>0.0025</v>
      </c>
      <c r="U263" s="19" t="n">
        <v>0.0007</v>
      </c>
    </row>
    <row r="264">
      <c r="A264" s="19" t="inlineStr">
        <is>
          <t>KODEX 미국나스닥100</t>
        </is>
      </c>
      <c r="B264" s="19" t="inlineStr">
        <is>
          <t>379810</t>
        </is>
      </c>
      <c r="C264" s="19" t="inlineStr">
        <is>
          <t>[초단타]</t>
        </is>
      </c>
      <c r="D264" s="19" t="inlineStr">
        <is>
          <t>[변동성허용]</t>
        </is>
      </c>
      <c r="E264" s="19" t="inlineStr">
        <is>
          <t>+3%▶70% 익절 / +5%▶20% 익절 / +10%▶10% 익절</t>
        </is>
      </c>
      <c r="F264" s="19" t="inlineStr">
        <is>
          <t>-5%▶50% 손절 / -10%▶30% 손절 / -15%▶20% 손절</t>
        </is>
      </c>
      <c r="G264" s="19" t="inlineStr">
        <is>
          <t>2026-01-02</t>
        </is>
      </c>
      <c r="H264" s="19" t="inlineStr">
        <is>
          <t>2026-06-08</t>
        </is>
      </c>
      <c r="I264" s="19" t="n">
        <v>3.7</v>
      </c>
      <c r="J264" s="19" t="n">
        <v>-3</v>
      </c>
      <c r="K264" s="19" t="n">
        <v>100</v>
      </c>
      <c r="L264" s="19" t="n">
        <v>3</v>
      </c>
      <c r="M264" s="19" t="n">
        <v>18.7</v>
      </c>
      <c r="N264" s="19" t="n">
        <v>61</v>
      </c>
      <c r="O264" s="19" t="inlineStr">
        <is>
          <t>C</t>
        </is>
      </c>
      <c r="P264" s="19" t="inlineStr">
        <is>
          <t>최근 적합성 참고 수준</t>
        </is>
      </c>
      <c r="Q264" s="19" t="inlineStr">
        <is>
          <t>거래횟수 매우 부족 / MDD 안정</t>
        </is>
      </c>
      <c r="R264" s="19" t="inlineStr">
        <is>
          <t>예</t>
        </is>
      </c>
      <c r="S264" s="19" t="n">
        <v>0.0005</v>
      </c>
      <c r="T264" s="19" t="n">
        <v>0.0025</v>
      </c>
      <c r="U264" s="19" t="n">
        <v>0.0007</v>
      </c>
    </row>
    <row r="265">
      <c r="A265" s="19" t="inlineStr">
        <is>
          <t>KODEX 미국나스닥100</t>
        </is>
      </c>
      <c r="B265" s="19" t="inlineStr">
        <is>
          <t>379810</t>
        </is>
      </c>
      <c r="C265" s="19" t="inlineStr">
        <is>
          <t>[초단타]</t>
        </is>
      </c>
      <c r="D265" s="19" t="inlineStr">
        <is>
          <t>[버티기형]</t>
        </is>
      </c>
      <c r="E265" s="19" t="inlineStr">
        <is>
          <t>+3%▶70% 익절 / +5%▶20% 익절 / +10%▶10% 익절</t>
        </is>
      </c>
      <c r="F265" s="19" t="inlineStr">
        <is>
          <t>-5%▶40% 손절 / -15%▶30% 손절 / -20%▶30% 손절</t>
        </is>
      </c>
      <c r="G265" s="19" t="inlineStr">
        <is>
          <t>2026-01-02</t>
        </is>
      </c>
      <c r="H265" s="19" t="inlineStr">
        <is>
          <t>2026-06-08</t>
        </is>
      </c>
      <c r="I265" s="19" t="n">
        <v>3.7</v>
      </c>
      <c r="J265" s="19" t="n">
        <v>-3</v>
      </c>
      <c r="K265" s="19" t="n">
        <v>100</v>
      </c>
      <c r="L265" s="19" t="n">
        <v>3</v>
      </c>
      <c r="M265" s="19" t="n">
        <v>18.7</v>
      </c>
      <c r="N265" s="19" t="n">
        <v>61</v>
      </c>
      <c r="O265" s="19" t="inlineStr">
        <is>
          <t>C</t>
        </is>
      </c>
      <c r="P265" s="19" t="inlineStr">
        <is>
          <t>최근 적합성 참고 수준</t>
        </is>
      </c>
      <c r="Q265" s="19" t="inlineStr">
        <is>
          <t>거래횟수 매우 부족 / MDD 안정</t>
        </is>
      </c>
      <c r="R265" s="19" t="inlineStr">
        <is>
          <t>예</t>
        </is>
      </c>
      <c r="S265" s="19" t="n">
        <v>0.0005</v>
      </c>
      <c r="T265" s="19" t="n">
        <v>0.0025</v>
      </c>
      <c r="U265" s="19" t="n">
        <v>0.0007</v>
      </c>
    </row>
    <row r="266">
      <c r="A266" s="19" t="inlineStr">
        <is>
          <t>KODEX 미국나스닥100</t>
        </is>
      </c>
      <c r="B266" s="19" t="inlineStr">
        <is>
          <t>379810</t>
        </is>
      </c>
      <c r="C266" s="19" t="inlineStr">
        <is>
          <t>[단기스윙]</t>
        </is>
      </c>
      <c r="D266" s="19" t="inlineStr">
        <is>
          <t>[칼손절]</t>
        </is>
      </c>
      <c r="E266" s="19" t="inlineStr">
        <is>
          <t>+5%▶60% 익절 / +10%▶30% 익절 / +20%▶10% 익절</t>
        </is>
      </c>
      <c r="F266" s="19" t="inlineStr">
        <is>
          <t>-2%▶80% 손절 / -4%▶10% 손절 / -6%▶10% 손절</t>
        </is>
      </c>
      <c r="G266" s="19" t="inlineStr">
        <is>
          <t>2026-01-02</t>
        </is>
      </c>
      <c r="H266" s="19" t="inlineStr">
        <is>
          <t>2026-06-08</t>
        </is>
      </c>
      <c r="I266" s="19" t="n">
        <v>-0.52</v>
      </c>
      <c r="J266" s="19" t="n">
        <v>-3</v>
      </c>
      <c r="K266" s="19" t="n">
        <v>66.7</v>
      </c>
      <c r="L266" s="19" t="n">
        <v>3</v>
      </c>
      <c r="M266" s="19" t="n">
        <v>9.48</v>
      </c>
      <c r="N266" s="19" t="n">
        <v>48</v>
      </c>
      <c r="O266" s="19" t="inlineStr">
        <is>
          <t>D</t>
        </is>
      </c>
      <c r="P266" s="19" t="inlineStr">
        <is>
          <t>단독 사용 비권장</t>
        </is>
      </c>
      <c r="Q266" s="19" t="inlineStr">
        <is>
          <t>거래횟수 매우 부족 / MDD 안정 / 수익률 음수</t>
        </is>
      </c>
      <c r="R266" s="19" t="inlineStr">
        <is>
          <t>예</t>
        </is>
      </c>
      <c r="S266" s="19" t="n">
        <v>0.0005</v>
      </c>
      <c r="T266" s="19" t="n">
        <v>0.0025</v>
      </c>
      <c r="U266" s="19" t="n">
        <v>0.0007</v>
      </c>
    </row>
    <row r="267">
      <c r="A267" s="19" t="inlineStr">
        <is>
          <t>KODEX 미국나스닥100</t>
        </is>
      </c>
      <c r="B267" s="19" t="inlineStr">
        <is>
          <t>379810</t>
        </is>
      </c>
      <c r="C267" s="19" t="inlineStr">
        <is>
          <t>[단기스윙]</t>
        </is>
      </c>
      <c r="D267" s="19" t="inlineStr">
        <is>
          <t>[정석방어]</t>
        </is>
      </c>
      <c r="E267" s="19" t="inlineStr">
        <is>
          <t>+5%▶60% 익절 / +10%▶30% 익절 / +20%▶10% 익절</t>
        </is>
      </c>
      <c r="F267" s="19" t="inlineStr">
        <is>
          <t>-3%▶70% 손절 / -5%▶20% 손절 / -10%▶10% 손절</t>
        </is>
      </c>
      <c r="G267" s="19" t="inlineStr">
        <is>
          <t>2026-01-02</t>
        </is>
      </c>
      <c r="H267" s="19" t="inlineStr">
        <is>
          <t>2026-06-08</t>
        </is>
      </c>
      <c r="I267" s="19" t="n">
        <v>5.53</v>
      </c>
      <c r="J267" s="19" t="n">
        <v>-3</v>
      </c>
      <c r="K267" s="19" t="n">
        <v>100</v>
      </c>
      <c r="L267" s="19" t="n">
        <v>3</v>
      </c>
      <c r="M267" s="19" t="n">
        <v>20.53</v>
      </c>
      <c r="N267" s="19" t="n">
        <v>61</v>
      </c>
      <c r="O267" s="19" t="inlineStr">
        <is>
          <t>C</t>
        </is>
      </c>
      <c r="P267" s="19" t="inlineStr">
        <is>
          <t>최근 적합성 참고 수준</t>
        </is>
      </c>
      <c r="Q267" s="19" t="inlineStr">
        <is>
          <t>거래횟수 매우 부족 / MDD 안정</t>
        </is>
      </c>
      <c r="R267" s="19" t="inlineStr">
        <is>
          <t>예</t>
        </is>
      </c>
      <c r="S267" s="19" t="n">
        <v>0.0005</v>
      </c>
      <c r="T267" s="19" t="n">
        <v>0.0025</v>
      </c>
      <c r="U267" s="19" t="n">
        <v>0.0007</v>
      </c>
    </row>
    <row r="268">
      <c r="A268" s="19" t="inlineStr">
        <is>
          <t>KODEX 미국나스닥100</t>
        </is>
      </c>
      <c r="B268" s="19" t="inlineStr">
        <is>
          <t>379810</t>
        </is>
      </c>
      <c r="C268" s="19" t="inlineStr">
        <is>
          <t>[단기스윙]</t>
        </is>
      </c>
      <c r="D268" s="19" t="inlineStr">
        <is>
          <t>[변동성허용]</t>
        </is>
      </c>
      <c r="E268" s="19" t="inlineStr">
        <is>
          <t>+5%▶60% 익절 / +10%▶30% 익절 / +20%▶10% 익절</t>
        </is>
      </c>
      <c r="F268" s="19" t="inlineStr">
        <is>
          <t>-5%▶50% 손절 / -10%▶30% 손절 / -15%▶20% 손절</t>
        </is>
      </c>
      <c r="G268" s="19" t="inlineStr">
        <is>
          <t>2026-01-02</t>
        </is>
      </c>
      <c r="H268" s="19" t="inlineStr">
        <is>
          <t>2026-06-08</t>
        </is>
      </c>
      <c r="I268" s="19" t="n">
        <v>5.53</v>
      </c>
      <c r="J268" s="19" t="n">
        <v>-3</v>
      </c>
      <c r="K268" s="19" t="n">
        <v>100</v>
      </c>
      <c r="L268" s="19" t="n">
        <v>3</v>
      </c>
      <c r="M268" s="19" t="n">
        <v>20.53</v>
      </c>
      <c r="N268" s="19" t="n">
        <v>61</v>
      </c>
      <c r="O268" s="19" t="inlineStr">
        <is>
          <t>C</t>
        </is>
      </c>
      <c r="P268" s="19" t="inlineStr">
        <is>
          <t>최근 적합성 참고 수준</t>
        </is>
      </c>
      <c r="Q268" s="19" t="inlineStr">
        <is>
          <t>거래횟수 매우 부족 / MDD 안정</t>
        </is>
      </c>
      <c r="R268" s="19" t="inlineStr">
        <is>
          <t>예</t>
        </is>
      </c>
      <c r="S268" s="19" t="n">
        <v>0.0005</v>
      </c>
      <c r="T268" s="19" t="n">
        <v>0.0025</v>
      </c>
      <c r="U268" s="19" t="n">
        <v>0.0007</v>
      </c>
    </row>
    <row r="269">
      <c r="A269" s="19" t="inlineStr">
        <is>
          <t>KODEX 미국나스닥100</t>
        </is>
      </c>
      <c r="B269" s="19" t="inlineStr">
        <is>
          <t>379810</t>
        </is>
      </c>
      <c r="C269" s="19" t="inlineStr">
        <is>
          <t>[단기스윙]</t>
        </is>
      </c>
      <c r="D269" s="19" t="inlineStr">
        <is>
          <t>[버티기형]</t>
        </is>
      </c>
      <c r="E269" s="19" t="inlineStr">
        <is>
          <t>+5%▶60% 익절 / +10%▶30% 익절 / +20%▶10% 익절</t>
        </is>
      </c>
      <c r="F269" s="19" t="inlineStr">
        <is>
          <t>-5%▶40% 손절 / -15%▶30% 손절 / -20%▶30% 손절</t>
        </is>
      </c>
      <c r="G269" s="19" t="inlineStr">
        <is>
          <t>2026-01-02</t>
        </is>
      </c>
      <c r="H269" s="19" t="inlineStr">
        <is>
          <t>2026-06-08</t>
        </is>
      </c>
      <c r="I269" s="19" t="n">
        <v>5.53</v>
      </c>
      <c r="J269" s="19" t="n">
        <v>-3</v>
      </c>
      <c r="K269" s="19" t="n">
        <v>100</v>
      </c>
      <c r="L269" s="19" t="n">
        <v>3</v>
      </c>
      <c r="M269" s="19" t="n">
        <v>20.53</v>
      </c>
      <c r="N269" s="19" t="n">
        <v>61</v>
      </c>
      <c r="O269" s="19" t="inlineStr">
        <is>
          <t>C</t>
        </is>
      </c>
      <c r="P269" s="19" t="inlineStr">
        <is>
          <t>최근 적합성 참고 수준</t>
        </is>
      </c>
      <c r="Q269" s="19" t="inlineStr">
        <is>
          <t>거래횟수 매우 부족 / MDD 안정</t>
        </is>
      </c>
      <c r="R269" s="19" t="inlineStr">
        <is>
          <t>예</t>
        </is>
      </c>
      <c r="S269" s="19" t="n">
        <v>0.0005</v>
      </c>
      <c r="T269" s="19" t="n">
        <v>0.0025</v>
      </c>
      <c r="U269" s="19" t="n">
        <v>0.0007</v>
      </c>
    </row>
    <row r="270">
      <c r="A270" s="19" t="inlineStr">
        <is>
          <t>KODEX 미국나스닥100</t>
        </is>
      </c>
      <c r="B270" s="19" t="inlineStr">
        <is>
          <t>379810</t>
        </is>
      </c>
      <c r="C270" s="19" t="inlineStr">
        <is>
          <t>[대표님룰]</t>
        </is>
      </c>
      <c r="D270" s="19" t="inlineStr">
        <is>
          <t>[칼손절]</t>
        </is>
      </c>
      <c r="E270" s="19" t="inlineStr">
        <is>
          <t>+5%▶60% 익절 / +10%▶30% 익절 / +30%▶10% 익절</t>
        </is>
      </c>
      <c r="F270" s="19" t="inlineStr">
        <is>
          <t>-2%▶80% 손절 / -4%▶10% 손절 / -6%▶10% 손절</t>
        </is>
      </c>
      <c r="G270" s="19" t="inlineStr">
        <is>
          <t>2026-01-02</t>
        </is>
      </c>
      <c r="H270" s="19" t="inlineStr">
        <is>
          <t>2026-06-08</t>
        </is>
      </c>
      <c r="I270" s="19" t="n">
        <v>-0.52</v>
      </c>
      <c r="J270" s="19" t="n">
        <v>-3</v>
      </c>
      <c r="K270" s="19" t="n">
        <v>66.7</v>
      </c>
      <c r="L270" s="19" t="n">
        <v>3</v>
      </c>
      <c r="M270" s="19" t="n">
        <v>9.48</v>
      </c>
      <c r="N270" s="19" t="n">
        <v>48</v>
      </c>
      <c r="O270" s="19" t="inlineStr">
        <is>
          <t>D</t>
        </is>
      </c>
      <c r="P270" s="19" t="inlineStr">
        <is>
          <t>단독 사용 비권장</t>
        </is>
      </c>
      <c r="Q270" s="19" t="inlineStr">
        <is>
          <t>거래횟수 매우 부족 / MDD 안정 / 수익률 음수</t>
        </is>
      </c>
      <c r="R270" s="19" t="inlineStr">
        <is>
          <t>예</t>
        </is>
      </c>
      <c r="S270" s="19" t="n">
        <v>0.0005</v>
      </c>
      <c r="T270" s="19" t="n">
        <v>0.0025</v>
      </c>
      <c r="U270" s="19" t="n">
        <v>0.0007</v>
      </c>
    </row>
    <row r="271">
      <c r="A271" s="19" t="inlineStr">
        <is>
          <t>KODEX 미국나스닥100</t>
        </is>
      </c>
      <c r="B271" s="19" t="inlineStr">
        <is>
          <t>379810</t>
        </is>
      </c>
      <c r="C271" s="19" t="inlineStr">
        <is>
          <t>[대표님룰]</t>
        </is>
      </c>
      <c r="D271" s="19" t="inlineStr">
        <is>
          <t>[정석방어]</t>
        </is>
      </c>
      <c r="E271" s="19" t="inlineStr">
        <is>
          <t>+5%▶60% 익절 / +10%▶30% 익절 / +30%▶10% 익절</t>
        </is>
      </c>
      <c r="F271" s="19" t="inlineStr">
        <is>
          <t>-3%▶70% 손절 / -5%▶20% 손절 / -10%▶10% 손절</t>
        </is>
      </c>
      <c r="G271" s="19" t="inlineStr">
        <is>
          <t>2026-01-02</t>
        </is>
      </c>
      <c r="H271" s="19" t="inlineStr">
        <is>
          <t>2026-06-08</t>
        </is>
      </c>
      <c r="I271" s="19" t="n">
        <v>5.53</v>
      </c>
      <c r="J271" s="19" t="n">
        <v>-3</v>
      </c>
      <c r="K271" s="19" t="n">
        <v>100</v>
      </c>
      <c r="L271" s="19" t="n">
        <v>3</v>
      </c>
      <c r="M271" s="19" t="n">
        <v>20.53</v>
      </c>
      <c r="N271" s="19" t="n">
        <v>61</v>
      </c>
      <c r="O271" s="19" t="inlineStr">
        <is>
          <t>C</t>
        </is>
      </c>
      <c r="P271" s="19" t="inlineStr">
        <is>
          <t>최근 적합성 참고 수준</t>
        </is>
      </c>
      <c r="Q271" s="19" t="inlineStr">
        <is>
          <t>거래횟수 매우 부족 / MDD 안정</t>
        </is>
      </c>
      <c r="R271" s="19" t="inlineStr">
        <is>
          <t>예</t>
        </is>
      </c>
      <c r="S271" s="19" t="n">
        <v>0.0005</v>
      </c>
      <c r="T271" s="19" t="n">
        <v>0.0025</v>
      </c>
      <c r="U271" s="19" t="n">
        <v>0.0007</v>
      </c>
    </row>
    <row r="272">
      <c r="A272" s="19" t="inlineStr">
        <is>
          <t>KODEX 미국나스닥100</t>
        </is>
      </c>
      <c r="B272" s="19" t="inlineStr">
        <is>
          <t>379810</t>
        </is>
      </c>
      <c r="C272" s="19" t="inlineStr">
        <is>
          <t>[대표님룰]</t>
        </is>
      </c>
      <c r="D272" s="19" t="inlineStr">
        <is>
          <t>[변동성허용]</t>
        </is>
      </c>
      <c r="E272" s="19" t="inlineStr">
        <is>
          <t>+5%▶60% 익절 / +10%▶30% 익절 / +30%▶10% 익절</t>
        </is>
      </c>
      <c r="F272" s="19" t="inlineStr">
        <is>
          <t>-5%▶50% 손절 / -10%▶30% 손절 / -15%▶20% 손절</t>
        </is>
      </c>
      <c r="G272" s="19" t="inlineStr">
        <is>
          <t>2026-01-02</t>
        </is>
      </c>
      <c r="H272" s="19" t="inlineStr">
        <is>
          <t>2026-06-08</t>
        </is>
      </c>
      <c r="I272" s="19" t="n">
        <v>5.53</v>
      </c>
      <c r="J272" s="19" t="n">
        <v>-3</v>
      </c>
      <c r="K272" s="19" t="n">
        <v>100</v>
      </c>
      <c r="L272" s="19" t="n">
        <v>3</v>
      </c>
      <c r="M272" s="19" t="n">
        <v>20.53</v>
      </c>
      <c r="N272" s="19" t="n">
        <v>61</v>
      </c>
      <c r="O272" s="19" t="inlineStr">
        <is>
          <t>C</t>
        </is>
      </c>
      <c r="P272" s="19" t="inlineStr">
        <is>
          <t>최근 적합성 참고 수준</t>
        </is>
      </c>
      <c r="Q272" s="19" t="inlineStr">
        <is>
          <t>거래횟수 매우 부족 / MDD 안정</t>
        </is>
      </c>
      <c r="R272" s="19" t="inlineStr">
        <is>
          <t>예</t>
        </is>
      </c>
      <c r="S272" s="19" t="n">
        <v>0.0005</v>
      </c>
      <c r="T272" s="19" t="n">
        <v>0.0025</v>
      </c>
      <c r="U272" s="19" t="n">
        <v>0.0007</v>
      </c>
    </row>
    <row r="273">
      <c r="A273" s="19" t="inlineStr">
        <is>
          <t>KODEX 미국나스닥100</t>
        </is>
      </c>
      <c r="B273" s="19" t="inlineStr">
        <is>
          <t>379810</t>
        </is>
      </c>
      <c r="C273" s="19" t="inlineStr">
        <is>
          <t>[대표님룰]</t>
        </is>
      </c>
      <c r="D273" s="19" t="inlineStr">
        <is>
          <t>[버티기형]</t>
        </is>
      </c>
      <c r="E273" s="19" t="inlineStr">
        <is>
          <t>+5%▶60% 익절 / +10%▶30% 익절 / +30%▶10% 익절</t>
        </is>
      </c>
      <c r="F273" s="19" t="inlineStr">
        <is>
          <t>-5%▶40% 손절 / -15%▶30% 손절 / -20%▶30% 손절</t>
        </is>
      </c>
      <c r="G273" s="19" t="inlineStr">
        <is>
          <t>2026-01-02</t>
        </is>
      </c>
      <c r="H273" s="19" t="inlineStr">
        <is>
          <t>2026-06-08</t>
        </is>
      </c>
      <c r="I273" s="19" t="n">
        <v>5.53</v>
      </c>
      <c r="J273" s="19" t="n">
        <v>-3</v>
      </c>
      <c r="K273" s="19" t="n">
        <v>100</v>
      </c>
      <c r="L273" s="19" t="n">
        <v>3</v>
      </c>
      <c r="M273" s="19" t="n">
        <v>20.53</v>
      </c>
      <c r="N273" s="19" t="n">
        <v>61</v>
      </c>
      <c r="O273" s="19" t="inlineStr">
        <is>
          <t>C</t>
        </is>
      </c>
      <c r="P273" s="19" t="inlineStr">
        <is>
          <t>최근 적합성 참고 수준</t>
        </is>
      </c>
      <c r="Q273" s="19" t="inlineStr">
        <is>
          <t>거래횟수 매우 부족 / MDD 안정</t>
        </is>
      </c>
      <c r="R273" s="19" t="inlineStr">
        <is>
          <t>예</t>
        </is>
      </c>
      <c r="S273" s="19" t="n">
        <v>0.0005</v>
      </c>
      <c r="T273" s="19" t="n">
        <v>0.0025</v>
      </c>
      <c r="U273" s="19" t="n">
        <v>0.0007</v>
      </c>
    </row>
    <row r="274">
      <c r="A274" s="19" t="inlineStr">
        <is>
          <t>KODEX 미국나스닥100</t>
        </is>
      </c>
      <c r="B274" s="19" t="inlineStr">
        <is>
          <t>379810</t>
        </is>
      </c>
      <c r="C274" s="19" t="inlineStr">
        <is>
          <t>[중기추세]</t>
        </is>
      </c>
      <c r="D274" s="19" t="inlineStr">
        <is>
          <t>[칼손절]</t>
        </is>
      </c>
      <c r="E274" s="19" t="inlineStr">
        <is>
          <t>+10%▶50% 익절 / +20%▶30% 익절 / +30%▶20% 익절</t>
        </is>
      </c>
      <c r="F274" s="19" t="inlineStr">
        <is>
          <t>-2%▶80% 손절 / -4%▶10% 손절 / -6%▶10% 손절</t>
        </is>
      </c>
      <c r="G274" s="19" t="inlineStr">
        <is>
          <t>2026-01-02</t>
        </is>
      </c>
      <c r="H274" s="19" t="inlineStr">
        <is>
          <t>2026-06-08</t>
        </is>
      </c>
      <c r="I274" s="19" t="n">
        <v>-0.31</v>
      </c>
      <c r="J274" s="19" t="n">
        <v>-3</v>
      </c>
      <c r="K274" s="19" t="n">
        <v>66.7</v>
      </c>
      <c r="L274" s="19" t="n">
        <v>3</v>
      </c>
      <c r="M274" s="19" t="n">
        <v>9.69</v>
      </c>
      <c r="N274" s="19" t="n">
        <v>48</v>
      </c>
      <c r="O274" s="19" t="inlineStr">
        <is>
          <t>D</t>
        </is>
      </c>
      <c r="P274" s="19" t="inlineStr">
        <is>
          <t>단독 사용 비권장</t>
        </is>
      </c>
      <c r="Q274" s="19" t="inlineStr">
        <is>
          <t>거래횟수 매우 부족 / MDD 안정 / 수익률 음수</t>
        </is>
      </c>
      <c r="R274" s="19" t="inlineStr">
        <is>
          <t>예</t>
        </is>
      </c>
      <c r="S274" s="19" t="n">
        <v>0.0005</v>
      </c>
      <c r="T274" s="19" t="n">
        <v>0.0025</v>
      </c>
      <c r="U274" s="19" t="n">
        <v>0.0007</v>
      </c>
    </row>
    <row r="275">
      <c r="A275" s="19" t="inlineStr">
        <is>
          <t>KODEX 미국나스닥100</t>
        </is>
      </c>
      <c r="B275" s="19" t="inlineStr">
        <is>
          <t>379810</t>
        </is>
      </c>
      <c r="C275" s="19" t="inlineStr">
        <is>
          <t>[중기추세]</t>
        </is>
      </c>
      <c r="D275" s="19" t="inlineStr">
        <is>
          <t>[정석방어]</t>
        </is>
      </c>
      <c r="E275" s="19" t="inlineStr">
        <is>
          <t>+10%▶50% 익절 / +20%▶30% 익절 / +30%▶20% 익절</t>
        </is>
      </c>
      <c r="F275" s="19" t="inlineStr">
        <is>
          <t>-3%▶70% 손절 / -5%▶20% 손절 / -10%▶10% 손절</t>
        </is>
      </c>
      <c r="G275" s="19" t="inlineStr">
        <is>
          <t>2026-01-02</t>
        </is>
      </c>
      <c r="H275" s="19" t="inlineStr">
        <is>
          <t>2026-06-08</t>
        </is>
      </c>
      <c r="I275" s="19" t="n">
        <v>5.7</v>
      </c>
      <c r="J275" s="19" t="n">
        <v>-3</v>
      </c>
      <c r="K275" s="19" t="n">
        <v>100</v>
      </c>
      <c r="L275" s="19" t="n">
        <v>3</v>
      </c>
      <c r="M275" s="19" t="n">
        <v>20.7</v>
      </c>
      <c r="N275" s="19" t="n">
        <v>61</v>
      </c>
      <c r="O275" s="19" t="inlineStr">
        <is>
          <t>C</t>
        </is>
      </c>
      <c r="P275" s="19" t="inlineStr">
        <is>
          <t>최근 적합성 참고 수준</t>
        </is>
      </c>
      <c r="Q275" s="19" t="inlineStr">
        <is>
          <t>거래횟수 매우 부족 / MDD 안정</t>
        </is>
      </c>
      <c r="R275" s="19" t="inlineStr">
        <is>
          <t>예</t>
        </is>
      </c>
      <c r="S275" s="19" t="n">
        <v>0.0005</v>
      </c>
      <c r="T275" s="19" t="n">
        <v>0.0025</v>
      </c>
      <c r="U275" s="19" t="n">
        <v>0.0007</v>
      </c>
    </row>
    <row r="276">
      <c r="A276" s="19" t="inlineStr">
        <is>
          <t>KODEX 미국나스닥100</t>
        </is>
      </c>
      <c r="B276" s="19" t="inlineStr">
        <is>
          <t>379810</t>
        </is>
      </c>
      <c r="C276" s="19" t="inlineStr">
        <is>
          <t>[중기추세]</t>
        </is>
      </c>
      <c r="D276" s="19" t="inlineStr">
        <is>
          <t>[변동성허용]</t>
        </is>
      </c>
      <c r="E276" s="19" t="inlineStr">
        <is>
          <t>+10%▶50% 익절 / +20%▶30% 익절 / +30%▶20% 익절</t>
        </is>
      </c>
      <c r="F276" s="19" t="inlineStr">
        <is>
          <t>-5%▶50% 손절 / -10%▶30% 손절 / -15%▶20% 손절</t>
        </is>
      </c>
      <c r="G276" s="19" t="inlineStr">
        <is>
          <t>2026-01-02</t>
        </is>
      </c>
      <c r="H276" s="19" t="inlineStr">
        <is>
          <t>2026-06-08</t>
        </is>
      </c>
      <c r="I276" s="19" t="n">
        <v>5.7</v>
      </c>
      <c r="J276" s="19" t="n">
        <v>-3</v>
      </c>
      <c r="K276" s="19" t="n">
        <v>100</v>
      </c>
      <c r="L276" s="19" t="n">
        <v>3</v>
      </c>
      <c r="M276" s="19" t="n">
        <v>20.7</v>
      </c>
      <c r="N276" s="19" t="n">
        <v>61</v>
      </c>
      <c r="O276" s="19" t="inlineStr">
        <is>
          <t>C</t>
        </is>
      </c>
      <c r="P276" s="19" t="inlineStr">
        <is>
          <t>최근 적합성 참고 수준</t>
        </is>
      </c>
      <c r="Q276" s="19" t="inlineStr">
        <is>
          <t>거래횟수 매우 부족 / MDD 안정</t>
        </is>
      </c>
      <c r="R276" s="19" t="inlineStr">
        <is>
          <t>예</t>
        </is>
      </c>
      <c r="S276" s="19" t="n">
        <v>0.0005</v>
      </c>
      <c r="T276" s="19" t="n">
        <v>0.0025</v>
      </c>
      <c r="U276" s="19" t="n">
        <v>0.0007</v>
      </c>
    </row>
    <row r="277">
      <c r="A277" s="19" t="inlineStr">
        <is>
          <t>KODEX 미국나스닥100</t>
        </is>
      </c>
      <c r="B277" s="19" t="inlineStr">
        <is>
          <t>379810</t>
        </is>
      </c>
      <c r="C277" s="19" t="inlineStr">
        <is>
          <t>[중기추세]</t>
        </is>
      </c>
      <c r="D277" s="19" t="inlineStr">
        <is>
          <t>[버티기형]</t>
        </is>
      </c>
      <c r="E277" s="19" t="inlineStr">
        <is>
          <t>+10%▶50% 익절 / +20%▶30% 익절 / +30%▶20% 익절</t>
        </is>
      </c>
      <c r="F277" s="19" t="inlineStr">
        <is>
          <t>-5%▶40% 손절 / -15%▶30% 손절 / -20%▶30% 손절</t>
        </is>
      </c>
      <c r="G277" s="19" t="inlineStr">
        <is>
          <t>2026-01-02</t>
        </is>
      </c>
      <c r="H277" s="19" t="inlineStr">
        <is>
          <t>2026-06-08</t>
        </is>
      </c>
      <c r="I277" s="19" t="n">
        <v>5.7</v>
      </c>
      <c r="J277" s="19" t="n">
        <v>-3</v>
      </c>
      <c r="K277" s="19" t="n">
        <v>100</v>
      </c>
      <c r="L277" s="19" t="n">
        <v>3</v>
      </c>
      <c r="M277" s="19" t="n">
        <v>20.7</v>
      </c>
      <c r="N277" s="19" t="n">
        <v>61</v>
      </c>
      <c r="O277" s="19" t="inlineStr">
        <is>
          <t>C</t>
        </is>
      </c>
      <c r="P277" s="19" t="inlineStr">
        <is>
          <t>최근 적합성 참고 수준</t>
        </is>
      </c>
      <c r="Q277" s="19" t="inlineStr">
        <is>
          <t>거래횟수 매우 부족 / MDD 안정</t>
        </is>
      </c>
      <c r="R277" s="19" t="inlineStr">
        <is>
          <t>예</t>
        </is>
      </c>
      <c r="S277" s="19" t="n">
        <v>0.0005</v>
      </c>
      <c r="T277" s="19" t="n">
        <v>0.0025</v>
      </c>
      <c r="U277" s="19" t="n">
        <v>0.0007</v>
      </c>
    </row>
    <row r="278">
      <c r="A278" s="19" t="inlineStr">
        <is>
          <t>KODEX 미국나스닥100</t>
        </is>
      </c>
      <c r="B278" s="19" t="inlineStr">
        <is>
          <t>379810</t>
        </is>
      </c>
      <c r="C278" s="19" t="inlineStr">
        <is>
          <t>[수익극대화]</t>
        </is>
      </c>
      <c r="D278" s="19" t="inlineStr">
        <is>
          <t>[칼손절]</t>
        </is>
      </c>
      <c r="E278" s="19" t="inlineStr">
        <is>
          <t>+10%▶40% 익절 / +20%▶30% 익절 / +40%▶30% 익절</t>
        </is>
      </c>
      <c r="F278" s="19" t="inlineStr">
        <is>
          <t>-2%▶80% 손절 / -4%▶10% 손절 / -6%▶10% 손절</t>
        </is>
      </c>
      <c r="G278" s="19" t="inlineStr">
        <is>
          <t>2026-01-02</t>
        </is>
      </c>
      <c r="H278" s="19" t="inlineStr">
        <is>
          <t>2026-06-08</t>
        </is>
      </c>
      <c r="I278" s="19" t="n">
        <v>-0.31</v>
      </c>
      <c r="J278" s="19" t="n">
        <v>-3</v>
      </c>
      <c r="K278" s="19" t="n">
        <v>66.7</v>
      </c>
      <c r="L278" s="19" t="n">
        <v>3</v>
      </c>
      <c r="M278" s="19" t="n">
        <v>9.69</v>
      </c>
      <c r="N278" s="19" t="n">
        <v>48</v>
      </c>
      <c r="O278" s="19" t="inlineStr">
        <is>
          <t>D</t>
        </is>
      </c>
      <c r="P278" s="19" t="inlineStr">
        <is>
          <t>단독 사용 비권장</t>
        </is>
      </c>
      <c r="Q278" s="19" t="inlineStr">
        <is>
          <t>거래횟수 매우 부족 / MDD 안정 / 수익률 음수</t>
        </is>
      </c>
      <c r="R278" s="19" t="inlineStr">
        <is>
          <t>예</t>
        </is>
      </c>
      <c r="S278" s="19" t="n">
        <v>0.0005</v>
      </c>
      <c r="T278" s="19" t="n">
        <v>0.0025</v>
      </c>
      <c r="U278" s="19" t="n">
        <v>0.0007</v>
      </c>
    </row>
    <row r="279">
      <c r="A279" s="19" t="inlineStr">
        <is>
          <t>KODEX 미국나스닥100</t>
        </is>
      </c>
      <c r="B279" s="19" t="inlineStr">
        <is>
          <t>379810</t>
        </is>
      </c>
      <c r="C279" s="19" t="inlineStr">
        <is>
          <t>[수익극대화]</t>
        </is>
      </c>
      <c r="D279" s="19" t="inlineStr">
        <is>
          <t>[정석방어]</t>
        </is>
      </c>
      <c r="E279" s="19" t="inlineStr">
        <is>
          <t>+10%▶40% 익절 / +20%▶30% 익절 / +40%▶30% 익절</t>
        </is>
      </c>
      <c r="F279" s="19" t="inlineStr">
        <is>
          <t>-3%▶70% 손절 / -5%▶20% 손절 / -10%▶10% 손절</t>
        </is>
      </c>
      <c r="G279" s="19" t="inlineStr">
        <is>
          <t>2026-01-02</t>
        </is>
      </c>
      <c r="H279" s="19" t="inlineStr">
        <is>
          <t>2026-06-08</t>
        </is>
      </c>
      <c r="I279" s="19" t="n">
        <v>5.7</v>
      </c>
      <c r="J279" s="19" t="n">
        <v>-3</v>
      </c>
      <c r="K279" s="19" t="n">
        <v>100</v>
      </c>
      <c r="L279" s="19" t="n">
        <v>3</v>
      </c>
      <c r="M279" s="19" t="n">
        <v>20.7</v>
      </c>
      <c r="N279" s="19" t="n">
        <v>61</v>
      </c>
      <c r="O279" s="19" t="inlineStr">
        <is>
          <t>C</t>
        </is>
      </c>
      <c r="P279" s="19" t="inlineStr">
        <is>
          <t>최근 적합성 참고 수준</t>
        </is>
      </c>
      <c r="Q279" s="19" t="inlineStr">
        <is>
          <t>거래횟수 매우 부족 / MDD 안정</t>
        </is>
      </c>
      <c r="R279" s="19" t="inlineStr">
        <is>
          <t>예</t>
        </is>
      </c>
      <c r="S279" s="19" t="n">
        <v>0.0005</v>
      </c>
      <c r="T279" s="19" t="n">
        <v>0.0025</v>
      </c>
      <c r="U279" s="19" t="n">
        <v>0.0007</v>
      </c>
    </row>
    <row r="280">
      <c r="A280" s="19" t="inlineStr">
        <is>
          <t>KODEX 미국나스닥100</t>
        </is>
      </c>
      <c r="B280" s="19" t="inlineStr">
        <is>
          <t>379810</t>
        </is>
      </c>
      <c r="C280" s="19" t="inlineStr">
        <is>
          <t>[수익극대화]</t>
        </is>
      </c>
      <c r="D280" s="19" t="inlineStr">
        <is>
          <t>[변동성허용]</t>
        </is>
      </c>
      <c r="E280" s="19" t="inlineStr">
        <is>
          <t>+10%▶40% 익절 / +20%▶30% 익절 / +40%▶30% 익절</t>
        </is>
      </c>
      <c r="F280" s="19" t="inlineStr">
        <is>
          <t>-5%▶50% 손절 / -10%▶30% 손절 / -15%▶20% 손절</t>
        </is>
      </c>
      <c r="G280" s="19" t="inlineStr">
        <is>
          <t>2026-01-02</t>
        </is>
      </c>
      <c r="H280" s="19" t="inlineStr">
        <is>
          <t>2026-06-08</t>
        </is>
      </c>
      <c r="I280" s="19" t="n">
        <v>5.7</v>
      </c>
      <c r="J280" s="19" t="n">
        <v>-3</v>
      </c>
      <c r="K280" s="19" t="n">
        <v>100</v>
      </c>
      <c r="L280" s="19" t="n">
        <v>3</v>
      </c>
      <c r="M280" s="19" t="n">
        <v>20.7</v>
      </c>
      <c r="N280" s="19" t="n">
        <v>61</v>
      </c>
      <c r="O280" s="19" t="inlineStr">
        <is>
          <t>C</t>
        </is>
      </c>
      <c r="P280" s="19" t="inlineStr">
        <is>
          <t>최근 적합성 참고 수준</t>
        </is>
      </c>
      <c r="Q280" s="19" t="inlineStr">
        <is>
          <t>거래횟수 매우 부족 / MDD 안정</t>
        </is>
      </c>
      <c r="R280" s="19" t="inlineStr">
        <is>
          <t>예</t>
        </is>
      </c>
      <c r="S280" s="19" t="n">
        <v>0.0005</v>
      </c>
      <c r="T280" s="19" t="n">
        <v>0.0025</v>
      </c>
      <c r="U280" s="19" t="n">
        <v>0.0007</v>
      </c>
    </row>
    <row r="281">
      <c r="A281" s="19" t="inlineStr">
        <is>
          <t>KODEX 미국나스닥100</t>
        </is>
      </c>
      <c r="B281" s="19" t="inlineStr">
        <is>
          <t>379810</t>
        </is>
      </c>
      <c r="C281" s="19" t="inlineStr">
        <is>
          <t>[수익극대화]</t>
        </is>
      </c>
      <c r="D281" s="19" t="inlineStr">
        <is>
          <t>[버티기형]</t>
        </is>
      </c>
      <c r="E281" s="19" t="inlineStr">
        <is>
          <t>+10%▶40% 익절 / +20%▶30% 익절 / +40%▶30% 익절</t>
        </is>
      </c>
      <c r="F281" s="19" t="inlineStr">
        <is>
          <t>-5%▶40% 손절 / -15%▶30% 손절 / -20%▶30% 손절</t>
        </is>
      </c>
      <c r="G281" s="19" t="inlineStr">
        <is>
          <t>2026-01-02</t>
        </is>
      </c>
      <c r="H281" s="19" t="inlineStr">
        <is>
          <t>2026-06-08</t>
        </is>
      </c>
      <c r="I281" s="19" t="n">
        <v>5.7</v>
      </c>
      <c r="J281" s="19" t="n">
        <v>-3</v>
      </c>
      <c r="K281" s="19" t="n">
        <v>100</v>
      </c>
      <c r="L281" s="19" t="n">
        <v>3</v>
      </c>
      <c r="M281" s="19" t="n">
        <v>20.7</v>
      </c>
      <c r="N281" s="19" t="n">
        <v>61</v>
      </c>
      <c r="O281" s="19" t="inlineStr">
        <is>
          <t>C</t>
        </is>
      </c>
      <c r="P281" s="19" t="inlineStr">
        <is>
          <t>최근 적합성 참고 수준</t>
        </is>
      </c>
      <c r="Q281" s="19" t="inlineStr">
        <is>
          <t>거래횟수 매우 부족 / MDD 안정</t>
        </is>
      </c>
      <c r="R281" s="19" t="inlineStr">
        <is>
          <t>예</t>
        </is>
      </c>
      <c r="S281" s="19" t="n">
        <v>0.0005</v>
      </c>
      <c r="T281" s="19" t="n">
        <v>0.0025</v>
      </c>
      <c r="U281" s="19" t="n">
        <v>0.0007</v>
      </c>
    </row>
    <row r="282">
      <c r="A282" s="19" t="inlineStr">
        <is>
          <t>TIGER 코스닥150</t>
        </is>
      </c>
      <c r="B282" s="19" t="inlineStr">
        <is>
          <t>232080</t>
        </is>
      </c>
      <c r="C282" s="19" t="inlineStr">
        <is>
          <t>[초단타]</t>
        </is>
      </c>
      <c r="D282" s="19" t="inlineStr">
        <is>
          <t>[칼손절]</t>
        </is>
      </c>
      <c r="E282" s="19" t="inlineStr">
        <is>
          <t>+3%▶70% 익절 / +5%▶20% 익절 / +10%▶10% 익절</t>
        </is>
      </c>
      <c r="F282" s="19" t="inlineStr">
        <is>
          <t>-2%▶80% 손절 / -4%▶10% 손절 / -6%▶10% 손절</t>
        </is>
      </c>
      <c r="G282" s="19" t="inlineStr">
        <is>
          <t>2026-01-02</t>
        </is>
      </c>
      <c r="H282" s="19" t="inlineStr">
        <is>
          <t>2026-06-08</t>
        </is>
      </c>
      <c r="I282" s="19" t="n">
        <v>17.74</v>
      </c>
      <c r="J282" s="19" t="n">
        <v>0</v>
      </c>
      <c r="K282" s="19" t="n">
        <v>100</v>
      </c>
      <c r="L282" s="19" t="n">
        <v>4</v>
      </c>
      <c r="M282" s="19" t="n">
        <v>34.74</v>
      </c>
      <c r="N282" s="19" t="n">
        <v>65</v>
      </c>
      <c r="O282" s="19" t="inlineStr">
        <is>
          <t>B</t>
        </is>
      </c>
      <c r="P282" s="19" t="inlineStr">
        <is>
          <t>참고 가능하나 추가 검증 필요</t>
        </is>
      </c>
      <c r="Q282" s="19" t="inlineStr">
        <is>
          <t>거래횟수 매우 부족 / MDD 안정</t>
        </is>
      </c>
      <c r="R282" s="19" t="inlineStr">
        <is>
          <t>예</t>
        </is>
      </c>
      <c r="S282" s="19" t="n">
        <v>0.0005</v>
      </c>
      <c r="T282" s="19" t="n">
        <v>0.0025</v>
      </c>
      <c r="U282" s="19" t="n">
        <v>0.0007</v>
      </c>
    </row>
    <row r="283">
      <c r="A283" s="19" t="inlineStr">
        <is>
          <t>TIGER 코스닥150</t>
        </is>
      </c>
      <c r="B283" s="19" t="inlineStr">
        <is>
          <t>232080</t>
        </is>
      </c>
      <c r="C283" s="19" t="inlineStr">
        <is>
          <t>[초단타]</t>
        </is>
      </c>
      <c r="D283" s="19" t="inlineStr">
        <is>
          <t>[정석방어]</t>
        </is>
      </c>
      <c r="E283" s="19" t="inlineStr">
        <is>
          <t>+3%▶70% 익절 / +5%▶20% 익절 / +10%▶10% 익절</t>
        </is>
      </c>
      <c r="F283" s="19" t="inlineStr">
        <is>
          <t>-3%▶70% 손절 / -5%▶20% 손절 / -10%▶10% 손절</t>
        </is>
      </c>
      <c r="G283" s="19" t="inlineStr">
        <is>
          <t>2026-01-02</t>
        </is>
      </c>
      <c r="H283" s="19" t="inlineStr">
        <is>
          <t>2026-06-08</t>
        </is>
      </c>
      <c r="I283" s="19" t="n">
        <v>17.74</v>
      </c>
      <c r="J283" s="19" t="n">
        <v>0</v>
      </c>
      <c r="K283" s="19" t="n">
        <v>100</v>
      </c>
      <c r="L283" s="19" t="n">
        <v>4</v>
      </c>
      <c r="M283" s="19" t="n">
        <v>34.74</v>
      </c>
      <c r="N283" s="19" t="n">
        <v>65</v>
      </c>
      <c r="O283" s="19" t="inlineStr">
        <is>
          <t>B</t>
        </is>
      </c>
      <c r="P283" s="19" t="inlineStr">
        <is>
          <t>참고 가능하나 추가 검증 필요</t>
        </is>
      </c>
      <c r="Q283" s="19" t="inlineStr">
        <is>
          <t>거래횟수 매우 부족 / MDD 안정</t>
        </is>
      </c>
      <c r="R283" s="19" t="inlineStr">
        <is>
          <t>예</t>
        </is>
      </c>
      <c r="S283" s="19" t="n">
        <v>0.0005</v>
      </c>
      <c r="T283" s="19" t="n">
        <v>0.0025</v>
      </c>
      <c r="U283" s="19" t="n">
        <v>0.0007</v>
      </c>
    </row>
    <row r="284">
      <c r="A284" s="19" t="inlineStr">
        <is>
          <t>TIGER 코스닥150</t>
        </is>
      </c>
      <c r="B284" s="19" t="inlineStr">
        <is>
          <t>232080</t>
        </is>
      </c>
      <c r="C284" s="19" t="inlineStr">
        <is>
          <t>[초단타]</t>
        </is>
      </c>
      <c r="D284" s="19" t="inlineStr">
        <is>
          <t>[변동성허용]</t>
        </is>
      </c>
      <c r="E284" s="19" t="inlineStr">
        <is>
          <t>+3%▶70% 익절 / +5%▶20% 익절 / +10%▶10% 익절</t>
        </is>
      </c>
      <c r="F284" s="19" t="inlineStr">
        <is>
          <t>-5%▶50% 손절 / -10%▶30% 손절 / -15%▶20% 손절</t>
        </is>
      </c>
      <c r="G284" s="19" t="inlineStr">
        <is>
          <t>2026-01-02</t>
        </is>
      </c>
      <c r="H284" s="19" t="inlineStr">
        <is>
          <t>2026-06-08</t>
        </is>
      </c>
      <c r="I284" s="19" t="n">
        <v>17.74</v>
      </c>
      <c r="J284" s="19" t="n">
        <v>0</v>
      </c>
      <c r="K284" s="19" t="n">
        <v>100</v>
      </c>
      <c r="L284" s="19" t="n">
        <v>4</v>
      </c>
      <c r="M284" s="19" t="n">
        <v>34.74</v>
      </c>
      <c r="N284" s="19" t="n">
        <v>65</v>
      </c>
      <c r="O284" s="19" t="inlineStr">
        <is>
          <t>B</t>
        </is>
      </c>
      <c r="P284" s="19" t="inlineStr">
        <is>
          <t>참고 가능하나 추가 검증 필요</t>
        </is>
      </c>
      <c r="Q284" s="19" t="inlineStr">
        <is>
          <t>거래횟수 매우 부족 / MDD 안정</t>
        </is>
      </c>
      <c r="R284" s="19" t="inlineStr">
        <is>
          <t>예</t>
        </is>
      </c>
      <c r="S284" s="19" t="n">
        <v>0.0005</v>
      </c>
      <c r="T284" s="19" t="n">
        <v>0.0025</v>
      </c>
      <c r="U284" s="19" t="n">
        <v>0.0007</v>
      </c>
    </row>
    <row r="285">
      <c r="A285" s="19" t="inlineStr">
        <is>
          <t>TIGER 코스닥150</t>
        </is>
      </c>
      <c r="B285" s="19" t="inlineStr">
        <is>
          <t>232080</t>
        </is>
      </c>
      <c r="C285" s="19" t="inlineStr">
        <is>
          <t>[초단타]</t>
        </is>
      </c>
      <c r="D285" s="19" t="inlineStr">
        <is>
          <t>[버티기형]</t>
        </is>
      </c>
      <c r="E285" s="19" t="inlineStr">
        <is>
          <t>+3%▶70% 익절 / +5%▶20% 익절 / +10%▶10% 익절</t>
        </is>
      </c>
      <c r="F285" s="19" t="inlineStr">
        <is>
          <t>-5%▶40% 손절 / -15%▶30% 손절 / -20%▶30% 손절</t>
        </is>
      </c>
      <c r="G285" s="19" t="inlineStr">
        <is>
          <t>2026-01-02</t>
        </is>
      </c>
      <c r="H285" s="19" t="inlineStr">
        <is>
          <t>2026-06-08</t>
        </is>
      </c>
      <c r="I285" s="19" t="n">
        <v>17.74</v>
      </c>
      <c r="J285" s="19" t="n">
        <v>0</v>
      </c>
      <c r="K285" s="19" t="n">
        <v>100</v>
      </c>
      <c r="L285" s="19" t="n">
        <v>4</v>
      </c>
      <c r="M285" s="19" t="n">
        <v>34.74</v>
      </c>
      <c r="N285" s="19" t="n">
        <v>65</v>
      </c>
      <c r="O285" s="19" t="inlineStr">
        <is>
          <t>B</t>
        </is>
      </c>
      <c r="P285" s="19" t="inlineStr">
        <is>
          <t>참고 가능하나 추가 검증 필요</t>
        </is>
      </c>
      <c r="Q285" s="19" t="inlineStr">
        <is>
          <t>거래횟수 매우 부족 / MDD 안정</t>
        </is>
      </c>
      <c r="R285" s="19" t="inlineStr">
        <is>
          <t>예</t>
        </is>
      </c>
      <c r="S285" s="19" t="n">
        <v>0.0005</v>
      </c>
      <c r="T285" s="19" t="n">
        <v>0.0025</v>
      </c>
      <c r="U285" s="19" t="n">
        <v>0.0007</v>
      </c>
    </row>
    <row r="286">
      <c r="A286" s="19" t="inlineStr">
        <is>
          <t>TIGER 코스닥150</t>
        </is>
      </c>
      <c r="B286" s="19" t="inlineStr">
        <is>
          <t>232080</t>
        </is>
      </c>
      <c r="C286" s="19" t="inlineStr">
        <is>
          <t>[단기스윙]</t>
        </is>
      </c>
      <c r="D286" s="19" t="inlineStr">
        <is>
          <t>[칼손절]</t>
        </is>
      </c>
      <c r="E286" s="19" t="inlineStr">
        <is>
          <t>+5%▶60% 익절 / +10%▶30% 익절 / +20%▶10% 익절</t>
        </is>
      </c>
      <c r="F286" s="19" t="inlineStr">
        <is>
          <t>-2%▶80% 손절 / -4%▶10% 손절 / -6%▶10% 손절</t>
        </is>
      </c>
      <c r="G286" s="19" t="inlineStr">
        <is>
          <t>2026-01-02</t>
        </is>
      </c>
      <c r="H286" s="19" t="inlineStr">
        <is>
          <t>2026-06-08</t>
        </is>
      </c>
      <c r="I286" s="19" t="n">
        <v>11.98</v>
      </c>
      <c r="J286" s="19" t="n">
        <v>0</v>
      </c>
      <c r="K286" s="19" t="n">
        <v>100</v>
      </c>
      <c r="L286" s="19" t="n">
        <v>3</v>
      </c>
      <c r="M286" s="19" t="n">
        <v>28.48</v>
      </c>
      <c r="N286" s="19" t="n">
        <v>63</v>
      </c>
      <c r="O286" s="19" t="inlineStr">
        <is>
          <t>C</t>
        </is>
      </c>
      <c r="P286" s="19" t="inlineStr">
        <is>
          <t>최근 적합성 참고 수준</t>
        </is>
      </c>
      <c r="Q286" s="19" t="inlineStr">
        <is>
          <t>거래횟수 매우 부족 / MDD 안정</t>
        </is>
      </c>
      <c r="R286" s="19" t="inlineStr">
        <is>
          <t>예</t>
        </is>
      </c>
      <c r="S286" s="19" t="n">
        <v>0.0005</v>
      </c>
      <c r="T286" s="19" t="n">
        <v>0.0025</v>
      </c>
      <c r="U286" s="19" t="n">
        <v>0.0007</v>
      </c>
    </row>
    <row r="287">
      <c r="A287" s="19" t="inlineStr">
        <is>
          <t>TIGER 코스닥150</t>
        </is>
      </c>
      <c r="B287" s="19" t="inlineStr">
        <is>
          <t>232080</t>
        </is>
      </c>
      <c r="C287" s="19" t="inlineStr">
        <is>
          <t>[단기스윙]</t>
        </is>
      </c>
      <c r="D287" s="19" t="inlineStr">
        <is>
          <t>[정석방어]</t>
        </is>
      </c>
      <c r="E287" s="19" t="inlineStr">
        <is>
          <t>+5%▶60% 익절 / +10%▶30% 익절 / +20%▶10% 익절</t>
        </is>
      </c>
      <c r="F287" s="19" t="inlineStr">
        <is>
          <t>-3%▶70% 손절 / -5%▶20% 손절 / -10%▶10% 손절</t>
        </is>
      </c>
      <c r="G287" s="19" t="inlineStr">
        <is>
          <t>2026-01-02</t>
        </is>
      </c>
      <c r="H287" s="19" t="inlineStr">
        <is>
          <t>2026-06-08</t>
        </is>
      </c>
      <c r="I287" s="19" t="n">
        <v>11.98</v>
      </c>
      <c r="J287" s="19" t="n">
        <v>0</v>
      </c>
      <c r="K287" s="19" t="n">
        <v>100</v>
      </c>
      <c r="L287" s="19" t="n">
        <v>3</v>
      </c>
      <c r="M287" s="19" t="n">
        <v>28.48</v>
      </c>
      <c r="N287" s="19" t="n">
        <v>63</v>
      </c>
      <c r="O287" s="19" t="inlineStr">
        <is>
          <t>C</t>
        </is>
      </c>
      <c r="P287" s="19" t="inlineStr">
        <is>
          <t>최근 적합성 참고 수준</t>
        </is>
      </c>
      <c r="Q287" s="19" t="inlineStr">
        <is>
          <t>거래횟수 매우 부족 / MDD 안정</t>
        </is>
      </c>
      <c r="R287" s="19" t="inlineStr">
        <is>
          <t>예</t>
        </is>
      </c>
      <c r="S287" s="19" t="n">
        <v>0.0005</v>
      </c>
      <c r="T287" s="19" t="n">
        <v>0.0025</v>
      </c>
      <c r="U287" s="19" t="n">
        <v>0.0007</v>
      </c>
    </row>
    <row r="288">
      <c r="A288" s="19" t="inlineStr">
        <is>
          <t>TIGER 코스닥150</t>
        </is>
      </c>
      <c r="B288" s="19" t="inlineStr">
        <is>
          <t>232080</t>
        </is>
      </c>
      <c r="C288" s="19" t="inlineStr">
        <is>
          <t>[단기스윙]</t>
        </is>
      </c>
      <c r="D288" s="19" t="inlineStr">
        <is>
          <t>[변동성허용]</t>
        </is>
      </c>
      <c r="E288" s="19" t="inlineStr">
        <is>
          <t>+5%▶60% 익절 / +10%▶30% 익절 / +20%▶10% 익절</t>
        </is>
      </c>
      <c r="F288" s="19" t="inlineStr">
        <is>
          <t>-5%▶50% 손절 / -10%▶30% 손절 / -15%▶20% 손절</t>
        </is>
      </c>
      <c r="G288" s="19" t="inlineStr">
        <is>
          <t>2026-01-02</t>
        </is>
      </c>
      <c r="H288" s="19" t="inlineStr">
        <is>
          <t>2026-06-08</t>
        </is>
      </c>
      <c r="I288" s="19" t="n">
        <v>11.98</v>
      </c>
      <c r="J288" s="19" t="n">
        <v>0</v>
      </c>
      <c r="K288" s="19" t="n">
        <v>100</v>
      </c>
      <c r="L288" s="19" t="n">
        <v>3</v>
      </c>
      <c r="M288" s="19" t="n">
        <v>28.48</v>
      </c>
      <c r="N288" s="19" t="n">
        <v>63</v>
      </c>
      <c r="O288" s="19" t="inlineStr">
        <is>
          <t>C</t>
        </is>
      </c>
      <c r="P288" s="19" t="inlineStr">
        <is>
          <t>최근 적합성 참고 수준</t>
        </is>
      </c>
      <c r="Q288" s="19" t="inlineStr">
        <is>
          <t>거래횟수 매우 부족 / MDD 안정</t>
        </is>
      </c>
      <c r="R288" s="19" t="inlineStr">
        <is>
          <t>예</t>
        </is>
      </c>
      <c r="S288" s="19" t="n">
        <v>0.0005</v>
      </c>
      <c r="T288" s="19" t="n">
        <v>0.0025</v>
      </c>
      <c r="U288" s="19" t="n">
        <v>0.0007</v>
      </c>
    </row>
    <row r="289">
      <c r="A289" s="19" t="inlineStr">
        <is>
          <t>TIGER 코스닥150</t>
        </is>
      </c>
      <c r="B289" s="19" t="inlineStr">
        <is>
          <t>232080</t>
        </is>
      </c>
      <c r="C289" s="19" t="inlineStr">
        <is>
          <t>[단기스윙]</t>
        </is>
      </c>
      <c r="D289" s="19" t="inlineStr">
        <is>
          <t>[버티기형]</t>
        </is>
      </c>
      <c r="E289" s="19" t="inlineStr">
        <is>
          <t>+5%▶60% 익절 / +10%▶30% 익절 / +20%▶10% 익절</t>
        </is>
      </c>
      <c r="F289" s="19" t="inlineStr">
        <is>
          <t>-5%▶40% 손절 / -15%▶30% 손절 / -20%▶30% 손절</t>
        </is>
      </c>
      <c r="G289" s="19" t="inlineStr">
        <is>
          <t>2026-01-02</t>
        </is>
      </c>
      <c r="H289" s="19" t="inlineStr">
        <is>
          <t>2026-06-08</t>
        </is>
      </c>
      <c r="I289" s="19" t="n">
        <v>11.98</v>
      </c>
      <c r="J289" s="19" t="n">
        <v>0</v>
      </c>
      <c r="K289" s="19" t="n">
        <v>100</v>
      </c>
      <c r="L289" s="19" t="n">
        <v>3</v>
      </c>
      <c r="M289" s="19" t="n">
        <v>28.48</v>
      </c>
      <c r="N289" s="19" t="n">
        <v>63</v>
      </c>
      <c r="O289" s="19" t="inlineStr">
        <is>
          <t>C</t>
        </is>
      </c>
      <c r="P289" s="19" t="inlineStr">
        <is>
          <t>최근 적합성 참고 수준</t>
        </is>
      </c>
      <c r="Q289" s="19" t="inlineStr">
        <is>
          <t>거래횟수 매우 부족 / MDD 안정</t>
        </is>
      </c>
      <c r="R289" s="19" t="inlineStr">
        <is>
          <t>예</t>
        </is>
      </c>
      <c r="S289" s="19" t="n">
        <v>0.0005</v>
      </c>
      <c r="T289" s="19" t="n">
        <v>0.0025</v>
      </c>
      <c r="U289" s="19" t="n">
        <v>0.0007</v>
      </c>
    </row>
    <row r="290">
      <c r="A290" s="19" t="inlineStr">
        <is>
          <t>TIGER 코스닥150</t>
        </is>
      </c>
      <c r="B290" s="19" t="inlineStr">
        <is>
          <t>232080</t>
        </is>
      </c>
      <c r="C290" s="19" t="inlineStr">
        <is>
          <t>[대표님룰]</t>
        </is>
      </c>
      <c r="D290" s="19" t="inlineStr">
        <is>
          <t>[칼손절]</t>
        </is>
      </c>
      <c r="E290" s="19" t="inlineStr">
        <is>
          <t>+5%▶60% 익절 / +10%▶30% 익절 / +30%▶10% 익절</t>
        </is>
      </c>
      <c r="F290" s="19" t="inlineStr">
        <is>
          <t>-2%▶80% 손절 / -4%▶10% 손절 / -6%▶10% 손절</t>
        </is>
      </c>
      <c r="G290" s="19" t="inlineStr">
        <is>
          <t>2026-01-02</t>
        </is>
      </c>
      <c r="H290" s="19" t="inlineStr">
        <is>
          <t>2026-06-08</t>
        </is>
      </c>
      <c r="I290" s="19" t="n">
        <v>11.98</v>
      </c>
      <c r="J290" s="19" t="n">
        <v>0</v>
      </c>
      <c r="K290" s="19" t="n">
        <v>100</v>
      </c>
      <c r="L290" s="19" t="n">
        <v>3</v>
      </c>
      <c r="M290" s="19" t="n">
        <v>28.48</v>
      </c>
      <c r="N290" s="19" t="n">
        <v>63</v>
      </c>
      <c r="O290" s="19" t="inlineStr">
        <is>
          <t>C</t>
        </is>
      </c>
      <c r="P290" s="19" t="inlineStr">
        <is>
          <t>최근 적합성 참고 수준</t>
        </is>
      </c>
      <c r="Q290" s="19" t="inlineStr">
        <is>
          <t>거래횟수 매우 부족 / MDD 안정</t>
        </is>
      </c>
      <c r="R290" s="19" t="inlineStr">
        <is>
          <t>예</t>
        </is>
      </c>
      <c r="S290" s="19" t="n">
        <v>0.0005</v>
      </c>
      <c r="T290" s="19" t="n">
        <v>0.0025</v>
      </c>
      <c r="U290" s="19" t="n">
        <v>0.0007</v>
      </c>
    </row>
    <row r="291">
      <c r="A291" s="19" t="inlineStr">
        <is>
          <t>TIGER 코스닥150</t>
        </is>
      </c>
      <c r="B291" s="19" t="inlineStr">
        <is>
          <t>232080</t>
        </is>
      </c>
      <c r="C291" s="19" t="inlineStr">
        <is>
          <t>[대표님룰]</t>
        </is>
      </c>
      <c r="D291" s="19" t="inlineStr">
        <is>
          <t>[정석방어]</t>
        </is>
      </c>
      <c r="E291" s="19" t="inlineStr">
        <is>
          <t>+5%▶60% 익절 / +10%▶30% 익절 / +30%▶10% 익절</t>
        </is>
      </c>
      <c r="F291" s="19" t="inlineStr">
        <is>
          <t>-3%▶70% 손절 / -5%▶20% 손절 / -10%▶10% 손절</t>
        </is>
      </c>
      <c r="G291" s="19" t="inlineStr">
        <is>
          <t>2026-01-02</t>
        </is>
      </c>
      <c r="H291" s="19" t="inlineStr">
        <is>
          <t>2026-06-08</t>
        </is>
      </c>
      <c r="I291" s="19" t="n">
        <v>11.98</v>
      </c>
      <c r="J291" s="19" t="n">
        <v>0</v>
      </c>
      <c r="K291" s="19" t="n">
        <v>100</v>
      </c>
      <c r="L291" s="19" t="n">
        <v>3</v>
      </c>
      <c r="M291" s="19" t="n">
        <v>28.48</v>
      </c>
      <c r="N291" s="19" t="n">
        <v>63</v>
      </c>
      <c r="O291" s="19" t="inlineStr">
        <is>
          <t>C</t>
        </is>
      </c>
      <c r="P291" s="19" t="inlineStr">
        <is>
          <t>최근 적합성 참고 수준</t>
        </is>
      </c>
      <c r="Q291" s="19" t="inlineStr">
        <is>
          <t>거래횟수 매우 부족 / MDD 안정</t>
        </is>
      </c>
      <c r="R291" s="19" t="inlineStr">
        <is>
          <t>예</t>
        </is>
      </c>
      <c r="S291" s="19" t="n">
        <v>0.0005</v>
      </c>
      <c r="T291" s="19" t="n">
        <v>0.0025</v>
      </c>
      <c r="U291" s="19" t="n">
        <v>0.0007</v>
      </c>
    </row>
    <row r="292">
      <c r="A292" s="19" t="inlineStr">
        <is>
          <t>TIGER 코스닥150</t>
        </is>
      </c>
      <c r="B292" s="19" t="inlineStr">
        <is>
          <t>232080</t>
        </is>
      </c>
      <c r="C292" s="19" t="inlineStr">
        <is>
          <t>[대표님룰]</t>
        </is>
      </c>
      <c r="D292" s="19" t="inlineStr">
        <is>
          <t>[변동성허용]</t>
        </is>
      </c>
      <c r="E292" s="19" t="inlineStr">
        <is>
          <t>+5%▶60% 익절 / +10%▶30% 익절 / +30%▶10% 익절</t>
        </is>
      </c>
      <c r="F292" s="19" t="inlineStr">
        <is>
          <t>-5%▶50% 손절 / -10%▶30% 손절 / -15%▶20% 손절</t>
        </is>
      </c>
      <c r="G292" s="19" t="inlineStr">
        <is>
          <t>2026-01-02</t>
        </is>
      </c>
      <c r="H292" s="19" t="inlineStr">
        <is>
          <t>2026-06-08</t>
        </is>
      </c>
      <c r="I292" s="19" t="n">
        <v>11.98</v>
      </c>
      <c r="J292" s="19" t="n">
        <v>0</v>
      </c>
      <c r="K292" s="19" t="n">
        <v>100</v>
      </c>
      <c r="L292" s="19" t="n">
        <v>3</v>
      </c>
      <c r="M292" s="19" t="n">
        <v>28.48</v>
      </c>
      <c r="N292" s="19" t="n">
        <v>63</v>
      </c>
      <c r="O292" s="19" t="inlineStr">
        <is>
          <t>C</t>
        </is>
      </c>
      <c r="P292" s="19" t="inlineStr">
        <is>
          <t>최근 적합성 참고 수준</t>
        </is>
      </c>
      <c r="Q292" s="19" t="inlineStr">
        <is>
          <t>거래횟수 매우 부족 / MDD 안정</t>
        </is>
      </c>
      <c r="R292" s="19" t="inlineStr">
        <is>
          <t>예</t>
        </is>
      </c>
      <c r="S292" s="19" t="n">
        <v>0.0005</v>
      </c>
      <c r="T292" s="19" t="n">
        <v>0.0025</v>
      </c>
      <c r="U292" s="19" t="n">
        <v>0.0007</v>
      </c>
    </row>
    <row r="293">
      <c r="A293" s="19" t="inlineStr">
        <is>
          <t>TIGER 코스닥150</t>
        </is>
      </c>
      <c r="B293" s="19" t="inlineStr">
        <is>
          <t>232080</t>
        </is>
      </c>
      <c r="C293" s="19" t="inlineStr">
        <is>
          <t>[대표님룰]</t>
        </is>
      </c>
      <c r="D293" s="19" t="inlineStr">
        <is>
          <t>[버티기형]</t>
        </is>
      </c>
      <c r="E293" s="19" t="inlineStr">
        <is>
          <t>+5%▶60% 익절 / +10%▶30% 익절 / +30%▶10% 익절</t>
        </is>
      </c>
      <c r="F293" s="19" t="inlineStr">
        <is>
          <t>-5%▶40% 손절 / -15%▶30% 손절 / -20%▶30% 손절</t>
        </is>
      </c>
      <c r="G293" s="19" t="inlineStr">
        <is>
          <t>2026-01-02</t>
        </is>
      </c>
      <c r="H293" s="19" t="inlineStr">
        <is>
          <t>2026-06-08</t>
        </is>
      </c>
      <c r="I293" s="19" t="n">
        <v>11.98</v>
      </c>
      <c r="J293" s="19" t="n">
        <v>0</v>
      </c>
      <c r="K293" s="19" t="n">
        <v>100</v>
      </c>
      <c r="L293" s="19" t="n">
        <v>3</v>
      </c>
      <c r="M293" s="19" t="n">
        <v>28.48</v>
      </c>
      <c r="N293" s="19" t="n">
        <v>63</v>
      </c>
      <c r="O293" s="19" t="inlineStr">
        <is>
          <t>C</t>
        </is>
      </c>
      <c r="P293" s="19" t="inlineStr">
        <is>
          <t>최근 적합성 참고 수준</t>
        </is>
      </c>
      <c r="Q293" s="19" t="inlineStr">
        <is>
          <t>거래횟수 매우 부족 / MDD 안정</t>
        </is>
      </c>
      <c r="R293" s="19" t="inlineStr">
        <is>
          <t>예</t>
        </is>
      </c>
      <c r="S293" s="19" t="n">
        <v>0.0005</v>
      </c>
      <c r="T293" s="19" t="n">
        <v>0.0025</v>
      </c>
      <c r="U293" s="19" t="n">
        <v>0.0007</v>
      </c>
    </row>
    <row r="294">
      <c r="A294" s="19" t="inlineStr">
        <is>
          <t>TIGER 코스닥150</t>
        </is>
      </c>
      <c r="B294" s="19" t="inlineStr">
        <is>
          <t>232080</t>
        </is>
      </c>
      <c r="C294" s="19" t="inlineStr">
        <is>
          <t>[중기추세]</t>
        </is>
      </c>
      <c r="D294" s="19" t="inlineStr">
        <is>
          <t>[칼손절]</t>
        </is>
      </c>
      <c r="E294" s="19" t="inlineStr">
        <is>
          <t>+10%▶50% 익절 / +20%▶30% 익절 / +30%▶20% 익절</t>
        </is>
      </c>
      <c r="F294" s="19" t="inlineStr">
        <is>
          <t>-2%▶80% 손절 / -4%▶10% 손절 / -6%▶10% 손절</t>
        </is>
      </c>
      <c r="G294" s="19" t="inlineStr">
        <is>
          <t>2026-01-02</t>
        </is>
      </c>
      <c r="H294" s="19" t="inlineStr">
        <is>
          <t>2026-06-08</t>
        </is>
      </c>
      <c r="I294" s="19" t="n">
        <v>19.66</v>
      </c>
      <c r="J294" s="19" t="n">
        <v>0</v>
      </c>
      <c r="K294" s="19" t="n">
        <v>100</v>
      </c>
      <c r="L294" s="19" t="n">
        <v>3</v>
      </c>
      <c r="M294" s="19" t="n">
        <v>36.16</v>
      </c>
      <c r="N294" s="19" t="n">
        <v>65</v>
      </c>
      <c r="O294" s="19" t="inlineStr">
        <is>
          <t>B</t>
        </is>
      </c>
      <c r="P294" s="19" t="inlineStr">
        <is>
          <t>참고 가능하나 추가 검증 필요</t>
        </is>
      </c>
      <c r="Q294" s="19" t="inlineStr">
        <is>
          <t>거래횟수 매우 부족 / MDD 안정</t>
        </is>
      </c>
      <c r="R294" s="19" t="inlineStr">
        <is>
          <t>예</t>
        </is>
      </c>
      <c r="S294" s="19" t="n">
        <v>0.0005</v>
      </c>
      <c r="T294" s="19" t="n">
        <v>0.0025</v>
      </c>
      <c r="U294" s="19" t="n">
        <v>0.0007</v>
      </c>
    </row>
    <row r="295">
      <c r="A295" s="19" t="inlineStr">
        <is>
          <t>TIGER 코스닥150</t>
        </is>
      </c>
      <c r="B295" s="19" t="inlineStr">
        <is>
          <t>232080</t>
        </is>
      </c>
      <c r="C295" s="19" t="inlineStr">
        <is>
          <t>[중기추세]</t>
        </is>
      </c>
      <c r="D295" s="19" t="inlineStr">
        <is>
          <t>[정석방어]</t>
        </is>
      </c>
      <c r="E295" s="19" t="inlineStr">
        <is>
          <t>+10%▶50% 익절 / +20%▶30% 익절 / +30%▶20% 익절</t>
        </is>
      </c>
      <c r="F295" s="19" t="inlineStr">
        <is>
          <t>-3%▶70% 손절 / -5%▶20% 손절 / -10%▶10% 손절</t>
        </is>
      </c>
      <c r="G295" s="19" t="inlineStr">
        <is>
          <t>2026-01-02</t>
        </is>
      </c>
      <c r="H295" s="19" t="inlineStr">
        <is>
          <t>2026-06-08</t>
        </is>
      </c>
      <c r="I295" s="19" t="n">
        <v>19.66</v>
      </c>
      <c r="J295" s="19" t="n">
        <v>0</v>
      </c>
      <c r="K295" s="19" t="n">
        <v>100</v>
      </c>
      <c r="L295" s="19" t="n">
        <v>3</v>
      </c>
      <c r="M295" s="19" t="n">
        <v>36.16</v>
      </c>
      <c r="N295" s="19" t="n">
        <v>65</v>
      </c>
      <c r="O295" s="19" t="inlineStr">
        <is>
          <t>B</t>
        </is>
      </c>
      <c r="P295" s="19" t="inlineStr">
        <is>
          <t>참고 가능하나 추가 검증 필요</t>
        </is>
      </c>
      <c r="Q295" s="19" t="inlineStr">
        <is>
          <t>거래횟수 매우 부족 / MDD 안정</t>
        </is>
      </c>
      <c r="R295" s="19" t="inlineStr">
        <is>
          <t>예</t>
        </is>
      </c>
      <c r="S295" s="19" t="n">
        <v>0.0005</v>
      </c>
      <c r="T295" s="19" t="n">
        <v>0.0025</v>
      </c>
      <c r="U295" s="19" t="n">
        <v>0.0007</v>
      </c>
    </row>
    <row r="296">
      <c r="A296" s="19" t="inlineStr">
        <is>
          <t>TIGER 코스닥150</t>
        </is>
      </c>
      <c r="B296" s="19" t="inlineStr">
        <is>
          <t>232080</t>
        </is>
      </c>
      <c r="C296" s="19" t="inlineStr">
        <is>
          <t>[중기추세]</t>
        </is>
      </c>
      <c r="D296" s="19" t="inlineStr">
        <is>
          <t>[변동성허용]</t>
        </is>
      </c>
      <c r="E296" s="19" t="inlineStr">
        <is>
          <t>+10%▶50% 익절 / +20%▶30% 익절 / +30%▶20% 익절</t>
        </is>
      </c>
      <c r="F296" s="19" t="inlineStr">
        <is>
          <t>-5%▶50% 손절 / -10%▶30% 손절 / -15%▶20% 손절</t>
        </is>
      </c>
      <c r="G296" s="19" t="inlineStr">
        <is>
          <t>2026-01-02</t>
        </is>
      </c>
      <c r="H296" s="19" t="inlineStr">
        <is>
          <t>2026-06-08</t>
        </is>
      </c>
      <c r="I296" s="19" t="n">
        <v>19.66</v>
      </c>
      <c r="J296" s="19" t="n">
        <v>0</v>
      </c>
      <c r="K296" s="19" t="n">
        <v>100</v>
      </c>
      <c r="L296" s="19" t="n">
        <v>3</v>
      </c>
      <c r="M296" s="19" t="n">
        <v>36.16</v>
      </c>
      <c r="N296" s="19" t="n">
        <v>65</v>
      </c>
      <c r="O296" s="19" t="inlineStr">
        <is>
          <t>B</t>
        </is>
      </c>
      <c r="P296" s="19" t="inlineStr">
        <is>
          <t>참고 가능하나 추가 검증 필요</t>
        </is>
      </c>
      <c r="Q296" s="19" t="inlineStr">
        <is>
          <t>거래횟수 매우 부족 / MDD 안정</t>
        </is>
      </c>
      <c r="R296" s="19" t="inlineStr">
        <is>
          <t>예</t>
        </is>
      </c>
      <c r="S296" s="19" t="n">
        <v>0.0005</v>
      </c>
      <c r="T296" s="19" t="n">
        <v>0.0025</v>
      </c>
      <c r="U296" s="19" t="n">
        <v>0.0007</v>
      </c>
    </row>
    <row r="297">
      <c r="A297" s="19" t="inlineStr">
        <is>
          <t>TIGER 코스닥150</t>
        </is>
      </c>
      <c r="B297" s="19" t="inlineStr">
        <is>
          <t>232080</t>
        </is>
      </c>
      <c r="C297" s="19" t="inlineStr">
        <is>
          <t>[중기추세]</t>
        </is>
      </c>
      <c r="D297" s="19" t="inlineStr">
        <is>
          <t>[버티기형]</t>
        </is>
      </c>
      <c r="E297" s="19" t="inlineStr">
        <is>
          <t>+10%▶50% 익절 / +20%▶30% 익절 / +30%▶20% 익절</t>
        </is>
      </c>
      <c r="F297" s="19" t="inlineStr">
        <is>
          <t>-5%▶40% 손절 / -15%▶30% 손절 / -20%▶30% 손절</t>
        </is>
      </c>
      <c r="G297" s="19" t="inlineStr">
        <is>
          <t>2026-01-02</t>
        </is>
      </c>
      <c r="H297" s="19" t="inlineStr">
        <is>
          <t>2026-06-08</t>
        </is>
      </c>
      <c r="I297" s="19" t="n">
        <v>19.66</v>
      </c>
      <c r="J297" s="19" t="n">
        <v>0</v>
      </c>
      <c r="K297" s="19" t="n">
        <v>100</v>
      </c>
      <c r="L297" s="19" t="n">
        <v>3</v>
      </c>
      <c r="M297" s="19" t="n">
        <v>36.16</v>
      </c>
      <c r="N297" s="19" t="n">
        <v>65</v>
      </c>
      <c r="O297" s="19" t="inlineStr">
        <is>
          <t>B</t>
        </is>
      </c>
      <c r="P297" s="19" t="inlineStr">
        <is>
          <t>참고 가능하나 추가 검증 필요</t>
        </is>
      </c>
      <c r="Q297" s="19" t="inlineStr">
        <is>
          <t>거래횟수 매우 부족 / MDD 안정</t>
        </is>
      </c>
      <c r="R297" s="19" t="inlineStr">
        <is>
          <t>예</t>
        </is>
      </c>
      <c r="S297" s="19" t="n">
        <v>0.0005</v>
      </c>
      <c r="T297" s="19" t="n">
        <v>0.0025</v>
      </c>
      <c r="U297" s="19" t="n">
        <v>0.0007</v>
      </c>
    </row>
    <row r="298">
      <c r="A298" s="19" t="inlineStr">
        <is>
          <t>TIGER 코스닥150</t>
        </is>
      </c>
      <c r="B298" s="19" t="inlineStr">
        <is>
          <t>232080</t>
        </is>
      </c>
      <c r="C298" s="19" t="inlineStr">
        <is>
          <t>[수익극대화]</t>
        </is>
      </c>
      <c r="D298" s="19" t="inlineStr">
        <is>
          <t>[칼손절]</t>
        </is>
      </c>
      <c r="E298" s="19" t="inlineStr">
        <is>
          <t>+10%▶40% 익절 / +20%▶30% 익절 / +40%▶30% 익절</t>
        </is>
      </c>
      <c r="F298" s="19" t="inlineStr">
        <is>
          <t>-2%▶80% 손절 / -4%▶10% 손절 / -6%▶10% 손절</t>
        </is>
      </c>
      <c r="G298" s="19" t="inlineStr">
        <is>
          <t>2026-01-02</t>
        </is>
      </c>
      <c r="H298" s="19" t="inlineStr">
        <is>
          <t>2026-06-08</t>
        </is>
      </c>
      <c r="I298" s="19" t="n">
        <v>19.66</v>
      </c>
      <c r="J298" s="19" t="n">
        <v>0</v>
      </c>
      <c r="K298" s="19" t="n">
        <v>100</v>
      </c>
      <c r="L298" s="19" t="n">
        <v>3</v>
      </c>
      <c r="M298" s="19" t="n">
        <v>36.16</v>
      </c>
      <c r="N298" s="19" t="n">
        <v>65</v>
      </c>
      <c r="O298" s="19" t="inlineStr">
        <is>
          <t>B</t>
        </is>
      </c>
      <c r="P298" s="19" t="inlineStr">
        <is>
          <t>참고 가능하나 추가 검증 필요</t>
        </is>
      </c>
      <c r="Q298" s="19" t="inlineStr">
        <is>
          <t>거래횟수 매우 부족 / MDD 안정</t>
        </is>
      </c>
      <c r="R298" s="19" t="inlineStr">
        <is>
          <t>예</t>
        </is>
      </c>
      <c r="S298" s="19" t="n">
        <v>0.0005</v>
      </c>
      <c r="T298" s="19" t="n">
        <v>0.0025</v>
      </c>
      <c r="U298" s="19" t="n">
        <v>0.0007</v>
      </c>
    </row>
    <row r="299">
      <c r="A299" s="19" t="inlineStr">
        <is>
          <t>TIGER 코스닥150</t>
        </is>
      </c>
      <c r="B299" s="19" t="inlineStr">
        <is>
          <t>232080</t>
        </is>
      </c>
      <c r="C299" s="19" t="inlineStr">
        <is>
          <t>[수익극대화]</t>
        </is>
      </c>
      <c r="D299" s="19" t="inlineStr">
        <is>
          <t>[정석방어]</t>
        </is>
      </c>
      <c r="E299" s="19" t="inlineStr">
        <is>
          <t>+10%▶40% 익절 / +20%▶30% 익절 / +40%▶30% 익절</t>
        </is>
      </c>
      <c r="F299" s="19" t="inlineStr">
        <is>
          <t>-3%▶70% 손절 / -5%▶20% 손절 / -10%▶10% 손절</t>
        </is>
      </c>
      <c r="G299" s="19" t="inlineStr">
        <is>
          <t>2026-01-02</t>
        </is>
      </c>
      <c r="H299" s="19" t="inlineStr">
        <is>
          <t>2026-06-08</t>
        </is>
      </c>
      <c r="I299" s="19" t="n">
        <v>19.66</v>
      </c>
      <c r="J299" s="19" t="n">
        <v>0</v>
      </c>
      <c r="K299" s="19" t="n">
        <v>100</v>
      </c>
      <c r="L299" s="19" t="n">
        <v>3</v>
      </c>
      <c r="M299" s="19" t="n">
        <v>36.16</v>
      </c>
      <c r="N299" s="19" t="n">
        <v>65</v>
      </c>
      <c r="O299" s="19" t="inlineStr">
        <is>
          <t>B</t>
        </is>
      </c>
      <c r="P299" s="19" t="inlineStr">
        <is>
          <t>참고 가능하나 추가 검증 필요</t>
        </is>
      </c>
      <c r="Q299" s="19" t="inlineStr">
        <is>
          <t>거래횟수 매우 부족 / MDD 안정</t>
        </is>
      </c>
      <c r="R299" s="19" t="inlineStr">
        <is>
          <t>예</t>
        </is>
      </c>
      <c r="S299" s="19" t="n">
        <v>0.0005</v>
      </c>
      <c r="T299" s="19" t="n">
        <v>0.0025</v>
      </c>
      <c r="U299" s="19" t="n">
        <v>0.0007</v>
      </c>
    </row>
    <row r="300">
      <c r="A300" s="19" t="inlineStr">
        <is>
          <t>TIGER 코스닥150</t>
        </is>
      </c>
      <c r="B300" s="19" t="inlineStr">
        <is>
          <t>232080</t>
        </is>
      </c>
      <c r="C300" s="19" t="inlineStr">
        <is>
          <t>[수익극대화]</t>
        </is>
      </c>
      <c r="D300" s="19" t="inlineStr">
        <is>
          <t>[변동성허용]</t>
        </is>
      </c>
      <c r="E300" s="19" t="inlineStr">
        <is>
          <t>+10%▶40% 익절 / +20%▶30% 익절 / +40%▶30% 익절</t>
        </is>
      </c>
      <c r="F300" s="19" t="inlineStr">
        <is>
          <t>-5%▶50% 손절 / -10%▶30% 손절 / -15%▶20% 손절</t>
        </is>
      </c>
      <c r="G300" s="19" t="inlineStr">
        <is>
          <t>2026-01-02</t>
        </is>
      </c>
      <c r="H300" s="19" t="inlineStr">
        <is>
          <t>2026-06-08</t>
        </is>
      </c>
      <c r="I300" s="19" t="n">
        <v>19.66</v>
      </c>
      <c r="J300" s="19" t="n">
        <v>0</v>
      </c>
      <c r="K300" s="19" t="n">
        <v>100</v>
      </c>
      <c r="L300" s="19" t="n">
        <v>3</v>
      </c>
      <c r="M300" s="19" t="n">
        <v>36.16</v>
      </c>
      <c r="N300" s="19" t="n">
        <v>65</v>
      </c>
      <c r="O300" s="19" t="inlineStr">
        <is>
          <t>B</t>
        </is>
      </c>
      <c r="P300" s="19" t="inlineStr">
        <is>
          <t>참고 가능하나 추가 검증 필요</t>
        </is>
      </c>
      <c r="Q300" s="19" t="inlineStr">
        <is>
          <t>거래횟수 매우 부족 / MDD 안정</t>
        </is>
      </c>
      <c r="R300" s="19" t="inlineStr">
        <is>
          <t>예</t>
        </is>
      </c>
      <c r="S300" s="19" t="n">
        <v>0.0005</v>
      </c>
      <c r="T300" s="19" t="n">
        <v>0.0025</v>
      </c>
      <c r="U300" s="19" t="n">
        <v>0.0007</v>
      </c>
    </row>
    <row r="301">
      <c r="A301" s="19" t="inlineStr">
        <is>
          <t>TIGER 코스닥150</t>
        </is>
      </c>
      <c r="B301" s="19" t="inlineStr">
        <is>
          <t>232080</t>
        </is>
      </c>
      <c r="C301" s="19" t="inlineStr">
        <is>
          <t>[수익극대화]</t>
        </is>
      </c>
      <c r="D301" s="19" t="inlineStr">
        <is>
          <t>[버티기형]</t>
        </is>
      </c>
      <c r="E301" s="19" t="inlineStr">
        <is>
          <t>+10%▶40% 익절 / +20%▶30% 익절 / +40%▶30% 익절</t>
        </is>
      </c>
      <c r="F301" s="19" t="inlineStr">
        <is>
          <t>-5%▶40% 손절 / -15%▶30% 손절 / -20%▶30% 손절</t>
        </is>
      </c>
      <c r="G301" s="19" t="inlineStr">
        <is>
          <t>2026-01-02</t>
        </is>
      </c>
      <c r="H301" s="19" t="inlineStr">
        <is>
          <t>2026-06-08</t>
        </is>
      </c>
      <c r="I301" s="19" t="n">
        <v>19.66</v>
      </c>
      <c r="J301" s="19" t="n">
        <v>0</v>
      </c>
      <c r="K301" s="19" t="n">
        <v>100</v>
      </c>
      <c r="L301" s="19" t="n">
        <v>3</v>
      </c>
      <c r="M301" s="19" t="n">
        <v>36.16</v>
      </c>
      <c r="N301" s="19" t="n">
        <v>65</v>
      </c>
      <c r="O301" s="19" t="inlineStr">
        <is>
          <t>B</t>
        </is>
      </c>
      <c r="P301" s="19" t="inlineStr">
        <is>
          <t>참고 가능하나 추가 검증 필요</t>
        </is>
      </c>
      <c r="Q301" s="19" t="inlineStr">
        <is>
          <t>거래횟수 매우 부족 / MDD 안정</t>
        </is>
      </c>
      <c r="R301" s="19" t="inlineStr">
        <is>
          <t>예</t>
        </is>
      </c>
      <c r="S301" s="19" t="n">
        <v>0.0005</v>
      </c>
      <c r="T301" s="19" t="n">
        <v>0.0025</v>
      </c>
      <c r="U301" s="19" t="n">
        <v>0.0007</v>
      </c>
    </row>
    <row r="302">
      <c r="A302" s="19" t="inlineStr">
        <is>
          <t>TIGER 배당커버드콜액티브</t>
        </is>
      </c>
      <c r="B302" s="19" t="inlineStr">
        <is>
          <t>472150</t>
        </is>
      </c>
      <c r="C302" s="19" t="inlineStr">
        <is>
          <t>[초단타]</t>
        </is>
      </c>
      <c r="D302" s="19" t="inlineStr">
        <is>
          <t>[칼손절]</t>
        </is>
      </c>
      <c r="E302" s="19" t="inlineStr">
        <is>
          <t>+3%▶70% 익절 / +5%▶20% 익절 / +10%▶10% 익절</t>
        </is>
      </c>
      <c r="F302" s="19" t="inlineStr">
        <is>
          <t>-2%▶80% 손절 / -4%▶10% 손절 / -6%▶10% 손절</t>
        </is>
      </c>
      <c r="G302" s="19" t="inlineStr">
        <is>
          <t>2026-01-02</t>
        </is>
      </c>
      <c r="H302" s="19" t="inlineStr">
        <is>
          <t>2026-06-08</t>
        </is>
      </c>
      <c r="I302" s="19" t="n">
        <v>0</v>
      </c>
      <c r="J302" s="19" t="n">
        <v>0</v>
      </c>
      <c r="K302" s="19" t="n">
        <v>0</v>
      </c>
      <c r="L302" s="19" t="n">
        <v>0</v>
      </c>
      <c r="M302" s="19" t="n">
        <v>0</v>
      </c>
      <c r="N302" s="19" t="n">
        <v>32</v>
      </c>
      <c r="O302" s="19" t="inlineStr">
        <is>
          <t>D</t>
        </is>
      </c>
      <c r="P302" s="19" t="inlineStr">
        <is>
          <t>단독 사용 비권장</t>
        </is>
      </c>
      <c r="Q302" s="19" t="inlineStr">
        <is>
          <t>거래횟수 매우 부족 / MDD 안정 / 수익률 음수 / 승률 낮음</t>
        </is>
      </c>
      <c r="R302" s="19" t="inlineStr">
        <is>
          <t>예</t>
        </is>
      </c>
      <c r="S302" s="19" t="n">
        <v>0.0005</v>
      </c>
      <c r="T302" s="19" t="n">
        <v>0.0025</v>
      </c>
      <c r="U302" s="19" t="n">
        <v>0.0007</v>
      </c>
    </row>
    <row r="303">
      <c r="A303" s="19" t="inlineStr">
        <is>
          <t>TIGER 배당커버드콜액티브</t>
        </is>
      </c>
      <c r="B303" s="19" t="inlineStr">
        <is>
          <t>472150</t>
        </is>
      </c>
      <c r="C303" s="19" t="inlineStr">
        <is>
          <t>[초단타]</t>
        </is>
      </c>
      <c r="D303" s="19" t="inlineStr">
        <is>
          <t>[정석방어]</t>
        </is>
      </c>
      <c r="E303" s="19" t="inlineStr">
        <is>
          <t>+3%▶70% 익절 / +5%▶20% 익절 / +10%▶10% 익절</t>
        </is>
      </c>
      <c r="F303" s="19" t="inlineStr">
        <is>
          <t>-3%▶70% 손절 / -5%▶20% 손절 / -10%▶10% 손절</t>
        </is>
      </c>
      <c r="G303" s="19" t="inlineStr">
        <is>
          <t>2026-01-02</t>
        </is>
      </c>
      <c r="H303" s="19" t="inlineStr">
        <is>
          <t>2026-06-08</t>
        </is>
      </c>
      <c r="I303" s="19" t="n">
        <v>0</v>
      </c>
      <c r="J303" s="19" t="n">
        <v>0</v>
      </c>
      <c r="K303" s="19" t="n">
        <v>0</v>
      </c>
      <c r="L303" s="19" t="n">
        <v>0</v>
      </c>
      <c r="M303" s="19" t="n">
        <v>0</v>
      </c>
      <c r="N303" s="19" t="n">
        <v>32</v>
      </c>
      <c r="O303" s="19" t="inlineStr">
        <is>
          <t>D</t>
        </is>
      </c>
      <c r="P303" s="19" t="inlineStr">
        <is>
          <t>단독 사용 비권장</t>
        </is>
      </c>
      <c r="Q303" s="19" t="inlineStr">
        <is>
          <t>거래횟수 매우 부족 / MDD 안정 / 수익률 음수 / 승률 낮음</t>
        </is>
      </c>
      <c r="R303" s="19" t="inlineStr">
        <is>
          <t>예</t>
        </is>
      </c>
      <c r="S303" s="19" t="n">
        <v>0.0005</v>
      </c>
      <c r="T303" s="19" t="n">
        <v>0.0025</v>
      </c>
      <c r="U303" s="19" t="n">
        <v>0.0007</v>
      </c>
    </row>
    <row r="304">
      <c r="A304" s="19" t="inlineStr">
        <is>
          <t>TIGER 배당커버드콜액티브</t>
        </is>
      </c>
      <c r="B304" s="19" t="inlineStr">
        <is>
          <t>472150</t>
        </is>
      </c>
      <c r="C304" s="19" t="inlineStr">
        <is>
          <t>[초단타]</t>
        </is>
      </c>
      <c r="D304" s="19" t="inlineStr">
        <is>
          <t>[변동성허용]</t>
        </is>
      </c>
      <c r="E304" s="19" t="inlineStr">
        <is>
          <t>+3%▶70% 익절 / +5%▶20% 익절 / +10%▶10% 익절</t>
        </is>
      </c>
      <c r="F304" s="19" t="inlineStr">
        <is>
          <t>-5%▶50% 손절 / -10%▶30% 손절 / -15%▶20% 손절</t>
        </is>
      </c>
      <c r="G304" s="19" t="inlineStr">
        <is>
          <t>2026-01-02</t>
        </is>
      </c>
      <c r="H304" s="19" t="inlineStr">
        <is>
          <t>2026-06-08</t>
        </is>
      </c>
      <c r="I304" s="19" t="n">
        <v>0</v>
      </c>
      <c r="J304" s="19" t="n">
        <v>0</v>
      </c>
      <c r="K304" s="19" t="n">
        <v>0</v>
      </c>
      <c r="L304" s="19" t="n">
        <v>0</v>
      </c>
      <c r="M304" s="19" t="n">
        <v>0</v>
      </c>
      <c r="N304" s="19" t="n">
        <v>32</v>
      </c>
      <c r="O304" s="19" t="inlineStr">
        <is>
          <t>D</t>
        </is>
      </c>
      <c r="P304" s="19" t="inlineStr">
        <is>
          <t>단독 사용 비권장</t>
        </is>
      </c>
      <c r="Q304" s="19" t="inlineStr">
        <is>
          <t>거래횟수 매우 부족 / MDD 안정 / 수익률 음수 / 승률 낮음</t>
        </is>
      </c>
      <c r="R304" s="19" t="inlineStr">
        <is>
          <t>예</t>
        </is>
      </c>
      <c r="S304" s="19" t="n">
        <v>0.0005</v>
      </c>
      <c r="T304" s="19" t="n">
        <v>0.0025</v>
      </c>
      <c r="U304" s="19" t="n">
        <v>0.0007</v>
      </c>
    </row>
    <row r="305">
      <c r="A305" s="19" t="inlineStr">
        <is>
          <t>TIGER 배당커버드콜액티브</t>
        </is>
      </c>
      <c r="B305" s="19" t="inlineStr">
        <is>
          <t>472150</t>
        </is>
      </c>
      <c r="C305" s="19" t="inlineStr">
        <is>
          <t>[초단타]</t>
        </is>
      </c>
      <c r="D305" s="19" t="inlineStr">
        <is>
          <t>[버티기형]</t>
        </is>
      </c>
      <c r="E305" s="19" t="inlineStr">
        <is>
          <t>+3%▶70% 익절 / +5%▶20% 익절 / +10%▶10% 익절</t>
        </is>
      </c>
      <c r="F305" s="19" t="inlineStr">
        <is>
          <t>-5%▶40% 손절 / -15%▶30% 손절 / -20%▶30% 손절</t>
        </is>
      </c>
      <c r="G305" s="19" t="inlineStr">
        <is>
          <t>2026-01-02</t>
        </is>
      </c>
      <c r="H305" s="19" t="inlineStr">
        <is>
          <t>2026-06-08</t>
        </is>
      </c>
      <c r="I305" s="19" t="n">
        <v>0</v>
      </c>
      <c r="J305" s="19" t="n">
        <v>0</v>
      </c>
      <c r="K305" s="19" t="n">
        <v>0</v>
      </c>
      <c r="L305" s="19" t="n">
        <v>0</v>
      </c>
      <c r="M305" s="19" t="n">
        <v>0</v>
      </c>
      <c r="N305" s="19" t="n">
        <v>32</v>
      </c>
      <c r="O305" s="19" t="inlineStr">
        <is>
          <t>D</t>
        </is>
      </c>
      <c r="P305" s="19" t="inlineStr">
        <is>
          <t>단독 사용 비권장</t>
        </is>
      </c>
      <c r="Q305" s="19" t="inlineStr">
        <is>
          <t>거래횟수 매우 부족 / MDD 안정 / 수익률 음수 / 승률 낮음</t>
        </is>
      </c>
      <c r="R305" s="19" t="inlineStr">
        <is>
          <t>예</t>
        </is>
      </c>
      <c r="S305" s="19" t="n">
        <v>0.0005</v>
      </c>
      <c r="T305" s="19" t="n">
        <v>0.0025</v>
      </c>
      <c r="U305" s="19" t="n">
        <v>0.0007</v>
      </c>
    </row>
    <row r="306">
      <c r="A306" s="19" t="inlineStr">
        <is>
          <t>TIGER 배당커버드콜액티브</t>
        </is>
      </c>
      <c r="B306" s="19" t="inlineStr">
        <is>
          <t>472150</t>
        </is>
      </c>
      <c r="C306" s="19" t="inlineStr">
        <is>
          <t>[단기스윙]</t>
        </is>
      </c>
      <c r="D306" s="19" t="inlineStr">
        <is>
          <t>[칼손절]</t>
        </is>
      </c>
      <c r="E306" s="19" t="inlineStr">
        <is>
          <t>+5%▶60% 익절 / +10%▶30% 익절 / +20%▶10% 익절</t>
        </is>
      </c>
      <c r="F306" s="19" t="inlineStr">
        <is>
          <t>-2%▶80% 손절 / -4%▶10% 손절 / -6%▶10% 손절</t>
        </is>
      </c>
      <c r="G306" s="19" t="inlineStr">
        <is>
          <t>2026-01-02</t>
        </is>
      </c>
      <c r="H306" s="19" t="inlineStr">
        <is>
          <t>2026-06-08</t>
        </is>
      </c>
      <c r="I306" s="19" t="n">
        <v>0</v>
      </c>
      <c r="J306" s="19" t="n">
        <v>0</v>
      </c>
      <c r="K306" s="19" t="n">
        <v>0</v>
      </c>
      <c r="L306" s="19" t="n">
        <v>0</v>
      </c>
      <c r="M306" s="19" t="n">
        <v>0</v>
      </c>
      <c r="N306" s="19" t="n">
        <v>32</v>
      </c>
      <c r="O306" s="19" t="inlineStr">
        <is>
          <t>D</t>
        </is>
      </c>
      <c r="P306" s="19" t="inlineStr">
        <is>
          <t>단독 사용 비권장</t>
        </is>
      </c>
      <c r="Q306" s="19" t="inlineStr">
        <is>
          <t>거래횟수 매우 부족 / MDD 안정 / 수익률 음수 / 승률 낮음</t>
        </is>
      </c>
      <c r="R306" s="19" t="inlineStr">
        <is>
          <t>예</t>
        </is>
      </c>
      <c r="S306" s="19" t="n">
        <v>0.0005</v>
      </c>
      <c r="T306" s="19" t="n">
        <v>0.0025</v>
      </c>
      <c r="U306" s="19" t="n">
        <v>0.0007</v>
      </c>
    </row>
    <row r="307">
      <c r="A307" s="19" t="inlineStr">
        <is>
          <t>TIGER 배당커버드콜액티브</t>
        </is>
      </c>
      <c r="B307" s="19" t="inlineStr">
        <is>
          <t>472150</t>
        </is>
      </c>
      <c r="C307" s="19" t="inlineStr">
        <is>
          <t>[단기스윙]</t>
        </is>
      </c>
      <c r="D307" s="19" t="inlineStr">
        <is>
          <t>[정석방어]</t>
        </is>
      </c>
      <c r="E307" s="19" t="inlineStr">
        <is>
          <t>+5%▶60% 익절 / +10%▶30% 익절 / +20%▶10% 익절</t>
        </is>
      </c>
      <c r="F307" s="19" t="inlineStr">
        <is>
          <t>-3%▶70% 손절 / -5%▶20% 손절 / -10%▶10% 손절</t>
        </is>
      </c>
      <c r="G307" s="19" t="inlineStr">
        <is>
          <t>2026-01-02</t>
        </is>
      </c>
      <c r="H307" s="19" t="inlineStr">
        <is>
          <t>2026-06-08</t>
        </is>
      </c>
      <c r="I307" s="19" t="n">
        <v>0</v>
      </c>
      <c r="J307" s="19" t="n">
        <v>0</v>
      </c>
      <c r="K307" s="19" t="n">
        <v>0</v>
      </c>
      <c r="L307" s="19" t="n">
        <v>0</v>
      </c>
      <c r="M307" s="19" t="n">
        <v>0</v>
      </c>
      <c r="N307" s="19" t="n">
        <v>32</v>
      </c>
      <c r="O307" s="19" t="inlineStr">
        <is>
          <t>D</t>
        </is>
      </c>
      <c r="P307" s="19" t="inlineStr">
        <is>
          <t>단독 사용 비권장</t>
        </is>
      </c>
      <c r="Q307" s="19" t="inlineStr">
        <is>
          <t>거래횟수 매우 부족 / MDD 안정 / 수익률 음수 / 승률 낮음</t>
        </is>
      </c>
      <c r="R307" s="19" t="inlineStr">
        <is>
          <t>예</t>
        </is>
      </c>
      <c r="S307" s="19" t="n">
        <v>0.0005</v>
      </c>
      <c r="T307" s="19" t="n">
        <v>0.0025</v>
      </c>
      <c r="U307" s="19" t="n">
        <v>0.0007</v>
      </c>
    </row>
    <row r="308">
      <c r="A308" s="19" t="inlineStr">
        <is>
          <t>TIGER 배당커버드콜액티브</t>
        </is>
      </c>
      <c r="B308" s="19" t="inlineStr">
        <is>
          <t>472150</t>
        </is>
      </c>
      <c r="C308" s="19" t="inlineStr">
        <is>
          <t>[단기스윙]</t>
        </is>
      </c>
      <c r="D308" s="19" t="inlineStr">
        <is>
          <t>[변동성허용]</t>
        </is>
      </c>
      <c r="E308" s="19" t="inlineStr">
        <is>
          <t>+5%▶60% 익절 / +10%▶30% 익절 / +20%▶10% 익절</t>
        </is>
      </c>
      <c r="F308" s="19" t="inlineStr">
        <is>
          <t>-5%▶50% 손절 / -10%▶30% 손절 / -15%▶20% 손절</t>
        </is>
      </c>
      <c r="G308" s="19" t="inlineStr">
        <is>
          <t>2026-01-02</t>
        </is>
      </c>
      <c r="H308" s="19" t="inlineStr">
        <is>
          <t>2026-06-08</t>
        </is>
      </c>
      <c r="I308" s="19" t="n">
        <v>0</v>
      </c>
      <c r="J308" s="19" t="n">
        <v>0</v>
      </c>
      <c r="K308" s="19" t="n">
        <v>0</v>
      </c>
      <c r="L308" s="19" t="n">
        <v>0</v>
      </c>
      <c r="M308" s="19" t="n">
        <v>0</v>
      </c>
      <c r="N308" s="19" t="n">
        <v>32</v>
      </c>
      <c r="O308" s="19" t="inlineStr">
        <is>
          <t>D</t>
        </is>
      </c>
      <c r="P308" s="19" t="inlineStr">
        <is>
          <t>단독 사용 비권장</t>
        </is>
      </c>
      <c r="Q308" s="19" t="inlineStr">
        <is>
          <t>거래횟수 매우 부족 / MDD 안정 / 수익률 음수 / 승률 낮음</t>
        </is>
      </c>
      <c r="R308" s="19" t="inlineStr">
        <is>
          <t>예</t>
        </is>
      </c>
      <c r="S308" s="19" t="n">
        <v>0.0005</v>
      </c>
      <c r="T308" s="19" t="n">
        <v>0.0025</v>
      </c>
      <c r="U308" s="19" t="n">
        <v>0.0007</v>
      </c>
    </row>
    <row r="309">
      <c r="A309" s="19" t="inlineStr">
        <is>
          <t>TIGER 배당커버드콜액티브</t>
        </is>
      </c>
      <c r="B309" s="19" t="inlineStr">
        <is>
          <t>472150</t>
        </is>
      </c>
      <c r="C309" s="19" t="inlineStr">
        <is>
          <t>[단기스윙]</t>
        </is>
      </c>
      <c r="D309" s="19" t="inlineStr">
        <is>
          <t>[버티기형]</t>
        </is>
      </c>
      <c r="E309" s="19" t="inlineStr">
        <is>
          <t>+5%▶60% 익절 / +10%▶30% 익절 / +20%▶10% 익절</t>
        </is>
      </c>
      <c r="F309" s="19" t="inlineStr">
        <is>
          <t>-5%▶40% 손절 / -15%▶30% 손절 / -20%▶30% 손절</t>
        </is>
      </c>
      <c r="G309" s="19" t="inlineStr">
        <is>
          <t>2026-01-02</t>
        </is>
      </c>
      <c r="H309" s="19" t="inlineStr">
        <is>
          <t>2026-06-08</t>
        </is>
      </c>
      <c r="I309" s="19" t="n">
        <v>0</v>
      </c>
      <c r="J309" s="19" t="n">
        <v>0</v>
      </c>
      <c r="K309" s="19" t="n">
        <v>0</v>
      </c>
      <c r="L309" s="19" t="n">
        <v>0</v>
      </c>
      <c r="M309" s="19" t="n">
        <v>0</v>
      </c>
      <c r="N309" s="19" t="n">
        <v>32</v>
      </c>
      <c r="O309" s="19" t="inlineStr">
        <is>
          <t>D</t>
        </is>
      </c>
      <c r="P309" s="19" t="inlineStr">
        <is>
          <t>단독 사용 비권장</t>
        </is>
      </c>
      <c r="Q309" s="19" t="inlineStr">
        <is>
          <t>거래횟수 매우 부족 / MDD 안정 / 수익률 음수 / 승률 낮음</t>
        </is>
      </c>
      <c r="R309" s="19" t="inlineStr">
        <is>
          <t>예</t>
        </is>
      </c>
      <c r="S309" s="19" t="n">
        <v>0.0005</v>
      </c>
      <c r="T309" s="19" t="n">
        <v>0.0025</v>
      </c>
      <c r="U309" s="19" t="n">
        <v>0.0007</v>
      </c>
    </row>
    <row r="310">
      <c r="A310" s="19" t="inlineStr">
        <is>
          <t>TIGER 배당커버드콜액티브</t>
        </is>
      </c>
      <c r="B310" s="19" t="inlineStr">
        <is>
          <t>472150</t>
        </is>
      </c>
      <c r="C310" s="19" t="inlineStr">
        <is>
          <t>[대표님룰]</t>
        </is>
      </c>
      <c r="D310" s="19" t="inlineStr">
        <is>
          <t>[칼손절]</t>
        </is>
      </c>
      <c r="E310" s="19" t="inlineStr">
        <is>
          <t>+5%▶60% 익절 / +10%▶30% 익절 / +30%▶10% 익절</t>
        </is>
      </c>
      <c r="F310" s="19" t="inlineStr">
        <is>
          <t>-2%▶80% 손절 / -4%▶10% 손절 / -6%▶10% 손절</t>
        </is>
      </c>
      <c r="G310" s="19" t="inlineStr">
        <is>
          <t>2026-01-02</t>
        </is>
      </c>
      <c r="H310" s="19" t="inlineStr">
        <is>
          <t>2026-06-08</t>
        </is>
      </c>
      <c r="I310" s="19" t="n">
        <v>0</v>
      </c>
      <c r="J310" s="19" t="n">
        <v>0</v>
      </c>
      <c r="K310" s="19" t="n">
        <v>0</v>
      </c>
      <c r="L310" s="19" t="n">
        <v>0</v>
      </c>
      <c r="M310" s="19" t="n">
        <v>0</v>
      </c>
      <c r="N310" s="19" t="n">
        <v>32</v>
      </c>
      <c r="O310" s="19" t="inlineStr">
        <is>
          <t>D</t>
        </is>
      </c>
      <c r="P310" s="19" t="inlineStr">
        <is>
          <t>단독 사용 비권장</t>
        </is>
      </c>
      <c r="Q310" s="19" t="inlineStr">
        <is>
          <t>거래횟수 매우 부족 / MDD 안정 / 수익률 음수 / 승률 낮음</t>
        </is>
      </c>
      <c r="R310" s="19" t="inlineStr">
        <is>
          <t>예</t>
        </is>
      </c>
      <c r="S310" s="19" t="n">
        <v>0.0005</v>
      </c>
      <c r="T310" s="19" t="n">
        <v>0.0025</v>
      </c>
      <c r="U310" s="19" t="n">
        <v>0.0007</v>
      </c>
    </row>
    <row r="311">
      <c r="A311" s="19" t="inlineStr">
        <is>
          <t>TIGER 배당커버드콜액티브</t>
        </is>
      </c>
      <c r="B311" s="19" t="inlineStr">
        <is>
          <t>472150</t>
        </is>
      </c>
      <c r="C311" s="19" t="inlineStr">
        <is>
          <t>[대표님룰]</t>
        </is>
      </c>
      <c r="D311" s="19" t="inlineStr">
        <is>
          <t>[정석방어]</t>
        </is>
      </c>
      <c r="E311" s="19" t="inlineStr">
        <is>
          <t>+5%▶60% 익절 / +10%▶30% 익절 / +30%▶10% 익절</t>
        </is>
      </c>
      <c r="F311" s="19" t="inlineStr">
        <is>
          <t>-3%▶70% 손절 / -5%▶20% 손절 / -10%▶10% 손절</t>
        </is>
      </c>
      <c r="G311" s="19" t="inlineStr">
        <is>
          <t>2026-01-02</t>
        </is>
      </c>
      <c r="H311" s="19" t="inlineStr">
        <is>
          <t>2026-06-08</t>
        </is>
      </c>
      <c r="I311" s="19" t="n">
        <v>0</v>
      </c>
      <c r="J311" s="19" t="n">
        <v>0</v>
      </c>
      <c r="K311" s="19" t="n">
        <v>0</v>
      </c>
      <c r="L311" s="19" t="n">
        <v>0</v>
      </c>
      <c r="M311" s="19" t="n">
        <v>0</v>
      </c>
      <c r="N311" s="19" t="n">
        <v>32</v>
      </c>
      <c r="O311" s="19" t="inlineStr">
        <is>
          <t>D</t>
        </is>
      </c>
      <c r="P311" s="19" t="inlineStr">
        <is>
          <t>단독 사용 비권장</t>
        </is>
      </c>
      <c r="Q311" s="19" t="inlineStr">
        <is>
          <t>거래횟수 매우 부족 / MDD 안정 / 수익률 음수 / 승률 낮음</t>
        </is>
      </c>
      <c r="R311" s="19" t="inlineStr">
        <is>
          <t>예</t>
        </is>
      </c>
      <c r="S311" s="19" t="n">
        <v>0.0005</v>
      </c>
      <c r="T311" s="19" t="n">
        <v>0.0025</v>
      </c>
      <c r="U311" s="19" t="n">
        <v>0.0007</v>
      </c>
    </row>
    <row r="312">
      <c r="A312" s="19" t="inlineStr">
        <is>
          <t>TIGER 배당커버드콜액티브</t>
        </is>
      </c>
      <c r="B312" s="19" t="inlineStr">
        <is>
          <t>472150</t>
        </is>
      </c>
      <c r="C312" s="19" t="inlineStr">
        <is>
          <t>[대표님룰]</t>
        </is>
      </c>
      <c r="D312" s="19" t="inlineStr">
        <is>
          <t>[변동성허용]</t>
        </is>
      </c>
      <c r="E312" s="19" t="inlineStr">
        <is>
          <t>+5%▶60% 익절 / +10%▶30% 익절 / +30%▶10% 익절</t>
        </is>
      </c>
      <c r="F312" s="19" t="inlineStr">
        <is>
          <t>-5%▶50% 손절 / -10%▶30% 손절 / -15%▶20% 손절</t>
        </is>
      </c>
      <c r="G312" s="19" t="inlineStr">
        <is>
          <t>2026-01-02</t>
        </is>
      </c>
      <c r="H312" s="19" t="inlineStr">
        <is>
          <t>2026-06-08</t>
        </is>
      </c>
      <c r="I312" s="19" t="n">
        <v>0</v>
      </c>
      <c r="J312" s="19" t="n">
        <v>0</v>
      </c>
      <c r="K312" s="19" t="n">
        <v>0</v>
      </c>
      <c r="L312" s="19" t="n">
        <v>0</v>
      </c>
      <c r="M312" s="19" t="n">
        <v>0</v>
      </c>
      <c r="N312" s="19" t="n">
        <v>32</v>
      </c>
      <c r="O312" s="19" t="inlineStr">
        <is>
          <t>D</t>
        </is>
      </c>
      <c r="P312" s="19" t="inlineStr">
        <is>
          <t>단독 사용 비권장</t>
        </is>
      </c>
      <c r="Q312" s="19" t="inlineStr">
        <is>
          <t>거래횟수 매우 부족 / MDD 안정 / 수익률 음수 / 승률 낮음</t>
        </is>
      </c>
      <c r="R312" s="19" t="inlineStr">
        <is>
          <t>예</t>
        </is>
      </c>
      <c r="S312" s="19" t="n">
        <v>0.0005</v>
      </c>
      <c r="T312" s="19" t="n">
        <v>0.0025</v>
      </c>
      <c r="U312" s="19" t="n">
        <v>0.0007</v>
      </c>
    </row>
    <row r="313">
      <c r="A313" s="19" t="inlineStr">
        <is>
          <t>TIGER 배당커버드콜액티브</t>
        </is>
      </c>
      <c r="B313" s="19" t="inlineStr">
        <is>
          <t>472150</t>
        </is>
      </c>
      <c r="C313" s="19" t="inlineStr">
        <is>
          <t>[대표님룰]</t>
        </is>
      </c>
      <c r="D313" s="19" t="inlineStr">
        <is>
          <t>[버티기형]</t>
        </is>
      </c>
      <c r="E313" s="19" t="inlineStr">
        <is>
          <t>+5%▶60% 익절 / +10%▶30% 익절 / +30%▶10% 익절</t>
        </is>
      </c>
      <c r="F313" s="19" t="inlineStr">
        <is>
          <t>-5%▶40% 손절 / -15%▶30% 손절 / -20%▶30% 손절</t>
        </is>
      </c>
      <c r="G313" s="19" t="inlineStr">
        <is>
          <t>2026-01-02</t>
        </is>
      </c>
      <c r="H313" s="19" t="inlineStr">
        <is>
          <t>2026-06-08</t>
        </is>
      </c>
      <c r="I313" s="19" t="n">
        <v>0</v>
      </c>
      <c r="J313" s="19" t="n">
        <v>0</v>
      </c>
      <c r="K313" s="19" t="n">
        <v>0</v>
      </c>
      <c r="L313" s="19" t="n">
        <v>0</v>
      </c>
      <c r="M313" s="19" t="n">
        <v>0</v>
      </c>
      <c r="N313" s="19" t="n">
        <v>32</v>
      </c>
      <c r="O313" s="19" t="inlineStr">
        <is>
          <t>D</t>
        </is>
      </c>
      <c r="P313" s="19" t="inlineStr">
        <is>
          <t>단독 사용 비권장</t>
        </is>
      </c>
      <c r="Q313" s="19" t="inlineStr">
        <is>
          <t>거래횟수 매우 부족 / MDD 안정 / 수익률 음수 / 승률 낮음</t>
        </is>
      </c>
      <c r="R313" s="19" t="inlineStr">
        <is>
          <t>예</t>
        </is>
      </c>
      <c r="S313" s="19" t="n">
        <v>0.0005</v>
      </c>
      <c r="T313" s="19" t="n">
        <v>0.0025</v>
      </c>
      <c r="U313" s="19" t="n">
        <v>0.0007</v>
      </c>
    </row>
    <row r="314">
      <c r="A314" s="19" t="inlineStr">
        <is>
          <t>TIGER 배당커버드콜액티브</t>
        </is>
      </c>
      <c r="B314" s="19" t="inlineStr">
        <is>
          <t>472150</t>
        </is>
      </c>
      <c r="C314" s="19" t="inlineStr">
        <is>
          <t>[중기추세]</t>
        </is>
      </c>
      <c r="D314" s="19" t="inlineStr">
        <is>
          <t>[칼손절]</t>
        </is>
      </c>
      <c r="E314" s="19" t="inlineStr">
        <is>
          <t>+10%▶50% 익절 / +20%▶30% 익절 / +30%▶20% 익절</t>
        </is>
      </c>
      <c r="F314" s="19" t="inlineStr">
        <is>
          <t>-2%▶80% 손절 / -4%▶10% 손절 / -6%▶10% 손절</t>
        </is>
      </c>
      <c r="G314" s="19" t="inlineStr">
        <is>
          <t>2026-01-02</t>
        </is>
      </c>
      <c r="H314" s="19" t="inlineStr">
        <is>
          <t>2026-06-08</t>
        </is>
      </c>
      <c r="I314" s="19" t="n">
        <v>0</v>
      </c>
      <c r="J314" s="19" t="n">
        <v>0</v>
      </c>
      <c r="K314" s="19" t="n">
        <v>0</v>
      </c>
      <c r="L314" s="19" t="n">
        <v>0</v>
      </c>
      <c r="M314" s="19" t="n">
        <v>0</v>
      </c>
      <c r="N314" s="19" t="n">
        <v>32</v>
      </c>
      <c r="O314" s="19" t="inlineStr">
        <is>
          <t>D</t>
        </is>
      </c>
      <c r="P314" s="19" t="inlineStr">
        <is>
          <t>단독 사용 비권장</t>
        </is>
      </c>
      <c r="Q314" s="19" t="inlineStr">
        <is>
          <t>거래횟수 매우 부족 / MDD 안정 / 수익률 음수 / 승률 낮음</t>
        </is>
      </c>
      <c r="R314" s="19" t="inlineStr">
        <is>
          <t>예</t>
        </is>
      </c>
      <c r="S314" s="19" t="n">
        <v>0.0005</v>
      </c>
      <c r="T314" s="19" t="n">
        <v>0.0025</v>
      </c>
      <c r="U314" s="19" t="n">
        <v>0.0007</v>
      </c>
    </row>
    <row r="315">
      <c r="A315" s="19" t="inlineStr">
        <is>
          <t>TIGER 배당커버드콜액티브</t>
        </is>
      </c>
      <c r="B315" s="19" t="inlineStr">
        <is>
          <t>472150</t>
        </is>
      </c>
      <c r="C315" s="19" t="inlineStr">
        <is>
          <t>[중기추세]</t>
        </is>
      </c>
      <c r="D315" s="19" t="inlineStr">
        <is>
          <t>[정석방어]</t>
        </is>
      </c>
      <c r="E315" s="19" t="inlineStr">
        <is>
          <t>+10%▶50% 익절 / +20%▶30% 익절 / +30%▶20% 익절</t>
        </is>
      </c>
      <c r="F315" s="19" t="inlineStr">
        <is>
          <t>-3%▶70% 손절 / -5%▶20% 손절 / -10%▶10% 손절</t>
        </is>
      </c>
      <c r="G315" s="19" t="inlineStr">
        <is>
          <t>2026-01-02</t>
        </is>
      </c>
      <c r="H315" s="19" t="inlineStr">
        <is>
          <t>2026-06-08</t>
        </is>
      </c>
      <c r="I315" s="19" t="n">
        <v>0</v>
      </c>
      <c r="J315" s="19" t="n">
        <v>0</v>
      </c>
      <c r="K315" s="19" t="n">
        <v>0</v>
      </c>
      <c r="L315" s="19" t="n">
        <v>0</v>
      </c>
      <c r="M315" s="19" t="n">
        <v>0</v>
      </c>
      <c r="N315" s="19" t="n">
        <v>32</v>
      </c>
      <c r="O315" s="19" t="inlineStr">
        <is>
          <t>D</t>
        </is>
      </c>
      <c r="P315" s="19" t="inlineStr">
        <is>
          <t>단독 사용 비권장</t>
        </is>
      </c>
      <c r="Q315" s="19" t="inlineStr">
        <is>
          <t>거래횟수 매우 부족 / MDD 안정 / 수익률 음수 / 승률 낮음</t>
        </is>
      </c>
      <c r="R315" s="19" t="inlineStr">
        <is>
          <t>예</t>
        </is>
      </c>
      <c r="S315" s="19" t="n">
        <v>0.0005</v>
      </c>
      <c r="T315" s="19" t="n">
        <v>0.0025</v>
      </c>
      <c r="U315" s="19" t="n">
        <v>0.0007</v>
      </c>
    </row>
    <row r="316">
      <c r="A316" s="19" t="inlineStr">
        <is>
          <t>TIGER 배당커버드콜액티브</t>
        </is>
      </c>
      <c r="B316" s="19" t="inlineStr">
        <is>
          <t>472150</t>
        </is>
      </c>
      <c r="C316" s="19" t="inlineStr">
        <is>
          <t>[중기추세]</t>
        </is>
      </c>
      <c r="D316" s="19" t="inlineStr">
        <is>
          <t>[변동성허용]</t>
        </is>
      </c>
      <c r="E316" s="19" t="inlineStr">
        <is>
          <t>+10%▶50% 익절 / +20%▶30% 익절 / +30%▶20% 익절</t>
        </is>
      </c>
      <c r="F316" s="19" t="inlineStr">
        <is>
          <t>-5%▶50% 손절 / -10%▶30% 손절 / -15%▶20% 손절</t>
        </is>
      </c>
      <c r="G316" s="19" t="inlineStr">
        <is>
          <t>2026-01-02</t>
        </is>
      </c>
      <c r="H316" s="19" t="inlineStr">
        <is>
          <t>2026-06-08</t>
        </is>
      </c>
      <c r="I316" s="19" t="n">
        <v>0</v>
      </c>
      <c r="J316" s="19" t="n">
        <v>0</v>
      </c>
      <c r="K316" s="19" t="n">
        <v>0</v>
      </c>
      <c r="L316" s="19" t="n">
        <v>0</v>
      </c>
      <c r="M316" s="19" t="n">
        <v>0</v>
      </c>
      <c r="N316" s="19" t="n">
        <v>32</v>
      </c>
      <c r="O316" s="19" t="inlineStr">
        <is>
          <t>D</t>
        </is>
      </c>
      <c r="P316" s="19" t="inlineStr">
        <is>
          <t>단독 사용 비권장</t>
        </is>
      </c>
      <c r="Q316" s="19" t="inlineStr">
        <is>
          <t>거래횟수 매우 부족 / MDD 안정 / 수익률 음수 / 승률 낮음</t>
        </is>
      </c>
      <c r="R316" s="19" t="inlineStr">
        <is>
          <t>예</t>
        </is>
      </c>
      <c r="S316" s="19" t="n">
        <v>0.0005</v>
      </c>
      <c r="T316" s="19" t="n">
        <v>0.0025</v>
      </c>
      <c r="U316" s="19" t="n">
        <v>0.0007</v>
      </c>
    </row>
    <row r="317">
      <c r="A317" s="19" t="inlineStr">
        <is>
          <t>TIGER 배당커버드콜액티브</t>
        </is>
      </c>
      <c r="B317" s="19" t="inlineStr">
        <is>
          <t>472150</t>
        </is>
      </c>
      <c r="C317" s="19" t="inlineStr">
        <is>
          <t>[중기추세]</t>
        </is>
      </c>
      <c r="D317" s="19" t="inlineStr">
        <is>
          <t>[버티기형]</t>
        </is>
      </c>
      <c r="E317" s="19" t="inlineStr">
        <is>
          <t>+10%▶50% 익절 / +20%▶30% 익절 / +30%▶20% 익절</t>
        </is>
      </c>
      <c r="F317" s="19" t="inlineStr">
        <is>
          <t>-5%▶40% 손절 / -15%▶30% 손절 / -20%▶30% 손절</t>
        </is>
      </c>
      <c r="G317" s="19" t="inlineStr">
        <is>
          <t>2026-01-02</t>
        </is>
      </c>
      <c r="H317" s="19" t="inlineStr">
        <is>
          <t>2026-06-08</t>
        </is>
      </c>
      <c r="I317" s="19" t="n">
        <v>0</v>
      </c>
      <c r="J317" s="19" t="n">
        <v>0</v>
      </c>
      <c r="K317" s="19" t="n">
        <v>0</v>
      </c>
      <c r="L317" s="19" t="n">
        <v>0</v>
      </c>
      <c r="M317" s="19" t="n">
        <v>0</v>
      </c>
      <c r="N317" s="19" t="n">
        <v>32</v>
      </c>
      <c r="O317" s="19" t="inlineStr">
        <is>
          <t>D</t>
        </is>
      </c>
      <c r="P317" s="19" t="inlineStr">
        <is>
          <t>단독 사용 비권장</t>
        </is>
      </c>
      <c r="Q317" s="19" t="inlineStr">
        <is>
          <t>거래횟수 매우 부족 / MDD 안정 / 수익률 음수 / 승률 낮음</t>
        </is>
      </c>
      <c r="R317" s="19" t="inlineStr">
        <is>
          <t>예</t>
        </is>
      </c>
      <c r="S317" s="19" t="n">
        <v>0.0005</v>
      </c>
      <c r="T317" s="19" t="n">
        <v>0.0025</v>
      </c>
      <c r="U317" s="19" t="n">
        <v>0.0007</v>
      </c>
    </row>
    <row r="318">
      <c r="A318" s="19" t="inlineStr">
        <is>
          <t>TIGER 배당커버드콜액티브</t>
        </is>
      </c>
      <c r="B318" s="19" t="inlineStr">
        <is>
          <t>472150</t>
        </is>
      </c>
      <c r="C318" s="19" t="inlineStr">
        <is>
          <t>[수익극대화]</t>
        </is>
      </c>
      <c r="D318" s="19" t="inlineStr">
        <is>
          <t>[칼손절]</t>
        </is>
      </c>
      <c r="E318" s="19" t="inlineStr">
        <is>
          <t>+10%▶40% 익절 / +20%▶30% 익절 / +40%▶30% 익절</t>
        </is>
      </c>
      <c r="F318" s="19" t="inlineStr">
        <is>
          <t>-2%▶80% 손절 / -4%▶10% 손절 / -6%▶10% 손절</t>
        </is>
      </c>
      <c r="G318" s="19" t="inlineStr">
        <is>
          <t>2026-01-02</t>
        </is>
      </c>
      <c r="H318" s="19" t="inlineStr">
        <is>
          <t>2026-06-08</t>
        </is>
      </c>
      <c r="I318" s="19" t="n">
        <v>0</v>
      </c>
      <c r="J318" s="19" t="n">
        <v>0</v>
      </c>
      <c r="K318" s="19" t="n">
        <v>0</v>
      </c>
      <c r="L318" s="19" t="n">
        <v>0</v>
      </c>
      <c r="M318" s="19" t="n">
        <v>0</v>
      </c>
      <c r="N318" s="19" t="n">
        <v>32</v>
      </c>
      <c r="O318" s="19" t="inlineStr">
        <is>
          <t>D</t>
        </is>
      </c>
      <c r="P318" s="19" t="inlineStr">
        <is>
          <t>단독 사용 비권장</t>
        </is>
      </c>
      <c r="Q318" s="19" t="inlineStr">
        <is>
          <t>거래횟수 매우 부족 / MDD 안정 / 수익률 음수 / 승률 낮음</t>
        </is>
      </c>
      <c r="R318" s="19" t="inlineStr">
        <is>
          <t>예</t>
        </is>
      </c>
      <c r="S318" s="19" t="n">
        <v>0.0005</v>
      </c>
      <c r="T318" s="19" t="n">
        <v>0.0025</v>
      </c>
      <c r="U318" s="19" t="n">
        <v>0.0007</v>
      </c>
    </row>
    <row r="319">
      <c r="A319" s="19" t="inlineStr">
        <is>
          <t>TIGER 배당커버드콜액티브</t>
        </is>
      </c>
      <c r="B319" s="19" t="inlineStr">
        <is>
          <t>472150</t>
        </is>
      </c>
      <c r="C319" s="19" t="inlineStr">
        <is>
          <t>[수익극대화]</t>
        </is>
      </c>
      <c r="D319" s="19" t="inlineStr">
        <is>
          <t>[정석방어]</t>
        </is>
      </c>
      <c r="E319" s="19" t="inlineStr">
        <is>
          <t>+10%▶40% 익절 / +20%▶30% 익절 / +40%▶30% 익절</t>
        </is>
      </c>
      <c r="F319" s="19" t="inlineStr">
        <is>
          <t>-3%▶70% 손절 / -5%▶20% 손절 / -10%▶10% 손절</t>
        </is>
      </c>
      <c r="G319" s="19" t="inlineStr">
        <is>
          <t>2026-01-02</t>
        </is>
      </c>
      <c r="H319" s="19" t="inlineStr">
        <is>
          <t>2026-06-08</t>
        </is>
      </c>
      <c r="I319" s="19" t="n">
        <v>0</v>
      </c>
      <c r="J319" s="19" t="n">
        <v>0</v>
      </c>
      <c r="K319" s="19" t="n">
        <v>0</v>
      </c>
      <c r="L319" s="19" t="n">
        <v>0</v>
      </c>
      <c r="M319" s="19" t="n">
        <v>0</v>
      </c>
      <c r="N319" s="19" t="n">
        <v>32</v>
      </c>
      <c r="O319" s="19" t="inlineStr">
        <is>
          <t>D</t>
        </is>
      </c>
      <c r="P319" s="19" t="inlineStr">
        <is>
          <t>단독 사용 비권장</t>
        </is>
      </c>
      <c r="Q319" s="19" t="inlineStr">
        <is>
          <t>거래횟수 매우 부족 / MDD 안정 / 수익률 음수 / 승률 낮음</t>
        </is>
      </c>
      <c r="R319" s="19" t="inlineStr">
        <is>
          <t>예</t>
        </is>
      </c>
      <c r="S319" s="19" t="n">
        <v>0.0005</v>
      </c>
      <c r="T319" s="19" t="n">
        <v>0.0025</v>
      </c>
      <c r="U319" s="19" t="n">
        <v>0.0007</v>
      </c>
    </row>
    <row r="320">
      <c r="A320" s="19" t="inlineStr">
        <is>
          <t>TIGER 배당커버드콜액티브</t>
        </is>
      </c>
      <c r="B320" s="19" t="inlineStr">
        <is>
          <t>472150</t>
        </is>
      </c>
      <c r="C320" s="19" t="inlineStr">
        <is>
          <t>[수익극대화]</t>
        </is>
      </c>
      <c r="D320" s="19" t="inlineStr">
        <is>
          <t>[변동성허용]</t>
        </is>
      </c>
      <c r="E320" s="19" t="inlineStr">
        <is>
          <t>+10%▶40% 익절 / +20%▶30% 익절 / +40%▶30% 익절</t>
        </is>
      </c>
      <c r="F320" s="19" t="inlineStr">
        <is>
          <t>-5%▶50% 손절 / -10%▶30% 손절 / -15%▶20% 손절</t>
        </is>
      </c>
      <c r="G320" s="19" t="inlineStr">
        <is>
          <t>2026-01-02</t>
        </is>
      </c>
      <c r="H320" s="19" t="inlineStr">
        <is>
          <t>2026-06-08</t>
        </is>
      </c>
      <c r="I320" s="19" t="n">
        <v>0</v>
      </c>
      <c r="J320" s="19" t="n">
        <v>0</v>
      </c>
      <c r="K320" s="19" t="n">
        <v>0</v>
      </c>
      <c r="L320" s="19" t="n">
        <v>0</v>
      </c>
      <c r="M320" s="19" t="n">
        <v>0</v>
      </c>
      <c r="N320" s="19" t="n">
        <v>32</v>
      </c>
      <c r="O320" s="19" t="inlineStr">
        <is>
          <t>D</t>
        </is>
      </c>
      <c r="P320" s="19" t="inlineStr">
        <is>
          <t>단독 사용 비권장</t>
        </is>
      </c>
      <c r="Q320" s="19" t="inlineStr">
        <is>
          <t>거래횟수 매우 부족 / MDD 안정 / 수익률 음수 / 승률 낮음</t>
        </is>
      </c>
      <c r="R320" s="19" t="inlineStr">
        <is>
          <t>예</t>
        </is>
      </c>
      <c r="S320" s="19" t="n">
        <v>0.0005</v>
      </c>
      <c r="T320" s="19" t="n">
        <v>0.0025</v>
      </c>
      <c r="U320" s="19" t="n">
        <v>0.0007</v>
      </c>
    </row>
    <row r="321">
      <c r="A321" s="19" t="inlineStr">
        <is>
          <t>TIGER 배당커버드콜액티브</t>
        </is>
      </c>
      <c r="B321" s="19" t="inlineStr">
        <is>
          <t>472150</t>
        </is>
      </c>
      <c r="C321" s="19" t="inlineStr">
        <is>
          <t>[수익극대화]</t>
        </is>
      </c>
      <c r="D321" s="19" t="inlineStr">
        <is>
          <t>[버티기형]</t>
        </is>
      </c>
      <c r="E321" s="19" t="inlineStr">
        <is>
          <t>+10%▶40% 익절 / +20%▶30% 익절 / +40%▶30% 익절</t>
        </is>
      </c>
      <c r="F321" s="19" t="inlineStr">
        <is>
          <t>-5%▶40% 손절 / -15%▶30% 손절 / -20%▶30% 손절</t>
        </is>
      </c>
      <c r="G321" s="19" t="inlineStr">
        <is>
          <t>2026-01-02</t>
        </is>
      </c>
      <c r="H321" s="19" t="inlineStr">
        <is>
          <t>2026-06-08</t>
        </is>
      </c>
      <c r="I321" s="19" t="n">
        <v>0</v>
      </c>
      <c r="J321" s="19" t="n">
        <v>0</v>
      </c>
      <c r="K321" s="19" t="n">
        <v>0</v>
      </c>
      <c r="L321" s="19" t="n">
        <v>0</v>
      </c>
      <c r="M321" s="19" t="n">
        <v>0</v>
      </c>
      <c r="N321" s="19" t="n">
        <v>32</v>
      </c>
      <c r="O321" s="19" t="inlineStr">
        <is>
          <t>D</t>
        </is>
      </c>
      <c r="P321" s="19" t="inlineStr">
        <is>
          <t>단독 사용 비권장</t>
        </is>
      </c>
      <c r="Q321" s="19" t="inlineStr">
        <is>
          <t>거래횟수 매우 부족 / MDD 안정 / 수익률 음수 / 승률 낮음</t>
        </is>
      </c>
      <c r="R321" s="19" t="inlineStr">
        <is>
          <t>예</t>
        </is>
      </c>
      <c r="S321" s="19" t="n">
        <v>0.0005</v>
      </c>
      <c r="T321" s="19" t="n">
        <v>0.0025</v>
      </c>
      <c r="U321" s="19" t="n">
        <v>0.0007</v>
      </c>
    </row>
    <row r="322">
      <c r="A322" s="19" t="inlineStr">
        <is>
          <t>ACE 미국우주테크액티브</t>
        </is>
      </c>
      <c r="B322" s="19" t="inlineStr">
        <is>
          <t>001800</t>
        </is>
      </c>
      <c r="C322" s="19" t="inlineStr">
        <is>
          <t>[초단타]</t>
        </is>
      </c>
      <c r="D322" s="19" t="inlineStr">
        <is>
          <t>[칼손절]</t>
        </is>
      </c>
      <c r="E322" s="19" t="inlineStr">
        <is>
          <t>+3%▶70% 익절 / +5%▶20% 익절 / +10%▶10% 익절</t>
        </is>
      </c>
      <c r="F322" s="19" t="inlineStr">
        <is>
          <t>-2%▶80% 손절 / -4%▶10% 손절 / -6%▶10% 손절</t>
        </is>
      </c>
      <c r="G322" s="19" t="inlineStr">
        <is>
          <t>2026-01-02</t>
        </is>
      </c>
      <c r="H322" s="19" t="inlineStr">
        <is>
          <t>2026-06-08</t>
        </is>
      </c>
      <c r="I322" s="19" t="n">
        <v>0</v>
      </c>
      <c r="J322" s="19" t="n">
        <v>0</v>
      </c>
      <c r="K322" s="19" t="n">
        <v>0</v>
      </c>
      <c r="L322" s="19" t="n">
        <v>0</v>
      </c>
      <c r="M322" s="19" t="n">
        <v>0</v>
      </c>
      <c r="N322" s="19" t="n">
        <v>32</v>
      </c>
      <c r="O322" s="19" t="inlineStr">
        <is>
          <t>D</t>
        </is>
      </c>
      <c r="P322" s="19" t="inlineStr">
        <is>
          <t>단독 사용 비권장</t>
        </is>
      </c>
      <c r="Q322" s="19" t="inlineStr">
        <is>
          <t>거래횟수 매우 부족 / MDD 안정 / 수익률 음수 / 승률 낮음</t>
        </is>
      </c>
      <c r="R322" s="19" t="inlineStr">
        <is>
          <t>예</t>
        </is>
      </c>
      <c r="S322" s="19" t="n">
        <v>0.0005</v>
      </c>
      <c r="T322" s="19" t="n">
        <v>0.0025</v>
      </c>
      <c r="U322" s="19" t="n">
        <v>0.0007</v>
      </c>
    </row>
    <row r="323">
      <c r="A323" s="19" t="inlineStr">
        <is>
          <t>ACE 미국우주테크액티브</t>
        </is>
      </c>
      <c r="B323" s="19" t="inlineStr">
        <is>
          <t>001800</t>
        </is>
      </c>
      <c r="C323" s="19" t="inlineStr">
        <is>
          <t>[초단타]</t>
        </is>
      </c>
      <c r="D323" s="19" t="inlineStr">
        <is>
          <t>[정석방어]</t>
        </is>
      </c>
      <c r="E323" s="19" t="inlineStr">
        <is>
          <t>+3%▶70% 익절 / +5%▶20% 익절 / +10%▶10% 익절</t>
        </is>
      </c>
      <c r="F323" s="19" t="inlineStr">
        <is>
          <t>-3%▶70% 손절 / -5%▶20% 손절 / -10%▶10% 손절</t>
        </is>
      </c>
      <c r="G323" s="19" t="inlineStr">
        <is>
          <t>2026-01-02</t>
        </is>
      </c>
      <c r="H323" s="19" t="inlineStr">
        <is>
          <t>2026-06-08</t>
        </is>
      </c>
      <c r="I323" s="19" t="n">
        <v>0</v>
      </c>
      <c r="J323" s="19" t="n">
        <v>0</v>
      </c>
      <c r="K323" s="19" t="n">
        <v>0</v>
      </c>
      <c r="L323" s="19" t="n">
        <v>0</v>
      </c>
      <c r="M323" s="19" t="n">
        <v>0</v>
      </c>
      <c r="N323" s="19" t="n">
        <v>32</v>
      </c>
      <c r="O323" s="19" t="inlineStr">
        <is>
          <t>D</t>
        </is>
      </c>
      <c r="P323" s="19" t="inlineStr">
        <is>
          <t>단독 사용 비권장</t>
        </is>
      </c>
      <c r="Q323" s="19" t="inlineStr">
        <is>
          <t>거래횟수 매우 부족 / MDD 안정 / 수익률 음수 / 승률 낮음</t>
        </is>
      </c>
      <c r="R323" s="19" t="inlineStr">
        <is>
          <t>예</t>
        </is>
      </c>
      <c r="S323" s="19" t="n">
        <v>0.0005</v>
      </c>
      <c r="T323" s="19" t="n">
        <v>0.0025</v>
      </c>
      <c r="U323" s="19" t="n">
        <v>0.0007</v>
      </c>
    </row>
    <row r="324">
      <c r="A324" s="19" t="inlineStr">
        <is>
          <t>ACE 미국우주테크액티브</t>
        </is>
      </c>
      <c r="B324" s="19" t="inlineStr">
        <is>
          <t>001800</t>
        </is>
      </c>
      <c r="C324" s="19" t="inlineStr">
        <is>
          <t>[초단타]</t>
        </is>
      </c>
      <c r="D324" s="19" t="inlineStr">
        <is>
          <t>[변동성허용]</t>
        </is>
      </c>
      <c r="E324" s="19" t="inlineStr">
        <is>
          <t>+3%▶70% 익절 / +5%▶20% 익절 / +10%▶10% 익절</t>
        </is>
      </c>
      <c r="F324" s="19" t="inlineStr">
        <is>
          <t>-5%▶50% 손절 / -10%▶30% 손절 / -15%▶20% 손절</t>
        </is>
      </c>
      <c r="G324" s="19" t="inlineStr">
        <is>
          <t>2026-01-02</t>
        </is>
      </c>
      <c r="H324" s="19" t="inlineStr">
        <is>
          <t>2026-06-08</t>
        </is>
      </c>
      <c r="I324" s="19" t="n">
        <v>0</v>
      </c>
      <c r="J324" s="19" t="n">
        <v>0</v>
      </c>
      <c r="K324" s="19" t="n">
        <v>0</v>
      </c>
      <c r="L324" s="19" t="n">
        <v>0</v>
      </c>
      <c r="M324" s="19" t="n">
        <v>0</v>
      </c>
      <c r="N324" s="19" t="n">
        <v>32</v>
      </c>
      <c r="O324" s="19" t="inlineStr">
        <is>
          <t>D</t>
        </is>
      </c>
      <c r="P324" s="19" t="inlineStr">
        <is>
          <t>단독 사용 비권장</t>
        </is>
      </c>
      <c r="Q324" s="19" t="inlineStr">
        <is>
          <t>거래횟수 매우 부족 / MDD 안정 / 수익률 음수 / 승률 낮음</t>
        </is>
      </c>
      <c r="R324" s="19" t="inlineStr">
        <is>
          <t>예</t>
        </is>
      </c>
      <c r="S324" s="19" t="n">
        <v>0.0005</v>
      </c>
      <c r="T324" s="19" t="n">
        <v>0.0025</v>
      </c>
      <c r="U324" s="19" t="n">
        <v>0.0007</v>
      </c>
    </row>
    <row r="325">
      <c r="A325" s="19" t="inlineStr">
        <is>
          <t>ACE 미국우주테크액티브</t>
        </is>
      </c>
      <c r="B325" s="19" t="inlineStr">
        <is>
          <t>001800</t>
        </is>
      </c>
      <c r="C325" s="19" t="inlineStr">
        <is>
          <t>[초단타]</t>
        </is>
      </c>
      <c r="D325" s="19" t="inlineStr">
        <is>
          <t>[버티기형]</t>
        </is>
      </c>
      <c r="E325" s="19" t="inlineStr">
        <is>
          <t>+3%▶70% 익절 / +5%▶20% 익절 / +10%▶10% 익절</t>
        </is>
      </c>
      <c r="F325" s="19" t="inlineStr">
        <is>
          <t>-5%▶40% 손절 / -15%▶30% 손절 / -20%▶30% 손절</t>
        </is>
      </c>
      <c r="G325" s="19" t="inlineStr">
        <is>
          <t>2026-01-02</t>
        </is>
      </c>
      <c r="H325" s="19" t="inlineStr">
        <is>
          <t>2026-06-08</t>
        </is>
      </c>
      <c r="I325" s="19" t="n">
        <v>0</v>
      </c>
      <c r="J325" s="19" t="n">
        <v>0</v>
      </c>
      <c r="K325" s="19" t="n">
        <v>0</v>
      </c>
      <c r="L325" s="19" t="n">
        <v>0</v>
      </c>
      <c r="M325" s="19" t="n">
        <v>0</v>
      </c>
      <c r="N325" s="19" t="n">
        <v>32</v>
      </c>
      <c r="O325" s="19" t="inlineStr">
        <is>
          <t>D</t>
        </is>
      </c>
      <c r="P325" s="19" t="inlineStr">
        <is>
          <t>단독 사용 비권장</t>
        </is>
      </c>
      <c r="Q325" s="19" t="inlineStr">
        <is>
          <t>거래횟수 매우 부족 / MDD 안정 / 수익률 음수 / 승률 낮음</t>
        </is>
      </c>
      <c r="R325" s="19" t="inlineStr">
        <is>
          <t>예</t>
        </is>
      </c>
      <c r="S325" s="19" t="n">
        <v>0.0005</v>
      </c>
      <c r="T325" s="19" t="n">
        <v>0.0025</v>
      </c>
      <c r="U325" s="19" t="n">
        <v>0.0007</v>
      </c>
    </row>
    <row r="326">
      <c r="A326" s="19" t="inlineStr">
        <is>
          <t>ACE 미국우주테크액티브</t>
        </is>
      </c>
      <c r="B326" s="19" t="inlineStr">
        <is>
          <t>001800</t>
        </is>
      </c>
      <c r="C326" s="19" t="inlineStr">
        <is>
          <t>[단기스윙]</t>
        </is>
      </c>
      <c r="D326" s="19" t="inlineStr">
        <is>
          <t>[칼손절]</t>
        </is>
      </c>
      <c r="E326" s="19" t="inlineStr">
        <is>
          <t>+5%▶60% 익절 / +10%▶30% 익절 / +20%▶10% 익절</t>
        </is>
      </c>
      <c r="F326" s="19" t="inlineStr">
        <is>
          <t>-2%▶80% 손절 / -4%▶10% 손절 / -6%▶10% 손절</t>
        </is>
      </c>
      <c r="G326" s="19" t="inlineStr">
        <is>
          <t>2026-01-02</t>
        </is>
      </c>
      <c r="H326" s="19" t="inlineStr">
        <is>
          <t>2026-06-08</t>
        </is>
      </c>
      <c r="I326" s="19" t="n">
        <v>0</v>
      </c>
      <c r="J326" s="19" t="n">
        <v>0</v>
      </c>
      <c r="K326" s="19" t="n">
        <v>0</v>
      </c>
      <c r="L326" s="19" t="n">
        <v>0</v>
      </c>
      <c r="M326" s="19" t="n">
        <v>0</v>
      </c>
      <c r="N326" s="19" t="n">
        <v>32</v>
      </c>
      <c r="O326" s="19" t="inlineStr">
        <is>
          <t>D</t>
        </is>
      </c>
      <c r="P326" s="19" t="inlineStr">
        <is>
          <t>단독 사용 비권장</t>
        </is>
      </c>
      <c r="Q326" s="19" t="inlineStr">
        <is>
          <t>거래횟수 매우 부족 / MDD 안정 / 수익률 음수 / 승률 낮음</t>
        </is>
      </c>
      <c r="R326" s="19" t="inlineStr">
        <is>
          <t>예</t>
        </is>
      </c>
      <c r="S326" s="19" t="n">
        <v>0.0005</v>
      </c>
      <c r="T326" s="19" t="n">
        <v>0.0025</v>
      </c>
      <c r="U326" s="19" t="n">
        <v>0.0007</v>
      </c>
    </row>
    <row r="327">
      <c r="A327" s="19" t="inlineStr">
        <is>
          <t>ACE 미국우주테크액티브</t>
        </is>
      </c>
      <c r="B327" s="19" t="inlineStr">
        <is>
          <t>001800</t>
        </is>
      </c>
      <c r="C327" s="19" t="inlineStr">
        <is>
          <t>[단기스윙]</t>
        </is>
      </c>
      <c r="D327" s="19" t="inlineStr">
        <is>
          <t>[정석방어]</t>
        </is>
      </c>
      <c r="E327" s="19" t="inlineStr">
        <is>
          <t>+5%▶60% 익절 / +10%▶30% 익절 / +20%▶10% 익절</t>
        </is>
      </c>
      <c r="F327" s="19" t="inlineStr">
        <is>
          <t>-3%▶70% 손절 / -5%▶20% 손절 / -10%▶10% 손절</t>
        </is>
      </c>
      <c r="G327" s="19" t="inlineStr">
        <is>
          <t>2026-01-02</t>
        </is>
      </c>
      <c r="H327" s="19" t="inlineStr">
        <is>
          <t>2026-06-08</t>
        </is>
      </c>
      <c r="I327" s="19" t="n">
        <v>0</v>
      </c>
      <c r="J327" s="19" t="n">
        <v>0</v>
      </c>
      <c r="K327" s="19" t="n">
        <v>0</v>
      </c>
      <c r="L327" s="19" t="n">
        <v>0</v>
      </c>
      <c r="M327" s="19" t="n">
        <v>0</v>
      </c>
      <c r="N327" s="19" t="n">
        <v>32</v>
      </c>
      <c r="O327" s="19" t="inlineStr">
        <is>
          <t>D</t>
        </is>
      </c>
      <c r="P327" s="19" t="inlineStr">
        <is>
          <t>단독 사용 비권장</t>
        </is>
      </c>
      <c r="Q327" s="19" t="inlineStr">
        <is>
          <t>거래횟수 매우 부족 / MDD 안정 / 수익률 음수 / 승률 낮음</t>
        </is>
      </c>
      <c r="R327" s="19" t="inlineStr">
        <is>
          <t>예</t>
        </is>
      </c>
      <c r="S327" s="19" t="n">
        <v>0.0005</v>
      </c>
      <c r="T327" s="19" t="n">
        <v>0.0025</v>
      </c>
      <c r="U327" s="19" t="n">
        <v>0.0007</v>
      </c>
    </row>
    <row r="328">
      <c r="A328" s="19" t="inlineStr">
        <is>
          <t>ACE 미국우주테크액티브</t>
        </is>
      </c>
      <c r="B328" s="19" t="inlineStr">
        <is>
          <t>001800</t>
        </is>
      </c>
      <c r="C328" s="19" t="inlineStr">
        <is>
          <t>[단기스윙]</t>
        </is>
      </c>
      <c r="D328" s="19" t="inlineStr">
        <is>
          <t>[변동성허용]</t>
        </is>
      </c>
      <c r="E328" s="19" t="inlineStr">
        <is>
          <t>+5%▶60% 익절 / +10%▶30% 익절 / +20%▶10% 익절</t>
        </is>
      </c>
      <c r="F328" s="19" t="inlineStr">
        <is>
          <t>-5%▶50% 손절 / -10%▶30% 손절 / -15%▶20% 손절</t>
        </is>
      </c>
      <c r="G328" s="19" t="inlineStr">
        <is>
          <t>2026-01-02</t>
        </is>
      </c>
      <c r="H328" s="19" t="inlineStr">
        <is>
          <t>2026-06-08</t>
        </is>
      </c>
      <c r="I328" s="19" t="n">
        <v>0</v>
      </c>
      <c r="J328" s="19" t="n">
        <v>0</v>
      </c>
      <c r="K328" s="19" t="n">
        <v>0</v>
      </c>
      <c r="L328" s="19" t="n">
        <v>0</v>
      </c>
      <c r="M328" s="19" t="n">
        <v>0</v>
      </c>
      <c r="N328" s="19" t="n">
        <v>32</v>
      </c>
      <c r="O328" s="19" t="inlineStr">
        <is>
          <t>D</t>
        </is>
      </c>
      <c r="P328" s="19" t="inlineStr">
        <is>
          <t>단독 사용 비권장</t>
        </is>
      </c>
      <c r="Q328" s="19" t="inlineStr">
        <is>
          <t>거래횟수 매우 부족 / MDD 안정 / 수익률 음수 / 승률 낮음</t>
        </is>
      </c>
      <c r="R328" s="19" t="inlineStr">
        <is>
          <t>예</t>
        </is>
      </c>
      <c r="S328" s="19" t="n">
        <v>0.0005</v>
      </c>
      <c r="T328" s="19" t="n">
        <v>0.0025</v>
      </c>
      <c r="U328" s="19" t="n">
        <v>0.0007</v>
      </c>
    </row>
    <row r="329">
      <c r="A329" s="19" t="inlineStr">
        <is>
          <t>ACE 미국우주테크액티브</t>
        </is>
      </c>
      <c r="B329" s="19" t="inlineStr">
        <is>
          <t>001800</t>
        </is>
      </c>
      <c r="C329" s="19" t="inlineStr">
        <is>
          <t>[단기스윙]</t>
        </is>
      </c>
      <c r="D329" s="19" t="inlineStr">
        <is>
          <t>[버티기형]</t>
        </is>
      </c>
      <c r="E329" s="19" t="inlineStr">
        <is>
          <t>+5%▶60% 익절 / +10%▶30% 익절 / +20%▶10% 익절</t>
        </is>
      </c>
      <c r="F329" s="19" t="inlineStr">
        <is>
          <t>-5%▶40% 손절 / -15%▶30% 손절 / -20%▶30% 손절</t>
        </is>
      </c>
      <c r="G329" s="19" t="inlineStr">
        <is>
          <t>2026-01-02</t>
        </is>
      </c>
      <c r="H329" s="19" t="inlineStr">
        <is>
          <t>2026-06-08</t>
        </is>
      </c>
      <c r="I329" s="19" t="n">
        <v>0</v>
      </c>
      <c r="J329" s="19" t="n">
        <v>0</v>
      </c>
      <c r="K329" s="19" t="n">
        <v>0</v>
      </c>
      <c r="L329" s="19" t="n">
        <v>0</v>
      </c>
      <c r="M329" s="19" t="n">
        <v>0</v>
      </c>
      <c r="N329" s="19" t="n">
        <v>32</v>
      </c>
      <c r="O329" s="19" t="inlineStr">
        <is>
          <t>D</t>
        </is>
      </c>
      <c r="P329" s="19" t="inlineStr">
        <is>
          <t>단독 사용 비권장</t>
        </is>
      </c>
      <c r="Q329" s="19" t="inlineStr">
        <is>
          <t>거래횟수 매우 부족 / MDD 안정 / 수익률 음수 / 승률 낮음</t>
        </is>
      </c>
      <c r="R329" s="19" t="inlineStr">
        <is>
          <t>예</t>
        </is>
      </c>
      <c r="S329" s="19" t="n">
        <v>0.0005</v>
      </c>
      <c r="T329" s="19" t="n">
        <v>0.0025</v>
      </c>
      <c r="U329" s="19" t="n">
        <v>0.0007</v>
      </c>
    </row>
    <row r="330">
      <c r="A330" s="19" t="inlineStr">
        <is>
          <t>ACE 미국우주테크액티브</t>
        </is>
      </c>
      <c r="B330" s="19" t="inlineStr">
        <is>
          <t>001800</t>
        </is>
      </c>
      <c r="C330" s="19" t="inlineStr">
        <is>
          <t>[대표님룰]</t>
        </is>
      </c>
      <c r="D330" s="19" t="inlineStr">
        <is>
          <t>[칼손절]</t>
        </is>
      </c>
      <c r="E330" s="19" t="inlineStr">
        <is>
          <t>+5%▶60% 익절 / +10%▶30% 익절 / +30%▶10% 익절</t>
        </is>
      </c>
      <c r="F330" s="19" t="inlineStr">
        <is>
          <t>-2%▶80% 손절 / -4%▶10% 손절 / -6%▶10% 손절</t>
        </is>
      </c>
      <c r="G330" s="19" t="inlineStr">
        <is>
          <t>2026-01-02</t>
        </is>
      </c>
      <c r="H330" s="19" t="inlineStr">
        <is>
          <t>2026-06-08</t>
        </is>
      </c>
      <c r="I330" s="19" t="n">
        <v>0</v>
      </c>
      <c r="J330" s="19" t="n">
        <v>0</v>
      </c>
      <c r="K330" s="19" t="n">
        <v>0</v>
      </c>
      <c r="L330" s="19" t="n">
        <v>0</v>
      </c>
      <c r="M330" s="19" t="n">
        <v>0</v>
      </c>
      <c r="N330" s="19" t="n">
        <v>32</v>
      </c>
      <c r="O330" s="19" t="inlineStr">
        <is>
          <t>D</t>
        </is>
      </c>
      <c r="P330" s="19" t="inlineStr">
        <is>
          <t>단독 사용 비권장</t>
        </is>
      </c>
      <c r="Q330" s="19" t="inlineStr">
        <is>
          <t>거래횟수 매우 부족 / MDD 안정 / 수익률 음수 / 승률 낮음</t>
        </is>
      </c>
      <c r="R330" s="19" t="inlineStr">
        <is>
          <t>예</t>
        </is>
      </c>
      <c r="S330" s="19" t="n">
        <v>0.0005</v>
      </c>
      <c r="T330" s="19" t="n">
        <v>0.0025</v>
      </c>
      <c r="U330" s="19" t="n">
        <v>0.0007</v>
      </c>
    </row>
    <row r="331">
      <c r="A331" s="19" t="inlineStr">
        <is>
          <t>ACE 미국우주테크액티브</t>
        </is>
      </c>
      <c r="B331" s="19" t="inlineStr">
        <is>
          <t>001800</t>
        </is>
      </c>
      <c r="C331" s="19" t="inlineStr">
        <is>
          <t>[대표님룰]</t>
        </is>
      </c>
      <c r="D331" s="19" t="inlineStr">
        <is>
          <t>[정석방어]</t>
        </is>
      </c>
      <c r="E331" s="19" t="inlineStr">
        <is>
          <t>+5%▶60% 익절 / +10%▶30% 익절 / +30%▶10% 익절</t>
        </is>
      </c>
      <c r="F331" s="19" t="inlineStr">
        <is>
          <t>-3%▶70% 손절 / -5%▶20% 손절 / -10%▶10% 손절</t>
        </is>
      </c>
      <c r="G331" s="19" t="inlineStr">
        <is>
          <t>2026-01-02</t>
        </is>
      </c>
      <c r="H331" s="19" t="inlineStr">
        <is>
          <t>2026-06-08</t>
        </is>
      </c>
      <c r="I331" s="19" t="n">
        <v>0</v>
      </c>
      <c r="J331" s="19" t="n">
        <v>0</v>
      </c>
      <c r="K331" s="19" t="n">
        <v>0</v>
      </c>
      <c r="L331" s="19" t="n">
        <v>0</v>
      </c>
      <c r="M331" s="19" t="n">
        <v>0</v>
      </c>
      <c r="N331" s="19" t="n">
        <v>32</v>
      </c>
      <c r="O331" s="19" t="inlineStr">
        <is>
          <t>D</t>
        </is>
      </c>
      <c r="P331" s="19" t="inlineStr">
        <is>
          <t>단독 사용 비권장</t>
        </is>
      </c>
      <c r="Q331" s="19" t="inlineStr">
        <is>
          <t>거래횟수 매우 부족 / MDD 안정 / 수익률 음수 / 승률 낮음</t>
        </is>
      </c>
      <c r="R331" s="19" t="inlineStr">
        <is>
          <t>예</t>
        </is>
      </c>
      <c r="S331" s="19" t="n">
        <v>0.0005</v>
      </c>
      <c r="T331" s="19" t="n">
        <v>0.0025</v>
      </c>
      <c r="U331" s="19" t="n">
        <v>0.0007</v>
      </c>
    </row>
    <row r="332">
      <c r="A332" s="19" t="inlineStr">
        <is>
          <t>ACE 미국우주테크액티브</t>
        </is>
      </c>
      <c r="B332" s="19" t="inlineStr">
        <is>
          <t>001800</t>
        </is>
      </c>
      <c r="C332" s="19" t="inlineStr">
        <is>
          <t>[대표님룰]</t>
        </is>
      </c>
      <c r="D332" s="19" t="inlineStr">
        <is>
          <t>[변동성허용]</t>
        </is>
      </c>
      <c r="E332" s="19" t="inlineStr">
        <is>
          <t>+5%▶60% 익절 / +10%▶30% 익절 / +30%▶10% 익절</t>
        </is>
      </c>
      <c r="F332" s="19" t="inlineStr">
        <is>
          <t>-5%▶50% 손절 / -10%▶30% 손절 / -15%▶20% 손절</t>
        </is>
      </c>
      <c r="G332" s="19" t="inlineStr">
        <is>
          <t>2026-01-02</t>
        </is>
      </c>
      <c r="H332" s="19" t="inlineStr">
        <is>
          <t>2026-06-08</t>
        </is>
      </c>
      <c r="I332" s="19" t="n">
        <v>0</v>
      </c>
      <c r="J332" s="19" t="n">
        <v>0</v>
      </c>
      <c r="K332" s="19" t="n">
        <v>0</v>
      </c>
      <c r="L332" s="19" t="n">
        <v>0</v>
      </c>
      <c r="M332" s="19" t="n">
        <v>0</v>
      </c>
      <c r="N332" s="19" t="n">
        <v>32</v>
      </c>
      <c r="O332" s="19" t="inlineStr">
        <is>
          <t>D</t>
        </is>
      </c>
      <c r="P332" s="19" t="inlineStr">
        <is>
          <t>단독 사용 비권장</t>
        </is>
      </c>
      <c r="Q332" s="19" t="inlineStr">
        <is>
          <t>거래횟수 매우 부족 / MDD 안정 / 수익률 음수 / 승률 낮음</t>
        </is>
      </c>
      <c r="R332" s="19" t="inlineStr">
        <is>
          <t>예</t>
        </is>
      </c>
      <c r="S332" s="19" t="n">
        <v>0.0005</v>
      </c>
      <c r="T332" s="19" t="n">
        <v>0.0025</v>
      </c>
      <c r="U332" s="19" t="n">
        <v>0.0007</v>
      </c>
    </row>
    <row r="333">
      <c r="A333" s="19" t="inlineStr">
        <is>
          <t>ACE 미국우주테크액티브</t>
        </is>
      </c>
      <c r="B333" s="19" t="inlineStr">
        <is>
          <t>001800</t>
        </is>
      </c>
      <c r="C333" s="19" t="inlineStr">
        <is>
          <t>[대표님룰]</t>
        </is>
      </c>
      <c r="D333" s="19" t="inlineStr">
        <is>
          <t>[버티기형]</t>
        </is>
      </c>
      <c r="E333" s="19" t="inlineStr">
        <is>
          <t>+5%▶60% 익절 / +10%▶30% 익절 / +30%▶10% 익절</t>
        </is>
      </c>
      <c r="F333" s="19" t="inlineStr">
        <is>
          <t>-5%▶40% 손절 / -15%▶30% 손절 / -20%▶30% 손절</t>
        </is>
      </c>
      <c r="G333" s="19" t="inlineStr">
        <is>
          <t>2026-01-02</t>
        </is>
      </c>
      <c r="H333" s="19" t="inlineStr">
        <is>
          <t>2026-06-08</t>
        </is>
      </c>
      <c r="I333" s="19" t="n">
        <v>0</v>
      </c>
      <c r="J333" s="19" t="n">
        <v>0</v>
      </c>
      <c r="K333" s="19" t="n">
        <v>0</v>
      </c>
      <c r="L333" s="19" t="n">
        <v>0</v>
      </c>
      <c r="M333" s="19" t="n">
        <v>0</v>
      </c>
      <c r="N333" s="19" t="n">
        <v>32</v>
      </c>
      <c r="O333" s="19" t="inlineStr">
        <is>
          <t>D</t>
        </is>
      </c>
      <c r="P333" s="19" t="inlineStr">
        <is>
          <t>단독 사용 비권장</t>
        </is>
      </c>
      <c r="Q333" s="19" t="inlineStr">
        <is>
          <t>거래횟수 매우 부족 / MDD 안정 / 수익률 음수 / 승률 낮음</t>
        </is>
      </c>
      <c r="R333" s="19" t="inlineStr">
        <is>
          <t>예</t>
        </is>
      </c>
      <c r="S333" s="19" t="n">
        <v>0.0005</v>
      </c>
      <c r="T333" s="19" t="n">
        <v>0.0025</v>
      </c>
      <c r="U333" s="19" t="n">
        <v>0.0007</v>
      </c>
    </row>
    <row r="334">
      <c r="A334" s="19" t="inlineStr">
        <is>
          <t>ACE 미국우주테크액티브</t>
        </is>
      </c>
      <c r="B334" s="19" t="inlineStr">
        <is>
          <t>001800</t>
        </is>
      </c>
      <c r="C334" s="19" t="inlineStr">
        <is>
          <t>[중기추세]</t>
        </is>
      </c>
      <c r="D334" s="19" t="inlineStr">
        <is>
          <t>[칼손절]</t>
        </is>
      </c>
      <c r="E334" s="19" t="inlineStr">
        <is>
          <t>+10%▶50% 익절 / +20%▶30% 익절 / +30%▶20% 익절</t>
        </is>
      </c>
      <c r="F334" s="19" t="inlineStr">
        <is>
          <t>-2%▶80% 손절 / -4%▶10% 손절 / -6%▶10% 손절</t>
        </is>
      </c>
      <c r="G334" s="19" t="inlineStr">
        <is>
          <t>2026-01-02</t>
        </is>
      </c>
      <c r="H334" s="19" t="inlineStr">
        <is>
          <t>2026-06-08</t>
        </is>
      </c>
      <c r="I334" s="19" t="n">
        <v>0</v>
      </c>
      <c r="J334" s="19" t="n">
        <v>0</v>
      </c>
      <c r="K334" s="19" t="n">
        <v>0</v>
      </c>
      <c r="L334" s="19" t="n">
        <v>0</v>
      </c>
      <c r="M334" s="19" t="n">
        <v>0</v>
      </c>
      <c r="N334" s="19" t="n">
        <v>32</v>
      </c>
      <c r="O334" s="19" t="inlineStr">
        <is>
          <t>D</t>
        </is>
      </c>
      <c r="P334" s="19" t="inlineStr">
        <is>
          <t>단독 사용 비권장</t>
        </is>
      </c>
      <c r="Q334" s="19" t="inlineStr">
        <is>
          <t>거래횟수 매우 부족 / MDD 안정 / 수익률 음수 / 승률 낮음</t>
        </is>
      </c>
      <c r="R334" s="19" t="inlineStr">
        <is>
          <t>예</t>
        </is>
      </c>
      <c r="S334" s="19" t="n">
        <v>0.0005</v>
      </c>
      <c r="T334" s="19" t="n">
        <v>0.0025</v>
      </c>
      <c r="U334" s="19" t="n">
        <v>0.0007</v>
      </c>
    </row>
    <row r="335">
      <c r="A335" s="19" t="inlineStr">
        <is>
          <t>ACE 미국우주테크액티브</t>
        </is>
      </c>
      <c r="B335" s="19" t="inlineStr">
        <is>
          <t>001800</t>
        </is>
      </c>
      <c r="C335" s="19" t="inlineStr">
        <is>
          <t>[중기추세]</t>
        </is>
      </c>
      <c r="D335" s="19" t="inlineStr">
        <is>
          <t>[정석방어]</t>
        </is>
      </c>
      <c r="E335" s="19" t="inlineStr">
        <is>
          <t>+10%▶50% 익절 / +20%▶30% 익절 / +30%▶20% 익절</t>
        </is>
      </c>
      <c r="F335" s="19" t="inlineStr">
        <is>
          <t>-3%▶70% 손절 / -5%▶20% 손절 / -10%▶10% 손절</t>
        </is>
      </c>
      <c r="G335" s="19" t="inlineStr">
        <is>
          <t>2026-01-02</t>
        </is>
      </c>
      <c r="H335" s="19" t="inlineStr">
        <is>
          <t>2026-06-08</t>
        </is>
      </c>
      <c r="I335" s="19" t="n">
        <v>0</v>
      </c>
      <c r="J335" s="19" t="n">
        <v>0</v>
      </c>
      <c r="K335" s="19" t="n">
        <v>0</v>
      </c>
      <c r="L335" s="19" t="n">
        <v>0</v>
      </c>
      <c r="M335" s="19" t="n">
        <v>0</v>
      </c>
      <c r="N335" s="19" t="n">
        <v>32</v>
      </c>
      <c r="O335" s="19" t="inlineStr">
        <is>
          <t>D</t>
        </is>
      </c>
      <c r="P335" s="19" t="inlineStr">
        <is>
          <t>단독 사용 비권장</t>
        </is>
      </c>
      <c r="Q335" s="19" t="inlineStr">
        <is>
          <t>거래횟수 매우 부족 / MDD 안정 / 수익률 음수 / 승률 낮음</t>
        </is>
      </c>
      <c r="R335" s="19" t="inlineStr">
        <is>
          <t>예</t>
        </is>
      </c>
      <c r="S335" s="19" t="n">
        <v>0.0005</v>
      </c>
      <c r="T335" s="19" t="n">
        <v>0.0025</v>
      </c>
      <c r="U335" s="19" t="n">
        <v>0.0007</v>
      </c>
    </row>
    <row r="336">
      <c r="A336" s="19" t="inlineStr">
        <is>
          <t>ACE 미국우주테크액티브</t>
        </is>
      </c>
      <c r="B336" s="19" t="inlineStr">
        <is>
          <t>001800</t>
        </is>
      </c>
      <c r="C336" s="19" t="inlineStr">
        <is>
          <t>[중기추세]</t>
        </is>
      </c>
      <c r="D336" s="19" t="inlineStr">
        <is>
          <t>[변동성허용]</t>
        </is>
      </c>
      <c r="E336" s="19" t="inlineStr">
        <is>
          <t>+10%▶50% 익절 / +20%▶30% 익절 / +30%▶20% 익절</t>
        </is>
      </c>
      <c r="F336" s="19" t="inlineStr">
        <is>
          <t>-5%▶50% 손절 / -10%▶30% 손절 / -15%▶20% 손절</t>
        </is>
      </c>
      <c r="G336" s="19" t="inlineStr">
        <is>
          <t>2026-01-02</t>
        </is>
      </c>
      <c r="H336" s="19" t="inlineStr">
        <is>
          <t>2026-06-08</t>
        </is>
      </c>
      <c r="I336" s="19" t="n">
        <v>0</v>
      </c>
      <c r="J336" s="19" t="n">
        <v>0</v>
      </c>
      <c r="K336" s="19" t="n">
        <v>0</v>
      </c>
      <c r="L336" s="19" t="n">
        <v>0</v>
      </c>
      <c r="M336" s="19" t="n">
        <v>0</v>
      </c>
      <c r="N336" s="19" t="n">
        <v>32</v>
      </c>
      <c r="O336" s="19" t="inlineStr">
        <is>
          <t>D</t>
        </is>
      </c>
      <c r="P336" s="19" t="inlineStr">
        <is>
          <t>단독 사용 비권장</t>
        </is>
      </c>
      <c r="Q336" s="19" t="inlineStr">
        <is>
          <t>거래횟수 매우 부족 / MDD 안정 / 수익률 음수 / 승률 낮음</t>
        </is>
      </c>
      <c r="R336" s="19" t="inlineStr">
        <is>
          <t>예</t>
        </is>
      </c>
      <c r="S336" s="19" t="n">
        <v>0.0005</v>
      </c>
      <c r="T336" s="19" t="n">
        <v>0.0025</v>
      </c>
      <c r="U336" s="19" t="n">
        <v>0.0007</v>
      </c>
    </row>
    <row r="337">
      <c r="A337" s="19" t="inlineStr">
        <is>
          <t>ACE 미국우주테크액티브</t>
        </is>
      </c>
      <c r="B337" s="19" t="inlineStr">
        <is>
          <t>001800</t>
        </is>
      </c>
      <c r="C337" s="19" t="inlineStr">
        <is>
          <t>[중기추세]</t>
        </is>
      </c>
      <c r="D337" s="19" t="inlineStr">
        <is>
          <t>[버티기형]</t>
        </is>
      </c>
      <c r="E337" s="19" t="inlineStr">
        <is>
          <t>+10%▶50% 익절 / +20%▶30% 익절 / +30%▶20% 익절</t>
        </is>
      </c>
      <c r="F337" s="19" t="inlineStr">
        <is>
          <t>-5%▶40% 손절 / -15%▶30% 손절 / -20%▶30% 손절</t>
        </is>
      </c>
      <c r="G337" s="19" t="inlineStr">
        <is>
          <t>2026-01-02</t>
        </is>
      </c>
      <c r="H337" s="19" t="inlineStr">
        <is>
          <t>2026-06-08</t>
        </is>
      </c>
      <c r="I337" s="19" t="n">
        <v>0</v>
      </c>
      <c r="J337" s="19" t="n">
        <v>0</v>
      </c>
      <c r="K337" s="19" t="n">
        <v>0</v>
      </c>
      <c r="L337" s="19" t="n">
        <v>0</v>
      </c>
      <c r="M337" s="19" t="n">
        <v>0</v>
      </c>
      <c r="N337" s="19" t="n">
        <v>32</v>
      </c>
      <c r="O337" s="19" t="inlineStr">
        <is>
          <t>D</t>
        </is>
      </c>
      <c r="P337" s="19" t="inlineStr">
        <is>
          <t>단독 사용 비권장</t>
        </is>
      </c>
      <c r="Q337" s="19" t="inlineStr">
        <is>
          <t>거래횟수 매우 부족 / MDD 안정 / 수익률 음수 / 승률 낮음</t>
        </is>
      </c>
      <c r="R337" s="19" t="inlineStr">
        <is>
          <t>예</t>
        </is>
      </c>
      <c r="S337" s="19" t="n">
        <v>0.0005</v>
      </c>
      <c r="T337" s="19" t="n">
        <v>0.0025</v>
      </c>
      <c r="U337" s="19" t="n">
        <v>0.0007</v>
      </c>
    </row>
    <row r="338">
      <c r="A338" s="19" t="inlineStr">
        <is>
          <t>ACE 미국우주테크액티브</t>
        </is>
      </c>
      <c r="B338" s="19" t="inlineStr">
        <is>
          <t>001800</t>
        </is>
      </c>
      <c r="C338" s="19" t="inlineStr">
        <is>
          <t>[수익극대화]</t>
        </is>
      </c>
      <c r="D338" s="19" t="inlineStr">
        <is>
          <t>[칼손절]</t>
        </is>
      </c>
      <c r="E338" s="19" t="inlineStr">
        <is>
          <t>+10%▶40% 익절 / +20%▶30% 익절 / +40%▶30% 익절</t>
        </is>
      </c>
      <c r="F338" s="19" t="inlineStr">
        <is>
          <t>-2%▶80% 손절 / -4%▶10% 손절 / -6%▶10% 손절</t>
        </is>
      </c>
      <c r="G338" s="19" t="inlineStr">
        <is>
          <t>2026-01-02</t>
        </is>
      </c>
      <c r="H338" s="19" t="inlineStr">
        <is>
          <t>2026-06-08</t>
        </is>
      </c>
      <c r="I338" s="19" t="n">
        <v>0</v>
      </c>
      <c r="J338" s="19" t="n">
        <v>0</v>
      </c>
      <c r="K338" s="19" t="n">
        <v>0</v>
      </c>
      <c r="L338" s="19" t="n">
        <v>0</v>
      </c>
      <c r="M338" s="19" t="n">
        <v>0</v>
      </c>
      <c r="N338" s="19" t="n">
        <v>32</v>
      </c>
      <c r="O338" s="19" t="inlineStr">
        <is>
          <t>D</t>
        </is>
      </c>
      <c r="P338" s="19" t="inlineStr">
        <is>
          <t>단독 사용 비권장</t>
        </is>
      </c>
      <c r="Q338" s="19" t="inlineStr">
        <is>
          <t>거래횟수 매우 부족 / MDD 안정 / 수익률 음수 / 승률 낮음</t>
        </is>
      </c>
      <c r="R338" s="19" t="inlineStr">
        <is>
          <t>예</t>
        </is>
      </c>
      <c r="S338" s="19" t="n">
        <v>0.0005</v>
      </c>
      <c r="T338" s="19" t="n">
        <v>0.0025</v>
      </c>
      <c r="U338" s="19" t="n">
        <v>0.0007</v>
      </c>
    </row>
    <row r="339">
      <c r="A339" s="19" t="inlineStr">
        <is>
          <t>ACE 미국우주테크액티브</t>
        </is>
      </c>
      <c r="B339" s="19" t="inlineStr">
        <is>
          <t>001800</t>
        </is>
      </c>
      <c r="C339" s="19" t="inlineStr">
        <is>
          <t>[수익극대화]</t>
        </is>
      </c>
      <c r="D339" s="19" t="inlineStr">
        <is>
          <t>[정석방어]</t>
        </is>
      </c>
      <c r="E339" s="19" t="inlineStr">
        <is>
          <t>+10%▶40% 익절 / +20%▶30% 익절 / +40%▶30% 익절</t>
        </is>
      </c>
      <c r="F339" s="19" t="inlineStr">
        <is>
          <t>-3%▶70% 손절 / -5%▶20% 손절 / -10%▶10% 손절</t>
        </is>
      </c>
      <c r="G339" s="19" t="inlineStr">
        <is>
          <t>2026-01-02</t>
        </is>
      </c>
      <c r="H339" s="19" t="inlineStr">
        <is>
          <t>2026-06-08</t>
        </is>
      </c>
      <c r="I339" s="19" t="n">
        <v>0</v>
      </c>
      <c r="J339" s="19" t="n">
        <v>0</v>
      </c>
      <c r="K339" s="19" t="n">
        <v>0</v>
      </c>
      <c r="L339" s="19" t="n">
        <v>0</v>
      </c>
      <c r="M339" s="19" t="n">
        <v>0</v>
      </c>
      <c r="N339" s="19" t="n">
        <v>32</v>
      </c>
      <c r="O339" s="19" t="inlineStr">
        <is>
          <t>D</t>
        </is>
      </c>
      <c r="P339" s="19" t="inlineStr">
        <is>
          <t>단독 사용 비권장</t>
        </is>
      </c>
      <c r="Q339" s="19" t="inlineStr">
        <is>
          <t>거래횟수 매우 부족 / MDD 안정 / 수익률 음수 / 승률 낮음</t>
        </is>
      </c>
      <c r="R339" s="19" t="inlineStr">
        <is>
          <t>예</t>
        </is>
      </c>
      <c r="S339" s="19" t="n">
        <v>0.0005</v>
      </c>
      <c r="T339" s="19" t="n">
        <v>0.0025</v>
      </c>
      <c r="U339" s="19" t="n">
        <v>0.0007</v>
      </c>
    </row>
    <row r="340">
      <c r="A340" s="19" t="inlineStr">
        <is>
          <t>ACE 미국우주테크액티브</t>
        </is>
      </c>
      <c r="B340" s="19" t="inlineStr">
        <is>
          <t>001800</t>
        </is>
      </c>
      <c r="C340" s="19" t="inlineStr">
        <is>
          <t>[수익극대화]</t>
        </is>
      </c>
      <c r="D340" s="19" t="inlineStr">
        <is>
          <t>[변동성허용]</t>
        </is>
      </c>
      <c r="E340" s="19" t="inlineStr">
        <is>
          <t>+10%▶40% 익절 / +20%▶30% 익절 / +40%▶30% 익절</t>
        </is>
      </c>
      <c r="F340" s="19" t="inlineStr">
        <is>
          <t>-5%▶50% 손절 / -10%▶30% 손절 / -15%▶20% 손절</t>
        </is>
      </c>
      <c r="G340" s="19" t="inlineStr">
        <is>
          <t>2026-01-02</t>
        </is>
      </c>
      <c r="H340" s="19" t="inlineStr">
        <is>
          <t>2026-06-08</t>
        </is>
      </c>
      <c r="I340" s="19" t="n">
        <v>0</v>
      </c>
      <c r="J340" s="19" t="n">
        <v>0</v>
      </c>
      <c r="K340" s="19" t="n">
        <v>0</v>
      </c>
      <c r="L340" s="19" t="n">
        <v>0</v>
      </c>
      <c r="M340" s="19" t="n">
        <v>0</v>
      </c>
      <c r="N340" s="19" t="n">
        <v>32</v>
      </c>
      <c r="O340" s="19" t="inlineStr">
        <is>
          <t>D</t>
        </is>
      </c>
      <c r="P340" s="19" t="inlineStr">
        <is>
          <t>단독 사용 비권장</t>
        </is>
      </c>
      <c r="Q340" s="19" t="inlineStr">
        <is>
          <t>거래횟수 매우 부족 / MDD 안정 / 수익률 음수 / 승률 낮음</t>
        </is>
      </c>
      <c r="R340" s="19" t="inlineStr">
        <is>
          <t>예</t>
        </is>
      </c>
      <c r="S340" s="19" t="n">
        <v>0.0005</v>
      </c>
      <c r="T340" s="19" t="n">
        <v>0.0025</v>
      </c>
      <c r="U340" s="19" t="n">
        <v>0.0007</v>
      </c>
    </row>
    <row r="341">
      <c r="A341" s="19" t="inlineStr">
        <is>
          <t>ACE 미국우주테크액티브</t>
        </is>
      </c>
      <c r="B341" s="19" t="inlineStr">
        <is>
          <t>001800</t>
        </is>
      </c>
      <c r="C341" s="19" t="inlineStr">
        <is>
          <t>[수익극대화]</t>
        </is>
      </c>
      <c r="D341" s="19" t="inlineStr">
        <is>
          <t>[버티기형]</t>
        </is>
      </c>
      <c r="E341" s="19" t="inlineStr">
        <is>
          <t>+10%▶40% 익절 / +20%▶30% 익절 / +40%▶30% 익절</t>
        </is>
      </c>
      <c r="F341" s="19" t="inlineStr">
        <is>
          <t>-5%▶40% 손절 / -15%▶30% 손절 / -20%▶30% 손절</t>
        </is>
      </c>
      <c r="G341" s="19" t="inlineStr">
        <is>
          <t>2026-01-02</t>
        </is>
      </c>
      <c r="H341" s="19" t="inlineStr">
        <is>
          <t>2026-06-08</t>
        </is>
      </c>
      <c r="I341" s="19" t="n">
        <v>0</v>
      </c>
      <c r="J341" s="19" t="n">
        <v>0</v>
      </c>
      <c r="K341" s="19" t="n">
        <v>0</v>
      </c>
      <c r="L341" s="19" t="n">
        <v>0</v>
      </c>
      <c r="M341" s="19" t="n">
        <v>0</v>
      </c>
      <c r="N341" s="19" t="n">
        <v>32</v>
      </c>
      <c r="O341" s="19" t="inlineStr">
        <is>
          <t>D</t>
        </is>
      </c>
      <c r="P341" s="19" t="inlineStr">
        <is>
          <t>단독 사용 비권장</t>
        </is>
      </c>
      <c r="Q341" s="19" t="inlineStr">
        <is>
          <t>거래횟수 매우 부족 / MDD 안정 / 수익률 음수 / 승률 낮음</t>
        </is>
      </c>
      <c r="R341" s="19" t="inlineStr">
        <is>
          <t>예</t>
        </is>
      </c>
      <c r="S341" s="19" t="n">
        <v>0.0005</v>
      </c>
      <c r="T341" s="19" t="n">
        <v>0.0025</v>
      </c>
      <c r="U341" s="19" t="n">
        <v>0.0007</v>
      </c>
    </row>
    <row r="342">
      <c r="A342" s="19" t="inlineStr">
        <is>
          <t>KODEX 금융고배당TOP10타겟위클리커버드콜</t>
        </is>
      </c>
      <c r="B342" s="19" t="inlineStr">
        <is>
          <t>498410</t>
        </is>
      </c>
      <c r="C342" s="19" t="inlineStr">
        <is>
          <t>[초단타]</t>
        </is>
      </c>
      <c r="D342" s="19" t="inlineStr">
        <is>
          <t>[칼손절]</t>
        </is>
      </c>
      <c r="E342" s="19" t="inlineStr">
        <is>
          <t>+3%▶70% 익절 / +5%▶20% 익절 / +10%▶10% 익절</t>
        </is>
      </c>
      <c r="F342" s="19" t="inlineStr">
        <is>
          <t>-2%▶80% 손절 / -4%▶10% 손절 / -6%▶10% 손절</t>
        </is>
      </c>
      <c r="G342" s="19" t="inlineStr">
        <is>
          <t>2026-01-02</t>
        </is>
      </c>
      <c r="H342" s="19" t="inlineStr">
        <is>
          <t>2026-06-08</t>
        </is>
      </c>
      <c r="I342" s="19" t="n">
        <v>4.04</v>
      </c>
      <c r="J342" s="19" t="n">
        <v>-0.05</v>
      </c>
      <c r="K342" s="19" t="n">
        <v>100</v>
      </c>
      <c r="L342" s="19" t="n">
        <v>3</v>
      </c>
      <c r="M342" s="19" t="n">
        <v>20.51</v>
      </c>
      <c r="N342" s="19" t="n">
        <v>61</v>
      </c>
      <c r="O342" s="19" t="inlineStr">
        <is>
          <t>C</t>
        </is>
      </c>
      <c r="P342" s="19" t="inlineStr">
        <is>
          <t>최근 적합성 참고 수준</t>
        </is>
      </c>
      <c r="Q342" s="19" t="inlineStr">
        <is>
          <t>거래횟수 매우 부족 / MDD 안정</t>
        </is>
      </c>
      <c r="R342" s="19" t="inlineStr">
        <is>
          <t>예</t>
        </is>
      </c>
      <c r="S342" s="19" t="n">
        <v>0.0005</v>
      </c>
      <c r="T342" s="19" t="n">
        <v>0.0025</v>
      </c>
      <c r="U342" s="19" t="n">
        <v>0.0007</v>
      </c>
    </row>
    <row r="343">
      <c r="A343" s="19" t="inlineStr">
        <is>
          <t>KODEX 금융고배당TOP10타겟위클리커버드콜</t>
        </is>
      </c>
      <c r="B343" s="19" t="inlineStr">
        <is>
          <t>498410</t>
        </is>
      </c>
      <c r="C343" s="19" t="inlineStr">
        <is>
          <t>[초단타]</t>
        </is>
      </c>
      <c r="D343" s="19" t="inlineStr">
        <is>
          <t>[정석방어]</t>
        </is>
      </c>
      <c r="E343" s="19" t="inlineStr">
        <is>
          <t>+3%▶70% 익절 / +5%▶20% 익절 / +10%▶10% 익절</t>
        </is>
      </c>
      <c r="F343" s="19" t="inlineStr">
        <is>
          <t>-3%▶70% 손절 / -5%▶20% 손절 / -10%▶10% 손절</t>
        </is>
      </c>
      <c r="G343" s="19" t="inlineStr">
        <is>
          <t>2026-01-02</t>
        </is>
      </c>
      <c r="H343" s="19" t="inlineStr">
        <is>
          <t>2026-06-08</t>
        </is>
      </c>
      <c r="I343" s="19" t="n">
        <v>4.04</v>
      </c>
      <c r="J343" s="19" t="n">
        <v>-0.05</v>
      </c>
      <c r="K343" s="19" t="n">
        <v>100</v>
      </c>
      <c r="L343" s="19" t="n">
        <v>3</v>
      </c>
      <c r="M343" s="19" t="n">
        <v>20.51</v>
      </c>
      <c r="N343" s="19" t="n">
        <v>61</v>
      </c>
      <c r="O343" s="19" t="inlineStr">
        <is>
          <t>C</t>
        </is>
      </c>
      <c r="P343" s="19" t="inlineStr">
        <is>
          <t>최근 적합성 참고 수준</t>
        </is>
      </c>
      <c r="Q343" s="19" t="inlineStr">
        <is>
          <t>거래횟수 매우 부족 / MDD 안정</t>
        </is>
      </c>
      <c r="R343" s="19" t="inlineStr">
        <is>
          <t>예</t>
        </is>
      </c>
      <c r="S343" s="19" t="n">
        <v>0.0005</v>
      </c>
      <c r="T343" s="19" t="n">
        <v>0.0025</v>
      </c>
      <c r="U343" s="19" t="n">
        <v>0.0007</v>
      </c>
    </row>
    <row r="344">
      <c r="A344" s="19" t="inlineStr">
        <is>
          <t>KODEX 금융고배당TOP10타겟위클리커버드콜</t>
        </is>
      </c>
      <c r="B344" s="19" t="inlineStr">
        <is>
          <t>498410</t>
        </is>
      </c>
      <c r="C344" s="19" t="inlineStr">
        <is>
          <t>[초단타]</t>
        </is>
      </c>
      <c r="D344" s="19" t="inlineStr">
        <is>
          <t>[변동성허용]</t>
        </is>
      </c>
      <c r="E344" s="19" t="inlineStr">
        <is>
          <t>+3%▶70% 익절 / +5%▶20% 익절 / +10%▶10% 익절</t>
        </is>
      </c>
      <c r="F344" s="19" t="inlineStr">
        <is>
          <t>-5%▶50% 손절 / -10%▶30% 손절 / -15%▶20% 손절</t>
        </is>
      </c>
      <c r="G344" s="19" t="inlineStr">
        <is>
          <t>2026-01-02</t>
        </is>
      </c>
      <c r="H344" s="19" t="inlineStr">
        <is>
          <t>2026-06-08</t>
        </is>
      </c>
      <c r="I344" s="19" t="n">
        <v>4.04</v>
      </c>
      <c r="J344" s="19" t="n">
        <v>-0.05</v>
      </c>
      <c r="K344" s="19" t="n">
        <v>100</v>
      </c>
      <c r="L344" s="19" t="n">
        <v>3</v>
      </c>
      <c r="M344" s="19" t="n">
        <v>20.51</v>
      </c>
      <c r="N344" s="19" t="n">
        <v>61</v>
      </c>
      <c r="O344" s="19" t="inlineStr">
        <is>
          <t>C</t>
        </is>
      </c>
      <c r="P344" s="19" t="inlineStr">
        <is>
          <t>최근 적합성 참고 수준</t>
        </is>
      </c>
      <c r="Q344" s="19" t="inlineStr">
        <is>
          <t>거래횟수 매우 부족 / MDD 안정</t>
        </is>
      </c>
      <c r="R344" s="19" t="inlineStr">
        <is>
          <t>예</t>
        </is>
      </c>
      <c r="S344" s="19" t="n">
        <v>0.0005</v>
      </c>
      <c r="T344" s="19" t="n">
        <v>0.0025</v>
      </c>
      <c r="U344" s="19" t="n">
        <v>0.0007</v>
      </c>
    </row>
    <row r="345">
      <c r="A345" s="19" t="inlineStr">
        <is>
          <t>KODEX 금융고배당TOP10타겟위클리커버드콜</t>
        </is>
      </c>
      <c r="B345" s="19" t="inlineStr">
        <is>
          <t>498410</t>
        </is>
      </c>
      <c r="C345" s="19" t="inlineStr">
        <is>
          <t>[초단타]</t>
        </is>
      </c>
      <c r="D345" s="19" t="inlineStr">
        <is>
          <t>[버티기형]</t>
        </is>
      </c>
      <c r="E345" s="19" t="inlineStr">
        <is>
          <t>+3%▶70% 익절 / +5%▶20% 익절 / +10%▶10% 익절</t>
        </is>
      </c>
      <c r="F345" s="19" t="inlineStr">
        <is>
          <t>-5%▶40% 손절 / -15%▶30% 손절 / -20%▶30% 손절</t>
        </is>
      </c>
      <c r="G345" s="19" t="inlineStr">
        <is>
          <t>2026-01-02</t>
        </is>
      </c>
      <c r="H345" s="19" t="inlineStr">
        <is>
          <t>2026-06-08</t>
        </is>
      </c>
      <c r="I345" s="19" t="n">
        <v>4.04</v>
      </c>
      <c r="J345" s="19" t="n">
        <v>-0.05</v>
      </c>
      <c r="K345" s="19" t="n">
        <v>100</v>
      </c>
      <c r="L345" s="19" t="n">
        <v>3</v>
      </c>
      <c r="M345" s="19" t="n">
        <v>20.51</v>
      </c>
      <c r="N345" s="19" t="n">
        <v>61</v>
      </c>
      <c r="O345" s="19" t="inlineStr">
        <is>
          <t>C</t>
        </is>
      </c>
      <c r="P345" s="19" t="inlineStr">
        <is>
          <t>최근 적합성 참고 수준</t>
        </is>
      </c>
      <c r="Q345" s="19" t="inlineStr">
        <is>
          <t>거래횟수 매우 부족 / MDD 안정</t>
        </is>
      </c>
      <c r="R345" s="19" t="inlineStr">
        <is>
          <t>예</t>
        </is>
      </c>
      <c r="S345" s="19" t="n">
        <v>0.0005</v>
      </c>
      <c r="T345" s="19" t="n">
        <v>0.0025</v>
      </c>
      <c r="U345" s="19" t="n">
        <v>0.0007</v>
      </c>
    </row>
    <row r="346">
      <c r="A346" s="19" t="inlineStr">
        <is>
          <t>KODEX 금융고배당TOP10타겟위클리커버드콜</t>
        </is>
      </c>
      <c r="B346" s="19" t="inlineStr">
        <is>
          <t>498410</t>
        </is>
      </c>
      <c r="C346" s="19" t="inlineStr">
        <is>
          <t>[단기스윙]</t>
        </is>
      </c>
      <c r="D346" s="19" t="inlineStr">
        <is>
          <t>[칼손절]</t>
        </is>
      </c>
      <c r="E346" s="19" t="inlineStr">
        <is>
          <t>+5%▶60% 익절 / +10%▶30% 익절 / +20%▶10% 익절</t>
        </is>
      </c>
      <c r="F346" s="19" t="inlineStr">
        <is>
          <t>-2%▶80% 손절 / -4%▶10% 손절 / -6%▶10% 손절</t>
        </is>
      </c>
      <c r="G346" s="19" t="inlineStr">
        <is>
          <t>2026-01-02</t>
        </is>
      </c>
      <c r="H346" s="19" t="inlineStr">
        <is>
          <t>2026-06-08</t>
        </is>
      </c>
      <c r="I346" s="19" t="n">
        <v>7.18</v>
      </c>
      <c r="J346" s="19" t="n">
        <v>-0.16</v>
      </c>
      <c r="K346" s="19" t="n">
        <v>100</v>
      </c>
      <c r="L346" s="19" t="n">
        <v>2</v>
      </c>
      <c r="M346" s="19" t="n">
        <v>23.1</v>
      </c>
      <c r="N346" s="19" t="n">
        <v>62</v>
      </c>
      <c r="O346" s="19" t="inlineStr">
        <is>
          <t>C</t>
        </is>
      </c>
      <c r="P346" s="19" t="inlineStr">
        <is>
          <t>최근 적합성 참고 수준</t>
        </is>
      </c>
      <c r="Q346" s="19" t="inlineStr">
        <is>
          <t>거래횟수 매우 부족 / MDD 안정</t>
        </is>
      </c>
      <c r="R346" s="19" t="inlineStr">
        <is>
          <t>예</t>
        </is>
      </c>
      <c r="S346" s="19" t="n">
        <v>0.0005</v>
      </c>
      <c r="T346" s="19" t="n">
        <v>0.0025</v>
      </c>
      <c r="U346" s="19" t="n">
        <v>0.0007</v>
      </c>
    </row>
    <row r="347">
      <c r="A347" s="19" t="inlineStr">
        <is>
          <t>KODEX 금융고배당TOP10타겟위클리커버드콜</t>
        </is>
      </c>
      <c r="B347" s="19" t="inlineStr">
        <is>
          <t>498410</t>
        </is>
      </c>
      <c r="C347" s="19" t="inlineStr">
        <is>
          <t>[단기스윙]</t>
        </is>
      </c>
      <c r="D347" s="19" t="inlineStr">
        <is>
          <t>[정석방어]</t>
        </is>
      </c>
      <c r="E347" s="19" t="inlineStr">
        <is>
          <t>+5%▶60% 익절 / +10%▶30% 익절 / +20%▶10% 익절</t>
        </is>
      </c>
      <c r="F347" s="19" t="inlineStr">
        <is>
          <t>-3%▶70% 손절 / -5%▶20% 손절 / -10%▶10% 손절</t>
        </is>
      </c>
      <c r="G347" s="19" t="inlineStr">
        <is>
          <t>2026-01-02</t>
        </is>
      </c>
      <c r="H347" s="19" t="inlineStr">
        <is>
          <t>2026-06-08</t>
        </is>
      </c>
      <c r="I347" s="19" t="n">
        <v>7.18</v>
      </c>
      <c r="J347" s="19" t="n">
        <v>-0.16</v>
      </c>
      <c r="K347" s="19" t="n">
        <v>100</v>
      </c>
      <c r="L347" s="19" t="n">
        <v>2</v>
      </c>
      <c r="M347" s="19" t="n">
        <v>23.1</v>
      </c>
      <c r="N347" s="19" t="n">
        <v>62</v>
      </c>
      <c r="O347" s="19" t="inlineStr">
        <is>
          <t>C</t>
        </is>
      </c>
      <c r="P347" s="19" t="inlineStr">
        <is>
          <t>최근 적합성 참고 수준</t>
        </is>
      </c>
      <c r="Q347" s="19" t="inlineStr">
        <is>
          <t>거래횟수 매우 부족 / MDD 안정</t>
        </is>
      </c>
      <c r="R347" s="19" t="inlineStr">
        <is>
          <t>예</t>
        </is>
      </c>
      <c r="S347" s="19" t="n">
        <v>0.0005</v>
      </c>
      <c r="T347" s="19" t="n">
        <v>0.0025</v>
      </c>
      <c r="U347" s="19" t="n">
        <v>0.0007</v>
      </c>
    </row>
    <row r="348">
      <c r="A348" s="19" t="inlineStr">
        <is>
          <t>KODEX 금융고배당TOP10타겟위클리커버드콜</t>
        </is>
      </c>
      <c r="B348" s="19" t="inlineStr">
        <is>
          <t>498410</t>
        </is>
      </c>
      <c r="C348" s="19" t="inlineStr">
        <is>
          <t>[단기스윙]</t>
        </is>
      </c>
      <c r="D348" s="19" t="inlineStr">
        <is>
          <t>[변동성허용]</t>
        </is>
      </c>
      <c r="E348" s="19" t="inlineStr">
        <is>
          <t>+5%▶60% 익절 / +10%▶30% 익절 / +20%▶10% 익절</t>
        </is>
      </c>
      <c r="F348" s="19" t="inlineStr">
        <is>
          <t>-5%▶50% 손절 / -10%▶30% 손절 / -15%▶20% 손절</t>
        </is>
      </c>
      <c r="G348" s="19" t="inlineStr">
        <is>
          <t>2026-01-02</t>
        </is>
      </c>
      <c r="H348" s="19" t="inlineStr">
        <is>
          <t>2026-06-08</t>
        </is>
      </c>
      <c r="I348" s="19" t="n">
        <v>7.18</v>
      </c>
      <c r="J348" s="19" t="n">
        <v>-0.16</v>
      </c>
      <c r="K348" s="19" t="n">
        <v>100</v>
      </c>
      <c r="L348" s="19" t="n">
        <v>2</v>
      </c>
      <c r="M348" s="19" t="n">
        <v>23.1</v>
      </c>
      <c r="N348" s="19" t="n">
        <v>62</v>
      </c>
      <c r="O348" s="19" t="inlineStr">
        <is>
          <t>C</t>
        </is>
      </c>
      <c r="P348" s="19" t="inlineStr">
        <is>
          <t>최근 적합성 참고 수준</t>
        </is>
      </c>
      <c r="Q348" s="19" t="inlineStr">
        <is>
          <t>거래횟수 매우 부족 / MDD 안정</t>
        </is>
      </c>
      <c r="R348" s="19" t="inlineStr">
        <is>
          <t>예</t>
        </is>
      </c>
      <c r="S348" s="19" t="n">
        <v>0.0005</v>
      </c>
      <c r="T348" s="19" t="n">
        <v>0.0025</v>
      </c>
      <c r="U348" s="19" t="n">
        <v>0.0007</v>
      </c>
    </row>
    <row r="349">
      <c r="A349" s="19" t="inlineStr">
        <is>
          <t>KODEX 금융고배당TOP10타겟위클리커버드콜</t>
        </is>
      </c>
      <c r="B349" s="19" t="inlineStr">
        <is>
          <t>498410</t>
        </is>
      </c>
      <c r="C349" s="19" t="inlineStr">
        <is>
          <t>[단기스윙]</t>
        </is>
      </c>
      <c r="D349" s="19" t="inlineStr">
        <is>
          <t>[버티기형]</t>
        </is>
      </c>
      <c r="E349" s="19" t="inlineStr">
        <is>
          <t>+5%▶60% 익절 / +10%▶30% 익절 / +20%▶10% 익절</t>
        </is>
      </c>
      <c r="F349" s="19" t="inlineStr">
        <is>
          <t>-5%▶40% 손절 / -15%▶30% 손절 / -20%▶30% 손절</t>
        </is>
      </c>
      <c r="G349" s="19" t="inlineStr">
        <is>
          <t>2026-01-02</t>
        </is>
      </c>
      <c r="H349" s="19" t="inlineStr">
        <is>
          <t>2026-06-08</t>
        </is>
      </c>
      <c r="I349" s="19" t="n">
        <v>7.18</v>
      </c>
      <c r="J349" s="19" t="n">
        <v>-0.16</v>
      </c>
      <c r="K349" s="19" t="n">
        <v>100</v>
      </c>
      <c r="L349" s="19" t="n">
        <v>2</v>
      </c>
      <c r="M349" s="19" t="n">
        <v>23.1</v>
      </c>
      <c r="N349" s="19" t="n">
        <v>62</v>
      </c>
      <c r="O349" s="19" t="inlineStr">
        <is>
          <t>C</t>
        </is>
      </c>
      <c r="P349" s="19" t="inlineStr">
        <is>
          <t>최근 적합성 참고 수준</t>
        </is>
      </c>
      <c r="Q349" s="19" t="inlineStr">
        <is>
          <t>거래횟수 매우 부족 / MDD 안정</t>
        </is>
      </c>
      <c r="R349" s="19" t="inlineStr">
        <is>
          <t>예</t>
        </is>
      </c>
      <c r="S349" s="19" t="n">
        <v>0.0005</v>
      </c>
      <c r="T349" s="19" t="n">
        <v>0.0025</v>
      </c>
      <c r="U349" s="19" t="n">
        <v>0.0007</v>
      </c>
    </row>
    <row r="350">
      <c r="A350" s="19" t="inlineStr">
        <is>
          <t>KODEX 금융고배당TOP10타겟위클리커버드콜</t>
        </is>
      </c>
      <c r="B350" s="19" t="inlineStr">
        <is>
          <t>498410</t>
        </is>
      </c>
      <c r="C350" s="19" t="inlineStr">
        <is>
          <t>[대표님룰]</t>
        </is>
      </c>
      <c r="D350" s="19" t="inlineStr">
        <is>
          <t>[칼손절]</t>
        </is>
      </c>
      <c r="E350" s="19" t="inlineStr">
        <is>
          <t>+5%▶60% 익절 / +10%▶30% 익절 / +30%▶10% 익절</t>
        </is>
      </c>
      <c r="F350" s="19" t="inlineStr">
        <is>
          <t>-2%▶80% 손절 / -4%▶10% 손절 / -6%▶10% 손절</t>
        </is>
      </c>
      <c r="G350" s="19" t="inlineStr">
        <is>
          <t>2026-01-02</t>
        </is>
      </c>
      <c r="H350" s="19" t="inlineStr">
        <is>
          <t>2026-06-08</t>
        </is>
      </c>
      <c r="I350" s="19" t="n">
        <v>7.18</v>
      </c>
      <c r="J350" s="19" t="n">
        <v>-0.16</v>
      </c>
      <c r="K350" s="19" t="n">
        <v>100</v>
      </c>
      <c r="L350" s="19" t="n">
        <v>2</v>
      </c>
      <c r="M350" s="19" t="n">
        <v>23.1</v>
      </c>
      <c r="N350" s="19" t="n">
        <v>62</v>
      </c>
      <c r="O350" s="19" t="inlineStr">
        <is>
          <t>C</t>
        </is>
      </c>
      <c r="P350" s="19" t="inlineStr">
        <is>
          <t>최근 적합성 참고 수준</t>
        </is>
      </c>
      <c r="Q350" s="19" t="inlineStr">
        <is>
          <t>거래횟수 매우 부족 / MDD 안정</t>
        </is>
      </c>
      <c r="R350" s="19" t="inlineStr">
        <is>
          <t>예</t>
        </is>
      </c>
      <c r="S350" s="19" t="n">
        <v>0.0005</v>
      </c>
      <c r="T350" s="19" t="n">
        <v>0.0025</v>
      </c>
      <c r="U350" s="19" t="n">
        <v>0.0007</v>
      </c>
    </row>
    <row r="351">
      <c r="A351" s="19" t="inlineStr">
        <is>
          <t>KODEX 금융고배당TOP10타겟위클리커버드콜</t>
        </is>
      </c>
      <c r="B351" s="19" t="inlineStr">
        <is>
          <t>498410</t>
        </is>
      </c>
      <c r="C351" s="19" t="inlineStr">
        <is>
          <t>[대표님룰]</t>
        </is>
      </c>
      <c r="D351" s="19" t="inlineStr">
        <is>
          <t>[정석방어]</t>
        </is>
      </c>
      <c r="E351" s="19" t="inlineStr">
        <is>
          <t>+5%▶60% 익절 / +10%▶30% 익절 / +30%▶10% 익절</t>
        </is>
      </c>
      <c r="F351" s="19" t="inlineStr">
        <is>
          <t>-3%▶70% 손절 / -5%▶20% 손절 / -10%▶10% 손절</t>
        </is>
      </c>
      <c r="G351" s="19" t="inlineStr">
        <is>
          <t>2026-01-02</t>
        </is>
      </c>
      <c r="H351" s="19" t="inlineStr">
        <is>
          <t>2026-06-08</t>
        </is>
      </c>
      <c r="I351" s="19" t="n">
        <v>7.18</v>
      </c>
      <c r="J351" s="19" t="n">
        <v>-0.16</v>
      </c>
      <c r="K351" s="19" t="n">
        <v>100</v>
      </c>
      <c r="L351" s="19" t="n">
        <v>2</v>
      </c>
      <c r="M351" s="19" t="n">
        <v>23.1</v>
      </c>
      <c r="N351" s="19" t="n">
        <v>62</v>
      </c>
      <c r="O351" s="19" t="inlineStr">
        <is>
          <t>C</t>
        </is>
      </c>
      <c r="P351" s="19" t="inlineStr">
        <is>
          <t>최근 적합성 참고 수준</t>
        </is>
      </c>
      <c r="Q351" s="19" t="inlineStr">
        <is>
          <t>거래횟수 매우 부족 / MDD 안정</t>
        </is>
      </c>
      <c r="R351" s="19" t="inlineStr">
        <is>
          <t>예</t>
        </is>
      </c>
      <c r="S351" s="19" t="n">
        <v>0.0005</v>
      </c>
      <c r="T351" s="19" t="n">
        <v>0.0025</v>
      </c>
      <c r="U351" s="19" t="n">
        <v>0.0007</v>
      </c>
    </row>
    <row r="352">
      <c r="A352" s="19" t="inlineStr">
        <is>
          <t>KODEX 금융고배당TOP10타겟위클리커버드콜</t>
        </is>
      </c>
      <c r="B352" s="19" t="inlineStr">
        <is>
          <t>498410</t>
        </is>
      </c>
      <c r="C352" s="19" t="inlineStr">
        <is>
          <t>[대표님룰]</t>
        </is>
      </c>
      <c r="D352" s="19" t="inlineStr">
        <is>
          <t>[변동성허용]</t>
        </is>
      </c>
      <c r="E352" s="19" t="inlineStr">
        <is>
          <t>+5%▶60% 익절 / +10%▶30% 익절 / +30%▶10% 익절</t>
        </is>
      </c>
      <c r="F352" s="19" t="inlineStr">
        <is>
          <t>-5%▶50% 손절 / -10%▶30% 손절 / -15%▶20% 손절</t>
        </is>
      </c>
      <c r="G352" s="19" t="inlineStr">
        <is>
          <t>2026-01-02</t>
        </is>
      </c>
      <c r="H352" s="19" t="inlineStr">
        <is>
          <t>2026-06-08</t>
        </is>
      </c>
      <c r="I352" s="19" t="n">
        <v>7.18</v>
      </c>
      <c r="J352" s="19" t="n">
        <v>-0.16</v>
      </c>
      <c r="K352" s="19" t="n">
        <v>100</v>
      </c>
      <c r="L352" s="19" t="n">
        <v>2</v>
      </c>
      <c r="M352" s="19" t="n">
        <v>23.1</v>
      </c>
      <c r="N352" s="19" t="n">
        <v>62</v>
      </c>
      <c r="O352" s="19" t="inlineStr">
        <is>
          <t>C</t>
        </is>
      </c>
      <c r="P352" s="19" t="inlineStr">
        <is>
          <t>최근 적합성 참고 수준</t>
        </is>
      </c>
      <c r="Q352" s="19" t="inlineStr">
        <is>
          <t>거래횟수 매우 부족 / MDD 안정</t>
        </is>
      </c>
      <c r="R352" s="19" t="inlineStr">
        <is>
          <t>예</t>
        </is>
      </c>
      <c r="S352" s="19" t="n">
        <v>0.0005</v>
      </c>
      <c r="T352" s="19" t="n">
        <v>0.0025</v>
      </c>
      <c r="U352" s="19" t="n">
        <v>0.0007</v>
      </c>
    </row>
    <row r="353">
      <c r="A353" s="19" t="inlineStr">
        <is>
          <t>KODEX 금융고배당TOP10타겟위클리커버드콜</t>
        </is>
      </c>
      <c r="B353" s="19" t="inlineStr">
        <is>
          <t>498410</t>
        </is>
      </c>
      <c r="C353" s="19" t="inlineStr">
        <is>
          <t>[대표님룰]</t>
        </is>
      </c>
      <c r="D353" s="19" t="inlineStr">
        <is>
          <t>[버티기형]</t>
        </is>
      </c>
      <c r="E353" s="19" t="inlineStr">
        <is>
          <t>+5%▶60% 익절 / +10%▶30% 익절 / +30%▶10% 익절</t>
        </is>
      </c>
      <c r="F353" s="19" t="inlineStr">
        <is>
          <t>-5%▶40% 손절 / -15%▶30% 손절 / -20%▶30% 손절</t>
        </is>
      </c>
      <c r="G353" s="19" t="inlineStr">
        <is>
          <t>2026-01-02</t>
        </is>
      </c>
      <c r="H353" s="19" t="inlineStr">
        <is>
          <t>2026-06-08</t>
        </is>
      </c>
      <c r="I353" s="19" t="n">
        <v>7.18</v>
      </c>
      <c r="J353" s="19" t="n">
        <v>-0.16</v>
      </c>
      <c r="K353" s="19" t="n">
        <v>100</v>
      </c>
      <c r="L353" s="19" t="n">
        <v>2</v>
      </c>
      <c r="M353" s="19" t="n">
        <v>23.1</v>
      </c>
      <c r="N353" s="19" t="n">
        <v>62</v>
      </c>
      <c r="O353" s="19" t="inlineStr">
        <is>
          <t>C</t>
        </is>
      </c>
      <c r="P353" s="19" t="inlineStr">
        <is>
          <t>최근 적합성 참고 수준</t>
        </is>
      </c>
      <c r="Q353" s="19" t="inlineStr">
        <is>
          <t>거래횟수 매우 부족 / MDD 안정</t>
        </is>
      </c>
      <c r="R353" s="19" t="inlineStr">
        <is>
          <t>예</t>
        </is>
      </c>
      <c r="S353" s="19" t="n">
        <v>0.0005</v>
      </c>
      <c r="T353" s="19" t="n">
        <v>0.0025</v>
      </c>
      <c r="U353" s="19" t="n">
        <v>0.0007</v>
      </c>
    </row>
    <row r="354">
      <c r="A354" s="19" t="inlineStr">
        <is>
          <t>KODEX 금융고배당TOP10타겟위클리커버드콜</t>
        </is>
      </c>
      <c r="B354" s="19" t="inlineStr">
        <is>
          <t>498410</t>
        </is>
      </c>
      <c r="C354" s="19" t="inlineStr">
        <is>
          <t>[중기추세]</t>
        </is>
      </c>
      <c r="D354" s="19" t="inlineStr">
        <is>
          <t>[칼손절]</t>
        </is>
      </c>
      <c r="E354" s="19" t="inlineStr">
        <is>
          <t>+10%▶50% 익절 / +20%▶30% 익절 / +30%▶20% 익절</t>
        </is>
      </c>
      <c r="F354" s="19" t="inlineStr">
        <is>
          <t>-2%▶80% 손절 / -4%▶10% 손절 / -6%▶10% 손절</t>
        </is>
      </c>
      <c r="G354" s="19" t="inlineStr">
        <is>
          <t>2026-01-02</t>
        </is>
      </c>
      <c r="H354" s="19" t="inlineStr">
        <is>
          <t>2026-06-08</t>
        </is>
      </c>
      <c r="I354" s="19" t="n">
        <v>7.64</v>
      </c>
      <c r="J354" s="19" t="n">
        <v>-0.31</v>
      </c>
      <c r="K354" s="19" t="n">
        <v>100</v>
      </c>
      <c r="L354" s="19" t="n">
        <v>2</v>
      </c>
      <c r="M354" s="19" t="n">
        <v>23.48</v>
      </c>
      <c r="N354" s="19" t="n">
        <v>62</v>
      </c>
      <c r="O354" s="19" t="inlineStr">
        <is>
          <t>C</t>
        </is>
      </c>
      <c r="P354" s="19" t="inlineStr">
        <is>
          <t>최근 적합성 참고 수준</t>
        </is>
      </c>
      <c r="Q354" s="19" t="inlineStr">
        <is>
          <t>거래횟수 매우 부족 / MDD 안정</t>
        </is>
      </c>
      <c r="R354" s="19" t="inlineStr">
        <is>
          <t>예</t>
        </is>
      </c>
      <c r="S354" s="19" t="n">
        <v>0.0005</v>
      </c>
      <c r="T354" s="19" t="n">
        <v>0.0025</v>
      </c>
      <c r="U354" s="19" t="n">
        <v>0.0007</v>
      </c>
    </row>
    <row r="355">
      <c r="A355" s="19" t="inlineStr">
        <is>
          <t>KODEX 금융고배당TOP10타겟위클리커버드콜</t>
        </is>
      </c>
      <c r="B355" s="19" t="inlineStr">
        <is>
          <t>498410</t>
        </is>
      </c>
      <c r="C355" s="19" t="inlineStr">
        <is>
          <t>[중기추세]</t>
        </is>
      </c>
      <c r="D355" s="19" t="inlineStr">
        <is>
          <t>[정석방어]</t>
        </is>
      </c>
      <c r="E355" s="19" t="inlineStr">
        <is>
          <t>+10%▶50% 익절 / +20%▶30% 익절 / +30%▶20% 익절</t>
        </is>
      </c>
      <c r="F355" s="19" t="inlineStr">
        <is>
          <t>-3%▶70% 손절 / -5%▶20% 손절 / -10%▶10% 손절</t>
        </is>
      </c>
      <c r="G355" s="19" t="inlineStr">
        <is>
          <t>2026-01-02</t>
        </is>
      </c>
      <c r="H355" s="19" t="inlineStr">
        <is>
          <t>2026-06-08</t>
        </is>
      </c>
      <c r="I355" s="19" t="n">
        <v>7.64</v>
      </c>
      <c r="J355" s="19" t="n">
        <v>-0.31</v>
      </c>
      <c r="K355" s="19" t="n">
        <v>100</v>
      </c>
      <c r="L355" s="19" t="n">
        <v>2</v>
      </c>
      <c r="M355" s="19" t="n">
        <v>23.48</v>
      </c>
      <c r="N355" s="19" t="n">
        <v>62</v>
      </c>
      <c r="O355" s="19" t="inlineStr">
        <is>
          <t>C</t>
        </is>
      </c>
      <c r="P355" s="19" t="inlineStr">
        <is>
          <t>최근 적합성 참고 수준</t>
        </is>
      </c>
      <c r="Q355" s="19" t="inlineStr">
        <is>
          <t>거래횟수 매우 부족 / MDD 안정</t>
        </is>
      </c>
      <c r="R355" s="19" t="inlineStr">
        <is>
          <t>예</t>
        </is>
      </c>
      <c r="S355" s="19" t="n">
        <v>0.0005</v>
      </c>
      <c r="T355" s="19" t="n">
        <v>0.0025</v>
      </c>
      <c r="U355" s="19" t="n">
        <v>0.0007</v>
      </c>
    </row>
    <row r="356">
      <c r="A356" s="19" t="inlineStr">
        <is>
          <t>KODEX 금융고배당TOP10타겟위클리커버드콜</t>
        </is>
      </c>
      <c r="B356" s="19" t="inlineStr">
        <is>
          <t>498410</t>
        </is>
      </c>
      <c r="C356" s="19" t="inlineStr">
        <is>
          <t>[중기추세]</t>
        </is>
      </c>
      <c r="D356" s="19" t="inlineStr">
        <is>
          <t>[변동성허용]</t>
        </is>
      </c>
      <c r="E356" s="19" t="inlineStr">
        <is>
          <t>+10%▶50% 익절 / +20%▶30% 익절 / +30%▶20% 익절</t>
        </is>
      </c>
      <c r="F356" s="19" t="inlineStr">
        <is>
          <t>-5%▶50% 손절 / -10%▶30% 손절 / -15%▶20% 손절</t>
        </is>
      </c>
      <c r="G356" s="19" t="inlineStr">
        <is>
          <t>2026-01-02</t>
        </is>
      </c>
      <c r="H356" s="19" t="inlineStr">
        <is>
          <t>2026-06-08</t>
        </is>
      </c>
      <c r="I356" s="19" t="n">
        <v>7.64</v>
      </c>
      <c r="J356" s="19" t="n">
        <v>-0.31</v>
      </c>
      <c r="K356" s="19" t="n">
        <v>100</v>
      </c>
      <c r="L356" s="19" t="n">
        <v>2</v>
      </c>
      <c r="M356" s="19" t="n">
        <v>23.48</v>
      </c>
      <c r="N356" s="19" t="n">
        <v>62</v>
      </c>
      <c r="O356" s="19" t="inlineStr">
        <is>
          <t>C</t>
        </is>
      </c>
      <c r="P356" s="19" t="inlineStr">
        <is>
          <t>최근 적합성 참고 수준</t>
        </is>
      </c>
      <c r="Q356" s="19" t="inlineStr">
        <is>
          <t>거래횟수 매우 부족 / MDD 안정</t>
        </is>
      </c>
      <c r="R356" s="19" t="inlineStr">
        <is>
          <t>예</t>
        </is>
      </c>
      <c r="S356" s="19" t="n">
        <v>0.0005</v>
      </c>
      <c r="T356" s="19" t="n">
        <v>0.0025</v>
      </c>
      <c r="U356" s="19" t="n">
        <v>0.0007</v>
      </c>
    </row>
    <row r="357">
      <c r="A357" s="19" t="inlineStr">
        <is>
          <t>KODEX 금융고배당TOP10타겟위클리커버드콜</t>
        </is>
      </c>
      <c r="B357" s="19" t="inlineStr">
        <is>
          <t>498410</t>
        </is>
      </c>
      <c r="C357" s="19" t="inlineStr">
        <is>
          <t>[중기추세]</t>
        </is>
      </c>
      <c r="D357" s="19" t="inlineStr">
        <is>
          <t>[버티기형]</t>
        </is>
      </c>
      <c r="E357" s="19" t="inlineStr">
        <is>
          <t>+10%▶50% 익절 / +20%▶30% 익절 / +30%▶20% 익절</t>
        </is>
      </c>
      <c r="F357" s="19" t="inlineStr">
        <is>
          <t>-5%▶40% 손절 / -15%▶30% 손절 / -20%▶30% 손절</t>
        </is>
      </c>
      <c r="G357" s="19" t="inlineStr">
        <is>
          <t>2026-01-02</t>
        </is>
      </c>
      <c r="H357" s="19" t="inlineStr">
        <is>
          <t>2026-06-08</t>
        </is>
      </c>
      <c r="I357" s="19" t="n">
        <v>7.64</v>
      </c>
      <c r="J357" s="19" t="n">
        <v>-0.31</v>
      </c>
      <c r="K357" s="19" t="n">
        <v>100</v>
      </c>
      <c r="L357" s="19" t="n">
        <v>2</v>
      </c>
      <c r="M357" s="19" t="n">
        <v>23.48</v>
      </c>
      <c r="N357" s="19" t="n">
        <v>62</v>
      </c>
      <c r="O357" s="19" t="inlineStr">
        <is>
          <t>C</t>
        </is>
      </c>
      <c r="P357" s="19" t="inlineStr">
        <is>
          <t>최근 적합성 참고 수준</t>
        </is>
      </c>
      <c r="Q357" s="19" t="inlineStr">
        <is>
          <t>거래횟수 매우 부족 / MDD 안정</t>
        </is>
      </c>
      <c r="R357" s="19" t="inlineStr">
        <is>
          <t>예</t>
        </is>
      </c>
      <c r="S357" s="19" t="n">
        <v>0.0005</v>
      </c>
      <c r="T357" s="19" t="n">
        <v>0.0025</v>
      </c>
      <c r="U357" s="19" t="n">
        <v>0.0007</v>
      </c>
    </row>
    <row r="358">
      <c r="A358" s="19" t="inlineStr">
        <is>
          <t>KODEX 금융고배당TOP10타겟위클리커버드콜</t>
        </is>
      </c>
      <c r="B358" s="19" t="inlineStr">
        <is>
          <t>498410</t>
        </is>
      </c>
      <c r="C358" s="19" t="inlineStr">
        <is>
          <t>[수익극대화]</t>
        </is>
      </c>
      <c r="D358" s="19" t="inlineStr">
        <is>
          <t>[칼손절]</t>
        </is>
      </c>
      <c r="E358" s="19" t="inlineStr">
        <is>
          <t>+10%▶40% 익절 / +20%▶30% 익절 / +40%▶30% 익절</t>
        </is>
      </c>
      <c r="F358" s="19" t="inlineStr">
        <is>
          <t>-2%▶80% 손절 / -4%▶10% 손절 / -6%▶10% 손절</t>
        </is>
      </c>
      <c r="G358" s="19" t="inlineStr">
        <is>
          <t>2026-01-02</t>
        </is>
      </c>
      <c r="H358" s="19" t="inlineStr">
        <is>
          <t>2026-06-08</t>
        </is>
      </c>
      <c r="I358" s="19" t="n">
        <v>7.64</v>
      </c>
      <c r="J358" s="19" t="n">
        <v>-0.31</v>
      </c>
      <c r="K358" s="19" t="n">
        <v>100</v>
      </c>
      <c r="L358" s="19" t="n">
        <v>2</v>
      </c>
      <c r="M358" s="19" t="n">
        <v>23.48</v>
      </c>
      <c r="N358" s="19" t="n">
        <v>62</v>
      </c>
      <c r="O358" s="19" t="inlineStr">
        <is>
          <t>C</t>
        </is>
      </c>
      <c r="P358" s="19" t="inlineStr">
        <is>
          <t>최근 적합성 참고 수준</t>
        </is>
      </c>
      <c r="Q358" s="19" t="inlineStr">
        <is>
          <t>거래횟수 매우 부족 / MDD 안정</t>
        </is>
      </c>
      <c r="R358" s="19" t="inlineStr">
        <is>
          <t>예</t>
        </is>
      </c>
      <c r="S358" s="19" t="n">
        <v>0.0005</v>
      </c>
      <c r="T358" s="19" t="n">
        <v>0.0025</v>
      </c>
      <c r="U358" s="19" t="n">
        <v>0.0007</v>
      </c>
    </row>
    <row r="359">
      <c r="A359" s="19" t="inlineStr">
        <is>
          <t>KODEX 금융고배당TOP10타겟위클리커버드콜</t>
        </is>
      </c>
      <c r="B359" s="19" t="inlineStr">
        <is>
          <t>498410</t>
        </is>
      </c>
      <c r="C359" s="19" t="inlineStr">
        <is>
          <t>[수익극대화]</t>
        </is>
      </c>
      <c r="D359" s="19" t="inlineStr">
        <is>
          <t>[정석방어]</t>
        </is>
      </c>
      <c r="E359" s="19" t="inlineStr">
        <is>
          <t>+10%▶40% 익절 / +20%▶30% 익절 / +40%▶30% 익절</t>
        </is>
      </c>
      <c r="F359" s="19" t="inlineStr">
        <is>
          <t>-3%▶70% 손절 / -5%▶20% 손절 / -10%▶10% 손절</t>
        </is>
      </c>
      <c r="G359" s="19" t="inlineStr">
        <is>
          <t>2026-01-02</t>
        </is>
      </c>
      <c r="H359" s="19" t="inlineStr">
        <is>
          <t>2026-06-08</t>
        </is>
      </c>
      <c r="I359" s="19" t="n">
        <v>7.64</v>
      </c>
      <c r="J359" s="19" t="n">
        <v>-0.31</v>
      </c>
      <c r="K359" s="19" t="n">
        <v>100</v>
      </c>
      <c r="L359" s="19" t="n">
        <v>2</v>
      </c>
      <c r="M359" s="19" t="n">
        <v>23.48</v>
      </c>
      <c r="N359" s="19" t="n">
        <v>62</v>
      </c>
      <c r="O359" s="19" t="inlineStr">
        <is>
          <t>C</t>
        </is>
      </c>
      <c r="P359" s="19" t="inlineStr">
        <is>
          <t>최근 적합성 참고 수준</t>
        </is>
      </c>
      <c r="Q359" s="19" t="inlineStr">
        <is>
          <t>거래횟수 매우 부족 / MDD 안정</t>
        </is>
      </c>
      <c r="R359" s="19" t="inlineStr">
        <is>
          <t>예</t>
        </is>
      </c>
      <c r="S359" s="19" t="n">
        <v>0.0005</v>
      </c>
      <c r="T359" s="19" t="n">
        <v>0.0025</v>
      </c>
      <c r="U359" s="19" t="n">
        <v>0.0007</v>
      </c>
    </row>
    <row r="360">
      <c r="A360" s="19" t="inlineStr">
        <is>
          <t>KODEX 금융고배당TOP10타겟위클리커버드콜</t>
        </is>
      </c>
      <c r="B360" s="19" t="inlineStr">
        <is>
          <t>498410</t>
        </is>
      </c>
      <c r="C360" s="19" t="inlineStr">
        <is>
          <t>[수익극대화]</t>
        </is>
      </c>
      <c r="D360" s="19" t="inlineStr">
        <is>
          <t>[변동성허용]</t>
        </is>
      </c>
      <c r="E360" s="19" t="inlineStr">
        <is>
          <t>+10%▶40% 익절 / +20%▶30% 익절 / +40%▶30% 익절</t>
        </is>
      </c>
      <c r="F360" s="19" t="inlineStr">
        <is>
          <t>-5%▶50% 손절 / -10%▶30% 손절 / -15%▶20% 손절</t>
        </is>
      </c>
      <c r="G360" s="19" t="inlineStr">
        <is>
          <t>2026-01-02</t>
        </is>
      </c>
      <c r="H360" s="19" t="inlineStr">
        <is>
          <t>2026-06-08</t>
        </is>
      </c>
      <c r="I360" s="19" t="n">
        <v>7.64</v>
      </c>
      <c r="J360" s="19" t="n">
        <v>-0.31</v>
      </c>
      <c r="K360" s="19" t="n">
        <v>100</v>
      </c>
      <c r="L360" s="19" t="n">
        <v>2</v>
      </c>
      <c r="M360" s="19" t="n">
        <v>23.48</v>
      </c>
      <c r="N360" s="19" t="n">
        <v>62</v>
      </c>
      <c r="O360" s="19" t="inlineStr">
        <is>
          <t>C</t>
        </is>
      </c>
      <c r="P360" s="19" t="inlineStr">
        <is>
          <t>최근 적합성 참고 수준</t>
        </is>
      </c>
      <c r="Q360" s="19" t="inlineStr">
        <is>
          <t>거래횟수 매우 부족 / MDD 안정</t>
        </is>
      </c>
      <c r="R360" s="19" t="inlineStr">
        <is>
          <t>예</t>
        </is>
      </c>
      <c r="S360" s="19" t="n">
        <v>0.0005</v>
      </c>
      <c r="T360" s="19" t="n">
        <v>0.0025</v>
      </c>
      <c r="U360" s="19" t="n">
        <v>0.0007</v>
      </c>
    </row>
    <row r="361">
      <c r="A361" s="19" t="inlineStr">
        <is>
          <t>KODEX 금융고배당TOP10타겟위클리커버드콜</t>
        </is>
      </c>
      <c r="B361" s="19" t="inlineStr">
        <is>
          <t>498410</t>
        </is>
      </c>
      <c r="C361" s="19" t="inlineStr">
        <is>
          <t>[수익극대화]</t>
        </is>
      </c>
      <c r="D361" s="19" t="inlineStr">
        <is>
          <t>[버티기형]</t>
        </is>
      </c>
      <c r="E361" s="19" t="inlineStr">
        <is>
          <t>+10%▶40% 익절 / +20%▶30% 익절 / +40%▶30% 익절</t>
        </is>
      </c>
      <c r="F361" s="19" t="inlineStr">
        <is>
          <t>-5%▶40% 손절 / -15%▶30% 손절 / -20%▶30% 손절</t>
        </is>
      </c>
      <c r="G361" s="19" t="inlineStr">
        <is>
          <t>2026-01-02</t>
        </is>
      </c>
      <c r="H361" s="19" t="inlineStr">
        <is>
          <t>2026-06-08</t>
        </is>
      </c>
      <c r="I361" s="19" t="n">
        <v>7.64</v>
      </c>
      <c r="J361" s="19" t="n">
        <v>-0.31</v>
      </c>
      <c r="K361" s="19" t="n">
        <v>100</v>
      </c>
      <c r="L361" s="19" t="n">
        <v>2</v>
      </c>
      <c r="M361" s="19" t="n">
        <v>23.48</v>
      </c>
      <c r="N361" s="19" t="n">
        <v>62</v>
      </c>
      <c r="O361" s="19" t="inlineStr">
        <is>
          <t>C</t>
        </is>
      </c>
      <c r="P361" s="19" t="inlineStr">
        <is>
          <t>최근 적합성 참고 수준</t>
        </is>
      </c>
      <c r="Q361" s="19" t="inlineStr">
        <is>
          <t>거래횟수 매우 부족 / MDD 안정</t>
        </is>
      </c>
      <c r="R361" s="19" t="inlineStr">
        <is>
          <t>예</t>
        </is>
      </c>
      <c r="S361" s="19" t="n">
        <v>0.0005</v>
      </c>
      <c r="T361" s="19" t="n">
        <v>0.0025</v>
      </c>
      <c r="U361" s="19" t="n">
        <v>0.0007</v>
      </c>
    </row>
    <row r="362">
      <c r="A362" s="19" t="inlineStr">
        <is>
          <t>미래에셋생명</t>
        </is>
      </c>
      <c r="B362" s="19" t="inlineStr">
        <is>
          <t>085620</t>
        </is>
      </c>
      <c r="C362" s="19" t="inlineStr">
        <is>
          <t>[초단타]</t>
        </is>
      </c>
      <c r="D362" s="19" t="inlineStr">
        <is>
          <t>[칼손절]</t>
        </is>
      </c>
      <c r="E362" s="19" t="inlineStr">
        <is>
          <t>+3%▶70% 익절 / +5%▶20% 익절 / +10%▶10% 익절</t>
        </is>
      </c>
      <c r="F362" s="19" t="inlineStr">
        <is>
          <t>-2%▶80% 손절 / -4%▶10% 손절 / -6%▶10% 손절</t>
        </is>
      </c>
      <c r="G362" s="19" t="inlineStr">
        <is>
          <t>2026-01-02</t>
        </is>
      </c>
      <c r="H362" s="19" t="inlineStr">
        <is>
          <t>2026-06-08</t>
        </is>
      </c>
      <c r="I362" s="19" t="n">
        <v>-3.73</v>
      </c>
      <c r="J362" s="19" t="n">
        <v>-3.73</v>
      </c>
      <c r="K362" s="19" t="n">
        <v>0</v>
      </c>
      <c r="L362" s="19" t="n">
        <v>2</v>
      </c>
      <c r="M362" s="19" t="n">
        <v>-4.6</v>
      </c>
      <c r="N362" s="19" t="n">
        <v>32</v>
      </c>
      <c r="O362" s="19" t="inlineStr">
        <is>
          <t>D</t>
        </is>
      </c>
      <c r="P362" s="19" t="inlineStr">
        <is>
          <t>단독 사용 비권장</t>
        </is>
      </c>
      <c r="Q362" s="19" t="inlineStr">
        <is>
          <t>거래횟수 매우 부족 / MDD 안정 / 수익률 음수 / 승률 낮음</t>
        </is>
      </c>
      <c r="R362" s="19" t="inlineStr">
        <is>
          <t>예</t>
        </is>
      </c>
      <c r="S362" s="19" t="n">
        <v>0.0005</v>
      </c>
      <c r="T362" s="19" t="n">
        <v>0.0025</v>
      </c>
      <c r="U362" s="19" t="n">
        <v>0.0007</v>
      </c>
    </row>
    <row r="363">
      <c r="A363" s="19" t="inlineStr">
        <is>
          <t>미래에셋생명</t>
        </is>
      </c>
      <c r="B363" s="19" t="inlineStr">
        <is>
          <t>085620</t>
        </is>
      </c>
      <c r="C363" s="19" t="inlineStr">
        <is>
          <t>[초단타]</t>
        </is>
      </c>
      <c r="D363" s="19" t="inlineStr">
        <is>
          <t>[정석방어]</t>
        </is>
      </c>
      <c r="E363" s="19" t="inlineStr">
        <is>
          <t>+3%▶70% 익절 / +5%▶20% 익절 / +10%▶10% 익절</t>
        </is>
      </c>
      <c r="F363" s="19" t="inlineStr">
        <is>
          <t>-3%▶70% 손절 / -5%▶20% 손절 / -10%▶10% 손절</t>
        </is>
      </c>
      <c r="G363" s="19" t="inlineStr">
        <is>
          <t>2026-01-02</t>
        </is>
      </c>
      <c r="H363" s="19" t="inlineStr">
        <is>
          <t>2026-06-08</t>
        </is>
      </c>
      <c r="I363" s="19" t="n">
        <v>26.54</v>
      </c>
      <c r="J363" s="19" t="n">
        <v>-7.01</v>
      </c>
      <c r="K363" s="19" t="n">
        <v>80</v>
      </c>
      <c r="L363" s="19" t="n">
        <v>5</v>
      </c>
      <c r="M363" s="19" t="n">
        <v>37.53</v>
      </c>
      <c r="N363" s="19" t="n">
        <v>67</v>
      </c>
      <c r="O363" s="19" t="inlineStr">
        <is>
          <t>B</t>
        </is>
      </c>
      <c r="P363" s="19" t="inlineStr">
        <is>
          <t>참고 가능하나 추가 검증 필요</t>
        </is>
      </c>
      <c r="Q363" s="19" t="inlineStr">
        <is>
          <t>거래횟수 매우 부족 / MDD 안정</t>
        </is>
      </c>
      <c r="R363" s="19" t="inlineStr">
        <is>
          <t>예</t>
        </is>
      </c>
      <c r="S363" s="19" t="n">
        <v>0.0005</v>
      </c>
      <c r="T363" s="19" t="n">
        <v>0.0025</v>
      </c>
      <c r="U363" s="19" t="n">
        <v>0.0007</v>
      </c>
    </row>
    <row r="364">
      <c r="A364" s="19" t="inlineStr">
        <is>
          <t>미래에셋생명</t>
        </is>
      </c>
      <c r="B364" s="19" t="inlineStr">
        <is>
          <t>085620</t>
        </is>
      </c>
      <c r="C364" s="19" t="inlineStr">
        <is>
          <t>[초단타]</t>
        </is>
      </c>
      <c r="D364" s="19" t="inlineStr">
        <is>
          <t>[변동성허용]</t>
        </is>
      </c>
      <c r="E364" s="19" t="inlineStr">
        <is>
          <t>+3%▶70% 익절 / +5%▶20% 익절 / +10%▶10% 익절</t>
        </is>
      </c>
      <c r="F364" s="19" t="inlineStr">
        <is>
          <t>-5%▶50% 손절 / -10%▶30% 손절 / -15%▶20% 손절</t>
        </is>
      </c>
      <c r="G364" s="19" t="inlineStr">
        <is>
          <t>2026-01-02</t>
        </is>
      </c>
      <c r="H364" s="19" t="inlineStr">
        <is>
          <t>2026-06-08</t>
        </is>
      </c>
      <c r="I364" s="19" t="n">
        <v>12.01</v>
      </c>
      <c r="J364" s="19" t="n">
        <v>-7.01</v>
      </c>
      <c r="K364" s="19" t="n">
        <v>80</v>
      </c>
      <c r="L364" s="19" t="n">
        <v>5</v>
      </c>
      <c r="M364" s="19" t="n">
        <v>23.01</v>
      </c>
      <c r="N364" s="19" t="n">
        <v>63</v>
      </c>
      <c r="O364" s="19" t="inlineStr">
        <is>
          <t>C</t>
        </is>
      </c>
      <c r="P364" s="19" t="inlineStr">
        <is>
          <t>최근 적합성 참고 수준</t>
        </is>
      </c>
      <c r="Q364" s="19" t="inlineStr">
        <is>
          <t>거래횟수 매우 부족 / MDD 안정</t>
        </is>
      </c>
      <c r="R364" s="19" t="inlineStr">
        <is>
          <t>예</t>
        </is>
      </c>
      <c r="S364" s="19" t="n">
        <v>0.0005</v>
      </c>
      <c r="T364" s="19" t="n">
        <v>0.0025</v>
      </c>
      <c r="U364" s="19" t="n">
        <v>0.0007</v>
      </c>
    </row>
    <row r="365">
      <c r="A365" s="19" t="inlineStr">
        <is>
          <t>미래에셋생명</t>
        </is>
      </c>
      <c r="B365" s="19" t="inlineStr">
        <is>
          <t>085620</t>
        </is>
      </c>
      <c r="C365" s="19" t="inlineStr">
        <is>
          <t>[초단타]</t>
        </is>
      </c>
      <c r="D365" s="19" t="inlineStr">
        <is>
          <t>[버티기형]</t>
        </is>
      </c>
      <c r="E365" s="19" t="inlineStr">
        <is>
          <t>+3%▶70% 익절 / +5%▶20% 익절 / +10%▶10% 익절</t>
        </is>
      </c>
      <c r="F365" s="19" t="inlineStr">
        <is>
          <t>-5%▶40% 손절 / -15%▶30% 손절 / -20%▶30% 손절</t>
        </is>
      </c>
      <c r="G365" s="19" t="inlineStr">
        <is>
          <t>2026-01-02</t>
        </is>
      </c>
      <c r="H365" s="19" t="inlineStr">
        <is>
          <t>2026-06-08</t>
        </is>
      </c>
      <c r="I365" s="19" t="n">
        <v>16</v>
      </c>
      <c r="J365" s="19" t="n">
        <v>-7.01</v>
      </c>
      <c r="K365" s="19" t="n">
        <v>80</v>
      </c>
      <c r="L365" s="19" t="n">
        <v>5</v>
      </c>
      <c r="M365" s="19" t="n">
        <v>26.99</v>
      </c>
      <c r="N365" s="19" t="n">
        <v>64</v>
      </c>
      <c r="O365" s="19" t="inlineStr">
        <is>
          <t>C</t>
        </is>
      </c>
      <c r="P365" s="19" t="inlineStr">
        <is>
          <t>최근 적합성 참고 수준</t>
        </is>
      </c>
      <c r="Q365" s="19" t="inlineStr">
        <is>
          <t>거래횟수 매우 부족 / MDD 안정</t>
        </is>
      </c>
      <c r="R365" s="19" t="inlineStr">
        <is>
          <t>예</t>
        </is>
      </c>
      <c r="S365" s="19" t="n">
        <v>0.0005</v>
      </c>
      <c r="T365" s="19" t="n">
        <v>0.0025</v>
      </c>
      <c r="U365" s="19" t="n">
        <v>0.0007</v>
      </c>
    </row>
    <row r="366">
      <c r="A366" s="19" t="inlineStr">
        <is>
          <t>미래에셋생명</t>
        </is>
      </c>
      <c r="B366" s="19" t="inlineStr">
        <is>
          <t>085620</t>
        </is>
      </c>
      <c r="C366" s="19" t="inlineStr">
        <is>
          <t>[단기스윙]</t>
        </is>
      </c>
      <c r="D366" s="19" t="inlineStr">
        <is>
          <t>[칼손절]</t>
        </is>
      </c>
      <c r="E366" s="19" t="inlineStr">
        <is>
          <t>+5%▶60% 익절 / +10%▶30% 익절 / +20%▶10% 익절</t>
        </is>
      </c>
      <c r="F366" s="19" t="inlineStr">
        <is>
          <t>-2%▶80% 손절 / -4%▶10% 손절 / -6%▶10% 손절</t>
        </is>
      </c>
      <c r="G366" s="19" t="inlineStr">
        <is>
          <t>2026-01-02</t>
        </is>
      </c>
      <c r="H366" s="19" t="inlineStr">
        <is>
          <t>2026-06-08</t>
        </is>
      </c>
      <c r="I366" s="19" t="n">
        <v>-3.73</v>
      </c>
      <c r="J366" s="19" t="n">
        <v>-3.73</v>
      </c>
      <c r="K366" s="19" t="n">
        <v>0</v>
      </c>
      <c r="L366" s="19" t="n">
        <v>2</v>
      </c>
      <c r="M366" s="19" t="n">
        <v>-4.6</v>
      </c>
      <c r="N366" s="19" t="n">
        <v>32</v>
      </c>
      <c r="O366" s="19" t="inlineStr">
        <is>
          <t>D</t>
        </is>
      </c>
      <c r="P366" s="19" t="inlineStr">
        <is>
          <t>단독 사용 비권장</t>
        </is>
      </c>
      <c r="Q366" s="19" t="inlineStr">
        <is>
          <t>거래횟수 매우 부족 / MDD 안정 / 수익률 음수 / 승률 낮음</t>
        </is>
      </c>
      <c r="R366" s="19" t="inlineStr">
        <is>
          <t>예</t>
        </is>
      </c>
      <c r="S366" s="19" t="n">
        <v>0.0005</v>
      </c>
      <c r="T366" s="19" t="n">
        <v>0.0025</v>
      </c>
      <c r="U366" s="19" t="n">
        <v>0.0007</v>
      </c>
    </row>
    <row r="367">
      <c r="A367" s="19" t="inlineStr">
        <is>
          <t>미래에셋생명</t>
        </is>
      </c>
      <c r="B367" s="19" t="inlineStr">
        <is>
          <t>085620</t>
        </is>
      </c>
      <c r="C367" s="19" t="inlineStr">
        <is>
          <t>[단기스윙]</t>
        </is>
      </c>
      <c r="D367" s="19" t="inlineStr">
        <is>
          <t>[정석방어]</t>
        </is>
      </c>
      <c r="E367" s="19" t="inlineStr">
        <is>
          <t>+5%▶60% 익절 / +10%▶30% 익절 / +20%▶10% 익절</t>
        </is>
      </c>
      <c r="F367" s="19" t="inlineStr">
        <is>
          <t>-3%▶70% 손절 / -5%▶20% 손절 / -10%▶10% 손절</t>
        </is>
      </c>
      <c r="G367" s="19" t="inlineStr">
        <is>
          <t>2026-01-02</t>
        </is>
      </c>
      <c r="H367" s="19" t="inlineStr">
        <is>
          <t>2026-06-08</t>
        </is>
      </c>
      <c r="I367" s="19" t="n">
        <v>12.05</v>
      </c>
      <c r="J367" s="19" t="n">
        <v>-7.01</v>
      </c>
      <c r="K367" s="19" t="n">
        <v>75</v>
      </c>
      <c r="L367" s="19" t="n">
        <v>4</v>
      </c>
      <c r="M367" s="19" t="n">
        <v>21.79</v>
      </c>
      <c r="N367" s="19" t="n">
        <v>63</v>
      </c>
      <c r="O367" s="19" t="inlineStr">
        <is>
          <t>C</t>
        </is>
      </c>
      <c r="P367" s="19" t="inlineStr">
        <is>
          <t>최근 적합성 참고 수준</t>
        </is>
      </c>
      <c r="Q367" s="19" t="inlineStr">
        <is>
          <t>거래횟수 매우 부족 / MDD 안정</t>
        </is>
      </c>
      <c r="R367" s="19" t="inlineStr">
        <is>
          <t>예</t>
        </is>
      </c>
      <c r="S367" s="19" t="n">
        <v>0.0005</v>
      </c>
      <c r="T367" s="19" t="n">
        <v>0.0025</v>
      </c>
      <c r="U367" s="19" t="n">
        <v>0.0007</v>
      </c>
    </row>
    <row r="368">
      <c r="A368" s="19" t="inlineStr">
        <is>
          <t>미래에셋생명</t>
        </is>
      </c>
      <c r="B368" s="19" t="inlineStr">
        <is>
          <t>085620</t>
        </is>
      </c>
      <c r="C368" s="19" t="inlineStr">
        <is>
          <t>[단기스윙]</t>
        </is>
      </c>
      <c r="D368" s="19" t="inlineStr">
        <is>
          <t>[변동성허용]</t>
        </is>
      </c>
      <c r="E368" s="19" t="inlineStr">
        <is>
          <t>+5%▶60% 익절 / +10%▶30% 익절 / +20%▶10% 익절</t>
        </is>
      </c>
      <c r="F368" s="19" t="inlineStr">
        <is>
          <t>-5%▶50% 손절 / -10%▶30% 손절 / -15%▶20% 손절</t>
        </is>
      </c>
      <c r="G368" s="19" t="inlineStr">
        <is>
          <t>2026-01-02</t>
        </is>
      </c>
      <c r="H368" s="19" t="inlineStr">
        <is>
          <t>2026-06-08</t>
        </is>
      </c>
      <c r="I368" s="19" t="n">
        <v>-0.58</v>
      </c>
      <c r="J368" s="19" t="n">
        <v>-7.01</v>
      </c>
      <c r="K368" s="19" t="n">
        <v>50</v>
      </c>
      <c r="L368" s="19" t="n">
        <v>2</v>
      </c>
      <c r="M368" s="19" t="n">
        <v>4.42</v>
      </c>
      <c r="N368" s="19" t="n">
        <v>40</v>
      </c>
      <c r="O368" s="19" t="inlineStr">
        <is>
          <t>D</t>
        </is>
      </c>
      <c r="P368" s="19" t="inlineStr">
        <is>
          <t>단독 사용 비권장</t>
        </is>
      </c>
      <c r="Q368" s="19" t="inlineStr">
        <is>
          <t>거래횟수 매우 부족 / MDD 안정 / 수익률 음수</t>
        </is>
      </c>
      <c r="R368" s="19" t="inlineStr">
        <is>
          <t>예</t>
        </is>
      </c>
      <c r="S368" s="19" t="n">
        <v>0.0005</v>
      </c>
      <c r="T368" s="19" t="n">
        <v>0.0025</v>
      </c>
      <c r="U368" s="19" t="n">
        <v>0.0007</v>
      </c>
    </row>
    <row r="369">
      <c r="A369" s="19" t="inlineStr">
        <is>
          <t>미래에셋생명</t>
        </is>
      </c>
      <c r="B369" s="19" t="inlineStr">
        <is>
          <t>085620</t>
        </is>
      </c>
      <c r="C369" s="19" t="inlineStr">
        <is>
          <t>[단기스윙]</t>
        </is>
      </c>
      <c r="D369" s="19" t="inlineStr">
        <is>
          <t>[버티기형]</t>
        </is>
      </c>
      <c r="E369" s="19" t="inlineStr">
        <is>
          <t>+5%▶60% 익절 / +10%▶30% 익절 / +20%▶10% 익절</t>
        </is>
      </c>
      <c r="F369" s="19" t="inlineStr">
        <is>
          <t>-5%▶40% 손절 / -15%▶30% 손절 / -20%▶30% 손절</t>
        </is>
      </c>
      <c r="G369" s="19" t="inlineStr">
        <is>
          <t>2026-01-02</t>
        </is>
      </c>
      <c r="H369" s="19" t="inlineStr">
        <is>
          <t>2026-06-08</t>
        </is>
      </c>
      <c r="I369" s="19" t="n">
        <v>1.51</v>
      </c>
      <c r="J369" s="19" t="n">
        <v>-7.01</v>
      </c>
      <c r="K369" s="19" t="n">
        <v>66.7</v>
      </c>
      <c r="L369" s="19" t="n">
        <v>3</v>
      </c>
      <c r="M369" s="19" t="n">
        <v>9.5</v>
      </c>
      <c r="N369" s="19" t="n">
        <v>60</v>
      </c>
      <c r="O369" s="19" t="inlineStr">
        <is>
          <t>C</t>
        </is>
      </c>
      <c r="P369" s="19" t="inlineStr">
        <is>
          <t>최근 적합성 참고 수준</t>
        </is>
      </c>
      <c r="Q369" s="19" t="inlineStr">
        <is>
          <t>거래횟수 매우 부족 / MDD 안정</t>
        </is>
      </c>
      <c r="R369" s="19" t="inlineStr">
        <is>
          <t>예</t>
        </is>
      </c>
      <c r="S369" s="19" t="n">
        <v>0.0005</v>
      </c>
      <c r="T369" s="19" t="n">
        <v>0.0025</v>
      </c>
      <c r="U369" s="19" t="n">
        <v>0.0007</v>
      </c>
    </row>
    <row r="370">
      <c r="A370" s="19" t="inlineStr">
        <is>
          <t>미래에셋생명</t>
        </is>
      </c>
      <c r="B370" s="19" t="inlineStr">
        <is>
          <t>085620</t>
        </is>
      </c>
      <c r="C370" s="19" t="inlineStr">
        <is>
          <t>[대표님룰]</t>
        </is>
      </c>
      <c r="D370" s="19" t="inlineStr">
        <is>
          <t>[칼손절]</t>
        </is>
      </c>
      <c r="E370" s="19" t="inlineStr">
        <is>
          <t>+5%▶60% 익절 / +10%▶30% 익절 / +30%▶10% 익절</t>
        </is>
      </c>
      <c r="F370" s="19" t="inlineStr">
        <is>
          <t>-2%▶80% 손절 / -4%▶10% 손절 / -6%▶10% 손절</t>
        </is>
      </c>
      <c r="G370" s="19" t="inlineStr">
        <is>
          <t>2026-01-02</t>
        </is>
      </c>
      <c r="H370" s="19" t="inlineStr">
        <is>
          <t>2026-06-08</t>
        </is>
      </c>
      <c r="I370" s="19" t="n">
        <v>-3.73</v>
      </c>
      <c r="J370" s="19" t="n">
        <v>-3.73</v>
      </c>
      <c r="K370" s="19" t="n">
        <v>0</v>
      </c>
      <c r="L370" s="19" t="n">
        <v>2</v>
      </c>
      <c r="M370" s="19" t="n">
        <v>-4.6</v>
      </c>
      <c r="N370" s="19" t="n">
        <v>32</v>
      </c>
      <c r="O370" s="19" t="inlineStr">
        <is>
          <t>D</t>
        </is>
      </c>
      <c r="P370" s="19" t="inlineStr">
        <is>
          <t>단독 사용 비권장</t>
        </is>
      </c>
      <c r="Q370" s="19" t="inlineStr">
        <is>
          <t>거래횟수 매우 부족 / MDD 안정 / 수익률 음수 / 승률 낮음</t>
        </is>
      </c>
      <c r="R370" s="19" t="inlineStr">
        <is>
          <t>예</t>
        </is>
      </c>
      <c r="S370" s="19" t="n">
        <v>0.0005</v>
      </c>
      <c r="T370" s="19" t="n">
        <v>0.0025</v>
      </c>
      <c r="U370" s="19" t="n">
        <v>0.0007</v>
      </c>
    </row>
    <row r="371">
      <c r="A371" s="19" t="inlineStr">
        <is>
          <t>미래에셋생명</t>
        </is>
      </c>
      <c r="B371" s="19" t="inlineStr">
        <is>
          <t>085620</t>
        </is>
      </c>
      <c r="C371" s="19" t="inlineStr">
        <is>
          <t>[대표님룰]</t>
        </is>
      </c>
      <c r="D371" s="19" t="inlineStr">
        <is>
          <t>[정석방어]</t>
        </is>
      </c>
      <c r="E371" s="19" t="inlineStr">
        <is>
          <t>+5%▶60% 익절 / +10%▶30% 익절 / +30%▶10% 익절</t>
        </is>
      </c>
      <c r="F371" s="19" t="inlineStr">
        <is>
          <t>-3%▶70% 손절 / -5%▶20% 손절 / -10%▶10% 손절</t>
        </is>
      </c>
      <c r="G371" s="19" t="inlineStr">
        <is>
          <t>2026-01-02</t>
        </is>
      </c>
      <c r="H371" s="19" t="inlineStr">
        <is>
          <t>2026-06-08</t>
        </is>
      </c>
      <c r="I371" s="19" t="n">
        <v>12.05</v>
      </c>
      <c r="J371" s="19" t="n">
        <v>-7.01</v>
      </c>
      <c r="K371" s="19" t="n">
        <v>75</v>
      </c>
      <c r="L371" s="19" t="n">
        <v>4</v>
      </c>
      <c r="M371" s="19" t="n">
        <v>21.79</v>
      </c>
      <c r="N371" s="19" t="n">
        <v>63</v>
      </c>
      <c r="O371" s="19" t="inlineStr">
        <is>
          <t>C</t>
        </is>
      </c>
      <c r="P371" s="19" t="inlineStr">
        <is>
          <t>최근 적합성 참고 수준</t>
        </is>
      </c>
      <c r="Q371" s="19" t="inlineStr">
        <is>
          <t>거래횟수 매우 부족 / MDD 안정</t>
        </is>
      </c>
      <c r="R371" s="19" t="inlineStr">
        <is>
          <t>예</t>
        </is>
      </c>
      <c r="S371" s="19" t="n">
        <v>0.0005</v>
      </c>
      <c r="T371" s="19" t="n">
        <v>0.0025</v>
      </c>
      <c r="U371" s="19" t="n">
        <v>0.0007</v>
      </c>
    </row>
    <row r="372">
      <c r="A372" s="19" t="inlineStr">
        <is>
          <t>미래에셋생명</t>
        </is>
      </c>
      <c r="B372" s="19" t="inlineStr">
        <is>
          <t>085620</t>
        </is>
      </c>
      <c r="C372" s="19" t="inlineStr">
        <is>
          <t>[대표님룰]</t>
        </is>
      </c>
      <c r="D372" s="19" t="inlineStr">
        <is>
          <t>[변동성허용]</t>
        </is>
      </c>
      <c r="E372" s="19" t="inlineStr">
        <is>
          <t>+5%▶60% 익절 / +10%▶30% 익절 / +30%▶10% 익절</t>
        </is>
      </c>
      <c r="F372" s="19" t="inlineStr">
        <is>
          <t>-5%▶50% 손절 / -10%▶30% 손절 / -15%▶20% 손절</t>
        </is>
      </c>
      <c r="G372" s="19" t="inlineStr">
        <is>
          <t>2026-01-02</t>
        </is>
      </c>
      <c r="H372" s="19" t="inlineStr">
        <is>
          <t>2026-06-08</t>
        </is>
      </c>
      <c r="I372" s="19" t="n">
        <v>-0.58</v>
      </c>
      <c r="J372" s="19" t="n">
        <v>-7.01</v>
      </c>
      <c r="K372" s="19" t="n">
        <v>50</v>
      </c>
      <c r="L372" s="19" t="n">
        <v>2</v>
      </c>
      <c r="M372" s="19" t="n">
        <v>4.42</v>
      </c>
      <c r="N372" s="19" t="n">
        <v>40</v>
      </c>
      <c r="O372" s="19" t="inlineStr">
        <is>
          <t>D</t>
        </is>
      </c>
      <c r="P372" s="19" t="inlineStr">
        <is>
          <t>단독 사용 비권장</t>
        </is>
      </c>
      <c r="Q372" s="19" t="inlineStr">
        <is>
          <t>거래횟수 매우 부족 / MDD 안정 / 수익률 음수</t>
        </is>
      </c>
      <c r="R372" s="19" t="inlineStr">
        <is>
          <t>예</t>
        </is>
      </c>
      <c r="S372" s="19" t="n">
        <v>0.0005</v>
      </c>
      <c r="T372" s="19" t="n">
        <v>0.0025</v>
      </c>
      <c r="U372" s="19" t="n">
        <v>0.0007</v>
      </c>
    </row>
    <row r="373">
      <c r="A373" s="19" t="inlineStr">
        <is>
          <t>미래에셋생명</t>
        </is>
      </c>
      <c r="B373" s="19" t="inlineStr">
        <is>
          <t>085620</t>
        </is>
      </c>
      <c r="C373" s="19" t="inlineStr">
        <is>
          <t>[대표님룰]</t>
        </is>
      </c>
      <c r="D373" s="19" t="inlineStr">
        <is>
          <t>[버티기형]</t>
        </is>
      </c>
      <c r="E373" s="19" t="inlineStr">
        <is>
          <t>+5%▶60% 익절 / +10%▶30% 익절 / +30%▶10% 익절</t>
        </is>
      </c>
      <c r="F373" s="19" t="inlineStr">
        <is>
          <t>-5%▶40% 손절 / -15%▶30% 손절 / -20%▶30% 손절</t>
        </is>
      </c>
      <c r="G373" s="19" t="inlineStr">
        <is>
          <t>2026-01-02</t>
        </is>
      </c>
      <c r="H373" s="19" t="inlineStr">
        <is>
          <t>2026-06-08</t>
        </is>
      </c>
      <c r="I373" s="19" t="n">
        <v>1.51</v>
      </c>
      <c r="J373" s="19" t="n">
        <v>-7.01</v>
      </c>
      <c r="K373" s="19" t="n">
        <v>66.7</v>
      </c>
      <c r="L373" s="19" t="n">
        <v>3</v>
      </c>
      <c r="M373" s="19" t="n">
        <v>9.5</v>
      </c>
      <c r="N373" s="19" t="n">
        <v>60</v>
      </c>
      <c r="O373" s="19" t="inlineStr">
        <is>
          <t>C</t>
        </is>
      </c>
      <c r="P373" s="19" t="inlineStr">
        <is>
          <t>최근 적합성 참고 수준</t>
        </is>
      </c>
      <c r="Q373" s="19" t="inlineStr">
        <is>
          <t>거래횟수 매우 부족 / MDD 안정</t>
        </is>
      </c>
      <c r="R373" s="19" t="inlineStr">
        <is>
          <t>예</t>
        </is>
      </c>
      <c r="S373" s="19" t="n">
        <v>0.0005</v>
      </c>
      <c r="T373" s="19" t="n">
        <v>0.0025</v>
      </c>
      <c r="U373" s="19" t="n">
        <v>0.0007</v>
      </c>
    </row>
    <row r="374">
      <c r="A374" s="19" t="inlineStr">
        <is>
          <t>미래에셋생명</t>
        </is>
      </c>
      <c r="B374" s="19" t="inlineStr">
        <is>
          <t>085620</t>
        </is>
      </c>
      <c r="C374" s="19" t="inlineStr">
        <is>
          <t>[중기추세]</t>
        </is>
      </c>
      <c r="D374" s="19" t="inlineStr">
        <is>
          <t>[칼손절]</t>
        </is>
      </c>
      <c r="E374" s="19" t="inlineStr">
        <is>
          <t>+10%▶50% 익절 / +20%▶30% 익절 / +30%▶20% 익절</t>
        </is>
      </c>
      <c r="F374" s="19" t="inlineStr">
        <is>
          <t>-2%▶80% 손절 / -4%▶10% 손절 / -6%▶10% 손절</t>
        </is>
      </c>
      <c r="G374" s="19" t="inlineStr">
        <is>
          <t>2026-01-02</t>
        </is>
      </c>
      <c r="H374" s="19" t="inlineStr">
        <is>
          <t>2026-06-08</t>
        </is>
      </c>
      <c r="I374" s="19" t="n">
        <v>-3.73</v>
      </c>
      <c r="J374" s="19" t="n">
        <v>-3.73</v>
      </c>
      <c r="K374" s="19" t="n">
        <v>0</v>
      </c>
      <c r="L374" s="19" t="n">
        <v>2</v>
      </c>
      <c r="M374" s="19" t="n">
        <v>-4.6</v>
      </c>
      <c r="N374" s="19" t="n">
        <v>32</v>
      </c>
      <c r="O374" s="19" t="inlineStr">
        <is>
          <t>D</t>
        </is>
      </c>
      <c r="P374" s="19" t="inlineStr">
        <is>
          <t>단독 사용 비권장</t>
        </is>
      </c>
      <c r="Q374" s="19" t="inlineStr">
        <is>
          <t>거래횟수 매우 부족 / MDD 안정 / 수익률 음수 / 승률 낮음</t>
        </is>
      </c>
      <c r="R374" s="19" t="inlineStr">
        <is>
          <t>예</t>
        </is>
      </c>
      <c r="S374" s="19" t="n">
        <v>0.0005</v>
      </c>
      <c r="T374" s="19" t="n">
        <v>0.0025</v>
      </c>
      <c r="U374" s="19" t="n">
        <v>0.0007</v>
      </c>
    </row>
    <row r="375">
      <c r="A375" s="19" t="inlineStr">
        <is>
          <t>미래에셋생명</t>
        </is>
      </c>
      <c r="B375" s="19" t="inlineStr">
        <is>
          <t>085620</t>
        </is>
      </c>
      <c r="C375" s="19" t="inlineStr">
        <is>
          <t>[중기추세]</t>
        </is>
      </c>
      <c r="D375" s="19" t="inlineStr">
        <is>
          <t>[정석방어]</t>
        </is>
      </c>
      <c r="E375" s="19" t="inlineStr">
        <is>
          <t>+10%▶50% 익절 / +20%▶30% 익절 / +30%▶20% 익절</t>
        </is>
      </c>
      <c r="F375" s="19" t="inlineStr">
        <is>
          <t>-3%▶70% 손절 / -5%▶20% 손절 / -10%▶10% 손절</t>
        </is>
      </c>
      <c r="G375" s="19" t="inlineStr">
        <is>
          <t>2026-01-02</t>
        </is>
      </c>
      <c r="H375" s="19" t="inlineStr">
        <is>
          <t>2026-06-08</t>
        </is>
      </c>
      <c r="I375" s="19" t="n">
        <v>32.24</v>
      </c>
      <c r="J375" s="19" t="n">
        <v>-7.01</v>
      </c>
      <c r="K375" s="19" t="n">
        <v>75</v>
      </c>
      <c r="L375" s="19" t="n">
        <v>4</v>
      </c>
      <c r="M375" s="19" t="n">
        <v>41.99</v>
      </c>
      <c r="N375" s="19" t="n">
        <v>69</v>
      </c>
      <c r="O375" s="19" t="inlineStr">
        <is>
          <t>B</t>
        </is>
      </c>
      <c r="P375" s="19" t="inlineStr">
        <is>
          <t>참고 가능하나 추가 검증 필요</t>
        </is>
      </c>
      <c r="Q375" s="19" t="inlineStr">
        <is>
          <t>거래횟수 매우 부족 / MDD 안정</t>
        </is>
      </c>
      <c r="R375" s="19" t="inlineStr">
        <is>
          <t>예</t>
        </is>
      </c>
      <c r="S375" s="19" t="n">
        <v>0.0005</v>
      </c>
      <c r="T375" s="19" t="n">
        <v>0.0025</v>
      </c>
      <c r="U375" s="19" t="n">
        <v>0.0007</v>
      </c>
    </row>
    <row r="376">
      <c r="A376" s="19" t="inlineStr">
        <is>
          <t>미래에셋생명</t>
        </is>
      </c>
      <c r="B376" s="19" t="inlineStr">
        <is>
          <t>085620</t>
        </is>
      </c>
      <c r="C376" s="19" t="inlineStr">
        <is>
          <t>[중기추세]</t>
        </is>
      </c>
      <c r="D376" s="19" t="inlineStr">
        <is>
          <t>[변동성허용]</t>
        </is>
      </c>
      <c r="E376" s="19" t="inlineStr">
        <is>
          <t>+10%▶50% 익절 / +20%▶30% 익절 / +30%▶20% 익절</t>
        </is>
      </c>
      <c r="F376" s="19" t="inlineStr">
        <is>
          <t>-5%▶50% 손절 / -10%▶30% 손절 / -15%▶20% 손절</t>
        </is>
      </c>
      <c r="G376" s="19" t="inlineStr">
        <is>
          <t>2026-01-02</t>
        </is>
      </c>
      <c r="H376" s="19" t="inlineStr">
        <is>
          <t>2026-06-08</t>
        </is>
      </c>
      <c r="I376" s="19" t="n">
        <v>17.72</v>
      </c>
      <c r="J376" s="19" t="n">
        <v>-7.01</v>
      </c>
      <c r="K376" s="19" t="n">
        <v>75</v>
      </c>
      <c r="L376" s="19" t="n">
        <v>4</v>
      </c>
      <c r="M376" s="19" t="n">
        <v>27.46</v>
      </c>
      <c r="N376" s="19" t="n">
        <v>65</v>
      </c>
      <c r="O376" s="19" t="inlineStr">
        <is>
          <t>B</t>
        </is>
      </c>
      <c r="P376" s="19" t="inlineStr">
        <is>
          <t>참고 가능하나 추가 검증 필요</t>
        </is>
      </c>
      <c r="Q376" s="19" t="inlineStr">
        <is>
          <t>거래횟수 매우 부족 / MDD 안정</t>
        </is>
      </c>
      <c r="R376" s="19" t="inlineStr">
        <is>
          <t>예</t>
        </is>
      </c>
      <c r="S376" s="19" t="n">
        <v>0.0005</v>
      </c>
      <c r="T376" s="19" t="n">
        <v>0.0025</v>
      </c>
      <c r="U376" s="19" t="n">
        <v>0.0007</v>
      </c>
    </row>
    <row r="377">
      <c r="A377" s="19" t="inlineStr">
        <is>
          <t>미래에셋생명</t>
        </is>
      </c>
      <c r="B377" s="19" t="inlineStr">
        <is>
          <t>085620</t>
        </is>
      </c>
      <c r="C377" s="19" t="inlineStr">
        <is>
          <t>[중기추세]</t>
        </is>
      </c>
      <c r="D377" s="19" t="inlineStr">
        <is>
          <t>[버티기형]</t>
        </is>
      </c>
      <c r="E377" s="19" t="inlineStr">
        <is>
          <t>+10%▶50% 익절 / +20%▶30% 익절 / +30%▶20% 익절</t>
        </is>
      </c>
      <c r="F377" s="19" t="inlineStr">
        <is>
          <t>-5%▶40% 손절 / -15%▶30% 손절 / -20%▶30% 손절</t>
        </is>
      </c>
      <c r="G377" s="19" t="inlineStr">
        <is>
          <t>2026-01-02</t>
        </is>
      </c>
      <c r="H377" s="19" t="inlineStr">
        <is>
          <t>2026-06-08</t>
        </is>
      </c>
      <c r="I377" s="19" t="n">
        <v>21.7</v>
      </c>
      <c r="J377" s="19" t="n">
        <v>-7.01</v>
      </c>
      <c r="K377" s="19" t="n">
        <v>75</v>
      </c>
      <c r="L377" s="19" t="n">
        <v>4</v>
      </c>
      <c r="M377" s="19" t="n">
        <v>31.45</v>
      </c>
      <c r="N377" s="19" t="n">
        <v>66</v>
      </c>
      <c r="O377" s="19" t="inlineStr">
        <is>
          <t>B</t>
        </is>
      </c>
      <c r="P377" s="19" t="inlineStr">
        <is>
          <t>참고 가능하나 추가 검증 필요</t>
        </is>
      </c>
      <c r="Q377" s="19" t="inlineStr">
        <is>
          <t>거래횟수 매우 부족 / MDD 안정</t>
        </is>
      </c>
      <c r="R377" s="19" t="inlineStr">
        <is>
          <t>예</t>
        </is>
      </c>
      <c r="S377" s="19" t="n">
        <v>0.0005</v>
      </c>
      <c r="T377" s="19" t="n">
        <v>0.0025</v>
      </c>
      <c r="U377" s="19" t="n">
        <v>0.0007</v>
      </c>
    </row>
    <row r="378">
      <c r="A378" s="19" t="inlineStr">
        <is>
          <t>미래에셋생명</t>
        </is>
      </c>
      <c r="B378" s="19" t="inlineStr">
        <is>
          <t>085620</t>
        </is>
      </c>
      <c r="C378" s="19" t="inlineStr">
        <is>
          <t>[수익극대화]</t>
        </is>
      </c>
      <c r="D378" s="19" t="inlineStr">
        <is>
          <t>[칼손절]</t>
        </is>
      </c>
      <c r="E378" s="19" t="inlineStr">
        <is>
          <t>+10%▶40% 익절 / +20%▶30% 익절 / +40%▶30% 익절</t>
        </is>
      </c>
      <c r="F378" s="19" t="inlineStr">
        <is>
          <t>-2%▶80% 손절 / -4%▶10% 손절 / -6%▶10% 손절</t>
        </is>
      </c>
      <c r="G378" s="19" t="inlineStr">
        <is>
          <t>2026-01-02</t>
        </is>
      </c>
      <c r="H378" s="19" t="inlineStr">
        <is>
          <t>2026-06-08</t>
        </is>
      </c>
      <c r="I378" s="19" t="n">
        <v>-3.73</v>
      </c>
      <c r="J378" s="19" t="n">
        <v>-3.73</v>
      </c>
      <c r="K378" s="19" t="n">
        <v>0</v>
      </c>
      <c r="L378" s="19" t="n">
        <v>2</v>
      </c>
      <c r="M378" s="19" t="n">
        <v>-4.6</v>
      </c>
      <c r="N378" s="19" t="n">
        <v>32</v>
      </c>
      <c r="O378" s="19" t="inlineStr">
        <is>
          <t>D</t>
        </is>
      </c>
      <c r="P378" s="19" t="inlineStr">
        <is>
          <t>단독 사용 비권장</t>
        </is>
      </c>
      <c r="Q378" s="19" t="inlineStr">
        <is>
          <t>거래횟수 매우 부족 / MDD 안정 / 수익률 음수 / 승률 낮음</t>
        </is>
      </c>
      <c r="R378" s="19" t="inlineStr">
        <is>
          <t>예</t>
        </is>
      </c>
      <c r="S378" s="19" t="n">
        <v>0.0005</v>
      </c>
      <c r="T378" s="19" t="n">
        <v>0.0025</v>
      </c>
      <c r="U378" s="19" t="n">
        <v>0.0007</v>
      </c>
    </row>
    <row r="379">
      <c r="A379" s="19" t="inlineStr">
        <is>
          <t>미래에셋생명</t>
        </is>
      </c>
      <c r="B379" s="19" t="inlineStr">
        <is>
          <t>085620</t>
        </is>
      </c>
      <c r="C379" s="19" t="inlineStr">
        <is>
          <t>[수익극대화]</t>
        </is>
      </c>
      <c r="D379" s="19" t="inlineStr">
        <is>
          <t>[정석방어]</t>
        </is>
      </c>
      <c r="E379" s="19" t="inlineStr">
        <is>
          <t>+10%▶40% 익절 / +20%▶30% 익절 / +40%▶30% 익절</t>
        </is>
      </c>
      <c r="F379" s="19" t="inlineStr">
        <is>
          <t>-3%▶70% 손절 / -5%▶20% 손절 / -10%▶10% 손절</t>
        </is>
      </c>
      <c r="G379" s="19" t="inlineStr">
        <is>
          <t>2026-01-02</t>
        </is>
      </c>
      <c r="H379" s="19" t="inlineStr">
        <is>
          <t>2026-06-08</t>
        </is>
      </c>
      <c r="I379" s="19" t="n">
        <v>32.24</v>
      </c>
      <c r="J379" s="19" t="n">
        <v>-7.01</v>
      </c>
      <c r="K379" s="19" t="n">
        <v>75</v>
      </c>
      <c r="L379" s="19" t="n">
        <v>4</v>
      </c>
      <c r="M379" s="19" t="n">
        <v>41.99</v>
      </c>
      <c r="N379" s="19" t="n">
        <v>69</v>
      </c>
      <c r="O379" s="19" t="inlineStr">
        <is>
          <t>B</t>
        </is>
      </c>
      <c r="P379" s="19" t="inlineStr">
        <is>
          <t>참고 가능하나 추가 검증 필요</t>
        </is>
      </c>
      <c r="Q379" s="19" t="inlineStr">
        <is>
          <t>거래횟수 매우 부족 / MDD 안정</t>
        </is>
      </c>
      <c r="R379" s="19" t="inlineStr">
        <is>
          <t>예</t>
        </is>
      </c>
      <c r="S379" s="19" t="n">
        <v>0.0005</v>
      </c>
      <c r="T379" s="19" t="n">
        <v>0.0025</v>
      </c>
      <c r="U379" s="19" t="n">
        <v>0.0007</v>
      </c>
    </row>
    <row r="380">
      <c r="A380" s="19" t="inlineStr">
        <is>
          <t>미래에셋생명</t>
        </is>
      </c>
      <c r="B380" s="19" t="inlineStr">
        <is>
          <t>085620</t>
        </is>
      </c>
      <c r="C380" s="19" t="inlineStr">
        <is>
          <t>[수익극대화]</t>
        </is>
      </c>
      <c r="D380" s="19" t="inlineStr">
        <is>
          <t>[변동성허용]</t>
        </is>
      </c>
      <c r="E380" s="19" t="inlineStr">
        <is>
          <t>+10%▶40% 익절 / +20%▶30% 익절 / +40%▶30% 익절</t>
        </is>
      </c>
      <c r="F380" s="19" t="inlineStr">
        <is>
          <t>-5%▶50% 손절 / -10%▶30% 손절 / -15%▶20% 손절</t>
        </is>
      </c>
      <c r="G380" s="19" t="inlineStr">
        <is>
          <t>2026-01-02</t>
        </is>
      </c>
      <c r="H380" s="19" t="inlineStr">
        <is>
          <t>2026-06-08</t>
        </is>
      </c>
      <c r="I380" s="19" t="n">
        <v>17.72</v>
      </c>
      <c r="J380" s="19" t="n">
        <v>-7.01</v>
      </c>
      <c r="K380" s="19" t="n">
        <v>75</v>
      </c>
      <c r="L380" s="19" t="n">
        <v>4</v>
      </c>
      <c r="M380" s="19" t="n">
        <v>27.46</v>
      </c>
      <c r="N380" s="19" t="n">
        <v>65</v>
      </c>
      <c r="O380" s="19" t="inlineStr">
        <is>
          <t>B</t>
        </is>
      </c>
      <c r="P380" s="19" t="inlineStr">
        <is>
          <t>참고 가능하나 추가 검증 필요</t>
        </is>
      </c>
      <c r="Q380" s="19" t="inlineStr">
        <is>
          <t>거래횟수 매우 부족 / MDD 안정</t>
        </is>
      </c>
      <c r="R380" s="19" t="inlineStr">
        <is>
          <t>예</t>
        </is>
      </c>
      <c r="S380" s="19" t="n">
        <v>0.0005</v>
      </c>
      <c r="T380" s="19" t="n">
        <v>0.0025</v>
      </c>
      <c r="U380" s="19" t="n">
        <v>0.0007</v>
      </c>
    </row>
    <row r="381">
      <c r="A381" s="19" t="inlineStr">
        <is>
          <t>미래에셋생명</t>
        </is>
      </c>
      <c r="B381" s="19" t="inlineStr">
        <is>
          <t>085620</t>
        </is>
      </c>
      <c r="C381" s="19" t="inlineStr">
        <is>
          <t>[수익극대화]</t>
        </is>
      </c>
      <c r="D381" s="19" t="inlineStr">
        <is>
          <t>[버티기형]</t>
        </is>
      </c>
      <c r="E381" s="19" t="inlineStr">
        <is>
          <t>+10%▶40% 익절 / +20%▶30% 익절 / +40%▶30% 익절</t>
        </is>
      </c>
      <c r="F381" s="19" t="inlineStr">
        <is>
          <t>-5%▶40% 손절 / -15%▶30% 손절 / -20%▶30% 손절</t>
        </is>
      </c>
      <c r="G381" s="19" t="inlineStr">
        <is>
          <t>2026-01-02</t>
        </is>
      </c>
      <c r="H381" s="19" t="inlineStr">
        <is>
          <t>2026-06-08</t>
        </is>
      </c>
      <c r="I381" s="19" t="n">
        <v>21.7</v>
      </c>
      <c r="J381" s="19" t="n">
        <v>-7.01</v>
      </c>
      <c r="K381" s="19" t="n">
        <v>75</v>
      </c>
      <c r="L381" s="19" t="n">
        <v>4</v>
      </c>
      <c r="M381" s="19" t="n">
        <v>31.45</v>
      </c>
      <c r="N381" s="19" t="n">
        <v>66</v>
      </c>
      <c r="O381" s="19" t="inlineStr">
        <is>
          <t>B</t>
        </is>
      </c>
      <c r="P381" s="19" t="inlineStr">
        <is>
          <t>참고 가능하나 추가 검증 필요</t>
        </is>
      </c>
      <c r="Q381" s="19" t="inlineStr">
        <is>
          <t>거래횟수 매우 부족 / MDD 안정</t>
        </is>
      </c>
      <c r="R381" s="19" t="inlineStr">
        <is>
          <t>예</t>
        </is>
      </c>
      <c r="S381" s="19" t="n">
        <v>0.0005</v>
      </c>
      <c r="T381" s="19" t="n">
        <v>0.0025</v>
      </c>
      <c r="U381" s="19" t="n">
        <v>0.0007</v>
      </c>
    </row>
    <row r="382">
      <c r="A382" s="19" t="inlineStr">
        <is>
          <t>TIGER 2차전지TOP10</t>
        </is>
      </c>
      <c r="B382" s="19" t="inlineStr">
        <is>
          <t>364980</t>
        </is>
      </c>
      <c r="C382" s="19" t="inlineStr">
        <is>
          <t>[초단타]</t>
        </is>
      </c>
      <c r="D382" s="19" t="inlineStr">
        <is>
          <t>[칼손절]</t>
        </is>
      </c>
      <c r="E382" s="19" t="inlineStr">
        <is>
          <t>+3%▶70% 익절 / +5%▶20% 익절 / +10%▶10% 익절</t>
        </is>
      </c>
      <c r="F382" s="19" t="inlineStr">
        <is>
          <t>-2%▶80% 손절 / -4%▶10% 손절 / -6%▶10% 손절</t>
        </is>
      </c>
      <c r="G382" s="19" t="inlineStr">
        <is>
          <t>2026-01-02</t>
        </is>
      </c>
      <c r="H382" s="19" t="inlineStr">
        <is>
          <t>2026-06-08</t>
        </is>
      </c>
      <c r="I382" s="19" t="n">
        <v>0</v>
      </c>
      <c r="J382" s="19" t="n">
        <v>0</v>
      </c>
      <c r="K382" s="19" t="n">
        <v>0</v>
      </c>
      <c r="L382" s="19" t="n">
        <v>0</v>
      </c>
      <c r="M382" s="19" t="n">
        <v>0</v>
      </c>
      <c r="N382" s="19" t="n">
        <v>32</v>
      </c>
      <c r="O382" s="19" t="inlineStr">
        <is>
          <t>D</t>
        </is>
      </c>
      <c r="P382" s="19" t="inlineStr">
        <is>
          <t>단독 사용 비권장</t>
        </is>
      </c>
      <c r="Q382" s="19" t="inlineStr">
        <is>
          <t>거래횟수 매우 부족 / MDD 안정 / 수익률 음수 / 승률 낮음</t>
        </is>
      </c>
      <c r="R382" s="19" t="inlineStr">
        <is>
          <t>예</t>
        </is>
      </c>
      <c r="S382" s="19" t="n">
        <v>0.0005</v>
      </c>
      <c r="T382" s="19" t="n">
        <v>0.0025</v>
      </c>
      <c r="U382" s="19" t="n">
        <v>0.0007</v>
      </c>
    </row>
    <row r="383">
      <c r="A383" s="19" t="inlineStr">
        <is>
          <t>TIGER 2차전지TOP10</t>
        </is>
      </c>
      <c r="B383" s="19" t="inlineStr">
        <is>
          <t>364980</t>
        </is>
      </c>
      <c r="C383" s="19" t="inlineStr">
        <is>
          <t>[초단타]</t>
        </is>
      </c>
      <c r="D383" s="19" t="inlineStr">
        <is>
          <t>[정석방어]</t>
        </is>
      </c>
      <c r="E383" s="19" t="inlineStr">
        <is>
          <t>+3%▶70% 익절 / +5%▶20% 익절 / +10%▶10% 익절</t>
        </is>
      </c>
      <c r="F383" s="19" t="inlineStr">
        <is>
          <t>-3%▶70% 손절 / -5%▶20% 손절 / -10%▶10% 손절</t>
        </is>
      </c>
      <c r="G383" s="19" t="inlineStr">
        <is>
          <t>2026-01-02</t>
        </is>
      </c>
      <c r="H383" s="19" t="inlineStr">
        <is>
          <t>2026-06-08</t>
        </is>
      </c>
      <c r="I383" s="19" t="n">
        <v>0</v>
      </c>
      <c r="J383" s="19" t="n">
        <v>0</v>
      </c>
      <c r="K383" s="19" t="n">
        <v>0</v>
      </c>
      <c r="L383" s="19" t="n">
        <v>0</v>
      </c>
      <c r="M383" s="19" t="n">
        <v>0</v>
      </c>
      <c r="N383" s="19" t="n">
        <v>32</v>
      </c>
      <c r="O383" s="19" t="inlineStr">
        <is>
          <t>D</t>
        </is>
      </c>
      <c r="P383" s="19" t="inlineStr">
        <is>
          <t>단독 사용 비권장</t>
        </is>
      </c>
      <c r="Q383" s="19" t="inlineStr">
        <is>
          <t>거래횟수 매우 부족 / MDD 안정 / 수익률 음수 / 승률 낮음</t>
        </is>
      </c>
      <c r="R383" s="19" t="inlineStr">
        <is>
          <t>예</t>
        </is>
      </c>
      <c r="S383" s="19" t="n">
        <v>0.0005</v>
      </c>
      <c r="T383" s="19" t="n">
        <v>0.0025</v>
      </c>
      <c r="U383" s="19" t="n">
        <v>0.0007</v>
      </c>
    </row>
    <row r="384">
      <c r="A384" s="19" t="inlineStr">
        <is>
          <t>TIGER 2차전지TOP10</t>
        </is>
      </c>
      <c r="B384" s="19" t="inlineStr">
        <is>
          <t>364980</t>
        </is>
      </c>
      <c r="C384" s="19" t="inlineStr">
        <is>
          <t>[초단타]</t>
        </is>
      </c>
      <c r="D384" s="19" t="inlineStr">
        <is>
          <t>[변동성허용]</t>
        </is>
      </c>
      <c r="E384" s="19" t="inlineStr">
        <is>
          <t>+3%▶70% 익절 / +5%▶20% 익절 / +10%▶10% 익절</t>
        </is>
      </c>
      <c r="F384" s="19" t="inlineStr">
        <is>
          <t>-5%▶50% 손절 / -10%▶30% 손절 / -15%▶20% 손절</t>
        </is>
      </c>
      <c r="G384" s="19" t="inlineStr">
        <is>
          <t>2026-01-02</t>
        </is>
      </c>
      <c r="H384" s="19" t="inlineStr">
        <is>
          <t>2026-06-08</t>
        </is>
      </c>
      <c r="I384" s="19" t="n">
        <v>0</v>
      </c>
      <c r="J384" s="19" t="n">
        <v>0</v>
      </c>
      <c r="K384" s="19" t="n">
        <v>0</v>
      </c>
      <c r="L384" s="19" t="n">
        <v>0</v>
      </c>
      <c r="M384" s="19" t="n">
        <v>0</v>
      </c>
      <c r="N384" s="19" t="n">
        <v>32</v>
      </c>
      <c r="O384" s="19" t="inlineStr">
        <is>
          <t>D</t>
        </is>
      </c>
      <c r="P384" s="19" t="inlineStr">
        <is>
          <t>단독 사용 비권장</t>
        </is>
      </c>
      <c r="Q384" s="19" t="inlineStr">
        <is>
          <t>거래횟수 매우 부족 / MDD 안정 / 수익률 음수 / 승률 낮음</t>
        </is>
      </c>
      <c r="R384" s="19" t="inlineStr">
        <is>
          <t>예</t>
        </is>
      </c>
      <c r="S384" s="19" t="n">
        <v>0.0005</v>
      </c>
      <c r="T384" s="19" t="n">
        <v>0.0025</v>
      </c>
      <c r="U384" s="19" t="n">
        <v>0.0007</v>
      </c>
    </row>
    <row r="385">
      <c r="A385" s="19" t="inlineStr">
        <is>
          <t>TIGER 2차전지TOP10</t>
        </is>
      </c>
      <c r="B385" s="19" t="inlineStr">
        <is>
          <t>364980</t>
        </is>
      </c>
      <c r="C385" s="19" t="inlineStr">
        <is>
          <t>[초단타]</t>
        </is>
      </c>
      <c r="D385" s="19" t="inlineStr">
        <is>
          <t>[버티기형]</t>
        </is>
      </c>
      <c r="E385" s="19" t="inlineStr">
        <is>
          <t>+3%▶70% 익절 / +5%▶20% 익절 / +10%▶10% 익절</t>
        </is>
      </c>
      <c r="F385" s="19" t="inlineStr">
        <is>
          <t>-5%▶40% 손절 / -15%▶30% 손절 / -20%▶30% 손절</t>
        </is>
      </c>
      <c r="G385" s="19" t="inlineStr">
        <is>
          <t>2026-01-02</t>
        </is>
      </c>
      <c r="H385" s="19" t="inlineStr">
        <is>
          <t>2026-06-08</t>
        </is>
      </c>
      <c r="I385" s="19" t="n">
        <v>0</v>
      </c>
      <c r="J385" s="19" t="n">
        <v>0</v>
      </c>
      <c r="K385" s="19" t="n">
        <v>0</v>
      </c>
      <c r="L385" s="19" t="n">
        <v>0</v>
      </c>
      <c r="M385" s="19" t="n">
        <v>0</v>
      </c>
      <c r="N385" s="19" t="n">
        <v>32</v>
      </c>
      <c r="O385" s="19" t="inlineStr">
        <is>
          <t>D</t>
        </is>
      </c>
      <c r="P385" s="19" t="inlineStr">
        <is>
          <t>단독 사용 비권장</t>
        </is>
      </c>
      <c r="Q385" s="19" t="inlineStr">
        <is>
          <t>거래횟수 매우 부족 / MDD 안정 / 수익률 음수 / 승률 낮음</t>
        </is>
      </c>
      <c r="R385" s="19" t="inlineStr">
        <is>
          <t>예</t>
        </is>
      </c>
      <c r="S385" s="19" t="n">
        <v>0.0005</v>
      </c>
      <c r="T385" s="19" t="n">
        <v>0.0025</v>
      </c>
      <c r="U385" s="19" t="n">
        <v>0.0007</v>
      </c>
    </row>
    <row r="386">
      <c r="A386" s="19" t="inlineStr">
        <is>
          <t>TIGER 2차전지TOP10</t>
        </is>
      </c>
      <c r="B386" s="19" t="inlineStr">
        <is>
          <t>364980</t>
        </is>
      </c>
      <c r="C386" s="19" t="inlineStr">
        <is>
          <t>[단기스윙]</t>
        </is>
      </c>
      <c r="D386" s="19" t="inlineStr">
        <is>
          <t>[칼손절]</t>
        </is>
      </c>
      <c r="E386" s="19" t="inlineStr">
        <is>
          <t>+5%▶60% 익절 / +10%▶30% 익절 / +20%▶10% 익절</t>
        </is>
      </c>
      <c r="F386" s="19" t="inlineStr">
        <is>
          <t>-2%▶80% 손절 / -4%▶10% 손절 / -6%▶10% 손절</t>
        </is>
      </c>
      <c r="G386" s="19" t="inlineStr">
        <is>
          <t>2026-01-02</t>
        </is>
      </c>
      <c r="H386" s="19" t="inlineStr">
        <is>
          <t>2026-06-08</t>
        </is>
      </c>
      <c r="I386" s="19" t="n">
        <v>0</v>
      </c>
      <c r="J386" s="19" t="n">
        <v>0</v>
      </c>
      <c r="K386" s="19" t="n">
        <v>0</v>
      </c>
      <c r="L386" s="19" t="n">
        <v>0</v>
      </c>
      <c r="M386" s="19" t="n">
        <v>0</v>
      </c>
      <c r="N386" s="19" t="n">
        <v>32</v>
      </c>
      <c r="O386" s="19" t="inlineStr">
        <is>
          <t>D</t>
        </is>
      </c>
      <c r="P386" s="19" t="inlineStr">
        <is>
          <t>단독 사용 비권장</t>
        </is>
      </c>
      <c r="Q386" s="19" t="inlineStr">
        <is>
          <t>거래횟수 매우 부족 / MDD 안정 / 수익률 음수 / 승률 낮음</t>
        </is>
      </c>
      <c r="R386" s="19" t="inlineStr">
        <is>
          <t>예</t>
        </is>
      </c>
      <c r="S386" s="19" t="n">
        <v>0.0005</v>
      </c>
      <c r="T386" s="19" t="n">
        <v>0.0025</v>
      </c>
      <c r="U386" s="19" t="n">
        <v>0.0007</v>
      </c>
    </row>
    <row r="387">
      <c r="A387" s="19" t="inlineStr">
        <is>
          <t>TIGER 2차전지TOP10</t>
        </is>
      </c>
      <c r="B387" s="19" t="inlineStr">
        <is>
          <t>364980</t>
        </is>
      </c>
      <c r="C387" s="19" t="inlineStr">
        <is>
          <t>[단기스윙]</t>
        </is>
      </c>
      <c r="D387" s="19" t="inlineStr">
        <is>
          <t>[정석방어]</t>
        </is>
      </c>
      <c r="E387" s="19" t="inlineStr">
        <is>
          <t>+5%▶60% 익절 / +10%▶30% 익절 / +20%▶10% 익절</t>
        </is>
      </c>
      <c r="F387" s="19" t="inlineStr">
        <is>
          <t>-3%▶70% 손절 / -5%▶20% 손절 / -10%▶10% 손절</t>
        </is>
      </c>
      <c r="G387" s="19" t="inlineStr">
        <is>
          <t>2026-01-02</t>
        </is>
      </c>
      <c r="H387" s="19" t="inlineStr">
        <is>
          <t>2026-06-08</t>
        </is>
      </c>
      <c r="I387" s="19" t="n">
        <v>0</v>
      </c>
      <c r="J387" s="19" t="n">
        <v>0</v>
      </c>
      <c r="K387" s="19" t="n">
        <v>0</v>
      </c>
      <c r="L387" s="19" t="n">
        <v>0</v>
      </c>
      <c r="M387" s="19" t="n">
        <v>0</v>
      </c>
      <c r="N387" s="19" t="n">
        <v>32</v>
      </c>
      <c r="O387" s="19" t="inlineStr">
        <is>
          <t>D</t>
        </is>
      </c>
      <c r="P387" s="19" t="inlineStr">
        <is>
          <t>단독 사용 비권장</t>
        </is>
      </c>
      <c r="Q387" s="19" t="inlineStr">
        <is>
          <t>거래횟수 매우 부족 / MDD 안정 / 수익률 음수 / 승률 낮음</t>
        </is>
      </c>
      <c r="R387" s="19" t="inlineStr">
        <is>
          <t>예</t>
        </is>
      </c>
      <c r="S387" s="19" t="n">
        <v>0.0005</v>
      </c>
      <c r="T387" s="19" t="n">
        <v>0.0025</v>
      </c>
      <c r="U387" s="19" t="n">
        <v>0.0007</v>
      </c>
    </row>
    <row r="388">
      <c r="A388" s="19" t="inlineStr">
        <is>
          <t>TIGER 2차전지TOP10</t>
        </is>
      </c>
      <c r="B388" s="19" t="inlineStr">
        <is>
          <t>364980</t>
        </is>
      </c>
      <c r="C388" s="19" t="inlineStr">
        <is>
          <t>[단기스윙]</t>
        </is>
      </c>
      <c r="D388" s="19" t="inlineStr">
        <is>
          <t>[변동성허용]</t>
        </is>
      </c>
      <c r="E388" s="19" t="inlineStr">
        <is>
          <t>+5%▶60% 익절 / +10%▶30% 익절 / +20%▶10% 익절</t>
        </is>
      </c>
      <c r="F388" s="19" t="inlineStr">
        <is>
          <t>-5%▶50% 손절 / -10%▶30% 손절 / -15%▶20% 손절</t>
        </is>
      </c>
      <c r="G388" s="19" t="inlineStr">
        <is>
          <t>2026-01-02</t>
        </is>
      </c>
      <c r="H388" s="19" t="inlineStr">
        <is>
          <t>2026-06-08</t>
        </is>
      </c>
      <c r="I388" s="19" t="n">
        <v>0</v>
      </c>
      <c r="J388" s="19" t="n">
        <v>0</v>
      </c>
      <c r="K388" s="19" t="n">
        <v>0</v>
      </c>
      <c r="L388" s="19" t="n">
        <v>0</v>
      </c>
      <c r="M388" s="19" t="n">
        <v>0</v>
      </c>
      <c r="N388" s="19" t="n">
        <v>32</v>
      </c>
      <c r="O388" s="19" t="inlineStr">
        <is>
          <t>D</t>
        </is>
      </c>
      <c r="P388" s="19" t="inlineStr">
        <is>
          <t>단독 사용 비권장</t>
        </is>
      </c>
      <c r="Q388" s="19" t="inlineStr">
        <is>
          <t>거래횟수 매우 부족 / MDD 안정 / 수익률 음수 / 승률 낮음</t>
        </is>
      </c>
      <c r="R388" s="19" t="inlineStr">
        <is>
          <t>예</t>
        </is>
      </c>
      <c r="S388" s="19" t="n">
        <v>0.0005</v>
      </c>
      <c r="T388" s="19" t="n">
        <v>0.0025</v>
      </c>
      <c r="U388" s="19" t="n">
        <v>0.0007</v>
      </c>
    </row>
    <row r="389">
      <c r="A389" s="19" t="inlineStr">
        <is>
          <t>TIGER 2차전지TOP10</t>
        </is>
      </c>
      <c r="B389" s="19" t="inlineStr">
        <is>
          <t>364980</t>
        </is>
      </c>
      <c r="C389" s="19" t="inlineStr">
        <is>
          <t>[단기스윙]</t>
        </is>
      </c>
      <c r="D389" s="19" t="inlineStr">
        <is>
          <t>[버티기형]</t>
        </is>
      </c>
      <c r="E389" s="19" t="inlineStr">
        <is>
          <t>+5%▶60% 익절 / +10%▶30% 익절 / +20%▶10% 익절</t>
        </is>
      </c>
      <c r="F389" s="19" t="inlineStr">
        <is>
          <t>-5%▶40% 손절 / -15%▶30% 손절 / -20%▶30% 손절</t>
        </is>
      </c>
      <c r="G389" s="19" t="inlineStr">
        <is>
          <t>2026-01-02</t>
        </is>
      </c>
      <c r="H389" s="19" t="inlineStr">
        <is>
          <t>2026-06-08</t>
        </is>
      </c>
      <c r="I389" s="19" t="n">
        <v>0</v>
      </c>
      <c r="J389" s="19" t="n">
        <v>0</v>
      </c>
      <c r="K389" s="19" t="n">
        <v>0</v>
      </c>
      <c r="L389" s="19" t="n">
        <v>0</v>
      </c>
      <c r="M389" s="19" t="n">
        <v>0</v>
      </c>
      <c r="N389" s="19" t="n">
        <v>32</v>
      </c>
      <c r="O389" s="19" t="inlineStr">
        <is>
          <t>D</t>
        </is>
      </c>
      <c r="P389" s="19" t="inlineStr">
        <is>
          <t>단독 사용 비권장</t>
        </is>
      </c>
      <c r="Q389" s="19" t="inlineStr">
        <is>
          <t>거래횟수 매우 부족 / MDD 안정 / 수익률 음수 / 승률 낮음</t>
        </is>
      </c>
      <c r="R389" s="19" t="inlineStr">
        <is>
          <t>예</t>
        </is>
      </c>
      <c r="S389" s="19" t="n">
        <v>0.0005</v>
      </c>
      <c r="T389" s="19" t="n">
        <v>0.0025</v>
      </c>
      <c r="U389" s="19" t="n">
        <v>0.0007</v>
      </c>
    </row>
    <row r="390">
      <c r="A390" s="19" t="inlineStr">
        <is>
          <t>TIGER 2차전지TOP10</t>
        </is>
      </c>
      <c r="B390" s="19" t="inlineStr">
        <is>
          <t>364980</t>
        </is>
      </c>
      <c r="C390" s="19" t="inlineStr">
        <is>
          <t>[대표님룰]</t>
        </is>
      </c>
      <c r="D390" s="19" t="inlineStr">
        <is>
          <t>[칼손절]</t>
        </is>
      </c>
      <c r="E390" s="19" t="inlineStr">
        <is>
          <t>+5%▶60% 익절 / +10%▶30% 익절 / +30%▶10% 익절</t>
        </is>
      </c>
      <c r="F390" s="19" t="inlineStr">
        <is>
          <t>-2%▶80% 손절 / -4%▶10% 손절 / -6%▶10% 손절</t>
        </is>
      </c>
      <c r="G390" s="19" t="inlineStr">
        <is>
          <t>2026-01-02</t>
        </is>
      </c>
      <c r="H390" s="19" t="inlineStr">
        <is>
          <t>2026-06-08</t>
        </is>
      </c>
      <c r="I390" s="19" t="n">
        <v>0</v>
      </c>
      <c r="J390" s="19" t="n">
        <v>0</v>
      </c>
      <c r="K390" s="19" t="n">
        <v>0</v>
      </c>
      <c r="L390" s="19" t="n">
        <v>0</v>
      </c>
      <c r="M390" s="19" t="n">
        <v>0</v>
      </c>
      <c r="N390" s="19" t="n">
        <v>32</v>
      </c>
      <c r="O390" s="19" t="inlineStr">
        <is>
          <t>D</t>
        </is>
      </c>
      <c r="P390" s="19" t="inlineStr">
        <is>
          <t>단독 사용 비권장</t>
        </is>
      </c>
      <c r="Q390" s="19" t="inlineStr">
        <is>
          <t>거래횟수 매우 부족 / MDD 안정 / 수익률 음수 / 승률 낮음</t>
        </is>
      </c>
      <c r="R390" s="19" t="inlineStr">
        <is>
          <t>예</t>
        </is>
      </c>
      <c r="S390" s="19" t="n">
        <v>0.0005</v>
      </c>
      <c r="T390" s="19" t="n">
        <v>0.0025</v>
      </c>
      <c r="U390" s="19" t="n">
        <v>0.0007</v>
      </c>
    </row>
    <row r="391">
      <c r="A391" s="19" t="inlineStr">
        <is>
          <t>TIGER 2차전지TOP10</t>
        </is>
      </c>
      <c r="B391" s="19" t="inlineStr">
        <is>
          <t>364980</t>
        </is>
      </c>
      <c r="C391" s="19" t="inlineStr">
        <is>
          <t>[대표님룰]</t>
        </is>
      </c>
      <c r="D391" s="19" t="inlineStr">
        <is>
          <t>[정석방어]</t>
        </is>
      </c>
      <c r="E391" s="19" t="inlineStr">
        <is>
          <t>+5%▶60% 익절 / +10%▶30% 익절 / +30%▶10% 익절</t>
        </is>
      </c>
      <c r="F391" s="19" t="inlineStr">
        <is>
          <t>-3%▶70% 손절 / -5%▶20% 손절 / -10%▶10% 손절</t>
        </is>
      </c>
      <c r="G391" s="19" t="inlineStr">
        <is>
          <t>2026-01-02</t>
        </is>
      </c>
      <c r="H391" s="19" t="inlineStr">
        <is>
          <t>2026-06-08</t>
        </is>
      </c>
      <c r="I391" s="19" t="n">
        <v>0</v>
      </c>
      <c r="J391" s="19" t="n">
        <v>0</v>
      </c>
      <c r="K391" s="19" t="n">
        <v>0</v>
      </c>
      <c r="L391" s="19" t="n">
        <v>0</v>
      </c>
      <c r="M391" s="19" t="n">
        <v>0</v>
      </c>
      <c r="N391" s="19" t="n">
        <v>32</v>
      </c>
      <c r="O391" s="19" t="inlineStr">
        <is>
          <t>D</t>
        </is>
      </c>
      <c r="P391" s="19" t="inlineStr">
        <is>
          <t>단독 사용 비권장</t>
        </is>
      </c>
      <c r="Q391" s="19" t="inlineStr">
        <is>
          <t>거래횟수 매우 부족 / MDD 안정 / 수익률 음수 / 승률 낮음</t>
        </is>
      </c>
      <c r="R391" s="19" t="inlineStr">
        <is>
          <t>예</t>
        </is>
      </c>
      <c r="S391" s="19" t="n">
        <v>0.0005</v>
      </c>
      <c r="T391" s="19" t="n">
        <v>0.0025</v>
      </c>
      <c r="U391" s="19" t="n">
        <v>0.0007</v>
      </c>
    </row>
    <row r="392">
      <c r="A392" s="19" t="inlineStr">
        <is>
          <t>TIGER 2차전지TOP10</t>
        </is>
      </c>
      <c r="B392" s="19" t="inlineStr">
        <is>
          <t>364980</t>
        </is>
      </c>
      <c r="C392" s="19" t="inlineStr">
        <is>
          <t>[대표님룰]</t>
        </is>
      </c>
      <c r="D392" s="19" t="inlineStr">
        <is>
          <t>[변동성허용]</t>
        </is>
      </c>
      <c r="E392" s="19" t="inlineStr">
        <is>
          <t>+5%▶60% 익절 / +10%▶30% 익절 / +30%▶10% 익절</t>
        </is>
      </c>
      <c r="F392" s="19" t="inlineStr">
        <is>
          <t>-5%▶50% 손절 / -10%▶30% 손절 / -15%▶20% 손절</t>
        </is>
      </c>
      <c r="G392" s="19" t="inlineStr">
        <is>
          <t>2026-01-02</t>
        </is>
      </c>
      <c r="H392" s="19" t="inlineStr">
        <is>
          <t>2026-06-08</t>
        </is>
      </c>
      <c r="I392" s="19" t="n">
        <v>0</v>
      </c>
      <c r="J392" s="19" t="n">
        <v>0</v>
      </c>
      <c r="K392" s="19" t="n">
        <v>0</v>
      </c>
      <c r="L392" s="19" t="n">
        <v>0</v>
      </c>
      <c r="M392" s="19" t="n">
        <v>0</v>
      </c>
      <c r="N392" s="19" t="n">
        <v>32</v>
      </c>
      <c r="O392" s="19" t="inlineStr">
        <is>
          <t>D</t>
        </is>
      </c>
      <c r="P392" s="19" t="inlineStr">
        <is>
          <t>단독 사용 비권장</t>
        </is>
      </c>
      <c r="Q392" s="19" t="inlineStr">
        <is>
          <t>거래횟수 매우 부족 / MDD 안정 / 수익률 음수 / 승률 낮음</t>
        </is>
      </c>
      <c r="R392" s="19" t="inlineStr">
        <is>
          <t>예</t>
        </is>
      </c>
      <c r="S392" s="19" t="n">
        <v>0.0005</v>
      </c>
      <c r="T392" s="19" t="n">
        <v>0.0025</v>
      </c>
      <c r="U392" s="19" t="n">
        <v>0.0007</v>
      </c>
    </row>
    <row r="393">
      <c r="A393" s="19" t="inlineStr">
        <is>
          <t>TIGER 2차전지TOP10</t>
        </is>
      </c>
      <c r="B393" s="19" t="inlineStr">
        <is>
          <t>364980</t>
        </is>
      </c>
      <c r="C393" s="19" t="inlineStr">
        <is>
          <t>[대표님룰]</t>
        </is>
      </c>
      <c r="D393" s="19" t="inlineStr">
        <is>
          <t>[버티기형]</t>
        </is>
      </c>
      <c r="E393" s="19" t="inlineStr">
        <is>
          <t>+5%▶60% 익절 / +10%▶30% 익절 / +30%▶10% 익절</t>
        </is>
      </c>
      <c r="F393" s="19" t="inlineStr">
        <is>
          <t>-5%▶40% 손절 / -15%▶30% 손절 / -20%▶30% 손절</t>
        </is>
      </c>
      <c r="G393" s="19" t="inlineStr">
        <is>
          <t>2026-01-02</t>
        </is>
      </c>
      <c r="H393" s="19" t="inlineStr">
        <is>
          <t>2026-06-08</t>
        </is>
      </c>
      <c r="I393" s="19" t="n">
        <v>0</v>
      </c>
      <c r="J393" s="19" t="n">
        <v>0</v>
      </c>
      <c r="K393" s="19" t="n">
        <v>0</v>
      </c>
      <c r="L393" s="19" t="n">
        <v>0</v>
      </c>
      <c r="M393" s="19" t="n">
        <v>0</v>
      </c>
      <c r="N393" s="19" t="n">
        <v>32</v>
      </c>
      <c r="O393" s="19" t="inlineStr">
        <is>
          <t>D</t>
        </is>
      </c>
      <c r="P393" s="19" t="inlineStr">
        <is>
          <t>단독 사용 비권장</t>
        </is>
      </c>
      <c r="Q393" s="19" t="inlineStr">
        <is>
          <t>거래횟수 매우 부족 / MDD 안정 / 수익률 음수 / 승률 낮음</t>
        </is>
      </c>
      <c r="R393" s="19" t="inlineStr">
        <is>
          <t>예</t>
        </is>
      </c>
      <c r="S393" s="19" t="n">
        <v>0.0005</v>
      </c>
      <c r="T393" s="19" t="n">
        <v>0.0025</v>
      </c>
      <c r="U393" s="19" t="n">
        <v>0.0007</v>
      </c>
    </row>
    <row r="394">
      <c r="A394" s="19" t="inlineStr">
        <is>
          <t>TIGER 2차전지TOP10</t>
        </is>
      </c>
      <c r="B394" s="19" t="inlineStr">
        <is>
          <t>364980</t>
        </is>
      </c>
      <c r="C394" s="19" t="inlineStr">
        <is>
          <t>[중기추세]</t>
        </is>
      </c>
      <c r="D394" s="19" t="inlineStr">
        <is>
          <t>[칼손절]</t>
        </is>
      </c>
      <c r="E394" s="19" t="inlineStr">
        <is>
          <t>+10%▶50% 익절 / +20%▶30% 익절 / +30%▶20% 익절</t>
        </is>
      </c>
      <c r="F394" s="19" t="inlineStr">
        <is>
          <t>-2%▶80% 손절 / -4%▶10% 손절 / -6%▶10% 손절</t>
        </is>
      </c>
      <c r="G394" s="19" t="inlineStr">
        <is>
          <t>2026-01-02</t>
        </is>
      </c>
      <c r="H394" s="19" t="inlineStr">
        <is>
          <t>2026-06-08</t>
        </is>
      </c>
      <c r="I394" s="19" t="n">
        <v>0</v>
      </c>
      <c r="J394" s="19" t="n">
        <v>0</v>
      </c>
      <c r="K394" s="19" t="n">
        <v>0</v>
      </c>
      <c r="L394" s="19" t="n">
        <v>0</v>
      </c>
      <c r="M394" s="19" t="n">
        <v>0</v>
      </c>
      <c r="N394" s="19" t="n">
        <v>32</v>
      </c>
      <c r="O394" s="19" t="inlineStr">
        <is>
          <t>D</t>
        </is>
      </c>
      <c r="P394" s="19" t="inlineStr">
        <is>
          <t>단독 사용 비권장</t>
        </is>
      </c>
      <c r="Q394" s="19" t="inlineStr">
        <is>
          <t>거래횟수 매우 부족 / MDD 안정 / 수익률 음수 / 승률 낮음</t>
        </is>
      </c>
      <c r="R394" s="19" t="inlineStr">
        <is>
          <t>예</t>
        </is>
      </c>
      <c r="S394" s="19" t="n">
        <v>0.0005</v>
      </c>
      <c r="T394" s="19" t="n">
        <v>0.0025</v>
      </c>
      <c r="U394" s="19" t="n">
        <v>0.0007</v>
      </c>
    </row>
    <row r="395">
      <c r="A395" s="19" t="inlineStr">
        <is>
          <t>TIGER 2차전지TOP10</t>
        </is>
      </c>
      <c r="B395" s="19" t="inlineStr">
        <is>
          <t>364980</t>
        </is>
      </c>
      <c r="C395" s="19" t="inlineStr">
        <is>
          <t>[중기추세]</t>
        </is>
      </c>
      <c r="D395" s="19" t="inlineStr">
        <is>
          <t>[정석방어]</t>
        </is>
      </c>
      <c r="E395" s="19" t="inlineStr">
        <is>
          <t>+10%▶50% 익절 / +20%▶30% 익절 / +30%▶20% 익절</t>
        </is>
      </c>
      <c r="F395" s="19" t="inlineStr">
        <is>
          <t>-3%▶70% 손절 / -5%▶20% 손절 / -10%▶10% 손절</t>
        </is>
      </c>
      <c r="G395" s="19" t="inlineStr">
        <is>
          <t>2026-01-02</t>
        </is>
      </c>
      <c r="H395" s="19" t="inlineStr">
        <is>
          <t>2026-06-08</t>
        </is>
      </c>
      <c r="I395" s="19" t="n">
        <v>0</v>
      </c>
      <c r="J395" s="19" t="n">
        <v>0</v>
      </c>
      <c r="K395" s="19" t="n">
        <v>0</v>
      </c>
      <c r="L395" s="19" t="n">
        <v>0</v>
      </c>
      <c r="M395" s="19" t="n">
        <v>0</v>
      </c>
      <c r="N395" s="19" t="n">
        <v>32</v>
      </c>
      <c r="O395" s="19" t="inlineStr">
        <is>
          <t>D</t>
        </is>
      </c>
      <c r="P395" s="19" t="inlineStr">
        <is>
          <t>단독 사용 비권장</t>
        </is>
      </c>
      <c r="Q395" s="19" t="inlineStr">
        <is>
          <t>거래횟수 매우 부족 / MDD 안정 / 수익률 음수 / 승률 낮음</t>
        </is>
      </c>
      <c r="R395" s="19" t="inlineStr">
        <is>
          <t>예</t>
        </is>
      </c>
      <c r="S395" s="19" t="n">
        <v>0.0005</v>
      </c>
      <c r="T395" s="19" t="n">
        <v>0.0025</v>
      </c>
      <c r="U395" s="19" t="n">
        <v>0.0007</v>
      </c>
    </row>
    <row r="396">
      <c r="A396" s="19" t="inlineStr">
        <is>
          <t>TIGER 2차전지TOP10</t>
        </is>
      </c>
      <c r="B396" s="19" t="inlineStr">
        <is>
          <t>364980</t>
        </is>
      </c>
      <c r="C396" s="19" t="inlineStr">
        <is>
          <t>[중기추세]</t>
        </is>
      </c>
      <c r="D396" s="19" t="inlineStr">
        <is>
          <t>[변동성허용]</t>
        </is>
      </c>
      <c r="E396" s="19" t="inlineStr">
        <is>
          <t>+10%▶50% 익절 / +20%▶30% 익절 / +30%▶20% 익절</t>
        </is>
      </c>
      <c r="F396" s="19" t="inlineStr">
        <is>
          <t>-5%▶50% 손절 / -10%▶30% 손절 / -15%▶20% 손절</t>
        </is>
      </c>
      <c r="G396" s="19" t="inlineStr">
        <is>
          <t>2026-01-02</t>
        </is>
      </c>
      <c r="H396" s="19" t="inlineStr">
        <is>
          <t>2026-06-08</t>
        </is>
      </c>
      <c r="I396" s="19" t="n">
        <v>0</v>
      </c>
      <c r="J396" s="19" t="n">
        <v>0</v>
      </c>
      <c r="K396" s="19" t="n">
        <v>0</v>
      </c>
      <c r="L396" s="19" t="n">
        <v>0</v>
      </c>
      <c r="M396" s="19" t="n">
        <v>0</v>
      </c>
      <c r="N396" s="19" t="n">
        <v>32</v>
      </c>
      <c r="O396" s="19" t="inlineStr">
        <is>
          <t>D</t>
        </is>
      </c>
      <c r="P396" s="19" t="inlineStr">
        <is>
          <t>단독 사용 비권장</t>
        </is>
      </c>
      <c r="Q396" s="19" t="inlineStr">
        <is>
          <t>거래횟수 매우 부족 / MDD 안정 / 수익률 음수 / 승률 낮음</t>
        </is>
      </c>
      <c r="R396" s="19" t="inlineStr">
        <is>
          <t>예</t>
        </is>
      </c>
      <c r="S396" s="19" t="n">
        <v>0.0005</v>
      </c>
      <c r="T396" s="19" t="n">
        <v>0.0025</v>
      </c>
      <c r="U396" s="19" t="n">
        <v>0.0007</v>
      </c>
    </row>
    <row r="397">
      <c r="A397" s="19" t="inlineStr">
        <is>
          <t>TIGER 2차전지TOP10</t>
        </is>
      </c>
      <c r="B397" s="19" t="inlineStr">
        <is>
          <t>364980</t>
        </is>
      </c>
      <c r="C397" s="19" t="inlineStr">
        <is>
          <t>[중기추세]</t>
        </is>
      </c>
      <c r="D397" s="19" t="inlineStr">
        <is>
          <t>[버티기형]</t>
        </is>
      </c>
      <c r="E397" s="19" t="inlineStr">
        <is>
          <t>+10%▶50% 익절 / +20%▶30% 익절 / +30%▶20% 익절</t>
        </is>
      </c>
      <c r="F397" s="19" t="inlineStr">
        <is>
          <t>-5%▶40% 손절 / -15%▶30% 손절 / -20%▶30% 손절</t>
        </is>
      </c>
      <c r="G397" s="19" t="inlineStr">
        <is>
          <t>2026-01-02</t>
        </is>
      </c>
      <c r="H397" s="19" t="inlineStr">
        <is>
          <t>2026-06-08</t>
        </is>
      </c>
      <c r="I397" s="19" t="n">
        <v>0</v>
      </c>
      <c r="J397" s="19" t="n">
        <v>0</v>
      </c>
      <c r="K397" s="19" t="n">
        <v>0</v>
      </c>
      <c r="L397" s="19" t="n">
        <v>0</v>
      </c>
      <c r="M397" s="19" t="n">
        <v>0</v>
      </c>
      <c r="N397" s="19" t="n">
        <v>32</v>
      </c>
      <c r="O397" s="19" t="inlineStr">
        <is>
          <t>D</t>
        </is>
      </c>
      <c r="P397" s="19" t="inlineStr">
        <is>
          <t>단독 사용 비권장</t>
        </is>
      </c>
      <c r="Q397" s="19" t="inlineStr">
        <is>
          <t>거래횟수 매우 부족 / MDD 안정 / 수익률 음수 / 승률 낮음</t>
        </is>
      </c>
      <c r="R397" s="19" t="inlineStr">
        <is>
          <t>예</t>
        </is>
      </c>
      <c r="S397" s="19" t="n">
        <v>0.0005</v>
      </c>
      <c r="T397" s="19" t="n">
        <v>0.0025</v>
      </c>
      <c r="U397" s="19" t="n">
        <v>0.0007</v>
      </c>
    </row>
    <row r="398">
      <c r="A398" s="19" t="inlineStr">
        <is>
          <t>TIGER 2차전지TOP10</t>
        </is>
      </c>
      <c r="B398" s="19" t="inlineStr">
        <is>
          <t>364980</t>
        </is>
      </c>
      <c r="C398" s="19" t="inlineStr">
        <is>
          <t>[수익극대화]</t>
        </is>
      </c>
      <c r="D398" s="19" t="inlineStr">
        <is>
          <t>[칼손절]</t>
        </is>
      </c>
      <c r="E398" s="19" t="inlineStr">
        <is>
          <t>+10%▶40% 익절 / +20%▶30% 익절 / +40%▶30% 익절</t>
        </is>
      </c>
      <c r="F398" s="19" t="inlineStr">
        <is>
          <t>-2%▶80% 손절 / -4%▶10% 손절 / -6%▶10% 손절</t>
        </is>
      </c>
      <c r="G398" s="19" t="inlineStr">
        <is>
          <t>2026-01-02</t>
        </is>
      </c>
      <c r="H398" s="19" t="inlineStr">
        <is>
          <t>2026-06-08</t>
        </is>
      </c>
      <c r="I398" s="19" t="n">
        <v>0</v>
      </c>
      <c r="J398" s="19" t="n">
        <v>0</v>
      </c>
      <c r="K398" s="19" t="n">
        <v>0</v>
      </c>
      <c r="L398" s="19" t="n">
        <v>0</v>
      </c>
      <c r="M398" s="19" t="n">
        <v>0</v>
      </c>
      <c r="N398" s="19" t="n">
        <v>32</v>
      </c>
      <c r="O398" s="19" t="inlineStr">
        <is>
          <t>D</t>
        </is>
      </c>
      <c r="P398" s="19" t="inlineStr">
        <is>
          <t>단독 사용 비권장</t>
        </is>
      </c>
      <c r="Q398" s="19" t="inlineStr">
        <is>
          <t>거래횟수 매우 부족 / MDD 안정 / 수익률 음수 / 승률 낮음</t>
        </is>
      </c>
      <c r="R398" s="19" t="inlineStr">
        <is>
          <t>예</t>
        </is>
      </c>
      <c r="S398" s="19" t="n">
        <v>0.0005</v>
      </c>
      <c r="T398" s="19" t="n">
        <v>0.0025</v>
      </c>
      <c r="U398" s="19" t="n">
        <v>0.0007</v>
      </c>
    </row>
    <row r="399">
      <c r="A399" s="19" t="inlineStr">
        <is>
          <t>TIGER 2차전지TOP10</t>
        </is>
      </c>
      <c r="B399" s="19" t="inlineStr">
        <is>
          <t>364980</t>
        </is>
      </c>
      <c r="C399" s="19" t="inlineStr">
        <is>
          <t>[수익극대화]</t>
        </is>
      </c>
      <c r="D399" s="19" t="inlineStr">
        <is>
          <t>[정석방어]</t>
        </is>
      </c>
      <c r="E399" s="19" t="inlineStr">
        <is>
          <t>+10%▶40% 익절 / +20%▶30% 익절 / +40%▶30% 익절</t>
        </is>
      </c>
      <c r="F399" s="19" t="inlineStr">
        <is>
          <t>-3%▶70% 손절 / -5%▶20% 손절 / -10%▶10% 손절</t>
        </is>
      </c>
      <c r="G399" s="19" t="inlineStr">
        <is>
          <t>2026-01-02</t>
        </is>
      </c>
      <c r="H399" s="19" t="inlineStr">
        <is>
          <t>2026-06-08</t>
        </is>
      </c>
      <c r="I399" s="19" t="n">
        <v>0</v>
      </c>
      <c r="J399" s="19" t="n">
        <v>0</v>
      </c>
      <c r="K399" s="19" t="n">
        <v>0</v>
      </c>
      <c r="L399" s="19" t="n">
        <v>0</v>
      </c>
      <c r="M399" s="19" t="n">
        <v>0</v>
      </c>
      <c r="N399" s="19" t="n">
        <v>32</v>
      </c>
      <c r="O399" s="19" t="inlineStr">
        <is>
          <t>D</t>
        </is>
      </c>
      <c r="P399" s="19" t="inlineStr">
        <is>
          <t>단독 사용 비권장</t>
        </is>
      </c>
      <c r="Q399" s="19" t="inlineStr">
        <is>
          <t>거래횟수 매우 부족 / MDD 안정 / 수익률 음수 / 승률 낮음</t>
        </is>
      </c>
      <c r="R399" s="19" t="inlineStr">
        <is>
          <t>예</t>
        </is>
      </c>
      <c r="S399" s="19" t="n">
        <v>0.0005</v>
      </c>
      <c r="T399" s="19" t="n">
        <v>0.0025</v>
      </c>
      <c r="U399" s="19" t="n">
        <v>0.0007</v>
      </c>
    </row>
    <row r="400">
      <c r="A400" s="19" t="inlineStr">
        <is>
          <t>TIGER 2차전지TOP10</t>
        </is>
      </c>
      <c r="B400" s="19" t="inlineStr">
        <is>
          <t>364980</t>
        </is>
      </c>
      <c r="C400" s="19" t="inlineStr">
        <is>
          <t>[수익극대화]</t>
        </is>
      </c>
      <c r="D400" s="19" t="inlineStr">
        <is>
          <t>[변동성허용]</t>
        </is>
      </c>
      <c r="E400" s="19" t="inlineStr">
        <is>
          <t>+10%▶40% 익절 / +20%▶30% 익절 / +40%▶30% 익절</t>
        </is>
      </c>
      <c r="F400" s="19" t="inlineStr">
        <is>
          <t>-5%▶50% 손절 / -10%▶30% 손절 / -15%▶20% 손절</t>
        </is>
      </c>
      <c r="G400" s="19" t="inlineStr">
        <is>
          <t>2026-01-02</t>
        </is>
      </c>
      <c r="H400" s="19" t="inlineStr">
        <is>
          <t>2026-06-08</t>
        </is>
      </c>
      <c r="I400" s="19" t="n">
        <v>0</v>
      </c>
      <c r="J400" s="19" t="n">
        <v>0</v>
      </c>
      <c r="K400" s="19" t="n">
        <v>0</v>
      </c>
      <c r="L400" s="19" t="n">
        <v>0</v>
      </c>
      <c r="M400" s="19" t="n">
        <v>0</v>
      </c>
      <c r="N400" s="19" t="n">
        <v>32</v>
      </c>
      <c r="O400" s="19" t="inlineStr">
        <is>
          <t>D</t>
        </is>
      </c>
      <c r="P400" s="19" t="inlineStr">
        <is>
          <t>단독 사용 비권장</t>
        </is>
      </c>
      <c r="Q400" s="19" t="inlineStr">
        <is>
          <t>거래횟수 매우 부족 / MDD 안정 / 수익률 음수 / 승률 낮음</t>
        </is>
      </c>
      <c r="R400" s="19" t="inlineStr">
        <is>
          <t>예</t>
        </is>
      </c>
      <c r="S400" s="19" t="n">
        <v>0.0005</v>
      </c>
      <c r="T400" s="19" t="n">
        <v>0.0025</v>
      </c>
      <c r="U400" s="19" t="n">
        <v>0.0007</v>
      </c>
    </row>
    <row r="401">
      <c r="A401" s="19" t="inlineStr">
        <is>
          <t>TIGER 2차전지TOP10</t>
        </is>
      </c>
      <c r="B401" s="19" t="inlineStr">
        <is>
          <t>364980</t>
        </is>
      </c>
      <c r="C401" s="19" t="inlineStr">
        <is>
          <t>[수익극대화]</t>
        </is>
      </c>
      <c r="D401" s="19" t="inlineStr">
        <is>
          <t>[버티기형]</t>
        </is>
      </c>
      <c r="E401" s="19" t="inlineStr">
        <is>
          <t>+10%▶40% 익절 / +20%▶30% 익절 / +40%▶30% 익절</t>
        </is>
      </c>
      <c r="F401" s="19" t="inlineStr">
        <is>
          <t>-5%▶40% 손절 / -15%▶30% 손절 / -20%▶30% 손절</t>
        </is>
      </c>
      <c r="G401" s="19" t="inlineStr">
        <is>
          <t>2026-01-02</t>
        </is>
      </c>
      <c r="H401" s="19" t="inlineStr">
        <is>
          <t>2026-06-08</t>
        </is>
      </c>
      <c r="I401" s="19" t="n">
        <v>0</v>
      </c>
      <c r="J401" s="19" t="n">
        <v>0</v>
      </c>
      <c r="K401" s="19" t="n">
        <v>0</v>
      </c>
      <c r="L401" s="19" t="n">
        <v>0</v>
      </c>
      <c r="M401" s="19" t="n">
        <v>0</v>
      </c>
      <c r="N401" s="19" t="n">
        <v>32</v>
      </c>
      <c r="O401" s="19" t="inlineStr">
        <is>
          <t>D</t>
        </is>
      </c>
      <c r="P401" s="19" t="inlineStr">
        <is>
          <t>단독 사용 비권장</t>
        </is>
      </c>
      <c r="Q401" s="19" t="inlineStr">
        <is>
          <t>거래횟수 매우 부족 / MDD 안정 / 수익률 음수 / 승률 낮음</t>
        </is>
      </c>
      <c r="R401" s="19" t="inlineStr">
        <is>
          <t>예</t>
        </is>
      </c>
      <c r="S401" s="19" t="n">
        <v>0.0005</v>
      </c>
      <c r="T401" s="19" t="n">
        <v>0.0025</v>
      </c>
      <c r="U401" s="19" t="n">
        <v>0.0007</v>
      </c>
    </row>
    <row r="402">
      <c r="A402" s="19" t="inlineStr">
        <is>
          <t>KODEX 은선물(H)</t>
        </is>
      </c>
      <c r="B402" s="19" t="inlineStr">
        <is>
          <t>144600</t>
        </is>
      </c>
      <c r="C402" s="19" t="inlineStr">
        <is>
          <t>[초단타]</t>
        </is>
      </c>
      <c r="D402" s="19" t="inlineStr">
        <is>
          <t>[칼손절]</t>
        </is>
      </c>
      <c r="E402" s="19" t="inlineStr">
        <is>
          <t>+3%▶70% 익절 / +5%▶20% 익절 / +10%▶10% 익절</t>
        </is>
      </c>
      <c r="F402" s="19" t="inlineStr">
        <is>
          <t>-2%▶80% 손절 / -4%▶10% 손절 / -6%▶10% 손절</t>
        </is>
      </c>
      <c r="G402" s="19" t="inlineStr">
        <is>
          <t>2026-01-02</t>
        </is>
      </c>
      <c r="H402" s="19" t="inlineStr">
        <is>
          <t>2026-06-08</t>
        </is>
      </c>
      <c r="I402" s="19" t="n">
        <v>10.13</v>
      </c>
      <c r="J402" s="19" t="n">
        <v>-5.85</v>
      </c>
      <c r="K402" s="19" t="n">
        <v>62.5</v>
      </c>
      <c r="L402" s="19" t="n">
        <v>8</v>
      </c>
      <c r="M402" s="19" t="n">
        <v>20.58</v>
      </c>
      <c r="N402" s="19" t="n">
        <v>63</v>
      </c>
      <c r="O402" s="19" t="inlineStr">
        <is>
          <t>C</t>
        </is>
      </c>
      <c r="P402" s="19" t="inlineStr">
        <is>
          <t>최근 적합성 참고 수준</t>
        </is>
      </c>
      <c r="Q402" s="19" t="inlineStr">
        <is>
          <t>거래횟수 매우 부족 / MDD 안정</t>
        </is>
      </c>
      <c r="R402" s="19" t="inlineStr">
        <is>
          <t>예</t>
        </is>
      </c>
      <c r="S402" s="19" t="n">
        <v>0.0005</v>
      </c>
      <c r="T402" s="19" t="n">
        <v>0.0025</v>
      </c>
      <c r="U402" s="19" t="n">
        <v>0.0007</v>
      </c>
    </row>
    <row r="403">
      <c r="A403" s="19" t="inlineStr">
        <is>
          <t>KODEX 은선물(H)</t>
        </is>
      </c>
      <c r="B403" s="19" t="inlineStr">
        <is>
          <t>144600</t>
        </is>
      </c>
      <c r="C403" s="19" t="inlineStr">
        <is>
          <t>[초단타]</t>
        </is>
      </c>
      <c r="D403" s="19" t="inlineStr">
        <is>
          <t>[정석방어]</t>
        </is>
      </c>
      <c r="E403" s="19" t="inlineStr">
        <is>
          <t>+3%▶70% 익절 / +5%▶20% 익절 / +10%▶10% 익절</t>
        </is>
      </c>
      <c r="F403" s="19" t="inlineStr">
        <is>
          <t>-3%▶70% 손절 / -5%▶20% 손절 / -10%▶10% 손절</t>
        </is>
      </c>
      <c r="G403" s="19" t="inlineStr">
        <is>
          <t>2026-01-02</t>
        </is>
      </c>
      <c r="H403" s="19" t="inlineStr">
        <is>
          <t>2026-06-08</t>
        </is>
      </c>
      <c r="I403" s="19" t="n">
        <v>8.699999999999999</v>
      </c>
      <c r="J403" s="19" t="n">
        <v>-7.08</v>
      </c>
      <c r="K403" s="19" t="n">
        <v>71.40000000000001</v>
      </c>
      <c r="L403" s="19" t="n">
        <v>7</v>
      </c>
      <c r="M403" s="19" t="n">
        <v>19.37</v>
      </c>
      <c r="N403" s="19" t="n">
        <v>62</v>
      </c>
      <c r="O403" s="19" t="inlineStr">
        <is>
          <t>C</t>
        </is>
      </c>
      <c r="P403" s="19" t="inlineStr">
        <is>
          <t>최근 적합성 참고 수준</t>
        </is>
      </c>
      <c r="Q403" s="19" t="inlineStr">
        <is>
          <t>거래횟수 매우 부족 / MDD 안정</t>
        </is>
      </c>
      <c r="R403" s="19" t="inlineStr">
        <is>
          <t>예</t>
        </is>
      </c>
      <c r="S403" s="19" t="n">
        <v>0.0005</v>
      </c>
      <c r="T403" s="19" t="n">
        <v>0.0025</v>
      </c>
      <c r="U403" s="19" t="n">
        <v>0.0007</v>
      </c>
    </row>
    <row r="404">
      <c r="A404" s="19" t="inlineStr">
        <is>
          <t>KODEX 은선물(H)</t>
        </is>
      </c>
      <c r="B404" s="19" t="inlineStr">
        <is>
          <t>144600</t>
        </is>
      </c>
      <c r="C404" s="19" t="inlineStr">
        <is>
          <t>[초단타]</t>
        </is>
      </c>
      <c r="D404" s="19" t="inlineStr">
        <is>
          <t>[변동성허용]</t>
        </is>
      </c>
      <c r="E404" s="19" t="inlineStr">
        <is>
          <t>+3%▶70% 익절 / +5%▶20% 익절 / +10%▶10% 익절</t>
        </is>
      </c>
      <c r="F404" s="19" t="inlineStr">
        <is>
          <t>-5%▶50% 손절 / -10%▶30% 손절 / -15%▶20% 손절</t>
        </is>
      </c>
      <c r="G404" s="19" t="inlineStr">
        <is>
          <t>2026-01-02</t>
        </is>
      </c>
      <c r="H404" s="19" t="inlineStr">
        <is>
          <t>2026-06-08</t>
        </is>
      </c>
      <c r="I404" s="19" t="n">
        <v>2.79</v>
      </c>
      <c r="J404" s="19" t="n">
        <v>-12.37</v>
      </c>
      <c r="K404" s="19" t="n">
        <v>71.40000000000001</v>
      </c>
      <c r="L404" s="19" t="n">
        <v>7</v>
      </c>
      <c r="M404" s="19" t="n">
        <v>10.82</v>
      </c>
      <c r="N404" s="19" t="n">
        <v>51</v>
      </c>
      <c r="O404" s="19" t="inlineStr">
        <is>
          <t>C</t>
        </is>
      </c>
      <c r="P404" s="19" t="inlineStr">
        <is>
          <t>최근 적합성 참고 수준</t>
        </is>
      </c>
      <c r="Q404" s="19" t="inlineStr">
        <is>
          <t>거래횟수 매우 부족 / MDD 보통</t>
        </is>
      </c>
      <c r="R404" s="19" t="inlineStr">
        <is>
          <t>예</t>
        </is>
      </c>
      <c r="S404" s="19" t="n">
        <v>0.0005</v>
      </c>
      <c r="T404" s="19" t="n">
        <v>0.0025</v>
      </c>
      <c r="U404" s="19" t="n">
        <v>0.0007</v>
      </c>
    </row>
    <row r="405">
      <c r="A405" s="19" t="inlineStr">
        <is>
          <t>KODEX 은선물(H)</t>
        </is>
      </c>
      <c r="B405" s="19" t="inlineStr">
        <is>
          <t>144600</t>
        </is>
      </c>
      <c r="C405" s="19" t="inlineStr">
        <is>
          <t>[초단타]</t>
        </is>
      </c>
      <c r="D405" s="19" t="inlineStr">
        <is>
          <t>[버티기형]</t>
        </is>
      </c>
      <c r="E405" s="19" t="inlineStr">
        <is>
          <t>+3%▶70% 익절 / +5%▶20% 익절 / +10%▶10% 익절</t>
        </is>
      </c>
      <c r="F405" s="19" t="inlineStr">
        <is>
          <t>-5%▶40% 손절 / -15%▶30% 손절 / -20%▶30% 손절</t>
        </is>
      </c>
      <c r="G405" s="19" t="inlineStr">
        <is>
          <t>2026-01-02</t>
        </is>
      </c>
      <c r="H405" s="19" t="inlineStr">
        <is>
          <t>2026-06-08</t>
        </is>
      </c>
      <c r="I405" s="19" t="n">
        <v>2.79</v>
      </c>
      <c r="J405" s="19" t="n">
        <v>-12.37</v>
      </c>
      <c r="K405" s="19" t="n">
        <v>71.40000000000001</v>
      </c>
      <c r="L405" s="19" t="n">
        <v>7</v>
      </c>
      <c r="M405" s="19" t="n">
        <v>10.82</v>
      </c>
      <c r="N405" s="19" t="n">
        <v>51</v>
      </c>
      <c r="O405" s="19" t="inlineStr">
        <is>
          <t>C</t>
        </is>
      </c>
      <c r="P405" s="19" t="inlineStr">
        <is>
          <t>최근 적합성 참고 수준</t>
        </is>
      </c>
      <c r="Q405" s="19" t="inlineStr">
        <is>
          <t>거래횟수 매우 부족 / MDD 보통</t>
        </is>
      </c>
      <c r="R405" s="19" t="inlineStr">
        <is>
          <t>예</t>
        </is>
      </c>
      <c r="S405" s="19" t="n">
        <v>0.0005</v>
      </c>
      <c r="T405" s="19" t="n">
        <v>0.0025</v>
      </c>
      <c r="U405" s="19" t="n">
        <v>0.0007</v>
      </c>
    </row>
    <row r="406">
      <c r="A406" s="19" t="inlineStr">
        <is>
          <t>KODEX 은선물(H)</t>
        </is>
      </c>
      <c r="B406" s="19" t="inlineStr">
        <is>
          <t>144600</t>
        </is>
      </c>
      <c r="C406" s="19" t="inlineStr">
        <is>
          <t>[단기스윙]</t>
        </is>
      </c>
      <c r="D406" s="19" t="inlineStr">
        <is>
          <t>[칼손절]</t>
        </is>
      </c>
      <c r="E406" s="19" t="inlineStr">
        <is>
          <t>+5%▶60% 익절 / +10%▶30% 익절 / +20%▶10% 익절</t>
        </is>
      </c>
      <c r="F406" s="19" t="inlineStr">
        <is>
          <t>-2%▶80% 손절 / -4%▶10% 손절 / -6%▶10% 손절</t>
        </is>
      </c>
      <c r="G406" s="19" t="inlineStr">
        <is>
          <t>2026-01-02</t>
        </is>
      </c>
      <c r="H406" s="19" t="inlineStr">
        <is>
          <t>2026-06-08</t>
        </is>
      </c>
      <c r="I406" s="19" t="n">
        <v>4.19</v>
      </c>
      <c r="J406" s="19" t="n">
        <v>-5.83</v>
      </c>
      <c r="K406" s="19" t="n">
        <v>50</v>
      </c>
      <c r="L406" s="19" t="n">
        <v>6</v>
      </c>
      <c r="M406" s="19" t="n">
        <v>11.77</v>
      </c>
      <c r="N406" s="19" t="n">
        <v>53</v>
      </c>
      <c r="O406" s="19" t="inlineStr">
        <is>
          <t>C</t>
        </is>
      </c>
      <c r="P406" s="19" t="inlineStr">
        <is>
          <t>최근 적합성 참고 수준</t>
        </is>
      </c>
      <c r="Q406" s="19" t="inlineStr">
        <is>
          <t>거래횟수 매우 부족 / MDD 안정</t>
        </is>
      </c>
      <c r="R406" s="19" t="inlineStr">
        <is>
          <t>예</t>
        </is>
      </c>
      <c r="S406" s="19" t="n">
        <v>0.0005</v>
      </c>
      <c r="T406" s="19" t="n">
        <v>0.0025</v>
      </c>
      <c r="U406" s="19" t="n">
        <v>0.0007</v>
      </c>
    </row>
    <row r="407">
      <c r="A407" s="19" t="inlineStr">
        <is>
          <t>KODEX 은선물(H)</t>
        </is>
      </c>
      <c r="B407" s="19" t="inlineStr">
        <is>
          <t>144600</t>
        </is>
      </c>
      <c r="C407" s="19" t="inlineStr">
        <is>
          <t>[단기스윙]</t>
        </is>
      </c>
      <c r="D407" s="19" t="inlineStr">
        <is>
          <t>[정석방어]</t>
        </is>
      </c>
      <c r="E407" s="19" t="inlineStr">
        <is>
          <t>+5%▶60% 익절 / +10%▶30% 익절 / +20%▶10% 익절</t>
        </is>
      </c>
      <c r="F407" s="19" t="inlineStr">
        <is>
          <t>-3%▶70% 손절 / -5%▶20% 손절 / -10%▶10% 손절</t>
        </is>
      </c>
      <c r="G407" s="19" t="inlineStr">
        <is>
          <t>2026-01-02</t>
        </is>
      </c>
      <c r="H407" s="19" t="inlineStr">
        <is>
          <t>2026-06-08</t>
        </is>
      </c>
      <c r="I407" s="19" t="n">
        <v>3.07</v>
      </c>
      <c r="J407" s="19" t="n">
        <v>-6.85</v>
      </c>
      <c r="K407" s="19" t="n">
        <v>60</v>
      </c>
      <c r="L407" s="19" t="n">
        <v>5</v>
      </c>
      <c r="M407" s="19" t="n">
        <v>11.14</v>
      </c>
      <c r="N407" s="19" t="n">
        <v>60</v>
      </c>
      <c r="O407" s="19" t="inlineStr">
        <is>
          <t>C</t>
        </is>
      </c>
      <c r="P407" s="19" t="inlineStr">
        <is>
          <t>최근 적합성 참고 수준</t>
        </is>
      </c>
      <c r="Q407" s="19" t="inlineStr">
        <is>
          <t>거래횟수 매우 부족 / MDD 안정</t>
        </is>
      </c>
      <c r="R407" s="19" t="inlineStr">
        <is>
          <t>예</t>
        </is>
      </c>
      <c r="S407" s="19" t="n">
        <v>0.0005</v>
      </c>
      <c r="T407" s="19" t="n">
        <v>0.0025</v>
      </c>
      <c r="U407" s="19" t="n">
        <v>0.0007</v>
      </c>
    </row>
    <row r="408">
      <c r="A408" s="19" t="inlineStr">
        <is>
          <t>KODEX 은선물(H)</t>
        </is>
      </c>
      <c r="B408" s="19" t="inlineStr">
        <is>
          <t>144600</t>
        </is>
      </c>
      <c r="C408" s="19" t="inlineStr">
        <is>
          <t>[단기스윙]</t>
        </is>
      </c>
      <c r="D408" s="19" t="inlineStr">
        <is>
          <t>[변동성허용]</t>
        </is>
      </c>
      <c r="E408" s="19" t="inlineStr">
        <is>
          <t>+5%▶60% 익절 / +10%▶30% 익절 / +20%▶10% 익절</t>
        </is>
      </c>
      <c r="F408" s="19" t="inlineStr">
        <is>
          <t>-5%▶50% 손절 / -10%▶30% 손절 / -15%▶20% 손절</t>
        </is>
      </c>
      <c r="G408" s="19" t="inlineStr">
        <is>
          <t>2026-01-02</t>
        </is>
      </c>
      <c r="H408" s="19" t="inlineStr">
        <is>
          <t>2026-06-08</t>
        </is>
      </c>
      <c r="I408" s="19" t="n">
        <v>-2.53</v>
      </c>
      <c r="J408" s="19" t="n">
        <v>-12.15</v>
      </c>
      <c r="K408" s="19" t="n">
        <v>60</v>
      </c>
      <c r="L408" s="19" t="n">
        <v>5</v>
      </c>
      <c r="M408" s="19" t="n">
        <v>2.9</v>
      </c>
      <c r="N408" s="19" t="n">
        <v>39</v>
      </c>
      <c r="O408" s="19" t="inlineStr">
        <is>
          <t>D</t>
        </is>
      </c>
      <c r="P408" s="19" t="inlineStr">
        <is>
          <t>단독 사용 비권장</t>
        </is>
      </c>
      <c r="Q408" s="19" t="inlineStr">
        <is>
          <t>거래횟수 매우 부족 / MDD 보통 / 수익률 음수</t>
        </is>
      </c>
      <c r="R408" s="19" t="inlineStr">
        <is>
          <t>예</t>
        </is>
      </c>
      <c r="S408" s="19" t="n">
        <v>0.0005</v>
      </c>
      <c r="T408" s="19" t="n">
        <v>0.0025</v>
      </c>
      <c r="U408" s="19" t="n">
        <v>0.0007</v>
      </c>
    </row>
    <row r="409">
      <c r="A409" s="19" t="inlineStr">
        <is>
          <t>KODEX 은선물(H)</t>
        </is>
      </c>
      <c r="B409" s="19" t="inlineStr">
        <is>
          <t>144600</t>
        </is>
      </c>
      <c r="C409" s="19" t="inlineStr">
        <is>
          <t>[단기스윙]</t>
        </is>
      </c>
      <c r="D409" s="19" t="inlineStr">
        <is>
          <t>[버티기형]</t>
        </is>
      </c>
      <c r="E409" s="19" t="inlineStr">
        <is>
          <t>+5%▶60% 익절 / +10%▶30% 익절 / +20%▶10% 익절</t>
        </is>
      </c>
      <c r="F409" s="19" t="inlineStr">
        <is>
          <t>-5%▶40% 손절 / -15%▶30% 손절 / -20%▶30% 손절</t>
        </is>
      </c>
      <c r="G409" s="19" t="inlineStr">
        <is>
          <t>2026-01-02</t>
        </is>
      </c>
      <c r="H409" s="19" t="inlineStr">
        <is>
          <t>2026-06-08</t>
        </is>
      </c>
      <c r="I409" s="19" t="n">
        <v>-2.53</v>
      </c>
      <c r="J409" s="19" t="n">
        <v>-12.15</v>
      </c>
      <c r="K409" s="19" t="n">
        <v>60</v>
      </c>
      <c r="L409" s="19" t="n">
        <v>5</v>
      </c>
      <c r="M409" s="19" t="n">
        <v>2.9</v>
      </c>
      <c r="N409" s="19" t="n">
        <v>39</v>
      </c>
      <c r="O409" s="19" t="inlineStr">
        <is>
          <t>D</t>
        </is>
      </c>
      <c r="P409" s="19" t="inlineStr">
        <is>
          <t>단독 사용 비권장</t>
        </is>
      </c>
      <c r="Q409" s="19" t="inlineStr">
        <is>
          <t>거래횟수 매우 부족 / MDD 보통 / 수익률 음수</t>
        </is>
      </c>
      <c r="R409" s="19" t="inlineStr">
        <is>
          <t>예</t>
        </is>
      </c>
      <c r="S409" s="19" t="n">
        <v>0.0005</v>
      </c>
      <c r="T409" s="19" t="n">
        <v>0.0025</v>
      </c>
      <c r="U409" s="19" t="n">
        <v>0.0007</v>
      </c>
    </row>
    <row r="410">
      <c r="A410" s="19" t="inlineStr">
        <is>
          <t>KODEX 은선물(H)</t>
        </is>
      </c>
      <c r="B410" s="19" t="inlineStr">
        <is>
          <t>144600</t>
        </is>
      </c>
      <c r="C410" s="19" t="inlineStr">
        <is>
          <t>[대표님룰]</t>
        </is>
      </c>
      <c r="D410" s="19" t="inlineStr">
        <is>
          <t>[칼손절]</t>
        </is>
      </c>
      <c r="E410" s="19" t="inlineStr">
        <is>
          <t>+5%▶60% 익절 / +10%▶30% 익절 / +30%▶10% 익절</t>
        </is>
      </c>
      <c r="F410" s="19" t="inlineStr">
        <is>
          <t>-2%▶80% 손절 / -4%▶10% 손절 / -6%▶10% 손절</t>
        </is>
      </c>
      <c r="G410" s="19" t="inlineStr">
        <is>
          <t>2026-01-02</t>
        </is>
      </c>
      <c r="H410" s="19" t="inlineStr">
        <is>
          <t>2026-06-08</t>
        </is>
      </c>
      <c r="I410" s="19" t="n">
        <v>6.29</v>
      </c>
      <c r="J410" s="19" t="n">
        <v>-3.03</v>
      </c>
      <c r="K410" s="19" t="n">
        <v>66.7</v>
      </c>
      <c r="L410" s="19" t="n">
        <v>3</v>
      </c>
      <c r="M410" s="19" t="n">
        <v>16.28</v>
      </c>
      <c r="N410" s="19" t="n">
        <v>61</v>
      </c>
      <c r="O410" s="19" t="inlineStr">
        <is>
          <t>C</t>
        </is>
      </c>
      <c r="P410" s="19" t="inlineStr">
        <is>
          <t>최근 적합성 참고 수준</t>
        </is>
      </c>
      <c r="Q410" s="19" t="inlineStr">
        <is>
          <t>거래횟수 매우 부족 / MDD 안정</t>
        </is>
      </c>
      <c r="R410" s="19" t="inlineStr">
        <is>
          <t>예</t>
        </is>
      </c>
      <c r="S410" s="19" t="n">
        <v>0.0005</v>
      </c>
      <c r="T410" s="19" t="n">
        <v>0.0025</v>
      </c>
      <c r="U410" s="19" t="n">
        <v>0.0007</v>
      </c>
    </row>
    <row r="411">
      <c r="A411" s="19" t="inlineStr">
        <is>
          <t>KODEX 은선물(H)</t>
        </is>
      </c>
      <c r="B411" s="19" t="inlineStr">
        <is>
          <t>144600</t>
        </is>
      </c>
      <c r="C411" s="19" t="inlineStr">
        <is>
          <t>[대표님룰]</t>
        </is>
      </c>
      <c r="D411" s="19" t="inlineStr">
        <is>
          <t>[정석방어]</t>
        </is>
      </c>
      <c r="E411" s="19" t="inlineStr">
        <is>
          <t>+5%▶60% 익절 / +10%▶30% 익절 / +30%▶10% 익절</t>
        </is>
      </c>
      <c r="F411" s="19" t="inlineStr">
        <is>
          <t>-3%▶70% 손절 / -5%▶20% 손절 / -10%▶10% 손절</t>
        </is>
      </c>
      <c r="G411" s="19" t="inlineStr">
        <is>
          <t>2026-01-02</t>
        </is>
      </c>
      <c r="H411" s="19" t="inlineStr">
        <is>
          <t>2026-06-08</t>
        </is>
      </c>
      <c r="I411" s="19" t="n">
        <v>6.29</v>
      </c>
      <c r="J411" s="19" t="n">
        <v>-3.03</v>
      </c>
      <c r="K411" s="19" t="n">
        <v>66.7</v>
      </c>
      <c r="L411" s="19" t="n">
        <v>3</v>
      </c>
      <c r="M411" s="19" t="n">
        <v>16.28</v>
      </c>
      <c r="N411" s="19" t="n">
        <v>61</v>
      </c>
      <c r="O411" s="19" t="inlineStr">
        <is>
          <t>C</t>
        </is>
      </c>
      <c r="P411" s="19" t="inlineStr">
        <is>
          <t>최근 적합성 참고 수준</t>
        </is>
      </c>
      <c r="Q411" s="19" t="inlineStr">
        <is>
          <t>거래횟수 매우 부족 / MDD 안정</t>
        </is>
      </c>
      <c r="R411" s="19" t="inlineStr">
        <is>
          <t>예</t>
        </is>
      </c>
      <c r="S411" s="19" t="n">
        <v>0.0005</v>
      </c>
      <c r="T411" s="19" t="n">
        <v>0.0025</v>
      </c>
      <c r="U411" s="19" t="n">
        <v>0.0007</v>
      </c>
    </row>
    <row r="412">
      <c r="A412" s="19" t="inlineStr">
        <is>
          <t>KODEX 은선물(H)</t>
        </is>
      </c>
      <c r="B412" s="19" t="inlineStr">
        <is>
          <t>144600</t>
        </is>
      </c>
      <c r="C412" s="19" t="inlineStr">
        <is>
          <t>[대표님룰]</t>
        </is>
      </c>
      <c r="D412" s="19" t="inlineStr">
        <is>
          <t>[변동성허용]</t>
        </is>
      </c>
      <c r="E412" s="19" t="inlineStr">
        <is>
          <t>+5%▶60% 익절 / +10%▶30% 익절 / +30%▶10% 익절</t>
        </is>
      </c>
      <c r="F412" s="19" t="inlineStr">
        <is>
          <t>-5%▶50% 손절 / -10%▶30% 손절 / -15%▶20% 손절</t>
        </is>
      </c>
      <c r="G412" s="19" t="inlineStr">
        <is>
          <t>2026-01-02</t>
        </is>
      </c>
      <c r="H412" s="19" t="inlineStr">
        <is>
          <t>2026-06-08</t>
        </is>
      </c>
      <c r="I412" s="19" t="n">
        <v>6.29</v>
      </c>
      <c r="J412" s="19" t="n">
        <v>-3.03</v>
      </c>
      <c r="K412" s="19" t="n">
        <v>66.7</v>
      </c>
      <c r="L412" s="19" t="n">
        <v>3</v>
      </c>
      <c r="M412" s="19" t="n">
        <v>16.28</v>
      </c>
      <c r="N412" s="19" t="n">
        <v>61</v>
      </c>
      <c r="O412" s="19" t="inlineStr">
        <is>
          <t>C</t>
        </is>
      </c>
      <c r="P412" s="19" t="inlineStr">
        <is>
          <t>최근 적합성 참고 수준</t>
        </is>
      </c>
      <c r="Q412" s="19" t="inlineStr">
        <is>
          <t>거래횟수 매우 부족 / MDD 안정</t>
        </is>
      </c>
      <c r="R412" s="19" t="inlineStr">
        <is>
          <t>예</t>
        </is>
      </c>
      <c r="S412" s="19" t="n">
        <v>0.0005</v>
      </c>
      <c r="T412" s="19" t="n">
        <v>0.0025</v>
      </c>
      <c r="U412" s="19" t="n">
        <v>0.0007</v>
      </c>
    </row>
    <row r="413">
      <c r="A413" s="19" t="inlineStr">
        <is>
          <t>KODEX 은선물(H)</t>
        </is>
      </c>
      <c r="B413" s="19" t="inlineStr">
        <is>
          <t>144600</t>
        </is>
      </c>
      <c r="C413" s="19" t="inlineStr">
        <is>
          <t>[대표님룰]</t>
        </is>
      </c>
      <c r="D413" s="19" t="inlineStr">
        <is>
          <t>[버티기형]</t>
        </is>
      </c>
      <c r="E413" s="19" t="inlineStr">
        <is>
          <t>+5%▶60% 익절 / +10%▶30% 익절 / +30%▶10% 익절</t>
        </is>
      </c>
      <c r="F413" s="19" t="inlineStr">
        <is>
          <t>-5%▶40% 손절 / -15%▶30% 손절 / -20%▶30% 손절</t>
        </is>
      </c>
      <c r="G413" s="19" t="inlineStr">
        <is>
          <t>2026-01-02</t>
        </is>
      </c>
      <c r="H413" s="19" t="inlineStr">
        <is>
          <t>2026-06-08</t>
        </is>
      </c>
      <c r="I413" s="19" t="n">
        <v>6.29</v>
      </c>
      <c r="J413" s="19" t="n">
        <v>-3.03</v>
      </c>
      <c r="K413" s="19" t="n">
        <v>66.7</v>
      </c>
      <c r="L413" s="19" t="n">
        <v>3</v>
      </c>
      <c r="M413" s="19" t="n">
        <v>16.28</v>
      </c>
      <c r="N413" s="19" t="n">
        <v>61</v>
      </c>
      <c r="O413" s="19" t="inlineStr">
        <is>
          <t>C</t>
        </is>
      </c>
      <c r="P413" s="19" t="inlineStr">
        <is>
          <t>최근 적합성 참고 수준</t>
        </is>
      </c>
      <c r="Q413" s="19" t="inlineStr">
        <is>
          <t>거래횟수 매우 부족 / MDD 안정</t>
        </is>
      </c>
      <c r="R413" s="19" t="inlineStr">
        <is>
          <t>예</t>
        </is>
      </c>
      <c r="S413" s="19" t="n">
        <v>0.0005</v>
      </c>
      <c r="T413" s="19" t="n">
        <v>0.0025</v>
      </c>
      <c r="U413" s="19" t="n">
        <v>0.0007</v>
      </c>
    </row>
    <row r="414">
      <c r="A414" s="19" t="inlineStr">
        <is>
          <t>KODEX 은선물(H)</t>
        </is>
      </c>
      <c r="B414" s="19" t="inlineStr">
        <is>
          <t>144600</t>
        </is>
      </c>
      <c r="C414" s="19" t="inlineStr">
        <is>
          <t>[중기추세]</t>
        </is>
      </c>
      <c r="D414" s="19" t="inlineStr">
        <is>
          <t>[칼손절]</t>
        </is>
      </c>
      <c r="E414" s="19" t="inlineStr">
        <is>
          <t>+10%▶50% 익절 / +20%▶30% 익절 / +30%▶20% 익절</t>
        </is>
      </c>
      <c r="F414" s="19" t="inlineStr">
        <is>
          <t>-2%▶80% 손절 / -4%▶10% 손절 / -6%▶10% 손절</t>
        </is>
      </c>
      <c r="G414" s="19" t="inlineStr">
        <is>
          <t>2026-01-02</t>
        </is>
      </c>
      <c r="H414" s="19" t="inlineStr">
        <is>
          <t>2026-06-08</t>
        </is>
      </c>
      <c r="I414" s="19" t="n">
        <v>8.85</v>
      </c>
      <c r="J414" s="19" t="n">
        <v>-5.75</v>
      </c>
      <c r="K414" s="19" t="n">
        <v>66.7</v>
      </c>
      <c r="L414" s="19" t="n">
        <v>3</v>
      </c>
      <c r="M414" s="19" t="n">
        <v>17.47</v>
      </c>
      <c r="N414" s="19" t="n">
        <v>62</v>
      </c>
      <c r="O414" s="19" t="inlineStr">
        <is>
          <t>C</t>
        </is>
      </c>
      <c r="P414" s="19" t="inlineStr">
        <is>
          <t>최근 적합성 참고 수준</t>
        </is>
      </c>
      <c r="Q414" s="19" t="inlineStr">
        <is>
          <t>거래횟수 매우 부족 / MDD 안정</t>
        </is>
      </c>
      <c r="R414" s="19" t="inlineStr">
        <is>
          <t>예</t>
        </is>
      </c>
      <c r="S414" s="19" t="n">
        <v>0.0005</v>
      </c>
      <c r="T414" s="19" t="n">
        <v>0.0025</v>
      </c>
      <c r="U414" s="19" t="n">
        <v>0.0007</v>
      </c>
    </row>
    <row r="415">
      <c r="A415" s="19" t="inlineStr">
        <is>
          <t>KODEX 은선물(H)</t>
        </is>
      </c>
      <c r="B415" s="19" t="inlineStr">
        <is>
          <t>144600</t>
        </is>
      </c>
      <c r="C415" s="19" t="inlineStr">
        <is>
          <t>[중기추세]</t>
        </is>
      </c>
      <c r="D415" s="19" t="inlineStr">
        <is>
          <t>[정석방어]</t>
        </is>
      </c>
      <c r="E415" s="19" t="inlineStr">
        <is>
          <t>+10%▶50% 익절 / +20%▶30% 익절 / +30%▶20% 익절</t>
        </is>
      </c>
      <c r="F415" s="19" t="inlineStr">
        <is>
          <t>-3%▶70% 손절 / -5%▶20% 손절 / -10%▶10% 손절</t>
        </is>
      </c>
      <c r="G415" s="19" t="inlineStr">
        <is>
          <t>2026-01-02</t>
        </is>
      </c>
      <c r="H415" s="19" t="inlineStr">
        <is>
          <t>2026-06-08</t>
        </is>
      </c>
      <c r="I415" s="19" t="n">
        <v>8.85</v>
      </c>
      <c r="J415" s="19" t="n">
        <v>-5.75</v>
      </c>
      <c r="K415" s="19" t="n">
        <v>50</v>
      </c>
      <c r="L415" s="19" t="n">
        <v>4</v>
      </c>
      <c r="M415" s="19" t="n">
        <v>15.47</v>
      </c>
      <c r="N415" s="19" t="n">
        <v>54</v>
      </c>
      <c r="O415" s="19" t="inlineStr">
        <is>
          <t>C</t>
        </is>
      </c>
      <c r="P415" s="19" t="inlineStr">
        <is>
          <t>최근 적합성 참고 수준</t>
        </is>
      </c>
      <c r="Q415" s="19" t="inlineStr">
        <is>
          <t>거래횟수 매우 부족 / MDD 안정</t>
        </is>
      </c>
      <c r="R415" s="19" t="inlineStr">
        <is>
          <t>예</t>
        </is>
      </c>
      <c r="S415" s="19" t="n">
        <v>0.0005</v>
      </c>
      <c r="T415" s="19" t="n">
        <v>0.0025</v>
      </c>
      <c r="U415" s="19" t="n">
        <v>0.0007</v>
      </c>
    </row>
    <row r="416">
      <c r="A416" s="19" t="inlineStr">
        <is>
          <t>KODEX 은선물(H)</t>
        </is>
      </c>
      <c r="B416" s="19" t="inlineStr">
        <is>
          <t>144600</t>
        </is>
      </c>
      <c r="C416" s="19" t="inlineStr">
        <is>
          <t>[중기추세]</t>
        </is>
      </c>
      <c r="D416" s="19" t="inlineStr">
        <is>
          <t>[변동성허용]</t>
        </is>
      </c>
      <c r="E416" s="19" t="inlineStr">
        <is>
          <t>+10%▶50% 익절 / +20%▶30% 익절 / +30%▶20% 익절</t>
        </is>
      </c>
      <c r="F416" s="19" t="inlineStr">
        <is>
          <t>-5%▶50% 손절 / -10%▶30% 손절 / -15%▶20% 손절</t>
        </is>
      </c>
      <c r="G416" s="19" t="inlineStr">
        <is>
          <t>2026-01-02</t>
        </is>
      </c>
      <c r="H416" s="19" t="inlineStr">
        <is>
          <t>2026-06-08</t>
        </is>
      </c>
      <c r="I416" s="19" t="n">
        <v>8.85</v>
      </c>
      <c r="J416" s="19" t="n">
        <v>-5.75</v>
      </c>
      <c r="K416" s="19" t="n">
        <v>66.7</v>
      </c>
      <c r="L416" s="19" t="n">
        <v>3</v>
      </c>
      <c r="M416" s="19" t="n">
        <v>17.47</v>
      </c>
      <c r="N416" s="19" t="n">
        <v>62</v>
      </c>
      <c r="O416" s="19" t="inlineStr">
        <is>
          <t>C</t>
        </is>
      </c>
      <c r="P416" s="19" t="inlineStr">
        <is>
          <t>최근 적합성 참고 수준</t>
        </is>
      </c>
      <c r="Q416" s="19" t="inlineStr">
        <is>
          <t>거래횟수 매우 부족 / MDD 안정</t>
        </is>
      </c>
      <c r="R416" s="19" t="inlineStr">
        <is>
          <t>예</t>
        </is>
      </c>
      <c r="S416" s="19" t="n">
        <v>0.0005</v>
      </c>
      <c r="T416" s="19" t="n">
        <v>0.0025</v>
      </c>
      <c r="U416" s="19" t="n">
        <v>0.0007</v>
      </c>
    </row>
    <row r="417">
      <c r="A417" s="19" t="inlineStr">
        <is>
          <t>KODEX 은선물(H)</t>
        </is>
      </c>
      <c r="B417" s="19" t="inlineStr">
        <is>
          <t>144600</t>
        </is>
      </c>
      <c r="C417" s="19" t="inlineStr">
        <is>
          <t>[중기추세]</t>
        </is>
      </c>
      <c r="D417" s="19" t="inlineStr">
        <is>
          <t>[버티기형]</t>
        </is>
      </c>
      <c r="E417" s="19" t="inlineStr">
        <is>
          <t>+10%▶50% 익절 / +20%▶30% 익절 / +30%▶20% 익절</t>
        </is>
      </c>
      <c r="F417" s="19" t="inlineStr">
        <is>
          <t>-5%▶40% 손절 / -15%▶30% 손절 / -20%▶30% 손절</t>
        </is>
      </c>
      <c r="G417" s="19" t="inlineStr">
        <is>
          <t>2026-01-02</t>
        </is>
      </c>
      <c r="H417" s="19" t="inlineStr">
        <is>
          <t>2026-06-08</t>
        </is>
      </c>
      <c r="I417" s="19" t="n">
        <v>8.85</v>
      </c>
      <c r="J417" s="19" t="n">
        <v>-5.75</v>
      </c>
      <c r="K417" s="19" t="n">
        <v>66.7</v>
      </c>
      <c r="L417" s="19" t="n">
        <v>3</v>
      </c>
      <c r="M417" s="19" t="n">
        <v>17.47</v>
      </c>
      <c r="N417" s="19" t="n">
        <v>62</v>
      </c>
      <c r="O417" s="19" t="inlineStr">
        <is>
          <t>C</t>
        </is>
      </c>
      <c r="P417" s="19" t="inlineStr">
        <is>
          <t>최근 적합성 참고 수준</t>
        </is>
      </c>
      <c r="Q417" s="19" t="inlineStr">
        <is>
          <t>거래횟수 매우 부족 / MDD 안정</t>
        </is>
      </c>
      <c r="R417" s="19" t="inlineStr">
        <is>
          <t>예</t>
        </is>
      </c>
      <c r="S417" s="19" t="n">
        <v>0.0005</v>
      </c>
      <c r="T417" s="19" t="n">
        <v>0.0025</v>
      </c>
      <c r="U417" s="19" t="n">
        <v>0.0007</v>
      </c>
    </row>
    <row r="418">
      <c r="A418" s="19" t="inlineStr">
        <is>
          <t>KODEX 은선물(H)</t>
        </is>
      </c>
      <c r="B418" s="19" t="inlineStr">
        <is>
          <t>144600</t>
        </is>
      </c>
      <c r="C418" s="19" t="inlineStr">
        <is>
          <t>[수익극대화]</t>
        </is>
      </c>
      <c r="D418" s="19" t="inlineStr">
        <is>
          <t>[칼손절]</t>
        </is>
      </c>
      <c r="E418" s="19" t="inlineStr">
        <is>
          <t>+10%▶40% 익절 / +20%▶30% 익절 / +40%▶30% 익절</t>
        </is>
      </c>
      <c r="F418" s="19" t="inlineStr">
        <is>
          <t>-2%▶80% 손절 / -4%▶10% 손절 / -6%▶10% 손절</t>
        </is>
      </c>
      <c r="G418" s="19" t="inlineStr">
        <is>
          <t>2026-01-02</t>
        </is>
      </c>
      <c r="H418" s="19" t="inlineStr">
        <is>
          <t>2026-06-08</t>
        </is>
      </c>
      <c r="I418" s="19" t="n">
        <v>7.36</v>
      </c>
      <c r="J418" s="19" t="n">
        <v>-7.62</v>
      </c>
      <c r="K418" s="19" t="n">
        <v>66.7</v>
      </c>
      <c r="L418" s="19" t="n">
        <v>3</v>
      </c>
      <c r="M418" s="19" t="n">
        <v>15.05</v>
      </c>
      <c r="N418" s="19" t="n">
        <v>62</v>
      </c>
      <c r="O418" s="19" t="inlineStr">
        <is>
          <t>C</t>
        </is>
      </c>
      <c r="P418" s="19" t="inlineStr">
        <is>
          <t>최근 적합성 참고 수준</t>
        </is>
      </c>
      <c r="Q418" s="19" t="inlineStr">
        <is>
          <t>거래횟수 매우 부족 / MDD 안정</t>
        </is>
      </c>
      <c r="R418" s="19" t="inlineStr">
        <is>
          <t>예</t>
        </is>
      </c>
      <c r="S418" s="19" t="n">
        <v>0.0005</v>
      </c>
      <c r="T418" s="19" t="n">
        <v>0.0025</v>
      </c>
      <c r="U418" s="19" t="n">
        <v>0.0007</v>
      </c>
    </row>
    <row r="419">
      <c r="A419" s="19" t="inlineStr">
        <is>
          <t>KODEX 은선물(H)</t>
        </is>
      </c>
      <c r="B419" s="19" t="inlineStr">
        <is>
          <t>144600</t>
        </is>
      </c>
      <c r="C419" s="19" t="inlineStr">
        <is>
          <t>[수익극대화]</t>
        </is>
      </c>
      <c r="D419" s="19" t="inlineStr">
        <is>
          <t>[정석방어]</t>
        </is>
      </c>
      <c r="E419" s="19" t="inlineStr">
        <is>
          <t>+10%▶40% 익절 / +20%▶30% 익절 / +40%▶30% 익절</t>
        </is>
      </c>
      <c r="F419" s="19" t="inlineStr">
        <is>
          <t>-3%▶70% 손절 / -5%▶20% 손절 / -10%▶10% 손절</t>
        </is>
      </c>
      <c r="G419" s="19" t="inlineStr">
        <is>
          <t>2026-01-02</t>
        </is>
      </c>
      <c r="H419" s="19" t="inlineStr">
        <is>
          <t>2026-06-08</t>
        </is>
      </c>
      <c r="I419" s="19" t="n">
        <v>7.36</v>
      </c>
      <c r="J419" s="19" t="n">
        <v>-7.62</v>
      </c>
      <c r="K419" s="19" t="n">
        <v>50</v>
      </c>
      <c r="L419" s="19" t="n">
        <v>4</v>
      </c>
      <c r="M419" s="19" t="n">
        <v>13.05</v>
      </c>
      <c r="N419" s="19" t="n">
        <v>54</v>
      </c>
      <c r="O419" s="19" t="inlineStr">
        <is>
          <t>C</t>
        </is>
      </c>
      <c r="P419" s="19" t="inlineStr">
        <is>
          <t>최근 적합성 참고 수준</t>
        </is>
      </c>
      <c r="Q419" s="19" t="inlineStr">
        <is>
          <t>거래횟수 매우 부족 / MDD 안정</t>
        </is>
      </c>
      <c r="R419" s="19" t="inlineStr">
        <is>
          <t>예</t>
        </is>
      </c>
      <c r="S419" s="19" t="n">
        <v>0.0005</v>
      </c>
      <c r="T419" s="19" t="n">
        <v>0.0025</v>
      </c>
      <c r="U419" s="19" t="n">
        <v>0.0007</v>
      </c>
    </row>
    <row r="420">
      <c r="A420" s="19" t="inlineStr">
        <is>
          <t>KODEX 은선물(H)</t>
        </is>
      </c>
      <c r="B420" s="19" t="inlineStr">
        <is>
          <t>144600</t>
        </is>
      </c>
      <c r="C420" s="19" t="inlineStr">
        <is>
          <t>[수익극대화]</t>
        </is>
      </c>
      <c r="D420" s="19" t="inlineStr">
        <is>
          <t>[변동성허용]</t>
        </is>
      </c>
      <c r="E420" s="19" t="inlineStr">
        <is>
          <t>+10%▶40% 익절 / +20%▶30% 익절 / +40%▶30% 익절</t>
        </is>
      </c>
      <c r="F420" s="19" t="inlineStr">
        <is>
          <t>-5%▶50% 손절 / -10%▶30% 손절 / -15%▶20% 손절</t>
        </is>
      </c>
      <c r="G420" s="19" t="inlineStr">
        <is>
          <t>2026-01-02</t>
        </is>
      </c>
      <c r="H420" s="19" t="inlineStr">
        <is>
          <t>2026-06-08</t>
        </is>
      </c>
      <c r="I420" s="19" t="n">
        <v>7.36</v>
      </c>
      <c r="J420" s="19" t="n">
        <v>-7.62</v>
      </c>
      <c r="K420" s="19" t="n">
        <v>66.7</v>
      </c>
      <c r="L420" s="19" t="n">
        <v>3</v>
      </c>
      <c r="M420" s="19" t="n">
        <v>15.05</v>
      </c>
      <c r="N420" s="19" t="n">
        <v>62</v>
      </c>
      <c r="O420" s="19" t="inlineStr">
        <is>
          <t>C</t>
        </is>
      </c>
      <c r="P420" s="19" t="inlineStr">
        <is>
          <t>최근 적합성 참고 수준</t>
        </is>
      </c>
      <c r="Q420" s="19" t="inlineStr">
        <is>
          <t>거래횟수 매우 부족 / MDD 안정</t>
        </is>
      </c>
      <c r="R420" s="19" t="inlineStr">
        <is>
          <t>예</t>
        </is>
      </c>
      <c r="S420" s="19" t="n">
        <v>0.0005</v>
      </c>
      <c r="T420" s="19" t="n">
        <v>0.0025</v>
      </c>
      <c r="U420" s="19" t="n">
        <v>0.0007</v>
      </c>
    </row>
    <row r="421">
      <c r="A421" s="19" t="inlineStr">
        <is>
          <t>KODEX 은선물(H)</t>
        </is>
      </c>
      <c r="B421" s="19" t="inlineStr">
        <is>
          <t>144600</t>
        </is>
      </c>
      <c r="C421" s="19" t="inlineStr">
        <is>
          <t>[수익극대화]</t>
        </is>
      </c>
      <c r="D421" s="19" t="inlineStr">
        <is>
          <t>[버티기형]</t>
        </is>
      </c>
      <c r="E421" s="19" t="inlineStr">
        <is>
          <t>+10%▶40% 익절 / +20%▶30% 익절 / +40%▶30% 익절</t>
        </is>
      </c>
      <c r="F421" s="19" t="inlineStr">
        <is>
          <t>-5%▶40% 손절 / -15%▶30% 손절 / -20%▶30% 손절</t>
        </is>
      </c>
      <c r="G421" s="19" t="inlineStr">
        <is>
          <t>2026-01-02</t>
        </is>
      </c>
      <c r="H421" s="19" t="inlineStr">
        <is>
          <t>2026-06-08</t>
        </is>
      </c>
      <c r="I421" s="19" t="n">
        <v>7.36</v>
      </c>
      <c r="J421" s="19" t="n">
        <v>-7.62</v>
      </c>
      <c r="K421" s="19" t="n">
        <v>66.7</v>
      </c>
      <c r="L421" s="19" t="n">
        <v>3</v>
      </c>
      <c r="M421" s="19" t="n">
        <v>15.05</v>
      </c>
      <c r="N421" s="19" t="n">
        <v>62</v>
      </c>
      <c r="O421" s="19" t="inlineStr">
        <is>
          <t>C</t>
        </is>
      </c>
      <c r="P421" s="19" t="inlineStr">
        <is>
          <t>최근 적합성 참고 수준</t>
        </is>
      </c>
      <c r="Q421" s="19" t="inlineStr">
        <is>
          <t>거래횟수 매우 부족 / MDD 안정</t>
        </is>
      </c>
      <c r="R421" s="19" t="inlineStr">
        <is>
          <t>예</t>
        </is>
      </c>
      <c r="S421" s="19" t="n">
        <v>0.0005</v>
      </c>
      <c r="T421" s="19" t="n">
        <v>0.0025</v>
      </c>
      <c r="U421" s="19" t="n">
        <v>0.0007</v>
      </c>
    </row>
    <row r="422">
      <c r="A422" s="19" t="inlineStr">
        <is>
          <t>KODEX 200미국채혼합</t>
        </is>
      </c>
      <c r="B422" s="19" t="inlineStr">
        <is>
          <t>284430</t>
        </is>
      </c>
      <c r="C422" s="19" t="inlineStr">
        <is>
          <t>[초단타]</t>
        </is>
      </c>
      <c r="D422" s="19" t="inlineStr">
        <is>
          <t>[칼손절]</t>
        </is>
      </c>
      <c r="E422" s="19" t="inlineStr">
        <is>
          <t>+3%▶70% 익절 / +5%▶20% 익절 / +10%▶10% 익절</t>
        </is>
      </c>
      <c r="F422" s="19" t="inlineStr">
        <is>
          <t>-2%▶80% 손절 / -4%▶10% 손절 / -6%▶10% 손절</t>
        </is>
      </c>
      <c r="G422" s="19" t="inlineStr">
        <is>
          <t>2026-01-02</t>
        </is>
      </c>
      <c r="H422" s="19" t="inlineStr">
        <is>
          <t>2026-06-08</t>
        </is>
      </c>
      <c r="I422" s="19" t="n">
        <v>0</v>
      </c>
      <c r="J422" s="19" t="n">
        <v>0</v>
      </c>
      <c r="K422" s="19" t="n">
        <v>0</v>
      </c>
      <c r="L422" s="19" t="n">
        <v>0</v>
      </c>
      <c r="M422" s="19" t="n">
        <v>0</v>
      </c>
      <c r="N422" s="19" t="n">
        <v>32</v>
      </c>
      <c r="O422" s="19" t="inlineStr">
        <is>
          <t>D</t>
        </is>
      </c>
      <c r="P422" s="19" t="inlineStr">
        <is>
          <t>단독 사용 비권장</t>
        </is>
      </c>
      <c r="Q422" s="19" t="inlineStr">
        <is>
          <t>거래횟수 매우 부족 / MDD 안정 / 수익률 음수 / 승률 낮음</t>
        </is>
      </c>
      <c r="R422" s="19" t="inlineStr">
        <is>
          <t>예</t>
        </is>
      </c>
      <c r="S422" s="19" t="n">
        <v>0.0005</v>
      </c>
      <c r="T422" s="19" t="n">
        <v>0.0025</v>
      </c>
      <c r="U422" s="19" t="n">
        <v>0.0007</v>
      </c>
    </row>
    <row r="423">
      <c r="A423" s="19" t="inlineStr">
        <is>
          <t>KODEX 200미국채혼합</t>
        </is>
      </c>
      <c r="B423" s="19" t="inlineStr">
        <is>
          <t>284430</t>
        </is>
      </c>
      <c r="C423" s="19" t="inlineStr">
        <is>
          <t>[초단타]</t>
        </is>
      </c>
      <c r="D423" s="19" t="inlineStr">
        <is>
          <t>[정석방어]</t>
        </is>
      </c>
      <c r="E423" s="19" t="inlineStr">
        <is>
          <t>+3%▶70% 익절 / +5%▶20% 익절 / +10%▶10% 익절</t>
        </is>
      </c>
      <c r="F423" s="19" t="inlineStr">
        <is>
          <t>-3%▶70% 손절 / -5%▶20% 손절 / -10%▶10% 손절</t>
        </is>
      </c>
      <c r="G423" s="19" t="inlineStr">
        <is>
          <t>2026-01-02</t>
        </is>
      </c>
      <c r="H423" s="19" t="inlineStr">
        <is>
          <t>2026-06-08</t>
        </is>
      </c>
      <c r="I423" s="19" t="n">
        <v>0</v>
      </c>
      <c r="J423" s="19" t="n">
        <v>0</v>
      </c>
      <c r="K423" s="19" t="n">
        <v>0</v>
      </c>
      <c r="L423" s="19" t="n">
        <v>0</v>
      </c>
      <c r="M423" s="19" t="n">
        <v>0</v>
      </c>
      <c r="N423" s="19" t="n">
        <v>32</v>
      </c>
      <c r="O423" s="19" t="inlineStr">
        <is>
          <t>D</t>
        </is>
      </c>
      <c r="P423" s="19" t="inlineStr">
        <is>
          <t>단독 사용 비권장</t>
        </is>
      </c>
      <c r="Q423" s="19" t="inlineStr">
        <is>
          <t>거래횟수 매우 부족 / MDD 안정 / 수익률 음수 / 승률 낮음</t>
        </is>
      </c>
      <c r="R423" s="19" t="inlineStr">
        <is>
          <t>예</t>
        </is>
      </c>
      <c r="S423" s="19" t="n">
        <v>0.0005</v>
      </c>
      <c r="T423" s="19" t="n">
        <v>0.0025</v>
      </c>
      <c r="U423" s="19" t="n">
        <v>0.0007</v>
      </c>
    </row>
    <row r="424">
      <c r="A424" s="19" t="inlineStr">
        <is>
          <t>KODEX 200미국채혼합</t>
        </is>
      </c>
      <c r="B424" s="19" t="inlineStr">
        <is>
          <t>284430</t>
        </is>
      </c>
      <c r="C424" s="19" t="inlineStr">
        <is>
          <t>[초단타]</t>
        </is>
      </c>
      <c r="D424" s="19" t="inlineStr">
        <is>
          <t>[변동성허용]</t>
        </is>
      </c>
      <c r="E424" s="19" t="inlineStr">
        <is>
          <t>+3%▶70% 익절 / +5%▶20% 익절 / +10%▶10% 익절</t>
        </is>
      </c>
      <c r="F424" s="19" t="inlineStr">
        <is>
          <t>-5%▶50% 손절 / -10%▶30% 손절 / -15%▶20% 손절</t>
        </is>
      </c>
      <c r="G424" s="19" t="inlineStr">
        <is>
          <t>2026-01-02</t>
        </is>
      </c>
      <c r="H424" s="19" t="inlineStr">
        <is>
          <t>2026-06-08</t>
        </is>
      </c>
      <c r="I424" s="19" t="n">
        <v>0</v>
      </c>
      <c r="J424" s="19" t="n">
        <v>0</v>
      </c>
      <c r="K424" s="19" t="n">
        <v>0</v>
      </c>
      <c r="L424" s="19" t="n">
        <v>0</v>
      </c>
      <c r="M424" s="19" t="n">
        <v>0</v>
      </c>
      <c r="N424" s="19" t="n">
        <v>32</v>
      </c>
      <c r="O424" s="19" t="inlineStr">
        <is>
          <t>D</t>
        </is>
      </c>
      <c r="P424" s="19" t="inlineStr">
        <is>
          <t>단독 사용 비권장</t>
        </is>
      </c>
      <c r="Q424" s="19" t="inlineStr">
        <is>
          <t>거래횟수 매우 부족 / MDD 안정 / 수익률 음수 / 승률 낮음</t>
        </is>
      </c>
      <c r="R424" s="19" t="inlineStr">
        <is>
          <t>예</t>
        </is>
      </c>
      <c r="S424" s="19" t="n">
        <v>0.0005</v>
      </c>
      <c r="T424" s="19" t="n">
        <v>0.0025</v>
      </c>
      <c r="U424" s="19" t="n">
        <v>0.0007</v>
      </c>
    </row>
    <row r="425">
      <c r="A425" s="19" t="inlineStr">
        <is>
          <t>KODEX 200미국채혼합</t>
        </is>
      </c>
      <c r="B425" s="19" t="inlineStr">
        <is>
          <t>284430</t>
        </is>
      </c>
      <c r="C425" s="19" t="inlineStr">
        <is>
          <t>[초단타]</t>
        </is>
      </c>
      <c r="D425" s="19" t="inlineStr">
        <is>
          <t>[버티기형]</t>
        </is>
      </c>
      <c r="E425" s="19" t="inlineStr">
        <is>
          <t>+3%▶70% 익절 / +5%▶20% 익절 / +10%▶10% 익절</t>
        </is>
      </c>
      <c r="F425" s="19" t="inlineStr">
        <is>
          <t>-5%▶40% 손절 / -15%▶30% 손절 / -20%▶30% 손절</t>
        </is>
      </c>
      <c r="G425" s="19" t="inlineStr">
        <is>
          <t>2026-01-02</t>
        </is>
      </c>
      <c r="H425" s="19" t="inlineStr">
        <is>
          <t>2026-06-08</t>
        </is>
      </c>
      <c r="I425" s="19" t="n">
        <v>0</v>
      </c>
      <c r="J425" s="19" t="n">
        <v>0</v>
      </c>
      <c r="K425" s="19" t="n">
        <v>0</v>
      </c>
      <c r="L425" s="19" t="n">
        <v>0</v>
      </c>
      <c r="M425" s="19" t="n">
        <v>0</v>
      </c>
      <c r="N425" s="19" t="n">
        <v>32</v>
      </c>
      <c r="O425" s="19" t="inlineStr">
        <is>
          <t>D</t>
        </is>
      </c>
      <c r="P425" s="19" t="inlineStr">
        <is>
          <t>단독 사용 비권장</t>
        </is>
      </c>
      <c r="Q425" s="19" t="inlineStr">
        <is>
          <t>거래횟수 매우 부족 / MDD 안정 / 수익률 음수 / 승률 낮음</t>
        </is>
      </c>
      <c r="R425" s="19" t="inlineStr">
        <is>
          <t>예</t>
        </is>
      </c>
      <c r="S425" s="19" t="n">
        <v>0.0005</v>
      </c>
      <c r="T425" s="19" t="n">
        <v>0.0025</v>
      </c>
      <c r="U425" s="19" t="n">
        <v>0.0007</v>
      </c>
    </row>
    <row r="426">
      <c r="A426" s="19" t="inlineStr">
        <is>
          <t>KODEX 200미국채혼합</t>
        </is>
      </c>
      <c r="B426" s="19" t="inlineStr">
        <is>
          <t>284430</t>
        </is>
      </c>
      <c r="C426" s="19" t="inlineStr">
        <is>
          <t>[단기스윙]</t>
        </is>
      </c>
      <c r="D426" s="19" t="inlineStr">
        <is>
          <t>[칼손절]</t>
        </is>
      </c>
      <c r="E426" s="19" t="inlineStr">
        <is>
          <t>+5%▶60% 익절 / +10%▶30% 익절 / +20%▶10% 익절</t>
        </is>
      </c>
      <c r="F426" s="19" t="inlineStr">
        <is>
          <t>-2%▶80% 손절 / -4%▶10% 손절 / -6%▶10% 손절</t>
        </is>
      </c>
      <c r="G426" s="19" t="inlineStr">
        <is>
          <t>2026-01-02</t>
        </is>
      </c>
      <c r="H426" s="19" t="inlineStr">
        <is>
          <t>2026-06-08</t>
        </is>
      </c>
      <c r="I426" s="19" t="n">
        <v>0</v>
      </c>
      <c r="J426" s="19" t="n">
        <v>0</v>
      </c>
      <c r="K426" s="19" t="n">
        <v>0</v>
      </c>
      <c r="L426" s="19" t="n">
        <v>0</v>
      </c>
      <c r="M426" s="19" t="n">
        <v>0</v>
      </c>
      <c r="N426" s="19" t="n">
        <v>32</v>
      </c>
      <c r="O426" s="19" t="inlineStr">
        <is>
          <t>D</t>
        </is>
      </c>
      <c r="P426" s="19" t="inlineStr">
        <is>
          <t>단독 사용 비권장</t>
        </is>
      </c>
      <c r="Q426" s="19" t="inlineStr">
        <is>
          <t>거래횟수 매우 부족 / MDD 안정 / 수익률 음수 / 승률 낮음</t>
        </is>
      </c>
      <c r="R426" s="19" t="inlineStr">
        <is>
          <t>예</t>
        </is>
      </c>
      <c r="S426" s="19" t="n">
        <v>0.0005</v>
      </c>
      <c r="T426" s="19" t="n">
        <v>0.0025</v>
      </c>
      <c r="U426" s="19" t="n">
        <v>0.0007</v>
      </c>
    </row>
    <row r="427">
      <c r="A427" s="19" t="inlineStr">
        <is>
          <t>KODEX 200미국채혼합</t>
        </is>
      </c>
      <c r="B427" s="19" t="inlineStr">
        <is>
          <t>284430</t>
        </is>
      </c>
      <c r="C427" s="19" t="inlineStr">
        <is>
          <t>[단기스윙]</t>
        </is>
      </c>
      <c r="D427" s="19" t="inlineStr">
        <is>
          <t>[정석방어]</t>
        </is>
      </c>
      <c r="E427" s="19" t="inlineStr">
        <is>
          <t>+5%▶60% 익절 / +10%▶30% 익절 / +20%▶10% 익절</t>
        </is>
      </c>
      <c r="F427" s="19" t="inlineStr">
        <is>
          <t>-3%▶70% 손절 / -5%▶20% 손절 / -10%▶10% 손절</t>
        </is>
      </c>
      <c r="G427" s="19" t="inlineStr">
        <is>
          <t>2026-01-02</t>
        </is>
      </c>
      <c r="H427" s="19" t="inlineStr">
        <is>
          <t>2026-06-08</t>
        </is>
      </c>
      <c r="I427" s="19" t="n">
        <v>0</v>
      </c>
      <c r="J427" s="19" t="n">
        <v>0</v>
      </c>
      <c r="K427" s="19" t="n">
        <v>0</v>
      </c>
      <c r="L427" s="19" t="n">
        <v>0</v>
      </c>
      <c r="M427" s="19" t="n">
        <v>0</v>
      </c>
      <c r="N427" s="19" t="n">
        <v>32</v>
      </c>
      <c r="O427" s="19" t="inlineStr">
        <is>
          <t>D</t>
        </is>
      </c>
      <c r="P427" s="19" t="inlineStr">
        <is>
          <t>단독 사용 비권장</t>
        </is>
      </c>
      <c r="Q427" s="19" t="inlineStr">
        <is>
          <t>거래횟수 매우 부족 / MDD 안정 / 수익률 음수 / 승률 낮음</t>
        </is>
      </c>
      <c r="R427" s="19" t="inlineStr">
        <is>
          <t>예</t>
        </is>
      </c>
      <c r="S427" s="19" t="n">
        <v>0.0005</v>
      </c>
      <c r="T427" s="19" t="n">
        <v>0.0025</v>
      </c>
      <c r="U427" s="19" t="n">
        <v>0.0007</v>
      </c>
    </row>
    <row r="428">
      <c r="A428" s="19" t="inlineStr">
        <is>
          <t>KODEX 200미국채혼합</t>
        </is>
      </c>
      <c r="B428" s="19" t="inlineStr">
        <is>
          <t>284430</t>
        </is>
      </c>
      <c r="C428" s="19" t="inlineStr">
        <is>
          <t>[단기스윙]</t>
        </is>
      </c>
      <c r="D428" s="19" t="inlineStr">
        <is>
          <t>[변동성허용]</t>
        </is>
      </c>
      <c r="E428" s="19" t="inlineStr">
        <is>
          <t>+5%▶60% 익절 / +10%▶30% 익절 / +20%▶10% 익절</t>
        </is>
      </c>
      <c r="F428" s="19" t="inlineStr">
        <is>
          <t>-5%▶50% 손절 / -10%▶30% 손절 / -15%▶20% 손절</t>
        </is>
      </c>
      <c r="G428" s="19" t="inlineStr">
        <is>
          <t>2026-01-02</t>
        </is>
      </c>
      <c r="H428" s="19" t="inlineStr">
        <is>
          <t>2026-06-08</t>
        </is>
      </c>
      <c r="I428" s="19" t="n">
        <v>0</v>
      </c>
      <c r="J428" s="19" t="n">
        <v>0</v>
      </c>
      <c r="K428" s="19" t="n">
        <v>0</v>
      </c>
      <c r="L428" s="19" t="n">
        <v>0</v>
      </c>
      <c r="M428" s="19" t="n">
        <v>0</v>
      </c>
      <c r="N428" s="19" t="n">
        <v>32</v>
      </c>
      <c r="O428" s="19" t="inlineStr">
        <is>
          <t>D</t>
        </is>
      </c>
      <c r="P428" s="19" t="inlineStr">
        <is>
          <t>단독 사용 비권장</t>
        </is>
      </c>
      <c r="Q428" s="19" t="inlineStr">
        <is>
          <t>거래횟수 매우 부족 / MDD 안정 / 수익률 음수 / 승률 낮음</t>
        </is>
      </c>
      <c r="R428" s="19" t="inlineStr">
        <is>
          <t>예</t>
        </is>
      </c>
      <c r="S428" s="19" t="n">
        <v>0.0005</v>
      </c>
      <c r="T428" s="19" t="n">
        <v>0.0025</v>
      </c>
      <c r="U428" s="19" t="n">
        <v>0.0007</v>
      </c>
    </row>
    <row r="429">
      <c r="A429" s="19" t="inlineStr">
        <is>
          <t>KODEX 200미국채혼합</t>
        </is>
      </c>
      <c r="B429" s="19" t="inlineStr">
        <is>
          <t>284430</t>
        </is>
      </c>
      <c r="C429" s="19" t="inlineStr">
        <is>
          <t>[단기스윙]</t>
        </is>
      </c>
      <c r="D429" s="19" t="inlineStr">
        <is>
          <t>[버티기형]</t>
        </is>
      </c>
      <c r="E429" s="19" t="inlineStr">
        <is>
          <t>+5%▶60% 익절 / +10%▶30% 익절 / +20%▶10% 익절</t>
        </is>
      </c>
      <c r="F429" s="19" t="inlineStr">
        <is>
          <t>-5%▶40% 손절 / -15%▶30% 손절 / -20%▶30% 손절</t>
        </is>
      </c>
      <c r="G429" s="19" t="inlineStr">
        <is>
          <t>2026-01-02</t>
        </is>
      </c>
      <c r="H429" s="19" t="inlineStr">
        <is>
          <t>2026-06-08</t>
        </is>
      </c>
      <c r="I429" s="19" t="n">
        <v>0</v>
      </c>
      <c r="J429" s="19" t="n">
        <v>0</v>
      </c>
      <c r="K429" s="19" t="n">
        <v>0</v>
      </c>
      <c r="L429" s="19" t="n">
        <v>0</v>
      </c>
      <c r="M429" s="19" t="n">
        <v>0</v>
      </c>
      <c r="N429" s="19" t="n">
        <v>32</v>
      </c>
      <c r="O429" s="19" t="inlineStr">
        <is>
          <t>D</t>
        </is>
      </c>
      <c r="P429" s="19" t="inlineStr">
        <is>
          <t>단독 사용 비권장</t>
        </is>
      </c>
      <c r="Q429" s="19" t="inlineStr">
        <is>
          <t>거래횟수 매우 부족 / MDD 안정 / 수익률 음수 / 승률 낮음</t>
        </is>
      </c>
      <c r="R429" s="19" t="inlineStr">
        <is>
          <t>예</t>
        </is>
      </c>
      <c r="S429" s="19" t="n">
        <v>0.0005</v>
      </c>
      <c r="T429" s="19" t="n">
        <v>0.0025</v>
      </c>
      <c r="U429" s="19" t="n">
        <v>0.0007</v>
      </c>
    </row>
    <row r="430">
      <c r="A430" s="19" t="inlineStr">
        <is>
          <t>KODEX 200미국채혼합</t>
        </is>
      </c>
      <c r="B430" s="19" t="inlineStr">
        <is>
          <t>284430</t>
        </is>
      </c>
      <c r="C430" s="19" t="inlineStr">
        <is>
          <t>[대표님룰]</t>
        </is>
      </c>
      <c r="D430" s="19" t="inlineStr">
        <is>
          <t>[칼손절]</t>
        </is>
      </c>
      <c r="E430" s="19" t="inlineStr">
        <is>
          <t>+5%▶60% 익절 / +10%▶30% 익절 / +30%▶10% 익절</t>
        </is>
      </c>
      <c r="F430" s="19" t="inlineStr">
        <is>
          <t>-2%▶80% 손절 / -4%▶10% 손절 / -6%▶10% 손절</t>
        </is>
      </c>
      <c r="G430" s="19" t="inlineStr">
        <is>
          <t>2026-01-02</t>
        </is>
      </c>
      <c r="H430" s="19" t="inlineStr">
        <is>
          <t>2026-06-08</t>
        </is>
      </c>
      <c r="I430" s="19" t="n">
        <v>0</v>
      </c>
      <c r="J430" s="19" t="n">
        <v>0</v>
      </c>
      <c r="K430" s="19" t="n">
        <v>0</v>
      </c>
      <c r="L430" s="19" t="n">
        <v>0</v>
      </c>
      <c r="M430" s="19" t="n">
        <v>0</v>
      </c>
      <c r="N430" s="19" t="n">
        <v>32</v>
      </c>
      <c r="O430" s="19" t="inlineStr">
        <is>
          <t>D</t>
        </is>
      </c>
      <c r="P430" s="19" t="inlineStr">
        <is>
          <t>단독 사용 비권장</t>
        </is>
      </c>
      <c r="Q430" s="19" t="inlineStr">
        <is>
          <t>거래횟수 매우 부족 / MDD 안정 / 수익률 음수 / 승률 낮음</t>
        </is>
      </c>
      <c r="R430" s="19" t="inlineStr">
        <is>
          <t>예</t>
        </is>
      </c>
      <c r="S430" s="19" t="n">
        <v>0.0005</v>
      </c>
      <c r="T430" s="19" t="n">
        <v>0.0025</v>
      </c>
      <c r="U430" s="19" t="n">
        <v>0.0007</v>
      </c>
    </row>
    <row r="431">
      <c r="A431" s="19" t="inlineStr">
        <is>
          <t>KODEX 200미국채혼합</t>
        </is>
      </c>
      <c r="B431" s="19" t="inlineStr">
        <is>
          <t>284430</t>
        </is>
      </c>
      <c r="C431" s="19" t="inlineStr">
        <is>
          <t>[대표님룰]</t>
        </is>
      </c>
      <c r="D431" s="19" t="inlineStr">
        <is>
          <t>[정석방어]</t>
        </is>
      </c>
      <c r="E431" s="19" t="inlineStr">
        <is>
          <t>+5%▶60% 익절 / +10%▶30% 익절 / +30%▶10% 익절</t>
        </is>
      </c>
      <c r="F431" s="19" t="inlineStr">
        <is>
          <t>-3%▶70% 손절 / -5%▶20% 손절 / -10%▶10% 손절</t>
        </is>
      </c>
      <c r="G431" s="19" t="inlineStr">
        <is>
          <t>2026-01-02</t>
        </is>
      </c>
      <c r="H431" s="19" t="inlineStr">
        <is>
          <t>2026-06-08</t>
        </is>
      </c>
      <c r="I431" s="19" t="n">
        <v>0</v>
      </c>
      <c r="J431" s="19" t="n">
        <v>0</v>
      </c>
      <c r="K431" s="19" t="n">
        <v>0</v>
      </c>
      <c r="L431" s="19" t="n">
        <v>0</v>
      </c>
      <c r="M431" s="19" t="n">
        <v>0</v>
      </c>
      <c r="N431" s="19" t="n">
        <v>32</v>
      </c>
      <c r="O431" s="19" t="inlineStr">
        <is>
          <t>D</t>
        </is>
      </c>
      <c r="P431" s="19" t="inlineStr">
        <is>
          <t>단독 사용 비권장</t>
        </is>
      </c>
      <c r="Q431" s="19" t="inlineStr">
        <is>
          <t>거래횟수 매우 부족 / MDD 안정 / 수익률 음수 / 승률 낮음</t>
        </is>
      </c>
      <c r="R431" s="19" t="inlineStr">
        <is>
          <t>예</t>
        </is>
      </c>
      <c r="S431" s="19" t="n">
        <v>0.0005</v>
      </c>
      <c r="T431" s="19" t="n">
        <v>0.0025</v>
      </c>
      <c r="U431" s="19" t="n">
        <v>0.0007</v>
      </c>
    </row>
    <row r="432">
      <c r="A432" s="19" t="inlineStr">
        <is>
          <t>KODEX 200미국채혼합</t>
        </is>
      </c>
      <c r="B432" s="19" t="inlineStr">
        <is>
          <t>284430</t>
        </is>
      </c>
      <c r="C432" s="19" t="inlineStr">
        <is>
          <t>[대표님룰]</t>
        </is>
      </c>
      <c r="D432" s="19" t="inlineStr">
        <is>
          <t>[변동성허용]</t>
        </is>
      </c>
      <c r="E432" s="19" t="inlineStr">
        <is>
          <t>+5%▶60% 익절 / +10%▶30% 익절 / +30%▶10% 익절</t>
        </is>
      </c>
      <c r="F432" s="19" t="inlineStr">
        <is>
          <t>-5%▶50% 손절 / -10%▶30% 손절 / -15%▶20% 손절</t>
        </is>
      </c>
      <c r="G432" s="19" t="inlineStr">
        <is>
          <t>2026-01-02</t>
        </is>
      </c>
      <c r="H432" s="19" t="inlineStr">
        <is>
          <t>2026-06-08</t>
        </is>
      </c>
      <c r="I432" s="19" t="n">
        <v>0</v>
      </c>
      <c r="J432" s="19" t="n">
        <v>0</v>
      </c>
      <c r="K432" s="19" t="n">
        <v>0</v>
      </c>
      <c r="L432" s="19" t="n">
        <v>0</v>
      </c>
      <c r="M432" s="19" t="n">
        <v>0</v>
      </c>
      <c r="N432" s="19" t="n">
        <v>32</v>
      </c>
      <c r="O432" s="19" t="inlineStr">
        <is>
          <t>D</t>
        </is>
      </c>
      <c r="P432" s="19" t="inlineStr">
        <is>
          <t>단독 사용 비권장</t>
        </is>
      </c>
      <c r="Q432" s="19" t="inlineStr">
        <is>
          <t>거래횟수 매우 부족 / MDD 안정 / 수익률 음수 / 승률 낮음</t>
        </is>
      </c>
      <c r="R432" s="19" t="inlineStr">
        <is>
          <t>예</t>
        </is>
      </c>
      <c r="S432" s="19" t="n">
        <v>0.0005</v>
      </c>
      <c r="T432" s="19" t="n">
        <v>0.0025</v>
      </c>
      <c r="U432" s="19" t="n">
        <v>0.0007</v>
      </c>
    </row>
    <row r="433">
      <c r="A433" s="19" t="inlineStr">
        <is>
          <t>KODEX 200미국채혼합</t>
        </is>
      </c>
      <c r="B433" s="19" t="inlineStr">
        <is>
          <t>284430</t>
        </is>
      </c>
      <c r="C433" s="19" t="inlineStr">
        <is>
          <t>[대표님룰]</t>
        </is>
      </c>
      <c r="D433" s="19" t="inlineStr">
        <is>
          <t>[버티기형]</t>
        </is>
      </c>
      <c r="E433" s="19" t="inlineStr">
        <is>
          <t>+5%▶60% 익절 / +10%▶30% 익절 / +30%▶10% 익절</t>
        </is>
      </c>
      <c r="F433" s="19" t="inlineStr">
        <is>
          <t>-5%▶40% 손절 / -15%▶30% 손절 / -20%▶30% 손절</t>
        </is>
      </c>
      <c r="G433" s="19" t="inlineStr">
        <is>
          <t>2026-01-02</t>
        </is>
      </c>
      <c r="H433" s="19" t="inlineStr">
        <is>
          <t>2026-06-08</t>
        </is>
      </c>
      <c r="I433" s="19" t="n">
        <v>0</v>
      </c>
      <c r="J433" s="19" t="n">
        <v>0</v>
      </c>
      <c r="K433" s="19" t="n">
        <v>0</v>
      </c>
      <c r="L433" s="19" t="n">
        <v>0</v>
      </c>
      <c r="M433" s="19" t="n">
        <v>0</v>
      </c>
      <c r="N433" s="19" t="n">
        <v>32</v>
      </c>
      <c r="O433" s="19" t="inlineStr">
        <is>
          <t>D</t>
        </is>
      </c>
      <c r="P433" s="19" t="inlineStr">
        <is>
          <t>단독 사용 비권장</t>
        </is>
      </c>
      <c r="Q433" s="19" t="inlineStr">
        <is>
          <t>거래횟수 매우 부족 / MDD 안정 / 수익률 음수 / 승률 낮음</t>
        </is>
      </c>
      <c r="R433" s="19" t="inlineStr">
        <is>
          <t>예</t>
        </is>
      </c>
      <c r="S433" s="19" t="n">
        <v>0.0005</v>
      </c>
      <c r="T433" s="19" t="n">
        <v>0.0025</v>
      </c>
      <c r="U433" s="19" t="n">
        <v>0.0007</v>
      </c>
    </row>
    <row r="434">
      <c r="A434" s="19" t="inlineStr">
        <is>
          <t>KODEX 200미국채혼합</t>
        </is>
      </c>
      <c r="B434" s="19" t="inlineStr">
        <is>
          <t>284430</t>
        </is>
      </c>
      <c r="C434" s="19" t="inlineStr">
        <is>
          <t>[중기추세]</t>
        </is>
      </c>
      <c r="D434" s="19" t="inlineStr">
        <is>
          <t>[칼손절]</t>
        </is>
      </c>
      <c r="E434" s="19" t="inlineStr">
        <is>
          <t>+10%▶50% 익절 / +20%▶30% 익절 / +30%▶20% 익절</t>
        </is>
      </c>
      <c r="F434" s="19" t="inlineStr">
        <is>
          <t>-2%▶80% 손절 / -4%▶10% 손절 / -6%▶10% 손절</t>
        </is>
      </c>
      <c r="G434" s="19" t="inlineStr">
        <is>
          <t>2026-01-02</t>
        </is>
      </c>
      <c r="H434" s="19" t="inlineStr">
        <is>
          <t>2026-06-08</t>
        </is>
      </c>
      <c r="I434" s="19" t="n">
        <v>0</v>
      </c>
      <c r="J434" s="19" t="n">
        <v>0</v>
      </c>
      <c r="K434" s="19" t="n">
        <v>0</v>
      </c>
      <c r="L434" s="19" t="n">
        <v>0</v>
      </c>
      <c r="M434" s="19" t="n">
        <v>0</v>
      </c>
      <c r="N434" s="19" t="n">
        <v>32</v>
      </c>
      <c r="O434" s="19" t="inlineStr">
        <is>
          <t>D</t>
        </is>
      </c>
      <c r="P434" s="19" t="inlineStr">
        <is>
          <t>단독 사용 비권장</t>
        </is>
      </c>
      <c r="Q434" s="19" t="inlineStr">
        <is>
          <t>거래횟수 매우 부족 / MDD 안정 / 수익률 음수 / 승률 낮음</t>
        </is>
      </c>
      <c r="R434" s="19" t="inlineStr">
        <is>
          <t>예</t>
        </is>
      </c>
      <c r="S434" s="19" t="n">
        <v>0.0005</v>
      </c>
      <c r="T434" s="19" t="n">
        <v>0.0025</v>
      </c>
      <c r="U434" s="19" t="n">
        <v>0.0007</v>
      </c>
    </row>
    <row r="435">
      <c r="A435" s="19" t="inlineStr">
        <is>
          <t>KODEX 200미국채혼합</t>
        </is>
      </c>
      <c r="B435" s="19" t="inlineStr">
        <is>
          <t>284430</t>
        </is>
      </c>
      <c r="C435" s="19" t="inlineStr">
        <is>
          <t>[중기추세]</t>
        </is>
      </c>
      <c r="D435" s="19" t="inlineStr">
        <is>
          <t>[정석방어]</t>
        </is>
      </c>
      <c r="E435" s="19" t="inlineStr">
        <is>
          <t>+10%▶50% 익절 / +20%▶30% 익절 / +30%▶20% 익절</t>
        </is>
      </c>
      <c r="F435" s="19" t="inlineStr">
        <is>
          <t>-3%▶70% 손절 / -5%▶20% 손절 / -10%▶10% 손절</t>
        </is>
      </c>
      <c r="G435" s="19" t="inlineStr">
        <is>
          <t>2026-01-02</t>
        </is>
      </c>
      <c r="H435" s="19" t="inlineStr">
        <is>
          <t>2026-06-08</t>
        </is>
      </c>
      <c r="I435" s="19" t="n">
        <v>0</v>
      </c>
      <c r="J435" s="19" t="n">
        <v>0</v>
      </c>
      <c r="K435" s="19" t="n">
        <v>0</v>
      </c>
      <c r="L435" s="19" t="n">
        <v>0</v>
      </c>
      <c r="M435" s="19" t="n">
        <v>0</v>
      </c>
      <c r="N435" s="19" t="n">
        <v>32</v>
      </c>
      <c r="O435" s="19" t="inlineStr">
        <is>
          <t>D</t>
        </is>
      </c>
      <c r="P435" s="19" t="inlineStr">
        <is>
          <t>단독 사용 비권장</t>
        </is>
      </c>
      <c r="Q435" s="19" t="inlineStr">
        <is>
          <t>거래횟수 매우 부족 / MDD 안정 / 수익률 음수 / 승률 낮음</t>
        </is>
      </c>
      <c r="R435" s="19" t="inlineStr">
        <is>
          <t>예</t>
        </is>
      </c>
      <c r="S435" s="19" t="n">
        <v>0.0005</v>
      </c>
      <c r="T435" s="19" t="n">
        <v>0.0025</v>
      </c>
      <c r="U435" s="19" t="n">
        <v>0.0007</v>
      </c>
    </row>
    <row r="436">
      <c r="A436" s="19" t="inlineStr">
        <is>
          <t>KODEX 200미국채혼합</t>
        </is>
      </c>
      <c r="B436" s="19" t="inlineStr">
        <is>
          <t>284430</t>
        </is>
      </c>
      <c r="C436" s="19" t="inlineStr">
        <is>
          <t>[중기추세]</t>
        </is>
      </c>
      <c r="D436" s="19" t="inlineStr">
        <is>
          <t>[변동성허용]</t>
        </is>
      </c>
      <c r="E436" s="19" t="inlineStr">
        <is>
          <t>+10%▶50% 익절 / +20%▶30% 익절 / +30%▶20% 익절</t>
        </is>
      </c>
      <c r="F436" s="19" t="inlineStr">
        <is>
          <t>-5%▶50% 손절 / -10%▶30% 손절 / -15%▶20% 손절</t>
        </is>
      </c>
      <c r="G436" s="19" t="inlineStr">
        <is>
          <t>2026-01-02</t>
        </is>
      </c>
      <c r="H436" s="19" t="inlineStr">
        <is>
          <t>2026-06-08</t>
        </is>
      </c>
      <c r="I436" s="19" t="n">
        <v>0</v>
      </c>
      <c r="J436" s="19" t="n">
        <v>0</v>
      </c>
      <c r="K436" s="19" t="n">
        <v>0</v>
      </c>
      <c r="L436" s="19" t="n">
        <v>0</v>
      </c>
      <c r="M436" s="19" t="n">
        <v>0</v>
      </c>
      <c r="N436" s="19" t="n">
        <v>32</v>
      </c>
      <c r="O436" s="19" t="inlineStr">
        <is>
          <t>D</t>
        </is>
      </c>
      <c r="P436" s="19" t="inlineStr">
        <is>
          <t>단독 사용 비권장</t>
        </is>
      </c>
      <c r="Q436" s="19" t="inlineStr">
        <is>
          <t>거래횟수 매우 부족 / MDD 안정 / 수익률 음수 / 승률 낮음</t>
        </is>
      </c>
      <c r="R436" s="19" t="inlineStr">
        <is>
          <t>예</t>
        </is>
      </c>
      <c r="S436" s="19" t="n">
        <v>0.0005</v>
      </c>
      <c r="T436" s="19" t="n">
        <v>0.0025</v>
      </c>
      <c r="U436" s="19" t="n">
        <v>0.0007</v>
      </c>
    </row>
    <row r="437">
      <c r="A437" s="19" t="inlineStr">
        <is>
          <t>KODEX 200미국채혼합</t>
        </is>
      </c>
      <c r="B437" s="19" t="inlineStr">
        <is>
          <t>284430</t>
        </is>
      </c>
      <c r="C437" s="19" t="inlineStr">
        <is>
          <t>[중기추세]</t>
        </is>
      </c>
      <c r="D437" s="19" t="inlineStr">
        <is>
          <t>[버티기형]</t>
        </is>
      </c>
      <c r="E437" s="19" t="inlineStr">
        <is>
          <t>+10%▶50% 익절 / +20%▶30% 익절 / +30%▶20% 익절</t>
        </is>
      </c>
      <c r="F437" s="19" t="inlineStr">
        <is>
          <t>-5%▶40% 손절 / -15%▶30% 손절 / -20%▶30% 손절</t>
        </is>
      </c>
      <c r="G437" s="19" t="inlineStr">
        <is>
          <t>2026-01-02</t>
        </is>
      </c>
      <c r="H437" s="19" t="inlineStr">
        <is>
          <t>2026-06-08</t>
        </is>
      </c>
      <c r="I437" s="19" t="n">
        <v>0</v>
      </c>
      <c r="J437" s="19" t="n">
        <v>0</v>
      </c>
      <c r="K437" s="19" t="n">
        <v>0</v>
      </c>
      <c r="L437" s="19" t="n">
        <v>0</v>
      </c>
      <c r="M437" s="19" t="n">
        <v>0</v>
      </c>
      <c r="N437" s="19" t="n">
        <v>32</v>
      </c>
      <c r="O437" s="19" t="inlineStr">
        <is>
          <t>D</t>
        </is>
      </c>
      <c r="P437" s="19" t="inlineStr">
        <is>
          <t>단독 사용 비권장</t>
        </is>
      </c>
      <c r="Q437" s="19" t="inlineStr">
        <is>
          <t>거래횟수 매우 부족 / MDD 안정 / 수익률 음수 / 승률 낮음</t>
        </is>
      </c>
      <c r="R437" s="19" t="inlineStr">
        <is>
          <t>예</t>
        </is>
      </c>
      <c r="S437" s="19" t="n">
        <v>0.0005</v>
      </c>
      <c r="T437" s="19" t="n">
        <v>0.0025</v>
      </c>
      <c r="U437" s="19" t="n">
        <v>0.0007</v>
      </c>
    </row>
    <row r="438">
      <c r="A438" s="19" t="inlineStr">
        <is>
          <t>KODEX 200미국채혼합</t>
        </is>
      </c>
      <c r="B438" s="19" t="inlineStr">
        <is>
          <t>284430</t>
        </is>
      </c>
      <c r="C438" s="19" t="inlineStr">
        <is>
          <t>[수익극대화]</t>
        </is>
      </c>
      <c r="D438" s="19" t="inlineStr">
        <is>
          <t>[칼손절]</t>
        </is>
      </c>
      <c r="E438" s="19" t="inlineStr">
        <is>
          <t>+10%▶40% 익절 / +20%▶30% 익절 / +40%▶30% 익절</t>
        </is>
      </c>
      <c r="F438" s="19" t="inlineStr">
        <is>
          <t>-2%▶80% 손절 / -4%▶10% 손절 / -6%▶10% 손절</t>
        </is>
      </c>
      <c r="G438" s="19" t="inlineStr">
        <is>
          <t>2026-01-02</t>
        </is>
      </c>
      <c r="H438" s="19" t="inlineStr">
        <is>
          <t>2026-06-08</t>
        </is>
      </c>
      <c r="I438" s="19" t="n">
        <v>0</v>
      </c>
      <c r="J438" s="19" t="n">
        <v>0</v>
      </c>
      <c r="K438" s="19" t="n">
        <v>0</v>
      </c>
      <c r="L438" s="19" t="n">
        <v>0</v>
      </c>
      <c r="M438" s="19" t="n">
        <v>0</v>
      </c>
      <c r="N438" s="19" t="n">
        <v>32</v>
      </c>
      <c r="O438" s="19" t="inlineStr">
        <is>
          <t>D</t>
        </is>
      </c>
      <c r="P438" s="19" t="inlineStr">
        <is>
          <t>단독 사용 비권장</t>
        </is>
      </c>
      <c r="Q438" s="19" t="inlineStr">
        <is>
          <t>거래횟수 매우 부족 / MDD 안정 / 수익률 음수 / 승률 낮음</t>
        </is>
      </c>
      <c r="R438" s="19" t="inlineStr">
        <is>
          <t>예</t>
        </is>
      </c>
      <c r="S438" s="19" t="n">
        <v>0.0005</v>
      </c>
      <c r="T438" s="19" t="n">
        <v>0.0025</v>
      </c>
      <c r="U438" s="19" t="n">
        <v>0.0007</v>
      </c>
    </row>
    <row r="439">
      <c r="A439" s="19" t="inlineStr">
        <is>
          <t>KODEX 200미국채혼합</t>
        </is>
      </c>
      <c r="B439" s="19" t="inlineStr">
        <is>
          <t>284430</t>
        </is>
      </c>
      <c r="C439" s="19" t="inlineStr">
        <is>
          <t>[수익극대화]</t>
        </is>
      </c>
      <c r="D439" s="19" t="inlineStr">
        <is>
          <t>[정석방어]</t>
        </is>
      </c>
      <c r="E439" s="19" t="inlineStr">
        <is>
          <t>+10%▶40% 익절 / +20%▶30% 익절 / +40%▶30% 익절</t>
        </is>
      </c>
      <c r="F439" s="19" t="inlineStr">
        <is>
          <t>-3%▶70% 손절 / -5%▶20% 손절 / -10%▶10% 손절</t>
        </is>
      </c>
      <c r="G439" s="19" t="inlineStr">
        <is>
          <t>2026-01-02</t>
        </is>
      </c>
      <c r="H439" s="19" t="inlineStr">
        <is>
          <t>2026-06-08</t>
        </is>
      </c>
      <c r="I439" s="19" t="n">
        <v>0</v>
      </c>
      <c r="J439" s="19" t="n">
        <v>0</v>
      </c>
      <c r="K439" s="19" t="n">
        <v>0</v>
      </c>
      <c r="L439" s="19" t="n">
        <v>0</v>
      </c>
      <c r="M439" s="19" t="n">
        <v>0</v>
      </c>
      <c r="N439" s="19" t="n">
        <v>32</v>
      </c>
      <c r="O439" s="19" t="inlineStr">
        <is>
          <t>D</t>
        </is>
      </c>
      <c r="P439" s="19" t="inlineStr">
        <is>
          <t>단독 사용 비권장</t>
        </is>
      </c>
      <c r="Q439" s="19" t="inlineStr">
        <is>
          <t>거래횟수 매우 부족 / MDD 안정 / 수익률 음수 / 승률 낮음</t>
        </is>
      </c>
      <c r="R439" s="19" t="inlineStr">
        <is>
          <t>예</t>
        </is>
      </c>
      <c r="S439" s="19" t="n">
        <v>0.0005</v>
      </c>
      <c r="T439" s="19" t="n">
        <v>0.0025</v>
      </c>
      <c r="U439" s="19" t="n">
        <v>0.0007</v>
      </c>
    </row>
    <row r="440">
      <c r="A440" s="19" t="inlineStr">
        <is>
          <t>KODEX 200미국채혼합</t>
        </is>
      </c>
      <c r="B440" s="19" t="inlineStr">
        <is>
          <t>284430</t>
        </is>
      </c>
      <c r="C440" s="19" t="inlineStr">
        <is>
          <t>[수익극대화]</t>
        </is>
      </c>
      <c r="D440" s="19" t="inlineStr">
        <is>
          <t>[변동성허용]</t>
        </is>
      </c>
      <c r="E440" s="19" t="inlineStr">
        <is>
          <t>+10%▶40% 익절 / +20%▶30% 익절 / +40%▶30% 익절</t>
        </is>
      </c>
      <c r="F440" s="19" t="inlineStr">
        <is>
          <t>-5%▶50% 손절 / -10%▶30% 손절 / -15%▶20% 손절</t>
        </is>
      </c>
      <c r="G440" s="19" t="inlineStr">
        <is>
          <t>2026-01-02</t>
        </is>
      </c>
      <c r="H440" s="19" t="inlineStr">
        <is>
          <t>2026-06-08</t>
        </is>
      </c>
      <c r="I440" s="19" t="n">
        <v>0</v>
      </c>
      <c r="J440" s="19" t="n">
        <v>0</v>
      </c>
      <c r="K440" s="19" t="n">
        <v>0</v>
      </c>
      <c r="L440" s="19" t="n">
        <v>0</v>
      </c>
      <c r="M440" s="19" t="n">
        <v>0</v>
      </c>
      <c r="N440" s="19" t="n">
        <v>32</v>
      </c>
      <c r="O440" s="19" t="inlineStr">
        <is>
          <t>D</t>
        </is>
      </c>
      <c r="P440" s="19" t="inlineStr">
        <is>
          <t>단독 사용 비권장</t>
        </is>
      </c>
      <c r="Q440" s="19" t="inlineStr">
        <is>
          <t>거래횟수 매우 부족 / MDD 안정 / 수익률 음수 / 승률 낮음</t>
        </is>
      </c>
      <c r="R440" s="19" t="inlineStr">
        <is>
          <t>예</t>
        </is>
      </c>
      <c r="S440" s="19" t="n">
        <v>0.0005</v>
      </c>
      <c r="T440" s="19" t="n">
        <v>0.0025</v>
      </c>
      <c r="U440" s="19" t="n">
        <v>0.0007</v>
      </c>
    </row>
    <row r="441">
      <c r="A441" s="19" t="inlineStr">
        <is>
          <t>KODEX 200미국채혼합</t>
        </is>
      </c>
      <c r="B441" s="19" t="inlineStr">
        <is>
          <t>284430</t>
        </is>
      </c>
      <c r="C441" s="19" t="inlineStr">
        <is>
          <t>[수익극대화]</t>
        </is>
      </c>
      <c r="D441" s="19" t="inlineStr">
        <is>
          <t>[버티기형]</t>
        </is>
      </c>
      <c r="E441" s="19" t="inlineStr">
        <is>
          <t>+10%▶40% 익절 / +20%▶30% 익절 / +40%▶30% 익절</t>
        </is>
      </c>
      <c r="F441" s="19" t="inlineStr">
        <is>
          <t>-5%▶40% 손절 / -15%▶30% 손절 / -20%▶30% 손절</t>
        </is>
      </c>
      <c r="G441" s="19" t="inlineStr">
        <is>
          <t>2026-01-02</t>
        </is>
      </c>
      <c r="H441" s="19" t="inlineStr">
        <is>
          <t>2026-06-08</t>
        </is>
      </c>
      <c r="I441" s="19" t="n">
        <v>0</v>
      </c>
      <c r="J441" s="19" t="n">
        <v>0</v>
      </c>
      <c r="K441" s="19" t="n">
        <v>0</v>
      </c>
      <c r="L441" s="19" t="n">
        <v>0</v>
      </c>
      <c r="M441" s="19" t="n">
        <v>0</v>
      </c>
      <c r="N441" s="19" t="n">
        <v>32</v>
      </c>
      <c r="O441" s="19" t="inlineStr">
        <is>
          <t>D</t>
        </is>
      </c>
      <c r="P441" s="19" t="inlineStr">
        <is>
          <t>단독 사용 비권장</t>
        </is>
      </c>
      <c r="Q441" s="19" t="inlineStr">
        <is>
          <t>거래횟수 매우 부족 / MDD 안정 / 수익률 음수 / 승률 낮음</t>
        </is>
      </c>
      <c r="R441" s="19" t="inlineStr">
        <is>
          <t>예</t>
        </is>
      </c>
      <c r="S441" s="19" t="n">
        <v>0.0005</v>
      </c>
      <c r="T441" s="19" t="n">
        <v>0.0025</v>
      </c>
      <c r="U441" s="19" t="n">
        <v>0.0007</v>
      </c>
    </row>
    <row r="442">
      <c r="A442" s="19" t="inlineStr">
        <is>
          <t>ACE 미국30년국채액티브(H)</t>
        </is>
      </c>
      <c r="B442" s="19" t="inlineStr">
        <is>
          <t>453850</t>
        </is>
      </c>
      <c r="C442" s="19" t="inlineStr">
        <is>
          <t>[초단타]</t>
        </is>
      </c>
      <c r="D442" s="19" t="inlineStr">
        <is>
          <t>[칼손절]</t>
        </is>
      </c>
      <c r="E442" s="19" t="inlineStr">
        <is>
          <t>+3%▶70% 익절 / +5%▶20% 익절 / +10%▶10% 익절</t>
        </is>
      </c>
      <c r="F442" s="19" t="inlineStr">
        <is>
          <t>-2%▶80% 손절 / -4%▶10% 손절 / -6%▶10% 손절</t>
        </is>
      </c>
      <c r="G442" s="19" t="inlineStr">
        <is>
          <t>2026-01-02</t>
        </is>
      </c>
      <c r="H442" s="19" t="inlineStr">
        <is>
          <t>2026-06-08</t>
        </is>
      </c>
      <c r="I442" s="19" t="n">
        <v>1.04</v>
      </c>
      <c r="J442" s="19" t="n">
        <v>-1.85</v>
      </c>
      <c r="K442" s="19" t="n">
        <v>33.3</v>
      </c>
      <c r="L442" s="19" t="n">
        <v>3</v>
      </c>
      <c r="M442" s="19" t="n">
        <v>6.62</v>
      </c>
      <c r="N442" s="19" t="n">
        <v>44</v>
      </c>
      <c r="O442" s="19" t="inlineStr">
        <is>
          <t>D</t>
        </is>
      </c>
      <c r="P442" s="19" t="inlineStr">
        <is>
          <t>단독 사용 비권장</t>
        </is>
      </c>
      <c r="Q442" s="19" t="inlineStr">
        <is>
          <t>거래횟수 매우 부족 / MDD 안정 / 승률 낮음</t>
        </is>
      </c>
      <c r="R442" s="19" t="inlineStr">
        <is>
          <t>예</t>
        </is>
      </c>
      <c r="S442" s="19" t="n">
        <v>0.0005</v>
      </c>
      <c r="T442" s="19" t="n">
        <v>0.0025</v>
      </c>
      <c r="U442" s="19" t="n">
        <v>0.0007</v>
      </c>
    </row>
    <row r="443">
      <c r="A443" s="19" t="inlineStr">
        <is>
          <t>ACE 미국30년국채액티브(H)</t>
        </is>
      </c>
      <c r="B443" s="19" t="inlineStr">
        <is>
          <t>453850</t>
        </is>
      </c>
      <c r="C443" s="19" t="inlineStr">
        <is>
          <t>[초단타]</t>
        </is>
      </c>
      <c r="D443" s="19" t="inlineStr">
        <is>
          <t>[정석방어]</t>
        </is>
      </c>
      <c r="E443" s="19" t="inlineStr">
        <is>
          <t>+3%▶70% 익절 / +5%▶20% 익절 / +10%▶10% 익절</t>
        </is>
      </c>
      <c r="F443" s="19" t="inlineStr">
        <is>
          <t>-3%▶70% 손절 / -5%▶20% 손절 / -10%▶10% 손절</t>
        </is>
      </c>
      <c r="G443" s="19" t="inlineStr">
        <is>
          <t>2026-01-02</t>
        </is>
      </c>
      <c r="H443" s="19" t="inlineStr">
        <is>
          <t>2026-06-08</t>
        </is>
      </c>
      <c r="I443" s="19" t="n">
        <v>0.54</v>
      </c>
      <c r="J443" s="19" t="n">
        <v>-2.18</v>
      </c>
      <c r="K443" s="19" t="n">
        <v>33.3</v>
      </c>
      <c r="L443" s="19" t="n">
        <v>3</v>
      </c>
      <c r="M443" s="19" t="n">
        <v>5.95</v>
      </c>
      <c r="N443" s="19" t="n">
        <v>44</v>
      </c>
      <c r="O443" s="19" t="inlineStr">
        <is>
          <t>D</t>
        </is>
      </c>
      <c r="P443" s="19" t="inlineStr">
        <is>
          <t>단독 사용 비권장</t>
        </is>
      </c>
      <c r="Q443" s="19" t="inlineStr">
        <is>
          <t>거래횟수 매우 부족 / MDD 안정 / 승률 낮음</t>
        </is>
      </c>
      <c r="R443" s="19" t="inlineStr">
        <is>
          <t>예</t>
        </is>
      </c>
      <c r="S443" s="19" t="n">
        <v>0.0005</v>
      </c>
      <c r="T443" s="19" t="n">
        <v>0.0025</v>
      </c>
      <c r="U443" s="19" t="n">
        <v>0.0007</v>
      </c>
    </row>
    <row r="444">
      <c r="A444" s="19" t="inlineStr">
        <is>
          <t>ACE 미국30년국채액티브(H)</t>
        </is>
      </c>
      <c r="B444" s="19" t="inlineStr">
        <is>
          <t>453850</t>
        </is>
      </c>
      <c r="C444" s="19" t="inlineStr">
        <is>
          <t>[초단타]</t>
        </is>
      </c>
      <c r="D444" s="19" t="inlineStr">
        <is>
          <t>[변동성허용]</t>
        </is>
      </c>
      <c r="E444" s="19" t="inlineStr">
        <is>
          <t>+3%▶70% 익절 / +5%▶20% 익절 / +10%▶10% 익절</t>
        </is>
      </c>
      <c r="F444" s="19" t="inlineStr">
        <is>
          <t>-5%▶50% 손절 / -10%▶30% 손절 / -15%▶20% 손절</t>
        </is>
      </c>
      <c r="G444" s="19" t="inlineStr">
        <is>
          <t>2026-01-02</t>
        </is>
      </c>
      <c r="H444" s="19" t="inlineStr">
        <is>
          <t>2026-06-08</t>
        </is>
      </c>
      <c r="I444" s="19" t="n">
        <v>1.09</v>
      </c>
      <c r="J444" s="19" t="n">
        <v>-2.27</v>
      </c>
      <c r="K444" s="19" t="n">
        <v>50</v>
      </c>
      <c r="L444" s="19" t="n">
        <v>2</v>
      </c>
      <c r="M444" s="19" t="n">
        <v>8.460000000000001</v>
      </c>
      <c r="N444" s="19" t="n">
        <v>52</v>
      </c>
      <c r="O444" s="19" t="inlineStr">
        <is>
          <t>C</t>
        </is>
      </c>
      <c r="P444" s="19" t="inlineStr">
        <is>
          <t>최근 적합성 참고 수준</t>
        </is>
      </c>
      <c r="Q444" s="19" t="inlineStr">
        <is>
          <t>거래횟수 매우 부족 / MDD 안정</t>
        </is>
      </c>
      <c r="R444" s="19" t="inlineStr">
        <is>
          <t>예</t>
        </is>
      </c>
      <c r="S444" s="19" t="n">
        <v>0.0005</v>
      </c>
      <c r="T444" s="19" t="n">
        <v>0.0025</v>
      </c>
      <c r="U444" s="19" t="n">
        <v>0.0007</v>
      </c>
    </row>
    <row r="445">
      <c r="A445" s="19" t="inlineStr">
        <is>
          <t>ACE 미국30년국채액티브(H)</t>
        </is>
      </c>
      <c r="B445" s="19" t="inlineStr">
        <is>
          <t>453850</t>
        </is>
      </c>
      <c r="C445" s="19" t="inlineStr">
        <is>
          <t>[초단타]</t>
        </is>
      </c>
      <c r="D445" s="19" t="inlineStr">
        <is>
          <t>[버티기형]</t>
        </is>
      </c>
      <c r="E445" s="19" t="inlineStr">
        <is>
          <t>+3%▶70% 익절 / +5%▶20% 익절 / +10%▶10% 익절</t>
        </is>
      </c>
      <c r="F445" s="19" t="inlineStr">
        <is>
          <t>-5%▶40% 손절 / -15%▶30% 손절 / -20%▶30% 손절</t>
        </is>
      </c>
      <c r="G445" s="19" t="inlineStr">
        <is>
          <t>2026-01-02</t>
        </is>
      </c>
      <c r="H445" s="19" t="inlineStr">
        <is>
          <t>2026-06-08</t>
        </is>
      </c>
      <c r="I445" s="19" t="n">
        <v>1.09</v>
      </c>
      <c r="J445" s="19" t="n">
        <v>-2.27</v>
      </c>
      <c r="K445" s="19" t="n">
        <v>50</v>
      </c>
      <c r="L445" s="19" t="n">
        <v>2</v>
      </c>
      <c r="M445" s="19" t="n">
        <v>8.460000000000001</v>
      </c>
      <c r="N445" s="19" t="n">
        <v>52</v>
      </c>
      <c r="O445" s="19" t="inlineStr">
        <is>
          <t>C</t>
        </is>
      </c>
      <c r="P445" s="19" t="inlineStr">
        <is>
          <t>최근 적합성 참고 수준</t>
        </is>
      </c>
      <c r="Q445" s="19" t="inlineStr">
        <is>
          <t>거래횟수 매우 부족 / MDD 안정</t>
        </is>
      </c>
      <c r="R445" s="19" t="inlineStr">
        <is>
          <t>예</t>
        </is>
      </c>
      <c r="S445" s="19" t="n">
        <v>0.0005</v>
      </c>
      <c r="T445" s="19" t="n">
        <v>0.0025</v>
      </c>
      <c r="U445" s="19" t="n">
        <v>0.0007</v>
      </c>
    </row>
    <row r="446">
      <c r="A446" s="19" t="inlineStr">
        <is>
          <t>ACE 미국30년국채액티브(H)</t>
        </is>
      </c>
      <c r="B446" s="19" t="inlineStr">
        <is>
          <t>453850</t>
        </is>
      </c>
      <c r="C446" s="19" t="inlineStr">
        <is>
          <t>[단기스윙]</t>
        </is>
      </c>
      <c r="D446" s="19" t="inlineStr">
        <is>
          <t>[칼손절]</t>
        </is>
      </c>
      <c r="E446" s="19" t="inlineStr">
        <is>
          <t>+5%▶60% 익절 / +10%▶30% 익절 / +20%▶10% 익절</t>
        </is>
      </c>
      <c r="F446" s="19" t="inlineStr">
        <is>
          <t>-2%▶80% 손절 / -4%▶10% 손절 / -6%▶10% 손절</t>
        </is>
      </c>
      <c r="G446" s="19" t="inlineStr">
        <is>
          <t>2026-01-02</t>
        </is>
      </c>
      <c r="H446" s="19" t="inlineStr">
        <is>
          <t>2026-06-08</t>
        </is>
      </c>
      <c r="I446" s="19" t="n">
        <v>-2.51</v>
      </c>
      <c r="J446" s="19" t="n">
        <v>-5.79</v>
      </c>
      <c r="K446" s="19" t="n">
        <v>0</v>
      </c>
      <c r="L446" s="19" t="n">
        <v>3</v>
      </c>
      <c r="M446" s="19" t="n">
        <v>-3.9</v>
      </c>
      <c r="N446" s="19" t="n">
        <v>32</v>
      </c>
      <c r="O446" s="19" t="inlineStr">
        <is>
          <t>D</t>
        </is>
      </c>
      <c r="P446" s="19" t="inlineStr">
        <is>
          <t>단독 사용 비권장</t>
        </is>
      </c>
      <c r="Q446" s="19" t="inlineStr">
        <is>
          <t>거래횟수 매우 부족 / MDD 안정 / 수익률 음수 / 승률 낮음</t>
        </is>
      </c>
      <c r="R446" s="19" t="inlineStr">
        <is>
          <t>예</t>
        </is>
      </c>
      <c r="S446" s="19" t="n">
        <v>0.0005</v>
      </c>
      <c r="T446" s="19" t="n">
        <v>0.0025</v>
      </c>
      <c r="U446" s="19" t="n">
        <v>0.0007</v>
      </c>
    </row>
    <row r="447">
      <c r="A447" s="19" t="inlineStr">
        <is>
          <t>ACE 미국30년국채액티브(H)</t>
        </is>
      </c>
      <c r="B447" s="19" t="inlineStr">
        <is>
          <t>453850</t>
        </is>
      </c>
      <c r="C447" s="19" t="inlineStr">
        <is>
          <t>[단기스윙]</t>
        </is>
      </c>
      <c r="D447" s="19" t="inlineStr">
        <is>
          <t>[정석방어]</t>
        </is>
      </c>
      <c r="E447" s="19" t="inlineStr">
        <is>
          <t>+5%▶60% 익절 / +10%▶30% 익절 / +20%▶10% 익절</t>
        </is>
      </c>
      <c r="F447" s="19" t="inlineStr">
        <is>
          <t>-3%▶70% 손절 / -5%▶20% 손절 / -10%▶10% 손절</t>
        </is>
      </c>
      <c r="G447" s="19" t="inlineStr">
        <is>
          <t>2026-01-02</t>
        </is>
      </c>
      <c r="H447" s="19" t="inlineStr">
        <is>
          <t>2026-06-08</t>
        </is>
      </c>
      <c r="I447" s="19" t="n">
        <v>-3.46</v>
      </c>
      <c r="J447" s="19" t="n">
        <v>-7.07</v>
      </c>
      <c r="K447" s="19" t="n">
        <v>0</v>
      </c>
      <c r="L447" s="19" t="n">
        <v>2</v>
      </c>
      <c r="M447" s="19" t="n">
        <v>-6</v>
      </c>
      <c r="N447" s="19" t="n">
        <v>32</v>
      </c>
      <c r="O447" s="19" t="inlineStr">
        <is>
          <t>D</t>
        </is>
      </c>
      <c r="P447" s="19" t="inlineStr">
        <is>
          <t>단독 사용 비권장</t>
        </is>
      </c>
      <c r="Q447" s="19" t="inlineStr">
        <is>
          <t>거래횟수 매우 부족 / MDD 안정 / 수익률 음수 / 승률 낮음</t>
        </is>
      </c>
      <c r="R447" s="19" t="inlineStr">
        <is>
          <t>예</t>
        </is>
      </c>
      <c r="S447" s="19" t="n">
        <v>0.0005</v>
      </c>
      <c r="T447" s="19" t="n">
        <v>0.0025</v>
      </c>
      <c r="U447" s="19" t="n">
        <v>0.0007</v>
      </c>
    </row>
    <row r="448">
      <c r="A448" s="19" t="inlineStr">
        <is>
          <t>ACE 미국30년국채액티브(H)</t>
        </is>
      </c>
      <c r="B448" s="19" t="inlineStr">
        <is>
          <t>453850</t>
        </is>
      </c>
      <c r="C448" s="19" t="inlineStr">
        <is>
          <t>[단기스윙]</t>
        </is>
      </c>
      <c r="D448" s="19" t="inlineStr">
        <is>
          <t>[변동성허용]</t>
        </is>
      </c>
      <c r="E448" s="19" t="inlineStr">
        <is>
          <t>+5%▶60% 익절 / +10%▶30% 익절 / +20%▶10% 익절</t>
        </is>
      </c>
      <c r="F448" s="19" t="inlineStr">
        <is>
          <t>-5%▶50% 손절 / -10%▶30% 손절 / -15%▶20% 손절</t>
        </is>
      </c>
      <c r="G448" s="19" t="inlineStr">
        <is>
          <t>2026-01-02</t>
        </is>
      </c>
      <c r="H448" s="19" t="inlineStr">
        <is>
          <t>2026-06-08</t>
        </is>
      </c>
      <c r="I448" s="19" t="n">
        <v>-2.3</v>
      </c>
      <c r="J448" s="19" t="n">
        <v>-7.33</v>
      </c>
      <c r="K448" s="19" t="n">
        <v>0</v>
      </c>
      <c r="L448" s="19" t="n">
        <v>1</v>
      </c>
      <c r="M448" s="19" t="n">
        <v>-5.46</v>
      </c>
      <c r="N448" s="19" t="n">
        <v>32</v>
      </c>
      <c r="O448" s="19" t="inlineStr">
        <is>
          <t>D</t>
        </is>
      </c>
      <c r="P448" s="19" t="inlineStr">
        <is>
          <t>단독 사용 비권장</t>
        </is>
      </c>
      <c r="Q448" s="19" t="inlineStr">
        <is>
          <t>거래횟수 매우 부족 / MDD 안정 / 수익률 음수 / 승률 낮음</t>
        </is>
      </c>
      <c r="R448" s="19" t="inlineStr">
        <is>
          <t>예</t>
        </is>
      </c>
      <c r="S448" s="19" t="n">
        <v>0.0005</v>
      </c>
      <c r="T448" s="19" t="n">
        <v>0.0025</v>
      </c>
      <c r="U448" s="19" t="n">
        <v>0.0007</v>
      </c>
    </row>
    <row r="449">
      <c r="A449" s="19" t="inlineStr">
        <is>
          <t>ACE 미국30년국채액티브(H)</t>
        </is>
      </c>
      <c r="B449" s="19" t="inlineStr">
        <is>
          <t>453850</t>
        </is>
      </c>
      <c r="C449" s="19" t="inlineStr">
        <is>
          <t>[단기스윙]</t>
        </is>
      </c>
      <c r="D449" s="19" t="inlineStr">
        <is>
          <t>[버티기형]</t>
        </is>
      </c>
      <c r="E449" s="19" t="inlineStr">
        <is>
          <t>+5%▶60% 익절 / +10%▶30% 익절 / +20%▶10% 익절</t>
        </is>
      </c>
      <c r="F449" s="19" t="inlineStr">
        <is>
          <t>-5%▶40% 손절 / -15%▶30% 손절 / -20%▶30% 손절</t>
        </is>
      </c>
      <c r="G449" s="19" t="inlineStr">
        <is>
          <t>2026-01-02</t>
        </is>
      </c>
      <c r="H449" s="19" t="inlineStr">
        <is>
          <t>2026-06-08</t>
        </is>
      </c>
      <c r="I449" s="19" t="n">
        <v>-2.3</v>
      </c>
      <c r="J449" s="19" t="n">
        <v>-7.33</v>
      </c>
      <c r="K449" s="19" t="n">
        <v>0</v>
      </c>
      <c r="L449" s="19" t="n">
        <v>1</v>
      </c>
      <c r="M449" s="19" t="n">
        <v>-5.46</v>
      </c>
      <c r="N449" s="19" t="n">
        <v>32</v>
      </c>
      <c r="O449" s="19" t="inlineStr">
        <is>
          <t>D</t>
        </is>
      </c>
      <c r="P449" s="19" t="inlineStr">
        <is>
          <t>단독 사용 비권장</t>
        </is>
      </c>
      <c r="Q449" s="19" t="inlineStr">
        <is>
          <t>거래횟수 매우 부족 / MDD 안정 / 수익률 음수 / 승률 낮음</t>
        </is>
      </c>
      <c r="R449" s="19" t="inlineStr">
        <is>
          <t>예</t>
        </is>
      </c>
      <c r="S449" s="19" t="n">
        <v>0.0005</v>
      </c>
      <c r="T449" s="19" t="n">
        <v>0.0025</v>
      </c>
      <c r="U449" s="19" t="n">
        <v>0.0007</v>
      </c>
    </row>
    <row r="450">
      <c r="A450" s="19" t="inlineStr">
        <is>
          <t>ACE 미국30년국채액티브(H)</t>
        </is>
      </c>
      <c r="B450" s="19" t="inlineStr">
        <is>
          <t>453850</t>
        </is>
      </c>
      <c r="C450" s="19" t="inlineStr">
        <is>
          <t>[대표님룰]</t>
        </is>
      </c>
      <c r="D450" s="19" t="inlineStr">
        <is>
          <t>[칼손절]</t>
        </is>
      </c>
      <c r="E450" s="19" t="inlineStr">
        <is>
          <t>+5%▶60% 익절 / +10%▶30% 익절 / +30%▶10% 익절</t>
        </is>
      </c>
      <c r="F450" s="19" t="inlineStr">
        <is>
          <t>-2%▶80% 손절 / -4%▶10% 손절 / -6%▶10% 손절</t>
        </is>
      </c>
      <c r="G450" s="19" t="inlineStr">
        <is>
          <t>2026-01-02</t>
        </is>
      </c>
      <c r="H450" s="19" t="inlineStr">
        <is>
          <t>2026-06-08</t>
        </is>
      </c>
      <c r="I450" s="19" t="n">
        <v>-2.51</v>
      </c>
      <c r="J450" s="19" t="n">
        <v>-5.79</v>
      </c>
      <c r="K450" s="19" t="n">
        <v>0</v>
      </c>
      <c r="L450" s="19" t="n">
        <v>3</v>
      </c>
      <c r="M450" s="19" t="n">
        <v>-3.9</v>
      </c>
      <c r="N450" s="19" t="n">
        <v>32</v>
      </c>
      <c r="O450" s="19" t="inlineStr">
        <is>
          <t>D</t>
        </is>
      </c>
      <c r="P450" s="19" t="inlineStr">
        <is>
          <t>단독 사용 비권장</t>
        </is>
      </c>
      <c r="Q450" s="19" t="inlineStr">
        <is>
          <t>거래횟수 매우 부족 / MDD 안정 / 수익률 음수 / 승률 낮음</t>
        </is>
      </c>
      <c r="R450" s="19" t="inlineStr">
        <is>
          <t>예</t>
        </is>
      </c>
      <c r="S450" s="19" t="n">
        <v>0.0005</v>
      </c>
      <c r="T450" s="19" t="n">
        <v>0.0025</v>
      </c>
      <c r="U450" s="19" t="n">
        <v>0.0007</v>
      </c>
    </row>
    <row r="451">
      <c r="A451" s="19" t="inlineStr">
        <is>
          <t>ACE 미국30년국채액티브(H)</t>
        </is>
      </c>
      <c r="B451" s="19" t="inlineStr">
        <is>
          <t>453850</t>
        </is>
      </c>
      <c r="C451" s="19" t="inlineStr">
        <is>
          <t>[대표님룰]</t>
        </is>
      </c>
      <c r="D451" s="19" t="inlineStr">
        <is>
          <t>[정석방어]</t>
        </is>
      </c>
      <c r="E451" s="19" t="inlineStr">
        <is>
          <t>+5%▶60% 익절 / +10%▶30% 익절 / +30%▶10% 익절</t>
        </is>
      </c>
      <c r="F451" s="19" t="inlineStr">
        <is>
          <t>-3%▶70% 손절 / -5%▶20% 손절 / -10%▶10% 손절</t>
        </is>
      </c>
      <c r="G451" s="19" t="inlineStr">
        <is>
          <t>2026-01-02</t>
        </is>
      </c>
      <c r="H451" s="19" t="inlineStr">
        <is>
          <t>2026-06-08</t>
        </is>
      </c>
      <c r="I451" s="19" t="n">
        <v>-3.46</v>
      </c>
      <c r="J451" s="19" t="n">
        <v>-7.07</v>
      </c>
      <c r="K451" s="19" t="n">
        <v>0</v>
      </c>
      <c r="L451" s="19" t="n">
        <v>2</v>
      </c>
      <c r="M451" s="19" t="n">
        <v>-6</v>
      </c>
      <c r="N451" s="19" t="n">
        <v>32</v>
      </c>
      <c r="O451" s="19" t="inlineStr">
        <is>
          <t>D</t>
        </is>
      </c>
      <c r="P451" s="19" t="inlineStr">
        <is>
          <t>단독 사용 비권장</t>
        </is>
      </c>
      <c r="Q451" s="19" t="inlineStr">
        <is>
          <t>거래횟수 매우 부족 / MDD 안정 / 수익률 음수 / 승률 낮음</t>
        </is>
      </c>
      <c r="R451" s="19" t="inlineStr">
        <is>
          <t>예</t>
        </is>
      </c>
      <c r="S451" s="19" t="n">
        <v>0.0005</v>
      </c>
      <c r="T451" s="19" t="n">
        <v>0.0025</v>
      </c>
      <c r="U451" s="19" t="n">
        <v>0.0007</v>
      </c>
    </row>
    <row r="452">
      <c r="A452" s="19" t="inlineStr">
        <is>
          <t>ACE 미국30년국채액티브(H)</t>
        </is>
      </c>
      <c r="B452" s="19" t="inlineStr">
        <is>
          <t>453850</t>
        </is>
      </c>
      <c r="C452" s="19" t="inlineStr">
        <is>
          <t>[대표님룰]</t>
        </is>
      </c>
      <c r="D452" s="19" t="inlineStr">
        <is>
          <t>[변동성허용]</t>
        </is>
      </c>
      <c r="E452" s="19" t="inlineStr">
        <is>
          <t>+5%▶60% 익절 / +10%▶30% 익절 / +30%▶10% 익절</t>
        </is>
      </c>
      <c r="F452" s="19" t="inlineStr">
        <is>
          <t>-5%▶50% 손절 / -10%▶30% 손절 / -15%▶20% 손절</t>
        </is>
      </c>
      <c r="G452" s="19" t="inlineStr">
        <is>
          <t>2026-01-02</t>
        </is>
      </c>
      <c r="H452" s="19" t="inlineStr">
        <is>
          <t>2026-06-08</t>
        </is>
      </c>
      <c r="I452" s="19" t="n">
        <v>-2.3</v>
      </c>
      <c r="J452" s="19" t="n">
        <v>-7.33</v>
      </c>
      <c r="K452" s="19" t="n">
        <v>0</v>
      </c>
      <c r="L452" s="19" t="n">
        <v>1</v>
      </c>
      <c r="M452" s="19" t="n">
        <v>-5.46</v>
      </c>
      <c r="N452" s="19" t="n">
        <v>32</v>
      </c>
      <c r="O452" s="19" t="inlineStr">
        <is>
          <t>D</t>
        </is>
      </c>
      <c r="P452" s="19" t="inlineStr">
        <is>
          <t>단독 사용 비권장</t>
        </is>
      </c>
      <c r="Q452" s="19" t="inlineStr">
        <is>
          <t>거래횟수 매우 부족 / MDD 안정 / 수익률 음수 / 승률 낮음</t>
        </is>
      </c>
      <c r="R452" s="19" t="inlineStr">
        <is>
          <t>예</t>
        </is>
      </c>
      <c r="S452" s="19" t="n">
        <v>0.0005</v>
      </c>
      <c r="T452" s="19" t="n">
        <v>0.0025</v>
      </c>
      <c r="U452" s="19" t="n">
        <v>0.0007</v>
      </c>
    </row>
    <row r="453">
      <c r="A453" s="19" t="inlineStr">
        <is>
          <t>ACE 미국30년국채액티브(H)</t>
        </is>
      </c>
      <c r="B453" s="19" t="inlineStr">
        <is>
          <t>453850</t>
        </is>
      </c>
      <c r="C453" s="19" t="inlineStr">
        <is>
          <t>[대표님룰]</t>
        </is>
      </c>
      <c r="D453" s="19" t="inlineStr">
        <is>
          <t>[버티기형]</t>
        </is>
      </c>
      <c r="E453" s="19" t="inlineStr">
        <is>
          <t>+5%▶60% 익절 / +10%▶30% 익절 / +30%▶10% 익절</t>
        </is>
      </c>
      <c r="F453" s="19" t="inlineStr">
        <is>
          <t>-5%▶40% 손절 / -15%▶30% 손절 / -20%▶30% 손절</t>
        </is>
      </c>
      <c r="G453" s="19" t="inlineStr">
        <is>
          <t>2026-01-02</t>
        </is>
      </c>
      <c r="H453" s="19" t="inlineStr">
        <is>
          <t>2026-06-08</t>
        </is>
      </c>
      <c r="I453" s="19" t="n">
        <v>-2.3</v>
      </c>
      <c r="J453" s="19" t="n">
        <v>-7.33</v>
      </c>
      <c r="K453" s="19" t="n">
        <v>0</v>
      </c>
      <c r="L453" s="19" t="n">
        <v>1</v>
      </c>
      <c r="M453" s="19" t="n">
        <v>-5.46</v>
      </c>
      <c r="N453" s="19" t="n">
        <v>32</v>
      </c>
      <c r="O453" s="19" t="inlineStr">
        <is>
          <t>D</t>
        </is>
      </c>
      <c r="P453" s="19" t="inlineStr">
        <is>
          <t>단독 사용 비권장</t>
        </is>
      </c>
      <c r="Q453" s="19" t="inlineStr">
        <is>
          <t>거래횟수 매우 부족 / MDD 안정 / 수익률 음수 / 승률 낮음</t>
        </is>
      </c>
      <c r="R453" s="19" t="inlineStr">
        <is>
          <t>예</t>
        </is>
      </c>
      <c r="S453" s="19" t="n">
        <v>0.0005</v>
      </c>
      <c r="T453" s="19" t="n">
        <v>0.0025</v>
      </c>
      <c r="U453" s="19" t="n">
        <v>0.0007</v>
      </c>
    </row>
    <row r="454">
      <c r="A454" s="19" t="inlineStr">
        <is>
          <t>ACE 미국30년국채액티브(H)</t>
        </is>
      </c>
      <c r="B454" s="19" t="inlineStr">
        <is>
          <t>453850</t>
        </is>
      </c>
      <c r="C454" s="19" t="inlineStr">
        <is>
          <t>[중기추세]</t>
        </is>
      </c>
      <c r="D454" s="19" t="inlineStr">
        <is>
          <t>[칼손절]</t>
        </is>
      </c>
      <c r="E454" s="19" t="inlineStr">
        <is>
          <t>+10%▶50% 익절 / +20%▶30% 익절 / +30%▶20% 익절</t>
        </is>
      </c>
      <c r="F454" s="19" t="inlineStr">
        <is>
          <t>-2%▶80% 손절 / -4%▶10% 손절 / -6%▶10% 손절</t>
        </is>
      </c>
      <c r="G454" s="19" t="inlineStr">
        <is>
          <t>2026-01-02</t>
        </is>
      </c>
      <c r="H454" s="19" t="inlineStr">
        <is>
          <t>2026-06-08</t>
        </is>
      </c>
      <c r="I454" s="19" t="n">
        <v>-2.51</v>
      </c>
      <c r="J454" s="19" t="n">
        <v>-5.79</v>
      </c>
      <c r="K454" s="19" t="n">
        <v>0</v>
      </c>
      <c r="L454" s="19" t="n">
        <v>3</v>
      </c>
      <c r="M454" s="19" t="n">
        <v>-3.9</v>
      </c>
      <c r="N454" s="19" t="n">
        <v>32</v>
      </c>
      <c r="O454" s="19" t="inlineStr">
        <is>
          <t>D</t>
        </is>
      </c>
      <c r="P454" s="19" t="inlineStr">
        <is>
          <t>단독 사용 비권장</t>
        </is>
      </c>
      <c r="Q454" s="19" t="inlineStr">
        <is>
          <t>거래횟수 매우 부족 / MDD 안정 / 수익률 음수 / 승률 낮음</t>
        </is>
      </c>
      <c r="R454" s="19" t="inlineStr">
        <is>
          <t>예</t>
        </is>
      </c>
      <c r="S454" s="19" t="n">
        <v>0.0005</v>
      </c>
      <c r="T454" s="19" t="n">
        <v>0.0025</v>
      </c>
      <c r="U454" s="19" t="n">
        <v>0.0007</v>
      </c>
    </row>
    <row r="455">
      <c r="A455" s="19" t="inlineStr">
        <is>
          <t>ACE 미국30년국채액티브(H)</t>
        </is>
      </c>
      <c r="B455" s="19" t="inlineStr">
        <is>
          <t>453850</t>
        </is>
      </c>
      <c r="C455" s="19" t="inlineStr">
        <is>
          <t>[중기추세]</t>
        </is>
      </c>
      <c r="D455" s="19" t="inlineStr">
        <is>
          <t>[정석방어]</t>
        </is>
      </c>
      <c r="E455" s="19" t="inlineStr">
        <is>
          <t>+10%▶50% 익절 / +20%▶30% 익절 / +30%▶20% 익절</t>
        </is>
      </c>
      <c r="F455" s="19" t="inlineStr">
        <is>
          <t>-3%▶70% 손절 / -5%▶20% 손절 / -10%▶10% 손절</t>
        </is>
      </c>
      <c r="G455" s="19" t="inlineStr">
        <is>
          <t>2026-01-02</t>
        </is>
      </c>
      <c r="H455" s="19" t="inlineStr">
        <is>
          <t>2026-06-08</t>
        </is>
      </c>
      <c r="I455" s="19" t="n">
        <v>-3.46</v>
      </c>
      <c r="J455" s="19" t="n">
        <v>-7.07</v>
      </c>
      <c r="K455" s="19" t="n">
        <v>0</v>
      </c>
      <c r="L455" s="19" t="n">
        <v>2</v>
      </c>
      <c r="M455" s="19" t="n">
        <v>-6</v>
      </c>
      <c r="N455" s="19" t="n">
        <v>32</v>
      </c>
      <c r="O455" s="19" t="inlineStr">
        <is>
          <t>D</t>
        </is>
      </c>
      <c r="P455" s="19" t="inlineStr">
        <is>
          <t>단독 사용 비권장</t>
        </is>
      </c>
      <c r="Q455" s="19" t="inlineStr">
        <is>
          <t>거래횟수 매우 부족 / MDD 안정 / 수익률 음수 / 승률 낮음</t>
        </is>
      </c>
      <c r="R455" s="19" t="inlineStr">
        <is>
          <t>예</t>
        </is>
      </c>
      <c r="S455" s="19" t="n">
        <v>0.0005</v>
      </c>
      <c r="T455" s="19" t="n">
        <v>0.0025</v>
      </c>
      <c r="U455" s="19" t="n">
        <v>0.0007</v>
      </c>
    </row>
    <row r="456">
      <c r="A456" s="19" t="inlineStr">
        <is>
          <t>ACE 미국30년국채액티브(H)</t>
        </is>
      </c>
      <c r="B456" s="19" t="inlineStr">
        <is>
          <t>453850</t>
        </is>
      </c>
      <c r="C456" s="19" t="inlineStr">
        <is>
          <t>[중기추세]</t>
        </is>
      </c>
      <c r="D456" s="19" t="inlineStr">
        <is>
          <t>[변동성허용]</t>
        </is>
      </c>
      <c r="E456" s="19" t="inlineStr">
        <is>
          <t>+10%▶50% 익절 / +20%▶30% 익절 / +30%▶20% 익절</t>
        </is>
      </c>
      <c r="F456" s="19" t="inlineStr">
        <is>
          <t>-5%▶50% 손절 / -10%▶30% 손절 / -15%▶20% 손절</t>
        </is>
      </c>
      <c r="G456" s="19" t="inlineStr">
        <is>
          <t>2026-01-02</t>
        </is>
      </c>
      <c r="H456" s="19" t="inlineStr">
        <is>
          <t>2026-06-08</t>
        </is>
      </c>
      <c r="I456" s="19" t="n">
        <v>-2.3</v>
      </c>
      <c r="J456" s="19" t="n">
        <v>-7.33</v>
      </c>
      <c r="K456" s="19" t="n">
        <v>0</v>
      </c>
      <c r="L456" s="19" t="n">
        <v>1</v>
      </c>
      <c r="M456" s="19" t="n">
        <v>-5.46</v>
      </c>
      <c r="N456" s="19" t="n">
        <v>32</v>
      </c>
      <c r="O456" s="19" t="inlineStr">
        <is>
          <t>D</t>
        </is>
      </c>
      <c r="P456" s="19" t="inlineStr">
        <is>
          <t>단독 사용 비권장</t>
        </is>
      </c>
      <c r="Q456" s="19" t="inlineStr">
        <is>
          <t>거래횟수 매우 부족 / MDD 안정 / 수익률 음수 / 승률 낮음</t>
        </is>
      </c>
      <c r="R456" s="19" t="inlineStr">
        <is>
          <t>예</t>
        </is>
      </c>
      <c r="S456" s="19" t="n">
        <v>0.0005</v>
      </c>
      <c r="T456" s="19" t="n">
        <v>0.0025</v>
      </c>
      <c r="U456" s="19" t="n">
        <v>0.0007</v>
      </c>
    </row>
    <row r="457">
      <c r="A457" s="19" t="inlineStr">
        <is>
          <t>ACE 미국30년국채액티브(H)</t>
        </is>
      </c>
      <c r="B457" s="19" t="inlineStr">
        <is>
          <t>453850</t>
        </is>
      </c>
      <c r="C457" s="19" t="inlineStr">
        <is>
          <t>[중기추세]</t>
        </is>
      </c>
      <c r="D457" s="19" t="inlineStr">
        <is>
          <t>[버티기형]</t>
        </is>
      </c>
      <c r="E457" s="19" t="inlineStr">
        <is>
          <t>+10%▶50% 익절 / +20%▶30% 익절 / +30%▶20% 익절</t>
        </is>
      </c>
      <c r="F457" s="19" t="inlineStr">
        <is>
          <t>-5%▶40% 손절 / -15%▶30% 손절 / -20%▶30% 손절</t>
        </is>
      </c>
      <c r="G457" s="19" t="inlineStr">
        <is>
          <t>2026-01-02</t>
        </is>
      </c>
      <c r="H457" s="19" t="inlineStr">
        <is>
          <t>2026-06-08</t>
        </is>
      </c>
      <c r="I457" s="19" t="n">
        <v>-2.3</v>
      </c>
      <c r="J457" s="19" t="n">
        <v>-7.33</v>
      </c>
      <c r="K457" s="19" t="n">
        <v>0</v>
      </c>
      <c r="L457" s="19" t="n">
        <v>1</v>
      </c>
      <c r="M457" s="19" t="n">
        <v>-5.46</v>
      </c>
      <c r="N457" s="19" t="n">
        <v>32</v>
      </c>
      <c r="O457" s="19" t="inlineStr">
        <is>
          <t>D</t>
        </is>
      </c>
      <c r="P457" s="19" t="inlineStr">
        <is>
          <t>단독 사용 비권장</t>
        </is>
      </c>
      <c r="Q457" s="19" t="inlineStr">
        <is>
          <t>거래횟수 매우 부족 / MDD 안정 / 수익률 음수 / 승률 낮음</t>
        </is>
      </c>
      <c r="R457" s="19" t="inlineStr">
        <is>
          <t>예</t>
        </is>
      </c>
      <c r="S457" s="19" t="n">
        <v>0.0005</v>
      </c>
      <c r="T457" s="19" t="n">
        <v>0.0025</v>
      </c>
      <c r="U457" s="19" t="n">
        <v>0.0007</v>
      </c>
    </row>
    <row r="458">
      <c r="A458" s="19" t="inlineStr">
        <is>
          <t>ACE 미국30년국채액티브(H)</t>
        </is>
      </c>
      <c r="B458" s="19" t="inlineStr">
        <is>
          <t>453850</t>
        </is>
      </c>
      <c r="C458" s="19" t="inlineStr">
        <is>
          <t>[수익극대화]</t>
        </is>
      </c>
      <c r="D458" s="19" t="inlineStr">
        <is>
          <t>[칼손절]</t>
        </is>
      </c>
      <c r="E458" s="19" t="inlineStr">
        <is>
          <t>+10%▶40% 익절 / +20%▶30% 익절 / +40%▶30% 익절</t>
        </is>
      </c>
      <c r="F458" s="19" t="inlineStr">
        <is>
          <t>-2%▶80% 손절 / -4%▶10% 손절 / -6%▶10% 손절</t>
        </is>
      </c>
      <c r="G458" s="19" t="inlineStr">
        <is>
          <t>2026-01-02</t>
        </is>
      </c>
      <c r="H458" s="19" t="inlineStr">
        <is>
          <t>2026-06-08</t>
        </is>
      </c>
      <c r="I458" s="19" t="n">
        <v>-2.51</v>
      </c>
      <c r="J458" s="19" t="n">
        <v>-5.79</v>
      </c>
      <c r="K458" s="19" t="n">
        <v>0</v>
      </c>
      <c r="L458" s="19" t="n">
        <v>3</v>
      </c>
      <c r="M458" s="19" t="n">
        <v>-3.9</v>
      </c>
      <c r="N458" s="19" t="n">
        <v>32</v>
      </c>
      <c r="O458" s="19" t="inlineStr">
        <is>
          <t>D</t>
        </is>
      </c>
      <c r="P458" s="19" t="inlineStr">
        <is>
          <t>단독 사용 비권장</t>
        </is>
      </c>
      <c r="Q458" s="19" t="inlineStr">
        <is>
          <t>거래횟수 매우 부족 / MDD 안정 / 수익률 음수 / 승률 낮음</t>
        </is>
      </c>
      <c r="R458" s="19" t="inlineStr">
        <is>
          <t>예</t>
        </is>
      </c>
      <c r="S458" s="19" t="n">
        <v>0.0005</v>
      </c>
      <c r="T458" s="19" t="n">
        <v>0.0025</v>
      </c>
      <c r="U458" s="19" t="n">
        <v>0.0007</v>
      </c>
    </row>
    <row r="459">
      <c r="A459" s="19" t="inlineStr">
        <is>
          <t>ACE 미국30년국채액티브(H)</t>
        </is>
      </c>
      <c r="B459" s="19" t="inlineStr">
        <is>
          <t>453850</t>
        </is>
      </c>
      <c r="C459" s="19" t="inlineStr">
        <is>
          <t>[수익극대화]</t>
        </is>
      </c>
      <c r="D459" s="19" t="inlineStr">
        <is>
          <t>[정석방어]</t>
        </is>
      </c>
      <c r="E459" s="19" t="inlineStr">
        <is>
          <t>+10%▶40% 익절 / +20%▶30% 익절 / +40%▶30% 익절</t>
        </is>
      </c>
      <c r="F459" s="19" t="inlineStr">
        <is>
          <t>-3%▶70% 손절 / -5%▶20% 손절 / -10%▶10% 손절</t>
        </is>
      </c>
      <c r="G459" s="19" t="inlineStr">
        <is>
          <t>2026-01-02</t>
        </is>
      </c>
      <c r="H459" s="19" t="inlineStr">
        <is>
          <t>2026-06-08</t>
        </is>
      </c>
      <c r="I459" s="19" t="n">
        <v>-3.46</v>
      </c>
      <c r="J459" s="19" t="n">
        <v>-7.07</v>
      </c>
      <c r="K459" s="19" t="n">
        <v>0</v>
      </c>
      <c r="L459" s="19" t="n">
        <v>2</v>
      </c>
      <c r="M459" s="19" t="n">
        <v>-6</v>
      </c>
      <c r="N459" s="19" t="n">
        <v>32</v>
      </c>
      <c r="O459" s="19" t="inlineStr">
        <is>
          <t>D</t>
        </is>
      </c>
      <c r="P459" s="19" t="inlineStr">
        <is>
          <t>단독 사용 비권장</t>
        </is>
      </c>
      <c r="Q459" s="19" t="inlineStr">
        <is>
          <t>거래횟수 매우 부족 / MDD 안정 / 수익률 음수 / 승률 낮음</t>
        </is>
      </c>
      <c r="R459" s="19" t="inlineStr">
        <is>
          <t>예</t>
        </is>
      </c>
      <c r="S459" s="19" t="n">
        <v>0.0005</v>
      </c>
      <c r="T459" s="19" t="n">
        <v>0.0025</v>
      </c>
      <c r="U459" s="19" t="n">
        <v>0.0007</v>
      </c>
    </row>
    <row r="460">
      <c r="A460" s="19" t="inlineStr">
        <is>
          <t>ACE 미국30년국채액티브(H)</t>
        </is>
      </c>
      <c r="B460" s="19" t="inlineStr">
        <is>
          <t>453850</t>
        </is>
      </c>
      <c r="C460" s="19" t="inlineStr">
        <is>
          <t>[수익극대화]</t>
        </is>
      </c>
      <c r="D460" s="19" t="inlineStr">
        <is>
          <t>[변동성허용]</t>
        </is>
      </c>
      <c r="E460" s="19" t="inlineStr">
        <is>
          <t>+10%▶40% 익절 / +20%▶30% 익절 / +40%▶30% 익절</t>
        </is>
      </c>
      <c r="F460" s="19" t="inlineStr">
        <is>
          <t>-5%▶50% 손절 / -10%▶30% 손절 / -15%▶20% 손절</t>
        </is>
      </c>
      <c r="G460" s="19" t="inlineStr">
        <is>
          <t>2026-01-02</t>
        </is>
      </c>
      <c r="H460" s="19" t="inlineStr">
        <is>
          <t>2026-06-08</t>
        </is>
      </c>
      <c r="I460" s="19" t="n">
        <v>-2.3</v>
      </c>
      <c r="J460" s="19" t="n">
        <v>-7.33</v>
      </c>
      <c r="K460" s="19" t="n">
        <v>0</v>
      </c>
      <c r="L460" s="19" t="n">
        <v>1</v>
      </c>
      <c r="M460" s="19" t="n">
        <v>-5.46</v>
      </c>
      <c r="N460" s="19" t="n">
        <v>32</v>
      </c>
      <c r="O460" s="19" t="inlineStr">
        <is>
          <t>D</t>
        </is>
      </c>
      <c r="P460" s="19" t="inlineStr">
        <is>
          <t>단독 사용 비권장</t>
        </is>
      </c>
      <c r="Q460" s="19" t="inlineStr">
        <is>
          <t>거래횟수 매우 부족 / MDD 안정 / 수익률 음수 / 승률 낮음</t>
        </is>
      </c>
      <c r="R460" s="19" t="inlineStr">
        <is>
          <t>예</t>
        </is>
      </c>
      <c r="S460" s="19" t="n">
        <v>0.0005</v>
      </c>
      <c r="T460" s="19" t="n">
        <v>0.0025</v>
      </c>
      <c r="U460" s="19" t="n">
        <v>0.0007</v>
      </c>
    </row>
    <row r="461">
      <c r="A461" s="19" t="inlineStr">
        <is>
          <t>ACE 미국30년국채액티브(H)</t>
        </is>
      </c>
      <c r="B461" s="19" t="inlineStr">
        <is>
          <t>453850</t>
        </is>
      </c>
      <c r="C461" s="19" t="inlineStr">
        <is>
          <t>[수익극대화]</t>
        </is>
      </c>
      <c r="D461" s="19" t="inlineStr">
        <is>
          <t>[버티기형]</t>
        </is>
      </c>
      <c r="E461" s="19" t="inlineStr">
        <is>
          <t>+10%▶40% 익절 / +20%▶30% 익절 / +40%▶30% 익절</t>
        </is>
      </c>
      <c r="F461" s="19" t="inlineStr">
        <is>
          <t>-5%▶40% 손절 / -15%▶30% 손절 / -20%▶30% 손절</t>
        </is>
      </c>
      <c r="G461" s="19" t="inlineStr">
        <is>
          <t>2026-01-02</t>
        </is>
      </c>
      <c r="H461" s="19" t="inlineStr">
        <is>
          <t>2026-06-08</t>
        </is>
      </c>
      <c r="I461" s="19" t="n">
        <v>-2.3</v>
      </c>
      <c r="J461" s="19" t="n">
        <v>-7.33</v>
      </c>
      <c r="K461" s="19" t="n">
        <v>0</v>
      </c>
      <c r="L461" s="19" t="n">
        <v>1</v>
      </c>
      <c r="M461" s="19" t="n">
        <v>-5.46</v>
      </c>
      <c r="N461" s="19" t="n">
        <v>32</v>
      </c>
      <c r="O461" s="19" t="inlineStr">
        <is>
          <t>D</t>
        </is>
      </c>
      <c r="P461" s="19" t="inlineStr">
        <is>
          <t>단독 사용 비권장</t>
        </is>
      </c>
      <c r="Q461" s="19" t="inlineStr">
        <is>
          <t>거래횟수 매우 부족 / MDD 안정 / 수익률 음수 / 승률 낮음</t>
        </is>
      </c>
      <c r="R461" s="19" t="inlineStr">
        <is>
          <t>예</t>
        </is>
      </c>
      <c r="S461" s="19" t="n">
        <v>0.0005</v>
      </c>
      <c r="T461" s="19" t="n">
        <v>0.0025</v>
      </c>
      <c r="U461" s="19" t="n">
        <v>0.0007</v>
      </c>
    </row>
    <row r="462">
      <c r="A462" s="19" t="inlineStr">
        <is>
          <t>RISE 200위클리커버드콜</t>
        </is>
      </c>
      <c r="B462" s="19" t="inlineStr">
        <is>
          <t>475720</t>
        </is>
      </c>
      <c r="C462" s="19" t="inlineStr">
        <is>
          <t>[초단타]</t>
        </is>
      </c>
      <c r="D462" s="19" t="inlineStr">
        <is>
          <t>[칼손절]</t>
        </is>
      </c>
      <c r="E462" s="19" t="inlineStr">
        <is>
          <t>+3%▶70% 익절 / +5%▶20% 익절 / +10%▶10% 익절</t>
        </is>
      </c>
      <c r="F462" s="19" t="inlineStr">
        <is>
          <t>-2%▶80% 손절 / -4%▶10% 손절 / -6%▶10% 손절</t>
        </is>
      </c>
      <c r="G462" s="19" t="inlineStr">
        <is>
          <t>2026-01-02</t>
        </is>
      </c>
      <c r="H462" s="19" t="inlineStr">
        <is>
          <t>2026-06-08</t>
        </is>
      </c>
      <c r="I462" s="19" t="n">
        <v>0</v>
      </c>
      <c r="J462" s="19" t="n">
        <v>0</v>
      </c>
      <c r="K462" s="19" t="n">
        <v>0</v>
      </c>
      <c r="L462" s="19" t="n">
        <v>0</v>
      </c>
      <c r="M462" s="19" t="n">
        <v>0</v>
      </c>
      <c r="N462" s="19" t="n">
        <v>32</v>
      </c>
      <c r="O462" s="19" t="inlineStr">
        <is>
          <t>D</t>
        </is>
      </c>
      <c r="P462" s="19" t="inlineStr">
        <is>
          <t>단독 사용 비권장</t>
        </is>
      </c>
      <c r="Q462" s="19" t="inlineStr">
        <is>
          <t>거래횟수 매우 부족 / MDD 안정 / 수익률 음수 / 승률 낮음</t>
        </is>
      </c>
      <c r="R462" s="19" t="inlineStr">
        <is>
          <t>예</t>
        </is>
      </c>
      <c r="S462" s="19" t="n">
        <v>0.0005</v>
      </c>
      <c r="T462" s="19" t="n">
        <v>0.0025</v>
      </c>
      <c r="U462" s="19" t="n">
        <v>0.0007</v>
      </c>
    </row>
    <row r="463">
      <c r="A463" s="19" t="inlineStr">
        <is>
          <t>RISE 200위클리커버드콜</t>
        </is>
      </c>
      <c r="B463" s="19" t="inlineStr">
        <is>
          <t>475720</t>
        </is>
      </c>
      <c r="C463" s="19" t="inlineStr">
        <is>
          <t>[초단타]</t>
        </is>
      </c>
      <c r="D463" s="19" t="inlineStr">
        <is>
          <t>[정석방어]</t>
        </is>
      </c>
      <c r="E463" s="19" t="inlineStr">
        <is>
          <t>+3%▶70% 익절 / +5%▶20% 익절 / +10%▶10% 익절</t>
        </is>
      </c>
      <c r="F463" s="19" t="inlineStr">
        <is>
          <t>-3%▶70% 손절 / -5%▶20% 손절 / -10%▶10% 손절</t>
        </is>
      </c>
      <c r="G463" s="19" t="inlineStr">
        <is>
          <t>2026-01-02</t>
        </is>
      </c>
      <c r="H463" s="19" t="inlineStr">
        <is>
          <t>2026-06-08</t>
        </is>
      </c>
      <c r="I463" s="19" t="n">
        <v>0</v>
      </c>
      <c r="J463" s="19" t="n">
        <v>0</v>
      </c>
      <c r="K463" s="19" t="n">
        <v>0</v>
      </c>
      <c r="L463" s="19" t="n">
        <v>0</v>
      </c>
      <c r="M463" s="19" t="n">
        <v>0</v>
      </c>
      <c r="N463" s="19" t="n">
        <v>32</v>
      </c>
      <c r="O463" s="19" t="inlineStr">
        <is>
          <t>D</t>
        </is>
      </c>
      <c r="P463" s="19" t="inlineStr">
        <is>
          <t>단독 사용 비권장</t>
        </is>
      </c>
      <c r="Q463" s="19" t="inlineStr">
        <is>
          <t>거래횟수 매우 부족 / MDD 안정 / 수익률 음수 / 승률 낮음</t>
        </is>
      </c>
      <c r="R463" s="19" t="inlineStr">
        <is>
          <t>예</t>
        </is>
      </c>
      <c r="S463" s="19" t="n">
        <v>0.0005</v>
      </c>
      <c r="T463" s="19" t="n">
        <v>0.0025</v>
      </c>
      <c r="U463" s="19" t="n">
        <v>0.0007</v>
      </c>
    </row>
    <row r="464">
      <c r="A464" s="19" t="inlineStr">
        <is>
          <t>RISE 200위클리커버드콜</t>
        </is>
      </c>
      <c r="B464" s="19" t="inlineStr">
        <is>
          <t>475720</t>
        </is>
      </c>
      <c r="C464" s="19" t="inlineStr">
        <is>
          <t>[초단타]</t>
        </is>
      </c>
      <c r="D464" s="19" t="inlineStr">
        <is>
          <t>[변동성허용]</t>
        </is>
      </c>
      <c r="E464" s="19" t="inlineStr">
        <is>
          <t>+3%▶70% 익절 / +5%▶20% 익절 / +10%▶10% 익절</t>
        </is>
      </c>
      <c r="F464" s="19" t="inlineStr">
        <is>
          <t>-5%▶50% 손절 / -10%▶30% 손절 / -15%▶20% 손절</t>
        </is>
      </c>
      <c r="G464" s="19" t="inlineStr">
        <is>
          <t>2026-01-02</t>
        </is>
      </c>
      <c r="H464" s="19" t="inlineStr">
        <is>
          <t>2026-06-08</t>
        </is>
      </c>
      <c r="I464" s="19" t="n">
        <v>0</v>
      </c>
      <c r="J464" s="19" t="n">
        <v>0</v>
      </c>
      <c r="K464" s="19" t="n">
        <v>0</v>
      </c>
      <c r="L464" s="19" t="n">
        <v>0</v>
      </c>
      <c r="M464" s="19" t="n">
        <v>0</v>
      </c>
      <c r="N464" s="19" t="n">
        <v>32</v>
      </c>
      <c r="O464" s="19" t="inlineStr">
        <is>
          <t>D</t>
        </is>
      </c>
      <c r="P464" s="19" t="inlineStr">
        <is>
          <t>단독 사용 비권장</t>
        </is>
      </c>
      <c r="Q464" s="19" t="inlineStr">
        <is>
          <t>거래횟수 매우 부족 / MDD 안정 / 수익률 음수 / 승률 낮음</t>
        </is>
      </c>
      <c r="R464" s="19" t="inlineStr">
        <is>
          <t>예</t>
        </is>
      </c>
      <c r="S464" s="19" t="n">
        <v>0.0005</v>
      </c>
      <c r="T464" s="19" t="n">
        <v>0.0025</v>
      </c>
      <c r="U464" s="19" t="n">
        <v>0.0007</v>
      </c>
    </row>
    <row r="465">
      <c r="A465" s="19" t="inlineStr">
        <is>
          <t>RISE 200위클리커버드콜</t>
        </is>
      </c>
      <c r="B465" s="19" t="inlineStr">
        <is>
          <t>475720</t>
        </is>
      </c>
      <c r="C465" s="19" t="inlineStr">
        <is>
          <t>[초단타]</t>
        </is>
      </c>
      <c r="D465" s="19" t="inlineStr">
        <is>
          <t>[버티기형]</t>
        </is>
      </c>
      <c r="E465" s="19" t="inlineStr">
        <is>
          <t>+3%▶70% 익절 / +5%▶20% 익절 / +10%▶10% 익절</t>
        </is>
      </c>
      <c r="F465" s="19" t="inlineStr">
        <is>
          <t>-5%▶40% 손절 / -15%▶30% 손절 / -20%▶30% 손절</t>
        </is>
      </c>
      <c r="G465" s="19" t="inlineStr">
        <is>
          <t>2026-01-02</t>
        </is>
      </c>
      <c r="H465" s="19" t="inlineStr">
        <is>
          <t>2026-06-08</t>
        </is>
      </c>
      <c r="I465" s="19" t="n">
        <v>0</v>
      </c>
      <c r="J465" s="19" t="n">
        <v>0</v>
      </c>
      <c r="K465" s="19" t="n">
        <v>0</v>
      </c>
      <c r="L465" s="19" t="n">
        <v>0</v>
      </c>
      <c r="M465" s="19" t="n">
        <v>0</v>
      </c>
      <c r="N465" s="19" t="n">
        <v>32</v>
      </c>
      <c r="O465" s="19" t="inlineStr">
        <is>
          <t>D</t>
        </is>
      </c>
      <c r="P465" s="19" t="inlineStr">
        <is>
          <t>단독 사용 비권장</t>
        </is>
      </c>
      <c r="Q465" s="19" t="inlineStr">
        <is>
          <t>거래횟수 매우 부족 / MDD 안정 / 수익률 음수 / 승률 낮음</t>
        </is>
      </c>
      <c r="R465" s="19" t="inlineStr">
        <is>
          <t>예</t>
        </is>
      </c>
      <c r="S465" s="19" t="n">
        <v>0.0005</v>
      </c>
      <c r="T465" s="19" t="n">
        <v>0.0025</v>
      </c>
      <c r="U465" s="19" t="n">
        <v>0.0007</v>
      </c>
    </row>
    <row r="466">
      <c r="A466" s="19" t="inlineStr">
        <is>
          <t>RISE 200위클리커버드콜</t>
        </is>
      </c>
      <c r="B466" s="19" t="inlineStr">
        <is>
          <t>475720</t>
        </is>
      </c>
      <c r="C466" s="19" t="inlineStr">
        <is>
          <t>[단기스윙]</t>
        </is>
      </c>
      <c r="D466" s="19" t="inlineStr">
        <is>
          <t>[칼손절]</t>
        </is>
      </c>
      <c r="E466" s="19" t="inlineStr">
        <is>
          <t>+5%▶60% 익절 / +10%▶30% 익절 / +20%▶10% 익절</t>
        </is>
      </c>
      <c r="F466" s="19" t="inlineStr">
        <is>
          <t>-2%▶80% 손절 / -4%▶10% 손절 / -6%▶10% 손절</t>
        </is>
      </c>
      <c r="G466" s="19" t="inlineStr">
        <is>
          <t>2026-01-02</t>
        </is>
      </c>
      <c r="H466" s="19" t="inlineStr">
        <is>
          <t>2026-06-08</t>
        </is>
      </c>
      <c r="I466" s="19" t="n">
        <v>0</v>
      </c>
      <c r="J466" s="19" t="n">
        <v>0</v>
      </c>
      <c r="K466" s="19" t="n">
        <v>0</v>
      </c>
      <c r="L466" s="19" t="n">
        <v>0</v>
      </c>
      <c r="M466" s="19" t="n">
        <v>0</v>
      </c>
      <c r="N466" s="19" t="n">
        <v>32</v>
      </c>
      <c r="O466" s="19" t="inlineStr">
        <is>
          <t>D</t>
        </is>
      </c>
      <c r="P466" s="19" t="inlineStr">
        <is>
          <t>단독 사용 비권장</t>
        </is>
      </c>
      <c r="Q466" s="19" t="inlineStr">
        <is>
          <t>거래횟수 매우 부족 / MDD 안정 / 수익률 음수 / 승률 낮음</t>
        </is>
      </c>
      <c r="R466" s="19" t="inlineStr">
        <is>
          <t>예</t>
        </is>
      </c>
      <c r="S466" s="19" t="n">
        <v>0.0005</v>
      </c>
      <c r="T466" s="19" t="n">
        <v>0.0025</v>
      </c>
      <c r="U466" s="19" t="n">
        <v>0.0007</v>
      </c>
    </row>
    <row r="467">
      <c r="A467" s="19" t="inlineStr">
        <is>
          <t>RISE 200위클리커버드콜</t>
        </is>
      </c>
      <c r="B467" s="19" t="inlineStr">
        <is>
          <t>475720</t>
        </is>
      </c>
      <c r="C467" s="19" t="inlineStr">
        <is>
          <t>[단기스윙]</t>
        </is>
      </c>
      <c r="D467" s="19" t="inlineStr">
        <is>
          <t>[정석방어]</t>
        </is>
      </c>
      <c r="E467" s="19" t="inlineStr">
        <is>
          <t>+5%▶60% 익절 / +10%▶30% 익절 / +20%▶10% 익절</t>
        </is>
      </c>
      <c r="F467" s="19" t="inlineStr">
        <is>
          <t>-3%▶70% 손절 / -5%▶20% 손절 / -10%▶10% 손절</t>
        </is>
      </c>
      <c r="G467" s="19" t="inlineStr">
        <is>
          <t>2026-01-02</t>
        </is>
      </c>
      <c r="H467" s="19" t="inlineStr">
        <is>
          <t>2026-06-08</t>
        </is>
      </c>
      <c r="I467" s="19" t="n">
        <v>0</v>
      </c>
      <c r="J467" s="19" t="n">
        <v>0</v>
      </c>
      <c r="K467" s="19" t="n">
        <v>0</v>
      </c>
      <c r="L467" s="19" t="n">
        <v>0</v>
      </c>
      <c r="M467" s="19" t="n">
        <v>0</v>
      </c>
      <c r="N467" s="19" t="n">
        <v>32</v>
      </c>
      <c r="O467" s="19" t="inlineStr">
        <is>
          <t>D</t>
        </is>
      </c>
      <c r="P467" s="19" t="inlineStr">
        <is>
          <t>단독 사용 비권장</t>
        </is>
      </c>
      <c r="Q467" s="19" t="inlineStr">
        <is>
          <t>거래횟수 매우 부족 / MDD 안정 / 수익률 음수 / 승률 낮음</t>
        </is>
      </c>
      <c r="R467" s="19" t="inlineStr">
        <is>
          <t>예</t>
        </is>
      </c>
      <c r="S467" s="19" t="n">
        <v>0.0005</v>
      </c>
      <c r="T467" s="19" t="n">
        <v>0.0025</v>
      </c>
      <c r="U467" s="19" t="n">
        <v>0.0007</v>
      </c>
    </row>
    <row r="468">
      <c r="A468" s="19" t="inlineStr">
        <is>
          <t>RISE 200위클리커버드콜</t>
        </is>
      </c>
      <c r="B468" s="19" t="inlineStr">
        <is>
          <t>475720</t>
        </is>
      </c>
      <c r="C468" s="19" t="inlineStr">
        <is>
          <t>[단기스윙]</t>
        </is>
      </c>
      <c r="D468" s="19" t="inlineStr">
        <is>
          <t>[변동성허용]</t>
        </is>
      </c>
      <c r="E468" s="19" t="inlineStr">
        <is>
          <t>+5%▶60% 익절 / +10%▶30% 익절 / +20%▶10% 익절</t>
        </is>
      </c>
      <c r="F468" s="19" t="inlineStr">
        <is>
          <t>-5%▶50% 손절 / -10%▶30% 손절 / -15%▶20% 손절</t>
        </is>
      </c>
      <c r="G468" s="19" t="inlineStr">
        <is>
          <t>2026-01-02</t>
        </is>
      </c>
      <c r="H468" s="19" t="inlineStr">
        <is>
          <t>2026-06-08</t>
        </is>
      </c>
      <c r="I468" s="19" t="n">
        <v>0</v>
      </c>
      <c r="J468" s="19" t="n">
        <v>0</v>
      </c>
      <c r="K468" s="19" t="n">
        <v>0</v>
      </c>
      <c r="L468" s="19" t="n">
        <v>0</v>
      </c>
      <c r="M468" s="19" t="n">
        <v>0</v>
      </c>
      <c r="N468" s="19" t="n">
        <v>32</v>
      </c>
      <c r="O468" s="19" t="inlineStr">
        <is>
          <t>D</t>
        </is>
      </c>
      <c r="P468" s="19" t="inlineStr">
        <is>
          <t>단독 사용 비권장</t>
        </is>
      </c>
      <c r="Q468" s="19" t="inlineStr">
        <is>
          <t>거래횟수 매우 부족 / MDD 안정 / 수익률 음수 / 승률 낮음</t>
        </is>
      </c>
      <c r="R468" s="19" t="inlineStr">
        <is>
          <t>예</t>
        </is>
      </c>
      <c r="S468" s="19" t="n">
        <v>0.0005</v>
      </c>
      <c r="T468" s="19" t="n">
        <v>0.0025</v>
      </c>
      <c r="U468" s="19" t="n">
        <v>0.0007</v>
      </c>
    </row>
    <row r="469">
      <c r="A469" s="19" t="inlineStr">
        <is>
          <t>RISE 200위클리커버드콜</t>
        </is>
      </c>
      <c r="B469" s="19" t="inlineStr">
        <is>
          <t>475720</t>
        </is>
      </c>
      <c r="C469" s="19" t="inlineStr">
        <is>
          <t>[단기스윙]</t>
        </is>
      </c>
      <c r="D469" s="19" t="inlineStr">
        <is>
          <t>[버티기형]</t>
        </is>
      </c>
      <c r="E469" s="19" t="inlineStr">
        <is>
          <t>+5%▶60% 익절 / +10%▶30% 익절 / +20%▶10% 익절</t>
        </is>
      </c>
      <c r="F469" s="19" t="inlineStr">
        <is>
          <t>-5%▶40% 손절 / -15%▶30% 손절 / -20%▶30% 손절</t>
        </is>
      </c>
      <c r="G469" s="19" t="inlineStr">
        <is>
          <t>2026-01-02</t>
        </is>
      </c>
      <c r="H469" s="19" t="inlineStr">
        <is>
          <t>2026-06-08</t>
        </is>
      </c>
      <c r="I469" s="19" t="n">
        <v>0</v>
      </c>
      <c r="J469" s="19" t="n">
        <v>0</v>
      </c>
      <c r="K469" s="19" t="n">
        <v>0</v>
      </c>
      <c r="L469" s="19" t="n">
        <v>0</v>
      </c>
      <c r="M469" s="19" t="n">
        <v>0</v>
      </c>
      <c r="N469" s="19" t="n">
        <v>32</v>
      </c>
      <c r="O469" s="19" t="inlineStr">
        <is>
          <t>D</t>
        </is>
      </c>
      <c r="P469" s="19" t="inlineStr">
        <is>
          <t>단독 사용 비권장</t>
        </is>
      </c>
      <c r="Q469" s="19" t="inlineStr">
        <is>
          <t>거래횟수 매우 부족 / MDD 안정 / 수익률 음수 / 승률 낮음</t>
        </is>
      </c>
      <c r="R469" s="19" t="inlineStr">
        <is>
          <t>예</t>
        </is>
      </c>
      <c r="S469" s="19" t="n">
        <v>0.0005</v>
      </c>
      <c r="T469" s="19" t="n">
        <v>0.0025</v>
      </c>
      <c r="U469" s="19" t="n">
        <v>0.0007</v>
      </c>
    </row>
    <row r="470">
      <c r="A470" s="19" t="inlineStr">
        <is>
          <t>RISE 200위클리커버드콜</t>
        </is>
      </c>
      <c r="B470" s="19" t="inlineStr">
        <is>
          <t>475720</t>
        </is>
      </c>
      <c r="C470" s="19" t="inlineStr">
        <is>
          <t>[대표님룰]</t>
        </is>
      </c>
      <c r="D470" s="19" t="inlineStr">
        <is>
          <t>[칼손절]</t>
        </is>
      </c>
      <c r="E470" s="19" t="inlineStr">
        <is>
          <t>+5%▶60% 익절 / +10%▶30% 익절 / +30%▶10% 익절</t>
        </is>
      </c>
      <c r="F470" s="19" t="inlineStr">
        <is>
          <t>-2%▶80% 손절 / -4%▶10% 손절 / -6%▶10% 손절</t>
        </is>
      </c>
      <c r="G470" s="19" t="inlineStr">
        <is>
          <t>2026-01-02</t>
        </is>
      </c>
      <c r="H470" s="19" t="inlineStr">
        <is>
          <t>2026-06-08</t>
        </is>
      </c>
      <c r="I470" s="19" t="n">
        <v>0</v>
      </c>
      <c r="J470" s="19" t="n">
        <v>0</v>
      </c>
      <c r="K470" s="19" t="n">
        <v>0</v>
      </c>
      <c r="L470" s="19" t="n">
        <v>0</v>
      </c>
      <c r="M470" s="19" t="n">
        <v>0</v>
      </c>
      <c r="N470" s="19" t="n">
        <v>32</v>
      </c>
      <c r="O470" s="19" t="inlineStr">
        <is>
          <t>D</t>
        </is>
      </c>
      <c r="P470" s="19" t="inlineStr">
        <is>
          <t>단독 사용 비권장</t>
        </is>
      </c>
      <c r="Q470" s="19" t="inlineStr">
        <is>
          <t>거래횟수 매우 부족 / MDD 안정 / 수익률 음수 / 승률 낮음</t>
        </is>
      </c>
      <c r="R470" s="19" t="inlineStr">
        <is>
          <t>예</t>
        </is>
      </c>
      <c r="S470" s="19" t="n">
        <v>0.0005</v>
      </c>
      <c r="T470" s="19" t="n">
        <v>0.0025</v>
      </c>
      <c r="U470" s="19" t="n">
        <v>0.0007</v>
      </c>
    </row>
    <row r="471">
      <c r="A471" s="19" t="inlineStr">
        <is>
          <t>RISE 200위클리커버드콜</t>
        </is>
      </c>
      <c r="B471" s="19" t="inlineStr">
        <is>
          <t>475720</t>
        </is>
      </c>
      <c r="C471" s="19" t="inlineStr">
        <is>
          <t>[대표님룰]</t>
        </is>
      </c>
      <c r="D471" s="19" t="inlineStr">
        <is>
          <t>[정석방어]</t>
        </is>
      </c>
      <c r="E471" s="19" t="inlineStr">
        <is>
          <t>+5%▶60% 익절 / +10%▶30% 익절 / +30%▶10% 익절</t>
        </is>
      </c>
      <c r="F471" s="19" t="inlineStr">
        <is>
          <t>-3%▶70% 손절 / -5%▶20% 손절 / -10%▶10% 손절</t>
        </is>
      </c>
      <c r="G471" s="19" t="inlineStr">
        <is>
          <t>2026-01-02</t>
        </is>
      </c>
      <c r="H471" s="19" t="inlineStr">
        <is>
          <t>2026-06-08</t>
        </is>
      </c>
      <c r="I471" s="19" t="n">
        <v>0</v>
      </c>
      <c r="J471" s="19" t="n">
        <v>0</v>
      </c>
      <c r="K471" s="19" t="n">
        <v>0</v>
      </c>
      <c r="L471" s="19" t="n">
        <v>0</v>
      </c>
      <c r="M471" s="19" t="n">
        <v>0</v>
      </c>
      <c r="N471" s="19" t="n">
        <v>32</v>
      </c>
      <c r="O471" s="19" t="inlineStr">
        <is>
          <t>D</t>
        </is>
      </c>
      <c r="P471" s="19" t="inlineStr">
        <is>
          <t>단독 사용 비권장</t>
        </is>
      </c>
      <c r="Q471" s="19" t="inlineStr">
        <is>
          <t>거래횟수 매우 부족 / MDD 안정 / 수익률 음수 / 승률 낮음</t>
        </is>
      </c>
      <c r="R471" s="19" t="inlineStr">
        <is>
          <t>예</t>
        </is>
      </c>
      <c r="S471" s="19" t="n">
        <v>0.0005</v>
      </c>
      <c r="T471" s="19" t="n">
        <v>0.0025</v>
      </c>
      <c r="U471" s="19" t="n">
        <v>0.0007</v>
      </c>
    </row>
    <row r="472">
      <c r="A472" s="19" t="inlineStr">
        <is>
          <t>RISE 200위클리커버드콜</t>
        </is>
      </c>
      <c r="B472" s="19" t="inlineStr">
        <is>
          <t>475720</t>
        </is>
      </c>
      <c r="C472" s="19" t="inlineStr">
        <is>
          <t>[대표님룰]</t>
        </is>
      </c>
      <c r="D472" s="19" t="inlineStr">
        <is>
          <t>[변동성허용]</t>
        </is>
      </c>
      <c r="E472" s="19" t="inlineStr">
        <is>
          <t>+5%▶60% 익절 / +10%▶30% 익절 / +30%▶10% 익절</t>
        </is>
      </c>
      <c r="F472" s="19" t="inlineStr">
        <is>
          <t>-5%▶50% 손절 / -10%▶30% 손절 / -15%▶20% 손절</t>
        </is>
      </c>
      <c r="G472" s="19" t="inlineStr">
        <is>
          <t>2026-01-02</t>
        </is>
      </c>
      <c r="H472" s="19" t="inlineStr">
        <is>
          <t>2026-06-08</t>
        </is>
      </c>
      <c r="I472" s="19" t="n">
        <v>0</v>
      </c>
      <c r="J472" s="19" t="n">
        <v>0</v>
      </c>
      <c r="K472" s="19" t="n">
        <v>0</v>
      </c>
      <c r="L472" s="19" t="n">
        <v>0</v>
      </c>
      <c r="M472" s="19" t="n">
        <v>0</v>
      </c>
      <c r="N472" s="19" t="n">
        <v>32</v>
      </c>
      <c r="O472" s="19" t="inlineStr">
        <is>
          <t>D</t>
        </is>
      </c>
      <c r="P472" s="19" t="inlineStr">
        <is>
          <t>단독 사용 비권장</t>
        </is>
      </c>
      <c r="Q472" s="19" t="inlineStr">
        <is>
          <t>거래횟수 매우 부족 / MDD 안정 / 수익률 음수 / 승률 낮음</t>
        </is>
      </c>
      <c r="R472" s="19" t="inlineStr">
        <is>
          <t>예</t>
        </is>
      </c>
      <c r="S472" s="19" t="n">
        <v>0.0005</v>
      </c>
      <c r="T472" s="19" t="n">
        <v>0.0025</v>
      </c>
      <c r="U472" s="19" t="n">
        <v>0.0007</v>
      </c>
    </row>
    <row r="473">
      <c r="A473" s="19" t="inlineStr">
        <is>
          <t>RISE 200위클리커버드콜</t>
        </is>
      </c>
      <c r="B473" s="19" t="inlineStr">
        <is>
          <t>475720</t>
        </is>
      </c>
      <c r="C473" s="19" t="inlineStr">
        <is>
          <t>[대표님룰]</t>
        </is>
      </c>
      <c r="D473" s="19" t="inlineStr">
        <is>
          <t>[버티기형]</t>
        </is>
      </c>
      <c r="E473" s="19" t="inlineStr">
        <is>
          <t>+5%▶60% 익절 / +10%▶30% 익절 / +30%▶10% 익절</t>
        </is>
      </c>
      <c r="F473" s="19" t="inlineStr">
        <is>
          <t>-5%▶40% 손절 / -15%▶30% 손절 / -20%▶30% 손절</t>
        </is>
      </c>
      <c r="G473" s="19" t="inlineStr">
        <is>
          <t>2026-01-02</t>
        </is>
      </c>
      <c r="H473" s="19" t="inlineStr">
        <is>
          <t>2026-06-08</t>
        </is>
      </c>
      <c r="I473" s="19" t="n">
        <v>0</v>
      </c>
      <c r="J473" s="19" t="n">
        <v>0</v>
      </c>
      <c r="K473" s="19" t="n">
        <v>0</v>
      </c>
      <c r="L473" s="19" t="n">
        <v>0</v>
      </c>
      <c r="M473" s="19" t="n">
        <v>0</v>
      </c>
      <c r="N473" s="19" t="n">
        <v>32</v>
      </c>
      <c r="O473" s="19" t="inlineStr">
        <is>
          <t>D</t>
        </is>
      </c>
      <c r="P473" s="19" t="inlineStr">
        <is>
          <t>단독 사용 비권장</t>
        </is>
      </c>
      <c r="Q473" s="19" t="inlineStr">
        <is>
          <t>거래횟수 매우 부족 / MDD 안정 / 수익률 음수 / 승률 낮음</t>
        </is>
      </c>
      <c r="R473" s="19" t="inlineStr">
        <is>
          <t>예</t>
        </is>
      </c>
      <c r="S473" s="19" t="n">
        <v>0.0005</v>
      </c>
      <c r="T473" s="19" t="n">
        <v>0.0025</v>
      </c>
      <c r="U473" s="19" t="n">
        <v>0.0007</v>
      </c>
    </row>
    <row r="474">
      <c r="A474" s="19" t="inlineStr">
        <is>
          <t>RISE 200위클리커버드콜</t>
        </is>
      </c>
      <c r="B474" s="19" t="inlineStr">
        <is>
          <t>475720</t>
        </is>
      </c>
      <c r="C474" s="19" t="inlineStr">
        <is>
          <t>[중기추세]</t>
        </is>
      </c>
      <c r="D474" s="19" t="inlineStr">
        <is>
          <t>[칼손절]</t>
        </is>
      </c>
      <c r="E474" s="19" t="inlineStr">
        <is>
          <t>+10%▶50% 익절 / +20%▶30% 익절 / +30%▶20% 익절</t>
        </is>
      </c>
      <c r="F474" s="19" t="inlineStr">
        <is>
          <t>-2%▶80% 손절 / -4%▶10% 손절 / -6%▶10% 손절</t>
        </is>
      </c>
      <c r="G474" s="19" t="inlineStr">
        <is>
          <t>2026-01-02</t>
        </is>
      </c>
      <c r="H474" s="19" t="inlineStr">
        <is>
          <t>2026-06-08</t>
        </is>
      </c>
      <c r="I474" s="19" t="n">
        <v>0</v>
      </c>
      <c r="J474" s="19" t="n">
        <v>0</v>
      </c>
      <c r="K474" s="19" t="n">
        <v>0</v>
      </c>
      <c r="L474" s="19" t="n">
        <v>0</v>
      </c>
      <c r="M474" s="19" t="n">
        <v>0</v>
      </c>
      <c r="N474" s="19" t="n">
        <v>32</v>
      </c>
      <c r="O474" s="19" t="inlineStr">
        <is>
          <t>D</t>
        </is>
      </c>
      <c r="P474" s="19" t="inlineStr">
        <is>
          <t>단독 사용 비권장</t>
        </is>
      </c>
      <c r="Q474" s="19" t="inlineStr">
        <is>
          <t>거래횟수 매우 부족 / MDD 안정 / 수익률 음수 / 승률 낮음</t>
        </is>
      </c>
      <c r="R474" s="19" t="inlineStr">
        <is>
          <t>예</t>
        </is>
      </c>
      <c r="S474" s="19" t="n">
        <v>0.0005</v>
      </c>
      <c r="T474" s="19" t="n">
        <v>0.0025</v>
      </c>
      <c r="U474" s="19" t="n">
        <v>0.0007</v>
      </c>
    </row>
    <row r="475">
      <c r="A475" s="19" t="inlineStr">
        <is>
          <t>RISE 200위클리커버드콜</t>
        </is>
      </c>
      <c r="B475" s="19" t="inlineStr">
        <is>
          <t>475720</t>
        </is>
      </c>
      <c r="C475" s="19" t="inlineStr">
        <is>
          <t>[중기추세]</t>
        </is>
      </c>
      <c r="D475" s="19" t="inlineStr">
        <is>
          <t>[정석방어]</t>
        </is>
      </c>
      <c r="E475" s="19" t="inlineStr">
        <is>
          <t>+10%▶50% 익절 / +20%▶30% 익절 / +30%▶20% 익절</t>
        </is>
      </c>
      <c r="F475" s="19" t="inlineStr">
        <is>
          <t>-3%▶70% 손절 / -5%▶20% 손절 / -10%▶10% 손절</t>
        </is>
      </c>
      <c r="G475" s="19" t="inlineStr">
        <is>
          <t>2026-01-02</t>
        </is>
      </c>
      <c r="H475" s="19" t="inlineStr">
        <is>
          <t>2026-06-08</t>
        </is>
      </c>
      <c r="I475" s="19" t="n">
        <v>0</v>
      </c>
      <c r="J475" s="19" t="n">
        <v>0</v>
      </c>
      <c r="K475" s="19" t="n">
        <v>0</v>
      </c>
      <c r="L475" s="19" t="n">
        <v>0</v>
      </c>
      <c r="M475" s="19" t="n">
        <v>0</v>
      </c>
      <c r="N475" s="19" t="n">
        <v>32</v>
      </c>
      <c r="O475" s="19" t="inlineStr">
        <is>
          <t>D</t>
        </is>
      </c>
      <c r="P475" s="19" t="inlineStr">
        <is>
          <t>단독 사용 비권장</t>
        </is>
      </c>
      <c r="Q475" s="19" t="inlineStr">
        <is>
          <t>거래횟수 매우 부족 / MDD 안정 / 수익률 음수 / 승률 낮음</t>
        </is>
      </c>
      <c r="R475" s="19" t="inlineStr">
        <is>
          <t>예</t>
        </is>
      </c>
      <c r="S475" s="19" t="n">
        <v>0.0005</v>
      </c>
      <c r="T475" s="19" t="n">
        <v>0.0025</v>
      </c>
      <c r="U475" s="19" t="n">
        <v>0.0007</v>
      </c>
    </row>
    <row r="476">
      <c r="A476" s="19" t="inlineStr">
        <is>
          <t>RISE 200위클리커버드콜</t>
        </is>
      </c>
      <c r="B476" s="19" t="inlineStr">
        <is>
          <t>475720</t>
        </is>
      </c>
      <c r="C476" s="19" t="inlineStr">
        <is>
          <t>[중기추세]</t>
        </is>
      </c>
      <c r="D476" s="19" t="inlineStr">
        <is>
          <t>[변동성허용]</t>
        </is>
      </c>
      <c r="E476" s="19" t="inlineStr">
        <is>
          <t>+10%▶50% 익절 / +20%▶30% 익절 / +30%▶20% 익절</t>
        </is>
      </c>
      <c r="F476" s="19" t="inlineStr">
        <is>
          <t>-5%▶50% 손절 / -10%▶30% 손절 / -15%▶20% 손절</t>
        </is>
      </c>
      <c r="G476" s="19" t="inlineStr">
        <is>
          <t>2026-01-02</t>
        </is>
      </c>
      <c r="H476" s="19" t="inlineStr">
        <is>
          <t>2026-06-08</t>
        </is>
      </c>
      <c r="I476" s="19" t="n">
        <v>0</v>
      </c>
      <c r="J476" s="19" t="n">
        <v>0</v>
      </c>
      <c r="K476" s="19" t="n">
        <v>0</v>
      </c>
      <c r="L476" s="19" t="n">
        <v>0</v>
      </c>
      <c r="M476" s="19" t="n">
        <v>0</v>
      </c>
      <c r="N476" s="19" t="n">
        <v>32</v>
      </c>
      <c r="O476" s="19" t="inlineStr">
        <is>
          <t>D</t>
        </is>
      </c>
      <c r="P476" s="19" t="inlineStr">
        <is>
          <t>단독 사용 비권장</t>
        </is>
      </c>
      <c r="Q476" s="19" t="inlineStr">
        <is>
          <t>거래횟수 매우 부족 / MDD 안정 / 수익률 음수 / 승률 낮음</t>
        </is>
      </c>
      <c r="R476" s="19" t="inlineStr">
        <is>
          <t>예</t>
        </is>
      </c>
      <c r="S476" s="19" t="n">
        <v>0.0005</v>
      </c>
      <c r="T476" s="19" t="n">
        <v>0.0025</v>
      </c>
      <c r="U476" s="19" t="n">
        <v>0.0007</v>
      </c>
    </row>
    <row r="477">
      <c r="A477" s="19" t="inlineStr">
        <is>
          <t>RISE 200위클리커버드콜</t>
        </is>
      </c>
      <c r="B477" s="19" t="inlineStr">
        <is>
          <t>475720</t>
        </is>
      </c>
      <c r="C477" s="19" t="inlineStr">
        <is>
          <t>[중기추세]</t>
        </is>
      </c>
      <c r="D477" s="19" t="inlineStr">
        <is>
          <t>[버티기형]</t>
        </is>
      </c>
      <c r="E477" s="19" t="inlineStr">
        <is>
          <t>+10%▶50% 익절 / +20%▶30% 익절 / +30%▶20% 익절</t>
        </is>
      </c>
      <c r="F477" s="19" t="inlineStr">
        <is>
          <t>-5%▶40% 손절 / -15%▶30% 손절 / -20%▶30% 손절</t>
        </is>
      </c>
      <c r="G477" s="19" t="inlineStr">
        <is>
          <t>2026-01-02</t>
        </is>
      </c>
      <c r="H477" s="19" t="inlineStr">
        <is>
          <t>2026-06-08</t>
        </is>
      </c>
      <c r="I477" s="19" t="n">
        <v>0</v>
      </c>
      <c r="J477" s="19" t="n">
        <v>0</v>
      </c>
      <c r="K477" s="19" t="n">
        <v>0</v>
      </c>
      <c r="L477" s="19" t="n">
        <v>0</v>
      </c>
      <c r="M477" s="19" t="n">
        <v>0</v>
      </c>
      <c r="N477" s="19" t="n">
        <v>32</v>
      </c>
      <c r="O477" s="19" t="inlineStr">
        <is>
          <t>D</t>
        </is>
      </c>
      <c r="P477" s="19" t="inlineStr">
        <is>
          <t>단독 사용 비권장</t>
        </is>
      </c>
      <c r="Q477" s="19" t="inlineStr">
        <is>
          <t>거래횟수 매우 부족 / MDD 안정 / 수익률 음수 / 승률 낮음</t>
        </is>
      </c>
      <c r="R477" s="19" t="inlineStr">
        <is>
          <t>예</t>
        </is>
      </c>
      <c r="S477" s="19" t="n">
        <v>0.0005</v>
      </c>
      <c r="T477" s="19" t="n">
        <v>0.0025</v>
      </c>
      <c r="U477" s="19" t="n">
        <v>0.0007</v>
      </c>
    </row>
    <row r="478">
      <c r="A478" s="19" t="inlineStr">
        <is>
          <t>RISE 200위클리커버드콜</t>
        </is>
      </c>
      <c r="B478" s="19" t="inlineStr">
        <is>
          <t>475720</t>
        </is>
      </c>
      <c r="C478" s="19" t="inlineStr">
        <is>
          <t>[수익극대화]</t>
        </is>
      </c>
      <c r="D478" s="19" t="inlineStr">
        <is>
          <t>[칼손절]</t>
        </is>
      </c>
      <c r="E478" s="19" t="inlineStr">
        <is>
          <t>+10%▶40% 익절 / +20%▶30% 익절 / +40%▶30% 익절</t>
        </is>
      </c>
      <c r="F478" s="19" t="inlineStr">
        <is>
          <t>-2%▶80% 손절 / -4%▶10% 손절 / -6%▶10% 손절</t>
        </is>
      </c>
      <c r="G478" s="19" t="inlineStr">
        <is>
          <t>2026-01-02</t>
        </is>
      </c>
      <c r="H478" s="19" t="inlineStr">
        <is>
          <t>2026-06-08</t>
        </is>
      </c>
      <c r="I478" s="19" t="n">
        <v>0</v>
      </c>
      <c r="J478" s="19" t="n">
        <v>0</v>
      </c>
      <c r="K478" s="19" t="n">
        <v>0</v>
      </c>
      <c r="L478" s="19" t="n">
        <v>0</v>
      </c>
      <c r="M478" s="19" t="n">
        <v>0</v>
      </c>
      <c r="N478" s="19" t="n">
        <v>32</v>
      </c>
      <c r="O478" s="19" t="inlineStr">
        <is>
          <t>D</t>
        </is>
      </c>
      <c r="P478" s="19" t="inlineStr">
        <is>
          <t>단독 사용 비권장</t>
        </is>
      </c>
      <c r="Q478" s="19" t="inlineStr">
        <is>
          <t>거래횟수 매우 부족 / MDD 안정 / 수익률 음수 / 승률 낮음</t>
        </is>
      </c>
      <c r="R478" s="19" t="inlineStr">
        <is>
          <t>예</t>
        </is>
      </c>
      <c r="S478" s="19" t="n">
        <v>0.0005</v>
      </c>
      <c r="T478" s="19" t="n">
        <v>0.0025</v>
      </c>
      <c r="U478" s="19" t="n">
        <v>0.0007</v>
      </c>
    </row>
    <row r="479">
      <c r="A479" s="19" t="inlineStr">
        <is>
          <t>RISE 200위클리커버드콜</t>
        </is>
      </c>
      <c r="B479" s="19" t="inlineStr">
        <is>
          <t>475720</t>
        </is>
      </c>
      <c r="C479" s="19" t="inlineStr">
        <is>
          <t>[수익극대화]</t>
        </is>
      </c>
      <c r="D479" s="19" t="inlineStr">
        <is>
          <t>[정석방어]</t>
        </is>
      </c>
      <c r="E479" s="19" t="inlineStr">
        <is>
          <t>+10%▶40% 익절 / +20%▶30% 익절 / +40%▶30% 익절</t>
        </is>
      </c>
      <c r="F479" s="19" t="inlineStr">
        <is>
          <t>-3%▶70% 손절 / -5%▶20% 손절 / -10%▶10% 손절</t>
        </is>
      </c>
      <c r="G479" s="19" t="inlineStr">
        <is>
          <t>2026-01-02</t>
        </is>
      </c>
      <c r="H479" s="19" t="inlineStr">
        <is>
          <t>2026-06-08</t>
        </is>
      </c>
      <c r="I479" s="19" t="n">
        <v>0</v>
      </c>
      <c r="J479" s="19" t="n">
        <v>0</v>
      </c>
      <c r="K479" s="19" t="n">
        <v>0</v>
      </c>
      <c r="L479" s="19" t="n">
        <v>0</v>
      </c>
      <c r="M479" s="19" t="n">
        <v>0</v>
      </c>
      <c r="N479" s="19" t="n">
        <v>32</v>
      </c>
      <c r="O479" s="19" t="inlineStr">
        <is>
          <t>D</t>
        </is>
      </c>
      <c r="P479" s="19" t="inlineStr">
        <is>
          <t>단독 사용 비권장</t>
        </is>
      </c>
      <c r="Q479" s="19" t="inlineStr">
        <is>
          <t>거래횟수 매우 부족 / MDD 안정 / 수익률 음수 / 승률 낮음</t>
        </is>
      </c>
      <c r="R479" s="19" t="inlineStr">
        <is>
          <t>예</t>
        </is>
      </c>
      <c r="S479" s="19" t="n">
        <v>0.0005</v>
      </c>
      <c r="T479" s="19" t="n">
        <v>0.0025</v>
      </c>
      <c r="U479" s="19" t="n">
        <v>0.0007</v>
      </c>
    </row>
    <row r="480">
      <c r="A480" s="19" t="inlineStr">
        <is>
          <t>RISE 200위클리커버드콜</t>
        </is>
      </c>
      <c r="B480" s="19" t="inlineStr">
        <is>
          <t>475720</t>
        </is>
      </c>
      <c r="C480" s="19" t="inlineStr">
        <is>
          <t>[수익극대화]</t>
        </is>
      </c>
      <c r="D480" s="19" t="inlineStr">
        <is>
          <t>[변동성허용]</t>
        </is>
      </c>
      <c r="E480" s="19" t="inlineStr">
        <is>
          <t>+10%▶40% 익절 / +20%▶30% 익절 / +40%▶30% 익절</t>
        </is>
      </c>
      <c r="F480" s="19" t="inlineStr">
        <is>
          <t>-5%▶50% 손절 / -10%▶30% 손절 / -15%▶20% 손절</t>
        </is>
      </c>
      <c r="G480" s="19" t="inlineStr">
        <is>
          <t>2026-01-02</t>
        </is>
      </c>
      <c r="H480" s="19" t="inlineStr">
        <is>
          <t>2026-06-08</t>
        </is>
      </c>
      <c r="I480" s="19" t="n">
        <v>0</v>
      </c>
      <c r="J480" s="19" t="n">
        <v>0</v>
      </c>
      <c r="K480" s="19" t="n">
        <v>0</v>
      </c>
      <c r="L480" s="19" t="n">
        <v>0</v>
      </c>
      <c r="M480" s="19" t="n">
        <v>0</v>
      </c>
      <c r="N480" s="19" t="n">
        <v>32</v>
      </c>
      <c r="O480" s="19" t="inlineStr">
        <is>
          <t>D</t>
        </is>
      </c>
      <c r="P480" s="19" t="inlineStr">
        <is>
          <t>단독 사용 비권장</t>
        </is>
      </c>
      <c r="Q480" s="19" t="inlineStr">
        <is>
          <t>거래횟수 매우 부족 / MDD 안정 / 수익률 음수 / 승률 낮음</t>
        </is>
      </c>
      <c r="R480" s="19" t="inlineStr">
        <is>
          <t>예</t>
        </is>
      </c>
      <c r="S480" s="19" t="n">
        <v>0.0005</v>
      </c>
      <c r="T480" s="19" t="n">
        <v>0.0025</v>
      </c>
      <c r="U480" s="19" t="n">
        <v>0.0007</v>
      </c>
    </row>
    <row r="481">
      <c r="A481" s="19" t="inlineStr">
        <is>
          <t>RISE 200위클리커버드콜</t>
        </is>
      </c>
      <c r="B481" s="19" t="inlineStr">
        <is>
          <t>475720</t>
        </is>
      </c>
      <c r="C481" s="19" t="inlineStr">
        <is>
          <t>[수익극대화]</t>
        </is>
      </c>
      <c r="D481" s="19" t="inlineStr">
        <is>
          <t>[버티기형]</t>
        </is>
      </c>
      <c r="E481" s="19" t="inlineStr">
        <is>
          <t>+10%▶40% 익절 / +20%▶30% 익절 / +40%▶30% 익절</t>
        </is>
      </c>
      <c r="F481" s="19" t="inlineStr">
        <is>
          <t>-5%▶40% 손절 / -15%▶30% 손절 / -20%▶30% 손절</t>
        </is>
      </c>
      <c r="G481" s="19" t="inlineStr">
        <is>
          <t>2026-01-02</t>
        </is>
      </c>
      <c r="H481" s="19" t="inlineStr">
        <is>
          <t>2026-06-08</t>
        </is>
      </c>
      <c r="I481" s="19" t="n">
        <v>0</v>
      </c>
      <c r="J481" s="19" t="n">
        <v>0</v>
      </c>
      <c r="K481" s="19" t="n">
        <v>0</v>
      </c>
      <c r="L481" s="19" t="n">
        <v>0</v>
      </c>
      <c r="M481" s="19" t="n">
        <v>0</v>
      </c>
      <c r="N481" s="19" t="n">
        <v>32</v>
      </c>
      <c r="O481" s="19" t="inlineStr">
        <is>
          <t>D</t>
        </is>
      </c>
      <c r="P481" s="19" t="inlineStr">
        <is>
          <t>단독 사용 비권장</t>
        </is>
      </c>
      <c r="Q481" s="19" t="inlineStr">
        <is>
          <t>거래횟수 매우 부족 / MDD 안정 / 수익률 음수 / 승률 낮음</t>
        </is>
      </c>
      <c r="R481" s="19" t="inlineStr">
        <is>
          <t>예</t>
        </is>
      </c>
      <c r="S481" s="19" t="n">
        <v>0.0005</v>
      </c>
      <c r="T481" s="19" t="n">
        <v>0.0025</v>
      </c>
      <c r="U481" s="19" t="n">
        <v>0.0007</v>
      </c>
    </row>
    <row r="482">
      <c r="A482" s="19" t="inlineStr">
        <is>
          <t>SOL AI반도체소부장</t>
        </is>
      </c>
      <c r="B482" s="19" t="inlineStr">
        <is>
          <t>455850</t>
        </is>
      </c>
      <c r="C482" s="19" t="inlineStr">
        <is>
          <t>[초단타]</t>
        </is>
      </c>
      <c r="D482" s="19" t="inlineStr">
        <is>
          <t>[칼손절]</t>
        </is>
      </c>
      <c r="E482" s="19" t="inlineStr">
        <is>
          <t>+3%▶70% 익절 / +5%▶20% 익절 / +10%▶10% 익절</t>
        </is>
      </c>
      <c r="F482" s="19" t="inlineStr">
        <is>
          <t>-2%▶80% 손절 / -4%▶10% 손절 / -6%▶10% 손절</t>
        </is>
      </c>
      <c r="G482" s="19" t="inlineStr">
        <is>
          <t>2026-01-02</t>
        </is>
      </c>
      <c r="H482" s="19" t="inlineStr">
        <is>
          <t>2026-06-08</t>
        </is>
      </c>
      <c r="I482" s="19" t="n">
        <v>0</v>
      </c>
      <c r="J482" s="19" t="n">
        <v>0</v>
      </c>
      <c r="K482" s="19" t="n">
        <v>0</v>
      </c>
      <c r="L482" s="19" t="n">
        <v>0</v>
      </c>
      <c r="M482" s="19" t="n">
        <v>0</v>
      </c>
      <c r="N482" s="19" t="n">
        <v>32</v>
      </c>
      <c r="O482" s="19" t="inlineStr">
        <is>
          <t>D</t>
        </is>
      </c>
      <c r="P482" s="19" t="inlineStr">
        <is>
          <t>단독 사용 비권장</t>
        </is>
      </c>
      <c r="Q482" s="19" t="inlineStr">
        <is>
          <t>거래횟수 매우 부족 / MDD 안정 / 수익률 음수 / 승률 낮음</t>
        </is>
      </c>
      <c r="R482" s="19" t="inlineStr">
        <is>
          <t>예</t>
        </is>
      </c>
      <c r="S482" s="19" t="n">
        <v>0.0005</v>
      </c>
      <c r="T482" s="19" t="n">
        <v>0.0025</v>
      </c>
      <c r="U482" s="19" t="n">
        <v>0.0007</v>
      </c>
    </row>
    <row r="483">
      <c r="A483" s="19" t="inlineStr">
        <is>
          <t>SOL AI반도체소부장</t>
        </is>
      </c>
      <c r="B483" s="19" t="inlineStr">
        <is>
          <t>455850</t>
        </is>
      </c>
      <c r="C483" s="19" t="inlineStr">
        <is>
          <t>[초단타]</t>
        </is>
      </c>
      <c r="D483" s="19" t="inlineStr">
        <is>
          <t>[정석방어]</t>
        </is>
      </c>
      <c r="E483" s="19" t="inlineStr">
        <is>
          <t>+3%▶70% 익절 / +5%▶20% 익절 / +10%▶10% 익절</t>
        </is>
      </c>
      <c r="F483" s="19" t="inlineStr">
        <is>
          <t>-3%▶70% 손절 / -5%▶20% 손절 / -10%▶10% 손절</t>
        </is>
      </c>
      <c r="G483" s="19" t="inlineStr">
        <is>
          <t>2026-01-02</t>
        </is>
      </c>
      <c r="H483" s="19" t="inlineStr">
        <is>
          <t>2026-06-08</t>
        </is>
      </c>
      <c r="I483" s="19" t="n">
        <v>0</v>
      </c>
      <c r="J483" s="19" t="n">
        <v>0</v>
      </c>
      <c r="K483" s="19" t="n">
        <v>0</v>
      </c>
      <c r="L483" s="19" t="n">
        <v>0</v>
      </c>
      <c r="M483" s="19" t="n">
        <v>0</v>
      </c>
      <c r="N483" s="19" t="n">
        <v>32</v>
      </c>
      <c r="O483" s="19" t="inlineStr">
        <is>
          <t>D</t>
        </is>
      </c>
      <c r="P483" s="19" t="inlineStr">
        <is>
          <t>단독 사용 비권장</t>
        </is>
      </c>
      <c r="Q483" s="19" t="inlineStr">
        <is>
          <t>거래횟수 매우 부족 / MDD 안정 / 수익률 음수 / 승률 낮음</t>
        </is>
      </c>
      <c r="R483" s="19" t="inlineStr">
        <is>
          <t>예</t>
        </is>
      </c>
      <c r="S483" s="19" t="n">
        <v>0.0005</v>
      </c>
      <c r="T483" s="19" t="n">
        <v>0.0025</v>
      </c>
      <c r="U483" s="19" t="n">
        <v>0.0007</v>
      </c>
    </row>
    <row r="484">
      <c r="A484" s="19" t="inlineStr">
        <is>
          <t>SOL AI반도체소부장</t>
        </is>
      </c>
      <c r="B484" s="19" t="inlineStr">
        <is>
          <t>455850</t>
        </is>
      </c>
      <c r="C484" s="19" t="inlineStr">
        <is>
          <t>[초단타]</t>
        </is>
      </c>
      <c r="D484" s="19" t="inlineStr">
        <is>
          <t>[변동성허용]</t>
        </is>
      </c>
      <c r="E484" s="19" t="inlineStr">
        <is>
          <t>+3%▶70% 익절 / +5%▶20% 익절 / +10%▶10% 익절</t>
        </is>
      </c>
      <c r="F484" s="19" t="inlineStr">
        <is>
          <t>-5%▶50% 손절 / -10%▶30% 손절 / -15%▶20% 손절</t>
        </is>
      </c>
      <c r="G484" s="19" t="inlineStr">
        <is>
          <t>2026-01-02</t>
        </is>
      </c>
      <c r="H484" s="19" t="inlineStr">
        <is>
          <t>2026-06-08</t>
        </is>
      </c>
      <c r="I484" s="19" t="n">
        <v>0</v>
      </c>
      <c r="J484" s="19" t="n">
        <v>0</v>
      </c>
      <c r="K484" s="19" t="n">
        <v>0</v>
      </c>
      <c r="L484" s="19" t="n">
        <v>0</v>
      </c>
      <c r="M484" s="19" t="n">
        <v>0</v>
      </c>
      <c r="N484" s="19" t="n">
        <v>32</v>
      </c>
      <c r="O484" s="19" t="inlineStr">
        <is>
          <t>D</t>
        </is>
      </c>
      <c r="P484" s="19" t="inlineStr">
        <is>
          <t>단독 사용 비권장</t>
        </is>
      </c>
      <c r="Q484" s="19" t="inlineStr">
        <is>
          <t>거래횟수 매우 부족 / MDD 안정 / 수익률 음수 / 승률 낮음</t>
        </is>
      </c>
      <c r="R484" s="19" t="inlineStr">
        <is>
          <t>예</t>
        </is>
      </c>
      <c r="S484" s="19" t="n">
        <v>0.0005</v>
      </c>
      <c r="T484" s="19" t="n">
        <v>0.0025</v>
      </c>
      <c r="U484" s="19" t="n">
        <v>0.0007</v>
      </c>
    </row>
    <row r="485">
      <c r="A485" s="19" t="inlineStr">
        <is>
          <t>SOL AI반도체소부장</t>
        </is>
      </c>
      <c r="B485" s="19" t="inlineStr">
        <is>
          <t>455850</t>
        </is>
      </c>
      <c r="C485" s="19" t="inlineStr">
        <is>
          <t>[초단타]</t>
        </is>
      </c>
      <c r="D485" s="19" t="inlineStr">
        <is>
          <t>[버티기형]</t>
        </is>
      </c>
      <c r="E485" s="19" t="inlineStr">
        <is>
          <t>+3%▶70% 익절 / +5%▶20% 익절 / +10%▶10% 익절</t>
        </is>
      </c>
      <c r="F485" s="19" t="inlineStr">
        <is>
          <t>-5%▶40% 손절 / -15%▶30% 손절 / -20%▶30% 손절</t>
        </is>
      </c>
      <c r="G485" s="19" t="inlineStr">
        <is>
          <t>2026-01-02</t>
        </is>
      </c>
      <c r="H485" s="19" t="inlineStr">
        <is>
          <t>2026-06-08</t>
        </is>
      </c>
      <c r="I485" s="19" t="n">
        <v>0</v>
      </c>
      <c r="J485" s="19" t="n">
        <v>0</v>
      </c>
      <c r="K485" s="19" t="n">
        <v>0</v>
      </c>
      <c r="L485" s="19" t="n">
        <v>0</v>
      </c>
      <c r="M485" s="19" t="n">
        <v>0</v>
      </c>
      <c r="N485" s="19" t="n">
        <v>32</v>
      </c>
      <c r="O485" s="19" t="inlineStr">
        <is>
          <t>D</t>
        </is>
      </c>
      <c r="P485" s="19" t="inlineStr">
        <is>
          <t>단독 사용 비권장</t>
        </is>
      </c>
      <c r="Q485" s="19" t="inlineStr">
        <is>
          <t>거래횟수 매우 부족 / MDD 안정 / 수익률 음수 / 승률 낮음</t>
        </is>
      </c>
      <c r="R485" s="19" t="inlineStr">
        <is>
          <t>예</t>
        </is>
      </c>
      <c r="S485" s="19" t="n">
        <v>0.0005</v>
      </c>
      <c r="T485" s="19" t="n">
        <v>0.0025</v>
      </c>
      <c r="U485" s="19" t="n">
        <v>0.0007</v>
      </c>
    </row>
    <row r="486">
      <c r="A486" s="19" t="inlineStr">
        <is>
          <t>SOL AI반도체소부장</t>
        </is>
      </c>
      <c r="B486" s="19" t="inlineStr">
        <is>
          <t>455850</t>
        </is>
      </c>
      <c r="C486" s="19" t="inlineStr">
        <is>
          <t>[단기스윙]</t>
        </is>
      </c>
      <c r="D486" s="19" t="inlineStr">
        <is>
          <t>[칼손절]</t>
        </is>
      </c>
      <c r="E486" s="19" t="inlineStr">
        <is>
          <t>+5%▶60% 익절 / +10%▶30% 익절 / +20%▶10% 익절</t>
        </is>
      </c>
      <c r="F486" s="19" t="inlineStr">
        <is>
          <t>-2%▶80% 손절 / -4%▶10% 손절 / -6%▶10% 손절</t>
        </is>
      </c>
      <c r="G486" s="19" t="inlineStr">
        <is>
          <t>2026-01-02</t>
        </is>
      </c>
      <c r="H486" s="19" t="inlineStr">
        <is>
          <t>2026-06-08</t>
        </is>
      </c>
      <c r="I486" s="19" t="n">
        <v>0</v>
      </c>
      <c r="J486" s="19" t="n">
        <v>0</v>
      </c>
      <c r="K486" s="19" t="n">
        <v>0</v>
      </c>
      <c r="L486" s="19" t="n">
        <v>0</v>
      </c>
      <c r="M486" s="19" t="n">
        <v>0</v>
      </c>
      <c r="N486" s="19" t="n">
        <v>32</v>
      </c>
      <c r="O486" s="19" t="inlineStr">
        <is>
          <t>D</t>
        </is>
      </c>
      <c r="P486" s="19" t="inlineStr">
        <is>
          <t>단독 사용 비권장</t>
        </is>
      </c>
      <c r="Q486" s="19" t="inlineStr">
        <is>
          <t>거래횟수 매우 부족 / MDD 안정 / 수익률 음수 / 승률 낮음</t>
        </is>
      </c>
      <c r="R486" s="19" t="inlineStr">
        <is>
          <t>예</t>
        </is>
      </c>
      <c r="S486" s="19" t="n">
        <v>0.0005</v>
      </c>
      <c r="T486" s="19" t="n">
        <v>0.0025</v>
      </c>
      <c r="U486" s="19" t="n">
        <v>0.0007</v>
      </c>
    </row>
    <row r="487">
      <c r="A487" s="19" t="inlineStr">
        <is>
          <t>SOL AI반도체소부장</t>
        </is>
      </c>
      <c r="B487" s="19" t="inlineStr">
        <is>
          <t>455850</t>
        </is>
      </c>
      <c r="C487" s="19" t="inlineStr">
        <is>
          <t>[단기스윙]</t>
        </is>
      </c>
      <c r="D487" s="19" t="inlineStr">
        <is>
          <t>[정석방어]</t>
        </is>
      </c>
      <c r="E487" s="19" t="inlineStr">
        <is>
          <t>+5%▶60% 익절 / +10%▶30% 익절 / +20%▶10% 익절</t>
        </is>
      </c>
      <c r="F487" s="19" t="inlineStr">
        <is>
          <t>-3%▶70% 손절 / -5%▶20% 손절 / -10%▶10% 손절</t>
        </is>
      </c>
      <c r="G487" s="19" t="inlineStr">
        <is>
          <t>2026-01-02</t>
        </is>
      </c>
      <c r="H487" s="19" t="inlineStr">
        <is>
          <t>2026-06-08</t>
        </is>
      </c>
      <c r="I487" s="19" t="n">
        <v>0</v>
      </c>
      <c r="J487" s="19" t="n">
        <v>0</v>
      </c>
      <c r="K487" s="19" t="n">
        <v>0</v>
      </c>
      <c r="L487" s="19" t="n">
        <v>0</v>
      </c>
      <c r="M487" s="19" t="n">
        <v>0</v>
      </c>
      <c r="N487" s="19" t="n">
        <v>32</v>
      </c>
      <c r="O487" s="19" t="inlineStr">
        <is>
          <t>D</t>
        </is>
      </c>
      <c r="P487" s="19" t="inlineStr">
        <is>
          <t>단독 사용 비권장</t>
        </is>
      </c>
      <c r="Q487" s="19" t="inlineStr">
        <is>
          <t>거래횟수 매우 부족 / MDD 안정 / 수익률 음수 / 승률 낮음</t>
        </is>
      </c>
      <c r="R487" s="19" t="inlineStr">
        <is>
          <t>예</t>
        </is>
      </c>
      <c r="S487" s="19" t="n">
        <v>0.0005</v>
      </c>
      <c r="T487" s="19" t="n">
        <v>0.0025</v>
      </c>
      <c r="U487" s="19" t="n">
        <v>0.0007</v>
      </c>
    </row>
    <row r="488">
      <c r="A488" s="19" t="inlineStr">
        <is>
          <t>SOL AI반도체소부장</t>
        </is>
      </c>
      <c r="B488" s="19" t="inlineStr">
        <is>
          <t>455850</t>
        </is>
      </c>
      <c r="C488" s="19" t="inlineStr">
        <is>
          <t>[단기스윙]</t>
        </is>
      </c>
      <c r="D488" s="19" t="inlineStr">
        <is>
          <t>[변동성허용]</t>
        </is>
      </c>
      <c r="E488" s="19" t="inlineStr">
        <is>
          <t>+5%▶60% 익절 / +10%▶30% 익절 / +20%▶10% 익절</t>
        </is>
      </c>
      <c r="F488" s="19" t="inlineStr">
        <is>
          <t>-5%▶50% 손절 / -10%▶30% 손절 / -15%▶20% 손절</t>
        </is>
      </c>
      <c r="G488" s="19" t="inlineStr">
        <is>
          <t>2026-01-02</t>
        </is>
      </c>
      <c r="H488" s="19" t="inlineStr">
        <is>
          <t>2026-06-08</t>
        </is>
      </c>
      <c r="I488" s="19" t="n">
        <v>0</v>
      </c>
      <c r="J488" s="19" t="n">
        <v>0</v>
      </c>
      <c r="K488" s="19" t="n">
        <v>0</v>
      </c>
      <c r="L488" s="19" t="n">
        <v>0</v>
      </c>
      <c r="M488" s="19" t="n">
        <v>0</v>
      </c>
      <c r="N488" s="19" t="n">
        <v>32</v>
      </c>
      <c r="O488" s="19" t="inlineStr">
        <is>
          <t>D</t>
        </is>
      </c>
      <c r="P488" s="19" t="inlineStr">
        <is>
          <t>단독 사용 비권장</t>
        </is>
      </c>
      <c r="Q488" s="19" t="inlineStr">
        <is>
          <t>거래횟수 매우 부족 / MDD 안정 / 수익률 음수 / 승률 낮음</t>
        </is>
      </c>
      <c r="R488" s="19" t="inlineStr">
        <is>
          <t>예</t>
        </is>
      </c>
      <c r="S488" s="19" t="n">
        <v>0.0005</v>
      </c>
      <c r="T488" s="19" t="n">
        <v>0.0025</v>
      </c>
      <c r="U488" s="19" t="n">
        <v>0.0007</v>
      </c>
    </row>
    <row r="489">
      <c r="A489" s="19" t="inlineStr">
        <is>
          <t>SOL AI반도체소부장</t>
        </is>
      </c>
      <c r="B489" s="19" t="inlineStr">
        <is>
          <t>455850</t>
        </is>
      </c>
      <c r="C489" s="19" t="inlineStr">
        <is>
          <t>[단기스윙]</t>
        </is>
      </c>
      <c r="D489" s="19" t="inlineStr">
        <is>
          <t>[버티기형]</t>
        </is>
      </c>
      <c r="E489" s="19" t="inlineStr">
        <is>
          <t>+5%▶60% 익절 / +10%▶30% 익절 / +20%▶10% 익절</t>
        </is>
      </c>
      <c r="F489" s="19" t="inlineStr">
        <is>
          <t>-5%▶40% 손절 / -15%▶30% 손절 / -20%▶30% 손절</t>
        </is>
      </c>
      <c r="G489" s="19" t="inlineStr">
        <is>
          <t>2026-01-02</t>
        </is>
      </c>
      <c r="H489" s="19" t="inlineStr">
        <is>
          <t>2026-06-08</t>
        </is>
      </c>
      <c r="I489" s="19" t="n">
        <v>0</v>
      </c>
      <c r="J489" s="19" t="n">
        <v>0</v>
      </c>
      <c r="K489" s="19" t="n">
        <v>0</v>
      </c>
      <c r="L489" s="19" t="n">
        <v>0</v>
      </c>
      <c r="M489" s="19" t="n">
        <v>0</v>
      </c>
      <c r="N489" s="19" t="n">
        <v>32</v>
      </c>
      <c r="O489" s="19" t="inlineStr">
        <is>
          <t>D</t>
        </is>
      </c>
      <c r="P489" s="19" t="inlineStr">
        <is>
          <t>단독 사용 비권장</t>
        </is>
      </c>
      <c r="Q489" s="19" t="inlineStr">
        <is>
          <t>거래횟수 매우 부족 / MDD 안정 / 수익률 음수 / 승률 낮음</t>
        </is>
      </c>
      <c r="R489" s="19" t="inlineStr">
        <is>
          <t>예</t>
        </is>
      </c>
      <c r="S489" s="19" t="n">
        <v>0.0005</v>
      </c>
      <c r="T489" s="19" t="n">
        <v>0.0025</v>
      </c>
      <c r="U489" s="19" t="n">
        <v>0.0007</v>
      </c>
    </row>
    <row r="490">
      <c r="A490" s="19" t="inlineStr">
        <is>
          <t>SOL AI반도체소부장</t>
        </is>
      </c>
      <c r="B490" s="19" t="inlineStr">
        <is>
          <t>455850</t>
        </is>
      </c>
      <c r="C490" s="19" t="inlineStr">
        <is>
          <t>[대표님룰]</t>
        </is>
      </c>
      <c r="D490" s="19" t="inlineStr">
        <is>
          <t>[칼손절]</t>
        </is>
      </c>
      <c r="E490" s="19" t="inlineStr">
        <is>
          <t>+5%▶60% 익절 / +10%▶30% 익절 / +30%▶10% 익절</t>
        </is>
      </c>
      <c r="F490" s="19" t="inlineStr">
        <is>
          <t>-2%▶80% 손절 / -4%▶10% 손절 / -6%▶10% 손절</t>
        </is>
      </c>
      <c r="G490" s="19" t="inlineStr">
        <is>
          <t>2026-01-02</t>
        </is>
      </c>
      <c r="H490" s="19" t="inlineStr">
        <is>
          <t>2026-06-08</t>
        </is>
      </c>
      <c r="I490" s="19" t="n">
        <v>0</v>
      </c>
      <c r="J490" s="19" t="n">
        <v>0</v>
      </c>
      <c r="K490" s="19" t="n">
        <v>0</v>
      </c>
      <c r="L490" s="19" t="n">
        <v>0</v>
      </c>
      <c r="M490" s="19" t="n">
        <v>0</v>
      </c>
      <c r="N490" s="19" t="n">
        <v>32</v>
      </c>
      <c r="O490" s="19" t="inlineStr">
        <is>
          <t>D</t>
        </is>
      </c>
      <c r="P490" s="19" t="inlineStr">
        <is>
          <t>단독 사용 비권장</t>
        </is>
      </c>
      <c r="Q490" s="19" t="inlineStr">
        <is>
          <t>거래횟수 매우 부족 / MDD 안정 / 수익률 음수 / 승률 낮음</t>
        </is>
      </c>
      <c r="R490" s="19" t="inlineStr">
        <is>
          <t>예</t>
        </is>
      </c>
      <c r="S490" s="19" t="n">
        <v>0.0005</v>
      </c>
      <c r="T490" s="19" t="n">
        <v>0.0025</v>
      </c>
      <c r="U490" s="19" t="n">
        <v>0.0007</v>
      </c>
    </row>
    <row r="491">
      <c r="A491" s="19" t="inlineStr">
        <is>
          <t>SOL AI반도체소부장</t>
        </is>
      </c>
      <c r="B491" s="19" t="inlineStr">
        <is>
          <t>455850</t>
        </is>
      </c>
      <c r="C491" s="19" t="inlineStr">
        <is>
          <t>[대표님룰]</t>
        </is>
      </c>
      <c r="D491" s="19" t="inlineStr">
        <is>
          <t>[정석방어]</t>
        </is>
      </c>
      <c r="E491" s="19" t="inlineStr">
        <is>
          <t>+5%▶60% 익절 / +10%▶30% 익절 / +30%▶10% 익절</t>
        </is>
      </c>
      <c r="F491" s="19" t="inlineStr">
        <is>
          <t>-3%▶70% 손절 / -5%▶20% 손절 / -10%▶10% 손절</t>
        </is>
      </c>
      <c r="G491" s="19" t="inlineStr">
        <is>
          <t>2026-01-02</t>
        </is>
      </c>
      <c r="H491" s="19" t="inlineStr">
        <is>
          <t>2026-06-08</t>
        </is>
      </c>
      <c r="I491" s="19" t="n">
        <v>0</v>
      </c>
      <c r="J491" s="19" t="n">
        <v>0</v>
      </c>
      <c r="K491" s="19" t="n">
        <v>0</v>
      </c>
      <c r="L491" s="19" t="n">
        <v>0</v>
      </c>
      <c r="M491" s="19" t="n">
        <v>0</v>
      </c>
      <c r="N491" s="19" t="n">
        <v>32</v>
      </c>
      <c r="O491" s="19" t="inlineStr">
        <is>
          <t>D</t>
        </is>
      </c>
      <c r="P491" s="19" t="inlineStr">
        <is>
          <t>단독 사용 비권장</t>
        </is>
      </c>
      <c r="Q491" s="19" t="inlineStr">
        <is>
          <t>거래횟수 매우 부족 / MDD 안정 / 수익률 음수 / 승률 낮음</t>
        </is>
      </c>
      <c r="R491" s="19" t="inlineStr">
        <is>
          <t>예</t>
        </is>
      </c>
      <c r="S491" s="19" t="n">
        <v>0.0005</v>
      </c>
      <c r="T491" s="19" t="n">
        <v>0.0025</v>
      </c>
      <c r="U491" s="19" t="n">
        <v>0.0007</v>
      </c>
    </row>
    <row r="492">
      <c r="A492" s="19" t="inlineStr">
        <is>
          <t>SOL AI반도체소부장</t>
        </is>
      </c>
      <c r="B492" s="19" t="inlineStr">
        <is>
          <t>455850</t>
        </is>
      </c>
      <c r="C492" s="19" t="inlineStr">
        <is>
          <t>[대표님룰]</t>
        </is>
      </c>
      <c r="D492" s="19" t="inlineStr">
        <is>
          <t>[변동성허용]</t>
        </is>
      </c>
      <c r="E492" s="19" t="inlineStr">
        <is>
          <t>+5%▶60% 익절 / +10%▶30% 익절 / +30%▶10% 익절</t>
        </is>
      </c>
      <c r="F492" s="19" t="inlineStr">
        <is>
          <t>-5%▶50% 손절 / -10%▶30% 손절 / -15%▶20% 손절</t>
        </is>
      </c>
      <c r="G492" s="19" t="inlineStr">
        <is>
          <t>2026-01-02</t>
        </is>
      </c>
      <c r="H492" s="19" t="inlineStr">
        <is>
          <t>2026-06-08</t>
        </is>
      </c>
      <c r="I492" s="19" t="n">
        <v>0</v>
      </c>
      <c r="J492" s="19" t="n">
        <v>0</v>
      </c>
      <c r="K492" s="19" t="n">
        <v>0</v>
      </c>
      <c r="L492" s="19" t="n">
        <v>0</v>
      </c>
      <c r="M492" s="19" t="n">
        <v>0</v>
      </c>
      <c r="N492" s="19" t="n">
        <v>32</v>
      </c>
      <c r="O492" s="19" t="inlineStr">
        <is>
          <t>D</t>
        </is>
      </c>
      <c r="P492" s="19" t="inlineStr">
        <is>
          <t>단독 사용 비권장</t>
        </is>
      </c>
      <c r="Q492" s="19" t="inlineStr">
        <is>
          <t>거래횟수 매우 부족 / MDD 안정 / 수익률 음수 / 승률 낮음</t>
        </is>
      </c>
      <c r="R492" s="19" t="inlineStr">
        <is>
          <t>예</t>
        </is>
      </c>
      <c r="S492" s="19" t="n">
        <v>0.0005</v>
      </c>
      <c r="T492" s="19" t="n">
        <v>0.0025</v>
      </c>
      <c r="U492" s="19" t="n">
        <v>0.0007</v>
      </c>
    </row>
    <row r="493">
      <c r="A493" s="19" t="inlineStr">
        <is>
          <t>SOL AI반도체소부장</t>
        </is>
      </c>
      <c r="B493" s="19" t="inlineStr">
        <is>
          <t>455850</t>
        </is>
      </c>
      <c r="C493" s="19" t="inlineStr">
        <is>
          <t>[대표님룰]</t>
        </is>
      </c>
      <c r="D493" s="19" t="inlineStr">
        <is>
          <t>[버티기형]</t>
        </is>
      </c>
      <c r="E493" s="19" t="inlineStr">
        <is>
          <t>+5%▶60% 익절 / +10%▶30% 익절 / +30%▶10% 익절</t>
        </is>
      </c>
      <c r="F493" s="19" t="inlineStr">
        <is>
          <t>-5%▶40% 손절 / -15%▶30% 손절 / -20%▶30% 손절</t>
        </is>
      </c>
      <c r="G493" s="19" t="inlineStr">
        <is>
          <t>2026-01-02</t>
        </is>
      </c>
      <c r="H493" s="19" t="inlineStr">
        <is>
          <t>2026-06-08</t>
        </is>
      </c>
      <c r="I493" s="19" t="n">
        <v>0</v>
      </c>
      <c r="J493" s="19" t="n">
        <v>0</v>
      </c>
      <c r="K493" s="19" t="n">
        <v>0</v>
      </c>
      <c r="L493" s="19" t="n">
        <v>0</v>
      </c>
      <c r="M493" s="19" t="n">
        <v>0</v>
      </c>
      <c r="N493" s="19" t="n">
        <v>32</v>
      </c>
      <c r="O493" s="19" t="inlineStr">
        <is>
          <t>D</t>
        </is>
      </c>
      <c r="P493" s="19" t="inlineStr">
        <is>
          <t>단독 사용 비권장</t>
        </is>
      </c>
      <c r="Q493" s="19" t="inlineStr">
        <is>
          <t>거래횟수 매우 부족 / MDD 안정 / 수익률 음수 / 승률 낮음</t>
        </is>
      </c>
      <c r="R493" s="19" t="inlineStr">
        <is>
          <t>예</t>
        </is>
      </c>
      <c r="S493" s="19" t="n">
        <v>0.0005</v>
      </c>
      <c r="T493" s="19" t="n">
        <v>0.0025</v>
      </c>
      <c r="U493" s="19" t="n">
        <v>0.0007</v>
      </c>
    </row>
    <row r="494">
      <c r="A494" s="19" t="inlineStr">
        <is>
          <t>SOL AI반도체소부장</t>
        </is>
      </c>
      <c r="B494" s="19" t="inlineStr">
        <is>
          <t>455850</t>
        </is>
      </c>
      <c r="C494" s="19" t="inlineStr">
        <is>
          <t>[중기추세]</t>
        </is>
      </c>
      <c r="D494" s="19" t="inlineStr">
        <is>
          <t>[칼손절]</t>
        </is>
      </c>
      <c r="E494" s="19" t="inlineStr">
        <is>
          <t>+10%▶50% 익절 / +20%▶30% 익절 / +30%▶20% 익절</t>
        </is>
      </c>
      <c r="F494" s="19" t="inlineStr">
        <is>
          <t>-2%▶80% 손절 / -4%▶10% 손절 / -6%▶10% 손절</t>
        </is>
      </c>
      <c r="G494" s="19" t="inlineStr">
        <is>
          <t>2026-01-02</t>
        </is>
      </c>
      <c r="H494" s="19" t="inlineStr">
        <is>
          <t>2026-06-08</t>
        </is>
      </c>
      <c r="I494" s="19" t="n">
        <v>0</v>
      </c>
      <c r="J494" s="19" t="n">
        <v>0</v>
      </c>
      <c r="K494" s="19" t="n">
        <v>0</v>
      </c>
      <c r="L494" s="19" t="n">
        <v>0</v>
      </c>
      <c r="M494" s="19" t="n">
        <v>0</v>
      </c>
      <c r="N494" s="19" t="n">
        <v>32</v>
      </c>
      <c r="O494" s="19" t="inlineStr">
        <is>
          <t>D</t>
        </is>
      </c>
      <c r="P494" s="19" t="inlineStr">
        <is>
          <t>단독 사용 비권장</t>
        </is>
      </c>
      <c r="Q494" s="19" t="inlineStr">
        <is>
          <t>거래횟수 매우 부족 / MDD 안정 / 수익률 음수 / 승률 낮음</t>
        </is>
      </c>
      <c r="R494" s="19" t="inlineStr">
        <is>
          <t>예</t>
        </is>
      </c>
      <c r="S494" s="19" t="n">
        <v>0.0005</v>
      </c>
      <c r="T494" s="19" t="n">
        <v>0.0025</v>
      </c>
      <c r="U494" s="19" t="n">
        <v>0.0007</v>
      </c>
    </row>
    <row r="495">
      <c r="A495" s="19" t="inlineStr">
        <is>
          <t>SOL AI반도체소부장</t>
        </is>
      </c>
      <c r="B495" s="19" t="inlineStr">
        <is>
          <t>455850</t>
        </is>
      </c>
      <c r="C495" s="19" t="inlineStr">
        <is>
          <t>[중기추세]</t>
        </is>
      </c>
      <c r="D495" s="19" t="inlineStr">
        <is>
          <t>[정석방어]</t>
        </is>
      </c>
      <c r="E495" s="19" t="inlineStr">
        <is>
          <t>+10%▶50% 익절 / +20%▶30% 익절 / +30%▶20% 익절</t>
        </is>
      </c>
      <c r="F495" s="19" t="inlineStr">
        <is>
          <t>-3%▶70% 손절 / -5%▶20% 손절 / -10%▶10% 손절</t>
        </is>
      </c>
      <c r="G495" s="19" t="inlineStr">
        <is>
          <t>2026-01-02</t>
        </is>
      </c>
      <c r="H495" s="19" t="inlineStr">
        <is>
          <t>2026-06-08</t>
        </is>
      </c>
      <c r="I495" s="19" t="n">
        <v>0</v>
      </c>
      <c r="J495" s="19" t="n">
        <v>0</v>
      </c>
      <c r="K495" s="19" t="n">
        <v>0</v>
      </c>
      <c r="L495" s="19" t="n">
        <v>0</v>
      </c>
      <c r="M495" s="19" t="n">
        <v>0</v>
      </c>
      <c r="N495" s="19" t="n">
        <v>32</v>
      </c>
      <c r="O495" s="19" t="inlineStr">
        <is>
          <t>D</t>
        </is>
      </c>
      <c r="P495" s="19" t="inlineStr">
        <is>
          <t>단독 사용 비권장</t>
        </is>
      </c>
      <c r="Q495" s="19" t="inlineStr">
        <is>
          <t>거래횟수 매우 부족 / MDD 안정 / 수익률 음수 / 승률 낮음</t>
        </is>
      </c>
      <c r="R495" s="19" t="inlineStr">
        <is>
          <t>예</t>
        </is>
      </c>
      <c r="S495" s="19" t="n">
        <v>0.0005</v>
      </c>
      <c r="T495" s="19" t="n">
        <v>0.0025</v>
      </c>
      <c r="U495" s="19" t="n">
        <v>0.0007</v>
      </c>
    </row>
    <row r="496">
      <c r="A496" s="19" t="inlineStr">
        <is>
          <t>SOL AI반도체소부장</t>
        </is>
      </c>
      <c r="B496" s="19" t="inlineStr">
        <is>
          <t>455850</t>
        </is>
      </c>
      <c r="C496" s="19" t="inlineStr">
        <is>
          <t>[중기추세]</t>
        </is>
      </c>
      <c r="D496" s="19" t="inlineStr">
        <is>
          <t>[변동성허용]</t>
        </is>
      </c>
      <c r="E496" s="19" t="inlineStr">
        <is>
          <t>+10%▶50% 익절 / +20%▶30% 익절 / +30%▶20% 익절</t>
        </is>
      </c>
      <c r="F496" s="19" t="inlineStr">
        <is>
          <t>-5%▶50% 손절 / -10%▶30% 손절 / -15%▶20% 손절</t>
        </is>
      </c>
      <c r="G496" s="19" t="inlineStr">
        <is>
          <t>2026-01-02</t>
        </is>
      </c>
      <c r="H496" s="19" t="inlineStr">
        <is>
          <t>2026-06-08</t>
        </is>
      </c>
      <c r="I496" s="19" t="n">
        <v>0</v>
      </c>
      <c r="J496" s="19" t="n">
        <v>0</v>
      </c>
      <c r="K496" s="19" t="n">
        <v>0</v>
      </c>
      <c r="L496" s="19" t="n">
        <v>0</v>
      </c>
      <c r="M496" s="19" t="n">
        <v>0</v>
      </c>
      <c r="N496" s="19" t="n">
        <v>32</v>
      </c>
      <c r="O496" s="19" t="inlineStr">
        <is>
          <t>D</t>
        </is>
      </c>
      <c r="P496" s="19" t="inlineStr">
        <is>
          <t>단독 사용 비권장</t>
        </is>
      </c>
      <c r="Q496" s="19" t="inlineStr">
        <is>
          <t>거래횟수 매우 부족 / MDD 안정 / 수익률 음수 / 승률 낮음</t>
        </is>
      </c>
      <c r="R496" s="19" t="inlineStr">
        <is>
          <t>예</t>
        </is>
      </c>
      <c r="S496" s="19" t="n">
        <v>0.0005</v>
      </c>
      <c r="T496" s="19" t="n">
        <v>0.0025</v>
      </c>
      <c r="U496" s="19" t="n">
        <v>0.0007</v>
      </c>
    </row>
    <row r="497">
      <c r="A497" s="19" t="inlineStr">
        <is>
          <t>SOL AI반도체소부장</t>
        </is>
      </c>
      <c r="B497" s="19" t="inlineStr">
        <is>
          <t>455850</t>
        </is>
      </c>
      <c r="C497" s="19" t="inlineStr">
        <is>
          <t>[중기추세]</t>
        </is>
      </c>
      <c r="D497" s="19" t="inlineStr">
        <is>
          <t>[버티기형]</t>
        </is>
      </c>
      <c r="E497" s="19" t="inlineStr">
        <is>
          <t>+10%▶50% 익절 / +20%▶30% 익절 / +30%▶20% 익절</t>
        </is>
      </c>
      <c r="F497" s="19" t="inlineStr">
        <is>
          <t>-5%▶40% 손절 / -15%▶30% 손절 / -20%▶30% 손절</t>
        </is>
      </c>
      <c r="G497" s="19" t="inlineStr">
        <is>
          <t>2026-01-02</t>
        </is>
      </c>
      <c r="H497" s="19" t="inlineStr">
        <is>
          <t>2026-06-08</t>
        </is>
      </c>
      <c r="I497" s="19" t="n">
        <v>0</v>
      </c>
      <c r="J497" s="19" t="n">
        <v>0</v>
      </c>
      <c r="K497" s="19" t="n">
        <v>0</v>
      </c>
      <c r="L497" s="19" t="n">
        <v>0</v>
      </c>
      <c r="M497" s="19" t="n">
        <v>0</v>
      </c>
      <c r="N497" s="19" t="n">
        <v>32</v>
      </c>
      <c r="O497" s="19" t="inlineStr">
        <is>
          <t>D</t>
        </is>
      </c>
      <c r="P497" s="19" t="inlineStr">
        <is>
          <t>단독 사용 비권장</t>
        </is>
      </c>
      <c r="Q497" s="19" t="inlineStr">
        <is>
          <t>거래횟수 매우 부족 / MDD 안정 / 수익률 음수 / 승률 낮음</t>
        </is>
      </c>
      <c r="R497" s="19" t="inlineStr">
        <is>
          <t>예</t>
        </is>
      </c>
      <c r="S497" s="19" t="n">
        <v>0.0005</v>
      </c>
      <c r="T497" s="19" t="n">
        <v>0.0025</v>
      </c>
      <c r="U497" s="19" t="n">
        <v>0.0007</v>
      </c>
    </row>
    <row r="498">
      <c r="A498" s="19" t="inlineStr">
        <is>
          <t>SOL AI반도체소부장</t>
        </is>
      </c>
      <c r="B498" s="19" t="inlineStr">
        <is>
          <t>455850</t>
        </is>
      </c>
      <c r="C498" s="19" t="inlineStr">
        <is>
          <t>[수익극대화]</t>
        </is>
      </c>
      <c r="D498" s="19" t="inlineStr">
        <is>
          <t>[칼손절]</t>
        </is>
      </c>
      <c r="E498" s="19" t="inlineStr">
        <is>
          <t>+10%▶40% 익절 / +20%▶30% 익절 / +40%▶30% 익절</t>
        </is>
      </c>
      <c r="F498" s="19" t="inlineStr">
        <is>
          <t>-2%▶80% 손절 / -4%▶10% 손절 / -6%▶10% 손절</t>
        </is>
      </c>
      <c r="G498" s="19" t="inlineStr">
        <is>
          <t>2026-01-02</t>
        </is>
      </c>
      <c r="H498" s="19" t="inlineStr">
        <is>
          <t>2026-06-08</t>
        </is>
      </c>
      <c r="I498" s="19" t="n">
        <v>0</v>
      </c>
      <c r="J498" s="19" t="n">
        <v>0</v>
      </c>
      <c r="K498" s="19" t="n">
        <v>0</v>
      </c>
      <c r="L498" s="19" t="n">
        <v>0</v>
      </c>
      <c r="M498" s="19" t="n">
        <v>0</v>
      </c>
      <c r="N498" s="19" t="n">
        <v>32</v>
      </c>
      <c r="O498" s="19" t="inlineStr">
        <is>
          <t>D</t>
        </is>
      </c>
      <c r="P498" s="19" t="inlineStr">
        <is>
          <t>단독 사용 비권장</t>
        </is>
      </c>
      <c r="Q498" s="19" t="inlineStr">
        <is>
          <t>거래횟수 매우 부족 / MDD 안정 / 수익률 음수 / 승률 낮음</t>
        </is>
      </c>
      <c r="R498" s="19" t="inlineStr">
        <is>
          <t>예</t>
        </is>
      </c>
      <c r="S498" s="19" t="n">
        <v>0.0005</v>
      </c>
      <c r="T498" s="19" t="n">
        <v>0.0025</v>
      </c>
      <c r="U498" s="19" t="n">
        <v>0.0007</v>
      </c>
    </row>
    <row r="499">
      <c r="A499" s="19" t="inlineStr">
        <is>
          <t>SOL AI반도체소부장</t>
        </is>
      </c>
      <c r="B499" s="19" t="inlineStr">
        <is>
          <t>455850</t>
        </is>
      </c>
      <c r="C499" s="19" t="inlineStr">
        <is>
          <t>[수익극대화]</t>
        </is>
      </c>
      <c r="D499" s="19" t="inlineStr">
        <is>
          <t>[정석방어]</t>
        </is>
      </c>
      <c r="E499" s="19" t="inlineStr">
        <is>
          <t>+10%▶40% 익절 / +20%▶30% 익절 / +40%▶30% 익절</t>
        </is>
      </c>
      <c r="F499" s="19" t="inlineStr">
        <is>
          <t>-3%▶70% 손절 / -5%▶20% 손절 / -10%▶10% 손절</t>
        </is>
      </c>
      <c r="G499" s="19" t="inlineStr">
        <is>
          <t>2026-01-02</t>
        </is>
      </c>
      <c r="H499" s="19" t="inlineStr">
        <is>
          <t>2026-06-08</t>
        </is>
      </c>
      <c r="I499" s="19" t="n">
        <v>0</v>
      </c>
      <c r="J499" s="19" t="n">
        <v>0</v>
      </c>
      <c r="K499" s="19" t="n">
        <v>0</v>
      </c>
      <c r="L499" s="19" t="n">
        <v>0</v>
      </c>
      <c r="M499" s="19" t="n">
        <v>0</v>
      </c>
      <c r="N499" s="19" t="n">
        <v>32</v>
      </c>
      <c r="O499" s="19" t="inlineStr">
        <is>
          <t>D</t>
        </is>
      </c>
      <c r="P499" s="19" t="inlineStr">
        <is>
          <t>단독 사용 비권장</t>
        </is>
      </c>
      <c r="Q499" s="19" t="inlineStr">
        <is>
          <t>거래횟수 매우 부족 / MDD 안정 / 수익률 음수 / 승률 낮음</t>
        </is>
      </c>
      <c r="R499" s="19" t="inlineStr">
        <is>
          <t>예</t>
        </is>
      </c>
      <c r="S499" s="19" t="n">
        <v>0.0005</v>
      </c>
      <c r="T499" s="19" t="n">
        <v>0.0025</v>
      </c>
      <c r="U499" s="19" t="n">
        <v>0.0007</v>
      </c>
    </row>
    <row r="500">
      <c r="A500" s="19" t="inlineStr">
        <is>
          <t>SOL AI반도체소부장</t>
        </is>
      </c>
      <c r="B500" s="19" t="inlineStr">
        <is>
          <t>455850</t>
        </is>
      </c>
      <c r="C500" s="19" t="inlineStr">
        <is>
          <t>[수익극대화]</t>
        </is>
      </c>
      <c r="D500" s="19" t="inlineStr">
        <is>
          <t>[변동성허용]</t>
        </is>
      </c>
      <c r="E500" s="19" t="inlineStr">
        <is>
          <t>+10%▶40% 익절 / +20%▶30% 익절 / +40%▶30% 익절</t>
        </is>
      </c>
      <c r="F500" s="19" t="inlineStr">
        <is>
          <t>-5%▶50% 손절 / -10%▶30% 손절 / -15%▶20% 손절</t>
        </is>
      </c>
      <c r="G500" s="19" t="inlineStr">
        <is>
          <t>2026-01-02</t>
        </is>
      </c>
      <c r="H500" s="19" t="inlineStr">
        <is>
          <t>2026-06-08</t>
        </is>
      </c>
      <c r="I500" s="19" t="n">
        <v>0</v>
      </c>
      <c r="J500" s="19" t="n">
        <v>0</v>
      </c>
      <c r="K500" s="19" t="n">
        <v>0</v>
      </c>
      <c r="L500" s="19" t="n">
        <v>0</v>
      </c>
      <c r="M500" s="19" t="n">
        <v>0</v>
      </c>
      <c r="N500" s="19" t="n">
        <v>32</v>
      </c>
      <c r="O500" s="19" t="inlineStr">
        <is>
          <t>D</t>
        </is>
      </c>
      <c r="P500" s="19" t="inlineStr">
        <is>
          <t>단독 사용 비권장</t>
        </is>
      </c>
      <c r="Q500" s="19" t="inlineStr">
        <is>
          <t>거래횟수 매우 부족 / MDD 안정 / 수익률 음수 / 승률 낮음</t>
        </is>
      </c>
      <c r="R500" s="19" t="inlineStr">
        <is>
          <t>예</t>
        </is>
      </c>
      <c r="S500" s="19" t="n">
        <v>0.0005</v>
      </c>
      <c r="T500" s="19" t="n">
        <v>0.0025</v>
      </c>
      <c r="U500" s="19" t="n">
        <v>0.0007</v>
      </c>
    </row>
    <row r="501">
      <c r="A501" s="19" t="inlineStr">
        <is>
          <t>SOL AI반도체소부장</t>
        </is>
      </c>
      <c r="B501" s="19" t="inlineStr">
        <is>
          <t>455850</t>
        </is>
      </c>
      <c r="C501" s="19" t="inlineStr">
        <is>
          <t>[수익극대화]</t>
        </is>
      </c>
      <c r="D501" s="19" t="inlineStr">
        <is>
          <t>[버티기형]</t>
        </is>
      </c>
      <c r="E501" s="19" t="inlineStr">
        <is>
          <t>+10%▶40% 익절 / +20%▶30% 익절 / +40%▶30% 익절</t>
        </is>
      </c>
      <c r="F501" s="19" t="inlineStr">
        <is>
          <t>-5%▶40% 손절 / -15%▶30% 손절 / -20%▶30% 손절</t>
        </is>
      </c>
      <c r="G501" s="19" t="inlineStr">
        <is>
          <t>2026-01-02</t>
        </is>
      </c>
      <c r="H501" s="19" t="inlineStr">
        <is>
          <t>2026-06-08</t>
        </is>
      </c>
      <c r="I501" s="19" t="n">
        <v>0</v>
      </c>
      <c r="J501" s="19" t="n">
        <v>0</v>
      </c>
      <c r="K501" s="19" t="n">
        <v>0</v>
      </c>
      <c r="L501" s="19" t="n">
        <v>0</v>
      </c>
      <c r="M501" s="19" t="n">
        <v>0</v>
      </c>
      <c r="N501" s="19" t="n">
        <v>32</v>
      </c>
      <c r="O501" s="19" t="inlineStr">
        <is>
          <t>D</t>
        </is>
      </c>
      <c r="P501" s="19" t="inlineStr">
        <is>
          <t>단독 사용 비권장</t>
        </is>
      </c>
      <c r="Q501" s="19" t="inlineStr">
        <is>
          <t>거래횟수 매우 부족 / MDD 안정 / 수익률 음수 / 승률 낮음</t>
        </is>
      </c>
      <c r="R501" s="19" t="inlineStr">
        <is>
          <t>예</t>
        </is>
      </c>
      <c r="S501" s="19" t="n">
        <v>0.0005</v>
      </c>
      <c r="T501" s="19" t="n">
        <v>0.0025</v>
      </c>
      <c r="U501" s="19" t="n">
        <v>0.0007</v>
      </c>
    </row>
    <row r="502">
      <c r="A502" s="19" t="inlineStr">
        <is>
          <t>디아이씨</t>
        </is>
      </c>
      <c r="B502" s="19" t="inlineStr">
        <is>
          <t>092200</t>
        </is>
      </c>
      <c r="C502" s="19" t="inlineStr">
        <is>
          <t>[초단타]</t>
        </is>
      </c>
      <c r="D502" s="19" t="inlineStr">
        <is>
          <t>[칼손절]</t>
        </is>
      </c>
      <c r="E502" s="19" t="inlineStr">
        <is>
          <t>+3%▶70% 익절 / +5%▶20% 익절 / +10%▶10% 익절</t>
        </is>
      </c>
      <c r="F502" s="19" t="inlineStr">
        <is>
          <t>-2%▶80% 손절 / -4%▶10% 손절 / -6%▶10% 손절</t>
        </is>
      </c>
      <c r="G502" s="19" t="inlineStr">
        <is>
          <t>2026-01-02</t>
        </is>
      </c>
      <c r="H502" s="19" t="inlineStr">
        <is>
          <t>2026-06-08</t>
        </is>
      </c>
      <c r="I502" s="19" t="n">
        <v>-6.15</v>
      </c>
      <c r="J502" s="19" t="n">
        <v>-14.21</v>
      </c>
      <c r="K502" s="19" t="n">
        <v>35.7</v>
      </c>
      <c r="L502" s="19" t="n">
        <v>14</v>
      </c>
      <c r="M502" s="19" t="n">
        <v>-2.9</v>
      </c>
      <c r="N502" s="19" t="n">
        <v>38</v>
      </c>
      <c r="O502" s="19" t="inlineStr">
        <is>
          <t>D</t>
        </is>
      </c>
      <c r="P502" s="19" t="inlineStr">
        <is>
          <t>단독 사용 비권장</t>
        </is>
      </c>
      <c r="Q502" s="19" t="inlineStr">
        <is>
          <t>거래횟수 부족 / MDD 보통 / 수익률 음수 / 승률 낮음</t>
        </is>
      </c>
      <c r="R502" s="19" t="inlineStr">
        <is>
          <t>예</t>
        </is>
      </c>
      <c r="S502" s="19" t="n">
        <v>0.0005</v>
      </c>
      <c r="T502" s="19" t="n">
        <v>0.0025</v>
      </c>
      <c r="U502" s="19" t="n">
        <v>0.0007</v>
      </c>
    </row>
    <row r="503">
      <c r="A503" s="19" t="inlineStr">
        <is>
          <t>디아이씨</t>
        </is>
      </c>
      <c r="B503" s="19" t="inlineStr">
        <is>
          <t>092200</t>
        </is>
      </c>
      <c r="C503" s="19" t="inlineStr">
        <is>
          <t>[초단타]</t>
        </is>
      </c>
      <c r="D503" s="19" t="inlineStr">
        <is>
          <t>[정석방어]</t>
        </is>
      </c>
      <c r="E503" s="19" t="inlineStr">
        <is>
          <t>+3%▶70% 익절 / +5%▶20% 익절 / +10%▶10% 익절</t>
        </is>
      </c>
      <c r="F503" s="19" t="inlineStr">
        <is>
          <t>-3%▶70% 손절 / -5%▶20% 손절 / -10%▶10% 손절</t>
        </is>
      </c>
      <c r="G503" s="19" t="inlineStr">
        <is>
          <t>2026-01-02</t>
        </is>
      </c>
      <c r="H503" s="19" t="inlineStr">
        <is>
          <t>2026-06-08</t>
        </is>
      </c>
      <c r="I503" s="19" t="n">
        <v>-30.37</v>
      </c>
      <c r="J503" s="19" t="n">
        <v>-32.53</v>
      </c>
      <c r="K503" s="19" t="n">
        <v>28.6</v>
      </c>
      <c r="L503" s="19" t="n">
        <v>14</v>
      </c>
      <c r="M503" s="19" t="n">
        <v>-37.35</v>
      </c>
      <c r="N503" s="19" t="n">
        <v>17</v>
      </c>
      <c r="O503" s="19" t="inlineStr">
        <is>
          <t>D</t>
        </is>
      </c>
      <c r="P503" s="19" t="inlineStr">
        <is>
          <t>단독 사용 비권장</t>
        </is>
      </c>
      <c r="Q503" s="19" t="inlineStr">
        <is>
          <t>거래횟수 부족 / MDD 큼 / 수익률 음수 / 승률 낮음</t>
        </is>
      </c>
      <c r="R503" s="19" t="inlineStr">
        <is>
          <t>예</t>
        </is>
      </c>
      <c r="S503" s="19" t="n">
        <v>0.0005</v>
      </c>
      <c r="T503" s="19" t="n">
        <v>0.0025</v>
      </c>
      <c r="U503" s="19" t="n">
        <v>0.0007</v>
      </c>
    </row>
    <row r="504">
      <c r="A504" s="19" t="inlineStr">
        <is>
          <t>디아이씨</t>
        </is>
      </c>
      <c r="B504" s="19" t="inlineStr">
        <is>
          <t>092200</t>
        </is>
      </c>
      <c r="C504" s="19" t="inlineStr">
        <is>
          <t>[초단타]</t>
        </is>
      </c>
      <c r="D504" s="19" t="inlineStr">
        <is>
          <t>[변동성허용]</t>
        </is>
      </c>
      <c r="E504" s="19" t="inlineStr">
        <is>
          <t>+3%▶70% 익절 / +5%▶20% 익절 / +10%▶10% 익절</t>
        </is>
      </c>
      <c r="F504" s="19" t="inlineStr">
        <is>
          <t>-5%▶50% 손절 / -10%▶30% 손절 / -15%▶20% 손절</t>
        </is>
      </c>
      <c r="G504" s="19" t="inlineStr">
        <is>
          <t>2026-01-02</t>
        </is>
      </c>
      <c r="H504" s="19" t="inlineStr">
        <is>
          <t>2026-06-08</t>
        </is>
      </c>
      <c r="I504" s="19" t="n">
        <v>-30.17</v>
      </c>
      <c r="J504" s="19" t="n">
        <v>-36.96</v>
      </c>
      <c r="K504" s="19" t="n">
        <v>27.3</v>
      </c>
      <c r="L504" s="19" t="n">
        <v>11</v>
      </c>
      <c r="M504" s="19" t="n">
        <v>-39.55</v>
      </c>
      <c r="N504" s="19" t="n">
        <v>17</v>
      </c>
      <c r="O504" s="19" t="inlineStr">
        <is>
          <t>D</t>
        </is>
      </c>
      <c r="P504" s="19" t="inlineStr">
        <is>
          <t>단독 사용 비권장</t>
        </is>
      </c>
      <c r="Q504" s="19" t="inlineStr">
        <is>
          <t>거래횟수 부족 / MDD 큼 / 수익률 음수 / 승률 낮음</t>
        </is>
      </c>
      <c r="R504" s="19" t="inlineStr">
        <is>
          <t>예</t>
        </is>
      </c>
      <c r="S504" s="19" t="n">
        <v>0.0005</v>
      </c>
      <c r="T504" s="19" t="n">
        <v>0.0025</v>
      </c>
      <c r="U504" s="19" t="n">
        <v>0.0007</v>
      </c>
    </row>
    <row r="505">
      <c r="A505" s="19" t="inlineStr">
        <is>
          <t>디아이씨</t>
        </is>
      </c>
      <c r="B505" s="19" t="inlineStr">
        <is>
          <t>092200</t>
        </is>
      </c>
      <c r="C505" s="19" t="inlineStr">
        <is>
          <t>[초단타]</t>
        </is>
      </c>
      <c r="D505" s="19" t="inlineStr">
        <is>
          <t>[버티기형]</t>
        </is>
      </c>
      <c r="E505" s="19" t="inlineStr">
        <is>
          <t>+3%▶70% 익절 / +5%▶20% 익절 / +10%▶10% 익절</t>
        </is>
      </c>
      <c r="F505" s="19" t="inlineStr">
        <is>
          <t>-5%▶40% 손절 / -15%▶30% 손절 / -20%▶30% 손절</t>
        </is>
      </c>
      <c r="G505" s="19" t="inlineStr">
        <is>
          <t>2026-01-02</t>
        </is>
      </c>
      <c r="H505" s="19" t="inlineStr">
        <is>
          <t>2026-06-08</t>
        </is>
      </c>
      <c r="I505" s="19" t="n">
        <v>-12.41</v>
      </c>
      <c r="J505" s="19" t="n">
        <v>-31.82</v>
      </c>
      <c r="K505" s="19" t="n">
        <v>36.4</v>
      </c>
      <c r="L505" s="19" t="n">
        <v>11</v>
      </c>
      <c r="M505" s="19" t="n">
        <v>-17.87</v>
      </c>
      <c r="N505" s="19" t="n">
        <v>17</v>
      </c>
      <c r="O505" s="19" t="inlineStr">
        <is>
          <t>D</t>
        </is>
      </c>
      <c r="P505" s="19" t="inlineStr">
        <is>
          <t>단독 사용 비권장</t>
        </is>
      </c>
      <c r="Q505" s="19" t="inlineStr">
        <is>
          <t>거래횟수 부족 / MDD 큼 / 수익률 음수 / 승률 낮음</t>
        </is>
      </c>
      <c r="R505" s="19" t="inlineStr">
        <is>
          <t>예</t>
        </is>
      </c>
      <c r="S505" s="19" t="n">
        <v>0.0005</v>
      </c>
      <c r="T505" s="19" t="n">
        <v>0.0025</v>
      </c>
      <c r="U505" s="19" t="n">
        <v>0.0007</v>
      </c>
    </row>
    <row r="506">
      <c r="A506" s="19" t="inlineStr">
        <is>
          <t>디아이씨</t>
        </is>
      </c>
      <c r="B506" s="19" t="inlineStr">
        <is>
          <t>092200</t>
        </is>
      </c>
      <c r="C506" s="19" t="inlineStr">
        <is>
          <t>[단기스윙]</t>
        </is>
      </c>
      <c r="D506" s="19" t="inlineStr">
        <is>
          <t>[칼손절]</t>
        </is>
      </c>
      <c r="E506" s="19" t="inlineStr">
        <is>
          <t>+5%▶60% 익절 / +10%▶30% 익절 / +20%▶10% 익절</t>
        </is>
      </c>
      <c r="F506" s="19" t="inlineStr">
        <is>
          <t>-2%▶80% 손절 / -4%▶10% 손절 / -6%▶10% 손절</t>
        </is>
      </c>
      <c r="G506" s="19" t="inlineStr">
        <is>
          <t>2026-01-02</t>
        </is>
      </c>
      <c r="H506" s="19" t="inlineStr">
        <is>
          <t>2026-06-08</t>
        </is>
      </c>
      <c r="I506" s="19" t="n">
        <v>-7.31</v>
      </c>
      <c r="J506" s="19" t="n">
        <v>-18.98</v>
      </c>
      <c r="K506" s="19" t="n">
        <v>26.7</v>
      </c>
      <c r="L506" s="19" t="n">
        <v>15</v>
      </c>
      <c r="M506" s="19" t="n">
        <v>-7.8</v>
      </c>
      <c r="N506" s="19" t="n">
        <v>38</v>
      </c>
      <c r="O506" s="19" t="inlineStr">
        <is>
          <t>D</t>
        </is>
      </c>
      <c r="P506" s="19" t="inlineStr">
        <is>
          <t>단독 사용 비권장</t>
        </is>
      </c>
      <c r="Q506" s="19" t="inlineStr">
        <is>
          <t>거래횟수 부족 / MDD 보통 / 수익률 음수 / 승률 낮음</t>
        </is>
      </c>
      <c r="R506" s="19" t="inlineStr">
        <is>
          <t>예</t>
        </is>
      </c>
      <c r="S506" s="19" t="n">
        <v>0.0005</v>
      </c>
      <c r="T506" s="19" t="n">
        <v>0.0025</v>
      </c>
      <c r="U506" s="19" t="n">
        <v>0.0007</v>
      </c>
    </row>
    <row r="507">
      <c r="A507" s="19" t="inlineStr">
        <is>
          <t>디아이씨</t>
        </is>
      </c>
      <c r="B507" s="19" t="inlineStr">
        <is>
          <t>092200</t>
        </is>
      </c>
      <c r="C507" s="19" t="inlineStr">
        <is>
          <t>[단기스윙]</t>
        </is>
      </c>
      <c r="D507" s="19" t="inlineStr">
        <is>
          <t>[정석방어]</t>
        </is>
      </c>
      <c r="E507" s="19" t="inlineStr">
        <is>
          <t>+5%▶60% 익절 / +10%▶30% 익절 / +20%▶10% 익절</t>
        </is>
      </c>
      <c r="F507" s="19" t="inlineStr">
        <is>
          <t>-3%▶70% 손절 / -5%▶20% 손절 / -10%▶10% 손절</t>
        </is>
      </c>
      <c r="G507" s="19" t="inlineStr">
        <is>
          <t>2026-01-02</t>
        </is>
      </c>
      <c r="H507" s="19" t="inlineStr">
        <is>
          <t>2026-06-08</t>
        </is>
      </c>
      <c r="I507" s="19" t="n">
        <v>-26.59</v>
      </c>
      <c r="J507" s="19" t="n">
        <v>-33.09</v>
      </c>
      <c r="K507" s="19" t="n">
        <v>23.1</v>
      </c>
      <c r="L507" s="19" t="n">
        <v>13</v>
      </c>
      <c r="M507" s="19" t="n">
        <v>-34.68</v>
      </c>
      <c r="N507" s="19" t="n">
        <v>17</v>
      </c>
      <c r="O507" s="19" t="inlineStr">
        <is>
          <t>D</t>
        </is>
      </c>
      <c r="P507" s="19" t="inlineStr">
        <is>
          <t>단독 사용 비권장</t>
        </is>
      </c>
      <c r="Q507" s="19" t="inlineStr">
        <is>
          <t>거래횟수 부족 / MDD 큼 / 수익률 음수 / 승률 낮음</t>
        </is>
      </c>
      <c r="R507" s="19" t="inlineStr">
        <is>
          <t>예</t>
        </is>
      </c>
      <c r="S507" s="19" t="n">
        <v>0.0005</v>
      </c>
      <c r="T507" s="19" t="n">
        <v>0.0025</v>
      </c>
      <c r="U507" s="19" t="n">
        <v>0.0007</v>
      </c>
    </row>
    <row r="508">
      <c r="A508" s="19" t="inlineStr">
        <is>
          <t>디아이씨</t>
        </is>
      </c>
      <c r="B508" s="19" t="inlineStr">
        <is>
          <t>092200</t>
        </is>
      </c>
      <c r="C508" s="19" t="inlineStr">
        <is>
          <t>[단기스윙]</t>
        </is>
      </c>
      <c r="D508" s="19" t="inlineStr">
        <is>
          <t>[변동성허용]</t>
        </is>
      </c>
      <c r="E508" s="19" t="inlineStr">
        <is>
          <t>+5%▶60% 익절 / +10%▶30% 익절 / +20%▶10% 익절</t>
        </is>
      </c>
      <c r="F508" s="19" t="inlineStr">
        <is>
          <t>-5%▶50% 손절 / -10%▶30% 손절 / -15%▶20% 손절</t>
        </is>
      </c>
      <c r="G508" s="19" t="inlineStr">
        <is>
          <t>2026-01-02</t>
        </is>
      </c>
      <c r="H508" s="19" t="inlineStr">
        <is>
          <t>2026-06-08</t>
        </is>
      </c>
      <c r="I508" s="19" t="n">
        <v>-32.13</v>
      </c>
      <c r="J508" s="19" t="n">
        <v>-34.51</v>
      </c>
      <c r="K508" s="19" t="n">
        <v>20</v>
      </c>
      <c r="L508" s="19" t="n">
        <v>10</v>
      </c>
      <c r="M508" s="19" t="n">
        <v>-41.39</v>
      </c>
      <c r="N508" s="19" t="n">
        <v>17</v>
      </c>
      <c r="O508" s="19" t="inlineStr">
        <is>
          <t>D</t>
        </is>
      </c>
      <c r="P508" s="19" t="inlineStr">
        <is>
          <t>단독 사용 비권장</t>
        </is>
      </c>
      <c r="Q508" s="19" t="inlineStr">
        <is>
          <t>거래횟수 부족 / MDD 큼 / 수익률 음수 / 승률 낮음</t>
        </is>
      </c>
      <c r="R508" s="19" t="inlineStr">
        <is>
          <t>예</t>
        </is>
      </c>
      <c r="S508" s="19" t="n">
        <v>0.0005</v>
      </c>
      <c r="T508" s="19" t="n">
        <v>0.0025</v>
      </c>
      <c r="U508" s="19" t="n">
        <v>0.0007</v>
      </c>
    </row>
    <row r="509">
      <c r="A509" s="19" t="inlineStr">
        <is>
          <t>디아이씨</t>
        </is>
      </c>
      <c r="B509" s="19" t="inlineStr">
        <is>
          <t>092200</t>
        </is>
      </c>
      <c r="C509" s="19" t="inlineStr">
        <is>
          <t>[단기스윙]</t>
        </is>
      </c>
      <c r="D509" s="19" t="inlineStr">
        <is>
          <t>[버티기형]</t>
        </is>
      </c>
      <c r="E509" s="19" t="inlineStr">
        <is>
          <t>+5%▶60% 익절 / +10%▶30% 익절 / +20%▶10% 익절</t>
        </is>
      </c>
      <c r="F509" s="19" t="inlineStr">
        <is>
          <t>-5%▶40% 손절 / -15%▶30% 손절 / -20%▶30% 손절</t>
        </is>
      </c>
      <c r="G509" s="19" t="inlineStr">
        <is>
          <t>2026-01-02</t>
        </is>
      </c>
      <c r="H509" s="19" t="inlineStr">
        <is>
          <t>2026-06-08</t>
        </is>
      </c>
      <c r="I509" s="19" t="n">
        <v>-11.4</v>
      </c>
      <c r="J509" s="19" t="n">
        <v>-30.81</v>
      </c>
      <c r="K509" s="19" t="n">
        <v>40</v>
      </c>
      <c r="L509" s="19" t="n">
        <v>10</v>
      </c>
      <c r="M509" s="19" t="n">
        <v>-15.8</v>
      </c>
      <c r="N509" s="19" t="n">
        <v>25</v>
      </c>
      <c r="O509" s="19" t="inlineStr">
        <is>
          <t>D</t>
        </is>
      </c>
      <c r="P509" s="19" t="inlineStr">
        <is>
          <t>단독 사용 비권장</t>
        </is>
      </c>
      <c r="Q509" s="19" t="inlineStr">
        <is>
          <t>거래횟수 부족 / MDD 큼 / 수익률 음수</t>
        </is>
      </c>
      <c r="R509" s="19" t="inlineStr">
        <is>
          <t>예</t>
        </is>
      </c>
      <c r="S509" s="19" t="n">
        <v>0.0005</v>
      </c>
      <c r="T509" s="19" t="n">
        <v>0.0025</v>
      </c>
      <c r="U509" s="19" t="n">
        <v>0.0007</v>
      </c>
    </row>
    <row r="510">
      <c r="A510" s="19" t="inlineStr">
        <is>
          <t>디아이씨</t>
        </is>
      </c>
      <c r="B510" s="19" t="inlineStr">
        <is>
          <t>092200</t>
        </is>
      </c>
      <c r="C510" s="19" t="inlineStr">
        <is>
          <t>[대표님룰]</t>
        </is>
      </c>
      <c r="D510" s="19" t="inlineStr">
        <is>
          <t>[칼손절]</t>
        </is>
      </c>
      <c r="E510" s="19" t="inlineStr">
        <is>
          <t>+5%▶60% 익절 / +10%▶30% 익절 / +30%▶10% 익절</t>
        </is>
      </c>
      <c r="F510" s="19" t="inlineStr">
        <is>
          <t>-2%▶80% 손절 / -4%▶10% 손절 / -6%▶10% 손절</t>
        </is>
      </c>
      <c r="G510" s="19" t="inlineStr">
        <is>
          <t>2026-01-02</t>
        </is>
      </c>
      <c r="H510" s="19" t="inlineStr">
        <is>
          <t>2026-06-08</t>
        </is>
      </c>
      <c r="I510" s="19" t="n">
        <v>-15.01</v>
      </c>
      <c r="J510" s="19" t="n">
        <v>-18.98</v>
      </c>
      <c r="K510" s="19" t="n">
        <v>25</v>
      </c>
      <c r="L510" s="19" t="n">
        <v>16</v>
      </c>
      <c r="M510" s="19" t="n">
        <v>-15.75</v>
      </c>
      <c r="N510" s="19" t="n">
        <v>38</v>
      </c>
      <c r="O510" s="19" t="inlineStr">
        <is>
          <t>D</t>
        </is>
      </c>
      <c r="P510" s="19" t="inlineStr">
        <is>
          <t>단독 사용 비권장</t>
        </is>
      </c>
      <c r="Q510" s="19" t="inlineStr">
        <is>
          <t>거래횟수 부족 / MDD 보통 / 수익률 음수 / 승률 낮음</t>
        </is>
      </c>
      <c r="R510" s="19" t="inlineStr">
        <is>
          <t>예</t>
        </is>
      </c>
      <c r="S510" s="19" t="n">
        <v>0.0005</v>
      </c>
      <c r="T510" s="19" t="n">
        <v>0.0025</v>
      </c>
      <c r="U510" s="19" t="n">
        <v>0.0007</v>
      </c>
    </row>
    <row r="511">
      <c r="A511" s="19" t="inlineStr">
        <is>
          <t>디아이씨</t>
        </is>
      </c>
      <c r="B511" s="19" t="inlineStr">
        <is>
          <t>092200</t>
        </is>
      </c>
      <c r="C511" s="19" t="inlineStr">
        <is>
          <t>[대표님룰]</t>
        </is>
      </c>
      <c r="D511" s="19" t="inlineStr">
        <is>
          <t>[정석방어]</t>
        </is>
      </c>
      <c r="E511" s="19" t="inlineStr">
        <is>
          <t>+5%▶60% 익절 / +10%▶30% 익절 / +30%▶10% 익절</t>
        </is>
      </c>
      <c r="F511" s="19" t="inlineStr">
        <is>
          <t>-3%▶70% 손절 / -5%▶20% 손절 / -10%▶10% 손절</t>
        </is>
      </c>
      <c r="G511" s="19" t="inlineStr">
        <is>
          <t>2026-01-02</t>
        </is>
      </c>
      <c r="H511" s="19" t="inlineStr">
        <is>
          <t>2026-06-08</t>
        </is>
      </c>
      <c r="I511" s="19" t="n">
        <v>-31.36</v>
      </c>
      <c r="J511" s="19" t="n">
        <v>-33.09</v>
      </c>
      <c r="K511" s="19" t="n">
        <v>23.1</v>
      </c>
      <c r="L511" s="19" t="n">
        <v>13</v>
      </c>
      <c r="M511" s="19" t="n">
        <v>-39.44</v>
      </c>
      <c r="N511" s="19" t="n">
        <v>17</v>
      </c>
      <c r="O511" s="19" t="inlineStr">
        <is>
          <t>D</t>
        </is>
      </c>
      <c r="P511" s="19" t="inlineStr">
        <is>
          <t>단독 사용 비권장</t>
        </is>
      </c>
      <c r="Q511" s="19" t="inlineStr">
        <is>
          <t>거래횟수 부족 / MDD 큼 / 수익률 음수 / 승률 낮음</t>
        </is>
      </c>
      <c r="R511" s="19" t="inlineStr">
        <is>
          <t>예</t>
        </is>
      </c>
      <c r="S511" s="19" t="n">
        <v>0.0005</v>
      </c>
      <c r="T511" s="19" t="n">
        <v>0.0025</v>
      </c>
      <c r="U511" s="19" t="n">
        <v>0.0007</v>
      </c>
    </row>
    <row r="512">
      <c r="A512" s="19" t="inlineStr">
        <is>
          <t>디아이씨</t>
        </is>
      </c>
      <c r="B512" s="19" t="inlineStr">
        <is>
          <t>092200</t>
        </is>
      </c>
      <c r="C512" s="19" t="inlineStr">
        <is>
          <t>[대표님룰]</t>
        </is>
      </c>
      <c r="D512" s="19" t="inlineStr">
        <is>
          <t>[변동성허용]</t>
        </is>
      </c>
      <c r="E512" s="19" t="inlineStr">
        <is>
          <t>+5%▶60% 익절 / +10%▶30% 익절 / +30%▶10% 익절</t>
        </is>
      </c>
      <c r="F512" s="19" t="inlineStr">
        <is>
          <t>-5%▶50% 손절 / -10%▶30% 손절 / -15%▶20% 손절</t>
        </is>
      </c>
      <c r="G512" s="19" t="inlineStr">
        <is>
          <t>2026-01-02</t>
        </is>
      </c>
      <c r="H512" s="19" t="inlineStr">
        <is>
          <t>2026-06-08</t>
        </is>
      </c>
      <c r="I512" s="19" t="n">
        <v>-32.13</v>
      </c>
      <c r="J512" s="19" t="n">
        <v>-34.51</v>
      </c>
      <c r="K512" s="19" t="n">
        <v>20</v>
      </c>
      <c r="L512" s="19" t="n">
        <v>10</v>
      </c>
      <c r="M512" s="19" t="n">
        <v>-41.39</v>
      </c>
      <c r="N512" s="19" t="n">
        <v>17</v>
      </c>
      <c r="O512" s="19" t="inlineStr">
        <is>
          <t>D</t>
        </is>
      </c>
      <c r="P512" s="19" t="inlineStr">
        <is>
          <t>단독 사용 비권장</t>
        </is>
      </c>
      <c r="Q512" s="19" t="inlineStr">
        <is>
          <t>거래횟수 부족 / MDD 큼 / 수익률 음수 / 승률 낮음</t>
        </is>
      </c>
      <c r="R512" s="19" t="inlineStr">
        <is>
          <t>예</t>
        </is>
      </c>
      <c r="S512" s="19" t="n">
        <v>0.0005</v>
      </c>
      <c r="T512" s="19" t="n">
        <v>0.0025</v>
      </c>
      <c r="U512" s="19" t="n">
        <v>0.0007</v>
      </c>
    </row>
    <row r="513">
      <c r="A513" s="19" t="inlineStr">
        <is>
          <t>디아이씨</t>
        </is>
      </c>
      <c r="B513" s="19" t="inlineStr">
        <is>
          <t>092200</t>
        </is>
      </c>
      <c r="C513" s="19" t="inlineStr">
        <is>
          <t>[대표님룰]</t>
        </is>
      </c>
      <c r="D513" s="19" t="inlineStr">
        <is>
          <t>[버티기형]</t>
        </is>
      </c>
      <c r="E513" s="19" t="inlineStr">
        <is>
          <t>+5%▶60% 익절 / +10%▶30% 익절 / +30%▶10% 익절</t>
        </is>
      </c>
      <c r="F513" s="19" t="inlineStr">
        <is>
          <t>-5%▶40% 손절 / -15%▶30% 손절 / -20%▶30% 손절</t>
        </is>
      </c>
      <c r="G513" s="19" t="inlineStr">
        <is>
          <t>2026-01-02</t>
        </is>
      </c>
      <c r="H513" s="19" t="inlineStr">
        <is>
          <t>2026-06-08</t>
        </is>
      </c>
      <c r="I513" s="19" t="n">
        <v>-22.63</v>
      </c>
      <c r="J513" s="19" t="n">
        <v>-31.11</v>
      </c>
      <c r="K513" s="19" t="n">
        <v>36.4</v>
      </c>
      <c r="L513" s="19" t="n">
        <v>11</v>
      </c>
      <c r="M513" s="19" t="n">
        <v>-27.73</v>
      </c>
      <c r="N513" s="19" t="n">
        <v>17</v>
      </c>
      <c r="O513" s="19" t="inlineStr">
        <is>
          <t>D</t>
        </is>
      </c>
      <c r="P513" s="19" t="inlineStr">
        <is>
          <t>단독 사용 비권장</t>
        </is>
      </c>
      <c r="Q513" s="19" t="inlineStr">
        <is>
          <t>거래횟수 부족 / MDD 큼 / 수익률 음수 / 승률 낮음</t>
        </is>
      </c>
      <c r="R513" s="19" t="inlineStr">
        <is>
          <t>예</t>
        </is>
      </c>
      <c r="S513" s="19" t="n">
        <v>0.0005</v>
      </c>
      <c r="T513" s="19" t="n">
        <v>0.0025</v>
      </c>
      <c r="U513" s="19" t="n">
        <v>0.0007</v>
      </c>
    </row>
    <row r="514">
      <c r="A514" s="19" t="inlineStr">
        <is>
          <t>디아이씨</t>
        </is>
      </c>
      <c r="B514" s="19" t="inlineStr">
        <is>
          <t>092200</t>
        </is>
      </c>
      <c r="C514" s="19" t="inlineStr">
        <is>
          <t>[중기추세]</t>
        </is>
      </c>
      <c r="D514" s="19" t="inlineStr">
        <is>
          <t>[칼손절]</t>
        </is>
      </c>
      <c r="E514" s="19" t="inlineStr">
        <is>
          <t>+10%▶50% 익절 / +20%▶30% 익절 / +30%▶20% 익절</t>
        </is>
      </c>
      <c r="F514" s="19" t="inlineStr">
        <is>
          <t>-2%▶80% 손절 / -4%▶10% 손절 / -6%▶10% 손절</t>
        </is>
      </c>
      <c r="G514" s="19" t="inlineStr">
        <is>
          <t>2026-01-02</t>
        </is>
      </c>
      <c r="H514" s="19" t="inlineStr">
        <is>
          <t>2026-06-08</t>
        </is>
      </c>
      <c r="I514" s="19" t="n">
        <v>-22.3</v>
      </c>
      <c r="J514" s="19" t="n">
        <v>-26.43</v>
      </c>
      <c r="K514" s="19" t="n">
        <v>14.3</v>
      </c>
      <c r="L514" s="19" t="n">
        <v>14</v>
      </c>
      <c r="M514" s="19" t="n">
        <v>-28.37</v>
      </c>
      <c r="N514" s="19" t="n">
        <v>17</v>
      </c>
      <c r="O514" s="19" t="inlineStr">
        <is>
          <t>D</t>
        </is>
      </c>
      <c r="P514" s="19" t="inlineStr">
        <is>
          <t>단독 사용 비권장</t>
        </is>
      </c>
      <c r="Q514" s="19" t="inlineStr">
        <is>
          <t>거래횟수 부족 / MDD 큼 / 수익률 음수 / 승률 낮음</t>
        </is>
      </c>
      <c r="R514" s="19" t="inlineStr">
        <is>
          <t>예</t>
        </is>
      </c>
      <c r="S514" s="19" t="n">
        <v>0.0005</v>
      </c>
      <c r="T514" s="19" t="n">
        <v>0.0025</v>
      </c>
      <c r="U514" s="19" t="n">
        <v>0.0007</v>
      </c>
    </row>
    <row r="515">
      <c r="A515" s="19" t="inlineStr">
        <is>
          <t>디아이씨</t>
        </is>
      </c>
      <c r="B515" s="19" t="inlineStr">
        <is>
          <t>092200</t>
        </is>
      </c>
      <c r="C515" s="19" t="inlineStr">
        <is>
          <t>[중기추세]</t>
        </is>
      </c>
      <c r="D515" s="19" t="inlineStr">
        <is>
          <t>[정석방어]</t>
        </is>
      </c>
      <c r="E515" s="19" t="inlineStr">
        <is>
          <t>+10%▶50% 익절 / +20%▶30% 익절 / +30%▶20% 익절</t>
        </is>
      </c>
      <c r="F515" s="19" t="inlineStr">
        <is>
          <t>-3%▶70% 손절 / -5%▶20% 손절 / -10%▶10% 손절</t>
        </is>
      </c>
      <c r="G515" s="19" t="inlineStr">
        <is>
          <t>2026-01-02</t>
        </is>
      </c>
      <c r="H515" s="19" t="inlineStr">
        <is>
          <t>2026-06-08</t>
        </is>
      </c>
      <c r="I515" s="19" t="n">
        <v>-34.4</v>
      </c>
      <c r="J515" s="19" t="n">
        <v>-34.61</v>
      </c>
      <c r="K515" s="19" t="n">
        <v>9.1</v>
      </c>
      <c r="L515" s="19" t="n">
        <v>11</v>
      </c>
      <c r="M515" s="19" t="n">
        <v>-45.34</v>
      </c>
      <c r="N515" s="19" t="n">
        <v>17</v>
      </c>
      <c r="O515" s="19" t="inlineStr">
        <is>
          <t>D</t>
        </is>
      </c>
      <c r="P515" s="19" t="inlineStr">
        <is>
          <t>단독 사용 비권장</t>
        </is>
      </c>
      <c r="Q515" s="19" t="inlineStr">
        <is>
          <t>거래횟수 부족 / MDD 큼 / 수익률 음수 / 승률 낮음</t>
        </is>
      </c>
      <c r="R515" s="19" t="inlineStr">
        <is>
          <t>예</t>
        </is>
      </c>
      <c r="S515" s="19" t="n">
        <v>0.0005</v>
      </c>
      <c r="T515" s="19" t="n">
        <v>0.0025</v>
      </c>
      <c r="U515" s="19" t="n">
        <v>0.0007</v>
      </c>
    </row>
    <row r="516">
      <c r="A516" s="19" t="inlineStr">
        <is>
          <t>디아이씨</t>
        </is>
      </c>
      <c r="B516" s="19" t="inlineStr">
        <is>
          <t>092200</t>
        </is>
      </c>
      <c r="C516" s="19" t="inlineStr">
        <is>
          <t>[중기추세]</t>
        </is>
      </c>
      <c r="D516" s="19" t="inlineStr">
        <is>
          <t>[변동성허용]</t>
        </is>
      </c>
      <c r="E516" s="19" t="inlineStr">
        <is>
          <t>+10%▶50% 익절 / +20%▶30% 익절 / +30%▶20% 익절</t>
        </is>
      </c>
      <c r="F516" s="19" t="inlineStr">
        <is>
          <t>-5%▶50% 손절 / -10%▶30% 손절 / -15%▶20% 손절</t>
        </is>
      </c>
      <c r="G516" s="19" t="inlineStr">
        <is>
          <t>2026-01-02</t>
        </is>
      </c>
      <c r="H516" s="19" t="inlineStr">
        <is>
          <t>2026-06-08</t>
        </is>
      </c>
      <c r="I516" s="19" t="n">
        <v>-25.02</v>
      </c>
      <c r="J516" s="19" t="n">
        <v>-32.39</v>
      </c>
      <c r="K516" s="19" t="n">
        <v>20</v>
      </c>
      <c r="L516" s="19" t="n">
        <v>10</v>
      </c>
      <c r="M516" s="19" t="n">
        <v>-33.22</v>
      </c>
      <c r="N516" s="19" t="n">
        <v>17</v>
      </c>
      <c r="O516" s="19" t="inlineStr">
        <is>
          <t>D</t>
        </is>
      </c>
      <c r="P516" s="19" t="inlineStr">
        <is>
          <t>단독 사용 비권장</t>
        </is>
      </c>
      <c r="Q516" s="19" t="inlineStr">
        <is>
          <t>거래횟수 부족 / MDD 큼 / 수익률 음수 / 승률 낮음</t>
        </is>
      </c>
      <c r="R516" s="19" t="inlineStr">
        <is>
          <t>예</t>
        </is>
      </c>
      <c r="S516" s="19" t="n">
        <v>0.0005</v>
      </c>
      <c r="T516" s="19" t="n">
        <v>0.0025</v>
      </c>
      <c r="U516" s="19" t="n">
        <v>0.0007</v>
      </c>
    </row>
    <row r="517">
      <c r="A517" s="19" t="inlineStr">
        <is>
          <t>디아이씨</t>
        </is>
      </c>
      <c r="B517" s="19" t="inlineStr">
        <is>
          <t>092200</t>
        </is>
      </c>
      <c r="C517" s="19" t="inlineStr">
        <is>
          <t>[중기추세]</t>
        </is>
      </c>
      <c r="D517" s="19" t="inlineStr">
        <is>
          <t>[버티기형]</t>
        </is>
      </c>
      <c r="E517" s="19" t="inlineStr">
        <is>
          <t>+10%▶50% 익절 / +20%▶30% 익절 / +30%▶20% 익절</t>
        </is>
      </c>
      <c r="F517" s="19" t="inlineStr">
        <is>
          <t>-5%▶40% 손절 / -15%▶30% 손절 / -20%▶30% 손절</t>
        </is>
      </c>
      <c r="G517" s="19" t="inlineStr">
        <is>
          <t>2026-01-02</t>
        </is>
      </c>
      <c r="H517" s="19" t="inlineStr">
        <is>
          <t>2026-06-08</t>
        </is>
      </c>
      <c r="I517" s="19" t="n">
        <v>-7.87</v>
      </c>
      <c r="J517" s="19" t="n">
        <v>-28.92</v>
      </c>
      <c r="K517" s="19" t="n">
        <v>30</v>
      </c>
      <c r="L517" s="19" t="n">
        <v>10</v>
      </c>
      <c r="M517" s="19" t="n">
        <v>-12.83</v>
      </c>
      <c r="N517" s="19" t="n">
        <v>17</v>
      </c>
      <c r="O517" s="19" t="inlineStr">
        <is>
          <t>D</t>
        </is>
      </c>
      <c r="P517" s="19" t="inlineStr">
        <is>
          <t>단독 사용 비권장</t>
        </is>
      </c>
      <c r="Q517" s="19" t="inlineStr">
        <is>
          <t>거래횟수 부족 / MDD 큼 / 수익률 음수 / 승률 낮음</t>
        </is>
      </c>
      <c r="R517" s="19" t="inlineStr">
        <is>
          <t>예</t>
        </is>
      </c>
      <c r="S517" s="19" t="n">
        <v>0.0005</v>
      </c>
      <c r="T517" s="19" t="n">
        <v>0.0025</v>
      </c>
      <c r="U517" s="19" t="n">
        <v>0.0007</v>
      </c>
    </row>
    <row r="518">
      <c r="A518" s="19" t="inlineStr">
        <is>
          <t>디아이씨</t>
        </is>
      </c>
      <c r="B518" s="19" t="inlineStr">
        <is>
          <t>092200</t>
        </is>
      </c>
      <c r="C518" s="19" t="inlineStr">
        <is>
          <t>[수익극대화]</t>
        </is>
      </c>
      <c r="D518" s="19" t="inlineStr">
        <is>
          <t>[칼손절]</t>
        </is>
      </c>
      <c r="E518" s="19" t="inlineStr">
        <is>
          <t>+10%▶40% 익절 / +20%▶30% 익절 / +40%▶30% 익절</t>
        </is>
      </c>
      <c r="F518" s="19" t="inlineStr">
        <is>
          <t>-2%▶80% 손절 / -4%▶10% 손절 / -6%▶10% 손절</t>
        </is>
      </c>
      <c r="G518" s="19" t="inlineStr">
        <is>
          <t>2026-01-02</t>
        </is>
      </c>
      <c r="H518" s="19" t="inlineStr">
        <is>
          <t>2026-06-08</t>
        </is>
      </c>
      <c r="I518" s="19" t="n">
        <v>-23.25</v>
      </c>
      <c r="J518" s="19" t="n">
        <v>-26.67</v>
      </c>
      <c r="K518" s="19" t="n">
        <v>14.3</v>
      </c>
      <c r="L518" s="19" t="n">
        <v>14</v>
      </c>
      <c r="M518" s="19" t="n">
        <v>-29.44</v>
      </c>
      <c r="N518" s="19" t="n">
        <v>17</v>
      </c>
      <c r="O518" s="19" t="inlineStr">
        <is>
          <t>D</t>
        </is>
      </c>
      <c r="P518" s="19" t="inlineStr">
        <is>
          <t>단독 사용 비권장</t>
        </is>
      </c>
      <c r="Q518" s="19" t="inlineStr">
        <is>
          <t>거래횟수 부족 / MDD 큼 / 수익률 음수 / 승률 낮음</t>
        </is>
      </c>
      <c r="R518" s="19" t="inlineStr">
        <is>
          <t>예</t>
        </is>
      </c>
      <c r="S518" s="19" t="n">
        <v>0.0005</v>
      </c>
      <c r="T518" s="19" t="n">
        <v>0.0025</v>
      </c>
      <c r="U518" s="19" t="n">
        <v>0.0007</v>
      </c>
    </row>
    <row r="519">
      <c r="A519" s="19" t="inlineStr">
        <is>
          <t>디아이씨</t>
        </is>
      </c>
      <c r="B519" s="19" t="inlineStr">
        <is>
          <t>092200</t>
        </is>
      </c>
      <c r="C519" s="19" t="inlineStr">
        <is>
          <t>[수익극대화]</t>
        </is>
      </c>
      <c r="D519" s="19" t="inlineStr">
        <is>
          <t>[정석방어]</t>
        </is>
      </c>
      <c r="E519" s="19" t="inlineStr">
        <is>
          <t>+10%▶40% 익절 / +20%▶30% 익절 / +40%▶30% 익절</t>
        </is>
      </c>
      <c r="F519" s="19" t="inlineStr">
        <is>
          <t>-3%▶70% 손절 / -5%▶20% 손절 / -10%▶10% 손절</t>
        </is>
      </c>
      <c r="G519" s="19" t="inlineStr">
        <is>
          <t>2026-01-02</t>
        </is>
      </c>
      <c r="H519" s="19" t="inlineStr">
        <is>
          <t>2026-06-08</t>
        </is>
      </c>
      <c r="I519" s="19" t="n">
        <v>-34.4</v>
      </c>
      <c r="J519" s="19" t="n">
        <v>-34.61</v>
      </c>
      <c r="K519" s="19" t="n">
        <v>9.1</v>
      </c>
      <c r="L519" s="19" t="n">
        <v>11</v>
      </c>
      <c r="M519" s="19" t="n">
        <v>-45.34</v>
      </c>
      <c r="N519" s="19" t="n">
        <v>17</v>
      </c>
      <c r="O519" s="19" t="inlineStr">
        <is>
          <t>D</t>
        </is>
      </c>
      <c r="P519" s="19" t="inlineStr">
        <is>
          <t>단독 사용 비권장</t>
        </is>
      </c>
      <c r="Q519" s="19" t="inlineStr">
        <is>
          <t>거래횟수 부족 / MDD 큼 / 수익률 음수 / 승률 낮음</t>
        </is>
      </c>
      <c r="R519" s="19" t="inlineStr">
        <is>
          <t>예</t>
        </is>
      </c>
      <c r="S519" s="19" t="n">
        <v>0.0005</v>
      </c>
      <c r="T519" s="19" t="n">
        <v>0.0025</v>
      </c>
      <c r="U519" s="19" t="n">
        <v>0.0007</v>
      </c>
    </row>
    <row r="520">
      <c r="A520" s="19" t="inlineStr">
        <is>
          <t>디아이씨</t>
        </is>
      </c>
      <c r="B520" s="19" t="inlineStr">
        <is>
          <t>092200</t>
        </is>
      </c>
      <c r="C520" s="19" t="inlineStr">
        <is>
          <t>[수익극대화]</t>
        </is>
      </c>
      <c r="D520" s="19" t="inlineStr">
        <is>
          <t>[변동성허용]</t>
        </is>
      </c>
      <c r="E520" s="19" t="inlineStr">
        <is>
          <t>+10%▶40% 익절 / +20%▶30% 익절 / +40%▶30% 익절</t>
        </is>
      </c>
      <c r="F520" s="19" t="inlineStr">
        <is>
          <t>-5%▶50% 손절 / -10%▶30% 손절 / -15%▶20% 손절</t>
        </is>
      </c>
      <c r="G520" s="19" t="inlineStr">
        <is>
          <t>2026-01-02</t>
        </is>
      </c>
      <c r="H520" s="19" t="inlineStr">
        <is>
          <t>2026-06-08</t>
        </is>
      </c>
      <c r="I520" s="19" t="n">
        <v>-26.73</v>
      </c>
      <c r="J520" s="19" t="n">
        <v>-33.52</v>
      </c>
      <c r="K520" s="19" t="n">
        <v>20</v>
      </c>
      <c r="L520" s="19" t="n">
        <v>10</v>
      </c>
      <c r="M520" s="19" t="n">
        <v>-35.49</v>
      </c>
      <c r="N520" s="19" t="n">
        <v>17</v>
      </c>
      <c r="O520" s="19" t="inlineStr">
        <is>
          <t>D</t>
        </is>
      </c>
      <c r="P520" s="19" t="inlineStr">
        <is>
          <t>단독 사용 비권장</t>
        </is>
      </c>
      <c r="Q520" s="19" t="inlineStr">
        <is>
          <t>거래횟수 부족 / MDD 큼 / 수익률 음수 / 승률 낮음</t>
        </is>
      </c>
      <c r="R520" s="19" t="inlineStr">
        <is>
          <t>예</t>
        </is>
      </c>
      <c r="S520" s="19" t="n">
        <v>0.0005</v>
      </c>
      <c r="T520" s="19" t="n">
        <v>0.0025</v>
      </c>
      <c r="U520" s="19" t="n">
        <v>0.0007</v>
      </c>
    </row>
    <row r="521">
      <c r="A521" s="19" t="inlineStr">
        <is>
          <t>디아이씨</t>
        </is>
      </c>
      <c r="B521" s="19" t="inlineStr">
        <is>
          <t>092200</t>
        </is>
      </c>
      <c r="C521" s="19" t="inlineStr">
        <is>
          <t>[수익극대화]</t>
        </is>
      </c>
      <c r="D521" s="19" t="inlineStr">
        <is>
          <t>[버티기형]</t>
        </is>
      </c>
      <c r="E521" s="19" t="inlineStr">
        <is>
          <t>+10%▶40% 익절 / +20%▶30% 익절 / +40%▶30% 익절</t>
        </is>
      </c>
      <c r="F521" s="19" t="inlineStr">
        <is>
          <t>-5%▶40% 손절 / -15%▶30% 손절 / -20%▶30% 손절</t>
        </is>
      </c>
      <c r="G521" s="19" t="inlineStr">
        <is>
          <t>2026-01-02</t>
        </is>
      </c>
      <c r="H521" s="19" t="inlineStr">
        <is>
          <t>2026-06-08</t>
        </is>
      </c>
      <c r="I521" s="19" t="n">
        <v>-5.62</v>
      </c>
      <c r="J521" s="19" t="n">
        <v>-29.23</v>
      </c>
      <c r="K521" s="19" t="n">
        <v>36.4</v>
      </c>
      <c r="L521" s="19" t="n">
        <v>11</v>
      </c>
      <c r="M521" s="19" t="n">
        <v>-9.779999999999999</v>
      </c>
      <c r="N521" s="19" t="n">
        <v>17</v>
      </c>
      <c r="O521" s="19" t="inlineStr">
        <is>
          <t>D</t>
        </is>
      </c>
      <c r="P521" s="19" t="inlineStr">
        <is>
          <t>단독 사용 비권장</t>
        </is>
      </c>
      <c r="Q521" s="19" t="inlineStr">
        <is>
          <t>거래횟수 부족 / MDD 큼 / 수익률 음수 / 승률 낮음</t>
        </is>
      </c>
      <c r="R521" s="19" t="inlineStr">
        <is>
          <t>예</t>
        </is>
      </c>
      <c r="S521" s="19" t="n">
        <v>0.0005</v>
      </c>
      <c r="T521" s="19" t="n">
        <v>0.0025</v>
      </c>
      <c r="U521" s="19" t="n">
        <v>0.0007</v>
      </c>
    </row>
    <row r="522">
      <c r="A522" s="19" t="inlineStr">
        <is>
          <t>1Q K반도체TOP2+</t>
        </is>
      </c>
      <c r="B522" s="19" t="inlineStr">
        <is>
          <t>001820</t>
        </is>
      </c>
      <c r="C522" s="19" t="inlineStr">
        <is>
          <t>[초단타]</t>
        </is>
      </c>
      <c r="D522" s="19" t="inlineStr">
        <is>
          <t>[칼손절]</t>
        </is>
      </c>
      <c r="E522" s="19" t="inlineStr">
        <is>
          <t>+3%▶70% 익절 / +5%▶20% 익절 / +10%▶10% 익절</t>
        </is>
      </c>
      <c r="F522" s="19" t="inlineStr">
        <is>
          <t>-2%▶80% 손절 / -4%▶10% 손절 / -6%▶10% 손절</t>
        </is>
      </c>
      <c r="G522" s="19" t="inlineStr">
        <is>
          <t>2026-01-02</t>
        </is>
      </c>
      <c r="H522" s="19" t="inlineStr">
        <is>
          <t>2026-06-08</t>
        </is>
      </c>
      <c r="I522" s="19" t="n">
        <v>0</v>
      </c>
      <c r="J522" s="19" t="n">
        <v>0</v>
      </c>
      <c r="K522" s="19" t="n">
        <v>0</v>
      </c>
      <c r="L522" s="19" t="n">
        <v>0</v>
      </c>
      <c r="M522" s="19" t="n">
        <v>0</v>
      </c>
      <c r="N522" s="19" t="n">
        <v>32</v>
      </c>
      <c r="O522" s="19" t="inlineStr">
        <is>
          <t>D</t>
        </is>
      </c>
      <c r="P522" s="19" t="inlineStr">
        <is>
          <t>단독 사용 비권장</t>
        </is>
      </c>
      <c r="Q522" s="19" t="inlineStr">
        <is>
          <t>거래횟수 매우 부족 / MDD 안정 / 수익률 음수 / 승률 낮음</t>
        </is>
      </c>
      <c r="R522" s="19" t="inlineStr">
        <is>
          <t>예</t>
        </is>
      </c>
      <c r="S522" s="19" t="n">
        <v>0.0005</v>
      </c>
      <c r="T522" s="19" t="n">
        <v>0.0025</v>
      </c>
      <c r="U522" s="19" t="n">
        <v>0.0007</v>
      </c>
    </row>
    <row r="523">
      <c r="A523" s="19" t="inlineStr">
        <is>
          <t>1Q K반도체TOP2+</t>
        </is>
      </c>
      <c r="B523" s="19" t="inlineStr">
        <is>
          <t>001820</t>
        </is>
      </c>
      <c r="C523" s="19" t="inlineStr">
        <is>
          <t>[초단타]</t>
        </is>
      </c>
      <c r="D523" s="19" t="inlineStr">
        <is>
          <t>[정석방어]</t>
        </is>
      </c>
      <c r="E523" s="19" t="inlineStr">
        <is>
          <t>+3%▶70% 익절 / +5%▶20% 익절 / +10%▶10% 익절</t>
        </is>
      </c>
      <c r="F523" s="19" t="inlineStr">
        <is>
          <t>-3%▶70% 손절 / -5%▶20% 손절 / -10%▶10% 손절</t>
        </is>
      </c>
      <c r="G523" s="19" t="inlineStr">
        <is>
          <t>2026-01-02</t>
        </is>
      </c>
      <c r="H523" s="19" t="inlineStr">
        <is>
          <t>2026-06-08</t>
        </is>
      </c>
      <c r="I523" s="19" t="n">
        <v>0</v>
      </c>
      <c r="J523" s="19" t="n">
        <v>0</v>
      </c>
      <c r="K523" s="19" t="n">
        <v>0</v>
      </c>
      <c r="L523" s="19" t="n">
        <v>0</v>
      </c>
      <c r="M523" s="19" t="n">
        <v>0</v>
      </c>
      <c r="N523" s="19" t="n">
        <v>32</v>
      </c>
      <c r="O523" s="19" t="inlineStr">
        <is>
          <t>D</t>
        </is>
      </c>
      <c r="P523" s="19" t="inlineStr">
        <is>
          <t>단독 사용 비권장</t>
        </is>
      </c>
      <c r="Q523" s="19" t="inlineStr">
        <is>
          <t>거래횟수 매우 부족 / MDD 안정 / 수익률 음수 / 승률 낮음</t>
        </is>
      </c>
      <c r="R523" s="19" t="inlineStr">
        <is>
          <t>예</t>
        </is>
      </c>
      <c r="S523" s="19" t="n">
        <v>0.0005</v>
      </c>
      <c r="T523" s="19" t="n">
        <v>0.0025</v>
      </c>
      <c r="U523" s="19" t="n">
        <v>0.0007</v>
      </c>
    </row>
    <row r="524">
      <c r="A524" s="19" t="inlineStr">
        <is>
          <t>1Q K반도체TOP2+</t>
        </is>
      </c>
      <c r="B524" s="19" t="inlineStr">
        <is>
          <t>001820</t>
        </is>
      </c>
      <c r="C524" s="19" t="inlineStr">
        <is>
          <t>[초단타]</t>
        </is>
      </c>
      <c r="D524" s="19" t="inlineStr">
        <is>
          <t>[변동성허용]</t>
        </is>
      </c>
      <c r="E524" s="19" t="inlineStr">
        <is>
          <t>+3%▶70% 익절 / +5%▶20% 익절 / +10%▶10% 익절</t>
        </is>
      </c>
      <c r="F524" s="19" t="inlineStr">
        <is>
          <t>-5%▶50% 손절 / -10%▶30% 손절 / -15%▶20% 손절</t>
        </is>
      </c>
      <c r="G524" s="19" t="inlineStr">
        <is>
          <t>2026-01-02</t>
        </is>
      </c>
      <c r="H524" s="19" t="inlineStr">
        <is>
          <t>2026-06-08</t>
        </is>
      </c>
      <c r="I524" s="19" t="n">
        <v>0</v>
      </c>
      <c r="J524" s="19" t="n">
        <v>0</v>
      </c>
      <c r="K524" s="19" t="n">
        <v>0</v>
      </c>
      <c r="L524" s="19" t="n">
        <v>0</v>
      </c>
      <c r="M524" s="19" t="n">
        <v>0</v>
      </c>
      <c r="N524" s="19" t="n">
        <v>32</v>
      </c>
      <c r="O524" s="19" t="inlineStr">
        <is>
          <t>D</t>
        </is>
      </c>
      <c r="P524" s="19" t="inlineStr">
        <is>
          <t>단독 사용 비권장</t>
        </is>
      </c>
      <c r="Q524" s="19" t="inlineStr">
        <is>
          <t>거래횟수 매우 부족 / MDD 안정 / 수익률 음수 / 승률 낮음</t>
        </is>
      </c>
      <c r="R524" s="19" t="inlineStr">
        <is>
          <t>예</t>
        </is>
      </c>
      <c r="S524" s="19" t="n">
        <v>0.0005</v>
      </c>
      <c r="T524" s="19" t="n">
        <v>0.0025</v>
      </c>
      <c r="U524" s="19" t="n">
        <v>0.0007</v>
      </c>
    </row>
    <row r="525">
      <c r="A525" s="19" t="inlineStr">
        <is>
          <t>1Q K반도체TOP2+</t>
        </is>
      </c>
      <c r="B525" s="19" t="inlineStr">
        <is>
          <t>001820</t>
        </is>
      </c>
      <c r="C525" s="19" t="inlineStr">
        <is>
          <t>[초단타]</t>
        </is>
      </c>
      <c r="D525" s="19" t="inlineStr">
        <is>
          <t>[버티기형]</t>
        </is>
      </c>
      <c r="E525" s="19" t="inlineStr">
        <is>
          <t>+3%▶70% 익절 / +5%▶20% 익절 / +10%▶10% 익절</t>
        </is>
      </c>
      <c r="F525" s="19" t="inlineStr">
        <is>
          <t>-5%▶40% 손절 / -15%▶30% 손절 / -20%▶30% 손절</t>
        </is>
      </c>
      <c r="G525" s="19" t="inlineStr">
        <is>
          <t>2026-01-02</t>
        </is>
      </c>
      <c r="H525" s="19" t="inlineStr">
        <is>
          <t>2026-06-08</t>
        </is>
      </c>
      <c r="I525" s="19" t="n">
        <v>0</v>
      </c>
      <c r="J525" s="19" t="n">
        <v>0</v>
      </c>
      <c r="K525" s="19" t="n">
        <v>0</v>
      </c>
      <c r="L525" s="19" t="n">
        <v>0</v>
      </c>
      <c r="M525" s="19" t="n">
        <v>0</v>
      </c>
      <c r="N525" s="19" t="n">
        <v>32</v>
      </c>
      <c r="O525" s="19" t="inlineStr">
        <is>
          <t>D</t>
        </is>
      </c>
      <c r="P525" s="19" t="inlineStr">
        <is>
          <t>단독 사용 비권장</t>
        </is>
      </c>
      <c r="Q525" s="19" t="inlineStr">
        <is>
          <t>거래횟수 매우 부족 / MDD 안정 / 수익률 음수 / 승률 낮음</t>
        </is>
      </c>
      <c r="R525" s="19" t="inlineStr">
        <is>
          <t>예</t>
        </is>
      </c>
      <c r="S525" s="19" t="n">
        <v>0.0005</v>
      </c>
      <c r="T525" s="19" t="n">
        <v>0.0025</v>
      </c>
      <c r="U525" s="19" t="n">
        <v>0.0007</v>
      </c>
    </row>
    <row r="526">
      <c r="A526" s="19" t="inlineStr">
        <is>
          <t>1Q K반도체TOP2+</t>
        </is>
      </c>
      <c r="B526" s="19" t="inlineStr">
        <is>
          <t>001820</t>
        </is>
      </c>
      <c r="C526" s="19" t="inlineStr">
        <is>
          <t>[단기스윙]</t>
        </is>
      </c>
      <c r="D526" s="19" t="inlineStr">
        <is>
          <t>[칼손절]</t>
        </is>
      </c>
      <c r="E526" s="19" t="inlineStr">
        <is>
          <t>+5%▶60% 익절 / +10%▶30% 익절 / +20%▶10% 익절</t>
        </is>
      </c>
      <c r="F526" s="19" t="inlineStr">
        <is>
          <t>-2%▶80% 손절 / -4%▶10% 손절 / -6%▶10% 손절</t>
        </is>
      </c>
      <c r="G526" s="19" t="inlineStr">
        <is>
          <t>2026-01-02</t>
        </is>
      </c>
      <c r="H526" s="19" t="inlineStr">
        <is>
          <t>2026-06-08</t>
        </is>
      </c>
      <c r="I526" s="19" t="n">
        <v>0</v>
      </c>
      <c r="J526" s="19" t="n">
        <v>0</v>
      </c>
      <c r="K526" s="19" t="n">
        <v>0</v>
      </c>
      <c r="L526" s="19" t="n">
        <v>0</v>
      </c>
      <c r="M526" s="19" t="n">
        <v>0</v>
      </c>
      <c r="N526" s="19" t="n">
        <v>32</v>
      </c>
      <c r="O526" s="19" t="inlineStr">
        <is>
          <t>D</t>
        </is>
      </c>
      <c r="P526" s="19" t="inlineStr">
        <is>
          <t>단독 사용 비권장</t>
        </is>
      </c>
      <c r="Q526" s="19" t="inlineStr">
        <is>
          <t>거래횟수 매우 부족 / MDD 안정 / 수익률 음수 / 승률 낮음</t>
        </is>
      </c>
      <c r="R526" s="19" t="inlineStr">
        <is>
          <t>예</t>
        </is>
      </c>
      <c r="S526" s="19" t="n">
        <v>0.0005</v>
      </c>
      <c r="T526" s="19" t="n">
        <v>0.0025</v>
      </c>
      <c r="U526" s="19" t="n">
        <v>0.0007</v>
      </c>
    </row>
    <row r="527">
      <c r="A527" s="19" t="inlineStr">
        <is>
          <t>1Q K반도체TOP2+</t>
        </is>
      </c>
      <c r="B527" s="19" t="inlineStr">
        <is>
          <t>001820</t>
        </is>
      </c>
      <c r="C527" s="19" t="inlineStr">
        <is>
          <t>[단기스윙]</t>
        </is>
      </c>
      <c r="D527" s="19" t="inlineStr">
        <is>
          <t>[정석방어]</t>
        </is>
      </c>
      <c r="E527" s="19" t="inlineStr">
        <is>
          <t>+5%▶60% 익절 / +10%▶30% 익절 / +20%▶10% 익절</t>
        </is>
      </c>
      <c r="F527" s="19" t="inlineStr">
        <is>
          <t>-3%▶70% 손절 / -5%▶20% 손절 / -10%▶10% 손절</t>
        </is>
      </c>
      <c r="G527" s="19" t="inlineStr">
        <is>
          <t>2026-01-02</t>
        </is>
      </c>
      <c r="H527" s="19" t="inlineStr">
        <is>
          <t>2026-06-08</t>
        </is>
      </c>
      <c r="I527" s="19" t="n">
        <v>0</v>
      </c>
      <c r="J527" s="19" t="n">
        <v>0</v>
      </c>
      <c r="K527" s="19" t="n">
        <v>0</v>
      </c>
      <c r="L527" s="19" t="n">
        <v>0</v>
      </c>
      <c r="M527" s="19" t="n">
        <v>0</v>
      </c>
      <c r="N527" s="19" t="n">
        <v>32</v>
      </c>
      <c r="O527" s="19" t="inlineStr">
        <is>
          <t>D</t>
        </is>
      </c>
      <c r="P527" s="19" t="inlineStr">
        <is>
          <t>단독 사용 비권장</t>
        </is>
      </c>
      <c r="Q527" s="19" t="inlineStr">
        <is>
          <t>거래횟수 매우 부족 / MDD 안정 / 수익률 음수 / 승률 낮음</t>
        </is>
      </c>
      <c r="R527" s="19" t="inlineStr">
        <is>
          <t>예</t>
        </is>
      </c>
      <c r="S527" s="19" t="n">
        <v>0.0005</v>
      </c>
      <c r="T527" s="19" t="n">
        <v>0.0025</v>
      </c>
      <c r="U527" s="19" t="n">
        <v>0.0007</v>
      </c>
    </row>
    <row r="528">
      <c r="A528" s="19" t="inlineStr">
        <is>
          <t>1Q K반도체TOP2+</t>
        </is>
      </c>
      <c r="B528" s="19" t="inlineStr">
        <is>
          <t>001820</t>
        </is>
      </c>
      <c r="C528" s="19" t="inlineStr">
        <is>
          <t>[단기스윙]</t>
        </is>
      </c>
      <c r="D528" s="19" t="inlineStr">
        <is>
          <t>[변동성허용]</t>
        </is>
      </c>
      <c r="E528" s="19" t="inlineStr">
        <is>
          <t>+5%▶60% 익절 / +10%▶30% 익절 / +20%▶10% 익절</t>
        </is>
      </c>
      <c r="F528" s="19" t="inlineStr">
        <is>
          <t>-5%▶50% 손절 / -10%▶30% 손절 / -15%▶20% 손절</t>
        </is>
      </c>
      <c r="G528" s="19" t="inlineStr">
        <is>
          <t>2026-01-02</t>
        </is>
      </c>
      <c r="H528" s="19" t="inlineStr">
        <is>
          <t>2026-06-08</t>
        </is>
      </c>
      <c r="I528" s="19" t="n">
        <v>0</v>
      </c>
      <c r="J528" s="19" t="n">
        <v>0</v>
      </c>
      <c r="K528" s="19" t="n">
        <v>0</v>
      </c>
      <c r="L528" s="19" t="n">
        <v>0</v>
      </c>
      <c r="M528" s="19" t="n">
        <v>0</v>
      </c>
      <c r="N528" s="19" t="n">
        <v>32</v>
      </c>
      <c r="O528" s="19" t="inlineStr">
        <is>
          <t>D</t>
        </is>
      </c>
      <c r="P528" s="19" t="inlineStr">
        <is>
          <t>단독 사용 비권장</t>
        </is>
      </c>
      <c r="Q528" s="19" t="inlineStr">
        <is>
          <t>거래횟수 매우 부족 / MDD 안정 / 수익률 음수 / 승률 낮음</t>
        </is>
      </c>
      <c r="R528" s="19" t="inlineStr">
        <is>
          <t>예</t>
        </is>
      </c>
      <c r="S528" s="19" t="n">
        <v>0.0005</v>
      </c>
      <c r="T528" s="19" t="n">
        <v>0.0025</v>
      </c>
      <c r="U528" s="19" t="n">
        <v>0.0007</v>
      </c>
    </row>
    <row r="529">
      <c r="A529" s="19" t="inlineStr">
        <is>
          <t>1Q K반도체TOP2+</t>
        </is>
      </c>
      <c r="B529" s="19" t="inlineStr">
        <is>
          <t>001820</t>
        </is>
      </c>
      <c r="C529" s="19" t="inlineStr">
        <is>
          <t>[단기스윙]</t>
        </is>
      </c>
      <c r="D529" s="19" t="inlineStr">
        <is>
          <t>[버티기형]</t>
        </is>
      </c>
      <c r="E529" s="19" t="inlineStr">
        <is>
          <t>+5%▶60% 익절 / +10%▶30% 익절 / +20%▶10% 익절</t>
        </is>
      </c>
      <c r="F529" s="19" t="inlineStr">
        <is>
          <t>-5%▶40% 손절 / -15%▶30% 손절 / -20%▶30% 손절</t>
        </is>
      </c>
      <c r="G529" s="19" t="inlineStr">
        <is>
          <t>2026-01-02</t>
        </is>
      </c>
      <c r="H529" s="19" t="inlineStr">
        <is>
          <t>2026-06-08</t>
        </is>
      </c>
      <c r="I529" s="19" t="n">
        <v>0</v>
      </c>
      <c r="J529" s="19" t="n">
        <v>0</v>
      </c>
      <c r="K529" s="19" t="n">
        <v>0</v>
      </c>
      <c r="L529" s="19" t="n">
        <v>0</v>
      </c>
      <c r="M529" s="19" t="n">
        <v>0</v>
      </c>
      <c r="N529" s="19" t="n">
        <v>32</v>
      </c>
      <c r="O529" s="19" t="inlineStr">
        <is>
          <t>D</t>
        </is>
      </c>
      <c r="P529" s="19" t="inlineStr">
        <is>
          <t>단독 사용 비권장</t>
        </is>
      </c>
      <c r="Q529" s="19" t="inlineStr">
        <is>
          <t>거래횟수 매우 부족 / MDD 안정 / 수익률 음수 / 승률 낮음</t>
        </is>
      </c>
      <c r="R529" s="19" t="inlineStr">
        <is>
          <t>예</t>
        </is>
      </c>
      <c r="S529" s="19" t="n">
        <v>0.0005</v>
      </c>
      <c r="T529" s="19" t="n">
        <v>0.0025</v>
      </c>
      <c r="U529" s="19" t="n">
        <v>0.0007</v>
      </c>
    </row>
    <row r="530">
      <c r="A530" s="19" t="inlineStr">
        <is>
          <t>1Q K반도체TOP2+</t>
        </is>
      </c>
      <c r="B530" s="19" t="inlineStr">
        <is>
          <t>001820</t>
        </is>
      </c>
      <c r="C530" s="19" t="inlineStr">
        <is>
          <t>[대표님룰]</t>
        </is>
      </c>
      <c r="D530" s="19" t="inlineStr">
        <is>
          <t>[칼손절]</t>
        </is>
      </c>
      <c r="E530" s="19" t="inlineStr">
        <is>
          <t>+5%▶60% 익절 / +10%▶30% 익절 / +30%▶10% 익절</t>
        </is>
      </c>
      <c r="F530" s="19" t="inlineStr">
        <is>
          <t>-2%▶80% 손절 / -4%▶10% 손절 / -6%▶10% 손절</t>
        </is>
      </c>
      <c r="G530" s="19" t="inlineStr">
        <is>
          <t>2026-01-02</t>
        </is>
      </c>
      <c r="H530" s="19" t="inlineStr">
        <is>
          <t>2026-06-08</t>
        </is>
      </c>
      <c r="I530" s="19" t="n">
        <v>0</v>
      </c>
      <c r="J530" s="19" t="n">
        <v>0</v>
      </c>
      <c r="K530" s="19" t="n">
        <v>0</v>
      </c>
      <c r="L530" s="19" t="n">
        <v>0</v>
      </c>
      <c r="M530" s="19" t="n">
        <v>0</v>
      </c>
      <c r="N530" s="19" t="n">
        <v>32</v>
      </c>
      <c r="O530" s="19" t="inlineStr">
        <is>
          <t>D</t>
        </is>
      </c>
      <c r="P530" s="19" t="inlineStr">
        <is>
          <t>단독 사용 비권장</t>
        </is>
      </c>
      <c r="Q530" s="19" t="inlineStr">
        <is>
          <t>거래횟수 매우 부족 / MDD 안정 / 수익률 음수 / 승률 낮음</t>
        </is>
      </c>
      <c r="R530" s="19" t="inlineStr">
        <is>
          <t>예</t>
        </is>
      </c>
      <c r="S530" s="19" t="n">
        <v>0.0005</v>
      </c>
      <c r="T530" s="19" t="n">
        <v>0.0025</v>
      </c>
      <c r="U530" s="19" t="n">
        <v>0.0007</v>
      </c>
    </row>
    <row r="531">
      <c r="A531" s="19" t="inlineStr">
        <is>
          <t>1Q K반도체TOP2+</t>
        </is>
      </c>
      <c r="B531" s="19" t="inlineStr">
        <is>
          <t>001820</t>
        </is>
      </c>
      <c r="C531" s="19" t="inlineStr">
        <is>
          <t>[대표님룰]</t>
        </is>
      </c>
      <c r="D531" s="19" t="inlineStr">
        <is>
          <t>[정석방어]</t>
        </is>
      </c>
      <c r="E531" s="19" t="inlineStr">
        <is>
          <t>+5%▶60% 익절 / +10%▶30% 익절 / +30%▶10% 익절</t>
        </is>
      </c>
      <c r="F531" s="19" t="inlineStr">
        <is>
          <t>-3%▶70% 손절 / -5%▶20% 손절 / -10%▶10% 손절</t>
        </is>
      </c>
      <c r="G531" s="19" t="inlineStr">
        <is>
          <t>2026-01-02</t>
        </is>
      </c>
      <c r="H531" s="19" t="inlineStr">
        <is>
          <t>2026-06-08</t>
        </is>
      </c>
      <c r="I531" s="19" t="n">
        <v>0</v>
      </c>
      <c r="J531" s="19" t="n">
        <v>0</v>
      </c>
      <c r="K531" s="19" t="n">
        <v>0</v>
      </c>
      <c r="L531" s="19" t="n">
        <v>0</v>
      </c>
      <c r="M531" s="19" t="n">
        <v>0</v>
      </c>
      <c r="N531" s="19" t="n">
        <v>32</v>
      </c>
      <c r="O531" s="19" t="inlineStr">
        <is>
          <t>D</t>
        </is>
      </c>
      <c r="P531" s="19" t="inlineStr">
        <is>
          <t>단독 사용 비권장</t>
        </is>
      </c>
      <c r="Q531" s="19" t="inlineStr">
        <is>
          <t>거래횟수 매우 부족 / MDD 안정 / 수익률 음수 / 승률 낮음</t>
        </is>
      </c>
      <c r="R531" s="19" t="inlineStr">
        <is>
          <t>예</t>
        </is>
      </c>
      <c r="S531" s="19" t="n">
        <v>0.0005</v>
      </c>
      <c r="T531" s="19" t="n">
        <v>0.0025</v>
      </c>
      <c r="U531" s="19" t="n">
        <v>0.0007</v>
      </c>
    </row>
    <row r="532">
      <c r="A532" s="19" t="inlineStr">
        <is>
          <t>1Q K반도체TOP2+</t>
        </is>
      </c>
      <c r="B532" s="19" t="inlineStr">
        <is>
          <t>001820</t>
        </is>
      </c>
      <c r="C532" s="19" t="inlineStr">
        <is>
          <t>[대표님룰]</t>
        </is>
      </c>
      <c r="D532" s="19" t="inlineStr">
        <is>
          <t>[변동성허용]</t>
        </is>
      </c>
      <c r="E532" s="19" t="inlineStr">
        <is>
          <t>+5%▶60% 익절 / +10%▶30% 익절 / +30%▶10% 익절</t>
        </is>
      </c>
      <c r="F532" s="19" t="inlineStr">
        <is>
          <t>-5%▶50% 손절 / -10%▶30% 손절 / -15%▶20% 손절</t>
        </is>
      </c>
      <c r="G532" s="19" t="inlineStr">
        <is>
          <t>2026-01-02</t>
        </is>
      </c>
      <c r="H532" s="19" t="inlineStr">
        <is>
          <t>2026-06-08</t>
        </is>
      </c>
      <c r="I532" s="19" t="n">
        <v>0</v>
      </c>
      <c r="J532" s="19" t="n">
        <v>0</v>
      </c>
      <c r="K532" s="19" t="n">
        <v>0</v>
      </c>
      <c r="L532" s="19" t="n">
        <v>0</v>
      </c>
      <c r="M532" s="19" t="n">
        <v>0</v>
      </c>
      <c r="N532" s="19" t="n">
        <v>32</v>
      </c>
      <c r="O532" s="19" t="inlineStr">
        <is>
          <t>D</t>
        </is>
      </c>
      <c r="P532" s="19" t="inlineStr">
        <is>
          <t>단독 사용 비권장</t>
        </is>
      </c>
      <c r="Q532" s="19" t="inlineStr">
        <is>
          <t>거래횟수 매우 부족 / MDD 안정 / 수익률 음수 / 승률 낮음</t>
        </is>
      </c>
      <c r="R532" s="19" t="inlineStr">
        <is>
          <t>예</t>
        </is>
      </c>
      <c r="S532" s="19" t="n">
        <v>0.0005</v>
      </c>
      <c r="T532" s="19" t="n">
        <v>0.0025</v>
      </c>
      <c r="U532" s="19" t="n">
        <v>0.0007</v>
      </c>
    </row>
    <row r="533">
      <c r="A533" s="19" t="inlineStr">
        <is>
          <t>1Q K반도체TOP2+</t>
        </is>
      </c>
      <c r="B533" s="19" t="inlineStr">
        <is>
          <t>001820</t>
        </is>
      </c>
      <c r="C533" s="19" t="inlineStr">
        <is>
          <t>[대표님룰]</t>
        </is>
      </c>
      <c r="D533" s="19" t="inlineStr">
        <is>
          <t>[버티기형]</t>
        </is>
      </c>
      <c r="E533" s="19" t="inlineStr">
        <is>
          <t>+5%▶60% 익절 / +10%▶30% 익절 / +30%▶10% 익절</t>
        </is>
      </c>
      <c r="F533" s="19" t="inlineStr">
        <is>
          <t>-5%▶40% 손절 / -15%▶30% 손절 / -20%▶30% 손절</t>
        </is>
      </c>
      <c r="G533" s="19" t="inlineStr">
        <is>
          <t>2026-01-02</t>
        </is>
      </c>
      <c r="H533" s="19" t="inlineStr">
        <is>
          <t>2026-06-08</t>
        </is>
      </c>
      <c r="I533" s="19" t="n">
        <v>0</v>
      </c>
      <c r="J533" s="19" t="n">
        <v>0</v>
      </c>
      <c r="K533" s="19" t="n">
        <v>0</v>
      </c>
      <c r="L533" s="19" t="n">
        <v>0</v>
      </c>
      <c r="M533" s="19" t="n">
        <v>0</v>
      </c>
      <c r="N533" s="19" t="n">
        <v>32</v>
      </c>
      <c r="O533" s="19" t="inlineStr">
        <is>
          <t>D</t>
        </is>
      </c>
      <c r="P533" s="19" t="inlineStr">
        <is>
          <t>단독 사용 비권장</t>
        </is>
      </c>
      <c r="Q533" s="19" t="inlineStr">
        <is>
          <t>거래횟수 매우 부족 / MDD 안정 / 수익률 음수 / 승률 낮음</t>
        </is>
      </c>
      <c r="R533" s="19" t="inlineStr">
        <is>
          <t>예</t>
        </is>
      </c>
      <c r="S533" s="19" t="n">
        <v>0.0005</v>
      </c>
      <c r="T533" s="19" t="n">
        <v>0.0025</v>
      </c>
      <c r="U533" s="19" t="n">
        <v>0.0007</v>
      </c>
    </row>
    <row r="534">
      <c r="A534" s="19" t="inlineStr">
        <is>
          <t>1Q K반도체TOP2+</t>
        </is>
      </c>
      <c r="B534" s="19" t="inlineStr">
        <is>
          <t>001820</t>
        </is>
      </c>
      <c r="C534" s="19" t="inlineStr">
        <is>
          <t>[중기추세]</t>
        </is>
      </c>
      <c r="D534" s="19" t="inlineStr">
        <is>
          <t>[칼손절]</t>
        </is>
      </c>
      <c r="E534" s="19" t="inlineStr">
        <is>
          <t>+10%▶50% 익절 / +20%▶30% 익절 / +30%▶20% 익절</t>
        </is>
      </c>
      <c r="F534" s="19" t="inlineStr">
        <is>
          <t>-2%▶80% 손절 / -4%▶10% 손절 / -6%▶10% 손절</t>
        </is>
      </c>
      <c r="G534" s="19" t="inlineStr">
        <is>
          <t>2026-01-02</t>
        </is>
      </c>
      <c r="H534" s="19" t="inlineStr">
        <is>
          <t>2026-06-08</t>
        </is>
      </c>
      <c r="I534" s="19" t="n">
        <v>0</v>
      </c>
      <c r="J534" s="19" t="n">
        <v>0</v>
      </c>
      <c r="K534" s="19" t="n">
        <v>0</v>
      </c>
      <c r="L534" s="19" t="n">
        <v>0</v>
      </c>
      <c r="M534" s="19" t="n">
        <v>0</v>
      </c>
      <c r="N534" s="19" t="n">
        <v>32</v>
      </c>
      <c r="O534" s="19" t="inlineStr">
        <is>
          <t>D</t>
        </is>
      </c>
      <c r="P534" s="19" t="inlineStr">
        <is>
          <t>단독 사용 비권장</t>
        </is>
      </c>
      <c r="Q534" s="19" t="inlineStr">
        <is>
          <t>거래횟수 매우 부족 / MDD 안정 / 수익률 음수 / 승률 낮음</t>
        </is>
      </c>
      <c r="R534" s="19" t="inlineStr">
        <is>
          <t>예</t>
        </is>
      </c>
      <c r="S534" s="19" t="n">
        <v>0.0005</v>
      </c>
      <c r="T534" s="19" t="n">
        <v>0.0025</v>
      </c>
      <c r="U534" s="19" t="n">
        <v>0.0007</v>
      </c>
    </row>
    <row r="535">
      <c r="A535" s="19" t="inlineStr">
        <is>
          <t>1Q K반도체TOP2+</t>
        </is>
      </c>
      <c r="B535" s="19" t="inlineStr">
        <is>
          <t>001820</t>
        </is>
      </c>
      <c r="C535" s="19" t="inlineStr">
        <is>
          <t>[중기추세]</t>
        </is>
      </c>
      <c r="D535" s="19" t="inlineStr">
        <is>
          <t>[정석방어]</t>
        </is>
      </c>
      <c r="E535" s="19" t="inlineStr">
        <is>
          <t>+10%▶50% 익절 / +20%▶30% 익절 / +30%▶20% 익절</t>
        </is>
      </c>
      <c r="F535" s="19" t="inlineStr">
        <is>
          <t>-3%▶70% 손절 / -5%▶20% 손절 / -10%▶10% 손절</t>
        </is>
      </c>
      <c r="G535" s="19" t="inlineStr">
        <is>
          <t>2026-01-02</t>
        </is>
      </c>
      <c r="H535" s="19" t="inlineStr">
        <is>
          <t>2026-06-08</t>
        </is>
      </c>
      <c r="I535" s="19" t="n">
        <v>0</v>
      </c>
      <c r="J535" s="19" t="n">
        <v>0</v>
      </c>
      <c r="K535" s="19" t="n">
        <v>0</v>
      </c>
      <c r="L535" s="19" t="n">
        <v>0</v>
      </c>
      <c r="M535" s="19" t="n">
        <v>0</v>
      </c>
      <c r="N535" s="19" t="n">
        <v>32</v>
      </c>
      <c r="O535" s="19" t="inlineStr">
        <is>
          <t>D</t>
        </is>
      </c>
      <c r="P535" s="19" t="inlineStr">
        <is>
          <t>단독 사용 비권장</t>
        </is>
      </c>
      <c r="Q535" s="19" t="inlineStr">
        <is>
          <t>거래횟수 매우 부족 / MDD 안정 / 수익률 음수 / 승률 낮음</t>
        </is>
      </c>
      <c r="R535" s="19" t="inlineStr">
        <is>
          <t>예</t>
        </is>
      </c>
      <c r="S535" s="19" t="n">
        <v>0.0005</v>
      </c>
      <c r="T535" s="19" t="n">
        <v>0.0025</v>
      </c>
      <c r="U535" s="19" t="n">
        <v>0.0007</v>
      </c>
    </row>
    <row r="536">
      <c r="A536" s="19" t="inlineStr">
        <is>
          <t>1Q K반도체TOP2+</t>
        </is>
      </c>
      <c r="B536" s="19" t="inlineStr">
        <is>
          <t>001820</t>
        </is>
      </c>
      <c r="C536" s="19" t="inlineStr">
        <is>
          <t>[중기추세]</t>
        </is>
      </c>
      <c r="D536" s="19" t="inlineStr">
        <is>
          <t>[변동성허용]</t>
        </is>
      </c>
      <c r="E536" s="19" t="inlineStr">
        <is>
          <t>+10%▶50% 익절 / +20%▶30% 익절 / +30%▶20% 익절</t>
        </is>
      </c>
      <c r="F536" s="19" t="inlineStr">
        <is>
          <t>-5%▶50% 손절 / -10%▶30% 손절 / -15%▶20% 손절</t>
        </is>
      </c>
      <c r="G536" s="19" t="inlineStr">
        <is>
          <t>2026-01-02</t>
        </is>
      </c>
      <c r="H536" s="19" t="inlineStr">
        <is>
          <t>2026-06-08</t>
        </is>
      </c>
      <c r="I536" s="19" t="n">
        <v>0</v>
      </c>
      <c r="J536" s="19" t="n">
        <v>0</v>
      </c>
      <c r="K536" s="19" t="n">
        <v>0</v>
      </c>
      <c r="L536" s="19" t="n">
        <v>0</v>
      </c>
      <c r="M536" s="19" t="n">
        <v>0</v>
      </c>
      <c r="N536" s="19" t="n">
        <v>32</v>
      </c>
      <c r="O536" s="19" t="inlineStr">
        <is>
          <t>D</t>
        </is>
      </c>
      <c r="P536" s="19" t="inlineStr">
        <is>
          <t>단독 사용 비권장</t>
        </is>
      </c>
      <c r="Q536" s="19" t="inlineStr">
        <is>
          <t>거래횟수 매우 부족 / MDD 안정 / 수익률 음수 / 승률 낮음</t>
        </is>
      </c>
      <c r="R536" s="19" t="inlineStr">
        <is>
          <t>예</t>
        </is>
      </c>
      <c r="S536" s="19" t="n">
        <v>0.0005</v>
      </c>
      <c r="T536" s="19" t="n">
        <v>0.0025</v>
      </c>
      <c r="U536" s="19" t="n">
        <v>0.0007</v>
      </c>
    </row>
    <row r="537">
      <c r="A537" s="19" t="inlineStr">
        <is>
          <t>1Q K반도체TOP2+</t>
        </is>
      </c>
      <c r="B537" s="19" t="inlineStr">
        <is>
          <t>001820</t>
        </is>
      </c>
      <c r="C537" s="19" t="inlineStr">
        <is>
          <t>[중기추세]</t>
        </is>
      </c>
      <c r="D537" s="19" t="inlineStr">
        <is>
          <t>[버티기형]</t>
        </is>
      </c>
      <c r="E537" s="19" t="inlineStr">
        <is>
          <t>+10%▶50% 익절 / +20%▶30% 익절 / +30%▶20% 익절</t>
        </is>
      </c>
      <c r="F537" s="19" t="inlineStr">
        <is>
          <t>-5%▶40% 손절 / -15%▶30% 손절 / -20%▶30% 손절</t>
        </is>
      </c>
      <c r="G537" s="19" t="inlineStr">
        <is>
          <t>2026-01-02</t>
        </is>
      </c>
      <c r="H537" s="19" t="inlineStr">
        <is>
          <t>2026-06-08</t>
        </is>
      </c>
      <c r="I537" s="19" t="n">
        <v>0</v>
      </c>
      <c r="J537" s="19" t="n">
        <v>0</v>
      </c>
      <c r="K537" s="19" t="n">
        <v>0</v>
      </c>
      <c r="L537" s="19" t="n">
        <v>0</v>
      </c>
      <c r="M537" s="19" t="n">
        <v>0</v>
      </c>
      <c r="N537" s="19" t="n">
        <v>32</v>
      </c>
      <c r="O537" s="19" t="inlineStr">
        <is>
          <t>D</t>
        </is>
      </c>
      <c r="P537" s="19" t="inlineStr">
        <is>
          <t>단독 사용 비권장</t>
        </is>
      </c>
      <c r="Q537" s="19" t="inlineStr">
        <is>
          <t>거래횟수 매우 부족 / MDD 안정 / 수익률 음수 / 승률 낮음</t>
        </is>
      </c>
      <c r="R537" s="19" t="inlineStr">
        <is>
          <t>예</t>
        </is>
      </c>
      <c r="S537" s="19" t="n">
        <v>0.0005</v>
      </c>
      <c r="T537" s="19" t="n">
        <v>0.0025</v>
      </c>
      <c r="U537" s="19" t="n">
        <v>0.0007</v>
      </c>
    </row>
    <row r="538">
      <c r="A538" s="19" t="inlineStr">
        <is>
          <t>1Q K반도체TOP2+</t>
        </is>
      </c>
      <c r="B538" s="19" t="inlineStr">
        <is>
          <t>001820</t>
        </is>
      </c>
      <c r="C538" s="19" t="inlineStr">
        <is>
          <t>[수익극대화]</t>
        </is>
      </c>
      <c r="D538" s="19" t="inlineStr">
        <is>
          <t>[칼손절]</t>
        </is>
      </c>
      <c r="E538" s="19" t="inlineStr">
        <is>
          <t>+10%▶40% 익절 / +20%▶30% 익절 / +40%▶30% 익절</t>
        </is>
      </c>
      <c r="F538" s="19" t="inlineStr">
        <is>
          <t>-2%▶80% 손절 / -4%▶10% 손절 / -6%▶10% 손절</t>
        </is>
      </c>
      <c r="G538" s="19" t="inlineStr">
        <is>
          <t>2026-01-02</t>
        </is>
      </c>
      <c r="H538" s="19" t="inlineStr">
        <is>
          <t>2026-06-08</t>
        </is>
      </c>
      <c r="I538" s="19" t="n">
        <v>0</v>
      </c>
      <c r="J538" s="19" t="n">
        <v>0</v>
      </c>
      <c r="K538" s="19" t="n">
        <v>0</v>
      </c>
      <c r="L538" s="19" t="n">
        <v>0</v>
      </c>
      <c r="M538" s="19" t="n">
        <v>0</v>
      </c>
      <c r="N538" s="19" t="n">
        <v>32</v>
      </c>
      <c r="O538" s="19" t="inlineStr">
        <is>
          <t>D</t>
        </is>
      </c>
      <c r="P538" s="19" t="inlineStr">
        <is>
          <t>단독 사용 비권장</t>
        </is>
      </c>
      <c r="Q538" s="19" t="inlineStr">
        <is>
          <t>거래횟수 매우 부족 / MDD 안정 / 수익률 음수 / 승률 낮음</t>
        </is>
      </c>
      <c r="R538" s="19" t="inlineStr">
        <is>
          <t>예</t>
        </is>
      </c>
      <c r="S538" s="19" t="n">
        <v>0.0005</v>
      </c>
      <c r="T538" s="19" t="n">
        <v>0.0025</v>
      </c>
      <c r="U538" s="19" t="n">
        <v>0.0007</v>
      </c>
    </row>
    <row r="539">
      <c r="A539" s="19" t="inlineStr">
        <is>
          <t>1Q K반도체TOP2+</t>
        </is>
      </c>
      <c r="B539" s="19" t="inlineStr">
        <is>
          <t>001820</t>
        </is>
      </c>
      <c r="C539" s="19" t="inlineStr">
        <is>
          <t>[수익극대화]</t>
        </is>
      </c>
      <c r="D539" s="19" t="inlineStr">
        <is>
          <t>[정석방어]</t>
        </is>
      </c>
      <c r="E539" s="19" t="inlineStr">
        <is>
          <t>+10%▶40% 익절 / +20%▶30% 익절 / +40%▶30% 익절</t>
        </is>
      </c>
      <c r="F539" s="19" t="inlineStr">
        <is>
          <t>-3%▶70% 손절 / -5%▶20% 손절 / -10%▶10% 손절</t>
        </is>
      </c>
      <c r="G539" s="19" t="inlineStr">
        <is>
          <t>2026-01-02</t>
        </is>
      </c>
      <c r="H539" s="19" t="inlineStr">
        <is>
          <t>2026-06-08</t>
        </is>
      </c>
      <c r="I539" s="19" t="n">
        <v>0</v>
      </c>
      <c r="J539" s="19" t="n">
        <v>0</v>
      </c>
      <c r="K539" s="19" t="n">
        <v>0</v>
      </c>
      <c r="L539" s="19" t="n">
        <v>0</v>
      </c>
      <c r="M539" s="19" t="n">
        <v>0</v>
      </c>
      <c r="N539" s="19" t="n">
        <v>32</v>
      </c>
      <c r="O539" s="19" t="inlineStr">
        <is>
          <t>D</t>
        </is>
      </c>
      <c r="P539" s="19" t="inlineStr">
        <is>
          <t>단독 사용 비권장</t>
        </is>
      </c>
      <c r="Q539" s="19" t="inlineStr">
        <is>
          <t>거래횟수 매우 부족 / MDD 안정 / 수익률 음수 / 승률 낮음</t>
        </is>
      </c>
      <c r="R539" s="19" t="inlineStr">
        <is>
          <t>예</t>
        </is>
      </c>
      <c r="S539" s="19" t="n">
        <v>0.0005</v>
      </c>
      <c r="T539" s="19" t="n">
        <v>0.0025</v>
      </c>
      <c r="U539" s="19" t="n">
        <v>0.0007</v>
      </c>
    </row>
    <row r="540">
      <c r="A540" s="19" t="inlineStr">
        <is>
          <t>1Q K반도체TOP2+</t>
        </is>
      </c>
      <c r="B540" s="19" t="inlineStr">
        <is>
          <t>001820</t>
        </is>
      </c>
      <c r="C540" s="19" t="inlineStr">
        <is>
          <t>[수익극대화]</t>
        </is>
      </c>
      <c r="D540" s="19" t="inlineStr">
        <is>
          <t>[변동성허용]</t>
        </is>
      </c>
      <c r="E540" s="19" t="inlineStr">
        <is>
          <t>+10%▶40% 익절 / +20%▶30% 익절 / +40%▶30% 익절</t>
        </is>
      </c>
      <c r="F540" s="19" t="inlineStr">
        <is>
          <t>-5%▶50% 손절 / -10%▶30% 손절 / -15%▶20% 손절</t>
        </is>
      </c>
      <c r="G540" s="19" t="inlineStr">
        <is>
          <t>2026-01-02</t>
        </is>
      </c>
      <c r="H540" s="19" t="inlineStr">
        <is>
          <t>2026-06-08</t>
        </is>
      </c>
      <c r="I540" s="19" t="n">
        <v>0</v>
      </c>
      <c r="J540" s="19" t="n">
        <v>0</v>
      </c>
      <c r="K540" s="19" t="n">
        <v>0</v>
      </c>
      <c r="L540" s="19" t="n">
        <v>0</v>
      </c>
      <c r="M540" s="19" t="n">
        <v>0</v>
      </c>
      <c r="N540" s="19" t="n">
        <v>32</v>
      </c>
      <c r="O540" s="19" t="inlineStr">
        <is>
          <t>D</t>
        </is>
      </c>
      <c r="P540" s="19" t="inlineStr">
        <is>
          <t>단독 사용 비권장</t>
        </is>
      </c>
      <c r="Q540" s="19" t="inlineStr">
        <is>
          <t>거래횟수 매우 부족 / MDD 안정 / 수익률 음수 / 승률 낮음</t>
        </is>
      </c>
      <c r="R540" s="19" t="inlineStr">
        <is>
          <t>예</t>
        </is>
      </c>
      <c r="S540" s="19" t="n">
        <v>0.0005</v>
      </c>
      <c r="T540" s="19" t="n">
        <v>0.0025</v>
      </c>
      <c r="U540" s="19" t="n">
        <v>0.0007</v>
      </c>
    </row>
    <row r="541">
      <c r="A541" s="19" t="inlineStr">
        <is>
          <t>1Q K반도체TOP2+</t>
        </is>
      </c>
      <c r="B541" s="19" t="inlineStr">
        <is>
          <t>001820</t>
        </is>
      </c>
      <c r="C541" s="19" t="inlineStr">
        <is>
          <t>[수익극대화]</t>
        </is>
      </c>
      <c r="D541" s="19" t="inlineStr">
        <is>
          <t>[버티기형]</t>
        </is>
      </c>
      <c r="E541" s="19" t="inlineStr">
        <is>
          <t>+10%▶40% 익절 / +20%▶30% 익절 / +40%▶30% 익절</t>
        </is>
      </c>
      <c r="F541" s="19" t="inlineStr">
        <is>
          <t>-5%▶40% 손절 / -15%▶30% 손절 / -20%▶30% 손절</t>
        </is>
      </c>
      <c r="G541" s="19" t="inlineStr">
        <is>
          <t>2026-01-02</t>
        </is>
      </c>
      <c r="H541" s="19" t="inlineStr">
        <is>
          <t>2026-06-08</t>
        </is>
      </c>
      <c r="I541" s="19" t="n">
        <v>0</v>
      </c>
      <c r="J541" s="19" t="n">
        <v>0</v>
      </c>
      <c r="K541" s="19" t="n">
        <v>0</v>
      </c>
      <c r="L541" s="19" t="n">
        <v>0</v>
      </c>
      <c r="M541" s="19" t="n">
        <v>0</v>
      </c>
      <c r="N541" s="19" t="n">
        <v>32</v>
      </c>
      <c r="O541" s="19" t="inlineStr">
        <is>
          <t>D</t>
        </is>
      </c>
      <c r="P541" s="19" t="inlineStr">
        <is>
          <t>단독 사용 비권장</t>
        </is>
      </c>
      <c r="Q541" s="19" t="inlineStr">
        <is>
          <t>거래횟수 매우 부족 / MDD 안정 / 수익률 음수 / 승률 낮음</t>
        </is>
      </c>
      <c r="R541" s="19" t="inlineStr">
        <is>
          <t>예</t>
        </is>
      </c>
      <c r="S541" s="19" t="n">
        <v>0.0005</v>
      </c>
      <c r="T541" s="19" t="n">
        <v>0.0025</v>
      </c>
      <c r="U541" s="19" t="n">
        <v>0.0007</v>
      </c>
    </row>
    <row r="542">
      <c r="A542" s="19" t="inlineStr">
        <is>
          <t>TIGER 미국나스닥100타겟데일리커버드콜</t>
        </is>
      </c>
      <c r="B542" s="19" t="inlineStr">
        <is>
          <t>486290</t>
        </is>
      </c>
      <c r="C542" s="19" t="inlineStr">
        <is>
          <t>[초단타]</t>
        </is>
      </c>
      <c r="D542" s="19" t="inlineStr">
        <is>
          <t>[칼손절]</t>
        </is>
      </c>
      <c r="E542" s="19" t="inlineStr">
        <is>
          <t>+3%▶70% 익절 / +5%▶20% 익절 / +10%▶10% 익절</t>
        </is>
      </c>
      <c r="F542" s="19" t="inlineStr">
        <is>
          <t>-2%▶80% 손절 / -4%▶10% 손절 / -6%▶10% 손절</t>
        </is>
      </c>
      <c r="G542" s="19" t="inlineStr">
        <is>
          <t>2026-01-02</t>
        </is>
      </c>
      <c r="H542" s="19" t="inlineStr">
        <is>
          <t>2026-06-08</t>
        </is>
      </c>
      <c r="I542" s="19" t="n">
        <v>-1.45</v>
      </c>
      <c r="J542" s="19" t="n">
        <v>-3.01</v>
      </c>
      <c r="K542" s="19" t="n">
        <v>50</v>
      </c>
      <c r="L542" s="19" t="n">
        <v>2</v>
      </c>
      <c r="M542" s="19" t="n">
        <v>5.54</v>
      </c>
      <c r="N542" s="19" t="n">
        <v>40</v>
      </c>
      <c r="O542" s="19" t="inlineStr">
        <is>
          <t>D</t>
        </is>
      </c>
      <c r="P542" s="19" t="inlineStr">
        <is>
          <t>단독 사용 비권장</t>
        </is>
      </c>
      <c r="Q542" s="19" t="inlineStr">
        <is>
          <t>거래횟수 매우 부족 / MDD 안정 / 수익률 음수</t>
        </is>
      </c>
      <c r="R542" s="19" t="inlineStr">
        <is>
          <t>예</t>
        </is>
      </c>
      <c r="S542" s="19" t="n">
        <v>0.0005</v>
      </c>
      <c r="T542" s="19" t="n">
        <v>0.0025</v>
      </c>
      <c r="U542" s="19" t="n">
        <v>0.0007</v>
      </c>
    </row>
    <row r="543">
      <c r="A543" s="19" t="inlineStr">
        <is>
          <t>TIGER 미국나스닥100타겟데일리커버드콜</t>
        </is>
      </c>
      <c r="B543" s="19" t="inlineStr">
        <is>
          <t>486290</t>
        </is>
      </c>
      <c r="C543" s="19" t="inlineStr">
        <is>
          <t>[초단타]</t>
        </is>
      </c>
      <c r="D543" s="19" t="inlineStr">
        <is>
          <t>[정석방어]</t>
        </is>
      </c>
      <c r="E543" s="19" t="inlineStr">
        <is>
          <t>+3%▶70% 익절 / +5%▶20% 익절 / +10%▶10% 익절</t>
        </is>
      </c>
      <c r="F543" s="19" t="inlineStr">
        <is>
          <t>-3%▶70% 손절 / -5%▶20% 손절 / -10%▶10% 손절</t>
        </is>
      </c>
      <c r="G543" s="19" t="inlineStr">
        <is>
          <t>2026-01-02</t>
        </is>
      </c>
      <c r="H543" s="19" t="inlineStr">
        <is>
          <t>2026-06-08</t>
        </is>
      </c>
      <c r="I543" s="19" t="n">
        <v>3.57</v>
      </c>
      <c r="J543" s="19" t="n">
        <v>-3.01</v>
      </c>
      <c r="K543" s="19" t="n">
        <v>100</v>
      </c>
      <c r="L543" s="19" t="n">
        <v>4</v>
      </c>
      <c r="M543" s="19" t="n">
        <v>19.07</v>
      </c>
      <c r="N543" s="19" t="n">
        <v>61</v>
      </c>
      <c r="O543" s="19" t="inlineStr">
        <is>
          <t>C</t>
        </is>
      </c>
      <c r="P543" s="19" t="inlineStr">
        <is>
          <t>최근 적합성 참고 수준</t>
        </is>
      </c>
      <c r="Q543" s="19" t="inlineStr">
        <is>
          <t>거래횟수 매우 부족 / MDD 안정</t>
        </is>
      </c>
      <c r="R543" s="19" t="inlineStr">
        <is>
          <t>예</t>
        </is>
      </c>
      <c r="S543" s="19" t="n">
        <v>0.0005</v>
      </c>
      <c r="T543" s="19" t="n">
        <v>0.0025</v>
      </c>
      <c r="U543" s="19" t="n">
        <v>0.0007</v>
      </c>
    </row>
    <row r="544">
      <c r="A544" s="19" t="inlineStr">
        <is>
          <t>TIGER 미국나스닥100타겟데일리커버드콜</t>
        </is>
      </c>
      <c r="B544" s="19" t="inlineStr">
        <is>
          <t>486290</t>
        </is>
      </c>
      <c r="C544" s="19" t="inlineStr">
        <is>
          <t>[초단타]</t>
        </is>
      </c>
      <c r="D544" s="19" t="inlineStr">
        <is>
          <t>[변동성허용]</t>
        </is>
      </c>
      <c r="E544" s="19" t="inlineStr">
        <is>
          <t>+3%▶70% 익절 / +5%▶20% 익절 / +10%▶10% 익절</t>
        </is>
      </c>
      <c r="F544" s="19" t="inlineStr">
        <is>
          <t>-5%▶50% 손절 / -10%▶30% 손절 / -15%▶20% 손절</t>
        </is>
      </c>
      <c r="G544" s="19" t="inlineStr">
        <is>
          <t>2026-01-02</t>
        </is>
      </c>
      <c r="H544" s="19" t="inlineStr">
        <is>
          <t>2026-06-08</t>
        </is>
      </c>
      <c r="I544" s="19" t="n">
        <v>3.57</v>
      </c>
      <c r="J544" s="19" t="n">
        <v>-3.01</v>
      </c>
      <c r="K544" s="19" t="n">
        <v>100</v>
      </c>
      <c r="L544" s="19" t="n">
        <v>4</v>
      </c>
      <c r="M544" s="19" t="n">
        <v>19.07</v>
      </c>
      <c r="N544" s="19" t="n">
        <v>61</v>
      </c>
      <c r="O544" s="19" t="inlineStr">
        <is>
          <t>C</t>
        </is>
      </c>
      <c r="P544" s="19" t="inlineStr">
        <is>
          <t>최근 적합성 참고 수준</t>
        </is>
      </c>
      <c r="Q544" s="19" t="inlineStr">
        <is>
          <t>거래횟수 매우 부족 / MDD 안정</t>
        </is>
      </c>
      <c r="R544" s="19" t="inlineStr">
        <is>
          <t>예</t>
        </is>
      </c>
      <c r="S544" s="19" t="n">
        <v>0.0005</v>
      </c>
      <c r="T544" s="19" t="n">
        <v>0.0025</v>
      </c>
      <c r="U544" s="19" t="n">
        <v>0.0007</v>
      </c>
    </row>
    <row r="545">
      <c r="A545" s="19" t="inlineStr">
        <is>
          <t>TIGER 미국나스닥100타겟데일리커버드콜</t>
        </is>
      </c>
      <c r="B545" s="19" t="inlineStr">
        <is>
          <t>486290</t>
        </is>
      </c>
      <c r="C545" s="19" t="inlineStr">
        <is>
          <t>[초단타]</t>
        </is>
      </c>
      <c r="D545" s="19" t="inlineStr">
        <is>
          <t>[버티기형]</t>
        </is>
      </c>
      <c r="E545" s="19" t="inlineStr">
        <is>
          <t>+3%▶70% 익절 / +5%▶20% 익절 / +10%▶10% 익절</t>
        </is>
      </c>
      <c r="F545" s="19" t="inlineStr">
        <is>
          <t>-5%▶40% 손절 / -15%▶30% 손절 / -20%▶30% 손절</t>
        </is>
      </c>
      <c r="G545" s="19" t="inlineStr">
        <is>
          <t>2026-01-02</t>
        </is>
      </c>
      <c r="H545" s="19" t="inlineStr">
        <is>
          <t>2026-06-08</t>
        </is>
      </c>
      <c r="I545" s="19" t="n">
        <v>3.57</v>
      </c>
      <c r="J545" s="19" t="n">
        <v>-3.01</v>
      </c>
      <c r="K545" s="19" t="n">
        <v>100</v>
      </c>
      <c r="L545" s="19" t="n">
        <v>4</v>
      </c>
      <c r="M545" s="19" t="n">
        <v>19.07</v>
      </c>
      <c r="N545" s="19" t="n">
        <v>61</v>
      </c>
      <c r="O545" s="19" t="inlineStr">
        <is>
          <t>C</t>
        </is>
      </c>
      <c r="P545" s="19" t="inlineStr">
        <is>
          <t>최근 적합성 참고 수준</t>
        </is>
      </c>
      <c r="Q545" s="19" t="inlineStr">
        <is>
          <t>거래횟수 매우 부족 / MDD 안정</t>
        </is>
      </c>
      <c r="R545" s="19" t="inlineStr">
        <is>
          <t>예</t>
        </is>
      </c>
      <c r="S545" s="19" t="n">
        <v>0.0005</v>
      </c>
      <c r="T545" s="19" t="n">
        <v>0.0025</v>
      </c>
      <c r="U545" s="19" t="n">
        <v>0.0007</v>
      </c>
    </row>
    <row r="546">
      <c r="A546" s="19" t="inlineStr">
        <is>
          <t>TIGER 미국나스닥100타겟데일리커버드콜</t>
        </is>
      </c>
      <c r="B546" s="19" t="inlineStr">
        <is>
          <t>486290</t>
        </is>
      </c>
      <c r="C546" s="19" t="inlineStr">
        <is>
          <t>[단기스윙]</t>
        </is>
      </c>
      <c r="D546" s="19" t="inlineStr">
        <is>
          <t>[칼손절]</t>
        </is>
      </c>
      <c r="E546" s="19" t="inlineStr">
        <is>
          <t>+5%▶60% 익절 / +10%▶30% 익절 / +20%▶10% 익절</t>
        </is>
      </c>
      <c r="F546" s="19" t="inlineStr">
        <is>
          <t>-2%▶80% 손절 / -4%▶10% 손절 / -6%▶10% 손절</t>
        </is>
      </c>
      <c r="G546" s="19" t="inlineStr">
        <is>
          <t>2026-01-02</t>
        </is>
      </c>
      <c r="H546" s="19" t="inlineStr">
        <is>
          <t>2026-06-08</t>
        </is>
      </c>
      <c r="I546" s="19" t="n">
        <v>-0.99</v>
      </c>
      <c r="J546" s="19" t="n">
        <v>-3.01</v>
      </c>
      <c r="K546" s="19" t="n">
        <v>50</v>
      </c>
      <c r="L546" s="19" t="n">
        <v>2</v>
      </c>
      <c r="M546" s="19" t="n">
        <v>6</v>
      </c>
      <c r="N546" s="19" t="n">
        <v>40</v>
      </c>
      <c r="O546" s="19" t="inlineStr">
        <is>
          <t>D</t>
        </is>
      </c>
      <c r="P546" s="19" t="inlineStr">
        <is>
          <t>단독 사용 비권장</t>
        </is>
      </c>
      <c r="Q546" s="19" t="inlineStr">
        <is>
          <t>거래횟수 매우 부족 / MDD 안정 / 수익률 음수</t>
        </is>
      </c>
      <c r="R546" s="19" t="inlineStr">
        <is>
          <t>예</t>
        </is>
      </c>
      <c r="S546" s="19" t="n">
        <v>0.0005</v>
      </c>
      <c r="T546" s="19" t="n">
        <v>0.0025</v>
      </c>
      <c r="U546" s="19" t="n">
        <v>0.0007</v>
      </c>
    </row>
    <row r="547">
      <c r="A547" s="19" t="inlineStr">
        <is>
          <t>TIGER 미국나스닥100타겟데일리커버드콜</t>
        </is>
      </c>
      <c r="B547" s="19" t="inlineStr">
        <is>
          <t>486290</t>
        </is>
      </c>
      <c r="C547" s="19" t="inlineStr">
        <is>
          <t>[단기스윙]</t>
        </is>
      </c>
      <c r="D547" s="19" t="inlineStr">
        <is>
          <t>[정석방어]</t>
        </is>
      </c>
      <c r="E547" s="19" t="inlineStr">
        <is>
          <t>+5%▶60% 익절 / +10%▶30% 익절 / +20%▶10% 익절</t>
        </is>
      </c>
      <c r="F547" s="19" t="inlineStr">
        <is>
          <t>-3%▶70% 손절 / -5%▶20% 손절 / -10%▶10% 손절</t>
        </is>
      </c>
      <c r="G547" s="19" t="inlineStr">
        <is>
          <t>2026-01-02</t>
        </is>
      </c>
      <c r="H547" s="19" t="inlineStr">
        <is>
          <t>2026-06-08</t>
        </is>
      </c>
      <c r="I547" s="19" t="n">
        <v>5.56</v>
      </c>
      <c r="J547" s="19" t="n">
        <v>-3.01</v>
      </c>
      <c r="K547" s="19" t="n">
        <v>100</v>
      </c>
      <c r="L547" s="19" t="n">
        <v>4</v>
      </c>
      <c r="M547" s="19" t="n">
        <v>21.06</v>
      </c>
      <c r="N547" s="19" t="n">
        <v>61</v>
      </c>
      <c r="O547" s="19" t="inlineStr">
        <is>
          <t>C</t>
        </is>
      </c>
      <c r="P547" s="19" t="inlineStr">
        <is>
          <t>최근 적합성 참고 수준</t>
        </is>
      </c>
      <c r="Q547" s="19" t="inlineStr">
        <is>
          <t>거래횟수 매우 부족 / MDD 안정</t>
        </is>
      </c>
      <c r="R547" s="19" t="inlineStr">
        <is>
          <t>예</t>
        </is>
      </c>
      <c r="S547" s="19" t="n">
        <v>0.0005</v>
      </c>
      <c r="T547" s="19" t="n">
        <v>0.0025</v>
      </c>
      <c r="U547" s="19" t="n">
        <v>0.0007</v>
      </c>
    </row>
    <row r="548">
      <c r="A548" s="19" t="inlineStr">
        <is>
          <t>TIGER 미국나스닥100타겟데일리커버드콜</t>
        </is>
      </c>
      <c r="B548" s="19" t="inlineStr">
        <is>
          <t>486290</t>
        </is>
      </c>
      <c r="C548" s="19" t="inlineStr">
        <is>
          <t>[단기스윙]</t>
        </is>
      </c>
      <c r="D548" s="19" t="inlineStr">
        <is>
          <t>[변동성허용]</t>
        </is>
      </c>
      <c r="E548" s="19" t="inlineStr">
        <is>
          <t>+5%▶60% 익절 / +10%▶30% 익절 / +20%▶10% 익절</t>
        </is>
      </c>
      <c r="F548" s="19" t="inlineStr">
        <is>
          <t>-5%▶50% 손절 / -10%▶30% 손절 / -15%▶20% 손절</t>
        </is>
      </c>
      <c r="G548" s="19" t="inlineStr">
        <is>
          <t>2026-01-02</t>
        </is>
      </c>
      <c r="H548" s="19" t="inlineStr">
        <is>
          <t>2026-06-08</t>
        </is>
      </c>
      <c r="I548" s="19" t="n">
        <v>5.56</v>
      </c>
      <c r="J548" s="19" t="n">
        <v>-3.01</v>
      </c>
      <c r="K548" s="19" t="n">
        <v>100</v>
      </c>
      <c r="L548" s="19" t="n">
        <v>4</v>
      </c>
      <c r="M548" s="19" t="n">
        <v>21.06</v>
      </c>
      <c r="N548" s="19" t="n">
        <v>61</v>
      </c>
      <c r="O548" s="19" t="inlineStr">
        <is>
          <t>C</t>
        </is>
      </c>
      <c r="P548" s="19" t="inlineStr">
        <is>
          <t>최근 적합성 참고 수준</t>
        </is>
      </c>
      <c r="Q548" s="19" t="inlineStr">
        <is>
          <t>거래횟수 매우 부족 / MDD 안정</t>
        </is>
      </c>
      <c r="R548" s="19" t="inlineStr">
        <is>
          <t>예</t>
        </is>
      </c>
      <c r="S548" s="19" t="n">
        <v>0.0005</v>
      </c>
      <c r="T548" s="19" t="n">
        <v>0.0025</v>
      </c>
      <c r="U548" s="19" t="n">
        <v>0.0007</v>
      </c>
    </row>
    <row r="549">
      <c r="A549" s="19" t="inlineStr">
        <is>
          <t>TIGER 미국나스닥100타겟데일리커버드콜</t>
        </is>
      </c>
      <c r="B549" s="19" t="inlineStr">
        <is>
          <t>486290</t>
        </is>
      </c>
      <c r="C549" s="19" t="inlineStr">
        <is>
          <t>[단기스윙]</t>
        </is>
      </c>
      <c r="D549" s="19" t="inlineStr">
        <is>
          <t>[버티기형]</t>
        </is>
      </c>
      <c r="E549" s="19" t="inlineStr">
        <is>
          <t>+5%▶60% 익절 / +10%▶30% 익절 / +20%▶10% 익절</t>
        </is>
      </c>
      <c r="F549" s="19" t="inlineStr">
        <is>
          <t>-5%▶40% 손절 / -15%▶30% 손절 / -20%▶30% 손절</t>
        </is>
      </c>
      <c r="G549" s="19" t="inlineStr">
        <is>
          <t>2026-01-02</t>
        </is>
      </c>
      <c r="H549" s="19" t="inlineStr">
        <is>
          <t>2026-06-08</t>
        </is>
      </c>
      <c r="I549" s="19" t="n">
        <v>5.56</v>
      </c>
      <c r="J549" s="19" t="n">
        <v>-3.01</v>
      </c>
      <c r="K549" s="19" t="n">
        <v>100</v>
      </c>
      <c r="L549" s="19" t="n">
        <v>4</v>
      </c>
      <c r="M549" s="19" t="n">
        <v>21.06</v>
      </c>
      <c r="N549" s="19" t="n">
        <v>61</v>
      </c>
      <c r="O549" s="19" t="inlineStr">
        <is>
          <t>C</t>
        </is>
      </c>
      <c r="P549" s="19" t="inlineStr">
        <is>
          <t>최근 적합성 참고 수준</t>
        </is>
      </c>
      <c r="Q549" s="19" t="inlineStr">
        <is>
          <t>거래횟수 매우 부족 / MDD 안정</t>
        </is>
      </c>
      <c r="R549" s="19" t="inlineStr">
        <is>
          <t>예</t>
        </is>
      </c>
      <c r="S549" s="19" t="n">
        <v>0.0005</v>
      </c>
      <c r="T549" s="19" t="n">
        <v>0.0025</v>
      </c>
      <c r="U549" s="19" t="n">
        <v>0.0007</v>
      </c>
    </row>
    <row r="550">
      <c r="A550" s="19" t="inlineStr">
        <is>
          <t>TIGER 미국나스닥100타겟데일리커버드콜</t>
        </is>
      </c>
      <c r="B550" s="19" t="inlineStr">
        <is>
          <t>486290</t>
        </is>
      </c>
      <c r="C550" s="19" t="inlineStr">
        <is>
          <t>[대표님룰]</t>
        </is>
      </c>
      <c r="D550" s="19" t="inlineStr">
        <is>
          <t>[칼손절]</t>
        </is>
      </c>
      <c r="E550" s="19" t="inlineStr">
        <is>
          <t>+5%▶60% 익절 / +10%▶30% 익절 / +30%▶10% 익절</t>
        </is>
      </c>
      <c r="F550" s="19" t="inlineStr">
        <is>
          <t>-2%▶80% 손절 / -4%▶10% 손절 / -6%▶10% 손절</t>
        </is>
      </c>
      <c r="G550" s="19" t="inlineStr">
        <is>
          <t>2026-01-02</t>
        </is>
      </c>
      <c r="H550" s="19" t="inlineStr">
        <is>
          <t>2026-06-08</t>
        </is>
      </c>
      <c r="I550" s="19" t="n">
        <v>-0.99</v>
      </c>
      <c r="J550" s="19" t="n">
        <v>-3.01</v>
      </c>
      <c r="K550" s="19" t="n">
        <v>50</v>
      </c>
      <c r="L550" s="19" t="n">
        <v>2</v>
      </c>
      <c r="M550" s="19" t="n">
        <v>6</v>
      </c>
      <c r="N550" s="19" t="n">
        <v>40</v>
      </c>
      <c r="O550" s="19" t="inlineStr">
        <is>
          <t>D</t>
        </is>
      </c>
      <c r="P550" s="19" t="inlineStr">
        <is>
          <t>단독 사용 비권장</t>
        </is>
      </c>
      <c r="Q550" s="19" t="inlineStr">
        <is>
          <t>거래횟수 매우 부족 / MDD 안정 / 수익률 음수</t>
        </is>
      </c>
      <c r="R550" s="19" t="inlineStr">
        <is>
          <t>예</t>
        </is>
      </c>
      <c r="S550" s="19" t="n">
        <v>0.0005</v>
      </c>
      <c r="T550" s="19" t="n">
        <v>0.0025</v>
      </c>
      <c r="U550" s="19" t="n">
        <v>0.0007</v>
      </c>
    </row>
    <row r="551">
      <c r="A551" s="19" t="inlineStr">
        <is>
          <t>TIGER 미국나스닥100타겟데일리커버드콜</t>
        </is>
      </c>
      <c r="B551" s="19" t="inlineStr">
        <is>
          <t>486290</t>
        </is>
      </c>
      <c r="C551" s="19" t="inlineStr">
        <is>
          <t>[대표님룰]</t>
        </is>
      </c>
      <c r="D551" s="19" t="inlineStr">
        <is>
          <t>[정석방어]</t>
        </is>
      </c>
      <c r="E551" s="19" t="inlineStr">
        <is>
          <t>+5%▶60% 익절 / +10%▶30% 익절 / +30%▶10% 익절</t>
        </is>
      </c>
      <c r="F551" s="19" t="inlineStr">
        <is>
          <t>-3%▶70% 손절 / -5%▶20% 손절 / -10%▶10% 손절</t>
        </is>
      </c>
      <c r="G551" s="19" t="inlineStr">
        <is>
          <t>2026-01-02</t>
        </is>
      </c>
      <c r="H551" s="19" t="inlineStr">
        <is>
          <t>2026-06-08</t>
        </is>
      </c>
      <c r="I551" s="19" t="n">
        <v>5.56</v>
      </c>
      <c r="J551" s="19" t="n">
        <v>-3.01</v>
      </c>
      <c r="K551" s="19" t="n">
        <v>100</v>
      </c>
      <c r="L551" s="19" t="n">
        <v>4</v>
      </c>
      <c r="M551" s="19" t="n">
        <v>21.06</v>
      </c>
      <c r="N551" s="19" t="n">
        <v>61</v>
      </c>
      <c r="O551" s="19" t="inlineStr">
        <is>
          <t>C</t>
        </is>
      </c>
      <c r="P551" s="19" t="inlineStr">
        <is>
          <t>최근 적합성 참고 수준</t>
        </is>
      </c>
      <c r="Q551" s="19" t="inlineStr">
        <is>
          <t>거래횟수 매우 부족 / MDD 안정</t>
        </is>
      </c>
      <c r="R551" s="19" t="inlineStr">
        <is>
          <t>예</t>
        </is>
      </c>
      <c r="S551" s="19" t="n">
        <v>0.0005</v>
      </c>
      <c r="T551" s="19" t="n">
        <v>0.0025</v>
      </c>
      <c r="U551" s="19" t="n">
        <v>0.0007</v>
      </c>
    </row>
    <row r="552">
      <c r="A552" s="19" t="inlineStr">
        <is>
          <t>TIGER 미국나스닥100타겟데일리커버드콜</t>
        </is>
      </c>
      <c r="B552" s="19" t="inlineStr">
        <is>
          <t>486290</t>
        </is>
      </c>
      <c r="C552" s="19" t="inlineStr">
        <is>
          <t>[대표님룰]</t>
        </is>
      </c>
      <c r="D552" s="19" t="inlineStr">
        <is>
          <t>[변동성허용]</t>
        </is>
      </c>
      <c r="E552" s="19" t="inlineStr">
        <is>
          <t>+5%▶60% 익절 / +10%▶30% 익절 / +30%▶10% 익절</t>
        </is>
      </c>
      <c r="F552" s="19" t="inlineStr">
        <is>
          <t>-5%▶50% 손절 / -10%▶30% 손절 / -15%▶20% 손절</t>
        </is>
      </c>
      <c r="G552" s="19" t="inlineStr">
        <is>
          <t>2026-01-02</t>
        </is>
      </c>
      <c r="H552" s="19" t="inlineStr">
        <is>
          <t>2026-06-08</t>
        </is>
      </c>
      <c r="I552" s="19" t="n">
        <v>5.56</v>
      </c>
      <c r="J552" s="19" t="n">
        <v>-3.01</v>
      </c>
      <c r="K552" s="19" t="n">
        <v>100</v>
      </c>
      <c r="L552" s="19" t="n">
        <v>4</v>
      </c>
      <c r="M552" s="19" t="n">
        <v>21.06</v>
      </c>
      <c r="N552" s="19" t="n">
        <v>61</v>
      </c>
      <c r="O552" s="19" t="inlineStr">
        <is>
          <t>C</t>
        </is>
      </c>
      <c r="P552" s="19" t="inlineStr">
        <is>
          <t>최근 적합성 참고 수준</t>
        </is>
      </c>
      <c r="Q552" s="19" t="inlineStr">
        <is>
          <t>거래횟수 매우 부족 / MDD 안정</t>
        </is>
      </c>
      <c r="R552" s="19" t="inlineStr">
        <is>
          <t>예</t>
        </is>
      </c>
      <c r="S552" s="19" t="n">
        <v>0.0005</v>
      </c>
      <c r="T552" s="19" t="n">
        <v>0.0025</v>
      </c>
      <c r="U552" s="19" t="n">
        <v>0.0007</v>
      </c>
    </row>
    <row r="553">
      <c r="A553" s="19" t="inlineStr">
        <is>
          <t>TIGER 미국나스닥100타겟데일리커버드콜</t>
        </is>
      </c>
      <c r="B553" s="19" t="inlineStr">
        <is>
          <t>486290</t>
        </is>
      </c>
      <c r="C553" s="19" t="inlineStr">
        <is>
          <t>[대표님룰]</t>
        </is>
      </c>
      <c r="D553" s="19" t="inlineStr">
        <is>
          <t>[버티기형]</t>
        </is>
      </c>
      <c r="E553" s="19" t="inlineStr">
        <is>
          <t>+5%▶60% 익절 / +10%▶30% 익절 / +30%▶10% 익절</t>
        </is>
      </c>
      <c r="F553" s="19" t="inlineStr">
        <is>
          <t>-5%▶40% 손절 / -15%▶30% 손절 / -20%▶30% 손절</t>
        </is>
      </c>
      <c r="G553" s="19" t="inlineStr">
        <is>
          <t>2026-01-02</t>
        </is>
      </c>
      <c r="H553" s="19" t="inlineStr">
        <is>
          <t>2026-06-08</t>
        </is>
      </c>
      <c r="I553" s="19" t="n">
        <v>5.56</v>
      </c>
      <c r="J553" s="19" t="n">
        <v>-3.01</v>
      </c>
      <c r="K553" s="19" t="n">
        <v>100</v>
      </c>
      <c r="L553" s="19" t="n">
        <v>4</v>
      </c>
      <c r="M553" s="19" t="n">
        <v>21.06</v>
      </c>
      <c r="N553" s="19" t="n">
        <v>61</v>
      </c>
      <c r="O553" s="19" t="inlineStr">
        <is>
          <t>C</t>
        </is>
      </c>
      <c r="P553" s="19" t="inlineStr">
        <is>
          <t>최근 적합성 참고 수준</t>
        </is>
      </c>
      <c r="Q553" s="19" t="inlineStr">
        <is>
          <t>거래횟수 매우 부족 / MDD 안정</t>
        </is>
      </c>
      <c r="R553" s="19" t="inlineStr">
        <is>
          <t>예</t>
        </is>
      </c>
      <c r="S553" s="19" t="n">
        <v>0.0005</v>
      </c>
      <c r="T553" s="19" t="n">
        <v>0.0025</v>
      </c>
      <c r="U553" s="19" t="n">
        <v>0.0007</v>
      </c>
    </row>
    <row r="554">
      <c r="A554" s="19" t="inlineStr">
        <is>
          <t>TIGER 미국나스닥100타겟데일리커버드콜</t>
        </is>
      </c>
      <c r="B554" s="19" t="inlineStr">
        <is>
          <t>486290</t>
        </is>
      </c>
      <c r="C554" s="19" t="inlineStr">
        <is>
          <t>[중기추세]</t>
        </is>
      </c>
      <c r="D554" s="19" t="inlineStr">
        <is>
          <t>[칼손절]</t>
        </is>
      </c>
      <c r="E554" s="19" t="inlineStr">
        <is>
          <t>+10%▶50% 익절 / +20%▶30% 익절 / +30%▶20% 익절</t>
        </is>
      </c>
      <c r="F554" s="19" t="inlineStr">
        <is>
          <t>-2%▶80% 손절 / -4%▶10% 손절 / -6%▶10% 손절</t>
        </is>
      </c>
      <c r="G554" s="19" t="inlineStr">
        <is>
          <t>2026-01-02</t>
        </is>
      </c>
      <c r="H554" s="19" t="inlineStr">
        <is>
          <t>2026-06-08</t>
        </is>
      </c>
      <c r="I554" s="19" t="n">
        <v>-0.5600000000000001</v>
      </c>
      <c r="J554" s="19" t="n">
        <v>-3.01</v>
      </c>
      <c r="K554" s="19" t="n">
        <v>66.7</v>
      </c>
      <c r="L554" s="19" t="n">
        <v>3</v>
      </c>
      <c r="M554" s="19" t="n">
        <v>9.44</v>
      </c>
      <c r="N554" s="19" t="n">
        <v>48</v>
      </c>
      <c r="O554" s="19" t="inlineStr">
        <is>
          <t>D</t>
        </is>
      </c>
      <c r="P554" s="19" t="inlineStr">
        <is>
          <t>단독 사용 비권장</t>
        </is>
      </c>
      <c r="Q554" s="19" t="inlineStr">
        <is>
          <t>거래횟수 매우 부족 / MDD 안정 / 수익률 음수</t>
        </is>
      </c>
      <c r="R554" s="19" t="inlineStr">
        <is>
          <t>예</t>
        </is>
      </c>
      <c r="S554" s="19" t="n">
        <v>0.0005</v>
      </c>
      <c r="T554" s="19" t="n">
        <v>0.0025</v>
      </c>
      <c r="U554" s="19" t="n">
        <v>0.0007</v>
      </c>
    </row>
    <row r="555">
      <c r="A555" s="19" t="inlineStr">
        <is>
          <t>TIGER 미국나스닥100타겟데일리커버드콜</t>
        </is>
      </c>
      <c r="B555" s="19" t="inlineStr">
        <is>
          <t>486290</t>
        </is>
      </c>
      <c r="C555" s="19" t="inlineStr">
        <is>
          <t>[중기추세]</t>
        </is>
      </c>
      <c r="D555" s="19" t="inlineStr">
        <is>
          <t>[정석방어]</t>
        </is>
      </c>
      <c r="E555" s="19" t="inlineStr">
        <is>
          <t>+10%▶50% 익절 / +20%▶30% 익절 / +30%▶20% 익절</t>
        </is>
      </c>
      <c r="F555" s="19" t="inlineStr">
        <is>
          <t>-3%▶70% 손절 / -5%▶20% 손절 / -10%▶10% 손절</t>
        </is>
      </c>
      <c r="G555" s="19" t="inlineStr">
        <is>
          <t>2026-01-02</t>
        </is>
      </c>
      <c r="H555" s="19" t="inlineStr">
        <is>
          <t>2026-06-08</t>
        </is>
      </c>
      <c r="I555" s="19" t="n">
        <v>6.51</v>
      </c>
      <c r="J555" s="19" t="n">
        <v>-3.01</v>
      </c>
      <c r="K555" s="19" t="n">
        <v>100</v>
      </c>
      <c r="L555" s="19" t="n">
        <v>3</v>
      </c>
      <c r="M555" s="19" t="n">
        <v>21.51</v>
      </c>
      <c r="N555" s="19" t="n">
        <v>61</v>
      </c>
      <c r="O555" s="19" t="inlineStr">
        <is>
          <t>C</t>
        </is>
      </c>
      <c r="P555" s="19" t="inlineStr">
        <is>
          <t>최근 적합성 참고 수준</t>
        </is>
      </c>
      <c r="Q555" s="19" t="inlineStr">
        <is>
          <t>거래횟수 매우 부족 / MDD 안정</t>
        </is>
      </c>
      <c r="R555" s="19" t="inlineStr">
        <is>
          <t>예</t>
        </is>
      </c>
      <c r="S555" s="19" t="n">
        <v>0.0005</v>
      </c>
      <c r="T555" s="19" t="n">
        <v>0.0025</v>
      </c>
      <c r="U555" s="19" t="n">
        <v>0.0007</v>
      </c>
    </row>
    <row r="556">
      <c r="A556" s="19" t="inlineStr">
        <is>
          <t>TIGER 미국나스닥100타겟데일리커버드콜</t>
        </is>
      </c>
      <c r="B556" s="19" t="inlineStr">
        <is>
          <t>486290</t>
        </is>
      </c>
      <c r="C556" s="19" t="inlineStr">
        <is>
          <t>[중기추세]</t>
        </is>
      </c>
      <c r="D556" s="19" t="inlineStr">
        <is>
          <t>[변동성허용]</t>
        </is>
      </c>
      <c r="E556" s="19" t="inlineStr">
        <is>
          <t>+10%▶50% 익절 / +20%▶30% 익절 / +30%▶20% 익절</t>
        </is>
      </c>
      <c r="F556" s="19" t="inlineStr">
        <is>
          <t>-5%▶50% 손절 / -10%▶30% 손절 / -15%▶20% 손절</t>
        </is>
      </c>
      <c r="G556" s="19" t="inlineStr">
        <is>
          <t>2026-01-02</t>
        </is>
      </c>
      <c r="H556" s="19" t="inlineStr">
        <is>
          <t>2026-06-08</t>
        </is>
      </c>
      <c r="I556" s="19" t="n">
        <v>6.51</v>
      </c>
      <c r="J556" s="19" t="n">
        <v>-3.01</v>
      </c>
      <c r="K556" s="19" t="n">
        <v>100</v>
      </c>
      <c r="L556" s="19" t="n">
        <v>3</v>
      </c>
      <c r="M556" s="19" t="n">
        <v>21.51</v>
      </c>
      <c r="N556" s="19" t="n">
        <v>61</v>
      </c>
      <c r="O556" s="19" t="inlineStr">
        <is>
          <t>C</t>
        </is>
      </c>
      <c r="P556" s="19" t="inlineStr">
        <is>
          <t>최근 적합성 참고 수준</t>
        </is>
      </c>
      <c r="Q556" s="19" t="inlineStr">
        <is>
          <t>거래횟수 매우 부족 / MDD 안정</t>
        </is>
      </c>
      <c r="R556" s="19" t="inlineStr">
        <is>
          <t>예</t>
        </is>
      </c>
      <c r="S556" s="19" t="n">
        <v>0.0005</v>
      </c>
      <c r="T556" s="19" t="n">
        <v>0.0025</v>
      </c>
      <c r="U556" s="19" t="n">
        <v>0.0007</v>
      </c>
    </row>
    <row r="557">
      <c r="A557" s="19" t="inlineStr">
        <is>
          <t>TIGER 미국나스닥100타겟데일리커버드콜</t>
        </is>
      </c>
      <c r="B557" s="19" t="inlineStr">
        <is>
          <t>486290</t>
        </is>
      </c>
      <c r="C557" s="19" t="inlineStr">
        <is>
          <t>[중기추세]</t>
        </is>
      </c>
      <c r="D557" s="19" t="inlineStr">
        <is>
          <t>[버티기형]</t>
        </is>
      </c>
      <c r="E557" s="19" t="inlineStr">
        <is>
          <t>+10%▶50% 익절 / +20%▶30% 익절 / +30%▶20% 익절</t>
        </is>
      </c>
      <c r="F557" s="19" t="inlineStr">
        <is>
          <t>-5%▶40% 손절 / -15%▶30% 손절 / -20%▶30% 손절</t>
        </is>
      </c>
      <c r="G557" s="19" t="inlineStr">
        <is>
          <t>2026-01-02</t>
        </is>
      </c>
      <c r="H557" s="19" t="inlineStr">
        <is>
          <t>2026-06-08</t>
        </is>
      </c>
      <c r="I557" s="19" t="n">
        <v>6.51</v>
      </c>
      <c r="J557" s="19" t="n">
        <v>-3.01</v>
      </c>
      <c r="K557" s="19" t="n">
        <v>100</v>
      </c>
      <c r="L557" s="19" t="n">
        <v>3</v>
      </c>
      <c r="M557" s="19" t="n">
        <v>21.51</v>
      </c>
      <c r="N557" s="19" t="n">
        <v>61</v>
      </c>
      <c r="O557" s="19" t="inlineStr">
        <is>
          <t>C</t>
        </is>
      </c>
      <c r="P557" s="19" t="inlineStr">
        <is>
          <t>최근 적합성 참고 수준</t>
        </is>
      </c>
      <c r="Q557" s="19" t="inlineStr">
        <is>
          <t>거래횟수 매우 부족 / MDD 안정</t>
        </is>
      </c>
      <c r="R557" s="19" t="inlineStr">
        <is>
          <t>예</t>
        </is>
      </c>
      <c r="S557" s="19" t="n">
        <v>0.0005</v>
      </c>
      <c r="T557" s="19" t="n">
        <v>0.0025</v>
      </c>
      <c r="U557" s="19" t="n">
        <v>0.0007</v>
      </c>
    </row>
    <row r="558">
      <c r="A558" s="19" t="inlineStr">
        <is>
          <t>TIGER 미국나스닥100타겟데일리커버드콜</t>
        </is>
      </c>
      <c r="B558" s="19" t="inlineStr">
        <is>
          <t>486290</t>
        </is>
      </c>
      <c r="C558" s="19" t="inlineStr">
        <is>
          <t>[수익극대화]</t>
        </is>
      </c>
      <c r="D558" s="19" t="inlineStr">
        <is>
          <t>[칼손절]</t>
        </is>
      </c>
      <c r="E558" s="19" t="inlineStr">
        <is>
          <t>+10%▶40% 익절 / +20%▶30% 익절 / +40%▶30% 익절</t>
        </is>
      </c>
      <c r="F558" s="19" t="inlineStr">
        <is>
          <t>-2%▶80% 손절 / -4%▶10% 손절 / -6%▶10% 손절</t>
        </is>
      </c>
      <c r="G558" s="19" t="inlineStr">
        <is>
          <t>2026-01-02</t>
        </is>
      </c>
      <c r="H558" s="19" t="inlineStr">
        <is>
          <t>2026-06-08</t>
        </is>
      </c>
      <c r="I558" s="19" t="n">
        <v>-0.5600000000000001</v>
      </c>
      <c r="J558" s="19" t="n">
        <v>-3.01</v>
      </c>
      <c r="K558" s="19" t="n">
        <v>66.7</v>
      </c>
      <c r="L558" s="19" t="n">
        <v>3</v>
      </c>
      <c r="M558" s="19" t="n">
        <v>9.44</v>
      </c>
      <c r="N558" s="19" t="n">
        <v>48</v>
      </c>
      <c r="O558" s="19" t="inlineStr">
        <is>
          <t>D</t>
        </is>
      </c>
      <c r="P558" s="19" t="inlineStr">
        <is>
          <t>단독 사용 비권장</t>
        </is>
      </c>
      <c r="Q558" s="19" t="inlineStr">
        <is>
          <t>거래횟수 매우 부족 / MDD 안정 / 수익률 음수</t>
        </is>
      </c>
      <c r="R558" s="19" t="inlineStr">
        <is>
          <t>예</t>
        </is>
      </c>
      <c r="S558" s="19" t="n">
        <v>0.0005</v>
      </c>
      <c r="T558" s="19" t="n">
        <v>0.0025</v>
      </c>
      <c r="U558" s="19" t="n">
        <v>0.0007</v>
      </c>
    </row>
    <row r="559">
      <c r="A559" s="19" t="inlineStr">
        <is>
          <t>TIGER 미국나스닥100타겟데일리커버드콜</t>
        </is>
      </c>
      <c r="B559" s="19" t="inlineStr">
        <is>
          <t>486290</t>
        </is>
      </c>
      <c r="C559" s="19" t="inlineStr">
        <is>
          <t>[수익극대화]</t>
        </is>
      </c>
      <c r="D559" s="19" t="inlineStr">
        <is>
          <t>[정석방어]</t>
        </is>
      </c>
      <c r="E559" s="19" t="inlineStr">
        <is>
          <t>+10%▶40% 익절 / +20%▶30% 익절 / +40%▶30% 익절</t>
        </is>
      </c>
      <c r="F559" s="19" t="inlineStr">
        <is>
          <t>-3%▶70% 손절 / -5%▶20% 손절 / -10%▶10% 손절</t>
        </is>
      </c>
      <c r="G559" s="19" t="inlineStr">
        <is>
          <t>2026-01-02</t>
        </is>
      </c>
      <c r="H559" s="19" t="inlineStr">
        <is>
          <t>2026-06-08</t>
        </is>
      </c>
      <c r="I559" s="19" t="n">
        <v>6.51</v>
      </c>
      <c r="J559" s="19" t="n">
        <v>-3.01</v>
      </c>
      <c r="K559" s="19" t="n">
        <v>100</v>
      </c>
      <c r="L559" s="19" t="n">
        <v>3</v>
      </c>
      <c r="M559" s="19" t="n">
        <v>21.51</v>
      </c>
      <c r="N559" s="19" t="n">
        <v>61</v>
      </c>
      <c r="O559" s="19" t="inlineStr">
        <is>
          <t>C</t>
        </is>
      </c>
      <c r="P559" s="19" t="inlineStr">
        <is>
          <t>최근 적합성 참고 수준</t>
        </is>
      </c>
      <c r="Q559" s="19" t="inlineStr">
        <is>
          <t>거래횟수 매우 부족 / MDD 안정</t>
        </is>
      </c>
      <c r="R559" s="19" t="inlineStr">
        <is>
          <t>예</t>
        </is>
      </c>
      <c r="S559" s="19" t="n">
        <v>0.0005</v>
      </c>
      <c r="T559" s="19" t="n">
        <v>0.0025</v>
      </c>
      <c r="U559" s="19" t="n">
        <v>0.0007</v>
      </c>
    </row>
    <row r="560">
      <c r="A560" s="19" t="inlineStr">
        <is>
          <t>TIGER 미국나스닥100타겟데일리커버드콜</t>
        </is>
      </c>
      <c r="B560" s="19" t="inlineStr">
        <is>
          <t>486290</t>
        </is>
      </c>
      <c r="C560" s="19" t="inlineStr">
        <is>
          <t>[수익극대화]</t>
        </is>
      </c>
      <c r="D560" s="19" t="inlineStr">
        <is>
          <t>[변동성허용]</t>
        </is>
      </c>
      <c r="E560" s="19" t="inlineStr">
        <is>
          <t>+10%▶40% 익절 / +20%▶30% 익절 / +40%▶30% 익절</t>
        </is>
      </c>
      <c r="F560" s="19" t="inlineStr">
        <is>
          <t>-5%▶50% 손절 / -10%▶30% 손절 / -15%▶20% 손절</t>
        </is>
      </c>
      <c r="G560" s="19" t="inlineStr">
        <is>
          <t>2026-01-02</t>
        </is>
      </c>
      <c r="H560" s="19" t="inlineStr">
        <is>
          <t>2026-06-08</t>
        </is>
      </c>
      <c r="I560" s="19" t="n">
        <v>6.51</v>
      </c>
      <c r="J560" s="19" t="n">
        <v>-3.01</v>
      </c>
      <c r="K560" s="19" t="n">
        <v>100</v>
      </c>
      <c r="L560" s="19" t="n">
        <v>3</v>
      </c>
      <c r="M560" s="19" t="n">
        <v>21.51</v>
      </c>
      <c r="N560" s="19" t="n">
        <v>61</v>
      </c>
      <c r="O560" s="19" t="inlineStr">
        <is>
          <t>C</t>
        </is>
      </c>
      <c r="P560" s="19" t="inlineStr">
        <is>
          <t>최근 적합성 참고 수준</t>
        </is>
      </c>
      <c r="Q560" s="19" t="inlineStr">
        <is>
          <t>거래횟수 매우 부족 / MDD 안정</t>
        </is>
      </c>
      <c r="R560" s="19" t="inlineStr">
        <is>
          <t>예</t>
        </is>
      </c>
      <c r="S560" s="19" t="n">
        <v>0.0005</v>
      </c>
      <c r="T560" s="19" t="n">
        <v>0.0025</v>
      </c>
      <c r="U560" s="19" t="n">
        <v>0.0007</v>
      </c>
    </row>
    <row r="561">
      <c r="A561" s="19" t="inlineStr">
        <is>
          <t>TIGER 미국나스닥100타겟데일리커버드콜</t>
        </is>
      </c>
      <c r="B561" s="19" t="inlineStr">
        <is>
          <t>486290</t>
        </is>
      </c>
      <c r="C561" s="19" t="inlineStr">
        <is>
          <t>[수익극대화]</t>
        </is>
      </c>
      <c r="D561" s="19" t="inlineStr">
        <is>
          <t>[버티기형]</t>
        </is>
      </c>
      <c r="E561" s="19" t="inlineStr">
        <is>
          <t>+10%▶40% 익절 / +20%▶30% 익절 / +40%▶30% 익절</t>
        </is>
      </c>
      <c r="F561" s="19" t="inlineStr">
        <is>
          <t>-5%▶40% 손절 / -15%▶30% 손절 / -20%▶30% 손절</t>
        </is>
      </c>
      <c r="G561" s="19" t="inlineStr">
        <is>
          <t>2026-01-02</t>
        </is>
      </c>
      <c r="H561" s="19" t="inlineStr">
        <is>
          <t>2026-06-08</t>
        </is>
      </c>
      <c r="I561" s="19" t="n">
        <v>6.51</v>
      </c>
      <c r="J561" s="19" t="n">
        <v>-3.01</v>
      </c>
      <c r="K561" s="19" t="n">
        <v>100</v>
      </c>
      <c r="L561" s="19" t="n">
        <v>3</v>
      </c>
      <c r="M561" s="19" t="n">
        <v>21.51</v>
      </c>
      <c r="N561" s="19" t="n">
        <v>61</v>
      </c>
      <c r="O561" s="19" t="inlineStr">
        <is>
          <t>C</t>
        </is>
      </c>
      <c r="P561" s="19" t="inlineStr">
        <is>
          <t>최근 적합성 참고 수준</t>
        </is>
      </c>
      <c r="Q561" s="19" t="inlineStr">
        <is>
          <t>거래횟수 매우 부족 / MDD 안정</t>
        </is>
      </c>
      <c r="R561" s="19" t="inlineStr">
        <is>
          <t>예</t>
        </is>
      </c>
      <c r="S561" s="19" t="n">
        <v>0.0005</v>
      </c>
      <c r="T561" s="19" t="n">
        <v>0.0025</v>
      </c>
      <c r="U561" s="19" t="n">
        <v>0.0007</v>
      </c>
    </row>
    <row r="562">
      <c r="A562" s="19" t="inlineStr">
        <is>
          <t>우리금융지주</t>
        </is>
      </c>
      <c r="B562" s="19" t="inlineStr">
        <is>
          <t>316140</t>
        </is>
      </c>
      <c r="C562" s="19" t="inlineStr">
        <is>
          <t>[초단타]</t>
        </is>
      </c>
      <c r="D562" s="19" t="inlineStr">
        <is>
          <t>[칼손절]</t>
        </is>
      </c>
      <c r="E562" s="19" t="inlineStr">
        <is>
          <t>+3%▶70% 익절 / +5%▶20% 익절 / +10%▶10% 익절</t>
        </is>
      </c>
      <c r="F562" s="19" t="inlineStr">
        <is>
          <t>-2%▶80% 손절 / -4%▶10% 손절 / -6%▶10% 손절</t>
        </is>
      </c>
      <c r="G562" s="19" t="inlineStr">
        <is>
          <t>2026-01-02</t>
        </is>
      </c>
      <c r="H562" s="19" t="inlineStr">
        <is>
          <t>2026-06-08</t>
        </is>
      </c>
      <c r="I562" s="19" t="n">
        <v>-3.43</v>
      </c>
      <c r="J562" s="19" t="n">
        <v>-3.87</v>
      </c>
      <c r="K562" s="19" t="n">
        <v>0</v>
      </c>
      <c r="L562" s="19" t="n">
        <v>2</v>
      </c>
      <c r="M562" s="19" t="n">
        <v>-4.36</v>
      </c>
      <c r="N562" s="19" t="n">
        <v>32</v>
      </c>
      <c r="O562" s="19" t="inlineStr">
        <is>
          <t>D</t>
        </is>
      </c>
      <c r="P562" s="19" t="inlineStr">
        <is>
          <t>단독 사용 비권장</t>
        </is>
      </c>
      <c r="Q562" s="19" t="inlineStr">
        <is>
          <t>거래횟수 매우 부족 / MDD 안정 / 수익률 음수 / 승률 낮음</t>
        </is>
      </c>
      <c r="R562" s="19" t="inlineStr">
        <is>
          <t>예</t>
        </is>
      </c>
      <c r="S562" s="19" t="n">
        <v>0.0005</v>
      </c>
      <c r="T562" s="19" t="n">
        <v>0.0025</v>
      </c>
      <c r="U562" s="19" t="n">
        <v>0.0007</v>
      </c>
    </row>
    <row r="563">
      <c r="A563" s="19" t="inlineStr">
        <is>
          <t>우리금융지주</t>
        </is>
      </c>
      <c r="B563" s="19" t="inlineStr">
        <is>
          <t>316140</t>
        </is>
      </c>
      <c r="C563" s="19" t="inlineStr">
        <is>
          <t>[초단타]</t>
        </is>
      </c>
      <c r="D563" s="19" t="inlineStr">
        <is>
          <t>[정석방어]</t>
        </is>
      </c>
      <c r="E563" s="19" t="inlineStr">
        <is>
          <t>+3%▶70% 익절 / +5%▶20% 익절 / +10%▶10% 익절</t>
        </is>
      </c>
      <c r="F563" s="19" t="inlineStr">
        <is>
          <t>-3%▶70% 손절 / -5%▶20% 손절 / -10%▶10% 손절</t>
        </is>
      </c>
      <c r="G563" s="19" t="inlineStr">
        <is>
          <t>2026-01-02</t>
        </is>
      </c>
      <c r="H563" s="19" t="inlineStr">
        <is>
          <t>2026-06-08</t>
        </is>
      </c>
      <c r="I563" s="19" t="n">
        <v>-6.24</v>
      </c>
      <c r="J563" s="19" t="n">
        <v>-6.66</v>
      </c>
      <c r="K563" s="19" t="n">
        <v>0</v>
      </c>
      <c r="L563" s="19" t="n">
        <v>3</v>
      </c>
      <c r="M563" s="19" t="n">
        <v>-8.07</v>
      </c>
      <c r="N563" s="19" t="n">
        <v>32</v>
      </c>
      <c r="O563" s="19" t="inlineStr">
        <is>
          <t>D</t>
        </is>
      </c>
      <c r="P563" s="19" t="inlineStr">
        <is>
          <t>단독 사용 비권장</t>
        </is>
      </c>
      <c r="Q563" s="19" t="inlineStr">
        <is>
          <t>거래횟수 매우 부족 / MDD 안정 / 수익률 음수 / 승률 낮음</t>
        </is>
      </c>
      <c r="R563" s="19" t="inlineStr">
        <is>
          <t>예</t>
        </is>
      </c>
      <c r="S563" s="19" t="n">
        <v>0.0005</v>
      </c>
      <c r="T563" s="19" t="n">
        <v>0.0025</v>
      </c>
      <c r="U563" s="19" t="n">
        <v>0.0007</v>
      </c>
    </row>
    <row r="564">
      <c r="A564" s="19" t="inlineStr">
        <is>
          <t>우리금융지주</t>
        </is>
      </c>
      <c r="B564" s="19" t="inlineStr">
        <is>
          <t>316140</t>
        </is>
      </c>
      <c r="C564" s="19" t="inlineStr">
        <is>
          <t>[초단타]</t>
        </is>
      </c>
      <c r="D564" s="19" t="inlineStr">
        <is>
          <t>[변동성허용]</t>
        </is>
      </c>
      <c r="E564" s="19" t="inlineStr">
        <is>
          <t>+3%▶70% 익절 / +5%▶20% 익절 / +10%▶10% 익절</t>
        </is>
      </c>
      <c r="F564" s="19" t="inlineStr">
        <is>
          <t>-5%▶50% 손절 / -10%▶30% 손절 / -15%▶20% 손절</t>
        </is>
      </c>
      <c r="G564" s="19" t="inlineStr">
        <is>
          <t>2026-01-02</t>
        </is>
      </c>
      <c r="H564" s="19" t="inlineStr">
        <is>
          <t>2026-06-08</t>
        </is>
      </c>
      <c r="I564" s="19" t="n">
        <v>-9.970000000000001</v>
      </c>
      <c r="J564" s="19" t="n">
        <v>-10.39</v>
      </c>
      <c r="K564" s="19" t="n">
        <v>0</v>
      </c>
      <c r="L564" s="19" t="n">
        <v>3</v>
      </c>
      <c r="M564" s="19" t="n">
        <v>-13.67</v>
      </c>
      <c r="N564" s="19" t="n">
        <v>23</v>
      </c>
      <c r="O564" s="19" t="inlineStr">
        <is>
          <t>D</t>
        </is>
      </c>
      <c r="P564" s="19" t="inlineStr">
        <is>
          <t>단독 사용 비권장</t>
        </is>
      </c>
      <c r="Q564" s="19" t="inlineStr">
        <is>
          <t>거래횟수 매우 부족 / MDD 보통 / 수익률 음수 / 승률 낮음</t>
        </is>
      </c>
      <c r="R564" s="19" t="inlineStr">
        <is>
          <t>예</t>
        </is>
      </c>
      <c r="S564" s="19" t="n">
        <v>0.0005</v>
      </c>
      <c r="T564" s="19" t="n">
        <v>0.0025</v>
      </c>
      <c r="U564" s="19" t="n">
        <v>0.0007</v>
      </c>
    </row>
    <row r="565">
      <c r="A565" s="19" t="inlineStr">
        <is>
          <t>우리금융지주</t>
        </is>
      </c>
      <c r="B565" s="19" t="inlineStr">
        <is>
          <t>316140</t>
        </is>
      </c>
      <c r="C565" s="19" t="inlineStr">
        <is>
          <t>[초단타]</t>
        </is>
      </c>
      <c r="D565" s="19" t="inlineStr">
        <is>
          <t>[버티기형]</t>
        </is>
      </c>
      <c r="E565" s="19" t="inlineStr">
        <is>
          <t>+3%▶70% 익절 / +5%▶20% 익절 / +10%▶10% 익절</t>
        </is>
      </c>
      <c r="F565" s="19" t="inlineStr">
        <is>
          <t>-5%▶40% 손절 / -15%▶30% 손절 / -20%▶30% 손절</t>
        </is>
      </c>
      <c r="G565" s="19" t="inlineStr">
        <is>
          <t>2026-01-02</t>
        </is>
      </c>
      <c r="H565" s="19" t="inlineStr">
        <is>
          <t>2026-06-08</t>
        </is>
      </c>
      <c r="I565" s="19" t="n">
        <v>-11.45</v>
      </c>
      <c r="J565" s="19" t="n">
        <v>-11.86</v>
      </c>
      <c r="K565" s="19" t="n">
        <v>0</v>
      </c>
      <c r="L565" s="19" t="n">
        <v>2</v>
      </c>
      <c r="M565" s="19" t="n">
        <v>-16.38</v>
      </c>
      <c r="N565" s="19" t="n">
        <v>23</v>
      </c>
      <c r="O565" s="19" t="inlineStr">
        <is>
          <t>D</t>
        </is>
      </c>
      <c r="P565" s="19" t="inlineStr">
        <is>
          <t>단독 사용 비권장</t>
        </is>
      </c>
      <c r="Q565" s="19" t="inlineStr">
        <is>
          <t>거래횟수 매우 부족 / MDD 보통 / 수익률 음수 / 승률 낮음</t>
        </is>
      </c>
      <c r="R565" s="19" t="inlineStr">
        <is>
          <t>예</t>
        </is>
      </c>
      <c r="S565" s="19" t="n">
        <v>0.0005</v>
      </c>
      <c r="T565" s="19" t="n">
        <v>0.0025</v>
      </c>
      <c r="U565" s="19" t="n">
        <v>0.0007</v>
      </c>
    </row>
    <row r="566">
      <c r="A566" s="19" t="inlineStr">
        <is>
          <t>우리금융지주</t>
        </is>
      </c>
      <c r="B566" s="19" t="inlineStr">
        <is>
          <t>316140</t>
        </is>
      </c>
      <c r="C566" s="19" t="inlineStr">
        <is>
          <t>[단기스윙]</t>
        </is>
      </c>
      <c r="D566" s="19" t="inlineStr">
        <is>
          <t>[칼손절]</t>
        </is>
      </c>
      <c r="E566" s="19" t="inlineStr">
        <is>
          <t>+5%▶60% 익절 / +10%▶30% 익절 / +20%▶10% 익절</t>
        </is>
      </c>
      <c r="F566" s="19" t="inlineStr">
        <is>
          <t>-2%▶80% 손절 / -4%▶10% 손절 / -6%▶10% 손절</t>
        </is>
      </c>
      <c r="G566" s="19" t="inlineStr">
        <is>
          <t>2026-01-02</t>
        </is>
      </c>
      <c r="H566" s="19" t="inlineStr">
        <is>
          <t>2026-06-08</t>
        </is>
      </c>
      <c r="I566" s="19" t="n">
        <v>-3.43</v>
      </c>
      <c r="J566" s="19" t="n">
        <v>-3.87</v>
      </c>
      <c r="K566" s="19" t="n">
        <v>0</v>
      </c>
      <c r="L566" s="19" t="n">
        <v>2</v>
      </c>
      <c r="M566" s="19" t="n">
        <v>-4.36</v>
      </c>
      <c r="N566" s="19" t="n">
        <v>32</v>
      </c>
      <c r="O566" s="19" t="inlineStr">
        <is>
          <t>D</t>
        </is>
      </c>
      <c r="P566" s="19" t="inlineStr">
        <is>
          <t>단독 사용 비권장</t>
        </is>
      </c>
      <c r="Q566" s="19" t="inlineStr">
        <is>
          <t>거래횟수 매우 부족 / MDD 안정 / 수익률 음수 / 승률 낮음</t>
        </is>
      </c>
      <c r="R566" s="19" t="inlineStr">
        <is>
          <t>예</t>
        </is>
      </c>
      <c r="S566" s="19" t="n">
        <v>0.0005</v>
      </c>
      <c r="T566" s="19" t="n">
        <v>0.0025</v>
      </c>
      <c r="U566" s="19" t="n">
        <v>0.0007</v>
      </c>
    </row>
    <row r="567">
      <c r="A567" s="19" t="inlineStr">
        <is>
          <t>우리금융지주</t>
        </is>
      </c>
      <c r="B567" s="19" t="inlineStr">
        <is>
          <t>316140</t>
        </is>
      </c>
      <c r="C567" s="19" t="inlineStr">
        <is>
          <t>[단기스윙]</t>
        </is>
      </c>
      <c r="D567" s="19" t="inlineStr">
        <is>
          <t>[정석방어]</t>
        </is>
      </c>
      <c r="E567" s="19" t="inlineStr">
        <is>
          <t>+5%▶60% 익절 / +10%▶30% 익절 / +20%▶10% 익절</t>
        </is>
      </c>
      <c r="F567" s="19" t="inlineStr">
        <is>
          <t>-3%▶70% 손절 / -5%▶20% 손절 / -10%▶10% 손절</t>
        </is>
      </c>
      <c r="G567" s="19" t="inlineStr">
        <is>
          <t>2026-01-02</t>
        </is>
      </c>
      <c r="H567" s="19" t="inlineStr">
        <is>
          <t>2026-06-08</t>
        </is>
      </c>
      <c r="I567" s="19" t="n">
        <v>-6.24</v>
      </c>
      <c r="J567" s="19" t="n">
        <v>-6.66</v>
      </c>
      <c r="K567" s="19" t="n">
        <v>0</v>
      </c>
      <c r="L567" s="19" t="n">
        <v>3</v>
      </c>
      <c r="M567" s="19" t="n">
        <v>-8.07</v>
      </c>
      <c r="N567" s="19" t="n">
        <v>32</v>
      </c>
      <c r="O567" s="19" t="inlineStr">
        <is>
          <t>D</t>
        </is>
      </c>
      <c r="P567" s="19" t="inlineStr">
        <is>
          <t>단독 사용 비권장</t>
        </is>
      </c>
      <c r="Q567" s="19" t="inlineStr">
        <is>
          <t>거래횟수 매우 부족 / MDD 안정 / 수익률 음수 / 승률 낮음</t>
        </is>
      </c>
      <c r="R567" s="19" t="inlineStr">
        <is>
          <t>예</t>
        </is>
      </c>
      <c r="S567" s="19" t="n">
        <v>0.0005</v>
      </c>
      <c r="T567" s="19" t="n">
        <v>0.0025</v>
      </c>
      <c r="U567" s="19" t="n">
        <v>0.0007</v>
      </c>
    </row>
    <row r="568">
      <c r="A568" s="19" t="inlineStr">
        <is>
          <t>우리금융지주</t>
        </is>
      </c>
      <c r="B568" s="19" t="inlineStr">
        <is>
          <t>316140</t>
        </is>
      </c>
      <c r="C568" s="19" t="inlineStr">
        <is>
          <t>[단기스윙]</t>
        </is>
      </c>
      <c r="D568" s="19" t="inlineStr">
        <is>
          <t>[변동성허용]</t>
        </is>
      </c>
      <c r="E568" s="19" t="inlineStr">
        <is>
          <t>+5%▶60% 익절 / +10%▶30% 익절 / +20%▶10% 익절</t>
        </is>
      </c>
      <c r="F568" s="19" t="inlineStr">
        <is>
          <t>-5%▶50% 손절 / -10%▶30% 손절 / -15%▶20% 손절</t>
        </is>
      </c>
      <c r="G568" s="19" t="inlineStr">
        <is>
          <t>2026-01-02</t>
        </is>
      </c>
      <c r="H568" s="19" t="inlineStr">
        <is>
          <t>2026-06-08</t>
        </is>
      </c>
      <c r="I568" s="19" t="n">
        <v>-9.970000000000001</v>
      </c>
      <c r="J568" s="19" t="n">
        <v>-10.39</v>
      </c>
      <c r="K568" s="19" t="n">
        <v>0</v>
      </c>
      <c r="L568" s="19" t="n">
        <v>3</v>
      </c>
      <c r="M568" s="19" t="n">
        <v>-13.67</v>
      </c>
      <c r="N568" s="19" t="n">
        <v>23</v>
      </c>
      <c r="O568" s="19" t="inlineStr">
        <is>
          <t>D</t>
        </is>
      </c>
      <c r="P568" s="19" t="inlineStr">
        <is>
          <t>단독 사용 비권장</t>
        </is>
      </c>
      <c r="Q568" s="19" t="inlineStr">
        <is>
          <t>거래횟수 매우 부족 / MDD 보통 / 수익률 음수 / 승률 낮음</t>
        </is>
      </c>
      <c r="R568" s="19" t="inlineStr">
        <is>
          <t>예</t>
        </is>
      </c>
      <c r="S568" s="19" t="n">
        <v>0.0005</v>
      </c>
      <c r="T568" s="19" t="n">
        <v>0.0025</v>
      </c>
      <c r="U568" s="19" t="n">
        <v>0.0007</v>
      </c>
    </row>
    <row r="569">
      <c r="A569" s="19" t="inlineStr">
        <is>
          <t>우리금융지주</t>
        </is>
      </c>
      <c r="B569" s="19" t="inlineStr">
        <is>
          <t>316140</t>
        </is>
      </c>
      <c r="C569" s="19" t="inlineStr">
        <is>
          <t>[단기스윙]</t>
        </is>
      </c>
      <c r="D569" s="19" t="inlineStr">
        <is>
          <t>[버티기형]</t>
        </is>
      </c>
      <c r="E569" s="19" t="inlineStr">
        <is>
          <t>+5%▶60% 익절 / +10%▶30% 익절 / +20%▶10% 익절</t>
        </is>
      </c>
      <c r="F569" s="19" t="inlineStr">
        <is>
          <t>-5%▶40% 손절 / -15%▶30% 손절 / -20%▶30% 손절</t>
        </is>
      </c>
      <c r="G569" s="19" t="inlineStr">
        <is>
          <t>2026-01-02</t>
        </is>
      </c>
      <c r="H569" s="19" t="inlineStr">
        <is>
          <t>2026-06-08</t>
        </is>
      </c>
      <c r="I569" s="19" t="n">
        <v>-11.45</v>
      </c>
      <c r="J569" s="19" t="n">
        <v>-11.86</v>
      </c>
      <c r="K569" s="19" t="n">
        <v>0</v>
      </c>
      <c r="L569" s="19" t="n">
        <v>2</v>
      </c>
      <c r="M569" s="19" t="n">
        <v>-16.38</v>
      </c>
      <c r="N569" s="19" t="n">
        <v>23</v>
      </c>
      <c r="O569" s="19" t="inlineStr">
        <is>
          <t>D</t>
        </is>
      </c>
      <c r="P569" s="19" t="inlineStr">
        <is>
          <t>단독 사용 비권장</t>
        </is>
      </c>
      <c r="Q569" s="19" t="inlineStr">
        <is>
          <t>거래횟수 매우 부족 / MDD 보통 / 수익률 음수 / 승률 낮음</t>
        </is>
      </c>
      <c r="R569" s="19" t="inlineStr">
        <is>
          <t>예</t>
        </is>
      </c>
      <c r="S569" s="19" t="n">
        <v>0.0005</v>
      </c>
      <c r="T569" s="19" t="n">
        <v>0.0025</v>
      </c>
      <c r="U569" s="19" t="n">
        <v>0.0007</v>
      </c>
    </row>
    <row r="570">
      <c r="A570" s="19" t="inlineStr">
        <is>
          <t>우리금융지주</t>
        </is>
      </c>
      <c r="B570" s="19" t="inlineStr">
        <is>
          <t>316140</t>
        </is>
      </c>
      <c r="C570" s="19" t="inlineStr">
        <is>
          <t>[대표님룰]</t>
        </is>
      </c>
      <c r="D570" s="19" t="inlineStr">
        <is>
          <t>[칼손절]</t>
        </is>
      </c>
      <c r="E570" s="19" t="inlineStr">
        <is>
          <t>+5%▶60% 익절 / +10%▶30% 익절 / +30%▶10% 익절</t>
        </is>
      </c>
      <c r="F570" s="19" t="inlineStr">
        <is>
          <t>-2%▶80% 손절 / -4%▶10% 손절 / -6%▶10% 손절</t>
        </is>
      </c>
      <c r="G570" s="19" t="inlineStr">
        <is>
          <t>2026-01-02</t>
        </is>
      </c>
      <c r="H570" s="19" t="inlineStr">
        <is>
          <t>2026-06-08</t>
        </is>
      </c>
      <c r="I570" s="19" t="n">
        <v>-3.43</v>
      </c>
      <c r="J570" s="19" t="n">
        <v>-3.87</v>
      </c>
      <c r="K570" s="19" t="n">
        <v>0</v>
      </c>
      <c r="L570" s="19" t="n">
        <v>2</v>
      </c>
      <c r="M570" s="19" t="n">
        <v>-4.36</v>
      </c>
      <c r="N570" s="19" t="n">
        <v>32</v>
      </c>
      <c r="O570" s="19" t="inlineStr">
        <is>
          <t>D</t>
        </is>
      </c>
      <c r="P570" s="19" t="inlineStr">
        <is>
          <t>단독 사용 비권장</t>
        </is>
      </c>
      <c r="Q570" s="19" t="inlineStr">
        <is>
          <t>거래횟수 매우 부족 / MDD 안정 / 수익률 음수 / 승률 낮음</t>
        </is>
      </c>
      <c r="R570" s="19" t="inlineStr">
        <is>
          <t>예</t>
        </is>
      </c>
      <c r="S570" s="19" t="n">
        <v>0.0005</v>
      </c>
      <c r="T570" s="19" t="n">
        <v>0.0025</v>
      </c>
      <c r="U570" s="19" t="n">
        <v>0.0007</v>
      </c>
    </row>
    <row r="571">
      <c r="A571" s="19" t="inlineStr">
        <is>
          <t>우리금융지주</t>
        </is>
      </c>
      <c r="B571" s="19" t="inlineStr">
        <is>
          <t>316140</t>
        </is>
      </c>
      <c r="C571" s="19" t="inlineStr">
        <is>
          <t>[대표님룰]</t>
        </is>
      </c>
      <c r="D571" s="19" t="inlineStr">
        <is>
          <t>[정석방어]</t>
        </is>
      </c>
      <c r="E571" s="19" t="inlineStr">
        <is>
          <t>+5%▶60% 익절 / +10%▶30% 익절 / +30%▶10% 익절</t>
        </is>
      </c>
      <c r="F571" s="19" t="inlineStr">
        <is>
          <t>-3%▶70% 손절 / -5%▶20% 손절 / -10%▶10% 손절</t>
        </is>
      </c>
      <c r="G571" s="19" t="inlineStr">
        <is>
          <t>2026-01-02</t>
        </is>
      </c>
      <c r="H571" s="19" t="inlineStr">
        <is>
          <t>2026-06-08</t>
        </is>
      </c>
      <c r="I571" s="19" t="n">
        <v>-6.24</v>
      </c>
      <c r="J571" s="19" t="n">
        <v>-6.66</v>
      </c>
      <c r="K571" s="19" t="n">
        <v>0</v>
      </c>
      <c r="L571" s="19" t="n">
        <v>3</v>
      </c>
      <c r="M571" s="19" t="n">
        <v>-8.07</v>
      </c>
      <c r="N571" s="19" t="n">
        <v>32</v>
      </c>
      <c r="O571" s="19" t="inlineStr">
        <is>
          <t>D</t>
        </is>
      </c>
      <c r="P571" s="19" t="inlineStr">
        <is>
          <t>단독 사용 비권장</t>
        </is>
      </c>
      <c r="Q571" s="19" t="inlineStr">
        <is>
          <t>거래횟수 매우 부족 / MDD 안정 / 수익률 음수 / 승률 낮음</t>
        </is>
      </c>
      <c r="R571" s="19" t="inlineStr">
        <is>
          <t>예</t>
        </is>
      </c>
      <c r="S571" s="19" t="n">
        <v>0.0005</v>
      </c>
      <c r="T571" s="19" t="n">
        <v>0.0025</v>
      </c>
      <c r="U571" s="19" t="n">
        <v>0.0007</v>
      </c>
    </row>
    <row r="572">
      <c r="A572" s="19" t="inlineStr">
        <is>
          <t>우리금융지주</t>
        </is>
      </c>
      <c r="B572" s="19" t="inlineStr">
        <is>
          <t>316140</t>
        </is>
      </c>
      <c r="C572" s="19" t="inlineStr">
        <is>
          <t>[대표님룰]</t>
        </is>
      </c>
      <c r="D572" s="19" t="inlineStr">
        <is>
          <t>[변동성허용]</t>
        </is>
      </c>
      <c r="E572" s="19" t="inlineStr">
        <is>
          <t>+5%▶60% 익절 / +10%▶30% 익절 / +30%▶10% 익절</t>
        </is>
      </c>
      <c r="F572" s="19" t="inlineStr">
        <is>
          <t>-5%▶50% 손절 / -10%▶30% 손절 / -15%▶20% 손절</t>
        </is>
      </c>
      <c r="G572" s="19" t="inlineStr">
        <is>
          <t>2026-01-02</t>
        </is>
      </c>
      <c r="H572" s="19" t="inlineStr">
        <is>
          <t>2026-06-08</t>
        </is>
      </c>
      <c r="I572" s="19" t="n">
        <v>-9.970000000000001</v>
      </c>
      <c r="J572" s="19" t="n">
        <v>-10.39</v>
      </c>
      <c r="K572" s="19" t="n">
        <v>0</v>
      </c>
      <c r="L572" s="19" t="n">
        <v>3</v>
      </c>
      <c r="M572" s="19" t="n">
        <v>-13.67</v>
      </c>
      <c r="N572" s="19" t="n">
        <v>23</v>
      </c>
      <c r="O572" s="19" t="inlineStr">
        <is>
          <t>D</t>
        </is>
      </c>
      <c r="P572" s="19" t="inlineStr">
        <is>
          <t>단독 사용 비권장</t>
        </is>
      </c>
      <c r="Q572" s="19" t="inlineStr">
        <is>
          <t>거래횟수 매우 부족 / MDD 보통 / 수익률 음수 / 승률 낮음</t>
        </is>
      </c>
      <c r="R572" s="19" t="inlineStr">
        <is>
          <t>예</t>
        </is>
      </c>
      <c r="S572" s="19" t="n">
        <v>0.0005</v>
      </c>
      <c r="T572" s="19" t="n">
        <v>0.0025</v>
      </c>
      <c r="U572" s="19" t="n">
        <v>0.0007</v>
      </c>
    </row>
    <row r="573">
      <c r="A573" s="19" t="inlineStr">
        <is>
          <t>우리금융지주</t>
        </is>
      </c>
      <c r="B573" s="19" t="inlineStr">
        <is>
          <t>316140</t>
        </is>
      </c>
      <c r="C573" s="19" t="inlineStr">
        <is>
          <t>[대표님룰]</t>
        </is>
      </c>
      <c r="D573" s="19" t="inlineStr">
        <is>
          <t>[버티기형]</t>
        </is>
      </c>
      <c r="E573" s="19" t="inlineStr">
        <is>
          <t>+5%▶60% 익절 / +10%▶30% 익절 / +30%▶10% 익절</t>
        </is>
      </c>
      <c r="F573" s="19" t="inlineStr">
        <is>
          <t>-5%▶40% 손절 / -15%▶30% 손절 / -20%▶30% 손절</t>
        </is>
      </c>
      <c r="G573" s="19" t="inlineStr">
        <is>
          <t>2026-01-02</t>
        </is>
      </c>
      <c r="H573" s="19" t="inlineStr">
        <is>
          <t>2026-06-08</t>
        </is>
      </c>
      <c r="I573" s="19" t="n">
        <v>-11.45</v>
      </c>
      <c r="J573" s="19" t="n">
        <v>-11.86</v>
      </c>
      <c r="K573" s="19" t="n">
        <v>0</v>
      </c>
      <c r="L573" s="19" t="n">
        <v>2</v>
      </c>
      <c r="M573" s="19" t="n">
        <v>-16.38</v>
      </c>
      <c r="N573" s="19" t="n">
        <v>23</v>
      </c>
      <c r="O573" s="19" t="inlineStr">
        <is>
          <t>D</t>
        </is>
      </c>
      <c r="P573" s="19" t="inlineStr">
        <is>
          <t>단독 사용 비권장</t>
        </is>
      </c>
      <c r="Q573" s="19" t="inlineStr">
        <is>
          <t>거래횟수 매우 부족 / MDD 보통 / 수익률 음수 / 승률 낮음</t>
        </is>
      </c>
      <c r="R573" s="19" t="inlineStr">
        <is>
          <t>예</t>
        </is>
      </c>
      <c r="S573" s="19" t="n">
        <v>0.0005</v>
      </c>
      <c r="T573" s="19" t="n">
        <v>0.0025</v>
      </c>
      <c r="U573" s="19" t="n">
        <v>0.0007</v>
      </c>
    </row>
    <row r="574">
      <c r="A574" s="19" t="inlineStr">
        <is>
          <t>우리금융지주</t>
        </is>
      </c>
      <c r="B574" s="19" t="inlineStr">
        <is>
          <t>316140</t>
        </is>
      </c>
      <c r="C574" s="19" t="inlineStr">
        <is>
          <t>[중기추세]</t>
        </is>
      </c>
      <c r="D574" s="19" t="inlineStr">
        <is>
          <t>[칼손절]</t>
        </is>
      </c>
      <c r="E574" s="19" t="inlineStr">
        <is>
          <t>+10%▶50% 익절 / +20%▶30% 익절 / +30%▶20% 익절</t>
        </is>
      </c>
      <c r="F574" s="19" t="inlineStr">
        <is>
          <t>-2%▶80% 손절 / -4%▶10% 손절 / -6%▶10% 손절</t>
        </is>
      </c>
      <c r="G574" s="19" t="inlineStr">
        <is>
          <t>2026-01-02</t>
        </is>
      </c>
      <c r="H574" s="19" t="inlineStr">
        <is>
          <t>2026-06-08</t>
        </is>
      </c>
      <c r="I574" s="19" t="n">
        <v>-3.43</v>
      </c>
      <c r="J574" s="19" t="n">
        <v>-3.87</v>
      </c>
      <c r="K574" s="19" t="n">
        <v>0</v>
      </c>
      <c r="L574" s="19" t="n">
        <v>2</v>
      </c>
      <c r="M574" s="19" t="n">
        <v>-4.36</v>
      </c>
      <c r="N574" s="19" t="n">
        <v>32</v>
      </c>
      <c r="O574" s="19" t="inlineStr">
        <is>
          <t>D</t>
        </is>
      </c>
      <c r="P574" s="19" t="inlineStr">
        <is>
          <t>단독 사용 비권장</t>
        </is>
      </c>
      <c r="Q574" s="19" t="inlineStr">
        <is>
          <t>거래횟수 매우 부족 / MDD 안정 / 수익률 음수 / 승률 낮음</t>
        </is>
      </c>
      <c r="R574" s="19" t="inlineStr">
        <is>
          <t>예</t>
        </is>
      </c>
      <c r="S574" s="19" t="n">
        <v>0.0005</v>
      </c>
      <c r="T574" s="19" t="n">
        <v>0.0025</v>
      </c>
      <c r="U574" s="19" t="n">
        <v>0.0007</v>
      </c>
    </row>
    <row r="575">
      <c r="A575" s="19" t="inlineStr">
        <is>
          <t>우리금융지주</t>
        </is>
      </c>
      <c r="B575" s="19" t="inlineStr">
        <is>
          <t>316140</t>
        </is>
      </c>
      <c r="C575" s="19" t="inlineStr">
        <is>
          <t>[중기추세]</t>
        </is>
      </c>
      <c r="D575" s="19" t="inlineStr">
        <is>
          <t>[정석방어]</t>
        </is>
      </c>
      <c r="E575" s="19" t="inlineStr">
        <is>
          <t>+10%▶50% 익절 / +20%▶30% 익절 / +30%▶20% 익절</t>
        </is>
      </c>
      <c r="F575" s="19" t="inlineStr">
        <is>
          <t>-3%▶70% 손절 / -5%▶20% 손절 / -10%▶10% 손절</t>
        </is>
      </c>
      <c r="G575" s="19" t="inlineStr">
        <is>
          <t>2026-01-02</t>
        </is>
      </c>
      <c r="H575" s="19" t="inlineStr">
        <is>
          <t>2026-06-08</t>
        </is>
      </c>
      <c r="I575" s="19" t="n">
        <v>-6.24</v>
      </c>
      <c r="J575" s="19" t="n">
        <v>-6.66</v>
      </c>
      <c r="K575" s="19" t="n">
        <v>0</v>
      </c>
      <c r="L575" s="19" t="n">
        <v>3</v>
      </c>
      <c r="M575" s="19" t="n">
        <v>-8.07</v>
      </c>
      <c r="N575" s="19" t="n">
        <v>32</v>
      </c>
      <c r="O575" s="19" t="inlineStr">
        <is>
          <t>D</t>
        </is>
      </c>
      <c r="P575" s="19" t="inlineStr">
        <is>
          <t>단독 사용 비권장</t>
        </is>
      </c>
      <c r="Q575" s="19" t="inlineStr">
        <is>
          <t>거래횟수 매우 부족 / MDD 안정 / 수익률 음수 / 승률 낮음</t>
        </is>
      </c>
      <c r="R575" s="19" t="inlineStr">
        <is>
          <t>예</t>
        </is>
      </c>
      <c r="S575" s="19" t="n">
        <v>0.0005</v>
      </c>
      <c r="T575" s="19" t="n">
        <v>0.0025</v>
      </c>
      <c r="U575" s="19" t="n">
        <v>0.0007</v>
      </c>
    </row>
    <row r="576">
      <c r="A576" s="19" t="inlineStr">
        <is>
          <t>우리금융지주</t>
        </is>
      </c>
      <c r="B576" s="19" t="inlineStr">
        <is>
          <t>316140</t>
        </is>
      </c>
      <c r="C576" s="19" t="inlineStr">
        <is>
          <t>[중기추세]</t>
        </is>
      </c>
      <c r="D576" s="19" t="inlineStr">
        <is>
          <t>[변동성허용]</t>
        </is>
      </c>
      <c r="E576" s="19" t="inlineStr">
        <is>
          <t>+10%▶50% 익절 / +20%▶30% 익절 / +30%▶20% 익절</t>
        </is>
      </c>
      <c r="F576" s="19" t="inlineStr">
        <is>
          <t>-5%▶50% 손절 / -10%▶30% 손절 / -15%▶20% 손절</t>
        </is>
      </c>
      <c r="G576" s="19" t="inlineStr">
        <is>
          <t>2026-01-02</t>
        </is>
      </c>
      <c r="H576" s="19" t="inlineStr">
        <is>
          <t>2026-06-08</t>
        </is>
      </c>
      <c r="I576" s="19" t="n">
        <v>-9.970000000000001</v>
      </c>
      <c r="J576" s="19" t="n">
        <v>-10.39</v>
      </c>
      <c r="K576" s="19" t="n">
        <v>0</v>
      </c>
      <c r="L576" s="19" t="n">
        <v>3</v>
      </c>
      <c r="M576" s="19" t="n">
        <v>-13.67</v>
      </c>
      <c r="N576" s="19" t="n">
        <v>23</v>
      </c>
      <c r="O576" s="19" t="inlineStr">
        <is>
          <t>D</t>
        </is>
      </c>
      <c r="P576" s="19" t="inlineStr">
        <is>
          <t>단독 사용 비권장</t>
        </is>
      </c>
      <c r="Q576" s="19" t="inlineStr">
        <is>
          <t>거래횟수 매우 부족 / MDD 보통 / 수익률 음수 / 승률 낮음</t>
        </is>
      </c>
      <c r="R576" s="19" t="inlineStr">
        <is>
          <t>예</t>
        </is>
      </c>
      <c r="S576" s="19" t="n">
        <v>0.0005</v>
      </c>
      <c r="T576" s="19" t="n">
        <v>0.0025</v>
      </c>
      <c r="U576" s="19" t="n">
        <v>0.0007</v>
      </c>
    </row>
    <row r="577">
      <c r="A577" s="19" t="inlineStr">
        <is>
          <t>우리금융지주</t>
        </is>
      </c>
      <c r="B577" s="19" t="inlineStr">
        <is>
          <t>316140</t>
        </is>
      </c>
      <c r="C577" s="19" t="inlineStr">
        <is>
          <t>[중기추세]</t>
        </is>
      </c>
      <c r="D577" s="19" t="inlineStr">
        <is>
          <t>[버티기형]</t>
        </is>
      </c>
      <c r="E577" s="19" t="inlineStr">
        <is>
          <t>+10%▶50% 익절 / +20%▶30% 익절 / +30%▶20% 익절</t>
        </is>
      </c>
      <c r="F577" s="19" t="inlineStr">
        <is>
          <t>-5%▶40% 손절 / -15%▶30% 손절 / -20%▶30% 손절</t>
        </is>
      </c>
      <c r="G577" s="19" t="inlineStr">
        <is>
          <t>2026-01-02</t>
        </is>
      </c>
      <c r="H577" s="19" t="inlineStr">
        <is>
          <t>2026-06-08</t>
        </is>
      </c>
      <c r="I577" s="19" t="n">
        <v>-11.45</v>
      </c>
      <c r="J577" s="19" t="n">
        <v>-11.86</v>
      </c>
      <c r="K577" s="19" t="n">
        <v>0</v>
      </c>
      <c r="L577" s="19" t="n">
        <v>2</v>
      </c>
      <c r="M577" s="19" t="n">
        <v>-16.38</v>
      </c>
      <c r="N577" s="19" t="n">
        <v>23</v>
      </c>
      <c r="O577" s="19" t="inlineStr">
        <is>
          <t>D</t>
        </is>
      </c>
      <c r="P577" s="19" t="inlineStr">
        <is>
          <t>단독 사용 비권장</t>
        </is>
      </c>
      <c r="Q577" s="19" t="inlineStr">
        <is>
          <t>거래횟수 매우 부족 / MDD 보통 / 수익률 음수 / 승률 낮음</t>
        </is>
      </c>
      <c r="R577" s="19" t="inlineStr">
        <is>
          <t>예</t>
        </is>
      </c>
      <c r="S577" s="19" t="n">
        <v>0.0005</v>
      </c>
      <c r="T577" s="19" t="n">
        <v>0.0025</v>
      </c>
      <c r="U577" s="19" t="n">
        <v>0.0007</v>
      </c>
    </row>
    <row r="578">
      <c r="A578" s="19" t="inlineStr">
        <is>
          <t>우리금융지주</t>
        </is>
      </c>
      <c r="B578" s="19" t="inlineStr">
        <is>
          <t>316140</t>
        </is>
      </c>
      <c r="C578" s="19" t="inlineStr">
        <is>
          <t>[수익극대화]</t>
        </is>
      </c>
      <c r="D578" s="19" t="inlineStr">
        <is>
          <t>[칼손절]</t>
        </is>
      </c>
      <c r="E578" s="19" t="inlineStr">
        <is>
          <t>+10%▶40% 익절 / +20%▶30% 익절 / +40%▶30% 익절</t>
        </is>
      </c>
      <c r="F578" s="19" t="inlineStr">
        <is>
          <t>-2%▶80% 손절 / -4%▶10% 손절 / -6%▶10% 손절</t>
        </is>
      </c>
      <c r="G578" s="19" t="inlineStr">
        <is>
          <t>2026-01-02</t>
        </is>
      </c>
      <c r="H578" s="19" t="inlineStr">
        <is>
          <t>2026-06-08</t>
        </is>
      </c>
      <c r="I578" s="19" t="n">
        <v>-3.43</v>
      </c>
      <c r="J578" s="19" t="n">
        <v>-3.87</v>
      </c>
      <c r="K578" s="19" t="n">
        <v>0</v>
      </c>
      <c r="L578" s="19" t="n">
        <v>2</v>
      </c>
      <c r="M578" s="19" t="n">
        <v>-4.36</v>
      </c>
      <c r="N578" s="19" t="n">
        <v>32</v>
      </c>
      <c r="O578" s="19" t="inlineStr">
        <is>
          <t>D</t>
        </is>
      </c>
      <c r="P578" s="19" t="inlineStr">
        <is>
          <t>단독 사용 비권장</t>
        </is>
      </c>
      <c r="Q578" s="19" t="inlineStr">
        <is>
          <t>거래횟수 매우 부족 / MDD 안정 / 수익률 음수 / 승률 낮음</t>
        </is>
      </c>
      <c r="R578" s="19" t="inlineStr">
        <is>
          <t>예</t>
        </is>
      </c>
      <c r="S578" s="19" t="n">
        <v>0.0005</v>
      </c>
      <c r="T578" s="19" t="n">
        <v>0.0025</v>
      </c>
      <c r="U578" s="19" t="n">
        <v>0.0007</v>
      </c>
    </row>
    <row r="579">
      <c r="A579" s="19" t="inlineStr">
        <is>
          <t>우리금융지주</t>
        </is>
      </c>
      <c r="B579" s="19" t="inlineStr">
        <is>
          <t>316140</t>
        </is>
      </c>
      <c r="C579" s="19" t="inlineStr">
        <is>
          <t>[수익극대화]</t>
        </is>
      </c>
      <c r="D579" s="19" t="inlineStr">
        <is>
          <t>[정석방어]</t>
        </is>
      </c>
      <c r="E579" s="19" t="inlineStr">
        <is>
          <t>+10%▶40% 익절 / +20%▶30% 익절 / +40%▶30% 익절</t>
        </is>
      </c>
      <c r="F579" s="19" t="inlineStr">
        <is>
          <t>-3%▶70% 손절 / -5%▶20% 손절 / -10%▶10% 손절</t>
        </is>
      </c>
      <c r="G579" s="19" t="inlineStr">
        <is>
          <t>2026-01-02</t>
        </is>
      </c>
      <c r="H579" s="19" t="inlineStr">
        <is>
          <t>2026-06-08</t>
        </is>
      </c>
      <c r="I579" s="19" t="n">
        <v>-6.24</v>
      </c>
      <c r="J579" s="19" t="n">
        <v>-6.66</v>
      </c>
      <c r="K579" s="19" t="n">
        <v>0</v>
      </c>
      <c r="L579" s="19" t="n">
        <v>3</v>
      </c>
      <c r="M579" s="19" t="n">
        <v>-8.07</v>
      </c>
      <c r="N579" s="19" t="n">
        <v>32</v>
      </c>
      <c r="O579" s="19" t="inlineStr">
        <is>
          <t>D</t>
        </is>
      </c>
      <c r="P579" s="19" t="inlineStr">
        <is>
          <t>단독 사용 비권장</t>
        </is>
      </c>
      <c r="Q579" s="19" t="inlineStr">
        <is>
          <t>거래횟수 매우 부족 / MDD 안정 / 수익률 음수 / 승률 낮음</t>
        </is>
      </c>
      <c r="R579" s="19" t="inlineStr">
        <is>
          <t>예</t>
        </is>
      </c>
      <c r="S579" s="19" t="n">
        <v>0.0005</v>
      </c>
      <c r="T579" s="19" t="n">
        <v>0.0025</v>
      </c>
      <c r="U579" s="19" t="n">
        <v>0.0007</v>
      </c>
    </row>
    <row r="580">
      <c r="A580" s="19" t="inlineStr">
        <is>
          <t>우리금융지주</t>
        </is>
      </c>
      <c r="B580" s="19" t="inlineStr">
        <is>
          <t>316140</t>
        </is>
      </c>
      <c r="C580" s="19" t="inlineStr">
        <is>
          <t>[수익극대화]</t>
        </is>
      </c>
      <c r="D580" s="19" t="inlineStr">
        <is>
          <t>[변동성허용]</t>
        </is>
      </c>
      <c r="E580" s="19" t="inlineStr">
        <is>
          <t>+10%▶40% 익절 / +20%▶30% 익절 / +40%▶30% 익절</t>
        </is>
      </c>
      <c r="F580" s="19" t="inlineStr">
        <is>
          <t>-5%▶50% 손절 / -10%▶30% 손절 / -15%▶20% 손절</t>
        </is>
      </c>
      <c r="G580" s="19" t="inlineStr">
        <is>
          <t>2026-01-02</t>
        </is>
      </c>
      <c r="H580" s="19" t="inlineStr">
        <is>
          <t>2026-06-08</t>
        </is>
      </c>
      <c r="I580" s="19" t="n">
        <v>-9.970000000000001</v>
      </c>
      <c r="J580" s="19" t="n">
        <v>-10.39</v>
      </c>
      <c r="K580" s="19" t="n">
        <v>0</v>
      </c>
      <c r="L580" s="19" t="n">
        <v>3</v>
      </c>
      <c r="M580" s="19" t="n">
        <v>-13.67</v>
      </c>
      <c r="N580" s="19" t="n">
        <v>23</v>
      </c>
      <c r="O580" s="19" t="inlineStr">
        <is>
          <t>D</t>
        </is>
      </c>
      <c r="P580" s="19" t="inlineStr">
        <is>
          <t>단독 사용 비권장</t>
        </is>
      </c>
      <c r="Q580" s="19" t="inlineStr">
        <is>
          <t>거래횟수 매우 부족 / MDD 보통 / 수익률 음수 / 승률 낮음</t>
        </is>
      </c>
      <c r="R580" s="19" t="inlineStr">
        <is>
          <t>예</t>
        </is>
      </c>
      <c r="S580" s="19" t="n">
        <v>0.0005</v>
      </c>
      <c r="T580" s="19" t="n">
        <v>0.0025</v>
      </c>
      <c r="U580" s="19" t="n">
        <v>0.0007</v>
      </c>
    </row>
    <row r="581">
      <c r="A581" s="19" t="inlineStr">
        <is>
          <t>우리금융지주</t>
        </is>
      </c>
      <c r="B581" s="19" t="inlineStr">
        <is>
          <t>316140</t>
        </is>
      </c>
      <c r="C581" s="19" t="inlineStr">
        <is>
          <t>[수익극대화]</t>
        </is>
      </c>
      <c r="D581" s="19" t="inlineStr">
        <is>
          <t>[버티기형]</t>
        </is>
      </c>
      <c r="E581" s="19" t="inlineStr">
        <is>
          <t>+10%▶40% 익절 / +20%▶30% 익절 / +40%▶30% 익절</t>
        </is>
      </c>
      <c r="F581" s="19" t="inlineStr">
        <is>
          <t>-5%▶40% 손절 / -15%▶30% 손절 / -20%▶30% 손절</t>
        </is>
      </c>
      <c r="G581" s="19" t="inlineStr">
        <is>
          <t>2026-01-02</t>
        </is>
      </c>
      <c r="H581" s="19" t="inlineStr">
        <is>
          <t>2026-06-08</t>
        </is>
      </c>
      <c r="I581" s="19" t="n">
        <v>-11.45</v>
      </c>
      <c r="J581" s="19" t="n">
        <v>-11.86</v>
      </c>
      <c r="K581" s="19" t="n">
        <v>0</v>
      </c>
      <c r="L581" s="19" t="n">
        <v>2</v>
      </c>
      <c r="M581" s="19" t="n">
        <v>-16.38</v>
      </c>
      <c r="N581" s="19" t="n">
        <v>23</v>
      </c>
      <c r="O581" s="19" t="inlineStr">
        <is>
          <t>D</t>
        </is>
      </c>
      <c r="P581" s="19" t="inlineStr">
        <is>
          <t>단독 사용 비권장</t>
        </is>
      </c>
      <c r="Q581" s="19" t="inlineStr">
        <is>
          <t>거래횟수 매우 부족 / MDD 보통 / 수익률 음수 / 승률 낮음</t>
        </is>
      </c>
      <c r="R581" s="19" t="inlineStr">
        <is>
          <t>예</t>
        </is>
      </c>
      <c r="S581" s="19" t="n">
        <v>0.0005</v>
      </c>
      <c r="T581" s="19" t="n">
        <v>0.0025</v>
      </c>
      <c r="U581" s="19" t="n">
        <v>0.0007</v>
      </c>
    </row>
    <row r="582">
      <c r="A582" s="19" t="inlineStr">
        <is>
          <t>삼성중공업</t>
        </is>
      </c>
      <c r="B582" s="19" t="inlineStr">
        <is>
          <t>010140</t>
        </is>
      </c>
      <c r="C582" s="19" t="inlineStr">
        <is>
          <t>[초단타]</t>
        </is>
      </c>
      <c r="D582" s="19" t="inlineStr">
        <is>
          <t>[칼손절]</t>
        </is>
      </c>
      <c r="E582" s="19" t="inlineStr">
        <is>
          <t>+3%▶70% 익절 / +5%▶20% 익절 / +10%▶10% 익절</t>
        </is>
      </c>
      <c r="F582" s="19" t="inlineStr">
        <is>
          <t>-2%▶80% 손절 / -4%▶10% 손절 / -6%▶10% 손절</t>
        </is>
      </c>
      <c r="G582" s="19" t="inlineStr">
        <is>
          <t>2026-01-02</t>
        </is>
      </c>
      <c r="H582" s="19" t="inlineStr">
        <is>
          <t>2026-06-08</t>
        </is>
      </c>
      <c r="I582" s="19" t="n">
        <v>0</v>
      </c>
      <c r="J582" s="19" t="n">
        <v>0</v>
      </c>
      <c r="K582" s="19" t="n">
        <v>0</v>
      </c>
      <c r="L582" s="19" t="n">
        <v>0</v>
      </c>
      <c r="M582" s="19" t="n">
        <v>0</v>
      </c>
      <c r="N582" s="19" t="n">
        <v>32</v>
      </c>
      <c r="O582" s="19" t="inlineStr">
        <is>
          <t>D</t>
        </is>
      </c>
      <c r="P582" s="19" t="inlineStr">
        <is>
          <t>단독 사용 비권장</t>
        </is>
      </c>
      <c r="Q582" s="19" t="inlineStr">
        <is>
          <t>거래횟수 매우 부족 / MDD 안정 / 수익률 음수 / 승률 낮음</t>
        </is>
      </c>
      <c r="R582" s="19" t="inlineStr">
        <is>
          <t>예</t>
        </is>
      </c>
      <c r="S582" s="19" t="n">
        <v>0.0005</v>
      </c>
      <c r="T582" s="19" t="n">
        <v>0.0025</v>
      </c>
      <c r="U582" s="19" t="n">
        <v>0.0007</v>
      </c>
    </row>
    <row r="583">
      <c r="A583" s="19" t="inlineStr">
        <is>
          <t>삼성중공업</t>
        </is>
      </c>
      <c r="B583" s="19" t="inlineStr">
        <is>
          <t>010140</t>
        </is>
      </c>
      <c r="C583" s="19" t="inlineStr">
        <is>
          <t>[초단타]</t>
        </is>
      </c>
      <c r="D583" s="19" t="inlineStr">
        <is>
          <t>[정석방어]</t>
        </is>
      </c>
      <c r="E583" s="19" t="inlineStr">
        <is>
          <t>+3%▶70% 익절 / +5%▶20% 익절 / +10%▶10% 익절</t>
        </is>
      </c>
      <c r="F583" s="19" t="inlineStr">
        <is>
          <t>-3%▶70% 손절 / -5%▶20% 손절 / -10%▶10% 손절</t>
        </is>
      </c>
      <c r="G583" s="19" t="inlineStr">
        <is>
          <t>2026-01-02</t>
        </is>
      </c>
      <c r="H583" s="19" t="inlineStr">
        <is>
          <t>2026-06-08</t>
        </is>
      </c>
      <c r="I583" s="19" t="n">
        <v>0</v>
      </c>
      <c r="J583" s="19" t="n">
        <v>0</v>
      </c>
      <c r="K583" s="19" t="n">
        <v>0</v>
      </c>
      <c r="L583" s="19" t="n">
        <v>0</v>
      </c>
      <c r="M583" s="19" t="n">
        <v>0</v>
      </c>
      <c r="N583" s="19" t="n">
        <v>32</v>
      </c>
      <c r="O583" s="19" t="inlineStr">
        <is>
          <t>D</t>
        </is>
      </c>
      <c r="P583" s="19" t="inlineStr">
        <is>
          <t>단독 사용 비권장</t>
        </is>
      </c>
      <c r="Q583" s="19" t="inlineStr">
        <is>
          <t>거래횟수 매우 부족 / MDD 안정 / 수익률 음수 / 승률 낮음</t>
        </is>
      </c>
      <c r="R583" s="19" t="inlineStr">
        <is>
          <t>예</t>
        </is>
      </c>
      <c r="S583" s="19" t="n">
        <v>0.0005</v>
      </c>
      <c r="T583" s="19" t="n">
        <v>0.0025</v>
      </c>
      <c r="U583" s="19" t="n">
        <v>0.0007</v>
      </c>
    </row>
    <row r="584">
      <c r="A584" s="19" t="inlineStr">
        <is>
          <t>삼성중공업</t>
        </is>
      </c>
      <c r="B584" s="19" t="inlineStr">
        <is>
          <t>010140</t>
        </is>
      </c>
      <c r="C584" s="19" t="inlineStr">
        <is>
          <t>[초단타]</t>
        </is>
      </c>
      <c r="D584" s="19" t="inlineStr">
        <is>
          <t>[변동성허용]</t>
        </is>
      </c>
      <c r="E584" s="19" t="inlineStr">
        <is>
          <t>+3%▶70% 익절 / +5%▶20% 익절 / +10%▶10% 익절</t>
        </is>
      </c>
      <c r="F584" s="19" t="inlineStr">
        <is>
          <t>-5%▶50% 손절 / -10%▶30% 손절 / -15%▶20% 손절</t>
        </is>
      </c>
      <c r="G584" s="19" t="inlineStr">
        <is>
          <t>2026-01-02</t>
        </is>
      </c>
      <c r="H584" s="19" t="inlineStr">
        <is>
          <t>2026-06-08</t>
        </is>
      </c>
      <c r="I584" s="19" t="n">
        <v>0</v>
      </c>
      <c r="J584" s="19" t="n">
        <v>0</v>
      </c>
      <c r="K584" s="19" t="n">
        <v>0</v>
      </c>
      <c r="L584" s="19" t="n">
        <v>0</v>
      </c>
      <c r="M584" s="19" t="n">
        <v>0</v>
      </c>
      <c r="N584" s="19" t="n">
        <v>32</v>
      </c>
      <c r="O584" s="19" t="inlineStr">
        <is>
          <t>D</t>
        </is>
      </c>
      <c r="P584" s="19" t="inlineStr">
        <is>
          <t>단독 사용 비권장</t>
        </is>
      </c>
      <c r="Q584" s="19" t="inlineStr">
        <is>
          <t>거래횟수 매우 부족 / MDD 안정 / 수익률 음수 / 승률 낮음</t>
        </is>
      </c>
      <c r="R584" s="19" t="inlineStr">
        <is>
          <t>예</t>
        </is>
      </c>
      <c r="S584" s="19" t="n">
        <v>0.0005</v>
      </c>
      <c r="T584" s="19" t="n">
        <v>0.0025</v>
      </c>
      <c r="U584" s="19" t="n">
        <v>0.0007</v>
      </c>
    </row>
    <row r="585">
      <c r="A585" s="19" t="inlineStr">
        <is>
          <t>삼성중공업</t>
        </is>
      </c>
      <c r="B585" s="19" t="inlineStr">
        <is>
          <t>010140</t>
        </is>
      </c>
      <c r="C585" s="19" t="inlineStr">
        <is>
          <t>[초단타]</t>
        </is>
      </c>
      <c r="D585" s="19" t="inlineStr">
        <is>
          <t>[버티기형]</t>
        </is>
      </c>
      <c r="E585" s="19" t="inlineStr">
        <is>
          <t>+3%▶70% 익절 / +5%▶20% 익절 / +10%▶10% 익절</t>
        </is>
      </c>
      <c r="F585" s="19" t="inlineStr">
        <is>
          <t>-5%▶40% 손절 / -15%▶30% 손절 / -20%▶30% 손절</t>
        </is>
      </c>
      <c r="G585" s="19" t="inlineStr">
        <is>
          <t>2026-01-02</t>
        </is>
      </c>
      <c r="H585" s="19" t="inlineStr">
        <is>
          <t>2026-06-08</t>
        </is>
      </c>
      <c r="I585" s="19" t="n">
        <v>0</v>
      </c>
      <c r="J585" s="19" t="n">
        <v>0</v>
      </c>
      <c r="K585" s="19" t="n">
        <v>0</v>
      </c>
      <c r="L585" s="19" t="n">
        <v>0</v>
      </c>
      <c r="M585" s="19" t="n">
        <v>0</v>
      </c>
      <c r="N585" s="19" t="n">
        <v>32</v>
      </c>
      <c r="O585" s="19" t="inlineStr">
        <is>
          <t>D</t>
        </is>
      </c>
      <c r="P585" s="19" t="inlineStr">
        <is>
          <t>단독 사용 비권장</t>
        </is>
      </c>
      <c r="Q585" s="19" t="inlineStr">
        <is>
          <t>거래횟수 매우 부족 / MDD 안정 / 수익률 음수 / 승률 낮음</t>
        </is>
      </c>
      <c r="R585" s="19" t="inlineStr">
        <is>
          <t>예</t>
        </is>
      </c>
      <c r="S585" s="19" t="n">
        <v>0.0005</v>
      </c>
      <c r="T585" s="19" t="n">
        <v>0.0025</v>
      </c>
      <c r="U585" s="19" t="n">
        <v>0.0007</v>
      </c>
    </row>
    <row r="586">
      <c r="A586" s="19" t="inlineStr">
        <is>
          <t>삼성중공업</t>
        </is>
      </c>
      <c r="B586" s="19" t="inlineStr">
        <is>
          <t>010140</t>
        </is>
      </c>
      <c r="C586" s="19" t="inlineStr">
        <is>
          <t>[단기스윙]</t>
        </is>
      </c>
      <c r="D586" s="19" t="inlineStr">
        <is>
          <t>[칼손절]</t>
        </is>
      </c>
      <c r="E586" s="19" t="inlineStr">
        <is>
          <t>+5%▶60% 익절 / +10%▶30% 익절 / +20%▶10% 익절</t>
        </is>
      </c>
      <c r="F586" s="19" t="inlineStr">
        <is>
          <t>-2%▶80% 손절 / -4%▶10% 손절 / -6%▶10% 손절</t>
        </is>
      </c>
      <c r="G586" s="19" t="inlineStr">
        <is>
          <t>2026-01-02</t>
        </is>
      </c>
      <c r="H586" s="19" t="inlineStr">
        <is>
          <t>2026-06-08</t>
        </is>
      </c>
      <c r="I586" s="19" t="n">
        <v>0</v>
      </c>
      <c r="J586" s="19" t="n">
        <v>0</v>
      </c>
      <c r="K586" s="19" t="n">
        <v>0</v>
      </c>
      <c r="L586" s="19" t="n">
        <v>0</v>
      </c>
      <c r="M586" s="19" t="n">
        <v>0</v>
      </c>
      <c r="N586" s="19" t="n">
        <v>32</v>
      </c>
      <c r="O586" s="19" t="inlineStr">
        <is>
          <t>D</t>
        </is>
      </c>
      <c r="P586" s="19" t="inlineStr">
        <is>
          <t>단독 사용 비권장</t>
        </is>
      </c>
      <c r="Q586" s="19" t="inlineStr">
        <is>
          <t>거래횟수 매우 부족 / MDD 안정 / 수익률 음수 / 승률 낮음</t>
        </is>
      </c>
      <c r="R586" s="19" t="inlineStr">
        <is>
          <t>예</t>
        </is>
      </c>
      <c r="S586" s="19" t="n">
        <v>0.0005</v>
      </c>
      <c r="T586" s="19" t="n">
        <v>0.0025</v>
      </c>
      <c r="U586" s="19" t="n">
        <v>0.0007</v>
      </c>
    </row>
    <row r="587">
      <c r="A587" s="19" t="inlineStr">
        <is>
          <t>삼성중공업</t>
        </is>
      </c>
      <c r="B587" s="19" t="inlineStr">
        <is>
          <t>010140</t>
        </is>
      </c>
      <c r="C587" s="19" t="inlineStr">
        <is>
          <t>[단기스윙]</t>
        </is>
      </c>
      <c r="D587" s="19" t="inlineStr">
        <is>
          <t>[정석방어]</t>
        </is>
      </c>
      <c r="E587" s="19" t="inlineStr">
        <is>
          <t>+5%▶60% 익절 / +10%▶30% 익절 / +20%▶10% 익절</t>
        </is>
      </c>
      <c r="F587" s="19" t="inlineStr">
        <is>
          <t>-3%▶70% 손절 / -5%▶20% 손절 / -10%▶10% 손절</t>
        </is>
      </c>
      <c r="G587" s="19" t="inlineStr">
        <is>
          <t>2026-01-02</t>
        </is>
      </c>
      <c r="H587" s="19" t="inlineStr">
        <is>
          <t>2026-06-08</t>
        </is>
      </c>
      <c r="I587" s="19" t="n">
        <v>0</v>
      </c>
      <c r="J587" s="19" t="n">
        <v>0</v>
      </c>
      <c r="K587" s="19" t="n">
        <v>0</v>
      </c>
      <c r="L587" s="19" t="n">
        <v>0</v>
      </c>
      <c r="M587" s="19" t="n">
        <v>0</v>
      </c>
      <c r="N587" s="19" t="n">
        <v>32</v>
      </c>
      <c r="O587" s="19" t="inlineStr">
        <is>
          <t>D</t>
        </is>
      </c>
      <c r="P587" s="19" t="inlineStr">
        <is>
          <t>단독 사용 비권장</t>
        </is>
      </c>
      <c r="Q587" s="19" t="inlineStr">
        <is>
          <t>거래횟수 매우 부족 / MDD 안정 / 수익률 음수 / 승률 낮음</t>
        </is>
      </c>
      <c r="R587" s="19" t="inlineStr">
        <is>
          <t>예</t>
        </is>
      </c>
      <c r="S587" s="19" t="n">
        <v>0.0005</v>
      </c>
      <c r="T587" s="19" t="n">
        <v>0.0025</v>
      </c>
      <c r="U587" s="19" t="n">
        <v>0.0007</v>
      </c>
    </row>
    <row r="588">
      <c r="A588" s="19" t="inlineStr">
        <is>
          <t>삼성중공업</t>
        </is>
      </c>
      <c r="B588" s="19" t="inlineStr">
        <is>
          <t>010140</t>
        </is>
      </c>
      <c r="C588" s="19" t="inlineStr">
        <is>
          <t>[단기스윙]</t>
        </is>
      </c>
      <c r="D588" s="19" t="inlineStr">
        <is>
          <t>[변동성허용]</t>
        </is>
      </c>
      <c r="E588" s="19" t="inlineStr">
        <is>
          <t>+5%▶60% 익절 / +10%▶30% 익절 / +20%▶10% 익절</t>
        </is>
      </c>
      <c r="F588" s="19" t="inlineStr">
        <is>
          <t>-5%▶50% 손절 / -10%▶30% 손절 / -15%▶20% 손절</t>
        </is>
      </c>
      <c r="G588" s="19" t="inlineStr">
        <is>
          <t>2026-01-02</t>
        </is>
      </c>
      <c r="H588" s="19" t="inlineStr">
        <is>
          <t>2026-06-08</t>
        </is>
      </c>
      <c r="I588" s="19" t="n">
        <v>0</v>
      </c>
      <c r="J588" s="19" t="n">
        <v>0</v>
      </c>
      <c r="K588" s="19" t="n">
        <v>0</v>
      </c>
      <c r="L588" s="19" t="n">
        <v>0</v>
      </c>
      <c r="M588" s="19" t="n">
        <v>0</v>
      </c>
      <c r="N588" s="19" t="n">
        <v>32</v>
      </c>
      <c r="O588" s="19" t="inlineStr">
        <is>
          <t>D</t>
        </is>
      </c>
      <c r="P588" s="19" t="inlineStr">
        <is>
          <t>단독 사용 비권장</t>
        </is>
      </c>
      <c r="Q588" s="19" t="inlineStr">
        <is>
          <t>거래횟수 매우 부족 / MDD 안정 / 수익률 음수 / 승률 낮음</t>
        </is>
      </c>
      <c r="R588" s="19" t="inlineStr">
        <is>
          <t>예</t>
        </is>
      </c>
      <c r="S588" s="19" t="n">
        <v>0.0005</v>
      </c>
      <c r="T588" s="19" t="n">
        <v>0.0025</v>
      </c>
      <c r="U588" s="19" t="n">
        <v>0.0007</v>
      </c>
    </row>
    <row r="589">
      <c r="A589" s="19" t="inlineStr">
        <is>
          <t>삼성중공업</t>
        </is>
      </c>
      <c r="B589" s="19" t="inlineStr">
        <is>
          <t>010140</t>
        </is>
      </c>
      <c r="C589" s="19" t="inlineStr">
        <is>
          <t>[단기스윙]</t>
        </is>
      </c>
      <c r="D589" s="19" t="inlineStr">
        <is>
          <t>[버티기형]</t>
        </is>
      </c>
      <c r="E589" s="19" t="inlineStr">
        <is>
          <t>+5%▶60% 익절 / +10%▶30% 익절 / +20%▶10% 익절</t>
        </is>
      </c>
      <c r="F589" s="19" t="inlineStr">
        <is>
          <t>-5%▶40% 손절 / -15%▶30% 손절 / -20%▶30% 손절</t>
        </is>
      </c>
      <c r="G589" s="19" t="inlineStr">
        <is>
          <t>2026-01-02</t>
        </is>
      </c>
      <c r="H589" s="19" t="inlineStr">
        <is>
          <t>2026-06-08</t>
        </is>
      </c>
      <c r="I589" s="19" t="n">
        <v>0</v>
      </c>
      <c r="J589" s="19" t="n">
        <v>0</v>
      </c>
      <c r="K589" s="19" t="n">
        <v>0</v>
      </c>
      <c r="L589" s="19" t="n">
        <v>0</v>
      </c>
      <c r="M589" s="19" t="n">
        <v>0</v>
      </c>
      <c r="N589" s="19" t="n">
        <v>32</v>
      </c>
      <c r="O589" s="19" t="inlineStr">
        <is>
          <t>D</t>
        </is>
      </c>
      <c r="P589" s="19" t="inlineStr">
        <is>
          <t>단독 사용 비권장</t>
        </is>
      </c>
      <c r="Q589" s="19" t="inlineStr">
        <is>
          <t>거래횟수 매우 부족 / MDD 안정 / 수익률 음수 / 승률 낮음</t>
        </is>
      </c>
      <c r="R589" s="19" t="inlineStr">
        <is>
          <t>예</t>
        </is>
      </c>
      <c r="S589" s="19" t="n">
        <v>0.0005</v>
      </c>
      <c r="T589" s="19" t="n">
        <v>0.0025</v>
      </c>
      <c r="U589" s="19" t="n">
        <v>0.0007</v>
      </c>
    </row>
    <row r="590">
      <c r="A590" s="19" t="inlineStr">
        <is>
          <t>삼성중공업</t>
        </is>
      </c>
      <c r="B590" s="19" t="inlineStr">
        <is>
          <t>010140</t>
        </is>
      </c>
      <c r="C590" s="19" t="inlineStr">
        <is>
          <t>[대표님룰]</t>
        </is>
      </c>
      <c r="D590" s="19" t="inlineStr">
        <is>
          <t>[칼손절]</t>
        </is>
      </c>
      <c r="E590" s="19" t="inlineStr">
        <is>
          <t>+5%▶60% 익절 / +10%▶30% 익절 / +30%▶10% 익절</t>
        </is>
      </c>
      <c r="F590" s="19" t="inlineStr">
        <is>
          <t>-2%▶80% 손절 / -4%▶10% 손절 / -6%▶10% 손절</t>
        </is>
      </c>
      <c r="G590" s="19" t="inlineStr">
        <is>
          <t>2026-01-02</t>
        </is>
      </c>
      <c r="H590" s="19" t="inlineStr">
        <is>
          <t>2026-06-08</t>
        </is>
      </c>
      <c r="I590" s="19" t="n">
        <v>0</v>
      </c>
      <c r="J590" s="19" t="n">
        <v>0</v>
      </c>
      <c r="K590" s="19" t="n">
        <v>0</v>
      </c>
      <c r="L590" s="19" t="n">
        <v>0</v>
      </c>
      <c r="M590" s="19" t="n">
        <v>0</v>
      </c>
      <c r="N590" s="19" t="n">
        <v>32</v>
      </c>
      <c r="O590" s="19" t="inlineStr">
        <is>
          <t>D</t>
        </is>
      </c>
      <c r="P590" s="19" t="inlineStr">
        <is>
          <t>단독 사용 비권장</t>
        </is>
      </c>
      <c r="Q590" s="19" t="inlineStr">
        <is>
          <t>거래횟수 매우 부족 / MDD 안정 / 수익률 음수 / 승률 낮음</t>
        </is>
      </c>
      <c r="R590" s="19" t="inlineStr">
        <is>
          <t>예</t>
        </is>
      </c>
      <c r="S590" s="19" t="n">
        <v>0.0005</v>
      </c>
      <c r="T590" s="19" t="n">
        <v>0.0025</v>
      </c>
      <c r="U590" s="19" t="n">
        <v>0.0007</v>
      </c>
    </row>
    <row r="591">
      <c r="A591" s="19" t="inlineStr">
        <is>
          <t>삼성중공업</t>
        </is>
      </c>
      <c r="B591" s="19" t="inlineStr">
        <is>
          <t>010140</t>
        </is>
      </c>
      <c r="C591" s="19" t="inlineStr">
        <is>
          <t>[대표님룰]</t>
        </is>
      </c>
      <c r="D591" s="19" t="inlineStr">
        <is>
          <t>[정석방어]</t>
        </is>
      </c>
      <c r="E591" s="19" t="inlineStr">
        <is>
          <t>+5%▶60% 익절 / +10%▶30% 익절 / +30%▶10% 익절</t>
        </is>
      </c>
      <c r="F591" s="19" t="inlineStr">
        <is>
          <t>-3%▶70% 손절 / -5%▶20% 손절 / -10%▶10% 손절</t>
        </is>
      </c>
      <c r="G591" s="19" t="inlineStr">
        <is>
          <t>2026-01-02</t>
        </is>
      </c>
      <c r="H591" s="19" t="inlineStr">
        <is>
          <t>2026-06-08</t>
        </is>
      </c>
      <c r="I591" s="19" t="n">
        <v>0</v>
      </c>
      <c r="J591" s="19" t="n">
        <v>0</v>
      </c>
      <c r="K591" s="19" t="n">
        <v>0</v>
      </c>
      <c r="L591" s="19" t="n">
        <v>0</v>
      </c>
      <c r="M591" s="19" t="n">
        <v>0</v>
      </c>
      <c r="N591" s="19" t="n">
        <v>32</v>
      </c>
      <c r="O591" s="19" t="inlineStr">
        <is>
          <t>D</t>
        </is>
      </c>
      <c r="P591" s="19" t="inlineStr">
        <is>
          <t>단독 사용 비권장</t>
        </is>
      </c>
      <c r="Q591" s="19" t="inlineStr">
        <is>
          <t>거래횟수 매우 부족 / MDD 안정 / 수익률 음수 / 승률 낮음</t>
        </is>
      </c>
      <c r="R591" s="19" t="inlineStr">
        <is>
          <t>예</t>
        </is>
      </c>
      <c r="S591" s="19" t="n">
        <v>0.0005</v>
      </c>
      <c r="T591" s="19" t="n">
        <v>0.0025</v>
      </c>
      <c r="U591" s="19" t="n">
        <v>0.0007</v>
      </c>
    </row>
    <row r="592">
      <c r="A592" s="19" t="inlineStr">
        <is>
          <t>삼성중공업</t>
        </is>
      </c>
      <c r="B592" s="19" t="inlineStr">
        <is>
          <t>010140</t>
        </is>
      </c>
      <c r="C592" s="19" t="inlineStr">
        <is>
          <t>[대표님룰]</t>
        </is>
      </c>
      <c r="D592" s="19" t="inlineStr">
        <is>
          <t>[변동성허용]</t>
        </is>
      </c>
      <c r="E592" s="19" t="inlineStr">
        <is>
          <t>+5%▶60% 익절 / +10%▶30% 익절 / +30%▶10% 익절</t>
        </is>
      </c>
      <c r="F592" s="19" t="inlineStr">
        <is>
          <t>-5%▶50% 손절 / -10%▶30% 손절 / -15%▶20% 손절</t>
        </is>
      </c>
      <c r="G592" s="19" t="inlineStr">
        <is>
          <t>2026-01-02</t>
        </is>
      </c>
      <c r="H592" s="19" t="inlineStr">
        <is>
          <t>2026-06-08</t>
        </is>
      </c>
      <c r="I592" s="19" t="n">
        <v>0</v>
      </c>
      <c r="J592" s="19" t="n">
        <v>0</v>
      </c>
      <c r="K592" s="19" t="n">
        <v>0</v>
      </c>
      <c r="L592" s="19" t="n">
        <v>0</v>
      </c>
      <c r="M592" s="19" t="n">
        <v>0</v>
      </c>
      <c r="N592" s="19" t="n">
        <v>32</v>
      </c>
      <c r="O592" s="19" t="inlineStr">
        <is>
          <t>D</t>
        </is>
      </c>
      <c r="P592" s="19" t="inlineStr">
        <is>
          <t>단독 사용 비권장</t>
        </is>
      </c>
      <c r="Q592" s="19" t="inlineStr">
        <is>
          <t>거래횟수 매우 부족 / MDD 안정 / 수익률 음수 / 승률 낮음</t>
        </is>
      </c>
      <c r="R592" s="19" t="inlineStr">
        <is>
          <t>예</t>
        </is>
      </c>
      <c r="S592" s="19" t="n">
        <v>0.0005</v>
      </c>
      <c r="T592" s="19" t="n">
        <v>0.0025</v>
      </c>
      <c r="U592" s="19" t="n">
        <v>0.0007</v>
      </c>
    </row>
    <row r="593">
      <c r="A593" s="19" t="inlineStr">
        <is>
          <t>삼성중공업</t>
        </is>
      </c>
      <c r="B593" s="19" t="inlineStr">
        <is>
          <t>010140</t>
        </is>
      </c>
      <c r="C593" s="19" t="inlineStr">
        <is>
          <t>[대표님룰]</t>
        </is>
      </c>
      <c r="D593" s="19" t="inlineStr">
        <is>
          <t>[버티기형]</t>
        </is>
      </c>
      <c r="E593" s="19" t="inlineStr">
        <is>
          <t>+5%▶60% 익절 / +10%▶30% 익절 / +30%▶10% 익절</t>
        </is>
      </c>
      <c r="F593" s="19" t="inlineStr">
        <is>
          <t>-5%▶40% 손절 / -15%▶30% 손절 / -20%▶30% 손절</t>
        </is>
      </c>
      <c r="G593" s="19" t="inlineStr">
        <is>
          <t>2026-01-02</t>
        </is>
      </c>
      <c r="H593" s="19" t="inlineStr">
        <is>
          <t>2026-06-08</t>
        </is>
      </c>
      <c r="I593" s="19" t="n">
        <v>0</v>
      </c>
      <c r="J593" s="19" t="n">
        <v>0</v>
      </c>
      <c r="K593" s="19" t="n">
        <v>0</v>
      </c>
      <c r="L593" s="19" t="n">
        <v>0</v>
      </c>
      <c r="M593" s="19" t="n">
        <v>0</v>
      </c>
      <c r="N593" s="19" t="n">
        <v>32</v>
      </c>
      <c r="O593" s="19" t="inlineStr">
        <is>
          <t>D</t>
        </is>
      </c>
      <c r="P593" s="19" t="inlineStr">
        <is>
          <t>단독 사용 비권장</t>
        </is>
      </c>
      <c r="Q593" s="19" t="inlineStr">
        <is>
          <t>거래횟수 매우 부족 / MDD 안정 / 수익률 음수 / 승률 낮음</t>
        </is>
      </c>
      <c r="R593" s="19" t="inlineStr">
        <is>
          <t>예</t>
        </is>
      </c>
      <c r="S593" s="19" t="n">
        <v>0.0005</v>
      </c>
      <c r="T593" s="19" t="n">
        <v>0.0025</v>
      </c>
      <c r="U593" s="19" t="n">
        <v>0.0007</v>
      </c>
    </row>
    <row r="594">
      <c r="A594" s="19" t="inlineStr">
        <is>
          <t>삼성중공업</t>
        </is>
      </c>
      <c r="B594" s="19" t="inlineStr">
        <is>
          <t>010140</t>
        </is>
      </c>
      <c r="C594" s="19" t="inlineStr">
        <is>
          <t>[중기추세]</t>
        </is>
      </c>
      <c r="D594" s="19" t="inlineStr">
        <is>
          <t>[칼손절]</t>
        </is>
      </c>
      <c r="E594" s="19" t="inlineStr">
        <is>
          <t>+10%▶50% 익절 / +20%▶30% 익절 / +30%▶20% 익절</t>
        </is>
      </c>
      <c r="F594" s="19" t="inlineStr">
        <is>
          <t>-2%▶80% 손절 / -4%▶10% 손절 / -6%▶10% 손절</t>
        </is>
      </c>
      <c r="G594" s="19" t="inlineStr">
        <is>
          <t>2026-01-02</t>
        </is>
      </c>
      <c r="H594" s="19" t="inlineStr">
        <is>
          <t>2026-06-08</t>
        </is>
      </c>
      <c r="I594" s="19" t="n">
        <v>0</v>
      </c>
      <c r="J594" s="19" t="n">
        <v>0</v>
      </c>
      <c r="K594" s="19" t="n">
        <v>0</v>
      </c>
      <c r="L594" s="19" t="n">
        <v>0</v>
      </c>
      <c r="M594" s="19" t="n">
        <v>0</v>
      </c>
      <c r="N594" s="19" t="n">
        <v>32</v>
      </c>
      <c r="O594" s="19" t="inlineStr">
        <is>
          <t>D</t>
        </is>
      </c>
      <c r="P594" s="19" t="inlineStr">
        <is>
          <t>단독 사용 비권장</t>
        </is>
      </c>
      <c r="Q594" s="19" t="inlineStr">
        <is>
          <t>거래횟수 매우 부족 / MDD 안정 / 수익률 음수 / 승률 낮음</t>
        </is>
      </c>
      <c r="R594" s="19" t="inlineStr">
        <is>
          <t>예</t>
        </is>
      </c>
      <c r="S594" s="19" t="n">
        <v>0.0005</v>
      </c>
      <c r="T594" s="19" t="n">
        <v>0.0025</v>
      </c>
      <c r="U594" s="19" t="n">
        <v>0.0007</v>
      </c>
    </row>
    <row r="595">
      <c r="A595" s="19" t="inlineStr">
        <is>
          <t>삼성중공업</t>
        </is>
      </c>
      <c r="B595" s="19" t="inlineStr">
        <is>
          <t>010140</t>
        </is>
      </c>
      <c r="C595" s="19" t="inlineStr">
        <is>
          <t>[중기추세]</t>
        </is>
      </c>
      <c r="D595" s="19" t="inlineStr">
        <is>
          <t>[정석방어]</t>
        </is>
      </c>
      <c r="E595" s="19" t="inlineStr">
        <is>
          <t>+10%▶50% 익절 / +20%▶30% 익절 / +30%▶20% 익절</t>
        </is>
      </c>
      <c r="F595" s="19" t="inlineStr">
        <is>
          <t>-3%▶70% 손절 / -5%▶20% 손절 / -10%▶10% 손절</t>
        </is>
      </c>
      <c r="G595" s="19" t="inlineStr">
        <is>
          <t>2026-01-02</t>
        </is>
      </c>
      <c r="H595" s="19" t="inlineStr">
        <is>
          <t>2026-06-08</t>
        </is>
      </c>
      <c r="I595" s="19" t="n">
        <v>0</v>
      </c>
      <c r="J595" s="19" t="n">
        <v>0</v>
      </c>
      <c r="K595" s="19" t="n">
        <v>0</v>
      </c>
      <c r="L595" s="19" t="n">
        <v>0</v>
      </c>
      <c r="M595" s="19" t="n">
        <v>0</v>
      </c>
      <c r="N595" s="19" t="n">
        <v>32</v>
      </c>
      <c r="O595" s="19" t="inlineStr">
        <is>
          <t>D</t>
        </is>
      </c>
      <c r="P595" s="19" t="inlineStr">
        <is>
          <t>단독 사용 비권장</t>
        </is>
      </c>
      <c r="Q595" s="19" t="inlineStr">
        <is>
          <t>거래횟수 매우 부족 / MDD 안정 / 수익률 음수 / 승률 낮음</t>
        </is>
      </c>
      <c r="R595" s="19" t="inlineStr">
        <is>
          <t>예</t>
        </is>
      </c>
      <c r="S595" s="19" t="n">
        <v>0.0005</v>
      </c>
      <c r="T595" s="19" t="n">
        <v>0.0025</v>
      </c>
      <c r="U595" s="19" t="n">
        <v>0.0007</v>
      </c>
    </row>
    <row r="596">
      <c r="A596" s="19" t="inlineStr">
        <is>
          <t>삼성중공업</t>
        </is>
      </c>
      <c r="B596" s="19" t="inlineStr">
        <is>
          <t>010140</t>
        </is>
      </c>
      <c r="C596" s="19" t="inlineStr">
        <is>
          <t>[중기추세]</t>
        </is>
      </c>
      <c r="D596" s="19" t="inlineStr">
        <is>
          <t>[변동성허용]</t>
        </is>
      </c>
      <c r="E596" s="19" t="inlineStr">
        <is>
          <t>+10%▶50% 익절 / +20%▶30% 익절 / +30%▶20% 익절</t>
        </is>
      </c>
      <c r="F596" s="19" t="inlineStr">
        <is>
          <t>-5%▶50% 손절 / -10%▶30% 손절 / -15%▶20% 손절</t>
        </is>
      </c>
      <c r="G596" s="19" t="inlineStr">
        <is>
          <t>2026-01-02</t>
        </is>
      </c>
      <c r="H596" s="19" t="inlineStr">
        <is>
          <t>2026-06-08</t>
        </is>
      </c>
      <c r="I596" s="19" t="n">
        <v>0</v>
      </c>
      <c r="J596" s="19" t="n">
        <v>0</v>
      </c>
      <c r="K596" s="19" t="n">
        <v>0</v>
      </c>
      <c r="L596" s="19" t="n">
        <v>0</v>
      </c>
      <c r="M596" s="19" t="n">
        <v>0</v>
      </c>
      <c r="N596" s="19" t="n">
        <v>32</v>
      </c>
      <c r="O596" s="19" t="inlineStr">
        <is>
          <t>D</t>
        </is>
      </c>
      <c r="P596" s="19" t="inlineStr">
        <is>
          <t>단독 사용 비권장</t>
        </is>
      </c>
      <c r="Q596" s="19" t="inlineStr">
        <is>
          <t>거래횟수 매우 부족 / MDD 안정 / 수익률 음수 / 승률 낮음</t>
        </is>
      </c>
      <c r="R596" s="19" t="inlineStr">
        <is>
          <t>예</t>
        </is>
      </c>
      <c r="S596" s="19" t="n">
        <v>0.0005</v>
      </c>
      <c r="T596" s="19" t="n">
        <v>0.0025</v>
      </c>
      <c r="U596" s="19" t="n">
        <v>0.0007</v>
      </c>
    </row>
    <row r="597">
      <c r="A597" s="19" t="inlineStr">
        <is>
          <t>삼성중공업</t>
        </is>
      </c>
      <c r="B597" s="19" t="inlineStr">
        <is>
          <t>010140</t>
        </is>
      </c>
      <c r="C597" s="19" t="inlineStr">
        <is>
          <t>[중기추세]</t>
        </is>
      </c>
      <c r="D597" s="19" t="inlineStr">
        <is>
          <t>[버티기형]</t>
        </is>
      </c>
      <c r="E597" s="19" t="inlineStr">
        <is>
          <t>+10%▶50% 익절 / +20%▶30% 익절 / +30%▶20% 익절</t>
        </is>
      </c>
      <c r="F597" s="19" t="inlineStr">
        <is>
          <t>-5%▶40% 손절 / -15%▶30% 손절 / -20%▶30% 손절</t>
        </is>
      </c>
      <c r="G597" s="19" t="inlineStr">
        <is>
          <t>2026-01-02</t>
        </is>
      </c>
      <c r="H597" s="19" t="inlineStr">
        <is>
          <t>2026-06-08</t>
        </is>
      </c>
      <c r="I597" s="19" t="n">
        <v>0</v>
      </c>
      <c r="J597" s="19" t="n">
        <v>0</v>
      </c>
      <c r="K597" s="19" t="n">
        <v>0</v>
      </c>
      <c r="L597" s="19" t="n">
        <v>0</v>
      </c>
      <c r="M597" s="19" t="n">
        <v>0</v>
      </c>
      <c r="N597" s="19" t="n">
        <v>32</v>
      </c>
      <c r="O597" s="19" t="inlineStr">
        <is>
          <t>D</t>
        </is>
      </c>
      <c r="P597" s="19" t="inlineStr">
        <is>
          <t>단독 사용 비권장</t>
        </is>
      </c>
      <c r="Q597" s="19" t="inlineStr">
        <is>
          <t>거래횟수 매우 부족 / MDD 안정 / 수익률 음수 / 승률 낮음</t>
        </is>
      </c>
      <c r="R597" s="19" t="inlineStr">
        <is>
          <t>예</t>
        </is>
      </c>
      <c r="S597" s="19" t="n">
        <v>0.0005</v>
      </c>
      <c r="T597" s="19" t="n">
        <v>0.0025</v>
      </c>
      <c r="U597" s="19" t="n">
        <v>0.0007</v>
      </c>
    </row>
    <row r="598">
      <c r="A598" s="19" t="inlineStr">
        <is>
          <t>삼성중공업</t>
        </is>
      </c>
      <c r="B598" s="19" t="inlineStr">
        <is>
          <t>010140</t>
        </is>
      </c>
      <c r="C598" s="19" t="inlineStr">
        <is>
          <t>[수익극대화]</t>
        </is>
      </c>
      <c r="D598" s="19" t="inlineStr">
        <is>
          <t>[칼손절]</t>
        </is>
      </c>
      <c r="E598" s="19" t="inlineStr">
        <is>
          <t>+10%▶40% 익절 / +20%▶30% 익절 / +40%▶30% 익절</t>
        </is>
      </c>
      <c r="F598" s="19" t="inlineStr">
        <is>
          <t>-2%▶80% 손절 / -4%▶10% 손절 / -6%▶10% 손절</t>
        </is>
      </c>
      <c r="G598" s="19" t="inlineStr">
        <is>
          <t>2026-01-02</t>
        </is>
      </c>
      <c r="H598" s="19" t="inlineStr">
        <is>
          <t>2026-06-08</t>
        </is>
      </c>
      <c r="I598" s="19" t="n">
        <v>0</v>
      </c>
      <c r="J598" s="19" t="n">
        <v>0</v>
      </c>
      <c r="K598" s="19" t="n">
        <v>0</v>
      </c>
      <c r="L598" s="19" t="n">
        <v>0</v>
      </c>
      <c r="M598" s="19" t="n">
        <v>0</v>
      </c>
      <c r="N598" s="19" t="n">
        <v>32</v>
      </c>
      <c r="O598" s="19" t="inlineStr">
        <is>
          <t>D</t>
        </is>
      </c>
      <c r="P598" s="19" t="inlineStr">
        <is>
          <t>단독 사용 비권장</t>
        </is>
      </c>
      <c r="Q598" s="19" t="inlineStr">
        <is>
          <t>거래횟수 매우 부족 / MDD 안정 / 수익률 음수 / 승률 낮음</t>
        </is>
      </c>
      <c r="R598" s="19" t="inlineStr">
        <is>
          <t>예</t>
        </is>
      </c>
      <c r="S598" s="19" t="n">
        <v>0.0005</v>
      </c>
      <c r="T598" s="19" t="n">
        <v>0.0025</v>
      </c>
      <c r="U598" s="19" t="n">
        <v>0.0007</v>
      </c>
    </row>
    <row r="599">
      <c r="A599" s="19" t="inlineStr">
        <is>
          <t>삼성중공업</t>
        </is>
      </c>
      <c r="B599" s="19" t="inlineStr">
        <is>
          <t>010140</t>
        </is>
      </c>
      <c r="C599" s="19" t="inlineStr">
        <is>
          <t>[수익극대화]</t>
        </is>
      </c>
      <c r="D599" s="19" t="inlineStr">
        <is>
          <t>[정석방어]</t>
        </is>
      </c>
      <c r="E599" s="19" t="inlineStr">
        <is>
          <t>+10%▶40% 익절 / +20%▶30% 익절 / +40%▶30% 익절</t>
        </is>
      </c>
      <c r="F599" s="19" t="inlineStr">
        <is>
          <t>-3%▶70% 손절 / -5%▶20% 손절 / -10%▶10% 손절</t>
        </is>
      </c>
      <c r="G599" s="19" t="inlineStr">
        <is>
          <t>2026-01-02</t>
        </is>
      </c>
      <c r="H599" s="19" t="inlineStr">
        <is>
          <t>2026-06-08</t>
        </is>
      </c>
      <c r="I599" s="19" t="n">
        <v>0</v>
      </c>
      <c r="J599" s="19" t="n">
        <v>0</v>
      </c>
      <c r="K599" s="19" t="n">
        <v>0</v>
      </c>
      <c r="L599" s="19" t="n">
        <v>0</v>
      </c>
      <c r="M599" s="19" t="n">
        <v>0</v>
      </c>
      <c r="N599" s="19" t="n">
        <v>32</v>
      </c>
      <c r="O599" s="19" t="inlineStr">
        <is>
          <t>D</t>
        </is>
      </c>
      <c r="P599" s="19" t="inlineStr">
        <is>
          <t>단독 사용 비권장</t>
        </is>
      </c>
      <c r="Q599" s="19" t="inlineStr">
        <is>
          <t>거래횟수 매우 부족 / MDD 안정 / 수익률 음수 / 승률 낮음</t>
        </is>
      </c>
      <c r="R599" s="19" t="inlineStr">
        <is>
          <t>예</t>
        </is>
      </c>
      <c r="S599" s="19" t="n">
        <v>0.0005</v>
      </c>
      <c r="T599" s="19" t="n">
        <v>0.0025</v>
      </c>
      <c r="U599" s="19" t="n">
        <v>0.0007</v>
      </c>
    </row>
    <row r="600">
      <c r="A600" s="19" t="inlineStr">
        <is>
          <t>삼성중공업</t>
        </is>
      </c>
      <c r="B600" s="19" t="inlineStr">
        <is>
          <t>010140</t>
        </is>
      </c>
      <c r="C600" s="19" t="inlineStr">
        <is>
          <t>[수익극대화]</t>
        </is>
      </c>
      <c r="D600" s="19" t="inlineStr">
        <is>
          <t>[변동성허용]</t>
        </is>
      </c>
      <c r="E600" s="19" t="inlineStr">
        <is>
          <t>+10%▶40% 익절 / +20%▶30% 익절 / +40%▶30% 익절</t>
        </is>
      </c>
      <c r="F600" s="19" t="inlineStr">
        <is>
          <t>-5%▶50% 손절 / -10%▶30% 손절 / -15%▶20% 손절</t>
        </is>
      </c>
      <c r="G600" s="19" t="inlineStr">
        <is>
          <t>2026-01-02</t>
        </is>
      </c>
      <c r="H600" s="19" t="inlineStr">
        <is>
          <t>2026-06-08</t>
        </is>
      </c>
      <c r="I600" s="19" t="n">
        <v>0</v>
      </c>
      <c r="J600" s="19" t="n">
        <v>0</v>
      </c>
      <c r="K600" s="19" t="n">
        <v>0</v>
      </c>
      <c r="L600" s="19" t="n">
        <v>0</v>
      </c>
      <c r="M600" s="19" t="n">
        <v>0</v>
      </c>
      <c r="N600" s="19" t="n">
        <v>32</v>
      </c>
      <c r="O600" s="19" t="inlineStr">
        <is>
          <t>D</t>
        </is>
      </c>
      <c r="P600" s="19" t="inlineStr">
        <is>
          <t>단독 사용 비권장</t>
        </is>
      </c>
      <c r="Q600" s="19" t="inlineStr">
        <is>
          <t>거래횟수 매우 부족 / MDD 안정 / 수익률 음수 / 승률 낮음</t>
        </is>
      </c>
      <c r="R600" s="19" t="inlineStr">
        <is>
          <t>예</t>
        </is>
      </c>
      <c r="S600" s="19" t="n">
        <v>0.0005</v>
      </c>
      <c r="T600" s="19" t="n">
        <v>0.0025</v>
      </c>
      <c r="U600" s="19" t="n">
        <v>0.0007</v>
      </c>
    </row>
    <row r="601">
      <c r="A601" s="19" t="inlineStr">
        <is>
          <t>삼성중공업</t>
        </is>
      </c>
      <c r="B601" s="19" t="inlineStr">
        <is>
          <t>010140</t>
        </is>
      </c>
      <c r="C601" s="19" t="inlineStr">
        <is>
          <t>[수익극대화]</t>
        </is>
      </c>
      <c r="D601" s="19" t="inlineStr">
        <is>
          <t>[버티기형]</t>
        </is>
      </c>
      <c r="E601" s="19" t="inlineStr">
        <is>
          <t>+10%▶40% 익절 / +20%▶30% 익절 / +40%▶30% 익절</t>
        </is>
      </c>
      <c r="F601" s="19" t="inlineStr">
        <is>
          <t>-5%▶40% 손절 / -15%▶30% 손절 / -20%▶30% 손절</t>
        </is>
      </c>
      <c r="G601" s="19" t="inlineStr">
        <is>
          <t>2026-01-02</t>
        </is>
      </c>
      <c r="H601" s="19" t="inlineStr">
        <is>
          <t>2026-06-08</t>
        </is>
      </c>
      <c r="I601" s="19" t="n">
        <v>0</v>
      </c>
      <c r="J601" s="19" t="n">
        <v>0</v>
      </c>
      <c r="K601" s="19" t="n">
        <v>0</v>
      </c>
      <c r="L601" s="19" t="n">
        <v>0</v>
      </c>
      <c r="M601" s="19" t="n">
        <v>0</v>
      </c>
      <c r="N601" s="19" t="n">
        <v>32</v>
      </c>
      <c r="O601" s="19" t="inlineStr">
        <is>
          <t>D</t>
        </is>
      </c>
      <c r="P601" s="19" t="inlineStr">
        <is>
          <t>단독 사용 비권장</t>
        </is>
      </c>
      <c r="Q601" s="19" t="inlineStr">
        <is>
          <t>거래횟수 매우 부족 / MDD 안정 / 수익률 음수 / 승률 낮음</t>
        </is>
      </c>
      <c r="R601" s="19" t="inlineStr">
        <is>
          <t>예</t>
        </is>
      </c>
      <c r="S601" s="19" t="n">
        <v>0.0005</v>
      </c>
      <c r="T601" s="19" t="n">
        <v>0.0025</v>
      </c>
      <c r="U601" s="19" t="n">
        <v>0.0007</v>
      </c>
    </row>
    <row r="602">
      <c r="A602" s="19" t="inlineStr">
        <is>
          <t>TIGER 미국배당다우존스</t>
        </is>
      </c>
      <c r="B602" s="19" t="inlineStr">
        <is>
          <t>458730</t>
        </is>
      </c>
      <c r="C602" s="19" t="inlineStr">
        <is>
          <t>[초단타]</t>
        </is>
      </c>
      <c r="D602" s="19" t="inlineStr">
        <is>
          <t>[칼손절]</t>
        </is>
      </c>
      <c r="E602" s="19" t="inlineStr">
        <is>
          <t>+3%▶70% 익절 / +5%▶20% 익절 / +10%▶10% 익절</t>
        </is>
      </c>
      <c r="F602" s="19" t="inlineStr">
        <is>
          <t>-2%▶80% 손절 / -4%▶10% 손절 / -6%▶10% 손절</t>
        </is>
      </c>
      <c r="G602" s="19" t="inlineStr">
        <is>
          <t>2026-01-02</t>
        </is>
      </c>
      <c r="H602" s="19" t="inlineStr">
        <is>
          <t>2026-06-08</t>
        </is>
      </c>
      <c r="I602" s="19" t="n">
        <v>0</v>
      </c>
      <c r="J602" s="19" t="n">
        <v>0</v>
      </c>
      <c r="K602" s="19" t="n">
        <v>0</v>
      </c>
      <c r="L602" s="19" t="n">
        <v>0</v>
      </c>
      <c r="M602" s="19" t="n">
        <v>0</v>
      </c>
      <c r="N602" s="19" t="n">
        <v>32</v>
      </c>
      <c r="O602" s="19" t="inlineStr">
        <is>
          <t>D</t>
        </is>
      </c>
      <c r="P602" s="19" t="inlineStr">
        <is>
          <t>단독 사용 비권장</t>
        </is>
      </c>
      <c r="Q602" s="19" t="inlineStr">
        <is>
          <t>거래횟수 매우 부족 / MDD 안정 / 수익률 음수 / 승률 낮음</t>
        </is>
      </c>
      <c r="R602" s="19" t="inlineStr">
        <is>
          <t>예</t>
        </is>
      </c>
      <c r="S602" s="19" t="n">
        <v>0.0005</v>
      </c>
      <c r="T602" s="19" t="n">
        <v>0.0025</v>
      </c>
      <c r="U602" s="19" t="n">
        <v>0.0007</v>
      </c>
    </row>
    <row r="603">
      <c r="A603" s="19" t="inlineStr">
        <is>
          <t>TIGER 미국배당다우존스</t>
        </is>
      </c>
      <c r="B603" s="19" t="inlineStr">
        <is>
          <t>458730</t>
        </is>
      </c>
      <c r="C603" s="19" t="inlineStr">
        <is>
          <t>[초단타]</t>
        </is>
      </c>
      <c r="D603" s="19" t="inlineStr">
        <is>
          <t>[정석방어]</t>
        </is>
      </c>
      <c r="E603" s="19" t="inlineStr">
        <is>
          <t>+3%▶70% 익절 / +5%▶20% 익절 / +10%▶10% 익절</t>
        </is>
      </c>
      <c r="F603" s="19" t="inlineStr">
        <is>
          <t>-3%▶70% 손절 / -5%▶20% 손절 / -10%▶10% 손절</t>
        </is>
      </c>
      <c r="G603" s="19" t="inlineStr">
        <is>
          <t>2026-01-02</t>
        </is>
      </c>
      <c r="H603" s="19" t="inlineStr">
        <is>
          <t>2026-06-08</t>
        </is>
      </c>
      <c r="I603" s="19" t="n">
        <v>0</v>
      </c>
      <c r="J603" s="19" t="n">
        <v>0</v>
      </c>
      <c r="K603" s="19" t="n">
        <v>0</v>
      </c>
      <c r="L603" s="19" t="n">
        <v>0</v>
      </c>
      <c r="M603" s="19" t="n">
        <v>0</v>
      </c>
      <c r="N603" s="19" t="n">
        <v>32</v>
      </c>
      <c r="O603" s="19" t="inlineStr">
        <is>
          <t>D</t>
        </is>
      </c>
      <c r="P603" s="19" t="inlineStr">
        <is>
          <t>단독 사용 비권장</t>
        </is>
      </c>
      <c r="Q603" s="19" t="inlineStr">
        <is>
          <t>거래횟수 매우 부족 / MDD 안정 / 수익률 음수 / 승률 낮음</t>
        </is>
      </c>
      <c r="R603" s="19" t="inlineStr">
        <is>
          <t>예</t>
        </is>
      </c>
      <c r="S603" s="19" t="n">
        <v>0.0005</v>
      </c>
      <c r="T603" s="19" t="n">
        <v>0.0025</v>
      </c>
      <c r="U603" s="19" t="n">
        <v>0.0007</v>
      </c>
    </row>
    <row r="604">
      <c r="A604" s="19" t="inlineStr">
        <is>
          <t>TIGER 미국배당다우존스</t>
        </is>
      </c>
      <c r="B604" s="19" t="inlineStr">
        <is>
          <t>458730</t>
        </is>
      </c>
      <c r="C604" s="19" t="inlineStr">
        <is>
          <t>[초단타]</t>
        </is>
      </c>
      <c r="D604" s="19" t="inlineStr">
        <is>
          <t>[변동성허용]</t>
        </is>
      </c>
      <c r="E604" s="19" t="inlineStr">
        <is>
          <t>+3%▶70% 익절 / +5%▶20% 익절 / +10%▶10% 익절</t>
        </is>
      </c>
      <c r="F604" s="19" t="inlineStr">
        <is>
          <t>-5%▶50% 손절 / -10%▶30% 손절 / -15%▶20% 손절</t>
        </is>
      </c>
      <c r="G604" s="19" t="inlineStr">
        <is>
          <t>2026-01-02</t>
        </is>
      </c>
      <c r="H604" s="19" t="inlineStr">
        <is>
          <t>2026-06-08</t>
        </is>
      </c>
      <c r="I604" s="19" t="n">
        <v>0</v>
      </c>
      <c r="J604" s="19" t="n">
        <v>0</v>
      </c>
      <c r="K604" s="19" t="n">
        <v>0</v>
      </c>
      <c r="L604" s="19" t="n">
        <v>0</v>
      </c>
      <c r="M604" s="19" t="n">
        <v>0</v>
      </c>
      <c r="N604" s="19" t="n">
        <v>32</v>
      </c>
      <c r="O604" s="19" t="inlineStr">
        <is>
          <t>D</t>
        </is>
      </c>
      <c r="P604" s="19" t="inlineStr">
        <is>
          <t>단독 사용 비권장</t>
        </is>
      </c>
      <c r="Q604" s="19" t="inlineStr">
        <is>
          <t>거래횟수 매우 부족 / MDD 안정 / 수익률 음수 / 승률 낮음</t>
        </is>
      </c>
      <c r="R604" s="19" t="inlineStr">
        <is>
          <t>예</t>
        </is>
      </c>
      <c r="S604" s="19" t="n">
        <v>0.0005</v>
      </c>
      <c r="T604" s="19" t="n">
        <v>0.0025</v>
      </c>
      <c r="U604" s="19" t="n">
        <v>0.0007</v>
      </c>
    </row>
    <row r="605">
      <c r="A605" s="19" t="inlineStr">
        <is>
          <t>TIGER 미국배당다우존스</t>
        </is>
      </c>
      <c r="B605" s="19" t="inlineStr">
        <is>
          <t>458730</t>
        </is>
      </c>
      <c r="C605" s="19" t="inlineStr">
        <is>
          <t>[초단타]</t>
        </is>
      </c>
      <c r="D605" s="19" t="inlineStr">
        <is>
          <t>[버티기형]</t>
        </is>
      </c>
      <c r="E605" s="19" t="inlineStr">
        <is>
          <t>+3%▶70% 익절 / +5%▶20% 익절 / +10%▶10% 익절</t>
        </is>
      </c>
      <c r="F605" s="19" t="inlineStr">
        <is>
          <t>-5%▶40% 손절 / -15%▶30% 손절 / -20%▶30% 손절</t>
        </is>
      </c>
      <c r="G605" s="19" t="inlineStr">
        <is>
          <t>2026-01-02</t>
        </is>
      </c>
      <c r="H605" s="19" t="inlineStr">
        <is>
          <t>2026-06-08</t>
        </is>
      </c>
      <c r="I605" s="19" t="n">
        <v>0</v>
      </c>
      <c r="J605" s="19" t="n">
        <v>0</v>
      </c>
      <c r="K605" s="19" t="n">
        <v>0</v>
      </c>
      <c r="L605" s="19" t="n">
        <v>0</v>
      </c>
      <c r="M605" s="19" t="n">
        <v>0</v>
      </c>
      <c r="N605" s="19" t="n">
        <v>32</v>
      </c>
      <c r="O605" s="19" t="inlineStr">
        <is>
          <t>D</t>
        </is>
      </c>
      <c r="P605" s="19" t="inlineStr">
        <is>
          <t>단독 사용 비권장</t>
        </is>
      </c>
      <c r="Q605" s="19" t="inlineStr">
        <is>
          <t>거래횟수 매우 부족 / MDD 안정 / 수익률 음수 / 승률 낮음</t>
        </is>
      </c>
      <c r="R605" s="19" t="inlineStr">
        <is>
          <t>예</t>
        </is>
      </c>
      <c r="S605" s="19" t="n">
        <v>0.0005</v>
      </c>
      <c r="T605" s="19" t="n">
        <v>0.0025</v>
      </c>
      <c r="U605" s="19" t="n">
        <v>0.0007</v>
      </c>
    </row>
    <row r="606">
      <c r="A606" s="19" t="inlineStr">
        <is>
          <t>TIGER 미국배당다우존스</t>
        </is>
      </c>
      <c r="B606" s="19" t="inlineStr">
        <is>
          <t>458730</t>
        </is>
      </c>
      <c r="C606" s="19" t="inlineStr">
        <is>
          <t>[단기스윙]</t>
        </is>
      </c>
      <c r="D606" s="19" t="inlineStr">
        <is>
          <t>[칼손절]</t>
        </is>
      </c>
      <c r="E606" s="19" t="inlineStr">
        <is>
          <t>+5%▶60% 익절 / +10%▶30% 익절 / +20%▶10% 익절</t>
        </is>
      </c>
      <c r="F606" s="19" t="inlineStr">
        <is>
          <t>-2%▶80% 손절 / -4%▶10% 손절 / -6%▶10% 손절</t>
        </is>
      </c>
      <c r="G606" s="19" t="inlineStr">
        <is>
          <t>2026-01-02</t>
        </is>
      </c>
      <c r="H606" s="19" t="inlineStr">
        <is>
          <t>2026-06-08</t>
        </is>
      </c>
      <c r="I606" s="19" t="n">
        <v>0</v>
      </c>
      <c r="J606" s="19" t="n">
        <v>0</v>
      </c>
      <c r="K606" s="19" t="n">
        <v>0</v>
      </c>
      <c r="L606" s="19" t="n">
        <v>0</v>
      </c>
      <c r="M606" s="19" t="n">
        <v>0</v>
      </c>
      <c r="N606" s="19" t="n">
        <v>32</v>
      </c>
      <c r="O606" s="19" t="inlineStr">
        <is>
          <t>D</t>
        </is>
      </c>
      <c r="P606" s="19" t="inlineStr">
        <is>
          <t>단독 사용 비권장</t>
        </is>
      </c>
      <c r="Q606" s="19" t="inlineStr">
        <is>
          <t>거래횟수 매우 부족 / MDD 안정 / 수익률 음수 / 승률 낮음</t>
        </is>
      </c>
      <c r="R606" s="19" t="inlineStr">
        <is>
          <t>예</t>
        </is>
      </c>
      <c r="S606" s="19" t="n">
        <v>0.0005</v>
      </c>
      <c r="T606" s="19" t="n">
        <v>0.0025</v>
      </c>
      <c r="U606" s="19" t="n">
        <v>0.0007</v>
      </c>
    </row>
    <row r="607">
      <c r="A607" s="19" t="inlineStr">
        <is>
          <t>TIGER 미국배당다우존스</t>
        </is>
      </c>
      <c r="B607" s="19" t="inlineStr">
        <is>
          <t>458730</t>
        </is>
      </c>
      <c r="C607" s="19" t="inlineStr">
        <is>
          <t>[단기스윙]</t>
        </is>
      </c>
      <c r="D607" s="19" t="inlineStr">
        <is>
          <t>[정석방어]</t>
        </is>
      </c>
      <c r="E607" s="19" t="inlineStr">
        <is>
          <t>+5%▶60% 익절 / +10%▶30% 익절 / +20%▶10% 익절</t>
        </is>
      </c>
      <c r="F607" s="19" t="inlineStr">
        <is>
          <t>-3%▶70% 손절 / -5%▶20% 손절 / -10%▶10% 손절</t>
        </is>
      </c>
      <c r="G607" s="19" t="inlineStr">
        <is>
          <t>2026-01-02</t>
        </is>
      </c>
      <c r="H607" s="19" t="inlineStr">
        <is>
          <t>2026-06-08</t>
        </is>
      </c>
      <c r="I607" s="19" t="n">
        <v>0</v>
      </c>
      <c r="J607" s="19" t="n">
        <v>0</v>
      </c>
      <c r="K607" s="19" t="n">
        <v>0</v>
      </c>
      <c r="L607" s="19" t="n">
        <v>0</v>
      </c>
      <c r="M607" s="19" t="n">
        <v>0</v>
      </c>
      <c r="N607" s="19" t="n">
        <v>32</v>
      </c>
      <c r="O607" s="19" t="inlineStr">
        <is>
          <t>D</t>
        </is>
      </c>
      <c r="P607" s="19" t="inlineStr">
        <is>
          <t>단독 사용 비권장</t>
        </is>
      </c>
      <c r="Q607" s="19" t="inlineStr">
        <is>
          <t>거래횟수 매우 부족 / MDD 안정 / 수익률 음수 / 승률 낮음</t>
        </is>
      </c>
      <c r="R607" s="19" t="inlineStr">
        <is>
          <t>예</t>
        </is>
      </c>
      <c r="S607" s="19" t="n">
        <v>0.0005</v>
      </c>
      <c r="T607" s="19" t="n">
        <v>0.0025</v>
      </c>
      <c r="U607" s="19" t="n">
        <v>0.0007</v>
      </c>
    </row>
    <row r="608">
      <c r="A608" s="19" t="inlineStr">
        <is>
          <t>TIGER 미국배당다우존스</t>
        </is>
      </c>
      <c r="B608" s="19" t="inlineStr">
        <is>
          <t>458730</t>
        </is>
      </c>
      <c r="C608" s="19" t="inlineStr">
        <is>
          <t>[단기스윙]</t>
        </is>
      </c>
      <c r="D608" s="19" t="inlineStr">
        <is>
          <t>[변동성허용]</t>
        </is>
      </c>
      <c r="E608" s="19" t="inlineStr">
        <is>
          <t>+5%▶60% 익절 / +10%▶30% 익절 / +20%▶10% 익절</t>
        </is>
      </c>
      <c r="F608" s="19" t="inlineStr">
        <is>
          <t>-5%▶50% 손절 / -10%▶30% 손절 / -15%▶20% 손절</t>
        </is>
      </c>
      <c r="G608" s="19" t="inlineStr">
        <is>
          <t>2026-01-02</t>
        </is>
      </c>
      <c r="H608" s="19" t="inlineStr">
        <is>
          <t>2026-06-08</t>
        </is>
      </c>
      <c r="I608" s="19" t="n">
        <v>0</v>
      </c>
      <c r="J608" s="19" t="n">
        <v>0</v>
      </c>
      <c r="K608" s="19" t="n">
        <v>0</v>
      </c>
      <c r="L608" s="19" t="n">
        <v>0</v>
      </c>
      <c r="M608" s="19" t="n">
        <v>0</v>
      </c>
      <c r="N608" s="19" t="n">
        <v>32</v>
      </c>
      <c r="O608" s="19" t="inlineStr">
        <is>
          <t>D</t>
        </is>
      </c>
      <c r="P608" s="19" t="inlineStr">
        <is>
          <t>단독 사용 비권장</t>
        </is>
      </c>
      <c r="Q608" s="19" t="inlineStr">
        <is>
          <t>거래횟수 매우 부족 / MDD 안정 / 수익률 음수 / 승률 낮음</t>
        </is>
      </c>
      <c r="R608" s="19" t="inlineStr">
        <is>
          <t>예</t>
        </is>
      </c>
      <c r="S608" s="19" t="n">
        <v>0.0005</v>
      </c>
      <c r="T608" s="19" t="n">
        <v>0.0025</v>
      </c>
      <c r="U608" s="19" t="n">
        <v>0.0007</v>
      </c>
    </row>
    <row r="609">
      <c r="A609" s="19" t="inlineStr">
        <is>
          <t>TIGER 미국배당다우존스</t>
        </is>
      </c>
      <c r="B609" s="19" t="inlineStr">
        <is>
          <t>458730</t>
        </is>
      </c>
      <c r="C609" s="19" t="inlineStr">
        <is>
          <t>[단기스윙]</t>
        </is>
      </c>
      <c r="D609" s="19" t="inlineStr">
        <is>
          <t>[버티기형]</t>
        </is>
      </c>
      <c r="E609" s="19" t="inlineStr">
        <is>
          <t>+5%▶60% 익절 / +10%▶30% 익절 / +20%▶10% 익절</t>
        </is>
      </c>
      <c r="F609" s="19" t="inlineStr">
        <is>
          <t>-5%▶40% 손절 / -15%▶30% 손절 / -20%▶30% 손절</t>
        </is>
      </c>
      <c r="G609" s="19" t="inlineStr">
        <is>
          <t>2026-01-02</t>
        </is>
      </c>
      <c r="H609" s="19" t="inlineStr">
        <is>
          <t>2026-06-08</t>
        </is>
      </c>
      <c r="I609" s="19" t="n">
        <v>0</v>
      </c>
      <c r="J609" s="19" t="n">
        <v>0</v>
      </c>
      <c r="K609" s="19" t="n">
        <v>0</v>
      </c>
      <c r="L609" s="19" t="n">
        <v>0</v>
      </c>
      <c r="M609" s="19" t="n">
        <v>0</v>
      </c>
      <c r="N609" s="19" t="n">
        <v>32</v>
      </c>
      <c r="O609" s="19" t="inlineStr">
        <is>
          <t>D</t>
        </is>
      </c>
      <c r="P609" s="19" t="inlineStr">
        <is>
          <t>단독 사용 비권장</t>
        </is>
      </c>
      <c r="Q609" s="19" t="inlineStr">
        <is>
          <t>거래횟수 매우 부족 / MDD 안정 / 수익률 음수 / 승률 낮음</t>
        </is>
      </c>
      <c r="R609" s="19" t="inlineStr">
        <is>
          <t>예</t>
        </is>
      </c>
      <c r="S609" s="19" t="n">
        <v>0.0005</v>
      </c>
      <c r="T609" s="19" t="n">
        <v>0.0025</v>
      </c>
      <c r="U609" s="19" t="n">
        <v>0.0007</v>
      </c>
    </row>
    <row r="610">
      <c r="A610" s="19" t="inlineStr">
        <is>
          <t>TIGER 미국배당다우존스</t>
        </is>
      </c>
      <c r="B610" s="19" t="inlineStr">
        <is>
          <t>458730</t>
        </is>
      </c>
      <c r="C610" s="19" t="inlineStr">
        <is>
          <t>[대표님룰]</t>
        </is>
      </c>
      <c r="D610" s="19" t="inlineStr">
        <is>
          <t>[칼손절]</t>
        </is>
      </c>
      <c r="E610" s="19" t="inlineStr">
        <is>
          <t>+5%▶60% 익절 / +10%▶30% 익절 / +30%▶10% 익절</t>
        </is>
      </c>
      <c r="F610" s="19" t="inlineStr">
        <is>
          <t>-2%▶80% 손절 / -4%▶10% 손절 / -6%▶10% 손절</t>
        </is>
      </c>
      <c r="G610" s="19" t="inlineStr">
        <is>
          <t>2026-01-02</t>
        </is>
      </c>
      <c r="H610" s="19" t="inlineStr">
        <is>
          <t>2026-06-08</t>
        </is>
      </c>
      <c r="I610" s="19" t="n">
        <v>0</v>
      </c>
      <c r="J610" s="19" t="n">
        <v>0</v>
      </c>
      <c r="K610" s="19" t="n">
        <v>0</v>
      </c>
      <c r="L610" s="19" t="n">
        <v>0</v>
      </c>
      <c r="M610" s="19" t="n">
        <v>0</v>
      </c>
      <c r="N610" s="19" t="n">
        <v>32</v>
      </c>
      <c r="O610" s="19" t="inlineStr">
        <is>
          <t>D</t>
        </is>
      </c>
      <c r="P610" s="19" t="inlineStr">
        <is>
          <t>단독 사용 비권장</t>
        </is>
      </c>
      <c r="Q610" s="19" t="inlineStr">
        <is>
          <t>거래횟수 매우 부족 / MDD 안정 / 수익률 음수 / 승률 낮음</t>
        </is>
      </c>
      <c r="R610" s="19" t="inlineStr">
        <is>
          <t>예</t>
        </is>
      </c>
      <c r="S610" s="19" t="n">
        <v>0.0005</v>
      </c>
      <c r="T610" s="19" t="n">
        <v>0.0025</v>
      </c>
      <c r="U610" s="19" t="n">
        <v>0.0007</v>
      </c>
    </row>
    <row r="611">
      <c r="A611" s="19" t="inlineStr">
        <is>
          <t>TIGER 미국배당다우존스</t>
        </is>
      </c>
      <c r="B611" s="19" t="inlineStr">
        <is>
          <t>458730</t>
        </is>
      </c>
      <c r="C611" s="19" t="inlineStr">
        <is>
          <t>[대표님룰]</t>
        </is>
      </c>
      <c r="D611" s="19" t="inlineStr">
        <is>
          <t>[정석방어]</t>
        </is>
      </c>
      <c r="E611" s="19" t="inlineStr">
        <is>
          <t>+5%▶60% 익절 / +10%▶30% 익절 / +30%▶10% 익절</t>
        </is>
      </c>
      <c r="F611" s="19" t="inlineStr">
        <is>
          <t>-3%▶70% 손절 / -5%▶20% 손절 / -10%▶10% 손절</t>
        </is>
      </c>
      <c r="G611" s="19" t="inlineStr">
        <is>
          <t>2026-01-02</t>
        </is>
      </c>
      <c r="H611" s="19" t="inlineStr">
        <is>
          <t>2026-06-08</t>
        </is>
      </c>
      <c r="I611" s="19" t="n">
        <v>0</v>
      </c>
      <c r="J611" s="19" t="n">
        <v>0</v>
      </c>
      <c r="K611" s="19" t="n">
        <v>0</v>
      </c>
      <c r="L611" s="19" t="n">
        <v>0</v>
      </c>
      <c r="M611" s="19" t="n">
        <v>0</v>
      </c>
      <c r="N611" s="19" t="n">
        <v>32</v>
      </c>
      <c r="O611" s="19" t="inlineStr">
        <is>
          <t>D</t>
        </is>
      </c>
      <c r="P611" s="19" t="inlineStr">
        <is>
          <t>단독 사용 비권장</t>
        </is>
      </c>
      <c r="Q611" s="19" t="inlineStr">
        <is>
          <t>거래횟수 매우 부족 / MDD 안정 / 수익률 음수 / 승률 낮음</t>
        </is>
      </c>
      <c r="R611" s="19" t="inlineStr">
        <is>
          <t>예</t>
        </is>
      </c>
      <c r="S611" s="19" t="n">
        <v>0.0005</v>
      </c>
      <c r="T611" s="19" t="n">
        <v>0.0025</v>
      </c>
      <c r="U611" s="19" t="n">
        <v>0.0007</v>
      </c>
    </row>
    <row r="612">
      <c r="A612" s="19" t="inlineStr">
        <is>
          <t>TIGER 미국배당다우존스</t>
        </is>
      </c>
      <c r="B612" s="19" t="inlineStr">
        <is>
          <t>458730</t>
        </is>
      </c>
      <c r="C612" s="19" t="inlineStr">
        <is>
          <t>[대표님룰]</t>
        </is>
      </c>
      <c r="D612" s="19" t="inlineStr">
        <is>
          <t>[변동성허용]</t>
        </is>
      </c>
      <c r="E612" s="19" t="inlineStr">
        <is>
          <t>+5%▶60% 익절 / +10%▶30% 익절 / +30%▶10% 익절</t>
        </is>
      </c>
      <c r="F612" s="19" t="inlineStr">
        <is>
          <t>-5%▶50% 손절 / -10%▶30% 손절 / -15%▶20% 손절</t>
        </is>
      </c>
      <c r="G612" s="19" t="inlineStr">
        <is>
          <t>2026-01-02</t>
        </is>
      </c>
      <c r="H612" s="19" t="inlineStr">
        <is>
          <t>2026-06-08</t>
        </is>
      </c>
      <c r="I612" s="19" t="n">
        <v>0</v>
      </c>
      <c r="J612" s="19" t="n">
        <v>0</v>
      </c>
      <c r="K612" s="19" t="n">
        <v>0</v>
      </c>
      <c r="L612" s="19" t="n">
        <v>0</v>
      </c>
      <c r="M612" s="19" t="n">
        <v>0</v>
      </c>
      <c r="N612" s="19" t="n">
        <v>32</v>
      </c>
      <c r="O612" s="19" t="inlineStr">
        <is>
          <t>D</t>
        </is>
      </c>
      <c r="P612" s="19" t="inlineStr">
        <is>
          <t>단독 사용 비권장</t>
        </is>
      </c>
      <c r="Q612" s="19" t="inlineStr">
        <is>
          <t>거래횟수 매우 부족 / MDD 안정 / 수익률 음수 / 승률 낮음</t>
        </is>
      </c>
      <c r="R612" s="19" t="inlineStr">
        <is>
          <t>예</t>
        </is>
      </c>
      <c r="S612" s="19" t="n">
        <v>0.0005</v>
      </c>
      <c r="T612" s="19" t="n">
        <v>0.0025</v>
      </c>
      <c r="U612" s="19" t="n">
        <v>0.0007</v>
      </c>
    </row>
    <row r="613">
      <c r="A613" s="19" t="inlineStr">
        <is>
          <t>TIGER 미국배당다우존스</t>
        </is>
      </c>
      <c r="B613" s="19" t="inlineStr">
        <is>
          <t>458730</t>
        </is>
      </c>
      <c r="C613" s="19" t="inlineStr">
        <is>
          <t>[대표님룰]</t>
        </is>
      </c>
      <c r="D613" s="19" t="inlineStr">
        <is>
          <t>[버티기형]</t>
        </is>
      </c>
      <c r="E613" s="19" t="inlineStr">
        <is>
          <t>+5%▶60% 익절 / +10%▶30% 익절 / +30%▶10% 익절</t>
        </is>
      </c>
      <c r="F613" s="19" t="inlineStr">
        <is>
          <t>-5%▶40% 손절 / -15%▶30% 손절 / -20%▶30% 손절</t>
        </is>
      </c>
      <c r="G613" s="19" t="inlineStr">
        <is>
          <t>2026-01-02</t>
        </is>
      </c>
      <c r="H613" s="19" t="inlineStr">
        <is>
          <t>2026-06-08</t>
        </is>
      </c>
      <c r="I613" s="19" t="n">
        <v>0</v>
      </c>
      <c r="J613" s="19" t="n">
        <v>0</v>
      </c>
      <c r="K613" s="19" t="n">
        <v>0</v>
      </c>
      <c r="L613" s="19" t="n">
        <v>0</v>
      </c>
      <c r="M613" s="19" t="n">
        <v>0</v>
      </c>
      <c r="N613" s="19" t="n">
        <v>32</v>
      </c>
      <c r="O613" s="19" t="inlineStr">
        <is>
          <t>D</t>
        </is>
      </c>
      <c r="P613" s="19" t="inlineStr">
        <is>
          <t>단독 사용 비권장</t>
        </is>
      </c>
      <c r="Q613" s="19" t="inlineStr">
        <is>
          <t>거래횟수 매우 부족 / MDD 안정 / 수익률 음수 / 승률 낮음</t>
        </is>
      </c>
      <c r="R613" s="19" t="inlineStr">
        <is>
          <t>예</t>
        </is>
      </c>
      <c r="S613" s="19" t="n">
        <v>0.0005</v>
      </c>
      <c r="T613" s="19" t="n">
        <v>0.0025</v>
      </c>
      <c r="U613" s="19" t="n">
        <v>0.0007</v>
      </c>
    </row>
    <row r="614">
      <c r="A614" s="19" t="inlineStr">
        <is>
          <t>TIGER 미국배당다우존스</t>
        </is>
      </c>
      <c r="B614" s="19" t="inlineStr">
        <is>
          <t>458730</t>
        </is>
      </c>
      <c r="C614" s="19" t="inlineStr">
        <is>
          <t>[중기추세]</t>
        </is>
      </c>
      <c r="D614" s="19" t="inlineStr">
        <is>
          <t>[칼손절]</t>
        </is>
      </c>
      <c r="E614" s="19" t="inlineStr">
        <is>
          <t>+10%▶50% 익절 / +20%▶30% 익절 / +30%▶20% 익절</t>
        </is>
      </c>
      <c r="F614" s="19" t="inlineStr">
        <is>
          <t>-2%▶80% 손절 / -4%▶10% 손절 / -6%▶10% 손절</t>
        </is>
      </c>
      <c r="G614" s="19" t="inlineStr">
        <is>
          <t>2026-01-02</t>
        </is>
      </c>
      <c r="H614" s="19" t="inlineStr">
        <is>
          <t>2026-06-08</t>
        </is>
      </c>
      <c r="I614" s="19" t="n">
        <v>0</v>
      </c>
      <c r="J614" s="19" t="n">
        <v>0</v>
      </c>
      <c r="K614" s="19" t="n">
        <v>0</v>
      </c>
      <c r="L614" s="19" t="n">
        <v>0</v>
      </c>
      <c r="M614" s="19" t="n">
        <v>0</v>
      </c>
      <c r="N614" s="19" t="n">
        <v>32</v>
      </c>
      <c r="O614" s="19" t="inlineStr">
        <is>
          <t>D</t>
        </is>
      </c>
      <c r="P614" s="19" t="inlineStr">
        <is>
          <t>단독 사용 비권장</t>
        </is>
      </c>
      <c r="Q614" s="19" t="inlineStr">
        <is>
          <t>거래횟수 매우 부족 / MDD 안정 / 수익률 음수 / 승률 낮음</t>
        </is>
      </c>
      <c r="R614" s="19" t="inlineStr">
        <is>
          <t>예</t>
        </is>
      </c>
      <c r="S614" s="19" t="n">
        <v>0.0005</v>
      </c>
      <c r="T614" s="19" t="n">
        <v>0.0025</v>
      </c>
      <c r="U614" s="19" t="n">
        <v>0.0007</v>
      </c>
    </row>
    <row r="615">
      <c r="A615" s="19" t="inlineStr">
        <is>
          <t>TIGER 미국배당다우존스</t>
        </is>
      </c>
      <c r="B615" s="19" t="inlineStr">
        <is>
          <t>458730</t>
        </is>
      </c>
      <c r="C615" s="19" t="inlineStr">
        <is>
          <t>[중기추세]</t>
        </is>
      </c>
      <c r="D615" s="19" t="inlineStr">
        <is>
          <t>[정석방어]</t>
        </is>
      </c>
      <c r="E615" s="19" t="inlineStr">
        <is>
          <t>+10%▶50% 익절 / +20%▶30% 익절 / +30%▶20% 익절</t>
        </is>
      </c>
      <c r="F615" s="19" t="inlineStr">
        <is>
          <t>-3%▶70% 손절 / -5%▶20% 손절 / -10%▶10% 손절</t>
        </is>
      </c>
      <c r="G615" s="19" t="inlineStr">
        <is>
          <t>2026-01-02</t>
        </is>
      </c>
      <c r="H615" s="19" t="inlineStr">
        <is>
          <t>2026-06-08</t>
        </is>
      </c>
      <c r="I615" s="19" t="n">
        <v>0</v>
      </c>
      <c r="J615" s="19" t="n">
        <v>0</v>
      </c>
      <c r="K615" s="19" t="n">
        <v>0</v>
      </c>
      <c r="L615" s="19" t="n">
        <v>0</v>
      </c>
      <c r="M615" s="19" t="n">
        <v>0</v>
      </c>
      <c r="N615" s="19" t="n">
        <v>32</v>
      </c>
      <c r="O615" s="19" t="inlineStr">
        <is>
          <t>D</t>
        </is>
      </c>
      <c r="P615" s="19" t="inlineStr">
        <is>
          <t>단독 사용 비권장</t>
        </is>
      </c>
      <c r="Q615" s="19" t="inlineStr">
        <is>
          <t>거래횟수 매우 부족 / MDD 안정 / 수익률 음수 / 승률 낮음</t>
        </is>
      </c>
      <c r="R615" s="19" t="inlineStr">
        <is>
          <t>예</t>
        </is>
      </c>
      <c r="S615" s="19" t="n">
        <v>0.0005</v>
      </c>
      <c r="T615" s="19" t="n">
        <v>0.0025</v>
      </c>
      <c r="U615" s="19" t="n">
        <v>0.0007</v>
      </c>
    </row>
    <row r="616">
      <c r="A616" s="19" t="inlineStr">
        <is>
          <t>TIGER 미국배당다우존스</t>
        </is>
      </c>
      <c r="B616" s="19" t="inlineStr">
        <is>
          <t>458730</t>
        </is>
      </c>
      <c r="C616" s="19" t="inlineStr">
        <is>
          <t>[중기추세]</t>
        </is>
      </c>
      <c r="D616" s="19" t="inlineStr">
        <is>
          <t>[변동성허용]</t>
        </is>
      </c>
      <c r="E616" s="19" t="inlineStr">
        <is>
          <t>+10%▶50% 익절 / +20%▶30% 익절 / +30%▶20% 익절</t>
        </is>
      </c>
      <c r="F616" s="19" t="inlineStr">
        <is>
          <t>-5%▶50% 손절 / -10%▶30% 손절 / -15%▶20% 손절</t>
        </is>
      </c>
      <c r="G616" s="19" t="inlineStr">
        <is>
          <t>2026-01-02</t>
        </is>
      </c>
      <c r="H616" s="19" t="inlineStr">
        <is>
          <t>2026-06-08</t>
        </is>
      </c>
      <c r="I616" s="19" t="n">
        <v>0</v>
      </c>
      <c r="J616" s="19" t="n">
        <v>0</v>
      </c>
      <c r="K616" s="19" t="n">
        <v>0</v>
      </c>
      <c r="L616" s="19" t="n">
        <v>0</v>
      </c>
      <c r="M616" s="19" t="n">
        <v>0</v>
      </c>
      <c r="N616" s="19" t="n">
        <v>32</v>
      </c>
      <c r="O616" s="19" t="inlineStr">
        <is>
          <t>D</t>
        </is>
      </c>
      <c r="P616" s="19" t="inlineStr">
        <is>
          <t>단독 사용 비권장</t>
        </is>
      </c>
      <c r="Q616" s="19" t="inlineStr">
        <is>
          <t>거래횟수 매우 부족 / MDD 안정 / 수익률 음수 / 승률 낮음</t>
        </is>
      </c>
      <c r="R616" s="19" t="inlineStr">
        <is>
          <t>예</t>
        </is>
      </c>
      <c r="S616" s="19" t="n">
        <v>0.0005</v>
      </c>
      <c r="T616" s="19" t="n">
        <v>0.0025</v>
      </c>
      <c r="U616" s="19" t="n">
        <v>0.0007</v>
      </c>
    </row>
    <row r="617">
      <c r="A617" s="19" t="inlineStr">
        <is>
          <t>TIGER 미국배당다우존스</t>
        </is>
      </c>
      <c r="B617" s="19" t="inlineStr">
        <is>
          <t>458730</t>
        </is>
      </c>
      <c r="C617" s="19" t="inlineStr">
        <is>
          <t>[중기추세]</t>
        </is>
      </c>
      <c r="D617" s="19" t="inlineStr">
        <is>
          <t>[버티기형]</t>
        </is>
      </c>
      <c r="E617" s="19" t="inlineStr">
        <is>
          <t>+10%▶50% 익절 / +20%▶30% 익절 / +30%▶20% 익절</t>
        </is>
      </c>
      <c r="F617" s="19" t="inlineStr">
        <is>
          <t>-5%▶40% 손절 / -15%▶30% 손절 / -20%▶30% 손절</t>
        </is>
      </c>
      <c r="G617" s="19" t="inlineStr">
        <is>
          <t>2026-01-02</t>
        </is>
      </c>
      <c r="H617" s="19" t="inlineStr">
        <is>
          <t>2026-06-08</t>
        </is>
      </c>
      <c r="I617" s="19" t="n">
        <v>0</v>
      </c>
      <c r="J617" s="19" t="n">
        <v>0</v>
      </c>
      <c r="K617" s="19" t="n">
        <v>0</v>
      </c>
      <c r="L617" s="19" t="n">
        <v>0</v>
      </c>
      <c r="M617" s="19" t="n">
        <v>0</v>
      </c>
      <c r="N617" s="19" t="n">
        <v>32</v>
      </c>
      <c r="O617" s="19" t="inlineStr">
        <is>
          <t>D</t>
        </is>
      </c>
      <c r="P617" s="19" t="inlineStr">
        <is>
          <t>단독 사용 비권장</t>
        </is>
      </c>
      <c r="Q617" s="19" t="inlineStr">
        <is>
          <t>거래횟수 매우 부족 / MDD 안정 / 수익률 음수 / 승률 낮음</t>
        </is>
      </c>
      <c r="R617" s="19" t="inlineStr">
        <is>
          <t>예</t>
        </is>
      </c>
      <c r="S617" s="19" t="n">
        <v>0.0005</v>
      </c>
      <c r="T617" s="19" t="n">
        <v>0.0025</v>
      </c>
      <c r="U617" s="19" t="n">
        <v>0.0007</v>
      </c>
    </row>
    <row r="618">
      <c r="A618" s="19" t="inlineStr">
        <is>
          <t>TIGER 미국배당다우존스</t>
        </is>
      </c>
      <c r="B618" s="19" t="inlineStr">
        <is>
          <t>458730</t>
        </is>
      </c>
      <c r="C618" s="19" t="inlineStr">
        <is>
          <t>[수익극대화]</t>
        </is>
      </c>
      <c r="D618" s="19" t="inlineStr">
        <is>
          <t>[칼손절]</t>
        </is>
      </c>
      <c r="E618" s="19" t="inlineStr">
        <is>
          <t>+10%▶40% 익절 / +20%▶30% 익절 / +40%▶30% 익절</t>
        </is>
      </c>
      <c r="F618" s="19" t="inlineStr">
        <is>
          <t>-2%▶80% 손절 / -4%▶10% 손절 / -6%▶10% 손절</t>
        </is>
      </c>
      <c r="G618" s="19" t="inlineStr">
        <is>
          <t>2026-01-02</t>
        </is>
      </c>
      <c r="H618" s="19" t="inlineStr">
        <is>
          <t>2026-06-08</t>
        </is>
      </c>
      <c r="I618" s="19" t="n">
        <v>0</v>
      </c>
      <c r="J618" s="19" t="n">
        <v>0</v>
      </c>
      <c r="K618" s="19" t="n">
        <v>0</v>
      </c>
      <c r="L618" s="19" t="n">
        <v>0</v>
      </c>
      <c r="M618" s="19" t="n">
        <v>0</v>
      </c>
      <c r="N618" s="19" t="n">
        <v>32</v>
      </c>
      <c r="O618" s="19" t="inlineStr">
        <is>
          <t>D</t>
        </is>
      </c>
      <c r="P618" s="19" t="inlineStr">
        <is>
          <t>단독 사용 비권장</t>
        </is>
      </c>
      <c r="Q618" s="19" t="inlineStr">
        <is>
          <t>거래횟수 매우 부족 / MDD 안정 / 수익률 음수 / 승률 낮음</t>
        </is>
      </c>
      <c r="R618" s="19" t="inlineStr">
        <is>
          <t>예</t>
        </is>
      </c>
      <c r="S618" s="19" t="n">
        <v>0.0005</v>
      </c>
      <c r="T618" s="19" t="n">
        <v>0.0025</v>
      </c>
      <c r="U618" s="19" t="n">
        <v>0.0007</v>
      </c>
    </row>
    <row r="619">
      <c r="A619" s="19" t="inlineStr">
        <is>
          <t>TIGER 미국배당다우존스</t>
        </is>
      </c>
      <c r="B619" s="19" t="inlineStr">
        <is>
          <t>458730</t>
        </is>
      </c>
      <c r="C619" s="19" t="inlineStr">
        <is>
          <t>[수익극대화]</t>
        </is>
      </c>
      <c r="D619" s="19" t="inlineStr">
        <is>
          <t>[정석방어]</t>
        </is>
      </c>
      <c r="E619" s="19" t="inlineStr">
        <is>
          <t>+10%▶40% 익절 / +20%▶30% 익절 / +40%▶30% 익절</t>
        </is>
      </c>
      <c r="F619" s="19" t="inlineStr">
        <is>
          <t>-3%▶70% 손절 / -5%▶20% 손절 / -10%▶10% 손절</t>
        </is>
      </c>
      <c r="G619" s="19" t="inlineStr">
        <is>
          <t>2026-01-02</t>
        </is>
      </c>
      <c r="H619" s="19" t="inlineStr">
        <is>
          <t>2026-06-08</t>
        </is>
      </c>
      <c r="I619" s="19" t="n">
        <v>0</v>
      </c>
      <c r="J619" s="19" t="n">
        <v>0</v>
      </c>
      <c r="K619" s="19" t="n">
        <v>0</v>
      </c>
      <c r="L619" s="19" t="n">
        <v>0</v>
      </c>
      <c r="M619" s="19" t="n">
        <v>0</v>
      </c>
      <c r="N619" s="19" t="n">
        <v>32</v>
      </c>
      <c r="O619" s="19" t="inlineStr">
        <is>
          <t>D</t>
        </is>
      </c>
      <c r="P619" s="19" t="inlineStr">
        <is>
          <t>단독 사용 비권장</t>
        </is>
      </c>
      <c r="Q619" s="19" t="inlineStr">
        <is>
          <t>거래횟수 매우 부족 / MDD 안정 / 수익률 음수 / 승률 낮음</t>
        </is>
      </c>
      <c r="R619" s="19" t="inlineStr">
        <is>
          <t>예</t>
        </is>
      </c>
      <c r="S619" s="19" t="n">
        <v>0.0005</v>
      </c>
      <c r="T619" s="19" t="n">
        <v>0.0025</v>
      </c>
      <c r="U619" s="19" t="n">
        <v>0.0007</v>
      </c>
    </row>
    <row r="620">
      <c r="A620" s="19" t="inlineStr">
        <is>
          <t>TIGER 미국배당다우존스</t>
        </is>
      </c>
      <c r="B620" s="19" t="inlineStr">
        <is>
          <t>458730</t>
        </is>
      </c>
      <c r="C620" s="19" t="inlineStr">
        <is>
          <t>[수익극대화]</t>
        </is>
      </c>
      <c r="D620" s="19" t="inlineStr">
        <is>
          <t>[변동성허용]</t>
        </is>
      </c>
      <c r="E620" s="19" t="inlineStr">
        <is>
          <t>+10%▶40% 익절 / +20%▶30% 익절 / +40%▶30% 익절</t>
        </is>
      </c>
      <c r="F620" s="19" t="inlineStr">
        <is>
          <t>-5%▶50% 손절 / -10%▶30% 손절 / -15%▶20% 손절</t>
        </is>
      </c>
      <c r="G620" s="19" t="inlineStr">
        <is>
          <t>2026-01-02</t>
        </is>
      </c>
      <c r="H620" s="19" t="inlineStr">
        <is>
          <t>2026-06-08</t>
        </is>
      </c>
      <c r="I620" s="19" t="n">
        <v>0</v>
      </c>
      <c r="J620" s="19" t="n">
        <v>0</v>
      </c>
      <c r="K620" s="19" t="n">
        <v>0</v>
      </c>
      <c r="L620" s="19" t="n">
        <v>0</v>
      </c>
      <c r="M620" s="19" t="n">
        <v>0</v>
      </c>
      <c r="N620" s="19" t="n">
        <v>32</v>
      </c>
      <c r="O620" s="19" t="inlineStr">
        <is>
          <t>D</t>
        </is>
      </c>
      <c r="P620" s="19" t="inlineStr">
        <is>
          <t>단독 사용 비권장</t>
        </is>
      </c>
      <c r="Q620" s="19" t="inlineStr">
        <is>
          <t>거래횟수 매우 부족 / MDD 안정 / 수익률 음수 / 승률 낮음</t>
        </is>
      </c>
      <c r="R620" s="19" t="inlineStr">
        <is>
          <t>예</t>
        </is>
      </c>
      <c r="S620" s="19" t="n">
        <v>0.0005</v>
      </c>
      <c r="T620" s="19" t="n">
        <v>0.0025</v>
      </c>
      <c r="U620" s="19" t="n">
        <v>0.0007</v>
      </c>
    </row>
    <row r="621">
      <c r="A621" s="19" t="inlineStr">
        <is>
          <t>TIGER 미국배당다우존스</t>
        </is>
      </c>
      <c r="B621" s="19" t="inlineStr">
        <is>
          <t>458730</t>
        </is>
      </c>
      <c r="C621" s="19" t="inlineStr">
        <is>
          <t>[수익극대화]</t>
        </is>
      </c>
      <c r="D621" s="19" t="inlineStr">
        <is>
          <t>[버티기형]</t>
        </is>
      </c>
      <c r="E621" s="19" t="inlineStr">
        <is>
          <t>+10%▶40% 익절 / +20%▶30% 익절 / +40%▶30% 익절</t>
        </is>
      </c>
      <c r="F621" s="19" t="inlineStr">
        <is>
          <t>-5%▶40% 손절 / -15%▶30% 손절 / -20%▶30% 손절</t>
        </is>
      </c>
      <c r="G621" s="19" t="inlineStr">
        <is>
          <t>2026-01-02</t>
        </is>
      </c>
      <c r="H621" s="19" t="inlineStr">
        <is>
          <t>2026-06-08</t>
        </is>
      </c>
      <c r="I621" s="19" t="n">
        <v>0</v>
      </c>
      <c r="J621" s="19" t="n">
        <v>0</v>
      </c>
      <c r="K621" s="19" t="n">
        <v>0</v>
      </c>
      <c r="L621" s="19" t="n">
        <v>0</v>
      </c>
      <c r="M621" s="19" t="n">
        <v>0</v>
      </c>
      <c r="N621" s="19" t="n">
        <v>32</v>
      </c>
      <c r="O621" s="19" t="inlineStr">
        <is>
          <t>D</t>
        </is>
      </c>
      <c r="P621" s="19" t="inlineStr">
        <is>
          <t>단독 사용 비권장</t>
        </is>
      </c>
      <c r="Q621" s="19" t="inlineStr">
        <is>
          <t>거래횟수 매우 부족 / MDD 안정 / 수익률 음수 / 승률 낮음</t>
        </is>
      </c>
      <c r="R621" s="19" t="inlineStr">
        <is>
          <t>예</t>
        </is>
      </c>
      <c r="S621" s="19" t="n">
        <v>0.0005</v>
      </c>
      <c r="T621" s="19" t="n">
        <v>0.0025</v>
      </c>
      <c r="U621" s="19" t="n">
        <v>0.0007</v>
      </c>
    </row>
    <row r="622">
      <c r="A622" s="19" t="inlineStr">
        <is>
          <t>맥쿼리인프라</t>
        </is>
      </c>
      <c r="B622" s="19" t="inlineStr">
        <is>
          <t>088980</t>
        </is>
      </c>
      <c r="C622" s="19" t="inlineStr">
        <is>
          <t>[초단타]</t>
        </is>
      </c>
      <c r="D622" s="19" t="inlineStr">
        <is>
          <t>[칼손절]</t>
        </is>
      </c>
      <c r="E622" s="19" t="inlineStr">
        <is>
          <t>+3%▶70% 익절 / +5%▶20% 익절 / +10%▶10% 익절</t>
        </is>
      </c>
      <c r="F622" s="19" t="inlineStr">
        <is>
          <t>-2%▶80% 손절 / -4%▶10% 손절 / -6%▶10% 손절</t>
        </is>
      </c>
      <c r="G622" s="19" t="inlineStr">
        <is>
          <t>2026-01-02</t>
        </is>
      </c>
      <c r="H622" s="19" t="inlineStr">
        <is>
          <t>2026-06-08</t>
        </is>
      </c>
      <c r="I622" s="19" t="n">
        <v>3.08</v>
      </c>
      <c r="J622" s="19" t="n">
        <v>-1.29</v>
      </c>
      <c r="K622" s="19" t="n">
        <v>66.7</v>
      </c>
      <c r="L622" s="19" t="n">
        <v>3</v>
      </c>
      <c r="M622" s="19" t="n">
        <v>13.94</v>
      </c>
      <c r="N622" s="19" t="n">
        <v>60</v>
      </c>
      <c r="O622" s="19" t="inlineStr">
        <is>
          <t>C</t>
        </is>
      </c>
      <c r="P622" s="19" t="inlineStr">
        <is>
          <t>최근 적합성 참고 수준</t>
        </is>
      </c>
      <c r="Q622" s="19" t="inlineStr">
        <is>
          <t>거래횟수 매우 부족 / MDD 안정</t>
        </is>
      </c>
      <c r="R622" s="19" t="inlineStr">
        <is>
          <t>예</t>
        </is>
      </c>
      <c r="S622" s="19" t="n">
        <v>0.0005</v>
      </c>
      <c r="T622" s="19" t="n">
        <v>0.0025</v>
      </c>
      <c r="U622" s="19" t="n">
        <v>0.0007</v>
      </c>
    </row>
    <row r="623">
      <c r="A623" s="19" t="inlineStr">
        <is>
          <t>맥쿼리인프라</t>
        </is>
      </c>
      <c r="B623" s="19" t="inlineStr">
        <is>
          <t>088980</t>
        </is>
      </c>
      <c r="C623" s="19" t="inlineStr">
        <is>
          <t>[초단타]</t>
        </is>
      </c>
      <c r="D623" s="19" t="inlineStr">
        <is>
          <t>[정석방어]</t>
        </is>
      </c>
      <c r="E623" s="19" t="inlineStr">
        <is>
          <t>+3%▶70% 익절 / +5%▶20% 익절 / +10%▶10% 익절</t>
        </is>
      </c>
      <c r="F623" s="19" t="inlineStr">
        <is>
          <t>-3%▶70% 손절 / -5%▶20% 손절 / -10%▶10% 손절</t>
        </is>
      </c>
      <c r="G623" s="19" t="inlineStr">
        <is>
          <t>2026-01-02</t>
        </is>
      </c>
      <c r="H623" s="19" t="inlineStr">
        <is>
          <t>2026-06-08</t>
        </is>
      </c>
      <c r="I623" s="19" t="n">
        <v>3.03</v>
      </c>
      <c r="J623" s="19" t="n">
        <v>-1.29</v>
      </c>
      <c r="K623" s="19" t="n">
        <v>66.7</v>
      </c>
      <c r="L623" s="19" t="n">
        <v>3</v>
      </c>
      <c r="M623" s="19" t="n">
        <v>13.89</v>
      </c>
      <c r="N623" s="19" t="n">
        <v>60</v>
      </c>
      <c r="O623" s="19" t="inlineStr">
        <is>
          <t>C</t>
        </is>
      </c>
      <c r="P623" s="19" t="inlineStr">
        <is>
          <t>최근 적합성 참고 수준</t>
        </is>
      </c>
      <c r="Q623" s="19" t="inlineStr">
        <is>
          <t>거래횟수 매우 부족 / MDD 안정</t>
        </is>
      </c>
      <c r="R623" s="19" t="inlineStr">
        <is>
          <t>예</t>
        </is>
      </c>
      <c r="S623" s="19" t="n">
        <v>0.0005</v>
      </c>
      <c r="T623" s="19" t="n">
        <v>0.0025</v>
      </c>
      <c r="U623" s="19" t="n">
        <v>0.0007</v>
      </c>
    </row>
    <row r="624">
      <c r="A624" s="19" t="inlineStr">
        <is>
          <t>맥쿼리인프라</t>
        </is>
      </c>
      <c r="B624" s="19" t="inlineStr">
        <is>
          <t>088980</t>
        </is>
      </c>
      <c r="C624" s="19" t="inlineStr">
        <is>
          <t>[초단타]</t>
        </is>
      </c>
      <c r="D624" s="19" t="inlineStr">
        <is>
          <t>[변동성허용]</t>
        </is>
      </c>
      <c r="E624" s="19" t="inlineStr">
        <is>
          <t>+3%▶70% 익절 / +5%▶20% 익절 / +10%▶10% 익절</t>
        </is>
      </c>
      <c r="F624" s="19" t="inlineStr">
        <is>
          <t>-5%▶50% 손절 / -10%▶30% 손절 / -15%▶20% 손절</t>
        </is>
      </c>
      <c r="G624" s="19" t="inlineStr">
        <is>
          <t>2026-01-02</t>
        </is>
      </c>
      <c r="H624" s="19" t="inlineStr">
        <is>
          <t>2026-06-08</t>
        </is>
      </c>
      <c r="I624" s="19" t="n">
        <v>3.03</v>
      </c>
      <c r="J624" s="19" t="n">
        <v>-1.29</v>
      </c>
      <c r="K624" s="19" t="n">
        <v>66.7</v>
      </c>
      <c r="L624" s="19" t="n">
        <v>3</v>
      </c>
      <c r="M624" s="19" t="n">
        <v>13.89</v>
      </c>
      <c r="N624" s="19" t="n">
        <v>60</v>
      </c>
      <c r="O624" s="19" t="inlineStr">
        <is>
          <t>C</t>
        </is>
      </c>
      <c r="P624" s="19" t="inlineStr">
        <is>
          <t>최근 적합성 참고 수준</t>
        </is>
      </c>
      <c r="Q624" s="19" t="inlineStr">
        <is>
          <t>거래횟수 매우 부족 / MDD 안정</t>
        </is>
      </c>
      <c r="R624" s="19" t="inlineStr">
        <is>
          <t>예</t>
        </is>
      </c>
      <c r="S624" s="19" t="n">
        <v>0.0005</v>
      </c>
      <c r="T624" s="19" t="n">
        <v>0.0025</v>
      </c>
      <c r="U624" s="19" t="n">
        <v>0.0007</v>
      </c>
    </row>
    <row r="625">
      <c r="A625" s="19" t="inlineStr">
        <is>
          <t>맥쿼리인프라</t>
        </is>
      </c>
      <c r="B625" s="19" t="inlineStr">
        <is>
          <t>088980</t>
        </is>
      </c>
      <c r="C625" s="19" t="inlineStr">
        <is>
          <t>[초단타]</t>
        </is>
      </c>
      <c r="D625" s="19" t="inlineStr">
        <is>
          <t>[버티기형]</t>
        </is>
      </c>
      <c r="E625" s="19" t="inlineStr">
        <is>
          <t>+3%▶70% 익절 / +5%▶20% 익절 / +10%▶10% 익절</t>
        </is>
      </c>
      <c r="F625" s="19" t="inlineStr">
        <is>
          <t>-5%▶40% 손절 / -15%▶30% 손절 / -20%▶30% 손절</t>
        </is>
      </c>
      <c r="G625" s="19" t="inlineStr">
        <is>
          <t>2026-01-02</t>
        </is>
      </c>
      <c r="H625" s="19" t="inlineStr">
        <is>
          <t>2026-06-08</t>
        </is>
      </c>
      <c r="I625" s="19" t="n">
        <v>3.03</v>
      </c>
      <c r="J625" s="19" t="n">
        <v>-1.29</v>
      </c>
      <c r="K625" s="19" t="n">
        <v>66.7</v>
      </c>
      <c r="L625" s="19" t="n">
        <v>3</v>
      </c>
      <c r="M625" s="19" t="n">
        <v>13.89</v>
      </c>
      <c r="N625" s="19" t="n">
        <v>60</v>
      </c>
      <c r="O625" s="19" t="inlineStr">
        <is>
          <t>C</t>
        </is>
      </c>
      <c r="P625" s="19" t="inlineStr">
        <is>
          <t>최근 적합성 참고 수준</t>
        </is>
      </c>
      <c r="Q625" s="19" t="inlineStr">
        <is>
          <t>거래횟수 매우 부족 / MDD 안정</t>
        </is>
      </c>
      <c r="R625" s="19" t="inlineStr">
        <is>
          <t>예</t>
        </is>
      </c>
      <c r="S625" s="19" t="n">
        <v>0.0005</v>
      </c>
      <c r="T625" s="19" t="n">
        <v>0.0025</v>
      </c>
      <c r="U625" s="19" t="n">
        <v>0.0007</v>
      </c>
    </row>
    <row r="626">
      <c r="A626" s="19" t="inlineStr">
        <is>
          <t>맥쿼리인프라</t>
        </is>
      </c>
      <c r="B626" s="19" t="inlineStr">
        <is>
          <t>088980</t>
        </is>
      </c>
      <c r="C626" s="19" t="inlineStr">
        <is>
          <t>[단기스윙]</t>
        </is>
      </c>
      <c r="D626" s="19" t="inlineStr">
        <is>
          <t>[칼손절]</t>
        </is>
      </c>
      <c r="E626" s="19" t="inlineStr">
        <is>
          <t>+5%▶60% 익절 / +10%▶30% 익절 / +20%▶10% 익절</t>
        </is>
      </c>
      <c r="F626" s="19" t="inlineStr">
        <is>
          <t>-2%▶80% 손절 / -4%▶10% 손절 / -6%▶10% 손절</t>
        </is>
      </c>
      <c r="G626" s="19" t="inlineStr">
        <is>
          <t>2026-01-02</t>
        </is>
      </c>
      <c r="H626" s="19" t="inlineStr">
        <is>
          <t>2026-06-08</t>
        </is>
      </c>
      <c r="I626" s="19" t="n">
        <v>4.24</v>
      </c>
      <c r="J626" s="19" t="n">
        <v>-1.29</v>
      </c>
      <c r="K626" s="19" t="n">
        <v>50</v>
      </c>
      <c r="L626" s="19" t="n">
        <v>2</v>
      </c>
      <c r="M626" s="19" t="n">
        <v>12.09</v>
      </c>
      <c r="N626" s="19" t="n">
        <v>53</v>
      </c>
      <c r="O626" s="19" t="inlineStr">
        <is>
          <t>C</t>
        </is>
      </c>
      <c r="P626" s="19" t="inlineStr">
        <is>
          <t>최근 적합성 참고 수준</t>
        </is>
      </c>
      <c r="Q626" s="19" t="inlineStr">
        <is>
          <t>거래횟수 매우 부족 / MDD 안정</t>
        </is>
      </c>
      <c r="R626" s="19" t="inlineStr">
        <is>
          <t>예</t>
        </is>
      </c>
      <c r="S626" s="19" t="n">
        <v>0.0005</v>
      </c>
      <c r="T626" s="19" t="n">
        <v>0.0025</v>
      </c>
      <c r="U626" s="19" t="n">
        <v>0.0007</v>
      </c>
    </row>
    <row r="627">
      <c r="A627" s="19" t="inlineStr">
        <is>
          <t>맥쿼리인프라</t>
        </is>
      </c>
      <c r="B627" s="19" t="inlineStr">
        <is>
          <t>088980</t>
        </is>
      </c>
      <c r="C627" s="19" t="inlineStr">
        <is>
          <t>[단기스윙]</t>
        </is>
      </c>
      <c r="D627" s="19" t="inlineStr">
        <is>
          <t>[정석방어]</t>
        </is>
      </c>
      <c r="E627" s="19" t="inlineStr">
        <is>
          <t>+5%▶60% 익절 / +10%▶30% 익절 / +20%▶10% 익절</t>
        </is>
      </c>
      <c r="F627" s="19" t="inlineStr">
        <is>
          <t>-3%▶70% 손절 / -5%▶20% 손절 / -10%▶10% 손절</t>
        </is>
      </c>
      <c r="G627" s="19" t="inlineStr">
        <is>
          <t>2026-01-02</t>
        </is>
      </c>
      <c r="H627" s="19" t="inlineStr">
        <is>
          <t>2026-06-08</t>
        </is>
      </c>
      <c r="I627" s="19" t="n">
        <v>4.1</v>
      </c>
      <c r="J627" s="19" t="n">
        <v>-1.29</v>
      </c>
      <c r="K627" s="19" t="n">
        <v>50</v>
      </c>
      <c r="L627" s="19" t="n">
        <v>2</v>
      </c>
      <c r="M627" s="19" t="n">
        <v>11.95</v>
      </c>
      <c r="N627" s="19" t="n">
        <v>53</v>
      </c>
      <c r="O627" s="19" t="inlineStr">
        <is>
          <t>C</t>
        </is>
      </c>
      <c r="P627" s="19" t="inlineStr">
        <is>
          <t>최근 적합성 참고 수준</t>
        </is>
      </c>
      <c r="Q627" s="19" t="inlineStr">
        <is>
          <t>거래횟수 매우 부족 / MDD 안정</t>
        </is>
      </c>
      <c r="R627" s="19" t="inlineStr">
        <is>
          <t>예</t>
        </is>
      </c>
      <c r="S627" s="19" t="n">
        <v>0.0005</v>
      </c>
      <c r="T627" s="19" t="n">
        <v>0.0025</v>
      </c>
      <c r="U627" s="19" t="n">
        <v>0.0007</v>
      </c>
    </row>
    <row r="628">
      <c r="A628" s="19" t="inlineStr">
        <is>
          <t>맥쿼리인프라</t>
        </is>
      </c>
      <c r="B628" s="19" t="inlineStr">
        <is>
          <t>088980</t>
        </is>
      </c>
      <c r="C628" s="19" t="inlineStr">
        <is>
          <t>[단기스윙]</t>
        </is>
      </c>
      <c r="D628" s="19" t="inlineStr">
        <is>
          <t>[변동성허용]</t>
        </is>
      </c>
      <c r="E628" s="19" t="inlineStr">
        <is>
          <t>+5%▶60% 익절 / +10%▶30% 익절 / +20%▶10% 익절</t>
        </is>
      </c>
      <c r="F628" s="19" t="inlineStr">
        <is>
          <t>-5%▶50% 손절 / -10%▶30% 손절 / -15%▶20% 손절</t>
        </is>
      </c>
      <c r="G628" s="19" t="inlineStr">
        <is>
          <t>2026-01-02</t>
        </is>
      </c>
      <c r="H628" s="19" t="inlineStr">
        <is>
          <t>2026-06-08</t>
        </is>
      </c>
      <c r="I628" s="19" t="n">
        <v>4.09</v>
      </c>
      <c r="J628" s="19" t="n">
        <v>-1.29</v>
      </c>
      <c r="K628" s="19" t="n">
        <v>50</v>
      </c>
      <c r="L628" s="19" t="n">
        <v>2</v>
      </c>
      <c r="M628" s="19" t="n">
        <v>11.95</v>
      </c>
      <c r="N628" s="19" t="n">
        <v>53</v>
      </c>
      <c r="O628" s="19" t="inlineStr">
        <is>
          <t>C</t>
        </is>
      </c>
      <c r="P628" s="19" t="inlineStr">
        <is>
          <t>최근 적합성 참고 수준</t>
        </is>
      </c>
      <c r="Q628" s="19" t="inlineStr">
        <is>
          <t>거래횟수 매우 부족 / MDD 안정</t>
        </is>
      </c>
      <c r="R628" s="19" t="inlineStr">
        <is>
          <t>예</t>
        </is>
      </c>
      <c r="S628" s="19" t="n">
        <v>0.0005</v>
      </c>
      <c r="T628" s="19" t="n">
        <v>0.0025</v>
      </c>
      <c r="U628" s="19" t="n">
        <v>0.0007</v>
      </c>
    </row>
    <row r="629">
      <c r="A629" s="19" t="inlineStr">
        <is>
          <t>맥쿼리인프라</t>
        </is>
      </c>
      <c r="B629" s="19" t="inlineStr">
        <is>
          <t>088980</t>
        </is>
      </c>
      <c r="C629" s="19" t="inlineStr">
        <is>
          <t>[단기스윙]</t>
        </is>
      </c>
      <c r="D629" s="19" t="inlineStr">
        <is>
          <t>[버티기형]</t>
        </is>
      </c>
      <c r="E629" s="19" t="inlineStr">
        <is>
          <t>+5%▶60% 익절 / +10%▶30% 익절 / +20%▶10% 익절</t>
        </is>
      </c>
      <c r="F629" s="19" t="inlineStr">
        <is>
          <t>-5%▶40% 손절 / -15%▶30% 손절 / -20%▶30% 손절</t>
        </is>
      </c>
      <c r="G629" s="19" t="inlineStr">
        <is>
          <t>2026-01-02</t>
        </is>
      </c>
      <c r="H629" s="19" t="inlineStr">
        <is>
          <t>2026-06-08</t>
        </is>
      </c>
      <c r="I629" s="19" t="n">
        <v>4.09</v>
      </c>
      <c r="J629" s="19" t="n">
        <v>-1.29</v>
      </c>
      <c r="K629" s="19" t="n">
        <v>50</v>
      </c>
      <c r="L629" s="19" t="n">
        <v>2</v>
      </c>
      <c r="M629" s="19" t="n">
        <v>11.95</v>
      </c>
      <c r="N629" s="19" t="n">
        <v>53</v>
      </c>
      <c r="O629" s="19" t="inlineStr">
        <is>
          <t>C</t>
        </is>
      </c>
      <c r="P629" s="19" t="inlineStr">
        <is>
          <t>최근 적합성 참고 수준</t>
        </is>
      </c>
      <c r="Q629" s="19" t="inlineStr">
        <is>
          <t>거래횟수 매우 부족 / MDD 안정</t>
        </is>
      </c>
      <c r="R629" s="19" t="inlineStr">
        <is>
          <t>예</t>
        </is>
      </c>
      <c r="S629" s="19" t="n">
        <v>0.0005</v>
      </c>
      <c r="T629" s="19" t="n">
        <v>0.0025</v>
      </c>
      <c r="U629" s="19" t="n">
        <v>0.0007</v>
      </c>
    </row>
    <row r="630">
      <c r="A630" s="19" t="inlineStr">
        <is>
          <t>맥쿼리인프라</t>
        </is>
      </c>
      <c r="B630" s="19" t="inlineStr">
        <is>
          <t>088980</t>
        </is>
      </c>
      <c r="C630" s="19" t="inlineStr">
        <is>
          <t>[대표님룰]</t>
        </is>
      </c>
      <c r="D630" s="19" t="inlineStr">
        <is>
          <t>[칼손절]</t>
        </is>
      </c>
      <c r="E630" s="19" t="inlineStr">
        <is>
          <t>+5%▶60% 익절 / +10%▶30% 익절 / +30%▶10% 익절</t>
        </is>
      </c>
      <c r="F630" s="19" t="inlineStr">
        <is>
          <t>-2%▶80% 손절 / -4%▶10% 손절 / -6%▶10% 손절</t>
        </is>
      </c>
      <c r="G630" s="19" t="inlineStr">
        <is>
          <t>2026-01-02</t>
        </is>
      </c>
      <c r="H630" s="19" t="inlineStr">
        <is>
          <t>2026-06-08</t>
        </is>
      </c>
      <c r="I630" s="19" t="n">
        <v>4.24</v>
      </c>
      <c r="J630" s="19" t="n">
        <v>-1.29</v>
      </c>
      <c r="K630" s="19" t="n">
        <v>50</v>
      </c>
      <c r="L630" s="19" t="n">
        <v>2</v>
      </c>
      <c r="M630" s="19" t="n">
        <v>12.09</v>
      </c>
      <c r="N630" s="19" t="n">
        <v>53</v>
      </c>
      <c r="O630" s="19" t="inlineStr">
        <is>
          <t>C</t>
        </is>
      </c>
      <c r="P630" s="19" t="inlineStr">
        <is>
          <t>최근 적합성 참고 수준</t>
        </is>
      </c>
      <c r="Q630" s="19" t="inlineStr">
        <is>
          <t>거래횟수 매우 부족 / MDD 안정</t>
        </is>
      </c>
      <c r="R630" s="19" t="inlineStr">
        <is>
          <t>예</t>
        </is>
      </c>
      <c r="S630" s="19" t="n">
        <v>0.0005</v>
      </c>
      <c r="T630" s="19" t="n">
        <v>0.0025</v>
      </c>
      <c r="U630" s="19" t="n">
        <v>0.0007</v>
      </c>
    </row>
    <row r="631">
      <c r="A631" s="19" t="inlineStr">
        <is>
          <t>맥쿼리인프라</t>
        </is>
      </c>
      <c r="B631" s="19" t="inlineStr">
        <is>
          <t>088980</t>
        </is>
      </c>
      <c r="C631" s="19" t="inlineStr">
        <is>
          <t>[대표님룰]</t>
        </is>
      </c>
      <c r="D631" s="19" t="inlineStr">
        <is>
          <t>[정석방어]</t>
        </is>
      </c>
      <c r="E631" s="19" t="inlineStr">
        <is>
          <t>+5%▶60% 익절 / +10%▶30% 익절 / +30%▶10% 익절</t>
        </is>
      </c>
      <c r="F631" s="19" t="inlineStr">
        <is>
          <t>-3%▶70% 손절 / -5%▶20% 손절 / -10%▶10% 손절</t>
        </is>
      </c>
      <c r="G631" s="19" t="inlineStr">
        <is>
          <t>2026-01-02</t>
        </is>
      </c>
      <c r="H631" s="19" t="inlineStr">
        <is>
          <t>2026-06-08</t>
        </is>
      </c>
      <c r="I631" s="19" t="n">
        <v>4.1</v>
      </c>
      <c r="J631" s="19" t="n">
        <v>-1.29</v>
      </c>
      <c r="K631" s="19" t="n">
        <v>50</v>
      </c>
      <c r="L631" s="19" t="n">
        <v>2</v>
      </c>
      <c r="M631" s="19" t="n">
        <v>11.95</v>
      </c>
      <c r="N631" s="19" t="n">
        <v>53</v>
      </c>
      <c r="O631" s="19" t="inlineStr">
        <is>
          <t>C</t>
        </is>
      </c>
      <c r="P631" s="19" t="inlineStr">
        <is>
          <t>최근 적합성 참고 수준</t>
        </is>
      </c>
      <c r="Q631" s="19" t="inlineStr">
        <is>
          <t>거래횟수 매우 부족 / MDD 안정</t>
        </is>
      </c>
      <c r="R631" s="19" t="inlineStr">
        <is>
          <t>예</t>
        </is>
      </c>
      <c r="S631" s="19" t="n">
        <v>0.0005</v>
      </c>
      <c r="T631" s="19" t="n">
        <v>0.0025</v>
      </c>
      <c r="U631" s="19" t="n">
        <v>0.0007</v>
      </c>
    </row>
    <row r="632">
      <c r="A632" s="19" t="inlineStr">
        <is>
          <t>맥쿼리인프라</t>
        </is>
      </c>
      <c r="B632" s="19" t="inlineStr">
        <is>
          <t>088980</t>
        </is>
      </c>
      <c r="C632" s="19" t="inlineStr">
        <is>
          <t>[대표님룰]</t>
        </is>
      </c>
      <c r="D632" s="19" t="inlineStr">
        <is>
          <t>[변동성허용]</t>
        </is>
      </c>
      <c r="E632" s="19" t="inlineStr">
        <is>
          <t>+5%▶60% 익절 / +10%▶30% 익절 / +30%▶10% 익절</t>
        </is>
      </c>
      <c r="F632" s="19" t="inlineStr">
        <is>
          <t>-5%▶50% 손절 / -10%▶30% 손절 / -15%▶20% 손절</t>
        </is>
      </c>
      <c r="G632" s="19" t="inlineStr">
        <is>
          <t>2026-01-02</t>
        </is>
      </c>
      <c r="H632" s="19" t="inlineStr">
        <is>
          <t>2026-06-08</t>
        </is>
      </c>
      <c r="I632" s="19" t="n">
        <v>4.09</v>
      </c>
      <c r="J632" s="19" t="n">
        <v>-1.29</v>
      </c>
      <c r="K632" s="19" t="n">
        <v>50</v>
      </c>
      <c r="L632" s="19" t="n">
        <v>2</v>
      </c>
      <c r="M632" s="19" t="n">
        <v>11.95</v>
      </c>
      <c r="N632" s="19" t="n">
        <v>53</v>
      </c>
      <c r="O632" s="19" t="inlineStr">
        <is>
          <t>C</t>
        </is>
      </c>
      <c r="P632" s="19" t="inlineStr">
        <is>
          <t>최근 적합성 참고 수준</t>
        </is>
      </c>
      <c r="Q632" s="19" t="inlineStr">
        <is>
          <t>거래횟수 매우 부족 / MDD 안정</t>
        </is>
      </c>
      <c r="R632" s="19" t="inlineStr">
        <is>
          <t>예</t>
        </is>
      </c>
      <c r="S632" s="19" t="n">
        <v>0.0005</v>
      </c>
      <c r="T632" s="19" t="n">
        <v>0.0025</v>
      </c>
      <c r="U632" s="19" t="n">
        <v>0.0007</v>
      </c>
    </row>
    <row r="633">
      <c r="A633" s="19" t="inlineStr">
        <is>
          <t>맥쿼리인프라</t>
        </is>
      </c>
      <c r="B633" s="19" t="inlineStr">
        <is>
          <t>088980</t>
        </is>
      </c>
      <c r="C633" s="19" t="inlineStr">
        <is>
          <t>[대표님룰]</t>
        </is>
      </c>
      <c r="D633" s="19" t="inlineStr">
        <is>
          <t>[버티기형]</t>
        </is>
      </c>
      <c r="E633" s="19" t="inlineStr">
        <is>
          <t>+5%▶60% 익절 / +10%▶30% 익절 / +30%▶10% 익절</t>
        </is>
      </c>
      <c r="F633" s="19" t="inlineStr">
        <is>
          <t>-5%▶40% 손절 / -15%▶30% 손절 / -20%▶30% 손절</t>
        </is>
      </c>
      <c r="G633" s="19" t="inlineStr">
        <is>
          <t>2026-01-02</t>
        </is>
      </c>
      <c r="H633" s="19" t="inlineStr">
        <is>
          <t>2026-06-08</t>
        </is>
      </c>
      <c r="I633" s="19" t="n">
        <v>4.09</v>
      </c>
      <c r="J633" s="19" t="n">
        <v>-1.29</v>
      </c>
      <c r="K633" s="19" t="n">
        <v>50</v>
      </c>
      <c r="L633" s="19" t="n">
        <v>2</v>
      </c>
      <c r="M633" s="19" t="n">
        <v>11.95</v>
      </c>
      <c r="N633" s="19" t="n">
        <v>53</v>
      </c>
      <c r="O633" s="19" t="inlineStr">
        <is>
          <t>C</t>
        </is>
      </c>
      <c r="P633" s="19" t="inlineStr">
        <is>
          <t>최근 적합성 참고 수준</t>
        </is>
      </c>
      <c r="Q633" s="19" t="inlineStr">
        <is>
          <t>거래횟수 매우 부족 / MDD 안정</t>
        </is>
      </c>
      <c r="R633" s="19" t="inlineStr">
        <is>
          <t>예</t>
        </is>
      </c>
      <c r="S633" s="19" t="n">
        <v>0.0005</v>
      </c>
      <c r="T633" s="19" t="n">
        <v>0.0025</v>
      </c>
      <c r="U633" s="19" t="n">
        <v>0.0007</v>
      </c>
    </row>
    <row r="634">
      <c r="A634" s="19" t="inlineStr">
        <is>
          <t>맥쿼리인프라</t>
        </is>
      </c>
      <c r="B634" s="19" t="inlineStr">
        <is>
          <t>088980</t>
        </is>
      </c>
      <c r="C634" s="19" t="inlineStr">
        <is>
          <t>[중기추세]</t>
        </is>
      </c>
      <c r="D634" s="19" t="inlineStr">
        <is>
          <t>[칼손절]</t>
        </is>
      </c>
      <c r="E634" s="19" t="inlineStr">
        <is>
          <t>+10%▶50% 익절 / +20%▶30% 익절 / +30%▶20% 익절</t>
        </is>
      </c>
      <c r="F634" s="19" t="inlineStr">
        <is>
          <t>-2%▶80% 손절 / -4%▶10% 손절 / -6%▶10% 손절</t>
        </is>
      </c>
      <c r="G634" s="19" t="inlineStr">
        <is>
          <t>2026-01-02</t>
        </is>
      </c>
      <c r="H634" s="19" t="inlineStr">
        <is>
          <t>2026-06-08</t>
        </is>
      </c>
      <c r="I634" s="19" t="n">
        <v>4.24</v>
      </c>
      <c r="J634" s="19" t="n">
        <v>-1.29</v>
      </c>
      <c r="K634" s="19" t="n">
        <v>50</v>
      </c>
      <c r="L634" s="19" t="n">
        <v>2</v>
      </c>
      <c r="M634" s="19" t="n">
        <v>12.09</v>
      </c>
      <c r="N634" s="19" t="n">
        <v>53</v>
      </c>
      <c r="O634" s="19" t="inlineStr">
        <is>
          <t>C</t>
        </is>
      </c>
      <c r="P634" s="19" t="inlineStr">
        <is>
          <t>최근 적합성 참고 수준</t>
        </is>
      </c>
      <c r="Q634" s="19" t="inlineStr">
        <is>
          <t>거래횟수 매우 부족 / MDD 안정</t>
        </is>
      </c>
      <c r="R634" s="19" t="inlineStr">
        <is>
          <t>예</t>
        </is>
      </c>
      <c r="S634" s="19" t="n">
        <v>0.0005</v>
      </c>
      <c r="T634" s="19" t="n">
        <v>0.0025</v>
      </c>
      <c r="U634" s="19" t="n">
        <v>0.0007</v>
      </c>
    </row>
    <row r="635">
      <c r="A635" s="19" t="inlineStr">
        <is>
          <t>맥쿼리인프라</t>
        </is>
      </c>
      <c r="B635" s="19" t="inlineStr">
        <is>
          <t>088980</t>
        </is>
      </c>
      <c r="C635" s="19" t="inlineStr">
        <is>
          <t>[중기추세]</t>
        </is>
      </c>
      <c r="D635" s="19" t="inlineStr">
        <is>
          <t>[정석방어]</t>
        </is>
      </c>
      <c r="E635" s="19" t="inlineStr">
        <is>
          <t>+10%▶50% 익절 / +20%▶30% 익절 / +30%▶20% 익절</t>
        </is>
      </c>
      <c r="F635" s="19" t="inlineStr">
        <is>
          <t>-3%▶70% 손절 / -5%▶20% 손절 / -10%▶10% 손절</t>
        </is>
      </c>
      <c r="G635" s="19" t="inlineStr">
        <is>
          <t>2026-01-02</t>
        </is>
      </c>
      <c r="H635" s="19" t="inlineStr">
        <is>
          <t>2026-06-08</t>
        </is>
      </c>
      <c r="I635" s="19" t="n">
        <v>4.1</v>
      </c>
      <c r="J635" s="19" t="n">
        <v>-1.29</v>
      </c>
      <c r="K635" s="19" t="n">
        <v>50</v>
      </c>
      <c r="L635" s="19" t="n">
        <v>2</v>
      </c>
      <c r="M635" s="19" t="n">
        <v>11.95</v>
      </c>
      <c r="N635" s="19" t="n">
        <v>53</v>
      </c>
      <c r="O635" s="19" t="inlineStr">
        <is>
          <t>C</t>
        </is>
      </c>
      <c r="P635" s="19" t="inlineStr">
        <is>
          <t>최근 적합성 참고 수준</t>
        </is>
      </c>
      <c r="Q635" s="19" t="inlineStr">
        <is>
          <t>거래횟수 매우 부족 / MDD 안정</t>
        </is>
      </c>
      <c r="R635" s="19" t="inlineStr">
        <is>
          <t>예</t>
        </is>
      </c>
      <c r="S635" s="19" t="n">
        <v>0.0005</v>
      </c>
      <c r="T635" s="19" t="n">
        <v>0.0025</v>
      </c>
      <c r="U635" s="19" t="n">
        <v>0.0007</v>
      </c>
    </row>
    <row r="636">
      <c r="A636" s="19" t="inlineStr">
        <is>
          <t>맥쿼리인프라</t>
        </is>
      </c>
      <c r="B636" s="19" t="inlineStr">
        <is>
          <t>088980</t>
        </is>
      </c>
      <c r="C636" s="19" t="inlineStr">
        <is>
          <t>[중기추세]</t>
        </is>
      </c>
      <c r="D636" s="19" t="inlineStr">
        <is>
          <t>[변동성허용]</t>
        </is>
      </c>
      <c r="E636" s="19" t="inlineStr">
        <is>
          <t>+10%▶50% 익절 / +20%▶30% 익절 / +30%▶20% 익절</t>
        </is>
      </c>
      <c r="F636" s="19" t="inlineStr">
        <is>
          <t>-5%▶50% 손절 / -10%▶30% 손절 / -15%▶20% 손절</t>
        </is>
      </c>
      <c r="G636" s="19" t="inlineStr">
        <is>
          <t>2026-01-02</t>
        </is>
      </c>
      <c r="H636" s="19" t="inlineStr">
        <is>
          <t>2026-06-08</t>
        </is>
      </c>
      <c r="I636" s="19" t="n">
        <v>4.09</v>
      </c>
      <c r="J636" s="19" t="n">
        <v>-1.29</v>
      </c>
      <c r="K636" s="19" t="n">
        <v>50</v>
      </c>
      <c r="L636" s="19" t="n">
        <v>2</v>
      </c>
      <c r="M636" s="19" t="n">
        <v>11.95</v>
      </c>
      <c r="N636" s="19" t="n">
        <v>53</v>
      </c>
      <c r="O636" s="19" t="inlineStr">
        <is>
          <t>C</t>
        </is>
      </c>
      <c r="P636" s="19" t="inlineStr">
        <is>
          <t>최근 적합성 참고 수준</t>
        </is>
      </c>
      <c r="Q636" s="19" t="inlineStr">
        <is>
          <t>거래횟수 매우 부족 / MDD 안정</t>
        </is>
      </c>
      <c r="R636" s="19" t="inlineStr">
        <is>
          <t>예</t>
        </is>
      </c>
      <c r="S636" s="19" t="n">
        <v>0.0005</v>
      </c>
      <c r="T636" s="19" t="n">
        <v>0.0025</v>
      </c>
      <c r="U636" s="19" t="n">
        <v>0.0007</v>
      </c>
    </row>
    <row r="637">
      <c r="A637" s="19" t="inlineStr">
        <is>
          <t>맥쿼리인프라</t>
        </is>
      </c>
      <c r="B637" s="19" t="inlineStr">
        <is>
          <t>088980</t>
        </is>
      </c>
      <c r="C637" s="19" t="inlineStr">
        <is>
          <t>[중기추세]</t>
        </is>
      </c>
      <c r="D637" s="19" t="inlineStr">
        <is>
          <t>[버티기형]</t>
        </is>
      </c>
      <c r="E637" s="19" t="inlineStr">
        <is>
          <t>+10%▶50% 익절 / +20%▶30% 익절 / +30%▶20% 익절</t>
        </is>
      </c>
      <c r="F637" s="19" t="inlineStr">
        <is>
          <t>-5%▶40% 손절 / -15%▶30% 손절 / -20%▶30% 손절</t>
        </is>
      </c>
      <c r="G637" s="19" t="inlineStr">
        <is>
          <t>2026-01-02</t>
        </is>
      </c>
      <c r="H637" s="19" t="inlineStr">
        <is>
          <t>2026-06-08</t>
        </is>
      </c>
      <c r="I637" s="19" t="n">
        <v>4.09</v>
      </c>
      <c r="J637" s="19" t="n">
        <v>-1.29</v>
      </c>
      <c r="K637" s="19" t="n">
        <v>50</v>
      </c>
      <c r="L637" s="19" t="n">
        <v>2</v>
      </c>
      <c r="M637" s="19" t="n">
        <v>11.95</v>
      </c>
      <c r="N637" s="19" t="n">
        <v>53</v>
      </c>
      <c r="O637" s="19" t="inlineStr">
        <is>
          <t>C</t>
        </is>
      </c>
      <c r="P637" s="19" t="inlineStr">
        <is>
          <t>최근 적합성 참고 수준</t>
        </is>
      </c>
      <c r="Q637" s="19" t="inlineStr">
        <is>
          <t>거래횟수 매우 부족 / MDD 안정</t>
        </is>
      </c>
      <c r="R637" s="19" t="inlineStr">
        <is>
          <t>예</t>
        </is>
      </c>
      <c r="S637" s="19" t="n">
        <v>0.0005</v>
      </c>
      <c r="T637" s="19" t="n">
        <v>0.0025</v>
      </c>
      <c r="U637" s="19" t="n">
        <v>0.0007</v>
      </c>
    </row>
    <row r="638">
      <c r="A638" s="19" t="inlineStr">
        <is>
          <t>맥쿼리인프라</t>
        </is>
      </c>
      <c r="B638" s="19" t="inlineStr">
        <is>
          <t>088980</t>
        </is>
      </c>
      <c r="C638" s="19" t="inlineStr">
        <is>
          <t>[수익극대화]</t>
        </is>
      </c>
      <c r="D638" s="19" t="inlineStr">
        <is>
          <t>[칼손절]</t>
        </is>
      </c>
      <c r="E638" s="19" t="inlineStr">
        <is>
          <t>+10%▶40% 익절 / +20%▶30% 익절 / +40%▶30% 익절</t>
        </is>
      </c>
      <c r="F638" s="19" t="inlineStr">
        <is>
          <t>-2%▶80% 손절 / -4%▶10% 손절 / -6%▶10% 손절</t>
        </is>
      </c>
      <c r="G638" s="19" t="inlineStr">
        <is>
          <t>2026-01-02</t>
        </is>
      </c>
      <c r="H638" s="19" t="inlineStr">
        <is>
          <t>2026-06-08</t>
        </is>
      </c>
      <c r="I638" s="19" t="n">
        <v>4.24</v>
      </c>
      <c r="J638" s="19" t="n">
        <v>-1.29</v>
      </c>
      <c r="K638" s="19" t="n">
        <v>50</v>
      </c>
      <c r="L638" s="19" t="n">
        <v>2</v>
      </c>
      <c r="M638" s="19" t="n">
        <v>12.09</v>
      </c>
      <c r="N638" s="19" t="n">
        <v>53</v>
      </c>
      <c r="O638" s="19" t="inlineStr">
        <is>
          <t>C</t>
        </is>
      </c>
      <c r="P638" s="19" t="inlineStr">
        <is>
          <t>최근 적합성 참고 수준</t>
        </is>
      </c>
      <c r="Q638" s="19" t="inlineStr">
        <is>
          <t>거래횟수 매우 부족 / MDD 안정</t>
        </is>
      </c>
      <c r="R638" s="19" t="inlineStr">
        <is>
          <t>예</t>
        </is>
      </c>
      <c r="S638" s="19" t="n">
        <v>0.0005</v>
      </c>
      <c r="T638" s="19" t="n">
        <v>0.0025</v>
      </c>
      <c r="U638" s="19" t="n">
        <v>0.0007</v>
      </c>
    </row>
    <row r="639">
      <c r="A639" s="19" t="inlineStr">
        <is>
          <t>맥쿼리인프라</t>
        </is>
      </c>
      <c r="B639" s="19" t="inlineStr">
        <is>
          <t>088980</t>
        </is>
      </c>
      <c r="C639" s="19" t="inlineStr">
        <is>
          <t>[수익극대화]</t>
        </is>
      </c>
      <c r="D639" s="19" t="inlineStr">
        <is>
          <t>[정석방어]</t>
        </is>
      </c>
      <c r="E639" s="19" t="inlineStr">
        <is>
          <t>+10%▶40% 익절 / +20%▶30% 익절 / +40%▶30% 익절</t>
        </is>
      </c>
      <c r="F639" s="19" t="inlineStr">
        <is>
          <t>-3%▶70% 손절 / -5%▶20% 손절 / -10%▶10% 손절</t>
        </is>
      </c>
      <c r="G639" s="19" t="inlineStr">
        <is>
          <t>2026-01-02</t>
        </is>
      </c>
      <c r="H639" s="19" t="inlineStr">
        <is>
          <t>2026-06-08</t>
        </is>
      </c>
      <c r="I639" s="19" t="n">
        <v>4.1</v>
      </c>
      <c r="J639" s="19" t="n">
        <v>-1.29</v>
      </c>
      <c r="K639" s="19" t="n">
        <v>50</v>
      </c>
      <c r="L639" s="19" t="n">
        <v>2</v>
      </c>
      <c r="M639" s="19" t="n">
        <v>11.95</v>
      </c>
      <c r="N639" s="19" t="n">
        <v>53</v>
      </c>
      <c r="O639" s="19" t="inlineStr">
        <is>
          <t>C</t>
        </is>
      </c>
      <c r="P639" s="19" t="inlineStr">
        <is>
          <t>최근 적합성 참고 수준</t>
        </is>
      </c>
      <c r="Q639" s="19" t="inlineStr">
        <is>
          <t>거래횟수 매우 부족 / MDD 안정</t>
        </is>
      </c>
      <c r="R639" s="19" t="inlineStr">
        <is>
          <t>예</t>
        </is>
      </c>
      <c r="S639" s="19" t="n">
        <v>0.0005</v>
      </c>
      <c r="T639" s="19" t="n">
        <v>0.0025</v>
      </c>
      <c r="U639" s="19" t="n">
        <v>0.0007</v>
      </c>
    </row>
    <row r="640">
      <c r="A640" s="19" t="inlineStr">
        <is>
          <t>맥쿼리인프라</t>
        </is>
      </c>
      <c r="B640" s="19" t="inlineStr">
        <is>
          <t>088980</t>
        </is>
      </c>
      <c r="C640" s="19" t="inlineStr">
        <is>
          <t>[수익극대화]</t>
        </is>
      </c>
      <c r="D640" s="19" t="inlineStr">
        <is>
          <t>[변동성허용]</t>
        </is>
      </c>
      <c r="E640" s="19" t="inlineStr">
        <is>
          <t>+10%▶40% 익절 / +20%▶30% 익절 / +40%▶30% 익절</t>
        </is>
      </c>
      <c r="F640" s="19" t="inlineStr">
        <is>
          <t>-5%▶50% 손절 / -10%▶30% 손절 / -15%▶20% 손절</t>
        </is>
      </c>
      <c r="G640" s="19" t="inlineStr">
        <is>
          <t>2026-01-02</t>
        </is>
      </c>
      <c r="H640" s="19" t="inlineStr">
        <is>
          <t>2026-06-08</t>
        </is>
      </c>
      <c r="I640" s="19" t="n">
        <v>4.09</v>
      </c>
      <c r="J640" s="19" t="n">
        <v>-1.29</v>
      </c>
      <c r="K640" s="19" t="n">
        <v>50</v>
      </c>
      <c r="L640" s="19" t="n">
        <v>2</v>
      </c>
      <c r="M640" s="19" t="n">
        <v>11.95</v>
      </c>
      <c r="N640" s="19" t="n">
        <v>53</v>
      </c>
      <c r="O640" s="19" t="inlineStr">
        <is>
          <t>C</t>
        </is>
      </c>
      <c r="P640" s="19" t="inlineStr">
        <is>
          <t>최근 적합성 참고 수준</t>
        </is>
      </c>
      <c r="Q640" s="19" t="inlineStr">
        <is>
          <t>거래횟수 매우 부족 / MDD 안정</t>
        </is>
      </c>
      <c r="R640" s="19" t="inlineStr">
        <is>
          <t>예</t>
        </is>
      </c>
      <c r="S640" s="19" t="n">
        <v>0.0005</v>
      </c>
      <c r="T640" s="19" t="n">
        <v>0.0025</v>
      </c>
      <c r="U640" s="19" t="n">
        <v>0.0007</v>
      </c>
    </row>
    <row r="641">
      <c r="A641" s="19" t="inlineStr">
        <is>
          <t>맥쿼리인프라</t>
        </is>
      </c>
      <c r="B641" s="19" t="inlineStr">
        <is>
          <t>088980</t>
        </is>
      </c>
      <c r="C641" s="19" t="inlineStr">
        <is>
          <t>[수익극대화]</t>
        </is>
      </c>
      <c r="D641" s="19" t="inlineStr">
        <is>
          <t>[버티기형]</t>
        </is>
      </c>
      <c r="E641" s="19" t="inlineStr">
        <is>
          <t>+10%▶40% 익절 / +20%▶30% 익절 / +40%▶30% 익절</t>
        </is>
      </c>
      <c r="F641" s="19" t="inlineStr">
        <is>
          <t>-5%▶40% 손절 / -15%▶30% 손절 / -20%▶30% 손절</t>
        </is>
      </c>
      <c r="G641" s="19" t="inlineStr">
        <is>
          <t>2026-01-02</t>
        </is>
      </c>
      <c r="H641" s="19" t="inlineStr">
        <is>
          <t>2026-06-08</t>
        </is>
      </c>
      <c r="I641" s="19" t="n">
        <v>4.09</v>
      </c>
      <c r="J641" s="19" t="n">
        <v>-1.29</v>
      </c>
      <c r="K641" s="19" t="n">
        <v>50</v>
      </c>
      <c r="L641" s="19" t="n">
        <v>2</v>
      </c>
      <c r="M641" s="19" t="n">
        <v>11.95</v>
      </c>
      <c r="N641" s="19" t="n">
        <v>53</v>
      </c>
      <c r="O641" s="19" t="inlineStr">
        <is>
          <t>C</t>
        </is>
      </c>
      <c r="P641" s="19" t="inlineStr">
        <is>
          <t>최근 적합성 참고 수준</t>
        </is>
      </c>
      <c r="Q641" s="19" t="inlineStr">
        <is>
          <t>거래횟수 매우 부족 / MDD 안정</t>
        </is>
      </c>
      <c r="R641" s="19" t="inlineStr">
        <is>
          <t>예</t>
        </is>
      </c>
      <c r="S641" s="19" t="n">
        <v>0.0005</v>
      </c>
      <c r="T641" s="19" t="n">
        <v>0.0025</v>
      </c>
      <c r="U641" s="19" t="n">
        <v>0.0007</v>
      </c>
    </row>
    <row r="642">
      <c r="A642" s="19" t="inlineStr">
        <is>
          <t>대원전선</t>
        </is>
      </c>
      <c r="B642" s="19" t="inlineStr">
        <is>
          <t>006340</t>
        </is>
      </c>
      <c r="C642" s="19" t="inlineStr">
        <is>
          <t>[초단타]</t>
        </is>
      </c>
      <c r="D642" s="19" t="inlineStr">
        <is>
          <t>[칼손절]</t>
        </is>
      </c>
      <c r="E642" s="19" t="inlineStr">
        <is>
          <t>+3%▶70% 익절 / +5%▶20% 익절 / +10%▶10% 익절</t>
        </is>
      </c>
      <c r="F642" s="19" t="inlineStr">
        <is>
          <t>-2%▶80% 손절 / -4%▶10% 손절 / -6%▶10% 손절</t>
        </is>
      </c>
      <c r="G642" s="19" t="inlineStr">
        <is>
          <t>2026-01-02</t>
        </is>
      </c>
      <c r="H642" s="19" t="inlineStr">
        <is>
          <t>2026-06-08</t>
        </is>
      </c>
      <c r="I642" s="19" t="n">
        <v>0</v>
      </c>
      <c r="J642" s="19" t="n">
        <v>0</v>
      </c>
      <c r="K642" s="19" t="n">
        <v>0</v>
      </c>
      <c r="L642" s="19" t="n">
        <v>0</v>
      </c>
      <c r="M642" s="19" t="n">
        <v>0</v>
      </c>
      <c r="N642" s="19" t="n">
        <v>32</v>
      </c>
      <c r="O642" s="19" t="inlineStr">
        <is>
          <t>D</t>
        </is>
      </c>
      <c r="P642" s="19" t="inlineStr">
        <is>
          <t>단독 사용 비권장</t>
        </is>
      </c>
      <c r="Q642" s="19" t="inlineStr">
        <is>
          <t>거래횟수 매우 부족 / MDD 안정 / 수익률 음수 / 승률 낮음</t>
        </is>
      </c>
      <c r="R642" s="19" t="inlineStr">
        <is>
          <t>예</t>
        </is>
      </c>
      <c r="S642" s="19" t="n">
        <v>0.0005</v>
      </c>
      <c r="T642" s="19" t="n">
        <v>0.0025</v>
      </c>
      <c r="U642" s="19" t="n">
        <v>0.0007</v>
      </c>
    </row>
    <row r="643">
      <c r="A643" s="19" t="inlineStr">
        <is>
          <t>대원전선</t>
        </is>
      </c>
      <c r="B643" s="19" t="inlineStr">
        <is>
          <t>006340</t>
        </is>
      </c>
      <c r="C643" s="19" t="inlineStr">
        <is>
          <t>[초단타]</t>
        </is>
      </c>
      <c r="D643" s="19" t="inlineStr">
        <is>
          <t>[정석방어]</t>
        </is>
      </c>
      <c r="E643" s="19" t="inlineStr">
        <is>
          <t>+3%▶70% 익절 / +5%▶20% 익절 / +10%▶10% 익절</t>
        </is>
      </c>
      <c r="F643" s="19" t="inlineStr">
        <is>
          <t>-3%▶70% 손절 / -5%▶20% 손절 / -10%▶10% 손절</t>
        </is>
      </c>
      <c r="G643" s="19" t="inlineStr">
        <is>
          <t>2026-01-02</t>
        </is>
      </c>
      <c r="H643" s="19" t="inlineStr">
        <is>
          <t>2026-06-08</t>
        </is>
      </c>
      <c r="I643" s="19" t="n">
        <v>0</v>
      </c>
      <c r="J643" s="19" t="n">
        <v>0</v>
      </c>
      <c r="K643" s="19" t="n">
        <v>0</v>
      </c>
      <c r="L643" s="19" t="n">
        <v>0</v>
      </c>
      <c r="M643" s="19" t="n">
        <v>0</v>
      </c>
      <c r="N643" s="19" t="n">
        <v>32</v>
      </c>
      <c r="O643" s="19" t="inlineStr">
        <is>
          <t>D</t>
        </is>
      </c>
      <c r="P643" s="19" t="inlineStr">
        <is>
          <t>단독 사용 비권장</t>
        </is>
      </c>
      <c r="Q643" s="19" t="inlineStr">
        <is>
          <t>거래횟수 매우 부족 / MDD 안정 / 수익률 음수 / 승률 낮음</t>
        </is>
      </c>
      <c r="R643" s="19" t="inlineStr">
        <is>
          <t>예</t>
        </is>
      </c>
      <c r="S643" s="19" t="n">
        <v>0.0005</v>
      </c>
      <c r="T643" s="19" t="n">
        <v>0.0025</v>
      </c>
      <c r="U643" s="19" t="n">
        <v>0.0007</v>
      </c>
    </row>
    <row r="644">
      <c r="A644" s="19" t="inlineStr">
        <is>
          <t>대원전선</t>
        </is>
      </c>
      <c r="B644" s="19" t="inlineStr">
        <is>
          <t>006340</t>
        </is>
      </c>
      <c r="C644" s="19" t="inlineStr">
        <is>
          <t>[초단타]</t>
        </is>
      </c>
      <c r="D644" s="19" t="inlineStr">
        <is>
          <t>[변동성허용]</t>
        </is>
      </c>
      <c r="E644" s="19" t="inlineStr">
        <is>
          <t>+3%▶70% 익절 / +5%▶20% 익절 / +10%▶10% 익절</t>
        </is>
      </c>
      <c r="F644" s="19" t="inlineStr">
        <is>
          <t>-5%▶50% 손절 / -10%▶30% 손절 / -15%▶20% 손절</t>
        </is>
      </c>
      <c r="G644" s="19" t="inlineStr">
        <is>
          <t>2026-01-02</t>
        </is>
      </c>
      <c r="H644" s="19" t="inlineStr">
        <is>
          <t>2026-06-08</t>
        </is>
      </c>
      <c r="I644" s="19" t="n">
        <v>0</v>
      </c>
      <c r="J644" s="19" t="n">
        <v>0</v>
      </c>
      <c r="K644" s="19" t="n">
        <v>0</v>
      </c>
      <c r="L644" s="19" t="n">
        <v>0</v>
      </c>
      <c r="M644" s="19" t="n">
        <v>0</v>
      </c>
      <c r="N644" s="19" t="n">
        <v>32</v>
      </c>
      <c r="O644" s="19" t="inlineStr">
        <is>
          <t>D</t>
        </is>
      </c>
      <c r="P644" s="19" t="inlineStr">
        <is>
          <t>단독 사용 비권장</t>
        </is>
      </c>
      <c r="Q644" s="19" t="inlineStr">
        <is>
          <t>거래횟수 매우 부족 / MDD 안정 / 수익률 음수 / 승률 낮음</t>
        </is>
      </c>
      <c r="R644" s="19" t="inlineStr">
        <is>
          <t>예</t>
        </is>
      </c>
      <c r="S644" s="19" t="n">
        <v>0.0005</v>
      </c>
      <c r="T644" s="19" t="n">
        <v>0.0025</v>
      </c>
      <c r="U644" s="19" t="n">
        <v>0.0007</v>
      </c>
    </row>
    <row r="645">
      <c r="A645" s="19" t="inlineStr">
        <is>
          <t>대원전선</t>
        </is>
      </c>
      <c r="B645" s="19" t="inlineStr">
        <is>
          <t>006340</t>
        </is>
      </c>
      <c r="C645" s="19" t="inlineStr">
        <is>
          <t>[초단타]</t>
        </is>
      </c>
      <c r="D645" s="19" t="inlineStr">
        <is>
          <t>[버티기형]</t>
        </is>
      </c>
      <c r="E645" s="19" t="inlineStr">
        <is>
          <t>+3%▶70% 익절 / +5%▶20% 익절 / +10%▶10% 익절</t>
        </is>
      </c>
      <c r="F645" s="19" t="inlineStr">
        <is>
          <t>-5%▶40% 손절 / -15%▶30% 손절 / -20%▶30% 손절</t>
        </is>
      </c>
      <c r="G645" s="19" t="inlineStr">
        <is>
          <t>2026-01-02</t>
        </is>
      </c>
      <c r="H645" s="19" t="inlineStr">
        <is>
          <t>2026-06-08</t>
        </is>
      </c>
      <c r="I645" s="19" t="n">
        <v>0</v>
      </c>
      <c r="J645" s="19" t="n">
        <v>0</v>
      </c>
      <c r="K645" s="19" t="n">
        <v>0</v>
      </c>
      <c r="L645" s="19" t="n">
        <v>0</v>
      </c>
      <c r="M645" s="19" t="n">
        <v>0</v>
      </c>
      <c r="N645" s="19" t="n">
        <v>32</v>
      </c>
      <c r="O645" s="19" t="inlineStr">
        <is>
          <t>D</t>
        </is>
      </c>
      <c r="P645" s="19" t="inlineStr">
        <is>
          <t>단독 사용 비권장</t>
        </is>
      </c>
      <c r="Q645" s="19" t="inlineStr">
        <is>
          <t>거래횟수 매우 부족 / MDD 안정 / 수익률 음수 / 승률 낮음</t>
        </is>
      </c>
      <c r="R645" s="19" t="inlineStr">
        <is>
          <t>예</t>
        </is>
      </c>
      <c r="S645" s="19" t="n">
        <v>0.0005</v>
      </c>
      <c r="T645" s="19" t="n">
        <v>0.0025</v>
      </c>
      <c r="U645" s="19" t="n">
        <v>0.0007</v>
      </c>
    </row>
    <row r="646">
      <c r="A646" s="19" t="inlineStr">
        <is>
          <t>대원전선</t>
        </is>
      </c>
      <c r="B646" s="19" t="inlineStr">
        <is>
          <t>006340</t>
        </is>
      </c>
      <c r="C646" s="19" t="inlineStr">
        <is>
          <t>[단기스윙]</t>
        </is>
      </c>
      <c r="D646" s="19" t="inlineStr">
        <is>
          <t>[칼손절]</t>
        </is>
      </c>
      <c r="E646" s="19" t="inlineStr">
        <is>
          <t>+5%▶60% 익절 / +10%▶30% 익절 / +20%▶10% 익절</t>
        </is>
      </c>
      <c r="F646" s="19" t="inlineStr">
        <is>
          <t>-2%▶80% 손절 / -4%▶10% 손절 / -6%▶10% 손절</t>
        </is>
      </c>
      <c r="G646" s="19" t="inlineStr">
        <is>
          <t>2026-01-02</t>
        </is>
      </c>
      <c r="H646" s="19" t="inlineStr">
        <is>
          <t>2026-06-08</t>
        </is>
      </c>
      <c r="I646" s="19" t="n">
        <v>0</v>
      </c>
      <c r="J646" s="19" t="n">
        <v>0</v>
      </c>
      <c r="K646" s="19" t="n">
        <v>0</v>
      </c>
      <c r="L646" s="19" t="n">
        <v>0</v>
      </c>
      <c r="M646" s="19" t="n">
        <v>0</v>
      </c>
      <c r="N646" s="19" t="n">
        <v>32</v>
      </c>
      <c r="O646" s="19" t="inlineStr">
        <is>
          <t>D</t>
        </is>
      </c>
      <c r="P646" s="19" t="inlineStr">
        <is>
          <t>단독 사용 비권장</t>
        </is>
      </c>
      <c r="Q646" s="19" t="inlineStr">
        <is>
          <t>거래횟수 매우 부족 / MDD 안정 / 수익률 음수 / 승률 낮음</t>
        </is>
      </c>
      <c r="R646" s="19" t="inlineStr">
        <is>
          <t>예</t>
        </is>
      </c>
      <c r="S646" s="19" t="n">
        <v>0.0005</v>
      </c>
      <c r="T646" s="19" t="n">
        <v>0.0025</v>
      </c>
      <c r="U646" s="19" t="n">
        <v>0.0007</v>
      </c>
    </row>
    <row r="647">
      <c r="A647" s="19" t="inlineStr">
        <is>
          <t>대원전선</t>
        </is>
      </c>
      <c r="B647" s="19" t="inlineStr">
        <is>
          <t>006340</t>
        </is>
      </c>
      <c r="C647" s="19" t="inlineStr">
        <is>
          <t>[단기스윙]</t>
        </is>
      </c>
      <c r="D647" s="19" t="inlineStr">
        <is>
          <t>[정석방어]</t>
        </is>
      </c>
      <c r="E647" s="19" t="inlineStr">
        <is>
          <t>+5%▶60% 익절 / +10%▶30% 익절 / +20%▶10% 익절</t>
        </is>
      </c>
      <c r="F647" s="19" t="inlineStr">
        <is>
          <t>-3%▶70% 손절 / -5%▶20% 손절 / -10%▶10% 손절</t>
        </is>
      </c>
      <c r="G647" s="19" t="inlineStr">
        <is>
          <t>2026-01-02</t>
        </is>
      </c>
      <c r="H647" s="19" t="inlineStr">
        <is>
          <t>2026-06-08</t>
        </is>
      </c>
      <c r="I647" s="19" t="n">
        <v>0</v>
      </c>
      <c r="J647" s="19" t="n">
        <v>0</v>
      </c>
      <c r="K647" s="19" t="n">
        <v>0</v>
      </c>
      <c r="L647" s="19" t="n">
        <v>0</v>
      </c>
      <c r="M647" s="19" t="n">
        <v>0</v>
      </c>
      <c r="N647" s="19" t="n">
        <v>32</v>
      </c>
      <c r="O647" s="19" t="inlineStr">
        <is>
          <t>D</t>
        </is>
      </c>
      <c r="P647" s="19" t="inlineStr">
        <is>
          <t>단독 사용 비권장</t>
        </is>
      </c>
      <c r="Q647" s="19" t="inlineStr">
        <is>
          <t>거래횟수 매우 부족 / MDD 안정 / 수익률 음수 / 승률 낮음</t>
        </is>
      </c>
      <c r="R647" s="19" t="inlineStr">
        <is>
          <t>예</t>
        </is>
      </c>
      <c r="S647" s="19" t="n">
        <v>0.0005</v>
      </c>
      <c r="T647" s="19" t="n">
        <v>0.0025</v>
      </c>
      <c r="U647" s="19" t="n">
        <v>0.0007</v>
      </c>
    </row>
    <row r="648">
      <c r="A648" s="19" t="inlineStr">
        <is>
          <t>대원전선</t>
        </is>
      </c>
      <c r="B648" s="19" t="inlineStr">
        <is>
          <t>006340</t>
        </is>
      </c>
      <c r="C648" s="19" t="inlineStr">
        <is>
          <t>[단기스윙]</t>
        </is>
      </c>
      <c r="D648" s="19" t="inlineStr">
        <is>
          <t>[변동성허용]</t>
        </is>
      </c>
      <c r="E648" s="19" t="inlineStr">
        <is>
          <t>+5%▶60% 익절 / +10%▶30% 익절 / +20%▶10% 익절</t>
        </is>
      </c>
      <c r="F648" s="19" t="inlineStr">
        <is>
          <t>-5%▶50% 손절 / -10%▶30% 손절 / -15%▶20% 손절</t>
        </is>
      </c>
      <c r="G648" s="19" t="inlineStr">
        <is>
          <t>2026-01-02</t>
        </is>
      </c>
      <c r="H648" s="19" t="inlineStr">
        <is>
          <t>2026-06-08</t>
        </is>
      </c>
      <c r="I648" s="19" t="n">
        <v>0</v>
      </c>
      <c r="J648" s="19" t="n">
        <v>0</v>
      </c>
      <c r="K648" s="19" t="n">
        <v>0</v>
      </c>
      <c r="L648" s="19" t="n">
        <v>0</v>
      </c>
      <c r="M648" s="19" t="n">
        <v>0</v>
      </c>
      <c r="N648" s="19" t="n">
        <v>32</v>
      </c>
      <c r="O648" s="19" t="inlineStr">
        <is>
          <t>D</t>
        </is>
      </c>
      <c r="P648" s="19" t="inlineStr">
        <is>
          <t>단독 사용 비권장</t>
        </is>
      </c>
      <c r="Q648" s="19" t="inlineStr">
        <is>
          <t>거래횟수 매우 부족 / MDD 안정 / 수익률 음수 / 승률 낮음</t>
        </is>
      </c>
      <c r="R648" s="19" t="inlineStr">
        <is>
          <t>예</t>
        </is>
      </c>
      <c r="S648" s="19" t="n">
        <v>0.0005</v>
      </c>
      <c r="T648" s="19" t="n">
        <v>0.0025</v>
      </c>
      <c r="U648" s="19" t="n">
        <v>0.0007</v>
      </c>
    </row>
    <row r="649">
      <c r="A649" s="19" t="inlineStr">
        <is>
          <t>대원전선</t>
        </is>
      </c>
      <c r="B649" s="19" t="inlineStr">
        <is>
          <t>006340</t>
        </is>
      </c>
      <c r="C649" s="19" t="inlineStr">
        <is>
          <t>[단기스윙]</t>
        </is>
      </c>
      <c r="D649" s="19" t="inlineStr">
        <is>
          <t>[버티기형]</t>
        </is>
      </c>
      <c r="E649" s="19" t="inlineStr">
        <is>
          <t>+5%▶60% 익절 / +10%▶30% 익절 / +20%▶10% 익절</t>
        </is>
      </c>
      <c r="F649" s="19" t="inlineStr">
        <is>
          <t>-5%▶40% 손절 / -15%▶30% 손절 / -20%▶30% 손절</t>
        </is>
      </c>
      <c r="G649" s="19" t="inlineStr">
        <is>
          <t>2026-01-02</t>
        </is>
      </c>
      <c r="H649" s="19" t="inlineStr">
        <is>
          <t>2026-06-08</t>
        </is>
      </c>
      <c r="I649" s="19" t="n">
        <v>0</v>
      </c>
      <c r="J649" s="19" t="n">
        <v>0</v>
      </c>
      <c r="K649" s="19" t="n">
        <v>0</v>
      </c>
      <c r="L649" s="19" t="n">
        <v>0</v>
      </c>
      <c r="M649" s="19" t="n">
        <v>0</v>
      </c>
      <c r="N649" s="19" t="n">
        <v>32</v>
      </c>
      <c r="O649" s="19" t="inlineStr">
        <is>
          <t>D</t>
        </is>
      </c>
      <c r="P649" s="19" t="inlineStr">
        <is>
          <t>단독 사용 비권장</t>
        </is>
      </c>
      <c r="Q649" s="19" t="inlineStr">
        <is>
          <t>거래횟수 매우 부족 / MDD 안정 / 수익률 음수 / 승률 낮음</t>
        </is>
      </c>
      <c r="R649" s="19" t="inlineStr">
        <is>
          <t>예</t>
        </is>
      </c>
      <c r="S649" s="19" t="n">
        <v>0.0005</v>
      </c>
      <c r="T649" s="19" t="n">
        <v>0.0025</v>
      </c>
      <c r="U649" s="19" t="n">
        <v>0.0007</v>
      </c>
    </row>
    <row r="650">
      <c r="A650" s="19" t="inlineStr">
        <is>
          <t>대원전선</t>
        </is>
      </c>
      <c r="B650" s="19" t="inlineStr">
        <is>
          <t>006340</t>
        </is>
      </c>
      <c r="C650" s="19" t="inlineStr">
        <is>
          <t>[대표님룰]</t>
        </is>
      </c>
      <c r="D650" s="19" t="inlineStr">
        <is>
          <t>[칼손절]</t>
        </is>
      </c>
      <c r="E650" s="19" t="inlineStr">
        <is>
          <t>+5%▶60% 익절 / +10%▶30% 익절 / +30%▶10% 익절</t>
        </is>
      </c>
      <c r="F650" s="19" t="inlineStr">
        <is>
          <t>-2%▶80% 손절 / -4%▶10% 손절 / -6%▶10% 손절</t>
        </is>
      </c>
      <c r="G650" s="19" t="inlineStr">
        <is>
          <t>2026-01-02</t>
        </is>
      </c>
      <c r="H650" s="19" t="inlineStr">
        <is>
          <t>2026-06-08</t>
        </is>
      </c>
      <c r="I650" s="19" t="n">
        <v>0</v>
      </c>
      <c r="J650" s="19" t="n">
        <v>0</v>
      </c>
      <c r="K650" s="19" t="n">
        <v>0</v>
      </c>
      <c r="L650" s="19" t="n">
        <v>0</v>
      </c>
      <c r="M650" s="19" t="n">
        <v>0</v>
      </c>
      <c r="N650" s="19" t="n">
        <v>32</v>
      </c>
      <c r="O650" s="19" t="inlineStr">
        <is>
          <t>D</t>
        </is>
      </c>
      <c r="P650" s="19" t="inlineStr">
        <is>
          <t>단독 사용 비권장</t>
        </is>
      </c>
      <c r="Q650" s="19" t="inlineStr">
        <is>
          <t>거래횟수 매우 부족 / MDD 안정 / 수익률 음수 / 승률 낮음</t>
        </is>
      </c>
      <c r="R650" s="19" t="inlineStr">
        <is>
          <t>예</t>
        </is>
      </c>
      <c r="S650" s="19" t="n">
        <v>0.0005</v>
      </c>
      <c r="T650" s="19" t="n">
        <v>0.0025</v>
      </c>
      <c r="U650" s="19" t="n">
        <v>0.0007</v>
      </c>
    </row>
    <row r="651">
      <c r="A651" s="19" t="inlineStr">
        <is>
          <t>대원전선</t>
        </is>
      </c>
      <c r="B651" s="19" t="inlineStr">
        <is>
          <t>006340</t>
        </is>
      </c>
      <c r="C651" s="19" t="inlineStr">
        <is>
          <t>[대표님룰]</t>
        </is>
      </c>
      <c r="D651" s="19" t="inlineStr">
        <is>
          <t>[정석방어]</t>
        </is>
      </c>
      <c r="E651" s="19" t="inlineStr">
        <is>
          <t>+5%▶60% 익절 / +10%▶30% 익절 / +30%▶10% 익절</t>
        </is>
      </c>
      <c r="F651" s="19" t="inlineStr">
        <is>
          <t>-3%▶70% 손절 / -5%▶20% 손절 / -10%▶10% 손절</t>
        </is>
      </c>
      <c r="G651" s="19" t="inlineStr">
        <is>
          <t>2026-01-02</t>
        </is>
      </c>
      <c r="H651" s="19" t="inlineStr">
        <is>
          <t>2026-06-08</t>
        </is>
      </c>
      <c r="I651" s="19" t="n">
        <v>0</v>
      </c>
      <c r="J651" s="19" t="n">
        <v>0</v>
      </c>
      <c r="K651" s="19" t="n">
        <v>0</v>
      </c>
      <c r="L651" s="19" t="n">
        <v>0</v>
      </c>
      <c r="M651" s="19" t="n">
        <v>0</v>
      </c>
      <c r="N651" s="19" t="n">
        <v>32</v>
      </c>
      <c r="O651" s="19" t="inlineStr">
        <is>
          <t>D</t>
        </is>
      </c>
      <c r="P651" s="19" t="inlineStr">
        <is>
          <t>단독 사용 비권장</t>
        </is>
      </c>
      <c r="Q651" s="19" t="inlineStr">
        <is>
          <t>거래횟수 매우 부족 / MDD 안정 / 수익률 음수 / 승률 낮음</t>
        </is>
      </c>
      <c r="R651" s="19" t="inlineStr">
        <is>
          <t>예</t>
        </is>
      </c>
      <c r="S651" s="19" t="n">
        <v>0.0005</v>
      </c>
      <c r="T651" s="19" t="n">
        <v>0.0025</v>
      </c>
      <c r="U651" s="19" t="n">
        <v>0.0007</v>
      </c>
    </row>
    <row r="652">
      <c r="A652" s="19" t="inlineStr">
        <is>
          <t>대원전선</t>
        </is>
      </c>
      <c r="B652" s="19" t="inlineStr">
        <is>
          <t>006340</t>
        </is>
      </c>
      <c r="C652" s="19" t="inlineStr">
        <is>
          <t>[대표님룰]</t>
        </is>
      </c>
      <c r="D652" s="19" t="inlineStr">
        <is>
          <t>[변동성허용]</t>
        </is>
      </c>
      <c r="E652" s="19" t="inlineStr">
        <is>
          <t>+5%▶60% 익절 / +10%▶30% 익절 / +30%▶10% 익절</t>
        </is>
      </c>
      <c r="F652" s="19" t="inlineStr">
        <is>
          <t>-5%▶50% 손절 / -10%▶30% 손절 / -15%▶20% 손절</t>
        </is>
      </c>
      <c r="G652" s="19" t="inlineStr">
        <is>
          <t>2026-01-02</t>
        </is>
      </c>
      <c r="H652" s="19" t="inlineStr">
        <is>
          <t>2026-06-08</t>
        </is>
      </c>
      <c r="I652" s="19" t="n">
        <v>0</v>
      </c>
      <c r="J652" s="19" t="n">
        <v>0</v>
      </c>
      <c r="K652" s="19" t="n">
        <v>0</v>
      </c>
      <c r="L652" s="19" t="n">
        <v>0</v>
      </c>
      <c r="M652" s="19" t="n">
        <v>0</v>
      </c>
      <c r="N652" s="19" t="n">
        <v>32</v>
      </c>
      <c r="O652" s="19" t="inlineStr">
        <is>
          <t>D</t>
        </is>
      </c>
      <c r="P652" s="19" t="inlineStr">
        <is>
          <t>단독 사용 비권장</t>
        </is>
      </c>
      <c r="Q652" s="19" t="inlineStr">
        <is>
          <t>거래횟수 매우 부족 / MDD 안정 / 수익률 음수 / 승률 낮음</t>
        </is>
      </c>
      <c r="R652" s="19" t="inlineStr">
        <is>
          <t>예</t>
        </is>
      </c>
      <c r="S652" s="19" t="n">
        <v>0.0005</v>
      </c>
      <c r="T652" s="19" t="n">
        <v>0.0025</v>
      </c>
      <c r="U652" s="19" t="n">
        <v>0.0007</v>
      </c>
    </row>
    <row r="653">
      <c r="A653" s="19" t="inlineStr">
        <is>
          <t>대원전선</t>
        </is>
      </c>
      <c r="B653" s="19" t="inlineStr">
        <is>
          <t>006340</t>
        </is>
      </c>
      <c r="C653" s="19" t="inlineStr">
        <is>
          <t>[대표님룰]</t>
        </is>
      </c>
      <c r="D653" s="19" t="inlineStr">
        <is>
          <t>[버티기형]</t>
        </is>
      </c>
      <c r="E653" s="19" t="inlineStr">
        <is>
          <t>+5%▶60% 익절 / +10%▶30% 익절 / +30%▶10% 익절</t>
        </is>
      </c>
      <c r="F653" s="19" t="inlineStr">
        <is>
          <t>-5%▶40% 손절 / -15%▶30% 손절 / -20%▶30% 손절</t>
        </is>
      </c>
      <c r="G653" s="19" t="inlineStr">
        <is>
          <t>2026-01-02</t>
        </is>
      </c>
      <c r="H653" s="19" t="inlineStr">
        <is>
          <t>2026-06-08</t>
        </is>
      </c>
      <c r="I653" s="19" t="n">
        <v>0</v>
      </c>
      <c r="J653" s="19" t="n">
        <v>0</v>
      </c>
      <c r="K653" s="19" t="n">
        <v>0</v>
      </c>
      <c r="L653" s="19" t="n">
        <v>0</v>
      </c>
      <c r="M653" s="19" t="n">
        <v>0</v>
      </c>
      <c r="N653" s="19" t="n">
        <v>32</v>
      </c>
      <c r="O653" s="19" t="inlineStr">
        <is>
          <t>D</t>
        </is>
      </c>
      <c r="P653" s="19" t="inlineStr">
        <is>
          <t>단독 사용 비권장</t>
        </is>
      </c>
      <c r="Q653" s="19" t="inlineStr">
        <is>
          <t>거래횟수 매우 부족 / MDD 안정 / 수익률 음수 / 승률 낮음</t>
        </is>
      </c>
      <c r="R653" s="19" t="inlineStr">
        <is>
          <t>예</t>
        </is>
      </c>
      <c r="S653" s="19" t="n">
        <v>0.0005</v>
      </c>
      <c r="T653" s="19" t="n">
        <v>0.0025</v>
      </c>
      <c r="U653" s="19" t="n">
        <v>0.0007</v>
      </c>
    </row>
    <row r="654">
      <c r="A654" s="19" t="inlineStr">
        <is>
          <t>대원전선</t>
        </is>
      </c>
      <c r="B654" s="19" t="inlineStr">
        <is>
          <t>006340</t>
        </is>
      </c>
      <c r="C654" s="19" t="inlineStr">
        <is>
          <t>[중기추세]</t>
        </is>
      </c>
      <c r="D654" s="19" t="inlineStr">
        <is>
          <t>[칼손절]</t>
        </is>
      </c>
      <c r="E654" s="19" t="inlineStr">
        <is>
          <t>+10%▶50% 익절 / +20%▶30% 익절 / +30%▶20% 익절</t>
        </is>
      </c>
      <c r="F654" s="19" t="inlineStr">
        <is>
          <t>-2%▶80% 손절 / -4%▶10% 손절 / -6%▶10% 손절</t>
        </is>
      </c>
      <c r="G654" s="19" t="inlineStr">
        <is>
          <t>2026-01-02</t>
        </is>
      </c>
      <c r="H654" s="19" t="inlineStr">
        <is>
          <t>2026-06-08</t>
        </is>
      </c>
      <c r="I654" s="19" t="n">
        <v>0</v>
      </c>
      <c r="J654" s="19" t="n">
        <v>0</v>
      </c>
      <c r="K654" s="19" t="n">
        <v>0</v>
      </c>
      <c r="L654" s="19" t="n">
        <v>0</v>
      </c>
      <c r="M654" s="19" t="n">
        <v>0</v>
      </c>
      <c r="N654" s="19" t="n">
        <v>32</v>
      </c>
      <c r="O654" s="19" t="inlineStr">
        <is>
          <t>D</t>
        </is>
      </c>
      <c r="P654" s="19" t="inlineStr">
        <is>
          <t>단독 사용 비권장</t>
        </is>
      </c>
      <c r="Q654" s="19" t="inlineStr">
        <is>
          <t>거래횟수 매우 부족 / MDD 안정 / 수익률 음수 / 승률 낮음</t>
        </is>
      </c>
      <c r="R654" s="19" t="inlineStr">
        <is>
          <t>예</t>
        </is>
      </c>
      <c r="S654" s="19" t="n">
        <v>0.0005</v>
      </c>
      <c r="T654" s="19" t="n">
        <v>0.0025</v>
      </c>
      <c r="U654" s="19" t="n">
        <v>0.0007</v>
      </c>
    </row>
    <row r="655">
      <c r="A655" s="19" t="inlineStr">
        <is>
          <t>대원전선</t>
        </is>
      </c>
      <c r="B655" s="19" t="inlineStr">
        <is>
          <t>006340</t>
        </is>
      </c>
      <c r="C655" s="19" t="inlineStr">
        <is>
          <t>[중기추세]</t>
        </is>
      </c>
      <c r="D655" s="19" t="inlineStr">
        <is>
          <t>[정석방어]</t>
        </is>
      </c>
      <c r="E655" s="19" t="inlineStr">
        <is>
          <t>+10%▶50% 익절 / +20%▶30% 익절 / +30%▶20% 익절</t>
        </is>
      </c>
      <c r="F655" s="19" t="inlineStr">
        <is>
          <t>-3%▶70% 손절 / -5%▶20% 손절 / -10%▶10% 손절</t>
        </is>
      </c>
      <c r="G655" s="19" t="inlineStr">
        <is>
          <t>2026-01-02</t>
        </is>
      </c>
      <c r="H655" s="19" t="inlineStr">
        <is>
          <t>2026-06-08</t>
        </is>
      </c>
      <c r="I655" s="19" t="n">
        <v>0</v>
      </c>
      <c r="J655" s="19" t="n">
        <v>0</v>
      </c>
      <c r="K655" s="19" t="n">
        <v>0</v>
      </c>
      <c r="L655" s="19" t="n">
        <v>0</v>
      </c>
      <c r="M655" s="19" t="n">
        <v>0</v>
      </c>
      <c r="N655" s="19" t="n">
        <v>32</v>
      </c>
      <c r="O655" s="19" t="inlineStr">
        <is>
          <t>D</t>
        </is>
      </c>
      <c r="P655" s="19" t="inlineStr">
        <is>
          <t>단독 사용 비권장</t>
        </is>
      </c>
      <c r="Q655" s="19" t="inlineStr">
        <is>
          <t>거래횟수 매우 부족 / MDD 안정 / 수익률 음수 / 승률 낮음</t>
        </is>
      </c>
      <c r="R655" s="19" t="inlineStr">
        <is>
          <t>예</t>
        </is>
      </c>
      <c r="S655" s="19" t="n">
        <v>0.0005</v>
      </c>
      <c r="T655" s="19" t="n">
        <v>0.0025</v>
      </c>
      <c r="U655" s="19" t="n">
        <v>0.0007</v>
      </c>
    </row>
    <row r="656">
      <c r="A656" s="19" t="inlineStr">
        <is>
          <t>대원전선</t>
        </is>
      </c>
      <c r="B656" s="19" t="inlineStr">
        <is>
          <t>006340</t>
        </is>
      </c>
      <c r="C656" s="19" t="inlineStr">
        <is>
          <t>[중기추세]</t>
        </is>
      </c>
      <c r="D656" s="19" t="inlineStr">
        <is>
          <t>[변동성허용]</t>
        </is>
      </c>
      <c r="E656" s="19" t="inlineStr">
        <is>
          <t>+10%▶50% 익절 / +20%▶30% 익절 / +30%▶20% 익절</t>
        </is>
      </c>
      <c r="F656" s="19" t="inlineStr">
        <is>
          <t>-5%▶50% 손절 / -10%▶30% 손절 / -15%▶20% 손절</t>
        </is>
      </c>
      <c r="G656" s="19" t="inlineStr">
        <is>
          <t>2026-01-02</t>
        </is>
      </c>
      <c r="H656" s="19" t="inlineStr">
        <is>
          <t>2026-06-08</t>
        </is>
      </c>
      <c r="I656" s="19" t="n">
        <v>0</v>
      </c>
      <c r="J656" s="19" t="n">
        <v>0</v>
      </c>
      <c r="K656" s="19" t="n">
        <v>0</v>
      </c>
      <c r="L656" s="19" t="n">
        <v>0</v>
      </c>
      <c r="M656" s="19" t="n">
        <v>0</v>
      </c>
      <c r="N656" s="19" t="n">
        <v>32</v>
      </c>
      <c r="O656" s="19" t="inlineStr">
        <is>
          <t>D</t>
        </is>
      </c>
      <c r="P656" s="19" t="inlineStr">
        <is>
          <t>단독 사용 비권장</t>
        </is>
      </c>
      <c r="Q656" s="19" t="inlineStr">
        <is>
          <t>거래횟수 매우 부족 / MDD 안정 / 수익률 음수 / 승률 낮음</t>
        </is>
      </c>
      <c r="R656" s="19" t="inlineStr">
        <is>
          <t>예</t>
        </is>
      </c>
      <c r="S656" s="19" t="n">
        <v>0.0005</v>
      </c>
      <c r="T656" s="19" t="n">
        <v>0.0025</v>
      </c>
      <c r="U656" s="19" t="n">
        <v>0.0007</v>
      </c>
    </row>
    <row r="657">
      <c r="A657" s="19" t="inlineStr">
        <is>
          <t>대원전선</t>
        </is>
      </c>
      <c r="B657" s="19" t="inlineStr">
        <is>
          <t>006340</t>
        </is>
      </c>
      <c r="C657" s="19" t="inlineStr">
        <is>
          <t>[중기추세]</t>
        </is>
      </c>
      <c r="D657" s="19" t="inlineStr">
        <is>
          <t>[버티기형]</t>
        </is>
      </c>
      <c r="E657" s="19" t="inlineStr">
        <is>
          <t>+10%▶50% 익절 / +20%▶30% 익절 / +30%▶20% 익절</t>
        </is>
      </c>
      <c r="F657" s="19" t="inlineStr">
        <is>
          <t>-5%▶40% 손절 / -15%▶30% 손절 / -20%▶30% 손절</t>
        </is>
      </c>
      <c r="G657" s="19" t="inlineStr">
        <is>
          <t>2026-01-02</t>
        </is>
      </c>
      <c r="H657" s="19" t="inlineStr">
        <is>
          <t>2026-06-08</t>
        </is>
      </c>
      <c r="I657" s="19" t="n">
        <v>0</v>
      </c>
      <c r="J657" s="19" t="n">
        <v>0</v>
      </c>
      <c r="K657" s="19" t="n">
        <v>0</v>
      </c>
      <c r="L657" s="19" t="n">
        <v>0</v>
      </c>
      <c r="M657" s="19" t="n">
        <v>0</v>
      </c>
      <c r="N657" s="19" t="n">
        <v>32</v>
      </c>
      <c r="O657" s="19" t="inlineStr">
        <is>
          <t>D</t>
        </is>
      </c>
      <c r="P657" s="19" t="inlineStr">
        <is>
          <t>단독 사용 비권장</t>
        </is>
      </c>
      <c r="Q657" s="19" t="inlineStr">
        <is>
          <t>거래횟수 매우 부족 / MDD 안정 / 수익률 음수 / 승률 낮음</t>
        </is>
      </c>
      <c r="R657" s="19" t="inlineStr">
        <is>
          <t>예</t>
        </is>
      </c>
      <c r="S657" s="19" t="n">
        <v>0.0005</v>
      </c>
      <c r="T657" s="19" t="n">
        <v>0.0025</v>
      </c>
      <c r="U657" s="19" t="n">
        <v>0.0007</v>
      </c>
    </row>
    <row r="658">
      <c r="A658" s="19" t="inlineStr">
        <is>
          <t>대원전선</t>
        </is>
      </c>
      <c r="B658" s="19" t="inlineStr">
        <is>
          <t>006340</t>
        </is>
      </c>
      <c r="C658" s="19" t="inlineStr">
        <is>
          <t>[수익극대화]</t>
        </is>
      </c>
      <c r="D658" s="19" t="inlineStr">
        <is>
          <t>[칼손절]</t>
        </is>
      </c>
      <c r="E658" s="19" t="inlineStr">
        <is>
          <t>+10%▶40% 익절 / +20%▶30% 익절 / +40%▶30% 익절</t>
        </is>
      </c>
      <c r="F658" s="19" t="inlineStr">
        <is>
          <t>-2%▶80% 손절 / -4%▶10% 손절 / -6%▶10% 손절</t>
        </is>
      </c>
      <c r="G658" s="19" t="inlineStr">
        <is>
          <t>2026-01-02</t>
        </is>
      </c>
      <c r="H658" s="19" t="inlineStr">
        <is>
          <t>2026-06-08</t>
        </is>
      </c>
      <c r="I658" s="19" t="n">
        <v>0</v>
      </c>
      <c r="J658" s="19" t="n">
        <v>0</v>
      </c>
      <c r="K658" s="19" t="n">
        <v>0</v>
      </c>
      <c r="L658" s="19" t="n">
        <v>0</v>
      </c>
      <c r="M658" s="19" t="n">
        <v>0</v>
      </c>
      <c r="N658" s="19" t="n">
        <v>32</v>
      </c>
      <c r="O658" s="19" t="inlineStr">
        <is>
          <t>D</t>
        </is>
      </c>
      <c r="P658" s="19" t="inlineStr">
        <is>
          <t>단독 사용 비권장</t>
        </is>
      </c>
      <c r="Q658" s="19" t="inlineStr">
        <is>
          <t>거래횟수 매우 부족 / MDD 안정 / 수익률 음수 / 승률 낮음</t>
        </is>
      </c>
      <c r="R658" s="19" t="inlineStr">
        <is>
          <t>예</t>
        </is>
      </c>
      <c r="S658" s="19" t="n">
        <v>0.0005</v>
      </c>
      <c r="T658" s="19" t="n">
        <v>0.0025</v>
      </c>
      <c r="U658" s="19" t="n">
        <v>0.0007</v>
      </c>
    </row>
    <row r="659">
      <c r="A659" s="19" t="inlineStr">
        <is>
          <t>대원전선</t>
        </is>
      </c>
      <c r="B659" s="19" t="inlineStr">
        <is>
          <t>006340</t>
        </is>
      </c>
      <c r="C659" s="19" t="inlineStr">
        <is>
          <t>[수익극대화]</t>
        </is>
      </c>
      <c r="D659" s="19" t="inlineStr">
        <is>
          <t>[정석방어]</t>
        </is>
      </c>
      <c r="E659" s="19" t="inlineStr">
        <is>
          <t>+10%▶40% 익절 / +20%▶30% 익절 / +40%▶30% 익절</t>
        </is>
      </c>
      <c r="F659" s="19" t="inlineStr">
        <is>
          <t>-3%▶70% 손절 / -5%▶20% 손절 / -10%▶10% 손절</t>
        </is>
      </c>
      <c r="G659" s="19" t="inlineStr">
        <is>
          <t>2026-01-02</t>
        </is>
      </c>
      <c r="H659" s="19" t="inlineStr">
        <is>
          <t>2026-06-08</t>
        </is>
      </c>
      <c r="I659" s="19" t="n">
        <v>0</v>
      </c>
      <c r="J659" s="19" t="n">
        <v>0</v>
      </c>
      <c r="K659" s="19" t="n">
        <v>0</v>
      </c>
      <c r="L659" s="19" t="n">
        <v>0</v>
      </c>
      <c r="M659" s="19" t="n">
        <v>0</v>
      </c>
      <c r="N659" s="19" t="n">
        <v>32</v>
      </c>
      <c r="O659" s="19" t="inlineStr">
        <is>
          <t>D</t>
        </is>
      </c>
      <c r="P659" s="19" t="inlineStr">
        <is>
          <t>단독 사용 비권장</t>
        </is>
      </c>
      <c r="Q659" s="19" t="inlineStr">
        <is>
          <t>거래횟수 매우 부족 / MDD 안정 / 수익률 음수 / 승률 낮음</t>
        </is>
      </c>
      <c r="R659" s="19" t="inlineStr">
        <is>
          <t>예</t>
        </is>
      </c>
      <c r="S659" s="19" t="n">
        <v>0.0005</v>
      </c>
      <c r="T659" s="19" t="n">
        <v>0.0025</v>
      </c>
      <c r="U659" s="19" t="n">
        <v>0.0007</v>
      </c>
    </row>
    <row r="660">
      <c r="A660" s="19" t="inlineStr">
        <is>
          <t>대원전선</t>
        </is>
      </c>
      <c r="B660" s="19" t="inlineStr">
        <is>
          <t>006340</t>
        </is>
      </c>
      <c r="C660" s="19" t="inlineStr">
        <is>
          <t>[수익극대화]</t>
        </is>
      </c>
      <c r="D660" s="19" t="inlineStr">
        <is>
          <t>[변동성허용]</t>
        </is>
      </c>
      <c r="E660" s="19" t="inlineStr">
        <is>
          <t>+10%▶40% 익절 / +20%▶30% 익절 / +40%▶30% 익절</t>
        </is>
      </c>
      <c r="F660" s="19" t="inlineStr">
        <is>
          <t>-5%▶50% 손절 / -10%▶30% 손절 / -15%▶20% 손절</t>
        </is>
      </c>
      <c r="G660" s="19" t="inlineStr">
        <is>
          <t>2026-01-02</t>
        </is>
      </c>
      <c r="H660" s="19" t="inlineStr">
        <is>
          <t>2026-06-08</t>
        </is>
      </c>
      <c r="I660" s="19" t="n">
        <v>0</v>
      </c>
      <c r="J660" s="19" t="n">
        <v>0</v>
      </c>
      <c r="K660" s="19" t="n">
        <v>0</v>
      </c>
      <c r="L660" s="19" t="n">
        <v>0</v>
      </c>
      <c r="M660" s="19" t="n">
        <v>0</v>
      </c>
      <c r="N660" s="19" t="n">
        <v>32</v>
      </c>
      <c r="O660" s="19" t="inlineStr">
        <is>
          <t>D</t>
        </is>
      </c>
      <c r="P660" s="19" t="inlineStr">
        <is>
          <t>단독 사용 비권장</t>
        </is>
      </c>
      <c r="Q660" s="19" t="inlineStr">
        <is>
          <t>거래횟수 매우 부족 / MDD 안정 / 수익률 음수 / 승률 낮음</t>
        </is>
      </c>
      <c r="R660" s="19" t="inlineStr">
        <is>
          <t>예</t>
        </is>
      </c>
      <c r="S660" s="19" t="n">
        <v>0.0005</v>
      </c>
      <c r="T660" s="19" t="n">
        <v>0.0025</v>
      </c>
      <c r="U660" s="19" t="n">
        <v>0.0007</v>
      </c>
    </row>
    <row r="661">
      <c r="A661" s="19" t="inlineStr">
        <is>
          <t>대원전선</t>
        </is>
      </c>
      <c r="B661" s="19" t="inlineStr">
        <is>
          <t>006340</t>
        </is>
      </c>
      <c r="C661" s="19" t="inlineStr">
        <is>
          <t>[수익극대화]</t>
        </is>
      </c>
      <c r="D661" s="19" t="inlineStr">
        <is>
          <t>[버티기형]</t>
        </is>
      </c>
      <c r="E661" s="19" t="inlineStr">
        <is>
          <t>+10%▶40% 익절 / +20%▶30% 익절 / +40%▶30% 익절</t>
        </is>
      </c>
      <c r="F661" s="19" t="inlineStr">
        <is>
          <t>-5%▶40% 손절 / -15%▶30% 손절 / -20%▶30% 손절</t>
        </is>
      </c>
      <c r="G661" s="19" t="inlineStr">
        <is>
          <t>2026-01-02</t>
        </is>
      </c>
      <c r="H661" s="19" t="inlineStr">
        <is>
          <t>2026-06-08</t>
        </is>
      </c>
      <c r="I661" s="19" t="n">
        <v>0</v>
      </c>
      <c r="J661" s="19" t="n">
        <v>0</v>
      </c>
      <c r="K661" s="19" t="n">
        <v>0</v>
      </c>
      <c r="L661" s="19" t="n">
        <v>0</v>
      </c>
      <c r="M661" s="19" t="n">
        <v>0</v>
      </c>
      <c r="N661" s="19" t="n">
        <v>32</v>
      </c>
      <c r="O661" s="19" t="inlineStr">
        <is>
          <t>D</t>
        </is>
      </c>
      <c r="P661" s="19" t="inlineStr">
        <is>
          <t>단독 사용 비권장</t>
        </is>
      </c>
      <c r="Q661" s="19" t="inlineStr">
        <is>
          <t>거래횟수 매우 부족 / MDD 안정 / 수익률 음수 / 승률 낮음</t>
        </is>
      </c>
      <c r="R661" s="19" t="inlineStr">
        <is>
          <t>예</t>
        </is>
      </c>
      <c r="S661" s="19" t="n">
        <v>0.0005</v>
      </c>
      <c r="T661" s="19" t="n">
        <v>0.0025</v>
      </c>
      <c r="U661" s="19" t="n">
        <v>0.0007</v>
      </c>
    </row>
    <row r="662">
      <c r="A662" s="19" t="inlineStr">
        <is>
          <t>KODEX 삼성전자채권혼합</t>
        </is>
      </c>
      <c r="B662" s="19" t="inlineStr">
        <is>
          <t>448330</t>
        </is>
      </c>
      <c r="C662" s="19" t="inlineStr">
        <is>
          <t>[초단타]</t>
        </is>
      </c>
      <c r="D662" s="19" t="inlineStr">
        <is>
          <t>[칼손절]</t>
        </is>
      </c>
      <c r="E662" s="19" t="inlineStr">
        <is>
          <t>+3%▶70% 익절 / +5%▶20% 익절 / +10%▶10% 익절</t>
        </is>
      </c>
      <c r="F662" s="19" t="inlineStr">
        <is>
          <t>-2%▶80% 손절 / -4%▶10% 손절 / -6%▶10% 손절</t>
        </is>
      </c>
      <c r="G662" s="19" t="inlineStr">
        <is>
          <t>2026-01-02</t>
        </is>
      </c>
      <c r="H662" s="19" t="inlineStr">
        <is>
          <t>2026-06-08</t>
        </is>
      </c>
      <c r="I662" s="19" t="n">
        <v>0</v>
      </c>
      <c r="J662" s="19" t="n">
        <v>0</v>
      </c>
      <c r="K662" s="19" t="n">
        <v>0</v>
      </c>
      <c r="L662" s="19" t="n">
        <v>0</v>
      </c>
      <c r="M662" s="19" t="n">
        <v>0</v>
      </c>
      <c r="N662" s="19" t="n">
        <v>32</v>
      </c>
      <c r="O662" s="19" t="inlineStr">
        <is>
          <t>D</t>
        </is>
      </c>
      <c r="P662" s="19" t="inlineStr">
        <is>
          <t>단독 사용 비권장</t>
        </is>
      </c>
      <c r="Q662" s="19" t="inlineStr">
        <is>
          <t>거래횟수 매우 부족 / MDD 안정 / 수익률 음수 / 승률 낮음</t>
        </is>
      </c>
      <c r="R662" s="19" t="inlineStr">
        <is>
          <t>예</t>
        </is>
      </c>
      <c r="S662" s="19" t="n">
        <v>0.0005</v>
      </c>
      <c r="T662" s="19" t="n">
        <v>0.0025</v>
      </c>
      <c r="U662" s="19" t="n">
        <v>0.0007</v>
      </c>
    </row>
    <row r="663">
      <c r="A663" s="19" t="inlineStr">
        <is>
          <t>KODEX 삼성전자채권혼합</t>
        </is>
      </c>
      <c r="B663" s="19" t="inlineStr">
        <is>
          <t>448330</t>
        </is>
      </c>
      <c r="C663" s="19" t="inlineStr">
        <is>
          <t>[초단타]</t>
        </is>
      </c>
      <c r="D663" s="19" t="inlineStr">
        <is>
          <t>[정석방어]</t>
        </is>
      </c>
      <c r="E663" s="19" t="inlineStr">
        <is>
          <t>+3%▶70% 익절 / +5%▶20% 익절 / +10%▶10% 익절</t>
        </is>
      </c>
      <c r="F663" s="19" t="inlineStr">
        <is>
          <t>-3%▶70% 손절 / -5%▶20% 손절 / -10%▶10% 손절</t>
        </is>
      </c>
      <c r="G663" s="19" t="inlineStr">
        <is>
          <t>2026-01-02</t>
        </is>
      </c>
      <c r="H663" s="19" t="inlineStr">
        <is>
          <t>2026-06-08</t>
        </is>
      </c>
      <c r="I663" s="19" t="n">
        <v>0</v>
      </c>
      <c r="J663" s="19" t="n">
        <v>0</v>
      </c>
      <c r="K663" s="19" t="n">
        <v>0</v>
      </c>
      <c r="L663" s="19" t="n">
        <v>0</v>
      </c>
      <c r="M663" s="19" t="n">
        <v>0</v>
      </c>
      <c r="N663" s="19" t="n">
        <v>32</v>
      </c>
      <c r="O663" s="19" t="inlineStr">
        <is>
          <t>D</t>
        </is>
      </c>
      <c r="P663" s="19" t="inlineStr">
        <is>
          <t>단독 사용 비권장</t>
        </is>
      </c>
      <c r="Q663" s="19" t="inlineStr">
        <is>
          <t>거래횟수 매우 부족 / MDD 안정 / 수익률 음수 / 승률 낮음</t>
        </is>
      </c>
      <c r="R663" s="19" t="inlineStr">
        <is>
          <t>예</t>
        </is>
      </c>
      <c r="S663" s="19" t="n">
        <v>0.0005</v>
      </c>
      <c r="T663" s="19" t="n">
        <v>0.0025</v>
      </c>
      <c r="U663" s="19" t="n">
        <v>0.0007</v>
      </c>
    </row>
    <row r="664">
      <c r="A664" s="19" t="inlineStr">
        <is>
          <t>KODEX 삼성전자채권혼합</t>
        </is>
      </c>
      <c r="B664" s="19" t="inlineStr">
        <is>
          <t>448330</t>
        </is>
      </c>
      <c r="C664" s="19" t="inlineStr">
        <is>
          <t>[초단타]</t>
        </is>
      </c>
      <c r="D664" s="19" t="inlineStr">
        <is>
          <t>[변동성허용]</t>
        </is>
      </c>
      <c r="E664" s="19" t="inlineStr">
        <is>
          <t>+3%▶70% 익절 / +5%▶20% 익절 / +10%▶10% 익절</t>
        </is>
      </c>
      <c r="F664" s="19" t="inlineStr">
        <is>
          <t>-5%▶50% 손절 / -10%▶30% 손절 / -15%▶20% 손절</t>
        </is>
      </c>
      <c r="G664" s="19" t="inlineStr">
        <is>
          <t>2026-01-02</t>
        </is>
      </c>
      <c r="H664" s="19" t="inlineStr">
        <is>
          <t>2026-06-08</t>
        </is>
      </c>
      <c r="I664" s="19" t="n">
        <v>0</v>
      </c>
      <c r="J664" s="19" t="n">
        <v>0</v>
      </c>
      <c r="K664" s="19" t="n">
        <v>0</v>
      </c>
      <c r="L664" s="19" t="n">
        <v>0</v>
      </c>
      <c r="M664" s="19" t="n">
        <v>0</v>
      </c>
      <c r="N664" s="19" t="n">
        <v>32</v>
      </c>
      <c r="O664" s="19" t="inlineStr">
        <is>
          <t>D</t>
        </is>
      </c>
      <c r="P664" s="19" t="inlineStr">
        <is>
          <t>단독 사용 비권장</t>
        </is>
      </c>
      <c r="Q664" s="19" t="inlineStr">
        <is>
          <t>거래횟수 매우 부족 / MDD 안정 / 수익률 음수 / 승률 낮음</t>
        </is>
      </c>
      <c r="R664" s="19" t="inlineStr">
        <is>
          <t>예</t>
        </is>
      </c>
      <c r="S664" s="19" t="n">
        <v>0.0005</v>
      </c>
      <c r="T664" s="19" t="n">
        <v>0.0025</v>
      </c>
      <c r="U664" s="19" t="n">
        <v>0.0007</v>
      </c>
    </row>
    <row r="665">
      <c r="A665" s="19" t="inlineStr">
        <is>
          <t>KODEX 삼성전자채권혼합</t>
        </is>
      </c>
      <c r="B665" s="19" t="inlineStr">
        <is>
          <t>448330</t>
        </is>
      </c>
      <c r="C665" s="19" t="inlineStr">
        <is>
          <t>[초단타]</t>
        </is>
      </c>
      <c r="D665" s="19" t="inlineStr">
        <is>
          <t>[버티기형]</t>
        </is>
      </c>
      <c r="E665" s="19" t="inlineStr">
        <is>
          <t>+3%▶70% 익절 / +5%▶20% 익절 / +10%▶10% 익절</t>
        </is>
      </c>
      <c r="F665" s="19" t="inlineStr">
        <is>
          <t>-5%▶40% 손절 / -15%▶30% 손절 / -20%▶30% 손절</t>
        </is>
      </c>
      <c r="G665" s="19" t="inlineStr">
        <is>
          <t>2026-01-02</t>
        </is>
      </c>
      <c r="H665" s="19" t="inlineStr">
        <is>
          <t>2026-06-08</t>
        </is>
      </c>
      <c r="I665" s="19" t="n">
        <v>0</v>
      </c>
      <c r="J665" s="19" t="n">
        <v>0</v>
      </c>
      <c r="K665" s="19" t="n">
        <v>0</v>
      </c>
      <c r="L665" s="19" t="n">
        <v>0</v>
      </c>
      <c r="M665" s="19" t="n">
        <v>0</v>
      </c>
      <c r="N665" s="19" t="n">
        <v>32</v>
      </c>
      <c r="O665" s="19" t="inlineStr">
        <is>
          <t>D</t>
        </is>
      </c>
      <c r="P665" s="19" t="inlineStr">
        <is>
          <t>단독 사용 비권장</t>
        </is>
      </c>
      <c r="Q665" s="19" t="inlineStr">
        <is>
          <t>거래횟수 매우 부족 / MDD 안정 / 수익률 음수 / 승률 낮음</t>
        </is>
      </c>
      <c r="R665" s="19" t="inlineStr">
        <is>
          <t>예</t>
        </is>
      </c>
      <c r="S665" s="19" t="n">
        <v>0.0005</v>
      </c>
      <c r="T665" s="19" t="n">
        <v>0.0025</v>
      </c>
      <c r="U665" s="19" t="n">
        <v>0.0007</v>
      </c>
    </row>
    <row r="666">
      <c r="A666" s="19" t="inlineStr">
        <is>
          <t>KODEX 삼성전자채권혼합</t>
        </is>
      </c>
      <c r="B666" s="19" t="inlineStr">
        <is>
          <t>448330</t>
        </is>
      </c>
      <c r="C666" s="19" t="inlineStr">
        <is>
          <t>[단기스윙]</t>
        </is>
      </c>
      <c r="D666" s="19" t="inlineStr">
        <is>
          <t>[칼손절]</t>
        </is>
      </c>
      <c r="E666" s="19" t="inlineStr">
        <is>
          <t>+5%▶60% 익절 / +10%▶30% 익절 / +20%▶10% 익절</t>
        </is>
      </c>
      <c r="F666" s="19" t="inlineStr">
        <is>
          <t>-2%▶80% 손절 / -4%▶10% 손절 / -6%▶10% 손절</t>
        </is>
      </c>
      <c r="G666" s="19" t="inlineStr">
        <is>
          <t>2026-01-02</t>
        </is>
      </c>
      <c r="H666" s="19" t="inlineStr">
        <is>
          <t>2026-06-08</t>
        </is>
      </c>
      <c r="I666" s="19" t="n">
        <v>0</v>
      </c>
      <c r="J666" s="19" t="n">
        <v>0</v>
      </c>
      <c r="K666" s="19" t="n">
        <v>0</v>
      </c>
      <c r="L666" s="19" t="n">
        <v>0</v>
      </c>
      <c r="M666" s="19" t="n">
        <v>0</v>
      </c>
      <c r="N666" s="19" t="n">
        <v>32</v>
      </c>
      <c r="O666" s="19" t="inlineStr">
        <is>
          <t>D</t>
        </is>
      </c>
      <c r="P666" s="19" t="inlineStr">
        <is>
          <t>단독 사용 비권장</t>
        </is>
      </c>
      <c r="Q666" s="19" t="inlineStr">
        <is>
          <t>거래횟수 매우 부족 / MDD 안정 / 수익률 음수 / 승률 낮음</t>
        </is>
      </c>
      <c r="R666" s="19" t="inlineStr">
        <is>
          <t>예</t>
        </is>
      </c>
      <c r="S666" s="19" t="n">
        <v>0.0005</v>
      </c>
      <c r="T666" s="19" t="n">
        <v>0.0025</v>
      </c>
      <c r="U666" s="19" t="n">
        <v>0.0007</v>
      </c>
    </row>
    <row r="667">
      <c r="A667" s="19" t="inlineStr">
        <is>
          <t>KODEX 삼성전자채권혼합</t>
        </is>
      </c>
      <c r="B667" s="19" t="inlineStr">
        <is>
          <t>448330</t>
        </is>
      </c>
      <c r="C667" s="19" t="inlineStr">
        <is>
          <t>[단기스윙]</t>
        </is>
      </c>
      <c r="D667" s="19" t="inlineStr">
        <is>
          <t>[정석방어]</t>
        </is>
      </c>
      <c r="E667" s="19" t="inlineStr">
        <is>
          <t>+5%▶60% 익절 / +10%▶30% 익절 / +20%▶10% 익절</t>
        </is>
      </c>
      <c r="F667" s="19" t="inlineStr">
        <is>
          <t>-3%▶70% 손절 / -5%▶20% 손절 / -10%▶10% 손절</t>
        </is>
      </c>
      <c r="G667" s="19" t="inlineStr">
        <is>
          <t>2026-01-02</t>
        </is>
      </c>
      <c r="H667" s="19" t="inlineStr">
        <is>
          <t>2026-06-08</t>
        </is>
      </c>
      <c r="I667" s="19" t="n">
        <v>0</v>
      </c>
      <c r="J667" s="19" t="n">
        <v>0</v>
      </c>
      <c r="K667" s="19" t="n">
        <v>0</v>
      </c>
      <c r="L667" s="19" t="n">
        <v>0</v>
      </c>
      <c r="M667" s="19" t="n">
        <v>0</v>
      </c>
      <c r="N667" s="19" t="n">
        <v>32</v>
      </c>
      <c r="O667" s="19" t="inlineStr">
        <is>
          <t>D</t>
        </is>
      </c>
      <c r="P667" s="19" t="inlineStr">
        <is>
          <t>단독 사용 비권장</t>
        </is>
      </c>
      <c r="Q667" s="19" t="inlineStr">
        <is>
          <t>거래횟수 매우 부족 / MDD 안정 / 수익률 음수 / 승률 낮음</t>
        </is>
      </c>
      <c r="R667" s="19" t="inlineStr">
        <is>
          <t>예</t>
        </is>
      </c>
      <c r="S667" s="19" t="n">
        <v>0.0005</v>
      </c>
      <c r="T667" s="19" t="n">
        <v>0.0025</v>
      </c>
      <c r="U667" s="19" t="n">
        <v>0.0007</v>
      </c>
    </row>
    <row r="668">
      <c r="A668" s="19" t="inlineStr">
        <is>
          <t>KODEX 삼성전자채권혼합</t>
        </is>
      </c>
      <c r="B668" s="19" t="inlineStr">
        <is>
          <t>448330</t>
        </is>
      </c>
      <c r="C668" s="19" t="inlineStr">
        <is>
          <t>[단기스윙]</t>
        </is>
      </c>
      <c r="D668" s="19" t="inlineStr">
        <is>
          <t>[변동성허용]</t>
        </is>
      </c>
      <c r="E668" s="19" t="inlineStr">
        <is>
          <t>+5%▶60% 익절 / +10%▶30% 익절 / +20%▶10% 익절</t>
        </is>
      </c>
      <c r="F668" s="19" t="inlineStr">
        <is>
          <t>-5%▶50% 손절 / -10%▶30% 손절 / -15%▶20% 손절</t>
        </is>
      </c>
      <c r="G668" s="19" t="inlineStr">
        <is>
          <t>2026-01-02</t>
        </is>
      </c>
      <c r="H668" s="19" t="inlineStr">
        <is>
          <t>2026-06-08</t>
        </is>
      </c>
      <c r="I668" s="19" t="n">
        <v>0</v>
      </c>
      <c r="J668" s="19" t="n">
        <v>0</v>
      </c>
      <c r="K668" s="19" t="n">
        <v>0</v>
      </c>
      <c r="L668" s="19" t="n">
        <v>0</v>
      </c>
      <c r="M668" s="19" t="n">
        <v>0</v>
      </c>
      <c r="N668" s="19" t="n">
        <v>32</v>
      </c>
      <c r="O668" s="19" t="inlineStr">
        <is>
          <t>D</t>
        </is>
      </c>
      <c r="P668" s="19" t="inlineStr">
        <is>
          <t>단독 사용 비권장</t>
        </is>
      </c>
      <c r="Q668" s="19" t="inlineStr">
        <is>
          <t>거래횟수 매우 부족 / MDD 안정 / 수익률 음수 / 승률 낮음</t>
        </is>
      </c>
      <c r="R668" s="19" t="inlineStr">
        <is>
          <t>예</t>
        </is>
      </c>
      <c r="S668" s="19" t="n">
        <v>0.0005</v>
      </c>
      <c r="T668" s="19" t="n">
        <v>0.0025</v>
      </c>
      <c r="U668" s="19" t="n">
        <v>0.0007</v>
      </c>
    </row>
    <row r="669">
      <c r="A669" s="19" t="inlineStr">
        <is>
          <t>KODEX 삼성전자채권혼합</t>
        </is>
      </c>
      <c r="B669" s="19" t="inlineStr">
        <is>
          <t>448330</t>
        </is>
      </c>
      <c r="C669" s="19" t="inlineStr">
        <is>
          <t>[단기스윙]</t>
        </is>
      </c>
      <c r="D669" s="19" t="inlineStr">
        <is>
          <t>[버티기형]</t>
        </is>
      </c>
      <c r="E669" s="19" t="inlineStr">
        <is>
          <t>+5%▶60% 익절 / +10%▶30% 익절 / +20%▶10% 익절</t>
        </is>
      </c>
      <c r="F669" s="19" t="inlineStr">
        <is>
          <t>-5%▶40% 손절 / -15%▶30% 손절 / -20%▶30% 손절</t>
        </is>
      </c>
      <c r="G669" s="19" t="inlineStr">
        <is>
          <t>2026-01-02</t>
        </is>
      </c>
      <c r="H669" s="19" t="inlineStr">
        <is>
          <t>2026-06-08</t>
        </is>
      </c>
      <c r="I669" s="19" t="n">
        <v>0</v>
      </c>
      <c r="J669" s="19" t="n">
        <v>0</v>
      </c>
      <c r="K669" s="19" t="n">
        <v>0</v>
      </c>
      <c r="L669" s="19" t="n">
        <v>0</v>
      </c>
      <c r="M669" s="19" t="n">
        <v>0</v>
      </c>
      <c r="N669" s="19" t="n">
        <v>32</v>
      </c>
      <c r="O669" s="19" t="inlineStr">
        <is>
          <t>D</t>
        </is>
      </c>
      <c r="P669" s="19" t="inlineStr">
        <is>
          <t>단독 사용 비권장</t>
        </is>
      </c>
      <c r="Q669" s="19" t="inlineStr">
        <is>
          <t>거래횟수 매우 부족 / MDD 안정 / 수익률 음수 / 승률 낮음</t>
        </is>
      </c>
      <c r="R669" s="19" t="inlineStr">
        <is>
          <t>예</t>
        </is>
      </c>
      <c r="S669" s="19" t="n">
        <v>0.0005</v>
      </c>
      <c r="T669" s="19" t="n">
        <v>0.0025</v>
      </c>
      <c r="U669" s="19" t="n">
        <v>0.0007</v>
      </c>
    </row>
    <row r="670">
      <c r="A670" s="19" t="inlineStr">
        <is>
          <t>KODEX 삼성전자채권혼합</t>
        </is>
      </c>
      <c r="B670" s="19" t="inlineStr">
        <is>
          <t>448330</t>
        </is>
      </c>
      <c r="C670" s="19" t="inlineStr">
        <is>
          <t>[대표님룰]</t>
        </is>
      </c>
      <c r="D670" s="19" t="inlineStr">
        <is>
          <t>[칼손절]</t>
        </is>
      </c>
      <c r="E670" s="19" t="inlineStr">
        <is>
          <t>+5%▶60% 익절 / +10%▶30% 익절 / +30%▶10% 익절</t>
        </is>
      </c>
      <c r="F670" s="19" t="inlineStr">
        <is>
          <t>-2%▶80% 손절 / -4%▶10% 손절 / -6%▶10% 손절</t>
        </is>
      </c>
      <c r="G670" s="19" t="inlineStr">
        <is>
          <t>2026-01-02</t>
        </is>
      </c>
      <c r="H670" s="19" t="inlineStr">
        <is>
          <t>2026-06-08</t>
        </is>
      </c>
      <c r="I670" s="19" t="n">
        <v>0</v>
      </c>
      <c r="J670" s="19" t="n">
        <v>0</v>
      </c>
      <c r="K670" s="19" t="n">
        <v>0</v>
      </c>
      <c r="L670" s="19" t="n">
        <v>0</v>
      </c>
      <c r="M670" s="19" t="n">
        <v>0</v>
      </c>
      <c r="N670" s="19" t="n">
        <v>32</v>
      </c>
      <c r="O670" s="19" t="inlineStr">
        <is>
          <t>D</t>
        </is>
      </c>
      <c r="P670" s="19" t="inlineStr">
        <is>
          <t>단독 사용 비권장</t>
        </is>
      </c>
      <c r="Q670" s="19" t="inlineStr">
        <is>
          <t>거래횟수 매우 부족 / MDD 안정 / 수익률 음수 / 승률 낮음</t>
        </is>
      </c>
      <c r="R670" s="19" t="inlineStr">
        <is>
          <t>예</t>
        </is>
      </c>
      <c r="S670" s="19" t="n">
        <v>0.0005</v>
      </c>
      <c r="T670" s="19" t="n">
        <v>0.0025</v>
      </c>
      <c r="U670" s="19" t="n">
        <v>0.0007</v>
      </c>
    </row>
    <row r="671">
      <c r="A671" s="19" t="inlineStr">
        <is>
          <t>KODEX 삼성전자채권혼합</t>
        </is>
      </c>
      <c r="B671" s="19" t="inlineStr">
        <is>
          <t>448330</t>
        </is>
      </c>
      <c r="C671" s="19" t="inlineStr">
        <is>
          <t>[대표님룰]</t>
        </is>
      </c>
      <c r="D671" s="19" t="inlineStr">
        <is>
          <t>[정석방어]</t>
        </is>
      </c>
      <c r="E671" s="19" t="inlineStr">
        <is>
          <t>+5%▶60% 익절 / +10%▶30% 익절 / +30%▶10% 익절</t>
        </is>
      </c>
      <c r="F671" s="19" t="inlineStr">
        <is>
          <t>-3%▶70% 손절 / -5%▶20% 손절 / -10%▶10% 손절</t>
        </is>
      </c>
      <c r="G671" s="19" t="inlineStr">
        <is>
          <t>2026-01-02</t>
        </is>
      </c>
      <c r="H671" s="19" t="inlineStr">
        <is>
          <t>2026-06-08</t>
        </is>
      </c>
      <c r="I671" s="19" t="n">
        <v>0</v>
      </c>
      <c r="J671" s="19" t="n">
        <v>0</v>
      </c>
      <c r="K671" s="19" t="n">
        <v>0</v>
      </c>
      <c r="L671" s="19" t="n">
        <v>0</v>
      </c>
      <c r="M671" s="19" t="n">
        <v>0</v>
      </c>
      <c r="N671" s="19" t="n">
        <v>32</v>
      </c>
      <c r="O671" s="19" t="inlineStr">
        <is>
          <t>D</t>
        </is>
      </c>
      <c r="P671" s="19" t="inlineStr">
        <is>
          <t>단독 사용 비권장</t>
        </is>
      </c>
      <c r="Q671" s="19" t="inlineStr">
        <is>
          <t>거래횟수 매우 부족 / MDD 안정 / 수익률 음수 / 승률 낮음</t>
        </is>
      </c>
      <c r="R671" s="19" t="inlineStr">
        <is>
          <t>예</t>
        </is>
      </c>
      <c r="S671" s="19" t="n">
        <v>0.0005</v>
      </c>
      <c r="T671" s="19" t="n">
        <v>0.0025</v>
      </c>
      <c r="U671" s="19" t="n">
        <v>0.0007</v>
      </c>
    </row>
    <row r="672">
      <c r="A672" s="19" t="inlineStr">
        <is>
          <t>KODEX 삼성전자채권혼합</t>
        </is>
      </c>
      <c r="B672" s="19" t="inlineStr">
        <is>
          <t>448330</t>
        </is>
      </c>
      <c r="C672" s="19" t="inlineStr">
        <is>
          <t>[대표님룰]</t>
        </is>
      </c>
      <c r="D672" s="19" t="inlineStr">
        <is>
          <t>[변동성허용]</t>
        </is>
      </c>
      <c r="E672" s="19" t="inlineStr">
        <is>
          <t>+5%▶60% 익절 / +10%▶30% 익절 / +30%▶10% 익절</t>
        </is>
      </c>
      <c r="F672" s="19" t="inlineStr">
        <is>
          <t>-5%▶50% 손절 / -10%▶30% 손절 / -15%▶20% 손절</t>
        </is>
      </c>
      <c r="G672" s="19" t="inlineStr">
        <is>
          <t>2026-01-02</t>
        </is>
      </c>
      <c r="H672" s="19" t="inlineStr">
        <is>
          <t>2026-06-08</t>
        </is>
      </c>
      <c r="I672" s="19" t="n">
        <v>0</v>
      </c>
      <c r="J672" s="19" t="n">
        <v>0</v>
      </c>
      <c r="K672" s="19" t="n">
        <v>0</v>
      </c>
      <c r="L672" s="19" t="n">
        <v>0</v>
      </c>
      <c r="M672" s="19" t="n">
        <v>0</v>
      </c>
      <c r="N672" s="19" t="n">
        <v>32</v>
      </c>
      <c r="O672" s="19" t="inlineStr">
        <is>
          <t>D</t>
        </is>
      </c>
      <c r="P672" s="19" t="inlineStr">
        <is>
          <t>단독 사용 비권장</t>
        </is>
      </c>
      <c r="Q672" s="19" t="inlineStr">
        <is>
          <t>거래횟수 매우 부족 / MDD 안정 / 수익률 음수 / 승률 낮음</t>
        </is>
      </c>
      <c r="R672" s="19" t="inlineStr">
        <is>
          <t>예</t>
        </is>
      </c>
      <c r="S672" s="19" t="n">
        <v>0.0005</v>
      </c>
      <c r="T672" s="19" t="n">
        <v>0.0025</v>
      </c>
      <c r="U672" s="19" t="n">
        <v>0.0007</v>
      </c>
    </row>
    <row r="673">
      <c r="A673" s="19" t="inlineStr">
        <is>
          <t>KODEX 삼성전자채권혼합</t>
        </is>
      </c>
      <c r="B673" s="19" t="inlineStr">
        <is>
          <t>448330</t>
        </is>
      </c>
      <c r="C673" s="19" t="inlineStr">
        <is>
          <t>[대표님룰]</t>
        </is>
      </c>
      <c r="D673" s="19" t="inlineStr">
        <is>
          <t>[버티기형]</t>
        </is>
      </c>
      <c r="E673" s="19" t="inlineStr">
        <is>
          <t>+5%▶60% 익절 / +10%▶30% 익절 / +30%▶10% 익절</t>
        </is>
      </c>
      <c r="F673" s="19" t="inlineStr">
        <is>
          <t>-5%▶40% 손절 / -15%▶30% 손절 / -20%▶30% 손절</t>
        </is>
      </c>
      <c r="G673" s="19" t="inlineStr">
        <is>
          <t>2026-01-02</t>
        </is>
      </c>
      <c r="H673" s="19" t="inlineStr">
        <is>
          <t>2026-06-08</t>
        </is>
      </c>
      <c r="I673" s="19" t="n">
        <v>0</v>
      </c>
      <c r="J673" s="19" t="n">
        <v>0</v>
      </c>
      <c r="K673" s="19" t="n">
        <v>0</v>
      </c>
      <c r="L673" s="19" t="n">
        <v>0</v>
      </c>
      <c r="M673" s="19" t="n">
        <v>0</v>
      </c>
      <c r="N673" s="19" t="n">
        <v>32</v>
      </c>
      <c r="O673" s="19" t="inlineStr">
        <is>
          <t>D</t>
        </is>
      </c>
      <c r="P673" s="19" t="inlineStr">
        <is>
          <t>단독 사용 비권장</t>
        </is>
      </c>
      <c r="Q673" s="19" t="inlineStr">
        <is>
          <t>거래횟수 매우 부족 / MDD 안정 / 수익률 음수 / 승률 낮음</t>
        </is>
      </c>
      <c r="R673" s="19" t="inlineStr">
        <is>
          <t>예</t>
        </is>
      </c>
      <c r="S673" s="19" t="n">
        <v>0.0005</v>
      </c>
      <c r="T673" s="19" t="n">
        <v>0.0025</v>
      </c>
      <c r="U673" s="19" t="n">
        <v>0.0007</v>
      </c>
    </row>
    <row r="674">
      <c r="A674" s="19" t="inlineStr">
        <is>
          <t>KODEX 삼성전자채권혼합</t>
        </is>
      </c>
      <c r="B674" s="19" t="inlineStr">
        <is>
          <t>448330</t>
        </is>
      </c>
      <c r="C674" s="19" t="inlineStr">
        <is>
          <t>[중기추세]</t>
        </is>
      </c>
      <c r="D674" s="19" t="inlineStr">
        <is>
          <t>[칼손절]</t>
        </is>
      </c>
      <c r="E674" s="19" t="inlineStr">
        <is>
          <t>+10%▶50% 익절 / +20%▶30% 익절 / +30%▶20% 익절</t>
        </is>
      </c>
      <c r="F674" s="19" t="inlineStr">
        <is>
          <t>-2%▶80% 손절 / -4%▶10% 손절 / -6%▶10% 손절</t>
        </is>
      </c>
      <c r="G674" s="19" t="inlineStr">
        <is>
          <t>2026-01-02</t>
        </is>
      </c>
      <c r="H674" s="19" t="inlineStr">
        <is>
          <t>2026-06-08</t>
        </is>
      </c>
      <c r="I674" s="19" t="n">
        <v>0</v>
      </c>
      <c r="J674" s="19" t="n">
        <v>0</v>
      </c>
      <c r="K674" s="19" t="n">
        <v>0</v>
      </c>
      <c r="L674" s="19" t="n">
        <v>0</v>
      </c>
      <c r="M674" s="19" t="n">
        <v>0</v>
      </c>
      <c r="N674" s="19" t="n">
        <v>32</v>
      </c>
      <c r="O674" s="19" t="inlineStr">
        <is>
          <t>D</t>
        </is>
      </c>
      <c r="P674" s="19" t="inlineStr">
        <is>
          <t>단독 사용 비권장</t>
        </is>
      </c>
      <c r="Q674" s="19" t="inlineStr">
        <is>
          <t>거래횟수 매우 부족 / MDD 안정 / 수익률 음수 / 승률 낮음</t>
        </is>
      </c>
      <c r="R674" s="19" t="inlineStr">
        <is>
          <t>예</t>
        </is>
      </c>
      <c r="S674" s="19" t="n">
        <v>0.0005</v>
      </c>
      <c r="T674" s="19" t="n">
        <v>0.0025</v>
      </c>
      <c r="U674" s="19" t="n">
        <v>0.0007</v>
      </c>
    </row>
    <row r="675">
      <c r="A675" s="19" t="inlineStr">
        <is>
          <t>KODEX 삼성전자채권혼합</t>
        </is>
      </c>
      <c r="B675" s="19" t="inlineStr">
        <is>
          <t>448330</t>
        </is>
      </c>
      <c r="C675" s="19" t="inlineStr">
        <is>
          <t>[중기추세]</t>
        </is>
      </c>
      <c r="D675" s="19" t="inlineStr">
        <is>
          <t>[정석방어]</t>
        </is>
      </c>
      <c r="E675" s="19" t="inlineStr">
        <is>
          <t>+10%▶50% 익절 / +20%▶30% 익절 / +30%▶20% 익절</t>
        </is>
      </c>
      <c r="F675" s="19" t="inlineStr">
        <is>
          <t>-3%▶70% 손절 / -5%▶20% 손절 / -10%▶10% 손절</t>
        </is>
      </c>
      <c r="G675" s="19" t="inlineStr">
        <is>
          <t>2026-01-02</t>
        </is>
      </c>
      <c r="H675" s="19" t="inlineStr">
        <is>
          <t>2026-06-08</t>
        </is>
      </c>
      <c r="I675" s="19" t="n">
        <v>0</v>
      </c>
      <c r="J675" s="19" t="n">
        <v>0</v>
      </c>
      <c r="K675" s="19" t="n">
        <v>0</v>
      </c>
      <c r="L675" s="19" t="n">
        <v>0</v>
      </c>
      <c r="M675" s="19" t="n">
        <v>0</v>
      </c>
      <c r="N675" s="19" t="n">
        <v>32</v>
      </c>
      <c r="O675" s="19" t="inlineStr">
        <is>
          <t>D</t>
        </is>
      </c>
      <c r="P675" s="19" t="inlineStr">
        <is>
          <t>단독 사용 비권장</t>
        </is>
      </c>
      <c r="Q675" s="19" t="inlineStr">
        <is>
          <t>거래횟수 매우 부족 / MDD 안정 / 수익률 음수 / 승률 낮음</t>
        </is>
      </c>
      <c r="R675" s="19" t="inlineStr">
        <is>
          <t>예</t>
        </is>
      </c>
      <c r="S675" s="19" t="n">
        <v>0.0005</v>
      </c>
      <c r="T675" s="19" t="n">
        <v>0.0025</v>
      </c>
      <c r="U675" s="19" t="n">
        <v>0.0007</v>
      </c>
    </row>
    <row r="676">
      <c r="A676" s="19" t="inlineStr">
        <is>
          <t>KODEX 삼성전자채권혼합</t>
        </is>
      </c>
      <c r="B676" s="19" t="inlineStr">
        <is>
          <t>448330</t>
        </is>
      </c>
      <c r="C676" s="19" t="inlineStr">
        <is>
          <t>[중기추세]</t>
        </is>
      </c>
      <c r="D676" s="19" t="inlineStr">
        <is>
          <t>[변동성허용]</t>
        </is>
      </c>
      <c r="E676" s="19" t="inlineStr">
        <is>
          <t>+10%▶50% 익절 / +20%▶30% 익절 / +30%▶20% 익절</t>
        </is>
      </c>
      <c r="F676" s="19" t="inlineStr">
        <is>
          <t>-5%▶50% 손절 / -10%▶30% 손절 / -15%▶20% 손절</t>
        </is>
      </c>
      <c r="G676" s="19" t="inlineStr">
        <is>
          <t>2026-01-02</t>
        </is>
      </c>
      <c r="H676" s="19" t="inlineStr">
        <is>
          <t>2026-06-08</t>
        </is>
      </c>
      <c r="I676" s="19" t="n">
        <v>0</v>
      </c>
      <c r="J676" s="19" t="n">
        <v>0</v>
      </c>
      <c r="K676" s="19" t="n">
        <v>0</v>
      </c>
      <c r="L676" s="19" t="n">
        <v>0</v>
      </c>
      <c r="M676" s="19" t="n">
        <v>0</v>
      </c>
      <c r="N676" s="19" t="n">
        <v>32</v>
      </c>
      <c r="O676" s="19" t="inlineStr">
        <is>
          <t>D</t>
        </is>
      </c>
      <c r="P676" s="19" t="inlineStr">
        <is>
          <t>단독 사용 비권장</t>
        </is>
      </c>
      <c r="Q676" s="19" t="inlineStr">
        <is>
          <t>거래횟수 매우 부족 / MDD 안정 / 수익률 음수 / 승률 낮음</t>
        </is>
      </c>
      <c r="R676" s="19" t="inlineStr">
        <is>
          <t>예</t>
        </is>
      </c>
      <c r="S676" s="19" t="n">
        <v>0.0005</v>
      </c>
      <c r="T676" s="19" t="n">
        <v>0.0025</v>
      </c>
      <c r="U676" s="19" t="n">
        <v>0.0007</v>
      </c>
    </row>
    <row r="677">
      <c r="A677" s="19" t="inlineStr">
        <is>
          <t>KODEX 삼성전자채권혼합</t>
        </is>
      </c>
      <c r="B677" s="19" t="inlineStr">
        <is>
          <t>448330</t>
        </is>
      </c>
      <c r="C677" s="19" t="inlineStr">
        <is>
          <t>[중기추세]</t>
        </is>
      </c>
      <c r="D677" s="19" t="inlineStr">
        <is>
          <t>[버티기형]</t>
        </is>
      </c>
      <c r="E677" s="19" t="inlineStr">
        <is>
          <t>+10%▶50% 익절 / +20%▶30% 익절 / +30%▶20% 익절</t>
        </is>
      </c>
      <c r="F677" s="19" t="inlineStr">
        <is>
          <t>-5%▶40% 손절 / -15%▶30% 손절 / -20%▶30% 손절</t>
        </is>
      </c>
      <c r="G677" s="19" t="inlineStr">
        <is>
          <t>2026-01-02</t>
        </is>
      </c>
      <c r="H677" s="19" t="inlineStr">
        <is>
          <t>2026-06-08</t>
        </is>
      </c>
      <c r="I677" s="19" t="n">
        <v>0</v>
      </c>
      <c r="J677" s="19" t="n">
        <v>0</v>
      </c>
      <c r="K677" s="19" t="n">
        <v>0</v>
      </c>
      <c r="L677" s="19" t="n">
        <v>0</v>
      </c>
      <c r="M677" s="19" t="n">
        <v>0</v>
      </c>
      <c r="N677" s="19" t="n">
        <v>32</v>
      </c>
      <c r="O677" s="19" t="inlineStr">
        <is>
          <t>D</t>
        </is>
      </c>
      <c r="P677" s="19" t="inlineStr">
        <is>
          <t>단독 사용 비권장</t>
        </is>
      </c>
      <c r="Q677" s="19" t="inlineStr">
        <is>
          <t>거래횟수 매우 부족 / MDD 안정 / 수익률 음수 / 승률 낮음</t>
        </is>
      </c>
      <c r="R677" s="19" t="inlineStr">
        <is>
          <t>예</t>
        </is>
      </c>
      <c r="S677" s="19" t="n">
        <v>0.0005</v>
      </c>
      <c r="T677" s="19" t="n">
        <v>0.0025</v>
      </c>
      <c r="U677" s="19" t="n">
        <v>0.0007</v>
      </c>
    </row>
    <row r="678">
      <c r="A678" s="19" t="inlineStr">
        <is>
          <t>KODEX 삼성전자채권혼합</t>
        </is>
      </c>
      <c r="B678" s="19" t="inlineStr">
        <is>
          <t>448330</t>
        </is>
      </c>
      <c r="C678" s="19" t="inlineStr">
        <is>
          <t>[수익극대화]</t>
        </is>
      </c>
      <c r="D678" s="19" t="inlineStr">
        <is>
          <t>[칼손절]</t>
        </is>
      </c>
      <c r="E678" s="19" t="inlineStr">
        <is>
          <t>+10%▶40% 익절 / +20%▶30% 익절 / +40%▶30% 익절</t>
        </is>
      </c>
      <c r="F678" s="19" t="inlineStr">
        <is>
          <t>-2%▶80% 손절 / -4%▶10% 손절 / -6%▶10% 손절</t>
        </is>
      </c>
      <c r="G678" s="19" t="inlineStr">
        <is>
          <t>2026-01-02</t>
        </is>
      </c>
      <c r="H678" s="19" t="inlineStr">
        <is>
          <t>2026-06-08</t>
        </is>
      </c>
      <c r="I678" s="19" t="n">
        <v>0</v>
      </c>
      <c r="J678" s="19" t="n">
        <v>0</v>
      </c>
      <c r="K678" s="19" t="n">
        <v>0</v>
      </c>
      <c r="L678" s="19" t="n">
        <v>0</v>
      </c>
      <c r="M678" s="19" t="n">
        <v>0</v>
      </c>
      <c r="N678" s="19" t="n">
        <v>32</v>
      </c>
      <c r="O678" s="19" t="inlineStr">
        <is>
          <t>D</t>
        </is>
      </c>
      <c r="P678" s="19" t="inlineStr">
        <is>
          <t>단독 사용 비권장</t>
        </is>
      </c>
      <c r="Q678" s="19" t="inlineStr">
        <is>
          <t>거래횟수 매우 부족 / MDD 안정 / 수익률 음수 / 승률 낮음</t>
        </is>
      </c>
      <c r="R678" s="19" t="inlineStr">
        <is>
          <t>예</t>
        </is>
      </c>
      <c r="S678" s="19" t="n">
        <v>0.0005</v>
      </c>
      <c r="T678" s="19" t="n">
        <v>0.0025</v>
      </c>
      <c r="U678" s="19" t="n">
        <v>0.0007</v>
      </c>
    </row>
    <row r="679">
      <c r="A679" s="19" t="inlineStr">
        <is>
          <t>KODEX 삼성전자채권혼합</t>
        </is>
      </c>
      <c r="B679" s="19" t="inlineStr">
        <is>
          <t>448330</t>
        </is>
      </c>
      <c r="C679" s="19" t="inlineStr">
        <is>
          <t>[수익극대화]</t>
        </is>
      </c>
      <c r="D679" s="19" t="inlineStr">
        <is>
          <t>[정석방어]</t>
        </is>
      </c>
      <c r="E679" s="19" t="inlineStr">
        <is>
          <t>+10%▶40% 익절 / +20%▶30% 익절 / +40%▶30% 익절</t>
        </is>
      </c>
      <c r="F679" s="19" t="inlineStr">
        <is>
          <t>-3%▶70% 손절 / -5%▶20% 손절 / -10%▶10% 손절</t>
        </is>
      </c>
      <c r="G679" s="19" t="inlineStr">
        <is>
          <t>2026-01-02</t>
        </is>
      </c>
      <c r="H679" s="19" t="inlineStr">
        <is>
          <t>2026-06-08</t>
        </is>
      </c>
      <c r="I679" s="19" t="n">
        <v>0</v>
      </c>
      <c r="J679" s="19" t="n">
        <v>0</v>
      </c>
      <c r="K679" s="19" t="n">
        <v>0</v>
      </c>
      <c r="L679" s="19" t="n">
        <v>0</v>
      </c>
      <c r="M679" s="19" t="n">
        <v>0</v>
      </c>
      <c r="N679" s="19" t="n">
        <v>32</v>
      </c>
      <c r="O679" s="19" t="inlineStr">
        <is>
          <t>D</t>
        </is>
      </c>
      <c r="P679" s="19" t="inlineStr">
        <is>
          <t>단독 사용 비권장</t>
        </is>
      </c>
      <c r="Q679" s="19" t="inlineStr">
        <is>
          <t>거래횟수 매우 부족 / MDD 안정 / 수익률 음수 / 승률 낮음</t>
        </is>
      </c>
      <c r="R679" s="19" t="inlineStr">
        <is>
          <t>예</t>
        </is>
      </c>
      <c r="S679" s="19" t="n">
        <v>0.0005</v>
      </c>
      <c r="T679" s="19" t="n">
        <v>0.0025</v>
      </c>
      <c r="U679" s="19" t="n">
        <v>0.0007</v>
      </c>
    </row>
    <row r="680">
      <c r="A680" s="19" t="inlineStr">
        <is>
          <t>KODEX 삼성전자채권혼합</t>
        </is>
      </c>
      <c r="B680" s="19" t="inlineStr">
        <is>
          <t>448330</t>
        </is>
      </c>
      <c r="C680" s="19" t="inlineStr">
        <is>
          <t>[수익극대화]</t>
        </is>
      </c>
      <c r="D680" s="19" t="inlineStr">
        <is>
          <t>[변동성허용]</t>
        </is>
      </c>
      <c r="E680" s="19" t="inlineStr">
        <is>
          <t>+10%▶40% 익절 / +20%▶30% 익절 / +40%▶30% 익절</t>
        </is>
      </c>
      <c r="F680" s="19" t="inlineStr">
        <is>
          <t>-5%▶50% 손절 / -10%▶30% 손절 / -15%▶20% 손절</t>
        </is>
      </c>
      <c r="G680" s="19" t="inlineStr">
        <is>
          <t>2026-01-02</t>
        </is>
      </c>
      <c r="H680" s="19" t="inlineStr">
        <is>
          <t>2026-06-08</t>
        </is>
      </c>
      <c r="I680" s="19" t="n">
        <v>0</v>
      </c>
      <c r="J680" s="19" t="n">
        <v>0</v>
      </c>
      <c r="K680" s="19" t="n">
        <v>0</v>
      </c>
      <c r="L680" s="19" t="n">
        <v>0</v>
      </c>
      <c r="M680" s="19" t="n">
        <v>0</v>
      </c>
      <c r="N680" s="19" t="n">
        <v>32</v>
      </c>
      <c r="O680" s="19" t="inlineStr">
        <is>
          <t>D</t>
        </is>
      </c>
      <c r="P680" s="19" t="inlineStr">
        <is>
          <t>단독 사용 비권장</t>
        </is>
      </c>
      <c r="Q680" s="19" t="inlineStr">
        <is>
          <t>거래횟수 매우 부족 / MDD 안정 / 수익률 음수 / 승률 낮음</t>
        </is>
      </c>
      <c r="R680" s="19" t="inlineStr">
        <is>
          <t>예</t>
        </is>
      </c>
      <c r="S680" s="19" t="n">
        <v>0.0005</v>
      </c>
      <c r="T680" s="19" t="n">
        <v>0.0025</v>
      </c>
      <c r="U680" s="19" t="n">
        <v>0.0007</v>
      </c>
    </row>
    <row r="681">
      <c r="A681" s="19" t="inlineStr">
        <is>
          <t>KODEX 삼성전자채권혼합</t>
        </is>
      </c>
      <c r="B681" s="19" t="inlineStr">
        <is>
          <t>448330</t>
        </is>
      </c>
      <c r="C681" s="19" t="inlineStr">
        <is>
          <t>[수익극대화]</t>
        </is>
      </c>
      <c r="D681" s="19" t="inlineStr">
        <is>
          <t>[버티기형]</t>
        </is>
      </c>
      <c r="E681" s="19" t="inlineStr">
        <is>
          <t>+10%▶40% 익절 / +20%▶30% 익절 / +40%▶30% 익절</t>
        </is>
      </c>
      <c r="F681" s="19" t="inlineStr">
        <is>
          <t>-5%▶40% 손절 / -15%▶30% 손절 / -20%▶30% 손절</t>
        </is>
      </c>
      <c r="G681" s="19" t="inlineStr">
        <is>
          <t>2026-01-02</t>
        </is>
      </c>
      <c r="H681" s="19" t="inlineStr">
        <is>
          <t>2026-06-08</t>
        </is>
      </c>
      <c r="I681" s="19" t="n">
        <v>0</v>
      </c>
      <c r="J681" s="19" t="n">
        <v>0</v>
      </c>
      <c r="K681" s="19" t="n">
        <v>0</v>
      </c>
      <c r="L681" s="19" t="n">
        <v>0</v>
      </c>
      <c r="M681" s="19" t="n">
        <v>0</v>
      </c>
      <c r="N681" s="19" t="n">
        <v>32</v>
      </c>
      <c r="O681" s="19" t="inlineStr">
        <is>
          <t>D</t>
        </is>
      </c>
      <c r="P681" s="19" t="inlineStr">
        <is>
          <t>단독 사용 비권장</t>
        </is>
      </c>
      <c r="Q681" s="19" t="inlineStr">
        <is>
          <t>거래횟수 매우 부족 / MDD 안정 / 수익률 음수 / 승률 낮음</t>
        </is>
      </c>
      <c r="R681" s="19" t="inlineStr">
        <is>
          <t>예</t>
        </is>
      </c>
      <c r="S681" s="19" t="n">
        <v>0.0005</v>
      </c>
      <c r="T681" s="19" t="n">
        <v>0.0025</v>
      </c>
      <c r="U681" s="19" t="n">
        <v>0.0007</v>
      </c>
    </row>
    <row r="682">
      <c r="A682" s="19" t="inlineStr">
        <is>
          <t>아이로보틱스</t>
        </is>
      </c>
      <c r="B682" s="19" t="inlineStr">
        <is>
          <t>066430</t>
        </is>
      </c>
      <c r="C682" s="19" t="inlineStr">
        <is>
          <t>[초단타]</t>
        </is>
      </c>
      <c r="D682" s="19" t="inlineStr">
        <is>
          <t>[칼손절]</t>
        </is>
      </c>
      <c r="E682" s="19" t="inlineStr">
        <is>
          <t>+3%▶70% 익절 / +5%▶20% 익절 / +10%▶10% 익절</t>
        </is>
      </c>
      <c r="F682" s="19" t="inlineStr">
        <is>
          <t>-2%▶80% 손절 / -4%▶10% 손절 / -6%▶10% 손절</t>
        </is>
      </c>
      <c r="G682" s="19" t="inlineStr">
        <is>
          <t>2026-01-02</t>
        </is>
      </c>
      <c r="H682" s="19" t="inlineStr">
        <is>
          <t>2026-06-08</t>
        </is>
      </c>
      <c r="I682" s="19" t="n">
        <v>16.19</v>
      </c>
      <c r="J682" s="19" t="n">
        <v>-5.99</v>
      </c>
      <c r="K682" s="19" t="n">
        <v>50</v>
      </c>
      <c r="L682" s="19" t="n">
        <v>4</v>
      </c>
      <c r="M682" s="19" t="n">
        <v>22.69</v>
      </c>
      <c r="N682" s="19" t="n">
        <v>56</v>
      </c>
      <c r="O682" s="19" t="inlineStr">
        <is>
          <t>C</t>
        </is>
      </c>
      <c r="P682" s="19" t="inlineStr">
        <is>
          <t>최근 적합성 참고 수준</t>
        </is>
      </c>
      <c r="Q682" s="19" t="inlineStr">
        <is>
          <t>거래횟수 매우 부족 / MDD 안정</t>
        </is>
      </c>
      <c r="R682" s="19" t="inlineStr">
        <is>
          <t>예</t>
        </is>
      </c>
      <c r="S682" s="19" t="n">
        <v>0.0005</v>
      </c>
      <c r="T682" s="19" t="n">
        <v>0.0025</v>
      </c>
      <c r="U682" s="19" t="n">
        <v>0.0007</v>
      </c>
    </row>
    <row r="683">
      <c r="A683" s="19" t="inlineStr">
        <is>
          <t>아이로보틱스</t>
        </is>
      </c>
      <c r="B683" s="19" t="inlineStr">
        <is>
          <t>066430</t>
        </is>
      </c>
      <c r="C683" s="19" t="inlineStr">
        <is>
          <t>[초단타]</t>
        </is>
      </c>
      <c r="D683" s="19" t="inlineStr">
        <is>
          <t>[정석방어]</t>
        </is>
      </c>
      <c r="E683" s="19" t="inlineStr">
        <is>
          <t>+3%▶70% 익절 / +5%▶20% 익절 / +10%▶10% 익절</t>
        </is>
      </c>
      <c r="F683" s="19" t="inlineStr">
        <is>
          <t>-3%▶70% 손절 / -5%▶20% 손절 / -10%▶10% 손절</t>
        </is>
      </c>
      <c r="G683" s="19" t="inlineStr">
        <is>
          <t>2026-01-02</t>
        </is>
      </c>
      <c r="H683" s="19" t="inlineStr">
        <is>
          <t>2026-06-08</t>
        </is>
      </c>
      <c r="I683" s="19" t="n">
        <v>-0.6899999999999999</v>
      </c>
      <c r="J683" s="19" t="n">
        <v>-7.58</v>
      </c>
      <c r="K683" s="19" t="n">
        <v>66.7</v>
      </c>
      <c r="L683" s="19" t="n">
        <v>3</v>
      </c>
      <c r="M683" s="19" t="n">
        <v>7.02</v>
      </c>
      <c r="N683" s="19" t="n">
        <v>48</v>
      </c>
      <c r="O683" s="19" t="inlineStr">
        <is>
          <t>D</t>
        </is>
      </c>
      <c r="P683" s="19" t="inlineStr">
        <is>
          <t>단독 사용 비권장</t>
        </is>
      </c>
      <c r="Q683" s="19" t="inlineStr">
        <is>
          <t>거래횟수 매우 부족 / MDD 안정 / 수익률 음수</t>
        </is>
      </c>
      <c r="R683" s="19" t="inlineStr">
        <is>
          <t>예</t>
        </is>
      </c>
      <c r="S683" s="19" t="n">
        <v>0.0005</v>
      </c>
      <c r="T683" s="19" t="n">
        <v>0.0025</v>
      </c>
      <c r="U683" s="19" t="n">
        <v>0.0007</v>
      </c>
    </row>
    <row r="684">
      <c r="A684" s="19" t="inlineStr">
        <is>
          <t>아이로보틱스</t>
        </is>
      </c>
      <c r="B684" s="19" t="inlineStr">
        <is>
          <t>066430</t>
        </is>
      </c>
      <c r="C684" s="19" t="inlineStr">
        <is>
          <t>[초단타]</t>
        </is>
      </c>
      <c r="D684" s="19" t="inlineStr">
        <is>
          <t>[변동성허용]</t>
        </is>
      </c>
      <c r="E684" s="19" t="inlineStr">
        <is>
          <t>+3%▶70% 익절 / +5%▶20% 익절 / +10%▶10% 익절</t>
        </is>
      </c>
      <c r="F684" s="19" t="inlineStr">
        <is>
          <t>-5%▶50% 손절 / -10%▶30% 손절 / -15%▶20% 손절</t>
        </is>
      </c>
      <c r="G684" s="19" t="inlineStr">
        <is>
          <t>2026-01-02</t>
        </is>
      </c>
      <c r="H684" s="19" t="inlineStr">
        <is>
          <t>2026-06-08</t>
        </is>
      </c>
      <c r="I684" s="19" t="n">
        <v>11.01</v>
      </c>
      <c r="J684" s="19" t="n">
        <v>-7.58</v>
      </c>
      <c r="K684" s="19" t="n">
        <v>100</v>
      </c>
      <c r="L684" s="19" t="n">
        <v>2</v>
      </c>
      <c r="M684" s="19" t="n">
        <v>23.22</v>
      </c>
      <c r="N684" s="19" t="n">
        <v>63</v>
      </c>
      <c r="O684" s="19" t="inlineStr">
        <is>
          <t>C</t>
        </is>
      </c>
      <c r="P684" s="19" t="inlineStr">
        <is>
          <t>최근 적합성 참고 수준</t>
        </is>
      </c>
      <c r="Q684" s="19" t="inlineStr">
        <is>
          <t>거래횟수 매우 부족 / MDD 안정</t>
        </is>
      </c>
      <c r="R684" s="19" t="inlineStr">
        <is>
          <t>예</t>
        </is>
      </c>
      <c r="S684" s="19" t="n">
        <v>0.0005</v>
      </c>
      <c r="T684" s="19" t="n">
        <v>0.0025</v>
      </c>
      <c r="U684" s="19" t="n">
        <v>0.0007</v>
      </c>
    </row>
    <row r="685">
      <c r="A685" s="19" t="inlineStr">
        <is>
          <t>아이로보틱스</t>
        </is>
      </c>
      <c r="B685" s="19" t="inlineStr">
        <is>
          <t>066430</t>
        </is>
      </c>
      <c r="C685" s="19" t="inlineStr">
        <is>
          <t>[초단타]</t>
        </is>
      </c>
      <c r="D685" s="19" t="inlineStr">
        <is>
          <t>[버티기형]</t>
        </is>
      </c>
      <c r="E685" s="19" t="inlineStr">
        <is>
          <t>+3%▶70% 익절 / +5%▶20% 익절 / +10%▶10% 익절</t>
        </is>
      </c>
      <c r="F685" s="19" t="inlineStr">
        <is>
          <t>-5%▶40% 손절 / -15%▶30% 손절 / -20%▶30% 손절</t>
        </is>
      </c>
      <c r="G685" s="19" t="inlineStr">
        <is>
          <t>2026-01-02</t>
        </is>
      </c>
      <c r="H685" s="19" t="inlineStr">
        <is>
          <t>2026-06-08</t>
        </is>
      </c>
      <c r="I685" s="19" t="n">
        <v>11.01</v>
      </c>
      <c r="J685" s="19" t="n">
        <v>-7.58</v>
      </c>
      <c r="K685" s="19" t="n">
        <v>100</v>
      </c>
      <c r="L685" s="19" t="n">
        <v>2</v>
      </c>
      <c r="M685" s="19" t="n">
        <v>23.22</v>
      </c>
      <c r="N685" s="19" t="n">
        <v>63</v>
      </c>
      <c r="O685" s="19" t="inlineStr">
        <is>
          <t>C</t>
        </is>
      </c>
      <c r="P685" s="19" t="inlineStr">
        <is>
          <t>최근 적합성 참고 수준</t>
        </is>
      </c>
      <c r="Q685" s="19" t="inlineStr">
        <is>
          <t>거래횟수 매우 부족 / MDD 안정</t>
        </is>
      </c>
      <c r="R685" s="19" t="inlineStr">
        <is>
          <t>예</t>
        </is>
      </c>
      <c r="S685" s="19" t="n">
        <v>0.0005</v>
      </c>
      <c r="T685" s="19" t="n">
        <v>0.0025</v>
      </c>
      <c r="U685" s="19" t="n">
        <v>0.0007</v>
      </c>
    </row>
    <row r="686">
      <c r="A686" s="19" t="inlineStr">
        <is>
          <t>아이로보틱스</t>
        </is>
      </c>
      <c r="B686" s="19" t="inlineStr">
        <is>
          <t>066430</t>
        </is>
      </c>
      <c r="C686" s="19" t="inlineStr">
        <is>
          <t>[단기스윙]</t>
        </is>
      </c>
      <c r="D686" s="19" t="inlineStr">
        <is>
          <t>[칼손절]</t>
        </is>
      </c>
      <c r="E686" s="19" t="inlineStr">
        <is>
          <t>+5%▶60% 익절 / +10%▶30% 익절 / +20%▶10% 익절</t>
        </is>
      </c>
      <c r="F686" s="19" t="inlineStr">
        <is>
          <t>-2%▶80% 손절 / -4%▶10% 손절 / -6%▶10% 손절</t>
        </is>
      </c>
      <c r="G686" s="19" t="inlineStr">
        <is>
          <t>2026-01-02</t>
        </is>
      </c>
      <c r="H686" s="19" t="inlineStr">
        <is>
          <t>2026-06-08</t>
        </is>
      </c>
      <c r="I686" s="19" t="n">
        <v>3.26</v>
      </c>
      <c r="J686" s="19" t="n">
        <v>-5.49</v>
      </c>
      <c r="K686" s="19" t="n">
        <v>50</v>
      </c>
      <c r="L686" s="19" t="n">
        <v>4</v>
      </c>
      <c r="M686" s="19" t="n">
        <v>10.02</v>
      </c>
      <c r="N686" s="19" t="n">
        <v>52</v>
      </c>
      <c r="O686" s="19" t="inlineStr">
        <is>
          <t>C</t>
        </is>
      </c>
      <c r="P686" s="19" t="inlineStr">
        <is>
          <t>최근 적합성 참고 수준</t>
        </is>
      </c>
      <c r="Q686" s="19" t="inlineStr">
        <is>
          <t>거래횟수 매우 부족 / MDD 안정</t>
        </is>
      </c>
      <c r="R686" s="19" t="inlineStr">
        <is>
          <t>예</t>
        </is>
      </c>
      <c r="S686" s="19" t="n">
        <v>0.0005</v>
      </c>
      <c r="T686" s="19" t="n">
        <v>0.0025</v>
      </c>
      <c r="U686" s="19" t="n">
        <v>0.0007</v>
      </c>
    </row>
    <row r="687">
      <c r="A687" s="19" t="inlineStr">
        <is>
          <t>아이로보틱스</t>
        </is>
      </c>
      <c r="B687" s="19" t="inlineStr">
        <is>
          <t>066430</t>
        </is>
      </c>
      <c r="C687" s="19" t="inlineStr">
        <is>
          <t>[단기스윙]</t>
        </is>
      </c>
      <c r="D687" s="19" t="inlineStr">
        <is>
          <t>[정석방어]</t>
        </is>
      </c>
      <c r="E687" s="19" t="inlineStr">
        <is>
          <t>+5%▶60% 익절 / +10%▶30% 익절 / +20%▶10% 익절</t>
        </is>
      </c>
      <c r="F687" s="19" t="inlineStr">
        <is>
          <t>-3%▶70% 손절 / -5%▶20% 손절 / -10%▶10% 손절</t>
        </is>
      </c>
      <c r="G687" s="19" t="inlineStr">
        <is>
          <t>2026-01-02</t>
        </is>
      </c>
      <c r="H687" s="19" t="inlineStr">
        <is>
          <t>2026-06-08</t>
        </is>
      </c>
      <c r="I687" s="19" t="n">
        <v>27.61</v>
      </c>
      <c r="J687" s="19" t="n">
        <v>-4.45</v>
      </c>
      <c r="K687" s="19" t="n">
        <v>75</v>
      </c>
      <c r="L687" s="19" t="n">
        <v>4</v>
      </c>
      <c r="M687" s="19" t="n">
        <v>38.64</v>
      </c>
      <c r="N687" s="19" t="n">
        <v>68</v>
      </c>
      <c r="O687" s="19" t="inlineStr">
        <is>
          <t>B</t>
        </is>
      </c>
      <c r="P687" s="19" t="inlineStr">
        <is>
          <t>참고 가능하나 추가 검증 필요</t>
        </is>
      </c>
      <c r="Q687" s="19" t="inlineStr">
        <is>
          <t>거래횟수 매우 부족 / MDD 안정</t>
        </is>
      </c>
      <c r="R687" s="19" t="inlineStr">
        <is>
          <t>예</t>
        </is>
      </c>
      <c r="S687" s="19" t="n">
        <v>0.0005</v>
      </c>
      <c r="T687" s="19" t="n">
        <v>0.0025</v>
      </c>
      <c r="U687" s="19" t="n">
        <v>0.0007</v>
      </c>
    </row>
    <row r="688">
      <c r="A688" s="19" t="inlineStr">
        <is>
          <t>아이로보틱스</t>
        </is>
      </c>
      <c r="B688" s="19" t="inlineStr">
        <is>
          <t>066430</t>
        </is>
      </c>
      <c r="C688" s="19" t="inlineStr">
        <is>
          <t>[단기스윙]</t>
        </is>
      </c>
      <c r="D688" s="19" t="inlineStr">
        <is>
          <t>[변동성허용]</t>
        </is>
      </c>
      <c r="E688" s="19" t="inlineStr">
        <is>
          <t>+5%▶60% 익절 / +10%▶30% 익절 / +20%▶10% 익절</t>
        </is>
      </c>
      <c r="F688" s="19" t="inlineStr">
        <is>
          <t>-5%▶50% 손절 / -10%▶30% 손절 / -15%▶20% 손절</t>
        </is>
      </c>
      <c r="G688" s="19" t="inlineStr">
        <is>
          <t>2026-01-02</t>
        </is>
      </c>
      <c r="H688" s="19" t="inlineStr">
        <is>
          <t>2026-06-08</t>
        </is>
      </c>
      <c r="I688" s="19" t="n">
        <v>9.449999999999999</v>
      </c>
      <c r="J688" s="19" t="n">
        <v>-3.79</v>
      </c>
      <c r="K688" s="19" t="n">
        <v>100</v>
      </c>
      <c r="L688" s="19" t="n">
        <v>3</v>
      </c>
      <c r="M688" s="19" t="n">
        <v>24.06</v>
      </c>
      <c r="N688" s="19" t="n">
        <v>62</v>
      </c>
      <c r="O688" s="19" t="inlineStr">
        <is>
          <t>C</t>
        </is>
      </c>
      <c r="P688" s="19" t="inlineStr">
        <is>
          <t>최근 적합성 참고 수준</t>
        </is>
      </c>
      <c r="Q688" s="19" t="inlineStr">
        <is>
          <t>거래횟수 매우 부족 / MDD 안정</t>
        </is>
      </c>
      <c r="R688" s="19" t="inlineStr">
        <is>
          <t>예</t>
        </is>
      </c>
      <c r="S688" s="19" t="n">
        <v>0.0005</v>
      </c>
      <c r="T688" s="19" t="n">
        <v>0.0025</v>
      </c>
      <c r="U688" s="19" t="n">
        <v>0.0007</v>
      </c>
    </row>
    <row r="689">
      <c r="A689" s="19" t="inlineStr">
        <is>
          <t>아이로보틱스</t>
        </is>
      </c>
      <c r="B689" s="19" t="inlineStr">
        <is>
          <t>066430</t>
        </is>
      </c>
      <c r="C689" s="19" t="inlineStr">
        <is>
          <t>[단기스윙]</t>
        </is>
      </c>
      <c r="D689" s="19" t="inlineStr">
        <is>
          <t>[버티기형]</t>
        </is>
      </c>
      <c r="E689" s="19" t="inlineStr">
        <is>
          <t>+5%▶60% 익절 / +10%▶30% 익절 / +20%▶10% 익절</t>
        </is>
      </c>
      <c r="F689" s="19" t="inlineStr">
        <is>
          <t>-5%▶40% 손절 / -15%▶30% 손절 / -20%▶30% 손절</t>
        </is>
      </c>
      <c r="G689" s="19" t="inlineStr">
        <is>
          <t>2026-01-02</t>
        </is>
      </c>
      <c r="H689" s="19" t="inlineStr">
        <is>
          <t>2026-06-08</t>
        </is>
      </c>
      <c r="I689" s="19" t="n">
        <v>9.449999999999999</v>
      </c>
      <c r="J689" s="19" t="n">
        <v>-3.79</v>
      </c>
      <c r="K689" s="19" t="n">
        <v>100</v>
      </c>
      <c r="L689" s="19" t="n">
        <v>3</v>
      </c>
      <c r="M689" s="19" t="n">
        <v>24.06</v>
      </c>
      <c r="N689" s="19" t="n">
        <v>62</v>
      </c>
      <c r="O689" s="19" t="inlineStr">
        <is>
          <t>C</t>
        </is>
      </c>
      <c r="P689" s="19" t="inlineStr">
        <is>
          <t>최근 적합성 참고 수준</t>
        </is>
      </c>
      <c r="Q689" s="19" t="inlineStr">
        <is>
          <t>거래횟수 매우 부족 / MDD 안정</t>
        </is>
      </c>
      <c r="R689" s="19" t="inlineStr">
        <is>
          <t>예</t>
        </is>
      </c>
      <c r="S689" s="19" t="n">
        <v>0.0005</v>
      </c>
      <c r="T689" s="19" t="n">
        <v>0.0025</v>
      </c>
      <c r="U689" s="19" t="n">
        <v>0.0007</v>
      </c>
    </row>
    <row r="690">
      <c r="A690" s="19" t="inlineStr">
        <is>
          <t>아이로보틱스</t>
        </is>
      </c>
      <c r="B690" s="19" t="inlineStr">
        <is>
          <t>066430</t>
        </is>
      </c>
      <c r="C690" s="19" t="inlineStr">
        <is>
          <t>[대표님룰]</t>
        </is>
      </c>
      <c r="D690" s="19" t="inlineStr">
        <is>
          <t>[칼손절]</t>
        </is>
      </c>
      <c r="E690" s="19" t="inlineStr">
        <is>
          <t>+5%▶60% 익절 / +10%▶30% 익절 / +30%▶10% 익절</t>
        </is>
      </c>
      <c r="F690" s="19" t="inlineStr">
        <is>
          <t>-2%▶80% 손절 / -4%▶10% 손절 / -6%▶10% 손절</t>
        </is>
      </c>
      <c r="G690" s="19" t="inlineStr">
        <is>
          <t>2026-01-02</t>
        </is>
      </c>
      <c r="H690" s="19" t="inlineStr">
        <is>
          <t>2026-06-08</t>
        </is>
      </c>
      <c r="I690" s="19" t="n">
        <v>3.26</v>
      </c>
      <c r="J690" s="19" t="n">
        <v>-5.49</v>
      </c>
      <c r="K690" s="19" t="n">
        <v>50</v>
      </c>
      <c r="L690" s="19" t="n">
        <v>4</v>
      </c>
      <c r="M690" s="19" t="n">
        <v>10.02</v>
      </c>
      <c r="N690" s="19" t="n">
        <v>52</v>
      </c>
      <c r="O690" s="19" t="inlineStr">
        <is>
          <t>C</t>
        </is>
      </c>
      <c r="P690" s="19" t="inlineStr">
        <is>
          <t>최근 적합성 참고 수준</t>
        </is>
      </c>
      <c r="Q690" s="19" t="inlineStr">
        <is>
          <t>거래횟수 매우 부족 / MDD 안정</t>
        </is>
      </c>
      <c r="R690" s="19" t="inlineStr">
        <is>
          <t>예</t>
        </is>
      </c>
      <c r="S690" s="19" t="n">
        <v>0.0005</v>
      </c>
      <c r="T690" s="19" t="n">
        <v>0.0025</v>
      </c>
      <c r="U690" s="19" t="n">
        <v>0.0007</v>
      </c>
    </row>
    <row r="691">
      <c r="A691" s="19" t="inlineStr">
        <is>
          <t>아이로보틱스</t>
        </is>
      </c>
      <c r="B691" s="19" t="inlineStr">
        <is>
          <t>066430</t>
        </is>
      </c>
      <c r="C691" s="19" t="inlineStr">
        <is>
          <t>[대표님룰]</t>
        </is>
      </c>
      <c r="D691" s="19" t="inlineStr">
        <is>
          <t>[정석방어]</t>
        </is>
      </c>
      <c r="E691" s="19" t="inlineStr">
        <is>
          <t>+5%▶60% 익절 / +10%▶30% 익절 / +30%▶10% 익절</t>
        </is>
      </c>
      <c r="F691" s="19" t="inlineStr">
        <is>
          <t>-3%▶70% 손절 / -5%▶20% 손절 / -10%▶10% 손절</t>
        </is>
      </c>
      <c r="G691" s="19" t="inlineStr">
        <is>
          <t>2026-01-02</t>
        </is>
      </c>
      <c r="H691" s="19" t="inlineStr">
        <is>
          <t>2026-06-08</t>
        </is>
      </c>
      <c r="I691" s="19" t="n">
        <v>27.61</v>
      </c>
      <c r="J691" s="19" t="n">
        <v>-4.45</v>
      </c>
      <c r="K691" s="19" t="n">
        <v>75</v>
      </c>
      <c r="L691" s="19" t="n">
        <v>4</v>
      </c>
      <c r="M691" s="19" t="n">
        <v>38.64</v>
      </c>
      <c r="N691" s="19" t="n">
        <v>68</v>
      </c>
      <c r="O691" s="19" t="inlineStr">
        <is>
          <t>B</t>
        </is>
      </c>
      <c r="P691" s="19" t="inlineStr">
        <is>
          <t>참고 가능하나 추가 검증 필요</t>
        </is>
      </c>
      <c r="Q691" s="19" t="inlineStr">
        <is>
          <t>거래횟수 매우 부족 / MDD 안정</t>
        </is>
      </c>
      <c r="R691" s="19" t="inlineStr">
        <is>
          <t>예</t>
        </is>
      </c>
      <c r="S691" s="19" t="n">
        <v>0.0005</v>
      </c>
      <c r="T691" s="19" t="n">
        <v>0.0025</v>
      </c>
      <c r="U691" s="19" t="n">
        <v>0.0007</v>
      </c>
    </row>
    <row r="692">
      <c r="A692" s="19" t="inlineStr">
        <is>
          <t>아이로보틱스</t>
        </is>
      </c>
      <c r="B692" s="19" t="inlineStr">
        <is>
          <t>066430</t>
        </is>
      </c>
      <c r="C692" s="19" t="inlineStr">
        <is>
          <t>[대표님룰]</t>
        </is>
      </c>
      <c r="D692" s="19" t="inlineStr">
        <is>
          <t>[변동성허용]</t>
        </is>
      </c>
      <c r="E692" s="19" t="inlineStr">
        <is>
          <t>+5%▶60% 익절 / +10%▶30% 익절 / +30%▶10% 익절</t>
        </is>
      </c>
      <c r="F692" s="19" t="inlineStr">
        <is>
          <t>-5%▶50% 손절 / -10%▶30% 손절 / -15%▶20% 손절</t>
        </is>
      </c>
      <c r="G692" s="19" t="inlineStr">
        <is>
          <t>2026-01-02</t>
        </is>
      </c>
      <c r="H692" s="19" t="inlineStr">
        <is>
          <t>2026-06-08</t>
        </is>
      </c>
      <c r="I692" s="19" t="n">
        <v>10.7</v>
      </c>
      <c r="J692" s="19" t="n">
        <v>-3.79</v>
      </c>
      <c r="K692" s="19" t="n">
        <v>100</v>
      </c>
      <c r="L692" s="19" t="n">
        <v>3</v>
      </c>
      <c r="M692" s="19" t="n">
        <v>25.31</v>
      </c>
      <c r="N692" s="19" t="n">
        <v>63</v>
      </c>
      <c r="O692" s="19" t="inlineStr">
        <is>
          <t>C</t>
        </is>
      </c>
      <c r="P692" s="19" t="inlineStr">
        <is>
          <t>최근 적합성 참고 수준</t>
        </is>
      </c>
      <c r="Q692" s="19" t="inlineStr">
        <is>
          <t>거래횟수 매우 부족 / MDD 안정</t>
        </is>
      </c>
      <c r="R692" s="19" t="inlineStr">
        <is>
          <t>예</t>
        </is>
      </c>
      <c r="S692" s="19" t="n">
        <v>0.0005</v>
      </c>
      <c r="T692" s="19" t="n">
        <v>0.0025</v>
      </c>
      <c r="U692" s="19" t="n">
        <v>0.0007</v>
      </c>
    </row>
    <row r="693">
      <c r="A693" s="19" t="inlineStr">
        <is>
          <t>아이로보틱스</t>
        </is>
      </c>
      <c r="B693" s="19" t="inlineStr">
        <is>
          <t>066430</t>
        </is>
      </c>
      <c r="C693" s="19" t="inlineStr">
        <is>
          <t>[대표님룰]</t>
        </is>
      </c>
      <c r="D693" s="19" t="inlineStr">
        <is>
          <t>[버티기형]</t>
        </is>
      </c>
      <c r="E693" s="19" t="inlineStr">
        <is>
          <t>+5%▶60% 익절 / +10%▶30% 익절 / +30%▶10% 익절</t>
        </is>
      </c>
      <c r="F693" s="19" t="inlineStr">
        <is>
          <t>-5%▶40% 손절 / -15%▶30% 손절 / -20%▶30% 손절</t>
        </is>
      </c>
      <c r="G693" s="19" t="inlineStr">
        <is>
          <t>2026-01-02</t>
        </is>
      </c>
      <c r="H693" s="19" t="inlineStr">
        <is>
          <t>2026-06-08</t>
        </is>
      </c>
      <c r="I693" s="19" t="n">
        <v>10.7</v>
      </c>
      <c r="J693" s="19" t="n">
        <v>-3.79</v>
      </c>
      <c r="K693" s="19" t="n">
        <v>100</v>
      </c>
      <c r="L693" s="19" t="n">
        <v>3</v>
      </c>
      <c r="M693" s="19" t="n">
        <v>25.31</v>
      </c>
      <c r="N693" s="19" t="n">
        <v>63</v>
      </c>
      <c r="O693" s="19" t="inlineStr">
        <is>
          <t>C</t>
        </is>
      </c>
      <c r="P693" s="19" t="inlineStr">
        <is>
          <t>최근 적합성 참고 수준</t>
        </is>
      </c>
      <c r="Q693" s="19" t="inlineStr">
        <is>
          <t>거래횟수 매우 부족 / MDD 안정</t>
        </is>
      </c>
      <c r="R693" s="19" t="inlineStr">
        <is>
          <t>예</t>
        </is>
      </c>
      <c r="S693" s="19" t="n">
        <v>0.0005</v>
      </c>
      <c r="T693" s="19" t="n">
        <v>0.0025</v>
      </c>
      <c r="U693" s="19" t="n">
        <v>0.0007</v>
      </c>
    </row>
    <row r="694">
      <c r="A694" s="19" t="inlineStr">
        <is>
          <t>아이로보틱스</t>
        </is>
      </c>
      <c r="B694" s="19" t="inlineStr">
        <is>
          <t>066430</t>
        </is>
      </c>
      <c r="C694" s="19" t="inlineStr">
        <is>
          <t>[중기추세]</t>
        </is>
      </c>
      <c r="D694" s="19" t="inlineStr">
        <is>
          <t>[칼손절]</t>
        </is>
      </c>
      <c r="E694" s="19" t="inlineStr">
        <is>
          <t>+10%▶50% 익절 / +20%▶30% 익절 / +30%▶20% 익절</t>
        </is>
      </c>
      <c r="F694" s="19" t="inlineStr">
        <is>
          <t>-2%▶80% 손절 / -4%▶10% 손절 / -6%▶10% 손절</t>
        </is>
      </c>
      <c r="G694" s="19" t="inlineStr">
        <is>
          <t>2026-01-02</t>
        </is>
      </c>
      <c r="H694" s="19" t="inlineStr">
        <is>
          <t>2026-06-08</t>
        </is>
      </c>
      <c r="I694" s="19" t="n">
        <v>-1.05</v>
      </c>
      <c r="J694" s="19" t="n">
        <v>-7.82</v>
      </c>
      <c r="K694" s="19" t="n">
        <v>33.3</v>
      </c>
      <c r="L694" s="19" t="n">
        <v>3</v>
      </c>
      <c r="M694" s="19" t="n">
        <v>1.53</v>
      </c>
      <c r="N694" s="19" t="n">
        <v>32</v>
      </c>
      <c r="O694" s="19" t="inlineStr">
        <is>
          <t>D</t>
        </is>
      </c>
      <c r="P694" s="19" t="inlineStr">
        <is>
          <t>단독 사용 비권장</t>
        </is>
      </c>
      <c r="Q694" s="19" t="inlineStr">
        <is>
          <t>거래횟수 매우 부족 / MDD 안정 / 수익률 음수 / 승률 낮음</t>
        </is>
      </c>
      <c r="R694" s="19" t="inlineStr">
        <is>
          <t>예</t>
        </is>
      </c>
      <c r="S694" s="19" t="n">
        <v>0.0005</v>
      </c>
      <c r="T694" s="19" t="n">
        <v>0.0025</v>
      </c>
      <c r="U694" s="19" t="n">
        <v>0.0007</v>
      </c>
    </row>
    <row r="695">
      <c r="A695" s="19" t="inlineStr">
        <is>
          <t>아이로보틱스</t>
        </is>
      </c>
      <c r="B695" s="19" t="inlineStr">
        <is>
          <t>066430</t>
        </is>
      </c>
      <c r="C695" s="19" t="inlineStr">
        <is>
          <t>[중기추세]</t>
        </is>
      </c>
      <c r="D695" s="19" t="inlineStr">
        <is>
          <t>[정석방어]</t>
        </is>
      </c>
      <c r="E695" s="19" t="inlineStr">
        <is>
          <t>+10%▶50% 익절 / +20%▶30% 익절 / +30%▶20% 익절</t>
        </is>
      </c>
      <c r="F695" s="19" t="inlineStr">
        <is>
          <t>-3%▶70% 손절 / -5%▶20% 손절 / -10%▶10% 손절</t>
        </is>
      </c>
      <c r="G695" s="19" t="inlineStr">
        <is>
          <t>2026-01-02</t>
        </is>
      </c>
      <c r="H695" s="19" t="inlineStr">
        <is>
          <t>2026-06-08</t>
        </is>
      </c>
      <c r="I695" s="19" t="n">
        <v>0.66</v>
      </c>
      <c r="J695" s="19" t="n">
        <v>-9.41</v>
      </c>
      <c r="K695" s="19" t="n">
        <v>50</v>
      </c>
      <c r="L695" s="19" t="n">
        <v>2</v>
      </c>
      <c r="M695" s="19" t="n">
        <v>4.45</v>
      </c>
      <c r="N695" s="19" t="n">
        <v>52</v>
      </c>
      <c r="O695" s="19" t="inlineStr">
        <is>
          <t>C</t>
        </is>
      </c>
      <c r="P695" s="19" t="inlineStr">
        <is>
          <t>최근 적합성 참고 수준</t>
        </is>
      </c>
      <c r="Q695" s="19" t="inlineStr">
        <is>
          <t>거래횟수 매우 부족 / MDD 안정</t>
        </is>
      </c>
      <c r="R695" s="19" t="inlineStr">
        <is>
          <t>예</t>
        </is>
      </c>
      <c r="S695" s="19" t="n">
        <v>0.0005</v>
      </c>
      <c r="T695" s="19" t="n">
        <v>0.0025</v>
      </c>
      <c r="U695" s="19" t="n">
        <v>0.0007</v>
      </c>
    </row>
    <row r="696">
      <c r="A696" s="19" t="inlineStr">
        <is>
          <t>아이로보틱스</t>
        </is>
      </c>
      <c r="B696" s="19" t="inlineStr">
        <is>
          <t>066430</t>
        </is>
      </c>
      <c r="C696" s="19" t="inlineStr">
        <is>
          <t>[중기추세]</t>
        </is>
      </c>
      <c r="D696" s="19" t="inlineStr">
        <is>
          <t>[변동성허용]</t>
        </is>
      </c>
      <c r="E696" s="19" t="inlineStr">
        <is>
          <t>+10%▶50% 익절 / +20%▶30% 익절 / +30%▶20% 익절</t>
        </is>
      </c>
      <c r="F696" s="19" t="inlineStr">
        <is>
          <t>-5%▶50% 손절 / -10%▶30% 손절 / -15%▶20% 손절</t>
        </is>
      </c>
      <c r="G696" s="19" t="inlineStr">
        <is>
          <t>2026-01-02</t>
        </is>
      </c>
      <c r="H696" s="19" t="inlineStr">
        <is>
          <t>2026-06-08</t>
        </is>
      </c>
      <c r="I696" s="19" t="n">
        <v>20.66</v>
      </c>
      <c r="J696" s="19" t="n">
        <v>-9.41</v>
      </c>
      <c r="K696" s="19" t="n">
        <v>100</v>
      </c>
      <c r="L696" s="19" t="n">
        <v>3</v>
      </c>
      <c r="M696" s="19" t="n">
        <v>32.45</v>
      </c>
      <c r="N696" s="19" t="n">
        <v>66</v>
      </c>
      <c r="O696" s="19" t="inlineStr">
        <is>
          <t>B</t>
        </is>
      </c>
      <c r="P696" s="19" t="inlineStr">
        <is>
          <t>참고 가능하나 추가 검증 필요</t>
        </is>
      </c>
      <c r="Q696" s="19" t="inlineStr">
        <is>
          <t>거래횟수 매우 부족 / MDD 안정</t>
        </is>
      </c>
      <c r="R696" s="19" t="inlineStr">
        <is>
          <t>예</t>
        </is>
      </c>
      <c r="S696" s="19" t="n">
        <v>0.0005</v>
      </c>
      <c r="T696" s="19" t="n">
        <v>0.0025</v>
      </c>
      <c r="U696" s="19" t="n">
        <v>0.0007</v>
      </c>
    </row>
    <row r="697">
      <c r="A697" s="19" t="inlineStr">
        <is>
          <t>아이로보틱스</t>
        </is>
      </c>
      <c r="B697" s="19" t="inlineStr">
        <is>
          <t>066430</t>
        </is>
      </c>
      <c r="C697" s="19" t="inlineStr">
        <is>
          <t>[중기추세]</t>
        </is>
      </c>
      <c r="D697" s="19" t="inlineStr">
        <is>
          <t>[버티기형]</t>
        </is>
      </c>
      <c r="E697" s="19" t="inlineStr">
        <is>
          <t>+10%▶50% 익절 / +20%▶30% 익절 / +30%▶20% 익절</t>
        </is>
      </c>
      <c r="F697" s="19" t="inlineStr">
        <is>
          <t>-5%▶40% 손절 / -15%▶30% 손절 / -20%▶30% 손절</t>
        </is>
      </c>
      <c r="G697" s="19" t="inlineStr">
        <is>
          <t>2026-01-02</t>
        </is>
      </c>
      <c r="H697" s="19" t="inlineStr">
        <is>
          <t>2026-06-08</t>
        </is>
      </c>
      <c r="I697" s="19" t="n">
        <v>20.66</v>
      </c>
      <c r="J697" s="19" t="n">
        <v>-9.41</v>
      </c>
      <c r="K697" s="19" t="n">
        <v>100</v>
      </c>
      <c r="L697" s="19" t="n">
        <v>3</v>
      </c>
      <c r="M697" s="19" t="n">
        <v>32.45</v>
      </c>
      <c r="N697" s="19" t="n">
        <v>66</v>
      </c>
      <c r="O697" s="19" t="inlineStr">
        <is>
          <t>B</t>
        </is>
      </c>
      <c r="P697" s="19" t="inlineStr">
        <is>
          <t>참고 가능하나 추가 검증 필요</t>
        </is>
      </c>
      <c r="Q697" s="19" t="inlineStr">
        <is>
          <t>거래횟수 매우 부족 / MDD 안정</t>
        </is>
      </c>
      <c r="R697" s="19" t="inlineStr">
        <is>
          <t>예</t>
        </is>
      </c>
      <c r="S697" s="19" t="n">
        <v>0.0005</v>
      </c>
      <c r="T697" s="19" t="n">
        <v>0.0025</v>
      </c>
      <c r="U697" s="19" t="n">
        <v>0.0007</v>
      </c>
    </row>
    <row r="698">
      <c r="A698" s="19" t="inlineStr">
        <is>
          <t>아이로보틱스</t>
        </is>
      </c>
      <c r="B698" s="19" t="inlineStr">
        <is>
          <t>066430</t>
        </is>
      </c>
      <c r="C698" s="19" t="inlineStr">
        <is>
          <t>[수익극대화]</t>
        </is>
      </c>
      <c r="D698" s="19" t="inlineStr">
        <is>
          <t>[칼손절]</t>
        </is>
      </c>
      <c r="E698" s="19" t="inlineStr">
        <is>
          <t>+10%▶40% 익절 / +20%▶30% 익절 / +40%▶30% 익절</t>
        </is>
      </c>
      <c r="F698" s="19" t="inlineStr">
        <is>
          <t>-2%▶80% 손절 / -4%▶10% 손절 / -6%▶10% 손절</t>
        </is>
      </c>
      <c r="G698" s="19" t="inlineStr">
        <is>
          <t>2026-01-02</t>
        </is>
      </c>
      <c r="H698" s="19" t="inlineStr">
        <is>
          <t>2026-06-08</t>
        </is>
      </c>
      <c r="I698" s="19" t="n">
        <v>-1.05</v>
      </c>
      <c r="J698" s="19" t="n">
        <v>-7.82</v>
      </c>
      <c r="K698" s="19" t="n">
        <v>33.3</v>
      </c>
      <c r="L698" s="19" t="n">
        <v>3</v>
      </c>
      <c r="M698" s="19" t="n">
        <v>1.53</v>
      </c>
      <c r="N698" s="19" t="n">
        <v>32</v>
      </c>
      <c r="O698" s="19" t="inlineStr">
        <is>
          <t>D</t>
        </is>
      </c>
      <c r="P698" s="19" t="inlineStr">
        <is>
          <t>단독 사용 비권장</t>
        </is>
      </c>
      <c r="Q698" s="19" t="inlineStr">
        <is>
          <t>거래횟수 매우 부족 / MDD 안정 / 수익률 음수 / 승률 낮음</t>
        </is>
      </c>
      <c r="R698" s="19" t="inlineStr">
        <is>
          <t>예</t>
        </is>
      </c>
      <c r="S698" s="19" t="n">
        <v>0.0005</v>
      </c>
      <c r="T698" s="19" t="n">
        <v>0.0025</v>
      </c>
      <c r="U698" s="19" t="n">
        <v>0.0007</v>
      </c>
    </row>
    <row r="699">
      <c r="A699" s="19" t="inlineStr">
        <is>
          <t>아이로보틱스</t>
        </is>
      </c>
      <c r="B699" s="19" t="inlineStr">
        <is>
          <t>066430</t>
        </is>
      </c>
      <c r="C699" s="19" t="inlineStr">
        <is>
          <t>[수익극대화]</t>
        </is>
      </c>
      <c r="D699" s="19" t="inlineStr">
        <is>
          <t>[정석방어]</t>
        </is>
      </c>
      <c r="E699" s="19" t="inlineStr">
        <is>
          <t>+10%▶40% 익절 / +20%▶30% 익절 / +40%▶30% 익절</t>
        </is>
      </c>
      <c r="F699" s="19" t="inlineStr">
        <is>
          <t>-3%▶70% 손절 / -5%▶20% 손절 / -10%▶10% 손절</t>
        </is>
      </c>
      <c r="G699" s="19" t="inlineStr">
        <is>
          <t>2026-01-02</t>
        </is>
      </c>
      <c r="H699" s="19" t="inlineStr">
        <is>
          <t>2026-06-08</t>
        </is>
      </c>
      <c r="I699" s="19" t="n">
        <v>0.66</v>
      </c>
      <c r="J699" s="19" t="n">
        <v>-9.41</v>
      </c>
      <c r="K699" s="19" t="n">
        <v>50</v>
      </c>
      <c r="L699" s="19" t="n">
        <v>2</v>
      </c>
      <c r="M699" s="19" t="n">
        <v>4.45</v>
      </c>
      <c r="N699" s="19" t="n">
        <v>52</v>
      </c>
      <c r="O699" s="19" t="inlineStr">
        <is>
          <t>C</t>
        </is>
      </c>
      <c r="P699" s="19" t="inlineStr">
        <is>
          <t>최근 적합성 참고 수준</t>
        </is>
      </c>
      <c r="Q699" s="19" t="inlineStr">
        <is>
          <t>거래횟수 매우 부족 / MDD 안정</t>
        </is>
      </c>
      <c r="R699" s="19" t="inlineStr">
        <is>
          <t>예</t>
        </is>
      </c>
      <c r="S699" s="19" t="n">
        <v>0.0005</v>
      </c>
      <c r="T699" s="19" t="n">
        <v>0.0025</v>
      </c>
      <c r="U699" s="19" t="n">
        <v>0.0007</v>
      </c>
    </row>
    <row r="700">
      <c r="A700" s="19" t="inlineStr">
        <is>
          <t>아이로보틱스</t>
        </is>
      </c>
      <c r="B700" s="19" t="inlineStr">
        <is>
          <t>066430</t>
        </is>
      </c>
      <c r="C700" s="19" t="inlineStr">
        <is>
          <t>[수익극대화]</t>
        </is>
      </c>
      <c r="D700" s="19" t="inlineStr">
        <is>
          <t>[변동성허용]</t>
        </is>
      </c>
      <c r="E700" s="19" t="inlineStr">
        <is>
          <t>+10%▶40% 익절 / +20%▶30% 익절 / +40%▶30% 익절</t>
        </is>
      </c>
      <c r="F700" s="19" t="inlineStr">
        <is>
          <t>-5%▶50% 손절 / -10%▶30% 손절 / -15%▶20% 손절</t>
        </is>
      </c>
      <c r="G700" s="19" t="inlineStr">
        <is>
          <t>2026-01-02</t>
        </is>
      </c>
      <c r="H700" s="19" t="inlineStr">
        <is>
          <t>2026-06-08</t>
        </is>
      </c>
      <c r="I700" s="19" t="n">
        <v>29.85</v>
      </c>
      <c r="J700" s="19" t="n">
        <v>-9.41</v>
      </c>
      <c r="K700" s="19" t="n">
        <v>100</v>
      </c>
      <c r="L700" s="19" t="n">
        <v>3</v>
      </c>
      <c r="M700" s="19" t="n">
        <v>41.64</v>
      </c>
      <c r="N700" s="19" t="n">
        <v>68</v>
      </c>
      <c r="O700" s="19" t="inlineStr">
        <is>
          <t>B</t>
        </is>
      </c>
      <c r="P700" s="19" t="inlineStr">
        <is>
          <t>참고 가능하나 추가 검증 필요</t>
        </is>
      </c>
      <c r="Q700" s="19" t="inlineStr">
        <is>
          <t>거래횟수 매우 부족 / MDD 안정</t>
        </is>
      </c>
      <c r="R700" s="19" t="inlineStr">
        <is>
          <t>예</t>
        </is>
      </c>
      <c r="S700" s="19" t="n">
        <v>0.0005</v>
      </c>
      <c r="T700" s="19" t="n">
        <v>0.0025</v>
      </c>
      <c r="U700" s="19" t="n">
        <v>0.0007</v>
      </c>
    </row>
    <row r="701">
      <c r="A701" s="19" t="inlineStr">
        <is>
          <t>아이로보틱스</t>
        </is>
      </c>
      <c r="B701" s="19" t="inlineStr">
        <is>
          <t>066430</t>
        </is>
      </c>
      <c r="C701" s="19" t="inlineStr">
        <is>
          <t>[수익극대화]</t>
        </is>
      </c>
      <c r="D701" s="19" t="inlineStr">
        <is>
          <t>[버티기형]</t>
        </is>
      </c>
      <c r="E701" s="19" t="inlineStr">
        <is>
          <t>+10%▶40% 익절 / +20%▶30% 익절 / +40%▶30% 익절</t>
        </is>
      </c>
      <c r="F701" s="19" t="inlineStr">
        <is>
          <t>-5%▶40% 손절 / -15%▶30% 손절 / -20%▶30% 손절</t>
        </is>
      </c>
      <c r="G701" s="19" t="inlineStr">
        <is>
          <t>2026-01-02</t>
        </is>
      </c>
      <c r="H701" s="19" t="inlineStr">
        <is>
          <t>2026-06-08</t>
        </is>
      </c>
      <c r="I701" s="19" t="n">
        <v>29.85</v>
      </c>
      <c r="J701" s="19" t="n">
        <v>-9.41</v>
      </c>
      <c r="K701" s="19" t="n">
        <v>100</v>
      </c>
      <c r="L701" s="19" t="n">
        <v>3</v>
      </c>
      <c r="M701" s="19" t="n">
        <v>41.64</v>
      </c>
      <c r="N701" s="19" t="n">
        <v>68</v>
      </c>
      <c r="O701" s="19" t="inlineStr">
        <is>
          <t>B</t>
        </is>
      </c>
      <c r="P701" s="19" t="inlineStr">
        <is>
          <t>참고 가능하나 추가 검증 필요</t>
        </is>
      </c>
      <c r="Q701" s="19" t="inlineStr">
        <is>
          <t>거래횟수 매우 부족 / MDD 안정</t>
        </is>
      </c>
      <c r="R701" s="19" t="inlineStr">
        <is>
          <t>예</t>
        </is>
      </c>
      <c r="S701" s="19" t="n">
        <v>0.0005</v>
      </c>
      <c r="T701" s="19" t="n">
        <v>0.0025</v>
      </c>
      <c r="U701" s="19" t="n">
        <v>0.0007</v>
      </c>
    </row>
    <row r="702">
      <c r="A702" s="19" t="inlineStr">
        <is>
          <t>팸텍</t>
        </is>
      </c>
      <c r="B702" s="19" t="inlineStr">
        <is>
          <t>271830</t>
        </is>
      </c>
      <c r="C702" s="19" t="inlineStr">
        <is>
          <t>[초단타]</t>
        </is>
      </c>
      <c r="D702" s="19" t="inlineStr">
        <is>
          <t>[칼손절]</t>
        </is>
      </c>
      <c r="E702" s="19" t="inlineStr">
        <is>
          <t>+3%▶70% 익절 / +5%▶20% 익절 / +10%▶10% 익절</t>
        </is>
      </c>
      <c r="F702" s="19" t="inlineStr">
        <is>
          <t>-2%▶80% 손절 / -4%▶10% 손절 / -6%▶10% 손절</t>
        </is>
      </c>
      <c r="G702" s="19" t="inlineStr">
        <is>
          <t>2026-01-02</t>
        </is>
      </c>
      <c r="H702" s="19" t="inlineStr">
        <is>
          <t>2026-06-08</t>
        </is>
      </c>
      <c r="I702" s="19" t="n">
        <v>-20.19</v>
      </c>
      <c r="J702" s="19" t="n">
        <v>-20.19</v>
      </c>
      <c r="K702" s="19" t="n">
        <v>0</v>
      </c>
      <c r="L702" s="19" t="n">
        <v>6</v>
      </c>
      <c r="M702" s="19" t="n">
        <v>-27.29</v>
      </c>
      <c r="N702" s="19" t="n">
        <v>2</v>
      </c>
      <c r="O702" s="19" t="inlineStr">
        <is>
          <t>D</t>
        </is>
      </c>
      <c r="P702" s="19" t="inlineStr">
        <is>
          <t>단독 사용 비권장</t>
        </is>
      </c>
      <c r="Q702" s="19" t="inlineStr">
        <is>
          <t>거래횟수 매우 부족 / MDD 큼 / 수익률 음수 / 승률 낮음</t>
        </is>
      </c>
      <c r="R702" s="19" t="inlineStr">
        <is>
          <t>예</t>
        </is>
      </c>
      <c r="S702" s="19" t="n">
        <v>0.0005</v>
      </c>
      <c r="T702" s="19" t="n">
        <v>0.0025</v>
      </c>
      <c r="U702" s="19" t="n">
        <v>0.0007</v>
      </c>
    </row>
    <row r="703">
      <c r="A703" s="19" t="inlineStr">
        <is>
          <t>팸텍</t>
        </is>
      </c>
      <c r="B703" s="19" t="inlineStr">
        <is>
          <t>271830</t>
        </is>
      </c>
      <c r="C703" s="19" t="inlineStr">
        <is>
          <t>[초단타]</t>
        </is>
      </c>
      <c r="D703" s="19" t="inlineStr">
        <is>
          <t>[정석방어]</t>
        </is>
      </c>
      <c r="E703" s="19" t="inlineStr">
        <is>
          <t>+3%▶70% 익절 / +5%▶20% 익절 / +10%▶10% 익절</t>
        </is>
      </c>
      <c r="F703" s="19" t="inlineStr">
        <is>
          <t>-3%▶70% 손절 / -5%▶20% 손절 / -10%▶10% 손절</t>
        </is>
      </c>
      <c r="G703" s="19" t="inlineStr">
        <is>
          <t>2026-01-02</t>
        </is>
      </c>
      <c r="H703" s="19" t="inlineStr">
        <is>
          <t>2026-06-08</t>
        </is>
      </c>
      <c r="I703" s="19" t="n">
        <v>-22.41</v>
      </c>
      <c r="J703" s="19" t="n">
        <v>-23.4</v>
      </c>
      <c r="K703" s="19" t="n">
        <v>16.7</v>
      </c>
      <c r="L703" s="19" t="n">
        <v>6</v>
      </c>
      <c r="M703" s="19" t="n">
        <v>-28.61</v>
      </c>
      <c r="N703" s="19" t="n">
        <v>2</v>
      </c>
      <c r="O703" s="19" t="inlineStr">
        <is>
          <t>D</t>
        </is>
      </c>
      <c r="P703" s="19" t="inlineStr">
        <is>
          <t>단독 사용 비권장</t>
        </is>
      </c>
      <c r="Q703" s="19" t="inlineStr">
        <is>
          <t>거래횟수 매우 부족 / MDD 큼 / 수익률 음수 / 승률 낮음</t>
        </is>
      </c>
      <c r="R703" s="19" t="inlineStr">
        <is>
          <t>예</t>
        </is>
      </c>
      <c r="S703" s="19" t="n">
        <v>0.0005</v>
      </c>
      <c r="T703" s="19" t="n">
        <v>0.0025</v>
      </c>
      <c r="U703" s="19" t="n">
        <v>0.0007</v>
      </c>
    </row>
    <row r="704">
      <c r="A704" s="19" t="inlineStr">
        <is>
          <t>팸텍</t>
        </is>
      </c>
      <c r="B704" s="19" t="inlineStr">
        <is>
          <t>271830</t>
        </is>
      </c>
      <c r="C704" s="19" t="inlineStr">
        <is>
          <t>[초단타]</t>
        </is>
      </c>
      <c r="D704" s="19" t="inlineStr">
        <is>
          <t>[변동성허용]</t>
        </is>
      </c>
      <c r="E704" s="19" t="inlineStr">
        <is>
          <t>+3%▶70% 익절 / +5%▶20% 익절 / +10%▶10% 익절</t>
        </is>
      </c>
      <c r="F704" s="19" t="inlineStr">
        <is>
          <t>-5%▶50% 손절 / -10%▶30% 손절 / -15%▶20% 손절</t>
        </is>
      </c>
      <c r="G704" s="19" t="inlineStr">
        <is>
          <t>2026-01-02</t>
        </is>
      </c>
      <c r="H704" s="19" t="inlineStr">
        <is>
          <t>2026-06-08</t>
        </is>
      </c>
      <c r="I704" s="19" t="n">
        <v>-11.25</v>
      </c>
      <c r="J704" s="19" t="n">
        <v>-16.62</v>
      </c>
      <c r="K704" s="19" t="n">
        <v>20</v>
      </c>
      <c r="L704" s="19" t="n">
        <v>5</v>
      </c>
      <c r="M704" s="19" t="n">
        <v>-14.06</v>
      </c>
      <c r="N704" s="19" t="n">
        <v>23</v>
      </c>
      <c r="O704" s="19" t="inlineStr">
        <is>
          <t>D</t>
        </is>
      </c>
      <c r="P704" s="19" t="inlineStr">
        <is>
          <t>단독 사용 비권장</t>
        </is>
      </c>
      <c r="Q704" s="19" t="inlineStr">
        <is>
          <t>거래횟수 매우 부족 / MDD 보통 / 수익률 음수 / 승률 낮음</t>
        </is>
      </c>
      <c r="R704" s="19" t="inlineStr">
        <is>
          <t>예</t>
        </is>
      </c>
      <c r="S704" s="19" t="n">
        <v>0.0005</v>
      </c>
      <c r="T704" s="19" t="n">
        <v>0.0025</v>
      </c>
      <c r="U704" s="19" t="n">
        <v>0.0007</v>
      </c>
    </row>
    <row r="705">
      <c r="A705" s="19" t="inlineStr">
        <is>
          <t>팸텍</t>
        </is>
      </c>
      <c r="B705" s="19" t="inlineStr">
        <is>
          <t>271830</t>
        </is>
      </c>
      <c r="C705" s="19" t="inlineStr">
        <is>
          <t>[초단타]</t>
        </is>
      </c>
      <c r="D705" s="19" t="inlineStr">
        <is>
          <t>[버티기형]</t>
        </is>
      </c>
      <c r="E705" s="19" t="inlineStr">
        <is>
          <t>+3%▶70% 익절 / +5%▶20% 익절 / +10%▶10% 익절</t>
        </is>
      </c>
      <c r="F705" s="19" t="inlineStr">
        <is>
          <t>-5%▶40% 손절 / -15%▶30% 손절 / -20%▶30% 손절</t>
        </is>
      </c>
      <c r="G705" s="19" t="inlineStr">
        <is>
          <t>2026-01-02</t>
        </is>
      </c>
      <c r="H705" s="19" t="inlineStr">
        <is>
          <t>2026-06-08</t>
        </is>
      </c>
      <c r="I705" s="19" t="n">
        <v>-15.63</v>
      </c>
      <c r="J705" s="19" t="n">
        <v>-15.63</v>
      </c>
      <c r="K705" s="19" t="n">
        <v>0</v>
      </c>
      <c r="L705" s="19" t="n">
        <v>3</v>
      </c>
      <c r="M705" s="19" t="n">
        <v>-21.95</v>
      </c>
      <c r="N705" s="19" t="n">
        <v>23</v>
      </c>
      <c r="O705" s="19" t="inlineStr">
        <is>
          <t>D</t>
        </is>
      </c>
      <c r="P705" s="19" t="inlineStr">
        <is>
          <t>단독 사용 비권장</t>
        </is>
      </c>
      <c r="Q705" s="19" t="inlineStr">
        <is>
          <t>거래횟수 매우 부족 / MDD 보통 / 수익률 음수 / 승률 낮음</t>
        </is>
      </c>
      <c r="R705" s="19" t="inlineStr">
        <is>
          <t>예</t>
        </is>
      </c>
      <c r="S705" s="19" t="n">
        <v>0.0005</v>
      </c>
      <c r="T705" s="19" t="n">
        <v>0.0025</v>
      </c>
      <c r="U705" s="19" t="n">
        <v>0.0007</v>
      </c>
    </row>
    <row r="706">
      <c r="A706" s="19" t="inlineStr">
        <is>
          <t>팸텍</t>
        </is>
      </c>
      <c r="B706" s="19" t="inlineStr">
        <is>
          <t>271830</t>
        </is>
      </c>
      <c r="C706" s="19" t="inlineStr">
        <is>
          <t>[단기스윙]</t>
        </is>
      </c>
      <c r="D706" s="19" t="inlineStr">
        <is>
          <t>[칼손절]</t>
        </is>
      </c>
      <c r="E706" s="19" t="inlineStr">
        <is>
          <t>+5%▶60% 익절 / +10%▶30% 익절 / +20%▶10% 익절</t>
        </is>
      </c>
      <c r="F706" s="19" t="inlineStr">
        <is>
          <t>-2%▶80% 손절 / -4%▶10% 손절 / -6%▶10% 손절</t>
        </is>
      </c>
      <c r="G706" s="19" t="inlineStr">
        <is>
          <t>2026-01-02</t>
        </is>
      </c>
      <c r="H706" s="19" t="inlineStr">
        <is>
          <t>2026-06-08</t>
        </is>
      </c>
      <c r="I706" s="19" t="n">
        <v>-20.19</v>
      </c>
      <c r="J706" s="19" t="n">
        <v>-20.19</v>
      </c>
      <c r="K706" s="19" t="n">
        <v>0</v>
      </c>
      <c r="L706" s="19" t="n">
        <v>6</v>
      </c>
      <c r="M706" s="19" t="n">
        <v>-27.29</v>
      </c>
      <c r="N706" s="19" t="n">
        <v>2</v>
      </c>
      <c r="O706" s="19" t="inlineStr">
        <is>
          <t>D</t>
        </is>
      </c>
      <c r="P706" s="19" t="inlineStr">
        <is>
          <t>단독 사용 비권장</t>
        </is>
      </c>
      <c r="Q706" s="19" t="inlineStr">
        <is>
          <t>거래횟수 매우 부족 / MDD 큼 / 수익률 음수 / 승률 낮음</t>
        </is>
      </c>
      <c r="R706" s="19" t="inlineStr">
        <is>
          <t>예</t>
        </is>
      </c>
      <c r="S706" s="19" t="n">
        <v>0.0005</v>
      </c>
      <c r="T706" s="19" t="n">
        <v>0.0025</v>
      </c>
      <c r="U706" s="19" t="n">
        <v>0.0007</v>
      </c>
    </row>
    <row r="707">
      <c r="A707" s="19" t="inlineStr">
        <is>
          <t>팸텍</t>
        </is>
      </c>
      <c r="B707" s="19" t="inlineStr">
        <is>
          <t>271830</t>
        </is>
      </c>
      <c r="C707" s="19" t="inlineStr">
        <is>
          <t>[단기스윙]</t>
        </is>
      </c>
      <c r="D707" s="19" t="inlineStr">
        <is>
          <t>[정석방어]</t>
        </is>
      </c>
      <c r="E707" s="19" t="inlineStr">
        <is>
          <t>+5%▶60% 익절 / +10%▶30% 익절 / +20%▶10% 익절</t>
        </is>
      </c>
      <c r="F707" s="19" t="inlineStr">
        <is>
          <t>-3%▶70% 손절 / -5%▶20% 손절 / -10%▶10% 손절</t>
        </is>
      </c>
      <c r="G707" s="19" t="inlineStr">
        <is>
          <t>2026-01-02</t>
        </is>
      </c>
      <c r="H707" s="19" t="inlineStr">
        <is>
          <t>2026-06-08</t>
        </is>
      </c>
      <c r="I707" s="19" t="n">
        <v>-22.08</v>
      </c>
      <c r="J707" s="19" t="n">
        <v>-23.4</v>
      </c>
      <c r="K707" s="19" t="n">
        <v>16.7</v>
      </c>
      <c r="L707" s="19" t="n">
        <v>6</v>
      </c>
      <c r="M707" s="19" t="n">
        <v>-28.28</v>
      </c>
      <c r="N707" s="19" t="n">
        <v>2</v>
      </c>
      <c r="O707" s="19" t="inlineStr">
        <is>
          <t>D</t>
        </is>
      </c>
      <c r="P707" s="19" t="inlineStr">
        <is>
          <t>단독 사용 비권장</t>
        </is>
      </c>
      <c r="Q707" s="19" t="inlineStr">
        <is>
          <t>거래횟수 매우 부족 / MDD 큼 / 수익률 음수 / 승률 낮음</t>
        </is>
      </c>
      <c r="R707" s="19" t="inlineStr">
        <is>
          <t>예</t>
        </is>
      </c>
      <c r="S707" s="19" t="n">
        <v>0.0005</v>
      </c>
      <c r="T707" s="19" t="n">
        <v>0.0025</v>
      </c>
      <c r="U707" s="19" t="n">
        <v>0.0007</v>
      </c>
    </row>
    <row r="708">
      <c r="A708" s="19" t="inlineStr">
        <is>
          <t>팸텍</t>
        </is>
      </c>
      <c r="B708" s="19" t="inlineStr">
        <is>
          <t>271830</t>
        </is>
      </c>
      <c r="C708" s="19" t="inlineStr">
        <is>
          <t>[단기스윙]</t>
        </is>
      </c>
      <c r="D708" s="19" t="inlineStr">
        <is>
          <t>[변동성허용]</t>
        </is>
      </c>
      <c r="E708" s="19" t="inlineStr">
        <is>
          <t>+5%▶60% 익절 / +10%▶30% 익절 / +20%▶10% 익절</t>
        </is>
      </c>
      <c r="F708" s="19" t="inlineStr">
        <is>
          <t>-5%▶50% 손절 / -10%▶30% 손절 / -15%▶20% 손절</t>
        </is>
      </c>
      <c r="G708" s="19" t="inlineStr">
        <is>
          <t>2026-01-02</t>
        </is>
      </c>
      <c r="H708" s="19" t="inlineStr">
        <is>
          <t>2026-06-08</t>
        </is>
      </c>
      <c r="I708" s="19" t="n">
        <v>-9.48</v>
      </c>
      <c r="J708" s="19" t="n">
        <v>-16.62</v>
      </c>
      <c r="K708" s="19" t="n">
        <v>20</v>
      </c>
      <c r="L708" s="19" t="n">
        <v>5</v>
      </c>
      <c r="M708" s="19" t="n">
        <v>-12.29</v>
      </c>
      <c r="N708" s="19" t="n">
        <v>23</v>
      </c>
      <c r="O708" s="19" t="inlineStr">
        <is>
          <t>D</t>
        </is>
      </c>
      <c r="P708" s="19" t="inlineStr">
        <is>
          <t>단독 사용 비권장</t>
        </is>
      </c>
      <c r="Q708" s="19" t="inlineStr">
        <is>
          <t>거래횟수 매우 부족 / MDD 보통 / 수익률 음수 / 승률 낮음</t>
        </is>
      </c>
      <c r="R708" s="19" t="inlineStr">
        <is>
          <t>예</t>
        </is>
      </c>
      <c r="S708" s="19" t="n">
        <v>0.0005</v>
      </c>
      <c r="T708" s="19" t="n">
        <v>0.0025</v>
      </c>
      <c r="U708" s="19" t="n">
        <v>0.0007</v>
      </c>
    </row>
    <row r="709">
      <c r="A709" s="19" t="inlineStr">
        <is>
          <t>팸텍</t>
        </is>
      </c>
      <c r="B709" s="19" t="inlineStr">
        <is>
          <t>271830</t>
        </is>
      </c>
      <c r="C709" s="19" t="inlineStr">
        <is>
          <t>[단기스윙]</t>
        </is>
      </c>
      <c r="D709" s="19" t="inlineStr">
        <is>
          <t>[버티기형]</t>
        </is>
      </c>
      <c r="E709" s="19" t="inlineStr">
        <is>
          <t>+5%▶60% 익절 / +10%▶30% 익절 / +20%▶10% 익절</t>
        </is>
      </c>
      <c r="F709" s="19" t="inlineStr">
        <is>
          <t>-5%▶40% 손절 / -15%▶30% 손절 / -20%▶30% 손절</t>
        </is>
      </c>
      <c r="G709" s="19" t="inlineStr">
        <is>
          <t>2026-01-02</t>
        </is>
      </c>
      <c r="H709" s="19" t="inlineStr">
        <is>
          <t>2026-06-08</t>
        </is>
      </c>
      <c r="I709" s="19" t="n">
        <v>-15.63</v>
      </c>
      <c r="J709" s="19" t="n">
        <v>-15.63</v>
      </c>
      <c r="K709" s="19" t="n">
        <v>0</v>
      </c>
      <c r="L709" s="19" t="n">
        <v>3</v>
      </c>
      <c r="M709" s="19" t="n">
        <v>-21.95</v>
      </c>
      <c r="N709" s="19" t="n">
        <v>23</v>
      </c>
      <c r="O709" s="19" t="inlineStr">
        <is>
          <t>D</t>
        </is>
      </c>
      <c r="P709" s="19" t="inlineStr">
        <is>
          <t>단독 사용 비권장</t>
        </is>
      </c>
      <c r="Q709" s="19" t="inlineStr">
        <is>
          <t>거래횟수 매우 부족 / MDD 보통 / 수익률 음수 / 승률 낮음</t>
        </is>
      </c>
      <c r="R709" s="19" t="inlineStr">
        <is>
          <t>예</t>
        </is>
      </c>
      <c r="S709" s="19" t="n">
        <v>0.0005</v>
      </c>
      <c r="T709" s="19" t="n">
        <v>0.0025</v>
      </c>
      <c r="U709" s="19" t="n">
        <v>0.0007</v>
      </c>
    </row>
    <row r="710">
      <c r="A710" s="19" t="inlineStr">
        <is>
          <t>팸텍</t>
        </is>
      </c>
      <c r="B710" s="19" t="inlineStr">
        <is>
          <t>271830</t>
        </is>
      </c>
      <c r="C710" s="19" t="inlineStr">
        <is>
          <t>[대표님룰]</t>
        </is>
      </c>
      <c r="D710" s="19" t="inlineStr">
        <is>
          <t>[칼손절]</t>
        </is>
      </c>
      <c r="E710" s="19" t="inlineStr">
        <is>
          <t>+5%▶60% 익절 / +10%▶30% 익절 / +30%▶10% 익절</t>
        </is>
      </c>
      <c r="F710" s="19" t="inlineStr">
        <is>
          <t>-2%▶80% 손절 / -4%▶10% 손절 / -6%▶10% 손절</t>
        </is>
      </c>
      <c r="G710" s="19" t="inlineStr">
        <is>
          <t>2026-01-02</t>
        </is>
      </c>
      <c r="H710" s="19" t="inlineStr">
        <is>
          <t>2026-06-08</t>
        </is>
      </c>
      <c r="I710" s="19" t="n">
        <v>-20.19</v>
      </c>
      <c r="J710" s="19" t="n">
        <v>-20.19</v>
      </c>
      <c r="K710" s="19" t="n">
        <v>0</v>
      </c>
      <c r="L710" s="19" t="n">
        <v>6</v>
      </c>
      <c r="M710" s="19" t="n">
        <v>-27.29</v>
      </c>
      <c r="N710" s="19" t="n">
        <v>2</v>
      </c>
      <c r="O710" s="19" t="inlineStr">
        <is>
          <t>D</t>
        </is>
      </c>
      <c r="P710" s="19" t="inlineStr">
        <is>
          <t>단독 사용 비권장</t>
        </is>
      </c>
      <c r="Q710" s="19" t="inlineStr">
        <is>
          <t>거래횟수 매우 부족 / MDD 큼 / 수익률 음수 / 승률 낮음</t>
        </is>
      </c>
      <c r="R710" s="19" t="inlineStr">
        <is>
          <t>예</t>
        </is>
      </c>
      <c r="S710" s="19" t="n">
        <v>0.0005</v>
      </c>
      <c r="T710" s="19" t="n">
        <v>0.0025</v>
      </c>
      <c r="U710" s="19" t="n">
        <v>0.0007</v>
      </c>
    </row>
    <row r="711">
      <c r="A711" s="19" t="inlineStr">
        <is>
          <t>팸텍</t>
        </is>
      </c>
      <c r="B711" s="19" t="inlineStr">
        <is>
          <t>271830</t>
        </is>
      </c>
      <c r="C711" s="19" t="inlineStr">
        <is>
          <t>[대표님룰]</t>
        </is>
      </c>
      <c r="D711" s="19" t="inlineStr">
        <is>
          <t>[정석방어]</t>
        </is>
      </c>
      <c r="E711" s="19" t="inlineStr">
        <is>
          <t>+5%▶60% 익절 / +10%▶30% 익절 / +30%▶10% 익절</t>
        </is>
      </c>
      <c r="F711" s="19" t="inlineStr">
        <is>
          <t>-3%▶70% 손절 / -5%▶20% 손절 / -10%▶10% 손절</t>
        </is>
      </c>
      <c r="G711" s="19" t="inlineStr">
        <is>
          <t>2026-01-02</t>
        </is>
      </c>
      <c r="H711" s="19" t="inlineStr">
        <is>
          <t>2026-06-08</t>
        </is>
      </c>
      <c r="I711" s="19" t="n">
        <v>-22.08</v>
      </c>
      <c r="J711" s="19" t="n">
        <v>-23.4</v>
      </c>
      <c r="K711" s="19" t="n">
        <v>16.7</v>
      </c>
      <c r="L711" s="19" t="n">
        <v>6</v>
      </c>
      <c r="M711" s="19" t="n">
        <v>-28.28</v>
      </c>
      <c r="N711" s="19" t="n">
        <v>2</v>
      </c>
      <c r="O711" s="19" t="inlineStr">
        <is>
          <t>D</t>
        </is>
      </c>
      <c r="P711" s="19" t="inlineStr">
        <is>
          <t>단독 사용 비권장</t>
        </is>
      </c>
      <c r="Q711" s="19" t="inlineStr">
        <is>
          <t>거래횟수 매우 부족 / MDD 큼 / 수익률 음수 / 승률 낮음</t>
        </is>
      </c>
      <c r="R711" s="19" t="inlineStr">
        <is>
          <t>예</t>
        </is>
      </c>
      <c r="S711" s="19" t="n">
        <v>0.0005</v>
      </c>
      <c r="T711" s="19" t="n">
        <v>0.0025</v>
      </c>
      <c r="U711" s="19" t="n">
        <v>0.0007</v>
      </c>
    </row>
    <row r="712">
      <c r="A712" s="19" t="inlineStr">
        <is>
          <t>팸텍</t>
        </is>
      </c>
      <c r="B712" s="19" t="inlineStr">
        <is>
          <t>271830</t>
        </is>
      </c>
      <c r="C712" s="19" t="inlineStr">
        <is>
          <t>[대표님룰]</t>
        </is>
      </c>
      <c r="D712" s="19" t="inlineStr">
        <is>
          <t>[변동성허용]</t>
        </is>
      </c>
      <c r="E712" s="19" t="inlineStr">
        <is>
          <t>+5%▶60% 익절 / +10%▶30% 익절 / +30%▶10% 익절</t>
        </is>
      </c>
      <c r="F712" s="19" t="inlineStr">
        <is>
          <t>-5%▶50% 손절 / -10%▶30% 손절 / -15%▶20% 손절</t>
        </is>
      </c>
      <c r="G712" s="19" t="inlineStr">
        <is>
          <t>2026-01-02</t>
        </is>
      </c>
      <c r="H712" s="19" t="inlineStr">
        <is>
          <t>2026-06-08</t>
        </is>
      </c>
      <c r="I712" s="19" t="n">
        <v>-9.48</v>
      </c>
      <c r="J712" s="19" t="n">
        <v>-16.62</v>
      </c>
      <c r="K712" s="19" t="n">
        <v>20</v>
      </c>
      <c r="L712" s="19" t="n">
        <v>5</v>
      </c>
      <c r="M712" s="19" t="n">
        <v>-12.29</v>
      </c>
      <c r="N712" s="19" t="n">
        <v>23</v>
      </c>
      <c r="O712" s="19" t="inlineStr">
        <is>
          <t>D</t>
        </is>
      </c>
      <c r="P712" s="19" t="inlineStr">
        <is>
          <t>단독 사용 비권장</t>
        </is>
      </c>
      <c r="Q712" s="19" t="inlineStr">
        <is>
          <t>거래횟수 매우 부족 / MDD 보통 / 수익률 음수 / 승률 낮음</t>
        </is>
      </c>
      <c r="R712" s="19" t="inlineStr">
        <is>
          <t>예</t>
        </is>
      </c>
      <c r="S712" s="19" t="n">
        <v>0.0005</v>
      </c>
      <c r="T712" s="19" t="n">
        <v>0.0025</v>
      </c>
      <c r="U712" s="19" t="n">
        <v>0.0007</v>
      </c>
    </row>
    <row r="713">
      <c r="A713" s="19" t="inlineStr">
        <is>
          <t>팸텍</t>
        </is>
      </c>
      <c r="B713" s="19" t="inlineStr">
        <is>
          <t>271830</t>
        </is>
      </c>
      <c r="C713" s="19" t="inlineStr">
        <is>
          <t>[대표님룰]</t>
        </is>
      </c>
      <c r="D713" s="19" t="inlineStr">
        <is>
          <t>[버티기형]</t>
        </is>
      </c>
      <c r="E713" s="19" t="inlineStr">
        <is>
          <t>+5%▶60% 익절 / +10%▶30% 익절 / +30%▶10% 익절</t>
        </is>
      </c>
      <c r="F713" s="19" t="inlineStr">
        <is>
          <t>-5%▶40% 손절 / -15%▶30% 손절 / -20%▶30% 손절</t>
        </is>
      </c>
      <c r="G713" s="19" t="inlineStr">
        <is>
          <t>2026-01-02</t>
        </is>
      </c>
      <c r="H713" s="19" t="inlineStr">
        <is>
          <t>2026-06-08</t>
        </is>
      </c>
      <c r="I713" s="19" t="n">
        <v>-15.63</v>
      </c>
      <c r="J713" s="19" t="n">
        <v>-15.63</v>
      </c>
      <c r="K713" s="19" t="n">
        <v>0</v>
      </c>
      <c r="L713" s="19" t="n">
        <v>3</v>
      </c>
      <c r="M713" s="19" t="n">
        <v>-21.95</v>
      </c>
      <c r="N713" s="19" t="n">
        <v>23</v>
      </c>
      <c r="O713" s="19" t="inlineStr">
        <is>
          <t>D</t>
        </is>
      </c>
      <c r="P713" s="19" t="inlineStr">
        <is>
          <t>단독 사용 비권장</t>
        </is>
      </c>
      <c r="Q713" s="19" t="inlineStr">
        <is>
          <t>거래횟수 매우 부족 / MDD 보통 / 수익률 음수 / 승률 낮음</t>
        </is>
      </c>
      <c r="R713" s="19" t="inlineStr">
        <is>
          <t>예</t>
        </is>
      </c>
      <c r="S713" s="19" t="n">
        <v>0.0005</v>
      </c>
      <c r="T713" s="19" t="n">
        <v>0.0025</v>
      </c>
      <c r="U713" s="19" t="n">
        <v>0.0007</v>
      </c>
    </row>
    <row r="714">
      <c r="A714" s="19" t="inlineStr">
        <is>
          <t>팸텍</t>
        </is>
      </c>
      <c r="B714" s="19" t="inlineStr">
        <is>
          <t>271830</t>
        </is>
      </c>
      <c r="C714" s="19" t="inlineStr">
        <is>
          <t>[중기추세]</t>
        </is>
      </c>
      <c r="D714" s="19" t="inlineStr">
        <is>
          <t>[칼손절]</t>
        </is>
      </c>
      <c r="E714" s="19" t="inlineStr">
        <is>
          <t>+10%▶50% 익절 / +20%▶30% 익절 / +30%▶20% 익절</t>
        </is>
      </c>
      <c r="F714" s="19" t="inlineStr">
        <is>
          <t>-2%▶80% 손절 / -4%▶10% 손절 / -6%▶10% 손절</t>
        </is>
      </c>
      <c r="G714" s="19" t="inlineStr">
        <is>
          <t>2026-01-02</t>
        </is>
      </c>
      <c r="H714" s="19" t="inlineStr">
        <is>
          <t>2026-06-08</t>
        </is>
      </c>
      <c r="I714" s="19" t="n">
        <v>-20.19</v>
      </c>
      <c r="J714" s="19" t="n">
        <v>-20.19</v>
      </c>
      <c r="K714" s="19" t="n">
        <v>0</v>
      </c>
      <c r="L714" s="19" t="n">
        <v>6</v>
      </c>
      <c r="M714" s="19" t="n">
        <v>-27.29</v>
      </c>
      <c r="N714" s="19" t="n">
        <v>2</v>
      </c>
      <c r="O714" s="19" t="inlineStr">
        <is>
          <t>D</t>
        </is>
      </c>
      <c r="P714" s="19" t="inlineStr">
        <is>
          <t>단독 사용 비권장</t>
        </is>
      </c>
      <c r="Q714" s="19" t="inlineStr">
        <is>
          <t>거래횟수 매우 부족 / MDD 큼 / 수익률 음수 / 승률 낮음</t>
        </is>
      </c>
      <c r="R714" s="19" t="inlineStr">
        <is>
          <t>예</t>
        </is>
      </c>
      <c r="S714" s="19" t="n">
        <v>0.0005</v>
      </c>
      <c r="T714" s="19" t="n">
        <v>0.0025</v>
      </c>
      <c r="U714" s="19" t="n">
        <v>0.0007</v>
      </c>
    </row>
    <row r="715">
      <c r="A715" s="19" t="inlineStr">
        <is>
          <t>팸텍</t>
        </is>
      </c>
      <c r="B715" s="19" t="inlineStr">
        <is>
          <t>271830</t>
        </is>
      </c>
      <c r="C715" s="19" t="inlineStr">
        <is>
          <t>[중기추세]</t>
        </is>
      </c>
      <c r="D715" s="19" t="inlineStr">
        <is>
          <t>[정석방어]</t>
        </is>
      </c>
      <c r="E715" s="19" t="inlineStr">
        <is>
          <t>+10%▶50% 익절 / +20%▶30% 익절 / +30%▶20% 익절</t>
        </is>
      </c>
      <c r="F715" s="19" t="inlineStr">
        <is>
          <t>-3%▶70% 손절 / -5%▶20% 손절 / -10%▶10% 손절</t>
        </is>
      </c>
      <c r="G715" s="19" t="inlineStr">
        <is>
          <t>2026-01-02</t>
        </is>
      </c>
      <c r="H715" s="19" t="inlineStr">
        <is>
          <t>2026-06-08</t>
        </is>
      </c>
      <c r="I715" s="19" t="n">
        <v>-23.54</v>
      </c>
      <c r="J715" s="19" t="n">
        <v>-23.54</v>
      </c>
      <c r="K715" s="19" t="n">
        <v>0</v>
      </c>
      <c r="L715" s="19" t="n">
        <v>6</v>
      </c>
      <c r="M715" s="19" t="n">
        <v>-32.3</v>
      </c>
      <c r="N715" s="19" t="n">
        <v>2</v>
      </c>
      <c r="O715" s="19" t="inlineStr">
        <is>
          <t>D</t>
        </is>
      </c>
      <c r="P715" s="19" t="inlineStr">
        <is>
          <t>단독 사용 비권장</t>
        </is>
      </c>
      <c r="Q715" s="19" t="inlineStr">
        <is>
          <t>거래횟수 매우 부족 / MDD 큼 / 수익률 음수 / 승률 낮음</t>
        </is>
      </c>
      <c r="R715" s="19" t="inlineStr">
        <is>
          <t>예</t>
        </is>
      </c>
      <c r="S715" s="19" t="n">
        <v>0.0005</v>
      </c>
      <c r="T715" s="19" t="n">
        <v>0.0025</v>
      </c>
      <c r="U715" s="19" t="n">
        <v>0.0007</v>
      </c>
    </row>
    <row r="716">
      <c r="A716" s="19" t="inlineStr">
        <is>
          <t>팸텍</t>
        </is>
      </c>
      <c r="B716" s="19" t="inlineStr">
        <is>
          <t>271830</t>
        </is>
      </c>
      <c r="C716" s="19" t="inlineStr">
        <is>
          <t>[중기추세]</t>
        </is>
      </c>
      <c r="D716" s="19" t="inlineStr">
        <is>
          <t>[변동성허용]</t>
        </is>
      </c>
      <c r="E716" s="19" t="inlineStr">
        <is>
          <t>+10%▶50% 익절 / +20%▶30% 익절 / +30%▶20% 익절</t>
        </is>
      </c>
      <c r="F716" s="19" t="inlineStr">
        <is>
          <t>-5%▶50% 손절 / -10%▶30% 손절 / -15%▶20% 손절</t>
        </is>
      </c>
      <c r="G716" s="19" t="inlineStr">
        <is>
          <t>2026-01-02</t>
        </is>
      </c>
      <c r="H716" s="19" t="inlineStr">
        <is>
          <t>2026-06-08</t>
        </is>
      </c>
      <c r="I716" s="19" t="n">
        <v>-18.41</v>
      </c>
      <c r="J716" s="19" t="n">
        <v>-18.41</v>
      </c>
      <c r="K716" s="19" t="n">
        <v>0</v>
      </c>
      <c r="L716" s="19" t="n">
        <v>6</v>
      </c>
      <c r="M716" s="19" t="n">
        <v>-24.61</v>
      </c>
      <c r="N716" s="19" t="n">
        <v>23</v>
      </c>
      <c r="O716" s="19" t="inlineStr">
        <is>
          <t>D</t>
        </is>
      </c>
      <c r="P716" s="19" t="inlineStr">
        <is>
          <t>단독 사용 비권장</t>
        </is>
      </c>
      <c r="Q716" s="19" t="inlineStr">
        <is>
          <t>거래횟수 매우 부족 / MDD 보통 / 수익률 음수 / 승률 낮음</t>
        </is>
      </c>
      <c r="R716" s="19" t="inlineStr">
        <is>
          <t>예</t>
        </is>
      </c>
      <c r="S716" s="19" t="n">
        <v>0.0005</v>
      </c>
      <c r="T716" s="19" t="n">
        <v>0.0025</v>
      </c>
      <c r="U716" s="19" t="n">
        <v>0.0007</v>
      </c>
    </row>
    <row r="717">
      <c r="A717" s="19" t="inlineStr">
        <is>
          <t>팸텍</t>
        </is>
      </c>
      <c r="B717" s="19" t="inlineStr">
        <is>
          <t>271830</t>
        </is>
      </c>
      <c r="C717" s="19" t="inlineStr">
        <is>
          <t>[중기추세]</t>
        </is>
      </c>
      <c r="D717" s="19" t="inlineStr">
        <is>
          <t>[버티기형]</t>
        </is>
      </c>
      <c r="E717" s="19" t="inlineStr">
        <is>
          <t>+10%▶50% 익절 / +20%▶30% 익절 / +30%▶20% 익절</t>
        </is>
      </c>
      <c r="F717" s="19" t="inlineStr">
        <is>
          <t>-5%▶40% 손절 / -15%▶30% 손절 / -20%▶30% 손절</t>
        </is>
      </c>
      <c r="G717" s="19" t="inlineStr">
        <is>
          <t>2026-01-02</t>
        </is>
      </c>
      <c r="H717" s="19" t="inlineStr">
        <is>
          <t>2026-06-08</t>
        </is>
      </c>
      <c r="I717" s="19" t="n">
        <v>-15.63</v>
      </c>
      <c r="J717" s="19" t="n">
        <v>-15.63</v>
      </c>
      <c r="K717" s="19" t="n">
        <v>0</v>
      </c>
      <c r="L717" s="19" t="n">
        <v>3</v>
      </c>
      <c r="M717" s="19" t="n">
        <v>-21.95</v>
      </c>
      <c r="N717" s="19" t="n">
        <v>23</v>
      </c>
      <c r="O717" s="19" t="inlineStr">
        <is>
          <t>D</t>
        </is>
      </c>
      <c r="P717" s="19" t="inlineStr">
        <is>
          <t>단독 사용 비권장</t>
        </is>
      </c>
      <c r="Q717" s="19" t="inlineStr">
        <is>
          <t>거래횟수 매우 부족 / MDD 보통 / 수익률 음수 / 승률 낮음</t>
        </is>
      </c>
      <c r="R717" s="19" t="inlineStr">
        <is>
          <t>예</t>
        </is>
      </c>
      <c r="S717" s="19" t="n">
        <v>0.0005</v>
      </c>
      <c r="T717" s="19" t="n">
        <v>0.0025</v>
      </c>
      <c r="U717" s="19" t="n">
        <v>0.0007</v>
      </c>
    </row>
    <row r="718">
      <c r="A718" s="19" t="inlineStr">
        <is>
          <t>팸텍</t>
        </is>
      </c>
      <c r="B718" s="19" t="inlineStr">
        <is>
          <t>271830</t>
        </is>
      </c>
      <c r="C718" s="19" t="inlineStr">
        <is>
          <t>[수익극대화]</t>
        </is>
      </c>
      <c r="D718" s="19" t="inlineStr">
        <is>
          <t>[칼손절]</t>
        </is>
      </c>
      <c r="E718" s="19" t="inlineStr">
        <is>
          <t>+10%▶40% 익절 / +20%▶30% 익절 / +40%▶30% 익절</t>
        </is>
      </c>
      <c r="F718" s="19" t="inlineStr">
        <is>
          <t>-2%▶80% 손절 / -4%▶10% 손절 / -6%▶10% 손절</t>
        </is>
      </c>
      <c r="G718" s="19" t="inlineStr">
        <is>
          <t>2026-01-02</t>
        </is>
      </c>
      <c r="H718" s="19" t="inlineStr">
        <is>
          <t>2026-06-08</t>
        </is>
      </c>
      <c r="I718" s="19" t="n">
        <v>-20.19</v>
      </c>
      <c r="J718" s="19" t="n">
        <v>-20.19</v>
      </c>
      <c r="K718" s="19" t="n">
        <v>0</v>
      </c>
      <c r="L718" s="19" t="n">
        <v>6</v>
      </c>
      <c r="M718" s="19" t="n">
        <v>-27.29</v>
      </c>
      <c r="N718" s="19" t="n">
        <v>2</v>
      </c>
      <c r="O718" s="19" t="inlineStr">
        <is>
          <t>D</t>
        </is>
      </c>
      <c r="P718" s="19" t="inlineStr">
        <is>
          <t>단독 사용 비권장</t>
        </is>
      </c>
      <c r="Q718" s="19" t="inlineStr">
        <is>
          <t>거래횟수 매우 부족 / MDD 큼 / 수익률 음수 / 승률 낮음</t>
        </is>
      </c>
      <c r="R718" s="19" t="inlineStr">
        <is>
          <t>예</t>
        </is>
      </c>
      <c r="S718" s="19" t="n">
        <v>0.0005</v>
      </c>
      <c r="T718" s="19" t="n">
        <v>0.0025</v>
      </c>
      <c r="U718" s="19" t="n">
        <v>0.0007</v>
      </c>
    </row>
    <row r="719">
      <c r="A719" s="19" t="inlineStr">
        <is>
          <t>팸텍</t>
        </is>
      </c>
      <c r="B719" s="19" t="inlineStr">
        <is>
          <t>271830</t>
        </is>
      </c>
      <c r="C719" s="19" t="inlineStr">
        <is>
          <t>[수익극대화]</t>
        </is>
      </c>
      <c r="D719" s="19" t="inlineStr">
        <is>
          <t>[정석방어]</t>
        </is>
      </c>
      <c r="E719" s="19" t="inlineStr">
        <is>
          <t>+10%▶40% 익절 / +20%▶30% 익절 / +40%▶30% 익절</t>
        </is>
      </c>
      <c r="F719" s="19" t="inlineStr">
        <is>
          <t>-3%▶70% 손절 / -5%▶20% 손절 / -10%▶10% 손절</t>
        </is>
      </c>
      <c r="G719" s="19" t="inlineStr">
        <is>
          <t>2026-01-02</t>
        </is>
      </c>
      <c r="H719" s="19" t="inlineStr">
        <is>
          <t>2026-06-08</t>
        </is>
      </c>
      <c r="I719" s="19" t="n">
        <v>-23.54</v>
      </c>
      <c r="J719" s="19" t="n">
        <v>-23.54</v>
      </c>
      <c r="K719" s="19" t="n">
        <v>0</v>
      </c>
      <c r="L719" s="19" t="n">
        <v>6</v>
      </c>
      <c r="M719" s="19" t="n">
        <v>-32.3</v>
      </c>
      <c r="N719" s="19" t="n">
        <v>2</v>
      </c>
      <c r="O719" s="19" t="inlineStr">
        <is>
          <t>D</t>
        </is>
      </c>
      <c r="P719" s="19" t="inlineStr">
        <is>
          <t>단독 사용 비권장</t>
        </is>
      </c>
      <c r="Q719" s="19" t="inlineStr">
        <is>
          <t>거래횟수 매우 부족 / MDD 큼 / 수익률 음수 / 승률 낮음</t>
        </is>
      </c>
      <c r="R719" s="19" t="inlineStr">
        <is>
          <t>예</t>
        </is>
      </c>
      <c r="S719" s="19" t="n">
        <v>0.0005</v>
      </c>
      <c r="T719" s="19" t="n">
        <v>0.0025</v>
      </c>
      <c r="U719" s="19" t="n">
        <v>0.0007</v>
      </c>
    </row>
    <row r="720">
      <c r="A720" s="19" t="inlineStr">
        <is>
          <t>팸텍</t>
        </is>
      </c>
      <c r="B720" s="19" t="inlineStr">
        <is>
          <t>271830</t>
        </is>
      </c>
      <c r="C720" s="19" t="inlineStr">
        <is>
          <t>[수익극대화]</t>
        </is>
      </c>
      <c r="D720" s="19" t="inlineStr">
        <is>
          <t>[변동성허용]</t>
        </is>
      </c>
      <c r="E720" s="19" t="inlineStr">
        <is>
          <t>+10%▶40% 익절 / +20%▶30% 익절 / +40%▶30% 익절</t>
        </is>
      </c>
      <c r="F720" s="19" t="inlineStr">
        <is>
          <t>-5%▶50% 손절 / -10%▶30% 손절 / -15%▶20% 손절</t>
        </is>
      </c>
      <c r="G720" s="19" t="inlineStr">
        <is>
          <t>2026-01-02</t>
        </is>
      </c>
      <c r="H720" s="19" t="inlineStr">
        <is>
          <t>2026-06-08</t>
        </is>
      </c>
      <c r="I720" s="19" t="n">
        <v>-18.41</v>
      </c>
      <c r="J720" s="19" t="n">
        <v>-18.41</v>
      </c>
      <c r="K720" s="19" t="n">
        <v>0</v>
      </c>
      <c r="L720" s="19" t="n">
        <v>6</v>
      </c>
      <c r="M720" s="19" t="n">
        <v>-24.61</v>
      </c>
      <c r="N720" s="19" t="n">
        <v>23</v>
      </c>
      <c r="O720" s="19" t="inlineStr">
        <is>
          <t>D</t>
        </is>
      </c>
      <c r="P720" s="19" t="inlineStr">
        <is>
          <t>단독 사용 비권장</t>
        </is>
      </c>
      <c r="Q720" s="19" t="inlineStr">
        <is>
          <t>거래횟수 매우 부족 / MDD 보통 / 수익률 음수 / 승률 낮음</t>
        </is>
      </c>
      <c r="R720" s="19" t="inlineStr">
        <is>
          <t>예</t>
        </is>
      </c>
      <c r="S720" s="19" t="n">
        <v>0.0005</v>
      </c>
      <c r="T720" s="19" t="n">
        <v>0.0025</v>
      </c>
      <c r="U720" s="19" t="n">
        <v>0.0007</v>
      </c>
    </row>
    <row r="721">
      <c r="A721" s="19" t="inlineStr">
        <is>
          <t>팸텍</t>
        </is>
      </c>
      <c r="B721" s="19" t="inlineStr">
        <is>
          <t>271830</t>
        </is>
      </c>
      <c r="C721" s="19" t="inlineStr">
        <is>
          <t>[수익극대화]</t>
        </is>
      </c>
      <c r="D721" s="19" t="inlineStr">
        <is>
          <t>[버티기형]</t>
        </is>
      </c>
      <c r="E721" s="19" t="inlineStr">
        <is>
          <t>+10%▶40% 익절 / +20%▶30% 익절 / +40%▶30% 익절</t>
        </is>
      </c>
      <c r="F721" s="19" t="inlineStr">
        <is>
          <t>-5%▶40% 손절 / -15%▶30% 손절 / -20%▶30% 손절</t>
        </is>
      </c>
      <c r="G721" s="19" t="inlineStr">
        <is>
          <t>2026-01-02</t>
        </is>
      </c>
      <c r="H721" s="19" t="inlineStr">
        <is>
          <t>2026-06-08</t>
        </is>
      </c>
      <c r="I721" s="19" t="n">
        <v>-15.63</v>
      </c>
      <c r="J721" s="19" t="n">
        <v>-15.63</v>
      </c>
      <c r="K721" s="19" t="n">
        <v>0</v>
      </c>
      <c r="L721" s="19" t="n">
        <v>3</v>
      </c>
      <c r="M721" s="19" t="n">
        <v>-21.95</v>
      </c>
      <c r="N721" s="19" t="n">
        <v>23</v>
      </c>
      <c r="O721" s="19" t="inlineStr">
        <is>
          <t>D</t>
        </is>
      </c>
      <c r="P721" s="19" t="inlineStr">
        <is>
          <t>단독 사용 비권장</t>
        </is>
      </c>
      <c r="Q721" s="19" t="inlineStr">
        <is>
          <t>거래횟수 매우 부족 / MDD 보통 / 수익률 음수 / 승률 낮음</t>
        </is>
      </c>
      <c r="R721" s="19" t="inlineStr">
        <is>
          <t>예</t>
        </is>
      </c>
      <c r="S721" s="19" t="n">
        <v>0.0005</v>
      </c>
      <c r="T721" s="19" t="n">
        <v>0.0025</v>
      </c>
      <c r="U721" s="19" t="n">
        <v>0.0007</v>
      </c>
    </row>
    <row r="722">
      <c r="A722" s="19" t="inlineStr">
        <is>
          <t>한켐</t>
        </is>
      </c>
      <c r="B722" s="19" t="inlineStr">
        <is>
          <t>457370</t>
        </is>
      </c>
      <c r="C722" s="19" t="inlineStr">
        <is>
          <t>[초단타]</t>
        </is>
      </c>
      <c r="D722" s="19" t="inlineStr">
        <is>
          <t>[칼손절]</t>
        </is>
      </c>
      <c r="E722" s="19" t="inlineStr">
        <is>
          <t>+3%▶70% 익절 / +5%▶20% 익절 / +10%▶10% 익절</t>
        </is>
      </c>
      <c r="F722" s="19" t="inlineStr">
        <is>
          <t>-2%▶80% 손절 / -4%▶10% 손절 / -6%▶10% 손절</t>
        </is>
      </c>
      <c r="G722" s="19" t="inlineStr">
        <is>
          <t>2026-01-02</t>
        </is>
      </c>
      <c r="H722" s="19" t="inlineStr">
        <is>
          <t>2026-06-08</t>
        </is>
      </c>
      <c r="I722" s="19" t="n">
        <v>8.43</v>
      </c>
      <c r="J722" s="19" t="n">
        <v>-0.21</v>
      </c>
      <c r="K722" s="19" t="n">
        <v>100</v>
      </c>
      <c r="L722" s="19" t="n">
        <v>3</v>
      </c>
      <c r="M722" s="19" t="n">
        <v>24.83</v>
      </c>
      <c r="N722" s="19" t="n">
        <v>62</v>
      </c>
      <c r="O722" s="19" t="inlineStr">
        <is>
          <t>C</t>
        </is>
      </c>
      <c r="P722" s="19" t="inlineStr">
        <is>
          <t>최근 적합성 참고 수준</t>
        </is>
      </c>
      <c r="Q722" s="19" t="inlineStr">
        <is>
          <t>거래횟수 매우 부족 / MDD 안정</t>
        </is>
      </c>
      <c r="R722" s="19" t="inlineStr">
        <is>
          <t>예</t>
        </is>
      </c>
      <c r="S722" s="19" t="n">
        <v>0.0005</v>
      </c>
      <c r="T722" s="19" t="n">
        <v>0.0025</v>
      </c>
      <c r="U722" s="19" t="n">
        <v>0.0007</v>
      </c>
    </row>
    <row r="723">
      <c r="A723" s="19" t="inlineStr">
        <is>
          <t>한켐</t>
        </is>
      </c>
      <c r="B723" s="19" t="inlineStr">
        <is>
          <t>457370</t>
        </is>
      </c>
      <c r="C723" s="19" t="inlineStr">
        <is>
          <t>[초단타]</t>
        </is>
      </c>
      <c r="D723" s="19" t="inlineStr">
        <is>
          <t>[정석방어]</t>
        </is>
      </c>
      <c r="E723" s="19" t="inlineStr">
        <is>
          <t>+3%▶70% 익절 / +5%▶20% 익절 / +10%▶10% 익절</t>
        </is>
      </c>
      <c r="F723" s="19" t="inlineStr">
        <is>
          <t>-3%▶70% 손절 / -5%▶20% 손절 / -10%▶10% 손절</t>
        </is>
      </c>
      <c r="G723" s="19" t="inlineStr">
        <is>
          <t>2026-01-02</t>
        </is>
      </c>
      <c r="H723" s="19" t="inlineStr">
        <is>
          <t>2026-06-08</t>
        </is>
      </c>
      <c r="I723" s="19" t="n">
        <v>8.43</v>
      </c>
      <c r="J723" s="19" t="n">
        <v>-0.21</v>
      </c>
      <c r="K723" s="19" t="n">
        <v>100</v>
      </c>
      <c r="L723" s="19" t="n">
        <v>3</v>
      </c>
      <c r="M723" s="19" t="n">
        <v>24.83</v>
      </c>
      <c r="N723" s="19" t="n">
        <v>62</v>
      </c>
      <c r="O723" s="19" t="inlineStr">
        <is>
          <t>C</t>
        </is>
      </c>
      <c r="P723" s="19" t="inlineStr">
        <is>
          <t>최근 적합성 참고 수준</t>
        </is>
      </c>
      <c r="Q723" s="19" t="inlineStr">
        <is>
          <t>거래횟수 매우 부족 / MDD 안정</t>
        </is>
      </c>
      <c r="R723" s="19" t="inlineStr">
        <is>
          <t>예</t>
        </is>
      </c>
      <c r="S723" s="19" t="n">
        <v>0.0005</v>
      </c>
      <c r="T723" s="19" t="n">
        <v>0.0025</v>
      </c>
      <c r="U723" s="19" t="n">
        <v>0.0007</v>
      </c>
    </row>
    <row r="724">
      <c r="A724" s="19" t="inlineStr">
        <is>
          <t>한켐</t>
        </is>
      </c>
      <c r="B724" s="19" t="inlineStr">
        <is>
          <t>457370</t>
        </is>
      </c>
      <c r="C724" s="19" t="inlineStr">
        <is>
          <t>[초단타]</t>
        </is>
      </c>
      <c r="D724" s="19" t="inlineStr">
        <is>
          <t>[변동성허용]</t>
        </is>
      </c>
      <c r="E724" s="19" t="inlineStr">
        <is>
          <t>+3%▶70% 익절 / +5%▶20% 익절 / +10%▶10% 익절</t>
        </is>
      </c>
      <c r="F724" s="19" t="inlineStr">
        <is>
          <t>-5%▶50% 손절 / -10%▶30% 손절 / -15%▶20% 손절</t>
        </is>
      </c>
      <c r="G724" s="19" t="inlineStr">
        <is>
          <t>2026-01-02</t>
        </is>
      </c>
      <c r="H724" s="19" t="inlineStr">
        <is>
          <t>2026-06-08</t>
        </is>
      </c>
      <c r="I724" s="19" t="n">
        <v>8.43</v>
      </c>
      <c r="J724" s="19" t="n">
        <v>-0.21</v>
      </c>
      <c r="K724" s="19" t="n">
        <v>100</v>
      </c>
      <c r="L724" s="19" t="n">
        <v>3</v>
      </c>
      <c r="M724" s="19" t="n">
        <v>24.83</v>
      </c>
      <c r="N724" s="19" t="n">
        <v>62</v>
      </c>
      <c r="O724" s="19" t="inlineStr">
        <is>
          <t>C</t>
        </is>
      </c>
      <c r="P724" s="19" t="inlineStr">
        <is>
          <t>최근 적합성 참고 수준</t>
        </is>
      </c>
      <c r="Q724" s="19" t="inlineStr">
        <is>
          <t>거래횟수 매우 부족 / MDD 안정</t>
        </is>
      </c>
      <c r="R724" s="19" t="inlineStr">
        <is>
          <t>예</t>
        </is>
      </c>
      <c r="S724" s="19" t="n">
        <v>0.0005</v>
      </c>
      <c r="T724" s="19" t="n">
        <v>0.0025</v>
      </c>
      <c r="U724" s="19" t="n">
        <v>0.0007</v>
      </c>
    </row>
    <row r="725">
      <c r="A725" s="19" t="inlineStr">
        <is>
          <t>한켐</t>
        </is>
      </c>
      <c r="B725" s="19" t="inlineStr">
        <is>
          <t>457370</t>
        </is>
      </c>
      <c r="C725" s="19" t="inlineStr">
        <is>
          <t>[초단타]</t>
        </is>
      </c>
      <c r="D725" s="19" t="inlineStr">
        <is>
          <t>[버티기형]</t>
        </is>
      </c>
      <c r="E725" s="19" t="inlineStr">
        <is>
          <t>+3%▶70% 익절 / +5%▶20% 익절 / +10%▶10% 익절</t>
        </is>
      </c>
      <c r="F725" s="19" t="inlineStr">
        <is>
          <t>-5%▶40% 손절 / -15%▶30% 손절 / -20%▶30% 손절</t>
        </is>
      </c>
      <c r="G725" s="19" t="inlineStr">
        <is>
          <t>2026-01-02</t>
        </is>
      </c>
      <c r="H725" s="19" t="inlineStr">
        <is>
          <t>2026-06-08</t>
        </is>
      </c>
      <c r="I725" s="19" t="n">
        <v>8.43</v>
      </c>
      <c r="J725" s="19" t="n">
        <v>-0.21</v>
      </c>
      <c r="K725" s="19" t="n">
        <v>100</v>
      </c>
      <c r="L725" s="19" t="n">
        <v>3</v>
      </c>
      <c r="M725" s="19" t="n">
        <v>24.83</v>
      </c>
      <c r="N725" s="19" t="n">
        <v>62</v>
      </c>
      <c r="O725" s="19" t="inlineStr">
        <is>
          <t>C</t>
        </is>
      </c>
      <c r="P725" s="19" t="inlineStr">
        <is>
          <t>최근 적합성 참고 수준</t>
        </is>
      </c>
      <c r="Q725" s="19" t="inlineStr">
        <is>
          <t>거래횟수 매우 부족 / MDD 안정</t>
        </is>
      </c>
      <c r="R725" s="19" t="inlineStr">
        <is>
          <t>예</t>
        </is>
      </c>
      <c r="S725" s="19" t="n">
        <v>0.0005</v>
      </c>
      <c r="T725" s="19" t="n">
        <v>0.0025</v>
      </c>
      <c r="U725" s="19" t="n">
        <v>0.0007</v>
      </c>
    </row>
    <row r="726">
      <c r="A726" s="19" t="inlineStr">
        <is>
          <t>한켐</t>
        </is>
      </c>
      <c r="B726" s="19" t="inlineStr">
        <is>
          <t>457370</t>
        </is>
      </c>
      <c r="C726" s="19" t="inlineStr">
        <is>
          <t>[단기스윙]</t>
        </is>
      </c>
      <c r="D726" s="19" t="inlineStr">
        <is>
          <t>[칼손절]</t>
        </is>
      </c>
      <c r="E726" s="19" t="inlineStr">
        <is>
          <t>+5%▶60% 익절 / +10%▶30% 익절 / +20%▶10% 익절</t>
        </is>
      </c>
      <c r="F726" s="19" t="inlineStr">
        <is>
          <t>-2%▶80% 손절 / -4%▶10% 손절 / -6%▶10% 손절</t>
        </is>
      </c>
      <c r="G726" s="19" t="inlineStr">
        <is>
          <t>2026-01-02</t>
        </is>
      </c>
      <c r="H726" s="19" t="inlineStr">
        <is>
          <t>2026-06-08</t>
        </is>
      </c>
      <c r="I726" s="19" t="n">
        <v>21.69</v>
      </c>
      <c r="J726" s="19" t="n">
        <v>-0.38</v>
      </c>
      <c r="K726" s="19" t="n">
        <v>100</v>
      </c>
      <c r="L726" s="19" t="n">
        <v>2</v>
      </c>
      <c r="M726" s="19" t="n">
        <v>37.5</v>
      </c>
      <c r="N726" s="19" t="n">
        <v>66</v>
      </c>
      <c r="O726" s="19" t="inlineStr">
        <is>
          <t>B</t>
        </is>
      </c>
      <c r="P726" s="19" t="inlineStr">
        <is>
          <t>참고 가능하나 추가 검증 필요</t>
        </is>
      </c>
      <c r="Q726" s="19" t="inlineStr">
        <is>
          <t>거래횟수 매우 부족 / MDD 안정</t>
        </is>
      </c>
      <c r="R726" s="19" t="inlineStr">
        <is>
          <t>예</t>
        </is>
      </c>
      <c r="S726" s="19" t="n">
        <v>0.0005</v>
      </c>
      <c r="T726" s="19" t="n">
        <v>0.0025</v>
      </c>
      <c r="U726" s="19" t="n">
        <v>0.0007</v>
      </c>
    </row>
    <row r="727">
      <c r="A727" s="19" t="inlineStr">
        <is>
          <t>한켐</t>
        </is>
      </c>
      <c r="B727" s="19" t="inlineStr">
        <is>
          <t>457370</t>
        </is>
      </c>
      <c r="C727" s="19" t="inlineStr">
        <is>
          <t>[단기스윙]</t>
        </is>
      </c>
      <c r="D727" s="19" t="inlineStr">
        <is>
          <t>[정석방어]</t>
        </is>
      </c>
      <c r="E727" s="19" t="inlineStr">
        <is>
          <t>+5%▶60% 익절 / +10%▶30% 익절 / +20%▶10% 익절</t>
        </is>
      </c>
      <c r="F727" s="19" t="inlineStr">
        <is>
          <t>-3%▶70% 손절 / -5%▶20% 손절 / -10%▶10% 손절</t>
        </is>
      </c>
      <c r="G727" s="19" t="inlineStr">
        <is>
          <t>2026-01-02</t>
        </is>
      </c>
      <c r="H727" s="19" t="inlineStr">
        <is>
          <t>2026-06-08</t>
        </is>
      </c>
      <c r="I727" s="19" t="n">
        <v>21.69</v>
      </c>
      <c r="J727" s="19" t="n">
        <v>-0.38</v>
      </c>
      <c r="K727" s="19" t="n">
        <v>100</v>
      </c>
      <c r="L727" s="19" t="n">
        <v>2</v>
      </c>
      <c r="M727" s="19" t="n">
        <v>37.5</v>
      </c>
      <c r="N727" s="19" t="n">
        <v>66</v>
      </c>
      <c r="O727" s="19" t="inlineStr">
        <is>
          <t>B</t>
        </is>
      </c>
      <c r="P727" s="19" t="inlineStr">
        <is>
          <t>참고 가능하나 추가 검증 필요</t>
        </is>
      </c>
      <c r="Q727" s="19" t="inlineStr">
        <is>
          <t>거래횟수 매우 부족 / MDD 안정</t>
        </is>
      </c>
      <c r="R727" s="19" t="inlineStr">
        <is>
          <t>예</t>
        </is>
      </c>
      <c r="S727" s="19" t="n">
        <v>0.0005</v>
      </c>
      <c r="T727" s="19" t="n">
        <v>0.0025</v>
      </c>
      <c r="U727" s="19" t="n">
        <v>0.0007</v>
      </c>
    </row>
    <row r="728">
      <c r="A728" s="19" t="inlineStr">
        <is>
          <t>한켐</t>
        </is>
      </c>
      <c r="B728" s="19" t="inlineStr">
        <is>
          <t>457370</t>
        </is>
      </c>
      <c r="C728" s="19" t="inlineStr">
        <is>
          <t>[단기스윙]</t>
        </is>
      </c>
      <c r="D728" s="19" t="inlineStr">
        <is>
          <t>[변동성허용]</t>
        </is>
      </c>
      <c r="E728" s="19" t="inlineStr">
        <is>
          <t>+5%▶60% 익절 / +10%▶30% 익절 / +20%▶10% 익절</t>
        </is>
      </c>
      <c r="F728" s="19" t="inlineStr">
        <is>
          <t>-5%▶50% 손절 / -10%▶30% 손절 / -15%▶20% 손절</t>
        </is>
      </c>
      <c r="G728" s="19" t="inlineStr">
        <is>
          <t>2026-01-02</t>
        </is>
      </c>
      <c r="H728" s="19" t="inlineStr">
        <is>
          <t>2026-06-08</t>
        </is>
      </c>
      <c r="I728" s="19" t="n">
        <v>21.69</v>
      </c>
      <c r="J728" s="19" t="n">
        <v>-0.38</v>
      </c>
      <c r="K728" s="19" t="n">
        <v>100</v>
      </c>
      <c r="L728" s="19" t="n">
        <v>2</v>
      </c>
      <c r="M728" s="19" t="n">
        <v>37.5</v>
      </c>
      <c r="N728" s="19" t="n">
        <v>66</v>
      </c>
      <c r="O728" s="19" t="inlineStr">
        <is>
          <t>B</t>
        </is>
      </c>
      <c r="P728" s="19" t="inlineStr">
        <is>
          <t>참고 가능하나 추가 검증 필요</t>
        </is>
      </c>
      <c r="Q728" s="19" t="inlineStr">
        <is>
          <t>거래횟수 매우 부족 / MDD 안정</t>
        </is>
      </c>
      <c r="R728" s="19" t="inlineStr">
        <is>
          <t>예</t>
        </is>
      </c>
      <c r="S728" s="19" t="n">
        <v>0.0005</v>
      </c>
      <c r="T728" s="19" t="n">
        <v>0.0025</v>
      </c>
      <c r="U728" s="19" t="n">
        <v>0.0007</v>
      </c>
    </row>
    <row r="729">
      <c r="A729" s="19" t="inlineStr">
        <is>
          <t>한켐</t>
        </is>
      </c>
      <c r="B729" s="19" t="inlineStr">
        <is>
          <t>457370</t>
        </is>
      </c>
      <c r="C729" s="19" t="inlineStr">
        <is>
          <t>[단기스윙]</t>
        </is>
      </c>
      <c r="D729" s="19" t="inlineStr">
        <is>
          <t>[버티기형]</t>
        </is>
      </c>
      <c r="E729" s="19" t="inlineStr">
        <is>
          <t>+5%▶60% 익절 / +10%▶30% 익절 / +20%▶10% 익절</t>
        </is>
      </c>
      <c r="F729" s="19" t="inlineStr">
        <is>
          <t>-5%▶40% 손절 / -15%▶30% 손절 / -20%▶30% 손절</t>
        </is>
      </c>
      <c r="G729" s="19" t="inlineStr">
        <is>
          <t>2026-01-02</t>
        </is>
      </c>
      <c r="H729" s="19" t="inlineStr">
        <is>
          <t>2026-06-08</t>
        </is>
      </c>
      <c r="I729" s="19" t="n">
        <v>21.69</v>
      </c>
      <c r="J729" s="19" t="n">
        <v>-0.38</v>
      </c>
      <c r="K729" s="19" t="n">
        <v>100</v>
      </c>
      <c r="L729" s="19" t="n">
        <v>2</v>
      </c>
      <c r="M729" s="19" t="n">
        <v>37.5</v>
      </c>
      <c r="N729" s="19" t="n">
        <v>66</v>
      </c>
      <c r="O729" s="19" t="inlineStr">
        <is>
          <t>B</t>
        </is>
      </c>
      <c r="P729" s="19" t="inlineStr">
        <is>
          <t>참고 가능하나 추가 검증 필요</t>
        </is>
      </c>
      <c r="Q729" s="19" t="inlineStr">
        <is>
          <t>거래횟수 매우 부족 / MDD 안정</t>
        </is>
      </c>
      <c r="R729" s="19" t="inlineStr">
        <is>
          <t>예</t>
        </is>
      </c>
      <c r="S729" s="19" t="n">
        <v>0.0005</v>
      </c>
      <c r="T729" s="19" t="n">
        <v>0.0025</v>
      </c>
      <c r="U729" s="19" t="n">
        <v>0.0007</v>
      </c>
    </row>
    <row r="730">
      <c r="A730" s="19" t="inlineStr">
        <is>
          <t>한켐</t>
        </is>
      </c>
      <c r="B730" s="19" t="inlineStr">
        <is>
          <t>457370</t>
        </is>
      </c>
      <c r="C730" s="19" t="inlineStr">
        <is>
          <t>[대표님룰]</t>
        </is>
      </c>
      <c r="D730" s="19" t="inlineStr">
        <is>
          <t>[칼손절]</t>
        </is>
      </c>
      <c r="E730" s="19" t="inlineStr">
        <is>
          <t>+5%▶60% 익절 / +10%▶30% 익절 / +30%▶10% 익절</t>
        </is>
      </c>
      <c r="F730" s="19" t="inlineStr">
        <is>
          <t>-2%▶80% 손절 / -4%▶10% 손절 / -6%▶10% 손절</t>
        </is>
      </c>
      <c r="G730" s="19" t="inlineStr">
        <is>
          <t>2026-01-02</t>
        </is>
      </c>
      <c r="H730" s="19" t="inlineStr">
        <is>
          <t>2026-06-08</t>
        </is>
      </c>
      <c r="I730" s="19" t="n">
        <v>21.69</v>
      </c>
      <c r="J730" s="19" t="n">
        <v>-0.38</v>
      </c>
      <c r="K730" s="19" t="n">
        <v>100</v>
      </c>
      <c r="L730" s="19" t="n">
        <v>2</v>
      </c>
      <c r="M730" s="19" t="n">
        <v>37.5</v>
      </c>
      <c r="N730" s="19" t="n">
        <v>66</v>
      </c>
      <c r="O730" s="19" t="inlineStr">
        <is>
          <t>B</t>
        </is>
      </c>
      <c r="P730" s="19" t="inlineStr">
        <is>
          <t>참고 가능하나 추가 검증 필요</t>
        </is>
      </c>
      <c r="Q730" s="19" t="inlineStr">
        <is>
          <t>거래횟수 매우 부족 / MDD 안정</t>
        </is>
      </c>
      <c r="R730" s="19" t="inlineStr">
        <is>
          <t>예</t>
        </is>
      </c>
      <c r="S730" s="19" t="n">
        <v>0.0005</v>
      </c>
      <c r="T730" s="19" t="n">
        <v>0.0025</v>
      </c>
      <c r="U730" s="19" t="n">
        <v>0.0007</v>
      </c>
    </row>
    <row r="731">
      <c r="A731" s="19" t="inlineStr">
        <is>
          <t>한켐</t>
        </is>
      </c>
      <c r="B731" s="19" t="inlineStr">
        <is>
          <t>457370</t>
        </is>
      </c>
      <c r="C731" s="19" t="inlineStr">
        <is>
          <t>[대표님룰]</t>
        </is>
      </c>
      <c r="D731" s="19" t="inlineStr">
        <is>
          <t>[정석방어]</t>
        </is>
      </c>
      <c r="E731" s="19" t="inlineStr">
        <is>
          <t>+5%▶60% 익절 / +10%▶30% 익절 / +30%▶10% 익절</t>
        </is>
      </c>
      <c r="F731" s="19" t="inlineStr">
        <is>
          <t>-3%▶70% 손절 / -5%▶20% 손절 / -10%▶10% 손절</t>
        </is>
      </c>
      <c r="G731" s="19" t="inlineStr">
        <is>
          <t>2026-01-02</t>
        </is>
      </c>
      <c r="H731" s="19" t="inlineStr">
        <is>
          <t>2026-06-08</t>
        </is>
      </c>
      <c r="I731" s="19" t="n">
        <v>21.69</v>
      </c>
      <c r="J731" s="19" t="n">
        <v>-0.38</v>
      </c>
      <c r="K731" s="19" t="n">
        <v>100</v>
      </c>
      <c r="L731" s="19" t="n">
        <v>2</v>
      </c>
      <c r="M731" s="19" t="n">
        <v>37.5</v>
      </c>
      <c r="N731" s="19" t="n">
        <v>66</v>
      </c>
      <c r="O731" s="19" t="inlineStr">
        <is>
          <t>B</t>
        </is>
      </c>
      <c r="P731" s="19" t="inlineStr">
        <is>
          <t>참고 가능하나 추가 검증 필요</t>
        </is>
      </c>
      <c r="Q731" s="19" t="inlineStr">
        <is>
          <t>거래횟수 매우 부족 / MDD 안정</t>
        </is>
      </c>
      <c r="R731" s="19" t="inlineStr">
        <is>
          <t>예</t>
        </is>
      </c>
      <c r="S731" s="19" t="n">
        <v>0.0005</v>
      </c>
      <c r="T731" s="19" t="n">
        <v>0.0025</v>
      </c>
      <c r="U731" s="19" t="n">
        <v>0.0007</v>
      </c>
    </row>
    <row r="732">
      <c r="A732" s="19" t="inlineStr">
        <is>
          <t>한켐</t>
        </is>
      </c>
      <c r="B732" s="19" t="inlineStr">
        <is>
          <t>457370</t>
        </is>
      </c>
      <c r="C732" s="19" t="inlineStr">
        <is>
          <t>[대표님룰]</t>
        </is>
      </c>
      <c r="D732" s="19" t="inlineStr">
        <is>
          <t>[변동성허용]</t>
        </is>
      </c>
      <c r="E732" s="19" t="inlineStr">
        <is>
          <t>+5%▶60% 익절 / +10%▶30% 익절 / +30%▶10% 익절</t>
        </is>
      </c>
      <c r="F732" s="19" t="inlineStr">
        <is>
          <t>-5%▶50% 손절 / -10%▶30% 손절 / -15%▶20% 손절</t>
        </is>
      </c>
      <c r="G732" s="19" t="inlineStr">
        <is>
          <t>2026-01-02</t>
        </is>
      </c>
      <c r="H732" s="19" t="inlineStr">
        <is>
          <t>2026-06-08</t>
        </is>
      </c>
      <c r="I732" s="19" t="n">
        <v>21.69</v>
      </c>
      <c r="J732" s="19" t="n">
        <v>-0.38</v>
      </c>
      <c r="K732" s="19" t="n">
        <v>100</v>
      </c>
      <c r="L732" s="19" t="n">
        <v>2</v>
      </c>
      <c r="M732" s="19" t="n">
        <v>37.5</v>
      </c>
      <c r="N732" s="19" t="n">
        <v>66</v>
      </c>
      <c r="O732" s="19" t="inlineStr">
        <is>
          <t>B</t>
        </is>
      </c>
      <c r="P732" s="19" t="inlineStr">
        <is>
          <t>참고 가능하나 추가 검증 필요</t>
        </is>
      </c>
      <c r="Q732" s="19" t="inlineStr">
        <is>
          <t>거래횟수 매우 부족 / MDD 안정</t>
        </is>
      </c>
      <c r="R732" s="19" t="inlineStr">
        <is>
          <t>예</t>
        </is>
      </c>
      <c r="S732" s="19" t="n">
        <v>0.0005</v>
      </c>
      <c r="T732" s="19" t="n">
        <v>0.0025</v>
      </c>
      <c r="U732" s="19" t="n">
        <v>0.0007</v>
      </c>
    </row>
    <row r="733">
      <c r="A733" s="19" t="inlineStr">
        <is>
          <t>한켐</t>
        </is>
      </c>
      <c r="B733" s="19" t="inlineStr">
        <is>
          <t>457370</t>
        </is>
      </c>
      <c r="C733" s="19" t="inlineStr">
        <is>
          <t>[대표님룰]</t>
        </is>
      </c>
      <c r="D733" s="19" t="inlineStr">
        <is>
          <t>[버티기형]</t>
        </is>
      </c>
      <c r="E733" s="19" t="inlineStr">
        <is>
          <t>+5%▶60% 익절 / +10%▶30% 익절 / +30%▶10% 익절</t>
        </is>
      </c>
      <c r="F733" s="19" t="inlineStr">
        <is>
          <t>-5%▶40% 손절 / -15%▶30% 손절 / -20%▶30% 손절</t>
        </is>
      </c>
      <c r="G733" s="19" t="inlineStr">
        <is>
          <t>2026-01-02</t>
        </is>
      </c>
      <c r="H733" s="19" t="inlineStr">
        <is>
          <t>2026-06-08</t>
        </is>
      </c>
      <c r="I733" s="19" t="n">
        <v>21.69</v>
      </c>
      <c r="J733" s="19" t="n">
        <v>-0.38</v>
      </c>
      <c r="K733" s="19" t="n">
        <v>100</v>
      </c>
      <c r="L733" s="19" t="n">
        <v>2</v>
      </c>
      <c r="M733" s="19" t="n">
        <v>37.5</v>
      </c>
      <c r="N733" s="19" t="n">
        <v>66</v>
      </c>
      <c r="O733" s="19" t="inlineStr">
        <is>
          <t>B</t>
        </is>
      </c>
      <c r="P733" s="19" t="inlineStr">
        <is>
          <t>참고 가능하나 추가 검증 필요</t>
        </is>
      </c>
      <c r="Q733" s="19" t="inlineStr">
        <is>
          <t>거래횟수 매우 부족 / MDD 안정</t>
        </is>
      </c>
      <c r="R733" s="19" t="inlineStr">
        <is>
          <t>예</t>
        </is>
      </c>
      <c r="S733" s="19" t="n">
        <v>0.0005</v>
      </c>
      <c r="T733" s="19" t="n">
        <v>0.0025</v>
      </c>
      <c r="U733" s="19" t="n">
        <v>0.0007</v>
      </c>
    </row>
    <row r="734">
      <c r="A734" s="19" t="inlineStr">
        <is>
          <t>한켐</t>
        </is>
      </c>
      <c r="B734" s="19" t="inlineStr">
        <is>
          <t>457370</t>
        </is>
      </c>
      <c r="C734" s="19" t="inlineStr">
        <is>
          <t>[중기추세]</t>
        </is>
      </c>
      <c r="D734" s="19" t="inlineStr">
        <is>
          <t>[칼손절]</t>
        </is>
      </c>
      <c r="E734" s="19" t="inlineStr">
        <is>
          <t>+10%▶50% 익절 / +20%▶30% 익절 / +30%▶20% 익절</t>
        </is>
      </c>
      <c r="F734" s="19" t="inlineStr">
        <is>
          <t>-2%▶80% 손절 / -4%▶10% 손절 / -6%▶10% 손절</t>
        </is>
      </c>
      <c r="G734" s="19" t="inlineStr">
        <is>
          <t>2026-01-02</t>
        </is>
      </c>
      <c r="H734" s="19" t="inlineStr">
        <is>
          <t>2026-06-08</t>
        </is>
      </c>
      <c r="I734" s="19" t="n">
        <v>21.69</v>
      </c>
      <c r="J734" s="19" t="n">
        <v>-0.38</v>
      </c>
      <c r="K734" s="19" t="n">
        <v>100</v>
      </c>
      <c r="L734" s="19" t="n">
        <v>2</v>
      </c>
      <c r="M734" s="19" t="n">
        <v>37.5</v>
      </c>
      <c r="N734" s="19" t="n">
        <v>66</v>
      </c>
      <c r="O734" s="19" t="inlineStr">
        <is>
          <t>B</t>
        </is>
      </c>
      <c r="P734" s="19" t="inlineStr">
        <is>
          <t>참고 가능하나 추가 검증 필요</t>
        </is>
      </c>
      <c r="Q734" s="19" t="inlineStr">
        <is>
          <t>거래횟수 매우 부족 / MDD 안정</t>
        </is>
      </c>
      <c r="R734" s="19" t="inlineStr">
        <is>
          <t>예</t>
        </is>
      </c>
      <c r="S734" s="19" t="n">
        <v>0.0005</v>
      </c>
      <c r="T734" s="19" t="n">
        <v>0.0025</v>
      </c>
      <c r="U734" s="19" t="n">
        <v>0.0007</v>
      </c>
    </row>
    <row r="735">
      <c r="A735" s="19" t="inlineStr">
        <is>
          <t>한켐</t>
        </is>
      </c>
      <c r="B735" s="19" t="inlineStr">
        <is>
          <t>457370</t>
        </is>
      </c>
      <c r="C735" s="19" t="inlineStr">
        <is>
          <t>[중기추세]</t>
        </is>
      </c>
      <c r="D735" s="19" t="inlineStr">
        <is>
          <t>[정석방어]</t>
        </is>
      </c>
      <c r="E735" s="19" t="inlineStr">
        <is>
          <t>+10%▶50% 익절 / +20%▶30% 익절 / +30%▶20% 익절</t>
        </is>
      </c>
      <c r="F735" s="19" t="inlineStr">
        <is>
          <t>-3%▶70% 손절 / -5%▶20% 손절 / -10%▶10% 손절</t>
        </is>
      </c>
      <c r="G735" s="19" t="inlineStr">
        <is>
          <t>2026-01-02</t>
        </is>
      </c>
      <c r="H735" s="19" t="inlineStr">
        <is>
          <t>2026-06-08</t>
        </is>
      </c>
      <c r="I735" s="19" t="n">
        <v>21.69</v>
      </c>
      <c r="J735" s="19" t="n">
        <v>-0.38</v>
      </c>
      <c r="K735" s="19" t="n">
        <v>100</v>
      </c>
      <c r="L735" s="19" t="n">
        <v>2</v>
      </c>
      <c r="M735" s="19" t="n">
        <v>37.5</v>
      </c>
      <c r="N735" s="19" t="n">
        <v>66</v>
      </c>
      <c r="O735" s="19" t="inlineStr">
        <is>
          <t>B</t>
        </is>
      </c>
      <c r="P735" s="19" t="inlineStr">
        <is>
          <t>참고 가능하나 추가 검증 필요</t>
        </is>
      </c>
      <c r="Q735" s="19" t="inlineStr">
        <is>
          <t>거래횟수 매우 부족 / MDD 안정</t>
        </is>
      </c>
      <c r="R735" s="19" t="inlineStr">
        <is>
          <t>예</t>
        </is>
      </c>
      <c r="S735" s="19" t="n">
        <v>0.0005</v>
      </c>
      <c r="T735" s="19" t="n">
        <v>0.0025</v>
      </c>
      <c r="U735" s="19" t="n">
        <v>0.0007</v>
      </c>
    </row>
    <row r="736">
      <c r="A736" s="19" t="inlineStr">
        <is>
          <t>한켐</t>
        </is>
      </c>
      <c r="B736" s="19" t="inlineStr">
        <is>
          <t>457370</t>
        </is>
      </c>
      <c r="C736" s="19" t="inlineStr">
        <is>
          <t>[중기추세]</t>
        </is>
      </c>
      <c r="D736" s="19" t="inlineStr">
        <is>
          <t>[변동성허용]</t>
        </is>
      </c>
      <c r="E736" s="19" t="inlineStr">
        <is>
          <t>+10%▶50% 익절 / +20%▶30% 익절 / +30%▶20% 익절</t>
        </is>
      </c>
      <c r="F736" s="19" t="inlineStr">
        <is>
          <t>-5%▶50% 손절 / -10%▶30% 손절 / -15%▶20% 손절</t>
        </is>
      </c>
      <c r="G736" s="19" t="inlineStr">
        <is>
          <t>2026-01-02</t>
        </is>
      </c>
      <c r="H736" s="19" t="inlineStr">
        <is>
          <t>2026-06-08</t>
        </is>
      </c>
      <c r="I736" s="19" t="n">
        <v>21.69</v>
      </c>
      <c r="J736" s="19" t="n">
        <v>-0.38</v>
      </c>
      <c r="K736" s="19" t="n">
        <v>100</v>
      </c>
      <c r="L736" s="19" t="n">
        <v>2</v>
      </c>
      <c r="M736" s="19" t="n">
        <v>37.5</v>
      </c>
      <c r="N736" s="19" t="n">
        <v>66</v>
      </c>
      <c r="O736" s="19" t="inlineStr">
        <is>
          <t>B</t>
        </is>
      </c>
      <c r="P736" s="19" t="inlineStr">
        <is>
          <t>참고 가능하나 추가 검증 필요</t>
        </is>
      </c>
      <c r="Q736" s="19" t="inlineStr">
        <is>
          <t>거래횟수 매우 부족 / MDD 안정</t>
        </is>
      </c>
      <c r="R736" s="19" t="inlineStr">
        <is>
          <t>예</t>
        </is>
      </c>
      <c r="S736" s="19" t="n">
        <v>0.0005</v>
      </c>
      <c r="T736" s="19" t="n">
        <v>0.0025</v>
      </c>
      <c r="U736" s="19" t="n">
        <v>0.0007</v>
      </c>
    </row>
    <row r="737">
      <c r="A737" s="19" t="inlineStr">
        <is>
          <t>한켐</t>
        </is>
      </c>
      <c r="B737" s="19" t="inlineStr">
        <is>
          <t>457370</t>
        </is>
      </c>
      <c r="C737" s="19" t="inlineStr">
        <is>
          <t>[중기추세]</t>
        </is>
      </c>
      <c r="D737" s="19" t="inlineStr">
        <is>
          <t>[버티기형]</t>
        </is>
      </c>
      <c r="E737" s="19" t="inlineStr">
        <is>
          <t>+10%▶50% 익절 / +20%▶30% 익절 / +30%▶20% 익절</t>
        </is>
      </c>
      <c r="F737" s="19" t="inlineStr">
        <is>
          <t>-5%▶40% 손절 / -15%▶30% 손절 / -20%▶30% 손절</t>
        </is>
      </c>
      <c r="G737" s="19" t="inlineStr">
        <is>
          <t>2026-01-02</t>
        </is>
      </c>
      <c r="H737" s="19" t="inlineStr">
        <is>
          <t>2026-06-08</t>
        </is>
      </c>
      <c r="I737" s="19" t="n">
        <v>21.69</v>
      </c>
      <c r="J737" s="19" t="n">
        <v>-0.38</v>
      </c>
      <c r="K737" s="19" t="n">
        <v>100</v>
      </c>
      <c r="L737" s="19" t="n">
        <v>2</v>
      </c>
      <c r="M737" s="19" t="n">
        <v>37.5</v>
      </c>
      <c r="N737" s="19" t="n">
        <v>66</v>
      </c>
      <c r="O737" s="19" t="inlineStr">
        <is>
          <t>B</t>
        </is>
      </c>
      <c r="P737" s="19" t="inlineStr">
        <is>
          <t>참고 가능하나 추가 검증 필요</t>
        </is>
      </c>
      <c r="Q737" s="19" t="inlineStr">
        <is>
          <t>거래횟수 매우 부족 / MDD 안정</t>
        </is>
      </c>
      <c r="R737" s="19" t="inlineStr">
        <is>
          <t>예</t>
        </is>
      </c>
      <c r="S737" s="19" t="n">
        <v>0.0005</v>
      </c>
      <c r="T737" s="19" t="n">
        <v>0.0025</v>
      </c>
      <c r="U737" s="19" t="n">
        <v>0.0007</v>
      </c>
    </row>
    <row r="738">
      <c r="A738" s="19" t="inlineStr">
        <is>
          <t>한켐</t>
        </is>
      </c>
      <c r="B738" s="19" t="inlineStr">
        <is>
          <t>457370</t>
        </is>
      </c>
      <c r="C738" s="19" t="inlineStr">
        <is>
          <t>[수익극대화]</t>
        </is>
      </c>
      <c r="D738" s="19" t="inlineStr">
        <is>
          <t>[칼손절]</t>
        </is>
      </c>
      <c r="E738" s="19" t="inlineStr">
        <is>
          <t>+10%▶40% 익절 / +20%▶30% 익절 / +40%▶30% 익절</t>
        </is>
      </c>
      <c r="F738" s="19" t="inlineStr">
        <is>
          <t>-2%▶80% 손절 / -4%▶10% 손절 / -6%▶10% 손절</t>
        </is>
      </c>
      <c r="G738" s="19" t="inlineStr">
        <is>
          <t>2026-01-02</t>
        </is>
      </c>
      <c r="H738" s="19" t="inlineStr">
        <is>
          <t>2026-06-08</t>
        </is>
      </c>
      <c r="I738" s="19" t="n">
        <v>21.69</v>
      </c>
      <c r="J738" s="19" t="n">
        <v>-0.38</v>
      </c>
      <c r="K738" s="19" t="n">
        <v>100</v>
      </c>
      <c r="L738" s="19" t="n">
        <v>2</v>
      </c>
      <c r="M738" s="19" t="n">
        <v>37.5</v>
      </c>
      <c r="N738" s="19" t="n">
        <v>66</v>
      </c>
      <c r="O738" s="19" t="inlineStr">
        <is>
          <t>B</t>
        </is>
      </c>
      <c r="P738" s="19" t="inlineStr">
        <is>
          <t>참고 가능하나 추가 검증 필요</t>
        </is>
      </c>
      <c r="Q738" s="19" t="inlineStr">
        <is>
          <t>거래횟수 매우 부족 / MDD 안정</t>
        </is>
      </c>
      <c r="R738" s="19" t="inlineStr">
        <is>
          <t>예</t>
        </is>
      </c>
      <c r="S738" s="19" t="n">
        <v>0.0005</v>
      </c>
      <c r="T738" s="19" t="n">
        <v>0.0025</v>
      </c>
      <c r="U738" s="19" t="n">
        <v>0.0007</v>
      </c>
    </row>
    <row r="739">
      <c r="A739" s="19" t="inlineStr">
        <is>
          <t>한켐</t>
        </is>
      </c>
      <c r="B739" s="19" t="inlineStr">
        <is>
          <t>457370</t>
        </is>
      </c>
      <c r="C739" s="19" t="inlineStr">
        <is>
          <t>[수익극대화]</t>
        </is>
      </c>
      <c r="D739" s="19" t="inlineStr">
        <is>
          <t>[정석방어]</t>
        </is>
      </c>
      <c r="E739" s="19" t="inlineStr">
        <is>
          <t>+10%▶40% 익절 / +20%▶30% 익절 / +40%▶30% 익절</t>
        </is>
      </c>
      <c r="F739" s="19" t="inlineStr">
        <is>
          <t>-3%▶70% 손절 / -5%▶20% 손절 / -10%▶10% 손절</t>
        </is>
      </c>
      <c r="G739" s="19" t="inlineStr">
        <is>
          <t>2026-01-02</t>
        </is>
      </c>
      <c r="H739" s="19" t="inlineStr">
        <is>
          <t>2026-06-08</t>
        </is>
      </c>
      <c r="I739" s="19" t="n">
        <v>21.69</v>
      </c>
      <c r="J739" s="19" t="n">
        <v>-0.38</v>
      </c>
      <c r="K739" s="19" t="n">
        <v>100</v>
      </c>
      <c r="L739" s="19" t="n">
        <v>2</v>
      </c>
      <c r="M739" s="19" t="n">
        <v>37.5</v>
      </c>
      <c r="N739" s="19" t="n">
        <v>66</v>
      </c>
      <c r="O739" s="19" t="inlineStr">
        <is>
          <t>B</t>
        </is>
      </c>
      <c r="P739" s="19" t="inlineStr">
        <is>
          <t>참고 가능하나 추가 검증 필요</t>
        </is>
      </c>
      <c r="Q739" s="19" t="inlineStr">
        <is>
          <t>거래횟수 매우 부족 / MDD 안정</t>
        </is>
      </c>
      <c r="R739" s="19" t="inlineStr">
        <is>
          <t>예</t>
        </is>
      </c>
      <c r="S739" s="19" t="n">
        <v>0.0005</v>
      </c>
      <c r="T739" s="19" t="n">
        <v>0.0025</v>
      </c>
      <c r="U739" s="19" t="n">
        <v>0.0007</v>
      </c>
    </row>
    <row r="740">
      <c r="A740" s="19" t="inlineStr">
        <is>
          <t>한켐</t>
        </is>
      </c>
      <c r="B740" s="19" t="inlineStr">
        <is>
          <t>457370</t>
        </is>
      </c>
      <c r="C740" s="19" t="inlineStr">
        <is>
          <t>[수익극대화]</t>
        </is>
      </c>
      <c r="D740" s="19" t="inlineStr">
        <is>
          <t>[변동성허용]</t>
        </is>
      </c>
      <c r="E740" s="19" t="inlineStr">
        <is>
          <t>+10%▶40% 익절 / +20%▶30% 익절 / +40%▶30% 익절</t>
        </is>
      </c>
      <c r="F740" s="19" t="inlineStr">
        <is>
          <t>-5%▶50% 손절 / -10%▶30% 손절 / -15%▶20% 손절</t>
        </is>
      </c>
      <c r="G740" s="19" t="inlineStr">
        <is>
          <t>2026-01-02</t>
        </is>
      </c>
      <c r="H740" s="19" t="inlineStr">
        <is>
          <t>2026-06-08</t>
        </is>
      </c>
      <c r="I740" s="19" t="n">
        <v>21.69</v>
      </c>
      <c r="J740" s="19" t="n">
        <v>-0.38</v>
      </c>
      <c r="K740" s="19" t="n">
        <v>100</v>
      </c>
      <c r="L740" s="19" t="n">
        <v>2</v>
      </c>
      <c r="M740" s="19" t="n">
        <v>37.5</v>
      </c>
      <c r="N740" s="19" t="n">
        <v>66</v>
      </c>
      <c r="O740" s="19" t="inlineStr">
        <is>
          <t>B</t>
        </is>
      </c>
      <c r="P740" s="19" t="inlineStr">
        <is>
          <t>참고 가능하나 추가 검증 필요</t>
        </is>
      </c>
      <c r="Q740" s="19" t="inlineStr">
        <is>
          <t>거래횟수 매우 부족 / MDD 안정</t>
        </is>
      </c>
      <c r="R740" s="19" t="inlineStr">
        <is>
          <t>예</t>
        </is>
      </c>
      <c r="S740" s="19" t="n">
        <v>0.0005</v>
      </c>
      <c r="T740" s="19" t="n">
        <v>0.0025</v>
      </c>
      <c r="U740" s="19" t="n">
        <v>0.0007</v>
      </c>
    </row>
    <row r="741">
      <c r="A741" s="19" t="inlineStr">
        <is>
          <t>한켐</t>
        </is>
      </c>
      <c r="B741" s="19" t="inlineStr">
        <is>
          <t>457370</t>
        </is>
      </c>
      <c r="C741" s="19" t="inlineStr">
        <is>
          <t>[수익극대화]</t>
        </is>
      </c>
      <c r="D741" s="19" t="inlineStr">
        <is>
          <t>[버티기형]</t>
        </is>
      </c>
      <c r="E741" s="19" t="inlineStr">
        <is>
          <t>+10%▶40% 익절 / +20%▶30% 익절 / +40%▶30% 익절</t>
        </is>
      </c>
      <c r="F741" s="19" t="inlineStr">
        <is>
          <t>-5%▶40% 손절 / -15%▶30% 손절 / -20%▶30% 손절</t>
        </is>
      </c>
      <c r="G741" s="19" t="inlineStr">
        <is>
          <t>2026-01-02</t>
        </is>
      </c>
      <c r="H741" s="19" t="inlineStr">
        <is>
          <t>2026-06-08</t>
        </is>
      </c>
      <c r="I741" s="19" t="n">
        <v>21.69</v>
      </c>
      <c r="J741" s="19" t="n">
        <v>-0.38</v>
      </c>
      <c r="K741" s="19" t="n">
        <v>100</v>
      </c>
      <c r="L741" s="19" t="n">
        <v>2</v>
      </c>
      <c r="M741" s="19" t="n">
        <v>37.5</v>
      </c>
      <c r="N741" s="19" t="n">
        <v>66</v>
      </c>
      <c r="O741" s="19" t="inlineStr">
        <is>
          <t>B</t>
        </is>
      </c>
      <c r="P741" s="19" t="inlineStr">
        <is>
          <t>참고 가능하나 추가 검증 필요</t>
        </is>
      </c>
      <c r="Q741" s="19" t="inlineStr">
        <is>
          <t>거래횟수 매우 부족 / MDD 안정</t>
        </is>
      </c>
      <c r="R741" s="19" t="inlineStr">
        <is>
          <t>예</t>
        </is>
      </c>
      <c r="S741" s="19" t="n">
        <v>0.0005</v>
      </c>
      <c r="T741" s="19" t="n">
        <v>0.0025</v>
      </c>
      <c r="U741" s="19" t="n">
        <v>0.0007</v>
      </c>
    </row>
    <row r="742">
      <c r="A742" s="19" t="inlineStr">
        <is>
          <t>알트</t>
        </is>
      </c>
      <c r="B742" s="19" t="inlineStr">
        <is>
          <t>459550</t>
        </is>
      </c>
      <c r="C742" s="19" t="inlineStr">
        <is>
          <t>[초단타]</t>
        </is>
      </c>
      <c r="D742" s="19" t="inlineStr">
        <is>
          <t>[칼손절]</t>
        </is>
      </c>
      <c r="E742" s="19" t="inlineStr">
        <is>
          <t>+3%▶70% 익절 / +5%▶20% 익절 / +10%▶10% 익절</t>
        </is>
      </c>
      <c r="F742" s="19" t="inlineStr">
        <is>
          <t>-2%▶80% 손절 / -4%▶10% 손절 / -6%▶10% 손절</t>
        </is>
      </c>
      <c r="G742" s="19" t="inlineStr">
        <is>
          <t>2026-02-12</t>
        </is>
      </c>
      <c r="H742" s="19" t="inlineStr">
        <is>
          <t>2026-06-08</t>
        </is>
      </c>
      <c r="I742" s="19" t="n">
        <v>-6.84</v>
      </c>
      <c r="J742" s="19" t="n">
        <v>-6.84</v>
      </c>
      <c r="K742" s="19" t="n">
        <v>25</v>
      </c>
      <c r="L742" s="19" t="n">
        <v>4</v>
      </c>
      <c r="M742" s="19" t="n">
        <v>-4.51</v>
      </c>
      <c r="N742" s="19" t="n">
        <v>32</v>
      </c>
      <c r="O742" s="19" t="inlineStr">
        <is>
          <t>D</t>
        </is>
      </c>
      <c r="P742" s="19" t="inlineStr">
        <is>
          <t>단독 사용 비권장</t>
        </is>
      </c>
      <c r="Q742" s="19" t="inlineStr">
        <is>
          <t>거래횟수 매우 부족 / MDD 안정 / 수익률 음수 / 승률 낮음</t>
        </is>
      </c>
      <c r="R742" s="19" t="inlineStr">
        <is>
          <t>예</t>
        </is>
      </c>
      <c r="S742" s="19" t="n">
        <v>0.0005</v>
      </c>
      <c r="T742" s="19" t="n">
        <v>0.0025</v>
      </c>
      <c r="U742" s="19" t="n">
        <v>0.0007</v>
      </c>
    </row>
    <row r="743">
      <c r="A743" s="19" t="inlineStr">
        <is>
          <t>알트</t>
        </is>
      </c>
      <c r="B743" s="19" t="inlineStr">
        <is>
          <t>459550</t>
        </is>
      </c>
      <c r="C743" s="19" t="inlineStr">
        <is>
          <t>[초단타]</t>
        </is>
      </c>
      <c r="D743" s="19" t="inlineStr">
        <is>
          <t>[정석방어]</t>
        </is>
      </c>
      <c r="E743" s="19" t="inlineStr">
        <is>
          <t>+3%▶70% 익절 / +5%▶20% 익절 / +10%▶10% 익절</t>
        </is>
      </c>
      <c r="F743" s="19" t="inlineStr">
        <is>
          <t>-3%▶70% 손절 / -5%▶20% 손절 / -10%▶10% 손절</t>
        </is>
      </c>
      <c r="G743" s="19" t="inlineStr">
        <is>
          <t>2026-02-12</t>
        </is>
      </c>
      <c r="H743" s="19" t="inlineStr">
        <is>
          <t>2026-06-08</t>
        </is>
      </c>
      <c r="I743" s="19" t="n">
        <v>-7.58</v>
      </c>
      <c r="J743" s="19" t="n">
        <v>-7.58</v>
      </c>
      <c r="K743" s="19" t="n">
        <v>20</v>
      </c>
      <c r="L743" s="19" t="n">
        <v>5</v>
      </c>
      <c r="M743" s="19" t="n">
        <v>-5.87</v>
      </c>
      <c r="N743" s="19" t="n">
        <v>32</v>
      </c>
      <c r="O743" s="19" t="inlineStr">
        <is>
          <t>D</t>
        </is>
      </c>
      <c r="P743" s="19" t="inlineStr">
        <is>
          <t>단독 사용 비권장</t>
        </is>
      </c>
      <c r="Q743" s="19" t="inlineStr">
        <is>
          <t>거래횟수 매우 부족 / MDD 안정 / 수익률 음수 / 승률 낮음</t>
        </is>
      </c>
      <c r="R743" s="19" t="inlineStr">
        <is>
          <t>예</t>
        </is>
      </c>
      <c r="S743" s="19" t="n">
        <v>0.0005</v>
      </c>
      <c r="T743" s="19" t="n">
        <v>0.0025</v>
      </c>
      <c r="U743" s="19" t="n">
        <v>0.0007</v>
      </c>
    </row>
    <row r="744">
      <c r="A744" s="19" t="inlineStr">
        <is>
          <t>알트</t>
        </is>
      </c>
      <c r="B744" s="19" t="inlineStr">
        <is>
          <t>459550</t>
        </is>
      </c>
      <c r="C744" s="19" t="inlineStr">
        <is>
          <t>[초단타]</t>
        </is>
      </c>
      <c r="D744" s="19" t="inlineStr">
        <is>
          <t>[변동성허용]</t>
        </is>
      </c>
      <c r="E744" s="19" t="inlineStr">
        <is>
          <t>+3%▶70% 익절 / +5%▶20% 익절 / +10%▶10% 익절</t>
        </is>
      </c>
      <c r="F744" s="19" t="inlineStr">
        <is>
          <t>-5%▶50% 손절 / -10%▶30% 손절 / -15%▶20% 손절</t>
        </is>
      </c>
      <c r="G744" s="19" t="inlineStr">
        <is>
          <t>2026-02-12</t>
        </is>
      </c>
      <c r="H744" s="19" t="inlineStr">
        <is>
          <t>2026-06-08</t>
        </is>
      </c>
      <c r="I744" s="19" t="n">
        <v>-7.89</v>
      </c>
      <c r="J744" s="19" t="n">
        <v>-12.58</v>
      </c>
      <c r="K744" s="19" t="n">
        <v>40</v>
      </c>
      <c r="L744" s="19" t="n">
        <v>5</v>
      </c>
      <c r="M744" s="19" t="n">
        <v>-5.68</v>
      </c>
      <c r="N744" s="19" t="n">
        <v>31</v>
      </c>
      <c r="O744" s="19" t="inlineStr">
        <is>
          <t>D</t>
        </is>
      </c>
      <c r="P744" s="19" t="inlineStr">
        <is>
          <t>단독 사용 비권장</t>
        </is>
      </c>
      <c r="Q744" s="19" t="inlineStr">
        <is>
          <t>거래횟수 매우 부족 / MDD 보통 / 수익률 음수</t>
        </is>
      </c>
      <c r="R744" s="19" t="inlineStr">
        <is>
          <t>예</t>
        </is>
      </c>
      <c r="S744" s="19" t="n">
        <v>0.0005</v>
      </c>
      <c r="T744" s="19" t="n">
        <v>0.0025</v>
      </c>
      <c r="U744" s="19" t="n">
        <v>0.0007</v>
      </c>
    </row>
    <row r="745">
      <c r="A745" s="19" t="inlineStr">
        <is>
          <t>알트</t>
        </is>
      </c>
      <c r="B745" s="19" t="inlineStr">
        <is>
          <t>459550</t>
        </is>
      </c>
      <c r="C745" s="19" t="inlineStr">
        <is>
          <t>[초단타]</t>
        </is>
      </c>
      <c r="D745" s="19" t="inlineStr">
        <is>
          <t>[버티기형]</t>
        </is>
      </c>
      <c r="E745" s="19" t="inlineStr">
        <is>
          <t>+3%▶70% 익절 / +5%▶20% 익절 / +10%▶10% 익절</t>
        </is>
      </c>
      <c r="F745" s="19" t="inlineStr">
        <is>
          <t>-5%▶40% 손절 / -15%▶30% 손절 / -20%▶30% 손절</t>
        </is>
      </c>
      <c r="G745" s="19" t="inlineStr">
        <is>
          <t>2026-02-12</t>
        </is>
      </c>
      <c r="H745" s="19" t="inlineStr">
        <is>
          <t>2026-06-08</t>
        </is>
      </c>
      <c r="I745" s="19" t="n">
        <v>-11.59</v>
      </c>
      <c r="J745" s="19" t="n">
        <v>-16.1</v>
      </c>
      <c r="K745" s="19" t="n">
        <v>40</v>
      </c>
      <c r="L745" s="19" t="n">
        <v>5</v>
      </c>
      <c r="M745" s="19" t="n">
        <v>-11.14</v>
      </c>
      <c r="N745" s="19" t="n">
        <v>31</v>
      </c>
      <c r="O745" s="19" t="inlineStr">
        <is>
          <t>D</t>
        </is>
      </c>
      <c r="P745" s="19" t="inlineStr">
        <is>
          <t>단독 사용 비권장</t>
        </is>
      </c>
      <c r="Q745" s="19" t="inlineStr">
        <is>
          <t>거래횟수 매우 부족 / MDD 보통 / 수익률 음수</t>
        </is>
      </c>
      <c r="R745" s="19" t="inlineStr">
        <is>
          <t>예</t>
        </is>
      </c>
      <c r="S745" s="19" t="n">
        <v>0.0005</v>
      </c>
      <c r="T745" s="19" t="n">
        <v>0.0025</v>
      </c>
      <c r="U745" s="19" t="n">
        <v>0.0007</v>
      </c>
    </row>
    <row r="746">
      <c r="A746" s="19" t="inlineStr">
        <is>
          <t>알트</t>
        </is>
      </c>
      <c r="B746" s="19" t="inlineStr">
        <is>
          <t>459550</t>
        </is>
      </c>
      <c r="C746" s="19" t="inlineStr">
        <is>
          <t>[단기스윙]</t>
        </is>
      </c>
      <c r="D746" s="19" t="inlineStr">
        <is>
          <t>[칼손절]</t>
        </is>
      </c>
      <c r="E746" s="19" t="inlineStr">
        <is>
          <t>+5%▶60% 익절 / +10%▶30% 익절 / +20%▶10% 익절</t>
        </is>
      </c>
      <c r="F746" s="19" t="inlineStr">
        <is>
          <t>-2%▶80% 손절 / -4%▶10% 손절 / -6%▶10% 손절</t>
        </is>
      </c>
      <c r="G746" s="19" t="inlineStr">
        <is>
          <t>2026-02-12</t>
        </is>
      </c>
      <c r="H746" s="19" t="inlineStr">
        <is>
          <t>2026-06-08</t>
        </is>
      </c>
      <c r="I746" s="19" t="n">
        <v>-5.4</v>
      </c>
      <c r="J746" s="19" t="n">
        <v>-5.4</v>
      </c>
      <c r="K746" s="19" t="n">
        <v>25</v>
      </c>
      <c r="L746" s="19" t="n">
        <v>4</v>
      </c>
      <c r="M746" s="19" t="n">
        <v>-2.35</v>
      </c>
      <c r="N746" s="19" t="n">
        <v>32</v>
      </c>
      <c r="O746" s="19" t="inlineStr">
        <is>
          <t>D</t>
        </is>
      </c>
      <c r="P746" s="19" t="inlineStr">
        <is>
          <t>단독 사용 비권장</t>
        </is>
      </c>
      <c r="Q746" s="19" t="inlineStr">
        <is>
          <t>거래횟수 매우 부족 / MDD 안정 / 수익률 음수 / 승률 낮음</t>
        </is>
      </c>
      <c r="R746" s="19" t="inlineStr">
        <is>
          <t>예</t>
        </is>
      </c>
      <c r="S746" s="19" t="n">
        <v>0.0005</v>
      </c>
      <c r="T746" s="19" t="n">
        <v>0.0025</v>
      </c>
      <c r="U746" s="19" t="n">
        <v>0.0007</v>
      </c>
    </row>
    <row r="747">
      <c r="A747" s="19" t="inlineStr">
        <is>
          <t>알트</t>
        </is>
      </c>
      <c r="B747" s="19" t="inlineStr">
        <is>
          <t>459550</t>
        </is>
      </c>
      <c r="C747" s="19" t="inlineStr">
        <is>
          <t>[단기스윙]</t>
        </is>
      </c>
      <c r="D747" s="19" t="inlineStr">
        <is>
          <t>[정석방어]</t>
        </is>
      </c>
      <c r="E747" s="19" t="inlineStr">
        <is>
          <t>+5%▶60% 익절 / +10%▶30% 익절 / +20%▶10% 익절</t>
        </is>
      </c>
      <c r="F747" s="19" t="inlineStr">
        <is>
          <t>-3%▶70% 손절 / -5%▶20% 손절 / -10%▶10% 손절</t>
        </is>
      </c>
      <c r="G747" s="19" t="inlineStr">
        <is>
          <t>2026-02-12</t>
        </is>
      </c>
      <c r="H747" s="19" t="inlineStr">
        <is>
          <t>2026-06-08</t>
        </is>
      </c>
      <c r="I747" s="19" t="n">
        <v>0.38</v>
      </c>
      <c r="J747" s="19" t="n">
        <v>-3.81</v>
      </c>
      <c r="K747" s="19" t="n">
        <v>33.3</v>
      </c>
      <c r="L747" s="19" t="n">
        <v>3</v>
      </c>
      <c r="M747" s="19" t="n">
        <v>4.97</v>
      </c>
      <c r="N747" s="19" t="n">
        <v>44</v>
      </c>
      <c r="O747" s="19" t="inlineStr">
        <is>
          <t>D</t>
        </is>
      </c>
      <c r="P747" s="19" t="inlineStr">
        <is>
          <t>단독 사용 비권장</t>
        </is>
      </c>
      <c r="Q747" s="19" t="inlineStr">
        <is>
          <t>거래횟수 매우 부족 / MDD 안정 / 승률 낮음</t>
        </is>
      </c>
      <c r="R747" s="19" t="inlineStr">
        <is>
          <t>예</t>
        </is>
      </c>
      <c r="S747" s="19" t="n">
        <v>0.0005</v>
      </c>
      <c r="T747" s="19" t="n">
        <v>0.0025</v>
      </c>
      <c r="U747" s="19" t="n">
        <v>0.0007</v>
      </c>
    </row>
    <row r="748">
      <c r="A748" s="19" t="inlineStr">
        <is>
          <t>알트</t>
        </is>
      </c>
      <c r="B748" s="19" t="inlineStr">
        <is>
          <t>459550</t>
        </is>
      </c>
      <c r="C748" s="19" t="inlineStr">
        <is>
          <t>[단기스윙]</t>
        </is>
      </c>
      <c r="D748" s="19" t="inlineStr">
        <is>
          <t>[변동성허용]</t>
        </is>
      </c>
      <c r="E748" s="19" t="inlineStr">
        <is>
          <t>+5%▶60% 익절 / +10%▶30% 익절 / +20%▶10% 익절</t>
        </is>
      </c>
      <c r="F748" s="19" t="inlineStr">
        <is>
          <t>-5%▶50% 손절 / -10%▶30% 손절 / -15%▶20% 손절</t>
        </is>
      </c>
      <c r="G748" s="19" t="inlineStr">
        <is>
          <t>2026-02-12</t>
        </is>
      </c>
      <c r="H748" s="19" t="inlineStr">
        <is>
          <t>2026-06-08</t>
        </is>
      </c>
      <c r="I748" s="19" t="n">
        <v>-6.24</v>
      </c>
      <c r="J748" s="19" t="n">
        <v>-15.08</v>
      </c>
      <c r="K748" s="19" t="n">
        <v>33.3</v>
      </c>
      <c r="L748" s="19" t="n">
        <v>3</v>
      </c>
      <c r="M748" s="19" t="n">
        <v>-7.28</v>
      </c>
      <c r="N748" s="19" t="n">
        <v>23</v>
      </c>
      <c r="O748" s="19" t="inlineStr">
        <is>
          <t>D</t>
        </is>
      </c>
      <c r="P748" s="19" t="inlineStr">
        <is>
          <t>단독 사용 비권장</t>
        </is>
      </c>
      <c r="Q748" s="19" t="inlineStr">
        <is>
          <t>거래횟수 매우 부족 / MDD 보통 / 수익률 음수 / 승률 낮음</t>
        </is>
      </c>
      <c r="R748" s="19" t="inlineStr">
        <is>
          <t>예</t>
        </is>
      </c>
      <c r="S748" s="19" t="n">
        <v>0.0005</v>
      </c>
      <c r="T748" s="19" t="n">
        <v>0.0025</v>
      </c>
      <c r="U748" s="19" t="n">
        <v>0.0007</v>
      </c>
    </row>
    <row r="749">
      <c r="A749" s="19" t="inlineStr">
        <is>
          <t>알트</t>
        </is>
      </c>
      <c r="B749" s="19" t="inlineStr">
        <is>
          <t>459550</t>
        </is>
      </c>
      <c r="C749" s="19" t="inlineStr">
        <is>
          <t>[단기스윙]</t>
        </is>
      </c>
      <c r="D749" s="19" t="inlineStr">
        <is>
          <t>[버티기형]</t>
        </is>
      </c>
      <c r="E749" s="19" t="inlineStr">
        <is>
          <t>+5%▶60% 익절 / +10%▶30% 익절 / +20%▶10% 익절</t>
        </is>
      </c>
      <c r="F749" s="19" t="inlineStr">
        <is>
          <t>-5%▶40% 손절 / -15%▶30% 손절 / -20%▶30% 손절</t>
        </is>
      </c>
      <c r="G749" s="19" t="inlineStr">
        <is>
          <t>2026-02-12</t>
        </is>
      </c>
      <c r="H749" s="19" t="inlineStr">
        <is>
          <t>2026-06-08</t>
        </is>
      </c>
      <c r="I749" s="19" t="n">
        <v>-5.81</v>
      </c>
      <c r="J749" s="19" t="n">
        <v>-14.69</v>
      </c>
      <c r="K749" s="19" t="n">
        <v>25</v>
      </c>
      <c r="L749" s="19" t="n">
        <v>4</v>
      </c>
      <c r="M749" s="19" t="n">
        <v>-7.4</v>
      </c>
      <c r="N749" s="19" t="n">
        <v>23</v>
      </c>
      <c r="O749" s="19" t="inlineStr">
        <is>
          <t>D</t>
        </is>
      </c>
      <c r="P749" s="19" t="inlineStr">
        <is>
          <t>단독 사용 비권장</t>
        </is>
      </c>
      <c r="Q749" s="19" t="inlineStr">
        <is>
          <t>거래횟수 매우 부족 / MDD 보통 / 수익률 음수 / 승률 낮음</t>
        </is>
      </c>
      <c r="R749" s="19" t="inlineStr">
        <is>
          <t>예</t>
        </is>
      </c>
      <c r="S749" s="19" t="n">
        <v>0.0005</v>
      </c>
      <c r="T749" s="19" t="n">
        <v>0.0025</v>
      </c>
      <c r="U749" s="19" t="n">
        <v>0.0007</v>
      </c>
    </row>
    <row r="750">
      <c r="A750" s="19" t="inlineStr">
        <is>
          <t>알트</t>
        </is>
      </c>
      <c r="B750" s="19" t="inlineStr">
        <is>
          <t>459550</t>
        </is>
      </c>
      <c r="C750" s="19" t="inlineStr">
        <is>
          <t>[대표님룰]</t>
        </is>
      </c>
      <c r="D750" s="19" t="inlineStr">
        <is>
          <t>[칼손절]</t>
        </is>
      </c>
      <c r="E750" s="19" t="inlineStr">
        <is>
          <t>+5%▶60% 익절 / +10%▶30% 익절 / +30%▶10% 익절</t>
        </is>
      </c>
      <c r="F750" s="19" t="inlineStr">
        <is>
          <t>-2%▶80% 손절 / -4%▶10% 손절 / -6%▶10% 손절</t>
        </is>
      </c>
      <c r="G750" s="19" t="inlineStr">
        <is>
          <t>2026-02-12</t>
        </is>
      </c>
      <c r="H750" s="19" t="inlineStr">
        <is>
          <t>2026-06-08</t>
        </is>
      </c>
      <c r="I750" s="19" t="n">
        <v>-5.4</v>
      </c>
      <c r="J750" s="19" t="n">
        <v>-5.4</v>
      </c>
      <c r="K750" s="19" t="n">
        <v>25</v>
      </c>
      <c r="L750" s="19" t="n">
        <v>4</v>
      </c>
      <c r="M750" s="19" t="n">
        <v>-2.35</v>
      </c>
      <c r="N750" s="19" t="n">
        <v>32</v>
      </c>
      <c r="O750" s="19" t="inlineStr">
        <is>
          <t>D</t>
        </is>
      </c>
      <c r="P750" s="19" t="inlineStr">
        <is>
          <t>단독 사용 비권장</t>
        </is>
      </c>
      <c r="Q750" s="19" t="inlineStr">
        <is>
          <t>거래횟수 매우 부족 / MDD 안정 / 수익률 음수 / 승률 낮음</t>
        </is>
      </c>
      <c r="R750" s="19" t="inlineStr">
        <is>
          <t>예</t>
        </is>
      </c>
      <c r="S750" s="19" t="n">
        <v>0.0005</v>
      </c>
      <c r="T750" s="19" t="n">
        <v>0.0025</v>
      </c>
      <c r="U750" s="19" t="n">
        <v>0.0007</v>
      </c>
    </row>
    <row r="751">
      <c r="A751" s="19" t="inlineStr">
        <is>
          <t>알트</t>
        </is>
      </c>
      <c r="B751" s="19" t="inlineStr">
        <is>
          <t>459550</t>
        </is>
      </c>
      <c r="C751" s="19" t="inlineStr">
        <is>
          <t>[대표님룰]</t>
        </is>
      </c>
      <c r="D751" s="19" t="inlineStr">
        <is>
          <t>[정석방어]</t>
        </is>
      </c>
      <c r="E751" s="19" t="inlineStr">
        <is>
          <t>+5%▶60% 익절 / +10%▶30% 익절 / +30%▶10% 익절</t>
        </is>
      </c>
      <c r="F751" s="19" t="inlineStr">
        <is>
          <t>-3%▶70% 손절 / -5%▶20% 손절 / -10%▶10% 손절</t>
        </is>
      </c>
      <c r="G751" s="19" t="inlineStr">
        <is>
          <t>2026-02-12</t>
        </is>
      </c>
      <c r="H751" s="19" t="inlineStr">
        <is>
          <t>2026-06-08</t>
        </is>
      </c>
      <c r="I751" s="19" t="n">
        <v>0.38</v>
      </c>
      <c r="J751" s="19" t="n">
        <v>-3.81</v>
      </c>
      <c r="K751" s="19" t="n">
        <v>33.3</v>
      </c>
      <c r="L751" s="19" t="n">
        <v>3</v>
      </c>
      <c r="M751" s="19" t="n">
        <v>4.97</v>
      </c>
      <c r="N751" s="19" t="n">
        <v>44</v>
      </c>
      <c r="O751" s="19" t="inlineStr">
        <is>
          <t>D</t>
        </is>
      </c>
      <c r="P751" s="19" t="inlineStr">
        <is>
          <t>단독 사용 비권장</t>
        </is>
      </c>
      <c r="Q751" s="19" t="inlineStr">
        <is>
          <t>거래횟수 매우 부족 / MDD 안정 / 승률 낮음</t>
        </is>
      </c>
      <c r="R751" s="19" t="inlineStr">
        <is>
          <t>예</t>
        </is>
      </c>
      <c r="S751" s="19" t="n">
        <v>0.0005</v>
      </c>
      <c r="T751" s="19" t="n">
        <v>0.0025</v>
      </c>
      <c r="U751" s="19" t="n">
        <v>0.0007</v>
      </c>
    </row>
    <row r="752">
      <c r="A752" s="19" t="inlineStr">
        <is>
          <t>알트</t>
        </is>
      </c>
      <c r="B752" s="19" t="inlineStr">
        <is>
          <t>459550</t>
        </is>
      </c>
      <c r="C752" s="19" t="inlineStr">
        <is>
          <t>[대표님룰]</t>
        </is>
      </c>
      <c r="D752" s="19" t="inlineStr">
        <is>
          <t>[변동성허용]</t>
        </is>
      </c>
      <c r="E752" s="19" t="inlineStr">
        <is>
          <t>+5%▶60% 익절 / +10%▶30% 익절 / +30%▶10% 익절</t>
        </is>
      </c>
      <c r="F752" s="19" t="inlineStr">
        <is>
          <t>-5%▶50% 손절 / -10%▶30% 손절 / -15%▶20% 손절</t>
        </is>
      </c>
      <c r="G752" s="19" t="inlineStr">
        <is>
          <t>2026-02-12</t>
        </is>
      </c>
      <c r="H752" s="19" t="inlineStr">
        <is>
          <t>2026-06-08</t>
        </is>
      </c>
      <c r="I752" s="19" t="n">
        <v>-6.24</v>
      </c>
      <c r="J752" s="19" t="n">
        <v>-15.08</v>
      </c>
      <c r="K752" s="19" t="n">
        <v>33.3</v>
      </c>
      <c r="L752" s="19" t="n">
        <v>3</v>
      </c>
      <c r="M752" s="19" t="n">
        <v>-7.28</v>
      </c>
      <c r="N752" s="19" t="n">
        <v>23</v>
      </c>
      <c r="O752" s="19" t="inlineStr">
        <is>
          <t>D</t>
        </is>
      </c>
      <c r="P752" s="19" t="inlineStr">
        <is>
          <t>단독 사용 비권장</t>
        </is>
      </c>
      <c r="Q752" s="19" t="inlineStr">
        <is>
          <t>거래횟수 매우 부족 / MDD 보통 / 수익률 음수 / 승률 낮음</t>
        </is>
      </c>
      <c r="R752" s="19" t="inlineStr">
        <is>
          <t>예</t>
        </is>
      </c>
      <c r="S752" s="19" t="n">
        <v>0.0005</v>
      </c>
      <c r="T752" s="19" t="n">
        <v>0.0025</v>
      </c>
      <c r="U752" s="19" t="n">
        <v>0.0007</v>
      </c>
    </row>
    <row r="753">
      <c r="A753" s="19" t="inlineStr">
        <is>
          <t>알트</t>
        </is>
      </c>
      <c r="B753" s="19" t="inlineStr">
        <is>
          <t>459550</t>
        </is>
      </c>
      <c r="C753" s="19" t="inlineStr">
        <is>
          <t>[대표님룰]</t>
        </is>
      </c>
      <c r="D753" s="19" t="inlineStr">
        <is>
          <t>[버티기형]</t>
        </is>
      </c>
      <c r="E753" s="19" t="inlineStr">
        <is>
          <t>+5%▶60% 익절 / +10%▶30% 익절 / +30%▶10% 익절</t>
        </is>
      </c>
      <c r="F753" s="19" t="inlineStr">
        <is>
          <t>-5%▶40% 손절 / -15%▶30% 손절 / -20%▶30% 손절</t>
        </is>
      </c>
      <c r="G753" s="19" t="inlineStr">
        <is>
          <t>2026-02-12</t>
        </is>
      </c>
      <c r="H753" s="19" t="inlineStr">
        <is>
          <t>2026-06-08</t>
        </is>
      </c>
      <c r="I753" s="19" t="n">
        <v>-5.81</v>
      </c>
      <c r="J753" s="19" t="n">
        <v>-14.69</v>
      </c>
      <c r="K753" s="19" t="n">
        <v>25</v>
      </c>
      <c r="L753" s="19" t="n">
        <v>4</v>
      </c>
      <c r="M753" s="19" t="n">
        <v>-7.4</v>
      </c>
      <c r="N753" s="19" t="n">
        <v>23</v>
      </c>
      <c r="O753" s="19" t="inlineStr">
        <is>
          <t>D</t>
        </is>
      </c>
      <c r="P753" s="19" t="inlineStr">
        <is>
          <t>단독 사용 비권장</t>
        </is>
      </c>
      <c r="Q753" s="19" t="inlineStr">
        <is>
          <t>거래횟수 매우 부족 / MDD 보통 / 수익률 음수 / 승률 낮음</t>
        </is>
      </c>
      <c r="R753" s="19" t="inlineStr">
        <is>
          <t>예</t>
        </is>
      </c>
      <c r="S753" s="19" t="n">
        <v>0.0005</v>
      </c>
      <c r="T753" s="19" t="n">
        <v>0.0025</v>
      </c>
      <c r="U753" s="19" t="n">
        <v>0.0007</v>
      </c>
    </row>
    <row r="754">
      <c r="A754" s="19" t="inlineStr">
        <is>
          <t>알트</t>
        </is>
      </c>
      <c r="B754" s="19" t="inlineStr">
        <is>
          <t>459550</t>
        </is>
      </c>
      <c r="C754" s="19" t="inlineStr">
        <is>
          <t>[중기추세]</t>
        </is>
      </c>
      <c r="D754" s="19" t="inlineStr">
        <is>
          <t>[칼손절]</t>
        </is>
      </c>
      <c r="E754" s="19" t="inlineStr">
        <is>
          <t>+10%▶50% 익절 / +20%▶30% 익절 / +30%▶20% 익절</t>
        </is>
      </c>
      <c r="F754" s="19" t="inlineStr">
        <is>
          <t>-2%▶80% 손절 / -4%▶10% 손절 / -6%▶10% 손절</t>
        </is>
      </c>
      <c r="G754" s="19" t="inlineStr">
        <is>
          <t>2026-02-12</t>
        </is>
      </c>
      <c r="H754" s="19" t="inlineStr">
        <is>
          <t>2026-06-08</t>
        </is>
      </c>
      <c r="I754" s="19" t="n">
        <v>-5.4</v>
      </c>
      <c r="J754" s="19" t="n">
        <v>-5.4</v>
      </c>
      <c r="K754" s="19" t="n">
        <v>25</v>
      </c>
      <c r="L754" s="19" t="n">
        <v>4</v>
      </c>
      <c r="M754" s="19" t="n">
        <v>-2.35</v>
      </c>
      <c r="N754" s="19" t="n">
        <v>32</v>
      </c>
      <c r="O754" s="19" t="inlineStr">
        <is>
          <t>D</t>
        </is>
      </c>
      <c r="P754" s="19" t="inlineStr">
        <is>
          <t>단독 사용 비권장</t>
        </is>
      </c>
      <c r="Q754" s="19" t="inlineStr">
        <is>
          <t>거래횟수 매우 부족 / MDD 안정 / 수익률 음수 / 승률 낮음</t>
        </is>
      </c>
      <c r="R754" s="19" t="inlineStr">
        <is>
          <t>예</t>
        </is>
      </c>
      <c r="S754" s="19" t="n">
        <v>0.0005</v>
      </c>
      <c r="T754" s="19" t="n">
        <v>0.0025</v>
      </c>
      <c r="U754" s="19" t="n">
        <v>0.0007</v>
      </c>
    </row>
    <row r="755">
      <c r="A755" s="19" t="inlineStr">
        <is>
          <t>알트</t>
        </is>
      </c>
      <c r="B755" s="19" t="inlineStr">
        <is>
          <t>459550</t>
        </is>
      </c>
      <c r="C755" s="19" t="inlineStr">
        <is>
          <t>[중기추세]</t>
        </is>
      </c>
      <c r="D755" s="19" t="inlineStr">
        <is>
          <t>[정석방어]</t>
        </is>
      </c>
      <c r="E755" s="19" t="inlineStr">
        <is>
          <t>+10%▶50% 익절 / +20%▶30% 익절 / +30%▶20% 익절</t>
        </is>
      </c>
      <c r="F755" s="19" t="inlineStr">
        <is>
          <t>-3%▶70% 손절 / -5%▶20% 손절 / -10%▶10% 손절</t>
        </is>
      </c>
      <c r="G755" s="19" t="inlineStr">
        <is>
          <t>2026-02-12</t>
        </is>
      </c>
      <c r="H755" s="19" t="inlineStr">
        <is>
          <t>2026-06-08</t>
        </is>
      </c>
      <c r="I755" s="19" t="n">
        <v>-5.4</v>
      </c>
      <c r="J755" s="19" t="n">
        <v>-5.94</v>
      </c>
      <c r="K755" s="19" t="n">
        <v>20</v>
      </c>
      <c r="L755" s="19" t="n">
        <v>5</v>
      </c>
      <c r="M755" s="19" t="n">
        <v>-2.87</v>
      </c>
      <c r="N755" s="19" t="n">
        <v>32</v>
      </c>
      <c r="O755" s="19" t="inlineStr">
        <is>
          <t>D</t>
        </is>
      </c>
      <c r="P755" s="19" t="inlineStr">
        <is>
          <t>단독 사용 비권장</t>
        </is>
      </c>
      <c r="Q755" s="19" t="inlineStr">
        <is>
          <t>거래횟수 매우 부족 / MDD 안정 / 수익률 음수 / 승률 낮음</t>
        </is>
      </c>
      <c r="R755" s="19" t="inlineStr">
        <is>
          <t>예</t>
        </is>
      </c>
      <c r="S755" s="19" t="n">
        <v>0.0005</v>
      </c>
      <c r="T755" s="19" t="n">
        <v>0.0025</v>
      </c>
      <c r="U755" s="19" t="n">
        <v>0.0007</v>
      </c>
    </row>
    <row r="756">
      <c r="A756" s="19" t="inlineStr">
        <is>
          <t>알트</t>
        </is>
      </c>
      <c r="B756" s="19" t="inlineStr">
        <is>
          <t>459550</t>
        </is>
      </c>
      <c r="C756" s="19" t="inlineStr">
        <is>
          <t>[중기추세]</t>
        </is>
      </c>
      <c r="D756" s="19" t="inlineStr">
        <is>
          <t>[변동성허용]</t>
        </is>
      </c>
      <c r="E756" s="19" t="inlineStr">
        <is>
          <t>+10%▶50% 익절 / +20%▶30% 익절 / +30%▶20% 익절</t>
        </is>
      </c>
      <c r="F756" s="19" t="inlineStr">
        <is>
          <t>-5%▶50% 손절 / -10%▶30% 손절 / -15%▶20% 손절</t>
        </is>
      </c>
      <c r="G756" s="19" t="inlineStr">
        <is>
          <t>2026-02-12</t>
        </is>
      </c>
      <c r="H756" s="19" t="inlineStr">
        <is>
          <t>2026-06-08</t>
        </is>
      </c>
      <c r="I756" s="19" t="n">
        <v>-1.15</v>
      </c>
      <c r="J756" s="19" t="n">
        <v>-10.47</v>
      </c>
      <c r="K756" s="19" t="n">
        <v>33.3</v>
      </c>
      <c r="L756" s="19" t="n">
        <v>3</v>
      </c>
      <c r="M756" s="19" t="n">
        <v>0.12</v>
      </c>
      <c r="N756" s="19" t="n">
        <v>23</v>
      </c>
      <c r="O756" s="19" t="inlineStr">
        <is>
          <t>D</t>
        </is>
      </c>
      <c r="P756" s="19" t="inlineStr">
        <is>
          <t>단독 사용 비권장</t>
        </is>
      </c>
      <c r="Q756" s="19" t="inlineStr">
        <is>
          <t>거래횟수 매우 부족 / MDD 보통 / 수익률 음수 / 승률 낮음</t>
        </is>
      </c>
      <c r="R756" s="19" t="inlineStr">
        <is>
          <t>예</t>
        </is>
      </c>
      <c r="S756" s="19" t="n">
        <v>0.0005</v>
      </c>
      <c r="T756" s="19" t="n">
        <v>0.0025</v>
      </c>
      <c r="U756" s="19" t="n">
        <v>0.0007</v>
      </c>
    </row>
    <row r="757">
      <c r="A757" s="19" t="inlineStr">
        <is>
          <t>알트</t>
        </is>
      </c>
      <c r="B757" s="19" t="inlineStr">
        <is>
          <t>459550</t>
        </is>
      </c>
      <c r="C757" s="19" t="inlineStr">
        <is>
          <t>[중기추세]</t>
        </is>
      </c>
      <c r="D757" s="19" t="inlineStr">
        <is>
          <t>[버티기형]</t>
        </is>
      </c>
      <c r="E757" s="19" t="inlineStr">
        <is>
          <t>+10%▶50% 익절 / +20%▶30% 익절 / +30%▶20% 익절</t>
        </is>
      </c>
      <c r="F757" s="19" t="inlineStr">
        <is>
          <t>-5%▶40% 손절 / -15%▶30% 손절 / -20%▶30% 손절</t>
        </is>
      </c>
      <c r="G757" s="19" t="inlineStr">
        <is>
          <t>2026-02-12</t>
        </is>
      </c>
      <c r="H757" s="19" t="inlineStr">
        <is>
          <t>2026-06-08</t>
        </is>
      </c>
      <c r="I757" s="19" t="n">
        <v>-0.67</v>
      </c>
      <c r="J757" s="19" t="n">
        <v>-10.03</v>
      </c>
      <c r="K757" s="19" t="n">
        <v>33.3</v>
      </c>
      <c r="L757" s="19" t="n">
        <v>3</v>
      </c>
      <c r="M757" s="19" t="n">
        <v>0.82</v>
      </c>
      <c r="N757" s="19" t="n">
        <v>23</v>
      </c>
      <c r="O757" s="19" t="inlineStr">
        <is>
          <t>D</t>
        </is>
      </c>
      <c r="P757" s="19" t="inlineStr">
        <is>
          <t>단독 사용 비권장</t>
        </is>
      </c>
      <c r="Q757" s="19" t="inlineStr">
        <is>
          <t>거래횟수 매우 부족 / MDD 보통 / 수익률 음수 / 승률 낮음</t>
        </is>
      </c>
      <c r="R757" s="19" t="inlineStr">
        <is>
          <t>예</t>
        </is>
      </c>
      <c r="S757" s="19" t="n">
        <v>0.0005</v>
      </c>
      <c r="T757" s="19" t="n">
        <v>0.0025</v>
      </c>
      <c r="U757" s="19" t="n">
        <v>0.0007</v>
      </c>
    </row>
    <row r="758">
      <c r="A758" s="19" t="inlineStr">
        <is>
          <t>알트</t>
        </is>
      </c>
      <c r="B758" s="19" t="inlineStr">
        <is>
          <t>459550</t>
        </is>
      </c>
      <c r="C758" s="19" t="inlineStr">
        <is>
          <t>[수익극대화]</t>
        </is>
      </c>
      <c r="D758" s="19" t="inlineStr">
        <is>
          <t>[칼손절]</t>
        </is>
      </c>
      <c r="E758" s="19" t="inlineStr">
        <is>
          <t>+10%▶40% 익절 / +20%▶30% 익절 / +40%▶30% 익절</t>
        </is>
      </c>
      <c r="F758" s="19" t="inlineStr">
        <is>
          <t>-2%▶80% 손절 / -4%▶10% 손절 / -6%▶10% 손절</t>
        </is>
      </c>
      <c r="G758" s="19" t="inlineStr">
        <is>
          <t>2026-02-12</t>
        </is>
      </c>
      <c r="H758" s="19" t="inlineStr">
        <is>
          <t>2026-06-08</t>
        </is>
      </c>
      <c r="I758" s="19" t="n">
        <v>-5.4</v>
      </c>
      <c r="J758" s="19" t="n">
        <v>-5.4</v>
      </c>
      <c r="K758" s="19" t="n">
        <v>25</v>
      </c>
      <c r="L758" s="19" t="n">
        <v>4</v>
      </c>
      <c r="M758" s="19" t="n">
        <v>-2.35</v>
      </c>
      <c r="N758" s="19" t="n">
        <v>32</v>
      </c>
      <c r="O758" s="19" t="inlineStr">
        <is>
          <t>D</t>
        </is>
      </c>
      <c r="P758" s="19" t="inlineStr">
        <is>
          <t>단독 사용 비권장</t>
        </is>
      </c>
      <c r="Q758" s="19" t="inlineStr">
        <is>
          <t>거래횟수 매우 부족 / MDD 안정 / 수익률 음수 / 승률 낮음</t>
        </is>
      </c>
      <c r="R758" s="19" t="inlineStr">
        <is>
          <t>예</t>
        </is>
      </c>
      <c r="S758" s="19" t="n">
        <v>0.0005</v>
      </c>
      <c r="T758" s="19" t="n">
        <v>0.0025</v>
      </c>
      <c r="U758" s="19" t="n">
        <v>0.0007</v>
      </c>
    </row>
    <row r="759">
      <c r="A759" s="19" t="inlineStr">
        <is>
          <t>알트</t>
        </is>
      </c>
      <c r="B759" s="19" t="inlineStr">
        <is>
          <t>459550</t>
        </is>
      </c>
      <c r="C759" s="19" t="inlineStr">
        <is>
          <t>[수익극대화]</t>
        </is>
      </c>
      <c r="D759" s="19" t="inlineStr">
        <is>
          <t>[정석방어]</t>
        </is>
      </c>
      <c r="E759" s="19" t="inlineStr">
        <is>
          <t>+10%▶40% 익절 / +20%▶30% 익절 / +40%▶30% 익절</t>
        </is>
      </c>
      <c r="F759" s="19" t="inlineStr">
        <is>
          <t>-3%▶70% 손절 / -5%▶20% 손절 / -10%▶10% 손절</t>
        </is>
      </c>
      <c r="G759" s="19" t="inlineStr">
        <is>
          <t>2026-02-12</t>
        </is>
      </c>
      <c r="H759" s="19" t="inlineStr">
        <is>
          <t>2026-06-08</t>
        </is>
      </c>
      <c r="I759" s="19" t="n">
        <v>-5.4</v>
      </c>
      <c r="J759" s="19" t="n">
        <v>-5.94</v>
      </c>
      <c r="K759" s="19" t="n">
        <v>20</v>
      </c>
      <c r="L759" s="19" t="n">
        <v>5</v>
      </c>
      <c r="M759" s="19" t="n">
        <v>-2.87</v>
      </c>
      <c r="N759" s="19" t="n">
        <v>32</v>
      </c>
      <c r="O759" s="19" t="inlineStr">
        <is>
          <t>D</t>
        </is>
      </c>
      <c r="P759" s="19" t="inlineStr">
        <is>
          <t>단독 사용 비권장</t>
        </is>
      </c>
      <c r="Q759" s="19" t="inlineStr">
        <is>
          <t>거래횟수 매우 부족 / MDD 안정 / 수익률 음수 / 승률 낮음</t>
        </is>
      </c>
      <c r="R759" s="19" t="inlineStr">
        <is>
          <t>예</t>
        </is>
      </c>
      <c r="S759" s="19" t="n">
        <v>0.0005</v>
      </c>
      <c r="T759" s="19" t="n">
        <v>0.0025</v>
      </c>
      <c r="U759" s="19" t="n">
        <v>0.0007</v>
      </c>
    </row>
    <row r="760">
      <c r="A760" s="19" t="inlineStr">
        <is>
          <t>알트</t>
        </is>
      </c>
      <c r="B760" s="19" t="inlineStr">
        <is>
          <t>459550</t>
        </is>
      </c>
      <c r="C760" s="19" t="inlineStr">
        <is>
          <t>[수익극대화]</t>
        </is>
      </c>
      <c r="D760" s="19" t="inlineStr">
        <is>
          <t>[변동성허용]</t>
        </is>
      </c>
      <c r="E760" s="19" t="inlineStr">
        <is>
          <t>+10%▶40% 익절 / +20%▶30% 익절 / +40%▶30% 익절</t>
        </is>
      </c>
      <c r="F760" s="19" t="inlineStr">
        <is>
          <t>-5%▶50% 손절 / -10%▶30% 손절 / -15%▶20% 손절</t>
        </is>
      </c>
      <c r="G760" s="19" t="inlineStr">
        <is>
          <t>2026-02-12</t>
        </is>
      </c>
      <c r="H760" s="19" t="inlineStr">
        <is>
          <t>2026-06-08</t>
        </is>
      </c>
      <c r="I760" s="19" t="n">
        <v>-3.82</v>
      </c>
      <c r="J760" s="19" t="n">
        <v>-12.88</v>
      </c>
      <c r="K760" s="19" t="n">
        <v>33.3</v>
      </c>
      <c r="L760" s="19" t="n">
        <v>3</v>
      </c>
      <c r="M760" s="19" t="n">
        <v>-3.76</v>
      </c>
      <c r="N760" s="19" t="n">
        <v>23</v>
      </c>
      <c r="O760" s="19" t="inlineStr">
        <is>
          <t>D</t>
        </is>
      </c>
      <c r="P760" s="19" t="inlineStr">
        <is>
          <t>단독 사용 비권장</t>
        </is>
      </c>
      <c r="Q760" s="19" t="inlineStr">
        <is>
          <t>거래횟수 매우 부족 / MDD 보통 / 수익률 음수 / 승률 낮음</t>
        </is>
      </c>
      <c r="R760" s="19" t="inlineStr">
        <is>
          <t>예</t>
        </is>
      </c>
      <c r="S760" s="19" t="n">
        <v>0.0005</v>
      </c>
      <c r="T760" s="19" t="n">
        <v>0.0025</v>
      </c>
      <c r="U760" s="19" t="n">
        <v>0.0007</v>
      </c>
    </row>
    <row r="761">
      <c r="A761" s="19" t="inlineStr">
        <is>
          <t>알트</t>
        </is>
      </c>
      <c r="B761" s="19" t="inlineStr">
        <is>
          <t>459550</t>
        </is>
      </c>
      <c r="C761" s="19" t="inlineStr">
        <is>
          <t>[수익극대화]</t>
        </is>
      </c>
      <c r="D761" s="19" t="inlineStr">
        <is>
          <t>[버티기형]</t>
        </is>
      </c>
      <c r="E761" s="19" t="inlineStr">
        <is>
          <t>+10%▶40% 익절 / +20%▶30% 익절 / +40%▶30% 익절</t>
        </is>
      </c>
      <c r="F761" s="19" t="inlineStr">
        <is>
          <t>-5%▶40% 손절 / -15%▶30% 손절 / -20%▶30% 손절</t>
        </is>
      </c>
      <c r="G761" s="19" t="inlineStr">
        <is>
          <t>2026-02-12</t>
        </is>
      </c>
      <c r="H761" s="19" t="inlineStr">
        <is>
          <t>2026-06-08</t>
        </is>
      </c>
      <c r="I761" s="19" t="n">
        <v>-3.33</v>
      </c>
      <c r="J761" s="19" t="n">
        <v>-12.45</v>
      </c>
      <c r="K761" s="19" t="n">
        <v>33.3</v>
      </c>
      <c r="L761" s="19" t="n">
        <v>3</v>
      </c>
      <c r="M761" s="19" t="n">
        <v>-3.06</v>
      </c>
      <c r="N761" s="19" t="n">
        <v>23</v>
      </c>
      <c r="O761" s="19" t="inlineStr">
        <is>
          <t>D</t>
        </is>
      </c>
      <c r="P761" s="19" t="inlineStr">
        <is>
          <t>단독 사용 비권장</t>
        </is>
      </c>
      <c r="Q761" s="19" t="inlineStr">
        <is>
          <t>거래횟수 매우 부족 / MDD 보통 / 수익률 음수 / 승률 낮음</t>
        </is>
      </c>
      <c r="R761" s="19" t="inlineStr">
        <is>
          <t>예</t>
        </is>
      </c>
      <c r="S761" s="19" t="n">
        <v>0.0005</v>
      </c>
      <c r="T761" s="19" t="n">
        <v>0.0025</v>
      </c>
      <c r="U761" s="19" t="n">
        <v>0.0007</v>
      </c>
    </row>
    <row r="762">
      <c r="A762" s="19" t="inlineStr">
        <is>
          <t>라이콤</t>
        </is>
      </c>
      <c r="B762" s="19" t="inlineStr">
        <is>
          <t>388790</t>
        </is>
      </c>
      <c r="C762" s="19" t="inlineStr">
        <is>
          <t>[초단타]</t>
        </is>
      </c>
      <c r="D762" s="19" t="inlineStr">
        <is>
          <t>[칼손절]</t>
        </is>
      </c>
      <c r="E762" s="19" t="inlineStr">
        <is>
          <t>+3%▶70% 익절 / +5%▶20% 익절 / +10%▶10% 익절</t>
        </is>
      </c>
      <c r="F762" s="19" t="inlineStr">
        <is>
          <t>-2%▶80% 손절 / -4%▶10% 손절 / -6%▶10% 손절</t>
        </is>
      </c>
      <c r="G762" s="19" t="inlineStr">
        <is>
          <t>2026-01-02</t>
        </is>
      </c>
      <c r="H762" s="19" t="inlineStr">
        <is>
          <t>2026-06-08</t>
        </is>
      </c>
      <c r="I762" s="19" t="n">
        <v>0</v>
      </c>
      <c r="J762" s="19" t="n">
        <v>0</v>
      </c>
      <c r="K762" s="19" t="n">
        <v>0</v>
      </c>
      <c r="L762" s="19" t="n">
        <v>0</v>
      </c>
      <c r="M762" s="19" t="n">
        <v>0</v>
      </c>
      <c r="N762" s="19" t="n">
        <v>32</v>
      </c>
      <c r="O762" s="19" t="inlineStr">
        <is>
          <t>D</t>
        </is>
      </c>
      <c r="P762" s="19" t="inlineStr">
        <is>
          <t>단독 사용 비권장</t>
        </is>
      </c>
      <c r="Q762" s="19" t="inlineStr">
        <is>
          <t>거래횟수 매우 부족 / MDD 안정 / 수익률 음수 / 승률 낮음</t>
        </is>
      </c>
      <c r="R762" s="19" t="inlineStr">
        <is>
          <t>예</t>
        </is>
      </c>
      <c r="S762" s="19" t="n">
        <v>0.0005</v>
      </c>
      <c r="T762" s="19" t="n">
        <v>0.0025</v>
      </c>
      <c r="U762" s="19" t="n">
        <v>0.0007</v>
      </c>
    </row>
    <row r="763">
      <c r="A763" s="19" t="inlineStr">
        <is>
          <t>라이콤</t>
        </is>
      </c>
      <c r="B763" s="19" t="inlineStr">
        <is>
          <t>388790</t>
        </is>
      </c>
      <c r="C763" s="19" t="inlineStr">
        <is>
          <t>[초단타]</t>
        </is>
      </c>
      <c r="D763" s="19" t="inlineStr">
        <is>
          <t>[정석방어]</t>
        </is>
      </c>
      <c r="E763" s="19" t="inlineStr">
        <is>
          <t>+3%▶70% 익절 / +5%▶20% 익절 / +10%▶10% 익절</t>
        </is>
      </c>
      <c r="F763" s="19" t="inlineStr">
        <is>
          <t>-3%▶70% 손절 / -5%▶20% 손절 / -10%▶10% 손절</t>
        </is>
      </c>
      <c r="G763" s="19" t="inlineStr">
        <is>
          <t>2026-01-02</t>
        </is>
      </c>
      <c r="H763" s="19" t="inlineStr">
        <is>
          <t>2026-06-08</t>
        </is>
      </c>
      <c r="I763" s="19" t="n">
        <v>0</v>
      </c>
      <c r="J763" s="19" t="n">
        <v>0</v>
      </c>
      <c r="K763" s="19" t="n">
        <v>0</v>
      </c>
      <c r="L763" s="19" t="n">
        <v>0</v>
      </c>
      <c r="M763" s="19" t="n">
        <v>0</v>
      </c>
      <c r="N763" s="19" t="n">
        <v>32</v>
      </c>
      <c r="O763" s="19" t="inlineStr">
        <is>
          <t>D</t>
        </is>
      </c>
      <c r="P763" s="19" t="inlineStr">
        <is>
          <t>단독 사용 비권장</t>
        </is>
      </c>
      <c r="Q763" s="19" t="inlineStr">
        <is>
          <t>거래횟수 매우 부족 / MDD 안정 / 수익률 음수 / 승률 낮음</t>
        </is>
      </c>
      <c r="R763" s="19" t="inlineStr">
        <is>
          <t>예</t>
        </is>
      </c>
      <c r="S763" s="19" t="n">
        <v>0.0005</v>
      </c>
      <c r="T763" s="19" t="n">
        <v>0.0025</v>
      </c>
      <c r="U763" s="19" t="n">
        <v>0.0007</v>
      </c>
    </row>
    <row r="764">
      <c r="A764" s="19" t="inlineStr">
        <is>
          <t>라이콤</t>
        </is>
      </c>
      <c r="B764" s="19" t="inlineStr">
        <is>
          <t>388790</t>
        </is>
      </c>
      <c r="C764" s="19" t="inlineStr">
        <is>
          <t>[초단타]</t>
        </is>
      </c>
      <c r="D764" s="19" t="inlineStr">
        <is>
          <t>[변동성허용]</t>
        </is>
      </c>
      <c r="E764" s="19" t="inlineStr">
        <is>
          <t>+3%▶70% 익절 / +5%▶20% 익절 / +10%▶10% 익절</t>
        </is>
      </c>
      <c r="F764" s="19" t="inlineStr">
        <is>
          <t>-5%▶50% 손절 / -10%▶30% 손절 / -15%▶20% 손절</t>
        </is>
      </c>
      <c r="G764" s="19" t="inlineStr">
        <is>
          <t>2026-01-02</t>
        </is>
      </c>
      <c r="H764" s="19" t="inlineStr">
        <is>
          <t>2026-06-08</t>
        </is>
      </c>
      <c r="I764" s="19" t="n">
        <v>0</v>
      </c>
      <c r="J764" s="19" t="n">
        <v>0</v>
      </c>
      <c r="K764" s="19" t="n">
        <v>0</v>
      </c>
      <c r="L764" s="19" t="n">
        <v>0</v>
      </c>
      <c r="M764" s="19" t="n">
        <v>0</v>
      </c>
      <c r="N764" s="19" t="n">
        <v>32</v>
      </c>
      <c r="O764" s="19" t="inlineStr">
        <is>
          <t>D</t>
        </is>
      </c>
      <c r="P764" s="19" t="inlineStr">
        <is>
          <t>단독 사용 비권장</t>
        </is>
      </c>
      <c r="Q764" s="19" t="inlineStr">
        <is>
          <t>거래횟수 매우 부족 / MDD 안정 / 수익률 음수 / 승률 낮음</t>
        </is>
      </c>
      <c r="R764" s="19" t="inlineStr">
        <is>
          <t>예</t>
        </is>
      </c>
      <c r="S764" s="19" t="n">
        <v>0.0005</v>
      </c>
      <c r="T764" s="19" t="n">
        <v>0.0025</v>
      </c>
      <c r="U764" s="19" t="n">
        <v>0.0007</v>
      </c>
    </row>
    <row r="765">
      <c r="A765" s="19" t="inlineStr">
        <is>
          <t>라이콤</t>
        </is>
      </c>
      <c r="B765" s="19" t="inlineStr">
        <is>
          <t>388790</t>
        </is>
      </c>
      <c r="C765" s="19" t="inlineStr">
        <is>
          <t>[초단타]</t>
        </is>
      </c>
      <c r="D765" s="19" t="inlineStr">
        <is>
          <t>[버티기형]</t>
        </is>
      </c>
      <c r="E765" s="19" t="inlineStr">
        <is>
          <t>+3%▶70% 익절 / +5%▶20% 익절 / +10%▶10% 익절</t>
        </is>
      </c>
      <c r="F765" s="19" t="inlineStr">
        <is>
          <t>-5%▶40% 손절 / -15%▶30% 손절 / -20%▶30% 손절</t>
        </is>
      </c>
      <c r="G765" s="19" t="inlineStr">
        <is>
          <t>2026-01-02</t>
        </is>
      </c>
      <c r="H765" s="19" t="inlineStr">
        <is>
          <t>2026-06-08</t>
        </is>
      </c>
      <c r="I765" s="19" t="n">
        <v>0</v>
      </c>
      <c r="J765" s="19" t="n">
        <v>0</v>
      </c>
      <c r="K765" s="19" t="n">
        <v>0</v>
      </c>
      <c r="L765" s="19" t="n">
        <v>0</v>
      </c>
      <c r="M765" s="19" t="n">
        <v>0</v>
      </c>
      <c r="N765" s="19" t="n">
        <v>32</v>
      </c>
      <c r="O765" s="19" t="inlineStr">
        <is>
          <t>D</t>
        </is>
      </c>
      <c r="P765" s="19" t="inlineStr">
        <is>
          <t>단독 사용 비권장</t>
        </is>
      </c>
      <c r="Q765" s="19" t="inlineStr">
        <is>
          <t>거래횟수 매우 부족 / MDD 안정 / 수익률 음수 / 승률 낮음</t>
        </is>
      </c>
      <c r="R765" s="19" t="inlineStr">
        <is>
          <t>예</t>
        </is>
      </c>
      <c r="S765" s="19" t="n">
        <v>0.0005</v>
      </c>
      <c r="T765" s="19" t="n">
        <v>0.0025</v>
      </c>
      <c r="U765" s="19" t="n">
        <v>0.0007</v>
      </c>
    </row>
    <row r="766">
      <c r="A766" s="19" t="inlineStr">
        <is>
          <t>라이콤</t>
        </is>
      </c>
      <c r="B766" s="19" t="inlineStr">
        <is>
          <t>388790</t>
        </is>
      </c>
      <c r="C766" s="19" t="inlineStr">
        <is>
          <t>[단기스윙]</t>
        </is>
      </c>
      <c r="D766" s="19" t="inlineStr">
        <is>
          <t>[칼손절]</t>
        </is>
      </c>
      <c r="E766" s="19" t="inlineStr">
        <is>
          <t>+5%▶60% 익절 / +10%▶30% 익절 / +20%▶10% 익절</t>
        </is>
      </c>
      <c r="F766" s="19" t="inlineStr">
        <is>
          <t>-2%▶80% 손절 / -4%▶10% 손절 / -6%▶10% 손절</t>
        </is>
      </c>
      <c r="G766" s="19" t="inlineStr">
        <is>
          <t>2026-01-02</t>
        </is>
      </c>
      <c r="H766" s="19" t="inlineStr">
        <is>
          <t>2026-06-08</t>
        </is>
      </c>
      <c r="I766" s="19" t="n">
        <v>0</v>
      </c>
      <c r="J766" s="19" t="n">
        <v>0</v>
      </c>
      <c r="K766" s="19" t="n">
        <v>0</v>
      </c>
      <c r="L766" s="19" t="n">
        <v>0</v>
      </c>
      <c r="M766" s="19" t="n">
        <v>0</v>
      </c>
      <c r="N766" s="19" t="n">
        <v>32</v>
      </c>
      <c r="O766" s="19" t="inlineStr">
        <is>
          <t>D</t>
        </is>
      </c>
      <c r="P766" s="19" t="inlineStr">
        <is>
          <t>단독 사용 비권장</t>
        </is>
      </c>
      <c r="Q766" s="19" t="inlineStr">
        <is>
          <t>거래횟수 매우 부족 / MDD 안정 / 수익률 음수 / 승률 낮음</t>
        </is>
      </c>
      <c r="R766" s="19" t="inlineStr">
        <is>
          <t>예</t>
        </is>
      </c>
      <c r="S766" s="19" t="n">
        <v>0.0005</v>
      </c>
      <c r="T766" s="19" t="n">
        <v>0.0025</v>
      </c>
      <c r="U766" s="19" t="n">
        <v>0.0007</v>
      </c>
    </row>
    <row r="767">
      <c r="A767" s="19" t="inlineStr">
        <is>
          <t>라이콤</t>
        </is>
      </c>
      <c r="B767" s="19" t="inlineStr">
        <is>
          <t>388790</t>
        </is>
      </c>
      <c r="C767" s="19" t="inlineStr">
        <is>
          <t>[단기스윙]</t>
        </is>
      </c>
      <c r="D767" s="19" t="inlineStr">
        <is>
          <t>[정석방어]</t>
        </is>
      </c>
      <c r="E767" s="19" t="inlineStr">
        <is>
          <t>+5%▶60% 익절 / +10%▶30% 익절 / +20%▶10% 익절</t>
        </is>
      </c>
      <c r="F767" s="19" t="inlineStr">
        <is>
          <t>-3%▶70% 손절 / -5%▶20% 손절 / -10%▶10% 손절</t>
        </is>
      </c>
      <c r="G767" s="19" t="inlineStr">
        <is>
          <t>2026-01-02</t>
        </is>
      </c>
      <c r="H767" s="19" t="inlineStr">
        <is>
          <t>2026-06-08</t>
        </is>
      </c>
      <c r="I767" s="19" t="n">
        <v>0</v>
      </c>
      <c r="J767" s="19" t="n">
        <v>0</v>
      </c>
      <c r="K767" s="19" t="n">
        <v>0</v>
      </c>
      <c r="L767" s="19" t="n">
        <v>0</v>
      </c>
      <c r="M767" s="19" t="n">
        <v>0</v>
      </c>
      <c r="N767" s="19" t="n">
        <v>32</v>
      </c>
      <c r="O767" s="19" t="inlineStr">
        <is>
          <t>D</t>
        </is>
      </c>
      <c r="P767" s="19" t="inlineStr">
        <is>
          <t>단독 사용 비권장</t>
        </is>
      </c>
      <c r="Q767" s="19" t="inlineStr">
        <is>
          <t>거래횟수 매우 부족 / MDD 안정 / 수익률 음수 / 승률 낮음</t>
        </is>
      </c>
      <c r="R767" s="19" t="inlineStr">
        <is>
          <t>예</t>
        </is>
      </c>
      <c r="S767" s="19" t="n">
        <v>0.0005</v>
      </c>
      <c r="T767" s="19" t="n">
        <v>0.0025</v>
      </c>
      <c r="U767" s="19" t="n">
        <v>0.0007</v>
      </c>
    </row>
    <row r="768">
      <c r="A768" s="19" t="inlineStr">
        <is>
          <t>라이콤</t>
        </is>
      </c>
      <c r="B768" s="19" t="inlineStr">
        <is>
          <t>388790</t>
        </is>
      </c>
      <c r="C768" s="19" t="inlineStr">
        <is>
          <t>[단기스윙]</t>
        </is>
      </c>
      <c r="D768" s="19" t="inlineStr">
        <is>
          <t>[변동성허용]</t>
        </is>
      </c>
      <c r="E768" s="19" t="inlineStr">
        <is>
          <t>+5%▶60% 익절 / +10%▶30% 익절 / +20%▶10% 익절</t>
        </is>
      </c>
      <c r="F768" s="19" t="inlineStr">
        <is>
          <t>-5%▶50% 손절 / -10%▶30% 손절 / -15%▶20% 손절</t>
        </is>
      </c>
      <c r="G768" s="19" t="inlineStr">
        <is>
          <t>2026-01-02</t>
        </is>
      </c>
      <c r="H768" s="19" t="inlineStr">
        <is>
          <t>2026-06-08</t>
        </is>
      </c>
      <c r="I768" s="19" t="n">
        <v>0</v>
      </c>
      <c r="J768" s="19" t="n">
        <v>0</v>
      </c>
      <c r="K768" s="19" t="n">
        <v>0</v>
      </c>
      <c r="L768" s="19" t="n">
        <v>0</v>
      </c>
      <c r="M768" s="19" t="n">
        <v>0</v>
      </c>
      <c r="N768" s="19" t="n">
        <v>32</v>
      </c>
      <c r="O768" s="19" t="inlineStr">
        <is>
          <t>D</t>
        </is>
      </c>
      <c r="P768" s="19" t="inlineStr">
        <is>
          <t>단독 사용 비권장</t>
        </is>
      </c>
      <c r="Q768" s="19" t="inlineStr">
        <is>
          <t>거래횟수 매우 부족 / MDD 안정 / 수익률 음수 / 승률 낮음</t>
        </is>
      </c>
      <c r="R768" s="19" t="inlineStr">
        <is>
          <t>예</t>
        </is>
      </c>
      <c r="S768" s="19" t="n">
        <v>0.0005</v>
      </c>
      <c r="T768" s="19" t="n">
        <v>0.0025</v>
      </c>
      <c r="U768" s="19" t="n">
        <v>0.0007</v>
      </c>
    </row>
    <row r="769">
      <c r="A769" s="19" t="inlineStr">
        <is>
          <t>라이콤</t>
        </is>
      </c>
      <c r="B769" s="19" t="inlineStr">
        <is>
          <t>388790</t>
        </is>
      </c>
      <c r="C769" s="19" t="inlineStr">
        <is>
          <t>[단기스윙]</t>
        </is>
      </c>
      <c r="D769" s="19" t="inlineStr">
        <is>
          <t>[버티기형]</t>
        </is>
      </c>
      <c r="E769" s="19" t="inlineStr">
        <is>
          <t>+5%▶60% 익절 / +10%▶30% 익절 / +20%▶10% 익절</t>
        </is>
      </c>
      <c r="F769" s="19" t="inlineStr">
        <is>
          <t>-5%▶40% 손절 / -15%▶30% 손절 / -20%▶30% 손절</t>
        </is>
      </c>
      <c r="G769" s="19" t="inlineStr">
        <is>
          <t>2026-01-02</t>
        </is>
      </c>
      <c r="H769" s="19" t="inlineStr">
        <is>
          <t>2026-06-08</t>
        </is>
      </c>
      <c r="I769" s="19" t="n">
        <v>0</v>
      </c>
      <c r="J769" s="19" t="n">
        <v>0</v>
      </c>
      <c r="K769" s="19" t="n">
        <v>0</v>
      </c>
      <c r="L769" s="19" t="n">
        <v>0</v>
      </c>
      <c r="M769" s="19" t="n">
        <v>0</v>
      </c>
      <c r="N769" s="19" t="n">
        <v>32</v>
      </c>
      <c r="O769" s="19" t="inlineStr">
        <is>
          <t>D</t>
        </is>
      </c>
      <c r="P769" s="19" t="inlineStr">
        <is>
          <t>단독 사용 비권장</t>
        </is>
      </c>
      <c r="Q769" s="19" t="inlineStr">
        <is>
          <t>거래횟수 매우 부족 / MDD 안정 / 수익률 음수 / 승률 낮음</t>
        </is>
      </c>
      <c r="R769" s="19" t="inlineStr">
        <is>
          <t>예</t>
        </is>
      </c>
      <c r="S769" s="19" t="n">
        <v>0.0005</v>
      </c>
      <c r="T769" s="19" t="n">
        <v>0.0025</v>
      </c>
      <c r="U769" s="19" t="n">
        <v>0.0007</v>
      </c>
    </row>
    <row r="770">
      <c r="A770" s="19" t="inlineStr">
        <is>
          <t>라이콤</t>
        </is>
      </c>
      <c r="B770" s="19" t="inlineStr">
        <is>
          <t>388790</t>
        </is>
      </c>
      <c r="C770" s="19" t="inlineStr">
        <is>
          <t>[대표님룰]</t>
        </is>
      </c>
      <c r="D770" s="19" t="inlineStr">
        <is>
          <t>[칼손절]</t>
        </is>
      </c>
      <c r="E770" s="19" t="inlineStr">
        <is>
          <t>+5%▶60% 익절 / +10%▶30% 익절 / +30%▶10% 익절</t>
        </is>
      </c>
      <c r="F770" s="19" t="inlineStr">
        <is>
          <t>-2%▶80% 손절 / -4%▶10% 손절 / -6%▶10% 손절</t>
        </is>
      </c>
      <c r="G770" s="19" t="inlineStr">
        <is>
          <t>2026-01-02</t>
        </is>
      </c>
      <c r="H770" s="19" t="inlineStr">
        <is>
          <t>2026-06-08</t>
        </is>
      </c>
      <c r="I770" s="19" t="n">
        <v>0</v>
      </c>
      <c r="J770" s="19" t="n">
        <v>0</v>
      </c>
      <c r="K770" s="19" t="n">
        <v>0</v>
      </c>
      <c r="L770" s="19" t="n">
        <v>0</v>
      </c>
      <c r="M770" s="19" t="n">
        <v>0</v>
      </c>
      <c r="N770" s="19" t="n">
        <v>32</v>
      </c>
      <c r="O770" s="19" t="inlineStr">
        <is>
          <t>D</t>
        </is>
      </c>
      <c r="P770" s="19" t="inlineStr">
        <is>
          <t>단독 사용 비권장</t>
        </is>
      </c>
      <c r="Q770" s="19" t="inlineStr">
        <is>
          <t>거래횟수 매우 부족 / MDD 안정 / 수익률 음수 / 승률 낮음</t>
        </is>
      </c>
      <c r="R770" s="19" t="inlineStr">
        <is>
          <t>예</t>
        </is>
      </c>
      <c r="S770" s="19" t="n">
        <v>0.0005</v>
      </c>
      <c r="T770" s="19" t="n">
        <v>0.0025</v>
      </c>
      <c r="U770" s="19" t="n">
        <v>0.0007</v>
      </c>
    </row>
    <row r="771">
      <c r="A771" s="19" t="inlineStr">
        <is>
          <t>라이콤</t>
        </is>
      </c>
      <c r="B771" s="19" t="inlineStr">
        <is>
          <t>388790</t>
        </is>
      </c>
      <c r="C771" s="19" t="inlineStr">
        <is>
          <t>[대표님룰]</t>
        </is>
      </c>
      <c r="D771" s="19" t="inlineStr">
        <is>
          <t>[정석방어]</t>
        </is>
      </c>
      <c r="E771" s="19" t="inlineStr">
        <is>
          <t>+5%▶60% 익절 / +10%▶30% 익절 / +30%▶10% 익절</t>
        </is>
      </c>
      <c r="F771" s="19" t="inlineStr">
        <is>
          <t>-3%▶70% 손절 / -5%▶20% 손절 / -10%▶10% 손절</t>
        </is>
      </c>
      <c r="G771" s="19" t="inlineStr">
        <is>
          <t>2026-01-02</t>
        </is>
      </c>
      <c r="H771" s="19" t="inlineStr">
        <is>
          <t>2026-06-08</t>
        </is>
      </c>
      <c r="I771" s="19" t="n">
        <v>0</v>
      </c>
      <c r="J771" s="19" t="n">
        <v>0</v>
      </c>
      <c r="K771" s="19" t="n">
        <v>0</v>
      </c>
      <c r="L771" s="19" t="n">
        <v>0</v>
      </c>
      <c r="M771" s="19" t="n">
        <v>0</v>
      </c>
      <c r="N771" s="19" t="n">
        <v>32</v>
      </c>
      <c r="O771" s="19" t="inlineStr">
        <is>
          <t>D</t>
        </is>
      </c>
      <c r="P771" s="19" t="inlineStr">
        <is>
          <t>단독 사용 비권장</t>
        </is>
      </c>
      <c r="Q771" s="19" t="inlineStr">
        <is>
          <t>거래횟수 매우 부족 / MDD 안정 / 수익률 음수 / 승률 낮음</t>
        </is>
      </c>
      <c r="R771" s="19" t="inlineStr">
        <is>
          <t>예</t>
        </is>
      </c>
      <c r="S771" s="19" t="n">
        <v>0.0005</v>
      </c>
      <c r="T771" s="19" t="n">
        <v>0.0025</v>
      </c>
      <c r="U771" s="19" t="n">
        <v>0.0007</v>
      </c>
    </row>
    <row r="772">
      <c r="A772" s="19" t="inlineStr">
        <is>
          <t>라이콤</t>
        </is>
      </c>
      <c r="B772" s="19" t="inlineStr">
        <is>
          <t>388790</t>
        </is>
      </c>
      <c r="C772" s="19" t="inlineStr">
        <is>
          <t>[대표님룰]</t>
        </is>
      </c>
      <c r="D772" s="19" t="inlineStr">
        <is>
          <t>[변동성허용]</t>
        </is>
      </c>
      <c r="E772" s="19" t="inlineStr">
        <is>
          <t>+5%▶60% 익절 / +10%▶30% 익절 / +30%▶10% 익절</t>
        </is>
      </c>
      <c r="F772" s="19" t="inlineStr">
        <is>
          <t>-5%▶50% 손절 / -10%▶30% 손절 / -15%▶20% 손절</t>
        </is>
      </c>
      <c r="G772" s="19" t="inlineStr">
        <is>
          <t>2026-01-02</t>
        </is>
      </c>
      <c r="H772" s="19" t="inlineStr">
        <is>
          <t>2026-06-08</t>
        </is>
      </c>
      <c r="I772" s="19" t="n">
        <v>0</v>
      </c>
      <c r="J772" s="19" t="n">
        <v>0</v>
      </c>
      <c r="K772" s="19" t="n">
        <v>0</v>
      </c>
      <c r="L772" s="19" t="n">
        <v>0</v>
      </c>
      <c r="M772" s="19" t="n">
        <v>0</v>
      </c>
      <c r="N772" s="19" t="n">
        <v>32</v>
      </c>
      <c r="O772" s="19" t="inlineStr">
        <is>
          <t>D</t>
        </is>
      </c>
      <c r="P772" s="19" t="inlineStr">
        <is>
          <t>단독 사용 비권장</t>
        </is>
      </c>
      <c r="Q772" s="19" t="inlineStr">
        <is>
          <t>거래횟수 매우 부족 / MDD 안정 / 수익률 음수 / 승률 낮음</t>
        </is>
      </c>
      <c r="R772" s="19" t="inlineStr">
        <is>
          <t>예</t>
        </is>
      </c>
      <c r="S772" s="19" t="n">
        <v>0.0005</v>
      </c>
      <c r="T772" s="19" t="n">
        <v>0.0025</v>
      </c>
      <c r="U772" s="19" t="n">
        <v>0.0007</v>
      </c>
    </row>
    <row r="773">
      <c r="A773" s="19" t="inlineStr">
        <is>
          <t>라이콤</t>
        </is>
      </c>
      <c r="B773" s="19" t="inlineStr">
        <is>
          <t>388790</t>
        </is>
      </c>
      <c r="C773" s="19" t="inlineStr">
        <is>
          <t>[대표님룰]</t>
        </is>
      </c>
      <c r="D773" s="19" t="inlineStr">
        <is>
          <t>[버티기형]</t>
        </is>
      </c>
      <c r="E773" s="19" t="inlineStr">
        <is>
          <t>+5%▶60% 익절 / +10%▶30% 익절 / +30%▶10% 익절</t>
        </is>
      </c>
      <c r="F773" s="19" t="inlineStr">
        <is>
          <t>-5%▶40% 손절 / -15%▶30% 손절 / -20%▶30% 손절</t>
        </is>
      </c>
      <c r="G773" s="19" t="inlineStr">
        <is>
          <t>2026-01-02</t>
        </is>
      </c>
      <c r="H773" s="19" t="inlineStr">
        <is>
          <t>2026-06-08</t>
        </is>
      </c>
      <c r="I773" s="19" t="n">
        <v>0</v>
      </c>
      <c r="J773" s="19" t="n">
        <v>0</v>
      </c>
      <c r="K773" s="19" t="n">
        <v>0</v>
      </c>
      <c r="L773" s="19" t="n">
        <v>0</v>
      </c>
      <c r="M773" s="19" t="n">
        <v>0</v>
      </c>
      <c r="N773" s="19" t="n">
        <v>32</v>
      </c>
      <c r="O773" s="19" t="inlineStr">
        <is>
          <t>D</t>
        </is>
      </c>
      <c r="P773" s="19" t="inlineStr">
        <is>
          <t>단독 사용 비권장</t>
        </is>
      </c>
      <c r="Q773" s="19" t="inlineStr">
        <is>
          <t>거래횟수 매우 부족 / MDD 안정 / 수익률 음수 / 승률 낮음</t>
        </is>
      </c>
      <c r="R773" s="19" t="inlineStr">
        <is>
          <t>예</t>
        </is>
      </c>
      <c r="S773" s="19" t="n">
        <v>0.0005</v>
      </c>
      <c r="T773" s="19" t="n">
        <v>0.0025</v>
      </c>
      <c r="U773" s="19" t="n">
        <v>0.0007</v>
      </c>
    </row>
    <row r="774">
      <c r="A774" s="19" t="inlineStr">
        <is>
          <t>라이콤</t>
        </is>
      </c>
      <c r="B774" s="19" t="inlineStr">
        <is>
          <t>388790</t>
        </is>
      </c>
      <c r="C774" s="19" t="inlineStr">
        <is>
          <t>[중기추세]</t>
        </is>
      </c>
      <c r="D774" s="19" t="inlineStr">
        <is>
          <t>[칼손절]</t>
        </is>
      </c>
      <c r="E774" s="19" t="inlineStr">
        <is>
          <t>+10%▶50% 익절 / +20%▶30% 익절 / +30%▶20% 익절</t>
        </is>
      </c>
      <c r="F774" s="19" t="inlineStr">
        <is>
          <t>-2%▶80% 손절 / -4%▶10% 손절 / -6%▶10% 손절</t>
        </is>
      </c>
      <c r="G774" s="19" t="inlineStr">
        <is>
          <t>2026-01-02</t>
        </is>
      </c>
      <c r="H774" s="19" t="inlineStr">
        <is>
          <t>2026-06-08</t>
        </is>
      </c>
      <c r="I774" s="19" t="n">
        <v>0</v>
      </c>
      <c r="J774" s="19" t="n">
        <v>0</v>
      </c>
      <c r="K774" s="19" t="n">
        <v>0</v>
      </c>
      <c r="L774" s="19" t="n">
        <v>0</v>
      </c>
      <c r="M774" s="19" t="n">
        <v>0</v>
      </c>
      <c r="N774" s="19" t="n">
        <v>32</v>
      </c>
      <c r="O774" s="19" t="inlineStr">
        <is>
          <t>D</t>
        </is>
      </c>
      <c r="P774" s="19" t="inlineStr">
        <is>
          <t>단독 사용 비권장</t>
        </is>
      </c>
      <c r="Q774" s="19" t="inlineStr">
        <is>
          <t>거래횟수 매우 부족 / MDD 안정 / 수익률 음수 / 승률 낮음</t>
        </is>
      </c>
      <c r="R774" s="19" t="inlineStr">
        <is>
          <t>예</t>
        </is>
      </c>
      <c r="S774" s="19" t="n">
        <v>0.0005</v>
      </c>
      <c r="T774" s="19" t="n">
        <v>0.0025</v>
      </c>
      <c r="U774" s="19" t="n">
        <v>0.0007</v>
      </c>
    </row>
    <row r="775">
      <c r="A775" s="19" t="inlineStr">
        <is>
          <t>라이콤</t>
        </is>
      </c>
      <c r="B775" s="19" t="inlineStr">
        <is>
          <t>388790</t>
        </is>
      </c>
      <c r="C775" s="19" t="inlineStr">
        <is>
          <t>[중기추세]</t>
        </is>
      </c>
      <c r="D775" s="19" t="inlineStr">
        <is>
          <t>[정석방어]</t>
        </is>
      </c>
      <c r="E775" s="19" t="inlineStr">
        <is>
          <t>+10%▶50% 익절 / +20%▶30% 익절 / +30%▶20% 익절</t>
        </is>
      </c>
      <c r="F775" s="19" t="inlineStr">
        <is>
          <t>-3%▶70% 손절 / -5%▶20% 손절 / -10%▶10% 손절</t>
        </is>
      </c>
      <c r="G775" s="19" t="inlineStr">
        <is>
          <t>2026-01-02</t>
        </is>
      </c>
      <c r="H775" s="19" t="inlineStr">
        <is>
          <t>2026-06-08</t>
        </is>
      </c>
      <c r="I775" s="19" t="n">
        <v>0</v>
      </c>
      <c r="J775" s="19" t="n">
        <v>0</v>
      </c>
      <c r="K775" s="19" t="n">
        <v>0</v>
      </c>
      <c r="L775" s="19" t="n">
        <v>0</v>
      </c>
      <c r="M775" s="19" t="n">
        <v>0</v>
      </c>
      <c r="N775" s="19" t="n">
        <v>32</v>
      </c>
      <c r="O775" s="19" t="inlineStr">
        <is>
          <t>D</t>
        </is>
      </c>
      <c r="P775" s="19" t="inlineStr">
        <is>
          <t>단독 사용 비권장</t>
        </is>
      </c>
      <c r="Q775" s="19" t="inlineStr">
        <is>
          <t>거래횟수 매우 부족 / MDD 안정 / 수익률 음수 / 승률 낮음</t>
        </is>
      </c>
      <c r="R775" s="19" t="inlineStr">
        <is>
          <t>예</t>
        </is>
      </c>
      <c r="S775" s="19" t="n">
        <v>0.0005</v>
      </c>
      <c r="T775" s="19" t="n">
        <v>0.0025</v>
      </c>
      <c r="U775" s="19" t="n">
        <v>0.0007</v>
      </c>
    </row>
    <row r="776">
      <c r="A776" s="19" t="inlineStr">
        <is>
          <t>라이콤</t>
        </is>
      </c>
      <c r="B776" s="19" t="inlineStr">
        <is>
          <t>388790</t>
        </is>
      </c>
      <c r="C776" s="19" t="inlineStr">
        <is>
          <t>[중기추세]</t>
        </is>
      </c>
      <c r="D776" s="19" t="inlineStr">
        <is>
          <t>[변동성허용]</t>
        </is>
      </c>
      <c r="E776" s="19" t="inlineStr">
        <is>
          <t>+10%▶50% 익절 / +20%▶30% 익절 / +30%▶20% 익절</t>
        </is>
      </c>
      <c r="F776" s="19" t="inlineStr">
        <is>
          <t>-5%▶50% 손절 / -10%▶30% 손절 / -15%▶20% 손절</t>
        </is>
      </c>
      <c r="G776" s="19" t="inlineStr">
        <is>
          <t>2026-01-02</t>
        </is>
      </c>
      <c r="H776" s="19" t="inlineStr">
        <is>
          <t>2026-06-08</t>
        </is>
      </c>
      <c r="I776" s="19" t="n">
        <v>0</v>
      </c>
      <c r="J776" s="19" t="n">
        <v>0</v>
      </c>
      <c r="K776" s="19" t="n">
        <v>0</v>
      </c>
      <c r="L776" s="19" t="n">
        <v>0</v>
      </c>
      <c r="M776" s="19" t="n">
        <v>0</v>
      </c>
      <c r="N776" s="19" t="n">
        <v>32</v>
      </c>
      <c r="O776" s="19" t="inlineStr">
        <is>
          <t>D</t>
        </is>
      </c>
      <c r="P776" s="19" t="inlineStr">
        <is>
          <t>단독 사용 비권장</t>
        </is>
      </c>
      <c r="Q776" s="19" t="inlineStr">
        <is>
          <t>거래횟수 매우 부족 / MDD 안정 / 수익률 음수 / 승률 낮음</t>
        </is>
      </c>
      <c r="R776" s="19" t="inlineStr">
        <is>
          <t>예</t>
        </is>
      </c>
      <c r="S776" s="19" t="n">
        <v>0.0005</v>
      </c>
      <c r="T776" s="19" t="n">
        <v>0.0025</v>
      </c>
      <c r="U776" s="19" t="n">
        <v>0.0007</v>
      </c>
    </row>
    <row r="777">
      <c r="A777" s="19" t="inlineStr">
        <is>
          <t>라이콤</t>
        </is>
      </c>
      <c r="B777" s="19" t="inlineStr">
        <is>
          <t>388790</t>
        </is>
      </c>
      <c r="C777" s="19" t="inlineStr">
        <is>
          <t>[중기추세]</t>
        </is>
      </c>
      <c r="D777" s="19" t="inlineStr">
        <is>
          <t>[버티기형]</t>
        </is>
      </c>
      <c r="E777" s="19" t="inlineStr">
        <is>
          <t>+10%▶50% 익절 / +20%▶30% 익절 / +30%▶20% 익절</t>
        </is>
      </c>
      <c r="F777" s="19" t="inlineStr">
        <is>
          <t>-5%▶40% 손절 / -15%▶30% 손절 / -20%▶30% 손절</t>
        </is>
      </c>
      <c r="G777" s="19" t="inlineStr">
        <is>
          <t>2026-01-02</t>
        </is>
      </c>
      <c r="H777" s="19" t="inlineStr">
        <is>
          <t>2026-06-08</t>
        </is>
      </c>
      <c r="I777" s="19" t="n">
        <v>0</v>
      </c>
      <c r="J777" s="19" t="n">
        <v>0</v>
      </c>
      <c r="K777" s="19" t="n">
        <v>0</v>
      </c>
      <c r="L777" s="19" t="n">
        <v>0</v>
      </c>
      <c r="M777" s="19" t="n">
        <v>0</v>
      </c>
      <c r="N777" s="19" t="n">
        <v>32</v>
      </c>
      <c r="O777" s="19" t="inlineStr">
        <is>
          <t>D</t>
        </is>
      </c>
      <c r="P777" s="19" t="inlineStr">
        <is>
          <t>단독 사용 비권장</t>
        </is>
      </c>
      <c r="Q777" s="19" t="inlineStr">
        <is>
          <t>거래횟수 매우 부족 / MDD 안정 / 수익률 음수 / 승률 낮음</t>
        </is>
      </c>
      <c r="R777" s="19" t="inlineStr">
        <is>
          <t>예</t>
        </is>
      </c>
      <c r="S777" s="19" t="n">
        <v>0.0005</v>
      </c>
      <c r="T777" s="19" t="n">
        <v>0.0025</v>
      </c>
      <c r="U777" s="19" t="n">
        <v>0.0007</v>
      </c>
    </row>
    <row r="778">
      <c r="A778" s="19" t="inlineStr">
        <is>
          <t>라이콤</t>
        </is>
      </c>
      <c r="B778" s="19" t="inlineStr">
        <is>
          <t>388790</t>
        </is>
      </c>
      <c r="C778" s="19" t="inlineStr">
        <is>
          <t>[수익극대화]</t>
        </is>
      </c>
      <c r="D778" s="19" t="inlineStr">
        <is>
          <t>[칼손절]</t>
        </is>
      </c>
      <c r="E778" s="19" t="inlineStr">
        <is>
          <t>+10%▶40% 익절 / +20%▶30% 익절 / +40%▶30% 익절</t>
        </is>
      </c>
      <c r="F778" s="19" t="inlineStr">
        <is>
          <t>-2%▶80% 손절 / -4%▶10% 손절 / -6%▶10% 손절</t>
        </is>
      </c>
      <c r="G778" s="19" t="inlineStr">
        <is>
          <t>2026-01-02</t>
        </is>
      </c>
      <c r="H778" s="19" t="inlineStr">
        <is>
          <t>2026-06-08</t>
        </is>
      </c>
      <c r="I778" s="19" t="n">
        <v>0</v>
      </c>
      <c r="J778" s="19" t="n">
        <v>0</v>
      </c>
      <c r="K778" s="19" t="n">
        <v>0</v>
      </c>
      <c r="L778" s="19" t="n">
        <v>0</v>
      </c>
      <c r="M778" s="19" t="n">
        <v>0</v>
      </c>
      <c r="N778" s="19" t="n">
        <v>32</v>
      </c>
      <c r="O778" s="19" t="inlineStr">
        <is>
          <t>D</t>
        </is>
      </c>
      <c r="P778" s="19" t="inlineStr">
        <is>
          <t>단독 사용 비권장</t>
        </is>
      </c>
      <c r="Q778" s="19" t="inlineStr">
        <is>
          <t>거래횟수 매우 부족 / MDD 안정 / 수익률 음수 / 승률 낮음</t>
        </is>
      </c>
      <c r="R778" s="19" t="inlineStr">
        <is>
          <t>예</t>
        </is>
      </c>
      <c r="S778" s="19" t="n">
        <v>0.0005</v>
      </c>
      <c r="T778" s="19" t="n">
        <v>0.0025</v>
      </c>
      <c r="U778" s="19" t="n">
        <v>0.0007</v>
      </c>
    </row>
    <row r="779">
      <c r="A779" s="19" t="inlineStr">
        <is>
          <t>라이콤</t>
        </is>
      </c>
      <c r="B779" s="19" t="inlineStr">
        <is>
          <t>388790</t>
        </is>
      </c>
      <c r="C779" s="19" t="inlineStr">
        <is>
          <t>[수익극대화]</t>
        </is>
      </c>
      <c r="D779" s="19" t="inlineStr">
        <is>
          <t>[정석방어]</t>
        </is>
      </c>
      <c r="E779" s="19" t="inlineStr">
        <is>
          <t>+10%▶40% 익절 / +20%▶30% 익절 / +40%▶30% 익절</t>
        </is>
      </c>
      <c r="F779" s="19" t="inlineStr">
        <is>
          <t>-3%▶70% 손절 / -5%▶20% 손절 / -10%▶10% 손절</t>
        </is>
      </c>
      <c r="G779" s="19" t="inlineStr">
        <is>
          <t>2026-01-02</t>
        </is>
      </c>
      <c r="H779" s="19" t="inlineStr">
        <is>
          <t>2026-06-08</t>
        </is>
      </c>
      <c r="I779" s="19" t="n">
        <v>0</v>
      </c>
      <c r="J779" s="19" t="n">
        <v>0</v>
      </c>
      <c r="K779" s="19" t="n">
        <v>0</v>
      </c>
      <c r="L779" s="19" t="n">
        <v>0</v>
      </c>
      <c r="M779" s="19" t="n">
        <v>0</v>
      </c>
      <c r="N779" s="19" t="n">
        <v>32</v>
      </c>
      <c r="O779" s="19" t="inlineStr">
        <is>
          <t>D</t>
        </is>
      </c>
      <c r="P779" s="19" t="inlineStr">
        <is>
          <t>단독 사용 비권장</t>
        </is>
      </c>
      <c r="Q779" s="19" t="inlineStr">
        <is>
          <t>거래횟수 매우 부족 / MDD 안정 / 수익률 음수 / 승률 낮음</t>
        </is>
      </c>
      <c r="R779" s="19" t="inlineStr">
        <is>
          <t>예</t>
        </is>
      </c>
      <c r="S779" s="19" t="n">
        <v>0.0005</v>
      </c>
      <c r="T779" s="19" t="n">
        <v>0.0025</v>
      </c>
      <c r="U779" s="19" t="n">
        <v>0.0007</v>
      </c>
    </row>
    <row r="780">
      <c r="A780" s="19" t="inlineStr">
        <is>
          <t>라이콤</t>
        </is>
      </c>
      <c r="B780" s="19" t="inlineStr">
        <is>
          <t>388790</t>
        </is>
      </c>
      <c r="C780" s="19" t="inlineStr">
        <is>
          <t>[수익극대화]</t>
        </is>
      </c>
      <c r="D780" s="19" t="inlineStr">
        <is>
          <t>[변동성허용]</t>
        </is>
      </c>
      <c r="E780" s="19" t="inlineStr">
        <is>
          <t>+10%▶40% 익절 / +20%▶30% 익절 / +40%▶30% 익절</t>
        </is>
      </c>
      <c r="F780" s="19" t="inlineStr">
        <is>
          <t>-5%▶50% 손절 / -10%▶30% 손절 / -15%▶20% 손절</t>
        </is>
      </c>
      <c r="G780" s="19" t="inlineStr">
        <is>
          <t>2026-01-02</t>
        </is>
      </c>
      <c r="H780" s="19" t="inlineStr">
        <is>
          <t>2026-06-08</t>
        </is>
      </c>
      <c r="I780" s="19" t="n">
        <v>0</v>
      </c>
      <c r="J780" s="19" t="n">
        <v>0</v>
      </c>
      <c r="K780" s="19" t="n">
        <v>0</v>
      </c>
      <c r="L780" s="19" t="n">
        <v>0</v>
      </c>
      <c r="M780" s="19" t="n">
        <v>0</v>
      </c>
      <c r="N780" s="19" t="n">
        <v>32</v>
      </c>
      <c r="O780" s="19" t="inlineStr">
        <is>
          <t>D</t>
        </is>
      </c>
      <c r="P780" s="19" t="inlineStr">
        <is>
          <t>단독 사용 비권장</t>
        </is>
      </c>
      <c r="Q780" s="19" t="inlineStr">
        <is>
          <t>거래횟수 매우 부족 / MDD 안정 / 수익률 음수 / 승률 낮음</t>
        </is>
      </c>
      <c r="R780" s="19" t="inlineStr">
        <is>
          <t>예</t>
        </is>
      </c>
      <c r="S780" s="19" t="n">
        <v>0.0005</v>
      </c>
      <c r="T780" s="19" t="n">
        <v>0.0025</v>
      </c>
      <c r="U780" s="19" t="n">
        <v>0.0007</v>
      </c>
    </row>
    <row r="781">
      <c r="A781" s="19" t="inlineStr">
        <is>
          <t>라이콤</t>
        </is>
      </c>
      <c r="B781" s="19" t="inlineStr">
        <is>
          <t>388790</t>
        </is>
      </c>
      <c r="C781" s="19" t="inlineStr">
        <is>
          <t>[수익극대화]</t>
        </is>
      </c>
      <c r="D781" s="19" t="inlineStr">
        <is>
          <t>[버티기형]</t>
        </is>
      </c>
      <c r="E781" s="19" t="inlineStr">
        <is>
          <t>+10%▶40% 익절 / +20%▶30% 익절 / +40%▶30% 익절</t>
        </is>
      </c>
      <c r="F781" s="19" t="inlineStr">
        <is>
          <t>-5%▶40% 손절 / -15%▶30% 손절 / -20%▶30% 손절</t>
        </is>
      </c>
      <c r="G781" s="19" t="inlineStr">
        <is>
          <t>2026-01-02</t>
        </is>
      </c>
      <c r="H781" s="19" t="inlineStr">
        <is>
          <t>2026-06-08</t>
        </is>
      </c>
      <c r="I781" s="19" t="n">
        <v>0</v>
      </c>
      <c r="J781" s="19" t="n">
        <v>0</v>
      </c>
      <c r="K781" s="19" t="n">
        <v>0</v>
      </c>
      <c r="L781" s="19" t="n">
        <v>0</v>
      </c>
      <c r="M781" s="19" t="n">
        <v>0</v>
      </c>
      <c r="N781" s="19" t="n">
        <v>32</v>
      </c>
      <c r="O781" s="19" t="inlineStr">
        <is>
          <t>D</t>
        </is>
      </c>
      <c r="P781" s="19" t="inlineStr">
        <is>
          <t>단독 사용 비권장</t>
        </is>
      </c>
      <c r="Q781" s="19" t="inlineStr">
        <is>
          <t>거래횟수 매우 부족 / MDD 안정 / 수익률 음수 / 승률 낮음</t>
        </is>
      </c>
      <c r="R781" s="19" t="inlineStr">
        <is>
          <t>예</t>
        </is>
      </c>
      <c r="S781" s="19" t="n">
        <v>0.0005</v>
      </c>
      <c r="T781" s="19" t="n">
        <v>0.0025</v>
      </c>
      <c r="U781" s="19" t="n">
        <v>0.0007</v>
      </c>
    </row>
    <row r="782">
      <c r="A782" s="19" t="inlineStr">
        <is>
          <t>대한광통신</t>
        </is>
      </c>
      <c r="B782" s="19" t="inlineStr">
        <is>
          <t>010170</t>
        </is>
      </c>
      <c r="C782" s="19" t="inlineStr">
        <is>
          <t>[초단타]</t>
        </is>
      </c>
      <c r="D782" s="19" t="inlineStr">
        <is>
          <t>[칼손절]</t>
        </is>
      </c>
      <c r="E782" s="19" t="inlineStr">
        <is>
          <t>+3%▶70% 익절 / +5%▶20% 익절 / +10%▶10% 익절</t>
        </is>
      </c>
      <c r="F782" s="19" t="inlineStr">
        <is>
          <t>-2%▶80% 손절 / -4%▶10% 손절 / -6%▶10% 손절</t>
        </is>
      </c>
      <c r="G782" s="19" t="inlineStr">
        <is>
          <t>2026-01-02</t>
        </is>
      </c>
      <c r="H782" s="19" t="inlineStr">
        <is>
          <t>2026-06-08</t>
        </is>
      </c>
      <c r="I782" s="19" t="n">
        <v>0</v>
      </c>
      <c r="J782" s="19" t="n">
        <v>0</v>
      </c>
      <c r="K782" s="19" t="n">
        <v>0</v>
      </c>
      <c r="L782" s="19" t="n">
        <v>0</v>
      </c>
      <c r="M782" s="19" t="n">
        <v>0</v>
      </c>
      <c r="N782" s="19" t="n">
        <v>32</v>
      </c>
      <c r="O782" s="19" t="inlineStr">
        <is>
          <t>D</t>
        </is>
      </c>
      <c r="P782" s="19" t="inlineStr">
        <is>
          <t>단독 사용 비권장</t>
        </is>
      </c>
      <c r="Q782" s="19" t="inlineStr">
        <is>
          <t>거래횟수 매우 부족 / MDD 안정 / 수익률 음수 / 승률 낮음</t>
        </is>
      </c>
      <c r="R782" s="19" t="inlineStr">
        <is>
          <t>예</t>
        </is>
      </c>
      <c r="S782" s="19" t="n">
        <v>0.0005</v>
      </c>
      <c r="T782" s="19" t="n">
        <v>0.0025</v>
      </c>
      <c r="U782" s="19" t="n">
        <v>0.0007</v>
      </c>
    </row>
    <row r="783">
      <c r="A783" s="19" t="inlineStr">
        <is>
          <t>대한광통신</t>
        </is>
      </c>
      <c r="B783" s="19" t="inlineStr">
        <is>
          <t>010170</t>
        </is>
      </c>
      <c r="C783" s="19" t="inlineStr">
        <is>
          <t>[초단타]</t>
        </is>
      </c>
      <c r="D783" s="19" t="inlineStr">
        <is>
          <t>[정석방어]</t>
        </is>
      </c>
      <c r="E783" s="19" t="inlineStr">
        <is>
          <t>+3%▶70% 익절 / +5%▶20% 익절 / +10%▶10% 익절</t>
        </is>
      </c>
      <c r="F783" s="19" t="inlineStr">
        <is>
          <t>-3%▶70% 손절 / -5%▶20% 손절 / -10%▶10% 손절</t>
        </is>
      </c>
      <c r="G783" s="19" t="inlineStr">
        <is>
          <t>2026-01-02</t>
        </is>
      </c>
      <c r="H783" s="19" t="inlineStr">
        <is>
          <t>2026-06-08</t>
        </is>
      </c>
      <c r="I783" s="19" t="n">
        <v>0</v>
      </c>
      <c r="J783" s="19" t="n">
        <v>0</v>
      </c>
      <c r="K783" s="19" t="n">
        <v>0</v>
      </c>
      <c r="L783" s="19" t="n">
        <v>0</v>
      </c>
      <c r="M783" s="19" t="n">
        <v>0</v>
      </c>
      <c r="N783" s="19" t="n">
        <v>32</v>
      </c>
      <c r="O783" s="19" t="inlineStr">
        <is>
          <t>D</t>
        </is>
      </c>
      <c r="P783" s="19" t="inlineStr">
        <is>
          <t>단독 사용 비권장</t>
        </is>
      </c>
      <c r="Q783" s="19" t="inlineStr">
        <is>
          <t>거래횟수 매우 부족 / MDD 안정 / 수익률 음수 / 승률 낮음</t>
        </is>
      </c>
      <c r="R783" s="19" t="inlineStr">
        <is>
          <t>예</t>
        </is>
      </c>
      <c r="S783" s="19" t="n">
        <v>0.0005</v>
      </c>
      <c r="T783" s="19" t="n">
        <v>0.0025</v>
      </c>
      <c r="U783" s="19" t="n">
        <v>0.0007</v>
      </c>
    </row>
    <row r="784">
      <c r="A784" s="19" t="inlineStr">
        <is>
          <t>대한광통신</t>
        </is>
      </c>
      <c r="B784" s="19" t="inlineStr">
        <is>
          <t>010170</t>
        </is>
      </c>
      <c r="C784" s="19" t="inlineStr">
        <is>
          <t>[초단타]</t>
        </is>
      </c>
      <c r="D784" s="19" t="inlineStr">
        <is>
          <t>[변동성허용]</t>
        </is>
      </c>
      <c r="E784" s="19" t="inlineStr">
        <is>
          <t>+3%▶70% 익절 / +5%▶20% 익절 / +10%▶10% 익절</t>
        </is>
      </c>
      <c r="F784" s="19" t="inlineStr">
        <is>
          <t>-5%▶50% 손절 / -10%▶30% 손절 / -15%▶20% 손절</t>
        </is>
      </c>
      <c r="G784" s="19" t="inlineStr">
        <is>
          <t>2026-01-02</t>
        </is>
      </c>
      <c r="H784" s="19" t="inlineStr">
        <is>
          <t>2026-06-08</t>
        </is>
      </c>
      <c r="I784" s="19" t="n">
        <v>0</v>
      </c>
      <c r="J784" s="19" t="n">
        <v>0</v>
      </c>
      <c r="K784" s="19" t="n">
        <v>0</v>
      </c>
      <c r="L784" s="19" t="n">
        <v>0</v>
      </c>
      <c r="M784" s="19" t="n">
        <v>0</v>
      </c>
      <c r="N784" s="19" t="n">
        <v>32</v>
      </c>
      <c r="O784" s="19" t="inlineStr">
        <is>
          <t>D</t>
        </is>
      </c>
      <c r="P784" s="19" t="inlineStr">
        <is>
          <t>단독 사용 비권장</t>
        </is>
      </c>
      <c r="Q784" s="19" t="inlineStr">
        <is>
          <t>거래횟수 매우 부족 / MDD 안정 / 수익률 음수 / 승률 낮음</t>
        </is>
      </c>
      <c r="R784" s="19" t="inlineStr">
        <is>
          <t>예</t>
        </is>
      </c>
      <c r="S784" s="19" t="n">
        <v>0.0005</v>
      </c>
      <c r="T784" s="19" t="n">
        <v>0.0025</v>
      </c>
      <c r="U784" s="19" t="n">
        <v>0.0007</v>
      </c>
    </row>
    <row r="785">
      <c r="A785" s="19" t="inlineStr">
        <is>
          <t>대한광통신</t>
        </is>
      </c>
      <c r="B785" s="19" t="inlineStr">
        <is>
          <t>010170</t>
        </is>
      </c>
      <c r="C785" s="19" t="inlineStr">
        <is>
          <t>[초단타]</t>
        </is>
      </c>
      <c r="D785" s="19" t="inlineStr">
        <is>
          <t>[버티기형]</t>
        </is>
      </c>
      <c r="E785" s="19" t="inlineStr">
        <is>
          <t>+3%▶70% 익절 / +5%▶20% 익절 / +10%▶10% 익절</t>
        </is>
      </c>
      <c r="F785" s="19" t="inlineStr">
        <is>
          <t>-5%▶40% 손절 / -15%▶30% 손절 / -20%▶30% 손절</t>
        </is>
      </c>
      <c r="G785" s="19" t="inlineStr">
        <is>
          <t>2026-01-02</t>
        </is>
      </c>
      <c r="H785" s="19" t="inlineStr">
        <is>
          <t>2026-06-08</t>
        </is>
      </c>
      <c r="I785" s="19" t="n">
        <v>0</v>
      </c>
      <c r="J785" s="19" t="n">
        <v>0</v>
      </c>
      <c r="K785" s="19" t="n">
        <v>0</v>
      </c>
      <c r="L785" s="19" t="n">
        <v>0</v>
      </c>
      <c r="M785" s="19" t="n">
        <v>0</v>
      </c>
      <c r="N785" s="19" t="n">
        <v>32</v>
      </c>
      <c r="O785" s="19" t="inlineStr">
        <is>
          <t>D</t>
        </is>
      </c>
      <c r="P785" s="19" t="inlineStr">
        <is>
          <t>단독 사용 비권장</t>
        </is>
      </c>
      <c r="Q785" s="19" t="inlineStr">
        <is>
          <t>거래횟수 매우 부족 / MDD 안정 / 수익률 음수 / 승률 낮음</t>
        </is>
      </c>
      <c r="R785" s="19" t="inlineStr">
        <is>
          <t>예</t>
        </is>
      </c>
      <c r="S785" s="19" t="n">
        <v>0.0005</v>
      </c>
      <c r="T785" s="19" t="n">
        <v>0.0025</v>
      </c>
      <c r="U785" s="19" t="n">
        <v>0.0007</v>
      </c>
    </row>
    <row r="786">
      <c r="A786" s="19" t="inlineStr">
        <is>
          <t>대한광통신</t>
        </is>
      </c>
      <c r="B786" s="19" t="inlineStr">
        <is>
          <t>010170</t>
        </is>
      </c>
      <c r="C786" s="19" t="inlineStr">
        <is>
          <t>[단기스윙]</t>
        </is>
      </c>
      <c r="D786" s="19" t="inlineStr">
        <is>
          <t>[칼손절]</t>
        </is>
      </c>
      <c r="E786" s="19" t="inlineStr">
        <is>
          <t>+5%▶60% 익절 / +10%▶30% 익절 / +20%▶10% 익절</t>
        </is>
      </c>
      <c r="F786" s="19" t="inlineStr">
        <is>
          <t>-2%▶80% 손절 / -4%▶10% 손절 / -6%▶10% 손절</t>
        </is>
      </c>
      <c r="G786" s="19" t="inlineStr">
        <is>
          <t>2026-01-02</t>
        </is>
      </c>
      <c r="H786" s="19" t="inlineStr">
        <is>
          <t>2026-06-08</t>
        </is>
      </c>
      <c r="I786" s="19" t="n">
        <v>0</v>
      </c>
      <c r="J786" s="19" t="n">
        <v>0</v>
      </c>
      <c r="K786" s="19" t="n">
        <v>0</v>
      </c>
      <c r="L786" s="19" t="n">
        <v>0</v>
      </c>
      <c r="M786" s="19" t="n">
        <v>0</v>
      </c>
      <c r="N786" s="19" t="n">
        <v>32</v>
      </c>
      <c r="O786" s="19" t="inlineStr">
        <is>
          <t>D</t>
        </is>
      </c>
      <c r="P786" s="19" t="inlineStr">
        <is>
          <t>단독 사용 비권장</t>
        </is>
      </c>
      <c r="Q786" s="19" t="inlineStr">
        <is>
          <t>거래횟수 매우 부족 / MDD 안정 / 수익률 음수 / 승률 낮음</t>
        </is>
      </c>
      <c r="R786" s="19" t="inlineStr">
        <is>
          <t>예</t>
        </is>
      </c>
      <c r="S786" s="19" t="n">
        <v>0.0005</v>
      </c>
      <c r="T786" s="19" t="n">
        <v>0.0025</v>
      </c>
      <c r="U786" s="19" t="n">
        <v>0.0007</v>
      </c>
    </row>
    <row r="787">
      <c r="A787" s="19" t="inlineStr">
        <is>
          <t>대한광통신</t>
        </is>
      </c>
      <c r="B787" s="19" t="inlineStr">
        <is>
          <t>010170</t>
        </is>
      </c>
      <c r="C787" s="19" t="inlineStr">
        <is>
          <t>[단기스윙]</t>
        </is>
      </c>
      <c r="D787" s="19" t="inlineStr">
        <is>
          <t>[정석방어]</t>
        </is>
      </c>
      <c r="E787" s="19" t="inlineStr">
        <is>
          <t>+5%▶60% 익절 / +10%▶30% 익절 / +20%▶10% 익절</t>
        </is>
      </c>
      <c r="F787" s="19" t="inlineStr">
        <is>
          <t>-3%▶70% 손절 / -5%▶20% 손절 / -10%▶10% 손절</t>
        </is>
      </c>
      <c r="G787" s="19" t="inlineStr">
        <is>
          <t>2026-01-02</t>
        </is>
      </c>
      <c r="H787" s="19" t="inlineStr">
        <is>
          <t>2026-06-08</t>
        </is>
      </c>
      <c r="I787" s="19" t="n">
        <v>0</v>
      </c>
      <c r="J787" s="19" t="n">
        <v>0</v>
      </c>
      <c r="K787" s="19" t="n">
        <v>0</v>
      </c>
      <c r="L787" s="19" t="n">
        <v>0</v>
      </c>
      <c r="M787" s="19" t="n">
        <v>0</v>
      </c>
      <c r="N787" s="19" t="n">
        <v>32</v>
      </c>
      <c r="O787" s="19" t="inlineStr">
        <is>
          <t>D</t>
        </is>
      </c>
      <c r="P787" s="19" t="inlineStr">
        <is>
          <t>단독 사용 비권장</t>
        </is>
      </c>
      <c r="Q787" s="19" t="inlineStr">
        <is>
          <t>거래횟수 매우 부족 / MDD 안정 / 수익률 음수 / 승률 낮음</t>
        </is>
      </c>
      <c r="R787" s="19" t="inlineStr">
        <is>
          <t>예</t>
        </is>
      </c>
      <c r="S787" s="19" t="n">
        <v>0.0005</v>
      </c>
      <c r="T787" s="19" t="n">
        <v>0.0025</v>
      </c>
      <c r="U787" s="19" t="n">
        <v>0.0007</v>
      </c>
    </row>
    <row r="788">
      <c r="A788" s="19" t="inlineStr">
        <is>
          <t>대한광통신</t>
        </is>
      </c>
      <c r="B788" s="19" t="inlineStr">
        <is>
          <t>010170</t>
        </is>
      </c>
      <c r="C788" s="19" t="inlineStr">
        <is>
          <t>[단기스윙]</t>
        </is>
      </c>
      <c r="D788" s="19" t="inlineStr">
        <is>
          <t>[변동성허용]</t>
        </is>
      </c>
      <c r="E788" s="19" t="inlineStr">
        <is>
          <t>+5%▶60% 익절 / +10%▶30% 익절 / +20%▶10% 익절</t>
        </is>
      </c>
      <c r="F788" s="19" t="inlineStr">
        <is>
          <t>-5%▶50% 손절 / -10%▶30% 손절 / -15%▶20% 손절</t>
        </is>
      </c>
      <c r="G788" s="19" t="inlineStr">
        <is>
          <t>2026-01-02</t>
        </is>
      </c>
      <c r="H788" s="19" t="inlineStr">
        <is>
          <t>2026-06-08</t>
        </is>
      </c>
      <c r="I788" s="19" t="n">
        <v>0</v>
      </c>
      <c r="J788" s="19" t="n">
        <v>0</v>
      </c>
      <c r="K788" s="19" t="n">
        <v>0</v>
      </c>
      <c r="L788" s="19" t="n">
        <v>0</v>
      </c>
      <c r="M788" s="19" t="n">
        <v>0</v>
      </c>
      <c r="N788" s="19" t="n">
        <v>32</v>
      </c>
      <c r="O788" s="19" t="inlineStr">
        <is>
          <t>D</t>
        </is>
      </c>
      <c r="P788" s="19" t="inlineStr">
        <is>
          <t>단독 사용 비권장</t>
        </is>
      </c>
      <c r="Q788" s="19" t="inlineStr">
        <is>
          <t>거래횟수 매우 부족 / MDD 안정 / 수익률 음수 / 승률 낮음</t>
        </is>
      </c>
      <c r="R788" s="19" t="inlineStr">
        <is>
          <t>예</t>
        </is>
      </c>
      <c r="S788" s="19" t="n">
        <v>0.0005</v>
      </c>
      <c r="T788" s="19" t="n">
        <v>0.0025</v>
      </c>
      <c r="U788" s="19" t="n">
        <v>0.0007</v>
      </c>
    </row>
    <row r="789">
      <c r="A789" s="19" t="inlineStr">
        <is>
          <t>대한광통신</t>
        </is>
      </c>
      <c r="B789" s="19" t="inlineStr">
        <is>
          <t>010170</t>
        </is>
      </c>
      <c r="C789" s="19" t="inlineStr">
        <is>
          <t>[단기스윙]</t>
        </is>
      </c>
      <c r="D789" s="19" t="inlineStr">
        <is>
          <t>[버티기형]</t>
        </is>
      </c>
      <c r="E789" s="19" t="inlineStr">
        <is>
          <t>+5%▶60% 익절 / +10%▶30% 익절 / +20%▶10% 익절</t>
        </is>
      </c>
      <c r="F789" s="19" t="inlineStr">
        <is>
          <t>-5%▶40% 손절 / -15%▶30% 손절 / -20%▶30% 손절</t>
        </is>
      </c>
      <c r="G789" s="19" t="inlineStr">
        <is>
          <t>2026-01-02</t>
        </is>
      </c>
      <c r="H789" s="19" t="inlineStr">
        <is>
          <t>2026-06-08</t>
        </is>
      </c>
      <c r="I789" s="19" t="n">
        <v>0</v>
      </c>
      <c r="J789" s="19" t="n">
        <v>0</v>
      </c>
      <c r="K789" s="19" t="n">
        <v>0</v>
      </c>
      <c r="L789" s="19" t="n">
        <v>0</v>
      </c>
      <c r="M789" s="19" t="n">
        <v>0</v>
      </c>
      <c r="N789" s="19" t="n">
        <v>32</v>
      </c>
      <c r="O789" s="19" t="inlineStr">
        <is>
          <t>D</t>
        </is>
      </c>
      <c r="P789" s="19" t="inlineStr">
        <is>
          <t>단독 사용 비권장</t>
        </is>
      </c>
      <c r="Q789" s="19" t="inlineStr">
        <is>
          <t>거래횟수 매우 부족 / MDD 안정 / 수익률 음수 / 승률 낮음</t>
        </is>
      </c>
      <c r="R789" s="19" t="inlineStr">
        <is>
          <t>예</t>
        </is>
      </c>
      <c r="S789" s="19" t="n">
        <v>0.0005</v>
      </c>
      <c r="T789" s="19" t="n">
        <v>0.0025</v>
      </c>
      <c r="U789" s="19" t="n">
        <v>0.0007</v>
      </c>
    </row>
    <row r="790">
      <c r="A790" s="19" t="inlineStr">
        <is>
          <t>대한광통신</t>
        </is>
      </c>
      <c r="B790" s="19" t="inlineStr">
        <is>
          <t>010170</t>
        </is>
      </c>
      <c r="C790" s="19" t="inlineStr">
        <is>
          <t>[대표님룰]</t>
        </is>
      </c>
      <c r="D790" s="19" t="inlineStr">
        <is>
          <t>[칼손절]</t>
        </is>
      </c>
      <c r="E790" s="19" t="inlineStr">
        <is>
          <t>+5%▶60% 익절 / +10%▶30% 익절 / +30%▶10% 익절</t>
        </is>
      </c>
      <c r="F790" s="19" t="inlineStr">
        <is>
          <t>-2%▶80% 손절 / -4%▶10% 손절 / -6%▶10% 손절</t>
        </is>
      </c>
      <c r="G790" s="19" t="inlineStr">
        <is>
          <t>2026-01-02</t>
        </is>
      </c>
      <c r="H790" s="19" t="inlineStr">
        <is>
          <t>2026-06-08</t>
        </is>
      </c>
      <c r="I790" s="19" t="n">
        <v>0</v>
      </c>
      <c r="J790" s="19" t="n">
        <v>0</v>
      </c>
      <c r="K790" s="19" t="n">
        <v>0</v>
      </c>
      <c r="L790" s="19" t="n">
        <v>0</v>
      </c>
      <c r="M790" s="19" t="n">
        <v>0</v>
      </c>
      <c r="N790" s="19" t="n">
        <v>32</v>
      </c>
      <c r="O790" s="19" t="inlineStr">
        <is>
          <t>D</t>
        </is>
      </c>
      <c r="P790" s="19" t="inlineStr">
        <is>
          <t>단독 사용 비권장</t>
        </is>
      </c>
      <c r="Q790" s="19" t="inlineStr">
        <is>
          <t>거래횟수 매우 부족 / MDD 안정 / 수익률 음수 / 승률 낮음</t>
        </is>
      </c>
      <c r="R790" s="19" t="inlineStr">
        <is>
          <t>예</t>
        </is>
      </c>
      <c r="S790" s="19" t="n">
        <v>0.0005</v>
      </c>
      <c r="T790" s="19" t="n">
        <v>0.0025</v>
      </c>
      <c r="U790" s="19" t="n">
        <v>0.0007</v>
      </c>
    </row>
    <row r="791">
      <c r="A791" s="19" t="inlineStr">
        <is>
          <t>대한광통신</t>
        </is>
      </c>
      <c r="B791" s="19" t="inlineStr">
        <is>
          <t>010170</t>
        </is>
      </c>
      <c r="C791" s="19" t="inlineStr">
        <is>
          <t>[대표님룰]</t>
        </is>
      </c>
      <c r="D791" s="19" t="inlineStr">
        <is>
          <t>[정석방어]</t>
        </is>
      </c>
      <c r="E791" s="19" t="inlineStr">
        <is>
          <t>+5%▶60% 익절 / +10%▶30% 익절 / +30%▶10% 익절</t>
        </is>
      </c>
      <c r="F791" s="19" t="inlineStr">
        <is>
          <t>-3%▶70% 손절 / -5%▶20% 손절 / -10%▶10% 손절</t>
        </is>
      </c>
      <c r="G791" s="19" t="inlineStr">
        <is>
          <t>2026-01-02</t>
        </is>
      </c>
      <c r="H791" s="19" t="inlineStr">
        <is>
          <t>2026-06-08</t>
        </is>
      </c>
      <c r="I791" s="19" t="n">
        <v>0</v>
      </c>
      <c r="J791" s="19" t="n">
        <v>0</v>
      </c>
      <c r="K791" s="19" t="n">
        <v>0</v>
      </c>
      <c r="L791" s="19" t="n">
        <v>0</v>
      </c>
      <c r="M791" s="19" t="n">
        <v>0</v>
      </c>
      <c r="N791" s="19" t="n">
        <v>32</v>
      </c>
      <c r="O791" s="19" t="inlineStr">
        <is>
          <t>D</t>
        </is>
      </c>
      <c r="P791" s="19" t="inlineStr">
        <is>
          <t>단독 사용 비권장</t>
        </is>
      </c>
      <c r="Q791" s="19" t="inlineStr">
        <is>
          <t>거래횟수 매우 부족 / MDD 안정 / 수익률 음수 / 승률 낮음</t>
        </is>
      </c>
      <c r="R791" s="19" t="inlineStr">
        <is>
          <t>예</t>
        </is>
      </c>
      <c r="S791" s="19" t="n">
        <v>0.0005</v>
      </c>
      <c r="T791" s="19" t="n">
        <v>0.0025</v>
      </c>
      <c r="U791" s="19" t="n">
        <v>0.0007</v>
      </c>
    </row>
    <row r="792">
      <c r="A792" s="19" t="inlineStr">
        <is>
          <t>대한광통신</t>
        </is>
      </c>
      <c r="B792" s="19" t="inlineStr">
        <is>
          <t>010170</t>
        </is>
      </c>
      <c r="C792" s="19" t="inlineStr">
        <is>
          <t>[대표님룰]</t>
        </is>
      </c>
      <c r="D792" s="19" t="inlineStr">
        <is>
          <t>[변동성허용]</t>
        </is>
      </c>
      <c r="E792" s="19" t="inlineStr">
        <is>
          <t>+5%▶60% 익절 / +10%▶30% 익절 / +30%▶10% 익절</t>
        </is>
      </c>
      <c r="F792" s="19" t="inlineStr">
        <is>
          <t>-5%▶50% 손절 / -10%▶30% 손절 / -15%▶20% 손절</t>
        </is>
      </c>
      <c r="G792" s="19" t="inlineStr">
        <is>
          <t>2026-01-02</t>
        </is>
      </c>
      <c r="H792" s="19" t="inlineStr">
        <is>
          <t>2026-06-08</t>
        </is>
      </c>
      <c r="I792" s="19" t="n">
        <v>0</v>
      </c>
      <c r="J792" s="19" t="n">
        <v>0</v>
      </c>
      <c r="K792" s="19" t="n">
        <v>0</v>
      </c>
      <c r="L792" s="19" t="n">
        <v>0</v>
      </c>
      <c r="M792" s="19" t="n">
        <v>0</v>
      </c>
      <c r="N792" s="19" t="n">
        <v>32</v>
      </c>
      <c r="O792" s="19" t="inlineStr">
        <is>
          <t>D</t>
        </is>
      </c>
      <c r="P792" s="19" t="inlineStr">
        <is>
          <t>단독 사용 비권장</t>
        </is>
      </c>
      <c r="Q792" s="19" t="inlineStr">
        <is>
          <t>거래횟수 매우 부족 / MDD 안정 / 수익률 음수 / 승률 낮음</t>
        </is>
      </c>
      <c r="R792" s="19" t="inlineStr">
        <is>
          <t>예</t>
        </is>
      </c>
      <c r="S792" s="19" t="n">
        <v>0.0005</v>
      </c>
      <c r="T792" s="19" t="n">
        <v>0.0025</v>
      </c>
      <c r="U792" s="19" t="n">
        <v>0.0007</v>
      </c>
    </row>
    <row r="793">
      <c r="A793" s="19" t="inlineStr">
        <is>
          <t>대한광통신</t>
        </is>
      </c>
      <c r="B793" s="19" t="inlineStr">
        <is>
          <t>010170</t>
        </is>
      </c>
      <c r="C793" s="19" t="inlineStr">
        <is>
          <t>[대표님룰]</t>
        </is>
      </c>
      <c r="D793" s="19" t="inlineStr">
        <is>
          <t>[버티기형]</t>
        </is>
      </c>
      <c r="E793" s="19" t="inlineStr">
        <is>
          <t>+5%▶60% 익절 / +10%▶30% 익절 / +30%▶10% 익절</t>
        </is>
      </c>
      <c r="F793" s="19" t="inlineStr">
        <is>
          <t>-5%▶40% 손절 / -15%▶30% 손절 / -20%▶30% 손절</t>
        </is>
      </c>
      <c r="G793" s="19" t="inlineStr">
        <is>
          <t>2026-01-02</t>
        </is>
      </c>
      <c r="H793" s="19" t="inlineStr">
        <is>
          <t>2026-06-08</t>
        </is>
      </c>
      <c r="I793" s="19" t="n">
        <v>0</v>
      </c>
      <c r="J793" s="19" t="n">
        <v>0</v>
      </c>
      <c r="K793" s="19" t="n">
        <v>0</v>
      </c>
      <c r="L793" s="19" t="n">
        <v>0</v>
      </c>
      <c r="M793" s="19" t="n">
        <v>0</v>
      </c>
      <c r="N793" s="19" t="n">
        <v>32</v>
      </c>
      <c r="O793" s="19" t="inlineStr">
        <is>
          <t>D</t>
        </is>
      </c>
      <c r="P793" s="19" t="inlineStr">
        <is>
          <t>단독 사용 비권장</t>
        </is>
      </c>
      <c r="Q793" s="19" t="inlineStr">
        <is>
          <t>거래횟수 매우 부족 / MDD 안정 / 수익률 음수 / 승률 낮음</t>
        </is>
      </c>
      <c r="R793" s="19" t="inlineStr">
        <is>
          <t>예</t>
        </is>
      </c>
      <c r="S793" s="19" t="n">
        <v>0.0005</v>
      </c>
      <c r="T793" s="19" t="n">
        <v>0.0025</v>
      </c>
      <c r="U793" s="19" t="n">
        <v>0.0007</v>
      </c>
    </row>
    <row r="794">
      <c r="A794" s="19" t="inlineStr">
        <is>
          <t>대한광통신</t>
        </is>
      </c>
      <c r="B794" s="19" t="inlineStr">
        <is>
          <t>010170</t>
        </is>
      </c>
      <c r="C794" s="19" t="inlineStr">
        <is>
          <t>[중기추세]</t>
        </is>
      </c>
      <c r="D794" s="19" t="inlineStr">
        <is>
          <t>[칼손절]</t>
        </is>
      </c>
      <c r="E794" s="19" t="inlineStr">
        <is>
          <t>+10%▶50% 익절 / +20%▶30% 익절 / +30%▶20% 익절</t>
        </is>
      </c>
      <c r="F794" s="19" t="inlineStr">
        <is>
          <t>-2%▶80% 손절 / -4%▶10% 손절 / -6%▶10% 손절</t>
        </is>
      </c>
      <c r="G794" s="19" t="inlineStr">
        <is>
          <t>2026-01-02</t>
        </is>
      </c>
      <c r="H794" s="19" t="inlineStr">
        <is>
          <t>2026-06-08</t>
        </is>
      </c>
      <c r="I794" s="19" t="n">
        <v>0</v>
      </c>
      <c r="J794" s="19" t="n">
        <v>0</v>
      </c>
      <c r="K794" s="19" t="n">
        <v>0</v>
      </c>
      <c r="L794" s="19" t="n">
        <v>0</v>
      </c>
      <c r="M794" s="19" t="n">
        <v>0</v>
      </c>
      <c r="N794" s="19" t="n">
        <v>32</v>
      </c>
      <c r="O794" s="19" t="inlineStr">
        <is>
          <t>D</t>
        </is>
      </c>
      <c r="P794" s="19" t="inlineStr">
        <is>
          <t>단독 사용 비권장</t>
        </is>
      </c>
      <c r="Q794" s="19" t="inlineStr">
        <is>
          <t>거래횟수 매우 부족 / MDD 안정 / 수익률 음수 / 승률 낮음</t>
        </is>
      </c>
      <c r="R794" s="19" t="inlineStr">
        <is>
          <t>예</t>
        </is>
      </c>
      <c r="S794" s="19" t="n">
        <v>0.0005</v>
      </c>
      <c r="T794" s="19" t="n">
        <v>0.0025</v>
      </c>
      <c r="U794" s="19" t="n">
        <v>0.0007</v>
      </c>
    </row>
    <row r="795">
      <c r="A795" s="19" t="inlineStr">
        <is>
          <t>대한광통신</t>
        </is>
      </c>
      <c r="B795" s="19" t="inlineStr">
        <is>
          <t>010170</t>
        </is>
      </c>
      <c r="C795" s="19" t="inlineStr">
        <is>
          <t>[중기추세]</t>
        </is>
      </c>
      <c r="D795" s="19" t="inlineStr">
        <is>
          <t>[정석방어]</t>
        </is>
      </c>
      <c r="E795" s="19" t="inlineStr">
        <is>
          <t>+10%▶50% 익절 / +20%▶30% 익절 / +30%▶20% 익절</t>
        </is>
      </c>
      <c r="F795" s="19" t="inlineStr">
        <is>
          <t>-3%▶70% 손절 / -5%▶20% 손절 / -10%▶10% 손절</t>
        </is>
      </c>
      <c r="G795" s="19" t="inlineStr">
        <is>
          <t>2026-01-02</t>
        </is>
      </c>
      <c r="H795" s="19" t="inlineStr">
        <is>
          <t>2026-06-08</t>
        </is>
      </c>
      <c r="I795" s="19" t="n">
        <v>0</v>
      </c>
      <c r="J795" s="19" t="n">
        <v>0</v>
      </c>
      <c r="K795" s="19" t="n">
        <v>0</v>
      </c>
      <c r="L795" s="19" t="n">
        <v>0</v>
      </c>
      <c r="M795" s="19" t="n">
        <v>0</v>
      </c>
      <c r="N795" s="19" t="n">
        <v>32</v>
      </c>
      <c r="O795" s="19" t="inlineStr">
        <is>
          <t>D</t>
        </is>
      </c>
      <c r="P795" s="19" t="inlineStr">
        <is>
          <t>단독 사용 비권장</t>
        </is>
      </c>
      <c r="Q795" s="19" t="inlineStr">
        <is>
          <t>거래횟수 매우 부족 / MDD 안정 / 수익률 음수 / 승률 낮음</t>
        </is>
      </c>
      <c r="R795" s="19" t="inlineStr">
        <is>
          <t>예</t>
        </is>
      </c>
      <c r="S795" s="19" t="n">
        <v>0.0005</v>
      </c>
      <c r="T795" s="19" t="n">
        <v>0.0025</v>
      </c>
      <c r="U795" s="19" t="n">
        <v>0.0007</v>
      </c>
    </row>
    <row r="796">
      <c r="A796" s="19" t="inlineStr">
        <is>
          <t>대한광통신</t>
        </is>
      </c>
      <c r="B796" s="19" t="inlineStr">
        <is>
          <t>010170</t>
        </is>
      </c>
      <c r="C796" s="19" t="inlineStr">
        <is>
          <t>[중기추세]</t>
        </is>
      </c>
      <c r="D796" s="19" t="inlineStr">
        <is>
          <t>[변동성허용]</t>
        </is>
      </c>
      <c r="E796" s="19" t="inlineStr">
        <is>
          <t>+10%▶50% 익절 / +20%▶30% 익절 / +30%▶20% 익절</t>
        </is>
      </c>
      <c r="F796" s="19" t="inlineStr">
        <is>
          <t>-5%▶50% 손절 / -10%▶30% 손절 / -15%▶20% 손절</t>
        </is>
      </c>
      <c r="G796" s="19" t="inlineStr">
        <is>
          <t>2026-01-02</t>
        </is>
      </c>
      <c r="H796" s="19" t="inlineStr">
        <is>
          <t>2026-06-08</t>
        </is>
      </c>
      <c r="I796" s="19" t="n">
        <v>0</v>
      </c>
      <c r="J796" s="19" t="n">
        <v>0</v>
      </c>
      <c r="K796" s="19" t="n">
        <v>0</v>
      </c>
      <c r="L796" s="19" t="n">
        <v>0</v>
      </c>
      <c r="M796" s="19" t="n">
        <v>0</v>
      </c>
      <c r="N796" s="19" t="n">
        <v>32</v>
      </c>
      <c r="O796" s="19" t="inlineStr">
        <is>
          <t>D</t>
        </is>
      </c>
      <c r="P796" s="19" t="inlineStr">
        <is>
          <t>단독 사용 비권장</t>
        </is>
      </c>
      <c r="Q796" s="19" t="inlineStr">
        <is>
          <t>거래횟수 매우 부족 / MDD 안정 / 수익률 음수 / 승률 낮음</t>
        </is>
      </c>
      <c r="R796" s="19" t="inlineStr">
        <is>
          <t>예</t>
        </is>
      </c>
      <c r="S796" s="19" t="n">
        <v>0.0005</v>
      </c>
      <c r="T796" s="19" t="n">
        <v>0.0025</v>
      </c>
      <c r="U796" s="19" t="n">
        <v>0.0007</v>
      </c>
    </row>
    <row r="797">
      <c r="A797" s="19" t="inlineStr">
        <is>
          <t>대한광통신</t>
        </is>
      </c>
      <c r="B797" s="19" t="inlineStr">
        <is>
          <t>010170</t>
        </is>
      </c>
      <c r="C797" s="19" t="inlineStr">
        <is>
          <t>[중기추세]</t>
        </is>
      </c>
      <c r="D797" s="19" t="inlineStr">
        <is>
          <t>[버티기형]</t>
        </is>
      </c>
      <c r="E797" s="19" t="inlineStr">
        <is>
          <t>+10%▶50% 익절 / +20%▶30% 익절 / +30%▶20% 익절</t>
        </is>
      </c>
      <c r="F797" s="19" t="inlineStr">
        <is>
          <t>-5%▶40% 손절 / -15%▶30% 손절 / -20%▶30% 손절</t>
        </is>
      </c>
      <c r="G797" s="19" t="inlineStr">
        <is>
          <t>2026-01-02</t>
        </is>
      </c>
      <c r="H797" s="19" t="inlineStr">
        <is>
          <t>2026-06-08</t>
        </is>
      </c>
      <c r="I797" s="19" t="n">
        <v>0</v>
      </c>
      <c r="J797" s="19" t="n">
        <v>0</v>
      </c>
      <c r="K797" s="19" t="n">
        <v>0</v>
      </c>
      <c r="L797" s="19" t="n">
        <v>0</v>
      </c>
      <c r="M797" s="19" t="n">
        <v>0</v>
      </c>
      <c r="N797" s="19" t="n">
        <v>32</v>
      </c>
      <c r="O797" s="19" t="inlineStr">
        <is>
          <t>D</t>
        </is>
      </c>
      <c r="P797" s="19" t="inlineStr">
        <is>
          <t>단독 사용 비권장</t>
        </is>
      </c>
      <c r="Q797" s="19" t="inlineStr">
        <is>
          <t>거래횟수 매우 부족 / MDD 안정 / 수익률 음수 / 승률 낮음</t>
        </is>
      </c>
      <c r="R797" s="19" t="inlineStr">
        <is>
          <t>예</t>
        </is>
      </c>
      <c r="S797" s="19" t="n">
        <v>0.0005</v>
      </c>
      <c r="T797" s="19" t="n">
        <v>0.0025</v>
      </c>
      <c r="U797" s="19" t="n">
        <v>0.0007</v>
      </c>
    </row>
    <row r="798">
      <c r="A798" s="19" t="inlineStr">
        <is>
          <t>대한광통신</t>
        </is>
      </c>
      <c r="B798" s="19" t="inlineStr">
        <is>
          <t>010170</t>
        </is>
      </c>
      <c r="C798" s="19" t="inlineStr">
        <is>
          <t>[수익극대화]</t>
        </is>
      </c>
      <c r="D798" s="19" t="inlineStr">
        <is>
          <t>[칼손절]</t>
        </is>
      </c>
      <c r="E798" s="19" t="inlineStr">
        <is>
          <t>+10%▶40% 익절 / +20%▶30% 익절 / +40%▶30% 익절</t>
        </is>
      </c>
      <c r="F798" s="19" t="inlineStr">
        <is>
          <t>-2%▶80% 손절 / -4%▶10% 손절 / -6%▶10% 손절</t>
        </is>
      </c>
      <c r="G798" s="19" t="inlineStr">
        <is>
          <t>2026-01-02</t>
        </is>
      </c>
      <c r="H798" s="19" t="inlineStr">
        <is>
          <t>2026-06-08</t>
        </is>
      </c>
      <c r="I798" s="19" t="n">
        <v>0</v>
      </c>
      <c r="J798" s="19" t="n">
        <v>0</v>
      </c>
      <c r="K798" s="19" t="n">
        <v>0</v>
      </c>
      <c r="L798" s="19" t="n">
        <v>0</v>
      </c>
      <c r="M798" s="19" t="n">
        <v>0</v>
      </c>
      <c r="N798" s="19" t="n">
        <v>32</v>
      </c>
      <c r="O798" s="19" t="inlineStr">
        <is>
          <t>D</t>
        </is>
      </c>
      <c r="P798" s="19" t="inlineStr">
        <is>
          <t>단독 사용 비권장</t>
        </is>
      </c>
      <c r="Q798" s="19" t="inlineStr">
        <is>
          <t>거래횟수 매우 부족 / MDD 안정 / 수익률 음수 / 승률 낮음</t>
        </is>
      </c>
      <c r="R798" s="19" t="inlineStr">
        <is>
          <t>예</t>
        </is>
      </c>
      <c r="S798" s="19" t="n">
        <v>0.0005</v>
      </c>
      <c r="T798" s="19" t="n">
        <v>0.0025</v>
      </c>
      <c r="U798" s="19" t="n">
        <v>0.0007</v>
      </c>
    </row>
    <row r="799">
      <c r="A799" s="19" t="inlineStr">
        <is>
          <t>대한광통신</t>
        </is>
      </c>
      <c r="B799" s="19" t="inlineStr">
        <is>
          <t>010170</t>
        </is>
      </c>
      <c r="C799" s="19" t="inlineStr">
        <is>
          <t>[수익극대화]</t>
        </is>
      </c>
      <c r="D799" s="19" t="inlineStr">
        <is>
          <t>[정석방어]</t>
        </is>
      </c>
      <c r="E799" s="19" t="inlineStr">
        <is>
          <t>+10%▶40% 익절 / +20%▶30% 익절 / +40%▶30% 익절</t>
        </is>
      </c>
      <c r="F799" s="19" t="inlineStr">
        <is>
          <t>-3%▶70% 손절 / -5%▶20% 손절 / -10%▶10% 손절</t>
        </is>
      </c>
      <c r="G799" s="19" t="inlineStr">
        <is>
          <t>2026-01-02</t>
        </is>
      </c>
      <c r="H799" s="19" t="inlineStr">
        <is>
          <t>2026-06-08</t>
        </is>
      </c>
      <c r="I799" s="19" t="n">
        <v>0</v>
      </c>
      <c r="J799" s="19" t="n">
        <v>0</v>
      </c>
      <c r="K799" s="19" t="n">
        <v>0</v>
      </c>
      <c r="L799" s="19" t="n">
        <v>0</v>
      </c>
      <c r="M799" s="19" t="n">
        <v>0</v>
      </c>
      <c r="N799" s="19" t="n">
        <v>32</v>
      </c>
      <c r="O799" s="19" t="inlineStr">
        <is>
          <t>D</t>
        </is>
      </c>
      <c r="P799" s="19" t="inlineStr">
        <is>
          <t>단독 사용 비권장</t>
        </is>
      </c>
      <c r="Q799" s="19" t="inlineStr">
        <is>
          <t>거래횟수 매우 부족 / MDD 안정 / 수익률 음수 / 승률 낮음</t>
        </is>
      </c>
      <c r="R799" s="19" t="inlineStr">
        <is>
          <t>예</t>
        </is>
      </c>
      <c r="S799" s="19" t="n">
        <v>0.0005</v>
      </c>
      <c r="T799" s="19" t="n">
        <v>0.0025</v>
      </c>
      <c r="U799" s="19" t="n">
        <v>0.0007</v>
      </c>
    </row>
    <row r="800">
      <c r="A800" s="19" t="inlineStr">
        <is>
          <t>대한광통신</t>
        </is>
      </c>
      <c r="B800" s="19" t="inlineStr">
        <is>
          <t>010170</t>
        </is>
      </c>
      <c r="C800" s="19" t="inlineStr">
        <is>
          <t>[수익극대화]</t>
        </is>
      </c>
      <c r="D800" s="19" t="inlineStr">
        <is>
          <t>[변동성허용]</t>
        </is>
      </c>
      <c r="E800" s="19" t="inlineStr">
        <is>
          <t>+10%▶40% 익절 / +20%▶30% 익절 / +40%▶30% 익절</t>
        </is>
      </c>
      <c r="F800" s="19" t="inlineStr">
        <is>
          <t>-5%▶50% 손절 / -10%▶30% 손절 / -15%▶20% 손절</t>
        </is>
      </c>
      <c r="G800" s="19" t="inlineStr">
        <is>
          <t>2026-01-02</t>
        </is>
      </c>
      <c r="H800" s="19" t="inlineStr">
        <is>
          <t>2026-06-08</t>
        </is>
      </c>
      <c r="I800" s="19" t="n">
        <v>0</v>
      </c>
      <c r="J800" s="19" t="n">
        <v>0</v>
      </c>
      <c r="K800" s="19" t="n">
        <v>0</v>
      </c>
      <c r="L800" s="19" t="n">
        <v>0</v>
      </c>
      <c r="M800" s="19" t="n">
        <v>0</v>
      </c>
      <c r="N800" s="19" t="n">
        <v>32</v>
      </c>
      <c r="O800" s="19" t="inlineStr">
        <is>
          <t>D</t>
        </is>
      </c>
      <c r="P800" s="19" t="inlineStr">
        <is>
          <t>단독 사용 비권장</t>
        </is>
      </c>
      <c r="Q800" s="19" t="inlineStr">
        <is>
          <t>거래횟수 매우 부족 / MDD 안정 / 수익률 음수 / 승률 낮음</t>
        </is>
      </c>
      <c r="R800" s="19" t="inlineStr">
        <is>
          <t>예</t>
        </is>
      </c>
      <c r="S800" s="19" t="n">
        <v>0.0005</v>
      </c>
      <c r="T800" s="19" t="n">
        <v>0.0025</v>
      </c>
      <c r="U800" s="19" t="n">
        <v>0.0007</v>
      </c>
    </row>
    <row r="801">
      <c r="A801" s="19" t="inlineStr">
        <is>
          <t>대한광통신</t>
        </is>
      </c>
      <c r="B801" s="19" t="inlineStr">
        <is>
          <t>010170</t>
        </is>
      </c>
      <c r="C801" s="19" t="inlineStr">
        <is>
          <t>[수익극대화]</t>
        </is>
      </c>
      <c r="D801" s="19" t="inlineStr">
        <is>
          <t>[버티기형]</t>
        </is>
      </c>
      <c r="E801" s="19" t="inlineStr">
        <is>
          <t>+10%▶40% 익절 / +20%▶30% 익절 / +40%▶30% 익절</t>
        </is>
      </c>
      <c r="F801" s="19" t="inlineStr">
        <is>
          <t>-5%▶40% 손절 / -15%▶30% 손절 / -20%▶30% 손절</t>
        </is>
      </c>
      <c r="G801" s="19" t="inlineStr">
        <is>
          <t>2026-01-02</t>
        </is>
      </c>
      <c r="H801" s="19" t="inlineStr">
        <is>
          <t>2026-06-08</t>
        </is>
      </c>
      <c r="I801" s="19" t="n">
        <v>0</v>
      </c>
      <c r="J801" s="19" t="n">
        <v>0</v>
      </c>
      <c r="K801" s="19" t="n">
        <v>0</v>
      </c>
      <c r="L801" s="19" t="n">
        <v>0</v>
      </c>
      <c r="M801" s="19" t="n">
        <v>0</v>
      </c>
      <c r="N801" s="19" t="n">
        <v>32</v>
      </c>
      <c r="O801" s="19" t="inlineStr">
        <is>
          <t>D</t>
        </is>
      </c>
      <c r="P801" s="19" t="inlineStr">
        <is>
          <t>단독 사용 비권장</t>
        </is>
      </c>
      <c r="Q801" s="19" t="inlineStr">
        <is>
          <t>거래횟수 매우 부족 / MDD 안정 / 수익률 음수 / 승률 낮음</t>
        </is>
      </c>
      <c r="R801" s="19" t="inlineStr">
        <is>
          <t>예</t>
        </is>
      </c>
      <c r="S801" s="19" t="n">
        <v>0.0005</v>
      </c>
      <c r="T801" s="19" t="n">
        <v>0.0025</v>
      </c>
      <c r="U801" s="19" t="n">
        <v>0.0007</v>
      </c>
    </row>
    <row r="802">
      <c r="A802" s="19" t="inlineStr">
        <is>
          <t>휴림로봇</t>
        </is>
      </c>
      <c r="B802" s="19" t="inlineStr">
        <is>
          <t>090710</t>
        </is>
      </c>
      <c r="C802" s="19" t="inlineStr">
        <is>
          <t>[초단타]</t>
        </is>
      </c>
      <c r="D802" s="19" t="inlineStr">
        <is>
          <t>[칼손절]</t>
        </is>
      </c>
      <c r="E802" s="19" t="inlineStr">
        <is>
          <t>+3%▶70% 익절 / +5%▶20% 익절 / +10%▶10% 익절</t>
        </is>
      </c>
      <c r="F802" s="19" t="inlineStr">
        <is>
          <t>-2%▶80% 손절 / -4%▶10% 손절 / -6%▶10% 손절</t>
        </is>
      </c>
      <c r="G802" s="19" t="inlineStr">
        <is>
          <t>2026-01-02</t>
        </is>
      </c>
      <c r="H802" s="19" t="inlineStr">
        <is>
          <t>2026-06-08</t>
        </is>
      </c>
      <c r="I802" s="19" t="n">
        <v>16.94</v>
      </c>
      <c r="J802" s="19" t="n">
        <v>-1.47</v>
      </c>
      <c r="K802" s="19" t="n">
        <v>100</v>
      </c>
      <c r="L802" s="19" t="n">
        <v>1</v>
      </c>
      <c r="M802" s="19" t="n">
        <v>31.7</v>
      </c>
      <c r="N802" s="19" t="n">
        <v>65</v>
      </c>
      <c r="O802" s="19" t="inlineStr">
        <is>
          <t>B</t>
        </is>
      </c>
      <c r="P802" s="19" t="inlineStr">
        <is>
          <t>참고 가능하나 추가 검증 필요</t>
        </is>
      </c>
      <c r="Q802" s="19" t="inlineStr">
        <is>
          <t>거래횟수 매우 부족 / MDD 안정</t>
        </is>
      </c>
      <c r="R802" s="19" t="inlineStr">
        <is>
          <t>예</t>
        </is>
      </c>
      <c r="S802" s="19" t="n">
        <v>0.0005</v>
      </c>
      <c r="T802" s="19" t="n">
        <v>0.0025</v>
      </c>
      <c r="U802" s="19" t="n">
        <v>0.0007</v>
      </c>
    </row>
    <row r="803">
      <c r="A803" s="19" t="inlineStr">
        <is>
          <t>휴림로봇</t>
        </is>
      </c>
      <c r="B803" s="19" t="inlineStr">
        <is>
          <t>090710</t>
        </is>
      </c>
      <c r="C803" s="19" t="inlineStr">
        <is>
          <t>[초단타]</t>
        </is>
      </c>
      <c r="D803" s="19" t="inlineStr">
        <is>
          <t>[정석방어]</t>
        </is>
      </c>
      <c r="E803" s="19" t="inlineStr">
        <is>
          <t>+3%▶70% 익절 / +5%▶20% 익절 / +10%▶10% 익절</t>
        </is>
      </c>
      <c r="F803" s="19" t="inlineStr">
        <is>
          <t>-3%▶70% 손절 / -5%▶20% 손절 / -10%▶10% 손절</t>
        </is>
      </c>
      <c r="G803" s="19" t="inlineStr">
        <is>
          <t>2026-01-02</t>
        </is>
      </c>
      <c r="H803" s="19" t="inlineStr">
        <is>
          <t>2026-06-08</t>
        </is>
      </c>
      <c r="I803" s="19" t="n">
        <v>16.94</v>
      </c>
      <c r="J803" s="19" t="n">
        <v>-1.47</v>
      </c>
      <c r="K803" s="19" t="n">
        <v>100</v>
      </c>
      <c r="L803" s="19" t="n">
        <v>1</v>
      </c>
      <c r="M803" s="19" t="n">
        <v>31.7</v>
      </c>
      <c r="N803" s="19" t="n">
        <v>65</v>
      </c>
      <c r="O803" s="19" t="inlineStr">
        <is>
          <t>B</t>
        </is>
      </c>
      <c r="P803" s="19" t="inlineStr">
        <is>
          <t>참고 가능하나 추가 검증 필요</t>
        </is>
      </c>
      <c r="Q803" s="19" t="inlineStr">
        <is>
          <t>거래횟수 매우 부족 / MDD 안정</t>
        </is>
      </c>
      <c r="R803" s="19" t="inlineStr">
        <is>
          <t>예</t>
        </is>
      </c>
      <c r="S803" s="19" t="n">
        <v>0.0005</v>
      </c>
      <c r="T803" s="19" t="n">
        <v>0.0025</v>
      </c>
      <c r="U803" s="19" t="n">
        <v>0.0007</v>
      </c>
    </row>
    <row r="804">
      <c r="A804" s="19" t="inlineStr">
        <is>
          <t>휴림로봇</t>
        </is>
      </c>
      <c r="B804" s="19" t="inlineStr">
        <is>
          <t>090710</t>
        </is>
      </c>
      <c r="C804" s="19" t="inlineStr">
        <is>
          <t>[초단타]</t>
        </is>
      </c>
      <c r="D804" s="19" t="inlineStr">
        <is>
          <t>[변동성허용]</t>
        </is>
      </c>
      <c r="E804" s="19" t="inlineStr">
        <is>
          <t>+3%▶70% 익절 / +5%▶20% 익절 / +10%▶10% 익절</t>
        </is>
      </c>
      <c r="F804" s="19" t="inlineStr">
        <is>
          <t>-5%▶50% 손절 / -10%▶30% 손절 / -15%▶20% 손절</t>
        </is>
      </c>
      <c r="G804" s="19" t="inlineStr">
        <is>
          <t>2026-01-02</t>
        </is>
      </c>
      <c r="H804" s="19" t="inlineStr">
        <is>
          <t>2026-06-08</t>
        </is>
      </c>
      <c r="I804" s="19" t="n">
        <v>16.94</v>
      </c>
      <c r="J804" s="19" t="n">
        <v>-1.47</v>
      </c>
      <c r="K804" s="19" t="n">
        <v>100</v>
      </c>
      <c r="L804" s="19" t="n">
        <v>1</v>
      </c>
      <c r="M804" s="19" t="n">
        <v>31.7</v>
      </c>
      <c r="N804" s="19" t="n">
        <v>65</v>
      </c>
      <c r="O804" s="19" t="inlineStr">
        <is>
          <t>B</t>
        </is>
      </c>
      <c r="P804" s="19" t="inlineStr">
        <is>
          <t>참고 가능하나 추가 검증 필요</t>
        </is>
      </c>
      <c r="Q804" s="19" t="inlineStr">
        <is>
          <t>거래횟수 매우 부족 / MDD 안정</t>
        </is>
      </c>
      <c r="R804" s="19" t="inlineStr">
        <is>
          <t>예</t>
        </is>
      </c>
      <c r="S804" s="19" t="n">
        <v>0.0005</v>
      </c>
      <c r="T804" s="19" t="n">
        <v>0.0025</v>
      </c>
      <c r="U804" s="19" t="n">
        <v>0.0007</v>
      </c>
    </row>
    <row r="805">
      <c r="A805" s="19" t="inlineStr">
        <is>
          <t>휴림로봇</t>
        </is>
      </c>
      <c r="B805" s="19" t="inlineStr">
        <is>
          <t>090710</t>
        </is>
      </c>
      <c r="C805" s="19" t="inlineStr">
        <is>
          <t>[초단타]</t>
        </is>
      </c>
      <c r="D805" s="19" t="inlineStr">
        <is>
          <t>[버티기형]</t>
        </is>
      </c>
      <c r="E805" s="19" t="inlineStr">
        <is>
          <t>+3%▶70% 익절 / +5%▶20% 익절 / +10%▶10% 익절</t>
        </is>
      </c>
      <c r="F805" s="19" t="inlineStr">
        <is>
          <t>-5%▶40% 손절 / -15%▶30% 손절 / -20%▶30% 손절</t>
        </is>
      </c>
      <c r="G805" s="19" t="inlineStr">
        <is>
          <t>2026-01-02</t>
        </is>
      </c>
      <c r="H805" s="19" t="inlineStr">
        <is>
          <t>2026-06-08</t>
        </is>
      </c>
      <c r="I805" s="19" t="n">
        <v>16.94</v>
      </c>
      <c r="J805" s="19" t="n">
        <v>-1.47</v>
      </c>
      <c r="K805" s="19" t="n">
        <v>100</v>
      </c>
      <c r="L805" s="19" t="n">
        <v>1</v>
      </c>
      <c r="M805" s="19" t="n">
        <v>31.7</v>
      </c>
      <c r="N805" s="19" t="n">
        <v>65</v>
      </c>
      <c r="O805" s="19" t="inlineStr">
        <is>
          <t>B</t>
        </is>
      </c>
      <c r="P805" s="19" t="inlineStr">
        <is>
          <t>참고 가능하나 추가 검증 필요</t>
        </is>
      </c>
      <c r="Q805" s="19" t="inlineStr">
        <is>
          <t>거래횟수 매우 부족 / MDD 안정</t>
        </is>
      </c>
      <c r="R805" s="19" t="inlineStr">
        <is>
          <t>예</t>
        </is>
      </c>
      <c r="S805" s="19" t="n">
        <v>0.0005</v>
      </c>
      <c r="T805" s="19" t="n">
        <v>0.0025</v>
      </c>
      <c r="U805" s="19" t="n">
        <v>0.0007</v>
      </c>
    </row>
    <row r="806">
      <c r="A806" s="19" t="inlineStr">
        <is>
          <t>휴림로봇</t>
        </is>
      </c>
      <c r="B806" s="19" t="inlineStr">
        <is>
          <t>090710</t>
        </is>
      </c>
      <c r="C806" s="19" t="inlineStr">
        <is>
          <t>[단기스윙]</t>
        </is>
      </c>
      <c r="D806" s="19" t="inlineStr">
        <is>
          <t>[칼손절]</t>
        </is>
      </c>
      <c r="E806" s="19" t="inlineStr">
        <is>
          <t>+5%▶60% 익절 / +10%▶30% 익절 / +20%▶10% 익절</t>
        </is>
      </c>
      <c r="F806" s="19" t="inlineStr">
        <is>
          <t>-2%▶80% 손절 / -4%▶10% 손절 / -6%▶10% 손절</t>
        </is>
      </c>
      <c r="G806" s="19" t="inlineStr">
        <is>
          <t>2026-01-02</t>
        </is>
      </c>
      <c r="H806" s="19" t="inlineStr">
        <is>
          <t>2026-06-08</t>
        </is>
      </c>
      <c r="I806" s="19" t="n">
        <v>1.72</v>
      </c>
      <c r="J806" s="19" t="n">
        <v>-13.01</v>
      </c>
      <c r="K806" s="19" t="n">
        <v>50</v>
      </c>
      <c r="L806" s="19" t="n">
        <v>2</v>
      </c>
      <c r="M806" s="19" t="n">
        <v>3.72</v>
      </c>
      <c r="N806" s="19" t="n">
        <v>43</v>
      </c>
      <c r="O806" s="19" t="inlineStr">
        <is>
          <t>D</t>
        </is>
      </c>
      <c r="P806" s="19" t="inlineStr">
        <is>
          <t>단독 사용 비권장</t>
        </is>
      </c>
      <c r="Q806" s="19" t="inlineStr">
        <is>
          <t>거래횟수 매우 부족 / MDD 보통</t>
        </is>
      </c>
      <c r="R806" s="19" t="inlineStr">
        <is>
          <t>예</t>
        </is>
      </c>
      <c r="S806" s="19" t="n">
        <v>0.0005</v>
      </c>
      <c r="T806" s="19" t="n">
        <v>0.0025</v>
      </c>
      <c r="U806" s="19" t="n">
        <v>0.0007</v>
      </c>
    </row>
    <row r="807">
      <c r="A807" s="19" t="inlineStr">
        <is>
          <t>휴림로봇</t>
        </is>
      </c>
      <c r="B807" s="19" t="inlineStr">
        <is>
          <t>090710</t>
        </is>
      </c>
      <c r="C807" s="19" t="inlineStr">
        <is>
          <t>[단기스윙]</t>
        </is>
      </c>
      <c r="D807" s="19" t="inlineStr">
        <is>
          <t>[정석방어]</t>
        </is>
      </c>
      <c r="E807" s="19" t="inlineStr">
        <is>
          <t>+5%▶60% 익절 / +10%▶30% 익절 / +20%▶10% 익절</t>
        </is>
      </c>
      <c r="F807" s="19" t="inlineStr">
        <is>
          <t>-3%▶70% 손절 / -5%▶20% 손절 / -10%▶10% 손절</t>
        </is>
      </c>
      <c r="G807" s="19" t="inlineStr">
        <is>
          <t>2026-01-02</t>
        </is>
      </c>
      <c r="H807" s="19" t="inlineStr">
        <is>
          <t>2026-06-08</t>
        </is>
      </c>
      <c r="I807" s="19" t="n">
        <v>1.59</v>
      </c>
      <c r="J807" s="19" t="n">
        <v>-13.12</v>
      </c>
      <c r="K807" s="19" t="n">
        <v>33.3</v>
      </c>
      <c r="L807" s="19" t="n">
        <v>3</v>
      </c>
      <c r="M807" s="19" t="n">
        <v>1.53</v>
      </c>
      <c r="N807" s="19" t="n">
        <v>35</v>
      </c>
      <c r="O807" s="19" t="inlineStr">
        <is>
          <t>D</t>
        </is>
      </c>
      <c r="P807" s="19" t="inlineStr">
        <is>
          <t>단독 사용 비권장</t>
        </is>
      </c>
      <c r="Q807" s="19" t="inlineStr">
        <is>
          <t>거래횟수 매우 부족 / MDD 보통 / 승률 낮음</t>
        </is>
      </c>
      <c r="R807" s="19" t="inlineStr">
        <is>
          <t>예</t>
        </is>
      </c>
      <c r="S807" s="19" t="n">
        <v>0.0005</v>
      </c>
      <c r="T807" s="19" t="n">
        <v>0.0025</v>
      </c>
      <c r="U807" s="19" t="n">
        <v>0.0007</v>
      </c>
    </row>
    <row r="808">
      <c r="A808" s="19" t="inlineStr">
        <is>
          <t>휴림로봇</t>
        </is>
      </c>
      <c r="B808" s="19" t="inlineStr">
        <is>
          <t>090710</t>
        </is>
      </c>
      <c r="C808" s="19" t="inlineStr">
        <is>
          <t>[단기스윙]</t>
        </is>
      </c>
      <c r="D808" s="19" t="inlineStr">
        <is>
          <t>[변동성허용]</t>
        </is>
      </c>
      <c r="E808" s="19" t="inlineStr">
        <is>
          <t>+5%▶60% 익절 / +10%▶30% 익절 / +20%▶10% 익절</t>
        </is>
      </c>
      <c r="F808" s="19" t="inlineStr">
        <is>
          <t>-5%▶50% 손절 / -10%▶30% 손절 / -15%▶20% 손절</t>
        </is>
      </c>
      <c r="G808" s="19" t="inlineStr">
        <is>
          <t>2026-01-02</t>
        </is>
      </c>
      <c r="H808" s="19" t="inlineStr">
        <is>
          <t>2026-06-08</t>
        </is>
      </c>
      <c r="I808" s="19" t="n">
        <v>-1.76</v>
      </c>
      <c r="J808" s="19" t="n">
        <v>-15.99</v>
      </c>
      <c r="K808" s="19" t="n">
        <v>33.3</v>
      </c>
      <c r="L808" s="19" t="n">
        <v>3</v>
      </c>
      <c r="M808" s="19" t="n">
        <v>-3.26</v>
      </c>
      <c r="N808" s="19" t="n">
        <v>23</v>
      </c>
      <c r="O808" s="19" t="inlineStr">
        <is>
          <t>D</t>
        </is>
      </c>
      <c r="P808" s="19" t="inlineStr">
        <is>
          <t>단독 사용 비권장</t>
        </is>
      </c>
      <c r="Q808" s="19" t="inlineStr">
        <is>
          <t>거래횟수 매우 부족 / MDD 보통 / 수익률 음수 / 승률 낮음</t>
        </is>
      </c>
      <c r="R808" s="19" t="inlineStr">
        <is>
          <t>예</t>
        </is>
      </c>
      <c r="S808" s="19" t="n">
        <v>0.0005</v>
      </c>
      <c r="T808" s="19" t="n">
        <v>0.0025</v>
      </c>
      <c r="U808" s="19" t="n">
        <v>0.0007</v>
      </c>
    </row>
    <row r="809">
      <c r="A809" s="19" t="inlineStr">
        <is>
          <t>휴림로봇</t>
        </is>
      </c>
      <c r="B809" s="19" t="inlineStr">
        <is>
          <t>090710</t>
        </is>
      </c>
      <c r="C809" s="19" t="inlineStr">
        <is>
          <t>[단기스윙]</t>
        </is>
      </c>
      <c r="D809" s="19" t="inlineStr">
        <is>
          <t>[버티기형]</t>
        </is>
      </c>
      <c r="E809" s="19" t="inlineStr">
        <is>
          <t>+5%▶60% 익절 / +10%▶30% 익절 / +20%▶10% 익절</t>
        </is>
      </c>
      <c r="F809" s="19" t="inlineStr">
        <is>
          <t>-5%▶40% 손절 / -15%▶30% 손절 / -20%▶30% 손절</t>
        </is>
      </c>
      <c r="G809" s="19" t="inlineStr">
        <is>
          <t>2026-01-02</t>
        </is>
      </c>
      <c r="H809" s="19" t="inlineStr">
        <is>
          <t>2026-06-08</t>
        </is>
      </c>
      <c r="I809" s="19" t="n">
        <v>-2.24</v>
      </c>
      <c r="J809" s="19" t="n">
        <v>-16.4</v>
      </c>
      <c r="K809" s="19" t="n">
        <v>33.3</v>
      </c>
      <c r="L809" s="19" t="n">
        <v>3</v>
      </c>
      <c r="M809" s="19" t="n">
        <v>-3.94</v>
      </c>
      <c r="N809" s="19" t="n">
        <v>23</v>
      </c>
      <c r="O809" s="19" t="inlineStr">
        <is>
          <t>D</t>
        </is>
      </c>
      <c r="P809" s="19" t="inlineStr">
        <is>
          <t>단독 사용 비권장</t>
        </is>
      </c>
      <c r="Q809" s="19" t="inlineStr">
        <is>
          <t>거래횟수 매우 부족 / MDD 보통 / 수익률 음수 / 승률 낮음</t>
        </is>
      </c>
      <c r="R809" s="19" t="inlineStr">
        <is>
          <t>예</t>
        </is>
      </c>
      <c r="S809" s="19" t="n">
        <v>0.0005</v>
      </c>
      <c r="T809" s="19" t="n">
        <v>0.0025</v>
      </c>
      <c r="U809" s="19" t="n">
        <v>0.0007</v>
      </c>
    </row>
    <row r="810">
      <c r="A810" s="19" t="inlineStr">
        <is>
          <t>휴림로봇</t>
        </is>
      </c>
      <c r="B810" s="19" t="inlineStr">
        <is>
          <t>090710</t>
        </is>
      </c>
      <c r="C810" s="19" t="inlineStr">
        <is>
          <t>[대표님룰]</t>
        </is>
      </c>
      <c r="D810" s="19" t="inlineStr">
        <is>
          <t>[칼손절]</t>
        </is>
      </c>
      <c r="E810" s="19" t="inlineStr">
        <is>
          <t>+5%▶60% 익절 / +10%▶30% 익절 / +30%▶10% 익절</t>
        </is>
      </c>
      <c r="F810" s="19" t="inlineStr">
        <is>
          <t>-2%▶80% 손절 / -4%▶10% 손절 / -6%▶10% 손절</t>
        </is>
      </c>
      <c r="G810" s="19" t="inlineStr">
        <is>
          <t>2026-01-02</t>
        </is>
      </c>
      <c r="H810" s="19" t="inlineStr">
        <is>
          <t>2026-06-08</t>
        </is>
      </c>
      <c r="I810" s="19" t="n">
        <v>1.72</v>
      </c>
      <c r="J810" s="19" t="n">
        <v>-13.01</v>
      </c>
      <c r="K810" s="19" t="n">
        <v>50</v>
      </c>
      <c r="L810" s="19" t="n">
        <v>2</v>
      </c>
      <c r="M810" s="19" t="n">
        <v>3.72</v>
      </c>
      <c r="N810" s="19" t="n">
        <v>43</v>
      </c>
      <c r="O810" s="19" t="inlineStr">
        <is>
          <t>D</t>
        </is>
      </c>
      <c r="P810" s="19" t="inlineStr">
        <is>
          <t>단독 사용 비권장</t>
        </is>
      </c>
      <c r="Q810" s="19" t="inlineStr">
        <is>
          <t>거래횟수 매우 부족 / MDD 보통</t>
        </is>
      </c>
      <c r="R810" s="19" t="inlineStr">
        <is>
          <t>예</t>
        </is>
      </c>
      <c r="S810" s="19" t="n">
        <v>0.0005</v>
      </c>
      <c r="T810" s="19" t="n">
        <v>0.0025</v>
      </c>
      <c r="U810" s="19" t="n">
        <v>0.0007</v>
      </c>
    </row>
    <row r="811">
      <c r="A811" s="19" t="inlineStr">
        <is>
          <t>휴림로봇</t>
        </is>
      </c>
      <c r="B811" s="19" t="inlineStr">
        <is>
          <t>090710</t>
        </is>
      </c>
      <c r="C811" s="19" t="inlineStr">
        <is>
          <t>[대표님룰]</t>
        </is>
      </c>
      <c r="D811" s="19" t="inlineStr">
        <is>
          <t>[정석방어]</t>
        </is>
      </c>
      <c r="E811" s="19" t="inlineStr">
        <is>
          <t>+5%▶60% 익절 / +10%▶30% 익절 / +30%▶10% 익절</t>
        </is>
      </c>
      <c r="F811" s="19" t="inlineStr">
        <is>
          <t>-3%▶70% 손절 / -5%▶20% 손절 / -10%▶10% 손절</t>
        </is>
      </c>
      <c r="G811" s="19" t="inlineStr">
        <is>
          <t>2026-01-02</t>
        </is>
      </c>
      <c r="H811" s="19" t="inlineStr">
        <is>
          <t>2026-06-08</t>
        </is>
      </c>
      <c r="I811" s="19" t="n">
        <v>1.59</v>
      </c>
      <c r="J811" s="19" t="n">
        <v>-13.12</v>
      </c>
      <c r="K811" s="19" t="n">
        <v>33.3</v>
      </c>
      <c r="L811" s="19" t="n">
        <v>3</v>
      </c>
      <c r="M811" s="19" t="n">
        <v>1.53</v>
      </c>
      <c r="N811" s="19" t="n">
        <v>35</v>
      </c>
      <c r="O811" s="19" t="inlineStr">
        <is>
          <t>D</t>
        </is>
      </c>
      <c r="P811" s="19" t="inlineStr">
        <is>
          <t>단독 사용 비권장</t>
        </is>
      </c>
      <c r="Q811" s="19" t="inlineStr">
        <is>
          <t>거래횟수 매우 부족 / MDD 보통 / 승률 낮음</t>
        </is>
      </c>
      <c r="R811" s="19" t="inlineStr">
        <is>
          <t>예</t>
        </is>
      </c>
      <c r="S811" s="19" t="n">
        <v>0.0005</v>
      </c>
      <c r="T811" s="19" t="n">
        <v>0.0025</v>
      </c>
      <c r="U811" s="19" t="n">
        <v>0.0007</v>
      </c>
    </row>
    <row r="812">
      <c r="A812" s="19" t="inlineStr">
        <is>
          <t>휴림로봇</t>
        </is>
      </c>
      <c r="B812" s="19" t="inlineStr">
        <is>
          <t>090710</t>
        </is>
      </c>
      <c r="C812" s="19" t="inlineStr">
        <is>
          <t>[대표님룰]</t>
        </is>
      </c>
      <c r="D812" s="19" t="inlineStr">
        <is>
          <t>[변동성허용]</t>
        </is>
      </c>
      <c r="E812" s="19" t="inlineStr">
        <is>
          <t>+5%▶60% 익절 / +10%▶30% 익절 / +30%▶10% 익절</t>
        </is>
      </c>
      <c r="F812" s="19" t="inlineStr">
        <is>
          <t>-5%▶50% 손절 / -10%▶30% 손절 / -15%▶20% 손절</t>
        </is>
      </c>
      <c r="G812" s="19" t="inlineStr">
        <is>
          <t>2026-01-02</t>
        </is>
      </c>
      <c r="H812" s="19" t="inlineStr">
        <is>
          <t>2026-06-08</t>
        </is>
      </c>
      <c r="I812" s="19" t="n">
        <v>-1.76</v>
      </c>
      <c r="J812" s="19" t="n">
        <v>-15.99</v>
      </c>
      <c r="K812" s="19" t="n">
        <v>33.3</v>
      </c>
      <c r="L812" s="19" t="n">
        <v>3</v>
      </c>
      <c r="M812" s="19" t="n">
        <v>-3.26</v>
      </c>
      <c r="N812" s="19" t="n">
        <v>23</v>
      </c>
      <c r="O812" s="19" t="inlineStr">
        <is>
          <t>D</t>
        </is>
      </c>
      <c r="P812" s="19" t="inlineStr">
        <is>
          <t>단독 사용 비권장</t>
        </is>
      </c>
      <c r="Q812" s="19" t="inlineStr">
        <is>
          <t>거래횟수 매우 부족 / MDD 보통 / 수익률 음수 / 승률 낮음</t>
        </is>
      </c>
      <c r="R812" s="19" t="inlineStr">
        <is>
          <t>예</t>
        </is>
      </c>
      <c r="S812" s="19" t="n">
        <v>0.0005</v>
      </c>
      <c r="T812" s="19" t="n">
        <v>0.0025</v>
      </c>
      <c r="U812" s="19" t="n">
        <v>0.0007</v>
      </c>
    </row>
    <row r="813">
      <c r="A813" s="19" t="inlineStr">
        <is>
          <t>휴림로봇</t>
        </is>
      </c>
      <c r="B813" s="19" t="inlineStr">
        <is>
          <t>090710</t>
        </is>
      </c>
      <c r="C813" s="19" t="inlineStr">
        <is>
          <t>[대표님룰]</t>
        </is>
      </c>
      <c r="D813" s="19" t="inlineStr">
        <is>
          <t>[버티기형]</t>
        </is>
      </c>
      <c r="E813" s="19" t="inlineStr">
        <is>
          <t>+5%▶60% 익절 / +10%▶30% 익절 / +30%▶10% 익절</t>
        </is>
      </c>
      <c r="F813" s="19" t="inlineStr">
        <is>
          <t>-5%▶40% 손절 / -15%▶30% 손절 / -20%▶30% 손절</t>
        </is>
      </c>
      <c r="G813" s="19" t="inlineStr">
        <is>
          <t>2026-01-02</t>
        </is>
      </c>
      <c r="H813" s="19" t="inlineStr">
        <is>
          <t>2026-06-08</t>
        </is>
      </c>
      <c r="I813" s="19" t="n">
        <v>-2.24</v>
      </c>
      <c r="J813" s="19" t="n">
        <v>-16.4</v>
      </c>
      <c r="K813" s="19" t="n">
        <v>33.3</v>
      </c>
      <c r="L813" s="19" t="n">
        <v>3</v>
      </c>
      <c r="M813" s="19" t="n">
        <v>-3.94</v>
      </c>
      <c r="N813" s="19" t="n">
        <v>23</v>
      </c>
      <c r="O813" s="19" t="inlineStr">
        <is>
          <t>D</t>
        </is>
      </c>
      <c r="P813" s="19" t="inlineStr">
        <is>
          <t>단독 사용 비권장</t>
        </is>
      </c>
      <c r="Q813" s="19" t="inlineStr">
        <is>
          <t>거래횟수 매우 부족 / MDD 보통 / 수익률 음수 / 승률 낮음</t>
        </is>
      </c>
      <c r="R813" s="19" t="inlineStr">
        <is>
          <t>예</t>
        </is>
      </c>
      <c r="S813" s="19" t="n">
        <v>0.0005</v>
      </c>
      <c r="T813" s="19" t="n">
        <v>0.0025</v>
      </c>
      <c r="U813" s="19" t="n">
        <v>0.0007</v>
      </c>
    </row>
    <row r="814">
      <c r="A814" s="19" t="inlineStr">
        <is>
          <t>휴림로봇</t>
        </is>
      </c>
      <c r="B814" s="19" t="inlineStr">
        <is>
          <t>090710</t>
        </is>
      </c>
      <c r="C814" s="19" t="inlineStr">
        <is>
          <t>[중기추세]</t>
        </is>
      </c>
      <c r="D814" s="19" t="inlineStr">
        <is>
          <t>[칼손절]</t>
        </is>
      </c>
      <c r="E814" s="19" t="inlineStr">
        <is>
          <t>+10%▶50% 익절 / +20%▶30% 익절 / +30%▶20% 익절</t>
        </is>
      </c>
      <c r="F814" s="19" t="inlineStr">
        <is>
          <t>-2%▶80% 손절 / -4%▶10% 손절 / -6%▶10% 손절</t>
        </is>
      </c>
      <c r="G814" s="19" t="inlineStr">
        <is>
          <t>2026-01-02</t>
        </is>
      </c>
      <c r="H814" s="19" t="inlineStr">
        <is>
          <t>2026-06-08</t>
        </is>
      </c>
      <c r="I814" s="19" t="n">
        <v>6.53</v>
      </c>
      <c r="J814" s="19" t="n">
        <v>-8.9</v>
      </c>
      <c r="K814" s="19" t="n">
        <v>50</v>
      </c>
      <c r="L814" s="19" t="n">
        <v>2</v>
      </c>
      <c r="M814" s="19" t="n">
        <v>10.57</v>
      </c>
      <c r="N814" s="19" t="n">
        <v>53</v>
      </c>
      <c r="O814" s="19" t="inlineStr">
        <is>
          <t>C</t>
        </is>
      </c>
      <c r="P814" s="19" t="inlineStr">
        <is>
          <t>최근 적합성 참고 수준</t>
        </is>
      </c>
      <c r="Q814" s="19" t="inlineStr">
        <is>
          <t>거래횟수 매우 부족 / MDD 안정</t>
        </is>
      </c>
      <c r="R814" s="19" t="inlineStr">
        <is>
          <t>예</t>
        </is>
      </c>
      <c r="S814" s="19" t="n">
        <v>0.0005</v>
      </c>
      <c r="T814" s="19" t="n">
        <v>0.0025</v>
      </c>
      <c r="U814" s="19" t="n">
        <v>0.0007</v>
      </c>
    </row>
    <row r="815">
      <c r="A815" s="19" t="inlineStr">
        <is>
          <t>휴림로봇</t>
        </is>
      </c>
      <c r="B815" s="19" t="inlineStr">
        <is>
          <t>090710</t>
        </is>
      </c>
      <c r="C815" s="19" t="inlineStr">
        <is>
          <t>[중기추세]</t>
        </is>
      </c>
      <c r="D815" s="19" t="inlineStr">
        <is>
          <t>[정석방어]</t>
        </is>
      </c>
      <c r="E815" s="19" t="inlineStr">
        <is>
          <t>+10%▶50% 익절 / +20%▶30% 익절 / +30%▶20% 익절</t>
        </is>
      </c>
      <c r="F815" s="19" t="inlineStr">
        <is>
          <t>-3%▶70% 손절 / -5%▶20% 손절 / -10%▶10% 손절</t>
        </is>
      </c>
      <c r="G815" s="19" t="inlineStr">
        <is>
          <t>2026-01-02</t>
        </is>
      </c>
      <c r="H815" s="19" t="inlineStr">
        <is>
          <t>2026-06-08</t>
        </is>
      </c>
      <c r="I815" s="19" t="n">
        <v>6.53</v>
      </c>
      <c r="J815" s="19" t="n">
        <v>-8.9</v>
      </c>
      <c r="K815" s="19" t="n">
        <v>50</v>
      </c>
      <c r="L815" s="19" t="n">
        <v>2</v>
      </c>
      <c r="M815" s="19" t="n">
        <v>10.57</v>
      </c>
      <c r="N815" s="19" t="n">
        <v>53</v>
      </c>
      <c r="O815" s="19" t="inlineStr">
        <is>
          <t>C</t>
        </is>
      </c>
      <c r="P815" s="19" t="inlineStr">
        <is>
          <t>최근 적합성 참고 수준</t>
        </is>
      </c>
      <c r="Q815" s="19" t="inlineStr">
        <is>
          <t>거래횟수 매우 부족 / MDD 안정</t>
        </is>
      </c>
      <c r="R815" s="19" t="inlineStr">
        <is>
          <t>예</t>
        </is>
      </c>
      <c r="S815" s="19" t="n">
        <v>0.0005</v>
      </c>
      <c r="T815" s="19" t="n">
        <v>0.0025</v>
      </c>
      <c r="U815" s="19" t="n">
        <v>0.0007</v>
      </c>
    </row>
    <row r="816">
      <c r="A816" s="19" t="inlineStr">
        <is>
          <t>휴림로봇</t>
        </is>
      </c>
      <c r="B816" s="19" t="inlineStr">
        <is>
          <t>090710</t>
        </is>
      </c>
      <c r="C816" s="19" t="inlineStr">
        <is>
          <t>[중기추세]</t>
        </is>
      </c>
      <c r="D816" s="19" t="inlineStr">
        <is>
          <t>[변동성허용]</t>
        </is>
      </c>
      <c r="E816" s="19" t="inlineStr">
        <is>
          <t>+10%▶50% 익절 / +20%▶30% 익절 / +30%▶20% 익절</t>
        </is>
      </c>
      <c r="F816" s="19" t="inlineStr">
        <is>
          <t>-5%▶50% 손절 / -10%▶30% 손절 / -15%▶20% 손절</t>
        </is>
      </c>
      <c r="G816" s="19" t="inlineStr">
        <is>
          <t>2026-01-02</t>
        </is>
      </c>
      <c r="H816" s="19" t="inlineStr">
        <is>
          <t>2026-06-08</t>
        </is>
      </c>
      <c r="I816" s="19" t="n">
        <v>4.8</v>
      </c>
      <c r="J816" s="19" t="n">
        <v>-10.38</v>
      </c>
      <c r="K816" s="19" t="n">
        <v>50</v>
      </c>
      <c r="L816" s="19" t="n">
        <v>2</v>
      </c>
      <c r="M816" s="19" t="n">
        <v>8.109999999999999</v>
      </c>
      <c r="N816" s="19" t="n">
        <v>44</v>
      </c>
      <c r="O816" s="19" t="inlineStr">
        <is>
          <t>D</t>
        </is>
      </c>
      <c r="P816" s="19" t="inlineStr">
        <is>
          <t>단독 사용 비권장</t>
        </is>
      </c>
      <c r="Q816" s="19" t="inlineStr">
        <is>
          <t>거래횟수 매우 부족 / MDD 보통</t>
        </is>
      </c>
      <c r="R816" s="19" t="inlineStr">
        <is>
          <t>예</t>
        </is>
      </c>
      <c r="S816" s="19" t="n">
        <v>0.0005</v>
      </c>
      <c r="T816" s="19" t="n">
        <v>0.0025</v>
      </c>
      <c r="U816" s="19" t="n">
        <v>0.0007</v>
      </c>
    </row>
    <row r="817">
      <c r="A817" s="19" t="inlineStr">
        <is>
          <t>휴림로봇</t>
        </is>
      </c>
      <c r="B817" s="19" t="inlineStr">
        <is>
          <t>090710</t>
        </is>
      </c>
      <c r="C817" s="19" t="inlineStr">
        <is>
          <t>[중기추세]</t>
        </is>
      </c>
      <c r="D817" s="19" t="inlineStr">
        <is>
          <t>[버티기형]</t>
        </is>
      </c>
      <c r="E817" s="19" t="inlineStr">
        <is>
          <t>+10%▶50% 익절 / +20%▶30% 익절 / +30%▶20% 익절</t>
        </is>
      </c>
      <c r="F817" s="19" t="inlineStr">
        <is>
          <t>-5%▶40% 손절 / -15%▶30% 손절 / -20%▶30% 손절</t>
        </is>
      </c>
      <c r="G817" s="19" t="inlineStr">
        <is>
          <t>2026-01-02</t>
        </is>
      </c>
      <c r="H817" s="19" t="inlineStr">
        <is>
          <t>2026-06-08</t>
        </is>
      </c>
      <c r="I817" s="19" t="n">
        <v>4.32</v>
      </c>
      <c r="J817" s="19" t="n">
        <v>-10.79</v>
      </c>
      <c r="K817" s="19" t="n">
        <v>33.3</v>
      </c>
      <c r="L817" s="19" t="n">
        <v>3</v>
      </c>
      <c r="M817" s="19" t="n">
        <v>5.43</v>
      </c>
      <c r="N817" s="19" t="n">
        <v>36</v>
      </c>
      <c r="O817" s="19" t="inlineStr">
        <is>
          <t>D</t>
        </is>
      </c>
      <c r="P817" s="19" t="inlineStr">
        <is>
          <t>단독 사용 비권장</t>
        </is>
      </c>
      <c r="Q817" s="19" t="inlineStr">
        <is>
          <t>거래횟수 매우 부족 / MDD 보통 / 승률 낮음</t>
        </is>
      </c>
      <c r="R817" s="19" t="inlineStr">
        <is>
          <t>예</t>
        </is>
      </c>
      <c r="S817" s="19" t="n">
        <v>0.0005</v>
      </c>
      <c r="T817" s="19" t="n">
        <v>0.0025</v>
      </c>
      <c r="U817" s="19" t="n">
        <v>0.0007</v>
      </c>
    </row>
    <row r="818">
      <c r="A818" s="19" t="inlineStr">
        <is>
          <t>휴림로봇</t>
        </is>
      </c>
      <c r="B818" s="19" t="inlineStr">
        <is>
          <t>090710</t>
        </is>
      </c>
      <c r="C818" s="19" t="inlineStr">
        <is>
          <t>[수익극대화]</t>
        </is>
      </c>
      <c r="D818" s="19" t="inlineStr">
        <is>
          <t>[칼손절]</t>
        </is>
      </c>
      <c r="E818" s="19" t="inlineStr">
        <is>
          <t>+10%▶40% 익절 / +20%▶30% 익절 / +40%▶30% 익절</t>
        </is>
      </c>
      <c r="F818" s="19" t="inlineStr">
        <is>
          <t>-2%▶80% 손절 / -4%▶10% 손절 / -6%▶10% 손절</t>
        </is>
      </c>
      <c r="G818" s="19" t="inlineStr">
        <is>
          <t>2026-01-02</t>
        </is>
      </c>
      <c r="H818" s="19" t="inlineStr">
        <is>
          <t>2026-06-08</t>
        </is>
      </c>
      <c r="I818" s="19" t="n">
        <v>4.12</v>
      </c>
      <c r="J818" s="19" t="n">
        <v>-10.96</v>
      </c>
      <c r="K818" s="19" t="n">
        <v>50</v>
      </c>
      <c r="L818" s="19" t="n">
        <v>2</v>
      </c>
      <c r="M818" s="19" t="n">
        <v>7.15</v>
      </c>
      <c r="N818" s="19" t="n">
        <v>44</v>
      </c>
      <c r="O818" s="19" t="inlineStr">
        <is>
          <t>D</t>
        </is>
      </c>
      <c r="P818" s="19" t="inlineStr">
        <is>
          <t>단독 사용 비권장</t>
        </is>
      </c>
      <c r="Q818" s="19" t="inlineStr">
        <is>
          <t>거래횟수 매우 부족 / MDD 보통</t>
        </is>
      </c>
      <c r="R818" s="19" t="inlineStr">
        <is>
          <t>예</t>
        </is>
      </c>
      <c r="S818" s="19" t="n">
        <v>0.0005</v>
      </c>
      <c r="T818" s="19" t="n">
        <v>0.0025</v>
      </c>
      <c r="U818" s="19" t="n">
        <v>0.0007</v>
      </c>
    </row>
    <row r="819">
      <c r="A819" s="19" t="inlineStr">
        <is>
          <t>휴림로봇</t>
        </is>
      </c>
      <c r="B819" s="19" t="inlineStr">
        <is>
          <t>090710</t>
        </is>
      </c>
      <c r="C819" s="19" t="inlineStr">
        <is>
          <t>[수익극대화]</t>
        </is>
      </c>
      <c r="D819" s="19" t="inlineStr">
        <is>
          <t>[정석방어]</t>
        </is>
      </c>
      <c r="E819" s="19" t="inlineStr">
        <is>
          <t>+10%▶40% 익절 / +20%▶30% 익절 / +40%▶30% 익절</t>
        </is>
      </c>
      <c r="F819" s="19" t="inlineStr">
        <is>
          <t>-3%▶70% 손절 / -5%▶20% 손절 / -10%▶10% 손절</t>
        </is>
      </c>
      <c r="G819" s="19" t="inlineStr">
        <is>
          <t>2026-01-02</t>
        </is>
      </c>
      <c r="H819" s="19" t="inlineStr">
        <is>
          <t>2026-06-08</t>
        </is>
      </c>
      <c r="I819" s="19" t="n">
        <v>4.12</v>
      </c>
      <c r="J819" s="19" t="n">
        <v>-10.96</v>
      </c>
      <c r="K819" s="19" t="n">
        <v>50</v>
      </c>
      <c r="L819" s="19" t="n">
        <v>2</v>
      </c>
      <c r="M819" s="19" t="n">
        <v>7.15</v>
      </c>
      <c r="N819" s="19" t="n">
        <v>44</v>
      </c>
      <c r="O819" s="19" t="inlineStr">
        <is>
          <t>D</t>
        </is>
      </c>
      <c r="P819" s="19" t="inlineStr">
        <is>
          <t>단독 사용 비권장</t>
        </is>
      </c>
      <c r="Q819" s="19" t="inlineStr">
        <is>
          <t>거래횟수 매우 부족 / MDD 보통</t>
        </is>
      </c>
      <c r="R819" s="19" t="inlineStr">
        <is>
          <t>예</t>
        </is>
      </c>
      <c r="S819" s="19" t="n">
        <v>0.0005</v>
      </c>
      <c r="T819" s="19" t="n">
        <v>0.0025</v>
      </c>
      <c r="U819" s="19" t="n">
        <v>0.0007</v>
      </c>
    </row>
    <row r="820">
      <c r="A820" s="19" t="inlineStr">
        <is>
          <t>휴림로봇</t>
        </is>
      </c>
      <c r="B820" s="19" t="inlineStr">
        <is>
          <t>090710</t>
        </is>
      </c>
      <c r="C820" s="19" t="inlineStr">
        <is>
          <t>[수익극대화]</t>
        </is>
      </c>
      <c r="D820" s="19" t="inlineStr">
        <is>
          <t>[변동성허용]</t>
        </is>
      </c>
      <c r="E820" s="19" t="inlineStr">
        <is>
          <t>+10%▶40% 익절 / +20%▶30% 익절 / +40%▶30% 익절</t>
        </is>
      </c>
      <c r="F820" s="19" t="inlineStr">
        <is>
          <t>-5%▶50% 손절 / -10%▶30% 손절 / -15%▶20% 손절</t>
        </is>
      </c>
      <c r="G820" s="19" t="inlineStr">
        <is>
          <t>2026-01-02</t>
        </is>
      </c>
      <c r="H820" s="19" t="inlineStr">
        <is>
          <t>2026-06-08</t>
        </is>
      </c>
      <c r="I820" s="19" t="n">
        <v>1.52</v>
      </c>
      <c r="J820" s="19" t="n">
        <v>-13.18</v>
      </c>
      <c r="K820" s="19" t="n">
        <v>33.3</v>
      </c>
      <c r="L820" s="19" t="n">
        <v>3</v>
      </c>
      <c r="M820" s="19" t="n">
        <v>1.43</v>
      </c>
      <c r="N820" s="19" t="n">
        <v>35</v>
      </c>
      <c r="O820" s="19" t="inlineStr">
        <is>
          <t>D</t>
        </is>
      </c>
      <c r="P820" s="19" t="inlineStr">
        <is>
          <t>단독 사용 비권장</t>
        </is>
      </c>
      <c r="Q820" s="19" t="inlineStr">
        <is>
          <t>거래횟수 매우 부족 / MDD 보통 / 승률 낮음</t>
        </is>
      </c>
      <c r="R820" s="19" t="inlineStr">
        <is>
          <t>예</t>
        </is>
      </c>
      <c r="S820" s="19" t="n">
        <v>0.0005</v>
      </c>
      <c r="T820" s="19" t="n">
        <v>0.0025</v>
      </c>
      <c r="U820" s="19" t="n">
        <v>0.0007</v>
      </c>
    </row>
    <row r="821">
      <c r="A821" s="19" t="inlineStr">
        <is>
          <t>휴림로봇</t>
        </is>
      </c>
      <c r="B821" s="19" t="inlineStr">
        <is>
          <t>090710</t>
        </is>
      </c>
      <c r="C821" s="19" t="inlineStr">
        <is>
          <t>[수익극대화]</t>
        </is>
      </c>
      <c r="D821" s="19" t="inlineStr">
        <is>
          <t>[버티기형]</t>
        </is>
      </c>
      <c r="E821" s="19" t="inlineStr">
        <is>
          <t>+10%▶40% 익절 / +20%▶30% 익절 / +40%▶30% 익절</t>
        </is>
      </c>
      <c r="F821" s="19" t="inlineStr">
        <is>
          <t>-5%▶40% 손절 / -15%▶30% 손절 / -20%▶30% 손절</t>
        </is>
      </c>
      <c r="G821" s="19" t="inlineStr">
        <is>
          <t>2026-01-02</t>
        </is>
      </c>
      <c r="H821" s="19" t="inlineStr">
        <is>
          <t>2026-06-08</t>
        </is>
      </c>
      <c r="I821" s="19" t="n">
        <v>1.04</v>
      </c>
      <c r="J821" s="19" t="n">
        <v>-13.59</v>
      </c>
      <c r="K821" s="19" t="n">
        <v>33.3</v>
      </c>
      <c r="L821" s="19" t="n">
        <v>3</v>
      </c>
      <c r="M821" s="19" t="n">
        <v>0.74</v>
      </c>
      <c r="N821" s="19" t="n">
        <v>35</v>
      </c>
      <c r="O821" s="19" t="inlineStr">
        <is>
          <t>D</t>
        </is>
      </c>
      <c r="P821" s="19" t="inlineStr">
        <is>
          <t>단독 사용 비권장</t>
        </is>
      </c>
      <c r="Q821" s="19" t="inlineStr">
        <is>
          <t>거래횟수 매우 부족 / MDD 보통 / 승률 낮음</t>
        </is>
      </c>
      <c r="R821" s="19" t="inlineStr">
        <is>
          <t>예</t>
        </is>
      </c>
      <c r="S821" s="19" t="n">
        <v>0.0005</v>
      </c>
      <c r="T821" s="19" t="n">
        <v>0.0025</v>
      </c>
      <c r="U821" s="19" t="n">
        <v>0.0007</v>
      </c>
    </row>
    <row r="822">
      <c r="A822" s="19" t="inlineStr">
        <is>
          <t>에이치엠넥스</t>
        </is>
      </c>
      <c r="B822" s="19" t="inlineStr">
        <is>
          <t>036170</t>
        </is>
      </c>
      <c r="C822" s="19" t="inlineStr">
        <is>
          <t>[초단타]</t>
        </is>
      </c>
      <c r="D822" s="19" t="inlineStr">
        <is>
          <t>[칼손절]</t>
        </is>
      </c>
      <c r="E822" s="19" t="inlineStr">
        <is>
          <t>+3%▶70% 익절 / +5%▶20% 익절 / +10%▶10% 익절</t>
        </is>
      </c>
      <c r="F822" s="19" t="inlineStr">
        <is>
          <t>-2%▶80% 손절 / -4%▶10% 손절 / -6%▶10% 손절</t>
        </is>
      </c>
      <c r="G822" s="19" t="inlineStr">
        <is>
          <t>2026-01-02</t>
        </is>
      </c>
      <c r="H822" s="19" t="inlineStr">
        <is>
          <t>2026-06-08</t>
        </is>
      </c>
      <c r="I822" s="19" t="n">
        <v>0</v>
      </c>
      <c r="J822" s="19" t="n">
        <v>0</v>
      </c>
      <c r="K822" s="19" t="n">
        <v>0</v>
      </c>
      <c r="L822" s="19" t="n">
        <v>0</v>
      </c>
      <c r="M822" s="19" t="n">
        <v>0</v>
      </c>
      <c r="N822" s="19" t="n">
        <v>32</v>
      </c>
      <c r="O822" s="19" t="inlineStr">
        <is>
          <t>D</t>
        </is>
      </c>
      <c r="P822" s="19" t="inlineStr">
        <is>
          <t>단독 사용 비권장</t>
        </is>
      </c>
      <c r="Q822" s="19" t="inlineStr">
        <is>
          <t>거래횟수 매우 부족 / MDD 안정 / 수익률 음수 / 승률 낮음</t>
        </is>
      </c>
      <c r="R822" s="19" t="inlineStr">
        <is>
          <t>예</t>
        </is>
      </c>
      <c r="S822" s="19" t="n">
        <v>0.0005</v>
      </c>
      <c r="T822" s="19" t="n">
        <v>0.0025</v>
      </c>
      <c r="U822" s="19" t="n">
        <v>0.0007</v>
      </c>
    </row>
    <row r="823">
      <c r="A823" s="19" t="inlineStr">
        <is>
          <t>에이치엠넥스</t>
        </is>
      </c>
      <c r="B823" s="19" t="inlineStr">
        <is>
          <t>036170</t>
        </is>
      </c>
      <c r="C823" s="19" t="inlineStr">
        <is>
          <t>[초단타]</t>
        </is>
      </c>
      <c r="D823" s="19" t="inlineStr">
        <is>
          <t>[정석방어]</t>
        </is>
      </c>
      <c r="E823" s="19" t="inlineStr">
        <is>
          <t>+3%▶70% 익절 / +5%▶20% 익절 / +10%▶10% 익절</t>
        </is>
      </c>
      <c r="F823" s="19" t="inlineStr">
        <is>
          <t>-3%▶70% 손절 / -5%▶20% 손절 / -10%▶10% 손절</t>
        </is>
      </c>
      <c r="G823" s="19" t="inlineStr">
        <is>
          <t>2026-01-02</t>
        </is>
      </c>
      <c r="H823" s="19" t="inlineStr">
        <is>
          <t>2026-06-08</t>
        </is>
      </c>
      <c r="I823" s="19" t="n">
        <v>0</v>
      </c>
      <c r="J823" s="19" t="n">
        <v>0</v>
      </c>
      <c r="K823" s="19" t="n">
        <v>0</v>
      </c>
      <c r="L823" s="19" t="n">
        <v>0</v>
      </c>
      <c r="M823" s="19" t="n">
        <v>0</v>
      </c>
      <c r="N823" s="19" t="n">
        <v>32</v>
      </c>
      <c r="O823" s="19" t="inlineStr">
        <is>
          <t>D</t>
        </is>
      </c>
      <c r="P823" s="19" t="inlineStr">
        <is>
          <t>단독 사용 비권장</t>
        </is>
      </c>
      <c r="Q823" s="19" t="inlineStr">
        <is>
          <t>거래횟수 매우 부족 / MDD 안정 / 수익률 음수 / 승률 낮음</t>
        </is>
      </c>
      <c r="R823" s="19" t="inlineStr">
        <is>
          <t>예</t>
        </is>
      </c>
      <c r="S823" s="19" t="n">
        <v>0.0005</v>
      </c>
      <c r="T823" s="19" t="n">
        <v>0.0025</v>
      </c>
      <c r="U823" s="19" t="n">
        <v>0.0007</v>
      </c>
    </row>
    <row r="824">
      <c r="A824" s="19" t="inlineStr">
        <is>
          <t>에이치엠넥스</t>
        </is>
      </c>
      <c r="B824" s="19" t="inlineStr">
        <is>
          <t>036170</t>
        </is>
      </c>
      <c r="C824" s="19" t="inlineStr">
        <is>
          <t>[초단타]</t>
        </is>
      </c>
      <c r="D824" s="19" t="inlineStr">
        <is>
          <t>[변동성허용]</t>
        </is>
      </c>
      <c r="E824" s="19" t="inlineStr">
        <is>
          <t>+3%▶70% 익절 / +5%▶20% 익절 / +10%▶10% 익절</t>
        </is>
      </c>
      <c r="F824" s="19" t="inlineStr">
        <is>
          <t>-5%▶50% 손절 / -10%▶30% 손절 / -15%▶20% 손절</t>
        </is>
      </c>
      <c r="G824" s="19" t="inlineStr">
        <is>
          <t>2026-01-02</t>
        </is>
      </c>
      <c r="H824" s="19" t="inlineStr">
        <is>
          <t>2026-06-08</t>
        </is>
      </c>
      <c r="I824" s="19" t="n">
        <v>0</v>
      </c>
      <c r="J824" s="19" t="n">
        <v>0</v>
      </c>
      <c r="K824" s="19" t="n">
        <v>0</v>
      </c>
      <c r="L824" s="19" t="n">
        <v>0</v>
      </c>
      <c r="M824" s="19" t="n">
        <v>0</v>
      </c>
      <c r="N824" s="19" t="n">
        <v>32</v>
      </c>
      <c r="O824" s="19" t="inlineStr">
        <is>
          <t>D</t>
        </is>
      </c>
      <c r="P824" s="19" t="inlineStr">
        <is>
          <t>단독 사용 비권장</t>
        </is>
      </c>
      <c r="Q824" s="19" t="inlineStr">
        <is>
          <t>거래횟수 매우 부족 / MDD 안정 / 수익률 음수 / 승률 낮음</t>
        </is>
      </c>
      <c r="R824" s="19" t="inlineStr">
        <is>
          <t>예</t>
        </is>
      </c>
      <c r="S824" s="19" t="n">
        <v>0.0005</v>
      </c>
      <c r="T824" s="19" t="n">
        <v>0.0025</v>
      </c>
      <c r="U824" s="19" t="n">
        <v>0.0007</v>
      </c>
    </row>
    <row r="825">
      <c r="A825" s="19" t="inlineStr">
        <is>
          <t>에이치엠넥스</t>
        </is>
      </c>
      <c r="B825" s="19" t="inlineStr">
        <is>
          <t>036170</t>
        </is>
      </c>
      <c r="C825" s="19" t="inlineStr">
        <is>
          <t>[초단타]</t>
        </is>
      </c>
      <c r="D825" s="19" t="inlineStr">
        <is>
          <t>[버티기형]</t>
        </is>
      </c>
      <c r="E825" s="19" t="inlineStr">
        <is>
          <t>+3%▶70% 익절 / +5%▶20% 익절 / +10%▶10% 익절</t>
        </is>
      </c>
      <c r="F825" s="19" t="inlineStr">
        <is>
          <t>-5%▶40% 손절 / -15%▶30% 손절 / -20%▶30% 손절</t>
        </is>
      </c>
      <c r="G825" s="19" t="inlineStr">
        <is>
          <t>2026-01-02</t>
        </is>
      </c>
      <c r="H825" s="19" t="inlineStr">
        <is>
          <t>2026-06-08</t>
        </is>
      </c>
      <c r="I825" s="19" t="n">
        <v>0</v>
      </c>
      <c r="J825" s="19" t="n">
        <v>0</v>
      </c>
      <c r="K825" s="19" t="n">
        <v>0</v>
      </c>
      <c r="L825" s="19" t="n">
        <v>0</v>
      </c>
      <c r="M825" s="19" t="n">
        <v>0</v>
      </c>
      <c r="N825" s="19" t="n">
        <v>32</v>
      </c>
      <c r="O825" s="19" t="inlineStr">
        <is>
          <t>D</t>
        </is>
      </c>
      <c r="P825" s="19" t="inlineStr">
        <is>
          <t>단독 사용 비권장</t>
        </is>
      </c>
      <c r="Q825" s="19" t="inlineStr">
        <is>
          <t>거래횟수 매우 부족 / MDD 안정 / 수익률 음수 / 승률 낮음</t>
        </is>
      </c>
      <c r="R825" s="19" t="inlineStr">
        <is>
          <t>예</t>
        </is>
      </c>
      <c r="S825" s="19" t="n">
        <v>0.0005</v>
      </c>
      <c r="T825" s="19" t="n">
        <v>0.0025</v>
      </c>
      <c r="U825" s="19" t="n">
        <v>0.0007</v>
      </c>
    </row>
    <row r="826">
      <c r="A826" s="19" t="inlineStr">
        <is>
          <t>에이치엠넥스</t>
        </is>
      </c>
      <c r="B826" s="19" t="inlineStr">
        <is>
          <t>036170</t>
        </is>
      </c>
      <c r="C826" s="19" t="inlineStr">
        <is>
          <t>[단기스윙]</t>
        </is>
      </c>
      <c r="D826" s="19" t="inlineStr">
        <is>
          <t>[칼손절]</t>
        </is>
      </c>
      <c r="E826" s="19" t="inlineStr">
        <is>
          <t>+5%▶60% 익절 / +10%▶30% 익절 / +20%▶10% 익절</t>
        </is>
      </c>
      <c r="F826" s="19" t="inlineStr">
        <is>
          <t>-2%▶80% 손절 / -4%▶10% 손절 / -6%▶10% 손절</t>
        </is>
      </c>
      <c r="G826" s="19" t="inlineStr">
        <is>
          <t>2026-01-02</t>
        </is>
      </c>
      <c r="H826" s="19" t="inlineStr">
        <is>
          <t>2026-06-08</t>
        </is>
      </c>
      <c r="I826" s="19" t="n">
        <v>0</v>
      </c>
      <c r="J826" s="19" t="n">
        <v>0</v>
      </c>
      <c r="K826" s="19" t="n">
        <v>0</v>
      </c>
      <c r="L826" s="19" t="n">
        <v>0</v>
      </c>
      <c r="M826" s="19" t="n">
        <v>0</v>
      </c>
      <c r="N826" s="19" t="n">
        <v>32</v>
      </c>
      <c r="O826" s="19" t="inlineStr">
        <is>
          <t>D</t>
        </is>
      </c>
      <c r="P826" s="19" t="inlineStr">
        <is>
          <t>단독 사용 비권장</t>
        </is>
      </c>
      <c r="Q826" s="19" t="inlineStr">
        <is>
          <t>거래횟수 매우 부족 / MDD 안정 / 수익률 음수 / 승률 낮음</t>
        </is>
      </c>
      <c r="R826" s="19" t="inlineStr">
        <is>
          <t>예</t>
        </is>
      </c>
      <c r="S826" s="19" t="n">
        <v>0.0005</v>
      </c>
      <c r="T826" s="19" t="n">
        <v>0.0025</v>
      </c>
      <c r="U826" s="19" t="n">
        <v>0.0007</v>
      </c>
    </row>
    <row r="827">
      <c r="A827" s="19" t="inlineStr">
        <is>
          <t>에이치엠넥스</t>
        </is>
      </c>
      <c r="B827" s="19" t="inlineStr">
        <is>
          <t>036170</t>
        </is>
      </c>
      <c r="C827" s="19" t="inlineStr">
        <is>
          <t>[단기스윙]</t>
        </is>
      </c>
      <c r="D827" s="19" t="inlineStr">
        <is>
          <t>[정석방어]</t>
        </is>
      </c>
      <c r="E827" s="19" t="inlineStr">
        <is>
          <t>+5%▶60% 익절 / +10%▶30% 익절 / +20%▶10% 익절</t>
        </is>
      </c>
      <c r="F827" s="19" t="inlineStr">
        <is>
          <t>-3%▶70% 손절 / -5%▶20% 손절 / -10%▶10% 손절</t>
        </is>
      </c>
      <c r="G827" s="19" t="inlineStr">
        <is>
          <t>2026-01-02</t>
        </is>
      </c>
      <c r="H827" s="19" t="inlineStr">
        <is>
          <t>2026-06-08</t>
        </is>
      </c>
      <c r="I827" s="19" t="n">
        <v>0</v>
      </c>
      <c r="J827" s="19" t="n">
        <v>0</v>
      </c>
      <c r="K827" s="19" t="n">
        <v>0</v>
      </c>
      <c r="L827" s="19" t="n">
        <v>0</v>
      </c>
      <c r="M827" s="19" t="n">
        <v>0</v>
      </c>
      <c r="N827" s="19" t="n">
        <v>32</v>
      </c>
      <c r="O827" s="19" t="inlineStr">
        <is>
          <t>D</t>
        </is>
      </c>
      <c r="P827" s="19" t="inlineStr">
        <is>
          <t>단독 사용 비권장</t>
        </is>
      </c>
      <c r="Q827" s="19" t="inlineStr">
        <is>
          <t>거래횟수 매우 부족 / MDD 안정 / 수익률 음수 / 승률 낮음</t>
        </is>
      </c>
      <c r="R827" s="19" t="inlineStr">
        <is>
          <t>예</t>
        </is>
      </c>
      <c r="S827" s="19" t="n">
        <v>0.0005</v>
      </c>
      <c r="T827" s="19" t="n">
        <v>0.0025</v>
      </c>
      <c r="U827" s="19" t="n">
        <v>0.0007</v>
      </c>
    </row>
    <row r="828">
      <c r="A828" s="19" t="inlineStr">
        <is>
          <t>에이치엠넥스</t>
        </is>
      </c>
      <c r="B828" s="19" t="inlineStr">
        <is>
          <t>036170</t>
        </is>
      </c>
      <c r="C828" s="19" t="inlineStr">
        <is>
          <t>[단기스윙]</t>
        </is>
      </c>
      <c r="D828" s="19" t="inlineStr">
        <is>
          <t>[변동성허용]</t>
        </is>
      </c>
      <c r="E828" s="19" t="inlineStr">
        <is>
          <t>+5%▶60% 익절 / +10%▶30% 익절 / +20%▶10% 익절</t>
        </is>
      </c>
      <c r="F828" s="19" t="inlineStr">
        <is>
          <t>-5%▶50% 손절 / -10%▶30% 손절 / -15%▶20% 손절</t>
        </is>
      </c>
      <c r="G828" s="19" t="inlineStr">
        <is>
          <t>2026-01-02</t>
        </is>
      </c>
      <c r="H828" s="19" t="inlineStr">
        <is>
          <t>2026-06-08</t>
        </is>
      </c>
      <c r="I828" s="19" t="n">
        <v>0</v>
      </c>
      <c r="J828" s="19" t="n">
        <v>0</v>
      </c>
      <c r="K828" s="19" t="n">
        <v>0</v>
      </c>
      <c r="L828" s="19" t="n">
        <v>0</v>
      </c>
      <c r="M828" s="19" t="n">
        <v>0</v>
      </c>
      <c r="N828" s="19" t="n">
        <v>32</v>
      </c>
      <c r="O828" s="19" t="inlineStr">
        <is>
          <t>D</t>
        </is>
      </c>
      <c r="P828" s="19" t="inlineStr">
        <is>
          <t>단독 사용 비권장</t>
        </is>
      </c>
      <c r="Q828" s="19" t="inlineStr">
        <is>
          <t>거래횟수 매우 부족 / MDD 안정 / 수익률 음수 / 승률 낮음</t>
        </is>
      </c>
      <c r="R828" s="19" t="inlineStr">
        <is>
          <t>예</t>
        </is>
      </c>
      <c r="S828" s="19" t="n">
        <v>0.0005</v>
      </c>
      <c r="T828" s="19" t="n">
        <v>0.0025</v>
      </c>
      <c r="U828" s="19" t="n">
        <v>0.0007</v>
      </c>
    </row>
    <row r="829">
      <c r="A829" s="19" t="inlineStr">
        <is>
          <t>에이치엠넥스</t>
        </is>
      </c>
      <c r="B829" s="19" t="inlineStr">
        <is>
          <t>036170</t>
        </is>
      </c>
      <c r="C829" s="19" t="inlineStr">
        <is>
          <t>[단기스윙]</t>
        </is>
      </c>
      <c r="D829" s="19" t="inlineStr">
        <is>
          <t>[버티기형]</t>
        </is>
      </c>
      <c r="E829" s="19" t="inlineStr">
        <is>
          <t>+5%▶60% 익절 / +10%▶30% 익절 / +20%▶10% 익절</t>
        </is>
      </c>
      <c r="F829" s="19" t="inlineStr">
        <is>
          <t>-5%▶40% 손절 / -15%▶30% 손절 / -20%▶30% 손절</t>
        </is>
      </c>
      <c r="G829" s="19" t="inlineStr">
        <is>
          <t>2026-01-02</t>
        </is>
      </c>
      <c r="H829" s="19" t="inlineStr">
        <is>
          <t>2026-06-08</t>
        </is>
      </c>
      <c r="I829" s="19" t="n">
        <v>0</v>
      </c>
      <c r="J829" s="19" t="n">
        <v>0</v>
      </c>
      <c r="K829" s="19" t="n">
        <v>0</v>
      </c>
      <c r="L829" s="19" t="n">
        <v>0</v>
      </c>
      <c r="M829" s="19" t="n">
        <v>0</v>
      </c>
      <c r="N829" s="19" t="n">
        <v>32</v>
      </c>
      <c r="O829" s="19" t="inlineStr">
        <is>
          <t>D</t>
        </is>
      </c>
      <c r="P829" s="19" t="inlineStr">
        <is>
          <t>단독 사용 비권장</t>
        </is>
      </c>
      <c r="Q829" s="19" t="inlineStr">
        <is>
          <t>거래횟수 매우 부족 / MDD 안정 / 수익률 음수 / 승률 낮음</t>
        </is>
      </c>
      <c r="R829" s="19" t="inlineStr">
        <is>
          <t>예</t>
        </is>
      </c>
      <c r="S829" s="19" t="n">
        <v>0.0005</v>
      </c>
      <c r="T829" s="19" t="n">
        <v>0.0025</v>
      </c>
      <c r="U829" s="19" t="n">
        <v>0.0007</v>
      </c>
    </row>
    <row r="830">
      <c r="A830" s="19" t="inlineStr">
        <is>
          <t>에이치엠넥스</t>
        </is>
      </c>
      <c r="B830" s="19" t="inlineStr">
        <is>
          <t>036170</t>
        </is>
      </c>
      <c r="C830" s="19" t="inlineStr">
        <is>
          <t>[대표님룰]</t>
        </is>
      </c>
      <c r="D830" s="19" t="inlineStr">
        <is>
          <t>[칼손절]</t>
        </is>
      </c>
      <c r="E830" s="19" t="inlineStr">
        <is>
          <t>+5%▶60% 익절 / +10%▶30% 익절 / +30%▶10% 익절</t>
        </is>
      </c>
      <c r="F830" s="19" t="inlineStr">
        <is>
          <t>-2%▶80% 손절 / -4%▶10% 손절 / -6%▶10% 손절</t>
        </is>
      </c>
      <c r="G830" s="19" t="inlineStr">
        <is>
          <t>2026-01-02</t>
        </is>
      </c>
      <c r="H830" s="19" t="inlineStr">
        <is>
          <t>2026-06-08</t>
        </is>
      </c>
      <c r="I830" s="19" t="n">
        <v>0</v>
      </c>
      <c r="J830" s="19" t="n">
        <v>0</v>
      </c>
      <c r="K830" s="19" t="n">
        <v>0</v>
      </c>
      <c r="L830" s="19" t="n">
        <v>0</v>
      </c>
      <c r="M830" s="19" t="n">
        <v>0</v>
      </c>
      <c r="N830" s="19" t="n">
        <v>32</v>
      </c>
      <c r="O830" s="19" t="inlineStr">
        <is>
          <t>D</t>
        </is>
      </c>
      <c r="P830" s="19" t="inlineStr">
        <is>
          <t>단독 사용 비권장</t>
        </is>
      </c>
      <c r="Q830" s="19" t="inlineStr">
        <is>
          <t>거래횟수 매우 부족 / MDD 안정 / 수익률 음수 / 승률 낮음</t>
        </is>
      </c>
      <c r="R830" s="19" t="inlineStr">
        <is>
          <t>예</t>
        </is>
      </c>
      <c r="S830" s="19" t="n">
        <v>0.0005</v>
      </c>
      <c r="T830" s="19" t="n">
        <v>0.0025</v>
      </c>
      <c r="U830" s="19" t="n">
        <v>0.0007</v>
      </c>
    </row>
    <row r="831">
      <c r="A831" s="19" t="inlineStr">
        <is>
          <t>에이치엠넥스</t>
        </is>
      </c>
      <c r="B831" s="19" t="inlineStr">
        <is>
          <t>036170</t>
        </is>
      </c>
      <c r="C831" s="19" t="inlineStr">
        <is>
          <t>[대표님룰]</t>
        </is>
      </c>
      <c r="D831" s="19" t="inlineStr">
        <is>
          <t>[정석방어]</t>
        </is>
      </c>
      <c r="E831" s="19" t="inlineStr">
        <is>
          <t>+5%▶60% 익절 / +10%▶30% 익절 / +30%▶10% 익절</t>
        </is>
      </c>
      <c r="F831" s="19" t="inlineStr">
        <is>
          <t>-3%▶70% 손절 / -5%▶20% 손절 / -10%▶10% 손절</t>
        </is>
      </c>
      <c r="G831" s="19" t="inlineStr">
        <is>
          <t>2026-01-02</t>
        </is>
      </c>
      <c r="H831" s="19" t="inlineStr">
        <is>
          <t>2026-06-08</t>
        </is>
      </c>
      <c r="I831" s="19" t="n">
        <v>0</v>
      </c>
      <c r="J831" s="19" t="n">
        <v>0</v>
      </c>
      <c r="K831" s="19" t="n">
        <v>0</v>
      </c>
      <c r="L831" s="19" t="n">
        <v>0</v>
      </c>
      <c r="M831" s="19" t="n">
        <v>0</v>
      </c>
      <c r="N831" s="19" t="n">
        <v>32</v>
      </c>
      <c r="O831" s="19" t="inlineStr">
        <is>
          <t>D</t>
        </is>
      </c>
      <c r="P831" s="19" t="inlineStr">
        <is>
          <t>단독 사용 비권장</t>
        </is>
      </c>
      <c r="Q831" s="19" t="inlineStr">
        <is>
          <t>거래횟수 매우 부족 / MDD 안정 / 수익률 음수 / 승률 낮음</t>
        </is>
      </c>
      <c r="R831" s="19" t="inlineStr">
        <is>
          <t>예</t>
        </is>
      </c>
      <c r="S831" s="19" t="n">
        <v>0.0005</v>
      </c>
      <c r="T831" s="19" t="n">
        <v>0.0025</v>
      </c>
      <c r="U831" s="19" t="n">
        <v>0.0007</v>
      </c>
    </row>
    <row r="832">
      <c r="A832" s="19" t="inlineStr">
        <is>
          <t>에이치엠넥스</t>
        </is>
      </c>
      <c r="B832" s="19" t="inlineStr">
        <is>
          <t>036170</t>
        </is>
      </c>
      <c r="C832" s="19" t="inlineStr">
        <is>
          <t>[대표님룰]</t>
        </is>
      </c>
      <c r="D832" s="19" t="inlineStr">
        <is>
          <t>[변동성허용]</t>
        </is>
      </c>
      <c r="E832" s="19" t="inlineStr">
        <is>
          <t>+5%▶60% 익절 / +10%▶30% 익절 / +30%▶10% 익절</t>
        </is>
      </c>
      <c r="F832" s="19" t="inlineStr">
        <is>
          <t>-5%▶50% 손절 / -10%▶30% 손절 / -15%▶20% 손절</t>
        </is>
      </c>
      <c r="G832" s="19" t="inlineStr">
        <is>
          <t>2026-01-02</t>
        </is>
      </c>
      <c r="H832" s="19" t="inlineStr">
        <is>
          <t>2026-06-08</t>
        </is>
      </c>
      <c r="I832" s="19" t="n">
        <v>0</v>
      </c>
      <c r="J832" s="19" t="n">
        <v>0</v>
      </c>
      <c r="K832" s="19" t="n">
        <v>0</v>
      </c>
      <c r="L832" s="19" t="n">
        <v>0</v>
      </c>
      <c r="M832" s="19" t="n">
        <v>0</v>
      </c>
      <c r="N832" s="19" t="n">
        <v>32</v>
      </c>
      <c r="O832" s="19" t="inlineStr">
        <is>
          <t>D</t>
        </is>
      </c>
      <c r="P832" s="19" t="inlineStr">
        <is>
          <t>단독 사용 비권장</t>
        </is>
      </c>
      <c r="Q832" s="19" t="inlineStr">
        <is>
          <t>거래횟수 매우 부족 / MDD 안정 / 수익률 음수 / 승률 낮음</t>
        </is>
      </c>
      <c r="R832" s="19" t="inlineStr">
        <is>
          <t>예</t>
        </is>
      </c>
      <c r="S832" s="19" t="n">
        <v>0.0005</v>
      </c>
      <c r="T832" s="19" t="n">
        <v>0.0025</v>
      </c>
      <c r="U832" s="19" t="n">
        <v>0.0007</v>
      </c>
    </row>
    <row r="833">
      <c r="A833" s="19" t="inlineStr">
        <is>
          <t>에이치엠넥스</t>
        </is>
      </c>
      <c r="B833" s="19" t="inlineStr">
        <is>
          <t>036170</t>
        </is>
      </c>
      <c r="C833" s="19" t="inlineStr">
        <is>
          <t>[대표님룰]</t>
        </is>
      </c>
      <c r="D833" s="19" t="inlineStr">
        <is>
          <t>[버티기형]</t>
        </is>
      </c>
      <c r="E833" s="19" t="inlineStr">
        <is>
          <t>+5%▶60% 익절 / +10%▶30% 익절 / +30%▶10% 익절</t>
        </is>
      </c>
      <c r="F833" s="19" t="inlineStr">
        <is>
          <t>-5%▶40% 손절 / -15%▶30% 손절 / -20%▶30% 손절</t>
        </is>
      </c>
      <c r="G833" s="19" t="inlineStr">
        <is>
          <t>2026-01-02</t>
        </is>
      </c>
      <c r="H833" s="19" t="inlineStr">
        <is>
          <t>2026-06-08</t>
        </is>
      </c>
      <c r="I833" s="19" t="n">
        <v>0</v>
      </c>
      <c r="J833" s="19" t="n">
        <v>0</v>
      </c>
      <c r="K833" s="19" t="n">
        <v>0</v>
      </c>
      <c r="L833" s="19" t="n">
        <v>0</v>
      </c>
      <c r="M833" s="19" t="n">
        <v>0</v>
      </c>
      <c r="N833" s="19" t="n">
        <v>32</v>
      </c>
      <c r="O833" s="19" t="inlineStr">
        <is>
          <t>D</t>
        </is>
      </c>
      <c r="P833" s="19" t="inlineStr">
        <is>
          <t>단독 사용 비권장</t>
        </is>
      </c>
      <c r="Q833" s="19" t="inlineStr">
        <is>
          <t>거래횟수 매우 부족 / MDD 안정 / 수익률 음수 / 승률 낮음</t>
        </is>
      </c>
      <c r="R833" s="19" t="inlineStr">
        <is>
          <t>예</t>
        </is>
      </c>
      <c r="S833" s="19" t="n">
        <v>0.0005</v>
      </c>
      <c r="T833" s="19" t="n">
        <v>0.0025</v>
      </c>
      <c r="U833" s="19" t="n">
        <v>0.0007</v>
      </c>
    </row>
    <row r="834">
      <c r="A834" s="19" t="inlineStr">
        <is>
          <t>에이치엠넥스</t>
        </is>
      </c>
      <c r="B834" s="19" t="inlineStr">
        <is>
          <t>036170</t>
        </is>
      </c>
      <c r="C834" s="19" t="inlineStr">
        <is>
          <t>[중기추세]</t>
        </is>
      </c>
      <c r="D834" s="19" t="inlineStr">
        <is>
          <t>[칼손절]</t>
        </is>
      </c>
      <c r="E834" s="19" t="inlineStr">
        <is>
          <t>+10%▶50% 익절 / +20%▶30% 익절 / +30%▶20% 익절</t>
        </is>
      </c>
      <c r="F834" s="19" t="inlineStr">
        <is>
          <t>-2%▶80% 손절 / -4%▶10% 손절 / -6%▶10% 손절</t>
        </is>
      </c>
      <c r="G834" s="19" t="inlineStr">
        <is>
          <t>2026-01-02</t>
        </is>
      </c>
      <c r="H834" s="19" t="inlineStr">
        <is>
          <t>2026-06-08</t>
        </is>
      </c>
      <c r="I834" s="19" t="n">
        <v>0</v>
      </c>
      <c r="J834" s="19" t="n">
        <v>0</v>
      </c>
      <c r="K834" s="19" t="n">
        <v>0</v>
      </c>
      <c r="L834" s="19" t="n">
        <v>0</v>
      </c>
      <c r="M834" s="19" t="n">
        <v>0</v>
      </c>
      <c r="N834" s="19" t="n">
        <v>32</v>
      </c>
      <c r="O834" s="19" t="inlineStr">
        <is>
          <t>D</t>
        </is>
      </c>
      <c r="P834" s="19" t="inlineStr">
        <is>
          <t>단독 사용 비권장</t>
        </is>
      </c>
      <c r="Q834" s="19" t="inlineStr">
        <is>
          <t>거래횟수 매우 부족 / MDD 안정 / 수익률 음수 / 승률 낮음</t>
        </is>
      </c>
      <c r="R834" s="19" t="inlineStr">
        <is>
          <t>예</t>
        </is>
      </c>
      <c r="S834" s="19" t="n">
        <v>0.0005</v>
      </c>
      <c r="T834" s="19" t="n">
        <v>0.0025</v>
      </c>
      <c r="U834" s="19" t="n">
        <v>0.0007</v>
      </c>
    </row>
    <row r="835">
      <c r="A835" s="19" t="inlineStr">
        <is>
          <t>에이치엠넥스</t>
        </is>
      </c>
      <c r="B835" s="19" t="inlineStr">
        <is>
          <t>036170</t>
        </is>
      </c>
      <c r="C835" s="19" t="inlineStr">
        <is>
          <t>[중기추세]</t>
        </is>
      </c>
      <c r="D835" s="19" t="inlineStr">
        <is>
          <t>[정석방어]</t>
        </is>
      </c>
      <c r="E835" s="19" t="inlineStr">
        <is>
          <t>+10%▶50% 익절 / +20%▶30% 익절 / +30%▶20% 익절</t>
        </is>
      </c>
      <c r="F835" s="19" t="inlineStr">
        <is>
          <t>-3%▶70% 손절 / -5%▶20% 손절 / -10%▶10% 손절</t>
        </is>
      </c>
      <c r="G835" s="19" t="inlineStr">
        <is>
          <t>2026-01-02</t>
        </is>
      </c>
      <c r="H835" s="19" t="inlineStr">
        <is>
          <t>2026-06-08</t>
        </is>
      </c>
      <c r="I835" s="19" t="n">
        <v>0</v>
      </c>
      <c r="J835" s="19" t="n">
        <v>0</v>
      </c>
      <c r="K835" s="19" t="n">
        <v>0</v>
      </c>
      <c r="L835" s="19" t="n">
        <v>0</v>
      </c>
      <c r="M835" s="19" t="n">
        <v>0</v>
      </c>
      <c r="N835" s="19" t="n">
        <v>32</v>
      </c>
      <c r="O835" s="19" t="inlineStr">
        <is>
          <t>D</t>
        </is>
      </c>
      <c r="P835" s="19" t="inlineStr">
        <is>
          <t>단독 사용 비권장</t>
        </is>
      </c>
      <c r="Q835" s="19" t="inlineStr">
        <is>
          <t>거래횟수 매우 부족 / MDD 안정 / 수익률 음수 / 승률 낮음</t>
        </is>
      </c>
      <c r="R835" s="19" t="inlineStr">
        <is>
          <t>예</t>
        </is>
      </c>
      <c r="S835" s="19" t="n">
        <v>0.0005</v>
      </c>
      <c r="T835" s="19" t="n">
        <v>0.0025</v>
      </c>
      <c r="U835" s="19" t="n">
        <v>0.0007</v>
      </c>
    </row>
    <row r="836">
      <c r="A836" s="19" t="inlineStr">
        <is>
          <t>에이치엠넥스</t>
        </is>
      </c>
      <c r="B836" s="19" t="inlineStr">
        <is>
          <t>036170</t>
        </is>
      </c>
      <c r="C836" s="19" t="inlineStr">
        <is>
          <t>[중기추세]</t>
        </is>
      </c>
      <c r="D836" s="19" t="inlineStr">
        <is>
          <t>[변동성허용]</t>
        </is>
      </c>
      <c r="E836" s="19" t="inlineStr">
        <is>
          <t>+10%▶50% 익절 / +20%▶30% 익절 / +30%▶20% 익절</t>
        </is>
      </c>
      <c r="F836" s="19" t="inlineStr">
        <is>
          <t>-5%▶50% 손절 / -10%▶30% 손절 / -15%▶20% 손절</t>
        </is>
      </c>
      <c r="G836" s="19" t="inlineStr">
        <is>
          <t>2026-01-02</t>
        </is>
      </c>
      <c r="H836" s="19" t="inlineStr">
        <is>
          <t>2026-06-08</t>
        </is>
      </c>
      <c r="I836" s="19" t="n">
        <v>0</v>
      </c>
      <c r="J836" s="19" t="n">
        <v>0</v>
      </c>
      <c r="K836" s="19" t="n">
        <v>0</v>
      </c>
      <c r="L836" s="19" t="n">
        <v>0</v>
      </c>
      <c r="M836" s="19" t="n">
        <v>0</v>
      </c>
      <c r="N836" s="19" t="n">
        <v>32</v>
      </c>
      <c r="O836" s="19" t="inlineStr">
        <is>
          <t>D</t>
        </is>
      </c>
      <c r="P836" s="19" t="inlineStr">
        <is>
          <t>단독 사용 비권장</t>
        </is>
      </c>
      <c r="Q836" s="19" t="inlineStr">
        <is>
          <t>거래횟수 매우 부족 / MDD 안정 / 수익률 음수 / 승률 낮음</t>
        </is>
      </c>
      <c r="R836" s="19" t="inlineStr">
        <is>
          <t>예</t>
        </is>
      </c>
      <c r="S836" s="19" t="n">
        <v>0.0005</v>
      </c>
      <c r="T836" s="19" t="n">
        <v>0.0025</v>
      </c>
      <c r="U836" s="19" t="n">
        <v>0.0007</v>
      </c>
    </row>
    <row r="837">
      <c r="A837" s="19" t="inlineStr">
        <is>
          <t>에이치엠넥스</t>
        </is>
      </c>
      <c r="B837" s="19" t="inlineStr">
        <is>
          <t>036170</t>
        </is>
      </c>
      <c r="C837" s="19" t="inlineStr">
        <is>
          <t>[중기추세]</t>
        </is>
      </c>
      <c r="D837" s="19" t="inlineStr">
        <is>
          <t>[버티기형]</t>
        </is>
      </c>
      <c r="E837" s="19" t="inlineStr">
        <is>
          <t>+10%▶50% 익절 / +20%▶30% 익절 / +30%▶20% 익절</t>
        </is>
      </c>
      <c r="F837" s="19" t="inlineStr">
        <is>
          <t>-5%▶40% 손절 / -15%▶30% 손절 / -20%▶30% 손절</t>
        </is>
      </c>
      <c r="G837" s="19" t="inlineStr">
        <is>
          <t>2026-01-02</t>
        </is>
      </c>
      <c r="H837" s="19" t="inlineStr">
        <is>
          <t>2026-06-08</t>
        </is>
      </c>
      <c r="I837" s="19" t="n">
        <v>0</v>
      </c>
      <c r="J837" s="19" t="n">
        <v>0</v>
      </c>
      <c r="K837" s="19" t="n">
        <v>0</v>
      </c>
      <c r="L837" s="19" t="n">
        <v>0</v>
      </c>
      <c r="M837" s="19" t="n">
        <v>0</v>
      </c>
      <c r="N837" s="19" t="n">
        <v>32</v>
      </c>
      <c r="O837" s="19" t="inlineStr">
        <is>
          <t>D</t>
        </is>
      </c>
      <c r="P837" s="19" t="inlineStr">
        <is>
          <t>단독 사용 비권장</t>
        </is>
      </c>
      <c r="Q837" s="19" t="inlineStr">
        <is>
          <t>거래횟수 매우 부족 / MDD 안정 / 수익률 음수 / 승률 낮음</t>
        </is>
      </c>
      <c r="R837" s="19" t="inlineStr">
        <is>
          <t>예</t>
        </is>
      </c>
      <c r="S837" s="19" t="n">
        <v>0.0005</v>
      </c>
      <c r="T837" s="19" t="n">
        <v>0.0025</v>
      </c>
      <c r="U837" s="19" t="n">
        <v>0.0007</v>
      </c>
    </row>
    <row r="838">
      <c r="A838" s="19" t="inlineStr">
        <is>
          <t>에이치엠넥스</t>
        </is>
      </c>
      <c r="B838" s="19" t="inlineStr">
        <is>
          <t>036170</t>
        </is>
      </c>
      <c r="C838" s="19" t="inlineStr">
        <is>
          <t>[수익극대화]</t>
        </is>
      </c>
      <c r="D838" s="19" t="inlineStr">
        <is>
          <t>[칼손절]</t>
        </is>
      </c>
      <c r="E838" s="19" t="inlineStr">
        <is>
          <t>+10%▶40% 익절 / +20%▶30% 익절 / +40%▶30% 익절</t>
        </is>
      </c>
      <c r="F838" s="19" t="inlineStr">
        <is>
          <t>-2%▶80% 손절 / -4%▶10% 손절 / -6%▶10% 손절</t>
        </is>
      </c>
      <c r="G838" s="19" t="inlineStr">
        <is>
          <t>2026-01-02</t>
        </is>
      </c>
      <c r="H838" s="19" t="inlineStr">
        <is>
          <t>2026-06-08</t>
        </is>
      </c>
      <c r="I838" s="19" t="n">
        <v>0</v>
      </c>
      <c r="J838" s="19" t="n">
        <v>0</v>
      </c>
      <c r="K838" s="19" t="n">
        <v>0</v>
      </c>
      <c r="L838" s="19" t="n">
        <v>0</v>
      </c>
      <c r="M838" s="19" t="n">
        <v>0</v>
      </c>
      <c r="N838" s="19" t="n">
        <v>32</v>
      </c>
      <c r="O838" s="19" t="inlineStr">
        <is>
          <t>D</t>
        </is>
      </c>
      <c r="P838" s="19" t="inlineStr">
        <is>
          <t>단독 사용 비권장</t>
        </is>
      </c>
      <c r="Q838" s="19" t="inlineStr">
        <is>
          <t>거래횟수 매우 부족 / MDD 안정 / 수익률 음수 / 승률 낮음</t>
        </is>
      </c>
      <c r="R838" s="19" t="inlineStr">
        <is>
          <t>예</t>
        </is>
      </c>
      <c r="S838" s="19" t="n">
        <v>0.0005</v>
      </c>
      <c r="T838" s="19" t="n">
        <v>0.0025</v>
      </c>
      <c r="U838" s="19" t="n">
        <v>0.0007</v>
      </c>
    </row>
    <row r="839">
      <c r="A839" s="19" t="inlineStr">
        <is>
          <t>에이치엠넥스</t>
        </is>
      </c>
      <c r="B839" s="19" t="inlineStr">
        <is>
          <t>036170</t>
        </is>
      </c>
      <c r="C839" s="19" t="inlineStr">
        <is>
          <t>[수익극대화]</t>
        </is>
      </c>
      <c r="D839" s="19" t="inlineStr">
        <is>
          <t>[정석방어]</t>
        </is>
      </c>
      <c r="E839" s="19" t="inlineStr">
        <is>
          <t>+10%▶40% 익절 / +20%▶30% 익절 / +40%▶30% 익절</t>
        </is>
      </c>
      <c r="F839" s="19" t="inlineStr">
        <is>
          <t>-3%▶70% 손절 / -5%▶20% 손절 / -10%▶10% 손절</t>
        </is>
      </c>
      <c r="G839" s="19" t="inlineStr">
        <is>
          <t>2026-01-02</t>
        </is>
      </c>
      <c r="H839" s="19" t="inlineStr">
        <is>
          <t>2026-06-08</t>
        </is>
      </c>
      <c r="I839" s="19" t="n">
        <v>0</v>
      </c>
      <c r="J839" s="19" t="n">
        <v>0</v>
      </c>
      <c r="K839" s="19" t="n">
        <v>0</v>
      </c>
      <c r="L839" s="19" t="n">
        <v>0</v>
      </c>
      <c r="M839" s="19" t="n">
        <v>0</v>
      </c>
      <c r="N839" s="19" t="n">
        <v>32</v>
      </c>
      <c r="O839" s="19" t="inlineStr">
        <is>
          <t>D</t>
        </is>
      </c>
      <c r="P839" s="19" t="inlineStr">
        <is>
          <t>단독 사용 비권장</t>
        </is>
      </c>
      <c r="Q839" s="19" t="inlineStr">
        <is>
          <t>거래횟수 매우 부족 / MDD 안정 / 수익률 음수 / 승률 낮음</t>
        </is>
      </c>
      <c r="R839" s="19" t="inlineStr">
        <is>
          <t>예</t>
        </is>
      </c>
      <c r="S839" s="19" t="n">
        <v>0.0005</v>
      </c>
      <c r="T839" s="19" t="n">
        <v>0.0025</v>
      </c>
      <c r="U839" s="19" t="n">
        <v>0.0007</v>
      </c>
    </row>
    <row r="840">
      <c r="A840" s="19" t="inlineStr">
        <is>
          <t>에이치엠넥스</t>
        </is>
      </c>
      <c r="B840" s="19" t="inlineStr">
        <is>
          <t>036170</t>
        </is>
      </c>
      <c r="C840" s="19" t="inlineStr">
        <is>
          <t>[수익극대화]</t>
        </is>
      </c>
      <c r="D840" s="19" t="inlineStr">
        <is>
          <t>[변동성허용]</t>
        </is>
      </c>
      <c r="E840" s="19" t="inlineStr">
        <is>
          <t>+10%▶40% 익절 / +20%▶30% 익절 / +40%▶30% 익절</t>
        </is>
      </c>
      <c r="F840" s="19" t="inlineStr">
        <is>
          <t>-5%▶50% 손절 / -10%▶30% 손절 / -15%▶20% 손절</t>
        </is>
      </c>
      <c r="G840" s="19" t="inlineStr">
        <is>
          <t>2026-01-02</t>
        </is>
      </c>
      <c r="H840" s="19" t="inlineStr">
        <is>
          <t>2026-06-08</t>
        </is>
      </c>
      <c r="I840" s="19" t="n">
        <v>0</v>
      </c>
      <c r="J840" s="19" t="n">
        <v>0</v>
      </c>
      <c r="K840" s="19" t="n">
        <v>0</v>
      </c>
      <c r="L840" s="19" t="n">
        <v>0</v>
      </c>
      <c r="M840" s="19" t="n">
        <v>0</v>
      </c>
      <c r="N840" s="19" t="n">
        <v>32</v>
      </c>
      <c r="O840" s="19" t="inlineStr">
        <is>
          <t>D</t>
        </is>
      </c>
      <c r="P840" s="19" t="inlineStr">
        <is>
          <t>단독 사용 비권장</t>
        </is>
      </c>
      <c r="Q840" s="19" t="inlineStr">
        <is>
          <t>거래횟수 매우 부족 / MDD 안정 / 수익률 음수 / 승률 낮음</t>
        </is>
      </c>
      <c r="R840" s="19" t="inlineStr">
        <is>
          <t>예</t>
        </is>
      </c>
      <c r="S840" s="19" t="n">
        <v>0.0005</v>
      </c>
      <c r="T840" s="19" t="n">
        <v>0.0025</v>
      </c>
      <c r="U840" s="19" t="n">
        <v>0.0007</v>
      </c>
    </row>
    <row r="841">
      <c r="A841" s="19" t="inlineStr">
        <is>
          <t>에이치엠넥스</t>
        </is>
      </c>
      <c r="B841" s="19" t="inlineStr">
        <is>
          <t>036170</t>
        </is>
      </c>
      <c r="C841" s="19" t="inlineStr">
        <is>
          <t>[수익극대화]</t>
        </is>
      </c>
      <c r="D841" s="19" t="inlineStr">
        <is>
          <t>[버티기형]</t>
        </is>
      </c>
      <c r="E841" s="19" t="inlineStr">
        <is>
          <t>+10%▶40% 익절 / +20%▶30% 익절 / +40%▶30% 익절</t>
        </is>
      </c>
      <c r="F841" s="19" t="inlineStr">
        <is>
          <t>-5%▶40% 손절 / -15%▶30% 손절 / -20%▶30% 손절</t>
        </is>
      </c>
      <c r="G841" s="19" t="inlineStr">
        <is>
          <t>2026-01-02</t>
        </is>
      </c>
      <c r="H841" s="19" t="inlineStr">
        <is>
          <t>2026-06-08</t>
        </is>
      </c>
      <c r="I841" s="19" t="n">
        <v>0</v>
      </c>
      <c r="J841" s="19" t="n">
        <v>0</v>
      </c>
      <c r="K841" s="19" t="n">
        <v>0</v>
      </c>
      <c r="L841" s="19" t="n">
        <v>0</v>
      </c>
      <c r="M841" s="19" t="n">
        <v>0</v>
      </c>
      <c r="N841" s="19" t="n">
        <v>32</v>
      </c>
      <c r="O841" s="19" t="inlineStr">
        <is>
          <t>D</t>
        </is>
      </c>
      <c r="P841" s="19" t="inlineStr">
        <is>
          <t>단독 사용 비권장</t>
        </is>
      </c>
      <c r="Q841" s="19" t="inlineStr">
        <is>
          <t>거래횟수 매우 부족 / MDD 안정 / 수익률 음수 / 승률 낮음</t>
        </is>
      </c>
      <c r="R841" s="19" t="inlineStr">
        <is>
          <t>예</t>
        </is>
      </c>
      <c r="S841" s="19" t="n">
        <v>0.0005</v>
      </c>
      <c r="T841" s="19" t="n">
        <v>0.0025</v>
      </c>
      <c r="U841" s="19" t="n">
        <v>0.0007</v>
      </c>
    </row>
    <row r="842">
      <c r="A842" s="19" t="inlineStr">
        <is>
          <t>아주IB투자</t>
        </is>
      </c>
      <c r="B842" s="19" t="inlineStr">
        <is>
          <t>027360</t>
        </is>
      </c>
      <c r="C842" s="19" t="inlineStr">
        <is>
          <t>[초단타]</t>
        </is>
      </c>
      <c r="D842" s="19" t="inlineStr">
        <is>
          <t>[칼손절]</t>
        </is>
      </c>
      <c r="E842" s="19" t="inlineStr">
        <is>
          <t>+3%▶70% 익절 / +5%▶20% 익절 / +10%▶10% 익절</t>
        </is>
      </c>
      <c r="F842" s="19" t="inlineStr">
        <is>
          <t>-2%▶80% 손절 / -4%▶10% 손절 / -6%▶10% 손절</t>
        </is>
      </c>
      <c r="G842" s="19" t="inlineStr">
        <is>
          <t>2026-01-02</t>
        </is>
      </c>
      <c r="H842" s="19" t="inlineStr">
        <is>
          <t>2026-06-08</t>
        </is>
      </c>
      <c r="I842" s="19" t="n">
        <v>0</v>
      </c>
      <c r="J842" s="19" t="n">
        <v>0</v>
      </c>
      <c r="K842" s="19" t="n">
        <v>0</v>
      </c>
      <c r="L842" s="19" t="n">
        <v>0</v>
      </c>
      <c r="M842" s="19" t="n">
        <v>0</v>
      </c>
      <c r="N842" s="19" t="n">
        <v>32</v>
      </c>
      <c r="O842" s="19" t="inlineStr">
        <is>
          <t>D</t>
        </is>
      </c>
      <c r="P842" s="19" t="inlineStr">
        <is>
          <t>단독 사용 비권장</t>
        </is>
      </c>
      <c r="Q842" s="19" t="inlineStr">
        <is>
          <t>거래횟수 매우 부족 / MDD 안정 / 수익률 음수 / 승률 낮음</t>
        </is>
      </c>
      <c r="R842" s="19" t="inlineStr">
        <is>
          <t>예</t>
        </is>
      </c>
      <c r="S842" s="19" t="n">
        <v>0.0005</v>
      </c>
      <c r="T842" s="19" t="n">
        <v>0.0025</v>
      </c>
      <c r="U842" s="19" t="n">
        <v>0.0007</v>
      </c>
    </row>
    <row r="843">
      <c r="A843" s="19" t="inlineStr">
        <is>
          <t>아주IB투자</t>
        </is>
      </c>
      <c r="B843" s="19" t="inlineStr">
        <is>
          <t>027360</t>
        </is>
      </c>
      <c r="C843" s="19" t="inlineStr">
        <is>
          <t>[초단타]</t>
        </is>
      </c>
      <c r="D843" s="19" t="inlineStr">
        <is>
          <t>[정석방어]</t>
        </is>
      </c>
      <c r="E843" s="19" t="inlineStr">
        <is>
          <t>+3%▶70% 익절 / +5%▶20% 익절 / +10%▶10% 익절</t>
        </is>
      </c>
      <c r="F843" s="19" t="inlineStr">
        <is>
          <t>-3%▶70% 손절 / -5%▶20% 손절 / -10%▶10% 손절</t>
        </is>
      </c>
      <c r="G843" s="19" t="inlineStr">
        <is>
          <t>2026-01-02</t>
        </is>
      </c>
      <c r="H843" s="19" t="inlineStr">
        <is>
          <t>2026-06-08</t>
        </is>
      </c>
      <c r="I843" s="19" t="n">
        <v>0</v>
      </c>
      <c r="J843" s="19" t="n">
        <v>0</v>
      </c>
      <c r="K843" s="19" t="n">
        <v>0</v>
      </c>
      <c r="L843" s="19" t="n">
        <v>0</v>
      </c>
      <c r="M843" s="19" t="n">
        <v>0</v>
      </c>
      <c r="N843" s="19" t="n">
        <v>32</v>
      </c>
      <c r="O843" s="19" t="inlineStr">
        <is>
          <t>D</t>
        </is>
      </c>
      <c r="P843" s="19" t="inlineStr">
        <is>
          <t>단독 사용 비권장</t>
        </is>
      </c>
      <c r="Q843" s="19" t="inlineStr">
        <is>
          <t>거래횟수 매우 부족 / MDD 안정 / 수익률 음수 / 승률 낮음</t>
        </is>
      </c>
      <c r="R843" s="19" t="inlineStr">
        <is>
          <t>예</t>
        </is>
      </c>
      <c r="S843" s="19" t="n">
        <v>0.0005</v>
      </c>
      <c r="T843" s="19" t="n">
        <v>0.0025</v>
      </c>
      <c r="U843" s="19" t="n">
        <v>0.0007</v>
      </c>
    </row>
    <row r="844">
      <c r="A844" s="19" t="inlineStr">
        <is>
          <t>아주IB투자</t>
        </is>
      </c>
      <c r="B844" s="19" t="inlineStr">
        <is>
          <t>027360</t>
        </is>
      </c>
      <c r="C844" s="19" t="inlineStr">
        <is>
          <t>[초단타]</t>
        </is>
      </c>
      <c r="D844" s="19" t="inlineStr">
        <is>
          <t>[변동성허용]</t>
        </is>
      </c>
      <c r="E844" s="19" t="inlineStr">
        <is>
          <t>+3%▶70% 익절 / +5%▶20% 익절 / +10%▶10% 익절</t>
        </is>
      </c>
      <c r="F844" s="19" t="inlineStr">
        <is>
          <t>-5%▶50% 손절 / -10%▶30% 손절 / -15%▶20% 손절</t>
        </is>
      </c>
      <c r="G844" s="19" t="inlineStr">
        <is>
          <t>2026-01-02</t>
        </is>
      </c>
      <c r="H844" s="19" t="inlineStr">
        <is>
          <t>2026-06-08</t>
        </is>
      </c>
      <c r="I844" s="19" t="n">
        <v>0</v>
      </c>
      <c r="J844" s="19" t="n">
        <v>0</v>
      </c>
      <c r="K844" s="19" t="n">
        <v>0</v>
      </c>
      <c r="L844" s="19" t="n">
        <v>0</v>
      </c>
      <c r="M844" s="19" t="n">
        <v>0</v>
      </c>
      <c r="N844" s="19" t="n">
        <v>32</v>
      </c>
      <c r="O844" s="19" t="inlineStr">
        <is>
          <t>D</t>
        </is>
      </c>
      <c r="P844" s="19" t="inlineStr">
        <is>
          <t>단독 사용 비권장</t>
        </is>
      </c>
      <c r="Q844" s="19" t="inlineStr">
        <is>
          <t>거래횟수 매우 부족 / MDD 안정 / 수익률 음수 / 승률 낮음</t>
        </is>
      </c>
      <c r="R844" s="19" t="inlineStr">
        <is>
          <t>예</t>
        </is>
      </c>
      <c r="S844" s="19" t="n">
        <v>0.0005</v>
      </c>
      <c r="T844" s="19" t="n">
        <v>0.0025</v>
      </c>
      <c r="U844" s="19" t="n">
        <v>0.0007</v>
      </c>
    </row>
    <row r="845">
      <c r="A845" s="19" t="inlineStr">
        <is>
          <t>아주IB투자</t>
        </is>
      </c>
      <c r="B845" s="19" t="inlineStr">
        <is>
          <t>027360</t>
        </is>
      </c>
      <c r="C845" s="19" t="inlineStr">
        <is>
          <t>[초단타]</t>
        </is>
      </c>
      <c r="D845" s="19" t="inlineStr">
        <is>
          <t>[버티기형]</t>
        </is>
      </c>
      <c r="E845" s="19" t="inlineStr">
        <is>
          <t>+3%▶70% 익절 / +5%▶20% 익절 / +10%▶10% 익절</t>
        </is>
      </c>
      <c r="F845" s="19" t="inlineStr">
        <is>
          <t>-5%▶40% 손절 / -15%▶30% 손절 / -20%▶30% 손절</t>
        </is>
      </c>
      <c r="G845" s="19" t="inlineStr">
        <is>
          <t>2026-01-02</t>
        </is>
      </c>
      <c r="H845" s="19" t="inlineStr">
        <is>
          <t>2026-06-08</t>
        </is>
      </c>
      <c r="I845" s="19" t="n">
        <v>0</v>
      </c>
      <c r="J845" s="19" t="n">
        <v>0</v>
      </c>
      <c r="K845" s="19" t="n">
        <v>0</v>
      </c>
      <c r="L845" s="19" t="n">
        <v>0</v>
      </c>
      <c r="M845" s="19" t="n">
        <v>0</v>
      </c>
      <c r="N845" s="19" t="n">
        <v>32</v>
      </c>
      <c r="O845" s="19" t="inlineStr">
        <is>
          <t>D</t>
        </is>
      </c>
      <c r="P845" s="19" t="inlineStr">
        <is>
          <t>단독 사용 비권장</t>
        </is>
      </c>
      <c r="Q845" s="19" t="inlineStr">
        <is>
          <t>거래횟수 매우 부족 / MDD 안정 / 수익률 음수 / 승률 낮음</t>
        </is>
      </c>
      <c r="R845" s="19" t="inlineStr">
        <is>
          <t>예</t>
        </is>
      </c>
      <c r="S845" s="19" t="n">
        <v>0.0005</v>
      </c>
      <c r="T845" s="19" t="n">
        <v>0.0025</v>
      </c>
      <c r="U845" s="19" t="n">
        <v>0.0007</v>
      </c>
    </row>
    <row r="846">
      <c r="A846" s="19" t="inlineStr">
        <is>
          <t>아주IB투자</t>
        </is>
      </c>
      <c r="B846" s="19" t="inlineStr">
        <is>
          <t>027360</t>
        </is>
      </c>
      <c r="C846" s="19" t="inlineStr">
        <is>
          <t>[단기스윙]</t>
        </is>
      </c>
      <c r="D846" s="19" t="inlineStr">
        <is>
          <t>[칼손절]</t>
        </is>
      </c>
      <c r="E846" s="19" t="inlineStr">
        <is>
          <t>+5%▶60% 익절 / +10%▶30% 익절 / +20%▶10% 익절</t>
        </is>
      </c>
      <c r="F846" s="19" t="inlineStr">
        <is>
          <t>-2%▶80% 손절 / -4%▶10% 손절 / -6%▶10% 손절</t>
        </is>
      </c>
      <c r="G846" s="19" t="inlineStr">
        <is>
          <t>2026-01-02</t>
        </is>
      </c>
      <c r="H846" s="19" t="inlineStr">
        <is>
          <t>2026-06-08</t>
        </is>
      </c>
      <c r="I846" s="19" t="n">
        <v>0</v>
      </c>
      <c r="J846" s="19" t="n">
        <v>0</v>
      </c>
      <c r="K846" s="19" t="n">
        <v>0</v>
      </c>
      <c r="L846" s="19" t="n">
        <v>0</v>
      </c>
      <c r="M846" s="19" t="n">
        <v>0</v>
      </c>
      <c r="N846" s="19" t="n">
        <v>32</v>
      </c>
      <c r="O846" s="19" t="inlineStr">
        <is>
          <t>D</t>
        </is>
      </c>
      <c r="P846" s="19" t="inlineStr">
        <is>
          <t>단독 사용 비권장</t>
        </is>
      </c>
      <c r="Q846" s="19" t="inlineStr">
        <is>
          <t>거래횟수 매우 부족 / MDD 안정 / 수익률 음수 / 승률 낮음</t>
        </is>
      </c>
      <c r="R846" s="19" t="inlineStr">
        <is>
          <t>예</t>
        </is>
      </c>
      <c r="S846" s="19" t="n">
        <v>0.0005</v>
      </c>
      <c r="T846" s="19" t="n">
        <v>0.0025</v>
      </c>
      <c r="U846" s="19" t="n">
        <v>0.0007</v>
      </c>
    </row>
    <row r="847">
      <c r="A847" s="19" t="inlineStr">
        <is>
          <t>아주IB투자</t>
        </is>
      </c>
      <c r="B847" s="19" t="inlineStr">
        <is>
          <t>027360</t>
        </is>
      </c>
      <c r="C847" s="19" t="inlineStr">
        <is>
          <t>[단기스윙]</t>
        </is>
      </c>
      <c r="D847" s="19" t="inlineStr">
        <is>
          <t>[정석방어]</t>
        </is>
      </c>
      <c r="E847" s="19" t="inlineStr">
        <is>
          <t>+5%▶60% 익절 / +10%▶30% 익절 / +20%▶10% 익절</t>
        </is>
      </c>
      <c r="F847" s="19" t="inlineStr">
        <is>
          <t>-3%▶70% 손절 / -5%▶20% 손절 / -10%▶10% 손절</t>
        </is>
      </c>
      <c r="G847" s="19" t="inlineStr">
        <is>
          <t>2026-01-02</t>
        </is>
      </c>
      <c r="H847" s="19" t="inlineStr">
        <is>
          <t>2026-06-08</t>
        </is>
      </c>
      <c r="I847" s="19" t="n">
        <v>0</v>
      </c>
      <c r="J847" s="19" t="n">
        <v>0</v>
      </c>
      <c r="K847" s="19" t="n">
        <v>0</v>
      </c>
      <c r="L847" s="19" t="n">
        <v>0</v>
      </c>
      <c r="M847" s="19" t="n">
        <v>0</v>
      </c>
      <c r="N847" s="19" t="n">
        <v>32</v>
      </c>
      <c r="O847" s="19" t="inlineStr">
        <is>
          <t>D</t>
        </is>
      </c>
      <c r="P847" s="19" t="inlineStr">
        <is>
          <t>단독 사용 비권장</t>
        </is>
      </c>
      <c r="Q847" s="19" t="inlineStr">
        <is>
          <t>거래횟수 매우 부족 / MDD 안정 / 수익률 음수 / 승률 낮음</t>
        </is>
      </c>
      <c r="R847" s="19" t="inlineStr">
        <is>
          <t>예</t>
        </is>
      </c>
      <c r="S847" s="19" t="n">
        <v>0.0005</v>
      </c>
      <c r="T847" s="19" t="n">
        <v>0.0025</v>
      </c>
      <c r="U847" s="19" t="n">
        <v>0.0007</v>
      </c>
    </row>
    <row r="848">
      <c r="A848" s="19" t="inlineStr">
        <is>
          <t>아주IB투자</t>
        </is>
      </c>
      <c r="B848" s="19" t="inlineStr">
        <is>
          <t>027360</t>
        </is>
      </c>
      <c r="C848" s="19" t="inlineStr">
        <is>
          <t>[단기스윙]</t>
        </is>
      </c>
      <c r="D848" s="19" t="inlineStr">
        <is>
          <t>[변동성허용]</t>
        </is>
      </c>
      <c r="E848" s="19" t="inlineStr">
        <is>
          <t>+5%▶60% 익절 / +10%▶30% 익절 / +20%▶10% 익절</t>
        </is>
      </c>
      <c r="F848" s="19" t="inlineStr">
        <is>
          <t>-5%▶50% 손절 / -10%▶30% 손절 / -15%▶20% 손절</t>
        </is>
      </c>
      <c r="G848" s="19" t="inlineStr">
        <is>
          <t>2026-01-02</t>
        </is>
      </c>
      <c r="H848" s="19" t="inlineStr">
        <is>
          <t>2026-06-08</t>
        </is>
      </c>
      <c r="I848" s="19" t="n">
        <v>0</v>
      </c>
      <c r="J848" s="19" t="n">
        <v>0</v>
      </c>
      <c r="K848" s="19" t="n">
        <v>0</v>
      </c>
      <c r="L848" s="19" t="n">
        <v>0</v>
      </c>
      <c r="M848" s="19" t="n">
        <v>0</v>
      </c>
      <c r="N848" s="19" t="n">
        <v>32</v>
      </c>
      <c r="O848" s="19" t="inlineStr">
        <is>
          <t>D</t>
        </is>
      </c>
      <c r="P848" s="19" t="inlineStr">
        <is>
          <t>단독 사용 비권장</t>
        </is>
      </c>
      <c r="Q848" s="19" t="inlineStr">
        <is>
          <t>거래횟수 매우 부족 / MDD 안정 / 수익률 음수 / 승률 낮음</t>
        </is>
      </c>
      <c r="R848" s="19" t="inlineStr">
        <is>
          <t>예</t>
        </is>
      </c>
      <c r="S848" s="19" t="n">
        <v>0.0005</v>
      </c>
      <c r="T848" s="19" t="n">
        <v>0.0025</v>
      </c>
      <c r="U848" s="19" t="n">
        <v>0.0007</v>
      </c>
    </row>
    <row r="849">
      <c r="A849" s="19" t="inlineStr">
        <is>
          <t>아주IB투자</t>
        </is>
      </c>
      <c r="B849" s="19" t="inlineStr">
        <is>
          <t>027360</t>
        </is>
      </c>
      <c r="C849" s="19" t="inlineStr">
        <is>
          <t>[단기스윙]</t>
        </is>
      </c>
      <c r="D849" s="19" t="inlineStr">
        <is>
          <t>[버티기형]</t>
        </is>
      </c>
      <c r="E849" s="19" t="inlineStr">
        <is>
          <t>+5%▶60% 익절 / +10%▶30% 익절 / +20%▶10% 익절</t>
        </is>
      </c>
      <c r="F849" s="19" t="inlineStr">
        <is>
          <t>-5%▶40% 손절 / -15%▶30% 손절 / -20%▶30% 손절</t>
        </is>
      </c>
      <c r="G849" s="19" t="inlineStr">
        <is>
          <t>2026-01-02</t>
        </is>
      </c>
      <c r="H849" s="19" t="inlineStr">
        <is>
          <t>2026-06-08</t>
        </is>
      </c>
      <c r="I849" s="19" t="n">
        <v>0</v>
      </c>
      <c r="J849" s="19" t="n">
        <v>0</v>
      </c>
      <c r="K849" s="19" t="n">
        <v>0</v>
      </c>
      <c r="L849" s="19" t="n">
        <v>0</v>
      </c>
      <c r="M849" s="19" t="n">
        <v>0</v>
      </c>
      <c r="N849" s="19" t="n">
        <v>32</v>
      </c>
      <c r="O849" s="19" t="inlineStr">
        <is>
          <t>D</t>
        </is>
      </c>
      <c r="P849" s="19" t="inlineStr">
        <is>
          <t>단독 사용 비권장</t>
        </is>
      </c>
      <c r="Q849" s="19" t="inlineStr">
        <is>
          <t>거래횟수 매우 부족 / MDD 안정 / 수익률 음수 / 승률 낮음</t>
        </is>
      </c>
      <c r="R849" s="19" t="inlineStr">
        <is>
          <t>예</t>
        </is>
      </c>
      <c r="S849" s="19" t="n">
        <v>0.0005</v>
      </c>
      <c r="T849" s="19" t="n">
        <v>0.0025</v>
      </c>
      <c r="U849" s="19" t="n">
        <v>0.0007</v>
      </c>
    </row>
    <row r="850">
      <c r="A850" s="19" t="inlineStr">
        <is>
          <t>아주IB투자</t>
        </is>
      </c>
      <c r="B850" s="19" t="inlineStr">
        <is>
          <t>027360</t>
        </is>
      </c>
      <c r="C850" s="19" t="inlineStr">
        <is>
          <t>[대표님룰]</t>
        </is>
      </c>
      <c r="D850" s="19" t="inlineStr">
        <is>
          <t>[칼손절]</t>
        </is>
      </c>
      <c r="E850" s="19" t="inlineStr">
        <is>
          <t>+5%▶60% 익절 / +10%▶30% 익절 / +30%▶10% 익절</t>
        </is>
      </c>
      <c r="F850" s="19" t="inlineStr">
        <is>
          <t>-2%▶80% 손절 / -4%▶10% 손절 / -6%▶10% 손절</t>
        </is>
      </c>
      <c r="G850" s="19" t="inlineStr">
        <is>
          <t>2026-01-02</t>
        </is>
      </c>
      <c r="H850" s="19" t="inlineStr">
        <is>
          <t>2026-06-08</t>
        </is>
      </c>
      <c r="I850" s="19" t="n">
        <v>0</v>
      </c>
      <c r="J850" s="19" t="n">
        <v>0</v>
      </c>
      <c r="K850" s="19" t="n">
        <v>0</v>
      </c>
      <c r="L850" s="19" t="n">
        <v>0</v>
      </c>
      <c r="M850" s="19" t="n">
        <v>0</v>
      </c>
      <c r="N850" s="19" t="n">
        <v>32</v>
      </c>
      <c r="O850" s="19" t="inlineStr">
        <is>
          <t>D</t>
        </is>
      </c>
      <c r="P850" s="19" t="inlineStr">
        <is>
          <t>단독 사용 비권장</t>
        </is>
      </c>
      <c r="Q850" s="19" t="inlineStr">
        <is>
          <t>거래횟수 매우 부족 / MDD 안정 / 수익률 음수 / 승률 낮음</t>
        </is>
      </c>
      <c r="R850" s="19" t="inlineStr">
        <is>
          <t>예</t>
        </is>
      </c>
      <c r="S850" s="19" t="n">
        <v>0.0005</v>
      </c>
      <c r="T850" s="19" t="n">
        <v>0.0025</v>
      </c>
      <c r="U850" s="19" t="n">
        <v>0.0007</v>
      </c>
    </row>
    <row r="851">
      <c r="A851" s="19" t="inlineStr">
        <is>
          <t>아주IB투자</t>
        </is>
      </c>
      <c r="B851" s="19" t="inlineStr">
        <is>
          <t>027360</t>
        </is>
      </c>
      <c r="C851" s="19" t="inlineStr">
        <is>
          <t>[대표님룰]</t>
        </is>
      </c>
      <c r="D851" s="19" t="inlineStr">
        <is>
          <t>[정석방어]</t>
        </is>
      </c>
      <c r="E851" s="19" t="inlineStr">
        <is>
          <t>+5%▶60% 익절 / +10%▶30% 익절 / +30%▶10% 익절</t>
        </is>
      </c>
      <c r="F851" s="19" t="inlineStr">
        <is>
          <t>-3%▶70% 손절 / -5%▶20% 손절 / -10%▶10% 손절</t>
        </is>
      </c>
      <c r="G851" s="19" t="inlineStr">
        <is>
          <t>2026-01-02</t>
        </is>
      </c>
      <c r="H851" s="19" t="inlineStr">
        <is>
          <t>2026-06-08</t>
        </is>
      </c>
      <c r="I851" s="19" t="n">
        <v>0</v>
      </c>
      <c r="J851" s="19" t="n">
        <v>0</v>
      </c>
      <c r="K851" s="19" t="n">
        <v>0</v>
      </c>
      <c r="L851" s="19" t="n">
        <v>0</v>
      </c>
      <c r="M851" s="19" t="n">
        <v>0</v>
      </c>
      <c r="N851" s="19" t="n">
        <v>32</v>
      </c>
      <c r="O851" s="19" t="inlineStr">
        <is>
          <t>D</t>
        </is>
      </c>
      <c r="P851" s="19" t="inlineStr">
        <is>
          <t>단독 사용 비권장</t>
        </is>
      </c>
      <c r="Q851" s="19" t="inlineStr">
        <is>
          <t>거래횟수 매우 부족 / MDD 안정 / 수익률 음수 / 승률 낮음</t>
        </is>
      </c>
      <c r="R851" s="19" t="inlineStr">
        <is>
          <t>예</t>
        </is>
      </c>
      <c r="S851" s="19" t="n">
        <v>0.0005</v>
      </c>
      <c r="T851" s="19" t="n">
        <v>0.0025</v>
      </c>
      <c r="U851" s="19" t="n">
        <v>0.0007</v>
      </c>
    </row>
    <row r="852">
      <c r="A852" s="19" t="inlineStr">
        <is>
          <t>아주IB투자</t>
        </is>
      </c>
      <c r="B852" s="19" t="inlineStr">
        <is>
          <t>027360</t>
        </is>
      </c>
      <c r="C852" s="19" t="inlineStr">
        <is>
          <t>[대표님룰]</t>
        </is>
      </c>
      <c r="D852" s="19" t="inlineStr">
        <is>
          <t>[변동성허용]</t>
        </is>
      </c>
      <c r="E852" s="19" t="inlineStr">
        <is>
          <t>+5%▶60% 익절 / +10%▶30% 익절 / +30%▶10% 익절</t>
        </is>
      </c>
      <c r="F852" s="19" t="inlineStr">
        <is>
          <t>-5%▶50% 손절 / -10%▶30% 손절 / -15%▶20% 손절</t>
        </is>
      </c>
      <c r="G852" s="19" t="inlineStr">
        <is>
          <t>2026-01-02</t>
        </is>
      </c>
      <c r="H852" s="19" t="inlineStr">
        <is>
          <t>2026-06-08</t>
        </is>
      </c>
      <c r="I852" s="19" t="n">
        <v>0</v>
      </c>
      <c r="J852" s="19" t="n">
        <v>0</v>
      </c>
      <c r="K852" s="19" t="n">
        <v>0</v>
      </c>
      <c r="L852" s="19" t="n">
        <v>0</v>
      </c>
      <c r="M852" s="19" t="n">
        <v>0</v>
      </c>
      <c r="N852" s="19" t="n">
        <v>32</v>
      </c>
      <c r="O852" s="19" t="inlineStr">
        <is>
          <t>D</t>
        </is>
      </c>
      <c r="P852" s="19" t="inlineStr">
        <is>
          <t>단독 사용 비권장</t>
        </is>
      </c>
      <c r="Q852" s="19" t="inlineStr">
        <is>
          <t>거래횟수 매우 부족 / MDD 안정 / 수익률 음수 / 승률 낮음</t>
        </is>
      </c>
      <c r="R852" s="19" t="inlineStr">
        <is>
          <t>예</t>
        </is>
      </c>
      <c r="S852" s="19" t="n">
        <v>0.0005</v>
      </c>
      <c r="T852" s="19" t="n">
        <v>0.0025</v>
      </c>
      <c r="U852" s="19" t="n">
        <v>0.0007</v>
      </c>
    </row>
    <row r="853">
      <c r="A853" s="19" t="inlineStr">
        <is>
          <t>아주IB투자</t>
        </is>
      </c>
      <c r="B853" s="19" t="inlineStr">
        <is>
          <t>027360</t>
        </is>
      </c>
      <c r="C853" s="19" t="inlineStr">
        <is>
          <t>[대표님룰]</t>
        </is>
      </c>
      <c r="D853" s="19" t="inlineStr">
        <is>
          <t>[버티기형]</t>
        </is>
      </c>
      <c r="E853" s="19" t="inlineStr">
        <is>
          <t>+5%▶60% 익절 / +10%▶30% 익절 / +30%▶10% 익절</t>
        </is>
      </c>
      <c r="F853" s="19" t="inlineStr">
        <is>
          <t>-5%▶40% 손절 / -15%▶30% 손절 / -20%▶30% 손절</t>
        </is>
      </c>
      <c r="G853" s="19" t="inlineStr">
        <is>
          <t>2026-01-02</t>
        </is>
      </c>
      <c r="H853" s="19" t="inlineStr">
        <is>
          <t>2026-06-08</t>
        </is>
      </c>
      <c r="I853" s="19" t="n">
        <v>0</v>
      </c>
      <c r="J853" s="19" t="n">
        <v>0</v>
      </c>
      <c r="K853" s="19" t="n">
        <v>0</v>
      </c>
      <c r="L853" s="19" t="n">
        <v>0</v>
      </c>
      <c r="M853" s="19" t="n">
        <v>0</v>
      </c>
      <c r="N853" s="19" t="n">
        <v>32</v>
      </c>
      <c r="O853" s="19" t="inlineStr">
        <is>
          <t>D</t>
        </is>
      </c>
      <c r="P853" s="19" t="inlineStr">
        <is>
          <t>단독 사용 비권장</t>
        </is>
      </c>
      <c r="Q853" s="19" t="inlineStr">
        <is>
          <t>거래횟수 매우 부족 / MDD 안정 / 수익률 음수 / 승률 낮음</t>
        </is>
      </c>
      <c r="R853" s="19" t="inlineStr">
        <is>
          <t>예</t>
        </is>
      </c>
      <c r="S853" s="19" t="n">
        <v>0.0005</v>
      </c>
      <c r="T853" s="19" t="n">
        <v>0.0025</v>
      </c>
      <c r="U853" s="19" t="n">
        <v>0.0007</v>
      </c>
    </row>
    <row r="854">
      <c r="A854" s="19" t="inlineStr">
        <is>
          <t>아주IB투자</t>
        </is>
      </c>
      <c r="B854" s="19" t="inlineStr">
        <is>
          <t>027360</t>
        </is>
      </c>
      <c r="C854" s="19" t="inlineStr">
        <is>
          <t>[중기추세]</t>
        </is>
      </c>
      <c r="D854" s="19" t="inlineStr">
        <is>
          <t>[칼손절]</t>
        </is>
      </c>
      <c r="E854" s="19" t="inlineStr">
        <is>
          <t>+10%▶50% 익절 / +20%▶30% 익절 / +30%▶20% 익절</t>
        </is>
      </c>
      <c r="F854" s="19" t="inlineStr">
        <is>
          <t>-2%▶80% 손절 / -4%▶10% 손절 / -6%▶10% 손절</t>
        </is>
      </c>
      <c r="G854" s="19" t="inlineStr">
        <is>
          <t>2026-01-02</t>
        </is>
      </c>
      <c r="H854" s="19" t="inlineStr">
        <is>
          <t>2026-06-08</t>
        </is>
      </c>
      <c r="I854" s="19" t="n">
        <v>0</v>
      </c>
      <c r="J854" s="19" t="n">
        <v>0</v>
      </c>
      <c r="K854" s="19" t="n">
        <v>0</v>
      </c>
      <c r="L854" s="19" t="n">
        <v>0</v>
      </c>
      <c r="M854" s="19" t="n">
        <v>0</v>
      </c>
      <c r="N854" s="19" t="n">
        <v>32</v>
      </c>
      <c r="O854" s="19" t="inlineStr">
        <is>
          <t>D</t>
        </is>
      </c>
      <c r="P854" s="19" t="inlineStr">
        <is>
          <t>단독 사용 비권장</t>
        </is>
      </c>
      <c r="Q854" s="19" t="inlineStr">
        <is>
          <t>거래횟수 매우 부족 / MDD 안정 / 수익률 음수 / 승률 낮음</t>
        </is>
      </c>
      <c r="R854" s="19" t="inlineStr">
        <is>
          <t>예</t>
        </is>
      </c>
      <c r="S854" s="19" t="n">
        <v>0.0005</v>
      </c>
      <c r="T854" s="19" t="n">
        <v>0.0025</v>
      </c>
      <c r="U854" s="19" t="n">
        <v>0.0007</v>
      </c>
    </row>
    <row r="855">
      <c r="A855" s="19" t="inlineStr">
        <is>
          <t>아주IB투자</t>
        </is>
      </c>
      <c r="B855" s="19" t="inlineStr">
        <is>
          <t>027360</t>
        </is>
      </c>
      <c r="C855" s="19" t="inlineStr">
        <is>
          <t>[중기추세]</t>
        </is>
      </c>
      <c r="D855" s="19" t="inlineStr">
        <is>
          <t>[정석방어]</t>
        </is>
      </c>
      <c r="E855" s="19" t="inlineStr">
        <is>
          <t>+10%▶50% 익절 / +20%▶30% 익절 / +30%▶20% 익절</t>
        </is>
      </c>
      <c r="F855" s="19" t="inlineStr">
        <is>
          <t>-3%▶70% 손절 / -5%▶20% 손절 / -10%▶10% 손절</t>
        </is>
      </c>
      <c r="G855" s="19" t="inlineStr">
        <is>
          <t>2026-01-02</t>
        </is>
      </c>
      <c r="H855" s="19" t="inlineStr">
        <is>
          <t>2026-06-08</t>
        </is>
      </c>
      <c r="I855" s="19" t="n">
        <v>0</v>
      </c>
      <c r="J855" s="19" t="n">
        <v>0</v>
      </c>
      <c r="K855" s="19" t="n">
        <v>0</v>
      </c>
      <c r="L855" s="19" t="n">
        <v>0</v>
      </c>
      <c r="M855" s="19" t="n">
        <v>0</v>
      </c>
      <c r="N855" s="19" t="n">
        <v>32</v>
      </c>
      <c r="O855" s="19" t="inlineStr">
        <is>
          <t>D</t>
        </is>
      </c>
      <c r="P855" s="19" t="inlineStr">
        <is>
          <t>단독 사용 비권장</t>
        </is>
      </c>
      <c r="Q855" s="19" t="inlineStr">
        <is>
          <t>거래횟수 매우 부족 / MDD 안정 / 수익률 음수 / 승률 낮음</t>
        </is>
      </c>
      <c r="R855" s="19" t="inlineStr">
        <is>
          <t>예</t>
        </is>
      </c>
      <c r="S855" s="19" t="n">
        <v>0.0005</v>
      </c>
      <c r="T855" s="19" t="n">
        <v>0.0025</v>
      </c>
      <c r="U855" s="19" t="n">
        <v>0.0007</v>
      </c>
    </row>
    <row r="856">
      <c r="A856" s="19" t="inlineStr">
        <is>
          <t>아주IB투자</t>
        </is>
      </c>
      <c r="B856" s="19" t="inlineStr">
        <is>
          <t>027360</t>
        </is>
      </c>
      <c r="C856" s="19" t="inlineStr">
        <is>
          <t>[중기추세]</t>
        </is>
      </c>
      <c r="D856" s="19" t="inlineStr">
        <is>
          <t>[변동성허용]</t>
        </is>
      </c>
      <c r="E856" s="19" t="inlineStr">
        <is>
          <t>+10%▶50% 익절 / +20%▶30% 익절 / +30%▶20% 익절</t>
        </is>
      </c>
      <c r="F856" s="19" t="inlineStr">
        <is>
          <t>-5%▶50% 손절 / -10%▶30% 손절 / -15%▶20% 손절</t>
        </is>
      </c>
      <c r="G856" s="19" t="inlineStr">
        <is>
          <t>2026-01-02</t>
        </is>
      </c>
      <c r="H856" s="19" t="inlineStr">
        <is>
          <t>2026-06-08</t>
        </is>
      </c>
      <c r="I856" s="19" t="n">
        <v>0</v>
      </c>
      <c r="J856" s="19" t="n">
        <v>0</v>
      </c>
      <c r="K856" s="19" t="n">
        <v>0</v>
      </c>
      <c r="L856" s="19" t="n">
        <v>0</v>
      </c>
      <c r="M856" s="19" t="n">
        <v>0</v>
      </c>
      <c r="N856" s="19" t="n">
        <v>32</v>
      </c>
      <c r="O856" s="19" t="inlineStr">
        <is>
          <t>D</t>
        </is>
      </c>
      <c r="P856" s="19" t="inlineStr">
        <is>
          <t>단독 사용 비권장</t>
        </is>
      </c>
      <c r="Q856" s="19" t="inlineStr">
        <is>
          <t>거래횟수 매우 부족 / MDD 안정 / 수익률 음수 / 승률 낮음</t>
        </is>
      </c>
      <c r="R856" s="19" t="inlineStr">
        <is>
          <t>예</t>
        </is>
      </c>
      <c r="S856" s="19" t="n">
        <v>0.0005</v>
      </c>
      <c r="T856" s="19" t="n">
        <v>0.0025</v>
      </c>
      <c r="U856" s="19" t="n">
        <v>0.0007</v>
      </c>
    </row>
    <row r="857">
      <c r="A857" s="19" t="inlineStr">
        <is>
          <t>아주IB투자</t>
        </is>
      </c>
      <c r="B857" s="19" t="inlineStr">
        <is>
          <t>027360</t>
        </is>
      </c>
      <c r="C857" s="19" t="inlineStr">
        <is>
          <t>[중기추세]</t>
        </is>
      </c>
      <c r="D857" s="19" t="inlineStr">
        <is>
          <t>[버티기형]</t>
        </is>
      </c>
      <c r="E857" s="19" t="inlineStr">
        <is>
          <t>+10%▶50% 익절 / +20%▶30% 익절 / +30%▶20% 익절</t>
        </is>
      </c>
      <c r="F857" s="19" t="inlineStr">
        <is>
          <t>-5%▶40% 손절 / -15%▶30% 손절 / -20%▶30% 손절</t>
        </is>
      </c>
      <c r="G857" s="19" t="inlineStr">
        <is>
          <t>2026-01-02</t>
        </is>
      </c>
      <c r="H857" s="19" t="inlineStr">
        <is>
          <t>2026-06-08</t>
        </is>
      </c>
      <c r="I857" s="19" t="n">
        <v>0</v>
      </c>
      <c r="J857" s="19" t="n">
        <v>0</v>
      </c>
      <c r="K857" s="19" t="n">
        <v>0</v>
      </c>
      <c r="L857" s="19" t="n">
        <v>0</v>
      </c>
      <c r="M857" s="19" t="n">
        <v>0</v>
      </c>
      <c r="N857" s="19" t="n">
        <v>32</v>
      </c>
      <c r="O857" s="19" t="inlineStr">
        <is>
          <t>D</t>
        </is>
      </c>
      <c r="P857" s="19" t="inlineStr">
        <is>
          <t>단독 사용 비권장</t>
        </is>
      </c>
      <c r="Q857" s="19" t="inlineStr">
        <is>
          <t>거래횟수 매우 부족 / MDD 안정 / 수익률 음수 / 승률 낮음</t>
        </is>
      </c>
      <c r="R857" s="19" t="inlineStr">
        <is>
          <t>예</t>
        </is>
      </c>
      <c r="S857" s="19" t="n">
        <v>0.0005</v>
      </c>
      <c r="T857" s="19" t="n">
        <v>0.0025</v>
      </c>
      <c r="U857" s="19" t="n">
        <v>0.0007</v>
      </c>
    </row>
    <row r="858">
      <c r="A858" s="19" t="inlineStr">
        <is>
          <t>아주IB투자</t>
        </is>
      </c>
      <c r="B858" s="19" t="inlineStr">
        <is>
          <t>027360</t>
        </is>
      </c>
      <c r="C858" s="19" t="inlineStr">
        <is>
          <t>[수익극대화]</t>
        </is>
      </c>
      <c r="D858" s="19" t="inlineStr">
        <is>
          <t>[칼손절]</t>
        </is>
      </c>
      <c r="E858" s="19" t="inlineStr">
        <is>
          <t>+10%▶40% 익절 / +20%▶30% 익절 / +40%▶30% 익절</t>
        </is>
      </c>
      <c r="F858" s="19" t="inlineStr">
        <is>
          <t>-2%▶80% 손절 / -4%▶10% 손절 / -6%▶10% 손절</t>
        </is>
      </c>
      <c r="G858" s="19" t="inlineStr">
        <is>
          <t>2026-01-02</t>
        </is>
      </c>
      <c r="H858" s="19" t="inlineStr">
        <is>
          <t>2026-06-08</t>
        </is>
      </c>
      <c r="I858" s="19" t="n">
        <v>0</v>
      </c>
      <c r="J858" s="19" t="n">
        <v>0</v>
      </c>
      <c r="K858" s="19" t="n">
        <v>0</v>
      </c>
      <c r="L858" s="19" t="n">
        <v>0</v>
      </c>
      <c r="M858" s="19" t="n">
        <v>0</v>
      </c>
      <c r="N858" s="19" t="n">
        <v>32</v>
      </c>
      <c r="O858" s="19" t="inlineStr">
        <is>
          <t>D</t>
        </is>
      </c>
      <c r="P858" s="19" t="inlineStr">
        <is>
          <t>단독 사용 비권장</t>
        </is>
      </c>
      <c r="Q858" s="19" t="inlineStr">
        <is>
          <t>거래횟수 매우 부족 / MDD 안정 / 수익률 음수 / 승률 낮음</t>
        </is>
      </c>
      <c r="R858" s="19" t="inlineStr">
        <is>
          <t>예</t>
        </is>
      </c>
      <c r="S858" s="19" t="n">
        <v>0.0005</v>
      </c>
      <c r="T858" s="19" t="n">
        <v>0.0025</v>
      </c>
      <c r="U858" s="19" t="n">
        <v>0.0007</v>
      </c>
    </row>
    <row r="859">
      <c r="A859" s="19" t="inlineStr">
        <is>
          <t>아주IB투자</t>
        </is>
      </c>
      <c r="B859" s="19" t="inlineStr">
        <is>
          <t>027360</t>
        </is>
      </c>
      <c r="C859" s="19" t="inlineStr">
        <is>
          <t>[수익극대화]</t>
        </is>
      </c>
      <c r="D859" s="19" t="inlineStr">
        <is>
          <t>[정석방어]</t>
        </is>
      </c>
      <c r="E859" s="19" t="inlineStr">
        <is>
          <t>+10%▶40% 익절 / +20%▶30% 익절 / +40%▶30% 익절</t>
        </is>
      </c>
      <c r="F859" s="19" t="inlineStr">
        <is>
          <t>-3%▶70% 손절 / -5%▶20% 손절 / -10%▶10% 손절</t>
        </is>
      </c>
      <c r="G859" s="19" t="inlineStr">
        <is>
          <t>2026-01-02</t>
        </is>
      </c>
      <c r="H859" s="19" t="inlineStr">
        <is>
          <t>2026-06-08</t>
        </is>
      </c>
      <c r="I859" s="19" t="n">
        <v>0</v>
      </c>
      <c r="J859" s="19" t="n">
        <v>0</v>
      </c>
      <c r="K859" s="19" t="n">
        <v>0</v>
      </c>
      <c r="L859" s="19" t="n">
        <v>0</v>
      </c>
      <c r="M859" s="19" t="n">
        <v>0</v>
      </c>
      <c r="N859" s="19" t="n">
        <v>32</v>
      </c>
      <c r="O859" s="19" t="inlineStr">
        <is>
          <t>D</t>
        </is>
      </c>
      <c r="P859" s="19" t="inlineStr">
        <is>
          <t>단독 사용 비권장</t>
        </is>
      </c>
      <c r="Q859" s="19" t="inlineStr">
        <is>
          <t>거래횟수 매우 부족 / MDD 안정 / 수익률 음수 / 승률 낮음</t>
        </is>
      </c>
      <c r="R859" s="19" t="inlineStr">
        <is>
          <t>예</t>
        </is>
      </c>
      <c r="S859" s="19" t="n">
        <v>0.0005</v>
      </c>
      <c r="T859" s="19" t="n">
        <v>0.0025</v>
      </c>
      <c r="U859" s="19" t="n">
        <v>0.0007</v>
      </c>
    </row>
    <row r="860">
      <c r="A860" s="19" t="inlineStr">
        <is>
          <t>아주IB투자</t>
        </is>
      </c>
      <c r="B860" s="19" t="inlineStr">
        <is>
          <t>027360</t>
        </is>
      </c>
      <c r="C860" s="19" t="inlineStr">
        <is>
          <t>[수익극대화]</t>
        </is>
      </c>
      <c r="D860" s="19" t="inlineStr">
        <is>
          <t>[변동성허용]</t>
        </is>
      </c>
      <c r="E860" s="19" t="inlineStr">
        <is>
          <t>+10%▶40% 익절 / +20%▶30% 익절 / +40%▶30% 익절</t>
        </is>
      </c>
      <c r="F860" s="19" t="inlineStr">
        <is>
          <t>-5%▶50% 손절 / -10%▶30% 손절 / -15%▶20% 손절</t>
        </is>
      </c>
      <c r="G860" s="19" t="inlineStr">
        <is>
          <t>2026-01-02</t>
        </is>
      </c>
      <c r="H860" s="19" t="inlineStr">
        <is>
          <t>2026-06-08</t>
        </is>
      </c>
      <c r="I860" s="19" t="n">
        <v>0</v>
      </c>
      <c r="J860" s="19" t="n">
        <v>0</v>
      </c>
      <c r="K860" s="19" t="n">
        <v>0</v>
      </c>
      <c r="L860" s="19" t="n">
        <v>0</v>
      </c>
      <c r="M860" s="19" t="n">
        <v>0</v>
      </c>
      <c r="N860" s="19" t="n">
        <v>32</v>
      </c>
      <c r="O860" s="19" t="inlineStr">
        <is>
          <t>D</t>
        </is>
      </c>
      <c r="P860" s="19" t="inlineStr">
        <is>
          <t>단독 사용 비권장</t>
        </is>
      </c>
      <c r="Q860" s="19" t="inlineStr">
        <is>
          <t>거래횟수 매우 부족 / MDD 안정 / 수익률 음수 / 승률 낮음</t>
        </is>
      </c>
      <c r="R860" s="19" t="inlineStr">
        <is>
          <t>예</t>
        </is>
      </c>
      <c r="S860" s="19" t="n">
        <v>0.0005</v>
      </c>
      <c r="T860" s="19" t="n">
        <v>0.0025</v>
      </c>
      <c r="U860" s="19" t="n">
        <v>0.0007</v>
      </c>
    </row>
    <row r="861">
      <c r="A861" s="19" t="inlineStr">
        <is>
          <t>아주IB투자</t>
        </is>
      </c>
      <c r="B861" s="19" t="inlineStr">
        <is>
          <t>027360</t>
        </is>
      </c>
      <c r="C861" s="19" t="inlineStr">
        <is>
          <t>[수익극대화]</t>
        </is>
      </c>
      <c r="D861" s="19" t="inlineStr">
        <is>
          <t>[버티기형]</t>
        </is>
      </c>
      <c r="E861" s="19" t="inlineStr">
        <is>
          <t>+10%▶40% 익절 / +20%▶30% 익절 / +40%▶30% 익절</t>
        </is>
      </c>
      <c r="F861" s="19" t="inlineStr">
        <is>
          <t>-5%▶40% 손절 / -15%▶30% 손절 / -20%▶30% 손절</t>
        </is>
      </c>
      <c r="G861" s="19" t="inlineStr">
        <is>
          <t>2026-01-02</t>
        </is>
      </c>
      <c r="H861" s="19" t="inlineStr">
        <is>
          <t>2026-06-08</t>
        </is>
      </c>
      <c r="I861" s="19" t="n">
        <v>0</v>
      </c>
      <c r="J861" s="19" t="n">
        <v>0</v>
      </c>
      <c r="K861" s="19" t="n">
        <v>0</v>
      </c>
      <c r="L861" s="19" t="n">
        <v>0</v>
      </c>
      <c r="M861" s="19" t="n">
        <v>0</v>
      </c>
      <c r="N861" s="19" t="n">
        <v>32</v>
      </c>
      <c r="O861" s="19" t="inlineStr">
        <is>
          <t>D</t>
        </is>
      </c>
      <c r="P861" s="19" t="inlineStr">
        <is>
          <t>단독 사용 비권장</t>
        </is>
      </c>
      <c r="Q861" s="19" t="inlineStr">
        <is>
          <t>거래횟수 매우 부족 / MDD 안정 / 수익률 음수 / 승률 낮음</t>
        </is>
      </c>
      <c r="R861" s="19" t="inlineStr">
        <is>
          <t>예</t>
        </is>
      </c>
      <c r="S861" s="19" t="n">
        <v>0.0005</v>
      </c>
      <c r="T861" s="19" t="n">
        <v>0.0025</v>
      </c>
      <c r="U861" s="19" t="n">
        <v>0.0007</v>
      </c>
    </row>
    <row r="862">
      <c r="A862" s="19" t="inlineStr">
        <is>
          <t>나무기술</t>
        </is>
      </c>
      <c r="B862" s="19" t="inlineStr">
        <is>
          <t>242040</t>
        </is>
      </c>
      <c r="C862" s="19" t="inlineStr">
        <is>
          <t>[초단타]</t>
        </is>
      </c>
      <c r="D862" s="19" t="inlineStr">
        <is>
          <t>[칼손절]</t>
        </is>
      </c>
      <c r="E862" s="19" t="inlineStr">
        <is>
          <t>+3%▶70% 익절 / +5%▶20% 익절 / +10%▶10% 익절</t>
        </is>
      </c>
      <c r="F862" s="19" t="inlineStr">
        <is>
          <t>-2%▶80% 손절 / -4%▶10% 손절 / -6%▶10% 손절</t>
        </is>
      </c>
      <c r="G862" s="19" t="inlineStr">
        <is>
          <t>2026-01-02</t>
        </is>
      </c>
      <c r="H862" s="19" t="inlineStr">
        <is>
          <t>2026-06-08</t>
        </is>
      </c>
      <c r="I862" s="19" t="n">
        <v>0</v>
      </c>
      <c r="J862" s="19" t="n">
        <v>0</v>
      </c>
      <c r="K862" s="19" t="n">
        <v>0</v>
      </c>
      <c r="L862" s="19" t="n">
        <v>0</v>
      </c>
      <c r="M862" s="19" t="n">
        <v>0</v>
      </c>
      <c r="N862" s="19" t="n">
        <v>32</v>
      </c>
      <c r="O862" s="19" t="inlineStr">
        <is>
          <t>D</t>
        </is>
      </c>
      <c r="P862" s="19" t="inlineStr">
        <is>
          <t>단독 사용 비권장</t>
        </is>
      </c>
      <c r="Q862" s="19" t="inlineStr">
        <is>
          <t>거래횟수 매우 부족 / MDD 안정 / 수익률 음수 / 승률 낮음</t>
        </is>
      </c>
      <c r="R862" s="19" t="inlineStr">
        <is>
          <t>예</t>
        </is>
      </c>
      <c r="S862" s="19" t="n">
        <v>0.0005</v>
      </c>
      <c r="T862" s="19" t="n">
        <v>0.0025</v>
      </c>
      <c r="U862" s="19" t="n">
        <v>0.0007</v>
      </c>
    </row>
    <row r="863">
      <c r="A863" s="19" t="inlineStr">
        <is>
          <t>나무기술</t>
        </is>
      </c>
      <c r="B863" s="19" t="inlineStr">
        <is>
          <t>242040</t>
        </is>
      </c>
      <c r="C863" s="19" t="inlineStr">
        <is>
          <t>[초단타]</t>
        </is>
      </c>
      <c r="D863" s="19" t="inlineStr">
        <is>
          <t>[정석방어]</t>
        </is>
      </c>
      <c r="E863" s="19" t="inlineStr">
        <is>
          <t>+3%▶70% 익절 / +5%▶20% 익절 / +10%▶10% 익절</t>
        </is>
      </c>
      <c r="F863" s="19" t="inlineStr">
        <is>
          <t>-3%▶70% 손절 / -5%▶20% 손절 / -10%▶10% 손절</t>
        </is>
      </c>
      <c r="G863" s="19" t="inlineStr">
        <is>
          <t>2026-01-02</t>
        </is>
      </c>
      <c r="H863" s="19" t="inlineStr">
        <is>
          <t>2026-06-08</t>
        </is>
      </c>
      <c r="I863" s="19" t="n">
        <v>0</v>
      </c>
      <c r="J863" s="19" t="n">
        <v>0</v>
      </c>
      <c r="K863" s="19" t="n">
        <v>0</v>
      </c>
      <c r="L863" s="19" t="n">
        <v>0</v>
      </c>
      <c r="M863" s="19" t="n">
        <v>0</v>
      </c>
      <c r="N863" s="19" t="n">
        <v>32</v>
      </c>
      <c r="O863" s="19" t="inlineStr">
        <is>
          <t>D</t>
        </is>
      </c>
      <c r="P863" s="19" t="inlineStr">
        <is>
          <t>단독 사용 비권장</t>
        </is>
      </c>
      <c r="Q863" s="19" t="inlineStr">
        <is>
          <t>거래횟수 매우 부족 / MDD 안정 / 수익률 음수 / 승률 낮음</t>
        </is>
      </c>
      <c r="R863" s="19" t="inlineStr">
        <is>
          <t>예</t>
        </is>
      </c>
      <c r="S863" s="19" t="n">
        <v>0.0005</v>
      </c>
      <c r="T863" s="19" t="n">
        <v>0.0025</v>
      </c>
      <c r="U863" s="19" t="n">
        <v>0.0007</v>
      </c>
    </row>
    <row r="864">
      <c r="A864" s="19" t="inlineStr">
        <is>
          <t>나무기술</t>
        </is>
      </c>
      <c r="B864" s="19" t="inlineStr">
        <is>
          <t>242040</t>
        </is>
      </c>
      <c r="C864" s="19" t="inlineStr">
        <is>
          <t>[초단타]</t>
        </is>
      </c>
      <c r="D864" s="19" t="inlineStr">
        <is>
          <t>[변동성허용]</t>
        </is>
      </c>
      <c r="E864" s="19" t="inlineStr">
        <is>
          <t>+3%▶70% 익절 / +5%▶20% 익절 / +10%▶10% 익절</t>
        </is>
      </c>
      <c r="F864" s="19" t="inlineStr">
        <is>
          <t>-5%▶50% 손절 / -10%▶30% 손절 / -15%▶20% 손절</t>
        </is>
      </c>
      <c r="G864" s="19" t="inlineStr">
        <is>
          <t>2026-01-02</t>
        </is>
      </c>
      <c r="H864" s="19" t="inlineStr">
        <is>
          <t>2026-06-08</t>
        </is>
      </c>
      <c r="I864" s="19" t="n">
        <v>0</v>
      </c>
      <c r="J864" s="19" t="n">
        <v>0</v>
      </c>
      <c r="K864" s="19" t="n">
        <v>0</v>
      </c>
      <c r="L864" s="19" t="n">
        <v>0</v>
      </c>
      <c r="M864" s="19" t="n">
        <v>0</v>
      </c>
      <c r="N864" s="19" t="n">
        <v>32</v>
      </c>
      <c r="O864" s="19" t="inlineStr">
        <is>
          <t>D</t>
        </is>
      </c>
      <c r="P864" s="19" t="inlineStr">
        <is>
          <t>단독 사용 비권장</t>
        </is>
      </c>
      <c r="Q864" s="19" t="inlineStr">
        <is>
          <t>거래횟수 매우 부족 / MDD 안정 / 수익률 음수 / 승률 낮음</t>
        </is>
      </c>
      <c r="R864" s="19" t="inlineStr">
        <is>
          <t>예</t>
        </is>
      </c>
      <c r="S864" s="19" t="n">
        <v>0.0005</v>
      </c>
      <c r="T864" s="19" t="n">
        <v>0.0025</v>
      </c>
      <c r="U864" s="19" t="n">
        <v>0.0007</v>
      </c>
    </row>
    <row r="865">
      <c r="A865" s="19" t="inlineStr">
        <is>
          <t>나무기술</t>
        </is>
      </c>
      <c r="B865" s="19" t="inlineStr">
        <is>
          <t>242040</t>
        </is>
      </c>
      <c r="C865" s="19" t="inlineStr">
        <is>
          <t>[초단타]</t>
        </is>
      </c>
      <c r="D865" s="19" t="inlineStr">
        <is>
          <t>[버티기형]</t>
        </is>
      </c>
      <c r="E865" s="19" t="inlineStr">
        <is>
          <t>+3%▶70% 익절 / +5%▶20% 익절 / +10%▶10% 익절</t>
        </is>
      </c>
      <c r="F865" s="19" t="inlineStr">
        <is>
          <t>-5%▶40% 손절 / -15%▶30% 손절 / -20%▶30% 손절</t>
        </is>
      </c>
      <c r="G865" s="19" t="inlineStr">
        <is>
          <t>2026-01-02</t>
        </is>
      </c>
      <c r="H865" s="19" t="inlineStr">
        <is>
          <t>2026-06-08</t>
        </is>
      </c>
      <c r="I865" s="19" t="n">
        <v>0</v>
      </c>
      <c r="J865" s="19" t="n">
        <v>0</v>
      </c>
      <c r="K865" s="19" t="n">
        <v>0</v>
      </c>
      <c r="L865" s="19" t="n">
        <v>0</v>
      </c>
      <c r="M865" s="19" t="n">
        <v>0</v>
      </c>
      <c r="N865" s="19" t="n">
        <v>32</v>
      </c>
      <c r="O865" s="19" t="inlineStr">
        <is>
          <t>D</t>
        </is>
      </c>
      <c r="P865" s="19" t="inlineStr">
        <is>
          <t>단독 사용 비권장</t>
        </is>
      </c>
      <c r="Q865" s="19" t="inlineStr">
        <is>
          <t>거래횟수 매우 부족 / MDD 안정 / 수익률 음수 / 승률 낮음</t>
        </is>
      </c>
      <c r="R865" s="19" t="inlineStr">
        <is>
          <t>예</t>
        </is>
      </c>
      <c r="S865" s="19" t="n">
        <v>0.0005</v>
      </c>
      <c r="T865" s="19" t="n">
        <v>0.0025</v>
      </c>
      <c r="U865" s="19" t="n">
        <v>0.0007</v>
      </c>
    </row>
    <row r="866">
      <c r="A866" s="19" t="inlineStr">
        <is>
          <t>나무기술</t>
        </is>
      </c>
      <c r="B866" s="19" t="inlineStr">
        <is>
          <t>242040</t>
        </is>
      </c>
      <c r="C866" s="19" t="inlineStr">
        <is>
          <t>[단기스윙]</t>
        </is>
      </c>
      <c r="D866" s="19" t="inlineStr">
        <is>
          <t>[칼손절]</t>
        </is>
      </c>
      <c r="E866" s="19" t="inlineStr">
        <is>
          <t>+5%▶60% 익절 / +10%▶30% 익절 / +20%▶10% 익절</t>
        </is>
      </c>
      <c r="F866" s="19" t="inlineStr">
        <is>
          <t>-2%▶80% 손절 / -4%▶10% 손절 / -6%▶10% 손절</t>
        </is>
      </c>
      <c r="G866" s="19" t="inlineStr">
        <is>
          <t>2026-01-02</t>
        </is>
      </c>
      <c r="H866" s="19" t="inlineStr">
        <is>
          <t>2026-06-08</t>
        </is>
      </c>
      <c r="I866" s="19" t="n">
        <v>0</v>
      </c>
      <c r="J866" s="19" t="n">
        <v>0</v>
      </c>
      <c r="K866" s="19" t="n">
        <v>0</v>
      </c>
      <c r="L866" s="19" t="n">
        <v>0</v>
      </c>
      <c r="M866" s="19" t="n">
        <v>0</v>
      </c>
      <c r="N866" s="19" t="n">
        <v>32</v>
      </c>
      <c r="O866" s="19" t="inlineStr">
        <is>
          <t>D</t>
        </is>
      </c>
      <c r="P866" s="19" t="inlineStr">
        <is>
          <t>단독 사용 비권장</t>
        </is>
      </c>
      <c r="Q866" s="19" t="inlineStr">
        <is>
          <t>거래횟수 매우 부족 / MDD 안정 / 수익률 음수 / 승률 낮음</t>
        </is>
      </c>
      <c r="R866" s="19" t="inlineStr">
        <is>
          <t>예</t>
        </is>
      </c>
      <c r="S866" s="19" t="n">
        <v>0.0005</v>
      </c>
      <c r="T866" s="19" t="n">
        <v>0.0025</v>
      </c>
      <c r="U866" s="19" t="n">
        <v>0.0007</v>
      </c>
    </row>
    <row r="867">
      <c r="A867" s="19" t="inlineStr">
        <is>
          <t>나무기술</t>
        </is>
      </c>
      <c r="B867" s="19" t="inlineStr">
        <is>
          <t>242040</t>
        </is>
      </c>
      <c r="C867" s="19" t="inlineStr">
        <is>
          <t>[단기스윙]</t>
        </is>
      </c>
      <c r="D867" s="19" t="inlineStr">
        <is>
          <t>[정석방어]</t>
        </is>
      </c>
      <c r="E867" s="19" t="inlineStr">
        <is>
          <t>+5%▶60% 익절 / +10%▶30% 익절 / +20%▶10% 익절</t>
        </is>
      </c>
      <c r="F867" s="19" t="inlineStr">
        <is>
          <t>-3%▶70% 손절 / -5%▶20% 손절 / -10%▶10% 손절</t>
        </is>
      </c>
      <c r="G867" s="19" t="inlineStr">
        <is>
          <t>2026-01-02</t>
        </is>
      </c>
      <c r="H867" s="19" t="inlineStr">
        <is>
          <t>2026-06-08</t>
        </is>
      </c>
      <c r="I867" s="19" t="n">
        <v>0</v>
      </c>
      <c r="J867" s="19" t="n">
        <v>0</v>
      </c>
      <c r="K867" s="19" t="n">
        <v>0</v>
      </c>
      <c r="L867" s="19" t="n">
        <v>0</v>
      </c>
      <c r="M867" s="19" t="n">
        <v>0</v>
      </c>
      <c r="N867" s="19" t="n">
        <v>32</v>
      </c>
      <c r="O867" s="19" t="inlineStr">
        <is>
          <t>D</t>
        </is>
      </c>
      <c r="P867" s="19" t="inlineStr">
        <is>
          <t>단독 사용 비권장</t>
        </is>
      </c>
      <c r="Q867" s="19" t="inlineStr">
        <is>
          <t>거래횟수 매우 부족 / MDD 안정 / 수익률 음수 / 승률 낮음</t>
        </is>
      </c>
      <c r="R867" s="19" t="inlineStr">
        <is>
          <t>예</t>
        </is>
      </c>
      <c r="S867" s="19" t="n">
        <v>0.0005</v>
      </c>
      <c r="T867" s="19" t="n">
        <v>0.0025</v>
      </c>
      <c r="U867" s="19" t="n">
        <v>0.0007</v>
      </c>
    </row>
    <row r="868">
      <c r="A868" s="19" t="inlineStr">
        <is>
          <t>나무기술</t>
        </is>
      </c>
      <c r="B868" s="19" t="inlineStr">
        <is>
          <t>242040</t>
        </is>
      </c>
      <c r="C868" s="19" t="inlineStr">
        <is>
          <t>[단기스윙]</t>
        </is>
      </c>
      <c r="D868" s="19" t="inlineStr">
        <is>
          <t>[변동성허용]</t>
        </is>
      </c>
      <c r="E868" s="19" t="inlineStr">
        <is>
          <t>+5%▶60% 익절 / +10%▶30% 익절 / +20%▶10% 익절</t>
        </is>
      </c>
      <c r="F868" s="19" t="inlineStr">
        <is>
          <t>-5%▶50% 손절 / -10%▶30% 손절 / -15%▶20% 손절</t>
        </is>
      </c>
      <c r="G868" s="19" t="inlineStr">
        <is>
          <t>2026-01-02</t>
        </is>
      </c>
      <c r="H868" s="19" t="inlineStr">
        <is>
          <t>2026-06-08</t>
        </is>
      </c>
      <c r="I868" s="19" t="n">
        <v>0</v>
      </c>
      <c r="J868" s="19" t="n">
        <v>0</v>
      </c>
      <c r="K868" s="19" t="n">
        <v>0</v>
      </c>
      <c r="L868" s="19" t="n">
        <v>0</v>
      </c>
      <c r="M868" s="19" t="n">
        <v>0</v>
      </c>
      <c r="N868" s="19" t="n">
        <v>32</v>
      </c>
      <c r="O868" s="19" t="inlineStr">
        <is>
          <t>D</t>
        </is>
      </c>
      <c r="P868" s="19" t="inlineStr">
        <is>
          <t>단독 사용 비권장</t>
        </is>
      </c>
      <c r="Q868" s="19" t="inlineStr">
        <is>
          <t>거래횟수 매우 부족 / MDD 안정 / 수익률 음수 / 승률 낮음</t>
        </is>
      </c>
      <c r="R868" s="19" t="inlineStr">
        <is>
          <t>예</t>
        </is>
      </c>
      <c r="S868" s="19" t="n">
        <v>0.0005</v>
      </c>
      <c r="T868" s="19" t="n">
        <v>0.0025</v>
      </c>
      <c r="U868" s="19" t="n">
        <v>0.0007</v>
      </c>
    </row>
    <row r="869">
      <c r="A869" s="19" t="inlineStr">
        <is>
          <t>나무기술</t>
        </is>
      </c>
      <c r="B869" s="19" t="inlineStr">
        <is>
          <t>242040</t>
        </is>
      </c>
      <c r="C869" s="19" t="inlineStr">
        <is>
          <t>[단기스윙]</t>
        </is>
      </c>
      <c r="D869" s="19" t="inlineStr">
        <is>
          <t>[버티기형]</t>
        </is>
      </c>
      <c r="E869" s="19" t="inlineStr">
        <is>
          <t>+5%▶60% 익절 / +10%▶30% 익절 / +20%▶10% 익절</t>
        </is>
      </c>
      <c r="F869" s="19" t="inlineStr">
        <is>
          <t>-5%▶40% 손절 / -15%▶30% 손절 / -20%▶30% 손절</t>
        </is>
      </c>
      <c r="G869" s="19" t="inlineStr">
        <is>
          <t>2026-01-02</t>
        </is>
      </c>
      <c r="H869" s="19" t="inlineStr">
        <is>
          <t>2026-06-08</t>
        </is>
      </c>
      <c r="I869" s="19" t="n">
        <v>0</v>
      </c>
      <c r="J869" s="19" t="n">
        <v>0</v>
      </c>
      <c r="K869" s="19" t="n">
        <v>0</v>
      </c>
      <c r="L869" s="19" t="n">
        <v>0</v>
      </c>
      <c r="M869" s="19" t="n">
        <v>0</v>
      </c>
      <c r="N869" s="19" t="n">
        <v>32</v>
      </c>
      <c r="O869" s="19" t="inlineStr">
        <is>
          <t>D</t>
        </is>
      </c>
      <c r="P869" s="19" t="inlineStr">
        <is>
          <t>단독 사용 비권장</t>
        </is>
      </c>
      <c r="Q869" s="19" t="inlineStr">
        <is>
          <t>거래횟수 매우 부족 / MDD 안정 / 수익률 음수 / 승률 낮음</t>
        </is>
      </c>
      <c r="R869" s="19" t="inlineStr">
        <is>
          <t>예</t>
        </is>
      </c>
      <c r="S869" s="19" t="n">
        <v>0.0005</v>
      </c>
      <c r="T869" s="19" t="n">
        <v>0.0025</v>
      </c>
      <c r="U869" s="19" t="n">
        <v>0.0007</v>
      </c>
    </row>
    <row r="870">
      <c r="A870" s="19" t="inlineStr">
        <is>
          <t>나무기술</t>
        </is>
      </c>
      <c r="B870" s="19" t="inlineStr">
        <is>
          <t>242040</t>
        </is>
      </c>
      <c r="C870" s="19" t="inlineStr">
        <is>
          <t>[대표님룰]</t>
        </is>
      </c>
      <c r="D870" s="19" t="inlineStr">
        <is>
          <t>[칼손절]</t>
        </is>
      </c>
      <c r="E870" s="19" t="inlineStr">
        <is>
          <t>+5%▶60% 익절 / +10%▶30% 익절 / +30%▶10% 익절</t>
        </is>
      </c>
      <c r="F870" s="19" t="inlineStr">
        <is>
          <t>-2%▶80% 손절 / -4%▶10% 손절 / -6%▶10% 손절</t>
        </is>
      </c>
      <c r="G870" s="19" t="inlineStr">
        <is>
          <t>2026-01-02</t>
        </is>
      </c>
      <c r="H870" s="19" t="inlineStr">
        <is>
          <t>2026-06-08</t>
        </is>
      </c>
      <c r="I870" s="19" t="n">
        <v>0</v>
      </c>
      <c r="J870" s="19" t="n">
        <v>0</v>
      </c>
      <c r="K870" s="19" t="n">
        <v>0</v>
      </c>
      <c r="L870" s="19" t="n">
        <v>0</v>
      </c>
      <c r="M870" s="19" t="n">
        <v>0</v>
      </c>
      <c r="N870" s="19" t="n">
        <v>32</v>
      </c>
      <c r="O870" s="19" t="inlineStr">
        <is>
          <t>D</t>
        </is>
      </c>
      <c r="P870" s="19" t="inlineStr">
        <is>
          <t>단독 사용 비권장</t>
        </is>
      </c>
      <c r="Q870" s="19" t="inlineStr">
        <is>
          <t>거래횟수 매우 부족 / MDD 안정 / 수익률 음수 / 승률 낮음</t>
        </is>
      </c>
      <c r="R870" s="19" t="inlineStr">
        <is>
          <t>예</t>
        </is>
      </c>
      <c r="S870" s="19" t="n">
        <v>0.0005</v>
      </c>
      <c r="T870" s="19" t="n">
        <v>0.0025</v>
      </c>
      <c r="U870" s="19" t="n">
        <v>0.0007</v>
      </c>
    </row>
    <row r="871">
      <c r="A871" s="19" t="inlineStr">
        <is>
          <t>나무기술</t>
        </is>
      </c>
      <c r="B871" s="19" t="inlineStr">
        <is>
          <t>242040</t>
        </is>
      </c>
      <c r="C871" s="19" t="inlineStr">
        <is>
          <t>[대표님룰]</t>
        </is>
      </c>
      <c r="D871" s="19" t="inlineStr">
        <is>
          <t>[정석방어]</t>
        </is>
      </c>
      <c r="E871" s="19" t="inlineStr">
        <is>
          <t>+5%▶60% 익절 / +10%▶30% 익절 / +30%▶10% 익절</t>
        </is>
      </c>
      <c r="F871" s="19" t="inlineStr">
        <is>
          <t>-3%▶70% 손절 / -5%▶20% 손절 / -10%▶10% 손절</t>
        </is>
      </c>
      <c r="G871" s="19" t="inlineStr">
        <is>
          <t>2026-01-02</t>
        </is>
      </c>
      <c r="H871" s="19" t="inlineStr">
        <is>
          <t>2026-06-08</t>
        </is>
      </c>
      <c r="I871" s="19" t="n">
        <v>0</v>
      </c>
      <c r="J871" s="19" t="n">
        <v>0</v>
      </c>
      <c r="K871" s="19" t="n">
        <v>0</v>
      </c>
      <c r="L871" s="19" t="n">
        <v>0</v>
      </c>
      <c r="M871" s="19" t="n">
        <v>0</v>
      </c>
      <c r="N871" s="19" t="n">
        <v>32</v>
      </c>
      <c r="O871" s="19" t="inlineStr">
        <is>
          <t>D</t>
        </is>
      </c>
      <c r="P871" s="19" t="inlineStr">
        <is>
          <t>단독 사용 비권장</t>
        </is>
      </c>
      <c r="Q871" s="19" t="inlineStr">
        <is>
          <t>거래횟수 매우 부족 / MDD 안정 / 수익률 음수 / 승률 낮음</t>
        </is>
      </c>
      <c r="R871" s="19" t="inlineStr">
        <is>
          <t>예</t>
        </is>
      </c>
      <c r="S871" s="19" t="n">
        <v>0.0005</v>
      </c>
      <c r="T871" s="19" t="n">
        <v>0.0025</v>
      </c>
      <c r="U871" s="19" t="n">
        <v>0.0007</v>
      </c>
    </row>
    <row r="872">
      <c r="A872" s="19" t="inlineStr">
        <is>
          <t>나무기술</t>
        </is>
      </c>
      <c r="B872" s="19" t="inlineStr">
        <is>
          <t>242040</t>
        </is>
      </c>
      <c r="C872" s="19" t="inlineStr">
        <is>
          <t>[대표님룰]</t>
        </is>
      </c>
      <c r="D872" s="19" t="inlineStr">
        <is>
          <t>[변동성허용]</t>
        </is>
      </c>
      <c r="E872" s="19" t="inlineStr">
        <is>
          <t>+5%▶60% 익절 / +10%▶30% 익절 / +30%▶10% 익절</t>
        </is>
      </c>
      <c r="F872" s="19" t="inlineStr">
        <is>
          <t>-5%▶50% 손절 / -10%▶30% 손절 / -15%▶20% 손절</t>
        </is>
      </c>
      <c r="G872" s="19" t="inlineStr">
        <is>
          <t>2026-01-02</t>
        </is>
      </c>
      <c r="H872" s="19" t="inlineStr">
        <is>
          <t>2026-06-08</t>
        </is>
      </c>
      <c r="I872" s="19" t="n">
        <v>0</v>
      </c>
      <c r="J872" s="19" t="n">
        <v>0</v>
      </c>
      <c r="K872" s="19" t="n">
        <v>0</v>
      </c>
      <c r="L872" s="19" t="n">
        <v>0</v>
      </c>
      <c r="M872" s="19" t="n">
        <v>0</v>
      </c>
      <c r="N872" s="19" t="n">
        <v>32</v>
      </c>
      <c r="O872" s="19" t="inlineStr">
        <is>
          <t>D</t>
        </is>
      </c>
      <c r="P872" s="19" t="inlineStr">
        <is>
          <t>단독 사용 비권장</t>
        </is>
      </c>
      <c r="Q872" s="19" t="inlineStr">
        <is>
          <t>거래횟수 매우 부족 / MDD 안정 / 수익률 음수 / 승률 낮음</t>
        </is>
      </c>
      <c r="R872" s="19" t="inlineStr">
        <is>
          <t>예</t>
        </is>
      </c>
      <c r="S872" s="19" t="n">
        <v>0.0005</v>
      </c>
      <c r="T872" s="19" t="n">
        <v>0.0025</v>
      </c>
      <c r="U872" s="19" t="n">
        <v>0.0007</v>
      </c>
    </row>
    <row r="873">
      <c r="A873" s="19" t="inlineStr">
        <is>
          <t>나무기술</t>
        </is>
      </c>
      <c r="B873" s="19" t="inlineStr">
        <is>
          <t>242040</t>
        </is>
      </c>
      <c r="C873" s="19" t="inlineStr">
        <is>
          <t>[대표님룰]</t>
        </is>
      </c>
      <c r="D873" s="19" t="inlineStr">
        <is>
          <t>[버티기형]</t>
        </is>
      </c>
      <c r="E873" s="19" t="inlineStr">
        <is>
          <t>+5%▶60% 익절 / +10%▶30% 익절 / +30%▶10% 익절</t>
        </is>
      </c>
      <c r="F873" s="19" t="inlineStr">
        <is>
          <t>-5%▶40% 손절 / -15%▶30% 손절 / -20%▶30% 손절</t>
        </is>
      </c>
      <c r="G873" s="19" t="inlineStr">
        <is>
          <t>2026-01-02</t>
        </is>
      </c>
      <c r="H873" s="19" t="inlineStr">
        <is>
          <t>2026-06-08</t>
        </is>
      </c>
      <c r="I873" s="19" t="n">
        <v>0</v>
      </c>
      <c r="J873" s="19" t="n">
        <v>0</v>
      </c>
      <c r="K873" s="19" t="n">
        <v>0</v>
      </c>
      <c r="L873" s="19" t="n">
        <v>0</v>
      </c>
      <c r="M873" s="19" t="n">
        <v>0</v>
      </c>
      <c r="N873" s="19" t="n">
        <v>32</v>
      </c>
      <c r="O873" s="19" t="inlineStr">
        <is>
          <t>D</t>
        </is>
      </c>
      <c r="P873" s="19" t="inlineStr">
        <is>
          <t>단독 사용 비권장</t>
        </is>
      </c>
      <c r="Q873" s="19" t="inlineStr">
        <is>
          <t>거래횟수 매우 부족 / MDD 안정 / 수익률 음수 / 승률 낮음</t>
        </is>
      </c>
      <c r="R873" s="19" t="inlineStr">
        <is>
          <t>예</t>
        </is>
      </c>
      <c r="S873" s="19" t="n">
        <v>0.0005</v>
      </c>
      <c r="T873" s="19" t="n">
        <v>0.0025</v>
      </c>
      <c r="U873" s="19" t="n">
        <v>0.0007</v>
      </c>
    </row>
    <row r="874">
      <c r="A874" s="19" t="inlineStr">
        <is>
          <t>나무기술</t>
        </is>
      </c>
      <c r="B874" s="19" t="inlineStr">
        <is>
          <t>242040</t>
        </is>
      </c>
      <c r="C874" s="19" t="inlineStr">
        <is>
          <t>[중기추세]</t>
        </is>
      </c>
      <c r="D874" s="19" t="inlineStr">
        <is>
          <t>[칼손절]</t>
        </is>
      </c>
      <c r="E874" s="19" t="inlineStr">
        <is>
          <t>+10%▶50% 익절 / +20%▶30% 익절 / +30%▶20% 익절</t>
        </is>
      </c>
      <c r="F874" s="19" t="inlineStr">
        <is>
          <t>-2%▶80% 손절 / -4%▶10% 손절 / -6%▶10% 손절</t>
        </is>
      </c>
      <c r="G874" s="19" t="inlineStr">
        <is>
          <t>2026-01-02</t>
        </is>
      </c>
      <c r="H874" s="19" t="inlineStr">
        <is>
          <t>2026-06-08</t>
        </is>
      </c>
      <c r="I874" s="19" t="n">
        <v>0</v>
      </c>
      <c r="J874" s="19" t="n">
        <v>0</v>
      </c>
      <c r="K874" s="19" t="n">
        <v>0</v>
      </c>
      <c r="L874" s="19" t="n">
        <v>0</v>
      </c>
      <c r="M874" s="19" t="n">
        <v>0</v>
      </c>
      <c r="N874" s="19" t="n">
        <v>32</v>
      </c>
      <c r="O874" s="19" t="inlineStr">
        <is>
          <t>D</t>
        </is>
      </c>
      <c r="P874" s="19" t="inlineStr">
        <is>
          <t>단독 사용 비권장</t>
        </is>
      </c>
      <c r="Q874" s="19" t="inlineStr">
        <is>
          <t>거래횟수 매우 부족 / MDD 안정 / 수익률 음수 / 승률 낮음</t>
        </is>
      </c>
      <c r="R874" s="19" t="inlineStr">
        <is>
          <t>예</t>
        </is>
      </c>
      <c r="S874" s="19" t="n">
        <v>0.0005</v>
      </c>
      <c r="T874" s="19" t="n">
        <v>0.0025</v>
      </c>
      <c r="U874" s="19" t="n">
        <v>0.0007</v>
      </c>
    </row>
    <row r="875">
      <c r="A875" s="19" t="inlineStr">
        <is>
          <t>나무기술</t>
        </is>
      </c>
      <c r="B875" s="19" t="inlineStr">
        <is>
          <t>242040</t>
        </is>
      </c>
      <c r="C875" s="19" t="inlineStr">
        <is>
          <t>[중기추세]</t>
        </is>
      </c>
      <c r="D875" s="19" t="inlineStr">
        <is>
          <t>[정석방어]</t>
        </is>
      </c>
      <c r="E875" s="19" t="inlineStr">
        <is>
          <t>+10%▶50% 익절 / +20%▶30% 익절 / +30%▶20% 익절</t>
        </is>
      </c>
      <c r="F875" s="19" t="inlineStr">
        <is>
          <t>-3%▶70% 손절 / -5%▶20% 손절 / -10%▶10% 손절</t>
        </is>
      </c>
      <c r="G875" s="19" t="inlineStr">
        <is>
          <t>2026-01-02</t>
        </is>
      </c>
      <c r="H875" s="19" t="inlineStr">
        <is>
          <t>2026-06-08</t>
        </is>
      </c>
      <c r="I875" s="19" t="n">
        <v>0</v>
      </c>
      <c r="J875" s="19" t="n">
        <v>0</v>
      </c>
      <c r="K875" s="19" t="n">
        <v>0</v>
      </c>
      <c r="L875" s="19" t="n">
        <v>0</v>
      </c>
      <c r="M875" s="19" t="n">
        <v>0</v>
      </c>
      <c r="N875" s="19" t="n">
        <v>32</v>
      </c>
      <c r="O875" s="19" t="inlineStr">
        <is>
          <t>D</t>
        </is>
      </c>
      <c r="P875" s="19" t="inlineStr">
        <is>
          <t>단독 사용 비권장</t>
        </is>
      </c>
      <c r="Q875" s="19" t="inlineStr">
        <is>
          <t>거래횟수 매우 부족 / MDD 안정 / 수익률 음수 / 승률 낮음</t>
        </is>
      </c>
      <c r="R875" s="19" t="inlineStr">
        <is>
          <t>예</t>
        </is>
      </c>
      <c r="S875" s="19" t="n">
        <v>0.0005</v>
      </c>
      <c r="T875" s="19" t="n">
        <v>0.0025</v>
      </c>
      <c r="U875" s="19" t="n">
        <v>0.0007</v>
      </c>
    </row>
    <row r="876">
      <c r="A876" s="19" t="inlineStr">
        <is>
          <t>나무기술</t>
        </is>
      </c>
      <c r="B876" s="19" t="inlineStr">
        <is>
          <t>242040</t>
        </is>
      </c>
      <c r="C876" s="19" t="inlineStr">
        <is>
          <t>[중기추세]</t>
        </is>
      </c>
      <c r="D876" s="19" t="inlineStr">
        <is>
          <t>[변동성허용]</t>
        </is>
      </c>
      <c r="E876" s="19" t="inlineStr">
        <is>
          <t>+10%▶50% 익절 / +20%▶30% 익절 / +30%▶20% 익절</t>
        </is>
      </c>
      <c r="F876" s="19" t="inlineStr">
        <is>
          <t>-5%▶50% 손절 / -10%▶30% 손절 / -15%▶20% 손절</t>
        </is>
      </c>
      <c r="G876" s="19" t="inlineStr">
        <is>
          <t>2026-01-02</t>
        </is>
      </c>
      <c r="H876" s="19" t="inlineStr">
        <is>
          <t>2026-06-08</t>
        </is>
      </c>
      <c r="I876" s="19" t="n">
        <v>0</v>
      </c>
      <c r="J876" s="19" t="n">
        <v>0</v>
      </c>
      <c r="K876" s="19" t="n">
        <v>0</v>
      </c>
      <c r="L876" s="19" t="n">
        <v>0</v>
      </c>
      <c r="M876" s="19" t="n">
        <v>0</v>
      </c>
      <c r="N876" s="19" t="n">
        <v>32</v>
      </c>
      <c r="O876" s="19" t="inlineStr">
        <is>
          <t>D</t>
        </is>
      </c>
      <c r="P876" s="19" t="inlineStr">
        <is>
          <t>단독 사용 비권장</t>
        </is>
      </c>
      <c r="Q876" s="19" t="inlineStr">
        <is>
          <t>거래횟수 매우 부족 / MDD 안정 / 수익률 음수 / 승률 낮음</t>
        </is>
      </c>
      <c r="R876" s="19" t="inlineStr">
        <is>
          <t>예</t>
        </is>
      </c>
      <c r="S876" s="19" t="n">
        <v>0.0005</v>
      </c>
      <c r="T876" s="19" t="n">
        <v>0.0025</v>
      </c>
      <c r="U876" s="19" t="n">
        <v>0.0007</v>
      </c>
    </row>
    <row r="877">
      <c r="A877" s="19" t="inlineStr">
        <is>
          <t>나무기술</t>
        </is>
      </c>
      <c r="B877" s="19" t="inlineStr">
        <is>
          <t>242040</t>
        </is>
      </c>
      <c r="C877" s="19" t="inlineStr">
        <is>
          <t>[중기추세]</t>
        </is>
      </c>
      <c r="D877" s="19" t="inlineStr">
        <is>
          <t>[버티기형]</t>
        </is>
      </c>
      <c r="E877" s="19" t="inlineStr">
        <is>
          <t>+10%▶50% 익절 / +20%▶30% 익절 / +30%▶20% 익절</t>
        </is>
      </c>
      <c r="F877" s="19" t="inlineStr">
        <is>
          <t>-5%▶40% 손절 / -15%▶30% 손절 / -20%▶30% 손절</t>
        </is>
      </c>
      <c r="G877" s="19" t="inlineStr">
        <is>
          <t>2026-01-02</t>
        </is>
      </c>
      <c r="H877" s="19" t="inlineStr">
        <is>
          <t>2026-06-08</t>
        </is>
      </c>
      <c r="I877" s="19" t="n">
        <v>0</v>
      </c>
      <c r="J877" s="19" t="n">
        <v>0</v>
      </c>
      <c r="K877" s="19" t="n">
        <v>0</v>
      </c>
      <c r="L877" s="19" t="n">
        <v>0</v>
      </c>
      <c r="M877" s="19" t="n">
        <v>0</v>
      </c>
      <c r="N877" s="19" t="n">
        <v>32</v>
      </c>
      <c r="O877" s="19" t="inlineStr">
        <is>
          <t>D</t>
        </is>
      </c>
      <c r="P877" s="19" t="inlineStr">
        <is>
          <t>단독 사용 비권장</t>
        </is>
      </c>
      <c r="Q877" s="19" t="inlineStr">
        <is>
          <t>거래횟수 매우 부족 / MDD 안정 / 수익률 음수 / 승률 낮음</t>
        </is>
      </c>
      <c r="R877" s="19" t="inlineStr">
        <is>
          <t>예</t>
        </is>
      </c>
      <c r="S877" s="19" t="n">
        <v>0.0005</v>
      </c>
      <c r="T877" s="19" t="n">
        <v>0.0025</v>
      </c>
      <c r="U877" s="19" t="n">
        <v>0.0007</v>
      </c>
    </row>
    <row r="878">
      <c r="A878" s="19" t="inlineStr">
        <is>
          <t>나무기술</t>
        </is>
      </c>
      <c r="B878" s="19" t="inlineStr">
        <is>
          <t>242040</t>
        </is>
      </c>
      <c r="C878" s="19" t="inlineStr">
        <is>
          <t>[수익극대화]</t>
        </is>
      </c>
      <c r="D878" s="19" t="inlineStr">
        <is>
          <t>[칼손절]</t>
        </is>
      </c>
      <c r="E878" s="19" t="inlineStr">
        <is>
          <t>+10%▶40% 익절 / +20%▶30% 익절 / +40%▶30% 익절</t>
        </is>
      </c>
      <c r="F878" s="19" t="inlineStr">
        <is>
          <t>-2%▶80% 손절 / -4%▶10% 손절 / -6%▶10% 손절</t>
        </is>
      </c>
      <c r="G878" s="19" t="inlineStr">
        <is>
          <t>2026-01-02</t>
        </is>
      </c>
      <c r="H878" s="19" t="inlineStr">
        <is>
          <t>2026-06-08</t>
        </is>
      </c>
      <c r="I878" s="19" t="n">
        <v>0</v>
      </c>
      <c r="J878" s="19" t="n">
        <v>0</v>
      </c>
      <c r="K878" s="19" t="n">
        <v>0</v>
      </c>
      <c r="L878" s="19" t="n">
        <v>0</v>
      </c>
      <c r="M878" s="19" t="n">
        <v>0</v>
      </c>
      <c r="N878" s="19" t="n">
        <v>32</v>
      </c>
      <c r="O878" s="19" t="inlineStr">
        <is>
          <t>D</t>
        </is>
      </c>
      <c r="P878" s="19" t="inlineStr">
        <is>
          <t>단독 사용 비권장</t>
        </is>
      </c>
      <c r="Q878" s="19" t="inlineStr">
        <is>
          <t>거래횟수 매우 부족 / MDD 안정 / 수익률 음수 / 승률 낮음</t>
        </is>
      </c>
      <c r="R878" s="19" t="inlineStr">
        <is>
          <t>예</t>
        </is>
      </c>
      <c r="S878" s="19" t="n">
        <v>0.0005</v>
      </c>
      <c r="T878" s="19" t="n">
        <v>0.0025</v>
      </c>
      <c r="U878" s="19" t="n">
        <v>0.0007</v>
      </c>
    </row>
    <row r="879">
      <c r="A879" s="19" t="inlineStr">
        <is>
          <t>나무기술</t>
        </is>
      </c>
      <c r="B879" s="19" t="inlineStr">
        <is>
          <t>242040</t>
        </is>
      </c>
      <c r="C879" s="19" t="inlineStr">
        <is>
          <t>[수익극대화]</t>
        </is>
      </c>
      <c r="D879" s="19" t="inlineStr">
        <is>
          <t>[정석방어]</t>
        </is>
      </c>
      <c r="E879" s="19" t="inlineStr">
        <is>
          <t>+10%▶40% 익절 / +20%▶30% 익절 / +40%▶30% 익절</t>
        </is>
      </c>
      <c r="F879" s="19" t="inlineStr">
        <is>
          <t>-3%▶70% 손절 / -5%▶20% 손절 / -10%▶10% 손절</t>
        </is>
      </c>
      <c r="G879" s="19" t="inlineStr">
        <is>
          <t>2026-01-02</t>
        </is>
      </c>
      <c r="H879" s="19" t="inlineStr">
        <is>
          <t>2026-06-08</t>
        </is>
      </c>
      <c r="I879" s="19" t="n">
        <v>0</v>
      </c>
      <c r="J879" s="19" t="n">
        <v>0</v>
      </c>
      <c r="K879" s="19" t="n">
        <v>0</v>
      </c>
      <c r="L879" s="19" t="n">
        <v>0</v>
      </c>
      <c r="M879" s="19" t="n">
        <v>0</v>
      </c>
      <c r="N879" s="19" t="n">
        <v>32</v>
      </c>
      <c r="O879" s="19" t="inlineStr">
        <is>
          <t>D</t>
        </is>
      </c>
      <c r="P879" s="19" t="inlineStr">
        <is>
          <t>단독 사용 비권장</t>
        </is>
      </c>
      <c r="Q879" s="19" t="inlineStr">
        <is>
          <t>거래횟수 매우 부족 / MDD 안정 / 수익률 음수 / 승률 낮음</t>
        </is>
      </c>
      <c r="R879" s="19" t="inlineStr">
        <is>
          <t>예</t>
        </is>
      </c>
      <c r="S879" s="19" t="n">
        <v>0.0005</v>
      </c>
      <c r="T879" s="19" t="n">
        <v>0.0025</v>
      </c>
      <c r="U879" s="19" t="n">
        <v>0.0007</v>
      </c>
    </row>
    <row r="880">
      <c r="A880" s="19" t="inlineStr">
        <is>
          <t>나무기술</t>
        </is>
      </c>
      <c r="B880" s="19" t="inlineStr">
        <is>
          <t>242040</t>
        </is>
      </c>
      <c r="C880" s="19" t="inlineStr">
        <is>
          <t>[수익극대화]</t>
        </is>
      </c>
      <c r="D880" s="19" t="inlineStr">
        <is>
          <t>[변동성허용]</t>
        </is>
      </c>
      <c r="E880" s="19" t="inlineStr">
        <is>
          <t>+10%▶40% 익절 / +20%▶30% 익절 / +40%▶30% 익절</t>
        </is>
      </c>
      <c r="F880" s="19" t="inlineStr">
        <is>
          <t>-5%▶50% 손절 / -10%▶30% 손절 / -15%▶20% 손절</t>
        </is>
      </c>
      <c r="G880" s="19" t="inlineStr">
        <is>
          <t>2026-01-02</t>
        </is>
      </c>
      <c r="H880" s="19" t="inlineStr">
        <is>
          <t>2026-06-08</t>
        </is>
      </c>
      <c r="I880" s="19" t="n">
        <v>0</v>
      </c>
      <c r="J880" s="19" t="n">
        <v>0</v>
      </c>
      <c r="K880" s="19" t="n">
        <v>0</v>
      </c>
      <c r="L880" s="19" t="n">
        <v>0</v>
      </c>
      <c r="M880" s="19" t="n">
        <v>0</v>
      </c>
      <c r="N880" s="19" t="n">
        <v>32</v>
      </c>
      <c r="O880" s="19" t="inlineStr">
        <is>
          <t>D</t>
        </is>
      </c>
      <c r="P880" s="19" t="inlineStr">
        <is>
          <t>단독 사용 비권장</t>
        </is>
      </c>
      <c r="Q880" s="19" t="inlineStr">
        <is>
          <t>거래횟수 매우 부족 / MDD 안정 / 수익률 음수 / 승률 낮음</t>
        </is>
      </c>
      <c r="R880" s="19" t="inlineStr">
        <is>
          <t>예</t>
        </is>
      </c>
      <c r="S880" s="19" t="n">
        <v>0.0005</v>
      </c>
      <c r="T880" s="19" t="n">
        <v>0.0025</v>
      </c>
      <c r="U880" s="19" t="n">
        <v>0.0007</v>
      </c>
    </row>
    <row r="881">
      <c r="A881" s="19" t="inlineStr">
        <is>
          <t>나무기술</t>
        </is>
      </c>
      <c r="B881" s="19" t="inlineStr">
        <is>
          <t>242040</t>
        </is>
      </c>
      <c r="C881" s="19" t="inlineStr">
        <is>
          <t>[수익극대화]</t>
        </is>
      </c>
      <c r="D881" s="19" t="inlineStr">
        <is>
          <t>[버티기형]</t>
        </is>
      </c>
      <c r="E881" s="19" t="inlineStr">
        <is>
          <t>+10%▶40% 익절 / +20%▶30% 익절 / +40%▶30% 익절</t>
        </is>
      </c>
      <c r="F881" s="19" t="inlineStr">
        <is>
          <t>-5%▶40% 손절 / -15%▶30% 손절 / -20%▶30% 손절</t>
        </is>
      </c>
      <c r="G881" s="19" t="inlineStr">
        <is>
          <t>2026-01-02</t>
        </is>
      </c>
      <c r="H881" s="19" t="inlineStr">
        <is>
          <t>2026-06-08</t>
        </is>
      </c>
      <c r="I881" s="19" t="n">
        <v>0</v>
      </c>
      <c r="J881" s="19" t="n">
        <v>0</v>
      </c>
      <c r="K881" s="19" t="n">
        <v>0</v>
      </c>
      <c r="L881" s="19" t="n">
        <v>0</v>
      </c>
      <c r="M881" s="19" t="n">
        <v>0</v>
      </c>
      <c r="N881" s="19" t="n">
        <v>32</v>
      </c>
      <c r="O881" s="19" t="inlineStr">
        <is>
          <t>D</t>
        </is>
      </c>
      <c r="P881" s="19" t="inlineStr">
        <is>
          <t>단독 사용 비권장</t>
        </is>
      </c>
      <c r="Q881" s="19" t="inlineStr">
        <is>
          <t>거래횟수 매우 부족 / MDD 안정 / 수익률 음수 / 승률 낮음</t>
        </is>
      </c>
      <c r="R881" s="19" t="inlineStr">
        <is>
          <t>예</t>
        </is>
      </c>
      <c r="S881" s="19" t="n">
        <v>0.0005</v>
      </c>
      <c r="T881" s="19" t="n">
        <v>0.0025</v>
      </c>
      <c r="U881" s="19" t="n">
        <v>0.0007</v>
      </c>
    </row>
    <row r="882">
      <c r="A882" s="19" t="inlineStr">
        <is>
          <t>우리기술</t>
        </is>
      </c>
      <c r="B882" s="19" t="inlineStr">
        <is>
          <t>032820</t>
        </is>
      </c>
      <c r="C882" s="19" t="inlineStr">
        <is>
          <t>[초단타]</t>
        </is>
      </c>
      <c r="D882" s="19" t="inlineStr">
        <is>
          <t>[칼손절]</t>
        </is>
      </c>
      <c r="E882" s="19" t="inlineStr">
        <is>
          <t>+3%▶70% 익절 / +5%▶20% 익절 / +10%▶10% 익절</t>
        </is>
      </c>
      <c r="F882" s="19" t="inlineStr">
        <is>
          <t>-2%▶80% 손절 / -4%▶10% 손절 / -6%▶10% 손절</t>
        </is>
      </c>
      <c r="G882" s="19" t="inlineStr">
        <is>
          <t>2026-01-02</t>
        </is>
      </c>
      <c r="H882" s="19" t="inlineStr">
        <is>
          <t>2026-06-08</t>
        </is>
      </c>
      <c r="I882" s="19" t="n">
        <v>0</v>
      </c>
      <c r="J882" s="19" t="n">
        <v>0</v>
      </c>
      <c r="K882" s="19" t="n">
        <v>0</v>
      </c>
      <c r="L882" s="19" t="n">
        <v>0</v>
      </c>
      <c r="M882" s="19" t="n">
        <v>0</v>
      </c>
      <c r="N882" s="19" t="n">
        <v>32</v>
      </c>
      <c r="O882" s="19" t="inlineStr">
        <is>
          <t>D</t>
        </is>
      </c>
      <c r="P882" s="19" t="inlineStr">
        <is>
          <t>단독 사용 비권장</t>
        </is>
      </c>
      <c r="Q882" s="19" t="inlineStr">
        <is>
          <t>거래횟수 매우 부족 / MDD 안정 / 수익률 음수 / 승률 낮음</t>
        </is>
      </c>
      <c r="R882" s="19" t="inlineStr">
        <is>
          <t>예</t>
        </is>
      </c>
      <c r="S882" s="19" t="n">
        <v>0.0005</v>
      </c>
      <c r="T882" s="19" t="n">
        <v>0.0025</v>
      </c>
      <c r="U882" s="19" t="n">
        <v>0.0007</v>
      </c>
    </row>
    <row r="883">
      <c r="A883" s="19" t="inlineStr">
        <is>
          <t>우리기술</t>
        </is>
      </c>
      <c r="B883" s="19" t="inlineStr">
        <is>
          <t>032820</t>
        </is>
      </c>
      <c r="C883" s="19" t="inlineStr">
        <is>
          <t>[초단타]</t>
        </is>
      </c>
      <c r="D883" s="19" t="inlineStr">
        <is>
          <t>[정석방어]</t>
        </is>
      </c>
      <c r="E883" s="19" t="inlineStr">
        <is>
          <t>+3%▶70% 익절 / +5%▶20% 익절 / +10%▶10% 익절</t>
        </is>
      </c>
      <c r="F883" s="19" t="inlineStr">
        <is>
          <t>-3%▶70% 손절 / -5%▶20% 손절 / -10%▶10% 손절</t>
        </is>
      </c>
      <c r="G883" s="19" t="inlineStr">
        <is>
          <t>2026-01-02</t>
        </is>
      </c>
      <c r="H883" s="19" t="inlineStr">
        <is>
          <t>2026-06-08</t>
        </is>
      </c>
      <c r="I883" s="19" t="n">
        <v>0</v>
      </c>
      <c r="J883" s="19" t="n">
        <v>0</v>
      </c>
      <c r="K883" s="19" t="n">
        <v>0</v>
      </c>
      <c r="L883" s="19" t="n">
        <v>0</v>
      </c>
      <c r="M883" s="19" t="n">
        <v>0</v>
      </c>
      <c r="N883" s="19" t="n">
        <v>32</v>
      </c>
      <c r="O883" s="19" t="inlineStr">
        <is>
          <t>D</t>
        </is>
      </c>
      <c r="P883" s="19" t="inlineStr">
        <is>
          <t>단독 사용 비권장</t>
        </is>
      </c>
      <c r="Q883" s="19" t="inlineStr">
        <is>
          <t>거래횟수 매우 부족 / MDD 안정 / 수익률 음수 / 승률 낮음</t>
        </is>
      </c>
      <c r="R883" s="19" t="inlineStr">
        <is>
          <t>예</t>
        </is>
      </c>
      <c r="S883" s="19" t="n">
        <v>0.0005</v>
      </c>
      <c r="T883" s="19" t="n">
        <v>0.0025</v>
      </c>
      <c r="U883" s="19" t="n">
        <v>0.0007</v>
      </c>
    </row>
    <row r="884">
      <c r="A884" s="19" t="inlineStr">
        <is>
          <t>우리기술</t>
        </is>
      </c>
      <c r="B884" s="19" t="inlineStr">
        <is>
          <t>032820</t>
        </is>
      </c>
      <c r="C884" s="19" t="inlineStr">
        <is>
          <t>[초단타]</t>
        </is>
      </c>
      <c r="D884" s="19" t="inlineStr">
        <is>
          <t>[변동성허용]</t>
        </is>
      </c>
      <c r="E884" s="19" t="inlineStr">
        <is>
          <t>+3%▶70% 익절 / +5%▶20% 익절 / +10%▶10% 익절</t>
        </is>
      </c>
      <c r="F884" s="19" t="inlineStr">
        <is>
          <t>-5%▶50% 손절 / -10%▶30% 손절 / -15%▶20% 손절</t>
        </is>
      </c>
      <c r="G884" s="19" t="inlineStr">
        <is>
          <t>2026-01-02</t>
        </is>
      </c>
      <c r="H884" s="19" t="inlineStr">
        <is>
          <t>2026-06-08</t>
        </is>
      </c>
      <c r="I884" s="19" t="n">
        <v>0</v>
      </c>
      <c r="J884" s="19" t="n">
        <v>0</v>
      </c>
      <c r="K884" s="19" t="n">
        <v>0</v>
      </c>
      <c r="L884" s="19" t="n">
        <v>0</v>
      </c>
      <c r="M884" s="19" t="n">
        <v>0</v>
      </c>
      <c r="N884" s="19" t="n">
        <v>32</v>
      </c>
      <c r="O884" s="19" t="inlineStr">
        <is>
          <t>D</t>
        </is>
      </c>
      <c r="P884" s="19" t="inlineStr">
        <is>
          <t>단독 사용 비권장</t>
        </is>
      </c>
      <c r="Q884" s="19" t="inlineStr">
        <is>
          <t>거래횟수 매우 부족 / MDD 안정 / 수익률 음수 / 승률 낮음</t>
        </is>
      </c>
      <c r="R884" s="19" t="inlineStr">
        <is>
          <t>예</t>
        </is>
      </c>
      <c r="S884" s="19" t="n">
        <v>0.0005</v>
      </c>
      <c r="T884" s="19" t="n">
        <v>0.0025</v>
      </c>
      <c r="U884" s="19" t="n">
        <v>0.0007</v>
      </c>
    </row>
    <row r="885">
      <c r="A885" s="19" t="inlineStr">
        <is>
          <t>우리기술</t>
        </is>
      </c>
      <c r="B885" s="19" t="inlineStr">
        <is>
          <t>032820</t>
        </is>
      </c>
      <c r="C885" s="19" t="inlineStr">
        <is>
          <t>[초단타]</t>
        </is>
      </c>
      <c r="D885" s="19" t="inlineStr">
        <is>
          <t>[버티기형]</t>
        </is>
      </c>
      <c r="E885" s="19" t="inlineStr">
        <is>
          <t>+3%▶70% 익절 / +5%▶20% 익절 / +10%▶10% 익절</t>
        </is>
      </c>
      <c r="F885" s="19" t="inlineStr">
        <is>
          <t>-5%▶40% 손절 / -15%▶30% 손절 / -20%▶30% 손절</t>
        </is>
      </c>
      <c r="G885" s="19" t="inlineStr">
        <is>
          <t>2026-01-02</t>
        </is>
      </c>
      <c r="H885" s="19" t="inlineStr">
        <is>
          <t>2026-06-08</t>
        </is>
      </c>
      <c r="I885" s="19" t="n">
        <v>0</v>
      </c>
      <c r="J885" s="19" t="n">
        <v>0</v>
      </c>
      <c r="K885" s="19" t="n">
        <v>0</v>
      </c>
      <c r="L885" s="19" t="n">
        <v>0</v>
      </c>
      <c r="M885" s="19" t="n">
        <v>0</v>
      </c>
      <c r="N885" s="19" t="n">
        <v>32</v>
      </c>
      <c r="O885" s="19" t="inlineStr">
        <is>
          <t>D</t>
        </is>
      </c>
      <c r="P885" s="19" t="inlineStr">
        <is>
          <t>단독 사용 비권장</t>
        </is>
      </c>
      <c r="Q885" s="19" t="inlineStr">
        <is>
          <t>거래횟수 매우 부족 / MDD 안정 / 수익률 음수 / 승률 낮음</t>
        </is>
      </c>
      <c r="R885" s="19" t="inlineStr">
        <is>
          <t>예</t>
        </is>
      </c>
      <c r="S885" s="19" t="n">
        <v>0.0005</v>
      </c>
      <c r="T885" s="19" t="n">
        <v>0.0025</v>
      </c>
      <c r="U885" s="19" t="n">
        <v>0.0007</v>
      </c>
    </row>
    <row r="886">
      <c r="A886" s="19" t="inlineStr">
        <is>
          <t>우리기술</t>
        </is>
      </c>
      <c r="B886" s="19" t="inlineStr">
        <is>
          <t>032820</t>
        </is>
      </c>
      <c r="C886" s="19" t="inlineStr">
        <is>
          <t>[단기스윙]</t>
        </is>
      </c>
      <c r="D886" s="19" t="inlineStr">
        <is>
          <t>[칼손절]</t>
        </is>
      </c>
      <c r="E886" s="19" t="inlineStr">
        <is>
          <t>+5%▶60% 익절 / +10%▶30% 익절 / +20%▶10% 익절</t>
        </is>
      </c>
      <c r="F886" s="19" t="inlineStr">
        <is>
          <t>-2%▶80% 손절 / -4%▶10% 손절 / -6%▶10% 손절</t>
        </is>
      </c>
      <c r="G886" s="19" t="inlineStr">
        <is>
          <t>2026-01-02</t>
        </is>
      </c>
      <c r="H886" s="19" t="inlineStr">
        <is>
          <t>2026-06-08</t>
        </is>
      </c>
      <c r="I886" s="19" t="n">
        <v>0</v>
      </c>
      <c r="J886" s="19" t="n">
        <v>0</v>
      </c>
      <c r="K886" s="19" t="n">
        <v>0</v>
      </c>
      <c r="L886" s="19" t="n">
        <v>0</v>
      </c>
      <c r="M886" s="19" t="n">
        <v>0</v>
      </c>
      <c r="N886" s="19" t="n">
        <v>32</v>
      </c>
      <c r="O886" s="19" t="inlineStr">
        <is>
          <t>D</t>
        </is>
      </c>
      <c r="P886" s="19" t="inlineStr">
        <is>
          <t>단독 사용 비권장</t>
        </is>
      </c>
      <c r="Q886" s="19" t="inlineStr">
        <is>
          <t>거래횟수 매우 부족 / MDD 안정 / 수익률 음수 / 승률 낮음</t>
        </is>
      </c>
      <c r="R886" s="19" t="inlineStr">
        <is>
          <t>예</t>
        </is>
      </c>
      <c r="S886" s="19" t="n">
        <v>0.0005</v>
      </c>
      <c r="T886" s="19" t="n">
        <v>0.0025</v>
      </c>
      <c r="U886" s="19" t="n">
        <v>0.0007</v>
      </c>
    </row>
    <row r="887">
      <c r="A887" s="19" t="inlineStr">
        <is>
          <t>우리기술</t>
        </is>
      </c>
      <c r="B887" s="19" t="inlineStr">
        <is>
          <t>032820</t>
        </is>
      </c>
      <c r="C887" s="19" t="inlineStr">
        <is>
          <t>[단기스윙]</t>
        </is>
      </c>
      <c r="D887" s="19" t="inlineStr">
        <is>
          <t>[정석방어]</t>
        </is>
      </c>
      <c r="E887" s="19" t="inlineStr">
        <is>
          <t>+5%▶60% 익절 / +10%▶30% 익절 / +20%▶10% 익절</t>
        </is>
      </c>
      <c r="F887" s="19" t="inlineStr">
        <is>
          <t>-3%▶70% 손절 / -5%▶20% 손절 / -10%▶10% 손절</t>
        </is>
      </c>
      <c r="G887" s="19" t="inlineStr">
        <is>
          <t>2026-01-02</t>
        </is>
      </c>
      <c r="H887" s="19" t="inlineStr">
        <is>
          <t>2026-06-08</t>
        </is>
      </c>
      <c r="I887" s="19" t="n">
        <v>0</v>
      </c>
      <c r="J887" s="19" t="n">
        <v>0</v>
      </c>
      <c r="K887" s="19" t="n">
        <v>0</v>
      </c>
      <c r="L887" s="19" t="n">
        <v>0</v>
      </c>
      <c r="M887" s="19" t="n">
        <v>0</v>
      </c>
      <c r="N887" s="19" t="n">
        <v>32</v>
      </c>
      <c r="O887" s="19" t="inlineStr">
        <is>
          <t>D</t>
        </is>
      </c>
      <c r="P887" s="19" t="inlineStr">
        <is>
          <t>단독 사용 비권장</t>
        </is>
      </c>
      <c r="Q887" s="19" t="inlineStr">
        <is>
          <t>거래횟수 매우 부족 / MDD 안정 / 수익률 음수 / 승률 낮음</t>
        </is>
      </c>
      <c r="R887" s="19" t="inlineStr">
        <is>
          <t>예</t>
        </is>
      </c>
      <c r="S887" s="19" t="n">
        <v>0.0005</v>
      </c>
      <c r="T887" s="19" t="n">
        <v>0.0025</v>
      </c>
      <c r="U887" s="19" t="n">
        <v>0.0007</v>
      </c>
    </row>
    <row r="888">
      <c r="A888" s="19" t="inlineStr">
        <is>
          <t>우리기술</t>
        </is>
      </c>
      <c r="B888" s="19" t="inlineStr">
        <is>
          <t>032820</t>
        </is>
      </c>
      <c r="C888" s="19" t="inlineStr">
        <is>
          <t>[단기스윙]</t>
        </is>
      </c>
      <c r="D888" s="19" t="inlineStr">
        <is>
          <t>[변동성허용]</t>
        </is>
      </c>
      <c r="E888" s="19" t="inlineStr">
        <is>
          <t>+5%▶60% 익절 / +10%▶30% 익절 / +20%▶10% 익절</t>
        </is>
      </c>
      <c r="F888" s="19" t="inlineStr">
        <is>
          <t>-5%▶50% 손절 / -10%▶30% 손절 / -15%▶20% 손절</t>
        </is>
      </c>
      <c r="G888" s="19" t="inlineStr">
        <is>
          <t>2026-01-02</t>
        </is>
      </c>
      <c r="H888" s="19" t="inlineStr">
        <is>
          <t>2026-06-08</t>
        </is>
      </c>
      <c r="I888" s="19" t="n">
        <v>0</v>
      </c>
      <c r="J888" s="19" t="n">
        <v>0</v>
      </c>
      <c r="K888" s="19" t="n">
        <v>0</v>
      </c>
      <c r="L888" s="19" t="n">
        <v>0</v>
      </c>
      <c r="M888" s="19" t="n">
        <v>0</v>
      </c>
      <c r="N888" s="19" t="n">
        <v>32</v>
      </c>
      <c r="O888" s="19" t="inlineStr">
        <is>
          <t>D</t>
        </is>
      </c>
      <c r="P888" s="19" t="inlineStr">
        <is>
          <t>단독 사용 비권장</t>
        </is>
      </c>
      <c r="Q888" s="19" t="inlineStr">
        <is>
          <t>거래횟수 매우 부족 / MDD 안정 / 수익률 음수 / 승률 낮음</t>
        </is>
      </c>
      <c r="R888" s="19" t="inlineStr">
        <is>
          <t>예</t>
        </is>
      </c>
      <c r="S888" s="19" t="n">
        <v>0.0005</v>
      </c>
      <c r="T888" s="19" t="n">
        <v>0.0025</v>
      </c>
      <c r="U888" s="19" t="n">
        <v>0.0007</v>
      </c>
    </row>
    <row r="889">
      <c r="A889" s="19" t="inlineStr">
        <is>
          <t>우리기술</t>
        </is>
      </c>
      <c r="B889" s="19" t="inlineStr">
        <is>
          <t>032820</t>
        </is>
      </c>
      <c r="C889" s="19" t="inlineStr">
        <is>
          <t>[단기스윙]</t>
        </is>
      </c>
      <c r="D889" s="19" t="inlineStr">
        <is>
          <t>[버티기형]</t>
        </is>
      </c>
      <c r="E889" s="19" t="inlineStr">
        <is>
          <t>+5%▶60% 익절 / +10%▶30% 익절 / +20%▶10% 익절</t>
        </is>
      </c>
      <c r="F889" s="19" t="inlineStr">
        <is>
          <t>-5%▶40% 손절 / -15%▶30% 손절 / -20%▶30% 손절</t>
        </is>
      </c>
      <c r="G889" s="19" t="inlineStr">
        <is>
          <t>2026-01-02</t>
        </is>
      </c>
      <c r="H889" s="19" t="inlineStr">
        <is>
          <t>2026-06-08</t>
        </is>
      </c>
      <c r="I889" s="19" t="n">
        <v>0</v>
      </c>
      <c r="J889" s="19" t="n">
        <v>0</v>
      </c>
      <c r="K889" s="19" t="n">
        <v>0</v>
      </c>
      <c r="L889" s="19" t="n">
        <v>0</v>
      </c>
      <c r="M889" s="19" t="n">
        <v>0</v>
      </c>
      <c r="N889" s="19" t="n">
        <v>32</v>
      </c>
      <c r="O889" s="19" t="inlineStr">
        <is>
          <t>D</t>
        </is>
      </c>
      <c r="P889" s="19" t="inlineStr">
        <is>
          <t>단독 사용 비권장</t>
        </is>
      </c>
      <c r="Q889" s="19" t="inlineStr">
        <is>
          <t>거래횟수 매우 부족 / MDD 안정 / 수익률 음수 / 승률 낮음</t>
        </is>
      </c>
      <c r="R889" s="19" t="inlineStr">
        <is>
          <t>예</t>
        </is>
      </c>
      <c r="S889" s="19" t="n">
        <v>0.0005</v>
      </c>
      <c r="T889" s="19" t="n">
        <v>0.0025</v>
      </c>
      <c r="U889" s="19" t="n">
        <v>0.0007</v>
      </c>
    </row>
    <row r="890">
      <c r="A890" s="19" t="inlineStr">
        <is>
          <t>우리기술</t>
        </is>
      </c>
      <c r="B890" s="19" t="inlineStr">
        <is>
          <t>032820</t>
        </is>
      </c>
      <c r="C890" s="19" t="inlineStr">
        <is>
          <t>[대표님룰]</t>
        </is>
      </c>
      <c r="D890" s="19" t="inlineStr">
        <is>
          <t>[칼손절]</t>
        </is>
      </c>
      <c r="E890" s="19" t="inlineStr">
        <is>
          <t>+5%▶60% 익절 / +10%▶30% 익절 / +30%▶10% 익절</t>
        </is>
      </c>
      <c r="F890" s="19" t="inlineStr">
        <is>
          <t>-2%▶80% 손절 / -4%▶10% 손절 / -6%▶10% 손절</t>
        </is>
      </c>
      <c r="G890" s="19" t="inlineStr">
        <is>
          <t>2026-01-02</t>
        </is>
      </c>
      <c r="H890" s="19" t="inlineStr">
        <is>
          <t>2026-06-08</t>
        </is>
      </c>
      <c r="I890" s="19" t="n">
        <v>0</v>
      </c>
      <c r="J890" s="19" t="n">
        <v>0</v>
      </c>
      <c r="K890" s="19" t="n">
        <v>0</v>
      </c>
      <c r="L890" s="19" t="n">
        <v>0</v>
      </c>
      <c r="M890" s="19" t="n">
        <v>0</v>
      </c>
      <c r="N890" s="19" t="n">
        <v>32</v>
      </c>
      <c r="O890" s="19" t="inlineStr">
        <is>
          <t>D</t>
        </is>
      </c>
      <c r="P890" s="19" t="inlineStr">
        <is>
          <t>단독 사용 비권장</t>
        </is>
      </c>
      <c r="Q890" s="19" t="inlineStr">
        <is>
          <t>거래횟수 매우 부족 / MDD 안정 / 수익률 음수 / 승률 낮음</t>
        </is>
      </c>
      <c r="R890" s="19" t="inlineStr">
        <is>
          <t>예</t>
        </is>
      </c>
      <c r="S890" s="19" t="n">
        <v>0.0005</v>
      </c>
      <c r="T890" s="19" t="n">
        <v>0.0025</v>
      </c>
      <c r="U890" s="19" t="n">
        <v>0.0007</v>
      </c>
    </row>
    <row r="891">
      <c r="A891" s="19" t="inlineStr">
        <is>
          <t>우리기술</t>
        </is>
      </c>
      <c r="B891" s="19" t="inlineStr">
        <is>
          <t>032820</t>
        </is>
      </c>
      <c r="C891" s="19" t="inlineStr">
        <is>
          <t>[대표님룰]</t>
        </is>
      </c>
      <c r="D891" s="19" t="inlineStr">
        <is>
          <t>[정석방어]</t>
        </is>
      </c>
      <c r="E891" s="19" t="inlineStr">
        <is>
          <t>+5%▶60% 익절 / +10%▶30% 익절 / +30%▶10% 익절</t>
        </is>
      </c>
      <c r="F891" s="19" t="inlineStr">
        <is>
          <t>-3%▶70% 손절 / -5%▶20% 손절 / -10%▶10% 손절</t>
        </is>
      </c>
      <c r="G891" s="19" t="inlineStr">
        <is>
          <t>2026-01-02</t>
        </is>
      </c>
      <c r="H891" s="19" t="inlineStr">
        <is>
          <t>2026-06-08</t>
        </is>
      </c>
      <c r="I891" s="19" t="n">
        <v>0</v>
      </c>
      <c r="J891" s="19" t="n">
        <v>0</v>
      </c>
      <c r="K891" s="19" t="n">
        <v>0</v>
      </c>
      <c r="L891" s="19" t="n">
        <v>0</v>
      </c>
      <c r="M891" s="19" t="n">
        <v>0</v>
      </c>
      <c r="N891" s="19" t="n">
        <v>32</v>
      </c>
      <c r="O891" s="19" t="inlineStr">
        <is>
          <t>D</t>
        </is>
      </c>
      <c r="P891" s="19" t="inlineStr">
        <is>
          <t>단독 사용 비권장</t>
        </is>
      </c>
      <c r="Q891" s="19" t="inlineStr">
        <is>
          <t>거래횟수 매우 부족 / MDD 안정 / 수익률 음수 / 승률 낮음</t>
        </is>
      </c>
      <c r="R891" s="19" t="inlineStr">
        <is>
          <t>예</t>
        </is>
      </c>
      <c r="S891" s="19" t="n">
        <v>0.0005</v>
      </c>
      <c r="T891" s="19" t="n">
        <v>0.0025</v>
      </c>
      <c r="U891" s="19" t="n">
        <v>0.0007</v>
      </c>
    </row>
    <row r="892">
      <c r="A892" s="19" t="inlineStr">
        <is>
          <t>우리기술</t>
        </is>
      </c>
      <c r="B892" s="19" t="inlineStr">
        <is>
          <t>032820</t>
        </is>
      </c>
      <c r="C892" s="19" t="inlineStr">
        <is>
          <t>[대표님룰]</t>
        </is>
      </c>
      <c r="D892" s="19" t="inlineStr">
        <is>
          <t>[변동성허용]</t>
        </is>
      </c>
      <c r="E892" s="19" t="inlineStr">
        <is>
          <t>+5%▶60% 익절 / +10%▶30% 익절 / +30%▶10% 익절</t>
        </is>
      </c>
      <c r="F892" s="19" t="inlineStr">
        <is>
          <t>-5%▶50% 손절 / -10%▶30% 손절 / -15%▶20% 손절</t>
        </is>
      </c>
      <c r="G892" s="19" t="inlineStr">
        <is>
          <t>2026-01-02</t>
        </is>
      </c>
      <c r="H892" s="19" t="inlineStr">
        <is>
          <t>2026-06-08</t>
        </is>
      </c>
      <c r="I892" s="19" t="n">
        <v>0</v>
      </c>
      <c r="J892" s="19" t="n">
        <v>0</v>
      </c>
      <c r="K892" s="19" t="n">
        <v>0</v>
      </c>
      <c r="L892" s="19" t="n">
        <v>0</v>
      </c>
      <c r="M892" s="19" t="n">
        <v>0</v>
      </c>
      <c r="N892" s="19" t="n">
        <v>32</v>
      </c>
      <c r="O892" s="19" t="inlineStr">
        <is>
          <t>D</t>
        </is>
      </c>
      <c r="P892" s="19" t="inlineStr">
        <is>
          <t>단독 사용 비권장</t>
        </is>
      </c>
      <c r="Q892" s="19" t="inlineStr">
        <is>
          <t>거래횟수 매우 부족 / MDD 안정 / 수익률 음수 / 승률 낮음</t>
        </is>
      </c>
      <c r="R892" s="19" t="inlineStr">
        <is>
          <t>예</t>
        </is>
      </c>
      <c r="S892" s="19" t="n">
        <v>0.0005</v>
      </c>
      <c r="T892" s="19" t="n">
        <v>0.0025</v>
      </c>
      <c r="U892" s="19" t="n">
        <v>0.0007</v>
      </c>
    </row>
    <row r="893">
      <c r="A893" s="19" t="inlineStr">
        <is>
          <t>우리기술</t>
        </is>
      </c>
      <c r="B893" s="19" t="inlineStr">
        <is>
          <t>032820</t>
        </is>
      </c>
      <c r="C893" s="19" t="inlineStr">
        <is>
          <t>[대표님룰]</t>
        </is>
      </c>
      <c r="D893" s="19" t="inlineStr">
        <is>
          <t>[버티기형]</t>
        </is>
      </c>
      <c r="E893" s="19" t="inlineStr">
        <is>
          <t>+5%▶60% 익절 / +10%▶30% 익절 / +30%▶10% 익절</t>
        </is>
      </c>
      <c r="F893" s="19" t="inlineStr">
        <is>
          <t>-5%▶40% 손절 / -15%▶30% 손절 / -20%▶30% 손절</t>
        </is>
      </c>
      <c r="G893" s="19" t="inlineStr">
        <is>
          <t>2026-01-02</t>
        </is>
      </c>
      <c r="H893" s="19" t="inlineStr">
        <is>
          <t>2026-06-08</t>
        </is>
      </c>
      <c r="I893" s="19" t="n">
        <v>0</v>
      </c>
      <c r="J893" s="19" t="n">
        <v>0</v>
      </c>
      <c r="K893" s="19" t="n">
        <v>0</v>
      </c>
      <c r="L893" s="19" t="n">
        <v>0</v>
      </c>
      <c r="M893" s="19" t="n">
        <v>0</v>
      </c>
      <c r="N893" s="19" t="n">
        <v>32</v>
      </c>
      <c r="O893" s="19" t="inlineStr">
        <is>
          <t>D</t>
        </is>
      </c>
      <c r="P893" s="19" t="inlineStr">
        <is>
          <t>단독 사용 비권장</t>
        </is>
      </c>
      <c r="Q893" s="19" t="inlineStr">
        <is>
          <t>거래횟수 매우 부족 / MDD 안정 / 수익률 음수 / 승률 낮음</t>
        </is>
      </c>
      <c r="R893" s="19" t="inlineStr">
        <is>
          <t>예</t>
        </is>
      </c>
      <c r="S893" s="19" t="n">
        <v>0.0005</v>
      </c>
      <c r="T893" s="19" t="n">
        <v>0.0025</v>
      </c>
      <c r="U893" s="19" t="n">
        <v>0.0007</v>
      </c>
    </row>
    <row r="894">
      <c r="A894" s="19" t="inlineStr">
        <is>
          <t>우리기술</t>
        </is>
      </c>
      <c r="B894" s="19" t="inlineStr">
        <is>
          <t>032820</t>
        </is>
      </c>
      <c r="C894" s="19" t="inlineStr">
        <is>
          <t>[중기추세]</t>
        </is>
      </c>
      <c r="D894" s="19" t="inlineStr">
        <is>
          <t>[칼손절]</t>
        </is>
      </c>
      <c r="E894" s="19" t="inlineStr">
        <is>
          <t>+10%▶50% 익절 / +20%▶30% 익절 / +30%▶20% 익절</t>
        </is>
      </c>
      <c r="F894" s="19" t="inlineStr">
        <is>
          <t>-2%▶80% 손절 / -4%▶10% 손절 / -6%▶10% 손절</t>
        </is>
      </c>
      <c r="G894" s="19" t="inlineStr">
        <is>
          <t>2026-01-02</t>
        </is>
      </c>
      <c r="H894" s="19" t="inlineStr">
        <is>
          <t>2026-06-08</t>
        </is>
      </c>
      <c r="I894" s="19" t="n">
        <v>0</v>
      </c>
      <c r="J894" s="19" t="n">
        <v>0</v>
      </c>
      <c r="K894" s="19" t="n">
        <v>0</v>
      </c>
      <c r="L894" s="19" t="n">
        <v>0</v>
      </c>
      <c r="M894" s="19" t="n">
        <v>0</v>
      </c>
      <c r="N894" s="19" t="n">
        <v>32</v>
      </c>
      <c r="O894" s="19" t="inlineStr">
        <is>
          <t>D</t>
        </is>
      </c>
      <c r="P894" s="19" t="inlineStr">
        <is>
          <t>단독 사용 비권장</t>
        </is>
      </c>
      <c r="Q894" s="19" t="inlineStr">
        <is>
          <t>거래횟수 매우 부족 / MDD 안정 / 수익률 음수 / 승률 낮음</t>
        </is>
      </c>
      <c r="R894" s="19" t="inlineStr">
        <is>
          <t>예</t>
        </is>
      </c>
      <c r="S894" s="19" t="n">
        <v>0.0005</v>
      </c>
      <c r="T894" s="19" t="n">
        <v>0.0025</v>
      </c>
      <c r="U894" s="19" t="n">
        <v>0.0007</v>
      </c>
    </row>
    <row r="895">
      <c r="A895" s="19" t="inlineStr">
        <is>
          <t>우리기술</t>
        </is>
      </c>
      <c r="B895" s="19" t="inlineStr">
        <is>
          <t>032820</t>
        </is>
      </c>
      <c r="C895" s="19" t="inlineStr">
        <is>
          <t>[중기추세]</t>
        </is>
      </c>
      <c r="D895" s="19" t="inlineStr">
        <is>
          <t>[정석방어]</t>
        </is>
      </c>
      <c r="E895" s="19" t="inlineStr">
        <is>
          <t>+10%▶50% 익절 / +20%▶30% 익절 / +30%▶20% 익절</t>
        </is>
      </c>
      <c r="F895" s="19" t="inlineStr">
        <is>
          <t>-3%▶70% 손절 / -5%▶20% 손절 / -10%▶10% 손절</t>
        </is>
      </c>
      <c r="G895" s="19" t="inlineStr">
        <is>
          <t>2026-01-02</t>
        </is>
      </c>
      <c r="H895" s="19" t="inlineStr">
        <is>
          <t>2026-06-08</t>
        </is>
      </c>
      <c r="I895" s="19" t="n">
        <v>0</v>
      </c>
      <c r="J895" s="19" t="n">
        <v>0</v>
      </c>
      <c r="K895" s="19" t="n">
        <v>0</v>
      </c>
      <c r="L895" s="19" t="n">
        <v>0</v>
      </c>
      <c r="M895" s="19" t="n">
        <v>0</v>
      </c>
      <c r="N895" s="19" t="n">
        <v>32</v>
      </c>
      <c r="O895" s="19" t="inlineStr">
        <is>
          <t>D</t>
        </is>
      </c>
      <c r="P895" s="19" t="inlineStr">
        <is>
          <t>단독 사용 비권장</t>
        </is>
      </c>
      <c r="Q895" s="19" t="inlineStr">
        <is>
          <t>거래횟수 매우 부족 / MDD 안정 / 수익률 음수 / 승률 낮음</t>
        </is>
      </c>
      <c r="R895" s="19" t="inlineStr">
        <is>
          <t>예</t>
        </is>
      </c>
      <c r="S895" s="19" t="n">
        <v>0.0005</v>
      </c>
      <c r="T895" s="19" t="n">
        <v>0.0025</v>
      </c>
      <c r="U895" s="19" t="n">
        <v>0.0007</v>
      </c>
    </row>
    <row r="896">
      <c r="A896" s="19" t="inlineStr">
        <is>
          <t>우리기술</t>
        </is>
      </c>
      <c r="B896" s="19" t="inlineStr">
        <is>
          <t>032820</t>
        </is>
      </c>
      <c r="C896" s="19" t="inlineStr">
        <is>
          <t>[중기추세]</t>
        </is>
      </c>
      <c r="D896" s="19" t="inlineStr">
        <is>
          <t>[변동성허용]</t>
        </is>
      </c>
      <c r="E896" s="19" t="inlineStr">
        <is>
          <t>+10%▶50% 익절 / +20%▶30% 익절 / +30%▶20% 익절</t>
        </is>
      </c>
      <c r="F896" s="19" t="inlineStr">
        <is>
          <t>-5%▶50% 손절 / -10%▶30% 손절 / -15%▶20% 손절</t>
        </is>
      </c>
      <c r="G896" s="19" t="inlineStr">
        <is>
          <t>2026-01-02</t>
        </is>
      </c>
      <c r="H896" s="19" t="inlineStr">
        <is>
          <t>2026-06-08</t>
        </is>
      </c>
      <c r="I896" s="19" t="n">
        <v>0</v>
      </c>
      <c r="J896" s="19" t="n">
        <v>0</v>
      </c>
      <c r="K896" s="19" t="n">
        <v>0</v>
      </c>
      <c r="L896" s="19" t="n">
        <v>0</v>
      </c>
      <c r="M896" s="19" t="n">
        <v>0</v>
      </c>
      <c r="N896" s="19" t="n">
        <v>32</v>
      </c>
      <c r="O896" s="19" t="inlineStr">
        <is>
          <t>D</t>
        </is>
      </c>
      <c r="P896" s="19" t="inlineStr">
        <is>
          <t>단독 사용 비권장</t>
        </is>
      </c>
      <c r="Q896" s="19" t="inlineStr">
        <is>
          <t>거래횟수 매우 부족 / MDD 안정 / 수익률 음수 / 승률 낮음</t>
        </is>
      </c>
      <c r="R896" s="19" t="inlineStr">
        <is>
          <t>예</t>
        </is>
      </c>
      <c r="S896" s="19" t="n">
        <v>0.0005</v>
      </c>
      <c r="T896" s="19" t="n">
        <v>0.0025</v>
      </c>
      <c r="U896" s="19" t="n">
        <v>0.0007</v>
      </c>
    </row>
    <row r="897">
      <c r="A897" s="19" t="inlineStr">
        <is>
          <t>우리기술</t>
        </is>
      </c>
      <c r="B897" s="19" t="inlineStr">
        <is>
          <t>032820</t>
        </is>
      </c>
      <c r="C897" s="19" t="inlineStr">
        <is>
          <t>[중기추세]</t>
        </is>
      </c>
      <c r="D897" s="19" t="inlineStr">
        <is>
          <t>[버티기형]</t>
        </is>
      </c>
      <c r="E897" s="19" t="inlineStr">
        <is>
          <t>+10%▶50% 익절 / +20%▶30% 익절 / +30%▶20% 익절</t>
        </is>
      </c>
      <c r="F897" s="19" t="inlineStr">
        <is>
          <t>-5%▶40% 손절 / -15%▶30% 손절 / -20%▶30% 손절</t>
        </is>
      </c>
      <c r="G897" s="19" t="inlineStr">
        <is>
          <t>2026-01-02</t>
        </is>
      </c>
      <c r="H897" s="19" t="inlineStr">
        <is>
          <t>2026-06-08</t>
        </is>
      </c>
      <c r="I897" s="19" t="n">
        <v>0</v>
      </c>
      <c r="J897" s="19" t="n">
        <v>0</v>
      </c>
      <c r="K897" s="19" t="n">
        <v>0</v>
      </c>
      <c r="L897" s="19" t="n">
        <v>0</v>
      </c>
      <c r="M897" s="19" t="n">
        <v>0</v>
      </c>
      <c r="N897" s="19" t="n">
        <v>32</v>
      </c>
      <c r="O897" s="19" t="inlineStr">
        <is>
          <t>D</t>
        </is>
      </c>
      <c r="P897" s="19" t="inlineStr">
        <is>
          <t>단독 사용 비권장</t>
        </is>
      </c>
      <c r="Q897" s="19" t="inlineStr">
        <is>
          <t>거래횟수 매우 부족 / MDD 안정 / 수익률 음수 / 승률 낮음</t>
        </is>
      </c>
      <c r="R897" s="19" t="inlineStr">
        <is>
          <t>예</t>
        </is>
      </c>
      <c r="S897" s="19" t="n">
        <v>0.0005</v>
      </c>
      <c r="T897" s="19" t="n">
        <v>0.0025</v>
      </c>
      <c r="U897" s="19" t="n">
        <v>0.0007</v>
      </c>
    </row>
    <row r="898">
      <c r="A898" s="19" t="inlineStr">
        <is>
          <t>우리기술</t>
        </is>
      </c>
      <c r="B898" s="19" t="inlineStr">
        <is>
          <t>032820</t>
        </is>
      </c>
      <c r="C898" s="19" t="inlineStr">
        <is>
          <t>[수익극대화]</t>
        </is>
      </c>
      <c r="D898" s="19" t="inlineStr">
        <is>
          <t>[칼손절]</t>
        </is>
      </c>
      <c r="E898" s="19" t="inlineStr">
        <is>
          <t>+10%▶40% 익절 / +20%▶30% 익절 / +40%▶30% 익절</t>
        </is>
      </c>
      <c r="F898" s="19" t="inlineStr">
        <is>
          <t>-2%▶80% 손절 / -4%▶10% 손절 / -6%▶10% 손절</t>
        </is>
      </c>
      <c r="G898" s="19" t="inlineStr">
        <is>
          <t>2026-01-02</t>
        </is>
      </c>
      <c r="H898" s="19" t="inlineStr">
        <is>
          <t>2026-06-08</t>
        </is>
      </c>
      <c r="I898" s="19" t="n">
        <v>0</v>
      </c>
      <c r="J898" s="19" t="n">
        <v>0</v>
      </c>
      <c r="K898" s="19" t="n">
        <v>0</v>
      </c>
      <c r="L898" s="19" t="n">
        <v>0</v>
      </c>
      <c r="M898" s="19" t="n">
        <v>0</v>
      </c>
      <c r="N898" s="19" t="n">
        <v>32</v>
      </c>
      <c r="O898" s="19" t="inlineStr">
        <is>
          <t>D</t>
        </is>
      </c>
      <c r="P898" s="19" t="inlineStr">
        <is>
          <t>단독 사용 비권장</t>
        </is>
      </c>
      <c r="Q898" s="19" t="inlineStr">
        <is>
          <t>거래횟수 매우 부족 / MDD 안정 / 수익률 음수 / 승률 낮음</t>
        </is>
      </c>
      <c r="R898" s="19" t="inlineStr">
        <is>
          <t>예</t>
        </is>
      </c>
      <c r="S898" s="19" t="n">
        <v>0.0005</v>
      </c>
      <c r="T898" s="19" t="n">
        <v>0.0025</v>
      </c>
      <c r="U898" s="19" t="n">
        <v>0.0007</v>
      </c>
    </row>
    <row r="899">
      <c r="A899" s="19" t="inlineStr">
        <is>
          <t>우리기술</t>
        </is>
      </c>
      <c r="B899" s="19" t="inlineStr">
        <is>
          <t>032820</t>
        </is>
      </c>
      <c r="C899" s="19" t="inlineStr">
        <is>
          <t>[수익극대화]</t>
        </is>
      </c>
      <c r="D899" s="19" t="inlineStr">
        <is>
          <t>[정석방어]</t>
        </is>
      </c>
      <c r="E899" s="19" t="inlineStr">
        <is>
          <t>+10%▶40% 익절 / +20%▶30% 익절 / +40%▶30% 익절</t>
        </is>
      </c>
      <c r="F899" s="19" t="inlineStr">
        <is>
          <t>-3%▶70% 손절 / -5%▶20% 손절 / -10%▶10% 손절</t>
        </is>
      </c>
      <c r="G899" s="19" t="inlineStr">
        <is>
          <t>2026-01-02</t>
        </is>
      </c>
      <c r="H899" s="19" t="inlineStr">
        <is>
          <t>2026-06-08</t>
        </is>
      </c>
      <c r="I899" s="19" t="n">
        <v>0</v>
      </c>
      <c r="J899" s="19" t="n">
        <v>0</v>
      </c>
      <c r="K899" s="19" t="n">
        <v>0</v>
      </c>
      <c r="L899" s="19" t="n">
        <v>0</v>
      </c>
      <c r="M899" s="19" t="n">
        <v>0</v>
      </c>
      <c r="N899" s="19" t="n">
        <v>32</v>
      </c>
      <c r="O899" s="19" t="inlineStr">
        <is>
          <t>D</t>
        </is>
      </c>
      <c r="P899" s="19" t="inlineStr">
        <is>
          <t>단독 사용 비권장</t>
        </is>
      </c>
      <c r="Q899" s="19" t="inlineStr">
        <is>
          <t>거래횟수 매우 부족 / MDD 안정 / 수익률 음수 / 승률 낮음</t>
        </is>
      </c>
      <c r="R899" s="19" t="inlineStr">
        <is>
          <t>예</t>
        </is>
      </c>
      <c r="S899" s="19" t="n">
        <v>0.0005</v>
      </c>
      <c r="T899" s="19" t="n">
        <v>0.0025</v>
      </c>
      <c r="U899" s="19" t="n">
        <v>0.0007</v>
      </c>
    </row>
    <row r="900">
      <c r="A900" s="19" t="inlineStr">
        <is>
          <t>우리기술</t>
        </is>
      </c>
      <c r="B900" s="19" t="inlineStr">
        <is>
          <t>032820</t>
        </is>
      </c>
      <c r="C900" s="19" t="inlineStr">
        <is>
          <t>[수익극대화]</t>
        </is>
      </c>
      <c r="D900" s="19" t="inlineStr">
        <is>
          <t>[변동성허용]</t>
        </is>
      </c>
      <c r="E900" s="19" t="inlineStr">
        <is>
          <t>+10%▶40% 익절 / +20%▶30% 익절 / +40%▶30% 익절</t>
        </is>
      </c>
      <c r="F900" s="19" t="inlineStr">
        <is>
          <t>-5%▶50% 손절 / -10%▶30% 손절 / -15%▶20% 손절</t>
        </is>
      </c>
      <c r="G900" s="19" t="inlineStr">
        <is>
          <t>2026-01-02</t>
        </is>
      </c>
      <c r="H900" s="19" t="inlineStr">
        <is>
          <t>2026-06-08</t>
        </is>
      </c>
      <c r="I900" s="19" t="n">
        <v>0</v>
      </c>
      <c r="J900" s="19" t="n">
        <v>0</v>
      </c>
      <c r="K900" s="19" t="n">
        <v>0</v>
      </c>
      <c r="L900" s="19" t="n">
        <v>0</v>
      </c>
      <c r="M900" s="19" t="n">
        <v>0</v>
      </c>
      <c r="N900" s="19" t="n">
        <v>32</v>
      </c>
      <c r="O900" s="19" t="inlineStr">
        <is>
          <t>D</t>
        </is>
      </c>
      <c r="P900" s="19" t="inlineStr">
        <is>
          <t>단독 사용 비권장</t>
        </is>
      </c>
      <c r="Q900" s="19" t="inlineStr">
        <is>
          <t>거래횟수 매우 부족 / MDD 안정 / 수익률 음수 / 승률 낮음</t>
        </is>
      </c>
      <c r="R900" s="19" t="inlineStr">
        <is>
          <t>예</t>
        </is>
      </c>
      <c r="S900" s="19" t="n">
        <v>0.0005</v>
      </c>
      <c r="T900" s="19" t="n">
        <v>0.0025</v>
      </c>
      <c r="U900" s="19" t="n">
        <v>0.0007</v>
      </c>
    </row>
    <row r="901">
      <c r="A901" s="19" t="inlineStr">
        <is>
          <t>우리기술</t>
        </is>
      </c>
      <c r="B901" s="19" t="inlineStr">
        <is>
          <t>032820</t>
        </is>
      </c>
      <c r="C901" s="19" t="inlineStr">
        <is>
          <t>[수익극대화]</t>
        </is>
      </c>
      <c r="D901" s="19" t="inlineStr">
        <is>
          <t>[버티기형]</t>
        </is>
      </c>
      <c r="E901" s="19" t="inlineStr">
        <is>
          <t>+10%▶40% 익절 / +20%▶30% 익절 / +40%▶30% 익절</t>
        </is>
      </c>
      <c r="F901" s="19" t="inlineStr">
        <is>
          <t>-5%▶40% 손절 / -15%▶30% 손절 / -20%▶30% 손절</t>
        </is>
      </c>
      <c r="G901" s="19" t="inlineStr">
        <is>
          <t>2026-01-02</t>
        </is>
      </c>
      <c r="H901" s="19" t="inlineStr">
        <is>
          <t>2026-06-08</t>
        </is>
      </c>
      <c r="I901" s="19" t="n">
        <v>0</v>
      </c>
      <c r="J901" s="19" t="n">
        <v>0</v>
      </c>
      <c r="K901" s="19" t="n">
        <v>0</v>
      </c>
      <c r="L901" s="19" t="n">
        <v>0</v>
      </c>
      <c r="M901" s="19" t="n">
        <v>0</v>
      </c>
      <c r="N901" s="19" t="n">
        <v>32</v>
      </c>
      <c r="O901" s="19" t="inlineStr">
        <is>
          <t>D</t>
        </is>
      </c>
      <c r="P901" s="19" t="inlineStr">
        <is>
          <t>단독 사용 비권장</t>
        </is>
      </c>
      <c r="Q901" s="19" t="inlineStr">
        <is>
          <t>거래횟수 매우 부족 / MDD 안정 / 수익률 음수 / 승률 낮음</t>
        </is>
      </c>
      <c r="R901" s="19" t="inlineStr">
        <is>
          <t>예</t>
        </is>
      </c>
      <c r="S901" s="19" t="n">
        <v>0.0005</v>
      </c>
      <c r="T901" s="19" t="n">
        <v>0.0025</v>
      </c>
      <c r="U901" s="19" t="n">
        <v>0.0007</v>
      </c>
    </row>
    <row r="902">
      <c r="A902" s="19" t="inlineStr">
        <is>
          <t>PS일렉트로닉스</t>
        </is>
      </c>
      <c r="B902" s="19" t="inlineStr">
        <is>
          <t>332570</t>
        </is>
      </c>
      <c r="C902" s="19" t="inlineStr">
        <is>
          <t>[초단타]</t>
        </is>
      </c>
      <c r="D902" s="19" t="inlineStr">
        <is>
          <t>[칼손절]</t>
        </is>
      </c>
      <c r="E902" s="19" t="inlineStr">
        <is>
          <t>+3%▶70% 익절 / +5%▶20% 익절 / +10%▶10% 익절</t>
        </is>
      </c>
      <c r="F902" s="19" t="inlineStr">
        <is>
          <t>-2%▶80% 손절 / -4%▶10% 손절 / -6%▶10% 손절</t>
        </is>
      </c>
      <c r="G902" s="19" t="inlineStr">
        <is>
          <t>2026-01-02</t>
        </is>
      </c>
      <c r="H902" s="19" t="inlineStr">
        <is>
          <t>2026-06-08</t>
        </is>
      </c>
      <c r="I902" s="19" t="n">
        <v>-1.14</v>
      </c>
      <c r="J902" s="19" t="n">
        <v>-6.95</v>
      </c>
      <c r="K902" s="19" t="n">
        <v>66.7</v>
      </c>
      <c r="L902" s="19" t="n">
        <v>3</v>
      </c>
      <c r="M902" s="19" t="n">
        <v>6.88</v>
      </c>
      <c r="N902" s="19" t="n">
        <v>48</v>
      </c>
      <c r="O902" s="19" t="inlineStr">
        <is>
          <t>D</t>
        </is>
      </c>
      <c r="P902" s="19" t="inlineStr">
        <is>
          <t>단독 사용 비권장</t>
        </is>
      </c>
      <c r="Q902" s="19" t="inlineStr">
        <is>
          <t>거래횟수 매우 부족 / MDD 안정 / 수익률 음수</t>
        </is>
      </c>
      <c r="R902" s="19" t="inlineStr">
        <is>
          <t>예</t>
        </is>
      </c>
      <c r="S902" s="19" t="n">
        <v>0.0005</v>
      </c>
      <c r="T902" s="19" t="n">
        <v>0.0025</v>
      </c>
      <c r="U902" s="19" t="n">
        <v>0.0007</v>
      </c>
    </row>
    <row r="903">
      <c r="A903" s="19" t="inlineStr">
        <is>
          <t>PS일렉트로닉스</t>
        </is>
      </c>
      <c r="B903" s="19" t="inlineStr">
        <is>
          <t>332570</t>
        </is>
      </c>
      <c r="C903" s="19" t="inlineStr">
        <is>
          <t>[초단타]</t>
        </is>
      </c>
      <c r="D903" s="19" t="inlineStr">
        <is>
          <t>[정석방어]</t>
        </is>
      </c>
      <c r="E903" s="19" t="inlineStr">
        <is>
          <t>+3%▶70% 익절 / +5%▶20% 익절 / +10%▶10% 익절</t>
        </is>
      </c>
      <c r="F903" s="19" t="inlineStr">
        <is>
          <t>-3%▶70% 손절 / -5%▶20% 손절 / -10%▶10% 손절</t>
        </is>
      </c>
      <c r="G903" s="19" t="inlineStr">
        <is>
          <t>2026-01-02</t>
        </is>
      </c>
      <c r="H903" s="19" t="inlineStr">
        <is>
          <t>2026-06-08</t>
        </is>
      </c>
      <c r="I903" s="19" t="n">
        <v>26.03</v>
      </c>
      <c r="J903" s="19" t="n">
        <v>-6.95</v>
      </c>
      <c r="K903" s="19" t="n">
        <v>100</v>
      </c>
      <c r="L903" s="19" t="n">
        <v>2</v>
      </c>
      <c r="M903" s="19" t="n">
        <v>38.56</v>
      </c>
      <c r="N903" s="19" t="n">
        <v>67</v>
      </c>
      <c r="O903" s="19" t="inlineStr">
        <is>
          <t>B</t>
        </is>
      </c>
      <c r="P903" s="19" t="inlineStr">
        <is>
          <t>참고 가능하나 추가 검증 필요</t>
        </is>
      </c>
      <c r="Q903" s="19" t="inlineStr">
        <is>
          <t>거래횟수 매우 부족 / MDD 안정</t>
        </is>
      </c>
      <c r="R903" s="19" t="inlineStr">
        <is>
          <t>예</t>
        </is>
      </c>
      <c r="S903" s="19" t="n">
        <v>0.0005</v>
      </c>
      <c r="T903" s="19" t="n">
        <v>0.0025</v>
      </c>
      <c r="U903" s="19" t="n">
        <v>0.0007</v>
      </c>
    </row>
    <row r="904">
      <c r="A904" s="19" t="inlineStr">
        <is>
          <t>PS일렉트로닉스</t>
        </is>
      </c>
      <c r="B904" s="19" t="inlineStr">
        <is>
          <t>332570</t>
        </is>
      </c>
      <c r="C904" s="19" t="inlineStr">
        <is>
          <t>[초단타]</t>
        </is>
      </c>
      <c r="D904" s="19" t="inlineStr">
        <is>
          <t>[변동성허용]</t>
        </is>
      </c>
      <c r="E904" s="19" t="inlineStr">
        <is>
          <t>+3%▶70% 익절 / +5%▶20% 익절 / +10%▶10% 익절</t>
        </is>
      </c>
      <c r="F904" s="19" t="inlineStr">
        <is>
          <t>-5%▶50% 손절 / -10%▶30% 손절 / -15%▶20% 손절</t>
        </is>
      </c>
      <c r="G904" s="19" t="inlineStr">
        <is>
          <t>2026-01-02</t>
        </is>
      </c>
      <c r="H904" s="19" t="inlineStr">
        <is>
          <t>2026-06-08</t>
        </is>
      </c>
      <c r="I904" s="19" t="n">
        <v>26.03</v>
      </c>
      <c r="J904" s="19" t="n">
        <v>-6.95</v>
      </c>
      <c r="K904" s="19" t="n">
        <v>100</v>
      </c>
      <c r="L904" s="19" t="n">
        <v>2</v>
      </c>
      <c r="M904" s="19" t="n">
        <v>38.56</v>
      </c>
      <c r="N904" s="19" t="n">
        <v>67</v>
      </c>
      <c r="O904" s="19" t="inlineStr">
        <is>
          <t>B</t>
        </is>
      </c>
      <c r="P904" s="19" t="inlineStr">
        <is>
          <t>참고 가능하나 추가 검증 필요</t>
        </is>
      </c>
      <c r="Q904" s="19" t="inlineStr">
        <is>
          <t>거래횟수 매우 부족 / MDD 안정</t>
        </is>
      </c>
      <c r="R904" s="19" t="inlineStr">
        <is>
          <t>예</t>
        </is>
      </c>
      <c r="S904" s="19" t="n">
        <v>0.0005</v>
      </c>
      <c r="T904" s="19" t="n">
        <v>0.0025</v>
      </c>
      <c r="U904" s="19" t="n">
        <v>0.0007</v>
      </c>
    </row>
    <row r="905">
      <c r="A905" s="19" t="inlineStr">
        <is>
          <t>PS일렉트로닉스</t>
        </is>
      </c>
      <c r="B905" s="19" t="inlineStr">
        <is>
          <t>332570</t>
        </is>
      </c>
      <c r="C905" s="19" t="inlineStr">
        <is>
          <t>[초단타]</t>
        </is>
      </c>
      <c r="D905" s="19" t="inlineStr">
        <is>
          <t>[버티기형]</t>
        </is>
      </c>
      <c r="E905" s="19" t="inlineStr">
        <is>
          <t>+3%▶70% 익절 / +5%▶20% 익절 / +10%▶10% 익절</t>
        </is>
      </c>
      <c r="F905" s="19" t="inlineStr">
        <is>
          <t>-5%▶40% 손절 / -15%▶30% 손절 / -20%▶30% 손절</t>
        </is>
      </c>
      <c r="G905" s="19" t="inlineStr">
        <is>
          <t>2026-01-02</t>
        </is>
      </c>
      <c r="H905" s="19" t="inlineStr">
        <is>
          <t>2026-06-08</t>
        </is>
      </c>
      <c r="I905" s="19" t="n">
        <v>26.03</v>
      </c>
      <c r="J905" s="19" t="n">
        <v>-6.95</v>
      </c>
      <c r="K905" s="19" t="n">
        <v>100</v>
      </c>
      <c r="L905" s="19" t="n">
        <v>2</v>
      </c>
      <c r="M905" s="19" t="n">
        <v>38.56</v>
      </c>
      <c r="N905" s="19" t="n">
        <v>67</v>
      </c>
      <c r="O905" s="19" t="inlineStr">
        <is>
          <t>B</t>
        </is>
      </c>
      <c r="P905" s="19" t="inlineStr">
        <is>
          <t>참고 가능하나 추가 검증 필요</t>
        </is>
      </c>
      <c r="Q905" s="19" t="inlineStr">
        <is>
          <t>거래횟수 매우 부족 / MDD 안정</t>
        </is>
      </c>
      <c r="R905" s="19" t="inlineStr">
        <is>
          <t>예</t>
        </is>
      </c>
      <c r="S905" s="19" t="n">
        <v>0.0005</v>
      </c>
      <c r="T905" s="19" t="n">
        <v>0.0025</v>
      </c>
      <c r="U905" s="19" t="n">
        <v>0.0007</v>
      </c>
    </row>
    <row r="906">
      <c r="A906" s="19" t="inlineStr">
        <is>
          <t>PS일렉트로닉스</t>
        </is>
      </c>
      <c r="B906" s="19" t="inlineStr">
        <is>
          <t>332570</t>
        </is>
      </c>
      <c r="C906" s="19" t="inlineStr">
        <is>
          <t>[단기스윙]</t>
        </is>
      </c>
      <c r="D906" s="19" t="inlineStr">
        <is>
          <t>[칼손절]</t>
        </is>
      </c>
      <c r="E906" s="19" t="inlineStr">
        <is>
          <t>+5%▶60% 익절 / +10%▶30% 익절 / +20%▶10% 익절</t>
        </is>
      </c>
      <c r="F906" s="19" t="inlineStr">
        <is>
          <t>-2%▶80% 손절 / -4%▶10% 손절 / -6%▶10% 손절</t>
        </is>
      </c>
      <c r="G906" s="19" t="inlineStr">
        <is>
          <t>2026-01-02</t>
        </is>
      </c>
      <c r="H906" s="19" t="inlineStr">
        <is>
          <t>2026-06-08</t>
        </is>
      </c>
      <c r="I906" s="19" t="n">
        <v>21.34</v>
      </c>
      <c r="J906" s="19" t="n">
        <v>-3.49</v>
      </c>
      <c r="K906" s="19" t="n">
        <v>75</v>
      </c>
      <c r="L906" s="19" t="n">
        <v>4</v>
      </c>
      <c r="M906" s="19" t="n">
        <v>32.85</v>
      </c>
      <c r="N906" s="19" t="n">
        <v>66</v>
      </c>
      <c r="O906" s="19" t="inlineStr">
        <is>
          <t>B</t>
        </is>
      </c>
      <c r="P906" s="19" t="inlineStr">
        <is>
          <t>참고 가능하나 추가 검증 필요</t>
        </is>
      </c>
      <c r="Q906" s="19" t="inlineStr">
        <is>
          <t>거래횟수 매우 부족 / MDD 안정</t>
        </is>
      </c>
      <c r="R906" s="19" t="inlineStr">
        <is>
          <t>예</t>
        </is>
      </c>
      <c r="S906" s="19" t="n">
        <v>0.0005</v>
      </c>
      <c r="T906" s="19" t="n">
        <v>0.0025</v>
      </c>
      <c r="U906" s="19" t="n">
        <v>0.0007</v>
      </c>
    </row>
    <row r="907">
      <c r="A907" s="19" t="inlineStr">
        <is>
          <t>PS일렉트로닉스</t>
        </is>
      </c>
      <c r="B907" s="19" t="inlineStr">
        <is>
          <t>332570</t>
        </is>
      </c>
      <c r="C907" s="19" t="inlineStr">
        <is>
          <t>[단기스윙]</t>
        </is>
      </c>
      <c r="D907" s="19" t="inlineStr">
        <is>
          <t>[정석방어]</t>
        </is>
      </c>
      <c r="E907" s="19" t="inlineStr">
        <is>
          <t>+5%▶60% 익절 / +10%▶30% 익절 / +20%▶10% 익절</t>
        </is>
      </c>
      <c r="F907" s="19" t="inlineStr">
        <is>
          <t>-3%▶70% 손절 / -5%▶20% 손절 / -10%▶10% 손절</t>
        </is>
      </c>
      <c r="G907" s="19" t="inlineStr">
        <is>
          <t>2026-01-02</t>
        </is>
      </c>
      <c r="H907" s="19" t="inlineStr">
        <is>
          <t>2026-06-08</t>
        </is>
      </c>
      <c r="I907" s="19" t="n">
        <v>15.34</v>
      </c>
      <c r="J907" s="19" t="n">
        <v>-3.49</v>
      </c>
      <c r="K907" s="19" t="n">
        <v>100</v>
      </c>
      <c r="L907" s="19" t="n">
        <v>2</v>
      </c>
      <c r="M907" s="19" t="n">
        <v>29.6</v>
      </c>
      <c r="N907" s="19" t="n">
        <v>64</v>
      </c>
      <c r="O907" s="19" t="inlineStr">
        <is>
          <t>C</t>
        </is>
      </c>
      <c r="P907" s="19" t="inlineStr">
        <is>
          <t>최근 적합성 참고 수준</t>
        </is>
      </c>
      <c r="Q907" s="19" t="inlineStr">
        <is>
          <t>거래횟수 매우 부족 / MDD 안정</t>
        </is>
      </c>
      <c r="R907" s="19" t="inlineStr">
        <is>
          <t>예</t>
        </is>
      </c>
      <c r="S907" s="19" t="n">
        <v>0.0005</v>
      </c>
      <c r="T907" s="19" t="n">
        <v>0.0025</v>
      </c>
      <c r="U907" s="19" t="n">
        <v>0.0007</v>
      </c>
    </row>
    <row r="908">
      <c r="A908" s="19" t="inlineStr">
        <is>
          <t>PS일렉트로닉스</t>
        </is>
      </c>
      <c r="B908" s="19" t="inlineStr">
        <is>
          <t>332570</t>
        </is>
      </c>
      <c r="C908" s="19" t="inlineStr">
        <is>
          <t>[단기스윙]</t>
        </is>
      </c>
      <c r="D908" s="19" t="inlineStr">
        <is>
          <t>[변동성허용]</t>
        </is>
      </c>
      <c r="E908" s="19" t="inlineStr">
        <is>
          <t>+5%▶60% 익절 / +10%▶30% 익절 / +20%▶10% 익절</t>
        </is>
      </c>
      <c r="F908" s="19" t="inlineStr">
        <is>
          <t>-5%▶50% 손절 / -10%▶30% 손절 / -15%▶20% 손절</t>
        </is>
      </c>
      <c r="G908" s="19" t="inlineStr">
        <is>
          <t>2026-01-02</t>
        </is>
      </c>
      <c r="H908" s="19" t="inlineStr">
        <is>
          <t>2026-06-08</t>
        </is>
      </c>
      <c r="I908" s="19" t="n">
        <v>15.34</v>
      </c>
      <c r="J908" s="19" t="n">
        <v>-3.49</v>
      </c>
      <c r="K908" s="19" t="n">
        <v>100</v>
      </c>
      <c r="L908" s="19" t="n">
        <v>2</v>
      </c>
      <c r="M908" s="19" t="n">
        <v>29.6</v>
      </c>
      <c r="N908" s="19" t="n">
        <v>64</v>
      </c>
      <c r="O908" s="19" t="inlineStr">
        <is>
          <t>C</t>
        </is>
      </c>
      <c r="P908" s="19" t="inlineStr">
        <is>
          <t>최근 적합성 참고 수준</t>
        </is>
      </c>
      <c r="Q908" s="19" t="inlineStr">
        <is>
          <t>거래횟수 매우 부족 / MDD 안정</t>
        </is>
      </c>
      <c r="R908" s="19" t="inlineStr">
        <is>
          <t>예</t>
        </is>
      </c>
      <c r="S908" s="19" t="n">
        <v>0.0005</v>
      </c>
      <c r="T908" s="19" t="n">
        <v>0.0025</v>
      </c>
      <c r="U908" s="19" t="n">
        <v>0.0007</v>
      </c>
    </row>
    <row r="909">
      <c r="A909" s="19" t="inlineStr">
        <is>
          <t>PS일렉트로닉스</t>
        </is>
      </c>
      <c r="B909" s="19" t="inlineStr">
        <is>
          <t>332570</t>
        </is>
      </c>
      <c r="C909" s="19" t="inlineStr">
        <is>
          <t>[단기스윙]</t>
        </is>
      </c>
      <c r="D909" s="19" t="inlineStr">
        <is>
          <t>[버티기형]</t>
        </is>
      </c>
      <c r="E909" s="19" t="inlineStr">
        <is>
          <t>+5%▶60% 익절 / +10%▶30% 익절 / +20%▶10% 익절</t>
        </is>
      </c>
      <c r="F909" s="19" t="inlineStr">
        <is>
          <t>-5%▶40% 손절 / -15%▶30% 손절 / -20%▶30% 손절</t>
        </is>
      </c>
      <c r="G909" s="19" t="inlineStr">
        <is>
          <t>2026-01-02</t>
        </is>
      </c>
      <c r="H909" s="19" t="inlineStr">
        <is>
          <t>2026-06-08</t>
        </is>
      </c>
      <c r="I909" s="19" t="n">
        <v>15.34</v>
      </c>
      <c r="J909" s="19" t="n">
        <v>-3.49</v>
      </c>
      <c r="K909" s="19" t="n">
        <v>100</v>
      </c>
      <c r="L909" s="19" t="n">
        <v>2</v>
      </c>
      <c r="M909" s="19" t="n">
        <v>29.6</v>
      </c>
      <c r="N909" s="19" t="n">
        <v>64</v>
      </c>
      <c r="O909" s="19" t="inlineStr">
        <is>
          <t>C</t>
        </is>
      </c>
      <c r="P909" s="19" t="inlineStr">
        <is>
          <t>최근 적합성 참고 수준</t>
        </is>
      </c>
      <c r="Q909" s="19" t="inlineStr">
        <is>
          <t>거래횟수 매우 부족 / MDD 안정</t>
        </is>
      </c>
      <c r="R909" s="19" t="inlineStr">
        <is>
          <t>예</t>
        </is>
      </c>
      <c r="S909" s="19" t="n">
        <v>0.0005</v>
      </c>
      <c r="T909" s="19" t="n">
        <v>0.0025</v>
      </c>
      <c r="U909" s="19" t="n">
        <v>0.0007</v>
      </c>
    </row>
    <row r="910">
      <c r="A910" s="19" t="inlineStr">
        <is>
          <t>PS일렉트로닉스</t>
        </is>
      </c>
      <c r="B910" s="19" t="inlineStr">
        <is>
          <t>332570</t>
        </is>
      </c>
      <c r="C910" s="19" t="inlineStr">
        <is>
          <t>[대표님룰]</t>
        </is>
      </c>
      <c r="D910" s="19" t="inlineStr">
        <is>
          <t>[칼손절]</t>
        </is>
      </c>
      <c r="E910" s="19" t="inlineStr">
        <is>
          <t>+5%▶60% 익절 / +10%▶30% 익절 / +30%▶10% 익절</t>
        </is>
      </c>
      <c r="F910" s="19" t="inlineStr">
        <is>
          <t>-2%▶80% 손절 / -4%▶10% 손절 / -6%▶10% 손절</t>
        </is>
      </c>
      <c r="G910" s="19" t="inlineStr">
        <is>
          <t>2026-01-02</t>
        </is>
      </c>
      <c r="H910" s="19" t="inlineStr">
        <is>
          <t>2026-06-08</t>
        </is>
      </c>
      <c r="I910" s="19" t="n">
        <v>21.34</v>
      </c>
      <c r="J910" s="19" t="n">
        <v>-3.49</v>
      </c>
      <c r="K910" s="19" t="n">
        <v>75</v>
      </c>
      <c r="L910" s="19" t="n">
        <v>4</v>
      </c>
      <c r="M910" s="19" t="n">
        <v>32.85</v>
      </c>
      <c r="N910" s="19" t="n">
        <v>66</v>
      </c>
      <c r="O910" s="19" t="inlineStr">
        <is>
          <t>B</t>
        </is>
      </c>
      <c r="P910" s="19" t="inlineStr">
        <is>
          <t>참고 가능하나 추가 검증 필요</t>
        </is>
      </c>
      <c r="Q910" s="19" t="inlineStr">
        <is>
          <t>거래횟수 매우 부족 / MDD 안정</t>
        </is>
      </c>
      <c r="R910" s="19" t="inlineStr">
        <is>
          <t>예</t>
        </is>
      </c>
      <c r="S910" s="19" t="n">
        <v>0.0005</v>
      </c>
      <c r="T910" s="19" t="n">
        <v>0.0025</v>
      </c>
      <c r="U910" s="19" t="n">
        <v>0.0007</v>
      </c>
    </row>
    <row r="911">
      <c r="A911" s="19" t="inlineStr">
        <is>
          <t>PS일렉트로닉스</t>
        </is>
      </c>
      <c r="B911" s="19" t="inlineStr">
        <is>
          <t>332570</t>
        </is>
      </c>
      <c r="C911" s="19" t="inlineStr">
        <is>
          <t>[대표님룰]</t>
        </is>
      </c>
      <c r="D911" s="19" t="inlineStr">
        <is>
          <t>[정석방어]</t>
        </is>
      </c>
      <c r="E911" s="19" t="inlineStr">
        <is>
          <t>+5%▶60% 익절 / +10%▶30% 익절 / +30%▶10% 익절</t>
        </is>
      </c>
      <c r="F911" s="19" t="inlineStr">
        <is>
          <t>-3%▶70% 손절 / -5%▶20% 손절 / -10%▶10% 손절</t>
        </is>
      </c>
      <c r="G911" s="19" t="inlineStr">
        <is>
          <t>2026-01-02</t>
        </is>
      </c>
      <c r="H911" s="19" t="inlineStr">
        <is>
          <t>2026-06-08</t>
        </is>
      </c>
      <c r="I911" s="19" t="n">
        <v>15.34</v>
      </c>
      <c r="J911" s="19" t="n">
        <v>-3.49</v>
      </c>
      <c r="K911" s="19" t="n">
        <v>100</v>
      </c>
      <c r="L911" s="19" t="n">
        <v>2</v>
      </c>
      <c r="M911" s="19" t="n">
        <v>29.6</v>
      </c>
      <c r="N911" s="19" t="n">
        <v>64</v>
      </c>
      <c r="O911" s="19" t="inlineStr">
        <is>
          <t>C</t>
        </is>
      </c>
      <c r="P911" s="19" t="inlineStr">
        <is>
          <t>최근 적합성 참고 수준</t>
        </is>
      </c>
      <c r="Q911" s="19" t="inlineStr">
        <is>
          <t>거래횟수 매우 부족 / MDD 안정</t>
        </is>
      </c>
      <c r="R911" s="19" t="inlineStr">
        <is>
          <t>예</t>
        </is>
      </c>
      <c r="S911" s="19" t="n">
        <v>0.0005</v>
      </c>
      <c r="T911" s="19" t="n">
        <v>0.0025</v>
      </c>
      <c r="U911" s="19" t="n">
        <v>0.0007</v>
      </c>
    </row>
    <row r="912">
      <c r="A912" s="19" t="inlineStr">
        <is>
          <t>PS일렉트로닉스</t>
        </is>
      </c>
      <c r="B912" s="19" t="inlineStr">
        <is>
          <t>332570</t>
        </is>
      </c>
      <c r="C912" s="19" t="inlineStr">
        <is>
          <t>[대표님룰]</t>
        </is>
      </c>
      <c r="D912" s="19" t="inlineStr">
        <is>
          <t>[변동성허용]</t>
        </is>
      </c>
      <c r="E912" s="19" t="inlineStr">
        <is>
          <t>+5%▶60% 익절 / +10%▶30% 익절 / +30%▶10% 익절</t>
        </is>
      </c>
      <c r="F912" s="19" t="inlineStr">
        <is>
          <t>-5%▶50% 손절 / -10%▶30% 손절 / -15%▶20% 손절</t>
        </is>
      </c>
      <c r="G912" s="19" t="inlineStr">
        <is>
          <t>2026-01-02</t>
        </is>
      </c>
      <c r="H912" s="19" t="inlineStr">
        <is>
          <t>2026-06-08</t>
        </is>
      </c>
      <c r="I912" s="19" t="n">
        <v>15.34</v>
      </c>
      <c r="J912" s="19" t="n">
        <v>-3.49</v>
      </c>
      <c r="K912" s="19" t="n">
        <v>100</v>
      </c>
      <c r="L912" s="19" t="n">
        <v>2</v>
      </c>
      <c r="M912" s="19" t="n">
        <v>29.6</v>
      </c>
      <c r="N912" s="19" t="n">
        <v>64</v>
      </c>
      <c r="O912" s="19" t="inlineStr">
        <is>
          <t>C</t>
        </is>
      </c>
      <c r="P912" s="19" t="inlineStr">
        <is>
          <t>최근 적합성 참고 수준</t>
        </is>
      </c>
      <c r="Q912" s="19" t="inlineStr">
        <is>
          <t>거래횟수 매우 부족 / MDD 안정</t>
        </is>
      </c>
      <c r="R912" s="19" t="inlineStr">
        <is>
          <t>예</t>
        </is>
      </c>
      <c r="S912" s="19" t="n">
        <v>0.0005</v>
      </c>
      <c r="T912" s="19" t="n">
        <v>0.0025</v>
      </c>
      <c r="U912" s="19" t="n">
        <v>0.0007</v>
      </c>
    </row>
    <row r="913">
      <c r="A913" s="19" t="inlineStr">
        <is>
          <t>PS일렉트로닉스</t>
        </is>
      </c>
      <c r="B913" s="19" t="inlineStr">
        <is>
          <t>332570</t>
        </is>
      </c>
      <c r="C913" s="19" t="inlineStr">
        <is>
          <t>[대표님룰]</t>
        </is>
      </c>
      <c r="D913" s="19" t="inlineStr">
        <is>
          <t>[버티기형]</t>
        </is>
      </c>
      <c r="E913" s="19" t="inlineStr">
        <is>
          <t>+5%▶60% 익절 / +10%▶30% 익절 / +30%▶10% 익절</t>
        </is>
      </c>
      <c r="F913" s="19" t="inlineStr">
        <is>
          <t>-5%▶40% 손절 / -15%▶30% 손절 / -20%▶30% 손절</t>
        </is>
      </c>
      <c r="G913" s="19" t="inlineStr">
        <is>
          <t>2026-01-02</t>
        </is>
      </c>
      <c r="H913" s="19" t="inlineStr">
        <is>
          <t>2026-06-08</t>
        </is>
      </c>
      <c r="I913" s="19" t="n">
        <v>15.34</v>
      </c>
      <c r="J913" s="19" t="n">
        <v>-3.49</v>
      </c>
      <c r="K913" s="19" t="n">
        <v>100</v>
      </c>
      <c r="L913" s="19" t="n">
        <v>2</v>
      </c>
      <c r="M913" s="19" t="n">
        <v>29.6</v>
      </c>
      <c r="N913" s="19" t="n">
        <v>64</v>
      </c>
      <c r="O913" s="19" t="inlineStr">
        <is>
          <t>C</t>
        </is>
      </c>
      <c r="P913" s="19" t="inlineStr">
        <is>
          <t>최근 적합성 참고 수준</t>
        </is>
      </c>
      <c r="Q913" s="19" t="inlineStr">
        <is>
          <t>거래횟수 매우 부족 / MDD 안정</t>
        </is>
      </c>
      <c r="R913" s="19" t="inlineStr">
        <is>
          <t>예</t>
        </is>
      </c>
      <c r="S913" s="19" t="n">
        <v>0.0005</v>
      </c>
      <c r="T913" s="19" t="n">
        <v>0.0025</v>
      </c>
      <c r="U913" s="19" t="n">
        <v>0.0007</v>
      </c>
    </row>
    <row r="914">
      <c r="A914" s="19" t="inlineStr">
        <is>
          <t>PS일렉트로닉스</t>
        </is>
      </c>
      <c r="B914" s="19" t="inlineStr">
        <is>
          <t>332570</t>
        </is>
      </c>
      <c r="C914" s="19" t="inlineStr">
        <is>
          <t>[중기추세]</t>
        </is>
      </c>
      <c r="D914" s="19" t="inlineStr">
        <is>
          <t>[칼손절]</t>
        </is>
      </c>
      <c r="E914" s="19" t="inlineStr">
        <is>
          <t>+10%▶50% 익절 / +20%▶30% 익절 / +30%▶20% 익절</t>
        </is>
      </c>
      <c r="F914" s="19" t="inlineStr">
        <is>
          <t>-2%▶80% 손절 / -4%▶10% 손절 / -6%▶10% 손절</t>
        </is>
      </c>
      <c r="G914" s="19" t="inlineStr">
        <is>
          <t>2026-01-02</t>
        </is>
      </c>
      <c r="H914" s="19" t="inlineStr">
        <is>
          <t>2026-06-08</t>
        </is>
      </c>
      <c r="I914" s="19" t="n">
        <v>3.75</v>
      </c>
      <c r="J914" s="19" t="n">
        <v>-8.52</v>
      </c>
      <c r="K914" s="19" t="n">
        <v>50</v>
      </c>
      <c r="L914" s="19" t="n">
        <v>2</v>
      </c>
      <c r="M914" s="19" t="n">
        <v>7.99</v>
      </c>
      <c r="N914" s="19" t="n">
        <v>53</v>
      </c>
      <c r="O914" s="19" t="inlineStr">
        <is>
          <t>C</t>
        </is>
      </c>
      <c r="P914" s="19" t="inlineStr">
        <is>
          <t>최근 적합성 참고 수준</t>
        </is>
      </c>
      <c r="Q914" s="19" t="inlineStr">
        <is>
          <t>거래횟수 매우 부족 / MDD 안정</t>
        </is>
      </c>
      <c r="R914" s="19" t="inlineStr">
        <is>
          <t>예</t>
        </is>
      </c>
      <c r="S914" s="19" t="n">
        <v>0.0005</v>
      </c>
      <c r="T914" s="19" t="n">
        <v>0.0025</v>
      </c>
      <c r="U914" s="19" t="n">
        <v>0.0007</v>
      </c>
    </row>
    <row r="915">
      <c r="A915" s="19" t="inlineStr">
        <is>
          <t>PS일렉트로닉스</t>
        </is>
      </c>
      <c r="B915" s="19" t="inlineStr">
        <is>
          <t>332570</t>
        </is>
      </c>
      <c r="C915" s="19" t="inlineStr">
        <is>
          <t>[중기추세]</t>
        </is>
      </c>
      <c r="D915" s="19" t="inlineStr">
        <is>
          <t>[정석방어]</t>
        </is>
      </c>
      <c r="E915" s="19" t="inlineStr">
        <is>
          <t>+10%▶50% 익절 / +20%▶30% 익절 / +30%▶20% 익절</t>
        </is>
      </c>
      <c r="F915" s="19" t="inlineStr">
        <is>
          <t>-3%▶70% 손절 / -5%▶20% 손절 / -10%▶10% 손절</t>
        </is>
      </c>
      <c r="G915" s="19" t="inlineStr">
        <is>
          <t>2026-01-02</t>
        </is>
      </c>
      <c r="H915" s="19" t="inlineStr">
        <is>
          <t>2026-06-08</t>
        </is>
      </c>
      <c r="I915" s="19" t="n">
        <v>30.93</v>
      </c>
      <c r="J915" s="19" t="n">
        <v>-8.52</v>
      </c>
      <c r="K915" s="19" t="n">
        <v>100</v>
      </c>
      <c r="L915" s="19" t="n">
        <v>1</v>
      </c>
      <c r="M915" s="19" t="n">
        <v>42.17</v>
      </c>
      <c r="N915" s="19" t="n">
        <v>69</v>
      </c>
      <c r="O915" s="19" t="inlineStr">
        <is>
          <t>B</t>
        </is>
      </c>
      <c r="P915" s="19" t="inlineStr">
        <is>
          <t>참고 가능하나 추가 검증 필요</t>
        </is>
      </c>
      <c r="Q915" s="19" t="inlineStr">
        <is>
          <t>거래횟수 매우 부족 / MDD 안정</t>
        </is>
      </c>
      <c r="R915" s="19" t="inlineStr">
        <is>
          <t>예</t>
        </is>
      </c>
      <c r="S915" s="19" t="n">
        <v>0.0005</v>
      </c>
      <c r="T915" s="19" t="n">
        <v>0.0025</v>
      </c>
      <c r="U915" s="19" t="n">
        <v>0.0007</v>
      </c>
    </row>
    <row r="916">
      <c r="A916" s="19" t="inlineStr">
        <is>
          <t>PS일렉트로닉스</t>
        </is>
      </c>
      <c r="B916" s="19" t="inlineStr">
        <is>
          <t>332570</t>
        </is>
      </c>
      <c r="C916" s="19" t="inlineStr">
        <is>
          <t>[중기추세]</t>
        </is>
      </c>
      <c r="D916" s="19" t="inlineStr">
        <is>
          <t>[변동성허용]</t>
        </is>
      </c>
      <c r="E916" s="19" t="inlineStr">
        <is>
          <t>+10%▶50% 익절 / +20%▶30% 익절 / +30%▶20% 익절</t>
        </is>
      </c>
      <c r="F916" s="19" t="inlineStr">
        <is>
          <t>-5%▶50% 손절 / -10%▶30% 손절 / -15%▶20% 손절</t>
        </is>
      </c>
      <c r="G916" s="19" t="inlineStr">
        <is>
          <t>2026-01-02</t>
        </is>
      </c>
      <c r="H916" s="19" t="inlineStr">
        <is>
          <t>2026-06-08</t>
        </is>
      </c>
      <c r="I916" s="19" t="n">
        <v>30.93</v>
      </c>
      <c r="J916" s="19" t="n">
        <v>-8.52</v>
      </c>
      <c r="K916" s="19" t="n">
        <v>100</v>
      </c>
      <c r="L916" s="19" t="n">
        <v>1</v>
      </c>
      <c r="M916" s="19" t="n">
        <v>42.17</v>
      </c>
      <c r="N916" s="19" t="n">
        <v>69</v>
      </c>
      <c r="O916" s="19" t="inlineStr">
        <is>
          <t>B</t>
        </is>
      </c>
      <c r="P916" s="19" t="inlineStr">
        <is>
          <t>참고 가능하나 추가 검증 필요</t>
        </is>
      </c>
      <c r="Q916" s="19" t="inlineStr">
        <is>
          <t>거래횟수 매우 부족 / MDD 안정</t>
        </is>
      </c>
      <c r="R916" s="19" t="inlineStr">
        <is>
          <t>예</t>
        </is>
      </c>
      <c r="S916" s="19" t="n">
        <v>0.0005</v>
      </c>
      <c r="T916" s="19" t="n">
        <v>0.0025</v>
      </c>
      <c r="U916" s="19" t="n">
        <v>0.0007</v>
      </c>
    </row>
    <row r="917">
      <c r="A917" s="19" t="inlineStr">
        <is>
          <t>PS일렉트로닉스</t>
        </is>
      </c>
      <c r="B917" s="19" t="inlineStr">
        <is>
          <t>332570</t>
        </is>
      </c>
      <c r="C917" s="19" t="inlineStr">
        <is>
          <t>[중기추세]</t>
        </is>
      </c>
      <c r="D917" s="19" t="inlineStr">
        <is>
          <t>[버티기형]</t>
        </is>
      </c>
      <c r="E917" s="19" t="inlineStr">
        <is>
          <t>+10%▶50% 익절 / +20%▶30% 익절 / +30%▶20% 익절</t>
        </is>
      </c>
      <c r="F917" s="19" t="inlineStr">
        <is>
          <t>-5%▶40% 손절 / -15%▶30% 손절 / -20%▶30% 손절</t>
        </is>
      </c>
      <c r="G917" s="19" t="inlineStr">
        <is>
          <t>2026-01-02</t>
        </is>
      </c>
      <c r="H917" s="19" t="inlineStr">
        <is>
          <t>2026-06-08</t>
        </is>
      </c>
      <c r="I917" s="19" t="n">
        <v>30.93</v>
      </c>
      <c r="J917" s="19" t="n">
        <v>-8.52</v>
      </c>
      <c r="K917" s="19" t="n">
        <v>100</v>
      </c>
      <c r="L917" s="19" t="n">
        <v>1</v>
      </c>
      <c r="M917" s="19" t="n">
        <v>42.17</v>
      </c>
      <c r="N917" s="19" t="n">
        <v>69</v>
      </c>
      <c r="O917" s="19" t="inlineStr">
        <is>
          <t>B</t>
        </is>
      </c>
      <c r="P917" s="19" t="inlineStr">
        <is>
          <t>참고 가능하나 추가 검증 필요</t>
        </is>
      </c>
      <c r="Q917" s="19" t="inlineStr">
        <is>
          <t>거래횟수 매우 부족 / MDD 안정</t>
        </is>
      </c>
      <c r="R917" s="19" t="inlineStr">
        <is>
          <t>예</t>
        </is>
      </c>
      <c r="S917" s="19" t="n">
        <v>0.0005</v>
      </c>
      <c r="T917" s="19" t="n">
        <v>0.0025</v>
      </c>
      <c r="U917" s="19" t="n">
        <v>0.0007</v>
      </c>
    </row>
    <row r="918">
      <c r="A918" s="19" t="inlineStr">
        <is>
          <t>PS일렉트로닉스</t>
        </is>
      </c>
      <c r="B918" s="19" t="inlineStr">
        <is>
          <t>332570</t>
        </is>
      </c>
      <c r="C918" s="19" t="inlineStr">
        <is>
          <t>[수익극대화]</t>
        </is>
      </c>
      <c r="D918" s="19" t="inlineStr">
        <is>
          <t>[칼손절]</t>
        </is>
      </c>
      <c r="E918" s="19" t="inlineStr">
        <is>
          <t>+10%▶40% 익절 / +20%▶30% 익절 / +40%▶30% 익절</t>
        </is>
      </c>
      <c r="F918" s="19" t="inlineStr">
        <is>
          <t>-2%▶80% 손절 / -4%▶10% 손절 / -6%▶10% 손절</t>
        </is>
      </c>
      <c r="G918" s="19" t="inlineStr">
        <is>
          <t>2026-01-02</t>
        </is>
      </c>
      <c r="H918" s="19" t="inlineStr">
        <is>
          <t>2026-06-08</t>
        </is>
      </c>
      <c r="I918" s="19" t="n">
        <v>3.75</v>
      </c>
      <c r="J918" s="19" t="n">
        <v>-8.52</v>
      </c>
      <c r="K918" s="19" t="n">
        <v>50</v>
      </c>
      <c r="L918" s="19" t="n">
        <v>2</v>
      </c>
      <c r="M918" s="19" t="n">
        <v>7.99</v>
      </c>
      <c r="N918" s="19" t="n">
        <v>53</v>
      </c>
      <c r="O918" s="19" t="inlineStr">
        <is>
          <t>C</t>
        </is>
      </c>
      <c r="P918" s="19" t="inlineStr">
        <is>
          <t>최근 적합성 참고 수준</t>
        </is>
      </c>
      <c r="Q918" s="19" t="inlineStr">
        <is>
          <t>거래횟수 매우 부족 / MDD 안정</t>
        </is>
      </c>
      <c r="R918" s="19" t="inlineStr">
        <is>
          <t>예</t>
        </is>
      </c>
      <c r="S918" s="19" t="n">
        <v>0.0005</v>
      </c>
      <c r="T918" s="19" t="n">
        <v>0.0025</v>
      </c>
      <c r="U918" s="19" t="n">
        <v>0.0007</v>
      </c>
    </row>
    <row r="919">
      <c r="A919" s="19" t="inlineStr">
        <is>
          <t>PS일렉트로닉스</t>
        </is>
      </c>
      <c r="B919" s="19" t="inlineStr">
        <is>
          <t>332570</t>
        </is>
      </c>
      <c r="C919" s="19" t="inlineStr">
        <is>
          <t>[수익극대화]</t>
        </is>
      </c>
      <c r="D919" s="19" t="inlineStr">
        <is>
          <t>[정석방어]</t>
        </is>
      </c>
      <c r="E919" s="19" t="inlineStr">
        <is>
          <t>+10%▶40% 익절 / +20%▶30% 익절 / +40%▶30% 익절</t>
        </is>
      </c>
      <c r="F919" s="19" t="inlineStr">
        <is>
          <t>-3%▶70% 손절 / -5%▶20% 손절 / -10%▶10% 손절</t>
        </is>
      </c>
      <c r="G919" s="19" t="inlineStr">
        <is>
          <t>2026-01-02</t>
        </is>
      </c>
      <c r="H919" s="19" t="inlineStr">
        <is>
          <t>2026-06-08</t>
        </is>
      </c>
      <c r="I919" s="19" t="n">
        <v>40.94</v>
      </c>
      <c r="J919" s="19" t="n">
        <v>-8.52</v>
      </c>
      <c r="K919" s="19" t="n">
        <v>100</v>
      </c>
      <c r="L919" s="19" t="n">
        <v>4</v>
      </c>
      <c r="M919" s="19" t="n">
        <v>53.68</v>
      </c>
      <c r="N919" s="19" t="n">
        <v>69</v>
      </c>
      <c r="O919" s="19" t="inlineStr">
        <is>
          <t>B</t>
        </is>
      </c>
      <c r="P919" s="19" t="inlineStr">
        <is>
          <t>참고 가능하나 추가 검증 필요</t>
        </is>
      </c>
      <c r="Q919" s="19" t="inlineStr">
        <is>
          <t>거래횟수 매우 부족 / MDD 안정</t>
        </is>
      </c>
      <c r="R919" s="19" t="inlineStr">
        <is>
          <t>예</t>
        </is>
      </c>
      <c r="S919" s="19" t="n">
        <v>0.0005</v>
      </c>
      <c r="T919" s="19" t="n">
        <v>0.0025</v>
      </c>
      <c r="U919" s="19" t="n">
        <v>0.0007</v>
      </c>
    </row>
    <row r="920">
      <c r="A920" s="19" t="inlineStr">
        <is>
          <t>PS일렉트로닉스</t>
        </is>
      </c>
      <c r="B920" s="19" t="inlineStr">
        <is>
          <t>332570</t>
        </is>
      </c>
      <c r="C920" s="19" t="inlineStr">
        <is>
          <t>[수익극대화]</t>
        </is>
      </c>
      <c r="D920" s="19" t="inlineStr">
        <is>
          <t>[변동성허용]</t>
        </is>
      </c>
      <c r="E920" s="19" t="inlineStr">
        <is>
          <t>+10%▶40% 익절 / +20%▶30% 익절 / +40%▶30% 익절</t>
        </is>
      </c>
      <c r="F920" s="19" t="inlineStr">
        <is>
          <t>-5%▶50% 손절 / -10%▶30% 손절 / -15%▶20% 손절</t>
        </is>
      </c>
      <c r="G920" s="19" t="inlineStr">
        <is>
          <t>2026-01-02</t>
        </is>
      </c>
      <c r="H920" s="19" t="inlineStr">
        <is>
          <t>2026-06-08</t>
        </is>
      </c>
      <c r="I920" s="19" t="n">
        <v>40.94</v>
      </c>
      <c r="J920" s="19" t="n">
        <v>-8.52</v>
      </c>
      <c r="K920" s="19" t="n">
        <v>100</v>
      </c>
      <c r="L920" s="19" t="n">
        <v>4</v>
      </c>
      <c r="M920" s="19" t="n">
        <v>53.68</v>
      </c>
      <c r="N920" s="19" t="n">
        <v>69</v>
      </c>
      <c r="O920" s="19" t="inlineStr">
        <is>
          <t>B</t>
        </is>
      </c>
      <c r="P920" s="19" t="inlineStr">
        <is>
          <t>참고 가능하나 추가 검증 필요</t>
        </is>
      </c>
      <c r="Q920" s="19" t="inlineStr">
        <is>
          <t>거래횟수 매우 부족 / MDD 안정</t>
        </is>
      </c>
      <c r="R920" s="19" t="inlineStr">
        <is>
          <t>예</t>
        </is>
      </c>
      <c r="S920" s="19" t="n">
        <v>0.0005</v>
      </c>
      <c r="T920" s="19" t="n">
        <v>0.0025</v>
      </c>
      <c r="U920" s="19" t="n">
        <v>0.0007</v>
      </c>
    </row>
    <row r="921">
      <c r="A921" s="19" t="inlineStr">
        <is>
          <t>PS일렉트로닉스</t>
        </is>
      </c>
      <c r="B921" s="19" t="inlineStr">
        <is>
          <t>332570</t>
        </is>
      </c>
      <c r="C921" s="19" t="inlineStr">
        <is>
          <t>[수익극대화]</t>
        </is>
      </c>
      <c r="D921" s="19" t="inlineStr">
        <is>
          <t>[버티기형]</t>
        </is>
      </c>
      <c r="E921" s="19" t="inlineStr">
        <is>
          <t>+10%▶40% 익절 / +20%▶30% 익절 / +40%▶30% 익절</t>
        </is>
      </c>
      <c r="F921" s="19" t="inlineStr">
        <is>
          <t>-5%▶40% 손절 / -15%▶30% 손절 / -20%▶30% 손절</t>
        </is>
      </c>
      <c r="G921" s="19" t="inlineStr">
        <is>
          <t>2026-01-02</t>
        </is>
      </c>
      <c r="H921" s="19" t="inlineStr">
        <is>
          <t>2026-06-08</t>
        </is>
      </c>
      <c r="I921" s="19" t="n">
        <v>40.94</v>
      </c>
      <c r="J921" s="19" t="n">
        <v>-8.52</v>
      </c>
      <c r="K921" s="19" t="n">
        <v>100</v>
      </c>
      <c r="L921" s="19" t="n">
        <v>4</v>
      </c>
      <c r="M921" s="19" t="n">
        <v>53.68</v>
      </c>
      <c r="N921" s="19" t="n">
        <v>69</v>
      </c>
      <c r="O921" s="19" t="inlineStr">
        <is>
          <t>B</t>
        </is>
      </c>
      <c r="P921" s="19" t="inlineStr">
        <is>
          <t>참고 가능하나 추가 검증 필요</t>
        </is>
      </c>
      <c r="Q921" s="19" t="inlineStr">
        <is>
          <t>거래횟수 매우 부족 / MDD 안정</t>
        </is>
      </c>
      <c r="R921" s="19" t="inlineStr">
        <is>
          <t>예</t>
        </is>
      </c>
      <c r="S921" s="19" t="n">
        <v>0.0005</v>
      </c>
      <c r="T921" s="19" t="n">
        <v>0.0025</v>
      </c>
      <c r="U921" s="19" t="n">
        <v>0.0007</v>
      </c>
    </row>
    <row r="922">
      <c r="A922" s="19" t="inlineStr">
        <is>
          <t>흥구석유</t>
        </is>
      </c>
      <c r="B922" s="19" t="inlineStr">
        <is>
          <t>024060</t>
        </is>
      </c>
      <c r="C922" s="19" t="inlineStr">
        <is>
          <t>[초단타]</t>
        </is>
      </c>
      <c r="D922" s="19" t="inlineStr">
        <is>
          <t>[칼손절]</t>
        </is>
      </c>
      <c r="E922" s="19" t="inlineStr">
        <is>
          <t>+3%▶70% 익절 / +5%▶20% 익절 / +10%▶10% 익절</t>
        </is>
      </c>
      <c r="F922" s="19" t="inlineStr">
        <is>
          <t>-2%▶80% 손절 / -4%▶10% 손절 / -6%▶10% 손절</t>
        </is>
      </c>
      <c r="G922" s="19" t="inlineStr">
        <is>
          <t>2026-01-02</t>
        </is>
      </c>
      <c r="H922" s="19" t="inlineStr">
        <is>
          <t>2026-06-08</t>
        </is>
      </c>
      <c r="I922" s="19" t="n">
        <v>0</v>
      </c>
      <c r="J922" s="19" t="n">
        <v>0</v>
      </c>
      <c r="K922" s="19" t="n">
        <v>0</v>
      </c>
      <c r="L922" s="19" t="n">
        <v>0</v>
      </c>
      <c r="M922" s="19" t="n">
        <v>0</v>
      </c>
      <c r="N922" s="19" t="n">
        <v>32</v>
      </c>
      <c r="O922" s="19" t="inlineStr">
        <is>
          <t>D</t>
        </is>
      </c>
      <c r="P922" s="19" t="inlineStr">
        <is>
          <t>단독 사용 비권장</t>
        </is>
      </c>
      <c r="Q922" s="19" t="inlineStr">
        <is>
          <t>거래횟수 매우 부족 / MDD 안정 / 수익률 음수 / 승률 낮음</t>
        </is>
      </c>
      <c r="R922" s="19" t="inlineStr">
        <is>
          <t>예</t>
        </is>
      </c>
      <c r="S922" s="19" t="n">
        <v>0.0005</v>
      </c>
      <c r="T922" s="19" t="n">
        <v>0.0025</v>
      </c>
      <c r="U922" s="19" t="n">
        <v>0.0007</v>
      </c>
    </row>
    <row r="923">
      <c r="A923" s="19" t="inlineStr">
        <is>
          <t>흥구석유</t>
        </is>
      </c>
      <c r="B923" s="19" t="inlineStr">
        <is>
          <t>024060</t>
        </is>
      </c>
      <c r="C923" s="19" t="inlineStr">
        <is>
          <t>[초단타]</t>
        </is>
      </c>
      <c r="D923" s="19" t="inlineStr">
        <is>
          <t>[정석방어]</t>
        </is>
      </c>
      <c r="E923" s="19" t="inlineStr">
        <is>
          <t>+3%▶70% 익절 / +5%▶20% 익절 / +10%▶10% 익절</t>
        </is>
      </c>
      <c r="F923" s="19" t="inlineStr">
        <is>
          <t>-3%▶70% 손절 / -5%▶20% 손절 / -10%▶10% 손절</t>
        </is>
      </c>
      <c r="G923" s="19" t="inlineStr">
        <is>
          <t>2026-01-02</t>
        </is>
      </c>
      <c r="H923" s="19" t="inlineStr">
        <is>
          <t>2026-06-08</t>
        </is>
      </c>
      <c r="I923" s="19" t="n">
        <v>0</v>
      </c>
      <c r="J923" s="19" t="n">
        <v>0</v>
      </c>
      <c r="K923" s="19" t="n">
        <v>0</v>
      </c>
      <c r="L923" s="19" t="n">
        <v>0</v>
      </c>
      <c r="M923" s="19" t="n">
        <v>0</v>
      </c>
      <c r="N923" s="19" t="n">
        <v>32</v>
      </c>
      <c r="O923" s="19" t="inlineStr">
        <is>
          <t>D</t>
        </is>
      </c>
      <c r="P923" s="19" t="inlineStr">
        <is>
          <t>단독 사용 비권장</t>
        </is>
      </c>
      <c r="Q923" s="19" t="inlineStr">
        <is>
          <t>거래횟수 매우 부족 / MDD 안정 / 수익률 음수 / 승률 낮음</t>
        </is>
      </c>
      <c r="R923" s="19" t="inlineStr">
        <is>
          <t>예</t>
        </is>
      </c>
      <c r="S923" s="19" t="n">
        <v>0.0005</v>
      </c>
      <c r="T923" s="19" t="n">
        <v>0.0025</v>
      </c>
      <c r="U923" s="19" t="n">
        <v>0.0007</v>
      </c>
    </row>
    <row r="924">
      <c r="A924" s="19" t="inlineStr">
        <is>
          <t>흥구석유</t>
        </is>
      </c>
      <c r="B924" s="19" t="inlineStr">
        <is>
          <t>024060</t>
        </is>
      </c>
      <c r="C924" s="19" t="inlineStr">
        <is>
          <t>[초단타]</t>
        </is>
      </c>
      <c r="D924" s="19" t="inlineStr">
        <is>
          <t>[변동성허용]</t>
        </is>
      </c>
      <c r="E924" s="19" t="inlineStr">
        <is>
          <t>+3%▶70% 익절 / +5%▶20% 익절 / +10%▶10% 익절</t>
        </is>
      </c>
      <c r="F924" s="19" t="inlineStr">
        <is>
          <t>-5%▶50% 손절 / -10%▶30% 손절 / -15%▶20% 손절</t>
        </is>
      </c>
      <c r="G924" s="19" t="inlineStr">
        <is>
          <t>2026-01-02</t>
        </is>
      </c>
      <c r="H924" s="19" t="inlineStr">
        <is>
          <t>2026-06-08</t>
        </is>
      </c>
      <c r="I924" s="19" t="n">
        <v>0</v>
      </c>
      <c r="J924" s="19" t="n">
        <v>0</v>
      </c>
      <c r="K924" s="19" t="n">
        <v>0</v>
      </c>
      <c r="L924" s="19" t="n">
        <v>0</v>
      </c>
      <c r="M924" s="19" t="n">
        <v>0</v>
      </c>
      <c r="N924" s="19" t="n">
        <v>32</v>
      </c>
      <c r="O924" s="19" t="inlineStr">
        <is>
          <t>D</t>
        </is>
      </c>
      <c r="P924" s="19" t="inlineStr">
        <is>
          <t>단독 사용 비권장</t>
        </is>
      </c>
      <c r="Q924" s="19" t="inlineStr">
        <is>
          <t>거래횟수 매우 부족 / MDD 안정 / 수익률 음수 / 승률 낮음</t>
        </is>
      </c>
      <c r="R924" s="19" t="inlineStr">
        <is>
          <t>예</t>
        </is>
      </c>
      <c r="S924" s="19" t="n">
        <v>0.0005</v>
      </c>
      <c r="T924" s="19" t="n">
        <v>0.0025</v>
      </c>
      <c r="U924" s="19" t="n">
        <v>0.0007</v>
      </c>
    </row>
    <row r="925">
      <c r="A925" s="19" t="inlineStr">
        <is>
          <t>흥구석유</t>
        </is>
      </c>
      <c r="B925" s="19" t="inlineStr">
        <is>
          <t>024060</t>
        </is>
      </c>
      <c r="C925" s="19" t="inlineStr">
        <is>
          <t>[초단타]</t>
        </is>
      </c>
      <c r="D925" s="19" t="inlineStr">
        <is>
          <t>[버티기형]</t>
        </is>
      </c>
      <c r="E925" s="19" t="inlineStr">
        <is>
          <t>+3%▶70% 익절 / +5%▶20% 익절 / +10%▶10% 익절</t>
        </is>
      </c>
      <c r="F925" s="19" t="inlineStr">
        <is>
          <t>-5%▶40% 손절 / -15%▶30% 손절 / -20%▶30% 손절</t>
        </is>
      </c>
      <c r="G925" s="19" t="inlineStr">
        <is>
          <t>2026-01-02</t>
        </is>
      </c>
      <c r="H925" s="19" t="inlineStr">
        <is>
          <t>2026-06-08</t>
        </is>
      </c>
      <c r="I925" s="19" t="n">
        <v>0</v>
      </c>
      <c r="J925" s="19" t="n">
        <v>0</v>
      </c>
      <c r="K925" s="19" t="n">
        <v>0</v>
      </c>
      <c r="L925" s="19" t="n">
        <v>0</v>
      </c>
      <c r="M925" s="19" t="n">
        <v>0</v>
      </c>
      <c r="N925" s="19" t="n">
        <v>32</v>
      </c>
      <c r="O925" s="19" t="inlineStr">
        <is>
          <t>D</t>
        </is>
      </c>
      <c r="P925" s="19" t="inlineStr">
        <is>
          <t>단독 사용 비권장</t>
        </is>
      </c>
      <c r="Q925" s="19" t="inlineStr">
        <is>
          <t>거래횟수 매우 부족 / MDD 안정 / 수익률 음수 / 승률 낮음</t>
        </is>
      </c>
      <c r="R925" s="19" t="inlineStr">
        <is>
          <t>예</t>
        </is>
      </c>
      <c r="S925" s="19" t="n">
        <v>0.0005</v>
      </c>
      <c r="T925" s="19" t="n">
        <v>0.0025</v>
      </c>
      <c r="U925" s="19" t="n">
        <v>0.0007</v>
      </c>
    </row>
    <row r="926">
      <c r="A926" s="19" t="inlineStr">
        <is>
          <t>흥구석유</t>
        </is>
      </c>
      <c r="B926" s="19" t="inlineStr">
        <is>
          <t>024060</t>
        </is>
      </c>
      <c r="C926" s="19" t="inlineStr">
        <is>
          <t>[단기스윙]</t>
        </is>
      </c>
      <c r="D926" s="19" t="inlineStr">
        <is>
          <t>[칼손절]</t>
        </is>
      </c>
      <c r="E926" s="19" t="inlineStr">
        <is>
          <t>+5%▶60% 익절 / +10%▶30% 익절 / +20%▶10% 익절</t>
        </is>
      </c>
      <c r="F926" s="19" t="inlineStr">
        <is>
          <t>-2%▶80% 손절 / -4%▶10% 손절 / -6%▶10% 손절</t>
        </is>
      </c>
      <c r="G926" s="19" t="inlineStr">
        <is>
          <t>2026-01-02</t>
        </is>
      </c>
      <c r="H926" s="19" t="inlineStr">
        <is>
          <t>2026-06-08</t>
        </is>
      </c>
      <c r="I926" s="19" t="n">
        <v>0</v>
      </c>
      <c r="J926" s="19" t="n">
        <v>0</v>
      </c>
      <c r="K926" s="19" t="n">
        <v>0</v>
      </c>
      <c r="L926" s="19" t="n">
        <v>0</v>
      </c>
      <c r="M926" s="19" t="n">
        <v>0</v>
      </c>
      <c r="N926" s="19" t="n">
        <v>32</v>
      </c>
      <c r="O926" s="19" t="inlineStr">
        <is>
          <t>D</t>
        </is>
      </c>
      <c r="P926" s="19" t="inlineStr">
        <is>
          <t>단독 사용 비권장</t>
        </is>
      </c>
      <c r="Q926" s="19" t="inlineStr">
        <is>
          <t>거래횟수 매우 부족 / MDD 안정 / 수익률 음수 / 승률 낮음</t>
        </is>
      </c>
      <c r="R926" s="19" t="inlineStr">
        <is>
          <t>예</t>
        </is>
      </c>
      <c r="S926" s="19" t="n">
        <v>0.0005</v>
      </c>
      <c r="T926" s="19" t="n">
        <v>0.0025</v>
      </c>
      <c r="U926" s="19" t="n">
        <v>0.0007</v>
      </c>
    </row>
    <row r="927">
      <c r="A927" s="19" t="inlineStr">
        <is>
          <t>흥구석유</t>
        </is>
      </c>
      <c r="B927" s="19" t="inlineStr">
        <is>
          <t>024060</t>
        </is>
      </c>
      <c r="C927" s="19" t="inlineStr">
        <is>
          <t>[단기스윙]</t>
        </is>
      </c>
      <c r="D927" s="19" t="inlineStr">
        <is>
          <t>[정석방어]</t>
        </is>
      </c>
      <c r="E927" s="19" t="inlineStr">
        <is>
          <t>+5%▶60% 익절 / +10%▶30% 익절 / +20%▶10% 익절</t>
        </is>
      </c>
      <c r="F927" s="19" t="inlineStr">
        <is>
          <t>-3%▶70% 손절 / -5%▶20% 손절 / -10%▶10% 손절</t>
        </is>
      </c>
      <c r="G927" s="19" t="inlineStr">
        <is>
          <t>2026-01-02</t>
        </is>
      </c>
      <c r="H927" s="19" t="inlineStr">
        <is>
          <t>2026-06-08</t>
        </is>
      </c>
      <c r="I927" s="19" t="n">
        <v>0</v>
      </c>
      <c r="J927" s="19" t="n">
        <v>0</v>
      </c>
      <c r="K927" s="19" t="n">
        <v>0</v>
      </c>
      <c r="L927" s="19" t="n">
        <v>0</v>
      </c>
      <c r="M927" s="19" t="n">
        <v>0</v>
      </c>
      <c r="N927" s="19" t="n">
        <v>32</v>
      </c>
      <c r="O927" s="19" t="inlineStr">
        <is>
          <t>D</t>
        </is>
      </c>
      <c r="P927" s="19" t="inlineStr">
        <is>
          <t>단독 사용 비권장</t>
        </is>
      </c>
      <c r="Q927" s="19" t="inlineStr">
        <is>
          <t>거래횟수 매우 부족 / MDD 안정 / 수익률 음수 / 승률 낮음</t>
        </is>
      </c>
      <c r="R927" s="19" t="inlineStr">
        <is>
          <t>예</t>
        </is>
      </c>
      <c r="S927" s="19" t="n">
        <v>0.0005</v>
      </c>
      <c r="T927" s="19" t="n">
        <v>0.0025</v>
      </c>
      <c r="U927" s="19" t="n">
        <v>0.0007</v>
      </c>
    </row>
    <row r="928">
      <c r="A928" s="19" t="inlineStr">
        <is>
          <t>흥구석유</t>
        </is>
      </c>
      <c r="B928" s="19" t="inlineStr">
        <is>
          <t>024060</t>
        </is>
      </c>
      <c r="C928" s="19" t="inlineStr">
        <is>
          <t>[단기스윙]</t>
        </is>
      </c>
      <c r="D928" s="19" t="inlineStr">
        <is>
          <t>[변동성허용]</t>
        </is>
      </c>
      <c r="E928" s="19" t="inlineStr">
        <is>
          <t>+5%▶60% 익절 / +10%▶30% 익절 / +20%▶10% 익절</t>
        </is>
      </c>
      <c r="F928" s="19" t="inlineStr">
        <is>
          <t>-5%▶50% 손절 / -10%▶30% 손절 / -15%▶20% 손절</t>
        </is>
      </c>
      <c r="G928" s="19" t="inlineStr">
        <is>
          <t>2026-01-02</t>
        </is>
      </c>
      <c r="H928" s="19" t="inlineStr">
        <is>
          <t>2026-06-08</t>
        </is>
      </c>
      <c r="I928" s="19" t="n">
        <v>0</v>
      </c>
      <c r="J928" s="19" t="n">
        <v>0</v>
      </c>
      <c r="K928" s="19" t="n">
        <v>0</v>
      </c>
      <c r="L928" s="19" t="n">
        <v>0</v>
      </c>
      <c r="M928" s="19" t="n">
        <v>0</v>
      </c>
      <c r="N928" s="19" t="n">
        <v>32</v>
      </c>
      <c r="O928" s="19" t="inlineStr">
        <is>
          <t>D</t>
        </is>
      </c>
      <c r="P928" s="19" t="inlineStr">
        <is>
          <t>단독 사용 비권장</t>
        </is>
      </c>
      <c r="Q928" s="19" t="inlineStr">
        <is>
          <t>거래횟수 매우 부족 / MDD 안정 / 수익률 음수 / 승률 낮음</t>
        </is>
      </c>
      <c r="R928" s="19" t="inlineStr">
        <is>
          <t>예</t>
        </is>
      </c>
      <c r="S928" s="19" t="n">
        <v>0.0005</v>
      </c>
      <c r="T928" s="19" t="n">
        <v>0.0025</v>
      </c>
      <c r="U928" s="19" t="n">
        <v>0.0007</v>
      </c>
    </row>
    <row r="929">
      <c r="A929" s="19" t="inlineStr">
        <is>
          <t>흥구석유</t>
        </is>
      </c>
      <c r="B929" s="19" t="inlineStr">
        <is>
          <t>024060</t>
        </is>
      </c>
      <c r="C929" s="19" t="inlineStr">
        <is>
          <t>[단기스윙]</t>
        </is>
      </c>
      <c r="D929" s="19" t="inlineStr">
        <is>
          <t>[버티기형]</t>
        </is>
      </c>
      <c r="E929" s="19" t="inlineStr">
        <is>
          <t>+5%▶60% 익절 / +10%▶30% 익절 / +20%▶10% 익절</t>
        </is>
      </c>
      <c r="F929" s="19" t="inlineStr">
        <is>
          <t>-5%▶40% 손절 / -15%▶30% 손절 / -20%▶30% 손절</t>
        </is>
      </c>
      <c r="G929" s="19" t="inlineStr">
        <is>
          <t>2026-01-02</t>
        </is>
      </c>
      <c r="H929" s="19" t="inlineStr">
        <is>
          <t>2026-06-08</t>
        </is>
      </c>
      <c r="I929" s="19" t="n">
        <v>0</v>
      </c>
      <c r="J929" s="19" t="n">
        <v>0</v>
      </c>
      <c r="K929" s="19" t="n">
        <v>0</v>
      </c>
      <c r="L929" s="19" t="n">
        <v>0</v>
      </c>
      <c r="M929" s="19" t="n">
        <v>0</v>
      </c>
      <c r="N929" s="19" t="n">
        <v>32</v>
      </c>
      <c r="O929" s="19" t="inlineStr">
        <is>
          <t>D</t>
        </is>
      </c>
      <c r="P929" s="19" t="inlineStr">
        <is>
          <t>단독 사용 비권장</t>
        </is>
      </c>
      <c r="Q929" s="19" t="inlineStr">
        <is>
          <t>거래횟수 매우 부족 / MDD 안정 / 수익률 음수 / 승률 낮음</t>
        </is>
      </c>
      <c r="R929" s="19" t="inlineStr">
        <is>
          <t>예</t>
        </is>
      </c>
      <c r="S929" s="19" t="n">
        <v>0.0005</v>
      </c>
      <c r="T929" s="19" t="n">
        <v>0.0025</v>
      </c>
      <c r="U929" s="19" t="n">
        <v>0.0007</v>
      </c>
    </row>
    <row r="930">
      <c r="A930" s="19" t="inlineStr">
        <is>
          <t>흥구석유</t>
        </is>
      </c>
      <c r="B930" s="19" t="inlineStr">
        <is>
          <t>024060</t>
        </is>
      </c>
      <c r="C930" s="19" t="inlineStr">
        <is>
          <t>[대표님룰]</t>
        </is>
      </c>
      <c r="D930" s="19" t="inlineStr">
        <is>
          <t>[칼손절]</t>
        </is>
      </c>
      <c r="E930" s="19" t="inlineStr">
        <is>
          <t>+5%▶60% 익절 / +10%▶30% 익절 / +30%▶10% 익절</t>
        </is>
      </c>
      <c r="F930" s="19" t="inlineStr">
        <is>
          <t>-2%▶80% 손절 / -4%▶10% 손절 / -6%▶10% 손절</t>
        </is>
      </c>
      <c r="G930" s="19" t="inlineStr">
        <is>
          <t>2026-01-02</t>
        </is>
      </c>
      <c r="H930" s="19" t="inlineStr">
        <is>
          <t>2026-06-08</t>
        </is>
      </c>
      <c r="I930" s="19" t="n">
        <v>0</v>
      </c>
      <c r="J930" s="19" t="n">
        <v>0</v>
      </c>
      <c r="K930" s="19" t="n">
        <v>0</v>
      </c>
      <c r="L930" s="19" t="n">
        <v>0</v>
      </c>
      <c r="M930" s="19" t="n">
        <v>0</v>
      </c>
      <c r="N930" s="19" t="n">
        <v>32</v>
      </c>
      <c r="O930" s="19" t="inlineStr">
        <is>
          <t>D</t>
        </is>
      </c>
      <c r="P930" s="19" t="inlineStr">
        <is>
          <t>단독 사용 비권장</t>
        </is>
      </c>
      <c r="Q930" s="19" t="inlineStr">
        <is>
          <t>거래횟수 매우 부족 / MDD 안정 / 수익률 음수 / 승률 낮음</t>
        </is>
      </c>
      <c r="R930" s="19" t="inlineStr">
        <is>
          <t>예</t>
        </is>
      </c>
      <c r="S930" s="19" t="n">
        <v>0.0005</v>
      </c>
      <c r="T930" s="19" t="n">
        <v>0.0025</v>
      </c>
      <c r="U930" s="19" t="n">
        <v>0.0007</v>
      </c>
    </row>
    <row r="931">
      <c r="A931" s="19" t="inlineStr">
        <is>
          <t>흥구석유</t>
        </is>
      </c>
      <c r="B931" s="19" t="inlineStr">
        <is>
          <t>024060</t>
        </is>
      </c>
      <c r="C931" s="19" t="inlineStr">
        <is>
          <t>[대표님룰]</t>
        </is>
      </c>
      <c r="D931" s="19" t="inlineStr">
        <is>
          <t>[정석방어]</t>
        </is>
      </c>
      <c r="E931" s="19" t="inlineStr">
        <is>
          <t>+5%▶60% 익절 / +10%▶30% 익절 / +30%▶10% 익절</t>
        </is>
      </c>
      <c r="F931" s="19" t="inlineStr">
        <is>
          <t>-3%▶70% 손절 / -5%▶20% 손절 / -10%▶10% 손절</t>
        </is>
      </c>
      <c r="G931" s="19" t="inlineStr">
        <is>
          <t>2026-01-02</t>
        </is>
      </c>
      <c r="H931" s="19" t="inlineStr">
        <is>
          <t>2026-06-08</t>
        </is>
      </c>
      <c r="I931" s="19" t="n">
        <v>0</v>
      </c>
      <c r="J931" s="19" t="n">
        <v>0</v>
      </c>
      <c r="K931" s="19" t="n">
        <v>0</v>
      </c>
      <c r="L931" s="19" t="n">
        <v>0</v>
      </c>
      <c r="M931" s="19" t="n">
        <v>0</v>
      </c>
      <c r="N931" s="19" t="n">
        <v>32</v>
      </c>
      <c r="O931" s="19" t="inlineStr">
        <is>
          <t>D</t>
        </is>
      </c>
      <c r="P931" s="19" t="inlineStr">
        <is>
          <t>단독 사용 비권장</t>
        </is>
      </c>
      <c r="Q931" s="19" t="inlineStr">
        <is>
          <t>거래횟수 매우 부족 / MDD 안정 / 수익률 음수 / 승률 낮음</t>
        </is>
      </c>
      <c r="R931" s="19" t="inlineStr">
        <is>
          <t>예</t>
        </is>
      </c>
      <c r="S931" s="19" t="n">
        <v>0.0005</v>
      </c>
      <c r="T931" s="19" t="n">
        <v>0.0025</v>
      </c>
      <c r="U931" s="19" t="n">
        <v>0.0007</v>
      </c>
    </row>
    <row r="932">
      <c r="A932" s="19" t="inlineStr">
        <is>
          <t>흥구석유</t>
        </is>
      </c>
      <c r="B932" s="19" t="inlineStr">
        <is>
          <t>024060</t>
        </is>
      </c>
      <c r="C932" s="19" t="inlineStr">
        <is>
          <t>[대표님룰]</t>
        </is>
      </c>
      <c r="D932" s="19" t="inlineStr">
        <is>
          <t>[변동성허용]</t>
        </is>
      </c>
      <c r="E932" s="19" t="inlineStr">
        <is>
          <t>+5%▶60% 익절 / +10%▶30% 익절 / +30%▶10% 익절</t>
        </is>
      </c>
      <c r="F932" s="19" t="inlineStr">
        <is>
          <t>-5%▶50% 손절 / -10%▶30% 손절 / -15%▶20% 손절</t>
        </is>
      </c>
      <c r="G932" s="19" t="inlineStr">
        <is>
          <t>2026-01-02</t>
        </is>
      </c>
      <c r="H932" s="19" t="inlineStr">
        <is>
          <t>2026-06-08</t>
        </is>
      </c>
      <c r="I932" s="19" t="n">
        <v>0</v>
      </c>
      <c r="J932" s="19" t="n">
        <v>0</v>
      </c>
      <c r="K932" s="19" t="n">
        <v>0</v>
      </c>
      <c r="L932" s="19" t="n">
        <v>0</v>
      </c>
      <c r="M932" s="19" t="n">
        <v>0</v>
      </c>
      <c r="N932" s="19" t="n">
        <v>32</v>
      </c>
      <c r="O932" s="19" t="inlineStr">
        <is>
          <t>D</t>
        </is>
      </c>
      <c r="P932" s="19" t="inlineStr">
        <is>
          <t>단독 사용 비권장</t>
        </is>
      </c>
      <c r="Q932" s="19" t="inlineStr">
        <is>
          <t>거래횟수 매우 부족 / MDD 안정 / 수익률 음수 / 승률 낮음</t>
        </is>
      </c>
      <c r="R932" s="19" t="inlineStr">
        <is>
          <t>예</t>
        </is>
      </c>
      <c r="S932" s="19" t="n">
        <v>0.0005</v>
      </c>
      <c r="T932" s="19" t="n">
        <v>0.0025</v>
      </c>
      <c r="U932" s="19" t="n">
        <v>0.0007</v>
      </c>
    </row>
    <row r="933">
      <c r="A933" s="19" t="inlineStr">
        <is>
          <t>흥구석유</t>
        </is>
      </c>
      <c r="B933" s="19" t="inlineStr">
        <is>
          <t>024060</t>
        </is>
      </c>
      <c r="C933" s="19" t="inlineStr">
        <is>
          <t>[대표님룰]</t>
        </is>
      </c>
      <c r="D933" s="19" t="inlineStr">
        <is>
          <t>[버티기형]</t>
        </is>
      </c>
      <c r="E933" s="19" t="inlineStr">
        <is>
          <t>+5%▶60% 익절 / +10%▶30% 익절 / +30%▶10% 익절</t>
        </is>
      </c>
      <c r="F933" s="19" t="inlineStr">
        <is>
          <t>-5%▶40% 손절 / -15%▶30% 손절 / -20%▶30% 손절</t>
        </is>
      </c>
      <c r="G933" s="19" t="inlineStr">
        <is>
          <t>2026-01-02</t>
        </is>
      </c>
      <c r="H933" s="19" t="inlineStr">
        <is>
          <t>2026-06-08</t>
        </is>
      </c>
      <c r="I933" s="19" t="n">
        <v>0</v>
      </c>
      <c r="J933" s="19" t="n">
        <v>0</v>
      </c>
      <c r="K933" s="19" t="n">
        <v>0</v>
      </c>
      <c r="L933" s="19" t="n">
        <v>0</v>
      </c>
      <c r="M933" s="19" t="n">
        <v>0</v>
      </c>
      <c r="N933" s="19" t="n">
        <v>32</v>
      </c>
      <c r="O933" s="19" t="inlineStr">
        <is>
          <t>D</t>
        </is>
      </c>
      <c r="P933" s="19" t="inlineStr">
        <is>
          <t>단독 사용 비권장</t>
        </is>
      </c>
      <c r="Q933" s="19" t="inlineStr">
        <is>
          <t>거래횟수 매우 부족 / MDD 안정 / 수익률 음수 / 승률 낮음</t>
        </is>
      </c>
      <c r="R933" s="19" t="inlineStr">
        <is>
          <t>예</t>
        </is>
      </c>
      <c r="S933" s="19" t="n">
        <v>0.0005</v>
      </c>
      <c r="T933" s="19" t="n">
        <v>0.0025</v>
      </c>
      <c r="U933" s="19" t="n">
        <v>0.0007</v>
      </c>
    </row>
    <row r="934">
      <c r="A934" s="19" t="inlineStr">
        <is>
          <t>흥구석유</t>
        </is>
      </c>
      <c r="B934" s="19" t="inlineStr">
        <is>
          <t>024060</t>
        </is>
      </c>
      <c r="C934" s="19" t="inlineStr">
        <is>
          <t>[중기추세]</t>
        </is>
      </c>
      <c r="D934" s="19" t="inlineStr">
        <is>
          <t>[칼손절]</t>
        </is>
      </c>
      <c r="E934" s="19" t="inlineStr">
        <is>
          <t>+10%▶50% 익절 / +20%▶30% 익절 / +30%▶20% 익절</t>
        </is>
      </c>
      <c r="F934" s="19" t="inlineStr">
        <is>
          <t>-2%▶80% 손절 / -4%▶10% 손절 / -6%▶10% 손절</t>
        </is>
      </c>
      <c r="G934" s="19" t="inlineStr">
        <is>
          <t>2026-01-02</t>
        </is>
      </c>
      <c r="H934" s="19" t="inlineStr">
        <is>
          <t>2026-06-08</t>
        </is>
      </c>
      <c r="I934" s="19" t="n">
        <v>0</v>
      </c>
      <c r="J934" s="19" t="n">
        <v>0</v>
      </c>
      <c r="K934" s="19" t="n">
        <v>0</v>
      </c>
      <c r="L934" s="19" t="n">
        <v>0</v>
      </c>
      <c r="M934" s="19" t="n">
        <v>0</v>
      </c>
      <c r="N934" s="19" t="n">
        <v>32</v>
      </c>
      <c r="O934" s="19" t="inlineStr">
        <is>
          <t>D</t>
        </is>
      </c>
      <c r="P934" s="19" t="inlineStr">
        <is>
          <t>단독 사용 비권장</t>
        </is>
      </c>
      <c r="Q934" s="19" t="inlineStr">
        <is>
          <t>거래횟수 매우 부족 / MDD 안정 / 수익률 음수 / 승률 낮음</t>
        </is>
      </c>
      <c r="R934" s="19" t="inlineStr">
        <is>
          <t>예</t>
        </is>
      </c>
      <c r="S934" s="19" t="n">
        <v>0.0005</v>
      </c>
      <c r="T934" s="19" t="n">
        <v>0.0025</v>
      </c>
      <c r="U934" s="19" t="n">
        <v>0.0007</v>
      </c>
    </row>
    <row r="935">
      <c r="A935" s="19" t="inlineStr">
        <is>
          <t>흥구석유</t>
        </is>
      </c>
      <c r="B935" s="19" t="inlineStr">
        <is>
          <t>024060</t>
        </is>
      </c>
      <c r="C935" s="19" t="inlineStr">
        <is>
          <t>[중기추세]</t>
        </is>
      </c>
      <c r="D935" s="19" t="inlineStr">
        <is>
          <t>[정석방어]</t>
        </is>
      </c>
      <c r="E935" s="19" t="inlineStr">
        <is>
          <t>+10%▶50% 익절 / +20%▶30% 익절 / +30%▶20% 익절</t>
        </is>
      </c>
      <c r="F935" s="19" t="inlineStr">
        <is>
          <t>-3%▶70% 손절 / -5%▶20% 손절 / -10%▶10% 손절</t>
        </is>
      </c>
      <c r="G935" s="19" t="inlineStr">
        <is>
          <t>2026-01-02</t>
        </is>
      </c>
      <c r="H935" s="19" t="inlineStr">
        <is>
          <t>2026-06-08</t>
        </is>
      </c>
      <c r="I935" s="19" t="n">
        <v>0</v>
      </c>
      <c r="J935" s="19" t="n">
        <v>0</v>
      </c>
      <c r="K935" s="19" t="n">
        <v>0</v>
      </c>
      <c r="L935" s="19" t="n">
        <v>0</v>
      </c>
      <c r="M935" s="19" t="n">
        <v>0</v>
      </c>
      <c r="N935" s="19" t="n">
        <v>32</v>
      </c>
      <c r="O935" s="19" t="inlineStr">
        <is>
          <t>D</t>
        </is>
      </c>
      <c r="P935" s="19" t="inlineStr">
        <is>
          <t>단독 사용 비권장</t>
        </is>
      </c>
      <c r="Q935" s="19" t="inlineStr">
        <is>
          <t>거래횟수 매우 부족 / MDD 안정 / 수익률 음수 / 승률 낮음</t>
        </is>
      </c>
      <c r="R935" s="19" t="inlineStr">
        <is>
          <t>예</t>
        </is>
      </c>
      <c r="S935" s="19" t="n">
        <v>0.0005</v>
      </c>
      <c r="T935" s="19" t="n">
        <v>0.0025</v>
      </c>
      <c r="U935" s="19" t="n">
        <v>0.0007</v>
      </c>
    </row>
    <row r="936">
      <c r="A936" s="19" t="inlineStr">
        <is>
          <t>흥구석유</t>
        </is>
      </c>
      <c r="B936" s="19" t="inlineStr">
        <is>
          <t>024060</t>
        </is>
      </c>
      <c r="C936" s="19" t="inlineStr">
        <is>
          <t>[중기추세]</t>
        </is>
      </c>
      <c r="D936" s="19" t="inlineStr">
        <is>
          <t>[변동성허용]</t>
        </is>
      </c>
      <c r="E936" s="19" t="inlineStr">
        <is>
          <t>+10%▶50% 익절 / +20%▶30% 익절 / +30%▶20% 익절</t>
        </is>
      </c>
      <c r="F936" s="19" t="inlineStr">
        <is>
          <t>-5%▶50% 손절 / -10%▶30% 손절 / -15%▶20% 손절</t>
        </is>
      </c>
      <c r="G936" s="19" t="inlineStr">
        <is>
          <t>2026-01-02</t>
        </is>
      </c>
      <c r="H936" s="19" t="inlineStr">
        <is>
          <t>2026-06-08</t>
        </is>
      </c>
      <c r="I936" s="19" t="n">
        <v>0</v>
      </c>
      <c r="J936" s="19" t="n">
        <v>0</v>
      </c>
      <c r="K936" s="19" t="n">
        <v>0</v>
      </c>
      <c r="L936" s="19" t="n">
        <v>0</v>
      </c>
      <c r="M936" s="19" t="n">
        <v>0</v>
      </c>
      <c r="N936" s="19" t="n">
        <v>32</v>
      </c>
      <c r="O936" s="19" t="inlineStr">
        <is>
          <t>D</t>
        </is>
      </c>
      <c r="P936" s="19" t="inlineStr">
        <is>
          <t>단독 사용 비권장</t>
        </is>
      </c>
      <c r="Q936" s="19" t="inlineStr">
        <is>
          <t>거래횟수 매우 부족 / MDD 안정 / 수익률 음수 / 승률 낮음</t>
        </is>
      </c>
      <c r="R936" s="19" t="inlineStr">
        <is>
          <t>예</t>
        </is>
      </c>
      <c r="S936" s="19" t="n">
        <v>0.0005</v>
      </c>
      <c r="T936" s="19" t="n">
        <v>0.0025</v>
      </c>
      <c r="U936" s="19" t="n">
        <v>0.0007</v>
      </c>
    </row>
    <row r="937">
      <c r="A937" s="19" t="inlineStr">
        <is>
          <t>흥구석유</t>
        </is>
      </c>
      <c r="B937" s="19" t="inlineStr">
        <is>
          <t>024060</t>
        </is>
      </c>
      <c r="C937" s="19" t="inlineStr">
        <is>
          <t>[중기추세]</t>
        </is>
      </c>
      <c r="D937" s="19" t="inlineStr">
        <is>
          <t>[버티기형]</t>
        </is>
      </c>
      <c r="E937" s="19" t="inlineStr">
        <is>
          <t>+10%▶50% 익절 / +20%▶30% 익절 / +30%▶20% 익절</t>
        </is>
      </c>
      <c r="F937" s="19" t="inlineStr">
        <is>
          <t>-5%▶40% 손절 / -15%▶30% 손절 / -20%▶30% 손절</t>
        </is>
      </c>
      <c r="G937" s="19" t="inlineStr">
        <is>
          <t>2026-01-02</t>
        </is>
      </c>
      <c r="H937" s="19" t="inlineStr">
        <is>
          <t>2026-06-08</t>
        </is>
      </c>
      <c r="I937" s="19" t="n">
        <v>0</v>
      </c>
      <c r="J937" s="19" t="n">
        <v>0</v>
      </c>
      <c r="K937" s="19" t="n">
        <v>0</v>
      </c>
      <c r="L937" s="19" t="n">
        <v>0</v>
      </c>
      <c r="M937" s="19" t="n">
        <v>0</v>
      </c>
      <c r="N937" s="19" t="n">
        <v>32</v>
      </c>
      <c r="O937" s="19" t="inlineStr">
        <is>
          <t>D</t>
        </is>
      </c>
      <c r="P937" s="19" t="inlineStr">
        <is>
          <t>단독 사용 비권장</t>
        </is>
      </c>
      <c r="Q937" s="19" t="inlineStr">
        <is>
          <t>거래횟수 매우 부족 / MDD 안정 / 수익률 음수 / 승률 낮음</t>
        </is>
      </c>
      <c r="R937" s="19" t="inlineStr">
        <is>
          <t>예</t>
        </is>
      </c>
      <c r="S937" s="19" t="n">
        <v>0.0005</v>
      </c>
      <c r="T937" s="19" t="n">
        <v>0.0025</v>
      </c>
      <c r="U937" s="19" t="n">
        <v>0.0007</v>
      </c>
    </row>
    <row r="938">
      <c r="A938" s="19" t="inlineStr">
        <is>
          <t>흥구석유</t>
        </is>
      </c>
      <c r="B938" s="19" t="inlineStr">
        <is>
          <t>024060</t>
        </is>
      </c>
      <c r="C938" s="19" t="inlineStr">
        <is>
          <t>[수익극대화]</t>
        </is>
      </c>
      <c r="D938" s="19" t="inlineStr">
        <is>
          <t>[칼손절]</t>
        </is>
      </c>
      <c r="E938" s="19" t="inlineStr">
        <is>
          <t>+10%▶40% 익절 / +20%▶30% 익절 / +40%▶30% 익절</t>
        </is>
      </c>
      <c r="F938" s="19" t="inlineStr">
        <is>
          <t>-2%▶80% 손절 / -4%▶10% 손절 / -6%▶10% 손절</t>
        </is>
      </c>
      <c r="G938" s="19" t="inlineStr">
        <is>
          <t>2026-01-02</t>
        </is>
      </c>
      <c r="H938" s="19" t="inlineStr">
        <is>
          <t>2026-06-08</t>
        </is>
      </c>
      <c r="I938" s="19" t="n">
        <v>0</v>
      </c>
      <c r="J938" s="19" t="n">
        <v>0</v>
      </c>
      <c r="K938" s="19" t="n">
        <v>0</v>
      </c>
      <c r="L938" s="19" t="n">
        <v>0</v>
      </c>
      <c r="M938" s="19" t="n">
        <v>0</v>
      </c>
      <c r="N938" s="19" t="n">
        <v>32</v>
      </c>
      <c r="O938" s="19" t="inlineStr">
        <is>
          <t>D</t>
        </is>
      </c>
      <c r="P938" s="19" t="inlineStr">
        <is>
          <t>단독 사용 비권장</t>
        </is>
      </c>
      <c r="Q938" s="19" t="inlineStr">
        <is>
          <t>거래횟수 매우 부족 / MDD 안정 / 수익률 음수 / 승률 낮음</t>
        </is>
      </c>
      <c r="R938" s="19" t="inlineStr">
        <is>
          <t>예</t>
        </is>
      </c>
      <c r="S938" s="19" t="n">
        <v>0.0005</v>
      </c>
      <c r="T938" s="19" t="n">
        <v>0.0025</v>
      </c>
      <c r="U938" s="19" t="n">
        <v>0.0007</v>
      </c>
    </row>
    <row r="939">
      <c r="A939" s="19" t="inlineStr">
        <is>
          <t>흥구석유</t>
        </is>
      </c>
      <c r="B939" s="19" t="inlineStr">
        <is>
          <t>024060</t>
        </is>
      </c>
      <c r="C939" s="19" t="inlineStr">
        <is>
          <t>[수익극대화]</t>
        </is>
      </c>
      <c r="D939" s="19" t="inlineStr">
        <is>
          <t>[정석방어]</t>
        </is>
      </c>
      <c r="E939" s="19" t="inlineStr">
        <is>
          <t>+10%▶40% 익절 / +20%▶30% 익절 / +40%▶30% 익절</t>
        </is>
      </c>
      <c r="F939" s="19" t="inlineStr">
        <is>
          <t>-3%▶70% 손절 / -5%▶20% 손절 / -10%▶10% 손절</t>
        </is>
      </c>
      <c r="G939" s="19" t="inlineStr">
        <is>
          <t>2026-01-02</t>
        </is>
      </c>
      <c r="H939" s="19" t="inlineStr">
        <is>
          <t>2026-06-08</t>
        </is>
      </c>
      <c r="I939" s="19" t="n">
        <v>0</v>
      </c>
      <c r="J939" s="19" t="n">
        <v>0</v>
      </c>
      <c r="K939" s="19" t="n">
        <v>0</v>
      </c>
      <c r="L939" s="19" t="n">
        <v>0</v>
      </c>
      <c r="M939" s="19" t="n">
        <v>0</v>
      </c>
      <c r="N939" s="19" t="n">
        <v>32</v>
      </c>
      <c r="O939" s="19" t="inlineStr">
        <is>
          <t>D</t>
        </is>
      </c>
      <c r="P939" s="19" t="inlineStr">
        <is>
          <t>단독 사용 비권장</t>
        </is>
      </c>
      <c r="Q939" s="19" t="inlineStr">
        <is>
          <t>거래횟수 매우 부족 / MDD 안정 / 수익률 음수 / 승률 낮음</t>
        </is>
      </c>
      <c r="R939" s="19" t="inlineStr">
        <is>
          <t>예</t>
        </is>
      </c>
      <c r="S939" s="19" t="n">
        <v>0.0005</v>
      </c>
      <c r="T939" s="19" t="n">
        <v>0.0025</v>
      </c>
      <c r="U939" s="19" t="n">
        <v>0.0007</v>
      </c>
    </row>
    <row r="940">
      <c r="A940" s="19" t="inlineStr">
        <is>
          <t>흥구석유</t>
        </is>
      </c>
      <c r="B940" s="19" t="inlineStr">
        <is>
          <t>024060</t>
        </is>
      </c>
      <c r="C940" s="19" t="inlineStr">
        <is>
          <t>[수익극대화]</t>
        </is>
      </c>
      <c r="D940" s="19" t="inlineStr">
        <is>
          <t>[변동성허용]</t>
        </is>
      </c>
      <c r="E940" s="19" t="inlineStr">
        <is>
          <t>+10%▶40% 익절 / +20%▶30% 익절 / +40%▶30% 익절</t>
        </is>
      </c>
      <c r="F940" s="19" t="inlineStr">
        <is>
          <t>-5%▶50% 손절 / -10%▶30% 손절 / -15%▶20% 손절</t>
        </is>
      </c>
      <c r="G940" s="19" t="inlineStr">
        <is>
          <t>2026-01-02</t>
        </is>
      </c>
      <c r="H940" s="19" t="inlineStr">
        <is>
          <t>2026-06-08</t>
        </is>
      </c>
      <c r="I940" s="19" t="n">
        <v>0</v>
      </c>
      <c r="J940" s="19" t="n">
        <v>0</v>
      </c>
      <c r="K940" s="19" t="n">
        <v>0</v>
      </c>
      <c r="L940" s="19" t="n">
        <v>0</v>
      </c>
      <c r="M940" s="19" t="n">
        <v>0</v>
      </c>
      <c r="N940" s="19" t="n">
        <v>32</v>
      </c>
      <c r="O940" s="19" t="inlineStr">
        <is>
          <t>D</t>
        </is>
      </c>
      <c r="P940" s="19" t="inlineStr">
        <is>
          <t>단독 사용 비권장</t>
        </is>
      </c>
      <c r="Q940" s="19" t="inlineStr">
        <is>
          <t>거래횟수 매우 부족 / MDD 안정 / 수익률 음수 / 승률 낮음</t>
        </is>
      </c>
      <c r="R940" s="19" t="inlineStr">
        <is>
          <t>예</t>
        </is>
      </c>
      <c r="S940" s="19" t="n">
        <v>0.0005</v>
      </c>
      <c r="T940" s="19" t="n">
        <v>0.0025</v>
      </c>
      <c r="U940" s="19" t="n">
        <v>0.0007</v>
      </c>
    </row>
    <row r="941">
      <c r="A941" s="19" t="inlineStr">
        <is>
          <t>흥구석유</t>
        </is>
      </c>
      <c r="B941" s="19" t="inlineStr">
        <is>
          <t>024060</t>
        </is>
      </c>
      <c r="C941" s="19" t="inlineStr">
        <is>
          <t>[수익극대화]</t>
        </is>
      </c>
      <c r="D941" s="19" t="inlineStr">
        <is>
          <t>[버티기형]</t>
        </is>
      </c>
      <c r="E941" s="19" t="inlineStr">
        <is>
          <t>+10%▶40% 익절 / +20%▶30% 익절 / +40%▶30% 익절</t>
        </is>
      </c>
      <c r="F941" s="19" t="inlineStr">
        <is>
          <t>-5%▶40% 손절 / -15%▶30% 손절 / -20%▶30% 손절</t>
        </is>
      </c>
      <c r="G941" s="19" t="inlineStr">
        <is>
          <t>2026-01-02</t>
        </is>
      </c>
      <c r="H941" s="19" t="inlineStr">
        <is>
          <t>2026-06-08</t>
        </is>
      </c>
      <c r="I941" s="19" t="n">
        <v>0</v>
      </c>
      <c r="J941" s="19" t="n">
        <v>0</v>
      </c>
      <c r="K941" s="19" t="n">
        <v>0</v>
      </c>
      <c r="L941" s="19" t="n">
        <v>0</v>
      </c>
      <c r="M941" s="19" t="n">
        <v>0</v>
      </c>
      <c r="N941" s="19" t="n">
        <v>32</v>
      </c>
      <c r="O941" s="19" t="inlineStr">
        <is>
          <t>D</t>
        </is>
      </c>
      <c r="P941" s="19" t="inlineStr">
        <is>
          <t>단독 사용 비권장</t>
        </is>
      </c>
      <c r="Q941" s="19" t="inlineStr">
        <is>
          <t>거래횟수 매우 부족 / MDD 안정 / 수익률 음수 / 승률 낮음</t>
        </is>
      </c>
      <c r="R941" s="19" t="inlineStr">
        <is>
          <t>예</t>
        </is>
      </c>
      <c r="S941" s="19" t="n">
        <v>0.0005</v>
      </c>
      <c r="T941" s="19" t="n">
        <v>0.0025</v>
      </c>
      <c r="U941" s="19" t="n">
        <v>0.0007</v>
      </c>
    </row>
    <row r="942">
      <c r="A942" s="19" t="inlineStr">
        <is>
          <t>에스에이엠티</t>
        </is>
      </c>
      <c r="B942" s="19" t="inlineStr">
        <is>
          <t>031330</t>
        </is>
      </c>
      <c r="C942" s="19" t="inlineStr">
        <is>
          <t>[초단타]</t>
        </is>
      </c>
      <c r="D942" s="19" t="inlineStr">
        <is>
          <t>[칼손절]</t>
        </is>
      </c>
      <c r="E942" s="19" t="inlineStr">
        <is>
          <t>+3%▶70% 익절 / +5%▶20% 익절 / +10%▶10% 익절</t>
        </is>
      </c>
      <c r="F942" s="19" t="inlineStr">
        <is>
          <t>-2%▶80% 손절 / -4%▶10% 손절 / -6%▶10% 손절</t>
        </is>
      </c>
      <c r="G942" s="19" t="inlineStr">
        <is>
          <t>2026-01-02</t>
        </is>
      </c>
      <c r="H942" s="19" t="inlineStr">
        <is>
          <t>2026-06-08</t>
        </is>
      </c>
      <c r="I942" s="19" t="n">
        <v>0</v>
      </c>
      <c r="J942" s="19" t="n">
        <v>0</v>
      </c>
      <c r="K942" s="19" t="n">
        <v>0</v>
      </c>
      <c r="L942" s="19" t="n">
        <v>0</v>
      </c>
      <c r="M942" s="19" t="n">
        <v>0</v>
      </c>
      <c r="N942" s="19" t="n">
        <v>32</v>
      </c>
      <c r="O942" s="19" t="inlineStr">
        <is>
          <t>D</t>
        </is>
      </c>
      <c r="P942" s="19" t="inlineStr">
        <is>
          <t>단독 사용 비권장</t>
        </is>
      </c>
      <c r="Q942" s="19" t="inlineStr">
        <is>
          <t>거래횟수 매우 부족 / MDD 안정 / 수익률 음수 / 승률 낮음</t>
        </is>
      </c>
      <c r="R942" s="19" t="inlineStr">
        <is>
          <t>예</t>
        </is>
      </c>
      <c r="S942" s="19" t="n">
        <v>0.0005</v>
      </c>
      <c r="T942" s="19" t="n">
        <v>0.0025</v>
      </c>
      <c r="U942" s="19" t="n">
        <v>0.0007</v>
      </c>
    </row>
    <row r="943">
      <c r="A943" s="19" t="inlineStr">
        <is>
          <t>에스에이엠티</t>
        </is>
      </c>
      <c r="B943" s="19" t="inlineStr">
        <is>
          <t>031330</t>
        </is>
      </c>
      <c r="C943" s="19" t="inlineStr">
        <is>
          <t>[초단타]</t>
        </is>
      </c>
      <c r="D943" s="19" t="inlineStr">
        <is>
          <t>[정석방어]</t>
        </is>
      </c>
      <c r="E943" s="19" t="inlineStr">
        <is>
          <t>+3%▶70% 익절 / +5%▶20% 익절 / +10%▶10% 익절</t>
        </is>
      </c>
      <c r="F943" s="19" t="inlineStr">
        <is>
          <t>-3%▶70% 손절 / -5%▶20% 손절 / -10%▶10% 손절</t>
        </is>
      </c>
      <c r="G943" s="19" t="inlineStr">
        <is>
          <t>2026-01-02</t>
        </is>
      </c>
      <c r="H943" s="19" t="inlineStr">
        <is>
          <t>2026-06-08</t>
        </is>
      </c>
      <c r="I943" s="19" t="n">
        <v>0</v>
      </c>
      <c r="J943" s="19" t="n">
        <v>0</v>
      </c>
      <c r="K943" s="19" t="n">
        <v>0</v>
      </c>
      <c r="L943" s="19" t="n">
        <v>0</v>
      </c>
      <c r="M943" s="19" t="n">
        <v>0</v>
      </c>
      <c r="N943" s="19" t="n">
        <v>32</v>
      </c>
      <c r="O943" s="19" t="inlineStr">
        <is>
          <t>D</t>
        </is>
      </c>
      <c r="P943" s="19" t="inlineStr">
        <is>
          <t>단독 사용 비권장</t>
        </is>
      </c>
      <c r="Q943" s="19" t="inlineStr">
        <is>
          <t>거래횟수 매우 부족 / MDD 안정 / 수익률 음수 / 승률 낮음</t>
        </is>
      </c>
      <c r="R943" s="19" t="inlineStr">
        <is>
          <t>예</t>
        </is>
      </c>
      <c r="S943" s="19" t="n">
        <v>0.0005</v>
      </c>
      <c r="T943" s="19" t="n">
        <v>0.0025</v>
      </c>
      <c r="U943" s="19" t="n">
        <v>0.0007</v>
      </c>
    </row>
    <row r="944">
      <c r="A944" s="19" t="inlineStr">
        <is>
          <t>에스에이엠티</t>
        </is>
      </c>
      <c r="B944" s="19" t="inlineStr">
        <is>
          <t>031330</t>
        </is>
      </c>
      <c r="C944" s="19" t="inlineStr">
        <is>
          <t>[초단타]</t>
        </is>
      </c>
      <c r="D944" s="19" t="inlineStr">
        <is>
          <t>[변동성허용]</t>
        </is>
      </c>
      <c r="E944" s="19" t="inlineStr">
        <is>
          <t>+3%▶70% 익절 / +5%▶20% 익절 / +10%▶10% 익절</t>
        </is>
      </c>
      <c r="F944" s="19" t="inlineStr">
        <is>
          <t>-5%▶50% 손절 / -10%▶30% 손절 / -15%▶20% 손절</t>
        </is>
      </c>
      <c r="G944" s="19" t="inlineStr">
        <is>
          <t>2026-01-02</t>
        </is>
      </c>
      <c r="H944" s="19" t="inlineStr">
        <is>
          <t>2026-06-08</t>
        </is>
      </c>
      <c r="I944" s="19" t="n">
        <v>0</v>
      </c>
      <c r="J944" s="19" t="n">
        <v>0</v>
      </c>
      <c r="K944" s="19" t="n">
        <v>0</v>
      </c>
      <c r="L944" s="19" t="n">
        <v>0</v>
      </c>
      <c r="M944" s="19" t="n">
        <v>0</v>
      </c>
      <c r="N944" s="19" t="n">
        <v>32</v>
      </c>
      <c r="O944" s="19" t="inlineStr">
        <is>
          <t>D</t>
        </is>
      </c>
      <c r="P944" s="19" t="inlineStr">
        <is>
          <t>단독 사용 비권장</t>
        </is>
      </c>
      <c r="Q944" s="19" t="inlineStr">
        <is>
          <t>거래횟수 매우 부족 / MDD 안정 / 수익률 음수 / 승률 낮음</t>
        </is>
      </c>
      <c r="R944" s="19" t="inlineStr">
        <is>
          <t>예</t>
        </is>
      </c>
      <c r="S944" s="19" t="n">
        <v>0.0005</v>
      </c>
      <c r="T944" s="19" t="n">
        <v>0.0025</v>
      </c>
      <c r="U944" s="19" t="n">
        <v>0.0007</v>
      </c>
    </row>
    <row r="945">
      <c r="A945" s="19" t="inlineStr">
        <is>
          <t>에스에이엠티</t>
        </is>
      </c>
      <c r="B945" s="19" t="inlineStr">
        <is>
          <t>031330</t>
        </is>
      </c>
      <c r="C945" s="19" t="inlineStr">
        <is>
          <t>[초단타]</t>
        </is>
      </c>
      <c r="D945" s="19" t="inlineStr">
        <is>
          <t>[버티기형]</t>
        </is>
      </c>
      <c r="E945" s="19" t="inlineStr">
        <is>
          <t>+3%▶70% 익절 / +5%▶20% 익절 / +10%▶10% 익절</t>
        </is>
      </c>
      <c r="F945" s="19" t="inlineStr">
        <is>
          <t>-5%▶40% 손절 / -15%▶30% 손절 / -20%▶30% 손절</t>
        </is>
      </c>
      <c r="G945" s="19" t="inlineStr">
        <is>
          <t>2026-01-02</t>
        </is>
      </c>
      <c r="H945" s="19" t="inlineStr">
        <is>
          <t>2026-06-08</t>
        </is>
      </c>
      <c r="I945" s="19" t="n">
        <v>0</v>
      </c>
      <c r="J945" s="19" t="n">
        <v>0</v>
      </c>
      <c r="K945" s="19" t="n">
        <v>0</v>
      </c>
      <c r="L945" s="19" t="n">
        <v>0</v>
      </c>
      <c r="M945" s="19" t="n">
        <v>0</v>
      </c>
      <c r="N945" s="19" t="n">
        <v>32</v>
      </c>
      <c r="O945" s="19" t="inlineStr">
        <is>
          <t>D</t>
        </is>
      </c>
      <c r="P945" s="19" t="inlineStr">
        <is>
          <t>단독 사용 비권장</t>
        </is>
      </c>
      <c r="Q945" s="19" t="inlineStr">
        <is>
          <t>거래횟수 매우 부족 / MDD 안정 / 수익률 음수 / 승률 낮음</t>
        </is>
      </c>
      <c r="R945" s="19" t="inlineStr">
        <is>
          <t>예</t>
        </is>
      </c>
      <c r="S945" s="19" t="n">
        <v>0.0005</v>
      </c>
      <c r="T945" s="19" t="n">
        <v>0.0025</v>
      </c>
      <c r="U945" s="19" t="n">
        <v>0.0007</v>
      </c>
    </row>
    <row r="946">
      <c r="A946" s="19" t="inlineStr">
        <is>
          <t>에스에이엠티</t>
        </is>
      </c>
      <c r="B946" s="19" t="inlineStr">
        <is>
          <t>031330</t>
        </is>
      </c>
      <c r="C946" s="19" t="inlineStr">
        <is>
          <t>[단기스윙]</t>
        </is>
      </c>
      <c r="D946" s="19" t="inlineStr">
        <is>
          <t>[칼손절]</t>
        </is>
      </c>
      <c r="E946" s="19" t="inlineStr">
        <is>
          <t>+5%▶60% 익절 / +10%▶30% 익절 / +20%▶10% 익절</t>
        </is>
      </c>
      <c r="F946" s="19" t="inlineStr">
        <is>
          <t>-2%▶80% 손절 / -4%▶10% 손절 / -6%▶10% 손절</t>
        </is>
      </c>
      <c r="G946" s="19" t="inlineStr">
        <is>
          <t>2026-01-02</t>
        </is>
      </c>
      <c r="H946" s="19" t="inlineStr">
        <is>
          <t>2026-06-08</t>
        </is>
      </c>
      <c r="I946" s="19" t="n">
        <v>0</v>
      </c>
      <c r="J946" s="19" t="n">
        <v>0</v>
      </c>
      <c r="K946" s="19" t="n">
        <v>0</v>
      </c>
      <c r="L946" s="19" t="n">
        <v>0</v>
      </c>
      <c r="M946" s="19" t="n">
        <v>0</v>
      </c>
      <c r="N946" s="19" t="n">
        <v>32</v>
      </c>
      <c r="O946" s="19" t="inlineStr">
        <is>
          <t>D</t>
        </is>
      </c>
      <c r="P946" s="19" t="inlineStr">
        <is>
          <t>단독 사용 비권장</t>
        </is>
      </c>
      <c r="Q946" s="19" t="inlineStr">
        <is>
          <t>거래횟수 매우 부족 / MDD 안정 / 수익률 음수 / 승률 낮음</t>
        </is>
      </c>
      <c r="R946" s="19" t="inlineStr">
        <is>
          <t>예</t>
        </is>
      </c>
      <c r="S946" s="19" t="n">
        <v>0.0005</v>
      </c>
      <c r="T946" s="19" t="n">
        <v>0.0025</v>
      </c>
      <c r="U946" s="19" t="n">
        <v>0.0007</v>
      </c>
    </row>
    <row r="947">
      <c r="A947" s="19" t="inlineStr">
        <is>
          <t>에스에이엠티</t>
        </is>
      </c>
      <c r="B947" s="19" t="inlineStr">
        <is>
          <t>031330</t>
        </is>
      </c>
      <c r="C947" s="19" t="inlineStr">
        <is>
          <t>[단기스윙]</t>
        </is>
      </c>
      <c r="D947" s="19" t="inlineStr">
        <is>
          <t>[정석방어]</t>
        </is>
      </c>
      <c r="E947" s="19" t="inlineStr">
        <is>
          <t>+5%▶60% 익절 / +10%▶30% 익절 / +20%▶10% 익절</t>
        </is>
      </c>
      <c r="F947" s="19" t="inlineStr">
        <is>
          <t>-3%▶70% 손절 / -5%▶20% 손절 / -10%▶10% 손절</t>
        </is>
      </c>
      <c r="G947" s="19" t="inlineStr">
        <is>
          <t>2026-01-02</t>
        </is>
      </c>
      <c r="H947" s="19" t="inlineStr">
        <is>
          <t>2026-06-08</t>
        </is>
      </c>
      <c r="I947" s="19" t="n">
        <v>0</v>
      </c>
      <c r="J947" s="19" t="n">
        <v>0</v>
      </c>
      <c r="K947" s="19" t="n">
        <v>0</v>
      </c>
      <c r="L947" s="19" t="n">
        <v>0</v>
      </c>
      <c r="M947" s="19" t="n">
        <v>0</v>
      </c>
      <c r="N947" s="19" t="n">
        <v>32</v>
      </c>
      <c r="O947" s="19" t="inlineStr">
        <is>
          <t>D</t>
        </is>
      </c>
      <c r="P947" s="19" t="inlineStr">
        <is>
          <t>단독 사용 비권장</t>
        </is>
      </c>
      <c r="Q947" s="19" t="inlineStr">
        <is>
          <t>거래횟수 매우 부족 / MDD 안정 / 수익률 음수 / 승률 낮음</t>
        </is>
      </c>
      <c r="R947" s="19" t="inlineStr">
        <is>
          <t>예</t>
        </is>
      </c>
      <c r="S947" s="19" t="n">
        <v>0.0005</v>
      </c>
      <c r="T947" s="19" t="n">
        <v>0.0025</v>
      </c>
      <c r="U947" s="19" t="n">
        <v>0.0007</v>
      </c>
    </row>
    <row r="948">
      <c r="A948" s="19" t="inlineStr">
        <is>
          <t>에스에이엠티</t>
        </is>
      </c>
      <c r="B948" s="19" t="inlineStr">
        <is>
          <t>031330</t>
        </is>
      </c>
      <c r="C948" s="19" t="inlineStr">
        <is>
          <t>[단기스윙]</t>
        </is>
      </c>
      <c r="D948" s="19" t="inlineStr">
        <is>
          <t>[변동성허용]</t>
        </is>
      </c>
      <c r="E948" s="19" t="inlineStr">
        <is>
          <t>+5%▶60% 익절 / +10%▶30% 익절 / +20%▶10% 익절</t>
        </is>
      </c>
      <c r="F948" s="19" t="inlineStr">
        <is>
          <t>-5%▶50% 손절 / -10%▶30% 손절 / -15%▶20% 손절</t>
        </is>
      </c>
      <c r="G948" s="19" t="inlineStr">
        <is>
          <t>2026-01-02</t>
        </is>
      </c>
      <c r="H948" s="19" t="inlineStr">
        <is>
          <t>2026-06-08</t>
        </is>
      </c>
      <c r="I948" s="19" t="n">
        <v>0</v>
      </c>
      <c r="J948" s="19" t="n">
        <v>0</v>
      </c>
      <c r="K948" s="19" t="n">
        <v>0</v>
      </c>
      <c r="L948" s="19" t="n">
        <v>0</v>
      </c>
      <c r="M948" s="19" t="n">
        <v>0</v>
      </c>
      <c r="N948" s="19" t="n">
        <v>32</v>
      </c>
      <c r="O948" s="19" t="inlineStr">
        <is>
          <t>D</t>
        </is>
      </c>
      <c r="P948" s="19" t="inlineStr">
        <is>
          <t>단독 사용 비권장</t>
        </is>
      </c>
      <c r="Q948" s="19" t="inlineStr">
        <is>
          <t>거래횟수 매우 부족 / MDD 안정 / 수익률 음수 / 승률 낮음</t>
        </is>
      </c>
      <c r="R948" s="19" t="inlineStr">
        <is>
          <t>예</t>
        </is>
      </c>
      <c r="S948" s="19" t="n">
        <v>0.0005</v>
      </c>
      <c r="T948" s="19" t="n">
        <v>0.0025</v>
      </c>
      <c r="U948" s="19" t="n">
        <v>0.0007</v>
      </c>
    </row>
    <row r="949">
      <c r="A949" s="19" t="inlineStr">
        <is>
          <t>에스에이엠티</t>
        </is>
      </c>
      <c r="B949" s="19" t="inlineStr">
        <is>
          <t>031330</t>
        </is>
      </c>
      <c r="C949" s="19" t="inlineStr">
        <is>
          <t>[단기스윙]</t>
        </is>
      </c>
      <c r="D949" s="19" t="inlineStr">
        <is>
          <t>[버티기형]</t>
        </is>
      </c>
      <c r="E949" s="19" t="inlineStr">
        <is>
          <t>+5%▶60% 익절 / +10%▶30% 익절 / +20%▶10% 익절</t>
        </is>
      </c>
      <c r="F949" s="19" t="inlineStr">
        <is>
          <t>-5%▶40% 손절 / -15%▶30% 손절 / -20%▶30% 손절</t>
        </is>
      </c>
      <c r="G949" s="19" t="inlineStr">
        <is>
          <t>2026-01-02</t>
        </is>
      </c>
      <c r="H949" s="19" t="inlineStr">
        <is>
          <t>2026-06-08</t>
        </is>
      </c>
      <c r="I949" s="19" t="n">
        <v>0</v>
      </c>
      <c r="J949" s="19" t="n">
        <v>0</v>
      </c>
      <c r="K949" s="19" t="n">
        <v>0</v>
      </c>
      <c r="L949" s="19" t="n">
        <v>0</v>
      </c>
      <c r="M949" s="19" t="n">
        <v>0</v>
      </c>
      <c r="N949" s="19" t="n">
        <v>32</v>
      </c>
      <c r="O949" s="19" t="inlineStr">
        <is>
          <t>D</t>
        </is>
      </c>
      <c r="P949" s="19" t="inlineStr">
        <is>
          <t>단독 사용 비권장</t>
        </is>
      </c>
      <c r="Q949" s="19" t="inlineStr">
        <is>
          <t>거래횟수 매우 부족 / MDD 안정 / 수익률 음수 / 승률 낮음</t>
        </is>
      </c>
      <c r="R949" s="19" t="inlineStr">
        <is>
          <t>예</t>
        </is>
      </c>
      <c r="S949" s="19" t="n">
        <v>0.0005</v>
      </c>
      <c r="T949" s="19" t="n">
        <v>0.0025</v>
      </c>
      <c r="U949" s="19" t="n">
        <v>0.0007</v>
      </c>
    </row>
    <row r="950">
      <c r="A950" s="19" t="inlineStr">
        <is>
          <t>에스에이엠티</t>
        </is>
      </c>
      <c r="B950" s="19" t="inlineStr">
        <is>
          <t>031330</t>
        </is>
      </c>
      <c r="C950" s="19" t="inlineStr">
        <is>
          <t>[대표님룰]</t>
        </is>
      </c>
      <c r="D950" s="19" t="inlineStr">
        <is>
          <t>[칼손절]</t>
        </is>
      </c>
      <c r="E950" s="19" t="inlineStr">
        <is>
          <t>+5%▶60% 익절 / +10%▶30% 익절 / +30%▶10% 익절</t>
        </is>
      </c>
      <c r="F950" s="19" t="inlineStr">
        <is>
          <t>-2%▶80% 손절 / -4%▶10% 손절 / -6%▶10% 손절</t>
        </is>
      </c>
      <c r="G950" s="19" t="inlineStr">
        <is>
          <t>2026-01-02</t>
        </is>
      </c>
      <c r="H950" s="19" t="inlineStr">
        <is>
          <t>2026-06-08</t>
        </is>
      </c>
      <c r="I950" s="19" t="n">
        <v>0</v>
      </c>
      <c r="J950" s="19" t="n">
        <v>0</v>
      </c>
      <c r="K950" s="19" t="n">
        <v>0</v>
      </c>
      <c r="L950" s="19" t="n">
        <v>0</v>
      </c>
      <c r="M950" s="19" t="n">
        <v>0</v>
      </c>
      <c r="N950" s="19" t="n">
        <v>32</v>
      </c>
      <c r="O950" s="19" t="inlineStr">
        <is>
          <t>D</t>
        </is>
      </c>
      <c r="P950" s="19" t="inlineStr">
        <is>
          <t>단독 사용 비권장</t>
        </is>
      </c>
      <c r="Q950" s="19" t="inlineStr">
        <is>
          <t>거래횟수 매우 부족 / MDD 안정 / 수익률 음수 / 승률 낮음</t>
        </is>
      </c>
      <c r="R950" s="19" t="inlineStr">
        <is>
          <t>예</t>
        </is>
      </c>
      <c r="S950" s="19" t="n">
        <v>0.0005</v>
      </c>
      <c r="T950" s="19" t="n">
        <v>0.0025</v>
      </c>
      <c r="U950" s="19" t="n">
        <v>0.0007</v>
      </c>
    </row>
    <row r="951">
      <c r="A951" s="19" t="inlineStr">
        <is>
          <t>에스에이엠티</t>
        </is>
      </c>
      <c r="B951" s="19" t="inlineStr">
        <is>
          <t>031330</t>
        </is>
      </c>
      <c r="C951" s="19" t="inlineStr">
        <is>
          <t>[대표님룰]</t>
        </is>
      </c>
      <c r="D951" s="19" t="inlineStr">
        <is>
          <t>[정석방어]</t>
        </is>
      </c>
      <c r="E951" s="19" t="inlineStr">
        <is>
          <t>+5%▶60% 익절 / +10%▶30% 익절 / +30%▶10% 익절</t>
        </is>
      </c>
      <c r="F951" s="19" t="inlineStr">
        <is>
          <t>-3%▶70% 손절 / -5%▶20% 손절 / -10%▶10% 손절</t>
        </is>
      </c>
      <c r="G951" s="19" t="inlineStr">
        <is>
          <t>2026-01-02</t>
        </is>
      </c>
      <c r="H951" s="19" t="inlineStr">
        <is>
          <t>2026-06-08</t>
        </is>
      </c>
      <c r="I951" s="19" t="n">
        <v>0</v>
      </c>
      <c r="J951" s="19" t="n">
        <v>0</v>
      </c>
      <c r="K951" s="19" t="n">
        <v>0</v>
      </c>
      <c r="L951" s="19" t="n">
        <v>0</v>
      </c>
      <c r="M951" s="19" t="n">
        <v>0</v>
      </c>
      <c r="N951" s="19" t="n">
        <v>32</v>
      </c>
      <c r="O951" s="19" t="inlineStr">
        <is>
          <t>D</t>
        </is>
      </c>
      <c r="P951" s="19" t="inlineStr">
        <is>
          <t>단독 사용 비권장</t>
        </is>
      </c>
      <c r="Q951" s="19" t="inlineStr">
        <is>
          <t>거래횟수 매우 부족 / MDD 안정 / 수익률 음수 / 승률 낮음</t>
        </is>
      </c>
      <c r="R951" s="19" t="inlineStr">
        <is>
          <t>예</t>
        </is>
      </c>
      <c r="S951" s="19" t="n">
        <v>0.0005</v>
      </c>
      <c r="T951" s="19" t="n">
        <v>0.0025</v>
      </c>
      <c r="U951" s="19" t="n">
        <v>0.0007</v>
      </c>
    </row>
    <row r="952">
      <c r="A952" s="19" t="inlineStr">
        <is>
          <t>에스에이엠티</t>
        </is>
      </c>
      <c r="B952" s="19" t="inlineStr">
        <is>
          <t>031330</t>
        </is>
      </c>
      <c r="C952" s="19" t="inlineStr">
        <is>
          <t>[대표님룰]</t>
        </is>
      </c>
      <c r="D952" s="19" t="inlineStr">
        <is>
          <t>[변동성허용]</t>
        </is>
      </c>
      <c r="E952" s="19" t="inlineStr">
        <is>
          <t>+5%▶60% 익절 / +10%▶30% 익절 / +30%▶10% 익절</t>
        </is>
      </c>
      <c r="F952" s="19" t="inlineStr">
        <is>
          <t>-5%▶50% 손절 / -10%▶30% 손절 / -15%▶20% 손절</t>
        </is>
      </c>
      <c r="G952" s="19" t="inlineStr">
        <is>
          <t>2026-01-02</t>
        </is>
      </c>
      <c r="H952" s="19" t="inlineStr">
        <is>
          <t>2026-06-08</t>
        </is>
      </c>
      <c r="I952" s="19" t="n">
        <v>0</v>
      </c>
      <c r="J952" s="19" t="n">
        <v>0</v>
      </c>
      <c r="K952" s="19" t="n">
        <v>0</v>
      </c>
      <c r="L952" s="19" t="n">
        <v>0</v>
      </c>
      <c r="M952" s="19" t="n">
        <v>0</v>
      </c>
      <c r="N952" s="19" t="n">
        <v>32</v>
      </c>
      <c r="O952" s="19" t="inlineStr">
        <is>
          <t>D</t>
        </is>
      </c>
      <c r="P952" s="19" t="inlineStr">
        <is>
          <t>단독 사용 비권장</t>
        </is>
      </c>
      <c r="Q952" s="19" t="inlineStr">
        <is>
          <t>거래횟수 매우 부족 / MDD 안정 / 수익률 음수 / 승률 낮음</t>
        </is>
      </c>
      <c r="R952" s="19" t="inlineStr">
        <is>
          <t>예</t>
        </is>
      </c>
      <c r="S952" s="19" t="n">
        <v>0.0005</v>
      </c>
      <c r="T952" s="19" t="n">
        <v>0.0025</v>
      </c>
      <c r="U952" s="19" t="n">
        <v>0.0007</v>
      </c>
    </row>
    <row r="953">
      <c r="A953" s="19" t="inlineStr">
        <is>
          <t>에스에이엠티</t>
        </is>
      </c>
      <c r="B953" s="19" t="inlineStr">
        <is>
          <t>031330</t>
        </is>
      </c>
      <c r="C953" s="19" t="inlineStr">
        <is>
          <t>[대표님룰]</t>
        </is>
      </c>
      <c r="D953" s="19" t="inlineStr">
        <is>
          <t>[버티기형]</t>
        </is>
      </c>
      <c r="E953" s="19" t="inlineStr">
        <is>
          <t>+5%▶60% 익절 / +10%▶30% 익절 / +30%▶10% 익절</t>
        </is>
      </c>
      <c r="F953" s="19" t="inlineStr">
        <is>
          <t>-5%▶40% 손절 / -15%▶30% 손절 / -20%▶30% 손절</t>
        </is>
      </c>
      <c r="G953" s="19" t="inlineStr">
        <is>
          <t>2026-01-02</t>
        </is>
      </c>
      <c r="H953" s="19" t="inlineStr">
        <is>
          <t>2026-06-08</t>
        </is>
      </c>
      <c r="I953" s="19" t="n">
        <v>0</v>
      </c>
      <c r="J953" s="19" t="n">
        <v>0</v>
      </c>
      <c r="K953" s="19" t="n">
        <v>0</v>
      </c>
      <c r="L953" s="19" t="n">
        <v>0</v>
      </c>
      <c r="M953" s="19" t="n">
        <v>0</v>
      </c>
      <c r="N953" s="19" t="n">
        <v>32</v>
      </c>
      <c r="O953" s="19" t="inlineStr">
        <is>
          <t>D</t>
        </is>
      </c>
      <c r="P953" s="19" t="inlineStr">
        <is>
          <t>단독 사용 비권장</t>
        </is>
      </c>
      <c r="Q953" s="19" t="inlineStr">
        <is>
          <t>거래횟수 매우 부족 / MDD 안정 / 수익률 음수 / 승률 낮음</t>
        </is>
      </c>
      <c r="R953" s="19" t="inlineStr">
        <is>
          <t>예</t>
        </is>
      </c>
      <c r="S953" s="19" t="n">
        <v>0.0005</v>
      </c>
      <c r="T953" s="19" t="n">
        <v>0.0025</v>
      </c>
      <c r="U953" s="19" t="n">
        <v>0.0007</v>
      </c>
    </row>
    <row r="954">
      <c r="A954" s="19" t="inlineStr">
        <is>
          <t>에스에이엠티</t>
        </is>
      </c>
      <c r="B954" s="19" t="inlineStr">
        <is>
          <t>031330</t>
        </is>
      </c>
      <c r="C954" s="19" t="inlineStr">
        <is>
          <t>[중기추세]</t>
        </is>
      </c>
      <c r="D954" s="19" t="inlineStr">
        <is>
          <t>[칼손절]</t>
        </is>
      </c>
      <c r="E954" s="19" t="inlineStr">
        <is>
          <t>+10%▶50% 익절 / +20%▶30% 익절 / +30%▶20% 익절</t>
        </is>
      </c>
      <c r="F954" s="19" t="inlineStr">
        <is>
          <t>-2%▶80% 손절 / -4%▶10% 손절 / -6%▶10% 손절</t>
        </is>
      </c>
      <c r="G954" s="19" t="inlineStr">
        <is>
          <t>2026-01-02</t>
        </is>
      </c>
      <c r="H954" s="19" t="inlineStr">
        <is>
          <t>2026-06-08</t>
        </is>
      </c>
      <c r="I954" s="19" t="n">
        <v>0</v>
      </c>
      <c r="J954" s="19" t="n">
        <v>0</v>
      </c>
      <c r="K954" s="19" t="n">
        <v>0</v>
      </c>
      <c r="L954" s="19" t="n">
        <v>0</v>
      </c>
      <c r="M954" s="19" t="n">
        <v>0</v>
      </c>
      <c r="N954" s="19" t="n">
        <v>32</v>
      </c>
      <c r="O954" s="19" t="inlineStr">
        <is>
          <t>D</t>
        </is>
      </c>
      <c r="P954" s="19" t="inlineStr">
        <is>
          <t>단독 사용 비권장</t>
        </is>
      </c>
      <c r="Q954" s="19" t="inlineStr">
        <is>
          <t>거래횟수 매우 부족 / MDD 안정 / 수익률 음수 / 승률 낮음</t>
        </is>
      </c>
      <c r="R954" s="19" t="inlineStr">
        <is>
          <t>예</t>
        </is>
      </c>
      <c r="S954" s="19" t="n">
        <v>0.0005</v>
      </c>
      <c r="T954" s="19" t="n">
        <v>0.0025</v>
      </c>
      <c r="U954" s="19" t="n">
        <v>0.0007</v>
      </c>
    </row>
    <row r="955">
      <c r="A955" s="19" t="inlineStr">
        <is>
          <t>에스에이엠티</t>
        </is>
      </c>
      <c r="B955" s="19" t="inlineStr">
        <is>
          <t>031330</t>
        </is>
      </c>
      <c r="C955" s="19" t="inlineStr">
        <is>
          <t>[중기추세]</t>
        </is>
      </c>
      <c r="D955" s="19" t="inlineStr">
        <is>
          <t>[정석방어]</t>
        </is>
      </c>
      <c r="E955" s="19" t="inlineStr">
        <is>
          <t>+10%▶50% 익절 / +20%▶30% 익절 / +30%▶20% 익절</t>
        </is>
      </c>
      <c r="F955" s="19" t="inlineStr">
        <is>
          <t>-3%▶70% 손절 / -5%▶20% 손절 / -10%▶10% 손절</t>
        </is>
      </c>
      <c r="G955" s="19" t="inlineStr">
        <is>
          <t>2026-01-02</t>
        </is>
      </c>
      <c r="H955" s="19" t="inlineStr">
        <is>
          <t>2026-06-08</t>
        </is>
      </c>
      <c r="I955" s="19" t="n">
        <v>0</v>
      </c>
      <c r="J955" s="19" t="n">
        <v>0</v>
      </c>
      <c r="K955" s="19" t="n">
        <v>0</v>
      </c>
      <c r="L955" s="19" t="n">
        <v>0</v>
      </c>
      <c r="M955" s="19" t="n">
        <v>0</v>
      </c>
      <c r="N955" s="19" t="n">
        <v>32</v>
      </c>
      <c r="O955" s="19" t="inlineStr">
        <is>
          <t>D</t>
        </is>
      </c>
      <c r="P955" s="19" t="inlineStr">
        <is>
          <t>단독 사용 비권장</t>
        </is>
      </c>
      <c r="Q955" s="19" t="inlineStr">
        <is>
          <t>거래횟수 매우 부족 / MDD 안정 / 수익률 음수 / 승률 낮음</t>
        </is>
      </c>
      <c r="R955" s="19" t="inlineStr">
        <is>
          <t>예</t>
        </is>
      </c>
      <c r="S955" s="19" t="n">
        <v>0.0005</v>
      </c>
      <c r="T955" s="19" t="n">
        <v>0.0025</v>
      </c>
      <c r="U955" s="19" t="n">
        <v>0.0007</v>
      </c>
    </row>
    <row r="956">
      <c r="A956" s="19" t="inlineStr">
        <is>
          <t>에스에이엠티</t>
        </is>
      </c>
      <c r="B956" s="19" t="inlineStr">
        <is>
          <t>031330</t>
        </is>
      </c>
      <c r="C956" s="19" t="inlineStr">
        <is>
          <t>[중기추세]</t>
        </is>
      </c>
      <c r="D956" s="19" t="inlineStr">
        <is>
          <t>[변동성허용]</t>
        </is>
      </c>
      <c r="E956" s="19" t="inlineStr">
        <is>
          <t>+10%▶50% 익절 / +20%▶30% 익절 / +30%▶20% 익절</t>
        </is>
      </c>
      <c r="F956" s="19" t="inlineStr">
        <is>
          <t>-5%▶50% 손절 / -10%▶30% 손절 / -15%▶20% 손절</t>
        </is>
      </c>
      <c r="G956" s="19" t="inlineStr">
        <is>
          <t>2026-01-02</t>
        </is>
      </c>
      <c r="H956" s="19" t="inlineStr">
        <is>
          <t>2026-06-08</t>
        </is>
      </c>
      <c r="I956" s="19" t="n">
        <v>0</v>
      </c>
      <c r="J956" s="19" t="n">
        <v>0</v>
      </c>
      <c r="K956" s="19" t="n">
        <v>0</v>
      </c>
      <c r="L956" s="19" t="n">
        <v>0</v>
      </c>
      <c r="M956" s="19" t="n">
        <v>0</v>
      </c>
      <c r="N956" s="19" t="n">
        <v>32</v>
      </c>
      <c r="O956" s="19" t="inlineStr">
        <is>
          <t>D</t>
        </is>
      </c>
      <c r="P956" s="19" t="inlineStr">
        <is>
          <t>단독 사용 비권장</t>
        </is>
      </c>
      <c r="Q956" s="19" t="inlineStr">
        <is>
          <t>거래횟수 매우 부족 / MDD 안정 / 수익률 음수 / 승률 낮음</t>
        </is>
      </c>
      <c r="R956" s="19" t="inlineStr">
        <is>
          <t>예</t>
        </is>
      </c>
      <c r="S956" s="19" t="n">
        <v>0.0005</v>
      </c>
      <c r="T956" s="19" t="n">
        <v>0.0025</v>
      </c>
      <c r="U956" s="19" t="n">
        <v>0.0007</v>
      </c>
    </row>
    <row r="957">
      <c r="A957" s="19" t="inlineStr">
        <is>
          <t>에스에이엠티</t>
        </is>
      </c>
      <c r="B957" s="19" t="inlineStr">
        <is>
          <t>031330</t>
        </is>
      </c>
      <c r="C957" s="19" t="inlineStr">
        <is>
          <t>[중기추세]</t>
        </is>
      </c>
      <c r="D957" s="19" t="inlineStr">
        <is>
          <t>[버티기형]</t>
        </is>
      </c>
      <c r="E957" s="19" t="inlineStr">
        <is>
          <t>+10%▶50% 익절 / +20%▶30% 익절 / +30%▶20% 익절</t>
        </is>
      </c>
      <c r="F957" s="19" t="inlineStr">
        <is>
          <t>-5%▶40% 손절 / -15%▶30% 손절 / -20%▶30% 손절</t>
        </is>
      </c>
      <c r="G957" s="19" t="inlineStr">
        <is>
          <t>2026-01-02</t>
        </is>
      </c>
      <c r="H957" s="19" t="inlineStr">
        <is>
          <t>2026-06-08</t>
        </is>
      </c>
      <c r="I957" s="19" t="n">
        <v>0</v>
      </c>
      <c r="J957" s="19" t="n">
        <v>0</v>
      </c>
      <c r="K957" s="19" t="n">
        <v>0</v>
      </c>
      <c r="L957" s="19" t="n">
        <v>0</v>
      </c>
      <c r="M957" s="19" t="n">
        <v>0</v>
      </c>
      <c r="N957" s="19" t="n">
        <v>32</v>
      </c>
      <c r="O957" s="19" t="inlineStr">
        <is>
          <t>D</t>
        </is>
      </c>
      <c r="P957" s="19" t="inlineStr">
        <is>
          <t>단독 사용 비권장</t>
        </is>
      </c>
      <c r="Q957" s="19" t="inlineStr">
        <is>
          <t>거래횟수 매우 부족 / MDD 안정 / 수익률 음수 / 승률 낮음</t>
        </is>
      </c>
      <c r="R957" s="19" t="inlineStr">
        <is>
          <t>예</t>
        </is>
      </c>
      <c r="S957" s="19" t="n">
        <v>0.0005</v>
      </c>
      <c r="T957" s="19" t="n">
        <v>0.0025</v>
      </c>
      <c r="U957" s="19" t="n">
        <v>0.0007</v>
      </c>
    </row>
    <row r="958">
      <c r="A958" s="19" t="inlineStr">
        <is>
          <t>에스에이엠티</t>
        </is>
      </c>
      <c r="B958" s="19" t="inlineStr">
        <is>
          <t>031330</t>
        </is>
      </c>
      <c r="C958" s="19" t="inlineStr">
        <is>
          <t>[수익극대화]</t>
        </is>
      </c>
      <c r="D958" s="19" t="inlineStr">
        <is>
          <t>[칼손절]</t>
        </is>
      </c>
      <c r="E958" s="19" t="inlineStr">
        <is>
          <t>+10%▶40% 익절 / +20%▶30% 익절 / +40%▶30% 익절</t>
        </is>
      </c>
      <c r="F958" s="19" t="inlineStr">
        <is>
          <t>-2%▶80% 손절 / -4%▶10% 손절 / -6%▶10% 손절</t>
        </is>
      </c>
      <c r="G958" s="19" t="inlineStr">
        <is>
          <t>2026-01-02</t>
        </is>
      </c>
      <c r="H958" s="19" t="inlineStr">
        <is>
          <t>2026-06-08</t>
        </is>
      </c>
      <c r="I958" s="19" t="n">
        <v>0</v>
      </c>
      <c r="J958" s="19" t="n">
        <v>0</v>
      </c>
      <c r="K958" s="19" t="n">
        <v>0</v>
      </c>
      <c r="L958" s="19" t="n">
        <v>0</v>
      </c>
      <c r="M958" s="19" t="n">
        <v>0</v>
      </c>
      <c r="N958" s="19" t="n">
        <v>32</v>
      </c>
      <c r="O958" s="19" t="inlineStr">
        <is>
          <t>D</t>
        </is>
      </c>
      <c r="P958" s="19" t="inlineStr">
        <is>
          <t>단독 사용 비권장</t>
        </is>
      </c>
      <c r="Q958" s="19" t="inlineStr">
        <is>
          <t>거래횟수 매우 부족 / MDD 안정 / 수익률 음수 / 승률 낮음</t>
        </is>
      </c>
      <c r="R958" s="19" t="inlineStr">
        <is>
          <t>예</t>
        </is>
      </c>
      <c r="S958" s="19" t="n">
        <v>0.0005</v>
      </c>
      <c r="T958" s="19" t="n">
        <v>0.0025</v>
      </c>
      <c r="U958" s="19" t="n">
        <v>0.0007</v>
      </c>
    </row>
    <row r="959">
      <c r="A959" s="19" t="inlineStr">
        <is>
          <t>에스에이엠티</t>
        </is>
      </c>
      <c r="B959" s="19" t="inlineStr">
        <is>
          <t>031330</t>
        </is>
      </c>
      <c r="C959" s="19" t="inlineStr">
        <is>
          <t>[수익극대화]</t>
        </is>
      </c>
      <c r="D959" s="19" t="inlineStr">
        <is>
          <t>[정석방어]</t>
        </is>
      </c>
      <c r="E959" s="19" t="inlineStr">
        <is>
          <t>+10%▶40% 익절 / +20%▶30% 익절 / +40%▶30% 익절</t>
        </is>
      </c>
      <c r="F959" s="19" t="inlineStr">
        <is>
          <t>-3%▶70% 손절 / -5%▶20% 손절 / -10%▶10% 손절</t>
        </is>
      </c>
      <c r="G959" s="19" t="inlineStr">
        <is>
          <t>2026-01-02</t>
        </is>
      </c>
      <c r="H959" s="19" t="inlineStr">
        <is>
          <t>2026-06-08</t>
        </is>
      </c>
      <c r="I959" s="19" t="n">
        <v>0</v>
      </c>
      <c r="J959" s="19" t="n">
        <v>0</v>
      </c>
      <c r="K959" s="19" t="n">
        <v>0</v>
      </c>
      <c r="L959" s="19" t="n">
        <v>0</v>
      </c>
      <c r="M959" s="19" t="n">
        <v>0</v>
      </c>
      <c r="N959" s="19" t="n">
        <v>32</v>
      </c>
      <c r="O959" s="19" t="inlineStr">
        <is>
          <t>D</t>
        </is>
      </c>
      <c r="P959" s="19" t="inlineStr">
        <is>
          <t>단독 사용 비권장</t>
        </is>
      </c>
      <c r="Q959" s="19" t="inlineStr">
        <is>
          <t>거래횟수 매우 부족 / MDD 안정 / 수익률 음수 / 승률 낮음</t>
        </is>
      </c>
      <c r="R959" s="19" t="inlineStr">
        <is>
          <t>예</t>
        </is>
      </c>
      <c r="S959" s="19" t="n">
        <v>0.0005</v>
      </c>
      <c r="T959" s="19" t="n">
        <v>0.0025</v>
      </c>
      <c r="U959" s="19" t="n">
        <v>0.0007</v>
      </c>
    </row>
    <row r="960">
      <c r="A960" s="19" t="inlineStr">
        <is>
          <t>에스에이엠티</t>
        </is>
      </c>
      <c r="B960" s="19" t="inlineStr">
        <is>
          <t>031330</t>
        </is>
      </c>
      <c r="C960" s="19" t="inlineStr">
        <is>
          <t>[수익극대화]</t>
        </is>
      </c>
      <c r="D960" s="19" t="inlineStr">
        <is>
          <t>[변동성허용]</t>
        </is>
      </c>
      <c r="E960" s="19" t="inlineStr">
        <is>
          <t>+10%▶40% 익절 / +20%▶30% 익절 / +40%▶30% 익절</t>
        </is>
      </c>
      <c r="F960" s="19" t="inlineStr">
        <is>
          <t>-5%▶50% 손절 / -10%▶30% 손절 / -15%▶20% 손절</t>
        </is>
      </c>
      <c r="G960" s="19" t="inlineStr">
        <is>
          <t>2026-01-02</t>
        </is>
      </c>
      <c r="H960" s="19" t="inlineStr">
        <is>
          <t>2026-06-08</t>
        </is>
      </c>
      <c r="I960" s="19" t="n">
        <v>0</v>
      </c>
      <c r="J960" s="19" t="n">
        <v>0</v>
      </c>
      <c r="K960" s="19" t="n">
        <v>0</v>
      </c>
      <c r="L960" s="19" t="n">
        <v>0</v>
      </c>
      <c r="M960" s="19" t="n">
        <v>0</v>
      </c>
      <c r="N960" s="19" t="n">
        <v>32</v>
      </c>
      <c r="O960" s="19" t="inlineStr">
        <is>
          <t>D</t>
        </is>
      </c>
      <c r="P960" s="19" t="inlineStr">
        <is>
          <t>단독 사용 비권장</t>
        </is>
      </c>
      <c r="Q960" s="19" t="inlineStr">
        <is>
          <t>거래횟수 매우 부족 / MDD 안정 / 수익률 음수 / 승률 낮음</t>
        </is>
      </c>
      <c r="R960" s="19" t="inlineStr">
        <is>
          <t>예</t>
        </is>
      </c>
      <c r="S960" s="19" t="n">
        <v>0.0005</v>
      </c>
      <c r="T960" s="19" t="n">
        <v>0.0025</v>
      </c>
      <c r="U960" s="19" t="n">
        <v>0.0007</v>
      </c>
    </row>
    <row r="961">
      <c r="A961" s="19" t="inlineStr">
        <is>
          <t>에스에이엠티</t>
        </is>
      </c>
      <c r="B961" s="19" t="inlineStr">
        <is>
          <t>031330</t>
        </is>
      </c>
      <c r="C961" s="19" t="inlineStr">
        <is>
          <t>[수익극대화]</t>
        </is>
      </c>
      <c r="D961" s="19" t="inlineStr">
        <is>
          <t>[버티기형]</t>
        </is>
      </c>
      <c r="E961" s="19" t="inlineStr">
        <is>
          <t>+10%▶40% 익절 / +20%▶30% 익절 / +40%▶30% 익절</t>
        </is>
      </c>
      <c r="F961" s="19" t="inlineStr">
        <is>
          <t>-5%▶40% 손절 / -15%▶30% 손절 / -20%▶30% 손절</t>
        </is>
      </c>
      <c r="G961" s="19" t="inlineStr">
        <is>
          <t>2026-01-02</t>
        </is>
      </c>
      <c r="H961" s="19" t="inlineStr">
        <is>
          <t>2026-06-08</t>
        </is>
      </c>
      <c r="I961" s="19" t="n">
        <v>0</v>
      </c>
      <c r="J961" s="19" t="n">
        <v>0</v>
      </c>
      <c r="K961" s="19" t="n">
        <v>0</v>
      </c>
      <c r="L961" s="19" t="n">
        <v>0</v>
      </c>
      <c r="M961" s="19" t="n">
        <v>0</v>
      </c>
      <c r="N961" s="19" t="n">
        <v>32</v>
      </c>
      <c r="O961" s="19" t="inlineStr">
        <is>
          <t>D</t>
        </is>
      </c>
      <c r="P961" s="19" t="inlineStr">
        <is>
          <t>단독 사용 비권장</t>
        </is>
      </c>
      <c r="Q961" s="19" t="inlineStr">
        <is>
          <t>거래횟수 매우 부족 / MDD 안정 / 수익률 음수 / 승률 낮음</t>
        </is>
      </c>
      <c r="R961" s="19" t="inlineStr">
        <is>
          <t>예</t>
        </is>
      </c>
      <c r="S961" s="19" t="n">
        <v>0.0005</v>
      </c>
      <c r="T961" s="19" t="n">
        <v>0.0025</v>
      </c>
      <c r="U961" s="19" t="n">
        <v>0.0007</v>
      </c>
    </row>
    <row r="962">
      <c r="A962" s="19" t="inlineStr">
        <is>
          <t>고영</t>
        </is>
      </c>
      <c r="B962" s="19" t="inlineStr">
        <is>
          <t>098460</t>
        </is>
      </c>
      <c r="C962" s="19" t="inlineStr">
        <is>
          <t>[초단타]</t>
        </is>
      </c>
      <c r="D962" s="19" t="inlineStr">
        <is>
          <t>[칼손절]</t>
        </is>
      </c>
      <c r="E962" s="19" t="inlineStr">
        <is>
          <t>+3%▶70% 익절 / +5%▶20% 익절 / +10%▶10% 익절</t>
        </is>
      </c>
      <c r="F962" s="19" t="inlineStr">
        <is>
          <t>-2%▶80% 손절 / -4%▶10% 손절 / -6%▶10% 손절</t>
        </is>
      </c>
      <c r="G962" s="19" t="inlineStr">
        <is>
          <t>2026-01-02</t>
        </is>
      </c>
      <c r="H962" s="19" t="inlineStr">
        <is>
          <t>2026-06-08</t>
        </is>
      </c>
      <c r="I962" s="19" t="n">
        <v>0</v>
      </c>
      <c r="J962" s="19" t="n">
        <v>0</v>
      </c>
      <c r="K962" s="19" t="n">
        <v>0</v>
      </c>
      <c r="L962" s="19" t="n">
        <v>0</v>
      </c>
      <c r="M962" s="19" t="n">
        <v>0</v>
      </c>
      <c r="N962" s="19" t="n">
        <v>32</v>
      </c>
      <c r="O962" s="19" t="inlineStr">
        <is>
          <t>D</t>
        </is>
      </c>
      <c r="P962" s="19" t="inlineStr">
        <is>
          <t>단독 사용 비권장</t>
        </is>
      </c>
      <c r="Q962" s="19" t="inlineStr">
        <is>
          <t>거래횟수 매우 부족 / MDD 안정 / 수익률 음수 / 승률 낮음</t>
        </is>
      </c>
      <c r="R962" s="19" t="inlineStr">
        <is>
          <t>예</t>
        </is>
      </c>
      <c r="S962" s="19" t="n">
        <v>0.0005</v>
      </c>
      <c r="T962" s="19" t="n">
        <v>0.0025</v>
      </c>
      <c r="U962" s="19" t="n">
        <v>0.0007</v>
      </c>
    </row>
    <row r="963">
      <c r="A963" s="19" t="inlineStr">
        <is>
          <t>고영</t>
        </is>
      </c>
      <c r="B963" s="19" t="inlineStr">
        <is>
          <t>098460</t>
        </is>
      </c>
      <c r="C963" s="19" t="inlineStr">
        <is>
          <t>[초단타]</t>
        </is>
      </c>
      <c r="D963" s="19" t="inlineStr">
        <is>
          <t>[정석방어]</t>
        </is>
      </c>
      <c r="E963" s="19" t="inlineStr">
        <is>
          <t>+3%▶70% 익절 / +5%▶20% 익절 / +10%▶10% 익절</t>
        </is>
      </c>
      <c r="F963" s="19" t="inlineStr">
        <is>
          <t>-3%▶70% 손절 / -5%▶20% 손절 / -10%▶10% 손절</t>
        </is>
      </c>
      <c r="G963" s="19" t="inlineStr">
        <is>
          <t>2026-01-02</t>
        </is>
      </c>
      <c r="H963" s="19" t="inlineStr">
        <is>
          <t>2026-06-08</t>
        </is>
      </c>
      <c r="I963" s="19" t="n">
        <v>0</v>
      </c>
      <c r="J963" s="19" t="n">
        <v>0</v>
      </c>
      <c r="K963" s="19" t="n">
        <v>0</v>
      </c>
      <c r="L963" s="19" t="n">
        <v>0</v>
      </c>
      <c r="M963" s="19" t="n">
        <v>0</v>
      </c>
      <c r="N963" s="19" t="n">
        <v>32</v>
      </c>
      <c r="O963" s="19" t="inlineStr">
        <is>
          <t>D</t>
        </is>
      </c>
      <c r="P963" s="19" t="inlineStr">
        <is>
          <t>단독 사용 비권장</t>
        </is>
      </c>
      <c r="Q963" s="19" t="inlineStr">
        <is>
          <t>거래횟수 매우 부족 / MDD 안정 / 수익률 음수 / 승률 낮음</t>
        </is>
      </c>
      <c r="R963" s="19" t="inlineStr">
        <is>
          <t>예</t>
        </is>
      </c>
      <c r="S963" s="19" t="n">
        <v>0.0005</v>
      </c>
      <c r="T963" s="19" t="n">
        <v>0.0025</v>
      </c>
      <c r="U963" s="19" t="n">
        <v>0.0007</v>
      </c>
    </row>
    <row r="964">
      <c r="A964" s="19" t="inlineStr">
        <is>
          <t>고영</t>
        </is>
      </c>
      <c r="B964" s="19" t="inlineStr">
        <is>
          <t>098460</t>
        </is>
      </c>
      <c r="C964" s="19" t="inlineStr">
        <is>
          <t>[초단타]</t>
        </is>
      </c>
      <c r="D964" s="19" t="inlineStr">
        <is>
          <t>[변동성허용]</t>
        </is>
      </c>
      <c r="E964" s="19" t="inlineStr">
        <is>
          <t>+3%▶70% 익절 / +5%▶20% 익절 / +10%▶10% 익절</t>
        </is>
      </c>
      <c r="F964" s="19" t="inlineStr">
        <is>
          <t>-5%▶50% 손절 / -10%▶30% 손절 / -15%▶20% 손절</t>
        </is>
      </c>
      <c r="G964" s="19" t="inlineStr">
        <is>
          <t>2026-01-02</t>
        </is>
      </c>
      <c r="H964" s="19" t="inlineStr">
        <is>
          <t>2026-06-08</t>
        </is>
      </c>
      <c r="I964" s="19" t="n">
        <v>0</v>
      </c>
      <c r="J964" s="19" t="n">
        <v>0</v>
      </c>
      <c r="K964" s="19" t="n">
        <v>0</v>
      </c>
      <c r="L964" s="19" t="n">
        <v>0</v>
      </c>
      <c r="M964" s="19" t="n">
        <v>0</v>
      </c>
      <c r="N964" s="19" t="n">
        <v>32</v>
      </c>
      <c r="O964" s="19" t="inlineStr">
        <is>
          <t>D</t>
        </is>
      </c>
      <c r="P964" s="19" t="inlineStr">
        <is>
          <t>단독 사용 비권장</t>
        </is>
      </c>
      <c r="Q964" s="19" t="inlineStr">
        <is>
          <t>거래횟수 매우 부족 / MDD 안정 / 수익률 음수 / 승률 낮음</t>
        </is>
      </c>
      <c r="R964" s="19" t="inlineStr">
        <is>
          <t>예</t>
        </is>
      </c>
      <c r="S964" s="19" t="n">
        <v>0.0005</v>
      </c>
      <c r="T964" s="19" t="n">
        <v>0.0025</v>
      </c>
      <c r="U964" s="19" t="n">
        <v>0.0007</v>
      </c>
    </row>
    <row r="965">
      <c r="A965" s="19" t="inlineStr">
        <is>
          <t>고영</t>
        </is>
      </c>
      <c r="B965" s="19" t="inlineStr">
        <is>
          <t>098460</t>
        </is>
      </c>
      <c r="C965" s="19" t="inlineStr">
        <is>
          <t>[초단타]</t>
        </is>
      </c>
      <c r="D965" s="19" t="inlineStr">
        <is>
          <t>[버티기형]</t>
        </is>
      </c>
      <c r="E965" s="19" t="inlineStr">
        <is>
          <t>+3%▶70% 익절 / +5%▶20% 익절 / +10%▶10% 익절</t>
        </is>
      </c>
      <c r="F965" s="19" t="inlineStr">
        <is>
          <t>-5%▶40% 손절 / -15%▶30% 손절 / -20%▶30% 손절</t>
        </is>
      </c>
      <c r="G965" s="19" t="inlineStr">
        <is>
          <t>2026-01-02</t>
        </is>
      </c>
      <c r="H965" s="19" t="inlineStr">
        <is>
          <t>2026-06-08</t>
        </is>
      </c>
      <c r="I965" s="19" t="n">
        <v>0</v>
      </c>
      <c r="J965" s="19" t="n">
        <v>0</v>
      </c>
      <c r="K965" s="19" t="n">
        <v>0</v>
      </c>
      <c r="L965" s="19" t="n">
        <v>0</v>
      </c>
      <c r="M965" s="19" t="n">
        <v>0</v>
      </c>
      <c r="N965" s="19" t="n">
        <v>32</v>
      </c>
      <c r="O965" s="19" t="inlineStr">
        <is>
          <t>D</t>
        </is>
      </c>
      <c r="P965" s="19" t="inlineStr">
        <is>
          <t>단독 사용 비권장</t>
        </is>
      </c>
      <c r="Q965" s="19" t="inlineStr">
        <is>
          <t>거래횟수 매우 부족 / MDD 안정 / 수익률 음수 / 승률 낮음</t>
        </is>
      </c>
      <c r="R965" s="19" t="inlineStr">
        <is>
          <t>예</t>
        </is>
      </c>
      <c r="S965" s="19" t="n">
        <v>0.0005</v>
      </c>
      <c r="T965" s="19" t="n">
        <v>0.0025</v>
      </c>
      <c r="U965" s="19" t="n">
        <v>0.0007</v>
      </c>
    </row>
    <row r="966">
      <c r="A966" s="19" t="inlineStr">
        <is>
          <t>고영</t>
        </is>
      </c>
      <c r="B966" s="19" t="inlineStr">
        <is>
          <t>098460</t>
        </is>
      </c>
      <c r="C966" s="19" t="inlineStr">
        <is>
          <t>[단기스윙]</t>
        </is>
      </c>
      <c r="D966" s="19" t="inlineStr">
        <is>
          <t>[칼손절]</t>
        </is>
      </c>
      <c r="E966" s="19" t="inlineStr">
        <is>
          <t>+5%▶60% 익절 / +10%▶30% 익절 / +20%▶10% 익절</t>
        </is>
      </c>
      <c r="F966" s="19" t="inlineStr">
        <is>
          <t>-2%▶80% 손절 / -4%▶10% 손절 / -6%▶10% 손절</t>
        </is>
      </c>
      <c r="G966" s="19" t="inlineStr">
        <is>
          <t>2026-01-02</t>
        </is>
      </c>
      <c r="H966" s="19" t="inlineStr">
        <is>
          <t>2026-06-08</t>
        </is>
      </c>
      <c r="I966" s="19" t="n">
        <v>0</v>
      </c>
      <c r="J966" s="19" t="n">
        <v>0</v>
      </c>
      <c r="K966" s="19" t="n">
        <v>0</v>
      </c>
      <c r="L966" s="19" t="n">
        <v>0</v>
      </c>
      <c r="M966" s="19" t="n">
        <v>0</v>
      </c>
      <c r="N966" s="19" t="n">
        <v>32</v>
      </c>
      <c r="O966" s="19" t="inlineStr">
        <is>
          <t>D</t>
        </is>
      </c>
      <c r="P966" s="19" t="inlineStr">
        <is>
          <t>단독 사용 비권장</t>
        </is>
      </c>
      <c r="Q966" s="19" t="inlineStr">
        <is>
          <t>거래횟수 매우 부족 / MDD 안정 / 수익률 음수 / 승률 낮음</t>
        </is>
      </c>
      <c r="R966" s="19" t="inlineStr">
        <is>
          <t>예</t>
        </is>
      </c>
      <c r="S966" s="19" t="n">
        <v>0.0005</v>
      </c>
      <c r="T966" s="19" t="n">
        <v>0.0025</v>
      </c>
      <c r="U966" s="19" t="n">
        <v>0.0007</v>
      </c>
    </row>
    <row r="967">
      <c r="A967" s="19" t="inlineStr">
        <is>
          <t>고영</t>
        </is>
      </c>
      <c r="B967" s="19" t="inlineStr">
        <is>
          <t>098460</t>
        </is>
      </c>
      <c r="C967" s="19" t="inlineStr">
        <is>
          <t>[단기스윙]</t>
        </is>
      </c>
      <c r="D967" s="19" t="inlineStr">
        <is>
          <t>[정석방어]</t>
        </is>
      </c>
      <c r="E967" s="19" t="inlineStr">
        <is>
          <t>+5%▶60% 익절 / +10%▶30% 익절 / +20%▶10% 익절</t>
        </is>
      </c>
      <c r="F967" s="19" t="inlineStr">
        <is>
          <t>-3%▶70% 손절 / -5%▶20% 손절 / -10%▶10% 손절</t>
        </is>
      </c>
      <c r="G967" s="19" t="inlineStr">
        <is>
          <t>2026-01-02</t>
        </is>
      </c>
      <c r="H967" s="19" t="inlineStr">
        <is>
          <t>2026-06-08</t>
        </is>
      </c>
      <c r="I967" s="19" t="n">
        <v>0</v>
      </c>
      <c r="J967" s="19" t="n">
        <v>0</v>
      </c>
      <c r="K967" s="19" t="n">
        <v>0</v>
      </c>
      <c r="L967" s="19" t="n">
        <v>0</v>
      </c>
      <c r="M967" s="19" t="n">
        <v>0</v>
      </c>
      <c r="N967" s="19" t="n">
        <v>32</v>
      </c>
      <c r="O967" s="19" t="inlineStr">
        <is>
          <t>D</t>
        </is>
      </c>
      <c r="P967" s="19" t="inlineStr">
        <is>
          <t>단독 사용 비권장</t>
        </is>
      </c>
      <c r="Q967" s="19" t="inlineStr">
        <is>
          <t>거래횟수 매우 부족 / MDD 안정 / 수익률 음수 / 승률 낮음</t>
        </is>
      </c>
      <c r="R967" s="19" t="inlineStr">
        <is>
          <t>예</t>
        </is>
      </c>
      <c r="S967" s="19" t="n">
        <v>0.0005</v>
      </c>
      <c r="T967" s="19" t="n">
        <v>0.0025</v>
      </c>
      <c r="U967" s="19" t="n">
        <v>0.0007</v>
      </c>
    </row>
    <row r="968">
      <c r="A968" s="19" t="inlineStr">
        <is>
          <t>고영</t>
        </is>
      </c>
      <c r="B968" s="19" t="inlineStr">
        <is>
          <t>098460</t>
        </is>
      </c>
      <c r="C968" s="19" t="inlineStr">
        <is>
          <t>[단기스윙]</t>
        </is>
      </c>
      <c r="D968" s="19" t="inlineStr">
        <is>
          <t>[변동성허용]</t>
        </is>
      </c>
      <c r="E968" s="19" t="inlineStr">
        <is>
          <t>+5%▶60% 익절 / +10%▶30% 익절 / +20%▶10% 익절</t>
        </is>
      </c>
      <c r="F968" s="19" t="inlineStr">
        <is>
          <t>-5%▶50% 손절 / -10%▶30% 손절 / -15%▶20% 손절</t>
        </is>
      </c>
      <c r="G968" s="19" t="inlineStr">
        <is>
          <t>2026-01-02</t>
        </is>
      </c>
      <c r="H968" s="19" t="inlineStr">
        <is>
          <t>2026-06-08</t>
        </is>
      </c>
      <c r="I968" s="19" t="n">
        <v>0</v>
      </c>
      <c r="J968" s="19" t="n">
        <v>0</v>
      </c>
      <c r="K968" s="19" t="n">
        <v>0</v>
      </c>
      <c r="L968" s="19" t="n">
        <v>0</v>
      </c>
      <c r="M968" s="19" t="n">
        <v>0</v>
      </c>
      <c r="N968" s="19" t="n">
        <v>32</v>
      </c>
      <c r="O968" s="19" t="inlineStr">
        <is>
          <t>D</t>
        </is>
      </c>
      <c r="P968" s="19" t="inlineStr">
        <is>
          <t>단독 사용 비권장</t>
        </is>
      </c>
      <c r="Q968" s="19" t="inlineStr">
        <is>
          <t>거래횟수 매우 부족 / MDD 안정 / 수익률 음수 / 승률 낮음</t>
        </is>
      </c>
      <c r="R968" s="19" t="inlineStr">
        <is>
          <t>예</t>
        </is>
      </c>
      <c r="S968" s="19" t="n">
        <v>0.0005</v>
      </c>
      <c r="T968" s="19" t="n">
        <v>0.0025</v>
      </c>
      <c r="U968" s="19" t="n">
        <v>0.0007</v>
      </c>
    </row>
    <row r="969">
      <c r="A969" s="19" t="inlineStr">
        <is>
          <t>고영</t>
        </is>
      </c>
      <c r="B969" s="19" t="inlineStr">
        <is>
          <t>098460</t>
        </is>
      </c>
      <c r="C969" s="19" t="inlineStr">
        <is>
          <t>[단기스윙]</t>
        </is>
      </c>
      <c r="D969" s="19" t="inlineStr">
        <is>
          <t>[버티기형]</t>
        </is>
      </c>
      <c r="E969" s="19" t="inlineStr">
        <is>
          <t>+5%▶60% 익절 / +10%▶30% 익절 / +20%▶10% 익절</t>
        </is>
      </c>
      <c r="F969" s="19" t="inlineStr">
        <is>
          <t>-5%▶40% 손절 / -15%▶30% 손절 / -20%▶30% 손절</t>
        </is>
      </c>
      <c r="G969" s="19" t="inlineStr">
        <is>
          <t>2026-01-02</t>
        </is>
      </c>
      <c r="H969" s="19" t="inlineStr">
        <is>
          <t>2026-06-08</t>
        </is>
      </c>
      <c r="I969" s="19" t="n">
        <v>0</v>
      </c>
      <c r="J969" s="19" t="n">
        <v>0</v>
      </c>
      <c r="K969" s="19" t="n">
        <v>0</v>
      </c>
      <c r="L969" s="19" t="n">
        <v>0</v>
      </c>
      <c r="M969" s="19" t="n">
        <v>0</v>
      </c>
      <c r="N969" s="19" t="n">
        <v>32</v>
      </c>
      <c r="O969" s="19" t="inlineStr">
        <is>
          <t>D</t>
        </is>
      </c>
      <c r="P969" s="19" t="inlineStr">
        <is>
          <t>단독 사용 비권장</t>
        </is>
      </c>
      <c r="Q969" s="19" t="inlineStr">
        <is>
          <t>거래횟수 매우 부족 / MDD 안정 / 수익률 음수 / 승률 낮음</t>
        </is>
      </c>
      <c r="R969" s="19" t="inlineStr">
        <is>
          <t>예</t>
        </is>
      </c>
      <c r="S969" s="19" t="n">
        <v>0.0005</v>
      </c>
      <c r="T969" s="19" t="n">
        <v>0.0025</v>
      </c>
      <c r="U969" s="19" t="n">
        <v>0.0007</v>
      </c>
    </row>
    <row r="970">
      <c r="A970" s="19" t="inlineStr">
        <is>
          <t>고영</t>
        </is>
      </c>
      <c r="B970" s="19" t="inlineStr">
        <is>
          <t>098460</t>
        </is>
      </c>
      <c r="C970" s="19" t="inlineStr">
        <is>
          <t>[대표님룰]</t>
        </is>
      </c>
      <c r="D970" s="19" t="inlineStr">
        <is>
          <t>[칼손절]</t>
        </is>
      </c>
      <c r="E970" s="19" t="inlineStr">
        <is>
          <t>+5%▶60% 익절 / +10%▶30% 익절 / +30%▶10% 익절</t>
        </is>
      </c>
      <c r="F970" s="19" t="inlineStr">
        <is>
          <t>-2%▶80% 손절 / -4%▶10% 손절 / -6%▶10% 손절</t>
        </is>
      </c>
      <c r="G970" s="19" t="inlineStr">
        <is>
          <t>2026-01-02</t>
        </is>
      </c>
      <c r="H970" s="19" t="inlineStr">
        <is>
          <t>2026-06-08</t>
        </is>
      </c>
      <c r="I970" s="19" t="n">
        <v>0</v>
      </c>
      <c r="J970" s="19" t="n">
        <v>0</v>
      </c>
      <c r="K970" s="19" t="n">
        <v>0</v>
      </c>
      <c r="L970" s="19" t="n">
        <v>0</v>
      </c>
      <c r="M970" s="19" t="n">
        <v>0</v>
      </c>
      <c r="N970" s="19" t="n">
        <v>32</v>
      </c>
      <c r="O970" s="19" t="inlineStr">
        <is>
          <t>D</t>
        </is>
      </c>
      <c r="P970" s="19" t="inlineStr">
        <is>
          <t>단독 사용 비권장</t>
        </is>
      </c>
      <c r="Q970" s="19" t="inlineStr">
        <is>
          <t>거래횟수 매우 부족 / MDD 안정 / 수익률 음수 / 승률 낮음</t>
        </is>
      </c>
      <c r="R970" s="19" t="inlineStr">
        <is>
          <t>예</t>
        </is>
      </c>
      <c r="S970" s="19" t="n">
        <v>0.0005</v>
      </c>
      <c r="T970" s="19" t="n">
        <v>0.0025</v>
      </c>
      <c r="U970" s="19" t="n">
        <v>0.0007</v>
      </c>
    </row>
    <row r="971">
      <c r="A971" s="19" t="inlineStr">
        <is>
          <t>고영</t>
        </is>
      </c>
      <c r="B971" s="19" t="inlineStr">
        <is>
          <t>098460</t>
        </is>
      </c>
      <c r="C971" s="19" t="inlineStr">
        <is>
          <t>[대표님룰]</t>
        </is>
      </c>
      <c r="D971" s="19" t="inlineStr">
        <is>
          <t>[정석방어]</t>
        </is>
      </c>
      <c r="E971" s="19" t="inlineStr">
        <is>
          <t>+5%▶60% 익절 / +10%▶30% 익절 / +30%▶10% 익절</t>
        </is>
      </c>
      <c r="F971" s="19" t="inlineStr">
        <is>
          <t>-3%▶70% 손절 / -5%▶20% 손절 / -10%▶10% 손절</t>
        </is>
      </c>
      <c r="G971" s="19" t="inlineStr">
        <is>
          <t>2026-01-02</t>
        </is>
      </c>
      <c r="H971" s="19" t="inlineStr">
        <is>
          <t>2026-06-08</t>
        </is>
      </c>
      <c r="I971" s="19" t="n">
        <v>0</v>
      </c>
      <c r="J971" s="19" t="n">
        <v>0</v>
      </c>
      <c r="K971" s="19" t="n">
        <v>0</v>
      </c>
      <c r="L971" s="19" t="n">
        <v>0</v>
      </c>
      <c r="M971" s="19" t="n">
        <v>0</v>
      </c>
      <c r="N971" s="19" t="n">
        <v>32</v>
      </c>
      <c r="O971" s="19" t="inlineStr">
        <is>
          <t>D</t>
        </is>
      </c>
      <c r="P971" s="19" t="inlineStr">
        <is>
          <t>단독 사용 비권장</t>
        </is>
      </c>
      <c r="Q971" s="19" t="inlineStr">
        <is>
          <t>거래횟수 매우 부족 / MDD 안정 / 수익률 음수 / 승률 낮음</t>
        </is>
      </c>
      <c r="R971" s="19" t="inlineStr">
        <is>
          <t>예</t>
        </is>
      </c>
      <c r="S971" s="19" t="n">
        <v>0.0005</v>
      </c>
      <c r="T971" s="19" t="n">
        <v>0.0025</v>
      </c>
      <c r="U971" s="19" t="n">
        <v>0.0007</v>
      </c>
    </row>
    <row r="972">
      <c r="A972" s="19" t="inlineStr">
        <is>
          <t>고영</t>
        </is>
      </c>
      <c r="B972" s="19" t="inlineStr">
        <is>
          <t>098460</t>
        </is>
      </c>
      <c r="C972" s="19" t="inlineStr">
        <is>
          <t>[대표님룰]</t>
        </is>
      </c>
      <c r="D972" s="19" t="inlineStr">
        <is>
          <t>[변동성허용]</t>
        </is>
      </c>
      <c r="E972" s="19" t="inlineStr">
        <is>
          <t>+5%▶60% 익절 / +10%▶30% 익절 / +30%▶10% 익절</t>
        </is>
      </c>
      <c r="F972" s="19" t="inlineStr">
        <is>
          <t>-5%▶50% 손절 / -10%▶30% 손절 / -15%▶20% 손절</t>
        </is>
      </c>
      <c r="G972" s="19" t="inlineStr">
        <is>
          <t>2026-01-02</t>
        </is>
      </c>
      <c r="H972" s="19" t="inlineStr">
        <is>
          <t>2026-06-08</t>
        </is>
      </c>
      <c r="I972" s="19" t="n">
        <v>0</v>
      </c>
      <c r="J972" s="19" t="n">
        <v>0</v>
      </c>
      <c r="K972" s="19" t="n">
        <v>0</v>
      </c>
      <c r="L972" s="19" t="n">
        <v>0</v>
      </c>
      <c r="M972" s="19" t="n">
        <v>0</v>
      </c>
      <c r="N972" s="19" t="n">
        <v>32</v>
      </c>
      <c r="O972" s="19" t="inlineStr">
        <is>
          <t>D</t>
        </is>
      </c>
      <c r="P972" s="19" t="inlineStr">
        <is>
          <t>단독 사용 비권장</t>
        </is>
      </c>
      <c r="Q972" s="19" t="inlineStr">
        <is>
          <t>거래횟수 매우 부족 / MDD 안정 / 수익률 음수 / 승률 낮음</t>
        </is>
      </c>
      <c r="R972" s="19" t="inlineStr">
        <is>
          <t>예</t>
        </is>
      </c>
      <c r="S972" s="19" t="n">
        <v>0.0005</v>
      </c>
      <c r="T972" s="19" t="n">
        <v>0.0025</v>
      </c>
      <c r="U972" s="19" t="n">
        <v>0.0007</v>
      </c>
    </row>
    <row r="973">
      <c r="A973" s="19" t="inlineStr">
        <is>
          <t>고영</t>
        </is>
      </c>
      <c r="B973" s="19" t="inlineStr">
        <is>
          <t>098460</t>
        </is>
      </c>
      <c r="C973" s="19" t="inlineStr">
        <is>
          <t>[대표님룰]</t>
        </is>
      </c>
      <c r="D973" s="19" t="inlineStr">
        <is>
          <t>[버티기형]</t>
        </is>
      </c>
      <c r="E973" s="19" t="inlineStr">
        <is>
          <t>+5%▶60% 익절 / +10%▶30% 익절 / +30%▶10% 익절</t>
        </is>
      </c>
      <c r="F973" s="19" t="inlineStr">
        <is>
          <t>-5%▶40% 손절 / -15%▶30% 손절 / -20%▶30% 손절</t>
        </is>
      </c>
      <c r="G973" s="19" t="inlineStr">
        <is>
          <t>2026-01-02</t>
        </is>
      </c>
      <c r="H973" s="19" t="inlineStr">
        <is>
          <t>2026-06-08</t>
        </is>
      </c>
      <c r="I973" s="19" t="n">
        <v>0</v>
      </c>
      <c r="J973" s="19" t="n">
        <v>0</v>
      </c>
      <c r="K973" s="19" t="n">
        <v>0</v>
      </c>
      <c r="L973" s="19" t="n">
        <v>0</v>
      </c>
      <c r="M973" s="19" t="n">
        <v>0</v>
      </c>
      <c r="N973" s="19" t="n">
        <v>32</v>
      </c>
      <c r="O973" s="19" t="inlineStr">
        <is>
          <t>D</t>
        </is>
      </c>
      <c r="P973" s="19" t="inlineStr">
        <is>
          <t>단독 사용 비권장</t>
        </is>
      </c>
      <c r="Q973" s="19" t="inlineStr">
        <is>
          <t>거래횟수 매우 부족 / MDD 안정 / 수익률 음수 / 승률 낮음</t>
        </is>
      </c>
      <c r="R973" s="19" t="inlineStr">
        <is>
          <t>예</t>
        </is>
      </c>
      <c r="S973" s="19" t="n">
        <v>0.0005</v>
      </c>
      <c r="T973" s="19" t="n">
        <v>0.0025</v>
      </c>
      <c r="U973" s="19" t="n">
        <v>0.0007</v>
      </c>
    </row>
    <row r="974">
      <c r="A974" s="19" t="inlineStr">
        <is>
          <t>고영</t>
        </is>
      </c>
      <c r="B974" s="19" t="inlineStr">
        <is>
          <t>098460</t>
        </is>
      </c>
      <c r="C974" s="19" t="inlineStr">
        <is>
          <t>[중기추세]</t>
        </is>
      </c>
      <c r="D974" s="19" t="inlineStr">
        <is>
          <t>[칼손절]</t>
        </is>
      </c>
      <c r="E974" s="19" t="inlineStr">
        <is>
          <t>+10%▶50% 익절 / +20%▶30% 익절 / +30%▶20% 익절</t>
        </is>
      </c>
      <c r="F974" s="19" t="inlineStr">
        <is>
          <t>-2%▶80% 손절 / -4%▶10% 손절 / -6%▶10% 손절</t>
        </is>
      </c>
      <c r="G974" s="19" t="inlineStr">
        <is>
          <t>2026-01-02</t>
        </is>
      </c>
      <c r="H974" s="19" t="inlineStr">
        <is>
          <t>2026-06-08</t>
        </is>
      </c>
      <c r="I974" s="19" t="n">
        <v>0</v>
      </c>
      <c r="J974" s="19" t="n">
        <v>0</v>
      </c>
      <c r="K974" s="19" t="n">
        <v>0</v>
      </c>
      <c r="L974" s="19" t="n">
        <v>0</v>
      </c>
      <c r="M974" s="19" t="n">
        <v>0</v>
      </c>
      <c r="N974" s="19" t="n">
        <v>32</v>
      </c>
      <c r="O974" s="19" t="inlineStr">
        <is>
          <t>D</t>
        </is>
      </c>
      <c r="P974" s="19" t="inlineStr">
        <is>
          <t>단독 사용 비권장</t>
        </is>
      </c>
      <c r="Q974" s="19" t="inlineStr">
        <is>
          <t>거래횟수 매우 부족 / MDD 안정 / 수익률 음수 / 승률 낮음</t>
        </is>
      </c>
      <c r="R974" s="19" t="inlineStr">
        <is>
          <t>예</t>
        </is>
      </c>
      <c r="S974" s="19" t="n">
        <v>0.0005</v>
      </c>
      <c r="T974" s="19" t="n">
        <v>0.0025</v>
      </c>
      <c r="U974" s="19" t="n">
        <v>0.0007</v>
      </c>
    </row>
    <row r="975">
      <c r="A975" s="19" t="inlineStr">
        <is>
          <t>고영</t>
        </is>
      </c>
      <c r="B975" s="19" t="inlineStr">
        <is>
          <t>098460</t>
        </is>
      </c>
      <c r="C975" s="19" t="inlineStr">
        <is>
          <t>[중기추세]</t>
        </is>
      </c>
      <c r="D975" s="19" t="inlineStr">
        <is>
          <t>[정석방어]</t>
        </is>
      </c>
      <c r="E975" s="19" t="inlineStr">
        <is>
          <t>+10%▶50% 익절 / +20%▶30% 익절 / +30%▶20% 익절</t>
        </is>
      </c>
      <c r="F975" s="19" t="inlineStr">
        <is>
          <t>-3%▶70% 손절 / -5%▶20% 손절 / -10%▶10% 손절</t>
        </is>
      </c>
      <c r="G975" s="19" t="inlineStr">
        <is>
          <t>2026-01-02</t>
        </is>
      </c>
      <c r="H975" s="19" t="inlineStr">
        <is>
          <t>2026-06-08</t>
        </is>
      </c>
      <c r="I975" s="19" t="n">
        <v>0</v>
      </c>
      <c r="J975" s="19" t="n">
        <v>0</v>
      </c>
      <c r="K975" s="19" t="n">
        <v>0</v>
      </c>
      <c r="L975" s="19" t="n">
        <v>0</v>
      </c>
      <c r="M975" s="19" t="n">
        <v>0</v>
      </c>
      <c r="N975" s="19" t="n">
        <v>32</v>
      </c>
      <c r="O975" s="19" t="inlineStr">
        <is>
          <t>D</t>
        </is>
      </c>
      <c r="P975" s="19" t="inlineStr">
        <is>
          <t>단독 사용 비권장</t>
        </is>
      </c>
      <c r="Q975" s="19" t="inlineStr">
        <is>
          <t>거래횟수 매우 부족 / MDD 안정 / 수익률 음수 / 승률 낮음</t>
        </is>
      </c>
      <c r="R975" s="19" t="inlineStr">
        <is>
          <t>예</t>
        </is>
      </c>
      <c r="S975" s="19" t="n">
        <v>0.0005</v>
      </c>
      <c r="T975" s="19" t="n">
        <v>0.0025</v>
      </c>
      <c r="U975" s="19" t="n">
        <v>0.0007</v>
      </c>
    </row>
    <row r="976">
      <c r="A976" s="19" t="inlineStr">
        <is>
          <t>고영</t>
        </is>
      </c>
      <c r="B976" s="19" t="inlineStr">
        <is>
          <t>098460</t>
        </is>
      </c>
      <c r="C976" s="19" t="inlineStr">
        <is>
          <t>[중기추세]</t>
        </is>
      </c>
      <c r="D976" s="19" t="inlineStr">
        <is>
          <t>[변동성허용]</t>
        </is>
      </c>
      <c r="E976" s="19" t="inlineStr">
        <is>
          <t>+10%▶50% 익절 / +20%▶30% 익절 / +30%▶20% 익절</t>
        </is>
      </c>
      <c r="F976" s="19" t="inlineStr">
        <is>
          <t>-5%▶50% 손절 / -10%▶30% 손절 / -15%▶20% 손절</t>
        </is>
      </c>
      <c r="G976" s="19" t="inlineStr">
        <is>
          <t>2026-01-02</t>
        </is>
      </c>
      <c r="H976" s="19" t="inlineStr">
        <is>
          <t>2026-06-08</t>
        </is>
      </c>
      <c r="I976" s="19" t="n">
        <v>0</v>
      </c>
      <c r="J976" s="19" t="n">
        <v>0</v>
      </c>
      <c r="K976" s="19" t="n">
        <v>0</v>
      </c>
      <c r="L976" s="19" t="n">
        <v>0</v>
      </c>
      <c r="M976" s="19" t="n">
        <v>0</v>
      </c>
      <c r="N976" s="19" t="n">
        <v>32</v>
      </c>
      <c r="O976" s="19" t="inlineStr">
        <is>
          <t>D</t>
        </is>
      </c>
      <c r="P976" s="19" t="inlineStr">
        <is>
          <t>단독 사용 비권장</t>
        </is>
      </c>
      <c r="Q976" s="19" t="inlineStr">
        <is>
          <t>거래횟수 매우 부족 / MDD 안정 / 수익률 음수 / 승률 낮음</t>
        </is>
      </c>
      <c r="R976" s="19" t="inlineStr">
        <is>
          <t>예</t>
        </is>
      </c>
      <c r="S976" s="19" t="n">
        <v>0.0005</v>
      </c>
      <c r="T976" s="19" t="n">
        <v>0.0025</v>
      </c>
      <c r="U976" s="19" t="n">
        <v>0.0007</v>
      </c>
    </row>
    <row r="977">
      <c r="A977" s="19" t="inlineStr">
        <is>
          <t>고영</t>
        </is>
      </c>
      <c r="B977" s="19" t="inlineStr">
        <is>
          <t>098460</t>
        </is>
      </c>
      <c r="C977" s="19" t="inlineStr">
        <is>
          <t>[중기추세]</t>
        </is>
      </c>
      <c r="D977" s="19" t="inlineStr">
        <is>
          <t>[버티기형]</t>
        </is>
      </c>
      <c r="E977" s="19" t="inlineStr">
        <is>
          <t>+10%▶50% 익절 / +20%▶30% 익절 / +30%▶20% 익절</t>
        </is>
      </c>
      <c r="F977" s="19" t="inlineStr">
        <is>
          <t>-5%▶40% 손절 / -15%▶30% 손절 / -20%▶30% 손절</t>
        </is>
      </c>
      <c r="G977" s="19" t="inlineStr">
        <is>
          <t>2026-01-02</t>
        </is>
      </c>
      <c r="H977" s="19" t="inlineStr">
        <is>
          <t>2026-06-08</t>
        </is>
      </c>
      <c r="I977" s="19" t="n">
        <v>0</v>
      </c>
      <c r="J977" s="19" t="n">
        <v>0</v>
      </c>
      <c r="K977" s="19" t="n">
        <v>0</v>
      </c>
      <c r="L977" s="19" t="n">
        <v>0</v>
      </c>
      <c r="M977" s="19" t="n">
        <v>0</v>
      </c>
      <c r="N977" s="19" t="n">
        <v>32</v>
      </c>
      <c r="O977" s="19" t="inlineStr">
        <is>
          <t>D</t>
        </is>
      </c>
      <c r="P977" s="19" t="inlineStr">
        <is>
          <t>단독 사용 비권장</t>
        </is>
      </c>
      <c r="Q977" s="19" t="inlineStr">
        <is>
          <t>거래횟수 매우 부족 / MDD 안정 / 수익률 음수 / 승률 낮음</t>
        </is>
      </c>
      <c r="R977" s="19" t="inlineStr">
        <is>
          <t>예</t>
        </is>
      </c>
      <c r="S977" s="19" t="n">
        <v>0.0005</v>
      </c>
      <c r="T977" s="19" t="n">
        <v>0.0025</v>
      </c>
      <c r="U977" s="19" t="n">
        <v>0.0007</v>
      </c>
    </row>
    <row r="978">
      <c r="A978" s="19" t="inlineStr">
        <is>
          <t>고영</t>
        </is>
      </c>
      <c r="B978" s="19" t="inlineStr">
        <is>
          <t>098460</t>
        </is>
      </c>
      <c r="C978" s="19" t="inlineStr">
        <is>
          <t>[수익극대화]</t>
        </is>
      </c>
      <c r="D978" s="19" t="inlineStr">
        <is>
          <t>[칼손절]</t>
        </is>
      </c>
      <c r="E978" s="19" t="inlineStr">
        <is>
          <t>+10%▶40% 익절 / +20%▶30% 익절 / +40%▶30% 익절</t>
        </is>
      </c>
      <c r="F978" s="19" t="inlineStr">
        <is>
          <t>-2%▶80% 손절 / -4%▶10% 손절 / -6%▶10% 손절</t>
        </is>
      </c>
      <c r="G978" s="19" t="inlineStr">
        <is>
          <t>2026-01-02</t>
        </is>
      </c>
      <c r="H978" s="19" t="inlineStr">
        <is>
          <t>2026-06-08</t>
        </is>
      </c>
      <c r="I978" s="19" t="n">
        <v>0</v>
      </c>
      <c r="J978" s="19" t="n">
        <v>0</v>
      </c>
      <c r="K978" s="19" t="n">
        <v>0</v>
      </c>
      <c r="L978" s="19" t="n">
        <v>0</v>
      </c>
      <c r="M978" s="19" t="n">
        <v>0</v>
      </c>
      <c r="N978" s="19" t="n">
        <v>32</v>
      </c>
      <c r="O978" s="19" t="inlineStr">
        <is>
          <t>D</t>
        </is>
      </c>
      <c r="P978" s="19" t="inlineStr">
        <is>
          <t>단독 사용 비권장</t>
        </is>
      </c>
      <c r="Q978" s="19" t="inlineStr">
        <is>
          <t>거래횟수 매우 부족 / MDD 안정 / 수익률 음수 / 승률 낮음</t>
        </is>
      </c>
      <c r="R978" s="19" t="inlineStr">
        <is>
          <t>예</t>
        </is>
      </c>
      <c r="S978" s="19" t="n">
        <v>0.0005</v>
      </c>
      <c r="T978" s="19" t="n">
        <v>0.0025</v>
      </c>
      <c r="U978" s="19" t="n">
        <v>0.0007</v>
      </c>
    </row>
    <row r="979">
      <c r="A979" s="19" t="inlineStr">
        <is>
          <t>고영</t>
        </is>
      </c>
      <c r="B979" s="19" t="inlineStr">
        <is>
          <t>098460</t>
        </is>
      </c>
      <c r="C979" s="19" t="inlineStr">
        <is>
          <t>[수익극대화]</t>
        </is>
      </c>
      <c r="D979" s="19" t="inlineStr">
        <is>
          <t>[정석방어]</t>
        </is>
      </c>
      <c r="E979" s="19" t="inlineStr">
        <is>
          <t>+10%▶40% 익절 / +20%▶30% 익절 / +40%▶30% 익절</t>
        </is>
      </c>
      <c r="F979" s="19" t="inlineStr">
        <is>
          <t>-3%▶70% 손절 / -5%▶20% 손절 / -10%▶10% 손절</t>
        </is>
      </c>
      <c r="G979" s="19" t="inlineStr">
        <is>
          <t>2026-01-02</t>
        </is>
      </c>
      <c r="H979" s="19" t="inlineStr">
        <is>
          <t>2026-06-08</t>
        </is>
      </c>
      <c r="I979" s="19" t="n">
        <v>0</v>
      </c>
      <c r="J979" s="19" t="n">
        <v>0</v>
      </c>
      <c r="K979" s="19" t="n">
        <v>0</v>
      </c>
      <c r="L979" s="19" t="n">
        <v>0</v>
      </c>
      <c r="M979" s="19" t="n">
        <v>0</v>
      </c>
      <c r="N979" s="19" t="n">
        <v>32</v>
      </c>
      <c r="O979" s="19" t="inlineStr">
        <is>
          <t>D</t>
        </is>
      </c>
      <c r="P979" s="19" t="inlineStr">
        <is>
          <t>단독 사용 비권장</t>
        </is>
      </c>
      <c r="Q979" s="19" t="inlineStr">
        <is>
          <t>거래횟수 매우 부족 / MDD 안정 / 수익률 음수 / 승률 낮음</t>
        </is>
      </c>
      <c r="R979" s="19" t="inlineStr">
        <is>
          <t>예</t>
        </is>
      </c>
      <c r="S979" s="19" t="n">
        <v>0.0005</v>
      </c>
      <c r="T979" s="19" t="n">
        <v>0.0025</v>
      </c>
      <c r="U979" s="19" t="n">
        <v>0.0007</v>
      </c>
    </row>
    <row r="980">
      <c r="A980" s="19" t="inlineStr">
        <is>
          <t>고영</t>
        </is>
      </c>
      <c r="B980" s="19" t="inlineStr">
        <is>
          <t>098460</t>
        </is>
      </c>
      <c r="C980" s="19" t="inlineStr">
        <is>
          <t>[수익극대화]</t>
        </is>
      </c>
      <c r="D980" s="19" t="inlineStr">
        <is>
          <t>[변동성허용]</t>
        </is>
      </c>
      <c r="E980" s="19" t="inlineStr">
        <is>
          <t>+10%▶40% 익절 / +20%▶30% 익절 / +40%▶30% 익절</t>
        </is>
      </c>
      <c r="F980" s="19" t="inlineStr">
        <is>
          <t>-5%▶50% 손절 / -10%▶30% 손절 / -15%▶20% 손절</t>
        </is>
      </c>
      <c r="G980" s="19" t="inlineStr">
        <is>
          <t>2026-01-02</t>
        </is>
      </c>
      <c r="H980" s="19" t="inlineStr">
        <is>
          <t>2026-06-08</t>
        </is>
      </c>
      <c r="I980" s="19" t="n">
        <v>0</v>
      </c>
      <c r="J980" s="19" t="n">
        <v>0</v>
      </c>
      <c r="K980" s="19" t="n">
        <v>0</v>
      </c>
      <c r="L980" s="19" t="n">
        <v>0</v>
      </c>
      <c r="M980" s="19" t="n">
        <v>0</v>
      </c>
      <c r="N980" s="19" t="n">
        <v>32</v>
      </c>
      <c r="O980" s="19" t="inlineStr">
        <is>
          <t>D</t>
        </is>
      </c>
      <c r="P980" s="19" t="inlineStr">
        <is>
          <t>단독 사용 비권장</t>
        </is>
      </c>
      <c r="Q980" s="19" t="inlineStr">
        <is>
          <t>거래횟수 매우 부족 / MDD 안정 / 수익률 음수 / 승률 낮음</t>
        </is>
      </c>
      <c r="R980" s="19" t="inlineStr">
        <is>
          <t>예</t>
        </is>
      </c>
      <c r="S980" s="19" t="n">
        <v>0.0005</v>
      </c>
      <c r="T980" s="19" t="n">
        <v>0.0025</v>
      </c>
      <c r="U980" s="19" t="n">
        <v>0.0007</v>
      </c>
    </row>
    <row r="981">
      <c r="A981" s="19" t="inlineStr">
        <is>
          <t>고영</t>
        </is>
      </c>
      <c r="B981" s="19" t="inlineStr">
        <is>
          <t>098460</t>
        </is>
      </c>
      <c r="C981" s="19" t="inlineStr">
        <is>
          <t>[수익극대화]</t>
        </is>
      </c>
      <c r="D981" s="19" t="inlineStr">
        <is>
          <t>[버티기형]</t>
        </is>
      </c>
      <c r="E981" s="19" t="inlineStr">
        <is>
          <t>+10%▶40% 익절 / +20%▶30% 익절 / +40%▶30% 익절</t>
        </is>
      </c>
      <c r="F981" s="19" t="inlineStr">
        <is>
          <t>-5%▶40% 손절 / -15%▶30% 손절 / -20%▶30% 손절</t>
        </is>
      </c>
      <c r="G981" s="19" t="inlineStr">
        <is>
          <t>2026-01-02</t>
        </is>
      </c>
      <c r="H981" s="19" t="inlineStr">
        <is>
          <t>2026-06-08</t>
        </is>
      </c>
      <c r="I981" s="19" t="n">
        <v>0</v>
      </c>
      <c r="J981" s="19" t="n">
        <v>0</v>
      </c>
      <c r="K981" s="19" t="n">
        <v>0</v>
      </c>
      <c r="L981" s="19" t="n">
        <v>0</v>
      </c>
      <c r="M981" s="19" t="n">
        <v>0</v>
      </c>
      <c r="N981" s="19" t="n">
        <v>32</v>
      </c>
      <c r="O981" s="19" t="inlineStr">
        <is>
          <t>D</t>
        </is>
      </c>
      <c r="P981" s="19" t="inlineStr">
        <is>
          <t>단독 사용 비권장</t>
        </is>
      </c>
      <c r="Q981" s="19" t="inlineStr">
        <is>
          <t>거래횟수 매우 부족 / MDD 안정 / 수익률 음수 / 승률 낮음</t>
        </is>
      </c>
      <c r="R981" s="19" t="inlineStr">
        <is>
          <t>예</t>
        </is>
      </c>
      <c r="S981" s="19" t="n">
        <v>0.0005</v>
      </c>
      <c r="T981" s="19" t="n">
        <v>0.0025</v>
      </c>
      <c r="U981" s="19" t="n">
        <v>0.0007</v>
      </c>
    </row>
    <row r="982">
      <c r="A982" s="19" t="inlineStr">
        <is>
          <t>세미파이브</t>
        </is>
      </c>
      <c r="B982" s="19" t="inlineStr">
        <is>
          <t>490470</t>
        </is>
      </c>
      <c r="C982" s="19" t="inlineStr">
        <is>
          <t>[초단타]</t>
        </is>
      </c>
      <c r="D982" s="19" t="inlineStr">
        <is>
          <t>[칼손절]</t>
        </is>
      </c>
      <c r="E982" s="19" t="inlineStr">
        <is>
          <t>+3%▶70% 익절 / +5%▶20% 익절 / +10%▶10% 익절</t>
        </is>
      </c>
      <c r="F982" s="19" t="inlineStr">
        <is>
          <t>-2%▶80% 손절 / -4%▶10% 손절 / -6%▶10% 손절</t>
        </is>
      </c>
      <c r="G982" s="19" t="inlineStr">
        <is>
          <t>2026-03-31</t>
        </is>
      </c>
      <c r="H982" s="19" t="inlineStr">
        <is>
          <t>2026-06-08</t>
        </is>
      </c>
      <c r="I982" s="19" t="n">
        <v>0</v>
      </c>
      <c r="J982" s="19" t="n">
        <v>0</v>
      </c>
      <c r="K982" s="19" t="n">
        <v>0</v>
      </c>
      <c r="L982" s="19" t="n">
        <v>0</v>
      </c>
      <c r="M982" s="19" t="n">
        <v>0</v>
      </c>
      <c r="N982" s="19" t="n">
        <v>12</v>
      </c>
      <c r="O982" s="19" t="inlineStr">
        <is>
          <t>D</t>
        </is>
      </c>
      <c r="P982" s="19" t="inlineStr">
        <is>
          <t>단독 사용 비권장</t>
        </is>
      </c>
      <c r="Q982" s="19" t="inlineStr">
        <is>
          <t>검증기간 짧음 / 거래횟수 매우 부족 / MDD 안정 / 수익률 음수 / 승률 낮음</t>
        </is>
      </c>
      <c r="R982" s="19" t="inlineStr">
        <is>
          <t>예</t>
        </is>
      </c>
      <c r="S982" s="19" t="n">
        <v>0.0005</v>
      </c>
      <c r="T982" s="19" t="n">
        <v>0.0025</v>
      </c>
      <c r="U982" s="19" t="n">
        <v>0.0007</v>
      </c>
    </row>
    <row r="983">
      <c r="A983" s="19" t="inlineStr">
        <is>
          <t>세미파이브</t>
        </is>
      </c>
      <c r="B983" s="19" t="inlineStr">
        <is>
          <t>490470</t>
        </is>
      </c>
      <c r="C983" s="19" t="inlineStr">
        <is>
          <t>[초단타]</t>
        </is>
      </c>
      <c r="D983" s="19" t="inlineStr">
        <is>
          <t>[정석방어]</t>
        </is>
      </c>
      <c r="E983" s="19" t="inlineStr">
        <is>
          <t>+3%▶70% 익절 / +5%▶20% 익절 / +10%▶10% 익절</t>
        </is>
      </c>
      <c r="F983" s="19" t="inlineStr">
        <is>
          <t>-3%▶70% 손절 / -5%▶20% 손절 / -10%▶10% 손절</t>
        </is>
      </c>
      <c r="G983" s="19" t="inlineStr">
        <is>
          <t>2026-03-31</t>
        </is>
      </c>
      <c r="H983" s="19" t="inlineStr">
        <is>
          <t>2026-06-08</t>
        </is>
      </c>
      <c r="I983" s="19" t="n">
        <v>0</v>
      </c>
      <c r="J983" s="19" t="n">
        <v>0</v>
      </c>
      <c r="K983" s="19" t="n">
        <v>0</v>
      </c>
      <c r="L983" s="19" t="n">
        <v>0</v>
      </c>
      <c r="M983" s="19" t="n">
        <v>0</v>
      </c>
      <c r="N983" s="19" t="n">
        <v>12</v>
      </c>
      <c r="O983" s="19" t="inlineStr">
        <is>
          <t>D</t>
        </is>
      </c>
      <c r="P983" s="19" t="inlineStr">
        <is>
          <t>단독 사용 비권장</t>
        </is>
      </c>
      <c r="Q983" s="19" t="inlineStr">
        <is>
          <t>검증기간 짧음 / 거래횟수 매우 부족 / MDD 안정 / 수익률 음수 / 승률 낮음</t>
        </is>
      </c>
      <c r="R983" s="19" t="inlineStr">
        <is>
          <t>예</t>
        </is>
      </c>
      <c r="S983" s="19" t="n">
        <v>0.0005</v>
      </c>
      <c r="T983" s="19" t="n">
        <v>0.0025</v>
      </c>
      <c r="U983" s="19" t="n">
        <v>0.0007</v>
      </c>
    </row>
    <row r="984">
      <c r="A984" s="19" t="inlineStr">
        <is>
          <t>세미파이브</t>
        </is>
      </c>
      <c r="B984" s="19" t="inlineStr">
        <is>
          <t>490470</t>
        </is>
      </c>
      <c r="C984" s="19" t="inlineStr">
        <is>
          <t>[초단타]</t>
        </is>
      </c>
      <c r="D984" s="19" t="inlineStr">
        <is>
          <t>[변동성허용]</t>
        </is>
      </c>
      <c r="E984" s="19" t="inlineStr">
        <is>
          <t>+3%▶70% 익절 / +5%▶20% 익절 / +10%▶10% 익절</t>
        </is>
      </c>
      <c r="F984" s="19" t="inlineStr">
        <is>
          <t>-5%▶50% 손절 / -10%▶30% 손절 / -15%▶20% 손절</t>
        </is>
      </c>
      <c r="G984" s="19" t="inlineStr">
        <is>
          <t>2026-03-31</t>
        </is>
      </c>
      <c r="H984" s="19" t="inlineStr">
        <is>
          <t>2026-06-08</t>
        </is>
      </c>
      <c r="I984" s="19" t="n">
        <v>0</v>
      </c>
      <c r="J984" s="19" t="n">
        <v>0</v>
      </c>
      <c r="K984" s="19" t="n">
        <v>0</v>
      </c>
      <c r="L984" s="19" t="n">
        <v>0</v>
      </c>
      <c r="M984" s="19" t="n">
        <v>0</v>
      </c>
      <c r="N984" s="19" t="n">
        <v>12</v>
      </c>
      <c r="O984" s="19" t="inlineStr">
        <is>
          <t>D</t>
        </is>
      </c>
      <c r="P984" s="19" t="inlineStr">
        <is>
          <t>단독 사용 비권장</t>
        </is>
      </c>
      <c r="Q984" s="19" t="inlineStr">
        <is>
          <t>검증기간 짧음 / 거래횟수 매우 부족 / MDD 안정 / 수익률 음수 / 승률 낮음</t>
        </is>
      </c>
      <c r="R984" s="19" t="inlineStr">
        <is>
          <t>예</t>
        </is>
      </c>
      <c r="S984" s="19" t="n">
        <v>0.0005</v>
      </c>
      <c r="T984" s="19" t="n">
        <v>0.0025</v>
      </c>
      <c r="U984" s="19" t="n">
        <v>0.0007</v>
      </c>
    </row>
    <row r="985">
      <c r="A985" s="19" t="inlineStr">
        <is>
          <t>세미파이브</t>
        </is>
      </c>
      <c r="B985" s="19" t="inlineStr">
        <is>
          <t>490470</t>
        </is>
      </c>
      <c r="C985" s="19" t="inlineStr">
        <is>
          <t>[초단타]</t>
        </is>
      </c>
      <c r="D985" s="19" t="inlineStr">
        <is>
          <t>[버티기형]</t>
        </is>
      </c>
      <c r="E985" s="19" t="inlineStr">
        <is>
          <t>+3%▶70% 익절 / +5%▶20% 익절 / +10%▶10% 익절</t>
        </is>
      </c>
      <c r="F985" s="19" t="inlineStr">
        <is>
          <t>-5%▶40% 손절 / -15%▶30% 손절 / -20%▶30% 손절</t>
        </is>
      </c>
      <c r="G985" s="19" t="inlineStr">
        <is>
          <t>2026-03-31</t>
        </is>
      </c>
      <c r="H985" s="19" t="inlineStr">
        <is>
          <t>2026-06-08</t>
        </is>
      </c>
      <c r="I985" s="19" t="n">
        <v>0</v>
      </c>
      <c r="J985" s="19" t="n">
        <v>0</v>
      </c>
      <c r="K985" s="19" t="n">
        <v>0</v>
      </c>
      <c r="L985" s="19" t="n">
        <v>0</v>
      </c>
      <c r="M985" s="19" t="n">
        <v>0</v>
      </c>
      <c r="N985" s="19" t="n">
        <v>12</v>
      </c>
      <c r="O985" s="19" t="inlineStr">
        <is>
          <t>D</t>
        </is>
      </c>
      <c r="P985" s="19" t="inlineStr">
        <is>
          <t>단독 사용 비권장</t>
        </is>
      </c>
      <c r="Q985" s="19" t="inlineStr">
        <is>
          <t>검증기간 짧음 / 거래횟수 매우 부족 / MDD 안정 / 수익률 음수 / 승률 낮음</t>
        </is>
      </c>
      <c r="R985" s="19" t="inlineStr">
        <is>
          <t>예</t>
        </is>
      </c>
      <c r="S985" s="19" t="n">
        <v>0.0005</v>
      </c>
      <c r="T985" s="19" t="n">
        <v>0.0025</v>
      </c>
      <c r="U985" s="19" t="n">
        <v>0.0007</v>
      </c>
    </row>
    <row r="986">
      <c r="A986" s="19" t="inlineStr">
        <is>
          <t>세미파이브</t>
        </is>
      </c>
      <c r="B986" s="19" t="inlineStr">
        <is>
          <t>490470</t>
        </is>
      </c>
      <c r="C986" s="19" t="inlineStr">
        <is>
          <t>[단기스윙]</t>
        </is>
      </c>
      <c r="D986" s="19" t="inlineStr">
        <is>
          <t>[칼손절]</t>
        </is>
      </c>
      <c r="E986" s="19" t="inlineStr">
        <is>
          <t>+5%▶60% 익절 / +10%▶30% 익절 / +20%▶10% 익절</t>
        </is>
      </c>
      <c r="F986" s="19" t="inlineStr">
        <is>
          <t>-2%▶80% 손절 / -4%▶10% 손절 / -6%▶10% 손절</t>
        </is>
      </c>
      <c r="G986" s="19" t="inlineStr">
        <is>
          <t>2026-03-31</t>
        </is>
      </c>
      <c r="H986" s="19" t="inlineStr">
        <is>
          <t>2026-06-08</t>
        </is>
      </c>
      <c r="I986" s="19" t="n">
        <v>0</v>
      </c>
      <c r="J986" s="19" t="n">
        <v>0</v>
      </c>
      <c r="K986" s="19" t="n">
        <v>0</v>
      </c>
      <c r="L986" s="19" t="n">
        <v>0</v>
      </c>
      <c r="M986" s="19" t="n">
        <v>0</v>
      </c>
      <c r="N986" s="19" t="n">
        <v>12</v>
      </c>
      <c r="O986" s="19" t="inlineStr">
        <is>
          <t>D</t>
        </is>
      </c>
      <c r="P986" s="19" t="inlineStr">
        <is>
          <t>단독 사용 비권장</t>
        </is>
      </c>
      <c r="Q986" s="19" t="inlineStr">
        <is>
          <t>검증기간 짧음 / 거래횟수 매우 부족 / MDD 안정 / 수익률 음수 / 승률 낮음</t>
        </is>
      </c>
      <c r="R986" s="19" t="inlineStr">
        <is>
          <t>예</t>
        </is>
      </c>
      <c r="S986" s="19" t="n">
        <v>0.0005</v>
      </c>
      <c r="T986" s="19" t="n">
        <v>0.0025</v>
      </c>
      <c r="U986" s="19" t="n">
        <v>0.0007</v>
      </c>
    </row>
    <row r="987">
      <c r="A987" s="19" t="inlineStr">
        <is>
          <t>세미파이브</t>
        </is>
      </c>
      <c r="B987" s="19" t="inlineStr">
        <is>
          <t>490470</t>
        </is>
      </c>
      <c r="C987" s="19" t="inlineStr">
        <is>
          <t>[단기스윙]</t>
        </is>
      </c>
      <c r="D987" s="19" t="inlineStr">
        <is>
          <t>[정석방어]</t>
        </is>
      </c>
      <c r="E987" s="19" t="inlineStr">
        <is>
          <t>+5%▶60% 익절 / +10%▶30% 익절 / +20%▶10% 익절</t>
        </is>
      </c>
      <c r="F987" s="19" t="inlineStr">
        <is>
          <t>-3%▶70% 손절 / -5%▶20% 손절 / -10%▶10% 손절</t>
        </is>
      </c>
      <c r="G987" s="19" t="inlineStr">
        <is>
          <t>2026-03-31</t>
        </is>
      </c>
      <c r="H987" s="19" t="inlineStr">
        <is>
          <t>2026-06-08</t>
        </is>
      </c>
      <c r="I987" s="19" t="n">
        <v>0</v>
      </c>
      <c r="J987" s="19" t="n">
        <v>0</v>
      </c>
      <c r="K987" s="19" t="n">
        <v>0</v>
      </c>
      <c r="L987" s="19" t="n">
        <v>0</v>
      </c>
      <c r="M987" s="19" t="n">
        <v>0</v>
      </c>
      <c r="N987" s="19" t="n">
        <v>12</v>
      </c>
      <c r="O987" s="19" t="inlineStr">
        <is>
          <t>D</t>
        </is>
      </c>
      <c r="P987" s="19" t="inlineStr">
        <is>
          <t>단독 사용 비권장</t>
        </is>
      </c>
      <c r="Q987" s="19" t="inlineStr">
        <is>
          <t>검증기간 짧음 / 거래횟수 매우 부족 / MDD 안정 / 수익률 음수 / 승률 낮음</t>
        </is>
      </c>
      <c r="R987" s="19" t="inlineStr">
        <is>
          <t>예</t>
        </is>
      </c>
      <c r="S987" s="19" t="n">
        <v>0.0005</v>
      </c>
      <c r="T987" s="19" t="n">
        <v>0.0025</v>
      </c>
      <c r="U987" s="19" t="n">
        <v>0.0007</v>
      </c>
    </row>
    <row r="988">
      <c r="A988" s="19" t="inlineStr">
        <is>
          <t>세미파이브</t>
        </is>
      </c>
      <c r="B988" s="19" t="inlineStr">
        <is>
          <t>490470</t>
        </is>
      </c>
      <c r="C988" s="19" t="inlineStr">
        <is>
          <t>[단기스윙]</t>
        </is>
      </c>
      <c r="D988" s="19" t="inlineStr">
        <is>
          <t>[변동성허용]</t>
        </is>
      </c>
      <c r="E988" s="19" t="inlineStr">
        <is>
          <t>+5%▶60% 익절 / +10%▶30% 익절 / +20%▶10% 익절</t>
        </is>
      </c>
      <c r="F988" s="19" t="inlineStr">
        <is>
          <t>-5%▶50% 손절 / -10%▶30% 손절 / -15%▶20% 손절</t>
        </is>
      </c>
      <c r="G988" s="19" t="inlineStr">
        <is>
          <t>2026-03-31</t>
        </is>
      </c>
      <c r="H988" s="19" t="inlineStr">
        <is>
          <t>2026-06-08</t>
        </is>
      </c>
      <c r="I988" s="19" t="n">
        <v>0</v>
      </c>
      <c r="J988" s="19" t="n">
        <v>0</v>
      </c>
      <c r="K988" s="19" t="n">
        <v>0</v>
      </c>
      <c r="L988" s="19" t="n">
        <v>0</v>
      </c>
      <c r="M988" s="19" t="n">
        <v>0</v>
      </c>
      <c r="N988" s="19" t="n">
        <v>12</v>
      </c>
      <c r="O988" s="19" t="inlineStr">
        <is>
          <t>D</t>
        </is>
      </c>
      <c r="P988" s="19" t="inlineStr">
        <is>
          <t>단독 사용 비권장</t>
        </is>
      </c>
      <c r="Q988" s="19" t="inlineStr">
        <is>
          <t>검증기간 짧음 / 거래횟수 매우 부족 / MDD 안정 / 수익률 음수 / 승률 낮음</t>
        </is>
      </c>
      <c r="R988" s="19" t="inlineStr">
        <is>
          <t>예</t>
        </is>
      </c>
      <c r="S988" s="19" t="n">
        <v>0.0005</v>
      </c>
      <c r="T988" s="19" t="n">
        <v>0.0025</v>
      </c>
      <c r="U988" s="19" t="n">
        <v>0.0007</v>
      </c>
    </row>
    <row r="989">
      <c r="A989" s="19" t="inlineStr">
        <is>
          <t>세미파이브</t>
        </is>
      </c>
      <c r="B989" s="19" t="inlineStr">
        <is>
          <t>490470</t>
        </is>
      </c>
      <c r="C989" s="19" t="inlineStr">
        <is>
          <t>[단기스윙]</t>
        </is>
      </c>
      <c r="D989" s="19" t="inlineStr">
        <is>
          <t>[버티기형]</t>
        </is>
      </c>
      <c r="E989" s="19" t="inlineStr">
        <is>
          <t>+5%▶60% 익절 / +10%▶30% 익절 / +20%▶10% 익절</t>
        </is>
      </c>
      <c r="F989" s="19" t="inlineStr">
        <is>
          <t>-5%▶40% 손절 / -15%▶30% 손절 / -20%▶30% 손절</t>
        </is>
      </c>
      <c r="G989" s="19" t="inlineStr">
        <is>
          <t>2026-03-31</t>
        </is>
      </c>
      <c r="H989" s="19" t="inlineStr">
        <is>
          <t>2026-06-08</t>
        </is>
      </c>
      <c r="I989" s="19" t="n">
        <v>0</v>
      </c>
      <c r="J989" s="19" t="n">
        <v>0</v>
      </c>
      <c r="K989" s="19" t="n">
        <v>0</v>
      </c>
      <c r="L989" s="19" t="n">
        <v>0</v>
      </c>
      <c r="M989" s="19" t="n">
        <v>0</v>
      </c>
      <c r="N989" s="19" t="n">
        <v>12</v>
      </c>
      <c r="O989" s="19" t="inlineStr">
        <is>
          <t>D</t>
        </is>
      </c>
      <c r="P989" s="19" t="inlineStr">
        <is>
          <t>단독 사용 비권장</t>
        </is>
      </c>
      <c r="Q989" s="19" t="inlineStr">
        <is>
          <t>검증기간 짧음 / 거래횟수 매우 부족 / MDD 안정 / 수익률 음수 / 승률 낮음</t>
        </is>
      </c>
      <c r="R989" s="19" t="inlineStr">
        <is>
          <t>예</t>
        </is>
      </c>
      <c r="S989" s="19" t="n">
        <v>0.0005</v>
      </c>
      <c r="T989" s="19" t="n">
        <v>0.0025</v>
      </c>
      <c r="U989" s="19" t="n">
        <v>0.0007</v>
      </c>
    </row>
    <row r="990">
      <c r="A990" s="19" t="inlineStr">
        <is>
          <t>세미파이브</t>
        </is>
      </c>
      <c r="B990" s="19" t="inlineStr">
        <is>
          <t>490470</t>
        </is>
      </c>
      <c r="C990" s="19" t="inlineStr">
        <is>
          <t>[대표님룰]</t>
        </is>
      </c>
      <c r="D990" s="19" t="inlineStr">
        <is>
          <t>[칼손절]</t>
        </is>
      </c>
      <c r="E990" s="19" t="inlineStr">
        <is>
          <t>+5%▶60% 익절 / +10%▶30% 익절 / +30%▶10% 익절</t>
        </is>
      </c>
      <c r="F990" s="19" t="inlineStr">
        <is>
          <t>-2%▶80% 손절 / -4%▶10% 손절 / -6%▶10% 손절</t>
        </is>
      </c>
      <c r="G990" s="19" t="inlineStr">
        <is>
          <t>2026-03-31</t>
        </is>
      </c>
      <c r="H990" s="19" t="inlineStr">
        <is>
          <t>2026-06-08</t>
        </is>
      </c>
      <c r="I990" s="19" t="n">
        <v>0</v>
      </c>
      <c r="J990" s="19" t="n">
        <v>0</v>
      </c>
      <c r="K990" s="19" t="n">
        <v>0</v>
      </c>
      <c r="L990" s="19" t="n">
        <v>0</v>
      </c>
      <c r="M990" s="19" t="n">
        <v>0</v>
      </c>
      <c r="N990" s="19" t="n">
        <v>12</v>
      </c>
      <c r="O990" s="19" t="inlineStr">
        <is>
          <t>D</t>
        </is>
      </c>
      <c r="P990" s="19" t="inlineStr">
        <is>
          <t>단독 사용 비권장</t>
        </is>
      </c>
      <c r="Q990" s="19" t="inlineStr">
        <is>
          <t>검증기간 짧음 / 거래횟수 매우 부족 / MDD 안정 / 수익률 음수 / 승률 낮음</t>
        </is>
      </c>
      <c r="R990" s="19" t="inlineStr">
        <is>
          <t>예</t>
        </is>
      </c>
      <c r="S990" s="19" t="n">
        <v>0.0005</v>
      </c>
      <c r="T990" s="19" t="n">
        <v>0.0025</v>
      </c>
      <c r="U990" s="19" t="n">
        <v>0.0007</v>
      </c>
    </row>
    <row r="991">
      <c r="A991" s="19" t="inlineStr">
        <is>
          <t>세미파이브</t>
        </is>
      </c>
      <c r="B991" s="19" t="inlineStr">
        <is>
          <t>490470</t>
        </is>
      </c>
      <c r="C991" s="19" t="inlineStr">
        <is>
          <t>[대표님룰]</t>
        </is>
      </c>
      <c r="D991" s="19" t="inlineStr">
        <is>
          <t>[정석방어]</t>
        </is>
      </c>
      <c r="E991" s="19" t="inlineStr">
        <is>
          <t>+5%▶60% 익절 / +10%▶30% 익절 / +30%▶10% 익절</t>
        </is>
      </c>
      <c r="F991" s="19" t="inlineStr">
        <is>
          <t>-3%▶70% 손절 / -5%▶20% 손절 / -10%▶10% 손절</t>
        </is>
      </c>
      <c r="G991" s="19" t="inlineStr">
        <is>
          <t>2026-03-31</t>
        </is>
      </c>
      <c r="H991" s="19" t="inlineStr">
        <is>
          <t>2026-06-08</t>
        </is>
      </c>
      <c r="I991" s="19" t="n">
        <v>0</v>
      </c>
      <c r="J991" s="19" t="n">
        <v>0</v>
      </c>
      <c r="K991" s="19" t="n">
        <v>0</v>
      </c>
      <c r="L991" s="19" t="n">
        <v>0</v>
      </c>
      <c r="M991" s="19" t="n">
        <v>0</v>
      </c>
      <c r="N991" s="19" t="n">
        <v>12</v>
      </c>
      <c r="O991" s="19" t="inlineStr">
        <is>
          <t>D</t>
        </is>
      </c>
      <c r="P991" s="19" t="inlineStr">
        <is>
          <t>단독 사용 비권장</t>
        </is>
      </c>
      <c r="Q991" s="19" t="inlineStr">
        <is>
          <t>검증기간 짧음 / 거래횟수 매우 부족 / MDD 안정 / 수익률 음수 / 승률 낮음</t>
        </is>
      </c>
      <c r="R991" s="19" t="inlineStr">
        <is>
          <t>예</t>
        </is>
      </c>
      <c r="S991" s="19" t="n">
        <v>0.0005</v>
      </c>
      <c r="T991" s="19" t="n">
        <v>0.0025</v>
      </c>
      <c r="U991" s="19" t="n">
        <v>0.0007</v>
      </c>
    </row>
    <row r="992">
      <c r="A992" s="19" t="inlineStr">
        <is>
          <t>세미파이브</t>
        </is>
      </c>
      <c r="B992" s="19" t="inlineStr">
        <is>
          <t>490470</t>
        </is>
      </c>
      <c r="C992" s="19" t="inlineStr">
        <is>
          <t>[대표님룰]</t>
        </is>
      </c>
      <c r="D992" s="19" t="inlineStr">
        <is>
          <t>[변동성허용]</t>
        </is>
      </c>
      <c r="E992" s="19" t="inlineStr">
        <is>
          <t>+5%▶60% 익절 / +10%▶30% 익절 / +30%▶10% 익절</t>
        </is>
      </c>
      <c r="F992" s="19" t="inlineStr">
        <is>
          <t>-5%▶50% 손절 / -10%▶30% 손절 / -15%▶20% 손절</t>
        </is>
      </c>
      <c r="G992" s="19" t="inlineStr">
        <is>
          <t>2026-03-31</t>
        </is>
      </c>
      <c r="H992" s="19" t="inlineStr">
        <is>
          <t>2026-06-08</t>
        </is>
      </c>
      <c r="I992" s="19" t="n">
        <v>0</v>
      </c>
      <c r="J992" s="19" t="n">
        <v>0</v>
      </c>
      <c r="K992" s="19" t="n">
        <v>0</v>
      </c>
      <c r="L992" s="19" t="n">
        <v>0</v>
      </c>
      <c r="M992" s="19" t="n">
        <v>0</v>
      </c>
      <c r="N992" s="19" t="n">
        <v>12</v>
      </c>
      <c r="O992" s="19" t="inlineStr">
        <is>
          <t>D</t>
        </is>
      </c>
      <c r="P992" s="19" t="inlineStr">
        <is>
          <t>단독 사용 비권장</t>
        </is>
      </c>
      <c r="Q992" s="19" t="inlineStr">
        <is>
          <t>검증기간 짧음 / 거래횟수 매우 부족 / MDD 안정 / 수익률 음수 / 승률 낮음</t>
        </is>
      </c>
      <c r="R992" s="19" t="inlineStr">
        <is>
          <t>예</t>
        </is>
      </c>
      <c r="S992" s="19" t="n">
        <v>0.0005</v>
      </c>
      <c r="T992" s="19" t="n">
        <v>0.0025</v>
      </c>
      <c r="U992" s="19" t="n">
        <v>0.0007</v>
      </c>
    </row>
    <row r="993">
      <c r="A993" s="19" t="inlineStr">
        <is>
          <t>세미파이브</t>
        </is>
      </c>
      <c r="B993" s="19" t="inlineStr">
        <is>
          <t>490470</t>
        </is>
      </c>
      <c r="C993" s="19" t="inlineStr">
        <is>
          <t>[대표님룰]</t>
        </is>
      </c>
      <c r="D993" s="19" t="inlineStr">
        <is>
          <t>[버티기형]</t>
        </is>
      </c>
      <c r="E993" s="19" t="inlineStr">
        <is>
          <t>+5%▶60% 익절 / +10%▶30% 익절 / +30%▶10% 익절</t>
        </is>
      </c>
      <c r="F993" s="19" t="inlineStr">
        <is>
          <t>-5%▶40% 손절 / -15%▶30% 손절 / -20%▶30% 손절</t>
        </is>
      </c>
      <c r="G993" s="19" t="inlineStr">
        <is>
          <t>2026-03-31</t>
        </is>
      </c>
      <c r="H993" s="19" t="inlineStr">
        <is>
          <t>2026-06-08</t>
        </is>
      </c>
      <c r="I993" s="19" t="n">
        <v>0</v>
      </c>
      <c r="J993" s="19" t="n">
        <v>0</v>
      </c>
      <c r="K993" s="19" t="n">
        <v>0</v>
      </c>
      <c r="L993" s="19" t="n">
        <v>0</v>
      </c>
      <c r="M993" s="19" t="n">
        <v>0</v>
      </c>
      <c r="N993" s="19" t="n">
        <v>12</v>
      </c>
      <c r="O993" s="19" t="inlineStr">
        <is>
          <t>D</t>
        </is>
      </c>
      <c r="P993" s="19" t="inlineStr">
        <is>
          <t>단독 사용 비권장</t>
        </is>
      </c>
      <c r="Q993" s="19" t="inlineStr">
        <is>
          <t>검증기간 짧음 / 거래횟수 매우 부족 / MDD 안정 / 수익률 음수 / 승률 낮음</t>
        </is>
      </c>
      <c r="R993" s="19" t="inlineStr">
        <is>
          <t>예</t>
        </is>
      </c>
      <c r="S993" s="19" t="n">
        <v>0.0005</v>
      </c>
      <c r="T993" s="19" t="n">
        <v>0.0025</v>
      </c>
      <c r="U993" s="19" t="n">
        <v>0.0007</v>
      </c>
    </row>
    <row r="994">
      <c r="A994" s="19" t="inlineStr">
        <is>
          <t>세미파이브</t>
        </is>
      </c>
      <c r="B994" s="19" t="inlineStr">
        <is>
          <t>490470</t>
        </is>
      </c>
      <c r="C994" s="19" t="inlineStr">
        <is>
          <t>[중기추세]</t>
        </is>
      </c>
      <c r="D994" s="19" t="inlineStr">
        <is>
          <t>[칼손절]</t>
        </is>
      </c>
      <c r="E994" s="19" t="inlineStr">
        <is>
          <t>+10%▶50% 익절 / +20%▶30% 익절 / +30%▶20% 익절</t>
        </is>
      </c>
      <c r="F994" s="19" t="inlineStr">
        <is>
          <t>-2%▶80% 손절 / -4%▶10% 손절 / -6%▶10% 손절</t>
        </is>
      </c>
      <c r="G994" s="19" t="inlineStr">
        <is>
          <t>2026-03-31</t>
        </is>
      </c>
      <c r="H994" s="19" t="inlineStr">
        <is>
          <t>2026-06-08</t>
        </is>
      </c>
      <c r="I994" s="19" t="n">
        <v>0</v>
      </c>
      <c r="J994" s="19" t="n">
        <v>0</v>
      </c>
      <c r="K994" s="19" t="n">
        <v>0</v>
      </c>
      <c r="L994" s="19" t="n">
        <v>0</v>
      </c>
      <c r="M994" s="19" t="n">
        <v>0</v>
      </c>
      <c r="N994" s="19" t="n">
        <v>12</v>
      </c>
      <c r="O994" s="19" t="inlineStr">
        <is>
          <t>D</t>
        </is>
      </c>
      <c r="P994" s="19" t="inlineStr">
        <is>
          <t>단독 사용 비권장</t>
        </is>
      </c>
      <c r="Q994" s="19" t="inlineStr">
        <is>
          <t>검증기간 짧음 / 거래횟수 매우 부족 / MDD 안정 / 수익률 음수 / 승률 낮음</t>
        </is>
      </c>
      <c r="R994" s="19" t="inlineStr">
        <is>
          <t>예</t>
        </is>
      </c>
      <c r="S994" s="19" t="n">
        <v>0.0005</v>
      </c>
      <c r="T994" s="19" t="n">
        <v>0.0025</v>
      </c>
      <c r="U994" s="19" t="n">
        <v>0.0007</v>
      </c>
    </row>
    <row r="995">
      <c r="A995" s="19" t="inlineStr">
        <is>
          <t>세미파이브</t>
        </is>
      </c>
      <c r="B995" s="19" t="inlineStr">
        <is>
          <t>490470</t>
        </is>
      </c>
      <c r="C995" s="19" t="inlineStr">
        <is>
          <t>[중기추세]</t>
        </is>
      </c>
      <c r="D995" s="19" t="inlineStr">
        <is>
          <t>[정석방어]</t>
        </is>
      </c>
      <c r="E995" s="19" t="inlineStr">
        <is>
          <t>+10%▶50% 익절 / +20%▶30% 익절 / +30%▶20% 익절</t>
        </is>
      </c>
      <c r="F995" s="19" t="inlineStr">
        <is>
          <t>-3%▶70% 손절 / -5%▶20% 손절 / -10%▶10% 손절</t>
        </is>
      </c>
      <c r="G995" s="19" t="inlineStr">
        <is>
          <t>2026-03-31</t>
        </is>
      </c>
      <c r="H995" s="19" t="inlineStr">
        <is>
          <t>2026-06-08</t>
        </is>
      </c>
      <c r="I995" s="19" t="n">
        <v>0</v>
      </c>
      <c r="J995" s="19" t="n">
        <v>0</v>
      </c>
      <c r="K995" s="19" t="n">
        <v>0</v>
      </c>
      <c r="L995" s="19" t="n">
        <v>0</v>
      </c>
      <c r="M995" s="19" t="n">
        <v>0</v>
      </c>
      <c r="N995" s="19" t="n">
        <v>12</v>
      </c>
      <c r="O995" s="19" t="inlineStr">
        <is>
          <t>D</t>
        </is>
      </c>
      <c r="P995" s="19" t="inlineStr">
        <is>
          <t>단독 사용 비권장</t>
        </is>
      </c>
      <c r="Q995" s="19" t="inlineStr">
        <is>
          <t>검증기간 짧음 / 거래횟수 매우 부족 / MDD 안정 / 수익률 음수 / 승률 낮음</t>
        </is>
      </c>
      <c r="R995" s="19" t="inlineStr">
        <is>
          <t>예</t>
        </is>
      </c>
      <c r="S995" s="19" t="n">
        <v>0.0005</v>
      </c>
      <c r="T995" s="19" t="n">
        <v>0.0025</v>
      </c>
      <c r="U995" s="19" t="n">
        <v>0.0007</v>
      </c>
    </row>
    <row r="996">
      <c r="A996" s="19" t="inlineStr">
        <is>
          <t>세미파이브</t>
        </is>
      </c>
      <c r="B996" s="19" t="inlineStr">
        <is>
          <t>490470</t>
        </is>
      </c>
      <c r="C996" s="19" t="inlineStr">
        <is>
          <t>[중기추세]</t>
        </is>
      </c>
      <c r="D996" s="19" t="inlineStr">
        <is>
          <t>[변동성허용]</t>
        </is>
      </c>
      <c r="E996" s="19" t="inlineStr">
        <is>
          <t>+10%▶50% 익절 / +20%▶30% 익절 / +30%▶20% 익절</t>
        </is>
      </c>
      <c r="F996" s="19" t="inlineStr">
        <is>
          <t>-5%▶50% 손절 / -10%▶30% 손절 / -15%▶20% 손절</t>
        </is>
      </c>
      <c r="G996" s="19" t="inlineStr">
        <is>
          <t>2026-03-31</t>
        </is>
      </c>
      <c r="H996" s="19" t="inlineStr">
        <is>
          <t>2026-06-08</t>
        </is>
      </c>
      <c r="I996" s="19" t="n">
        <v>0</v>
      </c>
      <c r="J996" s="19" t="n">
        <v>0</v>
      </c>
      <c r="K996" s="19" t="n">
        <v>0</v>
      </c>
      <c r="L996" s="19" t="n">
        <v>0</v>
      </c>
      <c r="M996" s="19" t="n">
        <v>0</v>
      </c>
      <c r="N996" s="19" t="n">
        <v>12</v>
      </c>
      <c r="O996" s="19" t="inlineStr">
        <is>
          <t>D</t>
        </is>
      </c>
      <c r="P996" s="19" t="inlineStr">
        <is>
          <t>단독 사용 비권장</t>
        </is>
      </c>
      <c r="Q996" s="19" t="inlineStr">
        <is>
          <t>검증기간 짧음 / 거래횟수 매우 부족 / MDD 안정 / 수익률 음수 / 승률 낮음</t>
        </is>
      </c>
      <c r="R996" s="19" t="inlineStr">
        <is>
          <t>예</t>
        </is>
      </c>
      <c r="S996" s="19" t="n">
        <v>0.0005</v>
      </c>
      <c r="T996" s="19" t="n">
        <v>0.0025</v>
      </c>
      <c r="U996" s="19" t="n">
        <v>0.0007</v>
      </c>
    </row>
    <row r="997">
      <c r="A997" s="19" t="inlineStr">
        <is>
          <t>세미파이브</t>
        </is>
      </c>
      <c r="B997" s="19" t="inlineStr">
        <is>
          <t>490470</t>
        </is>
      </c>
      <c r="C997" s="19" t="inlineStr">
        <is>
          <t>[중기추세]</t>
        </is>
      </c>
      <c r="D997" s="19" t="inlineStr">
        <is>
          <t>[버티기형]</t>
        </is>
      </c>
      <c r="E997" s="19" t="inlineStr">
        <is>
          <t>+10%▶50% 익절 / +20%▶30% 익절 / +30%▶20% 익절</t>
        </is>
      </c>
      <c r="F997" s="19" t="inlineStr">
        <is>
          <t>-5%▶40% 손절 / -15%▶30% 손절 / -20%▶30% 손절</t>
        </is>
      </c>
      <c r="G997" s="19" t="inlineStr">
        <is>
          <t>2026-03-31</t>
        </is>
      </c>
      <c r="H997" s="19" t="inlineStr">
        <is>
          <t>2026-06-08</t>
        </is>
      </c>
      <c r="I997" s="19" t="n">
        <v>0</v>
      </c>
      <c r="J997" s="19" t="n">
        <v>0</v>
      </c>
      <c r="K997" s="19" t="n">
        <v>0</v>
      </c>
      <c r="L997" s="19" t="n">
        <v>0</v>
      </c>
      <c r="M997" s="19" t="n">
        <v>0</v>
      </c>
      <c r="N997" s="19" t="n">
        <v>12</v>
      </c>
      <c r="O997" s="19" t="inlineStr">
        <is>
          <t>D</t>
        </is>
      </c>
      <c r="P997" s="19" t="inlineStr">
        <is>
          <t>단독 사용 비권장</t>
        </is>
      </c>
      <c r="Q997" s="19" t="inlineStr">
        <is>
          <t>검증기간 짧음 / 거래횟수 매우 부족 / MDD 안정 / 수익률 음수 / 승률 낮음</t>
        </is>
      </c>
      <c r="R997" s="19" t="inlineStr">
        <is>
          <t>예</t>
        </is>
      </c>
      <c r="S997" s="19" t="n">
        <v>0.0005</v>
      </c>
      <c r="T997" s="19" t="n">
        <v>0.0025</v>
      </c>
      <c r="U997" s="19" t="n">
        <v>0.0007</v>
      </c>
    </row>
    <row r="998">
      <c r="A998" s="19" t="inlineStr">
        <is>
          <t>세미파이브</t>
        </is>
      </c>
      <c r="B998" s="19" t="inlineStr">
        <is>
          <t>490470</t>
        </is>
      </c>
      <c r="C998" s="19" t="inlineStr">
        <is>
          <t>[수익극대화]</t>
        </is>
      </c>
      <c r="D998" s="19" t="inlineStr">
        <is>
          <t>[칼손절]</t>
        </is>
      </c>
      <c r="E998" s="19" t="inlineStr">
        <is>
          <t>+10%▶40% 익절 / +20%▶30% 익절 / +40%▶30% 익절</t>
        </is>
      </c>
      <c r="F998" s="19" t="inlineStr">
        <is>
          <t>-2%▶80% 손절 / -4%▶10% 손절 / -6%▶10% 손절</t>
        </is>
      </c>
      <c r="G998" s="19" t="inlineStr">
        <is>
          <t>2026-03-31</t>
        </is>
      </c>
      <c r="H998" s="19" t="inlineStr">
        <is>
          <t>2026-06-08</t>
        </is>
      </c>
      <c r="I998" s="19" t="n">
        <v>0</v>
      </c>
      <c r="J998" s="19" t="n">
        <v>0</v>
      </c>
      <c r="K998" s="19" t="n">
        <v>0</v>
      </c>
      <c r="L998" s="19" t="n">
        <v>0</v>
      </c>
      <c r="M998" s="19" t="n">
        <v>0</v>
      </c>
      <c r="N998" s="19" t="n">
        <v>12</v>
      </c>
      <c r="O998" s="19" t="inlineStr">
        <is>
          <t>D</t>
        </is>
      </c>
      <c r="P998" s="19" t="inlineStr">
        <is>
          <t>단독 사용 비권장</t>
        </is>
      </c>
      <c r="Q998" s="19" t="inlineStr">
        <is>
          <t>검증기간 짧음 / 거래횟수 매우 부족 / MDD 안정 / 수익률 음수 / 승률 낮음</t>
        </is>
      </c>
      <c r="R998" s="19" t="inlineStr">
        <is>
          <t>예</t>
        </is>
      </c>
      <c r="S998" s="19" t="n">
        <v>0.0005</v>
      </c>
      <c r="T998" s="19" t="n">
        <v>0.0025</v>
      </c>
      <c r="U998" s="19" t="n">
        <v>0.0007</v>
      </c>
    </row>
    <row r="999">
      <c r="A999" s="19" t="inlineStr">
        <is>
          <t>세미파이브</t>
        </is>
      </c>
      <c r="B999" s="19" t="inlineStr">
        <is>
          <t>490470</t>
        </is>
      </c>
      <c r="C999" s="19" t="inlineStr">
        <is>
          <t>[수익극대화]</t>
        </is>
      </c>
      <c r="D999" s="19" t="inlineStr">
        <is>
          <t>[정석방어]</t>
        </is>
      </c>
      <c r="E999" s="19" t="inlineStr">
        <is>
          <t>+10%▶40% 익절 / +20%▶30% 익절 / +40%▶30% 익절</t>
        </is>
      </c>
      <c r="F999" s="19" t="inlineStr">
        <is>
          <t>-3%▶70% 손절 / -5%▶20% 손절 / -10%▶10% 손절</t>
        </is>
      </c>
      <c r="G999" s="19" t="inlineStr">
        <is>
          <t>2026-03-31</t>
        </is>
      </c>
      <c r="H999" s="19" t="inlineStr">
        <is>
          <t>2026-06-08</t>
        </is>
      </c>
      <c r="I999" s="19" t="n">
        <v>0</v>
      </c>
      <c r="J999" s="19" t="n">
        <v>0</v>
      </c>
      <c r="K999" s="19" t="n">
        <v>0</v>
      </c>
      <c r="L999" s="19" t="n">
        <v>0</v>
      </c>
      <c r="M999" s="19" t="n">
        <v>0</v>
      </c>
      <c r="N999" s="19" t="n">
        <v>12</v>
      </c>
      <c r="O999" s="19" t="inlineStr">
        <is>
          <t>D</t>
        </is>
      </c>
      <c r="P999" s="19" t="inlineStr">
        <is>
          <t>단독 사용 비권장</t>
        </is>
      </c>
      <c r="Q999" s="19" t="inlineStr">
        <is>
          <t>검증기간 짧음 / 거래횟수 매우 부족 / MDD 안정 / 수익률 음수 / 승률 낮음</t>
        </is>
      </c>
      <c r="R999" s="19" t="inlineStr">
        <is>
          <t>예</t>
        </is>
      </c>
      <c r="S999" s="19" t="n">
        <v>0.0005</v>
      </c>
      <c r="T999" s="19" t="n">
        <v>0.0025</v>
      </c>
      <c r="U999" s="19" t="n">
        <v>0.0007</v>
      </c>
    </row>
    <row r="1000">
      <c r="A1000" s="19" t="inlineStr">
        <is>
          <t>세미파이브</t>
        </is>
      </c>
      <c r="B1000" s="19" t="inlineStr">
        <is>
          <t>490470</t>
        </is>
      </c>
      <c r="C1000" s="19" t="inlineStr">
        <is>
          <t>[수익극대화]</t>
        </is>
      </c>
      <c r="D1000" s="19" t="inlineStr">
        <is>
          <t>[변동성허용]</t>
        </is>
      </c>
      <c r="E1000" s="19" t="inlineStr">
        <is>
          <t>+10%▶40% 익절 / +20%▶30% 익절 / +40%▶30% 익절</t>
        </is>
      </c>
      <c r="F1000" s="19" t="inlineStr">
        <is>
          <t>-5%▶50% 손절 / -10%▶30% 손절 / -15%▶20% 손절</t>
        </is>
      </c>
      <c r="G1000" s="19" t="inlineStr">
        <is>
          <t>2026-03-31</t>
        </is>
      </c>
      <c r="H1000" s="19" t="inlineStr">
        <is>
          <t>2026-06-08</t>
        </is>
      </c>
      <c r="I1000" s="19" t="n">
        <v>0</v>
      </c>
      <c r="J1000" s="19" t="n">
        <v>0</v>
      </c>
      <c r="K1000" s="19" t="n">
        <v>0</v>
      </c>
      <c r="L1000" s="19" t="n">
        <v>0</v>
      </c>
      <c r="M1000" s="19" t="n">
        <v>0</v>
      </c>
      <c r="N1000" s="19" t="n">
        <v>12</v>
      </c>
      <c r="O1000" s="19" t="inlineStr">
        <is>
          <t>D</t>
        </is>
      </c>
      <c r="P1000" s="19" t="inlineStr">
        <is>
          <t>단독 사용 비권장</t>
        </is>
      </c>
      <c r="Q1000" s="19" t="inlineStr">
        <is>
          <t>검증기간 짧음 / 거래횟수 매우 부족 / MDD 안정 / 수익률 음수 / 승률 낮음</t>
        </is>
      </c>
      <c r="R1000" s="19" t="inlineStr">
        <is>
          <t>예</t>
        </is>
      </c>
      <c r="S1000" s="19" t="n">
        <v>0.0005</v>
      </c>
      <c r="T1000" s="19" t="n">
        <v>0.0025</v>
      </c>
      <c r="U1000" s="19" t="n">
        <v>0.0007</v>
      </c>
    </row>
    <row r="1001">
      <c r="A1001" s="19" t="inlineStr">
        <is>
          <t>세미파이브</t>
        </is>
      </c>
      <c r="B1001" s="19" t="inlineStr">
        <is>
          <t>490470</t>
        </is>
      </c>
      <c r="C1001" s="19" t="inlineStr">
        <is>
          <t>[수익극대화]</t>
        </is>
      </c>
      <c r="D1001" s="19" t="inlineStr">
        <is>
          <t>[버티기형]</t>
        </is>
      </c>
      <c r="E1001" s="19" t="inlineStr">
        <is>
          <t>+10%▶40% 익절 / +20%▶30% 익절 / +40%▶30% 익절</t>
        </is>
      </c>
      <c r="F1001" s="19" t="inlineStr">
        <is>
          <t>-5%▶40% 손절 / -15%▶30% 손절 / -20%▶30% 손절</t>
        </is>
      </c>
      <c r="G1001" s="19" t="inlineStr">
        <is>
          <t>2026-03-31</t>
        </is>
      </c>
      <c r="H1001" s="19" t="inlineStr">
        <is>
          <t>2026-06-08</t>
        </is>
      </c>
      <c r="I1001" s="19" t="n">
        <v>0</v>
      </c>
      <c r="J1001" s="19" t="n">
        <v>0</v>
      </c>
      <c r="K1001" s="19" t="n">
        <v>0</v>
      </c>
      <c r="L1001" s="19" t="n">
        <v>0</v>
      </c>
      <c r="M1001" s="19" t="n">
        <v>0</v>
      </c>
      <c r="N1001" s="19" t="n">
        <v>12</v>
      </c>
      <c r="O1001" s="19" t="inlineStr">
        <is>
          <t>D</t>
        </is>
      </c>
      <c r="P1001" s="19" t="inlineStr">
        <is>
          <t>단독 사용 비권장</t>
        </is>
      </c>
      <c r="Q1001" s="19" t="inlineStr">
        <is>
          <t>검증기간 짧음 / 거래횟수 매우 부족 / MDD 안정 / 수익률 음수 / 승률 낮음</t>
        </is>
      </c>
      <c r="R1001" s="19" t="inlineStr">
        <is>
          <t>예</t>
        </is>
      </c>
      <c r="S1001" s="19" t="n">
        <v>0.0005</v>
      </c>
      <c r="T1001" s="19" t="n">
        <v>0.0025</v>
      </c>
      <c r="U1001" s="19" t="n">
        <v>0.0007</v>
      </c>
    </row>
  </sheetData>
  <autoFilter ref="A1:U1001"/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DE5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7" customWidth="1" min="2" max="2"/>
    <col width="8" customWidth="1" min="3" max="3"/>
    <col hidden="1" outlineLevel="1" width="8" customWidth="1" min="4" max="4"/>
    <col width="7" customWidth="1" min="5" max="5"/>
    <col hidden="1" outlineLevel="1" width="12" customWidth="1" min="6" max="6"/>
    <col hidden="1" outlineLevel="1" width="49" customWidth="1" min="7" max="7"/>
    <col hidden="1" outlineLevel="1" width="29" customWidth="1" min="8" max="8"/>
    <col hidden="1" outlineLevel="1" width="6" customWidth="1" min="9" max="9"/>
    <col hidden="1" outlineLevel="1" width="8" customWidth="1" min="10" max="10"/>
    <col hidden="1" outlineLevel="1" width="8" customWidth="1" min="11" max="11"/>
    <col hidden="1" outlineLevel="1" width="7" customWidth="1" min="12" max="12"/>
    <col hidden="1" outlineLevel="1" width="7" customWidth="1" min="13" max="13"/>
    <col hidden="1" outlineLevel="1" width="11" customWidth="1" min="14" max="14"/>
    <col hidden="1" outlineLevel="1" width="7" customWidth="1" min="15" max="15"/>
    <col hidden="1" outlineLevel="1" width="7" customWidth="1" min="16" max="16"/>
    <col hidden="1" outlineLevel="1" width="12" customWidth="1" min="17" max="17"/>
    <col hidden="1" outlineLevel="1" width="13" customWidth="1" min="18" max="18"/>
    <col hidden="1" outlineLevel="1" width="11" customWidth="1" min="19" max="19"/>
    <col hidden="1" outlineLevel="1" width="8" customWidth="1" min="20" max="20"/>
    <col hidden="1" outlineLevel="1" width="8" customWidth="1" min="21" max="21"/>
    <col width="8" customWidth="1" min="22" max="22"/>
    <col hidden="1" outlineLevel="1" width="8" customWidth="1" min="23" max="23"/>
    <col width="6" customWidth="1" min="24" max="24"/>
    <col width="8" customWidth="1" min="25" max="25"/>
    <col width="6" customWidth="1" min="26" max="26"/>
    <col hidden="1" outlineLevel="1" width="8" customWidth="1" min="27" max="27"/>
    <col width="6" customWidth="1" min="28" max="28"/>
    <col hidden="1" outlineLevel="1" width="6" customWidth="1" min="29" max="29"/>
    <col hidden="1" outlineLevel="1" width="6" customWidth="1" min="30" max="30"/>
    <col width="8" customWidth="1" min="31" max="31"/>
    <col hidden="1" outlineLevel="1" width="8" customWidth="1" min="32" max="32"/>
    <col width="8" customWidth="1" min="33" max="33"/>
    <col hidden="1" outlineLevel="1" width="27" customWidth="1" min="34" max="34"/>
    <col hidden="1" outlineLevel="1" width="10" customWidth="1" min="35" max="35"/>
    <col hidden="1" outlineLevel="1" width="9" customWidth="1" min="36" max="36"/>
    <col hidden="1" outlineLevel="1" width="10" customWidth="1" min="37" max="37"/>
    <col hidden="1" outlineLevel="1" width="6" customWidth="1" min="38" max="38"/>
    <col hidden="1" outlineLevel="1" width="9" customWidth="1" min="39" max="39"/>
    <col hidden="1" outlineLevel="1" width="11" customWidth="1" min="40" max="40"/>
    <col hidden="1" outlineLevel="1" width="12" customWidth="1" min="41" max="41"/>
    <col hidden="1" outlineLevel="1" width="5" customWidth="1" min="42" max="42"/>
    <col hidden="1" outlineLevel="1" width="5" customWidth="1" min="43" max="43"/>
    <col hidden="1" outlineLevel="1" width="9" customWidth="1" min="44" max="44"/>
    <col hidden="1" outlineLevel="1" width="9" customWidth="1" min="45" max="45"/>
    <col hidden="1" outlineLevel="1" width="55" customWidth="1" min="46" max="46"/>
    <col hidden="1" outlineLevel="1" width="20" customWidth="1" min="47" max="47"/>
    <col width="8" customWidth="1" min="48" max="48"/>
    <col hidden="1" outlineLevel="1" width="50" customWidth="1" min="49" max="49"/>
    <col hidden="1" outlineLevel="1" width="18" customWidth="1" min="50" max="50"/>
    <col hidden="1" outlineLevel="1" width="26" customWidth="1" min="51" max="51"/>
    <col hidden="1" outlineLevel="1" width="10" customWidth="1" min="52" max="52"/>
    <col hidden="1" outlineLevel="1" width="10" customWidth="1" min="53" max="53"/>
    <col hidden="1" outlineLevel="1" width="9" customWidth="1" min="54" max="54"/>
    <col hidden="1" outlineLevel="1" width="7" customWidth="1" min="55" max="55"/>
    <col hidden="1" outlineLevel="1" width="19" customWidth="1" min="56" max="56"/>
    <col hidden="1" outlineLevel="1" width="20" customWidth="1" min="57" max="57"/>
    <col hidden="1" outlineLevel="1" width="19" customWidth="1" min="58" max="58"/>
    <col width="42" customWidth="1" min="59" max="59"/>
    <col width="41" customWidth="1" min="60" max="60"/>
    <col hidden="1" outlineLevel="1" width="41" customWidth="1" min="61" max="61"/>
    <col hidden="1" outlineLevel="1" width="40" customWidth="1" min="62" max="62"/>
    <col hidden="1" outlineLevel="1" width="12" customWidth="1" min="63" max="63"/>
    <col hidden="1" outlineLevel="1" width="12" customWidth="1" min="64" max="64"/>
    <col hidden="1" outlineLevel="1" width="11" customWidth="1" min="65" max="65"/>
    <col width="9" customWidth="1" min="66" max="66"/>
    <col hidden="1" outlineLevel="1" width="18" customWidth="1" min="67" max="67"/>
    <col hidden="1" outlineLevel="1" width="48" customWidth="1" min="68" max="68"/>
    <col width="55" customWidth="1" min="69" max="69"/>
    <col hidden="1" outlineLevel="1" width="8" customWidth="1" min="70" max="70"/>
    <col hidden="1" outlineLevel="1" width="7" customWidth="1" min="71" max="71"/>
    <col hidden="1" outlineLevel="1" width="7" customWidth="1" min="72" max="72"/>
    <col hidden="1" outlineLevel="1" width="8" customWidth="1" min="73" max="73"/>
    <col hidden="1" outlineLevel="1" width="8" customWidth="1" min="74" max="74"/>
    <col hidden="1" outlineLevel="1" width="8" customWidth="1" min="75" max="75"/>
    <col hidden="1" outlineLevel="1" width="8" customWidth="1" min="76" max="76"/>
    <col width="9" customWidth="1" min="77" max="77"/>
    <col width="9" customWidth="1" min="78" max="78"/>
    <col width="8" customWidth="1" min="79" max="79"/>
    <col hidden="1" outlineLevel="1" width="6" customWidth="1" min="80" max="80"/>
    <col width="8" customWidth="1" min="81" max="81"/>
    <col width="6" customWidth="1" min="82" max="82"/>
    <col hidden="1" outlineLevel="1" width="9" customWidth="1" min="83" max="83"/>
    <col hidden="1" outlineLevel="1" width="7" customWidth="1" min="84" max="84"/>
    <col hidden="1" outlineLevel="1" width="8" customWidth="1" min="85" max="85"/>
    <col hidden="1" outlineLevel="1" width="7" customWidth="1" min="86" max="86"/>
    <col hidden="1" outlineLevel="1" width="7" customWidth="1" min="87" max="87"/>
    <col hidden="1" outlineLevel="1" width="8" customWidth="1" min="88" max="88"/>
    <col hidden="1" outlineLevel="1" width="7" customWidth="1" min="89" max="89"/>
    <col hidden="1" outlineLevel="1" width="7" customWidth="1" min="90" max="90"/>
    <col hidden="1" outlineLevel="1" width="8" customWidth="1" min="91" max="91"/>
    <col hidden="1" outlineLevel="1" width="7" customWidth="1" min="92" max="92"/>
    <col hidden="1" outlineLevel="1" width="7" customWidth="1" min="93" max="93"/>
    <col hidden="1" outlineLevel="1" width="8" customWidth="1" min="94" max="94"/>
    <col hidden="1" outlineLevel="1" width="7" customWidth="1" min="95" max="95"/>
    <col hidden="1" outlineLevel="1" width="7" customWidth="1" min="96" max="96"/>
    <col hidden="1" outlineLevel="1" width="7" customWidth="1" min="97" max="97"/>
    <col hidden="1" outlineLevel="1" width="7" customWidth="1" min="98" max="98"/>
    <col hidden="1" outlineLevel="1" width="7" customWidth="1" min="99" max="99"/>
    <col hidden="1" outlineLevel="1" width="7" customWidth="1" min="100" max="100"/>
    <col hidden="1" outlineLevel="1" width="7" customWidth="1" min="101" max="101"/>
    <col hidden="1" outlineLevel="1" width="13" customWidth="1" min="102" max="102"/>
    <col hidden="1" outlineLevel="1" width="14" customWidth="1" min="103" max="103"/>
    <col hidden="1" outlineLevel="1" width="11" customWidth="1" min="104" max="104"/>
    <col hidden="1" outlineLevel="1" width="13" customWidth="1" min="105" max="105"/>
    <col hidden="1" outlineLevel="1" width="14" customWidth="1" min="106" max="106"/>
    <col hidden="1" outlineLevel="1" width="14" customWidth="1" min="107" max="107"/>
    <col hidden="1" outlineLevel="1" width="12" customWidth="1" min="108" max="108"/>
    <col width="16" customWidth="1" min="109" max="109"/>
  </cols>
  <sheetData>
    <row r="1">
      <c r="A1" s="18" t="inlineStr">
        <is>
          <t>AI 시스템 판정</t>
        </is>
      </c>
      <c r="B1" s="18" t="inlineStr">
        <is>
          <t>종목명</t>
        </is>
      </c>
      <c r="C1" s="18" t="inlineStr">
        <is>
          <t>종목코드</t>
        </is>
      </c>
      <c r="D1" s="18" t="inlineStr">
        <is>
          <t>시장구분</t>
        </is>
      </c>
      <c r="E1" s="18" t="inlineStr">
        <is>
          <t>후보출처</t>
        </is>
      </c>
      <c r="F1" s="18" t="inlineStr">
        <is>
          <t>스크리너명</t>
        </is>
      </c>
      <c r="G1" s="18" t="inlineStr">
        <is>
          <t>스크리너URL</t>
        </is>
      </c>
      <c r="H1" s="18" t="inlineStr">
        <is>
          <t>후보소스메모</t>
        </is>
      </c>
      <c r="I1" s="18" t="inlineStr">
        <is>
          <t>토스순위</t>
        </is>
      </c>
      <c r="J1" s="18" t="inlineStr">
        <is>
          <t>토스카테고리</t>
        </is>
      </c>
      <c r="K1" s="18" t="inlineStr">
        <is>
          <t>분야</t>
        </is>
      </c>
      <c r="L1" s="18" t="inlineStr">
        <is>
          <t>토스현재가</t>
        </is>
      </c>
      <c r="M1" s="18" t="inlineStr">
        <is>
          <t>토스등락률</t>
        </is>
      </c>
      <c r="N1" s="18" t="inlineStr">
        <is>
          <t>토스시가총액(억)</t>
        </is>
      </c>
      <c r="O1" s="18" t="inlineStr">
        <is>
          <t>토스거래량</t>
        </is>
      </c>
      <c r="P1" s="18" t="inlineStr">
        <is>
          <t>토스PER</t>
        </is>
      </c>
      <c r="Q1" s="18" t="inlineStr">
        <is>
          <t>토스매출성장률(%)</t>
        </is>
      </c>
      <c r="R1" s="18" t="inlineStr">
        <is>
          <t>토스순이익성장률(%)</t>
        </is>
      </c>
      <c r="S1" s="18" t="inlineStr">
        <is>
          <t>토스애널리스트분석</t>
        </is>
      </c>
      <c r="T1" s="18" t="inlineStr">
        <is>
          <t>토스원본파일</t>
        </is>
      </c>
      <c r="U1" s="18" t="inlineStr">
        <is>
          <t>토스정리일시</t>
        </is>
      </c>
      <c r="V1" s="18" t="inlineStr">
        <is>
          <t>현재가</t>
        </is>
      </c>
      <c r="W1" s="18" t="inlineStr">
        <is>
          <t>기본기술점수</t>
        </is>
      </c>
      <c r="X1" s="18" t="inlineStr">
        <is>
          <t>종목점수</t>
        </is>
      </c>
      <c r="Y1" s="18" t="inlineStr">
        <is>
          <t>안전필터판정</t>
        </is>
      </c>
      <c r="Z1" s="18" t="inlineStr">
        <is>
          <t>시장경보</t>
        </is>
      </c>
      <c r="AA1" s="18" t="inlineStr">
        <is>
          <t>시장경보사유</t>
        </is>
      </c>
      <c r="AB1" s="18" t="inlineStr">
        <is>
          <t>재무등급</t>
        </is>
      </c>
      <c r="AC1" s="18" t="inlineStr">
        <is>
          <t>재무점수</t>
        </is>
      </c>
      <c r="AD1" s="18" t="inlineStr">
        <is>
          <t>가치부담</t>
        </is>
      </c>
      <c r="AE1" s="18" t="inlineStr">
        <is>
          <t>재무안전등급</t>
        </is>
      </c>
      <c r="AF1" s="18" t="inlineStr">
        <is>
          <t>재무안전점수</t>
        </is>
      </c>
      <c r="AG1" s="18" t="inlineStr">
        <is>
          <t>재무위험판정</t>
        </is>
      </c>
      <c r="AH1" s="18" t="inlineStr">
        <is>
          <t>재무안전사유</t>
        </is>
      </c>
      <c r="AI1" s="18" t="inlineStr">
        <is>
          <t>DART기준연도</t>
        </is>
      </c>
      <c r="AJ1" s="18" t="inlineStr">
        <is>
          <t>영업이익(억)</t>
        </is>
      </c>
      <c r="AK1" s="18" t="inlineStr">
        <is>
          <t>당기순이익(억)</t>
        </is>
      </c>
      <c r="AL1" s="18" t="inlineStr">
        <is>
          <t>부채비율</t>
        </is>
      </c>
      <c r="AM1" s="18" t="inlineStr">
        <is>
          <t>자본총계(억)</t>
        </is>
      </c>
      <c r="AN1" s="18" t="inlineStr">
        <is>
          <t>DART데이터상태</t>
        </is>
      </c>
      <c r="AO1" s="18" t="inlineStr">
        <is>
          <t>DART조회일</t>
        </is>
      </c>
      <c r="AP1" s="18" t="inlineStr">
        <is>
          <t>PER</t>
        </is>
      </c>
      <c r="AQ1" s="18" t="inlineStr">
        <is>
          <t>PBR</t>
        </is>
      </c>
      <c r="AR1" s="18" t="inlineStr">
        <is>
          <t>ROE(추정)</t>
        </is>
      </c>
      <c r="AS1" s="18" t="inlineStr">
        <is>
          <t>시가총액(억)</t>
        </is>
      </c>
      <c r="AT1" s="18" t="inlineStr">
        <is>
          <t>재무위험사유</t>
        </is>
      </c>
      <c r="AU1" s="18" t="inlineStr">
        <is>
          <t>안전보정사유</t>
        </is>
      </c>
      <c r="AV1" s="18" t="inlineStr">
        <is>
          <t>추세필터판정</t>
        </is>
      </c>
      <c r="AW1" s="18" t="inlineStr">
        <is>
          <t>추세상태</t>
        </is>
      </c>
      <c r="AX1" s="18" t="inlineStr">
        <is>
          <t>추세메모</t>
        </is>
      </c>
      <c r="AY1" s="18" t="inlineStr">
        <is>
          <t>추세보정사유</t>
        </is>
      </c>
      <c r="AZ1" s="18" t="inlineStr">
        <is>
          <t>MA20</t>
        </is>
      </c>
      <c r="BA1" s="18" t="inlineStr">
        <is>
          <t>MA60</t>
        </is>
      </c>
      <c r="BB1" s="18" t="inlineStr">
        <is>
          <t>MA60기울기</t>
        </is>
      </c>
      <c r="BC1" s="18" t="inlineStr">
        <is>
          <t>시장모드</t>
        </is>
      </c>
      <c r="BD1" s="18" t="inlineStr">
        <is>
          <t>최적 매매 조합</t>
        </is>
      </c>
      <c r="BE1" s="18" t="inlineStr">
        <is>
          <t>권장익절퍼센트</t>
        </is>
      </c>
      <c r="BF1" s="18" t="inlineStr">
        <is>
          <t>권장손절퍼센트</t>
        </is>
      </c>
      <c r="BG1" s="18" t="inlineStr">
        <is>
          <t>권장익절계획</t>
        </is>
      </c>
      <c r="BH1" s="18" t="inlineStr">
        <is>
          <t>권장손절계획</t>
        </is>
      </c>
      <c r="BI1" s="18" t="inlineStr">
        <is>
          <t>최적익절전략상세</t>
        </is>
      </c>
      <c r="BJ1" s="18" t="inlineStr">
        <is>
          <t>최적손절전략상세</t>
        </is>
      </c>
      <c r="BK1" s="18" t="inlineStr">
        <is>
          <t>백테스트시작일</t>
        </is>
      </c>
      <c r="BL1" s="18" t="inlineStr">
        <is>
          <t>백테스트종료일</t>
        </is>
      </c>
      <c r="BM1" s="18" t="inlineStr">
        <is>
          <t>백테스트신뢰도점수</t>
        </is>
      </c>
      <c r="BN1" s="18" t="inlineStr">
        <is>
          <t>백테스트신뢰도</t>
        </is>
      </c>
      <c r="BO1" s="18" t="inlineStr">
        <is>
          <t>백테스트검증해석</t>
        </is>
      </c>
      <c r="BP1" s="18" t="inlineStr">
        <is>
          <t>백테스트주의메모</t>
        </is>
      </c>
      <c r="BQ1" s="18" t="inlineStr">
        <is>
          <t>상세 전략 가이드</t>
        </is>
      </c>
      <c r="BR1" s="18" t="inlineStr">
        <is>
          <t>현재 RSI</t>
        </is>
      </c>
      <c r="BS1" s="18" t="inlineStr">
        <is>
          <t>ATR%</t>
        </is>
      </c>
      <c r="BT1" s="18" t="inlineStr">
        <is>
          <t>거래량배율</t>
        </is>
      </c>
      <c r="BU1" s="18" t="inlineStr">
        <is>
          <t>실전비용반영</t>
        </is>
      </c>
      <c r="BV1" s="18" t="inlineStr">
        <is>
          <t>매수비용률</t>
        </is>
      </c>
      <c r="BW1" s="18" t="inlineStr">
        <is>
          <t>매도비용률</t>
        </is>
      </c>
      <c r="BX1" s="18" t="inlineStr">
        <is>
          <t>슬리피지률</t>
        </is>
      </c>
      <c r="BY1" s="18" t="inlineStr">
        <is>
          <t>백테스트수익률</t>
        </is>
      </c>
      <c r="BZ1" s="18" t="inlineStr">
        <is>
          <t>백테스트MDD</t>
        </is>
      </c>
      <c r="CA1" s="18" t="inlineStr">
        <is>
          <t>백테스트승률</t>
        </is>
      </c>
      <c r="CB1" s="18" t="inlineStr">
        <is>
          <t>거래횟수</t>
        </is>
      </c>
      <c r="CC1" s="18" t="inlineStr">
        <is>
          <t>추천투입금액</t>
        </is>
      </c>
      <c r="CD1" s="18" t="inlineStr">
        <is>
          <t>추천수량</t>
        </is>
      </c>
      <c r="CE1" s="18" t="inlineStr">
        <is>
          <t>거래대금(억)</t>
        </is>
      </c>
      <c r="CF1" s="18" t="inlineStr">
        <is>
          <t>익절1조건</t>
        </is>
      </c>
      <c r="CG1" s="18" t="inlineStr">
        <is>
          <t>익절1가격</t>
        </is>
      </c>
      <c r="CH1" s="18" t="inlineStr">
        <is>
          <t>익절1비중</t>
        </is>
      </c>
      <c r="CI1" s="18" t="inlineStr">
        <is>
          <t>익절2조건</t>
        </is>
      </c>
      <c r="CJ1" s="18" t="inlineStr">
        <is>
          <t>익절2가격</t>
        </is>
      </c>
      <c r="CK1" s="18" t="inlineStr">
        <is>
          <t>익절2비중</t>
        </is>
      </c>
      <c r="CL1" s="18" t="inlineStr">
        <is>
          <t>익절3조건</t>
        </is>
      </c>
      <c r="CM1" s="18" t="inlineStr">
        <is>
          <t>익절3가격</t>
        </is>
      </c>
      <c r="CN1" s="18" t="inlineStr">
        <is>
          <t>익절3비중</t>
        </is>
      </c>
      <c r="CO1" s="18" t="inlineStr">
        <is>
          <t>손절1조건</t>
        </is>
      </c>
      <c r="CP1" s="18" t="inlineStr">
        <is>
          <t>손절1가격</t>
        </is>
      </c>
      <c r="CQ1" s="18" t="inlineStr">
        <is>
          <t>손절1비중</t>
        </is>
      </c>
      <c r="CR1" s="18" t="inlineStr">
        <is>
          <t>손절2조건</t>
        </is>
      </c>
      <c r="CS1" s="18" t="inlineStr">
        <is>
          <t>손절2가격</t>
        </is>
      </c>
      <c r="CT1" s="18" t="inlineStr">
        <is>
          <t>손절2비중</t>
        </is>
      </c>
      <c r="CU1" s="18" t="inlineStr">
        <is>
          <t>손절3조건</t>
        </is>
      </c>
      <c r="CV1" s="18" t="inlineStr">
        <is>
          <t>손절3가격</t>
        </is>
      </c>
      <c r="CW1" s="18" t="inlineStr">
        <is>
          <t>손절3비중</t>
        </is>
      </c>
      <c r="CX1" s="18" t="inlineStr">
        <is>
          <t>최근3년평균매출성장률</t>
        </is>
      </c>
      <c r="CY1" s="18" t="inlineStr">
        <is>
          <t>최근3년평균순이익성장률</t>
        </is>
      </c>
      <c r="CZ1" s="18" t="inlineStr">
        <is>
          <t>DART성장률상태</t>
        </is>
      </c>
      <c r="DA1" s="18" t="inlineStr">
        <is>
          <t>DART성장률기준연도</t>
        </is>
      </c>
      <c r="DB1" s="18" t="inlineStr">
        <is>
          <t>최근3년매출액목록(억)</t>
        </is>
      </c>
      <c r="DC1" s="18" t="inlineStr">
        <is>
          <t>최근3년순이익목록(억)</t>
        </is>
      </c>
      <c r="DD1" s="18" t="inlineStr">
        <is>
          <t>DART성장률조회일</t>
        </is>
      </c>
      <c r="DE1" s="140" t="inlineStr">
        <is>
          <t>표시구분</t>
        </is>
      </c>
    </row>
    <row r="2">
      <c r="A2" s="21" t="inlineStr">
        <is>
          <t>✅ 선별 후보</t>
        </is>
      </c>
      <c r="B2" s="21" t="inlineStr">
        <is>
          <t>제주은행</t>
        </is>
      </c>
      <c r="C2" s="21" t="inlineStr">
        <is>
          <t>006220</t>
        </is>
      </c>
      <c r="D2" s="21" t="inlineStr">
        <is>
          <t>KOSPI</t>
        </is>
      </c>
      <c r="E2" s="21" t="inlineStr">
        <is>
          <t>NAVER</t>
        </is>
      </c>
      <c r="F2" s="21" t="inlineStr">
        <is>
          <t>네이버 거래량 상위</t>
        </is>
      </c>
      <c r="G2" s="21" t="inlineStr">
        <is>
          <t>https://finance.naver.com/sise/sise_quant.naver</t>
        </is>
      </c>
      <c r="H2" s="21" t="inlineStr">
        <is>
          <t>네이버 금융 거래량 상위 종목을 1차 후보로 사용</t>
        </is>
      </c>
      <c r="I2" s="21" t="inlineStr"/>
      <c r="J2" s="21" t="inlineStr"/>
      <c r="K2" s="21" t="inlineStr">
        <is>
          <t>KOSPI</t>
        </is>
      </c>
      <c r="L2" s="21" t="inlineStr"/>
      <c r="M2" s="21" t="inlineStr"/>
      <c r="N2" s="21" t="inlineStr"/>
      <c r="O2" s="21" t="inlineStr"/>
      <c r="P2" s="21" t="inlineStr"/>
      <c r="Q2" s="21" t="inlineStr"/>
      <c r="R2" s="21" t="inlineStr"/>
      <c r="S2" s="21" t="inlineStr"/>
      <c r="T2" s="21" t="inlineStr"/>
      <c r="U2" s="21" t="inlineStr"/>
      <c r="V2" s="21" t="n">
        <v>12340</v>
      </c>
      <c r="W2" s="21" t="n">
        <v>98</v>
      </c>
      <c r="X2" s="21" t="n">
        <v>90</v>
      </c>
      <c r="Y2" s="21" t="inlineStr">
        <is>
          <t>확인필요</t>
        </is>
      </c>
      <c r="Z2" s="21" t="inlineStr">
        <is>
          <t>미확인</t>
        </is>
      </c>
      <c r="AA2" s="21" t="inlineStr"/>
      <c r="AB2" s="21" t="inlineStr">
        <is>
          <t>C</t>
        </is>
      </c>
      <c r="AC2" s="21" t="n">
        <v>53</v>
      </c>
      <c r="AD2" s="21" t="inlineStr">
        <is>
          <t>높음</t>
        </is>
      </c>
      <c r="AE2" s="21" t="inlineStr">
        <is>
          <t>데이터부족</t>
        </is>
      </c>
      <c r="AF2" s="21" t="n">
        <v>50</v>
      </c>
      <c r="AG2" s="21" t="inlineStr">
        <is>
          <t>확인필요</t>
        </is>
      </c>
      <c r="AH2" s="21" t="inlineStr">
        <is>
          <t>DART 재무데이터 부족 또는 API키 미입력</t>
        </is>
      </c>
      <c r="AI2" s="21" t="n">
        <v>2025</v>
      </c>
      <c r="AJ2" s="21" t="inlineStr"/>
      <c r="AK2" s="21" t="inlineStr"/>
      <c r="AL2" s="21" t="inlineStr"/>
      <c r="AM2" s="21" t="inlineStr"/>
      <c r="AN2" s="21" t="inlineStr">
        <is>
          <t>기업코드없음</t>
        </is>
      </c>
      <c r="AO2" s="21" t="inlineStr">
        <is>
          <t>2026-06-08</t>
        </is>
      </c>
      <c r="AP2" s="21" t="inlineStr"/>
      <c r="AQ2" s="21" t="inlineStr"/>
      <c r="AR2" s="21" t="inlineStr"/>
      <c r="AS2" s="21" t="inlineStr"/>
      <c r="AT2" s="21" t="inlineStr">
        <is>
          <t>KRX PER/PBR/ROE/시가총액 데이터 부족 — 위험 판정이 아니라 추가확인 대상 / DART 재무데이터 부족 또는 API키 미입력</t>
        </is>
      </c>
      <c r="AU2" s="21" t="inlineStr">
        <is>
          <t>시장경보 확인필요 / 재무등급 C</t>
        </is>
      </c>
      <c r="AV2" s="21" t="inlineStr">
        <is>
          <t>공격형 통과</t>
        </is>
      </c>
      <c r="AW2" s="21" t="inlineStr">
        <is>
          <t>현재가&gt;MA60 / 현재가&gt;MA20 / MA20&lt;MA60 / MA60기울기 -2.10%</t>
        </is>
      </c>
      <c r="AX2" s="21" t="inlineStr">
        <is>
          <t>60일선 위 단기 회복 후보</t>
        </is>
      </c>
      <c r="AY2" s="21" t="inlineStr">
        <is>
          <t>공격형 통과 / 60일선 위 단기 회복 후보</t>
        </is>
      </c>
      <c r="AZ2" s="21" t="n">
        <v>10949.5</v>
      </c>
      <c r="BA2" s="21" t="n">
        <v>12259.67</v>
      </c>
      <c r="BB2" s="21" t="n">
        <v>-2.1</v>
      </c>
      <c r="BC2" s="21" t="inlineStr">
        <is>
          <t>방어 모드</t>
        </is>
      </c>
      <c r="BD2" s="21" t="inlineStr">
        <is>
          <t>[중기추세] + [정석방어]</t>
        </is>
      </c>
      <c r="BE2" s="21" t="inlineStr">
        <is>
          <t>+10% / +20% / +30%</t>
        </is>
      </c>
      <c r="BF2" s="21" t="inlineStr">
        <is>
          <t>-3% / -5% / -10%</t>
        </is>
      </c>
      <c r="BG2" s="21" t="inlineStr">
        <is>
          <t>+10% / +20% / +30%
(50%) / (30%) / (20%)</t>
        </is>
      </c>
      <c r="BH2" s="21" t="inlineStr">
        <is>
          <t>-3% / -5% / -10%
(70%) / (20%) / (10%)</t>
        </is>
      </c>
      <c r="BI2" s="21" t="inlineStr">
        <is>
          <t>+10%▶50% 익절 / +20%▶30% 익절 / +30%▶20% 익절</t>
        </is>
      </c>
      <c r="BJ2" s="21" t="inlineStr">
        <is>
          <t>-3%▶70% 손절 / -5%▶20% 손절 / -10%▶10% 손절</t>
        </is>
      </c>
      <c r="BK2" s="21" t="inlineStr">
        <is>
          <t>2026-01-02</t>
        </is>
      </c>
      <c r="BL2" s="21" t="inlineStr">
        <is>
          <t>2026-06-08</t>
        </is>
      </c>
      <c r="BM2" s="21" t="n">
        <v>59</v>
      </c>
      <c r="BN2" s="21" t="inlineStr">
        <is>
          <t>C</t>
        </is>
      </c>
      <c r="BO2" s="21" t="inlineStr">
        <is>
          <t>최근 적합성 참고 수준</t>
        </is>
      </c>
      <c r="BP2" s="21" t="inlineStr">
        <is>
          <t>거래횟수 매우 부족 / MDD 안정</t>
        </is>
      </c>
      <c r="BQ2" s="22" t="inlineStr">
        <is>
          <t>후보출처 NAVER, 시장 방어 모드, 기본기술점수 98점→안전필터/추세필터 반영 90점. 안전필터 확인필요, 시장경보 미확인, 재무등급 C, DART재무 데이터부족/확인필요, PER , PBR nan. RSI 60.6, TRIX 상승전환, ATR 6.6% 수준. 추세필터 공격형 통과(현재가&gt;MA60 / 현재가&gt;MA20 / MA20&lt;MA60 / MA60기울기 -2.10%). 백테스트 기준 2026-01-02 ~ 2026-06-08.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562,500원. 단, 장중 뉴스/호가/체결강도 확인 후 진입.</t>
        </is>
      </c>
      <c r="BR2" s="21" t="n">
        <v>60.6</v>
      </c>
      <c r="BS2" s="21" t="n">
        <v>6.58</v>
      </c>
      <c r="BT2" s="21" t="n">
        <v>4.55</v>
      </c>
      <c r="BU2" s="21" t="inlineStr">
        <is>
          <t>예</t>
        </is>
      </c>
      <c r="BV2" s="21" t="n">
        <v>0.0005</v>
      </c>
      <c r="BW2" s="21" t="n">
        <v>0.0025</v>
      </c>
      <c r="BX2" s="21" t="n">
        <v>0.0007</v>
      </c>
      <c r="BY2" s="21" t="n">
        <v>25.6</v>
      </c>
      <c r="BZ2" s="21" t="n">
        <v>-5.77</v>
      </c>
      <c r="CA2" s="21" t="n">
        <v>40</v>
      </c>
      <c r="CB2" s="21" t="n">
        <v>5</v>
      </c>
      <c r="CC2" s="21" t="n">
        <v>562500</v>
      </c>
      <c r="CD2" s="21" t="n">
        <v>45</v>
      </c>
      <c r="CE2" s="21" t="n">
        <v>357.6</v>
      </c>
      <c r="CF2" s="21" t="inlineStr">
        <is>
          <t>+10%</t>
        </is>
      </c>
      <c r="CG2" s="21" t="n">
        <v>13574</v>
      </c>
      <c r="CH2" s="21" t="n">
        <v>0.5</v>
      </c>
      <c r="CI2" s="21" t="inlineStr">
        <is>
          <t>+20%</t>
        </is>
      </c>
      <c r="CJ2" s="21" t="n">
        <v>14808</v>
      </c>
      <c r="CK2" s="21" t="n">
        <v>0.3</v>
      </c>
      <c r="CL2" s="21" t="inlineStr">
        <is>
          <t>+30%</t>
        </is>
      </c>
      <c r="CM2" s="21" t="n">
        <v>16042</v>
      </c>
      <c r="CN2" s="21" t="n">
        <v>0.2</v>
      </c>
      <c r="CO2" s="21" t="inlineStr">
        <is>
          <t>-3%</t>
        </is>
      </c>
      <c r="CP2" s="21" t="n">
        <v>11969</v>
      </c>
      <c r="CQ2" s="21" t="n">
        <v>0.7</v>
      </c>
      <c r="CR2" s="21" t="inlineStr">
        <is>
          <t>-5%</t>
        </is>
      </c>
      <c r="CS2" s="21" t="n">
        <v>11723</v>
      </c>
      <c r="CT2" s="21" t="n">
        <v>0.2</v>
      </c>
      <c r="CU2" s="21" t="inlineStr">
        <is>
          <t>-10%</t>
        </is>
      </c>
      <c r="CV2" s="21" t="n">
        <v>11106</v>
      </c>
      <c r="CW2" s="21" t="n">
        <v>0.1</v>
      </c>
      <c r="CX2" s="21" t="inlineStr"/>
      <c r="CY2" s="21" t="inlineStr"/>
      <c r="CZ2" s="21" t="inlineStr"/>
      <c r="DA2" s="21" t="inlineStr"/>
      <c r="DB2" s="21" t="inlineStr"/>
      <c r="DC2" s="21" t="inlineStr"/>
      <c r="DD2" s="21" t="inlineStr">
        <is>
          <t>2026-06-08</t>
        </is>
      </c>
      <c r="DE2" t="inlineStr">
        <is>
          <t>전체후보</t>
        </is>
      </c>
    </row>
    <row r="3">
      <c r="A3" s="21" t="inlineStr">
        <is>
          <t>✅ 선별 후보</t>
        </is>
      </c>
      <c r="B3" s="21" t="inlineStr">
        <is>
          <t>라이콤</t>
        </is>
      </c>
      <c r="C3" s="21" t="inlineStr">
        <is>
          <t>388790</t>
        </is>
      </c>
      <c r="D3" s="21" t="inlineStr">
        <is>
          <t>KOSDAQ</t>
        </is>
      </c>
      <c r="E3" s="21" t="inlineStr">
        <is>
          <t>NAVER</t>
        </is>
      </c>
      <c r="F3" s="21" t="inlineStr">
        <is>
          <t>네이버 거래량 상위</t>
        </is>
      </c>
      <c r="G3" s="21" t="inlineStr">
        <is>
          <t>https://finance.naver.com/sise/sise_quant.naver</t>
        </is>
      </c>
      <c r="H3" s="21" t="inlineStr">
        <is>
          <t>네이버 금융 거래량 상위 종목을 1차 후보로 사용</t>
        </is>
      </c>
      <c r="I3" s="21" t="inlineStr"/>
      <c r="J3" s="21" t="inlineStr"/>
      <c r="K3" s="21" t="inlineStr">
        <is>
          <t>KOSDAQ</t>
        </is>
      </c>
      <c r="L3" s="21" t="inlineStr"/>
      <c r="M3" s="21" t="inlineStr"/>
      <c r="N3" s="21" t="inlineStr"/>
      <c r="O3" s="21" t="inlineStr"/>
      <c r="P3" s="21" t="inlineStr"/>
      <c r="Q3" s="21" t="inlineStr"/>
      <c r="R3" s="21" t="inlineStr"/>
      <c r="S3" s="21" t="inlineStr"/>
      <c r="T3" s="21" t="inlineStr"/>
      <c r="U3" s="21" t="inlineStr"/>
      <c r="V3" s="21" t="n">
        <v>7420</v>
      </c>
      <c r="W3" s="21" t="n">
        <v>90</v>
      </c>
      <c r="X3" s="21" t="n">
        <v>82</v>
      </c>
      <c r="Y3" s="21" t="inlineStr">
        <is>
          <t>확인필요</t>
        </is>
      </c>
      <c r="Z3" s="21" t="inlineStr">
        <is>
          <t>미확인</t>
        </is>
      </c>
      <c r="AA3" s="21" t="inlineStr"/>
      <c r="AB3" s="21" t="inlineStr">
        <is>
          <t>C</t>
        </is>
      </c>
      <c r="AC3" s="21" t="n">
        <v>53</v>
      </c>
      <c r="AD3" s="21" t="inlineStr">
        <is>
          <t>높음</t>
        </is>
      </c>
      <c r="AE3" s="21" t="inlineStr">
        <is>
          <t>데이터부족</t>
        </is>
      </c>
      <c r="AF3" s="21" t="n">
        <v>50</v>
      </c>
      <c r="AG3" s="21" t="inlineStr">
        <is>
          <t>확인필요</t>
        </is>
      </c>
      <c r="AH3" s="21" t="inlineStr">
        <is>
          <t>DART 재무데이터 부족 또는 API키 미입력</t>
        </is>
      </c>
      <c r="AI3" s="21" t="n">
        <v>2025</v>
      </c>
      <c r="AJ3" s="21" t="inlineStr"/>
      <c r="AK3" s="21" t="inlineStr"/>
      <c r="AL3" s="21" t="inlineStr"/>
      <c r="AM3" s="21" t="inlineStr"/>
      <c r="AN3" s="21" t="inlineStr">
        <is>
          <t>기업코드없음</t>
        </is>
      </c>
      <c r="AO3" s="21" t="inlineStr">
        <is>
          <t>2026-06-08</t>
        </is>
      </c>
      <c r="AP3" s="21" t="inlineStr"/>
      <c r="AQ3" s="21" t="inlineStr"/>
      <c r="AR3" s="21" t="inlineStr"/>
      <c r="AS3" s="21" t="inlineStr"/>
      <c r="AT3" s="21" t="inlineStr">
        <is>
          <t>KRX PER/PBR/ROE/시가총액 데이터 부족 — 위험 판정이 아니라 추가확인 대상 / DART 재무데이터 부족 또는 API키 미입력</t>
        </is>
      </c>
      <c r="AU3" s="21" t="inlineStr">
        <is>
          <t>시장경보 확인필요 / 재무등급 C</t>
        </is>
      </c>
      <c r="AV3" s="21" t="inlineStr">
        <is>
          <t>공격형 통과</t>
        </is>
      </c>
      <c r="AW3" s="21" t="inlineStr">
        <is>
          <t>현재가&gt;MA60 / 현재가&gt;MA20 / MA20&lt;MA60 / MA60기울기 3.18%</t>
        </is>
      </c>
      <c r="AX3" s="21" t="inlineStr">
        <is>
          <t>60일선 위 단기 회복 후보</t>
        </is>
      </c>
      <c r="AY3" s="21" t="inlineStr">
        <is>
          <t>공격형 통과 / 60일선 위 단기 회복 후보</t>
        </is>
      </c>
      <c r="AZ3" s="21" t="n">
        <v>5073.5</v>
      </c>
      <c r="BA3" s="21" t="n">
        <v>5402.08</v>
      </c>
      <c r="BB3" s="21" t="n">
        <v>3.18</v>
      </c>
      <c r="BC3" s="21" t="inlineStr">
        <is>
          <t>방어 모드</t>
        </is>
      </c>
      <c r="BD3" s="21" t="inlineStr">
        <is>
          <t>[초단타] + [칼손절]</t>
        </is>
      </c>
      <c r="BE3" s="21" t="inlineStr">
        <is>
          <t>+3% / +5% / +10%</t>
        </is>
      </c>
      <c r="BF3" s="21" t="inlineStr">
        <is>
          <t>-2% / -4% / -6%</t>
        </is>
      </c>
      <c r="BG3" s="21" t="inlineStr">
        <is>
          <t>+3% / +5% / +10%
(70%) / (20%) / (10%)</t>
        </is>
      </c>
      <c r="BH3" s="21" t="inlineStr">
        <is>
          <t>-2% / -4% / -6%
(80%) / (10%) / (10%)</t>
        </is>
      </c>
      <c r="BI3" s="21" t="inlineStr">
        <is>
          <t>+3%▶70% 익절 / +5%▶20% 익절 / +10%▶10% 익절</t>
        </is>
      </c>
      <c r="BJ3" s="21" t="inlineStr">
        <is>
          <t>-2%▶80% 손절 / -4%▶10% 손절 / -6%▶10% 손절</t>
        </is>
      </c>
      <c r="BK3" s="21" t="inlineStr">
        <is>
          <t>2026-01-02</t>
        </is>
      </c>
      <c r="BL3" s="21" t="inlineStr">
        <is>
          <t>2026-06-08</t>
        </is>
      </c>
      <c r="BM3" s="21" t="n">
        <v>32</v>
      </c>
      <c r="BN3" s="21" t="inlineStr">
        <is>
          <t>D</t>
        </is>
      </c>
      <c r="BO3" s="21" t="inlineStr">
        <is>
          <t>단독 사용 비권장</t>
        </is>
      </c>
      <c r="BP3" s="21" t="inlineStr">
        <is>
          <t>거래횟수 매우 부족 / MDD 안정 / 수익률 음수 / 승률 낮음</t>
        </is>
      </c>
      <c r="BQ3" s="22" t="inlineStr">
        <is>
          <t>후보출처 NAVER, 시장 방어 모드, 기본기술점수 90점→안전필터/추세필터 반영 82점. 안전필터 확인필요, 시장경보 미확인, 재무등급 C, DART재무 데이터부족/확인필요, PER , PBR nan. RSI 65.6, TRIX 상승전환, ATR 11.5% 수준. 추세필터 공격형 통과(현재가&gt;MA60 / 현재가&gt;MA20 / MA20&lt;MA60 / MA60기울기 3.18%).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512,499원. 단, 장중 뉴스/호가/체결강도 확인 후 진입.</t>
        </is>
      </c>
      <c r="BR3" s="21" t="n">
        <v>65.59999999999999</v>
      </c>
      <c r="BS3" s="21" t="n">
        <v>11.51</v>
      </c>
      <c r="BT3" s="21" t="n">
        <v>3.1</v>
      </c>
      <c r="BU3" s="21" t="inlineStr">
        <is>
          <t>예</t>
        </is>
      </c>
      <c r="BV3" s="21" t="n">
        <v>0.0005</v>
      </c>
      <c r="BW3" s="21" t="n">
        <v>0.0025</v>
      </c>
      <c r="BX3" s="21" t="n">
        <v>0.0007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512499</v>
      </c>
      <c r="CD3" s="21" t="n">
        <v>69</v>
      </c>
      <c r="CE3" s="21" t="n">
        <v>460.7</v>
      </c>
      <c r="CF3" s="21" t="inlineStr">
        <is>
          <t>+3%</t>
        </is>
      </c>
      <c r="CG3" s="21" t="n">
        <v>7642</v>
      </c>
      <c r="CH3" s="21" t="n">
        <v>0.7</v>
      </c>
      <c r="CI3" s="21" t="inlineStr">
        <is>
          <t>+5%</t>
        </is>
      </c>
      <c r="CJ3" s="21" t="n">
        <v>7791</v>
      </c>
      <c r="CK3" s="21" t="n">
        <v>0.2</v>
      </c>
      <c r="CL3" s="21" t="inlineStr">
        <is>
          <t>+10%</t>
        </is>
      </c>
      <c r="CM3" s="21" t="n">
        <v>8162</v>
      </c>
      <c r="CN3" s="21" t="n">
        <v>0.1</v>
      </c>
      <c r="CO3" s="21" t="inlineStr">
        <is>
          <t>-2%</t>
        </is>
      </c>
      <c r="CP3" s="21" t="n">
        <v>7271</v>
      </c>
      <c r="CQ3" s="21" t="n">
        <v>0.8</v>
      </c>
      <c r="CR3" s="21" t="inlineStr">
        <is>
          <t>-4%</t>
        </is>
      </c>
      <c r="CS3" s="21" t="n">
        <v>7123</v>
      </c>
      <c r="CT3" s="21" t="n">
        <v>0.1</v>
      </c>
      <c r="CU3" s="21" t="inlineStr">
        <is>
          <t>-6%</t>
        </is>
      </c>
      <c r="CV3" s="21" t="n">
        <v>6974</v>
      </c>
      <c r="CW3" s="21" t="n">
        <v>0.1</v>
      </c>
      <c r="CX3" s="21" t="inlineStr"/>
      <c r="CY3" s="21" t="inlineStr"/>
      <c r="CZ3" s="21" t="inlineStr"/>
      <c r="DA3" s="21" t="inlineStr"/>
      <c r="DB3" s="21" t="inlineStr"/>
      <c r="DC3" s="21" t="inlineStr"/>
      <c r="DD3" s="21" t="inlineStr">
        <is>
          <t>2026-06-08</t>
        </is>
      </c>
      <c r="DE3" t="inlineStr">
        <is>
          <t>전체후보</t>
        </is>
      </c>
    </row>
    <row r="4">
      <c r="A4" s="21" t="inlineStr">
        <is>
          <t>✅ 선별 후보</t>
        </is>
      </c>
      <c r="B4" s="21" t="inlineStr">
        <is>
          <t>TIGER 미국배당다우존스</t>
        </is>
      </c>
      <c r="C4" s="21" t="inlineStr">
        <is>
          <t>458730</t>
        </is>
      </c>
      <c r="D4" s="21" t="inlineStr">
        <is>
          <t>KOSPI</t>
        </is>
      </c>
      <c r="E4" s="21" t="inlineStr">
        <is>
          <t>NAVER</t>
        </is>
      </c>
      <c r="F4" s="21" t="inlineStr">
        <is>
          <t>네이버 거래량 상위</t>
        </is>
      </c>
      <c r="G4" s="21" t="inlineStr">
        <is>
          <t>https://finance.naver.com/sise/sise_quant.naver</t>
        </is>
      </c>
      <c r="H4" s="21" t="inlineStr">
        <is>
          <t>네이버 금융 거래량 상위 종목을 1차 후보로 사용</t>
        </is>
      </c>
      <c r="I4" s="21" t="inlineStr"/>
      <c r="J4" s="21" t="inlineStr"/>
      <c r="K4" s="21" t="inlineStr">
        <is>
          <t>KOSPI</t>
        </is>
      </c>
      <c r="L4" s="21" t="inlineStr"/>
      <c r="M4" s="21" t="inlineStr"/>
      <c r="N4" s="21" t="inlineStr"/>
      <c r="O4" s="21" t="inlineStr"/>
      <c r="P4" s="21" t="inlineStr"/>
      <c r="Q4" s="21" t="inlineStr"/>
      <c r="R4" s="21" t="inlineStr"/>
      <c r="S4" s="21" t="inlineStr"/>
      <c r="T4" s="21" t="inlineStr"/>
      <c r="U4" s="21" t="inlineStr"/>
      <c r="V4" s="21" t="n">
        <v>15765</v>
      </c>
      <c r="W4" s="21" t="n">
        <v>84</v>
      </c>
      <c r="X4" s="21" t="n">
        <v>81</v>
      </c>
      <c r="Y4" s="21" t="inlineStr">
        <is>
          <t>확인필요</t>
        </is>
      </c>
      <c r="Z4" s="21" t="inlineStr">
        <is>
          <t>미확인</t>
        </is>
      </c>
      <c r="AA4" s="21" t="inlineStr"/>
      <c r="AB4" s="21" t="inlineStr">
        <is>
          <t>C</t>
        </is>
      </c>
      <c r="AC4" s="21" t="n">
        <v>53</v>
      </c>
      <c r="AD4" s="21" t="inlineStr">
        <is>
          <t>높음</t>
        </is>
      </c>
      <c r="AE4" s="21" t="inlineStr">
        <is>
          <t>데이터부족</t>
        </is>
      </c>
      <c r="AF4" s="21" t="n">
        <v>50</v>
      </c>
      <c r="AG4" s="21" t="inlineStr">
        <is>
          <t>확인필요</t>
        </is>
      </c>
      <c r="AH4" s="21" t="inlineStr">
        <is>
          <t>DART 재무데이터 부족 또는 API키 미입력</t>
        </is>
      </c>
      <c r="AI4" s="21" t="n">
        <v>2025</v>
      </c>
      <c r="AJ4" s="21" t="inlineStr"/>
      <c r="AK4" s="21" t="inlineStr"/>
      <c r="AL4" s="21" t="inlineStr"/>
      <c r="AM4" s="21" t="inlineStr"/>
      <c r="AN4" s="21" t="inlineStr">
        <is>
          <t>기업코드없음</t>
        </is>
      </c>
      <c r="AO4" s="21" t="inlineStr">
        <is>
          <t>2026-06-08</t>
        </is>
      </c>
      <c r="AP4" s="21" t="inlineStr"/>
      <c r="AQ4" s="21" t="inlineStr"/>
      <c r="AR4" s="21" t="inlineStr"/>
      <c r="AS4" s="21" t="inlineStr"/>
      <c r="AT4" s="21" t="inlineStr">
        <is>
          <t>KRX PER/PBR/ROE/시가총액 데이터 부족 — 위험 판정이 아니라 추가확인 대상 / DART 재무데이터 부족 또는 API키 미입력</t>
        </is>
      </c>
      <c r="AU4" s="21" t="inlineStr">
        <is>
          <t>시장경보 확인필요 / 재무등급 C</t>
        </is>
      </c>
      <c r="AV4" s="21" t="inlineStr">
        <is>
          <t>안정형 통과</t>
        </is>
      </c>
      <c r="AW4" s="21" t="inlineStr">
        <is>
          <t>현재가&gt;MA60 / 현재가&gt;MA20 / MA20&gt;MA60 / MA60기울기 0.61%</t>
        </is>
      </c>
      <c r="AX4" s="21" t="inlineStr">
        <is>
          <t>상승 추세 눌림 후보</t>
        </is>
      </c>
      <c r="AY4" s="21" t="inlineStr">
        <is>
          <t>안정형 통과 / 상승 추세 눌림 후보</t>
        </is>
      </c>
      <c r="AZ4" s="21" t="n">
        <v>15335</v>
      </c>
      <c r="BA4" s="21" t="n">
        <v>14838.83</v>
      </c>
      <c r="BB4" s="21" t="n">
        <v>0.61</v>
      </c>
      <c r="BC4" s="21" t="inlineStr">
        <is>
          <t>방어 모드</t>
        </is>
      </c>
      <c r="BD4" s="21" t="inlineStr">
        <is>
          <t>[초단타] + [칼손절]</t>
        </is>
      </c>
      <c r="BE4" s="21" t="inlineStr">
        <is>
          <t>+3% / +5% / +10%</t>
        </is>
      </c>
      <c r="BF4" s="21" t="inlineStr">
        <is>
          <t>-2% / -4% / -6%</t>
        </is>
      </c>
      <c r="BG4" s="21" t="inlineStr">
        <is>
          <t>+3% / +5% / +10%
(70%) / (20%) / (10%)</t>
        </is>
      </c>
      <c r="BH4" s="21" t="inlineStr">
        <is>
          <t>-2% / -4% / -6%
(80%) / (10%) / (10%)</t>
        </is>
      </c>
      <c r="BI4" s="21" t="inlineStr">
        <is>
          <t>+3%▶70% 익절 / +5%▶20% 익절 / +10%▶10% 익절</t>
        </is>
      </c>
      <c r="BJ4" s="21" t="inlineStr">
        <is>
          <t>-2%▶80% 손절 / -4%▶10% 손절 / -6%▶10% 손절</t>
        </is>
      </c>
      <c r="BK4" s="21" t="inlineStr">
        <is>
          <t>2026-01-02</t>
        </is>
      </c>
      <c r="BL4" s="21" t="inlineStr">
        <is>
          <t>2026-06-08</t>
        </is>
      </c>
      <c r="BM4" s="21" t="n">
        <v>32</v>
      </c>
      <c r="BN4" s="21" t="inlineStr">
        <is>
          <t>D</t>
        </is>
      </c>
      <c r="BO4" s="21" t="inlineStr">
        <is>
          <t>단독 사용 비권장</t>
        </is>
      </c>
      <c r="BP4" s="21" t="inlineStr">
        <is>
          <t>거래횟수 매우 부족 / MDD 안정 / 수익률 음수 / 승률 낮음</t>
        </is>
      </c>
      <c r="BQ4" s="22" t="inlineStr">
        <is>
          <t>후보출처 NAVER, 시장 방어 모드, 기본기술점수 84점→안전필터/추세필터 반영 81점. 안전필터 확인필요, 시장경보 미확인, 재무등급 C, DART재무 데이터부족/확인필요, PER , PBR nan. RSI 66.6, TRIX 상승전환, ATR 1.2% 수준. 추세필터 안정형 통과(현재가&gt;MA60 / 현재가&gt;MA20 / MA20&gt;MA60 / MA60기울기 0.61%).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506,250원. 단, 장중 뉴스/호가/체결강도 확인 후 진입.</t>
        </is>
      </c>
      <c r="BR4" s="21" t="n">
        <v>66.59999999999999</v>
      </c>
      <c r="BS4" s="21" t="n">
        <v>1.19</v>
      </c>
      <c r="BT4" s="21" t="n">
        <v>0.48</v>
      </c>
      <c r="BU4" s="21" t="inlineStr">
        <is>
          <t>예</t>
        </is>
      </c>
      <c r="BV4" s="21" t="n">
        <v>0.0005</v>
      </c>
      <c r="BW4" s="21" t="n">
        <v>0.0025</v>
      </c>
      <c r="BX4" s="21" t="n">
        <v>0.0007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506250</v>
      </c>
      <c r="CD4" s="21" t="n">
        <v>32</v>
      </c>
      <c r="CE4" s="21" t="n">
        <v>200.2</v>
      </c>
      <c r="CF4" s="21" t="inlineStr">
        <is>
          <t>+3%</t>
        </is>
      </c>
      <c r="CG4" s="21" t="n">
        <v>16237</v>
      </c>
      <c r="CH4" s="21" t="n">
        <v>0.7</v>
      </c>
      <c r="CI4" s="21" t="inlineStr">
        <is>
          <t>+5%</t>
        </is>
      </c>
      <c r="CJ4" s="21" t="n">
        <v>16553</v>
      </c>
      <c r="CK4" s="21" t="n">
        <v>0.2</v>
      </c>
      <c r="CL4" s="21" t="inlineStr">
        <is>
          <t>+10%</t>
        </is>
      </c>
      <c r="CM4" s="21" t="n">
        <v>17341</v>
      </c>
      <c r="CN4" s="21" t="n">
        <v>0.1</v>
      </c>
      <c r="CO4" s="21" t="inlineStr">
        <is>
          <t>-2%</t>
        </is>
      </c>
      <c r="CP4" s="21" t="n">
        <v>15449</v>
      </c>
      <c r="CQ4" s="21" t="n">
        <v>0.8</v>
      </c>
      <c r="CR4" s="21" t="inlineStr">
        <is>
          <t>-4%</t>
        </is>
      </c>
      <c r="CS4" s="21" t="n">
        <v>15134</v>
      </c>
      <c r="CT4" s="21" t="n">
        <v>0.1</v>
      </c>
      <c r="CU4" s="21" t="inlineStr">
        <is>
          <t>-6%</t>
        </is>
      </c>
      <c r="CV4" s="21" t="n">
        <v>14819</v>
      </c>
      <c r="CW4" s="21" t="n">
        <v>0.1</v>
      </c>
      <c r="CX4" s="21" t="inlineStr"/>
      <c r="CY4" s="21" t="inlineStr"/>
      <c r="CZ4" s="21" t="inlineStr"/>
      <c r="DA4" s="21" t="inlineStr"/>
      <c r="DB4" s="21" t="inlineStr"/>
      <c r="DC4" s="21" t="inlineStr"/>
      <c r="DD4" s="21" t="inlineStr">
        <is>
          <t>2026-06-08</t>
        </is>
      </c>
      <c r="DE4" t="inlineStr">
        <is>
          <t>전체후보</t>
        </is>
      </c>
    </row>
    <row r="5">
      <c r="A5" s="21" t="inlineStr">
        <is>
          <t>✅ 선별 후보</t>
        </is>
      </c>
      <c r="B5" s="21" t="inlineStr">
        <is>
          <t>디아이씨</t>
        </is>
      </c>
      <c r="C5" s="21" t="inlineStr">
        <is>
          <t>092200</t>
        </is>
      </c>
      <c r="D5" s="21" t="inlineStr">
        <is>
          <t>KOSPI</t>
        </is>
      </c>
      <c r="E5" s="21" t="inlineStr">
        <is>
          <t>NAVER</t>
        </is>
      </c>
      <c r="F5" s="21" t="inlineStr">
        <is>
          <t>네이버 거래량 상위</t>
        </is>
      </c>
      <c r="G5" s="21" t="inlineStr">
        <is>
          <t>https://finance.naver.com/sise/sise_quant.naver</t>
        </is>
      </c>
      <c r="H5" s="21" t="inlineStr">
        <is>
          <t>네이버 금융 거래량 상위 종목을 1차 후보로 사용</t>
        </is>
      </c>
      <c r="I5" s="21" t="inlineStr"/>
      <c r="J5" s="21" t="inlineStr"/>
      <c r="K5" s="21" t="inlineStr">
        <is>
          <t>KOSPI</t>
        </is>
      </c>
      <c r="L5" s="21" t="inlineStr"/>
      <c r="M5" s="21" t="inlineStr"/>
      <c r="N5" s="21" t="inlineStr"/>
      <c r="O5" s="21" t="inlineStr"/>
      <c r="P5" s="21" t="inlineStr"/>
      <c r="Q5" s="21" t="inlineStr"/>
      <c r="R5" s="21" t="inlineStr"/>
      <c r="S5" s="21" t="inlineStr"/>
      <c r="T5" s="21" t="inlineStr"/>
      <c r="U5" s="21" t="inlineStr"/>
      <c r="V5" s="21" t="n">
        <v>9940</v>
      </c>
      <c r="W5" s="21" t="n">
        <v>80</v>
      </c>
      <c r="X5" s="21" t="n">
        <v>77</v>
      </c>
      <c r="Y5" s="21" t="inlineStr">
        <is>
          <t>확인필요</t>
        </is>
      </c>
      <c r="Z5" s="21" t="inlineStr">
        <is>
          <t>미확인</t>
        </is>
      </c>
      <c r="AA5" s="21" t="inlineStr"/>
      <c r="AB5" s="21" t="inlineStr">
        <is>
          <t>C</t>
        </is>
      </c>
      <c r="AC5" s="21" t="n">
        <v>53</v>
      </c>
      <c r="AD5" s="21" t="inlineStr">
        <is>
          <t>높음</t>
        </is>
      </c>
      <c r="AE5" s="21" t="inlineStr">
        <is>
          <t>데이터부족</t>
        </is>
      </c>
      <c r="AF5" s="21" t="n">
        <v>50</v>
      </c>
      <c r="AG5" s="21" t="inlineStr">
        <is>
          <t>확인필요</t>
        </is>
      </c>
      <c r="AH5" s="21" t="inlineStr">
        <is>
          <t>DART 재무데이터 부족 또는 API키 미입력</t>
        </is>
      </c>
      <c r="AI5" s="21" t="n">
        <v>2025</v>
      </c>
      <c r="AJ5" s="21" t="inlineStr"/>
      <c r="AK5" s="21" t="inlineStr"/>
      <c r="AL5" s="21" t="inlineStr"/>
      <c r="AM5" s="21" t="inlineStr"/>
      <c r="AN5" s="21" t="inlineStr">
        <is>
          <t>기업코드없음</t>
        </is>
      </c>
      <c r="AO5" s="21" t="inlineStr">
        <is>
          <t>2026-06-08</t>
        </is>
      </c>
      <c r="AP5" s="21" t="inlineStr"/>
      <c r="AQ5" s="21" t="inlineStr"/>
      <c r="AR5" s="21" t="inlineStr"/>
      <c r="AS5" s="21" t="inlineStr"/>
      <c r="AT5" s="21" t="inlineStr">
        <is>
          <t>KRX PER/PBR/ROE/시가총액 데이터 부족 — 위험 판정이 아니라 추가확인 대상 / DART 재무데이터 부족 또는 API키 미입력</t>
        </is>
      </c>
      <c r="AU5" s="21" t="inlineStr">
        <is>
          <t>시장경보 확인필요 / 재무등급 C</t>
        </is>
      </c>
      <c r="AV5" s="21" t="inlineStr">
        <is>
          <t>안정형 통과</t>
        </is>
      </c>
      <c r="AW5" s="21" t="inlineStr">
        <is>
          <t>현재가&gt;MA60 / 현재가&gt;MA20 / MA20&gt;MA60 / MA60기울기 0.69%</t>
        </is>
      </c>
      <c r="AX5" s="21" t="inlineStr">
        <is>
          <t>상승 추세 눌림 후보</t>
        </is>
      </c>
      <c r="AY5" s="21" t="inlineStr">
        <is>
          <t>안정형 통과 / 상승 추세 눌림 후보</t>
        </is>
      </c>
      <c r="AZ5" s="21" t="n">
        <v>8377.5</v>
      </c>
      <c r="BA5" s="21" t="n">
        <v>8279.83</v>
      </c>
      <c r="BB5" s="21" t="n">
        <v>0.6899999999999999</v>
      </c>
      <c r="BC5" s="21" t="inlineStr">
        <is>
          <t>방어 모드</t>
        </is>
      </c>
      <c r="BD5" s="21" t="inlineStr">
        <is>
          <t>[초단타] + [칼손절]</t>
        </is>
      </c>
      <c r="BE5" s="21" t="inlineStr">
        <is>
          <t>+3% / +5% / +10%</t>
        </is>
      </c>
      <c r="BF5" s="21" t="inlineStr">
        <is>
          <t>-2% / -4% / -6%</t>
        </is>
      </c>
      <c r="BG5" s="21" t="inlineStr">
        <is>
          <t>+3% / +5% / +10%
(70%) / (20%) / (10%)</t>
        </is>
      </c>
      <c r="BH5" s="21" t="inlineStr">
        <is>
          <t>-2% / -4% / -6%
(80%) / (10%) / (10%)</t>
        </is>
      </c>
      <c r="BI5" s="21" t="inlineStr">
        <is>
          <t>+3%▶70% 익절 / +5%▶20% 익절 / +10%▶10% 익절</t>
        </is>
      </c>
      <c r="BJ5" s="21" t="inlineStr">
        <is>
          <t>-2%▶80% 손절 / -4%▶10% 손절 / -6%▶10% 손절</t>
        </is>
      </c>
      <c r="BK5" s="21" t="inlineStr">
        <is>
          <t>2026-01-02</t>
        </is>
      </c>
      <c r="BL5" s="21" t="inlineStr">
        <is>
          <t>2026-06-08</t>
        </is>
      </c>
      <c r="BM5" s="21" t="n">
        <v>38</v>
      </c>
      <c r="BN5" s="21" t="inlineStr">
        <is>
          <t>D</t>
        </is>
      </c>
      <c r="BO5" s="21" t="inlineStr">
        <is>
          <t>단독 사용 비권장</t>
        </is>
      </c>
      <c r="BP5" s="21" t="inlineStr">
        <is>
          <t>거래횟수 부족 / MDD 보통 / 수익률 음수 / 승률 낮음</t>
        </is>
      </c>
      <c r="BQ5" s="22" t="inlineStr">
        <is>
          <t>후보출처 NAVER, 시장 방어 모드, 기본기술점수 80점→안전필터/추세필터 반영 77점. 안전필터 확인필요, 시장경보 미확인, 재무등급 C, DART재무 데이터부족/확인필요, PER , PBR nan. RSI 62.0, TRIX 상승전환, ATR 10.5% 수준. 추세필터 안정형 통과(현재가&gt;MA60 / 현재가&gt;MA20 / MA20&gt;MA60 / MA60기울기 0.69%).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481,250원. 단, 장중 뉴스/호가/체결강도 확인 후 진입.</t>
        </is>
      </c>
      <c r="BR5" s="21" t="n">
        <v>62</v>
      </c>
      <c r="BS5" s="21" t="n">
        <v>10.46</v>
      </c>
      <c r="BT5" s="21" t="n">
        <v>0.62</v>
      </c>
      <c r="BU5" s="21" t="inlineStr">
        <is>
          <t>예</t>
        </is>
      </c>
      <c r="BV5" s="21" t="n">
        <v>0.0005</v>
      </c>
      <c r="BW5" s="21" t="n">
        <v>0.0025</v>
      </c>
      <c r="BX5" s="21" t="n">
        <v>0.0007</v>
      </c>
      <c r="BY5" s="21" t="n">
        <v>-6.15</v>
      </c>
      <c r="BZ5" s="21" t="n">
        <v>-14.21</v>
      </c>
      <c r="CA5" s="21" t="n">
        <v>35.7</v>
      </c>
      <c r="CB5" s="21" t="n">
        <v>14</v>
      </c>
      <c r="CC5" s="21" t="n">
        <v>481250</v>
      </c>
      <c r="CD5" s="21" t="n">
        <v>48</v>
      </c>
      <c r="CE5" s="21" t="n">
        <v>133.7</v>
      </c>
      <c r="CF5" s="21" t="inlineStr">
        <is>
          <t>+3%</t>
        </is>
      </c>
      <c r="CG5" s="21" t="n">
        <v>10238</v>
      </c>
      <c r="CH5" s="21" t="n">
        <v>0.7</v>
      </c>
      <c r="CI5" s="21" t="inlineStr">
        <is>
          <t>+5%</t>
        </is>
      </c>
      <c r="CJ5" s="21" t="n">
        <v>10437</v>
      </c>
      <c r="CK5" s="21" t="n">
        <v>0.2</v>
      </c>
      <c r="CL5" s="21" t="inlineStr">
        <is>
          <t>+10%</t>
        </is>
      </c>
      <c r="CM5" s="21" t="n">
        <v>10934</v>
      </c>
      <c r="CN5" s="21" t="n">
        <v>0.1</v>
      </c>
      <c r="CO5" s="21" t="inlineStr">
        <is>
          <t>-2%</t>
        </is>
      </c>
      <c r="CP5" s="21" t="n">
        <v>9741</v>
      </c>
      <c r="CQ5" s="21" t="n">
        <v>0.8</v>
      </c>
      <c r="CR5" s="21" t="inlineStr">
        <is>
          <t>-4%</t>
        </is>
      </c>
      <c r="CS5" s="21" t="n">
        <v>9542</v>
      </c>
      <c r="CT5" s="21" t="n">
        <v>0.1</v>
      </c>
      <c r="CU5" s="21" t="inlineStr">
        <is>
          <t>-6%</t>
        </is>
      </c>
      <c r="CV5" s="21" t="n">
        <v>9343</v>
      </c>
      <c r="CW5" s="21" t="n">
        <v>0.1</v>
      </c>
      <c r="CX5" s="21" t="inlineStr"/>
      <c r="CY5" s="21" t="inlineStr"/>
      <c r="CZ5" s="21" t="inlineStr"/>
      <c r="DA5" s="21" t="inlineStr"/>
      <c r="DB5" s="21" t="inlineStr"/>
      <c r="DC5" s="21" t="inlineStr"/>
      <c r="DD5" s="21" t="inlineStr">
        <is>
          <t>2026-06-08</t>
        </is>
      </c>
      <c r="DE5" t="inlineStr">
        <is>
          <t>전체후보</t>
        </is>
      </c>
    </row>
    <row r="6">
      <c r="A6" s="21" t="inlineStr">
        <is>
          <t>✅ 선별 후보</t>
        </is>
      </c>
      <c r="B6" s="21" t="inlineStr">
        <is>
          <t>ACE 미국우주테크액티브</t>
        </is>
      </c>
      <c r="C6" s="21" t="inlineStr">
        <is>
          <t>001800</t>
        </is>
      </c>
      <c r="D6" s="21" t="inlineStr">
        <is>
          <t>KOSPI</t>
        </is>
      </c>
      <c r="E6" s="21" t="inlineStr">
        <is>
          <t>NAVER</t>
        </is>
      </c>
      <c r="F6" s="21" t="inlineStr">
        <is>
          <t>네이버 거래량 상위</t>
        </is>
      </c>
      <c r="G6" s="21" t="inlineStr">
        <is>
          <t>https://finance.naver.com/sise/sise_quant.naver</t>
        </is>
      </c>
      <c r="H6" s="21" t="inlineStr">
        <is>
          <t>네이버 금융 거래량 상위 종목을 1차 후보로 사용</t>
        </is>
      </c>
      <c r="I6" s="21" t="inlineStr"/>
      <c r="J6" s="21" t="inlineStr"/>
      <c r="K6" s="21" t="inlineStr">
        <is>
          <t>KOSPI</t>
        </is>
      </c>
      <c r="L6" s="21" t="inlineStr"/>
      <c r="M6" s="21" t="inlineStr"/>
      <c r="N6" s="21" t="inlineStr"/>
      <c r="O6" s="21" t="inlineStr"/>
      <c r="P6" s="21" t="inlineStr"/>
      <c r="Q6" s="21" t="inlineStr"/>
      <c r="R6" s="21" t="inlineStr"/>
      <c r="S6" s="21" t="inlineStr"/>
      <c r="T6" s="21" t="inlineStr"/>
      <c r="U6" s="21" t="inlineStr"/>
      <c r="V6" s="21" t="n">
        <v>24850</v>
      </c>
      <c r="W6" s="21" t="n">
        <v>79</v>
      </c>
      <c r="X6" s="21" t="n">
        <v>76</v>
      </c>
      <c r="Y6" s="21" t="inlineStr">
        <is>
          <t>확인필요</t>
        </is>
      </c>
      <c r="Z6" s="21" t="inlineStr">
        <is>
          <t>미확인</t>
        </is>
      </c>
      <c r="AA6" s="21" t="inlineStr"/>
      <c r="AB6" s="21" t="inlineStr">
        <is>
          <t>C</t>
        </is>
      </c>
      <c r="AC6" s="21" t="n">
        <v>53</v>
      </c>
      <c r="AD6" s="21" t="inlineStr">
        <is>
          <t>높음</t>
        </is>
      </c>
      <c r="AE6" s="21" t="inlineStr">
        <is>
          <t>데이터부족</t>
        </is>
      </c>
      <c r="AF6" s="21" t="n">
        <v>50</v>
      </c>
      <c r="AG6" s="21" t="inlineStr">
        <is>
          <t>확인필요</t>
        </is>
      </c>
      <c r="AH6" s="21" t="inlineStr">
        <is>
          <t>DART 재무데이터 부족 또는 API키 미입력</t>
        </is>
      </c>
      <c r="AI6" s="21" t="n">
        <v>2025</v>
      </c>
      <c r="AJ6" s="21" t="inlineStr"/>
      <c r="AK6" s="21" t="inlineStr"/>
      <c r="AL6" s="21" t="inlineStr"/>
      <c r="AM6" s="21" t="inlineStr"/>
      <c r="AN6" s="21" t="inlineStr">
        <is>
          <t>기업코드없음</t>
        </is>
      </c>
      <c r="AO6" s="21" t="inlineStr">
        <is>
          <t>2026-06-08</t>
        </is>
      </c>
      <c r="AP6" s="21" t="inlineStr"/>
      <c r="AQ6" s="21" t="inlineStr"/>
      <c r="AR6" s="21" t="inlineStr"/>
      <c r="AS6" s="21" t="inlineStr"/>
      <c r="AT6" s="21" t="inlineStr">
        <is>
          <t>KRX PER/PBR/ROE/시가총액 데이터 부족 — 위험 판정이 아니라 추가확인 대상 / DART 재무데이터 부족 또는 API키 미입력</t>
        </is>
      </c>
      <c r="AU6" s="21" t="inlineStr">
        <is>
          <t>시장경보 확인필요 / 재무등급 C</t>
        </is>
      </c>
      <c r="AV6" s="21" t="inlineStr">
        <is>
          <t>안정형 통과</t>
        </is>
      </c>
      <c r="AW6" s="21" t="inlineStr">
        <is>
          <t>현재가&gt;MA60 / 현재가&lt;MA20 / MA20&gt;MA60 / MA60기울기 0.91%</t>
        </is>
      </c>
      <c r="AX6" s="21" t="inlineStr">
        <is>
          <t>상승 추세 눌림 후보</t>
        </is>
      </c>
      <c r="AY6" s="21" t="inlineStr">
        <is>
          <t>안정형 통과 / 상승 추세 눌림 후보</t>
        </is>
      </c>
      <c r="AZ6" s="21" t="n">
        <v>25145</v>
      </c>
      <c r="BA6" s="21" t="n">
        <v>24611.67</v>
      </c>
      <c r="BB6" s="21" t="n">
        <v>0.91</v>
      </c>
      <c r="BC6" s="21" t="inlineStr">
        <is>
          <t>방어 모드</t>
        </is>
      </c>
      <c r="BD6" s="21" t="inlineStr">
        <is>
          <t>[초단타] + [칼손절]</t>
        </is>
      </c>
      <c r="BE6" s="21" t="inlineStr">
        <is>
          <t>+3% / +5% / +10%</t>
        </is>
      </c>
      <c r="BF6" s="21" t="inlineStr">
        <is>
          <t>-2% / -4% / -6%</t>
        </is>
      </c>
      <c r="BG6" s="21" t="inlineStr">
        <is>
          <t>+3% / +5% / +10%
(70%) / (20%) / (10%)</t>
        </is>
      </c>
      <c r="BH6" s="21" t="inlineStr">
        <is>
          <t>-2% / -4% / -6%
(80%) / (10%) / (10%)</t>
        </is>
      </c>
      <c r="BI6" s="21" t="inlineStr">
        <is>
          <t>+3%▶70% 익절 / +5%▶20% 익절 / +10%▶10% 익절</t>
        </is>
      </c>
      <c r="BJ6" s="21" t="inlineStr">
        <is>
          <t>-2%▶80% 손절 / -4%▶10% 손절 / -6%▶10% 손절</t>
        </is>
      </c>
      <c r="BK6" s="21" t="inlineStr">
        <is>
          <t>2026-01-02</t>
        </is>
      </c>
      <c r="BL6" s="21" t="inlineStr">
        <is>
          <t>2026-06-08</t>
        </is>
      </c>
      <c r="BM6" s="21" t="n">
        <v>32</v>
      </c>
      <c r="BN6" s="21" t="inlineStr">
        <is>
          <t>D</t>
        </is>
      </c>
      <c r="BO6" s="21" t="inlineStr">
        <is>
          <t>단독 사용 비권장</t>
        </is>
      </c>
      <c r="BP6" s="21" t="inlineStr">
        <is>
          <t>거래횟수 매우 부족 / MDD 안정 / 수익률 음수 / 승률 낮음</t>
        </is>
      </c>
      <c r="BQ6" s="22" t="inlineStr">
        <is>
          <t>후보출처 NAVER, 시장 방어 모드, 기본기술점수 79점→안전필터/추세필터 반영 76점. 안전필터 확인필요, 시장경보 미확인, 재무등급 C, DART재무 데이터부족/확인필요, PER , PBR nan. RSI 48.5, TRIX 상승전환, ATR 6.0% 수준. 추세필터 안정형 통과(현재가&gt;MA60 / 현재가&lt;MA20 / MA20&gt;MA60 / MA60기울기 0.91%).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475,000원. 단, 장중 뉴스/호가/체결강도 확인 후 진입.</t>
        </is>
      </c>
      <c r="BR6" s="21" t="n">
        <v>48.5</v>
      </c>
      <c r="BS6" s="21" t="n">
        <v>6.01</v>
      </c>
      <c r="BT6" s="21" t="n">
        <v>0.13</v>
      </c>
      <c r="BU6" s="21" t="inlineStr">
        <is>
          <t>예</t>
        </is>
      </c>
      <c r="BV6" s="21" t="n">
        <v>0.0005</v>
      </c>
      <c r="BW6" s="21" t="n">
        <v>0.0025</v>
      </c>
      <c r="BX6" s="21" t="n">
        <v>0.0007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475000</v>
      </c>
      <c r="CD6" s="21" t="n">
        <v>19</v>
      </c>
      <c r="CE6" s="21" t="n">
        <v>205.7</v>
      </c>
      <c r="CF6" s="21" t="inlineStr">
        <is>
          <t>+3%</t>
        </is>
      </c>
      <c r="CG6" s="21" t="n">
        <v>25595</v>
      </c>
      <c r="CH6" s="21" t="n">
        <v>0.7</v>
      </c>
      <c r="CI6" s="21" t="inlineStr">
        <is>
          <t>+5%</t>
        </is>
      </c>
      <c r="CJ6" s="21" t="n">
        <v>26092</v>
      </c>
      <c r="CK6" s="21" t="n">
        <v>0.2</v>
      </c>
      <c r="CL6" s="21" t="inlineStr">
        <is>
          <t>+10%</t>
        </is>
      </c>
      <c r="CM6" s="21" t="n">
        <v>27335</v>
      </c>
      <c r="CN6" s="21" t="n">
        <v>0.1</v>
      </c>
      <c r="CO6" s="21" t="inlineStr">
        <is>
          <t>-2%</t>
        </is>
      </c>
      <c r="CP6" s="21" t="n">
        <v>24353</v>
      </c>
      <c r="CQ6" s="21" t="n">
        <v>0.8</v>
      </c>
      <c r="CR6" s="21" t="inlineStr">
        <is>
          <t>-4%</t>
        </is>
      </c>
      <c r="CS6" s="21" t="n">
        <v>23856</v>
      </c>
      <c r="CT6" s="21" t="n">
        <v>0.1</v>
      </c>
      <c r="CU6" s="21" t="inlineStr">
        <is>
          <t>-6%</t>
        </is>
      </c>
      <c r="CV6" s="21" t="n">
        <v>23359</v>
      </c>
      <c r="CW6" s="21" t="n">
        <v>0.1</v>
      </c>
      <c r="CX6" s="21" t="inlineStr"/>
      <c r="CY6" s="21" t="inlineStr"/>
      <c r="CZ6" s="21" t="inlineStr"/>
      <c r="DA6" s="21" t="inlineStr"/>
      <c r="DB6" s="21" t="inlineStr"/>
      <c r="DC6" s="21" t="inlineStr"/>
      <c r="DD6" s="21" t="inlineStr">
        <is>
          <t>2026-06-08</t>
        </is>
      </c>
      <c r="DE6" t="inlineStr">
        <is>
          <t>전체후보</t>
        </is>
      </c>
    </row>
    <row r="7">
      <c r="A7" s="21" t="inlineStr">
        <is>
          <t>✅ 선별 후보</t>
        </is>
      </c>
      <c r="B7" s="21" t="inlineStr">
        <is>
          <t>미래에셋생명</t>
        </is>
      </c>
      <c r="C7" s="21" t="inlineStr">
        <is>
          <t>085620</t>
        </is>
      </c>
      <c r="D7" s="21" t="inlineStr">
        <is>
          <t>KOSPI</t>
        </is>
      </c>
      <c r="E7" s="21" t="inlineStr">
        <is>
          <t>NAVER</t>
        </is>
      </c>
      <c r="F7" s="21" t="inlineStr">
        <is>
          <t>네이버 거래량 상위</t>
        </is>
      </c>
      <c r="G7" s="21" t="inlineStr">
        <is>
          <t>https://finance.naver.com/sise/sise_quant.naver</t>
        </is>
      </c>
      <c r="H7" s="21" t="inlineStr">
        <is>
          <t>네이버 금융 거래량 상위 종목을 1차 후보로 사용</t>
        </is>
      </c>
      <c r="I7" s="21" t="inlineStr"/>
      <c r="J7" s="21" t="inlineStr"/>
      <c r="K7" s="21" t="inlineStr">
        <is>
          <t>KOSPI</t>
        </is>
      </c>
      <c r="L7" s="21" t="inlineStr"/>
      <c r="M7" s="21" t="inlineStr"/>
      <c r="N7" s="21" t="inlineStr"/>
      <c r="O7" s="21" t="inlineStr"/>
      <c r="P7" s="21" t="inlineStr"/>
      <c r="Q7" s="21" t="inlineStr"/>
      <c r="R7" s="21" t="inlineStr"/>
      <c r="S7" s="21" t="inlineStr"/>
      <c r="T7" s="21" t="inlineStr"/>
      <c r="U7" s="21" t="inlineStr"/>
      <c r="V7" s="21" t="n">
        <v>19870</v>
      </c>
      <c r="W7" s="21" t="n">
        <v>83</v>
      </c>
      <c r="X7" s="21" t="n">
        <v>75</v>
      </c>
      <c r="Y7" s="21" t="inlineStr">
        <is>
          <t>확인필요</t>
        </is>
      </c>
      <c r="Z7" s="21" t="inlineStr">
        <is>
          <t>미확인</t>
        </is>
      </c>
      <c r="AA7" s="21" t="inlineStr"/>
      <c r="AB7" s="21" t="inlineStr">
        <is>
          <t>C</t>
        </is>
      </c>
      <c r="AC7" s="21" t="n">
        <v>53</v>
      </c>
      <c r="AD7" s="21" t="inlineStr">
        <is>
          <t>높음</t>
        </is>
      </c>
      <c r="AE7" s="21" t="inlineStr">
        <is>
          <t>데이터부족</t>
        </is>
      </c>
      <c r="AF7" s="21" t="n">
        <v>50</v>
      </c>
      <c r="AG7" s="21" t="inlineStr">
        <is>
          <t>확인필요</t>
        </is>
      </c>
      <c r="AH7" s="21" t="inlineStr">
        <is>
          <t>DART 재무데이터 부족 또는 API키 미입력</t>
        </is>
      </c>
      <c r="AI7" s="21" t="n">
        <v>2025</v>
      </c>
      <c r="AJ7" s="21" t="inlineStr"/>
      <c r="AK7" s="21" t="inlineStr"/>
      <c r="AL7" s="21" t="inlineStr"/>
      <c r="AM7" s="21" t="inlineStr"/>
      <c r="AN7" s="21" t="inlineStr">
        <is>
          <t>기업코드없음</t>
        </is>
      </c>
      <c r="AO7" s="21" t="inlineStr">
        <is>
          <t>2026-06-08</t>
        </is>
      </c>
      <c r="AP7" s="21" t="inlineStr"/>
      <c r="AQ7" s="21" t="inlineStr"/>
      <c r="AR7" s="21" t="inlineStr"/>
      <c r="AS7" s="21" t="inlineStr"/>
      <c r="AT7" s="21" t="inlineStr">
        <is>
          <t>KRX PER/PBR/ROE/시가총액 데이터 부족 — 위험 판정이 아니라 추가확인 대상 / DART 재무데이터 부족 또는 API키 미입력</t>
        </is>
      </c>
      <c r="AU7" s="21" t="inlineStr">
        <is>
          <t>시장경보 확인필요 / 재무등급 C</t>
        </is>
      </c>
      <c r="AV7" s="21" t="inlineStr">
        <is>
          <t>공격형 통과</t>
        </is>
      </c>
      <c r="AW7" s="21" t="inlineStr">
        <is>
          <t>현재가&gt;MA60 / 현재가&gt;MA20 / MA20&lt;MA60 / MA60기울기 2.36%</t>
        </is>
      </c>
      <c r="AX7" s="21" t="inlineStr">
        <is>
          <t>60일선 위 단기 회복 후보</t>
        </is>
      </c>
      <c r="AY7" s="21" t="inlineStr">
        <is>
          <t>공격형 통과 / 60일선 위 단기 회복 후보</t>
        </is>
      </c>
      <c r="AZ7" s="21" t="n">
        <v>15665</v>
      </c>
      <c r="BA7" s="21" t="n">
        <v>16397.83</v>
      </c>
      <c r="BB7" s="21" t="n">
        <v>2.36</v>
      </c>
      <c r="BC7" s="21" t="inlineStr">
        <is>
          <t>방어 모드</t>
        </is>
      </c>
      <c r="BD7" s="21" t="inlineStr">
        <is>
          <t>[중기추세] + [정석방어]</t>
        </is>
      </c>
      <c r="BE7" s="21" t="inlineStr">
        <is>
          <t>+10% / +20% / +30%</t>
        </is>
      </c>
      <c r="BF7" s="21" t="inlineStr">
        <is>
          <t>-3% / -5% / -10%</t>
        </is>
      </c>
      <c r="BG7" s="21" t="inlineStr">
        <is>
          <t>+10% / +20% / +30%
(50%) / (30%) / (20%)</t>
        </is>
      </c>
      <c r="BH7" s="21" t="inlineStr">
        <is>
          <t>-3% / -5% / -10%
(70%) / (20%) / (10%)</t>
        </is>
      </c>
      <c r="BI7" s="21" t="inlineStr">
        <is>
          <t>+10%▶50% 익절 / +20%▶30% 익절 / +30%▶20% 익절</t>
        </is>
      </c>
      <c r="BJ7" s="21" t="inlineStr">
        <is>
          <t>-3%▶70% 손절 / -5%▶20% 손절 / -10%▶10% 손절</t>
        </is>
      </c>
      <c r="BK7" s="21" t="inlineStr">
        <is>
          <t>2026-01-02</t>
        </is>
      </c>
      <c r="BL7" s="21" t="inlineStr">
        <is>
          <t>2026-06-08</t>
        </is>
      </c>
      <c r="BM7" s="21" t="n">
        <v>69</v>
      </c>
      <c r="BN7" s="21" t="inlineStr">
        <is>
          <t>B</t>
        </is>
      </c>
      <c r="BO7" s="21" t="inlineStr">
        <is>
          <t>참고 가능하나 추가 검증 필요</t>
        </is>
      </c>
      <c r="BP7" s="21" t="inlineStr">
        <is>
          <t>거래횟수 매우 부족 / MDD 안정</t>
        </is>
      </c>
      <c r="BQ7" s="22" t="inlineStr">
        <is>
          <t>후보출처 NAVER, 시장 방어 모드, 기본기술점수 83점→안전필터/추세필터 반영 75점. 안전필터 확인필요, 시장경보 미확인, 재무등급 C, DART재무 데이터부족/확인필요, PER , PBR nan. RSI 69.9, TRIX 상승전환, ATR 9.3% 수준. 추세필터 공격형 통과(현재가&gt;MA60 / 현재가&gt;MA20 / MA20&lt;MA60 / MA60기울기 2.36%). 백테스트 기준 2026-01-02 ~ 2026-06-08. 과거 구간 최적 조합은 [중기추세] + [정석방어]. 백테스트 신뢰도는 B(참고 가능하나 추가 검증 필요).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468,750원. 단, 장중 뉴스/호가/체결강도 확인 후 진입.</t>
        </is>
      </c>
      <c r="BR7" s="21" t="n">
        <v>69.90000000000001</v>
      </c>
      <c r="BS7" s="21" t="n">
        <v>9.27</v>
      </c>
      <c r="BT7" s="21" t="n">
        <v>2.25</v>
      </c>
      <c r="BU7" s="21" t="inlineStr">
        <is>
          <t>예</t>
        </is>
      </c>
      <c r="BV7" s="21" t="n">
        <v>0.0005</v>
      </c>
      <c r="BW7" s="21" t="n">
        <v>0.0025</v>
      </c>
      <c r="BX7" s="21" t="n">
        <v>0.0007</v>
      </c>
      <c r="BY7" s="21" t="n">
        <v>32.24</v>
      </c>
      <c r="BZ7" s="21" t="n">
        <v>-7.01</v>
      </c>
      <c r="CA7" s="21" t="n">
        <v>75</v>
      </c>
      <c r="CB7" s="21" t="n">
        <v>4</v>
      </c>
      <c r="CC7" s="21" t="n">
        <v>468750</v>
      </c>
      <c r="CD7" s="21" t="n">
        <v>23</v>
      </c>
      <c r="CE7" s="21" t="n">
        <v>304.4</v>
      </c>
      <c r="CF7" s="21" t="inlineStr">
        <is>
          <t>+10%</t>
        </is>
      </c>
      <c r="CG7" s="21" t="n">
        <v>21857</v>
      </c>
      <c r="CH7" s="21" t="n">
        <v>0.5</v>
      </c>
      <c r="CI7" s="21" t="inlineStr">
        <is>
          <t>+20%</t>
        </is>
      </c>
      <c r="CJ7" s="21" t="n">
        <v>23844</v>
      </c>
      <c r="CK7" s="21" t="n">
        <v>0.3</v>
      </c>
      <c r="CL7" s="21" t="inlineStr">
        <is>
          <t>+30%</t>
        </is>
      </c>
      <c r="CM7" s="21" t="n">
        <v>25831</v>
      </c>
      <c r="CN7" s="21" t="n">
        <v>0.2</v>
      </c>
      <c r="CO7" s="21" t="inlineStr">
        <is>
          <t>-3%</t>
        </is>
      </c>
      <c r="CP7" s="21" t="n">
        <v>19273</v>
      </c>
      <c r="CQ7" s="21" t="n">
        <v>0.7</v>
      </c>
      <c r="CR7" s="21" t="inlineStr">
        <is>
          <t>-5%</t>
        </is>
      </c>
      <c r="CS7" s="21" t="n">
        <v>18876</v>
      </c>
      <c r="CT7" s="21" t="n">
        <v>0.2</v>
      </c>
      <c r="CU7" s="21" t="inlineStr">
        <is>
          <t>-10%</t>
        </is>
      </c>
      <c r="CV7" s="21" t="n">
        <v>17883</v>
      </c>
      <c r="CW7" s="21" t="n">
        <v>0.1</v>
      </c>
      <c r="CX7" s="21" t="inlineStr"/>
      <c r="CY7" s="21" t="inlineStr"/>
      <c r="CZ7" s="21" t="inlineStr"/>
      <c r="DA7" s="21" t="inlineStr"/>
      <c r="DB7" s="21" t="inlineStr"/>
      <c r="DC7" s="21" t="inlineStr"/>
      <c r="DD7" s="21" t="inlineStr">
        <is>
          <t>2026-06-08</t>
        </is>
      </c>
      <c r="DE7" t="inlineStr">
        <is>
          <t>전체후보</t>
        </is>
      </c>
    </row>
    <row r="8">
      <c r="A8" s="23" t="inlineStr">
        <is>
          <t>📊 관망</t>
        </is>
      </c>
      <c r="B8" s="21" t="inlineStr">
        <is>
          <t>RISE 200위클리커버드콜</t>
        </is>
      </c>
      <c r="C8" s="21" t="inlineStr">
        <is>
          <t>475720</t>
        </is>
      </c>
      <c r="D8" s="21" t="inlineStr">
        <is>
          <t>KOSPI</t>
        </is>
      </c>
      <c r="E8" s="21" t="inlineStr">
        <is>
          <t>NAVER</t>
        </is>
      </c>
      <c r="F8" s="21" t="inlineStr">
        <is>
          <t>네이버 거래량 상위</t>
        </is>
      </c>
      <c r="G8" s="21" t="inlineStr">
        <is>
          <t>https://finance.naver.com/sise/sise_quant.naver</t>
        </is>
      </c>
      <c r="H8" s="21" t="inlineStr">
        <is>
          <t>네이버 금융 거래량 상위 종목을 1차 후보로 사용</t>
        </is>
      </c>
      <c r="I8" s="21" t="inlineStr"/>
      <c r="J8" s="21" t="inlineStr"/>
      <c r="K8" s="21" t="inlineStr">
        <is>
          <t>KOSPI</t>
        </is>
      </c>
      <c r="L8" s="21" t="inlineStr"/>
      <c r="M8" s="21" t="inlineStr"/>
      <c r="N8" s="21" t="inlineStr"/>
      <c r="O8" s="21" t="inlineStr"/>
      <c r="P8" s="21" t="inlineStr"/>
      <c r="Q8" s="21" t="inlineStr"/>
      <c r="R8" s="21" t="inlineStr"/>
      <c r="S8" s="21" t="inlineStr"/>
      <c r="T8" s="21" t="inlineStr"/>
      <c r="U8" s="21" t="inlineStr"/>
      <c r="V8" s="21" t="n">
        <v>14305</v>
      </c>
      <c r="W8" s="21" t="n">
        <v>71</v>
      </c>
      <c r="X8" s="21" t="n">
        <v>68</v>
      </c>
      <c r="Y8" s="21" t="inlineStr">
        <is>
          <t>확인필요</t>
        </is>
      </c>
      <c r="Z8" s="21" t="inlineStr">
        <is>
          <t>미확인</t>
        </is>
      </c>
      <c r="AA8" s="21" t="inlineStr"/>
      <c r="AB8" s="21" t="inlineStr">
        <is>
          <t>C</t>
        </is>
      </c>
      <c r="AC8" s="21" t="n">
        <v>53</v>
      </c>
      <c r="AD8" s="21" t="inlineStr">
        <is>
          <t>높음</t>
        </is>
      </c>
      <c r="AE8" s="21" t="inlineStr">
        <is>
          <t>데이터부족</t>
        </is>
      </c>
      <c r="AF8" s="21" t="n">
        <v>50</v>
      </c>
      <c r="AG8" s="21" t="inlineStr">
        <is>
          <t>확인필요</t>
        </is>
      </c>
      <c r="AH8" s="21" t="inlineStr">
        <is>
          <t>DART 재무데이터 부족 또는 API키 미입력</t>
        </is>
      </c>
      <c r="AI8" s="21" t="n">
        <v>2025</v>
      </c>
      <c r="AJ8" s="21" t="inlineStr"/>
      <c r="AK8" s="21" t="inlineStr"/>
      <c r="AL8" s="21" t="inlineStr"/>
      <c r="AM8" s="21" t="inlineStr"/>
      <c r="AN8" s="21" t="inlineStr">
        <is>
          <t>기업코드없음</t>
        </is>
      </c>
      <c r="AO8" s="21" t="inlineStr">
        <is>
          <t>2026-06-08</t>
        </is>
      </c>
      <c r="AP8" s="21" t="inlineStr"/>
      <c r="AQ8" s="21" t="inlineStr"/>
      <c r="AR8" s="21" t="inlineStr"/>
      <c r="AS8" s="21" t="inlineStr"/>
      <c r="AT8" s="21" t="inlineStr">
        <is>
          <t>KRX PER/PBR/ROE/시가총액 데이터 부족 — 위험 판정이 아니라 추가확인 대상 / DART 재무데이터 부족 또는 API키 미입력</t>
        </is>
      </c>
      <c r="AU8" s="21" t="inlineStr">
        <is>
          <t>시장경보 확인필요 / 재무등급 C</t>
        </is>
      </c>
      <c r="AV8" s="21" t="inlineStr">
        <is>
          <t>안정형 통과</t>
        </is>
      </c>
      <c r="AW8" s="21" t="inlineStr">
        <is>
          <t>현재가&gt;MA60 / 현재가&lt;MA20 / MA20&gt;MA60 / MA60기울기 2.51%</t>
        </is>
      </c>
      <c r="AX8" s="21" t="inlineStr">
        <is>
          <t>상승 추세 눌림 후보</t>
        </is>
      </c>
      <c r="AY8" s="21" t="inlineStr">
        <is>
          <t>안정형 통과 / 상승 추세 눌림 후보</t>
        </is>
      </c>
      <c r="AZ8" s="21" t="n">
        <v>15292.5</v>
      </c>
      <c r="BA8" s="21" t="n">
        <v>13604.68</v>
      </c>
      <c r="BB8" s="21" t="n">
        <v>2.51</v>
      </c>
      <c r="BC8" s="21" t="inlineStr">
        <is>
          <t>방어 모드</t>
        </is>
      </c>
      <c r="BD8" s="21" t="inlineStr">
        <is>
          <t>[초단타] + [칼손절]</t>
        </is>
      </c>
      <c r="BE8" s="21" t="inlineStr">
        <is>
          <t>+3% / +5% / +10%</t>
        </is>
      </c>
      <c r="BF8" s="21" t="inlineStr">
        <is>
          <t>-2% / -4% / -6%</t>
        </is>
      </c>
      <c r="BG8" s="21" t="inlineStr">
        <is>
          <t>+3% / +5% / +10%
(70%) / (20%) / (10%)</t>
        </is>
      </c>
      <c r="BH8" s="21" t="inlineStr">
        <is>
          <t>-2% / -4% / -6%
(80%) / (10%) / (10%)</t>
        </is>
      </c>
      <c r="BI8" s="21" t="inlineStr">
        <is>
          <t>+3%▶70% 익절 / +5%▶20% 익절 / +10%▶10% 익절</t>
        </is>
      </c>
      <c r="BJ8" s="21" t="inlineStr">
        <is>
          <t>-2%▶80% 손절 / -4%▶10% 손절 / -6%▶10% 손절</t>
        </is>
      </c>
      <c r="BK8" s="21" t="inlineStr">
        <is>
          <t>2026-01-02</t>
        </is>
      </c>
      <c r="BL8" s="21" t="inlineStr">
        <is>
          <t>2026-06-08</t>
        </is>
      </c>
      <c r="BM8" s="21" t="n">
        <v>32</v>
      </c>
      <c r="BN8" s="21" t="inlineStr">
        <is>
          <t>D</t>
        </is>
      </c>
      <c r="BO8" s="21" t="inlineStr">
        <is>
          <t>단독 사용 비권장</t>
        </is>
      </c>
      <c r="BP8" s="21" t="inlineStr">
        <is>
          <t>거래횟수 매우 부족 / MDD 안정 / 수익률 음수 / 승률 낮음</t>
        </is>
      </c>
      <c r="BQ8" s="22" t="inlineStr">
        <is>
          <t>후보출처 NAVER, 시장 방어 모드, 기본기술점수 71점→안전필터/추세필터 반영 68점. 안전필터 확인필요, 시장경보 미확인, 재무등급 C, DART재무 데이터부족/확인필요, PER , PBR nan. RSI 42.9, TRIX 둔화, ATR 4.8% 수준. 추세필터 안정형 통과(현재가&gt;MA60 / 현재가&lt;MA20 / MA20&gt;MA60 / MA60기울기 2.51%).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425,000원. 단, 장중 뉴스/호가/체결강도 확인 후 진입.</t>
        </is>
      </c>
      <c r="BR8" s="21" t="n">
        <v>42.9</v>
      </c>
      <c r="BS8" s="21" t="n">
        <v>4.81</v>
      </c>
      <c r="BT8" s="21" t="n">
        <v>0.78</v>
      </c>
      <c r="BU8" s="21" t="inlineStr">
        <is>
          <t>예</t>
        </is>
      </c>
      <c r="BV8" s="21" t="n">
        <v>0.0005</v>
      </c>
      <c r="BW8" s="21" t="n">
        <v>0.0025</v>
      </c>
      <c r="BX8" s="21" t="n">
        <v>0.0007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425000</v>
      </c>
      <c r="CD8" s="21" t="n">
        <v>29</v>
      </c>
      <c r="CE8" s="21" t="n">
        <v>191.4</v>
      </c>
      <c r="CF8" s="21" t="inlineStr">
        <is>
          <t>+3%</t>
        </is>
      </c>
      <c r="CG8" s="21" t="n">
        <v>14734</v>
      </c>
      <c r="CH8" s="21" t="n">
        <v>0.7</v>
      </c>
      <c r="CI8" s="21" t="inlineStr">
        <is>
          <t>+5%</t>
        </is>
      </c>
      <c r="CJ8" s="21" t="n">
        <v>15020</v>
      </c>
      <c r="CK8" s="21" t="n">
        <v>0.2</v>
      </c>
      <c r="CL8" s="21" t="inlineStr">
        <is>
          <t>+10%</t>
        </is>
      </c>
      <c r="CM8" s="21" t="n">
        <v>15735</v>
      </c>
      <c r="CN8" s="21" t="n">
        <v>0.1</v>
      </c>
      <c r="CO8" s="21" t="inlineStr">
        <is>
          <t>-2%</t>
        </is>
      </c>
      <c r="CP8" s="21" t="n">
        <v>14018</v>
      </c>
      <c r="CQ8" s="21" t="n">
        <v>0.8</v>
      </c>
      <c r="CR8" s="21" t="inlineStr">
        <is>
          <t>-4%</t>
        </is>
      </c>
      <c r="CS8" s="21" t="n">
        <v>13732</v>
      </c>
      <c r="CT8" s="21" t="n">
        <v>0.1</v>
      </c>
      <c r="CU8" s="21" t="inlineStr">
        <is>
          <t>-6%</t>
        </is>
      </c>
      <c r="CV8" s="21" t="n">
        <v>13446</v>
      </c>
      <c r="CW8" s="21" t="n">
        <v>0.1</v>
      </c>
      <c r="CX8" s="21" t="inlineStr"/>
      <c r="CY8" s="21" t="inlineStr"/>
      <c r="CZ8" s="21" t="inlineStr"/>
      <c r="DA8" s="21" t="inlineStr"/>
      <c r="DB8" s="21" t="inlineStr"/>
      <c r="DC8" s="21" t="inlineStr"/>
      <c r="DD8" s="21" t="inlineStr">
        <is>
          <t>2026-06-08</t>
        </is>
      </c>
      <c r="DE8" t="inlineStr">
        <is>
          <t>전체후보</t>
        </is>
      </c>
    </row>
    <row r="9">
      <c r="A9" s="23" t="inlineStr">
        <is>
          <t>📊 관망</t>
        </is>
      </c>
      <c r="B9" s="21" t="inlineStr">
        <is>
          <t>KODEX 200미국채혼합</t>
        </is>
      </c>
      <c r="C9" s="21" t="inlineStr">
        <is>
          <t>284430</t>
        </is>
      </c>
      <c r="D9" s="21" t="inlineStr">
        <is>
          <t>KOSPI</t>
        </is>
      </c>
      <c r="E9" s="21" t="inlineStr">
        <is>
          <t>NAVER</t>
        </is>
      </c>
      <c r="F9" s="21" t="inlineStr">
        <is>
          <t>네이버 거래량 상위</t>
        </is>
      </c>
      <c r="G9" s="21" t="inlineStr">
        <is>
          <t>https://finance.naver.com/sise/sise_quant.naver</t>
        </is>
      </c>
      <c r="H9" s="21" t="inlineStr">
        <is>
          <t>네이버 금융 거래량 상위 종목을 1차 후보로 사용</t>
        </is>
      </c>
      <c r="I9" s="21" t="inlineStr"/>
      <c r="J9" s="21" t="inlineStr"/>
      <c r="K9" s="21" t="inlineStr">
        <is>
          <t>KOSPI</t>
        </is>
      </c>
      <c r="L9" s="21" t="inlineStr"/>
      <c r="M9" s="21" t="inlineStr"/>
      <c r="N9" s="21" t="inlineStr"/>
      <c r="O9" s="21" t="inlineStr"/>
      <c r="P9" s="21" t="inlineStr"/>
      <c r="Q9" s="21" t="inlineStr"/>
      <c r="R9" s="21" t="inlineStr"/>
      <c r="S9" s="21" t="inlineStr"/>
      <c r="T9" s="21" t="inlineStr"/>
      <c r="U9" s="21" t="inlineStr"/>
      <c r="V9" s="21" t="n">
        <v>23325</v>
      </c>
      <c r="W9" s="21" t="n">
        <v>69</v>
      </c>
      <c r="X9" s="21" t="n">
        <v>66</v>
      </c>
      <c r="Y9" s="21" t="inlineStr">
        <is>
          <t>확인필요</t>
        </is>
      </c>
      <c r="Z9" s="21" t="inlineStr">
        <is>
          <t>미확인</t>
        </is>
      </c>
      <c r="AA9" s="21" t="inlineStr"/>
      <c r="AB9" s="21" t="inlineStr">
        <is>
          <t>C</t>
        </is>
      </c>
      <c r="AC9" s="21" t="n">
        <v>53</v>
      </c>
      <c r="AD9" s="21" t="inlineStr">
        <is>
          <t>높음</t>
        </is>
      </c>
      <c r="AE9" s="21" t="inlineStr">
        <is>
          <t>데이터부족</t>
        </is>
      </c>
      <c r="AF9" s="21" t="n">
        <v>50</v>
      </c>
      <c r="AG9" s="21" t="inlineStr">
        <is>
          <t>확인필요</t>
        </is>
      </c>
      <c r="AH9" s="21" t="inlineStr">
        <is>
          <t>DART 재무데이터 부족 또는 API키 미입력</t>
        </is>
      </c>
      <c r="AI9" s="21" t="n">
        <v>2025</v>
      </c>
      <c r="AJ9" s="21" t="inlineStr"/>
      <c r="AK9" s="21" t="inlineStr"/>
      <c r="AL9" s="21" t="inlineStr"/>
      <c r="AM9" s="21" t="inlineStr"/>
      <c r="AN9" s="21" t="inlineStr">
        <is>
          <t>기업코드없음</t>
        </is>
      </c>
      <c r="AO9" s="21" t="inlineStr">
        <is>
          <t>2026-06-08</t>
        </is>
      </c>
      <c r="AP9" s="21" t="inlineStr"/>
      <c r="AQ9" s="21" t="inlineStr"/>
      <c r="AR9" s="21" t="inlineStr"/>
      <c r="AS9" s="21" t="inlineStr"/>
      <c r="AT9" s="21" t="inlineStr">
        <is>
          <t>KRX PER/PBR/ROE/시가총액 데이터 부족 — 위험 판정이 아니라 추가확인 대상 / DART 재무데이터 부족 또는 API키 미입력</t>
        </is>
      </c>
      <c r="AU9" s="21" t="inlineStr">
        <is>
          <t>시장경보 확인필요 / 재무등급 C</t>
        </is>
      </c>
      <c r="AV9" s="21" t="inlineStr">
        <is>
          <t>안정형 통과</t>
        </is>
      </c>
      <c r="AW9" s="21" t="inlineStr">
        <is>
          <t>현재가&gt;MA60 / 현재가&gt;MA20 / MA20&gt;MA60 / MA60기울기 1.94%</t>
        </is>
      </c>
      <c r="AX9" s="21" t="inlineStr">
        <is>
          <t>상승 추세 눌림 후보</t>
        </is>
      </c>
      <c r="AY9" s="21" t="inlineStr">
        <is>
          <t>안정형 통과 / 상승 추세 눌림 후보</t>
        </is>
      </c>
      <c r="AZ9" s="21" t="n">
        <v>23297.25</v>
      </c>
      <c r="BA9" s="21" t="n">
        <v>21269.03</v>
      </c>
      <c r="BB9" s="21" t="n">
        <v>1.94</v>
      </c>
      <c r="BC9" s="21" t="inlineStr">
        <is>
          <t>방어 모드</t>
        </is>
      </c>
      <c r="BD9" s="21" t="inlineStr">
        <is>
          <t>[초단타] + [칼손절]</t>
        </is>
      </c>
      <c r="BE9" s="21" t="inlineStr">
        <is>
          <t>+3% / +5% / +10%</t>
        </is>
      </c>
      <c r="BF9" s="21" t="inlineStr">
        <is>
          <t>-2% / -4% / -6%</t>
        </is>
      </c>
      <c r="BG9" s="21" t="inlineStr">
        <is>
          <t>+3% / +5% / +10%
(70%) / (20%) / (10%)</t>
        </is>
      </c>
      <c r="BH9" s="21" t="inlineStr">
        <is>
          <t>-2% / -4% / -6%
(80%) / (10%) / (10%)</t>
        </is>
      </c>
      <c r="BI9" s="21" t="inlineStr">
        <is>
          <t>+3%▶70% 익절 / +5%▶20% 익절 / +10%▶10% 익절</t>
        </is>
      </c>
      <c r="BJ9" s="21" t="inlineStr">
        <is>
          <t>-2%▶80% 손절 / -4%▶10% 손절 / -6%▶10% 손절</t>
        </is>
      </c>
      <c r="BK9" s="21" t="inlineStr">
        <is>
          <t>2026-01-02</t>
        </is>
      </c>
      <c r="BL9" s="21" t="inlineStr">
        <is>
          <t>2026-06-08</t>
        </is>
      </c>
      <c r="BM9" s="21" t="n">
        <v>32</v>
      </c>
      <c r="BN9" s="21" t="inlineStr">
        <is>
          <t>D</t>
        </is>
      </c>
      <c r="BO9" s="21" t="inlineStr">
        <is>
          <t>단독 사용 비권장</t>
        </is>
      </c>
      <c r="BP9" s="21" t="inlineStr">
        <is>
          <t>거래횟수 매우 부족 / MDD 안정 / 수익률 음수 / 승률 낮음</t>
        </is>
      </c>
      <c r="BQ9" s="22" t="inlineStr">
        <is>
          <t>후보출처 NAVER, 시장 방어 모드, 기본기술점수 69점→안전필터/추세필터 반영 66점. 안전필터 확인필요, 시장경보 미확인, 재무등급 C, DART재무 데이터부족/확인필요, PER , PBR nan. RSI 55.7, TRIX 둔화, ATR 2.6% 수준. 추세필터 안정형 통과(현재가&gt;MA60 / 현재가&gt;MA20 / MA20&gt;MA60 / MA60기울기 1.94%).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412,500원. 단, 장중 뉴스/호가/체결강도 확인 후 진입.</t>
        </is>
      </c>
      <c r="BR9" s="21" t="n">
        <v>55.7</v>
      </c>
      <c r="BS9" s="21" t="n">
        <v>2.56</v>
      </c>
      <c r="BT9" s="21" t="n">
        <v>0.67</v>
      </c>
      <c r="BU9" s="21" t="inlineStr">
        <is>
          <t>예</t>
        </is>
      </c>
      <c r="BV9" s="21" t="n">
        <v>0.0005</v>
      </c>
      <c r="BW9" s="21" t="n">
        <v>0.0025</v>
      </c>
      <c r="BX9" s="21" t="n">
        <v>0.0007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412500</v>
      </c>
      <c r="CD9" s="21" t="n">
        <v>17</v>
      </c>
      <c r="CE9" s="21" t="n">
        <v>344.4</v>
      </c>
      <c r="CF9" s="21" t="inlineStr">
        <is>
          <t>+3%</t>
        </is>
      </c>
      <c r="CG9" s="21" t="n">
        <v>24024</v>
      </c>
      <c r="CH9" s="21" t="n">
        <v>0.7</v>
      </c>
      <c r="CI9" s="21" t="inlineStr">
        <is>
          <t>+5%</t>
        </is>
      </c>
      <c r="CJ9" s="21" t="n">
        <v>24491</v>
      </c>
      <c r="CK9" s="21" t="n">
        <v>0.2</v>
      </c>
      <c r="CL9" s="21" t="inlineStr">
        <is>
          <t>+10%</t>
        </is>
      </c>
      <c r="CM9" s="21" t="n">
        <v>25657</v>
      </c>
      <c r="CN9" s="21" t="n">
        <v>0.1</v>
      </c>
      <c r="CO9" s="21" t="inlineStr">
        <is>
          <t>-2%</t>
        </is>
      </c>
      <c r="CP9" s="21" t="n">
        <v>22858</v>
      </c>
      <c r="CQ9" s="21" t="n">
        <v>0.8</v>
      </c>
      <c r="CR9" s="21" t="inlineStr">
        <is>
          <t>-4%</t>
        </is>
      </c>
      <c r="CS9" s="21" t="n">
        <v>22392</v>
      </c>
      <c r="CT9" s="21" t="n">
        <v>0.1</v>
      </c>
      <c r="CU9" s="21" t="inlineStr">
        <is>
          <t>-6%</t>
        </is>
      </c>
      <c r="CV9" s="21" t="n">
        <v>21925</v>
      </c>
      <c r="CW9" s="21" t="n">
        <v>0.1</v>
      </c>
      <c r="CX9" s="21" t="inlineStr"/>
      <c r="CY9" s="21" t="inlineStr"/>
      <c r="CZ9" s="21" t="inlineStr"/>
      <c r="DA9" s="21" t="inlineStr"/>
      <c r="DB9" s="21" t="inlineStr"/>
      <c r="DC9" s="21" t="inlineStr"/>
      <c r="DD9" s="21" t="inlineStr">
        <is>
          <t>2026-06-08</t>
        </is>
      </c>
      <c r="DE9" t="inlineStr">
        <is>
          <t>전체후보</t>
        </is>
      </c>
    </row>
    <row r="10">
      <c r="A10" s="23" t="inlineStr">
        <is>
          <t>📊 관망</t>
        </is>
      </c>
      <c r="B10" s="21" t="inlineStr">
        <is>
          <t>SK네트웍스</t>
        </is>
      </c>
      <c r="C10" s="21" t="inlineStr">
        <is>
          <t>001740</t>
        </is>
      </c>
      <c r="D10" s="21" t="inlineStr">
        <is>
          <t>KOSPI</t>
        </is>
      </c>
      <c r="E10" s="21" t="inlineStr">
        <is>
          <t>NAVER</t>
        </is>
      </c>
      <c r="F10" s="21" t="inlineStr">
        <is>
          <t>네이버 거래량 상위</t>
        </is>
      </c>
      <c r="G10" s="21" t="inlineStr">
        <is>
          <t>https://finance.naver.com/sise/sise_quant.naver</t>
        </is>
      </c>
      <c r="H10" s="21" t="inlineStr">
        <is>
          <t>네이버 금융 거래량 상위 종목을 1차 후보로 사용</t>
        </is>
      </c>
      <c r="I10" s="21" t="inlineStr"/>
      <c r="J10" s="21" t="inlineStr"/>
      <c r="K10" s="21" t="inlineStr">
        <is>
          <t>KOSPI</t>
        </is>
      </c>
      <c r="L10" s="21" t="inlineStr"/>
      <c r="M10" s="21" t="inlineStr"/>
      <c r="N10" s="21" t="inlineStr"/>
      <c r="O10" s="21" t="inlineStr"/>
      <c r="P10" s="21" t="inlineStr"/>
      <c r="Q10" s="21" t="inlineStr"/>
      <c r="R10" s="21" t="inlineStr"/>
      <c r="S10" s="21" t="inlineStr"/>
      <c r="T10" s="21" t="inlineStr"/>
      <c r="U10" s="21" t="inlineStr"/>
      <c r="V10" s="21" t="n">
        <v>13050</v>
      </c>
      <c r="W10" s="21" t="n">
        <v>68</v>
      </c>
      <c r="X10" s="21" t="n">
        <v>65</v>
      </c>
      <c r="Y10" s="21" t="inlineStr">
        <is>
          <t>확인필요</t>
        </is>
      </c>
      <c r="Z10" s="21" t="inlineStr">
        <is>
          <t>미확인</t>
        </is>
      </c>
      <c r="AA10" s="21" t="inlineStr"/>
      <c r="AB10" s="21" t="inlineStr">
        <is>
          <t>C</t>
        </is>
      </c>
      <c r="AC10" s="21" t="n">
        <v>53</v>
      </c>
      <c r="AD10" s="21" t="inlineStr">
        <is>
          <t>높음</t>
        </is>
      </c>
      <c r="AE10" s="21" t="inlineStr">
        <is>
          <t>데이터부족</t>
        </is>
      </c>
      <c r="AF10" s="21" t="n">
        <v>50</v>
      </c>
      <c r="AG10" s="21" t="inlineStr">
        <is>
          <t>확인필요</t>
        </is>
      </c>
      <c r="AH10" s="21" t="inlineStr">
        <is>
          <t>DART 재무데이터 부족 또는 API키 미입력</t>
        </is>
      </c>
      <c r="AI10" s="21" t="n">
        <v>2025</v>
      </c>
      <c r="AJ10" s="21" t="inlineStr"/>
      <c r="AK10" s="21" t="inlineStr"/>
      <c r="AL10" s="21" t="inlineStr"/>
      <c r="AM10" s="21" t="inlineStr"/>
      <c r="AN10" s="21" t="inlineStr">
        <is>
          <t>기업코드없음</t>
        </is>
      </c>
      <c r="AO10" s="21" t="inlineStr">
        <is>
          <t>2026-06-08</t>
        </is>
      </c>
      <c r="AP10" s="21" t="inlineStr"/>
      <c r="AQ10" s="21" t="inlineStr"/>
      <c r="AR10" s="21" t="inlineStr"/>
      <c r="AS10" s="21" t="inlineStr"/>
      <c r="AT10" s="21" t="inlineStr">
        <is>
          <t>KRX PER/PBR/ROE/시가총액 데이터 부족 — 위험 판정이 아니라 추가확인 대상 / DART 재무데이터 부족 또는 API키 미입력</t>
        </is>
      </c>
      <c r="AU10" s="21" t="inlineStr">
        <is>
          <t>시장경보 확인필요 / 재무등급 C</t>
        </is>
      </c>
      <c r="AV10" s="21" t="inlineStr">
        <is>
          <t>안정형 통과</t>
        </is>
      </c>
      <c r="AW10" s="21" t="inlineStr">
        <is>
          <t>현재가&gt;MA60 / 현재가&gt;MA20 / MA20&gt;MA60 / MA60기울기 9.57%</t>
        </is>
      </c>
      <c r="AX10" s="21" t="inlineStr">
        <is>
          <t>상승 추세 눌림 후보</t>
        </is>
      </c>
      <c r="AY10" s="21" t="inlineStr">
        <is>
          <t>안정형 통과 / 상승 추세 눌림 후보</t>
        </is>
      </c>
      <c r="AZ10" s="21" t="n">
        <v>9508.5</v>
      </c>
      <c r="BA10" s="21" t="n">
        <v>6834</v>
      </c>
      <c r="BB10" s="21" t="n">
        <v>9.57</v>
      </c>
      <c r="BC10" s="21" t="inlineStr">
        <is>
          <t>방어 모드</t>
        </is>
      </c>
      <c r="BD10" s="21" t="inlineStr">
        <is>
          <t>[초단타] + [칼손절]</t>
        </is>
      </c>
      <c r="BE10" s="21" t="inlineStr">
        <is>
          <t>+3% / +5% / +10%</t>
        </is>
      </c>
      <c r="BF10" s="21" t="inlineStr">
        <is>
          <t>-2% / -4% / -6%</t>
        </is>
      </c>
      <c r="BG10" s="21" t="inlineStr">
        <is>
          <t>+3% / +5% / +10%
(70%) / (20%) / (10%)</t>
        </is>
      </c>
      <c r="BH10" s="21" t="inlineStr">
        <is>
          <t>-2% / -4% / -6%
(80%) / (10%) / (10%)</t>
        </is>
      </c>
      <c r="BI10" s="21" t="inlineStr">
        <is>
          <t>+3%▶70% 익절 / +5%▶20% 익절 / +10%▶10% 익절</t>
        </is>
      </c>
      <c r="BJ10" s="21" t="inlineStr">
        <is>
          <t>-2%▶80% 손절 / -4%▶10% 손절 / -6%▶10% 손절</t>
        </is>
      </c>
      <c r="BK10" s="21" t="inlineStr">
        <is>
          <t>2026-01-02</t>
        </is>
      </c>
      <c r="BL10" s="21" t="inlineStr">
        <is>
          <t>2026-06-08</t>
        </is>
      </c>
      <c r="BM10" s="21" t="n">
        <v>32</v>
      </c>
      <c r="BN10" s="21" t="inlineStr">
        <is>
          <t>D</t>
        </is>
      </c>
      <c r="BO10" s="21" t="inlineStr">
        <is>
          <t>단독 사용 비권장</t>
        </is>
      </c>
      <c r="BP10" s="21" t="inlineStr">
        <is>
          <t>거래횟수 매우 부족 / MDD 안정 / 수익률 음수 / 승률 낮음</t>
        </is>
      </c>
      <c r="BQ10" s="22" t="inlineStr">
        <is>
          <t>후보출처 NAVER, 시장 방어 모드, 기본기술점수 68점→안전필터/추세필터 반영 65점. 안전필터 확인필요, 시장경보 미확인, 재무등급 C, DART재무 데이터부족/확인필요, PER , PBR nan. RSI 69.4, TRIX 상승전환, ATR 13.9% 수준. 추세필터 안정형 통과(현재가&gt;MA60 / 현재가&gt;MA20 / MA20&gt;MA60 / MA60기울기 9.57%).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406,250원. 단, 장중 뉴스/호가/체결강도 확인 후 진입.</t>
        </is>
      </c>
      <c r="BR10" s="21" t="n">
        <v>69.40000000000001</v>
      </c>
      <c r="BS10" s="21" t="n">
        <v>13.92</v>
      </c>
      <c r="BT10" s="21" t="n">
        <v>0.96</v>
      </c>
      <c r="BU10" s="21" t="inlineStr">
        <is>
          <t>예</t>
        </is>
      </c>
      <c r="BV10" s="21" t="n">
        <v>0.0005</v>
      </c>
      <c r="BW10" s="21" t="n">
        <v>0.0025</v>
      </c>
      <c r="BX10" s="21" t="n">
        <v>0.0007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406250</v>
      </c>
      <c r="CD10" s="21" t="n">
        <v>31</v>
      </c>
      <c r="CE10" s="21" t="n">
        <v>2749.8</v>
      </c>
      <c r="CF10" s="21" t="inlineStr">
        <is>
          <t>+3%</t>
        </is>
      </c>
      <c r="CG10" s="21" t="n">
        <v>13441</v>
      </c>
      <c r="CH10" s="21" t="n">
        <v>0.7</v>
      </c>
      <c r="CI10" s="21" t="inlineStr">
        <is>
          <t>+5%</t>
        </is>
      </c>
      <c r="CJ10" s="21" t="n">
        <v>13702</v>
      </c>
      <c r="CK10" s="21" t="n">
        <v>0.2</v>
      </c>
      <c r="CL10" s="21" t="inlineStr">
        <is>
          <t>+10%</t>
        </is>
      </c>
      <c r="CM10" s="21" t="n">
        <v>14355</v>
      </c>
      <c r="CN10" s="21" t="n">
        <v>0.1</v>
      </c>
      <c r="CO10" s="21" t="inlineStr">
        <is>
          <t>-2%</t>
        </is>
      </c>
      <c r="CP10" s="21" t="n">
        <v>12789</v>
      </c>
      <c r="CQ10" s="21" t="n">
        <v>0.8</v>
      </c>
      <c r="CR10" s="21" t="inlineStr">
        <is>
          <t>-4%</t>
        </is>
      </c>
      <c r="CS10" s="21" t="n">
        <v>12528</v>
      </c>
      <c r="CT10" s="21" t="n">
        <v>0.1</v>
      </c>
      <c r="CU10" s="21" t="inlineStr">
        <is>
          <t>-6%</t>
        </is>
      </c>
      <c r="CV10" s="21" t="n">
        <v>12267</v>
      </c>
      <c r="CW10" s="21" t="n">
        <v>0.1</v>
      </c>
      <c r="CX10" s="21" t="inlineStr"/>
      <c r="CY10" s="21" t="inlineStr"/>
      <c r="CZ10" s="21" t="inlineStr"/>
      <c r="DA10" s="21" t="inlineStr"/>
      <c r="DB10" s="21" t="inlineStr"/>
      <c r="DC10" s="21" t="inlineStr"/>
      <c r="DD10" s="21" t="inlineStr">
        <is>
          <t>2026-06-08</t>
        </is>
      </c>
      <c r="DE10" t="inlineStr">
        <is>
          <t>전체후보</t>
        </is>
      </c>
    </row>
    <row r="11">
      <c r="A11" s="23" t="inlineStr">
        <is>
          <t>📊 관망</t>
        </is>
      </c>
      <c r="B11" s="21" t="inlineStr">
        <is>
          <t>TIGER 미국나스닥100타겟데일리커버드콜</t>
        </is>
      </c>
      <c r="C11" s="21" t="inlineStr">
        <is>
          <t>486290</t>
        </is>
      </c>
      <c r="D11" s="21" t="inlineStr">
        <is>
          <t>KOSPI</t>
        </is>
      </c>
      <c r="E11" s="21" t="inlineStr">
        <is>
          <t>NAVER</t>
        </is>
      </c>
      <c r="F11" s="21" t="inlineStr">
        <is>
          <t>네이버 거래량 상위</t>
        </is>
      </c>
      <c r="G11" s="21" t="inlineStr">
        <is>
          <t>https://finance.naver.com/sise/sise_quant.naver</t>
        </is>
      </c>
      <c r="H11" s="21" t="inlineStr">
        <is>
          <t>네이버 금융 거래량 상위 종목을 1차 후보로 사용</t>
        </is>
      </c>
      <c r="I11" s="21" t="inlineStr"/>
      <c r="J11" s="21" t="inlineStr"/>
      <c r="K11" s="21" t="inlineStr">
        <is>
          <t>KOSPI</t>
        </is>
      </c>
      <c r="L11" s="21" t="inlineStr"/>
      <c r="M11" s="21" t="inlineStr"/>
      <c r="N11" s="21" t="inlineStr"/>
      <c r="O11" s="21" t="inlineStr"/>
      <c r="P11" s="21" t="inlineStr"/>
      <c r="Q11" s="21" t="inlineStr"/>
      <c r="R11" s="21" t="inlineStr"/>
      <c r="S11" s="21" t="inlineStr"/>
      <c r="T11" s="21" t="inlineStr"/>
      <c r="U11" s="21" t="inlineStr"/>
      <c r="V11" s="21" t="n">
        <v>12040</v>
      </c>
      <c r="W11" s="21" t="n">
        <v>67</v>
      </c>
      <c r="X11" s="21" t="n">
        <v>64</v>
      </c>
      <c r="Y11" s="21" t="inlineStr">
        <is>
          <t>확인필요</t>
        </is>
      </c>
      <c r="Z11" s="21" t="inlineStr">
        <is>
          <t>미확인</t>
        </is>
      </c>
      <c r="AA11" s="21" t="inlineStr"/>
      <c r="AB11" s="21" t="inlineStr">
        <is>
          <t>C</t>
        </is>
      </c>
      <c r="AC11" s="21" t="n">
        <v>53</v>
      </c>
      <c r="AD11" s="21" t="inlineStr">
        <is>
          <t>높음</t>
        </is>
      </c>
      <c r="AE11" s="21" t="inlineStr">
        <is>
          <t>데이터부족</t>
        </is>
      </c>
      <c r="AF11" s="21" t="n">
        <v>50</v>
      </c>
      <c r="AG11" s="21" t="inlineStr">
        <is>
          <t>확인필요</t>
        </is>
      </c>
      <c r="AH11" s="21" t="inlineStr">
        <is>
          <t>DART 재무데이터 부족 또는 API키 미입력</t>
        </is>
      </c>
      <c r="AI11" s="21" t="n">
        <v>2025</v>
      </c>
      <c r="AJ11" s="21" t="inlineStr"/>
      <c r="AK11" s="21" t="inlineStr"/>
      <c r="AL11" s="21" t="inlineStr"/>
      <c r="AM11" s="21" t="inlineStr"/>
      <c r="AN11" s="21" t="inlineStr">
        <is>
          <t>기업코드없음</t>
        </is>
      </c>
      <c r="AO11" s="21" t="inlineStr">
        <is>
          <t>2026-06-08</t>
        </is>
      </c>
      <c r="AP11" s="21" t="inlineStr"/>
      <c r="AQ11" s="21" t="inlineStr"/>
      <c r="AR11" s="21" t="inlineStr"/>
      <c r="AS11" s="21" t="inlineStr"/>
      <c r="AT11" s="21" t="inlineStr">
        <is>
          <t>KRX PER/PBR/ROE/시가총액 데이터 부족 — 위험 판정이 아니라 추가확인 대상 / DART 재무데이터 부족 또는 API키 미입력</t>
        </is>
      </c>
      <c r="AU11" s="21" t="inlineStr">
        <is>
          <t>시장경보 확인필요 / 재무등급 C</t>
        </is>
      </c>
      <c r="AV11" s="21" t="inlineStr">
        <is>
          <t>안정형 통과</t>
        </is>
      </c>
      <c r="AW11" s="21" t="inlineStr">
        <is>
          <t>현재가&gt;MA60 / 현재가&gt;MA20 / MA20&gt;MA60 / MA60기울기 1.67%</t>
        </is>
      </c>
      <c r="AX11" s="21" t="inlineStr">
        <is>
          <t>상승 추세 눌림 후보</t>
        </is>
      </c>
      <c r="AY11" s="21" t="inlineStr">
        <is>
          <t>안정형 통과 / 상승 추세 눌림 후보</t>
        </is>
      </c>
      <c r="AZ11" s="21" t="n">
        <v>12020.5</v>
      </c>
      <c r="BA11" s="21" t="n">
        <v>10964.35</v>
      </c>
      <c r="BB11" s="21" t="n">
        <v>1.67</v>
      </c>
      <c r="BC11" s="21" t="inlineStr">
        <is>
          <t>방어 모드</t>
        </is>
      </c>
      <c r="BD11" s="21" t="inlineStr">
        <is>
          <t>[중기추세] + [정석방어]</t>
        </is>
      </c>
      <c r="BE11" s="21" t="inlineStr">
        <is>
          <t>+10% / +20% / +30%</t>
        </is>
      </c>
      <c r="BF11" s="21" t="inlineStr">
        <is>
          <t>-3% / -5% / -10%</t>
        </is>
      </c>
      <c r="BG11" s="21" t="inlineStr">
        <is>
          <t>+10% / +20% / +30%
(50%) / (30%) / (20%)</t>
        </is>
      </c>
      <c r="BH11" s="21" t="inlineStr">
        <is>
          <t>-3% / -5% / -10%
(70%) / (20%) / (10%)</t>
        </is>
      </c>
      <c r="BI11" s="21" t="inlineStr">
        <is>
          <t>+10%▶50% 익절 / +20%▶30% 익절 / +30%▶20% 익절</t>
        </is>
      </c>
      <c r="BJ11" s="21" t="inlineStr">
        <is>
          <t>-3%▶70% 손절 / -5%▶20% 손절 / -10%▶10% 손절</t>
        </is>
      </c>
      <c r="BK11" s="21" t="inlineStr">
        <is>
          <t>2026-01-02</t>
        </is>
      </c>
      <c r="BL11" s="21" t="inlineStr">
        <is>
          <t>2026-06-08</t>
        </is>
      </c>
      <c r="BM11" s="21" t="n">
        <v>61</v>
      </c>
      <c r="BN11" s="21" t="inlineStr">
        <is>
          <t>C</t>
        </is>
      </c>
      <c r="BO11" s="21" t="inlineStr">
        <is>
          <t>최근 적합성 참고 수준</t>
        </is>
      </c>
      <c r="BP11" s="21" t="inlineStr">
        <is>
          <t>거래횟수 매우 부족 / MDD 안정</t>
        </is>
      </c>
      <c r="BQ11" s="22" t="inlineStr">
        <is>
          <t>후보출처 NAVER, 시장 방어 모드, 기본기술점수 67점→안전필터/추세필터 반영 64점. 안전필터 확인필요, 시장경보 미확인, 재무등급 C, DART재무 데이터부족/확인필요, PER , PBR nan. RSI 58.1, TRIX 둔화, ATR 1.4% 수준. 추세필터 안정형 통과(현재가&gt;MA60 / 현재가&gt;MA20 / MA20&gt;MA60 / MA60기울기 1.67%). 백테스트 기준 2026-01-02 ~ 2026-06-08.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400,000원. 단, 장중 뉴스/호가/체결강도 확인 후 진입.</t>
        </is>
      </c>
      <c r="BR11" s="21" t="n">
        <v>58.1</v>
      </c>
      <c r="BS11" s="21" t="n">
        <v>1.42</v>
      </c>
      <c r="BT11" s="21" t="n">
        <v>0.41</v>
      </c>
      <c r="BU11" s="21" t="inlineStr">
        <is>
          <t>예</t>
        </is>
      </c>
      <c r="BV11" s="21" t="n">
        <v>0.0005</v>
      </c>
      <c r="BW11" s="21" t="n">
        <v>0.0025</v>
      </c>
      <c r="BX11" s="21" t="n">
        <v>0.0007</v>
      </c>
      <c r="BY11" s="21" t="n">
        <v>6.51</v>
      </c>
      <c r="BZ11" s="21" t="n">
        <v>-3.01</v>
      </c>
      <c r="CA11" s="21" t="n">
        <v>100</v>
      </c>
      <c r="CB11" s="21" t="n">
        <v>3</v>
      </c>
      <c r="CC11" s="21" t="n">
        <v>400000</v>
      </c>
      <c r="CD11" s="21" t="n">
        <v>33</v>
      </c>
      <c r="CE11" s="21" t="n">
        <v>156.7</v>
      </c>
      <c r="CF11" s="21" t="inlineStr">
        <is>
          <t>+10%</t>
        </is>
      </c>
      <c r="CG11" s="21" t="n">
        <v>13244</v>
      </c>
      <c r="CH11" s="21" t="n">
        <v>0.5</v>
      </c>
      <c r="CI11" s="21" t="inlineStr">
        <is>
          <t>+20%</t>
        </is>
      </c>
      <c r="CJ11" s="21" t="n">
        <v>14448</v>
      </c>
      <c r="CK11" s="21" t="n">
        <v>0.3</v>
      </c>
      <c r="CL11" s="21" t="inlineStr">
        <is>
          <t>+30%</t>
        </is>
      </c>
      <c r="CM11" s="21" t="n">
        <v>15652</v>
      </c>
      <c r="CN11" s="21" t="n">
        <v>0.2</v>
      </c>
      <c r="CO11" s="21" t="inlineStr">
        <is>
          <t>-3%</t>
        </is>
      </c>
      <c r="CP11" s="21" t="n">
        <v>11678</v>
      </c>
      <c r="CQ11" s="21" t="n">
        <v>0.7</v>
      </c>
      <c r="CR11" s="21" t="inlineStr">
        <is>
          <t>-5%</t>
        </is>
      </c>
      <c r="CS11" s="21" t="n">
        <v>11438</v>
      </c>
      <c r="CT11" s="21" t="n">
        <v>0.2</v>
      </c>
      <c r="CU11" s="21" t="inlineStr">
        <is>
          <t>-10%</t>
        </is>
      </c>
      <c r="CV11" s="21" t="n">
        <v>10836</v>
      </c>
      <c r="CW11" s="21" t="n">
        <v>0.1</v>
      </c>
      <c r="CX11" s="21" t="inlineStr"/>
      <c r="CY11" s="21" t="inlineStr"/>
      <c r="CZ11" s="21" t="inlineStr"/>
      <c r="DA11" s="21" t="inlineStr"/>
      <c r="DB11" s="21" t="inlineStr"/>
      <c r="DC11" s="21" t="inlineStr"/>
      <c r="DD11" s="21" t="inlineStr">
        <is>
          <t>2026-06-08</t>
        </is>
      </c>
      <c r="DE11" t="inlineStr">
        <is>
          <t>전체후보</t>
        </is>
      </c>
    </row>
    <row r="12">
      <c r="A12" s="23" t="inlineStr">
        <is>
          <t>🚨 과열 위험</t>
        </is>
      </c>
      <c r="B12" s="21" t="inlineStr">
        <is>
          <t>한켐</t>
        </is>
      </c>
      <c r="C12" s="21" t="inlineStr">
        <is>
          <t>457370</t>
        </is>
      </c>
      <c r="D12" s="21" t="inlineStr">
        <is>
          <t>KOSDAQ</t>
        </is>
      </c>
      <c r="E12" s="21" t="inlineStr">
        <is>
          <t>NAVER</t>
        </is>
      </c>
      <c r="F12" s="21" t="inlineStr">
        <is>
          <t>네이버 거래량 상위</t>
        </is>
      </c>
      <c r="G12" s="21" t="inlineStr">
        <is>
          <t>https://finance.naver.com/sise/sise_quant.naver</t>
        </is>
      </c>
      <c r="H12" s="21" t="inlineStr">
        <is>
          <t>네이버 금융 거래량 상위 종목을 1차 후보로 사용</t>
        </is>
      </c>
      <c r="I12" s="21" t="inlineStr"/>
      <c r="J12" s="21" t="inlineStr"/>
      <c r="K12" s="21" t="inlineStr">
        <is>
          <t>KOSDAQ</t>
        </is>
      </c>
      <c r="L12" s="21" t="inlineStr"/>
      <c r="M12" s="21" t="inlineStr"/>
      <c r="N12" s="21" t="inlineStr"/>
      <c r="O12" s="21" t="inlineStr"/>
      <c r="P12" s="21" t="inlineStr"/>
      <c r="Q12" s="21" t="inlineStr"/>
      <c r="R12" s="21" t="inlineStr"/>
      <c r="S12" s="21" t="inlineStr"/>
      <c r="T12" s="21" t="inlineStr"/>
      <c r="U12" s="21" t="inlineStr"/>
      <c r="V12" s="21" t="n">
        <v>15890</v>
      </c>
      <c r="W12" s="21" t="n">
        <v>63</v>
      </c>
      <c r="X12" s="21" t="n">
        <v>60</v>
      </c>
      <c r="Y12" s="21" t="inlineStr">
        <is>
          <t>확인필요</t>
        </is>
      </c>
      <c r="Z12" s="21" t="inlineStr">
        <is>
          <t>미확인</t>
        </is>
      </c>
      <c r="AA12" s="21" t="inlineStr"/>
      <c r="AB12" s="21" t="inlineStr">
        <is>
          <t>C</t>
        </is>
      </c>
      <c r="AC12" s="21" t="n">
        <v>53</v>
      </c>
      <c r="AD12" s="21" t="inlineStr">
        <is>
          <t>높음</t>
        </is>
      </c>
      <c r="AE12" s="21" t="inlineStr">
        <is>
          <t>데이터부족</t>
        </is>
      </c>
      <c r="AF12" s="21" t="n">
        <v>50</v>
      </c>
      <c r="AG12" s="21" t="inlineStr">
        <is>
          <t>확인필요</t>
        </is>
      </c>
      <c r="AH12" s="21" t="inlineStr">
        <is>
          <t>DART 재무데이터 부족 또는 API키 미입력</t>
        </is>
      </c>
      <c r="AI12" s="21" t="n">
        <v>2025</v>
      </c>
      <c r="AJ12" s="21" t="inlineStr"/>
      <c r="AK12" s="21" t="inlineStr"/>
      <c r="AL12" s="21" t="inlineStr"/>
      <c r="AM12" s="21" t="inlineStr"/>
      <c r="AN12" s="21" t="inlineStr">
        <is>
          <t>기업코드없음</t>
        </is>
      </c>
      <c r="AO12" s="21" t="inlineStr">
        <is>
          <t>2026-06-08</t>
        </is>
      </c>
      <c r="AP12" s="21" t="inlineStr"/>
      <c r="AQ12" s="21" t="inlineStr"/>
      <c r="AR12" s="21" t="inlineStr"/>
      <c r="AS12" s="21" t="inlineStr"/>
      <c r="AT12" s="21" t="inlineStr">
        <is>
          <t>KRX PER/PBR/ROE/시가총액 데이터 부족 — 위험 판정이 아니라 추가확인 대상 / DART 재무데이터 부족 또는 API키 미입력</t>
        </is>
      </c>
      <c r="AU12" s="21" t="inlineStr">
        <is>
          <t>시장경보 확인필요 / 재무등급 C</t>
        </is>
      </c>
      <c r="AV12" s="21" t="inlineStr">
        <is>
          <t>안정형 통과</t>
        </is>
      </c>
      <c r="AW12" s="21" t="inlineStr">
        <is>
          <t>현재가&gt;MA60 / 현재가&gt;MA20 / MA20&gt;MA60 / MA60기울기 4.06%</t>
        </is>
      </c>
      <c r="AX12" s="21" t="inlineStr">
        <is>
          <t>상승 추세 눌림 후보</t>
        </is>
      </c>
      <c r="AY12" s="21" t="inlineStr">
        <is>
          <t>안정형 통과 / 상승 추세 눌림 후보</t>
        </is>
      </c>
      <c r="AZ12" s="21" t="n">
        <v>10265</v>
      </c>
      <c r="BA12" s="21" t="n">
        <v>9180</v>
      </c>
      <c r="BB12" s="21" t="n">
        <v>4.06</v>
      </c>
      <c r="BC12" s="21" t="inlineStr">
        <is>
          <t>방어 모드</t>
        </is>
      </c>
      <c r="BD12" s="21" t="inlineStr">
        <is>
          <t>[단기스윙] + [칼손절]</t>
        </is>
      </c>
      <c r="BE12" s="21" t="inlineStr">
        <is>
          <t>+5% / +10% / +20%</t>
        </is>
      </c>
      <c r="BF12" s="21" t="inlineStr">
        <is>
          <t>-2% / -4% / -6%</t>
        </is>
      </c>
      <c r="BG12" s="21" t="inlineStr">
        <is>
          <t>+5% / +10% / +20%
(60%) / (30%) / (10%)</t>
        </is>
      </c>
      <c r="BH12" s="21" t="inlineStr">
        <is>
          <t>-2% / -4% / -6%
(80%) / (10%) / (10%)</t>
        </is>
      </c>
      <c r="BI12" s="21" t="inlineStr">
        <is>
          <t>+5%▶60% 익절 / +10%▶30% 익절 / +20%▶10% 익절</t>
        </is>
      </c>
      <c r="BJ12" s="21" t="inlineStr">
        <is>
          <t>-2%▶80% 손절 / -4%▶10% 손절 / -6%▶10% 손절</t>
        </is>
      </c>
      <c r="BK12" s="21" t="inlineStr">
        <is>
          <t>2026-01-02</t>
        </is>
      </c>
      <c r="BL12" s="21" t="inlineStr">
        <is>
          <t>2026-06-08</t>
        </is>
      </c>
      <c r="BM12" s="21" t="n">
        <v>66</v>
      </c>
      <c r="BN12" s="21" t="inlineStr">
        <is>
          <t>B</t>
        </is>
      </c>
      <c r="BO12" s="21" t="inlineStr">
        <is>
          <t>참고 가능하나 추가 검증 필요</t>
        </is>
      </c>
      <c r="BP12" s="21" t="inlineStr">
        <is>
          <t>거래횟수 매우 부족 / MDD 안정</t>
        </is>
      </c>
      <c r="BQ12" s="22" t="inlineStr">
        <is>
          <t>후보출처 NAVER, 시장 방어 모드, 기본기술점수 63점→안전필터/추세필터 반영 60점. 안전필터 확인필요, 시장경보 미확인, 재무등급 C, DART재무 데이터부족/확인필요, PER , PBR nan. RSI 76.1, TRIX 상승전환, ATR 13.1% 수준. 추세필터 안정형 통과(현재가&gt;MA60 / 현재가&gt;MA20 / MA20&gt;MA60 / MA60기울기 4.06%). 백테스트 기준 2026-01-02 ~ 2026-06-08. 과거 구간 최적 조합은 [단기스윙] + [칼손절]. 백테스트 신뢰도는 B(참고 가능하나 추가 검증 필요). 권장 익절은 +5% / +10% / +20%, 손절은 -2% / -4% / -6%. 익절 전략 상세: +5%▶60% 익절 / +10%▶30% 익절 / +20%▶10% 익절. 손절 전략 상세: -2%▶80% 손절 / -4%▶10% 손절 / -6%▶10% 손절. 전략백테스트는 매수비용 0.0005, 매도비용 0.0025, 슬리피지 0.0007를 반영. 추천 투입금액은 약 375,000원. 단, 장중 뉴스/호가/체결강도 확인 후 진입.</t>
        </is>
      </c>
      <c r="BR12" s="21" t="n">
        <v>76.09999999999999</v>
      </c>
      <c r="BS12" s="21" t="n">
        <v>13.08</v>
      </c>
      <c r="BT12" s="21" t="n">
        <v>4.04</v>
      </c>
      <c r="BU12" s="21" t="inlineStr">
        <is>
          <t>예</t>
        </is>
      </c>
      <c r="BV12" s="21" t="n">
        <v>0.0005</v>
      </c>
      <c r="BW12" s="21" t="n">
        <v>0.0025</v>
      </c>
      <c r="BX12" s="21" t="n">
        <v>0.0007</v>
      </c>
      <c r="BY12" s="21" t="n">
        <v>21.69</v>
      </c>
      <c r="BZ12" s="21" t="n">
        <v>-0.38</v>
      </c>
      <c r="CA12" s="21" t="n">
        <v>100</v>
      </c>
      <c r="CB12" s="21" t="n">
        <v>2</v>
      </c>
      <c r="CC12" s="21" t="n">
        <v>375000</v>
      </c>
      <c r="CD12" s="21" t="n">
        <v>23</v>
      </c>
      <c r="CE12" s="21" t="n">
        <v>1382.3</v>
      </c>
      <c r="CF12" s="21" t="inlineStr">
        <is>
          <t>+5%</t>
        </is>
      </c>
      <c r="CG12" s="21" t="n">
        <v>16684</v>
      </c>
      <c r="CH12" s="21" t="n">
        <v>0.6</v>
      </c>
      <c r="CI12" s="21" t="inlineStr">
        <is>
          <t>+10%</t>
        </is>
      </c>
      <c r="CJ12" s="21" t="n">
        <v>17479</v>
      </c>
      <c r="CK12" s="21" t="n">
        <v>0.3</v>
      </c>
      <c r="CL12" s="21" t="inlineStr">
        <is>
          <t>+20%</t>
        </is>
      </c>
      <c r="CM12" s="21" t="n">
        <v>19068</v>
      </c>
      <c r="CN12" s="21" t="n">
        <v>0.1</v>
      </c>
      <c r="CO12" s="21" t="inlineStr">
        <is>
          <t>-2%</t>
        </is>
      </c>
      <c r="CP12" s="21" t="n">
        <v>15572</v>
      </c>
      <c r="CQ12" s="21" t="n">
        <v>0.8</v>
      </c>
      <c r="CR12" s="21" t="inlineStr">
        <is>
          <t>-4%</t>
        </is>
      </c>
      <c r="CS12" s="21" t="n">
        <v>15254</v>
      </c>
      <c r="CT12" s="21" t="n">
        <v>0.1</v>
      </c>
      <c r="CU12" s="21" t="inlineStr">
        <is>
          <t>-6%</t>
        </is>
      </c>
      <c r="CV12" s="21" t="n">
        <v>14936</v>
      </c>
      <c r="CW12" s="21" t="n">
        <v>0.1</v>
      </c>
      <c r="CX12" s="21" t="inlineStr"/>
      <c r="CY12" s="21" t="inlineStr"/>
      <c r="CZ12" s="21" t="inlineStr"/>
      <c r="DA12" s="21" t="inlineStr"/>
      <c r="DB12" s="21" t="inlineStr"/>
      <c r="DC12" s="21" t="inlineStr"/>
      <c r="DD12" s="21" t="inlineStr">
        <is>
          <t>2026-06-08</t>
        </is>
      </c>
      <c r="DE12" t="inlineStr">
        <is>
          <t>전체후보</t>
        </is>
      </c>
    </row>
    <row r="13">
      <c r="A13" s="23" t="inlineStr">
        <is>
          <t>📊 관망</t>
        </is>
      </c>
      <c r="B13" s="21" t="inlineStr">
        <is>
          <t>알트</t>
        </is>
      </c>
      <c r="C13" s="21" t="inlineStr">
        <is>
          <t>459550</t>
        </is>
      </c>
      <c r="D13" s="21" t="inlineStr">
        <is>
          <t>KOSDAQ</t>
        </is>
      </c>
      <c r="E13" s="21" t="inlineStr">
        <is>
          <t>NAVER</t>
        </is>
      </c>
      <c r="F13" s="21" t="inlineStr">
        <is>
          <t>네이버 거래량 상위</t>
        </is>
      </c>
      <c r="G13" s="21" t="inlineStr">
        <is>
          <t>https://finance.naver.com/sise/sise_quant.naver</t>
        </is>
      </c>
      <c r="H13" s="21" t="inlineStr">
        <is>
          <t>네이버 금융 거래량 상위 종목을 1차 후보로 사용</t>
        </is>
      </c>
      <c r="I13" s="21" t="inlineStr"/>
      <c r="J13" s="21" t="inlineStr"/>
      <c r="K13" s="21" t="inlineStr">
        <is>
          <t>KOSDAQ</t>
        </is>
      </c>
      <c r="L13" s="21" t="inlineStr"/>
      <c r="M13" s="21" t="inlineStr"/>
      <c r="N13" s="21" t="inlineStr"/>
      <c r="O13" s="21" t="inlineStr"/>
      <c r="P13" s="21" t="inlineStr"/>
      <c r="Q13" s="21" t="inlineStr"/>
      <c r="R13" s="21" t="inlineStr"/>
      <c r="S13" s="21" t="inlineStr"/>
      <c r="T13" s="21" t="inlineStr"/>
      <c r="U13" s="21" t="inlineStr"/>
      <c r="V13" s="21" t="n">
        <v>2070</v>
      </c>
      <c r="W13" s="21" t="n">
        <v>76</v>
      </c>
      <c r="X13" s="21" t="n">
        <v>60</v>
      </c>
      <c r="Y13" s="21" t="inlineStr">
        <is>
          <t>확인필요</t>
        </is>
      </c>
      <c r="Z13" s="21" t="inlineStr">
        <is>
          <t>미확인</t>
        </is>
      </c>
      <c r="AA13" s="21" t="inlineStr"/>
      <c r="AB13" s="21" t="inlineStr">
        <is>
          <t>C</t>
        </is>
      </c>
      <c r="AC13" s="21" t="n">
        <v>53</v>
      </c>
      <c r="AD13" s="21" t="inlineStr">
        <is>
          <t>높음</t>
        </is>
      </c>
      <c r="AE13" s="21" t="inlineStr">
        <is>
          <t>데이터부족</t>
        </is>
      </c>
      <c r="AF13" s="21" t="n">
        <v>50</v>
      </c>
      <c r="AG13" s="21" t="inlineStr">
        <is>
          <t>확인필요</t>
        </is>
      </c>
      <c r="AH13" s="21" t="inlineStr">
        <is>
          <t>DART 재무데이터 부족 또는 API키 미입력</t>
        </is>
      </c>
      <c r="AI13" s="21" t="n">
        <v>2025</v>
      </c>
      <c r="AJ13" s="21" t="inlineStr"/>
      <c r="AK13" s="21" t="inlineStr"/>
      <c r="AL13" s="21" t="inlineStr"/>
      <c r="AM13" s="21" t="inlineStr"/>
      <c r="AN13" s="21" t="inlineStr">
        <is>
          <t>기업코드없음</t>
        </is>
      </c>
      <c r="AO13" s="21" t="inlineStr">
        <is>
          <t>2026-06-08</t>
        </is>
      </c>
      <c r="AP13" s="21" t="inlineStr"/>
      <c r="AQ13" s="21" t="inlineStr"/>
      <c r="AR13" s="21" t="inlineStr"/>
      <c r="AS13" s="21" t="inlineStr"/>
      <c r="AT13" s="21" t="inlineStr">
        <is>
          <t>KRX PER/PBR/ROE/시가총액 데이터 부족 — 위험 판정이 아니라 추가확인 대상 / DART 재무데이터 부족 또는 API키 미입력</t>
        </is>
      </c>
      <c r="AU13" s="21" t="inlineStr">
        <is>
          <t>시장경보 확인필요 / 재무등급 C</t>
        </is>
      </c>
      <c r="AV13" s="21" t="inlineStr">
        <is>
          <t>확인필요</t>
        </is>
      </c>
      <c r="AW13" s="21" t="inlineStr">
        <is>
          <t>데이터부족</t>
        </is>
      </c>
      <c r="AX13" s="21" t="inlineStr">
        <is>
          <t>80거래일 미만</t>
        </is>
      </c>
      <c r="AY13" s="21" t="inlineStr">
        <is>
          <t>확인필요 / 80거래일 미만</t>
        </is>
      </c>
      <c r="AZ13" s="21" t="inlineStr"/>
      <c r="BA13" s="21" t="inlineStr"/>
      <c r="BB13" s="21" t="inlineStr"/>
      <c r="BC13" s="21" t="inlineStr">
        <is>
          <t>방어 모드</t>
        </is>
      </c>
      <c r="BD13" s="21" t="inlineStr">
        <is>
          <t>[단기스윙] + [정석방어]</t>
        </is>
      </c>
      <c r="BE13" s="21" t="inlineStr">
        <is>
          <t>+5% / +10% / +20%</t>
        </is>
      </c>
      <c r="BF13" s="21" t="inlineStr">
        <is>
          <t>-3% / -5% / -10%</t>
        </is>
      </c>
      <c r="BG13" s="21" t="inlineStr">
        <is>
          <t>+5% / +10% / +20%
(60%) / (30%) / (10%)</t>
        </is>
      </c>
      <c r="BH13" s="21" t="inlineStr">
        <is>
          <t>-3% / -5% / -10%
(70%) / (20%) / (10%)</t>
        </is>
      </c>
      <c r="BI13" s="21" t="inlineStr">
        <is>
          <t>+5%▶60% 익절 / +10%▶30% 익절 / +20%▶10% 익절</t>
        </is>
      </c>
      <c r="BJ13" s="21" t="inlineStr">
        <is>
          <t>-3%▶70% 손절 / -5%▶20% 손절 / -10%▶10% 손절</t>
        </is>
      </c>
      <c r="BK13" s="21" t="inlineStr">
        <is>
          <t>2026-02-12</t>
        </is>
      </c>
      <c r="BL13" s="21" t="inlineStr">
        <is>
          <t>2026-06-08</t>
        </is>
      </c>
      <c r="BM13" s="21" t="n">
        <v>44</v>
      </c>
      <c r="BN13" s="21" t="inlineStr">
        <is>
          <t>D</t>
        </is>
      </c>
      <c r="BO13" s="21" t="inlineStr">
        <is>
          <t>단독 사용 비권장</t>
        </is>
      </c>
      <c r="BP13" s="21" t="inlineStr">
        <is>
          <t>거래횟수 매우 부족 / MDD 안정 / 승률 낮음</t>
        </is>
      </c>
      <c r="BQ13" s="22" t="inlineStr">
        <is>
          <t>후보출처 NAVER, 시장 방어 모드, 기본기술점수 76점→안전필터/추세필터 반영 60점. 안전필터 확인필요, 시장경보 미확인, 재무등급 C, DART재무 데이터부족/확인필요, PER , PBR nan. RSI 49.5, TRIX 둔화, ATR 9.7% 수준. 추세필터 확인필요(데이터부족). 백테스트 기준 2026-02-12 ~ 2026-06-08. 과거 구간 최적 조합은 [단기스윙] + [정석방어]. 백테스트 신뢰도는 D(단독 사용 비권장). 권장 익절은 +5% / +10% / +20%, 손절은 -3% / -5% / -10%. 익절 전략 상세: +5%▶60% 익절 / +10%▶30% 익절 / +20%▶10% 익절. 손절 전략 상세: -3%▶70% 손절 / -5%▶20% 손절 / -10%▶10% 손절. 전략백테스트는 매수비용 0.0005, 매도비용 0.0025, 슬리피지 0.0007를 반영. 추천 투입금액은 약 375,000원. 단, 장중 뉴스/호가/체결강도 확인 후 진입.</t>
        </is>
      </c>
      <c r="BR13" s="21" t="n">
        <v>49.5</v>
      </c>
      <c r="BS13" s="21" t="n">
        <v>9.65</v>
      </c>
      <c r="BT13" s="21" t="n">
        <v>7.01</v>
      </c>
      <c r="BU13" s="21" t="inlineStr">
        <is>
          <t>예</t>
        </is>
      </c>
      <c r="BV13" s="21" t="n">
        <v>0.0005</v>
      </c>
      <c r="BW13" s="21" t="n">
        <v>0.0025</v>
      </c>
      <c r="BX13" s="21" t="n">
        <v>0.0007</v>
      </c>
      <c r="BY13" s="21" t="n">
        <v>0.38</v>
      </c>
      <c r="BZ13" s="21" t="n">
        <v>-3.81</v>
      </c>
      <c r="CA13" s="21" t="n">
        <v>33.3</v>
      </c>
      <c r="CB13" s="21" t="n">
        <v>3</v>
      </c>
      <c r="CC13" s="21" t="n">
        <v>375000</v>
      </c>
      <c r="CD13" s="21" t="n">
        <v>181</v>
      </c>
      <c r="CE13" s="21" t="n">
        <v>161.3</v>
      </c>
      <c r="CF13" s="21" t="inlineStr">
        <is>
          <t>+5%</t>
        </is>
      </c>
      <c r="CG13" s="21" t="n">
        <v>2173</v>
      </c>
      <c r="CH13" s="21" t="n">
        <v>0.6</v>
      </c>
      <c r="CI13" s="21" t="inlineStr">
        <is>
          <t>+10%</t>
        </is>
      </c>
      <c r="CJ13" s="21" t="n">
        <v>2277</v>
      </c>
      <c r="CK13" s="21" t="n">
        <v>0.3</v>
      </c>
      <c r="CL13" s="21" t="inlineStr">
        <is>
          <t>+20%</t>
        </is>
      </c>
      <c r="CM13" s="21" t="n">
        <v>2484</v>
      </c>
      <c r="CN13" s="21" t="n">
        <v>0.1</v>
      </c>
      <c r="CO13" s="21" t="inlineStr">
        <is>
          <t>-3%</t>
        </is>
      </c>
      <c r="CP13" s="21" t="n">
        <v>2007</v>
      </c>
      <c r="CQ13" s="21" t="n">
        <v>0.7</v>
      </c>
      <c r="CR13" s="21" t="inlineStr">
        <is>
          <t>-5%</t>
        </is>
      </c>
      <c r="CS13" s="21" t="n">
        <v>1966</v>
      </c>
      <c r="CT13" s="21" t="n">
        <v>0.2</v>
      </c>
      <c r="CU13" s="21" t="inlineStr">
        <is>
          <t>-10%</t>
        </is>
      </c>
      <c r="CV13" s="21" t="n">
        <v>1863</v>
      </c>
      <c r="CW13" s="21" t="n">
        <v>0.1</v>
      </c>
      <c r="CX13" s="21" t="inlineStr"/>
      <c r="CY13" s="21" t="inlineStr"/>
      <c r="CZ13" s="21" t="inlineStr"/>
      <c r="DA13" s="21" t="inlineStr"/>
      <c r="DB13" s="21" t="inlineStr"/>
      <c r="DC13" s="21" t="inlineStr"/>
      <c r="DD13" s="21" t="inlineStr">
        <is>
          <t>2026-06-08</t>
        </is>
      </c>
      <c r="DE13" t="inlineStr">
        <is>
          <t>전체후보</t>
        </is>
      </c>
    </row>
    <row r="14">
      <c r="A14" s="23" t="inlineStr">
        <is>
          <t>📊 관망</t>
        </is>
      </c>
      <c r="B14" s="21" t="inlineStr">
        <is>
          <t>나무기술</t>
        </is>
      </c>
      <c r="C14" s="21" t="inlineStr">
        <is>
          <t>242040</t>
        </is>
      </c>
      <c r="D14" s="21" t="inlineStr">
        <is>
          <t>KOSDAQ</t>
        </is>
      </c>
      <c r="E14" s="21" t="inlineStr">
        <is>
          <t>NAVER</t>
        </is>
      </c>
      <c r="F14" s="21" t="inlineStr">
        <is>
          <t>네이버 거래량 상위</t>
        </is>
      </c>
      <c r="G14" s="21" t="inlineStr">
        <is>
          <t>https://finance.naver.com/sise/sise_quant.naver</t>
        </is>
      </c>
      <c r="H14" s="21" t="inlineStr">
        <is>
          <t>네이버 금융 거래량 상위 종목을 1차 후보로 사용</t>
        </is>
      </c>
      <c r="I14" s="21" t="inlineStr"/>
      <c r="J14" s="21" t="inlineStr"/>
      <c r="K14" s="21" t="inlineStr">
        <is>
          <t>KOSDAQ</t>
        </is>
      </c>
      <c r="L14" s="21" t="inlineStr"/>
      <c r="M14" s="21" t="inlineStr"/>
      <c r="N14" s="21" t="inlineStr"/>
      <c r="O14" s="21" t="inlineStr"/>
      <c r="P14" s="21" t="inlineStr"/>
      <c r="Q14" s="21" t="inlineStr"/>
      <c r="R14" s="21" t="inlineStr"/>
      <c r="S14" s="21" t="inlineStr"/>
      <c r="T14" s="21" t="inlineStr"/>
      <c r="U14" s="21" t="inlineStr"/>
      <c r="V14" s="21" t="n">
        <v>8260</v>
      </c>
      <c r="W14" s="21" t="n">
        <v>63</v>
      </c>
      <c r="X14" s="21" t="n">
        <v>60</v>
      </c>
      <c r="Y14" s="21" t="inlineStr">
        <is>
          <t>확인필요</t>
        </is>
      </c>
      <c r="Z14" s="21" t="inlineStr">
        <is>
          <t>미확인</t>
        </is>
      </c>
      <c r="AA14" s="21" t="inlineStr"/>
      <c r="AB14" s="21" t="inlineStr">
        <is>
          <t>C</t>
        </is>
      </c>
      <c r="AC14" s="21" t="n">
        <v>53</v>
      </c>
      <c r="AD14" s="21" t="inlineStr">
        <is>
          <t>높음</t>
        </is>
      </c>
      <c r="AE14" s="21" t="inlineStr">
        <is>
          <t>데이터부족</t>
        </is>
      </c>
      <c r="AF14" s="21" t="n">
        <v>50</v>
      </c>
      <c r="AG14" s="21" t="inlineStr">
        <is>
          <t>확인필요</t>
        </is>
      </c>
      <c r="AH14" s="21" t="inlineStr">
        <is>
          <t>DART 재무데이터 부족 또는 API키 미입력</t>
        </is>
      </c>
      <c r="AI14" s="21" t="n">
        <v>2025</v>
      </c>
      <c r="AJ14" s="21" t="inlineStr"/>
      <c r="AK14" s="21" t="inlineStr"/>
      <c r="AL14" s="21" t="inlineStr"/>
      <c r="AM14" s="21" t="inlineStr"/>
      <c r="AN14" s="21" t="inlineStr">
        <is>
          <t>기업코드없음</t>
        </is>
      </c>
      <c r="AO14" s="21" t="inlineStr">
        <is>
          <t>2026-06-08</t>
        </is>
      </c>
      <c r="AP14" s="21" t="inlineStr"/>
      <c r="AQ14" s="21" t="inlineStr"/>
      <c r="AR14" s="21" t="inlineStr"/>
      <c r="AS14" s="21" t="inlineStr"/>
      <c r="AT14" s="21" t="inlineStr">
        <is>
          <t>KRX PER/PBR/ROE/시가총액 데이터 부족 — 위험 판정이 아니라 추가확인 대상 / DART 재무데이터 부족 또는 API키 미입력</t>
        </is>
      </c>
      <c r="AU14" s="21" t="inlineStr">
        <is>
          <t>시장경보 확인필요 / 재무등급 C</t>
        </is>
      </c>
      <c r="AV14" s="21" t="inlineStr">
        <is>
          <t>안정형 통과</t>
        </is>
      </c>
      <c r="AW14" s="21" t="inlineStr">
        <is>
          <t>현재가&gt;MA60 / 현재가&gt;MA20 / MA20&gt;MA60 / MA60기울기 4.99%</t>
        </is>
      </c>
      <c r="AX14" s="21" t="inlineStr">
        <is>
          <t>상승 추세 눌림 후보</t>
        </is>
      </c>
      <c r="AY14" s="21" t="inlineStr">
        <is>
          <t>안정형 통과 / 상승 추세 눌림 후보</t>
        </is>
      </c>
      <c r="AZ14" s="21" t="n">
        <v>5891.25</v>
      </c>
      <c r="BA14" s="21" t="n">
        <v>5766.58</v>
      </c>
      <c r="BB14" s="21" t="n">
        <v>4.99</v>
      </c>
      <c r="BC14" s="21" t="inlineStr">
        <is>
          <t>방어 모드</t>
        </is>
      </c>
      <c r="BD14" s="21" t="inlineStr">
        <is>
          <t>[초단타] + [칼손절]</t>
        </is>
      </c>
      <c r="BE14" s="21" t="inlineStr">
        <is>
          <t>+3% / +5% / +10%</t>
        </is>
      </c>
      <c r="BF14" s="21" t="inlineStr">
        <is>
          <t>-2% / -4% / -6%</t>
        </is>
      </c>
      <c r="BG14" s="21" t="inlineStr">
        <is>
          <t>+3% / +5% / +10%
(70%) / (20%) / (10%)</t>
        </is>
      </c>
      <c r="BH14" s="21" t="inlineStr">
        <is>
          <t>-2% / -4% / -6%
(80%) / (10%) / (10%)</t>
        </is>
      </c>
      <c r="BI14" s="21" t="inlineStr">
        <is>
          <t>+3%▶70% 익절 / +5%▶20% 익절 / +10%▶10% 익절</t>
        </is>
      </c>
      <c r="BJ14" s="21" t="inlineStr">
        <is>
          <t>-2%▶80% 손절 / -4%▶10% 손절 / -6%▶10% 손절</t>
        </is>
      </c>
      <c r="BK14" s="21" t="inlineStr">
        <is>
          <t>2026-01-02</t>
        </is>
      </c>
      <c r="BL14" s="21" t="inlineStr">
        <is>
          <t>2026-06-08</t>
        </is>
      </c>
      <c r="BM14" s="21" t="n">
        <v>32</v>
      </c>
      <c r="BN14" s="21" t="inlineStr">
        <is>
          <t>D</t>
        </is>
      </c>
      <c r="BO14" s="21" t="inlineStr">
        <is>
          <t>단독 사용 비권장</t>
        </is>
      </c>
      <c r="BP14" s="21" t="inlineStr">
        <is>
          <t>거래횟수 매우 부족 / MDD 안정 / 수익률 음수 / 승률 낮음</t>
        </is>
      </c>
      <c r="BQ14" s="22" t="inlineStr">
        <is>
          <t>후보출처 NAVER, 시장 방어 모드, 기본기술점수 63점→안전필터/추세필터 반영 60점. 안전필터 확인필요, 시장경보 미확인, 재무등급 C, DART재무 데이터부족/확인필요, PER , PBR nan. RSI 64.7, TRIX 상승전환, ATR 17.0% 수준. 추세필터 안정형 통과(현재가&gt;MA60 / 현재가&gt;MA20 / MA20&gt;MA60 / MA60기울기 4.99%).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375,000원. 단, 장중 뉴스/호가/체결강도 확인 후 진입.</t>
        </is>
      </c>
      <c r="BR14" s="21" t="n">
        <v>64.7</v>
      </c>
      <c r="BS14" s="21" t="n">
        <v>17.01</v>
      </c>
      <c r="BT14" s="21" t="n">
        <v>0.34</v>
      </c>
      <c r="BU14" s="21" t="inlineStr">
        <is>
          <t>예</t>
        </is>
      </c>
      <c r="BV14" s="21" t="n">
        <v>0.0005</v>
      </c>
      <c r="BW14" s="21" t="n">
        <v>0.0025</v>
      </c>
      <c r="BX14" s="21" t="n">
        <v>0.0007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375000</v>
      </c>
      <c r="CD14" s="21" t="n">
        <v>45</v>
      </c>
      <c r="CE14" s="21" t="n">
        <v>193.7</v>
      </c>
      <c r="CF14" s="21" t="inlineStr">
        <is>
          <t>+3%</t>
        </is>
      </c>
      <c r="CG14" s="21" t="n">
        <v>8507</v>
      </c>
      <c r="CH14" s="21" t="n">
        <v>0.7</v>
      </c>
      <c r="CI14" s="21" t="inlineStr">
        <is>
          <t>+5%</t>
        </is>
      </c>
      <c r="CJ14" s="21" t="n">
        <v>8673</v>
      </c>
      <c r="CK14" s="21" t="n">
        <v>0.2</v>
      </c>
      <c r="CL14" s="21" t="inlineStr">
        <is>
          <t>+10%</t>
        </is>
      </c>
      <c r="CM14" s="21" t="n">
        <v>9086</v>
      </c>
      <c r="CN14" s="21" t="n">
        <v>0.1</v>
      </c>
      <c r="CO14" s="21" t="inlineStr">
        <is>
          <t>-2%</t>
        </is>
      </c>
      <c r="CP14" s="21" t="n">
        <v>8094</v>
      </c>
      <c r="CQ14" s="21" t="n">
        <v>0.8</v>
      </c>
      <c r="CR14" s="21" t="inlineStr">
        <is>
          <t>-4%</t>
        </is>
      </c>
      <c r="CS14" s="21" t="n">
        <v>7929</v>
      </c>
      <c r="CT14" s="21" t="n">
        <v>0.1</v>
      </c>
      <c r="CU14" s="21" t="inlineStr">
        <is>
          <t>-6%</t>
        </is>
      </c>
      <c r="CV14" s="21" t="n">
        <v>7764</v>
      </c>
      <c r="CW14" s="21" t="n">
        <v>0.1</v>
      </c>
      <c r="CX14" s="21" t="inlineStr"/>
      <c r="CY14" s="21" t="inlineStr"/>
      <c r="CZ14" s="21" t="inlineStr"/>
      <c r="DA14" s="21" t="inlineStr"/>
      <c r="DB14" s="21" t="inlineStr"/>
      <c r="DC14" s="21" t="inlineStr"/>
      <c r="DD14" s="21" t="inlineStr">
        <is>
          <t>2026-06-08</t>
        </is>
      </c>
      <c r="DE14" t="inlineStr">
        <is>
          <t>전체후보</t>
        </is>
      </c>
    </row>
    <row r="15">
      <c r="A15" s="23" t="inlineStr">
        <is>
          <t>🚨 과열 위험</t>
        </is>
      </c>
      <c r="B15" s="21" t="inlineStr">
        <is>
          <t>팸텍</t>
        </is>
      </c>
      <c r="C15" s="21" t="inlineStr">
        <is>
          <t>271830</t>
        </is>
      </c>
      <c r="D15" s="21" t="inlineStr">
        <is>
          <t>KOSDAQ</t>
        </is>
      </c>
      <c r="E15" s="21" t="inlineStr">
        <is>
          <t>NAVER</t>
        </is>
      </c>
      <c r="F15" s="21" t="inlineStr">
        <is>
          <t>네이버 거래량 상위</t>
        </is>
      </c>
      <c r="G15" s="21" t="inlineStr">
        <is>
          <t>https://finance.naver.com/sise/sise_quant.naver</t>
        </is>
      </c>
      <c r="H15" s="21" t="inlineStr">
        <is>
          <t>네이버 금융 거래량 상위 종목을 1차 후보로 사용</t>
        </is>
      </c>
      <c r="I15" s="21" t="inlineStr"/>
      <c r="J15" s="21" t="inlineStr"/>
      <c r="K15" s="21" t="inlineStr">
        <is>
          <t>KOSDAQ</t>
        </is>
      </c>
      <c r="L15" s="21" t="inlineStr"/>
      <c r="M15" s="21" t="inlineStr"/>
      <c r="N15" s="21" t="inlineStr"/>
      <c r="O15" s="21" t="inlineStr"/>
      <c r="P15" s="21" t="inlineStr"/>
      <c r="Q15" s="21" t="inlineStr"/>
      <c r="R15" s="21" t="inlineStr"/>
      <c r="S15" s="21" t="inlineStr"/>
      <c r="T15" s="21" t="inlineStr"/>
      <c r="U15" s="21" t="inlineStr"/>
      <c r="V15" s="21" t="n">
        <v>2710</v>
      </c>
      <c r="W15" s="21" t="n">
        <v>67</v>
      </c>
      <c r="X15" s="21" t="n">
        <v>59</v>
      </c>
      <c r="Y15" s="21" t="inlineStr">
        <is>
          <t>확인필요</t>
        </is>
      </c>
      <c r="Z15" s="21" t="inlineStr">
        <is>
          <t>미확인</t>
        </is>
      </c>
      <c r="AA15" s="21" t="inlineStr"/>
      <c r="AB15" s="21" t="inlineStr">
        <is>
          <t>C</t>
        </is>
      </c>
      <c r="AC15" s="21" t="n">
        <v>53</v>
      </c>
      <c r="AD15" s="21" t="inlineStr">
        <is>
          <t>높음</t>
        </is>
      </c>
      <c r="AE15" s="21" t="inlineStr">
        <is>
          <t>데이터부족</t>
        </is>
      </c>
      <c r="AF15" s="21" t="n">
        <v>50</v>
      </c>
      <c r="AG15" s="21" t="inlineStr">
        <is>
          <t>확인필요</t>
        </is>
      </c>
      <c r="AH15" s="21" t="inlineStr">
        <is>
          <t>DART 재무데이터 부족 또는 API키 미입력</t>
        </is>
      </c>
      <c r="AI15" s="21" t="n">
        <v>2025</v>
      </c>
      <c r="AJ15" s="21" t="inlineStr"/>
      <c r="AK15" s="21" t="inlineStr"/>
      <c r="AL15" s="21" t="inlineStr"/>
      <c r="AM15" s="21" t="inlineStr"/>
      <c r="AN15" s="21" t="inlineStr">
        <is>
          <t>기업코드없음</t>
        </is>
      </c>
      <c r="AO15" s="21" t="inlineStr">
        <is>
          <t>2026-06-08</t>
        </is>
      </c>
      <c r="AP15" s="21" t="inlineStr"/>
      <c r="AQ15" s="21" t="inlineStr"/>
      <c r="AR15" s="21" t="inlineStr"/>
      <c r="AS15" s="21" t="inlineStr"/>
      <c r="AT15" s="21" t="inlineStr">
        <is>
          <t>KRX PER/PBR/ROE/시가총액 데이터 부족 — 위험 판정이 아니라 추가확인 대상 / DART 재무데이터 부족 또는 API키 미입력</t>
        </is>
      </c>
      <c r="AU15" s="21" t="inlineStr">
        <is>
          <t>시장경보 확인필요 / 재무등급 C</t>
        </is>
      </c>
      <c r="AV15" s="21" t="inlineStr">
        <is>
          <t>공격형 통과</t>
        </is>
      </c>
      <c r="AW15" s="21" t="inlineStr">
        <is>
          <t>현재가&gt;MA60 / 현재가&gt;MA20 / MA20&lt;MA60 / MA60기울기 3.30%</t>
        </is>
      </c>
      <c r="AX15" s="21" t="inlineStr">
        <is>
          <t>60일선 위 단기 회복 후보</t>
        </is>
      </c>
      <c r="AY15" s="21" t="inlineStr">
        <is>
          <t>공격형 통과 / 60일선 위 단기 회복 후보</t>
        </is>
      </c>
      <c r="AZ15" s="21" t="n">
        <v>1511.8</v>
      </c>
      <c r="BA15" s="21" t="n">
        <v>1549.25</v>
      </c>
      <c r="BB15" s="21" t="n">
        <v>3.3</v>
      </c>
      <c r="BC15" s="21" t="inlineStr">
        <is>
          <t>방어 모드</t>
        </is>
      </c>
      <c r="BD15" s="21" t="inlineStr">
        <is>
          <t>[단기스윙] + [변동성허용]</t>
        </is>
      </c>
      <c r="BE15" s="21" t="inlineStr">
        <is>
          <t>+5% / +10% / +20%</t>
        </is>
      </c>
      <c r="BF15" s="21" t="inlineStr">
        <is>
          <t>-5% / -10% / -15%</t>
        </is>
      </c>
      <c r="BG15" s="21" t="inlineStr">
        <is>
          <t>+5% / +10% / +20%
(60%) / (30%) / (10%)</t>
        </is>
      </c>
      <c r="BH15" s="21" t="inlineStr">
        <is>
          <t>-5% / -10% / -15%
(50%) / (30%) / (20%)</t>
        </is>
      </c>
      <c r="BI15" s="21" t="inlineStr">
        <is>
          <t>+5%▶60% 익절 / +10%▶30% 익절 / +20%▶10% 익절</t>
        </is>
      </c>
      <c r="BJ15" s="21" t="inlineStr">
        <is>
          <t>-5%▶50% 손절 / -10%▶30% 손절 / -15%▶20% 손절</t>
        </is>
      </c>
      <c r="BK15" s="21" t="inlineStr">
        <is>
          <t>2026-01-02</t>
        </is>
      </c>
      <c r="BL15" s="21" t="inlineStr">
        <is>
          <t>2026-06-08</t>
        </is>
      </c>
      <c r="BM15" s="21" t="n">
        <v>23</v>
      </c>
      <c r="BN15" s="21" t="inlineStr">
        <is>
          <t>D</t>
        </is>
      </c>
      <c r="BO15" s="21" t="inlineStr">
        <is>
          <t>단독 사용 비권장</t>
        </is>
      </c>
      <c r="BP15" s="21" t="inlineStr">
        <is>
          <t>거래횟수 매우 부족 / MDD 보통 / 수익률 음수 / 승률 낮음</t>
        </is>
      </c>
      <c r="BQ15" s="22" t="inlineStr">
        <is>
          <t>후보출처 NAVER, 시장 방어 모드, 기본기술점수 67점→안전필터/추세필터 반영 59점. 안전필터 확인필요, 시장경보 미확인, 재무등급 C, DART재무 데이터부족/확인필요, PER , PBR nan. RSI 75.5, TRIX 상승전환, ATR 10.8% 수준. 추세필터 공격형 통과(현재가&gt;MA60 / 현재가&gt;MA20 / MA20&lt;MA60 / MA60기울기 3.30%). 백테스트 기준 2026-01-02 ~ 2026-06-08. 과거 구간 최적 조합은 [단기스윙] + [변동성허용]. 백테스트 신뢰도는 D(단독 사용 비권장). 권장 익절은 +5% / +10% / +20%, 손절은 -5% / -10% / -15%. 익절 전략 상세: +5%▶60% 익절 / +10%▶30% 익절 / +20%▶10% 익절. 손절 전략 상세: -5%▶50% 손절 / -10%▶30% 손절 / -15%▶20% 손절. 전략백테스트는 매수비용 0.0005, 매도비용 0.0025, 슬리피지 0.0007를 반영. 추천 투입금액은 약 368,750원. 단, 장중 뉴스/호가/체결강도 확인 후 진입.</t>
        </is>
      </c>
      <c r="BR15" s="21" t="n">
        <v>75.5</v>
      </c>
      <c r="BS15" s="21" t="n">
        <v>10.76</v>
      </c>
      <c r="BT15" s="21" t="n">
        <v>3.28</v>
      </c>
      <c r="BU15" s="21" t="inlineStr">
        <is>
          <t>예</t>
        </is>
      </c>
      <c r="BV15" s="21" t="n">
        <v>0.0005</v>
      </c>
      <c r="BW15" s="21" t="n">
        <v>0.0025</v>
      </c>
      <c r="BX15" s="21" t="n">
        <v>0.0007</v>
      </c>
      <c r="BY15" s="21" t="n">
        <v>-9.48</v>
      </c>
      <c r="BZ15" s="21" t="n">
        <v>-16.62</v>
      </c>
      <c r="CA15" s="21" t="n">
        <v>20</v>
      </c>
      <c r="CB15" s="21" t="n">
        <v>5</v>
      </c>
      <c r="CC15" s="21" t="n">
        <v>368750</v>
      </c>
      <c r="CD15" s="21" t="n">
        <v>136</v>
      </c>
      <c r="CE15" s="21" t="n">
        <v>257.7</v>
      </c>
      <c r="CF15" s="21" t="inlineStr">
        <is>
          <t>+5%</t>
        </is>
      </c>
      <c r="CG15" s="21" t="n">
        <v>2845</v>
      </c>
      <c r="CH15" s="21" t="n">
        <v>0.6</v>
      </c>
      <c r="CI15" s="21" t="inlineStr">
        <is>
          <t>+10%</t>
        </is>
      </c>
      <c r="CJ15" s="21" t="n">
        <v>2981</v>
      </c>
      <c r="CK15" s="21" t="n">
        <v>0.3</v>
      </c>
      <c r="CL15" s="21" t="inlineStr">
        <is>
          <t>+20%</t>
        </is>
      </c>
      <c r="CM15" s="21" t="n">
        <v>3252</v>
      </c>
      <c r="CN15" s="21" t="n">
        <v>0.1</v>
      </c>
      <c r="CO15" s="21" t="inlineStr">
        <is>
          <t>-5%</t>
        </is>
      </c>
      <c r="CP15" s="21" t="n">
        <v>2574</v>
      </c>
      <c r="CQ15" s="21" t="n">
        <v>0.5</v>
      </c>
      <c r="CR15" s="21" t="inlineStr">
        <is>
          <t>-10%</t>
        </is>
      </c>
      <c r="CS15" s="21" t="n">
        <v>2439</v>
      </c>
      <c r="CT15" s="21" t="n">
        <v>0.3</v>
      </c>
      <c r="CU15" s="21" t="inlineStr">
        <is>
          <t>-15%</t>
        </is>
      </c>
      <c r="CV15" s="21" t="n">
        <v>2303</v>
      </c>
      <c r="CW15" s="21" t="n">
        <v>0.2</v>
      </c>
      <c r="CX15" s="21" t="inlineStr"/>
      <c r="CY15" s="21" t="inlineStr"/>
      <c r="CZ15" s="21" t="inlineStr"/>
      <c r="DA15" s="21" t="inlineStr"/>
      <c r="DB15" s="21" t="inlineStr"/>
      <c r="DC15" s="21" t="inlineStr"/>
      <c r="DD15" s="21" t="inlineStr">
        <is>
          <t>2026-06-08</t>
        </is>
      </c>
      <c r="DE15" t="inlineStr">
        <is>
          <t>전체후보</t>
        </is>
      </c>
    </row>
    <row r="16">
      <c r="A16" s="23" t="inlineStr">
        <is>
          <t>📊 관망</t>
        </is>
      </c>
      <c r="B16" s="21" t="inlineStr">
        <is>
          <t>LG디스플레이</t>
        </is>
      </c>
      <c r="C16" s="21" t="inlineStr">
        <is>
          <t>034220</t>
        </is>
      </c>
      <c r="D16" s="21" t="inlineStr">
        <is>
          <t>KOSPI</t>
        </is>
      </c>
      <c r="E16" s="21" t="inlineStr">
        <is>
          <t>NAVER</t>
        </is>
      </c>
      <c r="F16" s="21" t="inlineStr">
        <is>
          <t>네이버 거래량 상위</t>
        </is>
      </c>
      <c r="G16" s="21" t="inlineStr">
        <is>
          <t>https://finance.naver.com/sise/sise_quant.naver</t>
        </is>
      </c>
      <c r="H16" s="21" t="inlineStr">
        <is>
          <t>네이버 금융 거래량 상위 종목을 1차 후보로 사용</t>
        </is>
      </c>
      <c r="I16" s="21" t="inlineStr"/>
      <c r="J16" s="21" t="inlineStr"/>
      <c r="K16" s="21" t="inlineStr">
        <is>
          <t>KOSPI</t>
        </is>
      </c>
      <c r="L16" s="21" t="inlineStr"/>
      <c r="M16" s="21" t="inlineStr"/>
      <c r="N16" s="21" t="inlineStr"/>
      <c r="O16" s="21" t="inlineStr"/>
      <c r="P16" s="21" t="inlineStr"/>
      <c r="Q16" s="21" t="inlineStr"/>
      <c r="R16" s="21" t="inlineStr"/>
      <c r="S16" s="21" t="inlineStr"/>
      <c r="T16" s="21" t="inlineStr"/>
      <c r="U16" s="21" t="inlineStr"/>
      <c r="V16" s="21" t="n">
        <v>14110</v>
      </c>
      <c r="W16" s="21" t="n">
        <v>60</v>
      </c>
      <c r="X16" s="21" t="n">
        <v>57</v>
      </c>
      <c r="Y16" s="21" t="inlineStr">
        <is>
          <t>확인필요</t>
        </is>
      </c>
      <c r="Z16" s="21" t="inlineStr">
        <is>
          <t>미확인</t>
        </is>
      </c>
      <c r="AA16" s="21" t="inlineStr"/>
      <c r="AB16" s="21" t="inlineStr">
        <is>
          <t>C</t>
        </is>
      </c>
      <c r="AC16" s="21" t="n">
        <v>53</v>
      </c>
      <c r="AD16" s="21" t="inlineStr">
        <is>
          <t>높음</t>
        </is>
      </c>
      <c r="AE16" s="21" t="inlineStr">
        <is>
          <t>데이터부족</t>
        </is>
      </c>
      <c r="AF16" s="21" t="n">
        <v>50</v>
      </c>
      <c r="AG16" s="21" t="inlineStr">
        <is>
          <t>확인필요</t>
        </is>
      </c>
      <c r="AH16" s="21" t="inlineStr">
        <is>
          <t>DART 재무데이터 부족 또는 API키 미입력</t>
        </is>
      </c>
      <c r="AI16" s="21" t="n">
        <v>2025</v>
      </c>
      <c r="AJ16" s="21" t="inlineStr"/>
      <c r="AK16" s="21" t="inlineStr"/>
      <c r="AL16" s="21" t="inlineStr"/>
      <c r="AM16" s="21" t="inlineStr"/>
      <c r="AN16" s="21" t="inlineStr">
        <is>
          <t>기업코드없음</t>
        </is>
      </c>
      <c r="AO16" s="21" t="inlineStr">
        <is>
          <t>2026-06-08</t>
        </is>
      </c>
      <c r="AP16" s="21" t="inlineStr"/>
      <c r="AQ16" s="21" t="inlineStr"/>
      <c r="AR16" s="21" t="inlineStr"/>
      <c r="AS16" s="21" t="inlineStr"/>
      <c r="AT16" s="21" t="inlineStr">
        <is>
          <t>KRX PER/PBR/ROE/시가총액 데이터 부족 — 위험 판정이 아니라 추가확인 대상 / DART 재무데이터 부족 또는 API키 미입력</t>
        </is>
      </c>
      <c r="AU16" s="21" t="inlineStr">
        <is>
          <t>시장경보 확인필요 / 재무등급 C</t>
        </is>
      </c>
      <c r="AV16" s="21" t="inlineStr">
        <is>
          <t>안정형 통과</t>
        </is>
      </c>
      <c r="AW16" s="21" t="inlineStr">
        <is>
          <t>현재가&gt;MA60 / 현재가&lt;MA20 / MA20&gt;MA60 / MA60기울기 2.64%</t>
        </is>
      </c>
      <c r="AX16" s="21" t="inlineStr">
        <is>
          <t>상승 추세 눌림 후보</t>
        </is>
      </c>
      <c r="AY16" s="21" t="inlineStr">
        <is>
          <t>안정형 통과 / 상승 추세 눌림 후보</t>
        </is>
      </c>
      <c r="AZ16" s="21" t="n">
        <v>14403</v>
      </c>
      <c r="BA16" s="21" t="n">
        <v>12988.67</v>
      </c>
      <c r="BB16" s="21" t="n">
        <v>2.64</v>
      </c>
      <c r="BC16" s="21" t="inlineStr">
        <is>
          <t>방어 모드</t>
        </is>
      </c>
      <c r="BD16" s="21" t="inlineStr">
        <is>
          <t>[수익극대화] + [정석방어]</t>
        </is>
      </c>
      <c r="BE16" s="21" t="inlineStr">
        <is>
          <t>+10% / +20% / +40%</t>
        </is>
      </c>
      <c r="BF16" s="21" t="inlineStr">
        <is>
          <t>-3% / -5% / -10%</t>
        </is>
      </c>
      <c r="BG16" s="21" t="inlineStr">
        <is>
          <t>+10% / +20% / +40%
(40%) / (30%) / (30%)</t>
        </is>
      </c>
      <c r="BH16" s="21" t="inlineStr">
        <is>
          <t>-3% / -5% / -10%
(70%) / (20%) / (10%)</t>
        </is>
      </c>
      <c r="BI16" s="21" t="inlineStr">
        <is>
          <t>+10%▶40% 익절 / +20%▶30% 익절 / +40%▶30% 익절</t>
        </is>
      </c>
      <c r="BJ16" s="21" t="inlineStr">
        <is>
          <t>-3%▶70% 손절 / -5%▶20% 손절 / -10%▶10% 손절</t>
        </is>
      </c>
      <c r="BK16" s="21" t="inlineStr">
        <is>
          <t>2026-01-02</t>
        </is>
      </c>
      <c r="BL16" s="21" t="inlineStr">
        <is>
          <t>2026-06-08</t>
        </is>
      </c>
      <c r="BM16" s="21" t="n">
        <v>60</v>
      </c>
      <c r="BN16" s="21" t="inlineStr">
        <is>
          <t>C</t>
        </is>
      </c>
      <c r="BO16" s="21" t="inlineStr">
        <is>
          <t>최근 적합성 참고 수준</t>
        </is>
      </c>
      <c r="BP16" s="21" t="inlineStr">
        <is>
          <t>거래횟수 매우 부족 / MDD 보통</t>
        </is>
      </c>
      <c r="BQ16" s="22" t="inlineStr">
        <is>
          <t>후보출처 NAVER, 시장 방어 모드, 기본기술점수 60점→안전필터/추세필터 반영 57점. 안전필터 확인필요, 시장경보 미확인, 재무등급 C, DART재무 데이터부족/확인필요, PER , PBR nan. RSI 49.1, TRIX 상승전환, ATR 12.6% 수준. 추세필터 안정형 통과(현재가&gt;MA60 / 현재가&lt;MA20 / MA20&gt;MA60 / MA60기울기 2.64%). 백테스트 기준 2026-01-02 ~ 2026-06-08. 과거 구간 최적 조합은 [수익극대화] + [정석방어]. 백테스트 신뢰도는 C(최근 적합성 참고 수준).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356,250원. 단, 장중 뉴스/호가/체결강도 확인 후 진입.</t>
        </is>
      </c>
      <c r="BR16" s="21" t="n">
        <v>49.1</v>
      </c>
      <c r="BS16" s="21" t="n">
        <v>12.57</v>
      </c>
      <c r="BT16" s="21" t="n">
        <v>0.17</v>
      </c>
      <c r="BU16" s="21" t="inlineStr">
        <is>
          <t>예</t>
        </is>
      </c>
      <c r="BV16" s="21" t="n">
        <v>0.0005</v>
      </c>
      <c r="BW16" s="21" t="n">
        <v>0.0025</v>
      </c>
      <c r="BX16" s="21" t="n">
        <v>0.0007</v>
      </c>
      <c r="BY16" s="21" t="n">
        <v>32.95</v>
      </c>
      <c r="BZ16" s="21" t="n">
        <v>-12.34</v>
      </c>
      <c r="CA16" s="21" t="n">
        <v>88.90000000000001</v>
      </c>
      <c r="CB16" s="21" t="n">
        <v>9</v>
      </c>
      <c r="CC16" s="21" t="n">
        <v>356250</v>
      </c>
      <c r="CD16" s="21" t="n">
        <v>25</v>
      </c>
      <c r="CE16" s="21" t="n">
        <v>540.4</v>
      </c>
      <c r="CF16" s="21" t="inlineStr">
        <is>
          <t>+10%</t>
        </is>
      </c>
      <c r="CG16" s="21" t="n">
        <v>15521</v>
      </c>
      <c r="CH16" s="21" t="n">
        <v>0.4</v>
      </c>
      <c r="CI16" s="21" t="inlineStr">
        <is>
          <t>+20%</t>
        </is>
      </c>
      <c r="CJ16" s="21" t="n">
        <v>16932</v>
      </c>
      <c r="CK16" s="21" t="n">
        <v>0.3</v>
      </c>
      <c r="CL16" s="21" t="inlineStr">
        <is>
          <t>+40%</t>
        </is>
      </c>
      <c r="CM16" s="21" t="n">
        <v>19754</v>
      </c>
      <c r="CN16" s="21" t="n">
        <v>0.3</v>
      </c>
      <c r="CO16" s="21" t="inlineStr">
        <is>
          <t>-3%</t>
        </is>
      </c>
      <c r="CP16" s="21" t="n">
        <v>13686</v>
      </c>
      <c r="CQ16" s="21" t="n">
        <v>0.7</v>
      </c>
      <c r="CR16" s="21" t="inlineStr">
        <is>
          <t>-5%</t>
        </is>
      </c>
      <c r="CS16" s="21" t="n">
        <v>13404</v>
      </c>
      <c r="CT16" s="21" t="n">
        <v>0.2</v>
      </c>
      <c r="CU16" s="21" t="inlineStr">
        <is>
          <t>-10%</t>
        </is>
      </c>
      <c r="CV16" s="21" t="n">
        <v>12699</v>
      </c>
      <c r="CW16" s="21" t="n">
        <v>0.1</v>
      </c>
      <c r="CX16" s="21" t="inlineStr"/>
      <c r="CY16" s="21" t="inlineStr"/>
      <c r="CZ16" s="21" t="inlineStr"/>
      <c r="DA16" s="21" t="inlineStr"/>
      <c r="DB16" s="21" t="inlineStr"/>
      <c r="DC16" s="21" t="inlineStr"/>
      <c r="DD16" s="21" t="inlineStr">
        <is>
          <t>2026-06-08</t>
        </is>
      </c>
      <c r="DE16" t="inlineStr">
        <is>
          <t>전체후보</t>
        </is>
      </c>
    </row>
    <row r="17">
      <c r="A17" s="23" t="inlineStr">
        <is>
          <t>📊 관망</t>
        </is>
      </c>
      <c r="B17" s="21" t="inlineStr">
        <is>
          <t>KODEX 미국나스닥100</t>
        </is>
      </c>
      <c r="C17" s="21" t="inlineStr">
        <is>
          <t>379810</t>
        </is>
      </c>
      <c r="D17" s="21" t="inlineStr">
        <is>
          <t>KOSPI</t>
        </is>
      </c>
      <c r="E17" s="21" t="inlineStr">
        <is>
          <t>NAVER</t>
        </is>
      </c>
      <c r="F17" s="21" t="inlineStr">
        <is>
          <t>네이버 거래량 상위</t>
        </is>
      </c>
      <c r="G17" s="21" t="inlineStr">
        <is>
          <t>https://finance.naver.com/sise/sise_quant.naver</t>
        </is>
      </c>
      <c r="H17" s="21" t="inlineStr">
        <is>
          <t>네이버 금융 거래량 상위 종목을 1차 후보로 사용</t>
        </is>
      </c>
      <c r="I17" s="21" t="inlineStr"/>
      <c r="J17" s="21" t="inlineStr"/>
      <c r="K17" s="21" t="inlineStr">
        <is>
          <t>KOSPI</t>
        </is>
      </c>
      <c r="L17" s="21" t="inlineStr"/>
      <c r="M17" s="21" t="inlineStr"/>
      <c r="N17" s="21" t="inlineStr"/>
      <c r="O17" s="21" t="inlineStr"/>
      <c r="P17" s="21" t="inlineStr"/>
      <c r="Q17" s="21" t="inlineStr"/>
      <c r="R17" s="21" t="inlineStr"/>
      <c r="S17" s="21" t="inlineStr"/>
      <c r="T17" s="21" t="inlineStr"/>
      <c r="U17" s="21" t="inlineStr"/>
      <c r="V17" s="21" t="n">
        <v>29815</v>
      </c>
      <c r="W17" s="21" t="n">
        <v>59</v>
      </c>
      <c r="X17" s="21" t="n">
        <v>56</v>
      </c>
      <c r="Y17" s="21" t="inlineStr">
        <is>
          <t>확인필요</t>
        </is>
      </c>
      <c r="Z17" s="21" t="inlineStr">
        <is>
          <t>미확인</t>
        </is>
      </c>
      <c r="AA17" s="21" t="inlineStr"/>
      <c r="AB17" s="21" t="inlineStr">
        <is>
          <t>C</t>
        </is>
      </c>
      <c r="AC17" s="21" t="n">
        <v>53</v>
      </c>
      <c r="AD17" s="21" t="inlineStr">
        <is>
          <t>높음</t>
        </is>
      </c>
      <c r="AE17" s="21" t="inlineStr">
        <is>
          <t>데이터부족</t>
        </is>
      </c>
      <c r="AF17" s="21" t="n">
        <v>50</v>
      </c>
      <c r="AG17" s="21" t="inlineStr">
        <is>
          <t>확인필요</t>
        </is>
      </c>
      <c r="AH17" s="21" t="inlineStr">
        <is>
          <t>DART 재무데이터 부족 또는 API키 미입력</t>
        </is>
      </c>
      <c r="AI17" s="21" t="n">
        <v>2025</v>
      </c>
      <c r="AJ17" s="21" t="inlineStr"/>
      <c r="AK17" s="21" t="inlineStr"/>
      <c r="AL17" s="21" t="inlineStr"/>
      <c r="AM17" s="21" t="inlineStr"/>
      <c r="AN17" s="21" t="inlineStr">
        <is>
          <t>기업코드없음</t>
        </is>
      </c>
      <c r="AO17" s="21" t="inlineStr">
        <is>
          <t>2026-06-08</t>
        </is>
      </c>
      <c r="AP17" s="21" t="inlineStr"/>
      <c r="AQ17" s="21" t="inlineStr"/>
      <c r="AR17" s="21" t="inlineStr"/>
      <c r="AS17" s="21" t="inlineStr"/>
      <c r="AT17" s="21" t="inlineStr">
        <is>
          <t>KRX PER/PBR/ROE/시가총액 데이터 부족 — 위험 판정이 아니라 추가확인 대상 / DART 재무데이터 부족 또는 API키 미입력</t>
        </is>
      </c>
      <c r="AU17" s="21" t="inlineStr">
        <is>
          <t>시장경보 확인필요 / 재무등급 C</t>
        </is>
      </c>
      <c r="AV17" s="21" t="inlineStr">
        <is>
          <t>안정형 통과</t>
        </is>
      </c>
      <c r="AW17" s="21" t="inlineStr">
        <is>
          <t>현재가&gt;MA60 / 현재가&gt;MA20 / MA20&gt;MA60 / MA60기울기 2.00%</t>
        </is>
      </c>
      <c r="AX17" s="21" t="inlineStr">
        <is>
          <t>상승 추세 눌림 후보</t>
        </is>
      </c>
      <c r="AY17" s="21" t="inlineStr">
        <is>
          <t>안정형 통과 / 상승 추세 눌림 후보</t>
        </is>
      </c>
      <c r="AZ17" s="21" t="n">
        <v>29489</v>
      </c>
      <c r="BA17" s="21" t="n">
        <v>26514.17</v>
      </c>
      <c r="BB17" s="21" t="n">
        <v>2</v>
      </c>
      <c r="BC17" s="21" t="inlineStr">
        <is>
          <t>방어 모드</t>
        </is>
      </c>
      <c r="BD17" s="21" t="inlineStr">
        <is>
          <t>[중기추세] + [정석방어]</t>
        </is>
      </c>
      <c r="BE17" s="21" t="inlineStr">
        <is>
          <t>+10% / +20% / +30%</t>
        </is>
      </c>
      <c r="BF17" s="21" t="inlineStr">
        <is>
          <t>-3% / -5% / -10%</t>
        </is>
      </c>
      <c r="BG17" s="21" t="inlineStr">
        <is>
          <t>+10% / +20% / +30%
(50%) / (30%) / (20%)</t>
        </is>
      </c>
      <c r="BH17" s="21" t="inlineStr">
        <is>
          <t>-3% / -5% / -10%
(70%) / (20%) / (10%)</t>
        </is>
      </c>
      <c r="BI17" s="21" t="inlineStr">
        <is>
          <t>+10%▶50% 익절 / +20%▶30% 익절 / +30%▶20% 익절</t>
        </is>
      </c>
      <c r="BJ17" s="21" t="inlineStr">
        <is>
          <t>-3%▶70% 손절 / -5%▶20% 손절 / -10%▶10% 손절</t>
        </is>
      </c>
      <c r="BK17" s="21" t="inlineStr">
        <is>
          <t>2026-01-02</t>
        </is>
      </c>
      <c r="BL17" s="21" t="inlineStr">
        <is>
          <t>2026-06-08</t>
        </is>
      </c>
      <c r="BM17" s="21" t="n">
        <v>61</v>
      </c>
      <c r="BN17" s="21" t="inlineStr">
        <is>
          <t>C</t>
        </is>
      </c>
      <c r="BO17" s="21" t="inlineStr">
        <is>
          <t>최근 적합성 참고 수준</t>
        </is>
      </c>
      <c r="BP17" s="21" t="inlineStr">
        <is>
          <t>거래횟수 매우 부족 / MDD 안정</t>
        </is>
      </c>
      <c r="BQ17" s="22" t="inlineStr">
        <is>
          <t>후보출처 NAVER, 시장 방어 모드, 기본기술점수 59점→안전필터/추세필터 반영 56점. 안전필터 확인필요, 시장경보 미확인, 재무등급 C, DART재무 데이터부족/확인필요, PER , PBR nan. RSI 63.4, TRIX 둔화, ATR 1.3% 수준. 추세필터 안정형 통과(현재가&gt;MA60 / 현재가&gt;MA20 / MA20&gt;MA60 / MA60기울기 2.00%). 백테스트 기준 2026-01-02 ~ 2026-06-08. 과거 구간 최적 조합은 [중기추세] + [정석방어]. 백테스트 신뢰도는 C(최근 적합성 참고 수준). 권장 익절은 +10% / +20% / +30%, 손절은 -3% / -5% / -10%. 익절 전략 상세: +10%▶50% 익절 / +20%▶30% 익절 / +30%▶20% 익절. 손절 전략 상세: -3%▶70% 손절 / -5%▶20% 손절 / -10%▶10% 손절. 전략백테스트는 매수비용 0.0005, 매도비용 0.0025, 슬리피지 0.0007를 반영. 추천 투입금액은 약 350,000원. 단, 장중 뉴스/호가/체결강도 확인 후 진입.</t>
        </is>
      </c>
      <c r="BR17" s="21" t="n">
        <v>63.4</v>
      </c>
      <c r="BS17" s="21" t="n">
        <v>1.27</v>
      </c>
      <c r="BT17" s="21" t="n">
        <v>0.41</v>
      </c>
      <c r="BU17" s="21" t="inlineStr">
        <is>
          <t>예</t>
        </is>
      </c>
      <c r="BV17" s="21" t="n">
        <v>0.0005</v>
      </c>
      <c r="BW17" s="21" t="n">
        <v>0.0025</v>
      </c>
      <c r="BX17" s="21" t="n">
        <v>0.0007</v>
      </c>
      <c r="BY17" s="21" t="n">
        <v>5.7</v>
      </c>
      <c r="BZ17" s="21" t="n">
        <v>-3</v>
      </c>
      <c r="CA17" s="21" t="n">
        <v>100</v>
      </c>
      <c r="CB17" s="21" t="n">
        <v>3</v>
      </c>
      <c r="CC17" s="21" t="n">
        <v>350000</v>
      </c>
      <c r="CD17" s="21" t="n">
        <v>11</v>
      </c>
      <c r="CE17" s="21" t="n">
        <v>804.4</v>
      </c>
      <c r="CF17" s="21" t="inlineStr">
        <is>
          <t>+10%</t>
        </is>
      </c>
      <c r="CG17" s="21" t="n">
        <v>32796</v>
      </c>
      <c r="CH17" s="21" t="n">
        <v>0.5</v>
      </c>
      <c r="CI17" s="21" t="inlineStr">
        <is>
          <t>+20%</t>
        </is>
      </c>
      <c r="CJ17" s="21" t="n">
        <v>35778</v>
      </c>
      <c r="CK17" s="21" t="n">
        <v>0.3</v>
      </c>
      <c r="CL17" s="21" t="inlineStr">
        <is>
          <t>+30%</t>
        </is>
      </c>
      <c r="CM17" s="21" t="n">
        <v>38759</v>
      </c>
      <c r="CN17" s="21" t="n">
        <v>0.2</v>
      </c>
      <c r="CO17" s="21" t="inlineStr">
        <is>
          <t>-3%</t>
        </is>
      </c>
      <c r="CP17" s="21" t="n">
        <v>28920</v>
      </c>
      <c r="CQ17" s="21" t="n">
        <v>0.7</v>
      </c>
      <c r="CR17" s="21" t="inlineStr">
        <is>
          <t>-5%</t>
        </is>
      </c>
      <c r="CS17" s="21" t="n">
        <v>28324</v>
      </c>
      <c r="CT17" s="21" t="n">
        <v>0.2</v>
      </c>
      <c r="CU17" s="21" t="inlineStr">
        <is>
          <t>-10%</t>
        </is>
      </c>
      <c r="CV17" s="21" t="n">
        <v>26833</v>
      </c>
      <c r="CW17" s="21" t="n">
        <v>0.1</v>
      </c>
      <c r="CX17" s="21" t="inlineStr"/>
      <c r="CY17" s="21" t="inlineStr"/>
      <c r="CZ17" s="21" t="inlineStr"/>
      <c r="DA17" s="21" t="inlineStr"/>
      <c r="DB17" s="21" t="inlineStr"/>
      <c r="DC17" s="21" t="inlineStr"/>
      <c r="DD17" s="21" t="inlineStr">
        <is>
          <t>2026-06-08</t>
        </is>
      </c>
      <c r="DE17" t="inlineStr">
        <is>
          <t>전체후보</t>
        </is>
      </c>
    </row>
    <row r="18">
      <c r="A18" s="23" t="inlineStr">
        <is>
          <t>📊 관망</t>
        </is>
      </c>
      <c r="B18" s="21" t="inlineStr">
        <is>
          <t>KODEX 200타겟위클리커버드콜</t>
        </is>
      </c>
      <c r="C18" s="21" t="inlineStr">
        <is>
          <t>498400</t>
        </is>
      </c>
      <c r="D18" s="21" t="inlineStr">
        <is>
          <t>KOSPI</t>
        </is>
      </c>
      <c r="E18" s="21" t="inlineStr">
        <is>
          <t>NAVER</t>
        </is>
      </c>
      <c r="F18" s="21" t="inlineStr">
        <is>
          <t>네이버 거래량 상위</t>
        </is>
      </c>
      <c r="G18" s="21" t="inlineStr">
        <is>
          <t>https://finance.naver.com/sise/sise_quant.naver</t>
        </is>
      </c>
      <c r="H18" s="21" t="inlineStr">
        <is>
          <t>네이버 금융 거래량 상위 종목을 1차 후보로 사용</t>
        </is>
      </c>
      <c r="I18" s="21" t="inlineStr"/>
      <c r="J18" s="21" t="inlineStr"/>
      <c r="K18" s="21" t="inlineStr">
        <is>
          <t>KOSPI</t>
        </is>
      </c>
      <c r="L18" s="21" t="inlineStr"/>
      <c r="M18" s="21" t="inlineStr"/>
      <c r="N18" s="21" t="inlineStr"/>
      <c r="O18" s="21" t="inlineStr"/>
      <c r="P18" s="21" t="inlineStr"/>
      <c r="Q18" s="21" t="inlineStr"/>
      <c r="R18" s="21" t="inlineStr"/>
      <c r="S18" s="21" t="inlineStr"/>
      <c r="T18" s="21" t="inlineStr"/>
      <c r="U18" s="21" t="inlineStr"/>
      <c r="V18" s="21" t="n">
        <v>23690</v>
      </c>
      <c r="W18" s="21" t="n">
        <v>58</v>
      </c>
      <c r="X18" s="21" t="n">
        <v>55</v>
      </c>
      <c r="Y18" s="21" t="inlineStr">
        <is>
          <t>확인필요</t>
        </is>
      </c>
      <c r="Z18" s="21" t="inlineStr">
        <is>
          <t>미확인</t>
        </is>
      </c>
      <c r="AA18" s="21" t="inlineStr"/>
      <c r="AB18" s="21" t="inlineStr">
        <is>
          <t>C</t>
        </is>
      </c>
      <c r="AC18" s="21" t="n">
        <v>53</v>
      </c>
      <c r="AD18" s="21" t="inlineStr">
        <is>
          <t>높음</t>
        </is>
      </c>
      <c r="AE18" s="21" t="inlineStr">
        <is>
          <t>데이터부족</t>
        </is>
      </c>
      <c r="AF18" s="21" t="n">
        <v>50</v>
      </c>
      <c r="AG18" s="21" t="inlineStr">
        <is>
          <t>확인필요</t>
        </is>
      </c>
      <c r="AH18" s="21" t="inlineStr">
        <is>
          <t>DART 재무데이터 부족 또는 API키 미입력</t>
        </is>
      </c>
      <c r="AI18" s="21" t="n">
        <v>2025</v>
      </c>
      <c r="AJ18" s="21" t="inlineStr"/>
      <c r="AK18" s="21" t="inlineStr"/>
      <c r="AL18" s="21" t="inlineStr"/>
      <c r="AM18" s="21" t="inlineStr"/>
      <c r="AN18" s="21" t="inlineStr">
        <is>
          <t>기업코드없음</t>
        </is>
      </c>
      <c r="AO18" s="21" t="inlineStr">
        <is>
          <t>2026-06-08</t>
        </is>
      </c>
      <c r="AP18" s="21" t="inlineStr"/>
      <c r="AQ18" s="21" t="inlineStr"/>
      <c r="AR18" s="21" t="inlineStr"/>
      <c r="AS18" s="21" t="inlineStr"/>
      <c r="AT18" s="21" t="inlineStr">
        <is>
          <t>KRX PER/PBR/ROE/시가총액 데이터 부족 — 위험 판정이 아니라 추가확인 대상 / DART 재무데이터 부족 또는 API키 미입력</t>
        </is>
      </c>
      <c r="AU18" s="21" t="inlineStr">
        <is>
          <t>시장경보 확인필요 / 재무등급 C</t>
        </is>
      </c>
      <c r="AV18" s="21" t="inlineStr">
        <is>
          <t>안정형 통과</t>
        </is>
      </c>
      <c r="AW18" s="21" t="inlineStr">
        <is>
          <t>현재가&gt;MA60 / 현재가&lt;MA20 / MA20&gt;MA60 / MA60기울기 4.19%</t>
        </is>
      </c>
      <c r="AX18" s="21" t="inlineStr">
        <is>
          <t>상승 추세 눌림 후보</t>
        </is>
      </c>
      <c r="AY18" s="21" t="inlineStr">
        <is>
          <t>안정형 통과 / 상승 추세 눌림 후보</t>
        </is>
      </c>
      <c r="AZ18" s="21" t="n">
        <v>24819.5</v>
      </c>
      <c r="BA18" s="21" t="n">
        <v>20518.45</v>
      </c>
      <c r="BB18" s="21" t="n">
        <v>4.19</v>
      </c>
      <c r="BC18" s="21" t="inlineStr">
        <is>
          <t>방어 모드</t>
        </is>
      </c>
      <c r="BD18" s="21" t="inlineStr">
        <is>
          <t>[초단타] + [칼손절]</t>
        </is>
      </c>
      <c r="BE18" s="21" t="inlineStr">
        <is>
          <t>+3% / +5% / +10%</t>
        </is>
      </c>
      <c r="BF18" s="21" t="inlineStr">
        <is>
          <t>-2% / -4% / -6%</t>
        </is>
      </c>
      <c r="BG18" s="21" t="inlineStr">
        <is>
          <t>+3% / +5% / +10%
(70%) / (20%) / (10%)</t>
        </is>
      </c>
      <c r="BH18" s="21" t="inlineStr">
        <is>
          <t>-2% / -4% / -6%
(80%) / (10%) / (10%)</t>
        </is>
      </c>
      <c r="BI18" s="21" t="inlineStr">
        <is>
          <t>+3%▶70% 익절 / +5%▶20% 익절 / +10%▶10% 익절</t>
        </is>
      </c>
      <c r="BJ18" s="21" t="inlineStr">
        <is>
          <t>-2%▶80% 손절 / -4%▶10% 손절 / -6%▶10% 손절</t>
        </is>
      </c>
      <c r="BK18" s="21" t="inlineStr">
        <is>
          <t>2026-01-02</t>
        </is>
      </c>
      <c r="BL18" s="21" t="inlineStr">
        <is>
          <t>2026-06-08</t>
        </is>
      </c>
      <c r="BM18" s="21" t="n">
        <v>32</v>
      </c>
      <c r="BN18" s="21" t="inlineStr">
        <is>
          <t>D</t>
        </is>
      </c>
      <c r="BO18" s="21" t="inlineStr">
        <is>
          <t>단독 사용 비권장</t>
        </is>
      </c>
      <c r="BP18" s="21" t="inlineStr">
        <is>
          <t>거래횟수 매우 부족 / MDD 안정 / 수익률 음수 / 승률 낮음</t>
        </is>
      </c>
      <c r="BQ18" s="22" t="inlineStr">
        <is>
          <t>후보출처 NAVER, 시장 방어 모드, 기본기술점수 58점→안전필터/추세필터 반영 55점. 안전필터 확인필요, 시장경보 미확인, 재무등급 C, DART재무 데이터부족/확인필요, PER , PBR nan. RSI 48.7, TRIX 둔화, ATR 5.8% 수준. 추세필터 안정형 통과(현재가&gt;MA60 / 현재가&lt;MA20 / MA20&gt;MA60 / MA60기울기 4.19%).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  <c r="BR18" s="21" t="n">
        <v>48.7</v>
      </c>
      <c r="BS18" s="21" t="n">
        <v>5.8</v>
      </c>
      <c r="BT18" s="21" t="n">
        <v>0.64</v>
      </c>
      <c r="BU18" s="21" t="inlineStr">
        <is>
          <t>예</t>
        </is>
      </c>
      <c r="BV18" s="21" t="n">
        <v>0.0005</v>
      </c>
      <c r="BW18" s="21" t="n">
        <v>0.0025</v>
      </c>
      <c r="BX18" s="21" t="n">
        <v>0.0007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343750</v>
      </c>
      <c r="CD18" s="21" t="n">
        <v>14</v>
      </c>
      <c r="CE18" s="21" t="n">
        <v>1835.4</v>
      </c>
      <c r="CF18" s="21" t="inlineStr">
        <is>
          <t>+3%</t>
        </is>
      </c>
      <c r="CG18" s="21" t="n">
        <v>24400</v>
      </c>
      <c r="CH18" s="21" t="n">
        <v>0.7</v>
      </c>
      <c r="CI18" s="21" t="inlineStr">
        <is>
          <t>+5%</t>
        </is>
      </c>
      <c r="CJ18" s="21" t="n">
        <v>24874</v>
      </c>
      <c r="CK18" s="21" t="n">
        <v>0.2</v>
      </c>
      <c r="CL18" s="21" t="inlineStr">
        <is>
          <t>+10%</t>
        </is>
      </c>
      <c r="CM18" s="21" t="n">
        <v>26059</v>
      </c>
      <c r="CN18" s="21" t="n">
        <v>0.1</v>
      </c>
      <c r="CO18" s="21" t="inlineStr">
        <is>
          <t>-2%</t>
        </is>
      </c>
      <c r="CP18" s="21" t="n">
        <v>23216</v>
      </c>
      <c r="CQ18" s="21" t="n">
        <v>0.8</v>
      </c>
      <c r="CR18" s="21" t="inlineStr">
        <is>
          <t>-4%</t>
        </is>
      </c>
      <c r="CS18" s="21" t="n">
        <v>22742</v>
      </c>
      <c r="CT18" s="21" t="n">
        <v>0.1</v>
      </c>
      <c r="CU18" s="21" t="inlineStr">
        <is>
          <t>-6%</t>
        </is>
      </c>
      <c r="CV18" s="21" t="n">
        <v>22268</v>
      </c>
      <c r="CW18" s="21" t="n">
        <v>0.1</v>
      </c>
      <c r="CX18" s="21" t="inlineStr"/>
      <c r="CY18" s="21" t="inlineStr"/>
      <c r="CZ18" s="21" t="inlineStr"/>
      <c r="DA18" s="21" t="inlineStr"/>
      <c r="DB18" s="21" t="inlineStr"/>
      <c r="DC18" s="21" t="inlineStr"/>
      <c r="DD18" s="21" t="inlineStr">
        <is>
          <t>2026-06-08</t>
        </is>
      </c>
      <c r="DE18" t="inlineStr">
        <is>
          <t>전체후보</t>
        </is>
      </c>
    </row>
    <row r="19">
      <c r="A19" s="23" t="inlineStr">
        <is>
          <t>📊 관망</t>
        </is>
      </c>
      <c r="B19" s="21" t="inlineStr">
        <is>
          <t>KODEX 미국S&amp;P500</t>
        </is>
      </c>
      <c r="C19" s="21" t="inlineStr">
        <is>
          <t>379800</t>
        </is>
      </c>
      <c r="D19" s="21" t="inlineStr">
        <is>
          <t>KOSPI</t>
        </is>
      </c>
      <c r="E19" s="21" t="inlineStr">
        <is>
          <t>NAVER</t>
        </is>
      </c>
      <c r="F19" s="21" t="inlineStr">
        <is>
          <t>네이버 거래량 상위</t>
        </is>
      </c>
      <c r="G19" s="21" t="inlineStr">
        <is>
          <t>https://finance.naver.com/sise/sise_quant.naver</t>
        </is>
      </c>
      <c r="H19" s="21" t="inlineStr">
        <is>
          <t>네이버 금융 거래량 상위 종목을 1차 후보로 사용</t>
        </is>
      </c>
      <c r="I19" s="21" t="inlineStr"/>
      <c r="J19" s="21" t="inlineStr"/>
      <c r="K19" s="21" t="inlineStr">
        <is>
          <t>KOSPI</t>
        </is>
      </c>
      <c r="L19" s="21" t="inlineStr"/>
      <c r="M19" s="21" t="inlineStr"/>
      <c r="N19" s="21" t="inlineStr"/>
      <c r="O19" s="21" t="inlineStr"/>
      <c r="P19" s="21" t="inlineStr"/>
      <c r="Q19" s="21" t="inlineStr"/>
      <c r="R19" s="21" t="inlineStr"/>
      <c r="S19" s="21" t="inlineStr"/>
      <c r="T19" s="21" t="inlineStr"/>
      <c r="U19" s="21" t="inlineStr"/>
      <c r="V19" s="21" t="n">
        <v>25865</v>
      </c>
      <c r="W19" s="21" t="n">
        <v>58</v>
      </c>
      <c r="X19" s="21" t="n">
        <v>55</v>
      </c>
      <c r="Y19" s="21" t="inlineStr">
        <is>
          <t>확인필요</t>
        </is>
      </c>
      <c r="Z19" s="21" t="inlineStr">
        <is>
          <t>미확인</t>
        </is>
      </c>
      <c r="AA19" s="21" t="inlineStr"/>
      <c r="AB19" s="21" t="inlineStr">
        <is>
          <t>C</t>
        </is>
      </c>
      <c r="AC19" s="21" t="n">
        <v>53</v>
      </c>
      <c r="AD19" s="21" t="inlineStr">
        <is>
          <t>높음</t>
        </is>
      </c>
      <c r="AE19" s="21" t="inlineStr">
        <is>
          <t>데이터부족</t>
        </is>
      </c>
      <c r="AF19" s="21" t="n">
        <v>50</v>
      </c>
      <c r="AG19" s="21" t="inlineStr">
        <is>
          <t>확인필요</t>
        </is>
      </c>
      <c r="AH19" s="21" t="inlineStr">
        <is>
          <t>DART 재무데이터 부족 또는 API키 미입력</t>
        </is>
      </c>
      <c r="AI19" s="21" t="n">
        <v>2025</v>
      </c>
      <c r="AJ19" s="21" t="inlineStr"/>
      <c r="AK19" s="21" t="inlineStr"/>
      <c r="AL19" s="21" t="inlineStr"/>
      <c r="AM19" s="21" t="inlineStr"/>
      <c r="AN19" s="21" t="inlineStr">
        <is>
          <t>기업코드없음</t>
        </is>
      </c>
      <c r="AO19" s="21" t="inlineStr">
        <is>
          <t>2026-06-08</t>
        </is>
      </c>
      <c r="AP19" s="21" t="inlineStr"/>
      <c r="AQ19" s="21" t="inlineStr"/>
      <c r="AR19" s="21" t="inlineStr"/>
      <c r="AS19" s="21" t="inlineStr"/>
      <c r="AT19" s="21" t="inlineStr">
        <is>
          <t>KRX PER/PBR/ROE/시가총액 데이터 부족 — 위험 판정이 아니라 추가확인 대상 / DART 재무데이터 부족 또는 API키 미입력</t>
        </is>
      </c>
      <c r="AU19" s="21" t="inlineStr">
        <is>
          <t>시장경보 확인필요 / 재무등급 C</t>
        </is>
      </c>
      <c r="AV19" s="21" t="inlineStr">
        <is>
          <t>안정형 통과</t>
        </is>
      </c>
      <c r="AW19" s="21" t="inlineStr">
        <is>
          <t>현재가&gt;MA60 / 현재가&gt;MA20 / MA20&gt;MA60 / MA60기울기 1.18%</t>
        </is>
      </c>
      <c r="AX19" s="21" t="inlineStr">
        <is>
          <t>상승 추세 눌림 후보</t>
        </is>
      </c>
      <c r="AY19" s="21" t="inlineStr">
        <is>
          <t>안정형 통과 / 상승 추세 눌림 후보</t>
        </is>
      </c>
      <c r="AZ19" s="21" t="n">
        <v>25399</v>
      </c>
      <c r="BA19" s="21" t="n">
        <v>23815.58</v>
      </c>
      <c r="BB19" s="21" t="n">
        <v>1.18</v>
      </c>
      <c r="BC19" s="21" t="inlineStr">
        <is>
          <t>방어 모드</t>
        </is>
      </c>
      <c r="BD19" s="21" t="inlineStr">
        <is>
          <t>[초단타] + [칼손절]</t>
        </is>
      </c>
      <c r="BE19" s="21" t="inlineStr">
        <is>
          <t>+3% / +5% / +10%</t>
        </is>
      </c>
      <c r="BF19" s="21" t="inlineStr">
        <is>
          <t>-2% / -4% / -6%</t>
        </is>
      </c>
      <c r="BG19" s="21" t="inlineStr">
        <is>
          <t>+3% / +5% / +10%
(70%) / (20%) / (10%)</t>
        </is>
      </c>
      <c r="BH19" s="21" t="inlineStr">
        <is>
          <t>-2% / -4% / -6%
(80%) / (10%) / (10%)</t>
        </is>
      </c>
      <c r="BI19" s="21" t="inlineStr">
        <is>
          <t>+3%▶70% 익절 / +5%▶20% 익절 / +10%▶10% 익절</t>
        </is>
      </c>
      <c r="BJ19" s="21" t="inlineStr">
        <is>
          <t>-2%▶80% 손절 / -4%▶10% 손절 / -6%▶10% 손절</t>
        </is>
      </c>
      <c r="BK19" s="21" t="inlineStr">
        <is>
          <t>2026-01-02</t>
        </is>
      </c>
      <c r="BL19" s="21" t="inlineStr">
        <is>
          <t>2026-06-08</t>
        </is>
      </c>
      <c r="BM19" s="21" t="n">
        <v>32</v>
      </c>
      <c r="BN19" s="21" t="inlineStr">
        <is>
          <t>D</t>
        </is>
      </c>
      <c r="BO19" s="21" t="inlineStr">
        <is>
          <t>단독 사용 비권장</t>
        </is>
      </c>
      <c r="BP19" s="21" t="inlineStr">
        <is>
          <t>거래횟수 매우 부족 / MDD 안정 / 수익률 음수 / 승률 낮음</t>
        </is>
      </c>
      <c r="BQ19" s="22" t="inlineStr">
        <is>
          <t>후보출처 NAVER, 시장 방어 모드, 기본기술점수 58점→안전필터/추세필터 반영 55점. 안전필터 확인필요, 시장경보 미확인, 재무등급 C, DART재무 데이터부족/확인필요, PER , PBR nan. RSI 68.1, TRIX 둔화, ATR 1.0% 수준. 추세필터 안정형 통과(현재가&gt;MA60 / 현재가&gt;MA20 / MA20&gt;MA60 / MA60기울기 1.18%).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343,750원. 단, 장중 뉴스/호가/체결강도 확인 후 진입.</t>
        </is>
      </c>
      <c r="BR19" s="21" t="n">
        <v>68.09999999999999</v>
      </c>
      <c r="BS19" s="21" t="n">
        <v>1.04</v>
      </c>
      <c r="BT19" s="21" t="n">
        <v>0.31</v>
      </c>
      <c r="BU19" s="21" t="inlineStr">
        <is>
          <t>예</t>
        </is>
      </c>
      <c r="BV19" s="21" t="n">
        <v>0.0005</v>
      </c>
      <c r="BW19" s="21" t="n">
        <v>0.0025</v>
      </c>
      <c r="BX19" s="21" t="n">
        <v>0.0007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343750</v>
      </c>
      <c r="CD19" s="21" t="n">
        <v>13</v>
      </c>
      <c r="CE19" s="21" t="n">
        <v>1381.6</v>
      </c>
      <c r="CF19" s="21" t="inlineStr">
        <is>
          <t>+3%</t>
        </is>
      </c>
      <c r="CG19" s="21" t="n">
        <v>26640</v>
      </c>
      <c r="CH19" s="21" t="n">
        <v>0.7</v>
      </c>
      <c r="CI19" s="21" t="inlineStr">
        <is>
          <t>+5%</t>
        </is>
      </c>
      <c r="CJ19" s="21" t="n">
        <v>27158</v>
      </c>
      <c r="CK19" s="21" t="n">
        <v>0.2</v>
      </c>
      <c r="CL19" s="21" t="inlineStr">
        <is>
          <t>+10%</t>
        </is>
      </c>
      <c r="CM19" s="21" t="n">
        <v>28451</v>
      </c>
      <c r="CN19" s="21" t="n">
        <v>0.1</v>
      </c>
      <c r="CO19" s="21" t="inlineStr">
        <is>
          <t>-2%</t>
        </is>
      </c>
      <c r="CP19" s="21" t="n">
        <v>25347</v>
      </c>
      <c r="CQ19" s="21" t="n">
        <v>0.8</v>
      </c>
      <c r="CR19" s="21" t="inlineStr">
        <is>
          <t>-4%</t>
        </is>
      </c>
      <c r="CS19" s="21" t="n">
        <v>24830</v>
      </c>
      <c r="CT19" s="21" t="n">
        <v>0.1</v>
      </c>
      <c r="CU19" s="21" t="inlineStr">
        <is>
          <t>-6%</t>
        </is>
      </c>
      <c r="CV19" s="21" t="n">
        <v>24313</v>
      </c>
      <c r="CW19" s="21" t="n">
        <v>0.1</v>
      </c>
      <c r="CX19" s="21" t="inlineStr"/>
      <c r="CY19" s="21" t="inlineStr"/>
      <c r="CZ19" s="21" t="inlineStr"/>
      <c r="DA19" s="21" t="inlineStr"/>
      <c r="DB19" s="21" t="inlineStr"/>
      <c r="DC19" s="21" t="inlineStr"/>
      <c r="DD19" s="21" t="inlineStr">
        <is>
          <t>2026-06-08</t>
        </is>
      </c>
      <c r="DE19" t="inlineStr">
        <is>
          <t>전체후보</t>
        </is>
      </c>
    </row>
    <row r="20">
      <c r="A20" s="23" t="inlineStr">
        <is>
          <t>📊 관망</t>
        </is>
      </c>
      <c r="B20" s="21" t="inlineStr">
        <is>
          <t>TIGER 미국S&amp;P500</t>
        </is>
      </c>
      <c r="C20" s="21" t="inlineStr">
        <is>
          <t>360750</t>
        </is>
      </c>
      <c r="D20" s="21" t="inlineStr">
        <is>
          <t>KOSPI</t>
        </is>
      </c>
      <c r="E20" s="21" t="inlineStr">
        <is>
          <t>NAVER</t>
        </is>
      </c>
      <c r="F20" s="21" t="inlineStr">
        <is>
          <t>네이버 거래량 상위</t>
        </is>
      </c>
      <c r="G20" s="21" t="inlineStr">
        <is>
          <t>https://finance.naver.com/sise/sise_quant.naver</t>
        </is>
      </c>
      <c r="H20" s="21" t="inlineStr">
        <is>
          <t>네이버 금융 거래량 상위 종목을 1차 후보로 사용</t>
        </is>
      </c>
      <c r="I20" s="21" t="inlineStr"/>
      <c r="J20" s="21" t="inlineStr"/>
      <c r="K20" s="21" t="inlineStr">
        <is>
          <t>KOSPI</t>
        </is>
      </c>
      <c r="L20" s="21" t="inlineStr"/>
      <c r="M20" s="21" t="inlineStr"/>
      <c r="N20" s="21" t="inlineStr"/>
      <c r="O20" s="21" t="inlineStr"/>
      <c r="P20" s="21" t="inlineStr"/>
      <c r="Q20" s="21" t="inlineStr"/>
      <c r="R20" s="21" t="inlineStr"/>
      <c r="S20" s="21" t="inlineStr"/>
      <c r="T20" s="21" t="inlineStr"/>
      <c r="U20" s="21" t="inlineStr"/>
      <c r="V20" s="21" t="n">
        <v>28385</v>
      </c>
      <c r="W20" s="21" t="n">
        <v>57</v>
      </c>
      <c r="X20" s="21" t="n">
        <v>54</v>
      </c>
      <c r="Y20" s="21" t="inlineStr">
        <is>
          <t>확인필요</t>
        </is>
      </c>
      <c r="Z20" s="21" t="inlineStr">
        <is>
          <t>미확인</t>
        </is>
      </c>
      <c r="AA20" s="21" t="inlineStr"/>
      <c r="AB20" s="21" t="inlineStr">
        <is>
          <t>C</t>
        </is>
      </c>
      <c r="AC20" s="21" t="n">
        <v>53</v>
      </c>
      <c r="AD20" s="21" t="inlineStr">
        <is>
          <t>높음</t>
        </is>
      </c>
      <c r="AE20" s="21" t="inlineStr">
        <is>
          <t>데이터부족</t>
        </is>
      </c>
      <c r="AF20" s="21" t="n">
        <v>50</v>
      </c>
      <c r="AG20" s="21" t="inlineStr">
        <is>
          <t>확인필요</t>
        </is>
      </c>
      <c r="AH20" s="21" t="inlineStr">
        <is>
          <t>DART 재무데이터 부족 또는 API키 미입력</t>
        </is>
      </c>
      <c r="AI20" s="21" t="n">
        <v>2025</v>
      </c>
      <c r="AJ20" s="21" t="inlineStr"/>
      <c r="AK20" s="21" t="inlineStr"/>
      <c r="AL20" s="21" t="inlineStr"/>
      <c r="AM20" s="21" t="inlineStr"/>
      <c r="AN20" s="21" t="inlineStr">
        <is>
          <t>기업코드없음</t>
        </is>
      </c>
      <c r="AO20" s="21" t="inlineStr">
        <is>
          <t>2026-06-08</t>
        </is>
      </c>
      <c r="AP20" s="21" t="inlineStr"/>
      <c r="AQ20" s="21" t="inlineStr"/>
      <c r="AR20" s="21" t="inlineStr"/>
      <c r="AS20" s="21" t="inlineStr"/>
      <c r="AT20" s="21" t="inlineStr">
        <is>
          <t>KRX PER/PBR/ROE/시가총액 데이터 부족 — 위험 판정이 아니라 추가확인 대상 / DART 재무데이터 부족 또는 API키 미입력</t>
        </is>
      </c>
      <c r="AU20" s="21" t="inlineStr">
        <is>
          <t>시장경보 확인필요 / 재무등급 C</t>
        </is>
      </c>
      <c r="AV20" s="21" t="inlineStr">
        <is>
          <t>안정형 통과</t>
        </is>
      </c>
      <c r="AW20" s="21" t="inlineStr">
        <is>
          <t>현재가&gt;MA60 / 현재가&gt;MA20 / MA20&gt;MA60 / MA60기울기 1.20%</t>
        </is>
      </c>
      <c r="AX20" s="21" t="inlineStr">
        <is>
          <t>상승 추세 눌림 후보</t>
        </is>
      </c>
      <c r="AY20" s="21" t="inlineStr">
        <is>
          <t>안정형 통과 / 상승 추세 눌림 후보</t>
        </is>
      </c>
      <c r="AZ20" s="21" t="n">
        <v>27865</v>
      </c>
      <c r="BA20" s="21" t="n">
        <v>26092.08</v>
      </c>
      <c r="BB20" s="21" t="n">
        <v>1.2</v>
      </c>
      <c r="BC20" s="21" t="inlineStr">
        <is>
          <t>방어 모드</t>
        </is>
      </c>
      <c r="BD20" s="21" t="inlineStr">
        <is>
          <t>[초단타] + [칼손절]</t>
        </is>
      </c>
      <c r="BE20" s="21" t="inlineStr">
        <is>
          <t>+3% / +5% / +10%</t>
        </is>
      </c>
      <c r="BF20" s="21" t="inlineStr">
        <is>
          <t>-2% / -4% / -6%</t>
        </is>
      </c>
      <c r="BG20" s="21" t="inlineStr">
        <is>
          <t>+3% / +5% / +10%
(70%) / (20%) / (10%)</t>
        </is>
      </c>
      <c r="BH20" s="21" t="inlineStr">
        <is>
          <t>-2% / -4% / -6%
(80%) / (10%) / (10%)</t>
        </is>
      </c>
      <c r="BI20" s="21" t="inlineStr">
        <is>
          <t>+3%▶70% 익절 / +5%▶20% 익절 / +10%▶10% 익절</t>
        </is>
      </c>
      <c r="BJ20" s="21" t="inlineStr">
        <is>
          <t>-2%▶80% 손절 / -4%▶10% 손절 / -6%▶10% 손절</t>
        </is>
      </c>
      <c r="BK20" s="21" t="inlineStr">
        <is>
          <t>2026-01-02</t>
        </is>
      </c>
      <c r="BL20" s="21" t="inlineStr">
        <is>
          <t>2026-06-08</t>
        </is>
      </c>
      <c r="BM20" s="21" t="n">
        <v>32</v>
      </c>
      <c r="BN20" s="21" t="inlineStr">
        <is>
          <t>D</t>
        </is>
      </c>
      <c r="BO20" s="21" t="inlineStr">
        <is>
          <t>단독 사용 비권장</t>
        </is>
      </c>
      <c r="BP20" s="21" t="inlineStr">
        <is>
          <t>거래횟수 매우 부족 / MDD 안정 / 수익률 음수 / 승률 낮음</t>
        </is>
      </c>
      <c r="BQ20" s="22" t="inlineStr">
        <is>
          <t>후보출처 NAVER, 시장 방어 모드, 기본기술점수 57점→안전필터/추세필터 반영 54점. 안전필터 확인필요, 시장경보 미확인, 재무등급 C, DART재무 데이터부족/확인필요, PER , PBR nan. RSI 68.3, TRIX 둔화, ATR 1.0% 수준. 추세필터 안정형 통과(현재가&gt;MA60 / 현재가&gt;MA20 / MA20&gt;MA60 / MA60기울기 1.20%).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  <c r="BR20" s="21" t="n">
        <v>68.3</v>
      </c>
      <c r="BS20" s="21" t="n">
        <v>0.99</v>
      </c>
      <c r="BT20" s="21" t="n">
        <v>0.28</v>
      </c>
      <c r="BU20" s="21" t="inlineStr">
        <is>
          <t>예</t>
        </is>
      </c>
      <c r="BV20" s="21" t="n">
        <v>0.0005</v>
      </c>
      <c r="BW20" s="21" t="n">
        <v>0.0025</v>
      </c>
      <c r="BX20" s="21" t="n">
        <v>0.0007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337500</v>
      </c>
      <c r="CD20" s="21" t="n">
        <v>11</v>
      </c>
      <c r="CE20" s="21" t="n">
        <v>1089.2</v>
      </c>
      <c r="CF20" s="21" t="inlineStr">
        <is>
          <t>+3%</t>
        </is>
      </c>
      <c r="CG20" s="21" t="n">
        <v>29236</v>
      </c>
      <c r="CH20" s="21" t="n">
        <v>0.7</v>
      </c>
      <c r="CI20" s="21" t="inlineStr">
        <is>
          <t>+5%</t>
        </is>
      </c>
      <c r="CJ20" s="21" t="n">
        <v>29804</v>
      </c>
      <c r="CK20" s="21" t="n">
        <v>0.2</v>
      </c>
      <c r="CL20" s="21" t="inlineStr">
        <is>
          <t>+10%</t>
        </is>
      </c>
      <c r="CM20" s="21" t="n">
        <v>31223</v>
      </c>
      <c r="CN20" s="21" t="n">
        <v>0.1</v>
      </c>
      <c r="CO20" s="21" t="inlineStr">
        <is>
          <t>-2%</t>
        </is>
      </c>
      <c r="CP20" s="21" t="n">
        <v>27817</v>
      </c>
      <c r="CQ20" s="21" t="n">
        <v>0.8</v>
      </c>
      <c r="CR20" s="21" t="inlineStr">
        <is>
          <t>-4%</t>
        </is>
      </c>
      <c r="CS20" s="21" t="n">
        <v>27249</v>
      </c>
      <c r="CT20" s="21" t="n">
        <v>0.1</v>
      </c>
      <c r="CU20" s="21" t="inlineStr">
        <is>
          <t>-6%</t>
        </is>
      </c>
      <c r="CV20" s="21" t="n">
        <v>26681</v>
      </c>
      <c r="CW20" s="21" t="n">
        <v>0.1</v>
      </c>
      <c r="CX20" s="21" t="inlineStr"/>
      <c r="CY20" s="21" t="inlineStr"/>
      <c r="CZ20" s="21" t="inlineStr"/>
      <c r="DA20" s="21" t="inlineStr"/>
      <c r="DB20" s="21" t="inlineStr"/>
      <c r="DC20" s="21" t="inlineStr"/>
      <c r="DD20" s="21" t="inlineStr">
        <is>
          <t>2026-06-08</t>
        </is>
      </c>
      <c r="DE20" t="inlineStr">
        <is>
          <t>전체후보</t>
        </is>
      </c>
    </row>
    <row r="21">
      <c r="A21" s="23" t="inlineStr">
        <is>
          <t>📊 관망</t>
        </is>
      </c>
      <c r="B21" s="21" t="inlineStr">
        <is>
          <t>KODEX 삼성전자채권혼합</t>
        </is>
      </c>
      <c r="C21" s="21" t="inlineStr">
        <is>
          <t>448330</t>
        </is>
      </c>
      <c r="D21" s="21" t="inlineStr">
        <is>
          <t>KOSPI</t>
        </is>
      </c>
      <c r="E21" s="21" t="inlineStr">
        <is>
          <t>NAVER</t>
        </is>
      </c>
      <c r="F21" s="21" t="inlineStr">
        <is>
          <t>네이버 거래량 상위</t>
        </is>
      </c>
      <c r="G21" s="21" t="inlineStr">
        <is>
          <t>https://finance.naver.com/sise/sise_quant.naver</t>
        </is>
      </c>
      <c r="H21" s="21" t="inlineStr">
        <is>
          <t>네이버 금융 거래량 상위 종목을 1차 후보로 사용</t>
        </is>
      </c>
      <c r="I21" s="21" t="inlineStr"/>
      <c r="J21" s="21" t="inlineStr"/>
      <c r="K21" s="21" t="inlineStr">
        <is>
          <t>KOSPI</t>
        </is>
      </c>
      <c r="L21" s="21" t="inlineStr"/>
      <c r="M21" s="21" t="inlineStr"/>
      <c r="N21" s="21" t="inlineStr"/>
      <c r="O21" s="21" t="inlineStr"/>
      <c r="P21" s="21" t="inlineStr"/>
      <c r="Q21" s="21" t="inlineStr"/>
      <c r="R21" s="21" t="inlineStr"/>
      <c r="S21" s="21" t="inlineStr"/>
      <c r="T21" s="21" t="inlineStr"/>
      <c r="U21" s="21" t="inlineStr"/>
      <c r="V21" s="21" t="n">
        <v>17650</v>
      </c>
      <c r="W21" s="21" t="n">
        <v>57</v>
      </c>
      <c r="X21" s="21" t="n">
        <v>54</v>
      </c>
      <c r="Y21" s="21" t="inlineStr">
        <is>
          <t>확인필요</t>
        </is>
      </c>
      <c r="Z21" s="21" t="inlineStr">
        <is>
          <t>미확인</t>
        </is>
      </c>
      <c r="AA21" s="21" t="inlineStr"/>
      <c r="AB21" s="21" t="inlineStr">
        <is>
          <t>C</t>
        </is>
      </c>
      <c r="AC21" s="21" t="n">
        <v>53</v>
      </c>
      <c r="AD21" s="21" t="inlineStr">
        <is>
          <t>높음</t>
        </is>
      </c>
      <c r="AE21" s="21" t="inlineStr">
        <is>
          <t>데이터부족</t>
        </is>
      </c>
      <c r="AF21" s="21" t="n">
        <v>50</v>
      </c>
      <c r="AG21" s="21" t="inlineStr">
        <is>
          <t>확인필요</t>
        </is>
      </c>
      <c r="AH21" s="21" t="inlineStr">
        <is>
          <t>DART 재무데이터 부족 또는 API키 미입력</t>
        </is>
      </c>
      <c r="AI21" s="21" t="n">
        <v>2025</v>
      </c>
      <c r="AJ21" s="21" t="inlineStr"/>
      <c r="AK21" s="21" t="inlineStr"/>
      <c r="AL21" s="21" t="inlineStr"/>
      <c r="AM21" s="21" t="inlineStr"/>
      <c r="AN21" s="21" t="inlineStr">
        <is>
          <t>기업코드없음</t>
        </is>
      </c>
      <c r="AO21" s="21" t="inlineStr">
        <is>
          <t>2026-06-08</t>
        </is>
      </c>
      <c r="AP21" s="21" t="inlineStr"/>
      <c r="AQ21" s="21" t="inlineStr"/>
      <c r="AR21" s="21" t="inlineStr"/>
      <c r="AS21" s="21" t="inlineStr"/>
      <c r="AT21" s="21" t="inlineStr">
        <is>
          <t>KRX PER/PBR/ROE/시가총액 데이터 부족 — 위험 판정이 아니라 추가확인 대상 / DART 재무데이터 부족 또는 API키 미입력</t>
        </is>
      </c>
      <c r="AU21" s="21" t="inlineStr">
        <is>
          <t>시장경보 확인필요 / 재무등급 C</t>
        </is>
      </c>
      <c r="AV21" s="21" t="inlineStr">
        <is>
          <t>안정형 통과</t>
        </is>
      </c>
      <c r="AW21" s="21" t="inlineStr">
        <is>
          <t>현재가&gt;MA60 / 현재가&lt;MA20 / MA20&gt;MA60 / MA60기울기 1.65%</t>
        </is>
      </c>
      <c r="AX21" s="21" t="inlineStr">
        <is>
          <t>상승 추세 눌림 후보</t>
        </is>
      </c>
      <c r="AY21" s="21" t="inlineStr">
        <is>
          <t>안정형 통과 / 상승 추세 눌림 후보</t>
        </is>
      </c>
      <c r="AZ21" s="21" t="n">
        <v>17655.5</v>
      </c>
      <c r="BA21" s="21" t="n">
        <v>16345.35</v>
      </c>
      <c r="BB21" s="21" t="n">
        <v>1.65</v>
      </c>
      <c r="BC21" s="21" t="inlineStr">
        <is>
          <t>방어 모드</t>
        </is>
      </c>
      <c r="BD21" s="21" t="inlineStr">
        <is>
          <t>[초단타] + [칼손절]</t>
        </is>
      </c>
      <c r="BE21" s="21" t="inlineStr">
        <is>
          <t>+3% / +5% / +10%</t>
        </is>
      </c>
      <c r="BF21" s="21" t="inlineStr">
        <is>
          <t>-2% / -4% / -6%</t>
        </is>
      </c>
      <c r="BG21" s="21" t="inlineStr">
        <is>
          <t>+3% / +5% / +10%
(70%) / (20%) / (10%)</t>
        </is>
      </c>
      <c r="BH21" s="21" t="inlineStr">
        <is>
          <t>-2% / -4% / -6%
(80%) / (10%) / (10%)</t>
        </is>
      </c>
      <c r="BI21" s="21" t="inlineStr">
        <is>
          <t>+3%▶70% 익절 / +5%▶20% 익절 / +10%▶10% 익절</t>
        </is>
      </c>
      <c r="BJ21" s="21" t="inlineStr">
        <is>
          <t>-2%▶80% 손절 / -4%▶10% 손절 / -6%▶10% 손절</t>
        </is>
      </c>
      <c r="BK21" s="21" t="inlineStr">
        <is>
          <t>2026-01-02</t>
        </is>
      </c>
      <c r="BL21" s="21" t="inlineStr">
        <is>
          <t>2026-06-08</t>
        </is>
      </c>
      <c r="BM21" s="21" t="n">
        <v>32</v>
      </c>
      <c r="BN21" s="21" t="inlineStr">
        <is>
          <t>D</t>
        </is>
      </c>
      <c r="BO21" s="21" t="inlineStr">
        <is>
          <t>단독 사용 비권장</t>
        </is>
      </c>
      <c r="BP21" s="21" t="inlineStr">
        <is>
          <t>거래횟수 매우 부족 / MDD 안정 / 수익률 음수 / 승률 낮음</t>
        </is>
      </c>
      <c r="BQ21" s="22" t="inlineStr">
        <is>
          <t>후보출처 NAVER, 시장 방어 모드, 기본기술점수 57점→안전필터/추세필터 반영 54점. 안전필터 확인필요, 시장경보 미확인, 재무등급 C, DART재무 데이터부족/확인필요, PER , PBR nan. RSI 54.0, TRIX 둔화, ATR 2.4% 수준. 추세필터 안정형 통과(현재가&gt;MA60 / 현재가&lt;MA20 / MA20&gt;MA60 / MA60기울기 1.65%).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  <c r="BR21" s="21" t="n">
        <v>54</v>
      </c>
      <c r="BS21" s="21" t="n">
        <v>2.43</v>
      </c>
      <c r="BT21" s="21" t="n">
        <v>0.5</v>
      </c>
      <c r="BU21" s="21" t="inlineStr">
        <is>
          <t>예</t>
        </is>
      </c>
      <c r="BV21" s="21" t="n">
        <v>0.0005</v>
      </c>
      <c r="BW21" s="21" t="n">
        <v>0.0025</v>
      </c>
      <c r="BX21" s="21" t="n">
        <v>0.0007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337500</v>
      </c>
      <c r="CD21" s="21" t="n">
        <v>19</v>
      </c>
      <c r="CE21" s="21" t="n">
        <v>203.7</v>
      </c>
      <c r="CF21" s="21" t="inlineStr">
        <is>
          <t>+3%</t>
        </is>
      </c>
      <c r="CG21" s="21" t="n">
        <v>18179</v>
      </c>
      <c r="CH21" s="21" t="n">
        <v>0.7</v>
      </c>
      <c r="CI21" s="21" t="inlineStr">
        <is>
          <t>+5%</t>
        </is>
      </c>
      <c r="CJ21" s="21" t="n">
        <v>18532</v>
      </c>
      <c r="CK21" s="21" t="n">
        <v>0.2</v>
      </c>
      <c r="CL21" s="21" t="inlineStr">
        <is>
          <t>+10%</t>
        </is>
      </c>
      <c r="CM21" s="21" t="n">
        <v>19415</v>
      </c>
      <c r="CN21" s="21" t="n">
        <v>0.1</v>
      </c>
      <c r="CO21" s="21" t="inlineStr">
        <is>
          <t>-2%</t>
        </is>
      </c>
      <c r="CP21" s="21" t="n">
        <v>17297</v>
      </c>
      <c r="CQ21" s="21" t="n">
        <v>0.8</v>
      </c>
      <c r="CR21" s="21" t="inlineStr">
        <is>
          <t>-4%</t>
        </is>
      </c>
      <c r="CS21" s="21" t="n">
        <v>16944</v>
      </c>
      <c r="CT21" s="21" t="n">
        <v>0.1</v>
      </c>
      <c r="CU21" s="21" t="inlineStr">
        <is>
          <t>-6%</t>
        </is>
      </c>
      <c r="CV21" s="21" t="n">
        <v>16591</v>
      </c>
      <c r="CW21" s="21" t="n">
        <v>0.1</v>
      </c>
      <c r="CX21" s="21" t="inlineStr"/>
      <c r="CY21" s="21" t="inlineStr"/>
      <c r="CZ21" s="21" t="inlineStr"/>
      <c r="DA21" s="21" t="inlineStr"/>
      <c r="DB21" s="21" t="inlineStr"/>
      <c r="DC21" s="21" t="inlineStr"/>
      <c r="DD21" s="21" t="inlineStr">
        <is>
          <t>2026-06-08</t>
        </is>
      </c>
      <c r="DE21" t="inlineStr">
        <is>
          <t>전체후보</t>
        </is>
      </c>
    </row>
    <row r="22">
      <c r="A22" s="21" t="inlineStr">
        <is>
          <t>⛔ 추세 제외</t>
        </is>
      </c>
      <c r="B22" s="21" t="inlineStr">
        <is>
          <t>KODEX 은행</t>
        </is>
      </c>
      <c r="C22" s="21" t="inlineStr">
        <is>
          <t>091170</t>
        </is>
      </c>
      <c r="D22" s="21" t="inlineStr">
        <is>
          <t>KOSPI</t>
        </is>
      </c>
      <c r="E22" s="21" t="inlineStr">
        <is>
          <t>NAVER</t>
        </is>
      </c>
      <c r="F22" s="21" t="inlineStr">
        <is>
          <t>네이버 거래량 상위</t>
        </is>
      </c>
      <c r="G22" s="21" t="inlineStr">
        <is>
          <t>https://finance.naver.com/sise/sise_quant.naver</t>
        </is>
      </c>
      <c r="H22" s="21" t="inlineStr">
        <is>
          <t>네이버 금융 거래량 상위 종목을 1차 후보로 사용</t>
        </is>
      </c>
      <c r="I22" s="21" t="inlineStr"/>
      <c r="J22" s="21" t="inlineStr"/>
      <c r="K22" s="21" t="inlineStr">
        <is>
          <t>KOSPI</t>
        </is>
      </c>
      <c r="L22" s="21" t="inlineStr"/>
      <c r="M22" s="21" t="inlineStr"/>
      <c r="N22" s="21" t="inlineStr"/>
      <c r="O22" s="21" t="inlineStr"/>
      <c r="P22" s="21" t="inlineStr"/>
      <c r="Q22" s="21" t="inlineStr"/>
      <c r="R22" s="21" t="inlineStr"/>
      <c r="S22" s="21" t="inlineStr"/>
      <c r="T22" s="21" t="inlineStr"/>
      <c r="U22" s="21" t="inlineStr"/>
      <c r="V22" s="21" t="n">
        <v>14550</v>
      </c>
      <c r="W22" s="21" t="n">
        <v>100</v>
      </c>
      <c r="X22" s="21" t="n">
        <v>54</v>
      </c>
      <c r="Y22" s="21" t="inlineStr">
        <is>
          <t>확인필요</t>
        </is>
      </c>
      <c r="Z22" s="21" t="inlineStr">
        <is>
          <t>미확인</t>
        </is>
      </c>
      <c r="AA22" s="21" t="inlineStr"/>
      <c r="AB22" s="21" t="inlineStr">
        <is>
          <t>C</t>
        </is>
      </c>
      <c r="AC22" s="21" t="n">
        <v>53</v>
      </c>
      <c r="AD22" s="21" t="inlineStr">
        <is>
          <t>높음</t>
        </is>
      </c>
      <c r="AE22" s="21" t="inlineStr">
        <is>
          <t>데이터부족</t>
        </is>
      </c>
      <c r="AF22" s="21" t="n">
        <v>50</v>
      </c>
      <c r="AG22" s="21" t="inlineStr">
        <is>
          <t>확인필요</t>
        </is>
      </c>
      <c r="AH22" s="21" t="inlineStr">
        <is>
          <t>DART 재무데이터 부족 또는 API키 미입력</t>
        </is>
      </c>
      <c r="AI22" s="21" t="n">
        <v>2025</v>
      </c>
      <c r="AJ22" s="21" t="inlineStr"/>
      <c r="AK22" s="21" t="inlineStr"/>
      <c r="AL22" s="21" t="inlineStr"/>
      <c r="AM22" s="21" t="inlineStr"/>
      <c r="AN22" s="21" t="inlineStr">
        <is>
          <t>기업코드없음</t>
        </is>
      </c>
      <c r="AO22" s="21" t="inlineStr">
        <is>
          <t>2026-06-08</t>
        </is>
      </c>
      <c r="AP22" s="21" t="inlineStr"/>
      <c r="AQ22" s="21" t="inlineStr"/>
      <c r="AR22" s="21" t="inlineStr"/>
      <c r="AS22" s="21" t="inlineStr"/>
      <c r="AT22" s="21" t="inlineStr">
        <is>
          <t>KRX PER/PBR/ROE/시가총액 데이터 부족 — 위험 판정이 아니라 추가확인 대상 / DART 재무데이터 부족 또는 API키 미입력</t>
        </is>
      </c>
      <c r="AU22" s="21" t="inlineStr">
        <is>
          <t>시장경보 확인필요 / 재무등급 C</t>
        </is>
      </c>
      <c r="AV22" s="21" t="inlineStr">
        <is>
          <t>제외</t>
        </is>
      </c>
      <c r="AW22" s="21" t="inlineStr">
        <is>
          <t>현재가&lt;MA60 / 현재가&lt;MA20 / MA20&lt;MA60 / MA60기울기 0.22%</t>
        </is>
      </c>
      <c r="AX22" s="21" t="inlineStr">
        <is>
          <t>60일선 기준 추세필터 미통과</t>
        </is>
      </c>
      <c r="AY22" s="21" t="inlineStr">
        <is>
          <t>제외 / 60일선 기준 추세필터 미통과</t>
        </is>
      </c>
      <c r="AZ22" s="21" t="n">
        <v>15050.25</v>
      </c>
      <c r="BA22" s="21" t="n">
        <v>15250.08</v>
      </c>
      <c r="BB22" s="21" t="n">
        <v>0.22</v>
      </c>
      <c r="BC22" s="21" t="inlineStr">
        <is>
          <t>방어 모드</t>
        </is>
      </c>
      <c r="BD22" s="21" t="inlineStr">
        <is>
          <t>[초단타] + [칼손절]</t>
        </is>
      </c>
      <c r="BE22" s="21" t="inlineStr">
        <is>
          <t>+3% / +5% / +10%</t>
        </is>
      </c>
      <c r="BF22" s="21" t="inlineStr">
        <is>
          <t>-2% / -4% / -6%</t>
        </is>
      </c>
      <c r="BG22" s="21" t="inlineStr">
        <is>
          <t>+3% / +5% / +10%
(70%) / (20%) / (10%)</t>
        </is>
      </c>
      <c r="BH22" s="21" t="inlineStr">
        <is>
          <t>-2% / -4% / -6%
(80%) / (10%) / (10%)</t>
        </is>
      </c>
      <c r="BI22" s="21" t="inlineStr">
        <is>
          <t>+3%▶70% 익절 / +5%▶20% 익절 / +10%▶10% 익절</t>
        </is>
      </c>
      <c r="BJ22" s="21" t="inlineStr">
        <is>
          <t>-2%▶80% 손절 / -4%▶10% 손절 / -6%▶10% 손절</t>
        </is>
      </c>
      <c r="BK22" s="21" t="inlineStr">
        <is>
          <t>2026-01-02</t>
        </is>
      </c>
      <c r="BL22" s="21" t="inlineStr">
        <is>
          <t>2026-06-08</t>
        </is>
      </c>
      <c r="BM22" s="21" t="n">
        <v>32</v>
      </c>
      <c r="BN22" s="21" t="inlineStr">
        <is>
          <t>D</t>
        </is>
      </c>
      <c r="BO22" s="21" t="inlineStr">
        <is>
          <t>단독 사용 비권장</t>
        </is>
      </c>
      <c r="BP22" s="21" t="inlineStr">
        <is>
          <t>거래횟수 매우 부족 / MDD 안정 / 수익률 음수 / 승률 낮음</t>
        </is>
      </c>
      <c r="BQ22" s="22" t="inlineStr">
        <is>
          <t>후보출처 NAVER, 시장 방어 모드, 기본기술점수 100점→안전필터/추세필터 반영 54점. 안전필터 확인필요, 시장경보 미확인, 재무등급 C, DART재무 데이터부족/확인필요, PER , PBR nan. RSI 43.4, TRIX 상승전환, ATR 4.4% 수준. 추세필터 제외(현재가&lt;MA60 / 현재가&lt;MA20 / MA20&lt;MA60 / MA60기울기 0.22%).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337,500원. 단, 장중 뉴스/호가/체결강도 확인 후 진입.</t>
        </is>
      </c>
      <c r="BR22" s="21" t="n">
        <v>43.4</v>
      </c>
      <c r="BS22" s="21" t="n">
        <v>4.38</v>
      </c>
      <c r="BT22" s="21" t="n">
        <v>4.86</v>
      </c>
      <c r="BU22" s="21" t="inlineStr">
        <is>
          <t>예</t>
        </is>
      </c>
      <c r="BV22" s="21" t="n">
        <v>0.0005</v>
      </c>
      <c r="BW22" s="21" t="n">
        <v>0.0025</v>
      </c>
      <c r="BX22" s="21" t="n">
        <v>0.0007</v>
      </c>
      <c r="BY22" s="21" t="n">
        <v>-0.43</v>
      </c>
      <c r="BZ22" s="21" t="n">
        <v>0</v>
      </c>
      <c r="CA22" s="21" t="n">
        <v>0</v>
      </c>
      <c r="CB22" s="21" t="n">
        <v>1</v>
      </c>
      <c r="CC22" s="21" t="n">
        <v>337500</v>
      </c>
      <c r="CD22" s="21" t="n">
        <v>23</v>
      </c>
      <c r="CE22" s="21" t="n">
        <v>1316.5</v>
      </c>
      <c r="CF22" s="21" t="inlineStr">
        <is>
          <t>+3%</t>
        </is>
      </c>
      <c r="CG22" s="21" t="n">
        <v>14986</v>
      </c>
      <c r="CH22" s="21" t="n">
        <v>0.7</v>
      </c>
      <c r="CI22" s="21" t="inlineStr">
        <is>
          <t>+5%</t>
        </is>
      </c>
      <c r="CJ22" s="21" t="n">
        <v>15277</v>
      </c>
      <c r="CK22" s="21" t="n">
        <v>0.2</v>
      </c>
      <c r="CL22" s="21" t="inlineStr">
        <is>
          <t>+10%</t>
        </is>
      </c>
      <c r="CM22" s="21" t="n">
        <v>16005</v>
      </c>
      <c r="CN22" s="21" t="n">
        <v>0.1</v>
      </c>
      <c r="CO22" s="21" t="inlineStr">
        <is>
          <t>-2%</t>
        </is>
      </c>
      <c r="CP22" s="21" t="n">
        <v>14259</v>
      </c>
      <c r="CQ22" s="21" t="n">
        <v>0.8</v>
      </c>
      <c r="CR22" s="21" t="inlineStr">
        <is>
          <t>-4%</t>
        </is>
      </c>
      <c r="CS22" s="21" t="n">
        <v>13968</v>
      </c>
      <c r="CT22" s="21" t="n">
        <v>0.1</v>
      </c>
      <c r="CU22" s="21" t="inlineStr">
        <is>
          <t>-6%</t>
        </is>
      </c>
      <c r="CV22" s="21" t="n">
        <v>13677</v>
      </c>
      <c r="CW22" s="21" t="n">
        <v>0.1</v>
      </c>
      <c r="CX22" s="21" t="inlineStr"/>
      <c r="CY22" s="21" t="inlineStr"/>
      <c r="CZ22" s="21" t="inlineStr"/>
      <c r="DA22" s="21" t="inlineStr"/>
      <c r="DB22" s="21" t="inlineStr"/>
      <c r="DC22" s="21" t="inlineStr"/>
      <c r="DD22" s="21" t="inlineStr">
        <is>
          <t>2026-06-08</t>
        </is>
      </c>
      <c r="DE22" t="inlineStr">
        <is>
          <t>전체후보</t>
        </is>
      </c>
    </row>
    <row r="23">
      <c r="A23" s="23" t="inlineStr">
        <is>
          <t>📊 관망</t>
        </is>
      </c>
      <c r="B23" s="21" t="inlineStr">
        <is>
          <t>TIGER 배당커버드콜액티브</t>
        </is>
      </c>
      <c r="C23" s="21" t="inlineStr">
        <is>
          <t>472150</t>
        </is>
      </c>
      <c r="D23" s="21" t="inlineStr">
        <is>
          <t>KOSPI</t>
        </is>
      </c>
      <c r="E23" s="21" t="inlineStr">
        <is>
          <t>NAVER</t>
        </is>
      </c>
      <c r="F23" s="21" t="inlineStr">
        <is>
          <t>네이버 거래량 상위</t>
        </is>
      </c>
      <c r="G23" s="21" t="inlineStr">
        <is>
          <t>https://finance.naver.com/sise/sise_quant.naver</t>
        </is>
      </c>
      <c r="H23" s="21" t="inlineStr">
        <is>
          <t>네이버 금융 거래량 상위 종목을 1차 후보로 사용</t>
        </is>
      </c>
      <c r="I23" s="21" t="inlineStr"/>
      <c r="J23" s="21" t="inlineStr"/>
      <c r="K23" s="21" t="inlineStr">
        <is>
          <t>KOSPI</t>
        </is>
      </c>
      <c r="L23" s="21" t="inlineStr"/>
      <c r="M23" s="21" t="inlineStr"/>
      <c r="N23" s="21" t="inlineStr"/>
      <c r="O23" s="21" t="inlineStr"/>
      <c r="P23" s="21" t="inlineStr"/>
      <c r="Q23" s="21" t="inlineStr"/>
      <c r="R23" s="21" t="inlineStr"/>
      <c r="S23" s="21" t="inlineStr"/>
      <c r="T23" s="21" t="inlineStr"/>
      <c r="U23" s="21" t="inlineStr"/>
      <c r="V23" s="21" t="n">
        <v>23570</v>
      </c>
      <c r="W23" s="21" t="n">
        <v>56</v>
      </c>
      <c r="X23" s="21" t="n">
        <v>53</v>
      </c>
      <c r="Y23" s="21" t="inlineStr">
        <is>
          <t>확인필요</t>
        </is>
      </c>
      <c r="Z23" s="21" t="inlineStr">
        <is>
          <t>미확인</t>
        </is>
      </c>
      <c r="AA23" s="21" t="inlineStr"/>
      <c r="AB23" s="21" t="inlineStr">
        <is>
          <t>C</t>
        </is>
      </c>
      <c r="AC23" s="21" t="n">
        <v>53</v>
      </c>
      <c r="AD23" s="21" t="inlineStr">
        <is>
          <t>높음</t>
        </is>
      </c>
      <c r="AE23" s="21" t="inlineStr">
        <is>
          <t>데이터부족</t>
        </is>
      </c>
      <c r="AF23" s="21" t="n">
        <v>50</v>
      </c>
      <c r="AG23" s="21" t="inlineStr">
        <is>
          <t>확인필요</t>
        </is>
      </c>
      <c r="AH23" s="21" t="inlineStr">
        <is>
          <t>DART 재무데이터 부족 또는 API키 미입력</t>
        </is>
      </c>
      <c r="AI23" s="21" t="n">
        <v>2025</v>
      </c>
      <c r="AJ23" s="21" t="inlineStr"/>
      <c r="AK23" s="21" t="inlineStr"/>
      <c r="AL23" s="21" t="inlineStr"/>
      <c r="AM23" s="21" t="inlineStr"/>
      <c r="AN23" s="21" t="inlineStr">
        <is>
          <t>기업코드없음</t>
        </is>
      </c>
      <c r="AO23" s="21" t="inlineStr">
        <is>
          <t>2026-06-08</t>
        </is>
      </c>
      <c r="AP23" s="21" t="inlineStr"/>
      <c r="AQ23" s="21" t="inlineStr"/>
      <c r="AR23" s="21" t="inlineStr"/>
      <c r="AS23" s="21" t="inlineStr"/>
      <c r="AT23" s="21" t="inlineStr">
        <is>
          <t>KRX PER/PBR/ROE/시가총액 데이터 부족 — 위험 판정이 아니라 추가확인 대상 / DART 재무데이터 부족 또는 API키 미입력</t>
        </is>
      </c>
      <c r="AU23" s="21" t="inlineStr">
        <is>
          <t>시장경보 확인필요 / 재무등급 C</t>
        </is>
      </c>
      <c r="AV23" s="21" t="inlineStr">
        <is>
          <t>안정형 통과</t>
        </is>
      </c>
      <c r="AW23" s="21" t="inlineStr">
        <is>
          <t>현재가&gt;MA60 / 현재가&lt;MA20 / MA20&gt;MA60 / MA60기울기 4.09%</t>
        </is>
      </c>
      <c r="AX23" s="21" t="inlineStr">
        <is>
          <t>상승 추세 눌림 후보</t>
        </is>
      </c>
      <c r="AY23" s="21" t="inlineStr">
        <is>
          <t>안정형 통과 / 상승 추세 눌림 후보</t>
        </is>
      </c>
      <c r="AZ23" s="21" t="n">
        <v>24854.25</v>
      </c>
      <c r="BA23" s="21" t="n">
        <v>20579.42</v>
      </c>
      <c r="BB23" s="21" t="n">
        <v>4.09</v>
      </c>
      <c r="BC23" s="21" t="inlineStr">
        <is>
          <t>방어 모드</t>
        </is>
      </c>
      <c r="BD23" s="21" t="inlineStr">
        <is>
          <t>[초단타] + [칼손절]</t>
        </is>
      </c>
      <c r="BE23" s="21" t="inlineStr">
        <is>
          <t>+3% / +5% / +10%</t>
        </is>
      </c>
      <c r="BF23" s="21" t="inlineStr">
        <is>
          <t>-2% / -4% / -6%</t>
        </is>
      </c>
      <c r="BG23" s="21" t="inlineStr">
        <is>
          <t>+3% / +5% / +10%
(70%) / (20%) / (10%)</t>
        </is>
      </c>
      <c r="BH23" s="21" t="inlineStr">
        <is>
          <t>-2% / -4% / -6%
(80%) / (10%) / (10%)</t>
        </is>
      </c>
      <c r="BI23" s="21" t="inlineStr">
        <is>
          <t>+3%▶70% 익절 / +5%▶20% 익절 / +10%▶10% 익절</t>
        </is>
      </c>
      <c r="BJ23" s="21" t="inlineStr">
        <is>
          <t>-2%▶80% 손절 / -4%▶10% 손절 / -6%▶10% 손절</t>
        </is>
      </c>
      <c r="BK23" s="21" t="inlineStr">
        <is>
          <t>2026-01-02</t>
        </is>
      </c>
      <c r="BL23" s="21" t="inlineStr">
        <is>
          <t>2026-06-08</t>
        </is>
      </c>
      <c r="BM23" s="21" t="n">
        <v>32</v>
      </c>
      <c r="BN23" s="21" t="inlineStr">
        <is>
          <t>D</t>
        </is>
      </c>
      <c r="BO23" s="21" t="inlineStr">
        <is>
          <t>단독 사용 비권장</t>
        </is>
      </c>
      <c r="BP23" s="21" t="inlineStr">
        <is>
          <t>거래횟수 매우 부족 / MDD 안정 / 수익률 음수 / 승률 낮음</t>
        </is>
      </c>
      <c r="BQ23" s="22" t="inlineStr">
        <is>
          <t>후보출처 NAVER, 시장 방어 모드, 기본기술점수 56점→안전필터/추세필터 반영 53점. 안전필터 확인필요, 시장경보 미확인, 재무등급 C, DART재무 데이터부족/확인필요, PER , PBR nan. RSI 48.1, TRIX 둔화, ATR 5.9% 수준. 추세필터 안정형 통과(현재가&gt;MA60 / 현재가&lt;MA20 / MA20&gt;MA60 / MA60기울기 4.09%).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331,250원. 단, 장중 뉴스/호가/체결강도 확인 후 진입.</t>
        </is>
      </c>
      <c r="BR23" s="21" t="n">
        <v>48.1</v>
      </c>
      <c r="BS23" s="21" t="n">
        <v>5.89</v>
      </c>
      <c r="BT23" s="21" t="n">
        <v>0.38</v>
      </c>
      <c r="BU23" s="21" t="inlineStr">
        <is>
          <t>예</t>
        </is>
      </c>
      <c r="BV23" s="21" t="n">
        <v>0.0005</v>
      </c>
      <c r="BW23" s="21" t="n">
        <v>0.0025</v>
      </c>
      <c r="BX23" s="21" t="n">
        <v>0.0007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331250</v>
      </c>
      <c r="CD23" s="21" t="n">
        <v>14</v>
      </c>
      <c r="CE23" s="21" t="n">
        <v>446.2</v>
      </c>
      <c r="CF23" s="21" t="inlineStr">
        <is>
          <t>+3%</t>
        </is>
      </c>
      <c r="CG23" s="21" t="n">
        <v>24277</v>
      </c>
      <c r="CH23" s="21" t="n">
        <v>0.7</v>
      </c>
      <c r="CI23" s="21" t="inlineStr">
        <is>
          <t>+5%</t>
        </is>
      </c>
      <c r="CJ23" s="21" t="n">
        <v>24748</v>
      </c>
      <c r="CK23" s="21" t="n">
        <v>0.2</v>
      </c>
      <c r="CL23" s="21" t="inlineStr">
        <is>
          <t>+10%</t>
        </is>
      </c>
      <c r="CM23" s="21" t="n">
        <v>25927</v>
      </c>
      <c r="CN23" s="21" t="n">
        <v>0.1</v>
      </c>
      <c r="CO23" s="21" t="inlineStr">
        <is>
          <t>-2%</t>
        </is>
      </c>
      <c r="CP23" s="21" t="n">
        <v>23098</v>
      </c>
      <c r="CQ23" s="21" t="n">
        <v>0.8</v>
      </c>
      <c r="CR23" s="21" t="inlineStr">
        <is>
          <t>-4%</t>
        </is>
      </c>
      <c r="CS23" s="21" t="n">
        <v>22627</v>
      </c>
      <c r="CT23" s="21" t="n">
        <v>0.1</v>
      </c>
      <c r="CU23" s="21" t="inlineStr">
        <is>
          <t>-6%</t>
        </is>
      </c>
      <c r="CV23" s="21" t="n">
        <v>22155</v>
      </c>
      <c r="CW23" s="21" t="n">
        <v>0.1</v>
      </c>
      <c r="CX23" s="21" t="inlineStr"/>
      <c r="CY23" s="21" t="inlineStr"/>
      <c r="CZ23" s="21" t="inlineStr"/>
      <c r="DA23" s="21" t="inlineStr"/>
      <c r="DB23" s="21" t="inlineStr"/>
      <c r="DC23" s="21" t="inlineStr"/>
      <c r="DD23" s="21" t="inlineStr">
        <is>
          <t>2026-06-08</t>
        </is>
      </c>
      <c r="DE23" t="inlineStr">
        <is>
          <t>전체후보</t>
        </is>
      </c>
    </row>
    <row r="24">
      <c r="A24" s="23" t="inlineStr">
        <is>
          <t>📊 관망</t>
        </is>
      </c>
      <c r="B24" s="21" t="inlineStr">
        <is>
          <t>아이로보틱스</t>
        </is>
      </c>
      <c r="C24" s="21" t="inlineStr">
        <is>
          <t>066430</t>
        </is>
      </c>
      <c r="D24" s="21" t="inlineStr">
        <is>
          <t>KOSDAQ</t>
        </is>
      </c>
      <c r="E24" s="21" t="inlineStr">
        <is>
          <t>NAVER</t>
        </is>
      </c>
      <c r="F24" s="21" t="inlineStr">
        <is>
          <t>네이버 거래량 상위</t>
        </is>
      </c>
      <c r="G24" s="21" t="inlineStr">
        <is>
          <t>https://finance.naver.com/sise/sise_quant.naver</t>
        </is>
      </c>
      <c r="H24" s="21" t="inlineStr">
        <is>
          <t>네이버 금융 거래량 상위 종목을 1차 후보로 사용</t>
        </is>
      </c>
      <c r="I24" s="21" t="inlineStr"/>
      <c r="J24" s="21" t="inlineStr"/>
      <c r="K24" s="21" t="inlineStr">
        <is>
          <t>KOSDAQ</t>
        </is>
      </c>
      <c r="L24" s="21" t="inlineStr"/>
      <c r="M24" s="21" t="inlineStr"/>
      <c r="N24" s="21" t="inlineStr"/>
      <c r="O24" s="21" t="inlineStr"/>
      <c r="P24" s="21" t="inlineStr"/>
      <c r="Q24" s="21" t="inlineStr"/>
      <c r="R24" s="21" t="inlineStr"/>
      <c r="S24" s="21" t="inlineStr"/>
      <c r="T24" s="21" t="inlineStr"/>
      <c r="U24" s="21" t="inlineStr"/>
      <c r="V24" s="21" t="n">
        <v>4270</v>
      </c>
      <c r="W24" s="21" t="n">
        <v>48</v>
      </c>
      <c r="X24" s="21" t="n">
        <v>45</v>
      </c>
      <c r="Y24" s="21" t="inlineStr">
        <is>
          <t>확인필요</t>
        </is>
      </c>
      <c r="Z24" s="21" t="inlineStr">
        <is>
          <t>미확인</t>
        </is>
      </c>
      <c r="AA24" s="21" t="inlineStr"/>
      <c r="AB24" s="21" t="inlineStr">
        <is>
          <t>C</t>
        </is>
      </c>
      <c r="AC24" s="21" t="n">
        <v>53</v>
      </c>
      <c r="AD24" s="21" t="inlineStr">
        <is>
          <t>높음</t>
        </is>
      </c>
      <c r="AE24" s="21" t="inlineStr">
        <is>
          <t>데이터부족</t>
        </is>
      </c>
      <c r="AF24" s="21" t="n">
        <v>50</v>
      </c>
      <c r="AG24" s="21" t="inlineStr">
        <is>
          <t>확인필요</t>
        </is>
      </c>
      <c r="AH24" s="21" t="inlineStr">
        <is>
          <t>DART 재무데이터 부족 또는 API키 미입력</t>
        </is>
      </c>
      <c r="AI24" s="21" t="n">
        <v>2025</v>
      </c>
      <c r="AJ24" s="21" t="inlineStr"/>
      <c r="AK24" s="21" t="inlineStr"/>
      <c r="AL24" s="21" t="inlineStr"/>
      <c r="AM24" s="21" t="inlineStr"/>
      <c r="AN24" s="21" t="inlineStr">
        <is>
          <t>기업코드없음</t>
        </is>
      </c>
      <c r="AO24" s="21" t="inlineStr">
        <is>
          <t>2026-06-08</t>
        </is>
      </c>
      <c r="AP24" s="21" t="inlineStr"/>
      <c r="AQ24" s="21" t="inlineStr"/>
      <c r="AR24" s="21" t="inlineStr"/>
      <c r="AS24" s="21" t="inlineStr"/>
      <c r="AT24" s="21" t="inlineStr">
        <is>
          <t>KRX PER/PBR/ROE/시가총액 데이터 부족 — 위험 판정이 아니라 추가확인 대상 / DART 재무데이터 부족 또는 API키 미입력</t>
        </is>
      </c>
      <c r="AU24" s="21" t="inlineStr">
        <is>
          <t>시장경보 확인필요 / 재무등급 C</t>
        </is>
      </c>
      <c r="AV24" s="21" t="inlineStr">
        <is>
          <t>안정형 통과</t>
        </is>
      </c>
      <c r="AW24" s="21" t="inlineStr">
        <is>
          <t>현재가&gt;MA60 / 현재가&gt;MA20 / MA20&gt;MA60 / MA60기울기 2.09%</t>
        </is>
      </c>
      <c r="AX24" s="21" t="inlineStr">
        <is>
          <t>상승 추세 눌림 후보</t>
        </is>
      </c>
      <c r="AY24" s="21" t="inlineStr">
        <is>
          <t>안정형 통과 / 상승 추세 눌림 후보</t>
        </is>
      </c>
      <c r="AZ24" s="21" t="n">
        <v>3129</v>
      </c>
      <c r="BA24" s="21" t="n">
        <v>2416.8</v>
      </c>
      <c r="BB24" s="21" t="n">
        <v>2.09</v>
      </c>
      <c r="BC24" s="21" t="inlineStr">
        <is>
          <t>방어 모드</t>
        </is>
      </c>
      <c r="BD24" s="21" t="inlineStr">
        <is>
          <t>[수익극대화] + [변동성허용]</t>
        </is>
      </c>
      <c r="BE24" s="21" t="inlineStr">
        <is>
          <t>+10% / +20% / +40%</t>
        </is>
      </c>
      <c r="BF24" s="21" t="inlineStr">
        <is>
          <t>-5% / -10% / -15%</t>
        </is>
      </c>
      <c r="BG24" s="21" t="inlineStr">
        <is>
          <t>+10% / +20% / +40%
(40%) / (30%) / (30%)</t>
        </is>
      </c>
      <c r="BH24" s="21" t="inlineStr">
        <is>
          <t>-5% / -10% / -15%
(50%) / (30%) / (20%)</t>
        </is>
      </c>
      <c r="BI24" s="21" t="inlineStr">
        <is>
          <t>+10%▶40% 익절 / +20%▶30% 익절 / +40%▶30% 익절</t>
        </is>
      </c>
      <c r="BJ24" s="21" t="inlineStr">
        <is>
          <t>-5%▶50% 손절 / -10%▶30% 손절 / -15%▶20% 손절</t>
        </is>
      </c>
      <c r="BK24" s="21" t="inlineStr">
        <is>
          <t>2026-01-02</t>
        </is>
      </c>
      <c r="BL24" s="21" t="inlineStr">
        <is>
          <t>2026-06-08</t>
        </is>
      </c>
      <c r="BM24" s="21" t="n">
        <v>68</v>
      </c>
      <c r="BN24" s="21" t="inlineStr">
        <is>
          <t>B</t>
        </is>
      </c>
      <c r="BO24" s="21" t="inlineStr">
        <is>
          <t>참고 가능하나 추가 검증 필요</t>
        </is>
      </c>
      <c r="BP24" s="21" t="inlineStr">
        <is>
          <t>거래횟수 매우 부족 / MDD 안정</t>
        </is>
      </c>
      <c r="BQ24" s="22" t="inlineStr">
        <is>
          <t>후보출처 NAVER, 시장 방어 모드, 기본기술점수 48점→안전필터/추세필터 반영 45점. 안전필터 확인필요, 시장경보 미확인, 재무등급 C, DART재무 데이터부족/확인필요, PER , PBR nan. RSI 67.9, TRIX 둔화, ATR 16.9% 수준. 추세필터 안정형 통과(현재가&gt;MA60 / 현재가&gt;MA20 / MA20&gt;MA60 / MA60기울기 2.09%). 백테스트 기준 2026-01-02 ~ 2026-06-08. 과거 구간 최적 조합은 [수익극대화] + [변동성허용]. 백테스트 신뢰도는 B(참고 가능하나 추가 검증 필요). 권장 익절은 +10% / +20% / +40%, 손절은 -5% / -10% / -15%. 익절 전략 상세: +10%▶40% 익절 / +20%▶30% 익절 / +40%▶30% 익절. 손절 전략 상세: -5%▶50% 손절 / -10%▶30% 손절 / -15%▶20% 손절. 전략백테스트는 매수비용 0.0005, 매도비용 0.0025, 슬리피지 0.0007를 반영. 추천 투입금액은 약 281,250원. 단, 장중 뉴스/호가/체결강도 확인 후 진입.</t>
        </is>
      </c>
      <c r="BR24" s="21" t="n">
        <v>67.90000000000001</v>
      </c>
      <c r="BS24" s="21" t="n">
        <v>16.89</v>
      </c>
      <c r="BT24" s="21" t="n">
        <v>1.55</v>
      </c>
      <c r="BU24" s="21" t="inlineStr">
        <is>
          <t>예</t>
        </is>
      </c>
      <c r="BV24" s="21" t="n">
        <v>0.0005</v>
      </c>
      <c r="BW24" s="21" t="n">
        <v>0.0025</v>
      </c>
      <c r="BX24" s="21" t="n">
        <v>0.0007</v>
      </c>
      <c r="BY24" s="21" t="n">
        <v>29.85</v>
      </c>
      <c r="BZ24" s="21" t="n">
        <v>-9.41</v>
      </c>
      <c r="CA24" s="21" t="n">
        <v>100</v>
      </c>
      <c r="CB24" s="21" t="n">
        <v>3</v>
      </c>
      <c r="CC24" s="21" t="n">
        <v>281250</v>
      </c>
      <c r="CD24" s="21" t="n">
        <v>65</v>
      </c>
      <c r="CE24" s="21" t="n">
        <v>697.4</v>
      </c>
      <c r="CF24" s="21" t="inlineStr">
        <is>
          <t>+10%</t>
        </is>
      </c>
      <c r="CG24" s="21" t="n">
        <v>4697</v>
      </c>
      <c r="CH24" s="21" t="n">
        <v>0.4</v>
      </c>
      <c r="CI24" s="21" t="inlineStr">
        <is>
          <t>+20%</t>
        </is>
      </c>
      <c r="CJ24" s="21" t="n">
        <v>5124</v>
      </c>
      <c r="CK24" s="21" t="n">
        <v>0.3</v>
      </c>
      <c r="CL24" s="21" t="inlineStr">
        <is>
          <t>+40%</t>
        </is>
      </c>
      <c r="CM24" s="21" t="n">
        <v>5978</v>
      </c>
      <c r="CN24" s="21" t="n">
        <v>0.3</v>
      </c>
      <c r="CO24" s="21" t="inlineStr">
        <is>
          <t>-5%</t>
        </is>
      </c>
      <c r="CP24" s="21" t="n">
        <v>4056</v>
      </c>
      <c r="CQ24" s="21" t="n">
        <v>0.5</v>
      </c>
      <c r="CR24" s="21" t="inlineStr">
        <is>
          <t>-10%</t>
        </is>
      </c>
      <c r="CS24" s="21" t="n">
        <v>3843</v>
      </c>
      <c r="CT24" s="21" t="n">
        <v>0.3</v>
      </c>
      <c r="CU24" s="21" t="inlineStr">
        <is>
          <t>-15%</t>
        </is>
      </c>
      <c r="CV24" s="21" t="n">
        <v>3629</v>
      </c>
      <c r="CW24" s="21" t="n">
        <v>0.2</v>
      </c>
      <c r="CX24" s="21" t="inlineStr"/>
      <c r="CY24" s="21" t="inlineStr"/>
      <c r="CZ24" s="21" t="inlineStr"/>
      <c r="DA24" s="21" t="inlineStr"/>
      <c r="DB24" s="21" t="inlineStr"/>
      <c r="DC24" s="21" t="inlineStr"/>
      <c r="DD24" s="21" t="inlineStr">
        <is>
          <t>2026-06-08</t>
        </is>
      </c>
      <c r="DE24" t="inlineStr">
        <is>
          <t>전체후보</t>
        </is>
      </c>
    </row>
    <row r="25">
      <c r="A25" s="23" t="inlineStr">
        <is>
          <t>📊 관망</t>
        </is>
      </c>
      <c r="B25" s="21" t="inlineStr">
        <is>
          <t>PS일렉트로닉스</t>
        </is>
      </c>
      <c r="C25" s="21" t="inlineStr">
        <is>
          <t>332570</t>
        </is>
      </c>
      <c r="D25" s="21" t="inlineStr">
        <is>
          <t>KOSDAQ</t>
        </is>
      </c>
      <c r="E25" s="21" t="inlineStr">
        <is>
          <t>NAVER</t>
        </is>
      </c>
      <c r="F25" s="21" t="inlineStr">
        <is>
          <t>네이버 거래량 상위</t>
        </is>
      </c>
      <c r="G25" s="21" t="inlineStr">
        <is>
          <t>https://finance.naver.com/sise/sise_quant.naver</t>
        </is>
      </c>
      <c r="H25" s="21" t="inlineStr">
        <is>
          <t>네이버 금융 거래량 상위 종목을 1차 후보로 사용</t>
        </is>
      </c>
      <c r="I25" s="21" t="inlineStr"/>
      <c r="J25" s="21" t="inlineStr"/>
      <c r="K25" s="21" t="inlineStr">
        <is>
          <t>KOSDAQ</t>
        </is>
      </c>
      <c r="L25" s="21" t="inlineStr"/>
      <c r="M25" s="21" t="inlineStr"/>
      <c r="N25" s="21" t="inlineStr"/>
      <c r="O25" s="21" t="inlineStr"/>
      <c r="P25" s="21" t="inlineStr"/>
      <c r="Q25" s="21" t="inlineStr"/>
      <c r="R25" s="21" t="inlineStr"/>
      <c r="S25" s="21" t="inlineStr"/>
      <c r="T25" s="21" t="inlineStr"/>
      <c r="U25" s="21" t="inlineStr"/>
      <c r="V25" s="21" t="n">
        <v>8290</v>
      </c>
      <c r="W25" s="21" t="n">
        <v>47</v>
      </c>
      <c r="X25" s="21" t="n">
        <v>44</v>
      </c>
      <c r="Y25" s="21" t="inlineStr">
        <is>
          <t>확인필요</t>
        </is>
      </c>
      <c r="Z25" s="21" t="inlineStr">
        <is>
          <t>미확인</t>
        </is>
      </c>
      <c r="AA25" s="21" t="inlineStr"/>
      <c r="AB25" s="21" t="inlineStr">
        <is>
          <t>C</t>
        </is>
      </c>
      <c r="AC25" s="21" t="n">
        <v>53</v>
      </c>
      <c r="AD25" s="21" t="inlineStr">
        <is>
          <t>높음</t>
        </is>
      </c>
      <c r="AE25" s="21" t="inlineStr">
        <is>
          <t>데이터부족</t>
        </is>
      </c>
      <c r="AF25" s="21" t="n">
        <v>50</v>
      </c>
      <c r="AG25" s="21" t="inlineStr">
        <is>
          <t>확인필요</t>
        </is>
      </c>
      <c r="AH25" s="21" t="inlineStr">
        <is>
          <t>DART 재무데이터 부족 또는 API키 미입력</t>
        </is>
      </c>
      <c r="AI25" s="21" t="n">
        <v>2025</v>
      </c>
      <c r="AJ25" s="21" t="inlineStr"/>
      <c r="AK25" s="21" t="inlineStr"/>
      <c r="AL25" s="21" t="inlineStr"/>
      <c r="AM25" s="21" t="inlineStr"/>
      <c r="AN25" s="21" t="inlineStr">
        <is>
          <t>기업코드없음</t>
        </is>
      </c>
      <c r="AO25" s="21" t="inlineStr">
        <is>
          <t>2026-06-08</t>
        </is>
      </c>
      <c r="AP25" s="21" t="inlineStr"/>
      <c r="AQ25" s="21" t="inlineStr"/>
      <c r="AR25" s="21" t="inlineStr"/>
      <c r="AS25" s="21" t="inlineStr"/>
      <c r="AT25" s="21" t="inlineStr">
        <is>
          <t>KRX PER/PBR/ROE/시가총액 데이터 부족 — 위험 판정이 아니라 추가확인 대상 / DART 재무데이터 부족 또는 API키 미입력</t>
        </is>
      </c>
      <c r="AU25" s="21" t="inlineStr">
        <is>
          <t>시장경보 확인필요 / 재무등급 C</t>
        </is>
      </c>
      <c r="AV25" s="21" t="inlineStr">
        <is>
          <t>안정형 통과</t>
        </is>
      </c>
      <c r="AW25" s="21" t="inlineStr">
        <is>
          <t>현재가&gt;MA60 / 현재가&lt;MA20 / MA20&gt;MA60 / MA60기울기 5.57%</t>
        </is>
      </c>
      <c r="AX25" s="21" t="inlineStr">
        <is>
          <t>상승 추세 눌림 후보</t>
        </is>
      </c>
      <c r="AY25" s="21" t="inlineStr">
        <is>
          <t>안정형 통과 / 상승 추세 눌림 후보</t>
        </is>
      </c>
      <c r="AZ25" s="21" t="n">
        <v>11715.5</v>
      </c>
      <c r="BA25" s="21" t="n">
        <v>8237.83</v>
      </c>
      <c r="BB25" s="21" t="n">
        <v>5.57</v>
      </c>
      <c r="BC25" s="21" t="inlineStr">
        <is>
          <t>방어 모드</t>
        </is>
      </c>
      <c r="BD25" s="21" t="inlineStr">
        <is>
          <t>[수익극대화] + [정석방어]</t>
        </is>
      </c>
      <c r="BE25" s="21" t="inlineStr">
        <is>
          <t>+10% / +20% / +40%</t>
        </is>
      </c>
      <c r="BF25" s="21" t="inlineStr">
        <is>
          <t>-3% / -5% / -10%</t>
        </is>
      </c>
      <c r="BG25" s="21" t="inlineStr">
        <is>
          <t>+10% / +20% / +40%
(40%) / (30%) / (30%)</t>
        </is>
      </c>
      <c r="BH25" s="21" t="inlineStr">
        <is>
          <t>-3% / -5% / -10%
(70%) / (20%) / (10%)</t>
        </is>
      </c>
      <c r="BI25" s="21" t="inlineStr">
        <is>
          <t>+10%▶40% 익절 / +20%▶30% 익절 / +40%▶30% 익절</t>
        </is>
      </c>
      <c r="BJ25" s="21" t="inlineStr">
        <is>
          <t>-3%▶70% 손절 / -5%▶20% 손절 / -10%▶10% 손절</t>
        </is>
      </c>
      <c r="BK25" s="21" t="inlineStr">
        <is>
          <t>2026-01-02</t>
        </is>
      </c>
      <c r="BL25" s="21" t="inlineStr">
        <is>
          <t>2026-06-08</t>
        </is>
      </c>
      <c r="BM25" s="21" t="n">
        <v>69</v>
      </c>
      <c r="BN25" s="21" t="inlineStr">
        <is>
          <t>B</t>
        </is>
      </c>
      <c r="BO25" s="21" t="inlineStr">
        <is>
          <t>참고 가능하나 추가 검증 필요</t>
        </is>
      </c>
      <c r="BP25" s="21" t="inlineStr">
        <is>
          <t>거래횟수 매우 부족 / MDD 안정</t>
        </is>
      </c>
      <c r="BQ25" s="22" t="inlineStr">
        <is>
          <t>후보출처 NAVER, 시장 방어 모드, 기본기술점수 47점→안전필터/추세필터 반영 44점. 안전필터 확인필요, 시장경보 미확인, 재무등급 C, DART재무 데이터부족/확인필요, PER , PBR nan. RSI 37.8, TRIX 둔화, ATR 17.5% 수준. 추세필터 안정형 통과(현재가&gt;MA60 / 현재가&lt;MA20 / MA20&gt;MA60 / MA60기울기 5.57%). 백테스트 기준 2026-01-02 ~ 2026-06-08. 과거 구간 최적 조합은 [수익극대화] + [정석방어]. 백테스트 신뢰도는 B(참고 가능하나 추가 검증 필요). 권장 익절은 +10% / +20% / +40%, 손절은 -3% / -5% / -10%. 익절 전략 상세: +10%▶40% 익절 / +20%▶30% 익절 / +40%▶30% 익절. 손절 전략 상세: -3%▶70% 손절 / -5%▶20% 손절 / -10%▶10% 손절. 전략백테스트는 매수비용 0.0005, 매도비용 0.0025, 슬리피지 0.0007를 반영. 추천 투입금액은 약 275,000원. 단, 장중 뉴스/호가/체결강도 확인 후 진입.</t>
        </is>
      </c>
      <c r="BR25" s="21" t="n">
        <v>37.8</v>
      </c>
      <c r="BS25" s="21" t="n">
        <v>17.47</v>
      </c>
      <c r="BT25" s="21" t="n">
        <v>0.21</v>
      </c>
      <c r="BU25" s="21" t="inlineStr">
        <is>
          <t>예</t>
        </is>
      </c>
      <c r="BV25" s="21" t="n">
        <v>0.0005</v>
      </c>
      <c r="BW25" s="21" t="n">
        <v>0.0025</v>
      </c>
      <c r="BX25" s="21" t="n">
        <v>0.0007</v>
      </c>
      <c r="BY25" s="21" t="n">
        <v>40.94</v>
      </c>
      <c r="BZ25" s="21" t="n">
        <v>-8.52</v>
      </c>
      <c r="CA25" s="21" t="n">
        <v>100</v>
      </c>
      <c r="CB25" s="21" t="n">
        <v>4</v>
      </c>
      <c r="CC25" s="21" t="n">
        <v>275000</v>
      </c>
      <c r="CD25" s="21" t="n">
        <v>33</v>
      </c>
      <c r="CE25" s="21" t="n">
        <v>106.9</v>
      </c>
      <c r="CF25" s="21" t="inlineStr">
        <is>
          <t>+10%</t>
        </is>
      </c>
      <c r="CG25" s="21" t="n">
        <v>9119</v>
      </c>
      <c r="CH25" s="21" t="n">
        <v>0.4</v>
      </c>
      <c r="CI25" s="21" t="inlineStr">
        <is>
          <t>+20%</t>
        </is>
      </c>
      <c r="CJ25" s="21" t="n">
        <v>9948</v>
      </c>
      <c r="CK25" s="21" t="n">
        <v>0.3</v>
      </c>
      <c r="CL25" s="21" t="inlineStr">
        <is>
          <t>+40%</t>
        </is>
      </c>
      <c r="CM25" s="21" t="n">
        <v>11606</v>
      </c>
      <c r="CN25" s="21" t="n">
        <v>0.3</v>
      </c>
      <c r="CO25" s="21" t="inlineStr">
        <is>
          <t>-3%</t>
        </is>
      </c>
      <c r="CP25" s="21" t="n">
        <v>8041</v>
      </c>
      <c r="CQ25" s="21" t="n">
        <v>0.7</v>
      </c>
      <c r="CR25" s="21" t="inlineStr">
        <is>
          <t>-5%</t>
        </is>
      </c>
      <c r="CS25" s="21" t="n">
        <v>7875</v>
      </c>
      <c r="CT25" s="21" t="n">
        <v>0.2</v>
      </c>
      <c r="CU25" s="21" t="inlineStr">
        <is>
          <t>-10%</t>
        </is>
      </c>
      <c r="CV25" s="21" t="n">
        <v>7461</v>
      </c>
      <c r="CW25" s="21" t="n">
        <v>0.1</v>
      </c>
      <c r="CX25" s="21" t="inlineStr"/>
      <c r="CY25" s="21" t="inlineStr"/>
      <c r="CZ25" s="21" t="inlineStr"/>
      <c r="DA25" s="21" t="inlineStr"/>
      <c r="DB25" s="21" t="inlineStr"/>
      <c r="DC25" s="21" t="inlineStr"/>
      <c r="DD25" s="21" t="inlineStr">
        <is>
          <t>2026-06-08</t>
        </is>
      </c>
      <c r="DE25" t="inlineStr">
        <is>
          <t>전체후보</t>
        </is>
      </c>
    </row>
    <row r="26">
      <c r="A26" s="23" t="inlineStr">
        <is>
          <t>📊 관망</t>
        </is>
      </c>
      <c r="B26" s="21" t="inlineStr">
        <is>
          <t>대한광통신</t>
        </is>
      </c>
      <c r="C26" s="21" t="inlineStr">
        <is>
          <t>010170</t>
        </is>
      </c>
      <c r="D26" s="21" t="inlineStr">
        <is>
          <t>KOSDAQ</t>
        </is>
      </c>
      <c r="E26" s="21" t="inlineStr">
        <is>
          <t>NAVER</t>
        </is>
      </c>
      <c r="F26" s="21" t="inlineStr">
        <is>
          <t>네이버 거래량 상위</t>
        </is>
      </c>
      <c r="G26" s="21" t="inlineStr">
        <is>
          <t>https://finance.naver.com/sise/sise_quant.naver</t>
        </is>
      </c>
      <c r="H26" s="21" t="inlineStr">
        <is>
          <t>네이버 금융 거래량 상위 종목을 1차 후보로 사용</t>
        </is>
      </c>
      <c r="I26" s="21" t="inlineStr"/>
      <c r="J26" s="21" t="inlineStr"/>
      <c r="K26" s="21" t="inlineStr">
        <is>
          <t>KOSDAQ</t>
        </is>
      </c>
      <c r="L26" s="21" t="inlineStr"/>
      <c r="M26" s="21" t="inlineStr"/>
      <c r="N26" s="21" t="inlineStr"/>
      <c r="O26" s="21" t="inlineStr"/>
      <c r="P26" s="21" t="inlineStr"/>
      <c r="Q26" s="21" t="inlineStr"/>
      <c r="R26" s="21" t="inlineStr"/>
      <c r="S26" s="21" t="inlineStr"/>
      <c r="T26" s="21" t="inlineStr"/>
      <c r="U26" s="21" t="inlineStr"/>
      <c r="V26" s="21" t="n">
        <v>16970</v>
      </c>
      <c r="W26" s="21" t="n">
        <v>47</v>
      </c>
      <c r="X26" s="21" t="n">
        <v>44</v>
      </c>
      <c r="Y26" s="21" t="inlineStr">
        <is>
          <t>확인필요</t>
        </is>
      </c>
      <c r="Z26" s="21" t="inlineStr">
        <is>
          <t>미확인</t>
        </is>
      </c>
      <c r="AA26" s="21" t="inlineStr"/>
      <c r="AB26" s="21" t="inlineStr">
        <is>
          <t>C</t>
        </is>
      </c>
      <c r="AC26" s="21" t="n">
        <v>53</v>
      </c>
      <c r="AD26" s="21" t="inlineStr">
        <is>
          <t>높음</t>
        </is>
      </c>
      <c r="AE26" s="21" t="inlineStr">
        <is>
          <t>데이터부족</t>
        </is>
      </c>
      <c r="AF26" s="21" t="n">
        <v>50</v>
      </c>
      <c r="AG26" s="21" t="inlineStr">
        <is>
          <t>확인필요</t>
        </is>
      </c>
      <c r="AH26" s="21" t="inlineStr">
        <is>
          <t>DART 재무데이터 부족 또는 API키 미입력</t>
        </is>
      </c>
      <c r="AI26" s="21" t="n">
        <v>2025</v>
      </c>
      <c r="AJ26" s="21" t="inlineStr"/>
      <c r="AK26" s="21" t="inlineStr"/>
      <c r="AL26" s="21" t="inlineStr"/>
      <c r="AM26" s="21" t="inlineStr"/>
      <c r="AN26" s="21" t="inlineStr">
        <is>
          <t>기업코드없음</t>
        </is>
      </c>
      <c r="AO26" s="21" t="inlineStr">
        <is>
          <t>2026-06-08</t>
        </is>
      </c>
      <c r="AP26" s="21" t="inlineStr"/>
      <c r="AQ26" s="21" t="inlineStr"/>
      <c r="AR26" s="21" t="inlineStr"/>
      <c r="AS26" s="21" t="inlineStr"/>
      <c r="AT26" s="21" t="inlineStr">
        <is>
          <t>KRX PER/PBR/ROE/시가총액 데이터 부족 — 위험 판정이 아니라 추가확인 대상 / DART 재무데이터 부족 또는 API키 미입력</t>
        </is>
      </c>
      <c r="AU26" s="21" t="inlineStr">
        <is>
          <t>시장경보 확인필요 / 재무등급 C</t>
        </is>
      </c>
      <c r="AV26" s="21" t="inlineStr">
        <is>
          <t>안정형 통과</t>
        </is>
      </c>
      <c r="AW26" s="21" t="inlineStr">
        <is>
          <t>현재가&gt;MA60 / 현재가&lt;MA20 / MA20&gt;MA60 / MA60기울기 8.04%</t>
        </is>
      </c>
      <c r="AX26" s="21" t="inlineStr">
        <is>
          <t>상승 추세 눌림 후보</t>
        </is>
      </c>
      <c r="AY26" s="21" t="inlineStr">
        <is>
          <t>안정형 통과 / 상승 추세 눌림 후보</t>
        </is>
      </c>
      <c r="AZ26" s="21" t="n">
        <v>23172.5</v>
      </c>
      <c r="BA26" s="21" t="n">
        <v>16155.33</v>
      </c>
      <c r="BB26" s="21" t="n">
        <v>8.039999999999999</v>
      </c>
      <c r="BC26" s="21" t="inlineStr">
        <is>
          <t>방어 모드</t>
        </is>
      </c>
      <c r="BD26" s="21" t="inlineStr">
        <is>
          <t>[초단타] + [칼손절]</t>
        </is>
      </c>
      <c r="BE26" s="21" t="inlineStr">
        <is>
          <t>+3% / +5% / +10%</t>
        </is>
      </c>
      <c r="BF26" s="21" t="inlineStr">
        <is>
          <t>-2% / -4% / -6%</t>
        </is>
      </c>
      <c r="BG26" s="21" t="inlineStr">
        <is>
          <t>+3% / +5% / +10%
(70%) / (20%) / (10%)</t>
        </is>
      </c>
      <c r="BH26" s="21" t="inlineStr">
        <is>
          <t>-2% / -4% / -6%
(80%) / (10%) / (10%)</t>
        </is>
      </c>
      <c r="BI26" s="21" t="inlineStr">
        <is>
          <t>+3%▶70% 익절 / +5%▶20% 익절 / +10%▶10% 익절</t>
        </is>
      </c>
      <c r="BJ26" s="21" t="inlineStr">
        <is>
          <t>-2%▶80% 손절 / -4%▶10% 손절 / -6%▶10% 손절</t>
        </is>
      </c>
      <c r="BK26" s="21" t="inlineStr">
        <is>
          <t>2026-01-02</t>
        </is>
      </c>
      <c r="BL26" s="21" t="inlineStr">
        <is>
          <t>2026-06-08</t>
        </is>
      </c>
      <c r="BM26" s="21" t="n">
        <v>32</v>
      </c>
      <c r="BN26" s="21" t="inlineStr">
        <is>
          <t>D</t>
        </is>
      </c>
      <c r="BO26" s="21" t="inlineStr">
        <is>
          <t>단독 사용 비권장</t>
        </is>
      </c>
      <c r="BP26" s="21" t="inlineStr">
        <is>
          <t>거래횟수 매우 부족 / MDD 안정 / 수익률 음수 / 승률 낮음</t>
        </is>
      </c>
      <c r="BQ26" s="22" t="inlineStr">
        <is>
          <t>후보출처 NAVER, 시장 방어 모드, 기본기술점수 47점→안전필터/추세필터 반영 44점. 안전필터 확인필요, 시장경보 미확인, 재무등급 C, DART재무 데이터부족/확인필요, PER , PBR nan. RSI 41.1, TRIX 둔화, ATR 19.7% 수준. 추세필터 안정형 통과(현재가&gt;MA60 / 현재가&lt;MA20 / MA20&gt;MA60 / MA60기울기 8.04%).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275,000원. 단, 장중 뉴스/호가/체결강도 확인 후 진입.</t>
        </is>
      </c>
      <c r="BR26" s="21" t="n">
        <v>41.1</v>
      </c>
      <c r="BS26" s="21" t="n">
        <v>19.65</v>
      </c>
      <c r="BT26" s="21" t="n">
        <v>0.2</v>
      </c>
      <c r="BU26" s="21" t="inlineStr">
        <is>
          <t>예</t>
        </is>
      </c>
      <c r="BV26" s="21" t="n">
        <v>0.0005</v>
      </c>
      <c r="BW26" s="21" t="n">
        <v>0.0025</v>
      </c>
      <c r="BX26" s="21" t="n">
        <v>0.0007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275000</v>
      </c>
      <c r="CD26" s="21" t="n">
        <v>16</v>
      </c>
      <c r="CE26" s="21" t="n">
        <v>934.8</v>
      </c>
      <c r="CF26" s="21" t="inlineStr">
        <is>
          <t>+3%</t>
        </is>
      </c>
      <c r="CG26" s="21" t="n">
        <v>17479</v>
      </c>
      <c r="CH26" s="21" t="n">
        <v>0.7</v>
      </c>
      <c r="CI26" s="21" t="inlineStr">
        <is>
          <t>+5%</t>
        </is>
      </c>
      <c r="CJ26" s="21" t="n">
        <v>17818</v>
      </c>
      <c r="CK26" s="21" t="n">
        <v>0.2</v>
      </c>
      <c r="CL26" s="21" t="inlineStr">
        <is>
          <t>+10%</t>
        </is>
      </c>
      <c r="CM26" s="21" t="n">
        <v>18667</v>
      </c>
      <c r="CN26" s="21" t="n">
        <v>0.1</v>
      </c>
      <c r="CO26" s="21" t="inlineStr">
        <is>
          <t>-2%</t>
        </is>
      </c>
      <c r="CP26" s="21" t="n">
        <v>16630</v>
      </c>
      <c r="CQ26" s="21" t="n">
        <v>0.8</v>
      </c>
      <c r="CR26" s="21" t="inlineStr">
        <is>
          <t>-4%</t>
        </is>
      </c>
      <c r="CS26" s="21" t="n">
        <v>16291</v>
      </c>
      <c r="CT26" s="21" t="n">
        <v>0.1</v>
      </c>
      <c r="CU26" s="21" t="inlineStr">
        <is>
          <t>-6%</t>
        </is>
      </c>
      <c r="CV26" s="21" t="n">
        <v>15951</v>
      </c>
      <c r="CW26" s="21" t="n">
        <v>0.1</v>
      </c>
      <c r="CX26" s="21" t="inlineStr"/>
      <c r="CY26" s="21" t="inlineStr"/>
      <c r="CZ26" s="21" t="inlineStr"/>
      <c r="DA26" s="21" t="inlineStr"/>
      <c r="DB26" s="21" t="inlineStr"/>
      <c r="DC26" s="21" t="inlineStr"/>
      <c r="DD26" s="21" t="inlineStr">
        <is>
          <t>2026-06-08</t>
        </is>
      </c>
      <c r="DE26" t="inlineStr">
        <is>
          <t>전체후보</t>
        </is>
      </c>
    </row>
    <row r="27">
      <c r="A27" s="23" t="inlineStr">
        <is>
          <t>📊 관망</t>
        </is>
      </c>
      <c r="B27" s="21" t="inlineStr">
        <is>
          <t>대원전선</t>
        </is>
      </c>
      <c r="C27" s="21" t="inlineStr">
        <is>
          <t>006340</t>
        </is>
      </c>
      <c r="D27" s="21" t="inlineStr">
        <is>
          <t>KOSPI</t>
        </is>
      </c>
      <c r="E27" s="21" t="inlineStr">
        <is>
          <t>NAVER</t>
        </is>
      </c>
      <c r="F27" s="21" t="inlineStr">
        <is>
          <t>네이버 거래량 상위</t>
        </is>
      </c>
      <c r="G27" s="21" t="inlineStr">
        <is>
          <t>https://finance.naver.com/sise/sise_quant.naver</t>
        </is>
      </c>
      <c r="H27" s="21" t="inlineStr">
        <is>
          <t>네이버 금융 거래량 상위 종목을 1차 후보로 사용</t>
        </is>
      </c>
      <c r="I27" s="21" t="inlineStr"/>
      <c r="J27" s="21" t="inlineStr"/>
      <c r="K27" s="21" t="inlineStr">
        <is>
          <t>KOSPI</t>
        </is>
      </c>
      <c r="L27" s="21" t="inlineStr"/>
      <c r="M27" s="21" t="inlineStr"/>
      <c r="N27" s="21" t="inlineStr"/>
      <c r="O27" s="21" t="inlineStr"/>
      <c r="P27" s="21" t="inlineStr"/>
      <c r="Q27" s="21" t="inlineStr"/>
      <c r="R27" s="21" t="inlineStr"/>
      <c r="S27" s="21" t="inlineStr"/>
      <c r="T27" s="21" t="inlineStr"/>
      <c r="U27" s="21" t="inlineStr"/>
      <c r="V27" s="21" t="n">
        <v>9650</v>
      </c>
      <c r="W27" s="21" t="n">
        <v>47</v>
      </c>
      <c r="X27" s="21" t="n">
        <v>44</v>
      </c>
      <c r="Y27" s="21" t="inlineStr">
        <is>
          <t>확인필요</t>
        </is>
      </c>
      <c r="Z27" s="21" t="inlineStr">
        <is>
          <t>미확인</t>
        </is>
      </c>
      <c r="AA27" s="21" t="inlineStr"/>
      <c r="AB27" s="21" t="inlineStr">
        <is>
          <t>C</t>
        </is>
      </c>
      <c r="AC27" s="21" t="n">
        <v>53</v>
      </c>
      <c r="AD27" s="21" t="inlineStr">
        <is>
          <t>높음</t>
        </is>
      </c>
      <c r="AE27" s="21" t="inlineStr">
        <is>
          <t>데이터부족</t>
        </is>
      </c>
      <c r="AF27" s="21" t="n">
        <v>50</v>
      </c>
      <c r="AG27" s="21" t="inlineStr">
        <is>
          <t>확인필요</t>
        </is>
      </c>
      <c r="AH27" s="21" t="inlineStr">
        <is>
          <t>DART 재무데이터 부족 또는 API키 미입력</t>
        </is>
      </c>
      <c r="AI27" s="21" t="n">
        <v>2025</v>
      </c>
      <c r="AJ27" s="21" t="inlineStr"/>
      <c r="AK27" s="21" t="inlineStr"/>
      <c r="AL27" s="21" t="inlineStr"/>
      <c r="AM27" s="21" t="inlineStr"/>
      <c r="AN27" s="21" t="inlineStr">
        <is>
          <t>기업코드없음</t>
        </is>
      </c>
      <c r="AO27" s="21" t="inlineStr">
        <is>
          <t>2026-06-08</t>
        </is>
      </c>
      <c r="AP27" s="21" t="inlineStr"/>
      <c r="AQ27" s="21" t="inlineStr"/>
      <c r="AR27" s="21" t="inlineStr"/>
      <c r="AS27" s="21" t="inlineStr"/>
      <c r="AT27" s="21" t="inlineStr">
        <is>
          <t>KRX PER/PBR/ROE/시가총액 데이터 부족 — 위험 판정이 아니라 추가확인 대상 / DART 재무데이터 부족 또는 API키 미입력</t>
        </is>
      </c>
      <c r="AU27" s="21" t="inlineStr">
        <is>
          <t>시장경보 확인필요 / 재무등급 C</t>
        </is>
      </c>
      <c r="AV27" s="21" t="inlineStr">
        <is>
          <t>안정형 통과</t>
        </is>
      </c>
      <c r="AW27" s="21" t="inlineStr">
        <is>
          <t>현재가&gt;MA60 / 현재가&lt;MA20 / MA20&gt;MA60 / MA60기울기 5.07%</t>
        </is>
      </c>
      <c r="AX27" s="21" t="inlineStr">
        <is>
          <t>상승 추세 눌림 후보</t>
        </is>
      </c>
      <c r="AY27" s="21" t="inlineStr">
        <is>
          <t>안정형 통과 / 상승 추세 눌림 후보</t>
        </is>
      </c>
      <c r="AZ27" s="21" t="n">
        <v>13685.5</v>
      </c>
      <c r="BA27" s="21" t="n">
        <v>9504.17</v>
      </c>
      <c r="BB27" s="21" t="n">
        <v>5.07</v>
      </c>
      <c r="BC27" s="21" t="inlineStr">
        <is>
          <t>방어 모드</t>
        </is>
      </c>
      <c r="BD27" s="21" t="inlineStr">
        <is>
          <t>[초단타] + [칼손절]</t>
        </is>
      </c>
      <c r="BE27" s="21" t="inlineStr">
        <is>
          <t>+3% / +5% / +10%</t>
        </is>
      </c>
      <c r="BF27" s="21" t="inlineStr">
        <is>
          <t>-2% / -4% / -6%</t>
        </is>
      </c>
      <c r="BG27" s="21" t="inlineStr">
        <is>
          <t>+3% / +5% / +10%
(70%) / (20%) / (10%)</t>
        </is>
      </c>
      <c r="BH27" s="21" t="inlineStr">
        <is>
          <t>-2% / -4% / -6%
(80%) / (10%) / (10%)</t>
        </is>
      </c>
      <c r="BI27" s="21" t="inlineStr">
        <is>
          <t>+3%▶70% 익절 / +5%▶20% 익절 / +10%▶10% 익절</t>
        </is>
      </c>
      <c r="BJ27" s="21" t="inlineStr">
        <is>
          <t>-2%▶80% 손절 / -4%▶10% 손절 / -6%▶10% 손절</t>
        </is>
      </c>
      <c r="BK27" s="21" t="inlineStr">
        <is>
          <t>2026-01-02</t>
        </is>
      </c>
      <c r="BL27" s="21" t="inlineStr">
        <is>
          <t>2026-06-08</t>
        </is>
      </c>
      <c r="BM27" s="21" t="n">
        <v>32</v>
      </c>
      <c r="BN27" s="21" t="inlineStr">
        <is>
          <t>D</t>
        </is>
      </c>
      <c r="BO27" s="21" t="inlineStr">
        <is>
          <t>단독 사용 비권장</t>
        </is>
      </c>
      <c r="BP27" s="21" t="inlineStr">
        <is>
          <t>거래횟수 매우 부족 / MDD 안정 / 수익률 음수 / 승률 낮음</t>
        </is>
      </c>
      <c r="BQ27" s="22" t="inlineStr">
        <is>
          <t>후보출처 NAVER, 시장 방어 모드, 기본기술점수 47점→안전필터/추세필터 반영 44점. 안전필터 확인필요, 시장경보 미확인, 재무등급 C, DART재무 데이터부족/확인필요, PER , PBR nan. RSI 37.2, TRIX 둔화, ATR 14.7% 수준. 추세필터 안정형 통과(현재가&gt;MA60 / 현재가&lt;MA20 / MA20&gt;MA60 / MA60기울기 5.07%).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275,000원. 단, 장중 뉴스/호가/체결강도 확인 후 진입.</t>
        </is>
      </c>
      <c r="BR27" s="21" t="n">
        <v>37.2</v>
      </c>
      <c r="BS27" s="21" t="n">
        <v>14.69</v>
      </c>
      <c r="BT27" s="21" t="n">
        <v>0.16</v>
      </c>
      <c r="BU27" s="21" t="inlineStr">
        <is>
          <t>예</t>
        </is>
      </c>
      <c r="BV27" s="21" t="n">
        <v>0.0005</v>
      </c>
      <c r="BW27" s="21" t="n">
        <v>0.0025</v>
      </c>
      <c r="BX27" s="21" t="n">
        <v>0.0007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275000</v>
      </c>
      <c r="CD27" s="21" t="n">
        <v>28</v>
      </c>
      <c r="CE27" s="21" t="n">
        <v>114.3</v>
      </c>
      <c r="CF27" s="21" t="inlineStr">
        <is>
          <t>+3%</t>
        </is>
      </c>
      <c r="CG27" s="21" t="n">
        <v>9939</v>
      </c>
      <c r="CH27" s="21" t="n">
        <v>0.7</v>
      </c>
      <c r="CI27" s="21" t="inlineStr">
        <is>
          <t>+5%</t>
        </is>
      </c>
      <c r="CJ27" s="21" t="n">
        <v>10132</v>
      </c>
      <c r="CK27" s="21" t="n">
        <v>0.2</v>
      </c>
      <c r="CL27" s="21" t="inlineStr">
        <is>
          <t>+10%</t>
        </is>
      </c>
      <c r="CM27" s="21" t="n">
        <v>10615</v>
      </c>
      <c r="CN27" s="21" t="n">
        <v>0.1</v>
      </c>
      <c r="CO27" s="21" t="inlineStr">
        <is>
          <t>-2%</t>
        </is>
      </c>
      <c r="CP27" s="21" t="n">
        <v>9457</v>
      </c>
      <c r="CQ27" s="21" t="n">
        <v>0.8</v>
      </c>
      <c r="CR27" s="21" t="inlineStr">
        <is>
          <t>-4%</t>
        </is>
      </c>
      <c r="CS27" s="21" t="n">
        <v>9264</v>
      </c>
      <c r="CT27" s="21" t="n">
        <v>0.1</v>
      </c>
      <c r="CU27" s="21" t="inlineStr">
        <is>
          <t>-6%</t>
        </is>
      </c>
      <c r="CV27" s="21" t="n">
        <v>9071</v>
      </c>
      <c r="CW27" s="21" t="n">
        <v>0.1</v>
      </c>
      <c r="CX27" s="21" t="inlineStr"/>
      <c r="CY27" s="21" t="inlineStr"/>
      <c r="CZ27" s="21" t="inlineStr"/>
      <c r="DA27" s="21" t="inlineStr"/>
      <c r="DB27" s="21" t="inlineStr"/>
      <c r="DC27" s="21" t="inlineStr"/>
      <c r="DD27" s="21" t="inlineStr">
        <is>
          <t>2026-06-08</t>
        </is>
      </c>
      <c r="DE27" t="inlineStr">
        <is>
          <t>전체후보</t>
        </is>
      </c>
    </row>
    <row r="28">
      <c r="A28" s="23" t="inlineStr">
        <is>
          <t>📊 관망</t>
        </is>
      </c>
      <c r="B28" s="21" t="inlineStr">
        <is>
          <t>에스에이엠티</t>
        </is>
      </c>
      <c r="C28" s="21" t="inlineStr">
        <is>
          <t>031330</t>
        </is>
      </c>
      <c r="D28" s="21" t="inlineStr">
        <is>
          <t>KOSDAQ</t>
        </is>
      </c>
      <c r="E28" s="21" t="inlineStr">
        <is>
          <t>NAVER</t>
        </is>
      </c>
      <c r="F28" s="21" t="inlineStr">
        <is>
          <t>네이버 거래량 상위</t>
        </is>
      </c>
      <c r="G28" s="21" t="inlineStr">
        <is>
          <t>https://finance.naver.com/sise/sise_quant.naver</t>
        </is>
      </c>
      <c r="H28" s="21" t="inlineStr">
        <is>
          <t>네이버 금융 거래량 상위 종목을 1차 후보로 사용</t>
        </is>
      </c>
      <c r="I28" s="21" t="inlineStr"/>
      <c r="J28" s="21" t="inlineStr"/>
      <c r="K28" s="21" t="inlineStr">
        <is>
          <t>KOSDAQ</t>
        </is>
      </c>
      <c r="L28" s="21" t="inlineStr"/>
      <c r="M28" s="21" t="inlineStr"/>
      <c r="N28" s="21" t="inlineStr"/>
      <c r="O28" s="21" t="inlineStr"/>
      <c r="P28" s="21" t="inlineStr"/>
      <c r="Q28" s="21" t="inlineStr"/>
      <c r="R28" s="21" t="inlineStr"/>
      <c r="S28" s="21" t="inlineStr"/>
      <c r="T28" s="21" t="inlineStr"/>
      <c r="U28" s="21" t="inlineStr"/>
      <c r="V28" s="21" t="n">
        <v>15580</v>
      </c>
      <c r="W28" s="21" t="n">
        <v>45</v>
      </c>
      <c r="X28" s="21" t="n">
        <v>42</v>
      </c>
      <c r="Y28" s="21" t="inlineStr">
        <is>
          <t>확인필요</t>
        </is>
      </c>
      <c r="Z28" s="21" t="inlineStr">
        <is>
          <t>미확인</t>
        </is>
      </c>
      <c r="AA28" s="21" t="inlineStr"/>
      <c r="AB28" s="21" t="inlineStr">
        <is>
          <t>C</t>
        </is>
      </c>
      <c r="AC28" s="21" t="n">
        <v>53</v>
      </c>
      <c r="AD28" s="21" t="inlineStr">
        <is>
          <t>높음</t>
        </is>
      </c>
      <c r="AE28" s="21" t="inlineStr">
        <is>
          <t>데이터부족</t>
        </is>
      </c>
      <c r="AF28" s="21" t="n">
        <v>50</v>
      </c>
      <c r="AG28" s="21" t="inlineStr">
        <is>
          <t>확인필요</t>
        </is>
      </c>
      <c r="AH28" s="21" t="inlineStr">
        <is>
          <t>DART 재무데이터 부족 또는 API키 미입력</t>
        </is>
      </c>
      <c r="AI28" s="21" t="n">
        <v>2025</v>
      </c>
      <c r="AJ28" s="21" t="inlineStr"/>
      <c r="AK28" s="21" t="inlineStr"/>
      <c r="AL28" s="21" t="inlineStr"/>
      <c r="AM28" s="21" t="inlineStr"/>
      <c r="AN28" s="21" t="inlineStr">
        <is>
          <t>기업코드없음</t>
        </is>
      </c>
      <c r="AO28" s="21" t="inlineStr">
        <is>
          <t>2026-06-08</t>
        </is>
      </c>
      <c r="AP28" s="21" t="inlineStr"/>
      <c r="AQ28" s="21" t="inlineStr"/>
      <c r="AR28" s="21" t="inlineStr"/>
      <c r="AS28" s="21" t="inlineStr"/>
      <c r="AT28" s="21" t="inlineStr">
        <is>
          <t>KRX PER/PBR/ROE/시가총액 데이터 부족 — 위험 판정이 아니라 추가확인 대상 / DART 재무데이터 부족 또는 API키 미입력</t>
        </is>
      </c>
      <c r="AU28" s="21" t="inlineStr">
        <is>
          <t>시장경보 확인필요 / 재무등급 C</t>
        </is>
      </c>
      <c r="AV28" s="21" t="inlineStr">
        <is>
          <t>안정형 통과</t>
        </is>
      </c>
      <c r="AW28" s="21" t="inlineStr">
        <is>
          <t>현재가&gt;MA60 / 현재가&gt;MA20 / MA20&gt;MA60 / MA60기울기 12.16%</t>
        </is>
      </c>
      <c r="AX28" s="21" t="inlineStr">
        <is>
          <t>상승 추세 눌림 후보</t>
        </is>
      </c>
      <c r="AY28" s="21" t="inlineStr">
        <is>
          <t>안정형 통과 / 상승 추세 눌림 후보</t>
        </is>
      </c>
      <c r="AZ28" s="21" t="n">
        <v>14476</v>
      </c>
      <c r="BA28" s="21" t="n">
        <v>8839.5</v>
      </c>
      <c r="BB28" s="21" t="n">
        <v>12.16</v>
      </c>
      <c r="BC28" s="21" t="inlineStr">
        <is>
          <t>방어 모드</t>
        </is>
      </c>
      <c r="BD28" s="21" t="inlineStr">
        <is>
          <t>[초단타] + [칼손절]</t>
        </is>
      </c>
      <c r="BE28" s="21" t="inlineStr">
        <is>
          <t>+3% / +5% / +10%</t>
        </is>
      </c>
      <c r="BF28" s="21" t="inlineStr">
        <is>
          <t>-2% / -4% / -6%</t>
        </is>
      </c>
      <c r="BG28" s="21" t="inlineStr">
        <is>
          <t>+3% / +5% / +10%
(70%) / (20%) / (10%)</t>
        </is>
      </c>
      <c r="BH28" s="21" t="inlineStr">
        <is>
          <t>-2% / -4% / -6%
(80%) / (10%) / (10%)</t>
        </is>
      </c>
      <c r="BI28" s="21" t="inlineStr">
        <is>
          <t>+3%▶70% 익절 / +5%▶20% 익절 / +10%▶10% 익절</t>
        </is>
      </c>
      <c r="BJ28" s="21" t="inlineStr">
        <is>
          <t>-2%▶80% 손절 / -4%▶10% 손절 / -6%▶10% 손절</t>
        </is>
      </c>
      <c r="BK28" s="21" t="inlineStr">
        <is>
          <t>2026-01-02</t>
        </is>
      </c>
      <c r="BL28" s="21" t="inlineStr">
        <is>
          <t>2026-06-08</t>
        </is>
      </c>
      <c r="BM28" s="21" t="n">
        <v>32</v>
      </c>
      <c r="BN28" s="21" t="inlineStr">
        <is>
          <t>D</t>
        </is>
      </c>
      <c r="BO28" s="21" t="inlineStr">
        <is>
          <t>단독 사용 비권장</t>
        </is>
      </c>
      <c r="BP28" s="21" t="inlineStr">
        <is>
          <t>거래횟수 매우 부족 / MDD 안정 / 수익률 음수 / 승률 낮음</t>
        </is>
      </c>
      <c r="BQ28" s="22" t="inlineStr">
        <is>
          <t>후보출처 NAVER, 시장 방어 모드, 기본기술점수 45점→안전필터/추세필터 반영 42점. 안전필터 확인필요, 시장경보 미확인, 재무등급 C, DART재무 데이터부족/확인필요, PER , PBR nan. RSI 57.0, TRIX 둔화, ATR 18.2% 수준. 추세필터 안정형 통과(현재가&gt;MA60 / 현재가&gt;MA20 / MA20&gt;MA60 / MA60기울기 12.16%).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262,500원. 단, 장중 뉴스/호가/체결강도 확인 후 진입.</t>
        </is>
      </c>
      <c r="BR28" s="21" t="n">
        <v>57</v>
      </c>
      <c r="BS28" s="21" t="n">
        <v>18.16</v>
      </c>
      <c r="BT28" s="21" t="n">
        <v>0.26</v>
      </c>
      <c r="BU28" s="21" t="inlineStr">
        <is>
          <t>예</t>
        </is>
      </c>
      <c r="BV28" s="21" t="n">
        <v>0.0005</v>
      </c>
      <c r="BW28" s="21" t="n">
        <v>0.0025</v>
      </c>
      <c r="BX28" s="21" t="n">
        <v>0.0007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262500</v>
      </c>
      <c r="CD28" s="21" t="n">
        <v>16</v>
      </c>
      <c r="CE28" s="21" t="n">
        <v>115.2</v>
      </c>
      <c r="CF28" s="21" t="inlineStr">
        <is>
          <t>+3%</t>
        </is>
      </c>
      <c r="CG28" s="21" t="n">
        <v>16047</v>
      </c>
      <c r="CH28" s="21" t="n">
        <v>0.7</v>
      </c>
      <c r="CI28" s="21" t="inlineStr">
        <is>
          <t>+5%</t>
        </is>
      </c>
      <c r="CJ28" s="21" t="n">
        <v>16359</v>
      </c>
      <c r="CK28" s="21" t="n">
        <v>0.2</v>
      </c>
      <c r="CL28" s="21" t="inlineStr">
        <is>
          <t>+10%</t>
        </is>
      </c>
      <c r="CM28" s="21" t="n">
        <v>17138</v>
      </c>
      <c r="CN28" s="21" t="n">
        <v>0.1</v>
      </c>
      <c r="CO28" s="21" t="inlineStr">
        <is>
          <t>-2%</t>
        </is>
      </c>
      <c r="CP28" s="21" t="n">
        <v>15268</v>
      </c>
      <c r="CQ28" s="21" t="n">
        <v>0.8</v>
      </c>
      <c r="CR28" s="21" t="inlineStr">
        <is>
          <t>-4%</t>
        </is>
      </c>
      <c r="CS28" s="21" t="n">
        <v>14956</v>
      </c>
      <c r="CT28" s="21" t="n">
        <v>0.1</v>
      </c>
      <c r="CU28" s="21" t="inlineStr">
        <is>
          <t>-6%</t>
        </is>
      </c>
      <c r="CV28" s="21" t="n">
        <v>14645</v>
      </c>
      <c r="CW28" s="21" t="n">
        <v>0.1</v>
      </c>
      <c r="CX28" s="21" t="inlineStr"/>
      <c r="CY28" s="21" t="inlineStr"/>
      <c r="CZ28" s="21" t="inlineStr"/>
      <c r="DA28" s="21" t="inlineStr"/>
      <c r="DB28" s="21" t="inlineStr"/>
      <c r="DC28" s="21" t="inlineStr"/>
      <c r="DD28" s="21" t="inlineStr">
        <is>
          <t>2026-06-08</t>
        </is>
      </c>
      <c r="DE28" t="inlineStr">
        <is>
          <t>전체후보</t>
        </is>
      </c>
    </row>
    <row r="29">
      <c r="A29" s="23" t="inlineStr">
        <is>
          <t>📊 관망</t>
        </is>
      </c>
      <c r="B29" s="21" t="inlineStr">
        <is>
          <t>1Q K반도체TOP2+</t>
        </is>
      </c>
      <c r="C29" s="21" t="inlineStr">
        <is>
          <t>001820</t>
        </is>
      </c>
      <c r="D29" s="21" t="inlineStr">
        <is>
          <t>KOSPI</t>
        </is>
      </c>
      <c r="E29" s="21" t="inlineStr">
        <is>
          <t>NAVER</t>
        </is>
      </c>
      <c r="F29" s="21" t="inlineStr">
        <is>
          <t>네이버 거래량 상위</t>
        </is>
      </c>
      <c r="G29" s="21" t="inlineStr">
        <is>
          <t>https://finance.naver.com/sise/sise_quant.naver</t>
        </is>
      </c>
      <c r="H29" s="21" t="inlineStr">
        <is>
          <t>네이버 금융 거래량 상위 종목을 1차 후보로 사용</t>
        </is>
      </c>
      <c r="I29" s="21" t="inlineStr"/>
      <c r="J29" s="21" t="inlineStr"/>
      <c r="K29" s="21" t="inlineStr">
        <is>
          <t>KOSPI</t>
        </is>
      </c>
      <c r="L29" s="21" t="inlineStr"/>
      <c r="M29" s="21" t="inlineStr"/>
      <c r="N29" s="21" t="inlineStr"/>
      <c r="O29" s="21" t="inlineStr"/>
      <c r="P29" s="21" t="inlineStr"/>
      <c r="Q29" s="21" t="inlineStr"/>
      <c r="R29" s="21" t="inlineStr"/>
      <c r="S29" s="21" t="inlineStr"/>
      <c r="T29" s="21" t="inlineStr"/>
      <c r="U29" s="21" t="inlineStr"/>
      <c r="V29" s="21" t="n">
        <v>103700</v>
      </c>
      <c r="W29" s="21" t="n">
        <v>44</v>
      </c>
      <c r="X29" s="21" t="n">
        <v>41</v>
      </c>
      <c r="Y29" s="21" t="inlineStr">
        <is>
          <t>확인필요</t>
        </is>
      </c>
      <c r="Z29" s="21" t="inlineStr">
        <is>
          <t>미확인</t>
        </is>
      </c>
      <c r="AA29" s="21" t="inlineStr"/>
      <c r="AB29" s="21" t="inlineStr">
        <is>
          <t>C</t>
        </is>
      </c>
      <c r="AC29" s="21" t="n">
        <v>53</v>
      </c>
      <c r="AD29" s="21" t="inlineStr">
        <is>
          <t>높음</t>
        </is>
      </c>
      <c r="AE29" s="21" t="inlineStr">
        <is>
          <t>데이터부족</t>
        </is>
      </c>
      <c r="AF29" s="21" t="n">
        <v>50</v>
      </c>
      <c r="AG29" s="21" t="inlineStr">
        <is>
          <t>확인필요</t>
        </is>
      </c>
      <c r="AH29" s="21" t="inlineStr">
        <is>
          <t>DART 재무데이터 부족 또는 API키 미입력</t>
        </is>
      </c>
      <c r="AI29" s="21" t="n">
        <v>2025</v>
      </c>
      <c r="AJ29" s="21" t="inlineStr"/>
      <c r="AK29" s="21" t="inlineStr"/>
      <c r="AL29" s="21" t="inlineStr"/>
      <c r="AM29" s="21" t="inlineStr"/>
      <c r="AN29" s="21" t="inlineStr">
        <is>
          <t>기업코드없음</t>
        </is>
      </c>
      <c r="AO29" s="21" t="inlineStr">
        <is>
          <t>2026-06-08</t>
        </is>
      </c>
      <c r="AP29" s="21" t="inlineStr"/>
      <c r="AQ29" s="21" t="inlineStr"/>
      <c r="AR29" s="21" t="inlineStr"/>
      <c r="AS29" s="21" t="inlineStr"/>
      <c r="AT29" s="21" t="inlineStr">
        <is>
          <t>KRX PER/PBR/ROE/시가총액 데이터 부족 — 위험 판정이 아니라 추가확인 대상 / DART 재무데이터 부족 또는 API키 미입력</t>
        </is>
      </c>
      <c r="AU29" s="21" t="inlineStr">
        <is>
          <t>시장경보 확인필요 / 재무등급 C</t>
        </is>
      </c>
      <c r="AV29" s="21" t="inlineStr">
        <is>
          <t>안정형 통과</t>
        </is>
      </c>
      <c r="AW29" s="21" t="inlineStr">
        <is>
          <t>현재가&gt;MA60 / 현재가&gt;MA20 / MA20&gt;MA60 / MA60기울기 8.17%</t>
        </is>
      </c>
      <c r="AX29" s="21" t="inlineStr">
        <is>
          <t>상승 추세 눌림 후보</t>
        </is>
      </c>
      <c r="AY29" s="21" t="inlineStr">
        <is>
          <t>안정형 통과 / 상승 추세 눌림 후보</t>
        </is>
      </c>
      <c r="AZ29" s="21" t="n">
        <v>94340</v>
      </c>
      <c r="BA29" s="21" t="n">
        <v>71315.83</v>
      </c>
      <c r="BB29" s="21" t="n">
        <v>8.17</v>
      </c>
      <c r="BC29" s="21" t="inlineStr">
        <is>
          <t>방어 모드</t>
        </is>
      </c>
      <c r="BD29" s="21" t="inlineStr">
        <is>
          <t>[초단타] + [칼손절]</t>
        </is>
      </c>
      <c r="BE29" s="21" t="inlineStr">
        <is>
          <t>+3% / +5% / +10%</t>
        </is>
      </c>
      <c r="BF29" s="21" t="inlineStr">
        <is>
          <t>-2% / -4% / -6%</t>
        </is>
      </c>
      <c r="BG29" s="21" t="inlineStr">
        <is>
          <t>+3% / +5% / +10%
(70%) / (20%) / (10%)</t>
        </is>
      </c>
      <c r="BH29" s="21" t="inlineStr">
        <is>
          <t>-2% / -4% / -6%
(80%) / (10%) / (10%)</t>
        </is>
      </c>
      <c r="BI29" s="21" t="inlineStr">
        <is>
          <t>+3%▶70% 익절 / +5%▶20% 익절 / +10%▶10% 익절</t>
        </is>
      </c>
      <c r="BJ29" s="21" t="inlineStr">
        <is>
          <t>-2%▶80% 손절 / -4%▶10% 손절 / -6%▶10% 손절</t>
        </is>
      </c>
      <c r="BK29" s="21" t="inlineStr">
        <is>
          <t>2026-01-02</t>
        </is>
      </c>
      <c r="BL29" s="21" t="inlineStr">
        <is>
          <t>2026-06-08</t>
        </is>
      </c>
      <c r="BM29" s="21" t="n">
        <v>32</v>
      </c>
      <c r="BN29" s="21" t="inlineStr">
        <is>
          <t>D</t>
        </is>
      </c>
      <c r="BO29" s="21" t="inlineStr">
        <is>
          <t>단독 사용 비권장</t>
        </is>
      </c>
      <c r="BP29" s="21" t="inlineStr">
        <is>
          <t>거래횟수 매우 부족 / MDD 안정 / 수익률 음수 / 승률 낮음</t>
        </is>
      </c>
      <c r="BQ29" s="22" t="inlineStr">
        <is>
          <t>후보출처 NAVER, 시장 방어 모드, 기본기술점수 44점→안전필터/추세필터 반영 41점. 안전필터 확인필요, 시장경보 미확인, 재무등급 C, DART재무 데이터부족/확인필요, PER , PBR nan. RSI 54.5, TRIX 둔화, ATR 21.8% 수준. 추세필터 안정형 통과(현재가&gt;MA60 / 현재가&gt;MA20 / MA20&gt;MA60 / MA60기울기 8.17%).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256,249원. 단, 장중 뉴스/호가/체결강도 확인 후 진입.</t>
        </is>
      </c>
      <c r="BR29" s="21" t="n">
        <v>54.5</v>
      </c>
      <c r="BS29" s="21" t="n">
        <v>21.85</v>
      </c>
      <c r="BT29" s="21" t="n">
        <v>0.1</v>
      </c>
      <c r="BU29" s="21" t="inlineStr">
        <is>
          <t>예</t>
        </is>
      </c>
      <c r="BV29" s="21" t="n">
        <v>0.0005</v>
      </c>
      <c r="BW29" s="21" t="n">
        <v>0.0025</v>
      </c>
      <c r="BX29" s="21" t="n">
        <v>0.0007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256249</v>
      </c>
      <c r="CD29" s="21" t="n">
        <v>2</v>
      </c>
      <c r="CE29" s="21" t="n">
        <v>175</v>
      </c>
      <c r="CF29" s="21" t="inlineStr">
        <is>
          <t>+3%</t>
        </is>
      </c>
      <c r="CG29" s="21" t="n">
        <v>106811</v>
      </c>
      <c r="CH29" s="21" t="n">
        <v>0.7</v>
      </c>
      <c r="CI29" s="21" t="inlineStr">
        <is>
          <t>+5%</t>
        </is>
      </c>
      <c r="CJ29" s="21" t="n">
        <v>108885</v>
      </c>
      <c r="CK29" s="21" t="n">
        <v>0.2</v>
      </c>
      <c r="CL29" s="21" t="inlineStr">
        <is>
          <t>+10%</t>
        </is>
      </c>
      <c r="CM29" s="21" t="n">
        <v>114070</v>
      </c>
      <c r="CN29" s="21" t="n">
        <v>0.1</v>
      </c>
      <c r="CO29" s="21" t="inlineStr">
        <is>
          <t>-2%</t>
        </is>
      </c>
      <c r="CP29" s="21" t="n">
        <v>101626</v>
      </c>
      <c r="CQ29" s="21" t="n">
        <v>0.8</v>
      </c>
      <c r="CR29" s="21" t="inlineStr">
        <is>
          <t>-4%</t>
        </is>
      </c>
      <c r="CS29" s="21" t="n">
        <v>99552</v>
      </c>
      <c r="CT29" s="21" t="n">
        <v>0.1</v>
      </c>
      <c r="CU29" s="21" t="inlineStr">
        <is>
          <t>-6%</t>
        </is>
      </c>
      <c r="CV29" s="21" t="n">
        <v>97478</v>
      </c>
      <c r="CW29" s="21" t="n">
        <v>0.1</v>
      </c>
      <c r="CX29" s="21" t="inlineStr"/>
      <c r="CY29" s="21" t="inlineStr"/>
      <c r="CZ29" s="21" t="inlineStr"/>
      <c r="DA29" s="21" t="inlineStr"/>
      <c r="DB29" s="21" t="inlineStr"/>
      <c r="DC29" s="21" t="inlineStr"/>
      <c r="DD29" s="21" t="inlineStr">
        <is>
          <t>2026-06-08</t>
        </is>
      </c>
      <c r="DE29" t="inlineStr">
        <is>
          <t>전체후보</t>
        </is>
      </c>
    </row>
    <row r="30">
      <c r="A30" s="21" t="inlineStr">
        <is>
          <t>⛔ 추세 제외</t>
        </is>
      </c>
      <c r="B30" s="21" t="inlineStr">
        <is>
          <t>ACE 미국30년국채액티브(H)</t>
        </is>
      </c>
      <c r="C30" s="21" t="inlineStr">
        <is>
          <t>453850</t>
        </is>
      </c>
      <c r="D30" s="21" t="inlineStr">
        <is>
          <t>KOSPI</t>
        </is>
      </c>
      <c r="E30" s="21" t="inlineStr">
        <is>
          <t>NAVER</t>
        </is>
      </c>
      <c r="F30" s="21" t="inlineStr">
        <is>
          <t>네이버 거래량 상위</t>
        </is>
      </c>
      <c r="G30" s="21" t="inlineStr">
        <is>
          <t>https://finance.naver.com/sise/sise_quant.naver</t>
        </is>
      </c>
      <c r="H30" s="21" t="inlineStr">
        <is>
          <t>네이버 금융 거래량 상위 종목을 1차 후보로 사용</t>
        </is>
      </c>
      <c r="I30" s="21" t="inlineStr"/>
      <c r="J30" s="21" t="inlineStr"/>
      <c r="K30" s="21" t="inlineStr">
        <is>
          <t>KOSPI</t>
        </is>
      </c>
      <c r="L30" s="21" t="inlineStr"/>
      <c r="M30" s="21" t="inlineStr"/>
      <c r="N30" s="21" t="inlineStr"/>
      <c r="O30" s="21" t="inlineStr"/>
      <c r="P30" s="21" t="inlineStr"/>
      <c r="Q30" s="21" t="inlineStr"/>
      <c r="R30" s="21" t="inlineStr"/>
      <c r="S30" s="21" t="inlineStr"/>
      <c r="T30" s="21" t="inlineStr"/>
      <c r="U30" s="21" t="inlineStr"/>
      <c r="V30" s="21" t="n">
        <v>7395</v>
      </c>
      <c r="W30" s="21" t="n">
        <v>82</v>
      </c>
      <c r="X30" s="21" t="n">
        <v>36</v>
      </c>
      <c r="Y30" s="21" t="inlineStr">
        <is>
          <t>확인필요</t>
        </is>
      </c>
      <c r="Z30" s="21" t="inlineStr">
        <is>
          <t>미확인</t>
        </is>
      </c>
      <c r="AA30" s="21" t="inlineStr"/>
      <c r="AB30" s="21" t="inlineStr">
        <is>
          <t>C</t>
        </is>
      </c>
      <c r="AC30" s="21" t="n">
        <v>53</v>
      </c>
      <c r="AD30" s="21" t="inlineStr">
        <is>
          <t>높음</t>
        </is>
      </c>
      <c r="AE30" s="21" t="inlineStr">
        <is>
          <t>데이터부족</t>
        </is>
      </c>
      <c r="AF30" s="21" t="n">
        <v>50</v>
      </c>
      <c r="AG30" s="21" t="inlineStr">
        <is>
          <t>확인필요</t>
        </is>
      </c>
      <c r="AH30" s="21" t="inlineStr">
        <is>
          <t>DART 재무데이터 부족 또는 API키 미입력</t>
        </is>
      </c>
      <c r="AI30" s="21" t="n">
        <v>2025</v>
      </c>
      <c r="AJ30" s="21" t="inlineStr"/>
      <c r="AK30" s="21" t="inlineStr"/>
      <c r="AL30" s="21" t="inlineStr"/>
      <c r="AM30" s="21" t="inlineStr"/>
      <c r="AN30" s="21" t="inlineStr">
        <is>
          <t>기업코드없음</t>
        </is>
      </c>
      <c r="AO30" s="21" t="inlineStr">
        <is>
          <t>2026-06-08</t>
        </is>
      </c>
      <c r="AP30" s="21" t="inlineStr"/>
      <c r="AQ30" s="21" t="inlineStr"/>
      <c r="AR30" s="21" t="inlineStr"/>
      <c r="AS30" s="21" t="inlineStr"/>
      <c r="AT30" s="21" t="inlineStr">
        <is>
          <t>KRX PER/PBR/ROE/시가총액 데이터 부족 — 위험 판정이 아니라 추가확인 대상 / DART 재무데이터 부족 또는 API키 미입력</t>
        </is>
      </c>
      <c r="AU30" s="21" t="inlineStr">
        <is>
          <t>시장경보 확인필요 / 재무등급 C</t>
        </is>
      </c>
      <c r="AV30" s="21" t="inlineStr">
        <is>
          <t>제외</t>
        </is>
      </c>
      <c r="AW30" s="21" t="inlineStr">
        <is>
          <t>현재가&lt;MA60 / 현재가&gt;MA20 / MA20&lt;MA60 / MA60기울기 -0.30%</t>
        </is>
      </c>
      <c r="AX30" s="21" t="inlineStr">
        <is>
          <t>60일선 기준 추세필터 미통과</t>
        </is>
      </c>
      <c r="AY30" s="21" t="inlineStr">
        <is>
          <t>제외 / 60일선 기준 추세필터 미통과</t>
        </is>
      </c>
      <c r="AZ30" s="21" t="n">
        <v>7381.5</v>
      </c>
      <c r="BA30" s="21" t="n">
        <v>7487.98</v>
      </c>
      <c r="BB30" s="21" t="n">
        <v>-0.3</v>
      </c>
      <c r="BC30" s="21" t="inlineStr">
        <is>
          <t>방어 모드</t>
        </is>
      </c>
      <c r="BD30" s="21" t="inlineStr">
        <is>
          <t>[초단타] + [변동성허용]</t>
        </is>
      </c>
      <c r="BE30" s="21" t="inlineStr">
        <is>
          <t>+3% / +5% / +10%</t>
        </is>
      </c>
      <c r="BF30" s="21" t="inlineStr">
        <is>
          <t>-5% / -10% / -15%</t>
        </is>
      </c>
      <c r="BG30" s="21" t="inlineStr">
        <is>
          <t>+3% / +5% / +10%
(70%) / (20%) / (10%)</t>
        </is>
      </c>
      <c r="BH30" s="21" t="inlineStr">
        <is>
          <t>-5% / -10% / -15%
(50%) / (30%) / (20%)</t>
        </is>
      </c>
      <c r="BI30" s="21" t="inlineStr">
        <is>
          <t>+3%▶70% 익절 / +5%▶20% 익절 / +10%▶10% 익절</t>
        </is>
      </c>
      <c r="BJ30" s="21" t="inlineStr">
        <is>
          <t>-5%▶50% 손절 / -10%▶30% 손절 / -15%▶20% 손절</t>
        </is>
      </c>
      <c r="BK30" s="21" t="inlineStr">
        <is>
          <t>2026-01-02</t>
        </is>
      </c>
      <c r="BL30" s="21" t="inlineStr">
        <is>
          <t>2026-06-08</t>
        </is>
      </c>
      <c r="BM30" s="21" t="n">
        <v>52</v>
      </c>
      <c r="BN30" s="21" t="inlineStr">
        <is>
          <t>C</t>
        </is>
      </c>
      <c r="BO30" s="21" t="inlineStr">
        <is>
          <t>최근 적합성 참고 수준</t>
        </is>
      </c>
      <c r="BP30" s="21" t="inlineStr">
        <is>
          <t>거래횟수 매우 부족 / MDD 안정</t>
        </is>
      </c>
      <c r="BQ30" s="22" t="inlineStr">
        <is>
          <t>후보출처 NAVER, 시장 방어 모드, 기본기술점수 82점→안전필터/추세필터 반영 36점. 안전필터 확인필요, 시장경보 미확인, 재무등급 C, DART재무 데이터부족/확인필요, PER , PBR nan. RSI 47.4, TRIX 상승전환, ATR 0.8% 수준. 추세필터 제외(현재가&lt;MA60 / 현재가&gt;MA20 / MA20&lt;MA60 / MA60기울기 -0.30%). 백테스트 기준 2026-01-02 ~ 2026-06-08. 과거 구간 최적 조합은 [초단타] + [변동성허용]. 백테스트 신뢰도는 C(최근 적합성 참고 수준). 권장 익절은 +3% / +5% / +10%, 손절은 -5% / -10% / -15%. 익절 전략 상세: +3%▶70% 익절 / +5%▶20% 익절 / +10%▶10% 익절. 손절 전략 상세: -5%▶50% 손절 / -10%▶30% 손절 / -15%▶20% 손절. 전략백테스트는 매수비용 0.0005, 매도비용 0.0025, 슬리피지 0.0007를 반영. 추천 투입금액은 약 225,000원. 단, 장중 뉴스/호가/체결강도 확인 후 진입.</t>
        </is>
      </c>
      <c r="BR30" s="21" t="n">
        <v>47.4</v>
      </c>
      <c r="BS30" s="21" t="n">
        <v>0.78</v>
      </c>
      <c r="BT30" s="21" t="n">
        <v>0.49</v>
      </c>
      <c r="BU30" s="21" t="inlineStr">
        <is>
          <t>예</t>
        </is>
      </c>
      <c r="BV30" s="21" t="n">
        <v>0.0005</v>
      </c>
      <c r="BW30" s="21" t="n">
        <v>0.0025</v>
      </c>
      <c r="BX30" s="21" t="n">
        <v>0.0007</v>
      </c>
      <c r="BY30" s="21" t="n">
        <v>1.09</v>
      </c>
      <c r="BZ30" s="21" t="n">
        <v>-2.27</v>
      </c>
      <c r="CA30" s="21" t="n">
        <v>50</v>
      </c>
      <c r="CB30" s="21" t="n">
        <v>2</v>
      </c>
      <c r="CC30" s="21" t="n">
        <v>225000</v>
      </c>
      <c r="CD30" s="21" t="n">
        <v>30</v>
      </c>
      <c r="CE30" s="21" t="n">
        <v>101</v>
      </c>
      <c r="CF30" s="21" t="inlineStr">
        <is>
          <t>+3%</t>
        </is>
      </c>
      <c r="CG30" s="21" t="n">
        <v>7616</v>
      </c>
      <c r="CH30" s="21" t="n">
        <v>0.7</v>
      </c>
      <c r="CI30" s="21" t="inlineStr">
        <is>
          <t>+5%</t>
        </is>
      </c>
      <c r="CJ30" s="21" t="n">
        <v>7764</v>
      </c>
      <c r="CK30" s="21" t="n">
        <v>0.2</v>
      </c>
      <c r="CL30" s="21" t="inlineStr">
        <is>
          <t>+10%</t>
        </is>
      </c>
      <c r="CM30" s="21" t="n">
        <v>8134</v>
      </c>
      <c r="CN30" s="21" t="n">
        <v>0.1</v>
      </c>
      <c r="CO30" s="21" t="inlineStr">
        <is>
          <t>-5%</t>
        </is>
      </c>
      <c r="CP30" s="21" t="n">
        <v>7025</v>
      </c>
      <c r="CQ30" s="21" t="n">
        <v>0.5</v>
      </c>
      <c r="CR30" s="21" t="inlineStr">
        <is>
          <t>-10%</t>
        </is>
      </c>
      <c r="CS30" s="21" t="n">
        <v>6655</v>
      </c>
      <c r="CT30" s="21" t="n">
        <v>0.3</v>
      </c>
      <c r="CU30" s="21" t="inlineStr">
        <is>
          <t>-15%</t>
        </is>
      </c>
      <c r="CV30" s="21" t="n">
        <v>6285</v>
      </c>
      <c r="CW30" s="21" t="n">
        <v>0.2</v>
      </c>
      <c r="CX30" s="21" t="inlineStr"/>
      <c r="CY30" s="21" t="inlineStr"/>
      <c r="CZ30" s="21" t="inlineStr"/>
      <c r="DA30" s="21" t="inlineStr"/>
      <c r="DB30" s="21" t="inlineStr"/>
      <c r="DC30" s="21" t="inlineStr"/>
      <c r="DD30" s="21" t="inlineStr">
        <is>
          <t>2026-06-08</t>
        </is>
      </c>
      <c r="DE30" t="inlineStr">
        <is>
          <t>전체후보</t>
        </is>
      </c>
    </row>
    <row r="31">
      <c r="A31" s="23" t="inlineStr">
        <is>
          <t>📊 관망</t>
        </is>
      </c>
      <c r="B31" s="21" t="inlineStr">
        <is>
          <t>세미파이브</t>
        </is>
      </c>
      <c r="C31" s="21" t="inlineStr">
        <is>
          <t>490470</t>
        </is>
      </c>
      <c r="D31" s="21" t="inlineStr">
        <is>
          <t>KOSDAQ</t>
        </is>
      </c>
      <c r="E31" s="21" t="inlineStr">
        <is>
          <t>NAVER</t>
        </is>
      </c>
      <c r="F31" s="21" t="inlineStr">
        <is>
          <t>네이버 거래량 상위</t>
        </is>
      </c>
      <c r="G31" s="21" t="inlineStr">
        <is>
          <t>https://finance.naver.com/sise/sise_quant.naver</t>
        </is>
      </c>
      <c r="H31" s="21" t="inlineStr">
        <is>
          <t>네이버 금융 거래량 상위 종목을 1차 후보로 사용</t>
        </is>
      </c>
      <c r="I31" s="21" t="inlineStr"/>
      <c r="J31" s="21" t="inlineStr"/>
      <c r="K31" s="21" t="inlineStr">
        <is>
          <t>KOSDAQ</t>
        </is>
      </c>
      <c r="L31" s="21" t="inlineStr"/>
      <c r="M31" s="21" t="inlineStr"/>
      <c r="N31" s="21" t="inlineStr"/>
      <c r="O31" s="21" t="inlineStr"/>
      <c r="P31" s="21" t="inlineStr"/>
      <c r="Q31" s="21" t="inlineStr"/>
      <c r="R31" s="21" t="inlineStr"/>
      <c r="S31" s="21" t="inlineStr"/>
      <c r="T31" s="21" t="inlineStr"/>
      <c r="U31" s="21" t="inlineStr"/>
      <c r="V31" s="21" t="n">
        <v>27050</v>
      </c>
      <c r="W31" s="21" t="n">
        <v>49</v>
      </c>
      <c r="X31" s="21" t="n">
        <v>33</v>
      </c>
      <c r="Y31" s="21" t="inlineStr">
        <is>
          <t>확인필요</t>
        </is>
      </c>
      <c r="Z31" s="21" t="inlineStr">
        <is>
          <t>미확인</t>
        </is>
      </c>
      <c r="AA31" s="21" t="inlineStr"/>
      <c r="AB31" s="21" t="inlineStr">
        <is>
          <t>C</t>
        </is>
      </c>
      <c r="AC31" s="21" t="n">
        <v>53</v>
      </c>
      <c r="AD31" s="21" t="inlineStr">
        <is>
          <t>높음</t>
        </is>
      </c>
      <c r="AE31" s="21" t="inlineStr">
        <is>
          <t>데이터부족</t>
        </is>
      </c>
      <c r="AF31" s="21" t="n">
        <v>50</v>
      </c>
      <c r="AG31" s="21" t="inlineStr">
        <is>
          <t>확인필요</t>
        </is>
      </c>
      <c r="AH31" s="21" t="inlineStr">
        <is>
          <t>DART 재무데이터 부족 또는 API키 미입력</t>
        </is>
      </c>
      <c r="AI31" s="21" t="n">
        <v>2025</v>
      </c>
      <c r="AJ31" s="21" t="inlineStr"/>
      <c r="AK31" s="21" t="inlineStr"/>
      <c r="AL31" s="21" t="inlineStr"/>
      <c r="AM31" s="21" t="inlineStr"/>
      <c r="AN31" s="21" t="inlineStr">
        <is>
          <t>기업코드없음</t>
        </is>
      </c>
      <c r="AO31" s="21" t="inlineStr">
        <is>
          <t>2026-06-08</t>
        </is>
      </c>
      <c r="AP31" s="21" t="inlineStr"/>
      <c r="AQ31" s="21" t="inlineStr"/>
      <c r="AR31" s="21" t="inlineStr"/>
      <c r="AS31" s="21" t="inlineStr"/>
      <c r="AT31" s="21" t="inlineStr">
        <is>
          <t>KRX PER/PBR/ROE/시가총액 데이터 부족 — 위험 판정이 아니라 추가확인 대상 / DART 재무데이터 부족 또는 API키 미입력</t>
        </is>
      </c>
      <c r="AU31" s="21" t="inlineStr">
        <is>
          <t>시장경보 확인필요 / 재무등급 C</t>
        </is>
      </c>
      <c r="AV31" s="21" t="inlineStr">
        <is>
          <t>확인필요</t>
        </is>
      </c>
      <c r="AW31" s="21" t="inlineStr">
        <is>
          <t>데이터부족</t>
        </is>
      </c>
      <c r="AX31" s="21" t="inlineStr">
        <is>
          <t>80거래일 미만</t>
        </is>
      </c>
      <c r="AY31" s="21" t="inlineStr">
        <is>
          <t>확인필요 / 80거래일 미만</t>
        </is>
      </c>
      <c r="AZ31" s="21" t="inlineStr"/>
      <c r="BA31" s="21" t="inlineStr"/>
      <c r="BB31" s="21" t="inlineStr"/>
      <c r="BC31" s="21" t="inlineStr">
        <is>
          <t>방어 모드</t>
        </is>
      </c>
      <c r="BD31" s="21" t="inlineStr">
        <is>
          <t>[초단타] + [칼손절]</t>
        </is>
      </c>
      <c r="BE31" s="21" t="inlineStr">
        <is>
          <t>+3% / +5% / +10%</t>
        </is>
      </c>
      <c r="BF31" s="21" t="inlineStr">
        <is>
          <t>-2% / -4% / -6%</t>
        </is>
      </c>
      <c r="BG31" s="21" t="inlineStr">
        <is>
          <t>+3% / +5% / +10%
(70%) / (20%) / (10%)</t>
        </is>
      </c>
      <c r="BH31" s="21" t="inlineStr">
        <is>
          <t>-2% / -4% / -6%
(80%) / (10%) / (10%)</t>
        </is>
      </c>
      <c r="BI31" s="21" t="inlineStr">
        <is>
          <t>+3%▶70% 익절 / +5%▶20% 익절 / +10%▶10% 익절</t>
        </is>
      </c>
      <c r="BJ31" s="21" t="inlineStr">
        <is>
          <t>-2%▶80% 손절 / -4%▶10% 손절 / -6%▶10% 손절</t>
        </is>
      </c>
      <c r="BK31" s="21" t="inlineStr">
        <is>
          <t>2026-03-31</t>
        </is>
      </c>
      <c r="BL31" s="21" t="inlineStr">
        <is>
          <t>2026-06-08</t>
        </is>
      </c>
      <c r="BM31" s="21" t="n">
        <v>12</v>
      </c>
      <c r="BN31" s="21" t="inlineStr">
        <is>
          <t>D</t>
        </is>
      </c>
      <c r="BO31" s="21" t="inlineStr">
        <is>
          <t>단독 사용 비권장</t>
        </is>
      </c>
      <c r="BP31" s="21" t="inlineStr">
        <is>
          <t>검증기간 짧음 / 거래횟수 매우 부족 / MDD 안정 / 수익률 음수 / 승률 낮음</t>
        </is>
      </c>
      <c r="BQ31" s="22" t="inlineStr">
        <is>
          <t>후보출처 NAVER, 시장 방어 모드, 기본기술점수 49점→안전필터/추세필터 반영 33점. 안전필터 확인필요, 시장경보 미확인, 재무등급 C, DART재무 데이터부족/확인필요, PER , PBR nan. RSI 34.1, TRIX 둔화, ATR 17.0% 수준. 추세필터 확인필요(데이터부족). 백테스트 기준 2026-03-31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206,250원. 단, 장중 뉴스/호가/체결강도 확인 후 진입.</t>
        </is>
      </c>
      <c r="BR31" s="21" t="n">
        <v>34.1</v>
      </c>
      <c r="BS31" s="21" t="n">
        <v>17.01</v>
      </c>
      <c r="BT31" s="21" t="n">
        <v>0.47</v>
      </c>
      <c r="BU31" s="21" t="inlineStr">
        <is>
          <t>예</t>
        </is>
      </c>
      <c r="BV31" s="21" t="n">
        <v>0.0005</v>
      </c>
      <c r="BW31" s="21" t="n">
        <v>0.0025</v>
      </c>
      <c r="BX31" s="21" t="n">
        <v>0.0007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206250</v>
      </c>
      <c r="CD31" s="21" t="n">
        <v>7</v>
      </c>
      <c r="CE31" s="21" t="n">
        <v>151.1</v>
      </c>
      <c r="CF31" s="21" t="inlineStr">
        <is>
          <t>+3%</t>
        </is>
      </c>
      <c r="CG31" s="21" t="n">
        <v>27861</v>
      </c>
      <c r="CH31" s="21" t="n">
        <v>0.7</v>
      </c>
      <c r="CI31" s="21" t="inlineStr">
        <is>
          <t>+5%</t>
        </is>
      </c>
      <c r="CJ31" s="21" t="n">
        <v>28402</v>
      </c>
      <c r="CK31" s="21" t="n">
        <v>0.2</v>
      </c>
      <c r="CL31" s="21" t="inlineStr">
        <is>
          <t>+10%</t>
        </is>
      </c>
      <c r="CM31" s="21" t="n">
        <v>29755</v>
      </c>
      <c r="CN31" s="21" t="n">
        <v>0.1</v>
      </c>
      <c r="CO31" s="21" t="inlineStr">
        <is>
          <t>-2%</t>
        </is>
      </c>
      <c r="CP31" s="21" t="n">
        <v>26509</v>
      </c>
      <c r="CQ31" s="21" t="n">
        <v>0.8</v>
      </c>
      <c r="CR31" s="21" t="inlineStr">
        <is>
          <t>-4%</t>
        </is>
      </c>
      <c r="CS31" s="21" t="n">
        <v>25968</v>
      </c>
      <c r="CT31" s="21" t="n">
        <v>0.1</v>
      </c>
      <c r="CU31" s="21" t="inlineStr">
        <is>
          <t>-6%</t>
        </is>
      </c>
      <c r="CV31" s="21" t="n">
        <v>25427</v>
      </c>
      <c r="CW31" s="21" t="n">
        <v>0.1</v>
      </c>
      <c r="CX31" s="21" t="inlineStr"/>
      <c r="CY31" s="21" t="inlineStr"/>
      <c r="CZ31" s="21" t="inlineStr"/>
      <c r="DA31" s="21" t="inlineStr"/>
      <c r="DB31" s="21" t="inlineStr"/>
      <c r="DC31" s="21" t="inlineStr"/>
      <c r="DD31" s="21" t="inlineStr">
        <is>
          <t>2026-06-08</t>
        </is>
      </c>
      <c r="DE31" t="inlineStr">
        <is>
          <t>전체후보</t>
        </is>
      </c>
    </row>
    <row r="32">
      <c r="A32" s="21" t="inlineStr">
        <is>
          <t>⛔ 추세 제외</t>
        </is>
      </c>
      <c r="B32" s="21" t="inlineStr">
        <is>
          <t>KODEX 은선물(H)</t>
        </is>
      </c>
      <c r="C32" s="21" t="inlineStr">
        <is>
          <t>144600</t>
        </is>
      </c>
      <c r="D32" s="21" t="inlineStr">
        <is>
          <t>KOSPI</t>
        </is>
      </c>
      <c r="E32" s="21" t="inlineStr">
        <is>
          <t>NAVER</t>
        </is>
      </c>
      <c r="F32" s="21" t="inlineStr">
        <is>
          <t>네이버 거래량 상위</t>
        </is>
      </c>
      <c r="G32" s="21" t="inlineStr">
        <is>
          <t>https://finance.naver.com/sise/sise_quant.naver</t>
        </is>
      </c>
      <c r="H32" s="21" t="inlineStr">
        <is>
          <t>네이버 금융 거래량 상위 종목을 1차 후보로 사용</t>
        </is>
      </c>
      <c r="I32" s="21" t="inlineStr"/>
      <c r="J32" s="21" t="inlineStr"/>
      <c r="K32" s="21" t="inlineStr">
        <is>
          <t>KOSPI</t>
        </is>
      </c>
      <c r="L32" s="21" t="inlineStr"/>
      <c r="M32" s="21" t="inlineStr"/>
      <c r="N32" s="21" t="inlineStr"/>
      <c r="O32" s="21" t="inlineStr"/>
      <c r="P32" s="21" t="inlineStr"/>
      <c r="Q32" s="21" t="inlineStr"/>
      <c r="R32" s="21" t="inlineStr"/>
      <c r="S32" s="21" t="inlineStr"/>
      <c r="T32" s="21" t="inlineStr"/>
      <c r="U32" s="21" t="inlineStr"/>
      <c r="V32" s="21" t="n">
        <v>11035</v>
      </c>
      <c r="W32" s="21" t="n">
        <v>69</v>
      </c>
      <c r="X32" s="21" t="n">
        <v>23</v>
      </c>
      <c r="Y32" s="21" t="inlineStr">
        <is>
          <t>확인필요</t>
        </is>
      </c>
      <c r="Z32" s="21" t="inlineStr">
        <is>
          <t>미확인</t>
        </is>
      </c>
      <c r="AA32" s="21" t="inlineStr"/>
      <c r="AB32" s="21" t="inlineStr">
        <is>
          <t>C</t>
        </is>
      </c>
      <c r="AC32" s="21" t="n">
        <v>53</v>
      </c>
      <c r="AD32" s="21" t="inlineStr">
        <is>
          <t>높음</t>
        </is>
      </c>
      <c r="AE32" s="21" t="inlineStr">
        <is>
          <t>데이터부족</t>
        </is>
      </c>
      <c r="AF32" s="21" t="n">
        <v>50</v>
      </c>
      <c r="AG32" s="21" t="inlineStr">
        <is>
          <t>확인필요</t>
        </is>
      </c>
      <c r="AH32" s="21" t="inlineStr">
        <is>
          <t>DART 재무데이터 부족 또는 API키 미입력</t>
        </is>
      </c>
      <c r="AI32" s="21" t="n">
        <v>2025</v>
      </c>
      <c r="AJ32" s="21" t="inlineStr"/>
      <c r="AK32" s="21" t="inlineStr"/>
      <c r="AL32" s="21" t="inlineStr"/>
      <c r="AM32" s="21" t="inlineStr"/>
      <c r="AN32" s="21" t="inlineStr">
        <is>
          <t>기업코드없음</t>
        </is>
      </c>
      <c r="AO32" s="21" t="inlineStr">
        <is>
          <t>2026-06-08</t>
        </is>
      </c>
      <c r="AP32" s="21" t="inlineStr"/>
      <c r="AQ32" s="21" t="inlineStr"/>
      <c r="AR32" s="21" t="inlineStr"/>
      <c r="AS32" s="21" t="inlineStr"/>
      <c r="AT32" s="21" t="inlineStr">
        <is>
          <t>KRX PER/PBR/ROE/시가총액 데이터 부족 — 위험 판정이 아니라 추가확인 대상 / DART 재무데이터 부족 또는 API키 미입력</t>
        </is>
      </c>
      <c r="AU32" s="21" t="inlineStr">
        <is>
          <t>시장경보 확인필요 / 재무등급 C</t>
        </is>
      </c>
      <c r="AV32" s="21" t="inlineStr">
        <is>
          <t>제외</t>
        </is>
      </c>
      <c r="AW32" s="21" t="inlineStr">
        <is>
          <t>현재가&lt;MA60 / 현재가&lt;MA20 / MA20&gt;MA60 / MA60기울기 -1.33%</t>
        </is>
      </c>
      <c r="AX32" s="21" t="inlineStr">
        <is>
          <t>60일선 기준 추세필터 미통과</t>
        </is>
      </c>
      <c r="AY32" s="21" t="inlineStr">
        <is>
          <t>제외 / 60일선 기준 추세필터 미통과</t>
        </is>
      </c>
      <c r="AZ32" s="21" t="n">
        <v>12670.5</v>
      </c>
      <c r="BA32" s="21" t="n">
        <v>12539.92</v>
      </c>
      <c r="BB32" s="21" t="n">
        <v>-1.33</v>
      </c>
      <c r="BC32" s="21" t="inlineStr">
        <is>
          <t>방어 모드</t>
        </is>
      </c>
      <c r="BD32" s="21" t="inlineStr">
        <is>
          <t>[초단타] + [칼손절]</t>
        </is>
      </c>
      <c r="BE32" s="21" t="inlineStr">
        <is>
          <t>+3% / +5% / +10%</t>
        </is>
      </c>
      <c r="BF32" s="21" t="inlineStr">
        <is>
          <t>-2% / -4% / -6%</t>
        </is>
      </c>
      <c r="BG32" s="21" t="inlineStr">
        <is>
          <t>+3% / +5% / +10%
(70%) / (20%) / (10%)</t>
        </is>
      </c>
      <c r="BH32" s="21" t="inlineStr">
        <is>
          <t>-2% / -4% / -6%
(80%) / (10%) / (10%)</t>
        </is>
      </c>
      <c r="BI32" s="21" t="inlineStr">
        <is>
          <t>+3%▶70% 익절 / +5%▶20% 익절 / +10%▶10% 익절</t>
        </is>
      </c>
      <c r="BJ32" s="21" t="inlineStr">
        <is>
          <t>-2%▶80% 손절 / -4%▶10% 손절 / -6%▶10% 손절</t>
        </is>
      </c>
      <c r="BK32" s="21" t="inlineStr">
        <is>
          <t>2026-01-02</t>
        </is>
      </c>
      <c r="BL32" s="21" t="inlineStr">
        <is>
          <t>2026-06-08</t>
        </is>
      </c>
      <c r="BM32" s="21" t="n">
        <v>63</v>
      </c>
      <c r="BN32" s="21" t="inlineStr">
        <is>
          <t>C</t>
        </is>
      </c>
      <c r="BO32" s="21" t="inlineStr">
        <is>
          <t>최근 적합성 참고 수준</t>
        </is>
      </c>
      <c r="BP32" s="21" t="inlineStr">
        <is>
          <t>거래횟수 매우 부족 / MDD 안정</t>
        </is>
      </c>
      <c r="BQ32" s="22" t="inlineStr">
        <is>
          <t>후보출처 NAVER, 시장 방어 모드, 기본기술점수 69점→안전필터/추세필터 반영 23점. 안전필터 확인필요, 시장경보 미확인, 재무등급 C, DART재무 데이터부족/확인필요, PER , PBR nan. RSI 34.0, TRIX 둔화, ATR 4.5% 수준. 추세필터 제외(현재가&lt;MA60 / 현재가&lt;MA20 / MA20&gt;MA60 / MA60기울기 -1.33%). 백테스트 기준 2026-01-02 ~ 2026-06-08.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2" s="21" t="n">
        <v>34</v>
      </c>
      <c r="BS32" s="21" t="n">
        <v>4.48</v>
      </c>
      <c r="BT32" s="21" t="n">
        <v>0.52</v>
      </c>
      <c r="BU32" s="21" t="inlineStr">
        <is>
          <t>예</t>
        </is>
      </c>
      <c r="BV32" s="21" t="n">
        <v>0.0005</v>
      </c>
      <c r="BW32" s="21" t="n">
        <v>0.0025</v>
      </c>
      <c r="BX32" s="21" t="n">
        <v>0.0007</v>
      </c>
      <c r="BY32" s="21" t="n">
        <v>10.13</v>
      </c>
      <c r="BZ32" s="21" t="n">
        <v>-5.85</v>
      </c>
      <c r="CA32" s="21" t="n">
        <v>62.5</v>
      </c>
      <c r="CB32" s="21" t="n">
        <v>8</v>
      </c>
      <c r="CC32" s="21" t="n">
        <v>150000</v>
      </c>
      <c r="CD32" s="21" t="n">
        <v>13</v>
      </c>
      <c r="CE32" s="21" t="n">
        <v>164.8</v>
      </c>
      <c r="CF32" s="21" t="inlineStr">
        <is>
          <t>+3%</t>
        </is>
      </c>
      <c r="CG32" s="21" t="n">
        <v>11366</v>
      </c>
      <c r="CH32" s="21" t="n">
        <v>0.7</v>
      </c>
      <c r="CI32" s="21" t="inlineStr">
        <is>
          <t>+5%</t>
        </is>
      </c>
      <c r="CJ32" s="21" t="n">
        <v>11586</v>
      </c>
      <c r="CK32" s="21" t="n">
        <v>0.2</v>
      </c>
      <c r="CL32" s="21" t="inlineStr">
        <is>
          <t>+10%</t>
        </is>
      </c>
      <c r="CM32" s="21" t="n">
        <v>12138</v>
      </c>
      <c r="CN32" s="21" t="n">
        <v>0.1</v>
      </c>
      <c r="CO32" s="21" t="inlineStr">
        <is>
          <t>-2%</t>
        </is>
      </c>
      <c r="CP32" s="21" t="n">
        <v>10814</v>
      </c>
      <c r="CQ32" s="21" t="n">
        <v>0.8</v>
      </c>
      <c r="CR32" s="21" t="inlineStr">
        <is>
          <t>-4%</t>
        </is>
      </c>
      <c r="CS32" s="21" t="n">
        <v>10593</v>
      </c>
      <c r="CT32" s="21" t="n">
        <v>0.1</v>
      </c>
      <c r="CU32" s="21" t="inlineStr">
        <is>
          <t>-6%</t>
        </is>
      </c>
      <c r="CV32" s="21" t="n">
        <v>10372</v>
      </c>
      <c r="CW32" s="21" t="n">
        <v>0.1</v>
      </c>
      <c r="CX32" s="21" t="inlineStr"/>
      <c r="CY32" s="21" t="inlineStr"/>
      <c r="CZ32" s="21" t="inlineStr"/>
      <c r="DA32" s="21" t="inlineStr"/>
      <c r="DB32" s="21" t="inlineStr"/>
      <c r="DC32" s="21" t="inlineStr"/>
      <c r="DD32" s="21" t="inlineStr">
        <is>
          <t>2026-06-08</t>
        </is>
      </c>
      <c r="DE32" t="inlineStr">
        <is>
          <t>전체후보</t>
        </is>
      </c>
    </row>
    <row r="33">
      <c r="A33" s="21" t="inlineStr">
        <is>
          <t>⛔ 추세 제외</t>
        </is>
      </c>
      <c r="B33" s="21" t="inlineStr">
        <is>
          <t>삼성중공업</t>
        </is>
      </c>
      <c r="C33" s="21" t="inlineStr">
        <is>
          <t>010140</t>
        </is>
      </c>
      <c r="D33" s="21" t="inlineStr">
        <is>
          <t>KOSPI</t>
        </is>
      </c>
      <c r="E33" s="21" t="inlineStr">
        <is>
          <t>NAVER</t>
        </is>
      </c>
      <c r="F33" s="21" t="inlineStr">
        <is>
          <t>네이버 거래량 상위</t>
        </is>
      </c>
      <c r="G33" s="21" t="inlineStr">
        <is>
          <t>https://finance.naver.com/sise/sise_quant.naver</t>
        </is>
      </c>
      <c r="H33" s="21" t="inlineStr">
        <is>
          <t>네이버 금융 거래량 상위 종목을 1차 후보로 사용</t>
        </is>
      </c>
      <c r="I33" s="21" t="inlineStr"/>
      <c r="J33" s="21" t="inlineStr"/>
      <c r="K33" s="21" t="inlineStr">
        <is>
          <t>KOSPI</t>
        </is>
      </c>
      <c r="L33" s="21" t="inlineStr"/>
      <c r="M33" s="21" t="inlineStr"/>
      <c r="N33" s="21" t="inlineStr"/>
      <c r="O33" s="21" t="inlineStr"/>
      <c r="P33" s="21" t="inlineStr"/>
      <c r="Q33" s="21" t="inlineStr"/>
      <c r="R33" s="21" t="inlineStr"/>
      <c r="S33" s="21" t="inlineStr"/>
      <c r="T33" s="21" t="inlineStr"/>
      <c r="U33" s="21" t="inlineStr"/>
      <c r="V33" s="21" t="n">
        <v>26250</v>
      </c>
      <c r="W33" s="21" t="n">
        <v>67</v>
      </c>
      <c r="X33" s="21" t="n">
        <v>21</v>
      </c>
      <c r="Y33" s="21" t="inlineStr">
        <is>
          <t>확인필요</t>
        </is>
      </c>
      <c r="Z33" s="21" t="inlineStr">
        <is>
          <t>미확인</t>
        </is>
      </c>
      <c r="AA33" s="21" t="inlineStr"/>
      <c r="AB33" s="21" t="inlineStr">
        <is>
          <t>C</t>
        </is>
      </c>
      <c r="AC33" s="21" t="n">
        <v>53</v>
      </c>
      <c r="AD33" s="21" t="inlineStr">
        <is>
          <t>높음</t>
        </is>
      </c>
      <c r="AE33" s="21" t="inlineStr">
        <is>
          <t>데이터부족</t>
        </is>
      </c>
      <c r="AF33" s="21" t="n">
        <v>50</v>
      </c>
      <c r="AG33" s="21" t="inlineStr">
        <is>
          <t>확인필요</t>
        </is>
      </c>
      <c r="AH33" s="21" t="inlineStr">
        <is>
          <t>DART 재무데이터 부족 또는 API키 미입력</t>
        </is>
      </c>
      <c r="AI33" s="21" t="n">
        <v>2025</v>
      </c>
      <c r="AJ33" s="21" t="inlineStr"/>
      <c r="AK33" s="21" t="inlineStr"/>
      <c r="AL33" s="21" t="inlineStr"/>
      <c r="AM33" s="21" t="inlineStr"/>
      <c r="AN33" s="21" t="inlineStr">
        <is>
          <t>기업코드없음</t>
        </is>
      </c>
      <c r="AO33" s="21" t="inlineStr">
        <is>
          <t>2026-06-08</t>
        </is>
      </c>
      <c r="AP33" s="21" t="inlineStr"/>
      <c r="AQ33" s="21" t="inlineStr"/>
      <c r="AR33" s="21" t="inlineStr"/>
      <c r="AS33" s="21" t="inlineStr"/>
      <c r="AT33" s="21" t="inlineStr">
        <is>
          <t>KRX PER/PBR/ROE/시가총액 데이터 부족 — 위험 판정이 아니라 추가확인 대상 / DART 재무데이터 부족 또는 API키 미입력</t>
        </is>
      </c>
      <c r="AU33" s="21" t="inlineStr">
        <is>
          <t>시장경보 확인필요 / 재무등급 C</t>
        </is>
      </c>
      <c r="AV33" s="21" t="inlineStr">
        <is>
          <t>제외</t>
        </is>
      </c>
      <c r="AW33" s="21" t="inlineStr">
        <is>
          <t>현재가&lt;MA60 / 현재가&lt;MA20 / MA20&gt;MA60 / MA60기울기 0.17%</t>
        </is>
      </c>
      <c r="AX33" s="21" t="inlineStr">
        <is>
          <t>60일선 기준 추세필터 미통과</t>
        </is>
      </c>
      <c r="AY33" s="21" t="inlineStr">
        <is>
          <t>제외 / 60일선 기준 추세필터 미통과</t>
        </is>
      </c>
      <c r="AZ33" s="21" t="n">
        <v>29280</v>
      </c>
      <c r="BA33" s="21" t="n">
        <v>29190</v>
      </c>
      <c r="BB33" s="21" t="n">
        <v>0.17</v>
      </c>
      <c r="BC33" s="21" t="inlineStr">
        <is>
          <t>방어 모드</t>
        </is>
      </c>
      <c r="BD33" s="21" t="inlineStr">
        <is>
          <t>[초단타] + [칼손절]</t>
        </is>
      </c>
      <c r="BE33" s="21" t="inlineStr">
        <is>
          <t>+3% / +5% / +10%</t>
        </is>
      </c>
      <c r="BF33" s="21" t="inlineStr">
        <is>
          <t>-2% / -4% / -6%</t>
        </is>
      </c>
      <c r="BG33" s="21" t="inlineStr">
        <is>
          <t>+3% / +5% / +10%
(70%) / (20%) / (10%)</t>
        </is>
      </c>
      <c r="BH33" s="21" t="inlineStr">
        <is>
          <t>-2% / -4% / -6%
(80%) / (10%) / (10%)</t>
        </is>
      </c>
      <c r="BI33" s="21" t="inlineStr">
        <is>
          <t>+3%▶70% 익절 / +5%▶20% 익절 / +10%▶10% 익절</t>
        </is>
      </c>
      <c r="BJ33" s="21" t="inlineStr">
        <is>
          <t>-2%▶80% 손절 / -4%▶10% 손절 / -6%▶10% 손절</t>
        </is>
      </c>
      <c r="BK33" s="21" t="inlineStr">
        <is>
          <t>2026-01-02</t>
        </is>
      </c>
      <c r="BL33" s="21" t="inlineStr">
        <is>
          <t>2026-06-08</t>
        </is>
      </c>
      <c r="BM33" s="21" t="n">
        <v>32</v>
      </c>
      <c r="BN33" s="21" t="inlineStr">
        <is>
          <t>D</t>
        </is>
      </c>
      <c r="BO33" s="21" t="inlineStr">
        <is>
          <t>단독 사용 비권장</t>
        </is>
      </c>
      <c r="BP33" s="21" t="inlineStr">
        <is>
          <t>거래횟수 매우 부족 / MDD 안정 / 수익률 음수 / 승률 낮음</t>
        </is>
      </c>
      <c r="BQ33" s="22" t="inlineStr">
        <is>
          <t>후보출처 NAVER, 시장 방어 모드, 기본기술점수 67점→안전필터/추세필터 반영 21점. 안전필터 확인필요, 시장경보 미확인, 재무등급 C, DART재무 데이터부족/확인필요, PER , PBR nan. RSI 37.0, TRIX 둔화, ATR 6.7% 수준. 추세필터 제외(현재가&lt;MA60 / 현재가&lt;MA20 / MA20&gt;MA60 / MA60기울기 0.17%).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3" s="21" t="n">
        <v>37</v>
      </c>
      <c r="BS33" s="21" t="n">
        <v>6.73</v>
      </c>
      <c r="BT33" s="21" t="n">
        <v>0.18</v>
      </c>
      <c r="BU33" s="21" t="inlineStr">
        <is>
          <t>예</t>
        </is>
      </c>
      <c r="BV33" s="21" t="n">
        <v>0.0005</v>
      </c>
      <c r="BW33" s="21" t="n">
        <v>0.0025</v>
      </c>
      <c r="BX33" s="21" t="n">
        <v>0.0007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150000</v>
      </c>
      <c r="CD33" s="21" t="n">
        <v>5</v>
      </c>
      <c r="CE33" s="21" t="n">
        <v>339.5</v>
      </c>
      <c r="CF33" s="21" t="inlineStr">
        <is>
          <t>+3%</t>
        </is>
      </c>
      <c r="CG33" s="21" t="n">
        <v>27037</v>
      </c>
      <c r="CH33" s="21" t="n">
        <v>0.7</v>
      </c>
      <c r="CI33" s="21" t="inlineStr">
        <is>
          <t>+5%</t>
        </is>
      </c>
      <c r="CJ33" s="21" t="n">
        <v>27562</v>
      </c>
      <c r="CK33" s="21" t="n">
        <v>0.2</v>
      </c>
      <c r="CL33" s="21" t="inlineStr">
        <is>
          <t>+10%</t>
        </is>
      </c>
      <c r="CM33" s="21" t="n">
        <v>28875</v>
      </c>
      <c r="CN33" s="21" t="n">
        <v>0.1</v>
      </c>
      <c r="CO33" s="21" t="inlineStr">
        <is>
          <t>-2%</t>
        </is>
      </c>
      <c r="CP33" s="21" t="n">
        <v>25725</v>
      </c>
      <c r="CQ33" s="21" t="n">
        <v>0.8</v>
      </c>
      <c r="CR33" s="21" t="inlineStr">
        <is>
          <t>-4%</t>
        </is>
      </c>
      <c r="CS33" s="21" t="n">
        <v>25200</v>
      </c>
      <c r="CT33" s="21" t="n">
        <v>0.1</v>
      </c>
      <c r="CU33" s="21" t="inlineStr">
        <is>
          <t>-6%</t>
        </is>
      </c>
      <c r="CV33" s="21" t="n">
        <v>24675</v>
      </c>
      <c r="CW33" s="21" t="n">
        <v>0.1</v>
      </c>
      <c r="CX33" s="21" t="inlineStr"/>
      <c r="CY33" s="21" t="inlineStr"/>
      <c r="CZ33" s="21" t="inlineStr"/>
      <c r="DA33" s="21" t="inlineStr"/>
      <c r="DB33" s="21" t="inlineStr"/>
      <c r="DC33" s="21" t="inlineStr"/>
      <c r="DD33" s="21" t="inlineStr">
        <is>
          <t>2026-06-08</t>
        </is>
      </c>
      <c r="DE33" t="inlineStr">
        <is>
          <t>전체후보</t>
        </is>
      </c>
    </row>
    <row r="34">
      <c r="A34" s="21" t="inlineStr">
        <is>
          <t>⛔ 추세 제외</t>
        </is>
      </c>
      <c r="B34" s="21" t="inlineStr">
        <is>
          <t>KODEX 2차전지산업</t>
        </is>
      </c>
      <c r="C34" s="21" t="inlineStr">
        <is>
          <t>305720</t>
        </is>
      </c>
      <c r="D34" s="21" t="inlineStr">
        <is>
          <t>KOSPI</t>
        </is>
      </c>
      <c r="E34" s="21" t="inlineStr">
        <is>
          <t>NAVER</t>
        </is>
      </c>
      <c r="F34" s="21" t="inlineStr">
        <is>
          <t>네이버 거래량 상위</t>
        </is>
      </c>
      <c r="G34" s="21" t="inlineStr">
        <is>
          <t>https://finance.naver.com/sise/sise_quant.naver</t>
        </is>
      </c>
      <c r="H34" s="21" t="inlineStr">
        <is>
          <t>네이버 금융 거래량 상위 종목을 1차 후보로 사용</t>
        </is>
      </c>
      <c r="I34" s="21" t="inlineStr"/>
      <c r="J34" s="21" t="inlineStr"/>
      <c r="K34" s="21" t="inlineStr">
        <is>
          <t>KOSPI</t>
        </is>
      </c>
      <c r="L34" s="21" t="inlineStr"/>
      <c r="M34" s="21" t="inlineStr"/>
      <c r="N34" s="21" t="inlineStr"/>
      <c r="O34" s="21" t="inlineStr"/>
      <c r="P34" s="21" t="inlineStr"/>
      <c r="Q34" s="21" t="inlineStr"/>
      <c r="R34" s="21" t="inlineStr"/>
      <c r="S34" s="21" t="inlineStr"/>
      <c r="T34" s="21" t="inlineStr"/>
      <c r="U34" s="21" t="inlineStr"/>
      <c r="V34" s="21" t="n">
        <v>16365</v>
      </c>
      <c r="W34" s="21" t="n">
        <v>64</v>
      </c>
      <c r="X34" s="21" t="n">
        <v>18</v>
      </c>
      <c r="Y34" s="21" t="inlineStr">
        <is>
          <t>확인필요</t>
        </is>
      </c>
      <c r="Z34" s="21" t="inlineStr">
        <is>
          <t>미확인</t>
        </is>
      </c>
      <c r="AA34" s="21" t="inlineStr"/>
      <c r="AB34" s="21" t="inlineStr">
        <is>
          <t>C</t>
        </is>
      </c>
      <c r="AC34" s="21" t="n">
        <v>53</v>
      </c>
      <c r="AD34" s="21" t="inlineStr">
        <is>
          <t>높음</t>
        </is>
      </c>
      <c r="AE34" s="21" t="inlineStr">
        <is>
          <t>데이터부족</t>
        </is>
      </c>
      <c r="AF34" s="21" t="n">
        <v>50</v>
      </c>
      <c r="AG34" s="21" t="inlineStr">
        <is>
          <t>확인필요</t>
        </is>
      </c>
      <c r="AH34" s="21" t="inlineStr">
        <is>
          <t>DART 재무데이터 부족 또는 API키 미입력</t>
        </is>
      </c>
      <c r="AI34" s="21" t="n">
        <v>2025</v>
      </c>
      <c r="AJ34" s="21" t="inlineStr"/>
      <c r="AK34" s="21" t="inlineStr"/>
      <c r="AL34" s="21" t="inlineStr"/>
      <c r="AM34" s="21" t="inlineStr"/>
      <c r="AN34" s="21" t="inlineStr">
        <is>
          <t>기업코드없음</t>
        </is>
      </c>
      <c r="AO34" s="21" t="inlineStr">
        <is>
          <t>2026-06-08</t>
        </is>
      </c>
      <c r="AP34" s="21" t="inlineStr"/>
      <c r="AQ34" s="21" t="inlineStr"/>
      <c r="AR34" s="21" t="inlineStr"/>
      <c r="AS34" s="21" t="inlineStr"/>
      <c r="AT34" s="21" t="inlineStr">
        <is>
          <t>KRX PER/PBR/ROE/시가총액 데이터 부족 — 위험 판정이 아니라 추가확인 대상 / DART 재무데이터 부족 또는 API키 미입력</t>
        </is>
      </c>
      <c r="AU34" s="21" t="inlineStr">
        <is>
          <t>시장경보 확인필요 / 재무등급 C</t>
        </is>
      </c>
      <c r="AV34" s="21" t="inlineStr">
        <is>
          <t>제외</t>
        </is>
      </c>
      <c r="AW34" s="21" t="inlineStr">
        <is>
          <t>현재가&lt;MA60 / 현재가&lt;MA20 / MA20&gt;MA60 / MA60기울기 0.86%</t>
        </is>
      </c>
      <c r="AX34" s="21" t="inlineStr">
        <is>
          <t>60일선 기준 추세필터 미통과</t>
        </is>
      </c>
      <c r="AY34" s="21" t="inlineStr">
        <is>
          <t>제외 / 60일선 기준 추세필터 미통과</t>
        </is>
      </c>
      <c r="AZ34" s="21" t="n">
        <v>19509</v>
      </c>
      <c r="BA34" s="21" t="n">
        <v>18750.17</v>
      </c>
      <c r="BB34" s="21" t="n">
        <v>0.86</v>
      </c>
      <c r="BC34" s="21" t="inlineStr">
        <is>
          <t>방어 모드</t>
        </is>
      </c>
      <c r="BD34" s="21" t="inlineStr">
        <is>
          <t>[초단타] + [칼손절]</t>
        </is>
      </c>
      <c r="BE34" s="21" t="inlineStr">
        <is>
          <t>+3% / +5% / +10%</t>
        </is>
      </c>
      <c r="BF34" s="21" t="inlineStr">
        <is>
          <t>-2% / -4% / -6%</t>
        </is>
      </c>
      <c r="BG34" s="21" t="inlineStr">
        <is>
          <t>+3% / +5% / +10%
(70%) / (20%) / (10%)</t>
        </is>
      </c>
      <c r="BH34" s="21" t="inlineStr">
        <is>
          <t>-2% / -4% / -6%
(80%) / (10%) / (10%)</t>
        </is>
      </c>
      <c r="BI34" s="21" t="inlineStr">
        <is>
          <t>+3%▶70% 익절 / +5%▶20% 익절 / +10%▶10% 익절</t>
        </is>
      </c>
      <c r="BJ34" s="21" t="inlineStr">
        <is>
          <t>-2%▶80% 손절 / -4%▶10% 손절 / -6%▶10% 손절</t>
        </is>
      </c>
      <c r="BK34" s="21" t="inlineStr">
        <is>
          <t>2026-01-02</t>
        </is>
      </c>
      <c r="BL34" s="21" t="inlineStr">
        <is>
          <t>2026-06-08</t>
        </is>
      </c>
      <c r="BM34" s="21" t="n">
        <v>32</v>
      </c>
      <c r="BN34" s="21" t="inlineStr">
        <is>
          <t>D</t>
        </is>
      </c>
      <c r="BO34" s="21" t="inlineStr">
        <is>
          <t>단독 사용 비권장</t>
        </is>
      </c>
      <c r="BP34" s="21" t="inlineStr">
        <is>
          <t>거래횟수 매우 부족 / MDD 안정 / 수익률 음수 / 승률 낮음</t>
        </is>
      </c>
      <c r="BQ34" s="22" t="inlineStr">
        <is>
          <t>후보출처 NAVER, 시장 방어 모드, 기본기술점수 64점→안전필터/추세필터 반영 18점. 안전필터 확인필요, 시장경보 미확인, 재무등급 C, DART재무 데이터부족/확인필요, PER , PBR nan. RSI 32.9, TRIX 둔화, ATR 7.0% 수준. 추세필터 제외(현재가&lt;MA60 / 현재가&lt;MA20 / MA20&gt;MA60 / MA60기울기 0.86%).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4" s="21" t="n">
        <v>32.9</v>
      </c>
      <c r="BS34" s="21" t="n">
        <v>7.04</v>
      </c>
      <c r="BT34" s="21" t="n">
        <v>0.48</v>
      </c>
      <c r="BU34" s="21" t="inlineStr">
        <is>
          <t>예</t>
        </is>
      </c>
      <c r="BV34" s="21" t="n">
        <v>0.0005</v>
      </c>
      <c r="BW34" s="21" t="n">
        <v>0.0025</v>
      </c>
      <c r="BX34" s="21" t="n">
        <v>0.0007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150000</v>
      </c>
      <c r="CD34" s="21" t="n">
        <v>9</v>
      </c>
      <c r="CE34" s="21" t="n">
        <v>618.2</v>
      </c>
      <c r="CF34" s="21" t="inlineStr">
        <is>
          <t>+3%</t>
        </is>
      </c>
      <c r="CG34" s="21" t="n">
        <v>16855</v>
      </c>
      <c r="CH34" s="21" t="n">
        <v>0.7</v>
      </c>
      <c r="CI34" s="21" t="inlineStr">
        <is>
          <t>+5%</t>
        </is>
      </c>
      <c r="CJ34" s="21" t="n">
        <v>17183</v>
      </c>
      <c r="CK34" s="21" t="n">
        <v>0.2</v>
      </c>
      <c r="CL34" s="21" t="inlineStr">
        <is>
          <t>+10%</t>
        </is>
      </c>
      <c r="CM34" s="21" t="n">
        <v>18001</v>
      </c>
      <c r="CN34" s="21" t="n">
        <v>0.1</v>
      </c>
      <c r="CO34" s="21" t="inlineStr">
        <is>
          <t>-2%</t>
        </is>
      </c>
      <c r="CP34" s="21" t="n">
        <v>16037</v>
      </c>
      <c r="CQ34" s="21" t="n">
        <v>0.8</v>
      </c>
      <c r="CR34" s="21" t="inlineStr">
        <is>
          <t>-4%</t>
        </is>
      </c>
      <c r="CS34" s="21" t="n">
        <v>15710</v>
      </c>
      <c r="CT34" s="21" t="n">
        <v>0.1</v>
      </c>
      <c r="CU34" s="21" t="inlineStr">
        <is>
          <t>-6%</t>
        </is>
      </c>
      <c r="CV34" s="21" t="n">
        <v>15383</v>
      </c>
      <c r="CW34" s="21" t="n">
        <v>0.1</v>
      </c>
      <c r="CX34" s="21" t="inlineStr"/>
      <c r="CY34" s="21" t="inlineStr"/>
      <c r="CZ34" s="21" t="inlineStr"/>
      <c r="DA34" s="21" t="inlineStr"/>
      <c r="DB34" s="21" t="inlineStr"/>
      <c r="DC34" s="21" t="inlineStr"/>
      <c r="DD34" s="21" t="inlineStr">
        <is>
          <t>2026-06-08</t>
        </is>
      </c>
      <c r="DE34" t="inlineStr">
        <is>
          <t>전체후보</t>
        </is>
      </c>
    </row>
    <row r="35">
      <c r="A35" s="21" t="inlineStr">
        <is>
          <t>⛔ 추세 제외</t>
        </is>
      </c>
      <c r="B35" s="21" t="inlineStr">
        <is>
          <t>SOL AI반도체소부장</t>
        </is>
      </c>
      <c r="C35" s="21" t="inlineStr">
        <is>
          <t>455850</t>
        </is>
      </c>
      <c r="D35" s="21" t="inlineStr">
        <is>
          <t>KOSPI</t>
        </is>
      </c>
      <c r="E35" s="21" t="inlineStr">
        <is>
          <t>NAVER</t>
        </is>
      </c>
      <c r="F35" s="21" t="inlineStr">
        <is>
          <t>네이버 거래량 상위</t>
        </is>
      </c>
      <c r="G35" s="21" t="inlineStr">
        <is>
          <t>https://finance.naver.com/sise/sise_quant.naver</t>
        </is>
      </c>
      <c r="H35" s="21" t="inlineStr">
        <is>
          <t>네이버 금융 거래량 상위 종목을 1차 후보로 사용</t>
        </is>
      </c>
      <c r="I35" s="21" t="inlineStr"/>
      <c r="J35" s="21" t="inlineStr"/>
      <c r="K35" s="21" t="inlineStr">
        <is>
          <t>KOSPI</t>
        </is>
      </c>
      <c r="L35" s="21" t="inlineStr"/>
      <c r="M35" s="21" t="inlineStr"/>
      <c r="N35" s="21" t="inlineStr"/>
      <c r="O35" s="21" t="inlineStr"/>
      <c r="P35" s="21" t="inlineStr"/>
      <c r="Q35" s="21" t="inlineStr"/>
      <c r="R35" s="21" t="inlineStr"/>
      <c r="S35" s="21" t="inlineStr"/>
      <c r="T35" s="21" t="inlineStr"/>
      <c r="U35" s="21" t="inlineStr"/>
      <c r="V35" s="21" t="n">
        <v>26750</v>
      </c>
      <c r="W35" s="21" t="n">
        <v>64</v>
      </c>
      <c r="X35" s="21" t="n">
        <v>18</v>
      </c>
      <c r="Y35" s="21" t="inlineStr">
        <is>
          <t>확인필요</t>
        </is>
      </c>
      <c r="Z35" s="21" t="inlineStr">
        <is>
          <t>미확인</t>
        </is>
      </c>
      <c r="AA35" s="21" t="inlineStr"/>
      <c r="AB35" s="21" t="inlineStr">
        <is>
          <t>C</t>
        </is>
      </c>
      <c r="AC35" s="21" t="n">
        <v>53</v>
      </c>
      <c r="AD35" s="21" t="inlineStr">
        <is>
          <t>높음</t>
        </is>
      </c>
      <c r="AE35" s="21" t="inlineStr">
        <is>
          <t>데이터부족</t>
        </is>
      </c>
      <c r="AF35" s="21" t="n">
        <v>50</v>
      </c>
      <c r="AG35" s="21" t="inlineStr">
        <is>
          <t>확인필요</t>
        </is>
      </c>
      <c r="AH35" s="21" t="inlineStr">
        <is>
          <t>DART 재무데이터 부족 또는 API키 미입력</t>
        </is>
      </c>
      <c r="AI35" s="21" t="n">
        <v>2025</v>
      </c>
      <c r="AJ35" s="21" t="inlineStr"/>
      <c r="AK35" s="21" t="inlineStr"/>
      <c r="AL35" s="21" t="inlineStr"/>
      <c r="AM35" s="21" t="inlineStr"/>
      <c r="AN35" s="21" t="inlineStr">
        <is>
          <t>기업코드없음</t>
        </is>
      </c>
      <c r="AO35" s="21" t="inlineStr">
        <is>
          <t>2026-06-08</t>
        </is>
      </c>
      <c r="AP35" s="21" t="inlineStr"/>
      <c r="AQ35" s="21" t="inlineStr"/>
      <c r="AR35" s="21" t="inlineStr"/>
      <c r="AS35" s="21" t="inlineStr"/>
      <c r="AT35" s="21" t="inlineStr">
        <is>
          <t>KRX PER/PBR/ROE/시가총액 데이터 부족 — 위험 판정이 아니라 추가확인 대상 / DART 재무데이터 부족 또는 API키 미입력</t>
        </is>
      </c>
      <c r="AU35" s="21" t="inlineStr">
        <is>
          <t>시장경보 확인필요 / 재무등급 C</t>
        </is>
      </c>
      <c r="AV35" s="21" t="inlineStr">
        <is>
          <t>제외</t>
        </is>
      </c>
      <c r="AW35" s="21" t="inlineStr">
        <is>
          <t>현재가&lt;MA60 / 현재가&lt;MA20 / MA20&gt;MA60 / MA60기울기 0.68%</t>
        </is>
      </c>
      <c r="AX35" s="21" t="inlineStr">
        <is>
          <t>60일선 기준 추세필터 미통과</t>
        </is>
      </c>
      <c r="AY35" s="21" t="inlineStr">
        <is>
          <t>제외 / 60일선 기준 추세필터 미통과</t>
        </is>
      </c>
      <c r="AZ35" s="21" t="n">
        <v>30595.5</v>
      </c>
      <c r="BA35" s="21" t="n">
        <v>28397.33</v>
      </c>
      <c r="BB35" s="21" t="n">
        <v>0.68</v>
      </c>
      <c r="BC35" s="21" t="inlineStr">
        <is>
          <t>방어 모드</t>
        </is>
      </c>
      <c r="BD35" s="21" t="inlineStr">
        <is>
          <t>[초단타] + [칼손절]</t>
        </is>
      </c>
      <c r="BE35" s="21" t="inlineStr">
        <is>
          <t>+3% / +5% / +10%</t>
        </is>
      </c>
      <c r="BF35" s="21" t="inlineStr">
        <is>
          <t>-2% / -4% / -6%</t>
        </is>
      </c>
      <c r="BG35" s="21" t="inlineStr">
        <is>
          <t>+3% / +5% / +10%
(70%) / (20%) / (10%)</t>
        </is>
      </c>
      <c r="BH35" s="21" t="inlineStr">
        <is>
          <t>-2% / -4% / -6%
(80%) / (10%) / (10%)</t>
        </is>
      </c>
      <c r="BI35" s="21" t="inlineStr">
        <is>
          <t>+3%▶70% 익절 / +5%▶20% 익절 / +10%▶10% 익절</t>
        </is>
      </c>
      <c r="BJ35" s="21" t="inlineStr">
        <is>
          <t>-2%▶80% 손절 / -4%▶10% 손절 / -6%▶10% 손절</t>
        </is>
      </c>
      <c r="BK35" s="21" t="inlineStr">
        <is>
          <t>2026-01-02</t>
        </is>
      </c>
      <c r="BL35" s="21" t="inlineStr">
        <is>
          <t>2026-06-08</t>
        </is>
      </c>
      <c r="BM35" s="21" t="n">
        <v>32</v>
      </c>
      <c r="BN35" s="21" t="inlineStr">
        <is>
          <t>D</t>
        </is>
      </c>
      <c r="BO35" s="21" t="inlineStr">
        <is>
          <t>단독 사용 비권장</t>
        </is>
      </c>
      <c r="BP35" s="21" t="inlineStr">
        <is>
          <t>거래횟수 매우 부족 / MDD 안정 / 수익률 음수 / 승률 낮음</t>
        </is>
      </c>
      <c r="BQ35" s="22" t="inlineStr">
        <is>
          <t>후보출처 NAVER, 시장 방어 모드, 기본기술점수 64점→안전필터/추세필터 반영 18점. 안전필터 확인필요, 시장경보 미확인, 재무등급 C, DART재무 데이터부족/확인필요, PER , PBR nan. RSI 40.9, TRIX 둔화, ATR 8.7% 수준. 추세필터 제외(현재가&lt;MA60 / 현재가&lt;MA20 / MA20&gt;MA60 / MA60기울기 0.68%).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5" s="21" t="n">
        <v>40.9</v>
      </c>
      <c r="BS35" s="21" t="n">
        <v>8.74</v>
      </c>
      <c r="BT35" s="21" t="n">
        <v>0.46</v>
      </c>
      <c r="BU35" s="21" t="inlineStr">
        <is>
          <t>예</t>
        </is>
      </c>
      <c r="BV35" s="21" t="n">
        <v>0.0005</v>
      </c>
      <c r="BW35" s="21" t="n">
        <v>0.0025</v>
      </c>
      <c r="BX35" s="21" t="n">
        <v>0.0007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150000</v>
      </c>
      <c r="CD35" s="21" t="n">
        <v>5</v>
      </c>
      <c r="CE35" s="21" t="n">
        <v>360.2</v>
      </c>
      <c r="CF35" s="21" t="inlineStr">
        <is>
          <t>+3%</t>
        </is>
      </c>
      <c r="CG35" s="21" t="n">
        <v>27552</v>
      </c>
      <c r="CH35" s="21" t="n">
        <v>0.7</v>
      </c>
      <c r="CI35" s="21" t="inlineStr">
        <is>
          <t>+5%</t>
        </is>
      </c>
      <c r="CJ35" s="21" t="n">
        <v>28087</v>
      </c>
      <c r="CK35" s="21" t="n">
        <v>0.2</v>
      </c>
      <c r="CL35" s="21" t="inlineStr">
        <is>
          <t>+10%</t>
        </is>
      </c>
      <c r="CM35" s="21" t="n">
        <v>29425</v>
      </c>
      <c r="CN35" s="21" t="n">
        <v>0.1</v>
      </c>
      <c r="CO35" s="21" t="inlineStr">
        <is>
          <t>-2%</t>
        </is>
      </c>
      <c r="CP35" s="21" t="n">
        <v>26215</v>
      </c>
      <c r="CQ35" s="21" t="n">
        <v>0.8</v>
      </c>
      <c r="CR35" s="21" t="inlineStr">
        <is>
          <t>-4%</t>
        </is>
      </c>
      <c r="CS35" s="21" t="n">
        <v>25680</v>
      </c>
      <c r="CT35" s="21" t="n">
        <v>0.1</v>
      </c>
      <c r="CU35" s="21" t="inlineStr">
        <is>
          <t>-6%</t>
        </is>
      </c>
      <c r="CV35" s="21" t="n">
        <v>25145</v>
      </c>
      <c r="CW35" s="21" t="n">
        <v>0.1</v>
      </c>
      <c r="CX35" s="21" t="inlineStr"/>
      <c r="CY35" s="21" t="inlineStr"/>
      <c r="CZ35" s="21" t="inlineStr"/>
      <c r="DA35" s="21" t="inlineStr"/>
      <c r="DB35" s="21" t="inlineStr"/>
      <c r="DC35" s="21" t="inlineStr"/>
      <c r="DD35" s="21" t="inlineStr">
        <is>
          <t>2026-06-08</t>
        </is>
      </c>
      <c r="DE35" t="inlineStr">
        <is>
          <t>전체후보</t>
        </is>
      </c>
    </row>
    <row r="36">
      <c r="A36" s="21" t="inlineStr">
        <is>
          <t>⛔ 추세 제외</t>
        </is>
      </c>
      <c r="B36" s="21" t="inlineStr">
        <is>
          <t>고영</t>
        </is>
      </c>
      <c r="C36" s="21" t="inlineStr">
        <is>
          <t>098460</t>
        </is>
      </c>
      <c r="D36" s="21" t="inlineStr">
        <is>
          <t>KOSDAQ</t>
        </is>
      </c>
      <c r="E36" s="21" t="inlineStr">
        <is>
          <t>NAVER</t>
        </is>
      </c>
      <c r="F36" s="21" t="inlineStr">
        <is>
          <t>네이버 거래량 상위</t>
        </is>
      </c>
      <c r="G36" s="21" t="inlineStr">
        <is>
          <t>https://finance.naver.com/sise/sise_quant.naver</t>
        </is>
      </c>
      <c r="H36" s="21" t="inlineStr">
        <is>
          <t>네이버 금융 거래량 상위 종목을 1차 후보로 사용</t>
        </is>
      </c>
      <c r="I36" s="21" t="inlineStr"/>
      <c r="J36" s="21" t="inlineStr"/>
      <c r="K36" s="21" t="inlineStr">
        <is>
          <t>KOSDAQ</t>
        </is>
      </c>
      <c r="L36" s="21" t="inlineStr"/>
      <c r="M36" s="21" t="inlineStr"/>
      <c r="N36" s="21" t="inlineStr"/>
      <c r="O36" s="21" t="inlineStr"/>
      <c r="P36" s="21" t="inlineStr"/>
      <c r="Q36" s="21" t="inlineStr"/>
      <c r="R36" s="21" t="inlineStr"/>
      <c r="S36" s="21" t="inlineStr"/>
      <c r="T36" s="21" t="inlineStr"/>
      <c r="U36" s="21" t="inlineStr"/>
      <c r="V36" s="21" t="n">
        <v>28650</v>
      </c>
      <c r="W36" s="21" t="n">
        <v>62</v>
      </c>
      <c r="X36" s="21" t="n">
        <v>16</v>
      </c>
      <c r="Y36" s="21" t="inlineStr">
        <is>
          <t>확인필요</t>
        </is>
      </c>
      <c r="Z36" s="21" t="inlineStr">
        <is>
          <t>미확인</t>
        </is>
      </c>
      <c r="AA36" s="21" t="inlineStr"/>
      <c r="AB36" s="21" t="inlineStr">
        <is>
          <t>C</t>
        </is>
      </c>
      <c r="AC36" s="21" t="n">
        <v>53</v>
      </c>
      <c r="AD36" s="21" t="inlineStr">
        <is>
          <t>높음</t>
        </is>
      </c>
      <c r="AE36" s="21" t="inlineStr">
        <is>
          <t>데이터부족</t>
        </is>
      </c>
      <c r="AF36" s="21" t="n">
        <v>50</v>
      </c>
      <c r="AG36" s="21" t="inlineStr">
        <is>
          <t>확인필요</t>
        </is>
      </c>
      <c r="AH36" s="21" t="inlineStr">
        <is>
          <t>DART 재무데이터 부족 또는 API키 미입력</t>
        </is>
      </c>
      <c r="AI36" s="21" t="n">
        <v>2025</v>
      </c>
      <c r="AJ36" s="21" t="inlineStr"/>
      <c r="AK36" s="21" t="inlineStr"/>
      <c r="AL36" s="21" t="inlineStr"/>
      <c r="AM36" s="21" t="inlineStr"/>
      <c r="AN36" s="21" t="inlineStr">
        <is>
          <t>기업코드없음</t>
        </is>
      </c>
      <c r="AO36" s="21" t="inlineStr">
        <is>
          <t>2026-06-08</t>
        </is>
      </c>
      <c r="AP36" s="21" t="inlineStr"/>
      <c r="AQ36" s="21" t="inlineStr"/>
      <c r="AR36" s="21" t="inlineStr"/>
      <c r="AS36" s="21" t="inlineStr"/>
      <c r="AT36" s="21" t="inlineStr">
        <is>
          <t>KRX PER/PBR/ROE/시가총액 데이터 부족 — 위험 판정이 아니라 추가확인 대상 / DART 재무데이터 부족 또는 API키 미입력</t>
        </is>
      </c>
      <c r="AU36" s="21" t="inlineStr">
        <is>
          <t>시장경보 확인필요 / 재무등급 C</t>
        </is>
      </c>
      <c r="AV36" s="21" t="inlineStr">
        <is>
          <t>제외</t>
        </is>
      </c>
      <c r="AW36" s="21" t="inlineStr">
        <is>
          <t>현재가&lt;MA60 / 현재가&lt;MA20 / MA20&gt;MA60 / MA60기울기 0.51%</t>
        </is>
      </c>
      <c r="AX36" s="21" t="inlineStr">
        <is>
          <t>60일선 기준 추세필터 미통과</t>
        </is>
      </c>
      <c r="AY36" s="21" t="inlineStr">
        <is>
          <t>제외 / 60일선 기준 추세필터 미통과</t>
        </is>
      </c>
      <c r="AZ36" s="21" t="n">
        <v>36592.5</v>
      </c>
      <c r="BA36" s="21" t="n">
        <v>32950.83</v>
      </c>
      <c r="BB36" s="21" t="n">
        <v>0.51</v>
      </c>
      <c r="BC36" s="21" t="inlineStr">
        <is>
          <t>방어 모드</t>
        </is>
      </c>
      <c r="BD36" s="21" t="inlineStr">
        <is>
          <t>[초단타] + [칼손절]</t>
        </is>
      </c>
      <c r="BE36" s="21" t="inlineStr">
        <is>
          <t>+3% / +5% / +10%</t>
        </is>
      </c>
      <c r="BF36" s="21" t="inlineStr">
        <is>
          <t>-2% / -4% / -6%</t>
        </is>
      </c>
      <c r="BG36" s="21" t="inlineStr">
        <is>
          <t>+3% / +5% / +10%
(70%) / (20%) / (10%)</t>
        </is>
      </c>
      <c r="BH36" s="21" t="inlineStr">
        <is>
          <t>-2% / -4% / -6%
(80%) / (10%) / (10%)</t>
        </is>
      </c>
      <c r="BI36" s="21" t="inlineStr">
        <is>
          <t>+3%▶70% 익절 / +5%▶20% 익절 / +10%▶10% 익절</t>
        </is>
      </c>
      <c r="BJ36" s="21" t="inlineStr">
        <is>
          <t>-2%▶80% 손절 / -4%▶10% 손절 / -6%▶10% 손절</t>
        </is>
      </c>
      <c r="BK36" s="21" t="inlineStr">
        <is>
          <t>2026-01-02</t>
        </is>
      </c>
      <c r="BL36" s="21" t="inlineStr">
        <is>
          <t>2026-06-08</t>
        </is>
      </c>
      <c r="BM36" s="21" t="n">
        <v>32</v>
      </c>
      <c r="BN36" s="21" t="inlineStr">
        <is>
          <t>D</t>
        </is>
      </c>
      <c r="BO36" s="21" t="inlineStr">
        <is>
          <t>단독 사용 비권장</t>
        </is>
      </c>
      <c r="BP36" s="21" t="inlineStr">
        <is>
          <t>거래횟수 매우 부족 / MDD 안정 / 수익률 음수 / 승률 낮음</t>
        </is>
      </c>
      <c r="BQ36" s="22" t="inlineStr">
        <is>
          <t>후보출처 NAVER, 시장 방어 모드, 기본기술점수 62점→안전필터/추세필터 반영 16점. 안전필터 확인필요, 시장경보 미확인, 재무등급 C, DART재무 데이터부족/확인필요, PER , PBR nan. RSI 36.1, TRIX 둔화, ATR 10.4% 수준. 추세필터 제외(현재가&lt;MA60 / 현재가&lt;MA20 / MA20&gt;MA60 / MA60기울기 0.51%).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6" s="21" t="n">
        <v>36.1</v>
      </c>
      <c r="BS36" s="21" t="n">
        <v>10.4</v>
      </c>
      <c r="BT36" s="21" t="n">
        <v>0.27</v>
      </c>
      <c r="BU36" s="21" t="inlineStr">
        <is>
          <t>예</t>
        </is>
      </c>
      <c r="BV36" s="21" t="n">
        <v>0.0005</v>
      </c>
      <c r="BW36" s="21" t="n">
        <v>0.0025</v>
      </c>
      <c r="BX36" s="21" t="n">
        <v>0.0007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150000</v>
      </c>
      <c r="CD36" s="21" t="n">
        <v>5</v>
      </c>
      <c r="CE36" s="21" t="n">
        <v>208.5</v>
      </c>
      <c r="CF36" s="21" t="inlineStr">
        <is>
          <t>+3%</t>
        </is>
      </c>
      <c r="CG36" s="21" t="n">
        <v>29509</v>
      </c>
      <c r="CH36" s="21" t="n">
        <v>0.7</v>
      </c>
      <c r="CI36" s="21" t="inlineStr">
        <is>
          <t>+5%</t>
        </is>
      </c>
      <c r="CJ36" s="21" t="n">
        <v>30082</v>
      </c>
      <c r="CK36" s="21" t="n">
        <v>0.2</v>
      </c>
      <c r="CL36" s="21" t="inlineStr">
        <is>
          <t>+10%</t>
        </is>
      </c>
      <c r="CM36" s="21" t="n">
        <v>31515</v>
      </c>
      <c r="CN36" s="21" t="n">
        <v>0.1</v>
      </c>
      <c r="CO36" s="21" t="inlineStr">
        <is>
          <t>-2%</t>
        </is>
      </c>
      <c r="CP36" s="21" t="n">
        <v>28077</v>
      </c>
      <c r="CQ36" s="21" t="n">
        <v>0.8</v>
      </c>
      <c r="CR36" s="21" t="inlineStr">
        <is>
          <t>-4%</t>
        </is>
      </c>
      <c r="CS36" s="21" t="n">
        <v>27504</v>
      </c>
      <c r="CT36" s="21" t="n">
        <v>0.1</v>
      </c>
      <c r="CU36" s="21" t="inlineStr">
        <is>
          <t>-6%</t>
        </is>
      </c>
      <c r="CV36" s="21" t="n">
        <v>26931</v>
      </c>
      <c r="CW36" s="21" t="n">
        <v>0.1</v>
      </c>
      <c r="CX36" s="21" t="inlineStr"/>
      <c r="CY36" s="21" t="inlineStr"/>
      <c r="CZ36" s="21" t="inlineStr"/>
      <c r="DA36" s="21" t="inlineStr"/>
      <c r="DB36" s="21" t="inlineStr"/>
      <c r="DC36" s="21" t="inlineStr"/>
      <c r="DD36" s="21" t="inlineStr">
        <is>
          <t>2026-06-08</t>
        </is>
      </c>
      <c r="DE36" t="inlineStr">
        <is>
          <t>전체후보</t>
        </is>
      </c>
    </row>
    <row r="37">
      <c r="A37" s="21" t="inlineStr">
        <is>
          <t>⛔ 추세 제외</t>
        </is>
      </c>
      <c r="B37" s="21" t="inlineStr">
        <is>
          <t>TIGER 2차전지TOP10</t>
        </is>
      </c>
      <c r="C37" s="21" t="inlineStr">
        <is>
          <t>364980</t>
        </is>
      </c>
      <c r="D37" s="21" t="inlineStr">
        <is>
          <t>KOSPI</t>
        </is>
      </c>
      <c r="E37" s="21" t="inlineStr">
        <is>
          <t>NAVER</t>
        </is>
      </c>
      <c r="F37" s="21" t="inlineStr">
        <is>
          <t>네이버 거래량 상위</t>
        </is>
      </c>
      <c r="G37" s="21" t="inlineStr">
        <is>
          <t>https://finance.naver.com/sise/sise_quant.naver</t>
        </is>
      </c>
      <c r="H37" s="21" t="inlineStr">
        <is>
          <t>네이버 금융 거래량 상위 종목을 1차 후보로 사용</t>
        </is>
      </c>
      <c r="I37" s="21" t="inlineStr"/>
      <c r="J37" s="21" t="inlineStr"/>
      <c r="K37" s="21" t="inlineStr">
        <is>
          <t>KOSPI</t>
        </is>
      </c>
      <c r="L37" s="21" t="inlineStr"/>
      <c r="M37" s="21" t="inlineStr"/>
      <c r="N37" s="21" t="inlineStr"/>
      <c r="O37" s="21" t="inlineStr"/>
      <c r="P37" s="21" t="inlineStr"/>
      <c r="Q37" s="21" t="inlineStr"/>
      <c r="R37" s="21" t="inlineStr"/>
      <c r="S37" s="21" t="inlineStr"/>
      <c r="T37" s="21" t="inlineStr"/>
      <c r="U37" s="21" t="inlineStr"/>
      <c r="V37" s="21" t="n">
        <v>10775</v>
      </c>
      <c r="W37" s="21" t="n">
        <v>62</v>
      </c>
      <c r="X37" s="21" t="n">
        <v>16</v>
      </c>
      <c r="Y37" s="21" t="inlineStr">
        <is>
          <t>확인필요</t>
        </is>
      </c>
      <c r="Z37" s="21" t="inlineStr">
        <is>
          <t>미확인</t>
        </is>
      </c>
      <c r="AA37" s="21" t="inlineStr"/>
      <c r="AB37" s="21" t="inlineStr">
        <is>
          <t>C</t>
        </is>
      </c>
      <c r="AC37" s="21" t="n">
        <v>53</v>
      </c>
      <c r="AD37" s="21" t="inlineStr">
        <is>
          <t>높음</t>
        </is>
      </c>
      <c r="AE37" s="21" t="inlineStr">
        <is>
          <t>데이터부족</t>
        </is>
      </c>
      <c r="AF37" s="21" t="n">
        <v>50</v>
      </c>
      <c r="AG37" s="21" t="inlineStr">
        <is>
          <t>확인필요</t>
        </is>
      </c>
      <c r="AH37" s="21" t="inlineStr">
        <is>
          <t>DART 재무데이터 부족 또는 API키 미입력</t>
        </is>
      </c>
      <c r="AI37" s="21" t="n">
        <v>2025</v>
      </c>
      <c r="AJ37" s="21" t="inlineStr"/>
      <c r="AK37" s="21" t="inlineStr"/>
      <c r="AL37" s="21" t="inlineStr"/>
      <c r="AM37" s="21" t="inlineStr"/>
      <c r="AN37" s="21" t="inlineStr">
        <is>
          <t>기업코드없음</t>
        </is>
      </c>
      <c r="AO37" s="21" t="inlineStr">
        <is>
          <t>2026-06-08</t>
        </is>
      </c>
      <c r="AP37" s="21" t="inlineStr"/>
      <c r="AQ37" s="21" t="inlineStr"/>
      <c r="AR37" s="21" t="inlineStr"/>
      <c r="AS37" s="21" t="inlineStr"/>
      <c r="AT37" s="21" t="inlineStr">
        <is>
          <t>KRX PER/PBR/ROE/시가총액 데이터 부족 — 위험 판정이 아니라 추가확인 대상 / DART 재무데이터 부족 또는 API키 미입력</t>
        </is>
      </c>
      <c r="AU37" s="21" t="inlineStr">
        <is>
          <t>시장경보 확인필요 / 재무등급 C</t>
        </is>
      </c>
      <c r="AV37" s="21" t="inlineStr">
        <is>
          <t>제외</t>
        </is>
      </c>
      <c r="AW37" s="21" t="inlineStr">
        <is>
          <t>현재가&lt;MA60 / 현재가&lt;MA20 / MA20&gt;MA60 / MA60기울기 1.39%</t>
        </is>
      </c>
      <c r="AX37" s="21" t="inlineStr">
        <is>
          <t>60일선 기준 추세필터 미통과</t>
        </is>
      </c>
      <c r="AY37" s="21" t="inlineStr">
        <is>
          <t>제외 / 60일선 기준 추세필터 미통과</t>
        </is>
      </c>
      <c r="AZ37" s="21" t="n">
        <v>12840.75</v>
      </c>
      <c r="BA37" s="21" t="n">
        <v>11991.5</v>
      </c>
      <c r="BB37" s="21" t="n">
        <v>1.39</v>
      </c>
      <c r="BC37" s="21" t="inlineStr">
        <is>
          <t>방어 모드</t>
        </is>
      </c>
      <c r="BD37" s="21" t="inlineStr">
        <is>
          <t>[초단타] + [칼손절]</t>
        </is>
      </c>
      <c r="BE37" s="21" t="inlineStr">
        <is>
          <t>+3% / +5% / +10%</t>
        </is>
      </c>
      <c r="BF37" s="21" t="inlineStr">
        <is>
          <t>-2% / -4% / -6%</t>
        </is>
      </c>
      <c r="BG37" s="21" t="inlineStr">
        <is>
          <t>+3% / +5% / +10%
(70%) / (20%) / (10%)</t>
        </is>
      </c>
      <c r="BH37" s="21" t="inlineStr">
        <is>
          <t>-2% / -4% / -6%
(80%) / (10%) / (10%)</t>
        </is>
      </c>
      <c r="BI37" s="21" t="inlineStr">
        <is>
          <t>+3%▶70% 익절 / +5%▶20% 익절 / +10%▶10% 익절</t>
        </is>
      </c>
      <c r="BJ37" s="21" t="inlineStr">
        <is>
          <t>-2%▶80% 손절 / -4%▶10% 손절 / -6%▶10% 손절</t>
        </is>
      </c>
      <c r="BK37" s="21" t="inlineStr">
        <is>
          <t>2026-01-02</t>
        </is>
      </c>
      <c r="BL37" s="21" t="inlineStr">
        <is>
          <t>2026-06-08</t>
        </is>
      </c>
      <c r="BM37" s="21" t="n">
        <v>32</v>
      </c>
      <c r="BN37" s="21" t="inlineStr">
        <is>
          <t>D</t>
        </is>
      </c>
      <c r="BO37" s="21" t="inlineStr">
        <is>
          <t>단독 사용 비권장</t>
        </is>
      </c>
      <c r="BP37" s="21" t="inlineStr">
        <is>
          <t>거래횟수 매우 부족 / MDD 안정 / 수익률 음수 / 승률 낮음</t>
        </is>
      </c>
      <c r="BQ37" s="22" t="inlineStr">
        <is>
          <t>후보출처 NAVER, 시장 방어 모드, 기본기술점수 62점→안전필터/추세필터 반영 16점. 안전필터 확인필요, 시장경보 미확인, 재무등급 C, DART재무 데이터부족/확인필요, PER , PBR nan. RSI 33.8, TRIX 둔화, ATR 7.3% 수준. 추세필터 제외(현재가&lt;MA60 / 현재가&lt;MA20 / MA20&gt;MA60 / MA60기울기 1.39%).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7" s="21" t="n">
        <v>33.8</v>
      </c>
      <c r="BS37" s="21" t="n">
        <v>7.33</v>
      </c>
      <c r="BT37" s="21" t="n">
        <v>0.25</v>
      </c>
      <c r="BU37" s="21" t="inlineStr">
        <is>
          <t>예</t>
        </is>
      </c>
      <c r="BV37" s="21" t="n">
        <v>0.0005</v>
      </c>
      <c r="BW37" s="21" t="n">
        <v>0.0025</v>
      </c>
      <c r="BX37" s="21" t="n">
        <v>0.0007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150000</v>
      </c>
      <c r="CD37" s="21" t="n">
        <v>13</v>
      </c>
      <c r="CE37" s="21" t="n">
        <v>167.3</v>
      </c>
      <c r="CF37" s="21" t="inlineStr">
        <is>
          <t>+3%</t>
        </is>
      </c>
      <c r="CG37" s="21" t="n">
        <v>11098</v>
      </c>
      <c r="CH37" s="21" t="n">
        <v>0.7</v>
      </c>
      <c r="CI37" s="21" t="inlineStr">
        <is>
          <t>+5%</t>
        </is>
      </c>
      <c r="CJ37" s="21" t="n">
        <v>11313</v>
      </c>
      <c r="CK37" s="21" t="n">
        <v>0.2</v>
      </c>
      <c r="CL37" s="21" t="inlineStr">
        <is>
          <t>+10%</t>
        </is>
      </c>
      <c r="CM37" s="21" t="n">
        <v>11852</v>
      </c>
      <c r="CN37" s="21" t="n">
        <v>0.1</v>
      </c>
      <c r="CO37" s="21" t="inlineStr">
        <is>
          <t>-2%</t>
        </is>
      </c>
      <c r="CP37" s="21" t="n">
        <v>10559</v>
      </c>
      <c r="CQ37" s="21" t="n">
        <v>0.8</v>
      </c>
      <c r="CR37" s="21" t="inlineStr">
        <is>
          <t>-4%</t>
        </is>
      </c>
      <c r="CS37" s="21" t="n">
        <v>10344</v>
      </c>
      <c r="CT37" s="21" t="n">
        <v>0.1</v>
      </c>
      <c r="CU37" s="21" t="inlineStr">
        <is>
          <t>-6%</t>
        </is>
      </c>
      <c r="CV37" s="21" t="n">
        <v>10128</v>
      </c>
      <c r="CW37" s="21" t="n">
        <v>0.1</v>
      </c>
      <c r="CX37" s="21" t="inlineStr"/>
      <c r="CY37" s="21" t="inlineStr"/>
      <c r="CZ37" s="21" t="inlineStr"/>
      <c r="DA37" s="21" t="inlineStr"/>
      <c r="DB37" s="21" t="inlineStr"/>
      <c r="DC37" s="21" t="inlineStr"/>
      <c r="DD37" s="21" t="inlineStr">
        <is>
          <t>2026-06-08</t>
        </is>
      </c>
      <c r="DE37" t="inlineStr">
        <is>
          <t>전체후보</t>
        </is>
      </c>
    </row>
    <row r="38">
      <c r="A38" s="21" t="inlineStr">
        <is>
          <t>⛔ 추세 제외</t>
        </is>
      </c>
      <c r="B38" s="21" t="inlineStr">
        <is>
          <t>KODEX 금융고배당TOP10타겟위클리커버드콜</t>
        </is>
      </c>
      <c r="C38" s="21" t="inlineStr">
        <is>
          <t>498410</t>
        </is>
      </c>
      <c r="D38" s="21" t="inlineStr">
        <is>
          <t>KOSPI</t>
        </is>
      </c>
      <c r="E38" s="21" t="inlineStr">
        <is>
          <t>NAVER</t>
        </is>
      </c>
      <c r="F38" s="21" t="inlineStr">
        <is>
          <t>네이버 거래량 상위</t>
        </is>
      </c>
      <c r="G38" s="21" t="inlineStr">
        <is>
          <t>https://finance.naver.com/sise/sise_quant.naver</t>
        </is>
      </c>
      <c r="H38" s="21" t="inlineStr">
        <is>
          <t>네이버 금융 거래량 상위 종목을 1차 후보로 사용</t>
        </is>
      </c>
      <c r="I38" s="21" t="inlineStr"/>
      <c r="J38" s="21" t="inlineStr"/>
      <c r="K38" s="21" t="inlineStr">
        <is>
          <t>KOSPI</t>
        </is>
      </c>
      <c r="L38" s="21" t="inlineStr"/>
      <c r="M38" s="21" t="inlineStr"/>
      <c r="N38" s="21" t="inlineStr"/>
      <c r="O38" s="21" t="inlineStr"/>
      <c r="P38" s="21" t="inlineStr"/>
      <c r="Q38" s="21" t="inlineStr"/>
      <c r="R38" s="21" t="inlineStr"/>
      <c r="S38" s="21" t="inlineStr"/>
      <c r="T38" s="21" t="inlineStr"/>
      <c r="U38" s="21" t="inlineStr"/>
      <c r="V38" s="21" t="n">
        <v>11452</v>
      </c>
      <c r="W38" s="21" t="n">
        <v>61</v>
      </c>
      <c r="X38" s="21" t="n">
        <v>15</v>
      </c>
      <c r="Y38" s="21" t="inlineStr">
        <is>
          <t>확인필요</t>
        </is>
      </c>
      <c r="Z38" s="21" t="inlineStr">
        <is>
          <t>미확인</t>
        </is>
      </c>
      <c r="AA38" s="21" t="inlineStr"/>
      <c r="AB38" s="21" t="inlineStr">
        <is>
          <t>C</t>
        </is>
      </c>
      <c r="AC38" s="21" t="n">
        <v>53</v>
      </c>
      <c r="AD38" s="21" t="inlineStr">
        <is>
          <t>높음</t>
        </is>
      </c>
      <c r="AE38" s="21" t="inlineStr">
        <is>
          <t>데이터부족</t>
        </is>
      </c>
      <c r="AF38" s="21" t="n">
        <v>50</v>
      </c>
      <c r="AG38" s="21" t="inlineStr">
        <is>
          <t>확인필요</t>
        </is>
      </c>
      <c r="AH38" s="21" t="inlineStr">
        <is>
          <t>DART 재무데이터 부족 또는 API키 미입력</t>
        </is>
      </c>
      <c r="AI38" s="21" t="n">
        <v>2025</v>
      </c>
      <c r="AJ38" s="21" t="inlineStr"/>
      <c r="AK38" s="21" t="inlineStr"/>
      <c r="AL38" s="21" t="inlineStr"/>
      <c r="AM38" s="21" t="inlineStr"/>
      <c r="AN38" s="21" t="inlineStr">
        <is>
          <t>기업코드없음</t>
        </is>
      </c>
      <c r="AO38" s="21" t="inlineStr">
        <is>
          <t>2026-06-08</t>
        </is>
      </c>
      <c r="AP38" s="21" t="inlineStr"/>
      <c r="AQ38" s="21" t="inlineStr"/>
      <c r="AR38" s="21" t="inlineStr"/>
      <c r="AS38" s="21" t="inlineStr"/>
      <c r="AT38" s="21" t="inlineStr">
        <is>
          <t>KRX PER/PBR/ROE/시가총액 데이터 부족 — 위험 판정이 아니라 추가확인 대상 / DART 재무데이터 부족 또는 API키 미입력</t>
        </is>
      </c>
      <c r="AU38" s="21" t="inlineStr">
        <is>
          <t>시장경보 확인필요 / 재무등급 C</t>
        </is>
      </c>
      <c r="AV38" s="21" t="inlineStr">
        <is>
          <t>제외</t>
        </is>
      </c>
      <c r="AW38" s="21" t="inlineStr">
        <is>
          <t>현재가&lt;MA60 / 현재가&lt;MA20 / MA20&lt;MA60 / MA60기울기 -0.49%</t>
        </is>
      </c>
      <c r="AX38" s="21" t="inlineStr">
        <is>
          <t>60일선 기준 추세필터 미통과</t>
        </is>
      </c>
      <c r="AY38" s="21" t="inlineStr">
        <is>
          <t>제외 / 60일선 기준 추세필터 미통과</t>
        </is>
      </c>
      <c r="AZ38" s="21" t="n">
        <v>12050.6</v>
      </c>
      <c r="BA38" s="21" t="n">
        <v>12664.93</v>
      </c>
      <c r="BB38" s="21" t="n">
        <v>-0.49</v>
      </c>
      <c r="BC38" s="21" t="inlineStr">
        <is>
          <t>방어 모드</t>
        </is>
      </c>
      <c r="BD38" s="21" t="inlineStr">
        <is>
          <t>[중기추세] + [칼손절]</t>
        </is>
      </c>
      <c r="BE38" s="21" t="inlineStr">
        <is>
          <t>+10% / +20% / +30%</t>
        </is>
      </c>
      <c r="BF38" s="21" t="inlineStr">
        <is>
          <t>-2% / -4% / -6%</t>
        </is>
      </c>
      <c r="BG38" s="21" t="inlineStr">
        <is>
          <t>+10% / +20% / +30%
(50%) / (30%) / (20%)</t>
        </is>
      </c>
      <c r="BH38" s="21" t="inlineStr">
        <is>
          <t>-2% / -4% / -6%
(80%) / (10%) / (10%)</t>
        </is>
      </c>
      <c r="BI38" s="21" t="inlineStr">
        <is>
          <t>+10%▶50% 익절 / +20%▶30% 익절 / +30%▶20% 익절</t>
        </is>
      </c>
      <c r="BJ38" s="21" t="inlineStr">
        <is>
          <t>-2%▶80% 손절 / -4%▶10% 손절 / -6%▶10% 손절</t>
        </is>
      </c>
      <c r="BK38" s="21" t="inlineStr">
        <is>
          <t>2026-01-02</t>
        </is>
      </c>
      <c r="BL38" s="21" t="inlineStr">
        <is>
          <t>2026-06-08</t>
        </is>
      </c>
      <c r="BM38" s="21" t="n">
        <v>62</v>
      </c>
      <c r="BN38" s="21" t="inlineStr">
        <is>
          <t>C</t>
        </is>
      </c>
      <c r="BO38" s="21" t="inlineStr">
        <is>
          <t>최근 적합성 참고 수준</t>
        </is>
      </c>
      <c r="BP38" s="21" t="inlineStr">
        <is>
          <t>거래횟수 매우 부족 / MDD 안정</t>
        </is>
      </c>
      <c r="BQ38" s="22" t="inlineStr">
        <is>
          <t>후보출처 NAVER, 시장 방어 모드, 기본기술점수 61점→안전필터/추세필터 반영 15점. 안전필터 확인필요, 시장경보 미확인, 재무등급 C, DART재무 데이터부족/확인필요, PER , PBR nan. RSI 38.3, TRIX 둔화, ATR 4.2% 수준. 추세필터 제외(현재가&lt;MA60 / 현재가&lt;MA20 / MA20&lt;MA60 / MA60기울기 -0.49%). 백테스트 기준 2026-01-02 ~ 2026-06-08. 과거 구간 최적 조합은 [중기추세] + [칼손절]. 백테스트 신뢰도는 C(최근 적합성 참고 수준).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8" s="21" t="n">
        <v>38.3</v>
      </c>
      <c r="BS38" s="21" t="n">
        <v>4.18</v>
      </c>
      <c r="BT38" s="21" t="n">
        <v>0.66</v>
      </c>
      <c r="BU38" s="21" t="inlineStr">
        <is>
          <t>예</t>
        </is>
      </c>
      <c r="BV38" s="21" t="n">
        <v>0.0005</v>
      </c>
      <c r="BW38" s="21" t="n">
        <v>0.0025</v>
      </c>
      <c r="BX38" s="21" t="n">
        <v>0.0007</v>
      </c>
      <c r="BY38" s="21" t="n">
        <v>7.64</v>
      </c>
      <c r="BZ38" s="21" t="n">
        <v>-0.31</v>
      </c>
      <c r="CA38" s="21" t="n">
        <v>100</v>
      </c>
      <c r="CB38" s="21" t="n">
        <v>2</v>
      </c>
      <c r="CC38" s="21" t="n">
        <v>150000</v>
      </c>
      <c r="CD38" s="21" t="n">
        <v>13</v>
      </c>
      <c r="CE38" s="21" t="n">
        <v>187</v>
      </c>
      <c r="CF38" s="21" t="inlineStr">
        <is>
          <t>+10%</t>
        </is>
      </c>
      <c r="CG38" s="21" t="n">
        <v>12597</v>
      </c>
      <c r="CH38" s="21" t="n">
        <v>0.5</v>
      </c>
      <c r="CI38" s="21" t="inlineStr">
        <is>
          <t>+20%</t>
        </is>
      </c>
      <c r="CJ38" s="21" t="n">
        <v>13742</v>
      </c>
      <c r="CK38" s="21" t="n">
        <v>0.3</v>
      </c>
      <c r="CL38" s="21" t="inlineStr">
        <is>
          <t>+30%</t>
        </is>
      </c>
      <c r="CM38" s="21" t="n">
        <v>14887</v>
      </c>
      <c r="CN38" s="21" t="n">
        <v>0.2</v>
      </c>
      <c r="CO38" s="21" t="inlineStr">
        <is>
          <t>-2%</t>
        </is>
      </c>
      <c r="CP38" s="21" t="n">
        <v>11222</v>
      </c>
      <c r="CQ38" s="21" t="n">
        <v>0.8</v>
      </c>
      <c r="CR38" s="21" t="inlineStr">
        <is>
          <t>-4%</t>
        </is>
      </c>
      <c r="CS38" s="21" t="n">
        <v>10993</v>
      </c>
      <c r="CT38" s="21" t="n">
        <v>0.1</v>
      </c>
      <c r="CU38" s="21" t="inlineStr">
        <is>
          <t>-6%</t>
        </is>
      </c>
      <c r="CV38" s="21" t="n">
        <v>10764</v>
      </c>
      <c r="CW38" s="21" t="n">
        <v>0.1</v>
      </c>
      <c r="CX38" s="21" t="inlineStr"/>
      <c r="CY38" s="21" t="inlineStr"/>
      <c r="CZ38" s="21" t="inlineStr"/>
      <c r="DA38" s="21" t="inlineStr"/>
      <c r="DB38" s="21" t="inlineStr"/>
      <c r="DC38" s="21" t="inlineStr"/>
      <c r="DD38" s="21" t="inlineStr">
        <is>
          <t>2026-06-08</t>
        </is>
      </c>
      <c r="DE38" t="inlineStr">
        <is>
          <t>전체후보</t>
        </is>
      </c>
    </row>
    <row r="39">
      <c r="A39" s="21" t="inlineStr">
        <is>
          <t>⛔ 추세 제외</t>
        </is>
      </c>
      <c r="B39" s="21" t="inlineStr">
        <is>
          <t>한온시스템</t>
        </is>
      </c>
      <c r="C39" s="21" t="inlineStr">
        <is>
          <t>018880</t>
        </is>
      </c>
      <c r="D39" s="21" t="inlineStr">
        <is>
          <t>KOSPI</t>
        </is>
      </c>
      <c r="E39" s="21" t="inlineStr">
        <is>
          <t>NAVER</t>
        </is>
      </c>
      <c r="F39" s="21" t="inlineStr">
        <is>
          <t>네이버 거래량 상위</t>
        </is>
      </c>
      <c r="G39" s="21" t="inlineStr">
        <is>
          <t>https://finance.naver.com/sise/sise_quant.naver</t>
        </is>
      </c>
      <c r="H39" s="21" t="inlineStr">
        <is>
          <t>네이버 금융 거래량 상위 종목을 1차 후보로 사용</t>
        </is>
      </c>
      <c r="I39" s="21" t="inlineStr"/>
      <c r="J39" s="21" t="inlineStr"/>
      <c r="K39" s="21" t="inlineStr">
        <is>
          <t>KOSPI</t>
        </is>
      </c>
      <c r="L39" s="21" t="inlineStr"/>
      <c r="M39" s="21" t="inlineStr"/>
      <c r="N39" s="21" t="inlineStr"/>
      <c r="O39" s="21" t="inlineStr"/>
      <c r="P39" s="21" t="inlineStr"/>
      <c r="Q39" s="21" t="inlineStr"/>
      <c r="R39" s="21" t="inlineStr"/>
      <c r="S39" s="21" t="inlineStr"/>
      <c r="T39" s="21" t="inlineStr"/>
      <c r="U39" s="21" t="inlineStr"/>
      <c r="V39" s="21" t="n">
        <v>4390</v>
      </c>
      <c r="W39" s="21" t="n">
        <v>61</v>
      </c>
      <c r="X39" s="21" t="n">
        <v>15</v>
      </c>
      <c r="Y39" s="21" t="inlineStr">
        <is>
          <t>확인필요</t>
        </is>
      </c>
      <c r="Z39" s="21" t="inlineStr">
        <is>
          <t>미확인</t>
        </is>
      </c>
      <c r="AA39" s="21" t="inlineStr"/>
      <c r="AB39" s="21" t="inlineStr">
        <is>
          <t>C</t>
        </is>
      </c>
      <c r="AC39" s="21" t="n">
        <v>53</v>
      </c>
      <c r="AD39" s="21" t="inlineStr">
        <is>
          <t>높음</t>
        </is>
      </c>
      <c r="AE39" s="21" t="inlineStr">
        <is>
          <t>데이터부족</t>
        </is>
      </c>
      <c r="AF39" s="21" t="n">
        <v>50</v>
      </c>
      <c r="AG39" s="21" t="inlineStr">
        <is>
          <t>확인필요</t>
        </is>
      </c>
      <c r="AH39" s="21" t="inlineStr">
        <is>
          <t>DART 재무데이터 부족 또는 API키 미입력</t>
        </is>
      </c>
      <c r="AI39" s="21" t="n">
        <v>2025</v>
      </c>
      <c r="AJ39" s="21" t="inlineStr"/>
      <c r="AK39" s="21" t="inlineStr"/>
      <c r="AL39" s="21" t="inlineStr"/>
      <c r="AM39" s="21" t="inlineStr"/>
      <c r="AN39" s="21" t="inlineStr">
        <is>
          <t>기업코드없음</t>
        </is>
      </c>
      <c r="AO39" s="21" t="inlineStr">
        <is>
          <t>2026-06-08</t>
        </is>
      </c>
      <c r="AP39" s="21" t="inlineStr"/>
      <c r="AQ39" s="21" t="inlineStr"/>
      <c r="AR39" s="21" t="inlineStr"/>
      <c r="AS39" s="21" t="inlineStr"/>
      <c r="AT39" s="21" t="inlineStr">
        <is>
          <t>KRX PER/PBR/ROE/시가총액 데이터 부족 — 위험 판정이 아니라 추가확인 대상 / DART 재무데이터 부족 또는 API키 미입력</t>
        </is>
      </c>
      <c r="AU39" s="21" t="inlineStr">
        <is>
          <t>시장경보 확인필요 / 재무등급 C</t>
        </is>
      </c>
      <c r="AV39" s="21" t="inlineStr">
        <is>
          <t>제외</t>
        </is>
      </c>
      <c r="AW39" s="21" t="inlineStr">
        <is>
          <t>현재가&lt;MA60 / 현재가&lt;MA20 / MA20&gt;MA60 / MA60기울기 1.70%</t>
        </is>
      </c>
      <c r="AX39" s="21" t="inlineStr">
        <is>
          <t>60일선 기준 추세필터 미통과</t>
        </is>
      </c>
      <c r="AY39" s="21" t="inlineStr">
        <is>
          <t>제외 / 60일선 기준 추세필터 미통과</t>
        </is>
      </c>
      <c r="AZ39" s="21" t="n">
        <v>4991.25</v>
      </c>
      <c r="BA39" s="21" t="n">
        <v>4408.25</v>
      </c>
      <c r="BB39" s="21" t="n">
        <v>1.7</v>
      </c>
      <c r="BC39" s="21" t="inlineStr">
        <is>
          <t>방어 모드</t>
        </is>
      </c>
      <c r="BD39" s="21" t="inlineStr">
        <is>
          <t>[초단타] + [칼손절]</t>
        </is>
      </c>
      <c r="BE39" s="21" t="inlineStr">
        <is>
          <t>+3% / +5% / +10%</t>
        </is>
      </c>
      <c r="BF39" s="21" t="inlineStr">
        <is>
          <t>-2% / -4% / -6%</t>
        </is>
      </c>
      <c r="BG39" s="21" t="inlineStr">
        <is>
          <t>+3% / +5% / +10%
(70%) / (20%) / (10%)</t>
        </is>
      </c>
      <c r="BH39" s="21" t="inlineStr">
        <is>
          <t>-2% / -4% / -6%
(80%) / (10%) / (10%)</t>
        </is>
      </c>
      <c r="BI39" s="21" t="inlineStr">
        <is>
          <t>+3%▶70% 익절 / +5%▶20% 익절 / +10%▶10% 익절</t>
        </is>
      </c>
      <c r="BJ39" s="21" t="inlineStr">
        <is>
          <t>-2%▶80% 손절 / -4%▶10% 손절 / -6%▶10% 손절</t>
        </is>
      </c>
      <c r="BK39" s="21" t="inlineStr">
        <is>
          <t>2026-01-02</t>
        </is>
      </c>
      <c r="BL39" s="21" t="inlineStr">
        <is>
          <t>2026-06-08</t>
        </is>
      </c>
      <c r="BM39" s="21" t="n">
        <v>32</v>
      </c>
      <c r="BN39" s="21" t="inlineStr">
        <is>
          <t>D</t>
        </is>
      </c>
      <c r="BO39" s="21" t="inlineStr">
        <is>
          <t>단독 사용 비권장</t>
        </is>
      </c>
      <c r="BP39" s="21" t="inlineStr">
        <is>
          <t>거래횟수 매우 부족 / MDD 안정 / 수익률 음수 / 승률 낮음</t>
        </is>
      </c>
      <c r="BQ39" s="22" t="inlineStr">
        <is>
          <t>후보출처 NAVER, 시장 방어 모드, 기본기술점수 61점→안전필터/추세필터 반영 15점. 안전필터 확인필요, 시장경보 미확인, 재무등급 C, DART재무 데이터부족/확인필요, PER , PBR nan. RSI 43.3, TRIX 둔화, ATR 11.0% 수준. 추세필터 제외(현재가&lt;MA60 / 현재가&lt;MA20 / MA20&gt;MA60 / MA60기울기 1.70%).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39" s="21" t="n">
        <v>43.3</v>
      </c>
      <c r="BS39" s="21" t="n">
        <v>10.98</v>
      </c>
      <c r="BT39" s="21" t="n">
        <v>0.1</v>
      </c>
      <c r="BU39" s="21" t="inlineStr">
        <is>
          <t>예</t>
        </is>
      </c>
      <c r="BV39" s="21" t="n">
        <v>0.0005</v>
      </c>
      <c r="BW39" s="21" t="n">
        <v>0.0025</v>
      </c>
      <c r="BX39" s="21" t="n">
        <v>0.0007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150000</v>
      </c>
      <c r="CD39" s="21" t="n">
        <v>34</v>
      </c>
      <c r="CE39" s="21" t="n">
        <v>169.2</v>
      </c>
      <c r="CF39" s="21" t="inlineStr">
        <is>
          <t>+3%</t>
        </is>
      </c>
      <c r="CG39" s="21" t="n">
        <v>4521</v>
      </c>
      <c r="CH39" s="21" t="n">
        <v>0.7</v>
      </c>
      <c r="CI39" s="21" t="inlineStr">
        <is>
          <t>+5%</t>
        </is>
      </c>
      <c r="CJ39" s="21" t="n">
        <v>4609</v>
      </c>
      <c r="CK39" s="21" t="n">
        <v>0.2</v>
      </c>
      <c r="CL39" s="21" t="inlineStr">
        <is>
          <t>+10%</t>
        </is>
      </c>
      <c r="CM39" s="21" t="n">
        <v>4829</v>
      </c>
      <c r="CN39" s="21" t="n">
        <v>0.1</v>
      </c>
      <c r="CO39" s="21" t="inlineStr">
        <is>
          <t>-2%</t>
        </is>
      </c>
      <c r="CP39" s="21" t="n">
        <v>4302</v>
      </c>
      <c r="CQ39" s="21" t="n">
        <v>0.8</v>
      </c>
      <c r="CR39" s="21" t="inlineStr">
        <is>
          <t>-4%</t>
        </is>
      </c>
      <c r="CS39" s="21" t="n">
        <v>4214</v>
      </c>
      <c r="CT39" s="21" t="n">
        <v>0.1</v>
      </c>
      <c r="CU39" s="21" t="inlineStr">
        <is>
          <t>-6%</t>
        </is>
      </c>
      <c r="CV39" s="21" t="n">
        <v>4126</v>
      </c>
      <c r="CW39" s="21" t="n">
        <v>0.1</v>
      </c>
      <c r="CX39" s="21" t="inlineStr"/>
      <c r="CY39" s="21" t="inlineStr"/>
      <c r="CZ39" s="21" t="inlineStr"/>
      <c r="DA39" s="21" t="inlineStr"/>
      <c r="DB39" s="21" t="inlineStr"/>
      <c r="DC39" s="21" t="inlineStr"/>
      <c r="DD39" s="21" t="inlineStr">
        <is>
          <t>2026-06-08</t>
        </is>
      </c>
      <c r="DE39" t="inlineStr">
        <is>
          <t>전체후보</t>
        </is>
      </c>
    </row>
    <row r="40">
      <c r="A40" s="21" t="inlineStr">
        <is>
          <t>⛔ 추세 제외</t>
        </is>
      </c>
      <c r="B40" s="21" t="inlineStr">
        <is>
          <t>맥쿼리인프라</t>
        </is>
      </c>
      <c r="C40" s="21" t="inlineStr">
        <is>
          <t>088980</t>
        </is>
      </c>
      <c r="D40" s="21" t="inlineStr">
        <is>
          <t>KOSPI</t>
        </is>
      </c>
      <c r="E40" s="21" t="inlineStr">
        <is>
          <t>NAVER</t>
        </is>
      </c>
      <c r="F40" s="21" t="inlineStr">
        <is>
          <t>네이버 거래량 상위</t>
        </is>
      </c>
      <c r="G40" s="21" t="inlineStr">
        <is>
          <t>https://finance.naver.com/sise/sise_quant.naver</t>
        </is>
      </c>
      <c r="H40" s="21" t="inlineStr">
        <is>
          <t>네이버 금융 거래량 상위 종목을 1차 후보로 사용</t>
        </is>
      </c>
      <c r="I40" s="21" t="inlineStr"/>
      <c r="J40" s="21" t="inlineStr"/>
      <c r="K40" s="21" t="inlineStr">
        <is>
          <t>KOSPI</t>
        </is>
      </c>
      <c r="L40" s="21" t="inlineStr"/>
      <c r="M40" s="21" t="inlineStr"/>
      <c r="N40" s="21" t="inlineStr"/>
      <c r="O40" s="21" t="inlineStr"/>
      <c r="P40" s="21" t="inlineStr"/>
      <c r="Q40" s="21" t="inlineStr"/>
      <c r="R40" s="21" t="inlineStr"/>
      <c r="S40" s="21" t="inlineStr"/>
      <c r="T40" s="21" t="inlineStr"/>
      <c r="U40" s="21" t="inlineStr"/>
      <c r="V40" s="21" t="n">
        <v>10815</v>
      </c>
      <c r="W40" s="21" t="n">
        <v>60</v>
      </c>
      <c r="X40" s="21" t="n">
        <v>14</v>
      </c>
      <c r="Y40" s="21" t="inlineStr">
        <is>
          <t>확인필요</t>
        </is>
      </c>
      <c r="Z40" s="21" t="inlineStr">
        <is>
          <t>미확인</t>
        </is>
      </c>
      <c r="AA40" s="21" t="inlineStr"/>
      <c r="AB40" s="21" t="inlineStr">
        <is>
          <t>C</t>
        </is>
      </c>
      <c r="AC40" s="21" t="n">
        <v>53</v>
      </c>
      <c r="AD40" s="21" t="inlineStr">
        <is>
          <t>높음</t>
        </is>
      </c>
      <c r="AE40" s="21" t="inlineStr">
        <is>
          <t>데이터부족</t>
        </is>
      </c>
      <c r="AF40" s="21" t="n">
        <v>50</v>
      </c>
      <c r="AG40" s="21" t="inlineStr">
        <is>
          <t>확인필요</t>
        </is>
      </c>
      <c r="AH40" s="21" t="inlineStr">
        <is>
          <t>DART 재무데이터 부족 또는 API키 미입력</t>
        </is>
      </c>
      <c r="AI40" s="21" t="n">
        <v>2025</v>
      </c>
      <c r="AJ40" s="21" t="inlineStr"/>
      <c r="AK40" s="21" t="inlineStr"/>
      <c r="AL40" s="21" t="inlineStr"/>
      <c r="AM40" s="21" t="inlineStr"/>
      <c r="AN40" s="21" t="inlineStr">
        <is>
          <t>기업코드없음</t>
        </is>
      </c>
      <c r="AO40" s="21" t="inlineStr">
        <is>
          <t>2026-06-08</t>
        </is>
      </c>
      <c r="AP40" s="21" t="inlineStr"/>
      <c r="AQ40" s="21" t="inlineStr"/>
      <c r="AR40" s="21" t="inlineStr"/>
      <c r="AS40" s="21" t="inlineStr"/>
      <c r="AT40" s="21" t="inlineStr">
        <is>
          <t>KRX PER/PBR/ROE/시가총액 데이터 부족 — 위험 판정이 아니라 추가확인 대상 / DART 재무데이터 부족 또는 API키 미입력</t>
        </is>
      </c>
      <c r="AU40" s="21" t="inlineStr">
        <is>
          <t>시장경보 확인필요 / 재무등급 C</t>
        </is>
      </c>
      <c r="AV40" s="21" t="inlineStr">
        <is>
          <t>제외</t>
        </is>
      </c>
      <c r="AW40" s="21" t="inlineStr">
        <is>
          <t>현재가&lt;MA60 / 현재가&lt;MA20 / MA20&lt;MA60 / MA60기울기 -0.25%</t>
        </is>
      </c>
      <c r="AX40" s="21" t="inlineStr">
        <is>
          <t>60일선 기준 추세필터 미통과</t>
        </is>
      </c>
      <c r="AY40" s="21" t="inlineStr">
        <is>
          <t>제외 / 60일선 기준 추세필터 미통과</t>
        </is>
      </c>
      <c r="AZ40" s="21" t="n">
        <v>11076.25</v>
      </c>
      <c r="BA40" s="21" t="n">
        <v>11263.08</v>
      </c>
      <c r="BB40" s="21" t="n">
        <v>-0.25</v>
      </c>
      <c r="BC40" s="21" t="inlineStr">
        <is>
          <t>방어 모드</t>
        </is>
      </c>
      <c r="BD40" s="21" t="inlineStr">
        <is>
          <t>[초단타] + [칼손절]</t>
        </is>
      </c>
      <c r="BE40" s="21" t="inlineStr">
        <is>
          <t>+3% / +5% / +10%</t>
        </is>
      </c>
      <c r="BF40" s="21" t="inlineStr">
        <is>
          <t>-2% / -4% / -6%</t>
        </is>
      </c>
      <c r="BG40" s="21" t="inlineStr">
        <is>
          <t>+3% / +5% / +10%
(70%) / (20%) / (10%)</t>
        </is>
      </c>
      <c r="BH40" s="21" t="inlineStr">
        <is>
          <t>-2% / -4% / -6%
(80%) / (10%) / (10%)</t>
        </is>
      </c>
      <c r="BI40" s="21" t="inlineStr">
        <is>
          <t>+3%▶70% 익절 / +5%▶20% 익절 / +10%▶10% 익절</t>
        </is>
      </c>
      <c r="BJ40" s="21" t="inlineStr">
        <is>
          <t>-2%▶80% 손절 / -4%▶10% 손절 / -6%▶10% 손절</t>
        </is>
      </c>
      <c r="BK40" s="21" t="inlineStr">
        <is>
          <t>2026-01-02</t>
        </is>
      </c>
      <c r="BL40" s="21" t="inlineStr">
        <is>
          <t>2026-06-08</t>
        </is>
      </c>
      <c r="BM40" s="21" t="n">
        <v>60</v>
      </c>
      <c r="BN40" s="21" t="inlineStr">
        <is>
          <t>C</t>
        </is>
      </c>
      <c r="BO40" s="21" t="inlineStr">
        <is>
          <t>최근 적합성 참고 수준</t>
        </is>
      </c>
      <c r="BP40" s="21" t="inlineStr">
        <is>
          <t>거래횟수 매우 부족 / MDD 안정</t>
        </is>
      </c>
      <c r="BQ40" s="22" t="inlineStr">
        <is>
          <t>후보출처 NAVER, 시장 방어 모드, 기본기술점수 60점→안전필터/추세필터 반영 14점. 안전필터 확인필요, 시장경보 미확인, 재무등급 C, DART재무 데이터부족/확인필요, PER , PBR nan. RSI 33.7, TRIX 둔화, ATR 1.5% 수준. 추세필터 제외(현재가&lt;MA60 / 현재가&lt;MA20 / MA20&lt;MA60 / MA60기울기 -0.25%). 백테스트 기준 2026-01-02 ~ 2026-06-08. 과거 구간 최적 조합은 [초단타] + [칼손절]. 백테스트 신뢰도는 C(최근 적합성 참고 수준).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0" s="21" t="n">
        <v>33.7</v>
      </c>
      <c r="BS40" s="21" t="n">
        <v>1.48</v>
      </c>
      <c r="BT40" s="21" t="n">
        <v>0.58</v>
      </c>
      <c r="BU40" s="21" t="inlineStr">
        <is>
          <t>예</t>
        </is>
      </c>
      <c r="BV40" s="21" t="n">
        <v>0.0005</v>
      </c>
      <c r="BW40" s="21" t="n">
        <v>0.0025</v>
      </c>
      <c r="BX40" s="21" t="n">
        <v>0.0007</v>
      </c>
      <c r="BY40" s="21" t="n">
        <v>3.08</v>
      </c>
      <c r="BZ40" s="21" t="n">
        <v>-1.29</v>
      </c>
      <c r="CA40" s="21" t="n">
        <v>66.7</v>
      </c>
      <c r="CB40" s="21" t="n">
        <v>3</v>
      </c>
      <c r="CC40" s="21" t="n">
        <v>150000</v>
      </c>
      <c r="CD40" s="21" t="n">
        <v>13</v>
      </c>
      <c r="CE40" s="21" t="n">
        <v>128.6</v>
      </c>
      <c r="CF40" s="21" t="inlineStr">
        <is>
          <t>+3%</t>
        </is>
      </c>
      <c r="CG40" s="21" t="n">
        <v>11139</v>
      </c>
      <c r="CH40" s="21" t="n">
        <v>0.7</v>
      </c>
      <c r="CI40" s="21" t="inlineStr">
        <is>
          <t>+5%</t>
        </is>
      </c>
      <c r="CJ40" s="21" t="n">
        <v>11355</v>
      </c>
      <c r="CK40" s="21" t="n">
        <v>0.2</v>
      </c>
      <c r="CL40" s="21" t="inlineStr">
        <is>
          <t>+10%</t>
        </is>
      </c>
      <c r="CM40" s="21" t="n">
        <v>11896</v>
      </c>
      <c r="CN40" s="21" t="n">
        <v>0.1</v>
      </c>
      <c r="CO40" s="21" t="inlineStr">
        <is>
          <t>-2%</t>
        </is>
      </c>
      <c r="CP40" s="21" t="n">
        <v>10598</v>
      </c>
      <c r="CQ40" s="21" t="n">
        <v>0.8</v>
      </c>
      <c r="CR40" s="21" t="inlineStr">
        <is>
          <t>-4%</t>
        </is>
      </c>
      <c r="CS40" s="21" t="n">
        <v>10382</v>
      </c>
      <c r="CT40" s="21" t="n">
        <v>0.1</v>
      </c>
      <c r="CU40" s="21" t="inlineStr">
        <is>
          <t>-6%</t>
        </is>
      </c>
      <c r="CV40" s="21" t="n">
        <v>10166</v>
      </c>
      <c r="CW40" s="21" t="n">
        <v>0.1</v>
      </c>
      <c r="CX40" s="21" t="inlineStr"/>
      <c r="CY40" s="21" t="inlineStr"/>
      <c r="CZ40" s="21" t="inlineStr"/>
      <c r="DA40" s="21" t="inlineStr"/>
      <c r="DB40" s="21" t="inlineStr"/>
      <c r="DC40" s="21" t="inlineStr"/>
      <c r="DD40" s="21" t="inlineStr">
        <is>
          <t>2026-06-08</t>
        </is>
      </c>
      <c r="DE40" t="inlineStr">
        <is>
          <t>전체후보</t>
        </is>
      </c>
    </row>
    <row r="41">
      <c r="A41" s="21" t="inlineStr">
        <is>
          <t>⛔ 추세 제외</t>
        </is>
      </c>
      <c r="B41" s="21" t="inlineStr">
        <is>
          <t>우리금융지주</t>
        </is>
      </c>
      <c r="C41" s="21" t="inlineStr">
        <is>
          <t>316140</t>
        </is>
      </c>
      <c r="D41" s="21" t="inlineStr">
        <is>
          <t>KOSPI</t>
        </is>
      </c>
      <c r="E41" s="21" t="inlineStr">
        <is>
          <t>NAVER</t>
        </is>
      </c>
      <c r="F41" s="21" t="inlineStr">
        <is>
          <t>네이버 거래량 상위</t>
        </is>
      </c>
      <c r="G41" s="21" t="inlineStr">
        <is>
          <t>https://finance.naver.com/sise/sise_quant.naver</t>
        </is>
      </c>
      <c r="H41" s="21" t="inlineStr">
        <is>
          <t>네이버 금융 거래량 상위 종목을 1차 후보로 사용</t>
        </is>
      </c>
      <c r="I41" s="21" t="inlineStr"/>
      <c r="J41" s="21" t="inlineStr"/>
      <c r="K41" s="21" t="inlineStr">
        <is>
          <t>KOSPI</t>
        </is>
      </c>
      <c r="L41" s="21" t="inlineStr"/>
      <c r="M41" s="21" t="inlineStr"/>
      <c r="N41" s="21" t="inlineStr"/>
      <c r="O41" s="21" t="inlineStr"/>
      <c r="P41" s="21" t="inlineStr"/>
      <c r="Q41" s="21" t="inlineStr"/>
      <c r="R41" s="21" t="inlineStr"/>
      <c r="S41" s="21" t="inlineStr"/>
      <c r="T41" s="21" t="inlineStr"/>
      <c r="U41" s="21" t="inlineStr"/>
      <c r="V41" s="21" t="n">
        <v>28700</v>
      </c>
      <c r="W41" s="21" t="n">
        <v>59</v>
      </c>
      <c r="X41" s="21" t="n">
        <v>13</v>
      </c>
      <c r="Y41" s="21" t="inlineStr">
        <is>
          <t>확인필요</t>
        </is>
      </c>
      <c r="Z41" s="21" t="inlineStr">
        <is>
          <t>미확인</t>
        </is>
      </c>
      <c r="AA41" s="21" t="inlineStr"/>
      <c r="AB41" s="21" t="inlineStr">
        <is>
          <t>C</t>
        </is>
      </c>
      <c r="AC41" s="21" t="n">
        <v>53</v>
      </c>
      <c r="AD41" s="21" t="inlineStr">
        <is>
          <t>높음</t>
        </is>
      </c>
      <c r="AE41" s="21" t="inlineStr">
        <is>
          <t>데이터부족</t>
        </is>
      </c>
      <c r="AF41" s="21" t="n">
        <v>50</v>
      </c>
      <c r="AG41" s="21" t="inlineStr">
        <is>
          <t>확인필요</t>
        </is>
      </c>
      <c r="AH41" s="21" t="inlineStr">
        <is>
          <t>DART 재무데이터 부족 또는 API키 미입력</t>
        </is>
      </c>
      <c r="AI41" s="21" t="n">
        <v>2025</v>
      </c>
      <c r="AJ41" s="21" t="inlineStr"/>
      <c r="AK41" s="21" t="inlineStr"/>
      <c r="AL41" s="21" t="inlineStr"/>
      <c r="AM41" s="21" t="inlineStr"/>
      <c r="AN41" s="21" t="inlineStr">
        <is>
          <t>기업코드없음</t>
        </is>
      </c>
      <c r="AO41" s="21" t="inlineStr">
        <is>
          <t>2026-06-08</t>
        </is>
      </c>
      <c r="AP41" s="21" t="inlineStr"/>
      <c r="AQ41" s="21" t="inlineStr"/>
      <c r="AR41" s="21" t="inlineStr"/>
      <c r="AS41" s="21" t="inlineStr"/>
      <c r="AT41" s="21" t="inlineStr">
        <is>
          <t>KRX PER/PBR/ROE/시가총액 데이터 부족 — 위험 판정이 아니라 추가확인 대상 / DART 재무데이터 부족 또는 API키 미입력</t>
        </is>
      </c>
      <c r="AU41" s="21" t="inlineStr">
        <is>
          <t>시장경보 확인필요 / 재무등급 C</t>
        </is>
      </c>
      <c r="AV41" s="21" t="inlineStr">
        <is>
          <t>제외</t>
        </is>
      </c>
      <c r="AW41" s="21" t="inlineStr">
        <is>
          <t>현재가&lt;MA60 / 현재가&lt;MA20 / MA20&lt;MA60 / MA60기울기 -0.64%</t>
        </is>
      </c>
      <c r="AX41" s="21" t="inlineStr">
        <is>
          <t>60일선 기준 추세필터 미통과</t>
        </is>
      </c>
      <c r="AY41" s="21" t="inlineStr">
        <is>
          <t>제외 / 60일선 기준 추세필터 미통과</t>
        </is>
      </c>
      <c r="AZ41" s="21" t="n">
        <v>30765</v>
      </c>
      <c r="BA41" s="21" t="n">
        <v>32565.83</v>
      </c>
      <c r="BB41" s="21" t="n">
        <v>-0.64</v>
      </c>
      <c r="BC41" s="21" t="inlineStr">
        <is>
          <t>방어 모드</t>
        </is>
      </c>
      <c r="BD41" s="21" t="inlineStr">
        <is>
          <t>[초단타] + [칼손절]</t>
        </is>
      </c>
      <c r="BE41" s="21" t="inlineStr">
        <is>
          <t>+3% / +5% / +10%</t>
        </is>
      </c>
      <c r="BF41" s="21" t="inlineStr">
        <is>
          <t>-2% / -4% / -6%</t>
        </is>
      </c>
      <c r="BG41" s="21" t="inlineStr">
        <is>
          <t>+3% / +5% / +10%
(70%) / (20%) / (10%)</t>
        </is>
      </c>
      <c r="BH41" s="21" t="inlineStr">
        <is>
          <t>-2% / -4% / -6%
(80%) / (10%) / (10%)</t>
        </is>
      </c>
      <c r="BI41" s="21" t="inlineStr">
        <is>
          <t>+3%▶70% 익절 / +5%▶20% 익절 / +10%▶10% 익절</t>
        </is>
      </c>
      <c r="BJ41" s="21" t="inlineStr">
        <is>
          <t>-2%▶80% 손절 / -4%▶10% 손절 / -6%▶10% 손절</t>
        </is>
      </c>
      <c r="BK41" s="21" t="inlineStr">
        <is>
          <t>2026-01-02</t>
        </is>
      </c>
      <c r="BL41" s="21" t="inlineStr">
        <is>
          <t>2026-06-08</t>
        </is>
      </c>
      <c r="BM41" s="21" t="n">
        <v>32</v>
      </c>
      <c r="BN41" s="21" t="inlineStr">
        <is>
          <t>D</t>
        </is>
      </c>
      <c r="BO41" s="21" t="inlineStr">
        <is>
          <t>단독 사용 비권장</t>
        </is>
      </c>
      <c r="BP41" s="21" t="inlineStr">
        <is>
          <t>거래횟수 매우 부족 / MDD 안정 / 수익률 음수 / 승률 낮음</t>
        </is>
      </c>
      <c r="BQ41" s="22" t="inlineStr">
        <is>
          <t>후보출처 NAVER, 시장 방어 모드, 기본기술점수 59점→안전필터/추세필터 반영 13점. 안전필터 확인필요, 시장경보 미확인, 재무등급 C, DART재무 데이터부족/확인필요, PER , PBR nan. RSI 35.3, TRIX 둔화, ATR 4.8% 수준. 추세필터 제외(현재가&lt;MA60 / 현재가&lt;MA20 / MA20&lt;MA60 / MA60기울기 -0.64%).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1" s="21" t="n">
        <v>35.3</v>
      </c>
      <c r="BS41" s="21" t="n">
        <v>4.77</v>
      </c>
      <c r="BT41" s="21" t="n">
        <v>0.52</v>
      </c>
      <c r="BU41" s="21" t="inlineStr">
        <is>
          <t>예</t>
        </is>
      </c>
      <c r="BV41" s="21" t="n">
        <v>0.0005</v>
      </c>
      <c r="BW41" s="21" t="n">
        <v>0.0025</v>
      </c>
      <c r="BX41" s="21" t="n">
        <v>0.0007</v>
      </c>
      <c r="BY41" s="21" t="n">
        <v>-3.43</v>
      </c>
      <c r="BZ41" s="21" t="n">
        <v>-3.87</v>
      </c>
      <c r="CA41" s="21" t="n">
        <v>0</v>
      </c>
      <c r="CB41" s="21" t="n">
        <v>2</v>
      </c>
      <c r="CC41" s="21" t="n">
        <v>150000</v>
      </c>
      <c r="CD41" s="21" t="n">
        <v>5</v>
      </c>
      <c r="CE41" s="21" t="n">
        <v>377.1</v>
      </c>
      <c r="CF41" s="21" t="inlineStr">
        <is>
          <t>+3%</t>
        </is>
      </c>
      <c r="CG41" s="21" t="n">
        <v>29561</v>
      </c>
      <c r="CH41" s="21" t="n">
        <v>0.7</v>
      </c>
      <c r="CI41" s="21" t="inlineStr">
        <is>
          <t>+5%</t>
        </is>
      </c>
      <c r="CJ41" s="21" t="n">
        <v>30135</v>
      </c>
      <c r="CK41" s="21" t="n">
        <v>0.2</v>
      </c>
      <c r="CL41" s="21" t="inlineStr">
        <is>
          <t>+10%</t>
        </is>
      </c>
      <c r="CM41" s="21" t="n">
        <v>31570</v>
      </c>
      <c r="CN41" s="21" t="n">
        <v>0.1</v>
      </c>
      <c r="CO41" s="21" t="inlineStr">
        <is>
          <t>-2%</t>
        </is>
      </c>
      <c r="CP41" s="21" t="n">
        <v>28126</v>
      </c>
      <c r="CQ41" s="21" t="n">
        <v>0.8</v>
      </c>
      <c r="CR41" s="21" t="inlineStr">
        <is>
          <t>-4%</t>
        </is>
      </c>
      <c r="CS41" s="21" t="n">
        <v>27552</v>
      </c>
      <c r="CT41" s="21" t="n">
        <v>0.1</v>
      </c>
      <c r="CU41" s="21" t="inlineStr">
        <is>
          <t>-6%</t>
        </is>
      </c>
      <c r="CV41" s="21" t="n">
        <v>26978</v>
      </c>
      <c r="CW41" s="21" t="n">
        <v>0.1</v>
      </c>
      <c r="CX41" s="21" t="inlineStr"/>
      <c r="CY41" s="21" t="inlineStr"/>
      <c r="CZ41" s="21" t="inlineStr"/>
      <c r="DA41" s="21" t="inlineStr"/>
      <c r="DB41" s="21" t="inlineStr"/>
      <c r="DC41" s="21" t="inlineStr"/>
      <c r="DD41" s="21" t="inlineStr">
        <is>
          <t>2026-06-08</t>
        </is>
      </c>
      <c r="DE41" t="inlineStr">
        <is>
          <t>전체후보</t>
        </is>
      </c>
    </row>
    <row r="42">
      <c r="A42" s="21" t="inlineStr">
        <is>
          <t>⛔ 추세 제외</t>
        </is>
      </c>
      <c r="B42" s="21" t="inlineStr">
        <is>
          <t>TIGER 코스닥150</t>
        </is>
      </c>
      <c r="C42" s="21" t="inlineStr">
        <is>
          <t>232080</t>
        </is>
      </c>
      <c r="D42" s="21" t="inlineStr">
        <is>
          <t>KOSPI</t>
        </is>
      </c>
      <c r="E42" s="21" t="inlineStr">
        <is>
          <t>NAVER</t>
        </is>
      </c>
      <c r="F42" s="21" t="inlineStr">
        <is>
          <t>네이버 거래량 상위</t>
        </is>
      </c>
      <c r="G42" s="21" t="inlineStr">
        <is>
          <t>https://finance.naver.com/sise/sise_quant.naver</t>
        </is>
      </c>
      <c r="H42" s="21" t="inlineStr">
        <is>
          <t>네이버 금융 거래량 상위 종목을 1차 후보로 사용</t>
        </is>
      </c>
      <c r="I42" s="21" t="inlineStr"/>
      <c r="J42" s="21" t="inlineStr"/>
      <c r="K42" s="21" t="inlineStr">
        <is>
          <t>KOSPI</t>
        </is>
      </c>
      <c r="L42" s="21" t="inlineStr"/>
      <c r="M42" s="21" t="inlineStr"/>
      <c r="N42" s="21" t="inlineStr"/>
      <c r="O42" s="21" t="inlineStr"/>
      <c r="P42" s="21" t="inlineStr"/>
      <c r="Q42" s="21" t="inlineStr"/>
      <c r="R42" s="21" t="inlineStr"/>
      <c r="S42" s="21" t="inlineStr"/>
      <c r="T42" s="21" t="inlineStr"/>
      <c r="U42" s="21" t="inlineStr"/>
      <c r="V42" s="21" t="n">
        <v>16475</v>
      </c>
      <c r="W42" s="21" t="n">
        <v>58</v>
      </c>
      <c r="X42" s="21" t="n">
        <v>12</v>
      </c>
      <c r="Y42" s="21" t="inlineStr">
        <is>
          <t>확인필요</t>
        </is>
      </c>
      <c r="Z42" s="21" t="inlineStr">
        <is>
          <t>미확인</t>
        </is>
      </c>
      <c r="AA42" s="21" t="inlineStr"/>
      <c r="AB42" s="21" t="inlineStr">
        <is>
          <t>C</t>
        </is>
      </c>
      <c r="AC42" s="21" t="n">
        <v>53</v>
      </c>
      <c r="AD42" s="21" t="inlineStr">
        <is>
          <t>높음</t>
        </is>
      </c>
      <c r="AE42" s="21" t="inlineStr">
        <is>
          <t>데이터부족</t>
        </is>
      </c>
      <c r="AF42" s="21" t="n">
        <v>50</v>
      </c>
      <c r="AG42" s="21" t="inlineStr">
        <is>
          <t>확인필요</t>
        </is>
      </c>
      <c r="AH42" s="21" t="inlineStr">
        <is>
          <t>DART 재무데이터 부족 또는 API키 미입력</t>
        </is>
      </c>
      <c r="AI42" s="21" t="n">
        <v>2025</v>
      </c>
      <c r="AJ42" s="21" t="inlineStr"/>
      <c r="AK42" s="21" t="inlineStr"/>
      <c r="AL42" s="21" t="inlineStr"/>
      <c r="AM42" s="21" t="inlineStr"/>
      <c r="AN42" s="21" t="inlineStr">
        <is>
          <t>기업코드없음</t>
        </is>
      </c>
      <c r="AO42" s="21" t="inlineStr">
        <is>
          <t>2026-06-08</t>
        </is>
      </c>
      <c r="AP42" s="21" t="inlineStr"/>
      <c r="AQ42" s="21" t="inlineStr"/>
      <c r="AR42" s="21" t="inlineStr"/>
      <c r="AS42" s="21" t="inlineStr"/>
      <c r="AT42" s="21" t="inlineStr">
        <is>
          <t>KRX PER/PBR/ROE/시가총액 데이터 부족 — 위험 판정이 아니라 추가확인 대상 / DART 재무데이터 부족 또는 API키 미입력</t>
        </is>
      </c>
      <c r="AU42" s="21" t="inlineStr">
        <is>
          <t>시장경보 확인필요 / 재무등급 C</t>
        </is>
      </c>
      <c r="AV42" s="21" t="inlineStr">
        <is>
          <t>제외</t>
        </is>
      </c>
      <c r="AW42" s="21" t="inlineStr">
        <is>
          <t>현재가&lt;MA60 / 현재가&lt;MA20 / MA20&lt;MA60 / MA60기울기 -0.72%</t>
        </is>
      </c>
      <c r="AX42" s="21" t="inlineStr">
        <is>
          <t>60일선 기준 추세필터 미통과</t>
        </is>
      </c>
      <c r="AY42" s="21" t="inlineStr">
        <is>
          <t>제외 / 60일선 기준 추세필터 미통과</t>
        </is>
      </c>
      <c r="AZ42" s="21" t="n">
        <v>19211.75</v>
      </c>
      <c r="BA42" s="21" t="n">
        <v>19645.83</v>
      </c>
      <c r="BB42" s="21" t="n">
        <v>-0.72</v>
      </c>
      <c r="BC42" s="21" t="inlineStr">
        <is>
          <t>방어 모드</t>
        </is>
      </c>
      <c r="BD42" s="21" t="inlineStr">
        <is>
          <t>[중기추세] + [칼손절]</t>
        </is>
      </c>
      <c r="BE42" s="21" t="inlineStr">
        <is>
          <t>+10% / +20% / +30%</t>
        </is>
      </c>
      <c r="BF42" s="21" t="inlineStr">
        <is>
          <t>-2% / -4% / -6%</t>
        </is>
      </c>
      <c r="BG42" s="21" t="inlineStr">
        <is>
          <t>+10% / +20% / +30%
(50%) / (30%) / (20%)</t>
        </is>
      </c>
      <c r="BH42" s="21" t="inlineStr">
        <is>
          <t>-2% / -4% / -6%
(80%) / (10%) / (10%)</t>
        </is>
      </c>
      <c r="BI42" s="21" t="inlineStr">
        <is>
          <t>+10%▶50% 익절 / +20%▶30% 익절 / +30%▶20% 익절</t>
        </is>
      </c>
      <c r="BJ42" s="21" t="inlineStr">
        <is>
          <t>-2%▶80% 손절 / -4%▶10% 손절 / -6%▶10% 손절</t>
        </is>
      </c>
      <c r="BK42" s="21" t="inlineStr">
        <is>
          <t>2026-01-02</t>
        </is>
      </c>
      <c r="BL42" s="21" t="inlineStr">
        <is>
          <t>2026-06-08</t>
        </is>
      </c>
      <c r="BM42" s="21" t="n">
        <v>65</v>
      </c>
      <c r="BN42" s="21" t="inlineStr">
        <is>
          <t>B</t>
        </is>
      </c>
      <c r="BO42" s="21" t="inlineStr">
        <is>
          <t>참고 가능하나 추가 검증 필요</t>
        </is>
      </c>
      <c r="BP42" s="21" t="inlineStr">
        <is>
          <t>거래횟수 매우 부족 / MDD 안정</t>
        </is>
      </c>
      <c r="BQ42" s="22" t="inlineStr">
        <is>
          <t>후보출처 NAVER, 시장 방어 모드, 기본기술점수 58점→안전필터/추세필터 반영 12점. 안전필터 확인필요, 시장경보 미확인, 재무등급 C, DART재무 데이터부족/확인필요, PER , PBR nan. RSI 31.6, TRIX 둔화, ATR 6.7% 수준. 추세필터 제외(현재가&lt;MA60 / 현재가&lt;MA20 / MA20&lt;MA60 / MA60기울기 -0.72%). 백테스트 기준 2026-01-02 ~ 2026-06-08. 과거 구간 최적 조합은 [중기추세] + [칼손절]. 백테스트 신뢰도는 B(참고 가능하나 추가 검증 필요). 권장 익절은 +10% / +20% / +30%, 손절은 -2% / -4% / -6%. 익절 전략 상세: +10%▶50% 익절 / +20%▶30% 익절 / +30%▶20%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2" s="21" t="n">
        <v>31.6</v>
      </c>
      <c r="BS42" s="21" t="n">
        <v>6.66</v>
      </c>
      <c r="BT42" s="21" t="n">
        <v>0.41</v>
      </c>
      <c r="BU42" s="21" t="inlineStr">
        <is>
          <t>예</t>
        </is>
      </c>
      <c r="BV42" s="21" t="n">
        <v>0.0005</v>
      </c>
      <c r="BW42" s="21" t="n">
        <v>0.0025</v>
      </c>
      <c r="BX42" s="21" t="n">
        <v>0.0007</v>
      </c>
      <c r="BY42" s="21" t="n">
        <v>19.66</v>
      </c>
      <c r="BZ42" s="21" t="n">
        <v>0</v>
      </c>
      <c r="CA42" s="21" t="n">
        <v>100</v>
      </c>
      <c r="CB42" s="21" t="n">
        <v>3</v>
      </c>
      <c r="CC42" s="21" t="n">
        <v>150000</v>
      </c>
      <c r="CD42" s="21" t="n">
        <v>9</v>
      </c>
      <c r="CE42" s="21" t="n">
        <v>329.9</v>
      </c>
      <c r="CF42" s="21" t="inlineStr">
        <is>
          <t>+10%</t>
        </is>
      </c>
      <c r="CG42" s="21" t="n">
        <v>18122</v>
      </c>
      <c r="CH42" s="21" t="n">
        <v>0.5</v>
      </c>
      <c r="CI42" s="21" t="inlineStr">
        <is>
          <t>+20%</t>
        </is>
      </c>
      <c r="CJ42" s="21" t="n">
        <v>19770</v>
      </c>
      <c r="CK42" s="21" t="n">
        <v>0.3</v>
      </c>
      <c r="CL42" s="21" t="inlineStr">
        <is>
          <t>+30%</t>
        </is>
      </c>
      <c r="CM42" s="21" t="n">
        <v>21417</v>
      </c>
      <c r="CN42" s="21" t="n">
        <v>0.2</v>
      </c>
      <c r="CO42" s="21" t="inlineStr">
        <is>
          <t>-2%</t>
        </is>
      </c>
      <c r="CP42" s="21" t="n">
        <v>16145</v>
      </c>
      <c r="CQ42" s="21" t="n">
        <v>0.8</v>
      </c>
      <c r="CR42" s="21" t="inlineStr">
        <is>
          <t>-4%</t>
        </is>
      </c>
      <c r="CS42" s="21" t="n">
        <v>15816</v>
      </c>
      <c r="CT42" s="21" t="n">
        <v>0.1</v>
      </c>
      <c r="CU42" s="21" t="inlineStr">
        <is>
          <t>-6%</t>
        </is>
      </c>
      <c r="CV42" s="21" t="n">
        <v>15486</v>
      </c>
      <c r="CW42" s="21" t="n">
        <v>0.1</v>
      </c>
      <c r="CX42" s="21" t="inlineStr"/>
      <c r="CY42" s="21" t="inlineStr"/>
      <c r="CZ42" s="21" t="inlineStr"/>
      <c r="DA42" s="21" t="inlineStr"/>
      <c r="DB42" s="21" t="inlineStr"/>
      <c r="DC42" s="21" t="inlineStr"/>
      <c r="DD42" s="21" t="inlineStr">
        <is>
          <t>2026-06-08</t>
        </is>
      </c>
      <c r="DE42" t="inlineStr">
        <is>
          <t>전체후보</t>
        </is>
      </c>
    </row>
    <row r="43">
      <c r="A43" s="21" t="inlineStr">
        <is>
          <t>⛔ 추세 제외</t>
        </is>
      </c>
      <c r="B43" s="21" t="inlineStr">
        <is>
          <t>KODEX 코스닥150</t>
        </is>
      </c>
      <c r="C43" s="21" t="inlineStr">
        <is>
          <t>229200</t>
        </is>
      </c>
      <c r="D43" s="21" t="inlineStr">
        <is>
          <t>KOSPI</t>
        </is>
      </c>
      <c r="E43" s="21" t="inlineStr">
        <is>
          <t>NAVER</t>
        </is>
      </c>
      <c r="F43" s="21" t="inlineStr">
        <is>
          <t>네이버 거래량 상위</t>
        </is>
      </c>
      <c r="G43" s="21" t="inlineStr">
        <is>
          <t>https://finance.naver.com/sise/sise_quant.naver</t>
        </is>
      </c>
      <c r="H43" s="21" t="inlineStr">
        <is>
          <t>네이버 금융 거래량 상위 종목을 1차 후보로 사용</t>
        </is>
      </c>
      <c r="I43" s="21" t="inlineStr"/>
      <c r="J43" s="21" t="inlineStr"/>
      <c r="K43" s="21" t="inlineStr">
        <is>
          <t>KOSPI</t>
        </is>
      </c>
      <c r="L43" s="21" t="inlineStr"/>
      <c r="M43" s="21" t="inlineStr"/>
      <c r="N43" s="21" t="inlineStr"/>
      <c r="O43" s="21" t="inlineStr"/>
      <c r="P43" s="21" t="inlineStr"/>
      <c r="Q43" s="21" t="inlineStr"/>
      <c r="R43" s="21" t="inlineStr"/>
      <c r="S43" s="21" t="inlineStr"/>
      <c r="T43" s="21" t="inlineStr"/>
      <c r="U43" s="21" t="inlineStr"/>
      <c r="V43" s="21" t="n">
        <v>16190</v>
      </c>
      <c r="W43" s="21" t="n">
        <v>57</v>
      </c>
      <c r="X43" s="21" t="n">
        <v>11</v>
      </c>
      <c r="Y43" s="21" t="inlineStr">
        <is>
          <t>확인필요</t>
        </is>
      </c>
      <c r="Z43" s="21" t="inlineStr">
        <is>
          <t>미확인</t>
        </is>
      </c>
      <c r="AA43" s="21" t="inlineStr"/>
      <c r="AB43" s="21" t="inlineStr">
        <is>
          <t>C</t>
        </is>
      </c>
      <c r="AC43" s="21" t="n">
        <v>53</v>
      </c>
      <c r="AD43" s="21" t="inlineStr">
        <is>
          <t>높음</t>
        </is>
      </c>
      <c r="AE43" s="21" t="inlineStr">
        <is>
          <t>데이터부족</t>
        </is>
      </c>
      <c r="AF43" s="21" t="n">
        <v>50</v>
      </c>
      <c r="AG43" s="21" t="inlineStr">
        <is>
          <t>확인필요</t>
        </is>
      </c>
      <c r="AH43" s="21" t="inlineStr">
        <is>
          <t>DART 재무데이터 부족 또는 API키 미입력</t>
        </is>
      </c>
      <c r="AI43" s="21" t="n">
        <v>2025</v>
      </c>
      <c r="AJ43" s="21" t="inlineStr"/>
      <c r="AK43" s="21" t="inlineStr"/>
      <c r="AL43" s="21" t="inlineStr"/>
      <c r="AM43" s="21" t="inlineStr"/>
      <c r="AN43" s="21" t="inlineStr">
        <is>
          <t>기업코드없음</t>
        </is>
      </c>
      <c r="AO43" s="21" t="inlineStr">
        <is>
          <t>2026-06-08</t>
        </is>
      </c>
      <c r="AP43" s="21" t="inlineStr"/>
      <c r="AQ43" s="21" t="inlineStr"/>
      <c r="AR43" s="21" t="inlineStr"/>
      <c r="AS43" s="21" t="inlineStr"/>
      <c r="AT43" s="21" t="inlineStr">
        <is>
          <t>KRX PER/PBR/ROE/시가총액 데이터 부족 — 위험 판정이 아니라 추가확인 대상 / DART 재무데이터 부족 또는 API키 미입력</t>
        </is>
      </c>
      <c r="AU43" s="21" t="inlineStr">
        <is>
          <t>시장경보 확인필요 / 재무등급 C</t>
        </is>
      </c>
      <c r="AV43" s="21" t="inlineStr">
        <is>
          <t>제외</t>
        </is>
      </c>
      <c r="AW43" s="21" t="inlineStr">
        <is>
          <t>현재가&lt;MA60 / 현재가&lt;MA20 / MA20&lt;MA60 / MA60기울기 -0.72%</t>
        </is>
      </c>
      <c r="AX43" s="21" t="inlineStr">
        <is>
          <t>60일선 기준 추세필터 미통과</t>
        </is>
      </c>
      <c r="AY43" s="21" t="inlineStr">
        <is>
          <t>제외 / 60일선 기준 추세필터 미통과</t>
        </is>
      </c>
      <c r="AZ43" s="21" t="n">
        <v>18836.5</v>
      </c>
      <c r="BA43" s="21" t="n">
        <v>19245.42</v>
      </c>
      <c r="BB43" s="21" t="n">
        <v>-0.72</v>
      </c>
      <c r="BC43" s="21" t="inlineStr">
        <is>
          <t>방어 모드</t>
        </is>
      </c>
      <c r="BD43" s="21" t="inlineStr">
        <is>
          <t>[초단타] + [칼손절]</t>
        </is>
      </c>
      <c r="BE43" s="21" t="inlineStr">
        <is>
          <t>+3% / +5% / +10%</t>
        </is>
      </c>
      <c r="BF43" s="21" t="inlineStr">
        <is>
          <t>-2% / -4% / -6%</t>
        </is>
      </c>
      <c r="BG43" s="21" t="inlineStr">
        <is>
          <t>+3% / +5% / +10%
(70%) / (20%) / (10%)</t>
        </is>
      </c>
      <c r="BH43" s="21" t="inlineStr">
        <is>
          <t>-2% / -4% / -6%
(80%) / (10%) / (10%)</t>
        </is>
      </c>
      <c r="BI43" s="21" t="inlineStr">
        <is>
          <t>+3%▶70% 익절 / +5%▶20% 익절 / +10%▶10% 익절</t>
        </is>
      </c>
      <c r="BJ43" s="21" t="inlineStr">
        <is>
          <t>-2%▶80% 손절 / -4%▶10% 손절 / -6%▶10% 손절</t>
        </is>
      </c>
      <c r="BK43" s="21" t="inlineStr">
        <is>
          <t>2026-01-02</t>
        </is>
      </c>
      <c r="BL43" s="21" t="inlineStr">
        <is>
          <t>2026-06-08</t>
        </is>
      </c>
      <c r="BM43" s="21" t="n">
        <v>32</v>
      </c>
      <c r="BN43" s="21" t="inlineStr">
        <is>
          <t>D</t>
        </is>
      </c>
      <c r="BO43" s="21" t="inlineStr">
        <is>
          <t>단독 사용 비권장</t>
        </is>
      </c>
      <c r="BP43" s="21" t="inlineStr">
        <is>
          <t>거래횟수 매우 부족 / MDD 안정 / 수익률 음수 / 승률 낮음</t>
        </is>
      </c>
      <c r="BQ43" s="22" t="inlineStr">
        <is>
          <t>후보출처 NAVER, 시장 방어 모드, 기본기술점수 57점→안전필터/추세필터 반영 11점. 안전필터 확인필요, 시장경보 미확인, 재무등급 C, DART재무 데이터부족/확인필요, PER , PBR nan. RSI 31.7, TRIX 둔화, ATR 6.6% 수준. 추세필터 제외(현재가&lt;MA60 / 현재가&lt;MA20 / MA20&lt;MA60 / MA60기울기 -0.72%).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3" s="21" t="n">
        <v>31.7</v>
      </c>
      <c r="BS43" s="21" t="n">
        <v>6.64</v>
      </c>
      <c r="BT43" s="21" t="n">
        <v>0.28</v>
      </c>
      <c r="BU43" s="21" t="inlineStr">
        <is>
          <t>예</t>
        </is>
      </c>
      <c r="BV43" s="21" t="n">
        <v>0.0005</v>
      </c>
      <c r="BW43" s="21" t="n">
        <v>0.0025</v>
      </c>
      <c r="BX43" s="21" t="n">
        <v>0.0007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150000</v>
      </c>
      <c r="CD43" s="21" t="n">
        <v>9</v>
      </c>
      <c r="CE43" s="21" t="n">
        <v>1460.8</v>
      </c>
      <c r="CF43" s="21" t="inlineStr">
        <is>
          <t>+3%</t>
        </is>
      </c>
      <c r="CG43" s="21" t="n">
        <v>16675</v>
      </c>
      <c r="CH43" s="21" t="n">
        <v>0.7</v>
      </c>
      <c r="CI43" s="21" t="inlineStr">
        <is>
          <t>+5%</t>
        </is>
      </c>
      <c r="CJ43" s="21" t="n">
        <v>16999</v>
      </c>
      <c r="CK43" s="21" t="n">
        <v>0.2</v>
      </c>
      <c r="CL43" s="21" t="inlineStr">
        <is>
          <t>+10%</t>
        </is>
      </c>
      <c r="CM43" s="21" t="n">
        <v>17809</v>
      </c>
      <c r="CN43" s="21" t="n">
        <v>0.1</v>
      </c>
      <c r="CO43" s="21" t="inlineStr">
        <is>
          <t>-2%</t>
        </is>
      </c>
      <c r="CP43" s="21" t="n">
        <v>15866</v>
      </c>
      <c r="CQ43" s="21" t="n">
        <v>0.8</v>
      </c>
      <c r="CR43" s="21" t="inlineStr">
        <is>
          <t>-4%</t>
        </is>
      </c>
      <c r="CS43" s="21" t="n">
        <v>15542</v>
      </c>
      <c r="CT43" s="21" t="n">
        <v>0.1</v>
      </c>
      <c r="CU43" s="21" t="inlineStr">
        <is>
          <t>-6%</t>
        </is>
      </c>
      <c r="CV43" s="21" t="n">
        <v>15218</v>
      </c>
      <c r="CW43" s="21" t="n">
        <v>0.1</v>
      </c>
      <c r="CX43" s="21" t="inlineStr"/>
      <c r="CY43" s="21" t="inlineStr"/>
      <c r="CZ43" s="21" t="inlineStr"/>
      <c r="DA43" s="21" t="inlineStr"/>
      <c r="DB43" s="21" t="inlineStr"/>
      <c r="DC43" s="21" t="inlineStr"/>
      <c r="DD43" s="21" t="inlineStr">
        <is>
          <t>2026-06-08</t>
        </is>
      </c>
      <c r="DE43" t="inlineStr">
        <is>
          <t>전체후보</t>
        </is>
      </c>
    </row>
    <row r="44">
      <c r="A44" s="21" t="inlineStr">
        <is>
          <t>⛔ 추세 제외</t>
        </is>
      </c>
      <c r="B44" s="21" t="inlineStr">
        <is>
          <t>휴림로봇</t>
        </is>
      </c>
      <c r="C44" s="21" t="inlineStr">
        <is>
          <t>090710</t>
        </is>
      </c>
      <c r="D44" s="21" t="inlineStr">
        <is>
          <t>KOSDAQ</t>
        </is>
      </c>
      <c r="E44" s="21" t="inlineStr">
        <is>
          <t>NAVER</t>
        </is>
      </c>
      <c r="F44" s="21" t="inlineStr">
        <is>
          <t>네이버 거래량 상위</t>
        </is>
      </c>
      <c r="G44" s="21" t="inlineStr">
        <is>
          <t>https://finance.naver.com/sise/sise_quant.naver</t>
        </is>
      </c>
      <c r="H44" s="21" t="inlineStr">
        <is>
          <t>네이버 금융 거래량 상위 종목을 1차 후보로 사용</t>
        </is>
      </c>
      <c r="I44" s="21" t="inlineStr"/>
      <c r="J44" s="21" t="inlineStr"/>
      <c r="K44" s="21" t="inlineStr">
        <is>
          <t>KOSDAQ</t>
        </is>
      </c>
      <c r="L44" s="21" t="inlineStr"/>
      <c r="M44" s="21" t="inlineStr"/>
      <c r="N44" s="21" t="inlineStr"/>
      <c r="O44" s="21" t="inlineStr"/>
      <c r="P44" s="21" t="inlineStr"/>
      <c r="Q44" s="21" t="inlineStr"/>
      <c r="R44" s="21" t="inlineStr"/>
      <c r="S44" s="21" t="inlineStr"/>
      <c r="T44" s="21" t="inlineStr"/>
      <c r="U44" s="21" t="inlineStr"/>
      <c r="V44" s="21" t="n">
        <v>9960</v>
      </c>
      <c r="W44" s="21" t="n">
        <v>53</v>
      </c>
      <c r="X44" s="21" t="n">
        <v>7</v>
      </c>
      <c r="Y44" s="21" t="inlineStr">
        <is>
          <t>확인필요</t>
        </is>
      </c>
      <c r="Z44" s="21" t="inlineStr">
        <is>
          <t>미확인</t>
        </is>
      </c>
      <c r="AA44" s="21" t="inlineStr"/>
      <c r="AB44" s="21" t="inlineStr">
        <is>
          <t>C</t>
        </is>
      </c>
      <c r="AC44" s="21" t="n">
        <v>53</v>
      </c>
      <c r="AD44" s="21" t="inlineStr">
        <is>
          <t>높음</t>
        </is>
      </c>
      <c r="AE44" s="21" t="inlineStr">
        <is>
          <t>데이터부족</t>
        </is>
      </c>
      <c r="AF44" s="21" t="n">
        <v>50</v>
      </c>
      <c r="AG44" s="21" t="inlineStr">
        <is>
          <t>확인필요</t>
        </is>
      </c>
      <c r="AH44" s="21" t="inlineStr">
        <is>
          <t>DART 재무데이터 부족 또는 API키 미입력</t>
        </is>
      </c>
      <c r="AI44" s="21" t="n">
        <v>2025</v>
      </c>
      <c r="AJ44" s="21" t="inlineStr"/>
      <c r="AK44" s="21" t="inlineStr"/>
      <c r="AL44" s="21" t="inlineStr"/>
      <c r="AM44" s="21" t="inlineStr"/>
      <c r="AN44" s="21" t="inlineStr">
        <is>
          <t>기업코드없음</t>
        </is>
      </c>
      <c r="AO44" s="21" t="inlineStr">
        <is>
          <t>2026-06-08</t>
        </is>
      </c>
      <c r="AP44" s="21" t="inlineStr"/>
      <c r="AQ44" s="21" t="inlineStr"/>
      <c r="AR44" s="21" t="inlineStr"/>
      <c r="AS44" s="21" t="inlineStr"/>
      <c r="AT44" s="21" t="inlineStr">
        <is>
          <t>KRX PER/PBR/ROE/시가총액 데이터 부족 — 위험 판정이 아니라 추가확인 대상 / DART 재무데이터 부족 또는 API키 미입력</t>
        </is>
      </c>
      <c r="AU44" s="21" t="inlineStr">
        <is>
          <t>시장경보 확인필요 / 재무등급 C</t>
        </is>
      </c>
      <c r="AV44" s="21" t="inlineStr">
        <is>
          <t>제외</t>
        </is>
      </c>
      <c r="AW44" s="21" t="inlineStr">
        <is>
          <t>현재가&lt;MA60 / 현재가&lt;MA20 / MA20&lt;MA60 / MA60기울기 -1.13%</t>
        </is>
      </c>
      <c r="AX44" s="21" t="inlineStr">
        <is>
          <t>60일선 기준 추세필터 미통과</t>
        </is>
      </c>
      <c r="AY44" s="21" t="inlineStr">
        <is>
          <t>제외 / 60일선 기준 추세필터 미통과</t>
        </is>
      </c>
      <c r="AZ44" s="21" t="n">
        <v>11567</v>
      </c>
      <c r="BA44" s="21" t="n">
        <v>11967.33</v>
      </c>
      <c r="BB44" s="21" t="n">
        <v>-1.13</v>
      </c>
      <c r="BC44" s="21" t="inlineStr">
        <is>
          <t>방어 모드</t>
        </is>
      </c>
      <c r="BD44" s="21" t="inlineStr">
        <is>
          <t>[초단타] + [칼손절]</t>
        </is>
      </c>
      <c r="BE44" s="21" t="inlineStr">
        <is>
          <t>+3% / +5% / +10%</t>
        </is>
      </c>
      <c r="BF44" s="21" t="inlineStr">
        <is>
          <t>-2% / -4% / -6%</t>
        </is>
      </c>
      <c r="BG44" s="21" t="inlineStr">
        <is>
          <t>+3% / +5% / +10%
(70%) / (20%) / (10%)</t>
        </is>
      </c>
      <c r="BH44" s="21" t="inlineStr">
        <is>
          <t>-2% / -4% / -6%
(80%) / (10%) / (10%)</t>
        </is>
      </c>
      <c r="BI44" s="21" t="inlineStr">
        <is>
          <t>+3%▶70% 익절 / +5%▶20% 익절 / +10%▶10% 익절</t>
        </is>
      </c>
      <c r="BJ44" s="21" t="inlineStr">
        <is>
          <t>-2%▶80% 손절 / -4%▶10% 손절 / -6%▶10% 손절</t>
        </is>
      </c>
      <c r="BK44" s="21" t="inlineStr">
        <is>
          <t>2026-01-02</t>
        </is>
      </c>
      <c r="BL44" s="21" t="inlineStr">
        <is>
          <t>2026-06-08</t>
        </is>
      </c>
      <c r="BM44" s="21" t="n">
        <v>65</v>
      </c>
      <c r="BN44" s="21" t="inlineStr">
        <is>
          <t>B</t>
        </is>
      </c>
      <c r="BO44" s="21" t="inlineStr">
        <is>
          <t>참고 가능하나 추가 검증 필요</t>
        </is>
      </c>
      <c r="BP44" s="21" t="inlineStr">
        <is>
          <t>거래횟수 매우 부족 / MDD 안정</t>
        </is>
      </c>
      <c r="BQ44" s="22" t="inlineStr">
        <is>
          <t>후보출처 NAVER, 시장 방어 모드, 기본기술점수 53점→안전필터/추세필터 반영 7점. 안전필터 확인필요, 시장경보 미확인, 재무등급 C, DART재무 데이터부족/확인필요, PER , PBR nan. RSI 36.7, TRIX 둔화, ATR 10.4% 수준. 추세필터 제외(현재가&lt;MA60 / 현재가&lt;MA20 / MA20&lt;MA60 / MA60기울기 -1.13%). 백테스트 기준 2026-01-02 ~ 2026-06-08. 과거 구간 최적 조합은 [초단타] + [칼손절]. 백테스트 신뢰도는 B(참고 가능하나 추가 검증 필요).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4" s="21" t="n">
        <v>36.7</v>
      </c>
      <c r="BS44" s="21" t="n">
        <v>10.43</v>
      </c>
      <c r="BT44" s="21" t="n">
        <v>0.34</v>
      </c>
      <c r="BU44" s="21" t="inlineStr">
        <is>
          <t>예</t>
        </is>
      </c>
      <c r="BV44" s="21" t="n">
        <v>0.0005</v>
      </c>
      <c r="BW44" s="21" t="n">
        <v>0.0025</v>
      </c>
      <c r="BX44" s="21" t="n">
        <v>0.0007</v>
      </c>
      <c r="BY44" s="21" t="n">
        <v>16.94</v>
      </c>
      <c r="BZ44" s="21" t="n">
        <v>-1.47</v>
      </c>
      <c r="CA44" s="21" t="n">
        <v>100</v>
      </c>
      <c r="CB44" s="21" t="n">
        <v>1</v>
      </c>
      <c r="CC44" s="21" t="n">
        <v>150000</v>
      </c>
      <c r="CD44" s="21" t="n">
        <v>15</v>
      </c>
      <c r="CE44" s="21" t="n">
        <v>401.4</v>
      </c>
      <c r="CF44" s="21" t="inlineStr">
        <is>
          <t>+3%</t>
        </is>
      </c>
      <c r="CG44" s="21" t="n">
        <v>10258</v>
      </c>
      <c r="CH44" s="21" t="n">
        <v>0.7</v>
      </c>
      <c r="CI44" s="21" t="inlineStr">
        <is>
          <t>+5%</t>
        </is>
      </c>
      <c r="CJ44" s="21" t="n">
        <v>10458</v>
      </c>
      <c r="CK44" s="21" t="n">
        <v>0.2</v>
      </c>
      <c r="CL44" s="21" t="inlineStr">
        <is>
          <t>+10%</t>
        </is>
      </c>
      <c r="CM44" s="21" t="n">
        <v>10956</v>
      </c>
      <c r="CN44" s="21" t="n">
        <v>0.1</v>
      </c>
      <c r="CO44" s="21" t="inlineStr">
        <is>
          <t>-2%</t>
        </is>
      </c>
      <c r="CP44" s="21" t="n">
        <v>9760</v>
      </c>
      <c r="CQ44" s="21" t="n">
        <v>0.8</v>
      </c>
      <c r="CR44" s="21" t="inlineStr">
        <is>
          <t>-4%</t>
        </is>
      </c>
      <c r="CS44" s="21" t="n">
        <v>9561</v>
      </c>
      <c r="CT44" s="21" t="n">
        <v>0.1</v>
      </c>
      <c r="CU44" s="21" t="inlineStr">
        <is>
          <t>-6%</t>
        </is>
      </c>
      <c r="CV44" s="21" t="n">
        <v>9362</v>
      </c>
      <c r="CW44" s="21" t="n">
        <v>0.1</v>
      </c>
      <c r="CX44" s="21" t="inlineStr"/>
      <c r="CY44" s="21" t="inlineStr"/>
      <c r="CZ44" s="21" t="inlineStr"/>
      <c r="DA44" s="21" t="inlineStr"/>
      <c r="DB44" s="21" t="inlineStr"/>
      <c r="DC44" s="21" t="inlineStr"/>
      <c r="DD44" s="21" t="inlineStr">
        <is>
          <t>2026-06-08</t>
        </is>
      </c>
      <c r="DE44" t="inlineStr">
        <is>
          <t>전체후보</t>
        </is>
      </c>
    </row>
    <row r="45">
      <c r="A45" s="21" t="inlineStr">
        <is>
          <t>⛔ 추세 제외</t>
        </is>
      </c>
      <c r="B45" s="21" t="inlineStr">
        <is>
          <t>대우건설</t>
        </is>
      </c>
      <c r="C45" s="21" t="inlineStr">
        <is>
          <t>047040</t>
        </is>
      </c>
      <c r="D45" s="21" t="inlineStr">
        <is>
          <t>KOSPI</t>
        </is>
      </c>
      <c r="E45" s="21" t="inlineStr">
        <is>
          <t>NAVER</t>
        </is>
      </c>
      <c r="F45" s="21" t="inlineStr">
        <is>
          <t>네이버 거래량 상위</t>
        </is>
      </c>
      <c r="G45" s="21" t="inlineStr">
        <is>
          <t>https://finance.naver.com/sise/sise_quant.naver</t>
        </is>
      </c>
      <c r="H45" s="21" t="inlineStr">
        <is>
          <t>네이버 금융 거래량 상위 종목을 1차 후보로 사용</t>
        </is>
      </c>
      <c r="I45" s="21" t="inlineStr"/>
      <c r="J45" s="21" t="inlineStr"/>
      <c r="K45" s="21" t="inlineStr">
        <is>
          <t>KOSPI</t>
        </is>
      </c>
      <c r="L45" s="21" t="inlineStr"/>
      <c r="M45" s="21" t="inlineStr"/>
      <c r="N45" s="21" t="inlineStr"/>
      <c r="O45" s="21" t="inlineStr"/>
      <c r="P45" s="21" t="inlineStr"/>
      <c r="Q45" s="21" t="inlineStr"/>
      <c r="R45" s="21" t="inlineStr"/>
      <c r="S45" s="21" t="inlineStr"/>
      <c r="T45" s="21" t="inlineStr"/>
      <c r="U45" s="21" t="inlineStr"/>
      <c r="V45" s="21" t="n">
        <v>19510</v>
      </c>
      <c r="W45" s="21" t="n">
        <v>47</v>
      </c>
      <c r="X45" s="21" t="n">
        <v>1</v>
      </c>
      <c r="Y45" s="21" t="inlineStr">
        <is>
          <t>확인필요</t>
        </is>
      </c>
      <c r="Z45" s="21" t="inlineStr">
        <is>
          <t>미확인</t>
        </is>
      </c>
      <c r="AA45" s="21" t="inlineStr"/>
      <c r="AB45" s="21" t="inlineStr">
        <is>
          <t>C</t>
        </is>
      </c>
      <c r="AC45" s="21" t="n">
        <v>53</v>
      </c>
      <c r="AD45" s="21" t="inlineStr">
        <is>
          <t>높음</t>
        </is>
      </c>
      <c r="AE45" s="21" t="inlineStr">
        <is>
          <t>데이터부족</t>
        </is>
      </c>
      <c r="AF45" s="21" t="n">
        <v>50</v>
      </c>
      <c r="AG45" s="21" t="inlineStr">
        <is>
          <t>확인필요</t>
        </is>
      </c>
      <c r="AH45" s="21" t="inlineStr">
        <is>
          <t>DART 재무데이터 부족 또는 API키 미입력</t>
        </is>
      </c>
      <c r="AI45" s="21" t="n">
        <v>2025</v>
      </c>
      <c r="AJ45" s="21" t="inlineStr"/>
      <c r="AK45" s="21" t="inlineStr"/>
      <c r="AL45" s="21" t="inlineStr"/>
      <c r="AM45" s="21" t="inlineStr"/>
      <c r="AN45" s="21" t="inlineStr">
        <is>
          <t>기업코드없음</t>
        </is>
      </c>
      <c r="AO45" s="21" t="inlineStr">
        <is>
          <t>2026-06-08</t>
        </is>
      </c>
      <c r="AP45" s="21" t="inlineStr"/>
      <c r="AQ45" s="21" t="inlineStr"/>
      <c r="AR45" s="21" t="inlineStr"/>
      <c r="AS45" s="21" t="inlineStr"/>
      <c r="AT45" s="21" t="inlineStr">
        <is>
          <t>KRX PER/PBR/ROE/시가총액 데이터 부족 — 위험 판정이 아니라 추가확인 대상 / DART 재무데이터 부족 또는 API키 미입력</t>
        </is>
      </c>
      <c r="AU45" s="21" t="inlineStr">
        <is>
          <t>시장경보 확인필요 / 재무등급 C</t>
        </is>
      </c>
      <c r="AV45" s="21" t="inlineStr">
        <is>
          <t>제외</t>
        </is>
      </c>
      <c r="AW45" s="21" t="inlineStr">
        <is>
          <t>현재가&lt;MA60 / 현재가&lt;MA20 / MA20&gt;MA60 / MA60기울기 4.90%</t>
        </is>
      </c>
      <c r="AX45" s="21" t="inlineStr">
        <is>
          <t>60일선 기준 추세필터 미통과</t>
        </is>
      </c>
      <c r="AY45" s="21" t="inlineStr">
        <is>
          <t>제외 / 60일선 기준 추세필터 미통과</t>
        </is>
      </c>
      <c r="AZ45" s="21" t="n">
        <v>27208</v>
      </c>
      <c r="BA45" s="21" t="n">
        <v>24283.17</v>
      </c>
      <c r="BB45" s="21" t="n">
        <v>4.9</v>
      </c>
      <c r="BC45" s="21" t="inlineStr">
        <is>
          <t>방어 모드</t>
        </is>
      </c>
      <c r="BD45" s="21" t="inlineStr">
        <is>
          <t>[초단타] + [칼손절]</t>
        </is>
      </c>
      <c r="BE45" s="21" t="inlineStr">
        <is>
          <t>+3% / +5% / +10%</t>
        </is>
      </c>
      <c r="BF45" s="21" t="inlineStr">
        <is>
          <t>-2% / -4% / -6%</t>
        </is>
      </c>
      <c r="BG45" s="21" t="inlineStr">
        <is>
          <t>+3% / +5% / +10%
(70%) / (20%) / (10%)</t>
        </is>
      </c>
      <c r="BH45" s="21" t="inlineStr">
        <is>
          <t>-2% / -4% / -6%
(80%) / (10%) / (10%)</t>
        </is>
      </c>
      <c r="BI45" s="21" t="inlineStr">
        <is>
          <t>+3%▶70% 익절 / +5%▶20% 익절 / +10%▶10% 익절</t>
        </is>
      </c>
      <c r="BJ45" s="21" t="inlineStr">
        <is>
          <t>-2%▶80% 손절 / -4%▶10% 손절 / -6%▶10% 손절</t>
        </is>
      </c>
      <c r="BK45" s="21" t="inlineStr">
        <is>
          <t>2026-01-02</t>
        </is>
      </c>
      <c r="BL45" s="21" t="inlineStr">
        <is>
          <t>2026-06-08</t>
        </is>
      </c>
      <c r="BM45" s="21" t="n">
        <v>32</v>
      </c>
      <c r="BN45" s="21" t="inlineStr">
        <is>
          <t>D</t>
        </is>
      </c>
      <c r="BO45" s="21" t="inlineStr">
        <is>
          <t>단독 사용 비권장</t>
        </is>
      </c>
      <c r="BP45" s="21" t="inlineStr">
        <is>
          <t>거래횟수 매우 부족 / MDD 안정 / 수익률 음수 / 승률 낮음</t>
        </is>
      </c>
      <c r="BQ45" s="22" t="inlineStr">
        <is>
          <t>후보출처 NAVER, 시장 방어 모드, 기본기술점수 47점→안전필터/추세필터 반영 1점. 안전필터 확인필요, 시장경보 미확인, 재무등급 C, DART재무 데이터부족/확인필요, PER , PBR nan. RSI 31.9, TRIX 둔화, ATR 13.6% 수준. 추세필터 제외(현재가&lt;MA60 / 현재가&lt;MA20 / MA20&gt;MA60 / MA60기울기 4.90%).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5" s="21" t="n">
        <v>31.9</v>
      </c>
      <c r="BS45" s="21" t="n">
        <v>13.56</v>
      </c>
      <c r="BT45" s="21" t="n">
        <v>0.27</v>
      </c>
      <c r="BU45" s="21" t="inlineStr">
        <is>
          <t>예</t>
        </is>
      </c>
      <c r="BV45" s="21" t="n">
        <v>0.0005</v>
      </c>
      <c r="BW45" s="21" t="n">
        <v>0.0025</v>
      </c>
      <c r="BX45" s="21" t="n">
        <v>0.0007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150000</v>
      </c>
      <c r="CD45" s="21" t="n">
        <v>7</v>
      </c>
      <c r="CE45" s="21" t="n">
        <v>553.1</v>
      </c>
      <c r="CF45" s="21" t="inlineStr">
        <is>
          <t>+3%</t>
        </is>
      </c>
      <c r="CG45" s="21" t="n">
        <v>20095</v>
      </c>
      <c r="CH45" s="21" t="n">
        <v>0.7</v>
      </c>
      <c r="CI45" s="21" t="inlineStr">
        <is>
          <t>+5%</t>
        </is>
      </c>
      <c r="CJ45" s="21" t="n">
        <v>20485</v>
      </c>
      <c r="CK45" s="21" t="n">
        <v>0.2</v>
      </c>
      <c r="CL45" s="21" t="inlineStr">
        <is>
          <t>+10%</t>
        </is>
      </c>
      <c r="CM45" s="21" t="n">
        <v>21461</v>
      </c>
      <c r="CN45" s="21" t="n">
        <v>0.1</v>
      </c>
      <c r="CO45" s="21" t="inlineStr">
        <is>
          <t>-2%</t>
        </is>
      </c>
      <c r="CP45" s="21" t="n">
        <v>19119</v>
      </c>
      <c r="CQ45" s="21" t="n">
        <v>0.8</v>
      </c>
      <c r="CR45" s="21" t="inlineStr">
        <is>
          <t>-4%</t>
        </is>
      </c>
      <c r="CS45" s="21" t="n">
        <v>18729</v>
      </c>
      <c r="CT45" s="21" t="n">
        <v>0.1</v>
      </c>
      <c r="CU45" s="21" t="inlineStr">
        <is>
          <t>-6%</t>
        </is>
      </c>
      <c r="CV45" s="21" t="n">
        <v>18339</v>
      </c>
      <c r="CW45" s="21" t="n">
        <v>0.1</v>
      </c>
      <c r="CX45" s="21" t="inlineStr"/>
      <c r="CY45" s="21" t="inlineStr"/>
      <c r="CZ45" s="21" t="inlineStr"/>
      <c r="DA45" s="21" t="inlineStr"/>
      <c r="DB45" s="21" t="inlineStr"/>
      <c r="DC45" s="21" t="inlineStr"/>
      <c r="DD45" s="21" t="inlineStr">
        <is>
          <t>2026-06-08</t>
        </is>
      </c>
      <c r="DE45" t="inlineStr">
        <is>
          <t>전체후보</t>
        </is>
      </c>
    </row>
    <row r="46">
      <c r="A46" s="21" t="inlineStr">
        <is>
          <t>⛔ 추세 제외</t>
        </is>
      </c>
      <c r="B46" s="21" t="inlineStr">
        <is>
          <t>아주IB투자</t>
        </is>
      </c>
      <c r="C46" s="21" t="inlineStr">
        <is>
          <t>027360</t>
        </is>
      </c>
      <c r="D46" s="21" t="inlineStr">
        <is>
          <t>KOSDAQ</t>
        </is>
      </c>
      <c r="E46" s="21" t="inlineStr">
        <is>
          <t>NAVER</t>
        </is>
      </c>
      <c r="F46" s="21" t="inlineStr">
        <is>
          <t>네이버 거래량 상위</t>
        </is>
      </c>
      <c r="G46" s="21" t="inlineStr">
        <is>
          <t>https://finance.naver.com/sise/sise_quant.naver</t>
        </is>
      </c>
      <c r="H46" s="21" t="inlineStr">
        <is>
          <t>네이버 금융 거래량 상위 종목을 1차 후보로 사용</t>
        </is>
      </c>
      <c r="I46" s="21" t="inlineStr"/>
      <c r="J46" s="21" t="inlineStr"/>
      <c r="K46" s="21" t="inlineStr">
        <is>
          <t>KOSDAQ</t>
        </is>
      </c>
      <c r="L46" s="21" t="inlineStr"/>
      <c r="M46" s="21" t="inlineStr"/>
      <c r="N46" s="21" t="inlineStr"/>
      <c r="O46" s="21" t="inlineStr"/>
      <c r="P46" s="21" t="inlineStr"/>
      <c r="Q46" s="21" t="inlineStr"/>
      <c r="R46" s="21" t="inlineStr"/>
      <c r="S46" s="21" t="inlineStr"/>
      <c r="T46" s="21" t="inlineStr"/>
      <c r="U46" s="21" t="inlineStr"/>
      <c r="V46" s="21" t="n">
        <v>8790</v>
      </c>
      <c r="W46" s="21" t="n">
        <v>47</v>
      </c>
      <c r="X46" s="21" t="n">
        <v>1</v>
      </c>
      <c r="Y46" s="21" t="inlineStr">
        <is>
          <t>확인필요</t>
        </is>
      </c>
      <c r="Z46" s="21" t="inlineStr">
        <is>
          <t>미확인</t>
        </is>
      </c>
      <c r="AA46" s="21" t="inlineStr"/>
      <c r="AB46" s="21" t="inlineStr">
        <is>
          <t>C</t>
        </is>
      </c>
      <c r="AC46" s="21" t="n">
        <v>53</v>
      </c>
      <c r="AD46" s="21" t="inlineStr">
        <is>
          <t>높음</t>
        </is>
      </c>
      <c r="AE46" s="21" t="inlineStr">
        <is>
          <t>데이터부족</t>
        </is>
      </c>
      <c r="AF46" s="21" t="n">
        <v>50</v>
      </c>
      <c r="AG46" s="21" t="inlineStr">
        <is>
          <t>확인필요</t>
        </is>
      </c>
      <c r="AH46" s="21" t="inlineStr">
        <is>
          <t>DART 재무데이터 부족 또는 API키 미입력</t>
        </is>
      </c>
      <c r="AI46" s="21" t="n">
        <v>2025</v>
      </c>
      <c r="AJ46" s="21" t="inlineStr"/>
      <c r="AK46" s="21" t="inlineStr"/>
      <c r="AL46" s="21" t="inlineStr"/>
      <c r="AM46" s="21" t="inlineStr"/>
      <c r="AN46" s="21" t="inlineStr">
        <is>
          <t>기업코드없음</t>
        </is>
      </c>
      <c r="AO46" s="21" t="inlineStr">
        <is>
          <t>2026-06-08</t>
        </is>
      </c>
      <c r="AP46" s="21" t="inlineStr"/>
      <c r="AQ46" s="21" t="inlineStr"/>
      <c r="AR46" s="21" t="inlineStr"/>
      <c r="AS46" s="21" t="inlineStr"/>
      <c r="AT46" s="21" t="inlineStr">
        <is>
          <t>KRX PER/PBR/ROE/시가총액 데이터 부족 — 위험 판정이 아니라 추가확인 대상 / DART 재무데이터 부족 또는 API키 미입력</t>
        </is>
      </c>
      <c r="AU46" s="21" t="inlineStr">
        <is>
          <t>시장경보 확인필요 / 재무등급 C</t>
        </is>
      </c>
      <c r="AV46" s="21" t="inlineStr">
        <is>
          <t>제외</t>
        </is>
      </c>
      <c r="AW46" s="21" t="inlineStr">
        <is>
          <t>현재가&lt;MA60 / 현재가&lt;MA20 / MA20&gt;MA60 / MA60기울기 3.66%</t>
        </is>
      </c>
      <c r="AX46" s="21" t="inlineStr">
        <is>
          <t>60일선 기준 추세필터 미통과</t>
        </is>
      </c>
      <c r="AY46" s="21" t="inlineStr">
        <is>
          <t>제외 / 60일선 기준 추세필터 미통과</t>
        </is>
      </c>
      <c r="AZ46" s="21" t="n">
        <v>14279.5</v>
      </c>
      <c r="BA46" s="21" t="n">
        <v>11814.5</v>
      </c>
      <c r="BB46" s="21" t="n">
        <v>3.66</v>
      </c>
      <c r="BC46" s="21" t="inlineStr">
        <is>
          <t>방어 모드</t>
        </is>
      </c>
      <c r="BD46" s="21" t="inlineStr">
        <is>
          <t>[초단타] + [칼손절]</t>
        </is>
      </c>
      <c r="BE46" s="21" t="inlineStr">
        <is>
          <t>+3% / +5% / +10%</t>
        </is>
      </c>
      <c r="BF46" s="21" t="inlineStr">
        <is>
          <t>-2% / -4% / -6%</t>
        </is>
      </c>
      <c r="BG46" s="21" t="inlineStr">
        <is>
          <t>+3% / +5% / +10%
(70%) / (20%) / (10%)</t>
        </is>
      </c>
      <c r="BH46" s="21" t="inlineStr">
        <is>
          <t>-2% / -4% / -6%
(80%) / (10%) / (10%)</t>
        </is>
      </c>
      <c r="BI46" s="21" t="inlineStr">
        <is>
          <t>+3%▶70% 익절 / +5%▶20% 익절 / +10%▶10% 익절</t>
        </is>
      </c>
      <c r="BJ46" s="21" t="inlineStr">
        <is>
          <t>-2%▶80% 손절 / -4%▶10% 손절 / -6%▶10% 손절</t>
        </is>
      </c>
      <c r="BK46" s="21" t="inlineStr">
        <is>
          <t>2026-01-02</t>
        </is>
      </c>
      <c r="BL46" s="21" t="inlineStr">
        <is>
          <t>2026-06-08</t>
        </is>
      </c>
      <c r="BM46" s="21" t="n">
        <v>32</v>
      </c>
      <c r="BN46" s="21" t="inlineStr">
        <is>
          <t>D</t>
        </is>
      </c>
      <c r="BO46" s="21" t="inlineStr">
        <is>
          <t>단독 사용 비권장</t>
        </is>
      </c>
      <c r="BP46" s="21" t="inlineStr">
        <is>
          <t>거래횟수 매우 부족 / MDD 안정 / 수익률 음수 / 승률 낮음</t>
        </is>
      </c>
      <c r="BQ46" s="22" t="inlineStr">
        <is>
          <t>후보출처 NAVER, 시장 방어 모드, 기본기술점수 47점→안전필터/추세필터 반영 1점. 안전필터 확인필요, 시장경보 미확인, 재무등급 C, DART재무 데이터부족/확인필요, PER , PBR nan. RSI 32.0, TRIX 둔화, ATR 21.7% 수준. 추세필터 제외(현재가&lt;MA60 / 현재가&lt;MA20 / MA20&gt;MA60 / MA60기울기 3.66%).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6" s="21" t="n">
        <v>32</v>
      </c>
      <c r="BS46" s="21" t="n">
        <v>21.72</v>
      </c>
      <c r="BT46" s="21" t="n">
        <v>0.2</v>
      </c>
      <c r="BU46" s="21" t="inlineStr">
        <is>
          <t>예</t>
        </is>
      </c>
      <c r="BV46" s="21" t="n">
        <v>0.0005</v>
      </c>
      <c r="BW46" s="21" t="n">
        <v>0.0025</v>
      </c>
      <c r="BX46" s="21" t="n">
        <v>0.0007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150000</v>
      </c>
      <c r="CD46" s="21" t="n">
        <v>17</v>
      </c>
      <c r="CE46" s="21" t="n">
        <v>224.6</v>
      </c>
      <c r="CF46" s="21" t="inlineStr">
        <is>
          <t>+3%</t>
        </is>
      </c>
      <c r="CG46" s="21" t="n">
        <v>9053</v>
      </c>
      <c r="CH46" s="21" t="n">
        <v>0.7</v>
      </c>
      <c r="CI46" s="21" t="inlineStr">
        <is>
          <t>+5%</t>
        </is>
      </c>
      <c r="CJ46" s="21" t="n">
        <v>9229</v>
      </c>
      <c r="CK46" s="21" t="n">
        <v>0.2</v>
      </c>
      <c r="CL46" s="21" t="inlineStr">
        <is>
          <t>+10%</t>
        </is>
      </c>
      <c r="CM46" s="21" t="n">
        <v>9669</v>
      </c>
      <c r="CN46" s="21" t="n">
        <v>0.1</v>
      </c>
      <c r="CO46" s="21" t="inlineStr">
        <is>
          <t>-2%</t>
        </is>
      </c>
      <c r="CP46" s="21" t="n">
        <v>8614</v>
      </c>
      <c r="CQ46" s="21" t="n">
        <v>0.8</v>
      </c>
      <c r="CR46" s="21" t="inlineStr">
        <is>
          <t>-4%</t>
        </is>
      </c>
      <c r="CS46" s="21" t="n">
        <v>8438</v>
      </c>
      <c r="CT46" s="21" t="n">
        <v>0.1</v>
      </c>
      <c r="CU46" s="21" t="inlineStr">
        <is>
          <t>-6%</t>
        </is>
      </c>
      <c r="CV46" s="21" t="n">
        <v>8262</v>
      </c>
      <c r="CW46" s="21" t="n">
        <v>0.1</v>
      </c>
      <c r="CX46" s="21" t="inlineStr"/>
      <c r="CY46" s="21" t="inlineStr"/>
      <c r="CZ46" s="21" t="inlineStr"/>
      <c r="DA46" s="21" t="inlineStr"/>
      <c r="DB46" s="21" t="inlineStr"/>
      <c r="DC46" s="21" t="inlineStr"/>
      <c r="DD46" s="21" t="inlineStr">
        <is>
          <t>2026-06-08</t>
        </is>
      </c>
      <c r="DE46" t="inlineStr">
        <is>
          <t>전체후보</t>
        </is>
      </c>
    </row>
    <row r="47">
      <c r="A47" s="21" t="inlineStr">
        <is>
          <t>⛔ 추세 제외</t>
        </is>
      </c>
      <c r="B47" s="21" t="inlineStr">
        <is>
          <t>RISE 삼성전자SK하이닉스채권혼합50</t>
        </is>
      </c>
      <c r="C47" s="21" t="inlineStr">
        <is>
          <t>001620</t>
        </is>
      </c>
      <c r="D47" s="21" t="inlineStr">
        <is>
          <t>KOSPI</t>
        </is>
      </c>
      <c r="E47" s="21" t="inlineStr">
        <is>
          <t>NAVER</t>
        </is>
      </c>
      <c r="F47" s="21" t="inlineStr">
        <is>
          <t>네이버 거래량 상위</t>
        </is>
      </c>
      <c r="G47" s="21" t="inlineStr">
        <is>
          <t>https://finance.naver.com/sise/sise_quant.naver</t>
        </is>
      </c>
      <c r="H47" s="21" t="inlineStr">
        <is>
          <t>네이버 금융 거래량 상위 종목을 1차 후보로 사용</t>
        </is>
      </c>
      <c r="I47" s="21" t="inlineStr"/>
      <c r="J47" s="21" t="inlineStr"/>
      <c r="K47" s="21" t="inlineStr">
        <is>
          <t>KOSPI</t>
        </is>
      </c>
      <c r="L47" s="21" t="inlineStr"/>
      <c r="M47" s="21" t="inlineStr"/>
      <c r="N47" s="21" t="inlineStr"/>
      <c r="O47" s="21" t="inlineStr"/>
      <c r="P47" s="21" t="inlineStr"/>
      <c r="Q47" s="21" t="inlineStr"/>
      <c r="R47" s="21" t="inlineStr"/>
      <c r="S47" s="21" t="inlineStr"/>
      <c r="T47" s="21" t="inlineStr"/>
      <c r="U47" s="21" t="inlineStr"/>
      <c r="V47" s="21" t="n">
        <v>2255</v>
      </c>
      <c r="W47" s="21" t="n">
        <v>32</v>
      </c>
      <c r="X47" s="21" t="n">
        <v>0</v>
      </c>
      <c r="Y47" s="21" t="inlineStr">
        <is>
          <t>확인필요</t>
        </is>
      </c>
      <c r="Z47" s="21" t="inlineStr">
        <is>
          <t>미확인</t>
        </is>
      </c>
      <c r="AA47" s="21" t="inlineStr"/>
      <c r="AB47" s="21" t="inlineStr">
        <is>
          <t>C</t>
        </is>
      </c>
      <c r="AC47" s="21" t="n">
        <v>53</v>
      </c>
      <c r="AD47" s="21" t="inlineStr">
        <is>
          <t>높음</t>
        </is>
      </c>
      <c r="AE47" s="21" t="inlineStr">
        <is>
          <t>데이터부족</t>
        </is>
      </c>
      <c r="AF47" s="21" t="n">
        <v>50</v>
      </c>
      <c r="AG47" s="21" t="inlineStr">
        <is>
          <t>확인필요</t>
        </is>
      </c>
      <c r="AH47" s="21" t="inlineStr">
        <is>
          <t>DART 재무데이터 부족 또는 API키 미입력</t>
        </is>
      </c>
      <c r="AI47" s="21" t="n">
        <v>2025</v>
      </c>
      <c r="AJ47" s="21" t="inlineStr"/>
      <c r="AK47" s="21" t="inlineStr"/>
      <c r="AL47" s="21" t="inlineStr"/>
      <c r="AM47" s="21" t="inlineStr"/>
      <c r="AN47" s="21" t="inlineStr">
        <is>
          <t>기업코드없음</t>
        </is>
      </c>
      <c r="AO47" s="21" t="inlineStr">
        <is>
          <t>2026-06-08</t>
        </is>
      </c>
      <c r="AP47" s="21" t="inlineStr"/>
      <c r="AQ47" s="21" t="inlineStr"/>
      <c r="AR47" s="21" t="inlineStr"/>
      <c r="AS47" s="21" t="inlineStr"/>
      <c r="AT47" s="21" t="inlineStr">
        <is>
          <t>KRX PER/PBR/ROE/시가총액 데이터 부족 — 위험 판정이 아니라 추가확인 대상 / DART 재무데이터 부족 또는 API키 미입력</t>
        </is>
      </c>
      <c r="AU47" s="21" t="inlineStr">
        <is>
          <t>시장경보 확인필요 / 재무등급 C</t>
        </is>
      </c>
      <c r="AV47" s="21" t="inlineStr">
        <is>
          <t>제외</t>
        </is>
      </c>
      <c r="AW47" s="21" t="inlineStr">
        <is>
          <t>현재가&lt;MA60 / 현재가&lt;MA20 / MA20&lt;MA60 / MA60기울기 -3.43%</t>
        </is>
      </c>
      <c r="AX47" s="21" t="inlineStr">
        <is>
          <t>60일선 기준 추세필터 미통과</t>
        </is>
      </c>
      <c r="AY47" s="21" t="inlineStr">
        <is>
          <t>제외 / 60일선 기준 추세필터 미통과</t>
        </is>
      </c>
      <c r="AZ47" s="21" t="n">
        <v>2756</v>
      </c>
      <c r="BA47" s="21" t="n">
        <v>3056</v>
      </c>
      <c r="BB47" s="21" t="n">
        <v>-3.43</v>
      </c>
      <c r="BC47" s="21" t="inlineStr">
        <is>
          <t>방어 모드</t>
        </is>
      </c>
      <c r="BD47" s="21" t="inlineStr">
        <is>
          <t>[초단타] + [칼손절]</t>
        </is>
      </c>
      <c r="BE47" s="21" t="inlineStr">
        <is>
          <t>+3% / +5% / +10%</t>
        </is>
      </c>
      <c r="BF47" s="21" t="inlineStr">
        <is>
          <t>-2% / -4% / -6%</t>
        </is>
      </c>
      <c r="BG47" s="21" t="inlineStr">
        <is>
          <t>+3% / +5% / +10%
(70%) / (20%) / (10%)</t>
        </is>
      </c>
      <c r="BH47" s="21" t="inlineStr">
        <is>
          <t>-2% / -4% / -6%
(80%) / (10%) / (10%)</t>
        </is>
      </c>
      <c r="BI47" s="21" t="inlineStr">
        <is>
          <t>+3%▶70% 익절 / +5%▶20% 익절 / +10%▶10% 익절</t>
        </is>
      </c>
      <c r="BJ47" s="21" t="inlineStr">
        <is>
          <t>-2%▶80% 손절 / -4%▶10% 손절 / -6%▶10% 손절</t>
        </is>
      </c>
      <c r="BK47" s="21" t="inlineStr">
        <is>
          <t>2026-01-02</t>
        </is>
      </c>
      <c r="BL47" s="21" t="inlineStr">
        <is>
          <t>2026-06-08</t>
        </is>
      </c>
      <c r="BM47" s="21" t="n">
        <v>32</v>
      </c>
      <c r="BN47" s="21" t="inlineStr">
        <is>
          <t>D</t>
        </is>
      </c>
      <c r="BO47" s="21" t="inlineStr">
        <is>
          <t>단독 사용 비권장</t>
        </is>
      </c>
      <c r="BP47" s="21" t="inlineStr">
        <is>
          <t>거래횟수 매우 부족 / MDD 안정 / 수익률 음수 / 승률 낮음</t>
        </is>
      </c>
      <c r="BQ47" s="22" t="inlineStr">
        <is>
          <t>후보출처 NAVER, 시장 방어 모드, 기본기술점수 32점→안전필터/추세필터 반영 0점. 안전필터 확인필요, 시장경보 미확인, 재무등급 C, DART재무 데이터부족/확인필요, PER , PBR nan. RSI 25.7, TRIX 둔화, ATR 8.1% 수준. 추세필터 제외(현재가&lt;MA60 / 현재가&lt;MA20 / MA20&lt;MA60 / MA60기울기 -3.43%).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7" s="21" t="n">
        <v>25.7</v>
      </c>
      <c r="BS47" s="21" t="n">
        <v>8.109999999999999</v>
      </c>
      <c r="BT47" s="21" t="n">
        <v>0.24</v>
      </c>
      <c r="BU47" s="21" t="inlineStr">
        <is>
          <t>예</t>
        </is>
      </c>
      <c r="BV47" s="21" t="n">
        <v>0.0005</v>
      </c>
      <c r="BW47" s="21" t="n">
        <v>0.0025</v>
      </c>
      <c r="BX47" s="21" t="n">
        <v>0.0007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150000</v>
      </c>
      <c r="CD47" s="21" t="n">
        <v>66</v>
      </c>
      <c r="CE47" s="21" t="n">
        <v>1110.9</v>
      </c>
      <c r="CF47" s="21" t="inlineStr">
        <is>
          <t>+3%</t>
        </is>
      </c>
      <c r="CG47" s="21" t="n">
        <v>2322</v>
      </c>
      <c r="CH47" s="21" t="n">
        <v>0.7</v>
      </c>
      <c r="CI47" s="21" t="inlineStr">
        <is>
          <t>+5%</t>
        </is>
      </c>
      <c r="CJ47" s="21" t="n">
        <v>2367</v>
      </c>
      <c r="CK47" s="21" t="n">
        <v>0.2</v>
      </c>
      <c r="CL47" s="21" t="inlineStr">
        <is>
          <t>+10%</t>
        </is>
      </c>
      <c r="CM47" s="21" t="n">
        <v>2480</v>
      </c>
      <c r="CN47" s="21" t="n">
        <v>0.1</v>
      </c>
      <c r="CO47" s="21" t="inlineStr">
        <is>
          <t>-2%</t>
        </is>
      </c>
      <c r="CP47" s="21" t="n">
        <v>2209</v>
      </c>
      <c r="CQ47" s="21" t="n">
        <v>0.8</v>
      </c>
      <c r="CR47" s="21" t="inlineStr">
        <is>
          <t>-4%</t>
        </is>
      </c>
      <c r="CS47" s="21" t="n">
        <v>2164</v>
      </c>
      <c r="CT47" s="21" t="n">
        <v>0.1</v>
      </c>
      <c r="CU47" s="21" t="inlineStr">
        <is>
          <t>-6%</t>
        </is>
      </c>
      <c r="CV47" s="21" t="n">
        <v>2119</v>
      </c>
      <c r="CW47" s="21" t="n">
        <v>0.1</v>
      </c>
      <c r="CX47" s="21" t="inlineStr"/>
      <c r="CY47" s="21" t="inlineStr"/>
      <c r="CZ47" s="21" t="inlineStr"/>
      <c r="DA47" s="21" t="inlineStr"/>
      <c r="DB47" s="21" t="inlineStr"/>
      <c r="DC47" s="21" t="inlineStr"/>
      <c r="DD47" s="21" t="inlineStr">
        <is>
          <t>2026-06-08</t>
        </is>
      </c>
      <c r="DE47" t="inlineStr">
        <is>
          <t>전체후보</t>
        </is>
      </c>
    </row>
    <row r="48">
      <c r="A48" s="21" t="inlineStr">
        <is>
          <t>⛔ 추세 제외</t>
        </is>
      </c>
      <c r="B48" s="21" t="inlineStr">
        <is>
          <t>우리기술</t>
        </is>
      </c>
      <c r="C48" s="21" t="inlineStr">
        <is>
          <t>032820</t>
        </is>
      </c>
      <c r="D48" s="21" t="inlineStr">
        <is>
          <t>KOSDAQ</t>
        </is>
      </c>
      <c r="E48" s="21" t="inlineStr">
        <is>
          <t>NAVER</t>
        </is>
      </c>
      <c r="F48" s="21" t="inlineStr">
        <is>
          <t>네이버 거래량 상위</t>
        </is>
      </c>
      <c r="G48" s="21" t="inlineStr">
        <is>
          <t>https://finance.naver.com/sise/sise_quant.naver</t>
        </is>
      </c>
      <c r="H48" s="21" t="inlineStr">
        <is>
          <t>네이버 금융 거래량 상위 종목을 1차 후보로 사용</t>
        </is>
      </c>
      <c r="I48" s="21" t="inlineStr"/>
      <c r="J48" s="21" t="inlineStr"/>
      <c r="K48" s="21" t="inlineStr">
        <is>
          <t>KOSDAQ</t>
        </is>
      </c>
      <c r="L48" s="21" t="inlineStr"/>
      <c r="M48" s="21" t="inlineStr"/>
      <c r="N48" s="21" t="inlineStr"/>
      <c r="O48" s="21" t="inlineStr"/>
      <c r="P48" s="21" t="inlineStr"/>
      <c r="Q48" s="21" t="inlineStr"/>
      <c r="R48" s="21" t="inlineStr"/>
      <c r="S48" s="21" t="inlineStr"/>
      <c r="T48" s="21" t="inlineStr"/>
      <c r="U48" s="21" t="inlineStr"/>
      <c r="V48" s="21" t="n">
        <v>12950</v>
      </c>
      <c r="W48" s="21" t="n">
        <v>33</v>
      </c>
      <c r="X48" s="21" t="n">
        <v>0</v>
      </c>
      <c r="Y48" s="21" t="inlineStr">
        <is>
          <t>확인필요</t>
        </is>
      </c>
      <c r="Z48" s="21" t="inlineStr">
        <is>
          <t>미확인</t>
        </is>
      </c>
      <c r="AA48" s="21" t="inlineStr"/>
      <c r="AB48" s="21" t="inlineStr">
        <is>
          <t>C</t>
        </is>
      </c>
      <c r="AC48" s="21" t="n">
        <v>53</v>
      </c>
      <c r="AD48" s="21" t="inlineStr">
        <is>
          <t>높음</t>
        </is>
      </c>
      <c r="AE48" s="21" t="inlineStr">
        <is>
          <t>데이터부족</t>
        </is>
      </c>
      <c r="AF48" s="21" t="n">
        <v>50</v>
      </c>
      <c r="AG48" s="21" t="inlineStr">
        <is>
          <t>확인필요</t>
        </is>
      </c>
      <c r="AH48" s="21" t="inlineStr">
        <is>
          <t>DART 재무데이터 부족 또는 API키 미입력</t>
        </is>
      </c>
      <c r="AI48" s="21" t="n">
        <v>2025</v>
      </c>
      <c r="AJ48" s="21" t="inlineStr"/>
      <c r="AK48" s="21" t="inlineStr"/>
      <c r="AL48" s="21" t="inlineStr"/>
      <c r="AM48" s="21" t="inlineStr"/>
      <c r="AN48" s="21" t="inlineStr">
        <is>
          <t>기업코드없음</t>
        </is>
      </c>
      <c r="AO48" s="21" t="inlineStr">
        <is>
          <t>2026-06-08</t>
        </is>
      </c>
      <c r="AP48" s="21" t="inlineStr"/>
      <c r="AQ48" s="21" t="inlineStr"/>
      <c r="AR48" s="21" t="inlineStr"/>
      <c r="AS48" s="21" t="inlineStr"/>
      <c r="AT48" s="21" t="inlineStr">
        <is>
          <t>KRX PER/PBR/ROE/시가총액 데이터 부족 — 위험 판정이 아니라 추가확인 대상 / DART 재무데이터 부족 또는 API키 미입력</t>
        </is>
      </c>
      <c r="AU48" s="21" t="inlineStr">
        <is>
          <t>시장경보 확인필요 / 재무등급 C</t>
        </is>
      </c>
      <c r="AV48" s="21" t="inlineStr">
        <is>
          <t>제외</t>
        </is>
      </c>
      <c r="AW48" s="21" t="inlineStr">
        <is>
          <t>현재가&lt;MA60 / 현재가&lt;MA20 / MA20&lt;MA60 / MA60기울기 -0.92%</t>
        </is>
      </c>
      <c r="AX48" s="21" t="inlineStr">
        <is>
          <t>60일선 기준 추세필터 미통과</t>
        </is>
      </c>
      <c r="AY48" s="21" t="inlineStr">
        <is>
          <t>제외 / 60일선 기준 추세필터 미통과</t>
        </is>
      </c>
      <c r="AZ48" s="21" t="n">
        <v>16632</v>
      </c>
      <c r="BA48" s="21" t="n">
        <v>20877.33</v>
      </c>
      <c r="BB48" s="21" t="n">
        <v>-0.92</v>
      </c>
      <c r="BC48" s="21" t="inlineStr">
        <is>
          <t>방어 모드</t>
        </is>
      </c>
      <c r="BD48" s="21" t="inlineStr">
        <is>
          <t>[초단타] + [칼손절]</t>
        </is>
      </c>
      <c r="BE48" s="21" t="inlineStr">
        <is>
          <t>+3% / +5% / +10%</t>
        </is>
      </c>
      <c r="BF48" s="21" t="inlineStr">
        <is>
          <t>-2% / -4% / -6%</t>
        </is>
      </c>
      <c r="BG48" s="21" t="inlineStr">
        <is>
          <t>+3% / +5% / +10%
(70%) / (20%) / (10%)</t>
        </is>
      </c>
      <c r="BH48" s="21" t="inlineStr">
        <is>
          <t>-2% / -4% / -6%
(80%) / (10%) / (10%)</t>
        </is>
      </c>
      <c r="BI48" s="21" t="inlineStr">
        <is>
          <t>+3%▶70% 익절 / +5%▶20% 익절 / +10%▶10% 익절</t>
        </is>
      </c>
      <c r="BJ48" s="21" t="inlineStr">
        <is>
          <t>-2%▶80% 손절 / -4%▶10% 손절 / -6%▶10% 손절</t>
        </is>
      </c>
      <c r="BK48" s="21" t="inlineStr">
        <is>
          <t>2026-01-02</t>
        </is>
      </c>
      <c r="BL48" s="21" t="inlineStr">
        <is>
          <t>2026-06-08</t>
        </is>
      </c>
      <c r="BM48" s="21" t="n">
        <v>32</v>
      </c>
      <c r="BN48" s="21" t="inlineStr">
        <is>
          <t>D</t>
        </is>
      </c>
      <c r="BO48" s="21" t="inlineStr">
        <is>
          <t>단독 사용 비권장</t>
        </is>
      </c>
      <c r="BP48" s="21" t="inlineStr">
        <is>
          <t>거래횟수 매우 부족 / MDD 안정 / 수익률 음수 / 승률 낮음</t>
        </is>
      </c>
      <c r="BQ48" s="22" t="inlineStr">
        <is>
          <t>후보출처 NAVER, 시장 방어 모드, 기본기술점수 33점→안전필터/추세필터 반영 0점. 안전필터 확인필요, 시장경보 미확인, 재무등급 C, DART재무 데이터부족/확인필요, PER , PBR nan. RSI 28.0, TRIX 둔화, ATR 10.2% 수준. 추세필터 제외(현재가&lt;MA60 / 현재가&lt;MA20 / MA20&lt;MA60 / MA60기울기 -0.92%).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8" s="21" t="n">
        <v>28</v>
      </c>
      <c r="BS48" s="21" t="n">
        <v>10.22</v>
      </c>
      <c r="BT48" s="21" t="n">
        <v>0.34</v>
      </c>
      <c r="BU48" s="21" t="inlineStr">
        <is>
          <t>예</t>
        </is>
      </c>
      <c r="BV48" s="21" t="n">
        <v>0.0005</v>
      </c>
      <c r="BW48" s="21" t="n">
        <v>0.0025</v>
      </c>
      <c r="BX48" s="21" t="n">
        <v>0.0007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150000</v>
      </c>
      <c r="CD48" s="21" t="n">
        <v>11</v>
      </c>
      <c r="CE48" s="21" t="n">
        <v>277.6</v>
      </c>
      <c r="CF48" s="21" t="inlineStr">
        <is>
          <t>+3%</t>
        </is>
      </c>
      <c r="CG48" s="21" t="n">
        <v>13338</v>
      </c>
      <c r="CH48" s="21" t="n">
        <v>0.7</v>
      </c>
      <c r="CI48" s="21" t="inlineStr">
        <is>
          <t>+5%</t>
        </is>
      </c>
      <c r="CJ48" s="21" t="n">
        <v>13597</v>
      </c>
      <c r="CK48" s="21" t="n">
        <v>0.2</v>
      </c>
      <c r="CL48" s="21" t="inlineStr">
        <is>
          <t>+10%</t>
        </is>
      </c>
      <c r="CM48" s="21" t="n">
        <v>14245</v>
      </c>
      <c r="CN48" s="21" t="n">
        <v>0.1</v>
      </c>
      <c r="CO48" s="21" t="inlineStr">
        <is>
          <t>-2%</t>
        </is>
      </c>
      <c r="CP48" s="21" t="n">
        <v>12691</v>
      </c>
      <c r="CQ48" s="21" t="n">
        <v>0.8</v>
      </c>
      <c r="CR48" s="21" t="inlineStr">
        <is>
          <t>-4%</t>
        </is>
      </c>
      <c r="CS48" s="21" t="n">
        <v>12432</v>
      </c>
      <c r="CT48" s="21" t="n">
        <v>0.1</v>
      </c>
      <c r="CU48" s="21" t="inlineStr">
        <is>
          <t>-6%</t>
        </is>
      </c>
      <c r="CV48" s="21" t="n">
        <v>12173</v>
      </c>
      <c r="CW48" s="21" t="n">
        <v>0.1</v>
      </c>
      <c r="CX48" s="21" t="inlineStr"/>
      <c r="CY48" s="21" t="inlineStr"/>
      <c r="CZ48" s="21" t="inlineStr"/>
      <c r="DA48" s="21" t="inlineStr"/>
      <c r="DB48" s="21" t="inlineStr"/>
      <c r="DC48" s="21" t="inlineStr"/>
      <c r="DD48" s="21" t="inlineStr">
        <is>
          <t>2026-06-08</t>
        </is>
      </c>
      <c r="DE48" t="inlineStr">
        <is>
          <t>전체후보</t>
        </is>
      </c>
    </row>
    <row r="49">
      <c r="A49" s="21" t="inlineStr">
        <is>
          <t>⛔ 추세 제외</t>
        </is>
      </c>
      <c r="B49" s="21" t="inlineStr">
        <is>
          <t>에이치엠넥스</t>
        </is>
      </c>
      <c r="C49" s="21" t="inlineStr">
        <is>
          <t>036170</t>
        </is>
      </c>
      <c r="D49" s="21" t="inlineStr">
        <is>
          <t>KOSDAQ</t>
        </is>
      </c>
      <c r="E49" s="21" t="inlineStr">
        <is>
          <t>NAVER</t>
        </is>
      </c>
      <c r="F49" s="21" t="inlineStr">
        <is>
          <t>네이버 거래량 상위</t>
        </is>
      </c>
      <c r="G49" s="21" t="inlineStr">
        <is>
          <t>https://finance.naver.com/sise/sise_quant.naver</t>
        </is>
      </c>
      <c r="H49" s="21" t="inlineStr">
        <is>
          <t>네이버 금융 거래량 상위 종목을 1차 후보로 사용</t>
        </is>
      </c>
      <c r="I49" s="21" t="inlineStr"/>
      <c r="J49" s="21" t="inlineStr"/>
      <c r="K49" s="21" t="inlineStr">
        <is>
          <t>KOSDAQ</t>
        </is>
      </c>
      <c r="L49" s="21" t="inlineStr"/>
      <c r="M49" s="21" t="inlineStr"/>
      <c r="N49" s="21" t="inlineStr"/>
      <c r="O49" s="21" t="inlineStr"/>
      <c r="P49" s="21" t="inlineStr"/>
      <c r="Q49" s="21" t="inlineStr"/>
      <c r="R49" s="21" t="inlineStr"/>
      <c r="S49" s="21" t="inlineStr"/>
      <c r="T49" s="21" t="inlineStr"/>
      <c r="U49" s="21" t="inlineStr"/>
      <c r="V49" s="21" t="n">
        <v>5260</v>
      </c>
      <c r="W49" s="21" t="n">
        <v>46</v>
      </c>
      <c r="X49" s="21" t="n">
        <v>0</v>
      </c>
      <c r="Y49" s="21" t="inlineStr">
        <is>
          <t>확인필요</t>
        </is>
      </c>
      <c r="Z49" s="21" t="inlineStr">
        <is>
          <t>미확인</t>
        </is>
      </c>
      <c r="AA49" s="21" t="inlineStr"/>
      <c r="AB49" s="21" t="inlineStr">
        <is>
          <t>C</t>
        </is>
      </c>
      <c r="AC49" s="21" t="n">
        <v>53</v>
      </c>
      <c r="AD49" s="21" t="inlineStr">
        <is>
          <t>높음</t>
        </is>
      </c>
      <c r="AE49" s="21" t="inlineStr">
        <is>
          <t>데이터부족</t>
        </is>
      </c>
      <c r="AF49" s="21" t="n">
        <v>50</v>
      </c>
      <c r="AG49" s="21" t="inlineStr">
        <is>
          <t>확인필요</t>
        </is>
      </c>
      <c r="AH49" s="21" t="inlineStr">
        <is>
          <t>DART 재무데이터 부족 또는 API키 미입력</t>
        </is>
      </c>
      <c r="AI49" s="21" t="n">
        <v>2025</v>
      </c>
      <c r="AJ49" s="21" t="inlineStr"/>
      <c r="AK49" s="21" t="inlineStr"/>
      <c r="AL49" s="21" t="inlineStr"/>
      <c r="AM49" s="21" t="inlineStr"/>
      <c r="AN49" s="21" t="inlineStr">
        <is>
          <t>기업코드없음</t>
        </is>
      </c>
      <c r="AO49" s="21" t="inlineStr">
        <is>
          <t>2026-06-08</t>
        </is>
      </c>
      <c r="AP49" s="21" t="inlineStr"/>
      <c r="AQ49" s="21" t="inlineStr"/>
      <c r="AR49" s="21" t="inlineStr"/>
      <c r="AS49" s="21" t="inlineStr"/>
      <c r="AT49" s="21" t="inlineStr">
        <is>
          <t>KRX PER/PBR/ROE/시가총액 데이터 부족 — 위험 판정이 아니라 추가확인 대상 / DART 재무데이터 부족 또는 API키 미입력</t>
        </is>
      </c>
      <c r="AU49" s="21" t="inlineStr">
        <is>
          <t>시장경보 확인필요 / 재무등급 C</t>
        </is>
      </c>
      <c r="AV49" s="21" t="inlineStr">
        <is>
          <t>제외</t>
        </is>
      </c>
      <c r="AW49" s="21" t="inlineStr">
        <is>
          <t>현재가&lt;MA60 / 현재가&lt;MA20 / MA20&lt;MA60 / MA60기울기 1.64%</t>
        </is>
      </c>
      <c r="AX49" s="21" t="inlineStr">
        <is>
          <t>60일선 기준 추세필터 미통과</t>
        </is>
      </c>
      <c r="AY49" s="21" t="inlineStr">
        <is>
          <t>제외 / 60일선 기준 추세필터 미통과</t>
        </is>
      </c>
      <c r="AZ49" s="21" t="n">
        <v>5753.75</v>
      </c>
      <c r="BA49" s="21" t="n">
        <v>5895</v>
      </c>
      <c r="BB49" s="21" t="n">
        <v>1.64</v>
      </c>
      <c r="BC49" s="21" t="inlineStr">
        <is>
          <t>방어 모드</t>
        </is>
      </c>
      <c r="BD49" s="21" t="inlineStr">
        <is>
          <t>[초단타] + [칼손절]</t>
        </is>
      </c>
      <c r="BE49" s="21" t="inlineStr">
        <is>
          <t>+3% / +5% / +10%</t>
        </is>
      </c>
      <c r="BF49" s="21" t="inlineStr">
        <is>
          <t>-2% / -4% / -6%</t>
        </is>
      </c>
      <c r="BG49" s="21" t="inlineStr">
        <is>
          <t>+3% / +5% / +10%
(70%) / (20%) / (10%)</t>
        </is>
      </c>
      <c r="BH49" s="21" t="inlineStr">
        <is>
          <t>-2% / -4% / -6%
(80%) / (10%) / (10%)</t>
        </is>
      </c>
      <c r="BI49" s="21" t="inlineStr">
        <is>
          <t>+3%▶70% 익절 / +5%▶20% 익절 / +10%▶10% 익절</t>
        </is>
      </c>
      <c r="BJ49" s="21" t="inlineStr">
        <is>
          <t>-2%▶80% 손절 / -4%▶10% 손절 / -6%▶10% 손절</t>
        </is>
      </c>
      <c r="BK49" s="21" t="inlineStr">
        <is>
          <t>2026-01-02</t>
        </is>
      </c>
      <c r="BL49" s="21" t="inlineStr">
        <is>
          <t>2026-06-08</t>
        </is>
      </c>
      <c r="BM49" s="21" t="n">
        <v>32</v>
      </c>
      <c r="BN49" s="21" t="inlineStr">
        <is>
          <t>D</t>
        </is>
      </c>
      <c r="BO49" s="21" t="inlineStr">
        <is>
          <t>단독 사용 비권장</t>
        </is>
      </c>
      <c r="BP49" s="21" t="inlineStr">
        <is>
          <t>거래횟수 매우 부족 / MDD 안정 / 수익률 음수 / 승률 낮음</t>
        </is>
      </c>
      <c r="BQ49" s="22" t="inlineStr">
        <is>
          <t>후보출처 NAVER, 시장 방어 모드, 기본기술점수 46점→안전필터/추세필터 반영 0점. 안전필터 확인필요, 시장경보 미확인, 재무등급 C, DART재무 데이터부족/확인필요, PER , PBR nan. RSI 47.0, TRIX 둔화, ATR 11.7% 수준. 추세필터 제외(현재가&lt;MA60 / 현재가&lt;MA20 / MA20&lt;MA60 / MA60기울기 1.64%).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49" s="21" t="n">
        <v>47</v>
      </c>
      <c r="BS49" s="21" t="n">
        <v>11.72</v>
      </c>
      <c r="BT49" s="21" t="n">
        <v>0.9399999999999999</v>
      </c>
      <c r="BU49" s="21" t="inlineStr">
        <is>
          <t>예</t>
        </is>
      </c>
      <c r="BV49" s="21" t="n">
        <v>0.0005</v>
      </c>
      <c r="BW49" s="21" t="n">
        <v>0.0025</v>
      </c>
      <c r="BX49" s="21" t="n">
        <v>0.0007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150000</v>
      </c>
      <c r="CD49" s="21" t="n">
        <v>28</v>
      </c>
      <c r="CE49" s="21" t="n">
        <v>141</v>
      </c>
      <c r="CF49" s="21" t="inlineStr">
        <is>
          <t>+3%</t>
        </is>
      </c>
      <c r="CG49" s="21" t="n">
        <v>5417</v>
      </c>
      <c r="CH49" s="21" t="n">
        <v>0.7</v>
      </c>
      <c r="CI49" s="21" t="inlineStr">
        <is>
          <t>+5%</t>
        </is>
      </c>
      <c r="CJ49" s="21" t="n">
        <v>5523</v>
      </c>
      <c r="CK49" s="21" t="n">
        <v>0.2</v>
      </c>
      <c r="CL49" s="21" t="inlineStr">
        <is>
          <t>+10%</t>
        </is>
      </c>
      <c r="CM49" s="21" t="n">
        <v>5786</v>
      </c>
      <c r="CN49" s="21" t="n">
        <v>0.1</v>
      </c>
      <c r="CO49" s="21" t="inlineStr">
        <is>
          <t>-2%</t>
        </is>
      </c>
      <c r="CP49" s="21" t="n">
        <v>5154</v>
      </c>
      <c r="CQ49" s="21" t="n">
        <v>0.8</v>
      </c>
      <c r="CR49" s="21" t="inlineStr">
        <is>
          <t>-4%</t>
        </is>
      </c>
      <c r="CS49" s="21" t="n">
        <v>5049</v>
      </c>
      <c r="CT49" s="21" t="n">
        <v>0.1</v>
      </c>
      <c r="CU49" s="21" t="inlineStr">
        <is>
          <t>-6%</t>
        </is>
      </c>
      <c r="CV49" s="21" t="n">
        <v>4944</v>
      </c>
      <c r="CW49" s="21" t="n">
        <v>0.1</v>
      </c>
      <c r="CX49" s="21" t="inlineStr"/>
      <c r="CY49" s="21" t="inlineStr"/>
      <c r="CZ49" s="21" t="inlineStr"/>
      <c r="DA49" s="21" t="inlineStr"/>
      <c r="DB49" s="21" t="inlineStr"/>
      <c r="DC49" s="21" t="inlineStr"/>
      <c r="DD49" s="21" t="inlineStr">
        <is>
          <t>2026-06-08</t>
        </is>
      </c>
      <c r="DE49" t="inlineStr">
        <is>
          <t>전체후보</t>
        </is>
      </c>
    </row>
    <row r="50">
      <c r="A50" s="21" t="inlineStr">
        <is>
          <t>⛔ 추세 제외</t>
        </is>
      </c>
      <c r="B50" s="21" t="inlineStr">
        <is>
          <t>흥구석유</t>
        </is>
      </c>
      <c r="C50" s="21" t="inlineStr">
        <is>
          <t>024060</t>
        </is>
      </c>
      <c r="D50" s="21" t="inlineStr">
        <is>
          <t>KOSDAQ</t>
        </is>
      </c>
      <c r="E50" s="21" t="inlineStr">
        <is>
          <t>NAVER</t>
        </is>
      </c>
      <c r="F50" s="21" t="inlineStr">
        <is>
          <t>네이버 거래량 상위</t>
        </is>
      </c>
      <c r="G50" s="21" t="inlineStr">
        <is>
          <t>https://finance.naver.com/sise/sise_quant.naver</t>
        </is>
      </c>
      <c r="H50" s="21" t="inlineStr">
        <is>
          <t>네이버 금융 거래량 상위 종목을 1차 후보로 사용</t>
        </is>
      </c>
      <c r="I50" s="21" t="inlineStr"/>
      <c r="J50" s="21" t="inlineStr"/>
      <c r="K50" s="21" t="inlineStr">
        <is>
          <t>KOSDAQ</t>
        </is>
      </c>
      <c r="L50" s="21" t="inlineStr"/>
      <c r="M50" s="21" t="inlineStr"/>
      <c r="N50" s="21" t="inlineStr"/>
      <c r="O50" s="21" t="inlineStr"/>
      <c r="P50" s="21" t="inlineStr"/>
      <c r="Q50" s="21" t="inlineStr"/>
      <c r="R50" s="21" t="inlineStr"/>
      <c r="S50" s="21" t="inlineStr"/>
      <c r="T50" s="21" t="inlineStr"/>
      <c r="U50" s="21" t="inlineStr"/>
      <c r="V50" s="21" t="n">
        <v>11770</v>
      </c>
      <c r="W50" s="21" t="n">
        <v>34</v>
      </c>
      <c r="X50" s="21" t="n">
        <v>0</v>
      </c>
      <c r="Y50" s="21" t="inlineStr">
        <is>
          <t>확인필요</t>
        </is>
      </c>
      <c r="Z50" s="21" t="inlineStr">
        <is>
          <t>미확인</t>
        </is>
      </c>
      <c r="AA50" s="21" t="inlineStr"/>
      <c r="AB50" s="21" t="inlineStr">
        <is>
          <t>C</t>
        </is>
      </c>
      <c r="AC50" s="21" t="n">
        <v>53</v>
      </c>
      <c r="AD50" s="21" t="inlineStr">
        <is>
          <t>높음</t>
        </is>
      </c>
      <c r="AE50" s="21" t="inlineStr">
        <is>
          <t>데이터부족</t>
        </is>
      </c>
      <c r="AF50" s="21" t="n">
        <v>50</v>
      </c>
      <c r="AG50" s="21" t="inlineStr">
        <is>
          <t>확인필요</t>
        </is>
      </c>
      <c r="AH50" s="21" t="inlineStr">
        <is>
          <t>DART 재무데이터 부족 또는 API키 미입력</t>
        </is>
      </c>
      <c r="AI50" s="21" t="n">
        <v>2025</v>
      </c>
      <c r="AJ50" s="21" t="inlineStr"/>
      <c r="AK50" s="21" t="inlineStr"/>
      <c r="AL50" s="21" t="inlineStr"/>
      <c r="AM50" s="21" t="inlineStr"/>
      <c r="AN50" s="21" t="inlineStr">
        <is>
          <t>기업코드없음</t>
        </is>
      </c>
      <c r="AO50" s="21" t="inlineStr">
        <is>
          <t>2026-06-08</t>
        </is>
      </c>
      <c r="AP50" s="21" t="inlineStr"/>
      <c r="AQ50" s="21" t="inlineStr"/>
      <c r="AR50" s="21" t="inlineStr"/>
      <c r="AS50" s="21" t="inlineStr"/>
      <c r="AT50" s="21" t="inlineStr">
        <is>
          <t>KRX PER/PBR/ROE/시가총액 데이터 부족 — 위험 판정이 아니라 추가확인 대상 / DART 재무데이터 부족 또는 API키 미입력</t>
        </is>
      </c>
      <c r="AU50" s="21" t="inlineStr">
        <is>
          <t>시장경보 확인필요 / 재무등급 C</t>
        </is>
      </c>
      <c r="AV50" s="21" t="inlineStr">
        <is>
          <t>제외</t>
        </is>
      </c>
      <c r="AW50" s="21" t="inlineStr">
        <is>
          <t>현재가&lt;MA60 / 현재가&lt;MA20 / MA20&lt;MA60 / MA60기울기 -7.26%</t>
        </is>
      </c>
      <c r="AX50" s="21" t="inlineStr">
        <is>
          <t>60일선 기준 추세필터 미통과</t>
        </is>
      </c>
      <c r="AY50" s="21" t="inlineStr">
        <is>
          <t>제외 / 60일선 기준 추세필터 미통과</t>
        </is>
      </c>
      <c r="AZ50" s="21" t="n">
        <v>13736</v>
      </c>
      <c r="BA50" s="21" t="n">
        <v>17703.83</v>
      </c>
      <c r="BB50" s="21" t="n">
        <v>-7.26</v>
      </c>
      <c r="BC50" s="21" t="inlineStr">
        <is>
          <t>방어 모드</t>
        </is>
      </c>
      <c r="BD50" s="21" t="inlineStr">
        <is>
          <t>[초단타] + [칼손절]</t>
        </is>
      </c>
      <c r="BE50" s="21" t="inlineStr">
        <is>
          <t>+3% / +5% / +10%</t>
        </is>
      </c>
      <c r="BF50" s="21" t="inlineStr">
        <is>
          <t>-2% / -4% / -6%</t>
        </is>
      </c>
      <c r="BG50" s="21" t="inlineStr">
        <is>
          <t>+3% / +5% / +10%
(70%) / (20%) / (10%)</t>
        </is>
      </c>
      <c r="BH50" s="21" t="inlineStr">
        <is>
          <t>-2% / -4% / -6%
(80%) / (10%) / (10%)</t>
        </is>
      </c>
      <c r="BI50" s="21" t="inlineStr">
        <is>
          <t>+3%▶70% 익절 / +5%▶20% 익절 / +10%▶10% 익절</t>
        </is>
      </c>
      <c r="BJ50" s="21" t="inlineStr">
        <is>
          <t>-2%▶80% 손절 / -4%▶10% 손절 / -6%▶10% 손절</t>
        </is>
      </c>
      <c r="BK50" s="21" t="inlineStr">
        <is>
          <t>2026-01-02</t>
        </is>
      </c>
      <c r="BL50" s="21" t="inlineStr">
        <is>
          <t>2026-06-08</t>
        </is>
      </c>
      <c r="BM50" s="21" t="n">
        <v>32</v>
      </c>
      <c r="BN50" s="21" t="inlineStr">
        <is>
          <t>D</t>
        </is>
      </c>
      <c r="BO50" s="21" t="inlineStr">
        <is>
          <t>단독 사용 비권장</t>
        </is>
      </c>
      <c r="BP50" s="21" t="inlineStr">
        <is>
          <t>거래횟수 매우 부족 / MDD 안정 / 수익률 음수 / 승률 낮음</t>
        </is>
      </c>
      <c r="BQ50" s="22" t="inlineStr">
        <is>
          <t>후보출처 NAVER, 시장 방어 모드, 기본기술점수 34점→안전필터/추세필터 반영 0점. 안전필터 확인필요, 시장경보 미확인, 재무등급 C, DART재무 데이터부족/확인필요, PER , PBR nan. RSI 29.0, TRIX 둔화, ATR 9.4% 수준. 추세필터 제외(현재가&lt;MA60 / 현재가&lt;MA20 / MA20&lt;MA60 / MA60기울기 -7.26%). 백테스트 기준 2026-01-02 ~ 2026-06-08. 과거 구간 최적 조합은 [초단타] + [칼손절]. 백테스트 신뢰도는 D(단독 사용 비권장). 권장 익절은 +3% / +5% / +10%, 손절은 -2% / -4% / -6%. 익절 전략 상세: +3%▶70% 익절 / +5%▶20% 익절 / +10%▶10% 익절. 손절 전략 상세: -2%▶80% 손절 / -4%▶10% 손절 / -6%▶10% 손절. 전략백테스트는 매수비용 0.0005, 매도비용 0.0025, 슬리피지 0.0007를 반영. 추천 투입금액은 약 150,000원. 단, 장중 뉴스/호가/체결강도 확인 후 진입.</t>
        </is>
      </c>
      <c r="BR50" s="21" t="n">
        <v>29</v>
      </c>
      <c r="BS50" s="21" t="n">
        <v>9.380000000000001</v>
      </c>
      <c r="BT50" s="21" t="n">
        <v>0.45</v>
      </c>
      <c r="BU50" s="21" t="inlineStr">
        <is>
          <t>예</t>
        </is>
      </c>
      <c r="BV50" s="21" t="n">
        <v>0.0005</v>
      </c>
      <c r="BW50" s="21" t="n">
        <v>0.0025</v>
      </c>
      <c r="BX50" s="21" t="n">
        <v>0.0007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150000</v>
      </c>
      <c r="CD50" s="21" t="n">
        <v>12</v>
      </c>
      <c r="CE50" s="21" t="n">
        <v>139</v>
      </c>
      <c r="CF50" s="21" t="inlineStr">
        <is>
          <t>+3%</t>
        </is>
      </c>
      <c r="CG50" s="21" t="n">
        <v>12123</v>
      </c>
      <c r="CH50" s="21" t="n">
        <v>0.7</v>
      </c>
      <c r="CI50" s="21" t="inlineStr">
        <is>
          <t>+5%</t>
        </is>
      </c>
      <c r="CJ50" s="21" t="n">
        <v>12358</v>
      </c>
      <c r="CK50" s="21" t="n">
        <v>0.2</v>
      </c>
      <c r="CL50" s="21" t="inlineStr">
        <is>
          <t>+10%</t>
        </is>
      </c>
      <c r="CM50" s="21" t="n">
        <v>12947</v>
      </c>
      <c r="CN50" s="21" t="n">
        <v>0.1</v>
      </c>
      <c r="CO50" s="21" t="inlineStr">
        <is>
          <t>-2%</t>
        </is>
      </c>
      <c r="CP50" s="21" t="n">
        <v>11534</v>
      </c>
      <c r="CQ50" s="21" t="n">
        <v>0.8</v>
      </c>
      <c r="CR50" s="21" t="inlineStr">
        <is>
          <t>-4%</t>
        </is>
      </c>
      <c r="CS50" s="21" t="n">
        <v>11299</v>
      </c>
      <c r="CT50" s="21" t="n">
        <v>0.1</v>
      </c>
      <c r="CU50" s="21" t="inlineStr">
        <is>
          <t>-6%</t>
        </is>
      </c>
      <c r="CV50" s="21" t="n">
        <v>11063</v>
      </c>
      <c r="CW50" s="21" t="n">
        <v>0.1</v>
      </c>
      <c r="CX50" s="21" t="inlineStr"/>
      <c r="CY50" s="21" t="inlineStr"/>
      <c r="CZ50" s="21" t="inlineStr"/>
      <c r="DA50" s="21" t="inlineStr"/>
      <c r="DB50" s="21" t="inlineStr"/>
      <c r="DC50" s="21" t="inlineStr"/>
      <c r="DD50" s="21" t="inlineStr">
        <is>
          <t>2026-06-08</t>
        </is>
      </c>
      <c r="DE50" t="inlineStr">
        <is>
          <t>전체후보</t>
        </is>
      </c>
    </row>
    <row r="51">
      <c r="A51" s="21" t="inlineStr">
        <is>
          <t>⛔ 추세 제외</t>
        </is>
      </c>
      <c r="B51" s="21" t="inlineStr">
        <is>
          <t>KODEX 삼성전자SK하이닉스채권혼합50</t>
        </is>
      </c>
      <c r="C51" s="21" t="inlineStr">
        <is>
          <t>001770</t>
        </is>
      </c>
      <c r="D51" s="21" t="inlineStr">
        <is>
          <t>KOSPI</t>
        </is>
      </c>
      <c r="E51" s="21" t="inlineStr">
        <is>
          <t>NAVER</t>
        </is>
      </c>
      <c r="F51" s="21" t="inlineStr">
        <is>
          <t>네이버 거래량 상위</t>
        </is>
      </c>
      <c r="G51" s="21" t="inlineStr">
        <is>
          <t>https://finance.naver.com/sise/sise_quant.naver</t>
        </is>
      </c>
      <c r="H51" s="21" t="inlineStr">
        <is>
          <t>네이버 금융 거래량 상위 종목을 1차 후보로 사용</t>
        </is>
      </c>
      <c r="I51" s="21" t="inlineStr"/>
      <c r="J51" s="21" t="inlineStr"/>
      <c r="K51" s="21" t="inlineStr">
        <is>
          <t>KOSPI</t>
        </is>
      </c>
      <c r="L51" s="21" t="inlineStr"/>
      <c r="M51" s="21" t="inlineStr"/>
      <c r="N51" s="21" t="inlineStr"/>
      <c r="O51" s="21" t="inlineStr"/>
      <c r="P51" s="21" t="inlineStr"/>
      <c r="Q51" s="21" t="inlineStr"/>
      <c r="R51" s="21" t="inlineStr"/>
      <c r="S51" s="21" t="inlineStr"/>
      <c r="T51" s="21" t="inlineStr"/>
      <c r="U51" s="21" t="inlineStr"/>
      <c r="V51" s="21" t="n">
        <v>13110</v>
      </c>
      <c r="W51" s="21" t="n">
        <v>38</v>
      </c>
      <c r="X51" s="21" t="n">
        <v>0</v>
      </c>
      <c r="Y51" s="21" t="inlineStr">
        <is>
          <t>확인필요</t>
        </is>
      </c>
      <c r="Z51" s="21" t="inlineStr">
        <is>
          <t>미확인</t>
        </is>
      </c>
      <c r="AA51" s="21" t="inlineStr"/>
      <c r="AB51" s="21" t="inlineStr">
        <is>
          <t>C</t>
        </is>
      </c>
      <c r="AC51" s="21" t="n">
        <v>53</v>
      </c>
      <c r="AD51" s="21" t="inlineStr">
        <is>
          <t>높음</t>
        </is>
      </c>
      <c r="AE51" s="21" t="inlineStr">
        <is>
          <t>데이터부족</t>
        </is>
      </c>
      <c r="AF51" s="21" t="n">
        <v>50</v>
      </c>
      <c r="AG51" s="21" t="inlineStr">
        <is>
          <t>확인필요</t>
        </is>
      </c>
      <c r="AH51" s="21" t="inlineStr">
        <is>
          <t>DART 재무데이터 부족 또는 API키 미입력</t>
        </is>
      </c>
      <c r="AI51" s="21" t="n">
        <v>2025</v>
      </c>
      <c r="AJ51" s="21" t="inlineStr"/>
      <c r="AK51" s="21" t="inlineStr"/>
      <c r="AL51" s="21" t="inlineStr"/>
      <c r="AM51" s="21" t="inlineStr"/>
      <c r="AN51" s="21" t="inlineStr">
        <is>
          <t>기업코드없음</t>
        </is>
      </c>
      <c r="AO51" s="21" t="inlineStr">
        <is>
          <t>2026-06-08</t>
        </is>
      </c>
      <c r="AP51" s="21" t="inlineStr"/>
      <c r="AQ51" s="21" t="inlineStr"/>
      <c r="AR51" s="21" t="inlineStr"/>
      <c r="AS51" s="21" t="inlineStr"/>
      <c r="AT51" s="21" t="inlineStr">
        <is>
          <t>KRX PER/PBR/ROE/시가총액 데이터 부족 — 위험 판정이 아니라 추가확인 대상 / DART 재무데이터 부족 또는 API키 미입력</t>
        </is>
      </c>
      <c r="AU51" s="21" t="inlineStr">
        <is>
          <t>시장경보 확인필요 / 재무등급 C</t>
        </is>
      </c>
      <c r="AV51" s="21" t="inlineStr">
        <is>
          <t>제외</t>
        </is>
      </c>
      <c r="AW51" s="21" t="inlineStr">
        <is>
          <t>현재가&lt;MA60 / 현재가&lt;MA20 / MA20&lt;MA60 / MA60기울기 -1.70%</t>
        </is>
      </c>
      <c r="AX51" s="21" t="inlineStr">
        <is>
          <t>60일선 기준 추세필터 미통과</t>
        </is>
      </c>
      <c r="AY51" s="21" t="inlineStr">
        <is>
          <t>제외 / 60일선 기준 추세필터 미통과</t>
        </is>
      </c>
      <c r="AZ51" s="21" t="n">
        <v>15122.5</v>
      </c>
      <c r="BA51" s="21" t="n">
        <v>16351</v>
      </c>
      <c r="BB51" s="21" t="n">
        <v>-1.7</v>
      </c>
      <c r="BC51" s="21" t="inlineStr">
        <is>
          <t>방어 모드</t>
        </is>
      </c>
      <c r="BD51" s="21" t="inlineStr">
        <is>
          <t>[초단타] + [변동성허용]</t>
        </is>
      </c>
      <c r="BE51" s="21" t="inlineStr">
        <is>
          <t>+3% / +5% / +10%</t>
        </is>
      </c>
      <c r="BF51" s="21" t="inlineStr">
        <is>
          <t>-5% / -10% / -15%</t>
        </is>
      </c>
      <c r="BG51" s="21" t="inlineStr">
        <is>
          <t>+3% / +5% / +10%
(70%) / (20%) / (10%)</t>
        </is>
      </c>
      <c r="BH51" s="21" t="inlineStr">
        <is>
          <t>-5% / -10% / -15%
(50%) / (30%) / (20%)</t>
        </is>
      </c>
      <c r="BI51" s="21" t="inlineStr">
        <is>
          <t>+3%▶70% 익절 / +5%▶20% 익절 / +10%▶10% 익절</t>
        </is>
      </c>
      <c r="BJ51" s="21" t="inlineStr">
        <is>
          <t>-5%▶50% 손절 / -10%▶30% 손절 / -15%▶20% 손절</t>
        </is>
      </c>
      <c r="BK51" s="21" t="inlineStr">
        <is>
          <t>2026-01-02</t>
        </is>
      </c>
      <c r="BL51" s="21" t="inlineStr">
        <is>
          <t>2026-06-08</t>
        </is>
      </c>
      <c r="BM51" s="21" t="n">
        <v>23</v>
      </c>
      <c r="BN51" s="21" t="inlineStr">
        <is>
          <t>D</t>
        </is>
      </c>
      <c r="BO51" s="21" t="inlineStr">
        <is>
          <t>단독 사용 비권장</t>
        </is>
      </c>
      <c r="BP51" s="21" t="inlineStr">
        <is>
          <t>거래횟수 매우 부족 / MDD 보통 / 수익률 음수 / 승률 낮음</t>
        </is>
      </c>
      <c r="BQ51" s="22" t="inlineStr">
        <is>
          <t>후보출처 NAVER, 시장 방어 모드, 기본기술점수 38점→안전필터/추세필터 반영 0점. 안전필터 확인필요, 시장경보 미확인, 재무등급 C, DART재무 데이터부족/확인필요, PER , PBR nan. RSI 19.6, TRIX 둔화, ATR 4.5% 수준. 추세필터 제외(현재가&lt;MA60 / 현재가&lt;MA20 / MA20&lt;MA60 / MA60기울기 -1.70%). 백테스트 기준 2026-01-02 ~ 2026-06-08. 과거 구간 최적 조합은 [초단타] + [변동성허용]. 백테스트 신뢰도는 D(단독 사용 비권장). 권장 익절은 +3% / +5% / +10%, 손절은 -5% / -10% / -15%. 익절 전략 상세: +3%▶70% 익절 / +5%▶20% 익절 / +10%▶10% 익절. 손절 전략 상세: -5%▶50% 손절 / -10%▶30% 손절 / -15%▶20% 손절. 전략백테스트는 매수비용 0.0005, 매도비용 0.0025, 슬리피지 0.0007를 반영. 추천 투입금액은 약 150,000원. 단, 장중 뉴스/호가/체결강도 확인 후 진입.</t>
        </is>
      </c>
      <c r="BR51" s="21" t="n">
        <v>19.6</v>
      </c>
      <c r="BS51" s="21" t="n">
        <v>4.5</v>
      </c>
      <c r="BT51" s="21" t="n">
        <v>0.35</v>
      </c>
      <c r="BU51" s="21" t="inlineStr">
        <is>
          <t>예</t>
        </is>
      </c>
      <c r="BV51" s="21" t="n">
        <v>0.0005</v>
      </c>
      <c r="BW51" s="21" t="n">
        <v>0.0025</v>
      </c>
      <c r="BX51" s="21" t="n">
        <v>0.0007</v>
      </c>
      <c r="BY51" s="21" t="n">
        <v>-11.18</v>
      </c>
      <c r="BZ51" s="21" t="n">
        <v>-12.99</v>
      </c>
      <c r="CA51" s="21" t="n">
        <v>0</v>
      </c>
      <c r="CB51" s="21" t="n">
        <v>3</v>
      </c>
      <c r="CC51" s="21" t="n">
        <v>150000</v>
      </c>
      <c r="CD51" s="21" t="n">
        <v>11</v>
      </c>
      <c r="CE51" s="21" t="n">
        <v>519.1</v>
      </c>
      <c r="CF51" s="21" t="inlineStr">
        <is>
          <t>+3%</t>
        </is>
      </c>
      <c r="CG51" s="21" t="n">
        <v>13503</v>
      </c>
      <c r="CH51" s="21" t="n">
        <v>0.7</v>
      </c>
      <c r="CI51" s="21" t="inlineStr">
        <is>
          <t>+5%</t>
        </is>
      </c>
      <c r="CJ51" s="21" t="n">
        <v>13765</v>
      </c>
      <c r="CK51" s="21" t="n">
        <v>0.2</v>
      </c>
      <c r="CL51" s="21" t="inlineStr">
        <is>
          <t>+10%</t>
        </is>
      </c>
      <c r="CM51" s="21" t="n">
        <v>14421</v>
      </c>
      <c r="CN51" s="21" t="n">
        <v>0.1</v>
      </c>
      <c r="CO51" s="21" t="inlineStr">
        <is>
          <t>-5%</t>
        </is>
      </c>
      <c r="CP51" s="21" t="n">
        <v>12454</v>
      </c>
      <c r="CQ51" s="21" t="n">
        <v>0.5</v>
      </c>
      <c r="CR51" s="21" t="inlineStr">
        <is>
          <t>-10%</t>
        </is>
      </c>
      <c r="CS51" s="21" t="n">
        <v>11799</v>
      </c>
      <c r="CT51" s="21" t="n">
        <v>0.3</v>
      </c>
      <c r="CU51" s="21" t="inlineStr">
        <is>
          <t>-15%</t>
        </is>
      </c>
      <c r="CV51" s="21" t="n">
        <v>11143</v>
      </c>
      <c r="CW51" s="21" t="n">
        <v>0.2</v>
      </c>
      <c r="CX51" s="21" t="inlineStr"/>
      <c r="CY51" s="21" t="inlineStr"/>
      <c r="CZ51" s="21" t="inlineStr"/>
      <c r="DA51" s="21" t="inlineStr"/>
      <c r="DB51" s="21" t="inlineStr"/>
      <c r="DC51" s="21" t="inlineStr"/>
      <c r="DD51" s="21" t="inlineStr">
        <is>
          <t>2026-06-08</t>
        </is>
      </c>
      <c r="DE51" t="inlineStr">
        <is>
          <t>전체후보</t>
        </is>
      </c>
    </row>
  </sheetData>
  <autoFilter ref="A1:DD51"/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8" customWidth="1" min="4" max="4"/>
    <col width="7" customWidth="1" min="5" max="5"/>
    <col width="9" customWidth="1" min="6" max="6"/>
    <col width="12" customWidth="1" min="7" max="7"/>
    <col width="12" customWidth="1" min="8" max="8"/>
    <col width="36" customWidth="1" min="9" max="9"/>
    <col width="55" customWidth="1" min="10" max="10"/>
    <col width="54" customWidth="1" min="11" max="11"/>
  </cols>
  <sheetData>
    <row r="1">
      <c r="A1" s="18" t="inlineStr">
        <is>
          <t>리포트기준일</t>
        </is>
      </c>
      <c r="B1" s="18" t="inlineStr">
        <is>
          <t>판단일시</t>
        </is>
      </c>
      <c r="C1" s="18" t="inlineStr">
        <is>
          <t>DART API 상태</t>
        </is>
      </c>
      <c r="D1" s="18" t="inlineStr">
        <is>
          <t>종합시장점수</t>
        </is>
      </c>
      <c r="E1" s="18" t="inlineStr">
        <is>
          <t>시장모드</t>
        </is>
      </c>
      <c r="F1" s="18" t="inlineStr">
        <is>
          <t>포지션보정계수</t>
        </is>
      </c>
      <c r="G1" s="18" t="inlineStr">
        <is>
          <t>백테스트조회시작일</t>
        </is>
      </c>
      <c r="H1" s="18" t="inlineStr">
        <is>
          <t>전략평가시작일</t>
        </is>
      </c>
      <c r="I1" s="18" t="inlineStr">
        <is>
          <t>사용원칙</t>
        </is>
      </c>
      <c r="J1" s="18" t="inlineStr">
        <is>
          <t>안전필터원칙</t>
        </is>
      </c>
      <c r="K1" s="18" t="inlineStr">
        <is>
          <t>6개월검증해석</t>
        </is>
      </c>
    </row>
    <row r="2">
      <c r="A2" s="19" t="inlineStr">
        <is>
          <t>2026-06-08</t>
        </is>
      </c>
      <c r="B2" s="19" t="inlineStr">
        <is>
          <t>2026-06-08 10:39</t>
        </is>
      </c>
      <c r="C2" s="19" t="inlineStr">
        <is>
          <t>자동조회 가능</t>
        </is>
      </c>
      <c r="D2" s="19" t="n">
        <v>45</v>
      </c>
      <c r="E2" s="19" t="inlineStr">
        <is>
          <t>방어 모드</t>
        </is>
      </c>
      <c r="F2" s="19" t="n">
        <v>0.5</v>
      </c>
      <c r="G2" s="19" t="inlineStr">
        <is>
          <t>2025-10-01</t>
        </is>
      </c>
      <c r="H2" s="19" t="inlineStr">
        <is>
          <t>2026-01-01</t>
        </is>
      </c>
      <c r="I2" s="19" t="inlineStr">
        <is>
          <t>관망/방어 모드에서는 A급 후보라도 비중 축소 또는 매매 보류</t>
        </is>
      </c>
      <c r="J2" s="19" t="inlineStr">
        <is>
          <t>투자경고/투자위험/거래정지/관리종목은 매수 후보에서 제외하고, 투자주의/지정예고는 소액 관찰로 분리</t>
        </is>
      </c>
      <c r="K2" s="19" t="inlineStr">
        <is>
          <t>최근 장세 적합성 확인용. 전략 확정은 12~24개월, 워크포워드, 실거래 모의검증 병행 권장</t>
        </is>
      </c>
    </row>
    <row r="5">
      <c r="A5" s="20" t="inlineStr">
        <is>
          <t>시장</t>
        </is>
      </c>
      <c r="B5" s="20" t="inlineStr">
        <is>
          <t>상태</t>
        </is>
      </c>
      <c r="C5" s="20" t="inlineStr">
        <is>
          <t>점수</t>
        </is>
      </c>
      <c r="D5" s="20" t="inlineStr">
        <is>
          <t>등락률20일</t>
        </is>
      </c>
      <c r="E5" s="20" t="inlineStr">
        <is>
          <t>MA20위</t>
        </is>
      </c>
      <c r="F5" s="20" t="inlineStr">
        <is>
          <t>MA60위</t>
        </is>
      </c>
      <c r="G5" s="20" t="inlineStr">
        <is>
          <t>변동성</t>
        </is>
      </c>
    </row>
    <row r="6">
      <c r="A6" s="19" t="inlineStr">
        <is>
          <t>KOSPI</t>
        </is>
      </c>
      <c r="B6" s="19" t="inlineStr">
        <is>
          <t>공격 가능</t>
        </is>
      </c>
      <c r="C6" s="19" t="n">
        <v>90</v>
      </c>
      <c r="D6" s="19" t="n">
        <v>10.51</v>
      </c>
      <c r="E6" s="19" t="b">
        <v>1</v>
      </c>
      <c r="F6" s="19" t="b">
        <v>1</v>
      </c>
      <c r="G6" s="19" t="n">
        <v>15.28</v>
      </c>
    </row>
    <row r="7">
      <c r="A7" s="19" t="inlineStr">
        <is>
          <t>KOSDAQ</t>
        </is>
      </c>
      <c r="B7" s="19" t="inlineStr">
        <is>
          <t>관망 우선</t>
        </is>
      </c>
      <c r="C7" s="19" t="n">
        <v>0</v>
      </c>
      <c r="D7" s="19" t="n">
        <v>-17.17</v>
      </c>
      <c r="E7" s="19" t="b">
        <v>0</v>
      </c>
      <c r="F7" s="19" t="b">
        <v>0</v>
      </c>
      <c r="G7" s="19" t="n">
        <v>12.27</v>
      </c>
    </row>
  </sheetData>
  <autoFilter ref="A1:K7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4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8" customWidth="1" min="2" max="2"/>
    <col width="9" customWidth="1" min="3" max="3"/>
    <col width="9" customWidth="1" min="4" max="4"/>
    <col width="41" customWidth="1" min="5" max="5"/>
    <col width="40" customWidth="1" min="6" max="6"/>
    <col width="12" customWidth="1" min="7" max="7"/>
    <col width="12" customWidth="1" min="8" max="8"/>
    <col width="8" customWidth="1" min="9" max="9"/>
    <col width="8" customWidth="1" min="10" max="10"/>
    <col width="8" customWidth="1" min="11" max="11"/>
    <col width="8" customWidth="1" min="12" max="12"/>
    <col width="12" customWidth="1" min="13" max="13"/>
    <col width="10" customWidth="1" min="14" max="14"/>
    <col width="12" customWidth="1" min="15" max="15"/>
    <col width="10" customWidth="1" min="16" max="16"/>
    <col width="16" customWidth="1" min="17" max="17"/>
    <col width="6" customWidth="1" min="18" max="18"/>
    <col width="6" customWidth="1" min="19" max="19"/>
    <col width="10" customWidth="1" min="20" max="20"/>
    <col width="8" customWidth="1" min="21" max="21"/>
    <col width="8" customWidth="1" min="22" max="22"/>
  </cols>
  <sheetData>
    <row r="1">
      <c r="A1" s="25" t="inlineStr">
        <is>
          <t>종목명</t>
        </is>
      </c>
      <c r="B1" s="25" t="inlineStr">
        <is>
          <t>종목코드</t>
        </is>
      </c>
      <c r="C1" s="25" t="inlineStr">
        <is>
          <t>TP전략</t>
        </is>
      </c>
      <c r="D1" s="25" t="inlineStr">
        <is>
          <t>SL전략</t>
        </is>
      </c>
      <c r="E1" s="25" t="inlineStr">
        <is>
          <t>TP전략내용</t>
        </is>
      </c>
      <c r="F1" s="25" t="inlineStr">
        <is>
          <t>SL전략내용</t>
        </is>
      </c>
      <c r="G1" s="25" t="inlineStr">
        <is>
          <t>백테스트시작일</t>
        </is>
      </c>
      <c r="H1" s="25" t="inlineStr">
        <is>
          <t>백테스트종료일</t>
        </is>
      </c>
      <c r="I1" s="25" t="inlineStr">
        <is>
          <t>실전비용반영</t>
        </is>
      </c>
      <c r="J1" s="25" t="inlineStr">
        <is>
          <t>매수비용률</t>
        </is>
      </c>
      <c r="K1" s="25" t="inlineStr">
        <is>
          <t>매도비용률</t>
        </is>
      </c>
      <c r="L1" s="25" t="inlineStr">
        <is>
          <t>슬리피지률</t>
        </is>
      </c>
      <c r="M1" s="25" t="inlineStr">
        <is>
          <t>매수일</t>
        </is>
      </c>
      <c r="N1" s="25" t="inlineStr">
        <is>
          <t>매수단가</t>
        </is>
      </c>
      <c r="O1" s="25" t="inlineStr">
        <is>
          <t>매도일</t>
        </is>
      </c>
      <c r="P1" s="25" t="inlineStr">
        <is>
          <t>매도단가</t>
        </is>
      </c>
      <c r="Q1" s="25" t="inlineStr">
        <is>
          <t>매도사유</t>
        </is>
      </c>
      <c r="R1" s="25" t="inlineStr">
        <is>
          <t>매도수량</t>
        </is>
      </c>
      <c r="S1" s="25" t="inlineStr">
        <is>
          <t>잔여수량</t>
        </is>
      </c>
      <c r="T1" s="25" t="inlineStr">
        <is>
          <t>비용차감전수익률</t>
        </is>
      </c>
      <c r="U1" s="25" t="inlineStr">
        <is>
          <t>수익률</t>
        </is>
      </c>
      <c r="V1" s="25" t="inlineStr">
        <is>
          <t>비용가정</t>
        </is>
      </c>
    </row>
    <row r="2">
      <c r="A2" s="19" t="inlineStr">
        <is>
          <t>KODEX 은행</t>
        </is>
      </c>
      <c r="B2" s="19" t="inlineStr">
        <is>
          <t>091170</t>
        </is>
      </c>
      <c r="C2" s="19" t="inlineStr">
        <is>
          <t>[초단타]</t>
        </is>
      </c>
      <c r="D2" s="19" t="inlineStr">
        <is>
          <t>[칼손절]</t>
        </is>
      </c>
      <c r="E2" s="19" t="inlineStr">
        <is>
          <t>+3%▶70% 익절 / +5%▶20% 익절 / +10%▶10% 익절</t>
        </is>
      </c>
      <c r="F2" s="19" t="inlineStr">
        <is>
          <t>-2%▶80% 손절 / -4%▶10% 손절 / -6%▶10% 손절</t>
        </is>
      </c>
      <c r="G2" s="19" t="inlineStr">
        <is>
          <t>2026-01-02</t>
        </is>
      </c>
      <c r="H2" s="19" t="inlineStr">
        <is>
          <t>2026-06-08</t>
        </is>
      </c>
      <c r="I2" s="19" t="inlineStr">
        <is>
          <t>예</t>
        </is>
      </c>
      <c r="J2" s="19" t="n">
        <v>0.0005</v>
      </c>
      <c r="K2" s="19" t="n">
        <v>0.0025</v>
      </c>
      <c r="L2" s="19" t="n">
        <v>0.0007</v>
      </c>
      <c r="M2" s="19" t="inlineStr">
        <is>
          <t>2026-06-08</t>
        </is>
      </c>
      <c r="N2" s="19" t="n">
        <v>14560.18</v>
      </c>
      <c r="O2" s="19" t="inlineStr">
        <is>
          <t>2026-06-08</t>
        </is>
      </c>
      <c r="P2" s="19" t="n">
        <v>14539.81</v>
      </c>
      <c r="Q2" s="19" t="inlineStr">
        <is>
          <t>백테스트 종료일 강제청산</t>
        </is>
      </c>
      <c r="R2" s="19" t="n">
        <v>20</v>
      </c>
      <c r="S2" s="19" t="n">
        <v>0</v>
      </c>
      <c r="T2" s="19" t="n">
        <v>-0.14</v>
      </c>
      <c r="U2" s="19" t="n">
        <v>-0.44</v>
      </c>
      <c r="V2" s="19" t="n">
        <v>873</v>
      </c>
    </row>
    <row r="3">
      <c r="A3" s="19" t="inlineStr">
        <is>
          <t>KODEX 은행</t>
        </is>
      </c>
      <c r="B3" s="19" t="inlineStr">
        <is>
          <t>091170</t>
        </is>
      </c>
      <c r="C3" s="19" t="inlineStr">
        <is>
          <t>[초단타]</t>
        </is>
      </c>
      <c r="D3" s="19" t="inlineStr">
        <is>
          <t>[정석방어]</t>
        </is>
      </c>
      <c r="E3" s="19" t="inlineStr">
        <is>
          <t>+3%▶70% 익절 / +5%▶20% 익절 / +10%▶10% 익절</t>
        </is>
      </c>
      <c r="F3" s="19" t="inlineStr">
        <is>
          <t>-3%▶70% 손절 / -5%▶20% 손절 / -10%▶10% 손절</t>
        </is>
      </c>
      <c r="G3" s="19" t="inlineStr">
        <is>
          <t>2026-01-02</t>
        </is>
      </c>
      <c r="H3" s="19" t="inlineStr">
        <is>
          <t>2026-06-08</t>
        </is>
      </c>
      <c r="I3" s="19" t="inlineStr">
        <is>
          <t>예</t>
        </is>
      </c>
      <c r="J3" s="19" t="n">
        <v>0.0005</v>
      </c>
      <c r="K3" s="19" t="n">
        <v>0.0025</v>
      </c>
      <c r="L3" s="19" t="n">
        <v>0.0007</v>
      </c>
      <c r="M3" s="19" t="inlineStr">
        <is>
          <t>2026-06-08</t>
        </is>
      </c>
      <c r="N3" s="19" t="n">
        <v>14560.18</v>
      </c>
      <c r="O3" s="19" t="inlineStr">
        <is>
          <t>2026-06-08</t>
        </is>
      </c>
      <c r="P3" s="19" t="n">
        <v>14539.81</v>
      </c>
      <c r="Q3" s="19" t="inlineStr">
        <is>
          <t>백테스트 종료일 강제청산</t>
        </is>
      </c>
      <c r="R3" s="19" t="n">
        <v>20</v>
      </c>
      <c r="S3" s="19" t="n">
        <v>0</v>
      </c>
      <c r="T3" s="19" t="n">
        <v>-0.14</v>
      </c>
      <c r="U3" s="19" t="n">
        <v>-0.44</v>
      </c>
      <c r="V3" s="19" t="n">
        <v>873</v>
      </c>
    </row>
    <row r="4">
      <c r="A4" s="19" t="inlineStr">
        <is>
          <t>KODEX 은행</t>
        </is>
      </c>
      <c r="B4" s="19" t="inlineStr">
        <is>
          <t>091170</t>
        </is>
      </c>
      <c r="C4" s="19" t="inlineStr">
        <is>
          <t>[초단타]</t>
        </is>
      </c>
      <c r="D4" s="19" t="inlineStr">
        <is>
          <t>[변동성허용]</t>
        </is>
      </c>
      <c r="E4" s="19" t="inlineStr">
        <is>
          <t>+3%▶70% 익절 / +5%▶20% 익절 / +10%▶10% 익절</t>
        </is>
      </c>
      <c r="F4" s="19" t="inlineStr">
        <is>
          <t>-5%▶50% 손절 / -10%▶30% 손절 / -15%▶20% 손절</t>
        </is>
      </c>
      <c r="G4" s="19" t="inlineStr">
        <is>
          <t>2026-01-02</t>
        </is>
      </c>
      <c r="H4" s="19" t="inlineStr">
        <is>
          <t>2026-06-08</t>
        </is>
      </c>
      <c r="I4" s="19" t="inlineStr">
        <is>
          <t>예</t>
        </is>
      </c>
      <c r="J4" s="19" t="n">
        <v>0.0005</v>
      </c>
      <c r="K4" s="19" t="n">
        <v>0.0025</v>
      </c>
      <c r="L4" s="19" t="n">
        <v>0.0007</v>
      </c>
      <c r="M4" s="19" t="inlineStr">
        <is>
          <t>2026-06-08</t>
        </is>
      </c>
      <c r="N4" s="19" t="n">
        <v>14560.18</v>
      </c>
      <c r="O4" s="19" t="inlineStr">
        <is>
          <t>2026-06-08</t>
        </is>
      </c>
      <c r="P4" s="19" t="n">
        <v>14539.81</v>
      </c>
      <c r="Q4" s="19" t="inlineStr">
        <is>
          <t>백테스트 종료일 강제청산</t>
        </is>
      </c>
      <c r="R4" s="19" t="n">
        <v>20</v>
      </c>
      <c r="S4" s="19" t="n">
        <v>0</v>
      </c>
      <c r="T4" s="19" t="n">
        <v>-0.14</v>
      </c>
      <c r="U4" s="19" t="n">
        <v>-0.44</v>
      </c>
      <c r="V4" s="19" t="n">
        <v>873</v>
      </c>
    </row>
    <row r="5">
      <c r="A5" s="19" t="inlineStr">
        <is>
          <t>KODEX 은행</t>
        </is>
      </c>
      <c r="B5" s="19" t="inlineStr">
        <is>
          <t>091170</t>
        </is>
      </c>
      <c r="C5" s="19" t="inlineStr">
        <is>
          <t>[초단타]</t>
        </is>
      </c>
      <c r="D5" s="19" t="inlineStr">
        <is>
          <t>[버티기형]</t>
        </is>
      </c>
      <c r="E5" s="19" t="inlineStr">
        <is>
          <t>+3%▶70% 익절 / +5%▶20% 익절 / +10%▶10% 익절</t>
        </is>
      </c>
      <c r="F5" s="19" t="inlineStr">
        <is>
          <t>-5%▶40% 손절 / -15%▶30% 손절 / -20%▶30% 손절</t>
        </is>
      </c>
      <c r="G5" s="19" t="inlineStr">
        <is>
          <t>2026-01-02</t>
        </is>
      </c>
      <c r="H5" s="19" t="inlineStr">
        <is>
          <t>2026-06-08</t>
        </is>
      </c>
      <c r="I5" s="19" t="inlineStr">
        <is>
          <t>예</t>
        </is>
      </c>
      <c r="J5" s="19" t="n">
        <v>0.0005</v>
      </c>
      <c r="K5" s="19" t="n">
        <v>0.0025</v>
      </c>
      <c r="L5" s="19" t="n">
        <v>0.0007</v>
      </c>
      <c r="M5" s="19" t="inlineStr">
        <is>
          <t>2026-06-08</t>
        </is>
      </c>
      <c r="N5" s="19" t="n">
        <v>14560.18</v>
      </c>
      <c r="O5" s="19" t="inlineStr">
        <is>
          <t>2026-06-08</t>
        </is>
      </c>
      <c r="P5" s="19" t="n">
        <v>14539.81</v>
      </c>
      <c r="Q5" s="19" t="inlineStr">
        <is>
          <t>백테스트 종료일 강제청산</t>
        </is>
      </c>
      <c r="R5" s="19" t="n">
        <v>20</v>
      </c>
      <c r="S5" s="19" t="n">
        <v>0</v>
      </c>
      <c r="T5" s="19" t="n">
        <v>-0.14</v>
      </c>
      <c r="U5" s="19" t="n">
        <v>-0.44</v>
      </c>
      <c r="V5" s="19" t="n">
        <v>873</v>
      </c>
    </row>
    <row r="6">
      <c r="A6" s="19" t="inlineStr">
        <is>
          <t>KODEX 은행</t>
        </is>
      </c>
      <c r="B6" s="19" t="inlineStr">
        <is>
          <t>091170</t>
        </is>
      </c>
      <c r="C6" s="19" t="inlineStr">
        <is>
          <t>[단기스윙]</t>
        </is>
      </c>
      <c r="D6" s="19" t="inlineStr">
        <is>
          <t>[칼손절]</t>
        </is>
      </c>
      <c r="E6" s="19" t="inlineStr">
        <is>
          <t>+5%▶60% 익절 / +10%▶30% 익절 / +20%▶10% 익절</t>
        </is>
      </c>
      <c r="F6" s="19" t="inlineStr">
        <is>
          <t>-2%▶80% 손절 / -4%▶10% 손절 / -6%▶10% 손절</t>
        </is>
      </c>
      <c r="G6" s="19" t="inlineStr">
        <is>
          <t>2026-01-02</t>
        </is>
      </c>
      <c r="H6" s="19" t="inlineStr">
        <is>
          <t>2026-06-08</t>
        </is>
      </c>
      <c r="I6" s="19" t="inlineStr">
        <is>
          <t>예</t>
        </is>
      </c>
      <c r="J6" s="19" t="n">
        <v>0.0005</v>
      </c>
      <c r="K6" s="19" t="n">
        <v>0.0025</v>
      </c>
      <c r="L6" s="19" t="n">
        <v>0.0007</v>
      </c>
      <c r="M6" s="19" t="inlineStr">
        <is>
          <t>2026-06-08</t>
        </is>
      </c>
      <c r="N6" s="19" t="n">
        <v>14560.18</v>
      </c>
      <c r="O6" s="19" t="inlineStr">
        <is>
          <t>2026-06-08</t>
        </is>
      </c>
      <c r="P6" s="19" t="n">
        <v>14539.81</v>
      </c>
      <c r="Q6" s="19" t="inlineStr">
        <is>
          <t>백테스트 종료일 강제청산</t>
        </is>
      </c>
      <c r="R6" s="19" t="n">
        <v>20</v>
      </c>
      <c r="S6" s="19" t="n">
        <v>0</v>
      </c>
      <c r="T6" s="19" t="n">
        <v>-0.14</v>
      </c>
      <c r="U6" s="19" t="n">
        <v>-0.44</v>
      </c>
      <c r="V6" s="19" t="n">
        <v>873</v>
      </c>
    </row>
    <row r="7">
      <c r="A7" s="19" t="inlineStr">
        <is>
          <t>KODEX 은행</t>
        </is>
      </c>
      <c r="B7" s="19" t="inlineStr">
        <is>
          <t>091170</t>
        </is>
      </c>
      <c r="C7" s="19" t="inlineStr">
        <is>
          <t>[단기스윙]</t>
        </is>
      </c>
      <c r="D7" s="19" t="inlineStr">
        <is>
          <t>[정석방어]</t>
        </is>
      </c>
      <c r="E7" s="19" t="inlineStr">
        <is>
          <t>+5%▶60% 익절 / +10%▶30% 익절 / +20%▶10% 익절</t>
        </is>
      </c>
      <c r="F7" s="19" t="inlineStr">
        <is>
          <t>-3%▶70% 손절 / -5%▶20% 손절 / -10%▶10% 손절</t>
        </is>
      </c>
      <c r="G7" s="19" t="inlineStr">
        <is>
          <t>2026-01-02</t>
        </is>
      </c>
      <c r="H7" s="19" t="inlineStr">
        <is>
          <t>2026-06-08</t>
        </is>
      </c>
      <c r="I7" s="19" t="inlineStr">
        <is>
          <t>예</t>
        </is>
      </c>
      <c r="J7" s="19" t="n">
        <v>0.0005</v>
      </c>
      <c r="K7" s="19" t="n">
        <v>0.0025</v>
      </c>
      <c r="L7" s="19" t="n">
        <v>0.0007</v>
      </c>
      <c r="M7" s="19" t="inlineStr">
        <is>
          <t>2026-06-08</t>
        </is>
      </c>
      <c r="N7" s="19" t="n">
        <v>14560.18</v>
      </c>
      <c r="O7" s="19" t="inlineStr">
        <is>
          <t>2026-06-08</t>
        </is>
      </c>
      <c r="P7" s="19" t="n">
        <v>14539.81</v>
      </c>
      <c r="Q7" s="19" t="inlineStr">
        <is>
          <t>백테스트 종료일 강제청산</t>
        </is>
      </c>
      <c r="R7" s="19" t="n">
        <v>20</v>
      </c>
      <c r="S7" s="19" t="n">
        <v>0</v>
      </c>
      <c r="T7" s="19" t="n">
        <v>-0.14</v>
      </c>
      <c r="U7" s="19" t="n">
        <v>-0.44</v>
      </c>
      <c r="V7" s="19" t="n">
        <v>873</v>
      </c>
    </row>
    <row r="8">
      <c r="A8" s="19" t="inlineStr">
        <is>
          <t>KODEX 은행</t>
        </is>
      </c>
      <c r="B8" s="19" t="inlineStr">
        <is>
          <t>091170</t>
        </is>
      </c>
      <c r="C8" s="19" t="inlineStr">
        <is>
          <t>[단기스윙]</t>
        </is>
      </c>
      <c r="D8" s="19" t="inlineStr">
        <is>
          <t>[변동성허용]</t>
        </is>
      </c>
      <c r="E8" s="19" t="inlineStr">
        <is>
          <t>+5%▶60% 익절 / +10%▶30% 익절 / +20%▶10% 익절</t>
        </is>
      </c>
      <c r="F8" s="19" t="inlineStr">
        <is>
          <t>-5%▶50% 손절 / -10%▶30% 손절 / -15%▶20% 손절</t>
        </is>
      </c>
      <c r="G8" s="19" t="inlineStr">
        <is>
          <t>2026-01-02</t>
        </is>
      </c>
      <c r="H8" s="19" t="inlineStr">
        <is>
          <t>2026-06-08</t>
        </is>
      </c>
      <c r="I8" s="19" t="inlineStr">
        <is>
          <t>예</t>
        </is>
      </c>
      <c r="J8" s="19" t="n">
        <v>0.0005</v>
      </c>
      <c r="K8" s="19" t="n">
        <v>0.0025</v>
      </c>
      <c r="L8" s="19" t="n">
        <v>0.0007</v>
      </c>
      <c r="M8" s="19" t="inlineStr">
        <is>
          <t>2026-06-08</t>
        </is>
      </c>
      <c r="N8" s="19" t="n">
        <v>14560.18</v>
      </c>
      <c r="O8" s="19" t="inlineStr">
        <is>
          <t>2026-06-08</t>
        </is>
      </c>
      <c r="P8" s="19" t="n">
        <v>14539.81</v>
      </c>
      <c r="Q8" s="19" t="inlineStr">
        <is>
          <t>백테스트 종료일 강제청산</t>
        </is>
      </c>
      <c r="R8" s="19" t="n">
        <v>20</v>
      </c>
      <c r="S8" s="19" t="n">
        <v>0</v>
      </c>
      <c r="T8" s="19" t="n">
        <v>-0.14</v>
      </c>
      <c r="U8" s="19" t="n">
        <v>-0.44</v>
      </c>
      <c r="V8" s="19" t="n">
        <v>873</v>
      </c>
    </row>
    <row r="9">
      <c r="A9" s="19" t="inlineStr">
        <is>
          <t>KODEX 은행</t>
        </is>
      </c>
      <c r="B9" s="19" t="inlineStr">
        <is>
          <t>091170</t>
        </is>
      </c>
      <c r="C9" s="19" t="inlineStr">
        <is>
          <t>[단기스윙]</t>
        </is>
      </c>
      <c r="D9" s="19" t="inlineStr">
        <is>
          <t>[버티기형]</t>
        </is>
      </c>
      <c r="E9" s="19" t="inlineStr">
        <is>
          <t>+5%▶60% 익절 / +10%▶30% 익절 / +20%▶10% 익절</t>
        </is>
      </c>
      <c r="F9" s="19" t="inlineStr">
        <is>
          <t>-5%▶40% 손절 / -15%▶30% 손절 / -20%▶30% 손절</t>
        </is>
      </c>
      <c r="G9" s="19" t="inlineStr">
        <is>
          <t>2026-01-02</t>
        </is>
      </c>
      <c r="H9" s="19" t="inlineStr">
        <is>
          <t>2026-06-08</t>
        </is>
      </c>
      <c r="I9" s="19" t="inlineStr">
        <is>
          <t>예</t>
        </is>
      </c>
      <c r="J9" s="19" t="n">
        <v>0.0005</v>
      </c>
      <c r="K9" s="19" t="n">
        <v>0.0025</v>
      </c>
      <c r="L9" s="19" t="n">
        <v>0.0007</v>
      </c>
      <c r="M9" s="19" t="inlineStr">
        <is>
          <t>2026-06-08</t>
        </is>
      </c>
      <c r="N9" s="19" t="n">
        <v>14560.18</v>
      </c>
      <c r="O9" s="19" t="inlineStr">
        <is>
          <t>2026-06-08</t>
        </is>
      </c>
      <c r="P9" s="19" t="n">
        <v>14539.81</v>
      </c>
      <c r="Q9" s="19" t="inlineStr">
        <is>
          <t>백테스트 종료일 강제청산</t>
        </is>
      </c>
      <c r="R9" s="19" t="n">
        <v>20</v>
      </c>
      <c r="S9" s="19" t="n">
        <v>0</v>
      </c>
      <c r="T9" s="19" t="n">
        <v>-0.14</v>
      </c>
      <c r="U9" s="19" t="n">
        <v>-0.44</v>
      </c>
      <c r="V9" s="19" t="n">
        <v>873</v>
      </c>
    </row>
    <row r="10">
      <c r="A10" s="19" t="inlineStr">
        <is>
          <t>KODEX 은행</t>
        </is>
      </c>
      <c r="B10" s="19" t="inlineStr">
        <is>
          <t>091170</t>
        </is>
      </c>
      <c r="C10" s="19" t="inlineStr">
        <is>
          <t>[대표님룰]</t>
        </is>
      </c>
      <c r="D10" s="19" t="inlineStr">
        <is>
          <t>[칼손절]</t>
        </is>
      </c>
      <c r="E10" s="19" t="inlineStr">
        <is>
          <t>+5%▶60% 익절 / +10%▶30% 익절 / +30%▶10% 익절</t>
        </is>
      </c>
      <c r="F10" s="19" t="inlineStr">
        <is>
          <t>-2%▶80% 손절 / -4%▶10% 손절 / -6%▶10% 손절</t>
        </is>
      </c>
      <c r="G10" s="19" t="inlineStr">
        <is>
          <t>2026-01-02</t>
        </is>
      </c>
      <c r="H10" s="19" t="inlineStr">
        <is>
          <t>2026-06-08</t>
        </is>
      </c>
      <c r="I10" s="19" t="inlineStr">
        <is>
          <t>예</t>
        </is>
      </c>
      <c r="J10" s="19" t="n">
        <v>0.0005</v>
      </c>
      <c r="K10" s="19" t="n">
        <v>0.0025</v>
      </c>
      <c r="L10" s="19" t="n">
        <v>0.0007</v>
      </c>
      <c r="M10" s="19" t="inlineStr">
        <is>
          <t>2026-06-08</t>
        </is>
      </c>
      <c r="N10" s="19" t="n">
        <v>14560.18</v>
      </c>
      <c r="O10" s="19" t="inlineStr">
        <is>
          <t>2026-06-08</t>
        </is>
      </c>
      <c r="P10" s="19" t="n">
        <v>14539.81</v>
      </c>
      <c r="Q10" s="19" t="inlineStr">
        <is>
          <t>백테스트 종료일 강제청산</t>
        </is>
      </c>
      <c r="R10" s="19" t="n">
        <v>20</v>
      </c>
      <c r="S10" s="19" t="n">
        <v>0</v>
      </c>
      <c r="T10" s="19" t="n">
        <v>-0.14</v>
      </c>
      <c r="U10" s="19" t="n">
        <v>-0.44</v>
      </c>
      <c r="V10" s="19" t="n">
        <v>873</v>
      </c>
    </row>
    <row r="11">
      <c r="A11" s="19" t="inlineStr">
        <is>
          <t>KODEX 은행</t>
        </is>
      </c>
      <c r="B11" s="19" t="inlineStr">
        <is>
          <t>091170</t>
        </is>
      </c>
      <c r="C11" s="19" t="inlineStr">
        <is>
          <t>[대표님룰]</t>
        </is>
      </c>
      <c r="D11" s="19" t="inlineStr">
        <is>
          <t>[정석방어]</t>
        </is>
      </c>
      <c r="E11" s="19" t="inlineStr">
        <is>
          <t>+5%▶60% 익절 / +10%▶30% 익절 / +30%▶10% 익절</t>
        </is>
      </c>
      <c r="F11" s="19" t="inlineStr">
        <is>
          <t>-3%▶70% 손절 / -5%▶20% 손절 / -10%▶10% 손절</t>
        </is>
      </c>
      <c r="G11" s="19" t="inlineStr">
        <is>
          <t>2026-01-02</t>
        </is>
      </c>
      <c r="H11" s="19" t="inlineStr">
        <is>
          <t>2026-06-08</t>
        </is>
      </c>
      <c r="I11" s="19" t="inlineStr">
        <is>
          <t>예</t>
        </is>
      </c>
      <c r="J11" s="19" t="n">
        <v>0.0005</v>
      </c>
      <c r="K11" s="19" t="n">
        <v>0.0025</v>
      </c>
      <c r="L11" s="19" t="n">
        <v>0.0007</v>
      </c>
      <c r="M11" s="19" t="inlineStr">
        <is>
          <t>2026-06-08</t>
        </is>
      </c>
      <c r="N11" s="19" t="n">
        <v>14560.18</v>
      </c>
      <c r="O11" s="19" t="inlineStr">
        <is>
          <t>2026-06-08</t>
        </is>
      </c>
      <c r="P11" s="19" t="n">
        <v>14539.81</v>
      </c>
      <c r="Q11" s="19" t="inlineStr">
        <is>
          <t>백테스트 종료일 강제청산</t>
        </is>
      </c>
      <c r="R11" s="19" t="n">
        <v>20</v>
      </c>
      <c r="S11" s="19" t="n">
        <v>0</v>
      </c>
      <c r="T11" s="19" t="n">
        <v>-0.14</v>
      </c>
      <c r="U11" s="19" t="n">
        <v>-0.44</v>
      </c>
      <c r="V11" s="19" t="n">
        <v>873</v>
      </c>
    </row>
    <row r="12">
      <c r="A12" s="19" t="inlineStr">
        <is>
          <t>KODEX 은행</t>
        </is>
      </c>
      <c r="B12" s="19" t="inlineStr">
        <is>
          <t>091170</t>
        </is>
      </c>
      <c r="C12" s="19" t="inlineStr">
        <is>
          <t>[대표님룰]</t>
        </is>
      </c>
      <c r="D12" s="19" t="inlineStr">
        <is>
          <t>[변동성허용]</t>
        </is>
      </c>
      <c r="E12" s="19" t="inlineStr">
        <is>
          <t>+5%▶60% 익절 / +10%▶30% 익절 / +30%▶10% 익절</t>
        </is>
      </c>
      <c r="F12" s="19" t="inlineStr">
        <is>
          <t>-5%▶50% 손절 / -10%▶30% 손절 / -15%▶20% 손절</t>
        </is>
      </c>
      <c r="G12" s="19" t="inlineStr">
        <is>
          <t>2026-01-02</t>
        </is>
      </c>
      <c r="H12" s="19" t="inlineStr">
        <is>
          <t>2026-06-08</t>
        </is>
      </c>
      <c r="I12" s="19" t="inlineStr">
        <is>
          <t>예</t>
        </is>
      </c>
      <c r="J12" s="19" t="n">
        <v>0.0005</v>
      </c>
      <c r="K12" s="19" t="n">
        <v>0.0025</v>
      </c>
      <c r="L12" s="19" t="n">
        <v>0.0007</v>
      </c>
      <c r="M12" s="19" t="inlineStr">
        <is>
          <t>2026-06-08</t>
        </is>
      </c>
      <c r="N12" s="19" t="n">
        <v>14560.18</v>
      </c>
      <c r="O12" s="19" t="inlineStr">
        <is>
          <t>2026-06-08</t>
        </is>
      </c>
      <c r="P12" s="19" t="n">
        <v>14539.81</v>
      </c>
      <c r="Q12" s="19" t="inlineStr">
        <is>
          <t>백테스트 종료일 강제청산</t>
        </is>
      </c>
      <c r="R12" s="19" t="n">
        <v>20</v>
      </c>
      <c r="S12" s="19" t="n">
        <v>0</v>
      </c>
      <c r="T12" s="19" t="n">
        <v>-0.14</v>
      </c>
      <c r="U12" s="19" t="n">
        <v>-0.44</v>
      </c>
      <c r="V12" s="19" t="n">
        <v>873</v>
      </c>
    </row>
    <row r="13">
      <c r="A13" s="19" t="inlineStr">
        <is>
          <t>KODEX 은행</t>
        </is>
      </c>
      <c r="B13" s="19" t="inlineStr">
        <is>
          <t>091170</t>
        </is>
      </c>
      <c r="C13" s="19" t="inlineStr">
        <is>
          <t>[대표님룰]</t>
        </is>
      </c>
      <c r="D13" s="19" t="inlineStr">
        <is>
          <t>[버티기형]</t>
        </is>
      </c>
      <c r="E13" s="19" t="inlineStr">
        <is>
          <t>+5%▶60% 익절 / +10%▶30% 익절 / +30%▶10% 익절</t>
        </is>
      </c>
      <c r="F13" s="19" t="inlineStr">
        <is>
          <t>-5%▶40% 손절 / -15%▶30% 손절 / -20%▶30% 손절</t>
        </is>
      </c>
      <c r="G13" s="19" t="inlineStr">
        <is>
          <t>2026-01-02</t>
        </is>
      </c>
      <c r="H13" s="19" t="inlineStr">
        <is>
          <t>2026-06-08</t>
        </is>
      </c>
      <c r="I13" s="19" t="inlineStr">
        <is>
          <t>예</t>
        </is>
      </c>
      <c r="J13" s="19" t="n">
        <v>0.0005</v>
      </c>
      <c r="K13" s="19" t="n">
        <v>0.0025</v>
      </c>
      <c r="L13" s="19" t="n">
        <v>0.0007</v>
      </c>
      <c r="M13" s="19" t="inlineStr">
        <is>
          <t>2026-06-08</t>
        </is>
      </c>
      <c r="N13" s="19" t="n">
        <v>14560.18</v>
      </c>
      <c r="O13" s="19" t="inlineStr">
        <is>
          <t>2026-06-08</t>
        </is>
      </c>
      <c r="P13" s="19" t="n">
        <v>14539.81</v>
      </c>
      <c r="Q13" s="19" t="inlineStr">
        <is>
          <t>백테스트 종료일 강제청산</t>
        </is>
      </c>
      <c r="R13" s="19" t="n">
        <v>20</v>
      </c>
      <c r="S13" s="19" t="n">
        <v>0</v>
      </c>
      <c r="T13" s="19" t="n">
        <v>-0.14</v>
      </c>
      <c r="U13" s="19" t="n">
        <v>-0.44</v>
      </c>
      <c r="V13" s="19" t="n">
        <v>873</v>
      </c>
    </row>
    <row r="14">
      <c r="A14" s="19" t="inlineStr">
        <is>
          <t>KODEX 은행</t>
        </is>
      </c>
      <c r="B14" s="19" t="inlineStr">
        <is>
          <t>091170</t>
        </is>
      </c>
      <c r="C14" s="19" t="inlineStr">
        <is>
          <t>[중기추세]</t>
        </is>
      </c>
      <c r="D14" s="19" t="inlineStr">
        <is>
          <t>[칼손절]</t>
        </is>
      </c>
      <c r="E14" s="19" t="inlineStr">
        <is>
          <t>+10%▶50% 익절 / +20%▶30% 익절 / +30%▶20% 익절</t>
        </is>
      </c>
      <c r="F14" s="19" t="inlineStr">
        <is>
          <t>-2%▶80% 손절 / -4%▶10% 손절 / -6%▶10% 손절</t>
        </is>
      </c>
      <c r="G14" s="19" t="inlineStr">
        <is>
          <t>2026-01-02</t>
        </is>
      </c>
      <c r="H14" s="19" t="inlineStr">
        <is>
          <t>2026-06-08</t>
        </is>
      </c>
      <c r="I14" s="19" t="inlineStr">
        <is>
          <t>예</t>
        </is>
      </c>
      <c r="J14" s="19" t="n">
        <v>0.0005</v>
      </c>
      <c r="K14" s="19" t="n">
        <v>0.0025</v>
      </c>
      <c r="L14" s="19" t="n">
        <v>0.0007</v>
      </c>
      <c r="M14" s="19" t="inlineStr">
        <is>
          <t>2026-06-08</t>
        </is>
      </c>
      <c r="N14" s="19" t="n">
        <v>14560.18</v>
      </c>
      <c r="O14" s="19" t="inlineStr">
        <is>
          <t>2026-06-08</t>
        </is>
      </c>
      <c r="P14" s="19" t="n">
        <v>14539.81</v>
      </c>
      <c r="Q14" s="19" t="inlineStr">
        <is>
          <t>백테스트 종료일 강제청산</t>
        </is>
      </c>
      <c r="R14" s="19" t="n">
        <v>20</v>
      </c>
      <c r="S14" s="19" t="n">
        <v>0</v>
      </c>
      <c r="T14" s="19" t="n">
        <v>-0.14</v>
      </c>
      <c r="U14" s="19" t="n">
        <v>-0.44</v>
      </c>
      <c r="V14" s="19" t="n">
        <v>873</v>
      </c>
    </row>
    <row r="15">
      <c r="A15" s="19" t="inlineStr">
        <is>
          <t>KODEX 은행</t>
        </is>
      </c>
      <c r="B15" s="19" t="inlineStr">
        <is>
          <t>091170</t>
        </is>
      </c>
      <c r="C15" s="19" t="inlineStr">
        <is>
          <t>[중기추세]</t>
        </is>
      </c>
      <c r="D15" s="19" t="inlineStr">
        <is>
          <t>[정석방어]</t>
        </is>
      </c>
      <c r="E15" s="19" t="inlineStr">
        <is>
          <t>+10%▶50% 익절 / +20%▶30% 익절 / +30%▶20% 익절</t>
        </is>
      </c>
      <c r="F15" s="19" t="inlineStr">
        <is>
          <t>-3%▶70% 손절 / -5%▶20% 손절 / -10%▶10% 손절</t>
        </is>
      </c>
      <c r="G15" s="19" t="inlineStr">
        <is>
          <t>2026-01-02</t>
        </is>
      </c>
      <c r="H15" s="19" t="inlineStr">
        <is>
          <t>2026-06-08</t>
        </is>
      </c>
      <c r="I15" s="19" t="inlineStr">
        <is>
          <t>예</t>
        </is>
      </c>
      <c r="J15" s="19" t="n">
        <v>0.0005</v>
      </c>
      <c r="K15" s="19" t="n">
        <v>0.0025</v>
      </c>
      <c r="L15" s="19" t="n">
        <v>0.0007</v>
      </c>
      <c r="M15" s="19" t="inlineStr">
        <is>
          <t>2026-06-08</t>
        </is>
      </c>
      <c r="N15" s="19" t="n">
        <v>14560.18</v>
      </c>
      <c r="O15" s="19" t="inlineStr">
        <is>
          <t>2026-06-08</t>
        </is>
      </c>
      <c r="P15" s="19" t="n">
        <v>14539.81</v>
      </c>
      <c r="Q15" s="19" t="inlineStr">
        <is>
          <t>백테스트 종료일 강제청산</t>
        </is>
      </c>
      <c r="R15" s="19" t="n">
        <v>20</v>
      </c>
      <c r="S15" s="19" t="n">
        <v>0</v>
      </c>
      <c r="T15" s="19" t="n">
        <v>-0.14</v>
      </c>
      <c r="U15" s="19" t="n">
        <v>-0.44</v>
      </c>
      <c r="V15" s="19" t="n">
        <v>873</v>
      </c>
    </row>
    <row r="16">
      <c r="A16" s="19" t="inlineStr">
        <is>
          <t>KODEX 은행</t>
        </is>
      </c>
      <c r="B16" s="19" t="inlineStr">
        <is>
          <t>091170</t>
        </is>
      </c>
      <c r="C16" s="19" t="inlineStr">
        <is>
          <t>[중기추세]</t>
        </is>
      </c>
      <c r="D16" s="19" t="inlineStr">
        <is>
          <t>[변동성허용]</t>
        </is>
      </c>
      <c r="E16" s="19" t="inlineStr">
        <is>
          <t>+10%▶50% 익절 / +20%▶30% 익절 / +30%▶20% 익절</t>
        </is>
      </c>
      <c r="F16" s="19" t="inlineStr">
        <is>
          <t>-5%▶50% 손절 / -10%▶30% 손절 / -15%▶20% 손절</t>
        </is>
      </c>
      <c r="G16" s="19" t="inlineStr">
        <is>
          <t>2026-01-02</t>
        </is>
      </c>
      <c r="H16" s="19" t="inlineStr">
        <is>
          <t>2026-06-08</t>
        </is>
      </c>
      <c r="I16" s="19" t="inlineStr">
        <is>
          <t>예</t>
        </is>
      </c>
      <c r="J16" s="19" t="n">
        <v>0.0005</v>
      </c>
      <c r="K16" s="19" t="n">
        <v>0.0025</v>
      </c>
      <c r="L16" s="19" t="n">
        <v>0.0007</v>
      </c>
      <c r="M16" s="19" t="inlineStr">
        <is>
          <t>2026-06-08</t>
        </is>
      </c>
      <c r="N16" s="19" t="n">
        <v>14560.18</v>
      </c>
      <c r="O16" s="19" t="inlineStr">
        <is>
          <t>2026-06-08</t>
        </is>
      </c>
      <c r="P16" s="19" t="n">
        <v>14539.81</v>
      </c>
      <c r="Q16" s="19" t="inlineStr">
        <is>
          <t>백테스트 종료일 강제청산</t>
        </is>
      </c>
      <c r="R16" s="19" t="n">
        <v>20</v>
      </c>
      <c r="S16" s="19" t="n">
        <v>0</v>
      </c>
      <c r="T16" s="19" t="n">
        <v>-0.14</v>
      </c>
      <c r="U16" s="19" t="n">
        <v>-0.44</v>
      </c>
      <c r="V16" s="19" t="n">
        <v>873</v>
      </c>
    </row>
    <row r="17">
      <c r="A17" s="19" t="inlineStr">
        <is>
          <t>KODEX 은행</t>
        </is>
      </c>
      <c r="B17" s="19" t="inlineStr">
        <is>
          <t>091170</t>
        </is>
      </c>
      <c r="C17" s="19" t="inlineStr">
        <is>
          <t>[중기추세]</t>
        </is>
      </c>
      <c r="D17" s="19" t="inlineStr">
        <is>
          <t>[버티기형]</t>
        </is>
      </c>
      <c r="E17" s="19" t="inlineStr">
        <is>
          <t>+10%▶50% 익절 / +20%▶30% 익절 / +30%▶20% 익절</t>
        </is>
      </c>
      <c r="F17" s="19" t="inlineStr">
        <is>
          <t>-5%▶40% 손절 / -15%▶30% 손절 / -20%▶30% 손절</t>
        </is>
      </c>
      <c r="G17" s="19" t="inlineStr">
        <is>
          <t>2026-01-02</t>
        </is>
      </c>
      <c r="H17" s="19" t="inlineStr">
        <is>
          <t>2026-06-08</t>
        </is>
      </c>
      <c r="I17" s="19" t="inlineStr">
        <is>
          <t>예</t>
        </is>
      </c>
      <c r="J17" s="19" t="n">
        <v>0.0005</v>
      </c>
      <c r="K17" s="19" t="n">
        <v>0.0025</v>
      </c>
      <c r="L17" s="19" t="n">
        <v>0.0007</v>
      </c>
      <c r="M17" s="19" t="inlineStr">
        <is>
          <t>2026-06-08</t>
        </is>
      </c>
      <c r="N17" s="19" t="n">
        <v>14560.18</v>
      </c>
      <c r="O17" s="19" t="inlineStr">
        <is>
          <t>2026-06-08</t>
        </is>
      </c>
      <c r="P17" s="19" t="n">
        <v>14539.81</v>
      </c>
      <c r="Q17" s="19" t="inlineStr">
        <is>
          <t>백테스트 종료일 강제청산</t>
        </is>
      </c>
      <c r="R17" s="19" t="n">
        <v>20</v>
      </c>
      <c r="S17" s="19" t="n">
        <v>0</v>
      </c>
      <c r="T17" s="19" t="n">
        <v>-0.14</v>
      </c>
      <c r="U17" s="19" t="n">
        <v>-0.44</v>
      </c>
      <c r="V17" s="19" t="n">
        <v>873</v>
      </c>
    </row>
    <row r="18">
      <c r="A18" s="19" t="inlineStr">
        <is>
          <t>KODEX 은행</t>
        </is>
      </c>
      <c r="B18" s="19" t="inlineStr">
        <is>
          <t>091170</t>
        </is>
      </c>
      <c r="C18" s="19" t="inlineStr">
        <is>
          <t>[수익극대화]</t>
        </is>
      </c>
      <c r="D18" s="19" t="inlineStr">
        <is>
          <t>[칼손절]</t>
        </is>
      </c>
      <c r="E18" s="19" t="inlineStr">
        <is>
          <t>+10%▶40% 익절 / +20%▶30% 익절 / +40%▶30% 익절</t>
        </is>
      </c>
      <c r="F18" s="19" t="inlineStr">
        <is>
          <t>-2%▶80% 손절 / -4%▶10% 손절 / -6%▶10% 손절</t>
        </is>
      </c>
      <c r="G18" s="19" t="inlineStr">
        <is>
          <t>2026-01-02</t>
        </is>
      </c>
      <c r="H18" s="19" t="inlineStr">
        <is>
          <t>2026-06-08</t>
        </is>
      </c>
      <c r="I18" s="19" t="inlineStr">
        <is>
          <t>예</t>
        </is>
      </c>
      <c r="J18" s="19" t="n">
        <v>0.0005</v>
      </c>
      <c r="K18" s="19" t="n">
        <v>0.0025</v>
      </c>
      <c r="L18" s="19" t="n">
        <v>0.0007</v>
      </c>
      <c r="M18" s="19" t="inlineStr">
        <is>
          <t>2026-06-08</t>
        </is>
      </c>
      <c r="N18" s="19" t="n">
        <v>14560.18</v>
      </c>
      <c r="O18" s="19" t="inlineStr">
        <is>
          <t>2026-06-08</t>
        </is>
      </c>
      <c r="P18" s="19" t="n">
        <v>14539.81</v>
      </c>
      <c r="Q18" s="19" t="inlineStr">
        <is>
          <t>백테스트 종료일 강제청산</t>
        </is>
      </c>
      <c r="R18" s="19" t="n">
        <v>20</v>
      </c>
      <c r="S18" s="19" t="n">
        <v>0</v>
      </c>
      <c r="T18" s="19" t="n">
        <v>-0.14</v>
      </c>
      <c r="U18" s="19" t="n">
        <v>-0.44</v>
      </c>
      <c r="V18" s="19" t="n">
        <v>873</v>
      </c>
    </row>
    <row r="19">
      <c r="A19" s="19" t="inlineStr">
        <is>
          <t>KODEX 은행</t>
        </is>
      </c>
      <c r="B19" s="19" t="inlineStr">
        <is>
          <t>091170</t>
        </is>
      </c>
      <c r="C19" s="19" t="inlineStr">
        <is>
          <t>[수익극대화]</t>
        </is>
      </c>
      <c r="D19" s="19" t="inlineStr">
        <is>
          <t>[정석방어]</t>
        </is>
      </c>
      <c r="E19" s="19" t="inlineStr">
        <is>
          <t>+10%▶40% 익절 / +20%▶30% 익절 / +40%▶30% 익절</t>
        </is>
      </c>
      <c r="F19" s="19" t="inlineStr">
        <is>
          <t>-3%▶70% 손절 / -5%▶20% 손절 / -10%▶10% 손절</t>
        </is>
      </c>
      <c r="G19" s="19" t="inlineStr">
        <is>
          <t>2026-01-02</t>
        </is>
      </c>
      <c r="H19" s="19" t="inlineStr">
        <is>
          <t>2026-06-08</t>
        </is>
      </c>
      <c r="I19" s="19" t="inlineStr">
        <is>
          <t>예</t>
        </is>
      </c>
      <c r="J19" s="19" t="n">
        <v>0.0005</v>
      </c>
      <c r="K19" s="19" t="n">
        <v>0.0025</v>
      </c>
      <c r="L19" s="19" t="n">
        <v>0.0007</v>
      </c>
      <c r="M19" s="19" t="inlineStr">
        <is>
          <t>2026-06-08</t>
        </is>
      </c>
      <c r="N19" s="19" t="n">
        <v>14560.18</v>
      </c>
      <c r="O19" s="19" t="inlineStr">
        <is>
          <t>2026-06-08</t>
        </is>
      </c>
      <c r="P19" s="19" t="n">
        <v>14539.81</v>
      </c>
      <c r="Q19" s="19" t="inlineStr">
        <is>
          <t>백테스트 종료일 강제청산</t>
        </is>
      </c>
      <c r="R19" s="19" t="n">
        <v>20</v>
      </c>
      <c r="S19" s="19" t="n">
        <v>0</v>
      </c>
      <c r="T19" s="19" t="n">
        <v>-0.14</v>
      </c>
      <c r="U19" s="19" t="n">
        <v>-0.44</v>
      </c>
      <c r="V19" s="19" t="n">
        <v>873</v>
      </c>
    </row>
    <row r="20">
      <c r="A20" s="19" t="inlineStr">
        <is>
          <t>KODEX 은행</t>
        </is>
      </c>
      <c r="B20" s="19" t="inlineStr">
        <is>
          <t>091170</t>
        </is>
      </c>
      <c r="C20" s="19" t="inlineStr">
        <is>
          <t>[수익극대화]</t>
        </is>
      </c>
      <c r="D20" s="19" t="inlineStr">
        <is>
          <t>[변동성허용]</t>
        </is>
      </c>
      <c r="E20" s="19" t="inlineStr">
        <is>
          <t>+10%▶40% 익절 / +20%▶30% 익절 / +40%▶30% 익절</t>
        </is>
      </c>
      <c r="F20" s="19" t="inlineStr">
        <is>
          <t>-5%▶50% 손절 / -10%▶30% 손절 / -15%▶20% 손절</t>
        </is>
      </c>
      <c r="G20" s="19" t="inlineStr">
        <is>
          <t>2026-01-02</t>
        </is>
      </c>
      <c r="H20" s="19" t="inlineStr">
        <is>
          <t>2026-06-08</t>
        </is>
      </c>
      <c r="I20" s="19" t="inlineStr">
        <is>
          <t>예</t>
        </is>
      </c>
      <c r="J20" s="19" t="n">
        <v>0.0005</v>
      </c>
      <c r="K20" s="19" t="n">
        <v>0.0025</v>
      </c>
      <c r="L20" s="19" t="n">
        <v>0.0007</v>
      </c>
      <c r="M20" s="19" t="inlineStr">
        <is>
          <t>2026-06-08</t>
        </is>
      </c>
      <c r="N20" s="19" t="n">
        <v>14560.18</v>
      </c>
      <c r="O20" s="19" t="inlineStr">
        <is>
          <t>2026-06-08</t>
        </is>
      </c>
      <c r="P20" s="19" t="n">
        <v>14539.81</v>
      </c>
      <c r="Q20" s="19" t="inlineStr">
        <is>
          <t>백테스트 종료일 강제청산</t>
        </is>
      </c>
      <c r="R20" s="19" t="n">
        <v>20</v>
      </c>
      <c r="S20" s="19" t="n">
        <v>0</v>
      </c>
      <c r="T20" s="19" t="n">
        <v>-0.14</v>
      </c>
      <c r="U20" s="19" t="n">
        <v>-0.44</v>
      </c>
      <c r="V20" s="19" t="n">
        <v>873</v>
      </c>
    </row>
    <row r="21">
      <c r="A21" s="19" t="inlineStr">
        <is>
          <t>KODEX 은행</t>
        </is>
      </c>
      <c r="B21" s="19" t="inlineStr">
        <is>
          <t>091170</t>
        </is>
      </c>
      <c r="C21" s="19" t="inlineStr">
        <is>
          <t>[수익극대화]</t>
        </is>
      </c>
      <c r="D21" s="19" t="inlineStr">
        <is>
          <t>[버티기형]</t>
        </is>
      </c>
      <c r="E21" s="19" t="inlineStr">
        <is>
          <t>+10%▶40% 익절 / +20%▶30% 익절 / +40%▶30% 익절</t>
        </is>
      </c>
      <c r="F21" s="19" t="inlineStr">
        <is>
          <t>-5%▶40% 손절 / -15%▶30% 손절 / -20%▶30% 손절</t>
        </is>
      </c>
      <c r="G21" s="19" t="inlineStr">
        <is>
          <t>2026-01-02</t>
        </is>
      </c>
      <c r="H21" s="19" t="inlineStr">
        <is>
          <t>2026-06-08</t>
        </is>
      </c>
      <c r="I21" s="19" t="inlineStr">
        <is>
          <t>예</t>
        </is>
      </c>
      <c r="J21" s="19" t="n">
        <v>0.0005</v>
      </c>
      <c r="K21" s="19" t="n">
        <v>0.0025</v>
      </c>
      <c r="L21" s="19" t="n">
        <v>0.0007</v>
      </c>
      <c r="M21" s="19" t="inlineStr">
        <is>
          <t>2026-06-08</t>
        </is>
      </c>
      <c r="N21" s="19" t="n">
        <v>14560.18</v>
      </c>
      <c r="O21" s="19" t="inlineStr">
        <is>
          <t>2026-06-08</t>
        </is>
      </c>
      <c r="P21" s="19" t="n">
        <v>14539.81</v>
      </c>
      <c r="Q21" s="19" t="inlineStr">
        <is>
          <t>백테스트 종료일 강제청산</t>
        </is>
      </c>
      <c r="R21" s="19" t="n">
        <v>20</v>
      </c>
      <c r="S21" s="19" t="n">
        <v>0</v>
      </c>
      <c r="T21" s="19" t="n">
        <v>-0.14</v>
      </c>
      <c r="U21" s="19" t="n">
        <v>-0.44</v>
      </c>
      <c r="V21" s="19" t="n">
        <v>873</v>
      </c>
    </row>
    <row r="22">
      <c r="A22" s="19" t="inlineStr">
        <is>
          <t>LG디스플레이</t>
        </is>
      </c>
      <c r="B22" s="19" t="inlineStr">
        <is>
          <t>034220</t>
        </is>
      </c>
      <c r="C22" s="19" t="inlineStr">
        <is>
          <t>[초단타]</t>
        </is>
      </c>
      <c r="D22" s="19" t="inlineStr">
        <is>
          <t>[칼손절]</t>
        </is>
      </c>
      <c r="E22" s="19" t="inlineStr">
        <is>
          <t>+3%▶70% 익절 / +5%▶20% 익절 / +10%▶10% 익절</t>
        </is>
      </c>
      <c r="F22" s="19" t="inlineStr">
        <is>
          <t>-2%▶80% 손절 / -4%▶10% 손절 / -6%▶10% 손절</t>
        </is>
      </c>
      <c r="G22" s="19" t="inlineStr">
        <is>
          <t>2026-01-02</t>
        </is>
      </c>
      <c r="H22" s="19" t="inlineStr">
        <is>
          <t>2026-06-08</t>
        </is>
      </c>
      <c r="I22" s="19" t="inlineStr">
        <is>
          <t>예</t>
        </is>
      </c>
      <c r="J22" s="19" t="n">
        <v>0.0005</v>
      </c>
      <c r="K22" s="19" t="n">
        <v>0.0025</v>
      </c>
      <c r="L22" s="19" t="n">
        <v>0.0007</v>
      </c>
      <c r="M22" s="19" t="inlineStr">
        <is>
          <t>2026-01-05</t>
        </is>
      </c>
      <c r="N22" s="19" t="n">
        <v>12028.41</v>
      </c>
      <c r="O22" s="19" t="inlineStr">
        <is>
          <t>2026-01-07</t>
        </is>
      </c>
      <c r="P22" s="19" t="n">
        <v>12531.22</v>
      </c>
      <c r="Q22" s="19" t="inlineStr">
        <is>
          <t>1차 익절 도달(3%)</t>
        </is>
      </c>
      <c r="R22" s="19" t="n">
        <v>16</v>
      </c>
      <c r="S22" s="19" t="n">
        <v>8</v>
      </c>
      <c r="T22" s="19" t="n">
        <v>4.18</v>
      </c>
      <c r="U22" s="19" t="n">
        <v>3.87</v>
      </c>
      <c r="V22" s="19" t="n">
        <v>597</v>
      </c>
    </row>
    <row r="23">
      <c r="A23" s="19" t="inlineStr">
        <is>
          <t>LG디스플레이</t>
        </is>
      </c>
      <c r="B23" s="19" t="inlineStr">
        <is>
          <t>034220</t>
        </is>
      </c>
      <c r="C23" s="19" t="inlineStr">
        <is>
          <t>[초단타]</t>
        </is>
      </c>
      <c r="D23" s="19" t="inlineStr">
        <is>
          <t>[칼손절]</t>
        </is>
      </c>
      <c r="E23" s="19" t="inlineStr">
        <is>
          <t>+3%▶70% 익절 / +5%▶20% 익절 / +10%▶10% 익절</t>
        </is>
      </c>
      <c r="F23" s="19" t="inlineStr">
        <is>
          <t>-2%▶80% 손절 / -4%▶10% 손절 / -6%▶10% 손절</t>
        </is>
      </c>
      <c r="G23" s="19" t="inlineStr">
        <is>
          <t>2026-01-02</t>
        </is>
      </c>
      <c r="H23" s="19" t="inlineStr">
        <is>
          <t>2026-06-08</t>
        </is>
      </c>
      <c r="I23" s="19" t="inlineStr">
        <is>
          <t>예</t>
        </is>
      </c>
      <c r="J23" s="19" t="n">
        <v>0.0005</v>
      </c>
      <c r="K23" s="19" t="n">
        <v>0.0025</v>
      </c>
      <c r="L23" s="19" t="n">
        <v>0.0007</v>
      </c>
      <c r="M23" s="19" t="inlineStr">
        <is>
          <t>2026-01-05</t>
        </is>
      </c>
      <c r="N23" s="19" t="n">
        <v>12028.41</v>
      </c>
      <c r="O23" s="19" t="inlineStr">
        <is>
          <t>2026-01-09</t>
        </is>
      </c>
      <c r="P23" s="19" t="n">
        <v>11771.75</v>
      </c>
      <c r="Q23" s="19" t="inlineStr">
        <is>
          <t>1차 손절 도달(-2%)</t>
        </is>
      </c>
      <c r="R23" s="19" t="n">
        <v>8</v>
      </c>
      <c r="S23" s="19" t="n">
        <v>0</v>
      </c>
      <c r="T23" s="19" t="n">
        <v>-2.13</v>
      </c>
      <c r="U23" s="19" t="n">
        <v>-2.43</v>
      </c>
      <c r="V23" s="19" t="n">
        <v>284</v>
      </c>
    </row>
    <row r="24">
      <c r="A24" s="19" t="inlineStr">
        <is>
          <t>LG디스플레이</t>
        </is>
      </c>
      <c r="B24" s="19" t="inlineStr">
        <is>
          <t>034220</t>
        </is>
      </c>
      <c r="C24" s="19" t="inlineStr">
        <is>
          <t>[초단타]</t>
        </is>
      </c>
      <c r="D24" s="19" t="inlineStr">
        <is>
          <t>[칼손절]</t>
        </is>
      </c>
      <c r="E24" s="19" t="inlineStr">
        <is>
          <t>+3%▶70% 익절 / +5%▶20% 익절 / +10%▶10% 익절</t>
        </is>
      </c>
      <c r="F24" s="19" t="inlineStr">
        <is>
          <t>-2%▶80% 손절 / -4%▶10% 손절 / -6%▶10% 손절</t>
        </is>
      </c>
      <c r="G24" s="19" t="inlineStr">
        <is>
          <t>2026-01-02</t>
        </is>
      </c>
      <c r="H24" s="19" t="inlineStr">
        <is>
          <t>2026-06-08</t>
        </is>
      </c>
      <c r="I24" s="19" t="inlineStr">
        <is>
          <t>예</t>
        </is>
      </c>
      <c r="J24" s="19" t="n">
        <v>0.0005</v>
      </c>
      <c r="K24" s="19" t="n">
        <v>0.0025</v>
      </c>
      <c r="L24" s="19" t="n">
        <v>0.0007</v>
      </c>
      <c r="M24" s="19" t="inlineStr">
        <is>
          <t>2026-01-09</t>
        </is>
      </c>
      <c r="N24" s="19" t="n">
        <v>11788.25</v>
      </c>
      <c r="O24" s="19" t="inlineStr">
        <is>
          <t>2026-01-15</t>
        </is>
      </c>
      <c r="P24" s="19" t="n">
        <v>12231.43</v>
      </c>
      <c r="Q24" s="19" t="inlineStr">
        <is>
          <t>1차 익절 도달(3%)</t>
        </is>
      </c>
      <c r="R24" s="19" t="n">
        <v>17</v>
      </c>
      <c r="S24" s="19" t="n">
        <v>8</v>
      </c>
      <c r="T24" s="19" t="n">
        <v>3.76</v>
      </c>
      <c r="U24" s="19" t="n">
        <v>3.45</v>
      </c>
      <c r="V24" s="19" t="n">
        <v>620</v>
      </c>
    </row>
    <row r="25">
      <c r="A25" s="19" t="inlineStr">
        <is>
          <t>LG디스플레이</t>
        </is>
      </c>
      <c r="B25" s="19" t="inlineStr">
        <is>
          <t>034220</t>
        </is>
      </c>
      <c r="C25" s="19" t="inlineStr">
        <is>
          <t>[초단타]</t>
        </is>
      </c>
      <c r="D25" s="19" t="inlineStr">
        <is>
          <t>[칼손절]</t>
        </is>
      </c>
      <c r="E25" s="19" t="inlineStr">
        <is>
          <t>+3%▶70% 익절 / +5%▶20% 익절 / +10%▶10% 익절</t>
        </is>
      </c>
      <c r="F25" s="19" t="inlineStr">
        <is>
          <t>-2%▶80% 손절 / -4%▶10% 손절 / -6%▶10% 손절</t>
        </is>
      </c>
      <c r="G25" s="19" t="inlineStr">
        <is>
          <t>2026-01-02</t>
        </is>
      </c>
      <c r="H25" s="19" t="inlineStr">
        <is>
          <t>2026-06-08</t>
        </is>
      </c>
      <c r="I25" s="19" t="inlineStr">
        <is>
          <t>예</t>
        </is>
      </c>
      <c r="J25" s="19" t="n">
        <v>0.0005</v>
      </c>
      <c r="K25" s="19" t="n">
        <v>0.0025</v>
      </c>
      <c r="L25" s="19" t="n">
        <v>0.0007</v>
      </c>
      <c r="M25" s="19" t="inlineStr">
        <is>
          <t>2026-01-09</t>
        </is>
      </c>
      <c r="N25" s="19" t="n">
        <v>11788.25</v>
      </c>
      <c r="O25" s="19" t="inlineStr">
        <is>
          <t>2026-01-16</t>
        </is>
      </c>
      <c r="P25" s="19" t="n">
        <v>12511.24</v>
      </c>
      <c r="Q25" s="19" t="inlineStr">
        <is>
          <t>2차 익절 도달(5%)</t>
        </is>
      </c>
      <c r="R25" s="19" t="n">
        <v>5</v>
      </c>
      <c r="S25" s="19" t="n">
        <v>3</v>
      </c>
      <c r="T25" s="19" t="n">
        <v>6.13</v>
      </c>
      <c r="U25" s="19" t="n">
        <v>5.81</v>
      </c>
      <c r="V25" s="19" t="n">
        <v>186</v>
      </c>
    </row>
    <row r="26">
      <c r="A26" s="19" t="inlineStr">
        <is>
          <t>LG디스플레이</t>
        </is>
      </c>
      <c r="B26" s="19" t="inlineStr">
        <is>
          <t>034220</t>
        </is>
      </c>
      <c r="C26" s="19" t="inlineStr">
        <is>
          <t>[초단타]</t>
        </is>
      </c>
      <c r="D26" s="19" t="inlineStr">
        <is>
          <t>[칼손절]</t>
        </is>
      </c>
      <c r="E26" s="19" t="inlineStr">
        <is>
          <t>+3%▶70% 익절 / +5%▶20% 익절 / +10%▶10% 익절</t>
        </is>
      </c>
      <c r="F26" s="19" t="inlineStr">
        <is>
          <t>-2%▶80% 손절 / -4%▶10% 손절 / -6%▶10% 손절</t>
        </is>
      </c>
      <c r="G26" s="19" t="inlineStr">
        <is>
          <t>2026-01-02</t>
        </is>
      </c>
      <c r="H26" s="19" t="inlineStr">
        <is>
          <t>2026-06-08</t>
        </is>
      </c>
      <c r="I26" s="19" t="inlineStr">
        <is>
          <t>예</t>
        </is>
      </c>
      <c r="J26" s="19" t="n">
        <v>0.0005</v>
      </c>
      <c r="K26" s="19" t="n">
        <v>0.0025</v>
      </c>
      <c r="L26" s="19" t="n">
        <v>0.0007</v>
      </c>
      <c r="M26" s="19" t="inlineStr">
        <is>
          <t>2026-01-09</t>
        </is>
      </c>
      <c r="N26" s="19" t="n">
        <v>11788.25</v>
      </c>
      <c r="O26" s="19" t="inlineStr">
        <is>
          <t>2026-02-02</t>
        </is>
      </c>
      <c r="P26" s="19" t="n">
        <v>11032.27</v>
      </c>
      <c r="Q26" s="19" t="inlineStr">
        <is>
          <t>최종 손절 도달(-6%)</t>
        </is>
      </c>
      <c r="R26" s="19" t="n">
        <v>3</v>
      </c>
      <c r="S26" s="19" t="n">
        <v>0</v>
      </c>
      <c r="T26" s="19" t="n">
        <v>-6.41</v>
      </c>
      <c r="U26" s="19" t="n">
        <v>-6.69</v>
      </c>
      <c r="V26" s="19" t="n">
        <v>100</v>
      </c>
    </row>
    <row r="27">
      <c r="A27" s="19" t="inlineStr">
        <is>
          <t>LG디스플레이</t>
        </is>
      </c>
      <c r="B27" s="19" t="inlineStr">
        <is>
          <t>034220</t>
        </is>
      </c>
      <c r="C27" s="19" t="inlineStr">
        <is>
          <t>[초단타]</t>
        </is>
      </c>
      <c r="D27" s="19" t="inlineStr">
        <is>
          <t>[칼손절]</t>
        </is>
      </c>
      <c r="E27" s="19" t="inlineStr">
        <is>
          <t>+3%▶70% 익절 / +5%▶20% 익절 / +10%▶10% 익절</t>
        </is>
      </c>
      <c r="F27" s="19" t="inlineStr">
        <is>
          <t>-2%▶80% 손절 / -4%▶10% 손절 / -6%▶10% 손절</t>
        </is>
      </c>
      <c r="G27" s="19" t="inlineStr">
        <is>
          <t>2026-01-02</t>
        </is>
      </c>
      <c r="H27" s="19" t="inlineStr">
        <is>
          <t>2026-06-08</t>
        </is>
      </c>
      <c r="I27" s="19" t="inlineStr">
        <is>
          <t>예</t>
        </is>
      </c>
      <c r="J27" s="19" t="n">
        <v>0.0005</v>
      </c>
      <c r="K27" s="19" t="n">
        <v>0.0025</v>
      </c>
      <c r="L27" s="19" t="n">
        <v>0.0007</v>
      </c>
      <c r="M27" s="19" t="inlineStr">
        <is>
          <t>2026-03-04</t>
        </is>
      </c>
      <c r="N27" s="19" t="n">
        <v>11007.7</v>
      </c>
      <c r="O27" s="19" t="inlineStr">
        <is>
          <t>2026-03-05</t>
        </is>
      </c>
      <c r="P27" s="19" t="n">
        <v>11621.86</v>
      </c>
      <c r="Q27" s="19" t="inlineStr">
        <is>
          <t>2차 익절 도달(5%)</t>
        </is>
      </c>
      <c r="R27" s="19" t="n">
        <v>5</v>
      </c>
      <c r="S27" s="19" t="n">
        <v>23</v>
      </c>
      <c r="T27" s="19" t="n">
        <v>5.58</v>
      </c>
      <c r="U27" s="19" t="n">
        <v>5.26</v>
      </c>
      <c r="V27" s="19" t="n">
        <v>173</v>
      </c>
    </row>
    <row r="28">
      <c r="A28" s="19" t="inlineStr">
        <is>
          <t>LG디스플레이</t>
        </is>
      </c>
      <c r="B28" s="19" t="inlineStr">
        <is>
          <t>034220</t>
        </is>
      </c>
      <c r="C28" s="19" t="inlineStr">
        <is>
          <t>[초단타]</t>
        </is>
      </c>
      <c r="D28" s="19" t="inlineStr">
        <is>
          <t>[칼손절]</t>
        </is>
      </c>
      <c r="E28" s="19" t="inlineStr">
        <is>
          <t>+3%▶70% 익절 / +5%▶20% 익절 / +10%▶10% 익절</t>
        </is>
      </c>
      <c r="F28" s="19" t="inlineStr">
        <is>
          <t>-2%▶80% 손절 / -4%▶10% 손절 / -6%▶10% 손절</t>
        </is>
      </c>
      <c r="G28" s="19" t="inlineStr">
        <is>
          <t>2026-01-02</t>
        </is>
      </c>
      <c r="H28" s="19" t="inlineStr">
        <is>
          <t>2026-06-08</t>
        </is>
      </c>
      <c r="I28" s="19" t="inlineStr">
        <is>
          <t>예</t>
        </is>
      </c>
      <c r="J28" s="19" t="n">
        <v>0.0005</v>
      </c>
      <c r="K28" s="19" t="n">
        <v>0.0025</v>
      </c>
      <c r="L28" s="19" t="n">
        <v>0.0007</v>
      </c>
      <c r="M28" s="19" t="inlineStr">
        <is>
          <t>2026-03-04</t>
        </is>
      </c>
      <c r="N28" s="19" t="n">
        <v>11007.7</v>
      </c>
      <c r="O28" s="19" t="inlineStr">
        <is>
          <t>2026-03-18</t>
        </is>
      </c>
      <c r="P28" s="19" t="n">
        <v>12141.49</v>
      </c>
      <c r="Q28" s="19" t="inlineStr">
        <is>
          <t>3차 익절 도달(10%)</t>
        </is>
      </c>
      <c r="R28" s="19" t="n">
        <v>23</v>
      </c>
      <c r="S28" s="19" t="n">
        <v>0</v>
      </c>
      <c r="T28" s="19" t="n">
        <v>10.3</v>
      </c>
      <c r="U28" s="19" t="n">
        <v>9.970000000000001</v>
      </c>
      <c r="V28" s="19" t="n">
        <v>825</v>
      </c>
    </row>
    <row r="29">
      <c r="A29" s="19" t="inlineStr">
        <is>
          <t>LG디스플레이</t>
        </is>
      </c>
      <c r="B29" s="19" t="inlineStr">
        <is>
          <t>034220</t>
        </is>
      </c>
      <c r="C29" s="19" t="inlineStr">
        <is>
          <t>[초단타]</t>
        </is>
      </c>
      <c r="D29" s="19" t="inlineStr">
        <is>
          <t>[정석방어]</t>
        </is>
      </c>
      <c r="E29" s="19" t="inlineStr">
        <is>
          <t>+3%▶70% 익절 / +5%▶20% 익절 / +10%▶10% 익절</t>
        </is>
      </c>
      <c r="F29" s="19" t="inlineStr">
        <is>
          <t>-3%▶70% 손절 / -5%▶20% 손절 / -10%▶10% 손절</t>
        </is>
      </c>
      <c r="G29" s="19" t="inlineStr">
        <is>
          <t>2026-01-02</t>
        </is>
      </c>
      <c r="H29" s="19" t="inlineStr">
        <is>
          <t>2026-06-08</t>
        </is>
      </c>
      <c r="I29" s="19" t="inlineStr">
        <is>
          <t>예</t>
        </is>
      </c>
      <c r="J29" s="19" t="n">
        <v>0.0005</v>
      </c>
      <c r="K29" s="19" t="n">
        <v>0.0025</v>
      </c>
      <c r="L29" s="19" t="n">
        <v>0.0007</v>
      </c>
      <c r="M29" s="19" t="inlineStr">
        <is>
          <t>2026-01-05</t>
        </is>
      </c>
      <c r="N29" s="19" t="n">
        <v>12028.41</v>
      </c>
      <c r="O29" s="19" t="inlineStr">
        <is>
          <t>2026-01-07</t>
        </is>
      </c>
      <c r="P29" s="19" t="n">
        <v>12531.22</v>
      </c>
      <c r="Q29" s="19" t="inlineStr">
        <is>
          <t>1차 익절 도달(3%)</t>
        </is>
      </c>
      <c r="R29" s="19" t="n">
        <v>16</v>
      </c>
      <c r="S29" s="19" t="n">
        <v>8</v>
      </c>
      <c r="T29" s="19" t="n">
        <v>4.18</v>
      </c>
      <c r="U29" s="19" t="n">
        <v>3.87</v>
      </c>
      <c r="V29" s="19" t="n">
        <v>597</v>
      </c>
    </row>
    <row r="30">
      <c r="A30" s="19" t="inlineStr">
        <is>
          <t>LG디스플레이</t>
        </is>
      </c>
      <c r="B30" s="19" t="inlineStr">
        <is>
          <t>034220</t>
        </is>
      </c>
      <c r="C30" s="19" t="inlineStr">
        <is>
          <t>[초단타]</t>
        </is>
      </c>
      <c r="D30" s="19" t="inlineStr">
        <is>
          <t>[정석방어]</t>
        </is>
      </c>
      <c r="E30" s="19" t="inlineStr">
        <is>
          <t>+3%▶70% 익절 / +5%▶20% 익절 / +10%▶10% 익절</t>
        </is>
      </c>
      <c r="F30" s="19" t="inlineStr">
        <is>
          <t>-3%▶70% 손절 / -5%▶20% 손절 / -10%▶10% 손절</t>
        </is>
      </c>
      <c r="G30" s="19" t="inlineStr">
        <is>
          <t>2026-01-02</t>
        </is>
      </c>
      <c r="H30" s="19" t="inlineStr">
        <is>
          <t>2026-06-08</t>
        </is>
      </c>
      <c r="I30" s="19" t="inlineStr">
        <is>
          <t>예</t>
        </is>
      </c>
      <c r="J30" s="19" t="n">
        <v>0.0005</v>
      </c>
      <c r="K30" s="19" t="n">
        <v>0.0025</v>
      </c>
      <c r="L30" s="19" t="n">
        <v>0.0007</v>
      </c>
      <c r="M30" s="19" t="inlineStr">
        <is>
          <t>2026-01-05</t>
        </is>
      </c>
      <c r="N30" s="19" t="n">
        <v>12028.41</v>
      </c>
      <c r="O30" s="19" t="inlineStr">
        <is>
          <t>2026-01-22</t>
        </is>
      </c>
      <c r="P30" s="19" t="n">
        <v>12651.14</v>
      </c>
      <c r="Q30" s="19" t="inlineStr">
        <is>
          <t>2차 익절 도달(5%)</t>
        </is>
      </c>
      <c r="R30" s="19" t="n">
        <v>4</v>
      </c>
      <c r="S30" s="19" t="n">
        <v>4</v>
      </c>
      <c r="T30" s="19" t="n">
        <v>5.18</v>
      </c>
      <c r="U30" s="19" t="n">
        <v>4.86</v>
      </c>
      <c r="V30" s="19" t="n">
        <v>151</v>
      </c>
    </row>
    <row r="31">
      <c r="A31" s="19" t="inlineStr">
        <is>
          <t>LG디스플레이</t>
        </is>
      </c>
      <c r="B31" s="19" t="inlineStr">
        <is>
          <t>034220</t>
        </is>
      </c>
      <c r="C31" s="19" t="inlineStr">
        <is>
          <t>[초단타]</t>
        </is>
      </c>
      <c r="D31" s="19" t="inlineStr">
        <is>
          <t>[정석방어]</t>
        </is>
      </c>
      <c r="E31" s="19" t="inlineStr">
        <is>
          <t>+3%▶70% 익절 / +5%▶20% 익절 / +10%▶10% 익절</t>
        </is>
      </c>
      <c r="F31" s="19" t="inlineStr">
        <is>
          <t>-3%▶70% 손절 / -5%▶20% 손절 / -10%▶10% 손절</t>
        </is>
      </c>
      <c r="G31" s="19" t="inlineStr">
        <is>
          <t>2026-01-02</t>
        </is>
      </c>
      <c r="H31" s="19" t="inlineStr">
        <is>
          <t>2026-06-08</t>
        </is>
      </c>
      <c r="I31" s="19" t="inlineStr">
        <is>
          <t>예</t>
        </is>
      </c>
      <c r="J31" s="19" t="n">
        <v>0.0005</v>
      </c>
      <c r="K31" s="19" t="n">
        <v>0.0025</v>
      </c>
      <c r="L31" s="19" t="n">
        <v>0.0007</v>
      </c>
      <c r="M31" s="19" t="inlineStr">
        <is>
          <t>2026-01-05</t>
        </is>
      </c>
      <c r="N31" s="19" t="n">
        <v>12028.41</v>
      </c>
      <c r="O31" s="19" t="inlineStr">
        <is>
          <t>2026-02-02</t>
        </is>
      </c>
      <c r="P31" s="19" t="n">
        <v>11032.27</v>
      </c>
      <c r="Q31" s="19" t="inlineStr">
        <is>
          <t>2차 손절 도달(-5%)</t>
        </is>
      </c>
      <c r="R31" s="19" t="n">
        <v>4</v>
      </c>
      <c r="S31" s="19" t="n">
        <v>0</v>
      </c>
      <c r="T31" s="19" t="n">
        <v>-8.279999999999999</v>
      </c>
      <c r="U31" s="19" t="n">
        <v>-8.56</v>
      </c>
      <c r="V31" s="19" t="n">
        <v>134</v>
      </c>
    </row>
    <row r="32">
      <c r="A32" s="19" t="inlineStr">
        <is>
          <t>LG디스플레이</t>
        </is>
      </c>
      <c r="B32" s="19" t="inlineStr">
        <is>
          <t>034220</t>
        </is>
      </c>
      <c r="C32" s="19" t="inlineStr">
        <is>
          <t>[초단타]</t>
        </is>
      </c>
      <c r="D32" s="19" t="inlineStr">
        <is>
          <t>[정석방어]</t>
        </is>
      </c>
      <c r="E32" s="19" t="inlineStr">
        <is>
          <t>+3%▶70% 익절 / +5%▶20% 익절 / +10%▶10% 익절</t>
        </is>
      </c>
      <c r="F32" s="19" t="inlineStr">
        <is>
          <t>-3%▶70% 손절 / -5%▶20% 손절 / -10%▶10% 손절</t>
        </is>
      </c>
      <c r="G32" s="19" t="inlineStr">
        <is>
          <t>2026-01-02</t>
        </is>
      </c>
      <c r="H32" s="19" t="inlineStr">
        <is>
          <t>2026-06-08</t>
        </is>
      </c>
      <c r="I32" s="19" t="inlineStr">
        <is>
          <t>예</t>
        </is>
      </c>
      <c r="J32" s="19" t="n">
        <v>0.0005</v>
      </c>
      <c r="K32" s="19" t="n">
        <v>0.0025</v>
      </c>
      <c r="L32" s="19" t="n">
        <v>0.0007</v>
      </c>
      <c r="M32" s="19" t="inlineStr">
        <is>
          <t>2026-03-04</t>
        </is>
      </c>
      <c r="N32" s="19" t="n">
        <v>11007.7</v>
      </c>
      <c r="O32" s="19" t="inlineStr">
        <is>
          <t>2026-03-05</t>
        </is>
      </c>
      <c r="P32" s="19" t="n">
        <v>11621.86</v>
      </c>
      <c r="Q32" s="19" t="inlineStr">
        <is>
          <t>2차 익절 도달(5%)</t>
        </is>
      </c>
      <c r="R32" s="19" t="n">
        <v>5</v>
      </c>
      <c r="S32" s="19" t="n">
        <v>22</v>
      </c>
      <c r="T32" s="19" t="n">
        <v>5.58</v>
      </c>
      <c r="U32" s="19" t="n">
        <v>5.26</v>
      </c>
      <c r="V32" s="19" t="n">
        <v>173</v>
      </c>
    </row>
    <row r="33">
      <c r="A33" s="19" t="inlineStr">
        <is>
          <t>LG디스플레이</t>
        </is>
      </c>
      <c r="B33" s="19" t="inlineStr">
        <is>
          <t>034220</t>
        </is>
      </c>
      <c r="C33" s="19" t="inlineStr">
        <is>
          <t>[초단타]</t>
        </is>
      </c>
      <c r="D33" s="19" t="inlineStr">
        <is>
          <t>[정석방어]</t>
        </is>
      </c>
      <c r="E33" s="19" t="inlineStr">
        <is>
          <t>+3%▶70% 익절 / +5%▶20% 익절 / +10%▶10% 익절</t>
        </is>
      </c>
      <c r="F33" s="19" t="inlineStr">
        <is>
          <t>-3%▶70% 손절 / -5%▶20% 손절 / -10%▶10% 손절</t>
        </is>
      </c>
      <c r="G33" s="19" t="inlineStr">
        <is>
          <t>2026-01-02</t>
        </is>
      </c>
      <c r="H33" s="19" t="inlineStr">
        <is>
          <t>2026-06-08</t>
        </is>
      </c>
      <c r="I33" s="19" t="inlineStr">
        <is>
          <t>예</t>
        </is>
      </c>
      <c r="J33" s="19" t="n">
        <v>0.0005</v>
      </c>
      <c r="K33" s="19" t="n">
        <v>0.0025</v>
      </c>
      <c r="L33" s="19" t="n">
        <v>0.0007</v>
      </c>
      <c r="M33" s="19" t="inlineStr">
        <is>
          <t>2026-03-04</t>
        </is>
      </c>
      <c r="N33" s="19" t="n">
        <v>11007.7</v>
      </c>
      <c r="O33" s="19" t="inlineStr">
        <is>
          <t>2026-03-18</t>
        </is>
      </c>
      <c r="P33" s="19" t="n">
        <v>12141.49</v>
      </c>
      <c r="Q33" s="19" t="inlineStr">
        <is>
          <t>3차 익절 도달(10%)</t>
        </is>
      </c>
      <c r="R33" s="19" t="n">
        <v>22</v>
      </c>
      <c r="S33" s="19" t="n">
        <v>0</v>
      </c>
      <c r="T33" s="19" t="n">
        <v>10.3</v>
      </c>
      <c r="U33" s="19" t="n">
        <v>9.970000000000001</v>
      </c>
      <c r="V33" s="19" t="n">
        <v>789</v>
      </c>
    </row>
    <row r="34">
      <c r="A34" s="19" t="inlineStr">
        <is>
          <t>LG디스플레이</t>
        </is>
      </c>
      <c r="B34" s="19" t="inlineStr">
        <is>
          <t>034220</t>
        </is>
      </c>
      <c r="C34" s="19" t="inlineStr">
        <is>
          <t>[초단타]</t>
        </is>
      </c>
      <c r="D34" s="19" t="inlineStr">
        <is>
          <t>[변동성허용]</t>
        </is>
      </c>
      <c r="E34" s="19" t="inlineStr">
        <is>
          <t>+3%▶70% 익절 / +5%▶20% 익절 / +10%▶10% 익절</t>
        </is>
      </c>
      <c r="F34" s="19" t="inlineStr">
        <is>
          <t>-5%▶50% 손절 / -10%▶30% 손절 / -15%▶20% 손절</t>
        </is>
      </c>
      <c r="G34" s="19" t="inlineStr">
        <is>
          <t>2026-01-02</t>
        </is>
      </c>
      <c r="H34" s="19" t="inlineStr">
        <is>
          <t>2026-06-08</t>
        </is>
      </c>
      <c r="I34" s="19" t="inlineStr">
        <is>
          <t>예</t>
        </is>
      </c>
      <c r="J34" s="19" t="n">
        <v>0.0005</v>
      </c>
      <c r="K34" s="19" t="n">
        <v>0.0025</v>
      </c>
      <c r="L34" s="19" t="n">
        <v>0.0007</v>
      </c>
      <c r="M34" s="19" t="inlineStr">
        <is>
          <t>2026-01-05</t>
        </is>
      </c>
      <c r="N34" s="19" t="n">
        <v>12028.41</v>
      </c>
      <c r="O34" s="19" t="inlineStr">
        <is>
          <t>2026-01-07</t>
        </is>
      </c>
      <c r="P34" s="19" t="n">
        <v>12531.22</v>
      </c>
      <c r="Q34" s="19" t="inlineStr">
        <is>
          <t>1차 익절 도달(3%)</t>
        </is>
      </c>
      <c r="R34" s="19" t="n">
        <v>16</v>
      </c>
      <c r="S34" s="19" t="n">
        <v>8</v>
      </c>
      <c r="T34" s="19" t="n">
        <v>4.18</v>
      </c>
      <c r="U34" s="19" t="n">
        <v>3.87</v>
      </c>
      <c r="V34" s="19" t="n">
        <v>597</v>
      </c>
    </row>
    <row r="35">
      <c r="A35" s="19" t="inlineStr">
        <is>
          <t>LG디스플레이</t>
        </is>
      </c>
      <c r="B35" s="19" t="inlineStr">
        <is>
          <t>034220</t>
        </is>
      </c>
      <c r="C35" s="19" t="inlineStr">
        <is>
          <t>[초단타]</t>
        </is>
      </c>
      <c r="D35" s="19" t="inlineStr">
        <is>
          <t>[변동성허용]</t>
        </is>
      </c>
      <c r="E35" s="19" t="inlineStr">
        <is>
          <t>+3%▶70% 익절 / +5%▶20% 익절 / +10%▶10% 익절</t>
        </is>
      </c>
      <c r="F35" s="19" t="inlineStr">
        <is>
          <t>-5%▶50% 손절 / -10%▶30% 손절 / -15%▶20% 손절</t>
        </is>
      </c>
      <c r="G35" s="19" t="inlineStr">
        <is>
          <t>2026-01-02</t>
        </is>
      </c>
      <c r="H35" s="19" t="inlineStr">
        <is>
          <t>2026-06-08</t>
        </is>
      </c>
      <c r="I35" s="19" t="inlineStr">
        <is>
          <t>예</t>
        </is>
      </c>
      <c r="J35" s="19" t="n">
        <v>0.0005</v>
      </c>
      <c r="K35" s="19" t="n">
        <v>0.0025</v>
      </c>
      <c r="L35" s="19" t="n">
        <v>0.0007</v>
      </c>
      <c r="M35" s="19" t="inlineStr">
        <is>
          <t>2026-01-05</t>
        </is>
      </c>
      <c r="N35" s="19" t="n">
        <v>12028.41</v>
      </c>
      <c r="O35" s="19" t="inlineStr">
        <is>
          <t>2026-01-22</t>
        </is>
      </c>
      <c r="P35" s="19" t="n">
        <v>12651.14</v>
      </c>
      <c r="Q35" s="19" t="inlineStr">
        <is>
          <t>2차 익절 도달(5%)</t>
        </is>
      </c>
      <c r="R35" s="19" t="n">
        <v>4</v>
      </c>
      <c r="S35" s="19" t="n">
        <v>4</v>
      </c>
      <c r="T35" s="19" t="n">
        <v>5.18</v>
      </c>
      <c r="U35" s="19" t="n">
        <v>4.86</v>
      </c>
      <c r="V35" s="19" t="n">
        <v>151</v>
      </c>
    </row>
    <row r="36">
      <c r="A36" s="19" t="inlineStr">
        <is>
          <t>LG디스플레이</t>
        </is>
      </c>
      <c r="B36" s="19" t="inlineStr">
        <is>
          <t>034220</t>
        </is>
      </c>
      <c r="C36" s="19" t="inlineStr">
        <is>
          <t>[초단타]</t>
        </is>
      </c>
      <c r="D36" s="19" t="inlineStr">
        <is>
          <t>[변동성허용]</t>
        </is>
      </c>
      <c r="E36" s="19" t="inlineStr">
        <is>
          <t>+3%▶70% 익절 / +5%▶20% 익절 / +10%▶10% 익절</t>
        </is>
      </c>
      <c r="F36" s="19" t="inlineStr">
        <is>
          <t>-5%▶50% 손절 / -10%▶30% 손절 / -15%▶20% 손절</t>
        </is>
      </c>
      <c r="G36" s="19" t="inlineStr">
        <is>
          <t>2026-01-02</t>
        </is>
      </c>
      <c r="H36" s="19" t="inlineStr">
        <is>
          <t>2026-06-08</t>
        </is>
      </c>
      <c r="I36" s="19" t="inlineStr">
        <is>
          <t>예</t>
        </is>
      </c>
      <c r="J36" s="19" t="n">
        <v>0.0005</v>
      </c>
      <c r="K36" s="19" t="n">
        <v>0.0025</v>
      </c>
      <c r="L36" s="19" t="n">
        <v>0.0007</v>
      </c>
      <c r="M36" s="19" t="inlineStr">
        <is>
          <t>2026-01-05</t>
        </is>
      </c>
      <c r="N36" s="19" t="n">
        <v>12028.41</v>
      </c>
      <c r="O36" s="19" t="inlineStr">
        <is>
          <t>2026-02-02</t>
        </is>
      </c>
      <c r="P36" s="19" t="n">
        <v>11032.27</v>
      </c>
      <c r="Q36" s="19" t="inlineStr">
        <is>
          <t>1차 손절 도달(-5%)</t>
        </is>
      </c>
      <c r="R36" s="19" t="n">
        <v>4</v>
      </c>
      <c r="S36" s="19" t="n">
        <v>0</v>
      </c>
      <c r="T36" s="19" t="n">
        <v>-8.279999999999999</v>
      </c>
      <c r="U36" s="19" t="n">
        <v>-8.56</v>
      </c>
      <c r="V36" s="19" t="n">
        <v>134</v>
      </c>
    </row>
    <row r="37">
      <c r="A37" s="19" t="inlineStr">
        <is>
          <t>LG디스플레이</t>
        </is>
      </c>
      <c r="B37" s="19" t="inlineStr">
        <is>
          <t>034220</t>
        </is>
      </c>
      <c r="C37" s="19" t="inlineStr">
        <is>
          <t>[초단타]</t>
        </is>
      </c>
      <c r="D37" s="19" t="inlineStr">
        <is>
          <t>[변동성허용]</t>
        </is>
      </c>
      <c r="E37" s="19" t="inlineStr">
        <is>
          <t>+3%▶70% 익절 / +5%▶20% 익절 / +10%▶10% 익절</t>
        </is>
      </c>
      <c r="F37" s="19" t="inlineStr">
        <is>
          <t>-5%▶50% 손절 / -10%▶30% 손절 / -15%▶20% 손절</t>
        </is>
      </c>
      <c r="G37" s="19" t="inlineStr">
        <is>
          <t>2026-01-02</t>
        </is>
      </c>
      <c r="H37" s="19" t="inlineStr">
        <is>
          <t>2026-06-08</t>
        </is>
      </c>
      <c r="I37" s="19" t="inlineStr">
        <is>
          <t>예</t>
        </is>
      </c>
      <c r="J37" s="19" t="n">
        <v>0.0005</v>
      </c>
      <c r="K37" s="19" t="n">
        <v>0.0025</v>
      </c>
      <c r="L37" s="19" t="n">
        <v>0.0007</v>
      </c>
      <c r="M37" s="19" t="inlineStr">
        <is>
          <t>2026-03-04</t>
        </is>
      </c>
      <c r="N37" s="19" t="n">
        <v>11007.7</v>
      </c>
      <c r="O37" s="19" t="inlineStr">
        <is>
          <t>2026-03-05</t>
        </is>
      </c>
      <c r="P37" s="19" t="n">
        <v>11621.86</v>
      </c>
      <c r="Q37" s="19" t="inlineStr">
        <is>
          <t>2차 익절 도달(5%)</t>
        </is>
      </c>
      <c r="R37" s="19" t="n">
        <v>5</v>
      </c>
      <c r="S37" s="19" t="n">
        <v>22</v>
      </c>
      <c r="T37" s="19" t="n">
        <v>5.58</v>
      </c>
      <c r="U37" s="19" t="n">
        <v>5.26</v>
      </c>
      <c r="V37" s="19" t="n">
        <v>173</v>
      </c>
    </row>
    <row r="38">
      <c r="A38" s="19" t="inlineStr">
        <is>
          <t>LG디스플레이</t>
        </is>
      </c>
      <c r="B38" s="19" t="inlineStr">
        <is>
          <t>034220</t>
        </is>
      </c>
      <c r="C38" s="19" t="inlineStr">
        <is>
          <t>[초단타]</t>
        </is>
      </c>
      <c r="D38" s="19" t="inlineStr">
        <is>
          <t>[변동성허용]</t>
        </is>
      </c>
      <c r="E38" s="19" t="inlineStr">
        <is>
          <t>+3%▶70% 익절 / +5%▶20% 익절 / +10%▶10% 익절</t>
        </is>
      </c>
      <c r="F38" s="19" t="inlineStr">
        <is>
          <t>-5%▶50% 손절 / -10%▶30% 손절 / -15%▶20% 손절</t>
        </is>
      </c>
      <c r="G38" s="19" t="inlineStr">
        <is>
          <t>2026-01-02</t>
        </is>
      </c>
      <c r="H38" s="19" t="inlineStr">
        <is>
          <t>2026-06-08</t>
        </is>
      </c>
      <c r="I38" s="19" t="inlineStr">
        <is>
          <t>예</t>
        </is>
      </c>
      <c r="J38" s="19" t="n">
        <v>0.0005</v>
      </c>
      <c r="K38" s="19" t="n">
        <v>0.0025</v>
      </c>
      <c r="L38" s="19" t="n">
        <v>0.0007</v>
      </c>
      <c r="M38" s="19" t="inlineStr">
        <is>
          <t>2026-03-04</t>
        </is>
      </c>
      <c r="N38" s="19" t="n">
        <v>11007.7</v>
      </c>
      <c r="O38" s="19" t="inlineStr">
        <is>
          <t>2026-03-18</t>
        </is>
      </c>
      <c r="P38" s="19" t="n">
        <v>12141.49</v>
      </c>
      <c r="Q38" s="19" t="inlineStr">
        <is>
          <t>3차 익절 도달(10%)</t>
        </is>
      </c>
      <c r="R38" s="19" t="n">
        <v>22</v>
      </c>
      <c r="S38" s="19" t="n">
        <v>0</v>
      </c>
      <c r="T38" s="19" t="n">
        <v>10.3</v>
      </c>
      <c r="U38" s="19" t="n">
        <v>9.970000000000001</v>
      </c>
      <c r="V38" s="19" t="n">
        <v>789</v>
      </c>
    </row>
    <row r="39">
      <c r="A39" s="19" t="inlineStr">
        <is>
          <t>LG디스플레이</t>
        </is>
      </c>
      <c r="B39" s="19" t="inlineStr">
        <is>
          <t>034220</t>
        </is>
      </c>
      <c r="C39" s="19" t="inlineStr">
        <is>
          <t>[초단타]</t>
        </is>
      </c>
      <c r="D39" s="19" t="inlineStr">
        <is>
          <t>[버티기형]</t>
        </is>
      </c>
      <c r="E39" s="19" t="inlineStr">
        <is>
          <t>+3%▶70% 익절 / +5%▶20% 익절 / +10%▶10% 익절</t>
        </is>
      </c>
      <c r="F39" s="19" t="inlineStr">
        <is>
          <t>-5%▶40% 손절 / -15%▶30% 손절 / -20%▶30% 손절</t>
        </is>
      </c>
      <c r="G39" s="19" t="inlineStr">
        <is>
          <t>2026-01-02</t>
        </is>
      </c>
      <c r="H39" s="19" t="inlineStr">
        <is>
          <t>2026-06-08</t>
        </is>
      </c>
      <c r="I39" s="19" t="inlineStr">
        <is>
          <t>예</t>
        </is>
      </c>
      <c r="J39" s="19" t="n">
        <v>0.0005</v>
      </c>
      <c r="K39" s="19" t="n">
        <v>0.0025</v>
      </c>
      <c r="L39" s="19" t="n">
        <v>0.0007</v>
      </c>
      <c r="M39" s="19" t="inlineStr">
        <is>
          <t>2026-01-05</t>
        </is>
      </c>
      <c r="N39" s="19" t="n">
        <v>12028.41</v>
      </c>
      <c r="O39" s="19" t="inlineStr">
        <is>
          <t>2026-01-07</t>
        </is>
      </c>
      <c r="P39" s="19" t="n">
        <v>12531.22</v>
      </c>
      <c r="Q39" s="19" t="inlineStr">
        <is>
          <t>1차 익절 도달(3%)</t>
        </is>
      </c>
      <c r="R39" s="19" t="n">
        <v>16</v>
      </c>
      <c r="S39" s="19" t="n">
        <v>8</v>
      </c>
      <c r="T39" s="19" t="n">
        <v>4.18</v>
      </c>
      <c r="U39" s="19" t="n">
        <v>3.87</v>
      </c>
      <c r="V39" s="19" t="n">
        <v>597</v>
      </c>
    </row>
    <row r="40">
      <c r="A40" s="19" t="inlineStr">
        <is>
          <t>LG디스플레이</t>
        </is>
      </c>
      <c r="B40" s="19" t="inlineStr">
        <is>
          <t>034220</t>
        </is>
      </c>
      <c r="C40" s="19" t="inlineStr">
        <is>
          <t>[초단타]</t>
        </is>
      </c>
      <c r="D40" s="19" t="inlineStr">
        <is>
          <t>[버티기형]</t>
        </is>
      </c>
      <c r="E40" s="19" t="inlineStr">
        <is>
          <t>+3%▶70% 익절 / +5%▶20% 익절 / +10%▶10% 익절</t>
        </is>
      </c>
      <c r="F40" s="19" t="inlineStr">
        <is>
          <t>-5%▶40% 손절 / -15%▶30% 손절 / -20%▶30% 손절</t>
        </is>
      </c>
      <c r="G40" s="19" t="inlineStr">
        <is>
          <t>2026-01-02</t>
        </is>
      </c>
      <c r="H40" s="19" t="inlineStr">
        <is>
          <t>2026-06-08</t>
        </is>
      </c>
      <c r="I40" s="19" t="inlineStr">
        <is>
          <t>예</t>
        </is>
      </c>
      <c r="J40" s="19" t="n">
        <v>0.0005</v>
      </c>
      <c r="K40" s="19" t="n">
        <v>0.0025</v>
      </c>
      <c r="L40" s="19" t="n">
        <v>0.0007</v>
      </c>
      <c r="M40" s="19" t="inlineStr">
        <is>
          <t>2026-01-05</t>
        </is>
      </c>
      <c r="N40" s="19" t="n">
        <v>12028.41</v>
      </c>
      <c r="O40" s="19" t="inlineStr">
        <is>
          <t>2026-01-22</t>
        </is>
      </c>
      <c r="P40" s="19" t="n">
        <v>12651.14</v>
      </c>
      <c r="Q40" s="19" t="inlineStr">
        <is>
          <t>2차 익절 도달(5%)</t>
        </is>
      </c>
      <c r="R40" s="19" t="n">
        <v>4</v>
      </c>
      <c r="S40" s="19" t="n">
        <v>4</v>
      </c>
      <c r="T40" s="19" t="n">
        <v>5.18</v>
      </c>
      <c r="U40" s="19" t="n">
        <v>4.86</v>
      </c>
      <c r="V40" s="19" t="n">
        <v>151</v>
      </c>
    </row>
    <row r="41">
      <c r="A41" s="19" t="inlineStr">
        <is>
          <t>LG디스플레이</t>
        </is>
      </c>
      <c r="B41" s="19" t="inlineStr">
        <is>
          <t>034220</t>
        </is>
      </c>
      <c r="C41" s="19" t="inlineStr">
        <is>
          <t>[초단타]</t>
        </is>
      </c>
      <c r="D41" s="19" t="inlineStr">
        <is>
          <t>[버티기형]</t>
        </is>
      </c>
      <c r="E41" s="19" t="inlineStr">
        <is>
          <t>+3%▶70% 익절 / +5%▶20% 익절 / +10%▶10% 익절</t>
        </is>
      </c>
      <c r="F41" s="19" t="inlineStr">
        <is>
          <t>-5%▶40% 손절 / -15%▶30% 손절 / -20%▶30% 손절</t>
        </is>
      </c>
      <c r="G41" s="19" t="inlineStr">
        <is>
          <t>2026-01-02</t>
        </is>
      </c>
      <c r="H41" s="19" t="inlineStr">
        <is>
          <t>2026-06-08</t>
        </is>
      </c>
      <c r="I41" s="19" t="inlineStr">
        <is>
          <t>예</t>
        </is>
      </c>
      <c r="J41" s="19" t="n">
        <v>0.0005</v>
      </c>
      <c r="K41" s="19" t="n">
        <v>0.0025</v>
      </c>
      <c r="L41" s="19" t="n">
        <v>0.0007</v>
      </c>
      <c r="M41" s="19" t="inlineStr">
        <is>
          <t>2026-01-05</t>
        </is>
      </c>
      <c r="N41" s="19" t="n">
        <v>12028.41</v>
      </c>
      <c r="O41" s="19" t="inlineStr">
        <is>
          <t>2026-02-02</t>
        </is>
      </c>
      <c r="P41" s="19" t="n">
        <v>11032.27</v>
      </c>
      <c r="Q41" s="19" t="inlineStr">
        <is>
          <t>1차 손절 도달(-5%)</t>
        </is>
      </c>
      <c r="R41" s="19" t="n">
        <v>4</v>
      </c>
      <c r="S41" s="19" t="n">
        <v>0</v>
      </c>
      <c r="T41" s="19" t="n">
        <v>-8.279999999999999</v>
      </c>
      <c r="U41" s="19" t="n">
        <v>-8.56</v>
      </c>
      <c r="V41" s="19" t="n">
        <v>134</v>
      </c>
    </row>
    <row r="42">
      <c r="A42" s="19" t="inlineStr">
        <is>
          <t>LG디스플레이</t>
        </is>
      </c>
      <c r="B42" s="19" t="inlineStr">
        <is>
          <t>034220</t>
        </is>
      </c>
      <c r="C42" s="19" t="inlineStr">
        <is>
          <t>[초단타]</t>
        </is>
      </c>
      <c r="D42" s="19" t="inlineStr">
        <is>
          <t>[버티기형]</t>
        </is>
      </c>
      <c r="E42" s="19" t="inlineStr">
        <is>
          <t>+3%▶70% 익절 / +5%▶20% 익절 / +10%▶10% 익절</t>
        </is>
      </c>
      <c r="F42" s="19" t="inlineStr">
        <is>
          <t>-5%▶40% 손절 / -15%▶30% 손절 / -20%▶30% 손절</t>
        </is>
      </c>
      <c r="G42" s="19" t="inlineStr">
        <is>
          <t>2026-01-02</t>
        </is>
      </c>
      <c r="H42" s="19" t="inlineStr">
        <is>
          <t>2026-06-08</t>
        </is>
      </c>
      <c r="I42" s="19" t="inlineStr">
        <is>
          <t>예</t>
        </is>
      </c>
      <c r="J42" s="19" t="n">
        <v>0.0005</v>
      </c>
      <c r="K42" s="19" t="n">
        <v>0.0025</v>
      </c>
      <c r="L42" s="19" t="n">
        <v>0.0007</v>
      </c>
      <c r="M42" s="19" t="inlineStr">
        <is>
          <t>2026-03-04</t>
        </is>
      </c>
      <c r="N42" s="19" t="n">
        <v>11007.7</v>
      </c>
      <c r="O42" s="19" t="inlineStr">
        <is>
          <t>2026-03-05</t>
        </is>
      </c>
      <c r="P42" s="19" t="n">
        <v>11621.86</v>
      </c>
      <c r="Q42" s="19" t="inlineStr">
        <is>
          <t>2차 익절 도달(5%)</t>
        </is>
      </c>
      <c r="R42" s="19" t="n">
        <v>5</v>
      </c>
      <c r="S42" s="19" t="n">
        <v>22</v>
      </c>
      <c r="T42" s="19" t="n">
        <v>5.58</v>
      </c>
      <c r="U42" s="19" t="n">
        <v>5.26</v>
      </c>
      <c r="V42" s="19" t="n">
        <v>173</v>
      </c>
    </row>
    <row r="43">
      <c r="A43" s="19" t="inlineStr">
        <is>
          <t>LG디스플레이</t>
        </is>
      </c>
      <c r="B43" s="19" t="inlineStr">
        <is>
          <t>034220</t>
        </is>
      </c>
      <c r="C43" s="19" t="inlineStr">
        <is>
          <t>[초단타]</t>
        </is>
      </c>
      <c r="D43" s="19" t="inlineStr">
        <is>
          <t>[버티기형]</t>
        </is>
      </c>
      <c r="E43" s="19" t="inlineStr">
        <is>
          <t>+3%▶70% 익절 / +5%▶20% 익절 / +10%▶10% 익절</t>
        </is>
      </c>
      <c r="F43" s="19" t="inlineStr">
        <is>
          <t>-5%▶40% 손절 / -15%▶30% 손절 / -20%▶30% 손절</t>
        </is>
      </c>
      <c r="G43" s="19" t="inlineStr">
        <is>
          <t>2026-01-02</t>
        </is>
      </c>
      <c r="H43" s="19" t="inlineStr">
        <is>
          <t>2026-06-08</t>
        </is>
      </c>
      <c r="I43" s="19" t="inlineStr">
        <is>
          <t>예</t>
        </is>
      </c>
      <c r="J43" s="19" t="n">
        <v>0.0005</v>
      </c>
      <c r="K43" s="19" t="n">
        <v>0.0025</v>
      </c>
      <c r="L43" s="19" t="n">
        <v>0.0007</v>
      </c>
      <c r="M43" s="19" t="inlineStr">
        <is>
          <t>2026-03-04</t>
        </is>
      </c>
      <c r="N43" s="19" t="n">
        <v>11007.7</v>
      </c>
      <c r="O43" s="19" t="inlineStr">
        <is>
          <t>2026-03-18</t>
        </is>
      </c>
      <c r="P43" s="19" t="n">
        <v>12141.49</v>
      </c>
      <c r="Q43" s="19" t="inlineStr">
        <is>
          <t>3차 익절 도달(10%)</t>
        </is>
      </c>
      <c r="R43" s="19" t="n">
        <v>22</v>
      </c>
      <c r="S43" s="19" t="n">
        <v>0</v>
      </c>
      <c r="T43" s="19" t="n">
        <v>10.3</v>
      </c>
      <c r="U43" s="19" t="n">
        <v>9.970000000000001</v>
      </c>
      <c r="V43" s="19" t="n">
        <v>789</v>
      </c>
    </row>
    <row r="44">
      <c r="A44" s="19" t="inlineStr">
        <is>
          <t>LG디스플레이</t>
        </is>
      </c>
      <c r="B44" s="19" t="inlineStr">
        <is>
          <t>034220</t>
        </is>
      </c>
      <c r="C44" s="19" t="inlineStr">
        <is>
          <t>[단기스윙]</t>
        </is>
      </c>
      <c r="D44" s="19" t="inlineStr">
        <is>
          <t>[칼손절]</t>
        </is>
      </c>
      <c r="E44" s="19" t="inlineStr">
        <is>
          <t>+5%▶60% 익절 / +10%▶30% 익절 / +20%▶10% 익절</t>
        </is>
      </c>
      <c r="F44" s="19" t="inlineStr">
        <is>
          <t>-2%▶80% 손절 / -4%▶10% 손절 / -6%▶10% 손절</t>
        </is>
      </c>
      <c r="G44" s="19" t="inlineStr">
        <is>
          <t>2026-01-02</t>
        </is>
      </c>
      <c r="H44" s="19" t="inlineStr">
        <is>
          <t>2026-06-08</t>
        </is>
      </c>
      <c r="I44" s="19" t="inlineStr">
        <is>
          <t>예</t>
        </is>
      </c>
      <c r="J44" s="19" t="n">
        <v>0.0005</v>
      </c>
      <c r="K44" s="19" t="n">
        <v>0.0025</v>
      </c>
      <c r="L44" s="19" t="n">
        <v>0.0007</v>
      </c>
      <c r="M44" s="19" t="inlineStr">
        <is>
          <t>2026-01-05</t>
        </is>
      </c>
      <c r="N44" s="19" t="n">
        <v>12028.41</v>
      </c>
      <c r="O44" s="19" t="inlineStr">
        <is>
          <t>2026-01-09</t>
        </is>
      </c>
      <c r="P44" s="19" t="n">
        <v>11771.75</v>
      </c>
      <c r="Q44" s="19" t="inlineStr">
        <is>
          <t>1차 손절 도달(-2%)</t>
        </is>
      </c>
      <c r="R44" s="19" t="n">
        <v>19</v>
      </c>
      <c r="S44" s="19" t="n">
        <v>5</v>
      </c>
      <c r="T44" s="19" t="n">
        <v>-2.13</v>
      </c>
      <c r="U44" s="19" t="n">
        <v>-2.43</v>
      </c>
      <c r="V44" s="19" t="n">
        <v>673</v>
      </c>
    </row>
    <row r="45">
      <c r="A45" s="19" t="inlineStr">
        <is>
          <t>LG디스플레이</t>
        </is>
      </c>
      <c r="B45" s="19" t="inlineStr">
        <is>
          <t>034220</t>
        </is>
      </c>
      <c r="C45" s="19" t="inlineStr">
        <is>
          <t>[단기스윙]</t>
        </is>
      </c>
      <c r="D45" s="19" t="inlineStr">
        <is>
          <t>[칼손절]</t>
        </is>
      </c>
      <c r="E45" s="19" t="inlineStr">
        <is>
          <t>+5%▶60% 익절 / +10%▶30% 익절 / +20%▶10% 익절</t>
        </is>
      </c>
      <c r="F45" s="19" t="inlineStr">
        <is>
          <t>-2%▶80% 손절 / -4%▶10% 손절 / -6%▶10% 손절</t>
        </is>
      </c>
      <c r="G45" s="19" t="inlineStr">
        <is>
          <t>2026-01-02</t>
        </is>
      </c>
      <c r="H45" s="19" t="inlineStr">
        <is>
          <t>2026-06-08</t>
        </is>
      </c>
      <c r="I45" s="19" t="inlineStr">
        <is>
          <t>예</t>
        </is>
      </c>
      <c r="J45" s="19" t="n">
        <v>0.0005</v>
      </c>
      <c r="K45" s="19" t="n">
        <v>0.0025</v>
      </c>
      <c r="L45" s="19" t="n">
        <v>0.0007</v>
      </c>
      <c r="M45" s="19" t="inlineStr">
        <is>
          <t>2026-01-05</t>
        </is>
      </c>
      <c r="N45" s="19" t="n">
        <v>12028.41</v>
      </c>
      <c r="O45" s="19" t="inlineStr">
        <is>
          <t>2026-01-22</t>
        </is>
      </c>
      <c r="P45" s="19" t="n">
        <v>12651.14</v>
      </c>
      <c r="Q45" s="19" t="inlineStr">
        <is>
          <t>1차 익절 도달(5%)</t>
        </is>
      </c>
      <c r="R45" s="19" t="n">
        <v>5</v>
      </c>
      <c r="S45" s="19" t="n">
        <v>0</v>
      </c>
      <c r="T45" s="19" t="n">
        <v>5.18</v>
      </c>
      <c r="U45" s="19" t="n">
        <v>4.86</v>
      </c>
      <c r="V45" s="19" t="n">
        <v>188</v>
      </c>
    </row>
    <row r="46">
      <c r="A46" s="19" t="inlineStr">
        <is>
          <t>LG디스플레이</t>
        </is>
      </c>
      <c r="B46" s="19" t="inlineStr">
        <is>
          <t>034220</t>
        </is>
      </c>
      <c r="C46" s="19" t="inlineStr">
        <is>
          <t>[단기스윙]</t>
        </is>
      </c>
      <c r="D46" s="19" t="inlineStr">
        <is>
          <t>[칼손절]</t>
        </is>
      </c>
      <c r="E46" s="19" t="inlineStr">
        <is>
          <t>+5%▶60% 익절 / +10%▶30% 익절 / +20%▶10% 익절</t>
        </is>
      </c>
      <c r="F46" s="19" t="inlineStr">
        <is>
          <t>-2%▶80% 손절 / -4%▶10% 손절 / -6%▶10% 손절</t>
        </is>
      </c>
      <c r="G46" s="19" t="inlineStr">
        <is>
          <t>2026-01-02</t>
        </is>
      </c>
      <c r="H46" s="19" t="inlineStr">
        <is>
          <t>2026-06-08</t>
        </is>
      </c>
      <c r="I46" s="19" t="inlineStr">
        <is>
          <t>예</t>
        </is>
      </c>
      <c r="J46" s="19" t="n">
        <v>0.0005</v>
      </c>
      <c r="K46" s="19" t="n">
        <v>0.0025</v>
      </c>
      <c r="L46" s="19" t="n">
        <v>0.0007</v>
      </c>
      <c r="M46" s="19" t="inlineStr">
        <is>
          <t>2026-01-29</t>
        </is>
      </c>
      <c r="N46" s="19" t="n">
        <v>11818.27</v>
      </c>
      <c r="O46" s="19" t="inlineStr">
        <is>
          <t>2026-02-02</t>
        </is>
      </c>
      <c r="P46" s="19" t="n">
        <v>11032.27</v>
      </c>
      <c r="Q46" s="19" t="inlineStr">
        <is>
          <t>최종 손절 도달(-6%)</t>
        </is>
      </c>
      <c r="R46" s="19" t="n">
        <v>25</v>
      </c>
      <c r="S46" s="19" t="n">
        <v>0</v>
      </c>
      <c r="T46" s="19" t="n">
        <v>-6.65</v>
      </c>
      <c r="U46" s="19" t="n">
        <v>-6.93</v>
      </c>
      <c r="V46" s="19" t="n">
        <v>837</v>
      </c>
    </row>
    <row r="47">
      <c r="A47" s="19" t="inlineStr">
        <is>
          <t>LG디스플레이</t>
        </is>
      </c>
      <c r="B47" s="19" t="inlineStr">
        <is>
          <t>034220</t>
        </is>
      </c>
      <c r="C47" s="19" t="inlineStr">
        <is>
          <t>[단기스윙]</t>
        </is>
      </c>
      <c r="D47" s="19" t="inlineStr">
        <is>
          <t>[칼손절]</t>
        </is>
      </c>
      <c r="E47" s="19" t="inlineStr">
        <is>
          <t>+5%▶60% 익절 / +10%▶30% 익절 / +20%▶10% 익절</t>
        </is>
      </c>
      <c r="F47" s="19" t="inlineStr">
        <is>
          <t>-2%▶80% 손절 / -4%▶10% 손절 / -6%▶10% 손절</t>
        </is>
      </c>
      <c r="G47" s="19" t="inlineStr">
        <is>
          <t>2026-01-02</t>
        </is>
      </c>
      <c r="H47" s="19" t="inlineStr">
        <is>
          <t>2026-06-08</t>
        </is>
      </c>
      <c r="I47" s="19" t="inlineStr">
        <is>
          <t>예</t>
        </is>
      </c>
      <c r="J47" s="19" t="n">
        <v>0.0005</v>
      </c>
      <c r="K47" s="19" t="n">
        <v>0.0025</v>
      </c>
      <c r="L47" s="19" t="n">
        <v>0.0007</v>
      </c>
      <c r="M47" s="19" t="inlineStr">
        <is>
          <t>2026-03-04</t>
        </is>
      </c>
      <c r="N47" s="19" t="n">
        <v>11007.7</v>
      </c>
      <c r="O47" s="19" t="inlineStr">
        <is>
          <t>2026-03-05</t>
        </is>
      </c>
      <c r="P47" s="19" t="n">
        <v>11621.86</v>
      </c>
      <c r="Q47" s="19" t="inlineStr">
        <is>
          <t>1차 익절 도달(5%)</t>
        </is>
      </c>
      <c r="R47" s="19" t="n">
        <v>15</v>
      </c>
      <c r="S47" s="19" t="n">
        <v>10</v>
      </c>
      <c r="T47" s="19" t="n">
        <v>5.58</v>
      </c>
      <c r="U47" s="19" t="n">
        <v>5.26</v>
      </c>
      <c r="V47" s="19" t="n">
        <v>518</v>
      </c>
    </row>
    <row r="48">
      <c r="A48" s="19" t="inlineStr">
        <is>
          <t>LG디스플레이</t>
        </is>
      </c>
      <c r="B48" s="19" t="inlineStr">
        <is>
          <t>034220</t>
        </is>
      </c>
      <c r="C48" s="19" t="inlineStr">
        <is>
          <t>[단기스윙]</t>
        </is>
      </c>
      <c r="D48" s="19" t="inlineStr">
        <is>
          <t>[칼손절]</t>
        </is>
      </c>
      <c r="E48" s="19" t="inlineStr">
        <is>
          <t>+5%▶60% 익절 / +10%▶30% 익절 / +20%▶10% 익절</t>
        </is>
      </c>
      <c r="F48" s="19" t="inlineStr">
        <is>
          <t>-2%▶80% 손절 / -4%▶10% 손절 / -6%▶10% 손절</t>
        </is>
      </c>
      <c r="G48" s="19" t="inlineStr">
        <is>
          <t>2026-01-02</t>
        </is>
      </c>
      <c r="H48" s="19" t="inlineStr">
        <is>
          <t>2026-06-08</t>
        </is>
      </c>
      <c r="I48" s="19" t="inlineStr">
        <is>
          <t>예</t>
        </is>
      </c>
      <c r="J48" s="19" t="n">
        <v>0.0005</v>
      </c>
      <c r="K48" s="19" t="n">
        <v>0.0025</v>
      </c>
      <c r="L48" s="19" t="n">
        <v>0.0007</v>
      </c>
      <c r="M48" s="19" t="inlineStr">
        <is>
          <t>2026-03-04</t>
        </is>
      </c>
      <c r="N48" s="19" t="n">
        <v>11007.7</v>
      </c>
      <c r="O48" s="19" t="inlineStr">
        <is>
          <t>2026-03-18</t>
        </is>
      </c>
      <c r="P48" s="19" t="n">
        <v>12141.49</v>
      </c>
      <c r="Q48" s="19" t="inlineStr">
        <is>
          <t>2차 익절 도달(10%)</t>
        </is>
      </c>
      <c r="R48" s="19" t="n">
        <v>7</v>
      </c>
      <c r="S48" s="19" t="n">
        <v>3</v>
      </c>
      <c r="T48" s="19" t="n">
        <v>10.3</v>
      </c>
      <c r="U48" s="19" t="n">
        <v>9.970000000000001</v>
      </c>
      <c r="V48" s="19" t="n">
        <v>251</v>
      </c>
    </row>
    <row r="49">
      <c r="A49" s="19" t="inlineStr">
        <is>
          <t>LG디스플레이</t>
        </is>
      </c>
      <c r="B49" s="19" t="inlineStr">
        <is>
          <t>034220</t>
        </is>
      </c>
      <c r="C49" s="19" t="inlineStr">
        <is>
          <t>[단기스윙]</t>
        </is>
      </c>
      <c r="D49" s="19" t="inlineStr">
        <is>
          <t>[칼손절]</t>
        </is>
      </c>
      <c r="E49" s="19" t="inlineStr">
        <is>
          <t>+5%▶60% 익절 / +10%▶30% 익절 / +20%▶10% 익절</t>
        </is>
      </c>
      <c r="F49" s="19" t="inlineStr">
        <is>
          <t>-2%▶80% 손절 / -4%▶10% 손절 / -6%▶10% 손절</t>
        </is>
      </c>
      <c r="G49" s="19" t="inlineStr">
        <is>
          <t>2026-01-02</t>
        </is>
      </c>
      <c r="H49" s="19" t="inlineStr">
        <is>
          <t>2026-06-08</t>
        </is>
      </c>
      <c r="I49" s="19" t="inlineStr">
        <is>
          <t>예</t>
        </is>
      </c>
      <c r="J49" s="19" t="n">
        <v>0.0005</v>
      </c>
      <c r="K49" s="19" t="n">
        <v>0.0025</v>
      </c>
      <c r="L49" s="19" t="n">
        <v>0.0007</v>
      </c>
      <c r="M49" s="19" t="inlineStr">
        <is>
          <t>2026-03-04</t>
        </is>
      </c>
      <c r="N49" s="19" t="n">
        <v>11007.7</v>
      </c>
      <c r="O49" s="19" t="inlineStr">
        <is>
          <t>2026-04-15</t>
        </is>
      </c>
      <c r="P49" s="19" t="n">
        <v>13590.48</v>
      </c>
      <c r="Q49" s="19" t="inlineStr">
        <is>
          <t>3차 익절 도달(20%)</t>
        </is>
      </c>
      <c r="R49" s="19" t="n">
        <v>3</v>
      </c>
      <c r="S49" s="19" t="n">
        <v>0</v>
      </c>
      <c r="T49" s="19" t="n">
        <v>23.46</v>
      </c>
      <c r="U49" s="19" t="n">
        <v>23.09</v>
      </c>
      <c r="V49" s="19" t="n">
        <v>118</v>
      </c>
    </row>
    <row r="50">
      <c r="A50" s="19" t="inlineStr">
        <is>
          <t>LG디스플레이</t>
        </is>
      </c>
      <c r="B50" s="19" t="inlineStr">
        <is>
          <t>034220</t>
        </is>
      </c>
      <c r="C50" s="19" t="inlineStr">
        <is>
          <t>[단기스윙]</t>
        </is>
      </c>
      <c r="D50" s="19" t="inlineStr">
        <is>
          <t>[정석방어]</t>
        </is>
      </c>
      <c r="E50" s="19" t="inlineStr">
        <is>
          <t>+5%▶60% 익절 / +10%▶30% 익절 / +20%▶10% 익절</t>
        </is>
      </c>
      <c r="F50" s="19" t="inlineStr">
        <is>
          <t>-3%▶70% 손절 / -5%▶20% 손절 / -10%▶10% 손절</t>
        </is>
      </c>
      <c r="G50" s="19" t="inlineStr">
        <is>
          <t>2026-01-02</t>
        </is>
      </c>
      <c r="H50" s="19" t="inlineStr">
        <is>
          <t>2026-06-08</t>
        </is>
      </c>
      <c r="I50" s="19" t="inlineStr">
        <is>
          <t>예</t>
        </is>
      </c>
      <c r="J50" s="19" t="n">
        <v>0.0005</v>
      </c>
      <c r="K50" s="19" t="n">
        <v>0.0025</v>
      </c>
      <c r="L50" s="19" t="n">
        <v>0.0007</v>
      </c>
      <c r="M50" s="19" t="inlineStr">
        <is>
          <t>2026-01-05</t>
        </is>
      </c>
      <c r="N50" s="19" t="n">
        <v>12028.41</v>
      </c>
      <c r="O50" s="19" t="inlineStr">
        <is>
          <t>2026-01-22</t>
        </is>
      </c>
      <c r="P50" s="19" t="n">
        <v>12651.14</v>
      </c>
      <c r="Q50" s="19" t="inlineStr">
        <is>
          <t>1차 익절 도달(5%)</t>
        </is>
      </c>
      <c r="R50" s="19" t="n">
        <v>14</v>
      </c>
      <c r="S50" s="19" t="n">
        <v>10</v>
      </c>
      <c r="T50" s="19" t="n">
        <v>5.18</v>
      </c>
      <c r="U50" s="19" t="n">
        <v>4.86</v>
      </c>
      <c r="V50" s="19" t="n">
        <v>527</v>
      </c>
    </row>
    <row r="51">
      <c r="A51" s="19" t="inlineStr">
        <is>
          <t>LG디스플레이</t>
        </is>
      </c>
      <c r="B51" s="19" t="inlineStr">
        <is>
          <t>034220</t>
        </is>
      </c>
      <c r="C51" s="19" t="inlineStr">
        <is>
          <t>[단기스윙]</t>
        </is>
      </c>
      <c r="D51" s="19" t="inlineStr">
        <is>
          <t>[정석방어]</t>
        </is>
      </c>
      <c r="E51" s="19" t="inlineStr">
        <is>
          <t>+5%▶60% 익절 / +10%▶30% 익절 / +20%▶10% 익절</t>
        </is>
      </c>
      <c r="F51" s="19" t="inlineStr">
        <is>
          <t>-3%▶70% 손절 / -5%▶20% 손절 / -10%▶10% 손절</t>
        </is>
      </c>
      <c r="G51" s="19" t="inlineStr">
        <is>
          <t>2026-01-02</t>
        </is>
      </c>
      <c r="H51" s="19" t="inlineStr">
        <is>
          <t>2026-06-08</t>
        </is>
      </c>
      <c r="I51" s="19" t="inlineStr">
        <is>
          <t>예</t>
        </is>
      </c>
      <c r="J51" s="19" t="n">
        <v>0.0005</v>
      </c>
      <c r="K51" s="19" t="n">
        <v>0.0025</v>
      </c>
      <c r="L51" s="19" t="n">
        <v>0.0007</v>
      </c>
      <c r="M51" s="19" t="inlineStr">
        <is>
          <t>2026-01-05</t>
        </is>
      </c>
      <c r="N51" s="19" t="n">
        <v>12028.41</v>
      </c>
      <c r="O51" s="19" t="inlineStr">
        <is>
          <t>2026-02-02</t>
        </is>
      </c>
      <c r="P51" s="19" t="n">
        <v>11032.27</v>
      </c>
      <c r="Q51" s="19" t="inlineStr">
        <is>
          <t>2차 손절 도달(-5%)</t>
        </is>
      </c>
      <c r="R51" s="19" t="n">
        <v>4</v>
      </c>
      <c r="S51" s="19" t="n">
        <v>6</v>
      </c>
      <c r="T51" s="19" t="n">
        <v>-8.279999999999999</v>
      </c>
      <c r="U51" s="19" t="n">
        <v>-8.56</v>
      </c>
      <c r="V51" s="19" t="n">
        <v>134</v>
      </c>
    </row>
    <row r="52">
      <c r="A52" s="19" t="inlineStr">
        <is>
          <t>LG디스플레이</t>
        </is>
      </c>
      <c r="B52" s="19" t="inlineStr">
        <is>
          <t>034220</t>
        </is>
      </c>
      <c r="C52" s="19" t="inlineStr">
        <is>
          <t>[단기스윙]</t>
        </is>
      </c>
      <c r="D52" s="19" t="inlineStr">
        <is>
          <t>[정석방어]</t>
        </is>
      </c>
      <c r="E52" s="19" t="inlineStr">
        <is>
          <t>+5%▶60% 익절 / +10%▶30% 익절 / +20%▶10% 익절</t>
        </is>
      </c>
      <c r="F52" s="19" t="inlineStr">
        <is>
          <t>-3%▶70% 손절 / -5%▶20% 손절 / -10%▶10% 손절</t>
        </is>
      </c>
      <c r="G52" s="19" t="inlineStr">
        <is>
          <t>2026-01-02</t>
        </is>
      </c>
      <c r="H52" s="19" t="inlineStr">
        <is>
          <t>2026-06-08</t>
        </is>
      </c>
      <c r="I52" s="19" t="inlineStr">
        <is>
          <t>예</t>
        </is>
      </c>
      <c r="J52" s="19" t="n">
        <v>0.0005</v>
      </c>
      <c r="K52" s="19" t="n">
        <v>0.0025</v>
      </c>
      <c r="L52" s="19" t="n">
        <v>0.0007</v>
      </c>
      <c r="M52" s="19" t="inlineStr">
        <is>
          <t>2026-01-05</t>
        </is>
      </c>
      <c r="N52" s="19" t="n">
        <v>12028.41</v>
      </c>
      <c r="O52" s="19" t="inlineStr">
        <is>
          <t>2026-02-20</t>
        </is>
      </c>
      <c r="P52" s="19" t="n">
        <v>13300.68</v>
      </c>
      <c r="Q52" s="19" t="inlineStr">
        <is>
          <t>2차 익절 도달(10%)</t>
        </is>
      </c>
      <c r="R52" s="19" t="n">
        <v>6</v>
      </c>
      <c r="S52" s="19" t="n">
        <v>0</v>
      </c>
      <c r="T52" s="19" t="n">
        <v>10.58</v>
      </c>
      <c r="U52" s="19" t="n">
        <v>10.25</v>
      </c>
      <c r="V52" s="19" t="n">
        <v>236</v>
      </c>
    </row>
    <row r="53">
      <c r="A53" s="19" t="inlineStr">
        <is>
          <t>LG디스플레이</t>
        </is>
      </c>
      <c r="B53" s="19" t="inlineStr">
        <is>
          <t>034220</t>
        </is>
      </c>
      <c r="C53" s="19" t="inlineStr">
        <is>
          <t>[단기스윙]</t>
        </is>
      </c>
      <c r="D53" s="19" t="inlineStr">
        <is>
          <t>[정석방어]</t>
        </is>
      </c>
      <c r="E53" s="19" t="inlineStr">
        <is>
          <t>+5%▶60% 익절 / +10%▶30% 익절 / +20%▶10% 익절</t>
        </is>
      </c>
      <c r="F53" s="19" t="inlineStr">
        <is>
          <t>-3%▶70% 손절 / -5%▶20% 손절 / -10%▶10% 손절</t>
        </is>
      </c>
      <c r="G53" s="19" t="inlineStr">
        <is>
          <t>2026-01-02</t>
        </is>
      </c>
      <c r="H53" s="19" t="inlineStr">
        <is>
          <t>2026-06-08</t>
        </is>
      </c>
      <c r="I53" s="19" t="inlineStr">
        <is>
          <t>예</t>
        </is>
      </c>
      <c r="J53" s="19" t="n">
        <v>0.0005</v>
      </c>
      <c r="K53" s="19" t="n">
        <v>0.0025</v>
      </c>
      <c r="L53" s="19" t="n">
        <v>0.0007</v>
      </c>
      <c r="M53" s="19" t="inlineStr">
        <is>
          <t>2026-03-04</t>
        </is>
      </c>
      <c r="N53" s="19" t="n">
        <v>11007.7</v>
      </c>
      <c r="O53" s="19" t="inlineStr">
        <is>
          <t>2026-03-05</t>
        </is>
      </c>
      <c r="P53" s="19" t="n">
        <v>11621.86</v>
      </c>
      <c r="Q53" s="19" t="inlineStr">
        <is>
          <t>1차 익절 도달(5%)</t>
        </is>
      </c>
      <c r="R53" s="19" t="n">
        <v>16</v>
      </c>
      <c r="S53" s="19" t="n">
        <v>12</v>
      </c>
      <c r="T53" s="19" t="n">
        <v>5.58</v>
      </c>
      <c r="U53" s="19" t="n">
        <v>5.26</v>
      </c>
      <c r="V53" s="19" t="n">
        <v>553</v>
      </c>
    </row>
    <row r="54">
      <c r="A54" s="19" t="inlineStr">
        <is>
          <t>LG디스플레이</t>
        </is>
      </c>
      <c r="B54" s="19" t="inlineStr">
        <is>
          <t>034220</t>
        </is>
      </c>
      <c r="C54" s="19" t="inlineStr">
        <is>
          <t>[단기스윙]</t>
        </is>
      </c>
      <c r="D54" s="19" t="inlineStr">
        <is>
          <t>[정석방어]</t>
        </is>
      </c>
      <c r="E54" s="19" t="inlineStr">
        <is>
          <t>+5%▶60% 익절 / +10%▶30% 익절 / +20%▶10% 익절</t>
        </is>
      </c>
      <c r="F54" s="19" t="inlineStr">
        <is>
          <t>-3%▶70% 손절 / -5%▶20% 손절 / -10%▶10% 손절</t>
        </is>
      </c>
      <c r="G54" s="19" t="inlineStr">
        <is>
          <t>2026-01-02</t>
        </is>
      </c>
      <c r="H54" s="19" t="inlineStr">
        <is>
          <t>2026-06-08</t>
        </is>
      </c>
      <c r="I54" s="19" t="inlineStr">
        <is>
          <t>예</t>
        </is>
      </c>
      <c r="J54" s="19" t="n">
        <v>0.0005</v>
      </c>
      <c r="K54" s="19" t="n">
        <v>0.0025</v>
      </c>
      <c r="L54" s="19" t="n">
        <v>0.0007</v>
      </c>
      <c r="M54" s="19" t="inlineStr">
        <is>
          <t>2026-03-04</t>
        </is>
      </c>
      <c r="N54" s="19" t="n">
        <v>11007.7</v>
      </c>
      <c r="O54" s="19" t="inlineStr">
        <is>
          <t>2026-03-18</t>
        </is>
      </c>
      <c r="P54" s="19" t="n">
        <v>12141.49</v>
      </c>
      <c r="Q54" s="19" t="inlineStr">
        <is>
          <t>2차 익절 도달(10%)</t>
        </is>
      </c>
      <c r="R54" s="19" t="n">
        <v>8</v>
      </c>
      <c r="S54" s="19" t="n">
        <v>4</v>
      </c>
      <c r="T54" s="19" t="n">
        <v>10.3</v>
      </c>
      <c r="U54" s="19" t="n">
        <v>9.970000000000001</v>
      </c>
      <c r="V54" s="19" t="n">
        <v>287</v>
      </c>
    </row>
    <row r="55">
      <c r="A55" s="19" t="inlineStr">
        <is>
          <t>LG디스플레이</t>
        </is>
      </c>
      <c r="B55" s="19" t="inlineStr">
        <is>
          <t>034220</t>
        </is>
      </c>
      <c r="C55" s="19" t="inlineStr">
        <is>
          <t>[단기스윙]</t>
        </is>
      </c>
      <c r="D55" s="19" t="inlineStr">
        <is>
          <t>[정석방어]</t>
        </is>
      </c>
      <c r="E55" s="19" t="inlineStr">
        <is>
          <t>+5%▶60% 익절 / +10%▶30% 익절 / +20%▶10% 익절</t>
        </is>
      </c>
      <c r="F55" s="19" t="inlineStr">
        <is>
          <t>-3%▶70% 손절 / -5%▶20% 손절 / -10%▶10% 손절</t>
        </is>
      </c>
      <c r="G55" s="19" t="inlineStr">
        <is>
          <t>2026-01-02</t>
        </is>
      </c>
      <c r="H55" s="19" t="inlineStr">
        <is>
          <t>2026-06-08</t>
        </is>
      </c>
      <c r="I55" s="19" t="inlineStr">
        <is>
          <t>예</t>
        </is>
      </c>
      <c r="J55" s="19" t="n">
        <v>0.0005</v>
      </c>
      <c r="K55" s="19" t="n">
        <v>0.0025</v>
      </c>
      <c r="L55" s="19" t="n">
        <v>0.0007</v>
      </c>
      <c r="M55" s="19" t="inlineStr">
        <is>
          <t>2026-03-04</t>
        </is>
      </c>
      <c r="N55" s="19" t="n">
        <v>11007.7</v>
      </c>
      <c r="O55" s="19" t="inlineStr">
        <is>
          <t>2026-04-15</t>
        </is>
      </c>
      <c r="P55" s="19" t="n">
        <v>13590.48</v>
      </c>
      <c r="Q55" s="19" t="inlineStr">
        <is>
          <t>3차 익절 도달(20%)</t>
        </is>
      </c>
      <c r="R55" s="19" t="n">
        <v>4</v>
      </c>
      <c r="S55" s="19" t="n">
        <v>0</v>
      </c>
      <c r="T55" s="19" t="n">
        <v>23.46</v>
      </c>
      <c r="U55" s="19" t="n">
        <v>23.09</v>
      </c>
      <c r="V55" s="19" t="n">
        <v>158</v>
      </c>
    </row>
    <row r="56">
      <c r="A56" s="19" t="inlineStr">
        <is>
          <t>LG디스플레이</t>
        </is>
      </c>
      <c r="B56" s="19" t="inlineStr">
        <is>
          <t>034220</t>
        </is>
      </c>
      <c r="C56" s="19" t="inlineStr">
        <is>
          <t>[단기스윙]</t>
        </is>
      </c>
      <c r="D56" s="19" t="inlineStr">
        <is>
          <t>[변동성허용]</t>
        </is>
      </c>
      <c r="E56" s="19" t="inlineStr">
        <is>
          <t>+5%▶60% 익절 / +10%▶30% 익절 / +20%▶10% 익절</t>
        </is>
      </c>
      <c r="F56" s="19" t="inlineStr">
        <is>
          <t>-5%▶50% 손절 / -10%▶30% 손절 / -15%▶20% 손절</t>
        </is>
      </c>
      <c r="G56" s="19" t="inlineStr">
        <is>
          <t>2026-01-02</t>
        </is>
      </c>
      <c r="H56" s="19" t="inlineStr">
        <is>
          <t>2026-06-08</t>
        </is>
      </c>
      <c r="I56" s="19" t="inlineStr">
        <is>
          <t>예</t>
        </is>
      </c>
      <c r="J56" s="19" t="n">
        <v>0.0005</v>
      </c>
      <c r="K56" s="19" t="n">
        <v>0.0025</v>
      </c>
      <c r="L56" s="19" t="n">
        <v>0.0007</v>
      </c>
      <c r="M56" s="19" t="inlineStr">
        <is>
          <t>2026-01-05</t>
        </is>
      </c>
      <c r="N56" s="19" t="n">
        <v>12028.41</v>
      </c>
      <c r="O56" s="19" t="inlineStr">
        <is>
          <t>2026-01-22</t>
        </is>
      </c>
      <c r="P56" s="19" t="n">
        <v>12651.14</v>
      </c>
      <c r="Q56" s="19" t="inlineStr">
        <is>
          <t>1차 익절 도달(5%)</t>
        </is>
      </c>
      <c r="R56" s="19" t="n">
        <v>14</v>
      </c>
      <c r="S56" s="19" t="n">
        <v>10</v>
      </c>
      <c r="T56" s="19" t="n">
        <v>5.18</v>
      </c>
      <c r="U56" s="19" t="n">
        <v>4.86</v>
      </c>
      <c r="V56" s="19" t="n">
        <v>527</v>
      </c>
    </row>
    <row r="57">
      <c r="A57" s="19" t="inlineStr">
        <is>
          <t>LG디스플레이</t>
        </is>
      </c>
      <c r="B57" s="19" t="inlineStr">
        <is>
          <t>034220</t>
        </is>
      </c>
      <c r="C57" s="19" t="inlineStr">
        <is>
          <t>[단기스윙]</t>
        </is>
      </c>
      <c r="D57" s="19" t="inlineStr">
        <is>
          <t>[변동성허용]</t>
        </is>
      </c>
      <c r="E57" s="19" t="inlineStr">
        <is>
          <t>+5%▶60% 익절 / +10%▶30% 익절 / +20%▶10% 익절</t>
        </is>
      </c>
      <c r="F57" s="19" t="inlineStr">
        <is>
          <t>-5%▶50% 손절 / -10%▶30% 손절 / -15%▶20% 손절</t>
        </is>
      </c>
      <c r="G57" s="19" t="inlineStr">
        <is>
          <t>2026-01-02</t>
        </is>
      </c>
      <c r="H57" s="19" t="inlineStr">
        <is>
          <t>2026-06-08</t>
        </is>
      </c>
      <c r="I57" s="19" t="inlineStr">
        <is>
          <t>예</t>
        </is>
      </c>
      <c r="J57" s="19" t="n">
        <v>0.0005</v>
      </c>
      <c r="K57" s="19" t="n">
        <v>0.0025</v>
      </c>
      <c r="L57" s="19" t="n">
        <v>0.0007</v>
      </c>
      <c r="M57" s="19" t="inlineStr">
        <is>
          <t>2026-01-05</t>
        </is>
      </c>
      <c r="N57" s="19" t="n">
        <v>12028.41</v>
      </c>
      <c r="O57" s="19" t="inlineStr">
        <is>
          <t>2026-02-02</t>
        </is>
      </c>
      <c r="P57" s="19" t="n">
        <v>11032.27</v>
      </c>
      <c r="Q57" s="19" t="inlineStr">
        <is>
          <t>1차 손절 도달(-5%)</t>
        </is>
      </c>
      <c r="R57" s="19" t="n">
        <v>10</v>
      </c>
      <c r="S57" s="19" t="n">
        <v>0</v>
      </c>
      <c r="T57" s="19" t="n">
        <v>-8.279999999999999</v>
      </c>
      <c r="U57" s="19" t="n">
        <v>-8.56</v>
      </c>
      <c r="V57" s="19" t="n">
        <v>336</v>
      </c>
    </row>
    <row r="58">
      <c r="A58" s="19" t="inlineStr">
        <is>
          <t>LG디스플레이</t>
        </is>
      </c>
      <c r="B58" s="19" t="inlineStr">
        <is>
          <t>034220</t>
        </is>
      </c>
      <c r="C58" s="19" t="inlineStr">
        <is>
          <t>[단기스윙]</t>
        </is>
      </c>
      <c r="D58" s="19" t="inlineStr">
        <is>
          <t>[변동성허용]</t>
        </is>
      </c>
      <c r="E58" s="19" t="inlineStr">
        <is>
          <t>+5%▶60% 익절 / +10%▶30% 익절 / +20%▶10% 익절</t>
        </is>
      </c>
      <c r="F58" s="19" t="inlineStr">
        <is>
          <t>-5%▶50% 손절 / -10%▶30% 손절 / -15%▶20% 손절</t>
        </is>
      </c>
      <c r="G58" s="19" t="inlineStr">
        <is>
          <t>2026-01-02</t>
        </is>
      </c>
      <c r="H58" s="19" t="inlineStr">
        <is>
          <t>2026-06-08</t>
        </is>
      </c>
      <c r="I58" s="19" t="inlineStr">
        <is>
          <t>예</t>
        </is>
      </c>
      <c r="J58" s="19" t="n">
        <v>0.0005</v>
      </c>
      <c r="K58" s="19" t="n">
        <v>0.0025</v>
      </c>
      <c r="L58" s="19" t="n">
        <v>0.0007</v>
      </c>
      <c r="M58" s="19" t="inlineStr">
        <is>
          <t>2026-03-04</t>
        </is>
      </c>
      <c r="N58" s="19" t="n">
        <v>11007.7</v>
      </c>
      <c r="O58" s="19" t="inlineStr">
        <is>
          <t>2026-03-05</t>
        </is>
      </c>
      <c r="P58" s="19" t="n">
        <v>11621.86</v>
      </c>
      <c r="Q58" s="19" t="inlineStr">
        <is>
          <t>1차 익절 도달(5%)</t>
        </is>
      </c>
      <c r="R58" s="19" t="n">
        <v>16</v>
      </c>
      <c r="S58" s="19" t="n">
        <v>11</v>
      </c>
      <c r="T58" s="19" t="n">
        <v>5.58</v>
      </c>
      <c r="U58" s="19" t="n">
        <v>5.26</v>
      </c>
      <c r="V58" s="19" t="n">
        <v>553</v>
      </c>
    </row>
    <row r="59">
      <c r="A59" s="19" t="inlineStr">
        <is>
          <t>LG디스플레이</t>
        </is>
      </c>
      <c r="B59" s="19" t="inlineStr">
        <is>
          <t>034220</t>
        </is>
      </c>
      <c r="C59" s="19" t="inlineStr">
        <is>
          <t>[단기스윙]</t>
        </is>
      </c>
      <c r="D59" s="19" t="inlineStr">
        <is>
          <t>[변동성허용]</t>
        </is>
      </c>
      <c r="E59" s="19" t="inlineStr">
        <is>
          <t>+5%▶60% 익절 / +10%▶30% 익절 / +20%▶10% 익절</t>
        </is>
      </c>
      <c r="F59" s="19" t="inlineStr">
        <is>
          <t>-5%▶50% 손절 / -10%▶30% 손절 / -15%▶20% 손절</t>
        </is>
      </c>
      <c r="G59" s="19" t="inlineStr">
        <is>
          <t>2026-01-02</t>
        </is>
      </c>
      <c r="H59" s="19" t="inlineStr">
        <is>
          <t>2026-06-08</t>
        </is>
      </c>
      <c r="I59" s="19" t="inlineStr">
        <is>
          <t>예</t>
        </is>
      </c>
      <c r="J59" s="19" t="n">
        <v>0.0005</v>
      </c>
      <c r="K59" s="19" t="n">
        <v>0.0025</v>
      </c>
      <c r="L59" s="19" t="n">
        <v>0.0007</v>
      </c>
      <c r="M59" s="19" t="inlineStr">
        <is>
          <t>2026-03-04</t>
        </is>
      </c>
      <c r="N59" s="19" t="n">
        <v>11007.7</v>
      </c>
      <c r="O59" s="19" t="inlineStr">
        <is>
          <t>2026-03-18</t>
        </is>
      </c>
      <c r="P59" s="19" t="n">
        <v>12141.49</v>
      </c>
      <c r="Q59" s="19" t="inlineStr">
        <is>
          <t>2차 익절 도달(10%)</t>
        </is>
      </c>
      <c r="R59" s="19" t="n">
        <v>8</v>
      </c>
      <c r="S59" s="19" t="n">
        <v>3</v>
      </c>
      <c r="T59" s="19" t="n">
        <v>10.3</v>
      </c>
      <c r="U59" s="19" t="n">
        <v>9.970000000000001</v>
      </c>
      <c r="V59" s="19" t="n">
        <v>287</v>
      </c>
    </row>
    <row r="60">
      <c r="A60" s="19" t="inlineStr">
        <is>
          <t>LG디스플레이</t>
        </is>
      </c>
      <c r="B60" s="19" t="inlineStr">
        <is>
          <t>034220</t>
        </is>
      </c>
      <c r="C60" s="19" t="inlineStr">
        <is>
          <t>[단기스윙]</t>
        </is>
      </c>
      <c r="D60" s="19" t="inlineStr">
        <is>
          <t>[변동성허용]</t>
        </is>
      </c>
      <c r="E60" s="19" t="inlineStr">
        <is>
          <t>+5%▶60% 익절 / +10%▶30% 익절 / +20%▶10% 익절</t>
        </is>
      </c>
      <c r="F60" s="19" t="inlineStr">
        <is>
          <t>-5%▶50% 손절 / -10%▶30% 손절 / -15%▶20% 손절</t>
        </is>
      </c>
      <c r="G60" s="19" t="inlineStr">
        <is>
          <t>2026-01-02</t>
        </is>
      </c>
      <c r="H60" s="19" t="inlineStr">
        <is>
          <t>2026-06-08</t>
        </is>
      </c>
      <c r="I60" s="19" t="inlineStr">
        <is>
          <t>예</t>
        </is>
      </c>
      <c r="J60" s="19" t="n">
        <v>0.0005</v>
      </c>
      <c r="K60" s="19" t="n">
        <v>0.0025</v>
      </c>
      <c r="L60" s="19" t="n">
        <v>0.0007</v>
      </c>
      <c r="M60" s="19" t="inlineStr">
        <is>
          <t>2026-03-04</t>
        </is>
      </c>
      <c r="N60" s="19" t="n">
        <v>11007.7</v>
      </c>
      <c r="O60" s="19" t="inlineStr">
        <is>
          <t>2026-04-15</t>
        </is>
      </c>
      <c r="P60" s="19" t="n">
        <v>13590.48</v>
      </c>
      <c r="Q60" s="19" t="inlineStr">
        <is>
          <t>3차 익절 도달(20%)</t>
        </is>
      </c>
      <c r="R60" s="19" t="n">
        <v>3</v>
      </c>
      <c r="S60" s="19" t="n">
        <v>0</v>
      </c>
      <c r="T60" s="19" t="n">
        <v>23.46</v>
      </c>
      <c r="U60" s="19" t="n">
        <v>23.09</v>
      </c>
      <c r="V60" s="19" t="n">
        <v>118</v>
      </c>
    </row>
    <row r="61">
      <c r="A61" s="19" t="inlineStr">
        <is>
          <t>LG디스플레이</t>
        </is>
      </c>
      <c r="B61" s="19" t="inlineStr">
        <is>
          <t>034220</t>
        </is>
      </c>
      <c r="C61" s="19" t="inlineStr">
        <is>
          <t>[단기스윙]</t>
        </is>
      </c>
      <c r="D61" s="19" t="inlineStr">
        <is>
          <t>[버티기형]</t>
        </is>
      </c>
      <c r="E61" s="19" t="inlineStr">
        <is>
          <t>+5%▶60% 익절 / +10%▶30% 익절 / +20%▶10% 익절</t>
        </is>
      </c>
      <c r="F61" s="19" t="inlineStr">
        <is>
          <t>-5%▶40% 손절 / -15%▶30% 손절 / -20%▶30% 손절</t>
        </is>
      </c>
      <c r="G61" s="19" t="inlineStr">
        <is>
          <t>2026-01-02</t>
        </is>
      </c>
      <c r="H61" s="19" t="inlineStr">
        <is>
          <t>2026-06-08</t>
        </is>
      </c>
      <c r="I61" s="19" t="inlineStr">
        <is>
          <t>예</t>
        </is>
      </c>
      <c r="J61" s="19" t="n">
        <v>0.0005</v>
      </c>
      <c r="K61" s="19" t="n">
        <v>0.0025</v>
      </c>
      <c r="L61" s="19" t="n">
        <v>0.0007</v>
      </c>
      <c r="M61" s="19" t="inlineStr">
        <is>
          <t>2026-01-05</t>
        </is>
      </c>
      <c r="N61" s="19" t="n">
        <v>12028.41</v>
      </c>
      <c r="O61" s="19" t="inlineStr">
        <is>
          <t>2026-01-22</t>
        </is>
      </c>
      <c r="P61" s="19" t="n">
        <v>12651.14</v>
      </c>
      <c r="Q61" s="19" t="inlineStr">
        <is>
          <t>1차 익절 도달(5%)</t>
        </is>
      </c>
      <c r="R61" s="19" t="n">
        <v>14</v>
      </c>
      <c r="S61" s="19" t="n">
        <v>10</v>
      </c>
      <c r="T61" s="19" t="n">
        <v>5.18</v>
      </c>
      <c r="U61" s="19" t="n">
        <v>4.86</v>
      </c>
      <c r="V61" s="19" t="n">
        <v>527</v>
      </c>
    </row>
    <row r="62">
      <c r="A62" s="19" t="inlineStr">
        <is>
          <t>LG디스플레이</t>
        </is>
      </c>
      <c r="B62" s="19" t="inlineStr">
        <is>
          <t>034220</t>
        </is>
      </c>
      <c r="C62" s="19" t="inlineStr">
        <is>
          <t>[단기스윙]</t>
        </is>
      </c>
      <c r="D62" s="19" t="inlineStr">
        <is>
          <t>[버티기형]</t>
        </is>
      </c>
      <c r="E62" s="19" t="inlineStr">
        <is>
          <t>+5%▶60% 익절 / +10%▶30% 익절 / +20%▶10% 익절</t>
        </is>
      </c>
      <c r="F62" s="19" t="inlineStr">
        <is>
          <t>-5%▶40% 손절 / -15%▶30% 손절 / -20%▶30% 손절</t>
        </is>
      </c>
      <c r="G62" s="19" t="inlineStr">
        <is>
          <t>2026-01-02</t>
        </is>
      </c>
      <c r="H62" s="19" t="inlineStr">
        <is>
          <t>2026-06-08</t>
        </is>
      </c>
      <c r="I62" s="19" t="inlineStr">
        <is>
          <t>예</t>
        </is>
      </c>
      <c r="J62" s="19" t="n">
        <v>0.0005</v>
      </c>
      <c r="K62" s="19" t="n">
        <v>0.0025</v>
      </c>
      <c r="L62" s="19" t="n">
        <v>0.0007</v>
      </c>
      <c r="M62" s="19" t="inlineStr">
        <is>
          <t>2026-01-05</t>
        </is>
      </c>
      <c r="N62" s="19" t="n">
        <v>12028.41</v>
      </c>
      <c r="O62" s="19" t="inlineStr">
        <is>
          <t>2026-02-02</t>
        </is>
      </c>
      <c r="P62" s="19" t="n">
        <v>11032.27</v>
      </c>
      <c r="Q62" s="19" t="inlineStr">
        <is>
          <t>1차 손절 도달(-5%)</t>
        </is>
      </c>
      <c r="R62" s="19" t="n">
        <v>9</v>
      </c>
      <c r="S62" s="19" t="n">
        <v>1</v>
      </c>
      <c r="T62" s="19" t="n">
        <v>-8.279999999999999</v>
      </c>
      <c r="U62" s="19" t="n">
        <v>-8.56</v>
      </c>
      <c r="V62" s="19" t="n">
        <v>302</v>
      </c>
    </row>
    <row r="63">
      <c r="A63" s="19" t="inlineStr">
        <is>
          <t>LG디스플레이</t>
        </is>
      </c>
      <c r="B63" s="19" t="inlineStr">
        <is>
          <t>034220</t>
        </is>
      </c>
      <c r="C63" s="19" t="inlineStr">
        <is>
          <t>[단기스윙]</t>
        </is>
      </c>
      <c r="D63" s="19" t="inlineStr">
        <is>
          <t>[버티기형]</t>
        </is>
      </c>
      <c r="E63" s="19" t="inlineStr">
        <is>
          <t>+5%▶60% 익절 / +10%▶30% 익절 / +20%▶10% 익절</t>
        </is>
      </c>
      <c r="F63" s="19" t="inlineStr">
        <is>
          <t>-5%▶40% 손절 / -15%▶30% 손절 / -20%▶30% 손절</t>
        </is>
      </c>
      <c r="G63" s="19" t="inlineStr">
        <is>
          <t>2026-01-02</t>
        </is>
      </c>
      <c r="H63" s="19" t="inlineStr">
        <is>
          <t>2026-06-08</t>
        </is>
      </c>
      <c r="I63" s="19" t="inlineStr">
        <is>
          <t>예</t>
        </is>
      </c>
      <c r="J63" s="19" t="n">
        <v>0.0005</v>
      </c>
      <c r="K63" s="19" t="n">
        <v>0.0025</v>
      </c>
      <c r="L63" s="19" t="n">
        <v>0.0007</v>
      </c>
      <c r="M63" s="19" t="inlineStr">
        <is>
          <t>2026-01-05</t>
        </is>
      </c>
      <c r="N63" s="19" t="n">
        <v>12028.41</v>
      </c>
      <c r="O63" s="19" t="inlineStr">
        <is>
          <t>2026-02-20</t>
        </is>
      </c>
      <c r="P63" s="19" t="n">
        <v>13300.68</v>
      </c>
      <c r="Q63" s="19" t="inlineStr">
        <is>
          <t>2차 익절 도달(10%)</t>
        </is>
      </c>
      <c r="R63" s="19" t="n">
        <v>1</v>
      </c>
      <c r="S63" s="19" t="n">
        <v>0</v>
      </c>
      <c r="T63" s="19" t="n">
        <v>10.58</v>
      </c>
      <c r="U63" s="19" t="n">
        <v>10.25</v>
      </c>
      <c r="V63" s="19" t="n">
        <v>39</v>
      </c>
    </row>
    <row r="64">
      <c r="A64" s="19" t="inlineStr">
        <is>
          <t>LG디스플레이</t>
        </is>
      </c>
      <c r="B64" s="19" t="inlineStr">
        <is>
          <t>034220</t>
        </is>
      </c>
      <c r="C64" s="19" t="inlineStr">
        <is>
          <t>[단기스윙]</t>
        </is>
      </c>
      <c r="D64" s="19" t="inlineStr">
        <is>
          <t>[버티기형]</t>
        </is>
      </c>
      <c r="E64" s="19" t="inlineStr">
        <is>
          <t>+5%▶60% 익절 / +10%▶30% 익절 / +20%▶10% 익절</t>
        </is>
      </c>
      <c r="F64" s="19" t="inlineStr">
        <is>
          <t>-5%▶40% 손절 / -15%▶30% 손절 / -20%▶30% 손절</t>
        </is>
      </c>
      <c r="G64" s="19" t="inlineStr">
        <is>
          <t>2026-01-02</t>
        </is>
      </c>
      <c r="H64" s="19" t="inlineStr">
        <is>
          <t>2026-06-08</t>
        </is>
      </c>
      <c r="I64" s="19" t="inlineStr">
        <is>
          <t>예</t>
        </is>
      </c>
      <c r="J64" s="19" t="n">
        <v>0.0005</v>
      </c>
      <c r="K64" s="19" t="n">
        <v>0.0025</v>
      </c>
      <c r="L64" s="19" t="n">
        <v>0.0007</v>
      </c>
      <c r="M64" s="19" t="inlineStr">
        <is>
          <t>2026-03-04</t>
        </is>
      </c>
      <c r="N64" s="19" t="n">
        <v>11007.7</v>
      </c>
      <c r="O64" s="19" t="inlineStr">
        <is>
          <t>2026-03-05</t>
        </is>
      </c>
      <c r="P64" s="19" t="n">
        <v>11621.86</v>
      </c>
      <c r="Q64" s="19" t="inlineStr">
        <is>
          <t>1차 익절 도달(5%)</t>
        </is>
      </c>
      <c r="R64" s="19" t="n">
        <v>16</v>
      </c>
      <c r="S64" s="19" t="n">
        <v>11</v>
      </c>
      <c r="T64" s="19" t="n">
        <v>5.58</v>
      </c>
      <c r="U64" s="19" t="n">
        <v>5.26</v>
      </c>
      <c r="V64" s="19" t="n">
        <v>553</v>
      </c>
    </row>
    <row r="65">
      <c r="A65" s="19" t="inlineStr">
        <is>
          <t>LG디스플레이</t>
        </is>
      </c>
      <c r="B65" s="19" t="inlineStr">
        <is>
          <t>034220</t>
        </is>
      </c>
      <c r="C65" s="19" t="inlineStr">
        <is>
          <t>[단기스윙]</t>
        </is>
      </c>
      <c r="D65" s="19" t="inlineStr">
        <is>
          <t>[버티기형]</t>
        </is>
      </c>
      <c r="E65" s="19" t="inlineStr">
        <is>
          <t>+5%▶60% 익절 / +10%▶30% 익절 / +20%▶10% 익절</t>
        </is>
      </c>
      <c r="F65" s="19" t="inlineStr">
        <is>
          <t>-5%▶40% 손절 / -15%▶30% 손절 / -20%▶30% 손절</t>
        </is>
      </c>
      <c r="G65" s="19" t="inlineStr">
        <is>
          <t>2026-01-02</t>
        </is>
      </c>
      <c r="H65" s="19" t="inlineStr">
        <is>
          <t>2026-06-08</t>
        </is>
      </c>
      <c r="I65" s="19" t="inlineStr">
        <is>
          <t>예</t>
        </is>
      </c>
      <c r="J65" s="19" t="n">
        <v>0.0005</v>
      </c>
      <c r="K65" s="19" t="n">
        <v>0.0025</v>
      </c>
      <c r="L65" s="19" t="n">
        <v>0.0007</v>
      </c>
      <c r="M65" s="19" t="inlineStr">
        <is>
          <t>2026-03-04</t>
        </is>
      </c>
      <c r="N65" s="19" t="n">
        <v>11007.7</v>
      </c>
      <c r="O65" s="19" t="inlineStr">
        <is>
          <t>2026-03-18</t>
        </is>
      </c>
      <c r="P65" s="19" t="n">
        <v>12141.49</v>
      </c>
      <c r="Q65" s="19" t="inlineStr">
        <is>
          <t>2차 익절 도달(10%)</t>
        </is>
      </c>
      <c r="R65" s="19" t="n">
        <v>8</v>
      </c>
      <c r="S65" s="19" t="n">
        <v>3</v>
      </c>
      <c r="T65" s="19" t="n">
        <v>10.3</v>
      </c>
      <c r="U65" s="19" t="n">
        <v>9.970000000000001</v>
      </c>
      <c r="V65" s="19" t="n">
        <v>287</v>
      </c>
    </row>
    <row r="66">
      <c r="A66" s="19" t="inlineStr">
        <is>
          <t>LG디스플레이</t>
        </is>
      </c>
      <c r="B66" s="19" t="inlineStr">
        <is>
          <t>034220</t>
        </is>
      </c>
      <c r="C66" s="19" t="inlineStr">
        <is>
          <t>[단기스윙]</t>
        </is>
      </c>
      <c r="D66" s="19" t="inlineStr">
        <is>
          <t>[버티기형]</t>
        </is>
      </c>
      <c r="E66" s="19" t="inlineStr">
        <is>
          <t>+5%▶60% 익절 / +10%▶30% 익절 / +20%▶10% 익절</t>
        </is>
      </c>
      <c r="F66" s="19" t="inlineStr">
        <is>
          <t>-5%▶40% 손절 / -15%▶30% 손절 / -20%▶30% 손절</t>
        </is>
      </c>
      <c r="G66" s="19" t="inlineStr">
        <is>
          <t>2026-01-02</t>
        </is>
      </c>
      <c r="H66" s="19" t="inlineStr">
        <is>
          <t>2026-06-08</t>
        </is>
      </c>
      <c r="I66" s="19" t="inlineStr">
        <is>
          <t>예</t>
        </is>
      </c>
      <c r="J66" s="19" t="n">
        <v>0.0005</v>
      </c>
      <c r="K66" s="19" t="n">
        <v>0.0025</v>
      </c>
      <c r="L66" s="19" t="n">
        <v>0.0007</v>
      </c>
      <c r="M66" s="19" t="inlineStr">
        <is>
          <t>2026-03-04</t>
        </is>
      </c>
      <c r="N66" s="19" t="n">
        <v>11007.7</v>
      </c>
      <c r="O66" s="19" t="inlineStr">
        <is>
          <t>2026-04-15</t>
        </is>
      </c>
      <c r="P66" s="19" t="n">
        <v>13590.48</v>
      </c>
      <c r="Q66" s="19" t="inlineStr">
        <is>
          <t>3차 익절 도달(20%)</t>
        </is>
      </c>
      <c r="R66" s="19" t="n">
        <v>3</v>
      </c>
      <c r="S66" s="19" t="n">
        <v>0</v>
      </c>
      <c r="T66" s="19" t="n">
        <v>23.46</v>
      </c>
      <c r="U66" s="19" t="n">
        <v>23.09</v>
      </c>
      <c r="V66" s="19" t="n">
        <v>118</v>
      </c>
    </row>
    <row r="67">
      <c r="A67" s="19" t="inlineStr">
        <is>
          <t>LG디스플레이</t>
        </is>
      </c>
      <c r="B67" s="19" t="inlineStr">
        <is>
          <t>034220</t>
        </is>
      </c>
      <c r="C67" s="19" t="inlineStr">
        <is>
          <t>[대표님룰]</t>
        </is>
      </c>
      <c r="D67" s="19" t="inlineStr">
        <is>
          <t>[칼손절]</t>
        </is>
      </c>
      <c r="E67" s="19" t="inlineStr">
        <is>
          <t>+5%▶60% 익절 / +10%▶30% 익절 / +30%▶10% 익절</t>
        </is>
      </c>
      <c r="F67" s="19" t="inlineStr">
        <is>
          <t>-2%▶80% 손절 / -4%▶10% 손절 / -6%▶10% 손절</t>
        </is>
      </c>
      <c r="G67" s="19" t="inlineStr">
        <is>
          <t>2026-01-02</t>
        </is>
      </c>
      <c r="H67" s="19" t="inlineStr">
        <is>
          <t>2026-06-08</t>
        </is>
      </c>
      <c r="I67" s="19" t="inlineStr">
        <is>
          <t>예</t>
        </is>
      </c>
      <c r="J67" s="19" t="n">
        <v>0.0005</v>
      </c>
      <c r="K67" s="19" t="n">
        <v>0.0025</v>
      </c>
      <c r="L67" s="19" t="n">
        <v>0.0007</v>
      </c>
      <c r="M67" s="19" t="inlineStr">
        <is>
          <t>2026-01-05</t>
        </is>
      </c>
      <c r="N67" s="19" t="n">
        <v>12028.41</v>
      </c>
      <c r="O67" s="19" t="inlineStr">
        <is>
          <t>2026-01-09</t>
        </is>
      </c>
      <c r="P67" s="19" t="n">
        <v>11771.75</v>
      </c>
      <c r="Q67" s="19" t="inlineStr">
        <is>
          <t>1차 손절 도달(-2%)</t>
        </is>
      </c>
      <c r="R67" s="19" t="n">
        <v>19</v>
      </c>
      <c r="S67" s="19" t="n">
        <v>5</v>
      </c>
      <c r="T67" s="19" t="n">
        <v>-2.13</v>
      </c>
      <c r="U67" s="19" t="n">
        <v>-2.43</v>
      </c>
      <c r="V67" s="19" t="n">
        <v>673</v>
      </c>
    </row>
    <row r="68">
      <c r="A68" s="19" t="inlineStr">
        <is>
          <t>LG디스플레이</t>
        </is>
      </c>
      <c r="B68" s="19" t="inlineStr">
        <is>
          <t>034220</t>
        </is>
      </c>
      <c r="C68" s="19" t="inlineStr">
        <is>
          <t>[대표님룰]</t>
        </is>
      </c>
      <c r="D68" s="19" t="inlineStr">
        <is>
          <t>[칼손절]</t>
        </is>
      </c>
      <c r="E68" s="19" t="inlineStr">
        <is>
          <t>+5%▶60% 익절 / +10%▶30% 익절 / +30%▶10% 익절</t>
        </is>
      </c>
      <c r="F68" s="19" t="inlineStr">
        <is>
          <t>-2%▶80% 손절 / -4%▶10% 손절 / -6%▶10% 손절</t>
        </is>
      </c>
      <c r="G68" s="19" t="inlineStr">
        <is>
          <t>2026-01-02</t>
        </is>
      </c>
      <c r="H68" s="19" t="inlineStr">
        <is>
          <t>2026-06-08</t>
        </is>
      </c>
      <c r="I68" s="19" t="inlineStr">
        <is>
          <t>예</t>
        </is>
      </c>
      <c r="J68" s="19" t="n">
        <v>0.0005</v>
      </c>
      <c r="K68" s="19" t="n">
        <v>0.0025</v>
      </c>
      <c r="L68" s="19" t="n">
        <v>0.0007</v>
      </c>
      <c r="M68" s="19" t="inlineStr">
        <is>
          <t>2026-01-05</t>
        </is>
      </c>
      <c r="N68" s="19" t="n">
        <v>12028.41</v>
      </c>
      <c r="O68" s="19" t="inlineStr">
        <is>
          <t>2026-01-22</t>
        </is>
      </c>
      <c r="P68" s="19" t="n">
        <v>12651.14</v>
      </c>
      <c r="Q68" s="19" t="inlineStr">
        <is>
          <t>1차 익절 도달(5%)</t>
        </is>
      </c>
      <c r="R68" s="19" t="n">
        <v>5</v>
      </c>
      <c r="S68" s="19" t="n">
        <v>0</v>
      </c>
      <c r="T68" s="19" t="n">
        <v>5.18</v>
      </c>
      <c r="U68" s="19" t="n">
        <v>4.86</v>
      </c>
      <c r="V68" s="19" t="n">
        <v>188</v>
      </c>
    </row>
    <row r="69">
      <c r="A69" s="19" t="inlineStr">
        <is>
          <t>LG디스플레이</t>
        </is>
      </c>
      <c r="B69" s="19" t="inlineStr">
        <is>
          <t>034220</t>
        </is>
      </c>
      <c r="C69" s="19" t="inlineStr">
        <is>
          <t>[대표님룰]</t>
        </is>
      </c>
      <c r="D69" s="19" t="inlineStr">
        <is>
          <t>[칼손절]</t>
        </is>
      </c>
      <c r="E69" s="19" t="inlineStr">
        <is>
          <t>+5%▶60% 익절 / +10%▶30% 익절 / +30%▶10% 익절</t>
        </is>
      </c>
      <c r="F69" s="19" t="inlineStr">
        <is>
          <t>-2%▶80% 손절 / -4%▶10% 손절 / -6%▶10% 손절</t>
        </is>
      </c>
      <c r="G69" s="19" t="inlineStr">
        <is>
          <t>2026-01-02</t>
        </is>
      </c>
      <c r="H69" s="19" t="inlineStr">
        <is>
          <t>2026-06-08</t>
        </is>
      </c>
      <c r="I69" s="19" t="inlineStr">
        <is>
          <t>예</t>
        </is>
      </c>
      <c r="J69" s="19" t="n">
        <v>0.0005</v>
      </c>
      <c r="K69" s="19" t="n">
        <v>0.0025</v>
      </c>
      <c r="L69" s="19" t="n">
        <v>0.0007</v>
      </c>
      <c r="M69" s="19" t="inlineStr">
        <is>
          <t>2026-01-29</t>
        </is>
      </c>
      <c r="N69" s="19" t="n">
        <v>11818.27</v>
      </c>
      <c r="O69" s="19" t="inlineStr">
        <is>
          <t>2026-02-02</t>
        </is>
      </c>
      <c r="P69" s="19" t="n">
        <v>11032.27</v>
      </c>
      <c r="Q69" s="19" t="inlineStr">
        <is>
          <t>최종 손절 도달(-6%)</t>
        </is>
      </c>
      <c r="R69" s="19" t="n">
        <v>25</v>
      </c>
      <c r="S69" s="19" t="n">
        <v>0</v>
      </c>
      <c r="T69" s="19" t="n">
        <v>-6.65</v>
      </c>
      <c r="U69" s="19" t="n">
        <v>-6.93</v>
      </c>
      <c r="V69" s="19" t="n">
        <v>837</v>
      </c>
    </row>
    <row r="70">
      <c r="A70" s="19" t="inlineStr">
        <is>
          <t>LG디스플레이</t>
        </is>
      </c>
      <c r="B70" s="19" t="inlineStr">
        <is>
          <t>034220</t>
        </is>
      </c>
      <c r="C70" s="19" t="inlineStr">
        <is>
          <t>[대표님룰]</t>
        </is>
      </c>
      <c r="D70" s="19" t="inlineStr">
        <is>
          <t>[칼손절]</t>
        </is>
      </c>
      <c r="E70" s="19" t="inlineStr">
        <is>
          <t>+5%▶60% 익절 / +10%▶30% 익절 / +30%▶10% 익절</t>
        </is>
      </c>
      <c r="F70" s="19" t="inlineStr">
        <is>
          <t>-2%▶80% 손절 / -4%▶10% 손절 / -6%▶10% 손절</t>
        </is>
      </c>
      <c r="G70" s="19" t="inlineStr">
        <is>
          <t>2026-01-02</t>
        </is>
      </c>
      <c r="H70" s="19" t="inlineStr">
        <is>
          <t>2026-06-08</t>
        </is>
      </c>
      <c r="I70" s="19" t="inlineStr">
        <is>
          <t>예</t>
        </is>
      </c>
      <c r="J70" s="19" t="n">
        <v>0.0005</v>
      </c>
      <c r="K70" s="19" t="n">
        <v>0.0025</v>
      </c>
      <c r="L70" s="19" t="n">
        <v>0.0007</v>
      </c>
      <c r="M70" s="19" t="inlineStr">
        <is>
          <t>2026-03-04</t>
        </is>
      </c>
      <c r="N70" s="19" t="n">
        <v>11007.7</v>
      </c>
      <c r="O70" s="19" t="inlineStr">
        <is>
          <t>2026-03-05</t>
        </is>
      </c>
      <c r="P70" s="19" t="n">
        <v>11621.86</v>
      </c>
      <c r="Q70" s="19" t="inlineStr">
        <is>
          <t>1차 익절 도달(5%)</t>
        </is>
      </c>
      <c r="R70" s="19" t="n">
        <v>15</v>
      </c>
      <c r="S70" s="19" t="n">
        <v>10</v>
      </c>
      <c r="T70" s="19" t="n">
        <v>5.58</v>
      </c>
      <c r="U70" s="19" t="n">
        <v>5.26</v>
      </c>
      <c r="V70" s="19" t="n">
        <v>518</v>
      </c>
    </row>
    <row r="71">
      <c r="A71" s="19" t="inlineStr">
        <is>
          <t>LG디스플레이</t>
        </is>
      </c>
      <c r="B71" s="19" t="inlineStr">
        <is>
          <t>034220</t>
        </is>
      </c>
      <c r="C71" s="19" t="inlineStr">
        <is>
          <t>[대표님룰]</t>
        </is>
      </c>
      <c r="D71" s="19" t="inlineStr">
        <is>
          <t>[칼손절]</t>
        </is>
      </c>
      <c r="E71" s="19" t="inlineStr">
        <is>
          <t>+5%▶60% 익절 / +10%▶30% 익절 / +30%▶10% 익절</t>
        </is>
      </c>
      <c r="F71" s="19" t="inlineStr">
        <is>
          <t>-2%▶80% 손절 / -4%▶10% 손절 / -6%▶10% 손절</t>
        </is>
      </c>
      <c r="G71" s="19" t="inlineStr">
        <is>
          <t>2026-01-02</t>
        </is>
      </c>
      <c r="H71" s="19" t="inlineStr">
        <is>
          <t>2026-06-08</t>
        </is>
      </c>
      <c r="I71" s="19" t="inlineStr">
        <is>
          <t>예</t>
        </is>
      </c>
      <c r="J71" s="19" t="n">
        <v>0.0005</v>
      </c>
      <c r="K71" s="19" t="n">
        <v>0.0025</v>
      </c>
      <c r="L71" s="19" t="n">
        <v>0.0007</v>
      </c>
      <c r="M71" s="19" t="inlineStr">
        <is>
          <t>2026-03-04</t>
        </is>
      </c>
      <c r="N71" s="19" t="n">
        <v>11007.7</v>
      </c>
      <c r="O71" s="19" t="inlineStr">
        <is>
          <t>2026-03-18</t>
        </is>
      </c>
      <c r="P71" s="19" t="n">
        <v>12141.49</v>
      </c>
      <c r="Q71" s="19" t="inlineStr">
        <is>
          <t>2차 익절 도달(10%)</t>
        </is>
      </c>
      <c r="R71" s="19" t="n">
        <v>7</v>
      </c>
      <c r="S71" s="19" t="n">
        <v>3</v>
      </c>
      <c r="T71" s="19" t="n">
        <v>10.3</v>
      </c>
      <c r="U71" s="19" t="n">
        <v>9.970000000000001</v>
      </c>
      <c r="V71" s="19" t="n">
        <v>251</v>
      </c>
    </row>
    <row r="72">
      <c r="A72" s="19" t="inlineStr">
        <is>
          <t>LG디스플레이</t>
        </is>
      </c>
      <c r="B72" s="19" t="inlineStr">
        <is>
          <t>034220</t>
        </is>
      </c>
      <c r="C72" s="19" t="inlineStr">
        <is>
          <t>[대표님룰]</t>
        </is>
      </c>
      <c r="D72" s="19" t="inlineStr">
        <is>
          <t>[칼손절]</t>
        </is>
      </c>
      <c r="E72" s="19" t="inlineStr">
        <is>
          <t>+5%▶60% 익절 / +10%▶30% 익절 / +30%▶10% 익절</t>
        </is>
      </c>
      <c r="F72" s="19" t="inlineStr">
        <is>
          <t>-2%▶80% 손절 / -4%▶10% 손절 / -6%▶10% 손절</t>
        </is>
      </c>
      <c r="G72" s="19" t="inlineStr">
        <is>
          <t>2026-01-02</t>
        </is>
      </c>
      <c r="H72" s="19" t="inlineStr">
        <is>
          <t>2026-06-08</t>
        </is>
      </c>
      <c r="I72" s="19" t="inlineStr">
        <is>
          <t>예</t>
        </is>
      </c>
      <c r="J72" s="19" t="n">
        <v>0.0005</v>
      </c>
      <c r="K72" s="19" t="n">
        <v>0.0025</v>
      </c>
      <c r="L72" s="19" t="n">
        <v>0.0007</v>
      </c>
      <c r="M72" s="19" t="inlineStr">
        <is>
          <t>2026-03-04</t>
        </is>
      </c>
      <c r="N72" s="19" t="n">
        <v>11007.7</v>
      </c>
      <c r="O72" s="19" t="inlineStr">
        <is>
          <t>2026-04-17</t>
        </is>
      </c>
      <c r="P72" s="19" t="n">
        <v>14399.91</v>
      </c>
      <c r="Q72" s="19" t="inlineStr">
        <is>
          <t>3차 익절 도달(30%)</t>
        </is>
      </c>
      <c r="R72" s="19" t="n">
        <v>3</v>
      </c>
      <c r="S72" s="19" t="n">
        <v>0</v>
      </c>
      <c r="T72" s="19" t="n">
        <v>30.82</v>
      </c>
      <c r="U72" s="19" t="n">
        <v>30.42</v>
      </c>
      <c r="V72" s="19" t="n">
        <v>125</v>
      </c>
    </row>
    <row r="73">
      <c r="A73" s="19" t="inlineStr">
        <is>
          <t>LG디스플레이</t>
        </is>
      </c>
      <c r="B73" s="19" t="inlineStr">
        <is>
          <t>034220</t>
        </is>
      </c>
      <c r="C73" s="19" t="inlineStr">
        <is>
          <t>[대표님룰]</t>
        </is>
      </c>
      <c r="D73" s="19" t="inlineStr">
        <is>
          <t>[정석방어]</t>
        </is>
      </c>
      <c r="E73" s="19" t="inlineStr">
        <is>
          <t>+5%▶60% 익절 / +10%▶30% 익절 / +30%▶10% 익절</t>
        </is>
      </c>
      <c r="F73" s="19" t="inlineStr">
        <is>
          <t>-3%▶70% 손절 / -5%▶20% 손절 / -10%▶10% 손절</t>
        </is>
      </c>
      <c r="G73" s="19" t="inlineStr">
        <is>
          <t>2026-01-02</t>
        </is>
      </c>
      <c r="H73" s="19" t="inlineStr">
        <is>
          <t>2026-06-08</t>
        </is>
      </c>
      <c r="I73" s="19" t="inlineStr">
        <is>
          <t>예</t>
        </is>
      </c>
      <c r="J73" s="19" t="n">
        <v>0.0005</v>
      </c>
      <c r="K73" s="19" t="n">
        <v>0.0025</v>
      </c>
      <c r="L73" s="19" t="n">
        <v>0.0007</v>
      </c>
      <c r="M73" s="19" t="inlineStr">
        <is>
          <t>2026-01-05</t>
        </is>
      </c>
      <c r="N73" s="19" t="n">
        <v>12028.41</v>
      </c>
      <c r="O73" s="19" t="inlineStr">
        <is>
          <t>2026-01-22</t>
        </is>
      </c>
      <c r="P73" s="19" t="n">
        <v>12651.14</v>
      </c>
      <c r="Q73" s="19" t="inlineStr">
        <is>
          <t>1차 익절 도달(5%)</t>
        </is>
      </c>
      <c r="R73" s="19" t="n">
        <v>14</v>
      </c>
      <c r="S73" s="19" t="n">
        <v>10</v>
      </c>
      <c r="T73" s="19" t="n">
        <v>5.18</v>
      </c>
      <c r="U73" s="19" t="n">
        <v>4.86</v>
      </c>
      <c r="V73" s="19" t="n">
        <v>527</v>
      </c>
    </row>
    <row r="74">
      <c r="A74" s="19" t="inlineStr">
        <is>
          <t>LG디스플레이</t>
        </is>
      </c>
      <c r="B74" s="19" t="inlineStr">
        <is>
          <t>034220</t>
        </is>
      </c>
      <c r="C74" s="19" t="inlineStr">
        <is>
          <t>[대표님룰]</t>
        </is>
      </c>
      <c r="D74" s="19" t="inlineStr">
        <is>
          <t>[정석방어]</t>
        </is>
      </c>
      <c r="E74" s="19" t="inlineStr">
        <is>
          <t>+5%▶60% 익절 / +10%▶30% 익절 / +30%▶10% 익절</t>
        </is>
      </c>
      <c r="F74" s="19" t="inlineStr">
        <is>
          <t>-3%▶70% 손절 / -5%▶20% 손절 / -10%▶10% 손절</t>
        </is>
      </c>
      <c r="G74" s="19" t="inlineStr">
        <is>
          <t>2026-01-02</t>
        </is>
      </c>
      <c r="H74" s="19" t="inlineStr">
        <is>
          <t>2026-06-08</t>
        </is>
      </c>
      <c r="I74" s="19" t="inlineStr">
        <is>
          <t>예</t>
        </is>
      </c>
      <c r="J74" s="19" t="n">
        <v>0.0005</v>
      </c>
      <c r="K74" s="19" t="n">
        <v>0.0025</v>
      </c>
      <c r="L74" s="19" t="n">
        <v>0.0007</v>
      </c>
      <c r="M74" s="19" t="inlineStr">
        <is>
          <t>2026-01-05</t>
        </is>
      </c>
      <c r="N74" s="19" t="n">
        <v>12028.41</v>
      </c>
      <c r="O74" s="19" t="inlineStr">
        <is>
          <t>2026-02-02</t>
        </is>
      </c>
      <c r="P74" s="19" t="n">
        <v>11032.27</v>
      </c>
      <c r="Q74" s="19" t="inlineStr">
        <is>
          <t>2차 손절 도달(-5%)</t>
        </is>
      </c>
      <c r="R74" s="19" t="n">
        <v>4</v>
      </c>
      <c r="S74" s="19" t="n">
        <v>6</v>
      </c>
      <c r="T74" s="19" t="n">
        <v>-8.279999999999999</v>
      </c>
      <c r="U74" s="19" t="n">
        <v>-8.56</v>
      </c>
      <c r="V74" s="19" t="n">
        <v>134</v>
      </c>
    </row>
    <row r="75">
      <c r="A75" s="19" t="inlineStr">
        <is>
          <t>LG디스플레이</t>
        </is>
      </c>
      <c r="B75" s="19" t="inlineStr">
        <is>
          <t>034220</t>
        </is>
      </c>
      <c r="C75" s="19" t="inlineStr">
        <is>
          <t>[대표님룰]</t>
        </is>
      </c>
      <c r="D75" s="19" t="inlineStr">
        <is>
          <t>[정석방어]</t>
        </is>
      </c>
      <c r="E75" s="19" t="inlineStr">
        <is>
          <t>+5%▶60% 익절 / +10%▶30% 익절 / +30%▶10% 익절</t>
        </is>
      </c>
      <c r="F75" s="19" t="inlineStr">
        <is>
          <t>-3%▶70% 손절 / -5%▶20% 손절 / -10%▶10% 손절</t>
        </is>
      </c>
      <c r="G75" s="19" t="inlineStr">
        <is>
          <t>2026-01-02</t>
        </is>
      </c>
      <c r="H75" s="19" t="inlineStr">
        <is>
          <t>2026-06-08</t>
        </is>
      </c>
      <c r="I75" s="19" t="inlineStr">
        <is>
          <t>예</t>
        </is>
      </c>
      <c r="J75" s="19" t="n">
        <v>0.0005</v>
      </c>
      <c r="K75" s="19" t="n">
        <v>0.0025</v>
      </c>
      <c r="L75" s="19" t="n">
        <v>0.0007</v>
      </c>
      <c r="M75" s="19" t="inlineStr">
        <is>
          <t>2026-01-05</t>
        </is>
      </c>
      <c r="N75" s="19" t="n">
        <v>12028.41</v>
      </c>
      <c r="O75" s="19" t="inlineStr">
        <is>
          <t>2026-02-20</t>
        </is>
      </c>
      <c r="P75" s="19" t="n">
        <v>13300.68</v>
      </c>
      <c r="Q75" s="19" t="inlineStr">
        <is>
          <t>2차 익절 도달(10%)</t>
        </is>
      </c>
      <c r="R75" s="19" t="n">
        <v>6</v>
      </c>
      <c r="S75" s="19" t="n">
        <v>0</v>
      </c>
      <c r="T75" s="19" t="n">
        <v>10.58</v>
      </c>
      <c r="U75" s="19" t="n">
        <v>10.25</v>
      </c>
      <c r="V75" s="19" t="n">
        <v>236</v>
      </c>
    </row>
    <row r="76">
      <c r="A76" s="19" t="inlineStr">
        <is>
          <t>LG디스플레이</t>
        </is>
      </c>
      <c r="B76" s="19" t="inlineStr">
        <is>
          <t>034220</t>
        </is>
      </c>
      <c r="C76" s="19" t="inlineStr">
        <is>
          <t>[대표님룰]</t>
        </is>
      </c>
      <c r="D76" s="19" t="inlineStr">
        <is>
          <t>[정석방어]</t>
        </is>
      </c>
      <c r="E76" s="19" t="inlineStr">
        <is>
          <t>+5%▶60% 익절 / +10%▶30% 익절 / +30%▶10% 익절</t>
        </is>
      </c>
      <c r="F76" s="19" t="inlineStr">
        <is>
          <t>-3%▶70% 손절 / -5%▶20% 손절 / -10%▶10% 손절</t>
        </is>
      </c>
      <c r="G76" s="19" t="inlineStr">
        <is>
          <t>2026-01-02</t>
        </is>
      </c>
      <c r="H76" s="19" t="inlineStr">
        <is>
          <t>2026-06-08</t>
        </is>
      </c>
      <c r="I76" s="19" t="inlineStr">
        <is>
          <t>예</t>
        </is>
      </c>
      <c r="J76" s="19" t="n">
        <v>0.0005</v>
      </c>
      <c r="K76" s="19" t="n">
        <v>0.0025</v>
      </c>
      <c r="L76" s="19" t="n">
        <v>0.0007</v>
      </c>
      <c r="M76" s="19" t="inlineStr">
        <is>
          <t>2026-03-04</t>
        </is>
      </c>
      <c r="N76" s="19" t="n">
        <v>11007.7</v>
      </c>
      <c r="O76" s="19" t="inlineStr">
        <is>
          <t>2026-03-05</t>
        </is>
      </c>
      <c r="P76" s="19" t="n">
        <v>11621.86</v>
      </c>
      <c r="Q76" s="19" t="inlineStr">
        <is>
          <t>1차 익절 도달(5%)</t>
        </is>
      </c>
      <c r="R76" s="19" t="n">
        <v>16</v>
      </c>
      <c r="S76" s="19" t="n">
        <v>12</v>
      </c>
      <c r="T76" s="19" t="n">
        <v>5.58</v>
      </c>
      <c r="U76" s="19" t="n">
        <v>5.26</v>
      </c>
      <c r="V76" s="19" t="n">
        <v>553</v>
      </c>
    </row>
    <row r="77">
      <c r="A77" s="19" t="inlineStr">
        <is>
          <t>LG디스플레이</t>
        </is>
      </c>
      <c r="B77" s="19" t="inlineStr">
        <is>
          <t>034220</t>
        </is>
      </c>
      <c r="C77" s="19" t="inlineStr">
        <is>
          <t>[대표님룰]</t>
        </is>
      </c>
      <c r="D77" s="19" t="inlineStr">
        <is>
          <t>[정석방어]</t>
        </is>
      </c>
      <c r="E77" s="19" t="inlineStr">
        <is>
          <t>+5%▶60% 익절 / +10%▶30% 익절 / +30%▶10% 익절</t>
        </is>
      </c>
      <c r="F77" s="19" t="inlineStr">
        <is>
          <t>-3%▶70% 손절 / -5%▶20% 손절 / -10%▶10% 손절</t>
        </is>
      </c>
      <c r="G77" s="19" t="inlineStr">
        <is>
          <t>2026-01-02</t>
        </is>
      </c>
      <c r="H77" s="19" t="inlineStr">
        <is>
          <t>2026-06-08</t>
        </is>
      </c>
      <c r="I77" s="19" t="inlineStr">
        <is>
          <t>예</t>
        </is>
      </c>
      <c r="J77" s="19" t="n">
        <v>0.0005</v>
      </c>
      <c r="K77" s="19" t="n">
        <v>0.0025</v>
      </c>
      <c r="L77" s="19" t="n">
        <v>0.0007</v>
      </c>
      <c r="M77" s="19" t="inlineStr">
        <is>
          <t>2026-03-04</t>
        </is>
      </c>
      <c r="N77" s="19" t="n">
        <v>11007.7</v>
      </c>
      <c r="O77" s="19" t="inlineStr">
        <is>
          <t>2026-03-18</t>
        </is>
      </c>
      <c r="P77" s="19" t="n">
        <v>12141.49</v>
      </c>
      <c r="Q77" s="19" t="inlineStr">
        <is>
          <t>2차 익절 도달(10%)</t>
        </is>
      </c>
      <c r="R77" s="19" t="n">
        <v>8</v>
      </c>
      <c r="S77" s="19" t="n">
        <v>4</v>
      </c>
      <c r="T77" s="19" t="n">
        <v>10.3</v>
      </c>
      <c r="U77" s="19" t="n">
        <v>9.970000000000001</v>
      </c>
      <c r="V77" s="19" t="n">
        <v>287</v>
      </c>
    </row>
    <row r="78">
      <c r="A78" s="19" t="inlineStr">
        <is>
          <t>LG디스플레이</t>
        </is>
      </c>
      <c r="B78" s="19" t="inlineStr">
        <is>
          <t>034220</t>
        </is>
      </c>
      <c r="C78" s="19" t="inlineStr">
        <is>
          <t>[대표님룰]</t>
        </is>
      </c>
      <c r="D78" s="19" t="inlineStr">
        <is>
          <t>[정석방어]</t>
        </is>
      </c>
      <c r="E78" s="19" t="inlineStr">
        <is>
          <t>+5%▶60% 익절 / +10%▶30% 익절 / +30%▶10% 익절</t>
        </is>
      </c>
      <c r="F78" s="19" t="inlineStr">
        <is>
          <t>-3%▶70% 손절 / -5%▶20% 손절 / -10%▶10% 손절</t>
        </is>
      </c>
      <c r="G78" s="19" t="inlineStr">
        <is>
          <t>2026-01-02</t>
        </is>
      </c>
      <c r="H78" s="19" t="inlineStr">
        <is>
          <t>2026-06-08</t>
        </is>
      </c>
      <c r="I78" s="19" t="inlineStr">
        <is>
          <t>예</t>
        </is>
      </c>
      <c r="J78" s="19" t="n">
        <v>0.0005</v>
      </c>
      <c r="K78" s="19" t="n">
        <v>0.0025</v>
      </c>
      <c r="L78" s="19" t="n">
        <v>0.0007</v>
      </c>
      <c r="M78" s="19" t="inlineStr">
        <is>
          <t>2026-03-04</t>
        </is>
      </c>
      <c r="N78" s="19" t="n">
        <v>11007.7</v>
      </c>
      <c r="O78" s="19" t="inlineStr">
        <is>
          <t>2026-04-17</t>
        </is>
      </c>
      <c r="P78" s="19" t="n">
        <v>14399.91</v>
      </c>
      <c r="Q78" s="19" t="inlineStr">
        <is>
          <t>3차 익절 도달(30%)</t>
        </is>
      </c>
      <c r="R78" s="19" t="n">
        <v>4</v>
      </c>
      <c r="S78" s="19" t="n">
        <v>0</v>
      </c>
      <c r="T78" s="19" t="n">
        <v>30.82</v>
      </c>
      <c r="U78" s="19" t="n">
        <v>30.42</v>
      </c>
      <c r="V78" s="19" t="n">
        <v>166</v>
      </c>
    </row>
    <row r="79">
      <c r="A79" s="19" t="inlineStr">
        <is>
          <t>LG디스플레이</t>
        </is>
      </c>
      <c r="B79" s="19" t="inlineStr">
        <is>
          <t>034220</t>
        </is>
      </c>
      <c r="C79" s="19" t="inlineStr">
        <is>
          <t>[대표님룰]</t>
        </is>
      </c>
      <c r="D79" s="19" t="inlineStr">
        <is>
          <t>[변동성허용]</t>
        </is>
      </c>
      <c r="E79" s="19" t="inlineStr">
        <is>
          <t>+5%▶60% 익절 / +10%▶30% 익절 / +30%▶10% 익절</t>
        </is>
      </c>
      <c r="F79" s="19" t="inlineStr">
        <is>
          <t>-5%▶50% 손절 / -10%▶30% 손절 / -15%▶20% 손절</t>
        </is>
      </c>
      <c r="G79" s="19" t="inlineStr">
        <is>
          <t>2026-01-02</t>
        </is>
      </c>
      <c r="H79" s="19" t="inlineStr">
        <is>
          <t>2026-06-08</t>
        </is>
      </c>
      <c r="I79" s="19" t="inlineStr">
        <is>
          <t>예</t>
        </is>
      </c>
      <c r="J79" s="19" t="n">
        <v>0.0005</v>
      </c>
      <c r="K79" s="19" t="n">
        <v>0.0025</v>
      </c>
      <c r="L79" s="19" t="n">
        <v>0.0007</v>
      </c>
      <c r="M79" s="19" t="inlineStr">
        <is>
          <t>2026-01-05</t>
        </is>
      </c>
      <c r="N79" s="19" t="n">
        <v>12028.41</v>
      </c>
      <c r="O79" s="19" t="inlineStr">
        <is>
          <t>2026-01-22</t>
        </is>
      </c>
      <c r="P79" s="19" t="n">
        <v>12651.14</v>
      </c>
      <c r="Q79" s="19" t="inlineStr">
        <is>
          <t>1차 익절 도달(5%)</t>
        </is>
      </c>
      <c r="R79" s="19" t="n">
        <v>14</v>
      </c>
      <c r="S79" s="19" t="n">
        <v>10</v>
      </c>
      <c r="T79" s="19" t="n">
        <v>5.18</v>
      </c>
      <c r="U79" s="19" t="n">
        <v>4.86</v>
      </c>
      <c r="V79" s="19" t="n">
        <v>527</v>
      </c>
    </row>
    <row r="80">
      <c r="A80" s="19" t="inlineStr">
        <is>
          <t>LG디스플레이</t>
        </is>
      </c>
      <c r="B80" s="19" t="inlineStr">
        <is>
          <t>034220</t>
        </is>
      </c>
      <c r="C80" s="19" t="inlineStr">
        <is>
          <t>[대표님룰]</t>
        </is>
      </c>
      <c r="D80" s="19" t="inlineStr">
        <is>
          <t>[변동성허용]</t>
        </is>
      </c>
      <c r="E80" s="19" t="inlineStr">
        <is>
          <t>+5%▶60% 익절 / +10%▶30% 익절 / +30%▶10% 익절</t>
        </is>
      </c>
      <c r="F80" s="19" t="inlineStr">
        <is>
          <t>-5%▶50% 손절 / -10%▶30% 손절 / -15%▶20% 손절</t>
        </is>
      </c>
      <c r="G80" s="19" t="inlineStr">
        <is>
          <t>2026-01-02</t>
        </is>
      </c>
      <c r="H80" s="19" t="inlineStr">
        <is>
          <t>2026-06-08</t>
        </is>
      </c>
      <c r="I80" s="19" t="inlineStr">
        <is>
          <t>예</t>
        </is>
      </c>
      <c r="J80" s="19" t="n">
        <v>0.0005</v>
      </c>
      <c r="K80" s="19" t="n">
        <v>0.0025</v>
      </c>
      <c r="L80" s="19" t="n">
        <v>0.0007</v>
      </c>
      <c r="M80" s="19" t="inlineStr">
        <is>
          <t>2026-01-05</t>
        </is>
      </c>
      <c r="N80" s="19" t="n">
        <v>12028.41</v>
      </c>
      <c r="O80" s="19" t="inlineStr">
        <is>
          <t>2026-02-02</t>
        </is>
      </c>
      <c r="P80" s="19" t="n">
        <v>11032.27</v>
      </c>
      <c r="Q80" s="19" t="inlineStr">
        <is>
          <t>1차 손절 도달(-5%)</t>
        </is>
      </c>
      <c r="R80" s="19" t="n">
        <v>10</v>
      </c>
      <c r="S80" s="19" t="n">
        <v>0</v>
      </c>
      <c r="T80" s="19" t="n">
        <v>-8.279999999999999</v>
      </c>
      <c r="U80" s="19" t="n">
        <v>-8.56</v>
      </c>
      <c r="V80" s="19" t="n">
        <v>336</v>
      </c>
    </row>
    <row r="81">
      <c r="A81" s="19" t="inlineStr">
        <is>
          <t>LG디스플레이</t>
        </is>
      </c>
      <c r="B81" s="19" t="inlineStr">
        <is>
          <t>034220</t>
        </is>
      </c>
      <c r="C81" s="19" t="inlineStr">
        <is>
          <t>[대표님룰]</t>
        </is>
      </c>
      <c r="D81" s="19" t="inlineStr">
        <is>
          <t>[변동성허용]</t>
        </is>
      </c>
      <c r="E81" s="19" t="inlineStr">
        <is>
          <t>+5%▶60% 익절 / +10%▶30% 익절 / +30%▶10% 익절</t>
        </is>
      </c>
      <c r="F81" s="19" t="inlineStr">
        <is>
          <t>-5%▶50% 손절 / -10%▶30% 손절 / -15%▶20% 손절</t>
        </is>
      </c>
      <c r="G81" s="19" t="inlineStr">
        <is>
          <t>2026-01-02</t>
        </is>
      </c>
      <c r="H81" s="19" t="inlineStr">
        <is>
          <t>2026-06-08</t>
        </is>
      </c>
      <c r="I81" s="19" t="inlineStr">
        <is>
          <t>예</t>
        </is>
      </c>
      <c r="J81" s="19" t="n">
        <v>0.0005</v>
      </c>
      <c r="K81" s="19" t="n">
        <v>0.0025</v>
      </c>
      <c r="L81" s="19" t="n">
        <v>0.0007</v>
      </c>
      <c r="M81" s="19" t="inlineStr">
        <is>
          <t>2026-03-04</t>
        </is>
      </c>
      <c r="N81" s="19" t="n">
        <v>11007.7</v>
      </c>
      <c r="O81" s="19" t="inlineStr">
        <is>
          <t>2026-03-05</t>
        </is>
      </c>
      <c r="P81" s="19" t="n">
        <v>11621.86</v>
      </c>
      <c r="Q81" s="19" t="inlineStr">
        <is>
          <t>1차 익절 도달(5%)</t>
        </is>
      </c>
      <c r="R81" s="19" t="n">
        <v>16</v>
      </c>
      <c r="S81" s="19" t="n">
        <v>11</v>
      </c>
      <c r="T81" s="19" t="n">
        <v>5.58</v>
      </c>
      <c r="U81" s="19" t="n">
        <v>5.26</v>
      </c>
      <c r="V81" s="19" t="n">
        <v>553</v>
      </c>
    </row>
    <row r="82">
      <c r="A82" s="19" t="inlineStr">
        <is>
          <t>LG디스플레이</t>
        </is>
      </c>
      <c r="B82" s="19" t="inlineStr">
        <is>
          <t>034220</t>
        </is>
      </c>
      <c r="C82" s="19" t="inlineStr">
        <is>
          <t>[대표님룰]</t>
        </is>
      </c>
      <c r="D82" s="19" t="inlineStr">
        <is>
          <t>[변동성허용]</t>
        </is>
      </c>
      <c r="E82" s="19" t="inlineStr">
        <is>
          <t>+5%▶60% 익절 / +10%▶30% 익절 / +30%▶10% 익절</t>
        </is>
      </c>
      <c r="F82" s="19" t="inlineStr">
        <is>
          <t>-5%▶50% 손절 / -10%▶30% 손절 / -15%▶20% 손절</t>
        </is>
      </c>
      <c r="G82" s="19" t="inlineStr">
        <is>
          <t>2026-01-02</t>
        </is>
      </c>
      <c r="H82" s="19" t="inlineStr">
        <is>
          <t>2026-06-08</t>
        </is>
      </c>
      <c r="I82" s="19" t="inlineStr">
        <is>
          <t>예</t>
        </is>
      </c>
      <c r="J82" s="19" t="n">
        <v>0.0005</v>
      </c>
      <c r="K82" s="19" t="n">
        <v>0.0025</v>
      </c>
      <c r="L82" s="19" t="n">
        <v>0.0007</v>
      </c>
      <c r="M82" s="19" t="inlineStr">
        <is>
          <t>2026-03-04</t>
        </is>
      </c>
      <c r="N82" s="19" t="n">
        <v>11007.7</v>
      </c>
      <c r="O82" s="19" t="inlineStr">
        <is>
          <t>2026-03-18</t>
        </is>
      </c>
      <c r="P82" s="19" t="n">
        <v>12141.49</v>
      </c>
      <c r="Q82" s="19" t="inlineStr">
        <is>
          <t>2차 익절 도달(10%)</t>
        </is>
      </c>
      <c r="R82" s="19" t="n">
        <v>8</v>
      </c>
      <c r="S82" s="19" t="n">
        <v>3</v>
      </c>
      <c r="T82" s="19" t="n">
        <v>10.3</v>
      </c>
      <c r="U82" s="19" t="n">
        <v>9.970000000000001</v>
      </c>
      <c r="V82" s="19" t="n">
        <v>287</v>
      </c>
    </row>
    <row r="83">
      <c r="A83" s="19" t="inlineStr">
        <is>
          <t>LG디스플레이</t>
        </is>
      </c>
      <c r="B83" s="19" t="inlineStr">
        <is>
          <t>034220</t>
        </is>
      </c>
      <c r="C83" s="19" t="inlineStr">
        <is>
          <t>[대표님룰]</t>
        </is>
      </c>
      <c r="D83" s="19" t="inlineStr">
        <is>
          <t>[변동성허용]</t>
        </is>
      </c>
      <c r="E83" s="19" t="inlineStr">
        <is>
          <t>+5%▶60% 익절 / +10%▶30% 익절 / +30%▶10% 익절</t>
        </is>
      </c>
      <c r="F83" s="19" t="inlineStr">
        <is>
          <t>-5%▶50% 손절 / -10%▶30% 손절 / -15%▶20% 손절</t>
        </is>
      </c>
      <c r="G83" s="19" t="inlineStr">
        <is>
          <t>2026-01-02</t>
        </is>
      </c>
      <c r="H83" s="19" t="inlineStr">
        <is>
          <t>2026-06-08</t>
        </is>
      </c>
      <c r="I83" s="19" t="inlineStr">
        <is>
          <t>예</t>
        </is>
      </c>
      <c r="J83" s="19" t="n">
        <v>0.0005</v>
      </c>
      <c r="K83" s="19" t="n">
        <v>0.0025</v>
      </c>
      <c r="L83" s="19" t="n">
        <v>0.0007</v>
      </c>
      <c r="M83" s="19" t="inlineStr">
        <is>
          <t>2026-03-04</t>
        </is>
      </c>
      <c r="N83" s="19" t="n">
        <v>11007.7</v>
      </c>
      <c r="O83" s="19" t="inlineStr">
        <is>
          <t>2026-04-17</t>
        </is>
      </c>
      <c r="P83" s="19" t="n">
        <v>14399.91</v>
      </c>
      <c r="Q83" s="19" t="inlineStr">
        <is>
          <t>3차 익절 도달(30%)</t>
        </is>
      </c>
      <c r="R83" s="19" t="n">
        <v>3</v>
      </c>
      <c r="S83" s="19" t="n">
        <v>0</v>
      </c>
      <c r="T83" s="19" t="n">
        <v>30.82</v>
      </c>
      <c r="U83" s="19" t="n">
        <v>30.42</v>
      </c>
      <c r="V83" s="19" t="n">
        <v>125</v>
      </c>
    </row>
    <row r="84">
      <c r="A84" s="19" t="inlineStr">
        <is>
          <t>LG디스플레이</t>
        </is>
      </c>
      <c r="B84" s="19" t="inlineStr">
        <is>
          <t>034220</t>
        </is>
      </c>
      <c r="C84" s="19" t="inlineStr">
        <is>
          <t>[대표님룰]</t>
        </is>
      </c>
      <c r="D84" s="19" t="inlineStr">
        <is>
          <t>[버티기형]</t>
        </is>
      </c>
      <c r="E84" s="19" t="inlineStr">
        <is>
          <t>+5%▶60% 익절 / +10%▶30% 익절 / +30%▶10% 익절</t>
        </is>
      </c>
      <c r="F84" s="19" t="inlineStr">
        <is>
          <t>-5%▶40% 손절 / -15%▶30% 손절 / -20%▶30% 손절</t>
        </is>
      </c>
      <c r="G84" s="19" t="inlineStr">
        <is>
          <t>2026-01-02</t>
        </is>
      </c>
      <c r="H84" s="19" t="inlineStr">
        <is>
          <t>2026-06-08</t>
        </is>
      </c>
      <c r="I84" s="19" t="inlineStr">
        <is>
          <t>예</t>
        </is>
      </c>
      <c r="J84" s="19" t="n">
        <v>0.0005</v>
      </c>
      <c r="K84" s="19" t="n">
        <v>0.0025</v>
      </c>
      <c r="L84" s="19" t="n">
        <v>0.0007</v>
      </c>
      <c r="M84" s="19" t="inlineStr">
        <is>
          <t>2026-01-05</t>
        </is>
      </c>
      <c r="N84" s="19" t="n">
        <v>12028.41</v>
      </c>
      <c r="O84" s="19" t="inlineStr">
        <is>
          <t>2026-01-22</t>
        </is>
      </c>
      <c r="P84" s="19" t="n">
        <v>12651.14</v>
      </c>
      <c r="Q84" s="19" t="inlineStr">
        <is>
          <t>1차 익절 도달(5%)</t>
        </is>
      </c>
      <c r="R84" s="19" t="n">
        <v>14</v>
      </c>
      <c r="S84" s="19" t="n">
        <v>10</v>
      </c>
      <c r="T84" s="19" t="n">
        <v>5.18</v>
      </c>
      <c r="U84" s="19" t="n">
        <v>4.86</v>
      </c>
      <c r="V84" s="19" t="n">
        <v>527</v>
      </c>
    </row>
    <row r="85">
      <c r="A85" s="19" t="inlineStr">
        <is>
          <t>LG디스플레이</t>
        </is>
      </c>
      <c r="B85" s="19" t="inlineStr">
        <is>
          <t>034220</t>
        </is>
      </c>
      <c r="C85" s="19" t="inlineStr">
        <is>
          <t>[대표님룰]</t>
        </is>
      </c>
      <c r="D85" s="19" t="inlineStr">
        <is>
          <t>[버티기형]</t>
        </is>
      </c>
      <c r="E85" s="19" t="inlineStr">
        <is>
          <t>+5%▶60% 익절 / +10%▶30% 익절 / +30%▶10% 익절</t>
        </is>
      </c>
      <c r="F85" s="19" t="inlineStr">
        <is>
          <t>-5%▶40% 손절 / -15%▶30% 손절 / -20%▶30% 손절</t>
        </is>
      </c>
      <c r="G85" s="19" t="inlineStr">
        <is>
          <t>2026-01-02</t>
        </is>
      </c>
      <c r="H85" s="19" t="inlineStr">
        <is>
          <t>2026-06-08</t>
        </is>
      </c>
      <c r="I85" s="19" t="inlineStr">
        <is>
          <t>예</t>
        </is>
      </c>
      <c r="J85" s="19" t="n">
        <v>0.0005</v>
      </c>
      <c r="K85" s="19" t="n">
        <v>0.0025</v>
      </c>
      <c r="L85" s="19" t="n">
        <v>0.0007</v>
      </c>
      <c r="M85" s="19" t="inlineStr">
        <is>
          <t>2026-01-05</t>
        </is>
      </c>
      <c r="N85" s="19" t="n">
        <v>12028.41</v>
      </c>
      <c r="O85" s="19" t="inlineStr">
        <is>
          <t>2026-02-02</t>
        </is>
      </c>
      <c r="P85" s="19" t="n">
        <v>11032.27</v>
      </c>
      <c r="Q85" s="19" t="inlineStr">
        <is>
          <t>1차 손절 도달(-5%)</t>
        </is>
      </c>
      <c r="R85" s="19" t="n">
        <v>9</v>
      </c>
      <c r="S85" s="19" t="n">
        <v>1</v>
      </c>
      <c r="T85" s="19" t="n">
        <v>-8.279999999999999</v>
      </c>
      <c r="U85" s="19" t="n">
        <v>-8.56</v>
      </c>
      <c r="V85" s="19" t="n">
        <v>302</v>
      </c>
    </row>
    <row r="86">
      <c r="A86" s="19" t="inlineStr">
        <is>
          <t>LG디스플레이</t>
        </is>
      </c>
      <c r="B86" s="19" t="inlineStr">
        <is>
          <t>034220</t>
        </is>
      </c>
      <c r="C86" s="19" t="inlineStr">
        <is>
          <t>[대표님룰]</t>
        </is>
      </c>
      <c r="D86" s="19" t="inlineStr">
        <is>
          <t>[버티기형]</t>
        </is>
      </c>
      <c r="E86" s="19" t="inlineStr">
        <is>
          <t>+5%▶60% 익절 / +10%▶30% 익절 / +30%▶10% 익절</t>
        </is>
      </c>
      <c r="F86" s="19" t="inlineStr">
        <is>
          <t>-5%▶40% 손절 / -15%▶30% 손절 / -20%▶30% 손절</t>
        </is>
      </c>
      <c r="G86" s="19" t="inlineStr">
        <is>
          <t>2026-01-02</t>
        </is>
      </c>
      <c r="H86" s="19" t="inlineStr">
        <is>
          <t>2026-06-08</t>
        </is>
      </c>
      <c r="I86" s="19" t="inlineStr">
        <is>
          <t>예</t>
        </is>
      </c>
      <c r="J86" s="19" t="n">
        <v>0.0005</v>
      </c>
      <c r="K86" s="19" t="n">
        <v>0.0025</v>
      </c>
      <c r="L86" s="19" t="n">
        <v>0.0007</v>
      </c>
      <c r="M86" s="19" t="inlineStr">
        <is>
          <t>2026-01-05</t>
        </is>
      </c>
      <c r="N86" s="19" t="n">
        <v>12028.41</v>
      </c>
      <c r="O86" s="19" t="inlineStr">
        <is>
          <t>2026-02-20</t>
        </is>
      </c>
      <c r="P86" s="19" t="n">
        <v>13300.68</v>
      </c>
      <c r="Q86" s="19" t="inlineStr">
        <is>
          <t>2차 익절 도달(10%)</t>
        </is>
      </c>
      <c r="R86" s="19" t="n">
        <v>1</v>
      </c>
      <c r="S86" s="19" t="n">
        <v>0</v>
      </c>
      <c r="T86" s="19" t="n">
        <v>10.58</v>
      </c>
      <c r="U86" s="19" t="n">
        <v>10.25</v>
      </c>
      <c r="V86" s="19" t="n">
        <v>39</v>
      </c>
    </row>
    <row r="87">
      <c r="A87" s="19" t="inlineStr">
        <is>
          <t>LG디스플레이</t>
        </is>
      </c>
      <c r="B87" s="19" t="inlineStr">
        <is>
          <t>034220</t>
        </is>
      </c>
      <c r="C87" s="19" t="inlineStr">
        <is>
          <t>[대표님룰]</t>
        </is>
      </c>
      <c r="D87" s="19" t="inlineStr">
        <is>
          <t>[버티기형]</t>
        </is>
      </c>
      <c r="E87" s="19" t="inlineStr">
        <is>
          <t>+5%▶60% 익절 / +10%▶30% 익절 / +30%▶10% 익절</t>
        </is>
      </c>
      <c r="F87" s="19" t="inlineStr">
        <is>
          <t>-5%▶40% 손절 / -15%▶30% 손절 / -20%▶30% 손절</t>
        </is>
      </c>
      <c r="G87" s="19" t="inlineStr">
        <is>
          <t>2026-01-02</t>
        </is>
      </c>
      <c r="H87" s="19" t="inlineStr">
        <is>
          <t>2026-06-08</t>
        </is>
      </c>
      <c r="I87" s="19" t="inlineStr">
        <is>
          <t>예</t>
        </is>
      </c>
      <c r="J87" s="19" t="n">
        <v>0.0005</v>
      </c>
      <c r="K87" s="19" t="n">
        <v>0.0025</v>
      </c>
      <c r="L87" s="19" t="n">
        <v>0.0007</v>
      </c>
      <c r="M87" s="19" t="inlineStr">
        <is>
          <t>2026-03-04</t>
        </is>
      </c>
      <c r="N87" s="19" t="n">
        <v>11007.7</v>
      </c>
      <c r="O87" s="19" t="inlineStr">
        <is>
          <t>2026-03-05</t>
        </is>
      </c>
      <c r="P87" s="19" t="n">
        <v>11621.86</v>
      </c>
      <c r="Q87" s="19" t="inlineStr">
        <is>
          <t>1차 익절 도달(5%)</t>
        </is>
      </c>
      <c r="R87" s="19" t="n">
        <v>16</v>
      </c>
      <c r="S87" s="19" t="n">
        <v>11</v>
      </c>
      <c r="T87" s="19" t="n">
        <v>5.58</v>
      </c>
      <c r="U87" s="19" t="n">
        <v>5.26</v>
      </c>
      <c r="V87" s="19" t="n">
        <v>553</v>
      </c>
    </row>
    <row r="88">
      <c r="A88" s="19" t="inlineStr">
        <is>
          <t>LG디스플레이</t>
        </is>
      </c>
      <c r="B88" s="19" t="inlineStr">
        <is>
          <t>034220</t>
        </is>
      </c>
      <c r="C88" s="19" t="inlineStr">
        <is>
          <t>[대표님룰]</t>
        </is>
      </c>
      <c r="D88" s="19" t="inlineStr">
        <is>
          <t>[버티기형]</t>
        </is>
      </c>
      <c r="E88" s="19" t="inlineStr">
        <is>
          <t>+5%▶60% 익절 / +10%▶30% 익절 / +30%▶10% 익절</t>
        </is>
      </c>
      <c r="F88" s="19" t="inlineStr">
        <is>
          <t>-5%▶40% 손절 / -15%▶30% 손절 / -20%▶30% 손절</t>
        </is>
      </c>
      <c r="G88" s="19" t="inlineStr">
        <is>
          <t>2026-01-02</t>
        </is>
      </c>
      <c r="H88" s="19" t="inlineStr">
        <is>
          <t>2026-06-08</t>
        </is>
      </c>
      <c r="I88" s="19" t="inlineStr">
        <is>
          <t>예</t>
        </is>
      </c>
      <c r="J88" s="19" t="n">
        <v>0.0005</v>
      </c>
      <c r="K88" s="19" t="n">
        <v>0.0025</v>
      </c>
      <c r="L88" s="19" t="n">
        <v>0.0007</v>
      </c>
      <c r="M88" s="19" t="inlineStr">
        <is>
          <t>2026-03-04</t>
        </is>
      </c>
      <c r="N88" s="19" t="n">
        <v>11007.7</v>
      </c>
      <c r="O88" s="19" t="inlineStr">
        <is>
          <t>2026-03-18</t>
        </is>
      </c>
      <c r="P88" s="19" t="n">
        <v>12141.49</v>
      </c>
      <c r="Q88" s="19" t="inlineStr">
        <is>
          <t>2차 익절 도달(10%)</t>
        </is>
      </c>
      <c r="R88" s="19" t="n">
        <v>8</v>
      </c>
      <c r="S88" s="19" t="n">
        <v>3</v>
      </c>
      <c r="T88" s="19" t="n">
        <v>10.3</v>
      </c>
      <c r="U88" s="19" t="n">
        <v>9.970000000000001</v>
      </c>
      <c r="V88" s="19" t="n">
        <v>287</v>
      </c>
    </row>
    <row r="89">
      <c r="A89" s="19" t="inlineStr">
        <is>
          <t>LG디스플레이</t>
        </is>
      </c>
      <c r="B89" s="19" t="inlineStr">
        <is>
          <t>034220</t>
        </is>
      </c>
      <c r="C89" s="19" t="inlineStr">
        <is>
          <t>[대표님룰]</t>
        </is>
      </c>
      <c r="D89" s="19" t="inlineStr">
        <is>
          <t>[버티기형]</t>
        </is>
      </c>
      <c r="E89" s="19" t="inlineStr">
        <is>
          <t>+5%▶60% 익절 / +10%▶30% 익절 / +30%▶10% 익절</t>
        </is>
      </c>
      <c r="F89" s="19" t="inlineStr">
        <is>
          <t>-5%▶40% 손절 / -15%▶30% 손절 / -20%▶30% 손절</t>
        </is>
      </c>
      <c r="G89" s="19" t="inlineStr">
        <is>
          <t>2026-01-02</t>
        </is>
      </c>
      <c r="H89" s="19" t="inlineStr">
        <is>
          <t>2026-06-08</t>
        </is>
      </c>
      <c r="I89" s="19" t="inlineStr">
        <is>
          <t>예</t>
        </is>
      </c>
      <c r="J89" s="19" t="n">
        <v>0.0005</v>
      </c>
      <c r="K89" s="19" t="n">
        <v>0.0025</v>
      </c>
      <c r="L89" s="19" t="n">
        <v>0.0007</v>
      </c>
      <c r="M89" s="19" t="inlineStr">
        <is>
          <t>2026-03-04</t>
        </is>
      </c>
      <c r="N89" s="19" t="n">
        <v>11007.7</v>
      </c>
      <c r="O89" s="19" t="inlineStr">
        <is>
          <t>2026-04-17</t>
        </is>
      </c>
      <c r="P89" s="19" t="n">
        <v>14399.91</v>
      </c>
      <c r="Q89" s="19" t="inlineStr">
        <is>
          <t>3차 익절 도달(30%)</t>
        </is>
      </c>
      <c r="R89" s="19" t="n">
        <v>3</v>
      </c>
      <c r="S89" s="19" t="n">
        <v>0</v>
      </c>
      <c r="T89" s="19" t="n">
        <v>30.82</v>
      </c>
      <c r="U89" s="19" t="n">
        <v>30.42</v>
      </c>
      <c r="V89" s="19" t="n">
        <v>125</v>
      </c>
    </row>
    <row r="90">
      <c r="A90" s="19" t="inlineStr">
        <is>
          <t>LG디스플레이</t>
        </is>
      </c>
      <c r="B90" s="19" t="inlineStr">
        <is>
          <t>034220</t>
        </is>
      </c>
      <c r="C90" s="19" t="inlineStr">
        <is>
          <t>[중기추세]</t>
        </is>
      </c>
      <c r="D90" s="19" t="inlineStr">
        <is>
          <t>[칼손절]</t>
        </is>
      </c>
      <c r="E90" s="19" t="inlineStr">
        <is>
          <t>+10%▶50% 익절 / +20%▶30% 익절 / +30%▶20% 익절</t>
        </is>
      </c>
      <c r="F90" s="19" t="inlineStr">
        <is>
          <t>-2%▶80% 손절 / -4%▶10% 손절 / -6%▶10% 손절</t>
        </is>
      </c>
      <c r="G90" s="19" t="inlineStr">
        <is>
          <t>2026-01-02</t>
        </is>
      </c>
      <c r="H90" s="19" t="inlineStr">
        <is>
          <t>2026-06-08</t>
        </is>
      </c>
      <c r="I90" s="19" t="inlineStr">
        <is>
          <t>예</t>
        </is>
      </c>
      <c r="J90" s="19" t="n">
        <v>0.0005</v>
      </c>
      <c r="K90" s="19" t="n">
        <v>0.0025</v>
      </c>
      <c r="L90" s="19" t="n">
        <v>0.0007</v>
      </c>
      <c r="M90" s="19" t="inlineStr">
        <is>
          <t>2026-01-05</t>
        </is>
      </c>
      <c r="N90" s="19" t="n">
        <v>12028.41</v>
      </c>
      <c r="O90" s="19" t="inlineStr">
        <is>
          <t>2026-01-09</t>
        </is>
      </c>
      <c r="P90" s="19" t="n">
        <v>11771.75</v>
      </c>
      <c r="Q90" s="19" t="inlineStr">
        <is>
          <t>1차 손절 도달(-2%)</t>
        </is>
      </c>
      <c r="R90" s="19" t="n">
        <v>19</v>
      </c>
      <c r="S90" s="19" t="n">
        <v>5</v>
      </c>
      <c r="T90" s="19" t="n">
        <v>-2.13</v>
      </c>
      <c r="U90" s="19" t="n">
        <v>-2.43</v>
      </c>
      <c r="V90" s="19" t="n">
        <v>673</v>
      </c>
    </row>
    <row r="91">
      <c r="A91" s="19" t="inlineStr">
        <is>
          <t>LG디스플레이</t>
        </is>
      </c>
      <c r="B91" s="19" t="inlineStr">
        <is>
          <t>034220</t>
        </is>
      </c>
      <c r="C91" s="19" t="inlineStr">
        <is>
          <t>[중기추세]</t>
        </is>
      </c>
      <c r="D91" s="19" t="inlineStr">
        <is>
          <t>[칼손절]</t>
        </is>
      </c>
      <c r="E91" s="19" t="inlineStr">
        <is>
          <t>+10%▶50% 익절 / +20%▶30% 익절 / +30%▶20% 익절</t>
        </is>
      </c>
      <c r="F91" s="19" t="inlineStr">
        <is>
          <t>-2%▶80% 손절 / -4%▶10% 손절 / -6%▶10% 손절</t>
        </is>
      </c>
      <c r="G91" s="19" t="inlineStr">
        <is>
          <t>2026-01-02</t>
        </is>
      </c>
      <c r="H91" s="19" t="inlineStr">
        <is>
          <t>2026-06-08</t>
        </is>
      </c>
      <c r="I91" s="19" t="inlineStr">
        <is>
          <t>예</t>
        </is>
      </c>
      <c r="J91" s="19" t="n">
        <v>0.0005</v>
      </c>
      <c r="K91" s="19" t="n">
        <v>0.0025</v>
      </c>
      <c r="L91" s="19" t="n">
        <v>0.0007</v>
      </c>
      <c r="M91" s="19" t="inlineStr">
        <is>
          <t>2026-01-05</t>
        </is>
      </c>
      <c r="N91" s="19" t="n">
        <v>12028.41</v>
      </c>
      <c r="O91" s="19" t="inlineStr">
        <is>
          <t>2026-02-02</t>
        </is>
      </c>
      <c r="P91" s="19" t="n">
        <v>11032.27</v>
      </c>
      <c r="Q91" s="19" t="inlineStr">
        <is>
          <t>최종 손절 도달(-6%)</t>
        </is>
      </c>
      <c r="R91" s="19" t="n">
        <v>5</v>
      </c>
      <c r="S91" s="19" t="n">
        <v>0</v>
      </c>
      <c r="T91" s="19" t="n">
        <v>-8.279999999999999</v>
      </c>
      <c r="U91" s="19" t="n">
        <v>-8.56</v>
      </c>
      <c r="V91" s="19" t="n">
        <v>168</v>
      </c>
    </row>
    <row r="92">
      <c r="A92" s="19" t="inlineStr">
        <is>
          <t>LG디스플레이</t>
        </is>
      </c>
      <c r="B92" s="19" t="inlineStr">
        <is>
          <t>034220</t>
        </is>
      </c>
      <c r="C92" s="19" t="inlineStr">
        <is>
          <t>[중기추세]</t>
        </is>
      </c>
      <c r="D92" s="19" t="inlineStr">
        <is>
          <t>[칼손절]</t>
        </is>
      </c>
      <c r="E92" s="19" t="inlineStr">
        <is>
          <t>+10%▶50% 익절 / +20%▶30% 익절 / +30%▶20% 익절</t>
        </is>
      </c>
      <c r="F92" s="19" t="inlineStr">
        <is>
          <t>-2%▶80% 손절 / -4%▶10% 손절 / -6%▶10% 손절</t>
        </is>
      </c>
      <c r="G92" s="19" t="inlineStr">
        <is>
          <t>2026-01-02</t>
        </is>
      </c>
      <c r="H92" s="19" t="inlineStr">
        <is>
          <t>2026-06-08</t>
        </is>
      </c>
      <c r="I92" s="19" t="inlineStr">
        <is>
          <t>예</t>
        </is>
      </c>
      <c r="J92" s="19" t="n">
        <v>0.0005</v>
      </c>
      <c r="K92" s="19" t="n">
        <v>0.0025</v>
      </c>
      <c r="L92" s="19" t="n">
        <v>0.0007</v>
      </c>
      <c r="M92" s="19" t="inlineStr">
        <is>
          <t>2026-03-04</t>
        </is>
      </c>
      <c r="N92" s="19" t="n">
        <v>11007.7</v>
      </c>
      <c r="O92" s="19" t="inlineStr">
        <is>
          <t>2026-03-18</t>
        </is>
      </c>
      <c r="P92" s="19" t="n">
        <v>12141.49</v>
      </c>
      <c r="Q92" s="19" t="inlineStr">
        <is>
          <t>1차 익절 도달(10%)</t>
        </is>
      </c>
      <c r="R92" s="19" t="n">
        <v>13</v>
      </c>
      <c r="S92" s="19" t="n">
        <v>13</v>
      </c>
      <c r="T92" s="19" t="n">
        <v>10.3</v>
      </c>
      <c r="U92" s="19" t="n">
        <v>9.970000000000001</v>
      </c>
      <c r="V92" s="19" t="n">
        <v>466</v>
      </c>
    </row>
    <row r="93">
      <c r="A93" s="19" t="inlineStr">
        <is>
          <t>LG디스플레이</t>
        </is>
      </c>
      <c r="B93" s="19" t="inlineStr">
        <is>
          <t>034220</t>
        </is>
      </c>
      <c r="C93" s="19" t="inlineStr">
        <is>
          <t>[중기추세]</t>
        </is>
      </c>
      <c r="D93" s="19" t="inlineStr">
        <is>
          <t>[칼손절]</t>
        </is>
      </c>
      <c r="E93" s="19" t="inlineStr">
        <is>
          <t>+10%▶50% 익절 / +20%▶30% 익절 / +30%▶20% 익절</t>
        </is>
      </c>
      <c r="F93" s="19" t="inlineStr">
        <is>
          <t>-2%▶80% 손절 / -4%▶10% 손절 / -6%▶10% 손절</t>
        </is>
      </c>
      <c r="G93" s="19" t="inlineStr">
        <is>
          <t>2026-01-02</t>
        </is>
      </c>
      <c r="H93" s="19" t="inlineStr">
        <is>
          <t>2026-06-08</t>
        </is>
      </c>
      <c r="I93" s="19" t="inlineStr">
        <is>
          <t>예</t>
        </is>
      </c>
      <c r="J93" s="19" t="n">
        <v>0.0005</v>
      </c>
      <c r="K93" s="19" t="n">
        <v>0.0025</v>
      </c>
      <c r="L93" s="19" t="n">
        <v>0.0007</v>
      </c>
      <c r="M93" s="19" t="inlineStr">
        <is>
          <t>2026-03-04</t>
        </is>
      </c>
      <c r="N93" s="19" t="n">
        <v>11007.7</v>
      </c>
      <c r="O93" s="19" t="inlineStr">
        <is>
          <t>2026-04-15</t>
        </is>
      </c>
      <c r="P93" s="19" t="n">
        <v>13590.48</v>
      </c>
      <c r="Q93" s="19" t="inlineStr">
        <is>
          <t>2차 익절 도달(20%)</t>
        </is>
      </c>
      <c r="R93" s="19" t="n">
        <v>7</v>
      </c>
      <c r="S93" s="19" t="n">
        <v>6</v>
      </c>
      <c r="T93" s="19" t="n">
        <v>23.46</v>
      </c>
      <c r="U93" s="19" t="n">
        <v>23.09</v>
      </c>
      <c r="V93" s="19" t="n">
        <v>276</v>
      </c>
    </row>
    <row r="94">
      <c r="A94" s="19" t="inlineStr">
        <is>
          <t>LG디스플레이</t>
        </is>
      </c>
      <c r="B94" s="19" t="inlineStr">
        <is>
          <t>034220</t>
        </is>
      </c>
      <c r="C94" s="19" t="inlineStr">
        <is>
          <t>[중기추세]</t>
        </is>
      </c>
      <c r="D94" s="19" t="inlineStr">
        <is>
          <t>[칼손절]</t>
        </is>
      </c>
      <c r="E94" s="19" t="inlineStr">
        <is>
          <t>+10%▶50% 익절 / +20%▶30% 익절 / +30%▶20% 익절</t>
        </is>
      </c>
      <c r="F94" s="19" t="inlineStr">
        <is>
          <t>-2%▶80% 손절 / -4%▶10% 손절 / -6%▶10% 손절</t>
        </is>
      </c>
      <c r="G94" s="19" t="inlineStr">
        <is>
          <t>2026-01-02</t>
        </is>
      </c>
      <c r="H94" s="19" t="inlineStr">
        <is>
          <t>2026-06-08</t>
        </is>
      </c>
      <c r="I94" s="19" t="inlineStr">
        <is>
          <t>예</t>
        </is>
      </c>
      <c r="J94" s="19" t="n">
        <v>0.0005</v>
      </c>
      <c r="K94" s="19" t="n">
        <v>0.0025</v>
      </c>
      <c r="L94" s="19" t="n">
        <v>0.0007</v>
      </c>
      <c r="M94" s="19" t="inlineStr">
        <is>
          <t>2026-03-04</t>
        </is>
      </c>
      <c r="N94" s="19" t="n">
        <v>11007.7</v>
      </c>
      <c r="O94" s="19" t="inlineStr">
        <is>
          <t>2026-04-17</t>
        </is>
      </c>
      <c r="P94" s="19" t="n">
        <v>14399.91</v>
      </c>
      <c r="Q94" s="19" t="inlineStr">
        <is>
          <t>3차 익절 도달(30%)</t>
        </is>
      </c>
      <c r="R94" s="19" t="n">
        <v>6</v>
      </c>
      <c r="S94" s="19" t="n">
        <v>0</v>
      </c>
      <c r="T94" s="19" t="n">
        <v>30.82</v>
      </c>
      <c r="U94" s="19" t="n">
        <v>30.42</v>
      </c>
      <c r="V94" s="19" t="n">
        <v>249</v>
      </c>
    </row>
    <row r="95">
      <c r="A95" s="19" t="inlineStr">
        <is>
          <t>LG디스플레이</t>
        </is>
      </c>
      <c r="B95" s="19" t="inlineStr">
        <is>
          <t>034220</t>
        </is>
      </c>
      <c r="C95" s="19" t="inlineStr">
        <is>
          <t>[중기추세]</t>
        </is>
      </c>
      <c r="D95" s="19" t="inlineStr">
        <is>
          <t>[정석방어]</t>
        </is>
      </c>
      <c r="E95" s="19" t="inlineStr">
        <is>
          <t>+10%▶50% 익절 / +20%▶30% 익절 / +30%▶20% 익절</t>
        </is>
      </c>
      <c r="F95" s="19" t="inlineStr">
        <is>
          <t>-3%▶70% 손절 / -5%▶20% 손절 / -10%▶10% 손절</t>
        </is>
      </c>
      <c r="G95" s="19" t="inlineStr">
        <is>
          <t>2026-01-02</t>
        </is>
      </c>
      <c r="H95" s="19" t="inlineStr">
        <is>
          <t>2026-06-08</t>
        </is>
      </c>
      <c r="I95" s="19" t="inlineStr">
        <is>
          <t>예</t>
        </is>
      </c>
      <c r="J95" s="19" t="n">
        <v>0.0005</v>
      </c>
      <c r="K95" s="19" t="n">
        <v>0.0025</v>
      </c>
      <c r="L95" s="19" t="n">
        <v>0.0007</v>
      </c>
      <c r="M95" s="19" t="inlineStr">
        <is>
          <t>2026-01-05</t>
        </is>
      </c>
      <c r="N95" s="19" t="n">
        <v>12028.41</v>
      </c>
      <c r="O95" s="19" t="inlineStr">
        <is>
          <t>2026-02-02</t>
        </is>
      </c>
      <c r="P95" s="19" t="n">
        <v>11032.27</v>
      </c>
      <c r="Q95" s="19" t="inlineStr">
        <is>
          <t>2차 손절 도달(-5%)</t>
        </is>
      </c>
      <c r="R95" s="19" t="n">
        <v>4</v>
      </c>
      <c r="S95" s="19" t="n">
        <v>20</v>
      </c>
      <c r="T95" s="19" t="n">
        <v>-8.279999999999999</v>
      </c>
      <c r="U95" s="19" t="n">
        <v>-8.56</v>
      </c>
      <c r="V95" s="19" t="n">
        <v>134</v>
      </c>
    </row>
    <row r="96">
      <c r="A96" s="19" t="inlineStr">
        <is>
          <t>LG디스플레이</t>
        </is>
      </c>
      <c r="B96" s="19" t="inlineStr">
        <is>
          <t>034220</t>
        </is>
      </c>
      <c r="C96" s="19" t="inlineStr">
        <is>
          <t>[중기추세]</t>
        </is>
      </c>
      <c r="D96" s="19" t="inlineStr">
        <is>
          <t>[정석방어]</t>
        </is>
      </c>
      <c r="E96" s="19" t="inlineStr">
        <is>
          <t>+10%▶50% 익절 / +20%▶30% 익절 / +30%▶20% 익절</t>
        </is>
      </c>
      <c r="F96" s="19" t="inlineStr">
        <is>
          <t>-3%▶70% 손절 / -5%▶20% 손절 / -10%▶10% 손절</t>
        </is>
      </c>
      <c r="G96" s="19" t="inlineStr">
        <is>
          <t>2026-01-02</t>
        </is>
      </c>
      <c r="H96" s="19" t="inlineStr">
        <is>
          <t>2026-06-08</t>
        </is>
      </c>
      <c r="I96" s="19" t="inlineStr">
        <is>
          <t>예</t>
        </is>
      </c>
      <c r="J96" s="19" t="n">
        <v>0.0005</v>
      </c>
      <c r="K96" s="19" t="n">
        <v>0.0025</v>
      </c>
      <c r="L96" s="19" t="n">
        <v>0.0007</v>
      </c>
      <c r="M96" s="19" t="inlineStr">
        <is>
          <t>2026-01-05</t>
        </is>
      </c>
      <c r="N96" s="19" t="n">
        <v>12028.41</v>
      </c>
      <c r="O96" s="19" t="inlineStr">
        <is>
          <t>2026-02-20</t>
        </is>
      </c>
      <c r="P96" s="19" t="n">
        <v>13300.68</v>
      </c>
      <c r="Q96" s="19" t="inlineStr">
        <is>
          <t>1차 익절 도달(10%)</t>
        </is>
      </c>
      <c r="R96" s="19" t="n">
        <v>12</v>
      </c>
      <c r="S96" s="19" t="n">
        <v>8</v>
      </c>
      <c r="T96" s="19" t="n">
        <v>10.58</v>
      </c>
      <c r="U96" s="19" t="n">
        <v>10.25</v>
      </c>
      <c r="V96" s="19" t="n">
        <v>471</v>
      </c>
    </row>
    <row r="97">
      <c r="A97" s="19" t="inlineStr">
        <is>
          <t>LG디스플레이</t>
        </is>
      </c>
      <c r="B97" s="19" t="inlineStr">
        <is>
          <t>034220</t>
        </is>
      </c>
      <c r="C97" s="19" t="inlineStr">
        <is>
          <t>[중기추세]</t>
        </is>
      </c>
      <c r="D97" s="19" t="inlineStr">
        <is>
          <t>[정석방어]</t>
        </is>
      </c>
      <c r="E97" s="19" t="inlineStr">
        <is>
          <t>+10%▶50% 익절 / +20%▶30% 익절 / +30%▶20% 익절</t>
        </is>
      </c>
      <c r="F97" s="19" t="inlineStr">
        <is>
          <t>-3%▶70% 손절 / -5%▶20% 손절 / -10%▶10% 손절</t>
        </is>
      </c>
      <c r="G97" s="19" t="inlineStr">
        <is>
          <t>2026-01-02</t>
        </is>
      </c>
      <c r="H97" s="19" t="inlineStr">
        <is>
          <t>2026-06-08</t>
        </is>
      </c>
      <c r="I97" s="19" t="inlineStr">
        <is>
          <t>예</t>
        </is>
      </c>
      <c r="J97" s="19" t="n">
        <v>0.0005</v>
      </c>
      <c r="K97" s="19" t="n">
        <v>0.0025</v>
      </c>
      <c r="L97" s="19" t="n">
        <v>0.0007</v>
      </c>
      <c r="M97" s="19" t="inlineStr">
        <is>
          <t>2026-01-05</t>
        </is>
      </c>
      <c r="N97" s="19" t="n">
        <v>12028.41</v>
      </c>
      <c r="O97" s="19" t="inlineStr">
        <is>
          <t>2026-02-23</t>
        </is>
      </c>
      <c r="P97" s="19" t="n">
        <v>13950.23</v>
      </c>
      <c r="Q97" s="19" t="inlineStr">
        <is>
          <t>RSI 과열 부분청산</t>
        </is>
      </c>
      <c r="R97" s="19" t="n">
        <v>7</v>
      </c>
      <c r="S97" s="19" t="n">
        <v>1</v>
      </c>
      <c r="T97" s="19" t="n">
        <v>15.98</v>
      </c>
      <c r="U97" s="19" t="n">
        <v>15.63</v>
      </c>
      <c r="V97" s="19" t="n">
        <v>286</v>
      </c>
    </row>
    <row r="98">
      <c r="A98" s="19" t="inlineStr">
        <is>
          <t>LG디스플레이</t>
        </is>
      </c>
      <c r="B98" s="19" t="inlineStr">
        <is>
          <t>034220</t>
        </is>
      </c>
      <c r="C98" s="19" t="inlineStr">
        <is>
          <t>[중기추세]</t>
        </is>
      </c>
      <c r="D98" s="19" t="inlineStr">
        <is>
          <t>[정석방어]</t>
        </is>
      </c>
      <c r="E98" s="19" t="inlineStr">
        <is>
          <t>+10%▶50% 익절 / +20%▶30% 익절 / +30%▶20% 익절</t>
        </is>
      </c>
      <c r="F98" s="19" t="inlineStr">
        <is>
          <t>-3%▶70% 손절 / -5%▶20% 손절 / -10%▶10% 손절</t>
        </is>
      </c>
      <c r="G98" s="19" t="inlineStr">
        <is>
          <t>2026-01-02</t>
        </is>
      </c>
      <c r="H98" s="19" t="inlineStr">
        <is>
          <t>2026-06-08</t>
        </is>
      </c>
      <c r="I98" s="19" t="inlineStr">
        <is>
          <t>예</t>
        </is>
      </c>
      <c r="J98" s="19" t="n">
        <v>0.0005</v>
      </c>
      <c r="K98" s="19" t="n">
        <v>0.0025</v>
      </c>
      <c r="L98" s="19" t="n">
        <v>0.0007</v>
      </c>
      <c r="M98" s="19" t="inlineStr">
        <is>
          <t>2026-01-05</t>
        </is>
      </c>
      <c r="N98" s="19" t="n">
        <v>12028.41</v>
      </c>
      <c r="O98" s="19" t="inlineStr">
        <is>
          <t>2026-02-25</t>
        </is>
      </c>
      <c r="P98" s="19" t="n">
        <v>14809.63</v>
      </c>
      <c r="Q98" s="19" t="inlineStr">
        <is>
          <t>2차 익절 도달(20%)</t>
        </is>
      </c>
      <c r="R98" s="19" t="n">
        <v>1</v>
      </c>
      <c r="S98" s="19" t="n">
        <v>0</v>
      </c>
      <c r="T98" s="19" t="n">
        <v>23.12</v>
      </c>
      <c r="U98" s="19" t="n">
        <v>22.75</v>
      </c>
      <c r="V98" s="19" t="n">
        <v>43</v>
      </c>
    </row>
    <row r="99">
      <c r="A99" s="19" t="inlineStr">
        <is>
          <t>LG디스플레이</t>
        </is>
      </c>
      <c r="B99" s="19" t="inlineStr">
        <is>
          <t>034220</t>
        </is>
      </c>
      <c r="C99" s="19" t="inlineStr">
        <is>
          <t>[중기추세]</t>
        </is>
      </c>
      <c r="D99" s="19" t="inlineStr">
        <is>
          <t>[정석방어]</t>
        </is>
      </c>
      <c r="E99" s="19" t="inlineStr">
        <is>
          <t>+10%▶50% 익절 / +20%▶30% 익절 / +30%▶20% 익절</t>
        </is>
      </c>
      <c r="F99" s="19" t="inlineStr">
        <is>
          <t>-3%▶70% 손절 / -5%▶20% 손절 / -10%▶10% 손절</t>
        </is>
      </c>
      <c r="G99" s="19" t="inlineStr">
        <is>
          <t>2026-01-02</t>
        </is>
      </c>
      <c r="H99" s="19" t="inlineStr">
        <is>
          <t>2026-06-08</t>
        </is>
      </c>
      <c r="I99" s="19" t="inlineStr">
        <is>
          <t>예</t>
        </is>
      </c>
      <c r="J99" s="19" t="n">
        <v>0.0005</v>
      </c>
      <c r="K99" s="19" t="n">
        <v>0.0025</v>
      </c>
      <c r="L99" s="19" t="n">
        <v>0.0007</v>
      </c>
      <c r="M99" s="19" t="inlineStr">
        <is>
          <t>2026-03-04</t>
        </is>
      </c>
      <c r="N99" s="19" t="n">
        <v>11007.7</v>
      </c>
      <c r="O99" s="19" t="inlineStr">
        <is>
          <t>2026-03-18</t>
        </is>
      </c>
      <c r="P99" s="19" t="n">
        <v>12141.49</v>
      </c>
      <c r="Q99" s="19" t="inlineStr">
        <is>
          <t>1차 익절 도달(10%)</t>
        </is>
      </c>
      <c r="R99" s="19" t="n">
        <v>14</v>
      </c>
      <c r="S99" s="19" t="n">
        <v>15</v>
      </c>
      <c r="T99" s="19" t="n">
        <v>10.3</v>
      </c>
      <c r="U99" s="19" t="n">
        <v>9.970000000000001</v>
      </c>
      <c r="V99" s="19" t="n">
        <v>502</v>
      </c>
    </row>
    <row r="100">
      <c r="A100" s="19" t="inlineStr">
        <is>
          <t>LG디스플레이</t>
        </is>
      </c>
      <c r="B100" s="19" t="inlineStr">
        <is>
          <t>034220</t>
        </is>
      </c>
      <c r="C100" s="19" t="inlineStr">
        <is>
          <t>[중기추세]</t>
        </is>
      </c>
      <c r="D100" s="19" t="inlineStr">
        <is>
          <t>[정석방어]</t>
        </is>
      </c>
      <c r="E100" s="19" t="inlineStr">
        <is>
          <t>+10%▶50% 익절 / +20%▶30% 익절 / +30%▶20% 익절</t>
        </is>
      </c>
      <c r="F100" s="19" t="inlineStr">
        <is>
          <t>-3%▶70% 손절 / -5%▶20% 손절 / -10%▶10% 손절</t>
        </is>
      </c>
      <c r="G100" s="19" t="inlineStr">
        <is>
          <t>2026-01-02</t>
        </is>
      </c>
      <c r="H100" s="19" t="inlineStr">
        <is>
          <t>2026-06-08</t>
        </is>
      </c>
      <c r="I100" s="19" t="inlineStr">
        <is>
          <t>예</t>
        </is>
      </c>
      <c r="J100" s="19" t="n">
        <v>0.0005</v>
      </c>
      <c r="K100" s="19" t="n">
        <v>0.0025</v>
      </c>
      <c r="L100" s="19" t="n">
        <v>0.0007</v>
      </c>
      <c r="M100" s="19" t="inlineStr">
        <is>
          <t>2026-03-04</t>
        </is>
      </c>
      <c r="N100" s="19" t="n">
        <v>11007.7</v>
      </c>
      <c r="O100" s="19" t="inlineStr">
        <is>
          <t>2026-04-15</t>
        </is>
      </c>
      <c r="P100" s="19" t="n">
        <v>13590.48</v>
      </c>
      <c r="Q100" s="19" t="inlineStr">
        <is>
          <t>2차 익절 도달(20%)</t>
        </is>
      </c>
      <c r="R100" s="19" t="n">
        <v>8</v>
      </c>
      <c r="S100" s="19" t="n">
        <v>7</v>
      </c>
      <c r="T100" s="19" t="n">
        <v>23.46</v>
      </c>
      <c r="U100" s="19" t="n">
        <v>23.09</v>
      </c>
      <c r="V100" s="19" t="n">
        <v>316</v>
      </c>
    </row>
    <row r="101">
      <c r="A101" s="19" t="inlineStr">
        <is>
          <t>LG디스플레이</t>
        </is>
      </c>
      <c r="B101" s="19" t="inlineStr">
        <is>
          <t>034220</t>
        </is>
      </c>
      <c r="C101" s="19" t="inlineStr">
        <is>
          <t>[중기추세]</t>
        </is>
      </c>
      <c r="D101" s="19" t="inlineStr">
        <is>
          <t>[정석방어]</t>
        </is>
      </c>
      <c r="E101" s="19" t="inlineStr">
        <is>
          <t>+10%▶50% 익절 / +20%▶30% 익절 / +30%▶20% 익절</t>
        </is>
      </c>
      <c r="F101" s="19" t="inlineStr">
        <is>
          <t>-3%▶70% 손절 / -5%▶20% 손절 / -10%▶10% 손절</t>
        </is>
      </c>
      <c r="G101" s="19" t="inlineStr">
        <is>
          <t>2026-01-02</t>
        </is>
      </c>
      <c r="H101" s="19" t="inlineStr">
        <is>
          <t>2026-06-08</t>
        </is>
      </c>
      <c r="I101" s="19" t="inlineStr">
        <is>
          <t>예</t>
        </is>
      </c>
      <c r="J101" s="19" t="n">
        <v>0.0005</v>
      </c>
      <c r="K101" s="19" t="n">
        <v>0.0025</v>
      </c>
      <c r="L101" s="19" t="n">
        <v>0.0007</v>
      </c>
      <c r="M101" s="19" t="inlineStr">
        <is>
          <t>2026-03-04</t>
        </is>
      </c>
      <c r="N101" s="19" t="n">
        <v>11007.7</v>
      </c>
      <c r="O101" s="19" t="inlineStr">
        <is>
          <t>2026-04-17</t>
        </is>
      </c>
      <c r="P101" s="19" t="n">
        <v>14399.91</v>
      </c>
      <c r="Q101" s="19" t="inlineStr">
        <is>
          <t>3차 익절 도달(30%)</t>
        </is>
      </c>
      <c r="R101" s="19" t="n">
        <v>7</v>
      </c>
      <c r="S101" s="19" t="n">
        <v>0</v>
      </c>
      <c r="T101" s="19" t="n">
        <v>30.82</v>
      </c>
      <c r="U101" s="19" t="n">
        <v>30.42</v>
      </c>
      <c r="V101" s="19" t="n">
        <v>291</v>
      </c>
    </row>
    <row r="102">
      <c r="A102" s="19" t="inlineStr">
        <is>
          <t>LG디스플레이</t>
        </is>
      </c>
      <c r="B102" s="19" t="inlineStr">
        <is>
          <t>034220</t>
        </is>
      </c>
      <c r="C102" s="19" t="inlineStr">
        <is>
          <t>[중기추세]</t>
        </is>
      </c>
      <c r="D102" s="19" t="inlineStr">
        <is>
          <t>[변동성허용]</t>
        </is>
      </c>
      <c r="E102" s="19" t="inlineStr">
        <is>
          <t>+10%▶50% 익절 / +20%▶30% 익절 / +30%▶20% 익절</t>
        </is>
      </c>
      <c r="F102" s="19" t="inlineStr">
        <is>
          <t>-5%▶50% 손절 / -10%▶30% 손절 / -15%▶20% 손절</t>
        </is>
      </c>
      <c r="G102" s="19" t="inlineStr">
        <is>
          <t>2026-01-02</t>
        </is>
      </c>
      <c r="H102" s="19" t="inlineStr">
        <is>
          <t>2026-06-08</t>
        </is>
      </c>
      <c r="I102" s="19" t="inlineStr">
        <is>
          <t>예</t>
        </is>
      </c>
      <c r="J102" s="19" t="n">
        <v>0.0005</v>
      </c>
      <c r="K102" s="19" t="n">
        <v>0.0025</v>
      </c>
      <c r="L102" s="19" t="n">
        <v>0.0007</v>
      </c>
      <c r="M102" s="19" t="inlineStr">
        <is>
          <t>2026-01-05</t>
        </is>
      </c>
      <c r="N102" s="19" t="n">
        <v>12028.41</v>
      </c>
      <c r="O102" s="19" t="inlineStr">
        <is>
          <t>2026-02-02</t>
        </is>
      </c>
      <c r="P102" s="19" t="n">
        <v>11032.27</v>
      </c>
      <c r="Q102" s="19" t="inlineStr">
        <is>
          <t>1차 손절 도달(-5%)</t>
        </is>
      </c>
      <c r="R102" s="19" t="n">
        <v>12</v>
      </c>
      <c r="S102" s="19" t="n">
        <v>12</v>
      </c>
      <c r="T102" s="19" t="n">
        <v>-8.279999999999999</v>
      </c>
      <c r="U102" s="19" t="n">
        <v>-8.56</v>
      </c>
      <c r="V102" s="19" t="n">
        <v>403</v>
      </c>
    </row>
    <row r="103">
      <c r="A103" s="19" t="inlineStr">
        <is>
          <t>LG디스플레이</t>
        </is>
      </c>
      <c r="B103" s="19" t="inlineStr">
        <is>
          <t>034220</t>
        </is>
      </c>
      <c r="C103" s="19" t="inlineStr">
        <is>
          <t>[중기추세]</t>
        </is>
      </c>
      <c r="D103" s="19" t="inlineStr">
        <is>
          <t>[변동성허용]</t>
        </is>
      </c>
      <c r="E103" s="19" t="inlineStr">
        <is>
          <t>+10%▶50% 익절 / +20%▶30% 익절 / +30%▶20% 익절</t>
        </is>
      </c>
      <c r="F103" s="19" t="inlineStr">
        <is>
          <t>-5%▶50% 손절 / -10%▶30% 손절 / -15%▶20% 손절</t>
        </is>
      </c>
      <c r="G103" s="19" t="inlineStr">
        <is>
          <t>2026-01-02</t>
        </is>
      </c>
      <c r="H103" s="19" t="inlineStr">
        <is>
          <t>2026-06-08</t>
        </is>
      </c>
      <c r="I103" s="19" t="inlineStr">
        <is>
          <t>예</t>
        </is>
      </c>
      <c r="J103" s="19" t="n">
        <v>0.0005</v>
      </c>
      <c r="K103" s="19" t="n">
        <v>0.0025</v>
      </c>
      <c r="L103" s="19" t="n">
        <v>0.0007</v>
      </c>
      <c r="M103" s="19" t="inlineStr">
        <is>
          <t>2026-01-05</t>
        </is>
      </c>
      <c r="N103" s="19" t="n">
        <v>12028.41</v>
      </c>
      <c r="O103" s="19" t="inlineStr">
        <is>
          <t>2026-02-20</t>
        </is>
      </c>
      <c r="P103" s="19" t="n">
        <v>13300.68</v>
      </c>
      <c r="Q103" s="19" t="inlineStr">
        <is>
          <t>1차 익절 도달(10%)</t>
        </is>
      </c>
      <c r="R103" s="19" t="n">
        <v>12</v>
      </c>
      <c r="S103" s="19" t="n">
        <v>0</v>
      </c>
      <c r="T103" s="19" t="n">
        <v>10.58</v>
      </c>
      <c r="U103" s="19" t="n">
        <v>10.25</v>
      </c>
      <c r="V103" s="19" t="n">
        <v>471</v>
      </c>
    </row>
    <row r="104">
      <c r="A104" s="19" t="inlineStr">
        <is>
          <t>LG디스플레이</t>
        </is>
      </c>
      <c r="B104" s="19" t="inlineStr">
        <is>
          <t>034220</t>
        </is>
      </c>
      <c r="C104" s="19" t="inlineStr">
        <is>
          <t>[중기추세]</t>
        </is>
      </c>
      <c r="D104" s="19" t="inlineStr">
        <is>
          <t>[변동성허용]</t>
        </is>
      </c>
      <c r="E104" s="19" t="inlineStr">
        <is>
          <t>+10%▶50% 익절 / +20%▶30% 익절 / +30%▶20% 익절</t>
        </is>
      </c>
      <c r="F104" s="19" t="inlineStr">
        <is>
          <t>-5%▶50% 손절 / -10%▶30% 손절 / -15%▶20% 손절</t>
        </is>
      </c>
      <c r="G104" s="19" t="inlineStr">
        <is>
          <t>2026-01-02</t>
        </is>
      </c>
      <c r="H104" s="19" t="inlineStr">
        <is>
          <t>2026-06-08</t>
        </is>
      </c>
      <c r="I104" s="19" t="inlineStr">
        <is>
          <t>예</t>
        </is>
      </c>
      <c r="J104" s="19" t="n">
        <v>0.0005</v>
      </c>
      <c r="K104" s="19" t="n">
        <v>0.0025</v>
      </c>
      <c r="L104" s="19" t="n">
        <v>0.0007</v>
      </c>
      <c r="M104" s="19" t="inlineStr">
        <is>
          <t>2026-03-04</t>
        </is>
      </c>
      <c r="N104" s="19" t="n">
        <v>11007.7</v>
      </c>
      <c r="O104" s="19" t="inlineStr">
        <is>
          <t>2026-03-18</t>
        </is>
      </c>
      <c r="P104" s="19" t="n">
        <v>12141.49</v>
      </c>
      <c r="Q104" s="19" t="inlineStr">
        <is>
          <t>1차 익절 도달(10%)</t>
        </is>
      </c>
      <c r="R104" s="19" t="n">
        <v>13</v>
      </c>
      <c r="S104" s="19" t="n">
        <v>14</v>
      </c>
      <c r="T104" s="19" t="n">
        <v>10.3</v>
      </c>
      <c r="U104" s="19" t="n">
        <v>9.970000000000001</v>
      </c>
      <c r="V104" s="19" t="n">
        <v>466</v>
      </c>
    </row>
    <row r="105">
      <c r="A105" s="19" t="inlineStr">
        <is>
          <t>LG디스플레이</t>
        </is>
      </c>
      <c r="B105" s="19" t="inlineStr">
        <is>
          <t>034220</t>
        </is>
      </c>
      <c r="C105" s="19" t="inlineStr">
        <is>
          <t>[중기추세]</t>
        </is>
      </c>
      <c r="D105" s="19" t="inlineStr">
        <is>
          <t>[변동성허용]</t>
        </is>
      </c>
      <c r="E105" s="19" t="inlineStr">
        <is>
          <t>+10%▶50% 익절 / +20%▶30% 익절 / +30%▶20% 익절</t>
        </is>
      </c>
      <c r="F105" s="19" t="inlineStr">
        <is>
          <t>-5%▶50% 손절 / -10%▶30% 손절 / -15%▶20% 손절</t>
        </is>
      </c>
      <c r="G105" s="19" t="inlineStr">
        <is>
          <t>2026-01-02</t>
        </is>
      </c>
      <c r="H105" s="19" t="inlineStr">
        <is>
          <t>2026-06-08</t>
        </is>
      </c>
      <c r="I105" s="19" t="inlineStr">
        <is>
          <t>예</t>
        </is>
      </c>
      <c r="J105" s="19" t="n">
        <v>0.0005</v>
      </c>
      <c r="K105" s="19" t="n">
        <v>0.0025</v>
      </c>
      <c r="L105" s="19" t="n">
        <v>0.0007</v>
      </c>
      <c r="M105" s="19" t="inlineStr">
        <is>
          <t>2026-03-04</t>
        </is>
      </c>
      <c r="N105" s="19" t="n">
        <v>11007.7</v>
      </c>
      <c r="O105" s="19" t="inlineStr">
        <is>
          <t>2026-04-15</t>
        </is>
      </c>
      <c r="P105" s="19" t="n">
        <v>13590.48</v>
      </c>
      <c r="Q105" s="19" t="inlineStr">
        <is>
          <t>2차 익절 도달(20%)</t>
        </is>
      </c>
      <c r="R105" s="19" t="n">
        <v>8</v>
      </c>
      <c r="S105" s="19" t="n">
        <v>6</v>
      </c>
      <c r="T105" s="19" t="n">
        <v>23.46</v>
      </c>
      <c r="U105" s="19" t="n">
        <v>23.09</v>
      </c>
      <c r="V105" s="19" t="n">
        <v>316</v>
      </c>
    </row>
    <row r="106">
      <c r="A106" s="19" t="inlineStr">
        <is>
          <t>LG디스플레이</t>
        </is>
      </c>
      <c r="B106" s="19" t="inlineStr">
        <is>
          <t>034220</t>
        </is>
      </c>
      <c r="C106" s="19" t="inlineStr">
        <is>
          <t>[중기추세]</t>
        </is>
      </c>
      <c r="D106" s="19" t="inlineStr">
        <is>
          <t>[변동성허용]</t>
        </is>
      </c>
      <c r="E106" s="19" t="inlineStr">
        <is>
          <t>+10%▶50% 익절 / +20%▶30% 익절 / +30%▶20% 익절</t>
        </is>
      </c>
      <c r="F106" s="19" t="inlineStr">
        <is>
          <t>-5%▶50% 손절 / -10%▶30% 손절 / -15%▶20% 손절</t>
        </is>
      </c>
      <c r="G106" s="19" t="inlineStr">
        <is>
          <t>2026-01-02</t>
        </is>
      </c>
      <c r="H106" s="19" t="inlineStr">
        <is>
          <t>2026-06-08</t>
        </is>
      </c>
      <c r="I106" s="19" t="inlineStr">
        <is>
          <t>예</t>
        </is>
      </c>
      <c r="J106" s="19" t="n">
        <v>0.0005</v>
      </c>
      <c r="K106" s="19" t="n">
        <v>0.0025</v>
      </c>
      <c r="L106" s="19" t="n">
        <v>0.0007</v>
      </c>
      <c r="M106" s="19" t="inlineStr">
        <is>
          <t>2026-03-04</t>
        </is>
      </c>
      <c r="N106" s="19" t="n">
        <v>11007.7</v>
      </c>
      <c r="O106" s="19" t="inlineStr">
        <is>
          <t>2026-04-17</t>
        </is>
      </c>
      <c r="P106" s="19" t="n">
        <v>14399.91</v>
      </c>
      <c r="Q106" s="19" t="inlineStr">
        <is>
          <t>3차 익절 도달(30%)</t>
        </is>
      </c>
      <c r="R106" s="19" t="n">
        <v>6</v>
      </c>
      <c r="S106" s="19" t="n">
        <v>0</v>
      </c>
      <c r="T106" s="19" t="n">
        <v>30.82</v>
      </c>
      <c r="U106" s="19" t="n">
        <v>30.42</v>
      </c>
      <c r="V106" s="19" t="n">
        <v>249</v>
      </c>
    </row>
    <row r="107">
      <c r="A107" s="19" t="inlineStr">
        <is>
          <t>LG디스플레이</t>
        </is>
      </c>
      <c r="B107" s="19" t="inlineStr">
        <is>
          <t>034220</t>
        </is>
      </c>
      <c r="C107" s="19" t="inlineStr">
        <is>
          <t>[중기추세]</t>
        </is>
      </c>
      <c r="D107" s="19" t="inlineStr">
        <is>
          <t>[버티기형]</t>
        </is>
      </c>
      <c r="E107" s="19" t="inlineStr">
        <is>
          <t>+10%▶50% 익절 / +20%▶30% 익절 / +30%▶20% 익절</t>
        </is>
      </c>
      <c r="F107" s="19" t="inlineStr">
        <is>
          <t>-5%▶40% 손절 / -15%▶30% 손절 / -20%▶30% 손절</t>
        </is>
      </c>
      <c r="G107" s="19" t="inlineStr">
        <is>
          <t>2026-01-02</t>
        </is>
      </c>
      <c r="H107" s="19" t="inlineStr">
        <is>
          <t>2026-06-08</t>
        </is>
      </c>
      <c r="I107" s="19" t="inlineStr">
        <is>
          <t>예</t>
        </is>
      </c>
      <c r="J107" s="19" t="n">
        <v>0.0005</v>
      </c>
      <c r="K107" s="19" t="n">
        <v>0.0025</v>
      </c>
      <c r="L107" s="19" t="n">
        <v>0.0007</v>
      </c>
      <c r="M107" s="19" t="inlineStr">
        <is>
          <t>2026-01-05</t>
        </is>
      </c>
      <c r="N107" s="19" t="n">
        <v>12028.41</v>
      </c>
      <c r="O107" s="19" t="inlineStr">
        <is>
          <t>2026-02-02</t>
        </is>
      </c>
      <c r="P107" s="19" t="n">
        <v>11032.27</v>
      </c>
      <c r="Q107" s="19" t="inlineStr">
        <is>
          <t>1차 손절 도달(-5%)</t>
        </is>
      </c>
      <c r="R107" s="19" t="n">
        <v>9</v>
      </c>
      <c r="S107" s="19" t="n">
        <v>15</v>
      </c>
      <c r="T107" s="19" t="n">
        <v>-8.279999999999999</v>
      </c>
      <c r="U107" s="19" t="n">
        <v>-8.56</v>
      </c>
      <c r="V107" s="19" t="n">
        <v>302</v>
      </c>
    </row>
    <row r="108">
      <c r="A108" s="19" t="inlineStr">
        <is>
          <t>LG디스플레이</t>
        </is>
      </c>
      <c r="B108" s="19" t="inlineStr">
        <is>
          <t>034220</t>
        </is>
      </c>
      <c r="C108" s="19" t="inlineStr">
        <is>
          <t>[중기추세]</t>
        </is>
      </c>
      <c r="D108" s="19" t="inlineStr">
        <is>
          <t>[버티기형]</t>
        </is>
      </c>
      <c r="E108" s="19" t="inlineStr">
        <is>
          <t>+10%▶50% 익절 / +20%▶30% 익절 / +30%▶20% 익절</t>
        </is>
      </c>
      <c r="F108" s="19" t="inlineStr">
        <is>
          <t>-5%▶40% 손절 / -15%▶30% 손절 / -20%▶30% 손절</t>
        </is>
      </c>
      <c r="G108" s="19" t="inlineStr">
        <is>
          <t>2026-01-02</t>
        </is>
      </c>
      <c r="H108" s="19" t="inlineStr">
        <is>
          <t>2026-06-08</t>
        </is>
      </c>
      <c r="I108" s="19" t="inlineStr">
        <is>
          <t>예</t>
        </is>
      </c>
      <c r="J108" s="19" t="n">
        <v>0.0005</v>
      </c>
      <c r="K108" s="19" t="n">
        <v>0.0025</v>
      </c>
      <c r="L108" s="19" t="n">
        <v>0.0007</v>
      </c>
      <c r="M108" s="19" t="inlineStr">
        <is>
          <t>2026-01-05</t>
        </is>
      </c>
      <c r="N108" s="19" t="n">
        <v>12028.41</v>
      </c>
      <c r="O108" s="19" t="inlineStr">
        <is>
          <t>2026-02-20</t>
        </is>
      </c>
      <c r="P108" s="19" t="n">
        <v>13300.68</v>
      </c>
      <c r="Q108" s="19" t="inlineStr">
        <is>
          <t>1차 익절 도달(10%)</t>
        </is>
      </c>
      <c r="R108" s="19" t="n">
        <v>12</v>
      </c>
      <c r="S108" s="19" t="n">
        <v>3</v>
      </c>
      <c r="T108" s="19" t="n">
        <v>10.58</v>
      </c>
      <c r="U108" s="19" t="n">
        <v>10.25</v>
      </c>
      <c r="V108" s="19" t="n">
        <v>471</v>
      </c>
    </row>
    <row r="109">
      <c r="A109" s="19" t="inlineStr">
        <is>
          <t>LG디스플레이</t>
        </is>
      </c>
      <c r="B109" s="19" t="inlineStr">
        <is>
          <t>034220</t>
        </is>
      </c>
      <c r="C109" s="19" t="inlineStr">
        <is>
          <t>[중기추세]</t>
        </is>
      </c>
      <c r="D109" s="19" t="inlineStr">
        <is>
          <t>[버티기형]</t>
        </is>
      </c>
      <c r="E109" s="19" t="inlineStr">
        <is>
          <t>+10%▶50% 익절 / +20%▶30% 익절 / +30%▶20% 익절</t>
        </is>
      </c>
      <c r="F109" s="19" t="inlineStr">
        <is>
          <t>-5%▶40% 손절 / -15%▶30% 손절 / -20%▶30% 손절</t>
        </is>
      </c>
      <c r="G109" s="19" t="inlineStr">
        <is>
          <t>2026-01-02</t>
        </is>
      </c>
      <c r="H109" s="19" t="inlineStr">
        <is>
          <t>2026-06-08</t>
        </is>
      </c>
      <c r="I109" s="19" t="inlineStr">
        <is>
          <t>예</t>
        </is>
      </c>
      <c r="J109" s="19" t="n">
        <v>0.0005</v>
      </c>
      <c r="K109" s="19" t="n">
        <v>0.0025</v>
      </c>
      <c r="L109" s="19" t="n">
        <v>0.0007</v>
      </c>
      <c r="M109" s="19" t="inlineStr">
        <is>
          <t>2026-01-05</t>
        </is>
      </c>
      <c r="N109" s="19" t="n">
        <v>12028.41</v>
      </c>
      <c r="O109" s="19" t="inlineStr">
        <is>
          <t>2026-02-23</t>
        </is>
      </c>
      <c r="P109" s="19" t="n">
        <v>13950.23</v>
      </c>
      <c r="Q109" s="19" t="inlineStr">
        <is>
          <t>RSI 과열 부분청산</t>
        </is>
      </c>
      <c r="R109" s="19" t="n">
        <v>2</v>
      </c>
      <c r="S109" s="19" t="n">
        <v>1</v>
      </c>
      <c r="T109" s="19" t="n">
        <v>15.98</v>
      </c>
      <c r="U109" s="19" t="n">
        <v>15.63</v>
      </c>
      <c r="V109" s="19" t="n">
        <v>82</v>
      </c>
    </row>
    <row r="110">
      <c r="A110" s="19" t="inlineStr">
        <is>
          <t>LG디스플레이</t>
        </is>
      </c>
      <c r="B110" s="19" t="inlineStr">
        <is>
          <t>034220</t>
        </is>
      </c>
      <c r="C110" s="19" t="inlineStr">
        <is>
          <t>[중기추세]</t>
        </is>
      </c>
      <c r="D110" s="19" t="inlineStr">
        <is>
          <t>[버티기형]</t>
        </is>
      </c>
      <c r="E110" s="19" t="inlineStr">
        <is>
          <t>+10%▶50% 익절 / +20%▶30% 익절 / +30%▶20% 익절</t>
        </is>
      </c>
      <c r="F110" s="19" t="inlineStr">
        <is>
          <t>-5%▶40% 손절 / -15%▶30% 손절 / -20%▶30% 손절</t>
        </is>
      </c>
      <c r="G110" s="19" t="inlineStr">
        <is>
          <t>2026-01-02</t>
        </is>
      </c>
      <c r="H110" s="19" t="inlineStr">
        <is>
          <t>2026-06-08</t>
        </is>
      </c>
      <c r="I110" s="19" t="inlineStr">
        <is>
          <t>예</t>
        </is>
      </c>
      <c r="J110" s="19" t="n">
        <v>0.0005</v>
      </c>
      <c r="K110" s="19" t="n">
        <v>0.0025</v>
      </c>
      <c r="L110" s="19" t="n">
        <v>0.0007</v>
      </c>
      <c r="M110" s="19" t="inlineStr">
        <is>
          <t>2026-01-05</t>
        </is>
      </c>
      <c r="N110" s="19" t="n">
        <v>12028.41</v>
      </c>
      <c r="O110" s="19" t="inlineStr">
        <is>
          <t>2026-02-25</t>
        </is>
      </c>
      <c r="P110" s="19" t="n">
        <v>14809.63</v>
      </c>
      <c r="Q110" s="19" t="inlineStr">
        <is>
          <t>2차 익절 도달(20%)</t>
        </is>
      </c>
      <c r="R110" s="19" t="n">
        <v>1</v>
      </c>
      <c r="S110" s="19" t="n">
        <v>0</v>
      </c>
      <c r="T110" s="19" t="n">
        <v>23.12</v>
      </c>
      <c r="U110" s="19" t="n">
        <v>22.75</v>
      </c>
      <c r="V110" s="19" t="n">
        <v>43</v>
      </c>
    </row>
    <row r="111">
      <c r="A111" s="19" t="inlineStr">
        <is>
          <t>LG디스플레이</t>
        </is>
      </c>
      <c r="B111" s="19" t="inlineStr">
        <is>
          <t>034220</t>
        </is>
      </c>
      <c r="C111" s="19" t="inlineStr">
        <is>
          <t>[중기추세]</t>
        </is>
      </c>
      <c r="D111" s="19" t="inlineStr">
        <is>
          <t>[버티기형]</t>
        </is>
      </c>
      <c r="E111" s="19" t="inlineStr">
        <is>
          <t>+10%▶50% 익절 / +20%▶30% 익절 / +30%▶20% 익절</t>
        </is>
      </c>
      <c r="F111" s="19" t="inlineStr">
        <is>
          <t>-5%▶40% 손절 / -15%▶30% 손절 / -20%▶30% 손절</t>
        </is>
      </c>
      <c r="G111" s="19" t="inlineStr">
        <is>
          <t>2026-01-02</t>
        </is>
      </c>
      <c r="H111" s="19" t="inlineStr">
        <is>
          <t>2026-06-08</t>
        </is>
      </c>
      <c r="I111" s="19" t="inlineStr">
        <is>
          <t>예</t>
        </is>
      </c>
      <c r="J111" s="19" t="n">
        <v>0.0005</v>
      </c>
      <c r="K111" s="19" t="n">
        <v>0.0025</v>
      </c>
      <c r="L111" s="19" t="n">
        <v>0.0007</v>
      </c>
      <c r="M111" s="19" t="inlineStr">
        <is>
          <t>2026-03-04</t>
        </is>
      </c>
      <c r="N111" s="19" t="n">
        <v>11007.7</v>
      </c>
      <c r="O111" s="19" t="inlineStr">
        <is>
          <t>2026-03-18</t>
        </is>
      </c>
      <c r="P111" s="19" t="n">
        <v>12141.49</v>
      </c>
      <c r="Q111" s="19" t="inlineStr">
        <is>
          <t>1차 익절 도달(10%)</t>
        </is>
      </c>
      <c r="R111" s="19" t="n">
        <v>14</v>
      </c>
      <c r="S111" s="19" t="n">
        <v>14</v>
      </c>
      <c r="T111" s="19" t="n">
        <v>10.3</v>
      </c>
      <c r="U111" s="19" t="n">
        <v>9.970000000000001</v>
      </c>
      <c r="V111" s="19" t="n">
        <v>502</v>
      </c>
    </row>
    <row r="112">
      <c r="A112" s="19" t="inlineStr">
        <is>
          <t>LG디스플레이</t>
        </is>
      </c>
      <c r="B112" s="19" t="inlineStr">
        <is>
          <t>034220</t>
        </is>
      </c>
      <c r="C112" s="19" t="inlineStr">
        <is>
          <t>[중기추세]</t>
        </is>
      </c>
      <c r="D112" s="19" t="inlineStr">
        <is>
          <t>[버티기형]</t>
        </is>
      </c>
      <c r="E112" s="19" t="inlineStr">
        <is>
          <t>+10%▶50% 익절 / +20%▶30% 익절 / +30%▶20% 익절</t>
        </is>
      </c>
      <c r="F112" s="19" t="inlineStr">
        <is>
          <t>-5%▶40% 손절 / -15%▶30% 손절 / -20%▶30% 손절</t>
        </is>
      </c>
      <c r="G112" s="19" t="inlineStr">
        <is>
          <t>2026-01-02</t>
        </is>
      </c>
      <c r="H112" s="19" t="inlineStr">
        <is>
          <t>2026-06-08</t>
        </is>
      </c>
      <c r="I112" s="19" t="inlineStr">
        <is>
          <t>예</t>
        </is>
      </c>
      <c r="J112" s="19" t="n">
        <v>0.0005</v>
      </c>
      <c r="K112" s="19" t="n">
        <v>0.0025</v>
      </c>
      <c r="L112" s="19" t="n">
        <v>0.0007</v>
      </c>
      <c r="M112" s="19" t="inlineStr">
        <is>
          <t>2026-03-04</t>
        </is>
      </c>
      <c r="N112" s="19" t="n">
        <v>11007.7</v>
      </c>
      <c r="O112" s="19" t="inlineStr">
        <is>
          <t>2026-04-15</t>
        </is>
      </c>
      <c r="P112" s="19" t="n">
        <v>13590.48</v>
      </c>
      <c r="Q112" s="19" t="inlineStr">
        <is>
          <t>2차 익절 도달(20%)</t>
        </is>
      </c>
      <c r="R112" s="19" t="n">
        <v>8</v>
      </c>
      <c r="S112" s="19" t="n">
        <v>6</v>
      </c>
      <c r="T112" s="19" t="n">
        <v>23.46</v>
      </c>
      <c r="U112" s="19" t="n">
        <v>23.09</v>
      </c>
      <c r="V112" s="19" t="n">
        <v>316</v>
      </c>
    </row>
    <row r="113">
      <c r="A113" s="19" t="inlineStr">
        <is>
          <t>LG디스플레이</t>
        </is>
      </c>
      <c r="B113" s="19" t="inlineStr">
        <is>
          <t>034220</t>
        </is>
      </c>
      <c r="C113" s="19" t="inlineStr">
        <is>
          <t>[중기추세]</t>
        </is>
      </c>
      <c r="D113" s="19" t="inlineStr">
        <is>
          <t>[버티기형]</t>
        </is>
      </c>
      <c r="E113" s="19" t="inlineStr">
        <is>
          <t>+10%▶50% 익절 / +20%▶30% 익절 / +30%▶20% 익절</t>
        </is>
      </c>
      <c r="F113" s="19" t="inlineStr">
        <is>
          <t>-5%▶40% 손절 / -15%▶30% 손절 / -20%▶30% 손절</t>
        </is>
      </c>
      <c r="G113" s="19" t="inlineStr">
        <is>
          <t>2026-01-02</t>
        </is>
      </c>
      <c r="H113" s="19" t="inlineStr">
        <is>
          <t>2026-06-08</t>
        </is>
      </c>
      <c r="I113" s="19" t="inlineStr">
        <is>
          <t>예</t>
        </is>
      </c>
      <c r="J113" s="19" t="n">
        <v>0.0005</v>
      </c>
      <c r="K113" s="19" t="n">
        <v>0.0025</v>
      </c>
      <c r="L113" s="19" t="n">
        <v>0.0007</v>
      </c>
      <c r="M113" s="19" t="inlineStr">
        <is>
          <t>2026-03-04</t>
        </is>
      </c>
      <c r="N113" s="19" t="n">
        <v>11007.7</v>
      </c>
      <c r="O113" s="19" t="inlineStr">
        <is>
          <t>2026-04-17</t>
        </is>
      </c>
      <c r="P113" s="19" t="n">
        <v>14399.91</v>
      </c>
      <c r="Q113" s="19" t="inlineStr">
        <is>
          <t>3차 익절 도달(30%)</t>
        </is>
      </c>
      <c r="R113" s="19" t="n">
        <v>6</v>
      </c>
      <c r="S113" s="19" t="n">
        <v>0</v>
      </c>
      <c r="T113" s="19" t="n">
        <v>30.82</v>
      </c>
      <c r="U113" s="19" t="n">
        <v>30.42</v>
      </c>
      <c r="V113" s="19" t="n">
        <v>249</v>
      </c>
    </row>
    <row r="114">
      <c r="A114" s="19" t="inlineStr">
        <is>
          <t>LG디스플레이</t>
        </is>
      </c>
      <c r="B114" s="19" t="inlineStr">
        <is>
          <t>034220</t>
        </is>
      </c>
      <c r="C114" s="19" t="inlineStr">
        <is>
          <t>[수익극대화]</t>
        </is>
      </c>
      <c r="D114" s="19" t="inlineStr">
        <is>
          <t>[칼손절]</t>
        </is>
      </c>
      <c r="E114" s="19" t="inlineStr">
        <is>
          <t>+10%▶40% 익절 / +20%▶30% 익절 / +40%▶30% 익절</t>
        </is>
      </c>
      <c r="F114" s="19" t="inlineStr">
        <is>
          <t>-2%▶80% 손절 / -4%▶10% 손절 / -6%▶10% 손절</t>
        </is>
      </c>
      <c r="G114" s="19" t="inlineStr">
        <is>
          <t>2026-01-02</t>
        </is>
      </c>
      <c r="H114" s="19" t="inlineStr">
        <is>
          <t>2026-06-08</t>
        </is>
      </c>
      <c r="I114" s="19" t="inlineStr">
        <is>
          <t>예</t>
        </is>
      </c>
      <c r="J114" s="19" t="n">
        <v>0.0005</v>
      </c>
      <c r="K114" s="19" t="n">
        <v>0.0025</v>
      </c>
      <c r="L114" s="19" t="n">
        <v>0.0007</v>
      </c>
      <c r="M114" s="19" t="inlineStr">
        <is>
          <t>2026-01-05</t>
        </is>
      </c>
      <c r="N114" s="19" t="n">
        <v>12028.41</v>
      </c>
      <c r="O114" s="19" t="inlineStr">
        <is>
          <t>2026-01-09</t>
        </is>
      </c>
      <c r="P114" s="19" t="n">
        <v>11771.75</v>
      </c>
      <c r="Q114" s="19" t="inlineStr">
        <is>
          <t>1차 손절 도달(-2%)</t>
        </is>
      </c>
      <c r="R114" s="19" t="n">
        <v>19</v>
      </c>
      <c r="S114" s="19" t="n">
        <v>5</v>
      </c>
      <c r="T114" s="19" t="n">
        <v>-2.13</v>
      </c>
      <c r="U114" s="19" t="n">
        <v>-2.43</v>
      </c>
      <c r="V114" s="19" t="n">
        <v>673</v>
      </c>
    </row>
    <row r="115">
      <c r="A115" s="19" t="inlineStr">
        <is>
          <t>LG디스플레이</t>
        </is>
      </c>
      <c r="B115" s="19" t="inlineStr">
        <is>
          <t>034220</t>
        </is>
      </c>
      <c r="C115" s="19" t="inlineStr">
        <is>
          <t>[수익극대화]</t>
        </is>
      </c>
      <c r="D115" s="19" t="inlineStr">
        <is>
          <t>[칼손절]</t>
        </is>
      </c>
      <c r="E115" s="19" t="inlineStr">
        <is>
          <t>+10%▶40% 익절 / +20%▶30% 익절 / +40%▶30% 익절</t>
        </is>
      </c>
      <c r="F115" s="19" t="inlineStr">
        <is>
          <t>-2%▶80% 손절 / -4%▶10% 손절 / -6%▶10% 손절</t>
        </is>
      </c>
      <c r="G115" s="19" t="inlineStr">
        <is>
          <t>2026-01-02</t>
        </is>
      </c>
      <c r="H115" s="19" t="inlineStr">
        <is>
          <t>2026-06-08</t>
        </is>
      </c>
      <c r="I115" s="19" t="inlineStr">
        <is>
          <t>예</t>
        </is>
      </c>
      <c r="J115" s="19" t="n">
        <v>0.0005</v>
      </c>
      <c r="K115" s="19" t="n">
        <v>0.0025</v>
      </c>
      <c r="L115" s="19" t="n">
        <v>0.0007</v>
      </c>
      <c r="M115" s="19" t="inlineStr">
        <is>
          <t>2026-01-05</t>
        </is>
      </c>
      <c r="N115" s="19" t="n">
        <v>12028.41</v>
      </c>
      <c r="O115" s="19" t="inlineStr">
        <is>
          <t>2026-02-02</t>
        </is>
      </c>
      <c r="P115" s="19" t="n">
        <v>11032.27</v>
      </c>
      <c r="Q115" s="19" t="inlineStr">
        <is>
          <t>최종 손절 도달(-6%)</t>
        </is>
      </c>
      <c r="R115" s="19" t="n">
        <v>5</v>
      </c>
      <c r="S115" s="19" t="n">
        <v>0</v>
      </c>
      <c r="T115" s="19" t="n">
        <v>-8.279999999999999</v>
      </c>
      <c r="U115" s="19" t="n">
        <v>-8.56</v>
      </c>
      <c r="V115" s="19" t="n">
        <v>168</v>
      </c>
    </row>
    <row r="116">
      <c r="A116" s="19" t="inlineStr">
        <is>
          <t>LG디스플레이</t>
        </is>
      </c>
      <c r="B116" s="19" t="inlineStr">
        <is>
          <t>034220</t>
        </is>
      </c>
      <c r="C116" s="19" t="inlineStr">
        <is>
          <t>[수익극대화]</t>
        </is>
      </c>
      <c r="D116" s="19" t="inlineStr">
        <is>
          <t>[칼손절]</t>
        </is>
      </c>
      <c r="E116" s="19" t="inlineStr">
        <is>
          <t>+10%▶40% 익절 / +20%▶30% 익절 / +40%▶30% 익절</t>
        </is>
      </c>
      <c r="F116" s="19" t="inlineStr">
        <is>
          <t>-2%▶80% 손절 / -4%▶10% 손절 / -6%▶10% 손절</t>
        </is>
      </c>
      <c r="G116" s="19" t="inlineStr">
        <is>
          <t>2026-01-02</t>
        </is>
      </c>
      <c r="H116" s="19" t="inlineStr">
        <is>
          <t>2026-06-08</t>
        </is>
      </c>
      <c r="I116" s="19" t="inlineStr">
        <is>
          <t>예</t>
        </is>
      </c>
      <c r="J116" s="19" t="n">
        <v>0.0005</v>
      </c>
      <c r="K116" s="19" t="n">
        <v>0.0025</v>
      </c>
      <c r="L116" s="19" t="n">
        <v>0.0007</v>
      </c>
      <c r="M116" s="19" t="inlineStr">
        <is>
          <t>2026-03-04</t>
        </is>
      </c>
      <c r="N116" s="19" t="n">
        <v>11007.7</v>
      </c>
      <c r="O116" s="19" t="inlineStr">
        <is>
          <t>2026-03-18</t>
        </is>
      </c>
      <c r="P116" s="19" t="n">
        <v>12141.49</v>
      </c>
      <c r="Q116" s="19" t="inlineStr">
        <is>
          <t>1차 익절 도달(10%)</t>
        </is>
      </c>
      <c r="R116" s="19" t="n">
        <v>10</v>
      </c>
      <c r="S116" s="19" t="n">
        <v>16</v>
      </c>
      <c r="T116" s="19" t="n">
        <v>10.3</v>
      </c>
      <c r="U116" s="19" t="n">
        <v>9.970000000000001</v>
      </c>
      <c r="V116" s="19" t="n">
        <v>359</v>
      </c>
    </row>
    <row r="117">
      <c r="A117" s="19" t="inlineStr">
        <is>
          <t>LG디스플레이</t>
        </is>
      </c>
      <c r="B117" s="19" t="inlineStr">
        <is>
          <t>034220</t>
        </is>
      </c>
      <c r="C117" s="19" t="inlineStr">
        <is>
          <t>[수익극대화]</t>
        </is>
      </c>
      <c r="D117" s="19" t="inlineStr">
        <is>
          <t>[칼손절]</t>
        </is>
      </c>
      <c r="E117" s="19" t="inlineStr">
        <is>
          <t>+10%▶40% 익절 / +20%▶30% 익절 / +40%▶30% 익절</t>
        </is>
      </c>
      <c r="F117" s="19" t="inlineStr">
        <is>
          <t>-2%▶80% 손절 / -4%▶10% 손절 / -6%▶10% 손절</t>
        </is>
      </c>
      <c r="G117" s="19" t="inlineStr">
        <is>
          <t>2026-01-02</t>
        </is>
      </c>
      <c r="H117" s="19" t="inlineStr">
        <is>
          <t>2026-06-08</t>
        </is>
      </c>
      <c r="I117" s="19" t="inlineStr">
        <is>
          <t>예</t>
        </is>
      </c>
      <c r="J117" s="19" t="n">
        <v>0.0005</v>
      </c>
      <c r="K117" s="19" t="n">
        <v>0.0025</v>
      </c>
      <c r="L117" s="19" t="n">
        <v>0.0007</v>
      </c>
      <c r="M117" s="19" t="inlineStr">
        <is>
          <t>2026-03-04</t>
        </is>
      </c>
      <c r="N117" s="19" t="n">
        <v>11007.7</v>
      </c>
      <c r="O117" s="19" t="inlineStr">
        <is>
          <t>2026-04-15</t>
        </is>
      </c>
      <c r="P117" s="19" t="n">
        <v>13590.48</v>
      </c>
      <c r="Q117" s="19" t="inlineStr">
        <is>
          <t>2차 익절 도달(20%)</t>
        </is>
      </c>
      <c r="R117" s="19" t="n">
        <v>7</v>
      </c>
      <c r="S117" s="19" t="n">
        <v>9</v>
      </c>
      <c r="T117" s="19" t="n">
        <v>23.46</v>
      </c>
      <c r="U117" s="19" t="n">
        <v>23.09</v>
      </c>
      <c r="V117" s="19" t="n">
        <v>276</v>
      </c>
    </row>
    <row r="118">
      <c r="A118" s="19" t="inlineStr">
        <is>
          <t>LG디스플레이</t>
        </is>
      </c>
      <c r="B118" s="19" t="inlineStr">
        <is>
          <t>034220</t>
        </is>
      </c>
      <c r="C118" s="19" t="inlineStr">
        <is>
          <t>[수익극대화]</t>
        </is>
      </c>
      <c r="D118" s="19" t="inlineStr">
        <is>
          <t>[칼손절]</t>
        </is>
      </c>
      <c r="E118" s="19" t="inlineStr">
        <is>
          <t>+10%▶40% 익절 / +20%▶30% 익절 / +40%▶30% 익절</t>
        </is>
      </c>
      <c r="F118" s="19" t="inlineStr">
        <is>
          <t>-2%▶80% 손절 / -4%▶10% 손절 / -6%▶10% 손절</t>
        </is>
      </c>
      <c r="G118" s="19" t="inlineStr">
        <is>
          <t>2026-01-02</t>
        </is>
      </c>
      <c r="H118" s="19" t="inlineStr">
        <is>
          <t>2026-06-08</t>
        </is>
      </c>
      <c r="I118" s="19" t="inlineStr">
        <is>
          <t>예</t>
        </is>
      </c>
      <c r="J118" s="19" t="n">
        <v>0.0005</v>
      </c>
      <c r="K118" s="19" t="n">
        <v>0.0025</v>
      </c>
      <c r="L118" s="19" t="n">
        <v>0.0007</v>
      </c>
      <c r="M118" s="19" t="inlineStr">
        <is>
          <t>2026-03-04</t>
        </is>
      </c>
      <c r="N118" s="19" t="n">
        <v>11007.7</v>
      </c>
      <c r="O118" s="19" t="inlineStr">
        <is>
          <t>2026-04-21</t>
        </is>
      </c>
      <c r="P118" s="19" t="n">
        <v>14759.66</v>
      </c>
      <c r="Q118" s="19" t="inlineStr">
        <is>
          <t>RSI 과열 부분청산</t>
        </is>
      </c>
      <c r="R118" s="19" t="n">
        <v>8</v>
      </c>
      <c r="S118" s="19" t="n">
        <v>1</v>
      </c>
      <c r="T118" s="19" t="n">
        <v>34.08</v>
      </c>
      <c r="U118" s="19" t="n">
        <v>33.68</v>
      </c>
      <c r="V118" s="19" t="n">
        <v>339</v>
      </c>
    </row>
    <row r="119">
      <c r="A119" s="19" t="inlineStr">
        <is>
          <t>LG디스플레이</t>
        </is>
      </c>
      <c r="B119" s="19" t="inlineStr">
        <is>
          <t>034220</t>
        </is>
      </c>
      <c r="C119" s="19" t="inlineStr">
        <is>
          <t>[수익극대화]</t>
        </is>
      </c>
      <c r="D119" s="19" t="inlineStr">
        <is>
          <t>[칼손절]</t>
        </is>
      </c>
      <c r="E119" s="19" t="inlineStr">
        <is>
          <t>+10%▶40% 익절 / +20%▶30% 익절 / +40%▶30% 익절</t>
        </is>
      </c>
      <c r="F119" s="19" t="inlineStr">
        <is>
          <t>-2%▶80% 손절 / -4%▶10% 손절 / -6%▶10% 손절</t>
        </is>
      </c>
      <c r="G119" s="19" t="inlineStr">
        <is>
          <t>2026-01-02</t>
        </is>
      </c>
      <c r="H119" s="19" t="inlineStr">
        <is>
          <t>2026-06-08</t>
        </is>
      </c>
      <c r="I119" s="19" t="inlineStr">
        <is>
          <t>예</t>
        </is>
      </c>
      <c r="J119" s="19" t="n">
        <v>0.0005</v>
      </c>
      <c r="K119" s="19" t="n">
        <v>0.0025</v>
      </c>
      <c r="L119" s="19" t="n">
        <v>0.0007</v>
      </c>
      <c r="M119" s="19" t="inlineStr">
        <is>
          <t>2026-03-04</t>
        </is>
      </c>
      <c r="N119" s="19" t="n">
        <v>11007.7</v>
      </c>
      <c r="O119" s="19" t="inlineStr">
        <is>
          <t>2026-04-22</t>
        </is>
      </c>
      <c r="P119" s="19" t="n">
        <v>15469.16</v>
      </c>
      <c r="Q119" s="19" t="inlineStr">
        <is>
          <t>3차 익절 도달(40%)</t>
        </is>
      </c>
      <c r="R119" s="19" t="n">
        <v>1</v>
      </c>
      <c r="S119" s="19" t="n">
        <v>0</v>
      </c>
      <c r="T119" s="19" t="n">
        <v>40.53</v>
      </c>
      <c r="U119" s="19" t="n">
        <v>40.11</v>
      </c>
      <c r="V119" s="19" t="n">
        <v>44</v>
      </c>
    </row>
    <row r="120">
      <c r="A120" s="19" t="inlineStr">
        <is>
          <t>LG디스플레이</t>
        </is>
      </c>
      <c r="B120" s="19" t="inlineStr">
        <is>
          <t>034220</t>
        </is>
      </c>
      <c r="C120" s="19" t="inlineStr">
        <is>
          <t>[수익극대화]</t>
        </is>
      </c>
      <c r="D120" s="19" t="inlineStr">
        <is>
          <t>[정석방어]</t>
        </is>
      </c>
      <c r="E120" s="19" t="inlineStr">
        <is>
          <t>+10%▶40% 익절 / +20%▶30% 익절 / +40%▶30% 익절</t>
        </is>
      </c>
      <c r="F120" s="19" t="inlineStr">
        <is>
          <t>-3%▶70% 손절 / -5%▶20% 손절 / -10%▶10% 손절</t>
        </is>
      </c>
      <c r="G120" s="19" t="inlineStr">
        <is>
          <t>2026-01-02</t>
        </is>
      </c>
      <c r="H120" s="19" t="inlineStr">
        <is>
          <t>2026-06-08</t>
        </is>
      </c>
      <c r="I120" s="19" t="inlineStr">
        <is>
          <t>예</t>
        </is>
      </c>
      <c r="J120" s="19" t="n">
        <v>0.0005</v>
      </c>
      <c r="K120" s="19" t="n">
        <v>0.0025</v>
      </c>
      <c r="L120" s="19" t="n">
        <v>0.0007</v>
      </c>
      <c r="M120" s="19" t="inlineStr">
        <is>
          <t>2026-01-05</t>
        </is>
      </c>
      <c r="N120" s="19" t="n">
        <v>12028.41</v>
      </c>
      <c r="O120" s="19" t="inlineStr">
        <is>
          <t>2026-02-02</t>
        </is>
      </c>
      <c r="P120" s="19" t="n">
        <v>11032.27</v>
      </c>
      <c r="Q120" s="19" t="inlineStr">
        <is>
          <t>2차 손절 도달(-5%)</t>
        </is>
      </c>
      <c r="R120" s="19" t="n">
        <v>4</v>
      </c>
      <c r="S120" s="19" t="n">
        <v>20</v>
      </c>
      <c r="T120" s="19" t="n">
        <v>-8.279999999999999</v>
      </c>
      <c r="U120" s="19" t="n">
        <v>-8.56</v>
      </c>
      <c r="V120" s="19" t="n">
        <v>134</v>
      </c>
    </row>
    <row r="121">
      <c r="A121" s="19" t="inlineStr">
        <is>
          <t>LG디스플레이</t>
        </is>
      </c>
      <c r="B121" s="19" t="inlineStr">
        <is>
          <t>034220</t>
        </is>
      </c>
      <c r="C121" s="19" t="inlineStr">
        <is>
          <t>[수익극대화]</t>
        </is>
      </c>
      <c r="D121" s="19" t="inlineStr">
        <is>
          <t>[정석방어]</t>
        </is>
      </c>
      <c r="E121" s="19" t="inlineStr">
        <is>
          <t>+10%▶40% 익절 / +20%▶30% 익절 / +40%▶30% 익절</t>
        </is>
      </c>
      <c r="F121" s="19" t="inlineStr">
        <is>
          <t>-3%▶70% 손절 / -5%▶20% 손절 / -10%▶10% 손절</t>
        </is>
      </c>
      <c r="G121" s="19" t="inlineStr">
        <is>
          <t>2026-01-02</t>
        </is>
      </c>
      <c r="H121" s="19" t="inlineStr">
        <is>
          <t>2026-06-08</t>
        </is>
      </c>
      <c r="I121" s="19" t="inlineStr">
        <is>
          <t>예</t>
        </is>
      </c>
      <c r="J121" s="19" t="n">
        <v>0.0005</v>
      </c>
      <c r="K121" s="19" t="n">
        <v>0.0025</v>
      </c>
      <c r="L121" s="19" t="n">
        <v>0.0007</v>
      </c>
      <c r="M121" s="19" t="inlineStr">
        <is>
          <t>2026-01-05</t>
        </is>
      </c>
      <c r="N121" s="19" t="n">
        <v>12028.41</v>
      </c>
      <c r="O121" s="19" t="inlineStr">
        <is>
          <t>2026-02-20</t>
        </is>
      </c>
      <c r="P121" s="19" t="n">
        <v>13300.68</v>
      </c>
      <c r="Q121" s="19" t="inlineStr">
        <is>
          <t>1차 익절 도달(10%)</t>
        </is>
      </c>
      <c r="R121" s="19" t="n">
        <v>9</v>
      </c>
      <c r="S121" s="19" t="n">
        <v>11</v>
      </c>
      <c r="T121" s="19" t="n">
        <v>10.58</v>
      </c>
      <c r="U121" s="19" t="n">
        <v>10.25</v>
      </c>
      <c r="V121" s="19" t="n">
        <v>353</v>
      </c>
    </row>
    <row r="122">
      <c r="A122" s="19" t="inlineStr">
        <is>
          <t>LG디스플레이</t>
        </is>
      </c>
      <c r="B122" s="19" t="inlineStr">
        <is>
          <t>034220</t>
        </is>
      </c>
      <c r="C122" s="19" t="inlineStr">
        <is>
          <t>[수익극대화]</t>
        </is>
      </c>
      <c r="D122" s="19" t="inlineStr">
        <is>
          <t>[정석방어]</t>
        </is>
      </c>
      <c r="E122" s="19" t="inlineStr">
        <is>
          <t>+10%▶40% 익절 / +20%▶30% 익절 / +40%▶30% 익절</t>
        </is>
      </c>
      <c r="F122" s="19" t="inlineStr">
        <is>
          <t>-3%▶70% 손절 / -5%▶20% 손절 / -10%▶10% 손절</t>
        </is>
      </c>
      <c r="G122" s="19" t="inlineStr">
        <is>
          <t>2026-01-02</t>
        </is>
      </c>
      <c r="H122" s="19" t="inlineStr">
        <is>
          <t>2026-06-08</t>
        </is>
      </c>
      <c r="I122" s="19" t="inlineStr">
        <is>
          <t>예</t>
        </is>
      </c>
      <c r="J122" s="19" t="n">
        <v>0.0005</v>
      </c>
      <c r="K122" s="19" t="n">
        <v>0.0025</v>
      </c>
      <c r="L122" s="19" t="n">
        <v>0.0007</v>
      </c>
      <c r="M122" s="19" t="inlineStr">
        <is>
          <t>2026-01-05</t>
        </is>
      </c>
      <c r="N122" s="19" t="n">
        <v>12028.41</v>
      </c>
      <c r="O122" s="19" t="inlineStr">
        <is>
          <t>2026-02-23</t>
        </is>
      </c>
      <c r="P122" s="19" t="n">
        <v>13950.23</v>
      </c>
      <c r="Q122" s="19" t="inlineStr">
        <is>
          <t>RSI 과열 부분청산</t>
        </is>
      </c>
      <c r="R122" s="19" t="n">
        <v>9</v>
      </c>
      <c r="S122" s="19" t="n">
        <v>2</v>
      </c>
      <c r="T122" s="19" t="n">
        <v>15.98</v>
      </c>
      <c r="U122" s="19" t="n">
        <v>15.63</v>
      </c>
      <c r="V122" s="19" t="n">
        <v>368</v>
      </c>
    </row>
    <row r="123">
      <c r="A123" s="19" t="inlineStr">
        <is>
          <t>LG디스플레이</t>
        </is>
      </c>
      <c r="B123" s="19" t="inlineStr">
        <is>
          <t>034220</t>
        </is>
      </c>
      <c r="C123" s="19" t="inlineStr">
        <is>
          <t>[수익극대화]</t>
        </is>
      </c>
      <c r="D123" s="19" t="inlineStr">
        <is>
          <t>[정석방어]</t>
        </is>
      </c>
      <c r="E123" s="19" t="inlineStr">
        <is>
          <t>+10%▶40% 익절 / +20%▶30% 익절 / +40%▶30% 익절</t>
        </is>
      </c>
      <c r="F123" s="19" t="inlineStr">
        <is>
          <t>-3%▶70% 손절 / -5%▶20% 손절 / -10%▶10% 손절</t>
        </is>
      </c>
      <c r="G123" s="19" t="inlineStr">
        <is>
          <t>2026-01-02</t>
        </is>
      </c>
      <c r="H123" s="19" t="inlineStr">
        <is>
          <t>2026-06-08</t>
        </is>
      </c>
      <c r="I123" s="19" t="inlineStr">
        <is>
          <t>예</t>
        </is>
      </c>
      <c r="J123" s="19" t="n">
        <v>0.0005</v>
      </c>
      <c r="K123" s="19" t="n">
        <v>0.0025</v>
      </c>
      <c r="L123" s="19" t="n">
        <v>0.0007</v>
      </c>
      <c r="M123" s="19" t="inlineStr">
        <is>
          <t>2026-01-05</t>
        </is>
      </c>
      <c r="N123" s="19" t="n">
        <v>12028.41</v>
      </c>
      <c r="O123" s="19" t="inlineStr">
        <is>
          <t>2026-02-24</t>
        </is>
      </c>
      <c r="P123" s="19" t="n">
        <v>14050.16</v>
      </c>
      <c r="Q123" s="19" t="inlineStr">
        <is>
          <t>RSI 과열 부분청산</t>
        </is>
      </c>
      <c r="R123" s="19" t="n">
        <v>1</v>
      </c>
      <c r="S123" s="19" t="n">
        <v>1</v>
      </c>
      <c r="T123" s="19" t="n">
        <v>16.81</v>
      </c>
      <c r="U123" s="19" t="n">
        <v>16.46</v>
      </c>
      <c r="V123" s="19" t="n">
        <v>41</v>
      </c>
    </row>
    <row r="124">
      <c r="A124" s="19" t="inlineStr">
        <is>
          <t>LG디스플레이</t>
        </is>
      </c>
      <c r="B124" s="19" t="inlineStr">
        <is>
          <t>034220</t>
        </is>
      </c>
      <c r="C124" s="19" t="inlineStr">
        <is>
          <t>[수익극대화]</t>
        </is>
      </c>
      <c r="D124" s="19" t="inlineStr">
        <is>
          <t>[정석방어]</t>
        </is>
      </c>
      <c r="E124" s="19" t="inlineStr">
        <is>
          <t>+10%▶40% 익절 / +20%▶30% 익절 / +40%▶30% 익절</t>
        </is>
      </c>
      <c r="F124" s="19" t="inlineStr">
        <is>
          <t>-3%▶70% 손절 / -5%▶20% 손절 / -10%▶10% 손절</t>
        </is>
      </c>
      <c r="G124" s="19" t="inlineStr">
        <is>
          <t>2026-01-02</t>
        </is>
      </c>
      <c r="H124" s="19" t="inlineStr">
        <is>
          <t>2026-06-08</t>
        </is>
      </c>
      <c r="I124" s="19" t="inlineStr">
        <is>
          <t>예</t>
        </is>
      </c>
      <c r="J124" s="19" t="n">
        <v>0.0005</v>
      </c>
      <c r="K124" s="19" t="n">
        <v>0.0025</v>
      </c>
      <c r="L124" s="19" t="n">
        <v>0.0007</v>
      </c>
      <c r="M124" s="19" t="inlineStr">
        <is>
          <t>2026-01-05</t>
        </is>
      </c>
      <c r="N124" s="19" t="n">
        <v>12028.41</v>
      </c>
      <c r="O124" s="19" t="inlineStr">
        <is>
          <t>2026-02-25</t>
        </is>
      </c>
      <c r="P124" s="19" t="n">
        <v>14809.63</v>
      </c>
      <c r="Q124" s="19" t="inlineStr">
        <is>
          <t>2차 익절 도달(20%)</t>
        </is>
      </c>
      <c r="R124" s="19" t="n">
        <v>1</v>
      </c>
      <c r="S124" s="19" t="n">
        <v>0</v>
      </c>
      <c r="T124" s="19" t="n">
        <v>23.12</v>
      </c>
      <c r="U124" s="19" t="n">
        <v>22.75</v>
      </c>
      <c r="V124" s="19" t="n">
        <v>43</v>
      </c>
    </row>
    <row r="125">
      <c r="A125" s="19" t="inlineStr">
        <is>
          <t>LG디스플레이</t>
        </is>
      </c>
      <c r="B125" s="19" t="inlineStr">
        <is>
          <t>034220</t>
        </is>
      </c>
      <c r="C125" s="19" t="inlineStr">
        <is>
          <t>[수익극대화]</t>
        </is>
      </c>
      <c r="D125" s="19" t="inlineStr">
        <is>
          <t>[정석방어]</t>
        </is>
      </c>
      <c r="E125" s="19" t="inlineStr">
        <is>
          <t>+10%▶40% 익절 / +20%▶30% 익절 / +40%▶30% 익절</t>
        </is>
      </c>
      <c r="F125" s="19" t="inlineStr">
        <is>
          <t>-3%▶70% 손절 / -5%▶20% 손절 / -10%▶10% 손절</t>
        </is>
      </c>
      <c r="G125" s="19" t="inlineStr">
        <is>
          <t>2026-01-02</t>
        </is>
      </c>
      <c r="H125" s="19" t="inlineStr">
        <is>
          <t>2026-06-08</t>
        </is>
      </c>
      <c r="I125" s="19" t="inlineStr">
        <is>
          <t>예</t>
        </is>
      </c>
      <c r="J125" s="19" t="n">
        <v>0.0005</v>
      </c>
      <c r="K125" s="19" t="n">
        <v>0.0025</v>
      </c>
      <c r="L125" s="19" t="n">
        <v>0.0007</v>
      </c>
      <c r="M125" s="19" t="inlineStr">
        <is>
          <t>2026-03-04</t>
        </is>
      </c>
      <c r="N125" s="19" t="n">
        <v>11007.7</v>
      </c>
      <c r="O125" s="19" t="inlineStr">
        <is>
          <t>2026-03-18</t>
        </is>
      </c>
      <c r="P125" s="19" t="n">
        <v>12141.49</v>
      </c>
      <c r="Q125" s="19" t="inlineStr">
        <is>
          <t>1차 익절 도달(10%)</t>
        </is>
      </c>
      <c r="R125" s="19" t="n">
        <v>11</v>
      </c>
      <c r="S125" s="19" t="n">
        <v>18</v>
      </c>
      <c r="T125" s="19" t="n">
        <v>10.3</v>
      </c>
      <c r="U125" s="19" t="n">
        <v>9.970000000000001</v>
      </c>
      <c r="V125" s="19" t="n">
        <v>394</v>
      </c>
    </row>
    <row r="126">
      <c r="A126" s="19" t="inlineStr">
        <is>
          <t>LG디스플레이</t>
        </is>
      </c>
      <c r="B126" s="19" t="inlineStr">
        <is>
          <t>034220</t>
        </is>
      </c>
      <c r="C126" s="19" t="inlineStr">
        <is>
          <t>[수익극대화]</t>
        </is>
      </c>
      <c r="D126" s="19" t="inlineStr">
        <is>
          <t>[정석방어]</t>
        </is>
      </c>
      <c r="E126" s="19" t="inlineStr">
        <is>
          <t>+10%▶40% 익절 / +20%▶30% 익절 / +40%▶30% 익절</t>
        </is>
      </c>
      <c r="F126" s="19" t="inlineStr">
        <is>
          <t>-3%▶70% 손절 / -5%▶20% 손절 / -10%▶10% 손절</t>
        </is>
      </c>
      <c r="G126" s="19" t="inlineStr">
        <is>
          <t>2026-01-02</t>
        </is>
      </c>
      <c r="H126" s="19" t="inlineStr">
        <is>
          <t>2026-06-08</t>
        </is>
      </c>
      <c r="I126" s="19" t="inlineStr">
        <is>
          <t>예</t>
        </is>
      </c>
      <c r="J126" s="19" t="n">
        <v>0.0005</v>
      </c>
      <c r="K126" s="19" t="n">
        <v>0.0025</v>
      </c>
      <c r="L126" s="19" t="n">
        <v>0.0007</v>
      </c>
      <c r="M126" s="19" t="inlineStr">
        <is>
          <t>2026-03-04</t>
        </is>
      </c>
      <c r="N126" s="19" t="n">
        <v>11007.7</v>
      </c>
      <c r="O126" s="19" t="inlineStr">
        <is>
          <t>2026-04-15</t>
        </is>
      </c>
      <c r="P126" s="19" t="n">
        <v>13590.48</v>
      </c>
      <c r="Q126" s="19" t="inlineStr">
        <is>
          <t>2차 익절 도달(20%)</t>
        </is>
      </c>
      <c r="R126" s="19" t="n">
        <v>8</v>
      </c>
      <c r="S126" s="19" t="n">
        <v>10</v>
      </c>
      <c r="T126" s="19" t="n">
        <v>23.46</v>
      </c>
      <c r="U126" s="19" t="n">
        <v>23.09</v>
      </c>
      <c r="V126" s="19" t="n">
        <v>316</v>
      </c>
    </row>
    <row r="127">
      <c r="A127" s="19" t="inlineStr">
        <is>
          <t>LG디스플레이</t>
        </is>
      </c>
      <c r="B127" s="19" t="inlineStr">
        <is>
          <t>034220</t>
        </is>
      </c>
      <c r="C127" s="19" t="inlineStr">
        <is>
          <t>[수익극대화]</t>
        </is>
      </c>
      <c r="D127" s="19" t="inlineStr">
        <is>
          <t>[정석방어]</t>
        </is>
      </c>
      <c r="E127" s="19" t="inlineStr">
        <is>
          <t>+10%▶40% 익절 / +20%▶30% 익절 / +40%▶30% 익절</t>
        </is>
      </c>
      <c r="F127" s="19" t="inlineStr">
        <is>
          <t>-3%▶70% 손절 / -5%▶20% 손절 / -10%▶10% 손절</t>
        </is>
      </c>
      <c r="G127" s="19" t="inlineStr">
        <is>
          <t>2026-01-02</t>
        </is>
      </c>
      <c r="H127" s="19" t="inlineStr">
        <is>
          <t>2026-06-08</t>
        </is>
      </c>
      <c r="I127" s="19" t="inlineStr">
        <is>
          <t>예</t>
        </is>
      </c>
      <c r="J127" s="19" t="n">
        <v>0.0005</v>
      </c>
      <c r="K127" s="19" t="n">
        <v>0.0025</v>
      </c>
      <c r="L127" s="19" t="n">
        <v>0.0007</v>
      </c>
      <c r="M127" s="19" t="inlineStr">
        <is>
          <t>2026-03-04</t>
        </is>
      </c>
      <c r="N127" s="19" t="n">
        <v>11007.7</v>
      </c>
      <c r="O127" s="19" t="inlineStr">
        <is>
          <t>2026-04-21</t>
        </is>
      </c>
      <c r="P127" s="19" t="n">
        <v>14759.66</v>
      </c>
      <c r="Q127" s="19" t="inlineStr">
        <is>
          <t>RSI 과열 부분청산</t>
        </is>
      </c>
      <c r="R127" s="19" t="n">
        <v>9</v>
      </c>
      <c r="S127" s="19" t="n">
        <v>1</v>
      </c>
      <c r="T127" s="19" t="n">
        <v>34.08</v>
      </c>
      <c r="U127" s="19" t="n">
        <v>33.68</v>
      </c>
      <c r="V127" s="19" t="n">
        <v>382</v>
      </c>
    </row>
    <row r="128">
      <c r="A128" s="19" t="inlineStr">
        <is>
          <t>LG디스플레이</t>
        </is>
      </c>
      <c r="B128" s="19" t="inlineStr">
        <is>
          <t>034220</t>
        </is>
      </c>
      <c r="C128" s="19" t="inlineStr">
        <is>
          <t>[수익극대화]</t>
        </is>
      </c>
      <c r="D128" s="19" t="inlineStr">
        <is>
          <t>[정석방어]</t>
        </is>
      </c>
      <c r="E128" s="19" t="inlineStr">
        <is>
          <t>+10%▶40% 익절 / +20%▶30% 익절 / +40%▶30% 익절</t>
        </is>
      </c>
      <c r="F128" s="19" t="inlineStr">
        <is>
          <t>-3%▶70% 손절 / -5%▶20% 손절 / -10%▶10% 손절</t>
        </is>
      </c>
      <c r="G128" s="19" t="inlineStr">
        <is>
          <t>2026-01-02</t>
        </is>
      </c>
      <c r="H128" s="19" t="inlineStr">
        <is>
          <t>2026-06-08</t>
        </is>
      </c>
      <c r="I128" s="19" t="inlineStr">
        <is>
          <t>예</t>
        </is>
      </c>
      <c r="J128" s="19" t="n">
        <v>0.0005</v>
      </c>
      <c r="K128" s="19" t="n">
        <v>0.0025</v>
      </c>
      <c r="L128" s="19" t="n">
        <v>0.0007</v>
      </c>
      <c r="M128" s="19" t="inlineStr">
        <is>
          <t>2026-03-04</t>
        </is>
      </c>
      <c r="N128" s="19" t="n">
        <v>11007.7</v>
      </c>
      <c r="O128" s="19" t="inlineStr">
        <is>
          <t>2026-04-22</t>
        </is>
      </c>
      <c r="P128" s="19" t="n">
        <v>15469.16</v>
      </c>
      <c r="Q128" s="19" t="inlineStr">
        <is>
          <t>3차 익절 도달(40%)</t>
        </is>
      </c>
      <c r="R128" s="19" t="n">
        <v>1</v>
      </c>
      <c r="S128" s="19" t="n">
        <v>0</v>
      </c>
      <c r="T128" s="19" t="n">
        <v>40.53</v>
      </c>
      <c r="U128" s="19" t="n">
        <v>40.11</v>
      </c>
      <c r="V128" s="19" t="n">
        <v>44</v>
      </c>
    </row>
    <row r="129">
      <c r="A129" s="19" t="inlineStr">
        <is>
          <t>LG디스플레이</t>
        </is>
      </c>
      <c r="B129" s="19" t="inlineStr">
        <is>
          <t>034220</t>
        </is>
      </c>
      <c r="C129" s="19" t="inlineStr">
        <is>
          <t>[수익극대화]</t>
        </is>
      </c>
      <c r="D129" s="19" t="inlineStr">
        <is>
          <t>[변동성허용]</t>
        </is>
      </c>
      <c r="E129" s="19" t="inlineStr">
        <is>
          <t>+10%▶40% 익절 / +20%▶30% 익절 / +40%▶30% 익절</t>
        </is>
      </c>
      <c r="F129" s="19" t="inlineStr">
        <is>
          <t>-5%▶50% 손절 / -10%▶30% 손절 / -15%▶20% 손절</t>
        </is>
      </c>
      <c r="G129" s="19" t="inlineStr">
        <is>
          <t>2026-01-02</t>
        </is>
      </c>
      <c r="H129" s="19" t="inlineStr">
        <is>
          <t>2026-06-08</t>
        </is>
      </c>
      <c r="I129" s="19" t="inlineStr">
        <is>
          <t>예</t>
        </is>
      </c>
      <c r="J129" s="19" t="n">
        <v>0.0005</v>
      </c>
      <c r="K129" s="19" t="n">
        <v>0.0025</v>
      </c>
      <c r="L129" s="19" t="n">
        <v>0.0007</v>
      </c>
      <c r="M129" s="19" t="inlineStr">
        <is>
          <t>2026-01-05</t>
        </is>
      </c>
      <c r="N129" s="19" t="n">
        <v>12028.41</v>
      </c>
      <c r="O129" s="19" t="inlineStr">
        <is>
          <t>2026-02-02</t>
        </is>
      </c>
      <c r="P129" s="19" t="n">
        <v>11032.27</v>
      </c>
      <c r="Q129" s="19" t="inlineStr">
        <is>
          <t>1차 손절 도달(-5%)</t>
        </is>
      </c>
      <c r="R129" s="19" t="n">
        <v>12</v>
      </c>
      <c r="S129" s="19" t="n">
        <v>12</v>
      </c>
      <c r="T129" s="19" t="n">
        <v>-8.279999999999999</v>
      </c>
      <c r="U129" s="19" t="n">
        <v>-8.56</v>
      </c>
      <c r="V129" s="19" t="n">
        <v>403</v>
      </c>
    </row>
    <row r="130">
      <c r="A130" s="19" t="inlineStr">
        <is>
          <t>LG디스플레이</t>
        </is>
      </c>
      <c r="B130" s="19" t="inlineStr">
        <is>
          <t>034220</t>
        </is>
      </c>
      <c r="C130" s="19" t="inlineStr">
        <is>
          <t>[수익극대화]</t>
        </is>
      </c>
      <c r="D130" s="19" t="inlineStr">
        <is>
          <t>[변동성허용]</t>
        </is>
      </c>
      <c r="E130" s="19" t="inlineStr">
        <is>
          <t>+10%▶40% 익절 / +20%▶30% 익절 / +40%▶30% 익절</t>
        </is>
      </c>
      <c r="F130" s="19" t="inlineStr">
        <is>
          <t>-5%▶50% 손절 / -10%▶30% 손절 / -15%▶20% 손절</t>
        </is>
      </c>
      <c r="G130" s="19" t="inlineStr">
        <is>
          <t>2026-01-02</t>
        </is>
      </c>
      <c r="H130" s="19" t="inlineStr">
        <is>
          <t>2026-06-08</t>
        </is>
      </c>
      <c r="I130" s="19" t="inlineStr">
        <is>
          <t>예</t>
        </is>
      </c>
      <c r="J130" s="19" t="n">
        <v>0.0005</v>
      </c>
      <c r="K130" s="19" t="n">
        <v>0.0025</v>
      </c>
      <c r="L130" s="19" t="n">
        <v>0.0007</v>
      </c>
      <c r="M130" s="19" t="inlineStr">
        <is>
          <t>2026-01-05</t>
        </is>
      </c>
      <c r="N130" s="19" t="n">
        <v>12028.41</v>
      </c>
      <c r="O130" s="19" t="inlineStr">
        <is>
          <t>2026-02-20</t>
        </is>
      </c>
      <c r="P130" s="19" t="n">
        <v>13300.68</v>
      </c>
      <c r="Q130" s="19" t="inlineStr">
        <is>
          <t>1차 익절 도달(10%)</t>
        </is>
      </c>
      <c r="R130" s="19" t="n">
        <v>9</v>
      </c>
      <c r="S130" s="19" t="n">
        <v>3</v>
      </c>
      <c r="T130" s="19" t="n">
        <v>10.58</v>
      </c>
      <c r="U130" s="19" t="n">
        <v>10.25</v>
      </c>
      <c r="V130" s="19" t="n">
        <v>353</v>
      </c>
    </row>
    <row r="131">
      <c r="A131" s="19" t="inlineStr">
        <is>
          <t>LG디스플레이</t>
        </is>
      </c>
      <c r="B131" s="19" t="inlineStr">
        <is>
          <t>034220</t>
        </is>
      </c>
      <c r="C131" s="19" t="inlineStr">
        <is>
          <t>[수익극대화]</t>
        </is>
      </c>
      <c r="D131" s="19" t="inlineStr">
        <is>
          <t>[변동성허용]</t>
        </is>
      </c>
      <c r="E131" s="19" t="inlineStr">
        <is>
          <t>+10%▶40% 익절 / +20%▶30% 익절 / +40%▶30% 익절</t>
        </is>
      </c>
      <c r="F131" s="19" t="inlineStr">
        <is>
          <t>-5%▶50% 손절 / -10%▶30% 손절 / -15%▶20% 손절</t>
        </is>
      </c>
      <c r="G131" s="19" t="inlineStr">
        <is>
          <t>2026-01-02</t>
        </is>
      </c>
      <c r="H131" s="19" t="inlineStr">
        <is>
          <t>2026-06-08</t>
        </is>
      </c>
      <c r="I131" s="19" t="inlineStr">
        <is>
          <t>예</t>
        </is>
      </c>
      <c r="J131" s="19" t="n">
        <v>0.0005</v>
      </c>
      <c r="K131" s="19" t="n">
        <v>0.0025</v>
      </c>
      <c r="L131" s="19" t="n">
        <v>0.0007</v>
      </c>
      <c r="M131" s="19" t="inlineStr">
        <is>
          <t>2026-01-05</t>
        </is>
      </c>
      <c r="N131" s="19" t="n">
        <v>12028.41</v>
      </c>
      <c r="O131" s="19" t="inlineStr">
        <is>
          <t>2026-02-23</t>
        </is>
      </c>
      <c r="P131" s="19" t="n">
        <v>13950.23</v>
      </c>
      <c r="Q131" s="19" t="inlineStr">
        <is>
          <t>RSI 과열 부분청산</t>
        </is>
      </c>
      <c r="R131" s="19" t="n">
        <v>2</v>
      </c>
      <c r="S131" s="19" t="n">
        <v>1</v>
      </c>
      <c r="T131" s="19" t="n">
        <v>15.98</v>
      </c>
      <c r="U131" s="19" t="n">
        <v>15.63</v>
      </c>
      <c r="V131" s="19" t="n">
        <v>82</v>
      </c>
    </row>
    <row r="132">
      <c r="A132" s="19" t="inlineStr">
        <is>
          <t>LG디스플레이</t>
        </is>
      </c>
      <c r="B132" s="19" t="inlineStr">
        <is>
          <t>034220</t>
        </is>
      </c>
      <c r="C132" s="19" t="inlineStr">
        <is>
          <t>[수익극대화]</t>
        </is>
      </c>
      <c r="D132" s="19" t="inlineStr">
        <is>
          <t>[변동성허용]</t>
        </is>
      </c>
      <c r="E132" s="19" t="inlineStr">
        <is>
          <t>+10%▶40% 익절 / +20%▶30% 익절 / +40%▶30% 익절</t>
        </is>
      </c>
      <c r="F132" s="19" t="inlineStr">
        <is>
          <t>-5%▶50% 손절 / -10%▶30% 손절 / -15%▶20% 손절</t>
        </is>
      </c>
      <c r="G132" s="19" t="inlineStr">
        <is>
          <t>2026-01-02</t>
        </is>
      </c>
      <c r="H132" s="19" t="inlineStr">
        <is>
          <t>2026-06-08</t>
        </is>
      </c>
      <c r="I132" s="19" t="inlineStr">
        <is>
          <t>예</t>
        </is>
      </c>
      <c r="J132" s="19" t="n">
        <v>0.0005</v>
      </c>
      <c r="K132" s="19" t="n">
        <v>0.0025</v>
      </c>
      <c r="L132" s="19" t="n">
        <v>0.0007</v>
      </c>
      <c r="M132" s="19" t="inlineStr">
        <is>
          <t>2026-01-05</t>
        </is>
      </c>
      <c r="N132" s="19" t="n">
        <v>12028.41</v>
      </c>
      <c r="O132" s="19" t="inlineStr">
        <is>
          <t>2026-02-25</t>
        </is>
      </c>
      <c r="P132" s="19" t="n">
        <v>14809.63</v>
      </c>
      <c r="Q132" s="19" t="inlineStr">
        <is>
          <t>2차 익절 도달(20%)</t>
        </is>
      </c>
      <c r="R132" s="19" t="n">
        <v>1</v>
      </c>
      <c r="S132" s="19" t="n">
        <v>0</v>
      </c>
      <c r="T132" s="19" t="n">
        <v>23.12</v>
      </c>
      <c r="U132" s="19" t="n">
        <v>22.75</v>
      </c>
      <c r="V132" s="19" t="n">
        <v>43</v>
      </c>
    </row>
    <row r="133">
      <c r="A133" s="19" t="inlineStr">
        <is>
          <t>LG디스플레이</t>
        </is>
      </c>
      <c r="B133" s="19" t="inlineStr">
        <is>
          <t>034220</t>
        </is>
      </c>
      <c r="C133" s="19" t="inlineStr">
        <is>
          <t>[수익극대화]</t>
        </is>
      </c>
      <c r="D133" s="19" t="inlineStr">
        <is>
          <t>[변동성허용]</t>
        </is>
      </c>
      <c r="E133" s="19" t="inlineStr">
        <is>
          <t>+10%▶40% 익절 / +20%▶30% 익절 / +40%▶30% 익절</t>
        </is>
      </c>
      <c r="F133" s="19" t="inlineStr">
        <is>
          <t>-5%▶50% 손절 / -10%▶30% 손절 / -15%▶20% 손절</t>
        </is>
      </c>
      <c r="G133" s="19" t="inlineStr">
        <is>
          <t>2026-01-02</t>
        </is>
      </c>
      <c r="H133" s="19" t="inlineStr">
        <is>
          <t>2026-06-08</t>
        </is>
      </c>
      <c r="I133" s="19" t="inlineStr">
        <is>
          <t>예</t>
        </is>
      </c>
      <c r="J133" s="19" t="n">
        <v>0.0005</v>
      </c>
      <c r="K133" s="19" t="n">
        <v>0.0025</v>
      </c>
      <c r="L133" s="19" t="n">
        <v>0.0007</v>
      </c>
      <c r="M133" s="19" t="inlineStr">
        <is>
          <t>2026-03-04</t>
        </is>
      </c>
      <c r="N133" s="19" t="n">
        <v>11007.7</v>
      </c>
      <c r="O133" s="19" t="inlineStr">
        <is>
          <t>2026-03-18</t>
        </is>
      </c>
      <c r="P133" s="19" t="n">
        <v>12141.49</v>
      </c>
      <c r="Q133" s="19" t="inlineStr">
        <is>
          <t>1차 익절 도달(10%)</t>
        </is>
      </c>
      <c r="R133" s="19" t="n">
        <v>10</v>
      </c>
      <c r="S133" s="19" t="n">
        <v>17</v>
      </c>
      <c r="T133" s="19" t="n">
        <v>10.3</v>
      </c>
      <c r="U133" s="19" t="n">
        <v>9.970000000000001</v>
      </c>
      <c r="V133" s="19" t="n">
        <v>359</v>
      </c>
    </row>
    <row r="134">
      <c r="A134" s="19" t="inlineStr">
        <is>
          <t>LG디스플레이</t>
        </is>
      </c>
      <c r="B134" s="19" t="inlineStr">
        <is>
          <t>034220</t>
        </is>
      </c>
      <c r="C134" s="19" t="inlineStr">
        <is>
          <t>[수익극대화]</t>
        </is>
      </c>
      <c r="D134" s="19" t="inlineStr">
        <is>
          <t>[변동성허용]</t>
        </is>
      </c>
      <c r="E134" s="19" t="inlineStr">
        <is>
          <t>+10%▶40% 익절 / +20%▶30% 익절 / +40%▶30% 익절</t>
        </is>
      </c>
      <c r="F134" s="19" t="inlineStr">
        <is>
          <t>-5%▶50% 손절 / -10%▶30% 손절 / -15%▶20% 손절</t>
        </is>
      </c>
      <c r="G134" s="19" t="inlineStr">
        <is>
          <t>2026-01-02</t>
        </is>
      </c>
      <c r="H134" s="19" t="inlineStr">
        <is>
          <t>2026-06-08</t>
        </is>
      </c>
      <c r="I134" s="19" t="inlineStr">
        <is>
          <t>예</t>
        </is>
      </c>
      <c r="J134" s="19" t="n">
        <v>0.0005</v>
      </c>
      <c r="K134" s="19" t="n">
        <v>0.0025</v>
      </c>
      <c r="L134" s="19" t="n">
        <v>0.0007</v>
      </c>
      <c r="M134" s="19" t="inlineStr">
        <is>
          <t>2026-03-04</t>
        </is>
      </c>
      <c r="N134" s="19" t="n">
        <v>11007.7</v>
      </c>
      <c r="O134" s="19" t="inlineStr">
        <is>
          <t>2026-04-15</t>
        </is>
      </c>
      <c r="P134" s="19" t="n">
        <v>13590.48</v>
      </c>
      <c r="Q134" s="19" t="inlineStr">
        <is>
          <t>2차 익절 도달(20%)</t>
        </is>
      </c>
      <c r="R134" s="19" t="n">
        <v>8</v>
      </c>
      <c r="S134" s="19" t="n">
        <v>9</v>
      </c>
      <c r="T134" s="19" t="n">
        <v>23.46</v>
      </c>
      <c r="U134" s="19" t="n">
        <v>23.09</v>
      </c>
      <c r="V134" s="19" t="n">
        <v>316</v>
      </c>
    </row>
    <row r="135">
      <c r="A135" s="19" t="inlineStr">
        <is>
          <t>LG디스플레이</t>
        </is>
      </c>
      <c r="B135" s="19" t="inlineStr">
        <is>
          <t>034220</t>
        </is>
      </c>
      <c r="C135" s="19" t="inlineStr">
        <is>
          <t>[수익극대화]</t>
        </is>
      </c>
      <c r="D135" s="19" t="inlineStr">
        <is>
          <t>[변동성허용]</t>
        </is>
      </c>
      <c r="E135" s="19" t="inlineStr">
        <is>
          <t>+10%▶40% 익절 / +20%▶30% 익절 / +40%▶30% 익절</t>
        </is>
      </c>
      <c r="F135" s="19" t="inlineStr">
        <is>
          <t>-5%▶50% 손절 / -10%▶30% 손절 / -15%▶20% 손절</t>
        </is>
      </c>
      <c r="G135" s="19" t="inlineStr">
        <is>
          <t>2026-01-02</t>
        </is>
      </c>
      <c r="H135" s="19" t="inlineStr">
        <is>
          <t>2026-06-08</t>
        </is>
      </c>
      <c r="I135" s="19" t="inlineStr">
        <is>
          <t>예</t>
        </is>
      </c>
      <c r="J135" s="19" t="n">
        <v>0.0005</v>
      </c>
      <c r="K135" s="19" t="n">
        <v>0.0025</v>
      </c>
      <c r="L135" s="19" t="n">
        <v>0.0007</v>
      </c>
      <c r="M135" s="19" t="inlineStr">
        <is>
          <t>2026-03-04</t>
        </is>
      </c>
      <c r="N135" s="19" t="n">
        <v>11007.7</v>
      </c>
      <c r="O135" s="19" t="inlineStr">
        <is>
          <t>2026-04-21</t>
        </is>
      </c>
      <c r="P135" s="19" t="n">
        <v>14759.66</v>
      </c>
      <c r="Q135" s="19" t="inlineStr">
        <is>
          <t>RSI 과열 부분청산</t>
        </is>
      </c>
      <c r="R135" s="19" t="n">
        <v>8</v>
      </c>
      <c r="S135" s="19" t="n">
        <v>1</v>
      </c>
      <c r="T135" s="19" t="n">
        <v>34.08</v>
      </c>
      <c r="U135" s="19" t="n">
        <v>33.68</v>
      </c>
      <c r="V135" s="19" t="n">
        <v>339</v>
      </c>
    </row>
    <row r="136">
      <c r="A136" s="19" t="inlineStr">
        <is>
          <t>LG디스플레이</t>
        </is>
      </c>
      <c r="B136" s="19" t="inlineStr">
        <is>
          <t>034220</t>
        </is>
      </c>
      <c r="C136" s="19" t="inlineStr">
        <is>
          <t>[수익극대화]</t>
        </is>
      </c>
      <c r="D136" s="19" t="inlineStr">
        <is>
          <t>[변동성허용]</t>
        </is>
      </c>
      <c r="E136" s="19" t="inlineStr">
        <is>
          <t>+10%▶40% 익절 / +20%▶30% 익절 / +40%▶30% 익절</t>
        </is>
      </c>
      <c r="F136" s="19" t="inlineStr">
        <is>
          <t>-5%▶50% 손절 / -10%▶30% 손절 / -15%▶20% 손절</t>
        </is>
      </c>
      <c r="G136" s="19" t="inlineStr">
        <is>
          <t>2026-01-02</t>
        </is>
      </c>
      <c r="H136" s="19" t="inlineStr">
        <is>
          <t>2026-06-08</t>
        </is>
      </c>
      <c r="I136" s="19" t="inlineStr">
        <is>
          <t>예</t>
        </is>
      </c>
      <c r="J136" s="19" t="n">
        <v>0.0005</v>
      </c>
      <c r="K136" s="19" t="n">
        <v>0.0025</v>
      </c>
      <c r="L136" s="19" t="n">
        <v>0.0007</v>
      </c>
      <c r="M136" s="19" t="inlineStr">
        <is>
          <t>2026-03-04</t>
        </is>
      </c>
      <c r="N136" s="19" t="n">
        <v>11007.7</v>
      </c>
      <c r="O136" s="19" t="inlineStr">
        <is>
          <t>2026-04-22</t>
        </is>
      </c>
      <c r="P136" s="19" t="n">
        <v>15469.16</v>
      </c>
      <c r="Q136" s="19" t="inlineStr">
        <is>
          <t>3차 익절 도달(40%)</t>
        </is>
      </c>
      <c r="R136" s="19" t="n">
        <v>1</v>
      </c>
      <c r="S136" s="19" t="n">
        <v>0</v>
      </c>
      <c r="T136" s="19" t="n">
        <v>40.53</v>
      </c>
      <c r="U136" s="19" t="n">
        <v>40.11</v>
      </c>
      <c r="V136" s="19" t="n">
        <v>44</v>
      </c>
    </row>
    <row r="137">
      <c r="A137" s="19" t="inlineStr">
        <is>
          <t>LG디스플레이</t>
        </is>
      </c>
      <c r="B137" s="19" t="inlineStr">
        <is>
          <t>034220</t>
        </is>
      </c>
      <c r="C137" s="19" t="inlineStr">
        <is>
          <t>[수익극대화]</t>
        </is>
      </c>
      <c r="D137" s="19" t="inlineStr">
        <is>
          <t>[버티기형]</t>
        </is>
      </c>
      <c r="E137" s="19" t="inlineStr">
        <is>
          <t>+10%▶40% 익절 / +20%▶30% 익절 / +40%▶30% 익절</t>
        </is>
      </c>
      <c r="F137" s="19" t="inlineStr">
        <is>
          <t>-5%▶40% 손절 / -15%▶30% 손절 / -20%▶30% 손절</t>
        </is>
      </c>
      <c r="G137" s="19" t="inlineStr">
        <is>
          <t>2026-01-02</t>
        </is>
      </c>
      <c r="H137" s="19" t="inlineStr">
        <is>
          <t>2026-06-08</t>
        </is>
      </c>
      <c r="I137" s="19" t="inlineStr">
        <is>
          <t>예</t>
        </is>
      </c>
      <c r="J137" s="19" t="n">
        <v>0.0005</v>
      </c>
      <c r="K137" s="19" t="n">
        <v>0.0025</v>
      </c>
      <c r="L137" s="19" t="n">
        <v>0.0007</v>
      </c>
      <c r="M137" s="19" t="inlineStr">
        <is>
          <t>2026-01-05</t>
        </is>
      </c>
      <c r="N137" s="19" t="n">
        <v>12028.41</v>
      </c>
      <c r="O137" s="19" t="inlineStr">
        <is>
          <t>2026-02-02</t>
        </is>
      </c>
      <c r="P137" s="19" t="n">
        <v>11032.27</v>
      </c>
      <c r="Q137" s="19" t="inlineStr">
        <is>
          <t>1차 손절 도달(-5%)</t>
        </is>
      </c>
      <c r="R137" s="19" t="n">
        <v>9</v>
      </c>
      <c r="S137" s="19" t="n">
        <v>15</v>
      </c>
      <c r="T137" s="19" t="n">
        <v>-8.279999999999999</v>
      </c>
      <c r="U137" s="19" t="n">
        <v>-8.56</v>
      </c>
      <c r="V137" s="19" t="n">
        <v>302</v>
      </c>
    </row>
    <row r="138">
      <c r="A138" s="19" t="inlineStr">
        <is>
          <t>LG디스플레이</t>
        </is>
      </c>
      <c r="B138" s="19" t="inlineStr">
        <is>
          <t>034220</t>
        </is>
      </c>
      <c r="C138" s="19" t="inlineStr">
        <is>
          <t>[수익극대화]</t>
        </is>
      </c>
      <c r="D138" s="19" t="inlineStr">
        <is>
          <t>[버티기형]</t>
        </is>
      </c>
      <c r="E138" s="19" t="inlineStr">
        <is>
          <t>+10%▶40% 익절 / +20%▶30% 익절 / +40%▶30% 익절</t>
        </is>
      </c>
      <c r="F138" s="19" t="inlineStr">
        <is>
          <t>-5%▶40% 손절 / -15%▶30% 손절 / -20%▶30% 손절</t>
        </is>
      </c>
      <c r="G138" s="19" t="inlineStr">
        <is>
          <t>2026-01-02</t>
        </is>
      </c>
      <c r="H138" s="19" t="inlineStr">
        <is>
          <t>2026-06-08</t>
        </is>
      </c>
      <c r="I138" s="19" t="inlineStr">
        <is>
          <t>예</t>
        </is>
      </c>
      <c r="J138" s="19" t="n">
        <v>0.0005</v>
      </c>
      <c r="K138" s="19" t="n">
        <v>0.0025</v>
      </c>
      <c r="L138" s="19" t="n">
        <v>0.0007</v>
      </c>
      <c r="M138" s="19" t="inlineStr">
        <is>
          <t>2026-01-05</t>
        </is>
      </c>
      <c r="N138" s="19" t="n">
        <v>12028.41</v>
      </c>
      <c r="O138" s="19" t="inlineStr">
        <is>
          <t>2026-02-20</t>
        </is>
      </c>
      <c r="P138" s="19" t="n">
        <v>13300.68</v>
      </c>
      <c r="Q138" s="19" t="inlineStr">
        <is>
          <t>1차 익절 도달(10%)</t>
        </is>
      </c>
      <c r="R138" s="19" t="n">
        <v>9</v>
      </c>
      <c r="S138" s="19" t="n">
        <v>6</v>
      </c>
      <c r="T138" s="19" t="n">
        <v>10.58</v>
      </c>
      <c r="U138" s="19" t="n">
        <v>10.25</v>
      </c>
      <c r="V138" s="19" t="n">
        <v>353</v>
      </c>
    </row>
    <row r="139">
      <c r="A139" s="19" t="inlineStr">
        <is>
          <t>LG디스플레이</t>
        </is>
      </c>
      <c r="B139" s="19" t="inlineStr">
        <is>
          <t>034220</t>
        </is>
      </c>
      <c r="C139" s="19" t="inlineStr">
        <is>
          <t>[수익극대화]</t>
        </is>
      </c>
      <c r="D139" s="19" t="inlineStr">
        <is>
          <t>[버티기형]</t>
        </is>
      </c>
      <c r="E139" s="19" t="inlineStr">
        <is>
          <t>+10%▶40% 익절 / +20%▶30% 익절 / +40%▶30% 익절</t>
        </is>
      </c>
      <c r="F139" s="19" t="inlineStr">
        <is>
          <t>-5%▶40% 손절 / -15%▶30% 손절 / -20%▶30% 손절</t>
        </is>
      </c>
      <c r="G139" s="19" t="inlineStr">
        <is>
          <t>2026-01-02</t>
        </is>
      </c>
      <c r="H139" s="19" t="inlineStr">
        <is>
          <t>2026-06-08</t>
        </is>
      </c>
      <c r="I139" s="19" t="inlineStr">
        <is>
          <t>예</t>
        </is>
      </c>
      <c r="J139" s="19" t="n">
        <v>0.0005</v>
      </c>
      <c r="K139" s="19" t="n">
        <v>0.0025</v>
      </c>
      <c r="L139" s="19" t="n">
        <v>0.0007</v>
      </c>
      <c r="M139" s="19" t="inlineStr">
        <is>
          <t>2026-01-05</t>
        </is>
      </c>
      <c r="N139" s="19" t="n">
        <v>12028.41</v>
      </c>
      <c r="O139" s="19" t="inlineStr">
        <is>
          <t>2026-02-23</t>
        </is>
      </c>
      <c r="P139" s="19" t="n">
        <v>13950.23</v>
      </c>
      <c r="Q139" s="19" t="inlineStr">
        <is>
          <t>RSI 과열 부분청산</t>
        </is>
      </c>
      <c r="R139" s="19" t="n">
        <v>5</v>
      </c>
      <c r="S139" s="19" t="n">
        <v>1</v>
      </c>
      <c r="T139" s="19" t="n">
        <v>15.98</v>
      </c>
      <c r="U139" s="19" t="n">
        <v>15.63</v>
      </c>
      <c r="V139" s="19" t="n">
        <v>204</v>
      </c>
    </row>
    <row r="140">
      <c r="A140" s="19" t="inlineStr">
        <is>
          <t>LG디스플레이</t>
        </is>
      </c>
      <c r="B140" s="19" t="inlineStr">
        <is>
          <t>034220</t>
        </is>
      </c>
      <c r="C140" s="19" t="inlineStr">
        <is>
          <t>[수익극대화]</t>
        </is>
      </c>
      <c r="D140" s="19" t="inlineStr">
        <is>
          <t>[버티기형]</t>
        </is>
      </c>
      <c r="E140" s="19" t="inlineStr">
        <is>
          <t>+10%▶40% 익절 / +20%▶30% 익절 / +40%▶30% 익절</t>
        </is>
      </c>
      <c r="F140" s="19" t="inlineStr">
        <is>
          <t>-5%▶40% 손절 / -15%▶30% 손절 / -20%▶30% 손절</t>
        </is>
      </c>
      <c r="G140" s="19" t="inlineStr">
        <is>
          <t>2026-01-02</t>
        </is>
      </c>
      <c r="H140" s="19" t="inlineStr">
        <is>
          <t>2026-06-08</t>
        </is>
      </c>
      <c r="I140" s="19" t="inlineStr">
        <is>
          <t>예</t>
        </is>
      </c>
      <c r="J140" s="19" t="n">
        <v>0.0005</v>
      </c>
      <c r="K140" s="19" t="n">
        <v>0.0025</v>
      </c>
      <c r="L140" s="19" t="n">
        <v>0.0007</v>
      </c>
      <c r="M140" s="19" t="inlineStr">
        <is>
          <t>2026-01-05</t>
        </is>
      </c>
      <c r="N140" s="19" t="n">
        <v>12028.41</v>
      </c>
      <c r="O140" s="19" t="inlineStr">
        <is>
          <t>2026-02-25</t>
        </is>
      </c>
      <c r="P140" s="19" t="n">
        <v>14809.63</v>
      </c>
      <c r="Q140" s="19" t="inlineStr">
        <is>
          <t>2차 익절 도달(20%)</t>
        </is>
      </c>
      <c r="R140" s="19" t="n">
        <v>1</v>
      </c>
      <c r="S140" s="19" t="n">
        <v>0</v>
      </c>
      <c r="T140" s="19" t="n">
        <v>23.12</v>
      </c>
      <c r="U140" s="19" t="n">
        <v>22.75</v>
      </c>
      <c r="V140" s="19" t="n">
        <v>43</v>
      </c>
    </row>
    <row r="141">
      <c r="A141" s="19" t="inlineStr">
        <is>
          <t>LG디스플레이</t>
        </is>
      </c>
      <c r="B141" s="19" t="inlineStr">
        <is>
          <t>034220</t>
        </is>
      </c>
      <c r="C141" s="19" t="inlineStr">
        <is>
          <t>[수익극대화]</t>
        </is>
      </c>
      <c r="D141" s="19" t="inlineStr">
        <is>
          <t>[버티기형]</t>
        </is>
      </c>
      <c r="E141" s="19" t="inlineStr">
        <is>
          <t>+10%▶40% 익절 / +20%▶30% 익절 / +40%▶30% 익절</t>
        </is>
      </c>
      <c r="F141" s="19" t="inlineStr">
        <is>
          <t>-5%▶40% 손절 / -15%▶30% 손절 / -20%▶30% 손절</t>
        </is>
      </c>
      <c r="G141" s="19" t="inlineStr">
        <is>
          <t>2026-01-02</t>
        </is>
      </c>
      <c r="H141" s="19" t="inlineStr">
        <is>
          <t>2026-06-08</t>
        </is>
      </c>
      <c r="I141" s="19" t="inlineStr">
        <is>
          <t>예</t>
        </is>
      </c>
      <c r="J141" s="19" t="n">
        <v>0.0005</v>
      </c>
      <c r="K141" s="19" t="n">
        <v>0.0025</v>
      </c>
      <c r="L141" s="19" t="n">
        <v>0.0007</v>
      </c>
      <c r="M141" s="19" t="inlineStr">
        <is>
          <t>2026-03-04</t>
        </is>
      </c>
      <c r="N141" s="19" t="n">
        <v>11007.7</v>
      </c>
      <c r="O141" s="19" t="inlineStr">
        <is>
          <t>2026-03-18</t>
        </is>
      </c>
      <c r="P141" s="19" t="n">
        <v>12141.49</v>
      </c>
      <c r="Q141" s="19" t="inlineStr">
        <is>
          <t>1차 익절 도달(10%)</t>
        </is>
      </c>
      <c r="R141" s="19" t="n">
        <v>11</v>
      </c>
      <c r="S141" s="19" t="n">
        <v>17</v>
      </c>
      <c r="T141" s="19" t="n">
        <v>10.3</v>
      </c>
      <c r="U141" s="19" t="n">
        <v>9.970000000000001</v>
      </c>
      <c r="V141" s="19" t="n">
        <v>394</v>
      </c>
    </row>
    <row r="142">
      <c r="A142" s="19" t="inlineStr">
        <is>
          <t>LG디스플레이</t>
        </is>
      </c>
      <c r="B142" s="19" t="inlineStr">
        <is>
          <t>034220</t>
        </is>
      </c>
      <c r="C142" s="19" t="inlineStr">
        <is>
          <t>[수익극대화]</t>
        </is>
      </c>
      <c r="D142" s="19" t="inlineStr">
        <is>
          <t>[버티기형]</t>
        </is>
      </c>
      <c r="E142" s="19" t="inlineStr">
        <is>
          <t>+10%▶40% 익절 / +20%▶30% 익절 / +40%▶30% 익절</t>
        </is>
      </c>
      <c r="F142" s="19" t="inlineStr">
        <is>
          <t>-5%▶40% 손절 / -15%▶30% 손절 / -20%▶30% 손절</t>
        </is>
      </c>
      <c r="G142" s="19" t="inlineStr">
        <is>
          <t>2026-01-02</t>
        </is>
      </c>
      <c r="H142" s="19" t="inlineStr">
        <is>
          <t>2026-06-08</t>
        </is>
      </c>
      <c r="I142" s="19" t="inlineStr">
        <is>
          <t>예</t>
        </is>
      </c>
      <c r="J142" s="19" t="n">
        <v>0.0005</v>
      </c>
      <c r="K142" s="19" t="n">
        <v>0.0025</v>
      </c>
      <c r="L142" s="19" t="n">
        <v>0.0007</v>
      </c>
      <c r="M142" s="19" t="inlineStr">
        <is>
          <t>2026-03-04</t>
        </is>
      </c>
      <c r="N142" s="19" t="n">
        <v>11007.7</v>
      </c>
      <c r="O142" s="19" t="inlineStr">
        <is>
          <t>2026-04-15</t>
        </is>
      </c>
      <c r="P142" s="19" t="n">
        <v>13590.48</v>
      </c>
      <c r="Q142" s="19" t="inlineStr">
        <is>
          <t>2차 익절 도달(20%)</t>
        </is>
      </c>
      <c r="R142" s="19" t="n">
        <v>8</v>
      </c>
      <c r="S142" s="19" t="n">
        <v>9</v>
      </c>
      <c r="T142" s="19" t="n">
        <v>23.46</v>
      </c>
      <c r="U142" s="19" t="n">
        <v>23.09</v>
      </c>
      <c r="V142" s="19" t="n">
        <v>316</v>
      </c>
    </row>
    <row r="143">
      <c r="A143" s="19" t="inlineStr">
        <is>
          <t>LG디스플레이</t>
        </is>
      </c>
      <c r="B143" s="19" t="inlineStr">
        <is>
          <t>034220</t>
        </is>
      </c>
      <c r="C143" s="19" t="inlineStr">
        <is>
          <t>[수익극대화]</t>
        </is>
      </c>
      <c r="D143" s="19" t="inlineStr">
        <is>
          <t>[버티기형]</t>
        </is>
      </c>
      <c r="E143" s="19" t="inlineStr">
        <is>
          <t>+10%▶40% 익절 / +20%▶30% 익절 / +40%▶30% 익절</t>
        </is>
      </c>
      <c r="F143" s="19" t="inlineStr">
        <is>
          <t>-5%▶40% 손절 / -15%▶30% 손절 / -20%▶30% 손절</t>
        </is>
      </c>
      <c r="G143" s="19" t="inlineStr">
        <is>
          <t>2026-01-02</t>
        </is>
      </c>
      <c r="H143" s="19" t="inlineStr">
        <is>
          <t>2026-06-08</t>
        </is>
      </c>
      <c r="I143" s="19" t="inlineStr">
        <is>
          <t>예</t>
        </is>
      </c>
      <c r="J143" s="19" t="n">
        <v>0.0005</v>
      </c>
      <c r="K143" s="19" t="n">
        <v>0.0025</v>
      </c>
      <c r="L143" s="19" t="n">
        <v>0.0007</v>
      </c>
      <c r="M143" s="19" t="inlineStr">
        <is>
          <t>2026-03-04</t>
        </is>
      </c>
      <c r="N143" s="19" t="n">
        <v>11007.7</v>
      </c>
      <c r="O143" s="19" t="inlineStr">
        <is>
          <t>2026-04-21</t>
        </is>
      </c>
      <c r="P143" s="19" t="n">
        <v>14759.66</v>
      </c>
      <c r="Q143" s="19" t="inlineStr">
        <is>
          <t>RSI 과열 부분청산</t>
        </is>
      </c>
      <c r="R143" s="19" t="n">
        <v>8</v>
      </c>
      <c r="S143" s="19" t="n">
        <v>1</v>
      </c>
      <c r="T143" s="19" t="n">
        <v>34.08</v>
      </c>
      <c r="U143" s="19" t="n">
        <v>33.68</v>
      </c>
      <c r="V143" s="19" t="n">
        <v>339</v>
      </c>
    </row>
    <row r="144">
      <c r="A144" s="19" t="inlineStr">
        <is>
          <t>LG디스플레이</t>
        </is>
      </c>
      <c r="B144" s="19" t="inlineStr">
        <is>
          <t>034220</t>
        </is>
      </c>
      <c r="C144" s="19" t="inlineStr">
        <is>
          <t>[수익극대화]</t>
        </is>
      </c>
      <c r="D144" s="19" t="inlineStr">
        <is>
          <t>[버티기형]</t>
        </is>
      </c>
      <c r="E144" s="19" t="inlineStr">
        <is>
          <t>+10%▶40% 익절 / +20%▶30% 익절 / +40%▶30% 익절</t>
        </is>
      </c>
      <c r="F144" s="19" t="inlineStr">
        <is>
          <t>-5%▶40% 손절 / -15%▶30% 손절 / -20%▶30% 손절</t>
        </is>
      </c>
      <c r="G144" s="19" t="inlineStr">
        <is>
          <t>2026-01-02</t>
        </is>
      </c>
      <c r="H144" s="19" t="inlineStr">
        <is>
          <t>2026-06-08</t>
        </is>
      </c>
      <c r="I144" s="19" t="inlineStr">
        <is>
          <t>예</t>
        </is>
      </c>
      <c r="J144" s="19" t="n">
        <v>0.0005</v>
      </c>
      <c r="K144" s="19" t="n">
        <v>0.0025</v>
      </c>
      <c r="L144" s="19" t="n">
        <v>0.0007</v>
      </c>
      <c r="M144" s="19" t="inlineStr">
        <is>
          <t>2026-03-04</t>
        </is>
      </c>
      <c r="N144" s="19" t="n">
        <v>11007.7</v>
      </c>
      <c r="O144" s="19" t="inlineStr">
        <is>
          <t>2026-04-22</t>
        </is>
      </c>
      <c r="P144" s="19" t="n">
        <v>15469.16</v>
      </c>
      <c r="Q144" s="19" t="inlineStr">
        <is>
          <t>3차 익절 도달(40%)</t>
        </is>
      </c>
      <c r="R144" s="19" t="n">
        <v>1</v>
      </c>
      <c r="S144" s="19" t="n">
        <v>0</v>
      </c>
      <c r="T144" s="19" t="n">
        <v>40.53</v>
      </c>
      <c r="U144" s="19" t="n">
        <v>40.11</v>
      </c>
      <c r="V144" s="19" t="n">
        <v>44</v>
      </c>
    </row>
    <row r="145">
      <c r="A145" s="19" t="inlineStr">
        <is>
          <t>KODEX 삼성전자SK하이닉스채권혼합50</t>
        </is>
      </c>
      <c r="B145" s="19" t="inlineStr">
        <is>
          <t>001770</t>
        </is>
      </c>
      <c r="C145" s="19" t="inlineStr">
        <is>
          <t>[초단타]</t>
        </is>
      </c>
      <c r="D145" s="19" t="inlineStr">
        <is>
          <t>[칼손절]</t>
        </is>
      </c>
      <c r="E145" s="19" t="inlineStr">
        <is>
          <t>+3%▶70% 익절 / +5%▶20% 익절 / +10%▶10% 익절</t>
        </is>
      </c>
      <c r="F145" s="19" t="inlineStr">
        <is>
          <t>-2%▶80% 손절 / -4%▶10% 손절 / -6%▶10% 손절</t>
        </is>
      </c>
      <c r="G145" s="19" t="inlineStr">
        <is>
          <t>2026-01-02</t>
        </is>
      </c>
      <c r="H145" s="19" t="inlineStr">
        <is>
          <t>2026-06-08</t>
        </is>
      </c>
      <c r="I145" s="19" t="inlineStr">
        <is>
          <t>예</t>
        </is>
      </c>
      <c r="J145" s="19" t="n">
        <v>0.0005</v>
      </c>
      <c r="K145" s="19" t="n">
        <v>0.0025</v>
      </c>
      <c r="L145" s="19" t="n">
        <v>0.0007</v>
      </c>
      <c r="M145" s="19" t="inlineStr">
        <is>
          <t>2026-01-28</t>
        </is>
      </c>
      <c r="N145" s="19" t="n">
        <v>17662.35</v>
      </c>
      <c r="O145" s="19" t="inlineStr">
        <is>
          <t>2026-02-20</t>
        </is>
      </c>
      <c r="P145" s="19" t="n">
        <v>17207.95</v>
      </c>
      <c r="Q145" s="19" t="inlineStr">
        <is>
          <t>1차 손절 도달(-2%)</t>
        </is>
      </c>
      <c r="R145" s="19" t="n">
        <v>12</v>
      </c>
      <c r="S145" s="19" t="n">
        <v>4</v>
      </c>
      <c r="T145" s="19" t="n">
        <v>-2.57</v>
      </c>
      <c r="U145" s="19" t="n">
        <v>-2.86</v>
      </c>
      <c r="V145" s="19" t="n">
        <v>622</v>
      </c>
    </row>
    <row r="146">
      <c r="A146" s="19" t="inlineStr">
        <is>
          <t>KODEX 삼성전자SK하이닉스채권혼합50</t>
        </is>
      </c>
      <c r="B146" s="19" t="inlineStr">
        <is>
          <t>001770</t>
        </is>
      </c>
      <c r="C146" s="19" t="inlineStr">
        <is>
          <t>[초단타]</t>
        </is>
      </c>
      <c r="D146" s="19" t="inlineStr">
        <is>
          <t>[칼손절]</t>
        </is>
      </c>
      <c r="E146" s="19" t="inlineStr">
        <is>
          <t>+3%▶70% 익절 / +5%▶20% 익절 / +10%▶10% 익절</t>
        </is>
      </c>
      <c r="F146" s="19" t="inlineStr">
        <is>
          <t>-2%▶80% 손절 / -4%▶10% 손절 / -6%▶10% 손절</t>
        </is>
      </c>
      <c r="G146" s="19" t="inlineStr">
        <is>
          <t>2026-01-02</t>
        </is>
      </c>
      <c r="H146" s="19" t="inlineStr">
        <is>
          <t>2026-06-08</t>
        </is>
      </c>
      <c r="I146" s="19" t="inlineStr">
        <is>
          <t>예</t>
        </is>
      </c>
      <c r="J146" s="19" t="n">
        <v>0.0005</v>
      </c>
      <c r="K146" s="19" t="n">
        <v>0.0025</v>
      </c>
      <c r="L146" s="19" t="n">
        <v>0.0007</v>
      </c>
      <c r="M146" s="19" t="inlineStr">
        <is>
          <t>2026-01-28</t>
        </is>
      </c>
      <c r="N146" s="19" t="n">
        <v>17662.35</v>
      </c>
      <c r="O146" s="19" t="inlineStr">
        <is>
          <t>2026-03-04</t>
        </is>
      </c>
      <c r="P146" s="19" t="n">
        <v>16238.62</v>
      </c>
      <c r="Q146" s="19" t="inlineStr">
        <is>
          <t>최종 손절 도달(-6%)</t>
        </is>
      </c>
      <c r="R146" s="19" t="n">
        <v>4</v>
      </c>
      <c r="S146" s="19" t="n">
        <v>0</v>
      </c>
      <c r="T146" s="19" t="n">
        <v>-8.06</v>
      </c>
      <c r="U146" s="19" t="n">
        <v>-8.34</v>
      </c>
      <c r="V146" s="19" t="n">
        <v>198</v>
      </c>
    </row>
    <row r="147">
      <c r="A147" s="19" t="inlineStr">
        <is>
          <t>KODEX 삼성전자SK하이닉스채권혼합50</t>
        </is>
      </c>
      <c r="B147" s="19" t="inlineStr">
        <is>
          <t>001770</t>
        </is>
      </c>
      <c r="C147" s="19" t="inlineStr">
        <is>
          <t>[초단타]</t>
        </is>
      </c>
      <c r="D147" s="19" t="inlineStr">
        <is>
          <t>[칼손절]</t>
        </is>
      </c>
      <c r="E147" s="19" t="inlineStr">
        <is>
          <t>+3%▶70% 익절 / +5%▶20% 익절 / +10%▶10% 익절</t>
        </is>
      </c>
      <c r="F147" s="19" t="inlineStr">
        <is>
          <t>-2%▶80% 손절 / -4%▶10% 손절 / -6%▶10% 손절</t>
        </is>
      </c>
      <c r="G147" s="19" t="inlineStr">
        <is>
          <t>2026-01-02</t>
        </is>
      </c>
      <c r="H147" s="19" t="inlineStr">
        <is>
          <t>2026-06-08</t>
        </is>
      </c>
      <c r="I147" s="19" t="inlineStr">
        <is>
          <t>예</t>
        </is>
      </c>
      <c r="J147" s="19" t="n">
        <v>0.0005</v>
      </c>
      <c r="K147" s="19" t="n">
        <v>0.0025</v>
      </c>
      <c r="L147" s="19" t="n">
        <v>0.0007</v>
      </c>
      <c r="M147" s="19" t="inlineStr">
        <is>
          <t>2026-03-30</t>
        </is>
      </c>
      <c r="N147" s="19" t="n">
        <v>16931.84</v>
      </c>
      <c r="O147" s="19" t="inlineStr">
        <is>
          <t>2026-04-07</t>
        </is>
      </c>
      <c r="P147" s="19" t="n">
        <v>16088.73</v>
      </c>
      <c r="Q147" s="19" t="inlineStr">
        <is>
          <t>2차 손절 도달(-4%)</t>
        </is>
      </c>
      <c r="R147" s="19" t="n">
        <v>1</v>
      </c>
      <c r="S147" s="19" t="n">
        <v>16</v>
      </c>
      <c r="T147" s="19" t="n">
        <v>-4.98</v>
      </c>
      <c r="U147" s="19" t="n">
        <v>-5.26</v>
      </c>
      <c r="V147" s="19" t="n">
        <v>49</v>
      </c>
    </row>
    <row r="148">
      <c r="A148" s="19" t="inlineStr">
        <is>
          <t>KODEX 삼성전자SK하이닉스채권혼합50</t>
        </is>
      </c>
      <c r="B148" s="19" t="inlineStr">
        <is>
          <t>001770</t>
        </is>
      </c>
      <c r="C148" s="19" t="inlineStr">
        <is>
          <t>[초단타]</t>
        </is>
      </c>
      <c r="D148" s="19" t="inlineStr">
        <is>
          <t>[칼손절]</t>
        </is>
      </c>
      <c r="E148" s="19" t="inlineStr">
        <is>
          <t>+3%▶70% 익절 / +5%▶20% 익절 / +10%▶10% 익절</t>
        </is>
      </c>
      <c r="F148" s="19" t="inlineStr">
        <is>
          <t>-2%▶80% 손절 / -4%▶10% 손절 / -6%▶10% 손절</t>
        </is>
      </c>
      <c r="G148" s="19" t="inlineStr">
        <is>
          <t>2026-01-02</t>
        </is>
      </c>
      <c r="H148" s="19" t="inlineStr">
        <is>
          <t>2026-06-08</t>
        </is>
      </c>
      <c r="I148" s="19" t="inlineStr">
        <is>
          <t>예</t>
        </is>
      </c>
      <c r="J148" s="19" t="n">
        <v>0.0005</v>
      </c>
      <c r="K148" s="19" t="n">
        <v>0.0025</v>
      </c>
      <c r="L148" s="19" t="n">
        <v>0.0007</v>
      </c>
      <c r="M148" s="19" t="inlineStr">
        <is>
          <t>2026-03-30</t>
        </is>
      </c>
      <c r="N148" s="19" t="n">
        <v>16931.84</v>
      </c>
      <c r="O148" s="19" t="inlineStr">
        <is>
          <t>2026-05-15</t>
        </is>
      </c>
      <c r="P148" s="19" t="n">
        <v>15519.13</v>
      </c>
      <c r="Q148" s="19" t="inlineStr">
        <is>
          <t>최종 손절 도달(-6%)</t>
        </is>
      </c>
      <c r="R148" s="19" t="n">
        <v>16</v>
      </c>
      <c r="S148" s="19" t="n">
        <v>0</v>
      </c>
      <c r="T148" s="19" t="n">
        <v>-8.34</v>
      </c>
      <c r="U148" s="19" t="n">
        <v>-8.619999999999999</v>
      </c>
      <c r="V148" s="19" t="n">
        <v>756</v>
      </c>
    </row>
    <row r="149">
      <c r="A149" s="19" t="inlineStr">
        <is>
          <t>KODEX 삼성전자SK하이닉스채권혼합50</t>
        </is>
      </c>
      <c r="B149" s="19" t="inlineStr">
        <is>
          <t>001770</t>
        </is>
      </c>
      <c r="C149" s="19" t="inlineStr">
        <is>
          <t>[초단타]</t>
        </is>
      </c>
      <c r="D149" s="19" t="inlineStr">
        <is>
          <t>[정석방어]</t>
        </is>
      </c>
      <c r="E149" s="19" t="inlineStr">
        <is>
          <t>+3%▶70% 익절 / +5%▶20% 익절 / +10%▶10% 익절</t>
        </is>
      </c>
      <c r="F149" s="19" t="inlineStr">
        <is>
          <t>-3%▶70% 손절 / -5%▶20% 손절 / -10%▶10% 손절</t>
        </is>
      </c>
      <c r="G149" s="19" t="inlineStr">
        <is>
          <t>2026-01-02</t>
        </is>
      </c>
      <c r="H149" s="19" t="inlineStr">
        <is>
          <t>2026-06-08</t>
        </is>
      </c>
      <c r="I149" s="19" t="inlineStr">
        <is>
          <t>예</t>
        </is>
      </c>
      <c r="J149" s="19" t="n">
        <v>0.0005</v>
      </c>
      <c r="K149" s="19" t="n">
        <v>0.0025</v>
      </c>
      <c r="L149" s="19" t="n">
        <v>0.0007</v>
      </c>
      <c r="M149" s="19" t="inlineStr">
        <is>
          <t>2026-01-28</t>
        </is>
      </c>
      <c r="N149" s="19" t="n">
        <v>17662.35</v>
      </c>
      <c r="O149" s="19" t="inlineStr">
        <is>
          <t>2026-03-04</t>
        </is>
      </c>
      <c r="P149" s="19" t="n">
        <v>16238.62</v>
      </c>
      <c r="Q149" s="19" t="inlineStr">
        <is>
          <t>2차 손절 도달(-5%)</t>
        </is>
      </c>
      <c r="R149" s="19" t="n">
        <v>3</v>
      </c>
      <c r="S149" s="19" t="n">
        <v>13</v>
      </c>
      <c r="T149" s="19" t="n">
        <v>-8.06</v>
      </c>
      <c r="U149" s="19" t="n">
        <v>-8.34</v>
      </c>
      <c r="V149" s="19" t="n">
        <v>148</v>
      </c>
    </row>
    <row r="150">
      <c r="A150" s="19" t="inlineStr">
        <is>
          <t>KODEX 삼성전자SK하이닉스채권혼합50</t>
        </is>
      </c>
      <c r="B150" s="19" t="inlineStr">
        <is>
          <t>001770</t>
        </is>
      </c>
      <c r="C150" s="19" t="inlineStr">
        <is>
          <t>[초단타]</t>
        </is>
      </c>
      <c r="D150" s="19" t="inlineStr">
        <is>
          <t>[정석방어]</t>
        </is>
      </c>
      <c r="E150" s="19" t="inlineStr">
        <is>
          <t>+3%▶70% 익절 / +5%▶20% 익절 / +10%▶10% 익절</t>
        </is>
      </c>
      <c r="F150" s="19" t="inlineStr">
        <is>
          <t>-3%▶70% 손절 / -5%▶20% 손절 / -10%▶10% 손절</t>
        </is>
      </c>
      <c r="G150" s="19" t="inlineStr">
        <is>
          <t>2026-01-02</t>
        </is>
      </c>
      <c r="H150" s="19" t="inlineStr">
        <is>
          <t>2026-06-08</t>
        </is>
      </c>
      <c r="I150" s="19" t="inlineStr">
        <is>
          <t>예</t>
        </is>
      </c>
      <c r="J150" s="19" t="n">
        <v>0.0005</v>
      </c>
      <c r="K150" s="19" t="n">
        <v>0.0025</v>
      </c>
      <c r="L150" s="19" t="n">
        <v>0.0007</v>
      </c>
      <c r="M150" s="19" t="inlineStr">
        <is>
          <t>2026-01-28</t>
        </is>
      </c>
      <c r="N150" s="19" t="n">
        <v>17662.35</v>
      </c>
      <c r="O150" s="19" t="inlineStr">
        <is>
          <t>2026-05-15</t>
        </is>
      </c>
      <c r="P150" s="19" t="n">
        <v>15519.13</v>
      </c>
      <c r="Q150" s="19" t="inlineStr">
        <is>
          <t>최종 손절 도달(-10%)</t>
        </is>
      </c>
      <c r="R150" s="19" t="n">
        <v>13</v>
      </c>
      <c r="S150" s="19" t="n">
        <v>0</v>
      </c>
      <c r="T150" s="19" t="n">
        <v>-12.13</v>
      </c>
      <c r="U150" s="19" t="n">
        <v>-12.4</v>
      </c>
      <c r="V150" s="19" t="n">
        <v>619</v>
      </c>
    </row>
    <row r="151">
      <c r="A151" s="19" t="inlineStr">
        <is>
          <t>KODEX 삼성전자SK하이닉스채권혼합50</t>
        </is>
      </c>
      <c r="B151" s="19" t="inlineStr">
        <is>
          <t>001770</t>
        </is>
      </c>
      <c r="C151" s="19" t="inlineStr">
        <is>
          <t>[초단타]</t>
        </is>
      </c>
      <c r="D151" s="19" t="inlineStr">
        <is>
          <t>[변동성허용]</t>
        </is>
      </c>
      <c r="E151" s="19" t="inlineStr">
        <is>
          <t>+3%▶70% 익절 / +5%▶20% 익절 / +10%▶10% 익절</t>
        </is>
      </c>
      <c r="F151" s="19" t="inlineStr">
        <is>
          <t>-5%▶50% 손절 / -10%▶30% 손절 / -15%▶20% 손절</t>
        </is>
      </c>
      <c r="G151" s="19" t="inlineStr">
        <is>
          <t>2026-01-02</t>
        </is>
      </c>
      <c r="H151" s="19" t="inlineStr">
        <is>
          <t>2026-06-08</t>
        </is>
      </c>
      <c r="I151" s="19" t="inlineStr">
        <is>
          <t>예</t>
        </is>
      </c>
      <c r="J151" s="19" t="n">
        <v>0.0005</v>
      </c>
      <c r="K151" s="19" t="n">
        <v>0.0025</v>
      </c>
      <c r="L151" s="19" t="n">
        <v>0.0007</v>
      </c>
      <c r="M151" s="19" t="inlineStr">
        <is>
          <t>2026-01-28</t>
        </is>
      </c>
      <c r="N151" s="19" t="n">
        <v>17662.35</v>
      </c>
      <c r="O151" s="19" t="inlineStr">
        <is>
          <t>2026-03-04</t>
        </is>
      </c>
      <c r="P151" s="19" t="n">
        <v>16238.62</v>
      </c>
      <c r="Q151" s="19" t="inlineStr">
        <is>
          <t>1차 손절 도달(-5%)</t>
        </is>
      </c>
      <c r="R151" s="19" t="n">
        <v>8</v>
      </c>
      <c r="S151" s="19" t="n">
        <v>8</v>
      </c>
      <c r="T151" s="19" t="n">
        <v>-8.06</v>
      </c>
      <c r="U151" s="19" t="n">
        <v>-8.34</v>
      </c>
      <c r="V151" s="19" t="n">
        <v>395</v>
      </c>
    </row>
    <row r="152">
      <c r="A152" s="19" t="inlineStr">
        <is>
          <t>KODEX 삼성전자SK하이닉스채권혼합50</t>
        </is>
      </c>
      <c r="B152" s="19" t="inlineStr">
        <is>
          <t>001770</t>
        </is>
      </c>
      <c r="C152" s="19" t="inlineStr">
        <is>
          <t>[초단타]</t>
        </is>
      </c>
      <c r="D152" s="19" t="inlineStr">
        <is>
          <t>[변동성허용]</t>
        </is>
      </c>
      <c r="E152" s="19" t="inlineStr">
        <is>
          <t>+3%▶70% 익절 / +5%▶20% 익절 / +10%▶10% 익절</t>
        </is>
      </c>
      <c r="F152" s="19" t="inlineStr">
        <is>
          <t>-5%▶50% 손절 / -10%▶30% 손절 / -15%▶20% 손절</t>
        </is>
      </c>
      <c r="G152" s="19" t="inlineStr">
        <is>
          <t>2026-01-02</t>
        </is>
      </c>
      <c r="H152" s="19" t="inlineStr">
        <is>
          <t>2026-06-08</t>
        </is>
      </c>
      <c r="I152" s="19" t="inlineStr">
        <is>
          <t>예</t>
        </is>
      </c>
      <c r="J152" s="19" t="n">
        <v>0.0005</v>
      </c>
      <c r="K152" s="19" t="n">
        <v>0.0025</v>
      </c>
      <c r="L152" s="19" t="n">
        <v>0.0007</v>
      </c>
      <c r="M152" s="19" t="inlineStr">
        <is>
          <t>2026-01-28</t>
        </is>
      </c>
      <c r="N152" s="19" t="n">
        <v>17662.35</v>
      </c>
      <c r="O152" s="19" t="inlineStr">
        <is>
          <t>2026-05-15</t>
        </is>
      </c>
      <c r="P152" s="19" t="n">
        <v>15519.13</v>
      </c>
      <c r="Q152" s="19" t="inlineStr">
        <is>
          <t>2차 손절 도달(-10%)</t>
        </is>
      </c>
      <c r="R152" s="19" t="n">
        <v>4</v>
      </c>
      <c r="S152" s="19" t="n">
        <v>4</v>
      </c>
      <c r="T152" s="19" t="n">
        <v>-12.13</v>
      </c>
      <c r="U152" s="19" t="n">
        <v>-12.4</v>
      </c>
      <c r="V152" s="19" t="n">
        <v>191</v>
      </c>
    </row>
    <row r="153">
      <c r="A153" s="19" t="inlineStr">
        <is>
          <t>KODEX 삼성전자SK하이닉스채권혼합50</t>
        </is>
      </c>
      <c r="B153" s="19" t="inlineStr">
        <is>
          <t>001770</t>
        </is>
      </c>
      <c r="C153" s="19" t="inlineStr">
        <is>
          <t>[초단타]</t>
        </is>
      </c>
      <c r="D153" s="19" t="inlineStr">
        <is>
          <t>[변동성허용]</t>
        </is>
      </c>
      <c r="E153" s="19" t="inlineStr">
        <is>
          <t>+3%▶70% 익절 / +5%▶20% 익절 / +10%▶10% 익절</t>
        </is>
      </c>
      <c r="F153" s="19" t="inlineStr">
        <is>
          <t>-5%▶50% 손절 / -10%▶30% 손절 / -15%▶20% 손절</t>
        </is>
      </c>
      <c r="G153" s="19" t="inlineStr">
        <is>
          <t>2026-01-02</t>
        </is>
      </c>
      <c r="H153" s="19" t="inlineStr">
        <is>
          <t>2026-06-08</t>
        </is>
      </c>
      <c r="I153" s="19" t="inlineStr">
        <is>
          <t>예</t>
        </is>
      </c>
      <c r="J153" s="19" t="n">
        <v>0.0005</v>
      </c>
      <c r="K153" s="19" t="n">
        <v>0.0025</v>
      </c>
      <c r="L153" s="19" t="n">
        <v>0.0007</v>
      </c>
      <c r="M153" s="19" t="inlineStr">
        <is>
          <t>2026-01-28</t>
        </is>
      </c>
      <c r="N153" s="19" t="n">
        <v>17662.35</v>
      </c>
      <c r="O153" s="19" t="inlineStr">
        <is>
          <t>2026-05-29</t>
        </is>
      </c>
      <c r="P153" s="19" t="n">
        <v>14459.87</v>
      </c>
      <c r="Q153" s="19" t="inlineStr">
        <is>
          <t>최종 손절 도달(-15%)</t>
        </is>
      </c>
      <c r="R153" s="19" t="n">
        <v>4</v>
      </c>
      <c r="S153" s="19" t="n">
        <v>0</v>
      </c>
      <c r="T153" s="19" t="n">
        <v>-18.13</v>
      </c>
      <c r="U153" s="19" t="n">
        <v>-18.38</v>
      </c>
      <c r="V153" s="19" t="n">
        <v>180</v>
      </c>
    </row>
    <row r="154">
      <c r="A154" s="19" t="inlineStr">
        <is>
          <t>KODEX 삼성전자SK하이닉스채권혼합50</t>
        </is>
      </c>
      <c r="B154" s="19" t="inlineStr">
        <is>
          <t>001770</t>
        </is>
      </c>
      <c r="C154" s="19" t="inlineStr">
        <is>
          <t>[초단타]</t>
        </is>
      </c>
      <c r="D154" s="19" t="inlineStr">
        <is>
          <t>[버티기형]</t>
        </is>
      </c>
      <c r="E154" s="19" t="inlineStr">
        <is>
          <t>+3%▶70% 익절 / +5%▶20% 익절 / +10%▶10% 익절</t>
        </is>
      </c>
      <c r="F154" s="19" t="inlineStr">
        <is>
          <t>-5%▶40% 손절 / -15%▶30% 손절 / -20%▶30% 손절</t>
        </is>
      </c>
      <c r="G154" s="19" t="inlineStr">
        <is>
          <t>2026-01-02</t>
        </is>
      </c>
      <c r="H154" s="19" t="inlineStr">
        <is>
          <t>2026-06-08</t>
        </is>
      </c>
      <c r="I154" s="19" t="inlineStr">
        <is>
          <t>예</t>
        </is>
      </c>
      <c r="J154" s="19" t="n">
        <v>0.0005</v>
      </c>
      <c r="K154" s="19" t="n">
        <v>0.0025</v>
      </c>
      <c r="L154" s="19" t="n">
        <v>0.0007</v>
      </c>
      <c r="M154" s="19" t="inlineStr">
        <is>
          <t>2026-01-28</t>
        </is>
      </c>
      <c r="N154" s="19" t="n">
        <v>17662.35</v>
      </c>
      <c r="O154" s="19" t="inlineStr">
        <is>
          <t>2026-03-04</t>
        </is>
      </c>
      <c r="P154" s="19" t="n">
        <v>16238.62</v>
      </c>
      <c r="Q154" s="19" t="inlineStr">
        <is>
          <t>1차 손절 도달(-5%)</t>
        </is>
      </c>
      <c r="R154" s="19" t="n">
        <v>6</v>
      </c>
      <c r="S154" s="19" t="n">
        <v>10</v>
      </c>
      <c r="T154" s="19" t="n">
        <v>-8.06</v>
      </c>
      <c r="U154" s="19" t="n">
        <v>-8.34</v>
      </c>
      <c r="V154" s="19" t="n">
        <v>297</v>
      </c>
    </row>
    <row r="155">
      <c r="A155" s="19" t="inlineStr">
        <is>
          <t>KODEX 삼성전자SK하이닉스채권혼합50</t>
        </is>
      </c>
      <c r="B155" s="19" t="inlineStr">
        <is>
          <t>001770</t>
        </is>
      </c>
      <c r="C155" s="19" t="inlineStr">
        <is>
          <t>[초단타]</t>
        </is>
      </c>
      <c r="D155" s="19" t="inlineStr">
        <is>
          <t>[버티기형]</t>
        </is>
      </c>
      <c r="E155" s="19" t="inlineStr">
        <is>
          <t>+3%▶70% 익절 / +5%▶20% 익절 / +10%▶10% 익절</t>
        </is>
      </c>
      <c r="F155" s="19" t="inlineStr">
        <is>
          <t>-5%▶40% 손절 / -15%▶30% 손절 / -20%▶30% 손절</t>
        </is>
      </c>
      <c r="G155" s="19" t="inlineStr">
        <is>
          <t>2026-01-02</t>
        </is>
      </c>
      <c r="H155" s="19" t="inlineStr">
        <is>
          <t>2026-06-08</t>
        </is>
      </c>
      <c r="I155" s="19" t="inlineStr">
        <is>
          <t>예</t>
        </is>
      </c>
      <c r="J155" s="19" t="n">
        <v>0.0005</v>
      </c>
      <c r="K155" s="19" t="n">
        <v>0.0025</v>
      </c>
      <c r="L155" s="19" t="n">
        <v>0.0007</v>
      </c>
      <c r="M155" s="19" t="inlineStr">
        <is>
          <t>2026-01-28</t>
        </is>
      </c>
      <c r="N155" s="19" t="n">
        <v>17662.35</v>
      </c>
      <c r="O155" s="19" t="inlineStr">
        <is>
          <t>2026-05-29</t>
        </is>
      </c>
      <c r="P155" s="19" t="n">
        <v>14459.87</v>
      </c>
      <c r="Q155" s="19" t="inlineStr">
        <is>
          <t>2차 손절 도달(-15%)</t>
        </is>
      </c>
      <c r="R155" s="19" t="n">
        <v>4</v>
      </c>
      <c r="S155" s="19" t="n">
        <v>6</v>
      </c>
      <c r="T155" s="19" t="n">
        <v>-18.13</v>
      </c>
      <c r="U155" s="19" t="n">
        <v>-18.38</v>
      </c>
      <c r="V155" s="19" t="n">
        <v>180</v>
      </c>
    </row>
    <row r="156">
      <c r="A156" s="19" t="inlineStr">
        <is>
          <t>KODEX 삼성전자SK하이닉스채권혼합50</t>
        </is>
      </c>
      <c r="B156" s="19" t="inlineStr">
        <is>
          <t>001770</t>
        </is>
      </c>
      <c r="C156" s="19" t="inlineStr">
        <is>
          <t>[초단타]</t>
        </is>
      </c>
      <c r="D156" s="19" t="inlineStr">
        <is>
          <t>[버티기형]</t>
        </is>
      </c>
      <c r="E156" s="19" t="inlineStr">
        <is>
          <t>+3%▶70% 익절 / +5%▶20% 익절 / +10%▶10% 익절</t>
        </is>
      </c>
      <c r="F156" s="19" t="inlineStr">
        <is>
          <t>-5%▶40% 손절 / -15%▶30% 손절 / -20%▶30% 손절</t>
        </is>
      </c>
      <c r="G156" s="19" t="inlineStr">
        <is>
          <t>2026-01-02</t>
        </is>
      </c>
      <c r="H156" s="19" t="inlineStr">
        <is>
          <t>2026-06-08</t>
        </is>
      </c>
      <c r="I156" s="19" t="inlineStr">
        <is>
          <t>예</t>
        </is>
      </c>
      <c r="J156" s="19" t="n">
        <v>0.0005</v>
      </c>
      <c r="K156" s="19" t="n">
        <v>0.0025</v>
      </c>
      <c r="L156" s="19" t="n">
        <v>0.0007</v>
      </c>
      <c r="M156" s="19" t="inlineStr">
        <is>
          <t>2026-01-28</t>
        </is>
      </c>
      <c r="N156" s="19" t="n">
        <v>17662.35</v>
      </c>
      <c r="O156" s="19" t="inlineStr">
        <is>
          <t>2026-06-01</t>
        </is>
      </c>
      <c r="P156" s="19" t="n">
        <v>13730.38</v>
      </c>
      <c r="Q156" s="19" t="inlineStr">
        <is>
          <t>최종 손절 도달(-20%)</t>
        </is>
      </c>
      <c r="R156" s="19" t="n">
        <v>6</v>
      </c>
      <c r="S156" s="19" t="n">
        <v>0</v>
      </c>
      <c r="T156" s="19" t="n">
        <v>-22.26</v>
      </c>
      <c r="U156" s="19" t="n">
        <v>-22.49</v>
      </c>
      <c r="V156" s="19" t="n">
        <v>259</v>
      </c>
    </row>
    <row r="157">
      <c r="A157" s="19" t="inlineStr">
        <is>
          <t>KODEX 삼성전자SK하이닉스채권혼합50</t>
        </is>
      </c>
      <c r="B157" s="19" t="inlineStr">
        <is>
          <t>001770</t>
        </is>
      </c>
      <c r="C157" s="19" t="inlineStr">
        <is>
          <t>[단기스윙]</t>
        </is>
      </c>
      <c r="D157" s="19" t="inlineStr">
        <is>
          <t>[칼손절]</t>
        </is>
      </c>
      <c r="E157" s="19" t="inlineStr">
        <is>
          <t>+5%▶60% 익절 / +10%▶30% 익절 / +20%▶10% 익절</t>
        </is>
      </c>
      <c r="F157" s="19" t="inlineStr">
        <is>
          <t>-2%▶80% 손절 / -4%▶10% 손절 / -6%▶10% 손절</t>
        </is>
      </c>
      <c r="G157" s="19" t="inlineStr">
        <is>
          <t>2026-01-02</t>
        </is>
      </c>
      <c r="H157" s="19" t="inlineStr">
        <is>
          <t>2026-06-08</t>
        </is>
      </c>
      <c r="I157" s="19" t="inlineStr">
        <is>
          <t>예</t>
        </is>
      </c>
      <c r="J157" s="19" t="n">
        <v>0.0005</v>
      </c>
      <c r="K157" s="19" t="n">
        <v>0.0025</v>
      </c>
      <c r="L157" s="19" t="n">
        <v>0.0007</v>
      </c>
      <c r="M157" s="19" t="inlineStr">
        <is>
          <t>2026-01-28</t>
        </is>
      </c>
      <c r="N157" s="19" t="n">
        <v>17662.35</v>
      </c>
      <c r="O157" s="19" t="inlineStr">
        <is>
          <t>2026-02-20</t>
        </is>
      </c>
      <c r="P157" s="19" t="n">
        <v>17207.95</v>
      </c>
      <c r="Q157" s="19" t="inlineStr">
        <is>
          <t>1차 손절 도달(-2%)</t>
        </is>
      </c>
      <c r="R157" s="19" t="n">
        <v>12</v>
      </c>
      <c r="S157" s="19" t="n">
        <v>4</v>
      </c>
      <c r="T157" s="19" t="n">
        <v>-2.57</v>
      </c>
      <c r="U157" s="19" t="n">
        <v>-2.86</v>
      </c>
      <c r="V157" s="19" t="n">
        <v>622</v>
      </c>
    </row>
    <row r="158">
      <c r="A158" s="19" t="inlineStr">
        <is>
          <t>KODEX 삼성전자SK하이닉스채권혼합50</t>
        </is>
      </c>
      <c r="B158" s="19" t="inlineStr">
        <is>
          <t>001770</t>
        </is>
      </c>
      <c r="C158" s="19" t="inlineStr">
        <is>
          <t>[단기스윙]</t>
        </is>
      </c>
      <c r="D158" s="19" t="inlineStr">
        <is>
          <t>[칼손절]</t>
        </is>
      </c>
      <c r="E158" s="19" t="inlineStr">
        <is>
          <t>+5%▶60% 익절 / +10%▶30% 익절 / +20%▶10% 익절</t>
        </is>
      </c>
      <c r="F158" s="19" t="inlineStr">
        <is>
          <t>-2%▶80% 손절 / -4%▶10% 손절 / -6%▶10% 손절</t>
        </is>
      </c>
      <c r="G158" s="19" t="inlineStr">
        <is>
          <t>2026-01-02</t>
        </is>
      </c>
      <c r="H158" s="19" t="inlineStr">
        <is>
          <t>2026-06-08</t>
        </is>
      </c>
      <c r="I158" s="19" t="inlineStr">
        <is>
          <t>예</t>
        </is>
      </c>
      <c r="J158" s="19" t="n">
        <v>0.0005</v>
      </c>
      <c r="K158" s="19" t="n">
        <v>0.0025</v>
      </c>
      <c r="L158" s="19" t="n">
        <v>0.0007</v>
      </c>
      <c r="M158" s="19" t="inlineStr">
        <is>
          <t>2026-01-28</t>
        </is>
      </c>
      <c r="N158" s="19" t="n">
        <v>17662.35</v>
      </c>
      <c r="O158" s="19" t="inlineStr">
        <is>
          <t>2026-03-04</t>
        </is>
      </c>
      <c r="P158" s="19" t="n">
        <v>16238.62</v>
      </c>
      <c r="Q158" s="19" t="inlineStr">
        <is>
          <t>최종 손절 도달(-6%)</t>
        </is>
      </c>
      <c r="R158" s="19" t="n">
        <v>4</v>
      </c>
      <c r="S158" s="19" t="n">
        <v>0</v>
      </c>
      <c r="T158" s="19" t="n">
        <v>-8.06</v>
      </c>
      <c r="U158" s="19" t="n">
        <v>-8.34</v>
      </c>
      <c r="V158" s="19" t="n">
        <v>198</v>
      </c>
    </row>
    <row r="159">
      <c r="A159" s="19" t="inlineStr">
        <is>
          <t>KODEX 삼성전자SK하이닉스채권혼합50</t>
        </is>
      </c>
      <c r="B159" s="19" t="inlineStr">
        <is>
          <t>001770</t>
        </is>
      </c>
      <c r="C159" s="19" t="inlineStr">
        <is>
          <t>[단기스윙]</t>
        </is>
      </c>
      <c r="D159" s="19" t="inlineStr">
        <is>
          <t>[칼손절]</t>
        </is>
      </c>
      <c r="E159" s="19" t="inlineStr">
        <is>
          <t>+5%▶60% 익절 / +10%▶30% 익절 / +20%▶10% 익절</t>
        </is>
      </c>
      <c r="F159" s="19" t="inlineStr">
        <is>
          <t>-2%▶80% 손절 / -4%▶10% 손절 / -6%▶10% 손절</t>
        </is>
      </c>
      <c r="G159" s="19" t="inlineStr">
        <is>
          <t>2026-01-02</t>
        </is>
      </c>
      <c r="H159" s="19" t="inlineStr">
        <is>
          <t>2026-06-08</t>
        </is>
      </c>
      <c r="I159" s="19" t="inlineStr">
        <is>
          <t>예</t>
        </is>
      </c>
      <c r="J159" s="19" t="n">
        <v>0.0005</v>
      </c>
      <c r="K159" s="19" t="n">
        <v>0.0025</v>
      </c>
      <c r="L159" s="19" t="n">
        <v>0.0007</v>
      </c>
      <c r="M159" s="19" t="inlineStr">
        <is>
          <t>2026-03-30</t>
        </is>
      </c>
      <c r="N159" s="19" t="n">
        <v>16931.84</v>
      </c>
      <c r="O159" s="19" t="inlineStr">
        <is>
          <t>2026-04-07</t>
        </is>
      </c>
      <c r="P159" s="19" t="n">
        <v>16088.73</v>
      </c>
      <c r="Q159" s="19" t="inlineStr">
        <is>
          <t>2차 손절 도달(-4%)</t>
        </is>
      </c>
      <c r="R159" s="19" t="n">
        <v>1</v>
      </c>
      <c r="S159" s="19" t="n">
        <v>16</v>
      </c>
      <c r="T159" s="19" t="n">
        <v>-4.98</v>
      </c>
      <c r="U159" s="19" t="n">
        <v>-5.26</v>
      </c>
      <c r="V159" s="19" t="n">
        <v>49</v>
      </c>
    </row>
    <row r="160">
      <c r="A160" s="19" t="inlineStr">
        <is>
          <t>KODEX 삼성전자SK하이닉스채권혼합50</t>
        </is>
      </c>
      <c r="B160" s="19" t="inlineStr">
        <is>
          <t>001770</t>
        </is>
      </c>
      <c r="C160" s="19" t="inlineStr">
        <is>
          <t>[단기스윙]</t>
        </is>
      </c>
      <c r="D160" s="19" t="inlineStr">
        <is>
          <t>[칼손절]</t>
        </is>
      </c>
      <c r="E160" s="19" t="inlineStr">
        <is>
          <t>+5%▶60% 익절 / +10%▶30% 익절 / +20%▶10% 익절</t>
        </is>
      </c>
      <c r="F160" s="19" t="inlineStr">
        <is>
          <t>-2%▶80% 손절 / -4%▶10% 손절 / -6%▶10% 손절</t>
        </is>
      </c>
      <c r="G160" s="19" t="inlineStr">
        <is>
          <t>2026-01-02</t>
        </is>
      </c>
      <c r="H160" s="19" t="inlineStr">
        <is>
          <t>2026-06-08</t>
        </is>
      </c>
      <c r="I160" s="19" t="inlineStr">
        <is>
          <t>예</t>
        </is>
      </c>
      <c r="J160" s="19" t="n">
        <v>0.0005</v>
      </c>
      <c r="K160" s="19" t="n">
        <v>0.0025</v>
      </c>
      <c r="L160" s="19" t="n">
        <v>0.0007</v>
      </c>
      <c r="M160" s="19" t="inlineStr">
        <is>
          <t>2026-03-30</t>
        </is>
      </c>
      <c r="N160" s="19" t="n">
        <v>16931.84</v>
      </c>
      <c r="O160" s="19" t="inlineStr">
        <is>
          <t>2026-05-15</t>
        </is>
      </c>
      <c r="P160" s="19" t="n">
        <v>15519.13</v>
      </c>
      <c r="Q160" s="19" t="inlineStr">
        <is>
          <t>최종 손절 도달(-6%)</t>
        </is>
      </c>
      <c r="R160" s="19" t="n">
        <v>16</v>
      </c>
      <c r="S160" s="19" t="n">
        <v>0</v>
      </c>
      <c r="T160" s="19" t="n">
        <v>-8.34</v>
      </c>
      <c r="U160" s="19" t="n">
        <v>-8.619999999999999</v>
      </c>
      <c r="V160" s="19" t="n">
        <v>756</v>
      </c>
    </row>
    <row r="161">
      <c r="A161" s="19" t="inlineStr">
        <is>
          <t>KODEX 삼성전자SK하이닉스채권혼합50</t>
        </is>
      </c>
      <c r="B161" s="19" t="inlineStr">
        <is>
          <t>001770</t>
        </is>
      </c>
      <c r="C161" s="19" t="inlineStr">
        <is>
          <t>[단기스윙]</t>
        </is>
      </c>
      <c r="D161" s="19" t="inlineStr">
        <is>
          <t>[정석방어]</t>
        </is>
      </c>
      <c r="E161" s="19" t="inlineStr">
        <is>
          <t>+5%▶60% 익절 / +10%▶30% 익절 / +20%▶10% 익절</t>
        </is>
      </c>
      <c r="F161" s="19" t="inlineStr">
        <is>
          <t>-3%▶70% 손절 / -5%▶20% 손절 / -10%▶10% 손절</t>
        </is>
      </c>
      <c r="G161" s="19" t="inlineStr">
        <is>
          <t>2026-01-02</t>
        </is>
      </c>
      <c r="H161" s="19" t="inlineStr">
        <is>
          <t>2026-06-08</t>
        </is>
      </c>
      <c r="I161" s="19" t="inlineStr">
        <is>
          <t>예</t>
        </is>
      </c>
      <c r="J161" s="19" t="n">
        <v>0.0005</v>
      </c>
      <c r="K161" s="19" t="n">
        <v>0.0025</v>
      </c>
      <c r="L161" s="19" t="n">
        <v>0.0007</v>
      </c>
      <c r="M161" s="19" t="inlineStr">
        <is>
          <t>2026-01-28</t>
        </is>
      </c>
      <c r="N161" s="19" t="n">
        <v>17662.35</v>
      </c>
      <c r="O161" s="19" t="inlineStr">
        <is>
          <t>2026-03-04</t>
        </is>
      </c>
      <c r="P161" s="19" t="n">
        <v>16238.62</v>
      </c>
      <c r="Q161" s="19" t="inlineStr">
        <is>
          <t>2차 손절 도달(-5%)</t>
        </is>
      </c>
      <c r="R161" s="19" t="n">
        <v>3</v>
      </c>
      <c r="S161" s="19" t="n">
        <v>13</v>
      </c>
      <c r="T161" s="19" t="n">
        <v>-8.06</v>
      </c>
      <c r="U161" s="19" t="n">
        <v>-8.34</v>
      </c>
      <c r="V161" s="19" t="n">
        <v>148</v>
      </c>
    </row>
    <row r="162">
      <c r="A162" s="19" t="inlineStr">
        <is>
          <t>KODEX 삼성전자SK하이닉스채권혼합50</t>
        </is>
      </c>
      <c r="B162" s="19" t="inlineStr">
        <is>
          <t>001770</t>
        </is>
      </c>
      <c r="C162" s="19" t="inlineStr">
        <is>
          <t>[단기스윙]</t>
        </is>
      </c>
      <c r="D162" s="19" t="inlineStr">
        <is>
          <t>[정석방어]</t>
        </is>
      </c>
      <c r="E162" s="19" t="inlineStr">
        <is>
          <t>+5%▶60% 익절 / +10%▶30% 익절 / +20%▶10% 익절</t>
        </is>
      </c>
      <c r="F162" s="19" t="inlineStr">
        <is>
          <t>-3%▶70% 손절 / -5%▶20% 손절 / -10%▶10% 손절</t>
        </is>
      </c>
      <c r="G162" s="19" t="inlineStr">
        <is>
          <t>2026-01-02</t>
        </is>
      </c>
      <c r="H162" s="19" t="inlineStr">
        <is>
          <t>2026-06-08</t>
        </is>
      </c>
      <c r="I162" s="19" t="inlineStr">
        <is>
          <t>예</t>
        </is>
      </c>
      <c r="J162" s="19" t="n">
        <v>0.0005</v>
      </c>
      <c r="K162" s="19" t="n">
        <v>0.0025</v>
      </c>
      <c r="L162" s="19" t="n">
        <v>0.0007</v>
      </c>
      <c r="M162" s="19" t="inlineStr">
        <is>
          <t>2026-01-28</t>
        </is>
      </c>
      <c r="N162" s="19" t="n">
        <v>17662.35</v>
      </c>
      <c r="O162" s="19" t="inlineStr">
        <is>
          <t>2026-05-15</t>
        </is>
      </c>
      <c r="P162" s="19" t="n">
        <v>15519.13</v>
      </c>
      <c r="Q162" s="19" t="inlineStr">
        <is>
          <t>최종 손절 도달(-10%)</t>
        </is>
      </c>
      <c r="R162" s="19" t="n">
        <v>13</v>
      </c>
      <c r="S162" s="19" t="n">
        <v>0</v>
      </c>
      <c r="T162" s="19" t="n">
        <v>-12.13</v>
      </c>
      <c r="U162" s="19" t="n">
        <v>-12.4</v>
      </c>
      <c r="V162" s="19" t="n">
        <v>619</v>
      </c>
    </row>
    <row r="163">
      <c r="A163" s="19" t="inlineStr">
        <is>
          <t>KODEX 삼성전자SK하이닉스채권혼합50</t>
        </is>
      </c>
      <c r="B163" s="19" t="inlineStr">
        <is>
          <t>001770</t>
        </is>
      </c>
      <c r="C163" s="19" t="inlineStr">
        <is>
          <t>[단기스윙]</t>
        </is>
      </c>
      <c r="D163" s="19" t="inlineStr">
        <is>
          <t>[변동성허용]</t>
        </is>
      </c>
      <c r="E163" s="19" t="inlineStr">
        <is>
          <t>+5%▶60% 익절 / +10%▶30% 익절 / +20%▶10% 익절</t>
        </is>
      </c>
      <c r="F163" s="19" t="inlineStr">
        <is>
          <t>-5%▶50% 손절 / -10%▶30% 손절 / -15%▶20% 손절</t>
        </is>
      </c>
      <c r="G163" s="19" t="inlineStr">
        <is>
          <t>2026-01-02</t>
        </is>
      </c>
      <c r="H163" s="19" t="inlineStr">
        <is>
          <t>2026-06-08</t>
        </is>
      </c>
      <c r="I163" s="19" t="inlineStr">
        <is>
          <t>예</t>
        </is>
      </c>
      <c r="J163" s="19" t="n">
        <v>0.0005</v>
      </c>
      <c r="K163" s="19" t="n">
        <v>0.0025</v>
      </c>
      <c r="L163" s="19" t="n">
        <v>0.0007</v>
      </c>
      <c r="M163" s="19" t="inlineStr">
        <is>
          <t>2026-01-28</t>
        </is>
      </c>
      <c r="N163" s="19" t="n">
        <v>17662.35</v>
      </c>
      <c r="O163" s="19" t="inlineStr">
        <is>
          <t>2026-03-04</t>
        </is>
      </c>
      <c r="P163" s="19" t="n">
        <v>16238.62</v>
      </c>
      <c r="Q163" s="19" t="inlineStr">
        <is>
          <t>1차 손절 도달(-5%)</t>
        </is>
      </c>
      <c r="R163" s="19" t="n">
        <v>8</v>
      </c>
      <c r="S163" s="19" t="n">
        <v>8</v>
      </c>
      <c r="T163" s="19" t="n">
        <v>-8.06</v>
      </c>
      <c r="U163" s="19" t="n">
        <v>-8.34</v>
      </c>
      <c r="V163" s="19" t="n">
        <v>395</v>
      </c>
    </row>
    <row r="164">
      <c r="A164" s="19" t="inlineStr">
        <is>
          <t>KODEX 삼성전자SK하이닉스채권혼합50</t>
        </is>
      </c>
      <c r="B164" s="19" t="inlineStr">
        <is>
          <t>001770</t>
        </is>
      </c>
      <c r="C164" s="19" t="inlineStr">
        <is>
          <t>[단기스윙]</t>
        </is>
      </c>
      <c r="D164" s="19" t="inlineStr">
        <is>
          <t>[변동성허용]</t>
        </is>
      </c>
      <c r="E164" s="19" t="inlineStr">
        <is>
          <t>+5%▶60% 익절 / +10%▶30% 익절 / +20%▶10% 익절</t>
        </is>
      </c>
      <c r="F164" s="19" t="inlineStr">
        <is>
          <t>-5%▶50% 손절 / -10%▶30% 손절 / -15%▶20% 손절</t>
        </is>
      </c>
      <c r="G164" s="19" t="inlineStr">
        <is>
          <t>2026-01-02</t>
        </is>
      </c>
      <c r="H164" s="19" t="inlineStr">
        <is>
          <t>2026-06-08</t>
        </is>
      </c>
      <c r="I164" s="19" t="inlineStr">
        <is>
          <t>예</t>
        </is>
      </c>
      <c r="J164" s="19" t="n">
        <v>0.0005</v>
      </c>
      <c r="K164" s="19" t="n">
        <v>0.0025</v>
      </c>
      <c r="L164" s="19" t="n">
        <v>0.0007</v>
      </c>
      <c r="M164" s="19" t="inlineStr">
        <is>
          <t>2026-01-28</t>
        </is>
      </c>
      <c r="N164" s="19" t="n">
        <v>17662.35</v>
      </c>
      <c r="O164" s="19" t="inlineStr">
        <is>
          <t>2026-05-15</t>
        </is>
      </c>
      <c r="P164" s="19" t="n">
        <v>15519.13</v>
      </c>
      <c r="Q164" s="19" t="inlineStr">
        <is>
          <t>2차 손절 도달(-10%)</t>
        </is>
      </c>
      <c r="R164" s="19" t="n">
        <v>4</v>
      </c>
      <c r="S164" s="19" t="n">
        <v>4</v>
      </c>
      <c r="T164" s="19" t="n">
        <v>-12.13</v>
      </c>
      <c r="U164" s="19" t="n">
        <v>-12.4</v>
      </c>
      <c r="V164" s="19" t="n">
        <v>191</v>
      </c>
    </row>
    <row r="165">
      <c r="A165" s="19" t="inlineStr">
        <is>
          <t>KODEX 삼성전자SK하이닉스채권혼합50</t>
        </is>
      </c>
      <c r="B165" s="19" t="inlineStr">
        <is>
          <t>001770</t>
        </is>
      </c>
      <c r="C165" s="19" t="inlineStr">
        <is>
          <t>[단기스윙]</t>
        </is>
      </c>
      <c r="D165" s="19" t="inlineStr">
        <is>
          <t>[변동성허용]</t>
        </is>
      </c>
      <c r="E165" s="19" t="inlineStr">
        <is>
          <t>+5%▶60% 익절 / +10%▶30% 익절 / +20%▶10% 익절</t>
        </is>
      </c>
      <c r="F165" s="19" t="inlineStr">
        <is>
          <t>-5%▶50% 손절 / -10%▶30% 손절 / -15%▶20% 손절</t>
        </is>
      </c>
      <c r="G165" s="19" t="inlineStr">
        <is>
          <t>2026-01-02</t>
        </is>
      </c>
      <c r="H165" s="19" t="inlineStr">
        <is>
          <t>2026-06-08</t>
        </is>
      </c>
      <c r="I165" s="19" t="inlineStr">
        <is>
          <t>예</t>
        </is>
      </c>
      <c r="J165" s="19" t="n">
        <v>0.0005</v>
      </c>
      <c r="K165" s="19" t="n">
        <v>0.0025</v>
      </c>
      <c r="L165" s="19" t="n">
        <v>0.0007</v>
      </c>
      <c r="M165" s="19" t="inlineStr">
        <is>
          <t>2026-01-28</t>
        </is>
      </c>
      <c r="N165" s="19" t="n">
        <v>17662.35</v>
      </c>
      <c r="O165" s="19" t="inlineStr">
        <is>
          <t>2026-05-29</t>
        </is>
      </c>
      <c r="P165" s="19" t="n">
        <v>14459.87</v>
      </c>
      <c r="Q165" s="19" t="inlineStr">
        <is>
          <t>최종 손절 도달(-15%)</t>
        </is>
      </c>
      <c r="R165" s="19" t="n">
        <v>4</v>
      </c>
      <c r="S165" s="19" t="n">
        <v>0</v>
      </c>
      <c r="T165" s="19" t="n">
        <v>-18.13</v>
      </c>
      <c r="U165" s="19" t="n">
        <v>-18.38</v>
      </c>
      <c r="V165" s="19" t="n">
        <v>180</v>
      </c>
    </row>
    <row r="166">
      <c r="A166" s="19" t="inlineStr">
        <is>
          <t>KODEX 삼성전자SK하이닉스채권혼합50</t>
        </is>
      </c>
      <c r="B166" s="19" t="inlineStr">
        <is>
          <t>001770</t>
        </is>
      </c>
      <c r="C166" s="19" t="inlineStr">
        <is>
          <t>[단기스윙]</t>
        </is>
      </c>
      <c r="D166" s="19" t="inlineStr">
        <is>
          <t>[버티기형]</t>
        </is>
      </c>
      <c r="E166" s="19" t="inlineStr">
        <is>
          <t>+5%▶60% 익절 / +10%▶30% 익절 / +20%▶10% 익절</t>
        </is>
      </c>
      <c r="F166" s="19" t="inlineStr">
        <is>
          <t>-5%▶40% 손절 / -15%▶30% 손절 / -20%▶30% 손절</t>
        </is>
      </c>
      <c r="G166" s="19" t="inlineStr">
        <is>
          <t>2026-01-02</t>
        </is>
      </c>
      <c r="H166" s="19" t="inlineStr">
        <is>
          <t>2026-06-08</t>
        </is>
      </c>
      <c r="I166" s="19" t="inlineStr">
        <is>
          <t>예</t>
        </is>
      </c>
      <c r="J166" s="19" t="n">
        <v>0.0005</v>
      </c>
      <c r="K166" s="19" t="n">
        <v>0.0025</v>
      </c>
      <c r="L166" s="19" t="n">
        <v>0.0007</v>
      </c>
      <c r="M166" s="19" t="inlineStr">
        <is>
          <t>2026-01-28</t>
        </is>
      </c>
      <c r="N166" s="19" t="n">
        <v>17662.35</v>
      </c>
      <c r="O166" s="19" t="inlineStr">
        <is>
          <t>2026-03-04</t>
        </is>
      </c>
      <c r="P166" s="19" t="n">
        <v>16238.62</v>
      </c>
      <c r="Q166" s="19" t="inlineStr">
        <is>
          <t>1차 손절 도달(-5%)</t>
        </is>
      </c>
      <c r="R166" s="19" t="n">
        <v>6</v>
      </c>
      <c r="S166" s="19" t="n">
        <v>10</v>
      </c>
      <c r="T166" s="19" t="n">
        <v>-8.06</v>
      </c>
      <c r="U166" s="19" t="n">
        <v>-8.34</v>
      </c>
      <c r="V166" s="19" t="n">
        <v>297</v>
      </c>
    </row>
    <row r="167">
      <c r="A167" s="19" t="inlineStr">
        <is>
          <t>KODEX 삼성전자SK하이닉스채권혼합50</t>
        </is>
      </c>
      <c r="B167" s="19" t="inlineStr">
        <is>
          <t>001770</t>
        </is>
      </c>
      <c r="C167" s="19" t="inlineStr">
        <is>
          <t>[단기스윙]</t>
        </is>
      </c>
      <c r="D167" s="19" t="inlineStr">
        <is>
          <t>[버티기형]</t>
        </is>
      </c>
      <c r="E167" s="19" t="inlineStr">
        <is>
          <t>+5%▶60% 익절 / +10%▶30% 익절 / +20%▶10% 익절</t>
        </is>
      </c>
      <c r="F167" s="19" t="inlineStr">
        <is>
          <t>-5%▶40% 손절 / -15%▶30% 손절 / -20%▶30% 손절</t>
        </is>
      </c>
      <c r="G167" s="19" t="inlineStr">
        <is>
          <t>2026-01-02</t>
        </is>
      </c>
      <c r="H167" s="19" t="inlineStr">
        <is>
          <t>2026-06-08</t>
        </is>
      </c>
      <c r="I167" s="19" t="inlineStr">
        <is>
          <t>예</t>
        </is>
      </c>
      <c r="J167" s="19" t="n">
        <v>0.0005</v>
      </c>
      <c r="K167" s="19" t="n">
        <v>0.0025</v>
      </c>
      <c r="L167" s="19" t="n">
        <v>0.0007</v>
      </c>
      <c r="M167" s="19" t="inlineStr">
        <is>
          <t>2026-01-28</t>
        </is>
      </c>
      <c r="N167" s="19" t="n">
        <v>17662.35</v>
      </c>
      <c r="O167" s="19" t="inlineStr">
        <is>
          <t>2026-05-29</t>
        </is>
      </c>
      <c r="P167" s="19" t="n">
        <v>14459.87</v>
      </c>
      <c r="Q167" s="19" t="inlineStr">
        <is>
          <t>2차 손절 도달(-15%)</t>
        </is>
      </c>
      <c r="R167" s="19" t="n">
        <v>4</v>
      </c>
      <c r="S167" s="19" t="n">
        <v>6</v>
      </c>
      <c r="T167" s="19" t="n">
        <v>-18.13</v>
      </c>
      <c r="U167" s="19" t="n">
        <v>-18.38</v>
      </c>
      <c r="V167" s="19" t="n">
        <v>180</v>
      </c>
    </row>
    <row r="168">
      <c r="A168" s="19" t="inlineStr">
        <is>
          <t>KODEX 삼성전자SK하이닉스채권혼합50</t>
        </is>
      </c>
      <c r="B168" s="19" t="inlineStr">
        <is>
          <t>001770</t>
        </is>
      </c>
      <c r="C168" s="19" t="inlineStr">
        <is>
          <t>[단기스윙]</t>
        </is>
      </c>
      <c r="D168" s="19" t="inlineStr">
        <is>
          <t>[버티기형]</t>
        </is>
      </c>
      <c r="E168" s="19" t="inlineStr">
        <is>
          <t>+5%▶60% 익절 / +10%▶30% 익절 / +20%▶10% 익절</t>
        </is>
      </c>
      <c r="F168" s="19" t="inlineStr">
        <is>
          <t>-5%▶40% 손절 / -15%▶30% 손절 / -20%▶30% 손절</t>
        </is>
      </c>
      <c r="G168" s="19" t="inlineStr">
        <is>
          <t>2026-01-02</t>
        </is>
      </c>
      <c r="H168" s="19" t="inlineStr">
        <is>
          <t>2026-06-08</t>
        </is>
      </c>
      <c r="I168" s="19" t="inlineStr">
        <is>
          <t>예</t>
        </is>
      </c>
      <c r="J168" s="19" t="n">
        <v>0.0005</v>
      </c>
      <c r="K168" s="19" t="n">
        <v>0.0025</v>
      </c>
      <c r="L168" s="19" t="n">
        <v>0.0007</v>
      </c>
      <c r="M168" s="19" t="inlineStr">
        <is>
          <t>2026-01-28</t>
        </is>
      </c>
      <c r="N168" s="19" t="n">
        <v>17662.35</v>
      </c>
      <c r="O168" s="19" t="inlineStr">
        <is>
          <t>2026-06-01</t>
        </is>
      </c>
      <c r="P168" s="19" t="n">
        <v>13730.38</v>
      </c>
      <c r="Q168" s="19" t="inlineStr">
        <is>
          <t>최종 손절 도달(-20%)</t>
        </is>
      </c>
      <c r="R168" s="19" t="n">
        <v>6</v>
      </c>
      <c r="S168" s="19" t="n">
        <v>0</v>
      </c>
      <c r="T168" s="19" t="n">
        <v>-22.26</v>
      </c>
      <c r="U168" s="19" t="n">
        <v>-22.49</v>
      </c>
      <c r="V168" s="19" t="n">
        <v>259</v>
      </c>
    </row>
    <row r="169">
      <c r="A169" s="19" t="inlineStr">
        <is>
          <t>KODEX 삼성전자SK하이닉스채권혼합50</t>
        </is>
      </c>
      <c r="B169" s="19" t="inlineStr">
        <is>
          <t>001770</t>
        </is>
      </c>
      <c r="C169" s="19" t="inlineStr">
        <is>
          <t>[대표님룰]</t>
        </is>
      </c>
      <c r="D169" s="19" t="inlineStr">
        <is>
          <t>[칼손절]</t>
        </is>
      </c>
      <c r="E169" s="19" t="inlineStr">
        <is>
          <t>+5%▶60% 익절 / +10%▶30% 익절 / +30%▶10% 익절</t>
        </is>
      </c>
      <c r="F169" s="19" t="inlineStr">
        <is>
          <t>-2%▶80% 손절 / -4%▶10% 손절 / -6%▶10% 손절</t>
        </is>
      </c>
      <c r="G169" s="19" t="inlineStr">
        <is>
          <t>2026-01-02</t>
        </is>
      </c>
      <c r="H169" s="19" t="inlineStr">
        <is>
          <t>2026-06-08</t>
        </is>
      </c>
      <c r="I169" s="19" t="inlineStr">
        <is>
          <t>예</t>
        </is>
      </c>
      <c r="J169" s="19" t="n">
        <v>0.0005</v>
      </c>
      <c r="K169" s="19" t="n">
        <v>0.0025</v>
      </c>
      <c r="L169" s="19" t="n">
        <v>0.0007</v>
      </c>
      <c r="M169" s="19" t="inlineStr">
        <is>
          <t>2026-01-28</t>
        </is>
      </c>
      <c r="N169" s="19" t="n">
        <v>17662.35</v>
      </c>
      <c r="O169" s="19" t="inlineStr">
        <is>
          <t>2026-02-20</t>
        </is>
      </c>
      <c r="P169" s="19" t="n">
        <v>17207.95</v>
      </c>
      <c r="Q169" s="19" t="inlineStr">
        <is>
          <t>1차 손절 도달(-2%)</t>
        </is>
      </c>
      <c r="R169" s="19" t="n">
        <v>12</v>
      </c>
      <c r="S169" s="19" t="n">
        <v>4</v>
      </c>
      <c r="T169" s="19" t="n">
        <v>-2.57</v>
      </c>
      <c r="U169" s="19" t="n">
        <v>-2.86</v>
      </c>
      <c r="V169" s="19" t="n">
        <v>622</v>
      </c>
    </row>
    <row r="170">
      <c r="A170" s="19" t="inlineStr">
        <is>
          <t>KODEX 삼성전자SK하이닉스채권혼합50</t>
        </is>
      </c>
      <c r="B170" s="19" t="inlineStr">
        <is>
          <t>001770</t>
        </is>
      </c>
      <c r="C170" s="19" t="inlineStr">
        <is>
          <t>[대표님룰]</t>
        </is>
      </c>
      <c r="D170" s="19" t="inlineStr">
        <is>
          <t>[칼손절]</t>
        </is>
      </c>
      <c r="E170" s="19" t="inlineStr">
        <is>
          <t>+5%▶60% 익절 / +10%▶30% 익절 / +30%▶10% 익절</t>
        </is>
      </c>
      <c r="F170" s="19" t="inlineStr">
        <is>
          <t>-2%▶80% 손절 / -4%▶10% 손절 / -6%▶10% 손절</t>
        </is>
      </c>
      <c r="G170" s="19" t="inlineStr">
        <is>
          <t>2026-01-02</t>
        </is>
      </c>
      <c r="H170" s="19" t="inlineStr">
        <is>
          <t>2026-06-08</t>
        </is>
      </c>
      <c r="I170" s="19" t="inlineStr">
        <is>
          <t>예</t>
        </is>
      </c>
      <c r="J170" s="19" t="n">
        <v>0.0005</v>
      </c>
      <c r="K170" s="19" t="n">
        <v>0.0025</v>
      </c>
      <c r="L170" s="19" t="n">
        <v>0.0007</v>
      </c>
      <c r="M170" s="19" t="inlineStr">
        <is>
          <t>2026-01-28</t>
        </is>
      </c>
      <c r="N170" s="19" t="n">
        <v>17662.35</v>
      </c>
      <c r="O170" s="19" t="inlineStr">
        <is>
          <t>2026-03-04</t>
        </is>
      </c>
      <c r="P170" s="19" t="n">
        <v>16238.62</v>
      </c>
      <c r="Q170" s="19" t="inlineStr">
        <is>
          <t>최종 손절 도달(-6%)</t>
        </is>
      </c>
      <c r="R170" s="19" t="n">
        <v>4</v>
      </c>
      <c r="S170" s="19" t="n">
        <v>0</v>
      </c>
      <c r="T170" s="19" t="n">
        <v>-8.06</v>
      </c>
      <c r="U170" s="19" t="n">
        <v>-8.34</v>
      </c>
      <c r="V170" s="19" t="n">
        <v>198</v>
      </c>
    </row>
    <row r="171">
      <c r="A171" s="19" t="inlineStr">
        <is>
          <t>KODEX 삼성전자SK하이닉스채권혼합50</t>
        </is>
      </c>
      <c r="B171" s="19" t="inlineStr">
        <is>
          <t>001770</t>
        </is>
      </c>
      <c r="C171" s="19" t="inlineStr">
        <is>
          <t>[대표님룰]</t>
        </is>
      </c>
      <c r="D171" s="19" t="inlineStr">
        <is>
          <t>[칼손절]</t>
        </is>
      </c>
      <c r="E171" s="19" t="inlineStr">
        <is>
          <t>+5%▶60% 익절 / +10%▶30% 익절 / +30%▶10% 익절</t>
        </is>
      </c>
      <c r="F171" s="19" t="inlineStr">
        <is>
          <t>-2%▶80% 손절 / -4%▶10% 손절 / -6%▶10% 손절</t>
        </is>
      </c>
      <c r="G171" s="19" t="inlineStr">
        <is>
          <t>2026-01-02</t>
        </is>
      </c>
      <c r="H171" s="19" t="inlineStr">
        <is>
          <t>2026-06-08</t>
        </is>
      </c>
      <c r="I171" s="19" t="inlineStr">
        <is>
          <t>예</t>
        </is>
      </c>
      <c r="J171" s="19" t="n">
        <v>0.0005</v>
      </c>
      <c r="K171" s="19" t="n">
        <v>0.0025</v>
      </c>
      <c r="L171" s="19" t="n">
        <v>0.0007</v>
      </c>
      <c r="M171" s="19" t="inlineStr">
        <is>
          <t>2026-03-30</t>
        </is>
      </c>
      <c r="N171" s="19" t="n">
        <v>16931.84</v>
      </c>
      <c r="O171" s="19" t="inlineStr">
        <is>
          <t>2026-04-07</t>
        </is>
      </c>
      <c r="P171" s="19" t="n">
        <v>16088.73</v>
      </c>
      <c r="Q171" s="19" t="inlineStr">
        <is>
          <t>2차 손절 도달(-4%)</t>
        </is>
      </c>
      <c r="R171" s="19" t="n">
        <v>1</v>
      </c>
      <c r="S171" s="19" t="n">
        <v>16</v>
      </c>
      <c r="T171" s="19" t="n">
        <v>-4.98</v>
      </c>
      <c r="U171" s="19" t="n">
        <v>-5.26</v>
      </c>
      <c r="V171" s="19" t="n">
        <v>49</v>
      </c>
    </row>
    <row r="172">
      <c r="A172" s="19" t="inlineStr">
        <is>
          <t>KODEX 삼성전자SK하이닉스채권혼합50</t>
        </is>
      </c>
      <c r="B172" s="19" t="inlineStr">
        <is>
          <t>001770</t>
        </is>
      </c>
      <c r="C172" s="19" t="inlineStr">
        <is>
          <t>[대표님룰]</t>
        </is>
      </c>
      <c r="D172" s="19" t="inlineStr">
        <is>
          <t>[칼손절]</t>
        </is>
      </c>
      <c r="E172" s="19" t="inlineStr">
        <is>
          <t>+5%▶60% 익절 / +10%▶30% 익절 / +30%▶10% 익절</t>
        </is>
      </c>
      <c r="F172" s="19" t="inlineStr">
        <is>
          <t>-2%▶80% 손절 / -4%▶10% 손절 / -6%▶10% 손절</t>
        </is>
      </c>
      <c r="G172" s="19" t="inlineStr">
        <is>
          <t>2026-01-02</t>
        </is>
      </c>
      <c r="H172" s="19" t="inlineStr">
        <is>
          <t>2026-06-08</t>
        </is>
      </c>
      <c r="I172" s="19" t="inlineStr">
        <is>
          <t>예</t>
        </is>
      </c>
      <c r="J172" s="19" t="n">
        <v>0.0005</v>
      </c>
      <c r="K172" s="19" t="n">
        <v>0.0025</v>
      </c>
      <c r="L172" s="19" t="n">
        <v>0.0007</v>
      </c>
      <c r="M172" s="19" t="inlineStr">
        <is>
          <t>2026-03-30</t>
        </is>
      </c>
      <c r="N172" s="19" t="n">
        <v>16931.84</v>
      </c>
      <c r="O172" s="19" t="inlineStr">
        <is>
          <t>2026-05-15</t>
        </is>
      </c>
      <c r="P172" s="19" t="n">
        <v>15519.13</v>
      </c>
      <c r="Q172" s="19" t="inlineStr">
        <is>
          <t>최종 손절 도달(-6%)</t>
        </is>
      </c>
      <c r="R172" s="19" t="n">
        <v>16</v>
      </c>
      <c r="S172" s="19" t="n">
        <v>0</v>
      </c>
      <c r="T172" s="19" t="n">
        <v>-8.34</v>
      </c>
      <c r="U172" s="19" t="n">
        <v>-8.619999999999999</v>
      </c>
      <c r="V172" s="19" t="n">
        <v>756</v>
      </c>
    </row>
    <row r="173">
      <c r="A173" s="19" t="inlineStr">
        <is>
          <t>KODEX 삼성전자SK하이닉스채권혼합50</t>
        </is>
      </c>
      <c r="B173" s="19" t="inlineStr">
        <is>
          <t>001770</t>
        </is>
      </c>
      <c r="C173" s="19" t="inlineStr">
        <is>
          <t>[대표님룰]</t>
        </is>
      </c>
      <c r="D173" s="19" t="inlineStr">
        <is>
          <t>[정석방어]</t>
        </is>
      </c>
      <c r="E173" s="19" t="inlineStr">
        <is>
          <t>+5%▶60% 익절 / +10%▶30% 익절 / +30%▶10% 익절</t>
        </is>
      </c>
      <c r="F173" s="19" t="inlineStr">
        <is>
          <t>-3%▶70% 손절 / -5%▶20% 손절 / -10%▶10% 손절</t>
        </is>
      </c>
      <c r="G173" s="19" t="inlineStr">
        <is>
          <t>2026-01-02</t>
        </is>
      </c>
      <c r="H173" s="19" t="inlineStr">
        <is>
          <t>2026-06-08</t>
        </is>
      </c>
      <c r="I173" s="19" t="inlineStr">
        <is>
          <t>예</t>
        </is>
      </c>
      <c r="J173" s="19" t="n">
        <v>0.0005</v>
      </c>
      <c r="K173" s="19" t="n">
        <v>0.0025</v>
      </c>
      <c r="L173" s="19" t="n">
        <v>0.0007</v>
      </c>
      <c r="M173" s="19" t="inlineStr">
        <is>
          <t>2026-01-28</t>
        </is>
      </c>
      <c r="N173" s="19" t="n">
        <v>17662.35</v>
      </c>
      <c r="O173" s="19" t="inlineStr">
        <is>
          <t>2026-03-04</t>
        </is>
      </c>
      <c r="P173" s="19" t="n">
        <v>16238.62</v>
      </c>
      <c r="Q173" s="19" t="inlineStr">
        <is>
          <t>2차 손절 도달(-5%)</t>
        </is>
      </c>
      <c r="R173" s="19" t="n">
        <v>3</v>
      </c>
      <c r="S173" s="19" t="n">
        <v>13</v>
      </c>
      <c r="T173" s="19" t="n">
        <v>-8.06</v>
      </c>
      <c r="U173" s="19" t="n">
        <v>-8.34</v>
      </c>
      <c r="V173" s="19" t="n">
        <v>148</v>
      </c>
    </row>
    <row r="174">
      <c r="A174" s="19" t="inlineStr">
        <is>
          <t>KODEX 삼성전자SK하이닉스채권혼합50</t>
        </is>
      </c>
      <c r="B174" s="19" t="inlineStr">
        <is>
          <t>001770</t>
        </is>
      </c>
      <c r="C174" s="19" t="inlineStr">
        <is>
          <t>[대표님룰]</t>
        </is>
      </c>
      <c r="D174" s="19" t="inlineStr">
        <is>
          <t>[정석방어]</t>
        </is>
      </c>
      <c r="E174" s="19" t="inlineStr">
        <is>
          <t>+5%▶60% 익절 / +10%▶30% 익절 / +30%▶10% 익절</t>
        </is>
      </c>
      <c r="F174" s="19" t="inlineStr">
        <is>
          <t>-3%▶70% 손절 / -5%▶20% 손절 / -10%▶10% 손절</t>
        </is>
      </c>
      <c r="G174" s="19" t="inlineStr">
        <is>
          <t>2026-01-02</t>
        </is>
      </c>
      <c r="H174" s="19" t="inlineStr">
        <is>
          <t>2026-06-08</t>
        </is>
      </c>
      <c r="I174" s="19" t="inlineStr">
        <is>
          <t>예</t>
        </is>
      </c>
      <c r="J174" s="19" t="n">
        <v>0.0005</v>
      </c>
      <c r="K174" s="19" t="n">
        <v>0.0025</v>
      </c>
      <c r="L174" s="19" t="n">
        <v>0.0007</v>
      </c>
      <c r="M174" s="19" t="inlineStr">
        <is>
          <t>2026-01-28</t>
        </is>
      </c>
      <c r="N174" s="19" t="n">
        <v>17662.35</v>
      </c>
      <c r="O174" s="19" t="inlineStr">
        <is>
          <t>2026-05-15</t>
        </is>
      </c>
      <c r="P174" s="19" t="n">
        <v>15519.13</v>
      </c>
      <c r="Q174" s="19" t="inlineStr">
        <is>
          <t>최종 손절 도달(-10%)</t>
        </is>
      </c>
      <c r="R174" s="19" t="n">
        <v>13</v>
      </c>
      <c r="S174" s="19" t="n">
        <v>0</v>
      </c>
      <c r="T174" s="19" t="n">
        <v>-12.13</v>
      </c>
      <c r="U174" s="19" t="n">
        <v>-12.4</v>
      </c>
      <c r="V174" s="19" t="n">
        <v>619</v>
      </c>
    </row>
    <row r="175">
      <c r="A175" s="19" t="inlineStr">
        <is>
          <t>KODEX 삼성전자SK하이닉스채권혼합50</t>
        </is>
      </c>
      <c r="B175" s="19" t="inlineStr">
        <is>
          <t>001770</t>
        </is>
      </c>
      <c r="C175" s="19" t="inlineStr">
        <is>
          <t>[대표님룰]</t>
        </is>
      </c>
      <c r="D175" s="19" t="inlineStr">
        <is>
          <t>[변동성허용]</t>
        </is>
      </c>
      <c r="E175" s="19" t="inlineStr">
        <is>
          <t>+5%▶60% 익절 / +10%▶30% 익절 / +30%▶10% 익절</t>
        </is>
      </c>
      <c r="F175" s="19" t="inlineStr">
        <is>
          <t>-5%▶50% 손절 / -10%▶30% 손절 / -15%▶20% 손절</t>
        </is>
      </c>
      <c r="G175" s="19" t="inlineStr">
        <is>
          <t>2026-01-02</t>
        </is>
      </c>
      <c r="H175" s="19" t="inlineStr">
        <is>
          <t>2026-06-08</t>
        </is>
      </c>
      <c r="I175" s="19" t="inlineStr">
        <is>
          <t>예</t>
        </is>
      </c>
      <c r="J175" s="19" t="n">
        <v>0.0005</v>
      </c>
      <c r="K175" s="19" t="n">
        <v>0.0025</v>
      </c>
      <c r="L175" s="19" t="n">
        <v>0.0007</v>
      </c>
      <c r="M175" s="19" t="inlineStr">
        <is>
          <t>2026-01-28</t>
        </is>
      </c>
      <c r="N175" s="19" t="n">
        <v>17662.35</v>
      </c>
      <c r="O175" s="19" t="inlineStr">
        <is>
          <t>2026-03-04</t>
        </is>
      </c>
      <c r="P175" s="19" t="n">
        <v>16238.62</v>
      </c>
      <c r="Q175" s="19" t="inlineStr">
        <is>
          <t>1차 손절 도달(-5%)</t>
        </is>
      </c>
      <c r="R175" s="19" t="n">
        <v>8</v>
      </c>
      <c r="S175" s="19" t="n">
        <v>8</v>
      </c>
      <c r="T175" s="19" t="n">
        <v>-8.06</v>
      </c>
      <c r="U175" s="19" t="n">
        <v>-8.34</v>
      </c>
      <c r="V175" s="19" t="n">
        <v>395</v>
      </c>
    </row>
    <row r="176">
      <c r="A176" s="19" t="inlineStr">
        <is>
          <t>KODEX 삼성전자SK하이닉스채권혼합50</t>
        </is>
      </c>
      <c r="B176" s="19" t="inlineStr">
        <is>
          <t>001770</t>
        </is>
      </c>
      <c r="C176" s="19" t="inlineStr">
        <is>
          <t>[대표님룰]</t>
        </is>
      </c>
      <c r="D176" s="19" t="inlineStr">
        <is>
          <t>[변동성허용]</t>
        </is>
      </c>
      <c r="E176" s="19" t="inlineStr">
        <is>
          <t>+5%▶60% 익절 / +10%▶30% 익절 / +30%▶10% 익절</t>
        </is>
      </c>
      <c r="F176" s="19" t="inlineStr">
        <is>
          <t>-5%▶50% 손절 / -10%▶30% 손절 / -15%▶20% 손절</t>
        </is>
      </c>
      <c r="G176" s="19" t="inlineStr">
        <is>
          <t>2026-01-02</t>
        </is>
      </c>
      <c r="H176" s="19" t="inlineStr">
        <is>
          <t>2026-06-08</t>
        </is>
      </c>
      <c r="I176" s="19" t="inlineStr">
        <is>
          <t>예</t>
        </is>
      </c>
      <c r="J176" s="19" t="n">
        <v>0.0005</v>
      </c>
      <c r="K176" s="19" t="n">
        <v>0.0025</v>
      </c>
      <c r="L176" s="19" t="n">
        <v>0.0007</v>
      </c>
      <c r="M176" s="19" t="inlineStr">
        <is>
          <t>2026-01-28</t>
        </is>
      </c>
      <c r="N176" s="19" t="n">
        <v>17662.35</v>
      </c>
      <c r="O176" s="19" t="inlineStr">
        <is>
          <t>2026-05-15</t>
        </is>
      </c>
      <c r="P176" s="19" t="n">
        <v>15519.13</v>
      </c>
      <c r="Q176" s="19" t="inlineStr">
        <is>
          <t>2차 손절 도달(-10%)</t>
        </is>
      </c>
      <c r="R176" s="19" t="n">
        <v>4</v>
      </c>
      <c r="S176" s="19" t="n">
        <v>4</v>
      </c>
      <c r="T176" s="19" t="n">
        <v>-12.13</v>
      </c>
      <c r="U176" s="19" t="n">
        <v>-12.4</v>
      </c>
      <c r="V176" s="19" t="n">
        <v>191</v>
      </c>
    </row>
    <row r="177">
      <c r="A177" s="19" t="inlineStr">
        <is>
          <t>KODEX 삼성전자SK하이닉스채권혼합50</t>
        </is>
      </c>
      <c r="B177" s="19" t="inlineStr">
        <is>
          <t>001770</t>
        </is>
      </c>
      <c r="C177" s="19" t="inlineStr">
        <is>
          <t>[대표님룰]</t>
        </is>
      </c>
      <c r="D177" s="19" t="inlineStr">
        <is>
          <t>[변동성허용]</t>
        </is>
      </c>
      <c r="E177" s="19" t="inlineStr">
        <is>
          <t>+5%▶60% 익절 / +10%▶30% 익절 / +30%▶10% 익절</t>
        </is>
      </c>
      <c r="F177" s="19" t="inlineStr">
        <is>
          <t>-5%▶50% 손절 / -10%▶30% 손절 / -15%▶20% 손절</t>
        </is>
      </c>
      <c r="G177" s="19" t="inlineStr">
        <is>
          <t>2026-01-02</t>
        </is>
      </c>
      <c r="H177" s="19" t="inlineStr">
        <is>
          <t>2026-06-08</t>
        </is>
      </c>
      <c r="I177" s="19" t="inlineStr">
        <is>
          <t>예</t>
        </is>
      </c>
      <c r="J177" s="19" t="n">
        <v>0.0005</v>
      </c>
      <c r="K177" s="19" t="n">
        <v>0.0025</v>
      </c>
      <c r="L177" s="19" t="n">
        <v>0.0007</v>
      </c>
      <c r="M177" s="19" t="inlineStr">
        <is>
          <t>2026-01-28</t>
        </is>
      </c>
      <c r="N177" s="19" t="n">
        <v>17662.35</v>
      </c>
      <c r="O177" s="19" t="inlineStr">
        <is>
          <t>2026-05-29</t>
        </is>
      </c>
      <c r="P177" s="19" t="n">
        <v>14459.87</v>
      </c>
      <c r="Q177" s="19" t="inlineStr">
        <is>
          <t>최종 손절 도달(-15%)</t>
        </is>
      </c>
      <c r="R177" s="19" t="n">
        <v>4</v>
      </c>
      <c r="S177" s="19" t="n">
        <v>0</v>
      </c>
      <c r="T177" s="19" t="n">
        <v>-18.13</v>
      </c>
      <c r="U177" s="19" t="n">
        <v>-18.38</v>
      </c>
      <c r="V177" s="19" t="n">
        <v>180</v>
      </c>
    </row>
    <row r="178">
      <c r="A178" s="19" t="inlineStr">
        <is>
          <t>KODEX 삼성전자SK하이닉스채권혼합50</t>
        </is>
      </c>
      <c r="B178" s="19" t="inlineStr">
        <is>
          <t>001770</t>
        </is>
      </c>
      <c r="C178" s="19" t="inlineStr">
        <is>
          <t>[대표님룰]</t>
        </is>
      </c>
      <c r="D178" s="19" t="inlineStr">
        <is>
          <t>[버티기형]</t>
        </is>
      </c>
      <c r="E178" s="19" t="inlineStr">
        <is>
          <t>+5%▶60% 익절 / +10%▶30% 익절 / +30%▶10% 익절</t>
        </is>
      </c>
      <c r="F178" s="19" t="inlineStr">
        <is>
          <t>-5%▶40% 손절 / -15%▶30% 손절 / -20%▶30% 손절</t>
        </is>
      </c>
      <c r="G178" s="19" t="inlineStr">
        <is>
          <t>2026-01-02</t>
        </is>
      </c>
      <c r="H178" s="19" t="inlineStr">
        <is>
          <t>2026-06-08</t>
        </is>
      </c>
      <c r="I178" s="19" t="inlineStr">
        <is>
          <t>예</t>
        </is>
      </c>
      <c r="J178" s="19" t="n">
        <v>0.0005</v>
      </c>
      <c r="K178" s="19" t="n">
        <v>0.0025</v>
      </c>
      <c r="L178" s="19" t="n">
        <v>0.0007</v>
      </c>
      <c r="M178" s="19" t="inlineStr">
        <is>
          <t>2026-01-28</t>
        </is>
      </c>
      <c r="N178" s="19" t="n">
        <v>17662.35</v>
      </c>
      <c r="O178" s="19" t="inlineStr">
        <is>
          <t>2026-03-04</t>
        </is>
      </c>
      <c r="P178" s="19" t="n">
        <v>16238.62</v>
      </c>
      <c r="Q178" s="19" t="inlineStr">
        <is>
          <t>1차 손절 도달(-5%)</t>
        </is>
      </c>
      <c r="R178" s="19" t="n">
        <v>6</v>
      </c>
      <c r="S178" s="19" t="n">
        <v>10</v>
      </c>
      <c r="T178" s="19" t="n">
        <v>-8.06</v>
      </c>
      <c r="U178" s="19" t="n">
        <v>-8.34</v>
      </c>
      <c r="V178" s="19" t="n">
        <v>297</v>
      </c>
    </row>
    <row r="179">
      <c r="A179" s="19" t="inlineStr">
        <is>
          <t>KODEX 삼성전자SK하이닉스채권혼합50</t>
        </is>
      </c>
      <c r="B179" s="19" t="inlineStr">
        <is>
          <t>001770</t>
        </is>
      </c>
      <c r="C179" s="19" t="inlineStr">
        <is>
          <t>[대표님룰]</t>
        </is>
      </c>
      <c r="D179" s="19" t="inlineStr">
        <is>
          <t>[버티기형]</t>
        </is>
      </c>
      <c r="E179" s="19" t="inlineStr">
        <is>
          <t>+5%▶60% 익절 / +10%▶30% 익절 / +30%▶10% 익절</t>
        </is>
      </c>
      <c r="F179" s="19" t="inlineStr">
        <is>
          <t>-5%▶40% 손절 / -15%▶30% 손절 / -20%▶30% 손절</t>
        </is>
      </c>
      <c r="G179" s="19" t="inlineStr">
        <is>
          <t>2026-01-02</t>
        </is>
      </c>
      <c r="H179" s="19" t="inlineStr">
        <is>
          <t>2026-06-08</t>
        </is>
      </c>
      <c r="I179" s="19" t="inlineStr">
        <is>
          <t>예</t>
        </is>
      </c>
      <c r="J179" s="19" t="n">
        <v>0.0005</v>
      </c>
      <c r="K179" s="19" t="n">
        <v>0.0025</v>
      </c>
      <c r="L179" s="19" t="n">
        <v>0.0007</v>
      </c>
      <c r="M179" s="19" t="inlineStr">
        <is>
          <t>2026-01-28</t>
        </is>
      </c>
      <c r="N179" s="19" t="n">
        <v>17662.35</v>
      </c>
      <c r="O179" s="19" t="inlineStr">
        <is>
          <t>2026-05-29</t>
        </is>
      </c>
      <c r="P179" s="19" t="n">
        <v>14459.87</v>
      </c>
      <c r="Q179" s="19" t="inlineStr">
        <is>
          <t>2차 손절 도달(-15%)</t>
        </is>
      </c>
      <c r="R179" s="19" t="n">
        <v>4</v>
      </c>
      <c r="S179" s="19" t="n">
        <v>6</v>
      </c>
      <c r="T179" s="19" t="n">
        <v>-18.13</v>
      </c>
      <c r="U179" s="19" t="n">
        <v>-18.38</v>
      </c>
      <c r="V179" s="19" t="n">
        <v>180</v>
      </c>
    </row>
    <row r="180">
      <c r="A180" s="19" t="inlineStr">
        <is>
          <t>KODEX 삼성전자SK하이닉스채권혼합50</t>
        </is>
      </c>
      <c r="B180" s="19" t="inlineStr">
        <is>
          <t>001770</t>
        </is>
      </c>
      <c r="C180" s="19" t="inlineStr">
        <is>
          <t>[대표님룰]</t>
        </is>
      </c>
      <c r="D180" s="19" t="inlineStr">
        <is>
          <t>[버티기형]</t>
        </is>
      </c>
      <c r="E180" s="19" t="inlineStr">
        <is>
          <t>+5%▶60% 익절 / +10%▶30% 익절 / +30%▶10% 익절</t>
        </is>
      </c>
      <c r="F180" s="19" t="inlineStr">
        <is>
          <t>-5%▶40% 손절 / -15%▶30% 손절 / -20%▶30% 손절</t>
        </is>
      </c>
      <c r="G180" s="19" t="inlineStr">
        <is>
          <t>2026-01-02</t>
        </is>
      </c>
      <c r="H180" s="19" t="inlineStr">
        <is>
          <t>2026-06-08</t>
        </is>
      </c>
      <c r="I180" s="19" t="inlineStr">
        <is>
          <t>예</t>
        </is>
      </c>
      <c r="J180" s="19" t="n">
        <v>0.0005</v>
      </c>
      <c r="K180" s="19" t="n">
        <v>0.0025</v>
      </c>
      <c r="L180" s="19" t="n">
        <v>0.0007</v>
      </c>
      <c r="M180" s="19" t="inlineStr">
        <is>
          <t>2026-01-28</t>
        </is>
      </c>
      <c r="N180" s="19" t="n">
        <v>17662.35</v>
      </c>
      <c r="O180" s="19" t="inlineStr">
        <is>
          <t>2026-06-01</t>
        </is>
      </c>
      <c r="P180" s="19" t="n">
        <v>13730.38</v>
      </c>
      <c r="Q180" s="19" t="inlineStr">
        <is>
          <t>최종 손절 도달(-20%)</t>
        </is>
      </c>
      <c r="R180" s="19" t="n">
        <v>6</v>
      </c>
      <c r="S180" s="19" t="n">
        <v>0</v>
      </c>
      <c r="T180" s="19" t="n">
        <v>-22.26</v>
      </c>
      <c r="U180" s="19" t="n">
        <v>-22.49</v>
      </c>
      <c r="V180" s="19" t="n">
        <v>259</v>
      </c>
    </row>
    <row r="181">
      <c r="A181" s="19" t="inlineStr">
        <is>
          <t>KODEX 삼성전자SK하이닉스채권혼합50</t>
        </is>
      </c>
      <c r="B181" s="19" t="inlineStr">
        <is>
          <t>001770</t>
        </is>
      </c>
      <c r="C181" s="19" t="inlineStr">
        <is>
          <t>[중기추세]</t>
        </is>
      </c>
      <c r="D181" s="19" t="inlineStr">
        <is>
          <t>[칼손절]</t>
        </is>
      </c>
      <c r="E181" s="19" t="inlineStr">
        <is>
          <t>+10%▶50% 익절 / +20%▶30% 익절 / +30%▶20% 익절</t>
        </is>
      </c>
      <c r="F181" s="19" t="inlineStr">
        <is>
          <t>-2%▶80% 손절 / -4%▶10% 손절 / -6%▶10% 손절</t>
        </is>
      </c>
      <c r="G181" s="19" t="inlineStr">
        <is>
          <t>2026-01-02</t>
        </is>
      </c>
      <c r="H181" s="19" t="inlineStr">
        <is>
          <t>2026-06-08</t>
        </is>
      </c>
      <c r="I181" s="19" t="inlineStr">
        <is>
          <t>예</t>
        </is>
      </c>
      <c r="J181" s="19" t="n">
        <v>0.0005</v>
      </c>
      <c r="K181" s="19" t="n">
        <v>0.0025</v>
      </c>
      <c r="L181" s="19" t="n">
        <v>0.0007</v>
      </c>
      <c r="M181" s="19" t="inlineStr">
        <is>
          <t>2026-01-28</t>
        </is>
      </c>
      <c r="N181" s="19" t="n">
        <v>17662.35</v>
      </c>
      <c r="O181" s="19" t="inlineStr">
        <is>
          <t>2026-02-20</t>
        </is>
      </c>
      <c r="P181" s="19" t="n">
        <v>17207.95</v>
      </c>
      <c r="Q181" s="19" t="inlineStr">
        <is>
          <t>1차 손절 도달(-2%)</t>
        </is>
      </c>
      <c r="R181" s="19" t="n">
        <v>12</v>
      </c>
      <c r="S181" s="19" t="n">
        <v>4</v>
      </c>
      <c r="T181" s="19" t="n">
        <v>-2.57</v>
      </c>
      <c r="U181" s="19" t="n">
        <v>-2.86</v>
      </c>
      <c r="V181" s="19" t="n">
        <v>622</v>
      </c>
    </row>
    <row r="182">
      <c r="A182" s="19" t="inlineStr">
        <is>
          <t>KODEX 삼성전자SK하이닉스채권혼합50</t>
        </is>
      </c>
      <c r="B182" s="19" t="inlineStr">
        <is>
          <t>001770</t>
        </is>
      </c>
      <c r="C182" s="19" t="inlineStr">
        <is>
          <t>[중기추세]</t>
        </is>
      </c>
      <c r="D182" s="19" t="inlineStr">
        <is>
          <t>[칼손절]</t>
        </is>
      </c>
      <c r="E182" s="19" t="inlineStr">
        <is>
          <t>+10%▶50% 익절 / +20%▶30% 익절 / +30%▶20% 익절</t>
        </is>
      </c>
      <c r="F182" s="19" t="inlineStr">
        <is>
          <t>-2%▶80% 손절 / -4%▶10% 손절 / -6%▶10% 손절</t>
        </is>
      </c>
      <c r="G182" s="19" t="inlineStr">
        <is>
          <t>2026-01-02</t>
        </is>
      </c>
      <c r="H182" s="19" t="inlineStr">
        <is>
          <t>2026-06-08</t>
        </is>
      </c>
      <c r="I182" s="19" t="inlineStr">
        <is>
          <t>예</t>
        </is>
      </c>
      <c r="J182" s="19" t="n">
        <v>0.0005</v>
      </c>
      <c r="K182" s="19" t="n">
        <v>0.0025</v>
      </c>
      <c r="L182" s="19" t="n">
        <v>0.0007</v>
      </c>
      <c r="M182" s="19" t="inlineStr">
        <is>
          <t>2026-01-28</t>
        </is>
      </c>
      <c r="N182" s="19" t="n">
        <v>17662.35</v>
      </c>
      <c r="O182" s="19" t="inlineStr">
        <is>
          <t>2026-03-04</t>
        </is>
      </c>
      <c r="P182" s="19" t="n">
        <v>16238.62</v>
      </c>
      <c r="Q182" s="19" t="inlineStr">
        <is>
          <t>최종 손절 도달(-6%)</t>
        </is>
      </c>
      <c r="R182" s="19" t="n">
        <v>4</v>
      </c>
      <c r="S182" s="19" t="n">
        <v>0</v>
      </c>
      <c r="T182" s="19" t="n">
        <v>-8.06</v>
      </c>
      <c r="U182" s="19" t="n">
        <v>-8.34</v>
      </c>
      <c r="V182" s="19" t="n">
        <v>198</v>
      </c>
    </row>
    <row r="183">
      <c r="A183" s="19" t="inlineStr">
        <is>
          <t>KODEX 삼성전자SK하이닉스채권혼합50</t>
        </is>
      </c>
      <c r="B183" s="19" t="inlineStr">
        <is>
          <t>001770</t>
        </is>
      </c>
      <c r="C183" s="19" t="inlineStr">
        <is>
          <t>[중기추세]</t>
        </is>
      </c>
      <c r="D183" s="19" t="inlineStr">
        <is>
          <t>[칼손절]</t>
        </is>
      </c>
      <c r="E183" s="19" t="inlineStr">
        <is>
          <t>+10%▶50% 익절 / +20%▶30% 익절 / +30%▶20% 익절</t>
        </is>
      </c>
      <c r="F183" s="19" t="inlineStr">
        <is>
          <t>-2%▶80% 손절 / -4%▶10% 손절 / -6%▶10% 손절</t>
        </is>
      </c>
      <c r="G183" s="19" t="inlineStr">
        <is>
          <t>2026-01-02</t>
        </is>
      </c>
      <c r="H183" s="19" t="inlineStr">
        <is>
          <t>2026-06-08</t>
        </is>
      </c>
      <c r="I183" s="19" t="inlineStr">
        <is>
          <t>예</t>
        </is>
      </c>
      <c r="J183" s="19" t="n">
        <v>0.0005</v>
      </c>
      <c r="K183" s="19" t="n">
        <v>0.0025</v>
      </c>
      <c r="L183" s="19" t="n">
        <v>0.0007</v>
      </c>
      <c r="M183" s="19" t="inlineStr">
        <is>
          <t>2026-03-30</t>
        </is>
      </c>
      <c r="N183" s="19" t="n">
        <v>16931.84</v>
      </c>
      <c r="O183" s="19" t="inlineStr">
        <is>
          <t>2026-04-07</t>
        </is>
      </c>
      <c r="P183" s="19" t="n">
        <v>16088.73</v>
      </c>
      <c r="Q183" s="19" t="inlineStr">
        <is>
          <t>2차 손절 도달(-4%)</t>
        </is>
      </c>
      <c r="R183" s="19" t="n">
        <v>1</v>
      </c>
      <c r="S183" s="19" t="n">
        <v>16</v>
      </c>
      <c r="T183" s="19" t="n">
        <v>-4.98</v>
      </c>
      <c r="U183" s="19" t="n">
        <v>-5.26</v>
      </c>
      <c r="V183" s="19" t="n">
        <v>49</v>
      </c>
    </row>
    <row r="184">
      <c r="A184" s="19" t="inlineStr">
        <is>
          <t>KODEX 삼성전자SK하이닉스채권혼합50</t>
        </is>
      </c>
      <c r="B184" s="19" t="inlineStr">
        <is>
          <t>001770</t>
        </is>
      </c>
      <c r="C184" s="19" t="inlineStr">
        <is>
          <t>[중기추세]</t>
        </is>
      </c>
      <c r="D184" s="19" t="inlineStr">
        <is>
          <t>[칼손절]</t>
        </is>
      </c>
      <c r="E184" s="19" t="inlineStr">
        <is>
          <t>+10%▶50% 익절 / +20%▶30% 익절 / +30%▶20% 익절</t>
        </is>
      </c>
      <c r="F184" s="19" t="inlineStr">
        <is>
          <t>-2%▶80% 손절 / -4%▶10% 손절 / -6%▶10% 손절</t>
        </is>
      </c>
      <c r="G184" s="19" t="inlineStr">
        <is>
          <t>2026-01-02</t>
        </is>
      </c>
      <c r="H184" s="19" t="inlineStr">
        <is>
          <t>2026-06-08</t>
        </is>
      </c>
      <c r="I184" s="19" t="inlineStr">
        <is>
          <t>예</t>
        </is>
      </c>
      <c r="J184" s="19" t="n">
        <v>0.0005</v>
      </c>
      <c r="K184" s="19" t="n">
        <v>0.0025</v>
      </c>
      <c r="L184" s="19" t="n">
        <v>0.0007</v>
      </c>
      <c r="M184" s="19" t="inlineStr">
        <is>
          <t>2026-03-30</t>
        </is>
      </c>
      <c r="N184" s="19" t="n">
        <v>16931.84</v>
      </c>
      <c r="O184" s="19" t="inlineStr">
        <is>
          <t>2026-05-15</t>
        </is>
      </c>
      <c r="P184" s="19" t="n">
        <v>15519.13</v>
      </c>
      <c r="Q184" s="19" t="inlineStr">
        <is>
          <t>최종 손절 도달(-6%)</t>
        </is>
      </c>
      <c r="R184" s="19" t="n">
        <v>16</v>
      </c>
      <c r="S184" s="19" t="n">
        <v>0</v>
      </c>
      <c r="T184" s="19" t="n">
        <v>-8.34</v>
      </c>
      <c r="U184" s="19" t="n">
        <v>-8.619999999999999</v>
      </c>
      <c r="V184" s="19" t="n">
        <v>756</v>
      </c>
    </row>
    <row r="185">
      <c r="A185" s="19" t="inlineStr">
        <is>
          <t>KODEX 삼성전자SK하이닉스채권혼합50</t>
        </is>
      </c>
      <c r="B185" s="19" t="inlineStr">
        <is>
          <t>001770</t>
        </is>
      </c>
      <c r="C185" s="19" t="inlineStr">
        <is>
          <t>[중기추세]</t>
        </is>
      </c>
      <c r="D185" s="19" t="inlineStr">
        <is>
          <t>[정석방어]</t>
        </is>
      </c>
      <c r="E185" s="19" t="inlineStr">
        <is>
          <t>+10%▶50% 익절 / +20%▶30% 익절 / +30%▶20% 익절</t>
        </is>
      </c>
      <c r="F185" s="19" t="inlineStr">
        <is>
          <t>-3%▶70% 손절 / -5%▶20% 손절 / -10%▶10% 손절</t>
        </is>
      </c>
      <c r="G185" s="19" t="inlineStr">
        <is>
          <t>2026-01-02</t>
        </is>
      </c>
      <c r="H185" s="19" t="inlineStr">
        <is>
          <t>2026-06-08</t>
        </is>
      </c>
      <c r="I185" s="19" t="inlineStr">
        <is>
          <t>예</t>
        </is>
      </c>
      <c r="J185" s="19" t="n">
        <v>0.0005</v>
      </c>
      <c r="K185" s="19" t="n">
        <v>0.0025</v>
      </c>
      <c r="L185" s="19" t="n">
        <v>0.0007</v>
      </c>
      <c r="M185" s="19" t="inlineStr">
        <is>
          <t>2026-01-28</t>
        </is>
      </c>
      <c r="N185" s="19" t="n">
        <v>17662.35</v>
      </c>
      <c r="O185" s="19" t="inlineStr">
        <is>
          <t>2026-03-04</t>
        </is>
      </c>
      <c r="P185" s="19" t="n">
        <v>16238.62</v>
      </c>
      <c r="Q185" s="19" t="inlineStr">
        <is>
          <t>2차 손절 도달(-5%)</t>
        </is>
      </c>
      <c r="R185" s="19" t="n">
        <v>3</v>
      </c>
      <c r="S185" s="19" t="n">
        <v>13</v>
      </c>
      <c r="T185" s="19" t="n">
        <v>-8.06</v>
      </c>
      <c r="U185" s="19" t="n">
        <v>-8.34</v>
      </c>
      <c r="V185" s="19" t="n">
        <v>148</v>
      </c>
    </row>
    <row r="186">
      <c r="A186" s="19" t="inlineStr">
        <is>
          <t>KODEX 삼성전자SK하이닉스채권혼합50</t>
        </is>
      </c>
      <c r="B186" s="19" t="inlineStr">
        <is>
          <t>001770</t>
        </is>
      </c>
      <c r="C186" s="19" t="inlineStr">
        <is>
          <t>[중기추세]</t>
        </is>
      </c>
      <c r="D186" s="19" t="inlineStr">
        <is>
          <t>[정석방어]</t>
        </is>
      </c>
      <c r="E186" s="19" t="inlineStr">
        <is>
          <t>+10%▶50% 익절 / +20%▶30% 익절 / +30%▶20% 익절</t>
        </is>
      </c>
      <c r="F186" s="19" t="inlineStr">
        <is>
          <t>-3%▶70% 손절 / -5%▶20% 손절 / -10%▶10% 손절</t>
        </is>
      </c>
      <c r="G186" s="19" t="inlineStr">
        <is>
          <t>2026-01-02</t>
        </is>
      </c>
      <c r="H186" s="19" t="inlineStr">
        <is>
          <t>2026-06-08</t>
        </is>
      </c>
      <c r="I186" s="19" t="inlineStr">
        <is>
          <t>예</t>
        </is>
      </c>
      <c r="J186" s="19" t="n">
        <v>0.0005</v>
      </c>
      <c r="K186" s="19" t="n">
        <v>0.0025</v>
      </c>
      <c r="L186" s="19" t="n">
        <v>0.0007</v>
      </c>
      <c r="M186" s="19" t="inlineStr">
        <is>
          <t>2026-01-28</t>
        </is>
      </c>
      <c r="N186" s="19" t="n">
        <v>17662.35</v>
      </c>
      <c r="O186" s="19" t="inlineStr">
        <is>
          <t>2026-05-15</t>
        </is>
      </c>
      <c r="P186" s="19" t="n">
        <v>15519.13</v>
      </c>
      <c r="Q186" s="19" t="inlineStr">
        <is>
          <t>최종 손절 도달(-10%)</t>
        </is>
      </c>
      <c r="R186" s="19" t="n">
        <v>13</v>
      </c>
      <c r="S186" s="19" t="n">
        <v>0</v>
      </c>
      <c r="T186" s="19" t="n">
        <v>-12.13</v>
      </c>
      <c r="U186" s="19" t="n">
        <v>-12.4</v>
      </c>
      <c r="V186" s="19" t="n">
        <v>619</v>
      </c>
    </row>
    <row r="187">
      <c r="A187" s="19" t="inlineStr">
        <is>
          <t>KODEX 삼성전자SK하이닉스채권혼합50</t>
        </is>
      </c>
      <c r="B187" s="19" t="inlineStr">
        <is>
          <t>001770</t>
        </is>
      </c>
      <c r="C187" s="19" t="inlineStr">
        <is>
          <t>[중기추세]</t>
        </is>
      </c>
      <c r="D187" s="19" t="inlineStr">
        <is>
          <t>[변동성허용]</t>
        </is>
      </c>
      <c r="E187" s="19" t="inlineStr">
        <is>
          <t>+10%▶50% 익절 / +20%▶30% 익절 / +30%▶20% 익절</t>
        </is>
      </c>
      <c r="F187" s="19" t="inlineStr">
        <is>
          <t>-5%▶50% 손절 / -10%▶30% 손절 / -15%▶20% 손절</t>
        </is>
      </c>
      <c r="G187" s="19" t="inlineStr">
        <is>
          <t>2026-01-02</t>
        </is>
      </c>
      <c r="H187" s="19" t="inlineStr">
        <is>
          <t>2026-06-08</t>
        </is>
      </c>
      <c r="I187" s="19" t="inlineStr">
        <is>
          <t>예</t>
        </is>
      </c>
      <c r="J187" s="19" t="n">
        <v>0.0005</v>
      </c>
      <c r="K187" s="19" t="n">
        <v>0.0025</v>
      </c>
      <c r="L187" s="19" t="n">
        <v>0.0007</v>
      </c>
      <c r="M187" s="19" t="inlineStr">
        <is>
          <t>2026-01-28</t>
        </is>
      </c>
      <c r="N187" s="19" t="n">
        <v>17662.35</v>
      </c>
      <c r="O187" s="19" t="inlineStr">
        <is>
          <t>2026-03-04</t>
        </is>
      </c>
      <c r="P187" s="19" t="n">
        <v>16238.62</v>
      </c>
      <c r="Q187" s="19" t="inlineStr">
        <is>
          <t>1차 손절 도달(-5%)</t>
        </is>
      </c>
      <c r="R187" s="19" t="n">
        <v>8</v>
      </c>
      <c r="S187" s="19" t="n">
        <v>8</v>
      </c>
      <c r="T187" s="19" t="n">
        <v>-8.06</v>
      </c>
      <c r="U187" s="19" t="n">
        <v>-8.34</v>
      </c>
      <c r="V187" s="19" t="n">
        <v>395</v>
      </c>
    </row>
    <row r="188">
      <c r="A188" s="19" t="inlineStr">
        <is>
          <t>KODEX 삼성전자SK하이닉스채권혼합50</t>
        </is>
      </c>
      <c r="B188" s="19" t="inlineStr">
        <is>
          <t>001770</t>
        </is>
      </c>
      <c r="C188" s="19" t="inlineStr">
        <is>
          <t>[중기추세]</t>
        </is>
      </c>
      <c r="D188" s="19" t="inlineStr">
        <is>
          <t>[변동성허용]</t>
        </is>
      </c>
      <c r="E188" s="19" t="inlineStr">
        <is>
          <t>+10%▶50% 익절 / +20%▶30% 익절 / +30%▶20% 익절</t>
        </is>
      </c>
      <c r="F188" s="19" t="inlineStr">
        <is>
          <t>-5%▶50% 손절 / -10%▶30% 손절 / -15%▶20% 손절</t>
        </is>
      </c>
      <c r="G188" s="19" t="inlineStr">
        <is>
          <t>2026-01-02</t>
        </is>
      </c>
      <c r="H188" s="19" t="inlineStr">
        <is>
          <t>2026-06-08</t>
        </is>
      </c>
      <c r="I188" s="19" t="inlineStr">
        <is>
          <t>예</t>
        </is>
      </c>
      <c r="J188" s="19" t="n">
        <v>0.0005</v>
      </c>
      <c r="K188" s="19" t="n">
        <v>0.0025</v>
      </c>
      <c r="L188" s="19" t="n">
        <v>0.0007</v>
      </c>
      <c r="M188" s="19" t="inlineStr">
        <is>
          <t>2026-01-28</t>
        </is>
      </c>
      <c r="N188" s="19" t="n">
        <v>17662.35</v>
      </c>
      <c r="O188" s="19" t="inlineStr">
        <is>
          <t>2026-05-15</t>
        </is>
      </c>
      <c r="P188" s="19" t="n">
        <v>15519.13</v>
      </c>
      <c r="Q188" s="19" t="inlineStr">
        <is>
          <t>2차 손절 도달(-10%)</t>
        </is>
      </c>
      <c r="R188" s="19" t="n">
        <v>4</v>
      </c>
      <c r="S188" s="19" t="n">
        <v>4</v>
      </c>
      <c r="T188" s="19" t="n">
        <v>-12.13</v>
      </c>
      <c r="U188" s="19" t="n">
        <v>-12.4</v>
      </c>
      <c r="V188" s="19" t="n">
        <v>191</v>
      </c>
    </row>
    <row r="189">
      <c r="A189" s="19" t="inlineStr">
        <is>
          <t>KODEX 삼성전자SK하이닉스채권혼합50</t>
        </is>
      </c>
      <c r="B189" s="19" t="inlineStr">
        <is>
          <t>001770</t>
        </is>
      </c>
      <c r="C189" s="19" t="inlineStr">
        <is>
          <t>[중기추세]</t>
        </is>
      </c>
      <c r="D189" s="19" t="inlineStr">
        <is>
          <t>[변동성허용]</t>
        </is>
      </c>
      <c r="E189" s="19" t="inlineStr">
        <is>
          <t>+10%▶50% 익절 / +20%▶30% 익절 / +30%▶20% 익절</t>
        </is>
      </c>
      <c r="F189" s="19" t="inlineStr">
        <is>
          <t>-5%▶50% 손절 / -10%▶30% 손절 / -15%▶20% 손절</t>
        </is>
      </c>
      <c r="G189" s="19" t="inlineStr">
        <is>
          <t>2026-01-02</t>
        </is>
      </c>
      <c r="H189" s="19" t="inlineStr">
        <is>
          <t>2026-06-08</t>
        </is>
      </c>
      <c r="I189" s="19" t="inlineStr">
        <is>
          <t>예</t>
        </is>
      </c>
      <c r="J189" s="19" t="n">
        <v>0.0005</v>
      </c>
      <c r="K189" s="19" t="n">
        <v>0.0025</v>
      </c>
      <c r="L189" s="19" t="n">
        <v>0.0007</v>
      </c>
      <c r="M189" s="19" t="inlineStr">
        <is>
          <t>2026-01-28</t>
        </is>
      </c>
      <c r="N189" s="19" t="n">
        <v>17662.35</v>
      </c>
      <c r="O189" s="19" t="inlineStr">
        <is>
          <t>2026-05-29</t>
        </is>
      </c>
      <c r="P189" s="19" t="n">
        <v>14459.87</v>
      </c>
      <c r="Q189" s="19" t="inlineStr">
        <is>
          <t>최종 손절 도달(-15%)</t>
        </is>
      </c>
      <c r="R189" s="19" t="n">
        <v>4</v>
      </c>
      <c r="S189" s="19" t="n">
        <v>0</v>
      </c>
      <c r="T189" s="19" t="n">
        <v>-18.13</v>
      </c>
      <c r="U189" s="19" t="n">
        <v>-18.38</v>
      </c>
      <c r="V189" s="19" t="n">
        <v>180</v>
      </c>
    </row>
    <row r="190">
      <c r="A190" s="19" t="inlineStr">
        <is>
          <t>KODEX 삼성전자SK하이닉스채권혼합50</t>
        </is>
      </c>
      <c r="B190" s="19" t="inlineStr">
        <is>
          <t>001770</t>
        </is>
      </c>
      <c r="C190" s="19" t="inlineStr">
        <is>
          <t>[중기추세]</t>
        </is>
      </c>
      <c r="D190" s="19" t="inlineStr">
        <is>
          <t>[버티기형]</t>
        </is>
      </c>
      <c r="E190" s="19" t="inlineStr">
        <is>
          <t>+10%▶50% 익절 / +20%▶30% 익절 / +30%▶20% 익절</t>
        </is>
      </c>
      <c r="F190" s="19" t="inlineStr">
        <is>
          <t>-5%▶40% 손절 / -15%▶30% 손절 / -20%▶30% 손절</t>
        </is>
      </c>
      <c r="G190" s="19" t="inlineStr">
        <is>
          <t>2026-01-02</t>
        </is>
      </c>
      <c r="H190" s="19" t="inlineStr">
        <is>
          <t>2026-06-08</t>
        </is>
      </c>
      <c r="I190" s="19" t="inlineStr">
        <is>
          <t>예</t>
        </is>
      </c>
      <c r="J190" s="19" t="n">
        <v>0.0005</v>
      </c>
      <c r="K190" s="19" t="n">
        <v>0.0025</v>
      </c>
      <c r="L190" s="19" t="n">
        <v>0.0007</v>
      </c>
      <c r="M190" s="19" t="inlineStr">
        <is>
          <t>2026-01-28</t>
        </is>
      </c>
      <c r="N190" s="19" t="n">
        <v>17662.35</v>
      </c>
      <c r="O190" s="19" t="inlineStr">
        <is>
          <t>2026-03-04</t>
        </is>
      </c>
      <c r="P190" s="19" t="n">
        <v>16238.62</v>
      </c>
      <c r="Q190" s="19" t="inlineStr">
        <is>
          <t>1차 손절 도달(-5%)</t>
        </is>
      </c>
      <c r="R190" s="19" t="n">
        <v>6</v>
      </c>
      <c r="S190" s="19" t="n">
        <v>10</v>
      </c>
      <c r="T190" s="19" t="n">
        <v>-8.06</v>
      </c>
      <c r="U190" s="19" t="n">
        <v>-8.34</v>
      </c>
      <c r="V190" s="19" t="n">
        <v>297</v>
      </c>
    </row>
    <row r="191">
      <c r="A191" s="19" t="inlineStr">
        <is>
          <t>KODEX 삼성전자SK하이닉스채권혼합50</t>
        </is>
      </c>
      <c r="B191" s="19" t="inlineStr">
        <is>
          <t>001770</t>
        </is>
      </c>
      <c r="C191" s="19" t="inlineStr">
        <is>
          <t>[중기추세]</t>
        </is>
      </c>
      <c r="D191" s="19" t="inlineStr">
        <is>
          <t>[버티기형]</t>
        </is>
      </c>
      <c r="E191" s="19" t="inlineStr">
        <is>
          <t>+10%▶50% 익절 / +20%▶30% 익절 / +30%▶20% 익절</t>
        </is>
      </c>
      <c r="F191" s="19" t="inlineStr">
        <is>
          <t>-5%▶40% 손절 / -15%▶30% 손절 / -20%▶30% 손절</t>
        </is>
      </c>
      <c r="G191" s="19" t="inlineStr">
        <is>
          <t>2026-01-02</t>
        </is>
      </c>
      <c r="H191" s="19" t="inlineStr">
        <is>
          <t>2026-06-08</t>
        </is>
      </c>
      <c r="I191" s="19" t="inlineStr">
        <is>
          <t>예</t>
        </is>
      </c>
      <c r="J191" s="19" t="n">
        <v>0.0005</v>
      </c>
      <c r="K191" s="19" t="n">
        <v>0.0025</v>
      </c>
      <c r="L191" s="19" t="n">
        <v>0.0007</v>
      </c>
      <c r="M191" s="19" t="inlineStr">
        <is>
          <t>2026-01-28</t>
        </is>
      </c>
      <c r="N191" s="19" t="n">
        <v>17662.35</v>
      </c>
      <c r="O191" s="19" t="inlineStr">
        <is>
          <t>2026-05-29</t>
        </is>
      </c>
      <c r="P191" s="19" t="n">
        <v>14459.87</v>
      </c>
      <c r="Q191" s="19" t="inlineStr">
        <is>
          <t>2차 손절 도달(-15%)</t>
        </is>
      </c>
      <c r="R191" s="19" t="n">
        <v>4</v>
      </c>
      <c r="S191" s="19" t="n">
        <v>6</v>
      </c>
      <c r="T191" s="19" t="n">
        <v>-18.13</v>
      </c>
      <c r="U191" s="19" t="n">
        <v>-18.38</v>
      </c>
      <c r="V191" s="19" t="n">
        <v>180</v>
      </c>
    </row>
    <row r="192">
      <c r="A192" s="19" t="inlineStr">
        <is>
          <t>KODEX 삼성전자SK하이닉스채권혼합50</t>
        </is>
      </c>
      <c r="B192" s="19" t="inlineStr">
        <is>
          <t>001770</t>
        </is>
      </c>
      <c r="C192" s="19" t="inlineStr">
        <is>
          <t>[중기추세]</t>
        </is>
      </c>
      <c r="D192" s="19" t="inlineStr">
        <is>
          <t>[버티기형]</t>
        </is>
      </c>
      <c r="E192" s="19" t="inlineStr">
        <is>
          <t>+10%▶50% 익절 / +20%▶30% 익절 / +30%▶20% 익절</t>
        </is>
      </c>
      <c r="F192" s="19" t="inlineStr">
        <is>
          <t>-5%▶40% 손절 / -15%▶30% 손절 / -20%▶30% 손절</t>
        </is>
      </c>
      <c r="G192" s="19" t="inlineStr">
        <is>
          <t>2026-01-02</t>
        </is>
      </c>
      <c r="H192" s="19" t="inlineStr">
        <is>
          <t>2026-06-08</t>
        </is>
      </c>
      <c r="I192" s="19" t="inlineStr">
        <is>
          <t>예</t>
        </is>
      </c>
      <c r="J192" s="19" t="n">
        <v>0.0005</v>
      </c>
      <c r="K192" s="19" t="n">
        <v>0.0025</v>
      </c>
      <c r="L192" s="19" t="n">
        <v>0.0007</v>
      </c>
      <c r="M192" s="19" t="inlineStr">
        <is>
          <t>2026-01-28</t>
        </is>
      </c>
      <c r="N192" s="19" t="n">
        <v>17662.35</v>
      </c>
      <c r="O192" s="19" t="inlineStr">
        <is>
          <t>2026-06-01</t>
        </is>
      </c>
      <c r="P192" s="19" t="n">
        <v>13730.38</v>
      </c>
      <c r="Q192" s="19" t="inlineStr">
        <is>
          <t>최종 손절 도달(-20%)</t>
        </is>
      </c>
      <c r="R192" s="19" t="n">
        <v>6</v>
      </c>
      <c r="S192" s="19" t="n">
        <v>0</v>
      </c>
      <c r="T192" s="19" t="n">
        <v>-22.26</v>
      </c>
      <c r="U192" s="19" t="n">
        <v>-22.49</v>
      </c>
      <c r="V192" s="19" t="n">
        <v>259</v>
      </c>
    </row>
    <row r="193">
      <c r="A193" s="19" t="inlineStr">
        <is>
          <t>KODEX 삼성전자SK하이닉스채권혼합50</t>
        </is>
      </c>
      <c r="B193" s="19" t="inlineStr">
        <is>
          <t>001770</t>
        </is>
      </c>
      <c r="C193" s="19" t="inlineStr">
        <is>
          <t>[수익극대화]</t>
        </is>
      </c>
      <c r="D193" s="19" t="inlineStr">
        <is>
          <t>[칼손절]</t>
        </is>
      </c>
      <c r="E193" s="19" t="inlineStr">
        <is>
          <t>+10%▶40% 익절 / +20%▶30% 익절 / +40%▶30% 익절</t>
        </is>
      </c>
      <c r="F193" s="19" t="inlineStr">
        <is>
          <t>-2%▶80% 손절 / -4%▶10% 손절 / -6%▶10% 손절</t>
        </is>
      </c>
      <c r="G193" s="19" t="inlineStr">
        <is>
          <t>2026-01-02</t>
        </is>
      </c>
      <c r="H193" s="19" t="inlineStr">
        <is>
          <t>2026-06-08</t>
        </is>
      </c>
      <c r="I193" s="19" t="inlineStr">
        <is>
          <t>예</t>
        </is>
      </c>
      <c r="J193" s="19" t="n">
        <v>0.0005</v>
      </c>
      <c r="K193" s="19" t="n">
        <v>0.0025</v>
      </c>
      <c r="L193" s="19" t="n">
        <v>0.0007</v>
      </c>
      <c r="M193" s="19" t="inlineStr">
        <is>
          <t>2026-01-28</t>
        </is>
      </c>
      <c r="N193" s="19" t="n">
        <v>17662.35</v>
      </c>
      <c r="O193" s="19" t="inlineStr">
        <is>
          <t>2026-02-20</t>
        </is>
      </c>
      <c r="P193" s="19" t="n">
        <v>17207.95</v>
      </c>
      <c r="Q193" s="19" t="inlineStr">
        <is>
          <t>1차 손절 도달(-2%)</t>
        </is>
      </c>
      <c r="R193" s="19" t="n">
        <v>12</v>
      </c>
      <c r="S193" s="19" t="n">
        <v>4</v>
      </c>
      <c r="T193" s="19" t="n">
        <v>-2.57</v>
      </c>
      <c r="U193" s="19" t="n">
        <v>-2.86</v>
      </c>
      <c r="V193" s="19" t="n">
        <v>622</v>
      </c>
    </row>
    <row r="194">
      <c r="A194" s="19" t="inlineStr">
        <is>
          <t>KODEX 삼성전자SK하이닉스채권혼합50</t>
        </is>
      </c>
      <c r="B194" s="19" t="inlineStr">
        <is>
          <t>001770</t>
        </is>
      </c>
      <c r="C194" s="19" t="inlineStr">
        <is>
          <t>[수익극대화]</t>
        </is>
      </c>
      <c r="D194" s="19" t="inlineStr">
        <is>
          <t>[칼손절]</t>
        </is>
      </c>
      <c r="E194" s="19" t="inlineStr">
        <is>
          <t>+10%▶40% 익절 / +20%▶30% 익절 / +40%▶30% 익절</t>
        </is>
      </c>
      <c r="F194" s="19" t="inlineStr">
        <is>
          <t>-2%▶80% 손절 / -4%▶10% 손절 / -6%▶10% 손절</t>
        </is>
      </c>
      <c r="G194" s="19" t="inlineStr">
        <is>
          <t>2026-01-02</t>
        </is>
      </c>
      <c r="H194" s="19" t="inlineStr">
        <is>
          <t>2026-06-08</t>
        </is>
      </c>
      <c r="I194" s="19" t="inlineStr">
        <is>
          <t>예</t>
        </is>
      </c>
      <c r="J194" s="19" t="n">
        <v>0.0005</v>
      </c>
      <c r="K194" s="19" t="n">
        <v>0.0025</v>
      </c>
      <c r="L194" s="19" t="n">
        <v>0.0007</v>
      </c>
      <c r="M194" s="19" t="inlineStr">
        <is>
          <t>2026-01-28</t>
        </is>
      </c>
      <c r="N194" s="19" t="n">
        <v>17662.35</v>
      </c>
      <c r="O194" s="19" t="inlineStr">
        <is>
          <t>2026-03-04</t>
        </is>
      </c>
      <c r="P194" s="19" t="n">
        <v>16238.62</v>
      </c>
      <c r="Q194" s="19" t="inlineStr">
        <is>
          <t>최종 손절 도달(-6%)</t>
        </is>
      </c>
      <c r="R194" s="19" t="n">
        <v>4</v>
      </c>
      <c r="S194" s="19" t="n">
        <v>0</v>
      </c>
      <c r="T194" s="19" t="n">
        <v>-8.06</v>
      </c>
      <c r="U194" s="19" t="n">
        <v>-8.34</v>
      </c>
      <c r="V194" s="19" t="n">
        <v>198</v>
      </c>
    </row>
    <row r="195">
      <c r="A195" s="19" t="inlineStr">
        <is>
          <t>KODEX 삼성전자SK하이닉스채권혼합50</t>
        </is>
      </c>
      <c r="B195" s="19" t="inlineStr">
        <is>
          <t>001770</t>
        </is>
      </c>
      <c r="C195" s="19" t="inlineStr">
        <is>
          <t>[수익극대화]</t>
        </is>
      </c>
      <c r="D195" s="19" t="inlineStr">
        <is>
          <t>[칼손절]</t>
        </is>
      </c>
      <c r="E195" s="19" t="inlineStr">
        <is>
          <t>+10%▶40% 익절 / +20%▶30% 익절 / +40%▶30% 익절</t>
        </is>
      </c>
      <c r="F195" s="19" t="inlineStr">
        <is>
          <t>-2%▶80% 손절 / -4%▶10% 손절 / -6%▶10% 손절</t>
        </is>
      </c>
      <c r="G195" s="19" t="inlineStr">
        <is>
          <t>2026-01-02</t>
        </is>
      </c>
      <c r="H195" s="19" t="inlineStr">
        <is>
          <t>2026-06-08</t>
        </is>
      </c>
      <c r="I195" s="19" t="inlineStr">
        <is>
          <t>예</t>
        </is>
      </c>
      <c r="J195" s="19" t="n">
        <v>0.0005</v>
      </c>
      <c r="K195" s="19" t="n">
        <v>0.0025</v>
      </c>
      <c r="L195" s="19" t="n">
        <v>0.0007</v>
      </c>
      <c r="M195" s="19" t="inlineStr">
        <is>
          <t>2026-03-30</t>
        </is>
      </c>
      <c r="N195" s="19" t="n">
        <v>16931.84</v>
      </c>
      <c r="O195" s="19" t="inlineStr">
        <is>
          <t>2026-04-07</t>
        </is>
      </c>
      <c r="P195" s="19" t="n">
        <v>16088.73</v>
      </c>
      <c r="Q195" s="19" t="inlineStr">
        <is>
          <t>2차 손절 도달(-4%)</t>
        </is>
      </c>
      <c r="R195" s="19" t="n">
        <v>1</v>
      </c>
      <c r="S195" s="19" t="n">
        <v>16</v>
      </c>
      <c r="T195" s="19" t="n">
        <v>-4.98</v>
      </c>
      <c r="U195" s="19" t="n">
        <v>-5.26</v>
      </c>
      <c r="V195" s="19" t="n">
        <v>49</v>
      </c>
    </row>
    <row r="196">
      <c r="A196" s="19" t="inlineStr">
        <is>
          <t>KODEX 삼성전자SK하이닉스채권혼합50</t>
        </is>
      </c>
      <c r="B196" s="19" t="inlineStr">
        <is>
          <t>001770</t>
        </is>
      </c>
      <c r="C196" s="19" t="inlineStr">
        <is>
          <t>[수익극대화]</t>
        </is>
      </c>
      <c r="D196" s="19" t="inlineStr">
        <is>
          <t>[칼손절]</t>
        </is>
      </c>
      <c r="E196" s="19" t="inlineStr">
        <is>
          <t>+10%▶40% 익절 / +20%▶30% 익절 / +40%▶30% 익절</t>
        </is>
      </c>
      <c r="F196" s="19" t="inlineStr">
        <is>
          <t>-2%▶80% 손절 / -4%▶10% 손절 / -6%▶10% 손절</t>
        </is>
      </c>
      <c r="G196" s="19" t="inlineStr">
        <is>
          <t>2026-01-02</t>
        </is>
      </c>
      <c r="H196" s="19" t="inlineStr">
        <is>
          <t>2026-06-08</t>
        </is>
      </c>
      <c r="I196" s="19" t="inlineStr">
        <is>
          <t>예</t>
        </is>
      </c>
      <c r="J196" s="19" t="n">
        <v>0.0005</v>
      </c>
      <c r="K196" s="19" t="n">
        <v>0.0025</v>
      </c>
      <c r="L196" s="19" t="n">
        <v>0.0007</v>
      </c>
      <c r="M196" s="19" t="inlineStr">
        <is>
          <t>2026-03-30</t>
        </is>
      </c>
      <c r="N196" s="19" t="n">
        <v>16931.84</v>
      </c>
      <c r="O196" s="19" t="inlineStr">
        <is>
          <t>2026-05-15</t>
        </is>
      </c>
      <c r="P196" s="19" t="n">
        <v>15519.13</v>
      </c>
      <c r="Q196" s="19" t="inlineStr">
        <is>
          <t>최종 손절 도달(-6%)</t>
        </is>
      </c>
      <c r="R196" s="19" t="n">
        <v>16</v>
      </c>
      <c r="S196" s="19" t="n">
        <v>0</v>
      </c>
      <c r="T196" s="19" t="n">
        <v>-8.34</v>
      </c>
      <c r="U196" s="19" t="n">
        <v>-8.619999999999999</v>
      </c>
      <c r="V196" s="19" t="n">
        <v>756</v>
      </c>
    </row>
    <row r="197">
      <c r="A197" s="19" t="inlineStr">
        <is>
          <t>KODEX 삼성전자SK하이닉스채권혼합50</t>
        </is>
      </c>
      <c r="B197" s="19" t="inlineStr">
        <is>
          <t>001770</t>
        </is>
      </c>
      <c r="C197" s="19" t="inlineStr">
        <is>
          <t>[수익극대화]</t>
        </is>
      </c>
      <c r="D197" s="19" t="inlineStr">
        <is>
          <t>[정석방어]</t>
        </is>
      </c>
      <c r="E197" s="19" t="inlineStr">
        <is>
          <t>+10%▶40% 익절 / +20%▶30% 익절 / +40%▶30% 익절</t>
        </is>
      </c>
      <c r="F197" s="19" t="inlineStr">
        <is>
          <t>-3%▶70% 손절 / -5%▶20% 손절 / -10%▶10% 손절</t>
        </is>
      </c>
      <c r="G197" s="19" t="inlineStr">
        <is>
          <t>2026-01-02</t>
        </is>
      </c>
      <c r="H197" s="19" t="inlineStr">
        <is>
          <t>2026-06-08</t>
        </is>
      </c>
      <c r="I197" s="19" t="inlineStr">
        <is>
          <t>예</t>
        </is>
      </c>
      <c r="J197" s="19" t="n">
        <v>0.0005</v>
      </c>
      <c r="K197" s="19" t="n">
        <v>0.0025</v>
      </c>
      <c r="L197" s="19" t="n">
        <v>0.0007</v>
      </c>
      <c r="M197" s="19" t="inlineStr">
        <is>
          <t>2026-01-28</t>
        </is>
      </c>
      <c r="N197" s="19" t="n">
        <v>17662.35</v>
      </c>
      <c r="O197" s="19" t="inlineStr">
        <is>
          <t>2026-03-04</t>
        </is>
      </c>
      <c r="P197" s="19" t="n">
        <v>16238.62</v>
      </c>
      <c r="Q197" s="19" t="inlineStr">
        <is>
          <t>2차 손절 도달(-5%)</t>
        </is>
      </c>
      <c r="R197" s="19" t="n">
        <v>3</v>
      </c>
      <c r="S197" s="19" t="n">
        <v>13</v>
      </c>
      <c r="T197" s="19" t="n">
        <v>-8.06</v>
      </c>
      <c r="U197" s="19" t="n">
        <v>-8.34</v>
      </c>
      <c r="V197" s="19" t="n">
        <v>148</v>
      </c>
    </row>
    <row r="198">
      <c r="A198" s="19" t="inlineStr">
        <is>
          <t>KODEX 삼성전자SK하이닉스채권혼합50</t>
        </is>
      </c>
      <c r="B198" s="19" t="inlineStr">
        <is>
          <t>001770</t>
        </is>
      </c>
      <c r="C198" s="19" t="inlineStr">
        <is>
          <t>[수익극대화]</t>
        </is>
      </c>
      <c r="D198" s="19" t="inlineStr">
        <is>
          <t>[정석방어]</t>
        </is>
      </c>
      <c r="E198" s="19" t="inlineStr">
        <is>
          <t>+10%▶40% 익절 / +20%▶30% 익절 / +40%▶30% 익절</t>
        </is>
      </c>
      <c r="F198" s="19" t="inlineStr">
        <is>
          <t>-3%▶70% 손절 / -5%▶20% 손절 / -10%▶10% 손절</t>
        </is>
      </c>
      <c r="G198" s="19" t="inlineStr">
        <is>
          <t>2026-01-02</t>
        </is>
      </c>
      <c r="H198" s="19" t="inlineStr">
        <is>
          <t>2026-06-08</t>
        </is>
      </c>
      <c r="I198" s="19" t="inlineStr">
        <is>
          <t>예</t>
        </is>
      </c>
      <c r="J198" s="19" t="n">
        <v>0.0005</v>
      </c>
      <c r="K198" s="19" t="n">
        <v>0.0025</v>
      </c>
      <c r="L198" s="19" t="n">
        <v>0.0007</v>
      </c>
      <c r="M198" s="19" t="inlineStr">
        <is>
          <t>2026-01-28</t>
        </is>
      </c>
      <c r="N198" s="19" t="n">
        <v>17662.35</v>
      </c>
      <c r="O198" s="19" t="inlineStr">
        <is>
          <t>2026-05-15</t>
        </is>
      </c>
      <c r="P198" s="19" t="n">
        <v>15519.13</v>
      </c>
      <c r="Q198" s="19" t="inlineStr">
        <is>
          <t>최종 손절 도달(-10%)</t>
        </is>
      </c>
      <c r="R198" s="19" t="n">
        <v>13</v>
      </c>
      <c r="S198" s="19" t="n">
        <v>0</v>
      </c>
      <c r="T198" s="19" t="n">
        <v>-12.13</v>
      </c>
      <c r="U198" s="19" t="n">
        <v>-12.4</v>
      </c>
      <c r="V198" s="19" t="n">
        <v>619</v>
      </c>
    </row>
    <row r="199">
      <c r="A199" s="19" t="inlineStr">
        <is>
          <t>KODEX 삼성전자SK하이닉스채권혼합50</t>
        </is>
      </c>
      <c r="B199" s="19" t="inlineStr">
        <is>
          <t>001770</t>
        </is>
      </c>
      <c r="C199" s="19" t="inlineStr">
        <is>
          <t>[수익극대화]</t>
        </is>
      </c>
      <c r="D199" s="19" t="inlineStr">
        <is>
          <t>[변동성허용]</t>
        </is>
      </c>
      <c r="E199" s="19" t="inlineStr">
        <is>
          <t>+10%▶40% 익절 / +20%▶30% 익절 / +40%▶30% 익절</t>
        </is>
      </c>
      <c r="F199" s="19" t="inlineStr">
        <is>
          <t>-5%▶50% 손절 / -10%▶30% 손절 / -15%▶20% 손절</t>
        </is>
      </c>
      <c r="G199" s="19" t="inlineStr">
        <is>
          <t>2026-01-02</t>
        </is>
      </c>
      <c r="H199" s="19" t="inlineStr">
        <is>
          <t>2026-06-08</t>
        </is>
      </c>
      <c r="I199" s="19" t="inlineStr">
        <is>
          <t>예</t>
        </is>
      </c>
      <c r="J199" s="19" t="n">
        <v>0.0005</v>
      </c>
      <c r="K199" s="19" t="n">
        <v>0.0025</v>
      </c>
      <c r="L199" s="19" t="n">
        <v>0.0007</v>
      </c>
      <c r="M199" s="19" t="inlineStr">
        <is>
          <t>2026-01-28</t>
        </is>
      </c>
      <c r="N199" s="19" t="n">
        <v>17662.35</v>
      </c>
      <c r="O199" s="19" t="inlineStr">
        <is>
          <t>2026-03-04</t>
        </is>
      </c>
      <c r="P199" s="19" t="n">
        <v>16238.62</v>
      </c>
      <c r="Q199" s="19" t="inlineStr">
        <is>
          <t>1차 손절 도달(-5%)</t>
        </is>
      </c>
      <c r="R199" s="19" t="n">
        <v>8</v>
      </c>
      <c r="S199" s="19" t="n">
        <v>8</v>
      </c>
      <c r="T199" s="19" t="n">
        <v>-8.06</v>
      </c>
      <c r="U199" s="19" t="n">
        <v>-8.34</v>
      </c>
      <c r="V199" s="19" t="n">
        <v>395</v>
      </c>
    </row>
    <row r="200">
      <c r="A200" s="19" t="inlineStr">
        <is>
          <t>KODEX 삼성전자SK하이닉스채권혼합50</t>
        </is>
      </c>
      <c r="B200" s="19" t="inlineStr">
        <is>
          <t>001770</t>
        </is>
      </c>
      <c r="C200" s="19" t="inlineStr">
        <is>
          <t>[수익극대화]</t>
        </is>
      </c>
      <c r="D200" s="19" t="inlineStr">
        <is>
          <t>[변동성허용]</t>
        </is>
      </c>
      <c r="E200" s="19" t="inlineStr">
        <is>
          <t>+10%▶40% 익절 / +20%▶30% 익절 / +40%▶30% 익절</t>
        </is>
      </c>
      <c r="F200" s="19" t="inlineStr">
        <is>
          <t>-5%▶50% 손절 / -10%▶30% 손절 / -15%▶20% 손절</t>
        </is>
      </c>
      <c r="G200" s="19" t="inlineStr">
        <is>
          <t>2026-01-02</t>
        </is>
      </c>
      <c r="H200" s="19" t="inlineStr">
        <is>
          <t>2026-06-08</t>
        </is>
      </c>
      <c r="I200" s="19" t="inlineStr">
        <is>
          <t>예</t>
        </is>
      </c>
      <c r="J200" s="19" t="n">
        <v>0.0005</v>
      </c>
      <c r="K200" s="19" t="n">
        <v>0.0025</v>
      </c>
      <c r="L200" s="19" t="n">
        <v>0.0007</v>
      </c>
      <c r="M200" s="19" t="inlineStr">
        <is>
          <t>2026-01-28</t>
        </is>
      </c>
      <c r="N200" s="19" t="n">
        <v>17662.35</v>
      </c>
      <c r="O200" s="19" t="inlineStr">
        <is>
          <t>2026-05-15</t>
        </is>
      </c>
      <c r="P200" s="19" t="n">
        <v>15519.13</v>
      </c>
      <c r="Q200" s="19" t="inlineStr">
        <is>
          <t>2차 손절 도달(-10%)</t>
        </is>
      </c>
      <c r="R200" s="19" t="n">
        <v>4</v>
      </c>
      <c r="S200" s="19" t="n">
        <v>4</v>
      </c>
      <c r="T200" s="19" t="n">
        <v>-12.13</v>
      </c>
      <c r="U200" s="19" t="n">
        <v>-12.4</v>
      </c>
      <c r="V200" s="19" t="n">
        <v>191</v>
      </c>
    </row>
    <row r="201">
      <c r="A201" s="19" t="inlineStr">
        <is>
          <t>KODEX 삼성전자SK하이닉스채권혼합50</t>
        </is>
      </c>
      <c r="B201" s="19" t="inlineStr">
        <is>
          <t>001770</t>
        </is>
      </c>
      <c r="C201" s="19" t="inlineStr">
        <is>
          <t>[수익극대화]</t>
        </is>
      </c>
      <c r="D201" s="19" t="inlineStr">
        <is>
          <t>[변동성허용]</t>
        </is>
      </c>
      <c r="E201" s="19" t="inlineStr">
        <is>
          <t>+10%▶40% 익절 / +20%▶30% 익절 / +40%▶30% 익절</t>
        </is>
      </c>
      <c r="F201" s="19" t="inlineStr">
        <is>
          <t>-5%▶50% 손절 / -10%▶30% 손절 / -15%▶20% 손절</t>
        </is>
      </c>
      <c r="G201" s="19" t="inlineStr">
        <is>
          <t>2026-01-02</t>
        </is>
      </c>
      <c r="H201" s="19" t="inlineStr">
        <is>
          <t>2026-06-08</t>
        </is>
      </c>
      <c r="I201" s="19" t="inlineStr">
        <is>
          <t>예</t>
        </is>
      </c>
      <c r="J201" s="19" t="n">
        <v>0.0005</v>
      </c>
      <c r="K201" s="19" t="n">
        <v>0.0025</v>
      </c>
      <c r="L201" s="19" t="n">
        <v>0.0007</v>
      </c>
      <c r="M201" s="19" t="inlineStr">
        <is>
          <t>2026-01-28</t>
        </is>
      </c>
      <c r="N201" s="19" t="n">
        <v>17662.35</v>
      </c>
      <c r="O201" s="19" t="inlineStr">
        <is>
          <t>2026-05-29</t>
        </is>
      </c>
      <c r="P201" s="19" t="n">
        <v>14459.87</v>
      </c>
      <c r="Q201" s="19" t="inlineStr">
        <is>
          <t>최종 손절 도달(-15%)</t>
        </is>
      </c>
      <c r="R201" s="19" t="n">
        <v>4</v>
      </c>
      <c r="S201" s="19" t="n">
        <v>0</v>
      </c>
      <c r="T201" s="19" t="n">
        <v>-18.13</v>
      </c>
      <c r="U201" s="19" t="n">
        <v>-18.38</v>
      </c>
      <c r="V201" s="19" t="n">
        <v>180</v>
      </c>
    </row>
    <row r="202">
      <c r="A202" s="19" t="inlineStr">
        <is>
          <t>KODEX 삼성전자SK하이닉스채권혼합50</t>
        </is>
      </c>
      <c r="B202" s="19" t="inlineStr">
        <is>
          <t>001770</t>
        </is>
      </c>
      <c r="C202" s="19" t="inlineStr">
        <is>
          <t>[수익극대화]</t>
        </is>
      </c>
      <c r="D202" s="19" t="inlineStr">
        <is>
          <t>[버티기형]</t>
        </is>
      </c>
      <c r="E202" s="19" t="inlineStr">
        <is>
          <t>+10%▶40% 익절 / +20%▶30% 익절 / +40%▶30% 익절</t>
        </is>
      </c>
      <c r="F202" s="19" t="inlineStr">
        <is>
          <t>-5%▶40% 손절 / -15%▶30% 손절 / -20%▶30% 손절</t>
        </is>
      </c>
      <c r="G202" s="19" t="inlineStr">
        <is>
          <t>2026-01-02</t>
        </is>
      </c>
      <c r="H202" s="19" t="inlineStr">
        <is>
          <t>2026-06-08</t>
        </is>
      </c>
      <c r="I202" s="19" t="inlineStr">
        <is>
          <t>예</t>
        </is>
      </c>
      <c r="J202" s="19" t="n">
        <v>0.0005</v>
      </c>
      <c r="K202" s="19" t="n">
        <v>0.0025</v>
      </c>
      <c r="L202" s="19" t="n">
        <v>0.0007</v>
      </c>
      <c r="M202" s="19" t="inlineStr">
        <is>
          <t>2026-01-28</t>
        </is>
      </c>
      <c r="N202" s="19" t="n">
        <v>17662.35</v>
      </c>
      <c r="O202" s="19" t="inlineStr">
        <is>
          <t>2026-03-04</t>
        </is>
      </c>
      <c r="P202" s="19" t="n">
        <v>16238.62</v>
      </c>
      <c r="Q202" s="19" t="inlineStr">
        <is>
          <t>1차 손절 도달(-5%)</t>
        </is>
      </c>
      <c r="R202" s="19" t="n">
        <v>6</v>
      </c>
      <c r="S202" s="19" t="n">
        <v>10</v>
      </c>
      <c r="T202" s="19" t="n">
        <v>-8.06</v>
      </c>
      <c r="U202" s="19" t="n">
        <v>-8.34</v>
      </c>
      <c r="V202" s="19" t="n">
        <v>297</v>
      </c>
    </row>
    <row r="203">
      <c r="A203" s="19" t="inlineStr">
        <is>
          <t>KODEX 삼성전자SK하이닉스채권혼합50</t>
        </is>
      </c>
      <c r="B203" s="19" t="inlineStr">
        <is>
          <t>001770</t>
        </is>
      </c>
      <c r="C203" s="19" t="inlineStr">
        <is>
          <t>[수익극대화]</t>
        </is>
      </c>
      <c r="D203" s="19" t="inlineStr">
        <is>
          <t>[버티기형]</t>
        </is>
      </c>
      <c r="E203" s="19" t="inlineStr">
        <is>
          <t>+10%▶40% 익절 / +20%▶30% 익절 / +40%▶30% 익절</t>
        </is>
      </c>
      <c r="F203" s="19" t="inlineStr">
        <is>
          <t>-5%▶40% 손절 / -15%▶30% 손절 / -20%▶30% 손절</t>
        </is>
      </c>
      <c r="G203" s="19" t="inlineStr">
        <is>
          <t>2026-01-02</t>
        </is>
      </c>
      <c r="H203" s="19" t="inlineStr">
        <is>
          <t>2026-06-08</t>
        </is>
      </c>
      <c r="I203" s="19" t="inlineStr">
        <is>
          <t>예</t>
        </is>
      </c>
      <c r="J203" s="19" t="n">
        <v>0.0005</v>
      </c>
      <c r="K203" s="19" t="n">
        <v>0.0025</v>
      </c>
      <c r="L203" s="19" t="n">
        <v>0.0007</v>
      </c>
      <c r="M203" s="19" t="inlineStr">
        <is>
          <t>2026-01-28</t>
        </is>
      </c>
      <c r="N203" s="19" t="n">
        <v>17662.35</v>
      </c>
      <c r="O203" s="19" t="inlineStr">
        <is>
          <t>2026-05-29</t>
        </is>
      </c>
      <c r="P203" s="19" t="n">
        <v>14459.87</v>
      </c>
      <c r="Q203" s="19" t="inlineStr">
        <is>
          <t>2차 손절 도달(-15%)</t>
        </is>
      </c>
      <c r="R203" s="19" t="n">
        <v>4</v>
      </c>
      <c r="S203" s="19" t="n">
        <v>6</v>
      </c>
      <c r="T203" s="19" t="n">
        <v>-18.13</v>
      </c>
      <c r="U203" s="19" t="n">
        <v>-18.38</v>
      </c>
      <c r="V203" s="19" t="n">
        <v>180</v>
      </c>
    </row>
    <row r="204">
      <c r="A204" s="19" t="inlineStr">
        <is>
          <t>KODEX 삼성전자SK하이닉스채권혼합50</t>
        </is>
      </c>
      <c r="B204" s="19" t="inlineStr">
        <is>
          <t>001770</t>
        </is>
      </c>
      <c r="C204" s="19" t="inlineStr">
        <is>
          <t>[수익극대화]</t>
        </is>
      </c>
      <c r="D204" s="19" t="inlineStr">
        <is>
          <t>[버티기형]</t>
        </is>
      </c>
      <c r="E204" s="19" t="inlineStr">
        <is>
          <t>+10%▶40% 익절 / +20%▶30% 익절 / +40%▶30% 익절</t>
        </is>
      </c>
      <c r="F204" s="19" t="inlineStr">
        <is>
          <t>-5%▶40% 손절 / -15%▶30% 손절 / -20%▶30% 손절</t>
        </is>
      </c>
      <c r="G204" s="19" t="inlineStr">
        <is>
          <t>2026-01-02</t>
        </is>
      </c>
      <c r="H204" s="19" t="inlineStr">
        <is>
          <t>2026-06-08</t>
        </is>
      </c>
      <c r="I204" s="19" t="inlineStr">
        <is>
          <t>예</t>
        </is>
      </c>
      <c r="J204" s="19" t="n">
        <v>0.0005</v>
      </c>
      <c r="K204" s="19" t="n">
        <v>0.0025</v>
      </c>
      <c r="L204" s="19" t="n">
        <v>0.0007</v>
      </c>
      <c r="M204" s="19" t="inlineStr">
        <is>
          <t>2026-01-28</t>
        </is>
      </c>
      <c r="N204" s="19" t="n">
        <v>17662.35</v>
      </c>
      <c r="O204" s="19" t="inlineStr">
        <is>
          <t>2026-06-01</t>
        </is>
      </c>
      <c r="P204" s="19" t="n">
        <v>13730.38</v>
      </c>
      <c r="Q204" s="19" t="inlineStr">
        <is>
          <t>최종 손절 도달(-20%)</t>
        </is>
      </c>
      <c r="R204" s="19" t="n">
        <v>6</v>
      </c>
      <c r="S204" s="19" t="n">
        <v>0</v>
      </c>
      <c r="T204" s="19" t="n">
        <v>-22.26</v>
      </c>
      <c r="U204" s="19" t="n">
        <v>-22.49</v>
      </c>
      <c r="V204" s="19" t="n">
        <v>259</v>
      </c>
    </row>
    <row r="205">
      <c r="A205" s="19" t="inlineStr">
        <is>
          <t>제주은행</t>
        </is>
      </c>
      <c r="B205" s="19" t="inlineStr">
        <is>
          <t>006220</t>
        </is>
      </c>
      <c r="C205" s="19" t="inlineStr">
        <is>
          <t>[초단타]</t>
        </is>
      </c>
      <c r="D205" s="19" t="inlineStr">
        <is>
          <t>[칼손절]</t>
        </is>
      </c>
      <c r="E205" s="19" t="inlineStr">
        <is>
          <t>+3%▶70% 익절 / +5%▶20% 익절 / +10%▶10% 익절</t>
        </is>
      </c>
      <c r="F205" s="19" t="inlineStr">
        <is>
          <t>-2%▶80% 손절 / -4%▶10% 손절 / -6%▶10% 손절</t>
        </is>
      </c>
      <c r="G205" s="19" t="inlineStr">
        <is>
          <t>2026-01-02</t>
        </is>
      </c>
      <c r="H205" s="19" t="inlineStr">
        <is>
          <t>2026-06-08</t>
        </is>
      </c>
      <c r="I205" s="19" t="inlineStr">
        <is>
          <t>예</t>
        </is>
      </c>
      <c r="J205" s="19" t="n">
        <v>0.0005</v>
      </c>
      <c r="K205" s="19" t="n">
        <v>0.0025</v>
      </c>
      <c r="L205" s="19" t="n">
        <v>0.0007</v>
      </c>
      <c r="M205" s="19" t="inlineStr">
        <is>
          <t>2026-01-05</t>
        </is>
      </c>
      <c r="N205" s="19" t="n">
        <v>11548.08</v>
      </c>
      <c r="O205" s="19" t="inlineStr">
        <is>
          <t>2026-01-06</t>
        </is>
      </c>
      <c r="P205" s="19" t="n">
        <v>11921.65</v>
      </c>
      <c r="Q205" s="19" t="inlineStr">
        <is>
          <t>1차 익절 도달(3%)</t>
        </is>
      </c>
      <c r="R205" s="19" t="n">
        <v>17</v>
      </c>
      <c r="S205" s="19" t="n">
        <v>8</v>
      </c>
      <c r="T205" s="19" t="n">
        <v>3.23</v>
      </c>
      <c r="U205" s="19" t="n">
        <v>2.93</v>
      </c>
      <c r="V205" s="19" t="n">
        <v>605</v>
      </c>
    </row>
    <row r="206">
      <c r="A206" s="19" t="inlineStr">
        <is>
          <t>제주은행</t>
        </is>
      </c>
      <c r="B206" s="19" t="inlineStr">
        <is>
          <t>006220</t>
        </is>
      </c>
      <c r="C206" s="19" t="inlineStr">
        <is>
          <t>[초단타]</t>
        </is>
      </c>
      <c r="D206" s="19" t="inlineStr">
        <is>
          <t>[칼손절]</t>
        </is>
      </c>
      <c r="E206" s="19" t="inlineStr">
        <is>
          <t>+3%▶70% 익절 / +5%▶20% 익절 / +10%▶10% 익절</t>
        </is>
      </c>
      <c r="F206" s="19" t="inlineStr">
        <is>
          <t>-2%▶80% 손절 / -4%▶10% 손절 / -6%▶10% 손절</t>
        </is>
      </c>
      <c r="G206" s="19" t="inlineStr">
        <is>
          <t>2026-01-02</t>
        </is>
      </c>
      <c r="H206" s="19" t="inlineStr">
        <is>
          <t>2026-06-08</t>
        </is>
      </c>
      <c r="I206" s="19" t="inlineStr">
        <is>
          <t>예</t>
        </is>
      </c>
      <c r="J206" s="19" t="n">
        <v>0.0005</v>
      </c>
      <c r="K206" s="19" t="n">
        <v>0.0025</v>
      </c>
      <c r="L206" s="19" t="n">
        <v>0.0007</v>
      </c>
      <c r="M206" s="19" t="inlineStr">
        <is>
          <t>2026-01-05</t>
        </is>
      </c>
      <c r="N206" s="19" t="n">
        <v>11548.08</v>
      </c>
      <c r="O206" s="19" t="inlineStr">
        <is>
          <t>2026-01-08</t>
        </is>
      </c>
      <c r="P206" s="19" t="n">
        <v>11262.11</v>
      </c>
      <c r="Q206" s="19" t="inlineStr">
        <is>
          <t>1차 손절 도달(-2%)</t>
        </is>
      </c>
      <c r="R206" s="19" t="n">
        <v>8</v>
      </c>
      <c r="S206" s="19" t="n">
        <v>0</v>
      </c>
      <c r="T206" s="19" t="n">
        <v>-2.48</v>
      </c>
      <c r="U206" s="19" t="n">
        <v>-2.77</v>
      </c>
      <c r="V206" s="19" t="n">
        <v>271</v>
      </c>
    </row>
    <row r="207">
      <c r="A207" s="19" t="inlineStr">
        <is>
          <t>제주은행</t>
        </is>
      </c>
      <c r="B207" s="19" t="inlineStr">
        <is>
          <t>006220</t>
        </is>
      </c>
      <c r="C207" s="19" t="inlineStr">
        <is>
          <t>[초단타]</t>
        </is>
      </c>
      <c r="D207" s="19" t="inlineStr">
        <is>
          <t>[칼손절]</t>
        </is>
      </c>
      <c r="E207" s="19" t="inlineStr">
        <is>
          <t>+3%▶70% 익절 / +5%▶20% 익절 / +10%▶10% 익절</t>
        </is>
      </c>
      <c r="F207" s="19" t="inlineStr">
        <is>
          <t>-2%▶80% 손절 / -4%▶10% 손절 / -6%▶10% 손절</t>
        </is>
      </c>
      <c r="G207" s="19" t="inlineStr">
        <is>
          <t>2026-01-02</t>
        </is>
      </c>
      <c r="H207" s="19" t="inlineStr">
        <is>
          <t>2026-06-08</t>
        </is>
      </c>
      <c r="I207" s="19" t="inlineStr">
        <is>
          <t>예</t>
        </is>
      </c>
      <c r="J207" s="19" t="n">
        <v>0.0005</v>
      </c>
      <c r="K207" s="19" t="n">
        <v>0.0025</v>
      </c>
      <c r="L207" s="19" t="n">
        <v>0.0007</v>
      </c>
      <c r="M207" s="19" t="inlineStr">
        <is>
          <t>2026-01-08</t>
        </is>
      </c>
      <c r="N207" s="19" t="n">
        <v>11277.89</v>
      </c>
      <c r="O207" s="19" t="inlineStr">
        <is>
          <t>2026-01-20</t>
        </is>
      </c>
      <c r="P207" s="19" t="n">
        <v>11701.8</v>
      </c>
      <c r="Q207" s="19" t="inlineStr">
        <is>
          <t>1차 익절 도달(3%)</t>
        </is>
      </c>
      <c r="R207" s="19" t="n">
        <v>18</v>
      </c>
      <c r="S207" s="19" t="n">
        <v>8</v>
      </c>
      <c r="T207" s="19" t="n">
        <v>3.76</v>
      </c>
      <c r="U207" s="19" t="n">
        <v>3.45</v>
      </c>
      <c r="V207" s="19" t="n">
        <v>628</v>
      </c>
    </row>
    <row r="208">
      <c r="A208" s="19" t="inlineStr">
        <is>
          <t>제주은행</t>
        </is>
      </c>
      <c r="B208" s="19" t="inlineStr">
        <is>
          <t>006220</t>
        </is>
      </c>
      <c r="C208" s="19" t="inlineStr">
        <is>
          <t>[초단타]</t>
        </is>
      </c>
      <c r="D208" s="19" t="inlineStr">
        <is>
          <t>[칼손절]</t>
        </is>
      </c>
      <c r="E208" s="19" t="inlineStr">
        <is>
          <t>+3%▶70% 익절 / +5%▶20% 익절 / +10%▶10% 익절</t>
        </is>
      </c>
      <c r="F208" s="19" t="inlineStr">
        <is>
          <t>-2%▶80% 손절 / -4%▶10% 손절 / -6%▶10% 손절</t>
        </is>
      </c>
      <c r="G208" s="19" t="inlineStr">
        <is>
          <t>2026-01-02</t>
        </is>
      </c>
      <c r="H208" s="19" t="inlineStr">
        <is>
          <t>2026-06-08</t>
        </is>
      </c>
      <c r="I208" s="19" t="inlineStr">
        <is>
          <t>예</t>
        </is>
      </c>
      <c r="J208" s="19" t="n">
        <v>0.0005</v>
      </c>
      <c r="K208" s="19" t="n">
        <v>0.0025</v>
      </c>
      <c r="L208" s="19" t="n">
        <v>0.0007</v>
      </c>
      <c r="M208" s="19" t="inlineStr">
        <is>
          <t>2026-01-08</t>
        </is>
      </c>
      <c r="N208" s="19" t="n">
        <v>11277.89</v>
      </c>
      <c r="O208" s="19" t="inlineStr">
        <is>
          <t>2026-01-23</t>
        </is>
      </c>
      <c r="P208" s="19" t="n">
        <v>12401.31</v>
      </c>
      <c r="Q208" s="19" t="inlineStr">
        <is>
          <t>3차 익절 도달(10%)</t>
        </is>
      </c>
      <c r="R208" s="19" t="n">
        <v>8</v>
      </c>
      <c r="S208" s="19" t="n">
        <v>0</v>
      </c>
      <c r="T208" s="19" t="n">
        <v>9.960000000000001</v>
      </c>
      <c r="U208" s="19" t="n">
        <v>9.630000000000001</v>
      </c>
      <c r="V208" s="19" t="n">
        <v>293</v>
      </c>
    </row>
    <row r="209">
      <c r="A209" s="19" t="inlineStr">
        <is>
          <t>제주은행</t>
        </is>
      </c>
      <c r="B209" s="19" t="inlineStr">
        <is>
          <t>006220</t>
        </is>
      </c>
      <c r="C209" s="19" t="inlineStr">
        <is>
          <t>[초단타]</t>
        </is>
      </c>
      <c r="D209" s="19" t="inlineStr">
        <is>
          <t>[칼손절]</t>
        </is>
      </c>
      <c r="E209" s="19" t="inlineStr">
        <is>
          <t>+3%▶70% 익절 / +5%▶20% 익절 / +10%▶10% 익절</t>
        </is>
      </c>
      <c r="F209" s="19" t="inlineStr">
        <is>
          <t>-2%▶80% 손절 / -4%▶10% 손절 / -6%▶10% 손절</t>
        </is>
      </c>
      <c r="G209" s="19" t="inlineStr">
        <is>
          <t>2026-01-02</t>
        </is>
      </c>
      <c r="H209" s="19" t="inlineStr">
        <is>
          <t>2026-06-08</t>
        </is>
      </c>
      <c r="I209" s="19" t="inlineStr">
        <is>
          <t>예</t>
        </is>
      </c>
      <c r="J209" s="19" t="n">
        <v>0.0005</v>
      </c>
      <c r="K209" s="19" t="n">
        <v>0.0025</v>
      </c>
      <c r="L209" s="19" t="n">
        <v>0.0007</v>
      </c>
      <c r="M209" s="19" t="inlineStr">
        <is>
          <t>2026-04-30</t>
        </is>
      </c>
      <c r="N209" s="19" t="n">
        <v>12628.83</v>
      </c>
      <c r="O209" s="19" t="inlineStr">
        <is>
          <t>2026-05-07</t>
        </is>
      </c>
      <c r="P209" s="19" t="n">
        <v>12251.42</v>
      </c>
      <c r="Q209" s="19" t="inlineStr">
        <is>
          <t>1차 손절 도달(-2%)</t>
        </is>
      </c>
      <c r="R209" s="19" t="n">
        <v>20</v>
      </c>
      <c r="S209" s="19" t="n">
        <v>5</v>
      </c>
      <c r="T209" s="19" t="n">
        <v>-2.99</v>
      </c>
      <c r="U209" s="19" t="n">
        <v>-3.28</v>
      </c>
      <c r="V209" s="19" t="n">
        <v>739</v>
      </c>
    </row>
    <row r="210">
      <c r="A210" s="19" t="inlineStr">
        <is>
          <t>제주은행</t>
        </is>
      </c>
      <c r="B210" s="19" t="inlineStr">
        <is>
          <t>006220</t>
        </is>
      </c>
      <c r="C210" s="19" t="inlineStr">
        <is>
          <t>[초단타]</t>
        </is>
      </c>
      <c r="D210" s="19" t="inlineStr">
        <is>
          <t>[칼손절]</t>
        </is>
      </c>
      <c r="E210" s="19" t="inlineStr">
        <is>
          <t>+3%▶70% 익절 / +5%▶20% 익절 / +10%▶10% 익절</t>
        </is>
      </c>
      <c r="F210" s="19" t="inlineStr">
        <is>
          <t>-2%▶80% 손절 / -4%▶10% 손절 / -6%▶10% 손절</t>
        </is>
      </c>
      <c r="G210" s="19" t="inlineStr">
        <is>
          <t>2026-01-02</t>
        </is>
      </c>
      <c r="H210" s="19" t="inlineStr">
        <is>
          <t>2026-06-08</t>
        </is>
      </c>
      <c r="I210" s="19" t="inlineStr">
        <is>
          <t>예</t>
        </is>
      </c>
      <c r="J210" s="19" t="n">
        <v>0.0005</v>
      </c>
      <c r="K210" s="19" t="n">
        <v>0.0025</v>
      </c>
      <c r="L210" s="19" t="n">
        <v>0.0007</v>
      </c>
      <c r="M210" s="19" t="inlineStr">
        <is>
          <t>2026-04-30</t>
        </is>
      </c>
      <c r="N210" s="19" t="n">
        <v>12628.83</v>
      </c>
      <c r="O210" s="19" t="inlineStr">
        <is>
          <t>2026-05-11</t>
        </is>
      </c>
      <c r="P210" s="19" t="n">
        <v>11951.63</v>
      </c>
      <c r="Q210" s="19" t="inlineStr">
        <is>
          <t>2차 손절 도달(-4%)</t>
        </is>
      </c>
      <c r="R210" s="19" t="n">
        <v>2</v>
      </c>
      <c r="S210" s="19" t="n">
        <v>3</v>
      </c>
      <c r="T210" s="19" t="n">
        <v>-5.36</v>
      </c>
      <c r="U210" s="19" t="n">
        <v>-5.65</v>
      </c>
      <c r="V210" s="19" t="n">
        <v>72</v>
      </c>
    </row>
    <row r="211">
      <c r="A211" s="19" t="inlineStr">
        <is>
          <t>제주은행</t>
        </is>
      </c>
      <c r="B211" s="19" t="inlineStr">
        <is>
          <t>006220</t>
        </is>
      </c>
      <c r="C211" s="19" t="inlineStr">
        <is>
          <t>[초단타]</t>
        </is>
      </c>
      <c r="D211" s="19" t="inlineStr">
        <is>
          <t>[칼손절]</t>
        </is>
      </c>
      <c r="E211" s="19" t="inlineStr">
        <is>
          <t>+3%▶70% 익절 / +5%▶20% 익절 / +10%▶10% 익절</t>
        </is>
      </c>
      <c r="F211" s="19" t="inlineStr">
        <is>
          <t>-2%▶80% 손절 / -4%▶10% 손절 / -6%▶10% 손절</t>
        </is>
      </c>
      <c r="G211" s="19" t="inlineStr">
        <is>
          <t>2026-01-02</t>
        </is>
      </c>
      <c r="H211" s="19" t="inlineStr">
        <is>
          <t>2026-06-08</t>
        </is>
      </c>
      <c r="I211" s="19" t="inlineStr">
        <is>
          <t>예</t>
        </is>
      </c>
      <c r="J211" s="19" t="n">
        <v>0.0005</v>
      </c>
      <c r="K211" s="19" t="n">
        <v>0.0025</v>
      </c>
      <c r="L211" s="19" t="n">
        <v>0.0007</v>
      </c>
      <c r="M211" s="19" t="inlineStr">
        <is>
          <t>2026-04-30</t>
        </is>
      </c>
      <c r="N211" s="19" t="n">
        <v>12628.83</v>
      </c>
      <c r="O211" s="19" t="inlineStr">
        <is>
          <t>2026-05-12</t>
        </is>
      </c>
      <c r="P211" s="19" t="n">
        <v>11691.81</v>
      </c>
      <c r="Q211" s="19" t="inlineStr">
        <is>
          <t>최종 손절 도달(-6%)</t>
        </is>
      </c>
      <c r="R211" s="19" t="n">
        <v>3</v>
      </c>
      <c r="S211" s="19" t="n">
        <v>0</v>
      </c>
      <c r="T211" s="19" t="n">
        <v>-7.42</v>
      </c>
      <c r="U211" s="19" t="n">
        <v>-7.7</v>
      </c>
      <c r="V211" s="19" t="n">
        <v>107</v>
      </c>
    </row>
    <row r="212">
      <c r="A212" s="19" t="inlineStr">
        <is>
          <t>제주은행</t>
        </is>
      </c>
      <c r="B212" s="19" t="inlineStr">
        <is>
          <t>006220</t>
        </is>
      </c>
      <c r="C212" s="19" t="inlineStr">
        <is>
          <t>[초단타]</t>
        </is>
      </c>
      <c r="D212" s="19" t="inlineStr">
        <is>
          <t>[정석방어]</t>
        </is>
      </c>
      <c r="E212" s="19" t="inlineStr">
        <is>
          <t>+3%▶70% 익절 / +5%▶20% 익절 / +10%▶10% 익절</t>
        </is>
      </c>
      <c r="F212" s="19" t="inlineStr">
        <is>
          <t>-3%▶70% 손절 / -5%▶20% 손절 / -10%▶10% 손절</t>
        </is>
      </c>
      <c r="G212" s="19" t="inlineStr">
        <is>
          <t>2026-01-02</t>
        </is>
      </c>
      <c r="H212" s="19" t="inlineStr">
        <is>
          <t>2026-06-08</t>
        </is>
      </c>
      <c r="I212" s="19" t="inlineStr">
        <is>
          <t>예</t>
        </is>
      </c>
      <c r="J212" s="19" t="n">
        <v>0.0005</v>
      </c>
      <c r="K212" s="19" t="n">
        <v>0.0025</v>
      </c>
      <c r="L212" s="19" t="n">
        <v>0.0007</v>
      </c>
      <c r="M212" s="19" t="inlineStr">
        <is>
          <t>2026-01-05</t>
        </is>
      </c>
      <c r="N212" s="19" t="n">
        <v>11548.08</v>
      </c>
      <c r="O212" s="19" t="inlineStr">
        <is>
          <t>2026-01-06</t>
        </is>
      </c>
      <c r="P212" s="19" t="n">
        <v>11921.65</v>
      </c>
      <c r="Q212" s="19" t="inlineStr">
        <is>
          <t>1차 익절 도달(3%)</t>
        </is>
      </c>
      <c r="R212" s="19" t="n">
        <v>17</v>
      </c>
      <c r="S212" s="19" t="n">
        <v>8</v>
      </c>
      <c r="T212" s="19" t="n">
        <v>3.23</v>
      </c>
      <c r="U212" s="19" t="n">
        <v>2.93</v>
      </c>
      <c r="V212" s="19" t="n">
        <v>605</v>
      </c>
    </row>
    <row r="213">
      <c r="A213" s="19" t="inlineStr">
        <is>
          <t>제주은행</t>
        </is>
      </c>
      <c r="B213" s="19" t="inlineStr">
        <is>
          <t>006220</t>
        </is>
      </c>
      <c r="C213" s="19" t="inlineStr">
        <is>
          <t>[초단타]</t>
        </is>
      </c>
      <c r="D213" s="19" t="inlineStr">
        <is>
          <t>[정석방어]</t>
        </is>
      </c>
      <c r="E213" s="19" t="inlineStr">
        <is>
          <t>+3%▶70% 익절 / +5%▶20% 익절 / +10%▶10% 익절</t>
        </is>
      </c>
      <c r="F213" s="19" t="inlineStr">
        <is>
          <t>-3%▶70% 손절 / -5%▶20% 손절 / -10%▶10% 손절</t>
        </is>
      </c>
      <c r="G213" s="19" t="inlineStr">
        <is>
          <t>2026-01-02</t>
        </is>
      </c>
      <c r="H213" s="19" t="inlineStr">
        <is>
          <t>2026-06-08</t>
        </is>
      </c>
      <c r="I213" s="19" t="inlineStr">
        <is>
          <t>예</t>
        </is>
      </c>
      <c r="J213" s="19" t="n">
        <v>0.0005</v>
      </c>
      <c r="K213" s="19" t="n">
        <v>0.0025</v>
      </c>
      <c r="L213" s="19" t="n">
        <v>0.0007</v>
      </c>
      <c r="M213" s="19" t="inlineStr">
        <is>
          <t>2026-01-05</t>
        </is>
      </c>
      <c r="N213" s="19" t="n">
        <v>11548.08</v>
      </c>
      <c r="O213" s="19" t="inlineStr">
        <is>
          <t>2026-01-23</t>
        </is>
      </c>
      <c r="P213" s="19" t="n">
        <v>12401.31</v>
      </c>
      <c r="Q213" s="19" t="inlineStr">
        <is>
          <t>2차 익절 도달(5%)</t>
        </is>
      </c>
      <c r="R213" s="19" t="n">
        <v>5</v>
      </c>
      <c r="S213" s="19" t="n">
        <v>3</v>
      </c>
      <c r="T213" s="19" t="n">
        <v>7.39</v>
      </c>
      <c r="U213" s="19" t="n">
        <v>7.07</v>
      </c>
      <c r="V213" s="19" t="n">
        <v>184</v>
      </c>
    </row>
    <row r="214">
      <c r="A214" s="19" t="inlineStr">
        <is>
          <t>제주은행</t>
        </is>
      </c>
      <c r="B214" s="19" t="inlineStr">
        <is>
          <t>006220</t>
        </is>
      </c>
      <c r="C214" s="19" t="inlineStr">
        <is>
          <t>[초단타]</t>
        </is>
      </c>
      <c r="D214" s="19" t="inlineStr">
        <is>
          <t>[정석방어]</t>
        </is>
      </c>
      <c r="E214" s="19" t="inlineStr">
        <is>
          <t>+3%▶70% 익절 / +5%▶20% 익절 / +10%▶10% 익절</t>
        </is>
      </c>
      <c r="F214" s="19" t="inlineStr">
        <is>
          <t>-3%▶70% 손절 / -5%▶20% 손절 / -10%▶10% 손절</t>
        </is>
      </c>
      <c r="G214" s="19" t="inlineStr">
        <is>
          <t>2026-01-02</t>
        </is>
      </c>
      <c r="H214" s="19" t="inlineStr">
        <is>
          <t>2026-06-08</t>
        </is>
      </c>
      <c r="I214" s="19" t="inlineStr">
        <is>
          <t>예</t>
        </is>
      </c>
      <c r="J214" s="19" t="n">
        <v>0.0005</v>
      </c>
      <c r="K214" s="19" t="n">
        <v>0.0025</v>
      </c>
      <c r="L214" s="19" t="n">
        <v>0.0007</v>
      </c>
      <c r="M214" s="19" t="inlineStr">
        <is>
          <t>2026-01-05</t>
        </is>
      </c>
      <c r="N214" s="19" t="n">
        <v>11548.08</v>
      </c>
      <c r="O214" s="19" t="inlineStr">
        <is>
          <t>2026-01-27</t>
        </is>
      </c>
      <c r="P214" s="19" t="n">
        <v>15589.08</v>
      </c>
      <c r="Q214" s="19" t="inlineStr">
        <is>
          <t>RSI 과열 부분청산</t>
        </is>
      </c>
      <c r="R214" s="19" t="n">
        <v>2</v>
      </c>
      <c r="S214" s="19" t="n">
        <v>1</v>
      </c>
      <c r="T214" s="19" t="n">
        <v>34.99</v>
      </c>
      <c r="U214" s="19" t="n">
        <v>34.59</v>
      </c>
      <c r="V214" s="19" t="n">
        <v>89</v>
      </c>
    </row>
    <row r="215">
      <c r="A215" s="19" t="inlineStr">
        <is>
          <t>제주은행</t>
        </is>
      </c>
      <c r="B215" s="19" t="inlineStr">
        <is>
          <t>006220</t>
        </is>
      </c>
      <c r="C215" s="19" t="inlineStr">
        <is>
          <t>[초단타]</t>
        </is>
      </c>
      <c r="D215" s="19" t="inlineStr">
        <is>
          <t>[정석방어]</t>
        </is>
      </c>
      <c r="E215" s="19" t="inlineStr">
        <is>
          <t>+3%▶70% 익절 / +5%▶20% 익절 / +10%▶10% 익절</t>
        </is>
      </c>
      <c r="F215" s="19" t="inlineStr">
        <is>
          <t>-3%▶70% 손절 / -5%▶20% 손절 / -10%▶10% 손절</t>
        </is>
      </c>
      <c r="G215" s="19" t="inlineStr">
        <is>
          <t>2026-01-02</t>
        </is>
      </c>
      <c r="H215" s="19" t="inlineStr">
        <is>
          <t>2026-06-08</t>
        </is>
      </c>
      <c r="I215" s="19" t="inlineStr">
        <is>
          <t>예</t>
        </is>
      </c>
      <c r="J215" s="19" t="n">
        <v>0.0005</v>
      </c>
      <c r="K215" s="19" t="n">
        <v>0.0025</v>
      </c>
      <c r="L215" s="19" t="n">
        <v>0.0007</v>
      </c>
      <c r="M215" s="19" t="inlineStr">
        <is>
          <t>2026-01-05</t>
        </is>
      </c>
      <c r="N215" s="19" t="n">
        <v>11548.08</v>
      </c>
      <c r="O215" s="19" t="inlineStr">
        <is>
          <t>2026-01-28</t>
        </is>
      </c>
      <c r="P215" s="19" t="n">
        <v>14250.02</v>
      </c>
      <c r="Q215" s="19" t="inlineStr">
        <is>
          <t>3차 익절 도달(10%)</t>
        </is>
      </c>
      <c r="R215" s="19" t="n">
        <v>1</v>
      </c>
      <c r="S215" s="19" t="n">
        <v>0</v>
      </c>
      <c r="T215" s="19" t="n">
        <v>23.4</v>
      </c>
      <c r="U215" s="19" t="n">
        <v>23.03</v>
      </c>
      <c r="V215" s="19" t="n">
        <v>41</v>
      </c>
    </row>
    <row r="216">
      <c r="A216" s="19" t="inlineStr">
        <is>
          <t>제주은행</t>
        </is>
      </c>
      <c r="B216" s="19" t="inlineStr">
        <is>
          <t>006220</t>
        </is>
      </c>
      <c r="C216" s="19" t="inlineStr">
        <is>
          <t>[초단타]</t>
        </is>
      </c>
      <c r="D216" s="19" t="inlineStr">
        <is>
          <t>[정석방어]</t>
        </is>
      </c>
      <c r="E216" s="19" t="inlineStr">
        <is>
          <t>+3%▶70% 익절 / +5%▶20% 익절 / +10%▶10% 익절</t>
        </is>
      </c>
      <c r="F216" s="19" t="inlineStr">
        <is>
          <t>-3%▶70% 손절 / -5%▶20% 손절 / -10%▶10% 손절</t>
        </is>
      </c>
      <c r="G216" s="19" t="inlineStr">
        <is>
          <t>2026-01-02</t>
        </is>
      </c>
      <c r="H216" s="19" t="inlineStr">
        <is>
          <t>2026-06-08</t>
        </is>
      </c>
      <c r="I216" s="19" t="inlineStr">
        <is>
          <t>예</t>
        </is>
      </c>
      <c r="J216" s="19" t="n">
        <v>0.0005</v>
      </c>
      <c r="K216" s="19" t="n">
        <v>0.0025</v>
      </c>
      <c r="L216" s="19" t="n">
        <v>0.0007</v>
      </c>
      <c r="M216" s="19" t="inlineStr">
        <is>
          <t>2026-04-30</t>
        </is>
      </c>
      <c r="N216" s="19" t="n">
        <v>12628.83</v>
      </c>
      <c r="O216" s="19" t="inlineStr">
        <is>
          <t>2026-05-08</t>
        </is>
      </c>
      <c r="P216" s="19" t="n">
        <v>12231.43</v>
      </c>
      <c r="Q216" s="19" t="inlineStr">
        <is>
          <t>1차 손절 도달(-3%)</t>
        </is>
      </c>
      <c r="R216" s="19" t="n">
        <v>17</v>
      </c>
      <c r="S216" s="19" t="n">
        <v>8</v>
      </c>
      <c r="T216" s="19" t="n">
        <v>-3.15</v>
      </c>
      <c r="U216" s="19" t="n">
        <v>-3.44</v>
      </c>
      <c r="V216" s="19" t="n">
        <v>627</v>
      </c>
    </row>
    <row r="217">
      <c r="A217" s="19" t="inlineStr">
        <is>
          <t>제주은행</t>
        </is>
      </c>
      <c r="B217" s="19" t="inlineStr">
        <is>
          <t>006220</t>
        </is>
      </c>
      <c r="C217" s="19" t="inlineStr">
        <is>
          <t>[초단타]</t>
        </is>
      </c>
      <c r="D217" s="19" t="inlineStr">
        <is>
          <t>[정석방어]</t>
        </is>
      </c>
      <c r="E217" s="19" t="inlineStr">
        <is>
          <t>+3%▶70% 익절 / +5%▶20% 익절 / +10%▶10% 익절</t>
        </is>
      </c>
      <c r="F217" s="19" t="inlineStr">
        <is>
          <t>-3%▶70% 손절 / -5%▶20% 손절 / -10%▶10% 손절</t>
        </is>
      </c>
      <c r="G217" s="19" t="inlineStr">
        <is>
          <t>2026-01-02</t>
        </is>
      </c>
      <c r="H217" s="19" t="inlineStr">
        <is>
          <t>2026-06-08</t>
        </is>
      </c>
      <c r="I217" s="19" t="inlineStr">
        <is>
          <t>예</t>
        </is>
      </c>
      <c r="J217" s="19" t="n">
        <v>0.0005</v>
      </c>
      <c r="K217" s="19" t="n">
        <v>0.0025</v>
      </c>
      <c r="L217" s="19" t="n">
        <v>0.0007</v>
      </c>
      <c r="M217" s="19" t="inlineStr">
        <is>
          <t>2026-04-30</t>
        </is>
      </c>
      <c r="N217" s="19" t="n">
        <v>12628.83</v>
      </c>
      <c r="O217" s="19" t="inlineStr">
        <is>
          <t>2026-05-11</t>
        </is>
      </c>
      <c r="P217" s="19" t="n">
        <v>11951.63</v>
      </c>
      <c r="Q217" s="19" t="inlineStr">
        <is>
          <t>2차 손절 도달(-5%)</t>
        </is>
      </c>
      <c r="R217" s="19" t="n">
        <v>5</v>
      </c>
      <c r="S217" s="19" t="n">
        <v>3</v>
      </c>
      <c r="T217" s="19" t="n">
        <v>-5.36</v>
      </c>
      <c r="U217" s="19" t="n">
        <v>-5.65</v>
      </c>
      <c r="V217" s="19" t="n">
        <v>181</v>
      </c>
    </row>
    <row r="218">
      <c r="A218" s="19" t="inlineStr">
        <is>
          <t>제주은행</t>
        </is>
      </c>
      <c r="B218" s="19" t="inlineStr">
        <is>
          <t>006220</t>
        </is>
      </c>
      <c r="C218" s="19" t="inlineStr">
        <is>
          <t>[초단타]</t>
        </is>
      </c>
      <c r="D218" s="19" t="inlineStr">
        <is>
          <t>[정석방어]</t>
        </is>
      </c>
      <c r="E218" s="19" t="inlineStr">
        <is>
          <t>+3%▶70% 익절 / +5%▶20% 익절 / +10%▶10% 익절</t>
        </is>
      </c>
      <c r="F218" s="19" t="inlineStr">
        <is>
          <t>-3%▶70% 손절 / -5%▶20% 손절 / -10%▶10% 손절</t>
        </is>
      </c>
      <c r="G218" s="19" t="inlineStr">
        <is>
          <t>2026-01-02</t>
        </is>
      </c>
      <c r="H218" s="19" t="inlineStr">
        <is>
          <t>2026-06-08</t>
        </is>
      </c>
      <c r="I218" s="19" t="inlineStr">
        <is>
          <t>예</t>
        </is>
      </c>
      <c r="J218" s="19" t="n">
        <v>0.0005</v>
      </c>
      <c r="K218" s="19" t="n">
        <v>0.0025</v>
      </c>
      <c r="L218" s="19" t="n">
        <v>0.0007</v>
      </c>
      <c r="M218" s="19" t="inlineStr">
        <is>
          <t>2026-04-30</t>
        </is>
      </c>
      <c r="N218" s="19" t="n">
        <v>12628.83</v>
      </c>
      <c r="O218" s="19" t="inlineStr">
        <is>
          <t>2026-05-15</t>
        </is>
      </c>
      <c r="P218" s="19" t="n">
        <v>11242.12</v>
      </c>
      <c r="Q218" s="19" t="inlineStr">
        <is>
          <t>최종 손절 도달(-10%)</t>
        </is>
      </c>
      <c r="R218" s="19" t="n">
        <v>3</v>
      </c>
      <c r="S218" s="19" t="n">
        <v>0</v>
      </c>
      <c r="T218" s="19" t="n">
        <v>-10.98</v>
      </c>
      <c r="U218" s="19" t="n">
        <v>-11.25</v>
      </c>
      <c r="V218" s="19" t="n">
        <v>103</v>
      </c>
    </row>
    <row r="219">
      <c r="A219" s="19" t="inlineStr">
        <is>
          <t>제주은행</t>
        </is>
      </c>
      <c r="B219" s="19" t="inlineStr">
        <is>
          <t>006220</t>
        </is>
      </c>
      <c r="C219" s="19" t="inlineStr">
        <is>
          <t>[초단타]</t>
        </is>
      </c>
      <c r="D219" s="19" t="inlineStr">
        <is>
          <t>[변동성허용]</t>
        </is>
      </c>
      <c r="E219" s="19" t="inlineStr">
        <is>
          <t>+3%▶70% 익절 / +5%▶20% 익절 / +10%▶10% 익절</t>
        </is>
      </c>
      <c r="F219" s="19" t="inlineStr">
        <is>
          <t>-5%▶50% 손절 / -10%▶30% 손절 / -15%▶20% 손절</t>
        </is>
      </c>
      <c r="G219" s="19" t="inlineStr">
        <is>
          <t>2026-01-02</t>
        </is>
      </c>
      <c r="H219" s="19" t="inlineStr">
        <is>
          <t>2026-06-08</t>
        </is>
      </c>
      <c r="I219" s="19" t="inlineStr">
        <is>
          <t>예</t>
        </is>
      </c>
      <c r="J219" s="19" t="n">
        <v>0.0005</v>
      </c>
      <c r="K219" s="19" t="n">
        <v>0.0025</v>
      </c>
      <c r="L219" s="19" t="n">
        <v>0.0007</v>
      </c>
      <c r="M219" s="19" t="inlineStr">
        <is>
          <t>2026-01-05</t>
        </is>
      </c>
      <c r="N219" s="19" t="n">
        <v>11548.08</v>
      </c>
      <c r="O219" s="19" t="inlineStr">
        <is>
          <t>2026-01-06</t>
        </is>
      </c>
      <c r="P219" s="19" t="n">
        <v>11921.65</v>
      </c>
      <c r="Q219" s="19" t="inlineStr">
        <is>
          <t>1차 익절 도달(3%)</t>
        </is>
      </c>
      <c r="R219" s="19" t="n">
        <v>17</v>
      </c>
      <c r="S219" s="19" t="n">
        <v>8</v>
      </c>
      <c r="T219" s="19" t="n">
        <v>3.23</v>
      </c>
      <c r="U219" s="19" t="n">
        <v>2.93</v>
      </c>
      <c r="V219" s="19" t="n">
        <v>605</v>
      </c>
    </row>
    <row r="220">
      <c r="A220" s="19" t="inlineStr">
        <is>
          <t>제주은행</t>
        </is>
      </c>
      <c r="B220" s="19" t="inlineStr">
        <is>
          <t>006220</t>
        </is>
      </c>
      <c r="C220" s="19" t="inlineStr">
        <is>
          <t>[초단타]</t>
        </is>
      </c>
      <c r="D220" s="19" t="inlineStr">
        <is>
          <t>[변동성허용]</t>
        </is>
      </c>
      <c r="E220" s="19" t="inlineStr">
        <is>
          <t>+3%▶70% 익절 / +5%▶20% 익절 / +10%▶10% 익절</t>
        </is>
      </c>
      <c r="F220" s="19" t="inlineStr">
        <is>
          <t>-5%▶50% 손절 / -10%▶30% 손절 / -15%▶20% 손절</t>
        </is>
      </c>
      <c r="G220" s="19" t="inlineStr">
        <is>
          <t>2026-01-02</t>
        </is>
      </c>
      <c r="H220" s="19" t="inlineStr">
        <is>
          <t>2026-06-08</t>
        </is>
      </c>
      <c r="I220" s="19" t="inlineStr">
        <is>
          <t>예</t>
        </is>
      </c>
      <c r="J220" s="19" t="n">
        <v>0.0005</v>
      </c>
      <c r="K220" s="19" t="n">
        <v>0.0025</v>
      </c>
      <c r="L220" s="19" t="n">
        <v>0.0007</v>
      </c>
      <c r="M220" s="19" t="inlineStr">
        <is>
          <t>2026-01-05</t>
        </is>
      </c>
      <c r="N220" s="19" t="n">
        <v>11548.08</v>
      </c>
      <c r="O220" s="19" t="inlineStr">
        <is>
          <t>2026-01-23</t>
        </is>
      </c>
      <c r="P220" s="19" t="n">
        <v>12401.31</v>
      </c>
      <c r="Q220" s="19" t="inlineStr">
        <is>
          <t>2차 익절 도달(5%)</t>
        </is>
      </c>
      <c r="R220" s="19" t="n">
        <v>5</v>
      </c>
      <c r="S220" s="19" t="n">
        <v>3</v>
      </c>
      <c r="T220" s="19" t="n">
        <v>7.39</v>
      </c>
      <c r="U220" s="19" t="n">
        <v>7.07</v>
      </c>
      <c r="V220" s="19" t="n">
        <v>184</v>
      </c>
    </row>
    <row r="221">
      <c r="A221" s="19" t="inlineStr">
        <is>
          <t>제주은행</t>
        </is>
      </c>
      <c r="B221" s="19" t="inlineStr">
        <is>
          <t>006220</t>
        </is>
      </c>
      <c r="C221" s="19" t="inlineStr">
        <is>
          <t>[초단타]</t>
        </is>
      </c>
      <c r="D221" s="19" t="inlineStr">
        <is>
          <t>[변동성허용]</t>
        </is>
      </c>
      <c r="E221" s="19" t="inlineStr">
        <is>
          <t>+3%▶70% 익절 / +5%▶20% 익절 / +10%▶10% 익절</t>
        </is>
      </c>
      <c r="F221" s="19" t="inlineStr">
        <is>
          <t>-5%▶50% 손절 / -10%▶30% 손절 / -15%▶20% 손절</t>
        </is>
      </c>
      <c r="G221" s="19" t="inlineStr">
        <is>
          <t>2026-01-02</t>
        </is>
      </c>
      <c r="H221" s="19" t="inlineStr">
        <is>
          <t>2026-06-08</t>
        </is>
      </c>
      <c r="I221" s="19" t="inlineStr">
        <is>
          <t>예</t>
        </is>
      </c>
      <c r="J221" s="19" t="n">
        <v>0.0005</v>
      </c>
      <c r="K221" s="19" t="n">
        <v>0.0025</v>
      </c>
      <c r="L221" s="19" t="n">
        <v>0.0007</v>
      </c>
      <c r="M221" s="19" t="inlineStr">
        <is>
          <t>2026-01-05</t>
        </is>
      </c>
      <c r="N221" s="19" t="n">
        <v>11548.08</v>
      </c>
      <c r="O221" s="19" t="inlineStr">
        <is>
          <t>2026-01-27</t>
        </is>
      </c>
      <c r="P221" s="19" t="n">
        <v>15589.08</v>
      </c>
      <c r="Q221" s="19" t="inlineStr">
        <is>
          <t>RSI 과열 부분청산</t>
        </is>
      </c>
      <c r="R221" s="19" t="n">
        <v>2</v>
      </c>
      <c r="S221" s="19" t="n">
        <v>1</v>
      </c>
      <c r="T221" s="19" t="n">
        <v>34.99</v>
      </c>
      <c r="U221" s="19" t="n">
        <v>34.59</v>
      </c>
      <c r="V221" s="19" t="n">
        <v>89</v>
      </c>
    </row>
    <row r="222">
      <c r="A222" s="19" t="inlineStr">
        <is>
          <t>제주은행</t>
        </is>
      </c>
      <c r="B222" s="19" t="inlineStr">
        <is>
          <t>006220</t>
        </is>
      </c>
      <c r="C222" s="19" t="inlineStr">
        <is>
          <t>[초단타]</t>
        </is>
      </c>
      <c r="D222" s="19" t="inlineStr">
        <is>
          <t>[변동성허용]</t>
        </is>
      </c>
      <c r="E222" s="19" t="inlineStr">
        <is>
          <t>+3%▶70% 익절 / +5%▶20% 익절 / +10%▶10% 익절</t>
        </is>
      </c>
      <c r="F222" s="19" t="inlineStr">
        <is>
          <t>-5%▶50% 손절 / -10%▶30% 손절 / -15%▶20% 손절</t>
        </is>
      </c>
      <c r="G222" s="19" t="inlineStr">
        <is>
          <t>2026-01-02</t>
        </is>
      </c>
      <c r="H222" s="19" t="inlineStr">
        <is>
          <t>2026-06-08</t>
        </is>
      </c>
      <c r="I222" s="19" t="inlineStr">
        <is>
          <t>예</t>
        </is>
      </c>
      <c r="J222" s="19" t="n">
        <v>0.0005</v>
      </c>
      <c r="K222" s="19" t="n">
        <v>0.0025</v>
      </c>
      <c r="L222" s="19" t="n">
        <v>0.0007</v>
      </c>
      <c r="M222" s="19" t="inlineStr">
        <is>
          <t>2026-01-05</t>
        </is>
      </c>
      <c r="N222" s="19" t="n">
        <v>11548.08</v>
      </c>
      <c r="O222" s="19" t="inlineStr">
        <is>
          <t>2026-01-28</t>
        </is>
      </c>
      <c r="P222" s="19" t="n">
        <v>14250.02</v>
      </c>
      <c r="Q222" s="19" t="inlineStr">
        <is>
          <t>3차 익절 도달(10%)</t>
        </is>
      </c>
      <c r="R222" s="19" t="n">
        <v>1</v>
      </c>
      <c r="S222" s="19" t="n">
        <v>0</v>
      </c>
      <c r="T222" s="19" t="n">
        <v>23.4</v>
      </c>
      <c r="U222" s="19" t="n">
        <v>23.03</v>
      </c>
      <c r="V222" s="19" t="n">
        <v>41</v>
      </c>
    </row>
    <row r="223">
      <c r="A223" s="19" t="inlineStr">
        <is>
          <t>제주은행</t>
        </is>
      </c>
      <c r="B223" s="19" t="inlineStr">
        <is>
          <t>006220</t>
        </is>
      </c>
      <c r="C223" s="19" t="inlineStr">
        <is>
          <t>[초단타]</t>
        </is>
      </c>
      <c r="D223" s="19" t="inlineStr">
        <is>
          <t>[변동성허용]</t>
        </is>
      </c>
      <c r="E223" s="19" t="inlineStr">
        <is>
          <t>+3%▶70% 익절 / +5%▶20% 익절 / +10%▶10% 익절</t>
        </is>
      </c>
      <c r="F223" s="19" t="inlineStr">
        <is>
          <t>-5%▶50% 손절 / -10%▶30% 손절 / -15%▶20% 손절</t>
        </is>
      </c>
      <c r="G223" s="19" t="inlineStr">
        <is>
          <t>2026-01-02</t>
        </is>
      </c>
      <c r="H223" s="19" t="inlineStr">
        <is>
          <t>2026-06-08</t>
        </is>
      </c>
      <c r="I223" s="19" t="inlineStr">
        <is>
          <t>예</t>
        </is>
      </c>
      <c r="J223" s="19" t="n">
        <v>0.0005</v>
      </c>
      <c r="K223" s="19" t="n">
        <v>0.0025</v>
      </c>
      <c r="L223" s="19" t="n">
        <v>0.0007</v>
      </c>
      <c r="M223" s="19" t="inlineStr">
        <is>
          <t>2026-04-30</t>
        </is>
      </c>
      <c r="N223" s="19" t="n">
        <v>12628.83</v>
      </c>
      <c r="O223" s="19" t="inlineStr">
        <is>
          <t>2026-05-11</t>
        </is>
      </c>
      <c r="P223" s="19" t="n">
        <v>11951.63</v>
      </c>
      <c r="Q223" s="19" t="inlineStr">
        <is>
          <t>1차 손절 도달(-5%)</t>
        </is>
      </c>
      <c r="R223" s="19" t="n">
        <v>12</v>
      </c>
      <c r="S223" s="19" t="n">
        <v>13</v>
      </c>
      <c r="T223" s="19" t="n">
        <v>-5.36</v>
      </c>
      <c r="U223" s="19" t="n">
        <v>-5.65</v>
      </c>
      <c r="V223" s="19" t="n">
        <v>434</v>
      </c>
    </row>
    <row r="224">
      <c r="A224" s="19" t="inlineStr">
        <is>
          <t>제주은행</t>
        </is>
      </c>
      <c r="B224" s="19" t="inlineStr">
        <is>
          <t>006220</t>
        </is>
      </c>
      <c r="C224" s="19" t="inlineStr">
        <is>
          <t>[초단타]</t>
        </is>
      </c>
      <c r="D224" s="19" t="inlineStr">
        <is>
          <t>[변동성허용]</t>
        </is>
      </c>
      <c r="E224" s="19" t="inlineStr">
        <is>
          <t>+3%▶70% 익절 / +5%▶20% 익절 / +10%▶10% 익절</t>
        </is>
      </c>
      <c r="F224" s="19" t="inlineStr">
        <is>
          <t>-5%▶50% 손절 / -10%▶30% 손절 / -15%▶20% 손절</t>
        </is>
      </c>
      <c r="G224" s="19" t="inlineStr">
        <is>
          <t>2026-01-02</t>
        </is>
      </c>
      <c r="H224" s="19" t="inlineStr">
        <is>
          <t>2026-06-08</t>
        </is>
      </c>
      <c r="I224" s="19" t="inlineStr">
        <is>
          <t>예</t>
        </is>
      </c>
      <c r="J224" s="19" t="n">
        <v>0.0005</v>
      </c>
      <c r="K224" s="19" t="n">
        <v>0.0025</v>
      </c>
      <c r="L224" s="19" t="n">
        <v>0.0007</v>
      </c>
      <c r="M224" s="19" t="inlineStr">
        <is>
          <t>2026-04-30</t>
        </is>
      </c>
      <c r="N224" s="19" t="n">
        <v>12628.83</v>
      </c>
      <c r="O224" s="19" t="inlineStr">
        <is>
          <t>2026-05-15</t>
        </is>
      </c>
      <c r="P224" s="19" t="n">
        <v>11242.12</v>
      </c>
      <c r="Q224" s="19" t="inlineStr">
        <is>
          <t>2차 손절 도달(-10%)</t>
        </is>
      </c>
      <c r="R224" s="19" t="n">
        <v>7</v>
      </c>
      <c r="S224" s="19" t="n">
        <v>6</v>
      </c>
      <c r="T224" s="19" t="n">
        <v>-10.98</v>
      </c>
      <c r="U224" s="19" t="n">
        <v>-11.25</v>
      </c>
      <c r="V224" s="19" t="n">
        <v>241</v>
      </c>
    </row>
    <row r="225">
      <c r="A225" s="19" t="inlineStr">
        <is>
          <t>제주은행</t>
        </is>
      </c>
      <c r="B225" s="19" t="inlineStr">
        <is>
          <t>006220</t>
        </is>
      </c>
      <c r="C225" s="19" t="inlineStr">
        <is>
          <t>[초단타]</t>
        </is>
      </c>
      <c r="D225" s="19" t="inlineStr">
        <is>
          <t>[변동성허용]</t>
        </is>
      </c>
      <c r="E225" s="19" t="inlineStr">
        <is>
          <t>+3%▶70% 익절 / +5%▶20% 익절 / +10%▶10% 익절</t>
        </is>
      </c>
      <c r="F225" s="19" t="inlineStr">
        <is>
          <t>-5%▶50% 손절 / -10%▶30% 손절 / -15%▶20% 손절</t>
        </is>
      </c>
      <c r="G225" s="19" t="inlineStr">
        <is>
          <t>2026-01-02</t>
        </is>
      </c>
      <c r="H225" s="19" t="inlineStr">
        <is>
          <t>2026-06-08</t>
        </is>
      </c>
      <c r="I225" s="19" t="inlineStr">
        <is>
          <t>예</t>
        </is>
      </c>
      <c r="J225" s="19" t="n">
        <v>0.0005</v>
      </c>
      <c r="K225" s="19" t="n">
        <v>0.0025</v>
      </c>
      <c r="L225" s="19" t="n">
        <v>0.0007</v>
      </c>
      <c r="M225" s="19" t="inlineStr">
        <is>
          <t>2026-04-30</t>
        </is>
      </c>
      <c r="N225" s="19" t="n">
        <v>12628.83</v>
      </c>
      <c r="O225" s="19" t="inlineStr">
        <is>
          <t>2026-05-20</t>
        </is>
      </c>
      <c r="P225" s="19" t="n">
        <v>10592.58</v>
      </c>
      <c r="Q225" s="19" t="inlineStr">
        <is>
          <t>최종 손절 도달(-15%)</t>
        </is>
      </c>
      <c r="R225" s="19" t="n">
        <v>6</v>
      </c>
      <c r="S225" s="19" t="n">
        <v>0</v>
      </c>
      <c r="T225" s="19" t="n">
        <v>-16.12</v>
      </c>
      <c r="U225" s="19" t="n">
        <v>-16.38</v>
      </c>
      <c r="V225" s="19" t="n">
        <v>197</v>
      </c>
    </row>
    <row r="226">
      <c r="A226" s="19" t="inlineStr">
        <is>
          <t>제주은행</t>
        </is>
      </c>
      <c r="B226" s="19" t="inlineStr">
        <is>
          <t>006220</t>
        </is>
      </c>
      <c r="C226" s="19" t="inlineStr">
        <is>
          <t>[초단타]</t>
        </is>
      </c>
      <c r="D226" s="19" t="inlineStr">
        <is>
          <t>[버티기형]</t>
        </is>
      </c>
      <c r="E226" s="19" t="inlineStr">
        <is>
          <t>+3%▶70% 익절 / +5%▶20% 익절 / +10%▶10% 익절</t>
        </is>
      </c>
      <c r="F226" s="19" t="inlineStr">
        <is>
          <t>-5%▶40% 손절 / -15%▶30% 손절 / -20%▶30% 손절</t>
        </is>
      </c>
      <c r="G226" s="19" t="inlineStr">
        <is>
          <t>2026-01-02</t>
        </is>
      </c>
      <c r="H226" s="19" t="inlineStr">
        <is>
          <t>2026-06-08</t>
        </is>
      </c>
      <c r="I226" s="19" t="inlineStr">
        <is>
          <t>예</t>
        </is>
      </c>
      <c r="J226" s="19" t="n">
        <v>0.0005</v>
      </c>
      <c r="K226" s="19" t="n">
        <v>0.0025</v>
      </c>
      <c r="L226" s="19" t="n">
        <v>0.0007</v>
      </c>
      <c r="M226" s="19" t="inlineStr">
        <is>
          <t>2026-01-05</t>
        </is>
      </c>
      <c r="N226" s="19" t="n">
        <v>11548.08</v>
      </c>
      <c r="O226" s="19" t="inlineStr">
        <is>
          <t>2026-01-06</t>
        </is>
      </c>
      <c r="P226" s="19" t="n">
        <v>11921.65</v>
      </c>
      <c r="Q226" s="19" t="inlineStr">
        <is>
          <t>1차 익절 도달(3%)</t>
        </is>
      </c>
      <c r="R226" s="19" t="n">
        <v>17</v>
      </c>
      <c r="S226" s="19" t="n">
        <v>8</v>
      </c>
      <c r="T226" s="19" t="n">
        <v>3.23</v>
      </c>
      <c r="U226" s="19" t="n">
        <v>2.93</v>
      </c>
      <c r="V226" s="19" t="n">
        <v>605</v>
      </c>
    </row>
    <row r="227">
      <c r="A227" s="19" t="inlineStr">
        <is>
          <t>제주은행</t>
        </is>
      </c>
      <c r="B227" s="19" t="inlineStr">
        <is>
          <t>006220</t>
        </is>
      </c>
      <c r="C227" s="19" t="inlineStr">
        <is>
          <t>[초단타]</t>
        </is>
      </c>
      <c r="D227" s="19" t="inlineStr">
        <is>
          <t>[버티기형]</t>
        </is>
      </c>
      <c r="E227" s="19" t="inlineStr">
        <is>
          <t>+3%▶70% 익절 / +5%▶20% 익절 / +10%▶10% 익절</t>
        </is>
      </c>
      <c r="F227" s="19" t="inlineStr">
        <is>
          <t>-5%▶40% 손절 / -15%▶30% 손절 / -20%▶30% 손절</t>
        </is>
      </c>
      <c r="G227" s="19" t="inlineStr">
        <is>
          <t>2026-01-02</t>
        </is>
      </c>
      <c r="H227" s="19" t="inlineStr">
        <is>
          <t>2026-06-08</t>
        </is>
      </c>
      <c r="I227" s="19" t="inlineStr">
        <is>
          <t>예</t>
        </is>
      </c>
      <c r="J227" s="19" t="n">
        <v>0.0005</v>
      </c>
      <c r="K227" s="19" t="n">
        <v>0.0025</v>
      </c>
      <c r="L227" s="19" t="n">
        <v>0.0007</v>
      </c>
      <c r="M227" s="19" t="inlineStr">
        <is>
          <t>2026-01-05</t>
        </is>
      </c>
      <c r="N227" s="19" t="n">
        <v>11548.08</v>
      </c>
      <c r="O227" s="19" t="inlineStr">
        <is>
          <t>2026-01-23</t>
        </is>
      </c>
      <c r="P227" s="19" t="n">
        <v>12401.31</v>
      </c>
      <c r="Q227" s="19" t="inlineStr">
        <is>
          <t>2차 익절 도달(5%)</t>
        </is>
      </c>
      <c r="R227" s="19" t="n">
        <v>5</v>
      </c>
      <c r="S227" s="19" t="n">
        <v>3</v>
      </c>
      <c r="T227" s="19" t="n">
        <v>7.39</v>
      </c>
      <c r="U227" s="19" t="n">
        <v>7.07</v>
      </c>
      <c r="V227" s="19" t="n">
        <v>184</v>
      </c>
    </row>
    <row r="228">
      <c r="A228" s="19" t="inlineStr">
        <is>
          <t>제주은행</t>
        </is>
      </c>
      <c r="B228" s="19" t="inlineStr">
        <is>
          <t>006220</t>
        </is>
      </c>
      <c r="C228" s="19" t="inlineStr">
        <is>
          <t>[초단타]</t>
        </is>
      </c>
      <c r="D228" s="19" t="inlineStr">
        <is>
          <t>[버티기형]</t>
        </is>
      </c>
      <c r="E228" s="19" t="inlineStr">
        <is>
          <t>+3%▶70% 익절 / +5%▶20% 익절 / +10%▶10% 익절</t>
        </is>
      </c>
      <c r="F228" s="19" t="inlineStr">
        <is>
          <t>-5%▶40% 손절 / -15%▶30% 손절 / -20%▶30% 손절</t>
        </is>
      </c>
      <c r="G228" s="19" t="inlineStr">
        <is>
          <t>2026-01-02</t>
        </is>
      </c>
      <c r="H228" s="19" t="inlineStr">
        <is>
          <t>2026-06-08</t>
        </is>
      </c>
      <c r="I228" s="19" t="inlineStr">
        <is>
          <t>예</t>
        </is>
      </c>
      <c r="J228" s="19" t="n">
        <v>0.0005</v>
      </c>
      <c r="K228" s="19" t="n">
        <v>0.0025</v>
      </c>
      <c r="L228" s="19" t="n">
        <v>0.0007</v>
      </c>
      <c r="M228" s="19" t="inlineStr">
        <is>
          <t>2026-01-05</t>
        </is>
      </c>
      <c r="N228" s="19" t="n">
        <v>11548.08</v>
      </c>
      <c r="O228" s="19" t="inlineStr">
        <is>
          <t>2026-01-27</t>
        </is>
      </c>
      <c r="P228" s="19" t="n">
        <v>15589.08</v>
      </c>
      <c r="Q228" s="19" t="inlineStr">
        <is>
          <t>RSI 과열 부분청산</t>
        </is>
      </c>
      <c r="R228" s="19" t="n">
        <v>2</v>
      </c>
      <c r="S228" s="19" t="n">
        <v>1</v>
      </c>
      <c r="T228" s="19" t="n">
        <v>34.99</v>
      </c>
      <c r="U228" s="19" t="n">
        <v>34.59</v>
      </c>
      <c r="V228" s="19" t="n">
        <v>89</v>
      </c>
    </row>
    <row r="229">
      <c r="A229" s="19" t="inlineStr">
        <is>
          <t>제주은행</t>
        </is>
      </c>
      <c r="B229" s="19" t="inlineStr">
        <is>
          <t>006220</t>
        </is>
      </c>
      <c r="C229" s="19" t="inlineStr">
        <is>
          <t>[초단타]</t>
        </is>
      </c>
      <c r="D229" s="19" t="inlineStr">
        <is>
          <t>[버티기형]</t>
        </is>
      </c>
      <c r="E229" s="19" t="inlineStr">
        <is>
          <t>+3%▶70% 익절 / +5%▶20% 익절 / +10%▶10% 익절</t>
        </is>
      </c>
      <c r="F229" s="19" t="inlineStr">
        <is>
          <t>-5%▶40% 손절 / -15%▶30% 손절 / -20%▶30% 손절</t>
        </is>
      </c>
      <c r="G229" s="19" t="inlineStr">
        <is>
          <t>2026-01-02</t>
        </is>
      </c>
      <c r="H229" s="19" t="inlineStr">
        <is>
          <t>2026-06-08</t>
        </is>
      </c>
      <c r="I229" s="19" t="inlineStr">
        <is>
          <t>예</t>
        </is>
      </c>
      <c r="J229" s="19" t="n">
        <v>0.0005</v>
      </c>
      <c r="K229" s="19" t="n">
        <v>0.0025</v>
      </c>
      <c r="L229" s="19" t="n">
        <v>0.0007</v>
      </c>
      <c r="M229" s="19" t="inlineStr">
        <is>
          <t>2026-01-05</t>
        </is>
      </c>
      <c r="N229" s="19" t="n">
        <v>11548.08</v>
      </c>
      <c r="O229" s="19" t="inlineStr">
        <is>
          <t>2026-01-28</t>
        </is>
      </c>
      <c r="P229" s="19" t="n">
        <v>14250.02</v>
      </c>
      <c r="Q229" s="19" t="inlineStr">
        <is>
          <t>3차 익절 도달(10%)</t>
        </is>
      </c>
      <c r="R229" s="19" t="n">
        <v>1</v>
      </c>
      <c r="S229" s="19" t="n">
        <v>0</v>
      </c>
      <c r="T229" s="19" t="n">
        <v>23.4</v>
      </c>
      <c r="U229" s="19" t="n">
        <v>23.03</v>
      </c>
      <c r="V229" s="19" t="n">
        <v>41</v>
      </c>
    </row>
    <row r="230">
      <c r="A230" s="19" t="inlineStr">
        <is>
          <t>제주은행</t>
        </is>
      </c>
      <c r="B230" s="19" t="inlineStr">
        <is>
          <t>006220</t>
        </is>
      </c>
      <c r="C230" s="19" t="inlineStr">
        <is>
          <t>[초단타]</t>
        </is>
      </c>
      <c r="D230" s="19" t="inlineStr">
        <is>
          <t>[버티기형]</t>
        </is>
      </c>
      <c r="E230" s="19" t="inlineStr">
        <is>
          <t>+3%▶70% 익절 / +5%▶20% 익절 / +10%▶10% 익절</t>
        </is>
      </c>
      <c r="F230" s="19" t="inlineStr">
        <is>
          <t>-5%▶40% 손절 / -15%▶30% 손절 / -20%▶30% 손절</t>
        </is>
      </c>
      <c r="G230" s="19" t="inlineStr">
        <is>
          <t>2026-01-02</t>
        </is>
      </c>
      <c r="H230" s="19" t="inlineStr">
        <is>
          <t>2026-06-08</t>
        </is>
      </c>
      <c r="I230" s="19" t="inlineStr">
        <is>
          <t>예</t>
        </is>
      </c>
      <c r="J230" s="19" t="n">
        <v>0.0005</v>
      </c>
      <c r="K230" s="19" t="n">
        <v>0.0025</v>
      </c>
      <c r="L230" s="19" t="n">
        <v>0.0007</v>
      </c>
      <c r="M230" s="19" t="inlineStr">
        <is>
          <t>2026-04-30</t>
        </is>
      </c>
      <c r="N230" s="19" t="n">
        <v>12628.83</v>
      </c>
      <c r="O230" s="19" t="inlineStr">
        <is>
          <t>2026-05-11</t>
        </is>
      </c>
      <c r="P230" s="19" t="n">
        <v>11951.63</v>
      </c>
      <c r="Q230" s="19" t="inlineStr">
        <is>
          <t>1차 손절 도달(-5%)</t>
        </is>
      </c>
      <c r="R230" s="19" t="n">
        <v>10</v>
      </c>
      <c r="S230" s="19" t="n">
        <v>15</v>
      </c>
      <c r="T230" s="19" t="n">
        <v>-5.36</v>
      </c>
      <c r="U230" s="19" t="n">
        <v>-5.65</v>
      </c>
      <c r="V230" s="19" t="n">
        <v>362</v>
      </c>
    </row>
    <row r="231">
      <c r="A231" s="19" t="inlineStr">
        <is>
          <t>제주은행</t>
        </is>
      </c>
      <c r="B231" s="19" t="inlineStr">
        <is>
          <t>006220</t>
        </is>
      </c>
      <c r="C231" s="19" t="inlineStr">
        <is>
          <t>[초단타]</t>
        </is>
      </c>
      <c r="D231" s="19" t="inlineStr">
        <is>
          <t>[버티기형]</t>
        </is>
      </c>
      <c r="E231" s="19" t="inlineStr">
        <is>
          <t>+3%▶70% 익절 / +5%▶20% 익절 / +10%▶10% 익절</t>
        </is>
      </c>
      <c r="F231" s="19" t="inlineStr">
        <is>
          <t>-5%▶40% 손절 / -15%▶30% 손절 / -20%▶30% 손절</t>
        </is>
      </c>
      <c r="G231" s="19" t="inlineStr">
        <is>
          <t>2026-01-02</t>
        </is>
      </c>
      <c r="H231" s="19" t="inlineStr">
        <is>
          <t>2026-06-08</t>
        </is>
      </c>
      <c r="I231" s="19" t="inlineStr">
        <is>
          <t>예</t>
        </is>
      </c>
      <c r="J231" s="19" t="n">
        <v>0.0005</v>
      </c>
      <c r="K231" s="19" t="n">
        <v>0.0025</v>
      </c>
      <c r="L231" s="19" t="n">
        <v>0.0007</v>
      </c>
      <c r="M231" s="19" t="inlineStr">
        <is>
          <t>2026-04-30</t>
        </is>
      </c>
      <c r="N231" s="19" t="n">
        <v>12628.83</v>
      </c>
      <c r="O231" s="19" t="inlineStr">
        <is>
          <t>2026-05-20</t>
        </is>
      </c>
      <c r="P231" s="19" t="n">
        <v>10592.58</v>
      </c>
      <c r="Q231" s="19" t="inlineStr">
        <is>
          <t>2차 손절 도달(-15%)</t>
        </is>
      </c>
      <c r="R231" s="19" t="n">
        <v>7</v>
      </c>
      <c r="S231" s="19" t="n">
        <v>8</v>
      </c>
      <c r="T231" s="19" t="n">
        <v>-16.12</v>
      </c>
      <c r="U231" s="19" t="n">
        <v>-16.38</v>
      </c>
      <c r="V231" s="19" t="n">
        <v>230</v>
      </c>
    </row>
    <row r="232">
      <c r="A232" s="19" t="inlineStr">
        <is>
          <t>제주은행</t>
        </is>
      </c>
      <c r="B232" s="19" t="inlineStr">
        <is>
          <t>006220</t>
        </is>
      </c>
      <c r="C232" s="19" t="inlineStr">
        <is>
          <t>[초단타]</t>
        </is>
      </c>
      <c r="D232" s="19" t="inlineStr">
        <is>
          <t>[버티기형]</t>
        </is>
      </c>
      <c r="E232" s="19" t="inlineStr">
        <is>
          <t>+3%▶70% 익절 / +5%▶20% 익절 / +10%▶10% 익절</t>
        </is>
      </c>
      <c r="F232" s="19" t="inlineStr">
        <is>
          <t>-5%▶40% 손절 / -15%▶30% 손절 / -20%▶30% 손절</t>
        </is>
      </c>
      <c r="G232" s="19" t="inlineStr">
        <is>
          <t>2026-01-02</t>
        </is>
      </c>
      <c r="H232" s="19" t="inlineStr">
        <is>
          <t>2026-06-08</t>
        </is>
      </c>
      <c r="I232" s="19" t="inlineStr">
        <is>
          <t>예</t>
        </is>
      </c>
      <c r="J232" s="19" t="n">
        <v>0.0005</v>
      </c>
      <c r="K232" s="19" t="n">
        <v>0.0025</v>
      </c>
      <c r="L232" s="19" t="n">
        <v>0.0007</v>
      </c>
      <c r="M232" s="19" t="inlineStr">
        <is>
          <t>2026-04-30</t>
        </is>
      </c>
      <c r="N232" s="19" t="n">
        <v>12628.83</v>
      </c>
      <c r="O232" s="19" t="inlineStr">
        <is>
          <t>2026-05-29</t>
        </is>
      </c>
      <c r="P232" s="19" t="n">
        <v>9943.030000000001</v>
      </c>
      <c r="Q232" s="19" t="inlineStr">
        <is>
          <t>최종 손절 도달(-20%)</t>
        </is>
      </c>
      <c r="R232" s="19" t="n">
        <v>8</v>
      </c>
      <c r="S232" s="19" t="n">
        <v>0</v>
      </c>
      <c r="T232" s="19" t="n">
        <v>-21.27</v>
      </c>
      <c r="U232" s="19" t="n">
        <v>-21.5</v>
      </c>
      <c r="V232" s="19" t="n">
        <v>249</v>
      </c>
    </row>
    <row r="233">
      <c r="A233" s="19" t="inlineStr">
        <is>
          <t>제주은행</t>
        </is>
      </c>
      <c r="B233" s="19" t="inlineStr">
        <is>
          <t>006220</t>
        </is>
      </c>
      <c r="C233" s="19" t="inlineStr">
        <is>
          <t>[단기스윙]</t>
        </is>
      </c>
      <c r="D233" s="19" t="inlineStr">
        <is>
          <t>[칼손절]</t>
        </is>
      </c>
      <c r="E233" s="19" t="inlineStr">
        <is>
          <t>+5%▶60% 익절 / +10%▶30% 익절 / +20%▶10% 익절</t>
        </is>
      </c>
      <c r="F233" s="19" t="inlineStr">
        <is>
          <t>-2%▶80% 손절 / -4%▶10% 손절 / -6%▶10% 손절</t>
        </is>
      </c>
      <c r="G233" s="19" t="inlineStr">
        <is>
          <t>2026-01-02</t>
        </is>
      </c>
      <c r="H233" s="19" t="inlineStr">
        <is>
          <t>2026-06-08</t>
        </is>
      </c>
      <c r="I233" s="19" t="inlineStr">
        <is>
          <t>예</t>
        </is>
      </c>
      <c r="J233" s="19" t="n">
        <v>0.0005</v>
      </c>
      <c r="K233" s="19" t="n">
        <v>0.0025</v>
      </c>
      <c r="L233" s="19" t="n">
        <v>0.0007</v>
      </c>
      <c r="M233" s="19" t="inlineStr">
        <is>
          <t>2026-01-05</t>
        </is>
      </c>
      <c r="N233" s="19" t="n">
        <v>11548.08</v>
      </c>
      <c r="O233" s="19" t="inlineStr">
        <is>
          <t>2026-01-08</t>
        </is>
      </c>
      <c r="P233" s="19" t="n">
        <v>11262.11</v>
      </c>
      <c r="Q233" s="19" t="inlineStr">
        <is>
          <t>1차 손절 도달(-2%)</t>
        </is>
      </c>
      <c r="R233" s="19" t="n">
        <v>20</v>
      </c>
      <c r="S233" s="19" t="n">
        <v>5</v>
      </c>
      <c r="T233" s="19" t="n">
        <v>-2.48</v>
      </c>
      <c r="U233" s="19" t="n">
        <v>-2.77</v>
      </c>
      <c r="V233" s="19" t="n">
        <v>679</v>
      </c>
    </row>
    <row r="234">
      <c r="A234" s="19" t="inlineStr">
        <is>
          <t>제주은행</t>
        </is>
      </c>
      <c r="B234" s="19" t="inlineStr">
        <is>
          <t>006220</t>
        </is>
      </c>
      <c r="C234" s="19" t="inlineStr">
        <is>
          <t>[단기스윙]</t>
        </is>
      </c>
      <c r="D234" s="19" t="inlineStr">
        <is>
          <t>[칼손절]</t>
        </is>
      </c>
      <c r="E234" s="19" t="inlineStr">
        <is>
          <t>+5%▶60% 익절 / +10%▶30% 익절 / +20%▶10% 익절</t>
        </is>
      </c>
      <c r="F234" s="19" t="inlineStr">
        <is>
          <t>-2%▶80% 손절 / -4%▶10% 손절 / -6%▶10% 손절</t>
        </is>
      </c>
      <c r="G234" s="19" t="inlineStr">
        <is>
          <t>2026-01-02</t>
        </is>
      </c>
      <c r="H234" s="19" t="inlineStr">
        <is>
          <t>2026-06-08</t>
        </is>
      </c>
      <c r="I234" s="19" t="inlineStr">
        <is>
          <t>예</t>
        </is>
      </c>
      <c r="J234" s="19" t="n">
        <v>0.0005</v>
      </c>
      <c r="K234" s="19" t="n">
        <v>0.0025</v>
      </c>
      <c r="L234" s="19" t="n">
        <v>0.0007</v>
      </c>
      <c r="M234" s="19" t="inlineStr">
        <is>
          <t>2026-01-05</t>
        </is>
      </c>
      <c r="N234" s="19" t="n">
        <v>11548.08</v>
      </c>
      <c r="O234" s="19" t="inlineStr">
        <is>
          <t>2026-01-23</t>
        </is>
      </c>
      <c r="P234" s="19" t="n">
        <v>12401.31</v>
      </c>
      <c r="Q234" s="19" t="inlineStr">
        <is>
          <t>1차 익절 도달(5%)</t>
        </is>
      </c>
      <c r="R234" s="19" t="n">
        <v>5</v>
      </c>
      <c r="S234" s="19" t="n">
        <v>0</v>
      </c>
      <c r="T234" s="19" t="n">
        <v>7.39</v>
      </c>
      <c r="U234" s="19" t="n">
        <v>7.07</v>
      </c>
      <c r="V234" s="19" t="n">
        <v>184</v>
      </c>
    </row>
    <row r="235">
      <c r="A235" s="19" t="inlineStr">
        <is>
          <t>제주은행</t>
        </is>
      </c>
      <c r="B235" s="19" t="inlineStr">
        <is>
          <t>006220</t>
        </is>
      </c>
      <c r="C235" s="19" t="inlineStr">
        <is>
          <t>[단기스윙]</t>
        </is>
      </c>
      <c r="D235" s="19" t="inlineStr">
        <is>
          <t>[칼손절]</t>
        </is>
      </c>
      <c r="E235" s="19" t="inlineStr">
        <is>
          <t>+5%▶60% 익절 / +10%▶30% 익절 / +20%▶10% 익절</t>
        </is>
      </c>
      <c r="F235" s="19" t="inlineStr">
        <is>
          <t>-2%▶80% 손절 / -4%▶10% 손절 / -6%▶10% 손절</t>
        </is>
      </c>
      <c r="G235" s="19" t="inlineStr">
        <is>
          <t>2026-01-02</t>
        </is>
      </c>
      <c r="H235" s="19" t="inlineStr">
        <is>
          <t>2026-06-08</t>
        </is>
      </c>
      <c r="I235" s="19" t="inlineStr">
        <is>
          <t>예</t>
        </is>
      </c>
      <c r="J235" s="19" t="n">
        <v>0.0005</v>
      </c>
      <c r="K235" s="19" t="n">
        <v>0.0025</v>
      </c>
      <c r="L235" s="19" t="n">
        <v>0.0007</v>
      </c>
      <c r="M235" s="19" t="inlineStr">
        <is>
          <t>2026-04-30</t>
        </is>
      </c>
      <c r="N235" s="19" t="n">
        <v>12628.83</v>
      </c>
      <c r="O235" s="19" t="inlineStr">
        <is>
          <t>2026-05-07</t>
        </is>
      </c>
      <c r="P235" s="19" t="n">
        <v>12251.42</v>
      </c>
      <c r="Q235" s="19" t="inlineStr">
        <is>
          <t>1차 손절 도달(-2%)</t>
        </is>
      </c>
      <c r="R235" s="19" t="n">
        <v>18</v>
      </c>
      <c r="S235" s="19" t="n">
        <v>5</v>
      </c>
      <c r="T235" s="19" t="n">
        <v>-2.99</v>
      </c>
      <c r="U235" s="19" t="n">
        <v>-3.28</v>
      </c>
      <c r="V235" s="19" t="n">
        <v>665</v>
      </c>
    </row>
    <row r="236">
      <c r="A236" s="19" t="inlineStr">
        <is>
          <t>제주은행</t>
        </is>
      </c>
      <c r="B236" s="19" t="inlineStr">
        <is>
          <t>006220</t>
        </is>
      </c>
      <c r="C236" s="19" t="inlineStr">
        <is>
          <t>[단기스윙]</t>
        </is>
      </c>
      <c r="D236" s="19" t="inlineStr">
        <is>
          <t>[칼손절]</t>
        </is>
      </c>
      <c r="E236" s="19" t="inlineStr">
        <is>
          <t>+5%▶60% 익절 / +10%▶30% 익절 / +20%▶10% 익절</t>
        </is>
      </c>
      <c r="F236" s="19" t="inlineStr">
        <is>
          <t>-2%▶80% 손절 / -4%▶10% 손절 / -6%▶10% 손절</t>
        </is>
      </c>
      <c r="G236" s="19" t="inlineStr">
        <is>
          <t>2026-01-02</t>
        </is>
      </c>
      <c r="H236" s="19" t="inlineStr">
        <is>
          <t>2026-06-08</t>
        </is>
      </c>
      <c r="I236" s="19" t="inlineStr">
        <is>
          <t>예</t>
        </is>
      </c>
      <c r="J236" s="19" t="n">
        <v>0.0005</v>
      </c>
      <c r="K236" s="19" t="n">
        <v>0.0025</v>
      </c>
      <c r="L236" s="19" t="n">
        <v>0.0007</v>
      </c>
      <c r="M236" s="19" t="inlineStr">
        <is>
          <t>2026-04-30</t>
        </is>
      </c>
      <c r="N236" s="19" t="n">
        <v>12628.83</v>
      </c>
      <c r="O236" s="19" t="inlineStr">
        <is>
          <t>2026-05-11</t>
        </is>
      </c>
      <c r="P236" s="19" t="n">
        <v>11951.63</v>
      </c>
      <c r="Q236" s="19" t="inlineStr">
        <is>
          <t>2차 손절 도달(-4%)</t>
        </is>
      </c>
      <c r="R236" s="19" t="n">
        <v>2</v>
      </c>
      <c r="S236" s="19" t="n">
        <v>3</v>
      </c>
      <c r="T236" s="19" t="n">
        <v>-5.36</v>
      </c>
      <c r="U236" s="19" t="n">
        <v>-5.65</v>
      </c>
      <c r="V236" s="19" t="n">
        <v>72</v>
      </c>
    </row>
    <row r="237">
      <c r="A237" s="19" t="inlineStr">
        <is>
          <t>제주은행</t>
        </is>
      </c>
      <c r="B237" s="19" t="inlineStr">
        <is>
          <t>006220</t>
        </is>
      </c>
      <c r="C237" s="19" t="inlineStr">
        <is>
          <t>[단기스윙]</t>
        </is>
      </c>
      <c r="D237" s="19" t="inlineStr">
        <is>
          <t>[칼손절]</t>
        </is>
      </c>
      <c r="E237" s="19" t="inlineStr">
        <is>
          <t>+5%▶60% 익절 / +10%▶30% 익절 / +20%▶10% 익절</t>
        </is>
      </c>
      <c r="F237" s="19" t="inlineStr">
        <is>
          <t>-2%▶80% 손절 / -4%▶10% 손절 / -6%▶10% 손절</t>
        </is>
      </c>
      <c r="G237" s="19" t="inlineStr">
        <is>
          <t>2026-01-02</t>
        </is>
      </c>
      <c r="H237" s="19" t="inlineStr">
        <is>
          <t>2026-06-08</t>
        </is>
      </c>
      <c r="I237" s="19" t="inlineStr">
        <is>
          <t>예</t>
        </is>
      </c>
      <c r="J237" s="19" t="n">
        <v>0.0005</v>
      </c>
      <c r="K237" s="19" t="n">
        <v>0.0025</v>
      </c>
      <c r="L237" s="19" t="n">
        <v>0.0007</v>
      </c>
      <c r="M237" s="19" t="inlineStr">
        <is>
          <t>2026-04-30</t>
        </is>
      </c>
      <c r="N237" s="19" t="n">
        <v>12628.83</v>
      </c>
      <c r="O237" s="19" t="inlineStr">
        <is>
          <t>2026-05-12</t>
        </is>
      </c>
      <c r="P237" s="19" t="n">
        <v>11691.81</v>
      </c>
      <c r="Q237" s="19" t="inlineStr">
        <is>
          <t>최종 손절 도달(-6%)</t>
        </is>
      </c>
      <c r="R237" s="19" t="n">
        <v>3</v>
      </c>
      <c r="S237" s="19" t="n">
        <v>0</v>
      </c>
      <c r="T237" s="19" t="n">
        <v>-7.42</v>
      </c>
      <c r="U237" s="19" t="n">
        <v>-7.7</v>
      </c>
      <c r="V237" s="19" t="n">
        <v>107</v>
      </c>
    </row>
    <row r="238">
      <c r="A238" s="19" t="inlineStr">
        <is>
          <t>제주은행</t>
        </is>
      </c>
      <c r="B238" s="19" t="inlineStr">
        <is>
          <t>006220</t>
        </is>
      </c>
      <c r="C238" s="19" t="inlineStr">
        <is>
          <t>[단기스윙]</t>
        </is>
      </c>
      <c r="D238" s="19" t="inlineStr">
        <is>
          <t>[정석방어]</t>
        </is>
      </c>
      <c r="E238" s="19" t="inlineStr">
        <is>
          <t>+5%▶60% 익절 / +10%▶30% 익절 / +20%▶10% 익절</t>
        </is>
      </c>
      <c r="F238" s="19" t="inlineStr">
        <is>
          <t>-3%▶70% 손절 / -5%▶20% 손절 / -10%▶10% 손절</t>
        </is>
      </c>
      <c r="G238" s="19" t="inlineStr">
        <is>
          <t>2026-01-02</t>
        </is>
      </c>
      <c r="H238" s="19" t="inlineStr">
        <is>
          <t>2026-06-08</t>
        </is>
      </c>
      <c r="I238" s="19" t="inlineStr">
        <is>
          <t>예</t>
        </is>
      </c>
      <c r="J238" s="19" t="n">
        <v>0.0005</v>
      </c>
      <c r="K238" s="19" t="n">
        <v>0.0025</v>
      </c>
      <c r="L238" s="19" t="n">
        <v>0.0007</v>
      </c>
      <c r="M238" s="19" t="inlineStr">
        <is>
          <t>2026-01-05</t>
        </is>
      </c>
      <c r="N238" s="19" t="n">
        <v>11548.08</v>
      </c>
      <c r="O238" s="19" t="inlineStr">
        <is>
          <t>2026-01-23</t>
        </is>
      </c>
      <c r="P238" s="19" t="n">
        <v>12401.31</v>
      </c>
      <c r="Q238" s="19" t="inlineStr">
        <is>
          <t>1차 익절 도달(5%)</t>
        </is>
      </c>
      <c r="R238" s="19" t="n">
        <v>15</v>
      </c>
      <c r="S238" s="19" t="n">
        <v>10</v>
      </c>
      <c r="T238" s="19" t="n">
        <v>7.39</v>
      </c>
      <c r="U238" s="19" t="n">
        <v>7.07</v>
      </c>
      <c r="V238" s="19" t="n">
        <v>552</v>
      </c>
    </row>
    <row r="239">
      <c r="A239" s="19" t="inlineStr">
        <is>
          <t>제주은행</t>
        </is>
      </c>
      <c r="B239" s="19" t="inlineStr">
        <is>
          <t>006220</t>
        </is>
      </c>
      <c r="C239" s="19" t="inlineStr">
        <is>
          <t>[단기스윙]</t>
        </is>
      </c>
      <c r="D239" s="19" t="inlineStr">
        <is>
          <t>[정석방어]</t>
        </is>
      </c>
      <c r="E239" s="19" t="inlineStr">
        <is>
          <t>+5%▶60% 익절 / +10%▶30% 익절 / +20%▶10% 익절</t>
        </is>
      </c>
      <c r="F239" s="19" t="inlineStr">
        <is>
          <t>-3%▶70% 손절 / -5%▶20% 손절 / -10%▶10% 손절</t>
        </is>
      </c>
      <c r="G239" s="19" t="inlineStr">
        <is>
          <t>2026-01-02</t>
        </is>
      </c>
      <c r="H239" s="19" t="inlineStr">
        <is>
          <t>2026-06-08</t>
        </is>
      </c>
      <c r="I239" s="19" t="inlineStr">
        <is>
          <t>예</t>
        </is>
      </c>
      <c r="J239" s="19" t="n">
        <v>0.0005</v>
      </c>
      <c r="K239" s="19" t="n">
        <v>0.0025</v>
      </c>
      <c r="L239" s="19" t="n">
        <v>0.0007</v>
      </c>
      <c r="M239" s="19" t="inlineStr">
        <is>
          <t>2026-01-05</t>
        </is>
      </c>
      <c r="N239" s="19" t="n">
        <v>11548.08</v>
      </c>
      <c r="O239" s="19" t="inlineStr">
        <is>
          <t>2026-01-27</t>
        </is>
      </c>
      <c r="P239" s="19" t="n">
        <v>15589.08</v>
      </c>
      <c r="Q239" s="19" t="inlineStr">
        <is>
          <t>RSI 과열 부분청산</t>
        </is>
      </c>
      <c r="R239" s="19" t="n">
        <v>9</v>
      </c>
      <c r="S239" s="19" t="n">
        <v>1</v>
      </c>
      <c r="T239" s="19" t="n">
        <v>34.99</v>
      </c>
      <c r="U239" s="19" t="n">
        <v>34.59</v>
      </c>
      <c r="V239" s="19" t="n">
        <v>403</v>
      </c>
    </row>
    <row r="240">
      <c r="A240" s="19" t="inlineStr">
        <is>
          <t>제주은행</t>
        </is>
      </c>
      <c r="B240" s="19" t="inlineStr">
        <is>
          <t>006220</t>
        </is>
      </c>
      <c r="C240" s="19" t="inlineStr">
        <is>
          <t>[단기스윙]</t>
        </is>
      </c>
      <c r="D240" s="19" t="inlineStr">
        <is>
          <t>[정석방어]</t>
        </is>
      </c>
      <c r="E240" s="19" t="inlineStr">
        <is>
          <t>+5%▶60% 익절 / +10%▶30% 익절 / +20%▶10% 익절</t>
        </is>
      </c>
      <c r="F240" s="19" t="inlineStr">
        <is>
          <t>-3%▶70% 손절 / -5%▶20% 손절 / -10%▶10% 손절</t>
        </is>
      </c>
      <c r="G240" s="19" t="inlineStr">
        <is>
          <t>2026-01-02</t>
        </is>
      </c>
      <c r="H240" s="19" t="inlineStr">
        <is>
          <t>2026-06-08</t>
        </is>
      </c>
      <c r="I240" s="19" t="inlineStr">
        <is>
          <t>예</t>
        </is>
      </c>
      <c r="J240" s="19" t="n">
        <v>0.0005</v>
      </c>
      <c r="K240" s="19" t="n">
        <v>0.0025</v>
      </c>
      <c r="L240" s="19" t="n">
        <v>0.0007</v>
      </c>
      <c r="M240" s="19" t="inlineStr">
        <is>
          <t>2026-01-05</t>
        </is>
      </c>
      <c r="N240" s="19" t="n">
        <v>11548.08</v>
      </c>
      <c r="O240" s="19" t="inlineStr">
        <is>
          <t>2026-01-28</t>
        </is>
      </c>
      <c r="P240" s="19" t="n">
        <v>14250.02</v>
      </c>
      <c r="Q240" s="19" t="inlineStr">
        <is>
          <t>3차 익절 도달(20%)</t>
        </is>
      </c>
      <c r="R240" s="19" t="n">
        <v>1</v>
      </c>
      <c r="S240" s="19" t="n">
        <v>0</v>
      </c>
      <c r="T240" s="19" t="n">
        <v>23.4</v>
      </c>
      <c r="U240" s="19" t="n">
        <v>23.03</v>
      </c>
      <c r="V240" s="19" t="n">
        <v>41</v>
      </c>
    </row>
    <row r="241">
      <c r="A241" s="19" t="inlineStr">
        <is>
          <t>제주은행</t>
        </is>
      </c>
      <c r="B241" s="19" t="inlineStr">
        <is>
          <t>006220</t>
        </is>
      </c>
      <c r="C241" s="19" t="inlineStr">
        <is>
          <t>[단기스윙]</t>
        </is>
      </c>
      <c r="D241" s="19" t="inlineStr">
        <is>
          <t>[정석방어]</t>
        </is>
      </c>
      <c r="E241" s="19" t="inlineStr">
        <is>
          <t>+5%▶60% 익절 / +10%▶30% 익절 / +20%▶10% 익절</t>
        </is>
      </c>
      <c r="F241" s="19" t="inlineStr">
        <is>
          <t>-3%▶70% 손절 / -5%▶20% 손절 / -10%▶10% 손절</t>
        </is>
      </c>
      <c r="G241" s="19" t="inlineStr">
        <is>
          <t>2026-01-02</t>
        </is>
      </c>
      <c r="H241" s="19" t="inlineStr">
        <is>
          <t>2026-06-08</t>
        </is>
      </c>
      <c r="I241" s="19" t="inlineStr">
        <is>
          <t>예</t>
        </is>
      </c>
      <c r="J241" s="19" t="n">
        <v>0.0005</v>
      </c>
      <c r="K241" s="19" t="n">
        <v>0.0025</v>
      </c>
      <c r="L241" s="19" t="n">
        <v>0.0007</v>
      </c>
      <c r="M241" s="19" t="inlineStr">
        <is>
          <t>2026-04-30</t>
        </is>
      </c>
      <c r="N241" s="19" t="n">
        <v>12628.83</v>
      </c>
      <c r="O241" s="19" t="inlineStr">
        <is>
          <t>2026-05-08</t>
        </is>
      </c>
      <c r="P241" s="19" t="n">
        <v>12231.43</v>
      </c>
      <c r="Q241" s="19" t="inlineStr">
        <is>
          <t>1차 손절 도달(-3%)</t>
        </is>
      </c>
      <c r="R241" s="19" t="n">
        <v>18</v>
      </c>
      <c r="S241" s="19" t="n">
        <v>9</v>
      </c>
      <c r="T241" s="19" t="n">
        <v>-3.15</v>
      </c>
      <c r="U241" s="19" t="n">
        <v>-3.44</v>
      </c>
      <c r="V241" s="19" t="n">
        <v>664</v>
      </c>
    </row>
    <row r="242">
      <c r="A242" s="19" t="inlineStr">
        <is>
          <t>제주은행</t>
        </is>
      </c>
      <c r="B242" s="19" t="inlineStr">
        <is>
          <t>006220</t>
        </is>
      </c>
      <c r="C242" s="19" t="inlineStr">
        <is>
          <t>[단기스윙]</t>
        </is>
      </c>
      <c r="D242" s="19" t="inlineStr">
        <is>
          <t>[정석방어]</t>
        </is>
      </c>
      <c r="E242" s="19" t="inlineStr">
        <is>
          <t>+5%▶60% 익절 / +10%▶30% 익절 / +20%▶10% 익절</t>
        </is>
      </c>
      <c r="F242" s="19" t="inlineStr">
        <is>
          <t>-3%▶70% 손절 / -5%▶20% 손절 / -10%▶10% 손절</t>
        </is>
      </c>
      <c r="G242" s="19" t="inlineStr">
        <is>
          <t>2026-01-02</t>
        </is>
      </c>
      <c r="H242" s="19" t="inlineStr">
        <is>
          <t>2026-06-08</t>
        </is>
      </c>
      <c r="I242" s="19" t="inlineStr">
        <is>
          <t>예</t>
        </is>
      </c>
      <c r="J242" s="19" t="n">
        <v>0.0005</v>
      </c>
      <c r="K242" s="19" t="n">
        <v>0.0025</v>
      </c>
      <c r="L242" s="19" t="n">
        <v>0.0007</v>
      </c>
      <c r="M242" s="19" t="inlineStr">
        <is>
          <t>2026-04-30</t>
        </is>
      </c>
      <c r="N242" s="19" t="n">
        <v>12628.83</v>
      </c>
      <c r="O242" s="19" t="inlineStr">
        <is>
          <t>2026-05-11</t>
        </is>
      </c>
      <c r="P242" s="19" t="n">
        <v>11951.63</v>
      </c>
      <c r="Q242" s="19" t="inlineStr">
        <is>
          <t>2차 손절 도달(-5%)</t>
        </is>
      </c>
      <c r="R242" s="19" t="n">
        <v>5</v>
      </c>
      <c r="S242" s="19" t="n">
        <v>4</v>
      </c>
      <c r="T242" s="19" t="n">
        <v>-5.36</v>
      </c>
      <c r="U242" s="19" t="n">
        <v>-5.65</v>
      </c>
      <c r="V242" s="19" t="n">
        <v>181</v>
      </c>
    </row>
    <row r="243">
      <c r="A243" s="19" t="inlineStr">
        <is>
          <t>제주은행</t>
        </is>
      </c>
      <c r="B243" s="19" t="inlineStr">
        <is>
          <t>006220</t>
        </is>
      </c>
      <c r="C243" s="19" t="inlineStr">
        <is>
          <t>[단기스윙]</t>
        </is>
      </c>
      <c r="D243" s="19" t="inlineStr">
        <is>
          <t>[정석방어]</t>
        </is>
      </c>
      <c r="E243" s="19" t="inlineStr">
        <is>
          <t>+5%▶60% 익절 / +10%▶30% 익절 / +20%▶10% 익절</t>
        </is>
      </c>
      <c r="F243" s="19" t="inlineStr">
        <is>
          <t>-3%▶70% 손절 / -5%▶20% 손절 / -10%▶10% 손절</t>
        </is>
      </c>
      <c r="G243" s="19" t="inlineStr">
        <is>
          <t>2026-01-02</t>
        </is>
      </c>
      <c r="H243" s="19" t="inlineStr">
        <is>
          <t>2026-06-08</t>
        </is>
      </c>
      <c r="I243" s="19" t="inlineStr">
        <is>
          <t>예</t>
        </is>
      </c>
      <c r="J243" s="19" t="n">
        <v>0.0005</v>
      </c>
      <c r="K243" s="19" t="n">
        <v>0.0025</v>
      </c>
      <c r="L243" s="19" t="n">
        <v>0.0007</v>
      </c>
      <c r="M243" s="19" t="inlineStr">
        <is>
          <t>2026-04-30</t>
        </is>
      </c>
      <c r="N243" s="19" t="n">
        <v>12628.83</v>
      </c>
      <c r="O243" s="19" t="inlineStr">
        <is>
          <t>2026-05-15</t>
        </is>
      </c>
      <c r="P243" s="19" t="n">
        <v>11242.12</v>
      </c>
      <c r="Q243" s="19" t="inlineStr">
        <is>
          <t>최종 손절 도달(-10%)</t>
        </is>
      </c>
      <c r="R243" s="19" t="n">
        <v>4</v>
      </c>
      <c r="S243" s="19" t="n">
        <v>0</v>
      </c>
      <c r="T243" s="19" t="n">
        <v>-10.98</v>
      </c>
      <c r="U243" s="19" t="n">
        <v>-11.25</v>
      </c>
      <c r="V243" s="19" t="n">
        <v>138</v>
      </c>
    </row>
    <row r="244">
      <c r="A244" s="19" t="inlineStr">
        <is>
          <t>제주은행</t>
        </is>
      </c>
      <c r="B244" s="19" t="inlineStr">
        <is>
          <t>006220</t>
        </is>
      </c>
      <c r="C244" s="19" t="inlineStr">
        <is>
          <t>[단기스윙]</t>
        </is>
      </c>
      <c r="D244" s="19" t="inlineStr">
        <is>
          <t>[변동성허용]</t>
        </is>
      </c>
      <c r="E244" s="19" t="inlineStr">
        <is>
          <t>+5%▶60% 익절 / +10%▶30% 익절 / +20%▶10% 익절</t>
        </is>
      </c>
      <c r="F244" s="19" t="inlineStr">
        <is>
          <t>-5%▶50% 손절 / -10%▶30% 손절 / -15%▶20% 손절</t>
        </is>
      </c>
      <c r="G244" s="19" t="inlineStr">
        <is>
          <t>2026-01-02</t>
        </is>
      </c>
      <c r="H244" s="19" t="inlineStr">
        <is>
          <t>2026-06-08</t>
        </is>
      </c>
      <c r="I244" s="19" t="inlineStr">
        <is>
          <t>예</t>
        </is>
      </c>
      <c r="J244" s="19" t="n">
        <v>0.0005</v>
      </c>
      <c r="K244" s="19" t="n">
        <v>0.0025</v>
      </c>
      <c r="L244" s="19" t="n">
        <v>0.0007</v>
      </c>
      <c r="M244" s="19" t="inlineStr">
        <is>
          <t>2026-01-05</t>
        </is>
      </c>
      <c r="N244" s="19" t="n">
        <v>11548.08</v>
      </c>
      <c r="O244" s="19" t="inlineStr">
        <is>
          <t>2026-01-23</t>
        </is>
      </c>
      <c r="P244" s="19" t="n">
        <v>12401.31</v>
      </c>
      <c r="Q244" s="19" t="inlineStr">
        <is>
          <t>1차 익절 도달(5%)</t>
        </is>
      </c>
      <c r="R244" s="19" t="n">
        <v>15</v>
      </c>
      <c r="S244" s="19" t="n">
        <v>10</v>
      </c>
      <c r="T244" s="19" t="n">
        <v>7.39</v>
      </c>
      <c r="U244" s="19" t="n">
        <v>7.07</v>
      </c>
      <c r="V244" s="19" t="n">
        <v>552</v>
      </c>
    </row>
    <row r="245">
      <c r="A245" s="19" t="inlineStr">
        <is>
          <t>제주은행</t>
        </is>
      </c>
      <c r="B245" s="19" t="inlineStr">
        <is>
          <t>006220</t>
        </is>
      </c>
      <c r="C245" s="19" t="inlineStr">
        <is>
          <t>[단기스윙]</t>
        </is>
      </c>
      <c r="D245" s="19" t="inlineStr">
        <is>
          <t>[변동성허용]</t>
        </is>
      </c>
      <c r="E245" s="19" t="inlineStr">
        <is>
          <t>+5%▶60% 익절 / +10%▶30% 익절 / +20%▶10% 익절</t>
        </is>
      </c>
      <c r="F245" s="19" t="inlineStr">
        <is>
          <t>-5%▶50% 손절 / -10%▶30% 손절 / -15%▶20% 손절</t>
        </is>
      </c>
      <c r="G245" s="19" t="inlineStr">
        <is>
          <t>2026-01-02</t>
        </is>
      </c>
      <c r="H245" s="19" t="inlineStr">
        <is>
          <t>2026-06-08</t>
        </is>
      </c>
      <c r="I245" s="19" t="inlineStr">
        <is>
          <t>예</t>
        </is>
      </c>
      <c r="J245" s="19" t="n">
        <v>0.0005</v>
      </c>
      <c r="K245" s="19" t="n">
        <v>0.0025</v>
      </c>
      <c r="L245" s="19" t="n">
        <v>0.0007</v>
      </c>
      <c r="M245" s="19" t="inlineStr">
        <is>
          <t>2026-01-05</t>
        </is>
      </c>
      <c r="N245" s="19" t="n">
        <v>11548.08</v>
      </c>
      <c r="O245" s="19" t="inlineStr">
        <is>
          <t>2026-01-27</t>
        </is>
      </c>
      <c r="P245" s="19" t="n">
        <v>15589.08</v>
      </c>
      <c r="Q245" s="19" t="inlineStr">
        <is>
          <t>RSI 과열 부분청산</t>
        </is>
      </c>
      <c r="R245" s="19" t="n">
        <v>9</v>
      </c>
      <c r="S245" s="19" t="n">
        <v>1</v>
      </c>
      <c r="T245" s="19" t="n">
        <v>34.99</v>
      </c>
      <c r="U245" s="19" t="n">
        <v>34.59</v>
      </c>
      <c r="V245" s="19" t="n">
        <v>403</v>
      </c>
    </row>
    <row r="246">
      <c r="A246" s="19" t="inlineStr">
        <is>
          <t>제주은행</t>
        </is>
      </c>
      <c r="B246" s="19" t="inlineStr">
        <is>
          <t>006220</t>
        </is>
      </c>
      <c r="C246" s="19" t="inlineStr">
        <is>
          <t>[단기스윙]</t>
        </is>
      </c>
      <c r="D246" s="19" t="inlineStr">
        <is>
          <t>[변동성허용]</t>
        </is>
      </c>
      <c r="E246" s="19" t="inlineStr">
        <is>
          <t>+5%▶60% 익절 / +10%▶30% 익절 / +20%▶10% 익절</t>
        </is>
      </c>
      <c r="F246" s="19" t="inlineStr">
        <is>
          <t>-5%▶50% 손절 / -10%▶30% 손절 / -15%▶20% 손절</t>
        </is>
      </c>
      <c r="G246" s="19" t="inlineStr">
        <is>
          <t>2026-01-02</t>
        </is>
      </c>
      <c r="H246" s="19" t="inlineStr">
        <is>
          <t>2026-06-08</t>
        </is>
      </c>
      <c r="I246" s="19" t="inlineStr">
        <is>
          <t>예</t>
        </is>
      </c>
      <c r="J246" s="19" t="n">
        <v>0.0005</v>
      </c>
      <c r="K246" s="19" t="n">
        <v>0.0025</v>
      </c>
      <c r="L246" s="19" t="n">
        <v>0.0007</v>
      </c>
      <c r="M246" s="19" t="inlineStr">
        <is>
          <t>2026-01-05</t>
        </is>
      </c>
      <c r="N246" s="19" t="n">
        <v>11548.08</v>
      </c>
      <c r="O246" s="19" t="inlineStr">
        <is>
          <t>2026-01-28</t>
        </is>
      </c>
      <c r="P246" s="19" t="n">
        <v>14250.02</v>
      </c>
      <c r="Q246" s="19" t="inlineStr">
        <is>
          <t>3차 익절 도달(20%)</t>
        </is>
      </c>
      <c r="R246" s="19" t="n">
        <v>1</v>
      </c>
      <c r="S246" s="19" t="n">
        <v>0</v>
      </c>
      <c r="T246" s="19" t="n">
        <v>23.4</v>
      </c>
      <c r="U246" s="19" t="n">
        <v>23.03</v>
      </c>
      <c r="V246" s="19" t="n">
        <v>41</v>
      </c>
    </row>
    <row r="247">
      <c r="A247" s="19" t="inlineStr">
        <is>
          <t>제주은행</t>
        </is>
      </c>
      <c r="B247" s="19" t="inlineStr">
        <is>
          <t>006220</t>
        </is>
      </c>
      <c r="C247" s="19" t="inlineStr">
        <is>
          <t>[단기스윙]</t>
        </is>
      </c>
      <c r="D247" s="19" t="inlineStr">
        <is>
          <t>[변동성허용]</t>
        </is>
      </c>
      <c r="E247" s="19" t="inlineStr">
        <is>
          <t>+5%▶60% 익절 / +10%▶30% 익절 / +20%▶10% 익절</t>
        </is>
      </c>
      <c r="F247" s="19" t="inlineStr">
        <is>
          <t>-5%▶50% 손절 / -10%▶30% 손절 / -15%▶20% 손절</t>
        </is>
      </c>
      <c r="G247" s="19" t="inlineStr">
        <is>
          <t>2026-01-02</t>
        </is>
      </c>
      <c r="H247" s="19" t="inlineStr">
        <is>
          <t>2026-06-08</t>
        </is>
      </c>
      <c r="I247" s="19" t="inlineStr">
        <is>
          <t>예</t>
        </is>
      </c>
      <c r="J247" s="19" t="n">
        <v>0.0005</v>
      </c>
      <c r="K247" s="19" t="n">
        <v>0.0025</v>
      </c>
      <c r="L247" s="19" t="n">
        <v>0.0007</v>
      </c>
      <c r="M247" s="19" t="inlineStr">
        <is>
          <t>2026-04-30</t>
        </is>
      </c>
      <c r="N247" s="19" t="n">
        <v>12628.83</v>
      </c>
      <c r="O247" s="19" t="inlineStr">
        <is>
          <t>2026-05-11</t>
        </is>
      </c>
      <c r="P247" s="19" t="n">
        <v>11951.63</v>
      </c>
      <c r="Q247" s="19" t="inlineStr">
        <is>
          <t>1차 손절 도달(-5%)</t>
        </is>
      </c>
      <c r="R247" s="19" t="n">
        <v>13</v>
      </c>
      <c r="S247" s="19" t="n">
        <v>14</v>
      </c>
      <c r="T247" s="19" t="n">
        <v>-5.36</v>
      </c>
      <c r="U247" s="19" t="n">
        <v>-5.65</v>
      </c>
      <c r="V247" s="19" t="n">
        <v>471</v>
      </c>
    </row>
    <row r="248">
      <c r="A248" s="19" t="inlineStr">
        <is>
          <t>제주은행</t>
        </is>
      </c>
      <c r="B248" s="19" t="inlineStr">
        <is>
          <t>006220</t>
        </is>
      </c>
      <c r="C248" s="19" t="inlineStr">
        <is>
          <t>[단기스윙]</t>
        </is>
      </c>
      <c r="D248" s="19" t="inlineStr">
        <is>
          <t>[변동성허용]</t>
        </is>
      </c>
      <c r="E248" s="19" t="inlineStr">
        <is>
          <t>+5%▶60% 익절 / +10%▶30% 익절 / +20%▶10% 익절</t>
        </is>
      </c>
      <c r="F248" s="19" t="inlineStr">
        <is>
          <t>-5%▶50% 손절 / -10%▶30% 손절 / -15%▶20% 손절</t>
        </is>
      </c>
      <c r="G248" s="19" t="inlineStr">
        <is>
          <t>2026-01-02</t>
        </is>
      </c>
      <c r="H248" s="19" t="inlineStr">
        <is>
          <t>2026-06-08</t>
        </is>
      </c>
      <c r="I248" s="19" t="inlineStr">
        <is>
          <t>예</t>
        </is>
      </c>
      <c r="J248" s="19" t="n">
        <v>0.0005</v>
      </c>
      <c r="K248" s="19" t="n">
        <v>0.0025</v>
      </c>
      <c r="L248" s="19" t="n">
        <v>0.0007</v>
      </c>
      <c r="M248" s="19" t="inlineStr">
        <is>
          <t>2026-04-30</t>
        </is>
      </c>
      <c r="N248" s="19" t="n">
        <v>12628.83</v>
      </c>
      <c r="O248" s="19" t="inlineStr">
        <is>
          <t>2026-05-15</t>
        </is>
      </c>
      <c r="P248" s="19" t="n">
        <v>11242.12</v>
      </c>
      <c r="Q248" s="19" t="inlineStr">
        <is>
          <t>2차 손절 도달(-10%)</t>
        </is>
      </c>
      <c r="R248" s="19" t="n">
        <v>8</v>
      </c>
      <c r="S248" s="19" t="n">
        <v>6</v>
      </c>
      <c r="T248" s="19" t="n">
        <v>-10.98</v>
      </c>
      <c r="U248" s="19" t="n">
        <v>-11.25</v>
      </c>
      <c r="V248" s="19" t="n">
        <v>275</v>
      </c>
    </row>
    <row r="249">
      <c r="A249" s="19" t="inlineStr">
        <is>
          <t>제주은행</t>
        </is>
      </c>
      <c r="B249" s="19" t="inlineStr">
        <is>
          <t>006220</t>
        </is>
      </c>
      <c r="C249" s="19" t="inlineStr">
        <is>
          <t>[단기스윙]</t>
        </is>
      </c>
      <c r="D249" s="19" t="inlineStr">
        <is>
          <t>[변동성허용]</t>
        </is>
      </c>
      <c r="E249" s="19" t="inlineStr">
        <is>
          <t>+5%▶60% 익절 / +10%▶30% 익절 / +20%▶10% 익절</t>
        </is>
      </c>
      <c r="F249" s="19" t="inlineStr">
        <is>
          <t>-5%▶50% 손절 / -10%▶30% 손절 / -15%▶20% 손절</t>
        </is>
      </c>
      <c r="G249" s="19" t="inlineStr">
        <is>
          <t>2026-01-02</t>
        </is>
      </c>
      <c r="H249" s="19" t="inlineStr">
        <is>
          <t>2026-06-08</t>
        </is>
      </c>
      <c r="I249" s="19" t="inlineStr">
        <is>
          <t>예</t>
        </is>
      </c>
      <c r="J249" s="19" t="n">
        <v>0.0005</v>
      </c>
      <c r="K249" s="19" t="n">
        <v>0.0025</v>
      </c>
      <c r="L249" s="19" t="n">
        <v>0.0007</v>
      </c>
      <c r="M249" s="19" t="inlineStr">
        <is>
          <t>2026-04-30</t>
        </is>
      </c>
      <c r="N249" s="19" t="n">
        <v>12628.83</v>
      </c>
      <c r="O249" s="19" t="inlineStr">
        <is>
          <t>2026-05-20</t>
        </is>
      </c>
      <c r="P249" s="19" t="n">
        <v>10592.58</v>
      </c>
      <c r="Q249" s="19" t="inlineStr">
        <is>
          <t>최종 손절 도달(-15%)</t>
        </is>
      </c>
      <c r="R249" s="19" t="n">
        <v>6</v>
      </c>
      <c r="S249" s="19" t="n">
        <v>0</v>
      </c>
      <c r="T249" s="19" t="n">
        <v>-16.12</v>
      </c>
      <c r="U249" s="19" t="n">
        <v>-16.38</v>
      </c>
      <c r="V249" s="19" t="n">
        <v>197</v>
      </c>
    </row>
    <row r="250">
      <c r="A250" s="19" t="inlineStr">
        <is>
          <t>제주은행</t>
        </is>
      </c>
      <c r="B250" s="19" t="inlineStr">
        <is>
          <t>006220</t>
        </is>
      </c>
      <c r="C250" s="19" t="inlineStr">
        <is>
          <t>[단기스윙]</t>
        </is>
      </c>
      <c r="D250" s="19" t="inlineStr">
        <is>
          <t>[버티기형]</t>
        </is>
      </c>
      <c r="E250" s="19" t="inlineStr">
        <is>
          <t>+5%▶60% 익절 / +10%▶30% 익절 / +20%▶10% 익절</t>
        </is>
      </c>
      <c r="F250" s="19" t="inlineStr">
        <is>
          <t>-5%▶40% 손절 / -15%▶30% 손절 / -20%▶30% 손절</t>
        </is>
      </c>
      <c r="G250" s="19" t="inlineStr">
        <is>
          <t>2026-01-02</t>
        </is>
      </c>
      <c r="H250" s="19" t="inlineStr">
        <is>
          <t>2026-06-08</t>
        </is>
      </c>
      <c r="I250" s="19" t="inlineStr">
        <is>
          <t>예</t>
        </is>
      </c>
      <c r="J250" s="19" t="n">
        <v>0.0005</v>
      </c>
      <c r="K250" s="19" t="n">
        <v>0.0025</v>
      </c>
      <c r="L250" s="19" t="n">
        <v>0.0007</v>
      </c>
      <c r="M250" s="19" t="inlineStr">
        <is>
          <t>2026-01-05</t>
        </is>
      </c>
      <c r="N250" s="19" t="n">
        <v>11548.08</v>
      </c>
      <c r="O250" s="19" t="inlineStr">
        <is>
          <t>2026-01-23</t>
        </is>
      </c>
      <c r="P250" s="19" t="n">
        <v>12401.31</v>
      </c>
      <c r="Q250" s="19" t="inlineStr">
        <is>
          <t>1차 익절 도달(5%)</t>
        </is>
      </c>
      <c r="R250" s="19" t="n">
        <v>15</v>
      </c>
      <c r="S250" s="19" t="n">
        <v>10</v>
      </c>
      <c r="T250" s="19" t="n">
        <v>7.39</v>
      </c>
      <c r="U250" s="19" t="n">
        <v>7.07</v>
      </c>
      <c r="V250" s="19" t="n">
        <v>552</v>
      </c>
    </row>
    <row r="251">
      <c r="A251" s="19" t="inlineStr">
        <is>
          <t>제주은행</t>
        </is>
      </c>
      <c r="B251" s="19" t="inlineStr">
        <is>
          <t>006220</t>
        </is>
      </c>
      <c r="C251" s="19" t="inlineStr">
        <is>
          <t>[단기스윙]</t>
        </is>
      </c>
      <c r="D251" s="19" t="inlineStr">
        <is>
          <t>[버티기형]</t>
        </is>
      </c>
      <c r="E251" s="19" t="inlineStr">
        <is>
          <t>+5%▶60% 익절 / +10%▶30% 익절 / +20%▶10% 익절</t>
        </is>
      </c>
      <c r="F251" s="19" t="inlineStr">
        <is>
          <t>-5%▶40% 손절 / -15%▶30% 손절 / -20%▶30% 손절</t>
        </is>
      </c>
      <c r="G251" s="19" t="inlineStr">
        <is>
          <t>2026-01-02</t>
        </is>
      </c>
      <c r="H251" s="19" t="inlineStr">
        <is>
          <t>2026-06-08</t>
        </is>
      </c>
      <c r="I251" s="19" t="inlineStr">
        <is>
          <t>예</t>
        </is>
      </c>
      <c r="J251" s="19" t="n">
        <v>0.0005</v>
      </c>
      <c r="K251" s="19" t="n">
        <v>0.0025</v>
      </c>
      <c r="L251" s="19" t="n">
        <v>0.0007</v>
      </c>
      <c r="M251" s="19" t="inlineStr">
        <is>
          <t>2026-01-05</t>
        </is>
      </c>
      <c r="N251" s="19" t="n">
        <v>11548.08</v>
      </c>
      <c r="O251" s="19" t="inlineStr">
        <is>
          <t>2026-01-27</t>
        </is>
      </c>
      <c r="P251" s="19" t="n">
        <v>15589.08</v>
      </c>
      <c r="Q251" s="19" t="inlineStr">
        <is>
          <t>RSI 과열 부분청산</t>
        </is>
      </c>
      <c r="R251" s="19" t="n">
        <v>9</v>
      </c>
      <c r="S251" s="19" t="n">
        <v>1</v>
      </c>
      <c r="T251" s="19" t="n">
        <v>34.99</v>
      </c>
      <c r="U251" s="19" t="n">
        <v>34.59</v>
      </c>
      <c r="V251" s="19" t="n">
        <v>403</v>
      </c>
    </row>
    <row r="252">
      <c r="A252" s="19" t="inlineStr">
        <is>
          <t>제주은행</t>
        </is>
      </c>
      <c r="B252" s="19" t="inlineStr">
        <is>
          <t>006220</t>
        </is>
      </c>
      <c r="C252" s="19" t="inlineStr">
        <is>
          <t>[단기스윙]</t>
        </is>
      </c>
      <c r="D252" s="19" t="inlineStr">
        <is>
          <t>[버티기형]</t>
        </is>
      </c>
      <c r="E252" s="19" t="inlineStr">
        <is>
          <t>+5%▶60% 익절 / +10%▶30% 익절 / +20%▶10% 익절</t>
        </is>
      </c>
      <c r="F252" s="19" t="inlineStr">
        <is>
          <t>-5%▶40% 손절 / -15%▶30% 손절 / -20%▶30% 손절</t>
        </is>
      </c>
      <c r="G252" s="19" t="inlineStr">
        <is>
          <t>2026-01-02</t>
        </is>
      </c>
      <c r="H252" s="19" t="inlineStr">
        <is>
          <t>2026-06-08</t>
        </is>
      </c>
      <c r="I252" s="19" t="inlineStr">
        <is>
          <t>예</t>
        </is>
      </c>
      <c r="J252" s="19" t="n">
        <v>0.0005</v>
      </c>
      <c r="K252" s="19" t="n">
        <v>0.0025</v>
      </c>
      <c r="L252" s="19" t="n">
        <v>0.0007</v>
      </c>
      <c r="M252" s="19" t="inlineStr">
        <is>
          <t>2026-01-05</t>
        </is>
      </c>
      <c r="N252" s="19" t="n">
        <v>11548.08</v>
      </c>
      <c r="O252" s="19" t="inlineStr">
        <is>
          <t>2026-01-28</t>
        </is>
      </c>
      <c r="P252" s="19" t="n">
        <v>14250.02</v>
      </c>
      <c r="Q252" s="19" t="inlineStr">
        <is>
          <t>3차 익절 도달(20%)</t>
        </is>
      </c>
      <c r="R252" s="19" t="n">
        <v>1</v>
      </c>
      <c r="S252" s="19" t="n">
        <v>0</v>
      </c>
      <c r="T252" s="19" t="n">
        <v>23.4</v>
      </c>
      <c r="U252" s="19" t="n">
        <v>23.03</v>
      </c>
      <c r="V252" s="19" t="n">
        <v>41</v>
      </c>
    </row>
    <row r="253">
      <c r="A253" s="19" t="inlineStr">
        <is>
          <t>제주은행</t>
        </is>
      </c>
      <c r="B253" s="19" t="inlineStr">
        <is>
          <t>006220</t>
        </is>
      </c>
      <c r="C253" s="19" t="inlineStr">
        <is>
          <t>[단기스윙]</t>
        </is>
      </c>
      <c r="D253" s="19" t="inlineStr">
        <is>
          <t>[버티기형]</t>
        </is>
      </c>
      <c r="E253" s="19" t="inlineStr">
        <is>
          <t>+5%▶60% 익절 / +10%▶30% 익절 / +20%▶10% 익절</t>
        </is>
      </c>
      <c r="F253" s="19" t="inlineStr">
        <is>
          <t>-5%▶40% 손절 / -15%▶30% 손절 / -20%▶30% 손절</t>
        </is>
      </c>
      <c r="G253" s="19" t="inlineStr">
        <is>
          <t>2026-01-02</t>
        </is>
      </c>
      <c r="H253" s="19" t="inlineStr">
        <is>
          <t>2026-06-08</t>
        </is>
      </c>
      <c r="I253" s="19" t="inlineStr">
        <is>
          <t>예</t>
        </is>
      </c>
      <c r="J253" s="19" t="n">
        <v>0.0005</v>
      </c>
      <c r="K253" s="19" t="n">
        <v>0.0025</v>
      </c>
      <c r="L253" s="19" t="n">
        <v>0.0007</v>
      </c>
      <c r="M253" s="19" t="inlineStr">
        <is>
          <t>2026-04-30</t>
        </is>
      </c>
      <c r="N253" s="19" t="n">
        <v>12628.83</v>
      </c>
      <c r="O253" s="19" t="inlineStr">
        <is>
          <t>2026-05-11</t>
        </is>
      </c>
      <c r="P253" s="19" t="n">
        <v>11951.63</v>
      </c>
      <c r="Q253" s="19" t="inlineStr">
        <is>
          <t>1차 손절 도달(-5%)</t>
        </is>
      </c>
      <c r="R253" s="19" t="n">
        <v>10</v>
      </c>
      <c r="S253" s="19" t="n">
        <v>17</v>
      </c>
      <c r="T253" s="19" t="n">
        <v>-5.36</v>
      </c>
      <c r="U253" s="19" t="n">
        <v>-5.65</v>
      </c>
      <c r="V253" s="19" t="n">
        <v>362</v>
      </c>
    </row>
    <row r="254">
      <c r="A254" s="19" t="inlineStr">
        <is>
          <t>제주은행</t>
        </is>
      </c>
      <c r="B254" s="19" t="inlineStr">
        <is>
          <t>006220</t>
        </is>
      </c>
      <c r="C254" s="19" t="inlineStr">
        <is>
          <t>[단기스윙]</t>
        </is>
      </c>
      <c r="D254" s="19" t="inlineStr">
        <is>
          <t>[버티기형]</t>
        </is>
      </c>
      <c r="E254" s="19" t="inlineStr">
        <is>
          <t>+5%▶60% 익절 / +10%▶30% 익절 / +20%▶10% 익절</t>
        </is>
      </c>
      <c r="F254" s="19" t="inlineStr">
        <is>
          <t>-5%▶40% 손절 / -15%▶30% 손절 / -20%▶30% 손절</t>
        </is>
      </c>
      <c r="G254" s="19" t="inlineStr">
        <is>
          <t>2026-01-02</t>
        </is>
      </c>
      <c r="H254" s="19" t="inlineStr">
        <is>
          <t>2026-06-08</t>
        </is>
      </c>
      <c r="I254" s="19" t="inlineStr">
        <is>
          <t>예</t>
        </is>
      </c>
      <c r="J254" s="19" t="n">
        <v>0.0005</v>
      </c>
      <c r="K254" s="19" t="n">
        <v>0.0025</v>
      </c>
      <c r="L254" s="19" t="n">
        <v>0.0007</v>
      </c>
      <c r="M254" s="19" t="inlineStr">
        <is>
          <t>2026-04-30</t>
        </is>
      </c>
      <c r="N254" s="19" t="n">
        <v>12628.83</v>
      </c>
      <c r="O254" s="19" t="inlineStr">
        <is>
          <t>2026-05-20</t>
        </is>
      </c>
      <c r="P254" s="19" t="n">
        <v>10592.58</v>
      </c>
      <c r="Q254" s="19" t="inlineStr">
        <is>
          <t>2차 손절 도달(-15%)</t>
        </is>
      </c>
      <c r="R254" s="19" t="n">
        <v>8</v>
      </c>
      <c r="S254" s="19" t="n">
        <v>9</v>
      </c>
      <c r="T254" s="19" t="n">
        <v>-16.12</v>
      </c>
      <c r="U254" s="19" t="n">
        <v>-16.38</v>
      </c>
      <c r="V254" s="19" t="n">
        <v>262</v>
      </c>
    </row>
    <row r="255">
      <c r="A255" s="19" t="inlineStr">
        <is>
          <t>제주은행</t>
        </is>
      </c>
      <c r="B255" s="19" t="inlineStr">
        <is>
          <t>006220</t>
        </is>
      </c>
      <c r="C255" s="19" t="inlineStr">
        <is>
          <t>[단기스윙]</t>
        </is>
      </c>
      <c r="D255" s="19" t="inlineStr">
        <is>
          <t>[버티기형]</t>
        </is>
      </c>
      <c r="E255" s="19" t="inlineStr">
        <is>
          <t>+5%▶60% 익절 / +10%▶30% 익절 / +20%▶10% 익절</t>
        </is>
      </c>
      <c r="F255" s="19" t="inlineStr">
        <is>
          <t>-5%▶40% 손절 / -15%▶30% 손절 / -20%▶30% 손절</t>
        </is>
      </c>
      <c r="G255" s="19" t="inlineStr">
        <is>
          <t>2026-01-02</t>
        </is>
      </c>
      <c r="H255" s="19" t="inlineStr">
        <is>
          <t>2026-06-08</t>
        </is>
      </c>
      <c r="I255" s="19" t="inlineStr">
        <is>
          <t>예</t>
        </is>
      </c>
      <c r="J255" s="19" t="n">
        <v>0.0005</v>
      </c>
      <c r="K255" s="19" t="n">
        <v>0.0025</v>
      </c>
      <c r="L255" s="19" t="n">
        <v>0.0007</v>
      </c>
      <c r="M255" s="19" t="inlineStr">
        <is>
          <t>2026-04-30</t>
        </is>
      </c>
      <c r="N255" s="19" t="n">
        <v>12628.83</v>
      </c>
      <c r="O255" s="19" t="inlineStr">
        <is>
          <t>2026-05-29</t>
        </is>
      </c>
      <c r="P255" s="19" t="n">
        <v>9943.030000000001</v>
      </c>
      <c r="Q255" s="19" t="inlineStr">
        <is>
          <t>최종 손절 도달(-20%)</t>
        </is>
      </c>
      <c r="R255" s="19" t="n">
        <v>9</v>
      </c>
      <c r="S255" s="19" t="n">
        <v>0</v>
      </c>
      <c r="T255" s="19" t="n">
        <v>-21.27</v>
      </c>
      <c r="U255" s="19" t="n">
        <v>-21.5</v>
      </c>
      <c r="V255" s="19" t="n">
        <v>281</v>
      </c>
    </row>
    <row r="256">
      <c r="A256" s="19" t="inlineStr">
        <is>
          <t>제주은행</t>
        </is>
      </c>
      <c r="B256" s="19" t="inlineStr">
        <is>
          <t>006220</t>
        </is>
      </c>
      <c r="C256" s="19" t="inlineStr">
        <is>
          <t>[대표님룰]</t>
        </is>
      </c>
      <c r="D256" s="19" t="inlineStr">
        <is>
          <t>[칼손절]</t>
        </is>
      </c>
      <c r="E256" s="19" t="inlineStr">
        <is>
          <t>+5%▶60% 익절 / +10%▶30% 익절 / +30%▶10% 익절</t>
        </is>
      </c>
      <c r="F256" s="19" t="inlineStr">
        <is>
          <t>-2%▶80% 손절 / -4%▶10% 손절 / -6%▶10% 손절</t>
        </is>
      </c>
      <c r="G256" s="19" t="inlineStr">
        <is>
          <t>2026-01-02</t>
        </is>
      </c>
      <c r="H256" s="19" t="inlineStr">
        <is>
          <t>2026-06-08</t>
        </is>
      </c>
      <c r="I256" s="19" t="inlineStr">
        <is>
          <t>예</t>
        </is>
      </c>
      <c r="J256" s="19" t="n">
        <v>0.0005</v>
      </c>
      <c r="K256" s="19" t="n">
        <v>0.0025</v>
      </c>
      <c r="L256" s="19" t="n">
        <v>0.0007</v>
      </c>
      <c r="M256" s="19" t="inlineStr">
        <is>
          <t>2026-01-05</t>
        </is>
      </c>
      <c r="N256" s="19" t="n">
        <v>11548.08</v>
      </c>
      <c r="O256" s="19" t="inlineStr">
        <is>
          <t>2026-01-08</t>
        </is>
      </c>
      <c r="P256" s="19" t="n">
        <v>11262.11</v>
      </c>
      <c r="Q256" s="19" t="inlineStr">
        <is>
          <t>1차 손절 도달(-2%)</t>
        </is>
      </c>
      <c r="R256" s="19" t="n">
        <v>20</v>
      </c>
      <c r="S256" s="19" t="n">
        <v>5</v>
      </c>
      <c r="T256" s="19" t="n">
        <v>-2.48</v>
      </c>
      <c r="U256" s="19" t="n">
        <v>-2.77</v>
      </c>
      <c r="V256" s="19" t="n">
        <v>679</v>
      </c>
    </row>
    <row r="257">
      <c r="A257" s="19" t="inlineStr">
        <is>
          <t>제주은행</t>
        </is>
      </c>
      <c r="B257" s="19" t="inlineStr">
        <is>
          <t>006220</t>
        </is>
      </c>
      <c r="C257" s="19" t="inlineStr">
        <is>
          <t>[대표님룰]</t>
        </is>
      </c>
      <c r="D257" s="19" t="inlineStr">
        <is>
          <t>[칼손절]</t>
        </is>
      </c>
      <c r="E257" s="19" t="inlineStr">
        <is>
          <t>+5%▶60% 익절 / +10%▶30% 익절 / +30%▶10% 익절</t>
        </is>
      </c>
      <c r="F257" s="19" t="inlineStr">
        <is>
          <t>-2%▶80% 손절 / -4%▶10% 손절 / -6%▶10% 손절</t>
        </is>
      </c>
      <c r="G257" s="19" t="inlineStr">
        <is>
          <t>2026-01-02</t>
        </is>
      </c>
      <c r="H257" s="19" t="inlineStr">
        <is>
          <t>2026-06-08</t>
        </is>
      </c>
      <c r="I257" s="19" t="inlineStr">
        <is>
          <t>예</t>
        </is>
      </c>
      <c r="J257" s="19" t="n">
        <v>0.0005</v>
      </c>
      <c r="K257" s="19" t="n">
        <v>0.0025</v>
      </c>
      <c r="L257" s="19" t="n">
        <v>0.0007</v>
      </c>
      <c r="M257" s="19" t="inlineStr">
        <is>
          <t>2026-01-05</t>
        </is>
      </c>
      <c r="N257" s="19" t="n">
        <v>11548.08</v>
      </c>
      <c r="O257" s="19" t="inlineStr">
        <is>
          <t>2026-01-23</t>
        </is>
      </c>
      <c r="P257" s="19" t="n">
        <v>12401.31</v>
      </c>
      <c r="Q257" s="19" t="inlineStr">
        <is>
          <t>1차 익절 도달(5%)</t>
        </is>
      </c>
      <c r="R257" s="19" t="n">
        <v>5</v>
      </c>
      <c r="S257" s="19" t="n">
        <v>0</v>
      </c>
      <c r="T257" s="19" t="n">
        <v>7.39</v>
      </c>
      <c r="U257" s="19" t="n">
        <v>7.07</v>
      </c>
      <c r="V257" s="19" t="n">
        <v>184</v>
      </c>
    </row>
    <row r="258">
      <c r="A258" s="19" t="inlineStr">
        <is>
          <t>제주은행</t>
        </is>
      </c>
      <c r="B258" s="19" t="inlineStr">
        <is>
          <t>006220</t>
        </is>
      </c>
      <c r="C258" s="19" t="inlineStr">
        <is>
          <t>[대표님룰]</t>
        </is>
      </c>
      <c r="D258" s="19" t="inlineStr">
        <is>
          <t>[칼손절]</t>
        </is>
      </c>
      <c r="E258" s="19" t="inlineStr">
        <is>
          <t>+5%▶60% 익절 / +10%▶30% 익절 / +30%▶10% 익절</t>
        </is>
      </c>
      <c r="F258" s="19" t="inlineStr">
        <is>
          <t>-2%▶80% 손절 / -4%▶10% 손절 / -6%▶10% 손절</t>
        </is>
      </c>
      <c r="G258" s="19" t="inlineStr">
        <is>
          <t>2026-01-02</t>
        </is>
      </c>
      <c r="H258" s="19" t="inlineStr">
        <is>
          <t>2026-06-08</t>
        </is>
      </c>
      <c r="I258" s="19" t="inlineStr">
        <is>
          <t>예</t>
        </is>
      </c>
      <c r="J258" s="19" t="n">
        <v>0.0005</v>
      </c>
      <c r="K258" s="19" t="n">
        <v>0.0025</v>
      </c>
      <c r="L258" s="19" t="n">
        <v>0.0007</v>
      </c>
      <c r="M258" s="19" t="inlineStr">
        <is>
          <t>2026-04-30</t>
        </is>
      </c>
      <c r="N258" s="19" t="n">
        <v>12628.83</v>
      </c>
      <c r="O258" s="19" t="inlineStr">
        <is>
          <t>2026-05-07</t>
        </is>
      </c>
      <c r="P258" s="19" t="n">
        <v>12251.42</v>
      </c>
      <c r="Q258" s="19" t="inlineStr">
        <is>
          <t>1차 손절 도달(-2%)</t>
        </is>
      </c>
      <c r="R258" s="19" t="n">
        <v>18</v>
      </c>
      <c r="S258" s="19" t="n">
        <v>5</v>
      </c>
      <c r="T258" s="19" t="n">
        <v>-2.99</v>
      </c>
      <c r="U258" s="19" t="n">
        <v>-3.28</v>
      </c>
      <c r="V258" s="19" t="n">
        <v>665</v>
      </c>
    </row>
    <row r="259">
      <c r="A259" s="19" t="inlineStr">
        <is>
          <t>제주은행</t>
        </is>
      </c>
      <c r="B259" s="19" t="inlineStr">
        <is>
          <t>006220</t>
        </is>
      </c>
      <c r="C259" s="19" t="inlineStr">
        <is>
          <t>[대표님룰]</t>
        </is>
      </c>
      <c r="D259" s="19" t="inlineStr">
        <is>
          <t>[칼손절]</t>
        </is>
      </c>
      <c r="E259" s="19" t="inlineStr">
        <is>
          <t>+5%▶60% 익절 / +10%▶30% 익절 / +30%▶10% 익절</t>
        </is>
      </c>
      <c r="F259" s="19" t="inlineStr">
        <is>
          <t>-2%▶80% 손절 / -4%▶10% 손절 / -6%▶10% 손절</t>
        </is>
      </c>
      <c r="G259" s="19" t="inlineStr">
        <is>
          <t>2026-01-02</t>
        </is>
      </c>
      <c r="H259" s="19" t="inlineStr">
        <is>
          <t>2026-06-08</t>
        </is>
      </c>
      <c r="I259" s="19" t="inlineStr">
        <is>
          <t>예</t>
        </is>
      </c>
      <c r="J259" s="19" t="n">
        <v>0.0005</v>
      </c>
      <c r="K259" s="19" t="n">
        <v>0.0025</v>
      </c>
      <c r="L259" s="19" t="n">
        <v>0.0007</v>
      </c>
      <c r="M259" s="19" t="inlineStr">
        <is>
          <t>2026-04-30</t>
        </is>
      </c>
      <c r="N259" s="19" t="n">
        <v>12628.83</v>
      </c>
      <c r="O259" s="19" t="inlineStr">
        <is>
          <t>2026-05-11</t>
        </is>
      </c>
      <c r="P259" s="19" t="n">
        <v>11951.63</v>
      </c>
      <c r="Q259" s="19" t="inlineStr">
        <is>
          <t>2차 손절 도달(-4%)</t>
        </is>
      </c>
      <c r="R259" s="19" t="n">
        <v>2</v>
      </c>
      <c r="S259" s="19" t="n">
        <v>3</v>
      </c>
      <c r="T259" s="19" t="n">
        <v>-5.36</v>
      </c>
      <c r="U259" s="19" t="n">
        <v>-5.65</v>
      </c>
      <c r="V259" s="19" t="n">
        <v>72</v>
      </c>
    </row>
    <row r="260">
      <c r="A260" s="19" t="inlineStr">
        <is>
          <t>제주은행</t>
        </is>
      </c>
      <c r="B260" s="19" t="inlineStr">
        <is>
          <t>006220</t>
        </is>
      </c>
      <c r="C260" s="19" t="inlineStr">
        <is>
          <t>[대표님룰]</t>
        </is>
      </c>
      <c r="D260" s="19" t="inlineStr">
        <is>
          <t>[칼손절]</t>
        </is>
      </c>
      <c r="E260" s="19" t="inlineStr">
        <is>
          <t>+5%▶60% 익절 / +10%▶30% 익절 / +30%▶10% 익절</t>
        </is>
      </c>
      <c r="F260" s="19" t="inlineStr">
        <is>
          <t>-2%▶80% 손절 / -4%▶10% 손절 / -6%▶10% 손절</t>
        </is>
      </c>
      <c r="G260" s="19" t="inlineStr">
        <is>
          <t>2026-01-02</t>
        </is>
      </c>
      <c r="H260" s="19" t="inlineStr">
        <is>
          <t>2026-06-08</t>
        </is>
      </c>
      <c r="I260" s="19" t="inlineStr">
        <is>
          <t>예</t>
        </is>
      </c>
      <c r="J260" s="19" t="n">
        <v>0.0005</v>
      </c>
      <c r="K260" s="19" t="n">
        <v>0.0025</v>
      </c>
      <c r="L260" s="19" t="n">
        <v>0.0007</v>
      </c>
      <c r="M260" s="19" t="inlineStr">
        <is>
          <t>2026-04-30</t>
        </is>
      </c>
      <c r="N260" s="19" t="n">
        <v>12628.83</v>
      </c>
      <c r="O260" s="19" t="inlineStr">
        <is>
          <t>2026-05-12</t>
        </is>
      </c>
      <c r="P260" s="19" t="n">
        <v>11691.81</v>
      </c>
      <c r="Q260" s="19" t="inlineStr">
        <is>
          <t>최종 손절 도달(-6%)</t>
        </is>
      </c>
      <c r="R260" s="19" t="n">
        <v>3</v>
      </c>
      <c r="S260" s="19" t="n">
        <v>0</v>
      </c>
      <c r="T260" s="19" t="n">
        <v>-7.42</v>
      </c>
      <c r="U260" s="19" t="n">
        <v>-7.7</v>
      </c>
      <c r="V260" s="19" t="n">
        <v>107</v>
      </c>
    </row>
    <row r="261">
      <c r="A261" s="19" t="inlineStr">
        <is>
          <t>제주은행</t>
        </is>
      </c>
      <c r="B261" s="19" t="inlineStr">
        <is>
          <t>006220</t>
        </is>
      </c>
      <c r="C261" s="19" t="inlineStr">
        <is>
          <t>[대표님룰]</t>
        </is>
      </c>
      <c r="D261" s="19" t="inlineStr">
        <is>
          <t>[정석방어]</t>
        </is>
      </c>
      <c r="E261" s="19" t="inlineStr">
        <is>
          <t>+5%▶60% 익절 / +10%▶30% 익절 / +30%▶10% 익절</t>
        </is>
      </c>
      <c r="F261" s="19" t="inlineStr">
        <is>
          <t>-3%▶70% 손절 / -5%▶20% 손절 / -10%▶10% 손절</t>
        </is>
      </c>
      <c r="G261" s="19" t="inlineStr">
        <is>
          <t>2026-01-02</t>
        </is>
      </c>
      <c r="H261" s="19" t="inlineStr">
        <is>
          <t>2026-06-08</t>
        </is>
      </c>
      <c r="I261" s="19" t="inlineStr">
        <is>
          <t>예</t>
        </is>
      </c>
      <c r="J261" s="19" t="n">
        <v>0.0005</v>
      </c>
      <c r="K261" s="19" t="n">
        <v>0.0025</v>
      </c>
      <c r="L261" s="19" t="n">
        <v>0.0007</v>
      </c>
      <c r="M261" s="19" t="inlineStr">
        <is>
          <t>2026-01-05</t>
        </is>
      </c>
      <c r="N261" s="19" t="n">
        <v>11548.08</v>
      </c>
      <c r="O261" s="19" t="inlineStr">
        <is>
          <t>2026-01-23</t>
        </is>
      </c>
      <c r="P261" s="19" t="n">
        <v>12401.31</v>
      </c>
      <c r="Q261" s="19" t="inlineStr">
        <is>
          <t>1차 익절 도달(5%)</t>
        </is>
      </c>
      <c r="R261" s="19" t="n">
        <v>15</v>
      </c>
      <c r="S261" s="19" t="n">
        <v>10</v>
      </c>
      <c r="T261" s="19" t="n">
        <v>7.39</v>
      </c>
      <c r="U261" s="19" t="n">
        <v>7.07</v>
      </c>
      <c r="V261" s="19" t="n">
        <v>552</v>
      </c>
    </row>
    <row r="262">
      <c r="A262" s="19" t="inlineStr">
        <is>
          <t>제주은행</t>
        </is>
      </c>
      <c r="B262" s="19" t="inlineStr">
        <is>
          <t>006220</t>
        </is>
      </c>
      <c r="C262" s="19" t="inlineStr">
        <is>
          <t>[대표님룰]</t>
        </is>
      </c>
      <c r="D262" s="19" t="inlineStr">
        <is>
          <t>[정석방어]</t>
        </is>
      </c>
      <c r="E262" s="19" t="inlineStr">
        <is>
          <t>+5%▶60% 익절 / +10%▶30% 익절 / +30%▶10% 익절</t>
        </is>
      </c>
      <c r="F262" s="19" t="inlineStr">
        <is>
          <t>-3%▶70% 손절 / -5%▶20% 손절 / -10%▶10% 손절</t>
        </is>
      </c>
      <c r="G262" s="19" t="inlineStr">
        <is>
          <t>2026-01-02</t>
        </is>
      </c>
      <c r="H262" s="19" t="inlineStr">
        <is>
          <t>2026-06-08</t>
        </is>
      </c>
      <c r="I262" s="19" t="inlineStr">
        <is>
          <t>예</t>
        </is>
      </c>
      <c r="J262" s="19" t="n">
        <v>0.0005</v>
      </c>
      <c r="K262" s="19" t="n">
        <v>0.0025</v>
      </c>
      <c r="L262" s="19" t="n">
        <v>0.0007</v>
      </c>
      <c r="M262" s="19" t="inlineStr">
        <is>
          <t>2026-01-05</t>
        </is>
      </c>
      <c r="N262" s="19" t="n">
        <v>11548.08</v>
      </c>
      <c r="O262" s="19" t="inlineStr">
        <is>
          <t>2026-01-27</t>
        </is>
      </c>
      <c r="P262" s="19" t="n">
        <v>15589.08</v>
      </c>
      <c r="Q262" s="19" t="inlineStr">
        <is>
          <t>RSI 과열 부분청산</t>
        </is>
      </c>
      <c r="R262" s="19" t="n">
        <v>9</v>
      </c>
      <c r="S262" s="19" t="n">
        <v>1</v>
      </c>
      <c r="T262" s="19" t="n">
        <v>34.99</v>
      </c>
      <c r="U262" s="19" t="n">
        <v>34.59</v>
      </c>
      <c r="V262" s="19" t="n">
        <v>403</v>
      </c>
    </row>
    <row r="263">
      <c r="A263" s="19" t="inlineStr">
        <is>
          <t>제주은행</t>
        </is>
      </c>
      <c r="B263" s="19" t="inlineStr">
        <is>
          <t>006220</t>
        </is>
      </c>
      <c r="C263" s="19" t="inlineStr">
        <is>
          <t>[대표님룰]</t>
        </is>
      </c>
      <c r="D263" s="19" t="inlineStr">
        <is>
          <t>[정석방어]</t>
        </is>
      </c>
      <c r="E263" s="19" t="inlineStr">
        <is>
          <t>+5%▶60% 익절 / +10%▶30% 익절 / +30%▶10% 익절</t>
        </is>
      </c>
      <c r="F263" s="19" t="inlineStr">
        <is>
          <t>-3%▶70% 손절 / -5%▶20% 손절 / -10%▶10% 손절</t>
        </is>
      </c>
      <c r="G263" s="19" t="inlineStr">
        <is>
          <t>2026-01-02</t>
        </is>
      </c>
      <c r="H263" s="19" t="inlineStr">
        <is>
          <t>2026-06-08</t>
        </is>
      </c>
      <c r="I263" s="19" t="inlineStr">
        <is>
          <t>예</t>
        </is>
      </c>
      <c r="J263" s="19" t="n">
        <v>0.0005</v>
      </c>
      <c r="K263" s="19" t="n">
        <v>0.0025</v>
      </c>
      <c r="L263" s="19" t="n">
        <v>0.0007</v>
      </c>
      <c r="M263" s="19" t="inlineStr">
        <is>
          <t>2026-01-05</t>
        </is>
      </c>
      <c r="N263" s="19" t="n">
        <v>11548.08</v>
      </c>
      <c r="O263" s="19" t="inlineStr">
        <is>
          <t>2026-01-28</t>
        </is>
      </c>
      <c r="P263" s="19" t="n">
        <v>14250.02</v>
      </c>
      <c r="Q263" s="19" t="inlineStr">
        <is>
          <t>2차 익절 도달(10%)</t>
        </is>
      </c>
      <c r="R263" s="19" t="n">
        <v>1</v>
      </c>
      <c r="S263" s="19" t="n">
        <v>0</v>
      </c>
      <c r="T263" s="19" t="n">
        <v>23.4</v>
      </c>
      <c r="U263" s="19" t="n">
        <v>23.03</v>
      </c>
      <c r="V263" s="19" t="n">
        <v>41</v>
      </c>
    </row>
    <row r="264">
      <c r="A264" s="19" t="inlineStr">
        <is>
          <t>제주은행</t>
        </is>
      </c>
      <c r="B264" s="19" t="inlineStr">
        <is>
          <t>006220</t>
        </is>
      </c>
      <c r="C264" s="19" t="inlineStr">
        <is>
          <t>[대표님룰]</t>
        </is>
      </c>
      <c r="D264" s="19" t="inlineStr">
        <is>
          <t>[정석방어]</t>
        </is>
      </c>
      <c r="E264" s="19" t="inlineStr">
        <is>
          <t>+5%▶60% 익절 / +10%▶30% 익절 / +30%▶10% 익절</t>
        </is>
      </c>
      <c r="F264" s="19" t="inlineStr">
        <is>
          <t>-3%▶70% 손절 / -5%▶20% 손절 / -10%▶10% 손절</t>
        </is>
      </c>
      <c r="G264" s="19" t="inlineStr">
        <is>
          <t>2026-01-02</t>
        </is>
      </c>
      <c r="H264" s="19" t="inlineStr">
        <is>
          <t>2026-06-08</t>
        </is>
      </c>
      <c r="I264" s="19" t="inlineStr">
        <is>
          <t>예</t>
        </is>
      </c>
      <c r="J264" s="19" t="n">
        <v>0.0005</v>
      </c>
      <c r="K264" s="19" t="n">
        <v>0.0025</v>
      </c>
      <c r="L264" s="19" t="n">
        <v>0.0007</v>
      </c>
      <c r="M264" s="19" t="inlineStr">
        <is>
          <t>2026-04-30</t>
        </is>
      </c>
      <c r="N264" s="19" t="n">
        <v>12628.83</v>
      </c>
      <c r="O264" s="19" t="inlineStr">
        <is>
          <t>2026-05-08</t>
        </is>
      </c>
      <c r="P264" s="19" t="n">
        <v>12231.43</v>
      </c>
      <c r="Q264" s="19" t="inlineStr">
        <is>
          <t>1차 손절 도달(-3%)</t>
        </is>
      </c>
      <c r="R264" s="19" t="n">
        <v>18</v>
      </c>
      <c r="S264" s="19" t="n">
        <v>9</v>
      </c>
      <c r="T264" s="19" t="n">
        <v>-3.15</v>
      </c>
      <c r="U264" s="19" t="n">
        <v>-3.44</v>
      </c>
      <c r="V264" s="19" t="n">
        <v>664</v>
      </c>
    </row>
    <row r="265">
      <c r="A265" s="19" t="inlineStr">
        <is>
          <t>제주은행</t>
        </is>
      </c>
      <c r="B265" s="19" t="inlineStr">
        <is>
          <t>006220</t>
        </is>
      </c>
      <c r="C265" s="19" t="inlineStr">
        <is>
          <t>[대표님룰]</t>
        </is>
      </c>
      <c r="D265" s="19" t="inlineStr">
        <is>
          <t>[정석방어]</t>
        </is>
      </c>
      <c r="E265" s="19" t="inlineStr">
        <is>
          <t>+5%▶60% 익절 / +10%▶30% 익절 / +30%▶10% 익절</t>
        </is>
      </c>
      <c r="F265" s="19" t="inlineStr">
        <is>
          <t>-3%▶70% 손절 / -5%▶20% 손절 / -10%▶10% 손절</t>
        </is>
      </c>
      <c r="G265" s="19" t="inlineStr">
        <is>
          <t>2026-01-02</t>
        </is>
      </c>
      <c r="H265" s="19" t="inlineStr">
        <is>
          <t>2026-06-08</t>
        </is>
      </c>
      <c r="I265" s="19" t="inlineStr">
        <is>
          <t>예</t>
        </is>
      </c>
      <c r="J265" s="19" t="n">
        <v>0.0005</v>
      </c>
      <c r="K265" s="19" t="n">
        <v>0.0025</v>
      </c>
      <c r="L265" s="19" t="n">
        <v>0.0007</v>
      </c>
      <c r="M265" s="19" t="inlineStr">
        <is>
          <t>2026-04-30</t>
        </is>
      </c>
      <c r="N265" s="19" t="n">
        <v>12628.83</v>
      </c>
      <c r="O265" s="19" t="inlineStr">
        <is>
          <t>2026-05-11</t>
        </is>
      </c>
      <c r="P265" s="19" t="n">
        <v>11951.63</v>
      </c>
      <c r="Q265" s="19" t="inlineStr">
        <is>
          <t>2차 손절 도달(-5%)</t>
        </is>
      </c>
      <c r="R265" s="19" t="n">
        <v>5</v>
      </c>
      <c r="S265" s="19" t="n">
        <v>4</v>
      </c>
      <c r="T265" s="19" t="n">
        <v>-5.36</v>
      </c>
      <c r="U265" s="19" t="n">
        <v>-5.65</v>
      </c>
      <c r="V265" s="19" t="n">
        <v>181</v>
      </c>
    </row>
    <row r="266">
      <c r="A266" s="19" t="inlineStr">
        <is>
          <t>제주은행</t>
        </is>
      </c>
      <c r="B266" s="19" t="inlineStr">
        <is>
          <t>006220</t>
        </is>
      </c>
      <c r="C266" s="19" t="inlineStr">
        <is>
          <t>[대표님룰]</t>
        </is>
      </c>
      <c r="D266" s="19" t="inlineStr">
        <is>
          <t>[정석방어]</t>
        </is>
      </c>
      <c r="E266" s="19" t="inlineStr">
        <is>
          <t>+5%▶60% 익절 / +10%▶30% 익절 / +30%▶10% 익절</t>
        </is>
      </c>
      <c r="F266" s="19" t="inlineStr">
        <is>
          <t>-3%▶70% 손절 / -5%▶20% 손절 / -10%▶10% 손절</t>
        </is>
      </c>
      <c r="G266" s="19" t="inlineStr">
        <is>
          <t>2026-01-02</t>
        </is>
      </c>
      <c r="H266" s="19" t="inlineStr">
        <is>
          <t>2026-06-08</t>
        </is>
      </c>
      <c r="I266" s="19" t="inlineStr">
        <is>
          <t>예</t>
        </is>
      </c>
      <c r="J266" s="19" t="n">
        <v>0.0005</v>
      </c>
      <c r="K266" s="19" t="n">
        <v>0.0025</v>
      </c>
      <c r="L266" s="19" t="n">
        <v>0.0007</v>
      </c>
      <c r="M266" s="19" t="inlineStr">
        <is>
          <t>2026-04-30</t>
        </is>
      </c>
      <c r="N266" s="19" t="n">
        <v>12628.83</v>
      </c>
      <c r="O266" s="19" t="inlineStr">
        <is>
          <t>2026-05-15</t>
        </is>
      </c>
      <c r="P266" s="19" t="n">
        <v>11242.12</v>
      </c>
      <c r="Q266" s="19" t="inlineStr">
        <is>
          <t>최종 손절 도달(-10%)</t>
        </is>
      </c>
      <c r="R266" s="19" t="n">
        <v>4</v>
      </c>
      <c r="S266" s="19" t="n">
        <v>0</v>
      </c>
      <c r="T266" s="19" t="n">
        <v>-10.98</v>
      </c>
      <c r="U266" s="19" t="n">
        <v>-11.25</v>
      </c>
      <c r="V266" s="19" t="n">
        <v>138</v>
      </c>
    </row>
    <row r="267">
      <c r="A267" s="19" t="inlineStr">
        <is>
          <t>제주은행</t>
        </is>
      </c>
      <c r="B267" s="19" t="inlineStr">
        <is>
          <t>006220</t>
        </is>
      </c>
      <c r="C267" s="19" t="inlineStr">
        <is>
          <t>[대표님룰]</t>
        </is>
      </c>
      <c r="D267" s="19" t="inlineStr">
        <is>
          <t>[변동성허용]</t>
        </is>
      </c>
      <c r="E267" s="19" t="inlineStr">
        <is>
          <t>+5%▶60% 익절 / +10%▶30% 익절 / +30%▶10% 익절</t>
        </is>
      </c>
      <c r="F267" s="19" t="inlineStr">
        <is>
          <t>-5%▶50% 손절 / -10%▶30% 손절 / -15%▶20% 손절</t>
        </is>
      </c>
      <c r="G267" s="19" t="inlineStr">
        <is>
          <t>2026-01-02</t>
        </is>
      </c>
      <c r="H267" s="19" t="inlineStr">
        <is>
          <t>2026-06-08</t>
        </is>
      </c>
      <c r="I267" s="19" t="inlineStr">
        <is>
          <t>예</t>
        </is>
      </c>
      <c r="J267" s="19" t="n">
        <v>0.0005</v>
      </c>
      <c r="K267" s="19" t="n">
        <v>0.0025</v>
      </c>
      <c r="L267" s="19" t="n">
        <v>0.0007</v>
      </c>
      <c r="M267" s="19" t="inlineStr">
        <is>
          <t>2026-01-05</t>
        </is>
      </c>
      <c r="N267" s="19" t="n">
        <v>11548.08</v>
      </c>
      <c r="O267" s="19" t="inlineStr">
        <is>
          <t>2026-01-23</t>
        </is>
      </c>
      <c r="P267" s="19" t="n">
        <v>12401.31</v>
      </c>
      <c r="Q267" s="19" t="inlineStr">
        <is>
          <t>1차 익절 도달(5%)</t>
        </is>
      </c>
      <c r="R267" s="19" t="n">
        <v>15</v>
      </c>
      <c r="S267" s="19" t="n">
        <v>10</v>
      </c>
      <c r="T267" s="19" t="n">
        <v>7.39</v>
      </c>
      <c r="U267" s="19" t="n">
        <v>7.07</v>
      </c>
      <c r="V267" s="19" t="n">
        <v>552</v>
      </c>
    </row>
    <row r="268">
      <c r="A268" s="19" t="inlineStr">
        <is>
          <t>제주은행</t>
        </is>
      </c>
      <c r="B268" s="19" t="inlineStr">
        <is>
          <t>006220</t>
        </is>
      </c>
      <c r="C268" s="19" t="inlineStr">
        <is>
          <t>[대표님룰]</t>
        </is>
      </c>
      <c r="D268" s="19" t="inlineStr">
        <is>
          <t>[변동성허용]</t>
        </is>
      </c>
      <c r="E268" s="19" t="inlineStr">
        <is>
          <t>+5%▶60% 익절 / +10%▶30% 익절 / +30%▶10% 익절</t>
        </is>
      </c>
      <c r="F268" s="19" t="inlineStr">
        <is>
          <t>-5%▶50% 손절 / -10%▶30% 손절 / -15%▶20% 손절</t>
        </is>
      </c>
      <c r="G268" s="19" t="inlineStr">
        <is>
          <t>2026-01-02</t>
        </is>
      </c>
      <c r="H268" s="19" t="inlineStr">
        <is>
          <t>2026-06-08</t>
        </is>
      </c>
      <c r="I268" s="19" t="inlineStr">
        <is>
          <t>예</t>
        </is>
      </c>
      <c r="J268" s="19" t="n">
        <v>0.0005</v>
      </c>
      <c r="K268" s="19" t="n">
        <v>0.0025</v>
      </c>
      <c r="L268" s="19" t="n">
        <v>0.0007</v>
      </c>
      <c r="M268" s="19" t="inlineStr">
        <is>
          <t>2026-01-05</t>
        </is>
      </c>
      <c r="N268" s="19" t="n">
        <v>11548.08</v>
      </c>
      <c r="O268" s="19" t="inlineStr">
        <is>
          <t>2026-01-27</t>
        </is>
      </c>
      <c r="P268" s="19" t="n">
        <v>15589.08</v>
      </c>
      <c r="Q268" s="19" t="inlineStr">
        <is>
          <t>RSI 과열 부분청산</t>
        </is>
      </c>
      <c r="R268" s="19" t="n">
        <v>9</v>
      </c>
      <c r="S268" s="19" t="n">
        <v>1</v>
      </c>
      <c r="T268" s="19" t="n">
        <v>34.99</v>
      </c>
      <c r="U268" s="19" t="n">
        <v>34.59</v>
      </c>
      <c r="V268" s="19" t="n">
        <v>403</v>
      </c>
    </row>
    <row r="269">
      <c r="A269" s="19" t="inlineStr">
        <is>
          <t>제주은행</t>
        </is>
      </c>
      <c r="B269" s="19" t="inlineStr">
        <is>
          <t>006220</t>
        </is>
      </c>
      <c r="C269" s="19" t="inlineStr">
        <is>
          <t>[대표님룰]</t>
        </is>
      </c>
      <c r="D269" s="19" t="inlineStr">
        <is>
          <t>[변동성허용]</t>
        </is>
      </c>
      <c r="E269" s="19" t="inlineStr">
        <is>
          <t>+5%▶60% 익절 / +10%▶30% 익절 / +30%▶10% 익절</t>
        </is>
      </c>
      <c r="F269" s="19" t="inlineStr">
        <is>
          <t>-5%▶50% 손절 / -10%▶30% 손절 / -15%▶20% 손절</t>
        </is>
      </c>
      <c r="G269" s="19" t="inlineStr">
        <is>
          <t>2026-01-02</t>
        </is>
      </c>
      <c r="H269" s="19" t="inlineStr">
        <is>
          <t>2026-06-08</t>
        </is>
      </c>
      <c r="I269" s="19" t="inlineStr">
        <is>
          <t>예</t>
        </is>
      </c>
      <c r="J269" s="19" t="n">
        <v>0.0005</v>
      </c>
      <c r="K269" s="19" t="n">
        <v>0.0025</v>
      </c>
      <c r="L269" s="19" t="n">
        <v>0.0007</v>
      </c>
      <c r="M269" s="19" t="inlineStr">
        <is>
          <t>2026-01-05</t>
        </is>
      </c>
      <c r="N269" s="19" t="n">
        <v>11548.08</v>
      </c>
      <c r="O269" s="19" t="inlineStr">
        <is>
          <t>2026-01-28</t>
        </is>
      </c>
      <c r="P269" s="19" t="n">
        <v>14250.02</v>
      </c>
      <c r="Q269" s="19" t="inlineStr">
        <is>
          <t>2차 익절 도달(10%)</t>
        </is>
      </c>
      <c r="R269" s="19" t="n">
        <v>1</v>
      </c>
      <c r="S269" s="19" t="n">
        <v>0</v>
      </c>
      <c r="T269" s="19" t="n">
        <v>23.4</v>
      </c>
      <c r="U269" s="19" t="n">
        <v>23.03</v>
      </c>
      <c r="V269" s="19" t="n">
        <v>41</v>
      </c>
    </row>
    <row r="270">
      <c r="A270" s="19" t="inlineStr">
        <is>
          <t>제주은행</t>
        </is>
      </c>
      <c r="B270" s="19" t="inlineStr">
        <is>
          <t>006220</t>
        </is>
      </c>
      <c r="C270" s="19" t="inlineStr">
        <is>
          <t>[대표님룰]</t>
        </is>
      </c>
      <c r="D270" s="19" t="inlineStr">
        <is>
          <t>[변동성허용]</t>
        </is>
      </c>
      <c r="E270" s="19" t="inlineStr">
        <is>
          <t>+5%▶60% 익절 / +10%▶30% 익절 / +30%▶10% 익절</t>
        </is>
      </c>
      <c r="F270" s="19" t="inlineStr">
        <is>
          <t>-5%▶50% 손절 / -10%▶30% 손절 / -15%▶20% 손절</t>
        </is>
      </c>
      <c r="G270" s="19" t="inlineStr">
        <is>
          <t>2026-01-02</t>
        </is>
      </c>
      <c r="H270" s="19" t="inlineStr">
        <is>
          <t>2026-06-08</t>
        </is>
      </c>
      <c r="I270" s="19" t="inlineStr">
        <is>
          <t>예</t>
        </is>
      </c>
      <c r="J270" s="19" t="n">
        <v>0.0005</v>
      </c>
      <c r="K270" s="19" t="n">
        <v>0.0025</v>
      </c>
      <c r="L270" s="19" t="n">
        <v>0.0007</v>
      </c>
      <c r="M270" s="19" t="inlineStr">
        <is>
          <t>2026-04-30</t>
        </is>
      </c>
      <c r="N270" s="19" t="n">
        <v>12628.83</v>
      </c>
      <c r="O270" s="19" t="inlineStr">
        <is>
          <t>2026-05-11</t>
        </is>
      </c>
      <c r="P270" s="19" t="n">
        <v>11951.63</v>
      </c>
      <c r="Q270" s="19" t="inlineStr">
        <is>
          <t>1차 손절 도달(-5%)</t>
        </is>
      </c>
      <c r="R270" s="19" t="n">
        <v>13</v>
      </c>
      <c r="S270" s="19" t="n">
        <v>14</v>
      </c>
      <c r="T270" s="19" t="n">
        <v>-5.36</v>
      </c>
      <c r="U270" s="19" t="n">
        <v>-5.65</v>
      </c>
      <c r="V270" s="19" t="n">
        <v>471</v>
      </c>
    </row>
    <row r="271">
      <c r="A271" s="19" t="inlineStr">
        <is>
          <t>제주은행</t>
        </is>
      </c>
      <c r="B271" s="19" t="inlineStr">
        <is>
          <t>006220</t>
        </is>
      </c>
      <c r="C271" s="19" t="inlineStr">
        <is>
          <t>[대표님룰]</t>
        </is>
      </c>
      <c r="D271" s="19" t="inlineStr">
        <is>
          <t>[변동성허용]</t>
        </is>
      </c>
      <c r="E271" s="19" t="inlineStr">
        <is>
          <t>+5%▶60% 익절 / +10%▶30% 익절 / +30%▶10% 익절</t>
        </is>
      </c>
      <c r="F271" s="19" t="inlineStr">
        <is>
          <t>-5%▶50% 손절 / -10%▶30% 손절 / -15%▶20% 손절</t>
        </is>
      </c>
      <c r="G271" s="19" t="inlineStr">
        <is>
          <t>2026-01-02</t>
        </is>
      </c>
      <c r="H271" s="19" t="inlineStr">
        <is>
          <t>2026-06-08</t>
        </is>
      </c>
      <c r="I271" s="19" t="inlineStr">
        <is>
          <t>예</t>
        </is>
      </c>
      <c r="J271" s="19" t="n">
        <v>0.0005</v>
      </c>
      <c r="K271" s="19" t="n">
        <v>0.0025</v>
      </c>
      <c r="L271" s="19" t="n">
        <v>0.0007</v>
      </c>
      <c r="M271" s="19" t="inlineStr">
        <is>
          <t>2026-04-30</t>
        </is>
      </c>
      <c r="N271" s="19" t="n">
        <v>12628.83</v>
      </c>
      <c r="O271" s="19" t="inlineStr">
        <is>
          <t>2026-05-15</t>
        </is>
      </c>
      <c r="P271" s="19" t="n">
        <v>11242.12</v>
      </c>
      <c r="Q271" s="19" t="inlineStr">
        <is>
          <t>2차 손절 도달(-10%)</t>
        </is>
      </c>
      <c r="R271" s="19" t="n">
        <v>8</v>
      </c>
      <c r="S271" s="19" t="n">
        <v>6</v>
      </c>
      <c r="T271" s="19" t="n">
        <v>-10.98</v>
      </c>
      <c r="U271" s="19" t="n">
        <v>-11.25</v>
      </c>
      <c r="V271" s="19" t="n">
        <v>275</v>
      </c>
    </row>
    <row r="272">
      <c r="A272" s="19" t="inlineStr">
        <is>
          <t>제주은행</t>
        </is>
      </c>
      <c r="B272" s="19" t="inlineStr">
        <is>
          <t>006220</t>
        </is>
      </c>
      <c r="C272" s="19" t="inlineStr">
        <is>
          <t>[대표님룰]</t>
        </is>
      </c>
      <c r="D272" s="19" t="inlineStr">
        <is>
          <t>[변동성허용]</t>
        </is>
      </c>
      <c r="E272" s="19" t="inlineStr">
        <is>
          <t>+5%▶60% 익절 / +10%▶30% 익절 / +30%▶10% 익절</t>
        </is>
      </c>
      <c r="F272" s="19" t="inlineStr">
        <is>
          <t>-5%▶50% 손절 / -10%▶30% 손절 / -15%▶20% 손절</t>
        </is>
      </c>
      <c r="G272" s="19" t="inlineStr">
        <is>
          <t>2026-01-02</t>
        </is>
      </c>
      <c r="H272" s="19" t="inlineStr">
        <is>
          <t>2026-06-08</t>
        </is>
      </c>
      <c r="I272" s="19" t="inlineStr">
        <is>
          <t>예</t>
        </is>
      </c>
      <c r="J272" s="19" t="n">
        <v>0.0005</v>
      </c>
      <c r="K272" s="19" t="n">
        <v>0.0025</v>
      </c>
      <c r="L272" s="19" t="n">
        <v>0.0007</v>
      </c>
      <c r="M272" s="19" t="inlineStr">
        <is>
          <t>2026-04-30</t>
        </is>
      </c>
      <c r="N272" s="19" t="n">
        <v>12628.83</v>
      </c>
      <c r="O272" s="19" t="inlineStr">
        <is>
          <t>2026-05-20</t>
        </is>
      </c>
      <c r="P272" s="19" t="n">
        <v>10592.58</v>
      </c>
      <c r="Q272" s="19" t="inlineStr">
        <is>
          <t>최종 손절 도달(-15%)</t>
        </is>
      </c>
      <c r="R272" s="19" t="n">
        <v>6</v>
      </c>
      <c r="S272" s="19" t="n">
        <v>0</v>
      </c>
      <c r="T272" s="19" t="n">
        <v>-16.12</v>
      </c>
      <c r="U272" s="19" t="n">
        <v>-16.38</v>
      </c>
      <c r="V272" s="19" t="n">
        <v>197</v>
      </c>
    </row>
    <row r="273">
      <c r="A273" s="19" t="inlineStr">
        <is>
          <t>제주은행</t>
        </is>
      </c>
      <c r="B273" s="19" t="inlineStr">
        <is>
          <t>006220</t>
        </is>
      </c>
      <c r="C273" s="19" t="inlineStr">
        <is>
          <t>[대표님룰]</t>
        </is>
      </c>
      <c r="D273" s="19" t="inlineStr">
        <is>
          <t>[버티기형]</t>
        </is>
      </c>
      <c r="E273" s="19" t="inlineStr">
        <is>
          <t>+5%▶60% 익절 / +10%▶30% 익절 / +30%▶10% 익절</t>
        </is>
      </c>
      <c r="F273" s="19" t="inlineStr">
        <is>
          <t>-5%▶40% 손절 / -15%▶30% 손절 / -20%▶30% 손절</t>
        </is>
      </c>
      <c r="G273" s="19" t="inlineStr">
        <is>
          <t>2026-01-02</t>
        </is>
      </c>
      <c r="H273" s="19" t="inlineStr">
        <is>
          <t>2026-06-08</t>
        </is>
      </c>
      <c r="I273" s="19" t="inlineStr">
        <is>
          <t>예</t>
        </is>
      </c>
      <c r="J273" s="19" t="n">
        <v>0.0005</v>
      </c>
      <c r="K273" s="19" t="n">
        <v>0.0025</v>
      </c>
      <c r="L273" s="19" t="n">
        <v>0.0007</v>
      </c>
      <c r="M273" s="19" t="inlineStr">
        <is>
          <t>2026-01-05</t>
        </is>
      </c>
      <c r="N273" s="19" t="n">
        <v>11548.08</v>
      </c>
      <c r="O273" s="19" t="inlineStr">
        <is>
          <t>2026-01-23</t>
        </is>
      </c>
      <c r="P273" s="19" t="n">
        <v>12401.31</v>
      </c>
      <c r="Q273" s="19" t="inlineStr">
        <is>
          <t>1차 익절 도달(5%)</t>
        </is>
      </c>
      <c r="R273" s="19" t="n">
        <v>15</v>
      </c>
      <c r="S273" s="19" t="n">
        <v>10</v>
      </c>
      <c r="T273" s="19" t="n">
        <v>7.39</v>
      </c>
      <c r="U273" s="19" t="n">
        <v>7.07</v>
      </c>
      <c r="V273" s="19" t="n">
        <v>552</v>
      </c>
    </row>
    <row r="274">
      <c r="A274" s="19" t="inlineStr">
        <is>
          <t>제주은행</t>
        </is>
      </c>
      <c r="B274" s="19" t="inlineStr">
        <is>
          <t>006220</t>
        </is>
      </c>
      <c r="C274" s="19" t="inlineStr">
        <is>
          <t>[대표님룰]</t>
        </is>
      </c>
      <c r="D274" s="19" t="inlineStr">
        <is>
          <t>[버티기형]</t>
        </is>
      </c>
      <c r="E274" s="19" t="inlineStr">
        <is>
          <t>+5%▶60% 익절 / +10%▶30% 익절 / +30%▶10% 익절</t>
        </is>
      </c>
      <c r="F274" s="19" t="inlineStr">
        <is>
          <t>-5%▶40% 손절 / -15%▶30% 손절 / -20%▶30% 손절</t>
        </is>
      </c>
      <c r="G274" s="19" t="inlineStr">
        <is>
          <t>2026-01-02</t>
        </is>
      </c>
      <c r="H274" s="19" t="inlineStr">
        <is>
          <t>2026-06-08</t>
        </is>
      </c>
      <c r="I274" s="19" t="inlineStr">
        <is>
          <t>예</t>
        </is>
      </c>
      <c r="J274" s="19" t="n">
        <v>0.0005</v>
      </c>
      <c r="K274" s="19" t="n">
        <v>0.0025</v>
      </c>
      <c r="L274" s="19" t="n">
        <v>0.0007</v>
      </c>
      <c r="M274" s="19" t="inlineStr">
        <is>
          <t>2026-01-05</t>
        </is>
      </c>
      <c r="N274" s="19" t="n">
        <v>11548.08</v>
      </c>
      <c r="O274" s="19" t="inlineStr">
        <is>
          <t>2026-01-27</t>
        </is>
      </c>
      <c r="P274" s="19" t="n">
        <v>15589.08</v>
      </c>
      <c r="Q274" s="19" t="inlineStr">
        <is>
          <t>RSI 과열 부분청산</t>
        </is>
      </c>
      <c r="R274" s="19" t="n">
        <v>9</v>
      </c>
      <c r="S274" s="19" t="n">
        <v>1</v>
      </c>
      <c r="T274" s="19" t="n">
        <v>34.99</v>
      </c>
      <c r="U274" s="19" t="n">
        <v>34.59</v>
      </c>
      <c r="V274" s="19" t="n">
        <v>403</v>
      </c>
    </row>
    <row r="275">
      <c r="A275" s="19" t="inlineStr">
        <is>
          <t>제주은행</t>
        </is>
      </c>
      <c r="B275" s="19" t="inlineStr">
        <is>
          <t>006220</t>
        </is>
      </c>
      <c r="C275" s="19" t="inlineStr">
        <is>
          <t>[대표님룰]</t>
        </is>
      </c>
      <c r="D275" s="19" t="inlineStr">
        <is>
          <t>[버티기형]</t>
        </is>
      </c>
      <c r="E275" s="19" t="inlineStr">
        <is>
          <t>+5%▶60% 익절 / +10%▶30% 익절 / +30%▶10% 익절</t>
        </is>
      </c>
      <c r="F275" s="19" t="inlineStr">
        <is>
          <t>-5%▶40% 손절 / -15%▶30% 손절 / -20%▶30% 손절</t>
        </is>
      </c>
      <c r="G275" s="19" t="inlineStr">
        <is>
          <t>2026-01-02</t>
        </is>
      </c>
      <c r="H275" s="19" t="inlineStr">
        <is>
          <t>2026-06-08</t>
        </is>
      </c>
      <c r="I275" s="19" t="inlineStr">
        <is>
          <t>예</t>
        </is>
      </c>
      <c r="J275" s="19" t="n">
        <v>0.0005</v>
      </c>
      <c r="K275" s="19" t="n">
        <v>0.0025</v>
      </c>
      <c r="L275" s="19" t="n">
        <v>0.0007</v>
      </c>
      <c r="M275" s="19" t="inlineStr">
        <is>
          <t>2026-01-05</t>
        </is>
      </c>
      <c r="N275" s="19" t="n">
        <v>11548.08</v>
      </c>
      <c r="O275" s="19" t="inlineStr">
        <is>
          <t>2026-01-28</t>
        </is>
      </c>
      <c r="P275" s="19" t="n">
        <v>14250.02</v>
      </c>
      <c r="Q275" s="19" t="inlineStr">
        <is>
          <t>2차 익절 도달(10%)</t>
        </is>
      </c>
      <c r="R275" s="19" t="n">
        <v>1</v>
      </c>
      <c r="S275" s="19" t="n">
        <v>0</v>
      </c>
      <c r="T275" s="19" t="n">
        <v>23.4</v>
      </c>
      <c r="U275" s="19" t="n">
        <v>23.03</v>
      </c>
      <c r="V275" s="19" t="n">
        <v>41</v>
      </c>
    </row>
    <row r="276">
      <c r="A276" s="19" t="inlineStr">
        <is>
          <t>제주은행</t>
        </is>
      </c>
      <c r="B276" s="19" t="inlineStr">
        <is>
          <t>006220</t>
        </is>
      </c>
      <c r="C276" s="19" t="inlineStr">
        <is>
          <t>[대표님룰]</t>
        </is>
      </c>
      <c r="D276" s="19" t="inlineStr">
        <is>
          <t>[버티기형]</t>
        </is>
      </c>
      <c r="E276" s="19" t="inlineStr">
        <is>
          <t>+5%▶60% 익절 / +10%▶30% 익절 / +30%▶10% 익절</t>
        </is>
      </c>
      <c r="F276" s="19" t="inlineStr">
        <is>
          <t>-5%▶40% 손절 / -15%▶30% 손절 / -20%▶30% 손절</t>
        </is>
      </c>
      <c r="G276" s="19" t="inlineStr">
        <is>
          <t>2026-01-02</t>
        </is>
      </c>
      <c r="H276" s="19" t="inlineStr">
        <is>
          <t>2026-06-08</t>
        </is>
      </c>
      <c r="I276" s="19" t="inlineStr">
        <is>
          <t>예</t>
        </is>
      </c>
      <c r="J276" s="19" t="n">
        <v>0.0005</v>
      </c>
      <c r="K276" s="19" t="n">
        <v>0.0025</v>
      </c>
      <c r="L276" s="19" t="n">
        <v>0.0007</v>
      </c>
      <c r="M276" s="19" t="inlineStr">
        <is>
          <t>2026-04-30</t>
        </is>
      </c>
      <c r="N276" s="19" t="n">
        <v>12628.83</v>
      </c>
      <c r="O276" s="19" t="inlineStr">
        <is>
          <t>2026-05-11</t>
        </is>
      </c>
      <c r="P276" s="19" t="n">
        <v>11951.63</v>
      </c>
      <c r="Q276" s="19" t="inlineStr">
        <is>
          <t>1차 손절 도달(-5%)</t>
        </is>
      </c>
      <c r="R276" s="19" t="n">
        <v>10</v>
      </c>
      <c r="S276" s="19" t="n">
        <v>17</v>
      </c>
      <c r="T276" s="19" t="n">
        <v>-5.36</v>
      </c>
      <c r="U276" s="19" t="n">
        <v>-5.65</v>
      </c>
      <c r="V276" s="19" t="n">
        <v>362</v>
      </c>
    </row>
    <row r="277">
      <c r="A277" s="19" t="inlineStr">
        <is>
          <t>제주은행</t>
        </is>
      </c>
      <c r="B277" s="19" t="inlineStr">
        <is>
          <t>006220</t>
        </is>
      </c>
      <c r="C277" s="19" t="inlineStr">
        <is>
          <t>[대표님룰]</t>
        </is>
      </c>
      <c r="D277" s="19" t="inlineStr">
        <is>
          <t>[버티기형]</t>
        </is>
      </c>
      <c r="E277" s="19" t="inlineStr">
        <is>
          <t>+5%▶60% 익절 / +10%▶30% 익절 / +30%▶10% 익절</t>
        </is>
      </c>
      <c r="F277" s="19" t="inlineStr">
        <is>
          <t>-5%▶40% 손절 / -15%▶30% 손절 / -20%▶30% 손절</t>
        </is>
      </c>
      <c r="G277" s="19" t="inlineStr">
        <is>
          <t>2026-01-02</t>
        </is>
      </c>
      <c r="H277" s="19" t="inlineStr">
        <is>
          <t>2026-06-08</t>
        </is>
      </c>
      <c r="I277" s="19" t="inlineStr">
        <is>
          <t>예</t>
        </is>
      </c>
      <c r="J277" s="19" t="n">
        <v>0.0005</v>
      </c>
      <c r="K277" s="19" t="n">
        <v>0.0025</v>
      </c>
      <c r="L277" s="19" t="n">
        <v>0.0007</v>
      </c>
      <c r="M277" s="19" t="inlineStr">
        <is>
          <t>2026-04-30</t>
        </is>
      </c>
      <c r="N277" s="19" t="n">
        <v>12628.83</v>
      </c>
      <c r="O277" s="19" t="inlineStr">
        <is>
          <t>2026-05-20</t>
        </is>
      </c>
      <c r="P277" s="19" t="n">
        <v>10592.58</v>
      </c>
      <c r="Q277" s="19" t="inlineStr">
        <is>
          <t>2차 손절 도달(-15%)</t>
        </is>
      </c>
      <c r="R277" s="19" t="n">
        <v>8</v>
      </c>
      <c r="S277" s="19" t="n">
        <v>9</v>
      </c>
      <c r="T277" s="19" t="n">
        <v>-16.12</v>
      </c>
      <c r="U277" s="19" t="n">
        <v>-16.38</v>
      </c>
      <c r="V277" s="19" t="n">
        <v>262</v>
      </c>
    </row>
    <row r="278">
      <c r="A278" s="19" t="inlineStr">
        <is>
          <t>제주은행</t>
        </is>
      </c>
      <c r="B278" s="19" t="inlineStr">
        <is>
          <t>006220</t>
        </is>
      </c>
      <c r="C278" s="19" t="inlineStr">
        <is>
          <t>[대표님룰]</t>
        </is>
      </c>
      <c r="D278" s="19" t="inlineStr">
        <is>
          <t>[버티기형]</t>
        </is>
      </c>
      <c r="E278" s="19" t="inlineStr">
        <is>
          <t>+5%▶60% 익절 / +10%▶30% 익절 / +30%▶10% 익절</t>
        </is>
      </c>
      <c r="F278" s="19" t="inlineStr">
        <is>
          <t>-5%▶40% 손절 / -15%▶30% 손절 / -20%▶30% 손절</t>
        </is>
      </c>
      <c r="G278" s="19" t="inlineStr">
        <is>
          <t>2026-01-02</t>
        </is>
      </c>
      <c r="H278" s="19" t="inlineStr">
        <is>
          <t>2026-06-08</t>
        </is>
      </c>
      <c r="I278" s="19" t="inlineStr">
        <is>
          <t>예</t>
        </is>
      </c>
      <c r="J278" s="19" t="n">
        <v>0.0005</v>
      </c>
      <c r="K278" s="19" t="n">
        <v>0.0025</v>
      </c>
      <c r="L278" s="19" t="n">
        <v>0.0007</v>
      </c>
      <c r="M278" s="19" t="inlineStr">
        <is>
          <t>2026-04-30</t>
        </is>
      </c>
      <c r="N278" s="19" t="n">
        <v>12628.83</v>
      </c>
      <c r="O278" s="19" t="inlineStr">
        <is>
          <t>2026-05-29</t>
        </is>
      </c>
      <c r="P278" s="19" t="n">
        <v>9943.030000000001</v>
      </c>
      <c r="Q278" s="19" t="inlineStr">
        <is>
          <t>최종 손절 도달(-20%)</t>
        </is>
      </c>
      <c r="R278" s="19" t="n">
        <v>9</v>
      </c>
      <c r="S278" s="19" t="n">
        <v>0</v>
      </c>
      <c r="T278" s="19" t="n">
        <v>-21.27</v>
      </c>
      <c r="U278" s="19" t="n">
        <v>-21.5</v>
      </c>
      <c r="V278" s="19" t="n">
        <v>281</v>
      </c>
    </row>
    <row r="279">
      <c r="A279" s="19" t="inlineStr">
        <is>
          <t>제주은행</t>
        </is>
      </c>
      <c r="B279" s="19" t="inlineStr">
        <is>
          <t>006220</t>
        </is>
      </c>
      <c r="C279" s="19" t="inlineStr">
        <is>
          <t>[중기추세]</t>
        </is>
      </c>
      <c r="D279" s="19" t="inlineStr">
        <is>
          <t>[칼손절]</t>
        </is>
      </c>
      <c r="E279" s="19" t="inlineStr">
        <is>
          <t>+10%▶50% 익절 / +20%▶30% 익절 / +30%▶20% 익절</t>
        </is>
      </c>
      <c r="F279" s="19" t="inlineStr">
        <is>
          <t>-2%▶80% 손절 / -4%▶10% 손절 / -6%▶10% 손절</t>
        </is>
      </c>
      <c r="G279" s="19" t="inlineStr">
        <is>
          <t>2026-01-02</t>
        </is>
      </c>
      <c r="H279" s="19" t="inlineStr">
        <is>
          <t>2026-06-08</t>
        </is>
      </c>
      <c r="I279" s="19" t="inlineStr">
        <is>
          <t>예</t>
        </is>
      </c>
      <c r="J279" s="19" t="n">
        <v>0.0005</v>
      </c>
      <c r="K279" s="19" t="n">
        <v>0.0025</v>
      </c>
      <c r="L279" s="19" t="n">
        <v>0.0007</v>
      </c>
      <c r="M279" s="19" t="inlineStr">
        <is>
          <t>2026-01-05</t>
        </is>
      </c>
      <c r="N279" s="19" t="n">
        <v>11548.08</v>
      </c>
      <c r="O279" s="19" t="inlineStr">
        <is>
          <t>2026-01-08</t>
        </is>
      </c>
      <c r="P279" s="19" t="n">
        <v>11262.11</v>
      </c>
      <c r="Q279" s="19" t="inlineStr">
        <is>
          <t>1차 손절 도달(-2%)</t>
        </is>
      </c>
      <c r="R279" s="19" t="n">
        <v>20</v>
      </c>
      <c r="S279" s="19" t="n">
        <v>5</v>
      </c>
      <c r="T279" s="19" t="n">
        <v>-2.48</v>
      </c>
      <c r="U279" s="19" t="n">
        <v>-2.77</v>
      </c>
      <c r="V279" s="19" t="n">
        <v>679</v>
      </c>
    </row>
    <row r="280">
      <c r="A280" s="19" t="inlineStr">
        <is>
          <t>제주은행</t>
        </is>
      </c>
      <c r="B280" s="19" t="inlineStr">
        <is>
          <t>006220</t>
        </is>
      </c>
      <c r="C280" s="19" t="inlineStr">
        <is>
          <t>[중기추세]</t>
        </is>
      </c>
      <c r="D280" s="19" t="inlineStr">
        <is>
          <t>[칼손절]</t>
        </is>
      </c>
      <c r="E280" s="19" t="inlineStr">
        <is>
          <t>+10%▶50% 익절 / +20%▶30% 익절 / +30%▶20% 익절</t>
        </is>
      </c>
      <c r="F280" s="19" t="inlineStr">
        <is>
          <t>-2%▶80% 손절 / -4%▶10% 손절 / -6%▶10% 손절</t>
        </is>
      </c>
      <c r="G280" s="19" t="inlineStr">
        <is>
          <t>2026-01-02</t>
        </is>
      </c>
      <c r="H280" s="19" t="inlineStr">
        <is>
          <t>2026-06-08</t>
        </is>
      </c>
      <c r="I280" s="19" t="inlineStr">
        <is>
          <t>예</t>
        </is>
      </c>
      <c r="J280" s="19" t="n">
        <v>0.0005</v>
      </c>
      <c r="K280" s="19" t="n">
        <v>0.0025</v>
      </c>
      <c r="L280" s="19" t="n">
        <v>0.0007</v>
      </c>
      <c r="M280" s="19" t="inlineStr">
        <is>
          <t>2026-01-05</t>
        </is>
      </c>
      <c r="N280" s="19" t="n">
        <v>11548.08</v>
      </c>
      <c r="O280" s="19" t="inlineStr">
        <is>
          <t>2026-01-27</t>
        </is>
      </c>
      <c r="P280" s="19" t="n">
        <v>15589.08</v>
      </c>
      <c r="Q280" s="19" t="inlineStr">
        <is>
          <t>RSI 과열 부분청산</t>
        </is>
      </c>
      <c r="R280" s="19" t="n">
        <v>4</v>
      </c>
      <c r="S280" s="19" t="n">
        <v>1</v>
      </c>
      <c r="T280" s="19" t="n">
        <v>34.99</v>
      </c>
      <c r="U280" s="19" t="n">
        <v>34.59</v>
      </c>
      <c r="V280" s="19" t="n">
        <v>179</v>
      </c>
    </row>
    <row r="281">
      <c r="A281" s="19" t="inlineStr">
        <is>
          <t>제주은행</t>
        </is>
      </c>
      <c r="B281" s="19" t="inlineStr">
        <is>
          <t>006220</t>
        </is>
      </c>
      <c r="C281" s="19" t="inlineStr">
        <is>
          <t>[중기추세]</t>
        </is>
      </c>
      <c r="D281" s="19" t="inlineStr">
        <is>
          <t>[칼손절]</t>
        </is>
      </c>
      <c r="E281" s="19" t="inlineStr">
        <is>
          <t>+10%▶50% 익절 / +20%▶30% 익절 / +30%▶20% 익절</t>
        </is>
      </c>
      <c r="F281" s="19" t="inlineStr">
        <is>
          <t>-2%▶80% 손절 / -4%▶10% 손절 / -6%▶10% 손절</t>
        </is>
      </c>
      <c r="G281" s="19" t="inlineStr">
        <is>
          <t>2026-01-02</t>
        </is>
      </c>
      <c r="H281" s="19" t="inlineStr">
        <is>
          <t>2026-06-08</t>
        </is>
      </c>
      <c r="I281" s="19" t="inlineStr">
        <is>
          <t>예</t>
        </is>
      </c>
      <c r="J281" s="19" t="n">
        <v>0.0005</v>
      </c>
      <c r="K281" s="19" t="n">
        <v>0.0025</v>
      </c>
      <c r="L281" s="19" t="n">
        <v>0.0007</v>
      </c>
      <c r="M281" s="19" t="inlineStr">
        <is>
          <t>2026-01-05</t>
        </is>
      </c>
      <c r="N281" s="19" t="n">
        <v>11548.08</v>
      </c>
      <c r="O281" s="19" t="inlineStr">
        <is>
          <t>2026-01-28</t>
        </is>
      </c>
      <c r="P281" s="19" t="n">
        <v>14250.02</v>
      </c>
      <c r="Q281" s="19" t="inlineStr">
        <is>
          <t>2차 익절 도달(20%)</t>
        </is>
      </c>
      <c r="R281" s="19" t="n">
        <v>1</v>
      </c>
      <c r="S281" s="19" t="n">
        <v>0</v>
      </c>
      <c r="T281" s="19" t="n">
        <v>23.4</v>
      </c>
      <c r="U281" s="19" t="n">
        <v>23.03</v>
      </c>
      <c r="V281" s="19" t="n">
        <v>41</v>
      </c>
    </row>
    <row r="282">
      <c r="A282" s="19" t="inlineStr">
        <is>
          <t>제주은행</t>
        </is>
      </c>
      <c r="B282" s="19" t="inlineStr">
        <is>
          <t>006220</t>
        </is>
      </c>
      <c r="C282" s="19" t="inlineStr">
        <is>
          <t>[중기추세]</t>
        </is>
      </c>
      <c r="D282" s="19" t="inlineStr">
        <is>
          <t>[칼손절]</t>
        </is>
      </c>
      <c r="E282" s="19" t="inlineStr">
        <is>
          <t>+10%▶50% 익절 / +20%▶30% 익절 / +30%▶20% 익절</t>
        </is>
      </c>
      <c r="F282" s="19" t="inlineStr">
        <is>
          <t>-2%▶80% 손절 / -4%▶10% 손절 / -6%▶10% 손절</t>
        </is>
      </c>
      <c r="G282" s="19" t="inlineStr">
        <is>
          <t>2026-01-02</t>
        </is>
      </c>
      <c r="H282" s="19" t="inlineStr">
        <is>
          <t>2026-06-08</t>
        </is>
      </c>
      <c r="I282" s="19" t="inlineStr">
        <is>
          <t>예</t>
        </is>
      </c>
      <c r="J282" s="19" t="n">
        <v>0.0005</v>
      </c>
      <c r="K282" s="19" t="n">
        <v>0.0025</v>
      </c>
      <c r="L282" s="19" t="n">
        <v>0.0007</v>
      </c>
      <c r="M282" s="19" t="inlineStr">
        <is>
          <t>2026-04-30</t>
        </is>
      </c>
      <c r="N282" s="19" t="n">
        <v>12628.83</v>
      </c>
      <c r="O282" s="19" t="inlineStr">
        <is>
          <t>2026-05-07</t>
        </is>
      </c>
      <c r="P282" s="19" t="n">
        <v>12251.42</v>
      </c>
      <c r="Q282" s="19" t="inlineStr">
        <is>
          <t>1차 손절 도달(-2%)</t>
        </is>
      </c>
      <c r="R282" s="19" t="n">
        <v>19</v>
      </c>
      <c r="S282" s="19" t="n">
        <v>5</v>
      </c>
      <c r="T282" s="19" t="n">
        <v>-2.99</v>
      </c>
      <c r="U282" s="19" t="n">
        <v>-3.28</v>
      </c>
      <c r="V282" s="19" t="n">
        <v>702</v>
      </c>
    </row>
    <row r="283">
      <c r="A283" s="19" t="inlineStr">
        <is>
          <t>제주은행</t>
        </is>
      </c>
      <c r="B283" s="19" t="inlineStr">
        <is>
          <t>006220</t>
        </is>
      </c>
      <c r="C283" s="19" t="inlineStr">
        <is>
          <t>[중기추세]</t>
        </is>
      </c>
      <c r="D283" s="19" t="inlineStr">
        <is>
          <t>[칼손절]</t>
        </is>
      </c>
      <c r="E283" s="19" t="inlineStr">
        <is>
          <t>+10%▶50% 익절 / +20%▶30% 익절 / +30%▶20% 익절</t>
        </is>
      </c>
      <c r="F283" s="19" t="inlineStr">
        <is>
          <t>-2%▶80% 손절 / -4%▶10% 손절 / -6%▶10% 손절</t>
        </is>
      </c>
      <c r="G283" s="19" t="inlineStr">
        <is>
          <t>2026-01-02</t>
        </is>
      </c>
      <c r="H283" s="19" t="inlineStr">
        <is>
          <t>2026-06-08</t>
        </is>
      </c>
      <c r="I283" s="19" t="inlineStr">
        <is>
          <t>예</t>
        </is>
      </c>
      <c r="J283" s="19" t="n">
        <v>0.0005</v>
      </c>
      <c r="K283" s="19" t="n">
        <v>0.0025</v>
      </c>
      <c r="L283" s="19" t="n">
        <v>0.0007</v>
      </c>
      <c r="M283" s="19" t="inlineStr">
        <is>
          <t>2026-04-30</t>
        </is>
      </c>
      <c r="N283" s="19" t="n">
        <v>12628.83</v>
      </c>
      <c r="O283" s="19" t="inlineStr">
        <is>
          <t>2026-05-11</t>
        </is>
      </c>
      <c r="P283" s="19" t="n">
        <v>11951.63</v>
      </c>
      <c r="Q283" s="19" t="inlineStr">
        <is>
          <t>2차 손절 도달(-4%)</t>
        </is>
      </c>
      <c r="R283" s="19" t="n">
        <v>2</v>
      </c>
      <c r="S283" s="19" t="n">
        <v>3</v>
      </c>
      <c r="T283" s="19" t="n">
        <v>-5.36</v>
      </c>
      <c r="U283" s="19" t="n">
        <v>-5.65</v>
      </c>
      <c r="V283" s="19" t="n">
        <v>72</v>
      </c>
    </row>
    <row r="284">
      <c r="A284" s="19" t="inlineStr">
        <is>
          <t>제주은행</t>
        </is>
      </c>
      <c r="B284" s="19" t="inlineStr">
        <is>
          <t>006220</t>
        </is>
      </c>
      <c r="C284" s="19" t="inlineStr">
        <is>
          <t>[중기추세]</t>
        </is>
      </c>
      <c r="D284" s="19" t="inlineStr">
        <is>
          <t>[칼손절]</t>
        </is>
      </c>
      <c r="E284" s="19" t="inlineStr">
        <is>
          <t>+10%▶50% 익절 / +20%▶30% 익절 / +30%▶20% 익절</t>
        </is>
      </c>
      <c r="F284" s="19" t="inlineStr">
        <is>
          <t>-2%▶80% 손절 / -4%▶10% 손절 / -6%▶10% 손절</t>
        </is>
      </c>
      <c r="G284" s="19" t="inlineStr">
        <is>
          <t>2026-01-02</t>
        </is>
      </c>
      <c r="H284" s="19" t="inlineStr">
        <is>
          <t>2026-06-08</t>
        </is>
      </c>
      <c r="I284" s="19" t="inlineStr">
        <is>
          <t>예</t>
        </is>
      </c>
      <c r="J284" s="19" t="n">
        <v>0.0005</v>
      </c>
      <c r="K284" s="19" t="n">
        <v>0.0025</v>
      </c>
      <c r="L284" s="19" t="n">
        <v>0.0007</v>
      </c>
      <c r="M284" s="19" t="inlineStr">
        <is>
          <t>2026-04-30</t>
        </is>
      </c>
      <c r="N284" s="19" t="n">
        <v>12628.83</v>
      </c>
      <c r="O284" s="19" t="inlineStr">
        <is>
          <t>2026-05-12</t>
        </is>
      </c>
      <c r="P284" s="19" t="n">
        <v>11691.81</v>
      </c>
      <c r="Q284" s="19" t="inlineStr">
        <is>
          <t>최종 손절 도달(-6%)</t>
        </is>
      </c>
      <c r="R284" s="19" t="n">
        <v>3</v>
      </c>
      <c r="S284" s="19" t="n">
        <v>0</v>
      </c>
      <c r="T284" s="19" t="n">
        <v>-7.42</v>
      </c>
      <c r="U284" s="19" t="n">
        <v>-7.7</v>
      </c>
      <c r="V284" s="19" t="n">
        <v>107</v>
      </c>
    </row>
    <row r="285">
      <c r="A285" s="19" t="inlineStr">
        <is>
          <t>제주은행</t>
        </is>
      </c>
      <c r="B285" s="19" t="inlineStr">
        <is>
          <t>006220</t>
        </is>
      </c>
      <c r="C285" s="19" t="inlineStr">
        <is>
          <t>[중기추세]</t>
        </is>
      </c>
      <c r="D285" s="19" t="inlineStr">
        <is>
          <t>[정석방어]</t>
        </is>
      </c>
      <c r="E285" s="19" t="inlineStr">
        <is>
          <t>+10%▶50% 익절 / +20%▶30% 익절 / +30%▶20% 익절</t>
        </is>
      </c>
      <c r="F285" s="19" t="inlineStr">
        <is>
          <t>-3%▶70% 손절 / -5%▶20% 손절 / -10%▶10% 손절</t>
        </is>
      </c>
      <c r="G285" s="19" t="inlineStr">
        <is>
          <t>2026-01-02</t>
        </is>
      </c>
      <c r="H285" s="19" t="inlineStr">
        <is>
          <t>2026-06-08</t>
        </is>
      </c>
      <c r="I285" s="19" t="inlineStr">
        <is>
          <t>예</t>
        </is>
      </c>
      <c r="J285" s="19" t="n">
        <v>0.0005</v>
      </c>
      <c r="K285" s="19" t="n">
        <v>0.0025</v>
      </c>
      <c r="L285" s="19" t="n">
        <v>0.0007</v>
      </c>
      <c r="M285" s="19" t="inlineStr">
        <is>
          <t>2026-01-05</t>
        </is>
      </c>
      <c r="N285" s="19" t="n">
        <v>11548.08</v>
      </c>
      <c r="O285" s="19" t="inlineStr">
        <is>
          <t>2026-01-27</t>
        </is>
      </c>
      <c r="P285" s="19" t="n">
        <v>15589.08</v>
      </c>
      <c r="Q285" s="19" t="inlineStr">
        <is>
          <t>RSI 과열 부분청산</t>
        </is>
      </c>
      <c r="R285" s="19" t="n">
        <v>22</v>
      </c>
      <c r="S285" s="19" t="n">
        <v>3</v>
      </c>
      <c r="T285" s="19" t="n">
        <v>34.99</v>
      </c>
      <c r="U285" s="19" t="n">
        <v>34.59</v>
      </c>
      <c r="V285" s="19" t="n">
        <v>984</v>
      </c>
    </row>
    <row r="286">
      <c r="A286" s="19" t="inlineStr">
        <is>
          <t>제주은행</t>
        </is>
      </c>
      <c r="B286" s="19" t="inlineStr">
        <is>
          <t>006220</t>
        </is>
      </c>
      <c r="C286" s="19" t="inlineStr">
        <is>
          <t>[중기추세]</t>
        </is>
      </c>
      <c r="D286" s="19" t="inlineStr">
        <is>
          <t>[정석방어]</t>
        </is>
      </c>
      <c r="E286" s="19" t="inlineStr">
        <is>
          <t>+10%▶50% 익절 / +20%▶30% 익절 / +30%▶20% 익절</t>
        </is>
      </c>
      <c r="F286" s="19" t="inlineStr">
        <is>
          <t>-3%▶70% 손절 / -5%▶20% 손절 / -10%▶10% 손절</t>
        </is>
      </c>
      <c r="G286" s="19" t="inlineStr">
        <is>
          <t>2026-01-02</t>
        </is>
      </c>
      <c r="H286" s="19" t="inlineStr">
        <is>
          <t>2026-06-08</t>
        </is>
      </c>
      <c r="I286" s="19" t="inlineStr">
        <is>
          <t>예</t>
        </is>
      </c>
      <c r="J286" s="19" t="n">
        <v>0.0005</v>
      </c>
      <c r="K286" s="19" t="n">
        <v>0.0025</v>
      </c>
      <c r="L286" s="19" t="n">
        <v>0.0007</v>
      </c>
      <c r="M286" s="19" t="inlineStr">
        <is>
          <t>2026-01-05</t>
        </is>
      </c>
      <c r="N286" s="19" t="n">
        <v>11548.08</v>
      </c>
      <c r="O286" s="19" t="inlineStr">
        <is>
          <t>2026-01-28</t>
        </is>
      </c>
      <c r="P286" s="19" t="n">
        <v>14250.02</v>
      </c>
      <c r="Q286" s="19" t="inlineStr">
        <is>
          <t>2차 익절 도달(20%)</t>
        </is>
      </c>
      <c r="R286" s="19" t="n">
        <v>3</v>
      </c>
      <c r="S286" s="19" t="n">
        <v>0</v>
      </c>
      <c r="T286" s="19" t="n">
        <v>23.4</v>
      </c>
      <c r="U286" s="19" t="n">
        <v>23.03</v>
      </c>
      <c r="V286" s="19" t="n">
        <v>124</v>
      </c>
    </row>
    <row r="287">
      <c r="A287" s="19" t="inlineStr">
        <is>
          <t>제주은행</t>
        </is>
      </c>
      <c r="B287" s="19" t="inlineStr">
        <is>
          <t>006220</t>
        </is>
      </c>
      <c r="C287" s="19" t="inlineStr">
        <is>
          <t>[중기추세]</t>
        </is>
      </c>
      <c r="D287" s="19" t="inlineStr">
        <is>
          <t>[정석방어]</t>
        </is>
      </c>
      <c r="E287" s="19" t="inlineStr">
        <is>
          <t>+10%▶50% 익절 / +20%▶30% 익절 / +30%▶20% 익절</t>
        </is>
      </c>
      <c r="F287" s="19" t="inlineStr">
        <is>
          <t>-3%▶70% 손절 / -5%▶20% 손절 / -10%▶10% 손절</t>
        </is>
      </c>
      <c r="G287" s="19" t="inlineStr">
        <is>
          <t>2026-01-02</t>
        </is>
      </c>
      <c r="H287" s="19" t="inlineStr">
        <is>
          <t>2026-06-08</t>
        </is>
      </c>
      <c r="I287" s="19" t="inlineStr">
        <is>
          <t>예</t>
        </is>
      </c>
      <c r="J287" s="19" t="n">
        <v>0.0005</v>
      </c>
      <c r="K287" s="19" t="n">
        <v>0.0025</v>
      </c>
      <c r="L287" s="19" t="n">
        <v>0.0007</v>
      </c>
      <c r="M287" s="19" t="inlineStr">
        <is>
          <t>2026-04-30</t>
        </is>
      </c>
      <c r="N287" s="19" t="n">
        <v>12628.83</v>
      </c>
      <c r="O287" s="19" t="inlineStr">
        <is>
          <t>2026-05-08</t>
        </is>
      </c>
      <c r="P287" s="19" t="n">
        <v>12231.43</v>
      </c>
      <c r="Q287" s="19" t="inlineStr">
        <is>
          <t>1차 손절 도달(-3%)</t>
        </is>
      </c>
      <c r="R287" s="19" t="n">
        <v>21</v>
      </c>
      <c r="S287" s="19" t="n">
        <v>10</v>
      </c>
      <c r="T287" s="19" t="n">
        <v>-3.15</v>
      </c>
      <c r="U287" s="19" t="n">
        <v>-3.44</v>
      </c>
      <c r="V287" s="19" t="n">
        <v>775</v>
      </c>
    </row>
    <row r="288">
      <c r="A288" s="19" t="inlineStr">
        <is>
          <t>제주은행</t>
        </is>
      </c>
      <c r="B288" s="19" t="inlineStr">
        <is>
          <t>006220</t>
        </is>
      </c>
      <c r="C288" s="19" t="inlineStr">
        <is>
          <t>[중기추세]</t>
        </is>
      </c>
      <c r="D288" s="19" t="inlineStr">
        <is>
          <t>[정석방어]</t>
        </is>
      </c>
      <c r="E288" s="19" t="inlineStr">
        <is>
          <t>+10%▶50% 익절 / +20%▶30% 익절 / +30%▶20% 익절</t>
        </is>
      </c>
      <c r="F288" s="19" t="inlineStr">
        <is>
          <t>-3%▶70% 손절 / -5%▶20% 손절 / -10%▶10% 손절</t>
        </is>
      </c>
      <c r="G288" s="19" t="inlineStr">
        <is>
          <t>2026-01-02</t>
        </is>
      </c>
      <c r="H288" s="19" t="inlineStr">
        <is>
          <t>2026-06-08</t>
        </is>
      </c>
      <c r="I288" s="19" t="inlineStr">
        <is>
          <t>예</t>
        </is>
      </c>
      <c r="J288" s="19" t="n">
        <v>0.0005</v>
      </c>
      <c r="K288" s="19" t="n">
        <v>0.0025</v>
      </c>
      <c r="L288" s="19" t="n">
        <v>0.0007</v>
      </c>
      <c r="M288" s="19" t="inlineStr">
        <is>
          <t>2026-04-30</t>
        </is>
      </c>
      <c r="N288" s="19" t="n">
        <v>12628.83</v>
      </c>
      <c r="O288" s="19" t="inlineStr">
        <is>
          <t>2026-05-11</t>
        </is>
      </c>
      <c r="P288" s="19" t="n">
        <v>11951.63</v>
      </c>
      <c r="Q288" s="19" t="inlineStr">
        <is>
          <t>2차 손절 도달(-5%)</t>
        </is>
      </c>
      <c r="R288" s="19" t="n">
        <v>6</v>
      </c>
      <c r="S288" s="19" t="n">
        <v>4</v>
      </c>
      <c r="T288" s="19" t="n">
        <v>-5.36</v>
      </c>
      <c r="U288" s="19" t="n">
        <v>-5.65</v>
      </c>
      <c r="V288" s="19" t="n">
        <v>217</v>
      </c>
    </row>
    <row r="289">
      <c r="A289" s="19" t="inlineStr">
        <is>
          <t>제주은행</t>
        </is>
      </c>
      <c r="B289" s="19" t="inlineStr">
        <is>
          <t>006220</t>
        </is>
      </c>
      <c r="C289" s="19" t="inlineStr">
        <is>
          <t>[중기추세]</t>
        </is>
      </c>
      <c r="D289" s="19" t="inlineStr">
        <is>
          <t>[정석방어]</t>
        </is>
      </c>
      <c r="E289" s="19" t="inlineStr">
        <is>
          <t>+10%▶50% 익절 / +20%▶30% 익절 / +30%▶20% 익절</t>
        </is>
      </c>
      <c r="F289" s="19" t="inlineStr">
        <is>
          <t>-3%▶70% 손절 / -5%▶20% 손절 / -10%▶10% 손절</t>
        </is>
      </c>
      <c r="G289" s="19" t="inlineStr">
        <is>
          <t>2026-01-02</t>
        </is>
      </c>
      <c r="H289" s="19" t="inlineStr">
        <is>
          <t>2026-06-08</t>
        </is>
      </c>
      <c r="I289" s="19" t="inlineStr">
        <is>
          <t>예</t>
        </is>
      </c>
      <c r="J289" s="19" t="n">
        <v>0.0005</v>
      </c>
      <c r="K289" s="19" t="n">
        <v>0.0025</v>
      </c>
      <c r="L289" s="19" t="n">
        <v>0.0007</v>
      </c>
      <c r="M289" s="19" t="inlineStr">
        <is>
          <t>2026-04-30</t>
        </is>
      </c>
      <c r="N289" s="19" t="n">
        <v>12628.83</v>
      </c>
      <c r="O289" s="19" t="inlineStr">
        <is>
          <t>2026-05-15</t>
        </is>
      </c>
      <c r="P289" s="19" t="n">
        <v>11242.12</v>
      </c>
      <c r="Q289" s="19" t="inlineStr">
        <is>
          <t>최종 손절 도달(-10%)</t>
        </is>
      </c>
      <c r="R289" s="19" t="n">
        <v>4</v>
      </c>
      <c r="S289" s="19" t="n">
        <v>0</v>
      </c>
      <c r="T289" s="19" t="n">
        <v>-10.98</v>
      </c>
      <c r="U289" s="19" t="n">
        <v>-11.25</v>
      </c>
      <c r="V289" s="19" t="n">
        <v>138</v>
      </c>
    </row>
    <row r="290">
      <c r="A290" s="19" t="inlineStr">
        <is>
          <t>제주은행</t>
        </is>
      </c>
      <c r="B290" s="19" t="inlineStr">
        <is>
          <t>006220</t>
        </is>
      </c>
      <c r="C290" s="19" t="inlineStr">
        <is>
          <t>[중기추세]</t>
        </is>
      </c>
      <c r="D290" s="19" t="inlineStr">
        <is>
          <t>[변동성허용]</t>
        </is>
      </c>
      <c r="E290" s="19" t="inlineStr">
        <is>
          <t>+10%▶50% 익절 / +20%▶30% 익절 / +30%▶20% 익절</t>
        </is>
      </c>
      <c r="F290" s="19" t="inlineStr">
        <is>
          <t>-5%▶50% 손절 / -10%▶30% 손절 / -15%▶20% 손절</t>
        </is>
      </c>
      <c r="G290" s="19" t="inlineStr">
        <is>
          <t>2026-01-02</t>
        </is>
      </c>
      <c r="H290" s="19" t="inlineStr">
        <is>
          <t>2026-06-08</t>
        </is>
      </c>
      <c r="I290" s="19" t="inlineStr">
        <is>
          <t>예</t>
        </is>
      </c>
      <c r="J290" s="19" t="n">
        <v>0.0005</v>
      </c>
      <c r="K290" s="19" t="n">
        <v>0.0025</v>
      </c>
      <c r="L290" s="19" t="n">
        <v>0.0007</v>
      </c>
      <c r="M290" s="19" t="inlineStr">
        <is>
          <t>2026-01-05</t>
        </is>
      </c>
      <c r="N290" s="19" t="n">
        <v>11548.08</v>
      </c>
      <c r="O290" s="19" t="inlineStr">
        <is>
          <t>2026-01-27</t>
        </is>
      </c>
      <c r="P290" s="19" t="n">
        <v>15589.08</v>
      </c>
      <c r="Q290" s="19" t="inlineStr">
        <is>
          <t>RSI 과열 부분청산</t>
        </is>
      </c>
      <c r="R290" s="19" t="n">
        <v>22</v>
      </c>
      <c r="S290" s="19" t="n">
        <v>3</v>
      </c>
      <c r="T290" s="19" t="n">
        <v>34.99</v>
      </c>
      <c r="U290" s="19" t="n">
        <v>34.59</v>
      </c>
      <c r="V290" s="19" t="n">
        <v>984</v>
      </c>
    </row>
    <row r="291">
      <c r="A291" s="19" t="inlineStr">
        <is>
          <t>제주은행</t>
        </is>
      </c>
      <c r="B291" s="19" t="inlineStr">
        <is>
          <t>006220</t>
        </is>
      </c>
      <c r="C291" s="19" t="inlineStr">
        <is>
          <t>[중기추세]</t>
        </is>
      </c>
      <c r="D291" s="19" t="inlineStr">
        <is>
          <t>[변동성허용]</t>
        </is>
      </c>
      <c r="E291" s="19" t="inlineStr">
        <is>
          <t>+10%▶50% 익절 / +20%▶30% 익절 / +30%▶20% 익절</t>
        </is>
      </c>
      <c r="F291" s="19" t="inlineStr">
        <is>
          <t>-5%▶50% 손절 / -10%▶30% 손절 / -15%▶20% 손절</t>
        </is>
      </c>
      <c r="G291" s="19" t="inlineStr">
        <is>
          <t>2026-01-02</t>
        </is>
      </c>
      <c r="H291" s="19" t="inlineStr">
        <is>
          <t>2026-06-08</t>
        </is>
      </c>
      <c r="I291" s="19" t="inlineStr">
        <is>
          <t>예</t>
        </is>
      </c>
      <c r="J291" s="19" t="n">
        <v>0.0005</v>
      </c>
      <c r="K291" s="19" t="n">
        <v>0.0025</v>
      </c>
      <c r="L291" s="19" t="n">
        <v>0.0007</v>
      </c>
      <c r="M291" s="19" t="inlineStr">
        <is>
          <t>2026-01-05</t>
        </is>
      </c>
      <c r="N291" s="19" t="n">
        <v>11548.08</v>
      </c>
      <c r="O291" s="19" t="inlineStr">
        <is>
          <t>2026-01-28</t>
        </is>
      </c>
      <c r="P291" s="19" t="n">
        <v>14250.02</v>
      </c>
      <c r="Q291" s="19" t="inlineStr">
        <is>
          <t>2차 익절 도달(20%)</t>
        </is>
      </c>
      <c r="R291" s="19" t="n">
        <v>3</v>
      </c>
      <c r="S291" s="19" t="n">
        <v>0</v>
      </c>
      <c r="T291" s="19" t="n">
        <v>23.4</v>
      </c>
      <c r="U291" s="19" t="n">
        <v>23.03</v>
      </c>
      <c r="V291" s="19" t="n">
        <v>124</v>
      </c>
    </row>
    <row r="292">
      <c r="A292" s="19" t="inlineStr">
        <is>
          <t>제주은행</t>
        </is>
      </c>
      <c r="B292" s="19" t="inlineStr">
        <is>
          <t>006220</t>
        </is>
      </c>
      <c r="C292" s="19" t="inlineStr">
        <is>
          <t>[중기추세]</t>
        </is>
      </c>
      <c r="D292" s="19" t="inlineStr">
        <is>
          <t>[변동성허용]</t>
        </is>
      </c>
      <c r="E292" s="19" t="inlineStr">
        <is>
          <t>+10%▶50% 익절 / +20%▶30% 익절 / +30%▶20% 익절</t>
        </is>
      </c>
      <c r="F292" s="19" t="inlineStr">
        <is>
          <t>-5%▶50% 손절 / -10%▶30% 손절 / -15%▶20% 손절</t>
        </is>
      </c>
      <c r="G292" s="19" t="inlineStr">
        <is>
          <t>2026-01-02</t>
        </is>
      </c>
      <c r="H292" s="19" t="inlineStr">
        <is>
          <t>2026-06-08</t>
        </is>
      </c>
      <c r="I292" s="19" t="inlineStr">
        <is>
          <t>예</t>
        </is>
      </c>
      <c r="J292" s="19" t="n">
        <v>0.0005</v>
      </c>
      <c r="K292" s="19" t="n">
        <v>0.0025</v>
      </c>
      <c r="L292" s="19" t="n">
        <v>0.0007</v>
      </c>
      <c r="M292" s="19" t="inlineStr">
        <is>
          <t>2026-04-30</t>
        </is>
      </c>
      <c r="N292" s="19" t="n">
        <v>12628.83</v>
      </c>
      <c r="O292" s="19" t="inlineStr">
        <is>
          <t>2026-05-11</t>
        </is>
      </c>
      <c r="P292" s="19" t="n">
        <v>11951.63</v>
      </c>
      <c r="Q292" s="19" t="inlineStr">
        <is>
          <t>1차 손절 도달(-5%)</t>
        </is>
      </c>
      <c r="R292" s="19" t="n">
        <v>15</v>
      </c>
      <c r="S292" s="19" t="n">
        <v>16</v>
      </c>
      <c r="T292" s="19" t="n">
        <v>-5.36</v>
      </c>
      <c r="U292" s="19" t="n">
        <v>-5.65</v>
      </c>
      <c r="V292" s="19" t="n">
        <v>543</v>
      </c>
    </row>
    <row r="293">
      <c r="A293" s="19" t="inlineStr">
        <is>
          <t>제주은행</t>
        </is>
      </c>
      <c r="B293" s="19" t="inlineStr">
        <is>
          <t>006220</t>
        </is>
      </c>
      <c r="C293" s="19" t="inlineStr">
        <is>
          <t>[중기추세]</t>
        </is>
      </c>
      <c r="D293" s="19" t="inlineStr">
        <is>
          <t>[변동성허용]</t>
        </is>
      </c>
      <c r="E293" s="19" t="inlineStr">
        <is>
          <t>+10%▶50% 익절 / +20%▶30% 익절 / +30%▶20% 익절</t>
        </is>
      </c>
      <c r="F293" s="19" t="inlineStr">
        <is>
          <t>-5%▶50% 손절 / -10%▶30% 손절 / -15%▶20% 손절</t>
        </is>
      </c>
      <c r="G293" s="19" t="inlineStr">
        <is>
          <t>2026-01-02</t>
        </is>
      </c>
      <c r="H293" s="19" t="inlineStr">
        <is>
          <t>2026-06-08</t>
        </is>
      </c>
      <c r="I293" s="19" t="inlineStr">
        <is>
          <t>예</t>
        </is>
      </c>
      <c r="J293" s="19" t="n">
        <v>0.0005</v>
      </c>
      <c r="K293" s="19" t="n">
        <v>0.0025</v>
      </c>
      <c r="L293" s="19" t="n">
        <v>0.0007</v>
      </c>
      <c r="M293" s="19" t="inlineStr">
        <is>
          <t>2026-04-30</t>
        </is>
      </c>
      <c r="N293" s="19" t="n">
        <v>12628.83</v>
      </c>
      <c r="O293" s="19" t="inlineStr">
        <is>
          <t>2026-05-15</t>
        </is>
      </c>
      <c r="P293" s="19" t="n">
        <v>11242.12</v>
      </c>
      <c r="Q293" s="19" t="inlineStr">
        <is>
          <t>2차 손절 도달(-10%)</t>
        </is>
      </c>
      <c r="R293" s="19" t="n">
        <v>9</v>
      </c>
      <c r="S293" s="19" t="n">
        <v>7</v>
      </c>
      <c r="T293" s="19" t="n">
        <v>-10.98</v>
      </c>
      <c r="U293" s="19" t="n">
        <v>-11.25</v>
      </c>
      <c r="V293" s="19" t="n">
        <v>310</v>
      </c>
    </row>
    <row r="294">
      <c r="A294" s="19" t="inlineStr">
        <is>
          <t>제주은행</t>
        </is>
      </c>
      <c r="B294" s="19" t="inlineStr">
        <is>
          <t>006220</t>
        </is>
      </c>
      <c r="C294" s="19" t="inlineStr">
        <is>
          <t>[중기추세]</t>
        </is>
      </c>
      <c r="D294" s="19" t="inlineStr">
        <is>
          <t>[변동성허용]</t>
        </is>
      </c>
      <c r="E294" s="19" t="inlineStr">
        <is>
          <t>+10%▶50% 익절 / +20%▶30% 익절 / +30%▶20% 익절</t>
        </is>
      </c>
      <c r="F294" s="19" t="inlineStr">
        <is>
          <t>-5%▶50% 손절 / -10%▶30% 손절 / -15%▶20% 손절</t>
        </is>
      </c>
      <c r="G294" s="19" t="inlineStr">
        <is>
          <t>2026-01-02</t>
        </is>
      </c>
      <c r="H294" s="19" t="inlineStr">
        <is>
          <t>2026-06-08</t>
        </is>
      </c>
      <c r="I294" s="19" t="inlineStr">
        <is>
          <t>예</t>
        </is>
      </c>
      <c r="J294" s="19" t="n">
        <v>0.0005</v>
      </c>
      <c r="K294" s="19" t="n">
        <v>0.0025</v>
      </c>
      <c r="L294" s="19" t="n">
        <v>0.0007</v>
      </c>
      <c r="M294" s="19" t="inlineStr">
        <is>
          <t>2026-04-30</t>
        </is>
      </c>
      <c r="N294" s="19" t="n">
        <v>12628.83</v>
      </c>
      <c r="O294" s="19" t="inlineStr">
        <is>
          <t>2026-05-20</t>
        </is>
      </c>
      <c r="P294" s="19" t="n">
        <v>10592.58</v>
      </c>
      <c r="Q294" s="19" t="inlineStr">
        <is>
          <t>최종 손절 도달(-15%)</t>
        </is>
      </c>
      <c r="R294" s="19" t="n">
        <v>7</v>
      </c>
      <c r="S294" s="19" t="n">
        <v>0</v>
      </c>
      <c r="T294" s="19" t="n">
        <v>-16.12</v>
      </c>
      <c r="U294" s="19" t="n">
        <v>-16.38</v>
      </c>
      <c r="V294" s="19" t="n">
        <v>230</v>
      </c>
    </row>
    <row r="295">
      <c r="A295" s="19" t="inlineStr">
        <is>
          <t>제주은행</t>
        </is>
      </c>
      <c r="B295" s="19" t="inlineStr">
        <is>
          <t>006220</t>
        </is>
      </c>
      <c r="C295" s="19" t="inlineStr">
        <is>
          <t>[중기추세]</t>
        </is>
      </c>
      <c r="D295" s="19" t="inlineStr">
        <is>
          <t>[버티기형]</t>
        </is>
      </c>
      <c r="E295" s="19" t="inlineStr">
        <is>
          <t>+10%▶50% 익절 / +20%▶30% 익절 / +30%▶20% 익절</t>
        </is>
      </c>
      <c r="F295" s="19" t="inlineStr">
        <is>
          <t>-5%▶40% 손절 / -15%▶30% 손절 / -20%▶30% 손절</t>
        </is>
      </c>
      <c r="G295" s="19" t="inlineStr">
        <is>
          <t>2026-01-02</t>
        </is>
      </c>
      <c r="H295" s="19" t="inlineStr">
        <is>
          <t>2026-06-08</t>
        </is>
      </c>
      <c r="I295" s="19" t="inlineStr">
        <is>
          <t>예</t>
        </is>
      </c>
      <c r="J295" s="19" t="n">
        <v>0.0005</v>
      </c>
      <c r="K295" s="19" t="n">
        <v>0.0025</v>
      </c>
      <c r="L295" s="19" t="n">
        <v>0.0007</v>
      </c>
      <c r="M295" s="19" t="inlineStr">
        <is>
          <t>2026-01-05</t>
        </is>
      </c>
      <c r="N295" s="19" t="n">
        <v>11548.08</v>
      </c>
      <c r="O295" s="19" t="inlineStr">
        <is>
          <t>2026-01-27</t>
        </is>
      </c>
      <c r="P295" s="19" t="n">
        <v>15589.08</v>
      </c>
      <c r="Q295" s="19" t="inlineStr">
        <is>
          <t>RSI 과열 부분청산</t>
        </is>
      </c>
      <c r="R295" s="19" t="n">
        <v>22</v>
      </c>
      <c r="S295" s="19" t="n">
        <v>3</v>
      </c>
      <c r="T295" s="19" t="n">
        <v>34.99</v>
      </c>
      <c r="U295" s="19" t="n">
        <v>34.59</v>
      </c>
      <c r="V295" s="19" t="n">
        <v>984</v>
      </c>
    </row>
    <row r="296">
      <c r="A296" s="19" t="inlineStr">
        <is>
          <t>제주은행</t>
        </is>
      </c>
      <c r="B296" s="19" t="inlineStr">
        <is>
          <t>006220</t>
        </is>
      </c>
      <c r="C296" s="19" t="inlineStr">
        <is>
          <t>[중기추세]</t>
        </is>
      </c>
      <c r="D296" s="19" t="inlineStr">
        <is>
          <t>[버티기형]</t>
        </is>
      </c>
      <c r="E296" s="19" t="inlineStr">
        <is>
          <t>+10%▶50% 익절 / +20%▶30% 익절 / +30%▶20% 익절</t>
        </is>
      </c>
      <c r="F296" s="19" t="inlineStr">
        <is>
          <t>-5%▶40% 손절 / -15%▶30% 손절 / -20%▶30% 손절</t>
        </is>
      </c>
      <c r="G296" s="19" t="inlineStr">
        <is>
          <t>2026-01-02</t>
        </is>
      </c>
      <c r="H296" s="19" t="inlineStr">
        <is>
          <t>2026-06-08</t>
        </is>
      </c>
      <c r="I296" s="19" t="inlineStr">
        <is>
          <t>예</t>
        </is>
      </c>
      <c r="J296" s="19" t="n">
        <v>0.0005</v>
      </c>
      <c r="K296" s="19" t="n">
        <v>0.0025</v>
      </c>
      <c r="L296" s="19" t="n">
        <v>0.0007</v>
      </c>
      <c r="M296" s="19" t="inlineStr">
        <is>
          <t>2026-01-05</t>
        </is>
      </c>
      <c r="N296" s="19" t="n">
        <v>11548.08</v>
      </c>
      <c r="O296" s="19" t="inlineStr">
        <is>
          <t>2026-01-28</t>
        </is>
      </c>
      <c r="P296" s="19" t="n">
        <v>14250.02</v>
      </c>
      <c r="Q296" s="19" t="inlineStr">
        <is>
          <t>2차 익절 도달(20%)</t>
        </is>
      </c>
      <c r="R296" s="19" t="n">
        <v>3</v>
      </c>
      <c r="S296" s="19" t="n">
        <v>0</v>
      </c>
      <c r="T296" s="19" t="n">
        <v>23.4</v>
      </c>
      <c r="U296" s="19" t="n">
        <v>23.03</v>
      </c>
      <c r="V296" s="19" t="n">
        <v>124</v>
      </c>
    </row>
    <row r="297">
      <c r="A297" s="19" t="inlineStr">
        <is>
          <t>제주은행</t>
        </is>
      </c>
      <c r="B297" s="19" t="inlineStr">
        <is>
          <t>006220</t>
        </is>
      </c>
      <c r="C297" s="19" t="inlineStr">
        <is>
          <t>[중기추세]</t>
        </is>
      </c>
      <c r="D297" s="19" t="inlineStr">
        <is>
          <t>[버티기형]</t>
        </is>
      </c>
      <c r="E297" s="19" t="inlineStr">
        <is>
          <t>+10%▶50% 익절 / +20%▶30% 익절 / +30%▶20% 익절</t>
        </is>
      </c>
      <c r="F297" s="19" t="inlineStr">
        <is>
          <t>-5%▶40% 손절 / -15%▶30% 손절 / -20%▶30% 손절</t>
        </is>
      </c>
      <c r="G297" s="19" t="inlineStr">
        <is>
          <t>2026-01-02</t>
        </is>
      </c>
      <c r="H297" s="19" t="inlineStr">
        <is>
          <t>2026-06-08</t>
        </is>
      </c>
      <c r="I297" s="19" t="inlineStr">
        <is>
          <t>예</t>
        </is>
      </c>
      <c r="J297" s="19" t="n">
        <v>0.0005</v>
      </c>
      <c r="K297" s="19" t="n">
        <v>0.0025</v>
      </c>
      <c r="L297" s="19" t="n">
        <v>0.0007</v>
      </c>
      <c r="M297" s="19" t="inlineStr">
        <is>
          <t>2026-04-30</t>
        </is>
      </c>
      <c r="N297" s="19" t="n">
        <v>12628.83</v>
      </c>
      <c r="O297" s="19" t="inlineStr">
        <is>
          <t>2026-05-11</t>
        </is>
      </c>
      <c r="P297" s="19" t="n">
        <v>11951.63</v>
      </c>
      <c r="Q297" s="19" t="inlineStr">
        <is>
          <t>1차 손절 도달(-5%)</t>
        </is>
      </c>
      <c r="R297" s="19" t="n">
        <v>12</v>
      </c>
      <c r="S297" s="19" t="n">
        <v>19</v>
      </c>
      <c r="T297" s="19" t="n">
        <v>-5.36</v>
      </c>
      <c r="U297" s="19" t="n">
        <v>-5.65</v>
      </c>
      <c r="V297" s="19" t="n">
        <v>434</v>
      </c>
    </row>
    <row r="298">
      <c r="A298" s="19" t="inlineStr">
        <is>
          <t>제주은행</t>
        </is>
      </c>
      <c r="B298" s="19" t="inlineStr">
        <is>
          <t>006220</t>
        </is>
      </c>
      <c r="C298" s="19" t="inlineStr">
        <is>
          <t>[중기추세]</t>
        </is>
      </c>
      <c r="D298" s="19" t="inlineStr">
        <is>
          <t>[버티기형]</t>
        </is>
      </c>
      <c r="E298" s="19" t="inlineStr">
        <is>
          <t>+10%▶50% 익절 / +20%▶30% 익절 / +30%▶20% 익절</t>
        </is>
      </c>
      <c r="F298" s="19" t="inlineStr">
        <is>
          <t>-5%▶40% 손절 / -15%▶30% 손절 / -20%▶30% 손절</t>
        </is>
      </c>
      <c r="G298" s="19" t="inlineStr">
        <is>
          <t>2026-01-02</t>
        </is>
      </c>
      <c r="H298" s="19" t="inlineStr">
        <is>
          <t>2026-06-08</t>
        </is>
      </c>
      <c r="I298" s="19" t="inlineStr">
        <is>
          <t>예</t>
        </is>
      </c>
      <c r="J298" s="19" t="n">
        <v>0.0005</v>
      </c>
      <c r="K298" s="19" t="n">
        <v>0.0025</v>
      </c>
      <c r="L298" s="19" t="n">
        <v>0.0007</v>
      </c>
      <c r="M298" s="19" t="inlineStr">
        <is>
          <t>2026-04-30</t>
        </is>
      </c>
      <c r="N298" s="19" t="n">
        <v>12628.83</v>
      </c>
      <c r="O298" s="19" t="inlineStr">
        <is>
          <t>2026-05-20</t>
        </is>
      </c>
      <c r="P298" s="19" t="n">
        <v>10592.58</v>
      </c>
      <c r="Q298" s="19" t="inlineStr">
        <is>
          <t>2차 손절 도달(-15%)</t>
        </is>
      </c>
      <c r="R298" s="19" t="n">
        <v>9</v>
      </c>
      <c r="S298" s="19" t="n">
        <v>10</v>
      </c>
      <c r="T298" s="19" t="n">
        <v>-16.12</v>
      </c>
      <c r="U298" s="19" t="n">
        <v>-16.38</v>
      </c>
      <c r="V298" s="19" t="n">
        <v>295</v>
      </c>
    </row>
    <row r="299">
      <c r="A299" s="19" t="inlineStr">
        <is>
          <t>제주은행</t>
        </is>
      </c>
      <c r="B299" s="19" t="inlineStr">
        <is>
          <t>006220</t>
        </is>
      </c>
      <c r="C299" s="19" t="inlineStr">
        <is>
          <t>[중기추세]</t>
        </is>
      </c>
      <c r="D299" s="19" t="inlineStr">
        <is>
          <t>[버티기형]</t>
        </is>
      </c>
      <c r="E299" s="19" t="inlineStr">
        <is>
          <t>+10%▶50% 익절 / +20%▶30% 익절 / +30%▶20% 익절</t>
        </is>
      </c>
      <c r="F299" s="19" t="inlineStr">
        <is>
          <t>-5%▶40% 손절 / -15%▶30% 손절 / -20%▶30% 손절</t>
        </is>
      </c>
      <c r="G299" s="19" t="inlineStr">
        <is>
          <t>2026-01-02</t>
        </is>
      </c>
      <c r="H299" s="19" t="inlineStr">
        <is>
          <t>2026-06-08</t>
        </is>
      </c>
      <c r="I299" s="19" t="inlineStr">
        <is>
          <t>예</t>
        </is>
      </c>
      <c r="J299" s="19" t="n">
        <v>0.0005</v>
      </c>
      <c r="K299" s="19" t="n">
        <v>0.0025</v>
      </c>
      <c r="L299" s="19" t="n">
        <v>0.0007</v>
      </c>
      <c r="M299" s="19" t="inlineStr">
        <is>
          <t>2026-04-30</t>
        </is>
      </c>
      <c r="N299" s="19" t="n">
        <v>12628.83</v>
      </c>
      <c r="O299" s="19" t="inlineStr">
        <is>
          <t>2026-05-29</t>
        </is>
      </c>
      <c r="P299" s="19" t="n">
        <v>9943.030000000001</v>
      </c>
      <c r="Q299" s="19" t="inlineStr">
        <is>
          <t>최종 손절 도달(-20%)</t>
        </is>
      </c>
      <c r="R299" s="19" t="n">
        <v>10</v>
      </c>
      <c r="S299" s="19" t="n">
        <v>0</v>
      </c>
      <c r="T299" s="19" t="n">
        <v>-21.27</v>
      </c>
      <c r="U299" s="19" t="n">
        <v>-21.5</v>
      </c>
      <c r="V299" s="19" t="n">
        <v>312</v>
      </c>
    </row>
    <row r="300">
      <c r="A300" s="19" t="inlineStr">
        <is>
          <t>제주은행</t>
        </is>
      </c>
      <c r="B300" s="19" t="inlineStr">
        <is>
          <t>006220</t>
        </is>
      </c>
      <c r="C300" s="19" t="inlineStr">
        <is>
          <t>[수익극대화]</t>
        </is>
      </c>
      <c r="D300" s="19" t="inlineStr">
        <is>
          <t>[칼손절]</t>
        </is>
      </c>
      <c r="E300" s="19" t="inlineStr">
        <is>
          <t>+10%▶40% 익절 / +20%▶30% 익절 / +40%▶30% 익절</t>
        </is>
      </c>
      <c r="F300" s="19" t="inlineStr">
        <is>
          <t>-2%▶80% 손절 / -4%▶10% 손절 / -6%▶10% 손절</t>
        </is>
      </c>
      <c r="G300" s="19" t="inlineStr">
        <is>
          <t>2026-01-02</t>
        </is>
      </c>
      <c r="H300" s="19" t="inlineStr">
        <is>
          <t>2026-06-08</t>
        </is>
      </c>
      <c r="I300" s="19" t="inlineStr">
        <is>
          <t>예</t>
        </is>
      </c>
      <c r="J300" s="19" t="n">
        <v>0.0005</v>
      </c>
      <c r="K300" s="19" t="n">
        <v>0.0025</v>
      </c>
      <c r="L300" s="19" t="n">
        <v>0.0007</v>
      </c>
      <c r="M300" s="19" t="inlineStr">
        <is>
          <t>2026-01-05</t>
        </is>
      </c>
      <c r="N300" s="19" t="n">
        <v>11548.08</v>
      </c>
      <c r="O300" s="19" t="inlineStr">
        <is>
          <t>2026-01-08</t>
        </is>
      </c>
      <c r="P300" s="19" t="n">
        <v>11262.11</v>
      </c>
      <c r="Q300" s="19" t="inlineStr">
        <is>
          <t>1차 손절 도달(-2%)</t>
        </is>
      </c>
      <c r="R300" s="19" t="n">
        <v>20</v>
      </c>
      <c r="S300" s="19" t="n">
        <v>5</v>
      </c>
      <c r="T300" s="19" t="n">
        <v>-2.48</v>
      </c>
      <c r="U300" s="19" t="n">
        <v>-2.77</v>
      </c>
      <c r="V300" s="19" t="n">
        <v>679</v>
      </c>
    </row>
    <row r="301">
      <c r="A301" s="19" t="inlineStr">
        <is>
          <t>제주은행</t>
        </is>
      </c>
      <c r="B301" s="19" t="inlineStr">
        <is>
          <t>006220</t>
        </is>
      </c>
      <c r="C301" s="19" t="inlineStr">
        <is>
          <t>[수익극대화]</t>
        </is>
      </c>
      <c r="D301" s="19" t="inlineStr">
        <is>
          <t>[칼손절]</t>
        </is>
      </c>
      <c r="E301" s="19" t="inlineStr">
        <is>
          <t>+10%▶40% 익절 / +20%▶30% 익절 / +40%▶30% 익절</t>
        </is>
      </c>
      <c r="F301" s="19" t="inlineStr">
        <is>
          <t>-2%▶80% 손절 / -4%▶10% 손절 / -6%▶10% 손절</t>
        </is>
      </c>
      <c r="G301" s="19" t="inlineStr">
        <is>
          <t>2026-01-02</t>
        </is>
      </c>
      <c r="H301" s="19" t="inlineStr">
        <is>
          <t>2026-06-08</t>
        </is>
      </c>
      <c r="I301" s="19" t="inlineStr">
        <is>
          <t>예</t>
        </is>
      </c>
      <c r="J301" s="19" t="n">
        <v>0.0005</v>
      </c>
      <c r="K301" s="19" t="n">
        <v>0.0025</v>
      </c>
      <c r="L301" s="19" t="n">
        <v>0.0007</v>
      </c>
      <c r="M301" s="19" t="inlineStr">
        <is>
          <t>2026-01-05</t>
        </is>
      </c>
      <c r="N301" s="19" t="n">
        <v>11548.08</v>
      </c>
      <c r="O301" s="19" t="inlineStr">
        <is>
          <t>2026-01-27</t>
        </is>
      </c>
      <c r="P301" s="19" t="n">
        <v>15589.08</v>
      </c>
      <c r="Q301" s="19" t="inlineStr">
        <is>
          <t>RSI 과열 부분청산</t>
        </is>
      </c>
      <c r="R301" s="19" t="n">
        <v>4</v>
      </c>
      <c r="S301" s="19" t="n">
        <v>1</v>
      </c>
      <c r="T301" s="19" t="n">
        <v>34.99</v>
      </c>
      <c r="U301" s="19" t="n">
        <v>34.59</v>
      </c>
      <c r="V301" s="19" t="n">
        <v>179</v>
      </c>
    </row>
    <row r="302">
      <c r="A302" s="19" t="inlineStr">
        <is>
          <t>제주은행</t>
        </is>
      </c>
      <c r="B302" s="19" t="inlineStr">
        <is>
          <t>006220</t>
        </is>
      </c>
      <c r="C302" s="19" t="inlineStr">
        <is>
          <t>[수익극대화]</t>
        </is>
      </c>
      <c r="D302" s="19" t="inlineStr">
        <is>
          <t>[칼손절]</t>
        </is>
      </c>
      <c r="E302" s="19" t="inlineStr">
        <is>
          <t>+10%▶40% 익절 / +20%▶30% 익절 / +40%▶30% 익절</t>
        </is>
      </c>
      <c r="F302" s="19" t="inlineStr">
        <is>
          <t>-2%▶80% 손절 / -4%▶10% 손절 / -6%▶10% 손절</t>
        </is>
      </c>
      <c r="G302" s="19" t="inlineStr">
        <is>
          <t>2026-01-02</t>
        </is>
      </c>
      <c r="H302" s="19" t="inlineStr">
        <is>
          <t>2026-06-08</t>
        </is>
      </c>
      <c r="I302" s="19" t="inlineStr">
        <is>
          <t>예</t>
        </is>
      </c>
      <c r="J302" s="19" t="n">
        <v>0.0005</v>
      </c>
      <c r="K302" s="19" t="n">
        <v>0.0025</v>
      </c>
      <c r="L302" s="19" t="n">
        <v>0.0007</v>
      </c>
      <c r="M302" s="19" t="inlineStr">
        <is>
          <t>2026-01-05</t>
        </is>
      </c>
      <c r="N302" s="19" t="n">
        <v>11548.08</v>
      </c>
      <c r="O302" s="19" t="inlineStr">
        <is>
          <t>2026-01-28</t>
        </is>
      </c>
      <c r="P302" s="19" t="n">
        <v>14250.02</v>
      </c>
      <c r="Q302" s="19" t="inlineStr">
        <is>
          <t>2차 익절 도달(20%)</t>
        </is>
      </c>
      <c r="R302" s="19" t="n">
        <v>1</v>
      </c>
      <c r="S302" s="19" t="n">
        <v>0</v>
      </c>
      <c r="T302" s="19" t="n">
        <v>23.4</v>
      </c>
      <c r="U302" s="19" t="n">
        <v>23.03</v>
      </c>
      <c r="V302" s="19" t="n">
        <v>41</v>
      </c>
    </row>
    <row r="303">
      <c r="A303" s="19" t="inlineStr">
        <is>
          <t>제주은행</t>
        </is>
      </c>
      <c r="B303" s="19" t="inlineStr">
        <is>
          <t>006220</t>
        </is>
      </c>
      <c r="C303" s="19" t="inlineStr">
        <is>
          <t>[수익극대화]</t>
        </is>
      </c>
      <c r="D303" s="19" t="inlineStr">
        <is>
          <t>[칼손절]</t>
        </is>
      </c>
      <c r="E303" s="19" t="inlineStr">
        <is>
          <t>+10%▶40% 익절 / +20%▶30% 익절 / +40%▶30% 익절</t>
        </is>
      </c>
      <c r="F303" s="19" t="inlineStr">
        <is>
          <t>-2%▶80% 손절 / -4%▶10% 손절 / -6%▶10% 손절</t>
        </is>
      </c>
      <c r="G303" s="19" t="inlineStr">
        <is>
          <t>2026-01-02</t>
        </is>
      </c>
      <c r="H303" s="19" t="inlineStr">
        <is>
          <t>2026-06-08</t>
        </is>
      </c>
      <c r="I303" s="19" t="inlineStr">
        <is>
          <t>예</t>
        </is>
      </c>
      <c r="J303" s="19" t="n">
        <v>0.0005</v>
      </c>
      <c r="K303" s="19" t="n">
        <v>0.0025</v>
      </c>
      <c r="L303" s="19" t="n">
        <v>0.0007</v>
      </c>
      <c r="M303" s="19" t="inlineStr">
        <is>
          <t>2026-04-30</t>
        </is>
      </c>
      <c r="N303" s="19" t="n">
        <v>12628.83</v>
      </c>
      <c r="O303" s="19" t="inlineStr">
        <is>
          <t>2026-05-07</t>
        </is>
      </c>
      <c r="P303" s="19" t="n">
        <v>12251.42</v>
      </c>
      <c r="Q303" s="19" t="inlineStr">
        <is>
          <t>1차 손절 도달(-2%)</t>
        </is>
      </c>
      <c r="R303" s="19" t="n">
        <v>19</v>
      </c>
      <c r="S303" s="19" t="n">
        <v>5</v>
      </c>
      <c r="T303" s="19" t="n">
        <v>-2.99</v>
      </c>
      <c r="U303" s="19" t="n">
        <v>-3.28</v>
      </c>
      <c r="V303" s="19" t="n">
        <v>702</v>
      </c>
    </row>
    <row r="304">
      <c r="A304" s="19" t="inlineStr">
        <is>
          <t>제주은행</t>
        </is>
      </c>
      <c r="B304" s="19" t="inlineStr">
        <is>
          <t>006220</t>
        </is>
      </c>
      <c r="C304" s="19" t="inlineStr">
        <is>
          <t>[수익극대화]</t>
        </is>
      </c>
      <c r="D304" s="19" t="inlineStr">
        <is>
          <t>[칼손절]</t>
        </is>
      </c>
      <c r="E304" s="19" t="inlineStr">
        <is>
          <t>+10%▶40% 익절 / +20%▶30% 익절 / +40%▶30% 익절</t>
        </is>
      </c>
      <c r="F304" s="19" t="inlineStr">
        <is>
          <t>-2%▶80% 손절 / -4%▶10% 손절 / -6%▶10% 손절</t>
        </is>
      </c>
      <c r="G304" s="19" t="inlineStr">
        <is>
          <t>2026-01-02</t>
        </is>
      </c>
      <c r="H304" s="19" t="inlineStr">
        <is>
          <t>2026-06-08</t>
        </is>
      </c>
      <c r="I304" s="19" t="inlineStr">
        <is>
          <t>예</t>
        </is>
      </c>
      <c r="J304" s="19" t="n">
        <v>0.0005</v>
      </c>
      <c r="K304" s="19" t="n">
        <v>0.0025</v>
      </c>
      <c r="L304" s="19" t="n">
        <v>0.0007</v>
      </c>
      <c r="M304" s="19" t="inlineStr">
        <is>
          <t>2026-04-30</t>
        </is>
      </c>
      <c r="N304" s="19" t="n">
        <v>12628.83</v>
      </c>
      <c r="O304" s="19" t="inlineStr">
        <is>
          <t>2026-05-11</t>
        </is>
      </c>
      <c r="P304" s="19" t="n">
        <v>11951.63</v>
      </c>
      <c r="Q304" s="19" t="inlineStr">
        <is>
          <t>2차 손절 도달(-4%)</t>
        </is>
      </c>
      <c r="R304" s="19" t="n">
        <v>2</v>
      </c>
      <c r="S304" s="19" t="n">
        <v>3</v>
      </c>
      <c r="T304" s="19" t="n">
        <v>-5.36</v>
      </c>
      <c r="U304" s="19" t="n">
        <v>-5.65</v>
      </c>
      <c r="V304" s="19" t="n">
        <v>72</v>
      </c>
    </row>
    <row r="305">
      <c r="A305" s="19" t="inlineStr">
        <is>
          <t>제주은행</t>
        </is>
      </c>
      <c r="B305" s="19" t="inlineStr">
        <is>
          <t>006220</t>
        </is>
      </c>
      <c r="C305" s="19" t="inlineStr">
        <is>
          <t>[수익극대화]</t>
        </is>
      </c>
      <c r="D305" s="19" t="inlineStr">
        <is>
          <t>[칼손절]</t>
        </is>
      </c>
      <c r="E305" s="19" t="inlineStr">
        <is>
          <t>+10%▶40% 익절 / +20%▶30% 익절 / +40%▶30% 익절</t>
        </is>
      </c>
      <c r="F305" s="19" t="inlineStr">
        <is>
          <t>-2%▶80% 손절 / -4%▶10% 손절 / -6%▶10% 손절</t>
        </is>
      </c>
      <c r="G305" s="19" t="inlineStr">
        <is>
          <t>2026-01-02</t>
        </is>
      </c>
      <c r="H305" s="19" t="inlineStr">
        <is>
          <t>2026-06-08</t>
        </is>
      </c>
      <c r="I305" s="19" t="inlineStr">
        <is>
          <t>예</t>
        </is>
      </c>
      <c r="J305" s="19" t="n">
        <v>0.0005</v>
      </c>
      <c r="K305" s="19" t="n">
        <v>0.0025</v>
      </c>
      <c r="L305" s="19" t="n">
        <v>0.0007</v>
      </c>
      <c r="M305" s="19" t="inlineStr">
        <is>
          <t>2026-04-30</t>
        </is>
      </c>
      <c r="N305" s="19" t="n">
        <v>12628.83</v>
      </c>
      <c r="O305" s="19" t="inlineStr">
        <is>
          <t>2026-05-12</t>
        </is>
      </c>
      <c r="P305" s="19" t="n">
        <v>11691.81</v>
      </c>
      <c r="Q305" s="19" t="inlineStr">
        <is>
          <t>최종 손절 도달(-6%)</t>
        </is>
      </c>
      <c r="R305" s="19" t="n">
        <v>3</v>
      </c>
      <c r="S305" s="19" t="n">
        <v>0</v>
      </c>
      <c r="T305" s="19" t="n">
        <v>-7.42</v>
      </c>
      <c r="U305" s="19" t="n">
        <v>-7.7</v>
      </c>
      <c r="V305" s="19" t="n">
        <v>107</v>
      </c>
    </row>
    <row r="306">
      <c r="A306" s="19" t="inlineStr">
        <is>
          <t>제주은행</t>
        </is>
      </c>
      <c r="B306" s="19" t="inlineStr">
        <is>
          <t>006220</t>
        </is>
      </c>
      <c r="C306" s="19" t="inlineStr">
        <is>
          <t>[수익극대화]</t>
        </is>
      </c>
      <c r="D306" s="19" t="inlineStr">
        <is>
          <t>[정석방어]</t>
        </is>
      </c>
      <c r="E306" s="19" t="inlineStr">
        <is>
          <t>+10%▶40% 익절 / +20%▶30% 익절 / +40%▶30% 익절</t>
        </is>
      </c>
      <c r="F306" s="19" t="inlineStr">
        <is>
          <t>-3%▶70% 손절 / -5%▶20% 손절 / -10%▶10% 손절</t>
        </is>
      </c>
      <c r="G306" s="19" t="inlineStr">
        <is>
          <t>2026-01-02</t>
        </is>
      </c>
      <c r="H306" s="19" t="inlineStr">
        <is>
          <t>2026-06-08</t>
        </is>
      </c>
      <c r="I306" s="19" t="inlineStr">
        <is>
          <t>예</t>
        </is>
      </c>
      <c r="J306" s="19" t="n">
        <v>0.0005</v>
      </c>
      <c r="K306" s="19" t="n">
        <v>0.0025</v>
      </c>
      <c r="L306" s="19" t="n">
        <v>0.0007</v>
      </c>
      <c r="M306" s="19" t="inlineStr">
        <is>
          <t>2026-01-05</t>
        </is>
      </c>
      <c r="N306" s="19" t="n">
        <v>11548.08</v>
      </c>
      <c r="O306" s="19" t="inlineStr">
        <is>
          <t>2026-01-27</t>
        </is>
      </c>
      <c r="P306" s="19" t="n">
        <v>15589.08</v>
      </c>
      <c r="Q306" s="19" t="inlineStr">
        <is>
          <t>RSI 과열 부분청산</t>
        </is>
      </c>
      <c r="R306" s="19" t="n">
        <v>22</v>
      </c>
      <c r="S306" s="19" t="n">
        <v>3</v>
      </c>
      <c r="T306" s="19" t="n">
        <v>34.99</v>
      </c>
      <c r="U306" s="19" t="n">
        <v>34.59</v>
      </c>
      <c r="V306" s="19" t="n">
        <v>984</v>
      </c>
    </row>
    <row r="307">
      <c r="A307" s="19" t="inlineStr">
        <is>
          <t>제주은행</t>
        </is>
      </c>
      <c r="B307" s="19" t="inlineStr">
        <is>
          <t>006220</t>
        </is>
      </c>
      <c r="C307" s="19" t="inlineStr">
        <is>
          <t>[수익극대화]</t>
        </is>
      </c>
      <c r="D307" s="19" t="inlineStr">
        <is>
          <t>[정석방어]</t>
        </is>
      </c>
      <c r="E307" s="19" t="inlineStr">
        <is>
          <t>+10%▶40% 익절 / +20%▶30% 익절 / +40%▶30% 익절</t>
        </is>
      </c>
      <c r="F307" s="19" t="inlineStr">
        <is>
          <t>-3%▶70% 손절 / -5%▶20% 손절 / -10%▶10% 손절</t>
        </is>
      </c>
      <c r="G307" s="19" t="inlineStr">
        <is>
          <t>2026-01-02</t>
        </is>
      </c>
      <c r="H307" s="19" t="inlineStr">
        <is>
          <t>2026-06-08</t>
        </is>
      </c>
      <c r="I307" s="19" t="inlineStr">
        <is>
          <t>예</t>
        </is>
      </c>
      <c r="J307" s="19" t="n">
        <v>0.0005</v>
      </c>
      <c r="K307" s="19" t="n">
        <v>0.0025</v>
      </c>
      <c r="L307" s="19" t="n">
        <v>0.0007</v>
      </c>
      <c r="M307" s="19" t="inlineStr">
        <is>
          <t>2026-01-05</t>
        </is>
      </c>
      <c r="N307" s="19" t="n">
        <v>11548.08</v>
      </c>
      <c r="O307" s="19" t="inlineStr">
        <is>
          <t>2026-01-28</t>
        </is>
      </c>
      <c r="P307" s="19" t="n">
        <v>14250.02</v>
      </c>
      <c r="Q307" s="19" t="inlineStr">
        <is>
          <t>2차 익절 도달(20%)</t>
        </is>
      </c>
      <c r="R307" s="19" t="n">
        <v>3</v>
      </c>
      <c r="S307" s="19" t="n">
        <v>0</v>
      </c>
      <c r="T307" s="19" t="n">
        <v>23.4</v>
      </c>
      <c r="U307" s="19" t="n">
        <v>23.03</v>
      </c>
      <c r="V307" s="19" t="n">
        <v>124</v>
      </c>
    </row>
    <row r="308">
      <c r="A308" s="19" t="inlineStr">
        <is>
          <t>제주은행</t>
        </is>
      </c>
      <c r="B308" s="19" t="inlineStr">
        <is>
          <t>006220</t>
        </is>
      </c>
      <c r="C308" s="19" t="inlineStr">
        <is>
          <t>[수익극대화]</t>
        </is>
      </c>
      <c r="D308" s="19" t="inlineStr">
        <is>
          <t>[정석방어]</t>
        </is>
      </c>
      <c r="E308" s="19" t="inlineStr">
        <is>
          <t>+10%▶40% 익절 / +20%▶30% 익절 / +40%▶30% 익절</t>
        </is>
      </c>
      <c r="F308" s="19" t="inlineStr">
        <is>
          <t>-3%▶70% 손절 / -5%▶20% 손절 / -10%▶10% 손절</t>
        </is>
      </c>
      <c r="G308" s="19" t="inlineStr">
        <is>
          <t>2026-01-02</t>
        </is>
      </c>
      <c r="H308" s="19" t="inlineStr">
        <is>
          <t>2026-06-08</t>
        </is>
      </c>
      <c r="I308" s="19" t="inlineStr">
        <is>
          <t>예</t>
        </is>
      </c>
      <c r="J308" s="19" t="n">
        <v>0.0005</v>
      </c>
      <c r="K308" s="19" t="n">
        <v>0.0025</v>
      </c>
      <c r="L308" s="19" t="n">
        <v>0.0007</v>
      </c>
      <c r="M308" s="19" t="inlineStr">
        <is>
          <t>2026-04-30</t>
        </is>
      </c>
      <c r="N308" s="19" t="n">
        <v>12628.83</v>
      </c>
      <c r="O308" s="19" t="inlineStr">
        <is>
          <t>2026-05-08</t>
        </is>
      </c>
      <c r="P308" s="19" t="n">
        <v>12231.43</v>
      </c>
      <c r="Q308" s="19" t="inlineStr">
        <is>
          <t>1차 손절 도달(-3%)</t>
        </is>
      </c>
      <c r="R308" s="19" t="n">
        <v>21</v>
      </c>
      <c r="S308" s="19" t="n">
        <v>10</v>
      </c>
      <c r="T308" s="19" t="n">
        <v>-3.15</v>
      </c>
      <c r="U308" s="19" t="n">
        <v>-3.44</v>
      </c>
      <c r="V308" s="19" t="n">
        <v>775</v>
      </c>
    </row>
    <row r="309">
      <c r="A309" s="19" t="inlineStr">
        <is>
          <t>제주은행</t>
        </is>
      </c>
      <c r="B309" s="19" t="inlineStr">
        <is>
          <t>006220</t>
        </is>
      </c>
      <c r="C309" s="19" t="inlineStr">
        <is>
          <t>[수익극대화]</t>
        </is>
      </c>
      <c r="D309" s="19" t="inlineStr">
        <is>
          <t>[정석방어]</t>
        </is>
      </c>
      <c r="E309" s="19" t="inlineStr">
        <is>
          <t>+10%▶40% 익절 / +20%▶30% 익절 / +40%▶30% 익절</t>
        </is>
      </c>
      <c r="F309" s="19" t="inlineStr">
        <is>
          <t>-3%▶70% 손절 / -5%▶20% 손절 / -10%▶10% 손절</t>
        </is>
      </c>
      <c r="G309" s="19" t="inlineStr">
        <is>
          <t>2026-01-02</t>
        </is>
      </c>
      <c r="H309" s="19" t="inlineStr">
        <is>
          <t>2026-06-08</t>
        </is>
      </c>
      <c r="I309" s="19" t="inlineStr">
        <is>
          <t>예</t>
        </is>
      </c>
      <c r="J309" s="19" t="n">
        <v>0.0005</v>
      </c>
      <c r="K309" s="19" t="n">
        <v>0.0025</v>
      </c>
      <c r="L309" s="19" t="n">
        <v>0.0007</v>
      </c>
      <c r="M309" s="19" t="inlineStr">
        <is>
          <t>2026-04-30</t>
        </is>
      </c>
      <c r="N309" s="19" t="n">
        <v>12628.83</v>
      </c>
      <c r="O309" s="19" t="inlineStr">
        <is>
          <t>2026-05-11</t>
        </is>
      </c>
      <c r="P309" s="19" t="n">
        <v>11951.63</v>
      </c>
      <c r="Q309" s="19" t="inlineStr">
        <is>
          <t>2차 손절 도달(-5%)</t>
        </is>
      </c>
      <c r="R309" s="19" t="n">
        <v>6</v>
      </c>
      <c r="S309" s="19" t="n">
        <v>4</v>
      </c>
      <c r="T309" s="19" t="n">
        <v>-5.36</v>
      </c>
      <c r="U309" s="19" t="n">
        <v>-5.65</v>
      </c>
      <c r="V309" s="19" t="n">
        <v>217</v>
      </c>
    </row>
    <row r="310">
      <c r="A310" s="19" t="inlineStr">
        <is>
          <t>제주은행</t>
        </is>
      </c>
      <c r="B310" s="19" t="inlineStr">
        <is>
          <t>006220</t>
        </is>
      </c>
      <c r="C310" s="19" t="inlineStr">
        <is>
          <t>[수익극대화]</t>
        </is>
      </c>
      <c r="D310" s="19" t="inlineStr">
        <is>
          <t>[정석방어]</t>
        </is>
      </c>
      <c r="E310" s="19" t="inlineStr">
        <is>
          <t>+10%▶40% 익절 / +20%▶30% 익절 / +40%▶30% 익절</t>
        </is>
      </c>
      <c r="F310" s="19" t="inlineStr">
        <is>
          <t>-3%▶70% 손절 / -5%▶20% 손절 / -10%▶10% 손절</t>
        </is>
      </c>
      <c r="G310" s="19" t="inlineStr">
        <is>
          <t>2026-01-02</t>
        </is>
      </c>
      <c r="H310" s="19" t="inlineStr">
        <is>
          <t>2026-06-08</t>
        </is>
      </c>
      <c r="I310" s="19" t="inlineStr">
        <is>
          <t>예</t>
        </is>
      </c>
      <c r="J310" s="19" t="n">
        <v>0.0005</v>
      </c>
      <c r="K310" s="19" t="n">
        <v>0.0025</v>
      </c>
      <c r="L310" s="19" t="n">
        <v>0.0007</v>
      </c>
      <c r="M310" s="19" t="inlineStr">
        <is>
          <t>2026-04-30</t>
        </is>
      </c>
      <c r="N310" s="19" t="n">
        <v>12628.83</v>
      </c>
      <c r="O310" s="19" t="inlineStr">
        <is>
          <t>2026-05-15</t>
        </is>
      </c>
      <c r="P310" s="19" t="n">
        <v>11242.12</v>
      </c>
      <c r="Q310" s="19" t="inlineStr">
        <is>
          <t>최종 손절 도달(-10%)</t>
        </is>
      </c>
      <c r="R310" s="19" t="n">
        <v>4</v>
      </c>
      <c r="S310" s="19" t="n">
        <v>0</v>
      </c>
      <c r="T310" s="19" t="n">
        <v>-10.98</v>
      </c>
      <c r="U310" s="19" t="n">
        <v>-11.25</v>
      </c>
      <c r="V310" s="19" t="n">
        <v>138</v>
      </c>
    </row>
    <row r="311">
      <c r="A311" s="19" t="inlineStr">
        <is>
          <t>제주은행</t>
        </is>
      </c>
      <c r="B311" s="19" t="inlineStr">
        <is>
          <t>006220</t>
        </is>
      </c>
      <c r="C311" s="19" t="inlineStr">
        <is>
          <t>[수익극대화]</t>
        </is>
      </c>
      <c r="D311" s="19" t="inlineStr">
        <is>
          <t>[변동성허용]</t>
        </is>
      </c>
      <c r="E311" s="19" t="inlineStr">
        <is>
          <t>+10%▶40% 익절 / +20%▶30% 익절 / +40%▶30% 익절</t>
        </is>
      </c>
      <c r="F311" s="19" t="inlineStr">
        <is>
          <t>-5%▶50% 손절 / -10%▶30% 손절 / -15%▶20% 손절</t>
        </is>
      </c>
      <c r="G311" s="19" t="inlineStr">
        <is>
          <t>2026-01-02</t>
        </is>
      </c>
      <c r="H311" s="19" t="inlineStr">
        <is>
          <t>2026-06-08</t>
        </is>
      </c>
      <c r="I311" s="19" t="inlineStr">
        <is>
          <t>예</t>
        </is>
      </c>
      <c r="J311" s="19" t="n">
        <v>0.0005</v>
      </c>
      <c r="K311" s="19" t="n">
        <v>0.0025</v>
      </c>
      <c r="L311" s="19" t="n">
        <v>0.0007</v>
      </c>
      <c r="M311" s="19" t="inlineStr">
        <is>
          <t>2026-01-05</t>
        </is>
      </c>
      <c r="N311" s="19" t="n">
        <v>11548.08</v>
      </c>
      <c r="O311" s="19" t="inlineStr">
        <is>
          <t>2026-01-27</t>
        </is>
      </c>
      <c r="P311" s="19" t="n">
        <v>15589.08</v>
      </c>
      <c r="Q311" s="19" t="inlineStr">
        <is>
          <t>RSI 과열 부분청산</t>
        </is>
      </c>
      <c r="R311" s="19" t="n">
        <v>22</v>
      </c>
      <c r="S311" s="19" t="n">
        <v>3</v>
      </c>
      <c r="T311" s="19" t="n">
        <v>34.99</v>
      </c>
      <c r="U311" s="19" t="n">
        <v>34.59</v>
      </c>
      <c r="V311" s="19" t="n">
        <v>984</v>
      </c>
    </row>
    <row r="312">
      <c r="A312" s="19" t="inlineStr">
        <is>
          <t>제주은행</t>
        </is>
      </c>
      <c r="B312" s="19" t="inlineStr">
        <is>
          <t>006220</t>
        </is>
      </c>
      <c r="C312" s="19" t="inlineStr">
        <is>
          <t>[수익극대화]</t>
        </is>
      </c>
      <c r="D312" s="19" t="inlineStr">
        <is>
          <t>[변동성허용]</t>
        </is>
      </c>
      <c r="E312" s="19" t="inlineStr">
        <is>
          <t>+10%▶40% 익절 / +20%▶30% 익절 / +40%▶30% 익절</t>
        </is>
      </c>
      <c r="F312" s="19" t="inlineStr">
        <is>
          <t>-5%▶50% 손절 / -10%▶30% 손절 / -15%▶20% 손절</t>
        </is>
      </c>
      <c r="G312" s="19" t="inlineStr">
        <is>
          <t>2026-01-02</t>
        </is>
      </c>
      <c r="H312" s="19" t="inlineStr">
        <is>
          <t>2026-06-08</t>
        </is>
      </c>
      <c r="I312" s="19" t="inlineStr">
        <is>
          <t>예</t>
        </is>
      </c>
      <c r="J312" s="19" t="n">
        <v>0.0005</v>
      </c>
      <c r="K312" s="19" t="n">
        <v>0.0025</v>
      </c>
      <c r="L312" s="19" t="n">
        <v>0.0007</v>
      </c>
      <c r="M312" s="19" t="inlineStr">
        <is>
          <t>2026-01-05</t>
        </is>
      </c>
      <c r="N312" s="19" t="n">
        <v>11548.08</v>
      </c>
      <c r="O312" s="19" t="inlineStr">
        <is>
          <t>2026-01-28</t>
        </is>
      </c>
      <c r="P312" s="19" t="n">
        <v>14250.02</v>
      </c>
      <c r="Q312" s="19" t="inlineStr">
        <is>
          <t>2차 익절 도달(20%)</t>
        </is>
      </c>
      <c r="R312" s="19" t="n">
        <v>3</v>
      </c>
      <c r="S312" s="19" t="n">
        <v>0</v>
      </c>
      <c r="T312" s="19" t="n">
        <v>23.4</v>
      </c>
      <c r="U312" s="19" t="n">
        <v>23.03</v>
      </c>
      <c r="V312" s="19" t="n">
        <v>124</v>
      </c>
    </row>
    <row r="313">
      <c r="A313" s="19" t="inlineStr">
        <is>
          <t>제주은행</t>
        </is>
      </c>
      <c r="B313" s="19" t="inlineStr">
        <is>
          <t>006220</t>
        </is>
      </c>
      <c r="C313" s="19" t="inlineStr">
        <is>
          <t>[수익극대화]</t>
        </is>
      </c>
      <c r="D313" s="19" t="inlineStr">
        <is>
          <t>[변동성허용]</t>
        </is>
      </c>
      <c r="E313" s="19" t="inlineStr">
        <is>
          <t>+10%▶40% 익절 / +20%▶30% 익절 / +40%▶30% 익절</t>
        </is>
      </c>
      <c r="F313" s="19" t="inlineStr">
        <is>
          <t>-5%▶50% 손절 / -10%▶30% 손절 / -15%▶20% 손절</t>
        </is>
      </c>
      <c r="G313" s="19" t="inlineStr">
        <is>
          <t>2026-01-02</t>
        </is>
      </c>
      <c r="H313" s="19" t="inlineStr">
        <is>
          <t>2026-06-08</t>
        </is>
      </c>
      <c r="I313" s="19" t="inlineStr">
        <is>
          <t>예</t>
        </is>
      </c>
      <c r="J313" s="19" t="n">
        <v>0.0005</v>
      </c>
      <c r="K313" s="19" t="n">
        <v>0.0025</v>
      </c>
      <c r="L313" s="19" t="n">
        <v>0.0007</v>
      </c>
      <c r="M313" s="19" t="inlineStr">
        <is>
          <t>2026-04-30</t>
        </is>
      </c>
      <c r="N313" s="19" t="n">
        <v>12628.83</v>
      </c>
      <c r="O313" s="19" t="inlineStr">
        <is>
          <t>2026-05-11</t>
        </is>
      </c>
      <c r="P313" s="19" t="n">
        <v>11951.63</v>
      </c>
      <c r="Q313" s="19" t="inlineStr">
        <is>
          <t>1차 손절 도달(-5%)</t>
        </is>
      </c>
      <c r="R313" s="19" t="n">
        <v>15</v>
      </c>
      <c r="S313" s="19" t="n">
        <v>16</v>
      </c>
      <c r="T313" s="19" t="n">
        <v>-5.36</v>
      </c>
      <c r="U313" s="19" t="n">
        <v>-5.65</v>
      </c>
      <c r="V313" s="19" t="n">
        <v>543</v>
      </c>
    </row>
    <row r="314">
      <c r="A314" s="19" t="inlineStr">
        <is>
          <t>제주은행</t>
        </is>
      </c>
      <c r="B314" s="19" t="inlineStr">
        <is>
          <t>006220</t>
        </is>
      </c>
      <c r="C314" s="19" t="inlineStr">
        <is>
          <t>[수익극대화]</t>
        </is>
      </c>
      <c r="D314" s="19" t="inlineStr">
        <is>
          <t>[변동성허용]</t>
        </is>
      </c>
      <c r="E314" s="19" t="inlineStr">
        <is>
          <t>+10%▶40% 익절 / +20%▶30% 익절 / +40%▶30% 익절</t>
        </is>
      </c>
      <c r="F314" s="19" t="inlineStr">
        <is>
          <t>-5%▶50% 손절 / -10%▶30% 손절 / -15%▶20% 손절</t>
        </is>
      </c>
      <c r="G314" s="19" t="inlineStr">
        <is>
          <t>2026-01-02</t>
        </is>
      </c>
      <c r="H314" s="19" t="inlineStr">
        <is>
          <t>2026-06-08</t>
        </is>
      </c>
      <c r="I314" s="19" t="inlineStr">
        <is>
          <t>예</t>
        </is>
      </c>
      <c r="J314" s="19" t="n">
        <v>0.0005</v>
      </c>
      <c r="K314" s="19" t="n">
        <v>0.0025</v>
      </c>
      <c r="L314" s="19" t="n">
        <v>0.0007</v>
      </c>
      <c r="M314" s="19" t="inlineStr">
        <is>
          <t>2026-04-30</t>
        </is>
      </c>
      <c r="N314" s="19" t="n">
        <v>12628.83</v>
      </c>
      <c r="O314" s="19" t="inlineStr">
        <is>
          <t>2026-05-15</t>
        </is>
      </c>
      <c r="P314" s="19" t="n">
        <v>11242.12</v>
      </c>
      <c r="Q314" s="19" t="inlineStr">
        <is>
          <t>2차 손절 도달(-10%)</t>
        </is>
      </c>
      <c r="R314" s="19" t="n">
        <v>9</v>
      </c>
      <c r="S314" s="19" t="n">
        <v>7</v>
      </c>
      <c r="T314" s="19" t="n">
        <v>-10.98</v>
      </c>
      <c r="U314" s="19" t="n">
        <v>-11.25</v>
      </c>
      <c r="V314" s="19" t="n">
        <v>310</v>
      </c>
    </row>
    <row r="315">
      <c r="A315" s="19" t="inlineStr">
        <is>
          <t>제주은행</t>
        </is>
      </c>
      <c r="B315" s="19" t="inlineStr">
        <is>
          <t>006220</t>
        </is>
      </c>
      <c r="C315" s="19" t="inlineStr">
        <is>
          <t>[수익극대화]</t>
        </is>
      </c>
      <c r="D315" s="19" t="inlineStr">
        <is>
          <t>[변동성허용]</t>
        </is>
      </c>
      <c r="E315" s="19" t="inlineStr">
        <is>
          <t>+10%▶40% 익절 / +20%▶30% 익절 / +40%▶30% 익절</t>
        </is>
      </c>
      <c r="F315" s="19" t="inlineStr">
        <is>
          <t>-5%▶50% 손절 / -10%▶30% 손절 / -15%▶20% 손절</t>
        </is>
      </c>
      <c r="G315" s="19" t="inlineStr">
        <is>
          <t>2026-01-02</t>
        </is>
      </c>
      <c r="H315" s="19" t="inlineStr">
        <is>
          <t>2026-06-08</t>
        </is>
      </c>
      <c r="I315" s="19" t="inlineStr">
        <is>
          <t>예</t>
        </is>
      </c>
      <c r="J315" s="19" t="n">
        <v>0.0005</v>
      </c>
      <c r="K315" s="19" t="n">
        <v>0.0025</v>
      </c>
      <c r="L315" s="19" t="n">
        <v>0.0007</v>
      </c>
      <c r="M315" s="19" t="inlineStr">
        <is>
          <t>2026-04-30</t>
        </is>
      </c>
      <c r="N315" s="19" t="n">
        <v>12628.83</v>
      </c>
      <c r="O315" s="19" t="inlineStr">
        <is>
          <t>2026-05-20</t>
        </is>
      </c>
      <c r="P315" s="19" t="n">
        <v>10592.58</v>
      </c>
      <c r="Q315" s="19" t="inlineStr">
        <is>
          <t>최종 손절 도달(-15%)</t>
        </is>
      </c>
      <c r="R315" s="19" t="n">
        <v>7</v>
      </c>
      <c r="S315" s="19" t="n">
        <v>0</v>
      </c>
      <c r="T315" s="19" t="n">
        <v>-16.12</v>
      </c>
      <c r="U315" s="19" t="n">
        <v>-16.38</v>
      </c>
      <c r="V315" s="19" t="n">
        <v>230</v>
      </c>
    </row>
    <row r="316">
      <c r="A316" s="19" t="inlineStr">
        <is>
          <t>제주은행</t>
        </is>
      </c>
      <c r="B316" s="19" t="inlineStr">
        <is>
          <t>006220</t>
        </is>
      </c>
      <c r="C316" s="19" t="inlineStr">
        <is>
          <t>[수익극대화]</t>
        </is>
      </c>
      <c r="D316" s="19" t="inlineStr">
        <is>
          <t>[버티기형]</t>
        </is>
      </c>
      <c r="E316" s="19" t="inlineStr">
        <is>
          <t>+10%▶40% 익절 / +20%▶30% 익절 / +40%▶30% 익절</t>
        </is>
      </c>
      <c r="F316" s="19" t="inlineStr">
        <is>
          <t>-5%▶40% 손절 / -15%▶30% 손절 / -20%▶30% 손절</t>
        </is>
      </c>
      <c r="G316" s="19" t="inlineStr">
        <is>
          <t>2026-01-02</t>
        </is>
      </c>
      <c r="H316" s="19" t="inlineStr">
        <is>
          <t>2026-06-08</t>
        </is>
      </c>
      <c r="I316" s="19" t="inlineStr">
        <is>
          <t>예</t>
        </is>
      </c>
      <c r="J316" s="19" t="n">
        <v>0.0005</v>
      </c>
      <c r="K316" s="19" t="n">
        <v>0.0025</v>
      </c>
      <c r="L316" s="19" t="n">
        <v>0.0007</v>
      </c>
      <c r="M316" s="19" t="inlineStr">
        <is>
          <t>2026-01-05</t>
        </is>
      </c>
      <c r="N316" s="19" t="n">
        <v>11548.08</v>
      </c>
      <c r="O316" s="19" t="inlineStr">
        <is>
          <t>2026-01-27</t>
        </is>
      </c>
      <c r="P316" s="19" t="n">
        <v>15589.08</v>
      </c>
      <c r="Q316" s="19" t="inlineStr">
        <is>
          <t>RSI 과열 부분청산</t>
        </is>
      </c>
      <c r="R316" s="19" t="n">
        <v>22</v>
      </c>
      <c r="S316" s="19" t="n">
        <v>3</v>
      </c>
      <c r="T316" s="19" t="n">
        <v>34.99</v>
      </c>
      <c r="U316" s="19" t="n">
        <v>34.59</v>
      </c>
      <c r="V316" s="19" t="n">
        <v>984</v>
      </c>
    </row>
    <row r="317">
      <c r="A317" s="19" t="inlineStr">
        <is>
          <t>제주은행</t>
        </is>
      </c>
      <c r="B317" s="19" t="inlineStr">
        <is>
          <t>006220</t>
        </is>
      </c>
      <c r="C317" s="19" t="inlineStr">
        <is>
          <t>[수익극대화]</t>
        </is>
      </c>
      <c r="D317" s="19" t="inlineStr">
        <is>
          <t>[버티기형]</t>
        </is>
      </c>
      <c r="E317" s="19" t="inlineStr">
        <is>
          <t>+10%▶40% 익절 / +20%▶30% 익절 / +40%▶30% 익절</t>
        </is>
      </c>
      <c r="F317" s="19" t="inlineStr">
        <is>
          <t>-5%▶40% 손절 / -15%▶30% 손절 / -20%▶30% 손절</t>
        </is>
      </c>
      <c r="G317" s="19" t="inlineStr">
        <is>
          <t>2026-01-02</t>
        </is>
      </c>
      <c r="H317" s="19" t="inlineStr">
        <is>
          <t>2026-06-08</t>
        </is>
      </c>
      <c r="I317" s="19" t="inlineStr">
        <is>
          <t>예</t>
        </is>
      </c>
      <c r="J317" s="19" t="n">
        <v>0.0005</v>
      </c>
      <c r="K317" s="19" t="n">
        <v>0.0025</v>
      </c>
      <c r="L317" s="19" t="n">
        <v>0.0007</v>
      </c>
      <c r="M317" s="19" t="inlineStr">
        <is>
          <t>2026-01-05</t>
        </is>
      </c>
      <c r="N317" s="19" t="n">
        <v>11548.08</v>
      </c>
      <c r="O317" s="19" t="inlineStr">
        <is>
          <t>2026-01-28</t>
        </is>
      </c>
      <c r="P317" s="19" t="n">
        <v>14250.02</v>
      </c>
      <c r="Q317" s="19" t="inlineStr">
        <is>
          <t>2차 익절 도달(20%)</t>
        </is>
      </c>
      <c r="R317" s="19" t="n">
        <v>3</v>
      </c>
      <c r="S317" s="19" t="n">
        <v>0</v>
      </c>
      <c r="T317" s="19" t="n">
        <v>23.4</v>
      </c>
      <c r="U317" s="19" t="n">
        <v>23.03</v>
      </c>
      <c r="V317" s="19" t="n">
        <v>124</v>
      </c>
    </row>
    <row r="318">
      <c r="A318" s="19" t="inlineStr">
        <is>
          <t>제주은행</t>
        </is>
      </c>
      <c r="B318" s="19" t="inlineStr">
        <is>
          <t>006220</t>
        </is>
      </c>
      <c r="C318" s="19" t="inlineStr">
        <is>
          <t>[수익극대화]</t>
        </is>
      </c>
      <c r="D318" s="19" t="inlineStr">
        <is>
          <t>[버티기형]</t>
        </is>
      </c>
      <c r="E318" s="19" t="inlineStr">
        <is>
          <t>+10%▶40% 익절 / +20%▶30% 익절 / +40%▶30% 익절</t>
        </is>
      </c>
      <c r="F318" s="19" t="inlineStr">
        <is>
          <t>-5%▶40% 손절 / -15%▶30% 손절 / -20%▶30% 손절</t>
        </is>
      </c>
      <c r="G318" s="19" t="inlineStr">
        <is>
          <t>2026-01-02</t>
        </is>
      </c>
      <c r="H318" s="19" t="inlineStr">
        <is>
          <t>2026-06-08</t>
        </is>
      </c>
      <c r="I318" s="19" t="inlineStr">
        <is>
          <t>예</t>
        </is>
      </c>
      <c r="J318" s="19" t="n">
        <v>0.0005</v>
      </c>
      <c r="K318" s="19" t="n">
        <v>0.0025</v>
      </c>
      <c r="L318" s="19" t="n">
        <v>0.0007</v>
      </c>
      <c r="M318" s="19" t="inlineStr">
        <is>
          <t>2026-04-30</t>
        </is>
      </c>
      <c r="N318" s="19" t="n">
        <v>12628.83</v>
      </c>
      <c r="O318" s="19" t="inlineStr">
        <is>
          <t>2026-05-11</t>
        </is>
      </c>
      <c r="P318" s="19" t="n">
        <v>11951.63</v>
      </c>
      <c r="Q318" s="19" t="inlineStr">
        <is>
          <t>1차 손절 도달(-5%)</t>
        </is>
      </c>
      <c r="R318" s="19" t="n">
        <v>12</v>
      </c>
      <c r="S318" s="19" t="n">
        <v>19</v>
      </c>
      <c r="T318" s="19" t="n">
        <v>-5.36</v>
      </c>
      <c r="U318" s="19" t="n">
        <v>-5.65</v>
      </c>
      <c r="V318" s="19" t="n">
        <v>434</v>
      </c>
    </row>
    <row r="319">
      <c r="A319" s="19" t="inlineStr">
        <is>
          <t>제주은행</t>
        </is>
      </c>
      <c r="B319" s="19" t="inlineStr">
        <is>
          <t>006220</t>
        </is>
      </c>
      <c r="C319" s="19" t="inlineStr">
        <is>
          <t>[수익극대화]</t>
        </is>
      </c>
      <c r="D319" s="19" t="inlineStr">
        <is>
          <t>[버티기형]</t>
        </is>
      </c>
      <c r="E319" s="19" t="inlineStr">
        <is>
          <t>+10%▶40% 익절 / +20%▶30% 익절 / +40%▶30% 익절</t>
        </is>
      </c>
      <c r="F319" s="19" t="inlineStr">
        <is>
          <t>-5%▶40% 손절 / -15%▶30% 손절 / -20%▶30% 손절</t>
        </is>
      </c>
      <c r="G319" s="19" t="inlineStr">
        <is>
          <t>2026-01-02</t>
        </is>
      </c>
      <c r="H319" s="19" t="inlineStr">
        <is>
          <t>2026-06-08</t>
        </is>
      </c>
      <c r="I319" s="19" t="inlineStr">
        <is>
          <t>예</t>
        </is>
      </c>
      <c r="J319" s="19" t="n">
        <v>0.0005</v>
      </c>
      <c r="K319" s="19" t="n">
        <v>0.0025</v>
      </c>
      <c r="L319" s="19" t="n">
        <v>0.0007</v>
      </c>
      <c r="M319" s="19" t="inlineStr">
        <is>
          <t>2026-04-30</t>
        </is>
      </c>
      <c r="N319" s="19" t="n">
        <v>12628.83</v>
      </c>
      <c r="O319" s="19" t="inlineStr">
        <is>
          <t>2026-05-20</t>
        </is>
      </c>
      <c r="P319" s="19" t="n">
        <v>10592.58</v>
      </c>
      <c r="Q319" s="19" t="inlineStr">
        <is>
          <t>2차 손절 도달(-15%)</t>
        </is>
      </c>
      <c r="R319" s="19" t="n">
        <v>9</v>
      </c>
      <c r="S319" s="19" t="n">
        <v>10</v>
      </c>
      <c r="T319" s="19" t="n">
        <v>-16.12</v>
      </c>
      <c r="U319" s="19" t="n">
        <v>-16.38</v>
      </c>
      <c r="V319" s="19" t="n">
        <v>295</v>
      </c>
    </row>
    <row r="320">
      <c r="A320" s="19" t="inlineStr">
        <is>
          <t>제주은행</t>
        </is>
      </c>
      <c r="B320" s="19" t="inlineStr">
        <is>
          <t>006220</t>
        </is>
      </c>
      <c r="C320" s="19" t="inlineStr">
        <is>
          <t>[수익극대화]</t>
        </is>
      </c>
      <c r="D320" s="19" t="inlineStr">
        <is>
          <t>[버티기형]</t>
        </is>
      </c>
      <c r="E320" s="19" t="inlineStr">
        <is>
          <t>+10%▶40% 익절 / +20%▶30% 익절 / +40%▶30% 익절</t>
        </is>
      </c>
      <c r="F320" s="19" t="inlineStr">
        <is>
          <t>-5%▶40% 손절 / -15%▶30% 손절 / -20%▶30% 손절</t>
        </is>
      </c>
      <c r="G320" s="19" t="inlineStr">
        <is>
          <t>2026-01-02</t>
        </is>
      </c>
      <c r="H320" s="19" t="inlineStr">
        <is>
          <t>2026-06-08</t>
        </is>
      </c>
      <c r="I320" s="19" t="inlineStr">
        <is>
          <t>예</t>
        </is>
      </c>
      <c r="J320" s="19" t="n">
        <v>0.0005</v>
      </c>
      <c r="K320" s="19" t="n">
        <v>0.0025</v>
      </c>
      <c r="L320" s="19" t="n">
        <v>0.0007</v>
      </c>
      <c r="M320" s="19" t="inlineStr">
        <is>
          <t>2026-04-30</t>
        </is>
      </c>
      <c r="N320" s="19" t="n">
        <v>12628.83</v>
      </c>
      <c r="O320" s="19" t="inlineStr">
        <is>
          <t>2026-05-29</t>
        </is>
      </c>
      <c r="P320" s="19" t="n">
        <v>9943.030000000001</v>
      </c>
      <c r="Q320" s="19" t="inlineStr">
        <is>
          <t>최종 손절 도달(-20%)</t>
        </is>
      </c>
      <c r="R320" s="19" t="n">
        <v>10</v>
      </c>
      <c r="S320" s="19" t="n">
        <v>0</v>
      </c>
      <c r="T320" s="19" t="n">
        <v>-21.27</v>
      </c>
      <c r="U320" s="19" t="n">
        <v>-21.5</v>
      </c>
      <c r="V320" s="19" t="n">
        <v>312</v>
      </c>
    </row>
    <row r="321">
      <c r="A321" s="19" t="inlineStr">
        <is>
          <t>KODEX 미국나스닥100</t>
        </is>
      </c>
      <c r="B321" s="19" t="inlineStr">
        <is>
          <t>379810</t>
        </is>
      </c>
      <c r="C321" s="19" t="inlineStr">
        <is>
          <t>[초단타]</t>
        </is>
      </c>
      <c r="D321" s="19" t="inlineStr">
        <is>
          <t>[칼손절]</t>
        </is>
      </c>
      <c r="E321" s="19" t="inlineStr">
        <is>
          <t>+3%▶70% 익절 / +5%▶20% 익절 / +10%▶10% 익절</t>
        </is>
      </c>
      <c r="F321" s="19" t="inlineStr">
        <is>
          <t>-2%▶80% 손절 / -4%▶10% 손절 / -6%▶10% 손절</t>
        </is>
      </c>
      <c r="G321" s="19" t="inlineStr">
        <is>
          <t>2026-01-02</t>
        </is>
      </c>
      <c r="H321" s="19" t="inlineStr">
        <is>
          <t>2026-06-08</t>
        </is>
      </c>
      <c r="I321" s="19" t="inlineStr">
        <is>
          <t>예</t>
        </is>
      </c>
      <c r="J321" s="19" t="n">
        <v>0.0005</v>
      </c>
      <c r="K321" s="19" t="n">
        <v>0.0025</v>
      </c>
      <c r="L321" s="19" t="n">
        <v>0.0007</v>
      </c>
      <c r="M321" s="19" t="inlineStr">
        <is>
          <t>2026-03-23</t>
        </is>
      </c>
      <c r="N321" s="19" t="n">
        <v>23906.72</v>
      </c>
      <c r="O321" s="19" t="inlineStr">
        <is>
          <t>2026-03-30</t>
        </is>
      </c>
      <c r="P321" s="19" t="n">
        <v>23318.67</v>
      </c>
      <c r="Q321" s="19" t="inlineStr">
        <is>
          <t>1차 손절 도달(-2%)</t>
        </is>
      </c>
      <c r="R321" s="19" t="n">
        <v>9</v>
      </c>
      <c r="S321" s="19" t="n">
        <v>3</v>
      </c>
      <c r="T321" s="19" t="n">
        <v>-2.46</v>
      </c>
      <c r="U321" s="19" t="n">
        <v>-2.75</v>
      </c>
      <c r="V321" s="19" t="n">
        <v>632</v>
      </c>
    </row>
    <row r="322">
      <c r="A322" s="19" t="inlineStr">
        <is>
          <t>KODEX 미국나스닥100</t>
        </is>
      </c>
      <c r="B322" s="19" t="inlineStr">
        <is>
          <t>379810</t>
        </is>
      </c>
      <c r="C322" s="19" t="inlineStr">
        <is>
          <t>[초단타]</t>
        </is>
      </c>
      <c r="D322" s="19" t="inlineStr">
        <is>
          <t>[칼손절]</t>
        </is>
      </c>
      <c r="E322" s="19" t="inlineStr">
        <is>
          <t>+3%▶70% 익절 / +5%▶20% 익절 / +10%▶10% 익절</t>
        </is>
      </c>
      <c r="F322" s="19" t="inlineStr">
        <is>
          <t>-2%▶80% 손절 / -4%▶10% 손절 / -6%▶10% 손절</t>
        </is>
      </c>
      <c r="G322" s="19" t="inlineStr">
        <is>
          <t>2026-01-02</t>
        </is>
      </c>
      <c r="H322" s="19" t="inlineStr">
        <is>
          <t>2026-06-08</t>
        </is>
      </c>
      <c r="I322" s="19" t="inlineStr">
        <is>
          <t>예</t>
        </is>
      </c>
      <c r="J322" s="19" t="n">
        <v>0.0005</v>
      </c>
      <c r="K322" s="19" t="n">
        <v>0.0025</v>
      </c>
      <c r="L322" s="19" t="n">
        <v>0.0007</v>
      </c>
      <c r="M322" s="19" t="inlineStr">
        <is>
          <t>2026-03-23</t>
        </is>
      </c>
      <c r="N322" s="19" t="n">
        <v>23906.72</v>
      </c>
      <c r="O322" s="19" t="inlineStr">
        <is>
          <t>2026-04-10</t>
        </is>
      </c>
      <c r="P322" s="19" t="n">
        <v>24662.72</v>
      </c>
      <c r="Q322" s="19" t="inlineStr">
        <is>
          <t>1차 익절 도달(3%)</t>
        </is>
      </c>
      <c r="R322" s="19" t="n">
        <v>3</v>
      </c>
      <c r="S322" s="19" t="n">
        <v>0</v>
      </c>
      <c r="T322" s="19" t="n">
        <v>3.16</v>
      </c>
      <c r="U322" s="19" t="n">
        <v>2.85</v>
      </c>
      <c r="V322" s="19" t="n">
        <v>221</v>
      </c>
    </row>
    <row r="323">
      <c r="A323" s="19" t="inlineStr">
        <is>
          <t>KODEX 미국나스닥100</t>
        </is>
      </c>
      <c r="B323" s="19" t="inlineStr">
        <is>
          <t>379810</t>
        </is>
      </c>
      <c r="C323" s="19" t="inlineStr">
        <is>
          <t>[초단타]</t>
        </is>
      </c>
      <c r="D323" s="19" t="inlineStr">
        <is>
          <t>[정석방어]</t>
        </is>
      </c>
      <c r="E323" s="19" t="inlineStr">
        <is>
          <t>+3%▶70% 익절 / +5%▶20% 익절 / +10%▶10% 익절</t>
        </is>
      </c>
      <c r="F323" s="19" t="inlineStr">
        <is>
          <t>-3%▶70% 손절 / -5%▶20% 손절 / -10%▶10% 손절</t>
        </is>
      </c>
      <c r="G323" s="19" t="inlineStr">
        <is>
          <t>2026-01-02</t>
        </is>
      </c>
      <c r="H323" s="19" t="inlineStr">
        <is>
          <t>2026-06-08</t>
        </is>
      </c>
      <c r="I323" s="19" t="inlineStr">
        <is>
          <t>예</t>
        </is>
      </c>
      <c r="J323" s="19" t="n">
        <v>0.0005</v>
      </c>
      <c r="K323" s="19" t="n">
        <v>0.0025</v>
      </c>
      <c r="L323" s="19" t="n">
        <v>0.0007</v>
      </c>
      <c r="M323" s="19" t="inlineStr">
        <is>
          <t>2026-03-23</t>
        </is>
      </c>
      <c r="N323" s="19" t="n">
        <v>23906.72</v>
      </c>
      <c r="O323" s="19" t="inlineStr">
        <is>
          <t>2026-04-10</t>
        </is>
      </c>
      <c r="P323" s="19" t="n">
        <v>24662.72</v>
      </c>
      <c r="Q323" s="19" t="inlineStr">
        <is>
          <t>1차 익절 도달(3%)</t>
        </is>
      </c>
      <c r="R323" s="19" t="n">
        <v>8</v>
      </c>
      <c r="S323" s="19" t="n">
        <v>4</v>
      </c>
      <c r="T323" s="19" t="n">
        <v>3.16</v>
      </c>
      <c r="U323" s="19" t="n">
        <v>2.85</v>
      </c>
      <c r="V323" s="19" t="n">
        <v>589</v>
      </c>
    </row>
    <row r="324">
      <c r="A324" s="19" t="inlineStr">
        <is>
          <t>KODEX 미국나스닥100</t>
        </is>
      </c>
      <c r="B324" s="19" t="inlineStr">
        <is>
          <t>379810</t>
        </is>
      </c>
      <c r="C324" s="19" t="inlineStr">
        <is>
          <t>[초단타]</t>
        </is>
      </c>
      <c r="D324" s="19" t="inlineStr">
        <is>
          <t>[정석방어]</t>
        </is>
      </c>
      <c r="E324" s="19" t="inlineStr">
        <is>
          <t>+3%▶70% 익절 / +5%▶20% 익절 / +10%▶10% 익절</t>
        </is>
      </c>
      <c r="F324" s="19" t="inlineStr">
        <is>
          <t>-3%▶70% 손절 / -5%▶20% 손절 / -10%▶10% 손절</t>
        </is>
      </c>
      <c r="G324" s="19" t="inlineStr">
        <is>
          <t>2026-01-02</t>
        </is>
      </c>
      <c r="H324" s="19" t="inlineStr">
        <is>
          <t>2026-06-08</t>
        </is>
      </c>
      <c r="I324" s="19" t="inlineStr">
        <is>
          <t>예</t>
        </is>
      </c>
      <c r="J324" s="19" t="n">
        <v>0.0005</v>
      </c>
      <c r="K324" s="19" t="n">
        <v>0.0025</v>
      </c>
      <c r="L324" s="19" t="n">
        <v>0.0007</v>
      </c>
      <c r="M324" s="19" t="inlineStr">
        <is>
          <t>2026-03-23</t>
        </is>
      </c>
      <c r="N324" s="19" t="n">
        <v>23906.72</v>
      </c>
      <c r="O324" s="19" t="inlineStr">
        <is>
          <t>2026-04-15</t>
        </is>
      </c>
      <c r="P324" s="19" t="n">
        <v>25272.3</v>
      </c>
      <c r="Q324" s="19" t="inlineStr">
        <is>
          <t>RSI 과열 부분청산</t>
        </is>
      </c>
      <c r="R324" s="19" t="n">
        <v>3</v>
      </c>
      <c r="S324" s="19" t="n">
        <v>1</v>
      </c>
      <c r="T324" s="19" t="n">
        <v>5.71</v>
      </c>
      <c r="U324" s="19" t="n">
        <v>5.4</v>
      </c>
      <c r="V324" s="19" t="n">
        <v>225</v>
      </c>
    </row>
    <row r="325">
      <c r="A325" s="19" t="inlineStr">
        <is>
          <t>KODEX 미국나스닥100</t>
        </is>
      </c>
      <c r="B325" s="19" t="inlineStr">
        <is>
          <t>379810</t>
        </is>
      </c>
      <c r="C325" s="19" t="inlineStr">
        <is>
          <t>[초단타]</t>
        </is>
      </c>
      <c r="D325" s="19" t="inlineStr">
        <is>
          <t>[정석방어]</t>
        </is>
      </c>
      <c r="E325" s="19" t="inlineStr">
        <is>
          <t>+3%▶70% 익절 / +5%▶20% 익절 / +10%▶10% 익절</t>
        </is>
      </c>
      <c r="F325" s="19" t="inlineStr">
        <is>
          <t>-3%▶70% 손절 / -5%▶20% 손절 / -10%▶10% 손절</t>
        </is>
      </c>
      <c r="G325" s="19" t="inlineStr">
        <is>
          <t>2026-01-02</t>
        </is>
      </c>
      <c r="H325" s="19" t="inlineStr">
        <is>
          <t>2026-06-08</t>
        </is>
      </c>
      <c r="I325" s="19" t="inlineStr">
        <is>
          <t>예</t>
        </is>
      </c>
      <c r="J325" s="19" t="n">
        <v>0.0005</v>
      </c>
      <c r="K325" s="19" t="n">
        <v>0.0025</v>
      </c>
      <c r="L325" s="19" t="n">
        <v>0.0007</v>
      </c>
      <c r="M325" s="19" t="inlineStr">
        <is>
          <t>2026-03-23</t>
        </is>
      </c>
      <c r="N325" s="19" t="n">
        <v>23906.72</v>
      </c>
      <c r="O325" s="19" t="inlineStr">
        <is>
          <t>2026-04-16</t>
        </is>
      </c>
      <c r="P325" s="19" t="n">
        <v>25751.96</v>
      </c>
      <c r="Q325" s="19" t="inlineStr">
        <is>
          <t>2차 익절 도달(5%)</t>
        </is>
      </c>
      <c r="R325" s="19" t="n">
        <v>1</v>
      </c>
      <c r="S325" s="19" t="n">
        <v>0</v>
      </c>
      <c r="T325" s="19" t="n">
        <v>7.72</v>
      </c>
      <c r="U325" s="19" t="n">
        <v>7.4</v>
      </c>
      <c r="V325" s="19" t="n">
        <v>76</v>
      </c>
    </row>
    <row r="326">
      <c r="A326" s="19" t="inlineStr">
        <is>
          <t>KODEX 미국나스닥100</t>
        </is>
      </c>
      <c r="B326" s="19" t="inlineStr">
        <is>
          <t>379810</t>
        </is>
      </c>
      <c r="C326" s="19" t="inlineStr">
        <is>
          <t>[초단타]</t>
        </is>
      </c>
      <c r="D326" s="19" t="inlineStr">
        <is>
          <t>[변동성허용]</t>
        </is>
      </c>
      <c r="E326" s="19" t="inlineStr">
        <is>
          <t>+3%▶70% 익절 / +5%▶20% 익절 / +10%▶10% 익절</t>
        </is>
      </c>
      <c r="F326" s="19" t="inlineStr">
        <is>
          <t>-5%▶50% 손절 / -10%▶30% 손절 / -15%▶20% 손절</t>
        </is>
      </c>
      <c r="G326" s="19" t="inlineStr">
        <is>
          <t>2026-01-02</t>
        </is>
      </c>
      <c r="H326" s="19" t="inlineStr">
        <is>
          <t>2026-06-08</t>
        </is>
      </c>
      <c r="I326" s="19" t="inlineStr">
        <is>
          <t>예</t>
        </is>
      </c>
      <c r="J326" s="19" t="n">
        <v>0.0005</v>
      </c>
      <c r="K326" s="19" t="n">
        <v>0.0025</v>
      </c>
      <c r="L326" s="19" t="n">
        <v>0.0007</v>
      </c>
      <c r="M326" s="19" t="inlineStr">
        <is>
          <t>2026-03-23</t>
        </is>
      </c>
      <c r="N326" s="19" t="n">
        <v>23906.72</v>
      </c>
      <c r="O326" s="19" t="inlineStr">
        <is>
          <t>2026-04-10</t>
        </is>
      </c>
      <c r="P326" s="19" t="n">
        <v>24662.72</v>
      </c>
      <c r="Q326" s="19" t="inlineStr">
        <is>
          <t>1차 익절 도달(3%)</t>
        </is>
      </c>
      <c r="R326" s="19" t="n">
        <v>8</v>
      </c>
      <c r="S326" s="19" t="n">
        <v>4</v>
      </c>
      <c r="T326" s="19" t="n">
        <v>3.16</v>
      </c>
      <c r="U326" s="19" t="n">
        <v>2.85</v>
      </c>
      <c r="V326" s="19" t="n">
        <v>589</v>
      </c>
    </row>
    <row r="327">
      <c r="A327" s="19" t="inlineStr">
        <is>
          <t>KODEX 미국나스닥100</t>
        </is>
      </c>
      <c r="B327" s="19" t="inlineStr">
        <is>
          <t>379810</t>
        </is>
      </c>
      <c r="C327" s="19" t="inlineStr">
        <is>
          <t>[초단타]</t>
        </is>
      </c>
      <c r="D327" s="19" t="inlineStr">
        <is>
          <t>[변동성허용]</t>
        </is>
      </c>
      <c r="E327" s="19" t="inlineStr">
        <is>
          <t>+3%▶70% 익절 / +5%▶20% 익절 / +10%▶10% 익절</t>
        </is>
      </c>
      <c r="F327" s="19" t="inlineStr">
        <is>
          <t>-5%▶50% 손절 / -10%▶30% 손절 / -15%▶20% 손절</t>
        </is>
      </c>
      <c r="G327" s="19" t="inlineStr">
        <is>
          <t>2026-01-02</t>
        </is>
      </c>
      <c r="H327" s="19" t="inlineStr">
        <is>
          <t>2026-06-08</t>
        </is>
      </c>
      <c r="I327" s="19" t="inlineStr">
        <is>
          <t>예</t>
        </is>
      </c>
      <c r="J327" s="19" t="n">
        <v>0.0005</v>
      </c>
      <c r="K327" s="19" t="n">
        <v>0.0025</v>
      </c>
      <c r="L327" s="19" t="n">
        <v>0.0007</v>
      </c>
      <c r="M327" s="19" t="inlineStr">
        <is>
          <t>2026-03-23</t>
        </is>
      </c>
      <c r="N327" s="19" t="n">
        <v>23906.72</v>
      </c>
      <c r="O327" s="19" t="inlineStr">
        <is>
          <t>2026-04-15</t>
        </is>
      </c>
      <c r="P327" s="19" t="n">
        <v>25272.3</v>
      </c>
      <c r="Q327" s="19" t="inlineStr">
        <is>
          <t>RSI 과열 부분청산</t>
        </is>
      </c>
      <c r="R327" s="19" t="n">
        <v>3</v>
      </c>
      <c r="S327" s="19" t="n">
        <v>1</v>
      </c>
      <c r="T327" s="19" t="n">
        <v>5.71</v>
      </c>
      <c r="U327" s="19" t="n">
        <v>5.4</v>
      </c>
      <c r="V327" s="19" t="n">
        <v>225</v>
      </c>
    </row>
    <row r="328">
      <c r="A328" s="19" t="inlineStr">
        <is>
          <t>KODEX 미국나스닥100</t>
        </is>
      </c>
      <c r="B328" s="19" t="inlineStr">
        <is>
          <t>379810</t>
        </is>
      </c>
      <c r="C328" s="19" t="inlineStr">
        <is>
          <t>[초단타]</t>
        </is>
      </c>
      <c r="D328" s="19" t="inlineStr">
        <is>
          <t>[변동성허용]</t>
        </is>
      </c>
      <c r="E328" s="19" t="inlineStr">
        <is>
          <t>+3%▶70% 익절 / +5%▶20% 익절 / +10%▶10% 익절</t>
        </is>
      </c>
      <c r="F328" s="19" t="inlineStr">
        <is>
          <t>-5%▶50% 손절 / -10%▶30% 손절 / -15%▶20% 손절</t>
        </is>
      </c>
      <c r="G328" s="19" t="inlineStr">
        <is>
          <t>2026-01-02</t>
        </is>
      </c>
      <c r="H328" s="19" t="inlineStr">
        <is>
          <t>2026-06-08</t>
        </is>
      </c>
      <c r="I328" s="19" t="inlineStr">
        <is>
          <t>예</t>
        </is>
      </c>
      <c r="J328" s="19" t="n">
        <v>0.0005</v>
      </c>
      <c r="K328" s="19" t="n">
        <v>0.0025</v>
      </c>
      <c r="L328" s="19" t="n">
        <v>0.0007</v>
      </c>
      <c r="M328" s="19" t="inlineStr">
        <is>
          <t>2026-03-23</t>
        </is>
      </c>
      <c r="N328" s="19" t="n">
        <v>23906.72</v>
      </c>
      <c r="O328" s="19" t="inlineStr">
        <is>
          <t>2026-04-16</t>
        </is>
      </c>
      <c r="P328" s="19" t="n">
        <v>25751.96</v>
      </c>
      <c r="Q328" s="19" t="inlineStr">
        <is>
          <t>2차 익절 도달(5%)</t>
        </is>
      </c>
      <c r="R328" s="19" t="n">
        <v>1</v>
      </c>
      <c r="S328" s="19" t="n">
        <v>0</v>
      </c>
      <c r="T328" s="19" t="n">
        <v>7.72</v>
      </c>
      <c r="U328" s="19" t="n">
        <v>7.4</v>
      </c>
      <c r="V328" s="19" t="n">
        <v>76</v>
      </c>
    </row>
    <row r="329">
      <c r="A329" s="19" t="inlineStr">
        <is>
          <t>KODEX 미국나스닥100</t>
        </is>
      </c>
      <c r="B329" s="19" t="inlineStr">
        <is>
          <t>379810</t>
        </is>
      </c>
      <c r="C329" s="19" t="inlineStr">
        <is>
          <t>[초단타]</t>
        </is>
      </c>
      <c r="D329" s="19" t="inlineStr">
        <is>
          <t>[버티기형]</t>
        </is>
      </c>
      <c r="E329" s="19" t="inlineStr">
        <is>
          <t>+3%▶70% 익절 / +5%▶20% 익절 / +10%▶10% 익절</t>
        </is>
      </c>
      <c r="F329" s="19" t="inlineStr">
        <is>
          <t>-5%▶40% 손절 / -15%▶30% 손절 / -20%▶30% 손절</t>
        </is>
      </c>
      <c r="G329" s="19" t="inlineStr">
        <is>
          <t>2026-01-02</t>
        </is>
      </c>
      <c r="H329" s="19" t="inlineStr">
        <is>
          <t>2026-06-08</t>
        </is>
      </c>
      <c r="I329" s="19" t="inlineStr">
        <is>
          <t>예</t>
        </is>
      </c>
      <c r="J329" s="19" t="n">
        <v>0.0005</v>
      </c>
      <c r="K329" s="19" t="n">
        <v>0.0025</v>
      </c>
      <c r="L329" s="19" t="n">
        <v>0.0007</v>
      </c>
      <c r="M329" s="19" t="inlineStr">
        <is>
          <t>2026-03-23</t>
        </is>
      </c>
      <c r="N329" s="19" t="n">
        <v>23906.72</v>
      </c>
      <c r="O329" s="19" t="inlineStr">
        <is>
          <t>2026-04-10</t>
        </is>
      </c>
      <c r="P329" s="19" t="n">
        <v>24662.72</v>
      </c>
      <c r="Q329" s="19" t="inlineStr">
        <is>
          <t>1차 익절 도달(3%)</t>
        </is>
      </c>
      <c r="R329" s="19" t="n">
        <v>8</v>
      </c>
      <c r="S329" s="19" t="n">
        <v>4</v>
      </c>
      <c r="T329" s="19" t="n">
        <v>3.16</v>
      </c>
      <c r="U329" s="19" t="n">
        <v>2.85</v>
      </c>
      <c r="V329" s="19" t="n">
        <v>589</v>
      </c>
    </row>
    <row r="330">
      <c r="A330" s="19" t="inlineStr">
        <is>
          <t>KODEX 미국나스닥100</t>
        </is>
      </c>
      <c r="B330" s="19" t="inlineStr">
        <is>
          <t>379810</t>
        </is>
      </c>
      <c r="C330" s="19" t="inlineStr">
        <is>
          <t>[초단타]</t>
        </is>
      </c>
      <c r="D330" s="19" t="inlineStr">
        <is>
          <t>[버티기형]</t>
        </is>
      </c>
      <c r="E330" s="19" t="inlineStr">
        <is>
          <t>+3%▶70% 익절 / +5%▶20% 익절 / +10%▶10% 익절</t>
        </is>
      </c>
      <c r="F330" s="19" t="inlineStr">
        <is>
          <t>-5%▶40% 손절 / -15%▶30% 손절 / -20%▶30% 손절</t>
        </is>
      </c>
      <c r="G330" s="19" t="inlineStr">
        <is>
          <t>2026-01-02</t>
        </is>
      </c>
      <c r="H330" s="19" t="inlineStr">
        <is>
          <t>2026-06-08</t>
        </is>
      </c>
      <c r="I330" s="19" t="inlineStr">
        <is>
          <t>예</t>
        </is>
      </c>
      <c r="J330" s="19" t="n">
        <v>0.0005</v>
      </c>
      <c r="K330" s="19" t="n">
        <v>0.0025</v>
      </c>
      <c r="L330" s="19" t="n">
        <v>0.0007</v>
      </c>
      <c r="M330" s="19" t="inlineStr">
        <is>
          <t>2026-03-23</t>
        </is>
      </c>
      <c r="N330" s="19" t="n">
        <v>23906.72</v>
      </c>
      <c r="O330" s="19" t="inlineStr">
        <is>
          <t>2026-04-15</t>
        </is>
      </c>
      <c r="P330" s="19" t="n">
        <v>25272.3</v>
      </c>
      <c r="Q330" s="19" t="inlineStr">
        <is>
          <t>RSI 과열 부분청산</t>
        </is>
      </c>
      <c r="R330" s="19" t="n">
        <v>3</v>
      </c>
      <c r="S330" s="19" t="n">
        <v>1</v>
      </c>
      <c r="T330" s="19" t="n">
        <v>5.71</v>
      </c>
      <c r="U330" s="19" t="n">
        <v>5.4</v>
      </c>
      <c r="V330" s="19" t="n">
        <v>225</v>
      </c>
    </row>
    <row r="331">
      <c r="A331" s="19" t="inlineStr">
        <is>
          <t>KODEX 미국나스닥100</t>
        </is>
      </c>
      <c r="B331" s="19" t="inlineStr">
        <is>
          <t>379810</t>
        </is>
      </c>
      <c r="C331" s="19" t="inlineStr">
        <is>
          <t>[초단타]</t>
        </is>
      </c>
      <c r="D331" s="19" t="inlineStr">
        <is>
          <t>[버티기형]</t>
        </is>
      </c>
      <c r="E331" s="19" t="inlineStr">
        <is>
          <t>+3%▶70% 익절 / +5%▶20% 익절 / +10%▶10% 익절</t>
        </is>
      </c>
      <c r="F331" s="19" t="inlineStr">
        <is>
          <t>-5%▶40% 손절 / -15%▶30% 손절 / -20%▶30% 손절</t>
        </is>
      </c>
      <c r="G331" s="19" t="inlineStr">
        <is>
          <t>2026-01-02</t>
        </is>
      </c>
      <c r="H331" s="19" t="inlineStr">
        <is>
          <t>2026-06-08</t>
        </is>
      </c>
      <c r="I331" s="19" t="inlineStr">
        <is>
          <t>예</t>
        </is>
      </c>
      <c r="J331" s="19" t="n">
        <v>0.0005</v>
      </c>
      <c r="K331" s="19" t="n">
        <v>0.0025</v>
      </c>
      <c r="L331" s="19" t="n">
        <v>0.0007</v>
      </c>
      <c r="M331" s="19" t="inlineStr">
        <is>
          <t>2026-03-23</t>
        </is>
      </c>
      <c r="N331" s="19" t="n">
        <v>23906.72</v>
      </c>
      <c r="O331" s="19" t="inlineStr">
        <is>
          <t>2026-04-16</t>
        </is>
      </c>
      <c r="P331" s="19" t="n">
        <v>25751.96</v>
      </c>
      <c r="Q331" s="19" t="inlineStr">
        <is>
          <t>2차 익절 도달(5%)</t>
        </is>
      </c>
      <c r="R331" s="19" t="n">
        <v>1</v>
      </c>
      <c r="S331" s="19" t="n">
        <v>0</v>
      </c>
      <c r="T331" s="19" t="n">
        <v>7.72</v>
      </c>
      <c r="U331" s="19" t="n">
        <v>7.4</v>
      </c>
      <c r="V331" s="19" t="n">
        <v>76</v>
      </c>
    </row>
    <row r="332">
      <c r="A332" s="19" t="inlineStr">
        <is>
          <t>KODEX 미국나스닥100</t>
        </is>
      </c>
      <c r="B332" s="19" t="inlineStr">
        <is>
          <t>379810</t>
        </is>
      </c>
      <c r="C332" s="19" t="inlineStr">
        <is>
          <t>[단기스윙]</t>
        </is>
      </c>
      <c r="D332" s="19" t="inlineStr">
        <is>
          <t>[칼손절]</t>
        </is>
      </c>
      <c r="E332" s="19" t="inlineStr">
        <is>
          <t>+5%▶60% 익절 / +10%▶30% 익절 / +20%▶10% 익절</t>
        </is>
      </c>
      <c r="F332" s="19" t="inlineStr">
        <is>
          <t>-2%▶80% 손절 / -4%▶10% 손절 / -6%▶10% 손절</t>
        </is>
      </c>
      <c r="G332" s="19" t="inlineStr">
        <is>
          <t>2026-01-02</t>
        </is>
      </c>
      <c r="H332" s="19" t="inlineStr">
        <is>
          <t>2026-06-08</t>
        </is>
      </c>
      <c r="I332" s="19" t="inlineStr">
        <is>
          <t>예</t>
        </is>
      </c>
      <c r="J332" s="19" t="n">
        <v>0.0005</v>
      </c>
      <c r="K332" s="19" t="n">
        <v>0.0025</v>
      </c>
      <c r="L332" s="19" t="n">
        <v>0.0007</v>
      </c>
      <c r="M332" s="19" t="inlineStr">
        <is>
          <t>2026-03-23</t>
        </is>
      </c>
      <c r="N332" s="19" t="n">
        <v>23906.72</v>
      </c>
      <c r="O332" s="19" t="inlineStr">
        <is>
          <t>2026-03-30</t>
        </is>
      </c>
      <c r="P332" s="19" t="n">
        <v>23318.67</v>
      </c>
      <c r="Q332" s="19" t="inlineStr">
        <is>
          <t>1차 손절 도달(-2%)</t>
        </is>
      </c>
      <c r="R332" s="19" t="n">
        <v>9</v>
      </c>
      <c r="S332" s="19" t="n">
        <v>3</v>
      </c>
      <c r="T332" s="19" t="n">
        <v>-2.46</v>
      </c>
      <c r="U332" s="19" t="n">
        <v>-2.75</v>
      </c>
      <c r="V332" s="19" t="n">
        <v>632</v>
      </c>
    </row>
    <row r="333">
      <c r="A333" s="19" t="inlineStr">
        <is>
          <t>KODEX 미국나스닥100</t>
        </is>
      </c>
      <c r="B333" s="19" t="inlineStr">
        <is>
          <t>379810</t>
        </is>
      </c>
      <c r="C333" s="19" t="inlineStr">
        <is>
          <t>[단기스윙]</t>
        </is>
      </c>
      <c r="D333" s="19" t="inlineStr">
        <is>
          <t>[칼손절]</t>
        </is>
      </c>
      <c r="E333" s="19" t="inlineStr">
        <is>
          <t>+5%▶60% 익절 / +10%▶30% 익절 / +20%▶10% 익절</t>
        </is>
      </c>
      <c r="F333" s="19" t="inlineStr">
        <is>
          <t>-2%▶80% 손절 / -4%▶10% 손절 / -6%▶10% 손절</t>
        </is>
      </c>
      <c r="G333" s="19" t="inlineStr">
        <is>
          <t>2026-01-02</t>
        </is>
      </c>
      <c r="H333" s="19" t="inlineStr">
        <is>
          <t>2026-06-08</t>
        </is>
      </c>
      <c r="I333" s="19" t="inlineStr">
        <is>
          <t>예</t>
        </is>
      </c>
      <c r="J333" s="19" t="n">
        <v>0.0005</v>
      </c>
      <c r="K333" s="19" t="n">
        <v>0.0025</v>
      </c>
      <c r="L333" s="19" t="n">
        <v>0.0007</v>
      </c>
      <c r="M333" s="19" t="inlineStr">
        <is>
          <t>2026-03-23</t>
        </is>
      </c>
      <c r="N333" s="19" t="n">
        <v>23906.72</v>
      </c>
      <c r="O333" s="19" t="inlineStr">
        <is>
          <t>2026-04-15</t>
        </is>
      </c>
      <c r="P333" s="19" t="n">
        <v>25272.3</v>
      </c>
      <c r="Q333" s="19" t="inlineStr">
        <is>
          <t>RSI 과열 부분청산</t>
        </is>
      </c>
      <c r="R333" s="19" t="n">
        <v>2</v>
      </c>
      <c r="S333" s="19" t="n">
        <v>1</v>
      </c>
      <c r="T333" s="19" t="n">
        <v>5.71</v>
      </c>
      <c r="U333" s="19" t="n">
        <v>5.4</v>
      </c>
      <c r="V333" s="19" t="n">
        <v>150</v>
      </c>
    </row>
    <row r="334">
      <c r="A334" s="19" t="inlineStr">
        <is>
          <t>KODEX 미국나스닥100</t>
        </is>
      </c>
      <c r="B334" s="19" t="inlineStr">
        <is>
          <t>379810</t>
        </is>
      </c>
      <c r="C334" s="19" t="inlineStr">
        <is>
          <t>[단기스윙]</t>
        </is>
      </c>
      <c r="D334" s="19" t="inlineStr">
        <is>
          <t>[칼손절]</t>
        </is>
      </c>
      <c r="E334" s="19" t="inlineStr">
        <is>
          <t>+5%▶60% 익절 / +10%▶30% 익절 / +20%▶10% 익절</t>
        </is>
      </c>
      <c r="F334" s="19" t="inlineStr">
        <is>
          <t>-2%▶80% 손절 / -4%▶10% 손절 / -6%▶10% 손절</t>
        </is>
      </c>
      <c r="G334" s="19" t="inlineStr">
        <is>
          <t>2026-01-02</t>
        </is>
      </c>
      <c r="H334" s="19" t="inlineStr">
        <is>
          <t>2026-06-08</t>
        </is>
      </c>
      <c r="I334" s="19" t="inlineStr">
        <is>
          <t>예</t>
        </is>
      </c>
      <c r="J334" s="19" t="n">
        <v>0.0005</v>
      </c>
      <c r="K334" s="19" t="n">
        <v>0.0025</v>
      </c>
      <c r="L334" s="19" t="n">
        <v>0.0007</v>
      </c>
      <c r="M334" s="19" t="inlineStr">
        <is>
          <t>2026-03-23</t>
        </is>
      </c>
      <c r="N334" s="19" t="n">
        <v>23906.72</v>
      </c>
      <c r="O334" s="19" t="inlineStr">
        <is>
          <t>2026-04-16</t>
        </is>
      </c>
      <c r="P334" s="19" t="n">
        <v>25751.96</v>
      </c>
      <c r="Q334" s="19" t="inlineStr">
        <is>
          <t>1차 익절 도달(5%)</t>
        </is>
      </c>
      <c r="R334" s="19" t="n">
        <v>1</v>
      </c>
      <c r="S334" s="19" t="n">
        <v>0</v>
      </c>
      <c r="T334" s="19" t="n">
        <v>7.72</v>
      </c>
      <c r="U334" s="19" t="n">
        <v>7.4</v>
      </c>
      <c r="V334" s="19" t="n">
        <v>76</v>
      </c>
    </row>
    <row r="335">
      <c r="A335" s="19" t="inlineStr">
        <is>
          <t>KODEX 미국나스닥100</t>
        </is>
      </c>
      <c r="B335" s="19" t="inlineStr">
        <is>
          <t>379810</t>
        </is>
      </c>
      <c r="C335" s="19" t="inlineStr">
        <is>
          <t>[단기스윙]</t>
        </is>
      </c>
      <c r="D335" s="19" t="inlineStr">
        <is>
          <t>[정석방어]</t>
        </is>
      </c>
      <c r="E335" s="19" t="inlineStr">
        <is>
          <t>+5%▶60% 익절 / +10%▶30% 익절 / +20%▶10% 익절</t>
        </is>
      </c>
      <c r="F335" s="19" t="inlineStr">
        <is>
          <t>-3%▶70% 손절 / -5%▶20% 손절 / -10%▶10% 손절</t>
        </is>
      </c>
      <c r="G335" s="19" t="inlineStr">
        <is>
          <t>2026-01-02</t>
        </is>
      </c>
      <c r="H335" s="19" t="inlineStr">
        <is>
          <t>2026-06-08</t>
        </is>
      </c>
      <c r="I335" s="19" t="inlineStr">
        <is>
          <t>예</t>
        </is>
      </c>
      <c r="J335" s="19" t="n">
        <v>0.0005</v>
      </c>
      <c r="K335" s="19" t="n">
        <v>0.0025</v>
      </c>
      <c r="L335" s="19" t="n">
        <v>0.0007</v>
      </c>
      <c r="M335" s="19" t="inlineStr">
        <is>
          <t>2026-03-23</t>
        </is>
      </c>
      <c r="N335" s="19" t="n">
        <v>23906.72</v>
      </c>
      <c r="O335" s="19" t="inlineStr">
        <is>
          <t>2026-04-15</t>
        </is>
      </c>
      <c r="P335" s="19" t="n">
        <v>25272.3</v>
      </c>
      <c r="Q335" s="19" t="inlineStr">
        <is>
          <t>RSI 과열 부분청산</t>
        </is>
      </c>
      <c r="R335" s="19" t="n">
        <v>10</v>
      </c>
      <c r="S335" s="19" t="n">
        <v>2</v>
      </c>
      <c r="T335" s="19" t="n">
        <v>5.71</v>
      </c>
      <c r="U335" s="19" t="n">
        <v>5.4</v>
      </c>
      <c r="V335" s="19" t="n">
        <v>751</v>
      </c>
    </row>
    <row r="336">
      <c r="A336" s="19" t="inlineStr">
        <is>
          <t>KODEX 미국나스닥100</t>
        </is>
      </c>
      <c r="B336" s="19" t="inlineStr">
        <is>
          <t>379810</t>
        </is>
      </c>
      <c r="C336" s="19" t="inlineStr">
        <is>
          <t>[단기스윙]</t>
        </is>
      </c>
      <c r="D336" s="19" t="inlineStr">
        <is>
          <t>[정석방어]</t>
        </is>
      </c>
      <c r="E336" s="19" t="inlineStr">
        <is>
          <t>+5%▶60% 익절 / +10%▶30% 익절 / +20%▶10% 익절</t>
        </is>
      </c>
      <c r="F336" s="19" t="inlineStr">
        <is>
          <t>-3%▶70% 손절 / -5%▶20% 손절 / -10%▶10% 손절</t>
        </is>
      </c>
      <c r="G336" s="19" t="inlineStr">
        <is>
          <t>2026-01-02</t>
        </is>
      </c>
      <c r="H336" s="19" t="inlineStr">
        <is>
          <t>2026-06-08</t>
        </is>
      </c>
      <c r="I336" s="19" t="inlineStr">
        <is>
          <t>예</t>
        </is>
      </c>
      <c r="J336" s="19" t="n">
        <v>0.0005</v>
      </c>
      <c r="K336" s="19" t="n">
        <v>0.0025</v>
      </c>
      <c r="L336" s="19" t="n">
        <v>0.0007</v>
      </c>
      <c r="M336" s="19" t="inlineStr">
        <is>
          <t>2026-03-23</t>
        </is>
      </c>
      <c r="N336" s="19" t="n">
        <v>23906.72</v>
      </c>
      <c r="O336" s="19" t="inlineStr">
        <is>
          <t>2026-04-16</t>
        </is>
      </c>
      <c r="P336" s="19" t="n">
        <v>25751.96</v>
      </c>
      <c r="Q336" s="19" t="inlineStr">
        <is>
          <t>RSI 과열 부분청산</t>
        </is>
      </c>
      <c r="R336" s="19" t="n">
        <v>1</v>
      </c>
      <c r="S336" s="19" t="n">
        <v>1</v>
      </c>
      <c r="T336" s="19" t="n">
        <v>7.72</v>
      </c>
      <c r="U336" s="19" t="n">
        <v>7.4</v>
      </c>
      <c r="V336" s="19" t="n">
        <v>76</v>
      </c>
    </row>
    <row r="337">
      <c r="A337" s="19" t="inlineStr">
        <is>
          <t>KODEX 미국나스닥100</t>
        </is>
      </c>
      <c r="B337" s="19" t="inlineStr">
        <is>
          <t>379810</t>
        </is>
      </c>
      <c r="C337" s="19" t="inlineStr">
        <is>
          <t>[단기스윙]</t>
        </is>
      </c>
      <c r="D337" s="19" t="inlineStr">
        <is>
          <t>[정석방어]</t>
        </is>
      </c>
      <c r="E337" s="19" t="inlineStr">
        <is>
          <t>+5%▶60% 익절 / +10%▶30% 익절 / +20%▶10% 익절</t>
        </is>
      </c>
      <c r="F337" s="19" t="inlineStr">
        <is>
          <t>-3%▶70% 손절 / -5%▶20% 손절 / -10%▶10% 손절</t>
        </is>
      </c>
      <c r="G337" s="19" t="inlineStr">
        <is>
          <t>2026-01-02</t>
        </is>
      </c>
      <c r="H337" s="19" t="inlineStr">
        <is>
          <t>2026-06-08</t>
        </is>
      </c>
      <c r="I337" s="19" t="inlineStr">
        <is>
          <t>예</t>
        </is>
      </c>
      <c r="J337" s="19" t="n">
        <v>0.0005</v>
      </c>
      <c r="K337" s="19" t="n">
        <v>0.0025</v>
      </c>
      <c r="L337" s="19" t="n">
        <v>0.0007</v>
      </c>
      <c r="M337" s="19" t="inlineStr">
        <is>
          <t>2026-03-23</t>
        </is>
      </c>
      <c r="N337" s="19" t="n">
        <v>23906.72</v>
      </c>
      <c r="O337" s="19" t="inlineStr">
        <is>
          <t>2026-04-17</t>
        </is>
      </c>
      <c r="P337" s="19" t="n">
        <v>25886.87</v>
      </c>
      <c r="Q337" s="19" t="inlineStr">
        <is>
          <t>1차 익절 도달(5%)</t>
        </is>
      </c>
      <c r="R337" s="19" t="n">
        <v>1</v>
      </c>
      <c r="S337" s="19" t="n">
        <v>0</v>
      </c>
      <c r="T337" s="19" t="n">
        <v>8.279999999999999</v>
      </c>
      <c r="U337" s="19" t="n">
        <v>7.96</v>
      </c>
      <c r="V337" s="19" t="n">
        <v>77</v>
      </c>
    </row>
    <row r="338">
      <c r="A338" s="19" t="inlineStr">
        <is>
          <t>KODEX 미국나스닥100</t>
        </is>
      </c>
      <c r="B338" s="19" t="inlineStr">
        <is>
          <t>379810</t>
        </is>
      </c>
      <c r="C338" s="19" t="inlineStr">
        <is>
          <t>[단기스윙]</t>
        </is>
      </c>
      <c r="D338" s="19" t="inlineStr">
        <is>
          <t>[변동성허용]</t>
        </is>
      </c>
      <c r="E338" s="19" t="inlineStr">
        <is>
          <t>+5%▶60% 익절 / +10%▶30% 익절 / +20%▶10% 익절</t>
        </is>
      </c>
      <c r="F338" s="19" t="inlineStr">
        <is>
          <t>-5%▶50% 손절 / -10%▶30% 손절 / -15%▶20% 손절</t>
        </is>
      </c>
      <c r="G338" s="19" t="inlineStr">
        <is>
          <t>2026-01-02</t>
        </is>
      </c>
      <c r="H338" s="19" t="inlineStr">
        <is>
          <t>2026-06-08</t>
        </is>
      </c>
      <c r="I338" s="19" t="inlineStr">
        <is>
          <t>예</t>
        </is>
      </c>
      <c r="J338" s="19" t="n">
        <v>0.0005</v>
      </c>
      <c r="K338" s="19" t="n">
        <v>0.0025</v>
      </c>
      <c r="L338" s="19" t="n">
        <v>0.0007</v>
      </c>
      <c r="M338" s="19" t="inlineStr">
        <is>
          <t>2026-03-23</t>
        </is>
      </c>
      <c r="N338" s="19" t="n">
        <v>23906.72</v>
      </c>
      <c r="O338" s="19" t="inlineStr">
        <is>
          <t>2026-04-15</t>
        </is>
      </c>
      <c r="P338" s="19" t="n">
        <v>25272.3</v>
      </c>
      <c r="Q338" s="19" t="inlineStr">
        <is>
          <t>RSI 과열 부분청산</t>
        </is>
      </c>
      <c r="R338" s="19" t="n">
        <v>10</v>
      </c>
      <c r="S338" s="19" t="n">
        <v>2</v>
      </c>
      <c r="T338" s="19" t="n">
        <v>5.71</v>
      </c>
      <c r="U338" s="19" t="n">
        <v>5.4</v>
      </c>
      <c r="V338" s="19" t="n">
        <v>751</v>
      </c>
    </row>
    <row r="339">
      <c r="A339" s="19" t="inlineStr">
        <is>
          <t>KODEX 미국나스닥100</t>
        </is>
      </c>
      <c r="B339" s="19" t="inlineStr">
        <is>
          <t>379810</t>
        </is>
      </c>
      <c r="C339" s="19" t="inlineStr">
        <is>
          <t>[단기스윙]</t>
        </is>
      </c>
      <c r="D339" s="19" t="inlineStr">
        <is>
          <t>[변동성허용]</t>
        </is>
      </c>
      <c r="E339" s="19" t="inlineStr">
        <is>
          <t>+5%▶60% 익절 / +10%▶30% 익절 / +20%▶10% 익절</t>
        </is>
      </c>
      <c r="F339" s="19" t="inlineStr">
        <is>
          <t>-5%▶50% 손절 / -10%▶30% 손절 / -15%▶20% 손절</t>
        </is>
      </c>
      <c r="G339" s="19" t="inlineStr">
        <is>
          <t>2026-01-02</t>
        </is>
      </c>
      <c r="H339" s="19" t="inlineStr">
        <is>
          <t>2026-06-08</t>
        </is>
      </c>
      <c r="I339" s="19" t="inlineStr">
        <is>
          <t>예</t>
        </is>
      </c>
      <c r="J339" s="19" t="n">
        <v>0.0005</v>
      </c>
      <c r="K339" s="19" t="n">
        <v>0.0025</v>
      </c>
      <c r="L339" s="19" t="n">
        <v>0.0007</v>
      </c>
      <c r="M339" s="19" t="inlineStr">
        <is>
          <t>2026-03-23</t>
        </is>
      </c>
      <c r="N339" s="19" t="n">
        <v>23906.72</v>
      </c>
      <c r="O339" s="19" t="inlineStr">
        <is>
          <t>2026-04-16</t>
        </is>
      </c>
      <c r="P339" s="19" t="n">
        <v>25751.96</v>
      </c>
      <c r="Q339" s="19" t="inlineStr">
        <is>
          <t>RSI 과열 부분청산</t>
        </is>
      </c>
      <c r="R339" s="19" t="n">
        <v>1</v>
      </c>
      <c r="S339" s="19" t="n">
        <v>1</v>
      </c>
      <c r="T339" s="19" t="n">
        <v>7.72</v>
      </c>
      <c r="U339" s="19" t="n">
        <v>7.4</v>
      </c>
      <c r="V339" s="19" t="n">
        <v>76</v>
      </c>
    </row>
    <row r="340">
      <c r="A340" s="19" t="inlineStr">
        <is>
          <t>KODEX 미국나스닥100</t>
        </is>
      </c>
      <c r="B340" s="19" t="inlineStr">
        <is>
          <t>379810</t>
        </is>
      </c>
      <c r="C340" s="19" t="inlineStr">
        <is>
          <t>[단기스윙]</t>
        </is>
      </c>
      <c r="D340" s="19" t="inlineStr">
        <is>
          <t>[변동성허용]</t>
        </is>
      </c>
      <c r="E340" s="19" t="inlineStr">
        <is>
          <t>+5%▶60% 익절 / +10%▶30% 익절 / +20%▶10% 익절</t>
        </is>
      </c>
      <c r="F340" s="19" t="inlineStr">
        <is>
          <t>-5%▶50% 손절 / -10%▶30% 손절 / -15%▶20% 손절</t>
        </is>
      </c>
      <c r="G340" s="19" t="inlineStr">
        <is>
          <t>2026-01-02</t>
        </is>
      </c>
      <c r="H340" s="19" t="inlineStr">
        <is>
          <t>2026-06-08</t>
        </is>
      </c>
      <c r="I340" s="19" t="inlineStr">
        <is>
          <t>예</t>
        </is>
      </c>
      <c r="J340" s="19" t="n">
        <v>0.0005</v>
      </c>
      <c r="K340" s="19" t="n">
        <v>0.0025</v>
      </c>
      <c r="L340" s="19" t="n">
        <v>0.0007</v>
      </c>
      <c r="M340" s="19" t="inlineStr">
        <is>
          <t>2026-03-23</t>
        </is>
      </c>
      <c r="N340" s="19" t="n">
        <v>23906.72</v>
      </c>
      <c r="O340" s="19" t="inlineStr">
        <is>
          <t>2026-04-17</t>
        </is>
      </c>
      <c r="P340" s="19" t="n">
        <v>25886.87</v>
      </c>
      <c r="Q340" s="19" t="inlineStr">
        <is>
          <t>1차 익절 도달(5%)</t>
        </is>
      </c>
      <c r="R340" s="19" t="n">
        <v>1</v>
      </c>
      <c r="S340" s="19" t="n">
        <v>0</v>
      </c>
      <c r="T340" s="19" t="n">
        <v>8.279999999999999</v>
      </c>
      <c r="U340" s="19" t="n">
        <v>7.96</v>
      </c>
      <c r="V340" s="19" t="n">
        <v>77</v>
      </c>
    </row>
    <row r="341">
      <c r="A341" s="19" t="inlineStr">
        <is>
          <t>KODEX 미국나스닥100</t>
        </is>
      </c>
      <c r="B341" s="19" t="inlineStr">
        <is>
          <t>379810</t>
        </is>
      </c>
      <c r="C341" s="19" t="inlineStr">
        <is>
          <t>[단기스윙]</t>
        </is>
      </c>
      <c r="D341" s="19" t="inlineStr">
        <is>
          <t>[버티기형]</t>
        </is>
      </c>
      <c r="E341" s="19" t="inlineStr">
        <is>
          <t>+5%▶60% 익절 / +10%▶30% 익절 / +20%▶10% 익절</t>
        </is>
      </c>
      <c r="F341" s="19" t="inlineStr">
        <is>
          <t>-5%▶40% 손절 / -15%▶30% 손절 / -20%▶30% 손절</t>
        </is>
      </c>
      <c r="G341" s="19" t="inlineStr">
        <is>
          <t>2026-01-02</t>
        </is>
      </c>
      <c r="H341" s="19" t="inlineStr">
        <is>
          <t>2026-06-08</t>
        </is>
      </c>
      <c r="I341" s="19" t="inlineStr">
        <is>
          <t>예</t>
        </is>
      </c>
      <c r="J341" s="19" t="n">
        <v>0.0005</v>
      </c>
      <c r="K341" s="19" t="n">
        <v>0.0025</v>
      </c>
      <c r="L341" s="19" t="n">
        <v>0.0007</v>
      </c>
      <c r="M341" s="19" t="inlineStr">
        <is>
          <t>2026-03-23</t>
        </is>
      </c>
      <c r="N341" s="19" t="n">
        <v>23906.72</v>
      </c>
      <c r="O341" s="19" t="inlineStr">
        <is>
          <t>2026-04-15</t>
        </is>
      </c>
      <c r="P341" s="19" t="n">
        <v>25272.3</v>
      </c>
      <c r="Q341" s="19" t="inlineStr">
        <is>
          <t>RSI 과열 부분청산</t>
        </is>
      </c>
      <c r="R341" s="19" t="n">
        <v>10</v>
      </c>
      <c r="S341" s="19" t="n">
        <v>2</v>
      </c>
      <c r="T341" s="19" t="n">
        <v>5.71</v>
      </c>
      <c r="U341" s="19" t="n">
        <v>5.4</v>
      </c>
      <c r="V341" s="19" t="n">
        <v>751</v>
      </c>
    </row>
    <row r="342">
      <c r="A342" s="19" t="inlineStr">
        <is>
          <t>KODEX 미국나스닥100</t>
        </is>
      </c>
      <c r="B342" s="19" t="inlineStr">
        <is>
          <t>379810</t>
        </is>
      </c>
      <c r="C342" s="19" t="inlineStr">
        <is>
          <t>[단기스윙]</t>
        </is>
      </c>
      <c r="D342" s="19" t="inlineStr">
        <is>
          <t>[버티기형]</t>
        </is>
      </c>
      <c r="E342" s="19" t="inlineStr">
        <is>
          <t>+5%▶60% 익절 / +10%▶30% 익절 / +20%▶10% 익절</t>
        </is>
      </c>
      <c r="F342" s="19" t="inlineStr">
        <is>
          <t>-5%▶40% 손절 / -15%▶30% 손절 / -20%▶30% 손절</t>
        </is>
      </c>
      <c r="G342" s="19" t="inlineStr">
        <is>
          <t>2026-01-02</t>
        </is>
      </c>
      <c r="H342" s="19" t="inlineStr">
        <is>
          <t>2026-06-08</t>
        </is>
      </c>
      <c r="I342" s="19" t="inlineStr">
        <is>
          <t>예</t>
        </is>
      </c>
      <c r="J342" s="19" t="n">
        <v>0.0005</v>
      </c>
      <c r="K342" s="19" t="n">
        <v>0.0025</v>
      </c>
      <c r="L342" s="19" t="n">
        <v>0.0007</v>
      </c>
      <c r="M342" s="19" t="inlineStr">
        <is>
          <t>2026-03-23</t>
        </is>
      </c>
      <c r="N342" s="19" t="n">
        <v>23906.72</v>
      </c>
      <c r="O342" s="19" t="inlineStr">
        <is>
          <t>2026-04-16</t>
        </is>
      </c>
      <c r="P342" s="19" t="n">
        <v>25751.96</v>
      </c>
      <c r="Q342" s="19" t="inlineStr">
        <is>
          <t>RSI 과열 부분청산</t>
        </is>
      </c>
      <c r="R342" s="19" t="n">
        <v>1</v>
      </c>
      <c r="S342" s="19" t="n">
        <v>1</v>
      </c>
      <c r="T342" s="19" t="n">
        <v>7.72</v>
      </c>
      <c r="U342" s="19" t="n">
        <v>7.4</v>
      </c>
      <c r="V342" s="19" t="n">
        <v>76</v>
      </c>
    </row>
    <row r="343">
      <c r="A343" s="19" t="inlineStr">
        <is>
          <t>KODEX 미국나스닥100</t>
        </is>
      </c>
      <c r="B343" s="19" t="inlineStr">
        <is>
          <t>379810</t>
        </is>
      </c>
      <c r="C343" s="19" t="inlineStr">
        <is>
          <t>[단기스윙]</t>
        </is>
      </c>
      <c r="D343" s="19" t="inlineStr">
        <is>
          <t>[버티기형]</t>
        </is>
      </c>
      <c r="E343" s="19" t="inlineStr">
        <is>
          <t>+5%▶60% 익절 / +10%▶30% 익절 / +20%▶10% 익절</t>
        </is>
      </c>
      <c r="F343" s="19" t="inlineStr">
        <is>
          <t>-5%▶40% 손절 / -15%▶30% 손절 / -20%▶30% 손절</t>
        </is>
      </c>
      <c r="G343" s="19" t="inlineStr">
        <is>
          <t>2026-01-02</t>
        </is>
      </c>
      <c r="H343" s="19" t="inlineStr">
        <is>
          <t>2026-06-08</t>
        </is>
      </c>
      <c r="I343" s="19" t="inlineStr">
        <is>
          <t>예</t>
        </is>
      </c>
      <c r="J343" s="19" t="n">
        <v>0.0005</v>
      </c>
      <c r="K343" s="19" t="n">
        <v>0.0025</v>
      </c>
      <c r="L343" s="19" t="n">
        <v>0.0007</v>
      </c>
      <c r="M343" s="19" t="inlineStr">
        <is>
          <t>2026-03-23</t>
        </is>
      </c>
      <c r="N343" s="19" t="n">
        <v>23906.72</v>
      </c>
      <c r="O343" s="19" t="inlineStr">
        <is>
          <t>2026-04-17</t>
        </is>
      </c>
      <c r="P343" s="19" t="n">
        <v>25886.87</v>
      </c>
      <c r="Q343" s="19" t="inlineStr">
        <is>
          <t>1차 익절 도달(5%)</t>
        </is>
      </c>
      <c r="R343" s="19" t="n">
        <v>1</v>
      </c>
      <c r="S343" s="19" t="n">
        <v>0</v>
      </c>
      <c r="T343" s="19" t="n">
        <v>8.279999999999999</v>
      </c>
      <c r="U343" s="19" t="n">
        <v>7.96</v>
      </c>
      <c r="V343" s="19" t="n">
        <v>77</v>
      </c>
    </row>
    <row r="344">
      <c r="A344" s="19" t="inlineStr">
        <is>
          <t>KODEX 미국나스닥100</t>
        </is>
      </c>
      <c r="B344" s="19" t="inlineStr">
        <is>
          <t>379810</t>
        </is>
      </c>
      <c r="C344" s="19" t="inlineStr">
        <is>
          <t>[대표님룰]</t>
        </is>
      </c>
      <c r="D344" s="19" t="inlineStr">
        <is>
          <t>[칼손절]</t>
        </is>
      </c>
      <c r="E344" s="19" t="inlineStr">
        <is>
          <t>+5%▶60% 익절 / +10%▶30% 익절 / +30%▶10% 익절</t>
        </is>
      </c>
      <c r="F344" s="19" t="inlineStr">
        <is>
          <t>-2%▶80% 손절 / -4%▶10% 손절 / -6%▶10% 손절</t>
        </is>
      </c>
      <c r="G344" s="19" t="inlineStr">
        <is>
          <t>2026-01-02</t>
        </is>
      </c>
      <c r="H344" s="19" t="inlineStr">
        <is>
          <t>2026-06-08</t>
        </is>
      </c>
      <c r="I344" s="19" t="inlineStr">
        <is>
          <t>예</t>
        </is>
      </c>
      <c r="J344" s="19" t="n">
        <v>0.0005</v>
      </c>
      <c r="K344" s="19" t="n">
        <v>0.0025</v>
      </c>
      <c r="L344" s="19" t="n">
        <v>0.0007</v>
      </c>
      <c r="M344" s="19" t="inlineStr">
        <is>
          <t>2026-03-23</t>
        </is>
      </c>
      <c r="N344" s="19" t="n">
        <v>23906.72</v>
      </c>
      <c r="O344" s="19" t="inlineStr">
        <is>
          <t>2026-03-30</t>
        </is>
      </c>
      <c r="P344" s="19" t="n">
        <v>23318.67</v>
      </c>
      <c r="Q344" s="19" t="inlineStr">
        <is>
          <t>1차 손절 도달(-2%)</t>
        </is>
      </c>
      <c r="R344" s="19" t="n">
        <v>9</v>
      </c>
      <c r="S344" s="19" t="n">
        <v>3</v>
      </c>
      <c r="T344" s="19" t="n">
        <v>-2.46</v>
      </c>
      <c r="U344" s="19" t="n">
        <v>-2.75</v>
      </c>
      <c r="V344" s="19" t="n">
        <v>632</v>
      </c>
    </row>
    <row r="345">
      <c r="A345" s="19" t="inlineStr">
        <is>
          <t>KODEX 미국나스닥100</t>
        </is>
      </c>
      <c r="B345" s="19" t="inlineStr">
        <is>
          <t>379810</t>
        </is>
      </c>
      <c r="C345" s="19" t="inlineStr">
        <is>
          <t>[대표님룰]</t>
        </is>
      </c>
      <c r="D345" s="19" t="inlineStr">
        <is>
          <t>[칼손절]</t>
        </is>
      </c>
      <c r="E345" s="19" t="inlineStr">
        <is>
          <t>+5%▶60% 익절 / +10%▶30% 익절 / +30%▶10% 익절</t>
        </is>
      </c>
      <c r="F345" s="19" t="inlineStr">
        <is>
          <t>-2%▶80% 손절 / -4%▶10% 손절 / -6%▶10% 손절</t>
        </is>
      </c>
      <c r="G345" s="19" t="inlineStr">
        <is>
          <t>2026-01-02</t>
        </is>
      </c>
      <c r="H345" s="19" t="inlineStr">
        <is>
          <t>2026-06-08</t>
        </is>
      </c>
      <c r="I345" s="19" t="inlineStr">
        <is>
          <t>예</t>
        </is>
      </c>
      <c r="J345" s="19" t="n">
        <v>0.0005</v>
      </c>
      <c r="K345" s="19" t="n">
        <v>0.0025</v>
      </c>
      <c r="L345" s="19" t="n">
        <v>0.0007</v>
      </c>
      <c r="M345" s="19" t="inlineStr">
        <is>
          <t>2026-03-23</t>
        </is>
      </c>
      <c r="N345" s="19" t="n">
        <v>23906.72</v>
      </c>
      <c r="O345" s="19" t="inlineStr">
        <is>
          <t>2026-04-15</t>
        </is>
      </c>
      <c r="P345" s="19" t="n">
        <v>25272.3</v>
      </c>
      <c r="Q345" s="19" t="inlineStr">
        <is>
          <t>RSI 과열 부분청산</t>
        </is>
      </c>
      <c r="R345" s="19" t="n">
        <v>2</v>
      </c>
      <c r="S345" s="19" t="n">
        <v>1</v>
      </c>
      <c r="T345" s="19" t="n">
        <v>5.71</v>
      </c>
      <c r="U345" s="19" t="n">
        <v>5.4</v>
      </c>
      <c r="V345" s="19" t="n">
        <v>150</v>
      </c>
    </row>
    <row r="346">
      <c r="A346" s="19" t="inlineStr">
        <is>
          <t>KODEX 미국나스닥100</t>
        </is>
      </c>
      <c r="B346" s="19" t="inlineStr">
        <is>
          <t>379810</t>
        </is>
      </c>
      <c r="C346" s="19" t="inlineStr">
        <is>
          <t>[대표님룰]</t>
        </is>
      </c>
      <c r="D346" s="19" t="inlineStr">
        <is>
          <t>[칼손절]</t>
        </is>
      </c>
      <c r="E346" s="19" t="inlineStr">
        <is>
          <t>+5%▶60% 익절 / +10%▶30% 익절 / +30%▶10% 익절</t>
        </is>
      </c>
      <c r="F346" s="19" t="inlineStr">
        <is>
          <t>-2%▶80% 손절 / -4%▶10% 손절 / -6%▶10% 손절</t>
        </is>
      </c>
      <c r="G346" s="19" t="inlineStr">
        <is>
          <t>2026-01-02</t>
        </is>
      </c>
      <c r="H346" s="19" t="inlineStr">
        <is>
          <t>2026-06-08</t>
        </is>
      </c>
      <c r="I346" s="19" t="inlineStr">
        <is>
          <t>예</t>
        </is>
      </c>
      <c r="J346" s="19" t="n">
        <v>0.0005</v>
      </c>
      <c r="K346" s="19" t="n">
        <v>0.0025</v>
      </c>
      <c r="L346" s="19" t="n">
        <v>0.0007</v>
      </c>
      <c r="M346" s="19" t="inlineStr">
        <is>
          <t>2026-03-23</t>
        </is>
      </c>
      <c r="N346" s="19" t="n">
        <v>23906.72</v>
      </c>
      <c r="O346" s="19" t="inlineStr">
        <is>
          <t>2026-04-16</t>
        </is>
      </c>
      <c r="P346" s="19" t="n">
        <v>25751.96</v>
      </c>
      <c r="Q346" s="19" t="inlineStr">
        <is>
          <t>1차 익절 도달(5%)</t>
        </is>
      </c>
      <c r="R346" s="19" t="n">
        <v>1</v>
      </c>
      <c r="S346" s="19" t="n">
        <v>0</v>
      </c>
      <c r="T346" s="19" t="n">
        <v>7.72</v>
      </c>
      <c r="U346" s="19" t="n">
        <v>7.4</v>
      </c>
      <c r="V346" s="19" t="n">
        <v>76</v>
      </c>
    </row>
    <row r="347">
      <c r="A347" s="19" t="inlineStr">
        <is>
          <t>KODEX 미국나스닥100</t>
        </is>
      </c>
      <c r="B347" s="19" t="inlineStr">
        <is>
          <t>379810</t>
        </is>
      </c>
      <c r="C347" s="19" t="inlineStr">
        <is>
          <t>[대표님룰]</t>
        </is>
      </c>
      <c r="D347" s="19" t="inlineStr">
        <is>
          <t>[정석방어]</t>
        </is>
      </c>
      <c r="E347" s="19" t="inlineStr">
        <is>
          <t>+5%▶60% 익절 / +10%▶30% 익절 / +30%▶10% 익절</t>
        </is>
      </c>
      <c r="F347" s="19" t="inlineStr">
        <is>
          <t>-3%▶70% 손절 / -5%▶20% 손절 / -10%▶10% 손절</t>
        </is>
      </c>
      <c r="G347" s="19" t="inlineStr">
        <is>
          <t>2026-01-02</t>
        </is>
      </c>
      <c r="H347" s="19" t="inlineStr">
        <is>
          <t>2026-06-08</t>
        </is>
      </c>
      <c r="I347" s="19" t="inlineStr">
        <is>
          <t>예</t>
        </is>
      </c>
      <c r="J347" s="19" t="n">
        <v>0.0005</v>
      </c>
      <c r="K347" s="19" t="n">
        <v>0.0025</v>
      </c>
      <c r="L347" s="19" t="n">
        <v>0.0007</v>
      </c>
      <c r="M347" s="19" t="inlineStr">
        <is>
          <t>2026-03-23</t>
        </is>
      </c>
      <c r="N347" s="19" t="n">
        <v>23906.72</v>
      </c>
      <c r="O347" s="19" t="inlineStr">
        <is>
          <t>2026-04-15</t>
        </is>
      </c>
      <c r="P347" s="19" t="n">
        <v>25272.3</v>
      </c>
      <c r="Q347" s="19" t="inlineStr">
        <is>
          <t>RSI 과열 부분청산</t>
        </is>
      </c>
      <c r="R347" s="19" t="n">
        <v>10</v>
      </c>
      <c r="S347" s="19" t="n">
        <v>2</v>
      </c>
      <c r="T347" s="19" t="n">
        <v>5.71</v>
      </c>
      <c r="U347" s="19" t="n">
        <v>5.4</v>
      </c>
      <c r="V347" s="19" t="n">
        <v>751</v>
      </c>
    </row>
    <row r="348">
      <c r="A348" s="19" t="inlineStr">
        <is>
          <t>KODEX 미국나스닥100</t>
        </is>
      </c>
      <c r="B348" s="19" t="inlineStr">
        <is>
          <t>379810</t>
        </is>
      </c>
      <c r="C348" s="19" t="inlineStr">
        <is>
          <t>[대표님룰]</t>
        </is>
      </c>
      <c r="D348" s="19" t="inlineStr">
        <is>
          <t>[정석방어]</t>
        </is>
      </c>
      <c r="E348" s="19" t="inlineStr">
        <is>
          <t>+5%▶60% 익절 / +10%▶30% 익절 / +30%▶10% 익절</t>
        </is>
      </c>
      <c r="F348" s="19" t="inlineStr">
        <is>
          <t>-3%▶70% 손절 / -5%▶20% 손절 / -10%▶10% 손절</t>
        </is>
      </c>
      <c r="G348" s="19" t="inlineStr">
        <is>
          <t>2026-01-02</t>
        </is>
      </c>
      <c r="H348" s="19" t="inlineStr">
        <is>
          <t>2026-06-08</t>
        </is>
      </c>
      <c r="I348" s="19" t="inlineStr">
        <is>
          <t>예</t>
        </is>
      </c>
      <c r="J348" s="19" t="n">
        <v>0.0005</v>
      </c>
      <c r="K348" s="19" t="n">
        <v>0.0025</v>
      </c>
      <c r="L348" s="19" t="n">
        <v>0.0007</v>
      </c>
      <c r="M348" s="19" t="inlineStr">
        <is>
          <t>2026-03-23</t>
        </is>
      </c>
      <c r="N348" s="19" t="n">
        <v>23906.72</v>
      </c>
      <c r="O348" s="19" t="inlineStr">
        <is>
          <t>2026-04-16</t>
        </is>
      </c>
      <c r="P348" s="19" t="n">
        <v>25751.96</v>
      </c>
      <c r="Q348" s="19" t="inlineStr">
        <is>
          <t>RSI 과열 부분청산</t>
        </is>
      </c>
      <c r="R348" s="19" t="n">
        <v>1</v>
      </c>
      <c r="S348" s="19" t="n">
        <v>1</v>
      </c>
      <c r="T348" s="19" t="n">
        <v>7.72</v>
      </c>
      <c r="U348" s="19" t="n">
        <v>7.4</v>
      </c>
      <c r="V348" s="19" t="n">
        <v>76</v>
      </c>
    </row>
    <row r="349">
      <c r="A349" s="19" t="inlineStr">
        <is>
          <t>KODEX 미국나스닥100</t>
        </is>
      </c>
      <c r="B349" s="19" t="inlineStr">
        <is>
          <t>379810</t>
        </is>
      </c>
      <c r="C349" s="19" t="inlineStr">
        <is>
          <t>[대표님룰]</t>
        </is>
      </c>
      <c r="D349" s="19" t="inlineStr">
        <is>
          <t>[정석방어]</t>
        </is>
      </c>
      <c r="E349" s="19" t="inlineStr">
        <is>
          <t>+5%▶60% 익절 / +10%▶30% 익절 / +30%▶10% 익절</t>
        </is>
      </c>
      <c r="F349" s="19" t="inlineStr">
        <is>
          <t>-3%▶70% 손절 / -5%▶20% 손절 / -10%▶10% 손절</t>
        </is>
      </c>
      <c r="G349" s="19" t="inlineStr">
        <is>
          <t>2026-01-02</t>
        </is>
      </c>
      <c r="H349" s="19" t="inlineStr">
        <is>
          <t>2026-06-08</t>
        </is>
      </c>
      <c r="I349" s="19" t="inlineStr">
        <is>
          <t>예</t>
        </is>
      </c>
      <c r="J349" s="19" t="n">
        <v>0.0005</v>
      </c>
      <c r="K349" s="19" t="n">
        <v>0.0025</v>
      </c>
      <c r="L349" s="19" t="n">
        <v>0.0007</v>
      </c>
      <c r="M349" s="19" t="inlineStr">
        <is>
          <t>2026-03-23</t>
        </is>
      </c>
      <c r="N349" s="19" t="n">
        <v>23906.72</v>
      </c>
      <c r="O349" s="19" t="inlineStr">
        <is>
          <t>2026-04-17</t>
        </is>
      </c>
      <c r="P349" s="19" t="n">
        <v>25886.87</v>
      </c>
      <c r="Q349" s="19" t="inlineStr">
        <is>
          <t>1차 익절 도달(5%)</t>
        </is>
      </c>
      <c r="R349" s="19" t="n">
        <v>1</v>
      </c>
      <c r="S349" s="19" t="n">
        <v>0</v>
      </c>
      <c r="T349" s="19" t="n">
        <v>8.279999999999999</v>
      </c>
      <c r="U349" s="19" t="n">
        <v>7.96</v>
      </c>
      <c r="V349" s="19" t="n">
        <v>77</v>
      </c>
    </row>
    <row r="350">
      <c r="A350" s="19" t="inlineStr">
        <is>
          <t>KODEX 미국나스닥100</t>
        </is>
      </c>
      <c r="B350" s="19" t="inlineStr">
        <is>
          <t>379810</t>
        </is>
      </c>
      <c r="C350" s="19" t="inlineStr">
        <is>
          <t>[대표님룰]</t>
        </is>
      </c>
      <c r="D350" s="19" t="inlineStr">
        <is>
          <t>[변동성허용]</t>
        </is>
      </c>
      <c r="E350" s="19" t="inlineStr">
        <is>
          <t>+5%▶60% 익절 / +10%▶30% 익절 / +30%▶10% 익절</t>
        </is>
      </c>
      <c r="F350" s="19" t="inlineStr">
        <is>
          <t>-5%▶50% 손절 / -10%▶30% 손절 / -15%▶20% 손절</t>
        </is>
      </c>
      <c r="G350" s="19" t="inlineStr">
        <is>
          <t>2026-01-02</t>
        </is>
      </c>
      <c r="H350" s="19" t="inlineStr">
        <is>
          <t>2026-06-08</t>
        </is>
      </c>
      <c r="I350" s="19" t="inlineStr">
        <is>
          <t>예</t>
        </is>
      </c>
      <c r="J350" s="19" t="n">
        <v>0.0005</v>
      </c>
      <c r="K350" s="19" t="n">
        <v>0.0025</v>
      </c>
      <c r="L350" s="19" t="n">
        <v>0.0007</v>
      </c>
      <c r="M350" s="19" t="inlineStr">
        <is>
          <t>2026-03-23</t>
        </is>
      </c>
      <c r="N350" s="19" t="n">
        <v>23906.72</v>
      </c>
      <c r="O350" s="19" t="inlineStr">
        <is>
          <t>2026-04-15</t>
        </is>
      </c>
      <c r="P350" s="19" t="n">
        <v>25272.3</v>
      </c>
      <c r="Q350" s="19" t="inlineStr">
        <is>
          <t>RSI 과열 부분청산</t>
        </is>
      </c>
      <c r="R350" s="19" t="n">
        <v>10</v>
      </c>
      <c r="S350" s="19" t="n">
        <v>2</v>
      </c>
      <c r="T350" s="19" t="n">
        <v>5.71</v>
      </c>
      <c r="U350" s="19" t="n">
        <v>5.4</v>
      </c>
      <c r="V350" s="19" t="n">
        <v>751</v>
      </c>
    </row>
    <row r="351">
      <c r="A351" s="19" t="inlineStr">
        <is>
          <t>KODEX 미국나스닥100</t>
        </is>
      </c>
      <c r="B351" s="19" t="inlineStr">
        <is>
          <t>379810</t>
        </is>
      </c>
      <c r="C351" s="19" t="inlineStr">
        <is>
          <t>[대표님룰]</t>
        </is>
      </c>
      <c r="D351" s="19" t="inlineStr">
        <is>
          <t>[변동성허용]</t>
        </is>
      </c>
      <c r="E351" s="19" t="inlineStr">
        <is>
          <t>+5%▶60% 익절 / +10%▶30% 익절 / +30%▶10% 익절</t>
        </is>
      </c>
      <c r="F351" s="19" t="inlineStr">
        <is>
          <t>-5%▶50% 손절 / -10%▶30% 손절 / -15%▶20% 손절</t>
        </is>
      </c>
      <c r="G351" s="19" t="inlineStr">
        <is>
          <t>2026-01-02</t>
        </is>
      </c>
      <c r="H351" s="19" t="inlineStr">
        <is>
          <t>2026-06-08</t>
        </is>
      </c>
      <c r="I351" s="19" t="inlineStr">
        <is>
          <t>예</t>
        </is>
      </c>
      <c r="J351" s="19" t="n">
        <v>0.0005</v>
      </c>
      <c r="K351" s="19" t="n">
        <v>0.0025</v>
      </c>
      <c r="L351" s="19" t="n">
        <v>0.0007</v>
      </c>
      <c r="M351" s="19" t="inlineStr">
        <is>
          <t>2026-03-23</t>
        </is>
      </c>
      <c r="N351" s="19" t="n">
        <v>23906.72</v>
      </c>
      <c r="O351" s="19" t="inlineStr">
        <is>
          <t>2026-04-16</t>
        </is>
      </c>
      <c r="P351" s="19" t="n">
        <v>25751.96</v>
      </c>
      <c r="Q351" s="19" t="inlineStr">
        <is>
          <t>RSI 과열 부분청산</t>
        </is>
      </c>
      <c r="R351" s="19" t="n">
        <v>1</v>
      </c>
      <c r="S351" s="19" t="n">
        <v>1</v>
      </c>
      <c r="T351" s="19" t="n">
        <v>7.72</v>
      </c>
      <c r="U351" s="19" t="n">
        <v>7.4</v>
      </c>
      <c r="V351" s="19" t="n">
        <v>76</v>
      </c>
    </row>
    <row r="352">
      <c r="A352" s="19" t="inlineStr">
        <is>
          <t>KODEX 미국나스닥100</t>
        </is>
      </c>
      <c r="B352" s="19" t="inlineStr">
        <is>
          <t>379810</t>
        </is>
      </c>
      <c r="C352" s="19" t="inlineStr">
        <is>
          <t>[대표님룰]</t>
        </is>
      </c>
      <c r="D352" s="19" t="inlineStr">
        <is>
          <t>[변동성허용]</t>
        </is>
      </c>
      <c r="E352" s="19" t="inlineStr">
        <is>
          <t>+5%▶60% 익절 / +10%▶30% 익절 / +30%▶10% 익절</t>
        </is>
      </c>
      <c r="F352" s="19" t="inlineStr">
        <is>
          <t>-5%▶50% 손절 / -10%▶30% 손절 / -15%▶20% 손절</t>
        </is>
      </c>
      <c r="G352" s="19" t="inlineStr">
        <is>
          <t>2026-01-02</t>
        </is>
      </c>
      <c r="H352" s="19" t="inlineStr">
        <is>
          <t>2026-06-08</t>
        </is>
      </c>
      <c r="I352" s="19" t="inlineStr">
        <is>
          <t>예</t>
        </is>
      </c>
      <c r="J352" s="19" t="n">
        <v>0.0005</v>
      </c>
      <c r="K352" s="19" t="n">
        <v>0.0025</v>
      </c>
      <c r="L352" s="19" t="n">
        <v>0.0007</v>
      </c>
      <c r="M352" s="19" t="inlineStr">
        <is>
          <t>2026-03-23</t>
        </is>
      </c>
      <c r="N352" s="19" t="n">
        <v>23906.72</v>
      </c>
      <c r="O352" s="19" t="inlineStr">
        <is>
          <t>2026-04-17</t>
        </is>
      </c>
      <c r="P352" s="19" t="n">
        <v>25886.87</v>
      </c>
      <c r="Q352" s="19" t="inlineStr">
        <is>
          <t>1차 익절 도달(5%)</t>
        </is>
      </c>
      <c r="R352" s="19" t="n">
        <v>1</v>
      </c>
      <c r="S352" s="19" t="n">
        <v>0</v>
      </c>
      <c r="T352" s="19" t="n">
        <v>8.279999999999999</v>
      </c>
      <c r="U352" s="19" t="n">
        <v>7.96</v>
      </c>
      <c r="V352" s="19" t="n">
        <v>77</v>
      </c>
    </row>
    <row r="353">
      <c r="A353" s="19" t="inlineStr">
        <is>
          <t>KODEX 미국나스닥100</t>
        </is>
      </c>
      <c r="B353" s="19" t="inlineStr">
        <is>
          <t>379810</t>
        </is>
      </c>
      <c r="C353" s="19" t="inlineStr">
        <is>
          <t>[대표님룰]</t>
        </is>
      </c>
      <c r="D353" s="19" t="inlineStr">
        <is>
          <t>[버티기형]</t>
        </is>
      </c>
      <c r="E353" s="19" t="inlineStr">
        <is>
          <t>+5%▶60% 익절 / +10%▶30% 익절 / +30%▶10% 익절</t>
        </is>
      </c>
      <c r="F353" s="19" t="inlineStr">
        <is>
          <t>-5%▶40% 손절 / -15%▶30% 손절 / -20%▶30% 손절</t>
        </is>
      </c>
      <c r="G353" s="19" t="inlineStr">
        <is>
          <t>2026-01-02</t>
        </is>
      </c>
      <c r="H353" s="19" t="inlineStr">
        <is>
          <t>2026-06-08</t>
        </is>
      </c>
      <c r="I353" s="19" t="inlineStr">
        <is>
          <t>예</t>
        </is>
      </c>
      <c r="J353" s="19" t="n">
        <v>0.0005</v>
      </c>
      <c r="K353" s="19" t="n">
        <v>0.0025</v>
      </c>
      <c r="L353" s="19" t="n">
        <v>0.0007</v>
      </c>
      <c r="M353" s="19" t="inlineStr">
        <is>
          <t>2026-03-23</t>
        </is>
      </c>
      <c r="N353" s="19" t="n">
        <v>23906.72</v>
      </c>
      <c r="O353" s="19" t="inlineStr">
        <is>
          <t>2026-04-15</t>
        </is>
      </c>
      <c r="P353" s="19" t="n">
        <v>25272.3</v>
      </c>
      <c r="Q353" s="19" t="inlineStr">
        <is>
          <t>RSI 과열 부분청산</t>
        </is>
      </c>
      <c r="R353" s="19" t="n">
        <v>10</v>
      </c>
      <c r="S353" s="19" t="n">
        <v>2</v>
      </c>
      <c r="T353" s="19" t="n">
        <v>5.71</v>
      </c>
      <c r="U353" s="19" t="n">
        <v>5.4</v>
      </c>
      <c r="V353" s="19" t="n">
        <v>751</v>
      </c>
    </row>
    <row r="354">
      <c r="A354" s="19" t="inlineStr">
        <is>
          <t>KODEX 미국나스닥100</t>
        </is>
      </c>
      <c r="B354" s="19" t="inlineStr">
        <is>
          <t>379810</t>
        </is>
      </c>
      <c r="C354" s="19" t="inlineStr">
        <is>
          <t>[대표님룰]</t>
        </is>
      </c>
      <c r="D354" s="19" t="inlineStr">
        <is>
          <t>[버티기형]</t>
        </is>
      </c>
      <c r="E354" s="19" t="inlineStr">
        <is>
          <t>+5%▶60% 익절 / +10%▶30% 익절 / +30%▶10% 익절</t>
        </is>
      </c>
      <c r="F354" s="19" t="inlineStr">
        <is>
          <t>-5%▶40% 손절 / -15%▶30% 손절 / -20%▶30% 손절</t>
        </is>
      </c>
      <c r="G354" s="19" t="inlineStr">
        <is>
          <t>2026-01-02</t>
        </is>
      </c>
      <c r="H354" s="19" t="inlineStr">
        <is>
          <t>2026-06-08</t>
        </is>
      </c>
      <c r="I354" s="19" t="inlineStr">
        <is>
          <t>예</t>
        </is>
      </c>
      <c r="J354" s="19" t="n">
        <v>0.0005</v>
      </c>
      <c r="K354" s="19" t="n">
        <v>0.0025</v>
      </c>
      <c r="L354" s="19" t="n">
        <v>0.0007</v>
      </c>
      <c r="M354" s="19" t="inlineStr">
        <is>
          <t>2026-03-23</t>
        </is>
      </c>
      <c r="N354" s="19" t="n">
        <v>23906.72</v>
      </c>
      <c r="O354" s="19" t="inlineStr">
        <is>
          <t>2026-04-16</t>
        </is>
      </c>
      <c r="P354" s="19" t="n">
        <v>25751.96</v>
      </c>
      <c r="Q354" s="19" t="inlineStr">
        <is>
          <t>RSI 과열 부분청산</t>
        </is>
      </c>
      <c r="R354" s="19" t="n">
        <v>1</v>
      </c>
      <c r="S354" s="19" t="n">
        <v>1</v>
      </c>
      <c r="T354" s="19" t="n">
        <v>7.72</v>
      </c>
      <c r="U354" s="19" t="n">
        <v>7.4</v>
      </c>
      <c r="V354" s="19" t="n">
        <v>76</v>
      </c>
    </row>
    <row r="355">
      <c r="A355" s="19" t="inlineStr">
        <is>
          <t>KODEX 미국나스닥100</t>
        </is>
      </c>
      <c r="B355" s="19" t="inlineStr">
        <is>
          <t>379810</t>
        </is>
      </c>
      <c r="C355" s="19" t="inlineStr">
        <is>
          <t>[대표님룰]</t>
        </is>
      </c>
      <c r="D355" s="19" t="inlineStr">
        <is>
          <t>[버티기형]</t>
        </is>
      </c>
      <c r="E355" s="19" t="inlineStr">
        <is>
          <t>+5%▶60% 익절 / +10%▶30% 익절 / +30%▶10% 익절</t>
        </is>
      </c>
      <c r="F355" s="19" t="inlineStr">
        <is>
          <t>-5%▶40% 손절 / -15%▶30% 손절 / -20%▶30% 손절</t>
        </is>
      </c>
      <c r="G355" s="19" t="inlineStr">
        <is>
          <t>2026-01-02</t>
        </is>
      </c>
      <c r="H355" s="19" t="inlineStr">
        <is>
          <t>2026-06-08</t>
        </is>
      </c>
      <c r="I355" s="19" t="inlineStr">
        <is>
          <t>예</t>
        </is>
      </c>
      <c r="J355" s="19" t="n">
        <v>0.0005</v>
      </c>
      <c r="K355" s="19" t="n">
        <v>0.0025</v>
      </c>
      <c r="L355" s="19" t="n">
        <v>0.0007</v>
      </c>
      <c r="M355" s="19" t="inlineStr">
        <is>
          <t>2026-03-23</t>
        </is>
      </c>
      <c r="N355" s="19" t="n">
        <v>23906.72</v>
      </c>
      <c r="O355" s="19" t="inlineStr">
        <is>
          <t>2026-04-17</t>
        </is>
      </c>
      <c r="P355" s="19" t="n">
        <v>25886.87</v>
      </c>
      <c r="Q355" s="19" t="inlineStr">
        <is>
          <t>1차 익절 도달(5%)</t>
        </is>
      </c>
      <c r="R355" s="19" t="n">
        <v>1</v>
      </c>
      <c r="S355" s="19" t="n">
        <v>0</v>
      </c>
      <c r="T355" s="19" t="n">
        <v>8.279999999999999</v>
      </c>
      <c r="U355" s="19" t="n">
        <v>7.96</v>
      </c>
      <c r="V355" s="19" t="n">
        <v>77</v>
      </c>
    </row>
    <row r="356">
      <c r="A356" s="19" t="inlineStr">
        <is>
          <t>KODEX 미국나스닥100</t>
        </is>
      </c>
      <c r="B356" s="19" t="inlineStr">
        <is>
          <t>379810</t>
        </is>
      </c>
      <c r="C356" s="19" t="inlineStr">
        <is>
          <t>[중기추세]</t>
        </is>
      </c>
      <c r="D356" s="19" t="inlineStr">
        <is>
          <t>[칼손절]</t>
        </is>
      </c>
      <c r="E356" s="19" t="inlineStr">
        <is>
          <t>+10%▶50% 익절 / +20%▶30% 익절 / +30%▶20% 익절</t>
        </is>
      </c>
      <c r="F356" s="19" t="inlineStr">
        <is>
          <t>-2%▶80% 손절 / -4%▶10% 손절 / -6%▶10% 손절</t>
        </is>
      </c>
      <c r="G356" s="19" t="inlineStr">
        <is>
          <t>2026-01-02</t>
        </is>
      </c>
      <c r="H356" s="19" t="inlineStr">
        <is>
          <t>2026-06-08</t>
        </is>
      </c>
      <c r="I356" s="19" t="inlineStr">
        <is>
          <t>예</t>
        </is>
      </c>
      <c r="J356" s="19" t="n">
        <v>0.0005</v>
      </c>
      <c r="K356" s="19" t="n">
        <v>0.0025</v>
      </c>
      <c r="L356" s="19" t="n">
        <v>0.0007</v>
      </c>
      <c r="M356" s="19" t="inlineStr">
        <is>
          <t>2026-03-23</t>
        </is>
      </c>
      <c r="N356" s="19" t="n">
        <v>23906.72</v>
      </c>
      <c r="O356" s="19" t="inlineStr">
        <is>
          <t>2026-03-30</t>
        </is>
      </c>
      <c r="P356" s="19" t="n">
        <v>23318.67</v>
      </c>
      <c r="Q356" s="19" t="inlineStr">
        <is>
          <t>1차 손절 도달(-2%)</t>
        </is>
      </c>
      <c r="R356" s="19" t="n">
        <v>9</v>
      </c>
      <c r="S356" s="19" t="n">
        <v>3</v>
      </c>
      <c r="T356" s="19" t="n">
        <v>-2.46</v>
      </c>
      <c r="U356" s="19" t="n">
        <v>-2.75</v>
      </c>
      <c r="V356" s="19" t="n">
        <v>632</v>
      </c>
    </row>
    <row r="357">
      <c r="A357" s="19" t="inlineStr">
        <is>
          <t>KODEX 미국나스닥100</t>
        </is>
      </c>
      <c r="B357" s="19" t="inlineStr">
        <is>
          <t>379810</t>
        </is>
      </c>
      <c r="C357" s="19" t="inlineStr">
        <is>
          <t>[중기추세]</t>
        </is>
      </c>
      <c r="D357" s="19" t="inlineStr">
        <is>
          <t>[칼손절]</t>
        </is>
      </c>
      <c r="E357" s="19" t="inlineStr">
        <is>
          <t>+10%▶50% 익절 / +20%▶30% 익절 / +30%▶20% 익절</t>
        </is>
      </c>
      <c r="F357" s="19" t="inlineStr">
        <is>
          <t>-2%▶80% 손절 / -4%▶10% 손절 / -6%▶10% 손절</t>
        </is>
      </c>
      <c r="G357" s="19" t="inlineStr">
        <is>
          <t>2026-01-02</t>
        </is>
      </c>
      <c r="H357" s="19" t="inlineStr">
        <is>
          <t>2026-06-08</t>
        </is>
      </c>
      <c r="I357" s="19" t="inlineStr">
        <is>
          <t>예</t>
        </is>
      </c>
      <c r="J357" s="19" t="n">
        <v>0.0005</v>
      </c>
      <c r="K357" s="19" t="n">
        <v>0.0025</v>
      </c>
      <c r="L357" s="19" t="n">
        <v>0.0007</v>
      </c>
      <c r="M357" s="19" t="inlineStr">
        <is>
          <t>2026-03-23</t>
        </is>
      </c>
      <c r="N357" s="19" t="n">
        <v>23906.72</v>
      </c>
      <c r="O357" s="19" t="inlineStr">
        <is>
          <t>2026-04-15</t>
        </is>
      </c>
      <c r="P357" s="19" t="n">
        <v>25272.3</v>
      </c>
      <c r="Q357" s="19" t="inlineStr">
        <is>
          <t>RSI 과열 부분청산</t>
        </is>
      </c>
      <c r="R357" s="19" t="n">
        <v>2</v>
      </c>
      <c r="S357" s="19" t="n">
        <v>1</v>
      </c>
      <c r="T357" s="19" t="n">
        <v>5.71</v>
      </c>
      <c r="U357" s="19" t="n">
        <v>5.4</v>
      </c>
      <c r="V357" s="19" t="n">
        <v>150</v>
      </c>
    </row>
    <row r="358">
      <c r="A358" s="19" t="inlineStr">
        <is>
          <t>KODEX 미국나스닥100</t>
        </is>
      </c>
      <c r="B358" s="19" t="inlineStr">
        <is>
          <t>379810</t>
        </is>
      </c>
      <c r="C358" s="19" t="inlineStr">
        <is>
          <t>[중기추세]</t>
        </is>
      </c>
      <c r="D358" s="19" t="inlineStr">
        <is>
          <t>[칼손절]</t>
        </is>
      </c>
      <c r="E358" s="19" t="inlineStr">
        <is>
          <t>+10%▶50% 익절 / +20%▶30% 익절 / +30%▶20% 익절</t>
        </is>
      </c>
      <c r="F358" s="19" t="inlineStr">
        <is>
          <t>-2%▶80% 손절 / -4%▶10% 손절 / -6%▶10% 손절</t>
        </is>
      </c>
      <c r="G358" s="19" t="inlineStr">
        <is>
          <t>2026-01-02</t>
        </is>
      </c>
      <c r="H358" s="19" t="inlineStr">
        <is>
          <t>2026-06-08</t>
        </is>
      </c>
      <c r="I358" s="19" t="inlineStr">
        <is>
          <t>예</t>
        </is>
      </c>
      <c r="J358" s="19" t="n">
        <v>0.0005</v>
      </c>
      <c r="K358" s="19" t="n">
        <v>0.0025</v>
      </c>
      <c r="L358" s="19" t="n">
        <v>0.0007</v>
      </c>
      <c r="M358" s="19" t="inlineStr">
        <is>
          <t>2026-03-23</t>
        </is>
      </c>
      <c r="N358" s="19" t="n">
        <v>23906.72</v>
      </c>
      <c r="O358" s="19" t="inlineStr">
        <is>
          <t>2026-04-23</t>
        </is>
      </c>
      <c r="P358" s="19" t="n">
        <v>26396.51</v>
      </c>
      <c r="Q358" s="19" t="inlineStr">
        <is>
          <t>1차 익절 도달(10%)</t>
        </is>
      </c>
      <c r="R358" s="19" t="n">
        <v>1</v>
      </c>
      <c r="S358" s="19" t="n">
        <v>0</v>
      </c>
      <c r="T358" s="19" t="n">
        <v>10.41</v>
      </c>
      <c r="U358" s="19" t="n">
        <v>10.08</v>
      </c>
      <c r="V358" s="19" t="n">
        <v>78</v>
      </c>
    </row>
    <row r="359">
      <c r="A359" s="19" t="inlineStr">
        <is>
          <t>KODEX 미국나스닥100</t>
        </is>
      </c>
      <c r="B359" s="19" t="inlineStr">
        <is>
          <t>379810</t>
        </is>
      </c>
      <c r="C359" s="19" t="inlineStr">
        <is>
          <t>[중기추세]</t>
        </is>
      </c>
      <c r="D359" s="19" t="inlineStr">
        <is>
          <t>[정석방어]</t>
        </is>
      </c>
      <c r="E359" s="19" t="inlineStr">
        <is>
          <t>+10%▶50% 익절 / +20%▶30% 익절 / +30%▶20% 익절</t>
        </is>
      </c>
      <c r="F359" s="19" t="inlineStr">
        <is>
          <t>-3%▶70% 손절 / -5%▶20% 손절 / -10%▶10% 손절</t>
        </is>
      </c>
      <c r="G359" s="19" t="inlineStr">
        <is>
          <t>2026-01-02</t>
        </is>
      </c>
      <c r="H359" s="19" t="inlineStr">
        <is>
          <t>2026-06-08</t>
        </is>
      </c>
      <c r="I359" s="19" t="inlineStr">
        <is>
          <t>예</t>
        </is>
      </c>
      <c r="J359" s="19" t="n">
        <v>0.0005</v>
      </c>
      <c r="K359" s="19" t="n">
        <v>0.0025</v>
      </c>
      <c r="L359" s="19" t="n">
        <v>0.0007</v>
      </c>
      <c r="M359" s="19" t="inlineStr">
        <is>
          <t>2026-03-23</t>
        </is>
      </c>
      <c r="N359" s="19" t="n">
        <v>23906.72</v>
      </c>
      <c r="O359" s="19" t="inlineStr">
        <is>
          <t>2026-04-15</t>
        </is>
      </c>
      <c r="P359" s="19" t="n">
        <v>25272.3</v>
      </c>
      <c r="Q359" s="19" t="inlineStr">
        <is>
          <t>RSI 과열 부분청산</t>
        </is>
      </c>
      <c r="R359" s="19" t="n">
        <v>10</v>
      </c>
      <c r="S359" s="19" t="n">
        <v>2</v>
      </c>
      <c r="T359" s="19" t="n">
        <v>5.71</v>
      </c>
      <c r="U359" s="19" t="n">
        <v>5.4</v>
      </c>
      <c r="V359" s="19" t="n">
        <v>751</v>
      </c>
    </row>
    <row r="360">
      <c r="A360" s="19" t="inlineStr">
        <is>
          <t>KODEX 미국나스닥100</t>
        </is>
      </c>
      <c r="B360" s="19" t="inlineStr">
        <is>
          <t>379810</t>
        </is>
      </c>
      <c r="C360" s="19" t="inlineStr">
        <is>
          <t>[중기추세]</t>
        </is>
      </c>
      <c r="D360" s="19" t="inlineStr">
        <is>
          <t>[정석방어]</t>
        </is>
      </c>
      <c r="E360" s="19" t="inlineStr">
        <is>
          <t>+10%▶50% 익절 / +20%▶30% 익절 / +30%▶20% 익절</t>
        </is>
      </c>
      <c r="F360" s="19" t="inlineStr">
        <is>
          <t>-3%▶70% 손절 / -5%▶20% 손절 / -10%▶10% 손절</t>
        </is>
      </c>
      <c r="G360" s="19" t="inlineStr">
        <is>
          <t>2026-01-02</t>
        </is>
      </c>
      <c r="H360" s="19" t="inlineStr">
        <is>
          <t>2026-06-08</t>
        </is>
      </c>
      <c r="I360" s="19" t="inlineStr">
        <is>
          <t>예</t>
        </is>
      </c>
      <c r="J360" s="19" t="n">
        <v>0.0005</v>
      </c>
      <c r="K360" s="19" t="n">
        <v>0.0025</v>
      </c>
      <c r="L360" s="19" t="n">
        <v>0.0007</v>
      </c>
      <c r="M360" s="19" t="inlineStr">
        <is>
          <t>2026-03-23</t>
        </is>
      </c>
      <c r="N360" s="19" t="n">
        <v>23906.72</v>
      </c>
      <c r="O360" s="19" t="inlineStr">
        <is>
          <t>2026-04-16</t>
        </is>
      </c>
      <c r="P360" s="19" t="n">
        <v>25751.96</v>
      </c>
      <c r="Q360" s="19" t="inlineStr">
        <is>
          <t>RSI 과열 부분청산</t>
        </is>
      </c>
      <c r="R360" s="19" t="n">
        <v>1</v>
      </c>
      <c r="S360" s="19" t="n">
        <v>1</v>
      </c>
      <c r="T360" s="19" t="n">
        <v>7.72</v>
      </c>
      <c r="U360" s="19" t="n">
        <v>7.4</v>
      </c>
      <c r="V360" s="19" t="n">
        <v>76</v>
      </c>
    </row>
    <row r="361">
      <c r="A361" s="19" t="inlineStr">
        <is>
          <t>KODEX 미국나스닥100</t>
        </is>
      </c>
      <c r="B361" s="19" t="inlineStr">
        <is>
          <t>379810</t>
        </is>
      </c>
      <c r="C361" s="19" t="inlineStr">
        <is>
          <t>[중기추세]</t>
        </is>
      </c>
      <c r="D361" s="19" t="inlineStr">
        <is>
          <t>[정석방어]</t>
        </is>
      </c>
      <c r="E361" s="19" t="inlineStr">
        <is>
          <t>+10%▶50% 익절 / +20%▶30% 익절 / +30%▶20% 익절</t>
        </is>
      </c>
      <c r="F361" s="19" t="inlineStr">
        <is>
          <t>-3%▶70% 손절 / -5%▶20% 손절 / -10%▶10% 손절</t>
        </is>
      </c>
      <c r="G361" s="19" t="inlineStr">
        <is>
          <t>2026-01-02</t>
        </is>
      </c>
      <c r="H361" s="19" t="inlineStr">
        <is>
          <t>2026-06-08</t>
        </is>
      </c>
      <c r="I361" s="19" t="inlineStr">
        <is>
          <t>예</t>
        </is>
      </c>
      <c r="J361" s="19" t="n">
        <v>0.0005</v>
      </c>
      <c r="K361" s="19" t="n">
        <v>0.0025</v>
      </c>
      <c r="L361" s="19" t="n">
        <v>0.0007</v>
      </c>
      <c r="M361" s="19" t="inlineStr">
        <is>
          <t>2026-03-23</t>
        </is>
      </c>
      <c r="N361" s="19" t="n">
        <v>23906.72</v>
      </c>
      <c r="O361" s="19" t="inlineStr">
        <is>
          <t>2026-04-23</t>
        </is>
      </c>
      <c r="P361" s="19" t="n">
        <v>26396.51</v>
      </c>
      <c r="Q361" s="19" t="inlineStr">
        <is>
          <t>1차 익절 도달(10%)</t>
        </is>
      </c>
      <c r="R361" s="19" t="n">
        <v>1</v>
      </c>
      <c r="S361" s="19" t="n">
        <v>0</v>
      </c>
      <c r="T361" s="19" t="n">
        <v>10.41</v>
      </c>
      <c r="U361" s="19" t="n">
        <v>10.08</v>
      </c>
      <c r="V361" s="19" t="n">
        <v>78</v>
      </c>
    </row>
    <row r="362">
      <c r="A362" s="19" t="inlineStr">
        <is>
          <t>KODEX 미국나스닥100</t>
        </is>
      </c>
      <c r="B362" s="19" t="inlineStr">
        <is>
          <t>379810</t>
        </is>
      </c>
      <c r="C362" s="19" t="inlineStr">
        <is>
          <t>[중기추세]</t>
        </is>
      </c>
      <c r="D362" s="19" t="inlineStr">
        <is>
          <t>[변동성허용]</t>
        </is>
      </c>
      <c r="E362" s="19" t="inlineStr">
        <is>
          <t>+10%▶50% 익절 / +20%▶30% 익절 / +30%▶20% 익절</t>
        </is>
      </c>
      <c r="F362" s="19" t="inlineStr">
        <is>
          <t>-5%▶50% 손절 / -10%▶30% 손절 / -15%▶20% 손절</t>
        </is>
      </c>
      <c r="G362" s="19" t="inlineStr">
        <is>
          <t>2026-01-02</t>
        </is>
      </c>
      <c r="H362" s="19" t="inlineStr">
        <is>
          <t>2026-06-08</t>
        </is>
      </c>
      <c r="I362" s="19" t="inlineStr">
        <is>
          <t>예</t>
        </is>
      </c>
      <c r="J362" s="19" t="n">
        <v>0.0005</v>
      </c>
      <c r="K362" s="19" t="n">
        <v>0.0025</v>
      </c>
      <c r="L362" s="19" t="n">
        <v>0.0007</v>
      </c>
      <c r="M362" s="19" t="inlineStr">
        <is>
          <t>2026-03-23</t>
        </is>
      </c>
      <c r="N362" s="19" t="n">
        <v>23906.72</v>
      </c>
      <c r="O362" s="19" t="inlineStr">
        <is>
          <t>2026-04-15</t>
        </is>
      </c>
      <c r="P362" s="19" t="n">
        <v>25272.3</v>
      </c>
      <c r="Q362" s="19" t="inlineStr">
        <is>
          <t>RSI 과열 부분청산</t>
        </is>
      </c>
      <c r="R362" s="19" t="n">
        <v>10</v>
      </c>
      <c r="S362" s="19" t="n">
        <v>2</v>
      </c>
      <c r="T362" s="19" t="n">
        <v>5.71</v>
      </c>
      <c r="U362" s="19" t="n">
        <v>5.4</v>
      </c>
      <c r="V362" s="19" t="n">
        <v>751</v>
      </c>
    </row>
    <row r="363">
      <c r="A363" s="19" t="inlineStr">
        <is>
          <t>KODEX 미국나스닥100</t>
        </is>
      </c>
      <c r="B363" s="19" t="inlineStr">
        <is>
          <t>379810</t>
        </is>
      </c>
      <c r="C363" s="19" t="inlineStr">
        <is>
          <t>[중기추세]</t>
        </is>
      </c>
      <c r="D363" s="19" t="inlineStr">
        <is>
          <t>[변동성허용]</t>
        </is>
      </c>
      <c r="E363" s="19" t="inlineStr">
        <is>
          <t>+10%▶50% 익절 / +20%▶30% 익절 / +30%▶20% 익절</t>
        </is>
      </c>
      <c r="F363" s="19" t="inlineStr">
        <is>
          <t>-5%▶50% 손절 / -10%▶30% 손절 / -15%▶20% 손절</t>
        </is>
      </c>
      <c r="G363" s="19" t="inlineStr">
        <is>
          <t>2026-01-02</t>
        </is>
      </c>
      <c r="H363" s="19" t="inlineStr">
        <is>
          <t>2026-06-08</t>
        </is>
      </c>
      <c r="I363" s="19" t="inlineStr">
        <is>
          <t>예</t>
        </is>
      </c>
      <c r="J363" s="19" t="n">
        <v>0.0005</v>
      </c>
      <c r="K363" s="19" t="n">
        <v>0.0025</v>
      </c>
      <c r="L363" s="19" t="n">
        <v>0.0007</v>
      </c>
      <c r="M363" s="19" t="inlineStr">
        <is>
          <t>2026-03-23</t>
        </is>
      </c>
      <c r="N363" s="19" t="n">
        <v>23906.72</v>
      </c>
      <c r="O363" s="19" t="inlineStr">
        <is>
          <t>2026-04-16</t>
        </is>
      </c>
      <c r="P363" s="19" t="n">
        <v>25751.96</v>
      </c>
      <c r="Q363" s="19" t="inlineStr">
        <is>
          <t>RSI 과열 부분청산</t>
        </is>
      </c>
      <c r="R363" s="19" t="n">
        <v>1</v>
      </c>
      <c r="S363" s="19" t="n">
        <v>1</v>
      </c>
      <c r="T363" s="19" t="n">
        <v>7.72</v>
      </c>
      <c r="U363" s="19" t="n">
        <v>7.4</v>
      </c>
      <c r="V363" s="19" t="n">
        <v>76</v>
      </c>
    </row>
    <row r="364">
      <c r="A364" s="19" t="inlineStr">
        <is>
          <t>KODEX 미국나스닥100</t>
        </is>
      </c>
      <c r="B364" s="19" t="inlineStr">
        <is>
          <t>379810</t>
        </is>
      </c>
      <c r="C364" s="19" t="inlineStr">
        <is>
          <t>[중기추세]</t>
        </is>
      </c>
      <c r="D364" s="19" t="inlineStr">
        <is>
          <t>[변동성허용]</t>
        </is>
      </c>
      <c r="E364" s="19" t="inlineStr">
        <is>
          <t>+10%▶50% 익절 / +20%▶30% 익절 / +30%▶20% 익절</t>
        </is>
      </c>
      <c r="F364" s="19" t="inlineStr">
        <is>
          <t>-5%▶50% 손절 / -10%▶30% 손절 / -15%▶20% 손절</t>
        </is>
      </c>
      <c r="G364" s="19" t="inlineStr">
        <is>
          <t>2026-01-02</t>
        </is>
      </c>
      <c r="H364" s="19" t="inlineStr">
        <is>
          <t>2026-06-08</t>
        </is>
      </c>
      <c r="I364" s="19" t="inlineStr">
        <is>
          <t>예</t>
        </is>
      </c>
      <c r="J364" s="19" t="n">
        <v>0.0005</v>
      </c>
      <c r="K364" s="19" t="n">
        <v>0.0025</v>
      </c>
      <c r="L364" s="19" t="n">
        <v>0.0007</v>
      </c>
      <c r="M364" s="19" t="inlineStr">
        <is>
          <t>2026-03-23</t>
        </is>
      </c>
      <c r="N364" s="19" t="n">
        <v>23906.72</v>
      </c>
      <c r="O364" s="19" t="inlineStr">
        <is>
          <t>2026-04-23</t>
        </is>
      </c>
      <c r="P364" s="19" t="n">
        <v>26396.51</v>
      </c>
      <c r="Q364" s="19" t="inlineStr">
        <is>
          <t>1차 익절 도달(10%)</t>
        </is>
      </c>
      <c r="R364" s="19" t="n">
        <v>1</v>
      </c>
      <c r="S364" s="19" t="n">
        <v>0</v>
      </c>
      <c r="T364" s="19" t="n">
        <v>10.41</v>
      </c>
      <c r="U364" s="19" t="n">
        <v>10.08</v>
      </c>
      <c r="V364" s="19" t="n">
        <v>78</v>
      </c>
    </row>
    <row r="365">
      <c r="A365" s="19" t="inlineStr">
        <is>
          <t>KODEX 미국나스닥100</t>
        </is>
      </c>
      <c r="B365" s="19" t="inlineStr">
        <is>
          <t>379810</t>
        </is>
      </c>
      <c r="C365" s="19" t="inlineStr">
        <is>
          <t>[중기추세]</t>
        </is>
      </c>
      <c r="D365" s="19" t="inlineStr">
        <is>
          <t>[버티기형]</t>
        </is>
      </c>
      <c r="E365" s="19" t="inlineStr">
        <is>
          <t>+10%▶50% 익절 / +20%▶30% 익절 / +30%▶20% 익절</t>
        </is>
      </c>
      <c r="F365" s="19" t="inlineStr">
        <is>
          <t>-5%▶40% 손절 / -15%▶30% 손절 / -20%▶30% 손절</t>
        </is>
      </c>
      <c r="G365" s="19" t="inlineStr">
        <is>
          <t>2026-01-02</t>
        </is>
      </c>
      <c r="H365" s="19" t="inlineStr">
        <is>
          <t>2026-06-08</t>
        </is>
      </c>
      <c r="I365" s="19" t="inlineStr">
        <is>
          <t>예</t>
        </is>
      </c>
      <c r="J365" s="19" t="n">
        <v>0.0005</v>
      </c>
      <c r="K365" s="19" t="n">
        <v>0.0025</v>
      </c>
      <c r="L365" s="19" t="n">
        <v>0.0007</v>
      </c>
      <c r="M365" s="19" t="inlineStr">
        <is>
          <t>2026-03-23</t>
        </is>
      </c>
      <c r="N365" s="19" t="n">
        <v>23906.72</v>
      </c>
      <c r="O365" s="19" t="inlineStr">
        <is>
          <t>2026-04-15</t>
        </is>
      </c>
      <c r="P365" s="19" t="n">
        <v>25272.3</v>
      </c>
      <c r="Q365" s="19" t="inlineStr">
        <is>
          <t>RSI 과열 부분청산</t>
        </is>
      </c>
      <c r="R365" s="19" t="n">
        <v>10</v>
      </c>
      <c r="S365" s="19" t="n">
        <v>2</v>
      </c>
      <c r="T365" s="19" t="n">
        <v>5.71</v>
      </c>
      <c r="U365" s="19" t="n">
        <v>5.4</v>
      </c>
      <c r="V365" s="19" t="n">
        <v>751</v>
      </c>
    </row>
    <row r="366">
      <c r="A366" s="19" t="inlineStr">
        <is>
          <t>KODEX 미국나스닥100</t>
        </is>
      </c>
      <c r="B366" s="19" t="inlineStr">
        <is>
          <t>379810</t>
        </is>
      </c>
      <c r="C366" s="19" t="inlineStr">
        <is>
          <t>[중기추세]</t>
        </is>
      </c>
      <c r="D366" s="19" t="inlineStr">
        <is>
          <t>[버티기형]</t>
        </is>
      </c>
      <c r="E366" s="19" t="inlineStr">
        <is>
          <t>+10%▶50% 익절 / +20%▶30% 익절 / +30%▶20% 익절</t>
        </is>
      </c>
      <c r="F366" s="19" t="inlineStr">
        <is>
          <t>-5%▶40% 손절 / -15%▶30% 손절 / -20%▶30% 손절</t>
        </is>
      </c>
      <c r="G366" s="19" t="inlineStr">
        <is>
          <t>2026-01-02</t>
        </is>
      </c>
      <c r="H366" s="19" t="inlineStr">
        <is>
          <t>2026-06-08</t>
        </is>
      </c>
      <c r="I366" s="19" t="inlineStr">
        <is>
          <t>예</t>
        </is>
      </c>
      <c r="J366" s="19" t="n">
        <v>0.0005</v>
      </c>
      <c r="K366" s="19" t="n">
        <v>0.0025</v>
      </c>
      <c r="L366" s="19" t="n">
        <v>0.0007</v>
      </c>
      <c r="M366" s="19" t="inlineStr">
        <is>
          <t>2026-03-23</t>
        </is>
      </c>
      <c r="N366" s="19" t="n">
        <v>23906.72</v>
      </c>
      <c r="O366" s="19" t="inlineStr">
        <is>
          <t>2026-04-16</t>
        </is>
      </c>
      <c r="P366" s="19" t="n">
        <v>25751.96</v>
      </c>
      <c r="Q366" s="19" t="inlineStr">
        <is>
          <t>RSI 과열 부분청산</t>
        </is>
      </c>
      <c r="R366" s="19" t="n">
        <v>1</v>
      </c>
      <c r="S366" s="19" t="n">
        <v>1</v>
      </c>
      <c r="T366" s="19" t="n">
        <v>7.72</v>
      </c>
      <c r="U366" s="19" t="n">
        <v>7.4</v>
      </c>
      <c r="V366" s="19" t="n">
        <v>76</v>
      </c>
    </row>
    <row r="367">
      <c r="A367" s="19" t="inlineStr">
        <is>
          <t>KODEX 미국나스닥100</t>
        </is>
      </c>
      <c r="B367" s="19" t="inlineStr">
        <is>
          <t>379810</t>
        </is>
      </c>
      <c r="C367" s="19" t="inlineStr">
        <is>
          <t>[중기추세]</t>
        </is>
      </c>
      <c r="D367" s="19" t="inlineStr">
        <is>
          <t>[버티기형]</t>
        </is>
      </c>
      <c r="E367" s="19" t="inlineStr">
        <is>
          <t>+10%▶50% 익절 / +20%▶30% 익절 / +30%▶20% 익절</t>
        </is>
      </c>
      <c r="F367" s="19" t="inlineStr">
        <is>
          <t>-5%▶40% 손절 / -15%▶30% 손절 / -20%▶30% 손절</t>
        </is>
      </c>
      <c r="G367" s="19" t="inlineStr">
        <is>
          <t>2026-01-02</t>
        </is>
      </c>
      <c r="H367" s="19" t="inlineStr">
        <is>
          <t>2026-06-08</t>
        </is>
      </c>
      <c r="I367" s="19" t="inlineStr">
        <is>
          <t>예</t>
        </is>
      </c>
      <c r="J367" s="19" t="n">
        <v>0.0005</v>
      </c>
      <c r="K367" s="19" t="n">
        <v>0.0025</v>
      </c>
      <c r="L367" s="19" t="n">
        <v>0.0007</v>
      </c>
      <c r="M367" s="19" t="inlineStr">
        <is>
          <t>2026-03-23</t>
        </is>
      </c>
      <c r="N367" s="19" t="n">
        <v>23906.72</v>
      </c>
      <c r="O367" s="19" t="inlineStr">
        <is>
          <t>2026-04-23</t>
        </is>
      </c>
      <c r="P367" s="19" t="n">
        <v>26396.51</v>
      </c>
      <c r="Q367" s="19" t="inlineStr">
        <is>
          <t>1차 익절 도달(10%)</t>
        </is>
      </c>
      <c r="R367" s="19" t="n">
        <v>1</v>
      </c>
      <c r="S367" s="19" t="n">
        <v>0</v>
      </c>
      <c r="T367" s="19" t="n">
        <v>10.41</v>
      </c>
      <c r="U367" s="19" t="n">
        <v>10.08</v>
      </c>
      <c r="V367" s="19" t="n">
        <v>78</v>
      </c>
    </row>
    <row r="368">
      <c r="A368" s="19" t="inlineStr">
        <is>
          <t>KODEX 미국나스닥100</t>
        </is>
      </c>
      <c r="B368" s="19" t="inlineStr">
        <is>
          <t>379810</t>
        </is>
      </c>
      <c r="C368" s="19" t="inlineStr">
        <is>
          <t>[수익극대화]</t>
        </is>
      </c>
      <c r="D368" s="19" t="inlineStr">
        <is>
          <t>[칼손절]</t>
        </is>
      </c>
      <c r="E368" s="19" t="inlineStr">
        <is>
          <t>+10%▶40% 익절 / +20%▶30% 익절 / +40%▶30% 익절</t>
        </is>
      </c>
      <c r="F368" s="19" t="inlineStr">
        <is>
          <t>-2%▶80% 손절 / -4%▶10% 손절 / -6%▶10% 손절</t>
        </is>
      </c>
      <c r="G368" s="19" t="inlineStr">
        <is>
          <t>2026-01-02</t>
        </is>
      </c>
      <c r="H368" s="19" t="inlineStr">
        <is>
          <t>2026-06-08</t>
        </is>
      </c>
      <c r="I368" s="19" t="inlineStr">
        <is>
          <t>예</t>
        </is>
      </c>
      <c r="J368" s="19" t="n">
        <v>0.0005</v>
      </c>
      <c r="K368" s="19" t="n">
        <v>0.0025</v>
      </c>
      <c r="L368" s="19" t="n">
        <v>0.0007</v>
      </c>
      <c r="M368" s="19" t="inlineStr">
        <is>
          <t>2026-03-23</t>
        </is>
      </c>
      <c r="N368" s="19" t="n">
        <v>23906.72</v>
      </c>
      <c r="O368" s="19" t="inlineStr">
        <is>
          <t>2026-03-30</t>
        </is>
      </c>
      <c r="P368" s="19" t="n">
        <v>23318.67</v>
      </c>
      <c r="Q368" s="19" t="inlineStr">
        <is>
          <t>1차 손절 도달(-2%)</t>
        </is>
      </c>
      <c r="R368" s="19" t="n">
        <v>9</v>
      </c>
      <c r="S368" s="19" t="n">
        <v>3</v>
      </c>
      <c r="T368" s="19" t="n">
        <v>-2.46</v>
      </c>
      <c r="U368" s="19" t="n">
        <v>-2.75</v>
      </c>
      <c r="V368" s="19" t="n">
        <v>632</v>
      </c>
    </row>
    <row r="369">
      <c r="A369" s="19" t="inlineStr">
        <is>
          <t>KODEX 미국나스닥100</t>
        </is>
      </c>
      <c r="B369" s="19" t="inlineStr">
        <is>
          <t>379810</t>
        </is>
      </c>
      <c r="C369" s="19" t="inlineStr">
        <is>
          <t>[수익극대화]</t>
        </is>
      </c>
      <c r="D369" s="19" t="inlineStr">
        <is>
          <t>[칼손절]</t>
        </is>
      </c>
      <c r="E369" s="19" t="inlineStr">
        <is>
          <t>+10%▶40% 익절 / +20%▶30% 익절 / +40%▶30% 익절</t>
        </is>
      </c>
      <c r="F369" s="19" t="inlineStr">
        <is>
          <t>-2%▶80% 손절 / -4%▶10% 손절 / -6%▶10% 손절</t>
        </is>
      </c>
      <c r="G369" s="19" t="inlineStr">
        <is>
          <t>2026-01-02</t>
        </is>
      </c>
      <c r="H369" s="19" t="inlineStr">
        <is>
          <t>2026-06-08</t>
        </is>
      </c>
      <c r="I369" s="19" t="inlineStr">
        <is>
          <t>예</t>
        </is>
      </c>
      <c r="J369" s="19" t="n">
        <v>0.0005</v>
      </c>
      <c r="K369" s="19" t="n">
        <v>0.0025</v>
      </c>
      <c r="L369" s="19" t="n">
        <v>0.0007</v>
      </c>
      <c r="M369" s="19" t="inlineStr">
        <is>
          <t>2026-03-23</t>
        </is>
      </c>
      <c r="N369" s="19" t="n">
        <v>23906.72</v>
      </c>
      <c r="O369" s="19" t="inlineStr">
        <is>
          <t>2026-04-15</t>
        </is>
      </c>
      <c r="P369" s="19" t="n">
        <v>25272.3</v>
      </c>
      <c r="Q369" s="19" t="inlineStr">
        <is>
          <t>RSI 과열 부분청산</t>
        </is>
      </c>
      <c r="R369" s="19" t="n">
        <v>2</v>
      </c>
      <c r="S369" s="19" t="n">
        <v>1</v>
      </c>
      <c r="T369" s="19" t="n">
        <v>5.71</v>
      </c>
      <c r="U369" s="19" t="n">
        <v>5.4</v>
      </c>
      <c r="V369" s="19" t="n">
        <v>150</v>
      </c>
    </row>
    <row r="370">
      <c r="A370" s="19" t="inlineStr">
        <is>
          <t>KODEX 미국나스닥100</t>
        </is>
      </c>
      <c r="B370" s="19" t="inlineStr">
        <is>
          <t>379810</t>
        </is>
      </c>
      <c r="C370" s="19" t="inlineStr">
        <is>
          <t>[수익극대화]</t>
        </is>
      </c>
      <c r="D370" s="19" t="inlineStr">
        <is>
          <t>[칼손절]</t>
        </is>
      </c>
      <c r="E370" s="19" t="inlineStr">
        <is>
          <t>+10%▶40% 익절 / +20%▶30% 익절 / +40%▶30% 익절</t>
        </is>
      </c>
      <c r="F370" s="19" t="inlineStr">
        <is>
          <t>-2%▶80% 손절 / -4%▶10% 손절 / -6%▶10% 손절</t>
        </is>
      </c>
      <c r="G370" s="19" t="inlineStr">
        <is>
          <t>2026-01-02</t>
        </is>
      </c>
      <c r="H370" s="19" t="inlineStr">
        <is>
          <t>2026-06-08</t>
        </is>
      </c>
      <c r="I370" s="19" t="inlineStr">
        <is>
          <t>예</t>
        </is>
      </c>
      <c r="J370" s="19" t="n">
        <v>0.0005</v>
      </c>
      <c r="K370" s="19" t="n">
        <v>0.0025</v>
      </c>
      <c r="L370" s="19" t="n">
        <v>0.0007</v>
      </c>
      <c r="M370" s="19" t="inlineStr">
        <is>
          <t>2026-03-23</t>
        </is>
      </c>
      <c r="N370" s="19" t="n">
        <v>23906.72</v>
      </c>
      <c r="O370" s="19" t="inlineStr">
        <is>
          <t>2026-04-23</t>
        </is>
      </c>
      <c r="P370" s="19" t="n">
        <v>26396.51</v>
      </c>
      <c r="Q370" s="19" t="inlineStr">
        <is>
          <t>1차 익절 도달(10%)</t>
        </is>
      </c>
      <c r="R370" s="19" t="n">
        <v>1</v>
      </c>
      <c r="S370" s="19" t="n">
        <v>0</v>
      </c>
      <c r="T370" s="19" t="n">
        <v>10.41</v>
      </c>
      <c r="U370" s="19" t="n">
        <v>10.08</v>
      </c>
      <c r="V370" s="19" t="n">
        <v>78</v>
      </c>
    </row>
    <row r="371">
      <c r="A371" s="19" t="inlineStr">
        <is>
          <t>KODEX 미국나스닥100</t>
        </is>
      </c>
      <c r="B371" s="19" t="inlineStr">
        <is>
          <t>379810</t>
        </is>
      </c>
      <c r="C371" s="19" t="inlineStr">
        <is>
          <t>[수익극대화]</t>
        </is>
      </c>
      <c r="D371" s="19" t="inlineStr">
        <is>
          <t>[정석방어]</t>
        </is>
      </c>
      <c r="E371" s="19" t="inlineStr">
        <is>
          <t>+10%▶40% 익절 / +20%▶30% 익절 / +40%▶30% 익절</t>
        </is>
      </c>
      <c r="F371" s="19" t="inlineStr">
        <is>
          <t>-3%▶70% 손절 / -5%▶20% 손절 / -10%▶10% 손절</t>
        </is>
      </c>
      <c r="G371" s="19" t="inlineStr">
        <is>
          <t>2026-01-02</t>
        </is>
      </c>
      <c r="H371" s="19" t="inlineStr">
        <is>
          <t>2026-06-08</t>
        </is>
      </c>
      <c r="I371" s="19" t="inlineStr">
        <is>
          <t>예</t>
        </is>
      </c>
      <c r="J371" s="19" t="n">
        <v>0.0005</v>
      </c>
      <c r="K371" s="19" t="n">
        <v>0.0025</v>
      </c>
      <c r="L371" s="19" t="n">
        <v>0.0007</v>
      </c>
      <c r="M371" s="19" t="inlineStr">
        <is>
          <t>2026-03-23</t>
        </is>
      </c>
      <c r="N371" s="19" t="n">
        <v>23906.72</v>
      </c>
      <c r="O371" s="19" t="inlineStr">
        <is>
          <t>2026-04-15</t>
        </is>
      </c>
      <c r="P371" s="19" t="n">
        <v>25272.3</v>
      </c>
      <c r="Q371" s="19" t="inlineStr">
        <is>
          <t>RSI 과열 부분청산</t>
        </is>
      </c>
      <c r="R371" s="19" t="n">
        <v>10</v>
      </c>
      <c r="S371" s="19" t="n">
        <v>2</v>
      </c>
      <c r="T371" s="19" t="n">
        <v>5.71</v>
      </c>
      <c r="U371" s="19" t="n">
        <v>5.4</v>
      </c>
      <c r="V371" s="19" t="n">
        <v>751</v>
      </c>
    </row>
    <row r="372">
      <c r="A372" s="19" t="inlineStr">
        <is>
          <t>KODEX 미국나스닥100</t>
        </is>
      </c>
      <c r="B372" s="19" t="inlineStr">
        <is>
          <t>379810</t>
        </is>
      </c>
      <c r="C372" s="19" t="inlineStr">
        <is>
          <t>[수익극대화]</t>
        </is>
      </c>
      <c r="D372" s="19" t="inlineStr">
        <is>
          <t>[정석방어]</t>
        </is>
      </c>
      <c r="E372" s="19" t="inlineStr">
        <is>
          <t>+10%▶40% 익절 / +20%▶30% 익절 / +40%▶30% 익절</t>
        </is>
      </c>
      <c r="F372" s="19" t="inlineStr">
        <is>
          <t>-3%▶70% 손절 / -5%▶20% 손절 / -10%▶10% 손절</t>
        </is>
      </c>
      <c r="G372" s="19" t="inlineStr">
        <is>
          <t>2026-01-02</t>
        </is>
      </c>
      <c r="H372" s="19" t="inlineStr">
        <is>
          <t>2026-06-08</t>
        </is>
      </c>
      <c r="I372" s="19" t="inlineStr">
        <is>
          <t>예</t>
        </is>
      </c>
      <c r="J372" s="19" t="n">
        <v>0.0005</v>
      </c>
      <c r="K372" s="19" t="n">
        <v>0.0025</v>
      </c>
      <c r="L372" s="19" t="n">
        <v>0.0007</v>
      </c>
      <c r="M372" s="19" t="inlineStr">
        <is>
          <t>2026-03-23</t>
        </is>
      </c>
      <c r="N372" s="19" t="n">
        <v>23906.72</v>
      </c>
      <c r="O372" s="19" t="inlineStr">
        <is>
          <t>2026-04-16</t>
        </is>
      </c>
      <c r="P372" s="19" t="n">
        <v>25751.96</v>
      </c>
      <c r="Q372" s="19" t="inlineStr">
        <is>
          <t>RSI 과열 부분청산</t>
        </is>
      </c>
      <c r="R372" s="19" t="n">
        <v>1</v>
      </c>
      <c r="S372" s="19" t="n">
        <v>1</v>
      </c>
      <c r="T372" s="19" t="n">
        <v>7.72</v>
      </c>
      <c r="U372" s="19" t="n">
        <v>7.4</v>
      </c>
      <c r="V372" s="19" t="n">
        <v>76</v>
      </c>
    </row>
    <row r="373">
      <c r="A373" s="19" t="inlineStr">
        <is>
          <t>KODEX 미국나스닥100</t>
        </is>
      </c>
      <c r="B373" s="19" t="inlineStr">
        <is>
          <t>379810</t>
        </is>
      </c>
      <c r="C373" s="19" t="inlineStr">
        <is>
          <t>[수익극대화]</t>
        </is>
      </c>
      <c r="D373" s="19" t="inlineStr">
        <is>
          <t>[정석방어]</t>
        </is>
      </c>
      <c r="E373" s="19" t="inlineStr">
        <is>
          <t>+10%▶40% 익절 / +20%▶30% 익절 / +40%▶30% 익절</t>
        </is>
      </c>
      <c r="F373" s="19" t="inlineStr">
        <is>
          <t>-3%▶70% 손절 / -5%▶20% 손절 / -10%▶10% 손절</t>
        </is>
      </c>
      <c r="G373" s="19" t="inlineStr">
        <is>
          <t>2026-01-02</t>
        </is>
      </c>
      <c r="H373" s="19" t="inlineStr">
        <is>
          <t>2026-06-08</t>
        </is>
      </c>
      <c r="I373" s="19" t="inlineStr">
        <is>
          <t>예</t>
        </is>
      </c>
      <c r="J373" s="19" t="n">
        <v>0.0005</v>
      </c>
      <c r="K373" s="19" t="n">
        <v>0.0025</v>
      </c>
      <c r="L373" s="19" t="n">
        <v>0.0007</v>
      </c>
      <c r="M373" s="19" t="inlineStr">
        <is>
          <t>2026-03-23</t>
        </is>
      </c>
      <c r="N373" s="19" t="n">
        <v>23906.72</v>
      </c>
      <c r="O373" s="19" t="inlineStr">
        <is>
          <t>2026-04-23</t>
        </is>
      </c>
      <c r="P373" s="19" t="n">
        <v>26396.51</v>
      </c>
      <c r="Q373" s="19" t="inlineStr">
        <is>
          <t>1차 익절 도달(10%)</t>
        </is>
      </c>
      <c r="R373" s="19" t="n">
        <v>1</v>
      </c>
      <c r="S373" s="19" t="n">
        <v>0</v>
      </c>
      <c r="T373" s="19" t="n">
        <v>10.41</v>
      </c>
      <c r="U373" s="19" t="n">
        <v>10.08</v>
      </c>
      <c r="V373" s="19" t="n">
        <v>78</v>
      </c>
    </row>
    <row r="374">
      <c r="A374" s="19" t="inlineStr">
        <is>
          <t>KODEX 미국나스닥100</t>
        </is>
      </c>
      <c r="B374" s="19" t="inlineStr">
        <is>
          <t>379810</t>
        </is>
      </c>
      <c r="C374" s="19" t="inlineStr">
        <is>
          <t>[수익극대화]</t>
        </is>
      </c>
      <c r="D374" s="19" t="inlineStr">
        <is>
          <t>[변동성허용]</t>
        </is>
      </c>
      <c r="E374" s="19" t="inlineStr">
        <is>
          <t>+10%▶40% 익절 / +20%▶30% 익절 / +40%▶30% 익절</t>
        </is>
      </c>
      <c r="F374" s="19" t="inlineStr">
        <is>
          <t>-5%▶50% 손절 / -10%▶30% 손절 / -15%▶20% 손절</t>
        </is>
      </c>
      <c r="G374" s="19" t="inlineStr">
        <is>
          <t>2026-01-02</t>
        </is>
      </c>
      <c r="H374" s="19" t="inlineStr">
        <is>
          <t>2026-06-08</t>
        </is>
      </c>
      <c r="I374" s="19" t="inlineStr">
        <is>
          <t>예</t>
        </is>
      </c>
      <c r="J374" s="19" t="n">
        <v>0.0005</v>
      </c>
      <c r="K374" s="19" t="n">
        <v>0.0025</v>
      </c>
      <c r="L374" s="19" t="n">
        <v>0.0007</v>
      </c>
      <c r="M374" s="19" t="inlineStr">
        <is>
          <t>2026-03-23</t>
        </is>
      </c>
      <c r="N374" s="19" t="n">
        <v>23906.72</v>
      </c>
      <c r="O374" s="19" t="inlineStr">
        <is>
          <t>2026-04-15</t>
        </is>
      </c>
      <c r="P374" s="19" t="n">
        <v>25272.3</v>
      </c>
      <c r="Q374" s="19" t="inlineStr">
        <is>
          <t>RSI 과열 부분청산</t>
        </is>
      </c>
      <c r="R374" s="19" t="n">
        <v>10</v>
      </c>
      <c r="S374" s="19" t="n">
        <v>2</v>
      </c>
      <c r="T374" s="19" t="n">
        <v>5.71</v>
      </c>
      <c r="U374" s="19" t="n">
        <v>5.4</v>
      </c>
      <c r="V374" s="19" t="n">
        <v>751</v>
      </c>
    </row>
    <row r="375">
      <c r="A375" s="19" t="inlineStr">
        <is>
          <t>KODEX 미국나스닥100</t>
        </is>
      </c>
      <c r="B375" s="19" t="inlineStr">
        <is>
          <t>379810</t>
        </is>
      </c>
      <c r="C375" s="19" t="inlineStr">
        <is>
          <t>[수익극대화]</t>
        </is>
      </c>
      <c r="D375" s="19" t="inlineStr">
        <is>
          <t>[변동성허용]</t>
        </is>
      </c>
      <c r="E375" s="19" t="inlineStr">
        <is>
          <t>+10%▶40% 익절 / +20%▶30% 익절 / +40%▶30% 익절</t>
        </is>
      </c>
      <c r="F375" s="19" t="inlineStr">
        <is>
          <t>-5%▶50% 손절 / -10%▶30% 손절 / -15%▶20% 손절</t>
        </is>
      </c>
      <c r="G375" s="19" t="inlineStr">
        <is>
          <t>2026-01-02</t>
        </is>
      </c>
      <c r="H375" s="19" t="inlineStr">
        <is>
          <t>2026-06-08</t>
        </is>
      </c>
      <c r="I375" s="19" t="inlineStr">
        <is>
          <t>예</t>
        </is>
      </c>
      <c r="J375" s="19" t="n">
        <v>0.0005</v>
      </c>
      <c r="K375" s="19" t="n">
        <v>0.0025</v>
      </c>
      <c r="L375" s="19" t="n">
        <v>0.0007</v>
      </c>
      <c r="M375" s="19" t="inlineStr">
        <is>
          <t>2026-03-23</t>
        </is>
      </c>
      <c r="N375" s="19" t="n">
        <v>23906.72</v>
      </c>
      <c r="O375" s="19" t="inlineStr">
        <is>
          <t>2026-04-16</t>
        </is>
      </c>
      <c r="P375" s="19" t="n">
        <v>25751.96</v>
      </c>
      <c r="Q375" s="19" t="inlineStr">
        <is>
          <t>RSI 과열 부분청산</t>
        </is>
      </c>
      <c r="R375" s="19" t="n">
        <v>1</v>
      </c>
      <c r="S375" s="19" t="n">
        <v>1</v>
      </c>
      <c r="T375" s="19" t="n">
        <v>7.72</v>
      </c>
      <c r="U375" s="19" t="n">
        <v>7.4</v>
      </c>
      <c r="V375" s="19" t="n">
        <v>76</v>
      </c>
    </row>
    <row r="376">
      <c r="A376" s="19" t="inlineStr">
        <is>
          <t>KODEX 미국나스닥100</t>
        </is>
      </c>
      <c r="B376" s="19" t="inlineStr">
        <is>
          <t>379810</t>
        </is>
      </c>
      <c r="C376" s="19" t="inlineStr">
        <is>
          <t>[수익극대화]</t>
        </is>
      </c>
      <c r="D376" s="19" t="inlineStr">
        <is>
          <t>[변동성허용]</t>
        </is>
      </c>
      <c r="E376" s="19" t="inlineStr">
        <is>
          <t>+10%▶40% 익절 / +20%▶30% 익절 / +40%▶30% 익절</t>
        </is>
      </c>
      <c r="F376" s="19" t="inlineStr">
        <is>
          <t>-5%▶50% 손절 / -10%▶30% 손절 / -15%▶20% 손절</t>
        </is>
      </c>
      <c r="G376" s="19" t="inlineStr">
        <is>
          <t>2026-01-02</t>
        </is>
      </c>
      <c r="H376" s="19" t="inlineStr">
        <is>
          <t>2026-06-08</t>
        </is>
      </c>
      <c r="I376" s="19" t="inlineStr">
        <is>
          <t>예</t>
        </is>
      </c>
      <c r="J376" s="19" t="n">
        <v>0.0005</v>
      </c>
      <c r="K376" s="19" t="n">
        <v>0.0025</v>
      </c>
      <c r="L376" s="19" t="n">
        <v>0.0007</v>
      </c>
      <c r="M376" s="19" t="inlineStr">
        <is>
          <t>2026-03-23</t>
        </is>
      </c>
      <c r="N376" s="19" t="n">
        <v>23906.72</v>
      </c>
      <c r="O376" s="19" t="inlineStr">
        <is>
          <t>2026-04-23</t>
        </is>
      </c>
      <c r="P376" s="19" t="n">
        <v>26396.51</v>
      </c>
      <c r="Q376" s="19" t="inlineStr">
        <is>
          <t>1차 익절 도달(10%)</t>
        </is>
      </c>
      <c r="R376" s="19" t="n">
        <v>1</v>
      </c>
      <c r="S376" s="19" t="n">
        <v>0</v>
      </c>
      <c r="T376" s="19" t="n">
        <v>10.41</v>
      </c>
      <c r="U376" s="19" t="n">
        <v>10.08</v>
      </c>
      <c r="V376" s="19" t="n">
        <v>78</v>
      </c>
    </row>
    <row r="377">
      <c r="A377" s="19" t="inlineStr">
        <is>
          <t>KODEX 미국나스닥100</t>
        </is>
      </c>
      <c r="B377" s="19" t="inlineStr">
        <is>
          <t>379810</t>
        </is>
      </c>
      <c r="C377" s="19" t="inlineStr">
        <is>
          <t>[수익극대화]</t>
        </is>
      </c>
      <c r="D377" s="19" t="inlineStr">
        <is>
          <t>[버티기형]</t>
        </is>
      </c>
      <c r="E377" s="19" t="inlineStr">
        <is>
          <t>+10%▶40% 익절 / +20%▶30% 익절 / +40%▶30% 익절</t>
        </is>
      </c>
      <c r="F377" s="19" t="inlineStr">
        <is>
          <t>-5%▶40% 손절 / -15%▶30% 손절 / -20%▶30% 손절</t>
        </is>
      </c>
      <c r="G377" s="19" t="inlineStr">
        <is>
          <t>2026-01-02</t>
        </is>
      </c>
      <c r="H377" s="19" t="inlineStr">
        <is>
          <t>2026-06-08</t>
        </is>
      </c>
      <c r="I377" s="19" t="inlineStr">
        <is>
          <t>예</t>
        </is>
      </c>
      <c r="J377" s="19" t="n">
        <v>0.0005</v>
      </c>
      <c r="K377" s="19" t="n">
        <v>0.0025</v>
      </c>
      <c r="L377" s="19" t="n">
        <v>0.0007</v>
      </c>
      <c r="M377" s="19" t="inlineStr">
        <is>
          <t>2026-03-23</t>
        </is>
      </c>
      <c r="N377" s="19" t="n">
        <v>23906.72</v>
      </c>
      <c r="O377" s="19" t="inlineStr">
        <is>
          <t>2026-04-15</t>
        </is>
      </c>
      <c r="P377" s="19" t="n">
        <v>25272.3</v>
      </c>
      <c r="Q377" s="19" t="inlineStr">
        <is>
          <t>RSI 과열 부분청산</t>
        </is>
      </c>
      <c r="R377" s="19" t="n">
        <v>10</v>
      </c>
      <c r="S377" s="19" t="n">
        <v>2</v>
      </c>
      <c r="T377" s="19" t="n">
        <v>5.71</v>
      </c>
      <c r="U377" s="19" t="n">
        <v>5.4</v>
      </c>
      <c r="V377" s="19" t="n">
        <v>751</v>
      </c>
    </row>
    <row r="378">
      <c r="A378" s="19" t="inlineStr">
        <is>
          <t>KODEX 미국나스닥100</t>
        </is>
      </c>
      <c r="B378" s="19" t="inlineStr">
        <is>
          <t>379810</t>
        </is>
      </c>
      <c r="C378" s="19" t="inlineStr">
        <is>
          <t>[수익극대화]</t>
        </is>
      </c>
      <c r="D378" s="19" t="inlineStr">
        <is>
          <t>[버티기형]</t>
        </is>
      </c>
      <c r="E378" s="19" t="inlineStr">
        <is>
          <t>+10%▶40% 익절 / +20%▶30% 익절 / +40%▶30% 익절</t>
        </is>
      </c>
      <c r="F378" s="19" t="inlineStr">
        <is>
          <t>-5%▶40% 손절 / -15%▶30% 손절 / -20%▶30% 손절</t>
        </is>
      </c>
      <c r="G378" s="19" t="inlineStr">
        <is>
          <t>2026-01-02</t>
        </is>
      </c>
      <c r="H378" s="19" t="inlineStr">
        <is>
          <t>2026-06-08</t>
        </is>
      </c>
      <c r="I378" s="19" t="inlineStr">
        <is>
          <t>예</t>
        </is>
      </c>
      <c r="J378" s="19" t="n">
        <v>0.0005</v>
      </c>
      <c r="K378" s="19" t="n">
        <v>0.0025</v>
      </c>
      <c r="L378" s="19" t="n">
        <v>0.0007</v>
      </c>
      <c r="M378" s="19" t="inlineStr">
        <is>
          <t>2026-03-23</t>
        </is>
      </c>
      <c r="N378" s="19" t="n">
        <v>23906.72</v>
      </c>
      <c r="O378" s="19" t="inlineStr">
        <is>
          <t>2026-04-16</t>
        </is>
      </c>
      <c r="P378" s="19" t="n">
        <v>25751.96</v>
      </c>
      <c r="Q378" s="19" t="inlineStr">
        <is>
          <t>RSI 과열 부분청산</t>
        </is>
      </c>
      <c r="R378" s="19" t="n">
        <v>1</v>
      </c>
      <c r="S378" s="19" t="n">
        <v>1</v>
      </c>
      <c r="T378" s="19" t="n">
        <v>7.72</v>
      </c>
      <c r="U378" s="19" t="n">
        <v>7.4</v>
      </c>
      <c r="V378" s="19" t="n">
        <v>76</v>
      </c>
    </row>
    <row r="379">
      <c r="A379" s="19" t="inlineStr">
        <is>
          <t>KODEX 미국나스닥100</t>
        </is>
      </c>
      <c r="B379" s="19" t="inlineStr">
        <is>
          <t>379810</t>
        </is>
      </c>
      <c r="C379" s="19" t="inlineStr">
        <is>
          <t>[수익극대화]</t>
        </is>
      </c>
      <c r="D379" s="19" t="inlineStr">
        <is>
          <t>[버티기형]</t>
        </is>
      </c>
      <c r="E379" s="19" t="inlineStr">
        <is>
          <t>+10%▶40% 익절 / +20%▶30% 익절 / +40%▶30% 익절</t>
        </is>
      </c>
      <c r="F379" s="19" t="inlineStr">
        <is>
          <t>-5%▶40% 손절 / -15%▶30% 손절 / -20%▶30% 손절</t>
        </is>
      </c>
      <c r="G379" s="19" t="inlineStr">
        <is>
          <t>2026-01-02</t>
        </is>
      </c>
      <c r="H379" s="19" t="inlineStr">
        <is>
          <t>2026-06-08</t>
        </is>
      </c>
      <c r="I379" s="19" t="inlineStr">
        <is>
          <t>예</t>
        </is>
      </c>
      <c r="J379" s="19" t="n">
        <v>0.0005</v>
      </c>
      <c r="K379" s="19" t="n">
        <v>0.0025</v>
      </c>
      <c r="L379" s="19" t="n">
        <v>0.0007</v>
      </c>
      <c r="M379" s="19" t="inlineStr">
        <is>
          <t>2026-03-23</t>
        </is>
      </c>
      <c r="N379" s="19" t="n">
        <v>23906.72</v>
      </c>
      <c r="O379" s="19" t="inlineStr">
        <is>
          <t>2026-04-23</t>
        </is>
      </c>
      <c r="P379" s="19" t="n">
        <v>26396.51</v>
      </c>
      <c r="Q379" s="19" t="inlineStr">
        <is>
          <t>1차 익절 도달(10%)</t>
        </is>
      </c>
      <c r="R379" s="19" t="n">
        <v>1</v>
      </c>
      <c r="S379" s="19" t="n">
        <v>0</v>
      </c>
      <c r="T379" s="19" t="n">
        <v>10.41</v>
      </c>
      <c r="U379" s="19" t="n">
        <v>10.08</v>
      </c>
      <c r="V379" s="19" t="n">
        <v>78</v>
      </c>
    </row>
    <row r="380">
      <c r="A380" s="19" t="inlineStr">
        <is>
          <t>TIGER 코스닥150</t>
        </is>
      </c>
      <c r="B380" s="19" t="inlineStr">
        <is>
          <t>232080</t>
        </is>
      </c>
      <c r="C380" s="19" t="inlineStr">
        <is>
          <t>[초단타]</t>
        </is>
      </c>
      <c r="D380" s="19" t="inlineStr">
        <is>
          <t>[칼손절]</t>
        </is>
      </c>
      <c r="E380" s="19" t="inlineStr">
        <is>
          <t>+3%▶70% 익절 / +5%▶20% 익절 / +10%▶10% 익절</t>
        </is>
      </c>
      <c r="F380" s="19" t="inlineStr">
        <is>
          <t>-2%▶80% 손절 / -4%▶10% 손절 / -6%▶10% 손절</t>
        </is>
      </c>
      <c r="G380" s="19" t="inlineStr">
        <is>
          <t>2026-01-02</t>
        </is>
      </c>
      <c r="H380" s="19" t="inlineStr">
        <is>
          <t>2026-06-08</t>
        </is>
      </c>
      <c r="I380" s="19" t="inlineStr">
        <is>
          <t>예</t>
        </is>
      </c>
      <c r="J380" s="19" t="n">
        <v>0.0005</v>
      </c>
      <c r="K380" s="19" t="n">
        <v>0.0025</v>
      </c>
      <c r="L380" s="19" t="n">
        <v>0.0007</v>
      </c>
      <c r="M380" s="19" t="inlineStr">
        <is>
          <t>2026-01-21</t>
        </is>
      </c>
      <c r="N380" s="19" t="n">
        <v>15766.03</v>
      </c>
      <c r="O380" s="19" t="inlineStr">
        <is>
          <t>2026-01-23</t>
        </is>
      </c>
      <c r="P380" s="19" t="n">
        <v>16873.18</v>
      </c>
      <c r="Q380" s="19" t="inlineStr">
        <is>
          <t>2차 익절 도달(5%)</t>
        </is>
      </c>
      <c r="R380" s="19" t="n">
        <v>3</v>
      </c>
      <c r="S380" s="19" t="n">
        <v>16</v>
      </c>
      <c r="T380" s="19" t="n">
        <v>7.02</v>
      </c>
      <c r="U380" s="19" t="n">
        <v>6.7</v>
      </c>
      <c r="V380" s="19" t="n">
        <v>150</v>
      </c>
    </row>
    <row r="381">
      <c r="A381" s="19" t="inlineStr">
        <is>
          <t>TIGER 코스닥150</t>
        </is>
      </c>
      <c r="B381" s="19" t="inlineStr">
        <is>
          <t>232080</t>
        </is>
      </c>
      <c r="C381" s="19" t="inlineStr">
        <is>
          <t>[초단타]</t>
        </is>
      </c>
      <c r="D381" s="19" t="inlineStr">
        <is>
          <t>[칼손절]</t>
        </is>
      </c>
      <c r="E381" s="19" t="inlineStr">
        <is>
          <t>+3%▶70% 익절 / +5%▶20% 익절 / +10%▶10% 익절</t>
        </is>
      </c>
      <c r="F381" s="19" t="inlineStr">
        <is>
          <t>-2%▶80% 손절 / -4%▶10% 손절 / -6%▶10% 손절</t>
        </is>
      </c>
      <c r="G381" s="19" t="inlineStr">
        <is>
          <t>2026-01-02</t>
        </is>
      </c>
      <c r="H381" s="19" t="inlineStr">
        <is>
          <t>2026-06-08</t>
        </is>
      </c>
      <c r="I381" s="19" t="inlineStr">
        <is>
          <t>예</t>
        </is>
      </c>
      <c r="J381" s="19" t="n">
        <v>0.0005</v>
      </c>
      <c r="K381" s="19" t="n">
        <v>0.0025</v>
      </c>
      <c r="L381" s="19" t="n">
        <v>0.0007</v>
      </c>
      <c r="M381" s="19" t="inlineStr">
        <is>
          <t>2026-01-21</t>
        </is>
      </c>
      <c r="N381" s="19" t="n">
        <v>15766.03</v>
      </c>
      <c r="O381" s="19" t="inlineStr">
        <is>
          <t>2026-01-26</t>
        </is>
      </c>
      <c r="P381" s="19" t="n">
        <v>18796.83</v>
      </c>
      <c r="Q381" s="19" t="inlineStr">
        <is>
          <t>RSI 과열 부분청산</t>
        </is>
      </c>
      <c r="R381" s="19" t="n">
        <v>14</v>
      </c>
      <c r="S381" s="19" t="n">
        <v>2</v>
      </c>
      <c r="T381" s="19" t="n">
        <v>19.22</v>
      </c>
      <c r="U381" s="19" t="n">
        <v>18.87</v>
      </c>
      <c r="V381" s="19" t="n">
        <v>768</v>
      </c>
    </row>
    <row r="382">
      <c r="A382" s="19" t="inlineStr">
        <is>
          <t>TIGER 코스닥150</t>
        </is>
      </c>
      <c r="B382" s="19" t="inlineStr">
        <is>
          <t>232080</t>
        </is>
      </c>
      <c r="C382" s="19" t="inlineStr">
        <is>
          <t>[초단타]</t>
        </is>
      </c>
      <c r="D382" s="19" t="inlineStr">
        <is>
          <t>[칼손절]</t>
        </is>
      </c>
      <c r="E382" s="19" t="inlineStr">
        <is>
          <t>+3%▶70% 익절 / +5%▶20% 익절 / +10%▶10% 익절</t>
        </is>
      </c>
      <c r="F382" s="19" t="inlineStr">
        <is>
          <t>-2%▶80% 손절 / -4%▶10% 손절 / -6%▶10% 손절</t>
        </is>
      </c>
      <c r="G382" s="19" t="inlineStr">
        <is>
          <t>2026-01-02</t>
        </is>
      </c>
      <c r="H382" s="19" t="inlineStr">
        <is>
          <t>2026-06-08</t>
        </is>
      </c>
      <c r="I382" s="19" t="inlineStr">
        <is>
          <t>예</t>
        </is>
      </c>
      <c r="J382" s="19" t="n">
        <v>0.0005</v>
      </c>
      <c r="K382" s="19" t="n">
        <v>0.0025</v>
      </c>
      <c r="L382" s="19" t="n">
        <v>0.0007</v>
      </c>
      <c r="M382" s="19" t="inlineStr">
        <is>
          <t>2026-01-21</t>
        </is>
      </c>
      <c r="N382" s="19" t="n">
        <v>15766.03</v>
      </c>
      <c r="O382" s="19" t="inlineStr">
        <is>
          <t>2026-01-27</t>
        </is>
      </c>
      <c r="P382" s="19" t="n">
        <v>19306.48</v>
      </c>
      <c r="Q382" s="19" t="inlineStr">
        <is>
          <t>RSI 과열 부분청산</t>
        </is>
      </c>
      <c r="R382" s="19" t="n">
        <v>1</v>
      </c>
      <c r="S382" s="19" t="n">
        <v>1</v>
      </c>
      <c r="T382" s="19" t="n">
        <v>22.46</v>
      </c>
      <c r="U382" s="19" t="n">
        <v>22.09</v>
      </c>
      <c r="V382" s="19" t="n">
        <v>56</v>
      </c>
    </row>
    <row r="383">
      <c r="A383" s="19" t="inlineStr">
        <is>
          <t>TIGER 코스닥150</t>
        </is>
      </c>
      <c r="B383" s="19" t="inlineStr">
        <is>
          <t>232080</t>
        </is>
      </c>
      <c r="C383" s="19" t="inlineStr">
        <is>
          <t>[초단타]</t>
        </is>
      </c>
      <c r="D383" s="19" t="inlineStr">
        <is>
          <t>[칼손절]</t>
        </is>
      </c>
      <c r="E383" s="19" t="inlineStr">
        <is>
          <t>+3%▶70% 익절 / +5%▶20% 익절 / +10%▶10% 익절</t>
        </is>
      </c>
      <c r="F383" s="19" t="inlineStr">
        <is>
          <t>-2%▶80% 손절 / -4%▶10% 손절 / -6%▶10% 손절</t>
        </is>
      </c>
      <c r="G383" s="19" t="inlineStr">
        <is>
          <t>2026-01-02</t>
        </is>
      </c>
      <c r="H383" s="19" t="inlineStr">
        <is>
          <t>2026-06-08</t>
        </is>
      </c>
      <c r="I383" s="19" t="inlineStr">
        <is>
          <t>예</t>
        </is>
      </c>
      <c r="J383" s="19" t="n">
        <v>0.0005</v>
      </c>
      <c r="K383" s="19" t="n">
        <v>0.0025</v>
      </c>
      <c r="L383" s="19" t="n">
        <v>0.0007</v>
      </c>
      <c r="M383" s="19" t="inlineStr">
        <is>
          <t>2026-01-21</t>
        </is>
      </c>
      <c r="N383" s="19" t="n">
        <v>15766.03</v>
      </c>
      <c r="O383" s="19" t="inlineStr">
        <is>
          <t>2026-01-28</t>
        </is>
      </c>
      <c r="P383" s="19" t="n">
        <v>20735.47</v>
      </c>
      <c r="Q383" s="19" t="inlineStr">
        <is>
          <t>3차 익절 도달(10%)</t>
        </is>
      </c>
      <c r="R383" s="19" t="n">
        <v>1</v>
      </c>
      <c r="S383" s="19" t="n">
        <v>0</v>
      </c>
      <c r="T383" s="19" t="n">
        <v>31.52</v>
      </c>
      <c r="U383" s="19" t="n">
        <v>31.13</v>
      </c>
      <c r="V383" s="19" t="n">
        <v>60</v>
      </c>
    </row>
    <row r="384">
      <c r="A384" s="19" t="inlineStr">
        <is>
          <t>TIGER 코스닥150</t>
        </is>
      </c>
      <c r="B384" s="19" t="inlineStr">
        <is>
          <t>232080</t>
        </is>
      </c>
      <c r="C384" s="19" t="inlineStr">
        <is>
          <t>[초단타]</t>
        </is>
      </c>
      <c r="D384" s="19" t="inlineStr">
        <is>
          <t>[정석방어]</t>
        </is>
      </c>
      <c r="E384" s="19" t="inlineStr">
        <is>
          <t>+3%▶70% 익절 / +5%▶20% 익절 / +10%▶10% 익절</t>
        </is>
      </c>
      <c r="F384" s="19" t="inlineStr">
        <is>
          <t>-3%▶70% 손절 / -5%▶20% 손절 / -10%▶10% 손절</t>
        </is>
      </c>
      <c r="G384" s="19" t="inlineStr">
        <is>
          <t>2026-01-02</t>
        </is>
      </c>
      <c r="H384" s="19" t="inlineStr">
        <is>
          <t>2026-06-08</t>
        </is>
      </c>
      <c r="I384" s="19" t="inlineStr">
        <is>
          <t>예</t>
        </is>
      </c>
      <c r="J384" s="19" t="n">
        <v>0.0005</v>
      </c>
      <c r="K384" s="19" t="n">
        <v>0.0025</v>
      </c>
      <c r="L384" s="19" t="n">
        <v>0.0007</v>
      </c>
      <c r="M384" s="19" t="inlineStr">
        <is>
          <t>2026-01-21</t>
        </is>
      </c>
      <c r="N384" s="19" t="n">
        <v>15766.03</v>
      </c>
      <c r="O384" s="19" t="inlineStr">
        <is>
          <t>2026-01-23</t>
        </is>
      </c>
      <c r="P384" s="19" t="n">
        <v>16873.18</v>
      </c>
      <c r="Q384" s="19" t="inlineStr">
        <is>
          <t>2차 익절 도달(5%)</t>
        </is>
      </c>
      <c r="R384" s="19" t="n">
        <v>3</v>
      </c>
      <c r="S384" s="19" t="n">
        <v>16</v>
      </c>
      <c r="T384" s="19" t="n">
        <v>7.02</v>
      </c>
      <c r="U384" s="19" t="n">
        <v>6.7</v>
      </c>
      <c r="V384" s="19" t="n">
        <v>150</v>
      </c>
    </row>
    <row r="385">
      <c r="A385" s="19" t="inlineStr">
        <is>
          <t>TIGER 코스닥150</t>
        </is>
      </c>
      <c r="B385" s="19" t="inlineStr">
        <is>
          <t>232080</t>
        </is>
      </c>
      <c r="C385" s="19" t="inlineStr">
        <is>
          <t>[초단타]</t>
        </is>
      </c>
      <c r="D385" s="19" t="inlineStr">
        <is>
          <t>[정석방어]</t>
        </is>
      </c>
      <c r="E385" s="19" t="inlineStr">
        <is>
          <t>+3%▶70% 익절 / +5%▶20% 익절 / +10%▶10% 익절</t>
        </is>
      </c>
      <c r="F385" s="19" t="inlineStr">
        <is>
          <t>-3%▶70% 손절 / -5%▶20% 손절 / -10%▶10% 손절</t>
        </is>
      </c>
      <c r="G385" s="19" t="inlineStr">
        <is>
          <t>2026-01-02</t>
        </is>
      </c>
      <c r="H385" s="19" t="inlineStr">
        <is>
          <t>2026-06-08</t>
        </is>
      </c>
      <c r="I385" s="19" t="inlineStr">
        <is>
          <t>예</t>
        </is>
      </c>
      <c r="J385" s="19" t="n">
        <v>0.0005</v>
      </c>
      <c r="K385" s="19" t="n">
        <v>0.0025</v>
      </c>
      <c r="L385" s="19" t="n">
        <v>0.0007</v>
      </c>
      <c r="M385" s="19" t="inlineStr">
        <is>
          <t>2026-01-21</t>
        </is>
      </c>
      <c r="N385" s="19" t="n">
        <v>15766.03</v>
      </c>
      <c r="O385" s="19" t="inlineStr">
        <is>
          <t>2026-01-26</t>
        </is>
      </c>
      <c r="P385" s="19" t="n">
        <v>18796.83</v>
      </c>
      <c r="Q385" s="19" t="inlineStr">
        <is>
          <t>RSI 과열 부분청산</t>
        </is>
      </c>
      <c r="R385" s="19" t="n">
        <v>14</v>
      </c>
      <c r="S385" s="19" t="n">
        <v>2</v>
      </c>
      <c r="T385" s="19" t="n">
        <v>19.22</v>
      </c>
      <c r="U385" s="19" t="n">
        <v>18.87</v>
      </c>
      <c r="V385" s="19" t="n">
        <v>768</v>
      </c>
    </row>
    <row r="386">
      <c r="A386" s="19" t="inlineStr">
        <is>
          <t>TIGER 코스닥150</t>
        </is>
      </c>
      <c r="B386" s="19" t="inlineStr">
        <is>
          <t>232080</t>
        </is>
      </c>
      <c r="C386" s="19" t="inlineStr">
        <is>
          <t>[초단타]</t>
        </is>
      </c>
      <c r="D386" s="19" t="inlineStr">
        <is>
          <t>[정석방어]</t>
        </is>
      </c>
      <c r="E386" s="19" t="inlineStr">
        <is>
          <t>+3%▶70% 익절 / +5%▶20% 익절 / +10%▶10% 익절</t>
        </is>
      </c>
      <c r="F386" s="19" t="inlineStr">
        <is>
          <t>-3%▶70% 손절 / -5%▶20% 손절 / -10%▶10% 손절</t>
        </is>
      </c>
      <c r="G386" s="19" t="inlineStr">
        <is>
          <t>2026-01-02</t>
        </is>
      </c>
      <c r="H386" s="19" t="inlineStr">
        <is>
          <t>2026-06-08</t>
        </is>
      </c>
      <c r="I386" s="19" t="inlineStr">
        <is>
          <t>예</t>
        </is>
      </c>
      <c r="J386" s="19" t="n">
        <v>0.0005</v>
      </c>
      <c r="K386" s="19" t="n">
        <v>0.0025</v>
      </c>
      <c r="L386" s="19" t="n">
        <v>0.0007</v>
      </c>
      <c r="M386" s="19" t="inlineStr">
        <is>
          <t>2026-01-21</t>
        </is>
      </c>
      <c r="N386" s="19" t="n">
        <v>15766.03</v>
      </c>
      <c r="O386" s="19" t="inlineStr">
        <is>
          <t>2026-01-27</t>
        </is>
      </c>
      <c r="P386" s="19" t="n">
        <v>19306.48</v>
      </c>
      <c r="Q386" s="19" t="inlineStr">
        <is>
          <t>RSI 과열 부분청산</t>
        </is>
      </c>
      <c r="R386" s="19" t="n">
        <v>1</v>
      </c>
      <c r="S386" s="19" t="n">
        <v>1</v>
      </c>
      <c r="T386" s="19" t="n">
        <v>22.46</v>
      </c>
      <c r="U386" s="19" t="n">
        <v>22.09</v>
      </c>
      <c r="V386" s="19" t="n">
        <v>56</v>
      </c>
    </row>
    <row r="387">
      <c r="A387" s="19" t="inlineStr">
        <is>
          <t>TIGER 코스닥150</t>
        </is>
      </c>
      <c r="B387" s="19" t="inlineStr">
        <is>
          <t>232080</t>
        </is>
      </c>
      <c r="C387" s="19" t="inlineStr">
        <is>
          <t>[초단타]</t>
        </is>
      </c>
      <c r="D387" s="19" t="inlineStr">
        <is>
          <t>[정석방어]</t>
        </is>
      </c>
      <c r="E387" s="19" t="inlineStr">
        <is>
          <t>+3%▶70% 익절 / +5%▶20% 익절 / +10%▶10% 익절</t>
        </is>
      </c>
      <c r="F387" s="19" t="inlineStr">
        <is>
          <t>-3%▶70% 손절 / -5%▶20% 손절 / -10%▶10% 손절</t>
        </is>
      </c>
      <c r="G387" s="19" t="inlineStr">
        <is>
          <t>2026-01-02</t>
        </is>
      </c>
      <c r="H387" s="19" t="inlineStr">
        <is>
          <t>2026-06-08</t>
        </is>
      </c>
      <c r="I387" s="19" t="inlineStr">
        <is>
          <t>예</t>
        </is>
      </c>
      <c r="J387" s="19" t="n">
        <v>0.0005</v>
      </c>
      <c r="K387" s="19" t="n">
        <v>0.0025</v>
      </c>
      <c r="L387" s="19" t="n">
        <v>0.0007</v>
      </c>
      <c r="M387" s="19" t="inlineStr">
        <is>
          <t>2026-01-21</t>
        </is>
      </c>
      <c r="N387" s="19" t="n">
        <v>15766.03</v>
      </c>
      <c r="O387" s="19" t="inlineStr">
        <is>
          <t>2026-01-28</t>
        </is>
      </c>
      <c r="P387" s="19" t="n">
        <v>20735.47</v>
      </c>
      <c r="Q387" s="19" t="inlineStr">
        <is>
          <t>3차 익절 도달(10%)</t>
        </is>
      </c>
      <c r="R387" s="19" t="n">
        <v>1</v>
      </c>
      <c r="S387" s="19" t="n">
        <v>0</v>
      </c>
      <c r="T387" s="19" t="n">
        <v>31.52</v>
      </c>
      <c r="U387" s="19" t="n">
        <v>31.13</v>
      </c>
      <c r="V387" s="19" t="n">
        <v>60</v>
      </c>
    </row>
    <row r="388">
      <c r="A388" s="19" t="inlineStr">
        <is>
          <t>TIGER 코스닥150</t>
        </is>
      </c>
      <c r="B388" s="19" t="inlineStr">
        <is>
          <t>232080</t>
        </is>
      </c>
      <c r="C388" s="19" t="inlineStr">
        <is>
          <t>[초단타]</t>
        </is>
      </c>
      <c r="D388" s="19" t="inlineStr">
        <is>
          <t>[변동성허용]</t>
        </is>
      </c>
      <c r="E388" s="19" t="inlineStr">
        <is>
          <t>+3%▶70% 익절 / +5%▶20% 익절 / +10%▶10% 익절</t>
        </is>
      </c>
      <c r="F388" s="19" t="inlineStr">
        <is>
          <t>-5%▶50% 손절 / -10%▶30% 손절 / -15%▶20% 손절</t>
        </is>
      </c>
      <c r="G388" s="19" t="inlineStr">
        <is>
          <t>2026-01-02</t>
        </is>
      </c>
      <c r="H388" s="19" t="inlineStr">
        <is>
          <t>2026-06-08</t>
        </is>
      </c>
      <c r="I388" s="19" t="inlineStr">
        <is>
          <t>예</t>
        </is>
      </c>
      <c r="J388" s="19" t="n">
        <v>0.0005</v>
      </c>
      <c r="K388" s="19" t="n">
        <v>0.0025</v>
      </c>
      <c r="L388" s="19" t="n">
        <v>0.0007</v>
      </c>
      <c r="M388" s="19" t="inlineStr">
        <is>
          <t>2026-01-21</t>
        </is>
      </c>
      <c r="N388" s="19" t="n">
        <v>15766.03</v>
      </c>
      <c r="O388" s="19" t="inlineStr">
        <is>
          <t>2026-01-23</t>
        </is>
      </c>
      <c r="P388" s="19" t="n">
        <v>16873.18</v>
      </c>
      <c r="Q388" s="19" t="inlineStr">
        <is>
          <t>2차 익절 도달(5%)</t>
        </is>
      </c>
      <c r="R388" s="19" t="n">
        <v>3</v>
      </c>
      <c r="S388" s="19" t="n">
        <v>16</v>
      </c>
      <c r="T388" s="19" t="n">
        <v>7.02</v>
      </c>
      <c r="U388" s="19" t="n">
        <v>6.7</v>
      </c>
      <c r="V388" s="19" t="n">
        <v>150</v>
      </c>
    </row>
    <row r="389">
      <c r="A389" s="19" t="inlineStr">
        <is>
          <t>TIGER 코스닥150</t>
        </is>
      </c>
      <c r="B389" s="19" t="inlineStr">
        <is>
          <t>232080</t>
        </is>
      </c>
      <c r="C389" s="19" t="inlineStr">
        <is>
          <t>[초단타]</t>
        </is>
      </c>
      <c r="D389" s="19" t="inlineStr">
        <is>
          <t>[변동성허용]</t>
        </is>
      </c>
      <c r="E389" s="19" t="inlineStr">
        <is>
          <t>+3%▶70% 익절 / +5%▶20% 익절 / +10%▶10% 익절</t>
        </is>
      </c>
      <c r="F389" s="19" t="inlineStr">
        <is>
          <t>-5%▶50% 손절 / -10%▶30% 손절 / -15%▶20% 손절</t>
        </is>
      </c>
      <c r="G389" s="19" t="inlineStr">
        <is>
          <t>2026-01-02</t>
        </is>
      </c>
      <c r="H389" s="19" t="inlineStr">
        <is>
          <t>2026-06-08</t>
        </is>
      </c>
      <c r="I389" s="19" t="inlineStr">
        <is>
          <t>예</t>
        </is>
      </c>
      <c r="J389" s="19" t="n">
        <v>0.0005</v>
      </c>
      <c r="K389" s="19" t="n">
        <v>0.0025</v>
      </c>
      <c r="L389" s="19" t="n">
        <v>0.0007</v>
      </c>
      <c r="M389" s="19" t="inlineStr">
        <is>
          <t>2026-01-21</t>
        </is>
      </c>
      <c r="N389" s="19" t="n">
        <v>15766.03</v>
      </c>
      <c r="O389" s="19" t="inlineStr">
        <is>
          <t>2026-01-26</t>
        </is>
      </c>
      <c r="P389" s="19" t="n">
        <v>18796.83</v>
      </c>
      <c r="Q389" s="19" t="inlineStr">
        <is>
          <t>RSI 과열 부분청산</t>
        </is>
      </c>
      <c r="R389" s="19" t="n">
        <v>14</v>
      </c>
      <c r="S389" s="19" t="n">
        <v>2</v>
      </c>
      <c r="T389" s="19" t="n">
        <v>19.22</v>
      </c>
      <c r="U389" s="19" t="n">
        <v>18.87</v>
      </c>
      <c r="V389" s="19" t="n">
        <v>768</v>
      </c>
    </row>
    <row r="390">
      <c r="A390" s="19" t="inlineStr">
        <is>
          <t>TIGER 코스닥150</t>
        </is>
      </c>
      <c r="B390" s="19" t="inlineStr">
        <is>
          <t>232080</t>
        </is>
      </c>
      <c r="C390" s="19" t="inlineStr">
        <is>
          <t>[초단타]</t>
        </is>
      </c>
      <c r="D390" s="19" t="inlineStr">
        <is>
          <t>[변동성허용]</t>
        </is>
      </c>
      <c r="E390" s="19" t="inlineStr">
        <is>
          <t>+3%▶70% 익절 / +5%▶20% 익절 / +10%▶10% 익절</t>
        </is>
      </c>
      <c r="F390" s="19" t="inlineStr">
        <is>
          <t>-5%▶50% 손절 / -10%▶30% 손절 / -15%▶20% 손절</t>
        </is>
      </c>
      <c r="G390" s="19" t="inlineStr">
        <is>
          <t>2026-01-02</t>
        </is>
      </c>
      <c r="H390" s="19" t="inlineStr">
        <is>
          <t>2026-06-08</t>
        </is>
      </c>
      <c r="I390" s="19" t="inlineStr">
        <is>
          <t>예</t>
        </is>
      </c>
      <c r="J390" s="19" t="n">
        <v>0.0005</v>
      </c>
      <c r="K390" s="19" t="n">
        <v>0.0025</v>
      </c>
      <c r="L390" s="19" t="n">
        <v>0.0007</v>
      </c>
      <c r="M390" s="19" t="inlineStr">
        <is>
          <t>2026-01-21</t>
        </is>
      </c>
      <c r="N390" s="19" t="n">
        <v>15766.03</v>
      </c>
      <c r="O390" s="19" t="inlineStr">
        <is>
          <t>2026-01-27</t>
        </is>
      </c>
      <c r="P390" s="19" t="n">
        <v>19306.48</v>
      </c>
      <c r="Q390" s="19" t="inlineStr">
        <is>
          <t>RSI 과열 부분청산</t>
        </is>
      </c>
      <c r="R390" s="19" t="n">
        <v>1</v>
      </c>
      <c r="S390" s="19" t="n">
        <v>1</v>
      </c>
      <c r="T390" s="19" t="n">
        <v>22.46</v>
      </c>
      <c r="U390" s="19" t="n">
        <v>22.09</v>
      </c>
      <c r="V390" s="19" t="n">
        <v>56</v>
      </c>
    </row>
    <row r="391">
      <c r="A391" s="19" t="inlineStr">
        <is>
          <t>TIGER 코스닥150</t>
        </is>
      </c>
      <c r="B391" s="19" t="inlineStr">
        <is>
          <t>232080</t>
        </is>
      </c>
      <c r="C391" s="19" t="inlineStr">
        <is>
          <t>[초단타]</t>
        </is>
      </c>
      <c r="D391" s="19" t="inlineStr">
        <is>
          <t>[변동성허용]</t>
        </is>
      </c>
      <c r="E391" s="19" t="inlineStr">
        <is>
          <t>+3%▶70% 익절 / +5%▶20% 익절 / +10%▶10% 익절</t>
        </is>
      </c>
      <c r="F391" s="19" t="inlineStr">
        <is>
          <t>-5%▶50% 손절 / -10%▶30% 손절 / -15%▶20% 손절</t>
        </is>
      </c>
      <c r="G391" s="19" t="inlineStr">
        <is>
          <t>2026-01-02</t>
        </is>
      </c>
      <c r="H391" s="19" t="inlineStr">
        <is>
          <t>2026-06-08</t>
        </is>
      </c>
      <c r="I391" s="19" t="inlineStr">
        <is>
          <t>예</t>
        </is>
      </c>
      <c r="J391" s="19" t="n">
        <v>0.0005</v>
      </c>
      <c r="K391" s="19" t="n">
        <v>0.0025</v>
      </c>
      <c r="L391" s="19" t="n">
        <v>0.0007</v>
      </c>
      <c r="M391" s="19" t="inlineStr">
        <is>
          <t>2026-01-21</t>
        </is>
      </c>
      <c r="N391" s="19" t="n">
        <v>15766.03</v>
      </c>
      <c r="O391" s="19" t="inlineStr">
        <is>
          <t>2026-01-28</t>
        </is>
      </c>
      <c r="P391" s="19" t="n">
        <v>20735.47</v>
      </c>
      <c r="Q391" s="19" t="inlineStr">
        <is>
          <t>3차 익절 도달(10%)</t>
        </is>
      </c>
      <c r="R391" s="19" t="n">
        <v>1</v>
      </c>
      <c r="S391" s="19" t="n">
        <v>0</v>
      </c>
      <c r="T391" s="19" t="n">
        <v>31.52</v>
      </c>
      <c r="U391" s="19" t="n">
        <v>31.13</v>
      </c>
      <c r="V391" s="19" t="n">
        <v>60</v>
      </c>
    </row>
    <row r="392">
      <c r="A392" s="19" t="inlineStr">
        <is>
          <t>TIGER 코스닥150</t>
        </is>
      </c>
      <c r="B392" s="19" t="inlineStr">
        <is>
          <t>232080</t>
        </is>
      </c>
      <c r="C392" s="19" t="inlineStr">
        <is>
          <t>[초단타]</t>
        </is>
      </c>
      <c r="D392" s="19" t="inlineStr">
        <is>
          <t>[버티기형]</t>
        </is>
      </c>
      <c r="E392" s="19" t="inlineStr">
        <is>
          <t>+3%▶70% 익절 / +5%▶20% 익절 / +10%▶10% 익절</t>
        </is>
      </c>
      <c r="F392" s="19" t="inlineStr">
        <is>
          <t>-5%▶40% 손절 / -15%▶30% 손절 / -20%▶30% 손절</t>
        </is>
      </c>
      <c r="G392" s="19" t="inlineStr">
        <is>
          <t>2026-01-02</t>
        </is>
      </c>
      <c r="H392" s="19" t="inlineStr">
        <is>
          <t>2026-06-08</t>
        </is>
      </c>
      <c r="I392" s="19" t="inlineStr">
        <is>
          <t>예</t>
        </is>
      </c>
      <c r="J392" s="19" t="n">
        <v>0.0005</v>
      </c>
      <c r="K392" s="19" t="n">
        <v>0.0025</v>
      </c>
      <c r="L392" s="19" t="n">
        <v>0.0007</v>
      </c>
      <c r="M392" s="19" t="inlineStr">
        <is>
          <t>2026-01-21</t>
        </is>
      </c>
      <c r="N392" s="19" t="n">
        <v>15766.03</v>
      </c>
      <c r="O392" s="19" t="inlineStr">
        <is>
          <t>2026-01-23</t>
        </is>
      </c>
      <c r="P392" s="19" t="n">
        <v>16873.18</v>
      </c>
      <c r="Q392" s="19" t="inlineStr">
        <is>
          <t>2차 익절 도달(5%)</t>
        </is>
      </c>
      <c r="R392" s="19" t="n">
        <v>3</v>
      </c>
      <c r="S392" s="19" t="n">
        <v>16</v>
      </c>
      <c r="T392" s="19" t="n">
        <v>7.02</v>
      </c>
      <c r="U392" s="19" t="n">
        <v>6.7</v>
      </c>
      <c r="V392" s="19" t="n">
        <v>150</v>
      </c>
    </row>
    <row r="393">
      <c r="A393" s="19" t="inlineStr">
        <is>
          <t>TIGER 코스닥150</t>
        </is>
      </c>
      <c r="B393" s="19" t="inlineStr">
        <is>
          <t>232080</t>
        </is>
      </c>
      <c r="C393" s="19" t="inlineStr">
        <is>
          <t>[초단타]</t>
        </is>
      </c>
      <c r="D393" s="19" t="inlineStr">
        <is>
          <t>[버티기형]</t>
        </is>
      </c>
      <c r="E393" s="19" t="inlineStr">
        <is>
          <t>+3%▶70% 익절 / +5%▶20% 익절 / +10%▶10% 익절</t>
        </is>
      </c>
      <c r="F393" s="19" t="inlineStr">
        <is>
          <t>-5%▶40% 손절 / -15%▶30% 손절 / -20%▶30% 손절</t>
        </is>
      </c>
      <c r="G393" s="19" t="inlineStr">
        <is>
          <t>2026-01-02</t>
        </is>
      </c>
      <c r="H393" s="19" t="inlineStr">
        <is>
          <t>2026-06-08</t>
        </is>
      </c>
      <c r="I393" s="19" t="inlineStr">
        <is>
          <t>예</t>
        </is>
      </c>
      <c r="J393" s="19" t="n">
        <v>0.0005</v>
      </c>
      <c r="K393" s="19" t="n">
        <v>0.0025</v>
      </c>
      <c r="L393" s="19" t="n">
        <v>0.0007</v>
      </c>
      <c r="M393" s="19" t="inlineStr">
        <is>
          <t>2026-01-21</t>
        </is>
      </c>
      <c r="N393" s="19" t="n">
        <v>15766.03</v>
      </c>
      <c r="O393" s="19" t="inlineStr">
        <is>
          <t>2026-01-26</t>
        </is>
      </c>
      <c r="P393" s="19" t="n">
        <v>18796.83</v>
      </c>
      <c r="Q393" s="19" t="inlineStr">
        <is>
          <t>RSI 과열 부분청산</t>
        </is>
      </c>
      <c r="R393" s="19" t="n">
        <v>14</v>
      </c>
      <c r="S393" s="19" t="n">
        <v>2</v>
      </c>
      <c r="T393" s="19" t="n">
        <v>19.22</v>
      </c>
      <c r="U393" s="19" t="n">
        <v>18.87</v>
      </c>
      <c r="V393" s="19" t="n">
        <v>768</v>
      </c>
    </row>
    <row r="394">
      <c r="A394" s="19" t="inlineStr">
        <is>
          <t>TIGER 코스닥150</t>
        </is>
      </c>
      <c r="B394" s="19" t="inlineStr">
        <is>
          <t>232080</t>
        </is>
      </c>
      <c r="C394" s="19" t="inlineStr">
        <is>
          <t>[초단타]</t>
        </is>
      </c>
      <c r="D394" s="19" t="inlineStr">
        <is>
          <t>[버티기형]</t>
        </is>
      </c>
      <c r="E394" s="19" t="inlineStr">
        <is>
          <t>+3%▶70% 익절 / +5%▶20% 익절 / +10%▶10% 익절</t>
        </is>
      </c>
      <c r="F394" s="19" t="inlineStr">
        <is>
          <t>-5%▶40% 손절 / -15%▶30% 손절 / -20%▶30% 손절</t>
        </is>
      </c>
      <c r="G394" s="19" t="inlineStr">
        <is>
          <t>2026-01-02</t>
        </is>
      </c>
      <c r="H394" s="19" t="inlineStr">
        <is>
          <t>2026-06-08</t>
        </is>
      </c>
      <c r="I394" s="19" t="inlineStr">
        <is>
          <t>예</t>
        </is>
      </c>
      <c r="J394" s="19" t="n">
        <v>0.0005</v>
      </c>
      <c r="K394" s="19" t="n">
        <v>0.0025</v>
      </c>
      <c r="L394" s="19" t="n">
        <v>0.0007</v>
      </c>
      <c r="M394" s="19" t="inlineStr">
        <is>
          <t>2026-01-21</t>
        </is>
      </c>
      <c r="N394" s="19" t="n">
        <v>15766.03</v>
      </c>
      <c r="O394" s="19" t="inlineStr">
        <is>
          <t>2026-01-27</t>
        </is>
      </c>
      <c r="P394" s="19" t="n">
        <v>19306.48</v>
      </c>
      <c r="Q394" s="19" t="inlineStr">
        <is>
          <t>RSI 과열 부분청산</t>
        </is>
      </c>
      <c r="R394" s="19" t="n">
        <v>1</v>
      </c>
      <c r="S394" s="19" t="n">
        <v>1</v>
      </c>
      <c r="T394" s="19" t="n">
        <v>22.46</v>
      </c>
      <c r="U394" s="19" t="n">
        <v>22.09</v>
      </c>
      <c r="V394" s="19" t="n">
        <v>56</v>
      </c>
    </row>
    <row r="395">
      <c r="A395" s="19" t="inlineStr">
        <is>
          <t>TIGER 코스닥150</t>
        </is>
      </c>
      <c r="B395" s="19" t="inlineStr">
        <is>
          <t>232080</t>
        </is>
      </c>
      <c r="C395" s="19" t="inlineStr">
        <is>
          <t>[초단타]</t>
        </is>
      </c>
      <c r="D395" s="19" t="inlineStr">
        <is>
          <t>[버티기형]</t>
        </is>
      </c>
      <c r="E395" s="19" t="inlineStr">
        <is>
          <t>+3%▶70% 익절 / +5%▶20% 익절 / +10%▶10% 익절</t>
        </is>
      </c>
      <c r="F395" s="19" t="inlineStr">
        <is>
          <t>-5%▶40% 손절 / -15%▶30% 손절 / -20%▶30% 손절</t>
        </is>
      </c>
      <c r="G395" s="19" t="inlineStr">
        <is>
          <t>2026-01-02</t>
        </is>
      </c>
      <c r="H395" s="19" t="inlineStr">
        <is>
          <t>2026-06-08</t>
        </is>
      </c>
      <c r="I395" s="19" t="inlineStr">
        <is>
          <t>예</t>
        </is>
      </c>
      <c r="J395" s="19" t="n">
        <v>0.0005</v>
      </c>
      <c r="K395" s="19" t="n">
        <v>0.0025</v>
      </c>
      <c r="L395" s="19" t="n">
        <v>0.0007</v>
      </c>
      <c r="M395" s="19" t="inlineStr">
        <is>
          <t>2026-01-21</t>
        </is>
      </c>
      <c r="N395" s="19" t="n">
        <v>15766.03</v>
      </c>
      <c r="O395" s="19" t="inlineStr">
        <is>
          <t>2026-01-28</t>
        </is>
      </c>
      <c r="P395" s="19" t="n">
        <v>20735.47</v>
      </c>
      <c r="Q395" s="19" t="inlineStr">
        <is>
          <t>3차 익절 도달(10%)</t>
        </is>
      </c>
      <c r="R395" s="19" t="n">
        <v>1</v>
      </c>
      <c r="S395" s="19" t="n">
        <v>0</v>
      </c>
      <c r="T395" s="19" t="n">
        <v>31.52</v>
      </c>
      <c r="U395" s="19" t="n">
        <v>31.13</v>
      </c>
      <c r="V395" s="19" t="n">
        <v>60</v>
      </c>
    </row>
    <row r="396">
      <c r="A396" s="19" t="inlineStr">
        <is>
          <t>TIGER 코스닥150</t>
        </is>
      </c>
      <c r="B396" s="19" t="inlineStr">
        <is>
          <t>232080</t>
        </is>
      </c>
      <c r="C396" s="19" t="inlineStr">
        <is>
          <t>[단기스윙]</t>
        </is>
      </c>
      <c r="D396" s="19" t="inlineStr">
        <is>
          <t>[칼손절]</t>
        </is>
      </c>
      <c r="E396" s="19" t="inlineStr">
        <is>
          <t>+5%▶60% 익절 / +10%▶30% 익절 / +20%▶10% 익절</t>
        </is>
      </c>
      <c r="F396" s="19" t="inlineStr">
        <is>
          <t>-2%▶80% 손절 / -4%▶10% 손절 / -6%▶10% 손절</t>
        </is>
      </c>
      <c r="G396" s="19" t="inlineStr">
        <is>
          <t>2026-01-02</t>
        </is>
      </c>
      <c r="H396" s="19" t="inlineStr">
        <is>
          <t>2026-06-08</t>
        </is>
      </c>
      <c r="I396" s="19" t="inlineStr">
        <is>
          <t>예</t>
        </is>
      </c>
      <c r="J396" s="19" t="n">
        <v>0.0005</v>
      </c>
      <c r="K396" s="19" t="n">
        <v>0.0025</v>
      </c>
      <c r="L396" s="19" t="n">
        <v>0.0007</v>
      </c>
      <c r="M396" s="19" t="inlineStr">
        <is>
          <t>2026-01-21</t>
        </is>
      </c>
      <c r="N396" s="19" t="n">
        <v>15766.03</v>
      </c>
      <c r="O396" s="19" t="inlineStr">
        <is>
          <t>2026-01-23</t>
        </is>
      </c>
      <c r="P396" s="19" t="n">
        <v>16873.18</v>
      </c>
      <c r="Q396" s="19" t="inlineStr">
        <is>
          <t>1차 익절 도달(5%)</t>
        </is>
      </c>
      <c r="R396" s="19" t="n">
        <v>11</v>
      </c>
      <c r="S396" s="19" t="n">
        <v>8</v>
      </c>
      <c r="T396" s="19" t="n">
        <v>7.02</v>
      </c>
      <c r="U396" s="19" t="n">
        <v>6.7</v>
      </c>
      <c r="V396" s="19" t="n">
        <v>551</v>
      </c>
    </row>
    <row r="397">
      <c r="A397" s="19" t="inlineStr">
        <is>
          <t>TIGER 코스닥150</t>
        </is>
      </c>
      <c r="B397" s="19" t="inlineStr">
        <is>
          <t>232080</t>
        </is>
      </c>
      <c r="C397" s="19" t="inlineStr">
        <is>
          <t>[단기스윙]</t>
        </is>
      </c>
      <c r="D397" s="19" t="inlineStr">
        <is>
          <t>[칼손절]</t>
        </is>
      </c>
      <c r="E397" s="19" t="inlineStr">
        <is>
          <t>+5%▶60% 익절 / +10%▶30% 익절 / +20%▶10% 익절</t>
        </is>
      </c>
      <c r="F397" s="19" t="inlineStr">
        <is>
          <t>-2%▶80% 손절 / -4%▶10% 손절 / -6%▶10% 손절</t>
        </is>
      </c>
      <c r="G397" s="19" t="inlineStr">
        <is>
          <t>2026-01-02</t>
        </is>
      </c>
      <c r="H397" s="19" t="inlineStr">
        <is>
          <t>2026-06-08</t>
        </is>
      </c>
      <c r="I397" s="19" t="inlineStr">
        <is>
          <t>예</t>
        </is>
      </c>
      <c r="J397" s="19" t="n">
        <v>0.0005</v>
      </c>
      <c r="K397" s="19" t="n">
        <v>0.0025</v>
      </c>
      <c r="L397" s="19" t="n">
        <v>0.0007</v>
      </c>
      <c r="M397" s="19" t="inlineStr">
        <is>
          <t>2026-01-21</t>
        </is>
      </c>
      <c r="N397" s="19" t="n">
        <v>15766.03</v>
      </c>
      <c r="O397" s="19" t="inlineStr">
        <is>
          <t>2026-01-26</t>
        </is>
      </c>
      <c r="P397" s="19" t="n">
        <v>18796.83</v>
      </c>
      <c r="Q397" s="19" t="inlineStr">
        <is>
          <t>RSI 과열 부분청산</t>
        </is>
      </c>
      <c r="R397" s="19" t="n">
        <v>7</v>
      </c>
      <c r="S397" s="19" t="n">
        <v>1</v>
      </c>
      <c r="T397" s="19" t="n">
        <v>19.22</v>
      </c>
      <c r="U397" s="19" t="n">
        <v>18.87</v>
      </c>
      <c r="V397" s="19" t="n">
        <v>384</v>
      </c>
    </row>
    <row r="398">
      <c r="A398" s="19" t="inlineStr">
        <is>
          <t>TIGER 코스닥150</t>
        </is>
      </c>
      <c r="B398" s="19" t="inlineStr">
        <is>
          <t>232080</t>
        </is>
      </c>
      <c r="C398" s="19" t="inlineStr">
        <is>
          <t>[단기스윙]</t>
        </is>
      </c>
      <c r="D398" s="19" t="inlineStr">
        <is>
          <t>[칼손절]</t>
        </is>
      </c>
      <c r="E398" s="19" t="inlineStr">
        <is>
          <t>+5%▶60% 익절 / +10%▶30% 익절 / +20%▶10% 익절</t>
        </is>
      </c>
      <c r="F398" s="19" t="inlineStr">
        <is>
          <t>-2%▶80% 손절 / -4%▶10% 손절 / -6%▶10% 손절</t>
        </is>
      </c>
      <c r="G398" s="19" t="inlineStr">
        <is>
          <t>2026-01-02</t>
        </is>
      </c>
      <c r="H398" s="19" t="inlineStr">
        <is>
          <t>2026-06-08</t>
        </is>
      </c>
      <c r="I398" s="19" t="inlineStr">
        <is>
          <t>예</t>
        </is>
      </c>
      <c r="J398" s="19" t="n">
        <v>0.0005</v>
      </c>
      <c r="K398" s="19" t="n">
        <v>0.0025</v>
      </c>
      <c r="L398" s="19" t="n">
        <v>0.0007</v>
      </c>
      <c r="M398" s="19" t="inlineStr">
        <is>
          <t>2026-01-21</t>
        </is>
      </c>
      <c r="N398" s="19" t="n">
        <v>15766.03</v>
      </c>
      <c r="O398" s="19" t="inlineStr">
        <is>
          <t>2026-01-27</t>
        </is>
      </c>
      <c r="P398" s="19" t="n">
        <v>19306.48</v>
      </c>
      <c r="Q398" s="19" t="inlineStr">
        <is>
          <t>3차 익절 도달(20%)</t>
        </is>
      </c>
      <c r="R398" s="19" t="n">
        <v>1</v>
      </c>
      <c r="S398" s="19" t="n">
        <v>0</v>
      </c>
      <c r="T398" s="19" t="n">
        <v>22.46</v>
      </c>
      <c r="U398" s="19" t="n">
        <v>22.09</v>
      </c>
      <c r="V398" s="19" t="n">
        <v>56</v>
      </c>
    </row>
    <row r="399">
      <c r="A399" s="19" t="inlineStr">
        <is>
          <t>TIGER 코스닥150</t>
        </is>
      </c>
      <c r="B399" s="19" t="inlineStr">
        <is>
          <t>232080</t>
        </is>
      </c>
      <c r="C399" s="19" t="inlineStr">
        <is>
          <t>[단기스윙]</t>
        </is>
      </c>
      <c r="D399" s="19" t="inlineStr">
        <is>
          <t>[정석방어]</t>
        </is>
      </c>
      <c r="E399" s="19" t="inlineStr">
        <is>
          <t>+5%▶60% 익절 / +10%▶30% 익절 / +20%▶10% 익절</t>
        </is>
      </c>
      <c r="F399" s="19" t="inlineStr">
        <is>
          <t>-3%▶70% 손절 / -5%▶20% 손절 / -10%▶10% 손절</t>
        </is>
      </c>
      <c r="G399" s="19" t="inlineStr">
        <is>
          <t>2026-01-02</t>
        </is>
      </c>
      <c r="H399" s="19" t="inlineStr">
        <is>
          <t>2026-06-08</t>
        </is>
      </c>
      <c r="I399" s="19" t="inlineStr">
        <is>
          <t>예</t>
        </is>
      </c>
      <c r="J399" s="19" t="n">
        <v>0.0005</v>
      </c>
      <c r="K399" s="19" t="n">
        <v>0.0025</v>
      </c>
      <c r="L399" s="19" t="n">
        <v>0.0007</v>
      </c>
      <c r="M399" s="19" t="inlineStr">
        <is>
          <t>2026-01-21</t>
        </is>
      </c>
      <c r="N399" s="19" t="n">
        <v>15766.03</v>
      </c>
      <c r="O399" s="19" t="inlineStr">
        <is>
          <t>2026-01-23</t>
        </is>
      </c>
      <c r="P399" s="19" t="n">
        <v>16873.18</v>
      </c>
      <c r="Q399" s="19" t="inlineStr">
        <is>
          <t>1차 익절 도달(5%)</t>
        </is>
      </c>
      <c r="R399" s="19" t="n">
        <v>11</v>
      </c>
      <c r="S399" s="19" t="n">
        <v>8</v>
      </c>
      <c r="T399" s="19" t="n">
        <v>7.02</v>
      </c>
      <c r="U399" s="19" t="n">
        <v>6.7</v>
      </c>
      <c r="V399" s="19" t="n">
        <v>551</v>
      </c>
    </row>
    <row r="400">
      <c r="A400" s="19" t="inlineStr">
        <is>
          <t>TIGER 코스닥150</t>
        </is>
      </c>
      <c r="B400" s="19" t="inlineStr">
        <is>
          <t>232080</t>
        </is>
      </c>
      <c r="C400" s="19" t="inlineStr">
        <is>
          <t>[단기스윙]</t>
        </is>
      </c>
      <c r="D400" s="19" t="inlineStr">
        <is>
          <t>[정석방어]</t>
        </is>
      </c>
      <c r="E400" s="19" t="inlineStr">
        <is>
          <t>+5%▶60% 익절 / +10%▶30% 익절 / +20%▶10% 익절</t>
        </is>
      </c>
      <c r="F400" s="19" t="inlineStr">
        <is>
          <t>-3%▶70% 손절 / -5%▶20% 손절 / -10%▶10% 손절</t>
        </is>
      </c>
      <c r="G400" s="19" t="inlineStr">
        <is>
          <t>2026-01-02</t>
        </is>
      </c>
      <c r="H400" s="19" t="inlineStr">
        <is>
          <t>2026-06-08</t>
        </is>
      </c>
      <c r="I400" s="19" t="inlineStr">
        <is>
          <t>예</t>
        </is>
      </c>
      <c r="J400" s="19" t="n">
        <v>0.0005</v>
      </c>
      <c r="K400" s="19" t="n">
        <v>0.0025</v>
      </c>
      <c r="L400" s="19" t="n">
        <v>0.0007</v>
      </c>
      <c r="M400" s="19" t="inlineStr">
        <is>
          <t>2026-01-21</t>
        </is>
      </c>
      <c r="N400" s="19" t="n">
        <v>15766.03</v>
      </c>
      <c r="O400" s="19" t="inlineStr">
        <is>
          <t>2026-01-26</t>
        </is>
      </c>
      <c r="P400" s="19" t="n">
        <v>18796.83</v>
      </c>
      <c r="Q400" s="19" t="inlineStr">
        <is>
          <t>RSI 과열 부분청산</t>
        </is>
      </c>
      <c r="R400" s="19" t="n">
        <v>7</v>
      </c>
      <c r="S400" s="19" t="n">
        <v>1</v>
      </c>
      <c r="T400" s="19" t="n">
        <v>19.22</v>
      </c>
      <c r="U400" s="19" t="n">
        <v>18.87</v>
      </c>
      <c r="V400" s="19" t="n">
        <v>384</v>
      </c>
    </row>
    <row r="401">
      <c r="A401" s="19" t="inlineStr">
        <is>
          <t>TIGER 코스닥150</t>
        </is>
      </c>
      <c r="B401" s="19" t="inlineStr">
        <is>
          <t>232080</t>
        </is>
      </c>
      <c r="C401" s="19" t="inlineStr">
        <is>
          <t>[단기스윙]</t>
        </is>
      </c>
      <c r="D401" s="19" t="inlineStr">
        <is>
          <t>[정석방어]</t>
        </is>
      </c>
      <c r="E401" s="19" t="inlineStr">
        <is>
          <t>+5%▶60% 익절 / +10%▶30% 익절 / +20%▶10% 익절</t>
        </is>
      </c>
      <c r="F401" s="19" t="inlineStr">
        <is>
          <t>-3%▶70% 손절 / -5%▶20% 손절 / -10%▶10% 손절</t>
        </is>
      </c>
      <c r="G401" s="19" t="inlineStr">
        <is>
          <t>2026-01-02</t>
        </is>
      </c>
      <c r="H401" s="19" t="inlineStr">
        <is>
          <t>2026-06-08</t>
        </is>
      </c>
      <c r="I401" s="19" t="inlineStr">
        <is>
          <t>예</t>
        </is>
      </c>
      <c r="J401" s="19" t="n">
        <v>0.0005</v>
      </c>
      <c r="K401" s="19" t="n">
        <v>0.0025</v>
      </c>
      <c r="L401" s="19" t="n">
        <v>0.0007</v>
      </c>
      <c r="M401" s="19" t="inlineStr">
        <is>
          <t>2026-01-21</t>
        </is>
      </c>
      <c r="N401" s="19" t="n">
        <v>15766.03</v>
      </c>
      <c r="O401" s="19" t="inlineStr">
        <is>
          <t>2026-01-27</t>
        </is>
      </c>
      <c r="P401" s="19" t="n">
        <v>19306.48</v>
      </c>
      <c r="Q401" s="19" t="inlineStr">
        <is>
          <t>3차 익절 도달(20%)</t>
        </is>
      </c>
      <c r="R401" s="19" t="n">
        <v>1</v>
      </c>
      <c r="S401" s="19" t="n">
        <v>0</v>
      </c>
      <c r="T401" s="19" t="n">
        <v>22.46</v>
      </c>
      <c r="U401" s="19" t="n">
        <v>22.09</v>
      </c>
      <c r="V401" s="19" t="n">
        <v>56</v>
      </c>
    </row>
    <row r="402">
      <c r="A402" s="19" t="inlineStr">
        <is>
          <t>TIGER 코스닥150</t>
        </is>
      </c>
      <c r="B402" s="19" t="inlineStr">
        <is>
          <t>232080</t>
        </is>
      </c>
      <c r="C402" s="19" t="inlineStr">
        <is>
          <t>[단기스윙]</t>
        </is>
      </c>
      <c r="D402" s="19" t="inlineStr">
        <is>
          <t>[변동성허용]</t>
        </is>
      </c>
      <c r="E402" s="19" t="inlineStr">
        <is>
          <t>+5%▶60% 익절 / +10%▶30% 익절 / +20%▶10% 익절</t>
        </is>
      </c>
      <c r="F402" s="19" t="inlineStr">
        <is>
          <t>-5%▶50% 손절 / -10%▶30% 손절 / -15%▶20% 손절</t>
        </is>
      </c>
      <c r="G402" s="19" t="inlineStr">
        <is>
          <t>2026-01-02</t>
        </is>
      </c>
      <c r="H402" s="19" t="inlineStr">
        <is>
          <t>2026-06-08</t>
        </is>
      </c>
      <c r="I402" s="19" t="inlineStr">
        <is>
          <t>예</t>
        </is>
      </c>
      <c r="J402" s="19" t="n">
        <v>0.0005</v>
      </c>
      <c r="K402" s="19" t="n">
        <v>0.0025</v>
      </c>
      <c r="L402" s="19" t="n">
        <v>0.0007</v>
      </c>
      <c r="M402" s="19" t="inlineStr">
        <is>
          <t>2026-01-21</t>
        </is>
      </c>
      <c r="N402" s="19" t="n">
        <v>15766.03</v>
      </c>
      <c r="O402" s="19" t="inlineStr">
        <is>
          <t>2026-01-23</t>
        </is>
      </c>
      <c r="P402" s="19" t="n">
        <v>16873.18</v>
      </c>
      <c r="Q402" s="19" t="inlineStr">
        <is>
          <t>1차 익절 도달(5%)</t>
        </is>
      </c>
      <c r="R402" s="19" t="n">
        <v>11</v>
      </c>
      <c r="S402" s="19" t="n">
        <v>8</v>
      </c>
      <c r="T402" s="19" t="n">
        <v>7.02</v>
      </c>
      <c r="U402" s="19" t="n">
        <v>6.7</v>
      </c>
      <c r="V402" s="19" t="n">
        <v>551</v>
      </c>
    </row>
    <row r="403">
      <c r="A403" s="19" t="inlineStr">
        <is>
          <t>TIGER 코스닥150</t>
        </is>
      </c>
      <c r="B403" s="19" t="inlineStr">
        <is>
          <t>232080</t>
        </is>
      </c>
      <c r="C403" s="19" t="inlineStr">
        <is>
          <t>[단기스윙]</t>
        </is>
      </c>
      <c r="D403" s="19" t="inlineStr">
        <is>
          <t>[변동성허용]</t>
        </is>
      </c>
      <c r="E403" s="19" t="inlineStr">
        <is>
          <t>+5%▶60% 익절 / +10%▶30% 익절 / +20%▶10% 익절</t>
        </is>
      </c>
      <c r="F403" s="19" t="inlineStr">
        <is>
          <t>-5%▶50% 손절 / -10%▶30% 손절 / -15%▶20% 손절</t>
        </is>
      </c>
      <c r="G403" s="19" t="inlineStr">
        <is>
          <t>2026-01-02</t>
        </is>
      </c>
      <c r="H403" s="19" t="inlineStr">
        <is>
          <t>2026-06-08</t>
        </is>
      </c>
      <c r="I403" s="19" t="inlineStr">
        <is>
          <t>예</t>
        </is>
      </c>
      <c r="J403" s="19" t="n">
        <v>0.0005</v>
      </c>
      <c r="K403" s="19" t="n">
        <v>0.0025</v>
      </c>
      <c r="L403" s="19" t="n">
        <v>0.0007</v>
      </c>
      <c r="M403" s="19" t="inlineStr">
        <is>
          <t>2026-01-21</t>
        </is>
      </c>
      <c r="N403" s="19" t="n">
        <v>15766.03</v>
      </c>
      <c r="O403" s="19" t="inlineStr">
        <is>
          <t>2026-01-26</t>
        </is>
      </c>
      <c r="P403" s="19" t="n">
        <v>18796.83</v>
      </c>
      <c r="Q403" s="19" t="inlineStr">
        <is>
          <t>RSI 과열 부분청산</t>
        </is>
      </c>
      <c r="R403" s="19" t="n">
        <v>7</v>
      </c>
      <c r="S403" s="19" t="n">
        <v>1</v>
      </c>
      <c r="T403" s="19" t="n">
        <v>19.22</v>
      </c>
      <c r="U403" s="19" t="n">
        <v>18.87</v>
      </c>
      <c r="V403" s="19" t="n">
        <v>384</v>
      </c>
    </row>
    <row r="404">
      <c r="A404" s="19" t="inlineStr">
        <is>
          <t>TIGER 코스닥150</t>
        </is>
      </c>
      <c r="B404" s="19" t="inlineStr">
        <is>
          <t>232080</t>
        </is>
      </c>
      <c r="C404" s="19" t="inlineStr">
        <is>
          <t>[단기스윙]</t>
        </is>
      </c>
      <c r="D404" s="19" t="inlineStr">
        <is>
          <t>[변동성허용]</t>
        </is>
      </c>
      <c r="E404" s="19" t="inlineStr">
        <is>
          <t>+5%▶60% 익절 / +10%▶30% 익절 / +20%▶10% 익절</t>
        </is>
      </c>
      <c r="F404" s="19" t="inlineStr">
        <is>
          <t>-5%▶50% 손절 / -10%▶30% 손절 / -15%▶20% 손절</t>
        </is>
      </c>
      <c r="G404" s="19" t="inlineStr">
        <is>
          <t>2026-01-02</t>
        </is>
      </c>
      <c r="H404" s="19" t="inlineStr">
        <is>
          <t>2026-06-08</t>
        </is>
      </c>
      <c r="I404" s="19" t="inlineStr">
        <is>
          <t>예</t>
        </is>
      </c>
      <c r="J404" s="19" t="n">
        <v>0.0005</v>
      </c>
      <c r="K404" s="19" t="n">
        <v>0.0025</v>
      </c>
      <c r="L404" s="19" t="n">
        <v>0.0007</v>
      </c>
      <c r="M404" s="19" t="inlineStr">
        <is>
          <t>2026-01-21</t>
        </is>
      </c>
      <c r="N404" s="19" t="n">
        <v>15766.03</v>
      </c>
      <c r="O404" s="19" t="inlineStr">
        <is>
          <t>2026-01-27</t>
        </is>
      </c>
      <c r="P404" s="19" t="n">
        <v>19306.48</v>
      </c>
      <c r="Q404" s="19" t="inlineStr">
        <is>
          <t>3차 익절 도달(20%)</t>
        </is>
      </c>
      <c r="R404" s="19" t="n">
        <v>1</v>
      </c>
      <c r="S404" s="19" t="n">
        <v>0</v>
      </c>
      <c r="T404" s="19" t="n">
        <v>22.46</v>
      </c>
      <c r="U404" s="19" t="n">
        <v>22.09</v>
      </c>
      <c r="V404" s="19" t="n">
        <v>56</v>
      </c>
    </row>
    <row r="405">
      <c r="A405" s="19" t="inlineStr">
        <is>
          <t>TIGER 코스닥150</t>
        </is>
      </c>
      <c r="B405" s="19" t="inlineStr">
        <is>
          <t>232080</t>
        </is>
      </c>
      <c r="C405" s="19" t="inlineStr">
        <is>
          <t>[단기스윙]</t>
        </is>
      </c>
      <c r="D405" s="19" t="inlineStr">
        <is>
          <t>[버티기형]</t>
        </is>
      </c>
      <c r="E405" s="19" t="inlineStr">
        <is>
          <t>+5%▶60% 익절 / +10%▶30% 익절 / +20%▶10% 익절</t>
        </is>
      </c>
      <c r="F405" s="19" t="inlineStr">
        <is>
          <t>-5%▶40% 손절 / -15%▶30% 손절 / -20%▶30% 손절</t>
        </is>
      </c>
      <c r="G405" s="19" t="inlineStr">
        <is>
          <t>2026-01-02</t>
        </is>
      </c>
      <c r="H405" s="19" t="inlineStr">
        <is>
          <t>2026-06-08</t>
        </is>
      </c>
      <c r="I405" s="19" t="inlineStr">
        <is>
          <t>예</t>
        </is>
      </c>
      <c r="J405" s="19" t="n">
        <v>0.0005</v>
      </c>
      <c r="K405" s="19" t="n">
        <v>0.0025</v>
      </c>
      <c r="L405" s="19" t="n">
        <v>0.0007</v>
      </c>
      <c r="M405" s="19" t="inlineStr">
        <is>
          <t>2026-01-21</t>
        </is>
      </c>
      <c r="N405" s="19" t="n">
        <v>15766.03</v>
      </c>
      <c r="O405" s="19" t="inlineStr">
        <is>
          <t>2026-01-23</t>
        </is>
      </c>
      <c r="P405" s="19" t="n">
        <v>16873.18</v>
      </c>
      <c r="Q405" s="19" t="inlineStr">
        <is>
          <t>1차 익절 도달(5%)</t>
        </is>
      </c>
      <c r="R405" s="19" t="n">
        <v>11</v>
      </c>
      <c r="S405" s="19" t="n">
        <v>8</v>
      </c>
      <c r="T405" s="19" t="n">
        <v>7.02</v>
      </c>
      <c r="U405" s="19" t="n">
        <v>6.7</v>
      </c>
      <c r="V405" s="19" t="n">
        <v>551</v>
      </c>
    </row>
    <row r="406">
      <c r="A406" s="19" t="inlineStr">
        <is>
          <t>TIGER 코스닥150</t>
        </is>
      </c>
      <c r="B406" s="19" t="inlineStr">
        <is>
          <t>232080</t>
        </is>
      </c>
      <c r="C406" s="19" t="inlineStr">
        <is>
          <t>[단기스윙]</t>
        </is>
      </c>
      <c r="D406" s="19" t="inlineStr">
        <is>
          <t>[버티기형]</t>
        </is>
      </c>
      <c r="E406" s="19" t="inlineStr">
        <is>
          <t>+5%▶60% 익절 / +10%▶30% 익절 / +20%▶10% 익절</t>
        </is>
      </c>
      <c r="F406" s="19" t="inlineStr">
        <is>
          <t>-5%▶40% 손절 / -15%▶30% 손절 / -20%▶30% 손절</t>
        </is>
      </c>
      <c r="G406" s="19" t="inlineStr">
        <is>
          <t>2026-01-02</t>
        </is>
      </c>
      <c r="H406" s="19" t="inlineStr">
        <is>
          <t>2026-06-08</t>
        </is>
      </c>
      <c r="I406" s="19" t="inlineStr">
        <is>
          <t>예</t>
        </is>
      </c>
      <c r="J406" s="19" t="n">
        <v>0.0005</v>
      </c>
      <c r="K406" s="19" t="n">
        <v>0.0025</v>
      </c>
      <c r="L406" s="19" t="n">
        <v>0.0007</v>
      </c>
      <c r="M406" s="19" t="inlineStr">
        <is>
          <t>2026-01-21</t>
        </is>
      </c>
      <c r="N406" s="19" t="n">
        <v>15766.03</v>
      </c>
      <c r="O406" s="19" t="inlineStr">
        <is>
          <t>2026-01-26</t>
        </is>
      </c>
      <c r="P406" s="19" t="n">
        <v>18796.83</v>
      </c>
      <c r="Q406" s="19" t="inlineStr">
        <is>
          <t>RSI 과열 부분청산</t>
        </is>
      </c>
      <c r="R406" s="19" t="n">
        <v>7</v>
      </c>
      <c r="S406" s="19" t="n">
        <v>1</v>
      </c>
      <c r="T406" s="19" t="n">
        <v>19.22</v>
      </c>
      <c r="U406" s="19" t="n">
        <v>18.87</v>
      </c>
      <c r="V406" s="19" t="n">
        <v>384</v>
      </c>
    </row>
    <row r="407">
      <c r="A407" s="19" t="inlineStr">
        <is>
          <t>TIGER 코스닥150</t>
        </is>
      </c>
      <c r="B407" s="19" t="inlineStr">
        <is>
          <t>232080</t>
        </is>
      </c>
      <c r="C407" s="19" t="inlineStr">
        <is>
          <t>[단기스윙]</t>
        </is>
      </c>
      <c r="D407" s="19" t="inlineStr">
        <is>
          <t>[버티기형]</t>
        </is>
      </c>
      <c r="E407" s="19" t="inlineStr">
        <is>
          <t>+5%▶60% 익절 / +10%▶30% 익절 / +20%▶10% 익절</t>
        </is>
      </c>
      <c r="F407" s="19" t="inlineStr">
        <is>
          <t>-5%▶40% 손절 / -15%▶30% 손절 / -20%▶30% 손절</t>
        </is>
      </c>
      <c r="G407" s="19" t="inlineStr">
        <is>
          <t>2026-01-02</t>
        </is>
      </c>
      <c r="H407" s="19" t="inlineStr">
        <is>
          <t>2026-06-08</t>
        </is>
      </c>
      <c r="I407" s="19" t="inlineStr">
        <is>
          <t>예</t>
        </is>
      </c>
      <c r="J407" s="19" t="n">
        <v>0.0005</v>
      </c>
      <c r="K407" s="19" t="n">
        <v>0.0025</v>
      </c>
      <c r="L407" s="19" t="n">
        <v>0.0007</v>
      </c>
      <c r="M407" s="19" t="inlineStr">
        <is>
          <t>2026-01-21</t>
        </is>
      </c>
      <c r="N407" s="19" t="n">
        <v>15766.03</v>
      </c>
      <c r="O407" s="19" t="inlineStr">
        <is>
          <t>2026-01-27</t>
        </is>
      </c>
      <c r="P407" s="19" t="n">
        <v>19306.48</v>
      </c>
      <c r="Q407" s="19" t="inlineStr">
        <is>
          <t>3차 익절 도달(20%)</t>
        </is>
      </c>
      <c r="R407" s="19" t="n">
        <v>1</v>
      </c>
      <c r="S407" s="19" t="n">
        <v>0</v>
      </c>
      <c r="T407" s="19" t="n">
        <v>22.46</v>
      </c>
      <c r="U407" s="19" t="n">
        <v>22.09</v>
      </c>
      <c r="V407" s="19" t="n">
        <v>56</v>
      </c>
    </row>
    <row r="408">
      <c r="A408" s="19" t="inlineStr">
        <is>
          <t>TIGER 코스닥150</t>
        </is>
      </c>
      <c r="B408" s="19" t="inlineStr">
        <is>
          <t>232080</t>
        </is>
      </c>
      <c r="C408" s="19" t="inlineStr">
        <is>
          <t>[대표님룰]</t>
        </is>
      </c>
      <c r="D408" s="19" t="inlineStr">
        <is>
          <t>[칼손절]</t>
        </is>
      </c>
      <c r="E408" s="19" t="inlineStr">
        <is>
          <t>+5%▶60% 익절 / +10%▶30% 익절 / +30%▶10% 익절</t>
        </is>
      </c>
      <c r="F408" s="19" t="inlineStr">
        <is>
          <t>-2%▶80% 손절 / -4%▶10% 손절 / -6%▶10% 손절</t>
        </is>
      </c>
      <c r="G408" s="19" t="inlineStr">
        <is>
          <t>2026-01-02</t>
        </is>
      </c>
      <c r="H408" s="19" t="inlineStr">
        <is>
          <t>2026-06-08</t>
        </is>
      </c>
      <c r="I408" s="19" t="inlineStr">
        <is>
          <t>예</t>
        </is>
      </c>
      <c r="J408" s="19" t="n">
        <v>0.0005</v>
      </c>
      <c r="K408" s="19" t="n">
        <v>0.0025</v>
      </c>
      <c r="L408" s="19" t="n">
        <v>0.0007</v>
      </c>
      <c r="M408" s="19" t="inlineStr">
        <is>
          <t>2026-01-21</t>
        </is>
      </c>
      <c r="N408" s="19" t="n">
        <v>15766.03</v>
      </c>
      <c r="O408" s="19" t="inlineStr">
        <is>
          <t>2026-01-23</t>
        </is>
      </c>
      <c r="P408" s="19" t="n">
        <v>16873.18</v>
      </c>
      <c r="Q408" s="19" t="inlineStr">
        <is>
          <t>1차 익절 도달(5%)</t>
        </is>
      </c>
      <c r="R408" s="19" t="n">
        <v>11</v>
      </c>
      <c r="S408" s="19" t="n">
        <v>8</v>
      </c>
      <c r="T408" s="19" t="n">
        <v>7.02</v>
      </c>
      <c r="U408" s="19" t="n">
        <v>6.7</v>
      </c>
      <c r="V408" s="19" t="n">
        <v>551</v>
      </c>
    </row>
    <row r="409">
      <c r="A409" s="19" t="inlineStr">
        <is>
          <t>TIGER 코스닥150</t>
        </is>
      </c>
      <c r="B409" s="19" t="inlineStr">
        <is>
          <t>232080</t>
        </is>
      </c>
      <c r="C409" s="19" t="inlineStr">
        <is>
          <t>[대표님룰]</t>
        </is>
      </c>
      <c r="D409" s="19" t="inlineStr">
        <is>
          <t>[칼손절]</t>
        </is>
      </c>
      <c r="E409" s="19" t="inlineStr">
        <is>
          <t>+5%▶60% 익절 / +10%▶30% 익절 / +30%▶10% 익절</t>
        </is>
      </c>
      <c r="F409" s="19" t="inlineStr">
        <is>
          <t>-2%▶80% 손절 / -4%▶10% 손절 / -6%▶10% 손절</t>
        </is>
      </c>
      <c r="G409" s="19" t="inlineStr">
        <is>
          <t>2026-01-02</t>
        </is>
      </c>
      <c r="H409" s="19" t="inlineStr">
        <is>
          <t>2026-06-08</t>
        </is>
      </c>
      <c r="I409" s="19" t="inlineStr">
        <is>
          <t>예</t>
        </is>
      </c>
      <c r="J409" s="19" t="n">
        <v>0.0005</v>
      </c>
      <c r="K409" s="19" t="n">
        <v>0.0025</v>
      </c>
      <c r="L409" s="19" t="n">
        <v>0.0007</v>
      </c>
      <c r="M409" s="19" t="inlineStr">
        <is>
          <t>2026-01-21</t>
        </is>
      </c>
      <c r="N409" s="19" t="n">
        <v>15766.03</v>
      </c>
      <c r="O409" s="19" t="inlineStr">
        <is>
          <t>2026-01-26</t>
        </is>
      </c>
      <c r="P409" s="19" t="n">
        <v>18796.83</v>
      </c>
      <c r="Q409" s="19" t="inlineStr">
        <is>
          <t>RSI 과열 부분청산</t>
        </is>
      </c>
      <c r="R409" s="19" t="n">
        <v>7</v>
      </c>
      <c r="S409" s="19" t="n">
        <v>1</v>
      </c>
      <c r="T409" s="19" t="n">
        <v>19.22</v>
      </c>
      <c r="U409" s="19" t="n">
        <v>18.87</v>
      </c>
      <c r="V409" s="19" t="n">
        <v>384</v>
      </c>
    </row>
    <row r="410">
      <c r="A410" s="19" t="inlineStr">
        <is>
          <t>TIGER 코스닥150</t>
        </is>
      </c>
      <c r="B410" s="19" t="inlineStr">
        <is>
          <t>232080</t>
        </is>
      </c>
      <c r="C410" s="19" t="inlineStr">
        <is>
          <t>[대표님룰]</t>
        </is>
      </c>
      <c r="D410" s="19" t="inlineStr">
        <is>
          <t>[칼손절]</t>
        </is>
      </c>
      <c r="E410" s="19" t="inlineStr">
        <is>
          <t>+5%▶60% 익절 / +10%▶30% 익절 / +30%▶10% 익절</t>
        </is>
      </c>
      <c r="F410" s="19" t="inlineStr">
        <is>
          <t>-2%▶80% 손절 / -4%▶10% 손절 / -6%▶10% 손절</t>
        </is>
      </c>
      <c r="G410" s="19" t="inlineStr">
        <is>
          <t>2026-01-02</t>
        </is>
      </c>
      <c r="H410" s="19" t="inlineStr">
        <is>
          <t>2026-06-08</t>
        </is>
      </c>
      <c r="I410" s="19" t="inlineStr">
        <is>
          <t>예</t>
        </is>
      </c>
      <c r="J410" s="19" t="n">
        <v>0.0005</v>
      </c>
      <c r="K410" s="19" t="n">
        <v>0.0025</v>
      </c>
      <c r="L410" s="19" t="n">
        <v>0.0007</v>
      </c>
      <c r="M410" s="19" t="inlineStr">
        <is>
          <t>2026-01-21</t>
        </is>
      </c>
      <c r="N410" s="19" t="n">
        <v>15766.03</v>
      </c>
      <c r="O410" s="19" t="inlineStr">
        <is>
          <t>2026-01-27</t>
        </is>
      </c>
      <c r="P410" s="19" t="n">
        <v>19306.48</v>
      </c>
      <c r="Q410" s="19" t="inlineStr">
        <is>
          <t>2차 익절 도달(10%)</t>
        </is>
      </c>
      <c r="R410" s="19" t="n">
        <v>1</v>
      </c>
      <c r="S410" s="19" t="n">
        <v>0</v>
      </c>
      <c r="T410" s="19" t="n">
        <v>22.46</v>
      </c>
      <c r="U410" s="19" t="n">
        <v>22.09</v>
      </c>
      <c r="V410" s="19" t="n">
        <v>56</v>
      </c>
    </row>
    <row r="411">
      <c r="A411" s="19" t="inlineStr">
        <is>
          <t>TIGER 코스닥150</t>
        </is>
      </c>
      <c r="B411" s="19" t="inlineStr">
        <is>
          <t>232080</t>
        </is>
      </c>
      <c r="C411" s="19" t="inlineStr">
        <is>
          <t>[대표님룰]</t>
        </is>
      </c>
      <c r="D411" s="19" t="inlineStr">
        <is>
          <t>[정석방어]</t>
        </is>
      </c>
      <c r="E411" s="19" t="inlineStr">
        <is>
          <t>+5%▶60% 익절 / +10%▶30% 익절 / +30%▶10% 익절</t>
        </is>
      </c>
      <c r="F411" s="19" t="inlineStr">
        <is>
          <t>-3%▶70% 손절 / -5%▶20% 손절 / -10%▶10% 손절</t>
        </is>
      </c>
      <c r="G411" s="19" t="inlineStr">
        <is>
          <t>2026-01-02</t>
        </is>
      </c>
      <c r="H411" s="19" t="inlineStr">
        <is>
          <t>2026-06-08</t>
        </is>
      </c>
      <c r="I411" s="19" t="inlineStr">
        <is>
          <t>예</t>
        </is>
      </c>
      <c r="J411" s="19" t="n">
        <v>0.0005</v>
      </c>
      <c r="K411" s="19" t="n">
        <v>0.0025</v>
      </c>
      <c r="L411" s="19" t="n">
        <v>0.0007</v>
      </c>
      <c r="M411" s="19" t="inlineStr">
        <is>
          <t>2026-01-21</t>
        </is>
      </c>
      <c r="N411" s="19" t="n">
        <v>15766.03</v>
      </c>
      <c r="O411" s="19" t="inlineStr">
        <is>
          <t>2026-01-23</t>
        </is>
      </c>
      <c r="P411" s="19" t="n">
        <v>16873.18</v>
      </c>
      <c r="Q411" s="19" t="inlineStr">
        <is>
          <t>1차 익절 도달(5%)</t>
        </is>
      </c>
      <c r="R411" s="19" t="n">
        <v>11</v>
      </c>
      <c r="S411" s="19" t="n">
        <v>8</v>
      </c>
      <c r="T411" s="19" t="n">
        <v>7.02</v>
      </c>
      <c r="U411" s="19" t="n">
        <v>6.7</v>
      </c>
      <c r="V411" s="19" t="n">
        <v>551</v>
      </c>
    </row>
    <row r="412">
      <c r="A412" s="19" t="inlineStr">
        <is>
          <t>TIGER 코스닥150</t>
        </is>
      </c>
      <c r="B412" s="19" t="inlineStr">
        <is>
          <t>232080</t>
        </is>
      </c>
      <c r="C412" s="19" t="inlineStr">
        <is>
          <t>[대표님룰]</t>
        </is>
      </c>
      <c r="D412" s="19" t="inlineStr">
        <is>
          <t>[정석방어]</t>
        </is>
      </c>
      <c r="E412" s="19" t="inlineStr">
        <is>
          <t>+5%▶60% 익절 / +10%▶30% 익절 / +30%▶10% 익절</t>
        </is>
      </c>
      <c r="F412" s="19" t="inlineStr">
        <is>
          <t>-3%▶70% 손절 / -5%▶20% 손절 / -10%▶10% 손절</t>
        </is>
      </c>
      <c r="G412" s="19" t="inlineStr">
        <is>
          <t>2026-01-02</t>
        </is>
      </c>
      <c r="H412" s="19" t="inlineStr">
        <is>
          <t>2026-06-08</t>
        </is>
      </c>
      <c r="I412" s="19" t="inlineStr">
        <is>
          <t>예</t>
        </is>
      </c>
      <c r="J412" s="19" t="n">
        <v>0.0005</v>
      </c>
      <c r="K412" s="19" t="n">
        <v>0.0025</v>
      </c>
      <c r="L412" s="19" t="n">
        <v>0.0007</v>
      </c>
      <c r="M412" s="19" t="inlineStr">
        <is>
          <t>2026-01-21</t>
        </is>
      </c>
      <c r="N412" s="19" t="n">
        <v>15766.03</v>
      </c>
      <c r="O412" s="19" t="inlineStr">
        <is>
          <t>2026-01-26</t>
        </is>
      </c>
      <c r="P412" s="19" t="n">
        <v>18796.83</v>
      </c>
      <c r="Q412" s="19" t="inlineStr">
        <is>
          <t>RSI 과열 부분청산</t>
        </is>
      </c>
      <c r="R412" s="19" t="n">
        <v>7</v>
      </c>
      <c r="S412" s="19" t="n">
        <v>1</v>
      </c>
      <c r="T412" s="19" t="n">
        <v>19.22</v>
      </c>
      <c r="U412" s="19" t="n">
        <v>18.87</v>
      </c>
      <c r="V412" s="19" t="n">
        <v>384</v>
      </c>
    </row>
    <row r="413">
      <c r="A413" s="19" t="inlineStr">
        <is>
          <t>TIGER 코스닥150</t>
        </is>
      </c>
      <c r="B413" s="19" t="inlineStr">
        <is>
          <t>232080</t>
        </is>
      </c>
      <c r="C413" s="19" t="inlineStr">
        <is>
          <t>[대표님룰]</t>
        </is>
      </c>
      <c r="D413" s="19" t="inlineStr">
        <is>
          <t>[정석방어]</t>
        </is>
      </c>
      <c r="E413" s="19" t="inlineStr">
        <is>
          <t>+5%▶60% 익절 / +10%▶30% 익절 / +30%▶10% 익절</t>
        </is>
      </c>
      <c r="F413" s="19" t="inlineStr">
        <is>
          <t>-3%▶70% 손절 / -5%▶20% 손절 / -10%▶10% 손절</t>
        </is>
      </c>
      <c r="G413" s="19" t="inlineStr">
        <is>
          <t>2026-01-02</t>
        </is>
      </c>
      <c r="H413" s="19" t="inlineStr">
        <is>
          <t>2026-06-08</t>
        </is>
      </c>
      <c r="I413" s="19" t="inlineStr">
        <is>
          <t>예</t>
        </is>
      </c>
      <c r="J413" s="19" t="n">
        <v>0.0005</v>
      </c>
      <c r="K413" s="19" t="n">
        <v>0.0025</v>
      </c>
      <c r="L413" s="19" t="n">
        <v>0.0007</v>
      </c>
      <c r="M413" s="19" t="inlineStr">
        <is>
          <t>2026-01-21</t>
        </is>
      </c>
      <c r="N413" s="19" t="n">
        <v>15766.03</v>
      </c>
      <c r="O413" s="19" t="inlineStr">
        <is>
          <t>2026-01-27</t>
        </is>
      </c>
      <c r="P413" s="19" t="n">
        <v>19306.48</v>
      </c>
      <c r="Q413" s="19" t="inlineStr">
        <is>
          <t>2차 익절 도달(10%)</t>
        </is>
      </c>
      <c r="R413" s="19" t="n">
        <v>1</v>
      </c>
      <c r="S413" s="19" t="n">
        <v>0</v>
      </c>
      <c r="T413" s="19" t="n">
        <v>22.46</v>
      </c>
      <c r="U413" s="19" t="n">
        <v>22.09</v>
      </c>
      <c r="V413" s="19" t="n">
        <v>56</v>
      </c>
    </row>
    <row r="414">
      <c r="A414" s="19" t="inlineStr">
        <is>
          <t>TIGER 코스닥150</t>
        </is>
      </c>
      <c r="B414" s="19" t="inlineStr">
        <is>
          <t>232080</t>
        </is>
      </c>
      <c r="C414" s="19" t="inlineStr">
        <is>
          <t>[대표님룰]</t>
        </is>
      </c>
      <c r="D414" s="19" t="inlineStr">
        <is>
          <t>[변동성허용]</t>
        </is>
      </c>
      <c r="E414" s="19" t="inlineStr">
        <is>
          <t>+5%▶60% 익절 / +10%▶30% 익절 / +30%▶10% 익절</t>
        </is>
      </c>
      <c r="F414" s="19" t="inlineStr">
        <is>
          <t>-5%▶50% 손절 / -10%▶30% 손절 / -15%▶20% 손절</t>
        </is>
      </c>
      <c r="G414" s="19" t="inlineStr">
        <is>
          <t>2026-01-02</t>
        </is>
      </c>
      <c r="H414" s="19" t="inlineStr">
        <is>
          <t>2026-06-08</t>
        </is>
      </c>
      <c r="I414" s="19" t="inlineStr">
        <is>
          <t>예</t>
        </is>
      </c>
      <c r="J414" s="19" t="n">
        <v>0.0005</v>
      </c>
      <c r="K414" s="19" t="n">
        <v>0.0025</v>
      </c>
      <c r="L414" s="19" t="n">
        <v>0.0007</v>
      </c>
      <c r="M414" s="19" t="inlineStr">
        <is>
          <t>2026-01-21</t>
        </is>
      </c>
      <c r="N414" s="19" t="n">
        <v>15766.03</v>
      </c>
      <c r="O414" s="19" t="inlineStr">
        <is>
          <t>2026-01-23</t>
        </is>
      </c>
      <c r="P414" s="19" t="n">
        <v>16873.18</v>
      </c>
      <c r="Q414" s="19" t="inlineStr">
        <is>
          <t>1차 익절 도달(5%)</t>
        </is>
      </c>
      <c r="R414" s="19" t="n">
        <v>11</v>
      </c>
      <c r="S414" s="19" t="n">
        <v>8</v>
      </c>
      <c r="T414" s="19" t="n">
        <v>7.02</v>
      </c>
      <c r="U414" s="19" t="n">
        <v>6.7</v>
      </c>
      <c r="V414" s="19" t="n">
        <v>551</v>
      </c>
    </row>
    <row r="415">
      <c r="A415" s="19" t="inlineStr">
        <is>
          <t>TIGER 코스닥150</t>
        </is>
      </c>
      <c r="B415" s="19" t="inlineStr">
        <is>
          <t>232080</t>
        </is>
      </c>
      <c r="C415" s="19" t="inlineStr">
        <is>
          <t>[대표님룰]</t>
        </is>
      </c>
      <c r="D415" s="19" t="inlineStr">
        <is>
          <t>[변동성허용]</t>
        </is>
      </c>
      <c r="E415" s="19" t="inlineStr">
        <is>
          <t>+5%▶60% 익절 / +10%▶30% 익절 / +30%▶10% 익절</t>
        </is>
      </c>
      <c r="F415" s="19" t="inlineStr">
        <is>
          <t>-5%▶50% 손절 / -10%▶30% 손절 / -15%▶20% 손절</t>
        </is>
      </c>
      <c r="G415" s="19" t="inlineStr">
        <is>
          <t>2026-01-02</t>
        </is>
      </c>
      <c r="H415" s="19" t="inlineStr">
        <is>
          <t>2026-06-08</t>
        </is>
      </c>
      <c r="I415" s="19" t="inlineStr">
        <is>
          <t>예</t>
        </is>
      </c>
      <c r="J415" s="19" t="n">
        <v>0.0005</v>
      </c>
      <c r="K415" s="19" t="n">
        <v>0.0025</v>
      </c>
      <c r="L415" s="19" t="n">
        <v>0.0007</v>
      </c>
      <c r="M415" s="19" t="inlineStr">
        <is>
          <t>2026-01-21</t>
        </is>
      </c>
      <c r="N415" s="19" t="n">
        <v>15766.03</v>
      </c>
      <c r="O415" s="19" t="inlineStr">
        <is>
          <t>2026-01-26</t>
        </is>
      </c>
      <c r="P415" s="19" t="n">
        <v>18796.83</v>
      </c>
      <c r="Q415" s="19" t="inlineStr">
        <is>
          <t>RSI 과열 부분청산</t>
        </is>
      </c>
      <c r="R415" s="19" t="n">
        <v>7</v>
      </c>
      <c r="S415" s="19" t="n">
        <v>1</v>
      </c>
      <c r="T415" s="19" t="n">
        <v>19.22</v>
      </c>
      <c r="U415" s="19" t="n">
        <v>18.87</v>
      </c>
      <c r="V415" s="19" t="n">
        <v>384</v>
      </c>
    </row>
    <row r="416">
      <c r="A416" s="19" t="inlineStr">
        <is>
          <t>TIGER 코스닥150</t>
        </is>
      </c>
      <c r="B416" s="19" t="inlineStr">
        <is>
          <t>232080</t>
        </is>
      </c>
      <c r="C416" s="19" t="inlineStr">
        <is>
          <t>[대표님룰]</t>
        </is>
      </c>
      <c r="D416" s="19" t="inlineStr">
        <is>
          <t>[변동성허용]</t>
        </is>
      </c>
      <c r="E416" s="19" t="inlineStr">
        <is>
          <t>+5%▶60% 익절 / +10%▶30% 익절 / +30%▶10% 익절</t>
        </is>
      </c>
      <c r="F416" s="19" t="inlineStr">
        <is>
          <t>-5%▶50% 손절 / -10%▶30% 손절 / -15%▶20% 손절</t>
        </is>
      </c>
      <c r="G416" s="19" t="inlineStr">
        <is>
          <t>2026-01-02</t>
        </is>
      </c>
      <c r="H416" s="19" t="inlineStr">
        <is>
          <t>2026-06-08</t>
        </is>
      </c>
      <c r="I416" s="19" t="inlineStr">
        <is>
          <t>예</t>
        </is>
      </c>
      <c r="J416" s="19" t="n">
        <v>0.0005</v>
      </c>
      <c r="K416" s="19" t="n">
        <v>0.0025</v>
      </c>
      <c r="L416" s="19" t="n">
        <v>0.0007</v>
      </c>
      <c r="M416" s="19" t="inlineStr">
        <is>
          <t>2026-01-21</t>
        </is>
      </c>
      <c r="N416" s="19" t="n">
        <v>15766.03</v>
      </c>
      <c r="O416" s="19" t="inlineStr">
        <is>
          <t>2026-01-27</t>
        </is>
      </c>
      <c r="P416" s="19" t="n">
        <v>19306.48</v>
      </c>
      <c r="Q416" s="19" t="inlineStr">
        <is>
          <t>2차 익절 도달(10%)</t>
        </is>
      </c>
      <c r="R416" s="19" t="n">
        <v>1</v>
      </c>
      <c r="S416" s="19" t="n">
        <v>0</v>
      </c>
      <c r="T416" s="19" t="n">
        <v>22.46</v>
      </c>
      <c r="U416" s="19" t="n">
        <v>22.09</v>
      </c>
      <c r="V416" s="19" t="n">
        <v>56</v>
      </c>
    </row>
    <row r="417">
      <c r="A417" s="19" t="inlineStr">
        <is>
          <t>TIGER 코스닥150</t>
        </is>
      </c>
      <c r="B417" s="19" t="inlineStr">
        <is>
          <t>232080</t>
        </is>
      </c>
      <c r="C417" s="19" t="inlineStr">
        <is>
          <t>[대표님룰]</t>
        </is>
      </c>
      <c r="D417" s="19" t="inlineStr">
        <is>
          <t>[버티기형]</t>
        </is>
      </c>
      <c r="E417" s="19" t="inlineStr">
        <is>
          <t>+5%▶60% 익절 / +10%▶30% 익절 / +30%▶10% 익절</t>
        </is>
      </c>
      <c r="F417" s="19" t="inlineStr">
        <is>
          <t>-5%▶40% 손절 / -15%▶30% 손절 / -20%▶30% 손절</t>
        </is>
      </c>
      <c r="G417" s="19" t="inlineStr">
        <is>
          <t>2026-01-02</t>
        </is>
      </c>
      <c r="H417" s="19" t="inlineStr">
        <is>
          <t>2026-06-08</t>
        </is>
      </c>
      <c r="I417" s="19" t="inlineStr">
        <is>
          <t>예</t>
        </is>
      </c>
      <c r="J417" s="19" t="n">
        <v>0.0005</v>
      </c>
      <c r="K417" s="19" t="n">
        <v>0.0025</v>
      </c>
      <c r="L417" s="19" t="n">
        <v>0.0007</v>
      </c>
      <c r="M417" s="19" t="inlineStr">
        <is>
          <t>2026-01-21</t>
        </is>
      </c>
      <c r="N417" s="19" t="n">
        <v>15766.03</v>
      </c>
      <c r="O417" s="19" t="inlineStr">
        <is>
          <t>2026-01-23</t>
        </is>
      </c>
      <c r="P417" s="19" t="n">
        <v>16873.18</v>
      </c>
      <c r="Q417" s="19" t="inlineStr">
        <is>
          <t>1차 익절 도달(5%)</t>
        </is>
      </c>
      <c r="R417" s="19" t="n">
        <v>11</v>
      </c>
      <c r="S417" s="19" t="n">
        <v>8</v>
      </c>
      <c r="T417" s="19" t="n">
        <v>7.02</v>
      </c>
      <c r="U417" s="19" t="n">
        <v>6.7</v>
      </c>
      <c r="V417" s="19" t="n">
        <v>551</v>
      </c>
    </row>
    <row r="418">
      <c r="A418" s="19" t="inlineStr">
        <is>
          <t>TIGER 코스닥150</t>
        </is>
      </c>
      <c r="B418" s="19" t="inlineStr">
        <is>
          <t>232080</t>
        </is>
      </c>
      <c r="C418" s="19" t="inlineStr">
        <is>
          <t>[대표님룰]</t>
        </is>
      </c>
      <c r="D418" s="19" t="inlineStr">
        <is>
          <t>[버티기형]</t>
        </is>
      </c>
      <c r="E418" s="19" t="inlineStr">
        <is>
          <t>+5%▶60% 익절 / +10%▶30% 익절 / +30%▶10% 익절</t>
        </is>
      </c>
      <c r="F418" s="19" t="inlineStr">
        <is>
          <t>-5%▶40% 손절 / -15%▶30% 손절 / -20%▶30% 손절</t>
        </is>
      </c>
      <c r="G418" s="19" t="inlineStr">
        <is>
          <t>2026-01-02</t>
        </is>
      </c>
      <c r="H418" s="19" t="inlineStr">
        <is>
          <t>2026-06-08</t>
        </is>
      </c>
      <c r="I418" s="19" t="inlineStr">
        <is>
          <t>예</t>
        </is>
      </c>
      <c r="J418" s="19" t="n">
        <v>0.0005</v>
      </c>
      <c r="K418" s="19" t="n">
        <v>0.0025</v>
      </c>
      <c r="L418" s="19" t="n">
        <v>0.0007</v>
      </c>
      <c r="M418" s="19" t="inlineStr">
        <is>
          <t>2026-01-21</t>
        </is>
      </c>
      <c r="N418" s="19" t="n">
        <v>15766.03</v>
      </c>
      <c r="O418" s="19" t="inlineStr">
        <is>
          <t>2026-01-26</t>
        </is>
      </c>
      <c r="P418" s="19" t="n">
        <v>18796.83</v>
      </c>
      <c r="Q418" s="19" t="inlineStr">
        <is>
          <t>RSI 과열 부분청산</t>
        </is>
      </c>
      <c r="R418" s="19" t="n">
        <v>7</v>
      </c>
      <c r="S418" s="19" t="n">
        <v>1</v>
      </c>
      <c r="T418" s="19" t="n">
        <v>19.22</v>
      </c>
      <c r="U418" s="19" t="n">
        <v>18.87</v>
      </c>
      <c r="V418" s="19" t="n">
        <v>384</v>
      </c>
    </row>
    <row r="419">
      <c r="A419" s="19" t="inlineStr">
        <is>
          <t>TIGER 코스닥150</t>
        </is>
      </c>
      <c r="B419" s="19" t="inlineStr">
        <is>
          <t>232080</t>
        </is>
      </c>
      <c r="C419" s="19" t="inlineStr">
        <is>
          <t>[대표님룰]</t>
        </is>
      </c>
      <c r="D419" s="19" t="inlineStr">
        <is>
          <t>[버티기형]</t>
        </is>
      </c>
      <c r="E419" s="19" t="inlineStr">
        <is>
          <t>+5%▶60% 익절 / +10%▶30% 익절 / +30%▶10% 익절</t>
        </is>
      </c>
      <c r="F419" s="19" t="inlineStr">
        <is>
          <t>-5%▶40% 손절 / -15%▶30% 손절 / -20%▶30% 손절</t>
        </is>
      </c>
      <c r="G419" s="19" t="inlineStr">
        <is>
          <t>2026-01-02</t>
        </is>
      </c>
      <c r="H419" s="19" t="inlineStr">
        <is>
          <t>2026-06-08</t>
        </is>
      </c>
      <c r="I419" s="19" t="inlineStr">
        <is>
          <t>예</t>
        </is>
      </c>
      <c r="J419" s="19" t="n">
        <v>0.0005</v>
      </c>
      <c r="K419" s="19" t="n">
        <v>0.0025</v>
      </c>
      <c r="L419" s="19" t="n">
        <v>0.0007</v>
      </c>
      <c r="M419" s="19" t="inlineStr">
        <is>
          <t>2026-01-21</t>
        </is>
      </c>
      <c r="N419" s="19" t="n">
        <v>15766.03</v>
      </c>
      <c r="O419" s="19" t="inlineStr">
        <is>
          <t>2026-01-27</t>
        </is>
      </c>
      <c r="P419" s="19" t="n">
        <v>19306.48</v>
      </c>
      <c r="Q419" s="19" t="inlineStr">
        <is>
          <t>2차 익절 도달(10%)</t>
        </is>
      </c>
      <c r="R419" s="19" t="n">
        <v>1</v>
      </c>
      <c r="S419" s="19" t="n">
        <v>0</v>
      </c>
      <c r="T419" s="19" t="n">
        <v>22.46</v>
      </c>
      <c r="U419" s="19" t="n">
        <v>22.09</v>
      </c>
      <c r="V419" s="19" t="n">
        <v>56</v>
      </c>
    </row>
    <row r="420">
      <c r="A420" s="19" t="inlineStr">
        <is>
          <t>TIGER 코스닥150</t>
        </is>
      </c>
      <c r="B420" s="19" t="inlineStr">
        <is>
          <t>232080</t>
        </is>
      </c>
      <c r="C420" s="19" t="inlineStr">
        <is>
          <t>[중기추세]</t>
        </is>
      </c>
      <c r="D420" s="19" t="inlineStr">
        <is>
          <t>[칼손절]</t>
        </is>
      </c>
      <c r="E420" s="19" t="inlineStr">
        <is>
          <t>+10%▶50% 익절 / +20%▶30% 익절 / +30%▶20% 익절</t>
        </is>
      </c>
      <c r="F420" s="19" t="inlineStr">
        <is>
          <t>-2%▶80% 손절 / -4%▶10% 손절 / -6%▶10% 손절</t>
        </is>
      </c>
      <c r="G420" s="19" t="inlineStr">
        <is>
          <t>2026-01-02</t>
        </is>
      </c>
      <c r="H420" s="19" t="inlineStr">
        <is>
          <t>2026-06-08</t>
        </is>
      </c>
      <c r="I420" s="19" t="inlineStr">
        <is>
          <t>예</t>
        </is>
      </c>
      <c r="J420" s="19" t="n">
        <v>0.0005</v>
      </c>
      <c r="K420" s="19" t="n">
        <v>0.0025</v>
      </c>
      <c r="L420" s="19" t="n">
        <v>0.0007</v>
      </c>
      <c r="M420" s="19" t="inlineStr">
        <is>
          <t>2026-01-21</t>
        </is>
      </c>
      <c r="N420" s="19" t="n">
        <v>15766.03</v>
      </c>
      <c r="O420" s="19" t="inlineStr">
        <is>
          <t>2026-01-26</t>
        </is>
      </c>
      <c r="P420" s="19" t="n">
        <v>18796.83</v>
      </c>
      <c r="Q420" s="19" t="inlineStr">
        <is>
          <t>RSI 과열 부분청산</t>
        </is>
      </c>
      <c r="R420" s="19" t="n">
        <v>17</v>
      </c>
      <c r="S420" s="19" t="n">
        <v>2</v>
      </c>
      <c r="T420" s="19" t="n">
        <v>19.22</v>
      </c>
      <c r="U420" s="19" t="n">
        <v>18.87</v>
      </c>
      <c r="V420" s="19" t="n">
        <v>933</v>
      </c>
    </row>
    <row r="421">
      <c r="A421" s="19" t="inlineStr">
        <is>
          <t>TIGER 코스닥150</t>
        </is>
      </c>
      <c r="B421" s="19" t="inlineStr">
        <is>
          <t>232080</t>
        </is>
      </c>
      <c r="C421" s="19" t="inlineStr">
        <is>
          <t>[중기추세]</t>
        </is>
      </c>
      <c r="D421" s="19" t="inlineStr">
        <is>
          <t>[칼손절]</t>
        </is>
      </c>
      <c r="E421" s="19" t="inlineStr">
        <is>
          <t>+10%▶50% 익절 / +20%▶30% 익절 / +30%▶20% 익절</t>
        </is>
      </c>
      <c r="F421" s="19" t="inlineStr">
        <is>
          <t>-2%▶80% 손절 / -4%▶10% 손절 / -6%▶10% 손절</t>
        </is>
      </c>
      <c r="G421" s="19" t="inlineStr">
        <is>
          <t>2026-01-02</t>
        </is>
      </c>
      <c r="H421" s="19" t="inlineStr">
        <is>
          <t>2026-06-08</t>
        </is>
      </c>
      <c r="I421" s="19" t="inlineStr">
        <is>
          <t>예</t>
        </is>
      </c>
      <c r="J421" s="19" t="n">
        <v>0.0005</v>
      </c>
      <c r="K421" s="19" t="n">
        <v>0.0025</v>
      </c>
      <c r="L421" s="19" t="n">
        <v>0.0007</v>
      </c>
      <c r="M421" s="19" t="inlineStr">
        <is>
          <t>2026-01-21</t>
        </is>
      </c>
      <c r="N421" s="19" t="n">
        <v>15766.03</v>
      </c>
      <c r="O421" s="19" t="inlineStr">
        <is>
          <t>2026-01-27</t>
        </is>
      </c>
      <c r="P421" s="19" t="n">
        <v>19306.48</v>
      </c>
      <c r="Q421" s="19" t="inlineStr">
        <is>
          <t>RSI 과열 부분청산</t>
        </is>
      </c>
      <c r="R421" s="19" t="n">
        <v>1</v>
      </c>
      <c r="S421" s="19" t="n">
        <v>1</v>
      </c>
      <c r="T421" s="19" t="n">
        <v>22.46</v>
      </c>
      <c r="U421" s="19" t="n">
        <v>22.09</v>
      </c>
      <c r="V421" s="19" t="n">
        <v>56</v>
      </c>
    </row>
    <row r="422">
      <c r="A422" s="19" t="inlineStr">
        <is>
          <t>TIGER 코스닥150</t>
        </is>
      </c>
      <c r="B422" s="19" t="inlineStr">
        <is>
          <t>232080</t>
        </is>
      </c>
      <c r="C422" s="19" t="inlineStr">
        <is>
          <t>[중기추세]</t>
        </is>
      </c>
      <c r="D422" s="19" t="inlineStr">
        <is>
          <t>[칼손절]</t>
        </is>
      </c>
      <c r="E422" s="19" t="inlineStr">
        <is>
          <t>+10%▶50% 익절 / +20%▶30% 익절 / +30%▶20% 익절</t>
        </is>
      </c>
      <c r="F422" s="19" t="inlineStr">
        <is>
          <t>-2%▶80% 손절 / -4%▶10% 손절 / -6%▶10% 손절</t>
        </is>
      </c>
      <c r="G422" s="19" t="inlineStr">
        <is>
          <t>2026-01-02</t>
        </is>
      </c>
      <c r="H422" s="19" t="inlineStr">
        <is>
          <t>2026-06-08</t>
        </is>
      </c>
      <c r="I422" s="19" t="inlineStr">
        <is>
          <t>예</t>
        </is>
      </c>
      <c r="J422" s="19" t="n">
        <v>0.0005</v>
      </c>
      <c r="K422" s="19" t="n">
        <v>0.0025</v>
      </c>
      <c r="L422" s="19" t="n">
        <v>0.0007</v>
      </c>
      <c r="M422" s="19" t="inlineStr">
        <is>
          <t>2026-01-21</t>
        </is>
      </c>
      <c r="N422" s="19" t="n">
        <v>15766.03</v>
      </c>
      <c r="O422" s="19" t="inlineStr">
        <is>
          <t>2026-01-28</t>
        </is>
      </c>
      <c r="P422" s="19" t="n">
        <v>20735.47</v>
      </c>
      <c r="Q422" s="19" t="inlineStr">
        <is>
          <t>3차 익절 도달(30%)</t>
        </is>
      </c>
      <c r="R422" s="19" t="n">
        <v>1</v>
      </c>
      <c r="S422" s="19" t="n">
        <v>0</v>
      </c>
      <c r="T422" s="19" t="n">
        <v>31.52</v>
      </c>
      <c r="U422" s="19" t="n">
        <v>31.13</v>
      </c>
      <c r="V422" s="19" t="n">
        <v>60</v>
      </c>
    </row>
    <row r="423">
      <c r="A423" s="19" t="inlineStr">
        <is>
          <t>TIGER 코스닥150</t>
        </is>
      </c>
      <c r="B423" s="19" t="inlineStr">
        <is>
          <t>232080</t>
        </is>
      </c>
      <c r="C423" s="19" t="inlineStr">
        <is>
          <t>[중기추세]</t>
        </is>
      </c>
      <c r="D423" s="19" t="inlineStr">
        <is>
          <t>[정석방어]</t>
        </is>
      </c>
      <c r="E423" s="19" t="inlineStr">
        <is>
          <t>+10%▶50% 익절 / +20%▶30% 익절 / +30%▶20% 익절</t>
        </is>
      </c>
      <c r="F423" s="19" t="inlineStr">
        <is>
          <t>-3%▶70% 손절 / -5%▶20% 손절 / -10%▶10% 손절</t>
        </is>
      </c>
      <c r="G423" s="19" t="inlineStr">
        <is>
          <t>2026-01-02</t>
        </is>
      </c>
      <c r="H423" s="19" t="inlineStr">
        <is>
          <t>2026-06-08</t>
        </is>
      </c>
      <c r="I423" s="19" t="inlineStr">
        <is>
          <t>예</t>
        </is>
      </c>
      <c r="J423" s="19" t="n">
        <v>0.0005</v>
      </c>
      <c r="K423" s="19" t="n">
        <v>0.0025</v>
      </c>
      <c r="L423" s="19" t="n">
        <v>0.0007</v>
      </c>
      <c r="M423" s="19" t="inlineStr">
        <is>
          <t>2026-01-21</t>
        </is>
      </c>
      <c r="N423" s="19" t="n">
        <v>15766.03</v>
      </c>
      <c r="O423" s="19" t="inlineStr">
        <is>
          <t>2026-01-26</t>
        </is>
      </c>
      <c r="P423" s="19" t="n">
        <v>18796.83</v>
      </c>
      <c r="Q423" s="19" t="inlineStr">
        <is>
          <t>RSI 과열 부분청산</t>
        </is>
      </c>
      <c r="R423" s="19" t="n">
        <v>17</v>
      </c>
      <c r="S423" s="19" t="n">
        <v>2</v>
      </c>
      <c r="T423" s="19" t="n">
        <v>19.22</v>
      </c>
      <c r="U423" s="19" t="n">
        <v>18.87</v>
      </c>
      <c r="V423" s="19" t="n">
        <v>933</v>
      </c>
    </row>
    <row r="424">
      <c r="A424" s="19" t="inlineStr">
        <is>
          <t>TIGER 코스닥150</t>
        </is>
      </c>
      <c r="B424" s="19" t="inlineStr">
        <is>
          <t>232080</t>
        </is>
      </c>
      <c r="C424" s="19" t="inlineStr">
        <is>
          <t>[중기추세]</t>
        </is>
      </c>
      <c r="D424" s="19" t="inlineStr">
        <is>
          <t>[정석방어]</t>
        </is>
      </c>
      <c r="E424" s="19" t="inlineStr">
        <is>
          <t>+10%▶50% 익절 / +20%▶30% 익절 / +30%▶20% 익절</t>
        </is>
      </c>
      <c r="F424" s="19" t="inlineStr">
        <is>
          <t>-3%▶70% 손절 / -5%▶20% 손절 / -10%▶10% 손절</t>
        </is>
      </c>
      <c r="G424" s="19" t="inlineStr">
        <is>
          <t>2026-01-02</t>
        </is>
      </c>
      <c r="H424" s="19" t="inlineStr">
        <is>
          <t>2026-06-08</t>
        </is>
      </c>
      <c r="I424" s="19" t="inlineStr">
        <is>
          <t>예</t>
        </is>
      </c>
      <c r="J424" s="19" t="n">
        <v>0.0005</v>
      </c>
      <c r="K424" s="19" t="n">
        <v>0.0025</v>
      </c>
      <c r="L424" s="19" t="n">
        <v>0.0007</v>
      </c>
      <c r="M424" s="19" t="inlineStr">
        <is>
          <t>2026-01-21</t>
        </is>
      </c>
      <c r="N424" s="19" t="n">
        <v>15766.03</v>
      </c>
      <c r="O424" s="19" t="inlineStr">
        <is>
          <t>2026-01-27</t>
        </is>
      </c>
      <c r="P424" s="19" t="n">
        <v>19306.48</v>
      </c>
      <c r="Q424" s="19" t="inlineStr">
        <is>
          <t>RSI 과열 부분청산</t>
        </is>
      </c>
      <c r="R424" s="19" t="n">
        <v>1</v>
      </c>
      <c r="S424" s="19" t="n">
        <v>1</v>
      </c>
      <c r="T424" s="19" t="n">
        <v>22.46</v>
      </c>
      <c r="U424" s="19" t="n">
        <v>22.09</v>
      </c>
      <c r="V424" s="19" t="n">
        <v>56</v>
      </c>
    </row>
    <row r="425">
      <c r="A425" s="19" t="inlineStr">
        <is>
          <t>TIGER 코스닥150</t>
        </is>
      </c>
      <c r="B425" s="19" t="inlineStr">
        <is>
          <t>232080</t>
        </is>
      </c>
      <c r="C425" s="19" t="inlineStr">
        <is>
          <t>[중기추세]</t>
        </is>
      </c>
      <c r="D425" s="19" t="inlineStr">
        <is>
          <t>[정석방어]</t>
        </is>
      </c>
      <c r="E425" s="19" t="inlineStr">
        <is>
          <t>+10%▶50% 익절 / +20%▶30% 익절 / +30%▶20% 익절</t>
        </is>
      </c>
      <c r="F425" s="19" t="inlineStr">
        <is>
          <t>-3%▶70% 손절 / -5%▶20% 손절 / -10%▶10% 손절</t>
        </is>
      </c>
      <c r="G425" s="19" t="inlineStr">
        <is>
          <t>2026-01-02</t>
        </is>
      </c>
      <c r="H425" s="19" t="inlineStr">
        <is>
          <t>2026-06-08</t>
        </is>
      </c>
      <c r="I425" s="19" t="inlineStr">
        <is>
          <t>예</t>
        </is>
      </c>
      <c r="J425" s="19" t="n">
        <v>0.0005</v>
      </c>
      <c r="K425" s="19" t="n">
        <v>0.0025</v>
      </c>
      <c r="L425" s="19" t="n">
        <v>0.0007</v>
      </c>
      <c r="M425" s="19" t="inlineStr">
        <is>
          <t>2026-01-21</t>
        </is>
      </c>
      <c r="N425" s="19" t="n">
        <v>15766.03</v>
      </c>
      <c r="O425" s="19" t="inlineStr">
        <is>
          <t>2026-01-28</t>
        </is>
      </c>
      <c r="P425" s="19" t="n">
        <v>20735.47</v>
      </c>
      <c r="Q425" s="19" t="inlineStr">
        <is>
          <t>3차 익절 도달(30%)</t>
        </is>
      </c>
      <c r="R425" s="19" t="n">
        <v>1</v>
      </c>
      <c r="S425" s="19" t="n">
        <v>0</v>
      </c>
      <c r="T425" s="19" t="n">
        <v>31.52</v>
      </c>
      <c r="U425" s="19" t="n">
        <v>31.13</v>
      </c>
      <c r="V425" s="19" t="n">
        <v>60</v>
      </c>
    </row>
    <row r="426">
      <c r="A426" s="19" t="inlineStr">
        <is>
          <t>TIGER 코스닥150</t>
        </is>
      </c>
      <c r="B426" s="19" t="inlineStr">
        <is>
          <t>232080</t>
        </is>
      </c>
      <c r="C426" s="19" t="inlineStr">
        <is>
          <t>[중기추세]</t>
        </is>
      </c>
      <c r="D426" s="19" t="inlineStr">
        <is>
          <t>[변동성허용]</t>
        </is>
      </c>
      <c r="E426" s="19" t="inlineStr">
        <is>
          <t>+10%▶50% 익절 / +20%▶30% 익절 / +30%▶20% 익절</t>
        </is>
      </c>
      <c r="F426" s="19" t="inlineStr">
        <is>
          <t>-5%▶50% 손절 / -10%▶30% 손절 / -15%▶20% 손절</t>
        </is>
      </c>
      <c r="G426" s="19" t="inlineStr">
        <is>
          <t>2026-01-02</t>
        </is>
      </c>
      <c r="H426" s="19" t="inlineStr">
        <is>
          <t>2026-06-08</t>
        </is>
      </c>
      <c r="I426" s="19" t="inlineStr">
        <is>
          <t>예</t>
        </is>
      </c>
      <c r="J426" s="19" t="n">
        <v>0.0005</v>
      </c>
      <c r="K426" s="19" t="n">
        <v>0.0025</v>
      </c>
      <c r="L426" s="19" t="n">
        <v>0.0007</v>
      </c>
      <c r="M426" s="19" t="inlineStr">
        <is>
          <t>2026-01-21</t>
        </is>
      </c>
      <c r="N426" s="19" t="n">
        <v>15766.03</v>
      </c>
      <c r="O426" s="19" t="inlineStr">
        <is>
          <t>2026-01-26</t>
        </is>
      </c>
      <c r="P426" s="19" t="n">
        <v>18796.83</v>
      </c>
      <c r="Q426" s="19" t="inlineStr">
        <is>
          <t>RSI 과열 부분청산</t>
        </is>
      </c>
      <c r="R426" s="19" t="n">
        <v>17</v>
      </c>
      <c r="S426" s="19" t="n">
        <v>2</v>
      </c>
      <c r="T426" s="19" t="n">
        <v>19.22</v>
      </c>
      <c r="U426" s="19" t="n">
        <v>18.87</v>
      </c>
      <c r="V426" s="19" t="n">
        <v>933</v>
      </c>
    </row>
    <row r="427">
      <c r="A427" s="19" t="inlineStr">
        <is>
          <t>TIGER 코스닥150</t>
        </is>
      </c>
      <c r="B427" s="19" t="inlineStr">
        <is>
          <t>232080</t>
        </is>
      </c>
      <c r="C427" s="19" t="inlineStr">
        <is>
          <t>[중기추세]</t>
        </is>
      </c>
      <c r="D427" s="19" t="inlineStr">
        <is>
          <t>[변동성허용]</t>
        </is>
      </c>
      <c r="E427" s="19" t="inlineStr">
        <is>
          <t>+10%▶50% 익절 / +20%▶30% 익절 / +30%▶20% 익절</t>
        </is>
      </c>
      <c r="F427" s="19" t="inlineStr">
        <is>
          <t>-5%▶50% 손절 / -10%▶30% 손절 / -15%▶20% 손절</t>
        </is>
      </c>
      <c r="G427" s="19" t="inlineStr">
        <is>
          <t>2026-01-02</t>
        </is>
      </c>
      <c r="H427" s="19" t="inlineStr">
        <is>
          <t>2026-06-08</t>
        </is>
      </c>
      <c r="I427" s="19" t="inlineStr">
        <is>
          <t>예</t>
        </is>
      </c>
      <c r="J427" s="19" t="n">
        <v>0.0005</v>
      </c>
      <c r="K427" s="19" t="n">
        <v>0.0025</v>
      </c>
      <c r="L427" s="19" t="n">
        <v>0.0007</v>
      </c>
      <c r="M427" s="19" t="inlineStr">
        <is>
          <t>2026-01-21</t>
        </is>
      </c>
      <c r="N427" s="19" t="n">
        <v>15766.03</v>
      </c>
      <c r="O427" s="19" t="inlineStr">
        <is>
          <t>2026-01-27</t>
        </is>
      </c>
      <c r="P427" s="19" t="n">
        <v>19306.48</v>
      </c>
      <c r="Q427" s="19" t="inlineStr">
        <is>
          <t>RSI 과열 부분청산</t>
        </is>
      </c>
      <c r="R427" s="19" t="n">
        <v>1</v>
      </c>
      <c r="S427" s="19" t="n">
        <v>1</v>
      </c>
      <c r="T427" s="19" t="n">
        <v>22.46</v>
      </c>
      <c r="U427" s="19" t="n">
        <v>22.09</v>
      </c>
      <c r="V427" s="19" t="n">
        <v>56</v>
      </c>
    </row>
    <row r="428">
      <c r="A428" s="19" t="inlineStr">
        <is>
          <t>TIGER 코스닥150</t>
        </is>
      </c>
      <c r="B428" s="19" t="inlineStr">
        <is>
          <t>232080</t>
        </is>
      </c>
      <c r="C428" s="19" t="inlineStr">
        <is>
          <t>[중기추세]</t>
        </is>
      </c>
      <c r="D428" s="19" t="inlineStr">
        <is>
          <t>[변동성허용]</t>
        </is>
      </c>
      <c r="E428" s="19" t="inlineStr">
        <is>
          <t>+10%▶50% 익절 / +20%▶30% 익절 / +30%▶20% 익절</t>
        </is>
      </c>
      <c r="F428" s="19" t="inlineStr">
        <is>
          <t>-5%▶50% 손절 / -10%▶30% 손절 / -15%▶20% 손절</t>
        </is>
      </c>
      <c r="G428" s="19" t="inlineStr">
        <is>
          <t>2026-01-02</t>
        </is>
      </c>
      <c r="H428" s="19" t="inlineStr">
        <is>
          <t>2026-06-08</t>
        </is>
      </c>
      <c r="I428" s="19" t="inlineStr">
        <is>
          <t>예</t>
        </is>
      </c>
      <c r="J428" s="19" t="n">
        <v>0.0005</v>
      </c>
      <c r="K428" s="19" t="n">
        <v>0.0025</v>
      </c>
      <c r="L428" s="19" t="n">
        <v>0.0007</v>
      </c>
      <c r="M428" s="19" t="inlineStr">
        <is>
          <t>2026-01-21</t>
        </is>
      </c>
      <c r="N428" s="19" t="n">
        <v>15766.03</v>
      </c>
      <c r="O428" s="19" t="inlineStr">
        <is>
          <t>2026-01-28</t>
        </is>
      </c>
      <c r="P428" s="19" t="n">
        <v>20735.47</v>
      </c>
      <c r="Q428" s="19" t="inlineStr">
        <is>
          <t>3차 익절 도달(30%)</t>
        </is>
      </c>
      <c r="R428" s="19" t="n">
        <v>1</v>
      </c>
      <c r="S428" s="19" t="n">
        <v>0</v>
      </c>
      <c r="T428" s="19" t="n">
        <v>31.52</v>
      </c>
      <c r="U428" s="19" t="n">
        <v>31.13</v>
      </c>
      <c r="V428" s="19" t="n">
        <v>60</v>
      </c>
    </row>
    <row r="429">
      <c r="A429" s="19" t="inlineStr">
        <is>
          <t>TIGER 코스닥150</t>
        </is>
      </c>
      <c r="B429" s="19" t="inlineStr">
        <is>
          <t>232080</t>
        </is>
      </c>
      <c r="C429" s="19" t="inlineStr">
        <is>
          <t>[중기추세]</t>
        </is>
      </c>
      <c r="D429" s="19" t="inlineStr">
        <is>
          <t>[버티기형]</t>
        </is>
      </c>
      <c r="E429" s="19" t="inlineStr">
        <is>
          <t>+10%▶50% 익절 / +20%▶30% 익절 / +30%▶20% 익절</t>
        </is>
      </c>
      <c r="F429" s="19" t="inlineStr">
        <is>
          <t>-5%▶40% 손절 / -15%▶30% 손절 / -20%▶30% 손절</t>
        </is>
      </c>
      <c r="G429" s="19" t="inlineStr">
        <is>
          <t>2026-01-02</t>
        </is>
      </c>
      <c r="H429" s="19" t="inlineStr">
        <is>
          <t>2026-06-08</t>
        </is>
      </c>
      <c r="I429" s="19" t="inlineStr">
        <is>
          <t>예</t>
        </is>
      </c>
      <c r="J429" s="19" t="n">
        <v>0.0005</v>
      </c>
      <c r="K429" s="19" t="n">
        <v>0.0025</v>
      </c>
      <c r="L429" s="19" t="n">
        <v>0.0007</v>
      </c>
      <c r="M429" s="19" t="inlineStr">
        <is>
          <t>2026-01-21</t>
        </is>
      </c>
      <c r="N429" s="19" t="n">
        <v>15766.03</v>
      </c>
      <c r="O429" s="19" t="inlineStr">
        <is>
          <t>2026-01-26</t>
        </is>
      </c>
      <c r="P429" s="19" t="n">
        <v>18796.83</v>
      </c>
      <c r="Q429" s="19" t="inlineStr">
        <is>
          <t>RSI 과열 부분청산</t>
        </is>
      </c>
      <c r="R429" s="19" t="n">
        <v>17</v>
      </c>
      <c r="S429" s="19" t="n">
        <v>2</v>
      </c>
      <c r="T429" s="19" t="n">
        <v>19.22</v>
      </c>
      <c r="U429" s="19" t="n">
        <v>18.87</v>
      </c>
      <c r="V429" s="19" t="n">
        <v>933</v>
      </c>
    </row>
    <row r="430">
      <c r="A430" s="19" t="inlineStr">
        <is>
          <t>TIGER 코스닥150</t>
        </is>
      </c>
      <c r="B430" s="19" t="inlineStr">
        <is>
          <t>232080</t>
        </is>
      </c>
      <c r="C430" s="19" t="inlineStr">
        <is>
          <t>[중기추세]</t>
        </is>
      </c>
      <c r="D430" s="19" t="inlineStr">
        <is>
          <t>[버티기형]</t>
        </is>
      </c>
      <c r="E430" s="19" t="inlineStr">
        <is>
          <t>+10%▶50% 익절 / +20%▶30% 익절 / +30%▶20% 익절</t>
        </is>
      </c>
      <c r="F430" s="19" t="inlineStr">
        <is>
          <t>-5%▶40% 손절 / -15%▶30% 손절 / -20%▶30% 손절</t>
        </is>
      </c>
      <c r="G430" s="19" t="inlineStr">
        <is>
          <t>2026-01-02</t>
        </is>
      </c>
      <c r="H430" s="19" t="inlineStr">
        <is>
          <t>2026-06-08</t>
        </is>
      </c>
      <c r="I430" s="19" t="inlineStr">
        <is>
          <t>예</t>
        </is>
      </c>
      <c r="J430" s="19" t="n">
        <v>0.0005</v>
      </c>
      <c r="K430" s="19" t="n">
        <v>0.0025</v>
      </c>
      <c r="L430" s="19" t="n">
        <v>0.0007</v>
      </c>
      <c r="M430" s="19" t="inlineStr">
        <is>
          <t>2026-01-21</t>
        </is>
      </c>
      <c r="N430" s="19" t="n">
        <v>15766.03</v>
      </c>
      <c r="O430" s="19" t="inlineStr">
        <is>
          <t>2026-01-27</t>
        </is>
      </c>
      <c r="P430" s="19" t="n">
        <v>19306.48</v>
      </c>
      <c r="Q430" s="19" t="inlineStr">
        <is>
          <t>RSI 과열 부분청산</t>
        </is>
      </c>
      <c r="R430" s="19" t="n">
        <v>1</v>
      </c>
      <c r="S430" s="19" t="n">
        <v>1</v>
      </c>
      <c r="T430" s="19" t="n">
        <v>22.46</v>
      </c>
      <c r="U430" s="19" t="n">
        <v>22.09</v>
      </c>
      <c r="V430" s="19" t="n">
        <v>56</v>
      </c>
    </row>
    <row r="431">
      <c r="A431" s="19" t="inlineStr">
        <is>
          <t>TIGER 코스닥150</t>
        </is>
      </c>
      <c r="B431" s="19" t="inlineStr">
        <is>
          <t>232080</t>
        </is>
      </c>
      <c r="C431" s="19" t="inlineStr">
        <is>
          <t>[중기추세]</t>
        </is>
      </c>
      <c r="D431" s="19" t="inlineStr">
        <is>
          <t>[버티기형]</t>
        </is>
      </c>
      <c r="E431" s="19" t="inlineStr">
        <is>
          <t>+10%▶50% 익절 / +20%▶30% 익절 / +30%▶20% 익절</t>
        </is>
      </c>
      <c r="F431" s="19" t="inlineStr">
        <is>
          <t>-5%▶40% 손절 / -15%▶30% 손절 / -20%▶30% 손절</t>
        </is>
      </c>
      <c r="G431" s="19" t="inlineStr">
        <is>
          <t>2026-01-02</t>
        </is>
      </c>
      <c r="H431" s="19" t="inlineStr">
        <is>
          <t>2026-06-08</t>
        </is>
      </c>
      <c r="I431" s="19" t="inlineStr">
        <is>
          <t>예</t>
        </is>
      </c>
      <c r="J431" s="19" t="n">
        <v>0.0005</v>
      </c>
      <c r="K431" s="19" t="n">
        <v>0.0025</v>
      </c>
      <c r="L431" s="19" t="n">
        <v>0.0007</v>
      </c>
      <c r="M431" s="19" t="inlineStr">
        <is>
          <t>2026-01-21</t>
        </is>
      </c>
      <c r="N431" s="19" t="n">
        <v>15766.03</v>
      </c>
      <c r="O431" s="19" t="inlineStr">
        <is>
          <t>2026-01-28</t>
        </is>
      </c>
      <c r="P431" s="19" t="n">
        <v>20735.47</v>
      </c>
      <c r="Q431" s="19" t="inlineStr">
        <is>
          <t>3차 익절 도달(30%)</t>
        </is>
      </c>
      <c r="R431" s="19" t="n">
        <v>1</v>
      </c>
      <c r="S431" s="19" t="n">
        <v>0</v>
      </c>
      <c r="T431" s="19" t="n">
        <v>31.52</v>
      </c>
      <c r="U431" s="19" t="n">
        <v>31.13</v>
      </c>
      <c r="V431" s="19" t="n">
        <v>60</v>
      </c>
    </row>
    <row r="432">
      <c r="A432" s="19" t="inlineStr">
        <is>
          <t>TIGER 코스닥150</t>
        </is>
      </c>
      <c r="B432" s="19" t="inlineStr">
        <is>
          <t>232080</t>
        </is>
      </c>
      <c r="C432" s="19" t="inlineStr">
        <is>
          <t>[수익극대화]</t>
        </is>
      </c>
      <c r="D432" s="19" t="inlineStr">
        <is>
          <t>[칼손절]</t>
        </is>
      </c>
      <c r="E432" s="19" t="inlineStr">
        <is>
          <t>+10%▶40% 익절 / +20%▶30% 익절 / +40%▶30% 익절</t>
        </is>
      </c>
      <c r="F432" s="19" t="inlineStr">
        <is>
          <t>-2%▶80% 손절 / -4%▶10% 손절 / -6%▶10% 손절</t>
        </is>
      </c>
      <c r="G432" s="19" t="inlineStr">
        <is>
          <t>2026-01-02</t>
        </is>
      </c>
      <c r="H432" s="19" t="inlineStr">
        <is>
          <t>2026-06-08</t>
        </is>
      </c>
      <c r="I432" s="19" t="inlineStr">
        <is>
          <t>예</t>
        </is>
      </c>
      <c r="J432" s="19" t="n">
        <v>0.0005</v>
      </c>
      <c r="K432" s="19" t="n">
        <v>0.0025</v>
      </c>
      <c r="L432" s="19" t="n">
        <v>0.0007</v>
      </c>
      <c r="M432" s="19" t="inlineStr">
        <is>
          <t>2026-01-21</t>
        </is>
      </c>
      <c r="N432" s="19" t="n">
        <v>15766.03</v>
      </c>
      <c r="O432" s="19" t="inlineStr">
        <is>
          <t>2026-01-26</t>
        </is>
      </c>
      <c r="P432" s="19" t="n">
        <v>18796.83</v>
      </c>
      <c r="Q432" s="19" t="inlineStr">
        <is>
          <t>RSI 과열 부분청산</t>
        </is>
      </c>
      <c r="R432" s="19" t="n">
        <v>17</v>
      </c>
      <c r="S432" s="19" t="n">
        <v>2</v>
      </c>
      <c r="T432" s="19" t="n">
        <v>19.22</v>
      </c>
      <c r="U432" s="19" t="n">
        <v>18.87</v>
      </c>
      <c r="V432" s="19" t="n">
        <v>933</v>
      </c>
    </row>
    <row r="433">
      <c r="A433" s="19" t="inlineStr">
        <is>
          <t>TIGER 코스닥150</t>
        </is>
      </c>
      <c r="B433" s="19" t="inlineStr">
        <is>
          <t>232080</t>
        </is>
      </c>
      <c r="C433" s="19" t="inlineStr">
        <is>
          <t>[수익극대화]</t>
        </is>
      </c>
      <c r="D433" s="19" t="inlineStr">
        <is>
          <t>[칼손절]</t>
        </is>
      </c>
      <c r="E433" s="19" t="inlineStr">
        <is>
          <t>+10%▶40% 익절 / +20%▶30% 익절 / +40%▶30% 익절</t>
        </is>
      </c>
      <c r="F433" s="19" t="inlineStr">
        <is>
          <t>-2%▶80% 손절 / -4%▶10% 손절 / -6%▶10% 손절</t>
        </is>
      </c>
      <c r="G433" s="19" t="inlineStr">
        <is>
          <t>2026-01-02</t>
        </is>
      </c>
      <c r="H433" s="19" t="inlineStr">
        <is>
          <t>2026-06-08</t>
        </is>
      </c>
      <c r="I433" s="19" t="inlineStr">
        <is>
          <t>예</t>
        </is>
      </c>
      <c r="J433" s="19" t="n">
        <v>0.0005</v>
      </c>
      <c r="K433" s="19" t="n">
        <v>0.0025</v>
      </c>
      <c r="L433" s="19" t="n">
        <v>0.0007</v>
      </c>
      <c r="M433" s="19" t="inlineStr">
        <is>
          <t>2026-01-21</t>
        </is>
      </c>
      <c r="N433" s="19" t="n">
        <v>15766.03</v>
      </c>
      <c r="O433" s="19" t="inlineStr">
        <is>
          <t>2026-01-27</t>
        </is>
      </c>
      <c r="P433" s="19" t="n">
        <v>19306.48</v>
      </c>
      <c r="Q433" s="19" t="inlineStr">
        <is>
          <t>RSI 과열 부분청산</t>
        </is>
      </c>
      <c r="R433" s="19" t="n">
        <v>1</v>
      </c>
      <c r="S433" s="19" t="n">
        <v>1</v>
      </c>
      <c r="T433" s="19" t="n">
        <v>22.46</v>
      </c>
      <c r="U433" s="19" t="n">
        <v>22.09</v>
      </c>
      <c r="V433" s="19" t="n">
        <v>56</v>
      </c>
    </row>
    <row r="434">
      <c r="A434" s="19" t="inlineStr">
        <is>
          <t>TIGER 코스닥150</t>
        </is>
      </c>
      <c r="B434" s="19" t="inlineStr">
        <is>
          <t>232080</t>
        </is>
      </c>
      <c r="C434" s="19" t="inlineStr">
        <is>
          <t>[수익극대화]</t>
        </is>
      </c>
      <c r="D434" s="19" t="inlineStr">
        <is>
          <t>[칼손절]</t>
        </is>
      </c>
      <c r="E434" s="19" t="inlineStr">
        <is>
          <t>+10%▶40% 익절 / +20%▶30% 익절 / +40%▶30% 익절</t>
        </is>
      </c>
      <c r="F434" s="19" t="inlineStr">
        <is>
          <t>-2%▶80% 손절 / -4%▶10% 손절 / -6%▶10% 손절</t>
        </is>
      </c>
      <c r="G434" s="19" t="inlineStr">
        <is>
          <t>2026-01-02</t>
        </is>
      </c>
      <c r="H434" s="19" t="inlineStr">
        <is>
          <t>2026-06-08</t>
        </is>
      </c>
      <c r="I434" s="19" t="inlineStr">
        <is>
          <t>예</t>
        </is>
      </c>
      <c r="J434" s="19" t="n">
        <v>0.0005</v>
      </c>
      <c r="K434" s="19" t="n">
        <v>0.0025</v>
      </c>
      <c r="L434" s="19" t="n">
        <v>0.0007</v>
      </c>
      <c r="M434" s="19" t="inlineStr">
        <is>
          <t>2026-01-21</t>
        </is>
      </c>
      <c r="N434" s="19" t="n">
        <v>15766.03</v>
      </c>
      <c r="O434" s="19" t="inlineStr">
        <is>
          <t>2026-01-28</t>
        </is>
      </c>
      <c r="P434" s="19" t="n">
        <v>20735.47</v>
      </c>
      <c r="Q434" s="19" t="inlineStr">
        <is>
          <t>2차 익절 도달(20%)</t>
        </is>
      </c>
      <c r="R434" s="19" t="n">
        <v>1</v>
      </c>
      <c r="S434" s="19" t="n">
        <v>0</v>
      </c>
      <c r="T434" s="19" t="n">
        <v>31.52</v>
      </c>
      <c r="U434" s="19" t="n">
        <v>31.13</v>
      </c>
      <c r="V434" s="19" t="n">
        <v>60</v>
      </c>
    </row>
    <row r="435">
      <c r="A435" s="19" t="inlineStr">
        <is>
          <t>TIGER 코스닥150</t>
        </is>
      </c>
      <c r="B435" s="19" t="inlineStr">
        <is>
          <t>232080</t>
        </is>
      </c>
      <c r="C435" s="19" t="inlineStr">
        <is>
          <t>[수익극대화]</t>
        </is>
      </c>
      <c r="D435" s="19" t="inlineStr">
        <is>
          <t>[정석방어]</t>
        </is>
      </c>
      <c r="E435" s="19" t="inlineStr">
        <is>
          <t>+10%▶40% 익절 / +20%▶30% 익절 / +40%▶30% 익절</t>
        </is>
      </c>
      <c r="F435" s="19" t="inlineStr">
        <is>
          <t>-3%▶70% 손절 / -5%▶20% 손절 / -10%▶10% 손절</t>
        </is>
      </c>
      <c r="G435" s="19" t="inlineStr">
        <is>
          <t>2026-01-02</t>
        </is>
      </c>
      <c r="H435" s="19" t="inlineStr">
        <is>
          <t>2026-06-08</t>
        </is>
      </c>
      <c r="I435" s="19" t="inlineStr">
        <is>
          <t>예</t>
        </is>
      </c>
      <c r="J435" s="19" t="n">
        <v>0.0005</v>
      </c>
      <c r="K435" s="19" t="n">
        <v>0.0025</v>
      </c>
      <c r="L435" s="19" t="n">
        <v>0.0007</v>
      </c>
      <c r="M435" s="19" t="inlineStr">
        <is>
          <t>2026-01-21</t>
        </is>
      </c>
      <c r="N435" s="19" t="n">
        <v>15766.03</v>
      </c>
      <c r="O435" s="19" t="inlineStr">
        <is>
          <t>2026-01-26</t>
        </is>
      </c>
      <c r="P435" s="19" t="n">
        <v>18796.83</v>
      </c>
      <c r="Q435" s="19" t="inlineStr">
        <is>
          <t>RSI 과열 부분청산</t>
        </is>
      </c>
      <c r="R435" s="19" t="n">
        <v>17</v>
      </c>
      <c r="S435" s="19" t="n">
        <v>2</v>
      </c>
      <c r="T435" s="19" t="n">
        <v>19.22</v>
      </c>
      <c r="U435" s="19" t="n">
        <v>18.87</v>
      </c>
      <c r="V435" s="19" t="n">
        <v>933</v>
      </c>
    </row>
    <row r="436">
      <c r="A436" s="19" t="inlineStr">
        <is>
          <t>TIGER 코스닥150</t>
        </is>
      </c>
      <c r="B436" s="19" t="inlineStr">
        <is>
          <t>232080</t>
        </is>
      </c>
      <c r="C436" s="19" t="inlineStr">
        <is>
          <t>[수익극대화]</t>
        </is>
      </c>
      <c r="D436" s="19" t="inlineStr">
        <is>
          <t>[정석방어]</t>
        </is>
      </c>
      <c r="E436" s="19" t="inlineStr">
        <is>
          <t>+10%▶40% 익절 / +20%▶30% 익절 / +40%▶30% 익절</t>
        </is>
      </c>
      <c r="F436" s="19" t="inlineStr">
        <is>
          <t>-3%▶70% 손절 / -5%▶20% 손절 / -10%▶10% 손절</t>
        </is>
      </c>
      <c r="G436" s="19" t="inlineStr">
        <is>
          <t>2026-01-02</t>
        </is>
      </c>
      <c r="H436" s="19" t="inlineStr">
        <is>
          <t>2026-06-08</t>
        </is>
      </c>
      <c r="I436" s="19" t="inlineStr">
        <is>
          <t>예</t>
        </is>
      </c>
      <c r="J436" s="19" t="n">
        <v>0.0005</v>
      </c>
      <c r="K436" s="19" t="n">
        <v>0.0025</v>
      </c>
      <c r="L436" s="19" t="n">
        <v>0.0007</v>
      </c>
      <c r="M436" s="19" t="inlineStr">
        <is>
          <t>2026-01-21</t>
        </is>
      </c>
      <c r="N436" s="19" t="n">
        <v>15766.03</v>
      </c>
      <c r="O436" s="19" t="inlineStr">
        <is>
          <t>2026-01-27</t>
        </is>
      </c>
      <c r="P436" s="19" t="n">
        <v>19306.48</v>
      </c>
      <c r="Q436" s="19" t="inlineStr">
        <is>
          <t>RSI 과열 부분청산</t>
        </is>
      </c>
      <c r="R436" s="19" t="n">
        <v>1</v>
      </c>
      <c r="S436" s="19" t="n">
        <v>1</v>
      </c>
      <c r="T436" s="19" t="n">
        <v>22.46</v>
      </c>
      <c r="U436" s="19" t="n">
        <v>22.09</v>
      </c>
      <c r="V436" s="19" t="n">
        <v>56</v>
      </c>
    </row>
    <row r="437">
      <c r="A437" s="19" t="inlineStr">
        <is>
          <t>TIGER 코스닥150</t>
        </is>
      </c>
      <c r="B437" s="19" t="inlineStr">
        <is>
          <t>232080</t>
        </is>
      </c>
      <c r="C437" s="19" t="inlineStr">
        <is>
          <t>[수익극대화]</t>
        </is>
      </c>
      <c r="D437" s="19" t="inlineStr">
        <is>
          <t>[정석방어]</t>
        </is>
      </c>
      <c r="E437" s="19" t="inlineStr">
        <is>
          <t>+10%▶40% 익절 / +20%▶30% 익절 / +40%▶30% 익절</t>
        </is>
      </c>
      <c r="F437" s="19" t="inlineStr">
        <is>
          <t>-3%▶70% 손절 / -5%▶20% 손절 / -10%▶10% 손절</t>
        </is>
      </c>
      <c r="G437" s="19" t="inlineStr">
        <is>
          <t>2026-01-02</t>
        </is>
      </c>
      <c r="H437" s="19" t="inlineStr">
        <is>
          <t>2026-06-08</t>
        </is>
      </c>
      <c r="I437" s="19" t="inlineStr">
        <is>
          <t>예</t>
        </is>
      </c>
      <c r="J437" s="19" t="n">
        <v>0.0005</v>
      </c>
      <c r="K437" s="19" t="n">
        <v>0.0025</v>
      </c>
      <c r="L437" s="19" t="n">
        <v>0.0007</v>
      </c>
      <c r="M437" s="19" t="inlineStr">
        <is>
          <t>2026-01-21</t>
        </is>
      </c>
      <c r="N437" s="19" t="n">
        <v>15766.03</v>
      </c>
      <c r="O437" s="19" t="inlineStr">
        <is>
          <t>2026-01-28</t>
        </is>
      </c>
      <c r="P437" s="19" t="n">
        <v>20735.47</v>
      </c>
      <c r="Q437" s="19" t="inlineStr">
        <is>
          <t>2차 익절 도달(20%)</t>
        </is>
      </c>
      <c r="R437" s="19" t="n">
        <v>1</v>
      </c>
      <c r="S437" s="19" t="n">
        <v>0</v>
      </c>
      <c r="T437" s="19" t="n">
        <v>31.52</v>
      </c>
      <c r="U437" s="19" t="n">
        <v>31.13</v>
      </c>
      <c r="V437" s="19" t="n">
        <v>60</v>
      </c>
    </row>
    <row r="438">
      <c r="A438" s="19" t="inlineStr">
        <is>
          <t>TIGER 코스닥150</t>
        </is>
      </c>
      <c r="B438" s="19" t="inlineStr">
        <is>
          <t>232080</t>
        </is>
      </c>
      <c r="C438" s="19" t="inlineStr">
        <is>
          <t>[수익극대화]</t>
        </is>
      </c>
      <c r="D438" s="19" t="inlineStr">
        <is>
          <t>[변동성허용]</t>
        </is>
      </c>
      <c r="E438" s="19" t="inlineStr">
        <is>
          <t>+10%▶40% 익절 / +20%▶30% 익절 / +40%▶30% 익절</t>
        </is>
      </c>
      <c r="F438" s="19" t="inlineStr">
        <is>
          <t>-5%▶50% 손절 / -10%▶30% 손절 / -15%▶20% 손절</t>
        </is>
      </c>
      <c r="G438" s="19" t="inlineStr">
        <is>
          <t>2026-01-02</t>
        </is>
      </c>
      <c r="H438" s="19" t="inlineStr">
        <is>
          <t>2026-06-08</t>
        </is>
      </c>
      <c r="I438" s="19" t="inlineStr">
        <is>
          <t>예</t>
        </is>
      </c>
      <c r="J438" s="19" t="n">
        <v>0.0005</v>
      </c>
      <c r="K438" s="19" t="n">
        <v>0.0025</v>
      </c>
      <c r="L438" s="19" t="n">
        <v>0.0007</v>
      </c>
      <c r="M438" s="19" t="inlineStr">
        <is>
          <t>2026-01-21</t>
        </is>
      </c>
      <c r="N438" s="19" t="n">
        <v>15766.03</v>
      </c>
      <c r="O438" s="19" t="inlineStr">
        <is>
          <t>2026-01-26</t>
        </is>
      </c>
      <c r="P438" s="19" t="n">
        <v>18796.83</v>
      </c>
      <c r="Q438" s="19" t="inlineStr">
        <is>
          <t>RSI 과열 부분청산</t>
        </is>
      </c>
      <c r="R438" s="19" t="n">
        <v>17</v>
      </c>
      <c r="S438" s="19" t="n">
        <v>2</v>
      </c>
      <c r="T438" s="19" t="n">
        <v>19.22</v>
      </c>
      <c r="U438" s="19" t="n">
        <v>18.87</v>
      </c>
      <c r="V438" s="19" t="n">
        <v>933</v>
      </c>
    </row>
    <row r="439">
      <c r="A439" s="19" t="inlineStr">
        <is>
          <t>TIGER 코스닥150</t>
        </is>
      </c>
      <c r="B439" s="19" t="inlineStr">
        <is>
          <t>232080</t>
        </is>
      </c>
      <c r="C439" s="19" t="inlineStr">
        <is>
          <t>[수익극대화]</t>
        </is>
      </c>
      <c r="D439" s="19" t="inlineStr">
        <is>
          <t>[변동성허용]</t>
        </is>
      </c>
      <c r="E439" s="19" t="inlineStr">
        <is>
          <t>+10%▶40% 익절 / +20%▶30% 익절 / +40%▶30% 익절</t>
        </is>
      </c>
      <c r="F439" s="19" t="inlineStr">
        <is>
          <t>-5%▶50% 손절 / -10%▶30% 손절 / -15%▶20% 손절</t>
        </is>
      </c>
      <c r="G439" s="19" t="inlineStr">
        <is>
          <t>2026-01-02</t>
        </is>
      </c>
      <c r="H439" s="19" t="inlineStr">
        <is>
          <t>2026-06-08</t>
        </is>
      </c>
      <c r="I439" s="19" t="inlineStr">
        <is>
          <t>예</t>
        </is>
      </c>
      <c r="J439" s="19" t="n">
        <v>0.0005</v>
      </c>
      <c r="K439" s="19" t="n">
        <v>0.0025</v>
      </c>
      <c r="L439" s="19" t="n">
        <v>0.0007</v>
      </c>
      <c r="M439" s="19" t="inlineStr">
        <is>
          <t>2026-01-21</t>
        </is>
      </c>
      <c r="N439" s="19" t="n">
        <v>15766.03</v>
      </c>
      <c r="O439" s="19" t="inlineStr">
        <is>
          <t>2026-01-27</t>
        </is>
      </c>
      <c r="P439" s="19" t="n">
        <v>19306.48</v>
      </c>
      <c r="Q439" s="19" t="inlineStr">
        <is>
          <t>RSI 과열 부분청산</t>
        </is>
      </c>
      <c r="R439" s="19" t="n">
        <v>1</v>
      </c>
      <c r="S439" s="19" t="n">
        <v>1</v>
      </c>
      <c r="T439" s="19" t="n">
        <v>22.46</v>
      </c>
      <c r="U439" s="19" t="n">
        <v>22.09</v>
      </c>
      <c r="V439" s="19" t="n">
        <v>56</v>
      </c>
    </row>
    <row r="440">
      <c r="A440" s="19" t="inlineStr">
        <is>
          <t>TIGER 코스닥150</t>
        </is>
      </c>
      <c r="B440" s="19" t="inlineStr">
        <is>
          <t>232080</t>
        </is>
      </c>
      <c r="C440" s="19" t="inlineStr">
        <is>
          <t>[수익극대화]</t>
        </is>
      </c>
      <c r="D440" s="19" t="inlineStr">
        <is>
          <t>[변동성허용]</t>
        </is>
      </c>
      <c r="E440" s="19" t="inlineStr">
        <is>
          <t>+10%▶40% 익절 / +20%▶30% 익절 / +40%▶30% 익절</t>
        </is>
      </c>
      <c r="F440" s="19" t="inlineStr">
        <is>
          <t>-5%▶50% 손절 / -10%▶30% 손절 / -15%▶20% 손절</t>
        </is>
      </c>
      <c r="G440" s="19" t="inlineStr">
        <is>
          <t>2026-01-02</t>
        </is>
      </c>
      <c r="H440" s="19" t="inlineStr">
        <is>
          <t>2026-06-08</t>
        </is>
      </c>
      <c r="I440" s="19" t="inlineStr">
        <is>
          <t>예</t>
        </is>
      </c>
      <c r="J440" s="19" t="n">
        <v>0.0005</v>
      </c>
      <c r="K440" s="19" t="n">
        <v>0.0025</v>
      </c>
      <c r="L440" s="19" t="n">
        <v>0.0007</v>
      </c>
      <c r="M440" s="19" t="inlineStr">
        <is>
          <t>2026-01-21</t>
        </is>
      </c>
      <c r="N440" s="19" t="n">
        <v>15766.03</v>
      </c>
      <c r="O440" s="19" t="inlineStr">
        <is>
          <t>2026-01-28</t>
        </is>
      </c>
      <c r="P440" s="19" t="n">
        <v>20735.47</v>
      </c>
      <c r="Q440" s="19" t="inlineStr">
        <is>
          <t>2차 익절 도달(20%)</t>
        </is>
      </c>
      <c r="R440" s="19" t="n">
        <v>1</v>
      </c>
      <c r="S440" s="19" t="n">
        <v>0</v>
      </c>
      <c r="T440" s="19" t="n">
        <v>31.52</v>
      </c>
      <c r="U440" s="19" t="n">
        <v>31.13</v>
      </c>
      <c r="V440" s="19" t="n">
        <v>60</v>
      </c>
    </row>
    <row r="441">
      <c r="A441" s="19" t="inlineStr">
        <is>
          <t>TIGER 코스닥150</t>
        </is>
      </c>
      <c r="B441" s="19" t="inlineStr">
        <is>
          <t>232080</t>
        </is>
      </c>
      <c r="C441" s="19" t="inlineStr">
        <is>
          <t>[수익극대화]</t>
        </is>
      </c>
      <c r="D441" s="19" t="inlineStr">
        <is>
          <t>[버티기형]</t>
        </is>
      </c>
      <c r="E441" s="19" t="inlineStr">
        <is>
          <t>+10%▶40% 익절 / +20%▶30% 익절 / +40%▶30% 익절</t>
        </is>
      </c>
      <c r="F441" s="19" t="inlineStr">
        <is>
          <t>-5%▶40% 손절 / -15%▶30% 손절 / -20%▶30% 손절</t>
        </is>
      </c>
      <c r="G441" s="19" t="inlineStr">
        <is>
          <t>2026-01-02</t>
        </is>
      </c>
      <c r="H441" s="19" t="inlineStr">
        <is>
          <t>2026-06-08</t>
        </is>
      </c>
      <c r="I441" s="19" t="inlineStr">
        <is>
          <t>예</t>
        </is>
      </c>
      <c r="J441" s="19" t="n">
        <v>0.0005</v>
      </c>
      <c r="K441" s="19" t="n">
        <v>0.0025</v>
      </c>
      <c r="L441" s="19" t="n">
        <v>0.0007</v>
      </c>
      <c r="M441" s="19" t="inlineStr">
        <is>
          <t>2026-01-21</t>
        </is>
      </c>
      <c r="N441" s="19" t="n">
        <v>15766.03</v>
      </c>
      <c r="O441" s="19" t="inlineStr">
        <is>
          <t>2026-01-26</t>
        </is>
      </c>
      <c r="P441" s="19" t="n">
        <v>18796.83</v>
      </c>
      <c r="Q441" s="19" t="inlineStr">
        <is>
          <t>RSI 과열 부분청산</t>
        </is>
      </c>
      <c r="R441" s="19" t="n">
        <v>17</v>
      </c>
      <c r="S441" s="19" t="n">
        <v>2</v>
      </c>
      <c r="T441" s="19" t="n">
        <v>19.22</v>
      </c>
      <c r="U441" s="19" t="n">
        <v>18.87</v>
      </c>
      <c r="V441" s="19" t="n">
        <v>933</v>
      </c>
    </row>
    <row r="442">
      <c r="A442" s="19" t="inlineStr">
        <is>
          <t>TIGER 코스닥150</t>
        </is>
      </c>
      <c r="B442" s="19" t="inlineStr">
        <is>
          <t>232080</t>
        </is>
      </c>
      <c r="C442" s="19" t="inlineStr">
        <is>
          <t>[수익극대화]</t>
        </is>
      </c>
      <c r="D442" s="19" t="inlineStr">
        <is>
          <t>[버티기형]</t>
        </is>
      </c>
      <c r="E442" s="19" t="inlineStr">
        <is>
          <t>+10%▶40% 익절 / +20%▶30% 익절 / +40%▶30% 익절</t>
        </is>
      </c>
      <c r="F442" s="19" t="inlineStr">
        <is>
          <t>-5%▶40% 손절 / -15%▶30% 손절 / -20%▶30% 손절</t>
        </is>
      </c>
      <c r="G442" s="19" t="inlineStr">
        <is>
          <t>2026-01-02</t>
        </is>
      </c>
      <c r="H442" s="19" t="inlineStr">
        <is>
          <t>2026-06-08</t>
        </is>
      </c>
      <c r="I442" s="19" t="inlineStr">
        <is>
          <t>예</t>
        </is>
      </c>
      <c r="J442" s="19" t="n">
        <v>0.0005</v>
      </c>
      <c r="K442" s="19" t="n">
        <v>0.0025</v>
      </c>
      <c r="L442" s="19" t="n">
        <v>0.0007</v>
      </c>
      <c r="M442" s="19" t="inlineStr">
        <is>
          <t>2026-01-21</t>
        </is>
      </c>
      <c r="N442" s="19" t="n">
        <v>15766.03</v>
      </c>
      <c r="O442" s="19" t="inlineStr">
        <is>
          <t>2026-01-27</t>
        </is>
      </c>
      <c r="P442" s="19" t="n">
        <v>19306.48</v>
      </c>
      <c r="Q442" s="19" t="inlineStr">
        <is>
          <t>RSI 과열 부분청산</t>
        </is>
      </c>
      <c r="R442" s="19" t="n">
        <v>1</v>
      </c>
      <c r="S442" s="19" t="n">
        <v>1</v>
      </c>
      <c r="T442" s="19" t="n">
        <v>22.46</v>
      </c>
      <c r="U442" s="19" t="n">
        <v>22.09</v>
      </c>
      <c r="V442" s="19" t="n">
        <v>56</v>
      </c>
    </row>
    <row r="443">
      <c r="A443" s="19" t="inlineStr">
        <is>
          <t>TIGER 코스닥150</t>
        </is>
      </c>
      <c r="B443" s="19" t="inlineStr">
        <is>
          <t>232080</t>
        </is>
      </c>
      <c r="C443" s="19" t="inlineStr">
        <is>
          <t>[수익극대화]</t>
        </is>
      </c>
      <c r="D443" s="19" t="inlineStr">
        <is>
          <t>[버티기형]</t>
        </is>
      </c>
      <c r="E443" s="19" t="inlineStr">
        <is>
          <t>+10%▶40% 익절 / +20%▶30% 익절 / +40%▶30% 익절</t>
        </is>
      </c>
      <c r="F443" s="19" t="inlineStr">
        <is>
          <t>-5%▶40% 손절 / -15%▶30% 손절 / -20%▶30% 손절</t>
        </is>
      </c>
      <c r="G443" s="19" t="inlineStr">
        <is>
          <t>2026-01-02</t>
        </is>
      </c>
      <c r="H443" s="19" t="inlineStr">
        <is>
          <t>2026-06-08</t>
        </is>
      </c>
      <c r="I443" s="19" t="inlineStr">
        <is>
          <t>예</t>
        </is>
      </c>
      <c r="J443" s="19" t="n">
        <v>0.0005</v>
      </c>
      <c r="K443" s="19" t="n">
        <v>0.0025</v>
      </c>
      <c r="L443" s="19" t="n">
        <v>0.0007</v>
      </c>
      <c r="M443" s="19" t="inlineStr">
        <is>
          <t>2026-01-21</t>
        </is>
      </c>
      <c r="N443" s="19" t="n">
        <v>15766.03</v>
      </c>
      <c r="O443" s="19" t="inlineStr">
        <is>
          <t>2026-01-28</t>
        </is>
      </c>
      <c r="P443" s="19" t="n">
        <v>20735.47</v>
      </c>
      <c r="Q443" s="19" t="inlineStr">
        <is>
          <t>2차 익절 도달(20%)</t>
        </is>
      </c>
      <c r="R443" s="19" t="n">
        <v>1</v>
      </c>
      <c r="S443" s="19" t="n">
        <v>0</v>
      </c>
      <c r="T443" s="19" t="n">
        <v>31.52</v>
      </c>
      <c r="U443" s="19" t="n">
        <v>31.13</v>
      </c>
      <c r="V443" s="19" t="n">
        <v>60</v>
      </c>
    </row>
    <row r="444">
      <c r="A444" s="19" t="inlineStr">
        <is>
          <t>KODEX 금융고배당TOP10타겟위클리커버드콜</t>
        </is>
      </c>
      <c r="B444" s="19" t="inlineStr">
        <is>
          <t>498410</t>
        </is>
      </c>
      <c r="C444" s="19" t="inlineStr">
        <is>
          <t>[초단타]</t>
        </is>
      </c>
      <c r="D444" s="19" t="inlineStr">
        <is>
          <t>[칼손절]</t>
        </is>
      </c>
      <c r="E444" s="19" t="inlineStr">
        <is>
          <t>+3%▶70% 익절 / +5%▶20% 익절 / +10%▶10% 익절</t>
        </is>
      </c>
      <c r="F444" s="19" t="inlineStr">
        <is>
          <t>-2%▶80% 손절 / -4%▶10% 손절 / -6%▶10% 손절</t>
        </is>
      </c>
      <c r="G444" s="19" t="inlineStr">
        <is>
          <t>2026-01-02</t>
        </is>
      </c>
      <c r="H444" s="19" t="inlineStr">
        <is>
          <t>2026-06-08</t>
        </is>
      </c>
      <c r="I444" s="19" t="inlineStr">
        <is>
          <t>예</t>
        </is>
      </c>
      <c r="J444" s="19" t="n">
        <v>0.0005</v>
      </c>
      <c r="K444" s="19" t="n">
        <v>0.0025</v>
      </c>
      <c r="L444" s="19" t="n">
        <v>0.0007</v>
      </c>
      <c r="M444" s="19" t="inlineStr">
        <is>
          <t>2026-01-19</t>
        </is>
      </c>
      <c r="N444" s="19" t="n">
        <v>11246.87</v>
      </c>
      <c r="O444" s="19" t="inlineStr">
        <is>
          <t>2026-01-22</t>
        </is>
      </c>
      <c r="P444" s="19" t="n">
        <v>11586.88</v>
      </c>
      <c r="Q444" s="19" t="inlineStr">
        <is>
          <t>1차 익절 도달(3%)</t>
        </is>
      </c>
      <c r="R444" s="19" t="n">
        <v>18</v>
      </c>
      <c r="S444" s="19" t="n">
        <v>8</v>
      </c>
      <c r="T444" s="19" t="n">
        <v>3.02</v>
      </c>
      <c r="U444" s="19" t="n">
        <v>2.71</v>
      </c>
      <c r="V444" s="19" t="n">
        <v>623</v>
      </c>
    </row>
    <row r="445">
      <c r="A445" s="19" t="inlineStr">
        <is>
          <t>KODEX 금융고배당TOP10타겟위클리커버드콜</t>
        </is>
      </c>
      <c r="B445" s="19" t="inlineStr">
        <is>
          <t>498410</t>
        </is>
      </c>
      <c r="C445" s="19" t="inlineStr">
        <is>
          <t>[초단타]</t>
        </is>
      </c>
      <c r="D445" s="19" t="inlineStr">
        <is>
          <t>[칼손절]</t>
        </is>
      </c>
      <c r="E445" s="19" t="inlineStr">
        <is>
          <t>+3%▶70% 익절 / +5%▶20% 익절 / +10%▶10% 익절</t>
        </is>
      </c>
      <c r="F445" s="19" t="inlineStr">
        <is>
          <t>-2%▶80% 손절 / -4%▶10% 손절 / -6%▶10% 손절</t>
        </is>
      </c>
      <c r="G445" s="19" t="inlineStr">
        <is>
          <t>2026-01-02</t>
        </is>
      </c>
      <c r="H445" s="19" t="inlineStr">
        <is>
          <t>2026-06-08</t>
        </is>
      </c>
      <c r="I445" s="19" t="inlineStr">
        <is>
          <t>예</t>
        </is>
      </c>
      <c r="J445" s="19" t="n">
        <v>0.0005</v>
      </c>
      <c r="K445" s="19" t="n">
        <v>0.0025</v>
      </c>
      <c r="L445" s="19" t="n">
        <v>0.0007</v>
      </c>
      <c r="M445" s="19" t="inlineStr">
        <is>
          <t>2026-01-19</t>
        </is>
      </c>
      <c r="N445" s="19" t="n">
        <v>11246.87</v>
      </c>
      <c r="O445" s="19" t="inlineStr">
        <is>
          <t>2026-01-27</t>
        </is>
      </c>
      <c r="P445" s="19" t="n">
        <v>12130.5</v>
      </c>
      <c r="Q445" s="19" t="inlineStr">
        <is>
          <t>RSI 과열 부분청산</t>
        </is>
      </c>
      <c r="R445" s="19" t="n">
        <v>7</v>
      </c>
      <c r="S445" s="19" t="n">
        <v>1</v>
      </c>
      <c r="T445" s="19" t="n">
        <v>7.86</v>
      </c>
      <c r="U445" s="19" t="n">
        <v>7.53</v>
      </c>
      <c r="V445" s="19" t="n">
        <v>252</v>
      </c>
    </row>
    <row r="446">
      <c r="A446" s="19" t="inlineStr">
        <is>
          <t>KODEX 금융고배당TOP10타겟위클리커버드콜</t>
        </is>
      </c>
      <c r="B446" s="19" t="inlineStr">
        <is>
          <t>498410</t>
        </is>
      </c>
      <c r="C446" s="19" t="inlineStr">
        <is>
          <t>[초단타]</t>
        </is>
      </c>
      <c r="D446" s="19" t="inlineStr">
        <is>
          <t>[칼손절]</t>
        </is>
      </c>
      <c r="E446" s="19" t="inlineStr">
        <is>
          <t>+3%▶70% 익절 / +5%▶20% 익절 / +10%▶10% 익절</t>
        </is>
      </c>
      <c r="F446" s="19" t="inlineStr">
        <is>
          <t>-2%▶80% 손절 / -4%▶10% 손절 / -6%▶10% 손절</t>
        </is>
      </c>
      <c r="G446" s="19" t="inlineStr">
        <is>
          <t>2026-01-02</t>
        </is>
      </c>
      <c r="H446" s="19" t="inlineStr">
        <is>
          <t>2026-06-08</t>
        </is>
      </c>
      <c r="I446" s="19" t="inlineStr">
        <is>
          <t>예</t>
        </is>
      </c>
      <c r="J446" s="19" t="n">
        <v>0.0005</v>
      </c>
      <c r="K446" s="19" t="n">
        <v>0.0025</v>
      </c>
      <c r="L446" s="19" t="n">
        <v>0.0007</v>
      </c>
      <c r="M446" s="19" t="inlineStr">
        <is>
          <t>2026-01-19</t>
        </is>
      </c>
      <c r="N446" s="19" t="n">
        <v>11246.87</v>
      </c>
      <c r="O446" s="19" t="inlineStr">
        <is>
          <t>2026-01-28</t>
        </is>
      </c>
      <c r="P446" s="19" t="n">
        <v>11963.62</v>
      </c>
      <c r="Q446" s="19" t="inlineStr">
        <is>
          <t>2차 익절 도달(5%)</t>
        </is>
      </c>
      <c r="R446" s="19" t="n">
        <v>1</v>
      </c>
      <c r="S446" s="19" t="n">
        <v>0</v>
      </c>
      <c r="T446" s="19" t="n">
        <v>6.37</v>
      </c>
      <c r="U446" s="19" t="n">
        <v>6.05</v>
      </c>
      <c r="V446" s="19" t="n">
        <v>36</v>
      </c>
    </row>
    <row r="447">
      <c r="A447" s="19" t="inlineStr">
        <is>
          <t>KODEX 금융고배당TOP10타겟위클리커버드콜</t>
        </is>
      </c>
      <c r="B447" s="19" t="inlineStr">
        <is>
          <t>498410</t>
        </is>
      </c>
      <c r="C447" s="19" t="inlineStr">
        <is>
          <t>[초단타]</t>
        </is>
      </c>
      <c r="D447" s="19" t="inlineStr">
        <is>
          <t>[정석방어]</t>
        </is>
      </c>
      <c r="E447" s="19" t="inlineStr">
        <is>
          <t>+3%▶70% 익절 / +5%▶20% 익절 / +10%▶10% 익절</t>
        </is>
      </c>
      <c r="F447" s="19" t="inlineStr">
        <is>
          <t>-3%▶70% 손절 / -5%▶20% 손절 / -10%▶10% 손절</t>
        </is>
      </c>
      <c r="G447" s="19" t="inlineStr">
        <is>
          <t>2026-01-02</t>
        </is>
      </c>
      <c r="H447" s="19" t="inlineStr">
        <is>
          <t>2026-06-08</t>
        </is>
      </c>
      <c r="I447" s="19" t="inlineStr">
        <is>
          <t>예</t>
        </is>
      </c>
      <c r="J447" s="19" t="n">
        <v>0.0005</v>
      </c>
      <c r="K447" s="19" t="n">
        <v>0.0025</v>
      </c>
      <c r="L447" s="19" t="n">
        <v>0.0007</v>
      </c>
      <c r="M447" s="19" t="inlineStr">
        <is>
          <t>2026-01-19</t>
        </is>
      </c>
      <c r="N447" s="19" t="n">
        <v>11246.87</v>
      </c>
      <c r="O447" s="19" t="inlineStr">
        <is>
          <t>2026-01-22</t>
        </is>
      </c>
      <c r="P447" s="19" t="n">
        <v>11586.88</v>
      </c>
      <c r="Q447" s="19" t="inlineStr">
        <is>
          <t>1차 익절 도달(3%)</t>
        </is>
      </c>
      <c r="R447" s="19" t="n">
        <v>18</v>
      </c>
      <c r="S447" s="19" t="n">
        <v>8</v>
      </c>
      <c r="T447" s="19" t="n">
        <v>3.02</v>
      </c>
      <c r="U447" s="19" t="n">
        <v>2.71</v>
      </c>
      <c r="V447" s="19" t="n">
        <v>623</v>
      </c>
    </row>
    <row r="448">
      <c r="A448" s="19" t="inlineStr">
        <is>
          <t>KODEX 금융고배당TOP10타겟위클리커버드콜</t>
        </is>
      </c>
      <c r="B448" s="19" t="inlineStr">
        <is>
          <t>498410</t>
        </is>
      </c>
      <c r="C448" s="19" t="inlineStr">
        <is>
          <t>[초단타]</t>
        </is>
      </c>
      <c r="D448" s="19" t="inlineStr">
        <is>
          <t>[정석방어]</t>
        </is>
      </c>
      <c r="E448" s="19" t="inlineStr">
        <is>
          <t>+3%▶70% 익절 / +5%▶20% 익절 / +10%▶10% 익절</t>
        </is>
      </c>
      <c r="F448" s="19" t="inlineStr">
        <is>
          <t>-3%▶70% 손절 / -5%▶20% 손절 / -10%▶10% 손절</t>
        </is>
      </c>
      <c r="G448" s="19" t="inlineStr">
        <is>
          <t>2026-01-02</t>
        </is>
      </c>
      <c r="H448" s="19" t="inlineStr">
        <is>
          <t>2026-06-08</t>
        </is>
      </c>
      <c r="I448" s="19" t="inlineStr">
        <is>
          <t>예</t>
        </is>
      </c>
      <c r="J448" s="19" t="n">
        <v>0.0005</v>
      </c>
      <c r="K448" s="19" t="n">
        <v>0.0025</v>
      </c>
      <c r="L448" s="19" t="n">
        <v>0.0007</v>
      </c>
      <c r="M448" s="19" t="inlineStr">
        <is>
          <t>2026-01-19</t>
        </is>
      </c>
      <c r="N448" s="19" t="n">
        <v>11246.87</v>
      </c>
      <c r="O448" s="19" t="inlineStr">
        <is>
          <t>2026-01-27</t>
        </is>
      </c>
      <c r="P448" s="19" t="n">
        <v>12130.5</v>
      </c>
      <c r="Q448" s="19" t="inlineStr">
        <is>
          <t>RSI 과열 부분청산</t>
        </is>
      </c>
      <c r="R448" s="19" t="n">
        <v>7</v>
      </c>
      <c r="S448" s="19" t="n">
        <v>1</v>
      </c>
      <c r="T448" s="19" t="n">
        <v>7.86</v>
      </c>
      <c r="U448" s="19" t="n">
        <v>7.53</v>
      </c>
      <c r="V448" s="19" t="n">
        <v>252</v>
      </c>
    </row>
    <row r="449">
      <c r="A449" s="19" t="inlineStr">
        <is>
          <t>KODEX 금융고배당TOP10타겟위클리커버드콜</t>
        </is>
      </c>
      <c r="B449" s="19" t="inlineStr">
        <is>
          <t>498410</t>
        </is>
      </c>
      <c r="C449" s="19" t="inlineStr">
        <is>
          <t>[초단타]</t>
        </is>
      </c>
      <c r="D449" s="19" t="inlineStr">
        <is>
          <t>[정석방어]</t>
        </is>
      </c>
      <c r="E449" s="19" t="inlineStr">
        <is>
          <t>+3%▶70% 익절 / +5%▶20% 익절 / +10%▶10% 익절</t>
        </is>
      </c>
      <c r="F449" s="19" t="inlineStr">
        <is>
          <t>-3%▶70% 손절 / -5%▶20% 손절 / -10%▶10% 손절</t>
        </is>
      </c>
      <c r="G449" s="19" t="inlineStr">
        <is>
          <t>2026-01-02</t>
        </is>
      </c>
      <c r="H449" s="19" t="inlineStr">
        <is>
          <t>2026-06-08</t>
        </is>
      </c>
      <c r="I449" s="19" t="inlineStr">
        <is>
          <t>예</t>
        </is>
      </c>
      <c r="J449" s="19" t="n">
        <v>0.0005</v>
      </c>
      <c r="K449" s="19" t="n">
        <v>0.0025</v>
      </c>
      <c r="L449" s="19" t="n">
        <v>0.0007</v>
      </c>
      <c r="M449" s="19" t="inlineStr">
        <is>
          <t>2026-01-19</t>
        </is>
      </c>
      <c r="N449" s="19" t="n">
        <v>11246.87</v>
      </c>
      <c r="O449" s="19" t="inlineStr">
        <is>
          <t>2026-01-28</t>
        </is>
      </c>
      <c r="P449" s="19" t="n">
        <v>11963.62</v>
      </c>
      <c r="Q449" s="19" t="inlineStr">
        <is>
          <t>2차 익절 도달(5%)</t>
        </is>
      </c>
      <c r="R449" s="19" t="n">
        <v>1</v>
      </c>
      <c r="S449" s="19" t="n">
        <v>0</v>
      </c>
      <c r="T449" s="19" t="n">
        <v>6.37</v>
      </c>
      <c r="U449" s="19" t="n">
        <v>6.05</v>
      </c>
      <c r="V449" s="19" t="n">
        <v>36</v>
      </c>
    </row>
    <row r="450">
      <c r="A450" s="19" t="inlineStr">
        <is>
          <t>KODEX 금융고배당TOP10타겟위클리커버드콜</t>
        </is>
      </c>
      <c r="B450" s="19" t="inlineStr">
        <is>
          <t>498410</t>
        </is>
      </c>
      <c r="C450" s="19" t="inlineStr">
        <is>
          <t>[초단타]</t>
        </is>
      </c>
      <c r="D450" s="19" t="inlineStr">
        <is>
          <t>[변동성허용]</t>
        </is>
      </c>
      <c r="E450" s="19" t="inlineStr">
        <is>
          <t>+3%▶70% 익절 / +5%▶20% 익절 / +10%▶10% 익절</t>
        </is>
      </c>
      <c r="F450" s="19" t="inlineStr">
        <is>
          <t>-5%▶50% 손절 / -10%▶30% 손절 / -15%▶20% 손절</t>
        </is>
      </c>
      <c r="G450" s="19" t="inlineStr">
        <is>
          <t>2026-01-02</t>
        </is>
      </c>
      <c r="H450" s="19" t="inlineStr">
        <is>
          <t>2026-06-08</t>
        </is>
      </c>
      <c r="I450" s="19" t="inlineStr">
        <is>
          <t>예</t>
        </is>
      </c>
      <c r="J450" s="19" t="n">
        <v>0.0005</v>
      </c>
      <c r="K450" s="19" t="n">
        <v>0.0025</v>
      </c>
      <c r="L450" s="19" t="n">
        <v>0.0007</v>
      </c>
      <c r="M450" s="19" t="inlineStr">
        <is>
          <t>2026-01-19</t>
        </is>
      </c>
      <c r="N450" s="19" t="n">
        <v>11246.87</v>
      </c>
      <c r="O450" s="19" t="inlineStr">
        <is>
          <t>2026-01-22</t>
        </is>
      </c>
      <c r="P450" s="19" t="n">
        <v>11586.88</v>
      </c>
      <c r="Q450" s="19" t="inlineStr">
        <is>
          <t>1차 익절 도달(3%)</t>
        </is>
      </c>
      <c r="R450" s="19" t="n">
        <v>18</v>
      </c>
      <c r="S450" s="19" t="n">
        <v>8</v>
      </c>
      <c r="T450" s="19" t="n">
        <v>3.02</v>
      </c>
      <c r="U450" s="19" t="n">
        <v>2.71</v>
      </c>
      <c r="V450" s="19" t="n">
        <v>623</v>
      </c>
    </row>
    <row r="451">
      <c r="A451" s="19" t="inlineStr">
        <is>
          <t>KODEX 금융고배당TOP10타겟위클리커버드콜</t>
        </is>
      </c>
      <c r="B451" s="19" t="inlineStr">
        <is>
          <t>498410</t>
        </is>
      </c>
      <c r="C451" s="19" t="inlineStr">
        <is>
          <t>[초단타]</t>
        </is>
      </c>
      <c r="D451" s="19" t="inlineStr">
        <is>
          <t>[변동성허용]</t>
        </is>
      </c>
      <c r="E451" s="19" t="inlineStr">
        <is>
          <t>+3%▶70% 익절 / +5%▶20% 익절 / +10%▶10% 익절</t>
        </is>
      </c>
      <c r="F451" s="19" t="inlineStr">
        <is>
          <t>-5%▶50% 손절 / -10%▶30% 손절 / -15%▶20% 손절</t>
        </is>
      </c>
      <c r="G451" s="19" t="inlineStr">
        <is>
          <t>2026-01-02</t>
        </is>
      </c>
      <c r="H451" s="19" t="inlineStr">
        <is>
          <t>2026-06-08</t>
        </is>
      </c>
      <c r="I451" s="19" t="inlineStr">
        <is>
          <t>예</t>
        </is>
      </c>
      <c r="J451" s="19" t="n">
        <v>0.0005</v>
      </c>
      <c r="K451" s="19" t="n">
        <v>0.0025</v>
      </c>
      <c r="L451" s="19" t="n">
        <v>0.0007</v>
      </c>
      <c r="M451" s="19" t="inlineStr">
        <is>
          <t>2026-01-19</t>
        </is>
      </c>
      <c r="N451" s="19" t="n">
        <v>11246.87</v>
      </c>
      <c r="O451" s="19" t="inlineStr">
        <is>
          <t>2026-01-27</t>
        </is>
      </c>
      <c r="P451" s="19" t="n">
        <v>12130.5</v>
      </c>
      <c r="Q451" s="19" t="inlineStr">
        <is>
          <t>RSI 과열 부분청산</t>
        </is>
      </c>
      <c r="R451" s="19" t="n">
        <v>7</v>
      </c>
      <c r="S451" s="19" t="n">
        <v>1</v>
      </c>
      <c r="T451" s="19" t="n">
        <v>7.86</v>
      </c>
      <c r="U451" s="19" t="n">
        <v>7.53</v>
      </c>
      <c r="V451" s="19" t="n">
        <v>252</v>
      </c>
    </row>
    <row r="452">
      <c r="A452" s="19" t="inlineStr">
        <is>
          <t>KODEX 금융고배당TOP10타겟위클리커버드콜</t>
        </is>
      </c>
      <c r="B452" s="19" t="inlineStr">
        <is>
          <t>498410</t>
        </is>
      </c>
      <c r="C452" s="19" t="inlineStr">
        <is>
          <t>[초단타]</t>
        </is>
      </c>
      <c r="D452" s="19" t="inlineStr">
        <is>
          <t>[변동성허용]</t>
        </is>
      </c>
      <c r="E452" s="19" t="inlineStr">
        <is>
          <t>+3%▶70% 익절 / +5%▶20% 익절 / +10%▶10% 익절</t>
        </is>
      </c>
      <c r="F452" s="19" t="inlineStr">
        <is>
          <t>-5%▶50% 손절 / -10%▶30% 손절 / -15%▶20% 손절</t>
        </is>
      </c>
      <c r="G452" s="19" t="inlineStr">
        <is>
          <t>2026-01-02</t>
        </is>
      </c>
      <c r="H452" s="19" t="inlineStr">
        <is>
          <t>2026-06-08</t>
        </is>
      </c>
      <c r="I452" s="19" t="inlineStr">
        <is>
          <t>예</t>
        </is>
      </c>
      <c r="J452" s="19" t="n">
        <v>0.0005</v>
      </c>
      <c r="K452" s="19" t="n">
        <v>0.0025</v>
      </c>
      <c r="L452" s="19" t="n">
        <v>0.0007</v>
      </c>
      <c r="M452" s="19" t="inlineStr">
        <is>
          <t>2026-01-19</t>
        </is>
      </c>
      <c r="N452" s="19" t="n">
        <v>11246.87</v>
      </c>
      <c r="O452" s="19" t="inlineStr">
        <is>
          <t>2026-01-28</t>
        </is>
      </c>
      <c r="P452" s="19" t="n">
        <v>11963.62</v>
      </c>
      <c r="Q452" s="19" t="inlineStr">
        <is>
          <t>2차 익절 도달(5%)</t>
        </is>
      </c>
      <c r="R452" s="19" t="n">
        <v>1</v>
      </c>
      <c r="S452" s="19" t="n">
        <v>0</v>
      </c>
      <c r="T452" s="19" t="n">
        <v>6.37</v>
      </c>
      <c r="U452" s="19" t="n">
        <v>6.05</v>
      </c>
      <c r="V452" s="19" t="n">
        <v>36</v>
      </c>
    </row>
    <row r="453">
      <c r="A453" s="19" t="inlineStr">
        <is>
          <t>KODEX 금융고배당TOP10타겟위클리커버드콜</t>
        </is>
      </c>
      <c r="B453" s="19" t="inlineStr">
        <is>
          <t>498410</t>
        </is>
      </c>
      <c r="C453" s="19" t="inlineStr">
        <is>
          <t>[초단타]</t>
        </is>
      </c>
      <c r="D453" s="19" t="inlineStr">
        <is>
          <t>[버티기형]</t>
        </is>
      </c>
      <c r="E453" s="19" t="inlineStr">
        <is>
          <t>+3%▶70% 익절 / +5%▶20% 익절 / +10%▶10% 익절</t>
        </is>
      </c>
      <c r="F453" s="19" t="inlineStr">
        <is>
          <t>-5%▶40% 손절 / -15%▶30% 손절 / -20%▶30% 손절</t>
        </is>
      </c>
      <c r="G453" s="19" t="inlineStr">
        <is>
          <t>2026-01-02</t>
        </is>
      </c>
      <c r="H453" s="19" t="inlineStr">
        <is>
          <t>2026-06-08</t>
        </is>
      </c>
      <c r="I453" s="19" t="inlineStr">
        <is>
          <t>예</t>
        </is>
      </c>
      <c r="J453" s="19" t="n">
        <v>0.0005</v>
      </c>
      <c r="K453" s="19" t="n">
        <v>0.0025</v>
      </c>
      <c r="L453" s="19" t="n">
        <v>0.0007</v>
      </c>
      <c r="M453" s="19" t="inlineStr">
        <is>
          <t>2026-01-19</t>
        </is>
      </c>
      <c r="N453" s="19" t="n">
        <v>11246.87</v>
      </c>
      <c r="O453" s="19" t="inlineStr">
        <is>
          <t>2026-01-22</t>
        </is>
      </c>
      <c r="P453" s="19" t="n">
        <v>11586.88</v>
      </c>
      <c r="Q453" s="19" t="inlineStr">
        <is>
          <t>1차 익절 도달(3%)</t>
        </is>
      </c>
      <c r="R453" s="19" t="n">
        <v>18</v>
      </c>
      <c r="S453" s="19" t="n">
        <v>8</v>
      </c>
      <c r="T453" s="19" t="n">
        <v>3.02</v>
      </c>
      <c r="U453" s="19" t="n">
        <v>2.71</v>
      </c>
      <c r="V453" s="19" t="n">
        <v>623</v>
      </c>
    </row>
    <row r="454">
      <c r="A454" s="19" t="inlineStr">
        <is>
          <t>KODEX 금융고배당TOP10타겟위클리커버드콜</t>
        </is>
      </c>
      <c r="B454" s="19" t="inlineStr">
        <is>
          <t>498410</t>
        </is>
      </c>
      <c r="C454" s="19" t="inlineStr">
        <is>
          <t>[초단타]</t>
        </is>
      </c>
      <c r="D454" s="19" t="inlineStr">
        <is>
          <t>[버티기형]</t>
        </is>
      </c>
      <c r="E454" s="19" t="inlineStr">
        <is>
          <t>+3%▶70% 익절 / +5%▶20% 익절 / +10%▶10% 익절</t>
        </is>
      </c>
      <c r="F454" s="19" t="inlineStr">
        <is>
          <t>-5%▶40% 손절 / -15%▶30% 손절 / -20%▶30% 손절</t>
        </is>
      </c>
      <c r="G454" s="19" t="inlineStr">
        <is>
          <t>2026-01-02</t>
        </is>
      </c>
      <c r="H454" s="19" t="inlineStr">
        <is>
          <t>2026-06-08</t>
        </is>
      </c>
      <c r="I454" s="19" t="inlineStr">
        <is>
          <t>예</t>
        </is>
      </c>
      <c r="J454" s="19" t="n">
        <v>0.0005</v>
      </c>
      <c r="K454" s="19" t="n">
        <v>0.0025</v>
      </c>
      <c r="L454" s="19" t="n">
        <v>0.0007</v>
      </c>
      <c r="M454" s="19" t="inlineStr">
        <is>
          <t>2026-01-19</t>
        </is>
      </c>
      <c r="N454" s="19" t="n">
        <v>11246.87</v>
      </c>
      <c r="O454" s="19" t="inlineStr">
        <is>
          <t>2026-01-27</t>
        </is>
      </c>
      <c r="P454" s="19" t="n">
        <v>12130.5</v>
      </c>
      <c r="Q454" s="19" t="inlineStr">
        <is>
          <t>RSI 과열 부분청산</t>
        </is>
      </c>
      <c r="R454" s="19" t="n">
        <v>7</v>
      </c>
      <c r="S454" s="19" t="n">
        <v>1</v>
      </c>
      <c r="T454" s="19" t="n">
        <v>7.86</v>
      </c>
      <c r="U454" s="19" t="n">
        <v>7.53</v>
      </c>
      <c r="V454" s="19" t="n">
        <v>252</v>
      </c>
    </row>
    <row r="455">
      <c r="A455" s="19" t="inlineStr">
        <is>
          <t>KODEX 금융고배당TOP10타겟위클리커버드콜</t>
        </is>
      </c>
      <c r="B455" s="19" t="inlineStr">
        <is>
          <t>498410</t>
        </is>
      </c>
      <c r="C455" s="19" t="inlineStr">
        <is>
          <t>[초단타]</t>
        </is>
      </c>
      <c r="D455" s="19" t="inlineStr">
        <is>
          <t>[버티기형]</t>
        </is>
      </c>
      <c r="E455" s="19" t="inlineStr">
        <is>
          <t>+3%▶70% 익절 / +5%▶20% 익절 / +10%▶10% 익절</t>
        </is>
      </c>
      <c r="F455" s="19" t="inlineStr">
        <is>
          <t>-5%▶40% 손절 / -15%▶30% 손절 / -20%▶30% 손절</t>
        </is>
      </c>
      <c r="G455" s="19" t="inlineStr">
        <is>
          <t>2026-01-02</t>
        </is>
      </c>
      <c r="H455" s="19" t="inlineStr">
        <is>
          <t>2026-06-08</t>
        </is>
      </c>
      <c r="I455" s="19" t="inlineStr">
        <is>
          <t>예</t>
        </is>
      </c>
      <c r="J455" s="19" t="n">
        <v>0.0005</v>
      </c>
      <c r="K455" s="19" t="n">
        <v>0.0025</v>
      </c>
      <c r="L455" s="19" t="n">
        <v>0.0007</v>
      </c>
      <c r="M455" s="19" t="inlineStr">
        <is>
          <t>2026-01-19</t>
        </is>
      </c>
      <c r="N455" s="19" t="n">
        <v>11246.87</v>
      </c>
      <c r="O455" s="19" t="inlineStr">
        <is>
          <t>2026-01-28</t>
        </is>
      </c>
      <c r="P455" s="19" t="n">
        <v>11963.62</v>
      </c>
      <c r="Q455" s="19" t="inlineStr">
        <is>
          <t>2차 익절 도달(5%)</t>
        </is>
      </c>
      <c r="R455" s="19" t="n">
        <v>1</v>
      </c>
      <c r="S455" s="19" t="n">
        <v>0</v>
      </c>
      <c r="T455" s="19" t="n">
        <v>6.37</v>
      </c>
      <c r="U455" s="19" t="n">
        <v>6.05</v>
      </c>
      <c r="V455" s="19" t="n">
        <v>36</v>
      </c>
    </row>
    <row r="456">
      <c r="A456" s="19" t="inlineStr">
        <is>
          <t>KODEX 금융고배당TOP10타겟위클리커버드콜</t>
        </is>
      </c>
      <c r="B456" s="19" t="inlineStr">
        <is>
          <t>498410</t>
        </is>
      </c>
      <c r="C456" s="19" t="inlineStr">
        <is>
          <t>[단기스윙]</t>
        </is>
      </c>
      <c r="D456" s="19" t="inlineStr">
        <is>
          <t>[칼손절]</t>
        </is>
      </c>
      <c r="E456" s="19" t="inlineStr">
        <is>
          <t>+5%▶60% 익절 / +10%▶30% 익절 / +20%▶10% 익절</t>
        </is>
      </c>
      <c r="F456" s="19" t="inlineStr">
        <is>
          <t>-2%▶80% 손절 / -4%▶10% 손절 / -6%▶10% 손절</t>
        </is>
      </c>
      <c r="G456" s="19" t="inlineStr">
        <is>
          <t>2026-01-02</t>
        </is>
      </c>
      <c r="H456" s="19" t="inlineStr">
        <is>
          <t>2026-06-08</t>
        </is>
      </c>
      <c r="I456" s="19" t="inlineStr">
        <is>
          <t>예</t>
        </is>
      </c>
      <c r="J456" s="19" t="n">
        <v>0.0005</v>
      </c>
      <c r="K456" s="19" t="n">
        <v>0.0025</v>
      </c>
      <c r="L456" s="19" t="n">
        <v>0.0007</v>
      </c>
      <c r="M456" s="19" t="inlineStr">
        <is>
          <t>2026-01-19</t>
        </is>
      </c>
      <c r="N456" s="19" t="n">
        <v>11246.87</v>
      </c>
      <c r="O456" s="19" t="inlineStr">
        <is>
          <t>2026-01-27</t>
        </is>
      </c>
      <c r="P456" s="19" t="n">
        <v>12130.5</v>
      </c>
      <c r="Q456" s="19" t="inlineStr">
        <is>
          <t>RSI 과열 부분청산</t>
        </is>
      </c>
      <c r="R456" s="19" t="n">
        <v>23</v>
      </c>
      <c r="S456" s="19" t="n">
        <v>3</v>
      </c>
      <c r="T456" s="19" t="n">
        <v>7.86</v>
      </c>
      <c r="U456" s="19" t="n">
        <v>7.53</v>
      </c>
      <c r="V456" s="19" t="n">
        <v>827</v>
      </c>
    </row>
    <row r="457">
      <c r="A457" s="19" t="inlineStr">
        <is>
          <t>KODEX 금융고배당TOP10타겟위클리커버드콜</t>
        </is>
      </c>
      <c r="B457" s="19" t="inlineStr">
        <is>
          <t>498410</t>
        </is>
      </c>
      <c r="C457" s="19" t="inlineStr">
        <is>
          <t>[단기스윙]</t>
        </is>
      </c>
      <c r="D457" s="19" t="inlineStr">
        <is>
          <t>[칼손절]</t>
        </is>
      </c>
      <c r="E457" s="19" t="inlineStr">
        <is>
          <t>+5%▶60% 익절 / +10%▶30% 익절 / +20%▶10% 익절</t>
        </is>
      </c>
      <c r="F457" s="19" t="inlineStr">
        <is>
          <t>-2%▶80% 손절 / -4%▶10% 손절 / -6%▶10% 손절</t>
        </is>
      </c>
      <c r="G457" s="19" t="inlineStr">
        <is>
          <t>2026-01-02</t>
        </is>
      </c>
      <c r="H457" s="19" t="inlineStr">
        <is>
          <t>2026-06-08</t>
        </is>
      </c>
      <c r="I457" s="19" t="inlineStr">
        <is>
          <t>예</t>
        </is>
      </c>
      <c r="J457" s="19" t="n">
        <v>0.0005</v>
      </c>
      <c r="K457" s="19" t="n">
        <v>0.0025</v>
      </c>
      <c r="L457" s="19" t="n">
        <v>0.0007</v>
      </c>
      <c r="M457" s="19" t="inlineStr">
        <is>
          <t>2026-01-19</t>
        </is>
      </c>
      <c r="N457" s="19" t="n">
        <v>11246.87</v>
      </c>
      <c r="O457" s="19" t="inlineStr">
        <is>
          <t>2026-01-28</t>
        </is>
      </c>
      <c r="P457" s="19" t="n">
        <v>11963.62</v>
      </c>
      <c r="Q457" s="19" t="inlineStr">
        <is>
          <t>1차 익절 도달(5%)</t>
        </is>
      </c>
      <c r="R457" s="19" t="n">
        <v>3</v>
      </c>
      <c r="S457" s="19" t="n">
        <v>0</v>
      </c>
      <c r="T457" s="19" t="n">
        <v>6.37</v>
      </c>
      <c r="U457" s="19" t="n">
        <v>6.05</v>
      </c>
      <c r="V457" s="19" t="n">
        <v>107</v>
      </c>
    </row>
    <row r="458">
      <c r="A458" s="19" t="inlineStr">
        <is>
          <t>KODEX 금융고배당TOP10타겟위클리커버드콜</t>
        </is>
      </c>
      <c r="B458" s="19" t="inlineStr">
        <is>
          <t>498410</t>
        </is>
      </c>
      <c r="C458" s="19" t="inlineStr">
        <is>
          <t>[단기스윙]</t>
        </is>
      </c>
      <c r="D458" s="19" t="inlineStr">
        <is>
          <t>[정석방어]</t>
        </is>
      </c>
      <c r="E458" s="19" t="inlineStr">
        <is>
          <t>+5%▶60% 익절 / +10%▶30% 익절 / +20%▶10% 익절</t>
        </is>
      </c>
      <c r="F458" s="19" t="inlineStr">
        <is>
          <t>-3%▶70% 손절 / -5%▶20% 손절 / -10%▶10% 손절</t>
        </is>
      </c>
      <c r="G458" s="19" t="inlineStr">
        <is>
          <t>2026-01-02</t>
        </is>
      </c>
      <c r="H458" s="19" t="inlineStr">
        <is>
          <t>2026-06-08</t>
        </is>
      </c>
      <c r="I458" s="19" t="inlineStr">
        <is>
          <t>예</t>
        </is>
      </c>
      <c r="J458" s="19" t="n">
        <v>0.0005</v>
      </c>
      <c r="K458" s="19" t="n">
        <v>0.0025</v>
      </c>
      <c r="L458" s="19" t="n">
        <v>0.0007</v>
      </c>
      <c r="M458" s="19" t="inlineStr">
        <is>
          <t>2026-01-19</t>
        </is>
      </c>
      <c r="N458" s="19" t="n">
        <v>11246.87</v>
      </c>
      <c r="O458" s="19" t="inlineStr">
        <is>
          <t>2026-01-27</t>
        </is>
      </c>
      <c r="P458" s="19" t="n">
        <v>12130.5</v>
      </c>
      <c r="Q458" s="19" t="inlineStr">
        <is>
          <t>RSI 과열 부분청산</t>
        </is>
      </c>
      <c r="R458" s="19" t="n">
        <v>23</v>
      </c>
      <c r="S458" s="19" t="n">
        <v>3</v>
      </c>
      <c r="T458" s="19" t="n">
        <v>7.86</v>
      </c>
      <c r="U458" s="19" t="n">
        <v>7.53</v>
      </c>
      <c r="V458" s="19" t="n">
        <v>827</v>
      </c>
    </row>
    <row r="459">
      <c r="A459" s="19" t="inlineStr">
        <is>
          <t>KODEX 금융고배당TOP10타겟위클리커버드콜</t>
        </is>
      </c>
      <c r="B459" s="19" t="inlineStr">
        <is>
          <t>498410</t>
        </is>
      </c>
      <c r="C459" s="19" t="inlineStr">
        <is>
          <t>[단기스윙]</t>
        </is>
      </c>
      <c r="D459" s="19" t="inlineStr">
        <is>
          <t>[정석방어]</t>
        </is>
      </c>
      <c r="E459" s="19" t="inlineStr">
        <is>
          <t>+5%▶60% 익절 / +10%▶30% 익절 / +20%▶10% 익절</t>
        </is>
      </c>
      <c r="F459" s="19" t="inlineStr">
        <is>
          <t>-3%▶70% 손절 / -5%▶20% 손절 / -10%▶10% 손절</t>
        </is>
      </c>
      <c r="G459" s="19" t="inlineStr">
        <is>
          <t>2026-01-02</t>
        </is>
      </c>
      <c r="H459" s="19" t="inlineStr">
        <is>
          <t>2026-06-08</t>
        </is>
      </c>
      <c r="I459" s="19" t="inlineStr">
        <is>
          <t>예</t>
        </is>
      </c>
      <c r="J459" s="19" t="n">
        <v>0.0005</v>
      </c>
      <c r="K459" s="19" t="n">
        <v>0.0025</v>
      </c>
      <c r="L459" s="19" t="n">
        <v>0.0007</v>
      </c>
      <c r="M459" s="19" t="inlineStr">
        <is>
          <t>2026-01-19</t>
        </is>
      </c>
      <c r="N459" s="19" t="n">
        <v>11246.87</v>
      </c>
      <c r="O459" s="19" t="inlineStr">
        <is>
          <t>2026-01-28</t>
        </is>
      </c>
      <c r="P459" s="19" t="n">
        <v>11963.62</v>
      </c>
      <c r="Q459" s="19" t="inlineStr">
        <is>
          <t>1차 익절 도달(5%)</t>
        </is>
      </c>
      <c r="R459" s="19" t="n">
        <v>3</v>
      </c>
      <c r="S459" s="19" t="n">
        <v>0</v>
      </c>
      <c r="T459" s="19" t="n">
        <v>6.37</v>
      </c>
      <c r="U459" s="19" t="n">
        <v>6.05</v>
      </c>
      <c r="V459" s="19" t="n">
        <v>107</v>
      </c>
    </row>
    <row r="460">
      <c r="A460" s="19" t="inlineStr">
        <is>
          <t>KODEX 금융고배당TOP10타겟위클리커버드콜</t>
        </is>
      </c>
      <c r="B460" s="19" t="inlineStr">
        <is>
          <t>498410</t>
        </is>
      </c>
      <c r="C460" s="19" t="inlineStr">
        <is>
          <t>[단기스윙]</t>
        </is>
      </c>
      <c r="D460" s="19" t="inlineStr">
        <is>
          <t>[변동성허용]</t>
        </is>
      </c>
      <c r="E460" s="19" t="inlineStr">
        <is>
          <t>+5%▶60% 익절 / +10%▶30% 익절 / +20%▶10% 익절</t>
        </is>
      </c>
      <c r="F460" s="19" t="inlineStr">
        <is>
          <t>-5%▶50% 손절 / -10%▶30% 손절 / -15%▶20% 손절</t>
        </is>
      </c>
      <c r="G460" s="19" t="inlineStr">
        <is>
          <t>2026-01-02</t>
        </is>
      </c>
      <c r="H460" s="19" t="inlineStr">
        <is>
          <t>2026-06-08</t>
        </is>
      </c>
      <c r="I460" s="19" t="inlineStr">
        <is>
          <t>예</t>
        </is>
      </c>
      <c r="J460" s="19" t="n">
        <v>0.0005</v>
      </c>
      <c r="K460" s="19" t="n">
        <v>0.0025</v>
      </c>
      <c r="L460" s="19" t="n">
        <v>0.0007</v>
      </c>
      <c r="M460" s="19" t="inlineStr">
        <is>
          <t>2026-01-19</t>
        </is>
      </c>
      <c r="N460" s="19" t="n">
        <v>11246.87</v>
      </c>
      <c r="O460" s="19" t="inlineStr">
        <is>
          <t>2026-01-27</t>
        </is>
      </c>
      <c r="P460" s="19" t="n">
        <v>12130.5</v>
      </c>
      <c r="Q460" s="19" t="inlineStr">
        <is>
          <t>RSI 과열 부분청산</t>
        </is>
      </c>
      <c r="R460" s="19" t="n">
        <v>23</v>
      </c>
      <c r="S460" s="19" t="n">
        <v>3</v>
      </c>
      <c r="T460" s="19" t="n">
        <v>7.86</v>
      </c>
      <c r="U460" s="19" t="n">
        <v>7.53</v>
      </c>
      <c r="V460" s="19" t="n">
        <v>827</v>
      </c>
    </row>
    <row r="461">
      <c r="A461" s="19" t="inlineStr">
        <is>
          <t>KODEX 금융고배당TOP10타겟위클리커버드콜</t>
        </is>
      </c>
      <c r="B461" s="19" t="inlineStr">
        <is>
          <t>498410</t>
        </is>
      </c>
      <c r="C461" s="19" t="inlineStr">
        <is>
          <t>[단기스윙]</t>
        </is>
      </c>
      <c r="D461" s="19" t="inlineStr">
        <is>
          <t>[변동성허용]</t>
        </is>
      </c>
      <c r="E461" s="19" t="inlineStr">
        <is>
          <t>+5%▶60% 익절 / +10%▶30% 익절 / +20%▶10% 익절</t>
        </is>
      </c>
      <c r="F461" s="19" t="inlineStr">
        <is>
          <t>-5%▶50% 손절 / -10%▶30% 손절 / -15%▶20% 손절</t>
        </is>
      </c>
      <c r="G461" s="19" t="inlineStr">
        <is>
          <t>2026-01-02</t>
        </is>
      </c>
      <c r="H461" s="19" t="inlineStr">
        <is>
          <t>2026-06-08</t>
        </is>
      </c>
      <c r="I461" s="19" t="inlineStr">
        <is>
          <t>예</t>
        </is>
      </c>
      <c r="J461" s="19" t="n">
        <v>0.0005</v>
      </c>
      <c r="K461" s="19" t="n">
        <v>0.0025</v>
      </c>
      <c r="L461" s="19" t="n">
        <v>0.0007</v>
      </c>
      <c r="M461" s="19" t="inlineStr">
        <is>
          <t>2026-01-19</t>
        </is>
      </c>
      <c r="N461" s="19" t="n">
        <v>11246.87</v>
      </c>
      <c r="O461" s="19" t="inlineStr">
        <is>
          <t>2026-01-28</t>
        </is>
      </c>
      <c r="P461" s="19" t="n">
        <v>11963.62</v>
      </c>
      <c r="Q461" s="19" t="inlineStr">
        <is>
          <t>1차 익절 도달(5%)</t>
        </is>
      </c>
      <c r="R461" s="19" t="n">
        <v>3</v>
      </c>
      <c r="S461" s="19" t="n">
        <v>0</v>
      </c>
      <c r="T461" s="19" t="n">
        <v>6.37</v>
      </c>
      <c r="U461" s="19" t="n">
        <v>6.05</v>
      </c>
      <c r="V461" s="19" t="n">
        <v>107</v>
      </c>
    </row>
    <row r="462">
      <c r="A462" s="19" t="inlineStr">
        <is>
          <t>KODEX 금융고배당TOP10타겟위클리커버드콜</t>
        </is>
      </c>
      <c r="B462" s="19" t="inlineStr">
        <is>
          <t>498410</t>
        </is>
      </c>
      <c r="C462" s="19" t="inlineStr">
        <is>
          <t>[단기스윙]</t>
        </is>
      </c>
      <c r="D462" s="19" t="inlineStr">
        <is>
          <t>[버티기형]</t>
        </is>
      </c>
      <c r="E462" s="19" t="inlineStr">
        <is>
          <t>+5%▶60% 익절 / +10%▶30% 익절 / +20%▶10% 익절</t>
        </is>
      </c>
      <c r="F462" s="19" t="inlineStr">
        <is>
          <t>-5%▶40% 손절 / -15%▶30% 손절 / -20%▶30% 손절</t>
        </is>
      </c>
      <c r="G462" s="19" t="inlineStr">
        <is>
          <t>2026-01-02</t>
        </is>
      </c>
      <c r="H462" s="19" t="inlineStr">
        <is>
          <t>2026-06-08</t>
        </is>
      </c>
      <c r="I462" s="19" t="inlineStr">
        <is>
          <t>예</t>
        </is>
      </c>
      <c r="J462" s="19" t="n">
        <v>0.0005</v>
      </c>
      <c r="K462" s="19" t="n">
        <v>0.0025</v>
      </c>
      <c r="L462" s="19" t="n">
        <v>0.0007</v>
      </c>
      <c r="M462" s="19" t="inlineStr">
        <is>
          <t>2026-01-19</t>
        </is>
      </c>
      <c r="N462" s="19" t="n">
        <v>11246.87</v>
      </c>
      <c r="O462" s="19" t="inlineStr">
        <is>
          <t>2026-01-27</t>
        </is>
      </c>
      <c r="P462" s="19" t="n">
        <v>12130.5</v>
      </c>
      <c r="Q462" s="19" t="inlineStr">
        <is>
          <t>RSI 과열 부분청산</t>
        </is>
      </c>
      <c r="R462" s="19" t="n">
        <v>23</v>
      </c>
      <c r="S462" s="19" t="n">
        <v>3</v>
      </c>
      <c r="T462" s="19" t="n">
        <v>7.86</v>
      </c>
      <c r="U462" s="19" t="n">
        <v>7.53</v>
      </c>
      <c r="V462" s="19" t="n">
        <v>827</v>
      </c>
    </row>
    <row r="463">
      <c r="A463" s="19" t="inlineStr">
        <is>
          <t>KODEX 금융고배당TOP10타겟위클리커버드콜</t>
        </is>
      </c>
      <c r="B463" s="19" t="inlineStr">
        <is>
          <t>498410</t>
        </is>
      </c>
      <c r="C463" s="19" t="inlineStr">
        <is>
          <t>[단기스윙]</t>
        </is>
      </c>
      <c r="D463" s="19" t="inlineStr">
        <is>
          <t>[버티기형]</t>
        </is>
      </c>
      <c r="E463" s="19" t="inlineStr">
        <is>
          <t>+5%▶60% 익절 / +10%▶30% 익절 / +20%▶10% 익절</t>
        </is>
      </c>
      <c r="F463" s="19" t="inlineStr">
        <is>
          <t>-5%▶40% 손절 / -15%▶30% 손절 / -20%▶30% 손절</t>
        </is>
      </c>
      <c r="G463" s="19" t="inlineStr">
        <is>
          <t>2026-01-02</t>
        </is>
      </c>
      <c r="H463" s="19" t="inlineStr">
        <is>
          <t>2026-06-08</t>
        </is>
      </c>
      <c r="I463" s="19" t="inlineStr">
        <is>
          <t>예</t>
        </is>
      </c>
      <c r="J463" s="19" t="n">
        <v>0.0005</v>
      </c>
      <c r="K463" s="19" t="n">
        <v>0.0025</v>
      </c>
      <c r="L463" s="19" t="n">
        <v>0.0007</v>
      </c>
      <c r="M463" s="19" t="inlineStr">
        <is>
          <t>2026-01-19</t>
        </is>
      </c>
      <c r="N463" s="19" t="n">
        <v>11246.87</v>
      </c>
      <c r="O463" s="19" t="inlineStr">
        <is>
          <t>2026-01-28</t>
        </is>
      </c>
      <c r="P463" s="19" t="n">
        <v>11963.62</v>
      </c>
      <c r="Q463" s="19" t="inlineStr">
        <is>
          <t>1차 익절 도달(5%)</t>
        </is>
      </c>
      <c r="R463" s="19" t="n">
        <v>3</v>
      </c>
      <c r="S463" s="19" t="n">
        <v>0</v>
      </c>
      <c r="T463" s="19" t="n">
        <v>6.37</v>
      </c>
      <c r="U463" s="19" t="n">
        <v>6.05</v>
      </c>
      <c r="V463" s="19" t="n">
        <v>107</v>
      </c>
    </row>
    <row r="464">
      <c r="A464" s="19" t="inlineStr">
        <is>
          <t>KODEX 금융고배당TOP10타겟위클리커버드콜</t>
        </is>
      </c>
      <c r="B464" s="19" t="inlineStr">
        <is>
          <t>498410</t>
        </is>
      </c>
      <c r="C464" s="19" t="inlineStr">
        <is>
          <t>[대표님룰]</t>
        </is>
      </c>
      <c r="D464" s="19" t="inlineStr">
        <is>
          <t>[칼손절]</t>
        </is>
      </c>
      <c r="E464" s="19" t="inlineStr">
        <is>
          <t>+5%▶60% 익절 / +10%▶30% 익절 / +30%▶10% 익절</t>
        </is>
      </c>
      <c r="F464" s="19" t="inlineStr">
        <is>
          <t>-2%▶80% 손절 / -4%▶10% 손절 / -6%▶10% 손절</t>
        </is>
      </c>
      <c r="G464" s="19" t="inlineStr">
        <is>
          <t>2026-01-02</t>
        </is>
      </c>
      <c r="H464" s="19" t="inlineStr">
        <is>
          <t>2026-06-08</t>
        </is>
      </c>
      <c r="I464" s="19" t="inlineStr">
        <is>
          <t>예</t>
        </is>
      </c>
      <c r="J464" s="19" t="n">
        <v>0.0005</v>
      </c>
      <c r="K464" s="19" t="n">
        <v>0.0025</v>
      </c>
      <c r="L464" s="19" t="n">
        <v>0.0007</v>
      </c>
      <c r="M464" s="19" t="inlineStr">
        <is>
          <t>2026-01-19</t>
        </is>
      </c>
      <c r="N464" s="19" t="n">
        <v>11246.87</v>
      </c>
      <c r="O464" s="19" t="inlineStr">
        <is>
          <t>2026-01-27</t>
        </is>
      </c>
      <c r="P464" s="19" t="n">
        <v>12130.5</v>
      </c>
      <c r="Q464" s="19" t="inlineStr">
        <is>
          <t>RSI 과열 부분청산</t>
        </is>
      </c>
      <c r="R464" s="19" t="n">
        <v>23</v>
      </c>
      <c r="S464" s="19" t="n">
        <v>3</v>
      </c>
      <c r="T464" s="19" t="n">
        <v>7.86</v>
      </c>
      <c r="U464" s="19" t="n">
        <v>7.53</v>
      </c>
      <c r="V464" s="19" t="n">
        <v>827</v>
      </c>
    </row>
    <row r="465">
      <c r="A465" s="19" t="inlineStr">
        <is>
          <t>KODEX 금융고배당TOP10타겟위클리커버드콜</t>
        </is>
      </c>
      <c r="B465" s="19" t="inlineStr">
        <is>
          <t>498410</t>
        </is>
      </c>
      <c r="C465" s="19" t="inlineStr">
        <is>
          <t>[대표님룰]</t>
        </is>
      </c>
      <c r="D465" s="19" t="inlineStr">
        <is>
          <t>[칼손절]</t>
        </is>
      </c>
      <c r="E465" s="19" t="inlineStr">
        <is>
          <t>+5%▶60% 익절 / +10%▶30% 익절 / +30%▶10% 익절</t>
        </is>
      </c>
      <c r="F465" s="19" t="inlineStr">
        <is>
          <t>-2%▶80% 손절 / -4%▶10% 손절 / -6%▶10% 손절</t>
        </is>
      </c>
      <c r="G465" s="19" t="inlineStr">
        <is>
          <t>2026-01-02</t>
        </is>
      </c>
      <c r="H465" s="19" t="inlineStr">
        <is>
          <t>2026-06-08</t>
        </is>
      </c>
      <c r="I465" s="19" t="inlineStr">
        <is>
          <t>예</t>
        </is>
      </c>
      <c r="J465" s="19" t="n">
        <v>0.0005</v>
      </c>
      <c r="K465" s="19" t="n">
        <v>0.0025</v>
      </c>
      <c r="L465" s="19" t="n">
        <v>0.0007</v>
      </c>
      <c r="M465" s="19" t="inlineStr">
        <is>
          <t>2026-01-19</t>
        </is>
      </c>
      <c r="N465" s="19" t="n">
        <v>11246.87</v>
      </c>
      <c r="O465" s="19" t="inlineStr">
        <is>
          <t>2026-01-28</t>
        </is>
      </c>
      <c r="P465" s="19" t="n">
        <v>11963.62</v>
      </c>
      <c r="Q465" s="19" t="inlineStr">
        <is>
          <t>1차 익절 도달(5%)</t>
        </is>
      </c>
      <c r="R465" s="19" t="n">
        <v>3</v>
      </c>
      <c r="S465" s="19" t="n">
        <v>0</v>
      </c>
      <c r="T465" s="19" t="n">
        <v>6.37</v>
      </c>
      <c r="U465" s="19" t="n">
        <v>6.05</v>
      </c>
      <c r="V465" s="19" t="n">
        <v>107</v>
      </c>
    </row>
    <row r="466">
      <c r="A466" s="19" t="inlineStr">
        <is>
          <t>KODEX 금융고배당TOP10타겟위클리커버드콜</t>
        </is>
      </c>
      <c r="B466" s="19" t="inlineStr">
        <is>
          <t>498410</t>
        </is>
      </c>
      <c r="C466" s="19" t="inlineStr">
        <is>
          <t>[대표님룰]</t>
        </is>
      </c>
      <c r="D466" s="19" t="inlineStr">
        <is>
          <t>[정석방어]</t>
        </is>
      </c>
      <c r="E466" s="19" t="inlineStr">
        <is>
          <t>+5%▶60% 익절 / +10%▶30% 익절 / +30%▶10% 익절</t>
        </is>
      </c>
      <c r="F466" s="19" t="inlineStr">
        <is>
          <t>-3%▶70% 손절 / -5%▶20% 손절 / -10%▶10% 손절</t>
        </is>
      </c>
      <c r="G466" s="19" t="inlineStr">
        <is>
          <t>2026-01-02</t>
        </is>
      </c>
      <c r="H466" s="19" t="inlineStr">
        <is>
          <t>2026-06-08</t>
        </is>
      </c>
      <c r="I466" s="19" t="inlineStr">
        <is>
          <t>예</t>
        </is>
      </c>
      <c r="J466" s="19" t="n">
        <v>0.0005</v>
      </c>
      <c r="K466" s="19" t="n">
        <v>0.0025</v>
      </c>
      <c r="L466" s="19" t="n">
        <v>0.0007</v>
      </c>
      <c r="M466" s="19" t="inlineStr">
        <is>
          <t>2026-01-19</t>
        </is>
      </c>
      <c r="N466" s="19" t="n">
        <v>11246.87</v>
      </c>
      <c r="O466" s="19" t="inlineStr">
        <is>
          <t>2026-01-27</t>
        </is>
      </c>
      <c r="P466" s="19" t="n">
        <v>12130.5</v>
      </c>
      <c r="Q466" s="19" t="inlineStr">
        <is>
          <t>RSI 과열 부분청산</t>
        </is>
      </c>
      <c r="R466" s="19" t="n">
        <v>23</v>
      </c>
      <c r="S466" s="19" t="n">
        <v>3</v>
      </c>
      <c r="T466" s="19" t="n">
        <v>7.86</v>
      </c>
      <c r="U466" s="19" t="n">
        <v>7.53</v>
      </c>
      <c r="V466" s="19" t="n">
        <v>827</v>
      </c>
    </row>
    <row r="467">
      <c r="A467" s="19" t="inlineStr">
        <is>
          <t>KODEX 금융고배당TOP10타겟위클리커버드콜</t>
        </is>
      </c>
      <c r="B467" s="19" t="inlineStr">
        <is>
          <t>498410</t>
        </is>
      </c>
      <c r="C467" s="19" t="inlineStr">
        <is>
          <t>[대표님룰]</t>
        </is>
      </c>
      <c r="D467" s="19" t="inlineStr">
        <is>
          <t>[정석방어]</t>
        </is>
      </c>
      <c r="E467" s="19" t="inlineStr">
        <is>
          <t>+5%▶60% 익절 / +10%▶30% 익절 / +30%▶10% 익절</t>
        </is>
      </c>
      <c r="F467" s="19" t="inlineStr">
        <is>
          <t>-3%▶70% 손절 / -5%▶20% 손절 / -10%▶10% 손절</t>
        </is>
      </c>
      <c r="G467" s="19" t="inlineStr">
        <is>
          <t>2026-01-02</t>
        </is>
      </c>
      <c r="H467" s="19" t="inlineStr">
        <is>
          <t>2026-06-08</t>
        </is>
      </c>
      <c r="I467" s="19" t="inlineStr">
        <is>
          <t>예</t>
        </is>
      </c>
      <c r="J467" s="19" t="n">
        <v>0.0005</v>
      </c>
      <c r="K467" s="19" t="n">
        <v>0.0025</v>
      </c>
      <c r="L467" s="19" t="n">
        <v>0.0007</v>
      </c>
      <c r="M467" s="19" t="inlineStr">
        <is>
          <t>2026-01-19</t>
        </is>
      </c>
      <c r="N467" s="19" t="n">
        <v>11246.87</v>
      </c>
      <c r="O467" s="19" t="inlineStr">
        <is>
          <t>2026-01-28</t>
        </is>
      </c>
      <c r="P467" s="19" t="n">
        <v>11963.62</v>
      </c>
      <c r="Q467" s="19" t="inlineStr">
        <is>
          <t>1차 익절 도달(5%)</t>
        </is>
      </c>
      <c r="R467" s="19" t="n">
        <v>3</v>
      </c>
      <c r="S467" s="19" t="n">
        <v>0</v>
      </c>
      <c r="T467" s="19" t="n">
        <v>6.37</v>
      </c>
      <c r="U467" s="19" t="n">
        <v>6.05</v>
      </c>
      <c r="V467" s="19" t="n">
        <v>107</v>
      </c>
    </row>
    <row r="468">
      <c r="A468" s="19" t="inlineStr">
        <is>
          <t>KODEX 금융고배당TOP10타겟위클리커버드콜</t>
        </is>
      </c>
      <c r="B468" s="19" t="inlineStr">
        <is>
          <t>498410</t>
        </is>
      </c>
      <c r="C468" s="19" t="inlineStr">
        <is>
          <t>[대표님룰]</t>
        </is>
      </c>
      <c r="D468" s="19" t="inlineStr">
        <is>
          <t>[변동성허용]</t>
        </is>
      </c>
      <c r="E468" s="19" t="inlineStr">
        <is>
          <t>+5%▶60% 익절 / +10%▶30% 익절 / +30%▶10% 익절</t>
        </is>
      </c>
      <c r="F468" s="19" t="inlineStr">
        <is>
          <t>-5%▶50% 손절 / -10%▶30% 손절 / -15%▶20% 손절</t>
        </is>
      </c>
      <c r="G468" s="19" t="inlineStr">
        <is>
          <t>2026-01-02</t>
        </is>
      </c>
      <c r="H468" s="19" t="inlineStr">
        <is>
          <t>2026-06-08</t>
        </is>
      </c>
      <c r="I468" s="19" t="inlineStr">
        <is>
          <t>예</t>
        </is>
      </c>
      <c r="J468" s="19" t="n">
        <v>0.0005</v>
      </c>
      <c r="K468" s="19" t="n">
        <v>0.0025</v>
      </c>
      <c r="L468" s="19" t="n">
        <v>0.0007</v>
      </c>
      <c r="M468" s="19" t="inlineStr">
        <is>
          <t>2026-01-19</t>
        </is>
      </c>
      <c r="N468" s="19" t="n">
        <v>11246.87</v>
      </c>
      <c r="O468" s="19" t="inlineStr">
        <is>
          <t>2026-01-27</t>
        </is>
      </c>
      <c r="P468" s="19" t="n">
        <v>12130.5</v>
      </c>
      <c r="Q468" s="19" t="inlineStr">
        <is>
          <t>RSI 과열 부분청산</t>
        </is>
      </c>
      <c r="R468" s="19" t="n">
        <v>23</v>
      </c>
      <c r="S468" s="19" t="n">
        <v>3</v>
      </c>
      <c r="T468" s="19" t="n">
        <v>7.86</v>
      </c>
      <c r="U468" s="19" t="n">
        <v>7.53</v>
      </c>
      <c r="V468" s="19" t="n">
        <v>827</v>
      </c>
    </row>
    <row r="469">
      <c r="A469" s="19" t="inlineStr">
        <is>
          <t>KODEX 금융고배당TOP10타겟위클리커버드콜</t>
        </is>
      </c>
      <c r="B469" s="19" t="inlineStr">
        <is>
          <t>498410</t>
        </is>
      </c>
      <c r="C469" s="19" t="inlineStr">
        <is>
          <t>[대표님룰]</t>
        </is>
      </c>
      <c r="D469" s="19" t="inlineStr">
        <is>
          <t>[변동성허용]</t>
        </is>
      </c>
      <c r="E469" s="19" t="inlineStr">
        <is>
          <t>+5%▶60% 익절 / +10%▶30% 익절 / +30%▶10% 익절</t>
        </is>
      </c>
      <c r="F469" s="19" t="inlineStr">
        <is>
          <t>-5%▶50% 손절 / -10%▶30% 손절 / -15%▶20% 손절</t>
        </is>
      </c>
      <c r="G469" s="19" t="inlineStr">
        <is>
          <t>2026-01-02</t>
        </is>
      </c>
      <c r="H469" s="19" t="inlineStr">
        <is>
          <t>2026-06-08</t>
        </is>
      </c>
      <c r="I469" s="19" t="inlineStr">
        <is>
          <t>예</t>
        </is>
      </c>
      <c r="J469" s="19" t="n">
        <v>0.0005</v>
      </c>
      <c r="K469" s="19" t="n">
        <v>0.0025</v>
      </c>
      <c r="L469" s="19" t="n">
        <v>0.0007</v>
      </c>
      <c r="M469" s="19" t="inlineStr">
        <is>
          <t>2026-01-19</t>
        </is>
      </c>
      <c r="N469" s="19" t="n">
        <v>11246.87</v>
      </c>
      <c r="O469" s="19" t="inlineStr">
        <is>
          <t>2026-01-28</t>
        </is>
      </c>
      <c r="P469" s="19" t="n">
        <v>11963.62</v>
      </c>
      <c r="Q469" s="19" t="inlineStr">
        <is>
          <t>1차 익절 도달(5%)</t>
        </is>
      </c>
      <c r="R469" s="19" t="n">
        <v>3</v>
      </c>
      <c r="S469" s="19" t="n">
        <v>0</v>
      </c>
      <c r="T469" s="19" t="n">
        <v>6.37</v>
      </c>
      <c r="U469" s="19" t="n">
        <v>6.05</v>
      </c>
      <c r="V469" s="19" t="n">
        <v>107</v>
      </c>
    </row>
    <row r="470">
      <c r="A470" s="19" t="inlineStr">
        <is>
          <t>KODEX 금융고배당TOP10타겟위클리커버드콜</t>
        </is>
      </c>
      <c r="B470" s="19" t="inlineStr">
        <is>
          <t>498410</t>
        </is>
      </c>
      <c r="C470" s="19" t="inlineStr">
        <is>
          <t>[대표님룰]</t>
        </is>
      </c>
      <c r="D470" s="19" t="inlineStr">
        <is>
          <t>[버티기형]</t>
        </is>
      </c>
      <c r="E470" s="19" t="inlineStr">
        <is>
          <t>+5%▶60% 익절 / +10%▶30% 익절 / +30%▶10% 익절</t>
        </is>
      </c>
      <c r="F470" s="19" t="inlineStr">
        <is>
          <t>-5%▶40% 손절 / -15%▶30% 손절 / -20%▶30% 손절</t>
        </is>
      </c>
      <c r="G470" s="19" t="inlineStr">
        <is>
          <t>2026-01-02</t>
        </is>
      </c>
      <c r="H470" s="19" t="inlineStr">
        <is>
          <t>2026-06-08</t>
        </is>
      </c>
      <c r="I470" s="19" t="inlineStr">
        <is>
          <t>예</t>
        </is>
      </c>
      <c r="J470" s="19" t="n">
        <v>0.0005</v>
      </c>
      <c r="K470" s="19" t="n">
        <v>0.0025</v>
      </c>
      <c r="L470" s="19" t="n">
        <v>0.0007</v>
      </c>
      <c r="M470" s="19" t="inlineStr">
        <is>
          <t>2026-01-19</t>
        </is>
      </c>
      <c r="N470" s="19" t="n">
        <v>11246.87</v>
      </c>
      <c r="O470" s="19" t="inlineStr">
        <is>
          <t>2026-01-27</t>
        </is>
      </c>
      <c r="P470" s="19" t="n">
        <v>12130.5</v>
      </c>
      <c r="Q470" s="19" t="inlineStr">
        <is>
          <t>RSI 과열 부분청산</t>
        </is>
      </c>
      <c r="R470" s="19" t="n">
        <v>23</v>
      </c>
      <c r="S470" s="19" t="n">
        <v>3</v>
      </c>
      <c r="T470" s="19" t="n">
        <v>7.86</v>
      </c>
      <c r="U470" s="19" t="n">
        <v>7.53</v>
      </c>
      <c r="V470" s="19" t="n">
        <v>827</v>
      </c>
    </row>
    <row r="471">
      <c r="A471" s="19" t="inlineStr">
        <is>
          <t>KODEX 금융고배당TOP10타겟위클리커버드콜</t>
        </is>
      </c>
      <c r="B471" s="19" t="inlineStr">
        <is>
          <t>498410</t>
        </is>
      </c>
      <c r="C471" s="19" t="inlineStr">
        <is>
          <t>[대표님룰]</t>
        </is>
      </c>
      <c r="D471" s="19" t="inlineStr">
        <is>
          <t>[버티기형]</t>
        </is>
      </c>
      <c r="E471" s="19" t="inlineStr">
        <is>
          <t>+5%▶60% 익절 / +10%▶30% 익절 / +30%▶10% 익절</t>
        </is>
      </c>
      <c r="F471" s="19" t="inlineStr">
        <is>
          <t>-5%▶40% 손절 / -15%▶30% 손절 / -20%▶30% 손절</t>
        </is>
      </c>
      <c r="G471" s="19" t="inlineStr">
        <is>
          <t>2026-01-02</t>
        </is>
      </c>
      <c r="H471" s="19" t="inlineStr">
        <is>
          <t>2026-06-08</t>
        </is>
      </c>
      <c r="I471" s="19" t="inlineStr">
        <is>
          <t>예</t>
        </is>
      </c>
      <c r="J471" s="19" t="n">
        <v>0.0005</v>
      </c>
      <c r="K471" s="19" t="n">
        <v>0.0025</v>
      </c>
      <c r="L471" s="19" t="n">
        <v>0.0007</v>
      </c>
      <c r="M471" s="19" t="inlineStr">
        <is>
          <t>2026-01-19</t>
        </is>
      </c>
      <c r="N471" s="19" t="n">
        <v>11246.87</v>
      </c>
      <c r="O471" s="19" t="inlineStr">
        <is>
          <t>2026-01-28</t>
        </is>
      </c>
      <c r="P471" s="19" t="n">
        <v>11963.62</v>
      </c>
      <c r="Q471" s="19" t="inlineStr">
        <is>
          <t>1차 익절 도달(5%)</t>
        </is>
      </c>
      <c r="R471" s="19" t="n">
        <v>3</v>
      </c>
      <c r="S471" s="19" t="n">
        <v>0</v>
      </c>
      <c r="T471" s="19" t="n">
        <v>6.37</v>
      </c>
      <c r="U471" s="19" t="n">
        <v>6.05</v>
      </c>
      <c r="V471" s="19" t="n">
        <v>107</v>
      </c>
    </row>
    <row r="472">
      <c r="A472" s="19" t="inlineStr">
        <is>
          <t>KODEX 금융고배당TOP10타겟위클리커버드콜</t>
        </is>
      </c>
      <c r="B472" s="19" t="inlineStr">
        <is>
          <t>498410</t>
        </is>
      </c>
      <c r="C472" s="19" t="inlineStr">
        <is>
          <t>[중기추세]</t>
        </is>
      </c>
      <c r="D472" s="19" t="inlineStr">
        <is>
          <t>[칼손절]</t>
        </is>
      </c>
      <c r="E472" s="19" t="inlineStr">
        <is>
          <t>+10%▶50% 익절 / +20%▶30% 익절 / +30%▶20% 익절</t>
        </is>
      </c>
      <c r="F472" s="19" t="inlineStr">
        <is>
          <t>-2%▶80% 손절 / -4%▶10% 손절 / -6%▶10% 손절</t>
        </is>
      </c>
      <c r="G472" s="19" t="inlineStr">
        <is>
          <t>2026-01-02</t>
        </is>
      </c>
      <c r="H472" s="19" t="inlineStr">
        <is>
          <t>2026-06-08</t>
        </is>
      </c>
      <c r="I472" s="19" t="inlineStr">
        <is>
          <t>예</t>
        </is>
      </c>
      <c r="J472" s="19" t="n">
        <v>0.0005</v>
      </c>
      <c r="K472" s="19" t="n">
        <v>0.0025</v>
      </c>
      <c r="L472" s="19" t="n">
        <v>0.0007</v>
      </c>
      <c r="M472" s="19" t="inlineStr">
        <is>
          <t>2026-01-19</t>
        </is>
      </c>
      <c r="N472" s="19" t="n">
        <v>11246.87</v>
      </c>
      <c r="O472" s="19" t="inlineStr">
        <is>
          <t>2026-01-27</t>
        </is>
      </c>
      <c r="P472" s="19" t="n">
        <v>12130.5</v>
      </c>
      <c r="Q472" s="19" t="inlineStr">
        <is>
          <t>RSI 과열 부분청산</t>
        </is>
      </c>
      <c r="R472" s="19" t="n">
        <v>23</v>
      </c>
      <c r="S472" s="19" t="n">
        <v>3</v>
      </c>
      <c r="T472" s="19" t="n">
        <v>7.86</v>
      </c>
      <c r="U472" s="19" t="n">
        <v>7.53</v>
      </c>
      <c r="V472" s="19" t="n">
        <v>827</v>
      </c>
    </row>
    <row r="473">
      <c r="A473" s="19" t="inlineStr">
        <is>
          <t>KODEX 금융고배당TOP10타겟위클리커버드콜</t>
        </is>
      </c>
      <c r="B473" s="19" t="inlineStr">
        <is>
          <t>498410</t>
        </is>
      </c>
      <c r="C473" s="19" t="inlineStr">
        <is>
          <t>[중기추세]</t>
        </is>
      </c>
      <c r="D473" s="19" t="inlineStr">
        <is>
          <t>[칼손절]</t>
        </is>
      </c>
      <c r="E473" s="19" t="inlineStr">
        <is>
          <t>+10%▶50% 익절 / +20%▶30% 익절 / +30%▶20% 익절</t>
        </is>
      </c>
      <c r="F473" s="19" t="inlineStr">
        <is>
          <t>-2%▶80% 손절 / -4%▶10% 손절 / -6%▶10% 손절</t>
        </is>
      </c>
      <c r="G473" s="19" t="inlineStr">
        <is>
          <t>2026-01-02</t>
        </is>
      </c>
      <c r="H473" s="19" t="inlineStr">
        <is>
          <t>2026-06-08</t>
        </is>
      </c>
      <c r="I473" s="19" t="inlineStr">
        <is>
          <t>예</t>
        </is>
      </c>
      <c r="J473" s="19" t="n">
        <v>0.0005</v>
      </c>
      <c r="K473" s="19" t="n">
        <v>0.0025</v>
      </c>
      <c r="L473" s="19" t="n">
        <v>0.0007</v>
      </c>
      <c r="M473" s="19" t="inlineStr">
        <is>
          <t>2026-01-19</t>
        </is>
      </c>
      <c r="N473" s="19" t="n">
        <v>11246.87</v>
      </c>
      <c r="O473" s="19" t="inlineStr">
        <is>
          <t>2026-02-04</t>
        </is>
      </c>
      <c r="P473" s="19" t="n">
        <v>12426.3</v>
      </c>
      <c r="Q473" s="19" t="inlineStr">
        <is>
          <t>1차 익절 도달(10%)</t>
        </is>
      </c>
      <c r="R473" s="19" t="n">
        <v>3</v>
      </c>
      <c r="S473" s="19" t="n">
        <v>0</v>
      </c>
      <c r="T473" s="19" t="n">
        <v>10.49</v>
      </c>
      <c r="U473" s="19" t="n">
        <v>10.16</v>
      </c>
      <c r="V473" s="19" t="n">
        <v>110</v>
      </c>
    </row>
    <row r="474">
      <c r="A474" s="19" t="inlineStr">
        <is>
          <t>KODEX 금융고배당TOP10타겟위클리커버드콜</t>
        </is>
      </c>
      <c r="B474" s="19" t="inlineStr">
        <is>
          <t>498410</t>
        </is>
      </c>
      <c r="C474" s="19" t="inlineStr">
        <is>
          <t>[중기추세]</t>
        </is>
      </c>
      <c r="D474" s="19" t="inlineStr">
        <is>
          <t>[정석방어]</t>
        </is>
      </c>
      <c r="E474" s="19" t="inlineStr">
        <is>
          <t>+10%▶50% 익절 / +20%▶30% 익절 / +30%▶20% 익절</t>
        </is>
      </c>
      <c r="F474" s="19" t="inlineStr">
        <is>
          <t>-3%▶70% 손절 / -5%▶20% 손절 / -10%▶10% 손절</t>
        </is>
      </c>
      <c r="G474" s="19" t="inlineStr">
        <is>
          <t>2026-01-02</t>
        </is>
      </c>
      <c r="H474" s="19" t="inlineStr">
        <is>
          <t>2026-06-08</t>
        </is>
      </c>
      <c r="I474" s="19" t="inlineStr">
        <is>
          <t>예</t>
        </is>
      </c>
      <c r="J474" s="19" t="n">
        <v>0.0005</v>
      </c>
      <c r="K474" s="19" t="n">
        <v>0.0025</v>
      </c>
      <c r="L474" s="19" t="n">
        <v>0.0007</v>
      </c>
      <c r="M474" s="19" t="inlineStr">
        <is>
          <t>2026-01-19</t>
        </is>
      </c>
      <c r="N474" s="19" t="n">
        <v>11246.87</v>
      </c>
      <c r="O474" s="19" t="inlineStr">
        <is>
          <t>2026-01-27</t>
        </is>
      </c>
      <c r="P474" s="19" t="n">
        <v>12130.5</v>
      </c>
      <c r="Q474" s="19" t="inlineStr">
        <is>
          <t>RSI 과열 부분청산</t>
        </is>
      </c>
      <c r="R474" s="19" t="n">
        <v>23</v>
      </c>
      <c r="S474" s="19" t="n">
        <v>3</v>
      </c>
      <c r="T474" s="19" t="n">
        <v>7.86</v>
      </c>
      <c r="U474" s="19" t="n">
        <v>7.53</v>
      </c>
      <c r="V474" s="19" t="n">
        <v>827</v>
      </c>
    </row>
    <row r="475">
      <c r="A475" s="19" t="inlineStr">
        <is>
          <t>KODEX 금융고배당TOP10타겟위클리커버드콜</t>
        </is>
      </c>
      <c r="B475" s="19" t="inlineStr">
        <is>
          <t>498410</t>
        </is>
      </c>
      <c r="C475" s="19" t="inlineStr">
        <is>
          <t>[중기추세]</t>
        </is>
      </c>
      <c r="D475" s="19" t="inlineStr">
        <is>
          <t>[정석방어]</t>
        </is>
      </c>
      <c r="E475" s="19" t="inlineStr">
        <is>
          <t>+10%▶50% 익절 / +20%▶30% 익절 / +30%▶20% 익절</t>
        </is>
      </c>
      <c r="F475" s="19" t="inlineStr">
        <is>
          <t>-3%▶70% 손절 / -5%▶20% 손절 / -10%▶10% 손절</t>
        </is>
      </c>
      <c r="G475" s="19" t="inlineStr">
        <is>
          <t>2026-01-02</t>
        </is>
      </c>
      <c r="H475" s="19" t="inlineStr">
        <is>
          <t>2026-06-08</t>
        </is>
      </c>
      <c r="I475" s="19" t="inlineStr">
        <is>
          <t>예</t>
        </is>
      </c>
      <c r="J475" s="19" t="n">
        <v>0.0005</v>
      </c>
      <c r="K475" s="19" t="n">
        <v>0.0025</v>
      </c>
      <c r="L475" s="19" t="n">
        <v>0.0007</v>
      </c>
      <c r="M475" s="19" t="inlineStr">
        <is>
          <t>2026-01-19</t>
        </is>
      </c>
      <c r="N475" s="19" t="n">
        <v>11246.87</v>
      </c>
      <c r="O475" s="19" t="inlineStr">
        <is>
          <t>2026-02-04</t>
        </is>
      </c>
      <c r="P475" s="19" t="n">
        <v>12426.3</v>
      </c>
      <c r="Q475" s="19" t="inlineStr">
        <is>
          <t>1차 익절 도달(10%)</t>
        </is>
      </c>
      <c r="R475" s="19" t="n">
        <v>3</v>
      </c>
      <c r="S475" s="19" t="n">
        <v>0</v>
      </c>
      <c r="T475" s="19" t="n">
        <v>10.49</v>
      </c>
      <c r="U475" s="19" t="n">
        <v>10.16</v>
      </c>
      <c r="V475" s="19" t="n">
        <v>110</v>
      </c>
    </row>
    <row r="476">
      <c r="A476" s="19" t="inlineStr">
        <is>
          <t>KODEX 금융고배당TOP10타겟위클리커버드콜</t>
        </is>
      </c>
      <c r="B476" s="19" t="inlineStr">
        <is>
          <t>498410</t>
        </is>
      </c>
      <c r="C476" s="19" t="inlineStr">
        <is>
          <t>[중기추세]</t>
        </is>
      </c>
      <c r="D476" s="19" t="inlineStr">
        <is>
          <t>[변동성허용]</t>
        </is>
      </c>
      <c r="E476" s="19" t="inlineStr">
        <is>
          <t>+10%▶50% 익절 / +20%▶30% 익절 / +30%▶20% 익절</t>
        </is>
      </c>
      <c r="F476" s="19" t="inlineStr">
        <is>
          <t>-5%▶50% 손절 / -10%▶30% 손절 / -15%▶20% 손절</t>
        </is>
      </c>
      <c r="G476" s="19" t="inlineStr">
        <is>
          <t>2026-01-02</t>
        </is>
      </c>
      <c r="H476" s="19" t="inlineStr">
        <is>
          <t>2026-06-08</t>
        </is>
      </c>
      <c r="I476" s="19" t="inlineStr">
        <is>
          <t>예</t>
        </is>
      </c>
      <c r="J476" s="19" t="n">
        <v>0.0005</v>
      </c>
      <c r="K476" s="19" t="n">
        <v>0.0025</v>
      </c>
      <c r="L476" s="19" t="n">
        <v>0.0007</v>
      </c>
      <c r="M476" s="19" t="inlineStr">
        <is>
          <t>2026-01-19</t>
        </is>
      </c>
      <c r="N476" s="19" t="n">
        <v>11246.87</v>
      </c>
      <c r="O476" s="19" t="inlineStr">
        <is>
          <t>2026-01-27</t>
        </is>
      </c>
      <c r="P476" s="19" t="n">
        <v>12130.5</v>
      </c>
      <c r="Q476" s="19" t="inlineStr">
        <is>
          <t>RSI 과열 부분청산</t>
        </is>
      </c>
      <c r="R476" s="19" t="n">
        <v>23</v>
      </c>
      <c r="S476" s="19" t="n">
        <v>3</v>
      </c>
      <c r="T476" s="19" t="n">
        <v>7.86</v>
      </c>
      <c r="U476" s="19" t="n">
        <v>7.53</v>
      </c>
      <c r="V476" s="19" t="n">
        <v>827</v>
      </c>
    </row>
    <row r="477">
      <c r="A477" s="19" t="inlineStr">
        <is>
          <t>KODEX 금융고배당TOP10타겟위클리커버드콜</t>
        </is>
      </c>
      <c r="B477" s="19" t="inlineStr">
        <is>
          <t>498410</t>
        </is>
      </c>
      <c r="C477" s="19" t="inlineStr">
        <is>
          <t>[중기추세]</t>
        </is>
      </c>
      <c r="D477" s="19" t="inlineStr">
        <is>
          <t>[변동성허용]</t>
        </is>
      </c>
      <c r="E477" s="19" t="inlineStr">
        <is>
          <t>+10%▶50% 익절 / +20%▶30% 익절 / +30%▶20% 익절</t>
        </is>
      </c>
      <c r="F477" s="19" t="inlineStr">
        <is>
          <t>-5%▶50% 손절 / -10%▶30% 손절 / -15%▶20% 손절</t>
        </is>
      </c>
      <c r="G477" s="19" t="inlineStr">
        <is>
          <t>2026-01-02</t>
        </is>
      </c>
      <c r="H477" s="19" t="inlineStr">
        <is>
          <t>2026-06-08</t>
        </is>
      </c>
      <c r="I477" s="19" t="inlineStr">
        <is>
          <t>예</t>
        </is>
      </c>
      <c r="J477" s="19" t="n">
        <v>0.0005</v>
      </c>
      <c r="K477" s="19" t="n">
        <v>0.0025</v>
      </c>
      <c r="L477" s="19" t="n">
        <v>0.0007</v>
      </c>
      <c r="M477" s="19" t="inlineStr">
        <is>
          <t>2026-01-19</t>
        </is>
      </c>
      <c r="N477" s="19" t="n">
        <v>11246.87</v>
      </c>
      <c r="O477" s="19" t="inlineStr">
        <is>
          <t>2026-02-04</t>
        </is>
      </c>
      <c r="P477" s="19" t="n">
        <v>12426.3</v>
      </c>
      <c r="Q477" s="19" t="inlineStr">
        <is>
          <t>1차 익절 도달(10%)</t>
        </is>
      </c>
      <c r="R477" s="19" t="n">
        <v>3</v>
      </c>
      <c r="S477" s="19" t="n">
        <v>0</v>
      </c>
      <c r="T477" s="19" t="n">
        <v>10.49</v>
      </c>
      <c r="U477" s="19" t="n">
        <v>10.16</v>
      </c>
      <c r="V477" s="19" t="n">
        <v>110</v>
      </c>
    </row>
    <row r="478">
      <c r="A478" s="19" t="inlineStr">
        <is>
          <t>KODEX 금융고배당TOP10타겟위클리커버드콜</t>
        </is>
      </c>
      <c r="B478" s="19" t="inlineStr">
        <is>
          <t>498410</t>
        </is>
      </c>
      <c r="C478" s="19" t="inlineStr">
        <is>
          <t>[중기추세]</t>
        </is>
      </c>
      <c r="D478" s="19" t="inlineStr">
        <is>
          <t>[버티기형]</t>
        </is>
      </c>
      <c r="E478" s="19" t="inlineStr">
        <is>
          <t>+10%▶50% 익절 / +20%▶30% 익절 / +30%▶20% 익절</t>
        </is>
      </c>
      <c r="F478" s="19" t="inlineStr">
        <is>
          <t>-5%▶40% 손절 / -15%▶30% 손절 / -20%▶30% 손절</t>
        </is>
      </c>
      <c r="G478" s="19" t="inlineStr">
        <is>
          <t>2026-01-02</t>
        </is>
      </c>
      <c r="H478" s="19" t="inlineStr">
        <is>
          <t>2026-06-08</t>
        </is>
      </c>
      <c r="I478" s="19" t="inlineStr">
        <is>
          <t>예</t>
        </is>
      </c>
      <c r="J478" s="19" t="n">
        <v>0.0005</v>
      </c>
      <c r="K478" s="19" t="n">
        <v>0.0025</v>
      </c>
      <c r="L478" s="19" t="n">
        <v>0.0007</v>
      </c>
      <c r="M478" s="19" t="inlineStr">
        <is>
          <t>2026-01-19</t>
        </is>
      </c>
      <c r="N478" s="19" t="n">
        <v>11246.87</v>
      </c>
      <c r="O478" s="19" t="inlineStr">
        <is>
          <t>2026-01-27</t>
        </is>
      </c>
      <c r="P478" s="19" t="n">
        <v>12130.5</v>
      </c>
      <c r="Q478" s="19" t="inlineStr">
        <is>
          <t>RSI 과열 부분청산</t>
        </is>
      </c>
      <c r="R478" s="19" t="n">
        <v>23</v>
      </c>
      <c r="S478" s="19" t="n">
        <v>3</v>
      </c>
      <c r="T478" s="19" t="n">
        <v>7.86</v>
      </c>
      <c r="U478" s="19" t="n">
        <v>7.53</v>
      </c>
      <c r="V478" s="19" t="n">
        <v>827</v>
      </c>
    </row>
    <row r="479">
      <c r="A479" s="19" t="inlineStr">
        <is>
          <t>KODEX 금융고배당TOP10타겟위클리커버드콜</t>
        </is>
      </c>
      <c r="B479" s="19" t="inlineStr">
        <is>
          <t>498410</t>
        </is>
      </c>
      <c r="C479" s="19" t="inlineStr">
        <is>
          <t>[중기추세]</t>
        </is>
      </c>
      <c r="D479" s="19" t="inlineStr">
        <is>
          <t>[버티기형]</t>
        </is>
      </c>
      <c r="E479" s="19" t="inlineStr">
        <is>
          <t>+10%▶50% 익절 / +20%▶30% 익절 / +30%▶20% 익절</t>
        </is>
      </c>
      <c r="F479" s="19" t="inlineStr">
        <is>
          <t>-5%▶40% 손절 / -15%▶30% 손절 / -20%▶30% 손절</t>
        </is>
      </c>
      <c r="G479" s="19" t="inlineStr">
        <is>
          <t>2026-01-02</t>
        </is>
      </c>
      <c r="H479" s="19" t="inlineStr">
        <is>
          <t>2026-06-08</t>
        </is>
      </c>
      <c r="I479" s="19" t="inlineStr">
        <is>
          <t>예</t>
        </is>
      </c>
      <c r="J479" s="19" t="n">
        <v>0.0005</v>
      </c>
      <c r="K479" s="19" t="n">
        <v>0.0025</v>
      </c>
      <c r="L479" s="19" t="n">
        <v>0.0007</v>
      </c>
      <c r="M479" s="19" t="inlineStr">
        <is>
          <t>2026-01-19</t>
        </is>
      </c>
      <c r="N479" s="19" t="n">
        <v>11246.87</v>
      </c>
      <c r="O479" s="19" t="inlineStr">
        <is>
          <t>2026-02-04</t>
        </is>
      </c>
      <c r="P479" s="19" t="n">
        <v>12426.3</v>
      </c>
      <c r="Q479" s="19" t="inlineStr">
        <is>
          <t>1차 익절 도달(10%)</t>
        </is>
      </c>
      <c r="R479" s="19" t="n">
        <v>3</v>
      </c>
      <c r="S479" s="19" t="n">
        <v>0</v>
      </c>
      <c r="T479" s="19" t="n">
        <v>10.49</v>
      </c>
      <c r="U479" s="19" t="n">
        <v>10.16</v>
      </c>
      <c r="V479" s="19" t="n">
        <v>110</v>
      </c>
    </row>
    <row r="480">
      <c r="A480" s="19" t="inlineStr">
        <is>
          <t>KODEX 금융고배당TOP10타겟위클리커버드콜</t>
        </is>
      </c>
      <c r="B480" s="19" t="inlineStr">
        <is>
          <t>498410</t>
        </is>
      </c>
      <c r="C480" s="19" t="inlineStr">
        <is>
          <t>[수익극대화]</t>
        </is>
      </c>
      <c r="D480" s="19" t="inlineStr">
        <is>
          <t>[칼손절]</t>
        </is>
      </c>
      <c r="E480" s="19" t="inlineStr">
        <is>
          <t>+10%▶40% 익절 / +20%▶30% 익절 / +40%▶30% 익절</t>
        </is>
      </c>
      <c r="F480" s="19" t="inlineStr">
        <is>
          <t>-2%▶80% 손절 / -4%▶10% 손절 / -6%▶10% 손절</t>
        </is>
      </c>
      <c r="G480" s="19" t="inlineStr">
        <is>
          <t>2026-01-02</t>
        </is>
      </c>
      <c r="H480" s="19" t="inlineStr">
        <is>
          <t>2026-06-08</t>
        </is>
      </c>
      <c r="I480" s="19" t="inlineStr">
        <is>
          <t>예</t>
        </is>
      </c>
      <c r="J480" s="19" t="n">
        <v>0.0005</v>
      </c>
      <c r="K480" s="19" t="n">
        <v>0.0025</v>
      </c>
      <c r="L480" s="19" t="n">
        <v>0.0007</v>
      </c>
      <c r="M480" s="19" t="inlineStr">
        <is>
          <t>2026-01-19</t>
        </is>
      </c>
      <c r="N480" s="19" t="n">
        <v>11246.87</v>
      </c>
      <c r="O480" s="19" t="inlineStr">
        <is>
          <t>2026-01-27</t>
        </is>
      </c>
      <c r="P480" s="19" t="n">
        <v>12130.5</v>
      </c>
      <c r="Q480" s="19" t="inlineStr">
        <is>
          <t>RSI 과열 부분청산</t>
        </is>
      </c>
      <c r="R480" s="19" t="n">
        <v>23</v>
      </c>
      <c r="S480" s="19" t="n">
        <v>3</v>
      </c>
      <c r="T480" s="19" t="n">
        <v>7.86</v>
      </c>
      <c r="U480" s="19" t="n">
        <v>7.53</v>
      </c>
      <c r="V480" s="19" t="n">
        <v>827</v>
      </c>
    </row>
    <row r="481">
      <c r="A481" s="19" t="inlineStr">
        <is>
          <t>KODEX 금융고배당TOP10타겟위클리커버드콜</t>
        </is>
      </c>
      <c r="B481" s="19" t="inlineStr">
        <is>
          <t>498410</t>
        </is>
      </c>
      <c r="C481" s="19" t="inlineStr">
        <is>
          <t>[수익극대화]</t>
        </is>
      </c>
      <c r="D481" s="19" t="inlineStr">
        <is>
          <t>[칼손절]</t>
        </is>
      </c>
      <c r="E481" s="19" t="inlineStr">
        <is>
          <t>+10%▶40% 익절 / +20%▶30% 익절 / +40%▶30% 익절</t>
        </is>
      </c>
      <c r="F481" s="19" t="inlineStr">
        <is>
          <t>-2%▶80% 손절 / -4%▶10% 손절 / -6%▶10% 손절</t>
        </is>
      </c>
      <c r="G481" s="19" t="inlineStr">
        <is>
          <t>2026-01-02</t>
        </is>
      </c>
      <c r="H481" s="19" t="inlineStr">
        <is>
          <t>2026-06-08</t>
        </is>
      </c>
      <c r="I481" s="19" t="inlineStr">
        <is>
          <t>예</t>
        </is>
      </c>
      <c r="J481" s="19" t="n">
        <v>0.0005</v>
      </c>
      <c r="K481" s="19" t="n">
        <v>0.0025</v>
      </c>
      <c r="L481" s="19" t="n">
        <v>0.0007</v>
      </c>
      <c r="M481" s="19" t="inlineStr">
        <is>
          <t>2026-01-19</t>
        </is>
      </c>
      <c r="N481" s="19" t="n">
        <v>11246.87</v>
      </c>
      <c r="O481" s="19" t="inlineStr">
        <is>
          <t>2026-02-04</t>
        </is>
      </c>
      <c r="P481" s="19" t="n">
        <v>12426.3</v>
      </c>
      <c r="Q481" s="19" t="inlineStr">
        <is>
          <t>1차 익절 도달(10%)</t>
        </is>
      </c>
      <c r="R481" s="19" t="n">
        <v>3</v>
      </c>
      <c r="S481" s="19" t="n">
        <v>0</v>
      </c>
      <c r="T481" s="19" t="n">
        <v>10.49</v>
      </c>
      <c r="U481" s="19" t="n">
        <v>10.16</v>
      </c>
      <c r="V481" s="19" t="n">
        <v>110</v>
      </c>
    </row>
    <row r="482">
      <c r="A482" s="19" t="inlineStr">
        <is>
          <t>KODEX 금융고배당TOP10타겟위클리커버드콜</t>
        </is>
      </c>
      <c r="B482" s="19" t="inlineStr">
        <is>
          <t>498410</t>
        </is>
      </c>
      <c r="C482" s="19" t="inlineStr">
        <is>
          <t>[수익극대화]</t>
        </is>
      </c>
      <c r="D482" s="19" t="inlineStr">
        <is>
          <t>[정석방어]</t>
        </is>
      </c>
      <c r="E482" s="19" t="inlineStr">
        <is>
          <t>+10%▶40% 익절 / +20%▶30% 익절 / +40%▶30% 익절</t>
        </is>
      </c>
      <c r="F482" s="19" t="inlineStr">
        <is>
          <t>-3%▶70% 손절 / -5%▶20% 손절 / -10%▶10% 손절</t>
        </is>
      </c>
      <c r="G482" s="19" t="inlineStr">
        <is>
          <t>2026-01-02</t>
        </is>
      </c>
      <c r="H482" s="19" t="inlineStr">
        <is>
          <t>2026-06-08</t>
        </is>
      </c>
      <c r="I482" s="19" t="inlineStr">
        <is>
          <t>예</t>
        </is>
      </c>
      <c r="J482" s="19" t="n">
        <v>0.0005</v>
      </c>
      <c r="K482" s="19" t="n">
        <v>0.0025</v>
      </c>
      <c r="L482" s="19" t="n">
        <v>0.0007</v>
      </c>
      <c r="M482" s="19" t="inlineStr">
        <is>
          <t>2026-01-19</t>
        </is>
      </c>
      <c r="N482" s="19" t="n">
        <v>11246.87</v>
      </c>
      <c r="O482" s="19" t="inlineStr">
        <is>
          <t>2026-01-27</t>
        </is>
      </c>
      <c r="P482" s="19" t="n">
        <v>12130.5</v>
      </c>
      <c r="Q482" s="19" t="inlineStr">
        <is>
          <t>RSI 과열 부분청산</t>
        </is>
      </c>
      <c r="R482" s="19" t="n">
        <v>23</v>
      </c>
      <c r="S482" s="19" t="n">
        <v>3</v>
      </c>
      <c r="T482" s="19" t="n">
        <v>7.86</v>
      </c>
      <c r="U482" s="19" t="n">
        <v>7.53</v>
      </c>
      <c r="V482" s="19" t="n">
        <v>827</v>
      </c>
    </row>
    <row r="483">
      <c r="A483" s="19" t="inlineStr">
        <is>
          <t>KODEX 금융고배당TOP10타겟위클리커버드콜</t>
        </is>
      </c>
      <c r="B483" s="19" t="inlineStr">
        <is>
          <t>498410</t>
        </is>
      </c>
      <c r="C483" s="19" t="inlineStr">
        <is>
          <t>[수익극대화]</t>
        </is>
      </c>
      <c r="D483" s="19" t="inlineStr">
        <is>
          <t>[정석방어]</t>
        </is>
      </c>
      <c r="E483" s="19" t="inlineStr">
        <is>
          <t>+10%▶40% 익절 / +20%▶30% 익절 / +40%▶30% 익절</t>
        </is>
      </c>
      <c r="F483" s="19" t="inlineStr">
        <is>
          <t>-3%▶70% 손절 / -5%▶20% 손절 / -10%▶10% 손절</t>
        </is>
      </c>
      <c r="G483" s="19" t="inlineStr">
        <is>
          <t>2026-01-02</t>
        </is>
      </c>
      <c r="H483" s="19" t="inlineStr">
        <is>
          <t>2026-06-08</t>
        </is>
      </c>
      <c r="I483" s="19" t="inlineStr">
        <is>
          <t>예</t>
        </is>
      </c>
      <c r="J483" s="19" t="n">
        <v>0.0005</v>
      </c>
      <c r="K483" s="19" t="n">
        <v>0.0025</v>
      </c>
      <c r="L483" s="19" t="n">
        <v>0.0007</v>
      </c>
      <c r="M483" s="19" t="inlineStr">
        <is>
          <t>2026-01-19</t>
        </is>
      </c>
      <c r="N483" s="19" t="n">
        <v>11246.87</v>
      </c>
      <c r="O483" s="19" t="inlineStr">
        <is>
          <t>2026-02-04</t>
        </is>
      </c>
      <c r="P483" s="19" t="n">
        <v>12426.3</v>
      </c>
      <c r="Q483" s="19" t="inlineStr">
        <is>
          <t>1차 익절 도달(10%)</t>
        </is>
      </c>
      <c r="R483" s="19" t="n">
        <v>3</v>
      </c>
      <c r="S483" s="19" t="n">
        <v>0</v>
      </c>
      <c r="T483" s="19" t="n">
        <v>10.49</v>
      </c>
      <c r="U483" s="19" t="n">
        <v>10.16</v>
      </c>
      <c r="V483" s="19" t="n">
        <v>110</v>
      </c>
    </row>
    <row r="484">
      <c r="A484" s="19" t="inlineStr">
        <is>
          <t>KODEX 금융고배당TOP10타겟위클리커버드콜</t>
        </is>
      </c>
      <c r="B484" s="19" t="inlineStr">
        <is>
          <t>498410</t>
        </is>
      </c>
      <c r="C484" s="19" t="inlineStr">
        <is>
          <t>[수익극대화]</t>
        </is>
      </c>
      <c r="D484" s="19" t="inlineStr">
        <is>
          <t>[변동성허용]</t>
        </is>
      </c>
      <c r="E484" s="19" t="inlineStr">
        <is>
          <t>+10%▶40% 익절 / +20%▶30% 익절 / +40%▶30% 익절</t>
        </is>
      </c>
      <c r="F484" s="19" t="inlineStr">
        <is>
          <t>-5%▶50% 손절 / -10%▶30% 손절 / -15%▶20% 손절</t>
        </is>
      </c>
      <c r="G484" s="19" t="inlineStr">
        <is>
          <t>2026-01-02</t>
        </is>
      </c>
      <c r="H484" s="19" t="inlineStr">
        <is>
          <t>2026-06-08</t>
        </is>
      </c>
      <c r="I484" s="19" t="inlineStr">
        <is>
          <t>예</t>
        </is>
      </c>
      <c r="J484" s="19" t="n">
        <v>0.0005</v>
      </c>
      <c r="K484" s="19" t="n">
        <v>0.0025</v>
      </c>
      <c r="L484" s="19" t="n">
        <v>0.0007</v>
      </c>
      <c r="M484" s="19" t="inlineStr">
        <is>
          <t>2026-01-19</t>
        </is>
      </c>
      <c r="N484" s="19" t="n">
        <v>11246.87</v>
      </c>
      <c r="O484" s="19" t="inlineStr">
        <is>
          <t>2026-01-27</t>
        </is>
      </c>
      <c r="P484" s="19" t="n">
        <v>12130.5</v>
      </c>
      <c r="Q484" s="19" t="inlineStr">
        <is>
          <t>RSI 과열 부분청산</t>
        </is>
      </c>
      <c r="R484" s="19" t="n">
        <v>23</v>
      </c>
      <c r="S484" s="19" t="n">
        <v>3</v>
      </c>
      <c r="T484" s="19" t="n">
        <v>7.86</v>
      </c>
      <c r="U484" s="19" t="n">
        <v>7.53</v>
      </c>
      <c r="V484" s="19" t="n">
        <v>827</v>
      </c>
    </row>
    <row r="485">
      <c r="A485" s="19" t="inlineStr">
        <is>
          <t>KODEX 금융고배당TOP10타겟위클리커버드콜</t>
        </is>
      </c>
      <c r="B485" s="19" t="inlineStr">
        <is>
          <t>498410</t>
        </is>
      </c>
      <c r="C485" s="19" t="inlineStr">
        <is>
          <t>[수익극대화]</t>
        </is>
      </c>
      <c r="D485" s="19" t="inlineStr">
        <is>
          <t>[변동성허용]</t>
        </is>
      </c>
      <c r="E485" s="19" t="inlineStr">
        <is>
          <t>+10%▶40% 익절 / +20%▶30% 익절 / +40%▶30% 익절</t>
        </is>
      </c>
      <c r="F485" s="19" t="inlineStr">
        <is>
          <t>-5%▶50% 손절 / -10%▶30% 손절 / -15%▶20% 손절</t>
        </is>
      </c>
      <c r="G485" s="19" t="inlineStr">
        <is>
          <t>2026-01-02</t>
        </is>
      </c>
      <c r="H485" s="19" t="inlineStr">
        <is>
          <t>2026-06-08</t>
        </is>
      </c>
      <c r="I485" s="19" t="inlineStr">
        <is>
          <t>예</t>
        </is>
      </c>
      <c r="J485" s="19" t="n">
        <v>0.0005</v>
      </c>
      <c r="K485" s="19" t="n">
        <v>0.0025</v>
      </c>
      <c r="L485" s="19" t="n">
        <v>0.0007</v>
      </c>
      <c r="M485" s="19" t="inlineStr">
        <is>
          <t>2026-01-19</t>
        </is>
      </c>
      <c r="N485" s="19" t="n">
        <v>11246.87</v>
      </c>
      <c r="O485" s="19" t="inlineStr">
        <is>
          <t>2026-02-04</t>
        </is>
      </c>
      <c r="P485" s="19" t="n">
        <v>12426.3</v>
      </c>
      <c r="Q485" s="19" t="inlineStr">
        <is>
          <t>1차 익절 도달(10%)</t>
        </is>
      </c>
      <c r="R485" s="19" t="n">
        <v>3</v>
      </c>
      <c r="S485" s="19" t="n">
        <v>0</v>
      </c>
      <c r="T485" s="19" t="n">
        <v>10.49</v>
      </c>
      <c r="U485" s="19" t="n">
        <v>10.16</v>
      </c>
      <c r="V485" s="19" t="n">
        <v>110</v>
      </c>
    </row>
    <row r="486">
      <c r="A486" s="19" t="inlineStr">
        <is>
          <t>KODEX 금융고배당TOP10타겟위클리커버드콜</t>
        </is>
      </c>
      <c r="B486" s="19" t="inlineStr">
        <is>
          <t>498410</t>
        </is>
      </c>
      <c r="C486" s="19" t="inlineStr">
        <is>
          <t>[수익극대화]</t>
        </is>
      </c>
      <c r="D486" s="19" t="inlineStr">
        <is>
          <t>[버티기형]</t>
        </is>
      </c>
      <c r="E486" s="19" t="inlineStr">
        <is>
          <t>+10%▶40% 익절 / +20%▶30% 익절 / +40%▶30% 익절</t>
        </is>
      </c>
      <c r="F486" s="19" t="inlineStr">
        <is>
          <t>-5%▶40% 손절 / -15%▶30% 손절 / -20%▶30% 손절</t>
        </is>
      </c>
      <c r="G486" s="19" t="inlineStr">
        <is>
          <t>2026-01-02</t>
        </is>
      </c>
      <c r="H486" s="19" t="inlineStr">
        <is>
          <t>2026-06-08</t>
        </is>
      </c>
      <c r="I486" s="19" t="inlineStr">
        <is>
          <t>예</t>
        </is>
      </c>
      <c r="J486" s="19" t="n">
        <v>0.0005</v>
      </c>
      <c r="K486" s="19" t="n">
        <v>0.0025</v>
      </c>
      <c r="L486" s="19" t="n">
        <v>0.0007</v>
      </c>
      <c r="M486" s="19" t="inlineStr">
        <is>
          <t>2026-01-19</t>
        </is>
      </c>
      <c r="N486" s="19" t="n">
        <v>11246.87</v>
      </c>
      <c r="O486" s="19" t="inlineStr">
        <is>
          <t>2026-01-27</t>
        </is>
      </c>
      <c r="P486" s="19" t="n">
        <v>12130.5</v>
      </c>
      <c r="Q486" s="19" t="inlineStr">
        <is>
          <t>RSI 과열 부분청산</t>
        </is>
      </c>
      <c r="R486" s="19" t="n">
        <v>23</v>
      </c>
      <c r="S486" s="19" t="n">
        <v>3</v>
      </c>
      <c r="T486" s="19" t="n">
        <v>7.86</v>
      </c>
      <c r="U486" s="19" t="n">
        <v>7.53</v>
      </c>
      <c r="V486" s="19" t="n">
        <v>827</v>
      </c>
    </row>
    <row r="487">
      <c r="A487" s="19" t="inlineStr">
        <is>
          <t>KODEX 금융고배당TOP10타겟위클리커버드콜</t>
        </is>
      </c>
      <c r="B487" s="19" t="inlineStr">
        <is>
          <t>498410</t>
        </is>
      </c>
      <c r="C487" s="19" t="inlineStr">
        <is>
          <t>[수익극대화]</t>
        </is>
      </c>
      <c r="D487" s="19" t="inlineStr">
        <is>
          <t>[버티기형]</t>
        </is>
      </c>
      <c r="E487" s="19" t="inlineStr">
        <is>
          <t>+10%▶40% 익절 / +20%▶30% 익절 / +40%▶30% 익절</t>
        </is>
      </c>
      <c r="F487" s="19" t="inlineStr">
        <is>
          <t>-5%▶40% 손절 / -15%▶30% 손절 / -20%▶30% 손절</t>
        </is>
      </c>
      <c r="G487" s="19" t="inlineStr">
        <is>
          <t>2026-01-02</t>
        </is>
      </c>
      <c r="H487" s="19" t="inlineStr">
        <is>
          <t>2026-06-08</t>
        </is>
      </c>
      <c r="I487" s="19" t="inlineStr">
        <is>
          <t>예</t>
        </is>
      </c>
      <c r="J487" s="19" t="n">
        <v>0.0005</v>
      </c>
      <c r="K487" s="19" t="n">
        <v>0.0025</v>
      </c>
      <c r="L487" s="19" t="n">
        <v>0.0007</v>
      </c>
      <c r="M487" s="19" t="inlineStr">
        <is>
          <t>2026-01-19</t>
        </is>
      </c>
      <c r="N487" s="19" t="n">
        <v>11246.87</v>
      </c>
      <c r="O487" s="19" t="inlineStr">
        <is>
          <t>2026-02-04</t>
        </is>
      </c>
      <c r="P487" s="19" t="n">
        <v>12426.3</v>
      </c>
      <c r="Q487" s="19" t="inlineStr">
        <is>
          <t>1차 익절 도달(10%)</t>
        </is>
      </c>
      <c r="R487" s="19" t="n">
        <v>3</v>
      </c>
      <c r="S487" s="19" t="n">
        <v>0</v>
      </c>
      <c r="T487" s="19" t="n">
        <v>10.49</v>
      </c>
      <c r="U487" s="19" t="n">
        <v>10.16</v>
      </c>
      <c r="V487" s="19" t="n">
        <v>110</v>
      </c>
    </row>
    <row r="488">
      <c r="A488" s="19" t="inlineStr">
        <is>
          <t>미래에셋생명</t>
        </is>
      </c>
      <c r="B488" s="19" t="inlineStr">
        <is>
          <t>085620</t>
        </is>
      </c>
      <c r="C488" s="19" t="inlineStr">
        <is>
          <t>[초단타]</t>
        </is>
      </c>
      <c r="D488" s="19" t="inlineStr">
        <is>
          <t>[칼손절]</t>
        </is>
      </c>
      <c r="E488" s="19" t="inlineStr">
        <is>
          <t>+3%▶70% 익절 / +5%▶20% 익절 / +10%▶10% 익절</t>
        </is>
      </c>
      <c r="F488" s="19" t="inlineStr">
        <is>
          <t>-2%▶80% 손절 / -4%▶10% 손절 / -6%▶10% 손절</t>
        </is>
      </c>
      <c r="G488" s="19" t="inlineStr">
        <is>
          <t>2026-01-02</t>
        </is>
      </c>
      <c r="H488" s="19" t="inlineStr">
        <is>
          <t>2026-06-08</t>
        </is>
      </c>
      <c r="I488" s="19" t="inlineStr">
        <is>
          <t>예</t>
        </is>
      </c>
      <c r="J488" s="19" t="n">
        <v>0.0005</v>
      </c>
      <c r="K488" s="19" t="n">
        <v>0.0025</v>
      </c>
      <c r="L488" s="19" t="n">
        <v>0.0007</v>
      </c>
      <c r="M488" s="19" t="inlineStr">
        <is>
          <t>2026-02-06</t>
        </is>
      </c>
      <c r="N488" s="19" t="n">
        <v>9006.299999999999</v>
      </c>
      <c r="O488" s="19" t="inlineStr">
        <is>
          <t>2026-02-09</t>
        </is>
      </c>
      <c r="P488" s="19" t="n">
        <v>8773.85</v>
      </c>
      <c r="Q488" s="19" t="inlineStr">
        <is>
          <t>1차 손절 도달(-2%)</t>
        </is>
      </c>
      <c r="R488" s="19" t="n">
        <v>26</v>
      </c>
      <c r="S488" s="19" t="n">
        <v>7</v>
      </c>
      <c r="T488" s="19" t="n">
        <v>-2.58</v>
      </c>
      <c r="U488" s="19" t="n">
        <v>-2.87</v>
      </c>
      <c r="V488" s="19" t="n">
        <v>687</v>
      </c>
    </row>
    <row r="489">
      <c r="A489" s="19" t="inlineStr">
        <is>
          <t>미래에셋생명</t>
        </is>
      </c>
      <c r="B489" s="19" t="inlineStr">
        <is>
          <t>085620</t>
        </is>
      </c>
      <c r="C489" s="19" t="inlineStr">
        <is>
          <t>[초단타]</t>
        </is>
      </c>
      <c r="D489" s="19" t="inlineStr">
        <is>
          <t>[칼손절]</t>
        </is>
      </c>
      <c r="E489" s="19" t="inlineStr">
        <is>
          <t>+3%▶70% 익절 / +5%▶20% 익절 / +10%▶10% 익절</t>
        </is>
      </c>
      <c r="F489" s="19" t="inlineStr">
        <is>
          <t>-2%▶80% 손절 / -4%▶10% 손절 / -6%▶10% 손절</t>
        </is>
      </c>
      <c r="G489" s="19" t="inlineStr">
        <is>
          <t>2026-01-02</t>
        </is>
      </c>
      <c r="H489" s="19" t="inlineStr">
        <is>
          <t>2026-06-08</t>
        </is>
      </c>
      <c r="I489" s="19" t="inlineStr">
        <is>
          <t>예</t>
        </is>
      </c>
      <c r="J489" s="19" t="n">
        <v>0.0005</v>
      </c>
      <c r="K489" s="19" t="n">
        <v>0.0025</v>
      </c>
      <c r="L489" s="19" t="n">
        <v>0.0007</v>
      </c>
      <c r="M489" s="19" t="inlineStr">
        <is>
          <t>2026-02-06</t>
        </is>
      </c>
      <c r="N489" s="19" t="n">
        <v>9006.299999999999</v>
      </c>
      <c r="O489" s="19" t="inlineStr">
        <is>
          <t>2026-02-10</t>
        </is>
      </c>
      <c r="P489" s="19" t="n">
        <v>8394.120000000001</v>
      </c>
      <c r="Q489" s="19" t="inlineStr">
        <is>
          <t>최종 손절 도달(-6%)</t>
        </is>
      </c>
      <c r="R489" s="19" t="n">
        <v>7</v>
      </c>
      <c r="S489" s="19" t="n">
        <v>0</v>
      </c>
      <c r="T489" s="19" t="n">
        <v>-6.8</v>
      </c>
      <c r="U489" s="19" t="n">
        <v>-7.08</v>
      </c>
      <c r="V489" s="19" t="n">
        <v>178</v>
      </c>
    </row>
    <row r="490">
      <c r="A490" s="19" t="inlineStr">
        <is>
          <t>미래에셋생명</t>
        </is>
      </c>
      <c r="B490" s="19" t="inlineStr">
        <is>
          <t>085620</t>
        </is>
      </c>
      <c r="C490" s="19" t="inlineStr">
        <is>
          <t>[초단타]</t>
        </is>
      </c>
      <c r="D490" s="19" t="inlineStr">
        <is>
          <t>[정석방어]</t>
        </is>
      </c>
      <c r="E490" s="19" t="inlineStr">
        <is>
          <t>+3%▶70% 익절 / +5%▶20% 익절 / +10%▶10% 익절</t>
        </is>
      </c>
      <c r="F490" s="19" t="inlineStr">
        <is>
          <t>-3%▶70% 손절 / -5%▶20% 손절 / -10%▶10% 손절</t>
        </is>
      </c>
      <c r="G490" s="19" t="inlineStr">
        <is>
          <t>2026-01-02</t>
        </is>
      </c>
      <c r="H490" s="19" t="inlineStr">
        <is>
          <t>2026-06-08</t>
        </is>
      </c>
      <c r="I490" s="19" t="inlineStr">
        <is>
          <t>예</t>
        </is>
      </c>
      <c r="J490" s="19" t="n">
        <v>0.0005</v>
      </c>
      <c r="K490" s="19" t="n">
        <v>0.0025</v>
      </c>
      <c r="L490" s="19" t="n">
        <v>0.0007</v>
      </c>
      <c r="M490" s="19" t="inlineStr">
        <is>
          <t>2026-02-06</t>
        </is>
      </c>
      <c r="N490" s="19" t="n">
        <v>9006.299999999999</v>
      </c>
      <c r="O490" s="19" t="inlineStr">
        <is>
          <t>2026-02-10</t>
        </is>
      </c>
      <c r="P490" s="19" t="n">
        <v>8394.120000000001</v>
      </c>
      <c r="Q490" s="19" t="inlineStr">
        <is>
          <t>2차 손절 도달(-5%)</t>
        </is>
      </c>
      <c r="R490" s="19" t="n">
        <v>6</v>
      </c>
      <c r="S490" s="19" t="n">
        <v>27</v>
      </c>
      <c r="T490" s="19" t="n">
        <v>-6.8</v>
      </c>
      <c r="U490" s="19" t="n">
        <v>-7.08</v>
      </c>
      <c r="V490" s="19" t="n">
        <v>153</v>
      </c>
    </row>
    <row r="491">
      <c r="A491" s="19" t="inlineStr">
        <is>
          <t>미래에셋생명</t>
        </is>
      </c>
      <c r="B491" s="19" t="inlineStr">
        <is>
          <t>085620</t>
        </is>
      </c>
      <c r="C491" s="19" t="inlineStr">
        <is>
          <t>[초단타]</t>
        </is>
      </c>
      <c r="D491" s="19" t="inlineStr">
        <is>
          <t>[정석방어]</t>
        </is>
      </c>
      <c r="E491" s="19" t="inlineStr">
        <is>
          <t>+3%▶70% 익절 / +5%▶20% 익절 / +10%▶10% 익절</t>
        </is>
      </c>
      <c r="F491" s="19" t="inlineStr">
        <is>
          <t>-3%▶70% 손절 / -5%▶20% 손절 / -10%▶10% 손절</t>
        </is>
      </c>
      <c r="G491" s="19" t="inlineStr">
        <is>
          <t>2026-01-02</t>
        </is>
      </c>
      <c r="H491" s="19" t="inlineStr">
        <is>
          <t>2026-06-08</t>
        </is>
      </c>
      <c r="I491" s="19" t="inlineStr">
        <is>
          <t>예</t>
        </is>
      </c>
      <c r="J491" s="19" t="n">
        <v>0.0005</v>
      </c>
      <c r="K491" s="19" t="n">
        <v>0.0025</v>
      </c>
      <c r="L491" s="19" t="n">
        <v>0.0007</v>
      </c>
      <c r="M491" s="19" t="inlineStr">
        <is>
          <t>2026-02-06</t>
        </is>
      </c>
      <c r="N491" s="19" t="n">
        <v>9006.299999999999</v>
      </c>
      <c r="O491" s="19" t="inlineStr">
        <is>
          <t>2026-02-19</t>
        </is>
      </c>
      <c r="P491" s="19" t="n">
        <v>9533.32</v>
      </c>
      <c r="Q491" s="19" t="inlineStr">
        <is>
          <t>2차 익절 도달(5%)</t>
        </is>
      </c>
      <c r="R491" s="19" t="n">
        <v>6</v>
      </c>
      <c r="S491" s="19" t="n">
        <v>21</v>
      </c>
      <c r="T491" s="19" t="n">
        <v>5.85</v>
      </c>
      <c r="U491" s="19" t="n">
        <v>5.53</v>
      </c>
      <c r="V491" s="19" t="n">
        <v>170</v>
      </c>
    </row>
    <row r="492">
      <c r="A492" s="19" t="inlineStr">
        <is>
          <t>미래에셋생명</t>
        </is>
      </c>
      <c r="B492" s="19" t="inlineStr">
        <is>
          <t>085620</t>
        </is>
      </c>
      <c r="C492" s="19" t="inlineStr">
        <is>
          <t>[초단타]</t>
        </is>
      </c>
      <c r="D492" s="19" t="inlineStr">
        <is>
          <t>[정석방어]</t>
        </is>
      </c>
      <c r="E492" s="19" t="inlineStr">
        <is>
          <t>+3%▶70% 익절 / +5%▶20% 익절 / +10%▶10% 익절</t>
        </is>
      </c>
      <c r="F492" s="19" t="inlineStr">
        <is>
          <t>-3%▶70% 손절 / -5%▶20% 손절 / -10%▶10% 손절</t>
        </is>
      </c>
      <c r="G492" s="19" t="inlineStr">
        <is>
          <t>2026-01-02</t>
        </is>
      </c>
      <c r="H492" s="19" t="inlineStr">
        <is>
          <t>2026-06-08</t>
        </is>
      </c>
      <c r="I492" s="19" t="inlineStr">
        <is>
          <t>예</t>
        </is>
      </c>
      <c r="J492" s="19" t="n">
        <v>0.0005</v>
      </c>
      <c r="K492" s="19" t="n">
        <v>0.0025</v>
      </c>
      <c r="L492" s="19" t="n">
        <v>0.0007</v>
      </c>
      <c r="M492" s="19" t="inlineStr">
        <is>
          <t>2026-02-06</t>
        </is>
      </c>
      <c r="N492" s="19" t="n">
        <v>9006.299999999999</v>
      </c>
      <c r="O492" s="19" t="inlineStr">
        <is>
          <t>2026-02-20</t>
        </is>
      </c>
      <c r="P492" s="19" t="n">
        <v>12391.32</v>
      </c>
      <c r="Q492" s="19" t="inlineStr">
        <is>
          <t>RSI 과열 부분청산</t>
        </is>
      </c>
      <c r="R492" s="19" t="n">
        <v>18</v>
      </c>
      <c r="S492" s="19" t="n">
        <v>3</v>
      </c>
      <c r="T492" s="19" t="n">
        <v>37.59</v>
      </c>
      <c r="U492" s="19" t="n">
        <v>37.17</v>
      </c>
      <c r="V492" s="19" t="n">
        <v>639</v>
      </c>
    </row>
    <row r="493">
      <c r="A493" s="19" t="inlineStr">
        <is>
          <t>미래에셋생명</t>
        </is>
      </c>
      <c r="B493" s="19" t="inlineStr">
        <is>
          <t>085620</t>
        </is>
      </c>
      <c r="C493" s="19" t="inlineStr">
        <is>
          <t>[초단타]</t>
        </is>
      </c>
      <c r="D493" s="19" t="inlineStr">
        <is>
          <t>[정석방어]</t>
        </is>
      </c>
      <c r="E493" s="19" t="inlineStr">
        <is>
          <t>+3%▶70% 익절 / +5%▶20% 익절 / +10%▶10% 익절</t>
        </is>
      </c>
      <c r="F493" s="19" t="inlineStr">
        <is>
          <t>-3%▶70% 손절 / -5%▶20% 손절 / -10%▶10% 손절</t>
        </is>
      </c>
      <c r="G493" s="19" t="inlineStr">
        <is>
          <t>2026-01-02</t>
        </is>
      </c>
      <c r="H493" s="19" t="inlineStr">
        <is>
          <t>2026-06-08</t>
        </is>
      </c>
      <c r="I493" s="19" t="inlineStr">
        <is>
          <t>예</t>
        </is>
      </c>
      <c r="J493" s="19" t="n">
        <v>0.0005</v>
      </c>
      <c r="K493" s="19" t="n">
        <v>0.0025</v>
      </c>
      <c r="L493" s="19" t="n">
        <v>0.0007</v>
      </c>
      <c r="M493" s="19" t="inlineStr">
        <is>
          <t>2026-02-06</t>
        </is>
      </c>
      <c r="N493" s="19" t="n">
        <v>9006.299999999999</v>
      </c>
      <c r="O493" s="19" t="inlineStr">
        <is>
          <t>2026-02-23</t>
        </is>
      </c>
      <c r="P493" s="19" t="n">
        <v>16108.72</v>
      </c>
      <c r="Q493" s="19" t="inlineStr">
        <is>
          <t>RSI 과열 부분청산</t>
        </is>
      </c>
      <c r="R493" s="19" t="n">
        <v>2</v>
      </c>
      <c r="S493" s="19" t="n">
        <v>1</v>
      </c>
      <c r="T493" s="19" t="n">
        <v>78.86</v>
      </c>
      <c r="U493" s="19" t="n">
        <v>78.31999999999999</v>
      </c>
      <c r="V493" s="19" t="n">
        <v>90</v>
      </c>
    </row>
    <row r="494">
      <c r="A494" s="19" t="inlineStr">
        <is>
          <t>미래에셋생명</t>
        </is>
      </c>
      <c r="B494" s="19" t="inlineStr">
        <is>
          <t>085620</t>
        </is>
      </c>
      <c r="C494" s="19" t="inlineStr">
        <is>
          <t>[초단타]</t>
        </is>
      </c>
      <c r="D494" s="19" t="inlineStr">
        <is>
          <t>[정석방어]</t>
        </is>
      </c>
      <c r="E494" s="19" t="inlineStr">
        <is>
          <t>+3%▶70% 익절 / +5%▶20% 익절 / +10%▶10% 익절</t>
        </is>
      </c>
      <c r="F494" s="19" t="inlineStr">
        <is>
          <t>-3%▶70% 손절 / -5%▶20% 손절 / -10%▶10% 손절</t>
        </is>
      </c>
      <c r="G494" s="19" t="inlineStr">
        <is>
          <t>2026-01-02</t>
        </is>
      </c>
      <c r="H494" s="19" t="inlineStr">
        <is>
          <t>2026-06-08</t>
        </is>
      </c>
      <c r="I494" s="19" t="inlineStr">
        <is>
          <t>예</t>
        </is>
      </c>
      <c r="J494" s="19" t="n">
        <v>0.0005</v>
      </c>
      <c r="K494" s="19" t="n">
        <v>0.0025</v>
      </c>
      <c r="L494" s="19" t="n">
        <v>0.0007</v>
      </c>
      <c r="M494" s="19" t="inlineStr">
        <is>
          <t>2026-02-06</t>
        </is>
      </c>
      <c r="N494" s="19" t="n">
        <v>9006.299999999999</v>
      </c>
      <c r="O494" s="19" t="inlineStr">
        <is>
          <t>2026-02-24</t>
        </is>
      </c>
      <c r="P494" s="19" t="n">
        <v>15099.42</v>
      </c>
      <c r="Q494" s="19" t="inlineStr">
        <is>
          <t>3차 익절 도달(10%)</t>
        </is>
      </c>
      <c r="R494" s="19" t="n">
        <v>1</v>
      </c>
      <c r="S494" s="19" t="n">
        <v>0</v>
      </c>
      <c r="T494" s="19" t="n">
        <v>67.65000000000001</v>
      </c>
      <c r="U494" s="19" t="n">
        <v>67.15000000000001</v>
      </c>
      <c r="V494" s="19" t="n">
        <v>42</v>
      </c>
    </row>
    <row r="495">
      <c r="A495" s="19" t="inlineStr">
        <is>
          <t>미래에셋생명</t>
        </is>
      </c>
      <c r="B495" s="19" t="inlineStr">
        <is>
          <t>085620</t>
        </is>
      </c>
      <c r="C495" s="19" t="inlineStr">
        <is>
          <t>[초단타]</t>
        </is>
      </c>
      <c r="D495" s="19" t="inlineStr">
        <is>
          <t>[변동성허용]</t>
        </is>
      </c>
      <c r="E495" s="19" t="inlineStr">
        <is>
          <t>+3%▶70% 익절 / +5%▶20% 익절 / +10%▶10% 익절</t>
        </is>
      </c>
      <c r="F495" s="19" t="inlineStr">
        <is>
          <t>-5%▶50% 손절 / -10%▶30% 손절 / -15%▶20% 손절</t>
        </is>
      </c>
      <c r="G495" s="19" t="inlineStr">
        <is>
          <t>2026-01-02</t>
        </is>
      </c>
      <c r="H495" s="19" t="inlineStr">
        <is>
          <t>2026-06-08</t>
        </is>
      </c>
      <c r="I495" s="19" t="inlineStr">
        <is>
          <t>예</t>
        </is>
      </c>
      <c r="J495" s="19" t="n">
        <v>0.0005</v>
      </c>
      <c r="K495" s="19" t="n">
        <v>0.0025</v>
      </c>
      <c r="L495" s="19" t="n">
        <v>0.0007</v>
      </c>
      <c r="M495" s="19" t="inlineStr">
        <is>
          <t>2026-02-06</t>
        </is>
      </c>
      <c r="N495" s="19" t="n">
        <v>9006.299999999999</v>
      </c>
      <c r="O495" s="19" t="inlineStr">
        <is>
          <t>2026-02-10</t>
        </is>
      </c>
      <c r="P495" s="19" t="n">
        <v>8394.120000000001</v>
      </c>
      <c r="Q495" s="19" t="inlineStr">
        <is>
          <t>1차 손절 도달(-5%)</t>
        </is>
      </c>
      <c r="R495" s="19" t="n">
        <v>16</v>
      </c>
      <c r="S495" s="19" t="n">
        <v>17</v>
      </c>
      <c r="T495" s="19" t="n">
        <v>-6.8</v>
      </c>
      <c r="U495" s="19" t="n">
        <v>-7.08</v>
      </c>
      <c r="V495" s="19" t="n">
        <v>408</v>
      </c>
    </row>
    <row r="496">
      <c r="A496" s="19" t="inlineStr">
        <is>
          <t>미래에셋생명</t>
        </is>
      </c>
      <c r="B496" s="19" t="inlineStr">
        <is>
          <t>085620</t>
        </is>
      </c>
      <c r="C496" s="19" t="inlineStr">
        <is>
          <t>[초단타]</t>
        </is>
      </c>
      <c r="D496" s="19" t="inlineStr">
        <is>
          <t>[변동성허용]</t>
        </is>
      </c>
      <c r="E496" s="19" t="inlineStr">
        <is>
          <t>+3%▶70% 익절 / +5%▶20% 익절 / +10%▶10% 익절</t>
        </is>
      </c>
      <c r="F496" s="19" t="inlineStr">
        <is>
          <t>-5%▶50% 손절 / -10%▶30% 손절 / -15%▶20% 손절</t>
        </is>
      </c>
      <c r="G496" s="19" t="inlineStr">
        <is>
          <t>2026-01-02</t>
        </is>
      </c>
      <c r="H496" s="19" t="inlineStr">
        <is>
          <t>2026-06-08</t>
        </is>
      </c>
      <c r="I496" s="19" t="inlineStr">
        <is>
          <t>예</t>
        </is>
      </c>
      <c r="J496" s="19" t="n">
        <v>0.0005</v>
      </c>
      <c r="K496" s="19" t="n">
        <v>0.0025</v>
      </c>
      <c r="L496" s="19" t="n">
        <v>0.0007</v>
      </c>
      <c r="M496" s="19" t="inlineStr">
        <is>
          <t>2026-02-06</t>
        </is>
      </c>
      <c r="N496" s="19" t="n">
        <v>9006.299999999999</v>
      </c>
      <c r="O496" s="19" t="inlineStr">
        <is>
          <t>2026-02-19</t>
        </is>
      </c>
      <c r="P496" s="19" t="n">
        <v>9533.32</v>
      </c>
      <c r="Q496" s="19" t="inlineStr">
        <is>
          <t>2차 익절 도달(5%)</t>
        </is>
      </c>
      <c r="R496" s="19" t="n">
        <v>6</v>
      </c>
      <c r="S496" s="19" t="n">
        <v>11</v>
      </c>
      <c r="T496" s="19" t="n">
        <v>5.85</v>
      </c>
      <c r="U496" s="19" t="n">
        <v>5.53</v>
      </c>
      <c r="V496" s="19" t="n">
        <v>170</v>
      </c>
    </row>
    <row r="497">
      <c r="A497" s="19" t="inlineStr">
        <is>
          <t>미래에셋생명</t>
        </is>
      </c>
      <c r="B497" s="19" t="inlineStr">
        <is>
          <t>085620</t>
        </is>
      </c>
      <c r="C497" s="19" t="inlineStr">
        <is>
          <t>[초단타]</t>
        </is>
      </c>
      <c r="D497" s="19" t="inlineStr">
        <is>
          <t>[변동성허용]</t>
        </is>
      </c>
      <c r="E497" s="19" t="inlineStr">
        <is>
          <t>+3%▶70% 익절 / +5%▶20% 익절 / +10%▶10% 익절</t>
        </is>
      </c>
      <c r="F497" s="19" t="inlineStr">
        <is>
          <t>-5%▶50% 손절 / -10%▶30% 손절 / -15%▶20% 손절</t>
        </is>
      </c>
      <c r="G497" s="19" t="inlineStr">
        <is>
          <t>2026-01-02</t>
        </is>
      </c>
      <c r="H497" s="19" t="inlineStr">
        <is>
          <t>2026-06-08</t>
        </is>
      </c>
      <c r="I497" s="19" t="inlineStr">
        <is>
          <t>예</t>
        </is>
      </c>
      <c r="J497" s="19" t="n">
        <v>0.0005</v>
      </c>
      <c r="K497" s="19" t="n">
        <v>0.0025</v>
      </c>
      <c r="L497" s="19" t="n">
        <v>0.0007</v>
      </c>
      <c r="M497" s="19" t="inlineStr">
        <is>
          <t>2026-02-06</t>
        </is>
      </c>
      <c r="N497" s="19" t="n">
        <v>9006.299999999999</v>
      </c>
      <c r="O497" s="19" t="inlineStr">
        <is>
          <t>2026-02-20</t>
        </is>
      </c>
      <c r="P497" s="19" t="n">
        <v>12391.32</v>
      </c>
      <c r="Q497" s="19" t="inlineStr">
        <is>
          <t>RSI 과열 부분청산</t>
        </is>
      </c>
      <c r="R497" s="19" t="n">
        <v>9</v>
      </c>
      <c r="S497" s="19" t="n">
        <v>2</v>
      </c>
      <c r="T497" s="19" t="n">
        <v>37.59</v>
      </c>
      <c r="U497" s="19" t="n">
        <v>37.17</v>
      </c>
      <c r="V497" s="19" t="n">
        <v>319</v>
      </c>
    </row>
    <row r="498">
      <c r="A498" s="19" t="inlineStr">
        <is>
          <t>미래에셋생명</t>
        </is>
      </c>
      <c r="B498" s="19" t="inlineStr">
        <is>
          <t>085620</t>
        </is>
      </c>
      <c r="C498" s="19" t="inlineStr">
        <is>
          <t>[초단타]</t>
        </is>
      </c>
      <c r="D498" s="19" t="inlineStr">
        <is>
          <t>[변동성허용]</t>
        </is>
      </c>
      <c r="E498" s="19" t="inlineStr">
        <is>
          <t>+3%▶70% 익절 / +5%▶20% 익절 / +10%▶10% 익절</t>
        </is>
      </c>
      <c r="F498" s="19" t="inlineStr">
        <is>
          <t>-5%▶50% 손절 / -10%▶30% 손절 / -15%▶20% 손절</t>
        </is>
      </c>
      <c r="G498" s="19" t="inlineStr">
        <is>
          <t>2026-01-02</t>
        </is>
      </c>
      <c r="H498" s="19" t="inlineStr">
        <is>
          <t>2026-06-08</t>
        </is>
      </c>
      <c r="I498" s="19" t="inlineStr">
        <is>
          <t>예</t>
        </is>
      </c>
      <c r="J498" s="19" t="n">
        <v>0.0005</v>
      </c>
      <c r="K498" s="19" t="n">
        <v>0.0025</v>
      </c>
      <c r="L498" s="19" t="n">
        <v>0.0007</v>
      </c>
      <c r="M498" s="19" t="inlineStr">
        <is>
          <t>2026-02-06</t>
        </is>
      </c>
      <c r="N498" s="19" t="n">
        <v>9006.299999999999</v>
      </c>
      <c r="O498" s="19" t="inlineStr">
        <is>
          <t>2026-02-23</t>
        </is>
      </c>
      <c r="P498" s="19" t="n">
        <v>16108.72</v>
      </c>
      <c r="Q498" s="19" t="inlineStr">
        <is>
          <t>RSI 과열 부분청산</t>
        </is>
      </c>
      <c r="R498" s="19" t="n">
        <v>1</v>
      </c>
      <c r="S498" s="19" t="n">
        <v>1</v>
      </c>
      <c r="T498" s="19" t="n">
        <v>78.86</v>
      </c>
      <c r="U498" s="19" t="n">
        <v>78.31999999999999</v>
      </c>
      <c r="V498" s="19" t="n">
        <v>45</v>
      </c>
    </row>
    <row r="499">
      <c r="A499" s="19" t="inlineStr">
        <is>
          <t>미래에셋생명</t>
        </is>
      </c>
      <c r="B499" s="19" t="inlineStr">
        <is>
          <t>085620</t>
        </is>
      </c>
      <c r="C499" s="19" t="inlineStr">
        <is>
          <t>[초단타]</t>
        </is>
      </c>
      <c r="D499" s="19" t="inlineStr">
        <is>
          <t>[변동성허용]</t>
        </is>
      </c>
      <c r="E499" s="19" t="inlineStr">
        <is>
          <t>+3%▶70% 익절 / +5%▶20% 익절 / +10%▶10% 익절</t>
        </is>
      </c>
      <c r="F499" s="19" t="inlineStr">
        <is>
          <t>-5%▶50% 손절 / -10%▶30% 손절 / -15%▶20% 손절</t>
        </is>
      </c>
      <c r="G499" s="19" t="inlineStr">
        <is>
          <t>2026-01-02</t>
        </is>
      </c>
      <c r="H499" s="19" t="inlineStr">
        <is>
          <t>2026-06-08</t>
        </is>
      </c>
      <c r="I499" s="19" t="inlineStr">
        <is>
          <t>예</t>
        </is>
      </c>
      <c r="J499" s="19" t="n">
        <v>0.0005</v>
      </c>
      <c r="K499" s="19" t="n">
        <v>0.0025</v>
      </c>
      <c r="L499" s="19" t="n">
        <v>0.0007</v>
      </c>
      <c r="M499" s="19" t="inlineStr">
        <is>
          <t>2026-02-06</t>
        </is>
      </c>
      <c r="N499" s="19" t="n">
        <v>9006.299999999999</v>
      </c>
      <c r="O499" s="19" t="inlineStr">
        <is>
          <t>2026-02-24</t>
        </is>
      </c>
      <c r="P499" s="19" t="n">
        <v>15099.42</v>
      </c>
      <c r="Q499" s="19" t="inlineStr">
        <is>
          <t>3차 익절 도달(10%)</t>
        </is>
      </c>
      <c r="R499" s="19" t="n">
        <v>1</v>
      </c>
      <c r="S499" s="19" t="n">
        <v>0</v>
      </c>
      <c r="T499" s="19" t="n">
        <v>67.65000000000001</v>
      </c>
      <c r="U499" s="19" t="n">
        <v>67.15000000000001</v>
      </c>
      <c r="V499" s="19" t="n">
        <v>42</v>
      </c>
    </row>
    <row r="500">
      <c r="A500" s="19" t="inlineStr">
        <is>
          <t>미래에셋생명</t>
        </is>
      </c>
      <c r="B500" s="19" t="inlineStr">
        <is>
          <t>085620</t>
        </is>
      </c>
      <c r="C500" s="19" t="inlineStr">
        <is>
          <t>[초단타]</t>
        </is>
      </c>
      <c r="D500" s="19" t="inlineStr">
        <is>
          <t>[버티기형]</t>
        </is>
      </c>
      <c r="E500" s="19" t="inlineStr">
        <is>
          <t>+3%▶70% 익절 / +5%▶20% 익절 / +10%▶10% 익절</t>
        </is>
      </c>
      <c r="F500" s="19" t="inlineStr">
        <is>
          <t>-5%▶40% 손절 / -15%▶30% 손절 / -20%▶30% 손절</t>
        </is>
      </c>
      <c r="G500" s="19" t="inlineStr">
        <is>
          <t>2026-01-02</t>
        </is>
      </c>
      <c r="H500" s="19" t="inlineStr">
        <is>
          <t>2026-06-08</t>
        </is>
      </c>
      <c r="I500" s="19" t="inlineStr">
        <is>
          <t>예</t>
        </is>
      </c>
      <c r="J500" s="19" t="n">
        <v>0.0005</v>
      </c>
      <c r="K500" s="19" t="n">
        <v>0.0025</v>
      </c>
      <c r="L500" s="19" t="n">
        <v>0.0007</v>
      </c>
      <c r="M500" s="19" t="inlineStr">
        <is>
          <t>2026-02-06</t>
        </is>
      </c>
      <c r="N500" s="19" t="n">
        <v>9006.299999999999</v>
      </c>
      <c r="O500" s="19" t="inlineStr">
        <is>
          <t>2026-02-10</t>
        </is>
      </c>
      <c r="P500" s="19" t="n">
        <v>8394.120000000001</v>
      </c>
      <c r="Q500" s="19" t="inlineStr">
        <is>
          <t>1차 손절 도달(-5%)</t>
        </is>
      </c>
      <c r="R500" s="19" t="n">
        <v>13</v>
      </c>
      <c r="S500" s="19" t="n">
        <v>20</v>
      </c>
      <c r="T500" s="19" t="n">
        <v>-6.8</v>
      </c>
      <c r="U500" s="19" t="n">
        <v>-7.08</v>
      </c>
      <c r="V500" s="19" t="n">
        <v>331</v>
      </c>
    </row>
    <row r="501">
      <c r="A501" s="19" t="inlineStr">
        <is>
          <t>미래에셋생명</t>
        </is>
      </c>
      <c r="B501" s="19" t="inlineStr">
        <is>
          <t>085620</t>
        </is>
      </c>
      <c r="C501" s="19" t="inlineStr">
        <is>
          <t>[초단타]</t>
        </is>
      </c>
      <c r="D501" s="19" t="inlineStr">
        <is>
          <t>[버티기형]</t>
        </is>
      </c>
      <c r="E501" s="19" t="inlineStr">
        <is>
          <t>+3%▶70% 익절 / +5%▶20% 익절 / +10%▶10% 익절</t>
        </is>
      </c>
      <c r="F501" s="19" t="inlineStr">
        <is>
          <t>-5%▶40% 손절 / -15%▶30% 손절 / -20%▶30% 손절</t>
        </is>
      </c>
      <c r="G501" s="19" t="inlineStr">
        <is>
          <t>2026-01-02</t>
        </is>
      </c>
      <c r="H501" s="19" t="inlineStr">
        <is>
          <t>2026-06-08</t>
        </is>
      </c>
      <c r="I501" s="19" t="inlineStr">
        <is>
          <t>예</t>
        </is>
      </c>
      <c r="J501" s="19" t="n">
        <v>0.0005</v>
      </c>
      <c r="K501" s="19" t="n">
        <v>0.0025</v>
      </c>
      <c r="L501" s="19" t="n">
        <v>0.0007</v>
      </c>
      <c r="M501" s="19" t="inlineStr">
        <is>
          <t>2026-02-06</t>
        </is>
      </c>
      <c r="N501" s="19" t="n">
        <v>9006.299999999999</v>
      </c>
      <c r="O501" s="19" t="inlineStr">
        <is>
          <t>2026-02-19</t>
        </is>
      </c>
      <c r="P501" s="19" t="n">
        <v>9533.32</v>
      </c>
      <c r="Q501" s="19" t="inlineStr">
        <is>
          <t>2차 익절 도달(5%)</t>
        </is>
      </c>
      <c r="R501" s="19" t="n">
        <v>6</v>
      </c>
      <c r="S501" s="19" t="n">
        <v>14</v>
      </c>
      <c r="T501" s="19" t="n">
        <v>5.85</v>
      </c>
      <c r="U501" s="19" t="n">
        <v>5.53</v>
      </c>
      <c r="V501" s="19" t="n">
        <v>170</v>
      </c>
    </row>
    <row r="502">
      <c r="A502" s="19" t="inlineStr">
        <is>
          <t>미래에셋생명</t>
        </is>
      </c>
      <c r="B502" s="19" t="inlineStr">
        <is>
          <t>085620</t>
        </is>
      </c>
      <c r="C502" s="19" t="inlineStr">
        <is>
          <t>[초단타]</t>
        </is>
      </c>
      <c r="D502" s="19" t="inlineStr">
        <is>
          <t>[버티기형]</t>
        </is>
      </c>
      <c r="E502" s="19" t="inlineStr">
        <is>
          <t>+3%▶70% 익절 / +5%▶20% 익절 / +10%▶10% 익절</t>
        </is>
      </c>
      <c r="F502" s="19" t="inlineStr">
        <is>
          <t>-5%▶40% 손절 / -15%▶30% 손절 / -20%▶30% 손절</t>
        </is>
      </c>
      <c r="G502" s="19" t="inlineStr">
        <is>
          <t>2026-01-02</t>
        </is>
      </c>
      <c r="H502" s="19" t="inlineStr">
        <is>
          <t>2026-06-08</t>
        </is>
      </c>
      <c r="I502" s="19" t="inlineStr">
        <is>
          <t>예</t>
        </is>
      </c>
      <c r="J502" s="19" t="n">
        <v>0.0005</v>
      </c>
      <c r="K502" s="19" t="n">
        <v>0.0025</v>
      </c>
      <c r="L502" s="19" t="n">
        <v>0.0007</v>
      </c>
      <c r="M502" s="19" t="inlineStr">
        <is>
          <t>2026-02-06</t>
        </is>
      </c>
      <c r="N502" s="19" t="n">
        <v>9006.299999999999</v>
      </c>
      <c r="O502" s="19" t="inlineStr">
        <is>
          <t>2026-02-20</t>
        </is>
      </c>
      <c r="P502" s="19" t="n">
        <v>12391.32</v>
      </c>
      <c r="Q502" s="19" t="inlineStr">
        <is>
          <t>RSI 과열 부분청산</t>
        </is>
      </c>
      <c r="R502" s="19" t="n">
        <v>12</v>
      </c>
      <c r="S502" s="19" t="n">
        <v>2</v>
      </c>
      <c r="T502" s="19" t="n">
        <v>37.59</v>
      </c>
      <c r="U502" s="19" t="n">
        <v>37.17</v>
      </c>
      <c r="V502" s="19" t="n">
        <v>426</v>
      </c>
    </row>
    <row r="503">
      <c r="A503" s="19" t="inlineStr">
        <is>
          <t>미래에셋생명</t>
        </is>
      </c>
      <c r="B503" s="19" t="inlineStr">
        <is>
          <t>085620</t>
        </is>
      </c>
      <c r="C503" s="19" t="inlineStr">
        <is>
          <t>[초단타]</t>
        </is>
      </c>
      <c r="D503" s="19" t="inlineStr">
        <is>
          <t>[버티기형]</t>
        </is>
      </c>
      <c r="E503" s="19" t="inlineStr">
        <is>
          <t>+3%▶70% 익절 / +5%▶20% 익절 / +10%▶10% 익절</t>
        </is>
      </c>
      <c r="F503" s="19" t="inlineStr">
        <is>
          <t>-5%▶40% 손절 / -15%▶30% 손절 / -20%▶30% 손절</t>
        </is>
      </c>
      <c r="G503" s="19" t="inlineStr">
        <is>
          <t>2026-01-02</t>
        </is>
      </c>
      <c r="H503" s="19" t="inlineStr">
        <is>
          <t>2026-06-08</t>
        </is>
      </c>
      <c r="I503" s="19" t="inlineStr">
        <is>
          <t>예</t>
        </is>
      </c>
      <c r="J503" s="19" t="n">
        <v>0.0005</v>
      </c>
      <c r="K503" s="19" t="n">
        <v>0.0025</v>
      </c>
      <c r="L503" s="19" t="n">
        <v>0.0007</v>
      </c>
      <c r="M503" s="19" t="inlineStr">
        <is>
          <t>2026-02-06</t>
        </is>
      </c>
      <c r="N503" s="19" t="n">
        <v>9006.299999999999</v>
      </c>
      <c r="O503" s="19" t="inlineStr">
        <is>
          <t>2026-02-23</t>
        </is>
      </c>
      <c r="P503" s="19" t="n">
        <v>16108.72</v>
      </c>
      <c r="Q503" s="19" t="inlineStr">
        <is>
          <t>RSI 과열 부분청산</t>
        </is>
      </c>
      <c r="R503" s="19" t="n">
        <v>1</v>
      </c>
      <c r="S503" s="19" t="n">
        <v>1</v>
      </c>
      <c r="T503" s="19" t="n">
        <v>78.86</v>
      </c>
      <c r="U503" s="19" t="n">
        <v>78.31999999999999</v>
      </c>
      <c r="V503" s="19" t="n">
        <v>45</v>
      </c>
    </row>
    <row r="504">
      <c r="A504" s="19" t="inlineStr">
        <is>
          <t>미래에셋생명</t>
        </is>
      </c>
      <c r="B504" s="19" t="inlineStr">
        <is>
          <t>085620</t>
        </is>
      </c>
      <c r="C504" s="19" t="inlineStr">
        <is>
          <t>[초단타]</t>
        </is>
      </c>
      <c r="D504" s="19" t="inlineStr">
        <is>
          <t>[버티기형]</t>
        </is>
      </c>
      <c r="E504" s="19" t="inlineStr">
        <is>
          <t>+3%▶70% 익절 / +5%▶20% 익절 / +10%▶10% 익절</t>
        </is>
      </c>
      <c r="F504" s="19" t="inlineStr">
        <is>
          <t>-5%▶40% 손절 / -15%▶30% 손절 / -20%▶30% 손절</t>
        </is>
      </c>
      <c r="G504" s="19" t="inlineStr">
        <is>
          <t>2026-01-02</t>
        </is>
      </c>
      <c r="H504" s="19" t="inlineStr">
        <is>
          <t>2026-06-08</t>
        </is>
      </c>
      <c r="I504" s="19" t="inlineStr">
        <is>
          <t>예</t>
        </is>
      </c>
      <c r="J504" s="19" t="n">
        <v>0.0005</v>
      </c>
      <c r="K504" s="19" t="n">
        <v>0.0025</v>
      </c>
      <c r="L504" s="19" t="n">
        <v>0.0007</v>
      </c>
      <c r="M504" s="19" t="inlineStr">
        <is>
          <t>2026-02-06</t>
        </is>
      </c>
      <c r="N504" s="19" t="n">
        <v>9006.299999999999</v>
      </c>
      <c r="O504" s="19" t="inlineStr">
        <is>
          <t>2026-02-24</t>
        </is>
      </c>
      <c r="P504" s="19" t="n">
        <v>15099.42</v>
      </c>
      <c r="Q504" s="19" t="inlineStr">
        <is>
          <t>3차 익절 도달(10%)</t>
        </is>
      </c>
      <c r="R504" s="19" t="n">
        <v>1</v>
      </c>
      <c r="S504" s="19" t="n">
        <v>0</v>
      </c>
      <c r="T504" s="19" t="n">
        <v>67.65000000000001</v>
      </c>
      <c r="U504" s="19" t="n">
        <v>67.15000000000001</v>
      </c>
      <c r="V504" s="19" t="n">
        <v>42</v>
      </c>
    </row>
    <row r="505">
      <c r="A505" s="19" t="inlineStr">
        <is>
          <t>미래에셋생명</t>
        </is>
      </c>
      <c r="B505" s="19" t="inlineStr">
        <is>
          <t>085620</t>
        </is>
      </c>
      <c r="C505" s="19" t="inlineStr">
        <is>
          <t>[단기스윙]</t>
        </is>
      </c>
      <c r="D505" s="19" t="inlineStr">
        <is>
          <t>[칼손절]</t>
        </is>
      </c>
      <c r="E505" s="19" t="inlineStr">
        <is>
          <t>+5%▶60% 익절 / +10%▶30% 익절 / +20%▶10% 익절</t>
        </is>
      </c>
      <c r="F505" s="19" t="inlineStr">
        <is>
          <t>-2%▶80% 손절 / -4%▶10% 손절 / -6%▶10% 손절</t>
        </is>
      </c>
      <c r="G505" s="19" t="inlineStr">
        <is>
          <t>2026-01-02</t>
        </is>
      </c>
      <c r="H505" s="19" t="inlineStr">
        <is>
          <t>2026-06-08</t>
        </is>
      </c>
      <c r="I505" s="19" t="inlineStr">
        <is>
          <t>예</t>
        </is>
      </c>
      <c r="J505" s="19" t="n">
        <v>0.0005</v>
      </c>
      <c r="K505" s="19" t="n">
        <v>0.0025</v>
      </c>
      <c r="L505" s="19" t="n">
        <v>0.0007</v>
      </c>
      <c r="M505" s="19" t="inlineStr">
        <is>
          <t>2026-02-06</t>
        </is>
      </c>
      <c r="N505" s="19" t="n">
        <v>9006.299999999999</v>
      </c>
      <c r="O505" s="19" t="inlineStr">
        <is>
          <t>2026-02-09</t>
        </is>
      </c>
      <c r="P505" s="19" t="n">
        <v>8773.85</v>
      </c>
      <c r="Q505" s="19" t="inlineStr">
        <is>
          <t>1차 손절 도달(-2%)</t>
        </is>
      </c>
      <c r="R505" s="19" t="n">
        <v>26</v>
      </c>
      <c r="S505" s="19" t="n">
        <v>7</v>
      </c>
      <c r="T505" s="19" t="n">
        <v>-2.58</v>
      </c>
      <c r="U505" s="19" t="n">
        <v>-2.87</v>
      </c>
      <c r="V505" s="19" t="n">
        <v>687</v>
      </c>
    </row>
    <row r="506">
      <c r="A506" s="19" t="inlineStr">
        <is>
          <t>미래에셋생명</t>
        </is>
      </c>
      <c r="B506" s="19" t="inlineStr">
        <is>
          <t>085620</t>
        </is>
      </c>
      <c r="C506" s="19" t="inlineStr">
        <is>
          <t>[단기스윙]</t>
        </is>
      </c>
      <c r="D506" s="19" t="inlineStr">
        <is>
          <t>[칼손절]</t>
        </is>
      </c>
      <c r="E506" s="19" t="inlineStr">
        <is>
          <t>+5%▶60% 익절 / +10%▶30% 익절 / +20%▶10% 익절</t>
        </is>
      </c>
      <c r="F506" s="19" t="inlineStr">
        <is>
          <t>-2%▶80% 손절 / -4%▶10% 손절 / -6%▶10% 손절</t>
        </is>
      </c>
      <c r="G506" s="19" t="inlineStr">
        <is>
          <t>2026-01-02</t>
        </is>
      </c>
      <c r="H506" s="19" t="inlineStr">
        <is>
          <t>2026-06-08</t>
        </is>
      </c>
      <c r="I506" s="19" t="inlineStr">
        <is>
          <t>예</t>
        </is>
      </c>
      <c r="J506" s="19" t="n">
        <v>0.0005</v>
      </c>
      <c r="K506" s="19" t="n">
        <v>0.0025</v>
      </c>
      <c r="L506" s="19" t="n">
        <v>0.0007</v>
      </c>
      <c r="M506" s="19" t="inlineStr">
        <is>
          <t>2026-02-06</t>
        </is>
      </c>
      <c r="N506" s="19" t="n">
        <v>9006.299999999999</v>
      </c>
      <c r="O506" s="19" t="inlineStr">
        <is>
          <t>2026-02-10</t>
        </is>
      </c>
      <c r="P506" s="19" t="n">
        <v>8394.120000000001</v>
      </c>
      <c r="Q506" s="19" t="inlineStr">
        <is>
          <t>최종 손절 도달(-6%)</t>
        </is>
      </c>
      <c r="R506" s="19" t="n">
        <v>7</v>
      </c>
      <c r="S506" s="19" t="n">
        <v>0</v>
      </c>
      <c r="T506" s="19" t="n">
        <v>-6.8</v>
      </c>
      <c r="U506" s="19" t="n">
        <v>-7.08</v>
      </c>
      <c r="V506" s="19" t="n">
        <v>178</v>
      </c>
    </row>
    <row r="507">
      <c r="A507" s="19" t="inlineStr">
        <is>
          <t>미래에셋생명</t>
        </is>
      </c>
      <c r="B507" s="19" t="inlineStr">
        <is>
          <t>085620</t>
        </is>
      </c>
      <c r="C507" s="19" t="inlineStr">
        <is>
          <t>[단기스윙]</t>
        </is>
      </c>
      <c r="D507" s="19" t="inlineStr">
        <is>
          <t>[정석방어]</t>
        </is>
      </c>
      <c r="E507" s="19" t="inlineStr">
        <is>
          <t>+5%▶60% 익절 / +10%▶30% 익절 / +20%▶10% 익절</t>
        </is>
      </c>
      <c r="F507" s="19" t="inlineStr">
        <is>
          <t>-3%▶70% 손절 / -5%▶20% 손절 / -10%▶10% 손절</t>
        </is>
      </c>
      <c r="G507" s="19" t="inlineStr">
        <is>
          <t>2026-01-02</t>
        </is>
      </c>
      <c r="H507" s="19" t="inlineStr">
        <is>
          <t>2026-06-08</t>
        </is>
      </c>
      <c r="I507" s="19" t="inlineStr">
        <is>
          <t>예</t>
        </is>
      </c>
      <c r="J507" s="19" t="n">
        <v>0.0005</v>
      </c>
      <c r="K507" s="19" t="n">
        <v>0.0025</v>
      </c>
      <c r="L507" s="19" t="n">
        <v>0.0007</v>
      </c>
      <c r="M507" s="19" t="inlineStr">
        <is>
          <t>2026-02-06</t>
        </is>
      </c>
      <c r="N507" s="19" t="n">
        <v>9006.299999999999</v>
      </c>
      <c r="O507" s="19" t="inlineStr">
        <is>
          <t>2026-02-10</t>
        </is>
      </c>
      <c r="P507" s="19" t="n">
        <v>8394.120000000001</v>
      </c>
      <c r="Q507" s="19" t="inlineStr">
        <is>
          <t>2차 손절 도달(-5%)</t>
        </is>
      </c>
      <c r="R507" s="19" t="n">
        <v>6</v>
      </c>
      <c r="S507" s="19" t="n">
        <v>27</v>
      </c>
      <c r="T507" s="19" t="n">
        <v>-6.8</v>
      </c>
      <c r="U507" s="19" t="n">
        <v>-7.08</v>
      </c>
      <c r="V507" s="19" t="n">
        <v>153</v>
      </c>
    </row>
    <row r="508">
      <c r="A508" s="19" t="inlineStr">
        <is>
          <t>미래에셋생명</t>
        </is>
      </c>
      <c r="B508" s="19" t="inlineStr">
        <is>
          <t>085620</t>
        </is>
      </c>
      <c r="C508" s="19" t="inlineStr">
        <is>
          <t>[단기스윙]</t>
        </is>
      </c>
      <c r="D508" s="19" t="inlineStr">
        <is>
          <t>[정석방어]</t>
        </is>
      </c>
      <c r="E508" s="19" t="inlineStr">
        <is>
          <t>+5%▶60% 익절 / +10%▶30% 익절 / +20%▶10% 익절</t>
        </is>
      </c>
      <c r="F508" s="19" t="inlineStr">
        <is>
          <t>-3%▶70% 손절 / -5%▶20% 손절 / -10%▶10% 손절</t>
        </is>
      </c>
      <c r="G508" s="19" t="inlineStr">
        <is>
          <t>2026-01-02</t>
        </is>
      </c>
      <c r="H508" s="19" t="inlineStr">
        <is>
          <t>2026-06-08</t>
        </is>
      </c>
      <c r="I508" s="19" t="inlineStr">
        <is>
          <t>예</t>
        </is>
      </c>
      <c r="J508" s="19" t="n">
        <v>0.0005</v>
      </c>
      <c r="K508" s="19" t="n">
        <v>0.0025</v>
      </c>
      <c r="L508" s="19" t="n">
        <v>0.0007</v>
      </c>
      <c r="M508" s="19" t="inlineStr">
        <is>
          <t>2026-02-06</t>
        </is>
      </c>
      <c r="N508" s="19" t="n">
        <v>9006.299999999999</v>
      </c>
      <c r="O508" s="19" t="inlineStr">
        <is>
          <t>2026-02-19</t>
        </is>
      </c>
      <c r="P508" s="19" t="n">
        <v>9533.32</v>
      </c>
      <c r="Q508" s="19" t="inlineStr">
        <is>
          <t>1차 익절 도달(5%)</t>
        </is>
      </c>
      <c r="R508" s="19" t="n">
        <v>19</v>
      </c>
      <c r="S508" s="19" t="n">
        <v>8</v>
      </c>
      <c r="T508" s="19" t="n">
        <v>5.85</v>
      </c>
      <c r="U508" s="19" t="n">
        <v>5.53</v>
      </c>
      <c r="V508" s="19" t="n">
        <v>538</v>
      </c>
    </row>
    <row r="509">
      <c r="A509" s="19" t="inlineStr">
        <is>
          <t>미래에셋생명</t>
        </is>
      </c>
      <c r="B509" s="19" t="inlineStr">
        <is>
          <t>085620</t>
        </is>
      </c>
      <c r="C509" s="19" t="inlineStr">
        <is>
          <t>[단기스윙]</t>
        </is>
      </c>
      <c r="D509" s="19" t="inlineStr">
        <is>
          <t>[정석방어]</t>
        </is>
      </c>
      <c r="E509" s="19" t="inlineStr">
        <is>
          <t>+5%▶60% 익절 / +10%▶30% 익절 / +20%▶10% 익절</t>
        </is>
      </c>
      <c r="F509" s="19" t="inlineStr">
        <is>
          <t>-3%▶70% 손절 / -5%▶20% 손절 / -10%▶10% 손절</t>
        </is>
      </c>
      <c r="G509" s="19" t="inlineStr">
        <is>
          <t>2026-01-02</t>
        </is>
      </c>
      <c r="H509" s="19" t="inlineStr">
        <is>
          <t>2026-06-08</t>
        </is>
      </c>
      <c r="I509" s="19" t="inlineStr">
        <is>
          <t>예</t>
        </is>
      </c>
      <c r="J509" s="19" t="n">
        <v>0.0005</v>
      </c>
      <c r="K509" s="19" t="n">
        <v>0.0025</v>
      </c>
      <c r="L509" s="19" t="n">
        <v>0.0007</v>
      </c>
      <c r="M509" s="19" t="inlineStr">
        <is>
          <t>2026-02-06</t>
        </is>
      </c>
      <c r="N509" s="19" t="n">
        <v>9006.299999999999</v>
      </c>
      <c r="O509" s="19" t="inlineStr">
        <is>
          <t>2026-02-20</t>
        </is>
      </c>
      <c r="P509" s="19" t="n">
        <v>12391.32</v>
      </c>
      <c r="Q509" s="19" t="inlineStr">
        <is>
          <t>RSI 과열 부분청산</t>
        </is>
      </c>
      <c r="R509" s="19" t="n">
        <v>7</v>
      </c>
      <c r="S509" s="19" t="n">
        <v>1</v>
      </c>
      <c r="T509" s="19" t="n">
        <v>37.59</v>
      </c>
      <c r="U509" s="19" t="n">
        <v>37.17</v>
      </c>
      <c r="V509" s="19" t="n">
        <v>248</v>
      </c>
    </row>
    <row r="510">
      <c r="A510" s="19" t="inlineStr">
        <is>
          <t>미래에셋생명</t>
        </is>
      </c>
      <c r="B510" s="19" t="inlineStr">
        <is>
          <t>085620</t>
        </is>
      </c>
      <c r="C510" s="19" t="inlineStr">
        <is>
          <t>[단기스윙]</t>
        </is>
      </c>
      <c r="D510" s="19" t="inlineStr">
        <is>
          <t>[정석방어]</t>
        </is>
      </c>
      <c r="E510" s="19" t="inlineStr">
        <is>
          <t>+5%▶60% 익절 / +10%▶30% 익절 / +20%▶10% 익절</t>
        </is>
      </c>
      <c r="F510" s="19" t="inlineStr">
        <is>
          <t>-3%▶70% 손절 / -5%▶20% 손절 / -10%▶10% 손절</t>
        </is>
      </c>
      <c r="G510" s="19" t="inlineStr">
        <is>
          <t>2026-01-02</t>
        </is>
      </c>
      <c r="H510" s="19" t="inlineStr">
        <is>
          <t>2026-06-08</t>
        </is>
      </c>
      <c r="I510" s="19" t="inlineStr">
        <is>
          <t>예</t>
        </is>
      </c>
      <c r="J510" s="19" t="n">
        <v>0.0005</v>
      </c>
      <c r="K510" s="19" t="n">
        <v>0.0025</v>
      </c>
      <c r="L510" s="19" t="n">
        <v>0.0007</v>
      </c>
      <c r="M510" s="19" t="inlineStr">
        <is>
          <t>2026-02-06</t>
        </is>
      </c>
      <c r="N510" s="19" t="n">
        <v>9006.299999999999</v>
      </c>
      <c r="O510" s="19" t="inlineStr">
        <is>
          <t>2026-02-23</t>
        </is>
      </c>
      <c r="P510" s="19" t="n">
        <v>16108.72</v>
      </c>
      <c r="Q510" s="19" t="inlineStr">
        <is>
          <t>3차 익절 도달(20%)</t>
        </is>
      </c>
      <c r="R510" s="19" t="n">
        <v>1</v>
      </c>
      <c r="S510" s="19" t="n">
        <v>0</v>
      </c>
      <c r="T510" s="19" t="n">
        <v>78.86</v>
      </c>
      <c r="U510" s="19" t="n">
        <v>78.31999999999999</v>
      </c>
      <c r="V510" s="19" t="n">
        <v>45</v>
      </c>
    </row>
    <row r="511">
      <c r="A511" s="19" t="inlineStr">
        <is>
          <t>미래에셋생명</t>
        </is>
      </c>
      <c r="B511" s="19" t="inlineStr">
        <is>
          <t>085620</t>
        </is>
      </c>
      <c r="C511" s="19" t="inlineStr">
        <is>
          <t>[단기스윙]</t>
        </is>
      </c>
      <c r="D511" s="19" t="inlineStr">
        <is>
          <t>[변동성허용]</t>
        </is>
      </c>
      <c r="E511" s="19" t="inlineStr">
        <is>
          <t>+5%▶60% 익절 / +10%▶30% 익절 / +20%▶10% 익절</t>
        </is>
      </c>
      <c r="F511" s="19" t="inlineStr">
        <is>
          <t>-5%▶50% 손절 / -10%▶30% 손절 / -15%▶20% 손절</t>
        </is>
      </c>
      <c r="G511" s="19" t="inlineStr">
        <is>
          <t>2026-01-02</t>
        </is>
      </c>
      <c r="H511" s="19" t="inlineStr">
        <is>
          <t>2026-06-08</t>
        </is>
      </c>
      <c r="I511" s="19" t="inlineStr">
        <is>
          <t>예</t>
        </is>
      </c>
      <c r="J511" s="19" t="n">
        <v>0.0005</v>
      </c>
      <c r="K511" s="19" t="n">
        <v>0.0025</v>
      </c>
      <c r="L511" s="19" t="n">
        <v>0.0007</v>
      </c>
      <c r="M511" s="19" t="inlineStr">
        <is>
          <t>2026-02-06</t>
        </is>
      </c>
      <c r="N511" s="19" t="n">
        <v>9006.299999999999</v>
      </c>
      <c r="O511" s="19" t="inlineStr">
        <is>
          <t>2026-02-10</t>
        </is>
      </c>
      <c r="P511" s="19" t="n">
        <v>8394.120000000001</v>
      </c>
      <c r="Q511" s="19" t="inlineStr">
        <is>
          <t>1차 손절 도달(-5%)</t>
        </is>
      </c>
      <c r="R511" s="19" t="n">
        <v>16</v>
      </c>
      <c r="S511" s="19" t="n">
        <v>17</v>
      </c>
      <c r="T511" s="19" t="n">
        <v>-6.8</v>
      </c>
      <c r="U511" s="19" t="n">
        <v>-7.08</v>
      </c>
      <c r="V511" s="19" t="n">
        <v>408</v>
      </c>
    </row>
    <row r="512">
      <c r="A512" s="19" t="inlineStr">
        <is>
          <t>미래에셋생명</t>
        </is>
      </c>
      <c r="B512" s="19" t="inlineStr">
        <is>
          <t>085620</t>
        </is>
      </c>
      <c r="C512" s="19" t="inlineStr">
        <is>
          <t>[단기스윙]</t>
        </is>
      </c>
      <c r="D512" s="19" t="inlineStr">
        <is>
          <t>[변동성허용]</t>
        </is>
      </c>
      <c r="E512" s="19" t="inlineStr">
        <is>
          <t>+5%▶60% 익절 / +10%▶30% 익절 / +20%▶10% 익절</t>
        </is>
      </c>
      <c r="F512" s="19" t="inlineStr">
        <is>
          <t>-5%▶50% 손절 / -10%▶30% 손절 / -15%▶20% 손절</t>
        </is>
      </c>
      <c r="G512" s="19" t="inlineStr">
        <is>
          <t>2026-01-02</t>
        </is>
      </c>
      <c r="H512" s="19" t="inlineStr">
        <is>
          <t>2026-06-08</t>
        </is>
      </c>
      <c r="I512" s="19" t="inlineStr">
        <is>
          <t>예</t>
        </is>
      </c>
      <c r="J512" s="19" t="n">
        <v>0.0005</v>
      </c>
      <c r="K512" s="19" t="n">
        <v>0.0025</v>
      </c>
      <c r="L512" s="19" t="n">
        <v>0.0007</v>
      </c>
      <c r="M512" s="19" t="inlineStr">
        <is>
          <t>2026-02-06</t>
        </is>
      </c>
      <c r="N512" s="19" t="n">
        <v>9006.299999999999</v>
      </c>
      <c r="O512" s="19" t="inlineStr">
        <is>
          <t>2026-02-19</t>
        </is>
      </c>
      <c r="P512" s="19" t="n">
        <v>9533.32</v>
      </c>
      <c r="Q512" s="19" t="inlineStr">
        <is>
          <t>1차 익절 도달(5%)</t>
        </is>
      </c>
      <c r="R512" s="19" t="n">
        <v>17</v>
      </c>
      <c r="S512" s="19" t="n">
        <v>0</v>
      </c>
      <c r="T512" s="19" t="n">
        <v>5.85</v>
      </c>
      <c r="U512" s="19" t="n">
        <v>5.53</v>
      </c>
      <c r="V512" s="19" t="n">
        <v>482</v>
      </c>
    </row>
    <row r="513">
      <c r="A513" s="19" t="inlineStr">
        <is>
          <t>미래에셋생명</t>
        </is>
      </c>
      <c r="B513" s="19" t="inlineStr">
        <is>
          <t>085620</t>
        </is>
      </c>
      <c r="C513" s="19" t="inlineStr">
        <is>
          <t>[단기스윙]</t>
        </is>
      </c>
      <c r="D513" s="19" t="inlineStr">
        <is>
          <t>[버티기형]</t>
        </is>
      </c>
      <c r="E513" s="19" t="inlineStr">
        <is>
          <t>+5%▶60% 익절 / +10%▶30% 익절 / +20%▶10% 익절</t>
        </is>
      </c>
      <c r="F513" s="19" t="inlineStr">
        <is>
          <t>-5%▶40% 손절 / -15%▶30% 손절 / -20%▶30% 손절</t>
        </is>
      </c>
      <c r="G513" s="19" t="inlineStr">
        <is>
          <t>2026-01-02</t>
        </is>
      </c>
      <c r="H513" s="19" t="inlineStr">
        <is>
          <t>2026-06-08</t>
        </is>
      </c>
      <c r="I513" s="19" t="inlineStr">
        <is>
          <t>예</t>
        </is>
      </c>
      <c r="J513" s="19" t="n">
        <v>0.0005</v>
      </c>
      <c r="K513" s="19" t="n">
        <v>0.0025</v>
      </c>
      <c r="L513" s="19" t="n">
        <v>0.0007</v>
      </c>
      <c r="M513" s="19" t="inlineStr">
        <is>
          <t>2026-02-06</t>
        </is>
      </c>
      <c r="N513" s="19" t="n">
        <v>9006.299999999999</v>
      </c>
      <c r="O513" s="19" t="inlineStr">
        <is>
          <t>2026-02-10</t>
        </is>
      </c>
      <c r="P513" s="19" t="n">
        <v>8394.120000000001</v>
      </c>
      <c r="Q513" s="19" t="inlineStr">
        <is>
          <t>1차 손절 도달(-5%)</t>
        </is>
      </c>
      <c r="R513" s="19" t="n">
        <v>13</v>
      </c>
      <c r="S513" s="19" t="n">
        <v>20</v>
      </c>
      <c r="T513" s="19" t="n">
        <v>-6.8</v>
      </c>
      <c r="U513" s="19" t="n">
        <v>-7.08</v>
      </c>
      <c r="V513" s="19" t="n">
        <v>331</v>
      </c>
    </row>
    <row r="514">
      <c r="A514" s="19" t="inlineStr">
        <is>
          <t>미래에셋생명</t>
        </is>
      </c>
      <c r="B514" s="19" t="inlineStr">
        <is>
          <t>085620</t>
        </is>
      </c>
      <c r="C514" s="19" t="inlineStr">
        <is>
          <t>[단기스윙]</t>
        </is>
      </c>
      <c r="D514" s="19" t="inlineStr">
        <is>
          <t>[버티기형]</t>
        </is>
      </c>
      <c r="E514" s="19" t="inlineStr">
        <is>
          <t>+5%▶60% 익절 / +10%▶30% 익절 / +20%▶10% 익절</t>
        </is>
      </c>
      <c r="F514" s="19" t="inlineStr">
        <is>
          <t>-5%▶40% 손절 / -15%▶30% 손절 / -20%▶30% 손절</t>
        </is>
      </c>
      <c r="G514" s="19" t="inlineStr">
        <is>
          <t>2026-01-02</t>
        </is>
      </c>
      <c r="H514" s="19" t="inlineStr">
        <is>
          <t>2026-06-08</t>
        </is>
      </c>
      <c r="I514" s="19" t="inlineStr">
        <is>
          <t>예</t>
        </is>
      </c>
      <c r="J514" s="19" t="n">
        <v>0.0005</v>
      </c>
      <c r="K514" s="19" t="n">
        <v>0.0025</v>
      </c>
      <c r="L514" s="19" t="n">
        <v>0.0007</v>
      </c>
      <c r="M514" s="19" t="inlineStr">
        <is>
          <t>2026-02-06</t>
        </is>
      </c>
      <c r="N514" s="19" t="n">
        <v>9006.299999999999</v>
      </c>
      <c r="O514" s="19" t="inlineStr">
        <is>
          <t>2026-02-19</t>
        </is>
      </c>
      <c r="P514" s="19" t="n">
        <v>9533.32</v>
      </c>
      <c r="Q514" s="19" t="inlineStr">
        <is>
          <t>1차 익절 도달(5%)</t>
        </is>
      </c>
      <c r="R514" s="19" t="n">
        <v>19</v>
      </c>
      <c r="S514" s="19" t="n">
        <v>1</v>
      </c>
      <c r="T514" s="19" t="n">
        <v>5.85</v>
      </c>
      <c r="U514" s="19" t="n">
        <v>5.53</v>
      </c>
      <c r="V514" s="19" t="n">
        <v>538</v>
      </c>
    </row>
    <row r="515">
      <c r="A515" s="19" t="inlineStr">
        <is>
          <t>미래에셋생명</t>
        </is>
      </c>
      <c r="B515" s="19" t="inlineStr">
        <is>
          <t>085620</t>
        </is>
      </c>
      <c r="C515" s="19" t="inlineStr">
        <is>
          <t>[단기스윙]</t>
        </is>
      </c>
      <c r="D515" s="19" t="inlineStr">
        <is>
          <t>[버티기형]</t>
        </is>
      </c>
      <c r="E515" s="19" t="inlineStr">
        <is>
          <t>+5%▶60% 익절 / +10%▶30% 익절 / +20%▶10% 익절</t>
        </is>
      </c>
      <c r="F515" s="19" t="inlineStr">
        <is>
          <t>-5%▶40% 손절 / -15%▶30% 손절 / -20%▶30% 손절</t>
        </is>
      </c>
      <c r="G515" s="19" t="inlineStr">
        <is>
          <t>2026-01-02</t>
        </is>
      </c>
      <c r="H515" s="19" t="inlineStr">
        <is>
          <t>2026-06-08</t>
        </is>
      </c>
      <c r="I515" s="19" t="inlineStr">
        <is>
          <t>예</t>
        </is>
      </c>
      <c r="J515" s="19" t="n">
        <v>0.0005</v>
      </c>
      <c r="K515" s="19" t="n">
        <v>0.0025</v>
      </c>
      <c r="L515" s="19" t="n">
        <v>0.0007</v>
      </c>
      <c r="M515" s="19" t="inlineStr">
        <is>
          <t>2026-02-06</t>
        </is>
      </c>
      <c r="N515" s="19" t="n">
        <v>9006.299999999999</v>
      </c>
      <c r="O515" s="19" t="inlineStr">
        <is>
          <t>2026-02-20</t>
        </is>
      </c>
      <c r="P515" s="19" t="n">
        <v>12391.32</v>
      </c>
      <c r="Q515" s="19" t="inlineStr">
        <is>
          <t>3차 익절 도달(20%)</t>
        </is>
      </c>
      <c r="R515" s="19" t="n">
        <v>1</v>
      </c>
      <c r="S515" s="19" t="n">
        <v>0</v>
      </c>
      <c r="T515" s="19" t="n">
        <v>37.59</v>
      </c>
      <c r="U515" s="19" t="n">
        <v>37.17</v>
      </c>
      <c r="V515" s="19" t="n">
        <v>35</v>
      </c>
    </row>
    <row r="516">
      <c r="A516" s="19" t="inlineStr">
        <is>
          <t>미래에셋생명</t>
        </is>
      </c>
      <c r="B516" s="19" t="inlineStr">
        <is>
          <t>085620</t>
        </is>
      </c>
      <c r="C516" s="19" t="inlineStr">
        <is>
          <t>[대표님룰]</t>
        </is>
      </c>
      <c r="D516" s="19" t="inlineStr">
        <is>
          <t>[칼손절]</t>
        </is>
      </c>
      <c r="E516" s="19" t="inlineStr">
        <is>
          <t>+5%▶60% 익절 / +10%▶30% 익절 / +30%▶10% 익절</t>
        </is>
      </c>
      <c r="F516" s="19" t="inlineStr">
        <is>
          <t>-2%▶80% 손절 / -4%▶10% 손절 / -6%▶10% 손절</t>
        </is>
      </c>
      <c r="G516" s="19" t="inlineStr">
        <is>
          <t>2026-01-02</t>
        </is>
      </c>
      <c r="H516" s="19" t="inlineStr">
        <is>
          <t>2026-06-08</t>
        </is>
      </c>
      <c r="I516" s="19" t="inlineStr">
        <is>
          <t>예</t>
        </is>
      </c>
      <c r="J516" s="19" t="n">
        <v>0.0005</v>
      </c>
      <c r="K516" s="19" t="n">
        <v>0.0025</v>
      </c>
      <c r="L516" s="19" t="n">
        <v>0.0007</v>
      </c>
      <c r="M516" s="19" t="inlineStr">
        <is>
          <t>2026-02-06</t>
        </is>
      </c>
      <c r="N516" s="19" t="n">
        <v>9006.299999999999</v>
      </c>
      <c r="O516" s="19" t="inlineStr">
        <is>
          <t>2026-02-09</t>
        </is>
      </c>
      <c r="P516" s="19" t="n">
        <v>8773.85</v>
      </c>
      <c r="Q516" s="19" t="inlineStr">
        <is>
          <t>1차 손절 도달(-2%)</t>
        </is>
      </c>
      <c r="R516" s="19" t="n">
        <v>26</v>
      </c>
      <c r="S516" s="19" t="n">
        <v>7</v>
      </c>
      <c r="T516" s="19" t="n">
        <v>-2.58</v>
      </c>
      <c r="U516" s="19" t="n">
        <v>-2.87</v>
      </c>
      <c r="V516" s="19" t="n">
        <v>687</v>
      </c>
    </row>
    <row r="517">
      <c r="A517" s="19" t="inlineStr">
        <is>
          <t>미래에셋생명</t>
        </is>
      </c>
      <c r="B517" s="19" t="inlineStr">
        <is>
          <t>085620</t>
        </is>
      </c>
      <c r="C517" s="19" t="inlineStr">
        <is>
          <t>[대표님룰]</t>
        </is>
      </c>
      <c r="D517" s="19" t="inlineStr">
        <is>
          <t>[칼손절]</t>
        </is>
      </c>
      <c r="E517" s="19" t="inlineStr">
        <is>
          <t>+5%▶60% 익절 / +10%▶30% 익절 / +30%▶10% 익절</t>
        </is>
      </c>
      <c r="F517" s="19" t="inlineStr">
        <is>
          <t>-2%▶80% 손절 / -4%▶10% 손절 / -6%▶10% 손절</t>
        </is>
      </c>
      <c r="G517" s="19" t="inlineStr">
        <is>
          <t>2026-01-02</t>
        </is>
      </c>
      <c r="H517" s="19" t="inlineStr">
        <is>
          <t>2026-06-08</t>
        </is>
      </c>
      <c r="I517" s="19" t="inlineStr">
        <is>
          <t>예</t>
        </is>
      </c>
      <c r="J517" s="19" t="n">
        <v>0.0005</v>
      </c>
      <c r="K517" s="19" t="n">
        <v>0.0025</v>
      </c>
      <c r="L517" s="19" t="n">
        <v>0.0007</v>
      </c>
      <c r="M517" s="19" t="inlineStr">
        <is>
          <t>2026-02-06</t>
        </is>
      </c>
      <c r="N517" s="19" t="n">
        <v>9006.299999999999</v>
      </c>
      <c r="O517" s="19" t="inlineStr">
        <is>
          <t>2026-02-10</t>
        </is>
      </c>
      <c r="P517" s="19" t="n">
        <v>8394.120000000001</v>
      </c>
      <c r="Q517" s="19" t="inlineStr">
        <is>
          <t>최종 손절 도달(-6%)</t>
        </is>
      </c>
      <c r="R517" s="19" t="n">
        <v>7</v>
      </c>
      <c r="S517" s="19" t="n">
        <v>0</v>
      </c>
      <c r="T517" s="19" t="n">
        <v>-6.8</v>
      </c>
      <c r="U517" s="19" t="n">
        <v>-7.08</v>
      </c>
      <c r="V517" s="19" t="n">
        <v>178</v>
      </c>
    </row>
    <row r="518">
      <c r="A518" s="19" t="inlineStr">
        <is>
          <t>미래에셋생명</t>
        </is>
      </c>
      <c r="B518" s="19" t="inlineStr">
        <is>
          <t>085620</t>
        </is>
      </c>
      <c r="C518" s="19" t="inlineStr">
        <is>
          <t>[대표님룰]</t>
        </is>
      </c>
      <c r="D518" s="19" t="inlineStr">
        <is>
          <t>[정석방어]</t>
        </is>
      </c>
      <c r="E518" s="19" t="inlineStr">
        <is>
          <t>+5%▶60% 익절 / +10%▶30% 익절 / +30%▶10% 익절</t>
        </is>
      </c>
      <c r="F518" s="19" t="inlineStr">
        <is>
          <t>-3%▶70% 손절 / -5%▶20% 손절 / -10%▶10% 손절</t>
        </is>
      </c>
      <c r="G518" s="19" t="inlineStr">
        <is>
          <t>2026-01-02</t>
        </is>
      </c>
      <c r="H518" s="19" t="inlineStr">
        <is>
          <t>2026-06-08</t>
        </is>
      </c>
      <c r="I518" s="19" t="inlineStr">
        <is>
          <t>예</t>
        </is>
      </c>
      <c r="J518" s="19" t="n">
        <v>0.0005</v>
      </c>
      <c r="K518" s="19" t="n">
        <v>0.0025</v>
      </c>
      <c r="L518" s="19" t="n">
        <v>0.0007</v>
      </c>
      <c r="M518" s="19" t="inlineStr">
        <is>
          <t>2026-02-06</t>
        </is>
      </c>
      <c r="N518" s="19" t="n">
        <v>9006.299999999999</v>
      </c>
      <c r="O518" s="19" t="inlineStr">
        <is>
          <t>2026-02-10</t>
        </is>
      </c>
      <c r="P518" s="19" t="n">
        <v>8394.120000000001</v>
      </c>
      <c r="Q518" s="19" t="inlineStr">
        <is>
          <t>2차 손절 도달(-5%)</t>
        </is>
      </c>
      <c r="R518" s="19" t="n">
        <v>6</v>
      </c>
      <c r="S518" s="19" t="n">
        <v>27</v>
      </c>
      <c r="T518" s="19" t="n">
        <v>-6.8</v>
      </c>
      <c r="U518" s="19" t="n">
        <v>-7.08</v>
      </c>
      <c r="V518" s="19" t="n">
        <v>153</v>
      </c>
    </row>
    <row r="519">
      <c r="A519" s="19" t="inlineStr">
        <is>
          <t>미래에셋생명</t>
        </is>
      </c>
      <c r="B519" s="19" t="inlineStr">
        <is>
          <t>085620</t>
        </is>
      </c>
      <c r="C519" s="19" t="inlineStr">
        <is>
          <t>[대표님룰]</t>
        </is>
      </c>
      <c r="D519" s="19" t="inlineStr">
        <is>
          <t>[정석방어]</t>
        </is>
      </c>
      <c r="E519" s="19" t="inlineStr">
        <is>
          <t>+5%▶60% 익절 / +10%▶30% 익절 / +30%▶10% 익절</t>
        </is>
      </c>
      <c r="F519" s="19" t="inlineStr">
        <is>
          <t>-3%▶70% 손절 / -5%▶20% 손절 / -10%▶10% 손절</t>
        </is>
      </c>
      <c r="G519" s="19" t="inlineStr">
        <is>
          <t>2026-01-02</t>
        </is>
      </c>
      <c r="H519" s="19" t="inlineStr">
        <is>
          <t>2026-06-08</t>
        </is>
      </c>
      <c r="I519" s="19" t="inlineStr">
        <is>
          <t>예</t>
        </is>
      </c>
      <c r="J519" s="19" t="n">
        <v>0.0005</v>
      </c>
      <c r="K519" s="19" t="n">
        <v>0.0025</v>
      </c>
      <c r="L519" s="19" t="n">
        <v>0.0007</v>
      </c>
      <c r="M519" s="19" t="inlineStr">
        <is>
          <t>2026-02-06</t>
        </is>
      </c>
      <c r="N519" s="19" t="n">
        <v>9006.299999999999</v>
      </c>
      <c r="O519" s="19" t="inlineStr">
        <is>
          <t>2026-02-19</t>
        </is>
      </c>
      <c r="P519" s="19" t="n">
        <v>9533.32</v>
      </c>
      <c r="Q519" s="19" t="inlineStr">
        <is>
          <t>1차 익절 도달(5%)</t>
        </is>
      </c>
      <c r="R519" s="19" t="n">
        <v>19</v>
      </c>
      <c r="S519" s="19" t="n">
        <v>8</v>
      </c>
      <c r="T519" s="19" t="n">
        <v>5.85</v>
      </c>
      <c r="U519" s="19" t="n">
        <v>5.53</v>
      </c>
      <c r="V519" s="19" t="n">
        <v>538</v>
      </c>
    </row>
    <row r="520">
      <c r="A520" s="19" t="inlineStr">
        <is>
          <t>미래에셋생명</t>
        </is>
      </c>
      <c r="B520" s="19" t="inlineStr">
        <is>
          <t>085620</t>
        </is>
      </c>
      <c r="C520" s="19" t="inlineStr">
        <is>
          <t>[대표님룰]</t>
        </is>
      </c>
      <c r="D520" s="19" t="inlineStr">
        <is>
          <t>[정석방어]</t>
        </is>
      </c>
      <c r="E520" s="19" t="inlineStr">
        <is>
          <t>+5%▶60% 익절 / +10%▶30% 익절 / +30%▶10% 익절</t>
        </is>
      </c>
      <c r="F520" s="19" t="inlineStr">
        <is>
          <t>-3%▶70% 손절 / -5%▶20% 손절 / -10%▶10% 손절</t>
        </is>
      </c>
      <c r="G520" s="19" t="inlineStr">
        <is>
          <t>2026-01-02</t>
        </is>
      </c>
      <c r="H520" s="19" t="inlineStr">
        <is>
          <t>2026-06-08</t>
        </is>
      </c>
      <c r="I520" s="19" t="inlineStr">
        <is>
          <t>예</t>
        </is>
      </c>
      <c r="J520" s="19" t="n">
        <v>0.0005</v>
      </c>
      <c r="K520" s="19" t="n">
        <v>0.0025</v>
      </c>
      <c r="L520" s="19" t="n">
        <v>0.0007</v>
      </c>
      <c r="M520" s="19" t="inlineStr">
        <is>
          <t>2026-02-06</t>
        </is>
      </c>
      <c r="N520" s="19" t="n">
        <v>9006.299999999999</v>
      </c>
      <c r="O520" s="19" t="inlineStr">
        <is>
          <t>2026-02-20</t>
        </is>
      </c>
      <c r="P520" s="19" t="n">
        <v>12391.32</v>
      </c>
      <c r="Q520" s="19" t="inlineStr">
        <is>
          <t>RSI 과열 부분청산</t>
        </is>
      </c>
      <c r="R520" s="19" t="n">
        <v>7</v>
      </c>
      <c r="S520" s="19" t="n">
        <v>1</v>
      </c>
      <c r="T520" s="19" t="n">
        <v>37.59</v>
      </c>
      <c r="U520" s="19" t="n">
        <v>37.17</v>
      </c>
      <c r="V520" s="19" t="n">
        <v>248</v>
      </c>
    </row>
    <row r="521">
      <c r="A521" s="19" t="inlineStr">
        <is>
          <t>미래에셋생명</t>
        </is>
      </c>
      <c r="B521" s="19" t="inlineStr">
        <is>
          <t>085620</t>
        </is>
      </c>
      <c r="C521" s="19" t="inlineStr">
        <is>
          <t>[대표님룰]</t>
        </is>
      </c>
      <c r="D521" s="19" t="inlineStr">
        <is>
          <t>[정석방어]</t>
        </is>
      </c>
      <c r="E521" s="19" t="inlineStr">
        <is>
          <t>+5%▶60% 익절 / +10%▶30% 익절 / +30%▶10% 익절</t>
        </is>
      </c>
      <c r="F521" s="19" t="inlineStr">
        <is>
          <t>-3%▶70% 손절 / -5%▶20% 손절 / -10%▶10% 손절</t>
        </is>
      </c>
      <c r="G521" s="19" t="inlineStr">
        <is>
          <t>2026-01-02</t>
        </is>
      </c>
      <c r="H521" s="19" t="inlineStr">
        <is>
          <t>2026-06-08</t>
        </is>
      </c>
      <c r="I521" s="19" t="inlineStr">
        <is>
          <t>예</t>
        </is>
      </c>
      <c r="J521" s="19" t="n">
        <v>0.0005</v>
      </c>
      <c r="K521" s="19" t="n">
        <v>0.0025</v>
      </c>
      <c r="L521" s="19" t="n">
        <v>0.0007</v>
      </c>
      <c r="M521" s="19" t="inlineStr">
        <is>
          <t>2026-02-06</t>
        </is>
      </c>
      <c r="N521" s="19" t="n">
        <v>9006.299999999999</v>
      </c>
      <c r="O521" s="19" t="inlineStr">
        <is>
          <t>2026-02-23</t>
        </is>
      </c>
      <c r="P521" s="19" t="n">
        <v>16108.72</v>
      </c>
      <c r="Q521" s="19" t="inlineStr">
        <is>
          <t>3차 익절 도달(30%)</t>
        </is>
      </c>
      <c r="R521" s="19" t="n">
        <v>1</v>
      </c>
      <c r="S521" s="19" t="n">
        <v>0</v>
      </c>
      <c r="T521" s="19" t="n">
        <v>78.86</v>
      </c>
      <c r="U521" s="19" t="n">
        <v>78.31999999999999</v>
      </c>
      <c r="V521" s="19" t="n">
        <v>45</v>
      </c>
    </row>
    <row r="522">
      <c r="A522" s="19" t="inlineStr">
        <is>
          <t>미래에셋생명</t>
        </is>
      </c>
      <c r="B522" s="19" t="inlineStr">
        <is>
          <t>085620</t>
        </is>
      </c>
      <c r="C522" s="19" t="inlineStr">
        <is>
          <t>[대표님룰]</t>
        </is>
      </c>
      <c r="D522" s="19" t="inlineStr">
        <is>
          <t>[변동성허용]</t>
        </is>
      </c>
      <c r="E522" s="19" t="inlineStr">
        <is>
          <t>+5%▶60% 익절 / +10%▶30% 익절 / +30%▶10% 익절</t>
        </is>
      </c>
      <c r="F522" s="19" t="inlineStr">
        <is>
          <t>-5%▶50% 손절 / -10%▶30% 손절 / -15%▶20% 손절</t>
        </is>
      </c>
      <c r="G522" s="19" t="inlineStr">
        <is>
          <t>2026-01-02</t>
        </is>
      </c>
      <c r="H522" s="19" t="inlineStr">
        <is>
          <t>2026-06-08</t>
        </is>
      </c>
      <c r="I522" s="19" t="inlineStr">
        <is>
          <t>예</t>
        </is>
      </c>
      <c r="J522" s="19" t="n">
        <v>0.0005</v>
      </c>
      <c r="K522" s="19" t="n">
        <v>0.0025</v>
      </c>
      <c r="L522" s="19" t="n">
        <v>0.0007</v>
      </c>
      <c r="M522" s="19" t="inlineStr">
        <is>
          <t>2026-02-06</t>
        </is>
      </c>
      <c r="N522" s="19" t="n">
        <v>9006.299999999999</v>
      </c>
      <c r="O522" s="19" t="inlineStr">
        <is>
          <t>2026-02-10</t>
        </is>
      </c>
      <c r="P522" s="19" t="n">
        <v>8394.120000000001</v>
      </c>
      <c r="Q522" s="19" t="inlineStr">
        <is>
          <t>1차 손절 도달(-5%)</t>
        </is>
      </c>
      <c r="R522" s="19" t="n">
        <v>16</v>
      </c>
      <c r="S522" s="19" t="n">
        <v>17</v>
      </c>
      <c r="T522" s="19" t="n">
        <v>-6.8</v>
      </c>
      <c r="U522" s="19" t="n">
        <v>-7.08</v>
      </c>
      <c r="V522" s="19" t="n">
        <v>408</v>
      </c>
    </row>
    <row r="523">
      <c r="A523" s="19" t="inlineStr">
        <is>
          <t>미래에셋생명</t>
        </is>
      </c>
      <c r="B523" s="19" t="inlineStr">
        <is>
          <t>085620</t>
        </is>
      </c>
      <c r="C523" s="19" t="inlineStr">
        <is>
          <t>[대표님룰]</t>
        </is>
      </c>
      <c r="D523" s="19" t="inlineStr">
        <is>
          <t>[변동성허용]</t>
        </is>
      </c>
      <c r="E523" s="19" t="inlineStr">
        <is>
          <t>+5%▶60% 익절 / +10%▶30% 익절 / +30%▶10% 익절</t>
        </is>
      </c>
      <c r="F523" s="19" t="inlineStr">
        <is>
          <t>-5%▶50% 손절 / -10%▶30% 손절 / -15%▶20% 손절</t>
        </is>
      </c>
      <c r="G523" s="19" t="inlineStr">
        <is>
          <t>2026-01-02</t>
        </is>
      </c>
      <c r="H523" s="19" t="inlineStr">
        <is>
          <t>2026-06-08</t>
        </is>
      </c>
      <c r="I523" s="19" t="inlineStr">
        <is>
          <t>예</t>
        </is>
      </c>
      <c r="J523" s="19" t="n">
        <v>0.0005</v>
      </c>
      <c r="K523" s="19" t="n">
        <v>0.0025</v>
      </c>
      <c r="L523" s="19" t="n">
        <v>0.0007</v>
      </c>
      <c r="M523" s="19" t="inlineStr">
        <is>
          <t>2026-02-06</t>
        </is>
      </c>
      <c r="N523" s="19" t="n">
        <v>9006.299999999999</v>
      </c>
      <c r="O523" s="19" t="inlineStr">
        <is>
          <t>2026-02-19</t>
        </is>
      </c>
      <c r="P523" s="19" t="n">
        <v>9533.32</v>
      </c>
      <c r="Q523" s="19" t="inlineStr">
        <is>
          <t>1차 익절 도달(5%)</t>
        </is>
      </c>
      <c r="R523" s="19" t="n">
        <v>17</v>
      </c>
      <c r="S523" s="19" t="n">
        <v>0</v>
      </c>
      <c r="T523" s="19" t="n">
        <v>5.85</v>
      </c>
      <c r="U523" s="19" t="n">
        <v>5.53</v>
      </c>
      <c r="V523" s="19" t="n">
        <v>482</v>
      </c>
    </row>
    <row r="524">
      <c r="A524" s="19" t="inlineStr">
        <is>
          <t>미래에셋생명</t>
        </is>
      </c>
      <c r="B524" s="19" t="inlineStr">
        <is>
          <t>085620</t>
        </is>
      </c>
      <c r="C524" s="19" t="inlineStr">
        <is>
          <t>[대표님룰]</t>
        </is>
      </c>
      <c r="D524" s="19" t="inlineStr">
        <is>
          <t>[버티기형]</t>
        </is>
      </c>
      <c r="E524" s="19" t="inlineStr">
        <is>
          <t>+5%▶60% 익절 / +10%▶30% 익절 / +30%▶10% 익절</t>
        </is>
      </c>
      <c r="F524" s="19" t="inlineStr">
        <is>
          <t>-5%▶40% 손절 / -15%▶30% 손절 / -20%▶30% 손절</t>
        </is>
      </c>
      <c r="G524" s="19" t="inlineStr">
        <is>
          <t>2026-01-02</t>
        </is>
      </c>
      <c r="H524" s="19" t="inlineStr">
        <is>
          <t>2026-06-08</t>
        </is>
      </c>
      <c r="I524" s="19" t="inlineStr">
        <is>
          <t>예</t>
        </is>
      </c>
      <c r="J524" s="19" t="n">
        <v>0.0005</v>
      </c>
      <c r="K524" s="19" t="n">
        <v>0.0025</v>
      </c>
      <c r="L524" s="19" t="n">
        <v>0.0007</v>
      </c>
      <c r="M524" s="19" t="inlineStr">
        <is>
          <t>2026-02-06</t>
        </is>
      </c>
      <c r="N524" s="19" t="n">
        <v>9006.299999999999</v>
      </c>
      <c r="O524" s="19" t="inlineStr">
        <is>
          <t>2026-02-10</t>
        </is>
      </c>
      <c r="P524" s="19" t="n">
        <v>8394.120000000001</v>
      </c>
      <c r="Q524" s="19" t="inlineStr">
        <is>
          <t>1차 손절 도달(-5%)</t>
        </is>
      </c>
      <c r="R524" s="19" t="n">
        <v>13</v>
      </c>
      <c r="S524" s="19" t="n">
        <v>20</v>
      </c>
      <c r="T524" s="19" t="n">
        <v>-6.8</v>
      </c>
      <c r="U524" s="19" t="n">
        <v>-7.08</v>
      </c>
      <c r="V524" s="19" t="n">
        <v>331</v>
      </c>
    </row>
    <row r="525">
      <c r="A525" s="19" t="inlineStr">
        <is>
          <t>미래에셋생명</t>
        </is>
      </c>
      <c r="B525" s="19" t="inlineStr">
        <is>
          <t>085620</t>
        </is>
      </c>
      <c r="C525" s="19" t="inlineStr">
        <is>
          <t>[대표님룰]</t>
        </is>
      </c>
      <c r="D525" s="19" t="inlineStr">
        <is>
          <t>[버티기형]</t>
        </is>
      </c>
      <c r="E525" s="19" t="inlineStr">
        <is>
          <t>+5%▶60% 익절 / +10%▶30% 익절 / +30%▶10% 익절</t>
        </is>
      </c>
      <c r="F525" s="19" t="inlineStr">
        <is>
          <t>-5%▶40% 손절 / -15%▶30% 손절 / -20%▶30% 손절</t>
        </is>
      </c>
      <c r="G525" s="19" t="inlineStr">
        <is>
          <t>2026-01-02</t>
        </is>
      </c>
      <c r="H525" s="19" t="inlineStr">
        <is>
          <t>2026-06-08</t>
        </is>
      </c>
      <c r="I525" s="19" t="inlineStr">
        <is>
          <t>예</t>
        </is>
      </c>
      <c r="J525" s="19" t="n">
        <v>0.0005</v>
      </c>
      <c r="K525" s="19" t="n">
        <v>0.0025</v>
      </c>
      <c r="L525" s="19" t="n">
        <v>0.0007</v>
      </c>
      <c r="M525" s="19" t="inlineStr">
        <is>
          <t>2026-02-06</t>
        </is>
      </c>
      <c r="N525" s="19" t="n">
        <v>9006.299999999999</v>
      </c>
      <c r="O525" s="19" t="inlineStr">
        <is>
          <t>2026-02-19</t>
        </is>
      </c>
      <c r="P525" s="19" t="n">
        <v>9533.32</v>
      </c>
      <c r="Q525" s="19" t="inlineStr">
        <is>
          <t>1차 익절 도달(5%)</t>
        </is>
      </c>
      <c r="R525" s="19" t="n">
        <v>19</v>
      </c>
      <c r="S525" s="19" t="n">
        <v>1</v>
      </c>
      <c r="T525" s="19" t="n">
        <v>5.85</v>
      </c>
      <c r="U525" s="19" t="n">
        <v>5.53</v>
      </c>
      <c r="V525" s="19" t="n">
        <v>538</v>
      </c>
    </row>
    <row r="526">
      <c r="A526" s="19" t="inlineStr">
        <is>
          <t>미래에셋생명</t>
        </is>
      </c>
      <c r="B526" s="19" t="inlineStr">
        <is>
          <t>085620</t>
        </is>
      </c>
      <c r="C526" s="19" t="inlineStr">
        <is>
          <t>[대표님룰]</t>
        </is>
      </c>
      <c r="D526" s="19" t="inlineStr">
        <is>
          <t>[버티기형]</t>
        </is>
      </c>
      <c r="E526" s="19" t="inlineStr">
        <is>
          <t>+5%▶60% 익절 / +10%▶30% 익절 / +30%▶10% 익절</t>
        </is>
      </c>
      <c r="F526" s="19" t="inlineStr">
        <is>
          <t>-5%▶40% 손절 / -15%▶30% 손절 / -20%▶30% 손절</t>
        </is>
      </c>
      <c r="G526" s="19" t="inlineStr">
        <is>
          <t>2026-01-02</t>
        </is>
      </c>
      <c r="H526" s="19" t="inlineStr">
        <is>
          <t>2026-06-08</t>
        </is>
      </c>
      <c r="I526" s="19" t="inlineStr">
        <is>
          <t>예</t>
        </is>
      </c>
      <c r="J526" s="19" t="n">
        <v>0.0005</v>
      </c>
      <c r="K526" s="19" t="n">
        <v>0.0025</v>
      </c>
      <c r="L526" s="19" t="n">
        <v>0.0007</v>
      </c>
      <c r="M526" s="19" t="inlineStr">
        <is>
          <t>2026-02-06</t>
        </is>
      </c>
      <c r="N526" s="19" t="n">
        <v>9006.299999999999</v>
      </c>
      <c r="O526" s="19" t="inlineStr">
        <is>
          <t>2026-02-20</t>
        </is>
      </c>
      <c r="P526" s="19" t="n">
        <v>12391.32</v>
      </c>
      <c r="Q526" s="19" t="inlineStr">
        <is>
          <t>3차 익절 도달(30%)</t>
        </is>
      </c>
      <c r="R526" s="19" t="n">
        <v>1</v>
      </c>
      <c r="S526" s="19" t="n">
        <v>0</v>
      </c>
      <c r="T526" s="19" t="n">
        <v>37.59</v>
      </c>
      <c r="U526" s="19" t="n">
        <v>37.17</v>
      </c>
      <c r="V526" s="19" t="n">
        <v>35</v>
      </c>
    </row>
    <row r="527">
      <c r="A527" s="19" t="inlineStr">
        <is>
          <t>미래에셋생명</t>
        </is>
      </c>
      <c r="B527" s="19" t="inlineStr">
        <is>
          <t>085620</t>
        </is>
      </c>
      <c r="C527" s="19" t="inlineStr">
        <is>
          <t>[중기추세]</t>
        </is>
      </c>
      <c r="D527" s="19" t="inlineStr">
        <is>
          <t>[칼손절]</t>
        </is>
      </c>
      <c r="E527" s="19" t="inlineStr">
        <is>
          <t>+10%▶50% 익절 / +20%▶30% 익절 / +30%▶20% 익절</t>
        </is>
      </c>
      <c r="F527" s="19" t="inlineStr">
        <is>
          <t>-2%▶80% 손절 / -4%▶10% 손절 / -6%▶10% 손절</t>
        </is>
      </c>
      <c r="G527" s="19" t="inlineStr">
        <is>
          <t>2026-01-02</t>
        </is>
      </c>
      <c r="H527" s="19" t="inlineStr">
        <is>
          <t>2026-06-08</t>
        </is>
      </c>
      <c r="I527" s="19" t="inlineStr">
        <is>
          <t>예</t>
        </is>
      </c>
      <c r="J527" s="19" t="n">
        <v>0.0005</v>
      </c>
      <c r="K527" s="19" t="n">
        <v>0.0025</v>
      </c>
      <c r="L527" s="19" t="n">
        <v>0.0007</v>
      </c>
      <c r="M527" s="19" t="inlineStr">
        <is>
          <t>2026-02-06</t>
        </is>
      </c>
      <c r="N527" s="19" t="n">
        <v>9006.299999999999</v>
      </c>
      <c r="O527" s="19" t="inlineStr">
        <is>
          <t>2026-02-09</t>
        </is>
      </c>
      <c r="P527" s="19" t="n">
        <v>8773.85</v>
      </c>
      <c r="Q527" s="19" t="inlineStr">
        <is>
          <t>1차 손절 도달(-2%)</t>
        </is>
      </c>
      <c r="R527" s="19" t="n">
        <v>26</v>
      </c>
      <c r="S527" s="19" t="n">
        <v>7</v>
      </c>
      <c r="T527" s="19" t="n">
        <v>-2.58</v>
      </c>
      <c r="U527" s="19" t="n">
        <v>-2.87</v>
      </c>
      <c r="V527" s="19" t="n">
        <v>687</v>
      </c>
    </row>
    <row r="528">
      <c r="A528" s="19" t="inlineStr">
        <is>
          <t>미래에셋생명</t>
        </is>
      </c>
      <c r="B528" s="19" t="inlineStr">
        <is>
          <t>085620</t>
        </is>
      </c>
      <c r="C528" s="19" t="inlineStr">
        <is>
          <t>[중기추세]</t>
        </is>
      </c>
      <c r="D528" s="19" t="inlineStr">
        <is>
          <t>[칼손절]</t>
        </is>
      </c>
      <c r="E528" s="19" t="inlineStr">
        <is>
          <t>+10%▶50% 익절 / +20%▶30% 익절 / +30%▶20% 익절</t>
        </is>
      </c>
      <c r="F528" s="19" t="inlineStr">
        <is>
          <t>-2%▶80% 손절 / -4%▶10% 손절 / -6%▶10% 손절</t>
        </is>
      </c>
      <c r="G528" s="19" t="inlineStr">
        <is>
          <t>2026-01-02</t>
        </is>
      </c>
      <c r="H528" s="19" t="inlineStr">
        <is>
          <t>2026-06-08</t>
        </is>
      </c>
      <c r="I528" s="19" t="inlineStr">
        <is>
          <t>예</t>
        </is>
      </c>
      <c r="J528" s="19" t="n">
        <v>0.0005</v>
      </c>
      <c r="K528" s="19" t="n">
        <v>0.0025</v>
      </c>
      <c r="L528" s="19" t="n">
        <v>0.0007</v>
      </c>
      <c r="M528" s="19" t="inlineStr">
        <is>
          <t>2026-02-06</t>
        </is>
      </c>
      <c r="N528" s="19" t="n">
        <v>9006.299999999999</v>
      </c>
      <c r="O528" s="19" t="inlineStr">
        <is>
          <t>2026-02-10</t>
        </is>
      </c>
      <c r="P528" s="19" t="n">
        <v>8394.120000000001</v>
      </c>
      <c r="Q528" s="19" t="inlineStr">
        <is>
          <t>최종 손절 도달(-6%)</t>
        </is>
      </c>
      <c r="R528" s="19" t="n">
        <v>7</v>
      </c>
      <c r="S528" s="19" t="n">
        <v>0</v>
      </c>
      <c r="T528" s="19" t="n">
        <v>-6.8</v>
      </c>
      <c r="U528" s="19" t="n">
        <v>-7.08</v>
      </c>
      <c r="V528" s="19" t="n">
        <v>178</v>
      </c>
    </row>
    <row r="529">
      <c r="A529" s="19" t="inlineStr">
        <is>
          <t>미래에셋생명</t>
        </is>
      </c>
      <c r="B529" s="19" t="inlineStr">
        <is>
          <t>085620</t>
        </is>
      </c>
      <c r="C529" s="19" t="inlineStr">
        <is>
          <t>[중기추세]</t>
        </is>
      </c>
      <c r="D529" s="19" t="inlineStr">
        <is>
          <t>[정석방어]</t>
        </is>
      </c>
      <c r="E529" s="19" t="inlineStr">
        <is>
          <t>+10%▶50% 익절 / +20%▶30% 익절 / +30%▶20% 익절</t>
        </is>
      </c>
      <c r="F529" s="19" t="inlineStr">
        <is>
          <t>-3%▶70% 손절 / -5%▶20% 손절 / -10%▶10% 손절</t>
        </is>
      </c>
      <c r="G529" s="19" t="inlineStr">
        <is>
          <t>2026-01-02</t>
        </is>
      </c>
      <c r="H529" s="19" t="inlineStr">
        <is>
          <t>2026-06-08</t>
        </is>
      </c>
      <c r="I529" s="19" t="inlineStr">
        <is>
          <t>예</t>
        </is>
      </c>
      <c r="J529" s="19" t="n">
        <v>0.0005</v>
      </c>
      <c r="K529" s="19" t="n">
        <v>0.0025</v>
      </c>
      <c r="L529" s="19" t="n">
        <v>0.0007</v>
      </c>
      <c r="M529" s="19" t="inlineStr">
        <is>
          <t>2026-02-06</t>
        </is>
      </c>
      <c r="N529" s="19" t="n">
        <v>9006.299999999999</v>
      </c>
      <c r="O529" s="19" t="inlineStr">
        <is>
          <t>2026-02-10</t>
        </is>
      </c>
      <c r="P529" s="19" t="n">
        <v>8394.120000000001</v>
      </c>
      <c r="Q529" s="19" t="inlineStr">
        <is>
          <t>2차 손절 도달(-5%)</t>
        </is>
      </c>
      <c r="R529" s="19" t="n">
        <v>6</v>
      </c>
      <c r="S529" s="19" t="n">
        <v>27</v>
      </c>
      <c r="T529" s="19" t="n">
        <v>-6.8</v>
      </c>
      <c r="U529" s="19" t="n">
        <v>-7.08</v>
      </c>
      <c r="V529" s="19" t="n">
        <v>153</v>
      </c>
    </row>
    <row r="530">
      <c r="A530" s="19" t="inlineStr">
        <is>
          <t>미래에셋생명</t>
        </is>
      </c>
      <c r="B530" s="19" t="inlineStr">
        <is>
          <t>085620</t>
        </is>
      </c>
      <c r="C530" s="19" t="inlineStr">
        <is>
          <t>[중기추세]</t>
        </is>
      </c>
      <c r="D530" s="19" t="inlineStr">
        <is>
          <t>[정석방어]</t>
        </is>
      </c>
      <c r="E530" s="19" t="inlineStr">
        <is>
          <t>+10%▶50% 익절 / +20%▶30% 익절 / +30%▶20% 익절</t>
        </is>
      </c>
      <c r="F530" s="19" t="inlineStr">
        <is>
          <t>-3%▶70% 손절 / -5%▶20% 손절 / -10%▶10% 손절</t>
        </is>
      </c>
      <c r="G530" s="19" t="inlineStr">
        <is>
          <t>2026-01-02</t>
        </is>
      </c>
      <c r="H530" s="19" t="inlineStr">
        <is>
          <t>2026-06-08</t>
        </is>
      </c>
      <c r="I530" s="19" t="inlineStr">
        <is>
          <t>예</t>
        </is>
      </c>
      <c r="J530" s="19" t="n">
        <v>0.0005</v>
      </c>
      <c r="K530" s="19" t="n">
        <v>0.0025</v>
      </c>
      <c r="L530" s="19" t="n">
        <v>0.0007</v>
      </c>
      <c r="M530" s="19" t="inlineStr">
        <is>
          <t>2026-02-06</t>
        </is>
      </c>
      <c r="N530" s="19" t="n">
        <v>9006.299999999999</v>
      </c>
      <c r="O530" s="19" t="inlineStr">
        <is>
          <t>2026-02-20</t>
        </is>
      </c>
      <c r="P530" s="19" t="n">
        <v>12391.32</v>
      </c>
      <c r="Q530" s="19" t="inlineStr">
        <is>
          <t>RSI 과열 부분청산</t>
        </is>
      </c>
      <c r="R530" s="19" t="n">
        <v>24</v>
      </c>
      <c r="S530" s="19" t="n">
        <v>3</v>
      </c>
      <c r="T530" s="19" t="n">
        <v>37.59</v>
      </c>
      <c r="U530" s="19" t="n">
        <v>37.17</v>
      </c>
      <c r="V530" s="19" t="n">
        <v>852</v>
      </c>
    </row>
    <row r="531">
      <c r="A531" s="19" t="inlineStr">
        <is>
          <t>미래에셋생명</t>
        </is>
      </c>
      <c r="B531" s="19" t="inlineStr">
        <is>
          <t>085620</t>
        </is>
      </c>
      <c r="C531" s="19" t="inlineStr">
        <is>
          <t>[중기추세]</t>
        </is>
      </c>
      <c r="D531" s="19" t="inlineStr">
        <is>
          <t>[정석방어]</t>
        </is>
      </c>
      <c r="E531" s="19" t="inlineStr">
        <is>
          <t>+10%▶50% 익절 / +20%▶30% 익절 / +30%▶20% 익절</t>
        </is>
      </c>
      <c r="F531" s="19" t="inlineStr">
        <is>
          <t>-3%▶70% 손절 / -5%▶20% 손절 / -10%▶10% 손절</t>
        </is>
      </c>
      <c r="G531" s="19" t="inlineStr">
        <is>
          <t>2026-01-02</t>
        </is>
      </c>
      <c r="H531" s="19" t="inlineStr">
        <is>
          <t>2026-06-08</t>
        </is>
      </c>
      <c r="I531" s="19" t="inlineStr">
        <is>
          <t>예</t>
        </is>
      </c>
      <c r="J531" s="19" t="n">
        <v>0.0005</v>
      </c>
      <c r="K531" s="19" t="n">
        <v>0.0025</v>
      </c>
      <c r="L531" s="19" t="n">
        <v>0.0007</v>
      </c>
      <c r="M531" s="19" t="inlineStr">
        <is>
          <t>2026-02-06</t>
        </is>
      </c>
      <c r="N531" s="19" t="n">
        <v>9006.299999999999</v>
      </c>
      <c r="O531" s="19" t="inlineStr">
        <is>
          <t>2026-02-23</t>
        </is>
      </c>
      <c r="P531" s="19" t="n">
        <v>16108.72</v>
      </c>
      <c r="Q531" s="19" t="inlineStr">
        <is>
          <t>RSI 과열 부분청산</t>
        </is>
      </c>
      <c r="R531" s="19" t="n">
        <v>2</v>
      </c>
      <c r="S531" s="19" t="n">
        <v>1</v>
      </c>
      <c r="T531" s="19" t="n">
        <v>78.86</v>
      </c>
      <c r="U531" s="19" t="n">
        <v>78.31999999999999</v>
      </c>
      <c r="V531" s="19" t="n">
        <v>90</v>
      </c>
    </row>
    <row r="532">
      <c r="A532" s="19" t="inlineStr">
        <is>
          <t>미래에셋생명</t>
        </is>
      </c>
      <c r="B532" s="19" t="inlineStr">
        <is>
          <t>085620</t>
        </is>
      </c>
      <c r="C532" s="19" t="inlineStr">
        <is>
          <t>[중기추세]</t>
        </is>
      </c>
      <c r="D532" s="19" t="inlineStr">
        <is>
          <t>[정석방어]</t>
        </is>
      </c>
      <c r="E532" s="19" t="inlineStr">
        <is>
          <t>+10%▶50% 익절 / +20%▶30% 익절 / +30%▶20% 익절</t>
        </is>
      </c>
      <c r="F532" s="19" t="inlineStr">
        <is>
          <t>-3%▶70% 손절 / -5%▶20% 손절 / -10%▶10% 손절</t>
        </is>
      </c>
      <c r="G532" s="19" t="inlineStr">
        <is>
          <t>2026-01-02</t>
        </is>
      </c>
      <c r="H532" s="19" t="inlineStr">
        <is>
          <t>2026-06-08</t>
        </is>
      </c>
      <c r="I532" s="19" t="inlineStr">
        <is>
          <t>예</t>
        </is>
      </c>
      <c r="J532" s="19" t="n">
        <v>0.0005</v>
      </c>
      <c r="K532" s="19" t="n">
        <v>0.0025</v>
      </c>
      <c r="L532" s="19" t="n">
        <v>0.0007</v>
      </c>
      <c r="M532" s="19" t="inlineStr">
        <is>
          <t>2026-02-06</t>
        </is>
      </c>
      <c r="N532" s="19" t="n">
        <v>9006.299999999999</v>
      </c>
      <c r="O532" s="19" t="inlineStr">
        <is>
          <t>2026-02-24</t>
        </is>
      </c>
      <c r="P532" s="19" t="n">
        <v>15099.42</v>
      </c>
      <c r="Q532" s="19" t="inlineStr">
        <is>
          <t>3차 익절 도달(30%)</t>
        </is>
      </c>
      <c r="R532" s="19" t="n">
        <v>1</v>
      </c>
      <c r="S532" s="19" t="n">
        <v>0</v>
      </c>
      <c r="T532" s="19" t="n">
        <v>67.65000000000001</v>
      </c>
      <c r="U532" s="19" t="n">
        <v>67.15000000000001</v>
      </c>
      <c r="V532" s="19" t="n">
        <v>42</v>
      </c>
    </row>
    <row r="533">
      <c r="A533" s="19" t="inlineStr">
        <is>
          <t>미래에셋생명</t>
        </is>
      </c>
      <c r="B533" s="19" t="inlineStr">
        <is>
          <t>085620</t>
        </is>
      </c>
      <c r="C533" s="19" t="inlineStr">
        <is>
          <t>[중기추세]</t>
        </is>
      </c>
      <c r="D533" s="19" t="inlineStr">
        <is>
          <t>[변동성허용]</t>
        </is>
      </c>
      <c r="E533" s="19" t="inlineStr">
        <is>
          <t>+10%▶50% 익절 / +20%▶30% 익절 / +30%▶20% 익절</t>
        </is>
      </c>
      <c r="F533" s="19" t="inlineStr">
        <is>
          <t>-5%▶50% 손절 / -10%▶30% 손절 / -15%▶20% 손절</t>
        </is>
      </c>
      <c r="G533" s="19" t="inlineStr">
        <is>
          <t>2026-01-02</t>
        </is>
      </c>
      <c r="H533" s="19" t="inlineStr">
        <is>
          <t>2026-06-08</t>
        </is>
      </c>
      <c r="I533" s="19" t="inlineStr">
        <is>
          <t>예</t>
        </is>
      </c>
      <c r="J533" s="19" t="n">
        <v>0.0005</v>
      </c>
      <c r="K533" s="19" t="n">
        <v>0.0025</v>
      </c>
      <c r="L533" s="19" t="n">
        <v>0.0007</v>
      </c>
      <c r="M533" s="19" t="inlineStr">
        <is>
          <t>2026-02-06</t>
        </is>
      </c>
      <c r="N533" s="19" t="n">
        <v>9006.299999999999</v>
      </c>
      <c r="O533" s="19" t="inlineStr">
        <is>
          <t>2026-02-10</t>
        </is>
      </c>
      <c r="P533" s="19" t="n">
        <v>8394.120000000001</v>
      </c>
      <c r="Q533" s="19" t="inlineStr">
        <is>
          <t>1차 손절 도달(-5%)</t>
        </is>
      </c>
      <c r="R533" s="19" t="n">
        <v>16</v>
      </c>
      <c r="S533" s="19" t="n">
        <v>17</v>
      </c>
      <c r="T533" s="19" t="n">
        <v>-6.8</v>
      </c>
      <c r="U533" s="19" t="n">
        <v>-7.08</v>
      </c>
      <c r="V533" s="19" t="n">
        <v>408</v>
      </c>
    </row>
    <row r="534">
      <c r="A534" s="19" t="inlineStr">
        <is>
          <t>미래에셋생명</t>
        </is>
      </c>
      <c r="B534" s="19" t="inlineStr">
        <is>
          <t>085620</t>
        </is>
      </c>
      <c r="C534" s="19" t="inlineStr">
        <is>
          <t>[중기추세]</t>
        </is>
      </c>
      <c r="D534" s="19" t="inlineStr">
        <is>
          <t>[변동성허용]</t>
        </is>
      </c>
      <c r="E534" s="19" t="inlineStr">
        <is>
          <t>+10%▶50% 익절 / +20%▶30% 익절 / +30%▶20% 익절</t>
        </is>
      </c>
      <c r="F534" s="19" t="inlineStr">
        <is>
          <t>-5%▶50% 손절 / -10%▶30% 손절 / -15%▶20% 손절</t>
        </is>
      </c>
      <c r="G534" s="19" t="inlineStr">
        <is>
          <t>2026-01-02</t>
        </is>
      </c>
      <c r="H534" s="19" t="inlineStr">
        <is>
          <t>2026-06-08</t>
        </is>
      </c>
      <c r="I534" s="19" t="inlineStr">
        <is>
          <t>예</t>
        </is>
      </c>
      <c r="J534" s="19" t="n">
        <v>0.0005</v>
      </c>
      <c r="K534" s="19" t="n">
        <v>0.0025</v>
      </c>
      <c r="L534" s="19" t="n">
        <v>0.0007</v>
      </c>
      <c r="M534" s="19" t="inlineStr">
        <is>
          <t>2026-02-06</t>
        </is>
      </c>
      <c r="N534" s="19" t="n">
        <v>9006.299999999999</v>
      </c>
      <c r="O534" s="19" t="inlineStr">
        <is>
          <t>2026-02-20</t>
        </is>
      </c>
      <c r="P534" s="19" t="n">
        <v>12391.32</v>
      </c>
      <c r="Q534" s="19" t="inlineStr">
        <is>
          <t>RSI 과열 부분청산</t>
        </is>
      </c>
      <c r="R534" s="19" t="n">
        <v>15</v>
      </c>
      <c r="S534" s="19" t="n">
        <v>2</v>
      </c>
      <c r="T534" s="19" t="n">
        <v>37.59</v>
      </c>
      <c r="U534" s="19" t="n">
        <v>37.17</v>
      </c>
      <c r="V534" s="19" t="n">
        <v>532</v>
      </c>
    </row>
    <row r="535">
      <c r="A535" s="19" t="inlineStr">
        <is>
          <t>미래에셋생명</t>
        </is>
      </c>
      <c r="B535" s="19" t="inlineStr">
        <is>
          <t>085620</t>
        </is>
      </c>
      <c r="C535" s="19" t="inlineStr">
        <is>
          <t>[중기추세]</t>
        </is>
      </c>
      <c r="D535" s="19" t="inlineStr">
        <is>
          <t>[변동성허용]</t>
        </is>
      </c>
      <c r="E535" s="19" t="inlineStr">
        <is>
          <t>+10%▶50% 익절 / +20%▶30% 익절 / +30%▶20% 익절</t>
        </is>
      </c>
      <c r="F535" s="19" t="inlineStr">
        <is>
          <t>-5%▶50% 손절 / -10%▶30% 손절 / -15%▶20% 손절</t>
        </is>
      </c>
      <c r="G535" s="19" t="inlineStr">
        <is>
          <t>2026-01-02</t>
        </is>
      </c>
      <c r="H535" s="19" t="inlineStr">
        <is>
          <t>2026-06-08</t>
        </is>
      </c>
      <c r="I535" s="19" t="inlineStr">
        <is>
          <t>예</t>
        </is>
      </c>
      <c r="J535" s="19" t="n">
        <v>0.0005</v>
      </c>
      <c r="K535" s="19" t="n">
        <v>0.0025</v>
      </c>
      <c r="L535" s="19" t="n">
        <v>0.0007</v>
      </c>
      <c r="M535" s="19" t="inlineStr">
        <is>
          <t>2026-02-06</t>
        </is>
      </c>
      <c r="N535" s="19" t="n">
        <v>9006.299999999999</v>
      </c>
      <c r="O535" s="19" t="inlineStr">
        <is>
          <t>2026-02-23</t>
        </is>
      </c>
      <c r="P535" s="19" t="n">
        <v>16108.72</v>
      </c>
      <c r="Q535" s="19" t="inlineStr">
        <is>
          <t>RSI 과열 부분청산</t>
        </is>
      </c>
      <c r="R535" s="19" t="n">
        <v>1</v>
      </c>
      <c r="S535" s="19" t="n">
        <v>1</v>
      </c>
      <c r="T535" s="19" t="n">
        <v>78.86</v>
      </c>
      <c r="U535" s="19" t="n">
        <v>78.31999999999999</v>
      </c>
      <c r="V535" s="19" t="n">
        <v>45</v>
      </c>
    </row>
    <row r="536">
      <c r="A536" s="19" t="inlineStr">
        <is>
          <t>미래에셋생명</t>
        </is>
      </c>
      <c r="B536" s="19" t="inlineStr">
        <is>
          <t>085620</t>
        </is>
      </c>
      <c r="C536" s="19" t="inlineStr">
        <is>
          <t>[중기추세]</t>
        </is>
      </c>
      <c r="D536" s="19" t="inlineStr">
        <is>
          <t>[변동성허용]</t>
        </is>
      </c>
      <c r="E536" s="19" t="inlineStr">
        <is>
          <t>+10%▶50% 익절 / +20%▶30% 익절 / +30%▶20% 익절</t>
        </is>
      </c>
      <c r="F536" s="19" t="inlineStr">
        <is>
          <t>-5%▶50% 손절 / -10%▶30% 손절 / -15%▶20% 손절</t>
        </is>
      </c>
      <c r="G536" s="19" t="inlineStr">
        <is>
          <t>2026-01-02</t>
        </is>
      </c>
      <c r="H536" s="19" t="inlineStr">
        <is>
          <t>2026-06-08</t>
        </is>
      </c>
      <c r="I536" s="19" t="inlineStr">
        <is>
          <t>예</t>
        </is>
      </c>
      <c r="J536" s="19" t="n">
        <v>0.0005</v>
      </c>
      <c r="K536" s="19" t="n">
        <v>0.0025</v>
      </c>
      <c r="L536" s="19" t="n">
        <v>0.0007</v>
      </c>
      <c r="M536" s="19" t="inlineStr">
        <is>
          <t>2026-02-06</t>
        </is>
      </c>
      <c r="N536" s="19" t="n">
        <v>9006.299999999999</v>
      </c>
      <c r="O536" s="19" t="inlineStr">
        <is>
          <t>2026-02-24</t>
        </is>
      </c>
      <c r="P536" s="19" t="n">
        <v>15099.42</v>
      </c>
      <c r="Q536" s="19" t="inlineStr">
        <is>
          <t>3차 익절 도달(30%)</t>
        </is>
      </c>
      <c r="R536" s="19" t="n">
        <v>1</v>
      </c>
      <c r="S536" s="19" t="n">
        <v>0</v>
      </c>
      <c r="T536" s="19" t="n">
        <v>67.65000000000001</v>
      </c>
      <c r="U536" s="19" t="n">
        <v>67.15000000000001</v>
      </c>
      <c r="V536" s="19" t="n">
        <v>42</v>
      </c>
    </row>
    <row r="537">
      <c r="A537" s="19" t="inlineStr">
        <is>
          <t>미래에셋생명</t>
        </is>
      </c>
      <c r="B537" s="19" t="inlineStr">
        <is>
          <t>085620</t>
        </is>
      </c>
      <c r="C537" s="19" t="inlineStr">
        <is>
          <t>[중기추세]</t>
        </is>
      </c>
      <c r="D537" s="19" t="inlineStr">
        <is>
          <t>[버티기형]</t>
        </is>
      </c>
      <c r="E537" s="19" t="inlineStr">
        <is>
          <t>+10%▶50% 익절 / +20%▶30% 익절 / +30%▶20% 익절</t>
        </is>
      </c>
      <c r="F537" s="19" t="inlineStr">
        <is>
          <t>-5%▶40% 손절 / -15%▶30% 손절 / -20%▶30% 손절</t>
        </is>
      </c>
      <c r="G537" s="19" t="inlineStr">
        <is>
          <t>2026-01-02</t>
        </is>
      </c>
      <c r="H537" s="19" t="inlineStr">
        <is>
          <t>2026-06-08</t>
        </is>
      </c>
      <c r="I537" s="19" t="inlineStr">
        <is>
          <t>예</t>
        </is>
      </c>
      <c r="J537" s="19" t="n">
        <v>0.0005</v>
      </c>
      <c r="K537" s="19" t="n">
        <v>0.0025</v>
      </c>
      <c r="L537" s="19" t="n">
        <v>0.0007</v>
      </c>
      <c r="M537" s="19" t="inlineStr">
        <is>
          <t>2026-02-06</t>
        </is>
      </c>
      <c r="N537" s="19" t="n">
        <v>9006.299999999999</v>
      </c>
      <c r="O537" s="19" t="inlineStr">
        <is>
          <t>2026-02-10</t>
        </is>
      </c>
      <c r="P537" s="19" t="n">
        <v>8394.120000000001</v>
      </c>
      <c r="Q537" s="19" t="inlineStr">
        <is>
          <t>1차 손절 도달(-5%)</t>
        </is>
      </c>
      <c r="R537" s="19" t="n">
        <v>13</v>
      </c>
      <c r="S537" s="19" t="n">
        <v>20</v>
      </c>
      <c r="T537" s="19" t="n">
        <v>-6.8</v>
      </c>
      <c r="U537" s="19" t="n">
        <v>-7.08</v>
      </c>
      <c r="V537" s="19" t="n">
        <v>331</v>
      </c>
    </row>
    <row r="538">
      <c r="A538" s="19" t="inlineStr">
        <is>
          <t>미래에셋생명</t>
        </is>
      </c>
      <c r="B538" s="19" t="inlineStr">
        <is>
          <t>085620</t>
        </is>
      </c>
      <c r="C538" s="19" t="inlineStr">
        <is>
          <t>[중기추세]</t>
        </is>
      </c>
      <c r="D538" s="19" t="inlineStr">
        <is>
          <t>[버티기형]</t>
        </is>
      </c>
      <c r="E538" s="19" t="inlineStr">
        <is>
          <t>+10%▶50% 익절 / +20%▶30% 익절 / +30%▶20% 익절</t>
        </is>
      </c>
      <c r="F538" s="19" t="inlineStr">
        <is>
          <t>-5%▶40% 손절 / -15%▶30% 손절 / -20%▶30% 손절</t>
        </is>
      </c>
      <c r="G538" s="19" t="inlineStr">
        <is>
          <t>2026-01-02</t>
        </is>
      </c>
      <c r="H538" s="19" t="inlineStr">
        <is>
          <t>2026-06-08</t>
        </is>
      </c>
      <c r="I538" s="19" t="inlineStr">
        <is>
          <t>예</t>
        </is>
      </c>
      <c r="J538" s="19" t="n">
        <v>0.0005</v>
      </c>
      <c r="K538" s="19" t="n">
        <v>0.0025</v>
      </c>
      <c r="L538" s="19" t="n">
        <v>0.0007</v>
      </c>
      <c r="M538" s="19" t="inlineStr">
        <is>
          <t>2026-02-06</t>
        </is>
      </c>
      <c r="N538" s="19" t="n">
        <v>9006.299999999999</v>
      </c>
      <c r="O538" s="19" t="inlineStr">
        <is>
          <t>2026-02-20</t>
        </is>
      </c>
      <c r="P538" s="19" t="n">
        <v>12391.32</v>
      </c>
      <c r="Q538" s="19" t="inlineStr">
        <is>
          <t>RSI 과열 부분청산</t>
        </is>
      </c>
      <c r="R538" s="19" t="n">
        <v>18</v>
      </c>
      <c r="S538" s="19" t="n">
        <v>2</v>
      </c>
      <c r="T538" s="19" t="n">
        <v>37.59</v>
      </c>
      <c r="U538" s="19" t="n">
        <v>37.17</v>
      </c>
      <c r="V538" s="19" t="n">
        <v>639</v>
      </c>
    </row>
    <row r="539">
      <c r="A539" s="19" t="inlineStr">
        <is>
          <t>미래에셋생명</t>
        </is>
      </c>
      <c r="B539" s="19" t="inlineStr">
        <is>
          <t>085620</t>
        </is>
      </c>
      <c r="C539" s="19" t="inlineStr">
        <is>
          <t>[중기추세]</t>
        </is>
      </c>
      <c r="D539" s="19" t="inlineStr">
        <is>
          <t>[버티기형]</t>
        </is>
      </c>
      <c r="E539" s="19" t="inlineStr">
        <is>
          <t>+10%▶50% 익절 / +20%▶30% 익절 / +30%▶20% 익절</t>
        </is>
      </c>
      <c r="F539" s="19" t="inlineStr">
        <is>
          <t>-5%▶40% 손절 / -15%▶30% 손절 / -20%▶30% 손절</t>
        </is>
      </c>
      <c r="G539" s="19" t="inlineStr">
        <is>
          <t>2026-01-02</t>
        </is>
      </c>
      <c r="H539" s="19" t="inlineStr">
        <is>
          <t>2026-06-08</t>
        </is>
      </c>
      <c r="I539" s="19" t="inlineStr">
        <is>
          <t>예</t>
        </is>
      </c>
      <c r="J539" s="19" t="n">
        <v>0.0005</v>
      </c>
      <c r="K539" s="19" t="n">
        <v>0.0025</v>
      </c>
      <c r="L539" s="19" t="n">
        <v>0.0007</v>
      </c>
      <c r="M539" s="19" t="inlineStr">
        <is>
          <t>2026-02-06</t>
        </is>
      </c>
      <c r="N539" s="19" t="n">
        <v>9006.299999999999</v>
      </c>
      <c r="O539" s="19" t="inlineStr">
        <is>
          <t>2026-02-23</t>
        </is>
      </c>
      <c r="P539" s="19" t="n">
        <v>16108.72</v>
      </c>
      <c r="Q539" s="19" t="inlineStr">
        <is>
          <t>RSI 과열 부분청산</t>
        </is>
      </c>
      <c r="R539" s="19" t="n">
        <v>1</v>
      </c>
      <c r="S539" s="19" t="n">
        <v>1</v>
      </c>
      <c r="T539" s="19" t="n">
        <v>78.86</v>
      </c>
      <c r="U539" s="19" t="n">
        <v>78.31999999999999</v>
      </c>
      <c r="V539" s="19" t="n">
        <v>45</v>
      </c>
    </row>
    <row r="540">
      <c r="A540" s="19" t="inlineStr">
        <is>
          <t>미래에셋생명</t>
        </is>
      </c>
      <c r="B540" s="19" t="inlineStr">
        <is>
          <t>085620</t>
        </is>
      </c>
      <c r="C540" s="19" t="inlineStr">
        <is>
          <t>[중기추세]</t>
        </is>
      </c>
      <c r="D540" s="19" t="inlineStr">
        <is>
          <t>[버티기형]</t>
        </is>
      </c>
      <c r="E540" s="19" t="inlineStr">
        <is>
          <t>+10%▶50% 익절 / +20%▶30% 익절 / +30%▶20% 익절</t>
        </is>
      </c>
      <c r="F540" s="19" t="inlineStr">
        <is>
          <t>-5%▶40% 손절 / -15%▶30% 손절 / -20%▶30% 손절</t>
        </is>
      </c>
      <c r="G540" s="19" t="inlineStr">
        <is>
          <t>2026-01-02</t>
        </is>
      </c>
      <c r="H540" s="19" t="inlineStr">
        <is>
          <t>2026-06-08</t>
        </is>
      </c>
      <c r="I540" s="19" t="inlineStr">
        <is>
          <t>예</t>
        </is>
      </c>
      <c r="J540" s="19" t="n">
        <v>0.0005</v>
      </c>
      <c r="K540" s="19" t="n">
        <v>0.0025</v>
      </c>
      <c r="L540" s="19" t="n">
        <v>0.0007</v>
      </c>
      <c r="M540" s="19" t="inlineStr">
        <is>
          <t>2026-02-06</t>
        </is>
      </c>
      <c r="N540" s="19" t="n">
        <v>9006.299999999999</v>
      </c>
      <c r="O540" s="19" t="inlineStr">
        <is>
          <t>2026-02-24</t>
        </is>
      </c>
      <c r="P540" s="19" t="n">
        <v>15099.42</v>
      </c>
      <c r="Q540" s="19" t="inlineStr">
        <is>
          <t>3차 익절 도달(30%)</t>
        </is>
      </c>
      <c r="R540" s="19" t="n">
        <v>1</v>
      </c>
      <c r="S540" s="19" t="n">
        <v>0</v>
      </c>
      <c r="T540" s="19" t="n">
        <v>67.65000000000001</v>
      </c>
      <c r="U540" s="19" t="n">
        <v>67.15000000000001</v>
      </c>
      <c r="V540" s="19" t="n">
        <v>42</v>
      </c>
    </row>
    <row r="541">
      <c r="A541" s="19" t="inlineStr">
        <is>
          <t>미래에셋생명</t>
        </is>
      </c>
      <c r="B541" s="19" t="inlineStr">
        <is>
          <t>085620</t>
        </is>
      </c>
      <c r="C541" s="19" t="inlineStr">
        <is>
          <t>[수익극대화]</t>
        </is>
      </c>
      <c r="D541" s="19" t="inlineStr">
        <is>
          <t>[칼손절]</t>
        </is>
      </c>
      <c r="E541" s="19" t="inlineStr">
        <is>
          <t>+10%▶40% 익절 / +20%▶30% 익절 / +40%▶30% 익절</t>
        </is>
      </c>
      <c r="F541" s="19" t="inlineStr">
        <is>
          <t>-2%▶80% 손절 / -4%▶10% 손절 / -6%▶10% 손절</t>
        </is>
      </c>
      <c r="G541" s="19" t="inlineStr">
        <is>
          <t>2026-01-02</t>
        </is>
      </c>
      <c r="H541" s="19" t="inlineStr">
        <is>
          <t>2026-06-08</t>
        </is>
      </c>
      <c r="I541" s="19" t="inlineStr">
        <is>
          <t>예</t>
        </is>
      </c>
      <c r="J541" s="19" t="n">
        <v>0.0005</v>
      </c>
      <c r="K541" s="19" t="n">
        <v>0.0025</v>
      </c>
      <c r="L541" s="19" t="n">
        <v>0.0007</v>
      </c>
      <c r="M541" s="19" t="inlineStr">
        <is>
          <t>2026-02-06</t>
        </is>
      </c>
      <c r="N541" s="19" t="n">
        <v>9006.299999999999</v>
      </c>
      <c r="O541" s="19" t="inlineStr">
        <is>
          <t>2026-02-09</t>
        </is>
      </c>
      <c r="P541" s="19" t="n">
        <v>8773.85</v>
      </c>
      <c r="Q541" s="19" t="inlineStr">
        <is>
          <t>1차 손절 도달(-2%)</t>
        </is>
      </c>
      <c r="R541" s="19" t="n">
        <v>26</v>
      </c>
      <c r="S541" s="19" t="n">
        <v>7</v>
      </c>
      <c r="T541" s="19" t="n">
        <v>-2.58</v>
      </c>
      <c r="U541" s="19" t="n">
        <v>-2.87</v>
      </c>
      <c r="V541" s="19" t="n">
        <v>687</v>
      </c>
    </row>
    <row r="542">
      <c r="A542" s="19" t="inlineStr">
        <is>
          <t>미래에셋생명</t>
        </is>
      </c>
      <c r="B542" s="19" t="inlineStr">
        <is>
          <t>085620</t>
        </is>
      </c>
      <c r="C542" s="19" t="inlineStr">
        <is>
          <t>[수익극대화]</t>
        </is>
      </c>
      <c r="D542" s="19" t="inlineStr">
        <is>
          <t>[칼손절]</t>
        </is>
      </c>
      <c r="E542" s="19" t="inlineStr">
        <is>
          <t>+10%▶40% 익절 / +20%▶30% 익절 / +40%▶30% 익절</t>
        </is>
      </c>
      <c r="F542" s="19" t="inlineStr">
        <is>
          <t>-2%▶80% 손절 / -4%▶10% 손절 / -6%▶10% 손절</t>
        </is>
      </c>
      <c r="G542" s="19" t="inlineStr">
        <is>
          <t>2026-01-02</t>
        </is>
      </c>
      <c r="H542" s="19" t="inlineStr">
        <is>
          <t>2026-06-08</t>
        </is>
      </c>
      <c r="I542" s="19" t="inlineStr">
        <is>
          <t>예</t>
        </is>
      </c>
      <c r="J542" s="19" t="n">
        <v>0.0005</v>
      </c>
      <c r="K542" s="19" t="n">
        <v>0.0025</v>
      </c>
      <c r="L542" s="19" t="n">
        <v>0.0007</v>
      </c>
      <c r="M542" s="19" t="inlineStr">
        <is>
          <t>2026-02-06</t>
        </is>
      </c>
      <c r="N542" s="19" t="n">
        <v>9006.299999999999</v>
      </c>
      <c r="O542" s="19" t="inlineStr">
        <is>
          <t>2026-02-10</t>
        </is>
      </c>
      <c r="P542" s="19" t="n">
        <v>8394.120000000001</v>
      </c>
      <c r="Q542" s="19" t="inlineStr">
        <is>
          <t>최종 손절 도달(-6%)</t>
        </is>
      </c>
      <c r="R542" s="19" t="n">
        <v>7</v>
      </c>
      <c r="S542" s="19" t="n">
        <v>0</v>
      </c>
      <c r="T542" s="19" t="n">
        <v>-6.8</v>
      </c>
      <c r="U542" s="19" t="n">
        <v>-7.08</v>
      </c>
      <c r="V542" s="19" t="n">
        <v>178</v>
      </c>
    </row>
    <row r="543">
      <c r="A543" s="19" t="inlineStr">
        <is>
          <t>미래에셋생명</t>
        </is>
      </c>
      <c r="B543" s="19" t="inlineStr">
        <is>
          <t>085620</t>
        </is>
      </c>
      <c r="C543" s="19" t="inlineStr">
        <is>
          <t>[수익극대화]</t>
        </is>
      </c>
      <c r="D543" s="19" t="inlineStr">
        <is>
          <t>[정석방어]</t>
        </is>
      </c>
      <c r="E543" s="19" t="inlineStr">
        <is>
          <t>+10%▶40% 익절 / +20%▶30% 익절 / +40%▶30% 익절</t>
        </is>
      </c>
      <c r="F543" s="19" t="inlineStr">
        <is>
          <t>-3%▶70% 손절 / -5%▶20% 손절 / -10%▶10% 손절</t>
        </is>
      </c>
      <c r="G543" s="19" t="inlineStr">
        <is>
          <t>2026-01-02</t>
        </is>
      </c>
      <c r="H543" s="19" t="inlineStr">
        <is>
          <t>2026-06-08</t>
        </is>
      </c>
      <c r="I543" s="19" t="inlineStr">
        <is>
          <t>예</t>
        </is>
      </c>
      <c r="J543" s="19" t="n">
        <v>0.0005</v>
      </c>
      <c r="K543" s="19" t="n">
        <v>0.0025</v>
      </c>
      <c r="L543" s="19" t="n">
        <v>0.0007</v>
      </c>
      <c r="M543" s="19" t="inlineStr">
        <is>
          <t>2026-02-06</t>
        </is>
      </c>
      <c r="N543" s="19" t="n">
        <v>9006.299999999999</v>
      </c>
      <c r="O543" s="19" t="inlineStr">
        <is>
          <t>2026-02-10</t>
        </is>
      </c>
      <c r="P543" s="19" t="n">
        <v>8394.120000000001</v>
      </c>
      <c r="Q543" s="19" t="inlineStr">
        <is>
          <t>2차 손절 도달(-5%)</t>
        </is>
      </c>
      <c r="R543" s="19" t="n">
        <v>6</v>
      </c>
      <c r="S543" s="19" t="n">
        <v>27</v>
      </c>
      <c r="T543" s="19" t="n">
        <v>-6.8</v>
      </c>
      <c r="U543" s="19" t="n">
        <v>-7.08</v>
      </c>
      <c r="V543" s="19" t="n">
        <v>153</v>
      </c>
    </row>
    <row r="544">
      <c r="A544" s="19" t="inlineStr">
        <is>
          <t>미래에셋생명</t>
        </is>
      </c>
      <c r="B544" s="19" t="inlineStr">
        <is>
          <t>085620</t>
        </is>
      </c>
      <c r="C544" s="19" t="inlineStr">
        <is>
          <t>[수익극대화]</t>
        </is>
      </c>
      <c r="D544" s="19" t="inlineStr">
        <is>
          <t>[정석방어]</t>
        </is>
      </c>
      <c r="E544" s="19" t="inlineStr">
        <is>
          <t>+10%▶40% 익절 / +20%▶30% 익절 / +40%▶30% 익절</t>
        </is>
      </c>
      <c r="F544" s="19" t="inlineStr">
        <is>
          <t>-3%▶70% 손절 / -5%▶20% 손절 / -10%▶10% 손절</t>
        </is>
      </c>
      <c r="G544" s="19" t="inlineStr">
        <is>
          <t>2026-01-02</t>
        </is>
      </c>
      <c r="H544" s="19" t="inlineStr">
        <is>
          <t>2026-06-08</t>
        </is>
      </c>
      <c r="I544" s="19" t="inlineStr">
        <is>
          <t>예</t>
        </is>
      </c>
      <c r="J544" s="19" t="n">
        <v>0.0005</v>
      </c>
      <c r="K544" s="19" t="n">
        <v>0.0025</v>
      </c>
      <c r="L544" s="19" t="n">
        <v>0.0007</v>
      </c>
      <c r="M544" s="19" t="inlineStr">
        <is>
          <t>2026-02-06</t>
        </is>
      </c>
      <c r="N544" s="19" t="n">
        <v>9006.299999999999</v>
      </c>
      <c r="O544" s="19" t="inlineStr">
        <is>
          <t>2026-02-20</t>
        </is>
      </c>
      <c r="P544" s="19" t="n">
        <v>12391.32</v>
      </c>
      <c r="Q544" s="19" t="inlineStr">
        <is>
          <t>RSI 과열 부분청산</t>
        </is>
      </c>
      <c r="R544" s="19" t="n">
        <v>24</v>
      </c>
      <c r="S544" s="19" t="n">
        <v>3</v>
      </c>
      <c r="T544" s="19" t="n">
        <v>37.59</v>
      </c>
      <c r="U544" s="19" t="n">
        <v>37.17</v>
      </c>
      <c r="V544" s="19" t="n">
        <v>852</v>
      </c>
    </row>
    <row r="545">
      <c r="A545" s="19" t="inlineStr">
        <is>
          <t>미래에셋생명</t>
        </is>
      </c>
      <c r="B545" s="19" t="inlineStr">
        <is>
          <t>085620</t>
        </is>
      </c>
      <c r="C545" s="19" t="inlineStr">
        <is>
          <t>[수익극대화]</t>
        </is>
      </c>
      <c r="D545" s="19" t="inlineStr">
        <is>
          <t>[정석방어]</t>
        </is>
      </c>
      <c r="E545" s="19" t="inlineStr">
        <is>
          <t>+10%▶40% 익절 / +20%▶30% 익절 / +40%▶30% 익절</t>
        </is>
      </c>
      <c r="F545" s="19" t="inlineStr">
        <is>
          <t>-3%▶70% 손절 / -5%▶20% 손절 / -10%▶10% 손절</t>
        </is>
      </c>
      <c r="G545" s="19" t="inlineStr">
        <is>
          <t>2026-01-02</t>
        </is>
      </c>
      <c r="H545" s="19" t="inlineStr">
        <is>
          <t>2026-06-08</t>
        </is>
      </c>
      <c r="I545" s="19" t="inlineStr">
        <is>
          <t>예</t>
        </is>
      </c>
      <c r="J545" s="19" t="n">
        <v>0.0005</v>
      </c>
      <c r="K545" s="19" t="n">
        <v>0.0025</v>
      </c>
      <c r="L545" s="19" t="n">
        <v>0.0007</v>
      </c>
      <c r="M545" s="19" t="inlineStr">
        <is>
          <t>2026-02-06</t>
        </is>
      </c>
      <c r="N545" s="19" t="n">
        <v>9006.299999999999</v>
      </c>
      <c r="O545" s="19" t="inlineStr">
        <is>
          <t>2026-02-23</t>
        </is>
      </c>
      <c r="P545" s="19" t="n">
        <v>16108.72</v>
      </c>
      <c r="Q545" s="19" t="inlineStr">
        <is>
          <t>RSI 과열 부분청산</t>
        </is>
      </c>
      <c r="R545" s="19" t="n">
        <v>2</v>
      </c>
      <c r="S545" s="19" t="n">
        <v>1</v>
      </c>
      <c r="T545" s="19" t="n">
        <v>78.86</v>
      </c>
      <c r="U545" s="19" t="n">
        <v>78.31999999999999</v>
      </c>
      <c r="V545" s="19" t="n">
        <v>90</v>
      </c>
    </row>
    <row r="546">
      <c r="A546" s="19" t="inlineStr">
        <is>
          <t>미래에셋생명</t>
        </is>
      </c>
      <c r="B546" s="19" t="inlineStr">
        <is>
          <t>085620</t>
        </is>
      </c>
      <c r="C546" s="19" t="inlineStr">
        <is>
          <t>[수익극대화]</t>
        </is>
      </c>
      <c r="D546" s="19" t="inlineStr">
        <is>
          <t>[정석방어]</t>
        </is>
      </c>
      <c r="E546" s="19" t="inlineStr">
        <is>
          <t>+10%▶40% 익절 / +20%▶30% 익절 / +40%▶30% 익절</t>
        </is>
      </c>
      <c r="F546" s="19" t="inlineStr">
        <is>
          <t>-3%▶70% 손절 / -5%▶20% 손절 / -10%▶10% 손절</t>
        </is>
      </c>
      <c r="G546" s="19" t="inlineStr">
        <is>
          <t>2026-01-02</t>
        </is>
      </c>
      <c r="H546" s="19" t="inlineStr">
        <is>
          <t>2026-06-08</t>
        </is>
      </c>
      <c r="I546" s="19" t="inlineStr">
        <is>
          <t>예</t>
        </is>
      </c>
      <c r="J546" s="19" t="n">
        <v>0.0005</v>
      </c>
      <c r="K546" s="19" t="n">
        <v>0.0025</v>
      </c>
      <c r="L546" s="19" t="n">
        <v>0.0007</v>
      </c>
      <c r="M546" s="19" t="inlineStr">
        <is>
          <t>2026-02-06</t>
        </is>
      </c>
      <c r="N546" s="19" t="n">
        <v>9006.299999999999</v>
      </c>
      <c r="O546" s="19" t="inlineStr">
        <is>
          <t>2026-02-24</t>
        </is>
      </c>
      <c r="P546" s="19" t="n">
        <v>15099.42</v>
      </c>
      <c r="Q546" s="19" t="inlineStr">
        <is>
          <t>3차 익절 도달(40%)</t>
        </is>
      </c>
      <c r="R546" s="19" t="n">
        <v>1</v>
      </c>
      <c r="S546" s="19" t="n">
        <v>0</v>
      </c>
      <c r="T546" s="19" t="n">
        <v>67.65000000000001</v>
      </c>
      <c r="U546" s="19" t="n">
        <v>67.15000000000001</v>
      </c>
      <c r="V546" s="19" t="n">
        <v>42</v>
      </c>
    </row>
    <row r="547">
      <c r="A547" s="19" t="inlineStr">
        <is>
          <t>미래에셋생명</t>
        </is>
      </c>
      <c r="B547" s="19" t="inlineStr">
        <is>
          <t>085620</t>
        </is>
      </c>
      <c r="C547" s="19" t="inlineStr">
        <is>
          <t>[수익극대화]</t>
        </is>
      </c>
      <c r="D547" s="19" t="inlineStr">
        <is>
          <t>[변동성허용]</t>
        </is>
      </c>
      <c r="E547" s="19" t="inlineStr">
        <is>
          <t>+10%▶40% 익절 / +20%▶30% 익절 / +40%▶30% 익절</t>
        </is>
      </c>
      <c r="F547" s="19" t="inlineStr">
        <is>
          <t>-5%▶50% 손절 / -10%▶30% 손절 / -15%▶20% 손절</t>
        </is>
      </c>
      <c r="G547" s="19" t="inlineStr">
        <is>
          <t>2026-01-02</t>
        </is>
      </c>
      <c r="H547" s="19" t="inlineStr">
        <is>
          <t>2026-06-08</t>
        </is>
      </c>
      <c r="I547" s="19" t="inlineStr">
        <is>
          <t>예</t>
        </is>
      </c>
      <c r="J547" s="19" t="n">
        <v>0.0005</v>
      </c>
      <c r="K547" s="19" t="n">
        <v>0.0025</v>
      </c>
      <c r="L547" s="19" t="n">
        <v>0.0007</v>
      </c>
      <c r="M547" s="19" t="inlineStr">
        <is>
          <t>2026-02-06</t>
        </is>
      </c>
      <c r="N547" s="19" t="n">
        <v>9006.299999999999</v>
      </c>
      <c r="O547" s="19" t="inlineStr">
        <is>
          <t>2026-02-10</t>
        </is>
      </c>
      <c r="P547" s="19" t="n">
        <v>8394.120000000001</v>
      </c>
      <c r="Q547" s="19" t="inlineStr">
        <is>
          <t>1차 손절 도달(-5%)</t>
        </is>
      </c>
      <c r="R547" s="19" t="n">
        <v>16</v>
      </c>
      <c r="S547" s="19" t="n">
        <v>17</v>
      </c>
      <c r="T547" s="19" t="n">
        <v>-6.8</v>
      </c>
      <c r="U547" s="19" t="n">
        <v>-7.08</v>
      </c>
      <c r="V547" s="19" t="n">
        <v>408</v>
      </c>
    </row>
    <row r="548">
      <c r="A548" s="19" t="inlineStr">
        <is>
          <t>미래에셋생명</t>
        </is>
      </c>
      <c r="B548" s="19" t="inlineStr">
        <is>
          <t>085620</t>
        </is>
      </c>
      <c r="C548" s="19" t="inlineStr">
        <is>
          <t>[수익극대화]</t>
        </is>
      </c>
      <c r="D548" s="19" t="inlineStr">
        <is>
          <t>[변동성허용]</t>
        </is>
      </c>
      <c r="E548" s="19" t="inlineStr">
        <is>
          <t>+10%▶40% 익절 / +20%▶30% 익절 / +40%▶30% 익절</t>
        </is>
      </c>
      <c r="F548" s="19" t="inlineStr">
        <is>
          <t>-5%▶50% 손절 / -10%▶30% 손절 / -15%▶20% 손절</t>
        </is>
      </c>
      <c r="G548" s="19" t="inlineStr">
        <is>
          <t>2026-01-02</t>
        </is>
      </c>
      <c r="H548" s="19" t="inlineStr">
        <is>
          <t>2026-06-08</t>
        </is>
      </c>
      <c r="I548" s="19" t="inlineStr">
        <is>
          <t>예</t>
        </is>
      </c>
      <c r="J548" s="19" t="n">
        <v>0.0005</v>
      </c>
      <c r="K548" s="19" t="n">
        <v>0.0025</v>
      </c>
      <c r="L548" s="19" t="n">
        <v>0.0007</v>
      </c>
      <c r="M548" s="19" t="inlineStr">
        <is>
          <t>2026-02-06</t>
        </is>
      </c>
      <c r="N548" s="19" t="n">
        <v>9006.299999999999</v>
      </c>
      <c r="O548" s="19" t="inlineStr">
        <is>
          <t>2026-02-20</t>
        </is>
      </c>
      <c r="P548" s="19" t="n">
        <v>12391.32</v>
      </c>
      <c r="Q548" s="19" t="inlineStr">
        <is>
          <t>RSI 과열 부분청산</t>
        </is>
      </c>
      <c r="R548" s="19" t="n">
        <v>15</v>
      </c>
      <c r="S548" s="19" t="n">
        <v>2</v>
      </c>
      <c r="T548" s="19" t="n">
        <v>37.59</v>
      </c>
      <c r="U548" s="19" t="n">
        <v>37.17</v>
      </c>
      <c r="V548" s="19" t="n">
        <v>532</v>
      </c>
    </row>
    <row r="549">
      <c r="A549" s="19" t="inlineStr">
        <is>
          <t>미래에셋생명</t>
        </is>
      </c>
      <c r="B549" s="19" t="inlineStr">
        <is>
          <t>085620</t>
        </is>
      </c>
      <c r="C549" s="19" t="inlineStr">
        <is>
          <t>[수익극대화]</t>
        </is>
      </c>
      <c r="D549" s="19" t="inlineStr">
        <is>
          <t>[변동성허용]</t>
        </is>
      </c>
      <c r="E549" s="19" t="inlineStr">
        <is>
          <t>+10%▶40% 익절 / +20%▶30% 익절 / +40%▶30% 익절</t>
        </is>
      </c>
      <c r="F549" s="19" t="inlineStr">
        <is>
          <t>-5%▶50% 손절 / -10%▶30% 손절 / -15%▶20% 손절</t>
        </is>
      </c>
      <c r="G549" s="19" t="inlineStr">
        <is>
          <t>2026-01-02</t>
        </is>
      </c>
      <c r="H549" s="19" t="inlineStr">
        <is>
          <t>2026-06-08</t>
        </is>
      </c>
      <c r="I549" s="19" t="inlineStr">
        <is>
          <t>예</t>
        </is>
      </c>
      <c r="J549" s="19" t="n">
        <v>0.0005</v>
      </c>
      <c r="K549" s="19" t="n">
        <v>0.0025</v>
      </c>
      <c r="L549" s="19" t="n">
        <v>0.0007</v>
      </c>
      <c r="M549" s="19" t="inlineStr">
        <is>
          <t>2026-02-06</t>
        </is>
      </c>
      <c r="N549" s="19" t="n">
        <v>9006.299999999999</v>
      </c>
      <c r="O549" s="19" t="inlineStr">
        <is>
          <t>2026-02-23</t>
        </is>
      </c>
      <c r="P549" s="19" t="n">
        <v>16108.72</v>
      </c>
      <c r="Q549" s="19" t="inlineStr">
        <is>
          <t>RSI 과열 부분청산</t>
        </is>
      </c>
      <c r="R549" s="19" t="n">
        <v>1</v>
      </c>
      <c r="S549" s="19" t="n">
        <v>1</v>
      </c>
      <c r="T549" s="19" t="n">
        <v>78.86</v>
      </c>
      <c r="U549" s="19" t="n">
        <v>78.31999999999999</v>
      </c>
      <c r="V549" s="19" t="n">
        <v>45</v>
      </c>
    </row>
    <row r="550">
      <c r="A550" s="19" t="inlineStr">
        <is>
          <t>미래에셋생명</t>
        </is>
      </c>
      <c r="B550" s="19" t="inlineStr">
        <is>
          <t>085620</t>
        </is>
      </c>
      <c r="C550" s="19" t="inlineStr">
        <is>
          <t>[수익극대화]</t>
        </is>
      </c>
      <c r="D550" s="19" t="inlineStr">
        <is>
          <t>[변동성허용]</t>
        </is>
      </c>
      <c r="E550" s="19" t="inlineStr">
        <is>
          <t>+10%▶40% 익절 / +20%▶30% 익절 / +40%▶30% 익절</t>
        </is>
      </c>
      <c r="F550" s="19" t="inlineStr">
        <is>
          <t>-5%▶50% 손절 / -10%▶30% 손절 / -15%▶20% 손절</t>
        </is>
      </c>
      <c r="G550" s="19" t="inlineStr">
        <is>
          <t>2026-01-02</t>
        </is>
      </c>
      <c r="H550" s="19" t="inlineStr">
        <is>
          <t>2026-06-08</t>
        </is>
      </c>
      <c r="I550" s="19" t="inlineStr">
        <is>
          <t>예</t>
        </is>
      </c>
      <c r="J550" s="19" t="n">
        <v>0.0005</v>
      </c>
      <c r="K550" s="19" t="n">
        <v>0.0025</v>
      </c>
      <c r="L550" s="19" t="n">
        <v>0.0007</v>
      </c>
      <c r="M550" s="19" t="inlineStr">
        <is>
          <t>2026-02-06</t>
        </is>
      </c>
      <c r="N550" s="19" t="n">
        <v>9006.299999999999</v>
      </c>
      <c r="O550" s="19" t="inlineStr">
        <is>
          <t>2026-02-24</t>
        </is>
      </c>
      <c r="P550" s="19" t="n">
        <v>15099.42</v>
      </c>
      <c r="Q550" s="19" t="inlineStr">
        <is>
          <t>3차 익절 도달(40%)</t>
        </is>
      </c>
      <c r="R550" s="19" t="n">
        <v>1</v>
      </c>
      <c r="S550" s="19" t="n">
        <v>0</v>
      </c>
      <c r="T550" s="19" t="n">
        <v>67.65000000000001</v>
      </c>
      <c r="U550" s="19" t="n">
        <v>67.15000000000001</v>
      </c>
      <c r="V550" s="19" t="n">
        <v>42</v>
      </c>
    </row>
    <row r="551">
      <c r="A551" s="19" t="inlineStr">
        <is>
          <t>미래에셋생명</t>
        </is>
      </c>
      <c r="B551" s="19" t="inlineStr">
        <is>
          <t>085620</t>
        </is>
      </c>
      <c r="C551" s="19" t="inlineStr">
        <is>
          <t>[수익극대화]</t>
        </is>
      </c>
      <c r="D551" s="19" t="inlineStr">
        <is>
          <t>[버티기형]</t>
        </is>
      </c>
      <c r="E551" s="19" t="inlineStr">
        <is>
          <t>+10%▶40% 익절 / +20%▶30% 익절 / +40%▶30% 익절</t>
        </is>
      </c>
      <c r="F551" s="19" t="inlineStr">
        <is>
          <t>-5%▶40% 손절 / -15%▶30% 손절 / -20%▶30% 손절</t>
        </is>
      </c>
      <c r="G551" s="19" t="inlineStr">
        <is>
          <t>2026-01-02</t>
        </is>
      </c>
      <c r="H551" s="19" t="inlineStr">
        <is>
          <t>2026-06-08</t>
        </is>
      </c>
      <c r="I551" s="19" t="inlineStr">
        <is>
          <t>예</t>
        </is>
      </c>
      <c r="J551" s="19" t="n">
        <v>0.0005</v>
      </c>
      <c r="K551" s="19" t="n">
        <v>0.0025</v>
      </c>
      <c r="L551" s="19" t="n">
        <v>0.0007</v>
      </c>
      <c r="M551" s="19" t="inlineStr">
        <is>
          <t>2026-02-06</t>
        </is>
      </c>
      <c r="N551" s="19" t="n">
        <v>9006.299999999999</v>
      </c>
      <c r="O551" s="19" t="inlineStr">
        <is>
          <t>2026-02-10</t>
        </is>
      </c>
      <c r="P551" s="19" t="n">
        <v>8394.120000000001</v>
      </c>
      <c r="Q551" s="19" t="inlineStr">
        <is>
          <t>1차 손절 도달(-5%)</t>
        </is>
      </c>
      <c r="R551" s="19" t="n">
        <v>13</v>
      </c>
      <c r="S551" s="19" t="n">
        <v>20</v>
      </c>
      <c r="T551" s="19" t="n">
        <v>-6.8</v>
      </c>
      <c r="U551" s="19" t="n">
        <v>-7.08</v>
      </c>
      <c r="V551" s="19" t="n">
        <v>331</v>
      </c>
    </row>
    <row r="552">
      <c r="A552" s="19" t="inlineStr">
        <is>
          <t>미래에셋생명</t>
        </is>
      </c>
      <c r="B552" s="19" t="inlineStr">
        <is>
          <t>085620</t>
        </is>
      </c>
      <c r="C552" s="19" t="inlineStr">
        <is>
          <t>[수익극대화]</t>
        </is>
      </c>
      <c r="D552" s="19" t="inlineStr">
        <is>
          <t>[버티기형]</t>
        </is>
      </c>
      <c r="E552" s="19" t="inlineStr">
        <is>
          <t>+10%▶40% 익절 / +20%▶30% 익절 / +40%▶30% 익절</t>
        </is>
      </c>
      <c r="F552" s="19" t="inlineStr">
        <is>
          <t>-5%▶40% 손절 / -15%▶30% 손절 / -20%▶30% 손절</t>
        </is>
      </c>
      <c r="G552" s="19" t="inlineStr">
        <is>
          <t>2026-01-02</t>
        </is>
      </c>
      <c r="H552" s="19" t="inlineStr">
        <is>
          <t>2026-06-08</t>
        </is>
      </c>
      <c r="I552" s="19" t="inlineStr">
        <is>
          <t>예</t>
        </is>
      </c>
      <c r="J552" s="19" t="n">
        <v>0.0005</v>
      </c>
      <c r="K552" s="19" t="n">
        <v>0.0025</v>
      </c>
      <c r="L552" s="19" t="n">
        <v>0.0007</v>
      </c>
      <c r="M552" s="19" t="inlineStr">
        <is>
          <t>2026-02-06</t>
        </is>
      </c>
      <c r="N552" s="19" t="n">
        <v>9006.299999999999</v>
      </c>
      <c r="O552" s="19" t="inlineStr">
        <is>
          <t>2026-02-20</t>
        </is>
      </c>
      <c r="P552" s="19" t="n">
        <v>12391.32</v>
      </c>
      <c r="Q552" s="19" t="inlineStr">
        <is>
          <t>RSI 과열 부분청산</t>
        </is>
      </c>
      <c r="R552" s="19" t="n">
        <v>18</v>
      </c>
      <c r="S552" s="19" t="n">
        <v>2</v>
      </c>
      <c r="T552" s="19" t="n">
        <v>37.59</v>
      </c>
      <c r="U552" s="19" t="n">
        <v>37.17</v>
      </c>
      <c r="V552" s="19" t="n">
        <v>639</v>
      </c>
    </row>
    <row r="553">
      <c r="A553" s="19" t="inlineStr">
        <is>
          <t>미래에셋생명</t>
        </is>
      </c>
      <c r="B553" s="19" t="inlineStr">
        <is>
          <t>085620</t>
        </is>
      </c>
      <c r="C553" s="19" t="inlineStr">
        <is>
          <t>[수익극대화]</t>
        </is>
      </c>
      <c r="D553" s="19" t="inlineStr">
        <is>
          <t>[버티기형]</t>
        </is>
      </c>
      <c r="E553" s="19" t="inlineStr">
        <is>
          <t>+10%▶40% 익절 / +20%▶30% 익절 / +40%▶30% 익절</t>
        </is>
      </c>
      <c r="F553" s="19" t="inlineStr">
        <is>
          <t>-5%▶40% 손절 / -15%▶30% 손절 / -20%▶30% 손절</t>
        </is>
      </c>
      <c r="G553" s="19" t="inlineStr">
        <is>
          <t>2026-01-02</t>
        </is>
      </c>
      <c r="H553" s="19" t="inlineStr">
        <is>
          <t>2026-06-08</t>
        </is>
      </c>
      <c r="I553" s="19" t="inlineStr">
        <is>
          <t>예</t>
        </is>
      </c>
      <c r="J553" s="19" t="n">
        <v>0.0005</v>
      </c>
      <c r="K553" s="19" t="n">
        <v>0.0025</v>
      </c>
      <c r="L553" s="19" t="n">
        <v>0.0007</v>
      </c>
      <c r="M553" s="19" t="inlineStr">
        <is>
          <t>2026-02-06</t>
        </is>
      </c>
      <c r="N553" s="19" t="n">
        <v>9006.299999999999</v>
      </c>
      <c r="O553" s="19" t="inlineStr">
        <is>
          <t>2026-02-23</t>
        </is>
      </c>
      <c r="P553" s="19" t="n">
        <v>16108.72</v>
      </c>
      <c r="Q553" s="19" t="inlineStr">
        <is>
          <t>RSI 과열 부분청산</t>
        </is>
      </c>
      <c r="R553" s="19" t="n">
        <v>1</v>
      </c>
      <c r="S553" s="19" t="n">
        <v>1</v>
      </c>
      <c r="T553" s="19" t="n">
        <v>78.86</v>
      </c>
      <c r="U553" s="19" t="n">
        <v>78.31999999999999</v>
      </c>
      <c r="V553" s="19" t="n">
        <v>45</v>
      </c>
    </row>
    <row r="554">
      <c r="A554" s="19" t="inlineStr">
        <is>
          <t>미래에셋생명</t>
        </is>
      </c>
      <c r="B554" s="19" t="inlineStr">
        <is>
          <t>085620</t>
        </is>
      </c>
      <c r="C554" s="19" t="inlineStr">
        <is>
          <t>[수익극대화]</t>
        </is>
      </c>
      <c r="D554" s="19" t="inlineStr">
        <is>
          <t>[버티기형]</t>
        </is>
      </c>
      <c r="E554" s="19" t="inlineStr">
        <is>
          <t>+10%▶40% 익절 / +20%▶30% 익절 / +40%▶30% 익절</t>
        </is>
      </c>
      <c r="F554" s="19" t="inlineStr">
        <is>
          <t>-5%▶40% 손절 / -15%▶30% 손절 / -20%▶30% 손절</t>
        </is>
      </c>
      <c r="G554" s="19" t="inlineStr">
        <is>
          <t>2026-01-02</t>
        </is>
      </c>
      <c r="H554" s="19" t="inlineStr">
        <is>
          <t>2026-06-08</t>
        </is>
      </c>
      <c r="I554" s="19" t="inlineStr">
        <is>
          <t>예</t>
        </is>
      </c>
      <c r="J554" s="19" t="n">
        <v>0.0005</v>
      </c>
      <c r="K554" s="19" t="n">
        <v>0.0025</v>
      </c>
      <c r="L554" s="19" t="n">
        <v>0.0007</v>
      </c>
      <c r="M554" s="19" t="inlineStr">
        <is>
          <t>2026-02-06</t>
        </is>
      </c>
      <c r="N554" s="19" t="n">
        <v>9006.299999999999</v>
      </c>
      <c r="O554" s="19" t="inlineStr">
        <is>
          <t>2026-02-24</t>
        </is>
      </c>
      <c r="P554" s="19" t="n">
        <v>15099.42</v>
      </c>
      <c r="Q554" s="19" t="inlineStr">
        <is>
          <t>3차 익절 도달(40%)</t>
        </is>
      </c>
      <c r="R554" s="19" t="n">
        <v>1</v>
      </c>
      <c r="S554" s="19" t="n">
        <v>0</v>
      </c>
      <c r="T554" s="19" t="n">
        <v>67.65000000000001</v>
      </c>
      <c r="U554" s="19" t="n">
        <v>67.15000000000001</v>
      </c>
      <c r="V554" s="19" t="n">
        <v>42</v>
      </c>
    </row>
    <row r="555">
      <c r="A555" s="19" t="inlineStr">
        <is>
          <t>KODEX 은선물(H)</t>
        </is>
      </c>
      <c r="B555" s="19" t="inlineStr">
        <is>
          <t>144600</t>
        </is>
      </c>
      <c r="C555" s="19" t="inlineStr">
        <is>
          <t>[초단타]</t>
        </is>
      </c>
      <c r="D555" s="19" t="inlineStr">
        <is>
          <t>[칼손절]</t>
        </is>
      </c>
      <c r="E555" s="19" t="inlineStr">
        <is>
          <t>+3%▶70% 익절 / +5%▶20% 익절 / +10%▶10% 익절</t>
        </is>
      </c>
      <c r="F555" s="19" t="inlineStr">
        <is>
          <t>-2%▶80% 손절 / -4%▶10% 손절 / -6%▶10% 손절</t>
        </is>
      </c>
      <c r="G555" s="19" t="inlineStr">
        <is>
          <t>2026-01-02</t>
        </is>
      </c>
      <c r="H555" s="19" t="inlineStr">
        <is>
          <t>2026-06-08</t>
        </is>
      </c>
      <c r="I555" s="19" t="inlineStr">
        <is>
          <t>예</t>
        </is>
      </c>
      <c r="J555" s="19" t="n">
        <v>0.0005</v>
      </c>
      <c r="K555" s="19" t="n">
        <v>0.0025</v>
      </c>
      <c r="L555" s="19" t="n">
        <v>0.0007</v>
      </c>
      <c r="M555" s="19" t="inlineStr">
        <is>
          <t>2026-04-06</t>
        </is>
      </c>
      <c r="N555" s="19" t="n">
        <v>11918.34</v>
      </c>
      <c r="O555" s="19" t="inlineStr">
        <is>
          <t>2026-04-08</t>
        </is>
      </c>
      <c r="P555" s="19" t="n">
        <v>12791.04</v>
      </c>
      <c r="Q555" s="19" t="inlineStr">
        <is>
          <t>2차 익절 도달(5%)</t>
        </is>
      </c>
      <c r="R555" s="19" t="n">
        <v>5</v>
      </c>
      <c r="S555" s="19" t="n">
        <v>20</v>
      </c>
      <c r="T555" s="19" t="n">
        <v>7.32</v>
      </c>
      <c r="U555" s="19" t="n">
        <v>7</v>
      </c>
      <c r="V555" s="19" t="n">
        <v>190</v>
      </c>
    </row>
    <row r="556">
      <c r="A556" s="19" t="inlineStr">
        <is>
          <t>KODEX 은선물(H)</t>
        </is>
      </c>
      <c r="B556" s="19" t="inlineStr">
        <is>
          <t>144600</t>
        </is>
      </c>
      <c r="C556" s="19" t="inlineStr">
        <is>
          <t>[초단타]</t>
        </is>
      </c>
      <c r="D556" s="19" t="inlineStr">
        <is>
          <t>[칼손절]</t>
        </is>
      </c>
      <c r="E556" s="19" t="inlineStr">
        <is>
          <t>+3%▶70% 익절 / +5%▶20% 익절 / +10%▶10% 익절</t>
        </is>
      </c>
      <c r="F556" s="19" t="inlineStr">
        <is>
          <t>-2%▶80% 손절 / -4%▶10% 손절 / -6%▶10% 손절</t>
        </is>
      </c>
      <c r="G556" s="19" t="inlineStr">
        <is>
          <t>2026-01-02</t>
        </is>
      </c>
      <c r="H556" s="19" t="inlineStr">
        <is>
          <t>2026-06-08</t>
        </is>
      </c>
      <c r="I556" s="19" t="inlineStr">
        <is>
          <t>예</t>
        </is>
      </c>
      <c r="J556" s="19" t="n">
        <v>0.0005</v>
      </c>
      <c r="K556" s="19" t="n">
        <v>0.0025</v>
      </c>
      <c r="L556" s="19" t="n">
        <v>0.0007</v>
      </c>
      <c r="M556" s="19" t="inlineStr">
        <is>
          <t>2026-04-06</t>
        </is>
      </c>
      <c r="N556" s="19" t="n">
        <v>11918.34</v>
      </c>
      <c r="O556" s="19" t="inlineStr">
        <is>
          <t>2026-04-16</t>
        </is>
      </c>
      <c r="P556" s="19" t="n">
        <v>13260.71</v>
      </c>
      <c r="Q556" s="19" t="inlineStr">
        <is>
          <t>3차 익절 도달(10%)</t>
        </is>
      </c>
      <c r="R556" s="19" t="n">
        <v>20</v>
      </c>
      <c r="S556" s="19" t="n">
        <v>0</v>
      </c>
      <c r="T556" s="19" t="n">
        <v>11.26</v>
      </c>
      <c r="U556" s="19" t="n">
        <v>10.93</v>
      </c>
      <c r="V556" s="19" t="n">
        <v>782</v>
      </c>
    </row>
    <row r="557">
      <c r="A557" s="19" t="inlineStr">
        <is>
          <t>KODEX 은선물(H)</t>
        </is>
      </c>
      <c r="B557" s="19" t="inlineStr">
        <is>
          <t>144600</t>
        </is>
      </c>
      <c r="C557" s="19" t="inlineStr">
        <is>
          <t>[초단타]</t>
        </is>
      </c>
      <c r="D557" s="19" t="inlineStr">
        <is>
          <t>[칼손절]</t>
        </is>
      </c>
      <c r="E557" s="19" t="inlineStr">
        <is>
          <t>+3%▶70% 익절 / +5%▶20% 익절 / +10%▶10% 익절</t>
        </is>
      </c>
      <c r="F557" s="19" t="inlineStr">
        <is>
          <t>-2%▶80% 손절 / -4%▶10% 손절 / -6%▶10% 손절</t>
        </is>
      </c>
      <c r="G557" s="19" t="inlineStr">
        <is>
          <t>2026-01-02</t>
        </is>
      </c>
      <c r="H557" s="19" t="inlineStr">
        <is>
          <t>2026-06-08</t>
        </is>
      </c>
      <c r="I557" s="19" t="inlineStr">
        <is>
          <t>예</t>
        </is>
      </c>
      <c r="J557" s="19" t="n">
        <v>0.0005</v>
      </c>
      <c r="K557" s="19" t="n">
        <v>0.0025</v>
      </c>
      <c r="L557" s="19" t="n">
        <v>0.0007</v>
      </c>
      <c r="M557" s="19" t="inlineStr">
        <is>
          <t>2026-04-28</t>
        </is>
      </c>
      <c r="N557" s="19" t="n">
        <v>12093.46</v>
      </c>
      <c r="O557" s="19" t="inlineStr">
        <is>
          <t>2026-05-06</t>
        </is>
      </c>
      <c r="P557" s="19" t="n">
        <v>12466.27</v>
      </c>
      <c r="Q557" s="19" t="inlineStr">
        <is>
          <t>1차 익절 도달(3%)</t>
        </is>
      </c>
      <c r="R557" s="19" t="n">
        <v>18</v>
      </c>
      <c r="S557" s="19" t="n">
        <v>9</v>
      </c>
      <c r="T557" s="19" t="n">
        <v>3.08</v>
      </c>
      <c r="U557" s="19" t="n">
        <v>2.77</v>
      </c>
      <c r="V557" s="19" t="n">
        <v>670</v>
      </c>
    </row>
    <row r="558">
      <c r="A558" s="19" t="inlineStr">
        <is>
          <t>KODEX 은선물(H)</t>
        </is>
      </c>
      <c r="B558" s="19" t="inlineStr">
        <is>
          <t>144600</t>
        </is>
      </c>
      <c r="C558" s="19" t="inlineStr">
        <is>
          <t>[초단타]</t>
        </is>
      </c>
      <c r="D558" s="19" t="inlineStr">
        <is>
          <t>[칼손절]</t>
        </is>
      </c>
      <c r="E558" s="19" t="inlineStr">
        <is>
          <t>+3%▶70% 익절 / +5%▶20% 익절 / +10%▶10% 익절</t>
        </is>
      </c>
      <c r="F558" s="19" t="inlineStr">
        <is>
          <t>-2%▶80% 손절 / -4%▶10% 손절 / -6%▶10% 손절</t>
        </is>
      </c>
      <c r="G558" s="19" t="inlineStr">
        <is>
          <t>2026-01-02</t>
        </is>
      </c>
      <c r="H558" s="19" t="inlineStr">
        <is>
          <t>2026-06-08</t>
        </is>
      </c>
      <c r="I558" s="19" t="inlineStr">
        <is>
          <t>예</t>
        </is>
      </c>
      <c r="J558" s="19" t="n">
        <v>0.0005</v>
      </c>
      <c r="K558" s="19" t="n">
        <v>0.0025</v>
      </c>
      <c r="L558" s="19" t="n">
        <v>0.0007</v>
      </c>
      <c r="M558" s="19" t="inlineStr">
        <is>
          <t>2026-04-28</t>
        </is>
      </c>
      <c r="N558" s="19" t="n">
        <v>12093.46</v>
      </c>
      <c r="O558" s="19" t="inlineStr">
        <is>
          <t>2026-05-07</t>
        </is>
      </c>
      <c r="P558" s="19" t="n">
        <v>12900.96</v>
      </c>
      <c r="Q558" s="19" t="inlineStr">
        <is>
          <t>2차 익절 도달(5%)</t>
        </is>
      </c>
      <c r="R558" s="19" t="n">
        <v>5</v>
      </c>
      <c r="S558" s="19" t="n">
        <v>4</v>
      </c>
      <c r="T558" s="19" t="n">
        <v>6.68</v>
      </c>
      <c r="U558" s="19" t="n">
        <v>6.36</v>
      </c>
      <c r="V558" s="19" t="n">
        <v>191</v>
      </c>
    </row>
    <row r="559">
      <c r="A559" s="19" t="inlineStr">
        <is>
          <t>KODEX 은선물(H)</t>
        </is>
      </c>
      <c r="B559" s="19" t="inlineStr">
        <is>
          <t>144600</t>
        </is>
      </c>
      <c r="C559" s="19" t="inlineStr">
        <is>
          <t>[초단타]</t>
        </is>
      </c>
      <c r="D559" s="19" t="inlineStr">
        <is>
          <t>[칼손절]</t>
        </is>
      </c>
      <c r="E559" s="19" t="inlineStr">
        <is>
          <t>+3%▶70% 익절 / +5%▶20% 익절 / +10%▶10% 익절</t>
        </is>
      </c>
      <c r="F559" s="19" t="inlineStr">
        <is>
          <t>-2%▶80% 손절 / -4%▶10% 손절 / -6%▶10% 손절</t>
        </is>
      </c>
      <c r="G559" s="19" t="inlineStr">
        <is>
          <t>2026-01-02</t>
        </is>
      </c>
      <c r="H559" s="19" t="inlineStr">
        <is>
          <t>2026-06-08</t>
        </is>
      </c>
      <c r="I559" s="19" t="inlineStr">
        <is>
          <t>예</t>
        </is>
      </c>
      <c r="J559" s="19" t="n">
        <v>0.0005</v>
      </c>
      <c r="K559" s="19" t="n">
        <v>0.0025</v>
      </c>
      <c r="L559" s="19" t="n">
        <v>0.0007</v>
      </c>
      <c r="M559" s="19" t="inlineStr">
        <is>
          <t>2026-04-28</t>
        </is>
      </c>
      <c r="N559" s="19" t="n">
        <v>12093.46</v>
      </c>
      <c r="O559" s="19" t="inlineStr">
        <is>
          <t>2026-05-12</t>
        </is>
      </c>
      <c r="P559" s="19" t="n">
        <v>13965.22</v>
      </c>
      <c r="Q559" s="19" t="inlineStr">
        <is>
          <t>3차 익절 도달(10%)</t>
        </is>
      </c>
      <c r="R559" s="19" t="n">
        <v>4</v>
      </c>
      <c r="S559" s="19" t="n">
        <v>0</v>
      </c>
      <c r="T559" s="19" t="n">
        <v>15.48</v>
      </c>
      <c r="U559" s="19" t="n">
        <v>15.13</v>
      </c>
      <c r="V559" s="19" t="n">
        <v>164</v>
      </c>
    </row>
    <row r="560">
      <c r="A560" s="19" t="inlineStr">
        <is>
          <t>KODEX 은선물(H)</t>
        </is>
      </c>
      <c r="B560" s="19" t="inlineStr">
        <is>
          <t>144600</t>
        </is>
      </c>
      <c r="C560" s="19" t="inlineStr">
        <is>
          <t>[초단타]</t>
        </is>
      </c>
      <c r="D560" s="19" t="inlineStr">
        <is>
          <t>[칼손절]</t>
        </is>
      </c>
      <c r="E560" s="19" t="inlineStr">
        <is>
          <t>+3%▶70% 익절 / +5%▶20% 익절 / +10%▶10% 익절</t>
        </is>
      </c>
      <c r="F560" s="19" t="inlineStr">
        <is>
          <t>-2%▶80% 손절 / -4%▶10% 손절 / -6%▶10% 손절</t>
        </is>
      </c>
      <c r="G560" s="19" t="inlineStr">
        <is>
          <t>2026-01-02</t>
        </is>
      </c>
      <c r="H560" s="19" t="inlineStr">
        <is>
          <t>2026-06-08</t>
        </is>
      </c>
      <c r="I560" s="19" t="inlineStr">
        <is>
          <t>예</t>
        </is>
      </c>
      <c r="J560" s="19" t="n">
        <v>0.0005</v>
      </c>
      <c r="K560" s="19" t="n">
        <v>0.0025</v>
      </c>
      <c r="L560" s="19" t="n">
        <v>0.0007</v>
      </c>
      <c r="M560" s="19" t="inlineStr">
        <is>
          <t>2026-05-18</t>
        </is>
      </c>
      <c r="N560" s="19" t="n">
        <v>12388.67</v>
      </c>
      <c r="O560" s="19" t="inlineStr">
        <is>
          <t>2026-05-28</t>
        </is>
      </c>
      <c r="P560" s="19" t="n">
        <v>11961.62</v>
      </c>
      <c r="Q560" s="19" t="inlineStr">
        <is>
          <t>1차 손절 도달(-2%)</t>
        </is>
      </c>
      <c r="R560" s="19" t="n">
        <v>22</v>
      </c>
      <c r="S560" s="19" t="n">
        <v>6</v>
      </c>
      <c r="T560" s="19" t="n">
        <v>-3.45</v>
      </c>
      <c r="U560" s="19" t="n">
        <v>-3.74</v>
      </c>
      <c r="V560" s="19" t="n">
        <v>794</v>
      </c>
    </row>
    <row r="561">
      <c r="A561" s="19" t="inlineStr">
        <is>
          <t>KODEX 은선물(H)</t>
        </is>
      </c>
      <c r="B561" s="19" t="inlineStr">
        <is>
          <t>144600</t>
        </is>
      </c>
      <c r="C561" s="19" t="inlineStr">
        <is>
          <t>[초단타]</t>
        </is>
      </c>
      <c r="D561" s="19" t="inlineStr">
        <is>
          <t>[칼손절]</t>
        </is>
      </c>
      <c r="E561" s="19" t="inlineStr">
        <is>
          <t>+3%▶70% 익절 / +5%▶20% 익절 / +10%▶10% 익절</t>
        </is>
      </c>
      <c r="F561" s="19" t="inlineStr">
        <is>
          <t>-2%▶80% 손절 / -4%▶10% 손절 / -6%▶10% 손절</t>
        </is>
      </c>
      <c r="G561" s="19" t="inlineStr">
        <is>
          <t>2026-01-02</t>
        </is>
      </c>
      <c r="H561" s="19" t="inlineStr">
        <is>
          <t>2026-06-08</t>
        </is>
      </c>
      <c r="I561" s="19" t="inlineStr">
        <is>
          <t>예</t>
        </is>
      </c>
      <c r="J561" s="19" t="n">
        <v>0.0005</v>
      </c>
      <c r="K561" s="19" t="n">
        <v>0.0025</v>
      </c>
      <c r="L561" s="19" t="n">
        <v>0.0007</v>
      </c>
      <c r="M561" s="19" t="inlineStr">
        <is>
          <t>2026-05-18</t>
        </is>
      </c>
      <c r="N561" s="19" t="n">
        <v>12388.67</v>
      </c>
      <c r="O561" s="19" t="inlineStr">
        <is>
          <t>2026-06-05</t>
        </is>
      </c>
      <c r="P561" s="19" t="n">
        <v>11786.74</v>
      </c>
      <c r="Q561" s="19" t="inlineStr">
        <is>
          <t>2차 손절 도달(-4%)</t>
        </is>
      </c>
      <c r="R561" s="19" t="n">
        <v>2</v>
      </c>
      <c r="S561" s="19" t="n">
        <v>4</v>
      </c>
      <c r="T561" s="19" t="n">
        <v>-4.86</v>
      </c>
      <c r="U561" s="19" t="n">
        <v>-5.14</v>
      </c>
      <c r="V561" s="19" t="n">
        <v>71</v>
      </c>
    </row>
    <row r="562">
      <c r="A562" s="19" t="inlineStr">
        <is>
          <t>KODEX 은선물(H)</t>
        </is>
      </c>
      <c r="B562" s="19" t="inlineStr">
        <is>
          <t>144600</t>
        </is>
      </c>
      <c r="C562" s="19" t="inlineStr">
        <is>
          <t>[초단타]</t>
        </is>
      </c>
      <c r="D562" s="19" t="inlineStr">
        <is>
          <t>[칼손절]</t>
        </is>
      </c>
      <c r="E562" s="19" t="inlineStr">
        <is>
          <t>+3%▶70% 익절 / +5%▶20% 익절 / +10%▶10% 익절</t>
        </is>
      </c>
      <c r="F562" s="19" t="inlineStr">
        <is>
          <t>-2%▶80% 손절 / -4%▶10% 손절 / -6%▶10% 손절</t>
        </is>
      </c>
      <c r="G562" s="19" t="inlineStr">
        <is>
          <t>2026-01-02</t>
        </is>
      </c>
      <c r="H562" s="19" t="inlineStr">
        <is>
          <t>2026-06-08</t>
        </is>
      </c>
      <c r="I562" s="19" t="inlineStr">
        <is>
          <t>예</t>
        </is>
      </c>
      <c r="J562" s="19" t="n">
        <v>0.0005</v>
      </c>
      <c r="K562" s="19" t="n">
        <v>0.0025</v>
      </c>
      <c r="L562" s="19" t="n">
        <v>0.0007</v>
      </c>
      <c r="M562" s="19" t="inlineStr">
        <is>
          <t>2026-05-18</t>
        </is>
      </c>
      <c r="N562" s="19" t="n">
        <v>12388.67</v>
      </c>
      <c r="O562" s="19" t="inlineStr">
        <is>
          <t>2026-06-08</t>
        </is>
      </c>
      <c r="P562" s="19" t="n">
        <v>11027.28</v>
      </c>
      <c r="Q562" s="19" t="inlineStr">
        <is>
          <t>최종 손절 도달(-6%)</t>
        </is>
      </c>
      <c r="R562" s="19" t="n">
        <v>4</v>
      </c>
      <c r="S562" s="19" t="n">
        <v>0</v>
      </c>
      <c r="T562" s="19" t="n">
        <v>-10.99</v>
      </c>
      <c r="U562" s="19" t="n">
        <v>-11.26</v>
      </c>
      <c r="V562" s="19" t="n">
        <v>135</v>
      </c>
    </row>
    <row r="563">
      <c r="A563" s="19" t="inlineStr">
        <is>
          <t>KODEX 은선물(H)</t>
        </is>
      </c>
      <c r="B563" s="19" t="inlineStr">
        <is>
          <t>144600</t>
        </is>
      </c>
      <c r="C563" s="19" t="inlineStr">
        <is>
          <t>[초단타]</t>
        </is>
      </c>
      <c r="D563" s="19" t="inlineStr">
        <is>
          <t>[정석방어]</t>
        </is>
      </c>
      <c r="E563" s="19" t="inlineStr">
        <is>
          <t>+3%▶70% 익절 / +5%▶20% 익절 / +10%▶10% 익절</t>
        </is>
      </c>
      <c r="F563" s="19" t="inlineStr">
        <is>
          <t>-3%▶70% 손절 / -5%▶20% 손절 / -10%▶10% 손절</t>
        </is>
      </c>
      <c r="G563" s="19" t="inlineStr">
        <is>
          <t>2026-01-02</t>
        </is>
      </c>
      <c r="H563" s="19" t="inlineStr">
        <is>
          <t>2026-06-08</t>
        </is>
      </c>
      <c r="I563" s="19" t="inlineStr">
        <is>
          <t>예</t>
        </is>
      </c>
      <c r="J563" s="19" t="n">
        <v>0.0005</v>
      </c>
      <c r="K563" s="19" t="n">
        <v>0.0025</v>
      </c>
      <c r="L563" s="19" t="n">
        <v>0.0007</v>
      </c>
      <c r="M563" s="19" t="inlineStr">
        <is>
          <t>2026-04-06</t>
        </is>
      </c>
      <c r="N563" s="19" t="n">
        <v>11918.34</v>
      </c>
      <c r="O563" s="19" t="inlineStr">
        <is>
          <t>2026-04-08</t>
        </is>
      </c>
      <c r="P563" s="19" t="n">
        <v>12791.04</v>
      </c>
      <c r="Q563" s="19" t="inlineStr">
        <is>
          <t>2차 익절 도달(5%)</t>
        </is>
      </c>
      <c r="R563" s="19" t="n">
        <v>5</v>
      </c>
      <c r="S563" s="19" t="n">
        <v>20</v>
      </c>
      <c r="T563" s="19" t="n">
        <v>7.32</v>
      </c>
      <c r="U563" s="19" t="n">
        <v>7</v>
      </c>
      <c r="V563" s="19" t="n">
        <v>190</v>
      </c>
    </row>
    <row r="564">
      <c r="A564" s="19" t="inlineStr">
        <is>
          <t>KODEX 은선물(H)</t>
        </is>
      </c>
      <c r="B564" s="19" t="inlineStr">
        <is>
          <t>144600</t>
        </is>
      </c>
      <c r="C564" s="19" t="inlineStr">
        <is>
          <t>[초단타]</t>
        </is>
      </c>
      <c r="D564" s="19" t="inlineStr">
        <is>
          <t>[정석방어]</t>
        </is>
      </c>
      <c r="E564" s="19" t="inlineStr">
        <is>
          <t>+3%▶70% 익절 / +5%▶20% 익절 / +10%▶10% 익절</t>
        </is>
      </c>
      <c r="F564" s="19" t="inlineStr">
        <is>
          <t>-3%▶70% 손절 / -5%▶20% 손절 / -10%▶10% 손절</t>
        </is>
      </c>
      <c r="G564" s="19" t="inlineStr">
        <is>
          <t>2026-01-02</t>
        </is>
      </c>
      <c r="H564" s="19" t="inlineStr">
        <is>
          <t>2026-06-08</t>
        </is>
      </c>
      <c r="I564" s="19" t="inlineStr">
        <is>
          <t>예</t>
        </is>
      </c>
      <c r="J564" s="19" t="n">
        <v>0.0005</v>
      </c>
      <c r="K564" s="19" t="n">
        <v>0.0025</v>
      </c>
      <c r="L564" s="19" t="n">
        <v>0.0007</v>
      </c>
      <c r="M564" s="19" t="inlineStr">
        <is>
          <t>2026-04-06</t>
        </is>
      </c>
      <c r="N564" s="19" t="n">
        <v>11918.34</v>
      </c>
      <c r="O564" s="19" t="inlineStr">
        <is>
          <t>2026-04-16</t>
        </is>
      </c>
      <c r="P564" s="19" t="n">
        <v>13260.71</v>
      </c>
      <c r="Q564" s="19" t="inlineStr">
        <is>
          <t>3차 익절 도달(10%)</t>
        </is>
      </c>
      <c r="R564" s="19" t="n">
        <v>20</v>
      </c>
      <c r="S564" s="19" t="n">
        <v>0</v>
      </c>
      <c r="T564" s="19" t="n">
        <v>11.26</v>
      </c>
      <c r="U564" s="19" t="n">
        <v>10.93</v>
      </c>
      <c r="V564" s="19" t="n">
        <v>782</v>
      </c>
    </row>
    <row r="565">
      <c r="A565" s="19" t="inlineStr">
        <is>
          <t>KODEX 은선물(H)</t>
        </is>
      </c>
      <c r="B565" s="19" t="inlineStr">
        <is>
          <t>144600</t>
        </is>
      </c>
      <c r="C565" s="19" t="inlineStr">
        <is>
          <t>[초단타]</t>
        </is>
      </c>
      <c r="D565" s="19" t="inlineStr">
        <is>
          <t>[정석방어]</t>
        </is>
      </c>
      <c r="E565" s="19" t="inlineStr">
        <is>
          <t>+3%▶70% 익절 / +5%▶20% 익절 / +10%▶10% 익절</t>
        </is>
      </c>
      <c r="F565" s="19" t="inlineStr">
        <is>
          <t>-3%▶70% 손절 / -5%▶20% 손절 / -10%▶10% 손절</t>
        </is>
      </c>
      <c r="G565" s="19" t="inlineStr">
        <is>
          <t>2026-01-02</t>
        </is>
      </c>
      <c r="H565" s="19" t="inlineStr">
        <is>
          <t>2026-06-08</t>
        </is>
      </c>
      <c r="I565" s="19" t="inlineStr">
        <is>
          <t>예</t>
        </is>
      </c>
      <c r="J565" s="19" t="n">
        <v>0.0005</v>
      </c>
      <c r="K565" s="19" t="n">
        <v>0.0025</v>
      </c>
      <c r="L565" s="19" t="n">
        <v>0.0007</v>
      </c>
      <c r="M565" s="19" t="inlineStr">
        <is>
          <t>2026-04-28</t>
        </is>
      </c>
      <c r="N565" s="19" t="n">
        <v>12093.46</v>
      </c>
      <c r="O565" s="19" t="inlineStr">
        <is>
          <t>2026-05-06</t>
        </is>
      </c>
      <c r="P565" s="19" t="n">
        <v>12466.27</v>
      </c>
      <c r="Q565" s="19" t="inlineStr">
        <is>
          <t>1차 익절 도달(3%)</t>
        </is>
      </c>
      <c r="R565" s="19" t="n">
        <v>18</v>
      </c>
      <c r="S565" s="19" t="n">
        <v>9</v>
      </c>
      <c r="T565" s="19" t="n">
        <v>3.08</v>
      </c>
      <c r="U565" s="19" t="n">
        <v>2.77</v>
      </c>
      <c r="V565" s="19" t="n">
        <v>670</v>
      </c>
    </row>
    <row r="566">
      <c r="A566" s="19" t="inlineStr">
        <is>
          <t>KODEX 은선물(H)</t>
        </is>
      </c>
      <c r="B566" s="19" t="inlineStr">
        <is>
          <t>144600</t>
        </is>
      </c>
      <c r="C566" s="19" t="inlineStr">
        <is>
          <t>[초단타]</t>
        </is>
      </c>
      <c r="D566" s="19" t="inlineStr">
        <is>
          <t>[정석방어]</t>
        </is>
      </c>
      <c r="E566" s="19" t="inlineStr">
        <is>
          <t>+3%▶70% 익절 / +5%▶20% 익절 / +10%▶10% 익절</t>
        </is>
      </c>
      <c r="F566" s="19" t="inlineStr">
        <is>
          <t>-3%▶70% 손절 / -5%▶20% 손절 / -10%▶10% 손절</t>
        </is>
      </c>
      <c r="G566" s="19" t="inlineStr">
        <is>
          <t>2026-01-02</t>
        </is>
      </c>
      <c r="H566" s="19" t="inlineStr">
        <is>
          <t>2026-06-08</t>
        </is>
      </c>
      <c r="I566" s="19" t="inlineStr">
        <is>
          <t>예</t>
        </is>
      </c>
      <c r="J566" s="19" t="n">
        <v>0.0005</v>
      </c>
      <c r="K566" s="19" t="n">
        <v>0.0025</v>
      </c>
      <c r="L566" s="19" t="n">
        <v>0.0007</v>
      </c>
      <c r="M566" s="19" t="inlineStr">
        <is>
          <t>2026-04-28</t>
        </is>
      </c>
      <c r="N566" s="19" t="n">
        <v>12093.46</v>
      </c>
      <c r="O566" s="19" t="inlineStr">
        <is>
          <t>2026-05-07</t>
        </is>
      </c>
      <c r="P566" s="19" t="n">
        <v>12900.96</v>
      </c>
      <c r="Q566" s="19" t="inlineStr">
        <is>
          <t>2차 익절 도달(5%)</t>
        </is>
      </c>
      <c r="R566" s="19" t="n">
        <v>5</v>
      </c>
      <c r="S566" s="19" t="n">
        <v>4</v>
      </c>
      <c r="T566" s="19" t="n">
        <v>6.68</v>
      </c>
      <c r="U566" s="19" t="n">
        <v>6.36</v>
      </c>
      <c r="V566" s="19" t="n">
        <v>191</v>
      </c>
    </row>
    <row r="567">
      <c r="A567" s="19" t="inlineStr">
        <is>
          <t>KODEX 은선물(H)</t>
        </is>
      </c>
      <c r="B567" s="19" t="inlineStr">
        <is>
          <t>144600</t>
        </is>
      </c>
      <c r="C567" s="19" t="inlineStr">
        <is>
          <t>[초단타]</t>
        </is>
      </c>
      <c r="D567" s="19" t="inlineStr">
        <is>
          <t>[정석방어]</t>
        </is>
      </c>
      <c r="E567" s="19" t="inlineStr">
        <is>
          <t>+3%▶70% 익절 / +5%▶20% 익절 / +10%▶10% 익절</t>
        </is>
      </c>
      <c r="F567" s="19" t="inlineStr">
        <is>
          <t>-3%▶70% 손절 / -5%▶20% 손절 / -10%▶10% 손절</t>
        </is>
      </c>
      <c r="G567" s="19" t="inlineStr">
        <is>
          <t>2026-01-02</t>
        </is>
      </c>
      <c r="H567" s="19" t="inlineStr">
        <is>
          <t>2026-06-08</t>
        </is>
      </c>
      <c r="I567" s="19" t="inlineStr">
        <is>
          <t>예</t>
        </is>
      </c>
      <c r="J567" s="19" t="n">
        <v>0.0005</v>
      </c>
      <c r="K567" s="19" t="n">
        <v>0.0025</v>
      </c>
      <c r="L567" s="19" t="n">
        <v>0.0007</v>
      </c>
      <c r="M567" s="19" t="inlineStr">
        <is>
          <t>2026-04-28</t>
        </is>
      </c>
      <c r="N567" s="19" t="n">
        <v>12093.46</v>
      </c>
      <c r="O567" s="19" t="inlineStr">
        <is>
          <t>2026-05-12</t>
        </is>
      </c>
      <c r="P567" s="19" t="n">
        <v>13965.22</v>
      </c>
      <c r="Q567" s="19" t="inlineStr">
        <is>
          <t>3차 익절 도달(10%)</t>
        </is>
      </c>
      <c r="R567" s="19" t="n">
        <v>4</v>
      </c>
      <c r="S567" s="19" t="n">
        <v>0</v>
      </c>
      <c r="T567" s="19" t="n">
        <v>15.48</v>
      </c>
      <c r="U567" s="19" t="n">
        <v>15.13</v>
      </c>
      <c r="V567" s="19" t="n">
        <v>164</v>
      </c>
    </row>
    <row r="568">
      <c r="A568" s="19" t="inlineStr">
        <is>
          <t>KODEX 은선물(H)</t>
        </is>
      </c>
      <c r="B568" s="19" t="inlineStr">
        <is>
          <t>144600</t>
        </is>
      </c>
      <c r="C568" s="19" t="inlineStr">
        <is>
          <t>[초단타]</t>
        </is>
      </c>
      <c r="D568" s="19" t="inlineStr">
        <is>
          <t>[정석방어]</t>
        </is>
      </c>
      <c r="E568" s="19" t="inlineStr">
        <is>
          <t>+3%▶70% 익절 / +5%▶20% 익절 / +10%▶10% 익절</t>
        </is>
      </c>
      <c r="F568" s="19" t="inlineStr">
        <is>
          <t>-3%▶70% 손절 / -5%▶20% 손절 / -10%▶10% 손절</t>
        </is>
      </c>
      <c r="G568" s="19" t="inlineStr">
        <is>
          <t>2026-01-02</t>
        </is>
      </c>
      <c r="H568" s="19" t="inlineStr">
        <is>
          <t>2026-06-08</t>
        </is>
      </c>
      <c r="I568" s="19" t="inlineStr">
        <is>
          <t>예</t>
        </is>
      </c>
      <c r="J568" s="19" t="n">
        <v>0.0005</v>
      </c>
      <c r="K568" s="19" t="n">
        <v>0.0025</v>
      </c>
      <c r="L568" s="19" t="n">
        <v>0.0007</v>
      </c>
      <c r="M568" s="19" t="inlineStr">
        <is>
          <t>2026-05-18</t>
        </is>
      </c>
      <c r="N568" s="19" t="n">
        <v>12388.67</v>
      </c>
      <c r="O568" s="19" t="inlineStr">
        <is>
          <t>2026-05-28</t>
        </is>
      </c>
      <c r="P568" s="19" t="n">
        <v>11961.62</v>
      </c>
      <c r="Q568" s="19" t="inlineStr">
        <is>
          <t>1차 손절 도달(-3%)</t>
        </is>
      </c>
      <c r="R568" s="19" t="n">
        <v>19</v>
      </c>
      <c r="S568" s="19" t="n">
        <v>9</v>
      </c>
      <c r="T568" s="19" t="n">
        <v>-3.45</v>
      </c>
      <c r="U568" s="19" t="n">
        <v>-3.74</v>
      </c>
      <c r="V568" s="19" t="n">
        <v>686</v>
      </c>
    </row>
    <row r="569">
      <c r="A569" s="19" t="inlineStr">
        <is>
          <t>KODEX 은선물(H)</t>
        </is>
      </c>
      <c r="B569" s="19" t="inlineStr">
        <is>
          <t>144600</t>
        </is>
      </c>
      <c r="C569" s="19" t="inlineStr">
        <is>
          <t>[초단타]</t>
        </is>
      </c>
      <c r="D569" s="19" t="inlineStr">
        <is>
          <t>[정석방어]</t>
        </is>
      </c>
      <c r="E569" s="19" t="inlineStr">
        <is>
          <t>+3%▶70% 익절 / +5%▶20% 익절 / +10%▶10% 익절</t>
        </is>
      </c>
      <c r="F569" s="19" t="inlineStr">
        <is>
          <t>-3%▶70% 손절 / -5%▶20% 손절 / -10%▶10% 손절</t>
        </is>
      </c>
      <c r="G569" s="19" t="inlineStr">
        <is>
          <t>2026-01-02</t>
        </is>
      </c>
      <c r="H569" s="19" t="inlineStr">
        <is>
          <t>2026-06-08</t>
        </is>
      </c>
      <c r="I569" s="19" t="inlineStr">
        <is>
          <t>예</t>
        </is>
      </c>
      <c r="J569" s="19" t="n">
        <v>0.0005</v>
      </c>
      <c r="K569" s="19" t="n">
        <v>0.0025</v>
      </c>
      <c r="L569" s="19" t="n">
        <v>0.0007</v>
      </c>
      <c r="M569" s="19" t="inlineStr">
        <is>
          <t>2026-05-18</t>
        </is>
      </c>
      <c r="N569" s="19" t="n">
        <v>12388.67</v>
      </c>
      <c r="O569" s="19" t="inlineStr">
        <is>
          <t>2026-06-08</t>
        </is>
      </c>
      <c r="P569" s="19" t="n">
        <v>11027.28</v>
      </c>
      <c r="Q569" s="19" t="inlineStr">
        <is>
          <t>최종 손절 도달(-10%)</t>
        </is>
      </c>
      <c r="R569" s="19" t="n">
        <v>9</v>
      </c>
      <c r="S569" s="19" t="n">
        <v>0</v>
      </c>
      <c r="T569" s="19" t="n">
        <v>-10.99</v>
      </c>
      <c r="U569" s="19" t="n">
        <v>-11.26</v>
      </c>
      <c r="V569" s="19" t="n">
        <v>304</v>
      </c>
    </row>
    <row r="570">
      <c r="A570" s="19" t="inlineStr">
        <is>
          <t>KODEX 은선물(H)</t>
        </is>
      </c>
      <c r="B570" s="19" t="inlineStr">
        <is>
          <t>144600</t>
        </is>
      </c>
      <c r="C570" s="19" t="inlineStr">
        <is>
          <t>[초단타]</t>
        </is>
      </c>
      <c r="D570" s="19" t="inlineStr">
        <is>
          <t>[변동성허용]</t>
        </is>
      </c>
      <c r="E570" s="19" t="inlineStr">
        <is>
          <t>+3%▶70% 익절 / +5%▶20% 익절 / +10%▶10% 익절</t>
        </is>
      </c>
      <c r="F570" s="19" t="inlineStr">
        <is>
          <t>-5%▶50% 손절 / -10%▶30% 손절 / -15%▶20% 손절</t>
        </is>
      </c>
      <c r="G570" s="19" t="inlineStr">
        <is>
          <t>2026-01-02</t>
        </is>
      </c>
      <c r="H570" s="19" t="inlineStr">
        <is>
          <t>2026-06-08</t>
        </is>
      </c>
      <c r="I570" s="19" t="inlineStr">
        <is>
          <t>예</t>
        </is>
      </c>
      <c r="J570" s="19" t="n">
        <v>0.0005</v>
      </c>
      <c r="K570" s="19" t="n">
        <v>0.0025</v>
      </c>
      <c r="L570" s="19" t="n">
        <v>0.0007</v>
      </c>
      <c r="M570" s="19" t="inlineStr">
        <is>
          <t>2026-04-06</t>
        </is>
      </c>
      <c r="N570" s="19" t="n">
        <v>11918.34</v>
      </c>
      <c r="O570" s="19" t="inlineStr">
        <is>
          <t>2026-04-08</t>
        </is>
      </c>
      <c r="P570" s="19" t="n">
        <v>12791.04</v>
      </c>
      <c r="Q570" s="19" t="inlineStr">
        <is>
          <t>2차 익절 도달(5%)</t>
        </is>
      </c>
      <c r="R570" s="19" t="n">
        <v>5</v>
      </c>
      <c r="S570" s="19" t="n">
        <v>20</v>
      </c>
      <c r="T570" s="19" t="n">
        <v>7.32</v>
      </c>
      <c r="U570" s="19" t="n">
        <v>7</v>
      </c>
      <c r="V570" s="19" t="n">
        <v>190</v>
      </c>
    </row>
    <row r="571">
      <c r="A571" s="19" t="inlineStr">
        <is>
          <t>KODEX 은선물(H)</t>
        </is>
      </c>
      <c r="B571" s="19" t="inlineStr">
        <is>
          <t>144600</t>
        </is>
      </c>
      <c r="C571" s="19" t="inlineStr">
        <is>
          <t>[초단타]</t>
        </is>
      </c>
      <c r="D571" s="19" t="inlineStr">
        <is>
          <t>[변동성허용]</t>
        </is>
      </c>
      <c r="E571" s="19" t="inlineStr">
        <is>
          <t>+3%▶70% 익절 / +5%▶20% 익절 / +10%▶10% 익절</t>
        </is>
      </c>
      <c r="F571" s="19" t="inlineStr">
        <is>
          <t>-5%▶50% 손절 / -10%▶30% 손절 / -15%▶20% 손절</t>
        </is>
      </c>
      <c r="G571" s="19" t="inlineStr">
        <is>
          <t>2026-01-02</t>
        </is>
      </c>
      <c r="H571" s="19" t="inlineStr">
        <is>
          <t>2026-06-08</t>
        </is>
      </c>
      <c r="I571" s="19" t="inlineStr">
        <is>
          <t>예</t>
        </is>
      </c>
      <c r="J571" s="19" t="n">
        <v>0.0005</v>
      </c>
      <c r="K571" s="19" t="n">
        <v>0.0025</v>
      </c>
      <c r="L571" s="19" t="n">
        <v>0.0007</v>
      </c>
      <c r="M571" s="19" t="inlineStr">
        <is>
          <t>2026-04-06</t>
        </is>
      </c>
      <c r="N571" s="19" t="n">
        <v>11918.34</v>
      </c>
      <c r="O571" s="19" t="inlineStr">
        <is>
          <t>2026-04-16</t>
        </is>
      </c>
      <c r="P571" s="19" t="n">
        <v>13260.71</v>
      </c>
      <c r="Q571" s="19" t="inlineStr">
        <is>
          <t>3차 익절 도달(10%)</t>
        </is>
      </c>
      <c r="R571" s="19" t="n">
        <v>20</v>
      </c>
      <c r="S571" s="19" t="n">
        <v>0</v>
      </c>
      <c r="T571" s="19" t="n">
        <v>11.26</v>
      </c>
      <c r="U571" s="19" t="n">
        <v>10.93</v>
      </c>
      <c r="V571" s="19" t="n">
        <v>782</v>
      </c>
    </row>
    <row r="572">
      <c r="A572" s="19" t="inlineStr">
        <is>
          <t>KODEX 은선물(H)</t>
        </is>
      </c>
      <c r="B572" s="19" t="inlineStr">
        <is>
          <t>144600</t>
        </is>
      </c>
      <c r="C572" s="19" t="inlineStr">
        <is>
          <t>[초단타]</t>
        </is>
      </c>
      <c r="D572" s="19" t="inlineStr">
        <is>
          <t>[변동성허용]</t>
        </is>
      </c>
      <c r="E572" s="19" t="inlineStr">
        <is>
          <t>+3%▶70% 익절 / +5%▶20% 익절 / +10%▶10% 익절</t>
        </is>
      </c>
      <c r="F572" s="19" t="inlineStr">
        <is>
          <t>-5%▶50% 손절 / -10%▶30% 손절 / -15%▶20% 손절</t>
        </is>
      </c>
      <c r="G572" s="19" t="inlineStr">
        <is>
          <t>2026-01-02</t>
        </is>
      </c>
      <c r="H572" s="19" t="inlineStr">
        <is>
          <t>2026-06-08</t>
        </is>
      </c>
      <c r="I572" s="19" t="inlineStr">
        <is>
          <t>예</t>
        </is>
      </c>
      <c r="J572" s="19" t="n">
        <v>0.0005</v>
      </c>
      <c r="K572" s="19" t="n">
        <v>0.0025</v>
      </c>
      <c r="L572" s="19" t="n">
        <v>0.0007</v>
      </c>
      <c r="M572" s="19" t="inlineStr">
        <is>
          <t>2026-04-28</t>
        </is>
      </c>
      <c r="N572" s="19" t="n">
        <v>12093.46</v>
      </c>
      <c r="O572" s="19" t="inlineStr">
        <is>
          <t>2026-05-06</t>
        </is>
      </c>
      <c r="P572" s="19" t="n">
        <v>12466.27</v>
      </c>
      <c r="Q572" s="19" t="inlineStr">
        <is>
          <t>1차 익절 도달(3%)</t>
        </is>
      </c>
      <c r="R572" s="19" t="n">
        <v>18</v>
      </c>
      <c r="S572" s="19" t="n">
        <v>9</v>
      </c>
      <c r="T572" s="19" t="n">
        <v>3.08</v>
      </c>
      <c r="U572" s="19" t="n">
        <v>2.77</v>
      </c>
      <c r="V572" s="19" t="n">
        <v>670</v>
      </c>
    </row>
    <row r="573">
      <c r="A573" s="19" t="inlineStr">
        <is>
          <t>KODEX 은선물(H)</t>
        </is>
      </c>
      <c r="B573" s="19" t="inlineStr">
        <is>
          <t>144600</t>
        </is>
      </c>
      <c r="C573" s="19" t="inlineStr">
        <is>
          <t>[초단타]</t>
        </is>
      </c>
      <c r="D573" s="19" t="inlineStr">
        <is>
          <t>[변동성허용]</t>
        </is>
      </c>
      <c r="E573" s="19" t="inlineStr">
        <is>
          <t>+3%▶70% 익절 / +5%▶20% 익절 / +10%▶10% 익절</t>
        </is>
      </c>
      <c r="F573" s="19" t="inlineStr">
        <is>
          <t>-5%▶50% 손절 / -10%▶30% 손절 / -15%▶20% 손절</t>
        </is>
      </c>
      <c r="G573" s="19" t="inlineStr">
        <is>
          <t>2026-01-02</t>
        </is>
      </c>
      <c r="H573" s="19" t="inlineStr">
        <is>
          <t>2026-06-08</t>
        </is>
      </c>
      <c r="I573" s="19" t="inlineStr">
        <is>
          <t>예</t>
        </is>
      </c>
      <c r="J573" s="19" t="n">
        <v>0.0005</v>
      </c>
      <c r="K573" s="19" t="n">
        <v>0.0025</v>
      </c>
      <c r="L573" s="19" t="n">
        <v>0.0007</v>
      </c>
      <c r="M573" s="19" t="inlineStr">
        <is>
          <t>2026-04-28</t>
        </is>
      </c>
      <c r="N573" s="19" t="n">
        <v>12093.46</v>
      </c>
      <c r="O573" s="19" t="inlineStr">
        <is>
          <t>2026-05-07</t>
        </is>
      </c>
      <c r="P573" s="19" t="n">
        <v>12900.96</v>
      </c>
      <c r="Q573" s="19" t="inlineStr">
        <is>
          <t>2차 익절 도달(5%)</t>
        </is>
      </c>
      <c r="R573" s="19" t="n">
        <v>5</v>
      </c>
      <c r="S573" s="19" t="n">
        <v>4</v>
      </c>
      <c r="T573" s="19" t="n">
        <v>6.68</v>
      </c>
      <c r="U573" s="19" t="n">
        <v>6.36</v>
      </c>
      <c r="V573" s="19" t="n">
        <v>191</v>
      </c>
    </row>
    <row r="574">
      <c r="A574" s="19" t="inlineStr">
        <is>
          <t>KODEX 은선물(H)</t>
        </is>
      </c>
      <c r="B574" s="19" t="inlineStr">
        <is>
          <t>144600</t>
        </is>
      </c>
      <c r="C574" s="19" t="inlineStr">
        <is>
          <t>[초단타]</t>
        </is>
      </c>
      <c r="D574" s="19" t="inlineStr">
        <is>
          <t>[변동성허용]</t>
        </is>
      </c>
      <c r="E574" s="19" t="inlineStr">
        <is>
          <t>+3%▶70% 익절 / +5%▶20% 익절 / +10%▶10% 익절</t>
        </is>
      </c>
      <c r="F574" s="19" t="inlineStr">
        <is>
          <t>-5%▶50% 손절 / -10%▶30% 손절 / -15%▶20% 손절</t>
        </is>
      </c>
      <c r="G574" s="19" t="inlineStr">
        <is>
          <t>2026-01-02</t>
        </is>
      </c>
      <c r="H574" s="19" t="inlineStr">
        <is>
          <t>2026-06-08</t>
        </is>
      </c>
      <c r="I574" s="19" t="inlineStr">
        <is>
          <t>예</t>
        </is>
      </c>
      <c r="J574" s="19" t="n">
        <v>0.0005</v>
      </c>
      <c r="K574" s="19" t="n">
        <v>0.0025</v>
      </c>
      <c r="L574" s="19" t="n">
        <v>0.0007</v>
      </c>
      <c r="M574" s="19" t="inlineStr">
        <is>
          <t>2026-04-28</t>
        </is>
      </c>
      <c r="N574" s="19" t="n">
        <v>12093.46</v>
      </c>
      <c r="O574" s="19" t="inlineStr">
        <is>
          <t>2026-05-12</t>
        </is>
      </c>
      <c r="P574" s="19" t="n">
        <v>13965.22</v>
      </c>
      <c r="Q574" s="19" t="inlineStr">
        <is>
          <t>3차 익절 도달(10%)</t>
        </is>
      </c>
      <c r="R574" s="19" t="n">
        <v>4</v>
      </c>
      <c r="S574" s="19" t="n">
        <v>0</v>
      </c>
      <c r="T574" s="19" t="n">
        <v>15.48</v>
      </c>
      <c r="U574" s="19" t="n">
        <v>15.13</v>
      </c>
      <c r="V574" s="19" t="n">
        <v>164</v>
      </c>
    </row>
    <row r="575">
      <c r="A575" s="19" t="inlineStr">
        <is>
          <t>KODEX 은선물(H)</t>
        </is>
      </c>
      <c r="B575" s="19" t="inlineStr">
        <is>
          <t>144600</t>
        </is>
      </c>
      <c r="C575" s="19" t="inlineStr">
        <is>
          <t>[초단타]</t>
        </is>
      </c>
      <c r="D575" s="19" t="inlineStr">
        <is>
          <t>[변동성허용]</t>
        </is>
      </c>
      <c r="E575" s="19" t="inlineStr">
        <is>
          <t>+3%▶70% 익절 / +5%▶20% 익절 / +10%▶10% 익절</t>
        </is>
      </c>
      <c r="F575" s="19" t="inlineStr">
        <is>
          <t>-5%▶50% 손절 / -10%▶30% 손절 / -15%▶20% 손절</t>
        </is>
      </c>
      <c r="G575" s="19" t="inlineStr">
        <is>
          <t>2026-01-02</t>
        </is>
      </c>
      <c r="H575" s="19" t="inlineStr">
        <is>
          <t>2026-06-08</t>
        </is>
      </c>
      <c r="I575" s="19" t="inlineStr">
        <is>
          <t>예</t>
        </is>
      </c>
      <c r="J575" s="19" t="n">
        <v>0.0005</v>
      </c>
      <c r="K575" s="19" t="n">
        <v>0.0025</v>
      </c>
      <c r="L575" s="19" t="n">
        <v>0.0007</v>
      </c>
      <c r="M575" s="19" t="inlineStr">
        <is>
          <t>2026-05-18</t>
        </is>
      </c>
      <c r="N575" s="19" t="n">
        <v>12388.67</v>
      </c>
      <c r="O575" s="19" t="inlineStr">
        <is>
          <t>2026-06-08</t>
        </is>
      </c>
      <c r="P575" s="19" t="n">
        <v>11027.28</v>
      </c>
      <c r="Q575" s="19" t="inlineStr">
        <is>
          <t>2차 손절 도달(-10%)</t>
        </is>
      </c>
      <c r="R575" s="19" t="n">
        <v>8</v>
      </c>
      <c r="S575" s="19" t="n">
        <v>20</v>
      </c>
      <c r="T575" s="19" t="n">
        <v>-10.99</v>
      </c>
      <c r="U575" s="19" t="n">
        <v>-11.26</v>
      </c>
      <c r="V575" s="19" t="n">
        <v>270</v>
      </c>
    </row>
    <row r="576">
      <c r="A576" s="19" t="inlineStr">
        <is>
          <t>KODEX 은선물(H)</t>
        </is>
      </c>
      <c r="B576" s="19" t="inlineStr">
        <is>
          <t>144600</t>
        </is>
      </c>
      <c r="C576" s="19" t="inlineStr">
        <is>
          <t>[초단타]</t>
        </is>
      </c>
      <c r="D576" s="19" t="inlineStr">
        <is>
          <t>[변동성허용]</t>
        </is>
      </c>
      <c r="E576" s="19" t="inlineStr">
        <is>
          <t>+3%▶70% 익절 / +5%▶20% 익절 / +10%▶10% 익절</t>
        </is>
      </c>
      <c r="F576" s="19" t="inlineStr">
        <is>
          <t>-5%▶50% 손절 / -10%▶30% 손절 / -15%▶20% 손절</t>
        </is>
      </c>
      <c r="G576" s="19" t="inlineStr">
        <is>
          <t>2026-01-02</t>
        </is>
      </c>
      <c r="H576" s="19" t="inlineStr">
        <is>
          <t>2026-06-08</t>
        </is>
      </c>
      <c r="I576" s="19" t="inlineStr">
        <is>
          <t>예</t>
        </is>
      </c>
      <c r="J576" s="19" t="n">
        <v>0.0005</v>
      </c>
      <c r="K576" s="19" t="n">
        <v>0.0025</v>
      </c>
      <c r="L576" s="19" t="n">
        <v>0.0007</v>
      </c>
      <c r="M576" s="19" t="inlineStr">
        <is>
          <t>2026-05-18</t>
        </is>
      </c>
      <c r="N576" s="19" t="n">
        <v>12388.67</v>
      </c>
      <c r="O576" s="19" t="inlineStr">
        <is>
          <t>2026-06-08</t>
        </is>
      </c>
      <c r="P576" s="19" t="n">
        <v>11027.28</v>
      </c>
      <c r="Q576" s="19" t="inlineStr">
        <is>
          <t>백테스트 종료일 강제청산</t>
        </is>
      </c>
      <c r="R576" s="19" t="n">
        <v>20</v>
      </c>
      <c r="S576" s="19" t="n">
        <v>0</v>
      </c>
      <c r="T576" s="19" t="n">
        <v>-10.99</v>
      </c>
      <c r="U576" s="19" t="n">
        <v>-11.26</v>
      </c>
      <c r="V576" s="19" t="n">
        <v>675</v>
      </c>
    </row>
    <row r="577">
      <c r="A577" s="19" t="inlineStr">
        <is>
          <t>KODEX 은선물(H)</t>
        </is>
      </c>
      <c r="B577" s="19" t="inlineStr">
        <is>
          <t>144600</t>
        </is>
      </c>
      <c r="C577" s="19" t="inlineStr">
        <is>
          <t>[초단타]</t>
        </is>
      </c>
      <c r="D577" s="19" t="inlineStr">
        <is>
          <t>[버티기형]</t>
        </is>
      </c>
      <c r="E577" s="19" t="inlineStr">
        <is>
          <t>+3%▶70% 익절 / +5%▶20% 익절 / +10%▶10% 익절</t>
        </is>
      </c>
      <c r="F577" s="19" t="inlineStr">
        <is>
          <t>-5%▶40% 손절 / -15%▶30% 손절 / -20%▶30% 손절</t>
        </is>
      </c>
      <c r="G577" s="19" t="inlineStr">
        <is>
          <t>2026-01-02</t>
        </is>
      </c>
      <c r="H577" s="19" t="inlineStr">
        <is>
          <t>2026-06-08</t>
        </is>
      </c>
      <c r="I577" s="19" t="inlineStr">
        <is>
          <t>예</t>
        </is>
      </c>
      <c r="J577" s="19" t="n">
        <v>0.0005</v>
      </c>
      <c r="K577" s="19" t="n">
        <v>0.0025</v>
      </c>
      <c r="L577" s="19" t="n">
        <v>0.0007</v>
      </c>
      <c r="M577" s="19" t="inlineStr">
        <is>
          <t>2026-04-06</t>
        </is>
      </c>
      <c r="N577" s="19" t="n">
        <v>11918.34</v>
      </c>
      <c r="O577" s="19" t="inlineStr">
        <is>
          <t>2026-04-08</t>
        </is>
      </c>
      <c r="P577" s="19" t="n">
        <v>12791.04</v>
      </c>
      <c r="Q577" s="19" t="inlineStr">
        <is>
          <t>2차 익절 도달(5%)</t>
        </is>
      </c>
      <c r="R577" s="19" t="n">
        <v>5</v>
      </c>
      <c r="S577" s="19" t="n">
        <v>20</v>
      </c>
      <c r="T577" s="19" t="n">
        <v>7.32</v>
      </c>
      <c r="U577" s="19" t="n">
        <v>7</v>
      </c>
      <c r="V577" s="19" t="n">
        <v>190</v>
      </c>
    </row>
    <row r="578">
      <c r="A578" s="19" t="inlineStr">
        <is>
          <t>KODEX 은선물(H)</t>
        </is>
      </c>
      <c r="B578" s="19" t="inlineStr">
        <is>
          <t>144600</t>
        </is>
      </c>
      <c r="C578" s="19" t="inlineStr">
        <is>
          <t>[초단타]</t>
        </is>
      </c>
      <c r="D578" s="19" t="inlineStr">
        <is>
          <t>[버티기형]</t>
        </is>
      </c>
      <c r="E578" s="19" t="inlineStr">
        <is>
          <t>+3%▶70% 익절 / +5%▶20% 익절 / +10%▶10% 익절</t>
        </is>
      </c>
      <c r="F578" s="19" t="inlineStr">
        <is>
          <t>-5%▶40% 손절 / -15%▶30% 손절 / -20%▶30% 손절</t>
        </is>
      </c>
      <c r="G578" s="19" t="inlineStr">
        <is>
          <t>2026-01-02</t>
        </is>
      </c>
      <c r="H578" s="19" t="inlineStr">
        <is>
          <t>2026-06-08</t>
        </is>
      </c>
      <c r="I578" s="19" t="inlineStr">
        <is>
          <t>예</t>
        </is>
      </c>
      <c r="J578" s="19" t="n">
        <v>0.0005</v>
      </c>
      <c r="K578" s="19" t="n">
        <v>0.0025</v>
      </c>
      <c r="L578" s="19" t="n">
        <v>0.0007</v>
      </c>
      <c r="M578" s="19" t="inlineStr">
        <is>
          <t>2026-04-06</t>
        </is>
      </c>
      <c r="N578" s="19" t="n">
        <v>11918.34</v>
      </c>
      <c r="O578" s="19" t="inlineStr">
        <is>
          <t>2026-04-16</t>
        </is>
      </c>
      <c r="P578" s="19" t="n">
        <v>13260.71</v>
      </c>
      <c r="Q578" s="19" t="inlineStr">
        <is>
          <t>3차 익절 도달(10%)</t>
        </is>
      </c>
      <c r="R578" s="19" t="n">
        <v>20</v>
      </c>
      <c r="S578" s="19" t="n">
        <v>0</v>
      </c>
      <c r="T578" s="19" t="n">
        <v>11.26</v>
      </c>
      <c r="U578" s="19" t="n">
        <v>10.93</v>
      </c>
      <c r="V578" s="19" t="n">
        <v>782</v>
      </c>
    </row>
    <row r="579">
      <c r="A579" s="19" t="inlineStr">
        <is>
          <t>KODEX 은선물(H)</t>
        </is>
      </c>
      <c r="B579" s="19" t="inlineStr">
        <is>
          <t>144600</t>
        </is>
      </c>
      <c r="C579" s="19" t="inlineStr">
        <is>
          <t>[초단타]</t>
        </is>
      </c>
      <c r="D579" s="19" t="inlineStr">
        <is>
          <t>[버티기형]</t>
        </is>
      </c>
      <c r="E579" s="19" t="inlineStr">
        <is>
          <t>+3%▶70% 익절 / +5%▶20% 익절 / +10%▶10% 익절</t>
        </is>
      </c>
      <c r="F579" s="19" t="inlineStr">
        <is>
          <t>-5%▶40% 손절 / -15%▶30% 손절 / -20%▶30% 손절</t>
        </is>
      </c>
      <c r="G579" s="19" t="inlineStr">
        <is>
          <t>2026-01-02</t>
        </is>
      </c>
      <c r="H579" s="19" t="inlineStr">
        <is>
          <t>2026-06-08</t>
        </is>
      </c>
      <c r="I579" s="19" t="inlineStr">
        <is>
          <t>예</t>
        </is>
      </c>
      <c r="J579" s="19" t="n">
        <v>0.0005</v>
      </c>
      <c r="K579" s="19" t="n">
        <v>0.0025</v>
      </c>
      <c r="L579" s="19" t="n">
        <v>0.0007</v>
      </c>
      <c r="M579" s="19" t="inlineStr">
        <is>
          <t>2026-04-28</t>
        </is>
      </c>
      <c r="N579" s="19" t="n">
        <v>12093.46</v>
      </c>
      <c r="O579" s="19" t="inlineStr">
        <is>
          <t>2026-05-06</t>
        </is>
      </c>
      <c r="P579" s="19" t="n">
        <v>12466.27</v>
      </c>
      <c r="Q579" s="19" t="inlineStr">
        <is>
          <t>1차 익절 도달(3%)</t>
        </is>
      </c>
      <c r="R579" s="19" t="n">
        <v>18</v>
      </c>
      <c r="S579" s="19" t="n">
        <v>9</v>
      </c>
      <c r="T579" s="19" t="n">
        <v>3.08</v>
      </c>
      <c r="U579" s="19" t="n">
        <v>2.77</v>
      </c>
      <c r="V579" s="19" t="n">
        <v>670</v>
      </c>
    </row>
    <row r="580">
      <c r="A580" s="19" t="inlineStr">
        <is>
          <t>KODEX 은선물(H)</t>
        </is>
      </c>
      <c r="B580" s="19" t="inlineStr">
        <is>
          <t>144600</t>
        </is>
      </c>
      <c r="C580" s="19" t="inlineStr">
        <is>
          <t>[초단타]</t>
        </is>
      </c>
      <c r="D580" s="19" t="inlineStr">
        <is>
          <t>[버티기형]</t>
        </is>
      </c>
      <c r="E580" s="19" t="inlineStr">
        <is>
          <t>+3%▶70% 익절 / +5%▶20% 익절 / +10%▶10% 익절</t>
        </is>
      </c>
      <c r="F580" s="19" t="inlineStr">
        <is>
          <t>-5%▶40% 손절 / -15%▶30% 손절 / -20%▶30% 손절</t>
        </is>
      </c>
      <c r="G580" s="19" t="inlineStr">
        <is>
          <t>2026-01-02</t>
        </is>
      </c>
      <c r="H580" s="19" t="inlineStr">
        <is>
          <t>2026-06-08</t>
        </is>
      </c>
      <c r="I580" s="19" t="inlineStr">
        <is>
          <t>예</t>
        </is>
      </c>
      <c r="J580" s="19" t="n">
        <v>0.0005</v>
      </c>
      <c r="K580" s="19" t="n">
        <v>0.0025</v>
      </c>
      <c r="L580" s="19" t="n">
        <v>0.0007</v>
      </c>
      <c r="M580" s="19" t="inlineStr">
        <is>
          <t>2026-04-28</t>
        </is>
      </c>
      <c r="N580" s="19" t="n">
        <v>12093.46</v>
      </c>
      <c r="O580" s="19" t="inlineStr">
        <is>
          <t>2026-05-07</t>
        </is>
      </c>
      <c r="P580" s="19" t="n">
        <v>12900.96</v>
      </c>
      <c r="Q580" s="19" t="inlineStr">
        <is>
          <t>2차 익절 도달(5%)</t>
        </is>
      </c>
      <c r="R580" s="19" t="n">
        <v>5</v>
      </c>
      <c r="S580" s="19" t="n">
        <v>4</v>
      </c>
      <c r="T580" s="19" t="n">
        <v>6.68</v>
      </c>
      <c r="U580" s="19" t="n">
        <v>6.36</v>
      </c>
      <c r="V580" s="19" t="n">
        <v>191</v>
      </c>
    </row>
    <row r="581">
      <c r="A581" s="19" t="inlineStr">
        <is>
          <t>KODEX 은선물(H)</t>
        </is>
      </c>
      <c r="B581" s="19" t="inlineStr">
        <is>
          <t>144600</t>
        </is>
      </c>
      <c r="C581" s="19" t="inlineStr">
        <is>
          <t>[초단타]</t>
        </is>
      </c>
      <c r="D581" s="19" t="inlineStr">
        <is>
          <t>[버티기형]</t>
        </is>
      </c>
      <c r="E581" s="19" t="inlineStr">
        <is>
          <t>+3%▶70% 익절 / +5%▶20% 익절 / +10%▶10% 익절</t>
        </is>
      </c>
      <c r="F581" s="19" t="inlineStr">
        <is>
          <t>-5%▶40% 손절 / -15%▶30% 손절 / -20%▶30% 손절</t>
        </is>
      </c>
      <c r="G581" s="19" t="inlineStr">
        <is>
          <t>2026-01-02</t>
        </is>
      </c>
      <c r="H581" s="19" t="inlineStr">
        <is>
          <t>2026-06-08</t>
        </is>
      </c>
      <c r="I581" s="19" t="inlineStr">
        <is>
          <t>예</t>
        </is>
      </c>
      <c r="J581" s="19" t="n">
        <v>0.0005</v>
      </c>
      <c r="K581" s="19" t="n">
        <v>0.0025</v>
      </c>
      <c r="L581" s="19" t="n">
        <v>0.0007</v>
      </c>
      <c r="M581" s="19" t="inlineStr">
        <is>
          <t>2026-04-28</t>
        </is>
      </c>
      <c r="N581" s="19" t="n">
        <v>12093.46</v>
      </c>
      <c r="O581" s="19" t="inlineStr">
        <is>
          <t>2026-05-12</t>
        </is>
      </c>
      <c r="P581" s="19" t="n">
        <v>13965.22</v>
      </c>
      <c r="Q581" s="19" t="inlineStr">
        <is>
          <t>3차 익절 도달(10%)</t>
        </is>
      </c>
      <c r="R581" s="19" t="n">
        <v>4</v>
      </c>
      <c r="S581" s="19" t="n">
        <v>0</v>
      </c>
      <c r="T581" s="19" t="n">
        <v>15.48</v>
      </c>
      <c r="U581" s="19" t="n">
        <v>15.13</v>
      </c>
      <c r="V581" s="19" t="n">
        <v>164</v>
      </c>
    </row>
    <row r="582">
      <c r="A582" s="19" t="inlineStr">
        <is>
          <t>KODEX 은선물(H)</t>
        </is>
      </c>
      <c r="B582" s="19" t="inlineStr">
        <is>
          <t>144600</t>
        </is>
      </c>
      <c r="C582" s="19" t="inlineStr">
        <is>
          <t>[초단타]</t>
        </is>
      </c>
      <c r="D582" s="19" t="inlineStr">
        <is>
          <t>[버티기형]</t>
        </is>
      </c>
      <c r="E582" s="19" t="inlineStr">
        <is>
          <t>+3%▶70% 익절 / +5%▶20% 익절 / +10%▶10% 익절</t>
        </is>
      </c>
      <c r="F582" s="19" t="inlineStr">
        <is>
          <t>-5%▶40% 손절 / -15%▶30% 손절 / -20%▶30% 손절</t>
        </is>
      </c>
      <c r="G582" s="19" t="inlineStr">
        <is>
          <t>2026-01-02</t>
        </is>
      </c>
      <c r="H582" s="19" t="inlineStr">
        <is>
          <t>2026-06-08</t>
        </is>
      </c>
      <c r="I582" s="19" t="inlineStr">
        <is>
          <t>예</t>
        </is>
      </c>
      <c r="J582" s="19" t="n">
        <v>0.0005</v>
      </c>
      <c r="K582" s="19" t="n">
        <v>0.0025</v>
      </c>
      <c r="L582" s="19" t="n">
        <v>0.0007</v>
      </c>
      <c r="M582" s="19" t="inlineStr">
        <is>
          <t>2026-05-18</t>
        </is>
      </c>
      <c r="N582" s="19" t="n">
        <v>12388.67</v>
      </c>
      <c r="O582" s="19" t="inlineStr">
        <is>
          <t>2026-06-08</t>
        </is>
      </c>
      <c r="P582" s="19" t="n">
        <v>11027.28</v>
      </c>
      <c r="Q582" s="19" t="inlineStr">
        <is>
          <t>1차 손절 도달(-5%)</t>
        </is>
      </c>
      <c r="R582" s="19" t="n">
        <v>11</v>
      </c>
      <c r="S582" s="19" t="n">
        <v>17</v>
      </c>
      <c r="T582" s="19" t="n">
        <v>-10.99</v>
      </c>
      <c r="U582" s="19" t="n">
        <v>-11.26</v>
      </c>
      <c r="V582" s="19" t="n">
        <v>371</v>
      </c>
    </row>
    <row r="583">
      <c r="A583" s="19" t="inlineStr">
        <is>
          <t>KODEX 은선물(H)</t>
        </is>
      </c>
      <c r="B583" s="19" t="inlineStr">
        <is>
          <t>144600</t>
        </is>
      </c>
      <c r="C583" s="19" t="inlineStr">
        <is>
          <t>[초단타]</t>
        </is>
      </c>
      <c r="D583" s="19" t="inlineStr">
        <is>
          <t>[버티기형]</t>
        </is>
      </c>
      <c r="E583" s="19" t="inlineStr">
        <is>
          <t>+3%▶70% 익절 / +5%▶20% 익절 / +10%▶10% 익절</t>
        </is>
      </c>
      <c r="F583" s="19" t="inlineStr">
        <is>
          <t>-5%▶40% 손절 / -15%▶30% 손절 / -20%▶30% 손절</t>
        </is>
      </c>
      <c r="G583" s="19" t="inlineStr">
        <is>
          <t>2026-01-02</t>
        </is>
      </c>
      <c r="H583" s="19" t="inlineStr">
        <is>
          <t>2026-06-08</t>
        </is>
      </c>
      <c r="I583" s="19" t="inlineStr">
        <is>
          <t>예</t>
        </is>
      </c>
      <c r="J583" s="19" t="n">
        <v>0.0005</v>
      </c>
      <c r="K583" s="19" t="n">
        <v>0.0025</v>
      </c>
      <c r="L583" s="19" t="n">
        <v>0.0007</v>
      </c>
      <c r="M583" s="19" t="inlineStr">
        <is>
          <t>2026-05-18</t>
        </is>
      </c>
      <c r="N583" s="19" t="n">
        <v>12388.67</v>
      </c>
      <c r="O583" s="19" t="inlineStr">
        <is>
          <t>2026-06-08</t>
        </is>
      </c>
      <c r="P583" s="19" t="n">
        <v>11027.28</v>
      </c>
      <c r="Q583" s="19" t="inlineStr">
        <is>
          <t>백테스트 종료일 강제청산</t>
        </is>
      </c>
      <c r="R583" s="19" t="n">
        <v>17</v>
      </c>
      <c r="S583" s="19" t="n">
        <v>0</v>
      </c>
      <c r="T583" s="19" t="n">
        <v>-10.99</v>
      </c>
      <c r="U583" s="19" t="n">
        <v>-11.26</v>
      </c>
      <c r="V583" s="19" t="n">
        <v>574</v>
      </c>
    </row>
    <row r="584">
      <c r="A584" s="19" t="inlineStr">
        <is>
          <t>KODEX 은선물(H)</t>
        </is>
      </c>
      <c r="B584" s="19" t="inlineStr">
        <is>
          <t>144600</t>
        </is>
      </c>
      <c r="C584" s="19" t="inlineStr">
        <is>
          <t>[단기스윙]</t>
        </is>
      </c>
      <c r="D584" s="19" t="inlineStr">
        <is>
          <t>[칼손절]</t>
        </is>
      </c>
      <c r="E584" s="19" t="inlineStr">
        <is>
          <t>+5%▶60% 익절 / +10%▶30% 익절 / +20%▶10% 익절</t>
        </is>
      </c>
      <c r="F584" s="19" t="inlineStr">
        <is>
          <t>-2%▶80% 손절 / -4%▶10% 손절 / -6%▶10% 손절</t>
        </is>
      </c>
      <c r="G584" s="19" t="inlineStr">
        <is>
          <t>2026-01-02</t>
        </is>
      </c>
      <c r="H584" s="19" t="inlineStr">
        <is>
          <t>2026-06-08</t>
        </is>
      </c>
      <c r="I584" s="19" t="inlineStr">
        <is>
          <t>예</t>
        </is>
      </c>
      <c r="J584" s="19" t="n">
        <v>0.0005</v>
      </c>
      <c r="K584" s="19" t="n">
        <v>0.0025</v>
      </c>
      <c r="L584" s="19" t="n">
        <v>0.0007</v>
      </c>
      <c r="M584" s="19" t="inlineStr">
        <is>
          <t>2026-04-06</t>
        </is>
      </c>
      <c r="N584" s="19" t="n">
        <v>11918.34</v>
      </c>
      <c r="O584" s="19" t="inlineStr">
        <is>
          <t>2026-04-08</t>
        </is>
      </c>
      <c r="P584" s="19" t="n">
        <v>12791.04</v>
      </c>
      <c r="Q584" s="19" t="inlineStr">
        <is>
          <t>1차 익절 도달(5%)</t>
        </is>
      </c>
      <c r="R584" s="19" t="n">
        <v>15</v>
      </c>
      <c r="S584" s="19" t="n">
        <v>10</v>
      </c>
      <c r="T584" s="19" t="n">
        <v>7.32</v>
      </c>
      <c r="U584" s="19" t="n">
        <v>7</v>
      </c>
      <c r="V584" s="19" t="n">
        <v>569</v>
      </c>
    </row>
    <row r="585">
      <c r="A585" s="19" t="inlineStr">
        <is>
          <t>KODEX 은선물(H)</t>
        </is>
      </c>
      <c r="B585" s="19" t="inlineStr">
        <is>
          <t>144600</t>
        </is>
      </c>
      <c r="C585" s="19" t="inlineStr">
        <is>
          <t>[단기스윙]</t>
        </is>
      </c>
      <c r="D585" s="19" t="inlineStr">
        <is>
          <t>[칼손절]</t>
        </is>
      </c>
      <c r="E585" s="19" t="inlineStr">
        <is>
          <t>+5%▶60% 익절 / +10%▶30% 익절 / +20%▶10% 익절</t>
        </is>
      </c>
      <c r="F585" s="19" t="inlineStr">
        <is>
          <t>-2%▶80% 손절 / -4%▶10% 손절 / -6%▶10% 손절</t>
        </is>
      </c>
      <c r="G585" s="19" t="inlineStr">
        <is>
          <t>2026-01-02</t>
        </is>
      </c>
      <c r="H585" s="19" t="inlineStr">
        <is>
          <t>2026-06-08</t>
        </is>
      </c>
      <c r="I585" s="19" t="inlineStr">
        <is>
          <t>예</t>
        </is>
      </c>
      <c r="J585" s="19" t="n">
        <v>0.0005</v>
      </c>
      <c r="K585" s="19" t="n">
        <v>0.0025</v>
      </c>
      <c r="L585" s="19" t="n">
        <v>0.0007</v>
      </c>
      <c r="M585" s="19" t="inlineStr">
        <is>
          <t>2026-04-06</t>
        </is>
      </c>
      <c r="N585" s="19" t="n">
        <v>11918.34</v>
      </c>
      <c r="O585" s="19" t="inlineStr">
        <is>
          <t>2026-04-16</t>
        </is>
      </c>
      <c r="P585" s="19" t="n">
        <v>13260.71</v>
      </c>
      <c r="Q585" s="19" t="inlineStr">
        <is>
          <t>2차 익절 도달(10%)</t>
        </is>
      </c>
      <c r="R585" s="19" t="n">
        <v>7</v>
      </c>
      <c r="S585" s="19" t="n">
        <v>3</v>
      </c>
      <c r="T585" s="19" t="n">
        <v>11.26</v>
      </c>
      <c r="U585" s="19" t="n">
        <v>10.93</v>
      </c>
      <c r="V585" s="19" t="n">
        <v>274</v>
      </c>
    </row>
    <row r="586">
      <c r="A586" s="19" t="inlineStr">
        <is>
          <t>KODEX 은선물(H)</t>
        </is>
      </c>
      <c r="B586" s="19" t="inlineStr">
        <is>
          <t>144600</t>
        </is>
      </c>
      <c r="C586" s="19" t="inlineStr">
        <is>
          <t>[단기스윙]</t>
        </is>
      </c>
      <c r="D586" s="19" t="inlineStr">
        <is>
          <t>[칼손절]</t>
        </is>
      </c>
      <c r="E586" s="19" t="inlineStr">
        <is>
          <t>+5%▶60% 익절 / +10%▶30% 익절 / +20%▶10% 익절</t>
        </is>
      </c>
      <c r="F586" s="19" t="inlineStr">
        <is>
          <t>-2%▶80% 손절 / -4%▶10% 손절 / -6%▶10% 손절</t>
        </is>
      </c>
      <c r="G586" s="19" t="inlineStr">
        <is>
          <t>2026-01-02</t>
        </is>
      </c>
      <c r="H586" s="19" t="inlineStr">
        <is>
          <t>2026-06-08</t>
        </is>
      </c>
      <c r="I586" s="19" t="inlineStr">
        <is>
          <t>예</t>
        </is>
      </c>
      <c r="J586" s="19" t="n">
        <v>0.0005</v>
      </c>
      <c r="K586" s="19" t="n">
        <v>0.0025</v>
      </c>
      <c r="L586" s="19" t="n">
        <v>0.0007</v>
      </c>
      <c r="M586" s="19" t="inlineStr">
        <is>
          <t>2026-04-06</t>
        </is>
      </c>
      <c r="N586" s="19" t="n">
        <v>11918.34</v>
      </c>
      <c r="O586" s="19" t="inlineStr">
        <is>
          <t>2026-05-13</t>
        </is>
      </c>
      <c r="P586" s="19" t="n">
        <v>14309.98</v>
      </c>
      <c r="Q586" s="19" t="inlineStr">
        <is>
          <t>3차 익절 도달(20%)</t>
        </is>
      </c>
      <c r="R586" s="19" t="n">
        <v>3</v>
      </c>
      <c r="S586" s="19" t="n">
        <v>0</v>
      </c>
      <c r="T586" s="19" t="n">
        <v>20.07</v>
      </c>
      <c r="U586" s="19" t="n">
        <v>19.71</v>
      </c>
      <c r="V586" s="19" t="n">
        <v>125</v>
      </c>
    </row>
    <row r="587">
      <c r="A587" s="19" t="inlineStr">
        <is>
          <t>KODEX 은선물(H)</t>
        </is>
      </c>
      <c r="B587" s="19" t="inlineStr">
        <is>
          <t>144600</t>
        </is>
      </c>
      <c r="C587" s="19" t="inlineStr">
        <is>
          <t>[단기스윙]</t>
        </is>
      </c>
      <c r="D587" s="19" t="inlineStr">
        <is>
          <t>[칼손절]</t>
        </is>
      </c>
      <c r="E587" s="19" t="inlineStr">
        <is>
          <t>+5%▶60% 익절 / +10%▶30% 익절 / +20%▶10% 익절</t>
        </is>
      </c>
      <c r="F587" s="19" t="inlineStr">
        <is>
          <t>-2%▶80% 손절 / -4%▶10% 손절 / -6%▶10% 손절</t>
        </is>
      </c>
      <c r="G587" s="19" t="inlineStr">
        <is>
          <t>2026-01-02</t>
        </is>
      </c>
      <c r="H587" s="19" t="inlineStr">
        <is>
          <t>2026-06-08</t>
        </is>
      </c>
      <c r="I587" s="19" t="inlineStr">
        <is>
          <t>예</t>
        </is>
      </c>
      <c r="J587" s="19" t="n">
        <v>0.0005</v>
      </c>
      <c r="K587" s="19" t="n">
        <v>0.0025</v>
      </c>
      <c r="L587" s="19" t="n">
        <v>0.0007</v>
      </c>
      <c r="M587" s="19" t="inlineStr">
        <is>
          <t>2026-05-18</t>
        </is>
      </c>
      <c r="N587" s="19" t="n">
        <v>12388.67</v>
      </c>
      <c r="O587" s="19" t="inlineStr">
        <is>
          <t>2026-05-28</t>
        </is>
      </c>
      <c r="P587" s="19" t="n">
        <v>11961.62</v>
      </c>
      <c r="Q587" s="19" t="inlineStr">
        <is>
          <t>1차 손절 도달(-2%)</t>
        </is>
      </c>
      <c r="R587" s="19" t="n">
        <v>20</v>
      </c>
      <c r="S587" s="19" t="n">
        <v>6</v>
      </c>
      <c r="T587" s="19" t="n">
        <v>-3.45</v>
      </c>
      <c r="U587" s="19" t="n">
        <v>-3.74</v>
      </c>
      <c r="V587" s="19" t="n">
        <v>722</v>
      </c>
    </row>
    <row r="588">
      <c r="A588" s="19" t="inlineStr">
        <is>
          <t>KODEX 은선물(H)</t>
        </is>
      </c>
      <c r="B588" s="19" t="inlineStr">
        <is>
          <t>144600</t>
        </is>
      </c>
      <c r="C588" s="19" t="inlineStr">
        <is>
          <t>[단기스윙]</t>
        </is>
      </c>
      <c r="D588" s="19" t="inlineStr">
        <is>
          <t>[칼손절]</t>
        </is>
      </c>
      <c r="E588" s="19" t="inlineStr">
        <is>
          <t>+5%▶60% 익절 / +10%▶30% 익절 / +20%▶10% 익절</t>
        </is>
      </c>
      <c r="F588" s="19" t="inlineStr">
        <is>
          <t>-2%▶80% 손절 / -4%▶10% 손절 / -6%▶10% 손절</t>
        </is>
      </c>
      <c r="G588" s="19" t="inlineStr">
        <is>
          <t>2026-01-02</t>
        </is>
      </c>
      <c r="H588" s="19" t="inlineStr">
        <is>
          <t>2026-06-08</t>
        </is>
      </c>
      <c r="I588" s="19" t="inlineStr">
        <is>
          <t>예</t>
        </is>
      </c>
      <c r="J588" s="19" t="n">
        <v>0.0005</v>
      </c>
      <c r="K588" s="19" t="n">
        <v>0.0025</v>
      </c>
      <c r="L588" s="19" t="n">
        <v>0.0007</v>
      </c>
      <c r="M588" s="19" t="inlineStr">
        <is>
          <t>2026-05-18</t>
        </is>
      </c>
      <c r="N588" s="19" t="n">
        <v>12388.67</v>
      </c>
      <c r="O588" s="19" t="inlineStr">
        <is>
          <t>2026-06-05</t>
        </is>
      </c>
      <c r="P588" s="19" t="n">
        <v>11786.74</v>
      </c>
      <c r="Q588" s="19" t="inlineStr">
        <is>
          <t>2차 손절 도달(-4%)</t>
        </is>
      </c>
      <c r="R588" s="19" t="n">
        <v>2</v>
      </c>
      <c r="S588" s="19" t="n">
        <v>4</v>
      </c>
      <c r="T588" s="19" t="n">
        <v>-4.86</v>
      </c>
      <c r="U588" s="19" t="n">
        <v>-5.14</v>
      </c>
      <c r="V588" s="19" t="n">
        <v>71</v>
      </c>
    </row>
    <row r="589">
      <c r="A589" s="19" t="inlineStr">
        <is>
          <t>KODEX 은선물(H)</t>
        </is>
      </c>
      <c r="B589" s="19" t="inlineStr">
        <is>
          <t>144600</t>
        </is>
      </c>
      <c r="C589" s="19" t="inlineStr">
        <is>
          <t>[단기스윙]</t>
        </is>
      </c>
      <c r="D589" s="19" t="inlineStr">
        <is>
          <t>[칼손절]</t>
        </is>
      </c>
      <c r="E589" s="19" t="inlineStr">
        <is>
          <t>+5%▶60% 익절 / +10%▶30% 익절 / +20%▶10% 익절</t>
        </is>
      </c>
      <c r="F589" s="19" t="inlineStr">
        <is>
          <t>-2%▶80% 손절 / -4%▶10% 손절 / -6%▶10% 손절</t>
        </is>
      </c>
      <c r="G589" s="19" t="inlineStr">
        <is>
          <t>2026-01-02</t>
        </is>
      </c>
      <c r="H589" s="19" t="inlineStr">
        <is>
          <t>2026-06-08</t>
        </is>
      </c>
      <c r="I589" s="19" t="inlineStr">
        <is>
          <t>예</t>
        </is>
      </c>
      <c r="J589" s="19" t="n">
        <v>0.0005</v>
      </c>
      <c r="K589" s="19" t="n">
        <v>0.0025</v>
      </c>
      <c r="L589" s="19" t="n">
        <v>0.0007</v>
      </c>
      <c r="M589" s="19" t="inlineStr">
        <is>
          <t>2026-05-18</t>
        </is>
      </c>
      <c r="N589" s="19" t="n">
        <v>12388.67</v>
      </c>
      <c r="O589" s="19" t="inlineStr">
        <is>
          <t>2026-06-08</t>
        </is>
      </c>
      <c r="P589" s="19" t="n">
        <v>11027.28</v>
      </c>
      <c r="Q589" s="19" t="inlineStr">
        <is>
          <t>최종 손절 도달(-6%)</t>
        </is>
      </c>
      <c r="R589" s="19" t="n">
        <v>4</v>
      </c>
      <c r="S589" s="19" t="n">
        <v>0</v>
      </c>
      <c r="T589" s="19" t="n">
        <v>-10.99</v>
      </c>
      <c r="U589" s="19" t="n">
        <v>-11.26</v>
      </c>
      <c r="V589" s="19" t="n">
        <v>135</v>
      </c>
    </row>
    <row r="590">
      <c r="A590" s="19" t="inlineStr">
        <is>
          <t>KODEX 은선물(H)</t>
        </is>
      </c>
      <c r="B590" s="19" t="inlineStr">
        <is>
          <t>144600</t>
        </is>
      </c>
      <c r="C590" s="19" t="inlineStr">
        <is>
          <t>[단기스윙]</t>
        </is>
      </c>
      <c r="D590" s="19" t="inlineStr">
        <is>
          <t>[정석방어]</t>
        </is>
      </c>
      <c r="E590" s="19" t="inlineStr">
        <is>
          <t>+5%▶60% 익절 / +10%▶30% 익절 / +20%▶10% 익절</t>
        </is>
      </c>
      <c r="F590" s="19" t="inlineStr">
        <is>
          <t>-3%▶70% 손절 / -5%▶20% 손절 / -10%▶10% 손절</t>
        </is>
      </c>
      <c r="G590" s="19" t="inlineStr">
        <is>
          <t>2026-01-02</t>
        </is>
      </c>
      <c r="H590" s="19" t="inlineStr">
        <is>
          <t>2026-06-08</t>
        </is>
      </c>
      <c r="I590" s="19" t="inlineStr">
        <is>
          <t>예</t>
        </is>
      </c>
      <c r="J590" s="19" t="n">
        <v>0.0005</v>
      </c>
      <c r="K590" s="19" t="n">
        <v>0.0025</v>
      </c>
      <c r="L590" s="19" t="n">
        <v>0.0007</v>
      </c>
      <c r="M590" s="19" t="inlineStr">
        <is>
          <t>2026-04-06</t>
        </is>
      </c>
      <c r="N590" s="19" t="n">
        <v>11918.34</v>
      </c>
      <c r="O590" s="19" t="inlineStr">
        <is>
          <t>2026-04-08</t>
        </is>
      </c>
      <c r="P590" s="19" t="n">
        <v>12791.04</v>
      </c>
      <c r="Q590" s="19" t="inlineStr">
        <is>
          <t>1차 익절 도달(5%)</t>
        </is>
      </c>
      <c r="R590" s="19" t="n">
        <v>15</v>
      </c>
      <c r="S590" s="19" t="n">
        <v>10</v>
      </c>
      <c r="T590" s="19" t="n">
        <v>7.32</v>
      </c>
      <c r="U590" s="19" t="n">
        <v>7</v>
      </c>
      <c r="V590" s="19" t="n">
        <v>569</v>
      </c>
    </row>
    <row r="591">
      <c r="A591" s="19" t="inlineStr">
        <is>
          <t>KODEX 은선물(H)</t>
        </is>
      </c>
      <c r="B591" s="19" t="inlineStr">
        <is>
          <t>144600</t>
        </is>
      </c>
      <c r="C591" s="19" t="inlineStr">
        <is>
          <t>[단기스윙]</t>
        </is>
      </c>
      <c r="D591" s="19" t="inlineStr">
        <is>
          <t>[정석방어]</t>
        </is>
      </c>
      <c r="E591" s="19" t="inlineStr">
        <is>
          <t>+5%▶60% 익절 / +10%▶30% 익절 / +20%▶10% 익절</t>
        </is>
      </c>
      <c r="F591" s="19" t="inlineStr">
        <is>
          <t>-3%▶70% 손절 / -5%▶20% 손절 / -10%▶10% 손절</t>
        </is>
      </c>
      <c r="G591" s="19" t="inlineStr">
        <is>
          <t>2026-01-02</t>
        </is>
      </c>
      <c r="H591" s="19" t="inlineStr">
        <is>
          <t>2026-06-08</t>
        </is>
      </c>
      <c r="I591" s="19" t="inlineStr">
        <is>
          <t>예</t>
        </is>
      </c>
      <c r="J591" s="19" t="n">
        <v>0.0005</v>
      </c>
      <c r="K591" s="19" t="n">
        <v>0.0025</v>
      </c>
      <c r="L591" s="19" t="n">
        <v>0.0007</v>
      </c>
      <c r="M591" s="19" t="inlineStr">
        <is>
          <t>2026-04-06</t>
        </is>
      </c>
      <c r="N591" s="19" t="n">
        <v>11918.34</v>
      </c>
      <c r="O591" s="19" t="inlineStr">
        <is>
          <t>2026-04-16</t>
        </is>
      </c>
      <c r="P591" s="19" t="n">
        <v>13260.71</v>
      </c>
      <c r="Q591" s="19" t="inlineStr">
        <is>
          <t>2차 익절 도달(10%)</t>
        </is>
      </c>
      <c r="R591" s="19" t="n">
        <v>7</v>
      </c>
      <c r="S591" s="19" t="n">
        <v>3</v>
      </c>
      <c r="T591" s="19" t="n">
        <v>11.26</v>
      </c>
      <c r="U591" s="19" t="n">
        <v>10.93</v>
      </c>
      <c r="V591" s="19" t="n">
        <v>274</v>
      </c>
    </row>
    <row r="592">
      <c r="A592" s="19" t="inlineStr">
        <is>
          <t>KODEX 은선물(H)</t>
        </is>
      </c>
      <c r="B592" s="19" t="inlineStr">
        <is>
          <t>144600</t>
        </is>
      </c>
      <c r="C592" s="19" t="inlineStr">
        <is>
          <t>[단기스윙]</t>
        </is>
      </c>
      <c r="D592" s="19" t="inlineStr">
        <is>
          <t>[정석방어]</t>
        </is>
      </c>
      <c r="E592" s="19" t="inlineStr">
        <is>
          <t>+5%▶60% 익절 / +10%▶30% 익절 / +20%▶10% 익절</t>
        </is>
      </c>
      <c r="F592" s="19" t="inlineStr">
        <is>
          <t>-3%▶70% 손절 / -5%▶20% 손절 / -10%▶10% 손절</t>
        </is>
      </c>
      <c r="G592" s="19" t="inlineStr">
        <is>
          <t>2026-01-02</t>
        </is>
      </c>
      <c r="H592" s="19" t="inlineStr">
        <is>
          <t>2026-06-08</t>
        </is>
      </c>
      <c r="I592" s="19" t="inlineStr">
        <is>
          <t>예</t>
        </is>
      </c>
      <c r="J592" s="19" t="n">
        <v>0.0005</v>
      </c>
      <c r="K592" s="19" t="n">
        <v>0.0025</v>
      </c>
      <c r="L592" s="19" t="n">
        <v>0.0007</v>
      </c>
      <c r="M592" s="19" t="inlineStr">
        <is>
          <t>2026-04-06</t>
        </is>
      </c>
      <c r="N592" s="19" t="n">
        <v>11918.34</v>
      </c>
      <c r="O592" s="19" t="inlineStr">
        <is>
          <t>2026-05-13</t>
        </is>
      </c>
      <c r="P592" s="19" t="n">
        <v>14309.98</v>
      </c>
      <c r="Q592" s="19" t="inlineStr">
        <is>
          <t>3차 익절 도달(20%)</t>
        </is>
      </c>
      <c r="R592" s="19" t="n">
        <v>3</v>
      </c>
      <c r="S592" s="19" t="n">
        <v>0</v>
      </c>
      <c r="T592" s="19" t="n">
        <v>20.07</v>
      </c>
      <c r="U592" s="19" t="n">
        <v>19.71</v>
      </c>
      <c r="V592" s="19" t="n">
        <v>125</v>
      </c>
    </row>
    <row r="593">
      <c r="A593" s="19" t="inlineStr">
        <is>
          <t>KODEX 은선물(H)</t>
        </is>
      </c>
      <c r="B593" s="19" t="inlineStr">
        <is>
          <t>144600</t>
        </is>
      </c>
      <c r="C593" s="19" t="inlineStr">
        <is>
          <t>[단기스윙]</t>
        </is>
      </c>
      <c r="D593" s="19" t="inlineStr">
        <is>
          <t>[정석방어]</t>
        </is>
      </c>
      <c r="E593" s="19" t="inlineStr">
        <is>
          <t>+5%▶60% 익절 / +10%▶30% 익절 / +20%▶10% 익절</t>
        </is>
      </c>
      <c r="F593" s="19" t="inlineStr">
        <is>
          <t>-3%▶70% 손절 / -5%▶20% 손절 / -10%▶10% 손절</t>
        </is>
      </c>
      <c r="G593" s="19" t="inlineStr">
        <is>
          <t>2026-01-02</t>
        </is>
      </c>
      <c r="H593" s="19" t="inlineStr">
        <is>
          <t>2026-06-08</t>
        </is>
      </c>
      <c r="I593" s="19" t="inlineStr">
        <is>
          <t>예</t>
        </is>
      </c>
      <c r="J593" s="19" t="n">
        <v>0.0005</v>
      </c>
      <c r="K593" s="19" t="n">
        <v>0.0025</v>
      </c>
      <c r="L593" s="19" t="n">
        <v>0.0007</v>
      </c>
      <c r="M593" s="19" t="inlineStr">
        <is>
          <t>2026-05-18</t>
        </is>
      </c>
      <c r="N593" s="19" t="n">
        <v>12388.67</v>
      </c>
      <c r="O593" s="19" t="inlineStr">
        <is>
          <t>2026-05-28</t>
        </is>
      </c>
      <c r="P593" s="19" t="n">
        <v>11961.62</v>
      </c>
      <c r="Q593" s="19" t="inlineStr">
        <is>
          <t>1차 손절 도달(-3%)</t>
        </is>
      </c>
      <c r="R593" s="19" t="n">
        <v>18</v>
      </c>
      <c r="S593" s="19" t="n">
        <v>8</v>
      </c>
      <c r="T593" s="19" t="n">
        <v>-3.45</v>
      </c>
      <c r="U593" s="19" t="n">
        <v>-3.74</v>
      </c>
      <c r="V593" s="19" t="n">
        <v>650</v>
      </c>
    </row>
    <row r="594">
      <c r="A594" s="19" t="inlineStr">
        <is>
          <t>KODEX 은선물(H)</t>
        </is>
      </c>
      <c r="B594" s="19" t="inlineStr">
        <is>
          <t>144600</t>
        </is>
      </c>
      <c r="C594" s="19" t="inlineStr">
        <is>
          <t>[단기스윙]</t>
        </is>
      </c>
      <c r="D594" s="19" t="inlineStr">
        <is>
          <t>[정석방어]</t>
        </is>
      </c>
      <c r="E594" s="19" t="inlineStr">
        <is>
          <t>+5%▶60% 익절 / +10%▶30% 익절 / +20%▶10% 익절</t>
        </is>
      </c>
      <c r="F594" s="19" t="inlineStr">
        <is>
          <t>-3%▶70% 손절 / -5%▶20% 손절 / -10%▶10% 손절</t>
        </is>
      </c>
      <c r="G594" s="19" t="inlineStr">
        <is>
          <t>2026-01-02</t>
        </is>
      </c>
      <c r="H594" s="19" t="inlineStr">
        <is>
          <t>2026-06-08</t>
        </is>
      </c>
      <c r="I594" s="19" t="inlineStr">
        <is>
          <t>예</t>
        </is>
      </c>
      <c r="J594" s="19" t="n">
        <v>0.0005</v>
      </c>
      <c r="K594" s="19" t="n">
        <v>0.0025</v>
      </c>
      <c r="L594" s="19" t="n">
        <v>0.0007</v>
      </c>
      <c r="M594" s="19" t="inlineStr">
        <is>
          <t>2026-05-18</t>
        </is>
      </c>
      <c r="N594" s="19" t="n">
        <v>12388.67</v>
      </c>
      <c r="O594" s="19" t="inlineStr">
        <is>
          <t>2026-06-08</t>
        </is>
      </c>
      <c r="P594" s="19" t="n">
        <v>11027.28</v>
      </c>
      <c r="Q594" s="19" t="inlineStr">
        <is>
          <t>최종 손절 도달(-10%)</t>
        </is>
      </c>
      <c r="R594" s="19" t="n">
        <v>8</v>
      </c>
      <c r="S594" s="19" t="n">
        <v>0</v>
      </c>
      <c r="T594" s="19" t="n">
        <v>-10.99</v>
      </c>
      <c r="U594" s="19" t="n">
        <v>-11.26</v>
      </c>
      <c r="V594" s="19" t="n">
        <v>270</v>
      </c>
    </row>
    <row r="595">
      <c r="A595" s="19" t="inlineStr">
        <is>
          <t>KODEX 은선물(H)</t>
        </is>
      </c>
      <c r="B595" s="19" t="inlineStr">
        <is>
          <t>144600</t>
        </is>
      </c>
      <c r="C595" s="19" t="inlineStr">
        <is>
          <t>[단기스윙]</t>
        </is>
      </c>
      <c r="D595" s="19" t="inlineStr">
        <is>
          <t>[변동성허용]</t>
        </is>
      </c>
      <c r="E595" s="19" t="inlineStr">
        <is>
          <t>+5%▶60% 익절 / +10%▶30% 익절 / +20%▶10% 익절</t>
        </is>
      </c>
      <c r="F595" s="19" t="inlineStr">
        <is>
          <t>-5%▶50% 손절 / -10%▶30% 손절 / -15%▶20% 손절</t>
        </is>
      </c>
      <c r="G595" s="19" t="inlineStr">
        <is>
          <t>2026-01-02</t>
        </is>
      </c>
      <c r="H595" s="19" t="inlineStr">
        <is>
          <t>2026-06-08</t>
        </is>
      </c>
      <c r="I595" s="19" t="inlineStr">
        <is>
          <t>예</t>
        </is>
      </c>
      <c r="J595" s="19" t="n">
        <v>0.0005</v>
      </c>
      <c r="K595" s="19" t="n">
        <v>0.0025</v>
      </c>
      <c r="L595" s="19" t="n">
        <v>0.0007</v>
      </c>
      <c r="M595" s="19" t="inlineStr">
        <is>
          <t>2026-04-06</t>
        </is>
      </c>
      <c r="N595" s="19" t="n">
        <v>11918.34</v>
      </c>
      <c r="O595" s="19" t="inlineStr">
        <is>
          <t>2026-04-08</t>
        </is>
      </c>
      <c r="P595" s="19" t="n">
        <v>12791.04</v>
      </c>
      <c r="Q595" s="19" t="inlineStr">
        <is>
          <t>1차 익절 도달(5%)</t>
        </is>
      </c>
      <c r="R595" s="19" t="n">
        <v>15</v>
      </c>
      <c r="S595" s="19" t="n">
        <v>10</v>
      </c>
      <c r="T595" s="19" t="n">
        <v>7.32</v>
      </c>
      <c r="U595" s="19" t="n">
        <v>7</v>
      </c>
      <c r="V595" s="19" t="n">
        <v>569</v>
      </c>
    </row>
    <row r="596">
      <c r="A596" s="19" t="inlineStr">
        <is>
          <t>KODEX 은선물(H)</t>
        </is>
      </c>
      <c r="B596" s="19" t="inlineStr">
        <is>
          <t>144600</t>
        </is>
      </c>
      <c r="C596" s="19" t="inlineStr">
        <is>
          <t>[단기스윙]</t>
        </is>
      </c>
      <c r="D596" s="19" t="inlineStr">
        <is>
          <t>[변동성허용]</t>
        </is>
      </c>
      <c r="E596" s="19" t="inlineStr">
        <is>
          <t>+5%▶60% 익절 / +10%▶30% 익절 / +20%▶10% 익절</t>
        </is>
      </c>
      <c r="F596" s="19" t="inlineStr">
        <is>
          <t>-5%▶50% 손절 / -10%▶30% 손절 / -15%▶20% 손절</t>
        </is>
      </c>
      <c r="G596" s="19" t="inlineStr">
        <is>
          <t>2026-01-02</t>
        </is>
      </c>
      <c r="H596" s="19" t="inlineStr">
        <is>
          <t>2026-06-08</t>
        </is>
      </c>
      <c r="I596" s="19" t="inlineStr">
        <is>
          <t>예</t>
        </is>
      </c>
      <c r="J596" s="19" t="n">
        <v>0.0005</v>
      </c>
      <c r="K596" s="19" t="n">
        <v>0.0025</v>
      </c>
      <c r="L596" s="19" t="n">
        <v>0.0007</v>
      </c>
      <c r="M596" s="19" t="inlineStr">
        <is>
          <t>2026-04-06</t>
        </is>
      </c>
      <c r="N596" s="19" t="n">
        <v>11918.34</v>
      </c>
      <c r="O596" s="19" t="inlineStr">
        <is>
          <t>2026-04-16</t>
        </is>
      </c>
      <c r="P596" s="19" t="n">
        <v>13260.71</v>
      </c>
      <c r="Q596" s="19" t="inlineStr">
        <is>
          <t>2차 익절 도달(10%)</t>
        </is>
      </c>
      <c r="R596" s="19" t="n">
        <v>7</v>
      </c>
      <c r="S596" s="19" t="n">
        <v>3</v>
      </c>
      <c r="T596" s="19" t="n">
        <v>11.26</v>
      </c>
      <c r="U596" s="19" t="n">
        <v>10.93</v>
      </c>
      <c r="V596" s="19" t="n">
        <v>274</v>
      </c>
    </row>
    <row r="597">
      <c r="A597" s="19" t="inlineStr">
        <is>
          <t>KODEX 은선물(H)</t>
        </is>
      </c>
      <c r="B597" s="19" t="inlineStr">
        <is>
          <t>144600</t>
        </is>
      </c>
      <c r="C597" s="19" t="inlineStr">
        <is>
          <t>[단기스윙]</t>
        </is>
      </c>
      <c r="D597" s="19" t="inlineStr">
        <is>
          <t>[변동성허용]</t>
        </is>
      </c>
      <c r="E597" s="19" t="inlineStr">
        <is>
          <t>+5%▶60% 익절 / +10%▶30% 익절 / +20%▶10% 익절</t>
        </is>
      </c>
      <c r="F597" s="19" t="inlineStr">
        <is>
          <t>-5%▶50% 손절 / -10%▶30% 손절 / -15%▶20% 손절</t>
        </is>
      </c>
      <c r="G597" s="19" t="inlineStr">
        <is>
          <t>2026-01-02</t>
        </is>
      </c>
      <c r="H597" s="19" t="inlineStr">
        <is>
          <t>2026-06-08</t>
        </is>
      </c>
      <c r="I597" s="19" t="inlineStr">
        <is>
          <t>예</t>
        </is>
      </c>
      <c r="J597" s="19" t="n">
        <v>0.0005</v>
      </c>
      <c r="K597" s="19" t="n">
        <v>0.0025</v>
      </c>
      <c r="L597" s="19" t="n">
        <v>0.0007</v>
      </c>
      <c r="M597" s="19" t="inlineStr">
        <is>
          <t>2026-04-06</t>
        </is>
      </c>
      <c r="N597" s="19" t="n">
        <v>11918.34</v>
      </c>
      <c r="O597" s="19" t="inlineStr">
        <is>
          <t>2026-05-13</t>
        </is>
      </c>
      <c r="P597" s="19" t="n">
        <v>14309.98</v>
      </c>
      <c r="Q597" s="19" t="inlineStr">
        <is>
          <t>3차 익절 도달(20%)</t>
        </is>
      </c>
      <c r="R597" s="19" t="n">
        <v>3</v>
      </c>
      <c r="S597" s="19" t="n">
        <v>0</v>
      </c>
      <c r="T597" s="19" t="n">
        <v>20.07</v>
      </c>
      <c r="U597" s="19" t="n">
        <v>19.71</v>
      </c>
      <c r="V597" s="19" t="n">
        <v>125</v>
      </c>
    </row>
    <row r="598">
      <c r="A598" s="19" t="inlineStr">
        <is>
          <t>KODEX 은선물(H)</t>
        </is>
      </c>
      <c r="B598" s="19" t="inlineStr">
        <is>
          <t>144600</t>
        </is>
      </c>
      <c r="C598" s="19" t="inlineStr">
        <is>
          <t>[단기스윙]</t>
        </is>
      </c>
      <c r="D598" s="19" t="inlineStr">
        <is>
          <t>[변동성허용]</t>
        </is>
      </c>
      <c r="E598" s="19" t="inlineStr">
        <is>
          <t>+5%▶60% 익절 / +10%▶30% 익절 / +20%▶10% 익절</t>
        </is>
      </c>
      <c r="F598" s="19" t="inlineStr">
        <is>
          <t>-5%▶50% 손절 / -10%▶30% 손절 / -15%▶20% 손절</t>
        </is>
      </c>
      <c r="G598" s="19" t="inlineStr">
        <is>
          <t>2026-01-02</t>
        </is>
      </c>
      <c r="H598" s="19" t="inlineStr">
        <is>
          <t>2026-06-08</t>
        </is>
      </c>
      <c r="I598" s="19" t="inlineStr">
        <is>
          <t>예</t>
        </is>
      </c>
      <c r="J598" s="19" t="n">
        <v>0.0005</v>
      </c>
      <c r="K598" s="19" t="n">
        <v>0.0025</v>
      </c>
      <c r="L598" s="19" t="n">
        <v>0.0007</v>
      </c>
      <c r="M598" s="19" t="inlineStr">
        <is>
          <t>2026-05-18</t>
        </is>
      </c>
      <c r="N598" s="19" t="n">
        <v>12388.67</v>
      </c>
      <c r="O598" s="19" t="inlineStr">
        <is>
          <t>2026-06-08</t>
        </is>
      </c>
      <c r="P598" s="19" t="n">
        <v>11027.28</v>
      </c>
      <c r="Q598" s="19" t="inlineStr">
        <is>
          <t>2차 손절 도달(-10%)</t>
        </is>
      </c>
      <c r="R598" s="19" t="n">
        <v>7</v>
      </c>
      <c r="S598" s="19" t="n">
        <v>19</v>
      </c>
      <c r="T598" s="19" t="n">
        <v>-10.99</v>
      </c>
      <c r="U598" s="19" t="n">
        <v>-11.26</v>
      </c>
      <c r="V598" s="19" t="n">
        <v>236</v>
      </c>
    </row>
    <row r="599">
      <c r="A599" s="19" t="inlineStr">
        <is>
          <t>KODEX 은선물(H)</t>
        </is>
      </c>
      <c r="B599" s="19" t="inlineStr">
        <is>
          <t>144600</t>
        </is>
      </c>
      <c r="C599" s="19" t="inlineStr">
        <is>
          <t>[단기스윙]</t>
        </is>
      </c>
      <c r="D599" s="19" t="inlineStr">
        <is>
          <t>[변동성허용]</t>
        </is>
      </c>
      <c r="E599" s="19" t="inlineStr">
        <is>
          <t>+5%▶60% 익절 / +10%▶30% 익절 / +20%▶10% 익절</t>
        </is>
      </c>
      <c r="F599" s="19" t="inlineStr">
        <is>
          <t>-5%▶50% 손절 / -10%▶30% 손절 / -15%▶20% 손절</t>
        </is>
      </c>
      <c r="G599" s="19" t="inlineStr">
        <is>
          <t>2026-01-02</t>
        </is>
      </c>
      <c r="H599" s="19" t="inlineStr">
        <is>
          <t>2026-06-08</t>
        </is>
      </c>
      <c r="I599" s="19" t="inlineStr">
        <is>
          <t>예</t>
        </is>
      </c>
      <c r="J599" s="19" t="n">
        <v>0.0005</v>
      </c>
      <c r="K599" s="19" t="n">
        <v>0.0025</v>
      </c>
      <c r="L599" s="19" t="n">
        <v>0.0007</v>
      </c>
      <c r="M599" s="19" t="inlineStr">
        <is>
          <t>2026-05-18</t>
        </is>
      </c>
      <c r="N599" s="19" t="n">
        <v>12388.67</v>
      </c>
      <c r="O599" s="19" t="inlineStr">
        <is>
          <t>2026-06-08</t>
        </is>
      </c>
      <c r="P599" s="19" t="n">
        <v>11027.28</v>
      </c>
      <c r="Q599" s="19" t="inlineStr">
        <is>
          <t>백테스트 종료일 강제청산</t>
        </is>
      </c>
      <c r="R599" s="19" t="n">
        <v>19</v>
      </c>
      <c r="S599" s="19" t="n">
        <v>0</v>
      </c>
      <c r="T599" s="19" t="n">
        <v>-10.99</v>
      </c>
      <c r="U599" s="19" t="n">
        <v>-11.26</v>
      </c>
      <c r="V599" s="19" t="n">
        <v>641</v>
      </c>
    </row>
    <row r="600">
      <c r="A600" s="19" t="inlineStr">
        <is>
          <t>KODEX 은선물(H)</t>
        </is>
      </c>
      <c r="B600" s="19" t="inlineStr">
        <is>
          <t>144600</t>
        </is>
      </c>
      <c r="C600" s="19" t="inlineStr">
        <is>
          <t>[단기스윙]</t>
        </is>
      </c>
      <c r="D600" s="19" t="inlineStr">
        <is>
          <t>[버티기형]</t>
        </is>
      </c>
      <c r="E600" s="19" t="inlineStr">
        <is>
          <t>+5%▶60% 익절 / +10%▶30% 익절 / +20%▶10% 익절</t>
        </is>
      </c>
      <c r="F600" s="19" t="inlineStr">
        <is>
          <t>-5%▶40% 손절 / -15%▶30% 손절 / -20%▶30% 손절</t>
        </is>
      </c>
      <c r="G600" s="19" t="inlineStr">
        <is>
          <t>2026-01-02</t>
        </is>
      </c>
      <c r="H600" s="19" t="inlineStr">
        <is>
          <t>2026-06-08</t>
        </is>
      </c>
      <c r="I600" s="19" t="inlineStr">
        <is>
          <t>예</t>
        </is>
      </c>
      <c r="J600" s="19" t="n">
        <v>0.0005</v>
      </c>
      <c r="K600" s="19" t="n">
        <v>0.0025</v>
      </c>
      <c r="L600" s="19" t="n">
        <v>0.0007</v>
      </c>
      <c r="M600" s="19" t="inlineStr">
        <is>
          <t>2026-04-06</t>
        </is>
      </c>
      <c r="N600" s="19" t="n">
        <v>11918.34</v>
      </c>
      <c r="O600" s="19" t="inlineStr">
        <is>
          <t>2026-04-08</t>
        </is>
      </c>
      <c r="P600" s="19" t="n">
        <v>12791.04</v>
      </c>
      <c r="Q600" s="19" t="inlineStr">
        <is>
          <t>1차 익절 도달(5%)</t>
        </is>
      </c>
      <c r="R600" s="19" t="n">
        <v>15</v>
      </c>
      <c r="S600" s="19" t="n">
        <v>10</v>
      </c>
      <c r="T600" s="19" t="n">
        <v>7.32</v>
      </c>
      <c r="U600" s="19" t="n">
        <v>7</v>
      </c>
      <c r="V600" s="19" t="n">
        <v>569</v>
      </c>
    </row>
    <row r="601">
      <c r="A601" s="19" t="inlineStr">
        <is>
          <t>KODEX 은선물(H)</t>
        </is>
      </c>
      <c r="B601" s="19" t="inlineStr">
        <is>
          <t>144600</t>
        </is>
      </c>
      <c r="C601" s="19" t="inlineStr">
        <is>
          <t>[단기스윙]</t>
        </is>
      </c>
      <c r="D601" s="19" t="inlineStr">
        <is>
          <t>[버티기형]</t>
        </is>
      </c>
      <c r="E601" s="19" t="inlineStr">
        <is>
          <t>+5%▶60% 익절 / +10%▶30% 익절 / +20%▶10% 익절</t>
        </is>
      </c>
      <c r="F601" s="19" t="inlineStr">
        <is>
          <t>-5%▶40% 손절 / -15%▶30% 손절 / -20%▶30% 손절</t>
        </is>
      </c>
      <c r="G601" s="19" t="inlineStr">
        <is>
          <t>2026-01-02</t>
        </is>
      </c>
      <c r="H601" s="19" t="inlineStr">
        <is>
          <t>2026-06-08</t>
        </is>
      </c>
      <c r="I601" s="19" t="inlineStr">
        <is>
          <t>예</t>
        </is>
      </c>
      <c r="J601" s="19" t="n">
        <v>0.0005</v>
      </c>
      <c r="K601" s="19" t="n">
        <v>0.0025</v>
      </c>
      <c r="L601" s="19" t="n">
        <v>0.0007</v>
      </c>
      <c r="M601" s="19" t="inlineStr">
        <is>
          <t>2026-04-06</t>
        </is>
      </c>
      <c r="N601" s="19" t="n">
        <v>11918.34</v>
      </c>
      <c r="O601" s="19" t="inlineStr">
        <is>
          <t>2026-04-16</t>
        </is>
      </c>
      <c r="P601" s="19" t="n">
        <v>13260.71</v>
      </c>
      <c r="Q601" s="19" t="inlineStr">
        <is>
          <t>2차 익절 도달(10%)</t>
        </is>
      </c>
      <c r="R601" s="19" t="n">
        <v>7</v>
      </c>
      <c r="S601" s="19" t="n">
        <v>3</v>
      </c>
      <c r="T601" s="19" t="n">
        <v>11.26</v>
      </c>
      <c r="U601" s="19" t="n">
        <v>10.93</v>
      </c>
      <c r="V601" s="19" t="n">
        <v>274</v>
      </c>
    </row>
    <row r="602">
      <c r="A602" s="19" t="inlineStr">
        <is>
          <t>KODEX 은선물(H)</t>
        </is>
      </c>
      <c r="B602" s="19" t="inlineStr">
        <is>
          <t>144600</t>
        </is>
      </c>
      <c r="C602" s="19" t="inlineStr">
        <is>
          <t>[단기스윙]</t>
        </is>
      </c>
      <c r="D602" s="19" t="inlineStr">
        <is>
          <t>[버티기형]</t>
        </is>
      </c>
      <c r="E602" s="19" t="inlineStr">
        <is>
          <t>+5%▶60% 익절 / +10%▶30% 익절 / +20%▶10% 익절</t>
        </is>
      </c>
      <c r="F602" s="19" t="inlineStr">
        <is>
          <t>-5%▶40% 손절 / -15%▶30% 손절 / -20%▶30% 손절</t>
        </is>
      </c>
      <c r="G602" s="19" t="inlineStr">
        <is>
          <t>2026-01-02</t>
        </is>
      </c>
      <c r="H602" s="19" t="inlineStr">
        <is>
          <t>2026-06-08</t>
        </is>
      </c>
      <c r="I602" s="19" t="inlineStr">
        <is>
          <t>예</t>
        </is>
      </c>
      <c r="J602" s="19" t="n">
        <v>0.0005</v>
      </c>
      <c r="K602" s="19" t="n">
        <v>0.0025</v>
      </c>
      <c r="L602" s="19" t="n">
        <v>0.0007</v>
      </c>
      <c r="M602" s="19" t="inlineStr">
        <is>
          <t>2026-04-06</t>
        </is>
      </c>
      <c r="N602" s="19" t="n">
        <v>11918.34</v>
      </c>
      <c r="O602" s="19" t="inlineStr">
        <is>
          <t>2026-05-13</t>
        </is>
      </c>
      <c r="P602" s="19" t="n">
        <v>14309.98</v>
      </c>
      <c r="Q602" s="19" t="inlineStr">
        <is>
          <t>3차 익절 도달(20%)</t>
        </is>
      </c>
      <c r="R602" s="19" t="n">
        <v>3</v>
      </c>
      <c r="S602" s="19" t="n">
        <v>0</v>
      </c>
      <c r="T602" s="19" t="n">
        <v>20.07</v>
      </c>
      <c r="U602" s="19" t="n">
        <v>19.71</v>
      </c>
      <c r="V602" s="19" t="n">
        <v>125</v>
      </c>
    </row>
    <row r="603">
      <c r="A603" s="19" t="inlineStr">
        <is>
          <t>KODEX 은선물(H)</t>
        </is>
      </c>
      <c r="B603" s="19" t="inlineStr">
        <is>
          <t>144600</t>
        </is>
      </c>
      <c r="C603" s="19" t="inlineStr">
        <is>
          <t>[단기스윙]</t>
        </is>
      </c>
      <c r="D603" s="19" t="inlineStr">
        <is>
          <t>[버티기형]</t>
        </is>
      </c>
      <c r="E603" s="19" t="inlineStr">
        <is>
          <t>+5%▶60% 익절 / +10%▶30% 익절 / +20%▶10% 익절</t>
        </is>
      </c>
      <c r="F603" s="19" t="inlineStr">
        <is>
          <t>-5%▶40% 손절 / -15%▶30% 손절 / -20%▶30% 손절</t>
        </is>
      </c>
      <c r="G603" s="19" t="inlineStr">
        <is>
          <t>2026-01-02</t>
        </is>
      </c>
      <c r="H603" s="19" t="inlineStr">
        <is>
          <t>2026-06-08</t>
        </is>
      </c>
      <c r="I603" s="19" t="inlineStr">
        <is>
          <t>예</t>
        </is>
      </c>
      <c r="J603" s="19" t="n">
        <v>0.0005</v>
      </c>
      <c r="K603" s="19" t="n">
        <v>0.0025</v>
      </c>
      <c r="L603" s="19" t="n">
        <v>0.0007</v>
      </c>
      <c r="M603" s="19" t="inlineStr">
        <is>
          <t>2026-05-18</t>
        </is>
      </c>
      <c r="N603" s="19" t="n">
        <v>12388.67</v>
      </c>
      <c r="O603" s="19" t="inlineStr">
        <is>
          <t>2026-06-08</t>
        </is>
      </c>
      <c r="P603" s="19" t="n">
        <v>11027.28</v>
      </c>
      <c r="Q603" s="19" t="inlineStr">
        <is>
          <t>1차 손절 도달(-5%)</t>
        </is>
      </c>
      <c r="R603" s="19" t="n">
        <v>10</v>
      </c>
      <c r="S603" s="19" t="n">
        <v>16</v>
      </c>
      <c r="T603" s="19" t="n">
        <v>-10.99</v>
      </c>
      <c r="U603" s="19" t="n">
        <v>-11.26</v>
      </c>
      <c r="V603" s="19" t="n">
        <v>338</v>
      </c>
    </row>
    <row r="604">
      <c r="A604" s="19" t="inlineStr">
        <is>
          <t>KODEX 은선물(H)</t>
        </is>
      </c>
      <c r="B604" s="19" t="inlineStr">
        <is>
          <t>144600</t>
        </is>
      </c>
      <c r="C604" s="19" t="inlineStr">
        <is>
          <t>[단기스윙]</t>
        </is>
      </c>
      <c r="D604" s="19" t="inlineStr">
        <is>
          <t>[버티기형]</t>
        </is>
      </c>
      <c r="E604" s="19" t="inlineStr">
        <is>
          <t>+5%▶60% 익절 / +10%▶30% 익절 / +20%▶10% 익절</t>
        </is>
      </c>
      <c r="F604" s="19" t="inlineStr">
        <is>
          <t>-5%▶40% 손절 / -15%▶30% 손절 / -20%▶30% 손절</t>
        </is>
      </c>
      <c r="G604" s="19" t="inlineStr">
        <is>
          <t>2026-01-02</t>
        </is>
      </c>
      <c r="H604" s="19" t="inlineStr">
        <is>
          <t>2026-06-08</t>
        </is>
      </c>
      <c r="I604" s="19" t="inlineStr">
        <is>
          <t>예</t>
        </is>
      </c>
      <c r="J604" s="19" t="n">
        <v>0.0005</v>
      </c>
      <c r="K604" s="19" t="n">
        <v>0.0025</v>
      </c>
      <c r="L604" s="19" t="n">
        <v>0.0007</v>
      </c>
      <c r="M604" s="19" t="inlineStr">
        <is>
          <t>2026-05-18</t>
        </is>
      </c>
      <c r="N604" s="19" t="n">
        <v>12388.67</v>
      </c>
      <c r="O604" s="19" t="inlineStr">
        <is>
          <t>2026-06-08</t>
        </is>
      </c>
      <c r="P604" s="19" t="n">
        <v>11027.28</v>
      </c>
      <c r="Q604" s="19" t="inlineStr">
        <is>
          <t>백테스트 종료일 강제청산</t>
        </is>
      </c>
      <c r="R604" s="19" t="n">
        <v>16</v>
      </c>
      <c r="S604" s="19" t="n">
        <v>0</v>
      </c>
      <c r="T604" s="19" t="n">
        <v>-10.99</v>
      </c>
      <c r="U604" s="19" t="n">
        <v>-11.26</v>
      </c>
      <c r="V604" s="19" t="n">
        <v>540</v>
      </c>
    </row>
    <row r="605">
      <c r="A605" s="19" t="inlineStr">
        <is>
          <t>KODEX 은선물(H)</t>
        </is>
      </c>
      <c r="B605" s="19" t="inlineStr">
        <is>
          <t>144600</t>
        </is>
      </c>
      <c r="C605" s="19" t="inlineStr">
        <is>
          <t>[대표님룰]</t>
        </is>
      </c>
      <c r="D605" s="19" t="inlineStr">
        <is>
          <t>[칼손절]</t>
        </is>
      </c>
      <c r="E605" s="19" t="inlineStr">
        <is>
          <t>+5%▶60% 익절 / +10%▶30% 익절 / +30%▶10% 익절</t>
        </is>
      </c>
      <c r="F605" s="19" t="inlineStr">
        <is>
          <t>-2%▶80% 손절 / -4%▶10% 손절 / -6%▶10% 손절</t>
        </is>
      </c>
      <c r="G605" s="19" t="inlineStr">
        <is>
          <t>2026-01-02</t>
        </is>
      </c>
      <c r="H605" s="19" t="inlineStr">
        <is>
          <t>2026-06-08</t>
        </is>
      </c>
      <c r="I605" s="19" t="inlineStr">
        <is>
          <t>예</t>
        </is>
      </c>
      <c r="J605" s="19" t="n">
        <v>0.0005</v>
      </c>
      <c r="K605" s="19" t="n">
        <v>0.0025</v>
      </c>
      <c r="L605" s="19" t="n">
        <v>0.0007</v>
      </c>
      <c r="M605" s="19" t="inlineStr">
        <is>
          <t>2026-04-06</t>
        </is>
      </c>
      <c r="N605" s="19" t="n">
        <v>11918.34</v>
      </c>
      <c r="O605" s="19" t="inlineStr">
        <is>
          <t>2026-04-08</t>
        </is>
      </c>
      <c r="P605" s="19" t="n">
        <v>12791.04</v>
      </c>
      <c r="Q605" s="19" t="inlineStr">
        <is>
          <t>1차 익절 도달(5%)</t>
        </is>
      </c>
      <c r="R605" s="19" t="n">
        <v>15</v>
      </c>
      <c r="S605" s="19" t="n">
        <v>10</v>
      </c>
      <c r="T605" s="19" t="n">
        <v>7.32</v>
      </c>
      <c r="U605" s="19" t="n">
        <v>7</v>
      </c>
      <c r="V605" s="19" t="n">
        <v>569</v>
      </c>
    </row>
    <row r="606">
      <c r="A606" s="19" t="inlineStr">
        <is>
          <t>KODEX 은선물(H)</t>
        </is>
      </c>
      <c r="B606" s="19" t="inlineStr">
        <is>
          <t>144600</t>
        </is>
      </c>
      <c r="C606" s="19" t="inlineStr">
        <is>
          <t>[대표님룰]</t>
        </is>
      </c>
      <c r="D606" s="19" t="inlineStr">
        <is>
          <t>[칼손절]</t>
        </is>
      </c>
      <c r="E606" s="19" t="inlineStr">
        <is>
          <t>+5%▶60% 익절 / +10%▶30% 익절 / +30%▶10% 익절</t>
        </is>
      </c>
      <c r="F606" s="19" t="inlineStr">
        <is>
          <t>-2%▶80% 손절 / -4%▶10% 손절 / -6%▶10% 손절</t>
        </is>
      </c>
      <c r="G606" s="19" t="inlineStr">
        <is>
          <t>2026-01-02</t>
        </is>
      </c>
      <c r="H606" s="19" t="inlineStr">
        <is>
          <t>2026-06-08</t>
        </is>
      </c>
      <c r="I606" s="19" t="inlineStr">
        <is>
          <t>예</t>
        </is>
      </c>
      <c r="J606" s="19" t="n">
        <v>0.0005</v>
      </c>
      <c r="K606" s="19" t="n">
        <v>0.0025</v>
      </c>
      <c r="L606" s="19" t="n">
        <v>0.0007</v>
      </c>
      <c r="M606" s="19" t="inlineStr">
        <is>
          <t>2026-04-06</t>
        </is>
      </c>
      <c r="N606" s="19" t="n">
        <v>11918.34</v>
      </c>
      <c r="O606" s="19" t="inlineStr">
        <is>
          <t>2026-04-16</t>
        </is>
      </c>
      <c r="P606" s="19" t="n">
        <v>13260.71</v>
      </c>
      <c r="Q606" s="19" t="inlineStr">
        <is>
          <t>2차 익절 도달(10%)</t>
        </is>
      </c>
      <c r="R606" s="19" t="n">
        <v>7</v>
      </c>
      <c r="S606" s="19" t="n">
        <v>3</v>
      </c>
      <c r="T606" s="19" t="n">
        <v>11.26</v>
      </c>
      <c r="U606" s="19" t="n">
        <v>10.93</v>
      </c>
      <c r="V606" s="19" t="n">
        <v>274</v>
      </c>
    </row>
    <row r="607">
      <c r="A607" s="19" t="inlineStr">
        <is>
          <t>KODEX 은선물(H)</t>
        </is>
      </c>
      <c r="B607" s="19" t="inlineStr">
        <is>
          <t>144600</t>
        </is>
      </c>
      <c r="C607" s="19" t="inlineStr">
        <is>
          <t>[대표님룰]</t>
        </is>
      </c>
      <c r="D607" s="19" t="inlineStr">
        <is>
          <t>[칼손절]</t>
        </is>
      </c>
      <c r="E607" s="19" t="inlineStr">
        <is>
          <t>+5%▶60% 익절 / +10%▶30% 익절 / +30%▶10% 익절</t>
        </is>
      </c>
      <c r="F607" s="19" t="inlineStr">
        <is>
          <t>-2%▶80% 손절 / -4%▶10% 손절 / -6%▶10% 손절</t>
        </is>
      </c>
      <c r="G607" s="19" t="inlineStr">
        <is>
          <t>2026-01-02</t>
        </is>
      </c>
      <c r="H607" s="19" t="inlineStr">
        <is>
          <t>2026-06-08</t>
        </is>
      </c>
      <c r="I607" s="19" t="inlineStr">
        <is>
          <t>예</t>
        </is>
      </c>
      <c r="J607" s="19" t="n">
        <v>0.0005</v>
      </c>
      <c r="K607" s="19" t="n">
        <v>0.0025</v>
      </c>
      <c r="L607" s="19" t="n">
        <v>0.0007</v>
      </c>
      <c r="M607" s="19" t="inlineStr">
        <is>
          <t>2026-04-06</t>
        </is>
      </c>
      <c r="N607" s="19" t="n">
        <v>11918.34</v>
      </c>
      <c r="O607" s="19" t="inlineStr">
        <is>
          <t>2026-06-08</t>
        </is>
      </c>
      <c r="P607" s="19" t="n">
        <v>11027.28</v>
      </c>
      <c r="Q607" s="19" t="inlineStr">
        <is>
          <t>최종 손절 도달(-6%)</t>
        </is>
      </c>
      <c r="R607" s="19" t="n">
        <v>3</v>
      </c>
      <c r="S607" s="19" t="n">
        <v>0</v>
      </c>
      <c r="T607" s="19" t="n">
        <v>-7.48</v>
      </c>
      <c r="U607" s="19" t="n">
        <v>-7.75</v>
      </c>
      <c r="V607" s="19" t="n">
        <v>101</v>
      </c>
    </row>
    <row r="608">
      <c r="A608" s="19" t="inlineStr">
        <is>
          <t>KODEX 은선물(H)</t>
        </is>
      </c>
      <c r="B608" s="19" t="inlineStr">
        <is>
          <t>144600</t>
        </is>
      </c>
      <c r="C608" s="19" t="inlineStr">
        <is>
          <t>[대표님룰]</t>
        </is>
      </c>
      <c r="D608" s="19" t="inlineStr">
        <is>
          <t>[정석방어]</t>
        </is>
      </c>
      <c r="E608" s="19" t="inlineStr">
        <is>
          <t>+5%▶60% 익절 / +10%▶30% 익절 / +30%▶10% 익절</t>
        </is>
      </c>
      <c r="F608" s="19" t="inlineStr">
        <is>
          <t>-3%▶70% 손절 / -5%▶20% 손절 / -10%▶10% 손절</t>
        </is>
      </c>
      <c r="G608" s="19" t="inlineStr">
        <is>
          <t>2026-01-02</t>
        </is>
      </c>
      <c r="H608" s="19" t="inlineStr">
        <is>
          <t>2026-06-08</t>
        </is>
      </c>
      <c r="I608" s="19" t="inlineStr">
        <is>
          <t>예</t>
        </is>
      </c>
      <c r="J608" s="19" t="n">
        <v>0.0005</v>
      </c>
      <c r="K608" s="19" t="n">
        <v>0.0025</v>
      </c>
      <c r="L608" s="19" t="n">
        <v>0.0007</v>
      </c>
      <c r="M608" s="19" t="inlineStr">
        <is>
          <t>2026-04-06</t>
        </is>
      </c>
      <c r="N608" s="19" t="n">
        <v>11918.34</v>
      </c>
      <c r="O608" s="19" t="inlineStr">
        <is>
          <t>2026-04-08</t>
        </is>
      </c>
      <c r="P608" s="19" t="n">
        <v>12791.04</v>
      </c>
      <c r="Q608" s="19" t="inlineStr">
        <is>
          <t>1차 익절 도달(5%)</t>
        </is>
      </c>
      <c r="R608" s="19" t="n">
        <v>15</v>
      </c>
      <c r="S608" s="19" t="n">
        <v>10</v>
      </c>
      <c r="T608" s="19" t="n">
        <v>7.32</v>
      </c>
      <c r="U608" s="19" t="n">
        <v>7</v>
      </c>
      <c r="V608" s="19" t="n">
        <v>569</v>
      </c>
    </row>
    <row r="609">
      <c r="A609" s="19" t="inlineStr">
        <is>
          <t>KODEX 은선물(H)</t>
        </is>
      </c>
      <c r="B609" s="19" t="inlineStr">
        <is>
          <t>144600</t>
        </is>
      </c>
      <c r="C609" s="19" t="inlineStr">
        <is>
          <t>[대표님룰]</t>
        </is>
      </c>
      <c r="D609" s="19" t="inlineStr">
        <is>
          <t>[정석방어]</t>
        </is>
      </c>
      <c r="E609" s="19" t="inlineStr">
        <is>
          <t>+5%▶60% 익절 / +10%▶30% 익절 / +30%▶10% 익절</t>
        </is>
      </c>
      <c r="F609" s="19" t="inlineStr">
        <is>
          <t>-3%▶70% 손절 / -5%▶20% 손절 / -10%▶10% 손절</t>
        </is>
      </c>
      <c r="G609" s="19" t="inlineStr">
        <is>
          <t>2026-01-02</t>
        </is>
      </c>
      <c r="H609" s="19" t="inlineStr">
        <is>
          <t>2026-06-08</t>
        </is>
      </c>
      <c r="I609" s="19" t="inlineStr">
        <is>
          <t>예</t>
        </is>
      </c>
      <c r="J609" s="19" t="n">
        <v>0.0005</v>
      </c>
      <c r="K609" s="19" t="n">
        <v>0.0025</v>
      </c>
      <c r="L609" s="19" t="n">
        <v>0.0007</v>
      </c>
      <c r="M609" s="19" t="inlineStr">
        <is>
          <t>2026-04-06</t>
        </is>
      </c>
      <c r="N609" s="19" t="n">
        <v>11918.34</v>
      </c>
      <c r="O609" s="19" t="inlineStr">
        <is>
          <t>2026-04-16</t>
        </is>
      </c>
      <c r="P609" s="19" t="n">
        <v>13260.71</v>
      </c>
      <c r="Q609" s="19" t="inlineStr">
        <is>
          <t>2차 익절 도달(10%)</t>
        </is>
      </c>
      <c r="R609" s="19" t="n">
        <v>7</v>
      </c>
      <c r="S609" s="19" t="n">
        <v>3</v>
      </c>
      <c r="T609" s="19" t="n">
        <v>11.26</v>
      </c>
      <c r="U609" s="19" t="n">
        <v>10.93</v>
      </c>
      <c r="V609" s="19" t="n">
        <v>274</v>
      </c>
    </row>
    <row r="610">
      <c r="A610" s="19" t="inlineStr">
        <is>
          <t>KODEX 은선물(H)</t>
        </is>
      </c>
      <c r="B610" s="19" t="inlineStr">
        <is>
          <t>144600</t>
        </is>
      </c>
      <c r="C610" s="19" t="inlineStr">
        <is>
          <t>[대표님룰]</t>
        </is>
      </c>
      <c r="D610" s="19" t="inlineStr">
        <is>
          <t>[정석방어]</t>
        </is>
      </c>
      <c r="E610" s="19" t="inlineStr">
        <is>
          <t>+5%▶60% 익절 / +10%▶30% 익절 / +30%▶10% 익절</t>
        </is>
      </c>
      <c r="F610" s="19" t="inlineStr">
        <is>
          <t>-3%▶70% 손절 / -5%▶20% 손절 / -10%▶10% 손절</t>
        </is>
      </c>
      <c r="G610" s="19" t="inlineStr">
        <is>
          <t>2026-01-02</t>
        </is>
      </c>
      <c r="H610" s="19" t="inlineStr">
        <is>
          <t>2026-06-08</t>
        </is>
      </c>
      <c r="I610" s="19" t="inlineStr">
        <is>
          <t>예</t>
        </is>
      </c>
      <c r="J610" s="19" t="n">
        <v>0.0005</v>
      </c>
      <c r="K610" s="19" t="n">
        <v>0.0025</v>
      </c>
      <c r="L610" s="19" t="n">
        <v>0.0007</v>
      </c>
      <c r="M610" s="19" t="inlineStr">
        <is>
          <t>2026-04-06</t>
        </is>
      </c>
      <c r="N610" s="19" t="n">
        <v>11918.34</v>
      </c>
      <c r="O610" s="19" t="inlineStr">
        <is>
          <t>2026-06-08</t>
        </is>
      </c>
      <c r="P610" s="19" t="n">
        <v>11027.28</v>
      </c>
      <c r="Q610" s="19" t="inlineStr">
        <is>
          <t>2차 손절 도달(-5%)</t>
        </is>
      </c>
      <c r="R610" s="19" t="n">
        <v>3</v>
      </c>
      <c r="S610" s="19" t="n">
        <v>0</v>
      </c>
      <c r="T610" s="19" t="n">
        <v>-7.48</v>
      </c>
      <c r="U610" s="19" t="n">
        <v>-7.75</v>
      </c>
      <c r="V610" s="19" t="n">
        <v>101</v>
      </c>
    </row>
    <row r="611">
      <c r="A611" s="19" t="inlineStr">
        <is>
          <t>KODEX 은선물(H)</t>
        </is>
      </c>
      <c r="B611" s="19" t="inlineStr">
        <is>
          <t>144600</t>
        </is>
      </c>
      <c r="C611" s="19" t="inlineStr">
        <is>
          <t>[대표님룰]</t>
        </is>
      </c>
      <c r="D611" s="19" t="inlineStr">
        <is>
          <t>[변동성허용]</t>
        </is>
      </c>
      <c r="E611" s="19" t="inlineStr">
        <is>
          <t>+5%▶60% 익절 / +10%▶30% 익절 / +30%▶10% 익절</t>
        </is>
      </c>
      <c r="F611" s="19" t="inlineStr">
        <is>
          <t>-5%▶50% 손절 / -10%▶30% 손절 / -15%▶20% 손절</t>
        </is>
      </c>
      <c r="G611" s="19" t="inlineStr">
        <is>
          <t>2026-01-02</t>
        </is>
      </c>
      <c r="H611" s="19" t="inlineStr">
        <is>
          <t>2026-06-08</t>
        </is>
      </c>
      <c r="I611" s="19" t="inlineStr">
        <is>
          <t>예</t>
        </is>
      </c>
      <c r="J611" s="19" t="n">
        <v>0.0005</v>
      </c>
      <c r="K611" s="19" t="n">
        <v>0.0025</v>
      </c>
      <c r="L611" s="19" t="n">
        <v>0.0007</v>
      </c>
      <c r="M611" s="19" t="inlineStr">
        <is>
          <t>2026-04-06</t>
        </is>
      </c>
      <c r="N611" s="19" t="n">
        <v>11918.34</v>
      </c>
      <c r="O611" s="19" t="inlineStr">
        <is>
          <t>2026-04-08</t>
        </is>
      </c>
      <c r="P611" s="19" t="n">
        <v>12791.04</v>
      </c>
      <c r="Q611" s="19" t="inlineStr">
        <is>
          <t>1차 익절 도달(5%)</t>
        </is>
      </c>
      <c r="R611" s="19" t="n">
        <v>15</v>
      </c>
      <c r="S611" s="19" t="n">
        <v>10</v>
      </c>
      <c r="T611" s="19" t="n">
        <v>7.32</v>
      </c>
      <c r="U611" s="19" t="n">
        <v>7</v>
      </c>
      <c r="V611" s="19" t="n">
        <v>569</v>
      </c>
    </row>
    <row r="612">
      <c r="A612" s="19" t="inlineStr">
        <is>
          <t>KODEX 은선물(H)</t>
        </is>
      </c>
      <c r="B612" s="19" t="inlineStr">
        <is>
          <t>144600</t>
        </is>
      </c>
      <c r="C612" s="19" t="inlineStr">
        <is>
          <t>[대표님룰]</t>
        </is>
      </c>
      <c r="D612" s="19" t="inlineStr">
        <is>
          <t>[변동성허용]</t>
        </is>
      </c>
      <c r="E612" s="19" t="inlineStr">
        <is>
          <t>+5%▶60% 익절 / +10%▶30% 익절 / +30%▶10% 익절</t>
        </is>
      </c>
      <c r="F612" s="19" t="inlineStr">
        <is>
          <t>-5%▶50% 손절 / -10%▶30% 손절 / -15%▶20% 손절</t>
        </is>
      </c>
      <c r="G612" s="19" t="inlineStr">
        <is>
          <t>2026-01-02</t>
        </is>
      </c>
      <c r="H612" s="19" t="inlineStr">
        <is>
          <t>2026-06-08</t>
        </is>
      </c>
      <c r="I612" s="19" t="inlineStr">
        <is>
          <t>예</t>
        </is>
      </c>
      <c r="J612" s="19" t="n">
        <v>0.0005</v>
      </c>
      <c r="K612" s="19" t="n">
        <v>0.0025</v>
      </c>
      <c r="L612" s="19" t="n">
        <v>0.0007</v>
      </c>
      <c r="M612" s="19" t="inlineStr">
        <is>
          <t>2026-04-06</t>
        </is>
      </c>
      <c r="N612" s="19" t="n">
        <v>11918.34</v>
      </c>
      <c r="O612" s="19" t="inlineStr">
        <is>
          <t>2026-04-16</t>
        </is>
      </c>
      <c r="P612" s="19" t="n">
        <v>13260.71</v>
      </c>
      <c r="Q612" s="19" t="inlineStr">
        <is>
          <t>2차 익절 도달(10%)</t>
        </is>
      </c>
      <c r="R612" s="19" t="n">
        <v>7</v>
      </c>
      <c r="S612" s="19" t="n">
        <v>3</v>
      </c>
      <c r="T612" s="19" t="n">
        <v>11.26</v>
      </c>
      <c r="U612" s="19" t="n">
        <v>10.93</v>
      </c>
      <c r="V612" s="19" t="n">
        <v>274</v>
      </c>
    </row>
    <row r="613">
      <c r="A613" s="19" t="inlineStr">
        <is>
          <t>KODEX 은선물(H)</t>
        </is>
      </c>
      <c r="B613" s="19" t="inlineStr">
        <is>
          <t>144600</t>
        </is>
      </c>
      <c r="C613" s="19" t="inlineStr">
        <is>
          <t>[대표님룰]</t>
        </is>
      </c>
      <c r="D613" s="19" t="inlineStr">
        <is>
          <t>[변동성허용]</t>
        </is>
      </c>
      <c r="E613" s="19" t="inlineStr">
        <is>
          <t>+5%▶60% 익절 / +10%▶30% 익절 / +30%▶10% 익절</t>
        </is>
      </c>
      <c r="F613" s="19" t="inlineStr">
        <is>
          <t>-5%▶50% 손절 / -10%▶30% 손절 / -15%▶20% 손절</t>
        </is>
      </c>
      <c r="G613" s="19" t="inlineStr">
        <is>
          <t>2026-01-02</t>
        </is>
      </c>
      <c r="H613" s="19" t="inlineStr">
        <is>
          <t>2026-06-08</t>
        </is>
      </c>
      <c r="I613" s="19" t="inlineStr">
        <is>
          <t>예</t>
        </is>
      </c>
      <c r="J613" s="19" t="n">
        <v>0.0005</v>
      </c>
      <c r="K613" s="19" t="n">
        <v>0.0025</v>
      </c>
      <c r="L613" s="19" t="n">
        <v>0.0007</v>
      </c>
      <c r="M613" s="19" t="inlineStr">
        <is>
          <t>2026-04-06</t>
        </is>
      </c>
      <c r="N613" s="19" t="n">
        <v>11918.34</v>
      </c>
      <c r="O613" s="19" t="inlineStr">
        <is>
          <t>2026-06-08</t>
        </is>
      </c>
      <c r="P613" s="19" t="n">
        <v>11027.28</v>
      </c>
      <c r="Q613" s="19" t="inlineStr">
        <is>
          <t>1차 손절 도달(-5%)</t>
        </is>
      </c>
      <c r="R613" s="19" t="n">
        <v>3</v>
      </c>
      <c r="S613" s="19" t="n">
        <v>0</v>
      </c>
      <c r="T613" s="19" t="n">
        <v>-7.48</v>
      </c>
      <c r="U613" s="19" t="n">
        <v>-7.75</v>
      </c>
      <c r="V613" s="19" t="n">
        <v>101</v>
      </c>
    </row>
    <row r="614">
      <c r="A614" s="19" t="inlineStr">
        <is>
          <t>KODEX 은선물(H)</t>
        </is>
      </c>
      <c r="B614" s="19" t="inlineStr">
        <is>
          <t>144600</t>
        </is>
      </c>
      <c r="C614" s="19" t="inlineStr">
        <is>
          <t>[대표님룰]</t>
        </is>
      </c>
      <c r="D614" s="19" t="inlineStr">
        <is>
          <t>[버티기형]</t>
        </is>
      </c>
      <c r="E614" s="19" t="inlineStr">
        <is>
          <t>+5%▶60% 익절 / +10%▶30% 익절 / +30%▶10% 익절</t>
        </is>
      </c>
      <c r="F614" s="19" t="inlineStr">
        <is>
          <t>-5%▶40% 손절 / -15%▶30% 손절 / -20%▶30% 손절</t>
        </is>
      </c>
      <c r="G614" s="19" t="inlineStr">
        <is>
          <t>2026-01-02</t>
        </is>
      </c>
      <c r="H614" s="19" t="inlineStr">
        <is>
          <t>2026-06-08</t>
        </is>
      </c>
      <c r="I614" s="19" t="inlineStr">
        <is>
          <t>예</t>
        </is>
      </c>
      <c r="J614" s="19" t="n">
        <v>0.0005</v>
      </c>
      <c r="K614" s="19" t="n">
        <v>0.0025</v>
      </c>
      <c r="L614" s="19" t="n">
        <v>0.0007</v>
      </c>
      <c r="M614" s="19" t="inlineStr">
        <is>
          <t>2026-04-06</t>
        </is>
      </c>
      <c r="N614" s="19" t="n">
        <v>11918.34</v>
      </c>
      <c r="O614" s="19" t="inlineStr">
        <is>
          <t>2026-04-08</t>
        </is>
      </c>
      <c r="P614" s="19" t="n">
        <v>12791.04</v>
      </c>
      <c r="Q614" s="19" t="inlineStr">
        <is>
          <t>1차 익절 도달(5%)</t>
        </is>
      </c>
      <c r="R614" s="19" t="n">
        <v>15</v>
      </c>
      <c r="S614" s="19" t="n">
        <v>10</v>
      </c>
      <c r="T614" s="19" t="n">
        <v>7.32</v>
      </c>
      <c r="U614" s="19" t="n">
        <v>7</v>
      </c>
      <c r="V614" s="19" t="n">
        <v>569</v>
      </c>
    </row>
    <row r="615">
      <c r="A615" s="19" t="inlineStr">
        <is>
          <t>KODEX 은선물(H)</t>
        </is>
      </c>
      <c r="B615" s="19" t="inlineStr">
        <is>
          <t>144600</t>
        </is>
      </c>
      <c r="C615" s="19" t="inlineStr">
        <is>
          <t>[대표님룰]</t>
        </is>
      </c>
      <c r="D615" s="19" t="inlineStr">
        <is>
          <t>[버티기형]</t>
        </is>
      </c>
      <c r="E615" s="19" t="inlineStr">
        <is>
          <t>+5%▶60% 익절 / +10%▶30% 익절 / +30%▶10% 익절</t>
        </is>
      </c>
      <c r="F615" s="19" t="inlineStr">
        <is>
          <t>-5%▶40% 손절 / -15%▶30% 손절 / -20%▶30% 손절</t>
        </is>
      </c>
      <c r="G615" s="19" t="inlineStr">
        <is>
          <t>2026-01-02</t>
        </is>
      </c>
      <c r="H615" s="19" t="inlineStr">
        <is>
          <t>2026-06-08</t>
        </is>
      </c>
      <c r="I615" s="19" t="inlineStr">
        <is>
          <t>예</t>
        </is>
      </c>
      <c r="J615" s="19" t="n">
        <v>0.0005</v>
      </c>
      <c r="K615" s="19" t="n">
        <v>0.0025</v>
      </c>
      <c r="L615" s="19" t="n">
        <v>0.0007</v>
      </c>
      <c r="M615" s="19" t="inlineStr">
        <is>
          <t>2026-04-06</t>
        </is>
      </c>
      <c r="N615" s="19" t="n">
        <v>11918.34</v>
      </c>
      <c r="O615" s="19" t="inlineStr">
        <is>
          <t>2026-04-16</t>
        </is>
      </c>
      <c r="P615" s="19" t="n">
        <v>13260.71</v>
      </c>
      <c r="Q615" s="19" t="inlineStr">
        <is>
          <t>2차 익절 도달(10%)</t>
        </is>
      </c>
      <c r="R615" s="19" t="n">
        <v>7</v>
      </c>
      <c r="S615" s="19" t="n">
        <v>3</v>
      </c>
      <c r="T615" s="19" t="n">
        <v>11.26</v>
      </c>
      <c r="U615" s="19" t="n">
        <v>10.93</v>
      </c>
      <c r="V615" s="19" t="n">
        <v>274</v>
      </c>
    </row>
    <row r="616">
      <c r="A616" s="19" t="inlineStr">
        <is>
          <t>KODEX 은선물(H)</t>
        </is>
      </c>
      <c r="B616" s="19" t="inlineStr">
        <is>
          <t>144600</t>
        </is>
      </c>
      <c r="C616" s="19" t="inlineStr">
        <is>
          <t>[대표님룰]</t>
        </is>
      </c>
      <c r="D616" s="19" t="inlineStr">
        <is>
          <t>[버티기형]</t>
        </is>
      </c>
      <c r="E616" s="19" t="inlineStr">
        <is>
          <t>+5%▶60% 익절 / +10%▶30% 익절 / +30%▶10% 익절</t>
        </is>
      </c>
      <c r="F616" s="19" t="inlineStr">
        <is>
          <t>-5%▶40% 손절 / -15%▶30% 손절 / -20%▶30% 손절</t>
        </is>
      </c>
      <c r="G616" s="19" t="inlineStr">
        <is>
          <t>2026-01-02</t>
        </is>
      </c>
      <c r="H616" s="19" t="inlineStr">
        <is>
          <t>2026-06-08</t>
        </is>
      </c>
      <c r="I616" s="19" t="inlineStr">
        <is>
          <t>예</t>
        </is>
      </c>
      <c r="J616" s="19" t="n">
        <v>0.0005</v>
      </c>
      <c r="K616" s="19" t="n">
        <v>0.0025</v>
      </c>
      <c r="L616" s="19" t="n">
        <v>0.0007</v>
      </c>
      <c r="M616" s="19" t="inlineStr">
        <is>
          <t>2026-04-06</t>
        </is>
      </c>
      <c r="N616" s="19" t="n">
        <v>11918.34</v>
      </c>
      <c r="O616" s="19" t="inlineStr">
        <is>
          <t>2026-06-08</t>
        </is>
      </c>
      <c r="P616" s="19" t="n">
        <v>11027.28</v>
      </c>
      <c r="Q616" s="19" t="inlineStr">
        <is>
          <t>1차 손절 도달(-5%)</t>
        </is>
      </c>
      <c r="R616" s="19" t="n">
        <v>3</v>
      </c>
      <c r="S616" s="19" t="n">
        <v>0</v>
      </c>
      <c r="T616" s="19" t="n">
        <v>-7.48</v>
      </c>
      <c r="U616" s="19" t="n">
        <v>-7.75</v>
      </c>
      <c r="V616" s="19" t="n">
        <v>101</v>
      </c>
    </row>
    <row r="617">
      <c r="A617" s="19" t="inlineStr">
        <is>
          <t>KODEX 은선물(H)</t>
        </is>
      </c>
      <c r="B617" s="19" t="inlineStr">
        <is>
          <t>144600</t>
        </is>
      </c>
      <c r="C617" s="19" t="inlineStr">
        <is>
          <t>[중기추세]</t>
        </is>
      </c>
      <c r="D617" s="19" t="inlineStr">
        <is>
          <t>[칼손절]</t>
        </is>
      </c>
      <c r="E617" s="19" t="inlineStr">
        <is>
          <t>+10%▶50% 익절 / +20%▶30% 익절 / +30%▶20% 익절</t>
        </is>
      </c>
      <c r="F617" s="19" t="inlineStr">
        <is>
          <t>-2%▶80% 손절 / -4%▶10% 손절 / -6%▶10% 손절</t>
        </is>
      </c>
      <c r="G617" s="19" t="inlineStr">
        <is>
          <t>2026-01-02</t>
        </is>
      </c>
      <c r="H617" s="19" t="inlineStr">
        <is>
          <t>2026-06-08</t>
        </is>
      </c>
      <c r="I617" s="19" t="inlineStr">
        <is>
          <t>예</t>
        </is>
      </c>
      <c r="J617" s="19" t="n">
        <v>0.0005</v>
      </c>
      <c r="K617" s="19" t="n">
        <v>0.0025</v>
      </c>
      <c r="L617" s="19" t="n">
        <v>0.0007</v>
      </c>
      <c r="M617" s="19" t="inlineStr">
        <is>
          <t>2026-04-06</t>
        </is>
      </c>
      <c r="N617" s="19" t="n">
        <v>11918.34</v>
      </c>
      <c r="O617" s="19" t="inlineStr">
        <is>
          <t>2026-04-16</t>
        </is>
      </c>
      <c r="P617" s="19" t="n">
        <v>13260.71</v>
      </c>
      <c r="Q617" s="19" t="inlineStr">
        <is>
          <t>1차 익절 도달(10%)</t>
        </is>
      </c>
      <c r="R617" s="19" t="n">
        <v>12</v>
      </c>
      <c r="S617" s="19" t="n">
        <v>13</v>
      </c>
      <c r="T617" s="19" t="n">
        <v>11.26</v>
      </c>
      <c r="U617" s="19" t="n">
        <v>10.93</v>
      </c>
      <c r="V617" s="19" t="n">
        <v>469</v>
      </c>
    </row>
    <row r="618">
      <c r="A618" s="19" t="inlineStr">
        <is>
          <t>KODEX 은선물(H)</t>
        </is>
      </c>
      <c r="B618" s="19" t="inlineStr">
        <is>
          <t>144600</t>
        </is>
      </c>
      <c r="C618" s="19" t="inlineStr">
        <is>
          <t>[중기추세]</t>
        </is>
      </c>
      <c r="D618" s="19" t="inlineStr">
        <is>
          <t>[칼손절]</t>
        </is>
      </c>
      <c r="E618" s="19" t="inlineStr">
        <is>
          <t>+10%▶50% 익절 / +20%▶30% 익절 / +30%▶20% 익절</t>
        </is>
      </c>
      <c r="F618" s="19" t="inlineStr">
        <is>
          <t>-2%▶80% 손절 / -4%▶10% 손절 / -6%▶10% 손절</t>
        </is>
      </c>
      <c r="G618" s="19" t="inlineStr">
        <is>
          <t>2026-01-02</t>
        </is>
      </c>
      <c r="H618" s="19" t="inlineStr">
        <is>
          <t>2026-06-08</t>
        </is>
      </c>
      <c r="I618" s="19" t="inlineStr">
        <is>
          <t>예</t>
        </is>
      </c>
      <c r="J618" s="19" t="n">
        <v>0.0005</v>
      </c>
      <c r="K618" s="19" t="n">
        <v>0.0025</v>
      </c>
      <c r="L618" s="19" t="n">
        <v>0.0007</v>
      </c>
      <c r="M618" s="19" t="inlineStr">
        <is>
          <t>2026-04-06</t>
        </is>
      </c>
      <c r="N618" s="19" t="n">
        <v>11918.34</v>
      </c>
      <c r="O618" s="19" t="inlineStr">
        <is>
          <t>2026-05-13</t>
        </is>
      </c>
      <c r="P618" s="19" t="n">
        <v>14309.98</v>
      </c>
      <c r="Q618" s="19" t="inlineStr">
        <is>
          <t>2차 익절 도달(20%)</t>
        </is>
      </c>
      <c r="R618" s="19" t="n">
        <v>7</v>
      </c>
      <c r="S618" s="19" t="n">
        <v>6</v>
      </c>
      <c r="T618" s="19" t="n">
        <v>20.07</v>
      </c>
      <c r="U618" s="19" t="n">
        <v>19.71</v>
      </c>
      <c r="V618" s="19" t="n">
        <v>292</v>
      </c>
    </row>
    <row r="619">
      <c r="A619" s="19" t="inlineStr">
        <is>
          <t>KODEX 은선물(H)</t>
        </is>
      </c>
      <c r="B619" s="19" t="inlineStr">
        <is>
          <t>144600</t>
        </is>
      </c>
      <c r="C619" s="19" t="inlineStr">
        <is>
          <t>[중기추세]</t>
        </is>
      </c>
      <c r="D619" s="19" t="inlineStr">
        <is>
          <t>[칼손절]</t>
        </is>
      </c>
      <c r="E619" s="19" t="inlineStr">
        <is>
          <t>+10%▶50% 익절 / +20%▶30% 익절 / +30%▶20% 익절</t>
        </is>
      </c>
      <c r="F619" s="19" t="inlineStr">
        <is>
          <t>-2%▶80% 손절 / -4%▶10% 손절 / -6%▶10% 손절</t>
        </is>
      </c>
      <c r="G619" s="19" t="inlineStr">
        <is>
          <t>2026-01-02</t>
        </is>
      </c>
      <c r="H619" s="19" t="inlineStr">
        <is>
          <t>2026-06-08</t>
        </is>
      </c>
      <c r="I619" s="19" t="inlineStr">
        <is>
          <t>예</t>
        </is>
      </c>
      <c r="J619" s="19" t="n">
        <v>0.0005</v>
      </c>
      <c r="K619" s="19" t="n">
        <v>0.0025</v>
      </c>
      <c r="L619" s="19" t="n">
        <v>0.0007</v>
      </c>
      <c r="M619" s="19" t="inlineStr">
        <is>
          <t>2026-04-06</t>
        </is>
      </c>
      <c r="N619" s="19" t="n">
        <v>11918.34</v>
      </c>
      <c r="O619" s="19" t="inlineStr">
        <is>
          <t>2026-06-08</t>
        </is>
      </c>
      <c r="P619" s="19" t="n">
        <v>11027.28</v>
      </c>
      <c r="Q619" s="19" t="inlineStr">
        <is>
          <t>최종 손절 도달(-6%)</t>
        </is>
      </c>
      <c r="R619" s="19" t="n">
        <v>6</v>
      </c>
      <c r="S619" s="19" t="n">
        <v>0</v>
      </c>
      <c r="T619" s="19" t="n">
        <v>-7.48</v>
      </c>
      <c r="U619" s="19" t="n">
        <v>-7.75</v>
      </c>
      <c r="V619" s="19" t="n">
        <v>201</v>
      </c>
    </row>
    <row r="620">
      <c r="A620" s="19" t="inlineStr">
        <is>
          <t>KODEX 은선물(H)</t>
        </is>
      </c>
      <c r="B620" s="19" t="inlineStr">
        <is>
          <t>144600</t>
        </is>
      </c>
      <c r="C620" s="19" t="inlineStr">
        <is>
          <t>[중기추세]</t>
        </is>
      </c>
      <c r="D620" s="19" t="inlineStr">
        <is>
          <t>[정석방어]</t>
        </is>
      </c>
      <c r="E620" s="19" t="inlineStr">
        <is>
          <t>+10%▶50% 익절 / +20%▶30% 익절 / +30%▶20% 익절</t>
        </is>
      </c>
      <c r="F620" s="19" t="inlineStr">
        <is>
          <t>-3%▶70% 손절 / -5%▶20% 손절 / -10%▶10% 손절</t>
        </is>
      </c>
      <c r="G620" s="19" t="inlineStr">
        <is>
          <t>2026-01-02</t>
        </is>
      </c>
      <c r="H620" s="19" t="inlineStr">
        <is>
          <t>2026-06-08</t>
        </is>
      </c>
      <c r="I620" s="19" t="inlineStr">
        <is>
          <t>예</t>
        </is>
      </c>
      <c r="J620" s="19" t="n">
        <v>0.0005</v>
      </c>
      <c r="K620" s="19" t="n">
        <v>0.0025</v>
      </c>
      <c r="L620" s="19" t="n">
        <v>0.0007</v>
      </c>
      <c r="M620" s="19" t="inlineStr">
        <is>
          <t>2026-04-06</t>
        </is>
      </c>
      <c r="N620" s="19" t="n">
        <v>11918.34</v>
      </c>
      <c r="O620" s="19" t="inlineStr">
        <is>
          <t>2026-04-16</t>
        </is>
      </c>
      <c r="P620" s="19" t="n">
        <v>13260.71</v>
      </c>
      <c r="Q620" s="19" t="inlineStr">
        <is>
          <t>1차 익절 도달(10%)</t>
        </is>
      </c>
      <c r="R620" s="19" t="n">
        <v>12</v>
      </c>
      <c r="S620" s="19" t="n">
        <v>13</v>
      </c>
      <c r="T620" s="19" t="n">
        <v>11.26</v>
      </c>
      <c r="U620" s="19" t="n">
        <v>10.93</v>
      </c>
      <c r="V620" s="19" t="n">
        <v>469</v>
      </c>
    </row>
    <row r="621">
      <c r="A621" s="19" t="inlineStr">
        <is>
          <t>KODEX 은선물(H)</t>
        </is>
      </c>
      <c r="B621" s="19" t="inlineStr">
        <is>
          <t>144600</t>
        </is>
      </c>
      <c r="C621" s="19" t="inlineStr">
        <is>
          <t>[중기추세]</t>
        </is>
      </c>
      <c r="D621" s="19" t="inlineStr">
        <is>
          <t>[정석방어]</t>
        </is>
      </c>
      <c r="E621" s="19" t="inlineStr">
        <is>
          <t>+10%▶50% 익절 / +20%▶30% 익절 / +30%▶20% 익절</t>
        </is>
      </c>
      <c r="F621" s="19" t="inlineStr">
        <is>
          <t>-3%▶70% 손절 / -5%▶20% 손절 / -10%▶10% 손절</t>
        </is>
      </c>
      <c r="G621" s="19" t="inlineStr">
        <is>
          <t>2026-01-02</t>
        </is>
      </c>
      <c r="H621" s="19" t="inlineStr">
        <is>
          <t>2026-06-08</t>
        </is>
      </c>
      <c r="I621" s="19" t="inlineStr">
        <is>
          <t>예</t>
        </is>
      </c>
      <c r="J621" s="19" t="n">
        <v>0.0005</v>
      </c>
      <c r="K621" s="19" t="n">
        <v>0.0025</v>
      </c>
      <c r="L621" s="19" t="n">
        <v>0.0007</v>
      </c>
      <c r="M621" s="19" t="inlineStr">
        <is>
          <t>2026-04-06</t>
        </is>
      </c>
      <c r="N621" s="19" t="n">
        <v>11918.34</v>
      </c>
      <c r="O621" s="19" t="inlineStr">
        <is>
          <t>2026-05-13</t>
        </is>
      </c>
      <c r="P621" s="19" t="n">
        <v>14309.98</v>
      </c>
      <c r="Q621" s="19" t="inlineStr">
        <is>
          <t>2차 익절 도달(20%)</t>
        </is>
      </c>
      <c r="R621" s="19" t="n">
        <v>7</v>
      </c>
      <c r="S621" s="19" t="n">
        <v>6</v>
      </c>
      <c r="T621" s="19" t="n">
        <v>20.07</v>
      </c>
      <c r="U621" s="19" t="n">
        <v>19.71</v>
      </c>
      <c r="V621" s="19" t="n">
        <v>292</v>
      </c>
    </row>
    <row r="622">
      <c r="A622" s="19" t="inlineStr">
        <is>
          <t>KODEX 은선물(H)</t>
        </is>
      </c>
      <c r="B622" s="19" t="inlineStr">
        <is>
          <t>144600</t>
        </is>
      </c>
      <c r="C622" s="19" t="inlineStr">
        <is>
          <t>[중기추세]</t>
        </is>
      </c>
      <c r="D622" s="19" t="inlineStr">
        <is>
          <t>[정석방어]</t>
        </is>
      </c>
      <c r="E622" s="19" t="inlineStr">
        <is>
          <t>+10%▶50% 익절 / +20%▶30% 익절 / +30%▶20% 익절</t>
        </is>
      </c>
      <c r="F622" s="19" t="inlineStr">
        <is>
          <t>-3%▶70% 손절 / -5%▶20% 손절 / -10%▶10% 손절</t>
        </is>
      </c>
      <c r="G622" s="19" t="inlineStr">
        <is>
          <t>2026-01-02</t>
        </is>
      </c>
      <c r="H622" s="19" t="inlineStr">
        <is>
          <t>2026-06-08</t>
        </is>
      </c>
      <c r="I622" s="19" t="inlineStr">
        <is>
          <t>예</t>
        </is>
      </c>
      <c r="J622" s="19" t="n">
        <v>0.0005</v>
      </c>
      <c r="K622" s="19" t="n">
        <v>0.0025</v>
      </c>
      <c r="L622" s="19" t="n">
        <v>0.0007</v>
      </c>
      <c r="M622" s="19" t="inlineStr">
        <is>
          <t>2026-04-06</t>
        </is>
      </c>
      <c r="N622" s="19" t="n">
        <v>11918.34</v>
      </c>
      <c r="O622" s="19" t="inlineStr">
        <is>
          <t>2026-06-08</t>
        </is>
      </c>
      <c r="P622" s="19" t="n">
        <v>11027.28</v>
      </c>
      <c r="Q622" s="19" t="inlineStr">
        <is>
          <t>2차 손절 도달(-5%)</t>
        </is>
      </c>
      <c r="R622" s="19" t="n">
        <v>5</v>
      </c>
      <c r="S622" s="19" t="n">
        <v>1</v>
      </c>
      <c r="T622" s="19" t="n">
        <v>-7.48</v>
      </c>
      <c r="U622" s="19" t="n">
        <v>-7.75</v>
      </c>
      <c r="V622" s="19" t="n">
        <v>168</v>
      </c>
    </row>
    <row r="623">
      <c r="A623" s="19" t="inlineStr">
        <is>
          <t>KODEX 은선물(H)</t>
        </is>
      </c>
      <c r="B623" s="19" t="inlineStr">
        <is>
          <t>144600</t>
        </is>
      </c>
      <c r="C623" s="19" t="inlineStr">
        <is>
          <t>[중기추세]</t>
        </is>
      </c>
      <c r="D623" s="19" t="inlineStr">
        <is>
          <t>[정석방어]</t>
        </is>
      </c>
      <c r="E623" s="19" t="inlineStr">
        <is>
          <t>+10%▶50% 익절 / +20%▶30% 익절 / +30%▶20% 익절</t>
        </is>
      </c>
      <c r="F623" s="19" t="inlineStr">
        <is>
          <t>-3%▶70% 손절 / -5%▶20% 손절 / -10%▶10% 손절</t>
        </is>
      </c>
      <c r="G623" s="19" t="inlineStr">
        <is>
          <t>2026-01-02</t>
        </is>
      </c>
      <c r="H623" s="19" t="inlineStr">
        <is>
          <t>2026-06-08</t>
        </is>
      </c>
      <c r="I623" s="19" t="inlineStr">
        <is>
          <t>예</t>
        </is>
      </c>
      <c r="J623" s="19" t="n">
        <v>0.0005</v>
      </c>
      <c r="K623" s="19" t="n">
        <v>0.0025</v>
      </c>
      <c r="L623" s="19" t="n">
        <v>0.0007</v>
      </c>
      <c r="M623" s="19" t="inlineStr">
        <is>
          <t>2026-04-06</t>
        </is>
      </c>
      <c r="N623" s="19" t="n">
        <v>11918.34</v>
      </c>
      <c r="O623" s="19" t="inlineStr">
        <is>
          <t>2026-06-08</t>
        </is>
      </c>
      <c r="P623" s="19" t="n">
        <v>11027.28</v>
      </c>
      <c r="Q623" s="19" t="inlineStr">
        <is>
          <t>백테스트 종료일 강제청산</t>
        </is>
      </c>
      <c r="R623" s="19" t="n">
        <v>1</v>
      </c>
      <c r="S623" s="19" t="n">
        <v>0</v>
      </c>
      <c r="T623" s="19" t="n">
        <v>-7.48</v>
      </c>
      <c r="U623" s="19" t="n">
        <v>-7.75</v>
      </c>
      <c r="V623" s="19" t="n">
        <v>34</v>
      </c>
    </row>
    <row r="624">
      <c r="A624" s="19" t="inlineStr">
        <is>
          <t>KODEX 은선물(H)</t>
        </is>
      </c>
      <c r="B624" s="19" t="inlineStr">
        <is>
          <t>144600</t>
        </is>
      </c>
      <c r="C624" s="19" t="inlineStr">
        <is>
          <t>[중기추세]</t>
        </is>
      </c>
      <c r="D624" s="19" t="inlineStr">
        <is>
          <t>[변동성허용]</t>
        </is>
      </c>
      <c r="E624" s="19" t="inlineStr">
        <is>
          <t>+10%▶50% 익절 / +20%▶30% 익절 / +30%▶20% 익절</t>
        </is>
      </c>
      <c r="F624" s="19" t="inlineStr">
        <is>
          <t>-5%▶50% 손절 / -10%▶30% 손절 / -15%▶20% 손절</t>
        </is>
      </c>
      <c r="G624" s="19" t="inlineStr">
        <is>
          <t>2026-01-02</t>
        </is>
      </c>
      <c r="H624" s="19" t="inlineStr">
        <is>
          <t>2026-06-08</t>
        </is>
      </c>
      <c r="I624" s="19" t="inlineStr">
        <is>
          <t>예</t>
        </is>
      </c>
      <c r="J624" s="19" t="n">
        <v>0.0005</v>
      </c>
      <c r="K624" s="19" t="n">
        <v>0.0025</v>
      </c>
      <c r="L624" s="19" t="n">
        <v>0.0007</v>
      </c>
      <c r="M624" s="19" t="inlineStr">
        <is>
          <t>2026-04-06</t>
        </is>
      </c>
      <c r="N624" s="19" t="n">
        <v>11918.34</v>
      </c>
      <c r="O624" s="19" t="inlineStr">
        <is>
          <t>2026-04-16</t>
        </is>
      </c>
      <c r="P624" s="19" t="n">
        <v>13260.71</v>
      </c>
      <c r="Q624" s="19" t="inlineStr">
        <is>
          <t>1차 익절 도달(10%)</t>
        </is>
      </c>
      <c r="R624" s="19" t="n">
        <v>12</v>
      </c>
      <c r="S624" s="19" t="n">
        <v>13</v>
      </c>
      <c r="T624" s="19" t="n">
        <v>11.26</v>
      </c>
      <c r="U624" s="19" t="n">
        <v>10.93</v>
      </c>
      <c r="V624" s="19" t="n">
        <v>469</v>
      </c>
    </row>
    <row r="625">
      <c r="A625" s="19" t="inlineStr">
        <is>
          <t>KODEX 은선물(H)</t>
        </is>
      </c>
      <c r="B625" s="19" t="inlineStr">
        <is>
          <t>144600</t>
        </is>
      </c>
      <c r="C625" s="19" t="inlineStr">
        <is>
          <t>[중기추세]</t>
        </is>
      </c>
      <c r="D625" s="19" t="inlineStr">
        <is>
          <t>[변동성허용]</t>
        </is>
      </c>
      <c r="E625" s="19" t="inlineStr">
        <is>
          <t>+10%▶50% 익절 / +20%▶30% 익절 / +30%▶20% 익절</t>
        </is>
      </c>
      <c r="F625" s="19" t="inlineStr">
        <is>
          <t>-5%▶50% 손절 / -10%▶30% 손절 / -15%▶20% 손절</t>
        </is>
      </c>
      <c r="G625" s="19" t="inlineStr">
        <is>
          <t>2026-01-02</t>
        </is>
      </c>
      <c r="H625" s="19" t="inlineStr">
        <is>
          <t>2026-06-08</t>
        </is>
      </c>
      <c r="I625" s="19" t="inlineStr">
        <is>
          <t>예</t>
        </is>
      </c>
      <c r="J625" s="19" t="n">
        <v>0.0005</v>
      </c>
      <c r="K625" s="19" t="n">
        <v>0.0025</v>
      </c>
      <c r="L625" s="19" t="n">
        <v>0.0007</v>
      </c>
      <c r="M625" s="19" t="inlineStr">
        <is>
          <t>2026-04-06</t>
        </is>
      </c>
      <c r="N625" s="19" t="n">
        <v>11918.34</v>
      </c>
      <c r="O625" s="19" t="inlineStr">
        <is>
          <t>2026-05-13</t>
        </is>
      </c>
      <c r="P625" s="19" t="n">
        <v>14309.98</v>
      </c>
      <c r="Q625" s="19" t="inlineStr">
        <is>
          <t>2차 익절 도달(20%)</t>
        </is>
      </c>
      <c r="R625" s="19" t="n">
        <v>7</v>
      </c>
      <c r="S625" s="19" t="n">
        <v>6</v>
      </c>
      <c r="T625" s="19" t="n">
        <v>20.07</v>
      </c>
      <c r="U625" s="19" t="n">
        <v>19.71</v>
      </c>
      <c r="V625" s="19" t="n">
        <v>292</v>
      </c>
    </row>
    <row r="626">
      <c r="A626" s="19" t="inlineStr">
        <is>
          <t>KODEX 은선물(H)</t>
        </is>
      </c>
      <c r="B626" s="19" t="inlineStr">
        <is>
          <t>144600</t>
        </is>
      </c>
      <c r="C626" s="19" t="inlineStr">
        <is>
          <t>[중기추세]</t>
        </is>
      </c>
      <c r="D626" s="19" t="inlineStr">
        <is>
          <t>[변동성허용]</t>
        </is>
      </c>
      <c r="E626" s="19" t="inlineStr">
        <is>
          <t>+10%▶50% 익절 / +20%▶30% 익절 / +30%▶20% 익절</t>
        </is>
      </c>
      <c r="F626" s="19" t="inlineStr">
        <is>
          <t>-5%▶50% 손절 / -10%▶30% 손절 / -15%▶20% 손절</t>
        </is>
      </c>
      <c r="G626" s="19" t="inlineStr">
        <is>
          <t>2026-01-02</t>
        </is>
      </c>
      <c r="H626" s="19" t="inlineStr">
        <is>
          <t>2026-06-08</t>
        </is>
      </c>
      <c r="I626" s="19" t="inlineStr">
        <is>
          <t>예</t>
        </is>
      </c>
      <c r="J626" s="19" t="n">
        <v>0.0005</v>
      </c>
      <c r="K626" s="19" t="n">
        <v>0.0025</v>
      </c>
      <c r="L626" s="19" t="n">
        <v>0.0007</v>
      </c>
      <c r="M626" s="19" t="inlineStr">
        <is>
          <t>2026-04-06</t>
        </is>
      </c>
      <c r="N626" s="19" t="n">
        <v>11918.34</v>
      </c>
      <c r="O626" s="19" t="inlineStr">
        <is>
          <t>2026-06-08</t>
        </is>
      </c>
      <c r="P626" s="19" t="n">
        <v>11027.28</v>
      </c>
      <c r="Q626" s="19" t="inlineStr">
        <is>
          <t>1차 손절 도달(-5%)</t>
        </is>
      </c>
      <c r="R626" s="19" t="n">
        <v>6</v>
      </c>
      <c r="S626" s="19" t="n">
        <v>0</v>
      </c>
      <c r="T626" s="19" t="n">
        <v>-7.48</v>
      </c>
      <c r="U626" s="19" t="n">
        <v>-7.75</v>
      </c>
      <c r="V626" s="19" t="n">
        <v>201</v>
      </c>
    </row>
    <row r="627">
      <c r="A627" s="19" t="inlineStr">
        <is>
          <t>KODEX 은선물(H)</t>
        </is>
      </c>
      <c r="B627" s="19" t="inlineStr">
        <is>
          <t>144600</t>
        </is>
      </c>
      <c r="C627" s="19" t="inlineStr">
        <is>
          <t>[중기추세]</t>
        </is>
      </c>
      <c r="D627" s="19" t="inlineStr">
        <is>
          <t>[버티기형]</t>
        </is>
      </c>
      <c r="E627" s="19" t="inlineStr">
        <is>
          <t>+10%▶50% 익절 / +20%▶30% 익절 / +30%▶20% 익절</t>
        </is>
      </c>
      <c r="F627" s="19" t="inlineStr">
        <is>
          <t>-5%▶40% 손절 / -15%▶30% 손절 / -20%▶30% 손절</t>
        </is>
      </c>
      <c r="G627" s="19" t="inlineStr">
        <is>
          <t>2026-01-02</t>
        </is>
      </c>
      <c r="H627" s="19" t="inlineStr">
        <is>
          <t>2026-06-08</t>
        </is>
      </c>
      <c r="I627" s="19" t="inlineStr">
        <is>
          <t>예</t>
        </is>
      </c>
      <c r="J627" s="19" t="n">
        <v>0.0005</v>
      </c>
      <c r="K627" s="19" t="n">
        <v>0.0025</v>
      </c>
      <c r="L627" s="19" t="n">
        <v>0.0007</v>
      </c>
      <c r="M627" s="19" t="inlineStr">
        <is>
          <t>2026-04-06</t>
        </is>
      </c>
      <c r="N627" s="19" t="n">
        <v>11918.34</v>
      </c>
      <c r="O627" s="19" t="inlineStr">
        <is>
          <t>2026-04-16</t>
        </is>
      </c>
      <c r="P627" s="19" t="n">
        <v>13260.71</v>
      </c>
      <c r="Q627" s="19" t="inlineStr">
        <is>
          <t>1차 익절 도달(10%)</t>
        </is>
      </c>
      <c r="R627" s="19" t="n">
        <v>12</v>
      </c>
      <c r="S627" s="19" t="n">
        <v>13</v>
      </c>
      <c r="T627" s="19" t="n">
        <v>11.26</v>
      </c>
      <c r="U627" s="19" t="n">
        <v>10.93</v>
      </c>
      <c r="V627" s="19" t="n">
        <v>469</v>
      </c>
    </row>
    <row r="628">
      <c r="A628" s="19" t="inlineStr">
        <is>
          <t>KODEX 은선물(H)</t>
        </is>
      </c>
      <c r="B628" s="19" t="inlineStr">
        <is>
          <t>144600</t>
        </is>
      </c>
      <c r="C628" s="19" t="inlineStr">
        <is>
          <t>[중기추세]</t>
        </is>
      </c>
      <c r="D628" s="19" t="inlineStr">
        <is>
          <t>[버티기형]</t>
        </is>
      </c>
      <c r="E628" s="19" t="inlineStr">
        <is>
          <t>+10%▶50% 익절 / +20%▶30% 익절 / +30%▶20% 익절</t>
        </is>
      </c>
      <c r="F628" s="19" t="inlineStr">
        <is>
          <t>-5%▶40% 손절 / -15%▶30% 손절 / -20%▶30% 손절</t>
        </is>
      </c>
      <c r="G628" s="19" t="inlineStr">
        <is>
          <t>2026-01-02</t>
        </is>
      </c>
      <c r="H628" s="19" t="inlineStr">
        <is>
          <t>2026-06-08</t>
        </is>
      </c>
      <c r="I628" s="19" t="inlineStr">
        <is>
          <t>예</t>
        </is>
      </c>
      <c r="J628" s="19" t="n">
        <v>0.0005</v>
      </c>
      <c r="K628" s="19" t="n">
        <v>0.0025</v>
      </c>
      <c r="L628" s="19" t="n">
        <v>0.0007</v>
      </c>
      <c r="M628" s="19" t="inlineStr">
        <is>
          <t>2026-04-06</t>
        </is>
      </c>
      <c r="N628" s="19" t="n">
        <v>11918.34</v>
      </c>
      <c r="O628" s="19" t="inlineStr">
        <is>
          <t>2026-05-13</t>
        </is>
      </c>
      <c r="P628" s="19" t="n">
        <v>14309.98</v>
      </c>
      <c r="Q628" s="19" t="inlineStr">
        <is>
          <t>2차 익절 도달(20%)</t>
        </is>
      </c>
      <c r="R628" s="19" t="n">
        <v>7</v>
      </c>
      <c r="S628" s="19" t="n">
        <v>6</v>
      </c>
      <c r="T628" s="19" t="n">
        <v>20.07</v>
      </c>
      <c r="U628" s="19" t="n">
        <v>19.71</v>
      </c>
      <c r="V628" s="19" t="n">
        <v>292</v>
      </c>
    </row>
    <row r="629">
      <c r="A629" s="19" t="inlineStr">
        <is>
          <t>KODEX 은선물(H)</t>
        </is>
      </c>
      <c r="B629" s="19" t="inlineStr">
        <is>
          <t>144600</t>
        </is>
      </c>
      <c r="C629" s="19" t="inlineStr">
        <is>
          <t>[중기추세]</t>
        </is>
      </c>
      <c r="D629" s="19" t="inlineStr">
        <is>
          <t>[버티기형]</t>
        </is>
      </c>
      <c r="E629" s="19" t="inlineStr">
        <is>
          <t>+10%▶50% 익절 / +20%▶30% 익절 / +30%▶20% 익절</t>
        </is>
      </c>
      <c r="F629" s="19" t="inlineStr">
        <is>
          <t>-5%▶40% 손절 / -15%▶30% 손절 / -20%▶30% 손절</t>
        </is>
      </c>
      <c r="G629" s="19" t="inlineStr">
        <is>
          <t>2026-01-02</t>
        </is>
      </c>
      <c r="H629" s="19" t="inlineStr">
        <is>
          <t>2026-06-08</t>
        </is>
      </c>
      <c r="I629" s="19" t="inlineStr">
        <is>
          <t>예</t>
        </is>
      </c>
      <c r="J629" s="19" t="n">
        <v>0.0005</v>
      </c>
      <c r="K629" s="19" t="n">
        <v>0.0025</v>
      </c>
      <c r="L629" s="19" t="n">
        <v>0.0007</v>
      </c>
      <c r="M629" s="19" t="inlineStr">
        <is>
          <t>2026-04-06</t>
        </is>
      </c>
      <c r="N629" s="19" t="n">
        <v>11918.34</v>
      </c>
      <c r="O629" s="19" t="inlineStr">
        <is>
          <t>2026-06-08</t>
        </is>
      </c>
      <c r="P629" s="19" t="n">
        <v>11027.28</v>
      </c>
      <c r="Q629" s="19" t="inlineStr">
        <is>
          <t>1차 손절 도달(-5%)</t>
        </is>
      </c>
      <c r="R629" s="19" t="n">
        <v>6</v>
      </c>
      <c r="S629" s="19" t="n">
        <v>0</v>
      </c>
      <c r="T629" s="19" t="n">
        <v>-7.48</v>
      </c>
      <c r="U629" s="19" t="n">
        <v>-7.75</v>
      </c>
      <c r="V629" s="19" t="n">
        <v>201</v>
      </c>
    </row>
    <row r="630">
      <c r="A630" s="19" t="inlineStr">
        <is>
          <t>KODEX 은선물(H)</t>
        </is>
      </c>
      <c r="B630" s="19" t="inlineStr">
        <is>
          <t>144600</t>
        </is>
      </c>
      <c r="C630" s="19" t="inlineStr">
        <is>
          <t>[수익극대화]</t>
        </is>
      </c>
      <c r="D630" s="19" t="inlineStr">
        <is>
          <t>[칼손절]</t>
        </is>
      </c>
      <c r="E630" s="19" t="inlineStr">
        <is>
          <t>+10%▶40% 익절 / +20%▶30% 익절 / +40%▶30% 익절</t>
        </is>
      </c>
      <c r="F630" s="19" t="inlineStr">
        <is>
          <t>-2%▶80% 손절 / -4%▶10% 손절 / -6%▶10% 손절</t>
        </is>
      </c>
      <c r="G630" s="19" t="inlineStr">
        <is>
          <t>2026-01-02</t>
        </is>
      </c>
      <c r="H630" s="19" t="inlineStr">
        <is>
          <t>2026-06-08</t>
        </is>
      </c>
      <c r="I630" s="19" t="inlineStr">
        <is>
          <t>예</t>
        </is>
      </c>
      <c r="J630" s="19" t="n">
        <v>0.0005</v>
      </c>
      <c r="K630" s="19" t="n">
        <v>0.0025</v>
      </c>
      <c r="L630" s="19" t="n">
        <v>0.0007</v>
      </c>
      <c r="M630" s="19" t="inlineStr">
        <is>
          <t>2026-04-06</t>
        </is>
      </c>
      <c r="N630" s="19" t="n">
        <v>11918.34</v>
      </c>
      <c r="O630" s="19" t="inlineStr">
        <is>
          <t>2026-04-16</t>
        </is>
      </c>
      <c r="P630" s="19" t="n">
        <v>13260.71</v>
      </c>
      <c r="Q630" s="19" t="inlineStr">
        <is>
          <t>1차 익절 도달(10%)</t>
        </is>
      </c>
      <c r="R630" s="19" t="n">
        <v>10</v>
      </c>
      <c r="S630" s="19" t="n">
        <v>15</v>
      </c>
      <c r="T630" s="19" t="n">
        <v>11.26</v>
      </c>
      <c r="U630" s="19" t="n">
        <v>10.93</v>
      </c>
      <c r="V630" s="19" t="n">
        <v>391</v>
      </c>
    </row>
    <row r="631">
      <c r="A631" s="19" t="inlineStr">
        <is>
          <t>KODEX 은선물(H)</t>
        </is>
      </c>
      <c r="B631" s="19" t="inlineStr">
        <is>
          <t>144600</t>
        </is>
      </c>
      <c r="C631" s="19" t="inlineStr">
        <is>
          <t>[수익극대화]</t>
        </is>
      </c>
      <c r="D631" s="19" t="inlineStr">
        <is>
          <t>[칼손절]</t>
        </is>
      </c>
      <c r="E631" s="19" t="inlineStr">
        <is>
          <t>+10%▶40% 익절 / +20%▶30% 익절 / +40%▶30% 익절</t>
        </is>
      </c>
      <c r="F631" s="19" t="inlineStr">
        <is>
          <t>-2%▶80% 손절 / -4%▶10% 손절 / -6%▶10% 손절</t>
        </is>
      </c>
      <c r="G631" s="19" t="inlineStr">
        <is>
          <t>2026-01-02</t>
        </is>
      </c>
      <c r="H631" s="19" t="inlineStr">
        <is>
          <t>2026-06-08</t>
        </is>
      </c>
      <c r="I631" s="19" t="inlineStr">
        <is>
          <t>예</t>
        </is>
      </c>
      <c r="J631" s="19" t="n">
        <v>0.0005</v>
      </c>
      <c r="K631" s="19" t="n">
        <v>0.0025</v>
      </c>
      <c r="L631" s="19" t="n">
        <v>0.0007</v>
      </c>
      <c r="M631" s="19" t="inlineStr">
        <is>
          <t>2026-04-06</t>
        </is>
      </c>
      <c r="N631" s="19" t="n">
        <v>11918.34</v>
      </c>
      <c r="O631" s="19" t="inlineStr">
        <is>
          <t>2026-05-13</t>
        </is>
      </c>
      <c r="P631" s="19" t="n">
        <v>14309.98</v>
      </c>
      <c r="Q631" s="19" t="inlineStr">
        <is>
          <t>2차 익절 도달(20%)</t>
        </is>
      </c>
      <c r="R631" s="19" t="n">
        <v>7</v>
      </c>
      <c r="S631" s="19" t="n">
        <v>8</v>
      </c>
      <c r="T631" s="19" t="n">
        <v>20.07</v>
      </c>
      <c r="U631" s="19" t="n">
        <v>19.71</v>
      </c>
      <c r="V631" s="19" t="n">
        <v>292</v>
      </c>
    </row>
    <row r="632">
      <c r="A632" s="19" t="inlineStr">
        <is>
          <t>KODEX 은선물(H)</t>
        </is>
      </c>
      <c r="B632" s="19" t="inlineStr">
        <is>
          <t>144600</t>
        </is>
      </c>
      <c r="C632" s="19" t="inlineStr">
        <is>
          <t>[수익극대화]</t>
        </is>
      </c>
      <c r="D632" s="19" t="inlineStr">
        <is>
          <t>[칼손절]</t>
        </is>
      </c>
      <c r="E632" s="19" t="inlineStr">
        <is>
          <t>+10%▶40% 익절 / +20%▶30% 익절 / +40%▶30% 익절</t>
        </is>
      </c>
      <c r="F632" s="19" t="inlineStr">
        <is>
          <t>-2%▶80% 손절 / -4%▶10% 손절 / -6%▶10% 손절</t>
        </is>
      </c>
      <c r="G632" s="19" t="inlineStr">
        <is>
          <t>2026-01-02</t>
        </is>
      </c>
      <c r="H632" s="19" t="inlineStr">
        <is>
          <t>2026-06-08</t>
        </is>
      </c>
      <c r="I632" s="19" t="inlineStr">
        <is>
          <t>예</t>
        </is>
      </c>
      <c r="J632" s="19" t="n">
        <v>0.0005</v>
      </c>
      <c r="K632" s="19" t="n">
        <v>0.0025</v>
      </c>
      <c r="L632" s="19" t="n">
        <v>0.0007</v>
      </c>
      <c r="M632" s="19" t="inlineStr">
        <is>
          <t>2026-04-06</t>
        </is>
      </c>
      <c r="N632" s="19" t="n">
        <v>11918.34</v>
      </c>
      <c r="O632" s="19" t="inlineStr">
        <is>
          <t>2026-06-08</t>
        </is>
      </c>
      <c r="P632" s="19" t="n">
        <v>11027.28</v>
      </c>
      <c r="Q632" s="19" t="inlineStr">
        <is>
          <t>최종 손절 도달(-6%)</t>
        </is>
      </c>
      <c r="R632" s="19" t="n">
        <v>8</v>
      </c>
      <c r="S632" s="19" t="n">
        <v>0</v>
      </c>
      <c r="T632" s="19" t="n">
        <v>-7.48</v>
      </c>
      <c r="U632" s="19" t="n">
        <v>-7.75</v>
      </c>
      <c r="V632" s="19" t="n">
        <v>268</v>
      </c>
    </row>
    <row r="633">
      <c r="A633" s="19" t="inlineStr">
        <is>
          <t>KODEX 은선물(H)</t>
        </is>
      </c>
      <c r="B633" s="19" t="inlineStr">
        <is>
          <t>144600</t>
        </is>
      </c>
      <c r="C633" s="19" t="inlineStr">
        <is>
          <t>[수익극대화]</t>
        </is>
      </c>
      <c r="D633" s="19" t="inlineStr">
        <is>
          <t>[정석방어]</t>
        </is>
      </c>
      <c r="E633" s="19" t="inlineStr">
        <is>
          <t>+10%▶40% 익절 / +20%▶30% 익절 / +40%▶30% 익절</t>
        </is>
      </c>
      <c r="F633" s="19" t="inlineStr">
        <is>
          <t>-3%▶70% 손절 / -5%▶20% 손절 / -10%▶10% 손절</t>
        </is>
      </c>
      <c r="G633" s="19" t="inlineStr">
        <is>
          <t>2026-01-02</t>
        </is>
      </c>
      <c r="H633" s="19" t="inlineStr">
        <is>
          <t>2026-06-08</t>
        </is>
      </c>
      <c r="I633" s="19" t="inlineStr">
        <is>
          <t>예</t>
        </is>
      </c>
      <c r="J633" s="19" t="n">
        <v>0.0005</v>
      </c>
      <c r="K633" s="19" t="n">
        <v>0.0025</v>
      </c>
      <c r="L633" s="19" t="n">
        <v>0.0007</v>
      </c>
      <c r="M633" s="19" t="inlineStr">
        <is>
          <t>2026-04-06</t>
        </is>
      </c>
      <c r="N633" s="19" t="n">
        <v>11918.34</v>
      </c>
      <c r="O633" s="19" t="inlineStr">
        <is>
          <t>2026-04-16</t>
        </is>
      </c>
      <c r="P633" s="19" t="n">
        <v>13260.71</v>
      </c>
      <c r="Q633" s="19" t="inlineStr">
        <is>
          <t>1차 익절 도달(10%)</t>
        </is>
      </c>
      <c r="R633" s="19" t="n">
        <v>10</v>
      </c>
      <c r="S633" s="19" t="n">
        <v>15</v>
      </c>
      <c r="T633" s="19" t="n">
        <v>11.26</v>
      </c>
      <c r="U633" s="19" t="n">
        <v>10.93</v>
      </c>
      <c r="V633" s="19" t="n">
        <v>391</v>
      </c>
    </row>
    <row r="634">
      <c r="A634" s="19" t="inlineStr">
        <is>
          <t>KODEX 은선물(H)</t>
        </is>
      </c>
      <c r="B634" s="19" t="inlineStr">
        <is>
          <t>144600</t>
        </is>
      </c>
      <c r="C634" s="19" t="inlineStr">
        <is>
          <t>[수익극대화]</t>
        </is>
      </c>
      <c r="D634" s="19" t="inlineStr">
        <is>
          <t>[정석방어]</t>
        </is>
      </c>
      <c r="E634" s="19" t="inlineStr">
        <is>
          <t>+10%▶40% 익절 / +20%▶30% 익절 / +40%▶30% 익절</t>
        </is>
      </c>
      <c r="F634" s="19" t="inlineStr">
        <is>
          <t>-3%▶70% 손절 / -5%▶20% 손절 / -10%▶10% 손절</t>
        </is>
      </c>
      <c r="G634" s="19" t="inlineStr">
        <is>
          <t>2026-01-02</t>
        </is>
      </c>
      <c r="H634" s="19" t="inlineStr">
        <is>
          <t>2026-06-08</t>
        </is>
      </c>
      <c r="I634" s="19" t="inlineStr">
        <is>
          <t>예</t>
        </is>
      </c>
      <c r="J634" s="19" t="n">
        <v>0.0005</v>
      </c>
      <c r="K634" s="19" t="n">
        <v>0.0025</v>
      </c>
      <c r="L634" s="19" t="n">
        <v>0.0007</v>
      </c>
      <c r="M634" s="19" t="inlineStr">
        <is>
          <t>2026-04-06</t>
        </is>
      </c>
      <c r="N634" s="19" t="n">
        <v>11918.34</v>
      </c>
      <c r="O634" s="19" t="inlineStr">
        <is>
          <t>2026-05-13</t>
        </is>
      </c>
      <c r="P634" s="19" t="n">
        <v>14309.98</v>
      </c>
      <c r="Q634" s="19" t="inlineStr">
        <is>
          <t>2차 익절 도달(20%)</t>
        </is>
      </c>
      <c r="R634" s="19" t="n">
        <v>7</v>
      </c>
      <c r="S634" s="19" t="n">
        <v>8</v>
      </c>
      <c r="T634" s="19" t="n">
        <v>20.07</v>
      </c>
      <c r="U634" s="19" t="n">
        <v>19.71</v>
      </c>
      <c r="V634" s="19" t="n">
        <v>292</v>
      </c>
    </row>
    <row r="635">
      <c r="A635" s="19" t="inlineStr">
        <is>
          <t>KODEX 은선물(H)</t>
        </is>
      </c>
      <c r="B635" s="19" t="inlineStr">
        <is>
          <t>144600</t>
        </is>
      </c>
      <c r="C635" s="19" t="inlineStr">
        <is>
          <t>[수익극대화]</t>
        </is>
      </c>
      <c r="D635" s="19" t="inlineStr">
        <is>
          <t>[정석방어]</t>
        </is>
      </c>
      <c r="E635" s="19" t="inlineStr">
        <is>
          <t>+10%▶40% 익절 / +20%▶30% 익절 / +40%▶30% 익절</t>
        </is>
      </c>
      <c r="F635" s="19" t="inlineStr">
        <is>
          <t>-3%▶70% 손절 / -5%▶20% 손절 / -10%▶10% 손절</t>
        </is>
      </c>
      <c r="G635" s="19" t="inlineStr">
        <is>
          <t>2026-01-02</t>
        </is>
      </c>
      <c r="H635" s="19" t="inlineStr">
        <is>
          <t>2026-06-08</t>
        </is>
      </c>
      <c r="I635" s="19" t="inlineStr">
        <is>
          <t>예</t>
        </is>
      </c>
      <c r="J635" s="19" t="n">
        <v>0.0005</v>
      </c>
      <c r="K635" s="19" t="n">
        <v>0.0025</v>
      </c>
      <c r="L635" s="19" t="n">
        <v>0.0007</v>
      </c>
      <c r="M635" s="19" t="inlineStr">
        <is>
          <t>2026-04-06</t>
        </is>
      </c>
      <c r="N635" s="19" t="n">
        <v>11918.34</v>
      </c>
      <c r="O635" s="19" t="inlineStr">
        <is>
          <t>2026-06-08</t>
        </is>
      </c>
      <c r="P635" s="19" t="n">
        <v>11027.28</v>
      </c>
      <c r="Q635" s="19" t="inlineStr">
        <is>
          <t>2차 손절 도달(-5%)</t>
        </is>
      </c>
      <c r="R635" s="19" t="n">
        <v>5</v>
      </c>
      <c r="S635" s="19" t="n">
        <v>3</v>
      </c>
      <c r="T635" s="19" t="n">
        <v>-7.48</v>
      </c>
      <c r="U635" s="19" t="n">
        <v>-7.75</v>
      </c>
      <c r="V635" s="19" t="n">
        <v>168</v>
      </c>
    </row>
    <row r="636">
      <c r="A636" s="19" t="inlineStr">
        <is>
          <t>KODEX 은선물(H)</t>
        </is>
      </c>
      <c r="B636" s="19" t="inlineStr">
        <is>
          <t>144600</t>
        </is>
      </c>
      <c r="C636" s="19" t="inlineStr">
        <is>
          <t>[수익극대화]</t>
        </is>
      </c>
      <c r="D636" s="19" t="inlineStr">
        <is>
          <t>[정석방어]</t>
        </is>
      </c>
      <c r="E636" s="19" t="inlineStr">
        <is>
          <t>+10%▶40% 익절 / +20%▶30% 익절 / +40%▶30% 익절</t>
        </is>
      </c>
      <c r="F636" s="19" t="inlineStr">
        <is>
          <t>-3%▶70% 손절 / -5%▶20% 손절 / -10%▶10% 손절</t>
        </is>
      </c>
      <c r="G636" s="19" t="inlineStr">
        <is>
          <t>2026-01-02</t>
        </is>
      </c>
      <c r="H636" s="19" t="inlineStr">
        <is>
          <t>2026-06-08</t>
        </is>
      </c>
      <c r="I636" s="19" t="inlineStr">
        <is>
          <t>예</t>
        </is>
      </c>
      <c r="J636" s="19" t="n">
        <v>0.0005</v>
      </c>
      <c r="K636" s="19" t="n">
        <v>0.0025</v>
      </c>
      <c r="L636" s="19" t="n">
        <v>0.0007</v>
      </c>
      <c r="M636" s="19" t="inlineStr">
        <is>
          <t>2026-04-06</t>
        </is>
      </c>
      <c r="N636" s="19" t="n">
        <v>11918.34</v>
      </c>
      <c r="O636" s="19" t="inlineStr">
        <is>
          <t>2026-06-08</t>
        </is>
      </c>
      <c r="P636" s="19" t="n">
        <v>11027.28</v>
      </c>
      <c r="Q636" s="19" t="inlineStr">
        <is>
          <t>백테스트 종료일 강제청산</t>
        </is>
      </c>
      <c r="R636" s="19" t="n">
        <v>3</v>
      </c>
      <c r="S636" s="19" t="n">
        <v>0</v>
      </c>
      <c r="T636" s="19" t="n">
        <v>-7.48</v>
      </c>
      <c r="U636" s="19" t="n">
        <v>-7.75</v>
      </c>
      <c r="V636" s="19" t="n">
        <v>101</v>
      </c>
    </row>
    <row r="637">
      <c r="A637" s="19" t="inlineStr">
        <is>
          <t>KODEX 은선물(H)</t>
        </is>
      </c>
      <c r="B637" s="19" t="inlineStr">
        <is>
          <t>144600</t>
        </is>
      </c>
      <c r="C637" s="19" t="inlineStr">
        <is>
          <t>[수익극대화]</t>
        </is>
      </c>
      <c r="D637" s="19" t="inlineStr">
        <is>
          <t>[변동성허용]</t>
        </is>
      </c>
      <c r="E637" s="19" t="inlineStr">
        <is>
          <t>+10%▶40% 익절 / +20%▶30% 익절 / +40%▶30% 익절</t>
        </is>
      </c>
      <c r="F637" s="19" t="inlineStr">
        <is>
          <t>-5%▶50% 손절 / -10%▶30% 손절 / -15%▶20% 손절</t>
        </is>
      </c>
      <c r="G637" s="19" t="inlineStr">
        <is>
          <t>2026-01-02</t>
        </is>
      </c>
      <c r="H637" s="19" t="inlineStr">
        <is>
          <t>2026-06-08</t>
        </is>
      </c>
      <c r="I637" s="19" t="inlineStr">
        <is>
          <t>예</t>
        </is>
      </c>
      <c r="J637" s="19" t="n">
        <v>0.0005</v>
      </c>
      <c r="K637" s="19" t="n">
        <v>0.0025</v>
      </c>
      <c r="L637" s="19" t="n">
        <v>0.0007</v>
      </c>
      <c r="M637" s="19" t="inlineStr">
        <is>
          <t>2026-04-06</t>
        </is>
      </c>
      <c r="N637" s="19" t="n">
        <v>11918.34</v>
      </c>
      <c r="O637" s="19" t="inlineStr">
        <is>
          <t>2026-04-16</t>
        </is>
      </c>
      <c r="P637" s="19" t="n">
        <v>13260.71</v>
      </c>
      <c r="Q637" s="19" t="inlineStr">
        <is>
          <t>1차 익절 도달(10%)</t>
        </is>
      </c>
      <c r="R637" s="19" t="n">
        <v>10</v>
      </c>
      <c r="S637" s="19" t="n">
        <v>15</v>
      </c>
      <c r="T637" s="19" t="n">
        <v>11.26</v>
      </c>
      <c r="U637" s="19" t="n">
        <v>10.93</v>
      </c>
      <c r="V637" s="19" t="n">
        <v>391</v>
      </c>
    </row>
    <row r="638">
      <c r="A638" s="19" t="inlineStr">
        <is>
          <t>KODEX 은선물(H)</t>
        </is>
      </c>
      <c r="B638" s="19" t="inlineStr">
        <is>
          <t>144600</t>
        </is>
      </c>
      <c r="C638" s="19" t="inlineStr">
        <is>
          <t>[수익극대화]</t>
        </is>
      </c>
      <c r="D638" s="19" t="inlineStr">
        <is>
          <t>[변동성허용]</t>
        </is>
      </c>
      <c r="E638" s="19" t="inlineStr">
        <is>
          <t>+10%▶40% 익절 / +20%▶30% 익절 / +40%▶30% 익절</t>
        </is>
      </c>
      <c r="F638" s="19" t="inlineStr">
        <is>
          <t>-5%▶50% 손절 / -10%▶30% 손절 / -15%▶20% 손절</t>
        </is>
      </c>
      <c r="G638" s="19" t="inlineStr">
        <is>
          <t>2026-01-02</t>
        </is>
      </c>
      <c r="H638" s="19" t="inlineStr">
        <is>
          <t>2026-06-08</t>
        </is>
      </c>
      <c r="I638" s="19" t="inlineStr">
        <is>
          <t>예</t>
        </is>
      </c>
      <c r="J638" s="19" t="n">
        <v>0.0005</v>
      </c>
      <c r="K638" s="19" t="n">
        <v>0.0025</v>
      </c>
      <c r="L638" s="19" t="n">
        <v>0.0007</v>
      </c>
      <c r="M638" s="19" t="inlineStr">
        <is>
          <t>2026-04-06</t>
        </is>
      </c>
      <c r="N638" s="19" t="n">
        <v>11918.34</v>
      </c>
      <c r="O638" s="19" t="inlineStr">
        <is>
          <t>2026-05-13</t>
        </is>
      </c>
      <c r="P638" s="19" t="n">
        <v>14309.98</v>
      </c>
      <c r="Q638" s="19" t="inlineStr">
        <is>
          <t>2차 익절 도달(20%)</t>
        </is>
      </c>
      <c r="R638" s="19" t="n">
        <v>7</v>
      </c>
      <c r="S638" s="19" t="n">
        <v>8</v>
      </c>
      <c r="T638" s="19" t="n">
        <v>20.07</v>
      </c>
      <c r="U638" s="19" t="n">
        <v>19.71</v>
      </c>
      <c r="V638" s="19" t="n">
        <v>292</v>
      </c>
    </row>
    <row r="639">
      <c r="A639" s="19" t="inlineStr">
        <is>
          <t>KODEX 은선물(H)</t>
        </is>
      </c>
      <c r="B639" s="19" t="inlineStr">
        <is>
          <t>144600</t>
        </is>
      </c>
      <c r="C639" s="19" t="inlineStr">
        <is>
          <t>[수익극대화]</t>
        </is>
      </c>
      <c r="D639" s="19" t="inlineStr">
        <is>
          <t>[변동성허용]</t>
        </is>
      </c>
      <c r="E639" s="19" t="inlineStr">
        <is>
          <t>+10%▶40% 익절 / +20%▶30% 익절 / +40%▶30% 익절</t>
        </is>
      </c>
      <c r="F639" s="19" t="inlineStr">
        <is>
          <t>-5%▶50% 손절 / -10%▶30% 손절 / -15%▶20% 손절</t>
        </is>
      </c>
      <c r="G639" s="19" t="inlineStr">
        <is>
          <t>2026-01-02</t>
        </is>
      </c>
      <c r="H639" s="19" t="inlineStr">
        <is>
          <t>2026-06-08</t>
        </is>
      </c>
      <c r="I639" s="19" t="inlineStr">
        <is>
          <t>예</t>
        </is>
      </c>
      <c r="J639" s="19" t="n">
        <v>0.0005</v>
      </c>
      <c r="K639" s="19" t="n">
        <v>0.0025</v>
      </c>
      <c r="L639" s="19" t="n">
        <v>0.0007</v>
      </c>
      <c r="M639" s="19" t="inlineStr">
        <is>
          <t>2026-04-06</t>
        </is>
      </c>
      <c r="N639" s="19" t="n">
        <v>11918.34</v>
      </c>
      <c r="O639" s="19" t="inlineStr">
        <is>
          <t>2026-06-08</t>
        </is>
      </c>
      <c r="P639" s="19" t="n">
        <v>11027.28</v>
      </c>
      <c r="Q639" s="19" t="inlineStr">
        <is>
          <t>1차 손절 도달(-5%)</t>
        </is>
      </c>
      <c r="R639" s="19" t="n">
        <v>8</v>
      </c>
      <c r="S639" s="19" t="n">
        <v>0</v>
      </c>
      <c r="T639" s="19" t="n">
        <v>-7.48</v>
      </c>
      <c r="U639" s="19" t="n">
        <v>-7.75</v>
      </c>
      <c r="V639" s="19" t="n">
        <v>268</v>
      </c>
    </row>
    <row r="640">
      <c r="A640" s="19" t="inlineStr">
        <is>
          <t>KODEX 은선물(H)</t>
        </is>
      </c>
      <c r="B640" s="19" t="inlineStr">
        <is>
          <t>144600</t>
        </is>
      </c>
      <c r="C640" s="19" t="inlineStr">
        <is>
          <t>[수익극대화]</t>
        </is>
      </c>
      <c r="D640" s="19" t="inlineStr">
        <is>
          <t>[버티기형]</t>
        </is>
      </c>
      <c r="E640" s="19" t="inlineStr">
        <is>
          <t>+10%▶40% 익절 / +20%▶30% 익절 / +40%▶30% 익절</t>
        </is>
      </c>
      <c r="F640" s="19" t="inlineStr">
        <is>
          <t>-5%▶40% 손절 / -15%▶30% 손절 / -20%▶30% 손절</t>
        </is>
      </c>
      <c r="G640" s="19" t="inlineStr">
        <is>
          <t>2026-01-02</t>
        </is>
      </c>
      <c r="H640" s="19" t="inlineStr">
        <is>
          <t>2026-06-08</t>
        </is>
      </c>
      <c r="I640" s="19" t="inlineStr">
        <is>
          <t>예</t>
        </is>
      </c>
      <c r="J640" s="19" t="n">
        <v>0.0005</v>
      </c>
      <c r="K640" s="19" t="n">
        <v>0.0025</v>
      </c>
      <c r="L640" s="19" t="n">
        <v>0.0007</v>
      </c>
      <c r="M640" s="19" t="inlineStr">
        <is>
          <t>2026-04-06</t>
        </is>
      </c>
      <c r="N640" s="19" t="n">
        <v>11918.34</v>
      </c>
      <c r="O640" s="19" t="inlineStr">
        <is>
          <t>2026-04-16</t>
        </is>
      </c>
      <c r="P640" s="19" t="n">
        <v>13260.71</v>
      </c>
      <c r="Q640" s="19" t="inlineStr">
        <is>
          <t>1차 익절 도달(10%)</t>
        </is>
      </c>
      <c r="R640" s="19" t="n">
        <v>10</v>
      </c>
      <c r="S640" s="19" t="n">
        <v>15</v>
      </c>
      <c r="T640" s="19" t="n">
        <v>11.26</v>
      </c>
      <c r="U640" s="19" t="n">
        <v>10.93</v>
      </c>
      <c r="V640" s="19" t="n">
        <v>391</v>
      </c>
    </row>
    <row r="641">
      <c r="A641" s="19" t="inlineStr">
        <is>
          <t>KODEX 은선물(H)</t>
        </is>
      </c>
      <c r="B641" s="19" t="inlineStr">
        <is>
          <t>144600</t>
        </is>
      </c>
      <c r="C641" s="19" t="inlineStr">
        <is>
          <t>[수익극대화]</t>
        </is>
      </c>
      <c r="D641" s="19" t="inlineStr">
        <is>
          <t>[버티기형]</t>
        </is>
      </c>
      <c r="E641" s="19" t="inlineStr">
        <is>
          <t>+10%▶40% 익절 / +20%▶30% 익절 / +40%▶30% 익절</t>
        </is>
      </c>
      <c r="F641" s="19" t="inlineStr">
        <is>
          <t>-5%▶40% 손절 / -15%▶30% 손절 / -20%▶30% 손절</t>
        </is>
      </c>
      <c r="G641" s="19" t="inlineStr">
        <is>
          <t>2026-01-02</t>
        </is>
      </c>
      <c r="H641" s="19" t="inlineStr">
        <is>
          <t>2026-06-08</t>
        </is>
      </c>
      <c r="I641" s="19" t="inlineStr">
        <is>
          <t>예</t>
        </is>
      </c>
      <c r="J641" s="19" t="n">
        <v>0.0005</v>
      </c>
      <c r="K641" s="19" t="n">
        <v>0.0025</v>
      </c>
      <c r="L641" s="19" t="n">
        <v>0.0007</v>
      </c>
      <c r="M641" s="19" t="inlineStr">
        <is>
          <t>2026-04-06</t>
        </is>
      </c>
      <c r="N641" s="19" t="n">
        <v>11918.34</v>
      </c>
      <c r="O641" s="19" t="inlineStr">
        <is>
          <t>2026-05-13</t>
        </is>
      </c>
      <c r="P641" s="19" t="n">
        <v>14309.98</v>
      </c>
      <c r="Q641" s="19" t="inlineStr">
        <is>
          <t>2차 익절 도달(20%)</t>
        </is>
      </c>
      <c r="R641" s="19" t="n">
        <v>7</v>
      </c>
      <c r="S641" s="19" t="n">
        <v>8</v>
      </c>
      <c r="T641" s="19" t="n">
        <v>20.07</v>
      </c>
      <c r="U641" s="19" t="n">
        <v>19.71</v>
      </c>
      <c r="V641" s="19" t="n">
        <v>292</v>
      </c>
    </row>
    <row r="642">
      <c r="A642" s="19" t="inlineStr">
        <is>
          <t>KODEX 은선물(H)</t>
        </is>
      </c>
      <c r="B642" s="19" t="inlineStr">
        <is>
          <t>144600</t>
        </is>
      </c>
      <c r="C642" s="19" t="inlineStr">
        <is>
          <t>[수익극대화]</t>
        </is>
      </c>
      <c r="D642" s="19" t="inlineStr">
        <is>
          <t>[버티기형]</t>
        </is>
      </c>
      <c r="E642" s="19" t="inlineStr">
        <is>
          <t>+10%▶40% 익절 / +20%▶30% 익절 / +40%▶30% 익절</t>
        </is>
      </c>
      <c r="F642" s="19" t="inlineStr">
        <is>
          <t>-5%▶40% 손절 / -15%▶30% 손절 / -20%▶30% 손절</t>
        </is>
      </c>
      <c r="G642" s="19" t="inlineStr">
        <is>
          <t>2026-01-02</t>
        </is>
      </c>
      <c r="H642" s="19" t="inlineStr">
        <is>
          <t>2026-06-08</t>
        </is>
      </c>
      <c r="I642" s="19" t="inlineStr">
        <is>
          <t>예</t>
        </is>
      </c>
      <c r="J642" s="19" t="n">
        <v>0.0005</v>
      </c>
      <c r="K642" s="19" t="n">
        <v>0.0025</v>
      </c>
      <c r="L642" s="19" t="n">
        <v>0.0007</v>
      </c>
      <c r="M642" s="19" t="inlineStr">
        <is>
          <t>2026-04-06</t>
        </is>
      </c>
      <c r="N642" s="19" t="n">
        <v>11918.34</v>
      </c>
      <c r="O642" s="19" t="inlineStr">
        <is>
          <t>2026-06-08</t>
        </is>
      </c>
      <c r="P642" s="19" t="n">
        <v>11027.28</v>
      </c>
      <c r="Q642" s="19" t="inlineStr">
        <is>
          <t>1차 손절 도달(-5%)</t>
        </is>
      </c>
      <c r="R642" s="19" t="n">
        <v>8</v>
      </c>
      <c r="S642" s="19" t="n">
        <v>0</v>
      </c>
      <c r="T642" s="19" t="n">
        <v>-7.48</v>
      </c>
      <c r="U642" s="19" t="n">
        <v>-7.75</v>
      </c>
      <c r="V642" s="19" t="n">
        <v>268</v>
      </c>
    </row>
    <row r="643">
      <c r="A643" s="19" t="inlineStr">
        <is>
          <t>ACE 미국30년국채액티브(H)</t>
        </is>
      </c>
      <c r="B643" s="19" t="inlineStr">
        <is>
          <t>453850</t>
        </is>
      </c>
      <c r="C643" s="19" t="inlineStr">
        <is>
          <t>[초단타]</t>
        </is>
      </c>
      <c r="D643" s="19" t="inlineStr">
        <is>
          <t>[칼손절]</t>
        </is>
      </c>
      <c r="E643" s="19" t="inlineStr">
        <is>
          <t>+3%▶70% 익절 / +5%▶20% 익절 / +10%▶10% 익절</t>
        </is>
      </c>
      <c r="F643" s="19" t="inlineStr">
        <is>
          <t>-2%▶80% 손절 / -4%▶10% 손절 / -6%▶10% 손절</t>
        </is>
      </c>
      <c r="G643" s="19" t="inlineStr">
        <is>
          <t>2026-01-02</t>
        </is>
      </c>
      <c r="H643" s="19" t="inlineStr">
        <is>
          <t>2026-06-08</t>
        </is>
      </c>
      <c r="I643" s="19" t="inlineStr">
        <is>
          <t>예</t>
        </is>
      </c>
      <c r="J643" s="19" t="n">
        <v>0.0005</v>
      </c>
      <c r="K643" s="19" t="n">
        <v>0.0025</v>
      </c>
      <c r="L643" s="19" t="n">
        <v>0.0007</v>
      </c>
      <c r="M643" s="19" t="inlineStr">
        <is>
          <t>2026-01-05</t>
        </is>
      </c>
      <c r="N643" s="19" t="n">
        <v>7544.28</v>
      </c>
      <c r="O643" s="19" t="inlineStr">
        <is>
          <t>2026-02-20</t>
        </is>
      </c>
      <c r="P643" s="19" t="n">
        <v>7767.56</v>
      </c>
      <c r="Q643" s="19" t="inlineStr">
        <is>
          <t>1차 익절 도달(3%)</t>
        </is>
      </c>
      <c r="R643" s="19" t="n">
        <v>27</v>
      </c>
      <c r="S643" s="19" t="n">
        <v>12</v>
      </c>
      <c r="T643" s="19" t="n">
        <v>2.96</v>
      </c>
      <c r="U643" s="19" t="n">
        <v>2.65</v>
      </c>
      <c r="V643" s="19" t="n">
        <v>626</v>
      </c>
    </row>
    <row r="644">
      <c r="A644" s="19" t="inlineStr">
        <is>
          <t>ACE 미국30년국채액티브(H)</t>
        </is>
      </c>
      <c r="B644" s="19" t="inlineStr">
        <is>
          <t>453850</t>
        </is>
      </c>
      <c r="C644" s="19" t="inlineStr">
        <is>
          <t>[초단타]</t>
        </is>
      </c>
      <c r="D644" s="19" t="inlineStr">
        <is>
          <t>[칼손절]</t>
        </is>
      </c>
      <c r="E644" s="19" t="inlineStr">
        <is>
          <t>+3%▶70% 익절 / +5%▶20% 익절 / +10%▶10% 익절</t>
        </is>
      </c>
      <c r="F644" s="19" t="inlineStr">
        <is>
          <t>-2%▶80% 손절 / -4%▶10% 손절 / -6%▶10% 손절</t>
        </is>
      </c>
      <c r="G644" s="19" t="inlineStr">
        <is>
          <t>2026-01-02</t>
        </is>
      </c>
      <c r="H644" s="19" t="inlineStr">
        <is>
          <t>2026-06-08</t>
        </is>
      </c>
      <c r="I644" s="19" t="inlineStr">
        <is>
          <t>예</t>
        </is>
      </c>
      <c r="J644" s="19" t="n">
        <v>0.0005</v>
      </c>
      <c r="K644" s="19" t="n">
        <v>0.0025</v>
      </c>
      <c r="L644" s="19" t="n">
        <v>0.0007</v>
      </c>
      <c r="M644" s="19" t="inlineStr">
        <is>
          <t>2026-01-05</t>
        </is>
      </c>
      <c r="N644" s="19" t="n">
        <v>7544.28</v>
      </c>
      <c r="O644" s="19" t="inlineStr">
        <is>
          <t>2026-05-14</t>
        </is>
      </c>
      <c r="P644" s="19" t="n">
        <v>7384.83</v>
      </c>
      <c r="Q644" s="19" t="inlineStr">
        <is>
          <t>1차 손절 도달(-2%)</t>
        </is>
      </c>
      <c r="R644" s="19" t="n">
        <v>12</v>
      </c>
      <c r="S644" s="19" t="n">
        <v>0</v>
      </c>
      <c r="T644" s="19" t="n">
        <v>-2.11</v>
      </c>
      <c r="U644" s="19" t="n">
        <v>-2.41</v>
      </c>
      <c r="V644" s="19" t="n">
        <v>267</v>
      </c>
    </row>
    <row r="645">
      <c r="A645" s="19" t="inlineStr">
        <is>
          <t>ACE 미국30년국채액티브(H)</t>
        </is>
      </c>
      <c r="B645" s="19" t="inlineStr">
        <is>
          <t>453850</t>
        </is>
      </c>
      <c r="C645" s="19" t="inlineStr">
        <is>
          <t>[초단타]</t>
        </is>
      </c>
      <c r="D645" s="19" t="inlineStr">
        <is>
          <t>[칼손절]</t>
        </is>
      </c>
      <c r="E645" s="19" t="inlineStr">
        <is>
          <t>+3%▶70% 익절 / +5%▶20% 익절 / +10%▶10% 익절</t>
        </is>
      </c>
      <c r="F645" s="19" t="inlineStr">
        <is>
          <t>-2%▶80% 손절 / -4%▶10% 손절 / -6%▶10% 손절</t>
        </is>
      </c>
      <c r="G645" s="19" t="inlineStr">
        <is>
          <t>2026-01-02</t>
        </is>
      </c>
      <c r="H645" s="19" t="inlineStr">
        <is>
          <t>2026-06-08</t>
        </is>
      </c>
      <c r="I645" s="19" t="inlineStr">
        <is>
          <t>예</t>
        </is>
      </c>
      <c r="J645" s="19" t="n">
        <v>0.0005</v>
      </c>
      <c r="K645" s="19" t="n">
        <v>0.0025</v>
      </c>
      <c r="L645" s="19" t="n">
        <v>0.0007</v>
      </c>
      <c r="M645" s="19" t="inlineStr">
        <is>
          <t>2026-05-28</t>
        </is>
      </c>
      <c r="N645" s="19" t="n">
        <v>7370.16</v>
      </c>
      <c r="O645" s="19" t="inlineStr">
        <is>
          <t>2026-06-08</t>
        </is>
      </c>
      <c r="P645" s="19" t="n">
        <v>7389.82</v>
      </c>
      <c r="Q645" s="19" t="inlineStr">
        <is>
          <t>백테스트 종료일 강제청산</t>
        </is>
      </c>
      <c r="R645" s="19" t="n">
        <v>41</v>
      </c>
      <c r="S645" s="19" t="n">
        <v>0</v>
      </c>
      <c r="T645" s="19" t="n">
        <v>0.27</v>
      </c>
      <c r="U645" s="19" t="n">
        <v>-0.03</v>
      </c>
      <c r="V645" s="19" t="n">
        <v>909</v>
      </c>
    </row>
    <row r="646">
      <c r="A646" s="19" t="inlineStr">
        <is>
          <t>ACE 미국30년국채액티브(H)</t>
        </is>
      </c>
      <c r="B646" s="19" t="inlineStr">
        <is>
          <t>453850</t>
        </is>
      </c>
      <c r="C646" s="19" t="inlineStr">
        <is>
          <t>[초단타]</t>
        </is>
      </c>
      <c r="D646" s="19" t="inlineStr">
        <is>
          <t>[정석방어]</t>
        </is>
      </c>
      <c r="E646" s="19" t="inlineStr">
        <is>
          <t>+3%▶70% 익절 / +5%▶20% 익절 / +10%▶10% 익절</t>
        </is>
      </c>
      <c r="F646" s="19" t="inlineStr">
        <is>
          <t>-3%▶70% 손절 / -5%▶20% 손절 / -10%▶10% 손절</t>
        </is>
      </c>
      <c r="G646" s="19" t="inlineStr">
        <is>
          <t>2026-01-02</t>
        </is>
      </c>
      <c r="H646" s="19" t="inlineStr">
        <is>
          <t>2026-06-08</t>
        </is>
      </c>
      <c r="I646" s="19" t="inlineStr">
        <is>
          <t>예</t>
        </is>
      </c>
      <c r="J646" s="19" t="n">
        <v>0.0005</v>
      </c>
      <c r="K646" s="19" t="n">
        <v>0.0025</v>
      </c>
      <c r="L646" s="19" t="n">
        <v>0.0007</v>
      </c>
      <c r="M646" s="19" t="inlineStr">
        <is>
          <t>2026-01-05</t>
        </is>
      </c>
      <c r="N646" s="19" t="n">
        <v>7544.28</v>
      </c>
      <c r="O646" s="19" t="inlineStr">
        <is>
          <t>2026-02-20</t>
        </is>
      </c>
      <c r="P646" s="19" t="n">
        <v>7767.56</v>
      </c>
      <c r="Q646" s="19" t="inlineStr">
        <is>
          <t>1차 익절 도달(3%)</t>
        </is>
      </c>
      <c r="R646" s="19" t="n">
        <v>27</v>
      </c>
      <c r="S646" s="19" t="n">
        <v>12</v>
      </c>
      <c r="T646" s="19" t="n">
        <v>2.96</v>
      </c>
      <c r="U646" s="19" t="n">
        <v>2.65</v>
      </c>
      <c r="V646" s="19" t="n">
        <v>626</v>
      </c>
    </row>
    <row r="647">
      <c r="A647" s="19" t="inlineStr">
        <is>
          <t>ACE 미국30년국채액티브(H)</t>
        </is>
      </c>
      <c r="B647" s="19" t="inlineStr">
        <is>
          <t>453850</t>
        </is>
      </c>
      <c r="C647" s="19" t="inlineStr">
        <is>
          <t>[초단타]</t>
        </is>
      </c>
      <c r="D647" s="19" t="inlineStr">
        <is>
          <t>[정석방어]</t>
        </is>
      </c>
      <c r="E647" s="19" t="inlineStr">
        <is>
          <t>+3%▶70% 익절 / +5%▶20% 익절 / +10%▶10% 익절</t>
        </is>
      </c>
      <c r="F647" s="19" t="inlineStr">
        <is>
          <t>-3%▶70% 손절 / -5%▶20% 손절 / -10%▶10% 손절</t>
        </is>
      </c>
      <c r="G647" s="19" t="inlineStr">
        <is>
          <t>2026-01-02</t>
        </is>
      </c>
      <c r="H647" s="19" t="inlineStr">
        <is>
          <t>2026-06-08</t>
        </is>
      </c>
      <c r="I647" s="19" t="inlineStr">
        <is>
          <t>예</t>
        </is>
      </c>
      <c r="J647" s="19" t="n">
        <v>0.0005</v>
      </c>
      <c r="K647" s="19" t="n">
        <v>0.0025</v>
      </c>
      <c r="L647" s="19" t="n">
        <v>0.0007</v>
      </c>
      <c r="M647" s="19" t="inlineStr">
        <is>
          <t>2026-01-05</t>
        </is>
      </c>
      <c r="N647" s="19" t="n">
        <v>7544.28</v>
      </c>
      <c r="O647" s="19" t="inlineStr">
        <is>
          <t>2026-05-18</t>
        </is>
      </c>
      <c r="P647" s="19" t="n">
        <v>7259.91</v>
      </c>
      <c r="Q647" s="19" t="inlineStr">
        <is>
          <t>1차 손절 도달(-3%)</t>
        </is>
      </c>
      <c r="R647" s="19" t="n">
        <v>12</v>
      </c>
      <c r="S647" s="19" t="n">
        <v>0</v>
      </c>
      <c r="T647" s="19" t="n">
        <v>-3.77</v>
      </c>
      <c r="U647" s="19" t="n">
        <v>-4.06</v>
      </c>
      <c r="V647" s="19" t="n">
        <v>263</v>
      </c>
    </row>
    <row r="648">
      <c r="A648" s="19" t="inlineStr">
        <is>
          <t>ACE 미국30년국채액티브(H)</t>
        </is>
      </c>
      <c r="B648" s="19" t="inlineStr">
        <is>
          <t>453850</t>
        </is>
      </c>
      <c r="C648" s="19" t="inlineStr">
        <is>
          <t>[초단타]</t>
        </is>
      </c>
      <c r="D648" s="19" t="inlineStr">
        <is>
          <t>[정석방어]</t>
        </is>
      </c>
      <c r="E648" s="19" t="inlineStr">
        <is>
          <t>+3%▶70% 익절 / +5%▶20% 익절 / +10%▶10% 익절</t>
        </is>
      </c>
      <c r="F648" s="19" t="inlineStr">
        <is>
          <t>-3%▶70% 손절 / -5%▶20% 손절 / -10%▶10% 손절</t>
        </is>
      </c>
      <c r="G648" s="19" t="inlineStr">
        <is>
          <t>2026-01-02</t>
        </is>
      </c>
      <c r="H648" s="19" t="inlineStr">
        <is>
          <t>2026-06-08</t>
        </is>
      </c>
      <c r="I648" s="19" t="inlineStr">
        <is>
          <t>예</t>
        </is>
      </c>
      <c r="J648" s="19" t="n">
        <v>0.0005</v>
      </c>
      <c r="K648" s="19" t="n">
        <v>0.0025</v>
      </c>
      <c r="L648" s="19" t="n">
        <v>0.0007</v>
      </c>
      <c r="M648" s="19" t="inlineStr">
        <is>
          <t>2026-05-28</t>
        </is>
      </c>
      <c r="N648" s="19" t="n">
        <v>7370.16</v>
      </c>
      <c r="O648" s="19" t="inlineStr">
        <is>
          <t>2026-06-08</t>
        </is>
      </c>
      <c r="P648" s="19" t="n">
        <v>7389.82</v>
      </c>
      <c r="Q648" s="19" t="inlineStr">
        <is>
          <t>백테스트 종료일 강제청산</t>
        </is>
      </c>
      <c r="R648" s="19" t="n">
        <v>40</v>
      </c>
      <c r="S648" s="19" t="n">
        <v>0</v>
      </c>
      <c r="T648" s="19" t="n">
        <v>0.27</v>
      </c>
      <c r="U648" s="19" t="n">
        <v>-0.03</v>
      </c>
      <c r="V648" s="19" t="n">
        <v>886</v>
      </c>
    </row>
    <row r="649">
      <c r="A649" s="19" t="inlineStr">
        <is>
          <t>ACE 미국30년국채액티브(H)</t>
        </is>
      </c>
      <c r="B649" s="19" t="inlineStr">
        <is>
          <t>453850</t>
        </is>
      </c>
      <c r="C649" s="19" t="inlineStr">
        <is>
          <t>[초단타]</t>
        </is>
      </c>
      <c r="D649" s="19" t="inlineStr">
        <is>
          <t>[변동성허용]</t>
        </is>
      </c>
      <c r="E649" s="19" t="inlineStr">
        <is>
          <t>+3%▶70% 익절 / +5%▶20% 익절 / +10%▶10% 익절</t>
        </is>
      </c>
      <c r="F649" s="19" t="inlineStr">
        <is>
          <t>-5%▶50% 손절 / -10%▶30% 손절 / -15%▶20% 손절</t>
        </is>
      </c>
      <c r="G649" s="19" t="inlineStr">
        <is>
          <t>2026-01-02</t>
        </is>
      </c>
      <c r="H649" s="19" t="inlineStr">
        <is>
          <t>2026-06-08</t>
        </is>
      </c>
      <c r="I649" s="19" t="inlineStr">
        <is>
          <t>예</t>
        </is>
      </c>
      <c r="J649" s="19" t="n">
        <v>0.0005</v>
      </c>
      <c r="K649" s="19" t="n">
        <v>0.0025</v>
      </c>
      <c r="L649" s="19" t="n">
        <v>0.0007</v>
      </c>
      <c r="M649" s="19" t="inlineStr">
        <is>
          <t>2026-01-05</t>
        </is>
      </c>
      <c r="N649" s="19" t="n">
        <v>7544.28</v>
      </c>
      <c r="O649" s="19" t="inlineStr">
        <is>
          <t>2026-02-20</t>
        </is>
      </c>
      <c r="P649" s="19" t="n">
        <v>7767.56</v>
      </c>
      <c r="Q649" s="19" t="inlineStr">
        <is>
          <t>1차 익절 도달(3%)</t>
        </is>
      </c>
      <c r="R649" s="19" t="n">
        <v>27</v>
      </c>
      <c r="S649" s="19" t="n">
        <v>12</v>
      </c>
      <c r="T649" s="19" t="n">
        <v>2.96</v>
      </c>
      <c r="U649" s="19" t="n">
        <v>2.65</v>
      </c>
      <c r="V649" s="19" t="n">
        <v>626</v>
      </c>
    </row>
    <row r="650">
      <c r="A650" s="19" t="inlineStr">
        <is>
          <t>ACE 미국30년국채액티브(H)</t>
        </is>
      </c>
      <c r="B650" s="19" t="inlineStr">
        <is>
          <t>453850</t>
        </is>
      </c>
      <c r="C650" s="19" t="inlineStr">
        <is>
          <t>[초단타]</t>
        </is>
      </c>
      <c r="D650" s="19" t="inlineStr">
        <is>
          <t>[변동성허용]</t>
        </is>
      </c>
      <c r="E650" s="19" t="inlineStr">
        <is>
          <t>+3%▶70% 익절 / +5%▶20% 익절 / +10%▶10% 익절</t>
        </is>
      </c>
      <c r="F650" s="19" t="inlineStr">
        <is>
          <t>-5%▶50% 손절 / -10%▶30% 손절 / -15%▶20% 손절</t>
        </is>
      </c>
      <c r="G650" s="19" t="inlineStr">
        <is>
          <t>2026-01-02</t>
        </is>
      </c>
      <c r="H650" s="19" t="inlineStr">
        <is>
          <t>2026-06-08</t>
        </is>
      </c>
      <c r="I650" s="19" t="inlineStr">
        <is>
          <t>예</t>
        </is>
      </c>
      <c r="J650" s="19" t="n">
        <v>0.0005</v>
      </c>
      <c r="K650" s="19" t="n">
        <v>0.0025</v>
      </c>
      <c r="L650" s="19" t="n">
        <v>0.0007</v>
      </c>
      <c r="M650" s="19" t="inlineStr">
        <is>
          <t>2026-01-05</t>
        </is>
      </c>
      <c r="N650" s="19" t="n">
        <v>7544.28</v>
      </c>
      <c r="O650" s="19" t="inlineStr">
        <is>
          <t>2026-06-08</t>
        </is>
      </c>
      <c r="P650" s="19" t="n">
        <v>7389.82</v>
      </c>
      <c r="Q650" s="19" t="inlineStr">
        <is>
          <t>백테스트 종료일 강제청산</t>
        </is>
      </c>
      <c r="R650" s="19" t="n">
        <v>12</v>
      </c>
      <c r="S650" s="19" t="n">
        <v>0</v>
      </c>
      <c r="T650" s="19" t="n">
        <v>-2.05</v>
      </c>
      <c r="U650" s="19" t="n">
        <v>-2.34</v>
      </c>
      <c r="V650" s="19" t="n">
        <v>267</v>
      </c>
    </row>
    <row r="651">
      <c r="A651" s="19" t="inlineStr">
        <is>
          <t>ACE 미국30년국채액티브(H)</t>
        </is>
      </c>
      <c r="B651" s="19" t="inlineStr">
        <is>
          <t>453850</t>
        </is>
      </c>
      <c r="C651" s="19" t="inlineStr">
        <is>
          <t>[초단타]</t>
        </is>
      </c>
      <c r="D651" s="19" t="inlineStr">
        <is>
          <t>[버티기형]</t>
        </is>
      </c>
      <c r="E651" s="19" t="inlineStr">
        <is>
          <t>+3%▶70% 익절 / +5%▶20% 익절 / +10%▶10% 익절</t>
        </is>
      </c>
      <c r="F651" s="19" t="inlineStr">
        <is>
          <t>-5%▶40% 손절 / -15%▶30% 손절 / -20%▶30% 손절</t>
        </is>
      </c>
      <c r="G651" s="19" t="inlineStr">
        <is>
          <t>2026-01-02</t>
        </is>
      </c>
      <c r="H651" s="19" t="inlineStr">
        <is>
          <t>2026-06-08</t>
        </is>
      </c>
      <c r="I651" s="19" t="inlineStr">
        <is>
          <t>예</t>
        </is>
      </c>
      <c r="J651" s="19" t="n">
        <v>0.0005</v>
      </c>
      <c r="K651" s="19" t="n">
        <v>0.0025</v>
      </c>
      <c r="L651" s="19" t="n">
        <v>0.0007</v>
      </c>
      <c r="M651" s="19" t="inlineStr">
        <is>
          <t>2026-01-05</t>
        </is>
      </c>
      <c r="N651" s="19" t="n">
        <v>7544.28</v>
      </c>
      <c r="O651" s="19" t="inlineStr">
        <is>
          <t>2026-02-20</t>
        </is>
      </c>
      <c r="P651" s="19" t="n">
        <v>7767.56</v>
      </c>
      <c r="Q651" s="19" t="inlineStr">
        <is>
          <t>1차 익절 도달(3%)</t>
        </is>
      </c>
      <c r="R651" s="19" t="n">
        <v>27</v>
      </c>
      <c r="S651" s="19" t="n">
        <v>12</v>
      </c>
      <c r="T651" s="19" t="n">
        <v>2.96</v>
      </c>
      <c r="U651" s="19" t="n">
        <v>2.65</v>
      </c>
      <c r="V651" s="19" t="n">
        <v>626</v>
      </c>
    </row>
    <row r="652">
      <c r="A652" s="19" t="inlineStr">
        <is>
          <t>ACE 미국30년국채액티브(H)</t>
        </is>
      </c>
      <c r="B652" s="19" t="inlineStr">
        <is>
          <t>453850</t>
        </is>
      </c>
      <c r="C652" s="19" t="inlineStr">
        <is>
          <t>[초단타]</t>
        </is>
      </c>
      <c r="D652" s="19" t="inlineStr">
        <is>
          <t>[버티기형]</t>
        </is>
      </c>
      <c r="E652" s="19" t="inlineStr">
        <is>
          <t>+3%▶70% 익절 / +5%▶20% 익절 / +10%▶10% 익절</t>
        </is>
      </c>
      <c r="F652" s="19" t="inlineStr">
        <is>
          <t>-5%▶40% 손절 / -15%▶30% 손절 / -20%▶30% 손절</t>
        </is>
      </c>
      <c r="G652" s="19" t="inlineStr">
        <is>
          <t>2026-01-02</t>
        </is>
      </c>
      <c r="H652" s="19" t="inlineStr">
        <is>
          <t>2026-06-08</t>
        </is>
      </c>
      <c r="I652" s="19" t="inlineStr">
        <is>
          <t>예</t>
        </is>
      </c>
      <c r="J652" s="19" t="n">
        <v>0.0005</v>
      </c>
      <c r="K652" s="19" t="n">
        <v>0.0025</v>
      </c>
      <c r="L652" s="19" t="n">
        <v>0.0007</v>
      </c>
      <c r="M652" s="19" t="inlineStr">
        <is>
          <t>2026-01-05</t>
        </is>
      </c>
      <c r="N652" s="19" t="n">
        <v>7544.28</v>
      </c>
      <c r="O652" s="19" t="inlineStr">
        <is>
          <t>2026-06-08</t>
        </is>
      </c>
      <c r="P652" s="19" t="n">
        <v>7389.82</v>
      </c>
      <c r="Q652" s="19" t="inlineStr">
        <is>
          <t>백테스트 종료일 강제청산</t>
        </is>
      </c>
      <c r="R652" s="19" t="n">
        <v>12</v>
      </c>
      <c r="S652" s="19" t="n">
        <v>0</v>
      </c>
      <c r="T652" s="19" t="n">
        <v>-2.05</v>
      </c>
      <c r="U652" s="19" t="n">
        <v>-2.34</v>
      </c>
      <c r="V652" s="19" t="n">
        <v>267</v>
      </c>
    </row>
    <row r="653">
      <c r="A653" s="19" t="inlineStr">
        <is>
          <t>ACE 미국30년국채액티브(H)</t>
        </is>
      </c>
      <c r="B653" s="19" t="inlineStr">
        <is>
          <t>453850</t>
        </is>
      </c>
      <c r="C653" s="19" t="inlineStr">
        <is>
          <t>[단기스윙]</t>
        </is>
      </c>
      <c r="D653" s="19" t="inlineStr">
        <is>
          <t>[칼손절]</t>
        </is>
      </c>
      <c r="E653" s="19" t="inlineStr">
        <is>
          <t>+5%▶60% 익절 / +10%▶30% 익절 / +20%▶10% 익절</t>
        </is>
      </c>
      <c r="F653" s="19" t="inlineStr">
        <is>
          <t>-2%▶80% 손절 / -4%▶10% 손절 / -6%▶10% 손절</t>
        </is>
      </c>
      <c r="G653" s="19" t="inlineStr">
        <is>
          <t>2026-01-02</t>
        </is>
      </c>
      <c r="H653" s="19" t="inlineStr">
        <is>
          <t>2026-06-08</t>
        </is>
      </c>
      <c r="I653" s="19" t="inlineStr">
        <is>
          <t>예</t>
        </is>
      </c>
      <c r="J653" s="19" t="n">
        <v>0.0005</v>
      </c>
      <c r="K653" s="19" t="n">
        <v>0.0025</v>
      </c>
      <c r="L653" s="19" t="n">
        <v>0.0007</v>
      </c>
      <c r="M653" s="19" t="inlineStr">
        <is>
          <t>2026-01-05</t>
        </is>
      </c>
      <c r="N653" s="19" t="n">
        <v>7544.28</v>
      </c>
      <c r="O653" s="19" t="inlineStr">
        <is>
          <t>2026-05-14</t>
        </is>
      </c>
      <c r="P653" s="19" t="n">
        <v>7384.83</v>
      </c>
      <c r="Q653" s="19" t="inlineStr">
        <is>
          <t>1차 손절 도달(-2%)</t>
        </is>
      </c>
      <c r="R653" s="19" t="n">
        <v>31</v>
      </c>
      <c r="S653" s="19" t="n">
        <v>8</v>
      </c>
      <c r="T653" s="19" t="n">
        <v>-2.11</v>
      </c>
      <c r="U653" s="19" t="n">
        <v>-2.41</v>
      </c>
      <c r="V653" s="19" t="n">
        <v>689</v>
      </c>
    </row>
    <row r="654">
      <c r="A654" s="19" t="inlineStr">
        <is>
          <t>ACE 미국30년국채액티브(H)</t>
        </is>
      </c>
      <c r="B654" s="19" t="inlineStr">
        <is>
          <t>453850</t>
        </is>
      </c>
      <c r="C654" s="19" t="inlineStr">
        <is>
          <t>[단기스윙]</t>
        </is>
      </c>
      <c r="D654" s="19" t="inlineStr">
        <is>
          <t>[칼손절]</t>
        </is>
      </c>
      <c r="E654" s="19" t="inlineStr">
        <is>
          <t>+5%▶60% 익절 / +10%▶30% 익절 / +20%▶10% 익절</t>
        </is>
      </c>
      <c r="F654" s="19" t="inlineStr">
        <is>
          <t>-2%▶80% 손절 / -4%▶10% 손절 / -6%▶10% 손절</t>
        </is>
      </c>
      <c r="G654" s="19" t="inlineStr">
        <is>
          <t>2026-01-02</t>
        </is>
      </c>
      <c r="H654" s="19" t="inlineStr">
        <is>
          <t>2026-06-08</t>
        </is>
      </c>
      <c r="I654" s="19" t="inlineStr">
        <is>
          <t>예</t>
        </is>
      </c>
      <c r="J654" s="19" t="n">
        <v>0.0005</v>
      </c>
      <c r="K654" s="19" t="n">
        <v>0.0025</v>
      </c>
      <c r="L654" s="19" t="n">
        <v>0.0007</v>
      </c>
      <c r="M654" s="19" t="inlineStr">
        <is>
          <t>2026-01-05</t>
        </is>
      </c>
      <c r="N654" s="19" t="n">
        <v>7544.28</v>
      </c>
      <c r="O654" s="19" t="inlineStr">
        <is>
          <t>2026-05-20</t>
        </is>
      </c>
      <c r="P654" s="19" t="n">
        <v>7229.94</v>
      </c>
      <c r="Q654" s="19" t="inlineStr">
        <is>
          <t>2차 손절 도달(-4%)</t>
        </is>
      </c>
      <c r="R654" s="19" t="n">
        <v>3</v>
      </c>
      <c r="S654" s="19" t="n">
        <v>5</v>
      </c>
      <c r="T654" s="19" t="n">
        <v>-4.17</v>
      </c>
      <c r="U654" s="19" t="n">
        <v>-4.45</v>
      </c>
      <c r="V654" s="19" t="n">
        <v>66</v>
      </c>
    </row>
    <row r="655">
      <c r="A655" s="19" t="inlineStr">
        <is>
          <t>ACE 미국30년국채액티브(H)</t>
        </is>
      </c>
      <c r="B655" s="19" t="inlineStr">
        <is>
          <t>453850</t>
        </is>
      </c>
      <c r="C655" s="19" t="inlineStr">
        <is>
          <t>[단기스윙]</t>
        </is>
      </c>
      <c r="D655" s="19" t="inlineStr">
        <is>
          <t>[칼손절]</t>
        </is>
      </c>
      <c r="E655" s="19" t="inlineStr">
        <is>
          <t>+5%▶60% 익절 / +10%▶30% 익절 / +20%▶10% 익절</t>
        </is>
      </c>
      <c r="F655" s="19" t="inlineStr">
        <is>
          <t>-2%▶80% 손절 / -4%▶10% 손절 / -6%▶10% 손절</t>
        </is>
      </c>
      <c r="G655" s="19" t="inlineStr">
        <is>
          <t>2026-01-02</t>
        </is>
      </c>
      <c r="H655" s="19" t="inlineStr">
        <is>
          <t>2026-06-08</t>
        </is>
      </c>
      <c r="I655" s="19" t="inlineStr">
        <is>
          <t>예</t>
        </is>
      </c>
      <c r="J655" s="19" t="n">
        <v>0.0005</v>
      </c>
      <c r="K655" s="19" t="n">
        <v>0.0025</v>
      </c>
      <c r="L655" s="19" t="n">
        <v>0.0007</v>
      </c>
      <c r="M655" s="19" t="inlineStr">
        <is>
          <t>2026-01-05</t>
        </is>
      </c>
      <c r="N655" s="19" t="n">
        <v>7544.28</v>
      </c>
      <c r="O655" s="19" t="inlineStr">
        <is>
          <t>2026-06-08</t>
        </is>
      </c>
      <c r="P655" s="19" t="n">
        <v>7389.82</v>
      </c>
      <c r="Q655" s="19" t="inlineStr">
        <is>
          <t>백테스트 종료일 강제청산</t>
        </is>
      </c>
      <c r="R655" s="19" t="n">
        <v>5</v>
      </c>
      <c r="S655" s="19" t="n">
        <v>0</v>
      </c>
      <c r="T655" s="19" t="n">
        <v>-2.05</v>
      </c>
      <c r="U655" s="19" t="n">
        <v>-2.34</v>
      </c>
      <c r="V655" s="19" t="n">
        <v>111</v>
      </c>
    </row>
    <row r="656">
      <c r="A656" s="19" t="inlineStr">
        <is>
          <t>ACE 미국30년국채액티브(H)</t>
        </is>
      </c>
      <c r="B656" s="19" t="inlineStr">
        <is>
          <t>453850</t>
        </is>
      </c>
      <c r="C656" s="19" t="inlineStr">
        <is>
          <t>[단기스윙]</t>
        </is>
      </c>
      <c r="D656" s="19" t="inlineStr">
        <is>
          <t>[정석방어]</t>
        </is>
      </c>
      <c r="E656" s="19" t="inlineStr">
        <is>
          <t>+5%▶60% 익절 / +10%▶30% 익절 / +20%▶10% 익절</t>
        </is>
      </c>
      <c r="F656" s="19" t="inlineStr">
        <is>
          <t>-3%▶70% 손절 / -5%▶20% 손절 / -10%▶10% 손절</t>
        </is>
      </c>
      <c r="G656" s="19" t="inlineStr">
        <is>
          <t>2026-01-02</t>
        </is>
      </c>
      <c r="H656" s="19" t="inlineStr">
        <is>
          <t>2026-06-08</t>
        </is>
      </c>
      <c r="I656" s="19" t="inlineStr">
        <is>
          <t>예</t>
        </is>
      </c>
      <c r="J656" s="19" t="n">
        <v>0.0005</v>
      </c>
      <c r="K656" s="19" t="n">
        <v>0.0025</v>
      </c>
      <c r="L656" s="19" t="n">
        <v>0.0007</v>
      </c>
      <c r="M656" s="19" t="inlineStr">
        <is>
          <t>2026-01-05</t>
        </is>
      </c>
      <c r="N656" s="19" t="n">
        <v>7544.28</v>
      </c>
      <c r="O656" s="19" t="inlineStr">
        <is>
          <t>2026-05-18</t>
        </is>
      </c>
      <c r="P656" s="19" t="n">
        <v>7259.91</v>
      </c>
      <c r="Q656" s="19" t="inlineStr">
        <is>
          <t>1차 손절 도달(-3%)</t>
        </is>
      </c>
      <c r="R656" s="19" t="n">
        <v>27</v>
      </c>
      <c r="S656" s="19" t="n">
        <v>12</v>
      </c>
      <c r="T656" s="19" t="n">
        <v>-3.77</v>
      </c>
      <c r="U656" s="19" t="n">
        <v>-4.06</v>
      </c>
      <c r="V656" s="19" t="n">
        <v>592</v>
      </c>
    </row>
    <row r="657">
      <c r="A657" s="19" t="inlineStr">
        <is>
          <t>ACE 미국30년국채액티브(H)</t>
        </is>
      </c>
      <c r="B657" s="19" t="inlineStr">
        <is>
          <t>453850</t>
        </is>
      </c>
      <c r="C657" s="19" t="inlineStr">
        <is>
          <t>[단기스윙]</t>
        </is>
      </c>
      <c r="D657" s="19" t="inlineStr">
        <is>
          <t>[정석방어]</t>
        </is>
      </c>
      <c r="E657" s="19" t="inlineStr">
        <is>
          <t>+5%▶60% 익절 / +10%▶30% 익절 / +20%▶10% 익절</t>
        </is>
      </c>
      <c r="F657" s="19" t="inlineStr">
        <is>
          <t>-3%▶70% 손절 / -5%▶20% 손절 / -10%▶10% 손절</t>
        </is>
      </c>
      <c r="G657" s="19" t="inlineStr">
        <is>
          <t>2026-01-02</t>
        </is>
      </c>
      <c r="H657" s="19" t="inlineStr">
        <is>
          <t>2026-06-08</t>
        </is>
      </c>
      <c r="I657" s="19" t="inlineStr">
        <is>
          <t>예</t>
        </is>
      </c>
      <c r="J657" s="19" t="n">
        <v>0.0005</v>
      </c>
      <c r="K657" s="19" t="n">
        <v>0.0025</v>
      </c>
      <c r="L657" s="19" t="n">
        <v>0.0007</v>
      </c>
      <c r="M657" s="19" t="inlineStr">
        <is>
          <t>2026-01-05</t>
        </is>
      </c>
      <c r="N657" s="19" t="n">
        <v>7544.28</v>
      </c>
      <c r="O657" s="19" t="inlineStr">
        <is>
          <t>2026-06-08</t>
        </is>
      </c>
      <c r="P657" s="19" t="n">
        <v>7389.82</v>
      </c>
      <c r="Q657" s="19" t="inlineStr">
        <is>
          <t>백테스트 종료일 강제청산</t>
        </is>
      </c>
      <c r="R657" s="19" t="n">
        <v>12</v>
      </c>
      <c r="S657" s="19" t="n">
        <v>0</v>
      </c>
      <c r="T657" s="19" t="n">
        <v>-2.05</v>
      </c>
      <c r="U657" s="19" t="n">
        <v>-2.34</v>
      </c>
      <c r="V657" s="19" t="n">
        <v>267</v>
      </c>
    </row>
    <row r="658">
      <c r="A658" s="19" t="inlineStr">
        <is>
          <t>ACE 미국30년국채액티브(H)</t>
        </is>
      </c>
      <c r="B658" s="19" t="inlineStr">
        <is>
          <t>453850</t>
        </is>
      </c>
      <c r="C658" s="19" t="inlineStr">
        <is>
          <t>[단기스윙]</t>
        </is>
      </c>
      <c r="D658" s="19" t="inlineStr">
        <is>
          <t>[변동성허용]</t>
        </is>
      </c>
      <c r="E658" s="19" t="inlineStr">
        <is>
          <t>+5%▶60% 익절 / +10%▶30% 익절 / +20%▶10% 익절</t>
        </is>
      </c>
      <c r="F658" s="19" t="inlineStr">
        <is>
          <t>-5%▶50% 손절 / -10%▶30% 손절 / -15%▶20% 손절</t>
        </is>
      </c>
      <c r="G658" s="19" t="inlineStr">
        <is>
          <t>2026-01-02</t>
        </is>
      </c>
      <c r="H658" s="19" t="inlineStr">
        <is>
          <t>2026-06-08</t>
        </is>
      </c>
      <c r="I658" s="19" t="inlineStr">
        <is>
          <t>예</t>
        </is>
      </c>
      <c r="J658" s="19" t="n">
        <v>0.0005</v>
      </c>
      <c r="K658" s="19" t="n">
        <v>0.0025</v>
      </c>
      <c r="L658" s="19" t="n">
        <v>0.0007</v>
      </c>
      <c r="M658" s="19" t="inlineStr">
        <is>
          <t>2026-01-05</t>
        </is>
      </c>
      <c r="N658" s="19" t="n">
        <v>7544.28</v>
      </c>
      <c r="O658" s="19" t="inlineStr">
        <is>
          <t>2026-06-08</t>
        </is>
      </c>
      <c r="P658" s="19" t="n">
        <v>7389.82</v>
      </c>
      <c r="Q658" s="19" t="inlineStr">
        <is>
          <t>백테스트 종료일 강제청산</t>
        </is>
      </c>
      <c r="R658" s="19" t="n">
        <v>39</v>
      </c>
      <c r="S658" s="19" t="n">
        <v>0</v>
      </c>
      <c r="T658" s="19" t="n">
        <v>-2.05</v>
      </c>
      <c r="U658" s="19" t="n">
        <v>-2.34</v>
      </c>
      <c r="V658" s="19" t="n">
        <v>868</v>
      </c>
    </row>
    <row r="659">
      <c r="A659" s="19" t="inlineStr">
        <is>
          <t>ACE 미국30년국채액티브(H)</t>
        </is>
      </c>
      <c r="B659" s="19" t="inlineStr">
        <is>
          <t>453850</t>
        </is>
      </c>
      <c r="C659" s="19" t="inlineStr">
        <is>
          <t>[단기스윙]</t>
        </is>
      </c>
      <c r="D659" s="19" t="inlineStr">
        <is>
          <t>[버티기형]</t>
        </is>
      </c>
      <c r="E659" s="19" t="inlineStr">
        <is>
          <t>+5%▶60% 익절 / +10%▶30% 익절 / +20%▶10% 익절</t>
        </is>
      </c>
      <c r="F659" s="19" t="inlineStr">
        <is>
          <t>-5%▶40% 손절 / -15%▶30% 손절 / -20%▶30% 손절</t>
        </is>
      </c>
      <c r="G659" s="19" t="inlineStr">
        <is>
          <t>2026-01-02</t>
        </is>
      </c>
      <c r="H659" s="19" t="inlineStr">
        <is>
          <t>2026-06-08</t>
        </is>
      </c>
      <c r="I659" s="19" t="inlineStr">
        <is>
          <t>예</t>
        </is>
      </c>
      <c r="J659" s="19" t="n">
        <v>0.0005</v>
      </c>
      <c r="K659" s="19" t="n">
        <v>0.0025</v>
      </c>
      <c r="L659" s="19" t="n">
        <v>0.0007</v>
      </c>
      <c r="M659" s="19" t="inlineStr">
        <is>
          <t>2026-01-05</t>
        </is>
      </c>
      <c r="N659" s="19" t="n">
        <v>7544.28</v>
      </c>
      <c r="O659" s="19" t="inlineStr">
        <is>
          <t>2026-06-08</t>
        </is>
      </c>
      <c r="P659" s="19" t="n">
        <v>7389.82</v>
      </c>
      <c r="Q659" s="19" t="inlineStr">
        <is>
          <t>백테스트 종료일 강제청산</t>
        </is>
      </c>
      <c r="R659" s="19" t="n">
        <v>39</v>
      </c>
      <c r="S659" s="19" t="n">
        <v>0</v>
      </c>
      <c r="T659" s="19" t="n">
        <v>-2.05</v>
      </c>
      <c r="U659" s="19" t="n">
        <v>-2.34</v>
      </c>
      <c r="V659" s="19" t="n">
        <v>868</v>
      </c>
    </row>
    <row r="660">
      <c r="A660" s="19" t="inlineStr">
        <is>
          <t>ACE 미국30년국채액티브(H)</t>
        </is>
      </c>
      <c r="B660" s="19" t="inlineStr">
        <is>
          <t>453850</t>
        </is>
      </c>
      <c r="C660" s="19" t="inlineStr">
        <is>
          <t>[대표님룰]</t>
        </is>
      </c>
      <c r="D660" s="19" t="inlineStr">
        <is>
          <t>[칼손절]</t>
        </is>
      </c>
      <c r="E660" s="19" t="inlineStr">
        <is>
          <t>+5%▶60% 익절 / +10%▶30% 익절 / +30%▶10% 익절</t>
        </is>
      </c>
      <c r="F660" s="19" t="inlineStr">
        <is>
          <t>-2%▶80% 손절 / -4%▶10% 손절 / -6%▶10% 손절</t>
        </is>
      </c>
      <c r="G660" s="19" t="inlineStr">
        <is>
          <t>2026-01-02</t>
        </is>
      </c>
      <c r="H660" s="19" t="inlineStr">
        <is>
          <t>2026-06-08</t>
        </is>
      </c>
      <c r="I660" s="19" t="inlineStr">
        <is>
          <t>예</t>
        </is>
      </c>
      <c r="J660" s="19" t="n">
        <v>0.0005</v>
      </c>
      <c r="K660" s="19" t="n">
        <v>0.0025</v>
      </c>
      <c r="L660" s="19" t="n">
        <v>0.0007</v>
      </c>
      <c r="M660" s="19" t="inlineStr">
        <is>
          <t>2026-01-05</t>
        </is>
      </c>
      <c r="N660" s="19" t="n">
        <v>7544.28</v>
      </c>
      <c r="O660" s="19" t="inlineStr">
        <is>
          <t>2026-05-14</t>
        </is>
      </c>
      <c r="P660" s="19" t="n">
        <v>7384.83</v>
      </c>
      <c r="Q660" s="19" t="inlineStr">
        <is>
          <t>1차 손절 도달(-2%)</t>
        </is>
      </c>
      <c r="R660" s="19" t="n">
        <v>31</v>
      </c>
      <c r="S660" s="19" t="n">
        <v>8</v>
      </c>
      <c r="T660" s="19" t="n">
        <v>-2.11</v>
      </c>
      <c r="U660" s="19" t="n">
        <v>-2.41</v>
      </c>
      <c r="V660" s="19" t="n">
        <v>689</v>
      </c>
    </row>
    <row r="661">
      <c r="A661" s="19" t="inlineStr">
        <is>
          <t>ACE 미국30년국채액티브(H)</t>
        </is>
      </c>
      <c r="B661" s="19" t="inlineStr">
        <is>
          <t>453850</t>
        </is>
      </c>
      <c r="C661" s="19" t="inlineStr">
        <is>
          <t>[대표님룰]</t>
        </is>
      </c>
      <c r="D661" s="19" t="inlineStr">
        <is>
          <t>[칼손절]</t>
        </is>
      </c>
      <c r="E661" s="19" t="inlineStr">
        <is>
          <t>+5%▶60% 익절 / +10%▶30% 익절 / +30%▶10% 익절</t>
        </is>
      </c>
      <c r="F661" s="19" t="inlineStr">
        <is>
          <t>-2%▶80% 손절 / -4%▶10% 손절 / -6%▶10% 손절</t>
        </is>
      </c>
      <c r="G661" s="19" t="inlineStr">
        <is>
          <t>2026-01-02</t>
        </is>
      </c>
      <c r="H661" s="19" t="inlineStr">
        <is>
          <t>2026-06-08</t>
        </is>
      </c>
      <c r="I661" s="19" t="inlineStr">
        <is>
          <t>예</t>
        </is>
      </c>
      <c r="J661" s="19" t="n">
        <v>0.0005</v>
      </c>
      <c r="K661" s="19" t="n">
        <v>0.0025</v>
      </c>
      <c r="L661" s="19" t="n">
        <v>0.0007</v>
      </c>
      <c r="M661" s="19" t="inlineStr">
        <is>
          <t>2026-01-05</t>
        </is>
      </c>
      <c r="N661" s="19" t="n">
        <v>7544.28</v>
      </c>
      <c r="O661" s="19" t="inlineStr">
        <is>
          <t>2026-05-20</t>
        </is>
      </c>
      <c r="P661" s="19" t="n">
        <v>7229.94</v>
      </c>
      <c r="Q661" s="19" t="inlineStr">
        <is>
          <t>2차 손절 도달(-4%)</t>
        </is>
      </c>
      <c r="R661" s="19" t="n">
        <v>3</v>
      </c>
      <c r="S661" s="19" t="n">
        <v>5</v>
      </c>
      <c r="T661" s="19" t="n">
        <v>-4.17</v>
      </c>
      <c r="U661" s="19" t="n">
        <v>-4.45</v>
      </c>
      <c r="V661" s="19" t="n">
        <v>66</v>
      </c>
    </row>
    <row r="662">
      <c r="A662" s="19" t="inlineStr">
        <is>
          <t>ACE 미국30년국채액티브(H)</t>
        </is>
      </c>
      <c r="B662" s="19" t="inlineStr">
        <is>
          <t>453850</t>
        </is>
      </c>
      <c r="C662" s="19" t="inlineStr">
        <is>
          <t>[대표님룰]</t>
        </is>
      </c>
      <c r="D662" s="19" t="inlineStr">
        <is>
          <t>[칼손절]</t>
        </is>
      </c>
      <c r="E662" s="19" t="inlineStr">
        <is>
          <t>+5%▶60% 익절 / +10%▶30% 익절 / +30%▶10% 익절</t>
        </is>
      </c>
      <c r="F662" s="19" t="inlineStr">
        <is>
          <t>-2%▶80% 손절 / -4%▶10% 손절 / -6%▶10% 손절</t>
        </is>
      </c>
      <c r="G662" s="19" t="inlineStr">
        <is>
          <t>2026-01-02</t>
        </is>
      </c>
      <c r="H662" s="19" t="inlineStr">
        <is>
          <t>2026-06-08</t>
        </is>
      </c>
      <c r="I662" s="19" t="inlineStr">
        <is>
          <t>예</t>
        </is>
      </c>
      <c r="J662" s="19" t="n">
        <v>0.0005</v>
      </c>
      <c r="K662" s="19" t="n">
        <v>0.0025</v>
      </c>
      <c r="L662" s="19" t="n">
        <v>0.0007</v>
      </c>
      <c r="M662" s="19" t="inlineStr">
        <is>
          <t>2026-01-05</t>
        </is>
      </c>
      <c r="N662" s="19" t="n">
        <v>7544.28</v>
      </c>
      <c r="O662" s="19" t="inlineStr">
        <is>
          <t>2026-06-08</t>
        </is>
      </c>
      <c r="P662" s="19" t="n">
        <v>7389.82</v>
      </c>
      <c r="Q662" s="19" t="inlineStr">
        <is>
          <t>백테스트 종료일 강제청산</t>
        </is>
      </c>
      <c r="R662" s="19" t="n">
        <v>5</v>
      </c>
      <c r="S662" s="19" t="n">
        <v>0</v>
      </c>
      <c r="T662" s="19" t="n">
        <v>-2.05</v>
      </c>
      <c r="U662" s="19" t="n">
        <v>-2.34</v>
      </c>
      <c r="V662" s="19" t="n">
        <v>111</v>
      </c>
    </row>
    <row r="663">
      <c r="A663" s="19" t="inlineStr">
        <is>
          <t>ACE 미국30년국채액티브(H)</t>
        </is>
      </c>
      <c r="B663" s="19" t="inlineStr">
        <is>
          <t>453850</t>
        </is>
      </c>
      <c r="C663" s="19" t="inlineStr">
        <is>
          <t>[대표님룰]</t>
        </is>
      </c>
      <c r="D663" s="19" t="inlineStr">
        <is>
          <t>[정석방어]</t>
        </is>
      </c>
      <c r="E663" s="19" t="inlineStr">
        <is>
          <t>+5%▶60% 익절 / +10%▶30% 익절 / +30%▶10% 익절</t>
        </is>
      </c>
      <c r="F663" s="19" t="inlineStr">
        <is>
          <t>-3%▶70% 손절 / -5%▶20% 손절 / -10%▶10% 손절</t>
        </is>
      </c>
      <c r="G663" s="19" t="inlineStr">
        <is>
          <t>2026-01-02</t>
        </is>
      </c>
      <c r="H663" s="19" t="inlineStr">
        <is>
          <t>2026-06-08</t>
        </is>
      </c>
      <c r="I663" s="19" t="inlineStr">
        <is>
          <t>예</t>
        </is>
      </c>
      <c r="J663" s="19" t="n">
        <v>0.0005</v>
      </c>
      <c r="K663" s="19" t="n">
        <v>0.0025</v>
      </c>
      <c r="L663" s="19" t="n">
        <v>0.0007</v>
      </c>
      <c r="M663" s="19" t="inlineStr">
        <is>
          <t>2026-01-05</t>
        </is>
      </c>
      <c r="N663" s="19" t="n">
        <v>7544.28</v>
      </c>
      <c r="O663" s="19" t="inlineStr">
        <is>
          <t>2026-05-18</t>
        </is>
      </c>
      <c r="P663" s="19" t="n">
        <v>7259.91</v>
      </c>
      <c r="Q663" s="19" t="inlineStr">
        <is>
          <t>1차 손절 도달(-3%)</t>
        </is>
      </c>
      <c r="R663" s="19" t="n">
        <v>27</v>
      </c>
      <c r="S663" s="19" t="n">
        <v>12</v>
      </c>
      <c r="T663" s="19" t="n">
        <v>-3.77</v>
      </c>
      <c r="U663" s="19" t="n">
        <v>-4.06</v>
      </c>
      <c r="V663" s="19" t="n">
        <v>592</v>
      </c>
    </row>
    <row r="664">
      <c r="A664" s="19" t="inlineStr">
        <is>
          <t>ACE 미국30년국채액티브(H)</t>
        </is>
      </c>
      <c r="B664" s="19" t="inlineStr">
        <is>
          <t>453850</t>
        </is>
      </c>
      <c r="C664" s="19" t="inlineStr">
        <is>
          <t>[대표님룰]</t>
        </is>
      </c>
      <c r="D664" s="19" t="inlineStr">
        <is>
          <t>[정석방어]</t>
        </is>
      </c>
      <c r="E664" s="19" t="inlineStr">
        <is>
          <t>+5%▶60% 익절 / +10%▶30% 익절 / +30%▶10% 익절</t>
        </is>
      </c>
      <c r="F664" s="19" t="inlineStr">
        <is>
          <t>-3%▶70% 손절 / -5%▶20% 손절 / -10%▶10% 손절</t>
        </is>
      </c>
      <c r="G664" s="19" t="inlineStr">
        <is>
          <t>2026-01-02</t>
        </is>
      </c>
      <c r="H664" s="19" t="inlineStr">
        <is>
          <t>2026-06-08</t>
        </is>
      </c>
      <c r="I664" s="19" t="inlineStr">
        <is>
          <t>예</t>
        </is>
      </c>
      <c r="J664" s="19" t="n">
        <v>0.0005</v>
      </c>
      <c r="K664" s="19" t="n">
        <v>0.0025</v>
      </c>
      <c r="L664" s="19" t="n">
        <v>0.0007</v>
      </c>
      <c r="M664" s="19" t="inlineStr">
        <is>
          <t>2026-01-05</t>
        </is>
      </c>
      <c r="N664" s="19" t="n">
        <v>7544.28</v>
      </c>
      <c r="O664" s="19" t="inlineStr">
        <is>
          <t>2026-06-08</t>
        </is>
      </c>
      <c r="P664" s="19" t="n">
        <v>7389.82</v>
      </c>
      <c r="Q664" s="19" t="inlineStr">
        <is>
          <t>백테스트 종료일 강제청산</t>
        </is>
      </c>
      <c r="R664" s="19" t="n">
        <v>12</v>
      </c>
      <c r="S664" s="19" t="n">
        <v>0</v>
      </c>
      <c r="T664" s="19" t="n">
        <v>-2.05</v>
      </c>
      <c r="U664" s="19" t="n">
        <v>-2.34</v>
      </c>
      <c r="V664" s="19" t="n">
        <v>267</v>
      </c>
    </row>
    <row r="665">
      <c r="A665" s="19" t="inlineStr">
        <is>
          <t>ACE 미국30년국채액티브(H)</t>
        </is>
      </c>
      <c r="B665" s="19" t="inlineStr">
        <is>
          <t>453850</t>
        </is>
      </c>
      <c r="C665" s="19" t="inlineStr">
        <is>
          <t>[대표님룰]</t>
        </is>
      </c>
      <c r="D665" s="19" t="inlineStr">
        <is>
          <t>[변동성허용]</t>
        </is>
      </c>
      <c r="E665" s="19" t="inlineStr">
        <is>
          <t>+5%▶60% 익절 / +10%▶30% 익절 / +30%▶10% 익절</t>
        </is>
      </c>
      <c r="F665" s="19" t="inlineStr">
        <is>
          <t>-5%▶50% 손절 / -10%▶30% 손절 / -15%▶20% 손절</t>
        </is>
      </c>
      <c r="G665" s="19" t="inlineStr">
        <is>
          <t>2026-01-02</t>
        </is>
      </c>
      <c r="H665" s="19" t="inlineStr">
        <is>
          <t>2026-06-08</t>
        </is>
      </c>
      <c r="I665" s="19" t="inlineStr">
        <is>
          <t>예</t>
        </is>
      </c>
      <c r="J665" s="19" t="n">
        <v>0.0005</v>
      </c>
      <c r="K665" s="19" t="n">
        <v>0.0025</v>
      </c>
      <c r="L665" s="19" t="n">
        <v>0.0007</v>
      </c>
      <c r="M665" s="19" t="inlineStr">
        <is>
          <t>2026-01-05</t>
        </is>
      </c>
      <c r="N665" s="19" t="n">
        <v>7544.28</v>
      </c>
      <c r="O665" s="19" t="inlineStr">
        <is>
          <t>2026-06-08</t>
        </is>
      </c>
      <c r="P665" s="19" t="n">
        <v>7389.82</v>
      </c>
      <c r="Q665" s="19" t="inlineStr">
        <is>
          <t>백테스트 종료일 강제청산</t>
        </is>
      </c>
      <c r="R665" s="19" t="n">
        <v>39</v>
      </c>
      <c r="S665" s="19" t="n">
        <v>0</v>
      </c>
      <c r="T665" s="19" t="n">
        <v>-2.05</v>
      </c>
      <c r="U665" s="19" t="n">
        <v>-2.34</v>
      </c>
      <c r="V665" s="19" t="n">
        <v>868</v>
      </c>
    </row>
    <row r="666">
      <c r="A666" s="19" t="inlineStr">
        <is>
          <t>ACE 미국30년국채액티브(H)</t>
        </is>
      </c>
      <c r="B666" s="19" t="inlineStr">
        <is>
          <t>453850</t>
        </is>
      </c>
      <c r="C666" s="19" t="inlineStr">
        <is>
          <t>[대표님룰]</t>
        </is>
      </c>
      <c r="D666" s="19" t="inlineStr">
        <is>
          <t>[버티기형]</t>
        </is>
      </c>
      <c r="E666" s="19" t="inlineStr">
        <is>
          <t>+5%▶60% 익절 / +10%▶30% 익절 / +30%▶10% 익절</t>
        </is>
      </c>
      <c r="F666" s="19" t="inlineStr">
        <is>
          <t>-5%▶40% 손절 / -15%▶30% 손절 / -20%▶30% 손절</t>
        </is>
      </c>
      <c r="G666" s="19" t="inlineStr">
        <is>
          <t>2026-01-02</t>
        </is>
      </c>
      <c r="H666" s="19" t="inlineStr">
        <is>
          <t>2026-06-08</t>
        </is>
      </c>
      <c r="I666" s="19" t="inlineStr">
        <is>
          <t>예</t>
        </is>
      </c>
      <c r="J666" s="19" t="n">
        <v>0.0005</v>
      </c>
      <c r="K666" s="19" t="n">
        <v>0.0025</v>
      </c>
      <c r="L666" s="19" t="n">
        <v>0.0007</v>
      </c>
      <c r="M666" s="19" t="inlineStr">
        <is>
          <t>2026-01-05</t>
        </is>
      </c>
      <c r="N666" s="19" t="n">
        <v>7544.28</v>
      </c>
      <c r="O666" s="19" t="inlineStr">
        <is>
          <t>2026-06-08</t>
        </is>
      </c>
      <c r="P666" s="19" t="n">
        <v>7389.82</v>
      </c>
      <c r="Q666" s="19" t="inlineStr">
        <is>
          <t>백테스트 종료일 강제청산</t>
        </is>
      </c>
      <c r="R666" s="19" t="n">
        <v>39</v>
      </c>
      <c r="S666" s="19" t="n">
        <v>0</v>
      </c>
      <c r="T666" s="19" t="n">
        <v>-2.05</v>
      </c>
      <c r="U666" s="19" t="n">
        <v>-2.34</v>
      </c>
      <c r="V666" s="19" t="n">
        <v>868</v>
      </c>
    </row>
    <row r="667">
      <c r="A667" s="19" t="inlineStr">
        <is>
          <t>ACE 미국30년국채액티브(H)</t>
        </is>
      </c>
      <c r="B667" s="19" t="inlineStr">
        <is>
          <t>453850</t>
        </is>
      </c>
      <c r="C667" s="19" t="inlineStr">
        <is>
          <t>[중기추세]</t>
        </is>
      </c>
      <c r="D667" s="19" t="inlineStr">
        <is>
          <t>[칼손절]</t>
        </is>
      </c>
      <c r="E667" s="19" t="inlineStr">
        <is>
          <t>+10%▶50% 익절 / +20%▶30% 익절 / +30%▶20% 익절</t>
        </is>
      </c>
      <c r="F667" s="19" t="inlineStr">
        <is>
          <t>-2%▶80% 손절 / -4%▶10% 손절 / -6%▶10% 손절</t>
        </is>
      </c>
      <c r="G667" s="19" t="inlineStr">
        <is>
          <t>2026-01-02</t>
        </is>
      </c>
      <c r="H667" s="19" t="inlineStr">
        <is>
          <t>2026-06-08</t>
        </is>
      </c>
      <c r="I667" s="19" t="inlineStr">
        <is>
          <t>예</t>
        </is>
      </c>
      <c r="J667" s="19" t="n">
        <v>0.0005</v>
      </c>
      <c r="K667" s="19" t="n">
        <v>0.0025</v>
      </c>
      <c r="L667" s="19" t="n">
        <v>0.0007</v>
      </c>
      <c r="M667" s="19" t="inlineStr">
        <is>
          <t>2026-01-05</t>
        </is>
      </c>
      <c r="N667" s="19" t="n">
        <v>7544.28</v>
      </c>
      <c r="O667" s="19" t="inlineStr">
        <is>
          <t>2026-05-14</t>
        </is>
      </c>
      <c r="P667" s="19" t="n">
        <v>7384.83</v>
      </c>
      <c r="Q667" s="19" t="inlineStr">
        <is>
          <t>1차 손절 도달(-2%)</t>
        </is>
      </c>
      <c r="R667" s="19" t="n">
        <v>31</v>
      </c>
      <c r="S667" s="19" t="n">
        <v>8</v>
      </c>
      <c r="T667" s="19" t="n">
        <v>-2.11</v>
      </c>
      <c r="U667" s="19" t="n">
        <v>-2.41</v>
      </c>
      <c r="V667" s="19" t="n">
        <v>689</v>
      </c>
    </row>
    <row r="668">
      <c r="A668" s="19" t="inlineStr">
        <is>
          <t>ACE 미국30년국채액티브(H)</t>
        </is>
      </c>
      <c r="B668" s="19" t="inlineStr">
        <is>
          <t>453850</t>
        </is>
      </c>
      <c r="C668" s="19" t="inlineStr">
        <is>
          <t>[중기추세]</t>
        </is>
      </c>
      <c r="D668" s="19" t="inlineStr">
        <is>
          <t>[칼손절]</t>
        </is>
      </c>
      <c r="E668" s="19" t="inlineStr">
        <is>
          <t>+10%▶50% 익절 / +20%▶30% 익절 / +30%▶20% 익절</t>
        </is>
      </c>
      <c r="F668" s="19" t="inlineStr">
        <is>
          <t>-2%▶80% 손절 / -4%▶10% 손절 / -6%▶10% 손절</t>
        </is>
      </c>
      <c r="G668" s="19" t="inlineStr">
        <is>
          <t>2026-01-02</t>
        </is>
      </c>
      <c r="H668" s="19" t="inlineStr">
        <is>
          <t>2026-06-08</t>
        </is>
      </c>
      <c r="I668" s="19" t="inlineStr">
        <is>
          <t>예</t>
        </is>
      </c>
      <c r="J668" s="19" t="n">
        <v>0.0005</v>
      </c>
      <c r="K668" s="19" t="n">
        <v>0.0025</v>
      </c>
      <c r="L668" s="19" t="n">
        <v>0.0007</v>
      </c>
      <c r="M668" s="19" t="inlineStr">
        <is>
          <t>2026-01-05</t>
        </is>
      </c>
      <c r="N668" s="19" t="n">
        <v>7544.28</v>
      </c>
      <c r="O668" s="19" t="inlineStr">
        <is>
          <t>2026-05-20</t>
        </is>
      </c>
      <c r="P668" s="19" t="n">
        <v>7229.94</v>
      </c>
      <c r="Q668" s="19" t="inlineStr">
        <is>
          <t>2차 손절 도달(-4%)</t>
        </is>
      </c>
      <c r="R668" s="19" t="n">
        <v>3</v>
      </c>
      <c r="S668" s="19" t="n">
        <v>5</v>
      </c>
      <c r="T668" s="19" t="n">
        <v>-4.17</v>
      </c>
      <c r="U668" s="19" t="n">
        <v>-4.45</v>
      </c>
      <c r="V668" s="19" t="n">
        <v>66</v>
      </c>
    </row>
    <row r="669">
      <c r="A669" s="19" t="inlineStr">
        <is>
          <t>ACE 미국30년국채액티브(H)</t>
        </is>
      </c>
      <c r="B669" s="19" t="inlineStr">
        <is>
          <t>453850</t>
        </is>
      </c>
      <c r="C669" s="19" t="inlineStr">
        <is>
          <t>[중기추세]</t>
        </is>
      </c>
      <c r="D669" s="19" t="inlineStr">
        <is>
          <t>[칼손절]</t>
        </is>
      </c>
      <c r="E669" s="19" t="inlineStr">
        <is>
          <t>+10%▶50% 익절 / +20%▶30% 익절 / +30%▶20% 익절</t>
        </is>
      </c>
      <c r="F669" s="19" t="inlineStr">
        <is>
          <t>-2%▶80% 손절 / -4%▶10% 손절 / -6%▶10% 손절</t>
        </is>
      </c>
      <c r="G669" s="19" t="inlineStr">
        <is>
          <t>2026-01-02</t>
        </is>
      </c>
      <c r="H669" s="19" t="inlineStr">
        <is>
          <t>2026-06-08</t>
        </is>
      </c>
      <c r="I669" s="19" t="inlineStr">
        <is>
          <t>예</t>
        </is>
      </c>
      <c r="J669" s="19" t="n">
        <v>0.0005</v>
      </c>
      <c r="K669" s="19" t="n">
        <v>0.0025</v>
      </c>
      <c r="L669" s="19" t="n">
        <v>0.0007</v>
      </c>
      <c r="M669" s="19" t="inlineStr">
        <is>
          <t>2026-01-05</t>
        </is>
      </c>
      <c r="N669" s="19" t="n">
        <v>7544.28</v>
      </c>
      <c r="O669" s="19" t="inlineStr">
        <is>
          <t>2026-06-08</t>
        </is>
      </c>
      <c r="P669" s="19" t="n">
        <v>7389.82</v>
      </c>
      <c r="Q669" s="19" t="inlineStr">
        <is>
          <t>백테스트 종료일 강제청산</t>
        </is>
      </c>
      <c r="R669" s="19" t="n">
        <v>5</v>
      </c>
      <c r="S669" s="19" t="n">
        <v>0</v>
      </c>
      <c r="T669" s="19" t="n">
        <v>-2.05</v>
      </c>
      <c r="U669" s="19" t="n">
        <v>-2.34</v>
      </c>
      <c r="V669" s="19" t="n">
        <v>111</v>
      </c>
    </row>
    <row r="670">
      <c r="A670" s="19" t="inlineStr">
        <is>
          <t>ACE 미국30년국채액티브(H)</t>
        </is>
      </c>
      <c r="B670" s="19" t="inlineStr">
        <is>
          <t>453850</t>
        </is>
      </c>
      <c r="C670" s="19" t="inlineStr">
        <is>
          <t>[중기추세]</t>
        </is>
      </c>
      <c r="D670" s="19" t="inlineStr">
        <is>
          <t>[정석방어]</t>
        </is>
      </c>
      <c r="E670" s="19" t="inlineStr">
        <is>
          <t>+10%▶50% 익절 / +20%▶30% 익절 / +30%▶20% 익절</t>
        </is>
      </c>
      <c r="F670" s="19" t="inlineStr">
        <is>
          <t>-3%▶70% 손절 / -5%▶20% 손절 / -10%▶10% 손절</t>
        </is>
      </c>
      <c r="G670" s="19" t="inlineStr">
        <is>
          <t>2026-01-02</t>
        </is>
      </c>
      <c r="H670" s="19" t="inlineStr">
        <is>
          <t>2026-06-08</t>
        </is>
      </c>
      <c r="I670" s="19" t="inlineStr">
        <is>
          <t>예</t>
        </is>
      </c>
      <c r="J670" s="19" t="n">
        <v>0.0005</v>
      </c>
      <c r="K670" s="19" t="n">
        <v>0.0025</v>
      </c>
      <c r="L670" s="19" t="n">
        <v>0.0007</v>
      </c>
      <c r="M670" s="19" t="inlineStr">
        <is>
          <t>2026-01-05</t>
        </is>
      </c>
      <c r="N670" s="19" t="n">
        <v>7544.28</v>
      </c>
      <c r="O670" s="19" t="inlineStr">
        <is>
          <t>2026-05-18</t>
        </is>
      </c>
      <c r="P670" s="19" t="n">
        <v>7259.91</v>
      </c>
      <c r="Q670" s="19" t="inlineStr">
        <is>
          <t>1차 손절 도달(-3%)</t>
        </is>
      </c>
      <c r="R670" s="19" t="n">
        <v>27</v>
      </c>
      <c r="S670" s="19" t="n">
        <v>12</v>
      </c>
      <c r="T670" s="19" t="n">
        <v>-3.77</v>
      </c>
      <c r="U670" s="19" t="n">
        <v>-4.06</v>
      </c>
      <c r="V670" s="19" t="n">
        <v>592</v>
      </c>
    </row>
    <row r="671">
      <c r="A671" s="19" t="inlineStr">
        <is>
          <t>ACE 미국30년국채액티브(H)</t>
        </is>
      </c>
      <c r="B671" s="19" t="inlineStr">
        <is>
          <t>453850</t>
        </is>
      </c>
      <c r="C671" s="19" t="inlineStr">
        <is>
          <t>[중기추세]</t>
        </is>
      </c>
      <c r="D671" s="19" t="inlineStr">
        <is>
          <t>[정석방어]</t>
        </is>
      </c>
      <c r="E671" s="19" t="inlineStr">
        <is>
          <t>+10%▶50% 익절 / +20%▶30% 익절 / +30%▶20% 익절</t>
        </is>
      </c>
      <c r="F671" s="19" t="inlineStr">
        <is>
          <t>-3%▶70% 손절 / -5%▶20% 손절 / -10%▶10% 손절</t>
        </is>
      </c>
      <c r="G671" s="19" t="inlineStr">
        <is>
          <t>2026-01-02</t>
        </is>
      </c>
      <c r="H671" s="19" t="inlineStr">
        <is>
          <t>2026-06-08</t>
        </is>
      </c>
      <c r="I671" s="19" t="inlineStr">
        <is>
          <t>예</t>
        </is>
      </c>
      <c r="J671" s="19" t="n">
        <v>0.0005</v>
      </c>
      <c r="K671" s="19" t="n">
        <v>0.0025</v>
      </c>
      <c r="L671" s="19" t="n">
        <v>0.0007</v>
      </c>
      <c r="M671" s="19" t="inlineStr">
        <is>
          <t>2026-01-05</t>
        </is>
      </c>
      <c r="N671" s="19" t="n">
        <v>7544.28</v>
      </c>
      <c r="O671" s="19" t="inlineStr">
        <is>
          <t>2026-06-08</t>
        </is>
      </c>
      <c r="P671" s="19" t="n">
        <v>7389.82</v>
      </c>
      <c r="Q671" s="19" t="inlineStr">
        <is>
          <t>백테스트 종료일 강제청산</t>
        </is>
      </c>
      <c r="R671" s="19" t="n">
        <v>12</v>
      </c>
      <c r="S671" s="19" t="n">
        <v>0</v>
      </c>
      <c r="T671" s="19" t="n">
        <v>-2.05</v>
      </c>
      <c r="U671" s="19" t="n">
        <v>-2.34</v>
      </c>
      <c r="V671" s="19" t="n">
        <v>267</v>
      </c>
    </row>
    <row r="672">
      <c r="A672" s="19" t="inlineStr">
        <is>
          <t>ACE 미국30년국채액티브(H)</t>
        </is>
      </c>
      <c r="B672" s="19" t="inlineStr">
        <is>
          <t>453850</t>
        </is>
      </c>
      <c r="C672" s="19" t="inlineStr">
        <is>
          <t>[중기추세]</t>
        </is>
      </c>
      <c r="D672" s="19" t="inlineStr">
        <is>
          <t>[변동성허용]</t>
        </is>
      </c>
      <c r="E672" s="19" t="inlineStr">
        <is>
          <t>+10%▶50% 익절 / +20%▶30% 익절 / +30%▶20% 익절</t>
        </is>
      </c>
      <c r="F672" s="19" t="inlineStr">
        <is>
          <t>-5%▶50% 손절 / -10%▶30% 손절 / -15%▶20% 손절</t>
        </is>
      </c>
      <c r="G672" s="19" t="inlineStr">
        <is>
          <t>2026-01-02</t>
        </is>
      </c>
      <c r="H672" s="19" t="inlineStr">
        <is>
          <t>2026-06-08</t>
        </is>
      </c>
      <c r="I672" s="19" t="inlineStr">
        <is>
          <t>예</t>
        </is>
      </c>
      <c r="J672" s="19" t="n">
        <v>0.0005</v>
      </c>
      <c r="K672" s="19" t="n">
        <v>0.0025</v>
      </c>
      <c r="L672" s="19" t="n">
        <v>0.0007</v>
      </c>
      <c r="M672" s="19" t="inlineStr">
        <is>
          <t>2026-01-05</t>
        </is>
      </c>
      <c r="N672" s="19" t="n">
        <v>7544.28</v>
      </c>
      <c r="O672" s="19" t="inlineStr">
        <is>
          <t>2026-06-08</t>
        </is>
      </c>
      <c r="P672" s="19" t="n">
        <v>7389.82</v>
      </c>
      <c r="Q672" s="19" t="inlineStr">
        <is>
          <t>백테스트 종료일 강제청산</t>
        </is>
      </c>
      <c r="R672" s="19" t="n">
        <v>39</v>
      </c>
      <c r="S672" s="19" t="n">
        <v>0</v>
      </c>
      <c r="T672" s="19" t="n">
        <v>-2.05</v>
      </c>
      <c r="U672" s="19" t="n">
        <v>-2.34</v>
      </c>
      <c r="V672" s="19" t="n">
        <v>868</v>
      </c>
    </row>
    <row r="673">
      <c r="A673" s="19" t="inlineStr">
        <is>
          <t>ACE 미국30년국채액티브(H)</t>
        </is>
      </c>
      <c r="B673" s="19" t="inlineStr">
        <is>
          <t>453850</t>
        </is>
      </c>
      <c r="C673" s="19" t="inlineStr">
        <is>
          <t>[중기추세]</t>
        </is>
      </c>
      <c r="D673" s="19" t="inlineStr">
        <is>
          <t>[버티기형]</t>
        </is>
      </c>
      <c r="E673" s="19" t="inlineStr">
        <is>
          <t>+10%▶50% 익절 / +20%▶30% 익절 / +30%▶20% 익절</t>
        </is>
      </c>
      <c r="F673" s="19" t="inlineStr">
        <is>
          <t>-5%▶40% 손절 / -15%▶30% 손절 / -20%▶30% 손절</t>
        </is>
      </c>
      <c r="G673" s="19" t="inlineStr">
        <is>
          <t>2026-01-02</t>
        </is>
      </c>
      <c r="H673" s="19" t="inlineStr">
        <is>
          <t>2026-06-08</t>
        </is>
      </c>
      <c r="I673" s="19" t="inlineStr">
        <is>
          <t>예</t>
        </is>
      </c>
      <c r="J673" s="19" t="n">
        <v>0.0005</v>
      </c>
      <c r="K673" s="19" t="n">
        <v>0.0025</v>
      </c>
      <c r="L673" s="19" t="n">
        <v>0.0007</v>
      </c>
      <c r="M673" s="19" t="inlineStr">
        <is>
          <t>2026-01-05</t>
        </is>
      </c>
      <c r="N673" s="19" t="n">
        <v>7544.28</v>
      </c>
      <c r="O673" s="19" t="inlineStr">
        <is>
          <t>2026-06-08</t>
        </is>
      </c>
      <c r="P673" s="19" t="n">
        <v>7389.82</v>
      </c>
      <c r="Q673" s="19" t="inlineStr">
        <is>
          <t>백테스트 종료일 강제청산</t>
        </is>
      </c>
      <c r="R673" s="19" t="n">
        <v>39</v>
      </c>
      <c r="S673" s="19" t="n">
        <v>0</v>
      </c>
      <c r="T673" s="19" t="n">
        <v>-2.05</v>
      </c>
      <c r="U673" s="19" t="n">
        <v>-2.34</v>
      </c>
      <c r="V673" s="19" t="n">
        <v>868</v>
      </c>
    </row>
    <row r="674">
      <c r="A674" s="19" t="inlineStr">
        <is>
          <t>ACE 미국30년국채액티브(H)</t>
        </is>
      </c>
      <c r="B674" s="19" t="inlineStr">
        <is>
          <t>453850</t>
        </is>
      </c>
      <c r="C674" s="19" t="inlineStr">
        <is>
          <t>[수익극대화]</t>
        </is>
      </c>
      <c r="D674" s="19" t="inlineStr">
        <is>
          <t>[칼손절]</t>
        </is>
      </c>
      <c r="E674" s="19" t="inlineStr">
        <is>
          <t>+10%▶40% 익절 / +20%▶30% 익절 / +40%▶30% 익절</t>
        </is>
      </c>
      <c r="F674" s="19" t="inlineStr">
        <is>
          <t>-2%▶80% 손절 / -4%▶10% 손절 / -6%▶10% 손절</t>
        </is>
      </c>
      <c r="G674" s="19" t="inlineStr">
        <is>
          <t>2026-01-02</t>
        </is>
      </c>
      <c r="H674" s="19" t="inlineStr">
        <is>
          <t>2026-06-08</t>
        </is>
      </c>
      <c r="I674" s="19" t="inlineStr">
        <is>
          <t>예</t>
        </is>
      </c>
      <c r="J674" s="19" t="n">
        <v>0.0005</v>
      </c>
      <c r="K674" s="19" t="n">
        <v>0.0025</v>
      </c>
      <c r="L674" s="19" t="n">
        <v>0.0007</v>
      </c>
      <c r="M674" s="19" t="inlineStr">
        <is>
          <t>2026-01-05</t>
        </is>
      </c>
      <c r="N674" s="19" t="n">
        <v>7544.28</v>
      </c>
      <c r="O674" s="19" t="inlineStr">
        <is>
          <t>2026-05-14</t>
        </is>
      </c>
      <c r="P674" s="19" t="n">
        <v>7384.83</v>
      </c>
      <c r="Q674" s="19" t="inlineStr">
        <is>
          <t>1차 손절 도달(-2%)</t>
        </is>
      </c>
      <c r="R674" s="19" t="n">
        <v>31</v>
      </c>
      <c r="S674" s="19" t="n">
        <v>8</v>
      </c>
      <c r="T674" s="19" t="n">
        <v>-2.11</v>
      </c>
      <c r="U674" s="19" t="n">
        <v>-2.41</v>
      </c>
      <c r="V674" s="19" t="n">
        <v>689</v>
      </c>
    </row>
    <row r="675">
      <c r="A675" s="19" t="inlineStr">
        <is>
          <t>ACE 미국30년국채액티브(H)</t>
        </is>
      </c>
      <c r="B675" s="19" t="inlineStr">
        <is>
          <t>453850</t>
        </is>
      </c>
      <c r="C675" s="19" t="inlineStr">
        <is>
          <t>[수익극대화]</t>
        </is>
      </c>
      <c r="D675" s="19" t="inlineStr">
        <is>
          <t>[칼손절]</t>
        </is>
      </c>
      <c r="E675" s="19" t="inlineStr">
        <is>
          <t>+10%▶40% 익절 / +20%▶30% 익절 / +40%▶30% 익절</t>
        </is>
      </c>
      <c r="F675" s="19" t="inlineStr">
        <is>
          <t>-2%▶80% 손절 / -4%▶10% 손절 / -6%▶10% 손절</t>
        </is>
      </c>
      <c r="G675" s="19" t="inlineStr">
        <is>
          <t>2026-01-02</t>
        </is>
      </c>
      <c r="H675" s="19" t="inlineStr">
        <is>
          <t>2026-06-08</t>
        </is>
      </c>
      <c r="I675" s="19" t="inlineStr">
        <is>
          <t>예</t>
        </is>
      </c>
      <c r="J675" s="19" t="n">
        <v>0.0005</v>
      </c>
      <c r="K675" s="19" t="n">
        <v>0.0025</v>
      </c>
      <c r="L675" s="19" t="n">
        <v>0.0007</v>
      </c>
      <c r="M675" s="19" t="inlineStr">
        <is>
          <t>2026-01-05</t>
        </is>
      </c>
      <c r="N675" s="19" t="n">
        <v>7544.28</v>
      </c>
      <c r="O675" s="19" t="inlineStr">
        <is>
          <t>2026-05-20</t>
        </is>
      </c>
      <c r="P675" s="19" t="n">
        <v>7229.94</v>
      </c>
      <c r="Q675" s="19" t="inlineStr">
        <is>
          <t>2차 손절 도달(-4%)</t>
        </is>
      </c>
      <c r="R675" s="19" t="n">
        <v>3</v>
      </c>
      <c r="S675" s="19" t="n">
        <v>5</v>
      </c>
      <c r="T675" s="19" t="n">
        <v>-4.17</v>
      </c>
      <c r="U675" s="19" t="n">
        <v>-4.45</v>
      </c>
      <c r="V675" s="19" t="n">
        <v>66</v>
      </c>
    </row>
    <row r="676">
      <c r="A676" s="19" t="inlineStr">
        <is>
          <t>ACE 미국30년국채액티브(H)</t>
        </is>
      </c>
      <c r="B676" s="19" t="inlineStr">
        <is>
          <t>453850</t>
        </is>
      </c>
      <c r="C676" s="19" t="inlineStr">
        <is>
          <t>[수익극대화]</t>
        </is>
      </c>
      <c r="D676" s="19" t="inlineStr">
        <is>
          <t>[칼손절]</t>
        </is>
      </c>
      <c r="E676" s="19" t="inlineStr">
        <is>
          <t>+10%▶40% 익절 / +20%▶30% 익절 / +40%▶30% 익절</t>
        </is>
      </c>
      <c r="F676" s="19" t="inlineStr">
        <is>
          <t>-2%▶80% 손절 / -4%▶10% 손절 / -6%▶10% 손절</t>
        </is>
      </c>
      <c r="G676" s="19" t="inlineStr">
        <is>
          <t>2026-01-02</t>
        </is>
      </c>
      <c r="H676" s="19" t="inlineStr">
        <is>
          <t>2026-06-08</t>
        </is>
      </c>
      <c r="I676" s="19" t="inlineStr">
        <is>
          <t>예</t>
        </is>
      </c>
      <c r="J676" s="19" t="n">
        <v>0.0005</v>
      </c>
      <c r="K676" s="19" t="n">
        <v>0.0025</v>
      </c>
      <c r="L676" s="19" t="n">
        <v>0.0007</v>
      </c>
      <c r="M676" s="19" t="inlineStr">
        <is>
          <t>2026-01-05</t>
        </is>
      </c>
      <c r="N676" s="19" t="n">
        <v>7544.28</v>
      </c>
      <c r="O676" s="19" t="inlineStr">
        <is>
          <t>2026-06-08</t>
        </is>
      </c>
      <c r="P676" s="19" t="n">
        <v>7389.82</v>
      </c>
      <c r="Q676" s="19" t="inlineStr">
        <is>
          <t>백테스트 종료일 강제청산</t>
        </is>
      </c>
      <c r="R676" s="19" t="n">
        <v>5</v>
      </c>
      <c r="S676" s="19" t="n">
        <v>0</v>
      </c>
      <c r="T676" s="19" t="n">
        <v>-2.05</v>
      </c>
      <c r="U676" s="19" t="n">
        <v>-2.34</v>
      </c>
      <c r="V676" s="19" t="n">
        <v>111</v>
      </c>
    </row>
    <row r="677">
      <c r="A677" s="19" t="inlineStr">
        <is>
          <t>ACE 미국30년국채액티브(H)</t>
        </is>
      </c>
      <c r="B677" s="19" t="inlineStr">
        <is>
          <t>453850</t>
        </is>
      </c>
      <c r="C677" s="19" t="inlineStr">
        <is>
          <t>[수익극대화]</t>
        </is>
      </c>
      <c r="D677" s="19" t="inlineStr">
        <is>
          <t>[정석방어]</t>
        </is>
      </c>
      <c r="E677" s="19" t="inlineStr">
        <is>
          <t>+10%▶40% 익절 / +20%▶30% 익절 / +40%▶30% 익절</t>
        </is>
      </c>
      <c r="F677" s="19" t="inlineStr">
        <is>
          <t>-3%▶70% 손절 / -5%▶20% 손절 / -10%▶10% 손절</t>
        </is>
      </c>
      <c r="G677" s="19" t="inlineStr">
        <is>
          <t>2026-01-02</t>
        </is>
      </c>
      <c r="H677" s="19" t="inlineStr">
        <is>
          <t>2026-06-08</t>
        </is>
      </c>
      <c r="I677" s="19" t="inlineStr">
        <is>
          <t>예</t>
        </is>
      </c>
      <c r="J677" s="19" t="n">
        <v>0.0005</v>
      </c>
      <c r="K677" s="19" t="n">
        <v>0.0025</v>
      </c>
      <c r="L677" s="19" t="n">
        <v>0.0007</v>
      </c>
      <c r="M677" s="19" t="inlineStr">
        <is>
          <t>2026-01-05</t>
        </is>
      </c>
      <c r="N677" s="19" t="n">
        <v>7544.28</v>
      </c>
      <c r="O677" s="19" t="inlineStr">
        <is>
          <t>2026-05-18</t>
        </is>
      </c>
      <c r="P677" s="19" t="n">
        <v>7259.91</v>
      </c>
      <c r="Q677" s="19" t="inlineStr">
        <is>
          <t>1차 손절 도달(-3%)</t>
        </is>
      </c>
      <c r="R677" s="19" t="n">
        <v>27</v>
      </c>
      <c r="S677" s="19" t="n">
        <v>12</v>
      </c>
      <c r="T677" s="19" t="n">
        <v>-3.77</v>
      </c>
      <c r="U677" s="19" t="n">
        <v>-4.06</v>
      </c>
      <c r="V677" s="19" t="n">
        <v>592</v>
      </c>
    </row>
    <row r="678">
      <c r="A678" s="19" t="inlineStr">
        <is>
          <t>ACE 미국30년국채액티브(H)</t>
        </is>
      </c>
      <c r="B678" s="19" t="inlineStr">
        <is>
          <t>453850</t>
        </is>
      </c>
      <c r="C678" s="19" t="inlineStr">
        <is>
          <t>[수익극대화]</t>
        </is>
      </c>
      <c r="D678" s="19" t="inlineStr">
        <is>
          <t>[정석방어]</t>
        </is>
      </c>
      <c r="E678" s="19" t="inlineStr">
        <is>
          <t>+10%▶40% 익절 / +20%▶30% 익절 / +40%▶30% 익절</t>
        </is>
      </c>
      <c r="F678" s="19" t="inlineStr">
        <is>
          <t>-3%▶70% 손절 / -5%▶20% 손절 / -10%▶10% 손절</t>
        </is>
      </c>
      <c r="G678" s="19" t="inlineStr">
        <is>
          <t>2026-01-02</t>
        </is>
      </c>
      <c r="H678" s="19" t="inlineStr">
        <is>
          <t>2026-06-08</t>
        </is>
      </c>
      <c r="I678" s="19" t="inlineStr">
        <is>
          <t>예</t>
        </is>
      </c>
      <c r="J678" s="19" t="n">
        <v>0.0005</v>
      </c>
      <c r="K678" s="19" t="n">
        <v>0.0025</v>
      </c>
      <c r="L678" s="19" t="n">
        <v>0.0007</v>
      </c>
      <c r="M678" s="19" t="inlineStr">
        <is>
          <t>2026-01-05</t>
        </is>
      </c>
      <c r="N678" s="19" t="n">
        <v>7544.28</v>
      </c>
      <c r="O678" s="19" t="inlineStr">
        <is>
          <t>2026-06-08</t>
        </is>
      </c>
      <c r="P678" s="19" t="n">
        <v>7389.82</v>
      </c>
      <c r="Q678" s="19" t="inlineStr">
        <is>
          <t>백테스트 종료일 강제청산</t>
        </is>
      </c>
      <c r="R678" s="19" t="n">
        <v>12</v>
      </c>
      <c r="S678" s="19" t="n">
        <v>0</v>
      </c>
      <c r="T678" s="19" t="n">
        <v>-2.05</v>
      </c>
      <c r="U678" s="19" t="n">
        <v>-2.34</v>
      </c>
      <c r="V678" s="19" t="n">
        <v>267</v>
      </c>
    </row>
    <row r="679">
      <c r="A679" s="19" t="inlineStr">
        <is>
          <t>ACE 미국30년국채액티브(H)</t>
        </is>
      </c>
      <c r="B679" s="19" t="inlineStr">
        <is>
          <t>453850</t>
        </is>
      </c>
      <c r="C679" s="19" t="inlineStr">
        <is>
          <t>[수익극대화]</t>
        </is>
      </c>
      <c r="D679" s="19" t="inlineStr">
        <is>
          <t>[변동성허용]</t>
        </is>
      </c>
      <c r="E679" s="19" t="inlineStr">
        <is>
          <t>+10%▶40% 익절 / +20%▶30% 익절 / +40%▶30% 익절</t>
        </is>
      </c>
      <c r="F679" s="19" t="inlineStr">
        <is>
          <t>-5%▶50% 손절 / -10%▶30% 손절 / -15%▶20% 손절</t>
        </is>
      </c>
      <c r="G679" s="19" t="inlineStr">
        <is>
          <t>2026-01-02</t>
        </is>
      </c>
      <c r="H679" s="19" t="inlineStr">
        <is>
          <t>2026-06-08</t>
        </is>
      </c>
      <c r="I679" s="19" t="inlineStr">
        <is>
          <t>예</t>
        </is>
      </c>
      <c r="J679" s="19" t="n">
        <v>0.0005</v>
      </c>
      <c r="K679" s="19" t="n">
        <v>0.0025</v>
      </c>
      <c r="L679" s="19" t="n">
        <v>0.0007</v>
      </c>
      <c r="M679" s="19" t="inlineStr">
        <is>
          <t>2026-01-05</t>
        </is>
      </c>
      <c r="N679" s="19" t="n">
        <v>7544.28</v>
      </c>
      <c r="O679" s="19" t="inlineStr">
        <is>
          <t>2026-06-08</t>
        </is>
      </c>
      <c r="P679" s="19" t="n">
        <v>7389.82</v>
      </c>
      <c r="Q679" s="19" t="inlineStr">
        <is>
          <t>백테스트 종료일 강제청산</t>
        </is>
      </c>
      <c r="R679" s="19" t="n">
        <v>39</v>
      </c>
      <c r="S679" s="19" t="n">
        <v>0</v>
      </c>
      <c r="T679" s="19" t="n">
        <v>-2.05</v>
      </c>
      <c r="U679" s="19" t="n">
        <v>-2.34</v>
      </c>
      <c r="V679" s="19" t="n">
        <v>868</v>
      </c>
    </row>
    <row r="680">
      <c r="A680" s="19" t="inlineStr">
        <is>
          <t>ACE 미국30년국채액티브(H)</t>
        </is>
      </c>
      <c r="B680" s="19" t="inlineStr">
        <is>
          <t>453850</t>
        </is>
      </c>
      <c r="C680" s="19" t="inlineStr">
        <is>
          <t>[수익극대화]</t>
        </is>
      </c>
      <c r="D680" s="19" t="inlineStr">
        <is>
          <t>[버티기형]</t>
        </is>
      </c>
      <c r="E680" s="19" t="inlineStr">
        <is>
          <t>+10%▶40% 익절 / +20%▶30% 익절 / +40%▶30% 익절</t>
        </is>
      </c>
      <c r="F680" s="19" t="inlineStr">
        <is>
          <t>-5%▶40% 손절 / -15%▶30% 손절 / -20%▶30% 손절</t>
        </is>
      </c>
      <c r="G680" s="19" t="inlineStr">
        <is>
          <t>2026-01-02</t>
        </is>
      </c>
      <c r="H680" s="19" t="inlineStr">
        <is>
          <t>2026-06-08</t>
        </is>
      </c>
      <c r="I680" s="19" t="inlineStr">
        <is>
          <t>예</t>
        </is>
      </c>
      <c r="J680" s="19" t="n">
        <v>0.0005</v>
      </c>
      <c r="K680" s="19" t="n">
        <v>0.0025</v>
      </c>
      <c r="L680" s="19" t="n">
        <v>0.0007</v>
      </c>
      <c r="M680" s="19" t="inlineStr">
        <is>
          <t>2026-01-05</t>
        </is>
      </c>
      <c r="N680" s="19" t="n">
        <v>7544.28</v>
      </c>
      <c r="O680" s="19" t="inlineStr">
        <is>
          <t>2026-06-08</t>
        </is>
      </c>
      <c r="P680" s="19" t="n">
        <v>7389.82</v>
      </c>
      <c r="Q680" s="19" t="inlineStr">
        <is>
          <t>백테스트 종료일 강제청산</t>
        </is>
      </c>
      <c r="R680" s="19" t="n">
        <v>39</v>
      </c>
      <c r="S680" s="19" t="n">
        <v>0</v>
      </c>
      <c r="T680" s="19" t="n">
        <v>-2.05</v>
      </c>
      <c r="U680" s="19" t="n">
        <v>-2.34</v>
      </c>
      <c r="V680" s="19" t="n">
        <v>868</v>
      </c>
    </row>
    <row r="681">
      <c r="A681" s="19" t="inlineStr">
        <is>
          <t>디아이씨</t>
        </is>
      </c>
      <c r="B681" s="19" t="inlineStr">
        <is>
          <t>092200</t>
        </is>
      </c>
      <c r="C681" s="19" t="inlineStr">
        <is>
          <t>[초단타]</t>
        </is>
      </c>
      <c r="D681" s="19" t="inlineStr">
        <is>
          <t>[칼손절]</t>
        </is>
      </c>
      <c r="E681" s="19" t="inlineStr">
        <is>
          <t>+3%▶70% 익절 / +5%▶20% 익절 / +10%▶10% 익절</t>
        </is>
      </c>
      <c r="F681" s="19" t="inlineStr">
        <is>
          <t>-2%▶80% 손절 / -4%▶10% 손절 / -6%▶10% 손절</t>
        </is>
      </c>
      <c r="G681" s="19" t="inlineStr">
        <is>
          <t>2026-01-02</t>
        </is>
      </c>
      <c r="H681" s="19" t="inlineStr">
        <is>
          <t>2026-06-08</t>
        </is>
      </c>
      <c r="I681" s="19" t="inlineStr">
        <is>
          <t>예</t>
        </is>
      </c>
      <c r="J681" s="19" t="n">
        <v>0.0005</v>
      </c>
      <c r="K681" s="19" t="n">
        <v>0.0025</v>
      </c>
      <c r="L681" s="19" t="n">
        <v>0.0007</v>
      </c>
      <c r="M681" s="19" t="inlineStr">
        <is>
          <t>2026-02-26</t>
        </is>
      </c>
      <c r="N681" s="19" t="n">
        <v>10197.13</v>
      </c>
      <c r="O681" s="19" t="inlineStr">
        <is>
          <t>2026-03-03</t>
        </is>
      </c>
      <c r="P681" s="19" t="n">
        <v>9443.389999999999</v>
      </c>
      <c r="Q681" s="19" t="inlineStr">
        <is>
          <t>최종 손절 도달(-6%)</t>
        </is>
      </c>
      <c r="R681" s="19" t="n">
        <v>29</v>
      </c>
      <c r="S681" s="19" t="n">
        <v>0</v>
      </c>
      <c r="T681" s="19" t="n">
        <v>-7.39</v>
      </c>
      <c r="U681" s="19" t="n">
        <v>-7.67</v>
      </c>
      <c r="V681" s="19" t="n">
        <v>833</v>
      </c>
    </row>
    <row r="682">
      <c r="A682" s="19" t="inlineStr">
        <is>
          <t>디아이씨</t>
        </is>
      </c>
      <c r="B682" s="19" t="inlineStr">
        <is>
          <t>092200</t>
        </is>
      </c>
      <c r="C682" s="19" t="inlineStr">
        <is>
          <t>[초단타]</t>
        </is>
      </c>
      <c r="D682" s="19" t="inlineStr">
        <is>
          <t>[칼손절]</t>
        </is>
      </c>
      <c r="E682" s="19" t="inlineStr">
        <is>
          <t>+3%▶70% 익절 / +5%▶20% 익절 / +10%▶10% 익절</t>
        </is>
      </c>
      <c r="F682" s="19" t="inlineStr">
        <is>
          <t>-2%▶80% 손절 / -4%▶10% 손절 / -6%▶10% 손절</t>
        </is>
      </c>
      <c r="G682" s="19" t="inlineStr">
        <is>
          <t>2026-01-02</t>
        </is>
      </c>
      <c r="H682" s="19" t="inlineStr">
        <is>
          <t>2026-06-08</t>
        </is>
      </c>
      <c r="I682" s="19" t="inlineStr">
        <is>
          <t>예</t>
        </is>
      </c>
      <c r="J682" s="19" t="n">
        <v>0.0005</v>
      </c>
      <c r="K682" s="19" t="n">
        <v>0.0025</v>
      </c>
      <c r="L682" s="19" t="n">
        <v>0.0007</v>
      </c>
      <c r="M682" s="19" t="inlineStr">
        <is>
          <t>2026-03-17</t>
        </is>
      </c>
      <c r="N682" s="19" t="n">
        <v>9416.59</v>
      </c>
      <c r="O682" s="19" t="inlineStr">
        <is>
          <t>2026-03-18</t>
        </is>
      </c>
      <c r="P682" s="19" t="n">
        <v>9163.58</v>
      </c>
      <c r="Q682" s="19" t="inlineStr">
        <is>
          <t>1차 손절 도달(-2%)</t>
        </is>
      </c>
      <c r="R682" s="19" t="n">
        <v>23</v>
      </c>
      <c r="S682" s="19" t="n">
        <v>6</v>
      </c>
      <c r="T682" s="19" t="n">
        <v>-2.69</v>
      </c>
      <c r="U682" s="19" t="n">
        <v>-2.98</v>
      </c>
      <c r="V682" s="19" t="n">
        <v>635</v>
      </c>
    </row>
    <row r="683">
      <c r="A683" s="19" t="inlineStr">
        <is>
          <t>디아이씨</t>
        </is>
      </c>
      <c r="B683" s="19" t="inlineStr">
        <is>
          <t>092200</t>
        </is>
      </c>
      <c r="C683" s="19" t="inlineStr">
        <is>
          <t>[초단타]</t>
        </is>
      </c>
      <c r="D683" s="19" t="inlineStr">
        <is>
          <t>[칼손절]</t>
        </is>
      </c>
      <c r="E683" s="19" t="inlineStr">
        <is>
          <t>+3%▶70% 익절 / +5%▶20% 익절 / +10%▶10% 익절</t>
        </is>
      </c>
      <c r="F683" s="19" t="inlineStr">
        <is>
          <t>-2%▶80% 손절 / -4%▶10% 손절 / -6%▶10% 손절</t>
        </is>
      </c>
      <c r="G683" s="19" t="inlineStr">
        <is>
          <t>2026-01-02</t>
        </is>
      </c>
      <c r="H683" s="19" t="inlineStr">
        <is>
          <t>2026-06-08</t>
        </is>
      </c>
      <c r="I683" s="19" t="inlineStr">
        <is>
          <t>예</t>
        </is>
      </c>
      <c r="J683" s="19" t="n">
        <v>0.0005</v>
      </c>
      <c r="K683" s="19" t="n">
        <v>0.0025</v>
      </c>
      <c r="L683" s="19" t="n">
        <v>0.0007</v>
      </c>
      <c r="M683" s="19" t="inlineStr">
        <is>
          <t>2026-03-17</t>
        </is>
      </c>
      <c r="N683" s="19" t="n">
        <v>9416.59</v>
      </c>
      <c r="O683" s="19" t="inlineStr">
        <is>
          <t>2026-03-23</t>
        </is>
      </c>
      <c r="P683" s="19" t="n">
        <v>8444.08</v>
      </c>
      <c r="Q683" s="19" t="inlineStr">
        <is>
          <t>최종 손절 도달(-6%)</t>
        </is>
      </c>
      <c r="R683" s="19" t="n">
        <v>6</v>
      </c>
      <c r="S683" s="19" t="n">
        <v>0</v>
      </c>
      <c r="T683" s="19" t="n">
        <v>-10.33</v>
      </c>
      <c r="U683" s="19" t="n">
        <v>-10.6</v>
      </c>
      <c r="V683" s="19" t="n">
        <v>155</v>
      </c>
    </row>
    <row r="684">
      <c r="A684" s="19" t="inlineStr">
        <is>
          <t>디아이씨</t>
        </is>
      </c>
      <c r="B684" s="19" t="inlineStr">
        <is>
          <t>092200</t>
        </is>
      </c>
      <c r="C684" s="19" t="inlineStr">
        <is>
          <t>[초단타]</t>
        </is>
      </c>
      <c r="D684" s="19" t="inlineStr">
        <is>
          <t>[칼손절]</t>
        </is>
      </c>
      <c r="E684" s="19" t="inlineStr">
        <is>
          <t>+3%▶70% 익절 / +5%▶20% 익절 / +10%▶10% 익절</t>
        </is>
      </c>
      <c r="F684" s="19" t="inlineStr">
        <is>
          <t>-2%▶80% 손절 / -4%▶10% 손절 / -6%▶10% 손절</t>
        </is>
      </c>
      <c r="G684" s="19" t="inlineStr">
        <is>
          <t>2026-01-02</t>
        </is>
      </c>
      <c r="H684" s="19" t="inlineStr">
        <is>
          <t>2026-06-08</t>
        </is>
      </c>
      <c r="I684" s="19" t="inlineStr">
        <is>
          <t>예</t>
        </is>
      </c>
      <c r="J684" s="19" t="n">
        <v>0.0005</v>
      </c>
      <c r="K684" s="19" t="n">
        <v>0.0025</v>
      </c>
      <c r="L684" s="19" t="n">
        <v>0.0007</v>
      </c>
      <c r="M684" s="19" t="inlineStr">
        <is>
          <t>2026-03-23</t>
        </is>
      </c>
      <c r="N684" s="19" t="n">
        <v>8455.91</v>
      </c>
      <c r="O684" s="19" t="inlineStr">
        <is>
          <t>2026-03-24</t>
        </is>
      </c>
      <c r="P684" s="19" t="n">
        <v>8853.799999999999</v>
      </c>
      <c r="Q684" s="19" t="inlineStr">
        <is>
          <t>1차 익절 도달(3%)</t>
        </is>
      </c>
      <c r="R684" s="19" t="n">
        <v>21</v>
      </c>
      <c r="S684" s="19" t="n">
        <v>10</v>
      </c>
      <c r="T684" s="19" t="n">
        <v>4.71</v>
      </c>
      <c r="U684" s="19" t="n">
        <v>4.39</v>
      </c>
      <c r="V684" s="19" t="n">
        <v>554</v>
      </c>
    </row>
    <row r="685">
      <c r="A685" s="19" t="inlineStr">
        <is>
          <t>디아이씨</t>
        </is>
      </c>
      <c r="B685" s="19" t="inlineStr">
        <is>
          <t>092200</t>
        </is>
      </c>
      <c r="C685" s="19" t="inlineStr">
        <is>
          <t>[초단타]</t>
        </is>
      </c>
      <c r="D685" s="19" t="inlineStr">
        <is>
          <t>[칼손절]</t>
        </is>
      </c>
      <c r="E685" s="19" t="inlineStr">
        <is>
          <t>+3%▶70% 익절 / +5%▶20% 익절 / +10%▶10% 익절</t>
        </is>
      </c>
      <c r="F685" s="19" t="inlineStr">
        <is>
          <t>-2%▶80% 손절 / -4%▶10% 손절 / -6%▶10% 손절</t>
        </is>
      </c>
      <c r="G685" s="19" t="inlineStr">
        <is>
          <t>2026-01-02</t>
        </is>
      </c>
      <c r="H685" s="19" t="inlineStr">
        <is>
          <t>2026-06-08</t>
        </is>
      </c>
      <c r="I685" s="19" t="inlineStr">
        <is>
          <t>예</t>
        </is>
      </c>
      <c r="J685" s="19" t="n">
        <v>0.0005</v>
      </c>
      <c r="K685" s="19" t="n">
        <v>0.0025</v>
      </c>
      <c r="L685" s="19" t="n">
        <v>0.0007</v>
      </c>
      <c r="M685" s="19" t="inlineStr">
        <is>
          <t>2026-03-23</t>
        </is>
      </c>
      <c r="N685" s="19" t="n">
        <v>8455.91</v>
      </c>
      <c r="O685" s="19" t="inlineStr">
        <is>
          <t>2026-03-31</t>
        </is>
      </c>
      <c r="P685" s="19" t="n">
        <v>8224.24</v>
      </c>
      <c r="Q685" s="19" t="inlineStr">
        <is>
          <t>1차 손절 도달(-2%)</t>
        </is>
      </c>
      <c r="R685" s="19" t="n">
        <v>10</v>
      </c>
      <c r="S685" s="19" t="n">
        <v>0</v>
      </c>
      <c r="T685" s="19" t="n">
        <v>-2.74</v>
      </c>
      <c r="U685" s="19" t="n">
        <v>-3.03</v>
      </c>
      <c r="V685" s="19" t="n">
        <v>248</v>
      </c>
    </row>
    <row r="686">
      <c r="A686" s="19" t="inlineStr">
        <is>
          <t>디아이씨</t>
        </is>
      </c>
      <c r="B686" s="19" t="inlineStr">
        <is>
          <t>092200</t>
        </is>
      </c>
      <c r="C686" s="19" t="inlineStr">
        <is>
          <t>[초단타]</t>
        </is>
      </c>
      <c r="D686" s="19" t="inlineStr">
        <is>
          <t>[칼손절]</t>
        </is>
      </c>
      <c r="E686" s="19" t="inlineStr">
        <is>
          <t>+3%▶70% 익절 / +5%▶20% 익절 / +10%▶10% 익절</t>
        </is>
      </c>
      <c r="F686" s="19" t="inlineStr">
        <is>
          <t>-2%▶80% 손절 / -4%▶10% 손절 / -6%▶10% 손절</t>
        </is>
      </c>
      <c r="G686" s="19" t="inlineStr">
        <is>
          <t>2026-01-02</t>
        </is>
      </c>
      <c r="H686" s="19" t="inlineStr">
        <is>
          <t>2026-06-08</t>
        </is>
      </c>
      <c r="I686" s="19" t="inlineStr">
        <is>
          <t>예</t>
        </is>
      </c>
      <c r="J686" s="19" t="n">
        <v>0.0005</v>
      </c>
      <c r="K686" s="19" t="n">
        <v>0.0025</v>
      </c>
      <c r="L686" s="19" t="n">
        <v>0.0007</v>
      </c>
      <c r="M686" s="19" t="inlineStr">
        <is>
          <t>2026-04-15</t>
        </is>
      </c>
      <c r="N686" s="19" t="n">
        <v>7855.49</v>
      </c>
      <c r="O686" s="19" t="inlineStr">
        <is>
          <t>2026-04-20</t>
        </is>
      </c>
      <c r="P686" s="19" t="n">
        <v>7544.72</v>
      </c>
      <c r="Q686" s="19" t="inlineStr">
        <is>
          <t>1차 손절 도달(-2%)</t>
        </is>
      </c>
      <c r="R686" s="19" t="n">
        <v>27</v>
      </c>
      <c r="S686" s="19" t="n">
        <v>7</v>
      </c>
      <c r="T686" s="19" t="n">
        <v>-3.96</v>
      </c>
      <c r="U686" s="19" t="n">
        <v>-4.24</v>
      </c>
      <c r="V686" s="19" t="n">
        <v>615</v>
      </c>
    </row>
    <row r="687">
      <c r="A687" s="19" t="inlineStr">
        <is>
          <t>디아이씨</t>
        </is>
      </c>
      <c r="B687" s="19" t="inlineStr">
        <is>
          <t>092200</t>
        </is>
      </c>
      <c r="C687" s="19" t="inlineStr">
        <is>
          <t>[초단타]</t>
        </is>
      </c>
      <c r="D687" s="19" t="inlineStr">
        <is>
          <t>[칼손절]</t>
        </is>
      </c>
      <c r="E687" s="19" t="inlineStr">
        <is>
          <t>+3%▶70% 익절 / +5%▶20% 익절 / +10%▶10% 익절</t>
        </is>
      </c>
      <c r="F687" s="19" t="inlineStr">
        <is>
          <t>-2%▶80% 손절 / -4%▶10% 손절 / -6%▶10% 손절</t>
        </is>
      </c>
      <c r="G687" s="19" t="inlineStr">
        <is>
          <t>2026-01-02</t>
        </is>
      </c>
      <c r="H687" s="19" t="inlineStr">
        <is>
          <t>2026-06-08</t>
        </is>
      </c>
      <c r="I687" s="19" t="inlineStr">
        <is>
          <t>예</t>
        </is>
      </c>
      <c r="J687" s="19" t="n">
        <v>0.0005</v>
      </c>
      <c r="K687" s="19" t="n">
        <v>0.0025</v>
      </c>
      <c r="L687" s="19" t="n">
        <v>0.0007</v>
      </c>
      <c r="M687" s="19" t="inlineStr">
        <is>
          <t>2026-04-15</t>
        </is>
      </c>
      <c r="N687" s="19" t="n">
        <v>7855.49</v>
      </c>
      <c r="O687" s="19" t="inlineStr">
        <is>
          <t>2026-04-23</t>
        </is>
      </c>
      <c r="P687" s="19" t="n">
        <v>7344.85</v>
      </c>
      <c r="Q687" s="19" t="inlineStr">
        <is>
          <t>최종 손절 도달(-6%)</t>
        </is>
      </c>
      <c r="R687" s="19" t="n">
        <v>7</v>
      </c>
      <c r="S687" s="19" t="n">
        <v>0</v>
      </c>
      <c r="T687" s="19" t="n">
        <v>-6.5</v>
      </c>
      <c r="U687" s="19" t="n">
        <v>-6.78</v>
      </c>
      <c r="V687" s="19" t="n">
        <v>156</v>
      </c>
    </row>
    <row r="688">
      <c r="A688" s="19" t="inlineStr">
        <is>
          <t>디아이씨</t>
        </is>
      </c>
      <c r="B688" s="19" t="inlineStr">
        <is>
          <t>092200</t>
        </is>
      </c>
      <c r="C688" s="19" t="inlineStr">
        <is>
          <t>[초단타]</t>
        </is>
      </c>
      <c r="D688" s="19" t="inlineStr">
        <is>
          <t>[칼손절]</t>
        </is>
      </c>
      <c r="E688" s="19" t="inlineStr">
        <is>
          <t>+3%▶70% 익절 / +5%▶20% 익절 / +10%▶10% 익절</t>
        </is>
      </c>
      <c r="F688" s="19" t="inlineStr">
        <is>
          <t>-2%▶80% 손절 / -4%▶10% 손절 / -6%▶10% 손절</t>
        </is>
      </c>
      <c r="G688" s="19" t="inlineStr">
        <is>
          <t>2026-01-02</t>
        </is>
      </c>
      <c r="H688" s="19" t="inlineStr">
        <is>
          <t>2026-06-08</t>
        </is>
      </c>
      <c r="I688" s="19" t="inlineStr">
        <is>
          <t>예</t>
        </is>
      </c>
      <c r="J688" s="19" t="n">
        <v>0.0005</v>
      </c>
      <c r="K688" s="19" t="n">
        <v>0.0025</v>
      </c>
      <c r="L688" s="19" t="n">
        <v>0.0007</v>
      </c>
      <c r="M688" s="19" t="inlineStr">
        <is>
          <t>2026-04-23</t>
        </is>
      </c>
      <c r="N688" s="19" t="n">
        <v>7355.14</v>
      </c>
      <c r="O688" s="19" t="inlineStr">
        <is>
          <t>2026-04-27</t>
        </is>
      </c>
      <c r="P688" s="19" t="n">
        <v>7944.43</v>
      </c>
      <c r="Q688" s="19" t="inlineStr">
        <is>
          <t>2차 익절 도달(5%)</t>
        </is>
      </c>
      <c r="R688" s="19" t="n">
        <v>6</v>
      </c>
      <c r="S688" s="19" t="n">
        <v>28</v>
      </c>
      <c r="T688" s="19" t="n">
        <v>8.01</v>
      </c>
      <c r="U688" s="19" t="n">
        <v>7.69</v>
      </c>
      <c r="V688" s="19" t="n">
        <v>141</v>
      </c>
    </row>
    <row r="689">
      <c r="A689" s="19" t="inlineStr">
        <is>
          <t>디아이씨</t>
        </is>
      </c>
      <c r="B689" s="19" t="inlineStr">
        <is>
          <t>092200</t>
        </is>
      </c>
      <c r="C689" s="19" t="inlineStr">
        <is>
          <t>[초단타]</t>
        </is>
      </c>
      <c r="D689" s="19" t="inlineStr">
        <is>
          <t>[칼손절]</t>
        </is>
      </c>
      <c r="E689" s="19" t="inlineStr">
        <is>
          <t>+3%▶70% 익절 / +5%▶20% 익절 / +10%▶10% 익절</t>
        </is>
      </c>
      <c r="F689" s="19" t="inlineStr">
        <is>
          <t>-2%▶80% 손절 / -4%▶10% 손절 / -6%▶10% 손절</t>
        </is>
      </c>
      <c r="G689" s="19" t="inlineStr">
        <is>
          <t>2026-01-02</t>
        </is>
      </c>
      <c r="H689" s="19" t="inlineStr">
        <is>
          <t>2026-06-08</t>
        </is>
      </c>
      <c r="I689" s="19" t="inlineStr">
        <is>
          <t>예</t>
        </is>
      </c>
      <c r="J689" s="19" t="n">
        <v>0.0005</v>
      </c>
      <c r="K689" s="19" t="n">
        <v>0.0025</v>
      </c>
      <c r="L689" s="19" t="n">
        <v>0.0007</v>
      </c>
      <c r="M689" s="19" t="inlineStr">
        <is>
          <t>2026-04-23</t>
        </is>
      </c>
      <c r="N689" s="19" t="n">
        <v>7355.14</v>
      </c>
      <c r="O689" s="19" t="inlineStr">
        <is>
          <t>2026-04-28</t>
        </is>
      </c>
      <c r="P689" s="19" t="n">
        <v>8124.31</v>
      </c>
      <c r="Q689" s="19" t="inlineStr">
        <is>
          <t>3차 익절 도달(10%)</t>
        </is>
      </c>
      <c r="R689" s="19" t="n">
        <v>28</v>
      </c>
      <c r="S689" s="19" t="n">
        <v>0</v>
      </c>
      <c r="T689" s="19" t="n">
        <v>10.46</v>
      </c>
      <c r="U689" s="19" t="n">
        <v>10.13</v>
      </c>
      <c r="V689" s="19" t="n">
        <v>672</v>
      </c>
    </row>
    <row r="690">
      <c r="A690" s="19" t="inlineStr">
        <is>
          <t>디아이씨</t>
        </is>
      </c>
      <c r="B690" s="19" t="inlineStr">
        <is>
          <t>092200</t>
        </is>
      </c>
      <c r="C690" s="19" t="inlineStr">
        <is>
          <t>[초단타]</t>
        </is>
      </c>
      <c r="D690" s="19" t="inlineStr">
        <is>
          <t>[칼손절]</t>
        </is>
      </c>
      <c r="E690" s="19" t="inlineStr">
        <is>
          <t>+3%▶70% 익절 / +5%▶20% 익절 / +10%▶10% 익절</t>
        </is>
      </c>
      <c r="F690" s="19" t="inlineStr">
        <is>
          <t>-2%▶80% 손절 / -4%▶10% 손절 / -6%▶10% 손절</t>
        </is>
      </c>
      <c r="G690" s="19" t="inlineStr">
        <is>
          <t>2026-01-02</t>
        </is>
      </c>
      <c r="H690" s="19" t="inlineStr">
        <is>
          <t>2026-06-08</t>
        </is>
      </c>
      <c r="I690" s="19" t="inlineStr">
        <is>
          <t>예</t>
        </is>
      </c>
      <c r="J690" s="19" t="n">
        <v>0.0005</v>
      </c>
      <c r="K690" s="19" t="n">
        <v>0.0025</v>
      </c>
      <c r="L690" s="19" t="n">
        <v>0.0007</v>
      </c>
      <c r="M690" s="19" t="inlineStr">
        <is>
          <t>2026-04-30</t>
        </is>
      </c>
      <c r="N690" s="19" t="n">
        <v>7595.31</v>
      </c>
      <c r="O690" s="19" t="inlineStr">
        <is>
          <t>2026-05-06</t>
        </is>
      </c>
      <c r="P690" s="19" t="n">
        <v>7174.97</v>
      </c>
      <c r="Q690" s="19" t="inlineStr">
        <is>
          <t>2차 손절 도달(-4%)</t>
        </is>
      </c>
      <c r="R690" s="19" t="n">
        <v>3</v>
      </c>
      <c r="S690" s="19" t="n">
        <v>34</v>
      </c>
      <c r="T690" s="19" t="n">
        <v>-5.53</v>
      </c>
      <c r="U690" s="19" t="n">
        <v>-5.82</v>
      </c>
      <c r="V690" s="19" t="n">
        <v>65</v>
      </c>
    </row>
    <row r="691">
      <c r="A691" s="19" t="inlineStr">
        <is>
          <t>디아이씨</t>
        </is>
      </c>
      <c r="B691" s="19" t="inlineStr">
        <is>
          <t>092200</t>
        </is>
      </c>
      <c r="C691" s="19" t="inlineStr">
        <is>
          <t>[초단타]</t>
        </is>
      </c>
      <c r="D691" s="19" t="inlineStr">
        <is>
          <t>[칼손절]</t>
        </is>
      </c>
      <c r="E691" s="19" t="inlineStr">
        <is>
          <t>+3%▶70% 익절 / +5%▶20% 익절 / +10%▶10% 익절</t>
        </is>
      </c>
      <c r="F691" s="19" t="inlineStr">
        <is>
          <t>-2%▶80% 손절 / -4%▶10% 손절 / -6%▶10% 손절</t>
        </is>
      </c>
      <c r="G691" s="19" t="inlineStr">
        <is>
          <t>2026-01-02</t>
        </is>
      </c>
      <c r="H691" s="19" t="inlineStr">
        <is>
          <t>2026-06-08</t>
        </is>
      </c>
      <c r="I691" s="19" t="inlineStr">
        <is>
          <t>예</t>
        </is>
      </c>
      <c r="J691" s="19" t="n">
        <v>0.0005</v>
      </c>
      <c r="K691" s="19" t="n">
        <v>0.0025</v>
      </c>
      <c r="L691" s="19" t="n">
        <v>0.0007</v>
      </c>
      <c r="M691" s="19" t="inlineStr">
        <is>
          <t>2026-04-30</t>
        </is>
      </c>
      <c r="N691" s="19" t="n">
        <v>7595.31</v>
      </c>
      <c r="O691" s="19" t="inlineStr">
        <is>
          <t>2026-05-08</t>
        </is>
      </c>
      <c r="P691" s="19" t="n">
        <v>7894.47</v>
      </c>
      <c r="Q691" s="19" t="inlineStr">
        <is>
          <t>1차 익절 도달(3%)</t>
        </is>
      </c>
      <c r="R691" s="19" t="n">
        <v>25</v>
      </c>
      <c r="S691" s="19" t="n">
        <v>9</v>
      </c>
      <c r="T691" s="19" t="n">
        <v>3.94</v>
      </c>
      <c r="U691" s="19" t="n">
        <v>3.63</v>
      </c>
      <c r="V691" s="19" t="n">
        <v>588</v>
      </c>
    </row>
    <row r="692">
      <c r="A692" s="19" t="inlineStr">
        <is>
          <t>디아이씨</t>
        </is>
      </c>
      <c r="B692" s="19" t="inlineStr">
        <is>
          <t>092200</t>
        </is>
      </c>
      <c r="C692" s="19" t="inlineStr">
        <is>
          <t>[초단타]</t>
        </is>
      </c>
      <c r="D692" s="19" t="inlineStr">
        <is>
          <t>[칼손절]</t>
        </is>
      </c>
      <c r="E692" s="19" t="inlineStr">
        <is>
          <t>+3%▶70% 익절 / +5%▶20% 익절 / +10%▶10% 익절</t>
        </is>
      </c>
      <c r="F692" s="19" t="inlineStr">
        <is>
          <t>-2%▶80% 손절 / -4%▶10% 손절 / -6%▶10% 손절</t>
        </is>
      </c>
      <c r="G692" s="19" t="inlineStr">
        <is>
          <t>2026-01-02</t>
        </is>
      </c>
      <c r="H692" s="19" t="inlineStr">
        <is>
          <t>2026-06-08</t>
        </is>
      </c>
      <c r="I692" s="19" t="inlineStr">
        <is>
          <t>예</t>
        </is>
      </c>
      <c r="J692" s="19" t="n">
        <v>0.0005</v>
      </c>
      <c r="K692" s="19" t="n">
        <v>0.0025</v>
      </c>
      <c r="L692" s="19" t="n">
        <v>0.0007</v>
      </c>
      <c r="M692" s="19" t="inlineStr">
        <is>
          <t>2026-04-30</t>
        </is>
      </c>
      <c r="N692" s="19" t="n">
        <v>7595.31</v>
      </c>
      <c r="O692" s="19" t="inlineStr">
        <is>
          <t>2026-05-12</t>
        </is>
      </c>
      <c r="P692" s="19" t="n">
        <v>8743.879999999999</v>
      </c>
      <c r="Q692" s="19" t="inlineStr">
        <is>
          <t>3차 익절 도달(10%)</t>
        </is>
      </c>
      <c r="R692" s="19" t="n">
        <v>9</v>
      </c>
      <c r="S692" s="19" t="n">
        <v>0</v>
      </c>
      <c r="T692" s="19" t="n">
        <v>15.12</v>
      </c>
      <c r="U692" s="19" t="n">
        <v>14.78</v>
      </c>
      <c r="V692" s="19" t="n">
        <v>231</v>
      </c>
    </row>
    <row r="693">
      <c r="A693" s="19" t="inlineStr">
        <is>
          <t>디아이씨</t>
        </is>
      </c>
      <c r="B693" s="19" t="inlineStr">
        <is>
          <t>092200</t>
        </is>
      </c>
      <c r="C693" s="19" t="inlineStr">
        <is>
          <t>[초단타]</t>
        </is>
      </c>
      <c r="D693" s="19" t="inlineStr">
        <is>
          <t>[칼손절]</t>
        </is>
      </c>
      <c r="E693" s="19" t="inlineStr">
        <is>
          <t>+3%▶70% 익절 / +5%▶20% 익절 / +10%▶10% 익절</t>
        </is>
      </c>
      <c r="F693" s="19" t="inlineStr">
        <is>
          <t>-2%▶80% 손절 / -4%▶10% 손절 / -6%▶10% 손절</t>
        </is>
      </c>
      <c r="G693" s="19" t="inlineStr">
        <is>
          <t>2026-01-02</t>
        </is>
      </c>
      <c r="H693" s="19" t="inlineStr">
        <is>
          <t>2026-06-08</t>
        </is>
      </c>
      <c r="I693" s="19" t="inlineStr">
        <is>
          <t>예</t>
        </is>
      </c>
      <c r="J693" s="19" t="n">
        <v>0.0005</v>
      </c>
      <c r="K693" s="19" t="n">
        <v>0.0025</v>
      </c>
      <c r="L693" s="19" t="n">
        <v>0.0007</v>
      </c>
      <c r="M693" s="19" t="inlineStr">
        <is>
          <t>2026-05-15</t>
        </is>
      </c>
      <c r="N693" s="19" t="n">
        <v>7175.02</v>
      </c>
      <c r="O693" s="19" t="inlineStr">
        <is>
          <t>2026-05-18</t>
        </is>
      </c>
      <c r="P693" s="19" t="n">
        <v>6895.17</v>
      </c>
      <c r="Q693" s="19" t="inlineStr">
        <is>
          <t>1차 손절 도달(-2%)</t>
        </is>
      </c>
      <c r="R693" s="19" t="n">
        <v>32</v>
      </c>
      <c r="S693" s="19" t="n">
        <v>9</v>
      </c>
      <c r="T693" s="19" t="n">
        <v>-3.9</v>
      </c>
      <c r="U693" s="19" t="n">
        <v>-4.19</v>
      </c>
      <c r="V693" s="19" t="n">
        <v>666</v>
      </c>
    </row>
    <row r="694">
      <c r="A694" s="19" t="inlineStr">
        <is>
          <t>디아이씨</t>
        </is>
      </c>
      <c r="B694" s="19" t="inlineStr">
        <is>
          <t>092200</t>
        </is>
      </c>
      <c r="C694" s="19" t="inlineStr">
        <is>
          <t>[초단타]</t>
        </is>
      </c>
      <c r="D694" s="19" t="inlineStr">
        <is>
          <t>[칼손절]</t>
        </is>
      </c>
      <c r="E694" s="19" t="inlineStr">
        <is>
          <t>+3%▶70% 익절 / +5%▶20% 익절 / +10%▶10% 익절</t>
        </is>
      </c>
      <c r="F694" s="19" t="inlineStr">
        <is>
          <t>-2%▶80% 손절 / -4%▶10% 손절 / -6%▶10% 손절</t>
        </is>
      </c>
      <c r="G694" s="19" t="inlineStr">
        <is>
          <t>2026-01-02</t>
        </is>
      </c>
      <c r="H694" s="19" t="inlineStr">
        <is>
          <t>2026-06-08</t>
        </is>
      </c>
      <c r="I694" s="19" t="inlineStr">
        <is>
          <t>예</t>
        </is>
      </c>
      <c r="J694" s="19" t="n">
        <v>0.0005</v>
      </c>
      <c r="K694" s="19" t="n">
        <v>0.0025</v>
      </c>
      <c r="L694" s="19" t="n">
        <v>0.0007</v>
      </c>
      <c r="M694" s="19" t="inlineStr">
        <is>
          <t>2026-05-15</t>
        </is>
      </c>
      <c r="N694" s="19" t="n">
        <v>7175.02</v>
      </c>
      <c r="O694" s="19" t="inlineStr">
        <is>
          <t>2026-05-19</t>
        </is>
      </c>
      <c r="P694" s="19" t="n">
        <v>6515.44</v>
      </c>
      <c r="Q694" s="19" t="inlineStr">
        <is>
          <t>최종 손절 도달(-6%)</t>
        </is>
      </c>
      <c r="R694" s="19" t="n">
        <v>9</v>
      </c>
      <c r="S694" s="19" t="n">
        <v>0</v>
      </c>
      <c r="T694" s="19" t="n">
        <v>-9.19</v>
      </c>
      <c r="U694" s="19" t="n">
        <v>-9.470000000000001</v>
      </c>
      <c r="V694" s="19" t="n">
        <v>179</v>
      </c>
    </row>
    <row r="695">
      <c r="A695" s="19" t="inlineStr">
        <is>
          <t>디아이씨</t>
        </is>
      </c>
      <c r="B695" s="19" t="inlineStr">
        <is>
          <t>092200</t>
        </is>
      </c>
      <c r="C695" s="19" t="inlineStr">
        <is>
          <t>[초단타]</t>
        </is>
      </c>
      <c r="D695" s="19" t="inlineStr">
        <is>
          <t>[정석방어]</t>
        </is>
      </c>
      <c r="E695" s="19" t="inlineStr">
        <is>
          <t>+3%▶70% 익절 / +5%▶20% 익절 / +10%▶10% 익절</t>
        </is>
      </c>
      <c r="F695" s="19" t="inlineStr">
        <is>
          <t>-3%▶70% 손절 / -5%▶20% 손절 / -10%▶10% 손절</t>
        </is>
      </c>
      <c r="G695" s="19" t="inlineStr">
        <is>
          <t>2026-01-02</t>
        </is>
      </c>
      <c r="H695" s="19" t="inlineStr">
        <is>
          <t>2026-06-08</t>
        </is>
      </c>
      <c r="I695" s="19" t="inlineStr">
        <is>
          <t>예</t>
        </is>
      </c>
      <c r="J695" s="19" t="n">
        <v>0.0005</v>
      </c>
      <c r="K695" s="19" t="n">
        <v>0.0025</v>
      </c>
      <c r="L695" s="19" t="n">
        <v>0.0007</v>
      </c>
      <c r="M695" s="19" t="inlineStr">
        <is>
          <t>2026-02-26</t>
        </is>
      </c>
      <c r="N695" s="19" t="n">
        <v>10197.13</v>
      </c>
      <c r="O695" s="19" t="inlineStr">
        <is>
          <t>2026-03-03</t>
        </is>
      </c>
      <c r="P695" s="19" t="n">
        <v>9443.389999999999</v>
      </c>
      <c r="Q695" s="19" t="inlineStr">
        <is>
          <t>2차 손절 도달(-5%)</t>
        </is>
      </c>
      <c r="R695" s="19" t="n">
        <v>5</v>
      </c>
      <c r="S695" s="19" t="n">
        <v>24</v>
      </c>
      <c r="T695" s="19" t="n">
        <v>-7.39</v>
      </c>
      <c r="U695" s="19" t="n">
        <v>-7.67</v>
      </c>
      <c r="V695" s="19" t="n">
        <v>144</v>
      </c>
    </row>
    <row r="696">
      <c r="A696" s="19" t="inlineStr">
        <is>
          <t>디아이씨</t>
        </is>
      </c>
      <c r="B696" s="19" t="inlineStr">
        <is>
          <t>092200</t>
        </is>
      </c>
      <c r="C696" s="19" t="inlineStr">
        <is>
          <t>[초단타]</t>
        </is>
      </c>
      <c r="D696" s="19" t="inlineStr">
        <is>
          <t>[정석방어]</t>
        </is>
      </c>
      <c r="E696" s="19" t="inlineStr">
        <is>
          <t>+3%▶70% 익절 / +5%▶20% 익절 / +10%▶10% 익절</t>
        </is>
      </c>
      <c r="F696" s="19" t="inlineStr">
        <is>
          <t>-3%▶70% 손절 / -5%▶20% 손절 / -10%▶10% 손절</t>
        </is>
      </c>
      <c r="G696" s="19" t="inlineStr">
        <is>
          <t>2026-01-02</t>
        </is>
      </c>
      <c r="H696" s="19" t="inlineStr">
        <is>
          <t>2026-06-08</t>
        </is>
      </c>
      <c r="I696" s="19" t="inlineStr">
        <is>
          <t>예</t>
        </is>
      </c>
      <c r="J696" s="19" t="n">
        <v>0.0005</v>
      </c>
      <c r="K696" s="19" t="n">
        <v>0.0025</v>
      </c>
      <c r="L696" s="19" t="n">
        <v>0.0007</v>
      </c>
      <c r="M696" s="19" t="inlineStr">
        <is>
          <t>2026-02-26</t>
        </is>
      </c>
      <c r="N696" s="19" t="n">
        <v>10197.13</v>
      </c>
      <c r="O696" s="19" t="inlineStr">
        <is>
          <t>2026-03-04</t>
        </is>
      </c>
      <c r="P696" s="19" t="n">
        <v>8084.34</v>
      </c>
      <c r="Q696" s="19" t="inlineStr">
        <is>
          <t>최종 손절 도달(-10%)</t>
        </is>
      </c>
      <c r="R696" s="19" t="n">
        <v>24</v>
      </c>
      <c r="S696" s="19" t="n">
        <v>0</v>
      </c>
      <c r="T696" s="19" t="n">
        <v>-20.72</v>
      </c>
      <c r="U696" s="19" t="n">
        <v>-20.96</v>
      </c>
      <c r="V696" s="19" t="n">
        <v>607</v>
      </c>
    </row>
    <row r="697">
      <c r="A697" s="19" t="inlineStr">
        <is>
          <t>디아이씨</t>
        </is>
      </c>
      <c r="B697" s="19" t="inlineStr">
        <is>
          <t>092200</t>
        </is>
      </c>
      <c r="C697" s="19" t="inlineStr">
        <is>
          <t>[초단타]</t>
        </is>
      </c>
      <c r="D697" s="19" t="inlineStr">
        <is>
          <t>[정석방어]</t>
        </is>
      </c>
      <c r="E697" s="19" t="inlineStr">
        <is>
          <t>+3%▶70% 익절 / +5%▶20% 익절 / +10%▶10% 익절</t>
        </is>
      </c>
      <c r="F697" s="19" t="inlineStr">
        <is>
          <t>-3%▶70% 손절 / -5%▶20% 손절 / -10%▶10% 손절</t>
        </is>
      </c>
      <c r="G697" s="19" t="inlineStr">
        <is>
          <t>2026-01-02</t>
        </is>
      </c>
      <c r="H697" s="19" t="inlineStr">
        <is>
          <t>2026-06-08</t>
        </is>
      </c>
      <c r="I697" s="19" t="inlineStr">
        <is>
          <t>예</t>
        </is>
      </c>
      <c r="J697" s="19" t="n">
        <v>0.0005</v>
      </c>
      <c r="K697" s="19" t="n">
        <v>0.0025</v>
      </c>
      <c r="L697" s="19" t="n">
        <v>0.0007</v>
      </c>
      <c r="M697" s="19" t="inlineStr">
        <is>
          <t>2026-03-17</t>
        </is>
      </c>
      <c r="N697" s="19" t="n">
        <v>9416.59</v>
      </c>
      <c r="O697" s="19" t="inlineStr">
        <is>
          <t>2026-03-23</t>
        </is>
      </c>
      <c r="P697" s="19" t="n">
        <v>8444.08</v>
      </c>
      <c r="Q697" s="19" t="inlineStr">
        <is>
          <t>최종 손절 도달(-10%)</t>
        </is>
      </c>
      <c r="R697" s="19" t="n">
        <v>25</v>
      </c>
      <c r="S697" s="19" t="n">
        <v>0</v>
      </c>
      <c r="T697" s="19" t="n">
        <v>-10.33</v>
      </c>
      <c r="U697" s="19" t="n">
        <v>-10.6</v>
      </c>
      <c r="V697" s="19" t="n">
        <v>645</v>
      </c>
    </row>
    <row r="698">
      <c r="A698" s="19" t="inlineStr">
        <is>
          <t>디아이씨</t>
        </is>
      </c>
      <c r="B698" s="19" t="inlineStr">
        <is>
          <t>092200</t>
        </is>
      </c>
      <c r="C698" s="19" t="inlineStr">
        <is>
          <t>[초단타]</t>
        </is>
      </c>
      <c r="D698" s="19" t="inlineStr">
        <is>
          <t>[정석방어]</t>
        </is>
      </c>
      <c r="E698" s="19" t="inlineStr">
        <is>
          <t>+3%▶70% 익절 / +5%▶20% 익절 / +10%▶10% 익절</t>
        </is>
      </c>
      <c r="F698" s="19" t="inlineStr">
        <is>
          <t>-3%▶70% 손절 / -5%▶20% 손절 / -10%▶10% 손절</t>
        </is>
      </c>
      <c r="G698" s="19" t="inlineStr">
        <is>
          <t>2026-01-02</t>
        </is>
      </c>
      <c r="H698" s="19" t="inlineStr">
        <is>
          <t>2026-06-08</t>
        </is>
      </c>
      <c r="I698" s="19" t="inlineStr">
        <is>
          <t>예</t>
        </is>
      </c>
      <c r="J698" s="19" t="n">
        <v>0.0005</v>
      </c>
      <c r="K698" s="19" t="n">
        <v>0.0025</v>
      </c>
      <c r="L698" s="19" t="n">
        <v>0.0007</v>
      </c>
      <c r="M698" s="19" t="inlineStr">
        <is>
          <t>2026-03-23</t>
        </is>
      </c>
      <c r="N698" s="19" t="n">
        <v>8455.91</v>
      </c>
      <c r="O698" s="19" t="inlineStr">
        <is>
          <t>2026-03-24</t>
        </is>
      </c>
      <c r="P698" s="19" t="n">
        <v>8853.799999999999</v>
      </c>
      <c r="Q698" s="19" t="inlineStr">
        <is>
          <t>1차 익절 도달(3%)</t>
        </is>
      </c>
      <c r="R698" s="19" t="n">
        <v>17</v>
      </c>
      <c r="S698" s="19" t="n">
        <v>8</v>
      </c>
      <c r="T698" s="19" t="n">
        <v>4.71</v>
      </c>
      <c r="U698" s="19" t="n">
        <v>4.39</v>
      </c>
      <c r="V698" s="19" t="n">
        <v>448</v>
      </c>
    </row>
    <row r="699">
      <c r="A699" s="19" t="inlineStr">
        <is>
          <t>디아이씨</t>
        </is>
      </c>
      <c r="B699" s="19" t="inlineStr">
        <is>
          <t>092200</t>
        </is>
      </c>
      <c r="C699" s="19" t="inlineStr">
        <is>
          <t>[초단타]</t>
        </is>
      </c>
      <c r="D699" s="19" t="inlineStr">
        <is>
          <t>[정석방어]</t>
        </is>
      </c>
      <c r="E699" s="19" t="inlineStr">
        <is>
          <t>+3%▶70% 익절 / +5%▶20% 익절 / +10%▶10% 익절</t>
        </is>
      </c>
      <c r="F699" s="19" t="inlineStr">
        <is>
          <t>-3%▶70% 손절 / -5%▶20% 손절 / -10%▶10% 손절</t>
        </is>
      </c>
      <c r="G699" s="19" t="inlineStr">
        <is>
          <t>2026-01-02</t>
        </is>
      </c>
      <c r="H699" s="19" t="inlineStr">
        <is>
          <t>2026-06-08</t>
        </is>
      </c>
      <c r="I699" s="19" t="inlineStr">
        <is>
          <t>예</t>
        </is>
      </c>
      <c r="J699" s="19" t="n">
        <v>0.0005</v>
      </c>
      <c r="K699" s="19" t="n">
        <v>0.0025</v>
      </c>
      <c r="L699" s="19" t="n">
        <v>0.0007</v>
      </c>
      <c r="M699" s="19" t="inlineStr">
        <is>
          <t>2026-03-23</t>
        </is>
      </c>
      <c r="N699" s="19" t="n">
        <v>8455.91</v>
      </c>
      <c r="O699" s="19" t="inlineStr">
        <is>
          <t>2026-04-02</t>
        </is>
      </c>
      <c r="P699" s="19" t="n">
        <v>8064.35</v>
      </c>
      <c r="Q699" s="19" t="inlineStr">
        <is>
          <t>1차 손절 도달(-3%)</t>
        </is>
      </c>
      <c r="R699" s="19" t="n">
        <v>8</v>
      </c>
      <c r="S699" s="19" t="n">
        <v>0</v>
      </c>
      <c r="T699" s="19" t="n">
        <v>-4.63</v>
      </c>
      <c r="U699" s="19" t="n">
        <v>-4.92</v>
      </c>
      <c r="V699" s="19" t="n">
        <v>195</v>
      </c>
    </row>
    <row r="700">
      <c r="A700" s="19" t="inlineStr">
        <is>
          <t>디아이씨</t>
        </is>
      </c>
      <c r="B700" s="19" t="inlineStr">
        <is>
          <t>092200</t>
        </is>
      </c>
      <c r="C700" s="19" t="inlineStr">
        <is>
          <t>[초단타]</t>
        </is>
      </c>
      <c r="D700" s="19" t="inlineStr">
        <is>
          <t>[정석방어]</t>
        </is>
      </c>
      <c r="E700" s="19" t="inlineStr">
        <is>
          <t>+3%▶70% 익절 / +5%▶20% 익절 / +10%▶10% 익절</t>
        </is>
      </c>
      <c r="F700" s="19" t="inlineStr">
        <is>
          <t>-3%▶70% 손절 / -5%▶20% 손절 / -10%▶10% 손절</t>
        </is>
      </c>
      <c r="G700" s="19" t="inlineStr">
        <is>
          <t>2026-01-02</t>
        </is>
      </c>
      <c r="H700" s="19" t="inlineStr">
        <is>
          <t>2026-06-08</t>
        </is>
      </c>
      <c r="I700" s="19" t="inlineStr">
        <is>
          <t>예</t>
        </is>
      </c>
      <c r="J700" s="19" t="n">
        <v>0.0005</v>
      </c>
      <c r="K700" s="19" t="n">
        <v>0.0025</v>
      </c>
      <c r="L700" s="19" t="n">
        <v>0.0007</v>
      </c>
      <c r="M700" s="19" t="inlineStr">
        <is>
          <t>2026-04-15</t>
        </is>
      </c>
      <c r="N700" s="19" t="n">
        <v>7855.49</v>
      </c>
      <c r="O700" s="19" t="inlineStr">
        <is>
          <t>2026-04-20</t>
        </is>
      </c>
      <c r="P700" s="19" t="n">
        <v>7544.72</v>
      </c>
      <c r="Q700" s="19" t="inlineStr">
        <is>
          <t>1차 손절 도달(-3%)</t>
        </is>
      </c>
      <c r="R700" s="19" t="n">
        <v>19</v>
      </c>
      <c r="S700" s="19" t="n">
        <v>9</v>
      </c>
      <c r="T700" s="19" t="n">
        <v>-3.96</v>
      </c>
      <c r="U700" s="19" t="n">
        <v>-4.24</v>
      </c>
      <c r="V700" s="19" t="n">
        <v>433</v>
      </c>
    </row>
    <row r="701">
      <c r="A701" s="19" t="inlineStr">
        <is>
          <t>디아이씨</t>
        </is>
      </c>
      <c r="B701" s="19" t="inlineStr">
        <is>
          <t>092200</t>
        </is>
      </c>
      <c r="C701" s="19" t="inlineStr">
        <is>
          <t>[초단타]</t>
        </is>
      </c>
      <c r="D701" s="19" t="inlineStr">
        <is>
          <t>[정석방어]</t>
        </is>
      </c>
      <c r="E701" s="19" t="inlineStr">
        <is>
          <t>+3%▶70% 익절 / +5%▶20% 익절 / +10%▶10% 익절</t>
        </is>
      </c>
      <c r="F701" s="19" t="inlineStr">
        <is>
          <t>-3%▶70% 손절 / -5%▶20% 손절 / -10%▶10% 손절</t>
        </is>
      </c>
      <c r="G701" s="19" t="inlineStr">
        <is>
          <t>2026-01-02</t>
        </is>
      </c>
      <c r="H701" s="19" t="inlineStr">
        <is>
          <t>2026-06-08</t>
        </is>
      </c>
      <c r="I701" s="19" t="inlineStr">
        <is>
          <t>예</t>
        </is>
      </c>
      <c r="J701" s="19" t="n">
        <v>0.0005</v>
      </c>
      <c r="K701" s="19" t="n">
        <v>0.0025</v>
      </c>
      <c r="L701" s="19" t="n">
        <v>0.0007</v>
      </c>
      <c r="M701" s="19" t="inlineStr">
        <is>
          <t>2026-04-15</t>
        </is>
      </c>
      <c r="N701" s="19" t="n">
        <v>7855.49</v>
      </c>
      <c r="O701" s="19" t="inlineStr">
        <is>
          <t>2026-04-23</t>
        </is>
      </c>
      <c r="P701" s="19" t="n">
        <v>7344.85</v>
      </c>
      <c r="Q701" s="19" t="inlineStr">
        <is>
          <t>2차 손절 도달(-5%)</t>
        </is>
      </c>
      <c r="R701" s="19" t="n">
        <v>5</v>
      </c>
      <c r="S701" s="19" t="n">
        <v>4</v>
      </c>
      <c r="T701" s="19" t="n">
        <v>-6.5</v>
      </c>
      <c r="U701" s="19" t="n">
        <v>-6.78</v>
      </c>
      <c r="V701" s="19" t="n">
        <v>111</v>
      </c>
    </row>
    <row r="702">
      <c r="A702" s="19" t="inlineStr">
        <is>
          <t>디아이씨</t>
        </is>
      </c>
      <c r="B702" s="19" t="inlineStr">
        <is>
          <t>092200</t>
        </is>
      </c>
      <c r="C702" s="19" t="inlineStr">
        <is>
          <t>[초단타]</t>
        </is>
      </c>
      <c r="D702" s="19" t="inlineStr">
        <is>
          <t>[정석방어]</t>
        </is>
      </c>
      <c r="E702" s="19" t="inlineStr">
        <is>
          <t>+3%▶70% 익절 / +5%▶20% 익절 / +10%▶10% 익절</t>
        </is>
      </c>
      <c r="F702" s="19" t="inlineStr">
        <is>
          <t>-3%▶70% 손절 / -5%▶20% 손절 / -10%▶10% 손절</t>
        </is>
      </c>
      <c r="G702" s="19" t="inlineStr">
        <is>
          <t>2026-01-02</t>
        </is>
      </c>
      <c r="H702" s="19" t="inlineStr">
        <is>
          <t>2026-06-08</t>
        </is>
      </c>
      <c r="I702" s="19" t="inlineStr">
        <is>
          <t>예</t>
        </is>
      </c>
      <c r="J702" s="19" t="n">
        <v>0.0005</v>
      </c>
      <c r="K702" s="19" t="n">
        <v>0.0025</v>
      </c>
      <c r="L702" s="19" t="n">
        <v>0.0007</v>
      </c>
      <c r="M702" s="19" t="inlineStr">
        <is>
          <t>2026-04-15</t>
        </is>
      </c>
      <c r="N702" s="19" t="n">
        <v>7855.49</v>
      </c>
      <c r="O702" s="19" t="inlineStr">
        <is>
          <t>2026-04-28</t>
        </is>
      </c>
      <c r="P702" s="19" t="n">
        <v>8124.31</v>
      </c>
      <c r="Q702" s="19" t="inlineStr">
        <is>
          <t>1차 익절 도달(3%)</t>
        </is>
      </c>
      <c r="R702" s="19" t="n">
        <v>4</v>
      </c>
      <c r="S702" s="19" t="n">
        <v>0</v>
      </c>
      <c r="T702" s="19" t="n">
        <v>3.42</v>
      </c>
      <c r="U702" s="19" t="n">
        <v>3.11</v>
      </c>
      <c r="V702" s="19" t="n">
        <v>97</v>
      </c>
    </row>
    <row r="703">
      <c r="A703" s="19" t="inlineStr">
        <is>
          <t>디아이씨</t>
        </is>
      </c>
      <c r="B703" s="19" t="inlineStr">
        <is>
          <t>092200</t>
        </is>
      </c>
      <c r="C703" s="19" t="inlineStr">
        <is>
          <t>[초단타]</t>
        </is>
      </c>
      <c r="D703" s="19" t="inlineStr">
        <is>
          <t>[정석방어]</t>
        </is>
      </c>
      <c r="E703" s="19" t="inlineStr">
        <is>
          <t>+3%▶70% 익절 / +5%▶20% 익절 / +10%▶10% 익절</t>
        </is>
      </c>
      <c r="F703" s="19" t="inlineStr">
        <is>
          <t>-3%▶70% 손절 / -5%▶20% 손절 / -10%▶10% 손절</t>
        </is>
      </c>
      <c r="G703" s="19" t="inlineStr">
        <is>
          <t>2026-01-02</t>
        </is>
      </c>
      <c r="H703" s="19" t="inlineStr">
        <is>
          <t>2026-06-08</t>
        </is>
      </c>
      <c r="I703" s="19" t="inlineStr">
        <is>
          <t>예</t>
        </is>
      </c>
      <c r="J703" s="19" t="n">
        <v>0.0005</v>
      </c>
      <c r="K703" s="19" t="n">
        <v>0.0025</v>
      </c>
      <c r="L703" s="19" t="n">
        <v>0.0007</v>
      </c>
      <c r="M703" s="19" t="inlineStr">
        <is>
          <t>2026-04-30</t>
        </is>
      </c>
      <c r="N703" s="19" t="n">
        <v>7595.31</v>
      </c>
      <c r="O703" s="19" t="inlineStr">
        <is>
          <t>2026-05-06</t>
        </is>
      </c>
      <c r="P703" s="19" t="n">
        <v>7174.97</v>
      </c>
      <c r="Q703" s="19" t="inlineStr">
        <is>
          <t>2차 손절 도달(-5%)</t>
        </is>
      </c>
      <c r="R703" s="19" t="n">
        <v>5</v>
      </c>
      <c r="S703" s="19" t="n">
        <v>23</v>
      </c>
      <c r="T703" s="19" t="n">
        <v>-5.53</v>
      </c>
      <c r="U703" s="19" t="n">
        <v>-5.82</v>
      </c>
      <c r="V703" s="19" t="n">
        <v>109</v>
      </c>
    </row>
    <row r="704">
      <c r="A704" s="19" t="inlineStr">
        <is>
          <t>디아이씨</t>
        </is>
      </c>
      <c r="B704" s="19" t="inlineStr">
        <is>
          <t>092200</t>
        </is>
      </c>
      <c r="C704" s="19" t="inlineStr">
        <is>
          <t>[초단타]</t>
        </is>
      </c>
      <c r="D704" s="19" t="inlineStr">
        <is>
          <t>[정석방어]</t>
        </is>
      </c>
      <c r="E704" s="19" t="inlineStr">
        <is>
          <t>+3%▶70% 익절 / +5%▶20% 익절 / +10%▶10% 익절</t>
        </is>
      </c>
      <c r="F704" s="19" t="inlineStr">
        <is>
          <t>-3%▶70% 손절 / -5%▶20% 손절 / -10%▶10% 손절</t>
        </is>
      </c>
      <c r="G704" s="19" t="inlineStr">
        <is>
          <t>2026-01-02</t>
        </is>
      </c>
      <c r="H704" s="19" t="inlineStr">
        <is>
          <t>2026-06-08</t>
        </is>
      </c>
      <c r="I704" s="19" t="inlineStr">
        <is>
          <t>예</t>
        </is>
      </c>
      <c r="J704" s="19" t="n">
        <v>0.0005</v>
      </c>
      <c r="K704" s="19" t="n">
        <v>0.0025</v>
      </c>
      <c r="L704" s="19" t="n">
        <v>0.0007</v>
      </c>
      <c r="M704" s="19" t="inlineStr">
        <is>
          <t>2026-04-30</t>
        </is>
      </c>
      <c r="N704" s="19" t="n">
        <v>7595.31</v>
      </c>
      <c r="O704" s="19" t="inlineStr">
        <is>
          <t>2026-05-08</t>
        </is>
      </c>
      <c r="P704" s="19" t="n">
        <v>7894.47</v>
      </c>
      <c r="Q704" s="19" t="inlineStr">
        <is>
          <t>1차 익절 도달(3%)</t>
        </is>
      </c>
      <c r="R704" s="19" t="n">
        <v>19</v>
      </c>
      <c r="S704" s="19" t="n">
        <v>4</v>
      </c>
      <c r="T704" s="19" t="n">
        <v>3.94</v>
      </c>
      <c r="U704" s="19" t="n">
        <v>3.63</v>
      </c>
      <c r="V704" s="19" t="n">
        <v>447</v>
      </c>
    </row>
    <row r="705">
      <c r="A705" s="19" t="inlineStr">
        <is>
          <t>디아이씨</t>
        </is>
      </c>
      <c r="B705" s="19" t="inlineStr">
        <is>
          <t>092200</t>
        </is>
      </c>
      <c r="C705" s="19" t="inlineStr">
        <is>
          <t>[초단타]</t>
        </is>
      </c>
      <c r="D705" s="19" t="inlineStr">
        <is>
          <t>[정석방어]</t>
        </is>
      </c>
      <c r="E705" s="19" t="inlineStr">
        <is>
          <t>+3%▶70% 익절 / +5%▶20% 익절 / +10%▶10% 익절</t>
        </is>
      </c>
      <c r="F705" s="19" t="inlineStr">
        <is>
          <t>-3%▶70% 손절 / -5%▶20% 손절 / -10%▶10% 손절</t>
        </is>
      </c>
      <c r="G705" s="19" t="inlineStr">
        <is>
          <t>2026-01-02</t>
        </is>
      </c>
      <c r="H705" s="19" t="inlineStr">
        <is>
          <t>2026-06-08</t>
        </is>
      </c>
      <c r="I705" s="19" t="inlineStr">
        <is>
          <t>예</t>
        </is>
      </c>
      <c r="J705" s="19" t="n">
        <v>0.0005</v>
      </c>
      <c r="K705" s="19" t="n">
        <v>0.0025</v>
      </c>
      <c r="L705" s="19" t="n">
        <v>0.0007</v>
      </c>
      <c r="M705" s="19" t="inlineStr">
        <is>
          <t>2026-04-30</t>
        </is>
      </c>
      <c r="N705" s="19" t="n">
        <v>7595.31</v>
      </c>
      <c r="O705" s="19" t="inlineStr">
        <is>
          <t>2026-05-12</t>
        </is>
      </c>
      <c r="P705" s="19" t="n">
        <v>8743.879999999999</v>
      </c>
      <c r="Q705" s="19" t="inlineStr">
        <is>
          <t>3차 익절 도달(10%)</t>
        </is>
      </c>
      <c r="R705" s="19" t="n">
        <v>4</v>
      </c>
      <c r="S705" s="19" t="n">
        <v>0</v>
      </c>
      <c r="T705" s="19" t="n">
        <v>15.12</v>
      </c>
      <c r="U705" s="19" t="n">
        <v>14.78</v>
      </c>
      <c r="V705" s="19" t="n">
        <v>103</v>
      </c>
    </row>
    <row r="706">
      <c r="A706" s="19" t="inlineStr">
        <is>
          <t>디아이씨</t>
        </is>
      </c>
      <c r="B706" s="19" t="inlineStr">
        <is>
          <t>092200</t>
        </is>
      </c>
      <c r="C706" s="19" t="inlineStr">
        <is>
          <t>[초단타]</t>
        </is>
      </c>
      <c r="D706" s="19" t="inlineStr">
        <is>
          <t>[정석방어]</t>
        </is>
      </c>
      <c r="E706" s="19" t="inlineStr">
        <is>
          <t>+3%▶70% 익절 / +5%▶20% 익절 / +10%▶10% 익절</t>
        </is>
      </c>
      <c r="F706" s="19" t="inlineStr">
        <is>
          <t>-3%▶70% 손절 / -5%▶20% 손절 / -10%▶10% 손절</t>
        </is>
      </c>
      <c r="G706" s="19" t="inlineStr">
        <is>
          <t>2026-01-02</t>
        </is>
      </c>
      <c r="H706" s="19" t="inlineStr">
        <is>
          <t>2026-06-08</t>
        </is>
      </c>
      <c r="I706" s="19" t="inlineStr">
        <is>
          <t>예</t>
        </is>
      </c>
      <c r="J706" s="19" t="n">
        <v>0.0005</v>
      </c>
      <c r="K706" s="19" t="n">
        <v>0.0025</v>
      </c>
      <c r="L706" s="19" t="n">
        <v>0.0007</v>
      </c>
      <c r="M706" s="19" t="inlineStr">
        <is>
          <t>2026-05-15</t>
        </is>
      </c>
      <c r="N706" s="19" t="n">
        <v>7175.02</v>
      </c>
      <c r="O706" s="19" t="inlineStr">
        <is>
          <t>2026-05-18</t>
        </is>
      </c>
      <c r="P706" s="19" t="n">
        <v>6895.17</v>
      </c>
      <c r="Q706" s="19" t="inlineStr">
        <is>
          <t>1차 손절 도달(-3%)</t>
        </is>
      </c>
      <c r="R706" s="19" t="n">
        <v>21</v>
      </c>
      <c r="S706" s="19" t="n">
        <v>9</v>
      </c>
      <c r="T706" s="19" t="n">
        <v>-3.9</v>
      </c>
      <c r="U706" s="19" t="n">
        <v>-4.19</v>
      </c>
      <c r="V706" s="19" t="n">
        <v>437</v>
      </c>
    </row>
    <row r="707">
      <c r="A707" s="19" t="inlineStr">
        <is>
          <t>디아이씨</t>
        </is>
      </c>
      <c r="B707" s="19" t="inlineStr">
        <is>
          <t>092200</t>
        </is>
      </c>
      <c r="C707" s="19" t="inlineStr">
        <is>
          <t>[초단타]</t>
        </is>
      </c>
      <c r="D707" s="19" t="inlineStr">
        <is>
          <t>[정석방어]</t>
        </is>
      </c>
      <c r="E707" s="19" t="inlineStr">
        <is>
          <t>+3%▶70% 익절 / +5%▶20% 익절 / +10%▶10% 익절</t>
        </is>
      </c>
      <c r="F707" s="19" t="inlineStr">
        <is>
          <t>-3%▶70% 손절 / -5%▶20% 손절 / -10%▶10% 손절</t>
        </is>
      </c>
      <c r="G707" s="19" t="inlineStr">
        <is>
          <t>2026-01-02</t>
        </is>
      </c>
      <c r="H707" s="19" t="inlineStr">
        <is>
          <t>2026-06-08</t>
        </is>
      </c>
      <c r="I707" s="19" t="inlineStr">
        <is>
          <t>예</t>
        </is>
      </c>
      <c r="J707" s="19" t="n">
        <v>0.0005</v>
      </c>
      <c r="K707" s="19" t="n">
        <v>0.0025</v>
      </c>
      <c r="L707" s="19" t="n">
        <v>0.0007</v>
      </c>
      <c r="M707" s="19" t="inlineStr">
        <is>
          <t>2026-05-15</t>
        </is>
      </c>
      <c r="N707" s="19" t="n">
        <v>7175.02</v>
      </c>
      <c r="O707" s="19" t="inlineStr">
        <is>
          <t>2026-05-19</t>
        </is>
      </c>
      <c r="P707" s="19" t="n">
        <v>6515.44</v>
      </c>
      <c r="Q707" s="19" t="inlineStr">
        <is>
          <t>2차 손절 도달(-5%)</t>
        </is>
      </c>
      <c r="R707" s="19" t="n">
        <v>6</v>
      </c>
      <c r="S707" s="19" t="n">
        <v>3</v>
      </c>
      <c r="T707" s="19" t="n">
        <v>-9.19</v>
      </c>
      <c r="U707" s="19" t="n">
        <v>-9.470000000000001</v>
      </c>
      <c r="V707" s="19" t="n">
        <v>119</v>
      </c>
    </row>
    <row r="708">
      <c r="A708" s="19" t="inlineStr">
        <is>
          <t>디아이씨</t>
        </is>
      </c>
      <c r="B708" s="19" t="inlineStr">
        <is>
          <t>092200</t>
        </is>
      </c>
      <c r="C708" s="19" t="inlineStr">
        <is>
          <t>[초단타]</t>
        </is>
      </c>
      <c r="D708" s="19" t="inlineStr">
        <is>
          <t>[정석방어]</t>
        </is>
      </c>
      <c r="E708" s="19" t="inlineStr">
        <is>
          <t>+3%▶70% 익절 / +5%▶20% 익절 / +10%▶10% 익절</t>
        </is>
      </c>
      <c r="F708" s="19" t="inlineStr">
        <is>
          <t>-3%▶70% 손절 / -5%▶20% 손절 / -10%▶10% 손절</t>
        </is>
      </c>
      <c r="G708" s="19" t="inlineStr">
        <is>
          <t>2026-01-02</t>
        </is>
      </c>
      <c r="H708" s="19" t="inlineStr">
        <is>
          <t>2026-06-08</t>
        </is>
      </c>
      <c r="I708" s="19" t="inlineStr">
        <is>
          <t>예</t>
        </is>
      </c>
      <c r="J708" s="19" t="n">
        <v>0.0005</v>
      </c>
      <c r="K708" s="19" t="n">
        <v>0.0025</v>
      </c>
      <c r="L708" s="19" t="n">
        <v>0.0007</v>
      </c>
      <c r="M708" s="19" t="inlineStr">
        <is>
          <t>2026-05-15</t>
        </is>
      </c>
      <c r="N708" s="19" t="n">
        <v>7175.02</v>
      </c>
      <c r="O708" s="19" t="inlineStr">
        <is>
          <t>2026-05-20</t>
        </is>
      </c>
      <c r="P708" s="19" t="n">
        <v>6185.67</v>
      </c>
      <c r="Q708" s="19" t="inlineStr">
        <is>
          <t>최종 손절 도달(-10%)</t>
        </is>
      </c>
      <c r="R708" s="19" t="n">
        <v>3</v>
      </c>
      <c r="S708" s="19" t="n">
        <v>0</v>
      </c>
      <c r="T708" s="19" t="n">
        <v>-13.79</v>
      </c>
      <c r="U708" s="19" t="n">
        <v>-14.05</v>
      </c>
      <c r="V708" s="19" t="n">
        <v>57</v>
      </c>
    </row>
    <row r="709">
      <c r="A709" s="19" t="inlineStr">
        <is>
          <t>디아이씨</t>
        </is>
      </c>
      <c r="B709" s="19" t="inlineStr">
        <is>
          <t>092200</t>
        </is>
      </c>
      <c r="C709" s="19" t="inlineStr">
        <is>
          <t>[초단타]</t>
        </is>
      </c>
      <c r="D709" s="19" t="inlineStr">
        <is>
          <t>[변동성허용]</t>
        </is>
      </c>
      <c r="E709" s="19" t="inlineStr">
        <is>
          <t>+3%▶70% 익절 / +5%▶20% 익절 / +10%▶10% 익절</t>
        </is>
      </c>
      <c r="F709" s="19" t="inlineStr">
        <is>
          <t>-5%▶50% 손절 / -10%▶30% 손절 / -15%▶20% 손절</t>
        </is>
      </c>
      <c r="G709" s="19" t="inlineStr">
        <is>
          <t>2026-01-02</t>
        </is>
      </c>
      <c r="H709" s="19" t="inlineStr">
        <is>
          <t>2026-06-08</t>
        </is>
      </c>
      <c r="I709" s="19" t="inlineStr">
        <is>
          <t>예</t>
        </is>
      </c>
      <c r="J709" s="19" t="n">
        <v>0.0005</v>
      </c>
      <c r="K709" s="19" t="n">
        <v>0.0025</v>
      </c>
      <c r="L709" s="19" t="n">
        <v>0.0007</v>
      </c>
      <c r="M709" s="19" t="inlineStr">
        <is>
          <t>2026-02-26</t>
        </is>
      </c>
      <c r="N709" s="19" t="n">
        <v>10197.13</v>
      </c>
      <c r="O709" s="19" t="inlineStr">
        <is>
          <t>2026-03-03</t>
        </is>
      </c>
      <c r="P709" s="19" t="n">
        <v>9443.389999999999</v>
      </c>
      <c r="Q709" s="19" t="inlineStr">
        <is>
          <t>1차 손절 도달(-5%)</t>
        </is>
      </c>
      <c r="R709" s="19" t="n">
        <v>14</v>
      </c>
      <c r="S709" s="19" t="n">
        <v>15</v>
      </c>
      <c r="T709" s="19" t="n">
        <v>-7.39</v>
      </c>
      <c r="U709" s="19" t="n">
        <v>-7.67</v>
      </c>
      <c r="V709" s="19" t="n">
        <v>402</v>
      </c>
    </row>
    <row r="710">
      <c r="A710" s="19" t="inlineStr">
        <is>
          <t>디아이씨</t>
        </is>
      </c>
      <c r="B710" s="19" t="inlineStr">
        <is>
          <t>092200</t>
        </is>
      </c>
      <c r="C710" s="19" t="inlineStr">
        <is>
          <t>[초단타]</t>
        </is>
      </c>
      <c r="D710" s="19" t="inlineStr">
        <is>
          <t>[변동성허용]</t>
        </is>
      </c>
      <c r="E710" s="19" t="inlineStr">
        <is>
          <t>+3%▶70% 익절 / +5%▶20% 익절 / +10%▶10% 익절</t>
        </is>
      </c>
      <c r="F710" s="19" t="inlineStr">
        <is>
          <t>-5%▶50% 손절 / -10%▶30% 손절 / -15%▶20% 손절</t>
        </is>
      </c>
      <c r="G710" s="19" t="inlineStr">
        <is>
          <t>2026-01-02</t>
        </is>
      </c>
      <c r="H710" s="19" t="inlineStr">
        <is>
          <t>2026-06-08</t>
        </is>
      </c>
      <c r="I710" s="19" t="inlineStr">
        <is>
          <t>예</t>
        </is>
      </c>
      <c r="J710" s="19" t="n">
        <v>0.0005</v>
      </c>
      <c r="K710" s="19" t="n">
        <v>0.0025</v>
      </c>
      <c r="L710" s="19" t="n">
        <v>0.0007</v>
      </c>
      <c r="M710" s="19" t="inlineStr">
        <is>
          <t>2026-02-26</t>
        </is>
      </c>
      <c r="N710" s="19" t="n">
        <v>10197.13</v>
      </c>
      <c r="O710" s="19" t="inlineStr">
        <is>
          <t>2026-03-04</t>
        </is>
      </c>
      <c r="P710" s="19" t="n">
        <v>8084.34</v>
      </c>
      <c r="Q710" s="19" t="inlineStr">
        <is>
          <t>최종 손절 도달(-15%)</t>
        </is>
      </c>
      <c r="R710" s="19" t="n">
        <v>15</v>
      </c>
      <c r="S710" s="19" t="n">
        <v>0</v>
      </c>
      <c r="T710" s="19" t="n">
        <v>-20.72</v>
      </c>
      <c r="U710" s="19" t="n">
        <v>-20.96</v>
      </c>
      <c r="V710" s="19" t="n">
        <v>380</v>
      </c>
    </row>
    <row r="711">
      <c r="A711" s="19" t="inlineStr">
        <is>
          <t>디아이씨</t>
        </is>
      </c>
      <c r="B711" s="19" t="inlineStr">
        <is>
          <t>092200</t>
        </is>
      </c>
      <c r="C711" s="19" t="inlineStr">
        <is>
          <t>[초단타]</t>
        </is>
      </c>
      <c r="D711" s="19" t="inlineStr">
        <is>
          <t>[변동성허용]</t>
        </is>
      </c>
      <c r="E711" s="19" t="inlineStr">
        <is>
          <t>+3%▶70% 익절 / +5%▶20% 익절 / +10%▶10% 익절</t>
        </is>
      </c>
      <c r="F711" s="19" t="inlineStr">
        <is>
          <t>-5%▶50% 손절 / -10%▶30% 손절 / -15%▶20% 손절</t>
        </is>
      </c>
      <c r="G711" s="19" t="inlineStr">
        <is>
          <t>2026-01-02</t>
        </is>
      </c>
      <c r="H711" s="19" t="inlineStr">
        <is>
          <t>2026-06-08</t>
        </is>
      </c>
      <c r="I711" s="19" t="inlineStr">
        <is>
          <t>예</t>
        </is>
      </c>
      <c r="J711" s="19" t="n">
        <v>0.0005</v>
      </c>
      <c r="K711" s="19" t="n">
        <v>0.0025</v>
      </c>
      <c r="L711" s="19" t="n">
        <v>0.0007</v>
      </c>
      <c r="M711" s="19" t="inlineStr">
        <is>
          <t>2026-03-17</t>
        </is>
      </c>
      <c r="N711" s="19" t="n">
        <v>9416.59</v>
      </c>
      <c r="O711" s="19" t="inlineStr">
        <is>
          <t>2026-03-23</t>
        </is>
      </c>
      <c r="P711" s="19" t="n">
        <v>8444.08</v>
      </c>
      <c r="Q711" s="19" t="inlineStr">
        <is>
          <t>2차 손절 도달(-10%)</t>
        </is>
      </c>
      <c r="R711" s="19" t="n">
        <v>8</v>
      </c>
      <c r="S711" s="19" t="n">
        <v>19</v>
      </c>
      <c r="T711" s="19" t="n">
        <v>-10.33</v>
      </c>
      <c r="U711" s="19" t="n">
        <v>-10.6</v>
      </c>
      <c r="V711" s="19" t="n">
        <v>207</v>
      </c>
    </row>
    <row r="712">
      <c r="A712" s="19" t="inlineStr">
        <is>
          <t>디아이씨</t>
        </is>
      </c>
      <c r="B712" s="19" t="inlineStr">
        <is>
          <t>092200</t>
        </is>
      </c>
      <c r="C712" s="19" t="inlineStr">
        <is>
          <t>[초단타]</t>
        </is>
      </c>
      <c r="D712" s="19" t="inlineStr">
        <is>
          <t>[변동성허용]</t>
        </is>
      </c>
      <c r="E712" s="19" t="inlineStr">
        <is>
          <t>+3%▶70% 익절 / +5%▶20% 익절 / +10%▶10% 익절</t>
        </is>
      </c>
      <c r="F712" s="19" t="inlineStr">
        <is>
          <t>-5%▶50% 손절 / -10%▶30% 손절 / -15%▶20% 손절</t>
        </is>
      </c>
      <c r="G712" s="19" t="inlineStr">
        <is>
          <t>2026-01-02</t>
        </is>
      </c>
      <c r="H712" s="19" t="inlineStr">
        <is>
          <t>2026-06-08</t>
        </is>
      </c>
      <c r="I712" s="19" t="inlineStr">
        <is>
          <t>예</t>
        </is>
      </c>
      <c r="J712" s="19" t="n">
        <v>0.0005</v>
      </c>
      <c r="K712" s="19" t="n">
        <v>0.0025</v>
      </c>
      <c r="L712" s="19" t="n">
        <v>0.0007</v>
      </c>
      <c r="M712" s="19" t="inlineStr">
        <is>
          <t>2026-03-17</t>
        </is>
      </c>
      <c r="N712" s="19" t="n">
        <v>9416.59</v>
      </c>
      <c r="O712" s="19" t="inlineStr">
        <is>
          <t>2026-04-06</t>
        </is>
      </c>
      <c r="P712" s="19" t="n">
        <v>7894.47</v>
      </c>
      <c r="Q712" s="19" t="inlineStr">
        <is>
          <t>최종 손절 도달(-15%)</t>
        </is>
      </c>
      <c r="R712" s="19" t="n">
        <v>19</v>
      </c>
      <c r="S712" s="19" t="n">
        <v>0</v>
      </c>
      <c r="T712" s="19" t="n">
        <v>-16.16</v>
      </c>
      <c r="U712" s="19" t="n">
        <v>-16.42</v>
      </c>
      <c r="V712" s="19" t="n">
        <v>464</v>
      </c>
    </row>
    <row r="713">
      <c r="A713" s="19" t="inlineStr">
        <is>
          <t>디아이씨</t>
        </is>
      </c>
      <c r="B713" s="19" t="inlineStr">
        <is>
          <t>092200</t>
        </is>
      </c>
      <c r="C713" s="19" t="inlineStr">
        <is>
          <t>[초단타]</t>
        </is>
      </c>
      <c r="D713" s="19" t="inlineStr">
        <is>
          <t>[변동성허용]</t>
        </is>
      </c>
      <c r="E713" s="19" t="inlineStr">
        <is>
          <t>+3%▶70% 익절 / +5%▶20% 익절 / +10%▶10% 익절</t>
        </is>
      </c>
      <c r="F713" s="19" t="inlineStr">
        <is>
          <t>-5%▶50% 손절 / -10%▶30% 손절 / -15%▶20% 손절</t>
        </is>
      </c>
      <c r="G713" s="19" t="inlineStr">
        <is>
          <t>2026-01-02</t>
        </is>
      </c>
      <c r="H713" s="19" t="inlineStr">
        <is>
          <t>2026-06-08</t>
        </is>
      </c>
      <c r="I713" s="19" t="inlineStr">
        <is>
          <t>예</t>
        </is>
      </c>
      <c r="J713" s="19" t="n">
        <v>0.0005</v>
      </c>
      <c r="K713" s="19" t="n">
        <v>0.0025</v>
      </c>
      <c r="L713" s="19" t="n">
        <v>0.0007</v>
      </c>
      <c r="M713" s="19" t="inlineStr">
        <is>
          <t>2026-04-15</t>
        </is>
      </c>
      <c r="N713" s="19" t="n">
        <v>7855.49</v>
      </c>
      <c r="O713" s="19" t="inlineStr">
        <is>
          <t>2026-04-23</t>
        </is>
      </c>
      <c r="P713" s="19" t="n">
        <v>7344.85</v>
      </c>
      <c r="Q713" s="19" t="inlineStr">
        <is>
          <t>1차 손절 도달(-5%)</t>
        </is>
      </c>
      <c r="R713" s="19" t="n">
        <v>13</v>
      </c>
      <c r="S713" s="19" t="n">
        <v>14</v>
      </c>
      <c r="T713" s="19" t="n">
        <v>-6.5</v>
      </c>
      <c r="U713" s="19" t="n">
        <v>-6.78</v>
      </c>
      <c r="V713" s="19" t="n">
        <v>290</v>
      </c>
    </row>
    <row r="714">
      <c r="A714" s="19" t="inlineStr">
        <is>
          <t>디아이씨</t>
        </is>
      </c>
      <c r="B714" s="19" t="inlineStr">
        <is>
          <t>092200</t>
        </is>
      </c>
      <c r="C714" s="19" t="inlineStr">
        <is>
          <t>[초단타]</t>
        </is>
      </c>
      <c r="D714" s="19" t="inlineStr">
        <is>
          <t>[변동성허용]</t>
        </is>
      </c>
      <c r="E714" s="19" t="inlineStr">
        <is>
          <t>+3%▶70% 익절 / +5%▶20% 익절 / +10%▶10% 익절</t>
        </is>
      </c>
      <c r="F714" s="19" t="inlineStr">
        <is>
          <t>-5%▶50% 손절 / -10%▶30% 손절 / -15%▶20% 손절</t>
        </is>
      </c>
      <c r="G714" s="19" t="inlineStr">
        <is>
          <t>2026-01-02</t>
        </is>
      </c>
      <c r="H714" s="19" t="inlineStr">
        <is>
          <t>2026-06-08</t>
        </is>
      </c>
      <c r="I714" s="19" t="inlineStr">
        <is>
          <t>예</t>
        </is>
      </c>
      <c r="J714" s="19" t="n">
        <v>0.0005</v>
      </c>
      <c r="K714" s="19" t="n">
        <v>0.0025</v>
      </c>
      <c r="L714" s="19" t="n">
        <v>0.0007</v>
      </c>
      <c r="M714" s="19" t="inlineStr">
        <is>
          <t>2026-04-15</t>
        </is>
      </c>
      <c r="N714" s="19" t="n">
        <v>7855.49</v>
      </c>
      <c r="O714" s="19" t="inlineStr">
        <is>
          <t>2026-04-28</t>
        </is>
      </c>
      <c r="P714" s="19" t="n">
        <v>8124.31</v>
      </c>
      <c r="Q714" s="19" t="inlineStr">
        <is>
          <t>1차 익절 도달(3%)</t>
        </is>
      </c>
      <c r="R714" s="19" t="n">
        <v>14</v>
      </c>
      <c r="S714" s="19" t="n">
        <v>0</v>
      </c>
      <c r="T714" s="19" t="n">
        <v>3.42</v>
      </c>
      <c r="U714" s="19" t="n">
        <v>3.11</v>
      </c>
      <c r="V714" s="19" t="n">
        <v>339</v>
      </c>
    </row>
    <row r="715">
      <c r="A715" s="19" t="inlineStr">
        <is>
          <t>디아이씨</t>
        </is>
      </c>
      <c r="B715" s="19" t="inlineStr">
        <is>
          <t>092200</t>
        </is>
      </c>
      <c r="C715" s="19" t="inlineStr">
        <is>
          <t>[초단타]</t>
        </is>
      </c>
      <c r="D715" s="19" t="inlineStr">
        <is>
          <t>[변동성허용]</t>
        </is>
      </c>
      <c r="E715" s="19" t="inlineStr">
        <is>
          <t>+3%▶70% 익절 / +5%▶20% 익절 / +10%▶10% 익절</t>
        </is>
      </c>
      <c r="F715" s="19" t="inlineStr">
        <is>
          <t>-5%▶50% 손절 / -10%▶30% 손절 / -15%▶20% 손절</t>
        </is>
      </c>
      <c r="G715" s="19" t="inlineStr">
        <is>
          <t>2026-01-02</t>
        </is>
      </c>
      <c r="H715" s="19" t="inlineStr">
        <is>
          <t>2026-06-08</t>
        </is>
      </c>
      <c r="I715" s="19" t="inlineStr">
        <is>
          <t>예</t>
        </is>
      </c>
      <c r="J715" s="19" t="n">
        <v>0.0005</v>
      </c>
      <c r="K715" s="19" t="n">
        <v>0.0025</v>
      </c>
      <c r="L715" s="19" t="n">
        <v>0.0007</v>
      </c>
      <c r="M715" s="19" t="inlineStr">
        <is>
          <t>2026-04-30</t>
        </is>
      </c>
      <c r="N715" s="19" t="n">
        <v>7595.31</v>
      </c>
      <c r="O715" s="19" t="inlineStr">
        <is>
          <t>2026-05-06</t>
        </is>
      </c>
      <c r="P715" s="19" t="n">
        <v>7174.97</v>
      </c>
      <c r="Q715" s="19" t="inlineStr">
        <is>
          <t>1차 손절 도달(-5%)</t>
        </is>
      </c>
      <c r="R715" s="19" t="n">
        <v>14</v>
      </c>
      <c r="S715" s="19" t="n">
        <v>14</v>
      </c>
      <c r="T715" s="19" t="n">
        <v>-5.53</v>
      </c>
      <c r="U715" s="19" t="n">
        <v>-5.82</v>
      </c>
      <c r="V715" s="19" t="n">
        <v>304</v>
      </c>
    </row>
    <row r="716">
      <c r="A716" s="19" t="inlineStr">
        <is>
          <t>디아이씨</t>
        </is>
      </c>
      <c r="B716" s="19" t="inlineStr">
        <is>
          <t>092200</t>
        </is>
      </c>
      <c r="C716" s="19" t="inlineStr">
        <is>
          <t>[초단타]</t>
        </is>
      </c>
      <c r="D716" s="19" t="inlineStr">
        <is>
          <t>[변동성허용]</t>
        </is>
      </c>
      <c r="E716" s="19" t="inlineStr">
        <is>
          <t>+3%▶70% 익절 / +5%▶20% 익절 / +10%▶10% 익절</t>
        </is>
      </c>
      <c r="F716" s="19" t="inlineStr">
        <is>
          <t>-5%▶50% 손절 / -10%▶30% 손절 / -15%▶20% 손절</t>
        </is>
      </c>
      <c r="G716" s="19" t="inlineStr">
        <is>
          <t>2026-01-02</t>
        </is>
      </c>
      <c r="H716" s="19" t="inlineStr">
        <is>
          <t>2026-06-08</t>
        </is>
      </c>
      <c r="I716" s="19" t="inlineStr">
        <is>
          <t>예</t>
        </is>
      </c>
      <c r="J716" s="19" t="n">
        <v>0.0005</v>
      </c>
      <c r="K716" s="19" t="n">
        <v>0.0025</v>
      </c>
      <c r="L716" s="19" t="n">
        <v>0.0007</v>
      </c>
      <c r="M716" s="19" t="inlineStr">
        <is>
          <t>2026-04-30</t>
        </is>
      </c>
      <c r="N716" s="19" t="n">
        <v>7595.31</v>
      </c>
      <c r="O716" s="19" t="inlineStr">
        <is>
          <t>2026-05-08</t>
        </is>
      </c>
      <c r="P716" s="19" t="n">
        <v>7894.47</v>
      </c>
      <c r="Q716" s="19" t="inlineStr">
        <is>
          <t>1차 익절 도달(3%)</t>
        </is>
      </c>
      <c r="R716" s="19" t="n">
        <v>14</v>
      </c>
      <c r="S716" s="19" t="n">
        <v>0</v>
      </c>
      <c r="T716" s="19" t="n">
        <v>3.94</v>
      </c>
      <c r="U716" s="19" t="n">
        <v>3.63</v>
      </c>
      <c r="V716" s="19" t="n">
        <v>329</v>
      </c>
    </row>
    <row r="717">
      <c r="A717" s="19" t="inlineStr">
        <is>
          <t>디아이씨</t>
        </is>
      </c>
      <c r="B717" s="19" t="inlineStr">
        <is>
          <t>092200</t>
        </is>
      </c>
      <c r="C717" s="19" t="inlineStr">
        <is>
          <t>[초단타]</t>
        </is>
      </c>
      <c r="D717" s="19" t="inlineStr">
        <is>
          <t>[변동성허용]</t>
        </is>
      </c>
      <c r="E717" s="19" t="inlineStr">
        <is>
          <t>+3%▶70% 익절 / +5%▶20% 익절 / +10%▶10% 익절</t>
        </is>
      </c>
      <c r="F717" s="19" t="inlineStr">
        <is>
          <t>-5%▶50% 손절 / -10%▶30% 손절 / -15%▶20% 손절</t>
        </is>
      </c>
      <c r="G717" s="19" t="inlineStr">
        <is>
          <t>2026-01-02</t>
        </is>
      </c>
      <c r="H717" s="19" t="inlineStr">
        <is>
          <t>2026-06-08</t>
        </is>
      </c>
      <c r="I717" s="19" t="inlineStr">
        <is>
          <t>예</t>
        </is>
      </c>
      <c r="J717" s="19" t="n">
        <v>0.0005</v>
      </c>
      <c r="K717" s="19" t="n">
        <v>0.0025</v>
      </c>
      <c r="L717" s="19" t="n">
        <v>0.0007</v>
      </c>
      <c r="M717" s="19" t="inlineStr">
        <is>
          <t>2026-05-15</t>
        </is>
      </c>
      <c r="N717" s="19" t="n">
        <v>7175.02</v>
      </c>
      <c r="O717" s="19" t="inlineStr">
        <is>
          <t>2026-05-19</t>
        </is>
      </c>
      <c r="P717" s="19" t="n">
        <v>6515.44</v>
      </c>
      <c r="Q717" s="19" t="inlineStr">
        <is>
          <t>1차 손절 도달(-5%)</t>
        </is>
      </c>
      <c r="R717" s="19" t="n">
        <v>14</v>
      </c>
      <c r="S717" s="19" t="n">
        <v>15</v>
      </c>
      <c r="T717" s="19" t="n">
        <v>-9.19</v>
      </c>
      <c r="U717" s="19" t="n">
        <v>-9.470000000000001</v>
      </c>
      <c r="V717" s="19" t="n">
        <v>278</v>
      </c>
    </row>
    <row r="718">
      <c r="A718" s="19" t="inlineStr">
        <is>
          <t>디아이씨</t>
        </is>
      </c>
      <c r="B718" s="19" t="inlineStr">
        <is>
          <t>092200</t>
        </is>
      </c>
      <c r="C718" s="19" t="inlineStr">
        <is>
          <t>[초단타]</t>
        </is>
      </c>
      <c r="D718" s="19" t="inlineStr">
        <is>
          <t>[변동성허용]</t>
        </is>
      </c>
      <c r="E718" s="19" t="inlineStr">
        <is>
          <t>+3%▶70% 익절 / +5%▶20% 익절 / +10%▶10% 익절</t>
        </is>
      </c>
      <c r="F718" s="19" t="inlineStr">
        <is>
          <t>-5%▶50% 손절 / -10%▶30% 손절 / -15%▶20% 손절</t>
        </is>
      </c>
      <c r="G718" s="19" t="inlineStr">
        <is>
          <t>2026-01-02</t>
        </is>
      </c>
      <c r="H718" s="19" t="inlineStr">
        <is>
          <t>2026-06-08</t>
        </is>
      </c>
      <c r="I718" s="19" t="inlineStr">
        <is>
          <t>예</t>
        </is>
      </c>
      <c r="J718" s="19" t="n">
        <v>0.0005</v>
      </c>
      <c r="K718" s="19" t="n">
        <v>0.0025</v>
      </c>
      <c r="L718" s="19" t="n">
        <v>0.0007</v>
      </c>
      <c r="M718" s="19" t="inlineStr">
        <is>
          <t>2026-05-15</t>
        </is>
      </c>
      <c r="N718" s="19" t="n">
        <v>7175.02</v>
      </c>
      <c r="O718" s="19" t="inlineStr">
        <is>
          <t>2026-05-20</t>
        </is>
      </c>
      <c r="P718" s="19" t="n">
        <v>6185.67</v>
      </c>
      <c r="Q718" s="19" t="inlineStr">
        <is>
          <t>2차 손절 도달(-10%)</t>
        </is>
      </c>
      <c r="R718" s="19" t="n">
        <v>8</v>
      </c>
      <c r="S718" s="19" t="n">
        <v>7</v>
      </c>
      <c r="T718" s="19" t="n">
        <v>-13.79</v>
      </c>
      <c r="U718" s="19" t="n">
        <v>-14.05</v>
      </c>
      <c r="V718" s="19" t="n">
        <v>152</v>
      </c>
    </row>
    <row r="719">
      <c r="A719" s="19" t="inlineStr">
        <is>
          <t>디아이씨</t>
        </is>
      </c>
      <c r="B719" s="19" t="inlineStr">
        <is>
          <t>092200</t>
        </is>
      </c>
      <c r="C719" s="19" t="inlineStr">
        <is>
          <t>[초단타]</t>
        </is>
      </c>
      <c r="D719" s="19" t="inlineStr">
        <is>
          <t>[변동성허용]</t>
        </is>
      </c>
      <c r="E719" s="19" t="inlineStr">
        <is>
          <t>+3%▶70% 익절 / +5%▶20% 익절 / +10%▶10% 익절</t>
        </is>
      </c>
      <c r="F719" s="19" t="inlineStr">
        <is>
          <t>-5%▶50% 손절 / -10%▶30% 손절 / -15%▶20% 손절</t>
        </is>
      </c>
      <c r="G719" s="19" t="inlineStr">
        <is>
          <t>2026-01-02</t>
        </is>
      </c>
      <c r="H719" s="19" t="inlineStr">
        <is>
          <t>2026-06-08</t>
        </is>
      </c>
      <c r="I719" s="19" t="inlineStr">
        <is>
          <t>예</t>
        </is>
      </c>
      <c r="J719" s="19" t="n">
        <v>0.0005</v>
      </c>
      <c r="K719" s="19" t="n">
        <v>0.0025</v>
      </c>
      <c r="L719" s="19" t="n">
        <v>0.0007</v>
      </c>
      <c r="M719" s="19" t="inlineStr">
        <is>
          <t>2026-05-15</t>
        </is>
      </c>
      <c r="N719" s="19" t="n">
        <v>7175.02</v>
      </c>
      <c r="O719" s="19" t="inlineStr">
        <is>
          <t>2026-05-22</t>
        </is>
      </c>
      <c r="P719" s="19" t="n">
        <v>9103.620000000001</v>
      </c>
      <c r="Q719" s="19" t="inlineStr">
        <is>
          <t>3차 익절 도달(10%)</t>
        </is>
      </c>
      <c r="R719" s="19" t="n">
        <v>7</v>
      </c>
      <c r="S719" s="19" t="n">
        <v>0</v>
      </c>
      <c r="T719" s="19" t="n">
        <v>26.88</v>
      </c>
      <c r="U719" s="19" t="n">
        <v>26.5</v>
      </c>
      <c r="V719" s="19" t="n">
        <v>184</v>
      </c>
    </row>
    <row r="720">
      <c r="A720" s="19" t="inlineStr">
        <is>
          <t>디아이씨</t>
        </is>
      </c>
      <c r="B720" s="19" t="inlineStr">
        <is>
          <t>092200</t>
        </is>
      </c>
      <c r="C720" s="19" t="inlineStr">
        <is>
          <t>[초단타]</t>
        </is>
      </c>
      <c r="D720" s="19" t="inlineStr">
        <is>
          <t>[버티기형]</t>
        </is>
      </c>
      <c r="E720" s="19" t="inlineStr">
        <is>
          <t>+3%▶70% 익절 / +5%▶20% 익절 / +10%▶10% 익절</t>
        </is>
      </c>
      <c r="F720" s="19" t="inlineStr">
        <is>
          <t>-5%▶40% 손절 / -15%▶30% 손절 / -20%▶30% 손절</t>
        </is>
      </c>
      <c r="G720" s="19" t="inlineStr">
        <is>
          <t>2026-01-02</t>
        </is>
      </c>
      <c r="H720" s="19" t="inlineStr">
        <is>
          <t>2026-06-08</t>
        </is>
      </c>
      <c r="I720" s="19" t="inlineStr">
        <is>
          <t>예</t>
        </is>
      </c>
      <c r="J720" s="19" t="n">
        <v>0.0005</v>
      </c>
      <c r="K720" s="19" t="n">
        <v>0.0025</v>
      </c>
      <c r="L720" s="19" t="n">
        <v>0.0007</v>
      </c>
      <c r="M720" s="19" t="inlineStr">
        <is>
          <t>2026-02-26</t>
        </is>
      </c>
      <c r="N720" s="19" t="n">
        <v>10197.13</v>
      </c>
      <c r="O720" s="19" t="inlineStr">
        <is>
          <t>2026-03-03</t>
        </is>
      </c>
      <c r="P720" s="19" t="n">
        <v>9443.389999999999</v>
      </c>
      <c r="Q720" s="19" t="inlineStr">
        <is>
          <t>1차 손절 도달(-5%)</t>
        </is>
      </c>
      <c r="R720" s="19" t="n">
        <v>11</v>
      </c>
      <c r="S720" s="19" t="n">
        <v>18</v>
      </c>
      <c r="T720" s="19" t="n">
        <v>-7.39</v>
      </c>
      <c r="U720" s="19" t="n">
        <v>-7.67</v>
      </c>
      <c r="V720" s="19" t="n">
        <v>316</v>
      </c>
    </row>
    <row r="721">
      <c r="A721" s="19" t="inlineStr">
        <is>
          <t>디아이씨</t>
        </is>
      </c>
      <c r="B721" s="19" t="inlineStr">
        <is>
          <t>092200</t>
        </is>
      </c>
      <c r="C721" s="19" t="inlineStr">
        <is>
          <t>[초단타]</t>
        </is>
      </c>
      <c r="D721" s="19" t="inlineStr">
        <is>
          <t>[버티기형]</t>
        </is>
      </c>
      <c r="E721" s="19" t="inlineStr">
        <is>
          <t>+3%▶70% 익절 / +5%▶20% 익절 / +10%▶10% 익절</t>
        </is>
      </c>
      <c r="F721" s="19" t="inlineStr">
        <is>
          <t>-5%▶40% 손절 / -15%▶30% 손절 / -20%▶30% 손절</t>
        </is>
      </c>
      <c r="G721" s="19" t="inlineStr">
        <is>
          <t>2026-01-02</t>
        </is>
      </c>
      <c r="H721" s="19" t="inlineStr">
        <is>
          <t>2026-06-08</t>
        </is>
      </c>
      <c r="I721" s="19" t="inlineStr">
        <is>
          <t>예</t>
        </is>
      </c>
      <c r="J721" s="19" t="n">
        <v>0.0005</v>
      </c>
      <c r="K721" s="19" t="n">
        <v>0.0025</v>
      </c>
      <c r="L721" s="19" t="n">
        <v>0.0007</v>
      </c>
      <c r="M721" s="19" t="inlineStr">
        <is>
          <t>2026-02-26</t>
        </is>
      </c>
      <c r="N721" s="19" t="n">
        <v>10197.13</v>
      </c>
      <c r="O721" s="19" t="inlineStr">
        <is>
          <t>2026-03-04</t>
        </is>
      </c>
      <c r="P721" s="19" t="n">
        <v>8084.34</v>
      </c>
      <c r="Q721" s="19" t="inlineStr">
        <is>
          <t>최종 손절 도달(-20%)</t>
        </is>
      </c>
      <c r="R721" s="19" t="n">
        <v>18</v>
      </c>
      <c r="S721" s="19" t="n">
        <v>0</v>
      </c>
      <c r="T721" s="19" t="n">
        <v>-20.72</v>
      </c>
      <c r="U721" s="19" t="n">
        <v>-20.96</v>
      </c>
      <c r="V721" s="19" t="n">
        <v>456</v>
      </c>
    </row>
    <row r="722">
      <c r="A722" s="19" t="inlineStr">
        <is>
          <t>디아이씨</t>
        </is>
      </c>
      <c r="B722" s="19" t="inlineStr">
        <is>
          <t>092200</t>
        </is>
      </c>
      <c r="C722" s="19" t="inlineStr">
        <is>
          <t>[초단타]</t>
        </is>
      </c>
      <c r="D722" s="19" t="inlineStr">
        <is>
          <t>[버티기형]</t>
        </is>
      </c>
      <c r="E722" s="19" t="inlineStr">
        <is>
          <t>+3%▶70% 익절 / +5%▶20% 익절 / +10%▶10% 익절</t>
        </is>
      </c>
      <c r="F722" s="19" t="inlineStr">
        <is>
          <t>-5%▶40% 손절 / -15%▶30% 손절 / -20%▶30% 손절</t>
        </is>
      </c>
      <c r="G722" s="19" t="inlineStr">
        <is>
          <t>2026-01-02</t>
        </is>
      </c>
      <c r="H722" s="19" t="inlineStr">
        <is>
          <t>2026-06-08</t>
        </is>
      </c>
      <c r="I722" s="19" t="inlineStr">
        <is>
          <t>예</t>
        </is>
      </c>
      <c r="J722" s="19" t="n">
        <v>0.0005</v>
      </c>
      <c r="K722" s="19" t="n">
        <v>0.0025</v>
      </c>
      <c r="L722" s="19" t="n">
        <v>0.0007</v>
      </c>
      <c r="M722" s="19" t="inlineStr">
        <is>
          <t>2026-03-17</t>
        </is>
      </c>
      <c r="N722" s="19" t="n">
        <v>9416.59</v>
      </c>
      <c r="O722" s="19" t="inlineStr">
        <is>
          <t>2026-03-23</t>
        </is>
      </c>
      <c r="P722" s="19" t="n">
        <v>8444.08</v>
      </c>
      <c r="Q722" s="19" t="inlineStr">
        <is>
          <t>1차 손절 도달(-5%)</t>
        </is>
      </c>
      <c r="R722" s="19" t="n">
        <v>10</v>
      </c>
      <c r="S722" s="19" t="n">
        <v>16</v>
      </c>
      <c r="T722" s="19" t="n">
        <v>-10.33</v>
      </c>
      <c r="U722" s="19" t="n">
        <v>-10.6</v>
      </c>
      <c r="V722" s="19" t="n">
        <v>258</v>
      </c>
    </row>
    <row r="723">
      <c r="A723" s="19" t="inlineStr">
        <is>
          <t>디아이씨</t>
        </is>
      </c>
      <c r="B723" s="19" t="inlineStr">
        <is>
          <t>092200</t>
        </is>
      </c>
      <c r="C723" s="19" t="inlineStr">
        <is>
          <t>[초단타]</t>
        </is>
      </c>
      <c r="D723" s="19" t="inlineStr">
        <is>
          <t>[버티기형]</t>
        </is>
      </c>
      <c r="E723" s="19" t="inlineStr">
        <is>
          <t>+3%▶70% 익절 / +5%▶20% 익절 / +10%▶10% 익절</t>
        </is>
      </c>
      <c r="F723" s="19" t="inlineStr">
        <is>
          <t>-5%▶40% 손절 / -15%▶30% 손절 / -20%▶30% 손절</t>
        </is>
      </c>
      <c r="G723" s="19" t="inlineStr">
        <is>
          <t>2026-01-02</t>
        </is>
      </c>
      <c r="H723" s="19" t="inlineStr">
        <is>
          <t>2026-06-08</t>
        </is>
      </c>
      <c r="I723" s="19" t="inlineStr">
        <is>
          <t>예</t>
        </is>
      </c>
      <c r="J723" s="19" t="n">
        <v>0.0005</v>
      </c>
      <c r="K723" s="19" t="n">
        <v>0.0025</v>
      </c>
      <c r="L723" s="19" t="n">
        <v>0.0007</v>
      </c>
      <c r="M723" s="19" t="inlineStr">
        <is>
          <t>2026-03-17</t>
        </is>
      </c>
      <c r="N723" s="19" t="n">
        <v>9416.59</v>
      </c>
      <c r="O723" s="19" t="inlineStr">
        <is>
          <t>2026-04-06</t>
        </is>
      </c>
      <c r="P723" s="19" t="n">
        <v>7894.47</v>
      </c>
      <c r="Q723" s="19" t="inlineStr">
        <is>
          <t>2차 손절 도달(-15%)</t>
        </is>
      </c>
      <c r="R723" s="19" t="n">
        <v>7</v>
      </c>
      <c r="S723" s="19" t="n">
        <v>9</v>
      </c>
      <c r="T723" s="19" t="n">
        <v>-16.16</v>
      </c>
      <c r="U723" s="19" t="n">
        <v>-16.42</v>
      </c>
      <c r="V723" s="19" t="n">
        <v>171</v>
      </c>
    </row>
    <row r="724">
      <c r="A724" s="19" t="inlineStr">
        <is>
          <t>디아이씨</t>
        </is>
      </c>
      <c r="B724" s="19" t="inlineStr">
        <is>
          <t>092200</t>
        </is>
      </c>
      <c r="C724" s="19" t="inlineStr">
        <is>
          <t>[초단타]</t>
        </is>
      </c>
      <c r="D724" s="19" t="inlineStr">
        <is>
          <t>[버티기형]</t>
        </is>
      </c>
      <c r="E724" s="19" t="inlineStr">
        <is>
          <t>+3%▶70% 익절 / +5%▶20% 익절 / +10%▶10% 익절</t>
        </is>
      </c>
      <c r="F724" s="19" t="inlineStr">
        <is>
          <t>-5%▶40% 손절 / -15%▶30% 손절 / -20%▶30% 손절</t>
        </is>
      </c>
      <c r="G724" s="19" t="inlineStr">
        <is>
          <t>2026-01-02</t>
        </is>
      </c>
      <c r="H724" s="19" t="inlineStr">
        <is>
          <t>2026-06-08</t>
        </is>
      </c>
      <c r="I724" s="19" t="inlineStr">
        <is>
          <t>예</t>
        </is>
      </c>
      <c r="J724" s="19" t="n">
        <v>0.0005</v>
      </c>
      <c r="K724" s="19" t="n">
        <v>0.0025</v>
      </c>
      <c r="L724" s="19" t="n">
        <v>0.0007</v>
      </c>
      <c r="M724" s="19" t="inlineStr">
        <is>
          <t>2026-03-17</t>
        </is>
      </c>
      <c r="N724" s="19" t="n">
        <v>9416.59</v>
      </c>
      <c r="O724" s="19" t="inlineStr">
        <is>
          <t>2026-04-23</t>
        </is>
      </c>
      <c r="P724" s="19" t="n">
        <v>7344.85</v>
      </c>
      <c r="Q724" s="19" t="inlineStr">
        <is>
          <t>최종 손절 도달(-20%)</t>
        </is>
      </c>
      <c r="R724" s="19" t="n">
        <v>9</v>
      </c>
      <c r="S724" s="19" t="n">
        <v>0</v>
      </c>
      <c r="T724" s="19" t="n">
        <v>-22</v>
      </c>
      <c r="U724" s="19" t="n">
        <v>-22.23</v>
      </c>
      <c r="V724" s="19" t="n">
        <v>208</v>
      </c>
    </row>
    <row r="725">
      <c r="A725" s="19" t="inlineStr">
        <is>
          <t>디아이씨</t>
        </is>
      </c>
      <c r="B725" s="19" t="inlineStr">
        <is>
          <t>092200</t>
        </is>
      </c>
      <c r="C725" s="19" t="inlineStr">
        <is>
          <t>[초단타]</t>
        </is>
      </c>
      <c r="D725" s="19" t="inlineStr">
        <is>
          <t>[버티기형]</t>
        </is>
      </c>
      <c r="E725" s="19" t="inlineStr">
        <is>
          <t>+3%▶70% 익절 / +5%▶20% 익절 / +10%▶10% 익절</t>
        </is>
      </c>
      <c r="F725" s="19" t="inlineStr">
        <is>
          <t>-5%▶40% 손절 / -15%▶30% 손절 / -20%▶30% 손절</t>
        </is>
      </c>
      <c r="G725" s="19" t="inlineStr">
        <is>
          <t>2026-01-02</t>
        </is>
      </c>
      <c r="H725" s="19" t="inlineStr">
        <is>
          <t>2026-06-08</t>
        </is>
      </c>
      <c r="I725" s="19" t="inlineStr">
        <is>
          <t>예</t>
        </is>
      </c>
      <c r="J725" s="19" t="n">
        <v>0.0005</v>
      </c>
      <c r="K725" s="19" t="n">
        <v>0.0025</v>
      </c>
      <c r="L725" s="19" t="n">
        <v>0.0007</v>
      </c>
      <c r="M725" s="19" t="inlineStr">
        <is>
          <t>2026-04-23</t>
        </is>
      </c>
      <c r="N725" s="19" t="n">
        <v>7355.14</v>
      </c>
      <c r="O725" s="19" t="inlineStr">
        <is>
          <t>2026-04-27</t>
        </is>
      </c>
      <c r="P725" s="19" t="n">
        <v>7944.43</v>
      </c>
      <c r="Q725" s="19" t="inlineStr">
        <is>
          <t>2차 익절 도달(5%)</t>
        </is>
      </c>
      <c r="R725" s="19" t="n">
        <v>5</v>
      </c>
      <c r="S725" s="19" t="n">
        <v>23</v>
      </c>
      <c r="T725" s="19" t="n">
        <v>8.01</v>
      </c>
      <c r="U725" s="19" t="n">
        <v>7.69</v>
      </c>
      <c r="V725" s="19" t="n">
        <v>118</v>
      </c>
    </row>
    <row r="726">
      <c r="A726" s="19" t="inlineStr">
        <is>
          <t>디아이씨</t>
        </is>
      </c>
      <c r="B726" s="19" t="inlineStr">
        <is>
          <t>092200</t>
        </is>
      </c>
      <c r="C726" s="19" t="inlineStr">
        <is>
          <t>[초단타]</t>
        </is>
      </c>
      <c r="D726" s="19" t="inlineStr">
        <is>
          <t>[버티기형]</t>
        </is>
      </c>
      <c r="E726" s="19" t="inlineStr">
        <is>
          <t>+3%▶70% 익절 / +5%▶20% 익절 / +10%▶10% 익절</t>
        </is>
      </c>
      <c r="F726" s="19" t="inlineStr">
        <is>
          <t>-5%▶40% 손절 / -15%▶30% 손절 / -20%▶30% 손절</t>
        </is>
      </c>
      <c r="G726" s="19" t="inlineStr">
        <is>
          <t>2026-01-02</t>
        </is>
      </c>
      <c r="H726" s="19" t="inlineStr">
        <is>
          <t>2026-06-08</t>
        </is>
      </c>
      <c r="I726" s="19" t="inlineStr">
        <is>
          <t>예</t>
        </is>
      </c>
      <c r="J726" s="19" t="n">
        <v>0.0005</v>
      </c>
      <c r="K726" s="19" t="n">
        <v>0.0025</v>
      </c>
      <c r="L726" s="19" t="n">
        <v>0.0007</v>
      </c>
      <c r="M726" s="19" t="inlineStr">
        <is>
          <t>2026-04-23</t>
        </is>
      </c>
      <c r="N726" s="19" t="n">
        <v>7355.14</v>
      </c>
      <c r="O726" s="19" t="inlineStr">
        <is>
          <t>2026-04-28</t>
        </is>
      </c>
      <c r="P726" s="19" t="n">
        <v>8124.31</v>
      </c>
      <c r="Q726" s="19" t="inlineStr">
        <is>
          <t>3차 익절 도달(10%)</t>
        </is>
      </c>
      <c r="R726" s="19" t="n">
        <v>23</v>
      </c>
      <c r="S726" s="19" t="n">
        <v>0</v>
      </c>
      <c r="T726" s="19" t="n">
        <v>10.46</v>
      </c>
      <c r="U726" s="19" t="n">
        <v>10.13</v>
      </c>
      <c r="V726" s="19" t="n">
        <v>552</v>
      </c>
    </row>
    <row r="727">
      <c r="A727" s="19" t="inlineStr">
        <is>
          <t>디아이씨</t>
        </is>
      </c>
      <c r="B727" s="19" t="inlineStr">
        <is>
          <t>092200</t>
        </is>
      </c>
      <c r="C727" s="19" t="inlineStr">
        <is>
          <t>[초단타]</t>
        </is>
      </c>
      <c r="D727" s="19" t="inlineStr">
        <is>
          <t>[버티기형]</t>
        </is>
      </c>
      <c r="E727" s="19" t="inlineStr">
        <is>
          <t>+3%▶70% 익절 / +5%▶20% 익절 / +10%▶10% 익절</t>
        </is>
      </c>
      <c r="F727" s="19" t="inlineStr">
        <is>
          <t>-5%▶40% 손절 / -15%▶30% 손절 / -20%▶30% 손절</t>
        </is>
      </c>
      <c r="G727" s="19" t="inlineStr">
        <is>
          <t>2026-01-02</t>
        </is>
      </c>
      <c r="H727" s="19" t="inlineStr">
        <is>
          <t>2026-06-08</t>
        </is>
      </c>
      <c r="I727" s="19" t="inlineStr">
        <is>
          <t>예</t>
        </is>
      </c>
      <c r="J727" s="19" t="n">
        <v>0.0005</v>
      </c>
      <c r="K727" s="19" t="n">
        <v>0.0025</v>
      </c>
      <c r="L727" s="19" t="n">
        <v>0.0007</v>
      </c>
      <c r="M727" s="19" t="inlineStr">
        <is>
          <t>2026-04-30</t>
        </is>
      </c>
      <c r="N727" s="19" t="n">
        <v>7595.31</v>
      </c>
      <c r="O727" s="19" t="inlineStr">
        <is>
          <t>2026-05-06</t>
        </is>
      </c>
      <c r="P727" s="19" t="n">
        <v>7174.97</v>
      </c>
      <c r="Q727" s="19" t="inlineStr">
        <is>
          <t>1차 손절 도달(-5%)</t>
        </is>
      </c>
      <c r="R727" s="19" t="n">
        <v>12</v>
      </c>
      <c r="S727" s="19" t="n">
        <v>18</v>
      </c>
      <c r="T727" s="19" t="n">
        <v>-5.53</v>
      </c>
      <c r="U727" s="19" t="n">
        <v>-5.82</v>
      </c>
      <c r="V727" s="19" t="n">
        <v>261</v>
      </c>
    </row>
    <row r="728">
      <c r="A728" s="19" t="inlineStr">
        <is>
          <t>디아이씨</t>
        </is>
      </c>
      <c r="B728" s="19" t="inlineStr">
        <is>
          <t>092200</t>
        </is>
      </c>
      <c r="C728" s="19" t="inlineStr">
        <is>
          <t>[초단타]</t>
        </is>
      </c>
      <c r="D728" s="19" t="inlineStr">
        <is>
          <t>[버티기형]</t>
        </is>
      </c>
      <c r="E728" s="19" t="inlineStr">
        <is>
          <t>+3%▶70% 익절 / +5%▶20% 익절 / +10%▶10% 익절</t>
        </is>
      </c>
      <c r="F728" s="19" t="inlineStr">
        <is>
          <t>-5%▶40% 손절 / -15%▶30% 손절 / -20%▶30% 손절</t>
        </is>
      </c>
      <c r="G728" s="19" t="inlineStr">
        <is>
          <t>2026-01-02</t>
        </is>
      </c>
      <c r="H728" s="19" t="inlineStr">
        <is>
          <t>2026-06-08</t>
        </is>
      </c>
      <c r="I728" s="19" t="inlineStr">
        <is>
          <t>예</t>
        </is>
      </c>
      <c r="J728" s="19" t="n">
        <v>0.0005</v>
      </c>
      <c r="K728" s="19" t="n">
        <v>0.0025</v>
      </c>
      <c r="L728" s="19" t="n">
        <v>0.0007</v>
      </c>
      <c r="M728" s="19" t="inlineStr">
        <is>
          <t>2026-04-30</t>
        </is>
      </c>
      <c r="N728" s="19" t="n">
        <v>7595.31</v>
      </c>
      <c r="O728" s="19" t="inlineStr">
        <is>
          <t>2026-05-08</t>
        </is>
      </c>
      <c r="P728" s="19" t="n">
        <v>7894.47</v>
      </c>
      <c r="Q728" s="19" t="inlineStr">
        <is>
          <t>1차 익절 도달(3%)</t>
        </is>
      </c>
      <c r="R728" s="19" t="n">
        <v>18</v>
      </c>
      <c r="S728" s="19" t="n">
        <v>0</v>
      </c>
      <c r="T728" s="19" t="n">
        <v>3.94</v>
      </c>
      <c r="U728" s="19" t="n">
        <v>3.63</v>
      </c>
      <c r="V728" s="19" t="n">
        <v>424</v>
      </c>
    </row>
    <row r="729">
      <c r="A729" s="19" t="inlineStr">
        <is>
          <t>디아이씨</t>
        </is>
      </c>
      <c r="B729" s="19" t="inlineStr">
        <is>
          <t>092200</t>
        </is>
      </c>
      <c r="C729" s="19" t="inlineStr">
        <is>
          <t>[초단타]</t>
        </is>
      </c>
      <c r="D729" s="19" t="inlineStr">
        <is>
          <t>[버티기형]</t>
        </is>
      </c>
      <c r="E729" s="19" t="inlineStr">
        <is>
          <t>+3%▶70% 익절 / +5%▶20% 익절 / +10%▶10% 익절</t>
        </is>
      </c>
      <c r="F729" s="19" t="inlineStr">
        <is>
          <t>-5%▶40% 손절 / -15%▶30% 손절 / -20%▶30% 손절</t>
        </is>
      </c>
      <c r="G729" s="19" t="inlineStr">
        <is>
          <t>2026-01-02</t>
        </is>
      </c>
      <c r="H729" s="19" t="inlineStr">
        <is>
          <t>2026-06-08</t>
        </is>
      </c>
      <c r="I729" s="19" t="inlineStr">
        <is>
          <t>예</t>
        </is>
      </c>
      <c r="J729" s="19" t="n">
        <v>0.0005</v>
      </c>
      <c r="K729" s="19" t="n">
        <v>0.0025</v>
      </c>
      <c r="L729" s="19" t="n">
        <v>0.0007</v>
      </c>
      <c r="M729" s="19" t="inlineStr">
        <is>
          <t>2026-05-15</t>
        </is>
      </c>
      <c r="N729" s="19" t="n">
        <v>7175.02</v>
      </c>
      <c r="O729" s="19" t="inlineStr">
        <is>
          <t>2026-05-19</t>
        </is>
      </c>
      <c r="P729" s="19" t="n">
        <v>6515.44</v>
      </c>
      <c r="Q729" s="19" t="inlineStr">
        <is>
          <t>1차 손절 도달(-5%)</t>
        </is>
      </c>
      <c r="R729" s="19" t="n">
        <v>12</v>
      </c>
      <c r="S729" s="19" t="n">
        <v>20</v>
      </c>
      <c r="T729" s="19" t="n">
        <v>-9.19</v>
      </c>
      <c r="U729" s="19" t="n">
        <v>-9.470000000000001</v>
      </c>
      <c r="V729" s="19" t="n">
        <v>239</v>
      </c>
    </row>
    <row r="730">
      <c r="A730" s="19" t="inlineStr">
        <is>
          <t>디아이씨</t>
        </is>
      </c>
      <c r="B730" s="19" t="inlineStr">
        <is>
          <t>092200</t>
        </is>
      </c>
      <c r="C730" s="19" t="inlineStr">
        <is>
          <t>[초단타]</t>
        </is>
      </c>
      <c r="D730" s="19" t="inlineStr">
        <is>
          <t>[버티기형]</t>
        </is>
      </c>
      <c r="E730" s="19" t="inlineStr">
        <is>
          <t>+3%▶70% 익절 / +5%▶20% 익절 / +10%▶10% 익절</t>
        </is>
      </c>
      <c r="F730" s="19" t="inlineStr">
        <is>
          <t>-5%▶40% 손절 / -15%▶30% 손절 / -20%▶30% 손절</t>
        </is>
      </c>
      <c r="G730" s="19" t="inlineStr">
        <is>
          <t>2026-01-02</t>
        </is>
      </c>
      <c r="H730" s="19" t="inlineStr">
        <is>
          <t>2026-06-08</t>
        </is>
      </c>
      <c r="I730" s="19" t="inlineStr">
        <is>
          <t>예</t>
        </is>
      </c>
      <c r="J730" s="19" t="n">
        <v>0.0005</v>
      </c>
      <c r="K730" s="19" t="n">
        <v>0.0025</v>
      </c>
      <c r="L730" s="19" t="n">
        <v>0.0007</v>
      </c>
      <c r="M730" s="19" t="inlineStr">
        <is>
          <t>2026-05-15</t>
        </is>
      </c>
      <c r="N730" s="19" t="n">
        <v>7175.02</v>
      </c>
      <c r="O730" s="19" t="inlineStr">
        <is>
          <t>2026-05-22</t>
        </is>
      </c>
      <c r="P730" s="19" t="n">
        <v>9103.620000000001</v>
      </c>
      <c r="Q730" s="19" t="inlineStr">
        <is>
          <t>3차 익절 도달(10%)</t>
        </is>
      </c>
      <c r="R730" s="19" t="n">
        <v>20</v>
      </c>
      <c r="S730" s="19" t="n">
        <v>0</v>
      </c>
      <c r="T730" s="19" t="n">
        <v>26.88</v>
      </c>
      <c r="U730" s="19" t="n">
        <v>26.5</v>
      </c>
      <c r="V730" s="19" t="n">
        <v>527</v>
      </c>
    </row>
    <row r="731">
      <c r="A731" s="19" t="inlineStr">
        <is>
          <t>디아이씨</t>
        </is>
      </c>
      <c r="B731" s="19" t="inlineStr">
        <is>
          <t>092200</t>
        </is>
      </c>
      <c r="C731" s="19" t="inlineStr">
        <is>
          <t>[단기스윙]</t>
        </is>
      </c>
      <c r="D731" s="19" t="inlineStr">
        <is>
          <t>[칼손절]</t>
        </is>
      </c>
      <c r="E731" s="19" t="inlineStr">
        <is>
          <t>+5%▶60% 익절 / +10%▶30% 익절 / +20%▶10% 익절</t>
        </is>
      </c>
      <c r="F731" s="19" t="inlineStr">
        <is>
          <t>-2%▶80% 손절 / -4%▶10% 손절 / -6%▶10% 손절</t>
        </is>
      </c>
      <c r="G731" s="19" t="inlineStr">
        <is>
          <t>2026-01-02</t>
        </is>
      </c>
      <c r="H731" s="19" t="inlineStr">
        <is>
          <t>2026-06-08</t>
        </is>
      </c>
      <c r="I731" s="19" t="inlineStr">
        <is>
          <t>예</t>
        </is>
      </c>
      <c r="J731" s="19" t="n">
        <v>0.0005</v>
      </c>
      <c r="K731" s="19" t="n">
        <v>0.0025</v>
      </c>
      <c r="L731" s="19" t="n">
        <v>0.0007</v>
      </c>
      <c r="M731" s="19" t="inlineStr">
        <is>
          <t>2026-02-26</t>
        </is>
      </c>
      <c r="N731" s="19" t="n">
        <v>10197.13</v>
      </c>
      <c r="O731" s="19" t="inlineStr">
        <is>
          <t>2026-03-03</t>
        </is>
      </c>
      <c r="P731" s="19" t="n">
        <v>9443.389999999999</v>
      </c>
      <c r="Q731" s="19" t="inlineStr">
        <is>
          <t>최종 손절 도달(-6%)</t>
        </is>
      </c>
      <c r="R731" s="19" t="n">
        <v>29</v>
      </c>
      <c r="S731" s="19" t="n">
        <v>0</v>
      </c>
      <c r="T731" s="19" t="n">
        <v>-7.39</v>
      </c>
      <c r="U731" s="19" t="n">
        <v>-7.67</v>
      </c>
      <c r="V731" s="19" t="n">
        <v>833</v>
      </c>
    </row>
    <row r="732">
      <c r="A732" s="19" t="inlineStr">
        <is>
          <t>디아이씨</t>
        </is>
      </c>
      <c r="B732" s="19" t="inlineStr">
        <is>
          <t>092200</t>
        </is>
      </c>
      <c r="C732" s="19" t="inlineStr">
        <is>
          <t>[단기스윙]</t>
        </is>
      </c>
      <c r="D732" s="19" t="inlineStr">
        <is>
          <t>[칼손절]</t>
        </is>
      </c>
      <c r="E732" s="19" t="inlineStr">
        <is>
          <t>+5%▶60% 익절 / +10%▶30% 익절 / +20%▶10% 익절</t>
        </is>
      </c>
      <c r="F732" s="19" t="inlineStr">
        <is>
          <t>-2%▶80% 손절 / -4%▶10% 손절 / -6%▶10% 손절</t>
        </is>
      </c>
      <c r="G732" s="19" t="inlineStr">
        <is>
          <t>2026-01-02</t>
        </is>
      </c>
      <c r="H732" s="19" t="inlineStr">
        <is>
          <t>2026-06-08</t>
        </is>
      </c>
      <c r="I732" s="19" t="inlineStr">
        <is>
          <t>예</t>
        </is>
      </c>
      <c r="J732" s="19" t="n">
        <v>0.0005</v>
      </c>
      <c r="K732" s="19" t="n">
        <v>0.0025</v>
      </c>
      <c r="L732" s="19" t="n">
        <v>0.0007</v>
      </c>
      <c r="M732" s="19" t="inlineStr">
        <is>
          <t>2026-03-17</t>
        </is>
      </c>
      <c r="N732" s="19" t="n">
        <v>9416.59</v>
      </c>
      <c r="O732" s="19" t="inlineStr">
        <is>
          <t>2026-03-18</t>
        </is>
      </c>
      <c r="P732" s="19" t="n">
        <v>9163.58</v>
      </c>
      <c r="Q732" s="19" t="inlineStr">
        <is>
          <t>1차 손절 도달(-2%)</t>
        </is>
      </c>
      <c r="R732" s="19" t="n">
        <v>23</v>
      </c>
      <c r="S732" s="19" t="n">
        <v>6</v>
      </c>
      <c r="T732" s="19" t="n">
        <v>-2.69</v>
      </c>
      <c r="U732" s="19" t="n">
        <v>-2.98</v>
      </c>
      <c r="V732" s="19" t="n">
        <v>635</v>
      </c>
    </row>
    <row r="733">
      <c r="A733" s="19" t="inlineStr">
        <is>
          <t>디아이씨</t>
        </is>
      </c>
      <c r="B733" s="19" t="inlineStr">
        <is>
          <t>092200</t>
        </is>
      </c>
      <c r="C733" s="19" t="inlineStr">
        <is>
          <t>[단기스윙]</t>
        </is>
      </c>
      <c r="D733" s="19" t="inlineStr">
        <is>
          <t>[칼손절]</t>
        </is>
      </c>
      <c r="E733" s="19" t="inlineStr">
        <is>
          <t>+5%▶60% 익절 / +10%▶30% 익절 / +20%▶10% 익절</t>
        </is>
      </c>
      <c r="F733" s="19" t="inlineStr">
        <is>
          <t>-2%▶80% 손절 / -4%▶10% 손절 / -6%▶10% 손절</t>
        </is>
      </c>
      <c r="G733" s="19" t="inlineStr">
        <is>
          <t>2026-01-02</t>
        </is>
      </c>
      <c r="H733" s="19" t="inlineStr">
        <is>
          <t>2026-06-08</t>
        </is>
      </c>
      <c r="I733" s="19" t="inlineStr">
        <is>
          <t>예</t>
        </is>
      </c>
      <c r="J733" s="19" t="n">
        <v>0.0005</v>
      </c>
      <c r="K733" s="19" t="n">
        <v>0.0025</v>
      </c>
      <c r="L733" s="19" t="n">
        <v>0.0007</v>
      </c>
      <c r="M733" s="19" t="inlineStr">
        <is>
          <t>2026-03-17</t>
        </is>
      </c>
      <c r="N733" s="19" t="n">
        <v>9416.59</v>
      </c>
      <c r="O733" s="19" t="inlineStr">
        <is>
          <t>2026-03-23</t>
        </is>
      </c>
      <c r="P733" s="19" t="n">
        <v>8444.08</v>
      </c>
      <c r="Q733" s="19" t="inlineStr">
        <is>
          <t>최종 손절 도달(-6%)</t>
        </is>
      </c>
      <c r="R733" s="19" t="n">
        <v>6</v>
      </c>
      <c r="S733" s="19" t="n">
        <v>0</v>
      </c>
      <c r="T733" s="19" t="n">
        <v>-10.33</v>
      </c>
      <c r="U733" s="19" t="n">
        <v>-10.6</v>
      </c>
      <c r="V733" s="19" t="n">
        <v>155</v>
      </c>
    </row>
    <row r="734">
      <c r="A734" s="19" t="inlineStr">
        <is>
          <t>디아이씨</t>
        </is>
      </c>
      <c r="B734" s="19" t="inlineStr">
        <is>
          <t>092200</t>
        </is>
      </c>
      <c r="C734" s="19" t="inlineStr">
        <is>
          <t>[단기스윙]</t>
        </is>
      </c>
      <c r="D734" s="19" t="inlineStr">
        <is>
          <t>[칼손절]</t>
        </is>
      </c>
      <c r="E734" s="19" t="inlineStr">
        <is>
          <t>+5%▶60% 익절 / +10%▶30% 익절 / +20%▶10% 익절</t>
        </is>
      </c>
      <c r="F734" s="19" t="inlineStr">
        <is>
          <t>-2%▶80% 손절 / -4%▶10% 손절 / -6%▶10% 손절</t>
        </is>
      </c>
      <c r="G734" s="19" t="inlineStr">
        <is>
          <t>2026-01-02</t>
        </is>
      </c>
      <c r="H734" s="19" t="inlineStr">
        <is>
          <t>2026-06-08</t>
        </is>
      </c>
      <c r="I734" s="19" t="inlineStr">
        <is>
          <t>예</t>
        </is>
      </c>
      <c r="J734" s="19" t="n">
        <v>0.0005</v>
      </c>
      <c r="K734" s="19" t="n">
        <v>0.0025</v>
      </c>
      <c r="L734" s="19" t="n">
        <v>0.0007</v>
      </c>
      <c r="M734" s="19" t="inlineStr">
        <is>
          <t>2026-03-23</t>
        </is>
      </c>
      <c r="N734" s="19" t="n">
        <v>8455.91</v>
      </c>
      <c r="O734" s="19" t="inlineStr">
        <is>
          <t>2026-03-31</t>
        </is>
      </c>
      <c r="P734" s="19" t="n">
        <v>8224.24</v>
      </c>
      <c r="Q734" s="19" t="inlineStr">
        <is>
          <t>1차 손절 도달(-2%)</t>
        </is>
      </c>
      <c r="R734" s="19" t="n">
        <v>24</v>
      </c>
      <c r="S734" s="19" t="n">
        <v>7</v>
      </c>
      <c r="T734" s="19" t="n">
        <v>-2.74</v>
      </c>
      <c r="U734" s="19" t="n">
        <v>-3.03</v>
      </c>
      <c r="V734" s="19" t="n">
        <v>595</v>
      </c>
    </row>
    <row r="735">
      <c r="A735" s="19" t="inlineStr">
        <is>
          <t>디아이씨</t>
        </is>
      </c>
      <c r="B735" s="19" t="inlineStr">
        <is>
          <t>092200</t>
        </is>
      </c>
      <c r="C735" s="19" t="inlineStr">
        <is>
          <t>[단기스윙]</t>
        </is>
      </c>
      <c r="D735" s="19" t="inlineStr">
        <is>
          <t>[칼손절]</t>
        </is>
      </c>
      <c r="E735" s="19" t="inlineStr">
        <is>
          <t>+5%▶60% 익절 / +10%▶30% 익절 / +20%▶10% 익절</t>
        </is>
      </c>
      <c r="F735" s="19" t="inlineStr">
        <is>
          <t>-2%▶80% 손절 / -4%▶10% 손절 / -6%▶10% 손절</t>
        </is>
      </c>
      <c r="G735" s="19" t="inlineStr">
        <is>
          <t>2026-01-02</t>
        </is>
      </c>
      <c r="H735" s="19" t="inlineStr">
        <is>
          <t>2026-06-08</t>
        </is>
      </c>
      <c r="I735" s="19" t="inlineStr">
        <is>
          <t>예</t>
        </is>
      </c>
      <c r="J735" s="19" t="n">
        <v>0.0005</v>
      </c>
      <c r="K735" s="19" t="n">
        <v>0.0025</v>
      </c>
      <c r="L735" s="19" t="n">
        <v>0.0007</v>
      </c>
      <c r="M735" s="19" t="inlineStr">
        <is>
          <t>2026-03-23</t>
        </is>
      </c>
      <c r="N735" s="19" t="n">
        <v>8455.91</v>
      </c>
      <c r="O735" s="19" t="inlineStr">
        <is>
          <t>2026-04-02</t>
        </is>
      </c>
      <c r="P735" s="19" t="n">
        <v>8064.35</v>
      </c>
      <c r="Q735" s="19" t="inlineStr">
        <is>
          <t>2차 손절 도달(-4%)</t>
        </is>
      </c>
      <c r="R735" s="19" t="n">
        <v>3</v>
      </c>
      <c r="S735" s="19" t="n">
        <v>4</v>
      </c>
      <c r="T735" s="19" t="n">
        <v>-4.63</v>
      </c>
      <c r="U735" s="19" t="n">
        <v>-4.92</v>
      </c>
      <c r="V735" s="19" t="n">
        <v>73</v>
      </c>
    </row>
    <row r="736">
      <c r="A736" s="19" t="inlineStr">
        <is>
          <t>디아이씨</t>
        </is>
      </c>
      <c r="B736" s="19" t="inlineStr">
        <is>
          <t>092200</t>
        </is>
      </c>
      <c r="C736" s="19" t="inlineStr">
        <is>
          <t>[단기스윙]</t>
        </is>
      </c>
      <c r="D736" s="19" t="inlineStr">
        <is>
          <t>[칼손절]</t>
        </is>
      </c>
      <c r="E736" s="19" t="inlineStr">
        <is>
          <t>+5%▶60% 익절 / +10%▶30% 익절 / +20%▶10% 익절</t>
        </is>
      </c>
      <c r="F736" s="19" t="inlineStr">
        <is>
          <t>-2%▶80% 손절 / -4%▶10% 손절 / -6%▶10% 손절</t>
        </is>
      </c>
      <c r="G736" s="19" t="inlineStr">
        <is>
          <t>2026-01-02</t>
        </is>
      </c>
      <c r="H736" s="19" t="inlineStr">
        <is>
          <t>2026-06-08</t>
        </is>
      </c>
      <c r="I736" s="19" t="inlineStr">
        <is>
          <t>예</t>
        </is>
      </c>
      <c r="J736" s="19" t="n">
        <v>0.0005</v>
      </c>
      <c r="K736" s="19" t="n">
        <v>0.0025</v>
      </c>
      <c r="L736" s="19" t="n">
        <v>0.0007</v>
      </c>
      <c r="M736" s="19" t="inlineStr">
        <is>
          <t>2026-03-23</t>
        </is>
      </c>
      <c r="N736" s="19" t="n">
        <v>8455.91</v>
      </c>
      <c r="O736" s="19" t="inlineStr">
        <is>
          <t>2026-04-06</t>
        </is>
      </c>
      <c r="P736" s="19" t="n">
        <v>7894.47</v>
      </c>
      <c r="Q736" s="19" t="inlineStr">
        <is>
          <t>최종 손절 도달(-6%)</t>
        </is>
      </c>
      <c r="R736" s="19" t="n">
        <v>4</v>
      </c>
      <c r="S736" s="19" t="n">
        <v>0</v>
      </c>
      <c r="T736" s="19" t="n">
        <v>-6.64</v>
      </c>
      <c r="U736" s="19" t="n">
        <v>-6.92</v>
      </c>
      <c r="V736" s="19" t="n">
        <v>96</v>
      </c>
    </row>
    <row r="737">
      <c r="A737" s="19" t="inlineStr">
        <is>
          <t>디아이씨</t>
        </is>
      </c>
      <c r="B737" s="19" t="inlineStr">
        <is>
          <t>092200</t>
        </is>
      </c>
      <c r="C737" s="19" t="inlineStr">
        <is>
          <t>[단기스윙]</t>
        </is>
      </c>
      <c r="D737" s="19" t="inlineStr">
        <is>
          <t>[칼손절]</t>
        </is>
      </c>
      <c r="E737" s="19" t="inlineStr">
        <is>
          <t>+5%▶60% 익절 / +10%▶30% 익절 / +20%▶10% 익절</t>
        </is>
      </c>
      <c r="F737" s="19" t="inlineStr">
        <is>
          <t>-2%▶80% 손절 / -4%▶10% 손절 / -6%▶10% 손절</t>
        </is>
      </c>
      <c r="G737" s="19" t="inlineStr">
        <is>
          <t>2026-01-02</t>
        </is>
      </c>
      <c r="H737" s="19" t="inlineStr">
        <is>
          <t>2026-06-08</t>
        </is>
      </c>
      <c r="I737" s="19" t="inlineStr">
        <is>
          <t>예</t>
        </is>
      </c>
      <c r="J737" s="19" t="n">
        <v>0.0005</v>
      </c>
      <c r="K737" s="19" t="n">
        <v>0.0025</v>
      </c>
      <c r="L737" s="19" t="n">
        <v>0.0007</v>
      </c>
      <c r="M737" s="19" t="inlineStr">
        <is>
          <t>2026-04-15</t>
        </is>
      </c>
      <c r="N737" s="19" t="n">
        <v>7855.49</v>
      </c>
      <c r="O737" s="19" t="inlineStr">
        <is>
          <t>2026-04-20</t>
        </is>
      </c>
      <c r="P737" s="19" t="n">
        <v>7544.72</v>
      </c>
      <c r="Q737" s="19" t="inlineStr">
        <is>
          <t>1차 손절 도달(-2%)</t>
        </is>
      </c>
      <c r="R737" s="19" t="n">
        <v>25</v>
      </c>
      <c r="S737" s="19" t="n">
        <v>7</v>
      </c>
      <c r="T737" s="19" t="n">
        <v>-3.96</v>
      </c>
      <c r="U737" s="19" t="n">
        <v>-4.24</v>
      </c>
      <c r="V737" s="19" t="n">
        <v>570</v>
      </c>
    </row>
    <row r="738">
      <c r="A738" s="19" t="inlineStr">
        <is>
          <t>디아이씨</t>
        </is>
      </c>
      <c r="B738" s="19" t="inlineStr">
        <is>
          <t>092200</t>
        </is>
      </c>
      <c r="C738" s="19" t="inlineStr">
        <is>
          <t>[단기스윙]</t>
        </is>
      </c>
      <c r="D738" s="19" t="inlineStr">
        <is>
          <t>[칼손절]</t>
        </is>
      </c>
      <c r="E738" s="19" t="inlineStr">
        <is>
          <t>+5%▶60% 익절 / +10%▶30% 익절 / +20%▶10% 익절</t>
        </is>
      </c>
      <c r="F738" s="19" t="inlineStr">
        <is>
          <t>-2%▶80% 손절 / -4%▶10% 손절 / -6%▶10% 손절</t>
        </is>
      </c>
      <c r="G738" s="19" t="inlineStr">
        <is>
          <t>2026-01-02</t>
        </is>
      </c>
      <c r="H738" s="19" t="inlineStr">
        <is>
          <t>2026-06-08</t>
        </is>
      </c>
      <c r="I738" s="19" t="inlineStr">
        <is>
          <t>예</t>
        </is>
      </c>
      <c r="J738" s="19" t="n">
        <v>0.0005</v>
      </c>
      <c r="K738" s="19" t="n">
        <v>0.0025</v>
      </c>
      <c r="L738" s="19" t="n">
        <v>0.0007</v>
      </c>
      <c r="M738" s="19" t="inlineStr">
        <is>
          <t>2026-04-15</t>
        </is>
      </c>
      <c r="N738" s="19" t="n">
        <v>7855.49</v>
      </c>
      <c r="O738" s="19" t="inlineStr">
        <is>
          <t>2026-04-23</t>
        </is>
      </c>
      <c r="P738" s="19" t="n">
        <v>7344.85</v>
      </c>
      <c r="Q738" s="19" t="inlineStr">
        <is>
          <t>최종 손절 도달(-6%)</t>
        </is>
      </c>
      <c r="R738" s="19" t="n">
        <v>7</v>
      </c>
      <c r="S738" s="19" t="n">
        <v>0</v>
      </c>
      <c r="T738" s="19" t="n">
        <v>-6.5</v>
      </c>
      <c r="U738" s="19" t="n">
        <v>-6.78</v>
      </c>
      <c r="V738" s="19" t="n">
        <v>156</v>
      </c>
    </row>
    <row r="739">
      <c r="A739" s="19" t="inlineStr">
        <is>
          <t>디아이씨</t>
        </is>
      </c>
      <c r="B739" s="19" t="inlineStr">
        <is>
          <t>092200</t>
        </is>
      </c>
      <c r="C739" s="19" t="inlineStr">
        <is>
          <t>[단기스윙]</t>
        </is>
      </c>
      <c r="D739" s="19" t="inlineStr">
        <is>
          <t>[칼손절]</t>
        </is>
      </c>
      <c r="E739" s="19" t="inlineStr">
        <is>
          <t>+5%▶60% 익절 / +10%▶30% 익절 / +20%▶10% 익절</t>
        </is>
      </c>
      <c r="F739" s="19" t="inlineStr">
        <is>
          <t>-2%▶80% 손절 / -4%▶10% 손절 / -6%▶10% 손절</t>
        </is>
      </c>
      <c r="G739" s="19" t="inlineStr">
        <is>
          <t>2026-01-02</t>
        </is>
      </c>
      <c r="H739" s="19" t="inlineStr">
        <is>
          <t>2026-06-08</t>
        </is>
      </c>
      <c r="I739" s="19" t="inlineStr">
        <is>
          <t>예</t>
        </is>
      </c>
      <c r="J739" s="19" t="n">
        <v>0.0005</v>
      </c>
      <c r="K739" s="19" t="n">
        <v>0.0025</v>
      </c>
      <c r="L739" s="19" t="n">
        <v>0.0007</v>
      </c>
      <c r="M739" s="19" t="inlineStr">
        <is>
          <t>2026-04-23</t>
        </is>
      </c>
      <c r="N739" s="19" t="n">
        <v>7355.14</v>
      </c>
      <c r="O739" s="19" t="inlineStr">
        <is>
          <t>2026-04-27</t>
        </is>
      </c>
      <c r="P739" s="19" t="n">
        <v>7944.43</v>
      </c>
      <c r="Q739" s="19" t="inlineStr">
        <is>
          <t>1차 익절 도달(5%)</t>
        </is>
      </c>
      <c r="R739" s="19" t="n">
        <v>19</v>
      </c>
      <c r="S739" s="19" t="n">
        <v>14</v>
      </c>
      <c r="T739" s="19" t="n">
        <v>8.01</v>
      </c>
      <c r="U739" s="19" t="n">
        <v>7.69</v>
      </c>
      <c r="V739" s="19" t="n">
        <v>447</v>
      </c>
    </row>
    <row r="740">
      <c r="A740" s="19" t="inlineStr">
        <is>
          <t>디아이씨</t>
        </is>
      </c>
      <c r="B740" s="19" t="inlineStr">
        <is>
          <t>092200</t>
        </is>
      </c>
      <c r="C740" s="19" t="inlineStr">
        <is>
          <t>[단기스윙]</t>
        </is>
      </c>
      <c r="D740" s="19" t="inlineStr">
        <is>
          <t>[칼손절]</t>
        </is>
      </c>
      <c r="E740" s="19" t="inlineStr">
        <is>
          <t>+5%▶60% 익절 / +10%▶30% 익절 / +20%▶10% 익절</t>
        </is>
      </c>
      <c r="F740" s="19" t="inlineStr">
        <is>
          <t>-2%▶80% 손절 / -4%▶10% 손절 / -6%▶10% 손절</t>
        </is>
      </c>
      <c r="G740" s="19" t="inlineStr">
        <is>
          <t>2026-01-02</t>
        </is>
      </c>
      <c r="H740" s="19" t="inlineStr">
        <is>
          <t>2026-06-08</t>
        </is>
      </c>
      <c r="I740" s="19" t="inlineStr">
        <is>
          <t>예</t>
        </is>
      </c>
      <c r="J740" s="19" t="n">
        <v>0.0005</v>
      </c>
      <c r="K740" s="19" t="n">
        <v>0.0025</v>
      </c>
      <c r="L740" s="19" t="n">
        <v>0.0007</v>
      </c>
      <c r="M740" s="19" t="inlineStr">
        <is>
          <t>2026-04-23</t>
        </is>
      </c>
      <c r="N740" s="19" t="n">
        <v>7355.14</v>
      </c>
      <c r="O740" s="19" t="inlineStr">
        <is>
          <t>2026-04-28</t>
        </is>
      </c>
      <c r="P740" s="19" t="n">
        <v>8124.31</v>
      </c>
      <c r="Q740" s="19" t="inlineStr">
        <is>
          <t>2차 익절 도달(10%)</t>
        </is>
      </c>
      <c r="R740" s="19" t="n">
        <v>9</v>
      </c>
      <c r="S740" s="19" t="n">
        <v>5</v>
      </c>
      <c r="T740" s="19" t="n">
        <v>10.46</v>
      </c>
      <c r="U740" s="19" t="n">
        <v>10.13</v>
      </c>
      <c r="V740" s="19" t="n">
        <v>216</v>
      </c>
    </row>
    <row r="741">
      <c r="A741" s="19" t="inlineStr">
        <is>
          <t>디아이씨</t>
        </is>
      </c>
      <c r="B741" s="19" t="inlineStr">
        <is>
          <t>092200</t>
        </is>
      </c>
      <c r="C741" s="19" t="inlineStr">
        <is>
          <t>[단기스윙]</t>
        </is>
      </c>
      <c r="D741" s="19" t="inlineStr">
        <is>
          <t>[칼손절]</t>
        </is>
      </c>
      <c r="E741" s="19" t="inlineStr">
        <is>
          <t>+5%▶60% 익절 / +10%▶30% 익절 / +20%▶10% 익절</t>
        </is>
      </c>
      <c r="F741" s="19" t="inlineStr">
        <is>
          <t>-2%▶80% 손절 / -4%▶10% 손절 / -6%▶10% 손절</t>
        </is>
      </c>
      <c r="G741" s="19" t="inlineStr">
        <is>
          <t>2026-01-02</t>
        </is>
      </c>
      <c r="H741" s="19" t="inlineStr">
        <is>
          <t>2026-06-08</t>
        </is>
      </c>
      <c r="I741" s="19" t="inlineStr">
        <is>
          <t>예</t>
        </is>
      </c>
      <c r="J741" s="19" t="n">
        <v>0.0005</v>
      </c>
      <c r="K741" s="19" t="n">
        <v>0.0025</v>
      </c>
      <c r="L741" s="19" t="n">
        <v>0.0007</v>
      </c>
      <c r="M741" s="19" t="inlineStr">
        <is>
          <t>2026-04-23</t>
        </is>
      </c>
      <c r="N741" s="19" t="n">
        <v>7355.14</v>
      </c>
      <c r="O741" s="19" t="inlineStr">
        <is>
          <t>2026-05-06</t>
        </is>
      </c>
      <c r="P741" s="19" t="n">
        <v>7174.97</v>
      </c>
      <c r="Q741" s="19" t="inlineStr">
        <is>
          <t>1차 손절 도달(-2%)</t>
        </is>
      </c>
      <c r="R741" s="19" t="n">
        <v>5</v>
      </c>
      <c r="S741" s="19" t="n">
        <v>0</v>
      </c>
      <c r="T741" s="19" t="n">
        <v>-2.45</v>
      </c>
      <c r="U741" s="19" t="n">
        <v>-2.74</v>
      </c>
      <c r="V741" s="19" t="n">
        <v>108</v>
      </c>
    </row>
    <row r="742">
      <c r="A742" s="19" t="inlineStr">
        <is>
          <t>디아이씨</t>
        </is>
      </c>
      <c r="B742" s="19" t="inlineStr">
        <is>
          <t>092200</t>
        </is>
      </c>
      <c r="C742" s="19" t="inlineStr">
        <is>
          <t>[단기스윙]</t>
        </is>
      </c>
      <c r="D742" s="19" t="inlineStr">
        <is>
          <t>[칼손절]</t>
        </is>
      </c>
      <c r="E742" s="19" t="inlineStr">
        <is>
          <t>+5%▶60% 익절 / +10%▶30% 익절 / +20%▶10% 익절</t>
        </is>
      </c>
      <c r="F742" s="19" t="inlineStr">
        <is>
          <t>-2%▶80% 손절 / -4%▶10% 손절 / -6%▶10% 손절</t>
        </is>
      </c>
      <c r="G742" s="19" t="inlineStr">
        <is>
          <t>2026-01-02</t>
        </is>
      </c>
      <c r="H742" s="19" t="inlineStr">
        <is>
          <t>2026-06-08</t>
        </is>
      </c>
      <c r="I742" s="19" t="inlineStr">
        <is>
          <t>예</t>
        </is>
      </c>
      <c r="J742" s="19" t="n">
        <v>0.0005</v>
      </c>
      <c r="K742" s="19" t="n">
        <v>0.0025</v>
      </c>
      <c r="L742" s="19" t="n">
        <v>0.0007</v>
      </c>
      <c r="M742" s="19" t="inlineStr">
        <is>
          <t>2026-05-06</t>
        </is>
      </c>
      <c r="N742" s="19" t="n">
        <v>7185.03</v>
      </c>
      <c r="O742" s="19" t="inlineStr">
        <is>
          <t>2026-05-07</t>
        </is>
      </c>
      <c r="P742" s="19" t="n">
        <v>7714.6</v>
      </c>
      <c r="Q742" s="19" t="inlineStr">
        <is>
          <t>1차 익절 도달(5%)</t>
        </is>
      </c>
      <c r="R742" s="19" t="n">
        <v>21</v>
      </c>
      <c r="S742" s="19" t="n">
        <v>15</v>
      </c>
      <c r="T742" s="19" t="n">
        <v>7.37</v>
      </c>
      <c r="U742" s="19" t="n">
        <v>7.05</v>
      </c>
      <c r="V742" s="19" t="n">
        <v>480</v>
      </c>
    </row>
    <row r="743">
      <c r="A743" s="19" t="inlineStr">
        <is>
          <t>디아이씨</t>
        </is>
      </c>
      <c r="B743" s="19" t="inlineStr">
        <is>
          <t>092200</t>
        </is>
      </c>
      <c r="C743" s="19" t="inlineStr">
        <is>
          <t>[단기스윙]</t>
        </is>
      </c>
      <c r="D743" s="19" t="inlineStr">
        <is>
          <t>[칼손절]</t>
        </is>
      </c>
      <c r="E743" s="19" t="inlineStr">
        <is>
          <t>+5%▶60% 익절 / +10%▶30% 익절 / +20%▶10% 익절</t>
        </is>
      </c>
      <c r="F743" s="19" t="inlineStr">
        <is>
          <t>-2%▶80% 손절 / -4%▶10% 손절 / -6%▶10% 손절</t>
        </is>
      </c>
      <c r="G743" s="19" t="inlineStr">
        <is>
          <t>2026-01-02</t>
        </is>
      </c>
      <c r="H743" s="19" t="inlineStr">
        <is>
          <t>2026-06-08</t>
        </is>
      </c>
      <c r="I743" s="19" t="inlineStr">
        <is>
          <t>예</t>
        </is>
      </c>
      <c r="J743" s="19" t="n">
        <v>0.0005</v>
      </c>
      <c r="K743" s="19" t="n">
        <v>0.0025</v>
      </c>
      <c r="L743" s="19" t="n">
        <v>0.0007</v>
      </c>
      <c r="M743" s="19" t="inlineStr">
        <is>
          <t>2026-05-06</t>
        </is>
      </c>
      <c r="N743" s="19" t="n">
        <v>7185.03</v>
      </c>
      <c r="O743" s="19" t="inlineStr">
        <is>
          <t>2026-05-12</t>
        </is>
      </c>
      <c r="P743" s="19" t="n">
        <v>8743.879999999999</v>
      </c>
      <c r="Q743" s="19" t="inlineStr">
        <is>
          <t>3차 익절 도달(20%)</t>
        </is>
      </c>
      <c r="R743" s="19" t="n">
        <v>15</v>
      </c>
      <c r="S743" s="19" t="n">
        <v>0</v>
      </c>
      <c r="T743" s="19" t="n">
        <v>21.7</v>
      </c>
      <c r="U743" s="19" t="n">
        <v>21.33</v>
      </c>
      <c r="V743" s="19" t="n">
        <v>382</v>
      </c>
    </row>
    <row r="744">
      <c r="A744" s="19" t="inlineStr">
        <is>
          <t>디아이씨</t>
        </is>
      </c>
      <c r="B744" s="19" t="inlineStr">
        <is>
          <t>092200</t>
        </is>
      </c>
      <c r="C744" s="19" t="inlineStr">
        <is>
          <t>[단기스윙]</t>
        </is>
      </c>
      <c r="D744" s="19" t="inlineStr">
        <is>
          <t>[칼손절]</t>
        </is>
      </c>
      <c r="E744" s="19" t="inlineStr">
        <is>
          <t>+5%▶60% 익절 / +10%▶30% 익절 / +20%▶10% 익절</t>
        </is>
      </c>
      <c r="F744" s="19" t="inlineStr">
        <is>
          <t>-2%▶80% 손절 / -4%▶10% 손절 / -6%▶10% 손절</t>
        </is>
      </c>
      <c r="G744" s="19" t="inlineStr">
        <is>
          <t>2026-01-02</t>
        </is>
      </c>
      <c r="H744" s="19" t="inlineStr">
        <is>
          <t>2026-06-08</t>
        </is>
      </c>
      <c r="I744" s="19" t="inlineStr">
        <is>
          <t>예</t>
        </is>
      </c>
      <c r="J744" s="19" t="n">
        <v>0.0005</v>
      </c>
      <c r="K744" s="19" t="n">
        <v>0.0025</v>
      </c>
      <c r="L744" s="19" t="n">
        <v>0.0007</v>
      </c>
      <c r="M744" s="19" t="inlineStr">
        <is>
          <t>2026-05-15</t>
        </is>
      </c>
      <c r="N744" s="19" t="n">
        <v>7175.02</v>
      </c>
      <c r="O744" s="19" t="inlineStr">
        <is>
          <t>2026-05-18</t>
        </is>
      </c>
      <c r="P744" s="19" t="n">
        <v>6895.17</v>
      </c>
      <c r="Q744" s="19" t="inlineStr">
        <is>
          <t>1차 손절 도달(-2%)</t>
        </is>
      </c>
      <c r="R744" s="19" t="n">
        <v>32</v>
      </c>
      <c r="S744" s="19" t="n">
        <v>8</v>
      </c>
      <c r="T744" s="19" t="n">
        <v>-3.9</v>
      </c>
      <c r="U744" s="19" t="n">
        <v>-4.19</v>
      </c>
      <c r="V744" s="19" t="n">
        <v>666</v>
      </c>
    </row>
    <row r="745">
      <c r="A745" s="19" t="inlineStr">
        <is>
          <t>디아이씨</t>
        </is>
      </c>
      <c r="B745" s="19" t="inlineStr">
        <is>
          <t>092200</t>
        </is>
      </c>
      <c r="C745" s="19" t="inlineStr">
        <is>
          <t>[단기스윙]</t>
        </is>
      </c>
      <c r="D745" s="19" t="inlineStr">
        <is>
          <t>[칼손절]</t>
        </is>
      </c>
      <c r="E745" s="19" t="inlineStr">
        <is>
          <t>+5%▶60% 익절 / +10%▶30% 익절 / +20%▶10% 익절</t>
        </is>
      </c>
      <c r="F745" s="19" t="inlineStr">
        <is>
          <t>-2%▶80% 손절 / -4%▶10% 손절 / -6%▶10% 손절</t>
        </is>
      </c>
      <c r="G745" s="19" t="inlineStr">
        <is>
          <t>2026-01-02</t>
        </is>
      </c>
      <c r="H745" s="19" t="inlineStr">
        <is>
          <t>2026-06-08</t>
        </is>
      </c>
      <c r="I745" s="19" t="inlineStr">
        <is>
          <t>예</t>
        </is>
      </c>
      <c r="J745" s="19" t="n">
        <v>0.0005</v>
      </c>
      <c r="K745" s="19" t="n">
        <v>0.0025</v>
      </c>
      <c r="L745" s="19" t="n">
        <v>0.0007</v>
      </c>
      <c r="M745" s="19" t="inlineStr">
        <is>
          <t>2026-05-15</t>
        </is>
      </c>
      <c r="N745" s="19" t="n">
        <v>7175.02</v>
      </c>
      <c r="O745" s="19" t="inlineStr">
        <is>
          <t>2026-05-19</t>
        </is>
      </c>
      <c r="P745" s="19" t="n">
        <v>6515.44</v>
      </c>
      <c r="Q745" s="19" t="inlineStr">
        <is>
          <t>최종 손절 도달(-6%)</t>
        </is>
      </c>
      <c r="R745" s="19" t="n">
        <v>8</v>
      </c>
      <c r="S745" s="19" t="n">
        <v>0</v>
      </c>
      <c r="T745" s="19" t="n">
        <v>-9.19</v>
      </c>
      <c r="U745" s="19" t="n">
        <v>-9.470000000000001</v>
      </c>
      <c r="V745" s="19" t="n">
        <v>159</v>
      </c>
    </row>
    <row r="746">
      <c r="A746" s="19" t="inlineStr">
        <is>
          <t>디아이씨</t>
        </is>
      </c>
      <c r="B746" s="19" t="inlineStr">
        <is>
          <t>092200</t>
        </is>
      </c>
      <c r="C746" s="19" t="inlineStr">
        <is>
          <t>[단기스윙]</t>
        </is>
      </c>
      <c r="D746" s="19" t="inlineStr">
        <is>
          <t>[정석방어]</t>
        </is>
      </c>
      <c r="E746" s="19" t="inlineStr">
        <is>
          <t>+5%▶60% 익절 / +10%▶30% 익절 / +20%▶10% 익절</t>
        </is>
      </c>
      <c r="F746" s="19" t="inlineStr">
        <is>
          <t>-3%▶70% 손절 / -5%▶20% 손절 / -10%▶10% 손절</t>
        </is>
      </c>
      <c r="G746" s="19" t="inlineStr">
        <is>
          <t>2026-01-02</t>
        </is>
      </c>
      <c r="H746" s="19" t="inlineStr">
        <is>
          <t>2026-06-08</t>
        </is>
      </c>
      <c r="I746" s="19" t="inlineStr">
        <is>
          <t>예</t>
        </is>
      </c>
      <c r="J746" s="19" t="n">
        <v>0.0005</v>
      </c>
      <c r="K746" s="19" t="n">
        <v>0.0025</v>
      </c>
      <c r="L746" s="19" t="n">
        <v>0.0007</v>
      </c>
      <c r="M746" s="19" t="inlineStr">
        <is>
          <t>2026-02-26</t>
        </is>
      </c>
      <c r="N746" s="19" t="n">
        <v>10197.13</v>
      </c>
      <c r="O746" s="19" t="inlineStr">
        <is>
          <t>2026-03-03</t>
        </is>
      </c>
      <c r="P746" s="19" t="n">
        <v>9443.389999999999</v>
      </c>
      <c r="Q746" s="19" t="inlineStr">
        <is>
          <t>2차 손절 도달(-5%)</t>
        </is>
      </c>
      <c r="R746" s="19" t="n">
        <v>5</v>
      </c>
      <c r="S746" s="19" t="n">
        <v>24</v>
      </c>
      <c r="T746" s="19" t="n">
        <v>-7.39</v>
      </c>
      <c r="U746" s="19" t="n">
        <v>-7.67</v>
      </c>
      <c r="V746" s="19" t="n">
        <v>144</v>
      </c>
    </row>
    <row r="747">
      <c r="A747" s="19" t="inlineStr">
        <is>
          <t>디아이씨</t>
        </is>
      </c>
      <c r="B747" s="19" t="inlineStr">
        <is>
          <t>092200</t>
        </is>
      </c>
      <c r="C747" s="19" t="inlineStr">
        <is>
          <t>[단기스윙]</t>
        </is>
      </c>
      <c r="D747" s="19" t="inlineStr">
        <is>
          <t>[정석방어]</t>
        </is>
      </c>
      <c r="E747" s="19" t="inlineStr">
        <is>
          <t>+5%▶60% 익절 / +10%▶30% 익절 / +20%▶10% 익절</t>
        </is>
      </c>
      <c r="F747" s="19" t="inlineStr">
        <is>
          <t>-3%▶70% 손절 / -5%▶20% 손절 / -10%▶10% 손절</t>
        </is>
      </c>
      <c r="G747" s="19" t="inlineStr">
        <is>
          <t>2026-01-02</t>
        </is>
      </c>
      <c r="H747" s="19" t="inlineStr">
        <is>
          <t>2026-06-08</t>
        </is>
      </c>
      <c r="I747" s="19" t="inlineStr">
        <is>
          <t>예</t>
        </is>
      </c>
      <c r="J747" s="19" t="n">
        <v>0.0005</v>
      </c>
      <c r="K747" s="19" t="n">
        <v>0.0025</v>
      </c>
      <c r="L747" s="19" t="n">
        <v>0.0007</v>
      </c>
      <c r="M747" s="19" t="inlineStr">
        <is>
          <t>2026-02-26</t>
        </is>
      </c>
      <c r="N747" s="19" t="n">
        <v>10197.13</v>
      </c>
      <c r="O747" s="19" t="inlineStr">
        <is>
          <t>2026-03-04</t>
        </is>
      </c>
      <c r="P747" s="19" t="n">
        <v>8084.34</v>
      </c>
      <c r="Q747" s="19" t="inlineStr">
        <is>
          <t>최종 손절 도달(-10%)</t>
        </is>
      </c>
      <c r="R747" s="19" t="n">
        <v>24</v>
      </c>
      <c r="S747" s="19" t="n">
        <v>0</v>
      </c>
      <c r="T747" s="19" t="n">
        <v>-20.72</v>
      </c>
      <c r="U747" s="19" t="n">
        <v>-20.96</v>
      </c>
      <c r="V747" s="19" t="n">
        <v>607</v>
      </c>
    </row>
    <row r="748">
      <c r="A748" s="19" t="inlineStr">
        <is>
          <t>디아이씨</t>
        </is>
      </c>
      <c r="B748" s="19" t="inlineStr">
        <is>
          <t>092200</t>
        </is>
      </c>
      <c r="C748" s="19" t="inlineStr">
        <is>
          <t>[단기스윙]</t>
        </is>
      </c>
      <c r="D748" s="19" t="inlineStr">
        <is>
          <t>[정석방어]</t>
        </is>
      </c>
      <c r="E748" s="19" t="inlineStr">
        <is>
          <t>+5%▶60% 익절 / +10%▶30% 익절 / +20%▶10% 익절</t>
        </is>
      </c>
      <c r="F748" s="19" t="inlineStr">
        <is>
          <t>-3%▶70% 손절 / -5%▶20% 손절 / -10%▶10% 손절</t>
        </is>
      </c>
      <c r="G748" s="19" t="inlineStr">
        <is>
          <t>2026-01-02</t>
        </is>
      </c>
      <c r="H748" s="19" t="inlineStr">
        <is>
          <t>2026-06-08</t>
        </is>
      </c>
      <c r="I748" s="19" t="inlineStr">
        <is>
          <t>예</t>
        </is>
      </c>
      <c r="J748" s="19" t="n">
        <v>0.0005</v>
      </c>
      <c r="K748" s="19" t="n">
        <v>0.0025</v>
      </c>
      <c r="L748" s="19" t="n">
        <v>0.0007</v>
      </c>
      <c r="M748" s="19" t="inlineStr">
        <is>
          <t>2026-03-17</t>
        </is>
      </c>
      <c r="N748" s="19" t="n">
        <v>9416.59</v>
      </c>
      <c r="O748" s="19" t="inlineStr">
        <is>
          <t>2026-03-23</t>
        </is>
      </c>
      <c r="P748" s="19" t="n">
        <v>8444.08</v>
      </c>
      <c r="Q748" s="19" t="inlineStr">
        <is>
          <t>최종 손절 도달(-10%)</t>
        </is>
      </c>
      <c r="R748" s="19" t="n">
        <v>25</v>
      </c>
      <c r="S748" s="19" t="n">
        <v>0</v>
      </c>
      <c r="T748" s="19" t="n">
        <v>-10.33</v>
      </c>
      <c r="U748" s="19" t="n">
        <v>-10.6</v>
      </c>
      <c r="V748" s="19" t="n">
        <v>645</v>
      </c>
    </row>
    <row r="749">
      <c r="A749" s="19" t="inlineStr">
        <is>
          <t>디아이씨</t>
        </is>
      </c>
      <c r="B749" s="19" t="inlineStr">
        <is>
          <t>092200</t>
        </is>
      </c>
      <c r="C749" s="19" t="inlineStr">
        <is>
          <t>[단기스윙]</t>
        </is>
      </c>
      <c r="D749" s="19" t="inlineStr">
        <is>
          <t>[정석방어]</t>
        </is>
      </c>
      <c r="E749" s="19" t="inlineStr">
        <is>
          <t>+5%▶60% 익절 / +10%▶30% 익절 / +20%▶10% 익절</t>
        </is>
      </c>
      <c r="F749" s="19" t="inlineStr">
        <is>
          <t>-3%▶70% 손절 / -5%▶20% 손절 / -10%▶10% 손절</t>
        </is>
      </c>
      <c r="G749" s="19" t="inlineStr">
        <is>
          <t>2026-01-02</t>
        </is>
      </c>
      <c r="H749" s="19" t="inlineStr">
        <is>
          <t>2026-06-08</t>
        </is>
      </c>
      <c r="I749" s="19" t="inlineStr">
        <is>
          <t>예</t>
        </is>
      </c>
      <c r="J749" s="19" t="n">
        <v>0.0005</v>
      </c>
      <c r="K749" s="19" t="n">
        <v>0.0025</v>
      </c>
      <c r="L749" s="19" t="n">
        <v>0.0007</v>
      </c>
      <c r="M749" s="19" t="inlineStr">
        <is>
          <t>2026-03-23</t>
        </is>
      </c>
      <c r="N749" s="19" t="n">
        <v>8455.91</v>
      </c>
      <c r="O749" s="19" t="inlineStr">
        <is>
          <t>2026-04-02</t>
        </is>
      </c>
      <c r="P749" s="19" t="n">
        <v>8064.35</v>
      </c>
      <c r="Q749" s="19" t="inlineStr">
        <is>
          <t>1차 손절 도달(-3%)</t>
        </is>
      </c>
      <c r="R749" s="19" t="n">
        <v>17</v>
      </c>
      <c r="S749" s="19" t="n">
        <v>8</v>
      </c>
      <c r="T749" s="19" t="n">
        <v>-4.63</v>
      </c>
      <c r="U749" s="19" t="n">
        <v>-4.92</v>
      </c>
      <c r="V749" s="19" t="n">
        <v>415</v>
      </c>
    </row>
    <row r="750">
      <c r="A750" s="19" t="inlineStr">
        <is>
          <t>디아이씨</t>
        </is>
      </c>
      <c r="B750" s="19" t="inlineStr">
        <is>
          <t>092200</t>
        </is>
      </c>
      <c r="C750" s="19" t="inlineStr">
        <is>
          <t>[단기스윙]</t>
        </is>
      </c>
      <c r="D750" s="19" t="inlineStr">
        <is>
          <t>[정석방어]</t>
        </is>
      </c>
      <c r="E750" s="19" t="inlineStr">
        <is>
          <t>+5%▶60% 익절 / +10%▶30% 익절 / +20%▶10% 익절</t>
        </is>
      </c>
      <c r="F750" s="19" t="inlineStr">
        <is>
          <t>-3%▶70% 손절 / -5%▶20% 손절 / -10%▶10% 손절</t>
        </is>
      </c>
      <c r="G750" s="19" t="inlineStr">
        <is>
          <t>2026-01-02</t>
        </is>
      </c>
      <c r="H750" s="19" t="inlineStr">
        <is>
          <t>2026-06-08</t>
        </is>
      </c>
      <c r="I750" s="19" t="inlineStr">
        <is>
          <t>예</t>
        </is>
      </c>
      <c r="J750" s="19" t="n">
        <v>0.0005</v>
      </c>
      <c r="K750" s="19" t="n">
        <v>0.0025</v>
      </c>
      <c r="L750" s="19" t="n">
        <v>0.0007</v>
      </c>
      <c r="M750" s="19" t="inlineStr">
        <is>
          <t>2026-03-23</t>
        </is>
      </c>
      <c r="N750" s="19" t="n">
        <v>8455.91</v>
      </c>
      <c r="O750" s="19" t="inlineStr">
        <is>
          <t>2026-04-06</t>
        </is>
      </c>
      <c r="P750" s="19" t="n">
        <v>7894.47</v>
      </c>
      <c r="Q750" s="19" t="inlineStr">
        <is>
          <t>2차 손절 도달(-5%)</t>
        </is>
      </c>
      <c r="R750" s="19" t="n">
        <v>5</v>
      </c>
      <c r="S750" s="19" t="n">
        <v>3</v>
      </c>
      <c r="T750" s="19" t="n">
        <v>-6.64</v>
      </c>
      <c r="U750" s="19" t="n">
        <v>-6.92</v>
      </c>
      <c r="V750" s="19" t="n">
        <v>120</v>
      </c>
    </row>
    <row r="751">
      <c r="A751" s="19" t="inlineStr">
        <is>
          <t>디아이씨</t>
        </is>
      </c>
      <c r="B751" s="19" t="inlineStr">
        <is>
          <t>092200</t>
        </is>
      </c>
      <c r="C751" s="19" t="inlineStr">
        <is>
          <t>[단기스윙]</t>
        </is>
      </c>
      <c r="D751" s="19" t="inlineStr">
        <is>
          <t>[정석방어]</t>
        </is>
      </c>
      <c r="E751" s="19" t="inlineStr">
        <is>
          <t>+5%▶60% 익절 / +10%▶30% 익절 / +20%▶10% 익절</t>
        </is>
      </c>
      <c r="F751" s="19" t="inlineStr">
        <is>
          <t>-3%▶70% 손절 / -5%▶20% 손절 / -10%▶10% 손절</t>
        </is>
      </c>
      <c r="G751" s="19" t="inlineStr">
        <is>
          <t>2026-01-02</t>
        </is>
      </c>
      <c r="H751" s="19" t="inlineStr">
        <is>
          <t>2026-06-08</t>
        </is>
      </c>
      <c r="I751" s="19" t="inlineStr">
        <is>
          <t>예</t>
        </is>
      </c>
      <c r="J751" s="19" t="n">
        <v>0.0005</v>
      </c>
      <c r="K751" s="19" t="n">
        <v>0.0025</v>
      </c>
      <c r="L751" s="19" t="n">
        <v>0.0007</v>
      </c>
      <c r="M751" s="19" t="inlineStr">
        <is>
          <t>2026-03-23</t>
        </is>
      </c>
      <c r="N751" s="19" t="n">
        <v>8455.91</v>
      </c>
      <c r="O751" s="19" t="inlineStr">
        <is>
          <t>2026-04-20</t>
        </is>
      </c>
      <c r="P751" s="19" t="n">
        <v>7544.72</v>
      </c>
      <c r="Q751" s="19" t="inlineStr">
        <is>
          <t>최종 손절 도달(-10%)</t>
        </is>
      </c>
      <c r="R751" s="19" t="n">
        <v>3</v>
      </c>
      <c r="S751" s="19" t="n">
        <v>0</v>
      </c>
      <c r="T751" s="19" t="n">
        <v>-10.78</v>
      </c>
      <c r="U751" s="19" t="n">
        <v>-11.04</v>
      </c>
      <c r="V751" s="19" t="n">
        <v>69</v>
      </c>
    </row>
    <row r="752">
      <c r="A752" s="19" t="inlineStr">
        <is>
          <t>디아이씨</t>
        </is>
      </c>
      <c r="B752" s="19" t="inlineStr">
        <is>
          <t>092200</t>
        </is>
      </c>
      <c r="C752" s="19" t="inlineStr">
        <is>
          <t>[단기스윙]</t>
        </is>
      </c>
      <c r="D752" s="19" t="inlineStr">
        <is>
          <t>[정석방어]</t>
        </is>
      </c>
      <c r="E752" s="19" t="inlineStr">
        <is>
          <t>+5%▶60% 익절 / +10%▶30% 익절 / +20%▶10% 익절</t>
        </is>
      </c>
      <c r="F752" s="19" t="inlineStr">
        <is>
          <t>-3%▶70% 손절 / -5%▶20% 손절 / -10%▶10% 손절</t>
        </is>
      </c>
      <c r="G752" s="19" t="inlineStr">
        <is>
          <t>2026-01-02</t>
        </is>
      </c>
      <c r="H752" s="19" t="inlineStr">
        <is>
          <t>2026-06-08</t>
        </is>
      </c>
      <c r="I752" s="19" t="inlineStr">
        <is>
          <t>예</t>
        </is>
      </c>
      <c r="J752" s="19" t="n">
        <v>0.0005</v>
      </c>
      <c r="K752" s="19" t="n">
        <v>0.0025</v>
      </c>
      <c r="L752" s="19" t="n">
        <v>0.0007</v>
      </c>
      <c r="M752" s="19" t="inlineStr">
        <is>
          <t>2026-04-20</t>
        </is>
      </c>
      <c r="N752" s="19" t="n">
        <v>7555.28</v>
      </c>
      <c r="O752" s="19" t="inlineStr">
        <is>
          <t>2026-04-27</t>
        </is>
      </c>
      <c r="P752" s="19" t="n">
        <v>7944.43</v>
      </c>
      <c r="Q752" s="19" t="inlineStr">
        <is>
          <t>1차 익절 도달(5%)</t>
        </is>
      </c>
      <c r="R752" s="19" t="n">
        <v>16</v>
      </c>
      <c r="S752" s="19" t="n">
        <v>11</v>
      </c>
      <c r="T752" s="19" t="n">
        <v>5.15</v>
      </c>
      <c r="U752" s="19" t="n">
        <v>4.84</v>
      </c>
      <c r="V752" s="19" t="n">
        <v>378</v>
      </c>
    </row>
    <row r="753">
      <c r="A753" s="19" t="inlineStr">
        <is>
          <t>디아이씨</t>
        </is>
      </c>
      <c r="B753" s="19" t="inlineStr">
        <is>
          <t>092200</t>
        </is>
      </c>
      <c r="C753" s="19" t="inlineStr">
        <is>
          <t>[단기스윙]</t>
        </is>
      </c>
      <c r="D753" s="19" t="inlineStr">
        <is>
          <t>[정석방어]</t>
        </is>
      </c>
      <c r="E753" s="19" t="inlineStr">
        <is>
          <t>+5%▶60% 익절 / +10%▶30% 익절 / +20%▶10% 익절</t>
        </is>
      </c>
      <c r="F753" s="19" t="inlineStr">
        <is>
          <t>-3%▶70% 손절 / -5%▶20% 손절 / -10%▶10% 손절</t>
        </is>
      </c>
      <c r="G753" s="19" t="inlineStr">
        <is>
          <t>2026-01-02</t>
        </is>
      </c>
      <c r="H753" s="19" t="inlineStr">
        <is>
          <t>2026-06-08</t>
        </is>
      </c>
      <c r="I753" s="19" t="inlineStr">
        <is>
          <t>예</t>
        </is>
      </c>
      <c r="J753" s="19" t="n">
        <v>0.0005</v>
      </c>
      <c r="K753" s="19" t="n">
        <v>0.0025</v>
      </c>
      <c r="L753" s="19" t="n">
        <v>0.0007</v>
      </c>
      <c r="M753" s="19" t="inlineStr">
        <is>
          <t>2026-04-20</t>
        </is>
      </c>
      <c r="N753" s="19" t="n">
        <v>7555.28</v>
      </c>
      <c r="O753" s="19" t="inlineStr">
        <is>
          <t>2026-05-06</t>
        </is>
      </c>
      <c r="P753" s="19" t="n">
        <v>7174.97</v>
      </c>
      <c r="Q753" s="19" t="inlineStr">
        <is>
          <t>1차 손절 도달(-3%)</t>
        </is>
      </c>
      <c r="R753" s="19" t="n">
        <v>11</v>
      </c>
      <c r="S753" s="19" t="n">
        <v>0</v>
      </c>
      <c r="T753" s="19" t="n">
        <v>-5.03</v>
      </c>
      <c r="U753" s="19" t="n">
        <v>-5.32</v>
      </c>
      <c r="V753" s="19" t="n">
        <v>239</v>
      </c>
    </row>
    <row r="754">
      <c r="A754" s="19" t="inlineStr">
        <is>
          <t>디아이씨</t>
        </is>
      </c>
      <c r="B754" s="19" t="inlineStr">
        <is>
          <t>092200</t>
        </is>
      </c>
      <c r="C754" s="19" t="inlineStr">
        <is>
          <t>[단기스윙]</t>
        </is>
      </c>
      <c r="D754" s="19" t="inlineStr">
        <is>
          <t>[정석방어]</t>
        </is>
      </c>
      <c r="E754" s="19" t="inlineStr">
        <is>
          <t>+5%▶60% 익절 / +10%▶30% 익절 / +20%▶10% 익절</t>
        </is>
      </c>
      <c r="F754" s="19" t="inlineStr">
        <is>
          <t>-3%▶70% 손절 / -5%▶20% 손절 / -10%▶10% 손절</t>
        </is>
      </c>
      <c r="G754" s="19" t="inlineStr">
        <is>
          <t>2026-01-02</t>
        </is>
      </c>
      <c r="H754" s="19" t="inlineStr">
        <is>
          <t>2026-06-08</t>
        </is>
      </c>
      <c r="I754" s="19" t="inlineStr">
        <is>
          <t>예</t>
        </is>
      </c>
      <c r="J754" s="19" t="n">
        <v>0.0005</v>
      </c>
      <c r="K754" s="19" t="n">
        <v>0.0025</v>
      </c>
      <c r="L754" s="19" t="n">
        <v>0.0007</v>
      </c>
      <c r="M754" s="19" t="inlineStr">
        <is>
          <t>2026-05-06</t>
        </is>
      </c>
      <c r="N754" s="19" t="n">
        <v>7185.03</v>
      </c>
      <c r="O754" s="19" t="inlineStr">
        <is>
          <t>2026-05-07</t>
        </is>
      </c>
      <c r="P754" s="19" t="n">
        <v>7714.6</v>
      </c>
      <c r="Q754" s="19" t="inlineStr">
        <is>
          <t>1차 익절 도달(5%)</t>
        </is>
      </c>
      <c r="R754" s="19" t="n">
        <v>16</v>
      </c>
      <c r="S754" s="19" t="n">
        <v>12</v>
      </c>
      <c r="T754" s="19" t="n">
        <v>7.37</v>
      </c>
      <c r="U754" s="19" t="n">
        <v>7.05</v>
      </c>
      <c r="V754" s="19" t="n">
        <v>366</v>
      </c>
    </row>
    <row r="755">
      <c r="A755" s="19" t="inlineStr">
        <is>
          <t>디아이씨</t>
        </is>
      </c>
      <c r="B755" s="19" t="inlineStr">
        <is>
          <t>092200</t>
        </is>
      </c>
      <c r="C755" s="19" t="inlineStr">
        <is>
          <t>[단기스윙]</t>
        </is>
      </c>
      <c r="D755" s="19" t="inlineStr">
        <is>
          <t>[정석방어]</t>
        </is>
      </c>
      <c r="E755" s="19" t="inlineStr">
        <is>
          <t>+5%▶60% 익절 / +10%▶30% 익절 / +20%▶10% 익절</t>
        </is>
      </c>
      <c r="F755" s="19" t="inlineStr">
        <is>
          <t>-3%▶70% 손절 / -5%▶20% 손절 / -10%▶10% 손절</t>
        </is>
      </c>
      <c r="G755" s="19" t="inlineStr">
        <is>
          <t>2026-01-02</t>
        </is>
      </c>
      <c r="H755" s="19" t="inlineStr">
        <is>
          <t>2026-06-08</t>
        </is>
      </c>
      <c r="I755" s="19" t="inlineStr">
        <is>
          <t>예</t>
        </is>
      </c>
      <c r="J755" s="19" t="n">
        <v>0.0005</v>
      </c>
      <c r="K755" s="19" t="n">
        <v>0.0025</v>
      </c>
      <c r="L755" s="19" t="n">
        <v>0.0007</v>
      </c>
      <c r="M755" s="19" t="inlineStr">
        <is>
          <t>2026-05-06</t>
        </is>
      </c>
      <c r="N755" s="19" t="n">
        <v>7185.03</v>
      </c>
      <c r="O755" s="19" t="inlineStr">
        <is>
          <t>2026-05-12</t>
        </is>
      </c>
      <c r="P755" s="19" t="n">
        <v>8743.879999999999</v>
      </c>
      <c r="Q755" s="19" t="inlineStr">
        <is>
          <t>3차 익절 도달(20%)</t>
        </is>
      </c>
      <c r="R755" s="19" t="n">
        <v>12</v>
      </c>
      <c r="S755" s="19" t="n">
        <v>0</v>
      </c>
      <c r="T755" s="19" t="n">
        <v>21.7</v>
      </c>
      <c r="U755" s="19" t="n">
        <v>21.33</v>
      </c>
      <c r="V755" s="19" t="n">
        <v>305</v>
      </c>
    </row>
    <row r="756">
      <c r="A756" s="19" t="inlineStr">
        <is>
          <t>디아이씨</t>
        </is>
      </c>
      <c r="B756" s="19" t="inlineStr">
        <is>
          <t>092200</t>
        </is>
      </c>
      <c r="C756" s="19" t="inlineStr">
        <is>
          <t>[단기스윙]</t>
        </is>
      </c>
      <c r="D756" s="19" t="inlineStr">
        <is>
          <t>[정석방어]</t>
        </is>
      </c>
      <c r="E756" s="19" t="inlineStr">
        <is>
          <t>+5%▶60% 익절 / +10%▶30% 익절 / +20%▶10% 익절</t>
        </is>
      </c>
      <c r="F756" s="19" t="inlineStr">
        <is>
          <t>-3%▶70% 손절 / -5%▶20% 손절 / -10%▶10% 손절</t>
        </is>
      </c>
      <c r="G756" s="19" t="inlineStr">
        <is>
          <t>2026-01-02</t>
        </is>
      </c>
      <c r="H756" s="19" t="inlineStr">
        <is>
          <t>2026-06-08</t>
        </is>
      </c>
      <c r="I756" s="19" t="inlineStr">
        <is>
          <t>예</t>
        </is>
      </c>
      <c r="J756" s="19" t="n">
        <v>0.0005</v>
      </c>
      <c r="K756" s="19" t="n">
        <v>0.0025</v>
      </c>
      <c r="L756" s="19" t="n">
        <v>0.0007</v>
      </c>
      <c r="M756" s="19" t="inlineStr">
        <is>
          <t>2026-05-15</t>
        </is>
      </c>
      <c r="N756" s="19" t="n">
        <v>7175.02</v>
      </c>
      <c r="O756" s="19" t="inlineStr">
        <is>
          <t>2026-05-18</t>
        </is>
      </c>
      <c r="P756" s="19" t="n">
        <v>6895.17</v>
      </c>
      <c r="Q756" s="19" t="inlineStr">
        <is>
          <t>1차 손절 도달(-3%)</t>
        </is>
      </c>
      <c r="R756" s="19" t="n">
        <v>22</v>
      </c>
      <c r="S756" s="19" t="n">
        <v>10</v>
      </c>
      <c r="T756" s="19" t="n">
        <v>-3.9</v>
      </c>
      <c r="U756" s="19" t="n">
        <v>-4.19</v>
      </c>
      <c r="V756" s="19" t="n">
        <v>458</v>
      </c>
    </row>
    <row r="757">
      <c r="A757" s="19" t="inlineStr">
        <is>
          <t>디아이씨</t>
        </is>
      </c>
      <c r="B757" s="19" t="inlineStr">
        <is>
          <t>092200</t>
        </is>
      </c>
      <c r="C757" s="19" t="inlineStr">
        <is>
          <t>[단기스윙]</t>
        </is>
      </c>
      <c r="D757" s="19" t="inlineStr">
        <is>
          <t>[정석방어]</t>
        </is>
      </c>
      <c r="E757" s="19" t="inlineStr">
        <is>
          <t>+5%▶60% 익절 / +10%▶30% 익절 / +20%▶10% 익절</t>
        </is>
      </c>
      <c r="F757" s="19" t="inlineStr">
        <is>
          <t>-3%▶70% 손절 / -5%▶20% 손절 / -10%▶10% 손절</t>
        </is>
      </c>
      <c r="G757" s="19" t="inlineStr">
        <is>
          <t>2026-01-02</t>
        </is>
      </c>
      <c r="H757" s="19" t="inlineStr">
        <is>
          <t>2026-06-08</t>
        </is>
      </c>
      <c r="I757" s="19" t="inlineStr">
        <is>
          <t>예</t>
        </is>
      </c>
      <c r="J757" s="19" t="n">
        <v>0.0005</v>
      </c>
      <c r="K757" s="19" t="n">
        <v>0.0025</v>
      </c>
      <c r="L757" s="19" t="n">
        <v>0.0007</v>
      </c>
      <c r="M757" s="19" t="inlineStr">
        <is>
          <t>2026-05-15</t>
        </is>
      </c>
      <c r="N757" s="19" t="n">
        <v>7175.02</v>
      </c>
      <c r="O757" s="19" t="inlineStr">
        <is>
          <t>2026-05-19</t>
        </is>
      </c>
      <c r="P757" s="19" t="n">
        <v>6515.44</v>
      </c>
      <c r="Q757" s="19" t="inlineStr">
        <is>
          <t>2차 손절 도달(-5%)</t>
        </is>
      </c>
      <c r="R757" s="19" t="n">
        <v>6</v>
      </c>
      <c r="S757" s="19" t="n">
        <v>4</v>
      </c>
      <c r="T757" s="19" t="n">
        <v>-9.19</v>
      </c>
      <c r="U757" s="19" t="n">
        <v>-9.470000000000001</v>
      </c>
      <c r="V757" s="19" t="n">
        <v>119</v>
      </c>
    </row>
    <row r="758">
      <c r="A758" s="19" t="inlineStr">
        <is>
          <t>디아이씨</t>
        </is>
      </c>
      <c r="B758" s="19" t="inlineStr">
        <is>
          <t>092200</t>
        </is>
      </c>
      <c r="C758" s="19" t="inlineStr">
        <is>
          <t>[단기스윙]</t>
        </is>
      </c>
      <c r="D758" s="19" t="inlineStr">
        <is>
          <t>[정석방어]</t>
        </is>
      </c>
      <c r="E758" s="19" t="inlineStr">
        <is>
          <t>+5%▶60% 익절 / +10%▶30% 익절 / +20%▶10% 익절</t>
        </is>
      </c>
      <c r="F758" s="19" t="inlineStr">
        <is>
          <t>-3%▶70% 손절 / -5%▶20% 손절 / -10%▶10% 손절</t>
        </is>
      </c>
      <c r="G758" s="19" t="inlineStr">
        <is>
          <t>2026-01-02</t>
        </is>
      </c>
      <c r="H758" s="19" t="inlineStr">
        <is>
          <t>2026-06-08</t>
        </is>
      </c>
      <c r="I758" s="19" t="inlineStr">
        <is>
          <t>예</t>
        </is>
      </c>
      <c r="J758" s="19" t="n">
        <v>0.0005</v>
      </c>
      <c r="K758" s="19" t="n">
        <v>0.0025</v>
      </c>
      <c r="L758" s="19" t="n">
        <v>0.0007</v>
      </c>
      <c r="M758" s="19" t="inlineStr">
        <is>
          <t>2026-05-15</t>
        </is>
      </c>
      <c r="N758" s="19" t="n">
        <v>7175.02</v>
      </c>
      <c r="O758" s="19" t="inlineStr">
        <is>
          <t>2026-05-20</t>
        </is>
      </c>
      <c r="P758" s="19" t="n">
        <v>6185.67</v>
      </c>
      <c r="Q758" s="19" t="inlineStr">
        <is>
          <t>최종 손절 도달(-10%)</t>
        </is>
      </c>
      <c r="R758" s="19" t="n">
        <v>4</v>
      </c>
      <c r="S758" s="19" t="n">
        <v>0</v>
      </c>
      <c r="T758" s="19" t="n">
        <v>-13.79</v>
      </c>
      <c r="U758" s="19" t="n">
        <v>-14.05</v>
      </c>
      <c r="V758" s="19" t="n">
        <v>76</v>
      </c>
    </row>
    <row r="759">
      <c r="A759" s="19" t="inlineStr">
        <is>
          <t>디아이씨</t>
        </is>
      </c>
      <c r="B759" s="19" t="inlineStr">
        <is>
          <t>092200</t>
        </is>
      </c>
      <c r="C759" s="19" t="inlineStr">
        <is>
          <t>[단기스윙]</t>
        </is>
      </c>
      <c r="D759" s="19" t="inlineStr">
        <is>
          <t>[변동성허용]</t>
        </is>
      </c>
      <c r="E759" s="19" t="inlineStr">
        <is>
          <t>+5%▶60% 익절 / +10%▶30% 익절 / +20%▶10% 익절</t>
        </is>
      </c>
      <c r="F759" s="19" t="inlineStr">
        <is>
          <t>-5%▶50% 손절 / -10%▶30% 손절 / -15%▶20% 손절</t>
        </is>
      </c>
      <c r="G759" s="19" t="inlineStr">
        <is>
          <t>2026-01-02</t>
        </is>
      </c>
      <c r="H759" s="19" t="inlineStr">
        <is>
          <t>2026-06-08</t>
        </is>
      </c>
      <c r="I759" s="19" t="inlineStr">
        <is>
          <t>예</t>
        </is>
      </c>
      <c r="J759" s="19" t="n">
        <v>0.0005</v>
      </c>
      <c r="K759" s="19" t="n">
        <v>0.0025</v>
      </c>
      <c r="L759" s="19" t="n">
        <v>0.0007</v>
      </c>
      <c r="M759" s="19" t="inlineStr">
        <is>
          <t>2026-02-26</t>
        </is>
      </c>
      <c r="N759" s="19" t="n">
        <v>10197.13</v>
      </c>
      <c r="O759" s="19" t="inlineStr">
        <is>
          <t>2026-03-03</t>
        </is>
      </c>
      <c r="P759" s="19" t="n">
        <v>9443.389999999999</v>
      </c>
      <c r="Q759" s="19" t="inlineStr">
        <is>
          <t>1차 손절 도달(-5%)</t>
        </is>
      </c>
      <c r="R759" s="19" t="n">
        <v>14</v>
      </c>
      <c r="S759" s="19" t="n">
        <v>15</v>
      </c>
      <c r="T759" s="19" t="n">
        <v>-7.39</v>
      </c>
      <c r="U759" s="19" t="n">
        <v>-7.67</v>
      </c>
      <c r="V759" s="19" t="n">
        <v>402</v>
      </c>
    </row>
    <row r="760">
      <c r="A760" s="19" t="inlineStr">
        <is>
          <t>디아이씨</t>
        </is>
      </c>
      <c r="B760" s="19" t="inlineStr">
        <is>
          <t>092200</t>
        </is>
      </c>
      <c r="C760" s="19" t="inlineStr">
        <is>
          <t>[단기스윙]</t>
        </is>
      </c>
      <c r="D760" s="19" t="inlineStr">
        <is>
          <t>[변동성허용]</t>
        </is>
      </c>
      <c r="E760" s="19" t="inlineStr">
        <is>
          <t>+5%▶60% 익절 / +10%▶30% 익절 / +20%▶10% 익절</t>
        </is>
      </c>
      <c r="F760" s="19" t="inlineStr">
        <is>
          <t>-5%▶50% 손절 / -10%▶30% 손절 / -15%▶20% 손절</t>
        </is>
      </c>
      <c r="G760" s="19" t="inlineStr">
        <is>
          <t>2026-01-02</t>
        </is>
      </c>
      <c r="H760" s="19" t="inlineStr">
        <is>
          <t>2026-06-08</t>
        </is>
      </c>
      <c r="I760" s="19" t="inlineStr">
        <is>
          <t>예</t>
        </is>
      </c>
      <c r="J760" s="19" t="n">
        <v>0.0005</v>
      </c>
      <c r="K760" s="19" t="n">
        <v>0.0025</v>
      </c>
      <c r="L760" s="19" t="n">
        <v>0.0007</v>
      </c>
      <c r="M760" s="19" t="inlineStr">
        <is>
          <t>2026-02-26</t>
        </is>
      </c>
      <c r="N760" s="19" t="n">
        <v>10197.13</v>
      </c>
      <c r="O760" s="19" t="inlineStr">
        <is>
          <t>2026-03-04</t>
        </is>
      </c>
      <c r="P760" s="19" t="n">
        <v>8084.34</v>
      </c>
      <c r="Q760" s="19" t="inlineStr">
        <is>
          <t>최종 손절 도달(-15%)</t>
        </is>
      </c>
      <c r="R760" s="19" t="n">
        <v>15</v>
      </c>
      <c r="S760" s="19" t="n">
        <v>0</v>
      </c>
      <c r="T760" s="19" t="n">
        <v>-20.72</v>
      </c>
      <c r="U760" s="19" t="n">
        <v>-20.96</v>
      </c>
      <c r="V760" s="19" t="n">
        <v>380</v>
      </c>
    </row>
    <row r="761">
      <c r="A761" s="19" t="inlineStr">
        <is>
          <t>디아이씨</t>
        </is>
      </c>
      <c r="B761" s="19" t="inlineStr">
        <is>
          <t>092200</t>
        </is>
      </c>
      <c r="C761" s="19" t="inlineStr">
        <is>
          <t>[단기스윙]</t>
        </is>
      </c>
      <c r="D761" s="19" t="inlineStr">
        <is>
          <t>[변동성허용]</t>
        </is>
      </c>
      <c r="E761" s="19" t="inlineStr">
        <is>
          <t>+5%▶60% 익절 / +10%▶30% 익절 / +20%▶10% 익절</t>
        </is>
      </c>
      <c r="F761" s="19" t="inlineStr">
        <is>
          <t>-5%▶50% 손절 / -10%▶30% 손절 / -15%▶20% 손절</t>
        </is>
      </c>
      <c r="G761" s="19" t="inlineStr">
        <is>
          <t>2026-01-02</t>
        </is>
      </c>
      <c r="H761" s="19" t="inlineStr">
        <is>
          <t>2026-06-08</t>
        </is>
      </c>
      <c r="I761" s="19" t="inlineStr">
        <is>
          <t>예</t>
        </is>
      </c>
      <c r="J761" s="19" t="n">
        <v>0.0005</v>
      </c>
      <c r="K761" s="19" t="n">
        <v>0.0025</v>
      </c>
      <c r="L761" s="19" t="n">
        <v>0.0007</v>
      </c>
      <c r="M761" s="19" t="inlineStr">
        <is>
          <t>2026-03-17</t>
        </is>
      </c>
      <c r="N761" s="19" t="n">
        <v>9416.59</v>
      </c>
      <c r="O761" s="19" t="inlineStr">
        <is>
          <t>2026-03-23</t>
        </is>
      </c>
      <c r="P761" s="19" t="n">
        <v>8444.08</v>
      </c>
      <c r="Q761" s="19" t="inlineStr">
        <is>
          <t>2차 손절 도달(-10%)</t>
        </is>
      </c>
      <c r="R761" s="19" t="n">
        <v>8</v>
      </c>
      <c r="S761" s="19" t="n">
        <v>19</v>
      </c>
      <c r="T761" s="19" t="n">
        <v>-10.33</v>
      </c>
      <c r="U761" s="19" t="n">
        <v>-10.6</v>
      </c>
      <c r="V761" s="19" t="n">
        <v>207</v>
      </c>
    </row>
    <row r="762">
      <c r="A762" s="19" t="inlineStr">
        <is>
          <t>디아이씨</t>
        </is>
      </c>
      <c r="B762" s="19" t="inlineStr">
        <is>
          <t>092200</t>
        </is>
      </c>
      <c r="C762" s="19" t="inlineStr">
        <is>
          <t>[단기스윙]</t>
        </is>
      </c>
      <c r="D762" s="19" t="inlineStr">
        <is>
          <t>[변동성허용]</t>
        </is>
      </c>
      <c r="E762" s="19" t="inlineStr">
        <is>
          <t>+5%▶60% 익절 / +10%▶30% 익절 / +20%▶10% 익절</t>
        </is>
      </c>
      <c r="F762" s="19" t="inlineStr">
        <is>
          <t>-5%▶50% 손절 / -10%▶30% 손절 / -15%▶20% 손절</t>
        </is>
      </c>
      <c r="G762" s="19" t="inlineStr">
        <is>
          <t>2026-01-02</t>
        </is>
      </c>
      <c r="H762" s="19" t="inlineStr">
        <is>
          <t>2026-06-08</t>
        </is>
      </c>
      <c r="I762" s="19" t="inlineStr">
        <is>
          <t>예</t>
        </is>
      </c>
      <c r="J762" s="19" t="n">
        <v>0.0005</v>
      </c>
      <c r="K762" s="19" t="n">
        <v>0.0025</v>
      </c>
      <c r="L762" s="19" t="n">
        <v>0.0007</v>
      </c>
      <c r="M762" s="19" t="inlineStr">
        <is>
          <t>2026-03-17</t>
        </is>
      </c>
      <c r="N762" s="19" t="n">
        <v>9416.59</v>
      </c>
      <c r="O762" s="19" t="inlineStr">
        <is>
          <t>2026-04-06</t>
        </is>
      </c>
      <c r="P762" s="19" t="n">
        <v>7894.47</v>
      </c>
      <c r="Q762" s="19" t="inlineStr">
        <is>
          <t>최종 손절 도달(-15%)</t>
        </is>
      </c>
      <c r="R762" s="19" t="n">
        <v>19</v>
      </c>
      <c r="S762" s="19" t="n">
        <v>0</v>
      </c>
      <c r="T762" s="19" t="n">
        <v>-16.16</v>
      </c>
      <c r="U762" s="19" t="n">
        <v>-16.42</v>
      </c>
      <c r="V762" s="19" t="n">
        <v>464</v>
      </c>
    </row>
    <row r="763">
      <c r="A763" s="19" t="inlineStr">
        <is>
          <t>디아이씨</t>
        </is>
      </c>
      <c r="B763" s="19" t="inlineStr">
        <is>
          <t>092200</t>
        </is>
      </c>
      <c r="C763" s="19" t="inlineStr">
        <is>
          <t>[단기스윙]</t>
        </is>
      </c>
      <c r="D763" s="19" t="inlineStr">
        <is>
          <t>[변동성허용]</t>
        </is>
      </c>
      <c r="E763" s="19" t="inlineStr">
        <is>
          <t>+5%▶60% 익절 / +10%▶30% 익절 / +20%▶10% 익절</t>
        </is>
      </c>
      <c r="F763" s="19" t="inlineStr">
        <is>
          <t>-5%▶50% 손절 / -10%▶30% 손절 / -15%▶20% 손절</t>
        </is>
      </c>
      <c r="G763" s="19" t="inlineStr">
        <is>
          <t>2026-01-02</t>
        </is>
      </c>
      <c r="H763" s="19" t="inlineStr">
        <is>
          <t>2026-06-08</t>
        </is>
      </c>
      <c r="I763" s="19" t="inlineStr">
        <is>
          <t>예</t>
        </is>
      </c>
      <c r="J763" s="19" t="n">
        <v>0.0005</v>
      </c>
      <c r="K763" s="19" t="n">
        <v>0.0025</v>
      </c>
      <c r="L763" s="19" t="n">
        <v>0.0007</v>
      </c>
      <c r="M763" s="19" t="inlineStr">
        <is>
          <t>2026-04-15</t>
        </is>
      </c>
      <c r="N763" s="19" t="n">
        <v>7855.49</v>
      </c>
      <c r="O763" s="19" t="inlineStr">
        <is>
          <t>2026-04-23</t>
        </is>
      </c>
      <c r="P763" s="19" t="n">
        <v>7344.85</v>
      </c>
      <c r="Q763" s="19" t="inlineStr">
        <is>
          <t>1차 손절 도달(-5%)</t>
        </is>
      </c>
      <c r="R763" s="19" t="n">
        <v>13</v>
      </c>
      <c r="S763" s="19" t="n">
        <v>14</v>
      </c>
      <c r="T763" s="19" t="n">
        <v>-6.5</v>
      </c>
      <c r="U763" s="19" t="n">
        <v>-6.78</v>
      </c>
      <c r="V763" s="19" t="n">
        <v>290</v>
      </c>
    </row>
    <row r="764">
      <c r="A764" s="19" t="inlineStr">
        <is>
          <t>디아이씨</t>
        </is>
      </c>
      <c r="B764" s="19" t="inlineStr">
        <is>
          <t>092200</t>
        </is>
      </c>
      <c r="C764" s="19" t="inlineStr">
        <is>
          <t>[단기스윙]</t>
        </is>
      </c>
      <c r="D764" s="19" t="inlineStr">
        <is>
          <t>[변동성허용]</t>
        </is>
      </c>
      <c r="E764" s="19" t="inlineStr">
        <is>
          <t>+5%▶60% 익절 / +10%▶30% 익절 / +20%▶10% 익절</t>
        </is>
      </c>
      <c r="F764" s="19" t="inlineStr">
        <is>
          <t>-5%▶50% 손절 / -10%▶30% 손절 / -15%▶20% 손절</t>
        </is>
      </c>
      <c r="G764" s="19" t="inlineStr">
        <is>
          <t>2026-01-02</t>
        </is>
      </c>
      <c r="H764" s="19" t="inlineStr">
        <is>
          <t>2026-06-08</t>
        </is>
      </c>
      <c r="I764" s="19" t="inlineStr">
        <is>
          <t>예</t>
        </is>
      </c>
      <c r="J764" s="19" t="n">
        <v>0.0005</v>
      </c>
      <c r="K764" s="19" t="n">
        <v>0.0025</v>
      </c>
      <c r="L764" s="19" t="n">
        <v>0.0007</v>
      </c>
      <c r="M764" s="19" t="inlineStr">
        <is>
          <t>2026-04-15</t>
        </is>
      </c>
      <c r="N764" s="19" t="n">
        <v>7855.49</v>
      </c>
      <c r="O764" s="19" t="inlineStr">
        <is>
          <t>2026-05-12</t>
        </is>
      </c>
      <c r="P764" s="19" t="n">
        <v>8743.879999999999</v>
      </c>
      <c r="Q764" s="19" t="inlineStr">
        <is>
          <t>2차 익절 도달(10%)</t>
        </is>
      </c>
      <c r="R764" s="19" t="n">
        <v>8</v>
      </c>
      <c r="S764" s="19" t="n">
        <v>6</v>
      </c>
      <c r="T764" s="19" t="n">
        <v>11.31</v>
      </c>
      <c r="U764" s="19" t="n">
        <v>10.98</v>
      </c>
      <c r="V764" s="19" t="n">
        <v>206</v>
      </c>
    </row>
    <row r="765">
      <c r="A765" s="19" t="inlineStr">
        <is>
          <t>디아이씨</t>
        </is>
      </c>
      <c r="B765" s="19" t="inlineStr">
        <is>
          <t>092200</t>
        </is>
      </c>
      <c r="C765" s="19" t="inlineStr">
        <is>
          <t>[단기스윙]</t>
        </is>
      </c>
      <c r="D765" s="19" t="inlineStr">
        <is>
          <t>[변동성허용]</t>
        </is>
      </c>
      <c r="E765" s="19" t="inlineStr">
        <is>
          <t>+5%▶60% 익절 / +10%▶30% 익절 / +20%▶10% 익절</t>
        </is>
      </c>
      <c r="F765" s="19" t="inlineStr">
        <is>
          <t>-5%▶50% 손절 / -10%▶30% 손절 / -15%▶20% 손절</t>
        </is>
      </c>
      <c r="G765" s="19" t="inlineStr">
        <is>
          <t>2026-01-02</t>
        </is>
      </c>
      <c r="H765" s="19" t="inlineStr">
        <is>
          <t>2026-06-08</t>
        </is>
      </c>
      <c r="I765" s="19" t="inlineStr">
        <is>
          <t>예</t>
        </is>
      </c>
      <c r="J765" s="19" t="n">
        <v>0.0005</v>
      </c>
      <c r="K765" s="19" t="n">
        <v>0.0025</v>
      </c>
      <c r="L765" s="19" t="n">
        <v>0.0007</v>
      </c>
      <c r="M765" s="19" t="inlineStr">
        <is>
          <t>2026-04-15</t>
        </is>
      </c>
      <c r="N765" s="19" t="n">
        <v>7855.49</v>
      </c>
      <c r="O765" s="19" t="inlineStr">
        <is>
          <t>2026-05-18</t>
        </is>
      </c>
      <c r="P765" s="19" t="n">
        <v>6895.17</v>
      </c>
      <c r="Q765" s="19" t="inlineStr">
        <is>
          <t>2차 손절 도달(-10%)</t>
        </is>
      </c>
      <c r="R765" s="19" t="n">
        <v>6</v>
      </c>
      <c r="S765" s="19" t="n">
        <v>0</v>
      </c>
      <c r="T765" s="19" t="n">
        <v>-12.22</v>
      </c>
      <c r="U765" s="19" t="n">
        <v>-12.49</v>
      </c>
      <c r="V765" s="19" t="n">
        <v>127</v>
      </c>
    </row>
    <row r="766">
      <c r="A766" s="19" t="inlineStr">
        <is>
          <t>디아이씨</t>
        </is>
      </c>
      <c r="B766" s="19" t="inlineStr">
        <is>
          <t>092200</t>
        </is>
      </c>
      <c r="C766" s="19" t="inlineStr">
        <is>
          <t>[단기스윙]</t>
        </is>
      </c>
      <c r="D766" s="19" t="inlineStr">
        <is>
          <t>[변동성허용]</t>
        </is>
      </c>
      <c r="E766" s="19" t="inlineStr">
        <is>
          <t>+5%▶60% 익절 / +10%▶30% 익절 / +20%▶10% 익절</t>
        </is>
      </c>
      <c r="F766" s="19" t="inlineStr">
        <is>
          <t>-5%▶50% 손절 / -10%▶30% 손절 / -15%▶20% 손절</t>
        </is>
      </c>
      <c r="G766" s="19" t="inlineStr">
        <is>
          <t>2026-01-02</t>
        </is>
      </c>
      <c r="H766" s="19" t="inlineStr">
        <is>
          <t>2026-06-08</t>
        </is>
      </c>
      <c r="I766" s="19" t="inlineStr">
        <is>
          <t>예</t>
        </is>
      </c>
      <c r="J766" s="19" t="n">
        <v>0.0005</v>
      </c>
      <c r="K766" s="19" t="n">
        <v>0.0025</v>
      </c>
      <c r="L766" s="19" t="n">
        <v>0.0007</v>
      </c>
      <c r="M766" s="19" t="inlineStr">
        <is>
          <t>2026-05-18</t>
        </is>
      </c>
      <c r="N766" s="19" t="n">
        <v>6904.83</v>
      </c>
      <c r="O766" s="19" t="inlineStr">
        <is>
          <t>2026-05-19</t>
        </is>
      </c>
      <c r="P766" s="19" t="n">
        <v>6515.44</v>
      </c>
      <c r="Q766" s="19" t="inlineStr">
        <is>
          <t>1차 손절 도달(-5%)</t>
        </is>
      </c>
      <c r="R766" s="19" t="n">
        <v>15</v>
      </c>
      <c r="S766" s="19" t="n">
        <v>15</v>
      </c>
      <c r="T766" s="19" t="n">
        <v>-5.64</v>
      </c>
      <c r="U766" s="19" t="n">
        <v>-5.92</v>
      </c>
      <c r="V766" s="19" t="n">
        <v>296</v>
      </c>
    </row>
    <row r="767">
      <c r="A767" s="19" t="inlineStr">
        <is>
          <t>디아이씨</t>
        </is>
      </c>
      <c r="B767" s="19" t="inlineStr">
        <is>
          <t>092200</t>
        </is>
      </c>
      <c r="C767" s="19" t="inlineStr">
        <is>
          <t>[단기스윙]</t>
        </is>
      </c>
      <c r="D767" s="19" t="inlineStr">
        <is>
          <t>[변동성허용]</t>
        </is>
      </c>
      <c r="E767" s="19" t="inlineStr">
        <is>
          <t>+5%▶60% 익절 / +10%▶30% 익절 / +20%▶10% 익절</t>
        </is>
      </c>
      <c r="F767" s="19" t="inlineStr">
        <is>
          <t>-5%▶50% 손절 / -10%▶30% 손절 / -15%▶20% 손절</t>
        </is>
      </c>
      <c r="G767" s="19" t="inlineStr">
        <is>
          <t>2026-01-02</t>
        </is>
      </c>
      <c r="H767" s="19" t="inlineStr">
        <is>
          <t>2026-06-08</t>
        </is>
      </c>
      <c r="I767" s="19" t="inlineStr">
        <is>
          <t>예</t>
        </is>
      </c>
      <c r="J767" s="19" t="n">
        <v>0.0005</v>
      </c>
      <c r="K767" s="19" t="n">
        <v>0.0025</v>
      </c>
      <c r="L767" s="19" t="n">
        <v>0.0007</v>
      </c>
      <c r="M767" s="19" t="inlineStr">
        <is>
          <t>2026-05-18</t>
        </is>
      </c>
      <c r="N767" s="19" t="n">
        <v>6904.83</v>
      </c>
      <c r="O767" s="19" t="inlineStr">
        <is>
          <t>2026-05-20</t>
        </is>
      </c>
      <c r="P767" s="19" t="n">
        <v>6185.67</v>
      </c>
      <c r="Q767" s="19" t="inlineStr">
        <is>
          <t>2차 손절 도달(-10%)</t>
        </is>
      </c>
      <c r="R767" s="19" t="n">
        <v>9</v>
      </c>
      <c r="S767" s="19" t="n">
        <v>6</v>
      </c>
      <c r="T767" s="19" t="n">
        <v>-10.42</v>
      </c>
      <c r="U767" s="19" t="n">
        <v>-10.68</v>
      </c>
      <c r="V767" s="19" t="n">
        <v>170</v>
      </c>
    </row>
    <row r="768">
      <c r="A768" s="19" t="inlineStr">
        <is>
          <t>디아이씨</t>
        </is>
      </c>
      <c r="B768" s="19" t="inlineStr">
        <is>
          <t>092200</t>
        </is>
      </c>
      <c r="C768" s="19" t="inlineStr">
        <is>
          <t>[단기스윙]</t>
        </is>
      </c>
      <c r="D768" s="19" t="inlineStr">
        <is>
          <t>[변동성허용]</t>
        </is>
      </c>
      <c r="E768" s="19" t="inlineStr">
        <is>
          <t>+5%▶60% 익절 / +10%▶30% 익절 / +20%▶10% 익절</t>
        </is>
      </c>
      <c r="F768" s="19" t="inlineStr">
        <is>
          <t>-5%▶50% 손절 / -10%▶30% 손절 / -15%▶20% 손절</t>
        </is>
      </c>
      <c r="G768" s="19" t="inlineStr">
        <is>
          <t>2026-01-02</t>
        </is>
      </c>
      <c r="H768" s="19" t="inlineStr">
        <is>
          <t>2026-06-08</t>
        </is>
      </c>
      <c r="I768" s="19" t="inlineStr">
        <is>
          <t>예</t>
        </is>
      </c>
      <c r="J768" s="19" t="n">
        <v>0.0005</v>
      </c>
      <c r="K768" s="19" t="n">
        <v>0.0025</v>
      </c>
      <c r="L768" s="19" t="n">
        <v>0.0007</v>
      </c>
      <c r="M768" s="19" t="inlineStr">
        <is>
          <t>2026-05-18</t>
        </is>
      </c>
      <c r="N768" s="19" t="n">
        <v>6904.83</v>
      </c>
      <c r="O768" s="19" t="inlineStr">
        <is>
          <t>2026-05-21</t>
        </is>
      </c>
      <c r="P768" s="19" t="n">
        <v>7374.83</v>
      </c>
      <c r="Q768" s="19" t="inlineStr">
        <is>
          <t>1차 익절 도달(5%)</t>
        </is>
      </c>
      <c r="R768" s="19" t="n">
        <v>6</v>
      </c>
      <c r="S768" s="19" t="n">
        <v>0</v>
      </c>
      <c r="T768" s="19" t="n">
        <v>6.81</v>
      </c>
      <c r="U768" s="19" t="n">
        <v>6.49</v>
      </c>
      <c r="V768" s="19" t="n">
        <v>131</v>
      </c>
    </row>
    <row r="769">
      <c r="A769" s="19" t="inlineStr">
        <is>
          <t>디아이씨</t>
        </is>
      </c>
      <c r="B769" s="19" t="inlineStr">
        <is>
          <t>092200</t>
        </is>
      </c>
      <c r="C769" s="19" t="inlineStr">
        <is>
          <t>[단기스윙]</t>
        </is>
      </c>
      <c r="D769" s="19" t="inlineStr">
        <is>
          <t>[버티기형]</t>
        </is>
      </c>
      <c r="E769" s="19" t="inlineStr">
        <is>
          <t>+5%▶60% 익절 / +10%▶30% 익절 / +20%▶10% 익절</t>
        </is>
      </c>
      <c r="F769" s="19" t="inlineStr">
        <is>
          <t>-5%▶40% 손절 / -15%▶30% 손절 / -20%▶30% 손절</t>
        </is>
      </c>
      <c r="G769" s="19" t="inlineStr">
        <is>
          <t>2026-01-02</t>
        </is>
      </c>
      <c r="H769" s="19" t="inlineStr">
        <is>
          <t>2026-06-08</t>
        </is>
      </c>
      <c r="I769" s="19" t="inlineStr">
        <is>
          <t>예</t>
        </is>
      </c>
      <c r="J769" s="19" t="n">
        <v>0.0005</v>
      </c>
      <c r="K769" s="19" t="n">
        <v>0.0025</v>
      </c>
      <c r="L769" s="19" t="n">
        <v>0.0007</v>
      </c>
      <c r="M769" s="19" t="inlineStr">
        <is>
          <t>2026-02-26</t>
        </is>
      </c>
      <c r="N769" s="19" t="n">
        <v>10197.13</v>
      </c>
      <c r="O769" s="19" t="inlineStr">
        <is>
          <t>2026-03-03</t>
        </is>
      </c>
      <c r="P769" s="19" t="n">
        <v>9443.389999999999</v>
      </c>
      <c r="Q769" s="19" t="inlineStr">
        <is>
          <t>1차 손절 도달(-5%)</t>
        </is>
      </c>
      <c r="R769" s="19" t="n">
        <v>11</v>
      </c>
      <c r="S769" s="19" t="n">
        <v>18</v>
      </c>
      <c r="T769" s="19" t="n">
        <v>-7.39</v>
      </c>
      <c r="U769" s="19" t="n">
        <v>-7.67</v>
      </c>
      <c r="V769" s="19" t="n">
        <v>316</v>
      </c>
    </row>
    <row r="770">
      <c r="A770" s="19" t="inlineStr">
        <is>
          <t>디아이씨</t>
        </is>
      </c>
      <c r="B770" s="19" t="inlineStr">
        <is>
          <t>092200</t>
        </is>
      </c>
      <c r="C770" s="19" t="inlineStr">
        <is>
          <t>[단기스윙]</t>
        </is>
      </c>
      <c r="D770" s="19" t="inlineStr">
        <is>
          <t>[버티기형]</t>
        </is>
      </c>
      <c r="E770" s="19" t="inlineStr">
        <is>
          <t>+5%▶60% 익절 / +10%▶30% 익절 / +20%▶10% 익절</t>
        </is>
      </c>
      <c r="F770" s="19" t="inlineStr">
        <is>
          <t>-5%▶40% 손절 / -15%▶30% 손절 / -20%▶30% 손절</t>
        </is>
      </c>
      <c r="G770" s="19" t="inlineStr">
        <is>
          <t>2026-01-02</t>
        </is>
      </c>
      <c r="H770" s="19" t="inlineStr">
        <is>
          <t>2026-06-08</t>
        </is>
      </c>
      <c r="I770" s="19" t="inlineStr">
        <is>
          <t>예</t>
        </is>
      </c>
      <c r="J770" s="19" t="n">
        <v>0.0005</v>
      </c>
      <c r="K770" s="19" t="n">
        <v>0.0025</v>
      </c>
      <c r="L770" s="19" t="n">
        <v>0.0007</v>
      </c>
      <c r="M770" s="19" t="inlineStr">
        <is>
          <t>2026-02-26</t>
        </is>
      </c>
      <c r="N770" s="19" t="n">
        <v>10197.13</v>
      </c>
      <c r="O770" s="19" t="inlineStr">
        <is>
          <t>2026-03-04</t>
        </is>
      </c>
      <c r="P770" s="19" t="n">
        <v>8084.34</v>
      </c>
      <c r="Q770" s="19" t="inlineStr">
        <is>
          <t>최종 손절 도달(-20%)</t>
        </is>
      </c>
      <c r="R770" s="19" t="n">
        <v>18</v>
      </c>
      <c r="S770" s="19" t="n">
        <v>0</v>
      </c>
      <c r="T770" s="19" t="n">
        <v>-20.72</v>
      </c>
      <c r="U770" s="19" t="n">
        <v>-20.96</v>
      </c>
      <c r="V770" s="19" t="n">
        <v>456</v>
      </c>
    </row>
    <row r="771">
      <c r="A771" s="19" t="inlineStr">
        <is>
          <t>디아이씨</t>
        </is>
      </c>
      <c r="B771" s="19" t="inlineStr">
        <is>
          <t>092200</t>
        </is>
      </c>
      <c r="C771" s="19" t="inlineStr">
        <is>
          <t>[단기스윙]</t>
        </is>
      </c>
      <c r="D771" s="19" t="inlineStr">
        <is>
          <t>[버티기형]</t>
        </is>
      </c>
      <c r="E771" s="19" t="inlineStr">
        <is>
          <t>+5%▶60% 익절 / +10%▶30% 익절 / +20%▶10% 익절</t>
        </is>
      </c>
      <c r="F771" s="19" t="inlineStr">
        <is>
          <t>-5%▶40% 손절 / -15%▶30% 손절 / -20%▶30% 손절</t>
        </is>
      </c>
      <c r="G771" s="19" t="inlineStr">
        <is>
          <t>2026-01-02</t>
        </is>
      </c>
      <c r="H771" s="19" t="inlineStr">
        <is>
          <t>2026-06-08</t>
        </is>
      </c>
      <c r="I771" s="19" t="inlineStr">
        <is>
          <t>예</t>
        </is>
      </c>
      <c r="J771" s="19" t="n">
        <v>0.0005</v>
      </c>
      <c r="K771" s="19" t="n">
        <v>0.0025</v>
      </c>
      <c r="L771" s="19" t="n">
        <v>0.0007</v>
      </c>
      <c r="M771" s="19" t="inlineStr">
        <is>
          <t>2026-03-17</t>
        </is>
      </c>
      <c r="N771" s="19" t="n">
        <v>9416.59</v>
      </c>
      <c r="O771" s="19" t="inlineStr">
        <is>
          <t>2026-03-23</t>
        </is>
      </c>
      <c r="P771" s="19" t="n">
        <v>8444.08</v>
      </c>
      <c r="Q771" s="19" t="inlineStr">
        <is>
          <t>1차 손절 도달(-5%)</t>
        </is>
      </c>
      <c r="R771" s="19" t="n">
        <v>10</v>
      </c>
      <c r="S771" s="19" t="n">
        <v>16</v>
      </c>
      <c r="T771" s="19" t="n">
        <v>-10.33</v>
      </c>
      <c r="U771" s="19" t="n">
        <v>-10.6</v>
      </c>
      <c r="V771" s="19" t="n">
        <v>258</v>
      </c>
    </row>
    <row r="772">
      <c r="A772" s="19" t="inlineStr">
        <is>
          <t>디아이씨</t>
        </is>
      </c>
      <c r="B772" s="19" t="inlineStr">
        <is>
          <t>092200</t>
        </is>
      </c>
      <c r="C772" s="19" t="inlineStr">
        <is>
          <t>[단기스윙]</t>
        </is>
      </c>
      <c r="D772" s="19" t="inlineStr">
        <is>
          <t>[버티기형]</t>
        </is>
      </c>
      <c r="E772" s="19" t="inlineStr">
        <is>
          <t>+5%▶60% 익절 / +10%▶30% 익절 / +20%▶10% 익절</t>
        </is>
      </c>
      <c r="F772" s="19" t="inlineStr">
        <is>
          <t>-5%▶40% 손절 / -15%▶30% 손절 / -20%▶30% 손절</t>
        </is>
      </c>
      <c r="G772" s="19" t="inlineStr">
        <is>
          <t>2026-01-02</t>
        </is>
      </c>
      <c r="H772" s="19" t="inlineStr">
        <is>
          <t>2026-06-08</t>
        </is>
      </c>
      <c r="I772" s="19" t="inlineStr">
        <is>
          <t>예</t>
        </is>
      </c>
      <c r="J772" s="19" t="n">
        <v>0.0005</v>
      </c>
      <c r="K772" s="19" t="n">
        <v>0.0025</v>
      </c>
      <c r="L772" s="19" t="n">
        <v>0.0007</v>
      </c>
      <c r="M772" s="19" t="inlineStr">
        <is>
          <t>2026-03-17</t>
        </is>
      </c>
      <c r="N772" s="19" t="n">
        <v>9416.59</v>
      </c>
      <c r="O772" s="19" t="inlineStr">
        <is>
          <t>2026-04-06</t>
        </is>
      </c>
      <c r="P772" s="19" t="n">
        <v>7894.47</v>
      </c>
      <c r="Q772" s="19" t="inlineStr">
        <is>
          <t>2차 손절 도달(-15%)</t>
        </is>
      </c>
      <c r="R772" s="19" t="n">
        <v>7</v>
      </c>
      <c r="S772" s="19" t="n">
        <v>9</v>
      </c>
      <c r="T772" s="19" t="n">
        <v>-16.16</v>
      </c>
      <c r="U772" s="19" t="n">
        <v>-16.42</v>
      </c>
      <c r="V772" s="19" t="n">
        <v>171</v>
      </c>
    </row>
    <row r="773">
      <c r="A773" s="19" t="inlineStr">
        <is>
          <t>디아이씨</t>
        </is>
      </c>
      <c r="B773" s="19" t="inlineStr">
        <is>
          <t>092200</t>
        </is>
      </c>
      <c r="C773" s="19" t="inlineStr">
        <is>
          <t>[단기스윙]</t>
        </is>
      </c>
      <c r="D773" s="19" t="inlineStr">
        <is>
          <t>[버티기형]</t>
        </is>
      </c>
      <c r="E773" s="19" t="inlineStr">
        <is>
          <t>+5%▶60% 익절 / +10%▶30% 익절 / +20%▶10% 익절</t>
        </is>
      </c>
      <c r="F773" s="19" t="inlineStr">
        <is>
          <t>-5%▶40% 손절 / -15%▶30% 손절 / -20%▶30% 손절</t>
        </is>
      </c>
      <c r="G773" s="19" t="inlineStr">
        <is>
          <t>2026-01-02</t>
        </is>
      </c>
      <c r="H773" s="19" t="inlineStr">
        <is>
          <t>2026-06-08</t>
        </is>
      </c>
      <c r="I773" s="19" t="inlineStr">
        <is>
          <t>예</t>
        </is>
      </c>
      <c r="J773" s="19" t="n">
        <v>0.0005</v>
      </c>
      <c r="K773" s="19" t="n">
        <v>0.0025</v>
      </c>
      <c r="L773" s="19" t="n">
        <v>0.0007</v>
      </c>
      <c r="M773" s="19" t="inlineStr">
        <is>
          <t>2026-03-17</t>
        </is>
      </c>
      <c r="N773" s="19" t="n">
        <v>9416.59</v>
      </c>
      <c r="O773" s="19" t="inlineStr">
        <is>
          <t>2026-04-23</t>
        </is>
      </c>
      <c r="P773" s="19" t="n">
        <v>7344.85</v>
      </c>
      <c r="Q773" s="19" t="inlineStr">
        <is>
          <t>최종 손절 도달(-20%)</t>
        </is>
      </c>
      <c r="R773" s="19" t="n">
        <v>9</v>
      </c>
      <c r="S773" s="19" t="n">
        <v>0</v>
      </c>
      <c r="T773" s="19" t="n">
        <v>-22</v>
      </c>
      <c r="U773" s="19" t="n">
        <v>-22.23</v>
      </c>
      <c r="V773" s="19" t="n">
        <v>208</v>
      </c>
    </row>
    <row r="774">
      <c r="A774" s="19" t="inlineStr">
        <is>
          <t>디아이씨</t>
        </is>
      </c>
      <c r="B774" s="19" t="inlineStr">
        <is>
          <t>092200</t>
        </is>
      </c>
      <c r="C774" s="19" t="inlineStr">
        <is>
          <t>[단기스윙]</t>
        </is>
      </c>
      <c r="D774" s="19" t="inlineStr">
        <is>
          <t>[버티기형]</t>
        </is>
      </c>
      <c r="E774" s="19" t="inlineStr">
        <is>
          <t>+5%▶60% 익절 / +10%▶30% 익절 / +20%▶10% 익절</t>
        </is>
      </c>
      <c r="F774" s="19" t="inlineStr">
        <is>
          <t>-5%▶40% 손절 / -15%▶30% 손절 / -20%▶30% 손절</t>
        </is>
      </c>
      <c r="G774" s="19" t="inlineStr">
        <is>
          <t>2026-01-02</t>
        </is>
      </c>
      <c r="H774" s="19" t="inlineStr">
        <is>
          <t>2026-06-08</t>
        </is>
      </c>
      <c r="I774" s="19" t="inlineStr">
        <is>
          <t>예</t>
        </is>
      </c>
      <c r="J774" s="19" t="n">
        <v>0.0005</v>
      </c>
      <c r="K774" s="19" t="n">
        <v>0.0025</v>
      </c>
      <c r="L774" s="19" t="n">
        <v>0.0007</v>
      </c>
      <c r="M774" s="19" t="inlineStr">
        <is>
          <t>2026-04-23</t>
        </is>
      </c>
      <c r="N774" s="19" t="n">
        <v>7355.14</v>
      </c>
      <c r="O774" s="19" t="inlineStr">
        <is>
          <t>2026-04-27</t>
        </is>
      </c>
      <c r="P774" s="19" t="n">
        <v>7944.43</v>
      </c>
      <c r="Q774" s="19" t="inlineStr">
        <is>
          <t>1차 익절 도달(5%)</t>
        </is>
      </c>
      <c r="R774" s="19" t="n">
        <v>16</v>
      </c>
      <c r="S774" s="19" t="n">
        <v>12</v>
      </c>
      <c r="T774" s="19" t="n">
        <v>8.01</v>
      </c>
      <c r="U774" s="19" t="n">
        <v>7.69</v>
      </c>
      <c r="V774" s="19" t="n">
        <v>377</v>
      </c>
    </row>
    <row r="775">
      <c r="A775" s="19" t="inlineStr">
        <is>
          <t>디아이씨</t>
        </is>
      </c>
      <c r="B775" s="19" t="inlineStr">
        <is>
          <t>092200</t>
        </is>
      </c>
      <c r="C775" s="19" t="inlineStr">
        <is>
          <t>[단기스윙]</t>
        </is>
      </c>
      <c r="D775" s="19" t="inlineStr">
        <is>
          <t>[버티기형]</t>
        </is>
      </c>
      <c r="E775" s="19" t="inlineStr">
        <is>
          <t>+5%▶60% 익절 / +10%▶30% 익절 / +20%▶10% 익절</t>
        </is>
      </c>
      <c r="F775" s="19" t="inlineStr">
        <is>
          <t>-5%▶40% 손절 / -15%▶30% 손절 / -20%▶30% 손절</t>
        </is>
      </c>
      <c r="G775" s="19" t="inlineStr">
        <is>
          <t>2026-01-02</t>
        </is>
      </c>
      <c r="H775" s="19" t="inlineStr">
        <is>
          <t>2026-06-08</t>
        </is>
      </c>
      <c r="I775" s="19" t="inlineStr">
        <is>
          <t>예</t>
        </is>
      </c>
      <c r="J775" s="19" t="n">
        <v>0.0005</v>
      </c>
      <c r="K775" s="19" t="n">
        <v>0.0025</v>
      </c>
      <c r="L775" s="19" t="n">
        <v>0.0007</v>
      </c>
      <c r="M775" s="19" t="inlineStr">
        <is>
          <t>2026-04-23</t>
        </is>
      </c>
      <c r="N775" s="19" t="n">
        <v>7355.14</v>
      </c>
      <c r="O775" s="19" t="inlineStr">
        <is>
          <t>2026-04-28</t>
        </is>
      </c>
      <c r="P775" s="19" t="n">
        <v>8124.31</v>
      </c>
      <c r="Q775" s="19" t="inlineStr">
        <is>
          <t>2차 익절 도달(10%)</t>
        </is>
      </c>
      <c r="R775" s="19" t="n">
        <v>8</v>
      </c>
      <c r="S775" s="19" t="n">
        <v>4</v>
      </c>
      <c r="T775" s="19" t="n">
        <v>10.46</v>
      </c>
      <c r="U775" s="19" t="n">
        <v>10.13</v>
      </c>
      <c r="V775" s="19" t="n">
        <v>192</v>
      </c>
    </row>
    <row r="776">
      <c r="A776" s="19" t="inlineStr">
        <is>
          <t>디아이씨</t>
        </is>
      </c>
      <c r="B776" s="19" t="inlineStr">
        <is>
          <t>092200</t>
        </is>
      </c>
      <c r="C776" s="19" t="inlineStr">
        <is>
          <t>[단기스윙]</t>
        </is>
      </c>
      <c r="D776" s="19" t="inlineStr">
        <is>
          <t>[버티기형]</t>
        </is>
      </c>
      <c r="E776" s="19" t="inlineStr">
        <is>
          <t>+5%▶60% 익절 / +10%▶30% 익절 / +20%▶10% 익절</t>
        </is>
      </c>
      <c r="F776" s="19" t="inlineStr">
        <is>
          <t>-5%▶40% 손절 / -15%▶30% 손절 / -20%▶30% 손절</t>
        </is>
      </c>
      <c r="G776" s="19" t="inlineStr">
        <is>
          <t>2026-01-02</t>
        </is>
      </c>
      <c r="H776" s="19" t="inlineStr">
        <is>
          <t>2026-06-08</t>
        </is>
      </c>
      <c r="I776" s="19" t="inlineStr">
        <is>
          <t>예</t>
        </is>
      </c>
      <c r="J776" s="19" t="n">
        <v>0.0005</v>
      </c>
      <c r="K776" s="19" t="n">
        <v>0.0025</v>
      </c>
      <c r="L776" s="19" t="n">
        <v>0.0007</v>
      </c>
      <c r="M776" s="19" t="inlineStr">
        <is>
          <t>2026-04-23</t>
        </is>
      </c>
      <c r="N776" s="19" t="n">
        <v>7355.14</v>
      </c>
      <c r="O776" s="19" t="inlineStr">
        <is>
          <t>2026-05-13</t>
        </is>
      </c>
      <c r="P776" s="19" t="n">
        <v>9293.49</v>
      </c>
      <c r="Q776" s="19" t="inlineStr">
        <is>
          <t>3차 익절 도달(20%)</t>
        </is>
      </c>
      <c r="R776" s="19" t="n">
        <v>4</v>
      </c>
      <c r="S776" s="19" t="n">
        <v>0</v>
      </c>
      <c r="T776" s="19" t="n">
        <v>26.35</v>
      </c>
      <c r="U776" s="19" t="n">
        <v>25.97</v>
      </c>
      <c r="V776" s="19" t="n">
        <v>108</v>
      </c>
    </row>
    <row r="777">
      <c r="A777" s="19" t="inlineStr">
        <is>
          <t>디아이씨</t>
        </is>
      </c>
      <c r="B777" s="19" t="inlineStr">
        <is>
          <t>092200</t>
        </is>
      </c>
      <c r="C777" s="19" t="inlineStr">
        <is>
          <t>[단기스윙]</t>
        </is>
      </c>
      <c r="D777" s="19" t="inlineStr">
        <is>
          <t>[버티기형]</t>
        </is>
      </c>
      <c r="E777" s="19" t="inlineStr">
        <is>
          <t>+5%▶60% 익절 / +10%▶30% 익절 / +20%▶10% 익절</t>
        </is>
      </c>
      <c r="F777" s="19" t="inlineStr">
        <is>
          <t>-5%▶40% 손절 / -15%▶30% 손절 / -20%▶30% 손절</t>
        </is>
      </c>
      <c r="G777" s="19" t="inlineStr">
        <is>
          <t>2026-01-02</t>
        </is>
      </c>
      <c r="H777" s="19" t="inlineStr">
        <is>
          <t>2026-06-08</t>
        </is>
      </c>
      <c r="I777" s="19" t="inlineStr">
        <is>
          <t>예</t>
        </is>
      </c>
      <c r="J777" s="19" t="n">
        <v>0.0005</v>
      </c>
      <c r="K777" s="19" t="n">
        <v>0.0025</v>
      </c>
      <c r="L777" s="19" t="n">
        <v>0.0007</v>
      </c>
      <c r="M777" s="19" t="inlineStr">
        <is>
          <t>2026-05-15</t>
        </is>
      </c>
      <c r="N777" s="19" t="n">
        <v>7175.02</v>
      </c>
      <c r="O777" s="19" t="inlineStr">
        <is>
          <t>2026-05-19</t>
        </is>
      </c>
      <c r="P777" s="19" t="n">
        <v>6515.44</v>
      </c>
      <c r="Q777" s="19" t="inlineStr">
        <is>
          <t>1차 손절 도달(-5%)</t>
        </is>
      </c>
      <c r="R777" s="19" t="n">
        <v>12</v>
      </c>
      <c r="S777" s="19" t="n">
        <v>20</v>
      </c>
      <c r="T777" s="19" t="n">
        <v>-9.19</v>
      </c>
      <c r="U777" s="19" t="n">
        <v>-9.470000000000001</v>
      </c>
      <c r="V777" s="19" t="n">
        <v>239</v>
      </c>
    </row>
    <row r="778">
      <c r="A778" s="19" t="inlineStr">
        <is>
          <t>디아이씨</t>
        </is>
      </c>
      <c r="B778" s="19" t="inlineStr">
        <is>
          <t>092200</t>
        </is>
      </c>
      <c r="C778" s="19" t="inlineStr">
        <is>
          <t>[단기스윙]</t>
        </is>
      </c>
      <c r="D778" s="19" t="inlineStr">
        <is>
          <t>[버티기형]</t>
        </is>
      </c>
      <c r="E778" s="19" t="inlineStr">
        <is>
          <t>+5%▶60% 익절 / +10%▶30% 익절 / +20%▶10% 익절</t>
        </is>
      </c>
      <c r="F778" s="19" t="inlineStr">
        <is>
          <t>-5%▶40% 손절 / -15%▶30% 손절 / -20%▶30% 손절</t>
        </is>
      </c>
      <c r="G778" s="19" t="inlineStr">
        <is>
          <t>2026-01-02</t>
        </is>
      </c>
      <c r="H778" s="19" t="inlineStr">
        <is>
          <t>2026-06-08</t>
        </is>
      </c>
      <c r="I778" s="19" t="inlineStr">
        <is>
          <t>예</t>
        </is>
      </c>
      <c r="J778" s="19" t="n">
        <v>0.0005</v>
      </c>
      <c r="K778" s="19" t="n">
        <v>0.0025</v>
      </c>
      <c r="L778" s="19" t="n">
        <v>0.0007</v>
      </c>
      <c r="M778" s="19" t="inlineStr">
        <is>
          <t>2026-05-15</t>
        </is>
      </c>
      <c r="N778" s="19" t="n">
        <v>7175.02</v>
      </c>
      <c r="O778" s="19" t="inlineStr">
        <is>
          <t>2026-05-22</t>
        </is>
      </c>
      <c r="P778" s="19" t="n">
        <v>9103.620000000001</v>
      </c>
      <c r="Q778" s="19" t="inlineStr">
        <is>
          <t>3차 익절 도달(20%)</t>
        </is>
      </c>
      <c r="R778" s="19" t="n">
        <v>20</v>
      </c>
      <c r="S778" s="19" t="n">
        <v>0</v>
      </c>
      <c r="T778" s="19" t="n">
        <v>26.88</v>
      </c>
      <c r="U778" s="19" t="n">
        <v>26.5</v>
      </c>
      <c r="V778" s="19" t="n">
        <v>527</v>
      </c>
    </row>
    <row r="779">
      <c r="A779" s="19" t="inlineStr">
        <is>
          <t>디아이씨</t>
        </is>
      </c>
      <c r="B779" s="19" t="inlineStr">
        <is>
          <t>092200</t>
        </is>
      </c>
      <c r="C779" s="19" t="inlineStr">
        <is>
          <t>[대표님룰]</t>
        </is>
      </c>
      <c r="D779" s="19" t="inlineStr">
        <is>
          <t>[칼손절]</t>
        </is>
      </c>
      <c r="E779" s="19" t="inlineStr">
        <is>
          <t>+5%▶60% 익절 / +10%▶30% 익절 / +30%▶10% 익절</t>
        </is>
      </c>
      <c r="F779" s="19" t="inlineStr">
        <is>
          <t>-2%▶80% 손절 / -4%▶10% 손절 / -6%▶10% 손절</t>
        </is>
      </c>
      <c r="G779" s="19" t="inlineStr">
        <is>
          <t>2026-01-02</t>
        </is>
      </c>
      <c r="H779" s="19" t="inlineStr">
        <is>
          <t>2026-06-08</t>
        </is>
      </c>
      <c r="I779" s="19" t="inlineStr">
        <is>
          <t>예</t>
        </is>
      </c>
      <c r="J779" s="19" t="n">
        <v>0.0005</v>
      </c>
      <c r="K779" s="19" t="n">
        <v>0.0025</v>
      </c>
      <c r="L779" s="19" t="n">
        <v>0.0007</v>
      </c>
      <c r="M779" s="19" t="inlineStr">
        <is>
          <t>2026-02-26</t>
        </is>
      </c>
      <c r="N779" s="19" t="n">
        <v>10197.13</v>
      </c>
      <c r="O779" s="19" t="inlineStr">
        <is>
          <t>2026-03-03</t>
        </is>
      </c>
      <c r="P779" s="19" t="n">
        <v>9443.389999999999</v>
      </c>
      <c r="Q779" s="19" t="inlineStr">
        <is>
          <t>최종 손절 도달(-6%)</t>
        </is>
      </c>
      <c r="R779" s="19" t="n">
        <v>29</v>
      </c>
      <c r="S779" s="19" t="n">
        <v>0</v>
      </c>
      <c r="T779" s="19" t="n">
        <v>-7.39</v>
      </c>
      <c r="U779" s="19" t="n">
        <v>-7.67</v>
      </c>
      <c r="V779" s="19" t="n">
        <v>833</v>
      </c>
    </row>
    <row r="780">
      <c r="A780" s="19" t="inlineStr">
        <is>
          <t>디아이씨</t>
        </is>
      </c>
      <c r="B780" s="19" t="inlineStr">
        <is>
          <t>092200</t>
        </is>
      </c>
      <c r="C780" s="19" t="inlineStr">
        <is>
          <t>[대표님룰]</t>
        </is>
      </c>
      <c r="D780" s="19" t="inlineStr">
        <is>
          <t>[칼손절]</t>
        </is>
      </c>
      <c r="E780" s="19" t="inlineStr">
        <is>
          <t>+5%▶60% 익절 / +10%▶30% 익절 / +30%▶10% 익절</t>
        </is>
      </c>
      <c r="F780" s="19" t="inlineStr">
        <is>
          <t>-2%▶80% 손절 / -4%▶10% 손절 / -6%▶10% 손절</t>
        </is>
      </c>
      <c r="G780" s="19" t="inlineStr">
        <is>
          <t>2026-01-02</t>
        </is>
      </c>
      <c r="H780" s="19" t="inlineStr">
        <is>
          <t>2026-06-08</t>
        </is>
      </c>
      <c r="I780" s="19" t="inlineStr">
        <is>
          <t>예</t>
        </is>
      </c>
      <c r="J780" s="19" t="n">
        <v>0.0005</v>
      </c>
      <c r="K780" s="19" t="n">
        <v>0.0025</v>
      </c>
      <c r="L780" s="19" t="n">
        <v>0.0007</v>
      </c>
      <c r="M780" s="19" t="inlineStr">
        <is>
          <t>2026-03-17</t>
        </is>
      </c>
      <c r="N780" s="19" t="n">
        <v>9416.59</v>
      </c>
      <c r="O780" s="19" t="inlineStr">
        <is>
          <t>2026-03-18</t>
        </is>
      </c>
      <c r="P780" s="19" t="n">
        <v>9163.58</v>
      </c>
      <c r="Q780" s="19" t="inlineStr">
        <is>
          <t>1차 손절 도달(-2%)</t>
        </is>
      </c>
      <c r="R780" s="19" t="n">
        <v>23</v>
      </c>
      <c r="S780" s="19" t="n">
        <v>6</v>
      </c>
      <c r="T780" s="19" t="n">
        <v>-2.69</v>
      </c>
      <c r="U780" s="19" t="n">
        <v>-2.98</v>
      </c>
      <c r="V780" s="19" t="n">
        <v>635</v>
      </c>
    </row>
    <row r="781">
      <c r="A781" s="19" t="inlineStr">
        <is>
          <t>디아이씨</t>
        </is>
      </c>
      <c r="B781" s="19" t="inlineStr">
        <is>
          <t>092200</t>
        </is>
      </c>
      <c r="C781" s="19" t="inlineStr">
        <is>
          <t>[대표님룰]</t>
        </is>
      </c>
      <c r="D781" s="19" t="inlineStr">
        <is>
          <t>[칼손절]</t>
        </is>
      </c>
      <c r="E781" s="19" t="inlineStr">
        <is>
          <t>+5%▶60% 익절 / +10%▶30% 익절 / +30%▶10% 익절</t>
        </is>
      </c>
      <c r="F781" s="19" t="inlineStr">
        <is>
          <t>-2%▶80% 손절 / -4%▶10% 손절 / -6%▶10% 손절</t>
        </is>
      </c>
      <c r="G781" s="19" t="inlineStr">
        <is>
          <t>2026-01-02</t>
        </is>
      </c>
      <c r="H781" s="19" t="inlineStr">
        <is>
          <t>2026-06-08</t>
        </is>
      </c>
      <c r="I781" s="19" t="inlineStr">
        <is>
          <t>예</t>
        </is>
      </c>
      <c r="J781" s="19" t="n">
        <v>0.0005</v>
      </c>
      <c r="K781" s="19" t="n">
        <v>0.0025</v>
      </c>
      <c r="L781" s="19" t="n">
        <v>0.0007</v>
      </c>
      <c r="M781" s="19" t="inlineStr">
        <is>
          <t>2026-03-17</t>
        </is>
      </c>
      <c r="N781" s="19" t="n">
        <v>9416.59</v>
      </c>
      <c r="O781" s="19" t="inlineStr">
        <is>
          <t>2026-03-23</t>
        </is>
      </c>
      <c r="P781" s="19" t="n">
        <v>8444.08</v>
      </c>
      <c r="Q781" s="19" t="inlineStr">
        <is>
          <t>최종 손절 도달(-6%)</t>
        </is>
      </c>
      <c r="R781" s="19" t="n">
        <v>6</v>
      </c>
      <c r="S781" s="19" t="n">
        <v>0</v>
      </c>
      <c r="T781" s="19" t="n">
        <v>-10.33</v>
      </c>
      <c r="U781" s="19" t="n">
        <v>-10.6</v>
      </c>
      <c r="V781" s="19" t="n">
        <v>155</v>
      </c>
    </row>
    <row r="782">
      <c r="A782" s="19" t="inlineStr">
        <is>
          <t>디아이씨</t>
        </is>
      </c>
      <c r="B782" s="19" t="inlineStr">
        <is>
          <t>092200</t>
        </is>
      </c>
      <c r="C782" s="19" t="inlineStr">
        <is>
          <t>[대표님룰]</t>
        </is>
      </c>
      <c r="D782" s="19" t="inlineStr">
        <is>
          <t>[칼손절]</t>
        </is>
      </c>
      <c r="E782" s="19" t="inlineStr">
        <is>
          <t>+5%▶60% 익절 / +10%▶30% 익절 / +30%▶10% 익절</t>
        </is>
      </c>
      <c r="F782" s="19" t="inlineStr">
        <is>
          <t>-2%▶80% 손절 / -4%▶10% 손절 / -6%▶10% 손절</t>
        </is>
      </c>
      <c r="G782" s="19" t="inlineStr">
        <is>
          <t>2026-01-02</t>
        </is>
      </c>
      <c r="H782" s="19" t="inlineStr">
        <is>
          <t>2026-06-08</t>
        </is>
      </c>
      <c r="I782" s="19" t="inlineStr">
        <is>
          <t>예</t>
        </is>
      </c>
      <c r="J782" s="19" t="n">
        <v>0.0005</v>
      </c>
      <c r="K782" s="19" t="n">
        <v>0.0025</v>
      </c>
      <c r="L782" s="19" t="n">
        <v>0.0007</v>
      </c>
      <c r="M782" s="19" t="inlineStr">
        <is>
          <t>2026-03-23</t>
        </is>
      </c>
      <c r="N782" s="19" t="n">
        <v>8455.91</v>
      </c>
      <c r="O782" s="19" t="inlineStr">
        <is>
          <t>2026-03-31</t>
        </is>
      </c>
      <c r="P782" s="19" t="n">
        <v>8224.24</v>
      </c>
      <c r="Q782" s="19" t="inlineStr">
        <is>
          <t>1차 손절 도달(-2%)</t>
        </is>
      </c>
      <c r="R782" s="19" t="n">
        <v>24</v>
      </c>
      <c r="S782" s="19" t="n">
        <v>7</v>
      </c>
      <c r="T782" s="19" t="n">
        <v>-2.74</v>
      </c>
      <c r="U782" s="19" t="n">
        <v>-3.03</v>
      </c>
      <c r="V782" s="19" t="n">
        <v>595</v>
      </c>
    </row>
    <row r="783">
      <c r="A783" s="19" t="inlineStr">
        <is>
          <t>디아이씨</t>
        </is>
      </c>
      <c r="B783" s="19" t="inlineStr">
        <is>
          <t>092200</t>
        </is>
      </c>
      <c r="C783" s="19" t="inlineStr">
        <is>
          <t>[대표님룰]</t>
        </is>
      </c>
      <c r="D783" s="19" t="inlineStr">
        <is>
          <t>[칼손절]</t>
        </is>
      </c>
      <c r="E783" s="19" t="inlineStr">
        <is>
          <t>+5%▶60% 익절 / +10%▶30% 익절 / +30%▶10% 익절</t>
        </is>
      </c>
      <c r="F783" s="19" t="inlineStr">
        <is>
          <t>-2%▶80% 손절 / -4%▶10% 손절 / -6%▶10% 손절</t>
        </is>
      </c>
      <c r="G783" s="19" t="inlineStr">
        <is>
          <t>2026-01-02</t>
        </is>
      </c>
      <c r="H783" s="19" t="inlineStr">
        <is>
          <t>2026-06-08</t>
        </is>
      </c>
      <c r="I783" s="19" t="inlineStr">
        <is>
          <t>예</t>
        </is>
      </c>
      <c r="J783" s="19" t="n">
        <v>0.0005</v>
      </c>
      <c r="K783" s="19" t="n">
        <v>0.0025</v>
      </c>
      <c r="L783" s="19" t="n">
        <v>0.0007</v>
      </c>
      <c r="M783" s="19" t="inlineStr">
        <is>
          <t>2026-03-23</t>
        </is>
      </c>
      <c r="N783" s="19" t="n">
        <v>8455.91</v>
      </c>
      <c r="O783" s="19" t="inlineStr">
        <is>
          <t>2026-04-02</t>
        </is>
      </c>
      <c r="P783" s="19" t="n">
        <v>8064.35</v>
      </c>
      <c r="Q783" s="19" t="inlineStr">
        <is>
          <t>2차 손절 도달(-4%)</t>
        </is>
      </c>
      <c r="R783" s="19" t="n">
        <v>3</v>
      </c>
      <c r="S783" s="19" t="n">
        <v>4</v>
      </c>
      <c r="T783" s="19" t="n">
        <v>-4.63</v>
      </c>
      <c r="U783" s="19" t="n">
        <v>-4.92</v>
      </c>
      <c r="V783" s="19" t="n">
        <v>73</v>
      </c>
    </row>
    <row r="784">
      <c r="A784" s="19" t="inlineStr">
        <is>
          <t>디아이씨</t>
        </is>
      </c>
      <c r="B784" s="19" t="inlineStr">
        <is>
          <t>092200</t>
        </is>
      </c>
      <c r="C784" s="19" t="inlineStr">
        <is>
          <t>[대표님룰]</t>
        </is>
      </c>
      <c r="D784" s="19" t="inlineStr">
        <is>
          <t>[칼손절]</t>
        </is>
      </c>
      <c r="E784" s="19" t="inlineStr">
        <is>
          <t>+5%▶60% 익절 / +10%▶30% 익절 / +30%▶10% 익절</t>
        </is>
      </c>
      <c r="F784" s="19" t="inlineStr">
        <is>
          <t>-2%▶80% 손절 / -4%▶10% 손절 / -6%▶10% 손절</t>
        </is>
      </c>
      <c r="G784" s="19" t="inlineStr">
        <is>
          <t>2026-01-02</t>
        </is>
      </c>
      <c r="H784" s="19" t="inlineStr">
        <is>
          <t>2026-06-08</t>
        </is>
      </c>
      <c r="I784" s="19" t="inlineStr">
        <is>
          <t>예</t>
        </is>
      </c>
      <c r="J784" s="19" t="n">
        <v>0.0005</v>
      </c>
      <c r="K784" s="19" t="n">
        <v>0.0025</v>
      </c>
      <c r="L784" s="19" t="n">
        <v>0.0007</v>
      </c>
      <c r="M784" s="19" t="inlineStr">
        <is>
          <t>2026-03-23</t>
        </is>
      </c>
      <c r="N784" s="19" t="n">
        <v>8455.91</v>
      </c>
      <c r="O784" s="19" t="inlineStr">
        <is>
          <t>2026-04-06</t>
        </is>
      </c>
      <c r="P784" s="19" t="n">
        <v>7894.47</v>
      </c>
      <c r="Q784" s="19" t="inlineStr">
        <is>
          <t>최종 손절 도달(-6%)</t>
        </is>
      </c>
      <c r="R784" s="19" t="n">
        <v>4</v>
      </c>
      <c r="S784" s="19" t="n">
        <v>0</v>
      </c>
      <c r="T784" s="19" t="n">
        <v>-6.64</v>
      </c>
      <c r="U784" s="19" t="n">
        <v>-6.92</v>
      </c>
      <c r="V784" s="19" t="n">
        <v>96</v>
      </c>
    </row>
    <row r="785">
      <c r="A785" s="19" t="inlineStr">
        <is>
          <t>디아이씨</t>
        </is>
      </c>
      <c r="B785" s="19" t="inlineStr">
        <is>
          <t>092200</t>
        </is>
      </c>
      <c r="C785" s="19" t="inlineStr">
        <is>
          <t>[대표님룰]</t>
        </is>
      </c>
      <c r="D785" s="19" t="inlineStr">
        <is>
          <t>[칼손절]</t>
        </is>
      </c>
      <c r="E785" s="19" t="inlineStr">
        <is>
          <t>+5%▶60% 익절 / +10%▶30% 익절 / +30%▶10% 익절</t>
        </is>
      </c>
      <c r="F785" s="19" t="inlineStr">
        <is>
          <t>-2%▶80% 손절 / -4%▶10% 손절 / -6%▶10% 손절</t>
        </is>
      </c>
      <c r="G785" s="19" t="inlineStr">
        <is>
          <t>2026-01-02</t>
        </is>
      </c>
      <c r="H785" s="19" t="inlineStr">
        <is>
          <t>2026-06-08</t>
        </is>
      </c>
      <c r="I785" s="19" t="inlineStr">
        <is>
          <t>예</t>
        </is>
      </c>
      <c r="J785" s="19" t="n">
        <v>0.0005</v>
      </c>
      <c r="K785" s="19" t="n">
        <v>0.0025</v>
      </c>
      <c r="L785" s="19" t="n">
        <v>0.0007</v>
      </c>
      <c r="M785" s="19" t="inlineStr">
        <is>
          <t>2026-04-15</t>
        </is>
      </c>
      <c r="N785" s="19" t="n">
        <v>7855.49</v>
      </c>
      <c r="O785" s="19" t="inlineStr">
        <is>
          <t>2026-04-20</t>
        </is>
      </c>
      <c r="P785" s="19" t="n">
        <v>7544.72</v>
      </c>
      <c r="Q785" s="19" t="inlineStr">
        <is>
          <t>1차 손절 도달(-2%)</t>
        </is>
      </c>
      <c r="R785" s="19" t="n">
        <v>25</v>
      </c>
      <c r="S785" s="19" t="n">
        <v>7</v>
      </c>
      <c r="T785" s="19" t="n">
        <v>-3.96</v>
      </c>
      <c r="U785" s="19" t="n">
        <v>-4.24</v>
      </c>
      <c r="V785" s="19" t="n">
        <v>570</v>
      </c>
    </row>
    <row r="786">
      <c r="A786" s="19" t="inlineStr">
        <is>
          <t>디아이씨</t>
        </is>
      </c>
      <c r="B786" s="19" t="inlineStr">
        <is>
          <t>092200</t>
        </is>
      </c>
      <c r="C786" s="19" t="inlineStr">
        <is>
          <t>[대표님룰]</t>
        </is>
      </c>
      <c r="D786" s="19" t="inlineStr">
        <is>
          <t>[칼손절]</t>
        </is>
      </c>
      <c r="E786" s="19" t="inlineStr">
        <is>
          <t>+5%▶60% 익절 / +10%▶30% 익절 / +30%▶10% 익절</t>
        </is>
      </c>
      <c r="F786" s="19" t="inlineStr">
        <is>
          <t>-2%▶80% 손절 / -4%▶10% 손절 / -6%▶10% 손절</t>
        </is>
      </c>
      <c r="G786" s="19" t="inlineStr">
        <is>
          <t>2026-01-02</t>
        </is>
      </c>
      <c r="H786" s="19" t="inlineStr">
        <is>
          <t>2026-06-08</t>
        </is>
      </c>
      <c r="I786" s="19" t="inlineStr">
        <is>
          <t>예</t>
        </is>
      </c>
      <c r="J786" s="19" t="n">
        <v>0.0005</v>
      </c>
      <c r="K786" s="19" t="n">
        <v>0.0025</v>
      </c>
      <c r="L786" s="19" t="n">
        <v>0.0007</v>
      </c>
      <c r="M786" s="19" t="inlineStr">
        <is>
          <t>2026-04-15</t>
        </is>
      </c>
      <c r="N786" s="19" t="n">
        <v>7855.49</v>
      </c>
      <c r="O786" s="19" t="inlineStr">
        <is>
          <t>2026-04-23</t>
        </is>
      </c>
      <c r="P786" s="19" t="n">
        <v>7344.85</v>
      </c>
      <c r="Q786" s="19" t="inlineStr">
        <is>
          <t>최종 손절 도달(-6%)</t>
        </is>
      </c>
      <c r="R786" s="19" t="n">
        <v>7</v>
      </c>
      <c r="S786" s="19" t="n">
        <v>0</v>
      </c>
      <c r="T786" s="19" t="n">
        <v>-6.5</v>
      </c>
      <c r="U786" s="19" t="n">
        <v>-6.78</v>
      </c>
      <c r="V786" s="19" t="n">
        <v>156</v>
      </c>
    </row>
    <row r="787">
      <c r="A787" s="19" t="inlineStr">
        <is>
          <t>디아이씨</t>
        </is>
      </c>
      <c r="B787" s="19" t="inlineStr">
        <is>
          <t>092200</t>
        </is>
      </c>
      <c r="C787" s="19" t="inlineStr">
        <is>
          <t>[대표님룰]</t>
        </is>
      </c>
      <c r="D787" s="19" t="inlineStr">
        <is>
          <t>[칼손절]</t>
        </is>
      </c>
      <c r="E787" s="19" t="inlineStr">
        <is>
          <t>+5%▶60% 익절 / +10%▶30% 익절 / +30%▶10% 익절</t>
        </is>
      </c>
      <c r="F787" s="19" t="inlineStr">
        <is>
          <t>-2%▶80% 손절 / -4%▶10% 손절 / -6%▶10% 손절</t>
        </is>
      </c>
      <c r="G787" s="19" t="inlineStr">
        <is>
          <t>2026-01-02</t>
        </is>
      </c>
      <c r="H787" s="19" t="inlineStr">
        <is>
          <t>2026-06-08</t>
        </is>
      </c>
      <c r="I787" s="19" t="inlineStr">
        <is>
          <t>예</t>
        </is>
      </c>
      <c r="J787" s="19" t="n">
        <v>0.0005</v>
      </c>
      <c r="K787" s="19" t="n">
        <v>0.0025</v>
      </c>
      <c r="L787" s="19" t="n">
        <v>0.0007</v>
      </c>
      <c r="M787" s="19" t="inlineStr">
        <is>
          <t>2026-04-23</t>
        </is>
      </c>
      <c r="N787" s="19" t="n">
        <v>7355.14</v>
      </c>
      <c r="O787" s="19" t="inlineStr">
        <is>
          <t>2026-04-27</t>
        </is>
      </c>
      <c r="P787" s="19" t="n">
        <v>7944.43</v>
      </c>
      <c r="Q787" s="19" t="inlineStr">
        <is>
          <t>1차 익절 도달(5%)</t>
        </is>
      </c>
      <c r="R787" s="19" t="n">
        <v>19</v>
      </c>
      <c r="S787" s="19" t="n">
        <v>14</v>
      </c>
      <c r="T787" s="19" t="n">
        <v>8.01</v>
      </c>
      <c r="U787" s="19" t="n">
        <v>7.69</v>
      </c>
      <c r="V787" s="19" t="n">
        <v>447</v>
      </c>
    </row>
    <row r="788">
      <c r="A788" s="19" t="inlineStr">
        <is>
          <t>디아이씨</t>
        </is>
      </c>
      <c r="B788" s="19" t="inlineStr">
        <is>
          <t>092200</t>
        </is>
      </c>
      <c r="C788" s="19" t="inlineStr">
        <is>
          <t>[대표님룰]</t>
        </is>
      </c>
      <c r="D788" s="19" t="inlineStr">
        <is>
          <t>[칼손절]</t>
        </is>
      </c>
      <c r="E788" s="19" t="inlineStr">
        <is>
          <t>+5%▶60% 익절 / +10%▶30% 익절 / +30%▶10% 익절</t>
        </is>
      </c>
      <c r="F788" s="19" t="inlineStr">
        <is>
          <t>-2%▶80% 손절 / -4%▶10% 손절 / -6%▶10% 손절</t>
        </is>
      </c>
      <c r="G788" s="19" t="inlineStr">
        <is>
          <t>2026-01-02</t>
        </is>
      </c>
      <c r="H788" s="19" t="inlineStr">
        <is>
          <t>2026-06-08</t>
        </is>
      </c>
      <c r="I788" s="19" t="inlineStr">
        <is>
          <t>예</t>
        </is>
      </c>
      <c r="J788" s="19" t="n">
        <v>0.0005</v>
      </c>
      <c r="K788" s="19" t="n">
        <v>0.0025</v>
      </c>
      <c r="L788" s="19" t="n">
        <v>0.0007</v>
      </c>
      <c r="M788" s="19" t="inlineStr">
        <is>
          <t>2026-04-23</t>
        </is>
      </c>
      <c r="N788" s="19" t="n">
        <v>7355.14</v>
      </c>
      <c r="O788" s="19" t="inlineStr">
        <is>
          <t>2026-04-28</t>
        </is>
      </c>
      <c r="P788" s="19" t="n">
        <v>8124.31</v>
      </c>
      <c r="Q788" s="19" t="inlineStr">
        <is>
          <t>2차 익절 도달(10%)</t>
        </is>
      </c>
      <c r="R788" s="19" t="n">
        <v>9</v>
      </c>
      <c r="S788" s="19" t="n">
        <v>5</v>
      </c>
      <c r="T788" s="19" t="n">
        <v>10.46</v>
      </c>
      <c r="U788" s="19" t="n">
        <v>10.13</v>
      </c>
      <c r="V788" s="19" t="n">
        <v>216</v>
      </c>
    </row>
    <row r="789">
      <c r="A789" s="19" t="inlineStr">
        <is>
          <t>디아이씨</t>
        </is>
      </c>
      <c r="B789" s="19" t="inlineStr">
        <is>
          <t>092200</t>
        </is>
      </c>
      <c r="C789" s="19" t="inlineStr">
        <is>
          <t>[대표님룰]</t>
        </is>
      </c>
      <c r="D789" s="19" t="inlineStr">
        <is>
          <t>[칼손절]</t>
        </is>
      </c>
      <c r="E789" s="19" t="inlineStr">
        <is>
          <t>+5%▶60% 익절 / +10%▶30% 익절 / +30%▶10% 익절</t>
        </is>
      </c>
      <c r="F789" s="19" t="inlineStr">
        <is>
          <t>-2%▶80% 손절 / -4%▶10% 손절 / -6%▶10% 손절</t>
        </is>
      </c>
      <c r="G789" s="19" t="inlineStr">
        <is>
          <t>2026-01-02</t>
        </is>
      </c>
      <c r="H789" s="19" t="inlineStr">
        <is>
          <t>2026-06-08</t>
        </is>
      </c>
      <c r="I789" s="19" t="inlineStr">
        <is>
          <t>예</t>
        </is>
      </c>
      <c r="J789" s="19" t="n">
        <v>0.0005</v>
      </c>
      <c r="K789" s="19" t="n">
        <v>0.0025</v>
      </c>
      <c r="L789" s="19" t="n">
        <v>0.0007</v>
      </c>
      <c r="M789" s="19" t="inlineStr">
        <is>
          <t>2026-04-23</t>
        </is>
      </c>
      <c r="N789" s="19" t="n">
        <v>7355.14</v>
      </c>
      <c r="O789" s="19" t="inlineStr">
        <is>
          <t>2026-05-06</t>
        </is>
      </c>
      <c r="P789" s="19" t="n">
        <v>7174.97</v>
      </c>
      <c r="Q789" s="19" t="inlineStr">
        <is>
          <t>1차 손절 도달(-2%)</t>
        </is>
      </c>
      <c r="R789" s="19" t="n">
        <v>5</v>
      </c>
      <c r="S789" s="19" t="n">
        <v>0</v>
      </c>
      <c r="T789" s="19" t="n">
        <v>-2.45</v>
      </c>
      <c r="U789" s="19" t="n">
        <v>-2.74</v>
      </c>
      <c r="V789" s="19" t="n">
        <v>108</v>
      </c>
    </row>
    <row r="790">
      <c r="A790" s="19" t="inlineStr">
        <is>
          <t>디아이씨</t>
        </is>
      </c>
      <c r="B790" s="19" t="inlineStr">
        <is>
          <t>092200</t>
        </is>
      </c>
      <c r="C790" s="19" t="inlineStr">
        <is>
          <t>[대표님룰]</t>
        </is>
      </c>
      <c r="D790" s="19" t="inlineStr">
        <is>
          <t>[칼손절]</t>
        </is>
      </c>
      <c r="E790" s="19" t="inlineStr">
        <is>
          <t>+5%▶60% 익절 / +10%▶30% 익절 / +30%▶10% 익절</t>
        </is>
      </c>
      <c r="F790" s="19" t="inlineStr">
        <is>
          <t>-2%▶80% 손절 / -4%▶10% 손절 / -6%▶10% 손절</t>
        </is>
      </c>
      <c r="G790" s="19" t="inlineStr">
        <is>
          <t>2026-01-02</t>
        </is>
      </c>
      <c r="H790" s="19" t="inlineStr">
        <is>
          <t>2026-06-08</t>
        </is>
      </c>
      <c r="I790" s="19" t="inlineStr">
        <is>
          <t>예</t>
        </is>
      </c>
      <c r="J790" s="19" t="n">
        <v>0.0005</v>
      </c>
      <c r="K790" s="19" t="n">
        <v>0.0025</v>
      </c>
      <c r="L790" s="19" t="n">
        <v>0.0007</v>
      </c>
      <c r="M790" s="19" t="inlineStr">
        <is>
          <t>2026-05-06</t>
        </is>
      </c>
      <c r="N790" s="19" t="n">
        <v>7185.03</v>
      </c>
      <c r="O790" s="19" t="inlineStr">
        <is>
          <t>2026-05-07</t>
        </is>
      </c>
      <c r="P790" s="19" t="n">
        <v>7714.6</v>
      </c>
      <c r="Q790" s="19" t="inlineStr">
        <is>
          <t>1차 익절 도달(5%)</t>
        </is>
      </c>
      <c r="R790" s="19" t="n">
        <v>21</v>
      </c>
      <c r="S790" s="19" t="n">
        <v>15</v>
      </c>
      <c r="T790" s="19" t="n">
        <v>7.37</v>
      </c>
      <c r="U790" s="19" t="n">
        <v>7.05</v>
      </c>
      <c r="V790" s="19" t="n">
        <v>480</v>
      </c>
    </row>
    <row r="791">
      <c r="A791" s="19" t="inlineStr">
        <is>
          <t>디아이씨</t>
        </is>
      </c>
      <c r="B791" s="19" t="inlineStr">
        <is>
          <t>092200</t>
        </is>
      </c>
      <c r="C791" s="19" t="inlineStr">
        <is>
          <t>[대표님룰]</t>
        </is>
      </c>
      <c r="D791" s="19" t="inlineStr">
        <is>
          <t>[칼손절]</t>
        </is>
      </c>
      <c r="E791" s="19" t="inlineStr">
        <is>
          <t>+5%▶60% 익절 / +10%▶30% 익절 / +30%▶10% 익절</t>
        </is>
      </c>
      <c r="F791" s="19" t="inlineStr">
        <is>
          <t>-2%▶80% 손절 / -4%▶10% 손절 / -6%▶10% 손절</t>
        </is>
      </c>
      <c r="G791" s="19" t="inlineStr">
        <is>
          <t>2026-01-02</t>
        </is>
      </c>
      <c r="H791" s="19" t="inlineStr">
        <is>
          <t>2026-06-08</t>
        </is>
      </c>
      <c r="I791" s="19" t="inlineStr">
        <is>
          <t>예</t>
        </is>
      </c>
      <c r="J791" s="19" t="n">
        <v>0.0005</v>
      </c>
      <c r="K791" s="19" t="n">
        <v>0.0025</v>
      </c>
      <c r="L791" s="19" t="n">
        <v>0.0007</v>
      </c>
      <c r="M791" s="19" t="inlineStr">
        <is>
          <t>2026-05-06</t>
        </is>
      </c>
      <c r="N791" s="19" t="n">
        <v>7185.03</v>
      </c>
      <c r="O791" s="19" t="inlineStr">
        <is>
          <t>2026-05-12</t>
        </is>
      </c>
      <c r="P791" s="19" t="n">
        <v>8743.879999999999</v>
      </c>
      <c r="Q791" s="19" t="inlineStr">
        <is>
          <t>2차 익절 도달(10%)</t>
        </is>
      </c>
      <c r="R791" s="19" t="n">
        <v>10</v>
      </c>
      <c r="S791" s="19" t="n">
        <v>5</v>
      </c>
      <c r="T791" s="19" t="n">
        <v>21.7</v>
      </c>
      <c r="U791" s="19" t="n">
        <v>21.33</v>
      </c>
      <c r="V791" s="19" t="n">
        <v>255</v>
      </c>
    </row>
    <row r="792">
      <c r="A792" s="19" t="inlineStr">
        <is>
          <t>디아이씨</t>
        </is>
      </c>
      <c r="B792" s="19" t="inlineStr">
        <is>
          <t>092200</t>
        </is>
      </c>
      <c r="C792" s="19" t="inlineStr">
        <is>
          <t>[대표님룰]</t>
        </is>
      </c>
      <c r="D792" s="19" t="inlineStr">
        <is>
          <t>[칼손절]</t>
        </is>
      </c>
      <c r="E792" s="19" t="inlineStr">
        <is>
          <t>+5%▶60% 익절 / +10%▶30% 익절 / +30%▶10% 익절</t>
        </is>
      </c>
      <c r="F792" s="19" t="inlineStr">
        <is>
          <t>-2%▶80% 손절 / -4%▶10% 손절 / -6%▶10% 손절</t>
        </is>
      </c>
      <c r="G792" s="19" t="inlineStr">
        <is>
          <t>2026-01-02</t>
        </is>
      </c>
      <c r="H792" s="19" t="inlineStr">
        <is>
          <t>2026-06-08</t>
        </is>
      </c>
      <c r="I792" s="19" t="inlineStr">
        <is>
          <t>예</t>
        </is>
      </c>
      <c r="J792" s="19" t="n">
        <v>0.0005</v>
      </c>
      <c r="K792" s="19" t="n">
        <v>0.0025</v>
      </c>
      <c r="L792" s="19" t="n">
        <v>0.0007</v>
      </c>
      <c r="M792" s="19" t="inlineStr">
        <is>
          <t>2026-05-06</t>
        </is>
      </c>
      <c r="N792" s="19" t="n">
        <v>7185.03</v>
      </c>
      <c r="O792" s="19" t="inlineStr">
        <is>
          <t>2026-05-18</t>
        </is>
      </c>
      <c r="P792" s="19" t="n">
        <v>6895.17</v>
      </c>
      <c r="Q792" s="19" t="inlineStr">
        <is>
          <t>1차 손절 도달(-2%)</t>
        </is>
      </c>
      <c r="R792" s="19" t="n">
        <v>5</v>
      </c>
      <c r="S792" s="19" t="n">
        <v>0</v>
      </c>
      <c r="T792" s="19" t="n">
        <v>-4.03</v>
      </c>
      <c r="U792" s="19" t="n">
        <v>-4.32</v>
      </c>
      <c r="V792" s="19" t="n">
        <v>104</v>
      </c>
    </row>
    <row r="793">
      <c r="A793" s="19" t="inlineStr">
        <is>
          <t>디아이씨</t>
        </is>
      </c>
      <c r="B793" s="19" t="inlineStr">
        <is>
          <t>092200</t>
        </is>
      </c>
      <c r="C793" s="19" t="inlineStr">
        <is>
          <t>[대표님룰]</t>
        </is>
      </c>
      <c r="D793" s="19" t="inlineStr">
        <is>
          <t>[칼손절]</t>
        </is>
      </c>
      <c r="E793" s="19" t="inlineStr">
        <is>
          <t>+5%▶60% 익절 / +10%▶30% 익절 / +30%▶10% 익절</t>
        </is>
      </c>
      <c r="F793" s="19" t="inlineStr">
        <is>
          <t>-2%▶80% 손절 / -4%▶10% 손절 / -6%▶10% 손절</t>
        </is>
      </c>
      <c r="G793" s="19" t="inlineStr">
        <is>
          <t>2026-01-02</t>
        </is>
      </c>
      <c r="H793" s="19" t="inlineStr">
        <is>
          <t>2026-06-08</t>
        </is>
      </c>
      <c r="I793" s="19" t="inlineStr">
        <is>
          <t>예</t>
        </is>
      </c>
      <c r="J793" s="19" t="n">
        <v>0.0005</v>
      </c>
      <c r="K793" s="19" t="n">
        <v>0.0025</v>
      </c>
      <c r="L793" s="19" t="n">
        <v>0.0007</v>
      </c>
      <c r="M793" s="19" t="inlineStr">
        <is>
          <t>2026-05-18</t>
        </is>
      </c>
      <c r="N793" s="19" t="n">
        <v>6904.83</v>
      </c>
      <c r="O793" s="19" t="inlineStr">
        <is>
          <t>2026-05-19</t>
        </is>
      </c>
      <c r="P793" s="19" t="n">
        <v>6515.44</v>
      </c>
      <c r="Q793" s="19" t="inlineStr">
        <is>
          <t>2차 손절 도달(-4%)</t>
        </is>
      </c>
      <c r="R793" s="19" t="n">
        <v>4</v>
      </c>
      <c r="S793" s="19" t="n">
        <v>37</v>
      </c>
      <c r="T793" s="19" t="n">
        <v>-5.64</v>
      </c>
      <c r="U793" s="19" t="n">
        <v>-5.92</v>
      </c>
      <c r="V793" s="19" t="n">
        <v>79</v>
      </c>
    </row>
    <row r="794">
      <c r="A794" s="19" t="inlineStr">
        <is>
          <t>디아이씨</t>
        </is>
      </c>
      <c r="B794" s="19" t="inlineStr">
        <is>
          <t>092200</t>
        </is>
      </c>
      <c r="C794" s="19" t="inlineStr">
        <is>
          <t>[대표님룰]</t>
        </is>
      </c>
      <c r="D794" s="19" t="inlineStr">
        <is>
          <t>[칼손절]</t>
        </is>
      </c>
      <c r="E794" s="19" t="inlineStr">
        <is>
          <t>+5%▶60% 익절 / +10%▶30% 익절 / +30%▶10% 익절</t>
        </is>
      </c>
      <c r="F794" s="19" t="inlineStr">
        <is>
          <t>-2%▶80% 손절 / -4%▶10% 손절 / -6%▶10% 손절</t>
        </is>
      </c>
      <c r="G794" s="19" t="inlineStr">
        <is>
          <t>2026-01-02</t>
        </is>
      </c>
      <c r="H794" s="19" t="inlineStr">
        <is>
          <t>2026-06-08</t>
        </is>
      </c>
      <c r="I794" s="19" t="inlineStr">
        <is>
          <t>예</t>
        </is>
      </c>
      <c r="J794" s="19" t="n">
        <v>0.0005</v>
      </c>
      <c r="K794" s="19" t="n">
        <v>0.0025</v>
      </c>
      <c r="L794" s="19" t="n">
        <v>0.0007</v>
      </c>
      <c r="M794" s="19" t="inlineStr">
        <is>
          <t>2026-05-18</t>
        </is>
      </c>
      <c r="N794" s="19" t="n">
        <v>6904.83</v>
      </c>
      <c r="O794" s="19" t="inlineStr">
        <is>
          <t>2026-05-20</t>
        </is>
      </c>
      <c r="P794" s="19" t="n">
        <v>6185.67</v>
      </c>
      <c r="Q794" s="19" t="inlineStr">
        <is>
          <t>최종 손절 도달(-6%)</t>
        </is>
      </c>
      <c r="R794" s="19" t="n">
        <v>37</v>
      </c>
      <c r="S794" s="19" t="n">
        <v>0</v>
      </c>
      <c r="T794" s="19" t="n">
        <v>-10.42</v>
      </c>
      <c r="U794" s="19" t="n">
        <v>-10.68</v>
      </c>
      <c r="V794" s="19" t="n">
        <v>700</v>
      </c>
    </row>
    <row r="795">
      <c r="A795" s="19" t="inlineStr">
        <is>
          <t>디아이씨</t>
        </is>
      </c>
      <c r="B795" s="19" t="inlineStr">
        <is>
          <t>092200</t>
        </is>
      </c>
      <c r="C795" s="19" t="inlineStr">
        <is>
          <t>[대표님룰]</t>
        </is>
      </c>
      <c r="D795" s="19" t="inlineStr">
        <is>
          <t>[정석방어]</t>
        </is>
      </c>
      <c r="E795" s="19" t="inlineStr">
        <is>
          <t>+5%▶60% 익절 / +10%▶30% 익절 / +30%▶10% 익절</t>
        </is>
      </c>
      <c r="F795" s="19" t="inlineStr">
        <is>
          <t>-3%▶70% 손절 / -5%▶20% 손절 / -10%▶10% 손절</t>
        </is>
      </c>
      <c r="G795" s="19" t="inlineStr">
        <is>
          <t>2026-01-02</t>
        </is>
      </c>
      <c r="H795" s="19" t="inlineStr">
        <is>
          <t>2026-06-08</t>
        </is>
      </c>
      <c r="I795" s="19" t="inlineStr">
        <is>
          <t>예</t>
        </is>
      </c>
      <c r="J795" s="19" t="n">
        <v>0.0005</v>
      </c>
      <c r="K795" s="19" t="n">
        <v>0.0025</v>
      </c>
      <c r="L795" s="19" t="n">
        <v>0.0007</v>
      </c>
      <c r="M795" s="19" t="inlineStr">
        <is>
          <t>2026-02-26</t>
        </is>
      </c>
      <c r="N795" s="19" t="n">
        <v>10197.13</v>
      </c>
      <c r="O795" s="19" t="inlineStr">
        <is>
          <t>2026-03-03</t>
        </is>
      </c>
      <c r="P795" s="19" t="n">
        <v>9443.389999999999</v>
      </c>
      <c r="Q795" s="19" t="inlineStr">
        <is>
          <t>2차 손절 도달(-5%)</t>
        </is>
      </c>
      <c r="R795" s="19" t="n">
        <v>5</v>
      </c>
      <c r="S795" s="19" t="n">
        <v>24</v>
      </c>
      <c r="T795" s="19" t="n">
        <v>-7.39</v>
      </c>
      <c r="U795" s="19" t="n">
        <v>-7.67</v>
      </c>
      <c r="V795" s="19" t="n">
        <v>144</v>
      </c>
    </row>
    <row r="796">
      <c r="A796" s="19" t="inlineStr">
        <is>
          <t>디아이씨</t>
        </is>
      </c>
      <c r="B796" s="19" t="inlineStr">
        <is>
          <t>092200</t>
        </is>
      </c>
      <c r="C796" s="19" t="inlineStr">
        <is>
          <t>[대표님룰]</t>
        </is>
      </c>
      <c r="D796" s="19" t="inlineStr">
        <is>
          <t>[정석방어]</t>
        </is>
      </c>
      <c r="E796" s="19" t="inlineStr">
        <is>
          <t>+5%▶60% 익절 / +10%▶30% 익절 / +30%▶10% 익절</t>
        </is>
      </c>
      <c r="F796" s="19" t="inlineStr">
        <is>
          <t>-3%▶70% 손절 / -5%▶20% 손절 / -10%▶10% 손절</t>
        </is>
      </c>
      <c r="G796" s="19" t="inlineStr">
        <is>
          <t>2026-01-02</t>
        </is>
      </c>
      <c r="H796" s="19" t="inlineStr">
        <is>
          <t>2026-06-08</t>
        </is>
      </c>
      <c r="I796" s="19" t="inlineStr">
        <is>
          <t>예</t>
        </is>
      </c>
      <c r="J796" s="19" t="n">
        <v>0.0005</v>
      </c>
      <c r="K796" s="19" t="n">
        <v>0.0025</v>
      </c>
      <c r="L796" s="19" t="n">
        <v>0.0007</v>
      </c>
      <c r="M796" s="19" t="inlineStr">
        <is>
          <t>2026-02-26</t>
        </is>
      </c>
      <c r="N796" s="19" t="n">
        <v>10197.13</v>
      </c>
      <c r="O796" s="19" t="inlineStr">
        <is>
          <t>2026-03-04</t>
        </is>
      </c>
      <c r="P796" s="19" t="n">
        <v>8084.34</v>
      </c>
      <c r="Q796" s="19" t="inlineStr">
        <is>
          <t>최종 손절 도달(-10%)</t>
        </is>
      </c>
      <c r="R796" s="19" t="n">
        <v>24</v>
      </c>
      <c r="S796" s="19" t="n">
        <v>0</v>
      </c>
      <c r="T796" s="19" t="n">
        <v>-20.72</v>
      </c>
      <c r="U796" s="19" t="n">
        <v>-20.96</v>
      </c>
      <c r="V796" s="19" t="n">
        <v>607</v>
      </c>
    </row>
    <row r="797">
      <c r="A797" s="19" t="inlineStr">
        <is>
          <t>디아이씨</t>
        </is>
      </c>
      <c r="B797" s="19" t="inlineStr">
        <is>
          <t>092200</t>
        </is>
      </c>
      <c r="C797" s="19" t="inlineStr">
        <is>
          <t>[대표님룰]</t>
        </is>
      </c>
      <c r="D797" s="19" t="inlineStr">
        <is>
          <t>[정석방어]</t>
        </is>
      </c>
      <c r="E797" s="19" t="inlineStr">
        <is>
          <t>+5%▶60% 익절 / +10%▶30% 익절 / +30%▶10% 익절</t>
        </is>
      </c>
      <c r="F797" s="19" t="inlineStr">
        <is>
          <t>-3%▶70% 손절 / -5%▶20% 손절 / -10%▶10% 손절</t>
        </is>
      </c>
      <c r="G797" s="19" t="inlineStr">
        <is>
          <t>2026-01-02</t>
        </is>
      </c>
      <c r="H797" s="19" t="inlineStr">
        <is>
          <t>2026-06-08</t>
        </is>
      </c>
      <c r="I797" s="19" t="inlineStr">
        <is>
          <t>예</t>
        </is>
      </c>
      <c r="J797" s="19" t="n">
        <v>0.0005</v>
      </c>
      <c r="K797" s="19" t="n">
        <v>0.0025</v>
      </c>
      <c r="L797" s="19" t="n">
        <v>0.0007</v>
      </c>
      <c r="M797" s="19" t="inlineStr">
        <is>
          <t>2026-03-17</t>
        </is>
      </c>
      <c r="N797" s="19" t="n">
        <v>9416.59</v>
      </c>
      <c r="O797" s="19" t="inlineStr">
        <is>
          <t>2026-03-23</t>
        </is>
      </c>
      <c r="P797" s="19" t="n">
        <v>8444.08</v>
      </c>
      <c r="Q797" s="19" t="inlineStr">
        <is>
          <t>최종 손절 도달(-10%)</t>
        </is>
      </c>
      <c r="R797" s="19" t="n">
        <v>25</v>
      </c>
      <c r="S797" s="19" t="n">
        <v>0</v>
      </c>
      <c r="T797" s="19" t="n">
        <v>-10.33</v>
      </c>
      <c r="U797" s="19" t="n">
        <v>-10.6</v>
      </c>
      <c r="V797" s="19" t="n">
        <v>645</v>
      </c>
    </row>
    <row r="798">
      <c r="A798" s="19" t="inlineStr">
        <is>
          <t>디아이씨</t>
        </is>
      </c>
      <c r="B798" s="19" t="inlineStr">
        <is>
          <t>092200</t>
        </is>
      </c>
      <c r="C798" s="19" t="inlineStr">
        <is>
          <t>[대표님룰]</t>
        </is>
      </c>
      <c r="D798" s="19" t="inlineStr">
        <is>
          <t>[정석방어]</t>
        </is>
      </c>
      <c r="E798" s="19" t="inlineStr">
        <is>
          <t>+5%▶60% 익절 / +10%▶30% 익절 / +30%▶10% 익절</t>
        </is>
      </c>
      <c r="F798" s="19" t="inlineStr">
        <is>
          <t>-3%▶70% 손절 / -5%▶20% 손절 / -10%▶10% 손절</t>
        </is>
      </c>
      <c r="G798" s="19" t="inlineStr">
        <is>
          <t>2026-01-02</t>
        </is>
      </c>
      <c r="H798" s="19" t="inlineStr">
        <is>
          <t>2026-06-08</t>
        </is>
      </c>
      <c r="I798" s="19" t="inlineStr">
        <is>
          <t>예</t>
        </is>
      </c>
      <c r="J798" s="19" t="n">
        <v>0.0005</v>
      </c>
      <c r="K798" s="19" t="n">
        <v>0.0025</v>
      </c>
      <c r="L798" s="19" t="n">
        <v>0.0007</v>
      </c>
      <c r="M798" s="19" t="inlineStr">
        <is>
          <t>2026-03-23</t>
        </is>
      </c>
      <c r="N798" s="19" t="n">
        <v>8455.91</v>
      </c>
      <c r="O798" s="19" t="inlineStr">
        <is>
          <t>2026-04-02</t>
        </is>
      </c>
      <c r="P798" s="19" t="n">
        <v>8064.35</v>
      </c>
      <c r="Q798" s="19" t="inlineStr">
        <is>
          <t>1차 손절 도달(-3%)</t>
        </is>
      </c>
      <c r="R798" s="19" t="n">
        <v>17</v>
      </c>
      <c r="S798" s="19" t="n">
        <v>8</v>
      </c>
      <c r="T798" s="19" t="n">
        <v>-4.63</v>
      </c>
      <c r="U798" s="19" t="n">
        <v>-4.92</v>
      </c>
      <c r="V798" s="19" t="n">
        <v>415</v>
      </c>
    </row>
    <row r="799">
      <c r="A799" s="19" t="inlineStr">
        <is>
          <t>디아이씨</t>
        </is>
      </c>
      <c r="B799" s="19" t="inlineStr">
        <is>
          <t>092200</t>
        </is>
      </c>
      <c r="C799" s="19" t="inlineStr">
        <is>
          <t>[대표님룰]</t>
        </is>
      </c>
      <c r="D799" s="19" t="inlineStr">
        <is>
          <t>[정석방어]</t>
        </is>
      </c>
      <c r="E799" s="19" t="inlineStr">
        <is>
          <t>+5%▶60% 익절 / +10%▶30% 익절 / +30%▶10% 익절</t>
        </is>
      </c>
      <c r="F799" s="19" t="inlineStr">
        <is>
          <t>-3%▶70% 손절 / -5%▶20% 손절 / -10%▶10% 손절</t>
        </is>
      </c>
      <c r="G799" s="19" t="inlineStr">
        <is>
          <t>2026-01-02</t>
        </is>
      </c>
      <c r="H799" s="19" t="inlineStr">
        <is>
          <t>2026-06-08</t>
        </is>
      </c>
      <c r="I799" s="19" t="inlineStr">
        <is>
          <t>예</t>
        </is>
      </c>
      <c r="J799" s="19" t="n">
        <v>0.0005</v>
      </c>
      <c r="K799" s="19" t="n">
        <v>0.0025</v>
      </c>
      <c r="L799" s="19" t="n">
        <v>0.0007</v>
      </c>
      <c r="M799" s="19" t="inlineStr">
        <is>
          <t>2026-03-23</t>
        </is>
      </c>
      <c r="N799" s="19" t="n">
        <v>8455.91</v>
      </c>
      <c r="O799" s="19" t="inlineStr">
        <is>
          <t>2026-04-06</t>
        </is>
      </c>
      <c r="P799" s="19" t="n">
        <v>7894.47</v>
      </c>
      <c r="Q799" s="19" t="inlineStr">
        <is>
          <t>2차 손절 도달(-5%)</t>
        </is>
      </c>
      <c r="R799" s="19" t="n">
        <v>5</v>
      </c>
      <c r="S799" s="19" t="n">
        <v>3</v>
      </c>
      <c r="T799" s="19" t="n">
        <v>-6.64</v>
      </c>
      <c r="U799" s="19" t="n">
        <v>-6.92</v>
      </c>
      <c r="V799" s="19" t="n">
        <v>120</v>
      </c>
    </row>
    <row r="800">
      <c r="A800" s="19" t="inlineStr">
        <is>
          <t>디아이씨</t>
        </is>
      </c>
      <c r="B800" s="19" t="inlineStr">
        <is>
          <t>092200</t>
        </is>
      </c>
      <c r="C800" s="19" t="inlineStr">
        <is>
          <t>[대표님룰]</t>
        </is>
      </c>
      <c r="D800" s="19" t="inlineStr">
        <is>
          <t>[정석방어]</t>
        </is>
      </c>
      <c r="E800" s="19" t="inlineStr">
        <is>
          <t>+5%▶60% 익절 / +10%▶30% 익절 / +30%▶10% 익절</t>
        </is>
      </c>
      <c r="F800" s="19" t="inlineStr">
        <is>
          <t>-3%▶70% 손절 / -5%▶20% 손절 / -10%▶10% 손절</t>
        </is>
      </c>
      <c r="G800" s="19" t="inlineStr">
        <is>
          <t>2026-01-02</t>
        </is>
      </c>
      <c r="H800" s="19" t="inlineStr">
        <is>
          <t>2026-06-08</t>
        </is>
      </c>
      <c r="I800" s="19" t="inlineStr">
        <is>
          <t>예</t>
        </is>
      </c>
      <c r="J800" s="19" t="n">
        <v>0.0005</v>
      </c>
      <c r="K800" s="19" t="n">
        <v>0.0025</v>
      </c>
      <c r="L800" s="19" t="n">
        <v>0.0007</v>
      </c>
      <c r="M800" s="19" t="inlineStr">
        <is>
          <t>2026-03-23</t>
        </is>
      </c>
      <c r="N800" s="19" t="n">
        <v>8455.91</v>
      </c>
      <c r="O800" s="19" t="inlineStr">
        <is>
          <t>2026-04-20</t>
        </is>
      </c>
      <c r="P800" s="19" t="n">
        <v>7544.72</v>
      </c>
      <c r="Q800" s="19" t="inlineStr">
        <is>
          <t>최종 손절 도달(-10%)</t>
        </is>
      </c>
      <c r="R800" s="19" t="n">
        <v>3</v>
      </c>
      <c r="S800" s="19" t="n">
        <v>0</v>
      </c>
      <c r="T800" s="19" t="n">
        <v>-10.78</v>
      </c>
      <c r="U800" s="19" t="n">
        <v>-11.04</v>
      </c>
      <c r="V800" s="19" t="n">
        <v>69</v>
      </c>
    </row>
    <row r="801">
      <c r="A801" s="19" t="inlineStr">
        <is>
          <t>디아이씨</t>
        </is>
      </c>
      <c r="B801" s="19" t="inlineStr">
        <is>
          <t>092200</t>
        </is>
      </c>
      <c r="C801" s="19" t="inlineStr">
        <is>
          <t>[대표님룰]</t>
        </is>
      </c>
      <c r="D801" s="19" t="inlineStr">
        <is>
          <t>[정석방어]</t>
        </is>
      </c>
      <c r="E801" s="19" t="inlineStr">
        <is>
          <t>+5%▶60% 익절 / +10%▶30% 익절 / +30%▶10% 익절</t>
        </is>
      </c>
      <c r="F801" s="19" t="inlineStr">
        <is>
          <t>-3%▶70% 손절 / -5%▶20% 손절 / -10%▶10% 손절</t>
        </is>
      </c>
      <c r="G801" s="19" t="inlineStr">
        <is>
          <t>2026-01-02</t>
        </is>
      </c>
      <c r="H801" s="19" t="inlineStr">
        <is>
          <t>2026-06-08</t>
        </is>
      </c>
      <c r="I801" s="19" t="inlineStr">
        <is>
          <t>예</t>
        </is>
      </c>
      <c r="J801" s="19" t="n">
        <v>0.0005</v>
      </c>
      <c r="K801" s="19" t="n">
        <v>0.0025</v>
      </c>
      <c r="L801" s="19" t="n">
        <v>0.0007</v>
      </c>
      <c r="M801" s="19" t="inlineStr">
        <is>
          <t>2026-04-20</t>
        </is>
      </c>
      <c r="N801" s="19" t="n">
        <v>7555.28</v>
      </c>
      <c r="O801" s="19" t="inlineStr">
        <is>
          <t>2026-04-27</t>
        </is>
      </c>
      <c r="P801" s="19" t="n">
        <v>7944.43</v>
      </c>
      <c r="Q801" s="19" t="inlineStr">
        <is>
          <t>1차 익절 도달(5%)</t>
        </is>
      </c>
      <c r="R801" s="19" t="n">
        <v>16</v>
      </c>
      <c r="S801" s="19" t="n">
        <v>11</v>
      </c>
      <c r="T801" s="19" t="n">
        <v>5.15</v>
      </c>
      <c r="U801" s="19" t="n">
        <v>4.84</v>
      </c>
      <c r="V801" s="19" t="n">
        <v>378</v>
      </c>
    </row>
    <row r="802">
      <c r="A802" s="19" t="inlineStr">
        <is>
          <t>디아이씨</t>
        </is>
      </c>
      <c r="B802" s="19" t="inlineStr">
        <is>
          <t>092200</t>
        </is>
      </c>
      <c r="C802" s="19" t="inlineStr">
        <is>
          <t>[대표님룰]</t>
        </is>
      </c>
      <c r="D802" s="19" t="inlineStr">
        <is>
          <t>[정석방어]</t>
        </is>
      </c>
      <c r="E802" s="19" t="inlineStr">
        <is>
          <t>+5%▶60% 익절 / +10%▶30% 익절 / +30%▶10% 익절</t>
        </is>
      </c>
      <c r="F802" s="19" t="inlineStr">
        <is>
          <t>-3%▶70% 손절 / -5%▶20% 손절 / -10%▶10% 손절</t>
        </is>
      </c>
      <c r="G802" s="19" t="inlineStr">
        <is>
          <t>2026-01-02</t>
        </is>
      </c>
      <c r="H802" s="19" t="inlineStr">
        <is>
          <t>2026-06-08</t>
        </is>
      </c>
      <c r="I802" s="19" t="inlineStr">
        <is>
          <t>예</t>
        </is>
      </c>
      <c r="J802" s="19" t="n">
        <v>0.0005</v>
      </c>
      <c r="K802" s="19" t="n">
        <v>0.0025</v>
      </c>
      <c r="L802" s="19" t="n">
        <v>0.0007</v>
      </c>
      <c r="M802" s="19" t="inlineStr">
        <is>
          <t>2026-04-20</t>
        </is>
      </c>
      <c r="N802" s="19" t="n">
        <v>7555.28</v>
      </c>
      <c r="O802" s="19" t="inlineStr">
        <is>
          <t>2026-05-06</t>
        </is>
      </c>
      <c r="P802" s="19" t="n">
        <v>7174.97</v>
      </c>
      <c r="Q802" s="19" t="inlineStr">
        <is>
          <t>1차 손절 도달(-3%)</t>
        </is>
      </c>
      <c r="R802" s="19" t="n">
        <v>11</v>
      </c>
      <c r="S802" s="19" t="n">
        <v>0</v>
      </c>
      <c r="T802" s="19" t="n">
        <v>-5.03</v>
      </c>
      <c r="U802" s="19" t="n">
        <v>-5.32</v>
      </c>
      <c r="V802" s="19" t="n">
        <v>239</v>
      </c>
    </row>
    <row r="803">
      <c r="A803" s="19" t="inlineStr">
        <is>
          <t>디아이씨</t>
        </is>
      </c>
      <c r="B803" s="19" t="inlineStr">
        <is>
          <t>092200</t>
        </is>
      </c>
      <c r="C803" s="19" t="inlineStr">
        <is>
          <t>[대표님룰]</t>
        </is>
      </c>
      <c r="D803" s="19" t="inlineStr">
        <is>
          <t>[정석방어]</t>
        </is>
      </c>
      <c r="E803" s="19" t="inlineStr">
        <is>
          <t>+5%▶60% 익절 / +10%▶30% 익절 / +30%▶10% 익절</t>
        </is>
      </c>
      <c r="F803" s="19" t="inlineStr">
        <is>
          <t>-3%▶70% 손절 / -5%▶20% 손절 / -10%▶10% 손절</t>
        </is>
      </c>
      <c r="G803" s="19" t="inlineStr">
        <is>
          <t>2026-01-02</t>
        </is>
      </c>
      <c r="H803" s="19" t="inlineStr">
        <is>
          <t>2026-06-08</t>
        </is>
      </c>
      <c r="I803" s="19" t="inlineStr">
        <is>
          <t>예</t>
        </is>
      </c>
      <c r="J803" s="19" t="n">
        <v>0.0005</v>
      </c>
      <c r="K803" s="19" t="n">
        <v>0.0025</v>
      </c>
      <c r="L803" s="19" t="n">
        <v>0.0007</v>
      </c>
      <c r="M803" s="19" t="inlineStr">
        <is>
          <t>2026-05-06</t>
        </is>
      </c>
      <c r="N803" s="19" t="n">
        <v>7185.03</v>
      </c>
      <c r="O803" s="19" t="inlineStr">
        <is>
          <t>2026-05-07</t>
        </is>
      </c>
      <c r="P803" s="19" t="n">
        <v>7714.6</v>
      </c>
      <c r="Q803" s="19" t="inlineStr">
        <is>
          <t>1차 익절 도달(5%)</t>
        </is>
      </c>
      <c r="R803" s="19" t="n">
        <v>16</v>
      </c>
      <c r="S803" s="19" t="n">
        <v>12</v>
      </c>
      <c r="T803" s="19" t="n">
        <v>7.37</v>
      </c>
      <c r="U803" s="19" t="n">
        <v>7.05</v>
      </c>
      <c r="V803" s="19" t="n">
        <v>366</v>
      </c>
    </row>
    <row r="804">
      <c r="A804" s="19" t="inlineStr">
        <is>
          <t>디아이씨</t>
        </is>
      </c>
      <c r="B804" s="19" t="inlineStr">
        <is>
          <t>092200</t>
        </is>
      </c>
      <c r="C804" s="19" t="inlineStr">
        <is>
          <t>[대표님룰]</t>
        </is>
      </c>
      <c r="D804" s="19" t="inlineStr">
        <is>
          <t>[정석방어]</t>
        </is>
      </c>
      <c r="E804" s="19" t="inlineStr">
        <is>
          <t>+5%▶60% 익절 / +10%▶30% 익절 / +30%▶10% 익절</t>
        </is>
      </c>
      <c r="F804" s="19" t="inlineStr">
        <is>
          <t>-3%▶70% 손절 / -5%▶20% 손절 / -10%▶10% 손절</t>
        </is>
      </c>
      <c r="G804" s="19" t="inlineStr">
        <is>
          <t>2026-01-02</t>
        </is>
      </c>
      <c r="H804" s="19" t="inlineStr">
        <is>
          <t>2026-06-08</t>
        </is>
      </c>
      <c r="I804" s="19" t="inlineStr">
        <is>
          <t>예</t>
        </is>
      </c>
      <c r="J804" s="19" t="n">
        <v>0.0005</v>
      </c>
      <c r="K804" s="19" t="n">
        <v>0.0025</v>
      </c>
      <c r="L804" s="19" t="n">
        <v>0.0007</v>
      </c>
      <c r="M804" s="19" t="inlineStr">
        <is>
          <t>2026-05-06</t>
        </is>
      </c>
      <c r="N804" s="19" t="n">
        <v>7185.03</v>
      </c>
      <c r="O804" s="19" t="inlineStr">
        <is>
          <t>2026-05-12</t>
        </is>
      </c>
      <c r="P804" s="19" t="n">
        <v>8743.879999999999</v>
      </c>
      <c r="Q804" s="19" t="inlineStr">
        <is>
          <t>2차 익절 도달(10%)</t>
        </is>
      </c>
      <c r="R804" s="19" t="n">
        <v>8</v>
      </c>
      <c r="S804" s="19" t="n">
        <v>4</v>
      </c>
      <c r="T804" s="19" t="n">
        <v>21.7</v>
      </c>
      <c r="U804" s="19" t="n">
        <v>21.33</v>
      </c>
      <c r="V804" s="19" t="n">
        <v>204</v>
      </c>
    </row>
    <row r="805">
      <c r="A805" s="19" t="inlineStr">
        <is>
          <t>디아이씨</t>
        </is>
      </c>
      <c r="B805" s="19" t="inlineStr">
        <is>
          <t>092200</t>
        </is>
      </c>
      <c r="C805" s="19" t="inlineStr">
        <is>
          <t>[대표님룰]</t>
        </is>
      </c>
      <c r="D805" s="19" t="inlineStr">
        <is>
          <t>[정석방어]</t>
        </is>
      </c>
      <c r="E805" s="19" t="inlineStr">
        <is>
          <t>+5%▶60% 익절 / +10%▶30% 익절 / +30%▶10% 익절</t>
        </is>
      </c>
      <c r="F805" s="19" t="inlineStr">
        <is>
          <t>-3%▶70% 손절 / -5%▶20% 손절 / -10%▶10% 손절</t>
        </is>
      </c>
      <c r="G805" s="19" t="inlineStr">
        <is>
          <t>2026-01-02</t>
        </is>
      </c>
      <c r="H805" s="19" t="inlineStr">
        <is>
          <t>2026-06-08</t>
        </is>
      </c>
      <c r="I805" s="19" t="inlineStr">
        <is>
          <t>예</t>
        </is>
      </c>
      <c r="J805" s="19" t="n">
        <v>0.0005</v>
      </c>
      <c r="K805" s="19" t="n">
        <v>0.0025</v>
      </c>
      <c r="L805" s="19" t="n">
        <v>0.0007</v>
      </c>
      <c r="M805" s="19" t="inlineStr">
        <is>
          <t>2026-05-06</t>
        </is>
      </c>
      <c r="N805" s="19" t="n">
        <v>7185.03</v>
      </c>
      <c r="O805" s="19" t="inlineStr">
        <is>
          <t>2026-05-18</t>
        </is>
      </c>
      <c r="P805" s="19" t="n">
        <v>6895.17</v>
      </c>
      <c r="Q805" s="19" t="inlineStr">
        <is>
          <t>1차 손절 도달(-3%)</t>
        </is>
      </c>
      <c r="R805" s="19" t="n">
        <v>4</v>
      </c>
      <c r="S805" s="19" t="n">
        <v>0</v>
      </c>
      <c r="T805" s="19" t="n">
        <v>-4.03</v>
      </c>
      <c r="U805" s="19" t="n">
        <v>-4.32</v>
      </c>
      <c r="V805" s="19" t="n">
        <v>83</v>
      </c>
    </row>
    <row r="806">
      <c r="A806" s="19" t="inlineStr">
        <is>
          <t>디아이씨</t>
        </is>
      </c>
      <c r="B806" s="19" t="inlineStr">
        <is>
          <t>092200</t>
        </is>
      </c>
      <c r="C806" s="19" t="inlineStr">
        <is>
          <t>[대표님룰]</t>
        </is>
      </c>
      <c r="D806" s="19" t="inlineStr">
        <is>
          <t>[정석방어]</t>
        </is>
      </c>
      <c r="E806" s="19" t="inlineStr">
        <is>
          <t>+5%▶60% 익절 / +10%▶30% 익절 / +30%▶10% 익절</t>
        </is>
      </c>
      <c r="F806" s="19" t="inlineStr">
        <is>
          <t>-3%▶70% 손절 / -5%▶20% 손절 / -10%▶10% 손절</t>
        </is>
      </c>
      <c r="G806" s="19" t="inlineStr">
        <is>
          <t>2026-01-02</t>
        </is>
      </c>
      <c r="H806" s="19" t="inlineStr">
        <is>
          <t>2026-06-08</t>
        </is>
      </c>
      <c r="I806" s="19" t="inlineStr">
        <is>
          <t>예</t>
        </is>
      </c>
      <c r="J806" s="19" t="n">
        <v>0.0005</v>
      </c>
      <c r="K806" s="19" t="n">
        <v>0.0025</v>
      </c>
      <c r="L806" s="19" t="n">
        <v>0.0007</v>
      </c>
      <c r="M806" s="19" t="inlineStr">
        <is>
          <t>2026-05-18</t>
        </is>
      </c>
      <c r="N806" s="19" t="n">
        <v>6904.83</v>
      </c>
      <c r="O806" s="19" t="inlineStr">
        <is>
          <t>2026-05-19</t>
        </is>
      </c>
      <c r="P806" s="19" t="n">
        <v>6515.44</v>
      </c>
      <c r="Q806" s="19" t="inlineStr">
        <is>
          <t>2차 손절 도달(-5%)</t>
        </is>
      </c>
      <c r="R806" s="19" t="n">
        <v>6</v>
      </c>
      <c r="S806" s="19" t="n">
        <v>26</v>
      </c>
      <c r="T806" s="19" t="n">
        <v>-5.64</v>
      </c>
      <c r="U806" s="19" t="n">
        <v>-5.92</v>
      </c>
      <c r="V806" s="19" t="n">
        <v>118</v>
      </c>
    </row>
    <row r="807">
      <c r="A807" s="19" t="inlineStr">
        <is>
          <t>디아이씨</t>
        </is>
      </c>
      <c r="B807" s="19" t="inlineStr">
        <is>
          <t>092200</t>
        </is>
      </c>
      <c r="C807" s="19" t="inlineStr">
        <is>
          <t>[대표님룰]</t>
        </is>
      </c>
      <c r="D807" s="19" t="inlineStr">
        <is>
          <t>[정석방어]</t>
        </is>
      </c>
      <c r="E807" s="19" t="inlineStr">
        <is>
          <t>+5%▶60% 익절 / +10%▶30% 익절 / +30%▶10% 익절</t>
        </is>
      </c>
      <c r="F807" s="19" t="inlineStr">
        <is>
          <t>-3%▶70% 손절 / -5%▶20% 손절 / -10%▶10% 손절</t>
        </is>
      </c>
      <c r="G807" s="19" t="inlineStr">
        <is>
          <t>2026-01-02</t>
        </is>
      </c>
      <c r="H807" s="19" t="inlineStr">
        <is>
          <t>2026-06-08</t>
        </is>
      </c>
      <c r="I807" s="19" t="inlineStr">
        <is>
          <t>예</t>
        </is>
      </c>
      <c r="J807" s="19" t="n">
        <v>0.0005</v>
      </c>
      <c r="K807" s="19" t="n">
        <v>0.0025</v>
      </c>
      <c r="L807" s="19" t="n">
        <v>0.0007</v>
      </c>
      <c r="M807" s="19" t="inlineStr">
        <is>
          <t>2026-05-18</t>
        </is>
      </c>
      <c r="N807" s="19" t="n">
        <v>6904.83</v>
      </c>
      <c r="O807" s="19" t="inlineStr">
        <is>
          <t>2026-05-20</t>
        </is>
      </c>
      <c r="P807" s="19" t="n">
        <v>6185.67</v>
      </c>
      <c r="Q807" s="19" t="inlineStr">
        <is>
          <t>최종 손절 도달(-10%)</t>
        </is>
      </c>
      <c r="R807" s="19" t="n">
        <v>26</v>
      </c>
      <c r="S807" s="19" t="n">
        <v>0</v>
      </c>
      <c r="T807" s="19" t="n">
        <v>-10.42</v>
      </c>
      <c r="U807" s="19" t="n">
        <v>-10.68</v>
      </c>
      <c r="V807" s="19" t="n">
        <v>492</v>
      </c>
    </row>
    <row r="808">
      <c r="A808" s="19" t="inlineStr">
        <is>
          <t>디아이씨</t>
        </is>
      </c>
      <c r="B808" s="19" t="inlineStr">
        <is>
          <t>092200</t>
        </is>
      </c>
      <c r="C808" s="19" t="inlineStr">
        <is>
          <t>[대표님룰]</t>
        </is>
      </c>
      <c r="D808" s="19" t="inlineStr">
        <is>
          <t>[변동성허용]</t>
        </is>
      </c>
      <c r="E808" s="19" t="inlineStr">
        <is>
          <t>+5%▶60% 익절 / +10%▶30% 익절 / +30%▶10% 익절</t>
        </is>
      </c>
      <c r="F808" s="19" t="inlineStr">
        <is>
          <t>-5%▶50% 손절 / -10%▶30% 손절 / -15%▶20% 손절</t>
        </is>
      </c>
      <c r="G808" s="19" t="inlineStr">
        <is>
          <t>2026-01-02</t>
        </is>
      </c>
      <c r="H808" s="19" t="inlineStr">
        <is>
          <t>2026-06-08</t>
        </is>
      </c>
      <c r="I808" s="19" t="inlineStr">
        <is>
          <t>예</t>
        </is>
      </c>
      <c r="J808" s="19" t="n">
        <v>0.0005</v>
      </c>
      <c r="K808" s="19" t="n">
        <v>0.0025</v>
      </c>
      <c r="L808" s="19" t="n">
        <v>0.0007</v>
      </c>
      <c r="M808" s="19" t="inlineStr">
        <is>
          <t>2026-02-26</t>
        </is>
      </c>
      <c r="N808" s="19" t="n">
        <v>10197.13</v>
      </c>
      <c r="O808" s="19" t="inlineStr">
        <is>
          <t>2026-03-03</t>
        </is>
      </c>
      <c r="P808" s="19" t="n">
        <v>9443.389999999999</v>
      </c>
      <c r="Q808" s="19" t="inlineStr">
        <is>
          <t>1차 손절 도달(-5%)</t>
        </is>
      </c>
      <c r="R808" s="19" t="n">
        <v>14</v>
      </c>
      <c r="S808" s="19" t="n">
        <v>15</v>
      </c>
      <c r="T808" s="19" t="n">
        <v>-7.39</v>
      </c>
      <c r="U808" s="19" t="n">
        <v>-7.67</v>
      </c>
      <c r="V808" s="19" t="n">
        <v>402</v>
      </c>
    </row>
    <row r="809">
      <c r="A809" s="19" t="inlineStr">
        <is>
          <t>디아이씨</t>
        </is>
      </c>
      <c r="B809" s="19" t="inlineStr">
        <is>
          <t>092200</t>
        </is>
      </c>
      <c r="C809" s="19" t="inlineStr">
        <is>
          <t>[대표님룰]</t>
        </is>
      </c>
      <c r="D809" s="19" t="inlineStr">
        <is>
          <t>[변동성허용]</t>
        </is>
      </c>
      <c r="E809" s="19" t="inlineStr">
        <is>
          <t>+5%▶60% 익절 / +10%▶30% 익절 / +30%▶10% 익절</t>
        </is>
      </c>
      <c r="F809" s="19" t="inlineStr">
        <is>
          <t>-5%▶50% 손절 / -10%▶30% 손절 / -15%▶20% 손절</t>
        </is>
      </c>
      <c r="G809" s="19" t="inlineStr">
        <is>
          <t>2026-01-02</t>
        </is>
      </c>
      <c r="H809" s="19" t="inlineStr">
        <is>
          <t>2026-06-08</t>
        </is>
      </c>
      <c r="I809" s="19" t="inlineStr">
        <is>
          <t>예</t>
        </is>
      </c>
      <c r="J809" s="19" t="n">
        <v>0.0005</v>
      </c>
      <c r="K809" s="19" t="n">
        <v>0.0025</v>
      </c>
      <c r="L809" s="19" t="n">
        <v>0.0007</v>
      </c>
      <c r="M809" s="19" t="inlineStr">
        <is>
          <t>2026-02-26</t>
        </is>
      </c>
      <c r="N809" s="19" t="n">
        <v>10197.13</v>
      </c>
      <c r="O809" s="19" t="inlineStr">
        <is>
          <t>2026-03-04</t>
        </is>
      </c>
      <c r="P809" s="19" t="n">
        <v>8084.34</v>
      </c>
      <c r="Q809" s="19" t="inlineStr">
        <is>
          <t>최종 손절 도달(-15%)</t>
        </is>
      </c>
      <c r="R809" s="19" t="n">
        <v>15</v>
      </c>
      <c r="S809" s="19" t="n">
        <v>0</v>
      </c>
      <c r="T809" s="19" t="n">
        <v>-20.72</v>
      </c>
      <c r="U809" s="19" t="n">
        <v>-20.96</v>
      </c>
      <c r="V809" s="19" t="n">
        <v>380</v>
      </c>
    </row>
    <row r="810">
      <c r="A810" s="19" t="inlineStr">
        <is>
          <t>디아이씨</t>
        </is>
      </c>
      <c r="B810" s="19" t="inlineStr">
        <is>
          <t>092200</t>
        </is>
      </c>
      <c r="C810" s="19" t="inlineStr">
        <is>
          <t>[대표님룰]</t>
        </is>
      </c>
      <c r="D810" s="19" t="inlineStr">
        <is>
          <t>[변동성허용]</t>
        </is>
      </c>
      <c r="E810" s="19" t="inlineStr">
        <is>
          <t>+5%▶60% 익절 / +10%▶30% 익절 / +30%▶10% 익절</t>
        </is>
      </c>
      <c r="F810" s="19" t="inlineStr">
        <is>
          <t>-5%▶50% 손절 / -10%▶30% 손절 / -15%▶20% 손절</t>
        </is>
      </c>
      <c r="G810" s="19" t="inlineStr">
        <is>
          <t>2026-01-02</t>
        </is>
      </c>
      <c r="H810" s="19" t="inlineStr">
        <is>
          <t>2026-06-08</t>
        </is>
      </c>
      <c r="I810" s="19" t="inlineStr">
        <is>
          <t>예</t>
        </is>
      </c>
      <c r="J810" s="19" t="n">
        <v>0.0005</v>
      </c>
      <c r="K810" s="19" t="n">
        <v>0.0025</v>
      </c>
      <c r="L810" s="19" t="n">
        <v>0.0007</v>
      </c>
      <c r="M810" s="19" t="inlineStr">
        <is>
          <t>2026-03-17</t>
        </is>
      </c>
      <c r="N810" s="19" t="n">
        <v>9416.59</v>
      </c>
      <c r="O810" s="19" t="inlineStr">
        <is>
          <t>2026-03-23</t>
        </is>
      </c>
      <c r="P810" s="19" t="n">
        <v>8444.08</v>
      </c>
      <c r="Q810" s="19" t="inlineStr">
        <is>
          <t>2차 손절 도달(-10%)</t>
        </is>
      </c>
      <c r="R810" s="19" t="n">
        <v>8</v>
      </c>
      <c r="S810" s="19" t="n">
        <v>19</v>
      </c>
      <c r="T810" s="19" t="n">
        <v>-10.33</v>
      </c>
      <c r="U810" s="19" t="n">
        <v>-10.6</v>
      </c>
      <c r="V810" s="19" t="n">
        <v>207</v>
      </c>
    </row>
    <row r="811">
      <c r="A811" s="19" t="inlineStr">
        <is>
          <t>디아이씨</t>
        </is>
      </c>
      <c r="B811" s="19" t="inlineStr">
        <is>
          <t>092200</t>
        </is>
      </c>
      <c r="C811" s="19" t="inlineStr">
        <is>
          <t>[대표님룰]</t>
        </is>
      </c>
      <c r="D811" s="19" t="inlineStr">
        <is>
          <t>[변동성허용]</t>
        </is>
      </c>
      <c r="E811" s="19" t="inlineStr">
        <is>
          <t>+5%▶60% 익절 / +10%▶30% 익절 / +30%▶10% 익절</t>
        </is>
      </c>
      <c r="F811" s="19" t="inlineStr">
        <is>
          <t>-5%▶50% 손절 / -10%▶30% 손절 / -15%▶20% 손절</t>
        </is>
      </c>
      <c r="G811" s="19" t="inlineStr">
        <is>
          <t>2026-01-02</t>
        </is>
      </c>
      <c r="H811" s="19" t="inlineStr">
        <is>
          <t>2026-06-08</t>
        </is>
      </c>
      <c r="I811" s="19" t="inlineStr">
        <is>
          <t>예</t>
        </is>
      </c>
      <c r="J811" s="19" t="n">
        <v>0.0005</v>
      </c>
      <c r="K811" s="19" t="n">
        <v>0.0025</v>
      </c>
      <c r="L811" s="19" t="n">
        <v>0.0007</v>
      </c>
      <c r="M811" s="19" t="inlineStr">
        <is>
          <t>2026-03-17</t>
        </is>
      </c>
      <c r="N811" s="19" t="n">
        <v>9416.59</v>
      </c>
      <c r="O811" s="19" t="inlineStr">
        <is>
          <t>2026-04-06</t>
        </is>
      </c>
      <c r="P811" s="19" t="n">
        <v>7894.47</v>
      </c>
      <c r="Q811" s="19" t="inlineStr">
        <is>
          <t>최종 손절 도달(-15%)</t>
        </is>
      </c>
      <c r="R811" s="19" t="n">
        <v>19</v>
      </c>
      <c r="S811" s="19" t="n">
        <v>0</v>
      </c>
      <c r="T811" s="19" t="n">
        <v>-16.16</v>
      </c>
      <c r="U811" s="19" t="n">
        <v>-16.42</v>
      </c>
      <c r="V811" s="19" t="n">
        <v>464</v>
      </c>
    </row>
    <row r="812">
      <c r="A812" s="19" t="inlineStr">
        <is>
          <t>디아이씨</t>
        </is>
      </c>
      <c r="B812" s="19" t="inlineStr">
        <is>
          <t>092200</t>
        </is>
      </c>
      <c r="C812" s="19" t="inlineStr">
        <is>
          <t>[대표님룰]</t>
        </is>
      </c>
      <c r="D812" s="19" t="inlineStr">
        <is>
          <t>[변동성허용]</t>
        </is>
      </c>
      <c r="E812" s="19" t="inlineStr">
        <is>
          <t>+5%▶60% 익절 / +10%▶30% 익절 / +30%▶10% 익절</t>
        </is>
      </c>
      <c r="F812" s="19" t="inlineStr">
        <is>
          <t>-5%▶50% 손절 / -10%▶30% 손절 / -15%▶20% 손절</t>
        </is>
      </c>
      <c r="G812" s="19" t="inlineStr">
        <is>
          <t>2026-01-02</t>
        </is>
      </c>
      <c r="H812" s="19" t="inlineStr">
        <is>
          <t>2026-06-08</t>
        </is>
      </c>
      <c r="I812" s="19" t="inlineStr">
        <is>
          <t>예</t>
        </is>
      </c>
      <c r="J812" s="19" t="n">
        <v>0.0005</v>
      </c>
      <c r="K812" s="19" t="n">
        <v>0.0025</v>
      </c>
      <c r="L812" s="19" t="n">
        <v>0.0007</v>
      </c>
      <c r="M812" s="19" t="inlineStr">
        <is>
          <t>2026-04-15</t>
        </is>
      </c>
      <c r="N812" s="19" t="n">
        <v>7855.49</v>
      </c>
      <c r="O812" s="19" t="inlineStr">
        <is>
          <t>2026-04-23</t>
        </is>
      </c>
      <c r="P812" s="19" t="n">
        <v>7344.85</v>
      </c>
      <c r="Q812" s="19" t="inlineStr">
        <is>
          <t>1차 손절 도달(-5%)</t>
        </is>
      </c>
      <c r="R812" s="19" t="n">
        <v>13</v>
      </c>
      <c r="S812" s="19" t="n">
        <v>14</v>
      </c>
      <c r="T812" s="19" t="n">
        <v>-6.5</v>
      </c>
      <c r="U812" s="19" t="n">
        <v>-6.78</v>
      </c>
      <c r="V812" s="19" t="n">
        <v>290</v>
      </c>
    </row>
    <row r="813">
      <c r="A813" s="19" t="inlineStr">
        <is>
          <t>디아이씨</t>
        </is>
      </c>
      <c r="B813" s="19" t="inlineStr">
        <is>
          <t>092200</t>
        </is>
      </c>
      <c r="C813" s="19" t="inlineStr">
        <is>
          <t>[대표님룰]</t>
        </is>
      </c>
      <c r="D813" s="19" t="inlineStr">
        <is>
          <t>[변동성허용]</t>
        </is>
      </c>
      <c r="E813" s="19" t="inlineStr">
        <is>
          <t>+5%▶60% 익절 / +10%▶30% 익절 / +30%▶10% 익절</t>
        </is>
      </c>
      <c r="F813" s="19" t="inlineStr">
        <is>
          <t>-5%▶50% 손절 / -10%▶30% 손절 / -15%▶20% 손절</t>
        </is>
      </c>
      <c r="G813" s="19" t="inlineStr">
        <is>
          <t>2026-01-02</t>
        </is>
      </c>
      <c r="H813" s="19" t="inlineStr">
        <is>
          <t>2026-06-08</t>
        </is>
      </c>
      <c r="I813" s="19" t="inlineStr">
        <is>
          <t>예</t>
        </is>
      </c>
      <c r="J813" s="19" t="n">
        <v>0.0005</v>
      </c>
      <c r="K813" s="19" t="n">
        <v>0.0025</v>
      </c>
      <c r="L813" s="19" t="n">
        <v>0.0007</v>
      </c>
      <c r="M813" s="19" t="inlineStr">
        <is>
          <t>2026-04-15</t>
        </is>
      </c>
      <c r="N813" s="19" t="n">
        <v>7855.49</v>
      </c>
      <c r="O813" s="19" t="inlineStr">
        <is>
          <t>2026-05-12</t>
        </is>
      </c>
      <c r="P813" s="19" t="n">
        <v>8743.879999999999</v>
      </c>
      <c r="Q813" s="19" t="inlineStr">
        <is>
          <t>2차 익절 도달(10%)</t>
        </is>
      </c>
      <c r="R813" s="19" t="n">
        <v>8</v>
      </c>
      <c r="S813" s="19" t="n">
        <v>6</v>
      </c>
      <c r="T813" s="19" t="n">
        <v>11.31</v>
      </c>
      <c r="U813" s="19" t="n">
        <v>10.98</v>
      </c>
      <c r="V813" s="19" t="n">
        <v>206</v>
      </c>
    </row>
    <row r="814">
      <c r="A814" s="19" t="inlineStr">
        <is>
          <t>디아이씨</t>
        </is>
      </c>
      <c r="B814" s="19" t="inlineStr">
        <is>
          <t>092200</t>
        </is>
      </c>
      <c r="C814" s="19" t="inlineStr">
        <is>
          <t>[대표님룰]</t>
        </is>
      </c>
      <c r="D814" s="19" t="inlineStr">
        <is>
          <t>[변동성허용]</t>
        </is>
      </c>
      <c r="E814" s="19" t="inlineStr">
        <is>
          <t>+5%▶60% 익절 / +10%▶30% 익절 / +30%▶10% 익절</t>
        </is>
      </c>
      <c r="F814" s="19" t="inlineStr">
        <is>
          <t>-5%▶50% 손절 / -10%▶30% 손절 / -15%▶20% 손절</t>
        </is>
      </c>
      <c r="G814" s="19" t="inlineStr">
        <is>
          <t>2026-01-02</t>
        </is>
      </c>
      <c r="H814" s="19" t="inlineStr">
        <is>
          <t>2026-06-08</t>
        </is>
      </c>
      <c r="I814" s="19" t="inlineStr">
        <is>
          <t>예</t>
        </is>
      </c>
      <c r="J814" s="19" t="n">
        <v>0.0005</v>
      </c>
      <c r="K814" s="19" t="n">
        <v>0.0025</v>
      </c>
      <c r="L814" s="19" t="n">
        <v>0.0007</v>
      </c>
      <c r="M814" s="19" t="inlineStr">
        <is>
          <t>2026-04-15</t>
        </is>
      </c>
      <c r="N814" s="19" t="n">
        <v>7855.49</v>
      </c>
      <c r="O814" s="19" t="inlineStr">
        <is>
          <t>2026-05-18</t>
        </is>
      </c>
      <c r="P814" s="19" t="n">
        <v>6895.17</v>
      </c>
      <c r="Q814" s="19" t="inlineStr">
        <is>
          <t>2차 손절 도달(-10%)</t>
        </is>
      </c>
      <c r="R814" s="19" t="n">
        <v>6</v>
      </c>
      <c r="S814" s="19" t="n">
        <v>0</v>
      </c>
      <c r="T814" s="19" t="n">
        <v>-12.22</v>
      </c>
      <c r="U814" s="19" t="n">
        <v>-12.49</v>
      </c>
      <c r="V814" s="19" t="n">
        <v>127</v>
      </c>
    </row>
    <row r="815">
      <c r="A815" s="19" t="inlineStr">
        <is>
          <t>디아이씨</t>
        </is>
      </c>
      <c r="B815" s="19" t="inlineStr">
        <is>
          <t>092200</t>
        </is>
      </c>
      <c r="C815" s="19" t="inlineStr">
        <is>
          <t>[대표님룰]</t>
        </is>
      </c>
      <c r="D815" s="19" t="inlineStr">
        <is>
          <t>[변동성허용]</t>
        </is>
      </c>
      <c r="E815" s="19" t="inlineStr">
        <is>
          <t>+5%▶60% 익절 / +10%▶30% 익절 / +30%▶10% 익절</t>
        </is>
      </c>
      <c r="F815" s="19" t="inlineStr">
        <is>
          <t>-5%▶50% 손절 / -10%▶30% 손절 / -15%▶20% 손절</t>
        </is>
      </c>
      <c r="G815" s="19" t="inlineStr">
        <is>
          <t>2026-01-02</t>
        </is>
      </c>
      <c r="H815" s="19" t="inlineStr">
        <is>
          <t>2026-06-08</t>
        </is>
      </c>
      <c r="I815" s="19" t="inlineStr">
        <is>
          <t>예</t>
        </is>
      </c>
      <c r="J815" s="19" t="n">
        <v>0.0005</v>
      </c>
      <c r="K815" s="19" t="n">
        <v>0.0025</v>
      </c>
      <c r="L815" s="19" t="n">
        <v>0.0007</v>
      </c>
      <c r="M815" s="19" t="inlineStr">
        <is>
          <t>2026-05-18</t>
        </is>
      </c>
      <c r="N815" s="19" t="n">
        <v>6904.83</v>
      </c>
      <c r="O815" s="19" t="inlineStr">
        <is>
          <t>2026-05-19</t>
        </is>
      </c>
      <c r="P815" s="19" t="n">
        <v>6515.44</v>
      </c>
      <c r="Q815" s="19" t="inlineStr">
        <is>
          <t>1차 손절 도달(-5%)</t>
        </is>
      </c>
      <c r="R815" s="19" t="n">
        <v>15</v>
      </c>
      <c r="S815" s="19" t="n">
        <v>15</v>
      </c>
      <c r="T815" s="19" t="n">
        <v>-5.64</v>
      </c>
      <c r="U815" s="19" t="n">
        <v>-5.92</v>
      </c>
      <c r="V815" s="19" t="n">
        <v>296</v>
      </c>
    </row>
    <row r="816">
      <c r="A816" s="19" t="inlineStr">
        <is>
          <t>디아이씨</t>
        </is>
      </c>
      <c r="B816" s="19" t="inlineStr">
        <is>
          <t>092200</t>
        </is>
      </c>
      <c r="C816" s="19" t="inlineStr">
        <is>
          <t>[대표님룰]</t>
        </is>
      </c>
      <c r="D816" s="19" t="inlineStr">
        <is>
          <t>[변동성허용]</t>
        </is>
      </c>
      <c r="E816" s="19" t="inlineStr">
        <is>
          <t>+5%▶60% 익절 / +10%▶30% 익절 / +30%▶10% 익절</t>
        </is>
      </c>
      <c r="F816" s="19" t="inlineStr">
        <is>
          <t>-5%▶50% 손절 / -10%▶30% 손절 / -15%▶20% 손절</t>
        </is>
      </c>
      <c r="G816" s="19" t="inlineStr">
        <is>
          <t>2026-01-02</t>
        </is>
      </c>
      <c r="H816" s="19" t="inlineStr">
        <is>
          <t>2026-06-08</t>
        </is>
      </c>
      <c r="I816" s="19" t="inlineStr">
        <is>
          <t>예</t>
        </is>
      </c>
      <c r="J816" s="19" t="n">
        <v>0.0005</v>
      </c>
      <c r="K816" s="19" t="n">
        <v>0.0025</v>
      </c>
      <c r="L816" s="19" t="n">
        <v>0.0007</v>
      </c>
      <c r="M816" s="19" t="inlineStr">
        <is>
          <t>2026-05-18</t>
        </is>
      </c>
      <c r="N816" s="19" t="n">
        <v>6904.83</v>
      </c>
      <c r="O816" s="19" t="inlineStr">
        <is>
          <t>2026-05-20</t>
        </is>
      </c>
      <c r="P816" s="19" t="n">
        <v>6185.67</v>
      </c>
      <c r="Q816" s="19" t="inlineStr">
        <is>
          <t>2차 손절 도달(-10%)</t>
        </is>
      </c>
      <c r="R816" s="19" t="n">
        <v>9</v>
      </c>
      <c r="S816" s="19" t="n">
        <v>6</v>
      </c>
      <c r="T816" s="19" t="n">
        <v>-10.42</v>
      </c>
      <c r="U816" s="19" t="n">
        <v>-10.68</v>
      </c>
      <c r="V816" s="19" t="n">
        <v>170</v>
      </c>
    </row>
    <row r="817">
      <c r="A817" s="19" t="inlineStr">
        <is>
          <t>디아이씨</t>
        </is>
      </c>
      <c r="B817" s="19" t="inlineStr">
        <is>
          <t>092200</t>
        </is>
      </c>
      <c r="C817" s="19" t="inlineStr">
        <is>
          <t>[대표님룰]</t>
        </is>
      </c>
      <c r="D817" s="19" t="inlineStr">
        <is>
          <t>[변동성허용]</t>
        </is>
      </c>
      <c r="E817" s="19" t="inlineStr">
        <is>
          <t>+5%▶60% 익절 / +10%▶30% 익절 / +30%▶10% 익절</t>
        </is>
      </c>
      <c r="F817" s="19" t="inlineStr">
        <is>
          <t>-5%▶50% 손절 / -10%▶30% 손절 / -15%▶20% 손절</t>
        </is>
      </c>
      <c r="G817" s="19" t="inlineStr">
        <is>
          <t>2026-01-02</t>
        </is>
      </c>
      <c r="H817" s="19" t="inlineStr">
        <is>
          <t>2026-06-08</t>
        </is>
      </c>
      <c r="I817" s="19" t="inlineStr">
        <is>
          <t>예</t>
        </is>
      </c>
      <c r="J817" s="19" t="n">
        <v>0.0005</v>
      </c>
      <c r="K817" s="19" t="n">
        <v>0.0025</v>
      </c>
      <c r="L817" s="19" t="n">
        <v>0.0007</v>
      </c>
      <c r="M817" s="19" t="inlineStr">
        <is>
          <t>2026-05-18</t>
        </is>
      </c>
      <c r="N817" s="19" t="n">
        <v>6904.83</v>
      </c>
      <c r="O817" s="19" t="inlineStr">
        <is>
          <t>2026-05-21</t>
        </is>
      </c>
      <c r="P817" s="19" t="n">
        <v>7374.83</v>
      </c>
      <c r="Q817" s="19" t="inlineStr">
        <is>
          <t>1차 익절 도달(5%)</t>
        </is>
      </c>
      <c r="R817" s="19" t="n">
        <v>6</v>
      </c>
      <c r="S817" s="19" t="n">
        <v>0</v>
      </c>
      <c r="T817" s="19" t="n">
        <v>6.81</v>
      </c>
      <c r="U817" s="19" t="n">
        <v>6.49</v>
      </c>
      <c r="V817" s="19" t="n">
        <v>131</v>
      </c>
    </row>
    <row r="818">
      <c r="A818" s="19" t="inlineStr">
        <is>
          <t>디아이씨</t>
        </is>
      </c>
      <c r="B818" s="19" t="inlineStr">
        <is>
          <t>092200</t>
        </is>
      </c>
      <c r="C818" s="19" t="inlineStr">
        <is>
          <t>[대표님룰]</t>
        </is>
      </c>
      <c r="D818" s="19" t="inlineStr">
        <is>
          <t>[버티기형]</t>
        </is>
      </c>
      <c r="E818" s="19" t="inlineStr">
        <is>
          <t>+5%▶60% 익절 / +10%▶30% 익절 / +30%▶10% 익절</t>
        </is>
      </c>
      <c r="F818" s="19" t="inlineStr">
        <is>
          <t>-5%▶40% 손절 / -15%▶30% 손절 / -20%▶30% 손절</t>
        </is>
      </c>
      <c r="G818" s="19" t="inlineStr">
        <is>
          <t>2026-01-02</t>
        </is>
      </c>
      <c r="H818" s="19" t="inlineStr">
        <is>
          <t>2026-06-08</t>
        </is>
      </c>
      <c r="I818" s="19" t="inlineStr">
        <is>
          <t>예</t>
        </is>
      </c>
      <c r="J818" s="19" t="n">
        <v>0.0005</v>
      </c>
      <c r="K818" s="19" t="n">
        <v>0.0025</v>
      </c>
      <c r="L818" s="19" t="n">
        <v>0.0007</v>
      </c>
      <c r="M818" s="19" t="inlineStr">
        <is>
          <t>2026-02-26</t>
        </is>
      </c>
      <c r="N818" s="19" t="n">
        <v>10197.13</v>
      </c>
      <c r="O818" s="19" t="inlineStr">
        <is>
          <t>2026-03-03</t>
        </is>
      </c>
      <c r="P818" s="19" t="n">
        <v>9443.389999999999</v>
      </c>
      <c r="Q818" s="19" t="inlineStr">
        <is>
          <t>1차 손절 도달(-5%)</t>
        </is>
      </c>
      <c r="R818" s="19" t="n">
        <v>11</v>
      </c>
      <c r="S818" s="19" t="n">
        <v>18</v>
      </c>
      <c r="T818" s="19" t="n">
        <v>-7.39</v>
      </c>
      <c r="U818" s="19" t="n">
        <v>-7.67</v>
      </c>
      <c r="V818" s="19" t="n">
        <v>316</v>
      </c>
    </row>
    <row r="819">
      <c r="A819" s="19" t="inlineStr">
        <is>
          <t>디아이씨</t>
        </is>
      </c>
      <c r="B819" s="19" t="inlineStr">
        <is>
          <t>092200</t>
        </is>
      </c>
      <c r="C819" s="19" t="inlineStr">
        <is>
          <t>[대표님룰]</t>
        </is>
      </c>
      <c r="D819" s="19" t="inlineStr">
        <is>
          <t>[버티기형]</t>
        </is>
      </c>
      <c r="E819" s="19" t="inlineStr">
        <is>
          <t>+5%▶60% 익절 / +10%▶30% 익절 / +30%▶10% 익절</t>
        </is>
      </c>
      <c r="F819" s="19" t="inlineStr">
        <is>
          <t>-5%▶40% 손절 / -15%▶30% 손절 / -20%▶30% 손절</t>
        </is>
      </c>
      <c r="G819" s="19" t="inlineStr">
        <is>
          <t>2026-01-02</t>
        </is>
      </c>
      <c r="H819" s="19" t="inlineStr">
        <is>
          <t>2026-06-08</t>
        </is>
      </c>
      <c r="I819" s="19" t="inlineStr">
        <is>
          <t>예</t>
        </is>
      </c>
      <c r="J819" s="19" t="n">
        <v>0.0005</v>
      </c>
      <c r="K819" s="19" t="n">
        <v>0.0025</v>
      </c>
      <c r="L819" s="19" t="n">
        <v>0.0007</v>
      </c>
      <c r="M819" s="19" t="inlineStr">
        <is>
          <t>2026-02-26</t>
        </is>
      </c>
      <c r="N819" s="19" t="n">
        <v>10197.13</v>
      </c>
      <c r="O819" s="19" t="inlineStr">
        <is>
          <t>2026-03-04</t>
        </is>
      </c>
      <c r="P819" s="19" t="n">
        <v>8084.34</v>
      </c>
      <c r="Q819" s="19" t="inlineStr">
        <is>
          <t>최종 손절 도달(-20%)</t>
        </is>
      </c>
      <c r="R819" s="19" t="n">
        <v>18</v>
      </c>
      <c r="S819" s="19" t="n">
        <v>0</v>
      </c>
      <c r="T819" s="19" t="n">
        <v>-20.72</v>
      </c>
      <c r="U819" s="19" t="n">
        <v>-20.96</v>
      </c>
      <c r="V819" s="19" t="n">
        <v>456</v>
      </c>
    </row>
    <row r="820">
      <c r="A820" s="19" t="inlineStr">
        <is>
          <t>디아이씨</t>
        </is>
      </c>
      <c r="B820" s="19" t="inlineStr">
        <is>
          <t>092200</t>
        </is>
      </c>
      <c r="C820" s="19" t="inlineStr">
        <is>
          <t>[대표님룰]</t>
        </is>
      </c>
      <c r="D820" s="19" t="inlineStr">
        <is>
          <t>[버티기형]</t>
        </is>
      </c>
      <c r="E820" s="19" t="inlineStr">
        <is>
          <t>+5%▶60% 익절 / +10%▶30% 익절 / +30%▶10% 익절</t>
        </is>
      </c>
      <c r="F820" s="19" t="inlineStr">
        <is>
          <t>-5%▶40% 손절 / -15%▶30% 손절 / -20%▶30% 손절</t>
        </is>
      </c>
      <c r="G820" s="19" t="inlineStr">
        <is>
          <t>2026-01-02</t>
        </is>
      </c>
      <c r="H820" s="19" t="inlineStr">
        <is>
          <t>2026-06-08</t>
        </is>
      </c>
      <c r="I820" s="19" t="inlineStr">
        <is>
          <t>예</t>
        </is>
      </c>
      <c r="J820" s="19" t="n">
        <v>0.0005</v>
      </c>
      <c r="K820" s="19" t="n">
        <v>0.0025</v>
      </c>
      <c r="L820" s="19" t="n">
        <v>0.0007</v>
      </c>
      <c r="M820" s="19" t="inlineStr">
        <is>
          <t>2026-03-17</t>
        </is>
      </c>
      <c r="N820" s="19" t="n">
        <v>9416.59</v>
      </c>
      <c r="O820" s="19" t="inlineStr">
        <is>
          <t>2026-03-23</t>
        </is>
      </c>
      <c r="P820" s="19" t="n">
        <v>8444.08</v>
      </c>
      <c r="Q820" s="19" t="inlineStr">
        <is>
          <t>1차 손절 도달(-5%)</t>
        </is>
      </c>
      <c r="R820" s="19" t="n">
        <v>10</v>
      </c>
      <c r="S820" s="19" t="n">
        <v>16</v>
      </c>
      <c r="T820" s="19" t="n">
        <v>-10.33</v>
      </c>
      <c r="U820" s="19" t="n">
        <v>-10.6</v>
      </c>
      <c r="V820" s="19" t="n">
        <v>258</v>
      </c>
    </row>
    <row r="821">
      <c r="A821" s="19" t="inlineStr">
        <is>
          <t>디아이씨</t>
        </is>
      </c>
      <c r="B821" s="19" t="inlineStr">
        <is>
          <t>092200</t>
        </is>
      </c>
      <c r="C821" s="19" t="inlineStr">
        <is>
          <t>[대표님룰]</t>
        </is>
      </c>
      <c r="D821" s="19" t="inlineStr">
        <is>
          <t>[버티기형]</t>
        </is>
      </c>
      <c r="E821" s="19" t="inlineStr">
        <is>
          <t>+5%▶60% 익절 / +10%▶30% 익절 / +30%▶10% 익절</t>
        </is>
      </c>
      <c r="F821" s="19" t="inlineStr">
        <is>
          <t>-5%▶40% 손절 / -15%▶30% 손절 / -20%▶30% 손절</t>
        </is>
      </c>
      <c r="G821" s="19" t="inlineStr">
        <is>
          <t>2026-01-02</t>
        </is>
      </c>
      <c r="H821" s="19" t="inlineStr">
        <is>
          <t>2026-06-08</t>
        </is>
      </c>
      <c r="I821" s="19" t="inlineStr">
        <is>
          <t>예</t>
        </is>
      </c>
      <c r="J821" s="19" t="n">
        <v>0.0005</v>
      </c>
      <c r="K821" s="19" t="n">
        <v>0.0025</v>
      </c>
      <c r="L821" s="19" t="n">
        <v>0.0007</v>
      </c>
      <c r="M821" s="19" t="inlineStr">
        <is>
          <t>2026-03-17</t>
        </is>
      </c>
      <c r="N821" s="19" t="n">
        <v>9416.59</v>
      </c>
      <c r="O821" s="19" t="inlineStr">
        <is>
          <t>2026-04-06</t>
        </is>
      </c>
      <c r="P821" s="19" t="n">
        <v>7894.47</v>
      </c>
      <c r="Q821" s="19" t="inlineStr">
        <is>
          <t>2차 손절 도달(-15%)</t>
        </is>
      </c>
      <c r="R821" s="19" t="n">
        <v>7</v>
      </c>
      <c r="S821" s="19" t="n">
        <v>9</v>
      </c>
      <c r="T821" s="19" t="n">
        <v>-16.16</v>
      </c>
      <c r="U821" s="19" t="n">
        <v>-16.42</v>
      </c>
      <c r="V821" s="19" t="n">
        <v>171</v>
      </c>
    </row>
    <row r="822">
      <c r="A822" s="19" t="inlineStr">
        <is>
          <t>디아이씨</t>
        </is>
      </c>
      <c r="B822" s="19" t="inlineStr">
        <is>
          <t>092200</t>
        </is>
      </c>
      <c r="C822" s="19" t="inlineStr">
        <is>
          <t>[대표님룰]</t>
        </is>
      </c>
      <c r="D822" s="19" t="inlineStr">
        <is>
          <t>[버티기형]</t>
        </is>
      </c>
      <c r="E822" s="19" t="inlineStr">
        <is>
          <t>+5%▶60% 익절 / +10%▶30% 익절 / +30%▶10% 익절</t>
        </is>
      </c>
      <c r="F822" s="19" t="inlineStr">
        <is>
          <t>-5%▶40% 손절 / -15%▶30% 손절 / -20%▶30% 손절</t>
        </is>
      </c>
      <c r="G822" s="19" t="inlineStr">
        <is>
          <t>2026-01-02</t>
        </is>
      </c>
      <c r="H822" s="19" t="inlineStr">
        <is>
          <t>2026-06-08</t>
        </is>
      </c>
      <c r="I822" s="19" t="inlineStr">
        <is>
          <t>예</t>
        </is>
      </c>
      <c r="J822" s="19" t="n">
        <v>0.0005</v>
      </c>
      <c r="K822" s="19" t="n">
        <v>0.0025</v>
      </c>
      <c r="L822" s="19" t="n">
        <v>0.0007</v>
      </c>
      <c r="M822" s="19" t="inlineStr">
        <is>
          <t>2026-03-17</t>
        </is>
      </c>
      <c r="N822" s="19" t="n">
        <v>9416.59</v>
      </c>
      <c r="O822" s="19" t="inlineStr">
        <is>
          <t>2026-04-23</t>
        </is>
      </c>
      <c r="P822" s="19" t="n">
        <v>7344.85</v>
      </c>
      <c r="Q822" s="19" t="inlineStr">
        <is>
          <t>최종 손절 도달(-20%)</t>
        </is>
      </c>
      <c r="R822" s="19" t="n">
        <v>9</v>
      </c>
      <c r="S822" s="19" t="n">
        <v>0</v>
      </c>
      <c r="T822" s="19" t="n">
        <v>-22</v>
      </c>
      <c r="U822" s="19" t="n">
        <v>-22.23</v>
      </c>
      <c r="V822" s="19" t="n">
        <v>208</v>
      </c>
    </row>
    <row r="823">
      <c r="A823" s="19" t="inlineStr">
        <is>
          <t>디아이씨</t>
        </is>
      </c>
      <c r="B823" s="19" t="inlineStr">
        <is>
          <t>092200</t>
        </is>
      </c>
      <c r="C823" s="19" t="inlineStr">
        <is>
          <t>[대표님룰]</t>
        </is>
      </c>
      <c r="D823" s="19" t="inlineStr">
        <is>
          <t>[버티기형]</t>
        </is>
      </c>
      <c r="E823" s="19" t="inlineStr">
        <is>
          <t>+5%▶60% 익절 / +10%▶30% 익절 / +30%▶10% 익절</t>
        </is>
      </c>
      <c r="F823" s="19" t="inlineStr">
        <is>
          <t>-5%▶40% 손절 / -15%▶30% 손절 / -20%▶30% 손절</t>
        </is>
      </c>
      <c r="G823" s="19" t="inlineStr">
        <is>
          <t>2026-01-02</t>
        </is>
      </c>
      <c r="H823" s="19" t="inlineStr">
        <is>
          <t>2026-06-08</t>
        </is>
      </c>
      <c r="I823" s="19" t="inlineStr">
        <is>
          <t>예</t>
        </is>
      </c>
      <c r="J823" s="19" t="n">
        <v>0.0005</v>
      </c>
      <c r="K823" s="19" t="n">
        <v>0.0025</v>
      </c>
      <c r="L823" s="19" t="n">
        <v>0.0007</v>
      </c>
      <c r="M823" s="19" t="inlineStr">
        <is>
          <t>2026-04-23</t>
        </is>
      </c>
      <c r="N823" s="19" t="n">
        <v>7355.14</v>
      </c>
      <c r="O823" s="19" t="inlineStr">
        <is>
          <t>2026-04-27</t>
        </is>
      </c>
      <c r="P823" s="19" t="n">
        <v>7944.43</v>
      </c>
      <c r="Q823" s="19" t="inlineStr">
        <is>
          <t>1차 익절 도달(5%)</t>
        </is>
      </c>
      <c r="R823" s="19" t="n">
        <v>16</v>
      </c>
      <c r="S823" s="19" t="n">
        <v>12</v>
      </c>
      <c r="T823" s="19" t="n">
        <v>8.01</v>
      </c>
      <c r="U823" s="19" t="n">
        <v>7.69</v>
      </c>
      <c r="V823" s="19" t="n">
        <v>377</v>
      </c>
    </row>
    <row r="824">
      <c r="A824" s="19" t="inlineStr">
        <is>
          <t>디아이씨</t>
        </is>
      </c>
      <c r="B824" s="19" t="inlineStr">
        <is>
          <t>092200</t>
        </is>
      </c>
      <c r="C824" s="19" t="inlineStr">
        <is>
          <t>[대표님룰]</t>
        </is>
      </c>
      <c r="D824" s="19" t="inlineStr">
        <is>
          <t>[버티기형]</t>
        </is>
      </c>
      <c r="E824" s="19" t="inlineStr">
        <is>
          <t>+5%▶60% 익절 / +10%▶30% 익절 / +30%▶10% 익절</t>
        </is>
      </c>
      <c r="F824" s="19" t="inlineStr">
        <is>
          <t>-5%▶40% 손절 / -15%▶30% 손절 / -20%▶30% 손절</t>
        </is>
      </c>
      <c r="G824" s="19" t="inlineStr">
        <is>
          <t>2026-01-02</t>
        </is>
      </c>
      <c r="H824" s="19" t="inlineStr">
        <is>
          <t>2026-06-08</t>
        </is>
      </c>
      <c r="I824" s="19" t="inlineStr">
        <is>
          <t>예</t>
        </is>
      </c>
      <c r="J824" s="19" t="n">
        <v>0.0005</v>
      </c>
      <c r="K824" s="19" t="n">
        <v>0.0025</v>
      </c>
      <c r="L824" s="19" t="n">
        <v>0.0007</v>
      </c>
      <c r="M824" s="19" t="inlineStr">
        <is>
          <t>2026-04-23</t>
        </is>
      </c>
      <c r="N824" s="19" t="n">
        <v>7355.14</v>
      </c>
      <c r="O824" s="19" t="inlineStr">
        <is>
          <t>2026-04-28</t>
        </is>
      </c>
      <c r="P824" s="19" t="n">
        <v>8124.31</v>
      </c>
      <c r="Q824" s="19" t="inlineStr">
        <is>
          <t>2차 익절 도달(10%)</t>
        </is>
      </c>
      <c r="R824" s="19" t="n">
        <v>8</v>
      </c>
      <c r="S824" s="19" t="n">
        <v>4</v>
      </c>
      <c r="T824" s="19" t="n">
        <v>10.46</v>
      </c>
      <c r="U824" s="19" t="n">
        <v>10.13</v>
      </c>
      <c r="V824" s="19" t="n">
        <v>192</v>
      </c>
    </row>
    <row r="825">
      <c r="A825" s="19" t="inlineStr">
        <is>
          <t>디아이씨</t>
        </is>
      </c>
      <c r="B825" s="19" t="inlineStr">
        <is>
          <t>092200</t>
        </is>
      </c>
      <c r="C825" s="19" t="inlineStr">
        <is>
          <t>[대표님룰]</t>
        </is>
      </c>
      <c r="D825" s="19" t="inlineStr">
        <is>
          <t>[버티기형]</t>
        </is>
      </c>
      <c r="E825" s="19" t="inlineStr">
        <is>
          <t>+5%▶60% 익절 / +10%▶30% 익절 / +30%▶10% 익절</t>
        </is>
      </c>
      <c r="F825" s="19" t="inlineStr">
        <is>
          <t>-5%▶40% 손절 / -15%▶30% 손절 / -20%▶30% 손절</t>
        </is>
      </c>
      <c r="G825" s="19" t="inlineStr">
        <is>
          <t>2026-01-02</t>
        </is>
      </c>
      <c r="H825" s="19" t="inlineStr">
        <is>
          <t>2026-06-08</t>
        </is>
      </c>
      <c r="I825" s="19" t="inlineStr">
        <is>
          <t>예</t>
        </is>
      </c>
      <c r="J825" s="19" t="n">
        <v>0.0005</v>
      </c>
      <c r="K825" s="19" t="n">
        <v>0.0025</v>
      </c>
      <c r="L825" s="19" t="n">
        <v>0.0007</v>
      </c>
      <c r="M825" s="19" t="inlineStr">
        <is>
          <t>2026-04-23</t>
        </is>
      </c>
      <c r="N825" s="19" t="n">
        <v>7355.14</v>
      </c>
      <c r="O825" s="19" t="inlineStr">
        <is>
          <t>2026-05-18</t>
        </is>
      </c>
      <c r="P825" s="19" t="n">
        <v>6895.17</v>
      </c>
      <c r="Q825" s="19" t="inlineStr">
        <is>
          <t>1차 손절 도달(-5%)</t>
        </is>
      </c>
      <c r="R825" s="19" t="n">
        <v>4</v>
      </c>
      <c r="S825" s="19" t="n">
        <v>0</v>
      </c>
      <c r="T825" s="19" t="n">
        <v>-6.25</v>
      </c>
      <c r="U825" s="19" t="n">
        <v>-6.53</v>
      </c>
      <c r="V825" s="19" t="n">
        <v>84</v>
      </c>
    </row>
    <row r="826">
      <c r="A826" s="19" t="inlineStr">
        <is>
          <t>디아이씨</t>
        </is>
      </c>
      <c r="B826" s="19" t="inlineStr">
        <is>
          <t>092200</t>
        </is>
      </c>
      <c r="C826" s="19" t="inlineStr">
        <is>
          <t>[대표님룰]</t>
        </is>
      </c>
      <c r="D826" s="19" t="inlineStr">
        <is>
          <t>[버티기형]</t>
        </is>
      </c>
      <c r="E826" s="19" t="inlineStr">
        <is>
          <t>+5%▶60% 익절 / +10%▶30% 익절 / +30%▶10% 익절</t>
        </is>
      </c>
      <c r="F826" s="19" t="inlineStr">
        <is>
          <t>-5%▶40% 손절 / -15%▶30% 손절 / -20%▶30% 손절</t>
        </is>
      </c>
      <c r="G826" s="19" t="inlineStr">
        <is>
          <t>2026-01-02</t>
        </is>
      </c>
      <c r="H826" s="19" t="inlineStr">
        <is>
          <t>2026-06-08</t>
        </is>
      </c>
      <c r="I826" s="19" t="inlineStr">
        <is>
          <t>예</t>
        </is>
      </c>
      <c r="J826" s="19" t="n">
        <v>0.0005</v>
      </c>
      <c r="K826" s="19" t="n">
        <v>0.0025</v>
      </c>
      <c r="L826" s="19" t="n">
        <v>0.0007</v>
      </c>
      <c r="M826" s="19" t="inlineStr">
        <is>
          <t>2026-05-18</t>
        </is>
      </c>
      <c r="N826" s="19" t="n">
        <v>6904.83</v>
      </c>
      <c r="O826" s="19" t="inlineStr">
        <is>
          <t>2026-05-19</t>
        </is>
      </c>
      <c r="P826" s="19" t="n">
        <v>6515.44</v>
      </c>
      <c r="Q826" s="19" t="inlineStr">
        <is>
          <t>1차 손절 도달(-5%)</t>
        </is>
      </c>
      <c r="R826" s="19" t="n">
        <v>12</v>
      </c>
      <c r="S826" s="19" t="n">
        <v>20</v>
      </c>
      <c r="T826" s="19" t="n">
        <v>-5.64</v>
      </c>
      <c r="U826" s="19" t="n">
        <v>-5.92</v>
      </c>
      <c r="V826" s="19" t="n">
        <v>237</v>
      </c>
    </row>
    <row r="827">
      <c r="A827" s="19" t="inlineStr">
        <is>
          <t>디아이씨</t>
        </is>
      </c>
      <c r="B827" s="19" t="inlineStr">
        <is>
          <t>092200</t>
        </is>
      </c>
      <c r="C827" s="19" t="inlineStr">
        <is>
          <t>[대표님룰]</t>
        </is>
      </c>
      <c r="D827" s="19" t="inlineStr">
        <is>
          <t>[버티기형]</t>
        </is>
      </c>
      <c r="E827" s="19" t="inlineStr">
        <is>
          <t>+5%▶60% 익절 / +10%▶30% 익절 / +30%▶10% 익절</t>
        </is>
      </c>
      <c r="F827" s="19" t="inlineStr">
        <is>
          <t>-5%▶40% 손절 / -15%▶30% 손절 / -20%▶30% 손절</t>
        </is>
      </c>
      <c r="G827" s="19" t="inlineStr">
        <is>
          <t>2026-01-02</t>
        </is>
      </c>
      <c r="H827" s="19" t="inlineStr">
        <is>
          <t>2026-06-08</t>
        </is>
      </c>
      <c r="I827" s="19" t="inlineStr">
        <is>
          <t>예</t>
        </is>
      </c>
      <c r="J827" s="19" t="n">
        <v>0.0005</v>
      </c>
      <c r="K827" s="19" t="n">
        <v>0.0025</v>
      </c>
      <c r="L827" s="19" t="n">
        <v>0.0007</v>
      </c>
      <c r="M827" s="19" t="inlineStr">
        <is>
          <t>2026-05-18</t>
        </is>
      </c>
      <c r="N827" s="19" t="n">
        <v>6904.83</v>
      </c>
      <c r="O827" s="19" t="inlineStr">
        <is>
          <t>2026-05-21</t>
        </is>
      </c>
      <c r="P827" s="19" t="n">
        <v>7374.83</v>
      </c>
      <c r="Q827" s="19" t="inlineStr">
        <is>
          <t>1차 익절 도달(5%)</t>
        </is>
      </c>
      <c r="R827" s="19" t="n">
        <v>19</v>
      </c>
      <c r="S827" s="19" t="n">
        <v>1</v>
      </c>
      <c r="T827" s="19" t="n">
        <v>6.81</v>
      </c>
      <c r="U827" s="19" t="n">
        <v>6.49</v>
      </c>
      <c r="V827" s="19" t="n">
        <v>416</v>
      </c>
    </row>
    <row r="828">
      <c r="A828" s="19" t="inlineStr">
        <is>
          <t>디아이씨</t>
        </is>
      </c>
      <c r="B828" s="19" t="inlineStr">
        <is>
          <t>092200</t>
        </is>
      </c>
      <c r="C828" s="19" t="inlineStr">
        <is>
          <t>[대표님룰]</t>
        </is>
      </c>
      <c r="D828" s="19" t="inlineStr">
        <is>
          <t>[버티기형]</t>
        </is>
      </c>
      <c r="E828" s="19" t="inlineStr">
        <is>
          <t>+5%▶60% 익절 / +10%▶30% 익절 / +30%▶10% 익절</t>
        </is>
      </c>
      <c r="F828" s="19" t="inlineStr">
        <is>
          <t>-5%▶40% 손절 / -15%▶30% 손절 / -20%▶30% 손절</t>
        </is>
      </c>
      <c r="G828" s="19" t="inlineStr">
        <is>
          <t>2026-01-02</t>
        </is>
      </c>
      <c r="H828" s="19" t="inlineStr">
        <is>
          <t>2026-06-08</t>
        </is>
      </c>
      <c r="I828" s="19" t="inlineStr">
        <is>
          <t>예</t>
        </is>
      </c>
      <c r="J828" s="19" t="n">
        <v>0.0005</v>
      </c>
      <c r="K828" s="19" t="n">
        <v>0.0025</v>
      </c>
      <c r="L828" s="19" t="n">
        <v>0.0007</v>
      </c>
      <c r="M828" s="19" t="inlineStr">
        <is>
          <t>2026-05-18</t>
        </is>
      </c>
      <c r="N828" s="19" t="n">
        <v>6904.83</v>
      </c>
      <c r="O828" s="19" t="inlineStr">
        <is>
          <t>2026-05-22</t>
        </is>
      </c>
      <c r="P828" s="19" t="n">
        <v>9103.620000000001</v>
      </c>
      <c r="Q828" s="19" t="inlineStr">
        <is>
          <t>3차 익절 도달(30%)</t>
        </is>
      </c>
      <c r="R828" s="19" t="n">
        <v>1</v>
      </c>
      <c r="S828" s="19" t="n">
        <v>0</v>
      </c>
      <c r="T828" s="19" t="n">
        <v>31.84</v>
      </c>
      <c r="U828" s="19" t="n">
        <v>31.45</v>
      </c>
      <c r="V828" s="19" t="n">
        <v>26</v>
      </c>
    </row>
    <row r="829">
      <c r="A829" s="19" t="inlineStr">
        <is>
          <t>디아이씨</t>
        </is>
      </c>
      <c r="B829" s="19" t="inlineStr">
        <is>
          <t>092200</t>
        </is>
      </c>
      <c r="C829" s="19" t="inlineStr">
        <is>
          <t>[중기추세]</t>
        </is>
      </c>
      <c r="D829" s="19" t="inlineStr">
        <is>
          <t>[칼손절]</t>
        </is>
      </c>
      <c r="E829" s="19" t="inlineStr">
        <is>
          <t>+10%▶50% 익절 / +20%▶30% 익절 / +30%▶20% 익절</t>
        </is>
      </c>
      <c r="F829" s="19" t="inlineStr">
        <is>
          <t>-2%▶80% 손절 / -4%▶10% 손절 / -6%▶10% 손절</t>
        </is>
      </c>
      <c r="G829" s="19" t="inlineStr">
        <is>
          <t>2026-01-02</t>
        </is>
      </c>
      <c r="H829" s="19" t="inlineStr">
        <is>
          <t>2026-06-08</t>
        </is>
      </c>
      <c r="I829" s="19" t="inlineStr">
        <is>
          <t>예</t>
        </is>
      </c>
      <c r="J829" s="19" t="n">
        <v>0.0005</v>
      </c>
      <c r="K829" s="19" t="n">
        <v>0.0025</v>
      </c>
      <c r="L829" s="19" t="n">
        <v>0.0007</v>
      </c>
      <c r="M829" s="19" t="inlineStr">
        <is>
          <t>2026-02-26</t>
        </is>
      </c>
      <c r="N829" s="19" t="n">
        <v>10197.13</v>
      </c>
      <c r="O829" s="19" t="inlineStr">
        <is>
          <t>2026-03-03</t>
        </is>
      </c>
      <c r="P829" s="19" t="n">
        <v>9443.389999999999</v>
      </c>
      <c r="Q829" s="19" t="inlineStr">
        <is>
          <t>최종 손절 도달(-6%)</t>
        </is>
      </c>
      <c r="R829" s="19" t="n">
        <v>29</v>
      </c>
      <c r="S829" s="19" t="n">
        <v>0</v>
      </c>
      <c r="T829" s="19" t="n">
        <v>-7.39</v>
      </c>
      <c r="U829" s="19" t="n">
        <v>-7.67</v>
      </c>
      <c r="V829" s="19" t="n">
        <v>833</v>
      </c>
    </row>
    <row r="830">
      <c r="A830" s="19" t="inlineStr">
        <is>
          <t>디아이씨</t>
        </is>
      </c>
      <c r="B830" s="19" t="inlineStr">
        <is>
          <t>092200</t>
        </is>
      </c>
      <c r="C830" s="19" t="inlineStr">
        <is>
          <t>[중기추세]</t>
        </is>
      </c>
      <c r="D830" s="19" t="inlineStr">
        <is>
          <t>[칼손절]</t>
        </is>
      </c>
      <c r="E830" s="19" t="inlineStr">
        <is>
          <t>+10%▶50% 익절 / +20%▶30% 익절 / +30%▶20% 익절</t>
        </is>
      </c>
      <c r="F830" s="19" t="inlineStr">
        <is>
          <t>-2%▶80% 손절 / -4%▶10% 손절 / -6%▶10% 손절</t>
        </is>
      </c>
      <c r="G830" s="19" t="inlineStr">
        <is>
          <t>2026-01-02</t>
        </is>
      </c>
      <c r="H830" s="19" t="inlineStr">
        <is>
          <t>2026-06-08</t>
        </is>
      </c>
      <c r="I830" s="19" t="inlineStr">
        <is>
          <t>예</t>
        </is>
      </c>
      <c r="J830" s="19" t="n">
        <v>0.0005</v>
      </c>
      <c r="K830" s="19" t="n">
        <v>0.0025</v>
      </c>
      <c r="L830" s="19" t="n">
        <v>0.0007</v>
      </c>
      <c r="M830" s="19" t="inlineStr">
        <is>
          <t>2026-03-17</t>
        </is>
      </c>
      <c r="N830" s="19" t="n">
        <v>9416.59</v>
      </c>
      <c r="O830" s="19" t="inlineStr">
        <is>
          <t>2026-03-18</t>
        </is>
      </c>
      <c r="P830" s="19" t="n">
        <v>9163.58</v>
      </c>
      <c r="Q830" s="19" t="inlineStr">
        <is>
          <t>1차 손절 도달(-2%)</t>
        </is>
      </c>
      <c r="R830" s="19" t="n">
        <v>23</v>
      </c>
      <c r="S830" s="19" t="n">
        <v>6</v>
      </c>
      <c r="T830" s="19" t="n">
        <v>-2.69</v>
      </c>
      <c r="U830" s="19" t="n">
        <v>-2.98</v>
      </c>
      <c r="V830" s="19" t="n">
        <v>635</v>
      </c>
    </row>
    <row r="831">
      <c r="A831" s="19" t="inlineStr">
        <is>
          <t>디아이씨</t>
        </is>
      </c>
      <c r="B831" s="19" t="inlineStr">
        <is>
          <t>092200</t>
        </is>
      </c>
      <c r="C831" s="19" t="inlineStr">
        <is>
          <t>[중기추세]</t>
        </is>
      </c>
      <c r="D831" s="19" t="inlineStr">
        <is>
          <t>[칼손절]</t>
        </is>
      </c>
      <c r="E831" s="19" t="inlineStr">
        <is>
          <t>+10%▶50% 익절 / +20%▶30% 익절 / +30%▶20% 익절</t>
        </is>
      </c>
      <c r="F831" s="19" t="inlineStr">
        <is>
          <t>-2%▶80% 손절 / -4%▶10% 손절 / -6%▶10% 손절</t>
        </is>
      </c>
      <c r="G831" s="19" t="inlineStr">
        <is>
          <t>2026-01-02</t>
        </is>
      </c>
      <c r="H831" s="19" t="inlineStr">
        <is>
          <t>2026-06-08</t>
        </is>
      </c>
      <c r="I831" s="19" t="inlineStr">
        <is>
          <t>예</t>
        </is>
      </c>
      <c r="J831" s="19" t="n">
        <v>0.0005</v>
      </c>
      <c r="K831" s="19" t="n">
        <v>0.0025</v>
      </c>
      <c r="L831" s="19" t="n">
        <v>0.0007</v>
      </c>
      <c r="M831" s="19" t="inlineStr">
        <is>
          <t>2026-03-17</t>
        </is>
      </c>
      <c r="N831" s="19" t="n">
        <v>9416.59</v>
      </c>
      <c r="O831" s="19" t="inlineStr">
        <is>
          <t>2026-03-23</t>
        </is>
      </c>
      <c r="P831" s="19" t="n">
        <v>8444.08</v>
      </c>
      <c r="Q831" s="19" t="inlineStr">
        <is>
          <t>최종 손절 도달(-6%)</t>
        </is>
      </c>
      <c r="R831" s="19" t="n">
        <v>6</v>
      </c>
      <c r="S831" s="19" t="n">
        <v>0</v>
      </c>
      <c r="T831" s="19" t="n">
        <v>-10.33</v>
      </c>
      <c r="U831" s="19" t="n">
        <v>-10.6</v>
      </c>
      <c r="V831" s="19" t="n">
        <v>155</v>
      </c>
    </row>
    <row r="832">
      <c r="A832" s="19" t="inlineStr">
        <is>
          <t>디아이씨</t>
        </is>
      </c>
      <c r="B832" s="19" t="inlineStr">
        <is>
          <t>092200</t>
        </is>
      </c>
      <c r="C832" s="19" t="inlineStr">
        <is>
          <t>[중기추세]</t>
        </is>
      </c>
      <c r="D832" s="19" t="inlineStr">
        <is>
          <t>[칼손절]</t>
        </is>
      </c>
      <c r="E832" s="19" t="inlineStr">
        <is>
          <t>+10%▶50% 익절 / +20%▶30% 익절 / +30%▶20% 익절</t>
        </is>
      </c>
      <c r="F832" s="19" t="inlineStr">
        <is>
          <t>-2%▶80% 손절 / -4%▶10% 손절 / -6%▶10% 손절</t>
        </is>
      </c>
      <c r="G832" s="19" t="inlineStr">
        <is>
          <t>2026-01-02</t>
        </is>
      </c>
      <c r="H832" s="19" t="inlineStr">
        <is>
          <t>2026-06-08</t>
        </is>
      </c>
      <c r="I832" s="19" t="inlineStr">
        <is>
          <t>예</t>
        </is>
      </c>
      <c r="J832" s="19" t="n">
        <v>0.0005</v>
      </c>
      <c r="K832" s="19" t="n">
        <v>0.0025</v>
      </c>
      <c r="L832" s="19" t="n">
        <v>0.0007</v>
      </c>
      <c r="M832" s="19" t="inlineStr">
        <is>
          <t>2026-03-23</t>
        </is>
      </c>
      <c r="N832" s="19" t="n">
        <v>8455.91</v>
      </c>
      <c r="O832" s="19" t="inlineStr">
        <is>
          <t>2026-03-31</t>
        </is>
      </c>
      <c r="P832" s="19" t="n">
        <v>8224.24</v>
      </c>
      <c r="Q832" s="19" t="inlineStr">
        <is>
          <t>1차 손절 도달(-2%)</t>
        </is>
      </c>
      <c r="R832" s="19" t="n">
        <v>24</v>
      </c>
      <c r="S832" s="19" t="n">
        <v>7</v>
      </c>
      <c r="T832" s="19" t="n">
        <v>-2.74</v>
      </c>
      <c r="U832" s="19" t="n">
        <v>-3.03</v>
      </c>
      <c r="V832" s="19" t="n">
        <v>595</v>
      </c>
    </row>
    <row r="833">
      <c r="A833" s="19" t="inlineStr">
        <is>
          <t>디아이씨</t>
        </is>
      </c>
      <c r="B833" s="19" t="inlineStr">
        <is>
          <t>092200</t>
        </is>
      </c>
      <c r="C833" s="19" t="inlineStr">
        <is>
          <t>[중기추세]</t>
        </is>
      </c>
      <c r="D833" s="19" t="inlineStr">
        <is>
          <t>[칼손절]</t>
        </is>
      </c>
      <c r="E833" s="19" t="inlineStr">
        <is>
          <t>+10%▶50% 익절 / +20%▶30% 익절 / +30%▶20% 익절</t>
        </is>
      </c>
      <c r="F833" s="19" t="inlineStr">
        <is>
          <t>-2%▶80% 손절 / -4%▶10% 손절 / -6%▶10% 손절</t>
        </is>
      </c>
      <c r="G833" s="19" t="inlineStr">
        <is>
          <t>2026-01-02</t>
        </is>
      </c>
      <c r="H833" s="19" t="inlineStr">
        <is>
          <t>2026-06-08</t>
        </is>
      </c>
      <c r="I833" s="19" t="inlineStr">
        <is>
          <t>예</t>
        </is>
      </c>
      <c r="J833" s="19" t="n">
        <v>0.0005</v>
      </c>
      <c r="K833" s="19" t="n">
        <v>0.0025</v>
      </c>
      <c r="L833" s="19" t="n">
        <v>0.0007</v>
      </c>
      <c r="M833" s="19" t="inlineStr">
        <is>
          <t>2026-03-23</t>
        </is>
      </c>
      <c r="N833" s="19" t="n">
        <v>8455.91</v>
      </c>
      <c r="O833" s="19" t="inlineStr">
        <is>
          <t>2026-04-02</t>
        </is>
      </c>
      <c r="P833" s="19" t="n">
        <v>8064.35</v>
      </c>
      <c r="Q833" s="19" t="inlineStr">
        <is>
          <t>2차 손절 도달(-4%)</t>
        </is>
      </c>
      <c r="R833" s="19" t="n">
        <v>3</v>
      </c>
      <c r="S833" s="19" t="n">
        <v>4</v>
      </c>
      <c r="T833" s="19" t="n">
        <v>-4.63</v>
      </c>
      <c r="U833" s="19" t="n">
        <v>-4.92</v>
      </c>
      <c r="V833" s="19" t="n">
        <v>73</v>
      </c>
    </row>
    <row r="834">
      <c r="A834" s="19" t="inlineStr">
        <is>
          <t>디아이씨</t>
        </is>
      </c>
      <c r="B834" s="19" t="inlineStr">
        <is>
          <t>092200</t>
        </is>
      </c>
      <c r="C834" s="19" t="inlineStr">
        <is>
          <t>[중기추세]</t>
        </is>
      </c>
      <c r="D834" s="19" t="inlineStr">
        <is>
          <t>[칼손절]</t>
        </is>
      </c>
      <c r="E834" s="19" t="inlineStr">
        <is>
          <t>+10%▶50% 익절 / +20%▶30% 익절 / +30%▶20% 익절</t>
        </is>
      </c>
      <c r="F834" s="19" t="inlineStr">
        <is>
          <t>-2%▶80% 손절 / -4%▶10% 손절 / -6%▶10% 손절</t>
        </is>
      </c>
      <c r="G834" s="19" t="inlineStr">
        <is>
          <t>2026-01-02</t>
        </is>
      </c>
      <c r="H834" s="19" t="inlineStr">
        <is>
          <t>2026-06-08</t>
        </is>
      </c>
      <c r="I834" s="19" t="inlineStr">
        <is>
          <t>예</t>
        </is>
      </c>
      <c r="J834" s="19" t="n">
        <v>0.0005</v>
      </c>
      <c r="K834" s="19" t="n">
        <v>0.0025</v>
      </c>
      <c r="L834" s="19" t="n">
        <v>0.0007</v>
      </c>
      <c r="M834" s="19" t="inlineStr">
        <is>
          <t>2026-03-23</t>
        </is>
      </c>
      <c r="N834" s="19" t="n">
        <v>8455.91</v>
      </c>
      <c r="O834" s="19" t="inlineStr">
        <is>
          <t>2026-04-06</t>
        </is>
      </c>
      <c r="P834" s="19" t="n">
        <v>7894.47</v>
      </c>
      <c r="Q834" s="19" t="inlineStr">
        <is>
          <t>최종 손절 도달(-6%)</t>
        </is>
      </c>
      <c r="R834" s="19" t="n">
        <v>4</v>
      </c>
      <c r="S834" s="19" t="n">
        <v>0</v>
      </c>
      <c r="T834" s="19" t="n">
        <v>-6.64</v>
      </c>
      <c r="U834" s="19" t="n">
        <v>-6.92</v>
      </c>
      <c r="V834" s="19" t="n">
        <v>96</v>
      </c>
    </row>
    <row r="835">
      <c r="A835" s="19" t="inlineStr">
        <is>
          <t>디아이씨</t>
        </is>
      </c>
      <c r="B835" s="19" t="inlineStr">
        <is>
          <t>092200</t>
        </is>
      </c>
      <c r="C835" s="19" t="inlineStr">
        <is>
          <t>[중기추세]</t>
        </is>
      </c>
      <c r="D835" s="19" t="inlineStr">
        <is>
          <t>[칼손절]</t>
        </is>
      </c>
      <c r="E835" s="19" t="inlineStr">
        <is>
          <t>+10%▶50% 익절 / +20%▶30% 익절 / +30%▶20% 익절</t>
        </is>
      </c>
      <c r="F835" s="19" t="inlineStr">
        <is>
          <t>-2%▶80% 손절 / -4%▶10% 손절 / -6%▶10% 손절</t>
        </is>
      </c>
      <c r="G835" s="19" t="inlineStr">
        <is>
          <t>2026-01-02</t>
        </is>
      </c>
      <c r="H835" s="19" t="inlineStr">
        <is>
          <t>2026-06-08</t>
        </is>
      </c>
      <c r="I835" s="19" t="inlineStr">
        <is>
          <t>예</t>
        </is>
      </c>
      <c r="J835" s="19" t="n">
        <v>0.0005</v>
      </c>
      <c r="K835" s="19" t="n">
        <v>0.0025</v>
      </c>
      <c r="L835" s="19" t="n">
        <v>0.0007</v>
      </c>
      <c r="M835" s="19" t="inlineStr">
        <is>
          <t>2026-04-15</t>
        </is>
      </c>
      <c r="N835" s="19" t="n">
        <v>7855.49</v>
      </c>
      <c r="O835" s="19" t="inlineStr">
        <is>
          <t>2026-04-20</t>
        </is>
      </c>
      <c r="P835" s="19" t="n">
        <v>7544.72</v>
      </c>
      <c r="Q835" s="19" t="inlineStr">
        <is>
          <t>1차 손절 도달(-2%)</t>
        </is>
      </c>
      <c r="R835" s="19" t="n">
        <v>25</v>
      </c>
      <c r="S835" s="19" t="n">
        <v>7</v>
      </c>
      <c r="T835" s="19" t="n">
        <v>-3.96</v>
      </c>
      <c r="U835" s="19" t="n">
        <v>-4.24</v>
      </c>
      <c r="V835" s="19" t="n">
        <v>570</v>
      </c>
    </row>
    <row r="836">
      <c r="A836" s="19" t="inlineStr">
        <is>
          <t>디아이씨</t>
        </is>
      </c>
      <c r="B836" s="19" t="inlineStr">
        <is>
          <t>092200</t>
        </is>
      </c>
      <c r="C836" s="19" t="inlineStr">
        <is>
          <t>[중기추세]</t>
        </is>
      </c>
      <c r="D836" s="19" t="inlineStr">
        <is>
          <t>[칼손절]</t>
        </is>
      </c>
      <c r="E836" s="19" t="inlineStr">
        <is>
          <t>+10%▶50% 익절 / +20%▶30% 익절 / +30%▶20% 익절</t>
        </is>
      </c>
      <c r="F836" s="19" t="inlineStr">
        <is>
          <t>-2%▶80% 손절 / -4%▶10% 손절 / -6%▶10% 손절</t>
        </is>
      </c>
      <c r="G836" s="19" t="inlineStr">
        <is>
          <t>2026-01-02</t>
        </is>
      </c>
      <c r="H836" s="19" t="inlineStr">
        <is>
          <t>2026-06-08</t>
        </is>
      </c>
      <c r="I836" s="19" t="inlineStr">
        <is>
          <t>예</t>
        </is>
      </c>
      <c r="J836" s="19" t="n">
        <v>0.0005</v>
      </c>
      <c r="K836" s="19" t="n">
        <v>0.0025</v>
      </c>
      <c r="L836" s="19" t="n">
        <v>0.0007</v>
      </c>
      <c r="M836" s="19" t="inlineStr">
        <is>
          <t>2026-04-15</t>
        </is>
      </c>
      <c r="N836" s="19" t="n">
        <v>7855.49</v>
      </c>
      <c r="O836" s="19" t="inlineStr">
        <is>
          <t>2026-04-23</t>
        </is>
      </c>
      <c r="P836" s="19" t="n">
        <v>7344.85</v>
      </c>
      <c r="Q836" s="19" t="inlineStr">
        <is>
          <t>최종 손절 도달(-6%)</t>
        </is>
      </c>
      <c r="R836" s="19" t="n">
        <v>7</v>
      </c>
      <c r="S836" s="19" t="n">
        <v>0</v>
      </c>
      <c r="T836" s="19" t="n">
        <v>-6.5</v>
      </c>
      <c r="U836" s="19" t="n">
        <v>-6.78</v>
      </c>
      <c r="V836" s="19" t="n">
        <v>156</v>
      </c>
    </row>
    <row r="837">
      <c r="A837" s="19" t="inlineStr">
        <is>
          <t>디아이씨</t>
        </is>
      </c>
      <c r="B837" s="19" t="inlineStr">
        <is>
          <t>092200</t>
        </is>
      </c>
      <c r="C837" s="19" t="inlineStr">
        <is>
          <t>[중기추세]</t>
        </is>
      </c>
      <c r="D837" s="19" t="inlineStr">
        <is>
          <t>[칼손절]</t>
        </is>
      </c>
      <c r="E837" s="19" t="inlineStr">
        <is>
          <t>+10%▶50% 익절 / +20%▶30% 익절 / +30%▶20% 익절</t>
        </is>
      </c>
      <c r="F837" s="19" t="inlineStr">
        <is>
          <t>-2%▶80% 손절 / -4%▶10% 손절 / -6%▶10% 손절</t>
        </is>
      </c>
      <c r="G837" s="19" t="inlineStr">
        <is>
          <t>2026-01-02</t>
        </is>
      </c>
      <c r="H837" s="19" t="inlineStr">
        <is>
          <t>2026-06-08</t>
        </is>
      </c>
      <c r="I837" s="19" t="inlineStr">
        <is>
          <t>예</t>
        </is>
      </c>
      <c r="J837" s="19" t="n">
        <v>0.0005</v>
      </c>
      <c r="K837" s="19" t="n">
        <v>0.0025</v>
      </c>
      <c r="L837" s="19" t="n">
        <v>0.0007</v>
      </c>
      <c r="M837" s="19" t="inlineStr">
        <is>
          <t>2026-04-23</t>
        </is>
      </c>
      <c r="N837" s="19" t="n">
        <v>7355.14</v>
      </c>
      <c r="O837" s="19" t="inlineStr">
        <is>
          <t>2026-04-28</t>
        </is>
      </c>
      <c r="P837" s="19" t="n">
        <v>8124.31</v>
      </c>
      <c r="Q837" s="19" t="inlineStr">
        <is>
          <t>1차 익절 도달(10%)</t>
        </is>
      </c>
      <c r="R837" s="19" t="n">
        <v>16</v>
      </c>
      <c r="S837" s="19" t="n">
        <v>17</v>
      </c>
      <c r="T837" s="19" t="n">
        <v>10.46</v>
      </c>
      <c r="U837" s="19" t="n">
        <v>10.13</v>
      </c>
      <c r="V837" s="19" t="n">
        <v>384</v>
      </c>
    </row>
    <row r="838">
      <c r="A838" s="19" t="inlineStr">
        <is>
          <t>디아이씨</t>
        </is>
      </c>
      <c r="B838" s="19" t="inlineStr">
        <is>
          <t>092200</t>
        </is>
      </c>
      <c r="C838" s="19" t="inlineStr">
        <is>
          <t>[중기추세]</t>
        </is>
      </c>
      <c r="D838" s="19" t="inlineStr">
        <is>
          <t>[칼손절]</t>
        </is>
      </c>
      <c r="E838" s="19" t="inlineStr">
        <is>
          <t>+10%▶50% 익절 / +20%▶30% 익절 / +30%▶20% 익절</t>
        </is>
      </c>
      <c r="F838" s="19" t="inlineStr">
        <is>
          <t>-2%▶80% 손절 / -4%▶10% 손절 / -6%▶10% 손절</t>
        </is>
      </c>
      <c r="G838" s="19" t="inlineStr">
        <is>
          <t>2026-01-02</t>
        </is>
      </c>
      <c r="H838" s="19" t="inlineStr">
        <is>
          <t>2026-06-08</t>
        </is>
      </c>
      <c r="I838" s="19" t="inlineStr">
        <is>
          <t>예</t>
        </is>
      </c>
      <c r="J838" s="19" t="n">
        <v>0.0005</v>
      </c>
      <c r="K838" s="19" t="n">
        <v>0.0025</v>
      </c>
      <c r="L838" s="19" t="n">
        <v>0.0007</v>
      </c>
      <c r="M838" s="19" t="inlineStr">
        <is>
          <t>2026-04-23</t>
        </is>
      </c>
      <c r="N838" s="19" t="n">
        <v>7355.14</v>
      </c>
      <c r="O838" s="19" t="inlineStr">
        <is>
          <t>2026-05-06</t>
        </is>
      </c>
      <c r="P838" s="19" t="n">
        <v>7174.97</v>
      </c>
      <c r="Q838" s="19" t="inlineStr">
        <is>
          <t>1차 손절 도달(-2%)</t>
        </is>
      </c>
      <c r="R838" s="19" t="n">
        <v>17</v>
      </c>
      <c r="S838" s="19" t="n">
        <v>0</v>
      </c>
      <c r="T838" s="19" t="n">
        <v>-2.45</v>
      </c>
      <c r="U838" s="19" t="n">
        <v>-2.74</v>
      </c>
      <c r="V838" s="19" t="n">
        <v>367</v>
      </c>
    </row>
    <row r="839">
      <c r="A839" s="19" t="inlineStr">
        <is>
          <t>디아이씨</t>
        </is>
      </c>
      <c r="B839" s="19" t="inlineStr">
        <is>
          <t>092200</t>
        </is>
      </c>
      <c r="C839" s="19" t="inlineStr">
        <is>
          <t>[중기추세]</t>
        </is>
      </c>
      <c r="D839" s="19" t="inlineStr">
        <is>
          <t>[칼손절]</t>
        </is>
      </c>
      <c r="E839" s="19" t="inlineStr">
        <is>
          <t>+10%▶50% 익절 / +20%▶30% 익절 / +30%▶20% 익절</t>
        </is>
      </c>
      <c r="F839" s="19" t="inlineStr">
        <is>
          <t>-2%▶80% 손절 / -4%▶10% 손절 / -6%▶10% 손절</t>
        </is>
      </c>
      <c r="G839" s="19" t="inlineStr">
        <is>
          <t>2026-01-02</t>
        </is>
      </c>
      <c r="H839" s="19" t="inlineStr">
        <is>
          <t>2026-06-08</t>
        </is>
      </c>
      <c r="I839" s="19" t="inlineStr">
        <is>
          <t>예</t>
        </is>
      </c>
      <c r="J839" s="19" t="n">
        <v>0.0005</v>
      </c>
      <c r="K839" s="19" t="n">
        <v>0.0025</v>
      </c>
      <c r="L839" s="19" t="n">
        <v>0.0007</v>
      </c>
      <c r="M839" s="19" t="inlineStr">
        <is>
          <t>2026-05-06</t>
        </is>
      </c>
      <c r="N839" s="19" t="n">
        <v>7185.03</v>
      </c>
      <c r="O839" s="19" t="inlineStr">
        <is>
          <t>2026-05-12</t>
        </is>
      </c>
      <c r="P839" s="19" t="n">
        <v>8743.879999999999</v>
      </c>
      <c r="Q839" s="19" t="inlineStr">
        <is>
          <t>2차 익절 도달(20%)</t>
        </is>
      </c>
      <c r="R839" s="19" t="n">
        <v>10</v>
      </c>
      <c r="S839" s="19" t="n">
        <v>24</v>
      </c>
      <c r="T839" s="19" t="n">
        <v>21.7</v>
      </c>
      <c r="U839" s="19" t="n">
        <v>21.33</v>
      </c>
      <c r="V839" s="19" t="n">
        <v>255</v>
      </c>
    </row>
    <row r="840">
      <c r="A840" s="19" t="inlineStr">
        <is>
          <t>디아이씨</t>
        </is>
      </c>
      <c r="B840" s="19" t="inlineStr">
        <is>
          <t>092200</t>
        </is>
      </c>
      <c r="C840" s="19" t="inlineStr">
        <is>
          <t>[중기추세]</t>
        </is>
      </c>
      <c r="D840" s="19" t="inlineStr">
        <is>
          <t>[칼손절]</t>
        </is>
      </c>
      <c r="E840" s="19" t="inlineStr">
        <is>
          <t>+10%▶50% 익절 / +20%▶30% 익절 / +30%▶20% 익절</t>
        </is>
      </c>
      <c r="F840" s="19" t="inlineStr">
        <is>
          <t>-2%▶80% 손절 / -4%▶10% 손절 / -6%▶10% 손절</t>
        </is>
      </c>
      <c r="G840" s="19" t="inlineStr">
        <is>
          <t>2026-01-02</t>
        </is>
      </c>
      <c r="H840" s="19" t="inlineStr">
        <is>
          <t>2026-06-08</t>
        </is>
      </c>
      <c r="I840" s="19" t="inlineStr">
        <is>
          <t>예</t>
        </is>
      </c>
      <c r="J840" s="19" t="n">
        <v>0.0005</v>
      </c>
      <c r="K840" s="19" t="n">
        <v>0.0025</v>
      </c>
      <c r="L840" s="19" t="n">
        <v>0.0007</v>
      </c>
      <c r="M840" s="19" t="inlineStr">
        <is>
          <t>2026-05-06</t>
        </is>
      </c>
      <c r="N840" s="19" t="n">
        <v>7185.03</v>
      </c>
      <c r="O840" s="19" t="inlineStr">
        <is>
          <t>2026-05-18</t>
        </is>
      </c>
      <c r="P840" s="19" t="n">
        <v>6895.17</v>
      </c>
      <c r="Q840" s="19" t="inlineStr">
        <is>
          <t>1차 손절 도달(-2%)</t>
        </is>
      </c>
      <c r="R840" s="19" t="n">
        <v>24</v>
      </c>
      <c r="S840" s="19" t="n">
        <v>0</v>
      </c>
      <c r="T840" s="19" t="n">
        <v>-4.03</v>
      </c>
      <c r="U840" s="19" t="n">
        <v>-4.32</v>
      </c>
      <c r="V840" s="19" t="n">
        <v>500</v>
      </c>
    </row>
    <row r="841">
      <c r="A841" s="19" t="inlineStr">
        <is>
          <t>디아이씨</t>
        </is>
      </c>
      <c r="B841" s="19" t="inlineStr">
        <is>
          <t>092200</t>
        </is>
      </c>
      <c r="C841" s="19" t="inlineStr">
        <is>
          <t>[중기추세]</t>
        </is>
      </c>
      <c r="D841" s="19" t="inlineStr">
        <is>
          <t>[칼손절]</t>
        </is>
      </c>
      <c r="E841" s="19" t="inlineStr">
        <is>
          <t>+10%▶50% 익절 / +20%▶30% 익절 / +30%▶20% 익절</t>
        </is>
      </c>
      <c r="F841" s="19" t="inlineStr">
        <is>
          <t>-2%▶80% 손절 / -4%▶10% 손절 / -6%▶10% 손절</t>
        </is>
      </c>
      <c r="G841" s="19" t="inlineStr">
        <is>
          <t>2026-01-02</t>
        </is>
      </c>
      <c r="H841" s="19" t="inlineStr">
        <is>
          <t>2026-06-08</t>
        </is>
      </c>
      <c r="I841" s="19" t="inlineStr">
        <is>
          <t>예</t>
        </is>
      </c>
      <c r="J841" s="19" t="n">
        <v>0.0005</v>
      </c>
      <c r="K841" s="19" t="n">
        <v>0.0025</v>
      </c>
      <c r="L841" s="19" t="n">
        <v>0.0007</v>
      </c>
      <c r="M841" s="19" t="inlineStr">
        <is>
          <t>2026-05-18</t>
        </is>
      </c>
      <c r="N841" s="19" t="n">
        <v>6904.83</v>
      </c>
      <c r="O841" s="19" t="inlineStr">
        <is>
          <t>2026-05-19</t>
        </is>
      </c>
      <c r="P841" s="19" t="n">
        <v>6515.44</v>
      </c>
      <c r="Q841" s="19" t="inlineStr">
        <is>
          <t>2차 손절 도달(-4%)</t>
        </is>
      </c>
      <c r="R841" s="19" t="n">
        <v>3</v>
      </c>
      <c r="S841" s="19" t="n">
        <v>34</v>
      </c>
      <c r="T841" s="19" t="n">
        <v>-5.64</v>
      </c>
      <c r="U841" s="19" t="n">
        <v>-5.92</v>
      </c>
      <c r="V841" s="19" t="n">
        <v>59</v>
      </c>
    </row>
    <row r="842">
      <c r="A842" s="19" t="inlineStr">
        <is>
          <t>디아이씨</t>
        </is>
      </c>
      <c r="B842" s="19" t="inlineStr">
        <is>
          <t>092200</t>
        </is>
      </c>
      <c r="C842" s="19" t="inlineStr">
        <is>
          <t>[중기추세]</t>
        </is>
      </c>
      <c r="D842" s="19" t="inlineStr">
        <is>
          <t>[칼손절]</t>
        </is>
      </c>
      <c r="E842" s="19" t="inlineStr">
        <is>
          <t>+10%▶50% 익절 / +20%▶30% 익절 / +30%▶20% 익절</t>
        </is>
      </c>
      <c r="F842" s="19" t="inlineStr">
        <is>
          <t>-2%▶80% 손절 / -4%▶10% 손절 / -6%▶10% 손절</t>
        </is>
      </c>
      <c r="G842" s="19" t="inlineStr">
        <is>
          <t>2026-01-02</t>
        </is>
      </c>
      <c r="H842" s="19" t="inlineStr">
        <is>
          <t>2026-06-08</t>
        </is>
      </c>
      <c r="I842" s="19" t="inlineStr">
        <is>
          <t>예</t>
        </is>
      </c>
      <c r="J842" s="19" t="n">
        <v>0.0005</v>
      </c>
      <c r="K842" s="19" t="n">
        <v>0.0025</v>
      </c>
      <c r="L842" s="19" t="n">
        <v>0.0007</v>
      </c>
      <c r="M842" s="19" t="inlineStr">
        <is>
          <t>2026-05-18</t>
        </is>
      </c>
      <c r="N842" s="19" t="n">
        <v>6904.83</v>
      </c>
      <c r="O842" s="19" t="inlineStr">
        <is>
          <t>2026-05-20</t>
        </is>
      </c>
      <c r="P842" s="19" t="n">
        <v>6185.67</v>
      </c>
      <c r="Q842" s="19" t="inlineStr">
        <is>
          <t>최종 손절 도달(-6%)</t>
        </is>
      </c>
      <c r="R842" s="19" t="n">
        <v>34</v>
      </c>
      <c r="S842" s="19" t="n">
        <v>0</v>
      </c>
      <c r="T842" s="19" t="n">
        <v>-10.42</v>
      </c>
      <c r="U842" s="19" t="n">
        <v>-10.68</v>
      </c>
      <c r="V842" s="19" t="n">
        <v>643</v>
      </c>
    </row>
    <row r="843">
      <c r="A843" s="19" t="inlineStr">
        <is>
          <t>디아이씨</t>
        </is>
      </c>
      <c r="B843" s="19" t="inlineStr">
        <is>
          <t>092200</t>
        </is>
      </c>
      <c r="C843" s="19" t="inlineStr">
        <is>
          <t>[중기추세]</t>
        </is>
      </c>
      <c r="D843" s="19" t="inlineStr">
        <is>
          <t>[정석방어]</t>
        </is>
      </c>
      <c r="E843" s="19" t="inlineStr">
        <is>
          <t>+10%▶50% 익절 / +20%▶30% 익절 / +30%▶20% 익절</t>
        </is>
      </c>
      <c r="F843" s="19" t="inlineStr">
        <is>
          <t>-3%▶70% 손절 / -5%▶20% 손절 / -10%▶10% 손절</t>
        </is>
      </c>
      <c r="G843" s="19" t="inlineStr">
        <is>
          <t>2026-01-02</t>
        </is>
      </c>
      <c r="H843" s="19" t="inlineStr">
        <is>
          <t>2026-06-08</t>
        </is>
      </c>
      <c r="I843" s="19" t="inlineStr">
        <is>
          <t>예</t>
        </is>
      </c>
      <c r="J843" s="19" t="n">
        <v>0.0005</v>
      </c>
      <c r="K843" s="19" t="n">
        <v>0.0025</v>
      </c>
      <c r="L843" s="19" t="n">
        <v>0.0007</v>
      </c>
      <c r="M843" s="19" t="inlineStr">
        <is>
          <t>2026-02-26</t>
        </is>
      </c>
      <c r="N843" s="19" t="n">
        <v>10197.13</v>
      </c>
      <c r="O843" s="19" t="inlineStr">
        <is>
          <t>2026-03-03</t>
        </is>
      </c>
      <c r="P843" s="19" t="n">
        <v>9443.389999999999</v>
      </c>
      <c r="Q843" s="19" t="inlineStr">
        <is>
          <t>2차 손절 도달(-5%)</t>
        </is>
      </c>
      <c r="R843" s="19" t="n">
        <v>5</v>
      </c>
      <c r="S843" s="19" t="n">
        <v>24</v>
      </c>
      <c r="T843" s="19" t="n">
        <v>-7.39</v>
      </c>
      <c r="U843" s="19" t="n">
        <v>-7.67</v>
      </c>
      <c r="V843" s="19" t="n">
        <v>144</v>
      </c>
    </row>
    <row r="844">
      <c r="A844" s="19" t="inlineStr">
        <is>
          <t>디아이씨</t>
        </is>
      </c>
      <c r="B844" s="19" t="inlineStr">
        <is>
          <t>092200</t>
        </is>
      </c>
      <c r="C844" s="19" t="inlineStr">
        <is>
          <t>[중기추세]</t>
        </is>
      </c>
      <c r="D844" s="19" t="inlineStr">
        <is>
          <t>[정석방어]</t>
        </is>
      </c>
      <c r="E844" s="19" t="inlineStr">
        <is>
          <t>+10%▶50% 익절 / +20%▶30% 익절 / +30%▶20% 익절</t>
        </is>
      </c>
      <c r="F844" s="19" t="inlineStr">
        <is>
          <t>-3%▶70% 손절 / -5%▶20% 손절 / -10%▶10% 손절</t>
        </is>
      </c>
      <c r="G844" s="19" t="inlineStr">
        <is>
          <t>2026-01-02</t>
        </is>
      </c>
      <c r="H844" s="19" t="inlineStr">
        <is>
          <t>2026-06-08</t>
        </is>
      </c>
      <c r="I844" s="19" t="inlineStr">
        <is>
          <t>예</t>
        </is>
      </c>
      <c r="J844" s="19" t="n">
        <v>0.0005</v>
      </c>
      <c r="K844" s="19" t="n">
        <v>0.0025</v>
      </c>
      <c r="L844" s="19" t="n">
        <v>0.0007</v>
      </c>
      <c r="M844" s="19" t="inlineStr">
        <is>
          <t>2026-02-26</t>
        </is>
      </c>
      <c r="N844" s="19" t="n">
        <v>10197.13</v>
      </c>
      <c r="O844" s="19" t="inlineStr">
        <is>
          <t>2026-03-04</t>
        </is>
      </c>
      <c r="P844" s="19" t="n">
        <v>8084.34</v>
      </c>
      <c r="Q844" s="19" t="inlineStr">
        <is>
          <t>최종 손절 도달(-10%)</t>
        </is>
      </c>
      <c r="R844" s="19" t="n">
        <v>24</v>
      </c>
      <c r="S844" s="19" t="n">
        <v>0</v>
      </c>
      <c r="T844" s="19" t="n">
        <v>-20.72</v>
      </c>
      <c r="U844" s="19" t="n">
        <v>-20.96</v>
      </c>
      <c r="V844" s="19" t="n">
        <v>607</v>
      </c>
    </row>
    <row r="845">
      <c r="A845" s="19" t="inlineStr">
        <is>
          <t>디아이씨</t>
        </is>
      </c>
      <c r="B845" s="19" t="inlineStr">
        <is>
          <t>092200</t>
        </is>
      </c>
      <c r="C845" s="19" t="inlineStr">
        <is>
          <t>[중기추세]</t>
        </is>
      </c>
      <c r="D845" s="19" t="inlineStr">
        <is>
          <t>[정석방어]</t>
        </is>
      </c>
      <c r="E845" s="19" t="inlineStr">
        <is>
          <t>+10%▶50% 익절 / +20%▶30% 익절 / +30%▶20% 익절</t>
        </is>
      </c>
      <c r="F845" s="19" t="inlineStr">
        <is>
          <t>-3%▶70% 손절 / -5%▶20% 손절 / -10%▶10% 손절</t>
        </is>
      </c>
      <c r="G845" s="19" t="inlineStr">
        <is>
          <t>2026-01-02</t>
        </is>
      </c>
      <c r="H845" s="19" t="inlineStr">
        <is>
          <t>2026-06-08</t>
        </is>
      </c>
      <c r="I845" s="19" t="inlineStr">
        <is>
          <t>예</t>
        </is>
      </c>
      <c r="J845" s="19" t="n">
        <v>0.0005</v>
      </c>
      <c r="K845" s="19" t="n">
        <v>0.0025</v>
      </c>
      <c r="L845" s="19" t="n">
        <v>0.0007</v>
      </c>
      <c r="M845" s="19" t="inlineStr">
        <is>
          <t>2026-03-17</t>
        </is>
      </c>
      <c r="N845" s="19" t="n">
        <v>9416.59</v>
      </c>
      <c r="O845" s="19" t="inlineStr">
        <is>
          <t>2026-03-23</t>
        </is>
      </c>
      <c r="P845" s="19" t="n">
        <v>8444.08</v>
      </c>
      <c r="Q845" s="19" t="inlineStr">
        <is>
          <t>최종 손절 도달(-10%)</t>
        </is>
      </c>
      <c r="R845" s="19" t="n">
        <v>25</v>
      </c>
      <c r="S845" s="19" t="n">
        <v>0</v>
      </c>
      <c r="T845" s="19" t="n">
        <v>-10.33</v>
      </c>
      <c r="U845" s="19" t="n">
        <v>-10.6</v>
      </c>
      <c r="V845" s="19" t="n">
        <v>645</v>
      </c>
    </row>
    <row r="846">
      <c r="A846" s="19" t="inlineStr">
        <is>
          <t>디아이씨</t>
        </is>
      </c>
      <c r="B846" s="19" t="inlineStr">
        <is>
          <t>092200</t>
        </is>
      </c>
      <c r="C846" s="19" t="inlineStr">
        <is>
          <t>[중기추세]</t>
        </is>
      </c>
      <c r="D846" s="19" t="inlineStr">
        <is>
          <t>[정석방어]</t>
        </is>
      </c>
      <c r="E846" s="19" t="inlineStr">
        <is>
          <t>+10%▶50% 익절 / +20%▶30% 익절 / +30%▶20% 익절</t>
        </is>
      </c>
      <c r="F846" s="19" t="inlineStr">
        <is>
          <t>-3%▶70% 손절 / -5%▶20% 손절 / -10%▶10% 손절</t>
        </is>
      </c>
      <c r="G846" s="19" t="inlineStr">
        <is>
          <t>2026-01-02</t>
        </is>
      </c>
      <c r="H846" s="19" t="inlineStr">
        <is>
          <t>2026-06-08</t>
        </is>
      </c>
      <c r="I846" s="19" t="inlineStr">
        <is>
          <t>예</t>
        </is>
      </c>
      <c r="J846" s="19" t="n">
        <v>0.0005</v>
      </c>
      <c r="K846" s="19" t="n">
        <v>0.0025</v>
      </c>
      <c r="L846" s="19" t="n">
        <v>0.0007</v>
      </c>
      <c r="M846" s="19" t="inlineStr">
        <is>
          <t>2026-03-23</t>
        </is>
      </c>
      <c r="N846" s="19" t="n">
        <v>8455.91</v>
      </c>
      <c r="O846" s="19" t="inlineStr">
        <is>
          <t>2026-04-02</t>
        </is>
      </c>
      <c r="P846" s="19" t="n">
        <v>8064.35</v>
      </c>
      <c r="Q846" s="19" t="inlineStr">
        <is>
          <t>1차 손절 도달(-3%)</t>
        </is>
      </c>
      <c r="R846" s="19" t="n">
        <v>17</v>
      </c>
      <c r="S846" s="19" t="n">
        <v>8</v>
      </c>
      <c r="T846" s="19" t="n">
        <v>-4.63</v>
      </c>
      <c r="U846" s="19" t="n">
        <v>-4.92</v>
      </c>
      <c r="V846" s="19" t="n">
        <v>415</v>
      </c>
    </row>
    <row r="847">
      <c r="A847" s="19" t="inlineStr">
        <is>
          <t>디아이씨</t>
        </is>
      </c>
      <c r="B847" s="19" t="inlineStr">
        <is>
          <t>092200</t>
        </is>
      </c>
      <c r="C847" s="19" t="inlineStr">
        <is>
          <t>[중기추세]</t>
        </is>
      </c>
      <c r="D847" s="19" t="inlineStr">
        <is>
          <t>[정석방어]</t>
        </is>
      </c>
      <c r="E847" s="19" t="inlineStr">
        <is>
          <t>+10%▶50% 익절 / +20%▶30% 익절 / +30%▶20% 익절</t>
        </is>
      </c>
      <c r="F847" s="19" t="inlineStr">
        <is>
          <t>-3%▶70% 손절 / -5%▶20% 손절 / -10%▶10% 손절</t>
        </is>
      </c>
      <c r="G847" s="19" t="inlineStr">
        <is>
          <t>2026-01-02</t>
        </is>
      </c>
      <c r="H847" s="19" t="inlineStr">
        <is>
          <t>2026-06-08</t>
        </is>
      </c>
      <c r="I847" s="19" t="inlineStr">
        <is>
          <t>예</t>
        </is>
      </c>
      <c r="J847" s="19" t="n">
        <v>0.0005</v>
      </c>
      <c r="K847" s="19" t="n">
        <v>0.0025</v>
      </c>
      <c r="L847" s="19" t="n">
        <v>0.0007</v>
      </c>
      <c r="M847" s="19" t="inlineStr">
        <is>
          <t>2026-03-23</t>
        </is>
      </c>
      <c r="N847" s="19" t="n">
        <v>8455.91</v>
      </c>
      <c r="O847" s="19" t="inlineStr">
        <is>
          <t>2026-04-06</t>
        </is>
      </c>
      <c r="P847" s="19" t="n">
        <v>7894.47</v>
      </c>
      <c r="Q847" s="19" t="inlineStr">
        <is>
          <t>2차 손절 도달(-5%)</t>
        </is>
      </c>
      <c r="R847" s="19" t="n">
        <v>5</v>
      </c>
      <c r="S847" s="19" t="n">
        <v>3</v>
      </c>
      <c r="T847" s="19" t="n">
        <v>-6.64</v>
      </c>
      <c r="U847" s="19" t="n">
        <v>-6.92</v>
      </c>
      <c r="V847" s="19" t="n">
        <v>120</v>
      </c>
    </row>
    <row r="848">
      <c r="A848" s="19" t="inlineStr">
        <is>
          <t>디아이씨</t>
        </is>
      </c>
      <c r="B848" s="19" t="inlineStr">
        <is>
          <t>092200</t>
        </is>
      </c>
      <c r="C848" s="19" t="inlineStr">
        <is>
          <t>[중기추세]</t>
        </is>
      </c>
      <c r="D848" s="19" t="inlineStr">
        <is>
          <t>[정석방어]</t>
        </is>
      </c>
      <c r="E848" s="19" t="inlineStr">
        <is>
          <t>+10%▶50% 익절 / +20%▶30% 익절 / +30%▶20% 익절</t>
        </is>
      </c>
      <c r="F848" s="19" t="inlineStr">
        <is>
          <t>-3%▶70% 손절 / -5%▶20% 손절 / -10%▶10% 손절</t>
        </is>
      </c>
      <c r="G848" s="19" t="inlineStr">
        <is>
          <t>2026-01-02</t>
        </is>
      </c>
      <c r="H848" s="19" t="inlineStr">
        <is>
          <t>2026-06-08</t>
        </is>
      </c>
      <c r="I848" s="19" t="inlineStr">
        <is>
          <t>예</t>
        </is>
      </c>
      <c r="J848" s="19" t="n">
        <v>0.0005</v>
      </c>
      <c r="K848" s="19" t="n">
        <v>0.0025</v>
      </c>
      <c r="L848" s="19" t="n">
        <v>0.0007</v>
      </c>
      <c r="M848" s="19" t="inlineStr">
        <is>
          <t>2026-03-23</t>
        </is>
      </c>
      <c r="N848" s="19" t="n">
        <v>8455.91</v>
      </c>
      <c r="O848" s="19" t="inlineStr">
        <is>
          <t>2026-04-20</t>
        </is>
      </c>
      <c r="P848" s="19" t="n">
        <v>7544.72</v>
      </c>
      <c r="Q848" s="19" t="inlineStr">
        <is>
          <t>최종 손절 도달(-10%)</t>
        </is>
      </c>
      <c r="R848" s="19" t="n">
        <v>3</v>
      </c>
      <c r="S848" s="19" t="n">
        <v>0</v>
      </c>
      <c r="T848" s="19" t="n">
        <v>-10.78</v>
      </c>
      <c r="U848" s="19" t="n">
        <v>-11.04</v>
      </c>
      <c r="V848" s="19" t="n">
        <v>69</v>
      </c>
    </row>
    <row r="849">
      <c r="A849" s="19" t="inlineStr">
        <is>
          <t>디아이씨</t>
        </is>
      </c>
      <c r="B849" s="19" t="inlineStr">
        <is>
          <t>092200</t>
        </is>
      </c>
      <c r="C849" s="19" t="inlineStr">
        <is>
          <t>[중기추세]</t>
        </is>
      </c>
      <c r="D849" s="19" t="inlineStr">
        <is>
          <t>[정석방어]</t>
        </is>
      </c>
      <c r="E849" s="19" t="inlineStr">
        <is>
          <t>+10%▶50% 익절 / +20%▶30% 익절 / +30%▶20% 익절</t>
        </is>
      </c>
      <c r="F849" s="19" t="inlineStr">
        <is>
          <t>-3%▶70% 손절 / -5%▶20% 손절 / -10%▶10% 손절</t>
        </is>
      </c>
      <c r="G849" s="19" t="inlineStr">
        <is>
          <t>2026-01-02</t>
        </is>
      </c>
      <c r="H849" s="19" t="inlineStr">
        <is>
          <t>2026-06-08</t>
        </is>
      </c>
      <c r="I849" s="19" t="inlineStr">
        <is>
          <t>예</t>
        </is>
      </c>
      <c r="J849" s="19" t="n">
        <v>0.0005</v>
      </c>
      <c r="K849" s="19" t="n">
        <v>0.0025</v>
      </c>
      <c r="L849" s="19" t="n">
        <v>0.0007</v>
      </c>
      <c r="M849" s="19" t="inlineStr">
        <is>
          <t>2026-04-20</t>
        </is>
      </c>
      <c r="N849" s="19" t="n">
        <v>7555.28</v>
      </c>
      <c r="O849" s="19" t="inlineStr">
        <is>
          <t>2026-05-06</t>
        </is>
      </c>
      <c r="P849" s="19" t="n">
        <v>7174.97</v>
      </c>
      <c r="Q849" s="19" t="inlineStr">
        <is>
          <t>1차 손절 도달(-3%)</t>
        </is>
      </c>
      <c r="R849" s="19" t="n">
        <v>18</v>
      </c>
      <c r="S849" s="19" t="n">
        <v>9</v>
      </c>
      <c r="T849" s="19" t="n">
        <v>-5.03</v>
      </c>
      <c r="U849" s="19" t="n">
        <v>-5.32</v>
      </c>
      <c r="V849" s="19" t="n">
        <v>391</v>
      </c>
    </row>
    <row r="850">
      <c r="A850" s="19" t="inlineStr">
        <is>
          <t>디아이씨</t>
        </is>
      </c>
      <c r="B850" s="19" t="inlineStr">
        <is>
          <t>092200</t>
        </is>
      </c>
      <c r="C850" s="19" t="inlineStr">
        <is>
          <t>[중기추세]</t>
        </is>
      </c>
      <c r="D850" s="19" t="inlineStr">
        <is>
          <t>[정석방어]</t>
        </is>
      </c>
      <c r="E850" s="19" t="inlineStr">
        <is>
          <t>+10%▶50% 익절 / +20%▶30% 익절 / +30%▶20% 익절</t>
        </is>
      </c>
      <c r="F850" s="19" t="inlineStr">
        <is>
          <t>-3%▶70% 손절 / -5%▶20% 손절 / -10%▶10% 손절</t>
        </is>
      </c>
      <c r="G850" s="19" t="inlineStr">
        <is>
          <t>2026-01-02</t>
        </is>
      </c>
      <c r="H850" s="19" t="inlineStr">
        <is>
          <t>2026-06-08</t>
        </is>
      </c>
      <c r="I850" s="19" t="inlineStr">
        <is>
          <t>예</t>
        </is>
      </c>
      <c r="J850" s="19" t="n">
        <v>0.0005</v>
      </c>
      <c r="K850" s="19" t="n">
        <v>0.0025</v>
      </c>
      <c r="L850" s="19" t="n">
        <v>0.0007</v>
      </c>
      <c r="M850" s="19" t="inlineStr">
        <is>
          <t>2026-04-20</t>
        </is>
      </c>
      <c r="N850" s="19" t="n">
        <v>7555.28</v>
      </c>
      <c r="O850" s="19" t="inlineStr">
        <is>
          <t>2026-05-12</t>
        </is>
      </c>
      <c r="P850" s="19" t="n">
        <v>8743.879999999999</v>
      </c>
      <c r="Q850" s="19" t="inlineStr">
        <is>
          <t>1차 익절 도달(10%)</t>
        </is>
      </c>
      <c r="R850" s="19" t="n">
        <v>9</v>
      </c>
      <c r="S850" s="19" t="n">
        <v>0</v>
      </c>
      <c r="T850" s="19" t="n">
        <v>15.73</v>
      </c>
      <c r="U850" s="19" t="n">
        <v>15.38</v>
      </c>
      <c r="V850" s="19" t="n">
        <v>231</v>
      </c>
    </row>
    <row r="851">
      <c r="A851" s="19" t="inlineStr">
        <is>
          <t>디아이씨</t>
        </is>
      </c>
      <c r="B851" s="19" t="inlineStr">
        <is>
          <t>092200</t>
        </is>
      </c>
      <c r="C851" s="19" t="inlineStr">
        <is>
          <t>[중기추세]</t>
        </is>
      </c>
      <c r="D851" s="19" t="inlineStr">
        <is>
          <t>[정석방어]</t>
        </is>
      </c>
      <c r="E851" s="19" t="inlineStr">
        <is>
          <t>+10%▶50% 익절 / +20%▶30% 익절 / +30%▶20% 익절</t>
        </is>
      </c>
      <c r="F851" s="19" t="inlineStr">
        <is>
          <t>-3%▶70% 손절 / -5%▶20% 손절 / -10%▶10% 손절</t>
        </is>
      </c>
      <c r="G851" s="19" t="inlineStr">
        <is>
          <t>2026-01-02</t>
        </is>
      </c>
      <c r="H851" s="19" t="inlineStr">
        <is>
          <t>2026-06-08</t>
        </is>
      </c>
      <c r="I851" s="19" t="inlineStr">
        <is>
          <t>예</t>
        </is>
      </c>
      <c r="J851" s="19" t="n">
        <v>0.0005</v>
      </c>
      <c r="K851" s="19" t="n">
        <v>0.0025</v>
      </c>
      <c r="L851" s="19" t="n">
        <v>0.0007</v>
      </c>
      <c r="M851" s="19" t="inlineStr">
        <is>
          <t>2026-05-15</t>
        </is>
      </c>
      <c r="N851" s="19" t="n">
        <v>7175.02</v>
      </c>
      <c r="O851" s="19" t="inlineStr">
        <is>
          <t>2026-05-18</t>
        </is>
      </c>
      <c r="P851" s="19" t="n">
        <v>6895.17</v>
      </c>
      <c r="Q851" s="19" t="inlineStr">
        <is>
          <t>1차 손절 도달(-3%)</t>
        </is>
      </c>
      <c r="R851" s="19" t="n">
        <v>20</v>
      </c>
      <c r="S851" s="19" t="n">
        <v>9</v>
      </c>
      <c r="T851" s="19" t="n">
        <v>-3.9</v>
      </c>
      <c r="U851" s="19" t="n">
        <v>-4.19</v>
      </c>
      <c r="V851" s="19" t="n">
        <v>417</v>
      </c>
    </row>
    <row r="852">
      <c r="A852" s="19" t="inlineStr">
        <is>
          <t>디아이씨</t>
        </is>
      </c>
      <c r="B852" s="19" t="inlineStr">
        <is>
          <t>092200</t>
        </is>
      </c>
      <c r="C852" s="19" t="inlineStr">
        <is>
          <t>[중기추세]</t>
        </is>
      </c>
      <c r="D852" s="19" t="inlineStr">
        <is>
          <t>[정석방어]</t>
        </is>
      </c>
      <c r="E852" s="19" t="inlineStr">
        <is>
          <t>+10%▶50% 익절 / +20%▶30% 익절 / +30%▶20% 익절</t>
        </is>
      </c>
      <c r="F852" s="19" t="inlineStr">
        <is>
          <t>-3%▶70% 손절 / -5%▶20% 손절 / -10%▶10% 손절</t>
        </is>
      </c>
      <c r="G852" s="19" t="inlineStr">
        <is>
          <t>2026-01-02</t>
        </is>
      </c>
      <c r="H852" s="19" t="inlineStr">
        <is>
          <t>2026-06-08</t>
        </is>
      </c>
      <c r="I852" s="19" t="inlineStr">
        <is>
          <t>예</t>
        </is>
      </c>
      <c r="J852" s="19" t="n">
        <v>0.0005</v>
      </c>
      <c r="K852" s="19" t="n">
        <v>0.0025</v>
      </c>
      <c r="L852" s="19" t="n">
        <v>0.0007</v>
      </c>
      <c r="M852" s="19" t="inlineStr">
        <is>
          <t>2026-05-15</t>
        </is>
      </c>
      <c r="N852" s="19" t="n">
        <v>7175.02</v>
      </c>
      <c r="O852" s="19" t="inlineStr">
        <is>
          <t>2026-05-19</t>
        </is>
      </c>
      <c r="P852" s="19" t="n">
        <v>6515.44</v>
      </c>
      <c r="Q852" s="19" t="inlineStr">
        <is>
          <t>2차 손절 도달(-5%)</t>
        </is>
      </c>
      <c r="R852" s="19" t="n">
        <v>5</v>
      </c>
      <c r="S852" s="19" t="n">
        <v>4</v>
      </c>
      <c r="T852" s="19" t="n">
        <v>-9.19</v>
      </c>
      <c r="U852" s="19" t="n">
        <v>-9.470000000000001</v>
      </c>
      <c r="V852" s="19" t="n">
        <v>99</v>
      </c>
    </row>
    <row r="853">
      <c r="A853" s="19" t="inlineStr">
        <is>
          <t>디아이씨</t>
        </is>
      </c>
      <c r="B853" s="19" t="inlineStr">
        <is>
          <t>092200</t>
        </is>
      </c>
      <c r="C853" s="19" t="inlineStr">
        <is>
          <t>[중기추세]</t>
        </is>
      </c>
      <c r="D853" s="19" t="inlineStr">
        <is>
          <t>[정석방어]</t>
        </is>
      </c>
      <c r="E853" s="19" t="inlineStr">
        <is>
          <t>+10%▶50% 익절 / +20%▶30% 익절 / +30%▶20% 익절</t>
        </is>
      </c>
      <c r="F853" s="19" t="inlineStr">
        <is>
          <t>-3%▶70% 손절 / -5%▶20% 손절 / -10%▶10% 손절</t>
        </is>
      </c>
      <c r="G853" s="19" t="inlineStr">
        <is>
          <t>2026-01-02</t>
        </is>
      </c>
      <c r="H853" s="19" t="inlineStr">
        <is>
          <t>2026-06-08</t>
        </is>
      </c>
      <c r="I853" s="19" t="inlineStr">
        <is>
          <t>예</t>
        </is>
      </c>
      <c r="J853" s="19" t="n">
        <v>0.0005</v>
      </c>
      <c r="K853" s="19" t="n">
        <v>0.0025</v>
      </c>
      <c r="L853" s="19" t="n">
        <v>0.0007</v>
      </c>
      <c r="M853" s="19" t="inlineStr">
        <is>
          <t>2026-05-15</t>
        </is>
      </c>
      <c r="N853" s="19" t="n">
        <v>7175.02</v>
      </c>
      <c r="O853" s="19" t="inlineStr">
        <is>
          <t>2026-05-20</t>
        </is>
      </c>
      <c r="P853" s="19" t="n">
        <v>6185.67</v>
      </c>
      <c r="Q853" s="19" t="inlineStr">
        <is>
          <t>최종 손절 도달(-10%)</t>
        </is>
      </c>
      <c r="R853" s="19" t="n">
        <v>4</v>
      </c>
      <c r="S853" s="19" t="n">
        <v>0</v>
      </c>
      <c r="T853" s="19" t="n">
        <v>-13.79</v>
      </c>
      <c r="U853" s="19" t="n">
        <v>-14.05</v>
      </c>
      <c r="V853" s="19" t="n">
        <v>76</v>
      </c>
    </row>
    <row r="854">
      <c r="A854" s="19" t="inlineStr">
        <is>
          <t>디아이씨</t>
        </is>
      </c>
      <c r="B854" s="19" t="inlineStr">
        <is>
          <t>092200</t>
        </is>
      </c>
      <c r="C854" s="19" t="inlineStr">
        <is>
          <t>[중기추세]</t>
        </is>
      </c>
      <c r="D854" s="19" t="inlineStr">
        <is>
          <t>[변동성허용]</t>
        </is>
      </c>
      <c r="E854" s="19" t="inlineStr">
        <is>
          <t>+10%▶50% 익절 / +20%▶30% 익절 / +30%▶20% 익절</t>
        </is>
      </c>
      <c r="F854" s="19" t="inlineStr">
        <is>
          <t>-5%▶50% 손절 / -10%▶30% 손절 / -15%▶20% 손절</t>
        </is>
      </c>
      <c r="G854" s="19" t="inlineStr">
        <is>
          <t>2026-01-02</t>
        </is>
      </c>
      <c r="H854" s="19" t="inlineStr">
        <is>
          <t>2026-06-08</t>
        </is>
      </c>
      <c r="I854" s="19" t="inlineStr">
        <is>
          <t>예</t>
        </is>
      </c>
      <c r="J854" s="19" t="n">
        <v>0.0005</v>
      </c>
      <c r="K854" s="19" t="n">
        <v>0.0025</v>
      </c>
      <c r="L854" s="19" t="n">
        <v>0.0007</v>
      </c>
      <c r="M854" s="19" t="inlineStr">
        <is>
          <t>2026-02-26</t>
        </is>
      </c>
      <c r="N854" s="19" t="n">
        <v>10197.13</v>
      </c>
      <c r="O854" s="19" t="inlineStr">
        <is>
          <t>2026-03-03</t>
        </is>
      </c>
      <c r="P854" s="19" t="n">
        <v>9443.389999999999</v>
      </c>
      <c r="Q854" s="19" t="inlineStr">
        <is>
          <t>1차 손절 도달(-5%)</t>
        </is>
      </c>
      <c r="R854" s="19" t="n">
        <v>14</v>
      </c>
      <c r="S854" s="19" t="n">
        <v>15</v>
      </c>
      <c r="T854" s="19" t="n">
        <v>-7.39</v>
      </c>
      <c r="U854" s="19" t="n">
        <v>-7.67</v>
      </c>
      <c r="V854" s="19" t="n">
        <v>402</v>
      </c>
    </row>
    <row r="855">
      <c r="A855" s="19" t="inlineStr">
        <is>
          <t>디아이씨</t>
        </is>
      </c>
      <c r="B855" s="19" t="inlineStr">
        <is>
          <t>092200</t>
        </is>
      </c>
      <c r="C855" s="19" t="inlineStr">
        <is>
          <t>[중기추세]</t>
        </is>
      </c>
      <c r="D855" s="19" t="inlineStr">
        <is>
          <t>[변동성허용]</t>
        </is>
      </c>
      <c r="E855" s="19" t="inlineStr">
        <is>
          <t>+10%▶50% 익절 / +20%▶30% 익절 / +30%▶20% 익절</t>
        </is>
      </c>
      <c r="F855" s="19" t="inlineStr">
        <is>
          <t>-5%▶50% 손절 / -10%▶30% 손절 / -15%▶20% 손절</t>
        </is>
      </c>
      <c r="G855" s="19" t="inlineStr">
        <is>
          <t>2026-01-02</t>
        </is>
      </c>
      <c r="H855" s="19" t="inlineStr">
        <is>
          <t>2026-06-08</t>
        </is>
      </c>
      <c r="I855" s="19" t="inlineStr">
        <is>
          <t>예</t>
        </is>
      </c>
      <c r="J855" s="19" t="n">
        <v>0.0005</v>
      </c>
      <c r="K855" s="19" t="n">
        <v>0.0025</v>
      </c>
      <c r="L855" s="19" t="n">
        <v>0.0007</v>
      </c>
      <c r="M855" s="19" t="inlineStr">
        <is>
          <t>2026-02-26</t>
        </is>
      </c>
      <c r="N855" s="19" t="n">
        <v>10197.13</v>
      </c>
      <c r="O855" s="19" t="inlineStr">
        <is>
          <t>2026-03-04</t>
        </is>
      </c>
      <c r="P855" s="19" t="n">
        <v>8084.34</v>
      </c>
      <c r="Q855" s="19" t="inlineStr">
        <is>
          <t>최종 손절 도달(-15%)</t>
        </is>
      </c>
      <c r="R855" s="19" t="n">
        <v>15</v>
      </c>
      <c r="S855" s="19" t="n">
        <v>0</v>
      </c>
      <c r="T855" s="19" t="n">
        <v>-20.72</v>
      </c>
      <c r="U855" s="19" t="n">
        <v>-20.96</v>
      </c>
      <c r="V855" s="19" t="n">
        <v>380</v>
      </c>
    </row>
    <row r="856">
      <c r="A856" s="19" t="inlineStr">
        <is>
          <t>디아이씨</t>
        </is>
      </c>
      <c r="B856" s="19" t="inlineStr">
        <is>
          <t>092200</t>
        </is>
      </c>
      <c r="C856" s="19" t="inlineStr">
        <is>
          <t>[중기추세]</t>
        </is>
      </c>
      <c r="D856" s="19" t="inlineStr">
        <is>
          <t>[변동성허용]</t>
        </is>
      </c>
      <c r="E856" s="19" t="inlineStr">
        <is>
          <t>+10%▶50% 익절 / +20%▶30% 익절 / +30%▶20% 익절</t>
        </is>
      </c>
      <c r="F856" s="19" t="inlineStr">
        <is>
          <t>-5%▶50% 손절 / -10%▶30% 손절 / -15%▶20% 손절</t>
        </is>
      </c>
      <c r="G856" s="19" t="inlineStr">
        <is>
          <t>2026-01-02</t>
        </is>
      </c>
      <c r="H856" s="19" t="inlineStr">
        <is>
          <t>2026-06-08</t>
        </is>
      </c>
      <c r="I856" s="19" t="inlineStr">
        <is>
          <t>예</t>
        </is>
      </c>
      <c r="J856" s="19" t="n">
        <v>0.0005</v>
      </c>
      <c r="K856" s="19" t="n">
        <v>0.0025</v>
      </c>
      <c r="L856" s="19" t="n">
        <v>0.0007</v>
      </c>
      <c r="M856" s="19" t="inlineStr">
        <is>
          <t>2026-03-17</t>
        </is>
      </c>
      <c r="N856" s="19" t="n">
        <v>9416.59</v>
      </c>
      <c r="O856" s="19" t="inlineStr">
        <is>
          <t>2026-03-23</t>
        </is>
      </c>
      <c r="P856" s="19" t="n">
        <v>8444.08</v>
      </c>
      <c r="Q856" s="19" t="inlineStr">
        <is>
          <t>2차 손절 도달(-10%)</t>
        </is>
      </c>
      <c r="R856" s="19" t="n">
        <v>8</v>
      </c>
      <c r="S856" s="19" t="n">
        <v>19</v>
      </c>
      <c r="T856" s="19" t="n">
        <v>-10.33</v>
      </c>
      <c r="U856" s="19" t="n">
        <v>-10.6</v>
      </c>
      <c r="V856" s="19" t="n">
        <v>207</v>
      </c>
    </row>
    <row r="857">
      <c r="A857" s="19" t="inlineStr">
        <is>
          <t>디아이씨</t>
        </is>
      </c>
      <c r="B857" s="19" t="inlineStr">
        <is>
          <t>092200</t>
        </is>
      </c>
      <c r="C857" s="19" t="inlineStr">
        <is>
          <t>[중기추세]</t>
        </is>
      </c>
      <c r="D857" s="19" t="inlineStr">
        <is>
          <t>[변동성허용]</t>
        </is>
      </c>
      <c r="E857" s="19" t="inlineStr">
        <is>
          <t>+10%▶50% 익절 / +20%▶30% 익절 / +30%▶20% 익절</t>
        </is>
      </c>
      <c r="F857" s="19" t="inlineStr">
        <is>
          <t>-5%▶50% 손절 / -10%▶30% 손절 / -15%▶20% 손절</t>
        </is>
      </c>
      <c r="G857" s="19" t="inlineStr">
        <is>
          <t>2026-01-02</t>
        </is>
      </c>
      <c r="H857" s="19" t="inlineStr">
        <is>
          <t>2026-06-08</t>
        </is>
      </c>
      <c r="I857" s="19" t="inlineStr">
        <is>
          <t>예</t>
        </is>
      </c>
      <c r="J857" s="19" t="n">
        <v>0.0005</v>
      </c>
      <c r="K857" s="19" t="n">
        <v>0.0025</v>
      </c>
      <c r="L857" s="19" t="n">
        <v>0.0007</v>
      </c>
      <c r="M857" s="19" t="inlineStr">
        <is>
          <t>2026-03-17</t>
        </is>
      </c>
      <c r="N857" s="19" t="n">
        <v>9416.59</v>
      </c>
      <c r="O857" s="19" t="inlineStr">
        <is>
          <t>2026-04-06</t>
        </is>
      </c>
      <c r="P857" s="19" t="n">
        <v>7894.47</v>
      </c>
      <c r="Q857" s="19" t="inlineStr">
        <is>
          <t>최종 손절 도달(-15%)</t>
        </is>
      </c>
      <c r="R857" s="19" t="n">
        <v>19</v>
      </c>
      <c r="S857" s="19" t="n">
        <v>0</v>
      </c>
      <c r="T857" s="19" t="n">
        <v>-16.16</v>
      </c>
      <c r="U857" s="19" t="n">
        <v>-16.42</v>
      </c>
      <c r="V857" s="19" t="n">
        <v>464</v>
      </c>
    </row>
    <row r="858">
      <c r="A858" s="19" t="inlineStr">
        <is>
          <t>디아이씨</t>
        </is>
      </c>
      <c r="B858" s="19" t="inlineStr">
        <is>
          <t>092200</t>
        </is>
      </c>
      <c r="C858" s="19" t="inlineStr">
        <is>
          <t>[중기추세]</t>
        </is>
      </c>
      <c r="D858" s="19" t="inlineStr">
        <is>
          <t>[변동성허용]</t>
        </is>
      </c>
      <c r="E858" s="19" t="inlineStr">
        <is>
          <t>+10%▶50% 익절 / +20%▶30% 익절 / +30%▶20% 익절</t>
        </is>
      </c>
      <c r="F858" s="19" t="inlineStr">
        <is>
          <t>-5%▶50% 손절 / -10%▶30% 손절 / -15%▶20% 손절</t>
        </is>
      </c>
      <c r="G858" s="19" t="inlineStr">
        <is>
          <t>2026-01-02</t>
        </is>
      </c>
      <c r="H858" s="19" t="inlineStr">
        <is>
          <t>2026-06-08</t>
        </is>
      </c>
      <c r="I858" s="19" t="inlineStr">
        <is>
          <t>예</t>
        </is>
      </c>
      <c r="J858" s="19" t="n">
        <v>0.0005</v>
      </c>
      <c r="K858" s="19" t="n">
        <v>0.0025</v>
      </c>
      <c r="L858" s="19" t="n">
        <v>0.0007</v>
      </c>
      <c r="M858" s="19" t="inlineStr">
        <is>
          <t>2026-04-15</t>
        </is>
      </c>
      <c r="N858" s="19" t="n">
        <v>7855.49</v>
      </c>
      <c r="O858" s="19" t="inlineStr">
        <is>
          <t>2026-04-23</t>
        </is>
      </c>
      <c r="P858" s="19" t="n">
        <v>7344.85</v>
      </c>
      <c r="Q858" s="19" t="inlineStr">
        <is>
          <t>1차 손절 도달(-5%)</t>
        </is>
      </c>
      <c r="R858" s="19" t="n">
        <v>13</v>
      </c>
      <c r="S858" s="19" t="n">
        <v>14</v>
      </c>
      <c r="T858" s="19" t="n">
        <v>-6.5</v>
      </c>
      <c r="U858" s="19" t="n">
        <v>-6.78</v>
      </c>
      <c r="V858" s="19" t="n">
        <v>290</v>
      </c>
    </row>
    <row r="859">
      <c r="A859" s="19" t="inlineStr">
        <is>
          <t>디아이씨</t>
        </is>
      </c>
      <c r="B859" s="19" t="inlineStr">
        <is>
          <t>092200</t>
        </is>
      </c>
      <c r="C859" s="19" t="inlineStr">
        <is>
          <t>[중기추세]</t>
        </is>
      </c>
      <c r="D859" s="19" t="inlineStr">
        <is>
          <t>[변동성허용]</t>
        </is>
      </c>
      <c r="E859" s="19" t="inlineStr">
        <is>
          <t>+10%▶50% 익절 / +20%▶30% 익절 / +30%▶20% 익절</t>
        </is>
      </c>
      <c r="F859" s="19" t="inlineStr">
        <is>
          <t>-5%▶50% 손절 / -10%▶30% 손절 / -15%▶20% 손절</t>
        </is>
      </c>
      <c r="G859" s="19" t="inlineStr">
        <is>
          <t>2026-01-02</t>
        </is>
      </c>
      <c r="H859" s="19" t="inlineStr">
        <is>
          <t>2026-06-08</t>
        </is>
      </c>
      <c r="I859" s="19" t="inlineStr">
        <is>
          <t>예</t>
        </is>
      </c>
      <c r="J859" s="19" t="n">
        <v>0.0005</v>
      </c>
      <c r="K859" s="19" t="n">
        <v>0.0025</v>
      </c>
      <c r="L859" s="19" t="n">
        <v>0.0007</v>
      </c>
      <c r="M859" s="19" t="inlineStr">
        <is>
          <t>2026-04-15</t>
        </is>
      </c>
      <c r="N859" s="19" t="n">
        <v>7855.49</v>
      </c>
      <c r="O859" s="19" t="inlineStr">
        <is>
          <t>2026-05-12</t>
        </is>
      </c>
      <c r="P859" s="19" t="n">
        <v>8743.879999999999</v>
      </c>
      <c r="Q859" s="19" t="inlineStr">
        <is>
          <t>1차 익절 도달(10%)</t>
        </is>
      </c>
      <c r="R859" s="19" t="n">
        <v>13</v>
      </c>
      <c r="S859" s="19" t="n">
        <v>1</v>
      </c>
      <c r="T859" s="19" t="n">
        <v>11.31</v>
      </c>
      <c r="U859" s="19" t="n">
        <v>10.98</v>
      </c>
      <c r="V859" s="19" t="n">
        <v>335</v>
      </c>
    </row>
    <row r="860">
      <c r="A860" s="19" t="inlineStr">
        <is>
          <t>디아이씨</t>
        </is>
      </c>
      <c r="B860" s="19" t="inlineStr">
        <is>
          <t>092200</t>
        </is>
      </c>
      <c r="C860" s="19" t="inlineStr">
        <is>
          <t>[중기추세]</t>
        </is>
      </c>
      <c r="D860" s="19" t="inlineStr">
        <is>
          <t>[변동성허용]</t>
        </is>
      </c>
      <c r="E860" s="19" t="inlineStr">
        <is>
          <t>+10%▶50% 익절 / +20%▶30% 익절 / +30%▶20% 익절</t>
        </is>
      </c>
      <c r="F860" s="19" t="inlineStr">
        <is>
          <t>-5%▶50% 손절 / -10%▶30% 손절 / -15%▶20% 손절</t>
        </is>
      </c>
      <c r="G860" s="19" t="inlineStr">
        <is>
          <t>2026-01-02</t>
        </is>
      </c>
      <c r="H860" s="19" t="inlineStr">
        <is>
          <t>2026-06-08</t>
        </is>
      </c>
      <c r="I860" s="19" t="inlineStr">
        <is>
          <t>예</t>
        </is>
      </c>
      <c r="J860" s="19" t="n">
        <v>0.0005</v>
      </c>
      <c r="K860" s="19" t="n">
        <v>0.0025</v>
      </c>
      <c r="L860" s="19" t="n">
        <v>0.0007</v>
      </c>
      <c r="M860" s="19" t="inlineStr">
        <is>
          <t>2026-04-15</t>
        </is>
      </c>
      <c r="N860" s="19" t="n">
        <v>7855.49</v>
      </c>
      <c r="O860" s="19" t="inlineStr">
        <is>
          <t>2026-05-18</t>
        </is>
      </c>
      <c r="P860" s="19" t="n">
        <v>6895.17</v>
      </c>
      <c r="Q860" s="19" t="inlineStr">
        <is>
          <t>2차 손절 도달(-10%)</t>
        </is>
      </c>
      <c r="R860" s="19" t="n">
        <v>1</v>
      </c>
      <c r="S860" s="19" t="n">
        <v>0</v>
      </c>
      <c r="T860" s="19" t="n">
        <v>-12.22</v>
      </c>
      <c r="U860" s="19" t="n">
        <v>-12.49</v>
      </c>
      <c r="V860" s="19" t="n">
        <v>21</v>
      </c>
    </row>
    <row r="861">
      <c r="A861" s="19" t="inlineStr">
        <is>
          <t>디아이씨</t>
        </is>
      </c>
      <c r="B861" s="19" t="inlineStr">
        <is>
          <t>092200</t>
        </is>
      </c>
      <c r="C861" s="19" t="inlineStr">
        <is>
          <t>[중기추세]</t>
        </is>
      </c>
      <c r="D861" s="19" t="inlineStr">
        <is>
          <t>[변동성허용]</t>
        </is>
      </c>
      <c r="E861" s="19" t="inlineStr">
        <is>
          <t>+10%▶50% 익절 / +20%▶30% 익절 / +30%▶20% 익절</t>
        </is>
      </c>
      <c r="F861" s="19" t="inlineStr">
        <is>
          <t>-5%▶50% 손절 / -10%▶30% 손절 / -15%▶20% 손절</t>
        </is>
      </c>
      <c r="G861" s="19" t="inlineStr">
        <is>
          <t>2026-01-02</t>
        </is>
      </c>
      <c r="H861" s="19" t="inlineStr">
        <is>
          <t>2026-06-08</t>
        </is>
      </c>
      <c r="I861" s="19" t="inlineStr">
        <is>
          <t>예</t>
        </is>
      </c>
      <c r="J861" s="19" t="n">
        <v>0.0005</v>
      </c>
      <c r="K861" s="19" t="n">
        <v>0.0025</v>
      </c>
      <c r="L861" s="19" t="n">
        <v>0.0007</v>
      </c>
      <c r="M861" s="19" t="inlineStr">
        <is>
          <t>2026-05-18</t>
        </is>
      </c>
      <c r="N861" s="19" t="n">
        <v>6904.83</v>
      </c>
      <c r="O861" s="19" t="inlineStr">
        <is>
          <t>2026-05-19</t>
        </is>
      </c>
      <c r="P861" s="19" t="n">
        <v>6515.44</v>
      </c>
      <c r="Q861" s="19" t="inlineStr">
        <is>
          <t>1차 손절 도달(-5%)</t>
        </is>
      </c>
      <c r="R861" s="19" t="n">
        <v>16</v>
      </c>
      <c r="S861" s="19" t="n">
        <v>16</v>
      </c>
      <c r="T861" s="19" t="n">
        <v>-5.64</v>
      </c>
      <c r="U861" s="19" t="n">
        <v>-5.92</v>
      </c>
      <c r="V861" s="19" t="n">
        <v>316</v>
      </c>
    </row>
    <row r="862">
      <c r="A862" s="19" t="inlineStr">
        <is>
          <t>디아이씨</t>
        </is>
      </c>
      <c r="B862" s="19" t="inlineStr">
        <is>
          <t>092200</t>
        </is>
      </c>
      <c r="C862" s="19" t="inlineStr">
        <is>
          <t>[중기추세]</t>
        </is>
      </c>
      <c r="D862" s="19" t="inlineStr">
        <is>
          <t>[변동성허용]</t>
        </is>
      </c>
      <c r="E862" s="19" t="inlineStr">
        <is>
          <t>+10%▶50% 익절 / +20%▶30% 익절 / +30%▶20% 익절</t>
        </is>
      </c>
      <c r="F862" s="19" t="inlineStr">
        <is>
          <t>-5%▶50% 손절 / -10%▶30% 손절 / -15%▶20% 손절</t>
        </is>
      </c>
      <c r="G862" s="19" t="inlineStr">
        <is>
          <t>2026-01-02</t>
        </is>
      </c>
      <c r="H862" s="19" t="inlineStr">
        <is>
          <t>2026-06-08</t>
        </is>
      </c>
      <c r="I862" s="19" t="inlineStr">
        <is>
          <t>예</t>
        </is>
      </c>
      <c r="J862" s="19" t="n">
        <v>0.0005</v>
      </c>
      <c r="K862" s="19" t="n">
        <v>0.0025</v>
      </c>
      <c r="L862" s="19" t="n">
        <v>0.0007</v>
      </c>
      <c r="M862" s="19" t="inlineStr">
        <is>
          <t>2026-05-18</t>
        </is>
      </c>
      <c r="N862" s="19" t="n">
        <v>6904.83</v>
      </c>
      <c r="O862" s="19" t="inlineStr">
        <is>
          <t>2026-05-20</t>
        </is>
      </c>
      <c r="P862" s="19" t="n">
        <v>6185.67</v>
      </c>
      <c r="Q862" s="19" t="inlineStr">
        <is>
          <t>2차 손절 도달(-10%)</t>
        </is>
      </c>
      <c r="R862" s="19" t="n">
        <v>9</v>
      </c>
      <c r="S862" s="19" t="n">
        <v>7</v>
      </c>
      <c r="T862" s="19" t="n">
        <v>-10.42</v>
      </c>
      <c r="U862" s="19" t="n">
        <v>-10.68</v>
      </c>
      <c r="V862" s="19" t="n">
        <v>170</v>
      </c>
    </row>
    <row r="863">
      <c r="A863" s="19" t="inlineStr">
        <is>
          <t>디아이씨</t>
        </is>
      </c>
      <c r="B863" s="19" t="inlineStr">
        <is>
          <t>092200</t>
        </is>
      </c>
      <c r="C863" s="19" t="inlineStr">
        <is>
          <t>[중기추세]</t>
        </is>
      </c>
      <c r="D863" s="19" t="inlineStr">
        <is>
          <t>[변동성허용]</t>
        </is>
      </c>
      <c r="E863" s="19" t="inlineStr">
        <is>
          <t>+10%▶50% 익절 / +20%▶30% 익절 / +30%▶20% 익절</t>
        </is>
      </c>
      <c r="F863" s="19" t="inlineStr">
        <is>
          <t>-5%▶50% 손절 / -10%▶30% 손절 / -15%▶20% 손절</t>
        </is>
      </c>
      <c r="G863" s="19" t="inlineStr">
        <is>
          <t>2026-01-02</t>
        </is>
      </c>
      <c r="H863" s="19" t="inlineStr">
        <is>
          <t>2026-06-08</t>
        </is>
      </c>
      <c r="I863" s="19" t="inlineStr">
        <is>
          <t>예</t>
        </is>
      </c>
      <c r="J863" s="19" t="n">
        <v>0.0005</v>
      </c>
      <c r="K863" s="19" t="n">
        <v>0.0025</v>
      </c>
      <c r="L863" s="19" t="n">
        <v>0.0007</v>
      </c>
      <c r="M863" s="19" t="inlineStr">
        <is>
          <t>2026-05-18</t>
        </is>
      </c>
      <c r="N863" s="19" t="n">
        <v>6904.83</v>
      </c>
      <c r="O863" s="19" t="inlineStr">
        <is>
          <t>2026-05-22</t>
        </is>
      </c>
      <c r="P863" s="19" t="n">
        <v>9103.620000000001</v>
      </c>
      <c r="Q863" s="19" t="inlineStr">
        <is>
          <t>3차 익절 도달(30%)</t>
        </is>
      </c>
      <c r="R863" s="19" t="n">
        <v>7</v>
      </c>
      <c r="S863" s="19" t="n">
        <v>0</v>
      </c>
      <c r="T863" s="19" t="n">
        <v>31.84</v>
      </c>
      <c r="U863" s="19" t="n">
        <v>31.45</v>
      </c>
      <c r="V863" s="19" t="n">
        <v>183</v>
      </c>
    </row>
    <row r="864">
      <c r="A864" s="19" t="inlineStr">
        <is>
          <t>디아이씨</t>
        </is>
      </c>
      <c r="B864" s="19" t="inlineStr">
        <is>
          <t>092200</t>
        </is>
      </c>
      <c r="C864" s="19" t="inlineStr">
        <is>
          <t>[중기추세]</t>
        </is>
      </c>
      <c r="D864" s="19" t="inlineStr">
        <is>
          <t>[버티기형]</t>
        </is>
      </c>
      <c r="E864" s="19" t="inlineStr">
        <is>
          <t>+10%▶50% 익절 / +20%▶30% 익절 / +30%▶20% 익절</t>
        </is>
      </c>
      <c r="F864" s="19" t="inlineStr">
        <is>
          <t>-5%▶40% 손절 / -15%▶30% 손절 / -20%▶30% 손절</t>
        </is>
      </c>
      <c r="G864" s="19" t="inlineStr">
        <is>
          <t>2026-01-02</t>
        </is>
      </c>
      <c r="H864" s="19" t="inlineStr">
        <is>
          <t>2026-06-08</t>
        </is>
      </c>
      <c r="I864" s="19" t="inlineStr">
        <is>
          <t>예</t>
        </is>
      </c>
      <c r="J864" s="19" t="n">
        <v>0.0005</v>
      </c>
      <c r="K864" s="19" t="n">
        <v>0.0025</v>
      </c>
      <c r="L864" s="19" t="n">
        <v>0.0007</v>
      </c>
      <c r="M864" s="19" t="inlineStr">
        <is>
          <t>2026-02-26</t>
        </is>
      </c>
      <c r="N864" s="19" t="n">
        <v>10197.13</v>
      </c>
      <c r="O864" s="19" t="inlineStr">
        <is>
          <t>2026-03-03</t>
        </is>
      </c>
      <c r="P864" s="19" t="n">
        <v>9443.389999999999</v>
      </c>
      <c r="Q864" s="19" t="inlineStr">
        <is>
          <t>1차 손절 도달(-5%)</t>
        </is>
      </c>
      <c r="R864" s="19" t="n">
        <v>11</v>
      </c>
      <c r="S864" s="19" t="n">
        <v>18</v>
      </c>
      <c r="T864" s="19" t="n">
        <v>-7.39</v>
      </c>
      <c r="U864" s="19" t="n">
        <v>-7.67</v>
      </c>
      <c r="V864" s="19" t="n">
        <v>316</v>
      </c>
    </row>
    <row r="865">
      <c r="A865" s="19" t="inlineStr">
        <is>
          <t>디아이씨</t>
        </is>
      </c>
      <c r="B865" s="19" t="inlineStr">
        <is>
          <t>092200</t>
        </is>
      </c>
      <c r="C865" s="19" t="inlineStr">
        <is>
          <t>[중기추세]</t>
        </is>
      </c>
      <c r="D865" s="19" t="inlineStr">
        <is>
          <t>[버티기형]</t>
        </is>
      </c>
      <c r="E865" s="19" t="inlineStr">
        <is>
          <t>+10%▶50% 익절 / +20%▶30% 익절 / +30%▶20% 익절</t>
        </is>
      </c>
      <c r="F865" s="19" t="inlineStr">
        <is>
          <t>-5%▶40% 손절 / -15%▶30% 손절 / -20%▶30% 손절</t>
        </is>
      </c>
      <c r="G865" s="19" t="inlineStr">
        <is>
          <t>2026-01-02</t>
        </is>
      </c>
      <c r="H865" s="19" t="inlineStr">
        <is>
          <t>2026-06-08</t>
        </is>
      </c>
      <c r="I865" s="19" t="inlineStr">
        <is>
          <t>예</t>
        </is>
      </c>
      <c r="J865" s="19" t="n">
        <v>0.0005</v>
      </c>
      <c r="K865" s="19" t="n">
        <v>0.0025</v>
      </c>
      <c r="L865" s="19" t="n">
        <v>0.0007</v>
      </c>
      <c r="M865" s="19" t="inlineStr">
        <is>
          <t>2026-02-26</t>
        </is>
      </c>
      <c r="N865" s="19" t="n">
        <v>10197.13</v>
      </c>
      <c r="O865" s="19" t="inlineStr">
        <is>
          <t>2026-03-04</t>
        </is>
      </c>
      <c r="P865" s="19" t="n">
        <v>8084.34</v>
      </c>
      <c r="Q865" s="19" t="inlineStr">
        <is>
          <t>최종 손절 도달(-20%)</t>
        </is>
      </c>
      <c r="R865" s="19" t="n">
        <v>18</v>
      </c>
      <c r="S865" s="19" t="n">
        <v>0</v>
      </c>
      <c r="T865" s="19" t="n">
        <v>-20.72</v>
      </c>
      <c r="U865" s="19" t="n">
        <v>-20.96</v>
      </c>
      <c r="V865" s="19" t="n">
        <v>456</v>
      </c>
    </row>
    <row r="866">
      <c r="A866" s="19" t="inlineStr">
        <is>
          <t>디아이씨</t>
        </is>
      </c>
      <c r="B866" s="19" t="inlineStr">
        <is>
          <t>092200</t>
        </is>
      </c>
      <c r="C866" s="19" t="inlineStr">
        <is>
          <t>[중기추세]</t>
        </is>
      </c>
      <c r="D866" s="19" t="inlineStr">
        <is>
          <t>[버티기형]</t>
        </is>
      </c>
      <c r="E866" s="19" t="inlineStr">
        <is>
          <t>+10%▶50% 익절 / +20%▶30% 익절 / +30%▶20% 익절</t>
        </is>
      </c>
      <c r="F866" s="19" t="inlineStr">
        <is>
          <t>-5%▶40% 손절 / -15%▶30% 손절 / -20%▶30% 손절</t>
        </is>
      </c>
      <c r="G866" s="19" t="inlineStr">
        <is>
          <t>2026-01-02</t>
        </is>
      </c>
      <c r="H866" s="19" t="inlineStr">
        <is>
          <t>2026-06-08</t>
        </is>
      </c>
      <c r="I866" s="19" t="inlineStr">
        <is>
          <t>예</t>
        </is>
      </c>
      <c r="J866" s="19" t="n">
        <v>0.0005</v>
      </c>
      <c r="K866" s="19" t="n">
        <v>0.0025</v>
      </c>
      <c r="L866" s="19" t="n">
        <v>0.0007</v>
      </c>
      <c r="M866" s="19" t="inlineStr">
        <is>
          <t>2026-03-17</t>
        </is>
      </c>
      <c r="N866" s="19" t="n">
        <v>9416.59</v>
      </c>
      <c r="O866" s="19" t="inlineStr">
        <is>
          <t>2026-03-23</t>
        </is>
      </c>
      <c r="P866" s="19" t="n">
        <v>8444.08</v>
      </c>
      <c r="Q866" s="19" t="inlineStr">
        <is>
          <t>1차 손절 도달(-5%)</t>
        </is>
      </c>
      <c r="R866" s="19" t="n">
        <v>10</v>
      </c>
      <c r="S866" s="19" t="n">
        <v>16</v>
      </c>
      <c r="T866" s="19" t="n">
        <v>-10.33</v>
      </c>
      <c r="U866" s="19" t="n">
        <v>-10.6</v>
      </c>
      <c r="V866" s="19" t="n">
        <v>258</v>
      </c>
    </row>
    <row r="867">
      <c r="A867" s="19" t="inlineStr">
        <is>
          <t>디아이씨</t>
        </is>
      </c>
      <c r="B867" s="19" t="inlineStr">
        <is>
          <t>092200</t>
        </is>
      </c>
      <c r="C867" s="19" t="inlineStr">
        <is>
          <t>[중기추세]</t>
        </is>
      </c>
      <c r="D867" s="19" t="inlineStr">
        <is>
          <t>[버티기형]</t>
        </is>
      </c>
      <c r="E867" s="19" t="inlineStr">
        <is>
          <t>+10%▶50% 익절 / +20%▶30% 익절 / +30%▶20% 익절</t>
        </is>
      </c>
      <c r="F867" s="19" t="inlineStr">
        <is>
          <t>-5%▶40% 손절 / -15%▶30% 손절 / -20%▶30% 손절</t>
        </is>
      </c>
      <c r="G867" s="19" t="inlineStr">
        <is>
          <t>2026-01-02</t>
        </is>
      </c>
      <c r="H867" s="19" t="inlineStr">
        <is>
          <t>2026-06-08</t>
        </is>
      </c>
      <c r="I867" s="19" t="inlineStr">
        <is>
          <t>예</t>
        </is>
      </c>
      <c r="J867" s="19" t="n">
        <v>0.0005</v>
      </c>
      <c r="K867" s="19" t="n">
        <v>0.0025</v>
      </c>
      <c r="L867" s="19" t="n">
        <v>0.0007</v>
      </c>
      <c r="M867" s="19" t="inlineStr">
        <is>
          <t>2026-03-17</t>
        </is>
      </c>
      <c r="N867" s="19" t="n">
        <v>9416.59</v>
      </c>
      <c r="O867" s="19" t="inlineStr">
        <is>
          <t>2026-04-06</t>
        </is>
      </c>
      <c r="P867" s="19" t="n">
        <v>7894.47</v>
      </c>
      <c r="Q867" s="19" t="inlineStr">
        <is>
          <t>2차 손절 도달(-15%)</t>
        </is>
      </c>
      <c r="R867" s="19" t="n">
        <v>7</v>
      </c>
      <c r="S867" s="19" t="n">
        <v>9</v>
      </c>
      <c r="T867" s="19" t="n">
        <v>-16.16</v>
      </c>
      <c r="U867" s="19" t="n">
        <v>-16.42</v>
      </c>
      <c r="V867" s="19" t="n">
        <v>171</v>
      </c>
    </row>
    <row r="868">
      <c r="A868" s="19" t="inlineStr">
        <is>
          <t>디아이씨</t>
        </is>
      </c>
      <c r="B868" s="19" t="inlineStr">
        <is>
          <t>092200</t>
        </is>
      </c>
      <c r="C868" s="19" t="inlineStr">
        <is>
          <t>[중기추세]</t>
        </is>
      </c>
      <c r="D868" s="19" t="inlineStr">
        <is>
          <t>[버티기형]</t>
        </is>
      </c>
      <c r="E868" s="19" t="inlineStr">
        <is>
          <t>+10%▶50% 익절 / +20%▶30% 익절 / +30%▶20% 익절</t>
        </is>
      </c>
      <c r="F868" s="19" t="inlineStr">
        <is>
          <t>-5%▶40% 손절 / -15%▶30% 손절 / -20%▶30% 손절</t>
        </is>
      </c>
      <c r="G868" s="19" t="inlineStr">
        <is>
          <t>2026-01-02</t>
        </is>
      </c>
      <c r="H868" s="19" t="inlineStr">
        <is>
          <t>2026-06-08</t>
        </is>
      </c>
      <c r="I868" s="19" t="inlineStr">
        <is>
          <t>예</t>
        </is>
      </c>
      <c r="J868" s="19" t="n">
        <v>0.0005</v>
      </c>
      <c r="K868" s="19" t="n">
        <v>0.0025</v>
      </c>
      <c r="L868" s="19" t="n">
        <v>0.0007</v>
      </c>
      <c r="M868" s="19" t="inlineStr">
        <is>
          <t>2026-03-17</t>
        </is>
      </c>
      <c r="N868" s="19" t="n">
        <v>9416.59</v>
      </c>
      <c r="O868" s="19" t="inlineStr">
        <is>
          <t>2026-04-23</t>
        </is>
      </c>
      <c r="P868" s="19" t="n">
        <v>7344.85</v>
      </c>
      <c r="Q868" s="19" t="inlineStr">
        <is>
          <t>최종 손절 도달(-20%)</t>
        </is>
      </c>
      <c r="R868" s="19" t="n">
        <v>9</v>
      </c>
      <c r="S868" s="19" t="n">
        <v>0</v>
      </c>
      <c r="T868" s="19" t="n">
        <v>-22</v>
      </c>
      <c r="U868" s="19" t="n">
        <v>-22.23</v>
      </c>
      <c r="V868" s="19" t="n">
        <v>208</v>
      </c>
    </row>
    <row r="869">
      <c r="A869" s="19" t="inlineStr">
        <is>
          <t>디아이씨</t>
        </is>
      </c>
      <c r="B869" s="19" t="inlineStr">
        <is>
          <t>092200</t>
        </is>
      </c>
      <c r="C869" s="19" t="inlineStr">
        <is>
          <t>[중기추세]</t>
        </is>
      </c>
      <c r="D869" s="19" t="inlineStr">
        <is>
          <t>[버티기형]</t>
        </is>
      </c>
      <c r="E869" s="19" t="inlineStr">
        <is>
          <t>+10%▶50% 익절 / +20%▶30% 익절 / +30%▶20% 익절</t>
        </is>
      </c>
      <c r="F869" s="19" t="inlineStr">
        <is>
          <t>-5%▶40% 손절 / -15%▶30% 손절 / -20%▶30% 손절</t>
        </is>
      </c>
      <c r="G869" s="19" t="inlineStr">
        <is>
          <t>2026-01-02</t>
        </is>
      </c>
      <c r="H869" s="19" t="inlineStr">
        <is>
          <t>2026-06-08</t>
        </is>
      </c>
      <c r="I869" s="19" t="inlineStr">
        <is>
          <t>예</t>
        </is>
      </c>
      <c r="J869" s="19" t="n">
        <v>0.0005</v>
      </c>
      <c r="K869" s="19" t="n">
        <v>0.0025</v>
      </c>
      <c r="L869" s="19" t="n">
        <v>0.0007</v>
      </c>
      <c r="M869" s="19" t="inlineStr">
        <is>
          <t>2026-04-23</t>
        </is>
      </c>
      <c r="N869" s="19" t="n">
        <v>7355.14</v>
      </c>
      <c r="O869" s="19" t="inlineStr">
        <is>
          <t>2026-04-28</t>
        </is>
      </c>
      <c r="P869" s="19" t="n">
        <v>8124.31</v>
      </c>
      <c r="Q869" s="19" t="inlineStr">
        <is>
          <t>1차 익절 도달(10%)</t>
        </is>
      </c>
      <c r="R869" s="19" t="n">
        <v>14</v>
      </c>
      <c r="S869" s="19" t="n">
        <v>14</v>
      </c>
      <c r="T869" s="19" t="n">
        <v>10.46</v>
      </c>
      <c r="U869" s="19" t="n">
        <v>10.13</v>
      </c>
      <c r="V869" s="19" t="n">
        <v>336</v>
      </c>
    </row>
    <row r="870">
      <c r="A870" s="19" t="inlineStr">
        <is>
          <t>디아이씨</t>
        </is>
      </c>
      <c r="B870" s="19" t="inlineStr">
        <is>
          <t>092200</t>
        </is>
      </c>
      <c r="C870" s="19" t="inlineStr">
        <is>
          <t>[중기추세]</t>
        </is>
      </c>
      <c r="D870" s="19" t="inlineStr">
        <is>
          <t>[버티기형]</t>
        </is>
      </c>
      <c r="E870" s="19" t="inlineStr">
        <is>
          <t>+10%▶50% 익절 / +20%▶30% 익절 / +30%▶20% 익절</t>
        </is>
      </c>
      <c r="F870" s="19" t="inlineStr">
        <is>
          <t>-5%▶40% 손절 / -15%▶30% 손절 / -20%▶30% 손절</t>
        </is>
      </c>
      <c r="G870" s="19" t="inlineStr">
        <is>
          <t>2026-01-02</t>
        </is>
      </c>
      <c r="H870" s="19" t="inlineStr">
        <is>
          <t>2026-06-08</t>
        </is>
      </c>
      <c r="I870" s="19" t="inlineStr">
        <is>
          <t>예</t>
        </is>
      </c>
      <c r="J870" s="19" t="n">
        <v>0.0005</v>
      </c>
      <c r="K870" s="19" t="n">
        <v>0.0025</v>
      </c>
      <c r="L870" s="19" t="n">
        <v>0.0007</v>
      </c>
      <c r="M870" s="19" t="inlineStr">
        <is>
          <t>2026-04-23</t>
        </is>
      </c>
      <c r="N870" s="19" t="n">
        <v>7355.14</v>
      </c>
      <c r="O870" s="19" t="inlineStr">
        <is>
          <t>2026-05-13</t>
        </is>
      </c>
      <c r="P870" s="19" t="n">
        <v>9293.49</v>
      </c>
      <c r="Q870" s="19" t="inlineStr">
        <is>
          <t>2차 익절 도달(20%)</t>
        </is>
      </c>
      <c r="R870" s="19" t="n">
        <v>8</v>
      </c>
      <c r="S870" s="19" t="n">
        <v>6</v>
      </c>
      <c r="T870" s="19" t="n">
        <v>26.35</v>
      </c>
      <c r="U870" s="19" t="n">
        <v>25.97</v>
      </c>
      <c r="V870" s="19" t="n">
        <v>215</v>
      </c>
    </row>
    <row r="871">
      <c r="A871" s="19" t="inlineStr">
        <is>
          <t>디아이씨</t>
        </is>
      </c>
      <c r="B871" s="19" t="inlineStr">
        <is>
          <t>092200</t>
        </is>
      </c>
      <c r="C871" s="19" t="inlineStr">
        <is>
          <t>[중기추세]</t>
        </is>
      </c>
      <c r="D871" s="19" t="inlineStr">
        <is>
          <t>[버티기형]</t>
        </is>
      </c>
      <c r="E871" s="19" t="inlineStr">
        <is>
          <t>+10%▶50% 익절 / +20%▶30% 익절 / +30%▶20% 익절</t>
        </is>
      </c>
      <c r="F871" s="19" t="inlineStr">
        <is>
          <t>-5%▶40% 손절 / -15%▶30% 손절 / -20%▶30% 손절</t>
        </is>
      </c>
      <c r="G871" s="19" t="inlineStr">
        <is>
          <t>2026-01-02</t>
        </is>
      </c>
      <c r="H871" s="19" t="inlineStr">
        <is>
          <t>2026-06-08</t>
        </is>
      </c>
      <c r="I871" s="19" t="inlineStr">
        <is>
          <t>예</t>
        </is>
      </c>
      <c r="J871" s="19" t="n">
        <v>0.0005</v>
      </c>
      <c r="K871" s="19" t="n">
        <v>0.0025</v>
      </c>
      <c r="L871" s="19" t="n">
        <v>0.0007</v>
      </c>
      <c r="M871" s="19" t="inlineStr">
        <is>
          <t>2026-04-23</t>
        </is>
      </c>
      <c r="N871" s="19" t="n">
        <v>7355.14</v>
      </c>
      <c r="O871" s="19" t="inlineStr">
        <is>
          <t>2026-05-18</t>
        </is>
      </c>
      <c r="P871" s="19" t="n">
        <v>6895.17</v>
      </c>
      <c r="Q871" s="19" t="inlineStr">
        <is>
          <t>1차 손절 도달(-5%)</t>
        </is>
      </c>
      <c r="R871" s="19" t="n">
        <v>6</v>
      </c>
      <c r="S871" s="19" t="n">
        <v>0</v>
      </c>
      <c r="T871" s="19" t="n">
        <v>-6.25</v>
      </c>
      <c r="U871" s="19" t="n">
        <v>-6.53</v>
      </c>
      <c r="V871" s="19" t="n">
        <v>125</v>
      </c>
    </row>
    <row r="872">
      <c r="A872" s="19" t="inlineStr">
        <is>
          <t>디아이씨</t>
        </is>
      </c>
      <c r="B872" s="19" t="inlineStr">
        <is>
          <t>092200</t>
        </is>
      </c>
      <c r="C872" s="19" t="inlineStr">
        <is>
          <t>[중기추세]</t>
        </is>
      </c>
      <c r="D872" s="19" t="inlineStr">
        <is>
          <t>[버티기형]</t>
        </is>
      </c>
      <c r="E872" s="19" t="inlineStr">
        <is>
          <t>+10%▶50% 익절 / +20%▶30% 익절 / +30%▶20% 익절</t>
        </is>
      </c>
      <c r="F872" s="19" t="inlineStr">
        <is>
          <t>-5%▶40% 손절 / -15%▶30% 손절 / -20%▶30% 손절</t>
        </is>
      </c>
      <c r="G872" s="19" t="inlineStr">
        <is>
          <t>2026-01-02</t>
        </is>
      </c>
      <c r="H872" s="19" t="inlineStr">
        <is>
          <t>2026-06-08</t>
        </is>
      </c>
      <c r="I872" s="19" t="inlineStr">
        <is>
          <t>예</t>
        </is>
      </c>
      <c r="J872" s="19" t="n">
        <v>0.0005</v>
      </c>
      <c r="K872" s="19" t="n">
        <v>0.0025</v>
      </c>
      <c r="L872" s="19" t="n">
        <v>0.0007</v>
      </c>
      <c r="M872" s="19" t="inlineStr">
        <is>
          <t>2026-05-18</t>
        </is>
      </c>
      <c r="N872" s="19" t="n">
        <v>6904.83</v>
      </c>
      <c r="O872" s="19" t="inlineStr">
        <is>
          <t>2026-05-19</t>
        </is>
      </c>
      <c r="P872" s="19" t="n">
        <v>6515.44</v>
      </c>
      <c r="Q872" s="19" t="inlineStr">
        <is>
          <t>1차 손절 도달(-5%)</t>
        </is>
      </c>
      <c r="R872" s="19" t="n">
        <v>13</v>
      </c>
      <c r="S872" s="19" t="n">
        <v>21</v>
      </c>
      <c r="T872" s="19" t="n">
        <v>-5.64</v>
      </c>
      <c r="U872" s="19" t="n">
        <v>-5.92</v>
      </c>
      <c r="V872" s="19" t="n">
        <v>257</v>
      </c>
    </row>
    <row r="873">
      <c r="A873" s="19" t="inlineStr">
        <is>
          <t>디아이씨</t>
        </is>
      </c>
      <c r="B873" s="19" t="inlineStr">
        <is>
          <t>092200</t>
        </is>
      </c>
      <c r="C873" s="19" t="inlineStr">
        <is>
          <t>[중기추세]</t>
        </is>
      </c>
      <c r="D873" s="19" t="inlineStr">
        <is>
          <t>[버티기형]</t>
        </is>
      </c>
      <c r="E873" s="19" t="inlineStr">
        <is>
          <t>+10%▶50% 익절 / +20%▶30% 익절 / +30%▶20% 익절</t>
        </is>
      </c>
      <c r="F873" s="19" t="inlineStr">
        <is>
          <t>-5%▶40% 손절 / -15%▶30% 손절 / -20%▶30% 손절</t>
        </is>
      </c>
      <c r="G873" s="19" t="inlineStr">
        <is>
          <t>2026-01-02</t>
        </is>
      </c>
      <c r="H873" s="19" t="inlineStr">
        <is>
          <t>2026-06-08</t>
        </is>
      </c>
      <c r="I873" s="19" t="inlineStr">
        <is>
          <t>예</t>
        </is>
      </c>
      <c r="J873" s="19" t="n">
        <v>0.0005</v>
      </c>
      <c r="K873" s="19" t="n">
        <v>0.0025</v>
      </c>
      <c r="L873" s="19" t="n">
        <v>0.0007</v>
      </c>
      <c r="M873" s="19" t="inlineStr">
        <is>
          <t>2026-05-18</t>
        </is>
      </c>
      <c r="N873" s="19" t="n">
        <v>6904.83</v>
      </c>
      <c r="O873" s="19" t="inlineStr">
        <is>
          <t>2026-05-22</t>
        </is>
      </c>
      <c r="P873" s="19" t="n">
        <v>9103.620000000001</v>
      </c>
      <c r="Q873" s="19" t="inlineStr">
        <is>
          <t>3차 익절 도달(30%)</t>
        </is>
      </c>
      <c r="R873" s="19" t="n">
        <v>21</v>
      </c>
      <c r="S873" s="19" t="n">
        <v>0</v>
      </c>
      <c r="T873" s="19" t="n">
        <v>31.84</v>
      </c>
      <c r="U873" s="19" t="n">
        <v>31.45</v>
      </c>
      <c r="V873" s="19" t="n">
        <v>550</v>
      </c>
    </row>
    <row r="874">
      <c r="A874" s="19" t="inlineStr">
        <is>
          <t>디아이씨</t>
        </is>
      </c>
      <c r="B874" s="19" t="inlineStr">
        <is>
          <t>092200</t>
        </is>
      </c>
      <c r="C874" s="19" t="inlineStr">
        <is>
          <t>[수익극대화]</t>
        </is>
      </c>
      <c r="D874" s="19" t="inlineStr">
        <is>
          <t>[칼손절]</t>
        </is>
      </c>
      <c r="E874" s="19" t="inlineStr">
        <is>
          <t>+10%▶40% 익절 / +20%▶30% 익절 / +40%▶30% 익절</t>
        </is>
      </c>
      <c r="F874" s="19" t="inlineStr">
        <is>
          <t>-2%▶80% 손절 / -4%▶10% 손절 / -6%▶10% 손절</t>
        </is>
      </c>
      <c r="G874" s="19" t="inlineStr">
        <is>
          <t>2026-01-02</t>
        </is>
      </c>
      <c r="H874" s="19" t="inlineStr">
        <is>
          <t>2026-06-08</t>
        </is>
      </c>
      <c r="I874" s="19" t="inlineStr">
        <is>
          <t>예</t>
        </is>
      </c>
      <c r="J874" s="19" t="n">
        <v>0.0005</v>
      </c>
      <c r="K874" s="19" t="n">
        <v>0.0025</v>
      </c>
      <c r="L874" s="19" t="n">
        <v>0.0007</v>
      </c>
      <c r="M874" s="19" t="inlineStr">
        <is>
          <t>2026-02-26</t>
        </is>
      </c>
      <c r="N874" s="19" t="n">
        <v>10197.13</v>
      </c>
      <c r="O874" s="19" t="inlineStr">
        <is>
          <t>2026-03-03</t>
        </is>
      </c>
      <c r="P874" s="19" t="n">
        <v>9443.389999999999</v>
      </c>
      <c r="Q874" s="19" t="inlineStr">
        <is>
          <t>최종 손절 도달(-6%)</t>
        </is>
      </c>
      <c r="R874" s="19" t="n">
        <v>29</v>
      </c>
      <c r="S874" s="19" t="n">
        <v>0</v>
      </c>
      <c r="T874" s="19" t="n">
        <v>-7.39</v>
      </c>
      <c r="U874" s="19" t="n">
        <v>-7.67</v>
      </c>
      <c r="V874" s="19" t="n">
        <v>833</v>
      </c>
    </row>
    <row r="875">
      <c r="A875" s="19" t="inlineStr">
        <is>
          <t>디아이씨</t>
        </is>
      </c>
      <c r="B875" s="19" t="inlineStr">
        <is>
          <t>092200</t>
        </is>
      </c>
      <c r="C875" s="19" t="inlineStr">
        <is>
          <t>[수익극대화]</t>
        </is>
      </c>
      <c r="D875" s="19" t="inlineStr">
        <is>
          <t>[칼손절]</t>
        </is>
      </c>
      <c r="E875" s="19" t="inlineStr">
        <is>
          <t>+10%▶40% 익절 / +20%▶30% 익절 / +40%▶30% 익절</t>
        </is>
      </c>
      <c r="F875" s="19" t="inlineStr">
        <is>
          <t>-2%▶80% 손절 / -4%▶10% 손절 / -6%▶10% 손절</t>
        </is>
      </c>
      <c r="G875" s="19" t="inlineStr">
        <is>
          <t>2026-01-02</t>
        </is>
      </c>
      <c r="H875" s="19" t="inlineStr">
        <is>
          <t>2026-06-08</t>
        </is>
      </c>
      <c r="I875" s="19" t="inlineStr">
        <is>
          <t>예</t>
        </is>
      </c>
      <c r="J875" s="19" t="n">
        <v>0.0005</v>
      </c>
      <c r="K875" s="19" t="n">
        <v>0.0025</v>
      </c>
      <c r="L875" s="19" t="n">
        <v>0.0007</v>
      </c>
      <c r="M875" s="19" t="inlineStr">
        <is>
          <t>2026-03-17</t>
        </is>
      </c>
      <c r="N875" s="19" t="n">
        <v>9416.59</v>
      </c>
      <c r="O875" s="19" t="inlineStr">
        <is>
          <t>2026-03-18</t>
        </is>
      </c>
      <c r="P875" s="19" t="n">
        <v>9163.58</v>
      </c>
      <c r="Q875" s="19" t="inlineStr">
        <is>
          <t>1차 손절 도달(-2%)</t>
        </is>
      </c>
      <c r="R875" s="19" t="n">
        <v>23</v>
      </c>
      <c r="S875" s="19" t="n">
        <v>6</v>
      </c>
      <c r="T875" s="19" t="n">
        <v>-2.69</v>
      </c>
      <c r="U875" s="19" t="n">
        <v>-2.98</v>
      </c>
      <c r="V875" s="19" t="n">
        <v>635</v>
      </c>
    </row>
    <row r="876">
      <c r="A876" s="19" t="inlineStr">
        <is>
          <t>디아이씨</t>
        </is>
      </c>
      <c r="B876" s="19" t="inlineStr">
        <is>
          <t>092200</t>
        </is>
      </c>
      <c r="C876" s="19" t="inlineStr">
        <is>
          <t>[수익극대화]</t>
        </is>
      </c>
      <c r="D876" s="19" t="inlineStr">
        <is>
          <t>[칼손절]</t>
        </is>
      </c>
      <c r="E876" s="19" t="inlineStr">
        <is>
          <t>+10%▶40% 익절 / +20%▶30% 익절 / +40%▶30% 익절</t>
        </is>
      </c>
      <c r="F876" s="19" t="inlineStr">
        <is>
          <t>-2%▶80% 손절 / -4%▶10% 손절 / -6%▶10% 손절</t>
        </is>
      </c>
      <c r="G876" s="19" t="inlineStr">
        <is>
          <t>2026-01-02</t>
        </is>
      </c>
      <c r="H876" s="19" t="inlineStr">
        <is>
          <t>2026-06-08</t>
        </is>
      </c>
      <c r="I876" s="19" t="inlineStr">
        <is>
          <t>예</t>
        </is>
      </c>
      <c r="J876" s="19" t="n">
        <v>0.0005</v>
      </c>
      <c r="K876" s="19" t="n">
        <v>0.0025</v>
      </c>
      <c r="L876" s="19" t="n">
        <v>0.0007</v>
      </c>
      <c r="M876" s="19" t="inlineStr">
        <is>
          <t>2026-03-17</t>
        </is>
      </c>
      <c r="N876" s="19" t="n">
        <v>9416.59</v>
      </c>
      <c r="O876" s="19" t="inlineStr">
        <is>
          <t>2026-03-23</t>
        </is>
      </c>
      <c r="P876" s="19" t="n">
        <v>8444.08</v>
      </c>
      <c r="Q876" s="19" t="inlineStr">
        <is>
          <t>최종 손절 도달(-6%)</t>
        </is>
      </c>
      <c r="R876" s="19" t="n">
        <v>6</v>
      </c>
      <c r="S876" s="19" t="n">
        <v>0</v>
      </c>
      <c r="T876" s="19" t="n">
        <v>-10.33</v>
      </c>
      <c r="U876" s="19" t="n">
        <v>-10.6</v>
      </c>
      <c r="V876" s="19" t="n">
        <v>155</v>
      </c>
    </row>
    <row r="877">
      <c r="A877" s="19" t="inlineStr">
        <is>
          <t>디아이씨</t>
        </is>
      </c>
      <c r="B877" s="19" t="inlineStr">
        <is>
          <t>092200</t>
        </is>
      </c>
      <c r="C877" s="19" t="inlineStr">
        <is>
          <t>[수익극대화]</t>
        </is>
      </c>
      <c r="D877" s="19" t="inlineStr">
        <is>
          <t>[칼손절]</t>
        </is>
      </c>
      <c r="E877" s="19" t="inlineStr">
        <is>
          <t>+10%▶40% 익절 / +20%▶30% 익절 / +40%▶30% 익절</t>
        </is>
      </c>
      <c r="F877" s="19" t="inlineStr">
        <is>
          <t>-2%▶80% 손절 / -4%▶10% 손절 / -6%▶10% 손절</t>
        </is>
      </c>
      <c r="G877" s="19" t="inlineStr">
        <is>
          <t>2026-01-02</t>
        </is>
      </c>
      <c r="H877" s="19" t="inlineStr">
        <is>
          <t>2026-06-08</t>
        </is>
      </c>
      <c r="I877" s="19" t="inlineStr">
        <is>
          <t>예</t>
        </is>
      </c>
      <c r="J877" s="19" t="n">
        <v>0.0005</v>
      </c>
      <c r="K877" s="19" t="n">
        <v>0.0025</v>
      </c>
      <c r="L877" s="19" t="n">
        <v>0.0007</v>
      </c>
      <c r="M877" s="19" t="inlineStr">
        <is>
          <t>2026-03-23</t>
        </is>
      </c>
      <c r="N877" s="19" t="n">
        <v>8455.91</v>
      </c>
      <c r="O877" s="19" t="inlineStr">
        <is>
          <t>2026-03-31</t>
        </is>
      </c>
      <c r="P877" s="19" t="n">
        <v>8224.24</v>
      </c>
      <c r="Q877" s="19" t="inlineStr">
        <is>
          <t>1차 손절 도달(-2%)</t>
        </is>
      </c>
      <c r="R877" s="19" t="n">
        <v>24</v>
      </c>
      <c r="S877" s="19" t="n">
        <v>7</v>
      </c>
      <c r="T877" s="19" t="n">
        <v>-2.74</v>
      </c>
      <c r="U877" s="19" t="n">
        <v>-3.03</v>
      </c>
      <c r="V877" s="19" t="n">
        <v>595</v>
      </c>
    </row>
    <row r="878">
      <c r="A878" s="19" t="inlineStr">
        <is>
          <t>디아이씨</t>
        </is>
      </c>
      <c r="B878" s="19" t="inlineStr">
        <is>
          <t>092200</t>
        </is>
      </c>
      <c r="C878" s="19" t="inlineStr">
        <is>
          <t>[수익극대화]</t>
        </is>
      </c>
      <c r="D878" s="19" t="inlineStr">
        <is>
          <t>[칼손절]</t>
        </is>
      </c>
      <c r="E878" s="19" t="inlineStr">
        <is>
          <t>+10%▶40% 익절 / +20%▶30% 익절 / +40%▶30% 익절</t>
        </is>
      </c>
      <c r="F878" s="19" t="inlineStr">
        <is>
          <t>-2%▶80% 손절 / -4%▶10% 손절 / -6%▶10% 손절</t>
        </is>
      </c>
      <c r="G878" s="19" t="inlineStr">
        <is>
          <t>2026-01-02</t>
        </is>
      </c>
      <c r="H878" s="19" t="inlineStr">
        <is>
          <t>2026-06-08</t>
        </is>
      </c>
      <c r="I878" s="19" t="inlineStr">
        <is>
          <t>예</t>
        </is>
      </c>
      <c r="J878" s="19" t="n">
        <v>0.0005</v>
      </c>
      <c r="K878" s="19" t="n">
        <v>0.0025</v>
      </c>
      <c r="L878" s="19" t="n">
        <v>0.0007</v>
      </c>
      <c r="M878" s="19" t="inlineStr">
        <is>
          <t>2026-03-23</t>
        </is>
      </c>
      <c r="N878" s="19" t="n">
        <v>8455.91</v>
      </c>
      <c r="O878" s="19" t="inlineStr">
        <is>
          <t>2026-04-02</t>
        </is>
      </c>
      <c r="P878" s="19" t="n">
        <v>8064.35</v>
      </c>
      <c r="Q878" s="19" t="inlineStr">
        <is>
          <t>2차 손절 도달(-4%)</t>
        </is>
      </c>
      <c r="R878" s="19" t="n">
        <v>3</v>
      </c>
      <c r="S878" s="19" t="n">
        <v>4</v>
      </c>
      <c r="T878" s="19" t="n">
        <v>-4.63</v>
      </c>
      <c r="U878" s="19" t="n">
        <v>-4.92</v>
      </c>
      <c r="V878" s="19" t="n">
        <v>73</v>
      </c>
    </row>
    <row r="879">
      <c r="A879" s="19" t="inlineStr">
        <is>
          <t>디아이씨</t>
        </is>
      </c>
      <c r="B879" s="19" t="inlineStr">
        <is>
          <t>092200</t>
        </is>
      </c>
      <c r="C879" s="19" t="inlineStr">
        <is>
          <t>[수익극대화]</t>
        </is>
      </c>
      <c r="D879" s="19" t="inlineStr">
        <is>
          <t>[칼손절]</t>
        </is>
      </c>
      <c r="E879" s="19" t="inlineStr">
        <is>
          <t>+10%▶40% 익절 / +20%▶30% 익절 / +40%▶30% 익절</t>
        </is>
      </c>
      <c r="F879" s="19" t="inlineStr">
        <is>
          <t>-2%▶80% 손절 / -4%▶10% 손절 / -6%▶10% 손절</t>
        </is>
      </c>
      <c r="G879" s="19" t="inlineStr">
        <is>
          <t>2026-01-02</t>
        </is>
      </c>
      <c r="H879" s="19" t="inlineStr">
        <is>
          <t>2026-06-08</t>
        </is>
      </c>
      <c r="I879" s="19" t="inlineStr">
        <is>
          <t>예</t>
        </is>
      </c>
      <c r="J879" s="19" t="n">
        <v>0.0005</v>
      </c>
      <c r="K879" s="19" t="n">
        <v>0.0025</v>
      </c>
      <c r="L879" s="19" t="n">
        <v>0.0007</v>
      </c>
      <c r="M879" s="19" t="inlineStr">
        <is>
          <t>2026-03-23</t>
        </is>
      </c>
      <c r="N879" s="19" t="n">
        <v>8455.91</v>
      </c>
      <c r="O879" s="19" t="inlineStr">
        <is>
          <t>2026-04-06</t>
        </is>
      </c>
      <c r="P879" s="19" t="n">
        <v>7894.47</v>
      </c>
      <c r="Q879" s="19" t="inlineStr">
        <is>
          <t>최종 손절 도달(-6%)</t>
        </is>
      </c>
      <c r="R879" s="19" t="n">
        <v>4</v>
      </c>
      <c r="S879" s="19" t="n">
        <v>0</v>
      </c>
      <c r="T879" s="19" t="n">
        <v>-6.64</v>
      </c>
      <c r="U879" s="19" t="n">
        <v>-6.92</v>
      </c>
      <c r="V879" s="19" t="n">
        <v>96</v>
      </c>
    </row>
    <row r="880">
      <c r="A880" s="19" t="inlineStr">
        <is>
          <t>디아이씨</t>
        </is>
      </c>
      <c r="B880" s="19" t="inlineStr">
        <is>
          <t>092200</t>
        </is>
      </c>
      <c r="C880" s="19" t="inlineStr">
        <is>
          <t>[수익극대화]</t>
        </is>
      </c>
      <c r="D880" s="19" t="inlineStr">
        <is>
          <t>[칼손절]</t>
        </is>
      </c>
      <c r="E880" s="19" t="inlineStr">
        <is>
          <t>+10%▶40% 익절 / +20%▶30% 익절 / +40%▶30% 익절</t>
        </is>
      </c>
      <c r="F880" s="19" t="inlineStr">
        <is>
          <t>-2%▶80% 손절 / -4%▶10% 손절 / -6%▶10% 손절</t>
        </is>
      </c>
      <c r="G880" s="19" t="inlineStr">
        <is>
          <t>2026-01-02</t>
        </is>
      </c>
      <c r="H880" s="19" t="inlineStr">
        <is>
          <t>2026-06-08</t>
        </is>
      </c>
      <c r="I880" s="19" t="inlineStr">
        <is>
          <t>예</t>
        </is>
      </c>
      <c r="J880" s="19" t="n">
        <v>0.0005</v>
      </c>
      <c r="K880" s="19" t="n">
        <v>0.0025</v>
      </c>
      <c r="L880" s="19" t="n">
        <v>0.0007</v>
      </c>
      <c r="M880" s="19" t="inlineStr">
        <is>
          <t>2026-04-15</t>
        </is>
      </c>
      <c r="N880" s="19" t="n">
        <v>7855.49</v>
      </c>
      <c r="O880" s="19" t="inlineStr">
        <is>
          <t>2026-04-20</t>
        </is>
      </c>
      <c r="P880" s="19" t="n">
        <v>7544.72</v>
      </c>
      <c r="Q880" s="19" t="inlineStr">
        <is>
          <t>1차 손절 도달(-2%)</t>
        </is>
      </c>
      <c r="R880" s="19" t="n">
        <v>25</v>
      </c>
      <c r="S880" s="19" t="n">
        <v>7</v>
      </c>
      <c r="T880" s="19" t="n">
        <v>-3.96</v>
      </c>
      <c r="U880" s="19" t="n">
        <v>-4.24</v>
      </c>
      <c r="V880" s="19" t="n">
        <v>570</v>
      </c>
    </row>
    <row r="881">
      <c r="A881" s="19" t="inlineStr">
        <is>
          <t>디아이씨</t>
        </is>
      </c>
      <c r="B881" s="19" t="inlineStr">
        <is>
          <t>092200</t>
        </is>
      </c>
      <c r="C881" s="19" t="inlineStr">
        <is>
          <t>[수익극대화]</t>
        </is>
      </c>
      <c r="D881" s="19" t="inlineStr">
        <is>
          <t>[칼손절]</t>
        </is>
      </c>
      <c r="E881" s="19" t="inlineStr">
        <is>
          <t>+10%▶40% 익절 / +20%▶30% 익절 / +40%▶30% 익절</t>
        </is>
      </c>
      <c r="F881" s="19" t="inlineStr">
        <is>
          <t>-2%▶80% 손절 / -4%▶10% 손절 / -6%▶10% 손절</t>
        </is>
      </c>
      <c r="G881" s="19" t="inlineStr">
        <is>
          <t>2026-01-02</t>
        </is>
      </c>
      <c r="H881" s="19" t="inlineStr">
        <is>
          <t>2026-06-08</t>
        </is>
      </c>
      <c r="I881" s="19" t="inlineStr">
        <is>
          <t>예</t>
        </is>
      </c>
      <c r="J881" s="19" t="n">
        <v>0.0005</v>
      </c>
      <c r="K881" s="19" t="n">
        <v>0.0025</v>
      </c>
      <c r="L881" s="19" t="n">
        <v>0.0007</v>
      </c>
      <c r="M881" s="19" t="inlineStr">
        <is>
          <t>2026-04-15</t>
        </is>
      </c>
      <c r="N881" s="19" t="n">
        <v>7855.49</v>
      </c>
      <c r="O881" s="19" t="inlineStr">
        <is>
          <t>2026-04-23</t>
        </is>
      </c>
      <c r="P881" s="19" t="n">
        <v>7344.85</v>
      </c>
      <c r="Q881" s="19" t="inlineStr">
        <is>
          <t>최종 손절 도달(-6%)</t>
        </is>
      </c>
      <c r="R881" s="19" t="n">
        <v>7</v>
      </c>
      <c r="S881" s="19" t="n">
        <v>0</v>
      </c>
      <c r="T881" s="19" t="n">
        <v>-6.5</v>
      </c>
      <c r="U881" s="19" t="n">
        <v>-6.78</v>
      </c>
      <c r="V881" s="19" t="n">
        <v>156</v>
      </c>
    </row>
    <row r="882">
      <c r="A882" s="19" t="inlineStr">
        <is>
          <t>디아이씨</t>
        </is>
      </c>
      <c r="B882" s="19" t="inlineStr">
        <is>
          <t>092200</t>
        </is>
      </c>
      <c r="C882" s="19" t="inlineStr">
        <is>
          <t>[수익극대화]</t>
        </is>
      </c>
      <c r="D882" s="19" t="inlineStr">
        <is>
          <t>[칼손절]</t>
        </is>
      </c>
      <c r="E882" s="19" t="inlineStr">
        <is>
          <t>+10%▶40% 익절 / +20%▶30% 익절 / +40%▶30% 익절</t>
        </is>
      </c>
      <c r="F882" s="19" t="inlineStr">
        <is>
          <t>-2%▶80% 손절 / -4%▶10% 손절 / -6%▶10% 손절</t>
        </is>
      </c>
      <c r="G882" s="19" t="inlineStr">
        <is>
          <t>2026-01-02</t>
        </is>
      </c>
      <c r="H882" s="19" t="inlineStr">
        <is>
          <t>2026-06-08</t>
        </is>
      </c>
      <c r="I882" s="19" t="inlineStr">
        <is>
          <t>예</t>
        </is>
      </c>
      <c r="J882" s="19" t="n">
        <v>0.0005</v>
      </c>
      <c r="K882" s="19" t="n">
        <v>0.0025</v>
      </c>
      <c r="L882" s="19" t="n">
        <v>0.0007</v>
      </c>
      <c r="M882" s="19" t="inlineStr">
        <is>
          <t>2026-04-23</t>
        </is>
      </c>
      <c r="N882" s="19" t="n">
        <v>7355.14</v>
      </c>
      <c r="O882" s="19" t="inlineStr">
        <is>
          <t>2026-04-28</t>
        </is>
      </c>
      <c r="P882" s="19" t="n">
        <v>8124.31</v>
      </c>
      <c r="Q882" s="19" t="inlineStr">
        <is>
          <t>1차 익절 도달(10%)</t>
        </is>
      </c>
      <c r="R882" s="19" t="n">
        <v>13</v>
      </c>
      <c r="S882" s="19" t="n">
        <v>20</v>
      </c>
      <c r="T882" s="19" t="n">
        <v>10.46</v>
      </c>
      <c r="U882" s="19" t="n">
        <v>10.13</v>
      </c>
      <c r="V882" s="19" t="n">
        <v>312</v>
      </c>
    </row>
    <row r="883">
      <c r="A883" s="19" t="inlineStr">
        <is>
          <t>디아이씨</t>
        </is>
      </c>
      <c r="B883" s="19" t="inlineStr">
        <is>
          <t>092200</t>
        </is>
      </c>
      <c r="C883" s="19" t="inlineStr">
        <is>
          <t>[수익극대화]</t>
        </is>
      </c>
      <c r="D883" s="19" t="inlineStr">
        <is>
          <t>[칼손절]</t>
        </is>
      </c>
      <c r="E883" s="19" t="inlineStr">
        <is>
          <t>+10%▶40% 익절 / +20%▶30% 익절 / +40%▶30% 익절</t>
        </is>
      </c>
      <c r="F883" s="19" t="inlineStr">
        <is>
          <t>-2%▶80% 손절 / -4%▶10% 손절 / -6%▶10% 손절</t>
        </is>
      </c>
      <c r="G883" s="19" t="inlineStr">
        <is>
          <t>2026-01-02</t>
        </is>
      </c>
      <c r="H883" s="19" t="inlineStr">
        <is>
          <t>2026-06-08</t>
        </is>
      </c>
      <c r="I883" s="19" t="inlineStr">
        <is>
          <t>예</t>
        </is>
      </c>
      <c r="J883" s="19" t="n">
        <v>0.0005</v>
      </c>
      <c r="K883" s="19" t="n">
        <v>0.0025</v>
      </c>
      <c r="L883" s="19" t="n">
        <v>0.0007</v>
      </c>
      <c r="M883" s="19" t="inlineStr">
        <is>
          <t>2026-04-23</t>
        </is>
      </c>
      <c r="N883" s="19" t="n">
        <v>7355.14</v>
      </c>
      <c r="O883" s="19" t="inlineStr">
        <is>
          <t>2026-05-06</t>
        </is>
      </c>
      <c r="P883" s="19" t="n">
        <v>7174.97</v>
      </c>
      <c r="Q883" s="19" t="inlineStr">
        <is>
          <t>1차 손절 도달(-2%)</t>
        </is>
      </c>
      <c r="R883" s="19" t="n">
        <v>20</v>
      </c>
      <c r="S883" s="19" t="n">
        <v>0</v>
      </c>
      <c r="T883" s="19" t="n">
        <v>-2.45</v>
      </c>
      <c r="U883" s="19" t="n">
        <v>-2.74</v>
      </c>
      <c r="V883" s="19" t="n">
        <v>432</v>
      </c>
    </row>
    <row r="884">
      <c r="A884" s="19" t="inlineStr">
        <is>
          <t>디아이씨</t>
        </is>
      </c>
      <c r="B884" s="19" t="inlineStr">
        <is>
          <t>092200</t>
        </is>
      </c>
      <c r="C884" s="19" t="inlineStr">
        <is>
          <t>[수익극대화]</t>
        </is>
      </c>
      <c r="D884" s="19" t="inlineStr">
        <is>
          <t>[칼손절]</t>
        </is>
      </c>
      <c r="E884" s="19" t="inlineStr">
        <is>
          <t>+10%▶40% 익절 / +20%▶30% 익절 / +40%▶30% 익절</t>
        </is>
      </c>
      <c r="F884" s="19" t="inlineStr">
        <is>
          <t>-2%▶80% 손절 / -4%▶10% 손절 / -6%▶10% 손절</t>
        </is>
      </c>
      <c r="G884" s="19" t="inlineStr">
        <is>
          <t>2026-01-02</t>
        </is>
      </c>
      <c r="H884" s="19" t="inlineStr">
        <is>
          <t>2026-06-08</t>
        </is>
      </c>
      <c r="I884" s="19" t="inlineStr">
        <is>
          <t>예</t>
        </is>
      </c>
      <c r="J884" s="19" t="n">
        <v>0.0005</v>
      </c>
      <c r="K884" s="19" t="n">
        <v>0.0025</v>
      </c>
      <c r="L884" s="19" t="n">
        <v>0.0007</v>
      </c>
      <c r="M884" s="19" t="inlineStr">
        <is>
          <t>2026-05-06</t>
        </is>
      </c>
      <c r="N884" s="19" t="n">
        <v>7185.03</v>
      </c>
      <c r="O884" s="19" t="inlineStr">
        <is>
          <t>2026-05-12</t>
        </is>
      </c>
      <c r="P884" s="19" t="n">
        <v>8743.879999999999</v>
      </c>
      <c r="Q884" s="19" t="inlineStr">
        <is>
          <t>2차 익절 도달(20%)</t>
        </is>
      </c>
      <c r="R884" s="19" t="n">
        <v>10</v>
      </c>
      <c r="S884" s="19" t="n">
        <v>24</v>
      </c>
      <c r="T884" s="19" t="n">
        <v>21.7</v>
      </c>
      <c r="U884" s="19" t="n">
        <v>21.33</v>
      </c>
      <c r="V884" s="19" t="n">
        <v>255</v>
      </c>
    </row>
    <row r="885">
      <c r="A885" s="19" t="inlineStr">
        <is>
          <t>디아이씨</t>
        </is>
      </c>
      <c r="B885" s="19" t="inlineStr">
        <is>
          <t>092200</t>
        </is>
      </c>
      <c r="C885" s="19" t="inlineStr">
        <is>
          <t>[수익극대화]</t>
        </is>
      </c>
      <c r="D885" s="19" t="inlineStr">
        <is>
          <t>[칼손절]</t>
        </is>
      </c>
      <c r="E885" s="19" t="inlineStr">
        <is>
          <t>+10%▶40% 익절 / +20%▶30% 익절 / +40%▶30% 익절</t>
        </is>
      </c>
      <c r="F885" s="19" t="inlineStr">
        <is>
          <t>-2%▶80% 손절 / -4%▶10% 손절 / -6%▶10% 손절</t>
        </is>
      </c>
      <c r="G885" s="19" t="inlineStr">
        <is>
          <t>2026-01-02</t>
        </is>
      </c>
      <c r="H885" s="19" t="inlineStr">
        <is>
          <t>2026-06-08</t>
        </is>
      </c>
      <c r="I885" s="19" t="inlineStr">
        <is>
          <t>예</t>
        </is>
      </c>
      <c r="J885" s="19" t="n">
        <v>0.0005</v>
      </c>
      <c r="K885" s="19" t="n">
        <v>0.0025</v>
      </c>
      <c r="L885" s="19" t="n">
        <v>0.0007</v>
      </c>
      <c r="M885" s="19" t="inlineStr">
        <is>
          <t>2026-05-06</t>
        </is>
      </c>
      <c r="N885" s="19" t="n">
        <v>7185.03</v>
      </c>
      <c r="O885" s="19" t="inlineStr">
        <is>
          <t>2026-05-18</t>
        </is>
      </c>
      <c r="P885" s="19" t="n">
        <v>6895.17</v>
      </c>
      <c r="Q885" s="19" t="inlineStr">
        <is>
          <t>1차 손절 도달(-2%)</t>
        </is>
      </c>
      <c r="R885" s="19" t="n">
        <v>24</v>
      </c>
      <c r="S885" s="19" t="n">
        <v>0</v>
      </c>
      <c r="T885" s="19" t="n">
        <v>-4.03</v>
      </c>
      <c r="U885" s="19" t="n">
        <v>-4.32</v>
      </c>
      <c r="V885" s="19" t="n">
        <v>500</v>
      </c>
    </row>
    <row r="886">
      <c r="A886" s="19" t="inlineStr">
        <is>
          <t>디아이씨</t>
        </is>
      </c>
      <c r="B886" s="19" t="inlineStr">
        <is>
          <t>092200</t>
        </is>
      </c>
      <c r="C886" s="19" t="inlineStr">
        <is>
          <t>[수익극대화]</t>
        </is>
      </c>
      <c r="D886" s="19" t="inlineStr">
        <is>
          <t>[칼손절]</t>
        </is>
      </c>
      <c r="E886" s="19" t="inlineStr">
        <is>
          <t>+10%▶40% 익절 / +20%▶30% 익절 / +40%▶30% 익절</t>
        </is>
      </c>
      <c r="F886" s="19" t="inlineStr">
        <is>
          <t>-2%▶80% 손절 / -4%▶10% 손절 / -6%▶10% 손절</t>
        </is>
      </c>
      <c r="G886" s="19" t="inlineStr">
        <is>
          <t>2026-01-02</t>
        </is>
      </c>
      <c r="H886" s="19" t="inlineStr">
        <is>
          <t>2026-06-08</t>
        </is>
      </c>
      <c r="I886" s="19" t="inlineStr">
        <is>
          <t>예</t>
        </is>
      </c>
      <c r="J886" s="19" t="n">
        <v>0.0005</v>
      </c>
      <c r="K886" s="19" t="n">
        <v>0.0025</v>
      </c>
      <c r="L886" s="19" t="n">
        <v>0.0007</v>
      </c>
      <c r="M886" s="19" t="inlineStr">
        <is>
          <t>2026-05-18</t>
        </is>
      </c>
      <c r="N886" s="19" t="n">
        <v>6904.83</v>
      </c>
      <c r="O886" s="19" t="inlineStr">
        <is>
          <t>2026-05-19</t>
        </is>
      </c>
      <c r="P886" s="19" t="n">
        <v>6515.44</v>
      </c>
      <c r="Q886" s="19" t="inlineStr">
        <is>
          <t>2차 손절 도달(-4%)</t>
        </is>
      </c>
      <c r="R886" s="19" t="n">
        <v>3</v>
      </c>
      <c r="S886" s="19" t="n">
        <v>34</v>
      </c>
      <c r="T886" s="19" t="n">
        <v>-5.64</v>
      </c>
      <c r="U886" s="19" t="n">
        <v>-5.92</v>
      </c>
      <c r="V886" s="19" t="n">
        <v>59</v>
      </c>
    </row>
    <row r="887">
      <c r="A887" s="19" t="inlineStr">
        <is>
          <t>디아이씨</t>
        </is>
      </c>
      <c r="B887" s="19" t="inlineStr">
        <is>
          <t>092200</t>
        </is>
      </c>
      <c r="C887" s="19" t="inlineStr">
        <is>
          <t>[수익극대화]</t>
        </is>
      </c>
      <c r="D887" s="19" t="inlineStr">
        <is>
          <t>[칼손절]</t>
        </is>
      </c>
      <c r="E887" s="19" t="inlineStr">
        <is>
          <t>+10%▶40% 익절 / +20%▶30% 익절 / +40%▶30% 익절</t>
        </is>
      </c>
      <c r="F887" s="19" t="inlineStr">
        <is>
          <t>-2%▶80% 손절 / -4%▶10% 손절 / -6%▶10% 손절</t>
        </is>
      </c>
      <c r="G887" s="19" t="inlineStr">
        <is>
          <t>2026-01-02</t>
        </is>
      </c>
      <c r="H887" s="19" t="inlineStr">
        <is>
          <t>2026-06-08</t>
        </is>
      </c>
      <c r="I887" s="19" t="inlineStr">
        <is>
          <t>예</t>
        </is>
      </c>
      <c r="J887" s="19" t="n">
        <v>0.0005</v>
      </c>
      <c r="K887" s="19" t="n">
        <v>0.0025</v>
      </c>
      <c r="L887" s="19" t="n">
        <v>0.0007</v>
      </c>
      <c r="M887" s="19" t="inlineStr">
        <is>
          <t>2026-05-18</t>
        </is>
      </c>
      <c r="N887" s="19" t="n">
        <v>6904.83</v>
      </c>
      <c r="O887" s="19" t="inlineStr">
        <is>
          <t>2026-05-20</t>
        </is>
      </c>
      <c r="P887" s="19" t="n">
        <v>6185.67</v>
      </c>
      <c r="Q887" s="19" t="inlineStr">
        <is>
          <t>최종 손절 도달(-6%)</t>
        </is>
      </c>
      <c r="R887" s="19" t="n">
        <v>34</v>
      </c>
      <c r="S887" s="19" t="n">
        <v>0</v>
      </c>
      <c r="T887" s="19" t="n">
        <v>-10.42</v>
      </c>
      <c r="U887" s="19" t="n">
        <v>-10.68</v>
      </c>
      <c r="V887" s="19" t="n">
        <v>643</v>
      </c>
    </row>
    <row r="888">
      <c r="A888" s="19" t="inlineStr">
        <is>
          <t>디아이씨</t>
        </is>
      </c>
      <c r="B888" s="19" t="inlineStr">
        <is>
          <t>092200</t>
        </is>
      </c>
      <c r="C888" s="19" t="inlineStr">
        <is>
          <t>[수익극대화]</t>
        </is>
      </c>
      <c r="D888" s="19" t="inlineStr">
        <is>
          <t>[정석방어]</t>
        </is>
      </c>
      <c r="E888" s="19" t="inlineStr">
        <is>
          <t>+10%▶40% 익절 / +20%▶30% 익절 / +40%▶30% 익절</t>
        </is>
      </c>
      <c r="F888" s="19" t="inlineStr">
        <is>
          <t>-3%▶70% 손절 / -5%▶20% 손절 / -10%▶10% 손절</t>
        </is>
      </c>
      <c r="G888" s="19" t="inlineStr">
        <is>
          <t>2026-01-02</t>
        </is>
      </c>
      <c r="H888" s="19" t="inlineStr">
        <is>
          <t>2026-06-08</t>
        </is>
      </c>
      <c r="I888" s="19" t="inlineStr">
        <is>
          <t>예</t>
        </is>
      </c>
      <c r="J888" s="19" t="n">
        <v>0.0005</v>
      </c>
      <c r="K888" s="19" t="n">
        <v>0.0025</v>
      </c>
      <c r="L888" s="19" t="n">
        <v>0.0007</v>
      </c>
      <c r="M888" s="19" t="inlineStr">
        <is>
          <t>2026-02-26</t>
        </is>
      </c>
      <c r="N888" s="19" t="n">
        <v>10197.13</v>
      </c>
      <c r="O888" s="19" t="inlineStr">
        <is>
          <t>2026-03-03</t>
        </is>
      </c>
      <c r="P888" s="19" t="n">
        <v>9443.389999999999</v>
      </c>
      <c r="Q888" s="19" t="inlineStr">
        <is>
          <t>2차 손절 도달(-5%)</t>
        </is>
      </c>
      <c r="R888" s="19" t="n">
        <v>5</v>
      </c>
      <c r="S888" s="19" t="n">
        <v>24</v>
      </c>
      <c r="T888" s="19" t="n">
        <v>-7.39</v>
      </c>
      <c r="U888" s="19" t="n">
        <v>-7.67</v>
      </c>
      <c r="V888" s="19" t="n">
        <v>144</v>
      </c>
    </row>
    <row r="889">
      <c r="A889" s="19" t="inlineStr">
        <is>
          <t>디아이씨</t>
        </is>
      </c>
      <c r="B889" s="19" t="inlineStr">
        <is>
          <t>092200</t>
        </is>
      </c>
      <c r="C889" s="19" t="inlineStr">
        <is>
          <t>[수익극대화]</t>
        </is>
      </c>
      <c r="D889" s="19" t="inlineStr">
        <is>
          <t>[정석방어]</t>
        </is>
      </c>
      <c r="E889" s="19" t="inlineStr">
        <is>
          <t>+10%▶40% 익절 / +20%▶30% 익절 / +40%▶30% 익절</t>
        </is>
      </c>
      <c r="F889" s="19" t="inlineStr">
        <is>
          <t>-3%▶70% 손절 / -5%▶20% 손절 / -10%▶10% 손절</t>
        </is>
      </c>
      <c r="G889" s="19" t="inlineStr">
        <is>
          <t>2026-01-02</t>
        </is>
      </c>
      <c r="H889" s="19" t="inlineStr">
        <is>
          <t>2026-06-08</t>
        </is>
      </c>
      <c r="I889" s="19" t="inlineStr">
        <is>
          <t>예</t>
        </is>
      </c>
      <c r="J889" s="19" t="n">
        <v>0.0005</v>
      </c>
      <c r="K889" s="19" t="n">
        <v>0.0025</v>
      </c>
      <c r="L889" s="19" t="n">
        <v>0.0007</v>
      </c>
      <c r="M889" s="19" t="inlineStr">
        <is>
          <t>2026-02-26</t>
        </is>
      </c>
      <c r="N889" s="19" t="n">
        <v>10197.13</v>
      </c>
      <c r="O889" s="19" t="inlineStr">
        <is>
          <t>2026-03-04</t>
        </is>
      </c>
      <c r="P889" s="19" t="n">
        <v>8084.34</v>
      </c>
      <c r="Q889" s="19" t="inlineStr">
        <is>
          <t>최종 손절 도달(-10%)</t>
        </is>
      </c>
      <c r="R889" s="19" t="n">
        <v>24</v>
      </c>
      <c r="S889" s="19" t="n">
        <v>0</v>
      </c>
      <c r="T889" s="19" t="n">
        <v>-20.72</v>
      </c>
      <c r="U889" s="19" t="n">
        <v>-20.96</v>
      </c>
      <c r="V889" s="19" t="n">
        <v>607</v>
      </c>
    </row>
    <row r="890">
      <c r="A890" s="19" t="inlineStr">
        <is>
          <t>디아이씨</t>
        </is>
      </c>
      <c r="B890" s="19" t="inlineStr">
        <is>
          <t>092200</t>
        </is>
      </c>
      <c r="C890" s="19" t="inlineStr">
        <is>
          <t>[수익극대화]</t>
        </is>
      </c>
      <c r="D890" s="19" t="inlineStr">
        <is>
          <t>[정석방어]</t>
        </is>
      </c>
      <c r="E890" s="19" t="inlineStr">
        <is>
          <t>+10%▶40% 익절 / +20%▶30% 익절 / +40%▶30% 익절</t>
        </is>
      </c>
      <c r="F890" s="19" t="inlineStr">
        <is>
          <t>-3%▶70% 손절 / -5%▶20% 손절 / -10%▶10% 손절</t>
        </is>
      </c>
      <c r="G890" s="19" t="inlineStr">
        <is>
          <t>2026-01-02</t>
        </is>
      </c>
      <c r="H890" s="19" t="inlineStr">
        <is>
          <t>2026-06-08</t>
        </is>
      </c>
      <c r="I890" s="19" t="inlineStr">
        <is>
          <t>예</t>
        </is>
      </c>
      <c r="J890" s="19" t="n">
        <v>0.0005</v>
      </c>
      <c r="K890" s="19" t="n">
        <v>0.0025</v>
      </c>
      <c r="L890" s="19" t="n">
        <v>0.0007</v>
      </c>
      <c r="M890" s="19" t="inlineStr">
        <is>
          <t>2026-03-17</t>
        </is>
      </c>
      <c r="N890" s="19" t="n">
        <v>9416.59</v>
      </c>
      <c r="O890" s="19" t="inlineStr">
        <is>
          <t>2026-03-23</t>
        </is>
      </c>
      <c r="P890" s="19" t="n">
        <v>8444.08</v>
      </c>
      <c r="Q890" s="19" t="inlineStr">
        <is>
          <t>최종 손절 도달(-10%)</t>
        </is>
      </c>
      <c r="R890" s="19" t="n">
        <v>25</v>
      </c>
      <c r="S890" s="19" t="n">
        <v>0</v>
      </c>
      <c r="T890" s="19" t="n">
        <v>-10.33</v>
      </c>
      <c r="U890" s="19" t="n">
        <v>-10.6</v>
      </c>
      <c r="V890" s="19" t="n">
        <v>645</v>
      </c>
    </row>
    <row r="891">
      <c r="A891" s="19" t="inlineStr">
        <is>
          <t>디아이씨</t>
        </is>
      </c>
      <c r="B891" s="19" t="inlineStr">
        <is>
          <t>092200</t>
        </is>
      </c>
      <c r="C891" s="19" t="inlineStr">
        <is>
          <t>[수익극대화]</t>
        </is>
      </c>
      <c r="D891" s="19" t="inlineStr">
        <is>
          <t>[정석방어]</t>
        </is>
      </c>
      <c r="E891" s="19" t="inlineStr">
        <is>
          <t>+10%▶40% 익절 / +20%▶30% 익절 / +40%▶30% 익절</t>
        </is>
      </c>
      <c r="F891" s="19" t="inlineStr">
        <is>
          <t>-3%▶70% 손절 / -5%▶20% 손절 / -10%▶10% 손절</t>
        </is>
      </c>
      <c r="G891" s="19" t="inlineStr">
        <is>
          <t>2026-01-02</t>
        </is>
      </c>
      <c r="H891" s="19" t="inlineStr">
        <is>
          <t>2026-06-08</t>
        </is>
      </c>
      <c r="I891" s="19" t="inlineStr">
        <is>
          <t>예</t>
        </is>
      </c>
      <c r="J891" s="19" t="n">
        <v>0.0005</v>
      </c>
      <c r="K891" s="19" t="n">
        <v>0.0025</v>
      </c>
      <c r="L891" s="19" t="n">
        <v>0.0007</v>
      </c>
      <c r="M891" s="19" t="inlineStr">
        <is>
          <t>2026-03-23</t>
        </is>
      </c>
      <c r="N891" s="19" t="n">
        <v>8455.91</v>
      </c>
      <c r="O891" s="19" t="inlineStr">
        <is>
          <t>2026-04-02</t>
        </is>
      </c>
      <c r="P891" s="19" t="n">
        <v>8064.35</v>
      </c>
      <c r="Q891" s="19" t="inlineStr">
        <is>
          <t>1차 손절 도달(-3%)</t>
        </is>
      </c>
      <c r="R891" s="19" t="n">
        <v>17</v>
      </c>
      <c r="S891" s="19" t="n">
        <v>8</v>
      </c>
      <c r="T891" s="19" t="n">
        <v>-4.63</v>
      </c>
      <c r="U891" s="19" t="n">
        <v>-4.92</v>
      </c>
      <c r="V891" s="19" t="n">
        <v>415</v>
      </c>
    </row>
    <row r="892">
      <c r="A892" s="19" t="inlineStr">
        <is>
          <t>디아이씨</t>
        </is>
      </c>
      <c r="B892" s="19" t="inlineStr">
        <is>
          <t>092200</t>
        </is>
      </c>
      <c r="C892" s="19" t="inlineStr">
        <is>
          <t>[수익극대화]</t>
        </is>
      </c>
      <c r="D892" s="19" t="inlineStr">
        <is>
          <t>[정석방어]</t>
        </is>
      </c>
      <c r="E892" s="19" t="inlineStr">
        <is>
          <t>+10%▶40% 익절 / +20%▶30% 익절 / +40%▶30% 익절</t>
        </is>
      </c>
      <c r="F892" s="19" t="inlineStr">
        <is>
          <t>-3%▶70% 손절 / -5%▶20% 손절 / -10%▶10% 손절</t>
        </is>
      </c>
      <c r="G892" s="19" t="inlineStr">
        <is>
          <t>2026-01-02</t>
        </is>
      </c>
      <c r="H892" s="19" t="inlineStr">
        <is>
          <t>2026-06-08</t>
        </is>
      </c>
      <c r="I892" s="19" t="inlineStr">
        <is>
          <t>예</t>
        </is>
      </c>
      <c r="J892" s="19" t="n">
        <v>0.0005</v>
      </c>
      <c r="K892" s="19" t="n">
        <v>0.0025</v>
      </c>
      <c r="L892" s="19" t="n">
        <v>0.0007</v>
      </c>
      <c r="M892" s="19" t="inlineStr">
        <is>
          <t>2026-03-23</t>
        </is>
      </c>
      <c r="N892" s="19" t="n">
        <v>8455.91</v>
      </c>
      <c r="O892" s="19" t="inlineStr">
        <is>
          <t>2026-04-06</t>
        </is>
      </c>
      <c r="P892" s="19" t="n">
        <v>7894.47</v>
      </c>
      <c r="Q892" s="19" t="inlineStr">
        <is>
          <t>2차 손절 도달(-5%)</t>
        </is>
      </c>
      <c r="R892" s="19" t="n">
        <v>5</v>
      </c>
      <c r="S892" s="19" t="n">
        <v>3</v>
      </c>
      <c r="T892" s="19" t="n">
        <v>-6.64</v>
      </c>
      <c r="U892" s="19" t="n">
        <v>-6.92</v>
      </c>
      <c r="V892" s="19" t="n">
        <v>120</v>
      </c>
    </row>
    <row r="893">
      <c r="A893" s="19" t="inlineStr">
        <is>
          <t>디아이씨</t>
        </is>
      </c>
      <c r="B893" s="19" t="inlineStr">
        <is>
          <t>092200</t>
        </is>
      </c>
      <c r="C893" s="19" t="inlineStr">
        <is>
          <t>[수익극대화]</t>
        </is>
      </c>
      <c r="D893" s="19" t="inlineStr">
        <is>
          <t>[정석방어]</t>
        </is>
      </c>
      <c r="E893" s="19" t="inlineStr">
        <is>
          <t>+10%▶40% 익절 / +20%▶30% 익절 / +40%▶30% 익절</t>
        </is>
      </c>
      <c r="F893" s="19" t="inlineStr">
        <is>
          <t>-3%▶70% 손절 / -5%▶20% 손절 / -10%▶10% 손절</t>
        </is>
      </c>
      <c r="G893" s="19" t="inlineStr">
        <is>
          <t>2026-01-02</t>
        </is>
      </c>
      <c r="H893" s="19" t="inlineStr">
        <is>
          <t>2026-06-08</t>
        </is>
      </c>
      <c r="I893" s="19" t="inlineStr">
        <is>
          <t>예</t>
        </is>
      </c>
      <c r="J893" s="19" t="n">
        <v>0.0005</v>
      </c>
      <c r="K893" s="19" t="n">
        <v>0.0025</v>
      </c>
      <c r="L893" s="19" t="n">
        <v>0.0007</v>
      </c>
      <c r="M893" s="19" t="inlineStr">
        <is>
          <t>2026-03-23</t>
        </is>
      </c>
      <c r="N893" s="19" t="n">
        <v>8455.91</v>
      </c>
      <c r="O893" s="19" t="inlineStr">
        <is>
          <t>2026-04-20</t>
        </is>
      </c>
      <c r="P893" s="19" t="n">
        <v>7544.72</v>
      </c>
      <c r="Q893" s="19" t="inlineStr">
        <is>
          <t>최종 손절 도달(-10%)</t>
        </is>
      </c>
      <c r="R893" s="19" t="n">
        <v>3</v>
      </c>
      <c r="S893" s="19" t="n">
        <v>0</v>
      </c>
      <c r="T893" s="19" t="n">
        <v>-10.78</v>
      </c>
      <c r="U893" s="19" t="n">
        <v>-11.04</v>
      </c>
      <c r="V893" s="19" t="n">
        <v>69</v>
      </c>
    </row>
    <row r="894">
      <c r="A894" s="19" t="inlineStr">
        <is>
          <t>디아이씨</t>
        </is>
      </c>
      <c r="B894" s="19" t="inlineStr">
        <is>
          <t>092200</t>
        </is>
      </c>
      <c r="C894" s="19" t="inlineStr">
        <is>
          <t>[수익극대화]</t>
        </is>
      </c>
      <c r="D894" s="19" t="inlineStr">
        <is>
          <t>[정석방어]</t>
        </is>
      </c>
      <c r="E894" s="19" t="inlineStr">
        <is>
          <t>+10%▶40% 익절 / +20%▶30% 익절 / +40%▶30% 익절</t>
        </is>
      </c>
      <c r="F894" s="19" t="inlineStr">
        <is>
          <t>-3%▶70% 손절 / -5%▶20% 손절 / -10%▶10% 손절</t>
        </is>
      </c>
      <c r="G894" s="19" t="inlineStr">
        <is>
          <t>2026-01-02</t>
        </is>
      </c>
      <c r="H894" s="19" t="inlineStr">
        <is>
          <t>2026-06-08</t>
        </is>
      </c>
      <c r="I894" s="19" t="inlineStr">
        <is>
          <t>예</t>
        </is>
      </c>
      <c r="J894" s="19" t="n">
        <v>0.0005</v>
      </c>
      <c r="K894" s="19" t="n">
        <v>0.0025</v>
      </c>
      <c r="L894" s="19" t="n">
        <v>0.0007</v>
      </c>
      <c r="M894" s="19" t="inlineStr">
        <is>
          <t>2026-04-20</t>
        </is>
      </c>
      <c r="N894" s="19" t="n">
        <v>7555.28</v>
      </c>
      <c r="O894" s="19" t="inlineStr">
        <is>
          <t>2026-05-06</t>
        </is>
      </c>
      <c r="P894" s="19" t="n">
        <v>7174.97</v>
      </c>
      <c r="Q894" s="19" t="inlineStr">
        <is>
          <t>1차 손절 도달(-3%)</t>
        </is>
      </c>
      <c r="R894" s="19" t="n">
        <v>18</v>
      </c>
      <c r="S894" s="19" t="n">
        <v>9</v>
      </c>
      <c r="T894" s="19" t="n">
        <v>-5.03</v>
      </c>
      <c r="U894" s="19" t="n">
        <v>-5.32</v>
      </c>
      <c r="V894" s="19" t="n">
        <v>391</v>
      </c>
    </row>
    <row r="895">
      <c r="A895" s="19" t="inlineStr">
        <is>
          <t>디아이씨</t>
        </is>
      </c>
      <c r="B895" s="19" t="inlineStr">
        <is>
          <t>092200</t>
        </is>
      </c>
      <c r="C895" s="19" t="inlineStr">
        <is>
          <t>[수익극대화]</t>
        </is>
      </c>
      <c r="D895" s="19" t="inlineStr">
        <is>
          <t>[정석방어]</t>
        </is>
      </c>
      <c r="E895" s="19" t="inlineStr">
        <is>
          <t>+10%▶40% 익절 / +20%▶30% 익절 / +40%▶30% 익절</t>
        </is>
      </c>
      <c r="F895" s="19" t="inlineStr">
        <is>
          <t>-3%▶70% 손절 / -5%▶20% 손절 / -10%▶10% 손절</t>
        </is>
      </c>
      <c r="G895" s="19" t="inlineStr">
        <is>
          <t>2026-01-02</t>
        </is>
      </c>
      <c r="H895" s="19" t="inlineStr">
        <is>
          <t>2026-06-08</t>
        </is>
      </c>
      <c r="I895" s="19" t="inlineStr">
        <is>
          <t>예</t>
        </is>
      </c>
      <c r="J895" s="19" t="n">
        <v>0.0005</v>
      </c>
      <c r="K895" s="19" t="n">
        <v>0.0025</v>
      </c>
      <c r="L895" s="19" t="n">
        <v>0.0007</v>
      </c>
      <c r="M895" s="19" t="inlineStr">
        <is>
          <t>2026-04-20</t>
        </is>
      </c>
      <c r="N895" s="19" t="n">
        <v>7555.28</v>
      </c>
      <c r="O895" s="19" t="inlineStr">
        <is>
          <t>2026-05-12</t>
        </is>
      </c>
      <c r="P895" s="19" t="n">
        <v>8743.879999999999</v>
      </c>
      <c r="Q895" s="19" t="inlineStr">
        <is>
          <t>1차 익절 도달(10%)</t>
        </is>
      </c>
      <c r="R895" s="19" t="n">
        <v>9</v>
      </c>
      <c r="S895" s="19" t="n">
        <v>0</v>
      </c>
      <c r="T895" s="19" t="n">
        <v>15.73</v>
      </c>
      <c r="U895" s="19" t="n">
        <v>15.38</v>
      </c>
      <c r="V895" s="19" t="n">
        <v>231</v>
      </c>
    </row>
    <row r="896">
      <c r="A896" s="19" t="inlineStr">
        <is>
          <t>디아이씨</t>
        </is>
      </c>
      <c r="B896" s="19" t="inlineStr">
        <is>
          <t>092200</t>
        </is>
      </c>
      <c r="C896" s="19" t="inlineStr">
        <is>
          <t>[수익극대화]</t>
        </is>
      </c>
      <c r="D896" s="19" t="inlineStr">
        <is>
          <t>[정석방어]</t>
        </is>
      </c>
      <c r="E896" s="19" t="inlineStr">
        <is>
          <t>+10%▶40% 익절 / +20%▶30% 익절 / +40%▶30% 익절</t>
        </is>
      </c>
      <c r="F896" s="19" t="inlineStr">
        <is>
          <t>-3%▶70% 손절 / -5%▶20% 손절 / -10%▶10% 손절</t>
        </is>
      </c>
      <c r="G896" s="19" t="inlineStr">
        <is>
          <t>2026-01-02</t>
        </is>
      </c>
      <c r="H896" s="19" t="inlineStr">
        <is>
          <t>2026-06-08</t>
        </is>
      </c>
      <c r="I896" s="19" t="inlineStr">
        <is>
          <t>예</t>
        </is>
      </c>
      <c r="J896" s="19" t="n">
        <v>0.0005</v>
      </c>
      <c r="K896" s="19" t="n">
        <v>0.0025</v>
      </c>
      <c r="L896" s="19" t="n">
        <v>0.0007</v>
      </c>
      <c r="M896" s="19" t="inlineStr">
        <is>
          <t>2026-05-15</t>
        </is>
      </c>
      <c r="N896" s="19" t="n">
        <v>7175.02</v>
      </c>
      <c r="O896" s="19" t="inlineStr">
        <is>
          <t>2026-05-18</t>
        </is>
      </c>
      <c r="P896" s="19" t="n">
        <v>6895.17</v>
      </c>
      <c r="Q896" s="19" t="inlineStr">
        <is>
          <t>1차 손절 도달(-3%)</t>
        </is>
      </c>
      <c r="R896" s="19" t="n">
        <v>20</v>
      </c>
      <c r="S896" s="19" t="n">
        <v>9</v>
      </c>
      <c r="T896" s="19" t="n">
        <v>-3.9</v>
      </c>
      <c r="U896" s="19" t="n">
        <v>-4.19</v>
      </c>
      <c r="V896" s="19" t="n">
        <v>417</v>
      </c>
    </row>
    <row r="897">
      <c r="A897" s="19" t="inlineStr">
        <is>
          <t>디아이씨</t>
        </is>
      </c>
      <c r="B897" s="19" t="inlineStr">
        <is>
          <t>092200</t>
        </is>
      </c>
      <c r="C897" s="19" t="inlineStr">
        <is>
          <t>[수익극대화]</t>
        </is>
      </c>
      <c r="D897" s="19" t="inlineStr">
        <is>
          <t>[정석방어]</t>
        </is>
      </c>
      <c r="E897" s="19" t="inlineStr">
        <is>
          <t>+10%▶40% 익절 / +20%▶30% 익절 / +40%▶30% 익절</t>
        </is>
      </c>
      <c r="F897" s="19" t="inlineStr">
        <is>
          <t>-3%▶70% 손절 / -5%▶20% 손절 / -10%▶10% 손절</t>
        </is>
      </c>
      <c r="G897" s="19" t="inlineStr">
        <is>
          <t>2026-01-02</t>
        </is>
      </c>
      <c r="H897" s="19" t="inlineStr">
        <is>
          <t>2026-06-08</t>
        </is>
      </c>
      <c r="I897" s="19" t="inlineStr">
        <is>
          <t>예</t>
        </is>
      </c>
      <c r="J897" s="19" t="n">
        <v>0.0005</v>
      </c>
      <c r="K897" s="19" t="n">
        <v>0.0025</v>
      </c>
      <c r="L897" s="19" t="n">
        <v>0.0007</v>
      </c>
      <c r="M897" s="19" t="inlineStr">
        <is>
          <t>2026-05-15</t>
        </is>
      </c>
      <c r="N897" s="19" t="n">
        <v>7175.02</v>
      </c>
      <c r="O897" s="19" t="inlineStr">
        <is>
          <t>2026-05-19</t>
        </is>
      </c>
      <c r="P897" s="19" t="n">
        <v>6515.44</v>
      </c>
      <c r="Q897" s="19" t="inlineStr">
        <is>
          <t>2차 손절 도달(-5%)</t>
        </is>
      </c>
      <c r="R897" s="19" t="n">
        <v>5</v>
      </c>
      <c r="S897" s="19" t="n">
        <v>4</v>
      </c>
      <c r="T897" s="19" t="n">
        <v>-9.19</v>
      </c>
      <c r="U897" s="19" t="n">
        <v>-9.470000000000001</v>
      </c>
      <c r="V897" s="19" t="n">
        <v>99</v>
      </c>
    </row>
    <row r="898">
      <c r="A898" s="19" t="inlineStr">
        <is>
          <t>디아이씨</t>
        </is>
      </c>
      <c r="B898" s="19" t="inlineStr">
        <is>
          <t>092200</t>
        </is>
      </c>
      <c r="C898" s="19" t="inlineStr">
        <is>
          <t>[수익극대화]</t>
        </is>
      </c>
      <c r="D898" s="19" t="inlineStr">
        <is>
          <t>[정석방어]</t>
        </is>
      </c>
      <c r="E898" s="19" t="inlineStr">
        <is>
          <t>+10%▶40% 익절 / +20%▶30% 익절 / +40%▶30% 익절</t>
        </is>
      </c>
      <c r="F898" s="19" t="inlineStr">
        <is>
          <t>-3%▶70% 손절 / -5%▶20% 손절 / -10%▶10% 손절</t>
        </is>
      </c>
      <c r="G898" s="19" t="inlineStr">
        <is>
          <t>2026-01-02</t>
        </is>
      </c>
      <c r="H898" s="19" t="inlineStr">
        <is>
          <t>2026-06-08</t>
        </is>
      </c>
      <c r="I898" s="19" t="inlineStr">
        <is>
          <t>예</t>
        </is>
      </c>
      <c r="J898" s="19" t="n">
        <v>0.0005</v>
      </c>
      <c r="K898" s="19" t="n">
        <v>0.0025</v>
      </c>
      <c r="L898" s="19" t="n">
        <v>0.0007</v>
      </c>
      <c r="M898" s="19" t="inlineStr">
        <is>
          <t>2026-05-15</t>
        </is>
      </c>
      <c r="N898" s="19" t="n">
        <v>7175.02</v>
      </c>
      <c r="O898" s="19" t="inlineStr">
        <is>
          <t>2026-05-20</t>
        </is>
      </c>
      <c r="P898" s="19" t="n">
        <v>6185.67</v>
      </c>
      <c r="Q898" s="19" t="inlineStr">
        <is>
          <t>최종 손절 도달(-10%)</t>
        </is>
      </c>
      <c r="R898" s="19" t="n">
        <v>4</v>
      </c>
      <c r="S898" s="19" t="n">
        <v>0</v>
      </c>
      <c r="T898" s="19" t="n">
        <v>-13.79</v>
      </c>
      <c r="U898" s="19" t="n">
        <v>-14.05</v>
      </c>
      <c r="V898" s="19" t="n">
        <v>76</v>
      </c>
    </row>
    <row r="899">
      <c r="A899" s="19" t="inlineStr">
        <is>
          <t>디아이씨</t>
        </is>
      </c>
      <c r="B899" s="19" t="inlineStr">
        <is>
          <t>092200</t>
        </is>
      </c>
      <c r="C899" s="19" t="inlineStr">
        <is>
          <t>[수익극대화]</t>
        </is>
      </c>
      <c r="D899" s="19" t="inlineStr">
        <is>
          <t>[변동성허용]</t>
        </is>
      </c>
      <c r="E899" s="19" t="inlineStr">
        <is>
          <t>+10%▶40% 익절 / +20%▶30% 익절 / +40%▶30% 익절</t>
        </is>
      </c>
      <c r="F899" s="19" t="inlineStr">
        <is>
          <t>-5%▶50% 손절 / -10%▶30% 손절 / -15%▶20% 손절</t>
        </is>
      </c>
      <c r="G899" s="19" t="inlineStr">
        <is>
          <t>2026-01-02</t>
        </is>
      </c>
      <c r="H899" s="19" t="inlineStr">
        <is>
          <t>2026-06-08</t>
        </is>
      </c>
      <c r="I899" s="19" t="inlineStr">
        <is>
          <t>예</t>
        </is>
      </c>
      <c r="J899" s="19" t="n">
        <v>0.0005</v>
      </c>
      <c r="K899" s="19" t="n">
        <v>0.0025</v>
      </c>
      <c r="L899" s="19" t="n">
        <v>0.0007</v>
      </c>
      <c r="M899" s="19" t="inlineStr">
        <is>
          <t>2026-02-26</t>
        </is>
      </c>
      <c r="N899" s="19" t="n">
        <v>10197.13</v>
      </c>
      <c r="O899" s="19" t="inlineStr">
        <is>
          <t>2026-03-03</t>
        </is>
      </c>
      <c r="P899" s="19" t="n">
        <v>9443.389999999999</v>
      </c>
      <c r="Q899" s="19" t="inlineStr">
        <is>
          <t>1차 손절 도달(-5%)</t>
        </is>
      </c>
      <c r="R899" s="19" t="n">
        <v>14</v>
      </c>
      <c r="S899" s="19" t="n">
        <v>15</v>
      </c>
      <c r="T899" s="19" t="n">
        <v>-7.39</v>
      </c>
      <c r="U899" s="19" t="n">
        <v>-7.67</v>
      </c>
      <c r="V899" s="19" t="n">
        <v>402</v>
      </c>
    </row>
    <row r="900">
      <c r="A900" s="19" t="inlineStr">
        <is>
          <t>디아이씨</t>
        </is>
      </c>
      <c r="B900" s="19" t="inlineStr">
        <is>
          <t>092200</t>
        </is>
      </c>
      <c r="C900" s="19" t="inlineStr">
        <is>
          <t>[수익극대화]</t>
        </is>
      </c>
      <c r="D900" s="19" t="inlineStr">
        <is>
          <t>[변동성허용]</t>
        </is>
      </c>
      <c r="E900" s="19" t="inlineStr">
        <is>
          <t>+10%▶40% 익절 / +20%▶30% 익절 / +40%▶30% 익절</t>
        </is>
      </c>
      <c r="F900" s="19" t="inlineStr">
        <is>
          <t>-5%▶50% 손절 / -10%▶30% 손절 / -15%▶20% 손절</t>
        </is>
      </c>
      <c r="G900" s="19" t="inlineStr">
        <is>
          <t>2026-01-02</t>
        </is>
      </c>
      <c r="H900" s="19" t="inlineStr">
        <is>
          <t>2026-06-08</t>
        </is>
      </c>
      <c r="I900" s="19" t="inlineStr">
        <is>
          <t>예</t>
        </is>
      </c>
      <c r="J900" s="19" t="n">
        <v>0.0005</v>
      </c>
      <c r="K900" s="19" t="n">
        <v>0.0025</v>
      </c>
      <c r="L900" s="19" t="n">
        <v>0.0007</v>
      </c>
      <c r="M900" s="19" t="inlineStr">
        <is>
          <t>2026-02-26</t>
        </is>
      </c>
      <c r="N900" s="19" t="n">
        <v>10197.13</v>
      </c>
      <c r="O900" s="19" t="inlineStr">
        <is>
          <t>2026-03-04</t>
        </is>
      </c>
      <c r="P900" s="19" t="n">
        <v>8084.34</v>
      </c>
      <c r="Q900" s="19" t="inlineStr">
        <is>
          <t>최종 손절 도달(-15%)</t>
        </is>
      </c>
      <c r="R900" s="19" t="n">
        <v>15</v>
      </c>
      <c r="S900" s="19" t="n">
        <v>0</v>
      </c>
      <c r="T900" s="19" t="n">
        <v>-20.72</v>
      </c>
      <c r="U900" s="19" t="n">
        <v>-20.96</v>
      </c>
      <c r="V900" s="19" t="n">
        <v>380</v>
      </c>
    </row>
    <row r="901">
      <c r="A901" s="19" t="inlineStr">
        <is>
          <t>디아이씨</t>
        </is>
      </c>
      <c r="B901" s="19" t="inlineStr">
        <is>
          <t>092200</t>
        </is>
      </c>
      <c r="C901" s="19" t="inlineStr">
        <is>
          <t>[수익극대화]</t>
        </is>
      </c>
      <c r="D901" s="19" t="inlineStr">
        <is>
          <t>[변동성허용]</t>
        </is>
      </c>
      <c r="E901" s="19" t="inlineStr">
        <is>
          <t>+10%▶40% 익절 / +20%▶30% 익절 / +40%▶30% 익절</t>
        </is>
      </c>
      <c r="F901" s="19" t="inlineStr">
        <is>
          <t>-5%▶50% 손절 / -10%▶30% 손절 / -15%▶20% 손절</t>
        </is>
      </c>
      <c r="G901" s="19" t="inlineStr">
        <is>
          <t>2026-01-02</t>
        </is>
      </c>
      <c r="H901" s="19" t="inlineStr">
        <is>
          <t>2026-06-08</t>
        </is>
      </c>
      <c r="I901" s="19" t="inlineStr">
        <is>
          <t>예</t>
        </is>
      </c>
      <c r="J901" s="19" t="n">
        <v>0.0005</v>
      </c>
      <c r="K901" s="19" t="n">
        <v>0.0025</v>
      </c>
      <c r="L901" s="19" t="n">
        <v>0.0007</v>
      </c>
      <c r="M901" s="19" t="inlineStr">
        <is>
          <t>2026-03-17</t>
        </is>
      </c>
      <c r="N901" s="19" t="n">
        <v>9416.59</v>
      </c>
      <c r="O901" s="19" t="inlineStr">
        <is>
          <t>2026-03-23</t>
        </is>
      </c>
      <c r="P901" s="19" t="n">
        <v>8444.08</v>
      </c>
      <c r="Q901" s="19" t="inlineStr">
        <is>
          <t>2차 손절 도달(-10%)</t>
        </is>
      </c>
      <c r="R901" s="19" t="n">
        <v>8</v>
      </c>
      <c r="S901" s="19" t="n">
        <v>19</v>
      </c>
      <c r="T901" s="19" t="n">
        <v>-10.33</v>
      </c>
      <c r="U901" s="19" t="n">
        <v>-10.6</v>
      </c>
      <c r="V901" s="19" t="n">
        <v>207</v>
      </c>
    </row>
    <row r="902">
      <c r="A902" s="19" t="inlineStr">
        <is>
          <t>디아이씨</t>
        </is>
      </c>
      <c r="B902" s="19" t="inlineStr">
        <is>
          <t>092200</t>
        </is>
      </c>
      <c r="C902" s="19" t="inlineStr">
        <is>
          <t>[수익극대화]</t>
        </is>
      </c>
      <c r="D902" s="19" t="inlineStr">
        <is>
          <t>[변동성허용]</t>
        </is>
      </c>
      <c r="E902" s="19" t="inlineStr">
        <is>
          <t>+10%▶40% 익절 / +20%▶30% 익절 / +40%▶30% 익절</t>
        </is>
      </c>
      <c r="F902" s="19" t="inlineStr">
        <is>
          <t>-5%▶50% 손절 / -10%▶30% 손절 / -15%▶20% 손절</t>
        </is>
      </c>
      <c r="G902" s="19" t="inlineStr">
        <is>
          <t>2026-01-02</t>
        </is>
      </c>
      <c r="H902" s="19" t="inlineStr">
        <is>
          <t>2026-06-08</t>
        </is>
      </c>
      <c r="I902" s="19" t="inlineStr">
        <is>
          <t>예</t>
        </is>
      </c>
      <c r="J902" s="19" t="n">
        <v>0.0005</v>
      </c>
      <c r="K902" s="19" t="n">
        <v>0.0025</v>
      </c>
      <c r="L902" s="19" t="n">
        <v>0.0007</v>
      </c>
      <c r="M902" s="19" t="inlineStr">
        <is>
          <t>2026-03-17</t>
        </is>
      </c>
      <c r="N902" s="19" t="n">
        <v>9416.59</v>
      </c>
      <c r="O902" s="19" t="inlineStr">
        <is>
          <t>2026-04-06</t>
        </is>
      </c>
      <c r="P902" s="19" t="n">
        <v>7894.47</v>
      </c>
      <c r="Q902" s="19" t="inlineStr">
        <is>
          <t>최종 손절 도달(-15%)</t>
        </is>
      </c>
      <c r="R902" s="19" t="n">
        <v>19</v>
      </c>
      <c r="S902" s="19" t="n">
        <v>0</v>
      </c>
      <c r="T902" s="19" t="n">
        <v>-16.16</v>
      </c>
      <c r="U902" s="19" t="n">
        <v>-16.42</v>
      </c>
      <c r="V902" s="19" t="n">
        <v>464</v>
      </c>
    </row>
    <row r="903">
      <c r="A903" s="19" t="inlineStr">
        <is>
          <t>디아이씨</t>
        </is>
      </c>
      <c r="B903" s="19" t="inlineStr">
        <is>
          <t>092200</t>
        </is>
      </c>
      <c r="C903" s="19" t="inlineStr">
        <is>
          <t>[수익극대화]</t>
        </is>
      </c>
      <c r="D903" s="19" t="inlineStr">
        <is>
          <t>[변동성허용]</t>
        </is>
      </c>
      <c r="E903" s="19" t="inlineStr">
        <is>
          <t>+10%▶40% 익절 / +20%▶30% 익절 / +40%▶30% 익절</t>
        </is>
      </c>
      <c r="F903" s="19" t="inlineStr">
        <is>
          <t>-5%▶50% 손절 / -10%▶30% 손절 / -15%▶20% 손절</t>
        </is>
      </c>
      <c r="G903" s="19" t="inlineStr">
        <is>
          <t>2026-01-02</t>
        </is>
      </c>
      <c r="H903" s="19" t="inlineStr">
        <is>
          <t>2026-06-08</t>
        </is>
      </c>
      <c r="I903" s="19" t="inlineStr">
        <is>
          <t>예</t>
        </is>
      </c>
      <c r="J903" s="19" t="n">
        <v>0.0005</v>
      </c>
      <c r="K903" s="19" t="n">
        <v>0.0025</v>
      </c>
      <c r="L903" s="19" t="n">
        <v>0.0007</v>
      </c>
      <c r="M903" s="19" t="inlineStr">
        <is>
          <t>2026-04-15</t>
        </is>
      </c>
      <c r="N903" s="19" t="n">
        <v>7855.49</v>
      </c>
      <c r="O903" s="19" t="inlineStr">
        <is>
          <t>2026-04-23</t>
        </is>
      </c>
      <c r="P903" s="19" t="n">
        <v>7344.85</v>
      </c>
      <c r="Q903" s="19" t="inlineStr">
        <is>
          <t>1차 손절 도달(-5%)</t>
        </is>
      </c>
      <c r="R903" s="19" t="n">
        <v>13</v>
      </c>
      <c r="S903" s="19" t="n">
        <v>14</v>
      </c>
      <c r="T903" s="19" t="n">
        <v>-6.5</v>
      </c>
      <c r="U903" s="19" t="n">
        <v>-6.78</v>
      </c>
      <c r="V903" s="19" t="n">
        <v>290</v>
      </c>
    </row>
    <row r="904">
      <c r="A904" s="19" t="inlineStr">
        <is>
          <t>디아이씨</t>
        </is>
      </c>
      <c r="B904" s="19" t="inlineStr">
        <is>
          <t>092200</t>
        </is>
      </c>
      <c r="C904" s="19" t="inlineStr">
        <is>
          <t>[수익극대화]</t>
        </is>
      </c>
      <c r="D904" s="19" t="inlineStr">
        <is>
          <t>[변동성허용]</t>
        </is>
      </c>
      <c r="E904" s="19" t="inlineStr">
        <is>
          <t>+10%▶40% 익절 / +20%▶30% 익절 / +40%▶30% 익절</t>
        </is>
      </c>
      <c r="F904" s="19" t="inlineStr">
        <is>
          <t>-5%▶50% 손절 / -10%▶30% 손절 / -15%▶20% 손절</t>
        </is>
      </c>
      <c r="G904" s="19" t="inlineStr">
        <is>
          <t>2026-01-02</t>
        </is>
      </c>
      <c r="H904" s="19" t="inlineStr">
        <is>
          <t>2026-06-08</t>
        </is>
      </c>
      <c r="I904" s="19" t="inlineStr">
        <is>
          <t>예</t>
        </is>
      </c>
      <c r="J904" s="19" t="n">
        <v>0.0005</v>
      </c>
      <c r="K904" s="19" t="n">
        <v>0.0025</v>
      </c>
      <c r="L904" s="19" t="n">
        <v>0.0007</v>
      </c>
      <c r="M904" s="19" t="inlineStr">
        <is>
          <t>2026-04-15</t>
        </is>
      </c>
      <c r="N904" s="19" t="n">
        <v>7855.49</v>
      </c>
      <c r="O904" s="19" t="inlineStr">
        <is>
          <t>2026-05-12</t>
        </is>
      </c>
      <c r="P904" s="19" t="n">
        <v>8743.879999999999</v>
      </c>
      <c r="Q904" s="19" t="inlineStr">
        <is>
          <t>1차 익절 도달(10%)</t>
        </is>
      </c>
      <c r="R904" s="19" t="n">
        <v>10</v>
      </c>
      <c r="S904" s="19" t="n">
        <v>4</v>
      </c>
      <c r="T904" s="19" t="n">
        <v>11.31</v>
      </c>
      <c r="U904" s="19" t="n">
        <v>10.98</v>
      </c>
      <c r="V904" s="19" t="n">
        <v>258</v>
      </c>
    </row>
    <row r="905">
      <c r="A905" s="19" t="inlineStr">
        <is>
          <t>디아이씨</t>
        </is>
      </c>
      <c r="B905" s="19" t="inlineStr">
        <is>
          <t>092200</t>
        </is>
      </c>
      <c r="C905" s="19" t="inlineStr">
        <is>
          <t>[수익극대화]</t>
        </is>
      </c>
      <c r="D905" s="19" t="inlineStr">
        <is>
          <t>[변동성허용]</t>
        </is>
      </c>
      <c r="E905" s="19" t="inlineStr">
        <is>
          <t>+10%▶40% 익절 / +20%▶30% 익절 / +40%▶30% 익절</t>
        </is>
      </c>
      <c r="F905" s="19" t="inlineStr">
        <is>
          <t>-5%▶50% 손절 / -10%▶30% 손절 / -15%▶20% 손절</t>
        </is>
      </c>
      <c r="G905" s="19" t="inlineStr">
        <is>
          <t>2026-01-02</t>
        </is>
      </c>
      <c r="H905" s="19" t="inlineStr">
        <is>
          <t>2026-06-08</t>
        </is>
      </c>
      <c r="I905" s="19" t="inlineStr">
        <is>
          <t>예</t>
        </is>
      </c>
      <c r="J905" s="19" t="n">
        <v>0.0005</v>
      </c>
      <c r="K905" s="19" t="n">
        <v>0.0025</v>
      </c>
      <c r="L905" s="19" t="n">
        <v>0.0007</v>
      </c>
      <c r="M905" s="19" t="inlineStr">
        <is>
          <t>2026-04-15</t>
        </is>
      </c>
      <c r="N905" s="19" t="n">
        <v>7855.49</v>
      </c>
      <c r="O905" s="19" t="inlineStr">
        <is>
          <t>2026-05-18</t>
        </is>
      </c>
      <c r="P905" s="19" t="n">
        <v>6895.17</v>
      </c>
      <c r="Q905" s="19" t="inlineStr">
        <is>
          <t>2차 손절 도달(-10%)</t>
        </is>
      </c>
      <c r="R905" s="19" t="n">
        <v>4</v>
      </c>
      <c r="S905" s="19" t="n">
        <v>0</v>
      </c>
      <c r="T905" s="19" t="n">
        <v>-12.22</v>
      </c>
      <c r="U905" s="19" t="n">
        <v>-12.49</v>
      </c>
      <c r="V905" s="19" t="n">
        <v>85</v>
      </c>
    </row>
    <row r="906">
      <c r="A906" s="19" t="inlineStr">
        <is>
          <t>디아이씨</t>
        </is>
      </c>
      <c r="B906" s="19" t="inlineStr">
        <is>
          <t>092200</t>
        </is>
      </c>
      <c r="C906" s="19" t="inlineStr">
        <is>
          <t>[수익극대화]</t>
        </is>
      </c>
      <c r="D906" s="19" t="inlineStr">
        <is>
          <t>[변동성허용]</t>
        </is>
      </c>
      <c r="E906" s="19" t="inlineStr">
        <is>
          <t>+10%▶40% 익절 / +20%▶30% 익절 / +40%▶30% 익절</t>
        </is>
      </c>
      <c r="F906" s="19" t="inlineStr">
        <is>
          <t>-5%▶50% 손절 / -10%▶30% 손절 / -15%▶20% 손절</t>
        </is>
      </c>
      <c r="G906" s="19" t="inlineStr">
        <is>
          <t>2026-01-02</t>
        </is>
      </c>
      <c r="H906" s="19" t="inlineStr">
        <is>
          <t>2026-06-08</t>
        </is>
      </c>
      <c r="I906" s="19" t="inlineStr">
        <is>
          <t>예</t>
        </is>
      </c>
      <c r="J906" s="19" t="n">
        <v>0.0005</v>
      </c>
      <c r="K906" s="19" t="n">
        <v>0.0025</v>
      </c>
      <c r="L906" s="19" t="n">
        <v>0.0007</v>
      </c>
      <c r="M906" s="19" t="inlineStr">
        <is>
          <t>2026-05-18</t>
        </is>
      </c>
      <c r="N906" s="19" t="n">
        <v>6904.83</v>
      </c>
      <c r="O906" s="19" t="inlineStr">
        <is>
          <t>2026-05-19</t>
        </is>
      </c>
      <c r="P906" s="19" t="n">
        <v>6515.44</v>
      </c>
      <c r="Q906" s="19" t="inlineStr">
        <is>
          <t>1차 손절 도달(-5%)</t>
        </is>
      </c>
      <c r="R906" s="19" t="n">
        <v>15</v>
      </c>
      <c r="S906" s="19" t="n">
        <v>16</v>
      </c>
      <c r="T906" s="19" t="n">
        <v>-5.64</v>
      </c>
      <c r="U906" s="19" t="n">
        <v>-5.92</v>
      </c>
      <c r="V906" s="19" t="n">
        <v>296</v>
      </c>
    </row>
    <row r="907">
      <c r="A907" s="19" t="inlineStr">
        <is>
          <t>디아이씨</t>
        </is>
      </c>
      <c r="B907" s="19" t="inlineStr">
        <is>
          <t>092200</t>
        </is>
      </c>
      <c r="C907" s="19" t="inlineStr">
        <is>
          <t>[수익극대화]</t>
        </is>
      </c>
      <c r="D907" s="19" t="inlineStr">
        <is>
          <t>[변동성허용]</t>
        </is>
      </c>
      <c r="E907" s="19" t="inlineStr">
        <is>
          <t>+10%▶40% 익절 / +20%▶30% 익절 / +40%▶30% 익절</t>
        </is>
      </c>
      <c r="F907" s="19" t="inlineStr">
        <is>
          <t>-5%▶50% 손절 / -10%▶30% 손절 / -15%▶20% 손절</t>
        </is>
      </c>
      <c r="G907" s="19" t="inlineStr">
        <is>
          <t>2026-01-02</t>
        </is>
      </c>
      <c r="H907" s="19" t="inlineStr">
        <is>
          <t>2026-06-08</t>
        </is>
      </c>
      <c r="I907" s="19" t="inlineStr">
        <is>
          <t>예</t>
        </is>
      </c>
      <c r="J907" s="19" t="n">
        <v>0.0005</v>
      </c>
      <c r="K907" s="19" t="n">
        <v>0.0025</v>
      </c>
      <c r="L907" s="19" t="n">
        <v>0.0007</v>
      </c>
      <c r="M907" s="19" t="inlineStr">
        <is>
          <t>2026-05-18</t>
        </is>
      </c>
      <c r="N907" s="19" t="n">
        <v>6904.83</v>
      </c>
      <c r="O907" s="19" t="inlineStr">
        <is>
          <t>2026-05-20</t>
        </is>
      </c>
      <c r="P907" s="19" t="n">
        <v>6185.67</v>
      </c>
      <c r="Q907" s="19" t="inlineStr">
        <is>
          <t>2차 손절 도달(-10%)</t>
        </is>
      </c>
      <c r="R907" s="19" t="n">
        <v>9</v>
      </c>
      <c r="S907" s="19" t="n">
        <v>7</v>
      </c>
      <c r="T907" s="19" t="n">
        <v>-10.42</v>
      </c>
      <c r="U907" s="19" t="n">
        <v>-10.68</v>
      </c>
      <c r="V907" s="19" t="n">
        <v>170</v>
      </c>
    </row>
    <row r="908">
      <c r="A908" s="19" t="inlineStr">
        <is>
          <t>디아이씨</t>
        </is>
      </c>
      <c r="B908" s="19" t="inlineStr">
        <is>
          <t>092200</t>
        </is>
      </c>
      <c r="C908" s="19" t="inlineStr">
        <is>
          <t>[수익극대화]</t>
        </is>
      </c>
      <c r="D908" s="19" t="inlineStr">
        <is>
          <t>[변동성허용]</t>
        </is>
      </c>
      <c r="E908" s="19" t="inlineStr">
        <is>
          <t>+10%▶40% 익절 / +20%▶30% 익절 / +40%▶30% 익절</t>
        </is>
      </c>
      <c r="F908" s="19" t="inlineStr">
        <is>
          <t>-5%▶50% 손절 / -10%▶30% 손절 / -15%▶20% 손절</t>
        </is>
      </c>
      <c r="G908" s="19" t="inlineStr">
        <is>
          <t>2026-01-02</t>
        </is>
      </c>
      <c r="H908" s="19" t="inlineStr">
        <is>
          <t>2026-06-08</t>
        </is>
      </c>
      <c r="I908" s="19" t="inlineStr">
        <is>
          <t>예</t>
        </is>
      </c>
      <c r="J908" s="19" t="n">
        <v>0.0005</v>
      </c>
      <c r="K908" s="19" t="n">
        <v>0.0025</v>
      </c>
      <c r="L908" s="19" t="n">
        <v>0.0007</v>
      </c>
      <c r="M908" s="19" t="inlineStr">
        <is>
          <t>2026-05-18</t>
        </is>
      </c>
      <c r="N908" s="19" t="n">
        <v>6904.83</v>
      </c>
      <c r="O908" s="19" t="inlineStr">
        <is>
          <t>2026-05-22</t>
        </is>
      </c>
      <c r="P908" s="19" t="n">
        <v>9103.620000000001</v>
      </c>
      <c r="Q908" s="19" t="inlineStr">
        <is>
          <t>2차 익절 도달(20%)</t>
        </is>
      </c>
      <c r="R908" s="19" t="n">
        <v>7</v>
      </c>
      <c r="S908" s="19" t="n">
        <v>0</v>
      </c>
      <c r="T908" s="19" t="n">
        <v>31.84</v>
      </c>
      <c r="U908" s="19" t="n">
        <v>31.45</v>
      </c>
      <c r="V908" s="19" t="n">
        <v>183</v>
      </c>
    </row>
    <row r="909">
      <c r="A909" s="19" t="inlineStr">
        <is>
          <t>디아이씨</t>
        </is>
      </c>
      <c r="B909" s="19" t="inlineStr">
        <is>
          <t>092200</t>
        </is>
      </c>
      <c r="C909" s="19" t="inlineStr">
        <is>
          <t>[수익극대화]</t>
        </is>
      </c>
      <c r="D909" s="19" t="inlineStr">
        <is>
          <t>[버티기형]</t>
        </is>
      </c>
      <c r="E909" s="19" t="inlineStr">
        <is>
          <t>+10%▶40% 익절 / +20%▶30% 익절 / +40%▶30% 익절</t>
        </is>
      </c>
      <c r="F909" s="19" t="inlineStr">
        <is>
          <t>-5%▶40% 손절 / -15%▶30% 손절 / -20%▶30% 손절</t>
        </is>
      </c>
      <c r="G909" s="19" t="inlineStr">
        <is>
          <t>2026-01-02</t>
        </is>
      </c>
      <c r="H909" s="19" t="inlineStr">
        <is>
          <t>2026-06-08</t>
        </is>
      </c>
      <c r="I909" s="19" t="inlineStr">
        <is>
          <t>예</t>
        </is>
      </c>
      <c r="J909" s="19" t="n">
        <v>0.0005</v>
      </c>
      <c r="K909" s="19" t="n">
        <v>0.0025</v>
      </c>
      <c r="L909" s="19" t="n">
        <v>0.0007</v>
      </c>
      <c r="M909" s="19" t="inlineStr">
        <is>
          <t>2026-02-26</t>
        </is>
      </c>
      <c r="N909" s="19" t="n">
        <v>10197.13</v>
      </c>
      <c r="O909" s="19" t="inlineStr">
        <is>
          <t>2026-03-03</t>
        </is>
      </c>
      <c r="P909" s="19" t="n">
        <v>9443.389999999999</v>
      </c>
      <c r="Q909" s="19" t="inlineStr">
        <is>
          <t>1차 손절 도달(-5%)</t>
        </is>
      </c>
      <c r="R909" s="19" t="n">
        <v>11</v>
      </c>
      <c r="S909" s="19" t="n">
        <v>18</v>
      </c>
      <c r="T909" s="19" t="n">
        <v>-7.39</v>
      </c>
      <c r="U909" s="19" t="n">
        <v>-7.67</v>
      </c>
      <c r="V909" s="19" t="n">
        <v>316</v>
      </c>
    </row>
    <row r="910">
      <c r="A910" s="19" t="inlineStr">
        <is>
          <t>디아이씨</t>
        </is>
      </c>
      <c r="B910" s="19" t="inlineStr">
        <is>
          <t>092200</t>
        </is>
      </c>
      <c r="C910" s="19" t="inlineStr">
        <is>
          <t>[수익극대화]</t>
        </is>
      </c>
      <c r="D910" s="19" t="inlineStr">
        <is>
          <t>[버티기형]</t>
        </is>
      </c>
      <c r="E910" s="19" t="inlineStr">
        <is>
          <t>+10%▶40% 익절 / +20%▶30% 익절 / +40%▶30% 익절</t>
        </is>
      </c>
      <c r="F910" s="19" t="inlineStr">
        <is>
          <t>-5%▶40% 손절 / -15%▶30% 손절 / -20%▶30% 손절</t>
        </is>
      </c>
      <c r="G910" s="19" t="inlineStr">
        <is>
          <t>2026-01-02</t>
        </is>
      </c>
      <c r="H910" s="19" t="inlineStr">
        <is>
          <t>2026-06-08</t>
        </is>
      </c>
      <c r="I910" s="19" t="inlineStr">
        <is>
          <t>예</t>
        </is>
      </c>
      <c r="J910" s="19" t="n">
        <v>0.0005</v>
      </c>
      <c r="K910" s="19" t="n">
        <v>0.0025</v>
      </c>
      <c r="L910" s="19" t="n">
        <v>0.0007</v>
      </c>
      <c r="M910" s="19" t="inlineStr">
        <is>
          <t>2026-02-26</t>
        </is>
      </c>
      <c r="N910" s="19" t="n">
        <v>10197.13</v>
      </c>
      <c r="O910" s="19" t="inlineStr">
        <is>
          <t>2026-03-04</t>
        </is>
      </c>
      <c r="P910" s="19" t="n">
        <v>8084.34</v>
      </c>
      <c r="Q910" s="19" t="inlineStr">
        <is>
          <t>최종 손절 도달(-20%)</t>
        </is>
      </c>
      <c r="R910" s="19" t="n">
        <v>18</v>
      </c>
      <c r="S910" s="19" t="n">
        <v>0</v>
      </c>
      <c r="T910" s="19" t="n">
        <v>-20.72</v>
      </c>
      <c r="U910" s="19" t="n">
        <v>-20.96</v>
      </c>
      <c r="V910" s="19" t="n">
        <v>456</v>
      </c>
    </row>
    <row r="911">
      <c r="A911" s="19" t="inlineStr">
        <is>
          <t>디아이씨</t>
        </is>
      </c>
      <c r="B911" s="19" t="inlineStr">
        <is>
          <t>092200</t>
        </is>
      </c>
      <c r="C911" s="19" t="inlineStr">
        <is>
          <t>[수익극대화]</t>
        </is>
      </c>
      <c r="D911" s="19" t="inlineStr">
        <is>
          <t>[버티기형]</t>
        </is>
      </c>
      <c r="E911" s="19" t="inlineStr">
        <is>
          <t>+10%▶40% 익절 / +20%▶30% 익절 / +40%▶30% 익절</t>
        </is>
      </c>
      <c r="F911" s="19" t="inlineStr">
        <is>
          <t>-5%▶40% 손절 / -15%▶30% 손절 / -20%▶30% 손절</t>
        </is>
      </c>
      <c r="G911" s="19" t="inlineStr">
        <is>
          <t>2026-01-02</t>
        </is>
      </c>
      <c r="H911" s="19" t="inlineStr">
        <is>
          <t>2026-06-08</t>
        </is>
      </c>
      <c r="I911" s="19" t="inlineStr">
        <is>
          <t>예</t>
        </is>
      </c>
      <c r="J911" s="19" t="n">
        <v>0.0005</v>
      </c>
      <c r="K911" s="19" t="n">
        <v>0.0025</v>
      </c>
      <c r="L911" s="19" t="n">
        <v>0.0007</v>
      </c>
      <c r="M911" s="19" t="inlineStr">
        <is>
          <t>2026-03-17</t>
        </is>
      </c>
      <c r="N911" s="19" t="n">
        <v>9416.59</v>
      </c>
      <c r="O911" s="19" t="inlineStr">
        <is>
          <t>2026-03-23</t>
        </is>
      </c>
      <c r="P911" s="19" t="n">
        <v>8444.08</v>
      </c>
      <c r="Q911" s="19" t="inlineStr">
        <is>
          <t>1차 손절 도달(-5%)</t>
        </is>
      </c>
      <c r="R911" s="19" t="n">
        <v>10</v>
      </c>
      <c r="S911" s="19" t="n">
        <v>16</v>
      </c>
      <c r="T911" s="19" t="n">
        <v>-10.33</v>
      </c>
      <c r="U911" s="19" t="n">
        <v>-10.6</v>
      </c>
      <c r="V911" s="19" t="n">
        <v>258</v>
      </c>
    </row>
    <row r="912">
      <c r="A912" s="19" t="inlineStr">
        <is>
          <t>디아이씨</t>
        </is>
      </c>
      <c r="B912" s="19" t="inlineStr">
        <is>
          <t>092200</t>
        </is>
      </c>
      <c r="C912" s="19" t="inlineStr">
        <is>
          <t>[수익극대화]</t>
        </is>
      </c>
      <c r="D912" s="19" t="inlineStr">
        <is>
          <t>[버티기형]</t>
        </is>
      </c>
      <c r="E912" s="19" t="inlineStr">
        <is>
          <t>+10%▶40% 익절 / +20%▶30% 익절 / +40%▶30% 익절</t>
        </is>
      </c>
      <c r="F912" s="19" t="inlineStr">
        <is>
          <t>-5%▶40% 손절 / -15%▶30% 손절 / -20%▶30% 손절</t>
        </is>
      </c>
      <c r="G912" s="19" t="inlineStr">
        <is>
          <t>2026-01-02</t>
        </is>
      </c>
      <c r="H912" s="19" t="inlineStr">
        <is>
          <t>2026-06-08</t>
        </is>
      </c>
      <c r="I912" s="19" t="inlineStr">
        <is>
          <t>예</t>
        </is>
      </c>
      <c r="J912" s="19" t="n">
        <v>0.0005</v>
      </c>
      <c r="K912" s="19" t="n">
        <v>0.0025</v>
      </c>
      <c r="L912" s="19" t="n">
        <v>0.0007</v>
      </c>
      <c r="M912" s="19" t="inlineStr">
        <is>
          <t>2026-03-17</t>
        </is>
      </c>
      <c r="N912" s="19" t="n">
        <v>9416.59</v>
      </c>
      <c r="O912" s="19" t="inlineStr">
        <is>
          <t>2026-04-06</t>
        </is>
      </c>
      <c r="P912" s="19" t="n">
        <v>7894.47</v>
      </c>
      <c r="Q912" s="19" t="inlineStr">
        <is>
          <t>2차 손절 도달(-15%)</t>
        </is>
      </c>
      <c r="R912" s="19" t="n">
        <v>7</v>
      </c>
      <c r="S912" s="19" t="n">
        <v>9</v>
      </c>
      <c r="T912" s="19" t="n">
        <v>-16.16</v>
      </c>
      <c r="U912" s="19" t="n">
        <v>-16.42</v>
      </c>
      <c r="V912" s="19" t="n">
        <v>171</v>
      </c>
    </row>
    <row r="913">
      <c r="A913" s="19" t="inlineStr">
        <is>
          <t>디아이씨</t>
        </is>
      </c>
      <c r="B913" s="19" t="inlineStr">
        <is>
          <t>092200</t>
        </is>
      </c>
      <c r="C913" s="19" t="inlineStr">
        <is>
          <t>[수익극대화]</t>
        </is>
      </c>
      <c r="D913" s="19" t="inlineStr">
        <is>
          <t>[버티기형]</t>
        </is>
      </c>
      <c r="E913" s="19" t="inlineStr">
        <is>
          <t>+10%▶40% 익절 / +20%▶30% 익절 / +40%▶30% 익절</t>
        </is>
      </c>
      <c r="F913" s="19" t="inlineStr">
        <is>
          <t>-5%▶40% 손절 / -15%▶30% 손절 / -20%▶30% 손절</t>
        </is>
      </c>
      <c r="G913" s="19" t="inlineStr">
        <is>
          <t>2026-01-02</t>
        </is>
      </c>
      <c r="H913" s="19" t="inlineStr">
        <is>
          <t>2026-06-08</t>
        </is>
      </c>
      <c r="I913" s="19" t="inlineStr">
        <is>
          <t>예</t>
        </is>
      </c>
      <c r="J913" s="19" t="n">
        <v>0.0005</v>
      </c>
      <c r="K913" s="19" t="n">
        <v>0.0025</v>
      </c>
      <c r="L913" s="19" t="n">
        <v>0.0007</v>
      </c>
      <c r="M913" s="19" t="inlineStr">
        <is>
          <t>2026-03-17</t>
        </is>
      </c>
      <c r="N913" s="19" t="n">
        <v>9416.59</v>
      </c>
      <c r="O913" s="19" t="inlineStr">
        <is>
          <t>2026-04-23</t>
        </is>
      </c>
      <c r="P913" s="19" t="n">
        <v>7344.85</v>
      </c>
      <c r="Q913" s="19" t="inlineStr">
        <is>
          <t>최종 손절 도달(-20%)</t>
        </is>
      </c>
      <c r="R913" s="19" t="n">
        <v>9</v>
      </c>
      <c r="S913" s="19" t="n">
        <v>0</v>
      </c>
      <c r="T913" s="19" t="n">
        <v>-22</v>
      </c>
      <c r="U913" s="19" t="n">
        <v>-22.23</v>
      </c>
      <c r="V913" s="19" t="n">
        <v>208</v>
      </c>
    </row>
    <row r="914">
      <c r="A914" s="19" t="inlineStr">
        <is>
          <t>디아이씨</t>
        </is>
      </c>
      <c r="B914" s="19" t="inlineStr">
        <is>
          <t>092200</t>
        </is>
      </c>
      <c r="C914" s="19" t="inlineStr">
        <is>
          <t>[수익극대화]</t>
        </is>
      </c>
      <c r="D914" s="19" t="inlineStr">
        <is>
          <t>[버티기형]</t>
        </is>
      </c>
      <c r="E914" s="19" t="inlineStr">
        <is>
          <t>+10%▶40% 익절 / +20%▶30% 익절 / +40%▶30% 익절</t>
        </is>
      </c>
      <c r="F914" s="19" t="inlineStr">
        <is>
          <t>-5%▶40% 손절 / -15%▶30% 손절 / -20%▶30% 손절</t>
        </is>
      </c>
      <c r="G914" s="19" t="inlineStr">
        <is>
          <t>2026-01-02</t>
        </is>
      </c>
      <c r="H914" s="19" t="inlineStr">
        <is>
          <t>2026-06-08</t>
        </is>
      </c>
      <c r="I914" s="19" t="inlineStr">
        <is>
          <t>예</t>
        </is>
      </c>
      <c r="J914" s="19" t="n">
        <v>0.0005</v>
      </c>
      <c r="K914" s="19" t="n">
        <v>0.0025</v>
      </c>
      <c r="L914" s="19" t="n">
        <v>0.0007</v>
      </c>
      <c r="M914" s="19" t="inlineStr">
        <is>
          <t>2026-04-23</t>
        </is>
      </c>
      <c r="N914" s="19" t="n">
        <v>7355.14</v>
      </c>
      <c r="O914" s="19" t="inlineStr">
        <is>
          <t>2026-04-28</t>
        </is>
      </c>
      <c r="P914" s="19" t="n">
        <v>8124.31</v>
      </c>
      <c r="Q914" s="19" t="inlineStr">
        <is>
          <t>1차 익절 도달(10%)</t>
        </is>
      </c>
      <c r="R914" s="19" t="n">
        <v>11</v>
      </c>
      <c r="S914" s="19" t="n">
        <v>17</v>
      </c>
      <c r="T914" s="19" t="n">
        <v>10.46</v>
      </c>
      <c r="U914" s="19" t="n">
        <v>10.13</v>
      </c>
      <c r="V914" s="19" t="n">
        <v>264</v>
      </c>
    </row>
    <row r="915">
      <c r="A915" s="19" t="inlineStr">
        <is>
          <t>디아이씨</t>
        </is>
      </c>
      <c r="B915" s="19" t="inlineStr">
        <is>
          <t>092200</t>
        </is>
      </c>
      <c r="C915" s="19" t="inlineStr">
        <is>
          <t>[수익극대화]</t>
        </is>
      </c>
      <c r="D915" s="19" t="inlineStr">
        <is>
          <t>[버티기형]</t>
        </is>
      </c>
      <c r="E915" s="19" t="inlineStr">
        <is>
          <t>+10%▶40% 익절 / +20%▶30% 익절 / +40%▶30% 익절</t>
        </is>
      </c>
      <c r="F915" s="19" t="inlineStr">
        <is>
          <t>-5%▶40% 손절 / -15%▶30% 손절 / -20%▶30% 손절</t>
        </is>
      </c>
      <c r="G915" s="19" t="inlineStr">
        <is>
          <t>2026-01-02</t>
        </is>
      </c>
      <c r="H915" s="19" t="inlineStr">
        <is>
          <t>2026-06-08</t>
        </is>
      </c>
      <c r="I915" s="19" t="inlineStr">
        <is>
          <t>예</t>
        </is>
      </c>
      <c r="J915" s="19" t="n">
        <v>0.0005</v>
      </c>
      <c r="K915" s="19" t="n">
        <v>0.0025</v>
      </c>
      <c r="L915" s="19" t="n">
        <v>0.0007</v>
      </c>
      <c r="M915" s="19" t="inlineStr">
        <is>
          <t>2026-04-23</t>
        </is>
      </c>
      <c r="N915" s="19" t="n">
        <v>7355.14</v>
      </c>
      <c r="O915" s="19" t="inlineStr">
        <is>
          <t>2026-05-13</t>
        </is>
      </c>
      <c r="P915" s="19" t="n">
        <v>9293.49</v>
      </c>
      <c r="Q915" s="19" t="inlineStr">
        <is>
          <t>2차 익절 도달(20%)</t>
        </is>
      </c>
      <c r="R915" s="19" t="n">
        <v>8</v>
      </c>
      <c r="S915" s="19" t="n">
        <v>9</v>
      </c>
      <c r="T915" s="19" t="n">
        <v>26.35</v>
      </c>
      <c r="U915" s="19" t="n">
        <v>25.97</v>
      </c>
      <c r="V915" s="19" t="n">
        <v>215</v>
      </c>
    </row>
    <row r="916">
      <c r="A916" s="19" t="inlineStr">
        <is>
          <t>디아이씨</t>
        </is>
      </c>
      <c r="B916" s="19" t="inlineStr">
        <is>
          <t>092200</t>
        </is>
      </c>
      <c r="C916" s="19" t="inlineStr">
        <is>
          <t>[수익극대화]</t>
        </is>
      </c>
      <c r="D916" s="19" t="inlineStr">
        <is>
          <t>[버티기형]</t>
        </is>
      </c>
      <c r="E916" s="19" t="inlineStr">
        <is>
          <t>+10%▶40% 익절 / +20%▶30% 익절 / +40%▶30% 익절</t>
        </is>
      </c>
      <c r="F916" s="19" t="inlineStr">
        <is>
          <t>-5%▶40% 손절 / -15%▶30% 손절 / -20%▶30% 손절</t>
        </is>
      </c>
      <c r="G916" s="19" t="inlineStr">
        <is>
          <t>2026-01-02</t>
        </is>
      </c>
      <c r="H916" s="19" t="inlineStr">
        <is>
          <t>2026-06-08</t>
        </is>
      </c>
      <c r="I916" s="19" t="inlineStr">
        <is>
          <t>예</t>
        </is>
      </c>
      <c r="J916" s="19" t="n">
        <v>0.0005</v>
      </c>
      <c r="K916" s="19" t="n">
        <v>0.0025</v>
      </c>
      <c r="L916" s="19" t="n">
        <v>0.0007</v>
      </c>
      <c r="M916" s="19" t="inlineStr">
        <is>
          <t>2026-04-23</t>
        </is>
      </c>
      <c r="N916" s="19" t="n">
        <v>7355.14</v>
      </c>
      <c r="O916" s="19" t="inlineStr">
        <is>
          <t>2026-05-18</t>
        </is>
      </c>
      <c r="P916" s="19" t="n">
        <v>6895.17</v>
      </c>
      <c r="Q916" s="19" t="inlineStr">
        <is>
          <t>1차 손절 도달(-5%)</t>
        </is>
      </c>
      <c r="R916" s="19" t="n">
        <v>9</v>
      </c>
      <c r="S916" s="19" t="n">
        <v>0</v>
      </c>
      <c r="T916" s="19" t="n">
        <v>-6.25</v>
      </c>
      <c r="U916" s="19" t="n">
        <v>-6.53</v>
      </c>
      <c r="V916" s="19" t="n">
        <v>188</v>
      </c>
    </row>
    <row r="917">
      <c r="A917" s="19" t="inlineStr">
        <is>
          <t>디아이씨</t>
        </is>
      </c>
      <c r="B917" s="19" t="inlineStr">
        <is>
          <t>092200</t>
        </is>
      </c>
      <c r="C917" s="19" t="inlineStr">
        <is>
          <t>[수익극대화]</t>
        </is>
      </c>
      <c r="D917" s="19" t="inlineStr">
        <is>
          <t>[버티기형]</t>
        </is>
      </c>
      <c r="E917" s="19" t="inlineStr">
        <is>
          <t>+10%▶40% 익절 / +20%▶30% 익절 / +40%▶30% 익절</t>
        </is>
      </c>
      <c r="F917" s="19" t="inlineStr">
        <is>
          <t>-5%▶40% 손절 / -15%▶30% 손절 / -20%▶30% 손절</t>
        </is>
      </c>
      <c r="G917" s="19" t="inlineStr">
        <is>
          <t>2026-01-02</t>
        </is>
      </c>
      <c r="H917" s="19" t="inlineStr">
        <is>
          <t>2026-06-08</t>
        </is>
      </c>
      <c r="I917" s="19" t="inlineStr">
        <is>
          <t>예</t>
        </is>
      </c>
      <c r="J917" s="19" t="n">
        <v>0.0005</v>
      </c>
      <c r="K917" s="19" t="n">
        <v>0.0025</v>
      </c>
      <c r="L917" s="19" t="n">
        <v>0.0007</v>
      </c>
      <c r="M917" s="19" t="inlineStr">
        <is>
          <t>2026-05-18</t>
        </is>
      </c>
      <c r="N917" s="19" t="n">
        <v>6904.83</v>
      </c>
      <c r="O917" s="19" t="inlineStr">
        <is>
          <t>2026-05-19</t>
        </is>
      </c>
      <c r="P917" s="19" t="n">
        <v>6515.44</v>
      </c>
      <c r="Q917" s="19" t="inlineStr">
        <is>
          <t>1차 손절 도달(-5%)</t>
        </is>
      </c>
      <c r="R917" s="19" t="n">
        <v>13</v>
      </c>
      <c r="S917" s="19" t="n">
        <v>20</v>
      </c>
      <c r="T917" s="19" t="n">
        <v>-5.64</v>
      </c>
      <c r="U917" s="19" t="n">
        <v>-5.92</v>
      </c>
      <c r="V917" s="19" t="n">
        <v>257</v>
      </c>
    </row>
    <row r="918">
      <c r="A918" s="19" t="inlineStr">
        <is>
          <t>디아이씨</t>
        </is>
      </c>
      <c r="B918" s="19" t="inlineStr">
        <is>
          <t>092200</t>
        </is>
      </c>
      <c r="C918" s="19" t="inlineStr">
        <is>
          <t>[수익극대화]</t>
        </is>
      </c>
      <c r="D918" s="19" t="inlineStr">
        <is>
          <t>[버티기형]</t>
        </is>
      </c>
      <c r="E918" s="19" t="inlineStr">
        <is>
          <t>+10%▶40% 익절 / +20%▶30% 익절 / +40%▶30% 익절</t>
        </is>
      </c>
      <c r="F918" s="19" t="inlineStr">
        <is>
          <t>-5%▶40% 손절 / -15%▶30% 손절 / -20%▶30% 손절</t>
        </is>
      </c>
      <c r="G918" s="19" t="inlineStr">
        <is>
          <t>2026-01-02</t>
        </is>
      </c>
      <c r="H918" s="19" t="inlineStr">
        <is>
          <t>2026-06-08</t>
        </is>
      </c>
      <c r="I918" s="19" t="inlineStr">
        <is>
          <t>예</t>
        </is>
      </c>
      <c r="J918" s="19" t="n">
        <v>0.0005</v>
      </c>
      <c r="K918" s="19" t="n">
        <v>0.0025</v>
      </c>
      <c r="L918" s="19" t="n">
        <v>0.0007</v>
      </c>
      <c r="M918" s="19" t="inlineStr">
        <is>
          <t>2026-05-18</t>
        </is>
      </c>
      <c r="N918" s="19" t="n">
        <v>6904.83</v>
      </c>
      <c r="O918" s="19" t="inlineStr">
        <is>
          <t>2026-05-22</t>
        </is>
      </c>
      <c r="P918" s="19" t="n">
        <v>9103.620000000001</v>
      </c>
      <c r="Q918" s="19" t="inlineStr">
        <is>
          <t>2차 익절 도달(20%)</t>
        </is>
      </c>
      <c r="R918" s="19" t="n">
        <v>9</v>
      </c>
      <c r="S918" s="19" t="n">
        <v>11</v>
      </c>
      <c r="T918" s="19" t="n">
        <v>31.84</v>
      </c>
      <c r="U918" s="19" t="n">
        <v>31.45</v>
      </c>
      <c r="V918" s="19" t="n">
        <v>236</v>
      </c>
    </row>
    <row r="919">
      <c r="A919" s="19" t="inlineStr">
        <is>
          <t>디아이씨</t>
        </is>
      </c>
      <c r="B919" s="19" t="inlineStr">
        <is>
          <t>092200</t>
        </is>
      </c>
      <c r="C919" s="19" t="inlineStr">
        <is>
          <t>[수익극대화]</t>
        </is>
      </c>
      <c r="D919" s="19" t="inlineStr">
        <is>
          <t>[버티기형]</t>
        </is>
      </c>
      <c r="E919" s="19" t="inlineStr">
        <is>
          <t>+10%▶40% 익절 / +20%▶30% 익절 / +40%▶30% 익절</t>
        </is>
      </c>
      <c r="F919" s="19" t="inlineStr">
        <is>
          <t>-5%▶40% 손절 / -15%▶30% 손절 / -20%▶30% 손절</t>
        </is>
      </c>
      <c r="G919" s="19" t="inlineStr">
        <is>
          <t>2026-01-02</t>
        </is>
      </c>
      <c r="H919" s="19" t="inlineStr">
        <is>
          <t>2026-06-08</t>
        </is>
      </c>
      <c r="I919" s="19" t="inlineStr">
        <is>
          <t>예</t>
        </is>
      </c>
      <c r="J919" s="19" t="n">
        <v>0.0005</v>
      </c>
      <c r="K919" s="19" t="n">
        <v>0.0025</v>
      </c>
      <c r="L919" s="19" t="n">
        <v>0.0007</v>
      </c>
      <c r="M919" s="19" t="inlineStr">
        <is>
          <t>2026-05-18</t>
        </is>
      </c>
      <c r="N919" s="19" t="n">
        <v>6904.83</v>
      </c>
      <c r="O919" s="19" t="inlineStr">
        <is>
          <t>2026-06-04</t>
        </is>
      </c>
      <c r="P919" s="19" t="n">
        <v>10252.82</v>
      </c>
      <c r="Q919" s="19" t="inlineStr">
        <is>
          <t>3차 익절 도달(40%)</t>
        </is>
      </c>
      <c r="R919" s="19" t="n">
        <v>11</v>
      </c>
      <c r="S919" s="19" t="n">
        <v>0</v>
      </c>
      <c r="T919" s="19" t="n">
        <v>48.49</v>
      </c>
      <c r="U919" s="19" t="n">
        <v>48.04</v>
      </c>
      <c r="V919" s="19" t="n">
        <v>320</v>
      </c>
    </row>
    <row r="920">
      <c r="A920" s="19" t="inlineStr">
        <is>
          <t>TIGER 미국나스닥100타겟데일리커버드콜</t>
        </is>
      </c>
      <c r="B920" s="19" t="inlineStr">
        <is>
          <t>486290</t>
        </is>
      </c>
      <c r="C920" s="19" t="inlineStr">
        <is>
          <t>[초단타]</t>
        </is>
      </c>
      <c r="D920" s="19" t="inlineStr">
        <is>
          <t>[칼손절]</t>
        </is>
      </c>
      <c r="E920" s="19" t="inlineStr">
        <is>
          <t>+3%▶70% 익절 / +5%▶20% 익절 / +10%▶10% 익절</t>
        </is>
      </c>
      <c r="F920" s="19" t="inlineStr">
        <is>
          <t>-2%▶80% 손절 / -4%▶10% 손절 / -6%▶10% 손절</t>
        </is>
      </c>
      <c r="G920" s="19" t="inlineStr">
        <is>
          <t>2026-01-02</t>
        </is>
      </c>
      <c r="H920" s="19" t="inlineStr">
        <is>
          <t>2026-06-08</t>
        </is>
      </c>
      <c r="I920" s="19" t="inlineStr">
        <is>
          <t>예</t>
        </is>
      </c>
      <c r="J920" s="19" t="n">
        <v>0.0005</v>
      </c>
      <c r="K920" s="19" t="n">
        <v>0.0025</v>
      </c>
      <c r="L920" s="19" t="n">
        <v>0.0007</v>
      </c>
      <c r="M920" s="19" t="inlineStr">
        <is>
          <t>2026-03-23</t>
        </is>
      </c>
      <c r="N920" s="19" t="n">
        <v>10012</v>
      </c>
      <c r="O920" s="19" t="inlineStr">
        <is>
          <t>2026-03-30</t>
        </is>
      </c>
      <c r="P920" s="19" t="n">
        <v>9783.15</v>
      </c>
      <c r="Q920" s="19" t="inlineStr">
        <is>
          <t>1차 손절 도달(-2%)</t>
        </is>
      </c>
      <c r="R920" s="19" t="n">
        <v>23</v>
      </c>
      <c r="S920" s="19" t="n">
        <v>6</v>
      </c>
      <c r="T920" s="19" t="n">
        <v>-2.29</v>
      </c>
      <c r="U920" s="19" t="n">
        <v>-2.58</v>
      </c>
      <c r="V920" s="19" t="n">
        <v>678</v>
      </c>
    </row>
    <row r="921">
      <c r="A921" s="19" t="inlineStr">
        <is>
          <t>TIGER 미국나스닥100타겟데일리커버드콜</t>
        </is>
      </c>
      <c r="B921" s="19" t="inlineStr">
        <is>
          <t>486290</t>
        </is>
      </c>
      <c r="C921" s="19" t="inlineStr">
        <is>
          <t>[초단타]</t>
        </is>
      </c>
      <c r="D921" s="19" t="inlineStr">
        <is>
          <t>[칼손절]</t>
        </is>
      </c>
      <c r="E921" s="19" t="inlineStr">
        <is>
          <t>+3%▶70% 익절 / +5%▶20% 익절 / +10%▶10% 익절</t>
        </is>
      </c>
      <c r="F921" s="19" t="inlineStr">
        <is>
          <t>-2%▶80% 손절 / -4%▶10% 손절 / -6%▶10% 손절</t>
        </is>
      </c>
      <c r="G921" s="19" t="inlineStr">
        <is>
          <t>2026-01-02</t>
        </is>
      </c>
      <c r="H921" s="19" t="inlineStr">
        <is>
          <t>2026-06-08</t>
        </is>
      </c>
      <c r="I921" s="19" t="inlineStr">
        <is>
          <t>예</t>
        </is>
      </c>
      <c r="J921" s="19" t="n">
        <v>0.0005</v>
      </c>
      <c r="K921" s="19" t="n">
        <v>0.0025</v>
      </c>
      <c r="L921" s="19" t="n">
        <v>0.0007</v>
      </c>
      <c r="M921" s="19" t="inlineStr">
        <is>
          <t>2026-03-23</t>
        </is>
      </c>
      <c r="N921" s="19" t="n">
        <v>10012</v>
      </c>
      <c r="O921" s="19" t="inlineStr">
        <is>
          <t>2026-04-10</t>
        </is>
      </c>
      <c r="P921" s="19" t="n">
        <v>10307.78</v>
      </c>
      <c r="Q921" s="19" t="inlineStr">
        <is>
          <t>1차 익절 도달(3%)</t>
        </is>
      </c>
      <c r="R921" s="19" t="n">
        <v>6</v>
      </c>
      <c r="S921" s="19" t="n">
        <v>0</v>
      </c>
      <c r="T921" s="19" t="n">
        <v>2.95</v>
      </c>
      <c r="U921" s="19" t="n">
        <v>2.65</v>
      </c>
      <c r="V921" s="19" t="n">
        <v>185</v>
      </c>
    </row>
    <row r="922">
      <c r="A922" s="19" t="inlineStr">
        <is>
          <t>TIGER 미국나스닥100타겟데일리커버드콜</t>
        </is>
      </c>
      <c r="B922" s="19" t="inlineStr">
        <is>
          <t>486290</t>
        </is>
      </c>
      <c r="C922" s="19" t="inlineStr">
        <is>
          <t>[초단타]</t>
        </is>
      </c>
      <c r="D922" s="19" t="inlineStr">
        <is>
          <t>[정석방어]</t>
        </is>
      </c>
      <c r="E922" s="19" t="inlineStr">
        <is>
          <t>+3%▶70% 익절 / +5%▶20% 익절 / +10%▶10% 익절</t>
        </is>
      </c>
      <c r="F922" s="19" t="inlineStr">
        <is>
          <t>-3%▶70% 손절 / -5%▶20% 손절 / -10%▶10% 손절</t>
        </is>
      </c>
      <c r="G922" s="19" t="inlineStr">
        <is>
          <t>2026-01-02</t>
        </is>
      </c>
      <c r="H922" s="19" t="inlineStr">
        <is>
          <t>2026-06-08</t>
        </is>
      </c>
      <c r="I922" s="19" t="inlineStr">
        <is>
          <t>예</t>
        </is>
      </c>
      <c r="J922" s="19" t="n">
        <v>0.0005</v>
      </c>
      <c r="K922" s="19" t="n">
        <v>0.0025</v>
      </c>
      <c r="L922" s="19" t="n">
        <v>0.0007</v>
      </c>
      <c r="M922" s="19" t="inlineStr">
        <is>
          <t>2026-03-23</t>
        </is>
      </c>
      <c r="N922" s="19" t="n">
        <v>10012</v>
      </c>
      <c r="O922" s="19" t="inlineStr">
        <is>
          <t>2026-04-10</t>
        </is>
      </c>
      <c r="P922" s="19" t="n">
        <v>10307.78</v>
      </c>
      <c r="Q922" s="19" t="inlineStr">
        <is>
          <t>1차 익절 도달(3%)</t>
        </is>
      </c>
      <c r="R922" s="19" t="n">
        <v>20</v>
      </c>
      <c r="S922" s="19" t="n">
        <v>9</v>
      </c>
      <c r="T922" s="19" t="n">
        <v>2.95</v>
      </c>
      <c r="U922" s="19" t="n">
        <v>2.65</v>
      </c>
      <c r="V922" s="19" t="n">
        <v>616</v>
      </c>
    </row>
    <row r="923">
      <c r="A923" s="19" t="inlineStr">
        <is>
          <t>TIGER 미국나스닥100타겟데일리커버드콜</t>
        </is>
      </c>
      <c r="B923" s="19" t="inlineStr">
        <is>
          <t>486290</t>
        </is>
      </c>
      <c r="C923" s="19" t="inlineStr">
        <is>
          <t>[초단타]</t>
        </is>
      </c>
      <c r="D923" s="19" t="inlineStr">
        <is>
          <t>[정석방어]</t>
        </is>
      </c>
      <c r="E923" s="19" t="inlineStr">
        <is>
          <t>+3%▶70% 익절 / +5%▶20% 익절 / +10%▶10% 익절</t>
        </is>
      </c>
      <c r="F923" s="19" t="inlineStr">
        <is>
          <t>-3%▶70% 손절 / -5%▶20% 손절 / -10%▶10% 손절</t>
        </is>
      </c>
      <c r="G923" s="19" t="inlineStr">
        <is>
          <t>2026-01-02</t>
        </is>
      </c>
      <c r="H923" s="19" t="inlineStr">
        <is>
          <t>2026-06-08</t>
        </is>
      </c>
      <c r="I923" s="19" t="inlineStr">
        <is>
          <t>예</t>
        </is>
      </c>
      <c r="J923" s="19" t="n">
        <v>0.0005</v>
      </c>
      <c r="K923" s="19" t="n">
        <v>0.0025</v>
      </c>
      <c r="L923" s="19" t="n">
        <v>0.0007</v>
      </c>
      <c r="M923" s="19" t="inlineStr">
        <is>
          <t>2026-03-23</t>
        </is>
      </c>
      <c r="N923" s="19" t="n">
        <v>10012</v>
      </c>
      <c r="O923" s="19" t="inlineStr">
        <is>
          <t>2026-04-15</t>
        </is>
      </c>
      <c r="P923" s="19" t="n">
        <v>10537.62</v>
      </c>
      <c r="Q923" s="19" t="inlineStr">
        <is>
          <t>2차 익절 도달(5%)</t>
        </is>
      </c>
      <c r="R923" s="19" t="n">
        <v>5</v>
      </c>
      <c r="S923" s="19" t="n">
        <v>4</v>
      </c>
      <c r="T923" s="19" t="n">
        <v>5.25</v>
      </c>
      <c r="U923" s="19" t="n">
        <v>4.93</v>
      </c>
      <c r="V923" s="19" t="n">
        <v>157</v>
      </c>
    </row>
    <row r="924">
      <c r="A924" s="19" t="inlineStr">
        <is>
          <t>TIGER 미국나스닥100타겟데일리커버드콜</t>
        </is>
      </c>
      <c r="B924" s="19" t="inlineStr">
        <is>
          <t>486290</t>
        </is>
      </c>
      <c r="C924" s="19" t="inlineStr">
        <is>
          <t>[초단타]</t>
        </is>
      </c>
      <c r="D924" s="19" t="inlineStr">
        <is>
          <t>[정석방어]</t>
        </is>
      </c>
      <c r="E924" s="19" t="inlineStr">
        <is>
          <t>+3%▶70% 익절 / +5%▶20% 익절 / +10%▶10% 익절</t>
        </is>
      </c>
      <c r="F924" s="19" t="inlineStr">
        <is>
          <t>-3%▶70% 손절 / -5%▶20% 손절 / -10%▶10% 손절</t>
        </is>
      </c>
      <c r="G924" s="19" t="inlineStr">
        <is>
          <t>2026-01-02</t>
        </is>
      </c>
      <c r="H924" s="19" t="inlineStr">
        <is>
          <t>2026-06-08</t>
        </is>
      </c>
      <c r="I924" s="19" t="inlineStr">
        <is>
          <t>예</t>
        </is>
      </c>
      <c r="J924" s="19" t="n">
        <v>0.0005</v>
      </c>
      <c r="K924" s="19" t="n">
        <v>0.0025</v>
      </c>
      <c r="L924" s="19" t="n">
        <v>0.0007</v>
      </c>
      <c r="M924" s="19" t="inlineStr">
        <is>
          <t>2026-03-23</t>
        </is>
      </c>
      <c r="N924" s="19" t="n">
        <v>10012</v>
      </c>
      <c r="O924" s="19" t="inlineStr">
        <is>
          <t>2026-04-16</t>
        </is>
      </c>
      <c r="P924" s="19" t="n">
        <v>10702.5</v>
      </c>
      <c r="Q924" s="19" t="inlineStr">
        <is>
          <t>RSI 과열 부분청산</t>
        </is>
      </c>
      <c r="R924" s="19" t="n">
        <v>3</v>
      </c>
      <c r="S924" s="19" t="n">
        <v>1</v>
      </c>
      <c r="T924" s="19" t="n">
        <v>6.9</v>
      </c>
      <c r="U924" s="19" t="n">
        <v>6.58</v>
      </c>
      <c r="V924" s="19" t="n">
        <v>95</v>
      </c>
    </row>
    <row r="925">
      <c r="A925" s="19" t="inlineStr">
        <is>
          <t>TIGER 미국나스닥100타겟데일리커버드콜</t>
        </is>
      </c>
      <c r="B925" s="19" t="inlineStr">
        <is>
          <t>486290</t>
        </is>
      </c>
      <c r="C925" s="19" t="inlineStr">
        <is>
          <t>[초단타]</t>
        </is>
      </c>
      <c r="D925" s="19" t="inlineStr">
        <is>
          <t>[정석방어]</t>
        </is>
      </c>
      <c r="E925" s="19" t="inlineStr">
        <is>
          <t>+3%▶70% 익절 / +5%▶20% 익절 / +10%▶10% 익절</t>
        </is>
      </c>
      <c r="F925" s="19" t="inlineStr">
        <is>
          <t>-3%▶70% 손절 / -5%▶20% 손절 / -10%▶10% 손절</t>
        </is>
      </c>
      <c r="G925" s="19" t="inlineStr">
        <is>
          <t>2026-01-02</t>
        </is>
      </c>
      <c r="H925" s="19" t="inlineStr">
        <is>
          <t>2026-06-08</t>
        </is>
      </c>
      <c r="I925" s="19" t="inlineStr">
        <is>
          <t>예</t>
        </is>
      </c>
      <c r="J925" s="19" t="n">
        <v>0.0005</v>
      </c>
      <c r="K925" s="19" t="n">
        <v>0.0025</v>
      </c>
      <c r="L925" s="19" t="n">
        <v>0.0007</v>
      </c>
      <c r="M925" s="19" t="inlineStr">
        <is>
          <t>2026-03-23</t>
        </is>
      </c>
      <c r="N925" s="19" t="n">
        <v>10012</v>
      </c>
      <c r="O925" s="19" t="inlineStr">
        <is>
          <t>2026-04-24</t>
        </is>
      </c>
      <c r="P925" s="19" t="n">
        <v>11017.28</v>
      </c>
      <c r="Q925" s="19" t="inlineStr">
        <is>
          <t>3차 익절 도달(10%)</t>
        </is>
      </c>
      <c r="R925" s="19" t="n">
        <v>1</v>
      </c>
      <c r="S925" s="19" t="n">
        <v>0</v>
      </c>
      <c r="T925" s="19" t="n">
        <v>10.04</v>
      </c>
      <c r="U925" s="19" t="n">
        <v>9.710000000000001</v>
      </c>
      <c r="V925" s="19" t="n">
        <v>33</v>
      </c>
    </row>
    <row r="926">
      <c r="A926" s="19" t="inlineStr">
        <is>
          <t>TIGER 미국나스닥100타겟데일리커버드콜</t>
        </is>
      </c>
      <c r="B926" s="19" t="inlineStr">
        <is>
          <t>486290</t>
        </is>
      </c>
      <c r="C926" s="19" t="inlineStr">
        <is>
          <t>[초단타]</t>
        </is>
      </c>
      <c r="D926" s="19" t="inlineStr">
        <is>
          <t>[변동성허용]</t>
        </is>
      </c>
      <c r="E926" s="19" t="inlineStr">
        <is>
          <t>+3%▶70% 익절 / +5%▶20% 익절 / +10%▶10% 익절</t>
        </is>
      </c>
      <c r="F926" s="19" t="inlineStr">
        <is>
          <t>-5%▶50% 손절 / -10%▶30% 손절 / -15%▶20% 손절</t>
        </is>
      </c>
      <c r="G926" s="19" t="inlineStr">
        <is>
          <t>2026-01-02</t>
        </is>
      </c>
      <c r="H926" s="19" t="inlineStr">
        <is>
          <t>2026-06-08</t>
        </is>
      </c>
      <c r="I926" s="19" t="inlineStr">
        <is>
          <t>예</t>
        </is>
      </c>
      <c r="J926" s="19" t="n">
        <v>0.0005</v>
      </c>
      <c r="K926" s="19" t="n">
        <v>0.0025</v>
      </c>
      <c r="L926" s="19" t="n">
        <v>0.0007</v>
      </c>
      <c r="M926" s="19" t="inlineStr">
        <is>
          <t>2026-03-23</t>
        </is>
      </c>
      <c r="N926" s="19" t="n">
        <v>10012</v>
      </c>
      <c r="O926" s="19" t="inlineStr">
        <is>
          <t>2026-04-10</t>
        </is>
      </c>
      <c r="P926" s="19" t="n">
        <v>10307.78</v>
      </c>
      <c r="Q926" s="19" t="inlineStr">
        <is>
          <t>1차 익절 도달(3%)</t>
        </is>
      </c>
      <c r="R926" s="19" t="n">
        <v>20</v>
      </c>
      <c r="S926" s="19" t="n">
        <v>9</v>
      </c>
      <c r="T926" s="19" t="n">
        <v>2.95</v>
      </c>
      <c r="U926" s="19" t="n">
        <v>2.65</v>
      </c>
      <c r="V926" s="19" t="n">
        <v>616</v>
      </c>
    </row>
    <row r="927">
      <c r="A927" s="19" t="inlineStr">
        <is>
          <t>TIGER 미국나스닥100타겟데일리커버드콜</t>
        </is>
      </c>
      <c r="B927" s="19" t="inlineStr">
        <is>
          <t>486290</t>
        </is>
      </c>
      <c r="C927" s="19" t="inlineStr">
        <is>
          <t>[초단타]</t>
        </is>
      </c>
      <c r="D927" s="19" t="inlineStr">
        <is>
          <t>[변동성허용]</t>
        </is>
      </c>
      <c r="E927" s="19" t="inlineStr">
        <is>
          <t>+3%▶70% 익절 / +5%▶20% 익절 / +10%▶10% 익절</t>
        </is>
      </c>
      <c r="F927" s="19" t="inlineStr">
        <is>
          <t>-5%▶50% 손절 / -10%▶30% 손절 / -15%▶20% 손절</t>
        </is>
      </c>
      <c r="G927" s="19" t="inlineStr">
        <is>
          <t>2026-01-02</t>
        </is>
      </c>
      <c r="H927" s="19" t="inlineStr">
        <is>
          <t>2026-06-08</t>
        </is>
      </c>
      <c r="I927" s="19" t="inlineStr">
        <is>
          <t>예</t>
        </is>
      </c>
      <c r="J927" s="19" t="n">
        <v>0.0005</v>
      </c>
      <c r="K927" s="19" t="n">
        <v>0.0025</v>
      </c>
      <c r="L927" s="19" t="n">
        <v>0.0007</v>
      </c>
      <c r="M927" s="19" t="inlineStr">
        <is>
          <t>2026-03-23</t>
        </is>
      </c>
      <c r="N927" s="19" t="n">
        <v>10012</v>
      </c>
      <c r="O927" s="19" t="inlineStr">
        <is>
          <t>2026-04-15</t>
        </is>
      </c>
      <c r="P927" s="19" t="n">
        <v>10537.62</v>
      </c>
      <c r="Q927" s="19" t="inlineStr">
        <is>
          <t>2차 익절 도달(5%)</t>
        </is>
      </c>
      <c r="R927" s="19" t="n">
        <v>5</v>
      </c>
      <c r="S927" s="19" t="n">
        <v>4</v>
      </c>
      <c r="T927" s="19" t="n">
        <v>5.25</v>
      </c>
      <c r="U927" s="19" t="n">
        <v>4.93</v>
      </c>
      <c r="V927" s="19" t="n">
        <v>157</v>
      </c>
    </row>
    <row r="928">
      <c r="A928" s="19" t="inlineStr">
        <is>
          <t>TIGER 미국나스닥100타겟데일리커버드콜</t>
        </is>
      </c>
      <c r="B928" s="19" t="inlineStr">
        <is>
          <t>486290</t>
        </is>
      </c>
      <c r="C928" s="19" t="inlineStr">
        <is>
          <t>[초단타]</t>
        </is>
      </c>
      <c r="D928" s="19" t="inlineStr">
        <is>
          <t>[변동성허용]</t>
        </is>
      </c>
      <c r="E928" s="19" t="inlineStr">
        <is>
          <t>+3%▶70% 익절 / +5%▶20% 익절 / +10%▶10% 익절</t>
        </is>
      </c>
      <c r="F928" s="19" t="inlineStr">
        <is>
          <t>-5%▶50% 손절 / -10%▶30% 손절 / -15%▶20% 손절</t>
        </is>
      </c>
      <c r="G928" s="19" t="inlineStr">
        <is>
          <t>2026-01-02</t>
        </is>
      </c>
      <c r="H928" s="19" t="inlineStr">
        <is>
          <t>2026-06-08</t>
        </is>
      </c>
      <c r="I928" s="19" t="inlineStr">
        <is>
          <t>예</t>
        </is>
      </c>
      <c r="J928" s="19" t="n">
        <v>0.0005</v>
      </c>
      <c r="K928" s="19" t="n">
        <v>0.0025</v>
      </c>
      <c r="L928" s="19" t="n">
        <v>0.0007</v>
      </c>
      <c r="M928" s="19" t="inlineStr">
        <is>
          <t>2026-03-23</t>
        </is>
      </c>
      <c r="N928" s="19" t="n">
        <v>10012</v>
      </c>
      <c r="O928" s="19" t="inlineStr">
        <is>
          <t>2026-04-16</t>
        </is>
      </c>
      <c r="P928" s="19" t="n">
        <v>10702.5</v>
      </c>
      <c r="Q928" s="19" t="inlineStr">
        <is>
          <t>RSI 과열 부분청산</t>
        </is>
      </c>
      <c r="R928" s="19" t="n">
        <v>3</v>
      </c>
      <c r="S928" s="19" t="n">
        <v>1</v>
      </c>
      <c r="T928" s="19" t="n">
        <v>6.9</v>
      </c>
      <c r="U928" s="19" t="n">
        <v>6.58</v>
      </c>
      <c r="V928" s="19" t="n">
        <v>95</v>
      </c>
    </row>
    <row r="929">
      <c r="A929" s="19" t="inlineStr">
        <is>
          <t>TIGER 미국나스닥100타겟데일리커버드콜</t>
        </is>
      </c>
      <c r="B929" s="19" t="inlineStr">
        <is>
          <t>486290</t>
        </is>
      </c>
      <c r="C929" s="19" t="inlineStr">
        <is>
          <t>[초단타]</t>
        </is>
      </c>
      <c r="D929" s="19" t="inlineStr">
        <is>
          <t>[변동성허용]</t>
        </is>
      </c>
      <c r="E929" s="19" t="inlineStr">
        <is>
          <t>+3%▶70% 익절 / +5%▶20% 익절 / +10%▶10% 익절</t>
        </is>
      </c>
      <c r="F929" s="19" t="inlineStr">
        <is>
          <t>-5%▶50% 손절 / -10%▶30% 손절 / -15%▶20% 손절</t>
        </is>
      </c>
      <c r="G929" s="19" t="inlineStr">
        <is>
          <t>2026-01-02</t>
        </is>
      </c>
      <c r="H929" s="19" t="inlineStr">
        <is>
          <t>2026-06-08</t>
        </is>
      </c>
      <c r="I929" s="19" t="inlineStr">
        <is>
          <t>예</t>
        </is>
      </c>
      <c r="J929" s="19" t="n">
        <v>0.0005</v>
      </c>
      <c r="K929" s="19" t="n">
        <v>0.0025</v>
      </c>
      <c r="L929" s="19" t="n">
        <v>0.0007</v>
      </c>
      <c r="M929" s="19" t="inlineStr">
        <is>
          <t>2026-03-23</t>
        </is>
      </c>
      <c r="N929" s="19" t="n">
        <v>10012</v>
      </c>
      <c r="O929" s="19" t="inlineStr">
        <is>
          <t>2026-04-24</t>
        </is>
      </c>
      <c r="P929" s="19" t="n">
        <v>11017.28</v>
      </c>
      <c r="Q929" s="19" t="inlineStr">
        <is>
          <t>3차 익절 도달(10%)</t>
        </is>
      </c>
      <c r="R929" s="19" t="n">
        <v>1</v>
      </c>
      <c r="S929" s="19" t="n">
        <v>0</v>
      </c>
      <c r="T929" s="19" t="n">
        <v>10.04</v>
      </c>
      <c r="U929" s="19" t="n">
        <v>9.710000000000001</v>
      </c>
      <c r="V929" s="19" t="n">
        <v>33</v>
      </c>
    </row>
    <row r="930">
      <c r="A930" s="19" t="inlineStr">
        <is>
          <t>TIGER 미국나스닥100타겟데일리커버드콜</t>
        </is>
      </c>
      <c r="B930" s="19" t="inlineStr">
        <is>
          <t>486290</t>
        </is>
      </c>
      <c r="C930" s="19" t="inlineStr">
        <is>
          <t>[초단타]</t>
        </is>
      </c>
      <c r="D930" s="19" t="inlineStr">
        <is>
          <t>[버티기형]</t>
        </is>
      </c>
      <c r="E930" s="19" t="inlineStr">
        <is>
          <t>+3%▶70% 익절 / +5%▶20% 익절 / +10%▶10% 익절</t>
        </is>
      </c>
      <c r="F930" s="19" t="inlineStr">
        <is>
          <t>-5%▶40% 손절 / -15%▶30% 손절 / -20%▶30% 손절</t>
        </is>
      </c>
      <c r="G930" s="19" t="inlineStr">
        <is>
          <t>2026-01-02</t>
        </is>
      </c>
      <c r="H930" s="19" t="inlineStr">
        <is>
          <t>2026-06-08</t>
        </is>
      </c>
      <c r="I930" s="19" t="inlineStr">
        <is>
          <t>예</t>
        </is>
      </c>
      <c r="J930" s="19" t="n">
        <v>0.0005</v>
      </c>
      <c r="K930" s="19" t="n">
        <v>0.0025</v>
      </c>
      <c r="L930" s="19" t="n">
        <v>0.0007</v>
      </c>
      <c r="M930" s="19" t="inlineStr">
        <is>
          <t>2026-03-23</t>
        </is>
      </c>
      <c r="N930" s="19" t="n">
        <v>10012</v>
      </c>
      <c r="O930" s="19" t="inlineStr">
        <is>
          <t>2026-04-10</t>
        </is>
      </c>
      <c r="P930" s="19" t="n">
        <v>10307.78</v>
      </c>
      <c r="Q930" s="19" t="inlineStr">
        <is>
          <t>1차 익절 도달(3%)</t>
        </is>
      </c>
      <c r="R930" s="19" t="n">
        <v>20</v>
      </c>
      <c r="S930" s="19" t="n">
        <v>9</v>
      </c>
      <c r="T930" s="19" t="n">
        <v>2.95</v>
      </c>
      <c r="U930" s="19" t="n">
        <v>2.65</v>
      </c>
      <c r="V930" s="19" t="n">
        <v>616</v>
      </c>
    </row>
    <row r="931">
      <c r="A931" s="19" t="inlineStr">
        <is>
          <t>TIGER 미국나스닥100타겟데일리커버드콜</t>
        </is>
      </c>
      <c r="B931" s="19" t="inlineStr">
        <is>
          <t>486290</t>
        </is>
      </c>
      <c r="C931" s="19" t="inlineStr">
        <is>
          <t>[초단타]</t>
        </is>
      </c>
      <c r="D931" s="19" t="inlineStr">
        <is>
          <t>[버티기형]</t>
        </is>
      </c>
      <c r="E931" s="19" t="inlineStr">
        <is>
          <t>+3%▶70% 익절 / +5%▶20% 익절 / +10%▶10% 익절</t>
        </is>
      </c>
      <c r="F931" s="19" t="inlineStr">
        <is>
          <t>-5%▶40% 손절 / -15%▶30% 손절 / -20%▶30% 손절</t>
        </is>
      </c>
      <c r="G931" s="19" t="inlineStr">
        <is>
          <t>2026-01-02</t>
        </is>
      </c>
      <c r="H931" s="19" t="inlineStr">
        <is>
          <t>2026-06-08</t>
        </is>
      </c>
      <c r="I931" s="19" t="inlineStr">
        <is>
          <t>예</t>
        </is>
      </c>
      <c r="J931" s="19" t="n">
        <v>0.0005</v>
      </c>
      <c r="K931" s="19" t="n">
        <v>0.0025</v>
      </c>
      <c r="L931" s="19" t="n">
        <v>0.0007</v>
      </c>
      <c r="M931" s="19" t="inlineStr">
        <is>
          <t>2026-03-23</t>
        </is>
      </c>
      <c r="N931" s="19" t="n">
        <v>10012</v>
      </c>
      <c r="O931" s="19" t="inlineStr">
        <is>
          <t>2026-04-15</t>
        </is>
      </c>
      <c r="P931" s="19" t="n">
        <v>10537.62</v>
      </c>
      <c r="Q931" s="19" t="inlineStr">
        <is>
          <t>2차 익절 도달(5%)</t>
        </is>
      </c>
      <c r="R931" s="19" t="n">
        <v>5</v>
      </c>
      <c r="S931" s="19" t="n">
        <v>4</v>
      </c>
      <c r="T931" s="19" t="n">
        <v>5.25</v>
      </c>
      <c r="U931" s="19" t="n">
        <v>4.93</v>
      </c>
      <c r="V931" s="19" t="n">
        <v>157</v>
      </c>
    </row>
    <row r="932">
      <c r="A932" s="19" t="inlineStr">
        <is>
          <t>TIGER 미국나스닥100타겟데일리커버드콜</t>
        </is>
      </c>
      <c r="B932" s="19" t="inlineStr">
        <is>
          <t>486290</t>
        </is>
      </c>
      <c r="C932" s="19" t="inlineStr">
        <is>
          <t>[초단타]</t>
        </is>
      </c>
      <c r="D932" s="19" t="inlineStr">
        <is>
          <t>[버티기형]</t>
        </is>
      </c>
      <c r="E932" s="19" t="inlineStr">
        <is>
          <t>+3%▶70% 익절 / +5%▶20% 익절 / +10%▶10% 익절</t>
        </is>
      </c>
      <c r="F932" s="19" t="inlineStr">
        <is>
          <t>-5%▶40% 손절 / -15%▶30% 손절 / -20%▶30% 손절</t>
        </is>
      </c>
      <c r="G932" s="19" t="inlineStr">
        <is>
          <t>2026-01-02</t>
        </is>
      </c>
      <c r="H932" s="19" t="inlineStr">
        <is>
          <t>2026-06-08</t>
        </is>
      </c>
      <c r="I932" s="19" t="inlineStr">
        <is>
          <t>예</t>
        </is>
      </c>
      <c r="J932" s="19" t="n">
        <v>0.0005</v>
      </c>
      <c r="K932" s="19" t="n">
        <v>0.0025</v>
      </c>
      <c r="L932" s="19" t="n">
        <v>0.0007</v>
      </c>
      <c r="M932" s="19" t="inlineStr">
        <is>
          <t>2026-03-23</t>
        </is>
      </c>
      <c r="N932" s="19" t="n">
        <v>10012</v>
      </c>
      <c r="O932" s="19" t="inlineStr">
        <is>
          <t>2026-04-16</t>
        </is>
      </c>
      <c r="P932" s="19" t="n">
        <v>10702.5</v>
      </c>
      <c r="Q932" s="19" t="inlineStr">
        <is>
          <t>RSI 과열 부분청산</t>
        </is>
      </c>
      <c r="R932" s="19" t="n">
        <v>3</v>
      </c>
      <c r="S932" s="19" t="n">
        <v>1</v>
      </c>
      <c r="T932" s="19" t="n">
        <v>6.9</v>
      </c>
      <c r="U932" s="19" t="n">
        <v>6.58</v>
      </c>
      <c r="V932" s="19" t="n">
        <v>95</v>
      </c>
    </row>
    <row r="933">
      <c r="A933" s="19" t="inlineStr">
        <is>
          <t>TIGER 미국나스닥100타겟데일리커버드콜</t>
        </is>
      </c>
      <c r="B933" s="19" t="inlineStr">
        <is>
          <t>486290</t>
        </is>
      </c>
      <c r="C933" s="19" t="inlineStr">
        <is>
          <t>[초단타]</t>
        </is>
      </c>
      <c r="D933" s="19" t="inlineStr">
        <is>
          <t>[버티기형]</t>
        </is>
      </c>
      <c r="E933" s="19" t="inlineStr">
        <is>
          <t>+3%▶70% 익절 / +5%▶20% 익절 / +10%▶10% 익절</t>
        </is>
      </c>
      <c r="F933" s="19" t="inlineStr">
        <is>
          <t>-5%▶40% 손절 / -15%▶30% 손절 / -20%▶30% 손절</t>
        </is>
      </c>
      <c r="G933" s="19" t="inlineStr">
        <is>
          <t>2026-01-02</t>
        </is>
      </c>
      <c r="H933" s="19" t="inlineStr">
        <is>
          <t>2026-06-08</t>
        </is>
      </c>
      <c r="I933" s="19" t="inlineStr">
        <is>
          <t>예</t>
        </is>
      </c>
      <c r="J933" s="19" t="n">
        <v>0.0005</v>
      </c>
      <c r="K933" s="19" t="n">
        <v>0.0025</v>
      </c>
      <c r="L933" s="19" t="n">
        <v>0.0007</v>
      </c>
      <c r="M933" s="19" t="inlineStr">
        <is>
          <t>2026-03-23</t>
        </is>
      </c>
      <c r="N933" s="19" t="n">
        <v>10012</v>
      </c>
      <c r="O933" s="19" t="inlineStr">
        <is>
          <t>2026-04-24</t>
        </is>
      </c>
      <c r="P933" s="19" t="n">
        <v>11017.28</v>
      </c>
      <c r="Q933" s="19" t="inlineStr">
        <is>
          <t>3차 익절 도달(10%)</t>
        </is>
      </c>
      <c r="R933" s="19" t="n">
        <v>1</v>
      </c>
      <c r="S933" s="19" t="n">
        <v>0</v>
      </c>
      <c r="T933" s="19" t="n">
        <v>10.04</v>
      </c>
      <c r="U933" s="19" t="n">
        <v>9.710000000000001</v>
      </c>
      <c r="V933" s="19" t="n">
        <v>33</v>
      </c>
    </row>
    <row r="934">
      <c r="A934" s="19" t="inlineStr">
        <is>
          <t>TIGER 미국나스닥100타겟데일리커버드콜</t>
        </is>
      </c>
      <c r="B934" s="19" t="inlineStr">
        <is>
          <t>486290</t>
        </is>
      </c>
      <c r="C934" s="19" t="inlineStr">
        <is>
          <t>[단기스윙]</t>
        </is>
      </c>
      <c r="D934" s="19" t="inlineStr">
        <is>
          <t>[칼손절]</t>
        </is>
      </c>
      <c r="E934" s="19" t="inlineStr">
        <is>
          <t>+5%▶60% 익절 / +10%▶30% 익절 / +20%▶10% 익절</t>
        </is>
      </c>
      <c r="F934" s="19" t="inlineStr">
        <is>
          <t>-2%▶80% 손절 / -4%▶10% 손절 / -6%▶10% 손절</t>
        </is>
      </c>
      <c r="G934" s="19" t="inlineStr">
        <is>
          <t>2026-01-02</t>
        </is>
      </c>
      <c r="H934" s="19" t="inlineStr">
        <is>
          <t>2026-06-08</t>
        </is>
      </c>
      <c r="I934" s="19" t="inlineStr">
        <is>
          <t>예</t>
        </is>
      </c>
      <c r="J934" s="19" t="n">
        <v>0.0005</v>
      </c>
      <c r="K934" s="19" t="n">
        <v>0.0025</v>
      </c>
      <c r="L934" s="19" t="n">
        <v>0.0007</v>
      </c>
      <c r="M934" s="19" t="inlineStr">
        <is>
          <t>2026-03-23</t>
        </is>
      </c>
      <c r="N934" s="19" t="n">
        <v>10012</v>
      </c>
      <c r="O934" s="19" t="inlineStr">
        <is>
          <t>2026-03-30</t>
        </is>
      </c>
      <c r="P934" s="19" t="n">
        <v>9783.15</v>
      </c>
      <c r="Q934" s="19" t="inlineStr">
        <is>
          <t>1차 손절 도달(-2%)</t>
        </is>
      </c>
      <c r="R934" s="19" t="n">
        <v>23</v>
      </c>
      <c r="S934" s="19" t="n">
        <v>6</v>
      </c>
      <c r="T934" s="19" t="n">
        <v>-2.29</v>
      </c>
      <c r="U934" s="19" t="n">
        <v>-2.58</v>
      </c>
      <c r="V934" s="19" t="n">
        <v>678</v>
      </c>
    </row>
    <row r="935">
      <c r="A935" s="19" t="inlineStr">
        <is>
          <t>TIGER 미국나스닥100타겟데일리커버드콜</t>
        </is>
      </c>
      <c r="B935" s="19" t="inlineStr">
        <is>
          <t>486290</t>
        </is>
      </c>
      <c r="C935" s="19" t="inlineStr">
        <is>
          <t>[단기스윙]</t>
        </is>
      </c>
      <c r="D935" s="19" t="inlineStr">
        <is>
          <t>[칼손절]</t>
        </is>
      </c>
      <c r="E935" s="19" t="inlineStr">
        <is>
          <t>+5%▶60% 익절 / +10%▶30% 익절 / +20%▶10% 익절</t>
        </is>
      </c>
      <c r="F935" s="19" t="inlineStr">
        <is>
          <t>-2%▶80% 손절 / -4%▶10% 손절 / -6%▶10% 손절</t>
        </is>
      </c>
      <c r="G935" s="19" t="inlineStr">
        <is>
          <t>2026-01-02</t>
        </is>
      </c>
      <c r="H935" s="19" t="inlineStr">
        <is>
          <t>2026-06-08</t>
        </is>
      </c>
      <c r="I935" s="19" t="inlineStr">
        <is>
          <t>예</t>
        </is>
      </c>
      <c r="J935" s="19" t="n">
        <v>0.0005</v>
      </c>
      <c r="K935" s="19" t="n">
        <v>0.0025</v>
      </c>
      <c r="L935" s="19" t="n">
        <v>0.0007</v>
      </c>
      <c r="M935" s="19" t="inlineStr">
        <is>
          <t>2026-03-23</t>
        </is>
      </c>
      <c r="N935" s="19" t="n">
        <v>10012</v>
      </c>
      <c r="O935" s="19" t="inlineStr">
        <is>
          <t>2026-04-15</t>
        </is>
      </c>
      <c r="P935" s="19" t="n">
        <v>10537.62</v>
      </c>
      <c r="Q935" s="19" t="inlineStr">
        <is>
          <t>1차 익절 도달(5%)</t>
        </is>
      </c>
      <c r="R935" s="19" t="n">
        <v>6</v>
      </c>
      <c r="S935" s="19" t="n">
        <v>0</v>
      </c>
      <c r="T935" s="19" t="n">
        <v>5.25</v>
      </c>
      <c r="U935" s="19" t="n">
        <v>4.93</v>
      </c>
      <c r="V935" s="19" t="n">
        <v>188</v>
      </c>
    </row>
    <row r="936">
      <c r="A936" s="19" t="inlineStr">
        <is>
          <t>TIGER 미국나스닥100타겟데일리커버드콜</t>
        </is>
      </c>
      <c r="B936" s="19" t="inlineStr">
        <is>
          <t>486290</t>
        </is>
      </c>
      <c r="C936" s="19" t="inlineStr">
        <is>
          <t>[단기스윙]</t>
        </is>
      </c>
      <c r="D936" s="19" t="inlineStr">
        <is>
          <t>[정석방어]</t>
        </is>
      </c>
      <c r="E936" s="19" t="inlineStr">
        <is>
          <t>+5%▶60% 익절 / +10%▶30% 익절 / +20%▶10% 익절</t>
        </is>
      </c>
      <c r="F936" s="19" t="inlineStr">
        <is>
          <t>-3%▶70% 손절 / -5%▶20% 손절 / -10%▶10% 손절</t>
        </is>
      </c>
      <c r="G936" s="19" t="inlineStr">
        <is>
          <t>2026-01-02</t>
        </is>
      </c>
      <c r="H936" s="19" t="inlineStr">
        <is>
          <t>2026-06-08</t>
        </is>
      </c>
      <c r="I936" s="19" t="inlineStr">
        <is>
          <t>예</t>
        </is>
      </c>
      <c r="J936" s="19" t="n">
        <v>0.0005</v>
      </c>
      <c r="K936" s="19" t="n">
        <v>0.0025</v>
      </c>
      <c r="L936" s="19" t="n">
        <v>0.0007</v>
      </c>
      <c r="M936" s="19" t="inlineStr">
        <is>
          <t>2026-03-23</t>
        </is>
      </c>
      <c r="N936" s="19" t="n">
        <v>10012</v>
      </c>
      <c r="O936" s="19" t="inlineStr">
        <is>
          <t>2026-04-15</t>
        </is>
      </c>
      <c r="P936" s="19" t="n">
        <v>10537.62</v>
      </c>
      <c r="Q936" s="19" t="inlineStr">
        <is>
          <t>1차 익절 도달(5%)</t>
        </is>
      </c>
      <c r="R936" s="19" t="n">
        <v>17</v>
      </c>
      <c r="S936" s="19" t="n">
        <v>12</v>
      </c>
      <c r="T936" s="19" t="n">
        <v>5.25</v>
      </c>
      <c r="U936" s="19" t="n">
        <v>4.93</v>
      </c>
      <c r="V936" s="19" t="n">
        <v>533</v>
      </c>
    </row>
    <row r="937">
      <c r="A937" s="19" t="inlineStr">
        <is>
          <t>TIGER 미국나스닥100타겟데일리커버드콜</t>
        </is>
      </c>
      <c r="B937" s="19" t="inlineStr">
        <is>
          <t>486290</t>
        </is>
      </c>
      <c r="C937" s="19" t="inlineStr">
        <is>
          <t>[단기스윙]</t>
        </is>
      </c>
      <c r="D937" s="19" t="inlineStr">
        <is>
          <t>[정석방어]</t>
        </is>
      </c>
      <c r="E937" s="19" t="inlineStr">
        <is>
          <t>+5%▶60% 익절 / +10%▶30% 익절 / +20%▶10% 익절</t>
        </is>
      </c>
      <c r="F937" s="19" t="inlineStr">
        <is>
          <t>-3%▶70% 손절 / -5%▶20% 손절 / -10%▶10% 손절</t>
        </is>
      </c>
      <c r="G937" s="19" t="inlineStr">
        <is>
          <t>2026-01-02</t>
        </is>
      </c>
      <c r="H937" s="19" t="inlineStr">
        <is>
          <t>2026-06-08</t>
        </is>
      </c>
      <c r="I937" s="19" t="inlineStr">
        <is>
          <t>예</t>
        </is>
      </c>
      <c r="J937" s="19" t="n">
        <v>0.0005</v>
      </c>
      <c r="K937" s="19" t="n">
        <v>0.0025</v>
      </c>
      <c r="L937" s="19" t="n">
        <v>0.0007</v>
      </c>
      <c r="M937" s="19" t="inlineStr">
        <is>
          <t>2026-03-23</t>
        </is>
      </c>
      <c r="N937" s="19" t="n">
        <v>10012</v>
      </c>
      <c r="O937" s="19" t="inlineStr">
        <is>
          <t>2026-04-16</t>
        </is>
      </c>
      <c r="P937" s="19" t="n">
        <v>10702.5</v>
      </c>
      <c r="Q937" s="19" t="inlineStr">
        <is>
          <t>RSI 과열 부분청산</t>
        </is>
      </c>
      <c r="R937" s="19" t="n">
        <v>10</v>
      </c>
      <c r="S937" s="19" t="n">
        <v>2</v>
      </c>
      <c r="T937" s="19" t="n">
        <v>6.9</v>
      </c>
      <c r="U937" s="19" t="n">
        <v>6.58</v>
      </c>
      <c r="V937" s="19" t="n">
        <v>318</v>
      </c>
    </row>
    <row r="938">
      <c r="A938" s="19" t="inlineStr">
        <is>
          <t>TIGER 미국나스닥100타겟데일리커버드콜</t>
        </is>
      </c>
      <c r="B938" s="19" t="inlineStr">
        <is>
          <t>486290</t>
        </is>
      </c>
      <c r="C938" s="19" t="inlineStr">
        <is>
          <t>[단기스윙]</t>
        </is>
      </c>
      <c r="D938" s="19" t="inlineStr">
        <is>
          <t>[정석방어]</t>
        </is>
      </c>
      <c r="E938" s="19" t="inlineStr">
        <is>
          <t>+5%▶60% 익절 / +10%▶30% 익절 / +20%▶10% 익절</t>
        </is>
      </c>
      <c r="F938" s="19" t="inlineStr">
        <is>
          <t>-3%▶70% 손절 / -5%▶20% 손절 / -10%▶10% 손절</t>
        </is>
      </c>
      <c r="G938" s="19" t="inlineStr">
        <is>
          <t>2026-01-02</t>
        </is>
      </c>
      <c r="H938" s="19" t="inlineStr">
        <is>
          <t>2026-06-08</t>
        </is>
      </c>
      <c r="I938" s="19" t="inlineStr">
        <is>
          <t>예</t>
        </is>
      </c>
      <c r="J938" s="19" t="n">
        <v>0.0005</v>
      </c>
      <c r="K938" s="19" t="n">
        <v>0.0025</v>
      </c>
      <c r="L938" s="19" t="n">
        <v>0.0007</v>
      </c>
      <c r="M938" s="19" t="inlineStr">
        <is>
          <t>2026-03-23</t>
        </is>
      </c>
      <c r="N938" s="19" t="n">
        <v>10012</v>
      </c>
      <c r="O938" s="19" t="inlineStr">
        <is>
          <t>2026-04-17</t>
        </is>
      </c>
      <c r="P938" s="19" t="n">
        <v>10762.46</v>
      </c>
      <c r="Q938" s="19" t="inlineStr">
        <is>
          <t>RSI 과열 부분청산</t>
        </is>
      </c>
      <c r="R938" s="19" t="n">
        <v>1</v>
      </c>
      <c r="S938" s="19" t="n">
        <v>1</v>
      </c>
      <c r="T938" s="19" t="n">
        <v>7.5</v>
      </c>
      <c r="U938" s="19" t="n">
        <v>7.17</v>
      </c>
      <c r="V938" s="19" t="n">
        <v>32</v>
      </c>
    </row>
    <row r="939">
      <c r="A939" s="19" t="inlineStr">
        <is>
          <t>TIGER 미국나스닥100타겟데일리커버드콜</t>
        </is>
      </c>
      <c r="B939" s="19" t="inlineStr">
        <is>
          <t>486290</t>
        </is>
      </c>
      <c r="C939" s="19" t="inlineStr">
        <is>
          <t>[단기스윙]</t>
        </is>
      </c>
      <c r="D939" s="19" t="inlineStr">
        <is>
          <t>[정석방어]</t>
        </is>
      </c>
      <c r="E939" s="19" t="inlineStr">
        <is>
          <t>+5%▶60% 익절 / +10%▶30% 익절 / +20%▶10% 익절</t>
        </is>
      </c>
      <c r="F939" s="19" t="inlineStr">
        <is>
          <t>-3%▶70% 손절 / -5%▶20% 손절 / -10%▶10% 손절</t>
        </is>
      </c>
      <c r="G939" s="19" t="inlineStr">
        <is>
          <t>2026-01-02</t>
        </is>
      </c>
      <c r="H939" s="19" t="inlineStr">
        <is>
          <t>2026-06-08</t>
        </is>
      </c>
      <c r="I939" s="19" t="inlineStr">
        <is>
          <t>예</t>
        </is>
      </c>
      <c r="J939" s="19" t="n">
        <v>0.0005</v>
      </c>
      <c r="K939" s="19" t="n">
        <v>0.0025</v>
      </c>
      <c r="L939" s="19" t="n">
        <v>0.0007</v>
      </c>
      <c r="M939" s="19" t="inlineStr">
        <is>
          <t>2026-03-23</t>
        </is>
      </c>
      <c r="N939" s="19" t="n">
        <v>10012</v>
      </c>
      <c r="O939" s="19" t="inlineStr">
        <is>
          <t>2026-04-24</t>
        </is>
      </c>
      <c r="P939" s="19" t="n">
        <v>11017.28</v>
      </c>
      <c r="Q939" s="19" t="inlineStr">
        <is>
          <t>2차 익절 도달(10%)</t>
        </is>
      </c>
      <c r="R939" s="19" t="n">
        <v>1</v>
      </c>
      <c r="S939" s="19" t="n">
        <v>0</v>
      </c>
      <c r="T939" s="19" t="n">
        <v>10.04</v>
      </c>
      <c r="U939" s="19" t="n">
        <v>9.710000000000001</v>
      </c>
      <c r="V939" s="19" t="n">
        <v>33</v>
      </c>
    </row>
    <row r="940">
      <c r="A940" s="19" t="inlineStr">
        <is>
          <t>TIGER 미국나스닥100타겟데일리커버드콜</t>
        </is>
      </c>
      <c r="B940" s="19" t="inlineStr">
        <is>
          <t>486290</t>
        </is>
      </c>
      <c r="C940" s="19" t="inlineStr">
        <is>
          <t>[단기스윙]</t>
        </is>
      </c>
      <c r="D940" s="19" t="inlineStr">
        <is>
          <t>[변동성허용]</t>
        </is>
      </c>
      <c r="E940" s="19" t="inlineStr">
        <is>
          <t>+5%▶60% 익절 / +10%▶30% 익절 / +20%▶10% 익절</t>
        </is>
      </c>
      <c r="F940" s="19" t="inlineStr">
        <is>
          <t>-5%▶50% 손절 / -10%▶30% 손절 / -15%▶20% 손절</t>
        </is>
      </c>
      <c r="G940" s="19" t="inlineStr">
        <is>
          <t>2026-01-02</t>
        </is>
      </c>
      <c r="H940" s="19" t="inlineStr">
        <is>
          <t>2026-06-08</t>
        </is>
      </c>
      <c r="I940" s="19" t="inlineStr">
        <is>
          <t>예</t>
        </is>
      </c>
      <c r="J940" s="19" t="n">
        <v>0.0005</v>
      </c>
      <c r="K940" s="19" t="n">
        <v>0.0025</v>
      </c>
      <c r="L940" s="19" t="n">
        <v>0.0007</v>
      </c>
      <c r="M940" s="19" t="inlineStr">
        <is>
          <t>2026-03-23</t>
        </is>
      </c>
      <c r="N940" s="19" t="n">
        <v>10012</v>
      </c>
      <c r="O940" s="19" t="inlineStr">
        <is>
          <t>2026-04-15</t>
        </is>
      </c>
      <c r="P940" s="19" t="n">
        <v>10537.62</v>
      </c>
      <c r="Q940" s="19" t="inlineStr">
        <is>
          <t>1차 익절 도달(5%)</t>
        </is>
      </c>
      <c r="R940" s="19" t="n">
        <v>17</v>
      </c>
      <c r="S940" s="19" t="n">
        <v>12</v>
      </c>
      <c r="T940" s="19" t="n">
        <v>5.25</v>
      </c>
      <c r="U940" s="19" t="n">
        <v>4.93</v>
      </c>
      <c r="V940" s="19" t="n">
        <v>533</v>
      </c>
    </row>
    <row r="941">
      <c r="A941" s="19" t="inlineStr">
        <is>
          <t>TIGER 미국나스닥100타겟데일리커버드콜</t>
        </is>
      </c>
      <c r="B941" s="19" t="inlineStr">
        <is>
          <t>486290</t>
        </is>
      </c>
      <c r="C941" s="19" t="inlineStr">
        <is>
          <t>[단기스윙]</t>
        </is>
      </c>
      <c r="D941" s="19" t="inlineStr">
        <is>
          <t>[변동성허용]</t>
        </is>
      </c>
      <c r="E941" s="19" t="inlineStr">
        <is>
          <t>+5%▶60% 익절 / +10%▶30% 익절 / +20%▶10% 익절</t>
        </is>
      </c>
      <c r="F941" s="19" t="inlineStr">
        <is>
          <t>-5%▶50% 손절 / -10%▶30% 손절 / -15%▶20% 손절</t>
        </is>
      </c>
      <c r="G941" s="19" t="inlineStr">
        <is>
          <t>2026-01-02</t>
        </is>
      </c>
      <c r="H941" s="19" t="inlineStr">
        <is>
          <t>2026-06-08</t>
        </is>
      </c>
      <c r="I941" s="19" t="inlineStr">
        <is>
          <t>예</t>
        </is>
      </c>
      <c r="J941" s="19" t="n">
        <v>0.0005</v>
      </c>
      <c r="K941" s="19" t="n">
        <v>0.0025</v>
      </c>
      <c r="L941" s="19" t="n">
        <v>0.0007</v>
      </c>
      <c r="M941" s="19" t="inlineStr">
        <is>
          <t>2026-03-23</t>
        </is>
      </c>
      <c r="N941" s="19" t="n">
        <v>10012</v>
      </c>
      <c r="O941" s="19" t="inlineStr">
        <is>
          <t>2026-04-16</t>
        </is>
      </c>
      <c r="P941" s="19" t="n">
        <v>10702.5</v>
      </c>
      <c r="Q941" s="19" t="inlineStr">
        <is>
          <t>RSI 과열 부분청산</t>
        </is>
      </c>
      <c r="R941" s="19" t="n">
        <v>10</v>
      </c>
      <c r="S941" s="19" t="n">
        <v>2</v>
      </c>
      <c r="T941" s="19" t="n">
        <v>6.9</v>
      </c>
      <c r="U941" s="19" t="n">
        <v>6.58</v>
      </c>
      <c r="V941" s="19" t="n">
        <v>318</v>
      </c>
    </row>
    <row r="942">
      <c r="A942" s="19" t="inlineStr">
        <is>
          <t>TIGER 미국나스닥100타겟데일리커버드콜</t>
        </is>
      </c>
      <c r="B942" s="19" t="inlineStr">
        <is>
          <t>486290</t>
        </is>
      </c>
      <c r="C942" s="19" t="inlineStr">
        <is>
          <t>[단기스윙]</t>
        </is>
      </c>
      <c r="D942" s="19" t="inlineStr">
        <is>
          <t>[변동성허용]</t>
        </is>
      </c>
      <c r="E942" s="19" t="inlineStr">
        <is>
          <t>+5%▶60% 익절 / +10%▶30% 익절 / +20%▶10% 익절</t>
        </is>
      </c>
      <c r="F942" s="19" t="inlineStr">
        <is>
          <t>-5%▶50% 손절 / -10%▶30% 손절 / -15%▶20% 손절</t>
        </is>
      </c>
      <c r="G942" s="19" t="inlineStr">
        <is>
          <t>2026-01-02</t>
        </is>
      </c>
      <c r="H942" s="19" t="inlineStr">
        <is>
          <t>2026-06-08</t>
        </is>
      </c>
      <c r="I942" s="19" t="inlineStr">
        <is>
          <t>예</t>
        </is>
      </c>
      <c r="J942" s="19" t="n">
        <v>0.0005</v>
      </c>
      <c r="K942" s="19" t="n">
        <v>0.0025</v>
      </c>
      <c r="L942" s="19" t="n">
        <v>0.0007</v>
      </c>
      <c r="M942" s="19" t="inlineStr">
        <is>
          <t>2026-03-23</t>
        </is>
      </c>
      <c r="N942" s="19" t="n">
        <v>10012</v>
      </c>
      <c r="O942" s="19" t="inlineStr">
        <is>
          <t>2026-04-17</t>
        </is>
      </c>
      <c r="P942" s="19" t="n">
        <v>10762.46</v>
      </c>
      <c r="Q942" s="19" t="inlineStr">
        <is>
          <t>RSI 과열 부분청산</t>
        </is>
      </c>
      <c r="R942" s="19" t="n">
        <v>1</v>
      </c>
      <c r="S942" s="19" t="n">
        <v>1</v>
      </c>
      <c r="T942" s="19" t="n">
        <v>7.5</v>
      </c>
      <c r="U942" s="19" t="n">
        <v>7.17</v>
      </c>
      <c r="V942" s="19" t="n">
        <v>32</v>
      </c>
    </row>
    <row r="943">
      <c r="A943" s="19" t="inlineStr">
        <is>
          <t>TIGER 미국나스닥100타겟데일리커버드콜</t>
        </is>
      </c>
      <c r="B943" s="19" t="inlineStr">
        <is>
          <t>486290</t>
        </is>
      </c>
      <c r="C943" s="19" t="inlineStr">
        <is>
          <t>[단기스윙]</t>
        </is>
      </c>
      <c r="D943" s="19" t="inlineStr">
        <is>
          <t>[변동성허용]</t>
        </is>
      </c>
      <c r="E943" s="19" t="inlineStr">
        <is>
          <t>+5%▶60% 익절 / +10%▶30% 익절 / +20%▶10% 익절</t>
        </is>
      </c>
      <c r="F943" s="19" t="inlineStr">
        <is>
          <t>-5%▶50% 손절 / -10%▶30% 손절 / -15%▶20% 손절</t>
        </is>
      </c>
      <c r="G943" s="19" t="inlineStr">
        <is>
          <t>2026-01-02</t>
        </is>
      </c>
      <c r="H943" s="19" t="inlineStr">
        <is>
          <t>2026-06-08</t>
        </is>
      </c>
      <c r="I943" s="19" t="inlineStr">
        <is>
          <t>예</t>
        </is>
      </c>
      <c r="J943" s="19" t="n">
        <v>0.0005</v>
      </c>
      <c r="K943" s="19" t="n">
        <v>0.0025</v>
      </c>
      <c r="L943" s="19" t="n">
        <v>0.0007</v>
      </c>
      <c r="M943" s="19" t="inlineStr">
        <is>
          <t>2026-03-23</t>
        </is>
      </c>
      <c r="N943" s="19" t="n">
        <v>10012</v>
      </c>
      <c r="O943" s="19" t="inlineStr">
        <is>
          <t>2026-04-24</t>
        </is>
      </c>
      <c r="P943" s="19" t="n">
        <v>11017.28</v>
      </c>
      <c r="Q943" s="19" t="inlineStr">
        <is>
          <t>2차 익절 도달(10%)</t>
        </is>
      </c>
      <c r="R943" s="19" t="n">
        <v>1</v>
      </c>
      <c r="S943" s="19" t="n">
        <v>0</v>
      </c>
      <c r="T943" s="19" t="n">
        <v>10.04</v>
      </c>
      <c r="U943" s="19" t="n">
        <v>9.710000000000001</v>
      </c>
      <c r="V943" s="19" t="n">
        <v>33</v>
      </c>
    </row>
    <row r="944">
      <c r="A944" s="19" t="inlineStr">
        <is>
          <t>TIGER 미국나스닥100타겟데일리커버드콜</t>
        </is>
      </c>
      <c r="B944" s="19" t="inlineStr">
        <is>
          <t>486290</t>
        </is>
      </c>
      <c r="C944" s="19" t="inlineStr">
        <is>
          <t>[단기스윙]</t>
        </is>
      </c>
      <c r="D944" s="19" t="inlineStr">
        <is>
          <t>[버티기형]</t>
        </is>
      </c>
      <c r="E944" s="19" t="inlineStr">
        <is>
          <t>+5%▶60% 익절 / +10%▶30% 익절 / +20%▶10% 익절</t>
        </is>
      </c>
      <c r="F944" s="19" t="inlineStr">
        <is>
          <t>-5%▶40% 손절 / -15%▶30% 손절 / -20%▶30% 손절</t>
        </is>
      </c>
      <c r="G944" s="19" t="inlineStr">
        <is>
          <t>2026-01-02</t>
        </is>
      </c>
      <c r="H944" s="19" t="inlineStr">
        <is>
          <t>2026-06-08</t>
        </is>
      </c>
      <c r="I944" s="19" t="inlineStr">
        <is>
          <t>예</t>
        </is>
      </c>
      <c r="J944" s="19" t="n">
        <v>0.0005</v>
      </c>
      <c r="K944" s="19" t="n">
        <v>0.0025</v>
      </c>
      <c r="L944" s="19" t="n">
        <v>0.0007</v>
      </c>
      <c r="M944" s="19" t="inlineStr">
        <is>
          <t>2026-03-23</t>
        </is>
      </c>
      <c r="N944" s="19" t="n">
        <v>10012</v>
      </c>
      <c r="O944" s="19" t="inlineStr">
        <is>
          <t>2026-04-15</t>
        </is>
      </c>
      <c r="P944" s="19" t="n">
        <v>10537.62</v>
      </c>
      <c r="Q944" s="19" t="inlineStr">
        <is>
          <t>1차 익절 도달(5%)</t>
        </is>
      </c>
      <c r="R944" s="19" t="n">
        <v>17</v>
      </c>
      <c r="S944" s="19" t="n">
        <v>12</v>
      </c>
      <c r="T944" s="19" t="n">
        <v>5.25</v>
      </c>
      <c r="U944" s="19" t="n">
        <v>4.93</v>
      </c>
      <c r="V944" s="19" t="n">
        <v>533</v>
      </c>
    </row>
    <row r="945">
      <c r="A945" s="19" t="inlineStr">
        <is>
          <t>TIGER 미국나스닥100타겟데일리커버드콜</t>
        </is>
      </c>
      <c r="B945" s="19" t="inlineStr">
        <is>
          <t>486290</t>
        </is>
      </c>
      <c r="C945" s="19" t="inlineStr">
        <is>
          <t>[단기스윙]</t>
        </is>
      </c>
      <c r="D945" s="19" t="inlineStr">
        <is>
          <t>[버티기형]</t>
        </is>
      </c>
      <c r="E945" s="19" t="inlineStr">
        <is>
          <t>+5%▶60% 익절 / +10%▶30% 익절 / +20%▶10% 익절</t>
        </is>
      </c>
      <c r="F945" s="19" t="inlineStr">
        <is>
          <t>-5%▶40% 손절 / -15%▶30% 손절 / -20%▶30% 손절</t>
        </is>
      </c>
      <c r="G945" s="19" t="inlineStr">
        <is>
          <t>2026-01-02</t>
        </is>
      </c>
      <c r="H945" s="19" t="inlineStr">
        <is>
          <t>2026-06-08</t>
        </is>
      </c>
      <c r="I945" s="19" t="inlineStr">
        <is>
          <t>예</t>
        </is>
      </c>
      <c r="J945" s="19" t="n">
        <v>0.0005</v>
      </c>
      <c r="K945" s="19" t="n">
        <v>0.0025</v>
      </c>
      <c r="L945" s="19" t="n">
        <v>0.0007</v>
      </c>
      <c r="M945" s="19" t="inlineStr">
        <is>
          <t>2026-03-23</t>
        </is>
      </c>
      <c r="N945" s="19" t="n">
        <v>10012</v>
      </c>
      <c r="O945" s="19" t="inlineStr">
        <is>
          <t>2026-04-16</t>
        </is>
      </c>
      <c r="P945" s="19" t="n">
        <v>10702.5</v>
      </c>
      <c r="Q945" s="19" t="inlineStr">
        <is>
          <t>RSI 과열 부분청산</t>
        </is>
      </c>
      <c r="R945" s="19" t="n">
        <v>10</v>
      </c>
      <c r="S945" s="19" t="n">
        <v>2</v>
      </c>
      <c r="T945" s="19" t="n">
        <v>6.9</v>
      </c>
      <c r="U945" s="19" t="n">
        <v>6.58</v>
      </c>
      <c r="V945" s="19" t="n">
        <v>318</v>
      </c>
    </row>
    <row r="946">
      <c r="A946" s="19" t="inlineStr">
        <is>
          <t>TIGER 미국나스닥100타겟데일리커버드콜</t>
        </is>
      </c>
      <c r="B946" s="19" t="inlineStr">
        <is>
          <t>486290</t>
        </is>
      </c>
      <c r="C946" s="19" t="inlineStr">
        <is>
          <t>[단기스윙]</t>
        </is>
      </c>
      <c r="D946" s="19" t="inlineStr">
        <is>
          <t>[버티기형]</t>
        </is>
      </c>
      <c r="E946" s="19" t="inlineStr">
        <is>
          <t>+5%▶60% 익절 / +10%▶30% 익절 / +20%▶10% 익절</t>
        </is>
      </c>
      <c r="F946" s="19" t="inlineStr">
        <is>
          <t>-5%▶40% 손절 / -15%▶30% 손절 / -20%▶30% 손절</t>
        </is>
      </c>
      <c r="G946" s="19" t="inlineStr">
        <is>
          <t>2026-01-02</t>
        </is>
      </c>
      <c r="H946" s="19" t="inlineStr">
        <is>
          <t>2026-06-08</t>
        </is>
      </c>
      <c r="I946" s="19" t="inlineStr">
        <is>
          <t>예</t>
        </is>
      </c>
      <c r="J946" s="19" t="n">
        <v>0.0005</v>
      </c>
      <c r="K946" s="19" t="n">
        <v>0.0025</v>
      </c>
      <c r="L946" s="19" t="n">
        <v>0.0007</v>
      </c>
      <c r="M946" s="19" t="inlineStr">
        <is>
          <t>2026-03-23</t>
        </is>
      </c>
      <c r="N946" s="19" t="n">
        <v>10012</v>
      </c>
      <c r="O946" s="19" t="inlineStr">
        <is>
          <t>2026-04-17</t>
        </is>
      </c>
      <c r="P946" s="19" t="n">
        <v>10762.46</v>
      </c>
      <c r="Q946" s="19" t="inlineStr">
        <is>
          <t>RSI 과열 부분청산</t>
        </is>
      </c>
      <c r="R946" s="19" t="n">
        <v>1</v>
      </c>
      <c r="S946" s="19" t="n">
        <v>1</v>
      </c>
      <c r="T946" s="19" t="n">
        <v>7.5</v>
      </c>
      <c r="U946" s="19" t="n">
        <v>7.17</v>
      </c>
      <c r="V946" s="19" t="n">
        <v>32</v>
      </c>
    </row>
    <row r="947">
      <c r="A947" s="19" t="inlineStr">
        <is>
          <t>TIGER 미국나스닥100타겟데일리커버드콜</t>
        </is>
      </c>
      <c r="B947" s="19" t="inlineStr">
        <is>
          <t>486290</t>
        </is>
      </c>
      <c r="C947" s="19" t="inlineStr">
        <is>
          <t>[단기스윙]</t>
        </is>
      </c>
      <c r="D947" s="19" t="inlineStr">
        <is>
          <t>[버티기형]</t>
        </is>
      </c>
      <c r="E947" s="19" t="inlineStr">
        <is>
          <t>+5%▶60% 익절 / +10%▶30% 익절 / +20%▶10% 익절</t>
        </is>
      </c>
      <c r="F947" s="19" t="inlineStr">
        <is>
          <t>-5%▶40% 손절 / -15%▶30% 손절 / -20%▶30% 손절</t>
        </is>
      </c>
      <c r="G947" s="19" t="inlineStr">
        <is>
          <t>2026-01-02</t>
        </is>
      </c>
      <c r="H947" s="19" t="inlineStr">
        <is>
          <t>2026-06-08</t>
        </is>
      </c>
      <c r="I947" s="19" t="inlineStr">
        <is>
          <t>예</t>
        </is>
      </c>
      <c r="J947" s="19" t="n">
        <v>0.0005</v>
      </c>
      <c r="K947" s="19" t="n">
        <v>0.0025</v>
      </c>
      <c r="L947" s="19" t="n">
        <v>0.0007</v>
      </c>
      <c r="M947" s="19" t="inlineStr">
        <is>
          <t>2026-03-23</t>
        </is>
      </c>
      <c r="N947" s="19" t="n">
        <v>10012</v>
      </c>
      <c r="O947" s="19" t="inlineStr">
        <is>
          <t>2026-04-24</t>
        </is>
      </c>
      <c r="P947" s="19" t="n">
        <v>11017.28</v>
      </c>
      <c r="Q947" s="19" t="inlineStr">
        <is>
          <t>2차 익절 도달(10%)</t>
        </is>
      </c>
      <c r="R947" s="19" t="n">
        <v>1</v>
      </c>
      <c r="S947" s="19" t="n">
        <v>0</v>
      </c>
      <c r="T947" s="19" t="n">
        <v>10.04</v>
      </c>
      <c r="U947" s="19" t="n">
        <v>9.710000000000001</v>
      </c>
      <c r="V947" s="19" t="n">
        <v>33</v>
      </c>
    </row>
    <row r="948">
      <c r="A948" s="19" t="inlineStr">
        <is>
          <t>TIGER 미국나스닥100타겟데일리커버드콜</t>
        </is>
      </c>
      <c r="B948" s="19" t="inlineStr">
        <is>
          <t>486290</t>
        </is>
      </c>
      <c r="C948" s="19" t="inlineStr">
        <is>
          <t>[대표님룰]</t>
        </is>
      </c>
      <c r="D948" s="19" t="inlineStr">
        <is>
          <t>[칼손절]</t>
        </is>
      </c>
      <c r="E948" s="19" t="inlineStr">
        <is>
          <t>+5%▶60% 익절 / +10%▶30% 익절 / +30%▶10% 익절</t>
        </is>
      </c>
      <c r="F948" s="19" t="inlineStr">
        <is>
          <t>-2%▶80% 손절 / -4%▶10% 손절 / -6%▶10% 손절</t>
        </is>
      </c>
      <c r="G948" s="19" t="inlineStr">
        <is>
          <t>2026-01-02</t>
        </is>
      </c>
      <c r="H948" s="19" t="inlineStr">
        <is>
          <t>2026-06-08</t>
        </is>
      </c>
      <c r="I948" s="19" t="inlineStr">
        <is>
          <t>예</t>
        </is>
      </c>
      <c r="J948" s="19" t="n">
        <v>0.0005</v>
      </c>
      <c r="K948" s="19" t="n">
        <v>0.0025</v>
      </c>
      <c r="L948" s="19" t="n">
        <v>0.0007</v>
      </c>
      <c r="M948" s="19" t="inlineStr">
        <is>
          <t>2026-03-23</t>
        </is>
      </c>
      <c r="N948" s="19" t="n">
        <v>10012</v>
      </c>
      <c r="O948" s="19" t="inlineStr">
        <is>
          <t>2026-03-30</t>
        </is>
      </c>
      <c r="P948" s="19" t="n">
        <v>9783.15</v>
      </c>
      <c r="Q948" s="19" t="inlineStr">
        <is>
          <t>1차 손절 도달(-2%)</t>
        </is>
      </c>
      <c r="R948" s="19" t="n">
        <v>23</v>
      </c>
      <c r="S948" s="19" t="n">
        <v>6</v>
      </c>
      <c r="T948" s="19" t="n">
        <v>-2.29</v>
      </c>
      <c r="U948" s="19" t="n">
        <v>-2.58</v>
      </c>
      <c r="V948" s="19" t="n">
        <v>678</v>
      </c>
    </row>
    <row r="949">
      <c r="A949" s="19" t="inlineStr">
        <is>
          <t>TIGER 미국나스닥100타겟데일리커버드콜</t>
        </is>
      </c>
      <c r="B949" s="19" t="inlineStr">
        <is>
          <t>486290</t>
        </is>
      </c>
      <c r="C949" s="19" t="inlineStr">
        <is>
          <t>[대표님룰]</t>
        </is>
      </c>
      <c r="D949" s="19" t="inlineStr">
        <is>
          <t>[칼손절]</t>
        </is>
      </c>
      <c r="E949" s="19" t="inlineStr">
        <is>
          <t>+5%▶60% 익절 / +10%▶30% 익절 / +30%▶10% 익절</t>
        </is>
      </c>
      <c r="F949" s="19" t="inlineStr">
        <is>
          <t>-2%▶80% 손절 / -4%▶10% 손절 / -6%▶10% 손절</t>
        </is>
      </c>
      <c r="G949" s="19" t="inlineStr">
        <is>
          <t>2026-01-02</t>
        </is>
      </c>
      <c r="H949" s="19" t="inlineStr">
        <is>
          <t>2026-06-08</t>
        </is>
      </c>
      <c r="I949" s="19" t="inlineStr">
        <is>
          <t>예</t>
        </is>
      </c>
      <c r="J949" s="19" t="n">
        <v>0.0005</v>
      </c>
      <c r="K949" s="19" t="n">
        <v>0.0025</v>
      </c>
      <c r="L949" s="19" t="n">
        <v>0.0007</v>
      </c>
      <c r="M949" s="19" t="inlineStr">
        <is>
          <t>2026-03-23</t>
        </is>
      </c>
      <c r="N949" s="19" t="n">
        <v>10012</v>
      </c>
      <c r="O949" s="19" t="inlineStr">
        <is>
          <t>2026-04-15</t>
        </is>
      </c>
      <c r="P949" s="19" t="n">
        <v>10537.62</v>
      </c>
      <c r="Q949" s="19" t="inlineStr">
        <is>
          <t>1차 익절 도달(5%)</t>
        </is>
      </c>
      <c r="R949" s="19" t="n">
        <v>6</v>
      </c>
      <c r="S949" s="19" t="n">
        <v>0</v>
      </c>
      <c r="T949" s="19" t="n">
        <v>5.25</v>
      </c>
      <c r="U949" s="19" t="n">
        <v>4.93</v>
      </c>
      <c r="V949" s="19" t="n">
        <v>188</v>
      </c>
    </row>
    <row r="950">
      <c r="A950" s="19" t="inlineStr">
        <is>
          <t>TIGER 미국나스닥100타겟데일리커버드콜</t>
        </is>
      </c>
      <c r="B950" s="19" t="inlineStr">
        <is>
          <t>486290</t>
        </is>
      </c>
      <c r="C950" s="19" t="inlineStr">
        <is>
          <t>[대표님룰]</t>
        </is>
      </c>
      <c r="D950" s="19" t="inlineStr">
        <is>
          <t>[정석방어]</t>
        </is>
      </c>
      <c r="E950" s="19" t="inlineStr">
        <is>
          <t>+5%▶60% 익절 / +10%▶30% 익절 / +30%▶10% 익절</t>
        </is>
      </c>
      <c r="F950" s="19" t="inlineStr">
        <is>
          <t>-3%▶70% 손절 / -5%▶20% 손절 / -10%▶10% 손절</t>
        </is>
      </c>
      <c r="G950" s="19" t="inlineStr">
        <is>
          <t>2026-01-02</t>
        </is>
      </c>
      <c r="H950" s="19" t="inlineStr">
        <is>
          <t>2026-06-08</t>
        </is>
      </c>
      <c r="I950" s="19" t="inlineStr">
        <is>
          <t>예</t>
        </is>
      </c>
      <c r="J950" s="19" t="n">
        <v>0.0005</v>
      </c>
      <c r="K950" s="19" t="n">
        <v>0.0025</v>
      </c>
      <c r="L950" s="19" t="n">
        <v>0.0007</v>
      </c>
      <c r="M950" s="19" t="inlineStr">
        <is>
          <t>2026-03-23</t>
        </is>
      </c>
      <c r="N950" s="19" t="n">
        <v>10012</v>
      </c>
      <c r="O950" s="19" t="inlineStr">
        <is>
          <t>2026-04-15</t>
        </is>
      </c>
      <c r="P950" s="19" t="n">
        <v>10537.62</v>
      </c>
      <c r="Q950" s="19" t="inlineStr">
        <is>
          <t>1차 익절 도달(5%)</t>
        </is>
      </c>
      <c r="R950" s="19" t="n">
        <v>17</v>
      </c>
      <c r="S950" s="19" t="n">
        <v>12</v>
      </c>
      <c r="T950" s="19" t="n">
        <v>5.25</v>
      </c>
      <c r="U950" s="19" t="n">
        <v>4.93</v>
      </c>
      <c r="V950" s="19" t="n">
        <v>533</v>
      </c>
    </row>
    <row r="951">
      <c r="A951" s="19" t="inlineStr">
        <is>
          <t>TIGER 미국나스닥100타겟데일리커버드콜</t>
        </is>
      </c>
      <c r="B951" s="19" t="inlineStr">
        <is>
          <t>486290</t>
        </is>
      </c>
      <c r="C951" s="19" t="inlineStr">
        <is>
          <t>[대표님룰]</t>
        </is>
      </c>
      <c r="D951" s="19" t="inlineStr">
        <is>
          <t>[정석방어]</t>
        </is>
      </c>
      <c r="E951" s="19" t="inlineStr">
        <is>
          <t>+5%▶60% 익절 / +10%▶30% 익절 / +30%▶10% 익절</t>
        </is>
      </c>
      <c r="F951" s="19" t="inlineStr">
        <is>
          <t>-3%▶70% 손절 / -5%▶20% 손절 / -10%▶10% 손절</t>
        </is>
      </c>
      <c r="G951" s="19" t="inlineStr">
        <is>
          <t>2026-01-02</t>
        </is>
      </c>
      <c r="H951" s="19" t="inlineStr">
        <is>
          <t>2026-06-08</t>
        </is>
      </c>
      <c r="I951" s="19" t="inlineStr">
        <is>
          <t>예</t>
        </is>
      </c>
      <c r="J951" s="19" t="n">
        <v>0.0005</v>
      </c>
      <c r="K951" s="19" t="n">
        <v>0.0025</v>
      </c>
      <c r="L951" s="19" t="n">
        <v>0.0007</v>
      </c>
      <c r="M951" s="19" t="inlineStr">
        <is>
          <t>2026-03-23</t>
        </is>
      </c>
      <c r="N951" s="19" t="n">
        <v>10012</v>
      </c>
      <c r="O951" s="19" t="inlineStr">
        <is>
          <t>2026-04-16</t>
        </is>
      </c>
      <c r="P951" s="19" t="n">
        <v>10702.5</v>
      </c>
      <c r="Q951" s="19" t="inlineStr">
        <is>
          <t>RSI 과열 부분청산</t>
        </is>
      </c>
      <c r="R951" s="19" t="n">
        <v>10</v>
      </c>
      <c r="S951" s="19" t="n">
        <v>2</v>
      </c>
      <c r="T951" s="19" t="n">
        <v>6.9</v>
      </c>
      <c r="U951" s="19" t="n">
        <v>6.58</v>
      </c>
      <c r="V951" s="19" t="n">
        <v>318</v>
      </c>
    </row>
    <row r="952">
      <c r="A952" s="19" t="inlineStr">
        <is>
          <t>TIGER 미국나스닥100타겟데일리커버드콜</t>
        </is>
      </c>
      <c r="B952" s="19" t="inlineStr">
        <is>
          <t>486290</t>
        </is>
      </c>
      <c r="C952" s="19" t="inlineStr">
        <is>
          <t>[대표님룰]</t>
        </is>
      </c>
      <c r="D952" s="19" t="inlineStr">
        <is>
          <t>[정석방어]</t>
        </is>
      </c>
      <c r="E952" s="19" t="inlineStr">
        <is>
          <t>+5%▶60% 익절 / +10%▶30% 익절 / +30%▶10% 익절</t>
        </is>
      </c>
      <c r="F952" s="19" t="inlineStr">
        <is>
          <t>-3%▶70% 손절 / -5%▶20% 손절 / -10%▶10% 손절</t>
        </is>
      </c>
      <c r="G952" s="19" t="inlineStr">
        <is>
          <t>2026-01-02</t>
        </is>
      </c>
      <c r="H952" s="19" t="inlineStr">
        <is>
          <t>2026-06-08</t>
        </is>
      </c>
      <c r="I952" s="19" t="inlineStr">
        <is>
          <t>예</t>
        </is>
      </c>
      <c r="J952" s="19" t="n">
        <v>0.0005</v>
      </c>
      <c r="K952" s="19" t="n">
        <v>0.0025</v>
      </c>
      <c r="L952" s="19" t="n">
        <v>0.0007</v>
      </c>
      <c r="M952" s="19" t="inlineStr">
        <is>
          <t>2026-03-23</t>
        </is>
      </c>
      <c r="N952" s="19" t="n">
        <v>10012</v>
      </c>
      <c r="O952" s="19" t="inlineStr">
        <is>
          <t>2026-04-17</t>
        </is>
      </c>
      <c r="P952" s="19" t="n">
        <v>10762.46</v>
      </c>
      <c r="Q952" s="19" t="inlineStr">
        <is>
          <t>RSI 과열 부분청산</t>
        </is>
      </c>
      <c r="R952" s="19" t="n">
        <v>1</v>
      </c>
      <c r="S952" s="19" t="n">
        <v>1</v>
      </c>
      <c r="T952" s="19" t="n">
        <v>7.5</v>
      </c>
      <c r="U952" s="19" t="n">
        <v>7.17</v>
      </c>
      <c r="V952" s="19" t="n">
        <v>32</v>
      </c>
    </row>
    <row r="953">
      <c r="A953" s="19" t="inlineStr">
        <is>
          <t>TIGER 미국나스닥100타겟데일리커버드콜</t>
        </is>
      </c>
      <c r="B953" s="19" t="inlineStr">
        <is>
          <t>486290</t>
        </is>
      </c>
      <c r="C953" s="19" t="inlineStr">
        <is>
          <t>[대표님룰]</t>
        </is>
      </c>
      <c r="D953" s="19" t="inlineStr">
        <is>
          <t>[정석방어]</t>
        </is>
      </c>
      <c r="E953" s="19" t="inlineStr">
        <is>
          <t>+5%▶60% 익절 / +10%▶30% 익절 / +30%▶10% 익절</t>
        </is>
      </c>
      <c r="F953" s="19" t="inlineStr">
        <is>
          <t>-3%▶70% 손절 / -5%▶20% 손절 / -10%▶10% 손절</t>
        </is>
      </c>
      <c r="G953" s="19" t="inlineStr">
        <is>
          <t>2026-01-02</t>
        </is>
      </c>
      <c r="H953" s="19" t="inlineStr">
        <is>
          <t>2026-06-08</t>
        </is>
      </c>
      <c r="I953" s="19" t="inlineStr">
        <is>
          <t>예</t>
        </is>
      </c>
      <c r="J953" s="19" t="n">
        <v>0.0005</v>
      </c>
      <c r="K953" s="19" t="n">
        <v>0.0025</v>
      </c>
      <c r="L953" s="19" t="n">
        <v>0.0007</v>
      </c>
      <c r="M953" s="19" t="inlineStr">
        <is>
          <t>2026-03-23</t>
        </is>
      </c>
      <c r="N953" s="19" t="n">
        <v>10012</v>
      </c>
      <c r="O953" s="19" t="inlineStr">
        <is>
          <t>2026-04-24</t>
        </is>
      </c>
      <c r="P953" s="19" t="n">
        <v>11017.28</v>
      </c>
      <c r="Q953" s="19" t="inlineStr">
        <is>
          <t>2차 익절 도달(10%)</t>
        </is>
      </c>
      <c r="R953" s="19" t="n">
        <v>1</v>
      </c>
      <c r="S953" s="19" t="n">
        <v>0</v>
      </c>
      <c r="T953" s="19" t="n">
        <v>10.04</v>
      </c>
      <c r="U953" s="19" t="n">
        <v>9.710000000000001</v>
      </c>
      <c r="V953" s="19" t="n">
        <v>33</v>
      </c>
    </row>
    <row r="954">
      <c r="A954" s="19" t="inlineStr">
        <is>
          <t>TIGER 미국나스닥100타겟데일리커버드콜</t>
        </is>
      </c>
      <c r="B954" s="19" t="inlineStr">
        <is>
          <t>486290</t>
        </is>
      </c>
      <c r="C954" s="19" t="inlineStr">
        <is>
          <t>[대표님룰]</t>
        </is>
      </c>
      <c r="D954" s="19" t="inlineStr">
        <is>
          <t>[변동성허용]</t>
        </is>
      </c>
      <c r="E954" s="19" t="inlineStr">
        <is>
          <t>+5%▶60% 익절 / +10%▶30% 익절 / +30%▶10% 익절</t>
        </is>
      </c>
      <c r="F954" s="19" t="inlineStr">
        <is>
          <t>-5%▶50% 손절 / -10%▶30% 손절 / -15%▶20% 손절</t>
        </is>
      </c>
      <c r="G954" s="19" t="inlineStr">
        <is>
          <t>2026-01-02</t>
        </is>
      </c>
      <c r="H954" s="19" t="inlineStr">
        <is>
          <t>2026-06-08</t>
        </is>
      </c>
      <c r="I954" s="19" t="inlineStr">
        <is>
          <t>예</t>
        </is>
      </c>
      <c r="J954" s="19" t="n">
        <v>0.0005</v>
      </c>
      <c r="K954" s="19" t="n">
        <v>0.0025</v>
      </c>
      <c r="L954" s="19" t="n">
        <v>0.0007</v>
      </c>
      <c r="M954" s="19" t="inlineStr">
        <is>
          <t>2026-03-23</t>
        </is>
      </c>
      <c r="N954" s="19" t="n">
        <v>10012</v>
      </c>
      <c r="O954" s="19" t="inlineStr">
        <is>
          <t>2026-04-15</t>
        </is>
      </c>
      <c r="P954" s="19" t="n">
        <v>10537.62</v>
      </c>
      <c r="Q954" s="19" t="inlineStr">
        <is>
          <t>1차 익절 도달(5%)</t>
        </is>
      </c>
      <c r="R954" s="19" t="n">
        <v>17</v>
      </c>
      <c r="S954" s="19" t="n">
        <v>12</v>
      </c>
      <c r="T954" s="19" t="n">
        <v>5.25</v>
      </c>
      <c r="U954" s="19" t="n">
        <v>4.93</v>
      </c>
      <c r="V954" s="19" t="n">
        <v>533</v>
      </c>
    </row>
    <row r="955">
      <c r="A955" s="19" t="inlineStr">
        <is>
          <t>TIGER 미국나스닥100타겟데일리커버드콜</t>
        </is>
      </c>
      <c r="B955" s="19" t="inlineStr">
        <is>
          <t>486290</t>
        </is>
      </c>
      <c r="C955" s="19" t="inlineStr">
        <is>
          <t>[대표님룰]</t>
        </is>
      </c>
      <c r="D955" s="19" t="inlineStr">
        <is>
          <t>[변동성허용]</t>
        </is>
      </c>
      <c r="E955" s="19" t="inlineStr">
        <is>
          <t>+5%▶60% 익절 / +10%▶30% 익절 / +30%▶10% 익절</t>
        </is>
      </c>
      <c r="F955" s="19" t="inlineStr">
        <is>
          <t>-5%▶50% 손절 / -10%▶30% 손절 / -15%▶20% 손절</t>
        </is>
      </c>
      <c r="G955" s="19" t="inlineStr">
        <is>
          <t>2026-01-02</t>
        </is>
      </c>
      <c r="H955" s="19" t="inlineStr">
        <is>
          <t>2026-06-08</t>
        </is>
      </c>
      <c r="I955" s="19" t="inlineStr">
        <is>
          <t>예</t>
        </is>
      </c>
      <c r="J955" s="19" t="n">
        <v>0.0005</v>
      </c>
      <c r="K955" s="19" t="n">
        <v>0.0025</v>
      </c>
      <c r="L955" s="19" t="n">
        <v>0.0007</v>
      </c>
      <c r="M955" s="19" t="inlineStr">
        <is>
          <t>2026-03-23</t>
        </is>
      </c>
      <c r="N955" s="19" t="n">
        <v>10012</v>
      </c>
      <c r="O955" s="19" t="inlineStr">
        <is>
          <t>2026-04-16</t>
        </is>
      </c>
      <c r="P955" s="19" t="n">
        <v>10702.5</v>
      </c>
      <c r="Q955" s="19" t="inlineStr">
        <is>
          <t>RSI 과열 부분청산</t>
        </is>
      </c>
      <c r="R955" s="19" t="n">
        <v>10</v>
      </c>
      <c r="S955" s="19" t="n">
        <v>2</v>
      </c>
      <c r="T955" s="19" t="n">
        <v>6.9</v>
      </c>
      <c r="U955" s="19" t="n">
        <v>6.58</v>
      </c>
      <c r="V955" s="19" t="n">
        <v>318</v>
      </c>
    </row>
    <row r="956">
      <c r="A956" s="19" t="inlineStr">
        <is>
          <t>TIGER 미국나스닥100타겟데일리커버드콜</t>
        </is>
      </c>
      <c r="B956" s="19" t="inlineStr">
        <is>
          <t>486290</t>
        </is>
      </c>
      <c r="C956" s="19" t="inlineStr">
        <is>
          <t>[대표님룰]</t>
        </is>
      </c>
      <c r="D956" s="19" t="inlineStr">
        <is>
          <t>[변동성허용]</t>
        </is>
      </c>
      <c r="E956" s="19" t="inlineStr">
        <is>
          <t>+5%▶60% 익절 / +10%▶30% 익절 / +30%▶10% 익절</t>
        </is>
      </c>
      <c r="F956" s="19" t="inlineStr">
        <is>
          <t>-5%▶50% 손절 / -10%▶30% 손절 / -15%▶20% 손절</t>
        </is>
      </c>
      <c r="G956" s="19" t="inlineStr">
        <is>
          <t>2026-01-02</t>
        </is>
      </c>
      <c r="H956" s="19" t="inlineStr">
        <is>
          <t>2026-06-08</t>
        </is>
      </c>
      <c r="I956" s="19" t="inlineStr">
        <is>
          <t>예</t>
        </is>
      </c>
      <c r="J956" s="19" t="n">
        <v>0.0005</v>
      </c>
      <c r="K956" s="19" t="n">
        <v>0.0025</v>
      </c>
      <c r="L956" s="19" t="n">
        <v>0.0007</v>
      </c>
      <c r="M956" s="19" t="inlineStr">
        <is>
          <t>2026-03-23</t>
        </is>
      </c>
      <c r="N956" s="19" t="n">
        <v>10012</v>
      </c>
      <c r="O956" s="19" t="inlineStr">
        <is>
          <t>2026-04-17</t>
        </is>
      </c>
      <c r="P956" s="19" t="n">
        <v>10762.46</v>
      </c>
      <c r="Q956" s="19" t="inlineStr">
        <is>
          <t>RSI 과열 부분청산</t>
        </is>
      </c>
      <c r="R956" s="19" t="n">
        <v>1</v>
      </c>
      <c r="S956" s="19" t="n">
        <v>1</v>
      </c>
      <c r="T956" s="19" t="n">
        <v>7.5</v>
      </c>
      <c r="U956" s="19" t="n">
        <v>7.17</v>
      </c>
      <c r="V956" s="19" t="n">
        <v>32</v>
      </c>
    </row>
    <row r="957">
      <c r="A957" s="19" t="inlineStr">
        <is>
          <t>TIGER 미국나스닥100타겟데일리커버드콜</t>
        </is>
      </c>
      <c r="B957" s="19" t="inlineStr">
        <is>
          <t>486290</t>
        </is>
      </c>
      <c r="C957" s="19" t="inlineStr">
        <is>
          <t>[대표님룰]</t>
        </is>
      </c>
      <c r="D957" s="19" t="inlineStr">
        <is>
          <t>[변동성허용]</t>
        </is>
      </c>
      <c r="E957" s="19" t="inlineStr">
        <is>
          <t>+5%▶60% 익절 / +10%▶30% 익절 / +30%▶10% 익절</t>
        </is>
      </c>
      <c r="F957" s="19" t="inlineStr">
        <is>
          <t>-5%▶50% 손절 / -10%▶30% 손절 / -15%▶20% 손절</t>
        </is>
      </c>
      <c r="G957" s="19" t="inlineStr">
        <is>
          <t>2026-01-02</t>
        </is>
      </c>
      <c r="H957" s="19" t="inlineStr">
        <is>
          <t>2026-06-08</t>
        </is>
      </c>
      <c r="I957" s="19" t="inlineStr">
        <is>
          <t>예</t>
        </is>
      </c>
      <c r="J957" s="19" t="n">
        <v>0.0005</v>
      </c>
      <c r="K957" s="19" t="n">
        <v>0.0025</v>
      </c>
      <c r="L957" s="19" t="n">
        <v>0.0007</v>
      </c>
      <c r="M957" s="19" t="inlineStr">
        <is>
          <t>2026-03-23</t>
        </is>
      </c>
      <c r="N957" s="19" t="n">
        <v>10012</v>
      </c>
      <c r="O957" s="19" t="inlineStr">
        <is>
          <t>2026-04-24</t>
        </is>
      </c>
      <c r="P957" s="19" t="n">
        <v>11017.28</v>
      </c>
      <c r="Q957" s="19" t="inlineStr">
        <is>
          <t>2차 익절 도달(10%)</t>
        </is>
      </c>
      <c r="R957" s="19" t="n">
        <v>1</v>
      </c>
      <c r="S957" s="19" t="n">
        <v>0</v>
      </c>
      <c r="T957" s="19" t="n">
        <v>10.04</v>
      </c>
      <c r="U957" s="19" t="n">
        <v>9.710000000000001</v>
      </c>
      <c r="V957" s="19" t="n">
        <v>33</v>
      </c>
    </row>
    <row r="958">
      <c r="A958" s="19" t="inlineStr">
        <is>
          <t>TIGER 미국나스닥100타겟데일리커버드콜</t>
        </is>
      </c>
      <c r="B958" s="19" t="inlineStr">
        <is>
          <t>486290</t>
        </is>
      </c>
      <c r="C958" s="19" t="inlineStr">
        <is>
          <t>[대표님룰]</t>
        </is>
      </c>
      <c r="D958" s="19" t="inlineStr">
        <is>
          <t>[버티기형]</t>
        </is>
      </c>
      <c r="E958" s="19" t="inlineStr">
        <is>
          <t>+5%▶60% 익절 / +10%▶30% 익절 / +30%▶10% 익절</t>
        </is>
      </c>
      <c r="F958" s="19" t="inlineStr">
        <is>
          <t>-5%▶40% 손절 / -15%▶30% 손절 / -20%▶30% 손절</t>
        </is>
      </c>
      <c r="G958" s="19" t="inlineStr">
        <is>
          <t>2026-01-02</t>
        </is>
      </c>
      <c r="H958" s="19" t="inlineStr">
        <is>
          <t>2026-06-08</t>
        </is>
      </c>
      <c r="I958" s="19" t="inlineStr">
        <is>
          <t>예</t>
        </is>
      </c>
      <c r="J958" s="19" t="n">
        <v>0.0005</v>
      </c>
      <c r="K958" s="19" t="n">
        <v>0.0025</v>
      </c>
      <c r="L958" s="19" t="n">
        <v>0.0007</v>
      </c>
      <c r="M958" s="19" t="inlineStr">
        <is>
          <t>2026-03-23</t>
        </is>
      </c>
      <c r="N958" s="19" t="n">
        <v>10012</v>
      </c>
      <c r="O958" s="19" t="inlineStr">
        <is>
          <t>2026-04-15</t>
        </is>
      </c>
      <c r="P958" s="19" t="n">
        <v>10537.62</v>
      </c>
      <c r="Q958" s="19" t="inlineStr">
        <is>
          <t>1차 익절 도달(5%)</t>
        </is>
      </c>
      <c r="R958" s="19" t="n">
        <v>17</v>
      </c>
      <c r="S958" s="19" t="n">
        <v>12</v>
      </c>
      <c r="T958" s="19" t="n">
        <v>5.25</v>
      </c>
      <c r="U958" s="19" t="n">
        <v>4.93</v>
      </c>
      <c r="V958" s="19" t="n">
        <v>533</v>
      </c>
    </row>
    <row r="959">
      <c r="A959" s="19" t="inlineStr">
        <is>
          <t>TIGER 미국나스닥100타겟데일리커버드콜</t>
        </is>
      </c>
      <c r="B959" s="19" t="inlineStr">
        <is>
          <t>486290</t>
        </is>
      </c>
      <c r="C959" s="19" t="inlineStr">
        <is>
          <t>[대표님룰]</t>
        </is>
      </c>
      <c r="D959" s="19" t="inlineStr">
        <is>
          <t>[버티기형]</t>
        </is>
      </c>
      <c r="E959" s="19" t="inlineStr">
        <is>
          <t>+5%▶60% 익절 / +10%▶30% 익절 / +30%▶10% 익절</t>
        </is>
      </c>
      <c r="F959" s="19" t="inlineStr">
        <is>
          <t>-5%▶40% 손절 / -15%▶30% 손절 / -20%▶30% 손절</t>
        </is>
      </c>
      <c r="G959" s="19" t="inlineStr">
        <is>
          <t>2026-01-02</t>
        </is>
      </c>
      <c r="H959" s="19" t="inlineStr">
        <is>
          <t>2026-06-08</t>
        </is>
      </c>
      <c r="I959" s="19" t="inlineStr">
        <is>
          <t>예</t>
        </is>
      </c>
      <c r="J959" s="19" t="n">
        <v>0.0005</v>
      </c>
      <c r="K959" s="19" t="n">
        <v>0.0025</v>
      </c>
      <c r="L959" s="19" t="n">
        <v>0.0007</v>
      </c>
      <c r="M959" s="19" t="inlineStr">
        <is>
          <t>2026-03-23</t>
        </is>
      </c>
      <c r="N959" s="19" t="n">
        <v>10012</v>
      </c>
      <c r="O959" s="19" t="inlineStr">
        <is>
          <t>2026-04-16</t>
        </is>
      </c>
      <c r="P959" s="19" t="n">
        <v>10702.5</v>
      </c>
      <c r="Q959" s="19" t="inlineStr">
        <is>
          <t>RSI 과열 부분청산</t>
        </is>
      </c>
      <c r="R959" s="19" t="n">
        <v>10</v>
      </c>
      <c r="S959" s="19" t="n">
        <v>2</v>
      </c>
      <c r="T959" s="19" t="n">
        <v>6.9</v>
      </c>
      <c r="U959" s="19" t="n">
        <v>6.58</v>
      </c>
      <c r="V959" s="19" t="n">
        <v>318</v>
      </c>
    </row>
    <row r="960">
      <c r="A960" s="19" t="inlineStr">
        <is>
          <t>TIGER 미국나스닥100타겟데일리커버드콜</t>
        </is>
      </c>
      <c r="B960" s="19" t="inlineStr">
        <is>
          <t>486290</t>
        </is>
      </c>
      <c r="C960" s="19" t="inlineStr">
        <is>
          <t>[대표님룰]</t>
        </is>
      </c>
      <c r="D960" s="19" t="inlineStr">
        <is>
          <t>[버티기형]</t>
        </is>
      </c>
      <c r="E960" s="19" t="inlineStr">
        <is>
          <t>+5%▶60% 익절 / +10%▶30% 익절 / +30%▶10% 익절</t>
        </is>
      </c>
      <c r="F960" s="19" t="inlineStr">
        <is>
          <t>-5%▶40% 손절 / -15%▶30% 손절 / -20%▶30% 손절</t>
        </is>
      </c>
      <c r="G960" s="19" t="inlineStr">
        <is>
          <t>2026-01-02</t>
        </is>
      </c>
      <c r="H960" s="19" t="inlineStr">
        <is>
          <t>2026-06-08</t>
        </is>
      </c>
      <c r="I960" s="19" t="inlineStr">
        <is>
          <t>예</t>
        </is>
      </c>
      <c r="J960" s="19" t="n">
        <v>0.0005</v>
      </c>
      <c r="K960" s="19" t="n">
        <v>0.0025</v>
      </c>
      <c r="L960" s="19" t="n">
        <v>0.0007</v>
      </c>
      <c r="M960" s="19" t="inlineStr">
        <is>
          <t>2026-03-23</t>
        </is>
      </c>
      <c r="N960" s="19" t="n">
        <v>10012</v>
      </c>
      <c r="O960" s="19" t="inlineStr">
        <is>
          <t>2026-04-17</t>
        </is>
      </c>
      <c r="P960" s="19" t="n">
        <v>10762.46</v>
      </c>
      <c r="Q960" s="19" t="inlineStr">
        <is>
          <t>RSI 과열 부분청산</t>
        </is>
      </c>
      <c r="R960" s="19" t="n">
        <v>1</v>
      </c>
      <c r="S960" s="19" t="n">
        <v>1</v>
      </c>
      <c r="T960" s="19" t="n">
        <v>7.5</v>
      </c>
      <c r="U960" s="19" t="n">
        <v>7.17</v>
      </c>
      <c r="V960" s="19" t="n">
        <v>32</v>
      </c>
    </row>
    <row r="961">
      <c r="A961" s="19" t="inlineStr">
        <is>
          <t>TIGER 미국나스닥100타겟데일리커버드콜</t>
        </is>
      </c>
      <c r="B961" s="19" t="inlineStr">
        <is>
          <t>486290</t>
        </is>
      </c>
      <c r="C961" s="19" t="inlineStr">
        <is>
          <t>[대표님룰]</t>
        </is>
      </c>
      <c r="D961" s="19" t="inlineStr">
        <is>
          <t>[버티기형]</t>
        </is>
      </c>
      <c r="E961" s="19" t="inlineStr">
        <is>
          <t>+5%▶60% 익절 / +10%▶30% 익절 / +30%▶10% 익절</t>
        </is>
      </c>
      <c r="F961" s="19" t="inlineStr">
        <is>
          <t>-5%▶40% 손절 / -15%▶30% 손절 / -20%▶30% 손절</t>
        </is>
      </c>
      <c r="G961" s="19" t="inlineStr">
        <is>
          <t>2026-01-02</t>
        </is>
      </c>
      <c r="H961" s="19" t="inlineStr">
        <is>
          <t>2026-06-08</t>
        </is>
      </c>
      <c r="I961" s="19" t="inlineStr">
        <is>
          <t>예</t>
        </is>
      </c>
      <c r="J961" s="19" t="n">
        <v>0.0005</v>
      </c>
      <c r="K961" s="19" t="n">
        <v>0.0025</v>
      </c>
      <c r="L961" s="19" t="n">
        <v>0.0007</v>
      </c>
      <c r="M961" s="19" t="inlineStr">
        <is>
          <t>2026-03-23</t>
        </is>
      </c>
      <c r="N961" s="19" t="n">
        <v>10012</v>
      </c>
      <c r="O961" s="19" t="inlineStr">
        <is>
          <t>2026-04-24</t>
        </is>
      </c>
      <c r="P961" s="19" t="n">
        <v>11017.28</v>
      </c>
      <c r="Q961" s="19" t="inlineStr">
        <is>
          <t>2차 익절 도달(10%)</t>
        </is>
      </c>
      <c r="R961" s="19" t="n">
        <v>1</v>
      </c>
      <c r="S961" s="19" t="n">
        <v>0</v>
      </c>
      <c r="T961" s="19" t="n">
        <v>10.04</v>
      </c>
      <c r="U961" s="19" t="n">
        <v>9.710000000000001</v>
      </c>
      <c r="V961" s="19" t="n">
        <v>33</v>
      </c>
    </row>
    <row r="962">
      <c r="A962" s="19" t="inlineStr">
        <is>
          <t>TIGER 미국나스닥100타겟데일리커버드콜</t>
        </is>
      </c>
      <c r="B962" s="19" t="inlineStr">
        <is>
          <t>486290</t>
        </is>
      </c>
      <c r="C962" s="19" t="inlineStr">
        <is>
          <t>[중기추세]</t>
        </is>
      </c>
      <c r="D962" s="19" t="inlineStr">
        <is>
          <t>[칼손절]</t>
        </is>
      </c>
      <c r="E962" s="19" t="inlineStr">
        <is>
          <t>+10%▶50% 익절 / +20%▶30% 익절 / +30%▶20% 익절</t>
        </is>
      </c>
      <c r="F962" s="19" t="inlineStr">
        <is>
          <t>-2%▶80% 손절 / -4%▶10% 손절 / -6%▶10% 손절</t>
        </is>
      </c>
      <c r="G962" s="19" t="inlineStr">
        <is>
          <t>2026-01-02</t>
        </is>
      </c>
      <c r="H962" s="19" t="inlineStr">
        <is>
          <t>2026-06-08</t>
        </is>
      </c>
      <c r="I962" s="19" t="inlineStr">
        <is>
          <t>예</t>
        </is>
      </c>
      <c r="J962" s="19" t="n">
        <v>0.0005</v>
      </c>
      <c r="K962" s="19" t="n">
        <v>0.0025</v>
      </c>
      <c r="L962" s="19" t="n">
        <v>0.0007</v>
      </c>
      <c r="M962" s="19" t="inlineStr">
        <is>
          <t>2026-03-23</t>
        </is>
      </c>
      <c r="N962" s="19" t="n">
        <v>10012</v>
      </c>
      <c r="O962" s="19" t="inlineStr">
        <is>
          <t>2026-03-30</t>
        </is>
      </c>
      <c r="P962" s="19" t="n">
        <v>9783.15</v>
      </c>
      <c r="Q962" s="19" t="inlineStr">
        <is>
          <t>1차 손절 도달(-2%)</t>
        </is>
      </c>
      <c r="R962" s="19" t="n">
        <v>23</v>
      </c>
      <c r="S962" s="19" t="n">
        <v>6</v>
      </c>
      <c r="T962" s="19" t="n">
        <v>-2.29</v>
      </c>
      <c r="U962" s="19" t="n">
        <v>-2.58</v>
      </c>
      <c r="V962" s="19" t="n">
        <v>678</v>
      </c>
    </row>
    <row r="963">
      <c r="A963" s="19" t="inlineStr">
        <is>
          <t>TIGER 미국나스닥100타겟데일리커버드콜</t>
        </is>
      </c>
      <c r="B963" s="19" t="inlineStr">
        <is>
          <t>486290</t>
        </is>
      </c>
      <c r="C963" s="19" t="inlineStr">
        <is>
          <t>[중기추세]</t>
        </is>
      </c>
      <c r="D963" s="19" t="inlineStr">
        <is>
          <t>[칼손절]</t>
        </is>
      </c>
      <c r="E963" s="19" t="inlineStr">
        <is>
          <t>+10%▶50% 익절 / +20%▶30% 익절 / +30%▶20% 익절</t>
        </is>
      </c>
      <c r="F963" s="19" t="inlineStr">
        <is>
          <t>-2%▶80% 손절 / -4%▶10% 손절 / -6%▶10% 손절</t>
        </is>
      </c>
      <c r="G963" s="19" t="inlineStr">
        <is>
          <t>2026-01-02</t>
        </is>
      </c>
      <c r="H963" s="19" t="inlineStr">
        <is>
          <t>2026-06-08</t>
        </is>
      </c>
      <c r="I963" s="19" t="inlineStr">
        <is>
          <t>예</t>
        </is>
      </c>
      <c r="J963" s="19" t="n">
        <v>0.0005</v>
      </c>
      <c r="K963" s="19" t="n">
        <v>0.0025</v>
      </c>
      <c r="L963" s="19" t="n">
        <v>0.0007</v>
      </c>
      <c r="M963" s="19" t="inlineStr">
        <is>
          <t>2026-03-23</t>
        </is>
      </c>
      <c r="N963" s="19" t="n">
        <v>10012</v>
      </c>
      <c r="O963" s="19" t="inlineStr">
        <is>
          <t>2026-04-16</t>
        </is>
      </c>
      <c r="P963" s="19" t="n">
        <v>10702.5</v>
      </c>
      <c r="Q963" s="19" t="inlineStr">
        <is>
          <t>RSI 과열 부분청산</t>
        </is>
      </c>
      <c r="R963" s="19" t="n">
        <v>5</v>
      </c>
      <c r="S963" s="19" t="n">
        <v>1</v>
      </c>
      <c r="T963" s="19" t="n">
        <v>6.9</v>
      </c>
      <c r="U963" s="19" t="n">
        <v>6.58</v>
      </c>
      <c r="V963" s="19" t="n">
        <v>159</v>
      </c>
    </row>
    <row r="964">
      <c r="A964" s="19" t="inlineStr">
        <is>
          <t>TIGER 미국나스닥100타겟데일리커버드콜</t>
        </is>
      </c>
      <c r="B964" s="19" t="inlineStr">
        <is>
          <t>486290</t>
        </is>
      </c>
      <c r="C964" s="19" t="inlineStr">
        <is>
          <t>[중기추세]</t>
        </is>
      </c>
      <c r="D964" s="19" t="inlineStr">
        <is>
          <t>[칼손절]</t>
        </is>
      </c>
      <c r="E964" s="19" t="inlineStr">
        <is>
          <t>+10%▶50% 익절 / +20%▶30% 익절 / +30%▶20% 익절</t>
        </is>
      </c>
      <c r="F964" s="19" t="inlineStr">
        <is>
          <t>-2%▶80% 손절 / -4%▶10% 손절 / -6%▶10% 손절</t>
        </is>
      </c>
      <c r="G964" s="19" t="inlineStr">
        <is>
          <t>2026-01-02</t>
        </is>
      </c>
      <c r="H964" s="19" t="inlineStr">
        <is>
          <t>2026-06-08</t>
        </is>
      </c>
      <c r="I964" s="19" t="inlineStr">
        <is>
          <t>예</t>
        </is>
      </c>
      <c r="J964" s="19" t="n">
        <v>0.0005</v>
      </c>
      <c r="K964" s="19" t="n">
        <v>0.0025</v>
      </c>
      <c r="L964" s="19" t="n">
        <v>0.0007</v>
      </c>
      <c r="M964" s="19" t="inlineStr">
        <is>
          <t>2026-03-23</t>
        </is>
      </c>
      <c r="N964" s="19" t="n">
        <v>10012</v>
      </c>
      <c r="O964" s="19" t="inlineStr">
        <is>
          <t>2026-04-24</t>
        </is>
      </c>
      <c r="P964" s="19" t="n">
        <v>11017.28</v>
      </c>
      <c r="Q964" s="19" t="inlineStr">
        <is>
          <t>1차 익절 도달(10%)</t>
        </is>
      </c>
      <c r="R964" s="19" t="n">
        <v>1</v>
      </c>
      <c r="S964" s="19" t="n">
        <v>0</v>
      </c>
      <c r="T964" s="19" t="n">
        <v>10.04</v>
      </c>
      <c r="U964" s="19" t="n">
        <v>9.710000000000001</v>
      </c>
      <c r="V964" s="19" t="n">
        <v>33</v>
      </c>
    </row>
    <row r="965">
      <c r="A965" s="19" t="inlineStr">
        <is>
          <t>TIGER 미국나스닥100타겟데일리커버드콜</t>
        </is>
      </c>
      <c r="B965" s="19" t="inlineStr">
        <is>
          <t>486290</t>
        </is>
      </c>
      <c r="C965" s="19" t="inlineStr">
        <is>
          <t>[중기추세]</t>
        </is>
      </c>
      <c r="D965" s="19" t="inlineStr">
        <is>
          <t>[정석방어]</t>
        </is>
      </c>
      <c r="E965" s="19" t="inlineStr">
        <is>
          <t>+10%▶50% 익절 / +20%▶30% 익절 / +30%▶20% 익절</t>
        </is>
      </c>
      <c r="F965" s="19" t="inlineStr">
        <is>
          <t>-3%▶70% 손절 / -5%▶20% 손절 / -10%▶10% 손절</t>
        </is>
      </c>
      <c r="G965" s="19" t="inlineStr">
        <is>
          <t>2026-01-02</t>
        </is>
      </c>
      <c r="H965" s="19" t="inlineStr">
        <is>
          <t>2026-06-08</t>
        </is>
      </c>
      <c r="I965" s="19" t="inlineStr">
        <is>
          <t>예</t>
        </is>
      </c>
      <c r="J965" s="19" t="n">
        <v>0.0005</v>
      </c>
      <c r="K965" s="19" t="n">
        <v>0.0025</v>
      </c>
      <c r="L965" s="19" t="n">
        <v>0.0007</v>
      </c>
      <c r="M965" s="19" t="inlineStr">
        <is>
          <t>2026-03-23</t>
        </is>
      </c>
      <c r="N965" s="19" t="n">
        <v>10012</v>
      </c>
      <c r="O965" s="19" t="inlineStr">
        <is>
          <t>2026-04-16</t>
        </is>
      </c>
      <c r="P965" s="19" t="n">
        <v>10702.5</v>
      </c>
      <c r="Q965" s="19" t="inlineStr">
        <is>
          <t>RSI 과열 부분청산</t>
        </is>
      </c>
      <c r="R965" s="19" t="n">
        <v>26</v>
      </c>
      <c r="S965" s="19" t="n">
        <v>3</v>
      </c>
      <c r="T965" s="19" t="n">
        <v>6.9</v>
      </c>
      <c r="U965" s="19" t="n">
        <v>6.58</v>
      </c>
      <c r="V965" s="19" t="n">
        <v>826</v>
      </c>
    </row>
    <row r="966">
      <c r="A966" s="19" t="inlineStr">
        <is>
          <t>TIGER 미국나스닥100타겟데일리커버드콜</t>
        </is>
      </c>
      <c r="B966" s="19" t="inlineStr">
        <is>
          <t>486290</t>
        </is>
      </c>
      <c r="C966" s="19" t="inlineStr">
        <is>
          <t>[중기추세]</t>
        </is>
      </c>
      <c r="D966" s="19" t="inlineStr">
        <is>
          <t>[정석방어]</t>
        </is>
      </c>
      <c r="E966" s="19" t="inlineStr">
        <is>
          <t>+10%▶50% 익절 / +20%▶30% 익절 / +30%▶20% 익절</t>
        </is>
      </c>
      <c r="F966" s="19" t="inlineStr">
        <is>
          <t>-3%▶70% 손절 / -5%▶20% 손절 / -10%▶10% 손절</t>
        </is>
      </c>
      <c r="G966" s="19" t="inlineStr">
        <is>
          <t>2026-01-02</t>
        </is>
      </c>
      <c r="H966" s="19" t="inlineStr">
        <is>
          <t>2026-06-08</t>
        </is>
      </c>
      <c r="I966" s="19" t="inlineStr">
        <is>
          <t>예</t>
        </is>
      </c>
      <c r="J966" s="19" t="n">
        <v>0.0005</v>
      </c>
      <c r="K966" s="19" t="n">
        <v>0.0025</v>
      </c>
      <c r="L966" s="19" t="n">
        <v>0.0007</v>
      </c>
      <c r="M966" s="19" t="inlineStr">
        <is>
          <t>2026-03-23</t>
        </is>
      </c>
      <c r="N966" s="19" t="n">
        <v>10012</v>
      </c>
      <c r="O966" s="19" t="inlineStr">
        <is>
          <t>2026-04-17</t>
        </is>
      </c>
      <c r="P966" s="19" t="n">
        <v>10762.46</v>
      </c>
      <c r="Q966" s="19" t="inlineStr">
        <is>
          <t>RSI 과열 부분청산</t>
        </is>
      </c>
      <c r="R966" s="19" t="n">
        <v>2</v>
      </c>
      <c r="S966" s="19" t="n">
        <v>1</v>
      </c>
      <c r="T966" s="19" t="n">
        <v>7.5</v>
      </c>
      <c r="U966" s="19" t="n">
        <v>7.17</v>
      </c>
      <c r="V966" s="19" t="n">
        <v>64</v>
      </c>
    </row>
    <row r="967">
      <c r="A967" s="19" t="inlineStr">
        <is>
          <t>TIGER 미국나스닥100타겟데일리커버드콜</t>
        </is>
      </c>
      <c r="B967" s="19" t="inlineStr">
        <is>
          <t>486290</t>
        </is>
      </c>
      <c r="C967" s="19" t="inlineStr">
        <is>
          <t>[중기추세]</t>
        </is>
      </c>
      <c r="D967" s="19" t="inlineStr">
        <is>
          <t>[정석방어]</t>
        </is>
      </c>
      <c r="E967" s="19" t="inlineStr">
        <is>
          <t>+10%▶50% 익절 / +20%▶30% 익절 / +30%▶20% 익절</t>
        </is>
      </c>
      <c r="F967" s="19" t="inlineStr">
        <is>
          <t>-3%▶70% 손절 / -5%▶20% 손절 / -10%▶10% 손절</t>
        </is>
      </c>
      <c r="G967" s="19" t="inlineStr">
        <is>
          <t>2026-01-02</t>
        </is>
      </c>
      <c r="H967" s="19" t="inlineStr">
        <is>
          <t>2026-06-08</t>
        </is>
      </c>
      <c r="I967" s="19" t="inlineStr">
        <is>
          <t>예</t>
        </is>
      </c>
      <c r="J967" s="19" t="n">
        <v>0.0005</v>
      </c>
      <c r="K967" s="19" t="n">
        <v>0.0025</v>
      </c>
      <c r="L967" s="19" t="n">
        <v>0.0007</v>
      </c>
      <c r="M967" s="19" t="inlineStr">
        <is>
          <t>2026-03-23</t>
        </is>
      </c>
      <c r="N967" s="19" t="n">
        <v>10012</v>
      </c>
      <c r="O967" s="19" t="inlineStr">
        <is>
          <t>2026-04-24</t>
        </is>
      </c>
      <c r="P967" s="19" t="n">
        <v>11017.28</v>
      </c>
      <c r="Q967" s="19" t="inlineStr">
        <is>
          <t>1차 익절 도달(10%)</t>
        </is>
      </c>
      <c r="R967" s="19" t="n">
        <v>1</v>
      </c>
      <c r="S967" s="19" t="n">
        <v>0</v>
      </c>
      <c r="T967" s="19" t="n">
        <v>10.04</v>
      </c>
      <c r="U967" s="19" t="n">
        <v>9.710000000000001</v>
      </c>
      <c r="V967" s="19" t="n">
        <v>33</v>
      </c>
    </row>
    <row r="968">
      <c r="A968" s="19" t="inlineStr">
        <is>
          <t>TIGER 미국나스닥100타겟데일리커버드콜</t>
        </is>
      </c>
      <c r="B968" s="19" t="inlineStr">
        <is>
          <t>486290</t>
        </is>
      </c>
      <c r="C968" s="19" t="inlineStr">
        <is>
          <t>[중기추세]</t>
        </is>
      </c>
      <c r="D968" s="19" t="inlineStr">
        <is>
          <t>[변동성허용]</t>
        </is>
      </c>
      <c r="E968" s="19" t="inlineStr">
        <is>
          <t>+10%▶50% 익절 / +20%▶30% 익절 / +30%▶20% 익절</t>
        </is>
      </c>
      <c r="F968" s="19" t="inlineStr">
        <is>
          <t>-5%▶50% 손절 / -10%▶30% 손절 / -15%▶20% 손절</t>
        </is>
      </c>
      <c r="G968" s="19" t="inlineStr">
        <is>
          <t>2026-01-02</t>
        </is>
      </c>
      <c r="H968" s="19" t="inlineStr">
        <is>
          <t>2026-06-08</t>
        </is>
      </c>
      <c r="I968" s="19" t="inlineStr">
        <is>
          <t>예</t>
        </is>
      </c>
      <c r="J968" s="19" t="n">
        <v>0.0005</v>
      </c>
      <c r="K968" s="19" t="n">
        <v>0.0025</v>
      </c>
      <c r="L968" s="19" t="n">
        <v>0.0007</v>
      </c>
      <c r="M968" s="19" t="inlineStr">
        <is>
          <t>2026-03-23</t>
        </is>
      </c>
      <c r="N968" s="19" t="n">
        <v>10012</v>
      </c>
      <c r="O968" s="19" t="inlineStr">
        <is>
          <t>2026-04-16</t>
        </is>
      </c>
      <c r="P968" s="19" t="n">
        <v>10702.5</v>
      </c>
      <c r="Q968" s="19" t="inlineStr">
        <is>
          <t>RSI 과열 부분청산</t>
        </is>
      </c>
      <c r="R968" s="19" t="n">
        <v>26</v>
      </c>
      <c r="S968" s="19" t="n">
        <v>3</v>
      </c>
      <c r="T968" s="19" t="n">
        <v>6.9</v>
      </c>
      <c r="U968" s="19" t="n">
        <v>6.58</v>
      </c>
      <c r="V968" s="19" t="n">
        <v>826</v>
      </c>
    </row>
    <row r="969">
      <c r="A969" s="19" t="inlineStr">
        <is>
          <t>TIGER 미국나스닥100타겟데일리커버드콜</t>
        </is>
      </c>
      <c r="B969" s="19" t="inlineStr">
        <is>
          <t>486290</t>
        </is>
      </c>
      <c r="C969" s="19" t="inlineStr">
        <is>
          <t>[중기추세]</t>
        </is>
      </c>
      <c r="D969" s="19" t="inlineStr">
        <is>
          <t>[변동성허용]</t>
        </is>
      </c>
      <c r="E969" s="19" t="inlineStr">
        <is>
          <t>+10%▶50% 익절 / +20%▶30% 익절 / +30%▶20% 익절</t>
        </is>
      </c>
      <c r="F969" s="19" t="inlineStr">
        <is>
          <t>-5%▶50% 손절 / -10%▶30% 손절 / -15%▶20% 손절</t>
        </is>
      </c>
      <c r="G969" s="19" t="inlineStr">
        <is>
          <t>2026-01-02</t>
        </is>
      </c>
      <c r="H969" s="19" t="inlineStr">
        <is>
          <t>2026-06-08</t>
        </is>
      </c>
      <c r="I969" s="19" t="inlineStr">
        <is>
          <t>예</t>
        </is>
      </c>
      <c r="J969" s="19" t="n">
        <v>0.0005</v>
      </c>
      <c r="K969" s="19" t="n">
        <v>0.0025</v>
      </c>
      <c r="L969" s="19" t="n">
        <v>0.0007</v>
      </c>
      <c r="M969" s="19" t="inlineStr">
        <is>
          <t>2026-03-23</t>
        </is>
      </c>
      <c r="N969" s="19" t="n">
        <v>10012</v>
      </c>
      <c r="O969" s="19" t="inlineStr">
        <is>
          <t>2026-04-17</t>
        </is>
      </c>
      <c r="P969" s="19" t="n">
        <v>10762.46</v>
      </c>
      <c r="Q969" s="19" t="inlineStr">
        <is>
          <t>RSI 과열 부분청산</t>
        </is>
      </c>
      <c r="R969" s="19" t="n">
        <v>2</v>
      </c>
      <c r="S969" s="19" t="n">
        <v>1</v>
      </c>
      <c r="T969" s="19" t="n">
        <v>7.5</v>
      </c>
      <c r="U969" s="19" t="n">
        <v>7.17</v>
      </c>
      <c r="V969" s="19" t="n">
        <v>64</v>
      </c>
    </row>
    <row r="970">
      <c r="A970" s="19" t="inlineStr">
        <is>
          <t>TIGER 미국나스닥100타겟데일리커버드콜</t>
        </is>
      </c>
      <c r="B970" s="19" t="inlineStr">
        <is>
          <t>486290</t>
        </is>
      </c>
      <c r="C970" s="19" t="inlineStr">
        <is>
          <t>[중기추세]</t>
        </is>
      </c>
      <c r="D970" s="19" t="inlineStr">
        <is>
          <t>[변동성허용]</t>
        </is>
      </c>
      <c r="E970" s="19" t="inlineStr">
        <is>
          <t>+10%▶50% 익절 / +20%▶30% 익절 / +30%▶20% 익절</t>
        </is>
      </c>
      <c r="F970" s="19" t="inlineStr">
        <is>
          <t>-5%▶50% 손절 / -10%▶30% 손절 / -15%▶20% 손절</t>
        </is>
      </c>
      <c r="G970" s="19" t="inlineStr">
        <is>
          <t>2026-01-02</t>
        </is>
      </c>
      <c r="H970" s="19" t="inlineStr">
        <is>
          <t>2026-06-08</t>
        </is>
      </c>
      <c r="I970" s="19" t="inlineStr">
        <is>
          <t>예</t>
        </is>
      </c>
      <c r="J970" s="19" t="n">
        <v>0.0005</v>
      </c>
      <c r="K970" s="19" t="n">
        <v>0.0025</v>
      </c>
      <c r="L970" s="19" t="n">
        <v>0.0007</v>
      </c>
      <c r="M970" s="19" t="inlineStr">
        <is>
          <t>2026-03-23</t>
        </is>
      </c>
      <c r="N970" s="19" t="n">
        <v>10012</v>
      </c>
      <c r="O970" s="19" t="inlineStr">
        <is>
          <t>2026-04-24</t>
        </is>
      </c>
      <c r="P970" s="19" t="n">
        <v>11017.28</v>
      </c>
      <c r="Q970" s="19" t="inlineStr">
        <is>
          <t>1차 익절 도달(10%)</t>
        </is>
      </c>
      <c r="R970" s="19" t="n">
        <v>1</v>
      </c>
      <c r="S970" s="19" t="n">
        <v>0</v>
      </c>
      <c r="T970" s="19" t="n">
        <v>10.04</v>
      </c>
      <c r="U970" s="19" t="n">
        <v>9.710000000000001</v>
      </c>
      <c r="V970" s="19" t="n">
        <v>33</v>
      </c>
    </row>
    <row r="971">
      <c r="A971" s="19" t="inlineStr">
        <is>
          <t>TIGER 미국나스닥100타겟데일리커버드콜</t>
        </is>
      </c>
      <c r="B971" s="19" t="inlineStr">
        <is>
          <t>486290</t>
        </is>
      </c>
      <c r="C971" s="19" t="inlineStr">
        <is>
          <t>[중기추세]</t>
        </is>
      </c>
      <c r="D971" s="19" t="inlineStr">
        <is>
          <t>[버티기형]</t>
        </is>
      </c>
      <c r="E971" s="19" t="inlineStr">
        <is>
          <t>+10%▶50% 익절 / +20%▶30% 익절 / +30%▶20% 익절</t>
        </is>
      </c>
      <c r="F971" s="19" t="inlineStr">
        <is>
          <t>-5%▶40% 손절 / -15%▶30% 손절 / -20%▶30% 손절</t>
        </is>
      </c>
      <c r="G971" s="19" t="inlineStr">
        <is>
          <t>2026-01-02</t>
        </is>
      </c>
      <c r="H971" s="19" t="inlineStr">
        <is>
          <t>2026-06-08</t>
        </is>
      </c>
      <c r="I971" s="19" t="inlineStr">
        <is>
          <t>예</t>
        </is>
      </c>
      <c r="J971" s="19" t="n">
        <v>0.0005</v>
      </c>
      <c r="K971" s="19" t="n">
        <v>0.0025</v>
      </c>
      <c r="L971" s="19" t="n">
        <v>0.0007</v>
      </c>
      <c r="M971" s="19" t="inlineStr">
        <is>
          <t>2026-03-23</t>
        </is>
      </c>
      <c r="N971" s="19" t="n">
        <v>10012</v>
      </c>
      <c r="O971" s="19" t="inlineStr">
        <is>
          <t>2026-04-16</t>
        </is>
      </c>
      <c r="P971" s="19" t="n">
        <v>10702.5</v>
      </c>
      <c r="Q971" s="19" t="inlineStr">
        <is>
          <t>RSI 과열 부분청산</t>
        </is>
      </c>
      <c r="R971" s="19" t="n">
        <v>26</v>
      </c>
      <c r="S971" s="19" t="n">
        <v>3</v>
      </c>
      <c r="T971" s="19" t="n">
        <v>6.9</v>
      </c>
      <c r="U971" s="19" t="n">
        <v>6.58</v>
      </c>
      <c r="V971" s="19" t="n">
        <v>826</v>
      </c>
    </row>
    <row r="972">
      <c r="A972" s="19" t="inlineStr">
        <is>
          <t>TIGER 미국나스닥100타겟데일리커버드콜</t>
        </is>
      </c>
      <c r="B972" s="19" t="inlineStr">
        <is>
          <t>486290</t>
        </is>
      </c>
      <c r="C972" s="19" t="inlineStr">
        <is>
          <t>[중기추세]</t>
        </is>
      </c>
      <c r="D972" s="19" t="inlineStr">
        <is>
          <t>[버티기형]</t>
        </is>
      </c>
      <c r="E972" s="19" t="inlineStr">
        <is>
          <t>+10%▶50% 익절 / +20%▶30% 익절 / +30%▶20% 익절</t>
        </is>
      </c>
      <c r="F972" s="19" t="inlineStr">
        <is>
          <t>-5%▶40% 손절 / -15%▶30% 손절 / -20%▶30% 손절</t>
        </is>
      </c>
      <c r="G972" s="19" t="inlineStr">
        <is>
          <t>2026-01-02</t>
        </is>
      </c>
      <c r="H972" s="19" t="inlineStr">
        <is>
          <t>2026-06-08</t>
        </is>
      </c>
      <c r="I972" s="19" t="inlineStr">
        <is>
          <t>예</t>
        </is>
      </c>
      <c r="J972" s="19" t="n">
        <v>0.0005</v>
      </c>
      <c r="K972" s="19" t="n">
        <v>0.0025</v>
      </c>
      <c r="L972" s="19" t="n">
        <v>0.0007</v>
      </c>
      <c r="M972" s="19" t="inlineStr">
        <is>
          <t>2026-03-23</t>
        </is>
      </c>
      <c r="N972" s="19" t="n">
        <v>10012</v>
      </c>
      <c r="O972" s="19" t="inlineStr">
        <is>
          <t>2026-04-17</t>
        </is>
      </c>
      <c r="P972" s="19" t="n">
        <v>10762.46</v>
      </c>
      <c r="Q972" s="19" t="inlineStr">
        <is>
          <t>RSI 과열 부분청산</t>
        </is>
      </c>
      <c r="R972" s="19" t="n">
        <v>2</v>
      </c>
      <c r="S972" s="19" t="n">
        <v>1</v>
      </c>
      <c r="T972" s="19" t="n">
        <v>7.5</v>
      </c>
      <c r="U972" s="19" t="n">
        <v>7.17</v>
      </c>
      <c r="V972" s="19" t="n">
        <v>64</v>
      </c>
    </row>
    <row r="973">
      <c r="A973" s="19" t="inlineStr">
        <is>
          <t>TIGER 미국나스닥100타겟데일리커버드콜</t>
        </is>
      </c>
      <c r="B973" s="19" t="inlineStr">
        <is>
          <t>486290</t>
        </is>
      </c>
      <c r="C973" s="19" t="inlineStr">
        <is>
          <t>[중기추세]</t>
        </is>
      </c>
      <c r="D973" s="19" t="inlineStr">
        <is>
          <t>[버티기형]</t>
        </is>
      </c>
      <c r="E973" s="19" t="inlineStr">
        <is>
          <t>+10%▶50% 익절 / +20%▶30% 익절 / +30%▶20% 익절</t>
        </is>
      </c>
      <c r="F973" s="19" t="inlineStr">
        <is>
          <t>-5%▶40% 손절 / -15%▶30% 손절 / -20%▶30% 손절</t>
        </is>
      </c>
      <c r="G973" s="19" t="inlineStr">
        <is>
          <t>2026-01-02</t>
        </is>
      </c>
      <c r="H973" s="19" t="inlineStr">
        <is>
          <t>2026-06-08</t>
        </is>
      </c>
      <c r="I973" s="19" t="inlineStr">
        <is>
          <t>예</t>
        </is>
      </c>
      <c r="J973" s="19" t="n">
        <v>0.0005</v>
      </c>
      <c r="K973" s="19" t="n">
        <v>0.0025</v>
      </c>
      <c r="L973" s="19" t="n">
        <v>0.0007</v>
      </c>
      <c r="M973" s="19" t="inlineStr">
        <is>
          <t>2026-03-23</t>
        </is>
      </c>
      <c r="N973" s="19" t="n">
        <v>10012</v>
      </c>
      <c r="O973" s="19" t="inlineStr">
        <is>
          <t>2026-04-24</t>
        </is>
      </c>
      <c r="P973" s="19" t="n">
        <v>11017.28</v>
      </c>
      <c r="Q973" s="19" t="inlineStr">
        <is>
          <t>1차 익절 도달(10%)</t>
        </is>
      </c>
      <c r="R973" s="19" t="n">
        <v>1</v>
      </c>
      <c r="S973" s="19" t="n">
        <v>0</v>
      </c>
      <c r="T973" s="19" t="n">
        <v>10.04</v>
      </c>
      <c r="U973" s="19" t="n">
        <v>9.710000000000001</v>
      </c>
      <c r="V973" s="19" t="n">
        <v>33</v>
      </c>
    </row>
    <row r="974">
      <c r="A974" s="19" t="inlineStr">
        <is>
          <t>TIGER 미국나스닥100타겟데일리커버드콜</t>
        </is>
      </c>
      <c r="B974" s="19" t="inlineStr">
        <is>
          <t>486290</t>
        </is>
      </c>
      <c r="C974" s="19" t="inlineStr">
        <is>
          <t>[수익극대화]</t>
        </is>
      </c>
      <c r="D974" s="19" t="inlineStr">
        <is>
          <t>[칼손절]</t>
        </is>
      </c>
      <c r="E974" s="19" t="inlineStr">
        <is>
          <t>+10%▶40% 익절 / +20%▶30% 익절 / +40%▶30% 익절</t>
        </is>
      </c>
      <c r="F974" s="19" t="inlineStr">
        <is>
          <t>-2%▶80% 손절 / -4%▶10% 손절 / -6%▶10% 손절</t>
        </is>
      </c>
      <c r="G974" s="19" t="inlineStr">
        <is>
          <t>2026-01-02</t>
        </is>
      </c>
      <c r="H974" s="19" t="inlineStr">
        <is>
          <t>2026-06-08</t>
        </is>
      </c>
      <c r="I974" s="19" t="inlineStr">
        <is>
          <t>예</t>
        </is>
      </c>
      <c r="J974" s="19" t="n">
        <v>0.0005</v>
      </c>
      <c r="K974" s="19" t="n">
        <v>0.0025</v>
      </c>
      <c r="L974" s="19" t="n">
        <v>0.0007</v>
      </c>
      <c r="M974" s="19" t="inlineStr">
        <is>
          <t>2026-03-23</t>
        </is>
      </c>
      <c r="N974" s="19" t="n">
        <v>10012</v>
      </c>
      <c r="O974" s="19" t="inlineStr">
        <is>
          <t>2026-03-30</t>
        </is>
      </c>
      <c r="P974" s="19" t="n">
        <v>9783.15</v>
      </c>
      <c r="Q974" s="19" t="inlineStr">
        <is>
          <t>1차 손절 도달(-2%)</t>
        </is>
      </c>
      <c r="R974" s="19" t="n">
        <v>23</v>
      </c>
      <c r="S974" s="19" t="n">
        <v>6</v>
      </c>
      <c r="T974" s="19" t="n">
        <v>-2.29</v>
      </c>
      <c r="U974" s="19" t="n">
        <v>-2.58</v>
      </c>
      <c r="V974" s="19" t="n">
        <v>678</v>
      </c>
    </row>
    <row r="975">
      <c r="A975" s="19" t="inlineStr">
        <is>
          <t>TIGER 미국나스닥100타겟데일리커버드콜</t>
        </is>
      </c>
      <c r="B975" s="19" t="inlineStr">
        <is>
          <t>486290</t>
        </is>
      </c>
      <c r="C975" s="19" t="inlineStr">
        <is>
          <t>[수익극대화]</t>
        </is>
      </c>
      <c r="D975" s="19" t="inlineStr">
        <is>
          <t>[칼손절]</t>
        </is>
      </c>
      <c r="E975" s="19" t="inlineStr">
        <is>
          <t>+10%▶40% 익절 / +20%▶30% 익절 / +40%▶30% 익절</t>
        </is>
      </c>
      <c r="F975" s="19" t="inlineStr">
        <is>
          <t>-2%▶80% 손절 / -4%▶10% 손절 / -6%▶10% 손절</t>
        </is>
      </c>
      <c r="G975" s="19" t="inlineStr">
        <is>
          <t>2026-01-02</t>
        </is>
      </c>
      <c r="H975" s="19" t="inlineStr">
        <is>
          <t>2026-06-08</t>
        </is>
      </c>
      <c r="I975" s="19" t="inlineStr">
        <is>
          <t>예</t>
        </is>
      </c>
      <c r="J975" s="19" t="n">
        <v>0.0005</v>
      </c>
      <c r="K975" s="19" t="n">
        <v>0.0025</v>
      </c>
      <c r="L975" s="19" t="n">
        <v>0.0007</v>
      </c>
      <c r="M975" s="19" t="inlineStr">
        <is>
          <t>2026-03-23</t>
        </is>
      </c>
      <c r="N975" s="19" t="n">
        <v>10012</v>
      </c>
      <c r="O975" s="19" t="inlineStr">
        <is>
          <t>2026-04-16</t>
        </is>
      </c>
      <c r="P975" s="19" t="n">
        <v>10702.5</v>
      </c>
      <c r="Q975" s="19" t="inlineStr">
        <is>
          <t>RSI 과열 부분청산</t>
        </is>
      </c>
      <c r="R975" s="19" t="n">
        <v>5</v>
      </c>
      <c r="S975" s="19" t="n">
        <v>1</v>
      </c>
      <c r="T975" s="19" t="n">
        <v>6.9</v>
      </c>
      <c r="U975" s="19" t="n">
        <v>6.58</v>
      </c>
      <c r="V975" s="19" t="n">
        <v>159</v>
      </c>
    </row>
    <row r="976">
      <c r="A976" s="19" t="inlineStr">
        <is>
          <t>TIGER 미국나스닥100타겟데일리커버드콜</t>
        </is>
      </c>
      <c r="B976" s="19" t="inlineStr">
        <is>
          <t>486290</t>
        </is>
      </c>
      <c r="C976" s="19" t="inlineStr">
        <is>
          <t>[수익극대화]</t>
        </is>
      </c>
      <c r="D976" s="19" t="inlineStr">
        <is>
          <t>[칼손절]</t>
        </is>
      </c>
      <c r="E976" s="19" t="inlineStr">
        <is>
          <t>+10%▶40% 익절 / +20%▶30% 익절 / +40%▶30% 익절</t>
        </is>
      </c>
      <c r="F976" s="19" t="inlineStr">
        <is>
          <t>-2%▶80% 손절 / -4%▶10% 손절 / -6%▶10% 손절</t>
        </is>
      </c>
      <c r="G976" s="19" t="inlineStr">
        <is>
          <t>2026-01-02</t>
        </is>
      </c>
      <c r="H976" s="19" t="inlineStr">
        <is>
          <t>2026-06-08</t>
        </is>
      </c>
      <c r="I976" s="19" t="inlineStr">
        <is>
          <t>예</t>
        </is>
      </c>
      <c r="J976" s="19" t="n">
        <v>0.0005</v>
      </c>
      <c r="K976" s="19" t="n">
        <v>0.0025</v>
      </c>
      <c r="L976" s="19" t="n">
        <v>0.0007</v>
      </c>
      <c r="M976" s="19" t="inlineStr">
        <is>
          <t>2026-03-23</t>
        </is>
      </c>
      <c r="N976" s="19" t="n">
        <v>10012</v>
      </c>
      <c r="O976" s="19" t="inlineStr">
        <is>
          <t>2026-04-24</t>
        </is>
      </c>
      <c r="P976" s="19" t="n">
        <v>11017.28</v>
      </c>
      <c r="Q976" s="19" t="inlineStr">
        <is>
          <t>1차 익절 도달(10%)</t>
        </is>
      </c>
      <c r="R976" s="19" t="n">
        <v>1</v>
      </c>
      <c r="S976" s="19" t="n">
        <v>0</v>
      </c>
      <c r="T976" s="19" t="n">
        <v>10.04</v>
      </c>
      <c r="U976" s="19" t="n">
        <v>9.710000000000001</v>
      </c>
      <c r="V976" s="19" t="n">
        <v>33</v>
      </c>
    </row>
    <row r="977">
      <c r="A977" s="19" t="inlineStr">
        <is>
          <t>TIGER 미국나스닥100타겟데일리커버드콜</t>
        </is>
      </c>
      <c r="B977" s="19" t="inlineStr">
        <is>
          <t>486290</t>
        </is>
      </c>
      <c r="C977" s="19" t="inlineStr">
        <is>
          <t>[수익극대화]</t>
        </is>
      </c>
      <c r="D977" s="19" t="inlineStr">
        <is>
          <t>[정석방어]</t>
        </is>
      </c>
      <c r="E977" s="19" t="inlineStr">
        <is>
          <t>+10%▶40% 익절 / +20%▶30% 익절 / +40%▶30% 익절</t>
        </is>
      </c>
      <c r="F977" s="19" t="inlineStr">
        <is>
          <t>-3%▶70% 손절 / -5%▶20% 손절 / -10%▶10% 손절</t>
        </is>
      </c>
      <c r="G977" s="19" t="inlineStr">
        <is>
          <t>2026-01-02</t>
        </is>
      </c>
      <c r="H977" s="19" t="inlineStr">
        <is>
          <t>2026-06-08</t>
        </is>
      </c>
      <c r="I977" s="19" t="inlineStr">
        <is>
          <t>예</t>
        </is>
      </c>
      <c r="J977" s="19" t="n">
        <v>0.0005</v>
      </c>
      <c r="K977" s="19" t="n">
        <v>0.0025</v>
      </c>
      <c r="L977" s="19" t="n">
        <v>0.0007</v>
      </c>
      <c r="M977" s="19" t="inlineStr">
        <is>
          <t>2026-03-23</t>
        </is>
      </c>
      <c r="N977" s="19" t="n">
        <v>10012</v>
      </c>
      <c r="O977" s="19" t="inlineStr">
        <is>
          <t>2026-04-16</t>
        </is>
      </c>
      <c r="P977" s="19" t="n">
        <v>10702.5</v>
      </c>
      <c r="Q977" s="19" t="inlineStr">
        <is>
          <t>RSI 과열 부분청산</t>
        </is>
      </c>
      <c r="R977" s="19" t="n">
        <v>26</v>
      </c>
      <c r="S977" s="19" t="n">
        <v>3</v>
      </c>
      <c r="T977" s="19" t="n">
        <v>6.9</v>
      </c>
      <c r="U977" s="19" t="n">
        <v>6.58</v>
      </c>
      <c r="V977" s="19" t="n">
        <v>826</v>
      </c>
    </row>
    <row r="978">
      <c r="A978" s="19" t="inlineStr">
        <is>
          <t>TIGER 미국나스닥100타겟데일리커버드콜</t>
        </is>
      </c>
      <c r="B978" s="19" t="inlineStr">
        <is>
          <t>486290</t>
        </is>
      </c>
      <c r="C978" s="19" t="inlineStr">
        <is>
          <t>[수익극대화]</t>
        </is>
      </c>
      <c r="D978" s="19" t="inlineStr">
        <is>
          <t>[정석방어]</t>
        </is>
      </c>
      <c r="E978" s="19" t="inlineStr">
        <is>
          <t>+10%▶40% 익절 / +20%▶30% 익절 / +40%▶30% 익절</t>
        </is>
      </c>
      <c r="F978" s="19" t="inlineStr">
        <is>
          <t>-3%▶70% 손절 / -5%▶20% 손절 / -10%▶10% 손절</t>
        </is>
      </c>
      <c r="G978" s="19" t="inlineStr">
        <is>
          <t>2026-01-02</t>
        </is>
      </c>
      <c r="H978" s="19" t="inlineStr">
        <is>
          <t>2026-06-08</t>
        </is>
      </c>
      <c r="I978" s="19" t="inlineStr">
        <is>
          <t>예</t>
        </is>
      </c>
      <c r="J978" s="19" t="n">
        <v>0.0005</v>
      </c>
      <c r="K978" s="19" t="n">
        <v>0.0025</v>
      </c>
      <c r="L978" s="19" t="n">
        <v>0.0007</v>
      </c>
      <c r="M978" s="19" t="inlineStr">
        <is>
          <t>2026-03-23</t>
        </is>
      </c>
      <c r="N978" s="19" t="n">
        <v>10012</v>
      </c>
      <c r="O978" s="19" t="inlineStr">
        <is>
          <t>2026-04-17</t>
        </is>
      </c>
      <c r="P978" s="19" t="n">
        <v>10762.46</v>
      </c>
      <c r="Q978" s="19" t="inlineStr">
        <is>
          <t>RSI 과열 부분청산</t>
        </is>
      </c>
      <c r="R978" s="19" t="n">
        <v>2</v>
      </c>
      <c r="S978" s="19" t="n">
        <v>1</v>
      </c>
      <c r="T978" s="19" t="n">
        <v>7.5</v>
      </c>
      <c r="U978" s="19" t="n">
        <v>7.17</v>
      </c>
      <c r="V978" s="19" t="n">
        <v>64</v>
      </c>
    </row>
    <row r="979">
      <c r="A979" s="19" t="inlineStr">
        <is>
          <t>TIGER 미국나스닥100타겟데일리커버드콜</t>
        </is>
      </c>
      <c r="B979" s="19" t="inlineStr">
        <is>
          <t>486290</t>
        </is>
      </c>
      <c r="C979" s="19" t="inlineStr">
        <is>
          <t>[수익극대화]</t>
        </is>
      </c>
      <c r="D979" s="19" t="inlineStr">
        <is>
          <t>[정석방어]</t>
        </is>
      </c>
      <c r="E979" s="19" t="inlineStr">
        <is>
          <t>+10%▶40% 익절 / +20%▶30% 익절 / +40%▶30% 익절</t>
        </is>
      </c>
      <c r="F979" s="19" t="inlineStr">
        <is>
          <t>-3%▶70% 손절 / -5%▶20% 손절 / -10%▶10% 손절</t>
        </is>
      </c>
      <c r="G979" s="19" t="inlineStr">
        <is>
          <t>2026-01-02</t>
        </is>
      </c>
      <c r="H979" s="19" t="inlineStr">
        <is>
          <t>2026-06-08</t>
        </is>
      </c>
      <c r="I979" s="19" t="inlineStr">
        <is>
          <t>예</t>
        </is>
      </c>
      <c r="J979" s="19" t="n">
        <v>0.0005</v>
      </c>
      <c r="K979" s="19" t="n">
        <v>0.0025</v>
      </c>
      <c r="L979" s="19" t="n">
        <v>0.0007</v>
      </c>
      <c r="M979" s="19" t="inlineStr">
        <is>
          <t>2026-03-23</t>
        </is>
      </c>
      <c r="N979" s="19" t="n">
        <v>10012</v>
      </c>
      <c r="O979" s="19" t="inlineStr">
        <is>
          <t>2026-04-24</t>
        </is>
      </c>
      <c r="P979" s="19" t="n">
        <v>11017.28</v>
      </c>
      <c r="Q979" s="19" t="inlineStr">
        <is>
          <t>1차 익절 도달(10%)</t>
        </is>
      </c>
      <c r="R979" s="19" t="n">
        <v>1</v>
      </c>
      <c r="S979" s="19" t="n">
        <v>0</v>
      </c>
      <c r="T979" s="19" t="n">
        <v>10.04</v>
      </c>
      <c r="U979" s="19" t="n">
        <v>9.710000000000001</v>
      </c>
      <c r="V979" s="19" t="n">
        <v>33</v>
      </c>
    </row>
    <row r="980">
      <c r="A980" s="19" t="inlineStr">
        <is>
          <t>TIGER 미국나스닥100타겟데일리커버드콜</t>
        </is>
      </c>
      <c r="B980" s="19" t="inlineStr">
        <is>
          <t>486290</t>
        </is>
      </c>
      <c r="C980" s="19" t="inlineStr">
        <is>
          <t>[수익극대화]</t>
        </is>
      </c>
      <c r="D980" s="19" t="inlineStr">
        <is>
          <t>[변동성허용]</t>
        </is>
      </c>
      <c r="E980" s="19" t="inlineStr">
        <is>
          <t>+10%▶40% 익절 / +20%▶30% 익절 / +40%▶30% 익절</t>
        </is>
      </c>
      <c r="F980" s="19" t="inlineStr">
        <is>
          <t>-5%▶50% 손절 / -10%▶30% 손절 / -15%▶20% 손절</t>
        </is>
      </c>
      <c r="G980" s="19" t="inlineStr">
        <is>
          <t>2026-01-02</t>
        </is>
      </c>
      <c r="H980" s="19" t="inlineStr">
        <is>
          <t>2026-06-08</t>
        </is>
      </c>
      <c r="I980" s="19" t="inlineStr">
        <is>
          <t>예</t>
        </is>
      </c>
      <c r="J980" s="19" t="n">
        <v>0.0005</v>
      </c>
      <c r="K980" s="19" t="n">
        <v>0.0025</v>
      </c>
      <c r="L980" s="19" t="n">
        <v>0.0007</v>
      </c>
      <c r="M980" s="19" t="inlineStr">
        <is>
          <t>2026-03-23</t>
        </is>
      </c>
      <c r="N980" s="19" t="n">
        <v>10012</v>
      </c>
      <c r="O980" s="19" t="inlineStr">
        <is>
          <t>2026-04-16</t>
        </is>
      </c>
      <c r="P980" s="19" t="n">
        <v>10702.5</v>
      </c>
      <c r="Q980" s="19" t="inlineStr">
        <is>
          <t>RSI 과열 부분청산</t>
        </is>
      </c>
      <c r="R980" s="19" t="n">
        <v>26</v>
      </c>
      <c r="S980" s="19" t="n">
        <v>3</v>
      </c>
      <c r="T980" s="19" t="n">
        <v>6.9</v>
      </c>
      <c r="U980" s="19" t="n">
        <v>6.58</v>
      </c>
      <c r="V980" s="19" t="n">
        <v>826</v>
      </c>
    </row>
    <row r="981">
      <c r="A981" s="19" t="inlineStr">
        <is>
          <t>TIGER 미국나스닥100타겟데일리커버드콜</t>
        </is>
      </c>
      <c r="B981" s="19" t="inlineStr">
        <is>
          <t>486290</t>
        </is>
      </c>
      <c r="C981" s="19" t="inlineStr">
        <is>
          <t>[수익극대화]</t>
        </is>
      </c>
      <c r="D981" s="19" t="inlineStr">
        <is>
          <t>[변동성허용]</t>
        </is>
      </c>
      <c r="E981" s="19" t="inlineStr">
        <is>
          <t>+10%▶40% 익절 / +20%▶30% 익절 / +40%▶30% 익절</t>
        </is>
      </c>
      <c r="F981" s="19" t="inlineStr">
        <is>
          <t>-5%▶50% 손절 / -10%▶30% 손절 / -15%▶20% 손절</t>
        </is>
      </c>
      <c r="G981" s="19" t="inlineStr">
        <is>
          <t>2026-01-02</t>
        </is>
      </c>
      <c r="H981" s="19" t="inlineStr">
        <is>
          <t>2026-06-08</t>
        </is>
      </c>
      <c r="I981" s="19" t="inlineStr">
        <is>
          <t>예</t>
        </is>
      </c>
      <c r="J981" s="19" t="n">
        <v>0.0005</v>
      </c>
      <c r="K981" s="19" t="n">
        <v>0.0025</v>
      </c>
      <c r="L981" s="19" t="n">
        <v>0.0007</v>
      </c>
      <c r="M981" s="19" t="inlineStr">
        <is>
          <t>2026-03-23</t>
        </is>
      </c>
      <c r="N981" s="19" t="n">
        <v>10012</v>
      </c>
      <c r="O981" s="19" t="inlineStr">
        <is>
          <t>2026-04-17</t>
        </is>
      </c>
      <c r="P981" s="19" t="n">
        <v>10762.46</v>
      </c>
      <c r="Q981" s="19" t="inlineStr">
        <is>
          <t>RSI 과열 부분청산</t>
        </is>
      </c>
      <c r="R981" s="19" t="n">
        <v>2</v>
      </c>
      <c r="S981" s="19" t="n">
        <v>1</v>
      </c>
      <c r="T981" s="19" t="n">
        <v>7.5</v>
      </c>
      <c r="U981" s="19" t="n">
        <v>7.17</v>
      </c>
      <c r="V981" s="19" t="n">
        <v>64</v>
      </c>
    </row>
    <row r="982">
      <c r="A982" s="19" t="inlineStr">
        <is>
          <t>TIGER 미국나스닥100타겟데일리커버드콜</t>
        </is>
      </c>
      <c r="B982" s="19" t="inlineStr">
        <is>
          <t>486290</t>
        </is>
      </c>
      <c r="C982" s="19" t="inlineStr">
        <is>
          <t>[수익극대화]</t>
        </is>
      </c>
      <c r="D982" s="19" t="inlineStr">
        <is>
          <t>[변동성허용]</t>
        </is>
      </c>
      <c r="E982" s="19" t="inlineStr">
        <is>
          <t>+10%▶40% 익절 / +20%▶30% 익절 / +40%▶30% 익절</t>
        </is>
      </c>
      <c r="F982" s="19" t="inlineStr">
        <is>
          <t>-5%▶50% 손절 / -10%▶30% 손절 / -15%▶20% 손절</t>
        </is>
      </c>
      <c r="G982" s="19" t="inlineStr">
        <is>
          <t>2026-01-02</t>
        </is>
      </c>
      <c r="H982" s="19" t="inlineStr">
        <is>
          <t>2026-06-08</t>
        </is>
      </c>
      <c r="I982" s="19" t="inlineStr">
        <is>
          <t>예</t>
        </is>
      </c>
      <c r="J982" s="19" t="n">
        <v>0.0005</v>
      </c>
      <c r="K982" s="19" t="n">
        <v>0.0025</v>
      </c>
      <c r="L982" s="19" t="n">
        <v>0.0007</v>
      </c>
      <c r="M982" s="19" t="inlineStr">
        <is>
          <t>2026-03-23</t>
        </is>
      </c>
      <c r="N982" s="19" t="n">
        <v>10012</v>
      </c>
      <c r="O982" s="19" t="inlineStr">
        <is>
          <t>2026-04-24</t>
        </is>
      </c>
      <c r="P982" s="19" t="n">
        <v>11017.28</v>
      </c>
      <c r="Q982" s="19" t="inlineStr">
        <is>
          <t>1차 익절 도달(10%)</t>
        </is>
      </c>
      <c r="R982" s="19" t="n">
        <v>1</v>
      </c>
      <c r="S982" s="19" t="n">
        <v>0</v>
      </c>
      <c r="T982" s="19" t="n">
        <v>10.04</v>
      </c>
      <c r="U982" s="19" t="n">
        <v>9.710000000000001</v>
      </c>
      <c r="V982" s="19" t="n">
        <v>33</v>
      </c>
    </row>
    <row r="983">
      <c r="A983" s="19" t="inlineStr">
        <is>
          <t>TIGER 미국나스닥100타겟데일리커버드콜</t>
        </is>
      </c>
      <c r="B983" s="19" t="inlineStr">
        <is>
          <t>486290</t>
        </is>
      </c>
      <c r="C983" s="19" t="inlineStr">
        <is>
          <t>[수익극대화]</t>
        </is>
      </c>
      <c r="D983" s="19" t="inlineStr">
        <is>
          <t>[버티기형]</t>
        </is>
      </c>
      <c r="E983" s="19" t="inlineStr">
        <is>
          <t>+10%▶40% 익절 / +20%▶30% 익절 / +40%▶30% 익절</t>
        </is>
      </c>
      <c r="F983" s="19" t="inlineStr">
        <is>
          <t>-5%▶40% 손절 / -15%▶30% 손절 / -20%▶30% 손절</t>
        </is>
      </c>
      <c r="G983" s="19" t="inlineStr">
        <is>
          <t>2026-01-02</t>
        </is>
      </c>
      <c r="H983" s="19" t="inlineStr">
        <is>
          <t>2026-06-08</t>
        </is>
      </c>
      <c r="I983" s="19" t="inlineStr">
        <is>
          <t>예</t>
        </is>
      </c>
      <c r="J983" s="19" t="n">
        <v>0.0005</v>
      </c>
      <c r="K983" s="19" t="n">
        <v>0.0025</v>
      </c>
      <c r="L983" s="19" t="n">
        <v>0.0007</v>
      </c>
      <c r="M983" s="19" t="inlineStr">
        <is>
          <t>2026-03-23</t>
        </is>
      </c>
      <c r="N983" s="19" t="n">
        <v>10012</v>
      </c>
      <c r="O983" s="19" t="inlineStr">
        <is>
          <t>2026-04-16</t>
        </is>
      </c>
      <c r="P983" s="19" t="n">
        <v>10702.5</v>
      </c>
      <c r="Q983" s="19" t="inlineStr">
        <is>
          <t>RSI 과열 부분청산</t>
        </is>
      </c>
      <c r="R983" s="19" t="n">
        <v>26</v>
      </c>
      <c r="S983" s="19" t="n">
        <v>3</v>
      </c>
      <c r="T983" s="19" t="n">
        <v>6.9</v>
      </c>
      <c r="U983" s="19" t="n">
        <v>6.58</v>
      </c>
      <c r="V983" s="19" t="n">
        <v>826</v>
      </c>
    </row>
    <row r="984">
      <c r="A984" s="19" t="inlineStr">
        <is>
          <t>TIGER 미국나스닥100타겟데일리커버드콜</t>
        </is>
      </c>
      <c r="B984" s="19" t="inlineStr">
        <is>
          <t>486290</t>
        </is>
      </c>
      <c r="C984" s="19" t="inlineStr">
        <is>
          <t>[수익극대화]</t>
        </is>
      </c>
      <c r="D984" s="19" t="inlineStr">
        <is>
          <t>[버티기형]</t>
        </is>
      </c>
      <c r="E984" s="19" t="inlineStr">
        <is>
          <t>+10%▶40% 익절 / +20%▶30% 익절 / +40%▶30% 익절</t>
        </is>
      </c>
      <c r="F984" s="19" t="inlineStr">
        <is>
          <t>-5%▶40% 손절 / -15%▶30% 손절 / -20%▶30% 손절</t>
        </is>
      </c>
      <c r="G984" s="19" t="inlineStr">
        <is>
          <t>2026-01-02</t>
        </is>
      </c>
      <c r="H984" s="19" t="inlineStr">
        <is>
          <t>2026-06-08</t>
        </is>
      </c>
      <c r="I984" s="19" t="inlineStr">
        <is>
          <t>예</t>
        </is>
      </c>
      <c r="J984" s="19" t="n">
        <v>0.0005</v>
      </c>
      <c r="K984" s="19" t="n">
        <v>0.0025</v>
      </c>
      <c r="L984" s="19" t="n">
        <v>0.0007</v>
      </c>
      <c r="M984" s="19" t="inlineStr">
        <is>
          <t>2026-03-23</t>
        </is>
      </c>
      <c r="N984" s="19" t="n">
        <v>10012</v>
      </c>
      <c r="O984" s="19" t="inlineStr">
        <is>
          <t>2026-04-17</t>
        </is>
      </c>
      <c r="P984" s="19" t="n">
        <v>10762.46</v>
      </c>
      <c r="Q984" s="19" t="inlineStr">
        <is>
          <t>RSI 과열 부분청산</t>
        </is>
      </c>
      <c r="R984" s="19" t="n">
        <v>2</v>
      </c>
      <c r="S984" s="19" t="n">
        <v>1</v>
      </c>
      <c r="T984" s="19" t="n">
        <v>7.5</v>
      </c>
      <c r="U984" s="19" t="n">
        <v>7.17</v>
      </c>
      <c r="V984" s="19" t="n">
        <v>64</v>
      </c>
    </row>
    <row r="985">
      <c r="A985" s="19" t="inlineStr">
        <is>
          <t>TIGER 미국나스닥100타겟데일리커버드콜</t>
        </is>
      </c>
      <c r="B985" s="19" t="inlineStr">
        <is>
          <t>486290</t>
        </is>
      </c>
      <c r="C985" s="19" t="inlineStr">
        <is>
          <t>[수익극대화]</t>
        </is>
      </c>
      <c r="D985" s="19" t="inlineStr">
        <is>
          <t>[버티기형]</t>
        </is>
      </c>
      <c r="E985" s="19" t="inlineStr">
        <is>
          <t>+10%▶40% 익절 / +20%▶30% 익절 / +40%▶30% 익절</t>
        </is>
      </c>
      <c r="F985" s="19" t="inlineStr">
        <is>
          <t>-5%▶40% 손절 / -15%▶30% 손절 / -20%▶30% 손절</t>
        </is>
      </c>
      <c r="G985" s="19" t="inlineStr">
        <is>
          <t>2026-01-02</t>
        </is>
      </c>
      <c r="H985" s="19" t="inlineStr">
        <is>
          <t>2026-06-08</t>
        </is>
      </c>
      <c r="I985" s="19" t="inlineStr">
        <is>
          <t>예</t>
        </is>
      </c>
      <c r="J985" s="19" t="n">
        <v>0.0005</v>
      </c>
      <c r="K985" s="19" t="n">
        <v>0.0025</v>
      </c>
      <c r="L985" s="19" t="n">
        <v>0.0007</v>
      </c>
      <c r="M985" s="19" t="inlineStr">
        <is>
          <t>2026-03-23</t>
        </is>
      </c>
      <c r="N985" s="19" t="n">
        <v>10012</v>
      </c>
      <c r="O985" s="19" t="inlineStr">
        <is>
          <t>2026-04-24</t>
        </is>
      </c>
      <c r="P985" s="19" t="n">
        <v>11017.28</v>
      </c>
      <c r="Q985" s="19" t="inlineStr">
        <is>
          <t>1차 익절 도달(10%)</t>
        </is>
      </c>
      <c r="R985" s="19" t="n">
        <v>1</v>
      </c>
      <c r="S985" s="19" t="n">
        <v>0</v>
      </c>
      <c r="T985" s="19" t="n">
        <v>10.04</v>
      </c>
      <c r="U985" s="19" t="n">
        <v>9.710000000000001</v>
      </c>
      <c r="V985" s="19" t="n">
        <v>33</v>
      </c>
    </row>
    <row r="986">
      <c r="A986" s="19" t="inlineStr">
        <is>
          <t>우리금융지주</t>
        </is>
      </c>
      <c r="B986" s="19" t="inlineStr">
        <is>
          <t>316140</t>
        </is>
      </c>
      <c r="C986" s="19" t="inlineStr">
        <is>
          <t>[초단타]</t>
        </is>
      </c>
      <c r="D986" s="19" t="inlineStr">
        <is>
          <t>[칼손절]</t>
        </is>
      </c>
      <c r="E986" s="19" t="inlineStr">
        <is>
          <t>+3%▶70% 익절 / +5%▶20% 익절 / +10%▶10% 익절</t>
        </is>
      </c>
      <c r="F986" s="19" t="inlineStr">
        <is>
          <t>-2%▶80% 손절 / -4%▶10% 손절 / -6%▶10% 손절</t>
        </is>
      </c>
      <c r="G986" s="19" t="inlineStr">
        <is>
          <t>2026-01-02</t>
        </is>
      </c>
      <c r="H986" s="19" t="inlineStr">
        <is>
          <t>2026-06-08</t>
        </is>
      </c>
      <c r="I986" s="19" t="inlineStr">
        <is>
          <t>예</t>
        </is>
      </c>
      <c r="J986" s="19" t="n">
        <v>0.0005</v>
      </c>
      <c r="K986" s="19" t="n">
        <v>0.0025</v>
      </c>
      <c r="L986" s="19" t="n">
        <v>0.0007</v>
      </c>
      <c r="M986" s="19" t="inlineStr">
        <is>
          <t>2026-04-27</t>
        </is>
      </c>
      <c r="N986" s="19" t="n">
        <v>33223.24</v>
      </c>
      <c r="O986" s="19" t="inlineStr">
        <is>
          <t>2026-05-11</t>
        </is>
      </c>
      <c r="P986" s="19" t="n">
        <v>32477.25</v>
      </c>
      <c r="Q986" s="19" t="inlineStr">
        <is>
          <t>1차 손절 도달(-2%)</t>
        </is>
      </c>
      <c r="R986" s="19" t="n">
        <v>7</v>
      </c>
      <c r="S986" s="19" t="n">
        <v>2</v>
      </c>
      <c r="T986" s="19" t="n">
        <v>-2.25</v>
      </c>
      <c r="U986" s="19" t="n">
        <v>-2.54</v>
      </c>
      <c r="V986" s="19" t="n">
        <v>685</v>
      </c>
    </row>
    <row r="987">
      <c r="A987" s="19" t="inlineStr">
        <is>
          <t>우리금융지주</t>
        </is>
      </c>
      <c r="B987" s="19" t="inlineStr">
        <is>
          <t>316140</t>
        </is>
      </c>
      <c r="C987" s="19" t="inlineStr">
        <is>
          <t>[초단타]</t>
        </is>
      </c>
      <c r="D987" s="19" t="inlineStr">
        <is>
          <t>[칼손절]</t>
        </is>
      </c>
      <c r="E987" s="19" t="inlineStr">
        <is>
          <t>+3%▶70% 익절 / +5%▶20% 익절 / +10%▶10% 익절</t>
        </is>
      </c>
      <c r="F987" s="19" t="inlineStr">
        <is>
          <t>-2%▶80% 손절 / -4%▶10% 손절 / -6%▶10% 손절</t>
        </is>
      </c>
      <c r="G987" s="19" t="inlineStr">
        <is>
          <t>2026-01-02</t>
        </is>
      </c>
      <c r="H987" s="19" t="inlineStr">
        <is>
          <t>2026-06-08</t>
        </is>
      </c>
      <c r="I987" s="19" t="inlineStr">
        <is>
          <t>예</t>
        </is>
      </c>
      <c r="J987" s="19" t="n">
        <v>0.0005</v>
      </c>
      <c r="K987" s="19" t="n">
        <v>0.0025</v>
      </c>
      <c r="L987" s="19" t="n">
        <v>0.0007</v>
      </c>
      <c r="M987" s="19" t="inlineStr">
        <is>
          <t>2026-04-27</t>
        </is>
      </c>
      <c r="N987" s="19" t="n">
        <v>33223.24</v>
      </c>
      <c r="O987" s="19" t="inlineStr">
        <is>
          <t>2026-05-13</t>
        </is>
      </c>
      <c r="P987" s="19" t="n">
        <v>31128.19</v>
      </c>
      <c r="Q987" s="19" t="inlineStr">
        <is>
          <t>최종 손절 도달(-6%)</t>
        </is>
      </c>
      <c r="R987" s="19" t="n">
        <v>2</v>
      </c>
      <c r="S987" s="19" t="n">
        <v>0</v>
      </c>
      <c r="T987" s="19" t="n">
        <v>-6.31</v>
      </c>
      <c r="U987" s="19" t="n">
        <v>-6.59</v>
      </c>
      <c r="V987" s="19" t="n">
        <v>189</v>
      </c>
    </row>
    <row r="988">
      <c r="A988" s="19" t="inlineStr">
        <is>
          <t>우리금융지주</t>
        </is>
      </c>
      <c r="B988" s="19" t="inlineStr">
        <is>
          <t>316140</t>
        </is>
      </c>
      <c r="C988" s="19" t="inlineStr">
        <is>
          <t>[초단타]</t>
        </is>
      </c>
      <c r="D988" s="19" t="inlineStr">
        <is>
          <t>[정석방어]</t>
        </is>
      </c>
      <c r="E988" s="19" t="inlineStr">
        <is>
          <t>+3%▶70% 익절 / +5%▶20% 익절 / +10%▶10% 익절</t>
        </is>
      </c>
      <c r="F988" s="19" t="inlineStr">
        <is>
          <t>-3%▶70% 손절 / -5%▶20% 손절 / -10%▶10% 손절</t>
        </is>
      </c>
      <c r="G988" s="19" t="inlineStr">
        <is>
          <t>2026-01-02</t>
        </is>
      </c>
      <c r="H988" s="19" t="inlineStr">
        <is>
          <t>2026-06-08</t>
        </is>
      </c>
      <c r="I988" s="19" t="inlineStr">
        <is>
          <t>예</t>
        </is>
      </c>
      <c r="J988" s="19" t="n">
        <v>0.0005</v>
      </c>
      <c r="K988" s="19" t="n">
        <v>0.0025</v>
      </c>
      <c r="L988" s="19" t="n">
        <v>0.0007</v>
      </c>
      <c r="M988" s="19" t="inlineStr">
        <is>
          <t>2026-04-27</t>
        </is>
      </c>
      <c r="N988" s="19" t="n">
        <v>33223.24</v>
      </c>
      <c r="O988" s="19" t="inlineStr">
        <is>
          <t>2026-05-12</t>
        </is>
      </c>
      <c r="P988" s="19" t="n">
        <v>31777.74</v>
      </c>
      <c r="Q988" s="19" t="inlineStr">
        <is>
          <t>1차 손절 도달(-3%)</t>
        </is>
      </c>
      <c r="R988" s="19" t="n">
        <v>6</v>
      </c>
      <c r="S988" s="19" t="n">
        <v>3</v>
      </c>
      <c r="T988" s="19" t="n">
        <v>-4.35</v>
      </c>
      <c r="U988" s="19" t="n">
        <v>-4.64</v>
      </c>
      <c r="V988" s="19" t="n">
        <v>576</v>
      </c>
    </row>
    <row r="989">
      <c r="A989" s="19" t="inlineStr">
        <is>
          <t>우리금융지주</t>
        </is>
      </c>
      <c r="B989" s="19" t="inlineStr">
        <is>
          <t>316140</t>
        </is>
      </c>
      <c r="C989" s="19" t="inlineStr">
        <is>
          <t>[초단타]</t>
        </is>
      </c>
      <c r="D989" s="19" t="inlineStr">
        <is>
          <t>[정석방어]</t>
        </is>
      </c>
      <c r="E989" s="19" t="inlineStr">
        <is>
          <t>+3%▶70% 익절 / +5%▶20% 익절 / +10%▶10% 익절</t>
        </is>
      </c>
      <c r="F989" s="19" t="inlineStr">
        <is>
          <t>-3%▶70% 손절 / -5%▶20% 손절 / -10%▶10% 손절</t>
        </is>
      </c>
      <c r="G989" s="19" t="inlineStr">
        <is>
          <t>2026-01-02</t>
        </is>
      </c>
      <c r="H989" s="19" t="inlineStr">
        <is>
          <t>2026-06-08</t>
        </is>
      </c>
      <c r="I989" s="19" t="inlineStr">
        <is>
          <t>예</t>
        </is>
      </c>
      <c r="J989" s="19" t="n">
        <v>0.0005</v>
      </c>
      <c r="K989" s="19" t="n">
        <v>0.0025</v>
      </c>
      <c r="L989" s="19" t="n">
        <v>0.0007</v>
      </c>
      <c r="M989" s="19" t="inlineStr">
        <is>
          <t>2026-04-27</t>
        </is>
      </c>
      <c r="N989" s="19" t="n">
        <v>33223.24</v>
      </c>
      <c r="O989" s="19" t="inlineStr">
        <is>
          <t>2026-05-13</t>
        </is>
      </c>
      <c r="P989" s="19" t="n">
        <v>31128.19</v>
      </c>
      <c r="Q989" s="19" t="inlineStr">
        <is>
          <t>2차 손절 도달(-5%)</t>
        </is>
      </c>
      <c r="R989" s="19" t="n">
        <v>1</v>
      </c>
      <c r="S989" s="19" t="n">
        <v>2</v>
      </c>
      <c r="T989" s="19" t="n">
        <v>-6.31</v>
      </c>
      <c r="U989" s="19" t="n">
        <v>-6.59</v>
      </c>
      <c r="V989" s="19" t="n">
        <v>94</v>
      </c>
    </row>
    <row r="990">
      <c r="A990" s="19" t="inlineStr">
        <is>
          <t>우리금융지주</t>
        </is>
      </c>
      <c r="B990" s="19" t="inlineStr">
        <is>
          <t>316140</t>
        </is>
      </c>
      <c r="C990" s="19" t="inlineStr">
        <is>
          <t>[초단타]</t>
        </is>
      </c>
      <c r="D990" s="19" t="inlineStr">
        <is>
          <t>[정석방어]</t>
        </is>
      </c>
      <c r="E990" s="19" t="inlineStr">
        <is>
          <t>+3%▶70% 익절 / +5%▶20% 익절 / +10%▶10% 익절</t>
        </is>
      </c>
      <c r="F990" s="19" t="inlineStr">
        <is>
          <t>-3%▶70% 손절 / -5%▶20% 손절 / -10%▶10% 손절</t>
        </is>
      </c>
      <c r="G990" s="19" t="inlineStr">
        <is>
          <t>2026-01-02</t>
        </is>
      </c>
      <c r="H990" s="19" t="inlineStr">
        <is>
          <t>2026-06-08</t>
        </is>
      </c>
      <c r="I990" s="19" t="inlineStr">
        <is>
          <t>예</t>
        </is>
      </c>
      <c r="J990" s="19" t="n">
        <v>0.0005</v>
      </c>
      <c r="K990" s="19" t="n">
        <v>0.0025</v>
      </c>
      <c r="L990" s="19" t="n">
        <v>0.0007</v>
      </c>
      <c r="M990" s="19" t="inlineStr">
        <is>
          <t>2026-04-27</t>
        </is>
      </c>
      <c r="N990" s="19" t="n">
        <v>33223.24</v>
      </c>
      <c r="O990" s="19" t="inlineStr">
        <is>
          <t>2026-05-29</t>
        </is>
      </c>
      <c r="P990" s="19" t="n">
        <v>29679.21</v>
      </c>
      <c r="Q990" s="19" t="inlineStr">
        <is>
          <t>최종 손절 도달(-10%)</t>
        </is>
      </c>
      <c r="R990" s="19" t="n">
        <v>2</v>
      </c>
      <c r="S990" s="19" t="n">
        <v>0</v>
      </c>
      <c r="T990" s="19" t="n">
        <v>-10.67</v>
      </c>
      <c r="U990" s="19" t="n">
        <v>-10.94</v>
      </c>
      <c r="V990" s="19" t="n">
        <v>182</v>
      </c>
    </row>
    <row r="991">
      <c r="A991" s="19" t="inlineStr">
        <is>
          <t>우리금융지주</t>
        </is>
      </c>
      <c r="B991" s="19" t="inlineStr">
        <is>
          <t>316140</t>
        </is>
      </c>
      <c r="C991" s="19" t="inlineStr">
        <is>
          <t>[초단타]</t>
        </is>
      </c>
      <c r="D991" s="19" t="inlineStr">
        <is>
          <t>[변동성허용]</t>
        </is>
      </c>
      <c r="E991" s="19" t="inlineStr">
        <is>
          <t>+3%▶70% 익절 / +5%▶20% 익절 / +10%▶10% 익절</t>
        </is>
      </c>
      <c r="F991" s="19" t="inlineStr">
        <is>
          <t>-5%▶50% 손절 / -10%▶30% 손절 / -15%▶20% 손절</t>
        </is>
      </c>
      <c r="G991" s="19" t="inlineStr">
        <is>
          <t>2026-01-02</t>
        </is>
      </c>
      <c r="H991" s="19" t="inlineStr">
        <is>
          <t>2026-06-08</t>
        </is>
      </c>
      <c r="I991" s="19" t="inlineStr">
        <is>
          <t>예</t>
        </is>
      </c>
      <c r="J991" s="19" t="n">
        <v>0.0005</v>
      </c>
      <c r="K991" s="19" t="n">
        <v>0.0025</v>
      </c>
      <c r="L991" s="19" t="n">
        <v>0.0007</v>
      </c>
      <c r="M991" s="19" t="inlineStr">
        <is>
          <t>2026-04-27</t>
        </is>
      </c>
      <c r="N991" s="19" t="n">
        <v>33223.24</v>
      </c>
      <c r="O991" s="19" t="inlineStr">
        <is>
          <t>2026-05-13</t>
        </is>
      </c>
      <c r="P991" s="19" t="n">
        <v>31128.19</v>
      </c>
      <c r="Q991" s="19" t="inlineStr">
        <is>
          <t>1차 손절 도달(-5%)</t>
        </is>
      </c>
      <c r="R991" s="19" t="n">
        <v>4</v>
      </c>
      <c r="S991" s="19" t="n">
        <v>5</v>
      </c>
      <c r="T991" s="19" t="n">
        <v>-6.31</v>
      </c>
      <c r="U991" s="19" t="n">
        <v>-6.59</v>
      </c>
      <c r="V991" s="19" t="n">
        <v>378</v>
      </c>
    </row>
    <row r="992">
      <c r="A992" s="19" t="inlineStr">
        <is>
          <t>우리금융지주</t>
        </is>
      </c>
      <c r="B992" s="19" t="inlineStr">
        <is>
          <t>316140</t>
        </is>
      </c>
      <c r="C992" s="19" t="inlineStr">
        <is>
          <t>[초단타]</t>
        </is>
      </c>
      <c r="D992" s="19" t="inlineStr">
        <is>
          <t>[변동성허용]</t>
        </is>
      </c>
      <c r="E992" s="19" t="inlineStr">
        <is>
          <t>+3%▶70% 익절 / +5%▶20% 익절 / +10%▶10% 익절</t>
        </is>
      </c>
      <c r="F992" s="19" t="inlineStr">
        <is>
          <t>-5%▶50% 손절 / -10%▶30% 손절 / -15%▶20% 손절</t>
        </is>
      </c>
      <c r="G992" s="19" t="inlineStr">
        <is>
          <t>2026-01-02</t>
        </is>
      </c>
      <c r="H992" s="19" t="inlineStr">
        <is>
          <t>2026-06-08</t>
        </is>
      </c>
      <c r="I992" s="19" t="inlineStr">
        <is>
          <t>예</t>
        </is>
      </c>
      <c r="J992" s="19" t="n">
        <v>0.0005</v>
      </c>
      <c r="K992" s="19" t="n">
        <v>0.0025</v>
      </c>
      <c r="L992" s="19" t="n">
        <v>0.0007</v>
      </c>
      <c r="M992" s="19" t="inlineStr">
        <is>
          <t>2026-04-27</t>
        </is>
      </c>
      <c r="N992" s="19" t="n">
        <v>33223.24</v>
      </c>
      <c r="O992" s="19" t="inlineStr">
        <is>
          <t>2026-05-29</t>
        </is>
      </c>
      <c r="P992" s="19" t="n">
        <v>29679.21</v>
      </c>
      <c r="Q992" s="19" t="inlineStr">
        <is>
          <t>2차 손절 도달(-10%)</t>
        </is>
      </c>
      <c r="R992" s="19" t="n">
        <v>2</v>
      </c>
      <c r="S992" s="19" t="n">
        <v>3</v>
      </c>
      <c r="T992" s="19" t="n">
        <v>-10.67</v>
      </c>
      <c r="U992" s="19" t="n">
        <v>-10.94</v>
      </c>
      <c r="V992" s="19" t="n">
        <v>182</v>
      </c>
    </row>
    <row r="993">
      <c r="A993" s="19" t="inlineStr">
        <is>
          <t>우리금융지주</t>
        </is>
      </c>
      <c r="B993" s="19" t="inlineStr">
        <is>
          <t>316140</t>
        </is>
      </c>
      <c r="C993" s="19" t="inlineStr">
        <is>
          <t>[초단타]</t>
        </is>
      </c>
      <c r="D993" s="19" t="inlineStr">
        <is>
          <t>[변동성허용]</t>
        </is>
      </c>
      <c r="E993" s="19" t="inlineStr">
        <is>
          <t>+3%▶70% 익절 / +5%▶20% 익절 / +10%▶10% 익절</t>
        </is>
      </c>
      <c r="F993" s="19" t="inlineStr">
        <is>
          <t>-5%▶50% 손절 / -10%▶30% 손절 / -15%▶20% 손절</t>
        </is>
      </c>
      <c r="G993" s="19" t="inlineStr">
        <is>
          <t>2026-01-02</t>
        </is>
      </c>
      <c r="H993" s="19" t="inlineStr">
        <is>
          <t>2026-06-08</t>
        </is>
      </c>
      <c r="I993" s="19" t="inlineStr">
        <is>
          <t>예</t>
        </is>
      </c>
      <c r="J993" s="19" t="n">
        <v>0.0005</v>
      </c>
      <c r="K993" s="19" t="n">
        <v>0.0025</v>
      </c>
      <c r="L993" s="19" t="n">
        <v>0.0007</v>
      </c>
      <c r="M993" s="19" t="inlineStr">
        <is>
          <t>2026-04-27</t>
        </is>
      </c>
      <c r="N993" s="19" t="n">
        <v>33223.24</v>
      </c>
      <c r="O993" s="19" t="inlineStr">
        <is>
          <t>2026-06-08</t>
        </is>
      </c>
      <c r="P993" s="19" t="n">
        <v>28679.91</v>
      </c>
      <c r="Q993" s="19" t="inlineStr">
        <is>
          <t>백테스트 종료일 강제청산</t>
        </is>
      </c>
      <c r="R993" s="19" t="n">
        <v>3</v>
      </c>
      <c r="S993" s="19" t="n">
        <v>0</v>
      </c>
      <c r="T993" s="19" t="n">
        <v>-13.68</v>
      </c>
      <c r="U993" s="19" t="n">
        <v>-13.93</v>
      </c>
      <c r="V993" s="19" t="n">
        <v>265</v>
      </c>
    </row>
    <row r="994">
      <c r="A994" s="19" t="inlineStr">
        <is>
          <t>우리금융지주</t>
        </is>
      </c>
      <c r="B994" s="19" t="inlineStr">
        <is>
          <t>316140</t>
        </is>
      </c>
      <c r="C994" s="19" t="inlineStr">
        <is>
          <t>[초단타]</t>
        </is>
      </c>
      <c r="D994" s="19" t="inlineStr">
        <is>
          <t>[버티기형]</t>
        </is>
      </c>
      <c r="E994" s="19" t="inlineStr">
        <is>
          <t>+3%▶70% 익절 / +5%▶20% 익절 / +10%▶10% 익절</t>
        </is>
      </c>
      <c r="F994" s="19" t="inlineStr">
        <is>
          <t>-5%▶40% 손절 / -15%▶30% 손절 / -20%▶30% 손절</t>
        </is>
      </c>
      <c r="G994" s="19" t="inlineStr">
        <is>
          <t>2026-01-02</t>
        </is>
      </c>
      <c r="H994" s="19" t="inlineStr">
        <is>
          <t>2026-06-08</t>
        </is>
      </c>
      <c r="I994" s="19" t="inlineStr">
        <is>
          <t>예</t>
        </is>
      </c>
      <c r="J994" s="19" t="n">
        <v>0.0005</v>
      </c>
      <c r="K994" s="19" t="n">
        <v>0.0025</v>
      </c>
      <c r="L994" s="19" t="n">
        <v>0.0007</v>
      </c>
      <c r="M994" s="19" t="inlineStr">
        <is>
          <t>2026-04-27</t>
        </is>
      </c>
      <c r="N994" s="19" t="n">
        <v>33223.24</v>
      </c>
      <c r="O994" s="19" t="inlineStr">
        <is>
          <t>2026-05-13</t>
        </is>
      </c>
      <c r="P994" s="19" t="n">
        <v>31128.19</v>
      </c>
      <c r="Q994" s="19" t="inlineStr">
        <is>
          <t>1차 손절 도달(-5%)</t>
        </is>
      </c>
      <c r="R994" s="19" t="n">
        <v>3</v>
      </c>
      <c r="S994" s="19" t="n">
        <v>6</v>
      </c>
      <c r="T994" s="19" t="n">
        <v>-6.31</v>
      </c>
      <c r="U994" s="19" t="n">
        <v>-6.59</v>
      </c>
      <c r="V994" s="19" t="n">
        <v>283</v>
      </c>
    </row>
    <row r="995">
      <c r="A995" s="19" t="inlineStr">
        <is>
          <t>우리금융지주</t>
        </is>
      </c>
      <c r="B995" s="19" t="inlineStr">
        <is>
          <t>316140</t>
        </is>
      </c>
      <c r="C995" s="19" t="inlineStr">
        <is>
          <t>[초단타]</t>
        </is>
      </c>
      <c r="D995" s="19" t="inlineStr">
        <is>
          <t>[버티기형]</t>
        </is>
      </c>
      <c r="E995" s="19" t="inlineStr">
        <is>
          <t>+3%▶70% 익절 / +5%▶20% 익절 / +10%▶10% 익절</t>
        </is>
      </c>
      <c r="F995" s="19" t="inlineStr">
        <is>
          <t>-5%▶40% 손절 / -15%▶30% 손절 / -20%▶30% 손절</t>
        </is>
      </c>
      <c r="G995" s="19" t="inlineStr">
        <is>
          <t>2026-01-02</t>
        </is>
      </c>
      <c r="H995" s="19" t="inlineStr">
        <is>
          <t>2026-06-08</t>
        </is>
      </c>
      <c r="I995" s="19" t="inlineStr">
        <is>
          <t>예</t>
        </is>
      </c>
      <c r="J995" s="19" t="n">
        <v>0.0005</v>
      </c>
      <c r="K995" s="19" t="n">
        <v>0.0025</v>
      </c>
      <c r="L995" s="19" t="n">
        <v>0.0007</v>
      </c>
      <c r="M995" s="19" t="inlineStr">
        <is>
          <t>2026-04-27</t>
        </is>
      </c>
      <c r="N995" s="19" t="n">
        <v>33223.24</v>
      </c>
      <c r="O995" s="19" t="inlineStr">
        <is>
          <t>2026-06-08</t>
        </is>
      </c>
      <c r="P995" s="19" t="n">
        <v>28679.91</v>
      </c>
      <c r="Q995" s="19" t="inlineStr">
        <is>
          <t>백테스트 종료일 강제청산</t>
        </is>
      </c>
      <c r="R995" s="19" t="n">
        <v>6</v>
      </c>
      <c r="S995" s="19" t="n">
        <v>0</v>
      </c>
      <c r="T995" s="19" t="n">
        <v>-13.68</v>
      </c>
      <c r="U995" s="19" t="n">
        <v>-13.93</v>
      </c>
      <c r="V995" s="19" t="n">
        <v>530</v>
      </c>
    </row>
    <row r="996">
      <c r="A996" s="19" t="inlineStr">
        <is>
          <t>우리금융지주</t>
        </is>
      </c>
      <c r="B996" s="19" t="inlineStr">
        <is>
          <t>316140</t>
        </is>
      </c>
      <c r="C996" s="19" t="inlineStr">
        <is>
          <t>[단기스윙]</t>
        </is>
      </c>
      <c r="D996" s="19" t="inlineStr">
        <is>
          <t>[칼손절]</t>
        </is>
      </c>
      <c r="E996" s="19" t="inlineStr">
        <is>
          <t>+5%▶60% 익절 / +10%▶30% 익절 / +20%▶10% 익절</t>
        </is>
      </c>
      <c r="F996" s="19" t="inlineStr">
        <is>
          <t>-2%▶80% 손절 / -4%▶10% 손절 / -6%▶10% 손절</t>
        </is>
      </c>
      <c r="G996" s="19" t="inlineStr">
        <is>
          <t>2026-01-02</t>
        </is>
      </c>
      <c r="H996" s="19" t="inlineStr">
        <is>
          <t>2026-06-08</t>
        </is>
      </c>
      <c r="I996" s="19" t="inlineStr">
        <is>
          <t>예</t>
        </is>
      </c>
      <c r="J996" s="19" t="n">
        <v>0.0005</v>
      </c>
      <c r="K996" s="19" t="n">
        <v>0.0025</v>
      </c>
      <c r="L996" s="19" t="n">
        <v>0.0007</v>
      </c>
      <c r="M996" s="19" t="inlineStr">
        <is>
          <t>2026-04-27</t>
        </is>
      </c>
      <c r="N996" s="19" t="n">
        <v>33223.24</v>
      </c>
      <c r="O996" s="19" t="inlineStr">
        <is>
          <t>2026-05-11</t>
        </is>
      </c>
      <c r="P996" s="19" t="n">
        <v>32477.25</v>
      </c>
      <c r="Q996" s="19" t="inlineStr">
        <is>
          <t>1차 손절 도달(-2%)</t>
        </is>
      </c>
      <c r="R996" s="19" t="n">
        <v>7</v>
      </c>
      <c r="S996" s="19" t="n">
        <v>2</v>
      </c>
      <c r="T996" s="19" t="n">
        <v>-2.25</v>
      </c>
      <c r="U996" s="19" t="n">
        <v>-2.54</v>
      </c>
      <c r="V996" s="19" t="n">
        <v>685</v>
      </c>
    </row>
    <row r="997">
      <c r="A997" s="19" t="inlineStr">
        <is>
          <t>우리금융지주</t>
        </is>
      </c>
      <c r="B997" s="19" t="inlineStr">
        <is>
          <t>316140</t>
        </is>
      </c>
      <c r="C997" s="19" t="inlineStr">
        <is>
          <t>[단기스윙]</t>
        </is>
      </c>
      <c r="D997" s="19" t="inlineStr">
        <is>
          <t>[칼손절]</t>
        </is>
      </c>
      <c r="E997" s="19" t="inlineStr">
        <is>
          <t>+5%▶60% 익절 / +10%▶30% 익절 / +20%▶10% 익절</t>
        </is>
      </c>
      <c r="F997" s="19" t="inlineStr">
        <is>
          <t>-2%▶80% 손절 / -4%▶10% 손절 / -6%▶10% 손절</t>
        </is>
      </c>
      <c r="G997" s="19" t="inlineStr">
        <is>
          <t>2026-01-02</t>
        </is>
      </c>
      <c r="H997" s="19" t="inlineStr">
        <is>
          <t>2026-06-08</t>
        </is>
      </c>
      <c r="I997" s="19" t="inlineStr">
        <is>
          <t>예</t>
        </is>
      </c>
      <c r="J997" s="19" t="n">
        <v>0.0005</v>
      </c>
      <c r="K997" s="19" t="n">
        <v>0.0025</v>
      </c>
      <c r="L997" s="19" t="n">
        <v>0.0007</v>
      </c>
      <c r="M997" s="19" t="inlineStr">
        <is>
          <t>2026-04-27</t>
        </is>
      </c>
      <c r="N997" s="19" t="n">
        <v>33223.24</v>
      </c>
      <c r="O997" s="19" t="inlineStr">
        <is>
          <t>2026-05-13</t>
        </is>
      </c>
      <c r="P997" s="19" t="n">
        <v>31128.19</v>
      </c>
      <c r="Q997" s="19" t="inlineStr">
        <is>
          <t>최종 손절 도달(-6%)</t>
        </is>
      </c>
      <c r="R997" s="19" t="n">
        <v>2</v>
      </c>
      <c r="S997" s="19" t="n">
        <v>0</v>
      </c>
      <c r="T997" s="19" t="n">
        <v>-6.31</v>
      </c>
      <c r="U997" s="19" t="n">
        <v>-6.59</v>
      </c>
      <c r="V997" s="19" t="n">
        <v>189</v>
      </c>
    </row>
    <row r="998">
      <c r="A998" s="19" t="inlineStr">
        <is>
          <t>우리금융지주</t>
        </is>
      </c>
      <c r="B998" s="19" t="inlineStr">
        <is>
          <t>316140</t>
        </is>
      </c>
      <c r="C998" s="19" t="inlineStr">
        <is>
          <t>[단기스윙]</t>
        </is>
      </c>
      <c r="D998" s="19" t="inlineStr">
        <is>
          <t>[정석방어]</t>
        </is>
      </c>
      <c r="E998" s="19" t="inlineStr">
        <is>
          <t>+5%▶60% 익절 / +10%▶30% 익절 / +20%▶10% 익절</t>
        </is>
      </c>
      <c r="F998" s="19" t="inlineStr">
        <is>
          <t>-3%▶70% 손절 / -5%▶20% 손절 / -10%▶10% 손절</t>
        </is>
      </c>
      <c r="G998" s="19" t="inlineStr">
        <is>
          <t>2026-01-02</t>
        </is>
      </c>
      <c r="H998" s="19" t="inlineStr">
        <is>
          <t>2026-06-08</t>
        </is>
      </c>
      <c r="I998" s="19" t="inlineStr">
        <is>
          <t>예</t>
        </is>
      </c>
      <c r="J998" s="19" t="n">
        <v>0.0005</v>
      </c>
      <c r="K998" s="19" t="n">
        <v>0.0025</v>
      </c>
      <c r="L998" s="19" t="n">
        <v>0.0007</v>
      </c>
      <c r="M998" s="19" t="inlineStr">
        <is>
          <t>2026-04-27</t>
        </is>
      </c>
      <c r="N998" s="19" t="n">
        <v>33223.24</v>
      </c>
      <c r="O998" s="19" t="inlineStr">
        <is>
          <t>2026-05-12</t>
        </is>
      </c>
      <c r="P998" s="19" t="n">
        <v>31777.74</v>
      </c>
      <c r="Q998" s="19" t="inlineStr">
        <is>
          <t>1차 손절 도달(-3%)</t>
        </is>
      </c>
      <c r="R998" s="19" t="n">
        <v>6</v>
      </c>
      <c r="S998" s="19" t="n">
        <v>3</v>
      </c>
      <c r="T998" s="19" t="n">
        <v>-4.35</v>
      </c>
      <c r="U998" s="19" t="n">
        <v>-4.64</v>
      </c>
      <c r="V998" s="19" t="n">
        <v>576</v>
      </c>
    </row>
    <row r="999">
      <c r="A999" s="19" t="inlineStr">
        <is>
          <t>우리금융지주</t>
        </is>
      </c>
      <c r="B999" s="19" t="inlineStr">
        <is>
          <t>316140</t>
        </is>
      </c>
      <c r="C999" s="19" t="inlineStr">
        <is>
          <t>[단기스윙]</t>
        </is>
      </c>
      <c r="D999" s="19" t="inlineStr">
        <is>
          <t>[정석방어]</t>
        </is>
      </c>
      <c r="E999" s="19" t="inlineStr">
        <is>
          <t>+5%▶60% 익절 / +10%▶30% 익절 / +20%▶10% 익절</t>
        </is>
      </c>
      <c r="F999" s="19" t="inlineStr">
        <is>
          <t>-3%▶70% 손절 / -5%▶20% 손절 / -10%▶10% 손절</t>
        </is>
      </c>
      <c r="G999" s="19" t="inlineStr">
        <is>
          <t>2026-01-02</t>
        </is>
      </c>
      <c r="H999" s="19" t="inlineStr">
        <is>
          <t>2026-06-08</t>
        </is>
      </c>
      <c r="I999" s="19" t="inlineStr">
        <is>
          <t>예</t>
        </is>
      </c>
      <c r="J999" s="19" t="n">
        <v>0.0005</v>
      </c>
      <c r="K999" s="19" t="n">
        <v>0.0025</v>
      </c>
      <c r="L999" s="19" t="n">
        <v>0.0007</v>
      </c>
      <c r="M999" s="19" t="inlineStr">
        <is>
          <t>2026-04-27</t>
        </is>
      </c>
      <c r="N999" s="19" t="n">
        <v>33223.24</v>
      </c>
      <c r="O999" s="19" t="inlineStr">
        <is>
          <t>2026-05-13</t>
        </is>
      </c>
      <c r="P999" s="19" t="n">
        <v>31128.19</v>
      </c>
      <c r="Q999" s="19" t="inlineStr">
        <is>
          <t>2차 손절 도달(-5%)</t>
        </is>
      </c>
      <c r="R999" s="19" t="n">
        <v>1</v>
      </c>
      <c r="S999" s="19" t="n">
        <v>2</v>
      </c>
      <c r="T999" s="19" t="n">
        <v>-6.31</v>
      </c>
      <c r="U999" s="19" t="n">
        <v>-6.59</v>
      </c>
      <c r="V999" s="19" t="n">
        <v>94</v>
      </c>
    </row>
    <row r="1000">
      <c r="A1000" s="19" t="inlineStr">
        <is>
          <t>우리금융지주</t>
        </is>
      </c>
      <c r="B1000" s="19" t="inlineStr">
        <is>
          <t>316140</t>
        </is>
      </c>
      <c r="C1000" s="19" t="inlineStr">
        <is>
          <t>[단기스윙]</t>
        </is>
      </c>
      <c r="D1000" s="19" t="inlineStr">
        <is>
          <t>[정석방어]</t>
        </is>
      </c>
      <c r="E1000" s="19" t="inlineStr">
        <is>
          <t>+5%▶60% 익절 / +10%▶30% 익절 / +20%▶10% 익절</t>
        </is>
      </c>
      <c r="F1000" s="19" t="inlineStr">
        <is>
          <t>-3%▶70% 손절 / -5%▶20% 손절 / -10%▶10% 손절</t>
        </is>
      </c>
      <c r="G1000" s="19" t="inlineStr">
        <is>
          <t>2026-01-02</t>
        </is>
      </c>
      <c r="H1000" s="19" t="inlineStr">
        <is>
          <t>2026-06-08</t>
        </is>
      </c>
      <c r="I1000" s="19" t="inlineStr">
        <is>
          <t>예</t>
        </is>
      </c>
      <c r="J1000" s="19" t="n">
        <v>0.0005</v>
      </c>
      <c r="K1000" s="19" t="n">
        <v>0.0025</v>
      </c>
      <c r="L1000" s="19" t="n">
        <v>0.0007</v>
      </c>
      <c r="M1000" s="19" t="inlineStr">
        <is>
          <t>2026-04-27</t>
        </is>
      </c>
      <c r="N1000" s="19" t="n">
        <v>33223.24</v>
      </c>
      <c r="O1000" s="19" t="inlineStr">
        <is>
          <t>2026-05-29</t>
        </is>
      </c>
      <c r="P1000" s="19" t="n">
        <v>29679.21</v>
      </c>
      <c r="Q1000" s="19" t="inlineStr">
        <is>
          <t>최종 손절 도달(-10%)</t>
        </is>
      </c>
      <c r="R1000" s="19" t="n">
        <v>2</v>
      </c>
      <c r="S1000" s="19" t="n">
        <v>0</v>
      </c>
      <c r="T1000" s="19" t="n">
        <v>-10.67</v>
      </c>
      <c r="U1000" s="19" t="n">
        <v>-10.94</v>
      </c>
      <c r="V1000" s="19" t="n">
        <v>182</v>
      </c>
    </row>
    <row r="1001">
      <c r="A1001" s="19" t="inlineStr">
        <is>
          <t>우리금융지주</t>
        </is>
      </c>
      <c r="B1001" s="19" t="inlineStr">
        <is>
          <t>316140</t>
        </is>
      </c>
      <c r="C1001" s="19" t="inlineStr">
        <is>
          <t>[단기스윙]</t>
        </is>
      </c>
      <c r="D1001" s="19" t="inlineStr">
        <is>
          <t>[변동성허용]</t>
        </is>
      </c>
      <c r="E1001" s="19" t="inlineStr">
        <is>
          <t>+5%▶60% 익절 / +10%▶30% 익절 / +20%▶10% 익절</t>
        </is>
      </c>
      <c r="F1001" s="19" t="inlineStr">
        <is>
          <t>-5%▶50% 손절 / -10%▶30% 손절 / -15%▶20% 손절</t>
        </is>
      </c>
      <c r="G1001" s="19" t="inlineStr">
        <is>
          <t>2026-01-02</t>
        </is>
      </c>
      <c r="H1001" s="19" t="inlineStr">
        <is>
          <t>2026-06-08</t>
        </is>
      </c>
      <c r="I1001" s="19" t="inlineStr">
        <is>
          <t>예</t>
        </is>
      </c>
      <c r="J1001" s="19" t="n">
        <v>0.0005</v>
      </c>
      <c r="K1001" s="19" t="n">
        <v>0.0025</v>
      </c>
      <c r="L1001" s="19" t="n">
        <v>0.0007</v>
      </c>
      <c r="M1001" s="19" t="inlineStr">
        <is>
          <t>2026-04-27</t>
        </is>
      </c>
      <c r="N1001" s="19" t="n">
        <v>33223.24</v>
      </c>
      <c r="O1001" s="19" t="inlineStr">
        <is>
          <t>2026-05-13</t>
        </is>
      </c>
      <c r="P1001" s="19" t="n">
        <v>31128.19</v>
      </c>
      <c r="Q1001" s="19" t="inlineStr">
        <is>
          <t>1차 손절 도달(-5%)</t>
        </is>
      </c>
      <c r="R1001" s="19" t="n">
        <v>4</v>
      </c>
      <c r="S1001" s="19" t="n">
        <v>5</v>
      </c>
      <c r="T1001" s="19" t="n">
        <v>-6.31</v>
      </c>
      <c r="U1001" s="19" t="n">
        <v>-6.59</v>
      </c>
      <c r="V1001" s="19" t="n">
        <v>378</v>
      </c>
    </row>
    <row r="1002">
      <c r="A1002" s="19" t="inlineStr">
        <is>
          <t>우리금융지주</t>
        </is>
      </c>
      <c r="B1002" s="19" t="inlineStr">
        <is>
          <t>316140</t>
        </is>
      </c>
      <c r="C1002" s="19" t="inlineStr">
        <is>
          <t>[단기스윙]</t>
        </is>
      </c>
      <c r="D1002" s="19" t="inlineStr">
        <is>
          <t>[변동성허용]</t>
        </is>
      </c>
      <c r="E1002" s="19" t="inlineStr">
        <is>
          <t>+5%▶60% 익절 / +10%▶30% 익절 / +20%▶10% 익절</t>
        </is>
      </c>
      <c r="F1002" s="19" t="inlineStr">
        <is>
          <t>-5%▶50% 손절 / -10%▶30% 손절 / -15%▶20% 손절</t>
        </is>
      </c>
      <c r="G1002" s="19" t="inlineStr">
        <is>
          <t>2026-01-02</t>
        </is>
      </c>
      <c r="H1002" s="19" t="inlineStr">
        <is>
          <t>2026-06-08</t>
        </is>
      </c>
      <c r="I1002" s="19" t="inlineStr">
        <is>
          <t>예</t>
        </is>
      </c>
      <c r="J1002" s="19" t="n">
        <v>0.0005</v>
      </c>
      <c r="K1002" s="19" t="n">
        <v>0.0025</v>
      </c>
      <c r="L1002" s="19" t="n">
        <v>0.0007</v>
      </c>
      <c r="M1002" s="19" t="inlineStr">
        <is>
          <t>2026-04-27</t>
        </is>
      </c>
      <c r="N1002" s="19" t="n">
        <v>33223.24</v>
      </c>
      <c r="O1002" s="19" t="inlineStr">
        <is>
          <t>2026-05-29</t>
        </is>
      </c>
      <c r="P1002" s="19" t="n">
        <v>29679.21</v>
      </c>
      <c r="Q1002" s="19" t="inlineStr">
        <is>
          <t>2차 손절 도달(-10%)</t>
        </is>
      </c>
      <c r="R1002" s="19" t="n">
        <v>2</v>
      </c>
      <c r="S1002" s="19" t="n">
        <v>3</v>
      </c>
      <c r="T1002" s="19" t="n">
        <v>-10.67</v>
      </c>
      <c r="U1002" s="19" t="n">
        <v>-10.94</v>
      </c>
      <c r="V1002" s="19" t="n">
        <v>182</v>
      </c>
    </row>
    <row r="1003">
      <c r="A1003" s="19" t="inlineStr">
        <is>
          <t>우리금융지주</t>
        </is>
      </c>
      <c r="B1003" s="19" t="inlineStr">
        <is>
          <t>316140</t>
        </is>
      </c>
      <c r="C1003" s="19" t="inlineStr">
        <is>
          <t>[단기스윙]</t>
        </is>
      </c>
      <c r="D1003" s="19" t="inlineStr">
        <is>
          <t>[변동성허용]</t>
        </is>
      </c>
      <c r="E1003" s="19" t="inlineStr">
        <is>
          <t>+5%▶60% 익절 / +10%▶30% 익절 / +20%▶10% 익절</t>
        </is>
      </c>
      <c r="F1003" s="19" t="inlineStr">
        <is>
          <t>-5%▶50% 손절 / -10%▶30% 손절 / -15%▶20% 손절</t>
        </is>
      </c>
      <c r="G1003" s="19" t="inlineStr">
        <is>
          <t>2026-01-02</t>
        </is>
      </c>
      <c r="H1003" s="19" t="inlineStr">
        <is>
          <t>2026-06-08</t>
        </is>
      </c>
      <c r="I1003" s="19" t="inlineStr">
        <is>
          <t>예</t>
        </is>
      </c>
      <c r="J1003" s="19" t="n">
        <v>0.0005</v>
      </c>
      <c r="K1003" s="19" t="n">
        <v>0.0025</v>
      </c>
      <c r="L1003" s="19" t="n">
        <v>0.0007</v>
      </c>
      <c r="M1003" s="19" t="inlineStr">
        <is>
          <t>2026-04-27</t>
        </is>
      </c>
      <c r="N1003" s="19" t="n">
        <v>33223.24</v>
      </c>
      <c r="O1003" s="19" t="inlineStr">
        <is>
          <t>2026-06-08</t>
        </is>
      </c>
      <c r="P1003" s="19" t="n">
        <v>28679.91</v>
      </c>
      <c r="Q1003" s="19" t="inlineStr">
        <is>
          <t>백테스트 종료일 강제청산</t>
        </is>
      </c>
      <c r="R1003" s="19" t="n">
        <v>3</v>
      </c>
      <c r="S1003" s="19" t="n">
        <v>0</v>
      </c>
      <c r="T1003" s="19" t="n">
        <v>-13.68</v>
      </c>
      <c r="U1003" s="19" t="n">
        <v>-13.93</v>
      </c>
      <c r="V1003" s="19" t="n">
        <v>265</v>
      </c>
    </row>
    <row r="1004">
      <c r="A1004" s="19" t="inlineStr">
        <is>
          <t>우리금융지주</t>
        </is>
      </c>
      <c r="B1004" s="19" t="inlineStr">
        <is>
          <t>316140</t>
        </is>
      </c>
      <c r="C1004" s="19" t="inlineStr">
        <is>
          <t>[단기스윙]</t>
        </is>
      </c>
      <c r="D1004" s="19" t="inlineStr">
        <is>
          <t>[버티기형]</t>
        </is>
      </c>
      <c r="E1004" s="19" t="inlineStr">
        <is>
          <t>+5%▶60% 익절 / +10%▶30% 익절 / +20%▶10% 익절</t>
        </is>
      </c>
      <c r="F1004" s="19" t="inlineStr">
        <is>
          <t>-5%▶40% 손절 / -15%▶30% 손절 / -20%▶30% 손절</t>
        </is>
      </c>
      <c r="G1004" s="19" t="inlineStr">
        <is>
          <t>2026-01-02</t>
        </is>
      </c>
      <c r="H1004" s="19" t="inlineStr">
        <is>
          <t>2026-06-08</t>
        </is>
      </c>
      <c r="I1004" s="19" t="inlineStr">
        <is>
          <t>예</t>
        </is>
      </c>
      <c r="J1004" s="19" t="n">
        <v>0.0005</v>
      </c>
      <c r="K1004" s="19" t="n">
        <v>0.0025</v>
      </c>
      <c r="L1004" s="19" t="n">
        <v>0.0007</v>
      </c>
      <c r="M1004" s="19" t="inlineStr">
        <is>
          <t>2026-04-27</t>
        </is>
      </c>
      <c r="N1004" s="19" t="n">
        <v>33223.24</v>
      </c>
      <c r="O1004" s="19" t="inlineStr">
        <is>
          <t>2026-05-13</t>
        </is>
      </c>
      <c r="P1004" s="19" t="n">
        <v>31128.19</v>
      </c>
      <c r="Q1004" s="19" t="inlineStr">
        <is>
          <t>1차 손절 도달(-5%)</t>
        </is>
      </c>
      <c r="R1004" s="19" t="n">
        <v>3</v>
      </c>
      <c r="S1004" s="19" t="n">
        <v>6</v>
      </c>
      <c r="T1004" s="19" t="n">
        <v>-6.31</v>
      </c>
      <c r="U1004" s="19" t="n">
        <v>-6.59</v>
      </c>
      <c r="V1004" s="19" t="n">
        <v>283</v>
      </c>
    </row>
    <row r="1005">
      <c r="A1005" s="19" t="inlineStr">
        <is>
          <t>우리금융지주</t>
        </is>
      </c>
      <c r="B1005" s="19" t="inlineStr">
        <is>
          <t>316140</t>
        </is>
      </c>
      <c r="C1005" s="19" t="inlineStr">
        <is>
          <t>[단기스윙]</t>
        </is>
      </c>
      <c r="D1005" s="19" t="inlineStr">
        <is>
          <t>[버티기형]</t>
        </is>
      </c>
      <c r="E1005" s="19" t="inlineStr">
        <is>
          <t>+5%▶60% 익절 / +10%▶30% 익절 / +20%▶10% 익절</t>
        </is>
      </c>
      <c r="F1005" s="19" t="inlineStr">
        <is>
          <t>-5%▶40% 손절 / -15%▶30% 손절 / -20%▶30% 손절</t>
        </is>
      </c>
      <c r="G1005" s="19" t="inlineStr">
        <is>
          <t>2026-01-02</t>
        </is>
      </c>
      <c r="H1005" s="19" t="inlineStr">
        <is>
          <t>2026-06-08</t>
        </is>
      </c>
      <c r="I1005" s="19" t="inlineStr">
        <is>
          <t>예</t>
        </is>
      </c>
      <c r="J1005" s="19" t="n">
        <v>0.0005</v>
      </c>
      <c r="K1005" s="19" t="n">
        <v>0.0025</v>
      </c>
      <c r="L1005" s="19" t="n">
        <v>0.0007</v>
      </c>
      <c r="M1005" s="19" t="inlineStr">
        <is>
          <t>2026-04-27</t>
        </is>
      </c>
      <c r="N1005" s="19" t="n">
        <v>33223.24</v>
      </c>
      <c r="O1005" s="19" t="inlineStr">
        <is>
          <t>2026-06-08</t>
        </is>
      </c>
      <c r="P1005" s="19" t="n">
        <v>28679.91</v>
      </c>
      <c r="Q1005" s="19" t="inlineStr">
        <is>
          <t>백테스트 종료일 강제청산</t>
        </is>
      </c>
      <c r="R1005" s="19" t="n">
        <v>6</v>
      </c>
      <c r="S1005" s="19" t="n">
        <v>0</v>
      </c>
      <c r="T1005" s="19" t="n">
        <v>-13.68</v>
      </c>
      <c r="U1005" s="19" t="n">
        <v>-13.93</v>
      </c>
      <c r="V1005" s="19" t="n">
        <v>530</v>
      </c>
    </row>
    <row r="1006">
      <c r="A1006" s="19" t="inlineStr">
        <is>
          <t>우리금융지주</t>
        </is>
      </c>
      <c r="B1006" s="19" t="inlineStr">
        <is>
          <t>316140</t>
        </is>
      </c>
      <c r="C1006" s="19" t="inlineStr">
        <is>
          <t>[대표님룰]</t>
        </is>
      </c>
      <c r="D1006" s="19" t="inlineStr">
        <is>
          <t>[칼손절]</t>
        </is>
      </c>
      <c r="E1006" s="19" t="inlineStr">
        <is>
          <t>+5%▶60% 익절 / +10%▶30% 익절 / +30%▶10% 익절</t>
        </is>
      </c>
      <c r="F1006" s="19" t="inlineStr">
        <is>
          <t>-2%▶80% 손절 / -4%▶10% 손절 / -6%▶10% 손절</t>
        </is>
      </c>
      <c r="G1006" s="19" t="inlineStr">
        <is>
          <t>2026-01-02</t>
        </is>
      </c>
      <c r="H1006" s="19" t="inlineStr">
        <is>
          <t>2026-06-08</t>
        </is>
      </c>
      <c r="I1006" s="19" t="inlineStr">
        <is>
          <t>예</t>
        </is>
      </c>
      <c r="J1006" s="19" t="n">
        <v>0.0005</v>
      </c>
      <c r="K1006" s="19" t="n">
        <v>0.0025</v>
      </c>
      <c r="L1006" s="19" t="n">
        <v>0.0007</v>
      </c>
      <c r="M1006" s="19" t="inlineStr">
        <is>
          <t>2026-04-27</t>
        </is>
      </c>
      <c r="N1006" s="19" t="n">
        <v>33223.24</v>
      </c>
      <c r="O1006" s="19" t="inlineStr">
        <is>
          <t>2026-05-11</t>
        </is>
      </c>
      <c r="P1006" s="19" t="n">
        <v>32477.25</v>
      </c>
      <c r="Q1006" s="19" t="inlineStr">
        <is>
          <t>1차 손절 도달(-2%)</t>
        </is>
      </c>
      <c r="R1006" s="19" t="n">
        <v>7</v>
      </c>
      <c r="S1006" s="19" t="n">
        <v>2</v>
      </c>
      <c r="T1006" s="19" t="n">
        <v>-2.25</v>
      </c>
      <c r="U1006" s="19" t="n">
        <v>-2.54</v>
      </c>
      <c r="V1006" s="19" t="n">
        <v>685</v>
      </c>
    </row>
    <row r="1007">
      <c r="A1007" s="19" t="inlineStr">
        <is>
          <t>우리금융지주</t>
        </is>
      </c>
      <c r="B1007" s="19" t="inlineStr">
        <is>
          <t>316140</t>
        </is>
      </c>
      <c r="C1007" s="19" t="inlineStr">
        <is>
          <t>[대표님룰]</t>
        </is>
      </c>
      <c r="D1007" s="19" t="inlineStr">
        <is>
          <t>[칼손절]</t>
        </is>
      </c>
      <c r="E1007" s="19" t="inlineStr">
        <is>
          <t>+5%▶60% 익절 / +10%▶30% 익절 / +30%▶10% 익절</t>
        </is>
      </c>
      <c r="F1007" s="19" t="inlineStr">
        <is>
          <t>-2%▶80% 손절 / -4%▶10% 손절 / -6%▶10% 손절</t>
        </is>
      </c>
      <c r="G1007" s="19" t="inlineStr">
        <is>
          <t>2026-01-02</t>
        </is>
      </c>
      <c r="H1007" s="19" t="inlineStr">
        <is>
          <t>2026-06-08</t>
        </is>
      </c>
      <c r="I1007" s="19" t="inlineStr">
        <is>
          <t>예</t>
        </is>
      </c>
      <c r="J1007" s="19" t="n">
        <v>0.0005</v>
      </c>
      <c r="K1007" s="19" t="n">
        <v>0.0025</v>
      </c>
      <c r="L1007" s="19" t="n">
        <v>0.0007</v>
      </c>
      <c r="M1007" s="19" t="inlineStr">
        <is>
          <t>2026-04-27</t>
        </is>
      </c>
      <c r="N1007" s="19" t="n">
        <v>33223.24</v>
      </c>
      <c r="O1007" s="19" t="inlineStr">
        <is>
          <t>2026-05-13</t>
        </is>
      </c>
      <c r="P1007" s="19" t="n">
        <v>31128.19</v>
      </c>
      <c r="Q1007" s="19" t="inlineStr">
        <is>
          <t>최종 손절 도달(-6%)</t>
        </is>
      </c>
      <c r="R1007" s="19" t="n">
        <v>2</v>
      </c>
      <c r="S1007" s="19" t="n">
        <v>0</v>
      </c>
      <c r="T1007" s="19" t="n">
        <v>-6.31</v>
      </c>
      <c r="U1007" s="19" t="n">
        <v>-6.59</v>
      </c>
      <c r="V1007" s="19" t="n">
        <v>189</v>
      </c>
    </row>
    <row r="1008">
      <c r="A1008" s="19" t="inlineStr">
        <is>
          <t>우리금융지주</t>
        </is>
      </c>
      <c r="B1008" s="19" t="inlineStr">
        <is>
          <t>316140</t>
        </is>
      </c>
      <c r="C1008" s="19" t="inlineStr">
        <is>
          <t>[대표님룰]</t>
        </is>
      </c>
      <c r="D1008" s="19" t="inlineStr">
        <is>
          <t>[정석방어]</t>
        </is>
      </c>
      <c r="E1008" s="19" t="inlineStr">
        <is>
          <t>+5%▶60% 익절 / +10%▶30% 익절 / +30%▶10% 익절</t>
        </is>
      </c>
      <c r="F1008" s="19" t="inlineStr">
        <is>
          <t>-3%▶70% 손절 / -5%▶20% 손절 / -10%▶10% 손절</t>
        </is>
      </c>
      <c r="G1008" s="19" t="inlineStr">
        <is>
          <t>2026-01-02</t>
        </is>
      </c>
      <c r="H1008" s="19" t="inlineStr">
        <is>
          <t>2026-06-08</t>
        </is>
      </c>
      <c r="I1008" s="19" t="inlineStr">
        <is>
          <t>예</t>
        </is>
      </c>
      <c r="J1008" s="19" t="n">
        <v>0.0005</v>
      </c>
      <c r="K1008" s="19" t="n">
        <v>0.0025</v>
      </c>
      <c r="L1008" s="19" t="n">
        <v>0.0007</v>
      </c>
      <c r="M1008" s="19" t="inlineStr">
        <is>
          <t>2026-04-27</t>
        </is>
      </c>
      <c r="N1008" s="19" t="n">
        <v>33223.24</v>
      </c>
      <c r="O1008" s="19" t="inlineStr">
        <is>
          <t>2026-05-12</t>
        </is>
      </c>
      <c r="P1008" s="19" t="n">
        <v>31777.74</v>
      </c>
      <c r="Q1008" s="19" t="inlineStr">
        <is>
          <t>1차 손절 도달(-3%)</t>
        </is>
      </c>
      <c r="R1008" s="19" t="n">
        <v>6</v>
      </c>
      <c r="S1008" s="19" t="n">
        <v>3</v>
      </c>
      <c r="T1008" s="19" t="n">
        <v>-4.35</v>
      </c>
      <c r="U1008" s="19" t="n">
        <v>-4.64</v>
      </c>
      <c r="V1008" s="19" t="n">
        <v>576</v>
      </c>
    </row>
    <row r="1009">
      <c r="A1009" s="19" t="inlineStr">
        <is>
          <t>우리금융지주</t>
        </is>
      </c>
      <c r="B1009" s="19" t="inlineStr">
        <is>
          <t>316140</t>
        </is>
      </c>
      <c r="C1009" s="19" t="inlineStr">
        <is>
          <t>[대표님룰]</t>
        </is>
      </c>
      <c r="D1009" s="19" t="inlineStr">
        <is>
          <t>[정석방어]</t>
        </is>
      </c>
      <c r="E1009" s="19" t="inlineStr">
        <is>
          <t>+5%▶60% 익절 / +10%▶30% 익절 / +30%▶10% 익절</t>
        </is>
      </c>
      <c r="F1009" s="19" t="inlineStr">
        <is>
          <t>-3%▶70% 손절 / -5%▶20% 손절 / -10%▶10% 손절</t>
        </is>
      </c>
      <c r="G1009" s="19" t="inlineStr">
        <is>
          <t>2026-01-02</t>
        </is>
      </c>
      <c r="H1009" s="19" t="inlineStr">
        <is>
          <t>2026-06-08</t>
        </is>
      </c>
      <c r="I1009" s="19" t="inlineStr">
        <is>
          <t>예</t>
        </is>
      </c>
      <c r="J1009" s="19" t="n">
        <v>0.0005</v>
      </c>
      <c r="K1009" s="19" t="n">
        <v>0.0025</v>
      </c>
      <c r="L1009" s="19" t="n">
        <v>0.0007</v>
      </c>
      <c r="M1009" s="19" t="inlineStr">
        <is>
          <t>2026-04-27</t>
        </is>
      </c>
      <c r="N1009" s="19" t="n">
        <v>33223.24</v>
      </c>
      <c r="O1009" s="19" t="inlineStr">
        <is>
          <t>2026-05-13</t>
        </is>
      </c>
      <c r="P1009" s="19" t="n">
        <v>31128.19</v>
      </c>
      <c r="Q1009" s="19" t="inlineStr">
        <is>
          <t>2차 손절 도달(-5%)</t>
        </is>
      </c>
      <c r="R1009" s="19" t="n">
        <v>1</v>
      </c>
      <c r="S1009" s="19" t="n">
        <v>2</v>
      </c>
      <c r="T1009" s="19" t="n">
        <v>-6.31</v>
      </c>
      <c r="U1009" s="19" t="n">
        <v>-6.59</v>
      </c>
      <c r="V1009" s="19" t="n">
        <v>94</v>
      </c>
    </row>
    <row r="1010">
      <c r="A1010" s="19" t="inlineStr">
        <is>
          <t>우리금융지주</t>
        </is>
      </c>
      <c r="B1010" s="19" t="inlineStr">
        <is>
          <t>316140</t>
        </is>
      </c>
      <c r="C1010" s="19" t="inlineStr">
        <is>
          <t>[대표님룰]</t>
        </is>
      </c>
      <c r="D1010" s="19" t="inlineStr">
        <is>
          <t>[정석방어]</t>
        </is>
      </c>
      <c r="E1010" s="19" t="inlineStr">
        <is>
          <t>+5%▶60% 익절 / +10%▶30% 익절 / +30%▶10% 익절</t>
        </is>
      </c>
      <c r="F1010" s="19" t="inlineStr">
        <is>
          <t>-3%▶70% 손절 / -5%▶20% 손절 / -10%▶10% 손절</t>
        </is>
      </c>
      <c r="G1010" s="19" t="inlineStr">
        <is>
          <t>2026-01-02</t>
        </is>
      </c>
      <c r="H1010" s="19" t="inlineStr">
        <is>
          <t>2026-06-08</t>
        </is>
      </c>
      <c r="I1010" s="19" t="inlineStr">
        <is>
          <t>예</t>
        </is>
      </c>
      <c r="J1010" s="19" t="n">
        <v>0.0005</v>
      </c>
      <c r="K1010" s="19" t="n">
        <v>0.0025</v>
      </c>
      <c r="L1010" s="19" t="n">
        <v>0.0007</v>
      </c>
      <c r="M1010" s="19" t="inlineStr">
        <is>
          <t>2026-04-27</t>
        </is>
      </c>
      <c r="N1010" s="19" t="n">
        <v>33223.24</v>
      </c>
      <c r="O1010" s="19" t="inlineStr">
        <is>
          <t>2026-05-29</t>
        </is>
      </c>
      <c r="P1010" s="19" t="n">
        <v>29679.21</v>
      </c>
      <c r="Q1010" s="19" t="inlineStr">
        <is>
          <t>최종 손절 도달(-10%)</t>
        </is>
      </c>
      <c r="R1010" s="19" t="n">
        <v>2</v>
      </c>
      <c r="S1010" s="19" t="n">
        <v>0</v>
      </c>
      <c r="T1010" s="19" t="n">
        <v>-10.67</v>
      </c>
      <c r="U1010" s="19" t="n">
        <v>-10.94</v>
      </c>
      <c r="V1010" s="19" t="n">
        <v>182</v>
      </c>
    </row>
    <row r="1011">
      <c r="A1011" s="19" t="inlineStr">
        <is>
          <t>우리금융지주</t>
        </is>
      </c>
      <c r="B1011" s="19" t="inlineStr">
        <is>
          <t>316140</t>
        </is>
      </c>
      <c r="C1011" s="19" t="inlineStr">
        <is>
          <t>[대표님룰]</t>
        </is>
      </c>
      <c r="D1011" s="19" t="inlineStr">
        <is>
          <t>[변동성허용]</t>
        </is>
      </c>
      <c r="E1011" s="19" t="inlineStr">
        <is>
          <t>+5%▶60% 익절 / +10%▶30% 익절 / +30%▶10% 익절</t>
        </is>
      </c>
      <c r="F1011" s="19" t="inlineStr">
        <is>
          <t>-5%▶50% 손절 / -10%▶30% 손절 / -15%▶20% 손절</t>
        </is>
      </c>
      <c r="G1011" s="19" t="inlineStr">
        <is>
          <t>2026-01-02</t>
        </is>
      </c>
      <c r="H1011" s="19" t="inlineStr">
        <is>
          <t>2026-06-08</t>
        </is>
      </c>
      <c r="I1011" s="19" t="inlineStr">
        <is>
          <t>예</t>
        </is>
      </c>
      <c r="J1011" s="19" t="n">
        <v>0.0005</v>
      </c>
      <c r="K1011" s="19" t="n">
        <v>0.0025</v>
      </c>
      <c r="L1011" s="19" t="n">
        <v>0.0007</v>
      </c>
      <c r="M1011" s="19" t="inlineStr">
        <is>
          <t>2026-04-27</t>
        </is>
      </c>
      <c r="N1011" s="19" t="n">
        <v>33223.24</v>
      </c>
      <c r="O1011" s="19" t="inlineStr">
        <is>
          <t>2026-05-13</t>
        </is>
      </c>
      <c r="P1011" s="19" t="n">
        <v>31128.19</v>
      </c>
      <c r="Q1011" s="19" t="inlineStr">
        <is>
          <t>1차 손절 도달(-5%)</t>
        </is>
      </c>
      <c r="R1011" s="19" t="n">
        <v>4</v>
      </c>
      <c r="S1011" s="19" t="n">
        <v>5</v>
      </c>
      <c r="T1011" s="19" t="n">
        <v>-6.31</v>
      </c>
      <c r="U1011" s="19" t="n">
        <v>-6.59</v>
      </c>
      <c r="V1011" s="19" t="n">
        <v>378</v>
      </c>
    </row>
    <row r="1012">
      <c r="A1012" s="19" t="inlineStr">
        <is>
          <t>우리금융지주</t>
        </is>
      </c>
      <c r="B1012" s="19" t="inlineStr">
        <is>
          <t>316140</t>
        </is>
      </c>
      <c r="C1012" s="19" t="inlineStr">
        <is>
          <t>[대표님룰]</t>
        </is>
      </c>
      <c r="D1012" s="19" t="inlineStr">
        <is>
          <t>[변동성허용]</t>
        </is>
      </c>
      <c r="E1012" s="19" t="inlineStr">
        <is>
          <t>+5%▶60% 익절 / +10%▶30% 익절 / +30%▶10% 익절</t>
        </is>
      </c>
      <c r="F1012" s="19" t="inlineStr">
        <is>
          <t>-5%▶50% 손절 / -10%▶30% 손절 / -15%▶20% 손절</t>
        </is>
      </c>
      <c r="G1012" s="19" t="inlineStr">
        <is>
          <t>2026-01-02</t>
        </is>
      </c>
      <c r="H1012" s="19" t="inlineStr">
        <is>
          <t>2026-06-08</t>
        </is>
      </c>
      <c r="I1012" s="19" t="inlineStr">
        <is>
          <t>예</t>
        </is>
      </c>
      <c r="J1012" s="19" t="n">
        <v>0.0005</v>
      </c>
      <c r="K1012" s="19" t="n">
        <v>0.0025</v>
      </c>
      <c r="L1012" s="19" t="n">
        <v>0.0007</v>
      </c>
      <c r="M1012" s="19" t="inlineStr">
        <is>
          <t>2026-04-27</t>
        </is>
      </c>
      <c r="N1012" s="19" t="n">
        <v>33223.24</v>
      </c>
      <c r="O1012" s="19" t="inlineStr">
        <is>
          <t>2026-05-29</t>
        </is>
      </c>
      <c r="P1012" s="19" t="n">
        <v>29679.21</v>
      </c>
      <c r="Q1012" s="19" t="inlineStr">
        <is>
          <t>2차 손절 도달(-10%)</t>
        </is>
      </c>
      <c r="R1012" s="19" t="n">
        <v>2</v>
      </c>
      <c r="S1012" s="19" t="n">
        <v>3</v>
      </c>
      <c r="T1012" s="19" t="n">
        <v>-10.67</v>
      </c>
      <c r="U1012" s="19" t="n">
        <v>-10.94</v>
      </c>
      <c r="V1012" s="19" t="n">
        <v>182</v>
      </c>
    </row>
    <row r="1013">
      <c r="A1013" s="19" t="inlineStr">
        <is>
          <t>우리금융지주</t>
        </is>
      </c>
      <c r="B1013" s="19" t="inlineStr">
        <is>
          <t>316140</t>
        </is>
      </c>
      <c r="C1013" s="19" t="inlineStr">
        <is>
          <t>[대표님룰]</t>
        </is>
      </c>
      <c r="D1013" s="19" t="inlineStr">
        <is>
          <t>[변동성허용]</t>
        </is>
      </c>
      <c r="E1013" s="19" t="inlineStr">
        <is>
          <t>+5%▶60% 익절 / +10%▶30% 익절 / +30%▶10% 익절</t>
        </is>
      </c>
      <c r="F1013" s="19" t="inlineStr">
        <is>
          <t>-5%▶50% 손절 / -10%▶30% 손절 / -15%▶20% 손절</t>
        </is>
      </c>
      <c r="G1013" s="19" t="inlineStr">
        <is>
          <t>2026-01-02</t>
        </is>
      </c>
      <c r="H1013" s="19" t="inlineStr">
        <is>
          <t>2026-06-08</t>
        </is>
      </c>
      <c r="I1013" s="19" t="inlineStr">
        <is>
          <t>예</t>
        </is>
      </c>
      <c r="J1013" s="19" t="n">
        <v>0.0005</v>
      </c>
      <c r="K1013" s="19" t="n">
        <v>0.0025</v>
      </c>
      <c r="L1013" s="19" t="n">
        <v>0.0007</v>
      </c>
      <c r="M1013" s="19" t="inlineStr">
        <is>
          <t>2026-04-27</t>
        </is>
      </c>
      <c r="N1013" s="19" t="n">
        <v>33223.24</v>
      </c>
      <c r="O1013" s="19" t="inlineStr">
        <is>
          <t>2026-06-08</t>
        </is>
      </c>
      <c r="P1013" s="19" t="n">
        <v>28679.91</v>
      </c>
      <c r="Q1013" s="19" t="inlineStr">
        <is>
          <t>백테스트 종료일 강제청산</t>
        </is>
      </c>
      <c r="R1013" s="19" t="n">
        <v>3</v>
      </c>
      <c r="S1013" s="19" t="n">
        <v>0</v>
      </c>
      <c r="T1013" s="19" t="n">
        <v>-13.68</v>
      </c>
      <c r="U1013" s="19" t="n">
        <v>-13.93</v>
      </c>
      <c r="V1013" s="19" t="n">
        <v>265</v>
      </c>
    </row>
    <row r="1014">
      <c r="A1014" s="19" t="inlineStr">
        <is>
          <t>우리금융지주</t>
        </is>
      </c>
      <c r="B1014" s="19" t="inlineStr">
        <is>
          <t>316140</t>
        </is>
      </c>
      <c r="C1014" s="19" t="inlineStr">
        <is>
          <t>[대표님룰]</t>
        </is>
      </c>
      <c r="D1014" s="19" t="inlineStr">
        <is>
          <t>[버티기형]</t>
        </is>
      </c>
      <c r="E1014" s="19" t="inlineStr">
        <is>
          <t>+5%▶60% 익절 / +10%▶30% 익절 / +30%▶10% 익절</t>
        </is>
      </c>
      <c r="F1014" s="19" t="inlineStr">
        <is>
          <t>-5%▶40% 손절 / -15%▶30% 손절 / -20%▶30% 손절</t>
        </is>
      </c>
      <c r="G1014" s="19" t="inlineStr">
        <is>
          <t>2026-01-02</t>
        </is>
      </c>
      <c r="H1014" s="19" t="inlineStr">
        <is>
          <t>2026-06-08</t>
        </is>
      </c>
      <c r="I1014" s="19" t="inlineStr">
        <is>
          <t>예</t>
        </is>
      </c>
      <c r="J1014" s="19" t="n">
        <v>0.0005</v>
      </c>
      <c r="K1014" s="19" t="n">
        <v>0.0025</v>
      </c>
      <c r="L1014" s="19" t="n">
        <v>0.0007</v>
      </c>
      <c r="M1014" s="19" t="inlineStr">
        <is>
          <t>2026-04-27</t>
        </is>
      </c>
      <c r="N1014" s="19" t="n">
        <v>33223.24</v>
      </c>
      <c r="O1014" s="19" t="inlineStr">
        <is>
          <t>2026-05-13</t>
        </is>
      </c>
      <c r="P1014" s="19" t="n">
        <v>31128.19</v>
      </c>
      <c r="Q1014" s="19" t="inlineStr">
        <is>
          <t>1차 손절 도달(-5%)</t>
        </is>
      </c>
      <c r="R1014" s="19" t="n">
        <v>3</v>
      </c>
      <c r="S1014" s="19" t="n">
        <v>6</v>
      </c>
      <c r="T1014" s="19" t="n">
        <v>-6.31</v>
      </c>
      <c r="U1014" s="19" t="n">
        <v>-6.59</v>
      </c>
      <c r="V1014" s="19" t="n">
        <v>283</v>
      </c>
    </row>
    <row r="1015">
      <c r="A1015" s="19" t="inlineStr">
        <is>
          <t>우리금융지주</t>
        </is>
      </c>
      <c r="B1015" s="19" t="inlineStr">
        <is>
          <t>316140</t>
        </is>
      </c>
      <c r="C1015" s="19" t="inlineStr">
        <is>
          <t>[대표님룰]</t>
        </is>
      </c>
      <c r="D1015" s="19" t="inlineStr">
        <is>
          <t>[버티기형]</t>
        </is>
      </c>
      <c r="E1015" s="19" t="inlineStr">
        <is>
          <t>+5%▶60% 익절 / +10%▶30% 익절 / +30%▶10% 익절</t>
        </is>
      </c>
      <c r="F1015" s="19" t="inlineStr">
        <is>
          <t>-5%▶40% 손절 / -15%▶30% 손절 / -20%▶30% 손절</t>
        </is>
      </c>
      <c r="G1015" s="19" t="inlineStr">
        <is>
          <t>2026-01-02</t>
        </is>
      </c>
      <c r="H1015" s="19" t="inlineStr">
        <is>
          <t>2026-06-08</t>
        </is>
      </c>
      <c r="I1015" s="19" t="inlineStr">
        <is>
          <t>예</t>
        </is>
      </c>
      <c r="J1015" s="19" t="n">
        <v>0.0005</v>
      </c>
      <c r="K1015" s="19" t="n">
        <v>0.0025</v>
      </c>
      <c r="L1015" s="19" t="n">
        <v>0.0007</v>
      </c>
      <c r="M1015" s="19" t="inlineStr">
        <is>
          <t>2026-04-27</t>
        </is>
      </c>
      <c r="N1015" s="19" t="n">
        <v>33223.24</v>
      </c>
      <c r="O1015" s="19" t="inlineStr">
        <is>
          <t>2026-06-08</t>
        </is>
      </c>
      <c r="P1015" s="19" t="n">
        <v>28679.91</v>
      </c>
      <c r="Q1015" s="19" t="inlineStr">
        <is>
          <t>백테스트 종료일 강제청산</t>
        </is>
      </c>
      <c r="R1015" s="19" t="n">
        <v>6</v>
      </c>
      <c r="S1015" s="19" t="n">
        <v>0</v>
      </c>
      <c r="T1015" s="19" t="n">
        <v>-13.68</v>
      </c>
      <c r="U1015" s="19" t="n">
        <v>-13.93</v>
      </c>
      <c r="V1015" s="19" t="n">
        <v>530</v>
      </c>
    </row>
    <row r="1016">
      <c r="A1016" s="19" t="inlineStr">
        <is>
          <t>우리금융지주</t>
        </is>
      </c>
      <c r="B1016" s="19" t="inlineStr">
        <is>
          <t>316140</t>
        </is>
      </c>
      <c r="C1016" s="19" t="inlineStr">
        <is>
          <t>[중기추세]</t>
        </is>
      </c>
      <c r="D1016" s="19" t="inlineStr">
        <is>
          <t>[칼손절]</t>
        </is>
      </c>
      <c r="E1016" s="19" t="inlineStr">
        <is>
          <t>+10%▶50% 익절 / +20%▶30% 익절 / +30%▶20% 익절</t>
        </is>
      </c>
      <c r="F1016" s="19" t="inlineStr">
        <is>
          <t>-2%▶80% 손절 / -4%▶10% 손절 / -6%▶10% 손절</t>
        </is>
      </c>
      <c r="G1016" s="19" t="inlineStr">
        <is>
          <t>2026-01-02</t>
        </is>
      </c>
      <c r="H1016" s="19" t="inlineStr">
        <is>
          <t>2026-06-08</t>
        </is>
      </c>
      <c r="I1016" s="19" t="inlineStr">
        <is>
          <t>예</t>
        </is>
      </c>
      <c r="J1016" s="19" t="n">
        <v>0.0005</v>
      </c>
      <c r="K1016" s="19" t="n">
        <v>0.0025</v>
      </c>
      <c r="L1016" s="19" t="n">
        <v>0.0007</v>
      </c>
      <c r="M1016" s="19" t="inlineStr">
        <is>
          <t>2026-04-27</t>
        </is>
      </c>
      <c r="N1016" s="19" t="n">
        <v>33223.24</v>
      </c>
      <c r="O1016" s="19" t="inlineStr">
        <is>
          <t>2026-05-11</t>
        </is>
      </c>
      <c r="P1016" s="19" t="n">
        <v>32477.25</v>
      </c>
      <c r="Q1016" s="19" t="inlineStr">
        <is>
          <t>1차 손절 도달(-2%)</t>
        </is>
      </c>
      <c r="R1016" s="19" t="n">
        <v>7</v>
      </c>
      <c r="S1016" s="19" t="n">
        <v>2</v>
      </c>
      <c r="T1016" s="19" t="n">
        <v>-2.25</v>
      </c>
      <c r="U1016" s="19" t="n">
        <v>-2.54</v>
      </c>
      <c r="V1016" s="19" t="n">
        <v>685</v>
      </c>
    </row>
    <row r="1017">
      <c r="A1017" s="19" t="inlineStr">
        <is>
          <t>우리금융지주</t>
        </is>
      </c>
      <c r="B1017" s="19" t="inlineStr">
        <is>
          <t>316140</t>
        </is>
      </c>
      <c r="C1017" s="19" t="inlineStr">
        <is>
          <t>[중기추세]</t>
        </is>
      </c>
      <c r="D1017" s="19" t="inlineStr">
        <is>
          <t>[칼손절]</t>
        </is>
      </c>
      <c r="E1017" s="19" t="inlineStr">
        <is>
          <t>+10%▶50% 익절 / +20%▶30% 익절 / +30%▶20% 익절</t>
        </is>
      </c>
      <c r="F1017" s="19" t="inlineStr">
        <is>
          <t>-2%▶80% 손절 / -4%▶10% 손절 / -6%▶10% 손절</t>
        </is>
      </c>
      <c r="G1017" s="19" t="inlineStr">
        <is>
          <t>2026-01-02</t>
        </is>
      </c>
      <c r="H1017" s="19" t="inlineStr">
        <is>
          <t>2026-06-08</t>
        </is>
      </c>
      <c r="I1017" s="19" t="inlineStr">
        <is>
          <t>예</t>
        </is>
      </c>
      <c r="J1017" s="19" t="n">
        <v>0.0005</v>
      </c>
      <c r="K1017" s="19" t="n">
        <v>0.0025</v>
      </c>
      <c r="L1017" s="19" t="n">
        <v>0.0007</v>
      </c>
      <c r="M1017" s="19" t="inlineStr">
        <is>
          <t>2026-04-27</t>
        </is>
      </c>
      <c r="N1017" s="19" t="n">
        <v>33223.24</v>
      </c>
      <c r="O1017" s="19" t="inlineStr">
        <is>
          <t>2026-05-13</t>
        </is>
      </c>
      <c r="P1017" s="19" t="n">
        <v>31128.19</v>
      </c>
      <c r="Q1017" s="19" t="inlineStr">
        <is>
          <t>최종 손절 도달(-6%)</t>
        </is>
      </c>
      <c r="R1017" s="19" t="n">
        <v>2</v>
      </c>
      <c r="S1017" s="19" t="n">
        <v>0</v>
      </c>
      <c r="T1017" s="19" t="n">
        <v>-6.31</v>
      </c>
      <c r="U1017" s="19" t="n">
        <v>-6.59</v>
      </c>
      <c r="V1017" s="19" t="n">
        <v>189</v>
      </c>
    </row>
    <row r="1018">
      <c r="A1018" s="19" t="inlineStr">
        <is>
          <t>우리금융지주</t>
        </is>
      </c>
      <c r="B1018" s="19" t="inlineStr">
        <is>
          <t>316140</t>
        </is>
      </c>
      <c r="C1018" s="19" t="inlineStr">
        <is>
          <t>[중기추세]</t>
        </is>
      </c>
      <c r="D1018" s="19" t="inlineStr">
        <is>
          <t>[정석방어]</t>
        </is>
      </c>
      <c r="E1018" s="19" t="inlineStr">
        <is>
          <t>+10%▶50% 익절 / +20%▶30% 익절 / +30%▶20% 익절</t>
        </is>
      </c>
      <c r="F1018" s="19" t="inlineStr">
        <is>
          <t>-3%▶70% 손절 / -5%▶20% 손절 / -10%▶10% 손절</t>
        </is>
      </c>
      <c r="G1018" s="19" t="inlineStr">
        <is>
          <t>2026-01-02</t>
        </is>
      </c>
      <c r="H1018" s="19" t="inlineStr">
        <is>
          <t>2026-06-08</t>
        </is>
      </c>
      <c r="I1018" s="19" t="inlineStr">
        <is>
          <t>예</t>
        </is>
      </c>
      <c r="J1018" s="19" t="n">
        <v>0.0005</v>
      </c>
      <c r="K1018" s="19" t="n">
        <v>0.0025</v>
      </c>
      <c r="L1018" s="19" t="n">
        <v>0.0007</v>
      </c>
      <c r="M1018" s="19" t="inlineStr">
        <is>
          <t>2026-04-27</t>
        </is>
      </c>
      <c r="N1018" s="19" t="n">
        <v>33223.24</v>
      </c>
      <c r="O1018" s="19" t="inlineStr">
        <is>
          <t>2026-05-12</t>
        </is>
      </c>
      <c r="P1018" s="19" t="n">
        <v>31777.74</v>
      </c>
      <c r="Q1018" s="19" t="inlineStr">
        <is>
          <t>1차 손절 도달(-3%)</t>
        </is>
      </c>
      <c r="R1018" s="19" t="n">
        <v>6</v>
      </c>
      <c r="S1018" s="19" t="n">
        <v>3</v>
      </c>
      <c r="T1018" s="19" t="n">
        <v>-4.35</v>
      </c>
      <c r="U1018" s="19" t="n">
        <v>-4.64</v>
      </c>
      <c r="V1018" s="19" t="n">
        <v>576</v>
      </c>
    </row>
    <row r="1019">
      <c r="A1019" s="19" t="inlineStr">
        <is>
          <t>우리금융지주</t>
        </is>
      </c>
      <c r="B1019" s="19" t="inlineStr">
        <is>
          <t>316140</t>
        </is>
      </c>
      <c r="C1019" s="19" t="inlineStr">
        <is>
          <t>[중기추세]</t>
        </is>
      </c>
      <c r="D1019" s="19" t="inlineStr">
        <is>
          <t>[정석방어]</t>
        </is>
      </c>
      <c r="E1019" s="19" t="inlineStr">
        <is>
          <t>+10%▶50% 익절 / +20%▶30% 익절 / +30%▶20% 익절</t>
        </is>
      </c>
      <c r="F1019" s="19" t="inlineStr">
        <is>
          <t>-3%▶70% 손절 / -5%▶20% 손절 / -10%▶10% 손절</t>
        </is>
      </c>
      <c r="G1019" s="19" t="inlineStr">
        <is>
          <t>2026-01-02</t>
        </is>
      </c>
      <c r="H1019" s="19" t="inlineStr">
        <is>
          <t>2026-06-08</t>
        </is>
      </c>
      <c r="I1019" s="19" t="inlineStr">
        <is>
          <t>예</t>
        </is>
      </c>
      <c r="J1019" s="19" t="n">
        <v>0.0005</v>
      </c>
      <c r="K1019" s="19" t="n">
        <v>0.0025</v>
      </c>
      <c r="L1019" s="19" t="n">
        <v>0.0007</v>
      </c>
      <c r="M1019" s="19" t="inlineStr">
        <is>
          <t>2026-04-27</t>
        </is>
      </c>
      <c r="N1019" s="19" t="n">
        <v>33223.24</v>
      </c>
      <c r="O1019" s="19" t="inlineStr">
        <is>
          <t>2026-05-13</t>
        </is>
      </c>
      <c r="P1019" s="19" t="n">
        <v>31128.19</v>
      </c>
      <c r="Q1019" s="19" t="inlineStr">
        <is>
          <t>2차 손절 도달(-5%)</t>
        </is>
      </c>
      <c r="R1019" s="19" t="n">
        <v>1</v>
      </c>
      <c r="S1019" s="19" t="n">
        <v>2</v>
      </c>
      <c r="T1019" s="19" t="n">
        <v>-6.31</v>
      </c>
      <c r="U1019" s="19" t="n">
        <v>-6.59</v>
      </c>
      <c r="V1019" s="19" t="n">
        <v>94</v>
      </c>
    </row>
    <row r="1020">
      <c r="A1020" s="19" t="inlineStr">
        <is>
          <t>우리금융지주</t>
        </is>
      </c>
      <c r="B1020" s="19" t="inlineStr">
        <is>
          <t>316140</t>
        </is>
      </c>
      <c r="C1020" s="19" t="inlineStr">
        <is>
          <t>[중기추세]</t>
        </is>
      </c>
      <c r="D1020" s="19" t="inlineStr">
        <is>
          <t>[정석방어]</t>
        </is>
      </c>
      <c r="E1020" s="19" t="inlineStr">
        <is>
          <t>+10%▶50% 익절 / +20%▶30% 익절 / +30%▶20% 익절</t>
        </is>
      </c>
      <c r="F1020" s="19" t="inlineStr">
        <is>
          <t>-3%▶70% 손절 / -5%▶20% 손절 / -10%▶10% 손절</t>
        </is>
      </c>
      <c r="G1020" s="19" t="inlineStr">
        <is>
          <t>2026-01-02</t>
        </is>
      </c>
      <c r="H1020" s="19" t="inlineStr">
        <is>
          <t>2026-06-08</t>
        </is>
      </c>
      <c r="I1020" s="19" t="inlineStr">
        <is>
          <t>예</t>
        </is>
      </c>
      <c r="J1020" s="19" t="n">
        <v>0.0005</v>
      </c>
      <c r="K1020" s="19" t="n">
        <v>0.0025</v>
      </c>
      <c r="L1020" s="19" t="n">
        <v>0.0007</v>
      </c>
      <c r="M1020" s="19" t="inlineStr">
        <is>
          <t>2026-04-27</t>
        </is>
      </c>
      <c r="N1020" s="19" t="n">
        <v>33223.24</v>
      </c>
      <c r="O1020" s="19" t="inlineStr">
        <is>
          <t>2026-05-29</t>
        </is>
      </c>
      <c r="P1020" s="19" t="n">
        <v>29679.21</v>
      </c>
      <c r="Q1020" s="19" t="inlineStr">
        <is>
          <t>최종 손절 도달(-10%)</t>
        </is>
      </c>
      <c r="R1020" s="19" t="n">
        <v>2</v>
      </c>
      <c r="S1020" s="19" t="n">
        <v>0</v>
      </c>
      <c r="T1020" s="19" t="n">
        <v>-10.67</v>
      </c>
      <c r="U1020" s="19" t="n">
        <v>-10.94</v>
      </c>
      <c r="V1020" s="19" t="n">
        <v>182</v>
      </c>
    </row>
    <row r="1021">
      <c r="A1021" s="19" t="inlineStr">
        <is>
          <t>우리금융지주</t>
        </is>
      </c>
      <c r="B1021" s="19" t="inlineStr">
        <is>
          <t>316140</t>
        </is>
      </c>
      <c r="C1021" s="19" t="inlineStr">
        <is>
          <t>[중기추세]</t>
        </is>
      </c>
      <c r="D1021" s="19" t="inlineStr">
        <is>
          <t>[변동성허용]</t>
        </is>
      </c>
      <c r="E1021" s="19" t="inlineStr">
        <is>
          <t>+10%▶50% 익절 / +20%▶30% 익절 / +30%▶20% 익절</t>
        </is>
      </c>
      <c r="F1021" s="19" t="inlineStr">
        <is>
          <t>-5%▶50% 손절 / -10%▶30% 손절 / -15%▶20% 손절</t>
        </is>
      </c>
      <c r="G1021" s="19" t="inlineStr">
        <is>
          <t>2026-01-02</t>
        </is>
      </c>
      <c r="H1021" s="19" t="inlineStr">
        <is>
          <t>2026-06-08</t>
        </is>
      </c>
      <c r="I1021" s="19" t="inlineStr">
        <is>
          <t>예</t>
        </is>
      </c>
      <c r="J1021" s="19" t="n">
        <v>0.0005</v>
      </c>
      <c r="K1021" s="19" t="n">
        <v>0.0025</v>
      </c>
      <c r="L1021" s="19" t="n">
        <v>0.0007</v>
      </c>
      <c r="M1021" s="19" t="inlineStr">
        <is>
          <t>2026-04-27</t>
        </is>
      </c>
      <c r="N1021" s="19" t="n">
        <v>33223.24</v>
      </c>
      <c r="O1021" s="19" t="inlineStr">
        <is>
          <t>2026-05-13</t>
        </is>
      </c>
      <c r="P1021" s="19" t="n">
        <v>31128.19</v>
      </c>
      <c r="Q1021" s="19" t="inlineStr">
        <is>
          <t>1차 손절 도달(-5%)</t>
        </is>
      </c>
      <c r="R1021" s="19" t="n">
        <v>4</v>
      </c>
      <c r="S1021" s="19" t="n">
        <v>5</v>
      </c>
      <c r="T1021" s="19" t="n">
        <v>-6.31</v>
      </c>
      <c r="U1021" s="19" t="n">
        <v>-6.59</v>
      </c>
      <c r="V1021" s="19" t="n">
        <v>378</v>
      </c>
    </row>
    <row r="1022">
      <c r="A1022" s="19" t="inlineStr">
        <is>
          <t>우리금융지주</t>
        </is>
      </c>
      <c r="B1022" s="19" t="inlineStr">
        <is>
          <t>316140</t>
        </is>
      </c>
      <c r="C1022" s="19" t="inlineStr">
        <is>
          <t>[중기추세]</t>
        </is>
      </c>
      <c r="D1022" s="19" t="inlineStr">
        <is>
          <t>[변동성허용]</t>
        </is>
      </c>
      <c r="E1022" s="19" t="inlineStr">
        <is>
          <t>+10%▶50% 익절 / +20%▶30% 익절 / +30%▶20% 익절</t>
        </is>
      </c>
      <c r="F1022" s="19" t="inlineStr">
        <is>
          <t>-5%▶50% 손절 / -10%▶30% 손절 / -15%▶20% 손절</t>
        </is>
      </c>
      <c r="G1022" s="19" t="inlineStr">
        <is>
          <t>2026-01-02</t>
        </is>
      </c>
      <c r="H1022" s="19" t="inlineStr">
        <is>
          <t>2026-06-08</t>
        </is>
      </c>
      <c r="I1022" s="19" t="inlineStr">
        <is>
          <t>예</t>
        </is>
      </c>
      <c r="J1022" s="19" t="n">
        <v>0.0005</v>
      </c>
      <c r="K1022" s="19" t="n">
        <v>0.0025</v>
      </c>
      <c r="L1022" s="19" t="n">
        <v>0.0007</v>
      </c>
      <c r="M1022" s="19" t="inlineStr">
        <is>
          <t>2026-04-27</t>
        </is>
      </c>
      <c r="N1022" s="19" t="n">
        <v>33223.24</v>
      </c>
      <c r="O1022" s="19" t="inlineStr">
        <is>
          <t>2026-05-29</t>
        </is>
      </c>
      <c r="P1022" s="19" t="n">
        <v>29679.21</v>
      </c>
      <c r="Q1022" s="19" t="inlineStr">
        <is>
          <t>2차 손절 도달(-10%)</t>
        </is>
      </c>
      <c r="R1022" s="19" t="n">
        <v>2</v>
      </c>
      <c r="S1022" s="19" t="n">
        <v>3</v>
      </c>
      <c r="T1022" s="19" t="n">
        <v>-10.67</v>
      </c>
      <c r="U1022" s="19" t="n">
        <v>-10.94</v>
      </c>
      <c r="V1022" s="19" t="n">
        <v>182</v>
      </c>
    </row>
    <row r="1023">
      <c r="A1023" s="19" t="inlineStr">
        <is>
          <t>우리금융지주</t>
        </is>
      </c>
      <c r="B1023" s="19" t="inlineStr">
        <is>
          <t>316140</t>
        </is>
      </c>
      <c r="C1023" s="19" t="inlineStr">
        <is>
          <t>[중기추세]</t>
        </is>
      </c>
      <c r="D1023" s="19" t="inlineStr">
        <is>
          <t>[변동성허용]</t>
        </is>
      </c>
      <c r="E1023" s="19" t="inlineStr">
        <is>
          <t>+10%▶50% 익절 / +20%▶30% 익절 / +30%▶20% 익절</t>
        </is>
      </c>
      <c r="F1023" s="19" t="inlineStr">
        <is>
          <t>-5%▶50% 손절 / -10%▶30% 손절 / -15%▶20% 손절</t>
        </is>
      </c>
      <c r="G1023" s="19" t="inlineStr">
        <is>
          <t>2026-01-02</t>
        </is>
      </c>
      <c r="H1023" s="19" t="inlineStr">
        <is>
          <t>2026-06-08</t>
        </is>
      </c>
      <c r="I1023" s="19" t="inlineStr">
        <is>
          <t>예</t>
        </is>
      </c>
      <c r="J1023" s="19" t="n">
        <v>0.0005</v>
      </c>
      <c r="K1023" s="19" t="n">
        <v>0.0025</v>
      </c>
      <c r="L1023" s="19" t="n">
        <v>0.0007</v>
      </c>
      <c r="M1023" s="19" t="inlineStr">
        <is>
          <t>2026-04-27</t>
        </is>
      </c>
      <c r="N1023" s="19" t="n">
        <v>33223.24</v>
      </c>
      <c r="O1023" s="19" t="inlineStr">
        <is>
          <t>2026-06-08</t>
        </is>
      </c>
      <c r="P1023" s="19" t="n">
        <v>28679.91</v>
      </c>
      <c r="Q1023" s="19" t="inlineStr">
        <is>
          <t>백테스트 종료일 강제청산</t>
        </is>
      </c>
      <c r="R1023" s="19" t="n">
        <v>3</v>
      </c>
      <c r="S1023" s="19" t="n">
        <v>0</v>
      </c>
      <c r="T1023" s="19" t="n">
        <v>-13.68</v>
      </c>
      <c r="U1023" s="19" t="n">
        <v>-13.93</v>
      </c>
      <c r="V1023" s="19" t="n">
        <v>265</v>
      </c>
    </row>
    <row r="1024">
      <c r="A1024" s="19" t="inlineStr">
        <is>
          <t>우리금융지주</t>
        </is>
      </c>
      <c r="B1024" s="19" t="inlineStr">
        <is>
          <t>316140</t>
        </is>
      </c>
      <c r="C1024" s="19" t="inlineStr">
        <is>
          <t>[중기추세]</t>
        </is>
      </c>
      <c r="D1024" s="19" t="inlineStr">
        <is>
          <t>[버티기형]</t>
        </is>
      </c>
      <c r="E1024" s="19" t="inlineStr">
        <is>
          <t>+10%▶50% 익절 / +20%▶30% 익절 / +30%▶20% 익절</t>
        </is>
      </c>
      <c r="F1024" s="19" t="inlineStr">
        <is>
          <t>-5%▶40% 손절 / -15%▶30% 손절 / -20%▶30% 손절</t>
        </is>
      </c>
      <c r="G1024" s="19" t="inlineStr">
        <is>
          <t>2026-01-02</t>
        </is>
      </c>
      <c r="H1024" s="19" t="inlineStr">
        <is>
          <t>2026-06-08</t>
        </is>
      </c>
      <c r="I1024" s="19" t="inlineStr">
        <is>
          <t>예</t>
        </is>
      </c>
      <c r="J1024" s="19" t="n">
        <v>0.0005</v>
      </c>
      <c r="K1024" s="19" t="n">
        <v>0.0025</v>
      </c>
      <c r="L1024" s="19" t="n">
        <v>0.0007</v>
      </c>
      <c r="M1024" s="19" t="inlineStr">
        <is>
          <t>2026-04-27</t>
        </is>
      </c>
      <c r="N1024" s="19" t="n">
        <v>33223.24</v>
      </c>
      <c r="O1024" s="19" t="inlineStr">
        <is>
          <t>2026-05-13</t>
        </is>
      </c>
      <c r="P1024" s="19" t="n">
        <v>31128.19</v>
      </c>
      <c r="Q1024" s="19" t="inlineStr">
        <is>
          <t>1차 손절 도달(-5%)</t>
        </is>
      </c>
      <c r="R1024" s="19" t="n">
        <v>3</v>
      </c>
      <c r="S1024" s="19" t="n">
        <v>6</v>
      </c>
      <c r="T1024" s="19" t="n">
        <v>-6.31</v>
      </c>
      <c r="U1024" s="19" t="n">
        <v>-6.59</v>
      </c>
      <c r="V1024" s="19" t="n">
        <v>283</v>
      </c>
    </row>
    <row r="1025">
      <c r="A1025" s="19" t="inlineStr">
        <is>
          <t>우리금융지주</t>
        </is>
      </c>
      <c r="B1025" s="19" t="inlineStr">
        <is>
          <t>316140</t>
        </is>
      </c>
      <c r="C1025" s="19" t="inlineStr">
        <is>
          <t>[중기추세]</t>
        </is>
      </c>
      <c r="D1025" s="19" t="inlineStr">
        <is>
          <t>[버티기형]</t>
        </is>
      </c>
      <c r="E1025" s="19" t="inlineStr">
        <is>
          <t>+10%▶50% 익절 / +20%▶30% 익절 / +30%▶20% 익절</t>
        </is>
      </c>
      <c r="F1025" s="19" t="inlineStr">
        <is>
          <t>-5%▶40% 손절 / -15%▶30% 손절 / -20%▶30% 손절</t>
        </is>
      </c>
      <c r="G1025" s="19" t="inlineStr">
        <is>
          <t>2026-01-02</t>
        </is>
      </c>
      <c r="H1025" s="19" t="inlineStr">
        <is>
          <t>2026-06-08</t>
        </is>
      </c>
      <c r="I1025" s="19" t="inlineStr">
        <is>
          <t>예</t>
        </is>
      </c>
      <c r="J1025" s="19" t="n">
        <v>0.0005</v>
      </c>
      <c r="K1025" s="19" t="n">
        <v>0.0025</v>
      </c>
      <c r="L1025" s="19" t="n">
        <v>0.0007</v>
      </c>
      <c r="M1025" s="19" t="inlineStr">
        <is>
          <t>2026-04-27</t>
        </is>
      </c>
      <c r="N1025" s="19" t="n">
        <v>33223.24</v>
      </c>
      <c r="O1025" s="19" t="inlineStr">
        <is>
          <t>2026-06-08</t>
        </is>
      </c>
      <c r="P1025" s="19" t="n">
        <v>28679.91</v>
      </c>
      <c r="Q1025" s="19" t="inlineStr">
        <is>
          <t>백테스트 종료일 강제청산</t>
        </is>
      </c>
      <c r="R1025" s="19" t="n">
        <v>6</v>
      </c>
      <c r="S1025" s="19" t="n">
        <v>0</v>
      </c>
      <c r="T1025" s="19" t="n">
        <v>-13.68</v>
      </c>
      <c r="U1025" s="19" t="n">
        <v>-13.93</v>
      </c>
      <c r="V1025" s="19" t="n">
        <v>530</v>
      </c>
    </row>
    <row r="1026">
      <c r="A1026" s="19" t="inlineStr">
        <is>
          <t>우리금융지주</t>
        </is>
      </c>
      <c r="B1026" s="19" t="inlineStr">
        <is>
          <t>316140</t>
        </is>
      </c>
      <c r="C1026" s="19" t="inlineStr">
        <is>
          <t>[수익극대화]</t>
        </is>
      </c>
      <c r="D1026" s="19" t="inlineStr">
        <is>
          <t>[칼손절]</t>
        </is>
      </c>
      <c r="E1026" s="19" t="inlineStr">
        <is>
          <t>+10%▶40% 익절 / +20%▶30% 익절 / +40%▶30% 익절</t>
        </is>
      </c>
      <c r="F1026" s="19" t="inlineStr">
        <is>
          <t>-2%▶80% 손절 / -4%▶10% 손절 / -6%▶10% 손절</t>
        </is>
      </c>
      <c r="G1026" s="19" t="inlineStr">
        <is>
          <t>2026-01-02</t>
        </is>
      </c>
      <c r="H1026" s="19" t="inlineStr">
        <is>
          <t>2026-06-08</t>
        </is>
      </c>
      <c r="I1026" s="19" t="inlineStr">
        <is>
          <t>예</t>
        </is>
      </c>
      <c r="J1026" s="19" t="n">
        <v>0.0005</v>
      </c>
      <c r="K1026" s="19" t="n">
        <v>0.0025</v>
      </c>
      <c r="L1026" s="19" t="n">
        <v>0.0007</v>
      </c>
      <c r="M1026" s="19" t="inlineStr">
        <is>
          <t>2026-04-27</t>
        </is>
      </c>
      <c r="N1026" s="19" t="n">
        <v>33223.24</v>
      </c>
      <c r="O1026" s="19" t="inlineStr">
        <is>
          <t>2026-05-11</t>
        </is>
      </c>
      <c r="P1026" s="19" t="n">
        <v>32477.25</v>
      </c>
      <c r="Q1026" s="19" t="inlineStr">
        <is>
          <t>1차 손절 도달(-2%)</t>
        </is>
      </c>
      <c r="R1026" s="19" t="n">
        <v>7</v>
      </c>
      <c r="S1026" s="19" t="n">
        <v>2</v>
      </c>
      <c r="T1026" s="19" t="n">
        <v>-2.25</v>
      </c>
      <c r="U1026" s="19" t="n">
        <v>-2.54</v>
      </c>
      <c r="V1026" s="19" t="n">
        <v>685</v>
      </c>
    </row>
    <row r="1027">
      <c r="A1027" s="19" t="inlineStr">
        <is>
          <t>우리금융지주</t>
        </is>
      </c>
      <c r="B1027" s="19" t="inlineStr">
        <is>
          <t>316140</t>
        </is>
      </c>
      <c r="C1027" s="19" t="inlineStr">
        <is>
          <t>[수익극대화]</t>
        </is>
      </c>
      <c r="D1027" s="19" t="inlineStr">
        <is>
          <t>[칼손절]</t>
        </is>
      </c>
      <c r="E1027" s="19" t="inlineStr">
        <is>
          <t>+10%▶40% 익절 / +20%▶30% 익절 / +40%▶30% 익절</t>
        </is>
      </c>
      <c r="F1027" s="19" t="inlineStr">
        <is>
          <t>-2%▶80% 손절 / -4%▶10% 손절 / -6%▶10% 손절</t>
        </is>
      </c>
      <c r="G1027" s="19" t="inlineStr">
        <is>
          <t>2026-01-02</t>
        </is>
      </c>
      <c r="H1027" s="19" t="inlineStr">
        <is>
          <t>2026-06-08</t>
        </is>
      </c>
      <c r="I1027" s="19" t="inlineStr">
        <is>
          <t>예</t>
        </is>
      </c>
      <c r="J1027" s="19" t="n">
        <v>0.0005</v>
      </c>
      <c r="K1027" s="19" t="n">
        <v>0.0025</v>
      </c>
      <c r="L1027" s="19" t="n">
        <v>0.0007</v>
      </c>
      <c r="M1027" s="19" t="inlineStr">
        <is>
          <t>2026-04-27</t>
        </is>
      </c>
      <c r="N1027" s="19" t="n">
        <v>33223.24</v>
      </c>
      <c r="O1027" s="19" t="inlineStr">
        <is>
          <t>2026-05-13</t>
        </is>
      </c>
      <c r="P1027" s="19" t="n">
        <v>31128.19</v>
      </c>
      <c r="Q1027" s="19" t="inlineStr">
        <is>
          <t>최종 손절 도달(-6%)</t>
        </is>
      </c>
      <c r="R1027" s="19" t="n">
        <v>2</v>
      </c>
      <c r="S1027" s="19" t="n">
        <v>0</v>
      </c>
      <c r="T1027" s="19" t="n">
        <v>-6.31</v>
      </c>
      <c r="U1027" s="19" t="n">
        <v>-6.59</v>
      </c>
      <c r="V1027" s="19" t="n">
        <v>189</v>
      </c>
    </row>
    <row r="1028">
      <c r="A1028" s="19" t="inlineStr">
        <is>
          <t>우리금융지주</t>
        </is>
      </c>
      <c r="B1028" s="19" t="inlineStr">
        <is>
          <t>316140</t>
        </is>
      </c>
      <c r="C1028" s="19" t="inlineStr">
        <is>
          <t>[수익극대화]</t>
        </is>
      </c>
      <c r="D1028" s="19" t="inlineStr">
        <is>
          <t>[정석방어]</t>
        </is>
      </c>
      <c r="E1028" s="19" t="inlineStr">
        <is>
          <t>+10%▶40% 익절 / +20%▶30% 익절 / +40%▶30% 익절</t>
        </is>
      </c>
      <c r="F1028" s="19" t="inlineStr">
        <is>
          <t>-3%▶70% 손절 / -5%▶20% 손절 / -10%▶10% 손절</t>
        </is>
      </c>
      <c r="G1028" s="19" t="inlineStr">
        <is>
          <t>2026-01-02</t>
        </is>
      </c>
      <c r="H1028" s="19" t="inlineStr">
        <is>
          <t>2026-06-08</t>
        </is>
      </c>
      <c r="I1028" s="19" t="inlineStr">
        <is>
          <t>예</t>
        </is>
      </c>
      <c r="J1028" s="19" t="n">
        <v>0.0005</v>
      </c>
      <c r="K1028" s="19" t="n">
        <v>0.0025</v>
      </c>
      <c r="L1028" s="19" t="n">
        <v>0.0007</v>
      </c>
      <c r="M1028" s="19" t="inlineStr">
        <is>
          <t>2026-04-27</t>
        </is>
      </c>
      <c r="N1028" s="19" t="n">
        <v>33223.24</v>
      </c>
      <c r="O1028" s="19" t="inlineStr">
        <is>
          <t>2026-05-12</t>
        </is>
      </c>
      <c r="P1028" s="19" t="n">
        <v>31777.74</v>
      </c>
      <c r="Q1028" s="19" t="inlineStr">
        <is>
          <t>1차 손절 도달(-3%)</t>
        </is>
      </c>
      <c r="R1028" s="19" t="n">
        <v>6</v>
      </c>
      <c r="S1028" s="19" t="n">
        <v>3</v>
      </c>
      <c r="T1028" s="19" t="n">
        <v>-4.35</v>
      </c>
      <c r="U1028" s="19" t="n">
        <v>-4.64</v>
      </c>
      <c r="V1028" s="19" t="n">
        <v>576</v>
      </c>
    </row>
    <row r="1029">
      <c r="A1029" s="19" t="inlineStr">
        <is>
          <t>우리금융지주</t>
        </is>
      </c>
      <c r="B1029" s="19" t="inlineStr">
        <is>
          <t>316140</t>
        </is>
      </c>
      <c r="C1029" s="19" t="inlineStr">
        <is>
          <t>[수익극대화]</t>
        </is>
      </c>
      <c r="D1029" s="19" t="inlineStr">
        <is>
          <t>[정석방어]</t>
        </is>
      </c>
      <c r="E1029" s="19" t="inlineStr">
        <is>
          <t>+10%▶40% 익절 / +20%▶30% 익절 / +40%▶30% 익절</t>
        </is>
      </c>
      <c r="F1029" s="19" t="inlineStr">
        <is>
          <t>-3%▶70% 손절 / -5%▶20% 손절 / -10%▶10% 손절</t>
        </is>
      </c>
      <c r="G1029" s="19" t="inlineStr">
        <is>
          <t>2026-01-02</t>
        </is>
      </c>
      <c r="H1029" s="19" t="inlineStr">
        <is>
          <t>2026-06-08</t>
        </is>
      </c>
      <c r="I1029" s="19" t="inlineStr">
        <is>
          <t>예</t>
        </is>
      </c>
      <c r="J1029" s="19" t="n">
        <v>0.0005</v>
      </c>
      <c r="K1029" s="19" t="n">
        <v>0.0025</v>
      </c>
      <c r="L1029" s="19" t="n">
        <v>0.0007</v>
      </c>
      <c r="M1029" s="19" t="inlineStr">
        <is>
          <t>2026-04-27</t>
        </is>
      </c>
      <c r="N1029" s="19" t="n">
        <v>33223.24</v>
      </c>
      <c r="O1029" s="19" t="inlineStr">
        <is>
          <t>2026-05-13</t>
        </is>
      </c>
      <c r="P1029" s="19" t="n">
        <v>31128.19</v>
      </c>
      <c r="Q1029" s="19" t="inlineStr">
        <is>
          <t>2차 손절 도달(-5%)</t>
        </is>
      </c>
      <c r="R1029" s="19" t="n">
        <v>1</v>
      </c>
      <c r="S1029" s="19" t="n">
        <v>2</v>
      </c>
      <c r="T1029" s="19" t="n">
        <v>-6.31</v>
      </c>
      <c r="U1029" s="19" t="n">
        <v>-6.59</v>
      </c>
      <c r="V1029" s="19" t="n">
        <v>94</v>
      </c>
    </row>
    <row r="1030">
      <c r="A1030" s="19" t="inlineStr">
        <is>
          <t>우리금융지주</t>
        </is>
      </c>
      <c r="B1030" s="19" t="inlineStr">
        <is>
          <t>316140</t>
        </is>
      </c>
      <c r="C1030" s="19" t="inlineStr">
        <is>
          <t>[수익극대화]</t>
        </is>
      </c>
      <c r="D1030" s="19" t="inlineStr">
        <is>
          <t>[정석방어]</t>
        </is>
      </c>
      <c r="E1030" s="19" t="inlineStr">
        <is>
          <t>+10%▶40% 익절 / +20%▶30% 익절 / +40%▶30% 익절</t>
        </is>
      </c>
      <c r="F1030" s="19" t="inlineStr">
        <is>
          <t>-3%▶70% 손절 / -5%▶20% 손절 / -10%▶10% 손절</t>
        </is>
      </c>
      <c r="G1030" s="19" t="inlineStr">
        <is>
          <t>2026-01-02</t>
        </is>
      </c>
      <c r="H1030" s="19" t="inlineStr">
        <is>
          <t>2026-06-08</t>
        </is>
      </c>
      <c r="I1030" s="19" t="inlineStr">
        <is>
          <t>예</t>
        </is>
      </c>
      <c r="J1030" s="19" t="n">
        <v>0.0005</v>
      </c>
      <c r="K1030" s="19" t="n">
        <v>0.0025</v>
      </c>
      <c r="L1030" s="19" t="n">
        <v>0.0007</v>
      </c>
      <c r="M1030" s="19" t="inlineStr">
        <is>
          <t>2026-04-27</t>
        </is>
      </c>
      <c r="N1030" s="19" t="n">
        <v>33223.24</v>
      </c>
      <c r="O1030" s="19" t="inlineStr">
        <is>
          <t>2026-05-29</t>
        </is>
      </c>
      <c r="P1030" s="19" t="n">
        <v>29679.21</v>
      </c>
      <c r="Q1030" s="19" t="inlineStr">
        <is>
          <t>최종 손절 도달(-10%)</t>
        </is>
      </c>
      <c r="R1030" s="19" t="n">
        <v>2</v>
      </c>
      <c r="S1030" s="19" t="n">
        <v>0</v>
      </c>
      <c r="T1030" s="19" t="n">
        <v>-10.67</v>
      </c>
      <c r="U1030" s="19" t="n">
        <v>-10.94</v>
      </c>
      <c r="V1030" s="19" t="n">
        <v>182</v>
      </c>
    </row>
    <row r="1031">
      <c r="A1031" s="19" t="inlineStr">
        <is>
          <t>우리금융지주</t>
        </is>
      </c>
      <c r="B1031" s="19" t="inlineStr">
        <is>
          <t>316140</t>
        </is>
      </c>
      <c r="C1031" s="19" t="inlineStr">
        <is>
          <t>[수익극대화]</t>
        </is>
      </c>
      <c r="D1031" s="19" t="inlineStr">
        <is>
          <t>[변동성허용]</t>
        </is>
      </c>
      <c r="E1031" s="19" t="inlineStr">
        <is>
          <t>+10%▶40% 익절 / +20%▶30% 익절 / +40%▶30% 익절</t>
        </is>
      </c>
      <c r="F1031" s="19" t="inlineStr">
        <is>
          <t>-5%▶50% 손절 / -10%▶30% 손절 / -15%▶20% 손절</t>
        </is>
      </c>
      <c r="G1031" s="19" t="inlineStr">
        <is>
          <t>2026-01-02</t>
        </is>
      </c>
      <c r="H1031" s="19" t="inlineStr">
        <is>
          <t>2026-06-08</t>
        </is>
      </c>
      <c r="I1031" s="19" t="inlineStr">
        <is>
          <t>예</t>
        </is>
      </c>
      <c r="J1031" s="19" t="n">
        <v>0.0005</v>
      </c>
      <c r="K1031" s="19" t="n">
        <v>0.0025</v>
      </c>
      <c r="L1031" s="19" t="n">
        <v>0.0007</v>
      </c>
      <c r="M1031" s="19" t="inlineStr">
        <is>
          <t>2026-04-27</t>
        </is>
      </c>
      <c r="N1031" s="19" t="n">
        <v>33223.24</v>
      </c>
      <c r="O1031" s="19" t="inlineStr">
        <is>
          <t>2026-05-13</t>
        </is>
      </c>
      <c r="P1031" s="19" t="n">
        <v>31128.19</v>
      </c>
      <c r="Q1031" s="19" t="inlineStr">
        <is>
          <t>1차 손절 도달(-5%)</t>
        </is>
      </c>
      <c r="R1031" s="19" t="n">
        <v>4</v>
      </c>
      <c r="S1031" s="19" t="n">
        <v>5</v>
      </c>
      <c r="T1031" s="19" t="n">
        <v>-6.31</v>
      </c>
      <c r="U1031" s="19" t="n">
        <v>-6.59</v>
      </c>
      <c r="V1031" s="19" t="n">
        <v>378</v>
      </c>
    </row>
    <row r="1032">
      <c r="A1032" s="19" t="inlineStr">
        <is>
          <t>우리금융지주</t>
        </is>
      </c>
      <c r="B1032" s="19" t="inlineStr">
        <is>
          <t>316140</t>
        </is>
      </c>
      <c r="C1032" s="19" t="inlineStr">
        <is>
          <t>[수익극대화]</t>
        </is>
      </c>
      <c r="D1032" s="19" t="inlineStr">
        <is>
          <t>[변동성허용]</t>
        </is>
      </c>
      <c r="E1032" s="19" t="inlineStr">
        <is>
          <t>+10%▶40% 익절 / +20%▶30% 익절 / +40%▶30% 익절</t>
        </is>
      </c>
      <c r="F1032" s="19" t="inlineStr">
        <is>
          <t>-5%▶50% 손절 / -10%▶30% 손절 / -15%▶20% 손절</t>
        </is>
      </c>
      <c r="G1032" s="19" t="inlineStr">
        <is>
          <t>2026-01-02</t>
        </is>
      </c>
      <c r="H1032" s="19" t="inlineStr">
        <is>
          <t>2026-06-08</t>
        </is>
      </c>
      <c r="I1032" s="19" t="inlineStr">
        <is>
          <t>예</t>
        </is>
      </c>
      <c r="J1032" s="19" t="n">
        <v>0.0005</v>
      </c>
      <c r="K1032" s="19" t="n">
        <v>0.0025</v>
      </c>
      <c r="L1032" s="19" t="n">
        <v>0.0007</v>
      </c>
      <c r="M1032" s="19" t="inlineStr">
        <is>
          <t>2026-04-27</t>
        </is>
      </c>
      <c r="N1032" s="19" t="n">
        <v>33223.24</v>
      </c>
      <c r="O1032" s="19" t="inlineStr">
        <is>
          <t>2026-05-29</t>
        </is>
      </c>
      <c r="P1032" s="19" t="n">
        <v>29679.21</v>
      </c>
      <c r="Q1032" s="19" t="inlineStr">
        <is>
          <t>2차 손절 도달(-10%)</t>
        </is>
      </c>
      <c r="R1032" s="19" t="n">
        <v>2</v>
      </c>
      <c r="S1032" s="19" t="n">
        <v>3</v>
      </c>
      <c r="T1032" s="19" t="n">
        <v>-10.67</v>
      </c>
      <c r="U1032" s="19" t="n">
        <v>-10.94</v>
      </c>
      <c r="V1032" s="19" t="n">
        <v>182</v>
      </c>
    </row>
    <row r="1033">
      <c r="A1033" s="19" t="inlineStr">
        <is>
          <t>우리금융지주</t>
        </is>
      </c>
      <c r="B1033" s="19" t="inlineStr">
        <is>
          <t>316140</t>
        </is>
      </c>
      <c r="C1033" s="19" t="inlineStr">
        <is>
          <t>[수익극대화]</t>
        </is>
      </c>
      <c r="D1033" s="19" t="inlineStr">
        <is>
          <t>[변동성허용]</t>
        </is>
      </c>
      <c r="E1033" s="19" t="inlineStr">
        <is>
          <t>+10%▶40% 익절 / +20%▶30% 익절 / +40%▶30% 익절</t>
        </is>
      </c>
      <c r="F1033" s="19" t="inlineStr">
        <is>
          <t>-5%▶50% 손절 / -10%▶30% 손절 / -15%▶20% 손절</t>
        </is>
      </c>
      <c r="G1033" s="19" t="inlineStr">
        <is>
          <t>2026-01-02</t>
        </is>
      </c>
      <c r="H1033" s="19" t="inlineStr">
        <is>
          <t>2026-06-08</t>
        </is>
      </c>
      <c r="I1033" s="19" t="inlineStr">
        <is>
          <t>예</t>
        </is>
      </c>
      <c r="J1033" s="19" t="n">
        <v>0.0005</v>
      </c>
      <c r="K1033" s="19" t="n">
        <v>0.0025</v>
      </c>
      <c r="L1033" s="19" t="n">
        <v>0.0007</v>
      </c>
      <c r="M1033" s="19" t="inlineStr">
        <is>
          <t>2026-04-27</t>
        </is>
      </c>
      <c r="N1033" s="19" t="n">
        <v>33223.24</v>
      </c>
      <c r="O1033" s="19" t="inlineStr">
        <is>
          <t>2026-06-08</t>
        </is>
      </c>
      <c r="P1033" s="19" t="n">
        <v>28679.91</v>
      </c>
      <c r="Q1033" s="19" t="inlineStr">
        <is>
          <t>백테스트 종료일 강제청산</t>
        </is>
      </c>
      <c r="R1033" s="19" t="n">
        <v>3</v>
      </c>
      <c r="S1033" s="19" t="n">
        <v>0</v>
      </c>
      <c r="T1033" s="19" t="n">
        <v>-13.68</v>
      </c>
      <c r="U1033" s="19" t="n">
        <v>-13.93</v>
      </c>
      <c r="V1033" s="19" t="n">
        <v>265</v>
      </c>
    </row>
    <row r="1034">
      <c r="A1034" s="19" t="inlineStr">
        <is>
          <t>우리금융지주</t>
        </is>
      </c>
      <c r="B1034" s="19" t="inlineStr">
        <is>
          <t>316140</t>
        </is>
      </c>
      <c r="C1034" s="19" t="inlineStr">
        <is>
          <t>[수익극대화]</t>
        </is>
      </c>
      <c r="D1034" s="19" t="inlineStr">
        <is>
          <t>[버티기형]</t>
        </is>
      </c>
      <c r="E1034" s="19" t="inlineStr">
        <is>
          <t>+10%▶40% 익절 / +20%▶30% 익절 / +40%▶30% 익절</t>
        </is>
      </c>
      <c r="F1034" s="19" t="inlineStr">
        <is>
          <t>-5%▶40% 손절 / -15%▶30% 손절 / -20%▶30% 손절</t>
        </is>
      </c>
      <c r="G1034" s="19" t="inlineStr">
        <is>
          <t>2026-01-02</t>
        </is>
      </c>
      <c r="H1034" s="19" t="inlineStr">
        <is>
          <t>2026-06-08</t>
        </is>
      </c>
      <c r="I1034" s="19" t="inlineStr">
        <is>
          <t>예</t>
        </is>
      </c>
      <c r="J1034" s="19" t="n">
        <v>0.0005</v>
      </c>
      <c r="K1034" s="19" t="n">
        <v>0.0025</v>
      </c>
      <c r="L1034" s="19" t="n">
        <v>0.0007</v>
      </c>
      <c r="M1034" s="19" t="inlineStr">
        <is>
          <t>2026-04-27</t>
        </is>
      </c>
      <c r="N1034" s="19" t="n">
        <v>33223.24</v>
      </c>
      <c r="O1034" s="19" t="inlineStr">
        <is>
          <t>2026-05-13</t>
        </is>
      </c>
      <c r="P1034" s="19" t="n">
        <v>31128.19</v>
      </c>
      <c r="Q1034" s="19" t="inlineStr">
        <is>
          <t>1차 손절 도달(-5%)</t>
        </is>
      </c>
      <c r="R1034" s="19" t="n">
        <v>3</v>
      </c>
      <c r="S1034" s="19" t="n">
        <v>6</v>
      </c>
      <c r="T1034" s="19" t="n">
        <v>-6.31</v>
      </c>
      <c r="U1034" s="19" t="n">
        <v>-6.59</v>
      </c>
      <c r="V1034" s="19" t="n">
        <v>283</v>
      </c>
    </row>
    <row r="1035">
      <c r="A1035" s="19" t="inlineStr">
        <is>
          <t>우리금융지주</t>
        </is>
      </c>
      <c r="B1035" s="19" t="inlineStr">
        <is>
          <t>316140</t>
        </is>
      </c>
      <c r="C1035" s="19" t="inlineStr">
        <is>
          <t>[수익극대화]</t>
        </is>
      </c>
      <c r="D1035" s="19" t="inlineStr">
        <is>
          <t>[버티기형]</t>
        </is>
      </c>
      <c r="E1035" s="19" t="inlineStr">
        <is>
          <t>+10%▶40% 익절 / +20%▶30% 익절 / +40%▶30% 익절</t>
        </is>
      </c>
      <c r="F1035" s="19" t="inlineStr">
        <is>
          <t>-5%▶40% 손절 / -15%▶30% 손절 / -20%▶30% 손절</t>
        </is>
      </c>
      <c r="G1035" s="19" t="inlineStr">
        <is>
          <t>2026-01-02</t>
        </is>
      </c>
      <c r="H1035" s="19" t="inlineStr">
        <is>
          <t>2026-06-08</t>
        </is>
      </c>
      <c r="I1035" s="19" t="inlineStr">
        <is>
          <t>예</t>
        </is>
      </c>
      <c r="J1035" s="19" t="n">
        <v>0.0005</v>
      </c>
      <c r="K1035" s="19" t="n">
        <v>0.0025</v>
      </c>
      <c r="L1035" s="19" t="n">
        <v>0.0007</v>
      </c>
      <c r="M1035" s="19" t="inlineStr">
        <is>
          <t>2026-04-27</t>
        </is>
      </c>
      <c r="N1035" s="19" t="n">
        <v>33223.24</v>
      </c>
      <c r="O1035" s="19" t="inlineStr">
        <is>
          <t>2026-06-08</t>
        </is>
      </c>
      <c r="P1035" s="19" t="n">
        <v>28679.91</v>
      </c>
      <c r="Q1035" s="19" t="inlineStr">
        <is>
          <t>백테스트 종료일 강제청산</t>
        </is>
      </c>
      <c r="R1035" s="19" t="n">
        <v>6</v>
      </c>
      <c r="S1035" s="19" t="n">
        <v>0</v>
      </c>
      <c r="T1035" s="19" t="n">
        <v>-13.68</v>
      </c>
      <c r="U1035" s="19" t="n">
        <v>-13.93</v>
      </c>
      <c r="V1035" s="19" t="n">
        <v>530</v>
      </c>
    </row>
    <row r="1036">
      <c r="A1036" s="19" t="inlineStr">
        <is>
          <t>맥쿼리인프라</t>
        </is>
      </c>
      <c r="B1036" s="19" t="inlineStr">
        <is>
          <t>088980</t>
        </is>
      </c>
      <c r="C1036" s="19" t="inlineStr">
        <is>
          <t>[초단타]</t>
        </is>
      </c>
      <c r="D1036" s="19" t="inlineStr">
        <is>
          <t>[칼손절]</t>
        </is>
      </c>
      <c r="E1036" s="19" t="inlineStr">
        <is>
          <t>+3%▶70% 익절 / +5%▶20% 익절 / +10%▶10% 익절</t>
        </is>
      </c>
      <c r="F1036" s="19" t="inlineStr">
        <is>
          <t>-2%▶80% 손절 / -4%▶10% 손절 / -6%▶10% 손절</t>
        </is>
      </c>
      <c r="G1036" s="19" t="inlineStr">
        <is>
          <t>2026-01-02</t>
        </is>
      </c>
      <c r="H1036" s="19" t="inlineStr">
        <is>
          <t>2026-06-08</t>
        </is>
      </c>
      <c r="I1036" s="19" t="inlineStr">
        <is>
          <t>예</t>
        </is>
      </c>
      <c r="J1036" s="19" t="n">
        <v>0.0005</v>
      </c>
      <c r="K1036" s="19" t="n">
        <v>0.0025</v>
      </c>
      <c r="L1036" s="19" t="n">
        <v>0.0007</v>
      </c>
      <c r="M1036" s="19" t="inlineStr">
        <is>
          <t>2026-01-28</t>
        </is>
      </c>
      <c r="N1036" s="19" t="n">
        <v>11197.83</v>
      </c>
      <c r="O1036" s="19" t="inlineStr">
        <is>
          <t>2026-02-13</t>
        </is>
      </c>
      <c r="P1036" s="19" t="n">
        <v>11531.92</v>
      </c>
      <c r="Q1036" s="19" t="inlineStr">
        <is>
          <t>1차 익절 도달(3%)</t>
        </is>
      </c>
      <c r="R1036" s="19" t="n">
        <v>18</v>
      </c>
      <c r="S1036" s="19" t="n">
        <v>8</v>
      </c>
      <c r="T1036" s="19" t="n">
        <v>2.98</v>
      </c>
      <c r="U1036" s="19" t="n">
        <v>2.67</v>
      </c>
      <c r="V1036" s="19" t="n">
        <v>620</v>
      </c>
    </row>
    <row r="1037">
      <c r="A1037" s="19" t="inlineStr">
        <is>
          <t>맥쿼리인프라</t>
        </is>
      </c>
      <c r="B1037" s="19" t="inlineStr">
        <is>
          <t>088980</t>
        </is>
      </c>
      <c r="C1037" s="19" t="inlineStr">
        <is>
          <t>[초단타]</t>
        </is>
      </c>
      <c r="D1037" s="19" t="inlineStr">
        <is>
          <t>[칼손절]</t>
        </is>
      </c>
      <c r="E1037" s="19" t="inlineStr">
        <is>
          <t>+3%▶70% 익절 / +5%▶20% 익절 / +10%▶10% 익절</t>
        </is>
      </c>
      <c r="F1037" s="19" t="inlineStr">
        <is>
          <t>-2%▶80% 손절 / -4%▶10% 손절 / -6%▶10% 손절</t>
        </is>
      </c>
      <c r="G1037" s="19" t="inlineStr">
        <is>
          <t>2026-01-02</t>
        </is>
      </c>
      <c r="H1037" s="19" t="inlineStr">
        <is>
          <t>2026-06-08</t>
        </is>
      </c>
      <c r="I1037" s="19" t="inlineStr">
        <is>
          <t>예</t>
        </is>
      </c>
      <c r="J1037" s="19" t="n">
        <v>0.0005</v>
      </c>
      <c r="K1037" s="19" t="n">
        <v>0.0025</v>
      </c>
      <c r="L1037" s="19" t="n">
        <v>0.0007</v>
      </c>
      <c r="M1037" s="19" t="inlineStr">
        <is>
          <t>2026-01-28</t>
        </is>
      </c>
      <c r="N1037" s="19" t="n">
        <v>11197.83</v>
      </c>
      <c r="O1037" s="19" t="inlineStr">
        <is>
          <t>2026-02-20</t>
        </is>
      </c>
      <c r="P1037" s="19" t="n">
        <v>11821.72</v>
      </c>
      <c r="Q1037" s="19" t="inlineStr">
        <is>
          <t>RSI 과열 부분청산</t>
        </is>
      </c>
      <c r="R1037" s="19" t="n">
        <v>7</v>
      </c>
      <c r="S1037" s="19" t="n">
        <v>1</v>
      </c>
      <c r="T1037" s="19" t="n">
        <v>5.57</v>
      </c>
      <c r="U1037" s="19" t="n">
        <v>5.25</v>
      </c>
      <c r="V1037" s="19" t="n">
        <v>246</v>
      </c>
    </row>
    <row r="1038">
      <c r="A1038" s="19" t="inlineStr">
        <is>
          <t>맥쿼리인프라</t>
        </is>
      </c>
      <c r="B1038" s="19" t="inlineStr">
        <is>
          <t>088980</t>
        </is>
      </c>
      <c r="C1038" s="19" t="inlineStr">
        <is>
          <t>[초단타]</t>
        </is>
      </c>
      <c r="D1038" s="19" t="inlineStr">
        <is>
          <t>[칼손절]</t>
        </is>
      </c>
      <c r="E1038" s="19" t="inlineStr">
        <is>
          <t>+3%▶70% 익절 / +5%▶20% 익절 / +10%▶10% 익절</t>
        </is>
      </c>
      <c r="F1038" s="19" t="inlineStr">
        <is>
          <t>-2%▶80% 손절 / -4%▶10% 손절 / -6%▶10% 손절</t>
        </is>
      </c>
      <c r="G1038" s="19" t="inlineStr">
        <is>
          <t>2026-01-02</t>
        </is>
      </c>
      <c r="H1038" s="19" t="inlineStr">
        <is>
          <t>2026-06-08</t>
        </is>
      </c>
      <c r="I1038" s="19" t="inlineStr">
        <is>
          <t>예</t>
        </is>
      </c>
      <c r="J1038" s="19" t="n">
        <v>0.0005</v>
      </c>
      <c r="K1038" s="19" t="n">
        <v>0.0025</v>
      </c>
      <c r="L1038" s="19" t="n">
        <v>0.0007</v>
      </c>
      <c r="M1038" s="19" t="inlineStr">
        <is>
          <t>2026-01-28</t>
        </is>
      </c>
      <c r="N1038" s="19" t="n">
        <v>11197.83</v>
      </c>
      <c r="O1038" s="19" t="inlineStr">
        <is>
          <t>2026-05-29</t>
        </is>
      </c>
      <c r="P1038" s="19" t="n">
        <v>10952.33</v>
      </c>
      <c r="Q1038" s="19" t="inlineStr">
        <is>
          <t>1차 손절 도달(-2%)</t>
        </is>
      </c>
      <c r="R1038" s="19" t="n">
        <v>1</v>
      </c>
      <c r="S1038" s="19" t="n">
        <v>0</v>
      </c>
      <c r="T1038" s="19" t="n">
        <v>-2.19</v>
      </c>
      <c r="U1038" s="19" t="n">
        <v>-2.49</v>
      </c>
      <c r="V1038" s="19" t="n">
        <v>33</v>
      </c>
    </row>
    <row r="1039">
      <c r="A1039" s="19" t="inlineStr">
        <is>
          <t>맥쿼리인프라</t>
        </is>
      </c>
      <c r="B1039" s="19" t="inlineStr">
        <is>
          <t>088980</t>
        </is>
      </c>
      <c r="C1039" s="19" t="inlineStr">
        <is>
          <t>[초단타]</t>
        </is>
      </c>
      <c r="D1039" s="19" t="inlineStr">
        <is>
          <t>[정석방어]</t>
        </is>
      </c>
      <c r="E1039" s="19" t="inlineStr">
        <is>
          <t>+3%▶70% 익절 / +5%▶20% 익절 / +10%▶10% 익절</t>
        </is>
      </c>
      <c r="F1039" s="19" t="inlineStr">
        <is>
          <t>-3%▶70% 손절 / -5%▶20% 손절 / -10%▶10% 손절</t>
        </is>
      </c>
      <c r="G1039" s="19" t="inlineStr">
        <is>
          <t>2026-01-02</t>
        </is>
      </c>
      <c r="H1039" s="19" t="inlineStr">
        <is>
          <t>2026-06-08</t>
        </is>
      </c>
      <c r="I1039" s="19" t="inlineStr">
        <is>
          <t>예</t>
        </is>
      </c>
      <c r="J1039" s="19" t="n">
        <v>0.0005</v>
      </c>
      <c r="K1039" s="19" t="n">
        <v>0.0025</v>
      </c>
      <c r="L1039" s="19" t="n">
        <v>0.0007</v>
      </c>
      <c r="M1039" s="19" t="inlineStr">
        <is>
          <t>2026-01-28</t>
        </is>
      </c>
      <c r="N1039" s="19" t="n">
        <v>11197.83</v>
      </c>
      <c r="O1039" s="19" t="inlineStr">
        <is>
          <t>2026-02-13</t>
        </is>
      </c>
      <c r="P1039" s="19" t="n">
        <v>11531.92</v>
      </c>
      <c r="Q1039" s="19" t="inlineStr">
        <is>
          <t>1차 익절 도달(3%)</t>
        </is>
      </c>
      <c r="R1039" s="19" t="n">
        <v>18</v>
      </c>
      <c r="S1039" s="19" t="n">
        <v>8</v>
      </c>
      <c r="T1039" s="19" t="n">
        <v>2.98</v>
      </c>
      <c r="U1039" s="19" t="n">
        <v>2.67</v>
      </c>
      <c r="V1039" s="19" t="n">
        <v>620</v>
      </c>
    </row>
    <row r="1040">
      <c r="A1040" s="19" t="inlineStr">
        <is>
          <t>맥쿼리인프라</t>
        </is>
      </c>
      <c r="B1040" s="19" t="inlineStr">
        <is>
          <t>088980</t>
        </is>
      </c>
      <c r="C1040" s="19" t="inlineStr">
        <is>
          <t>[초단타]</t>
        </is>
      </c>
      <c r="D1040" s="19" t="inlineStr">
        <is>
          <t>[정석방어]</t>
        </is>
      </c>
      <c r="E1040" s="19" t="inlineStr">
        <is>
          <t>+3%▶70% 익절 / +5%▶20% 익절 / +10%▶10% 익절</t>
        </is>
      </c>
      <c r="F1040" s="19" t="inlineStr">
        <is>
          <t>-3%▶70% 손절 / -5%▶20% 손절 / -10%▶10% 손절</t>
        </is>
      </c>
      <c r="G1040" s="19" t="inlineStr">
        <is>
          <t>2026-01-02</t>
        </is>
      </c>
      <c r="H1040" s="19" t="inlineStr">
        <is>
          <t>2026-06-08</t>
        </is>
      </c>
      <c r="I1040" s="19" t="inlineStr">
        <is>
          <t>예</t>
        </is>
      </c>
      <c r="J1040" s="19" t="n">
        <v>0.0005</v>
      </c>
      <c r="K1040" s="19" t="n">
        <v>0.0025</v>
      </c>
      <c r="L1040" s="19" t="n">
        <v>0.0007</v>
      </c>
      <c r="M1040" s="19" t="inlineStr">
        <is>
          <t>2026-01-28</t>
        </is>
      </c>
      <c r="N1040" s="19" t="n">
        <v>11197.83</v>
      </c>
      <c r="O1040" s="19" t="inlineStr">
        <is>
          <t>2026-02-20</t>
        </is>
      </c>
      <c r="P1040" s="19" t="n">
        <v>11821.72</v>
      </c>
      <c r="Q1040" s="19" t="inlineStr">
        <is>
          <t>RSI 과열 부분청산</t>
        </is>
      </c>
      <c r="R1040" s="19" t="n">
        <v>7</v>
      </c>
      <c r="S1040" s="19" t="n">
        <v>1</v>
      </c>
      <c r="T1040" s="19" t="n">
        <v>5.57</v>
      </c>
      <c r="U1040" s="19" t="n">
        <v>5.25</v>
      </c>
      <c r="V1040" s="19" t="n">
        <v>246</v>
      </c>
    </row>
    <row r="1041">
      <c r="A1041" s="19" t="inlineStr">
        <is>
          <t>맥쿼리인프라</t>
        </is>
      </c>
      <c r="B1041" s="19" t="inlineStr">
        <is>
          <t>088980</t>
        </is>
      </c>
      <c r="C1041" s="19" t="inlineStr">
        <is>
          <t>[초단타]</t>
        </is>
      </c>
      <c r="D1041" s="19" t="inlineStr">
        <is>
          <t>[정석방어]</t>
        </is>
      </c>
      <c r="E1041" s="19" t="inlineStr">
        <is>
          <t>+3%▶70% 익절 / +5%▶20% 익절 / +10%▶10% 익절</t>
        </is>
      </c>
      <c r="F1041" s="19" t="inlineStr">
        <is>
          <t>-3%▶70% 손절 / -5%▶20% 손절 / -10%▶10% 손절</t>
        </is>
      </c>
      <c r="G1041" s="19" t="inlineStr">
        <is>
          <t>2026-01-02</t>
        </is>
      </c>
      <c r="H1041" s="19" t="inlineStr">
        <is>
          <t>2026-06-08</t>
        </is>
      </c>
      <c r="I1041" s="19" t="inlineStr">
        <is>
          <t>예</t>
        </is>
      </c>
      <c r="J1041" s="19" t="n">
        <v>0.0005</v>
      </c>
      <c r="K1041" s="19" t="n">
        <v>0.0025</v>
      </c>
      <c r="L1041" s="19" t="n">
        <v>0.0007</v>
      </c>
      <c r="M1041" s="19" t="inlineStr">
        <is>
          <t>2026-01-28</t>
        </is>
      </c>
      <c r="N1041" s="19" t="n">
        <v>11197.83</v>
      </c>
      <c r="O1041" s="19" t="inlineStr">
        <is>
          <t>2026-06-01</t>
        </is>
      </c>
      <c r="P1041" s="19" t="n">
        <v>10812.43</v>
      </c>
      <c r="Q1041" s="19" t="inlineStr">
        <is>
          <t>1차 손절 도달(-3%)</t>
        </is>
      </c>
      <c r="R1041" s="19" t="n">
        <v>1</v>
      </c>
      <c r="S1041" s="19" t="n">
        <v>0</v>
      </c>
      <c r="T1041" s="19" t="n">
        <v>-3.44</v>
      </c>
      <c r="U1041" s="19" t="n">
        <v>-3.73</v>
      </c>
      <c r="V1041" s="19" t="n">
        <v>33</v>
      </c>
    </row>
    <row r="1042">
      <c r="A1042" s="19" t="inlineStr">
        <is>
          <t>맥쿼리인프라</t>
        </is>
      </c>
      <c r="B1042" s="19" t="inlineStr">
        <is>
          <t>088980</t>
        </is>
      </c>
      <c r="C1042" s="19" t="inlineStr">
        <is>
          <t>[초단타]</t>
        </is>
      </c>
      <c r="D1042" s="19" t="inlineStr">
        <is>
          <t>[변동성허용]</t>
        </is>
      </c>
      <c r="E1042" s="19" t="inlineStr">
        <is>
          <t>+3%▶70% 익절 / +5%▶20% 익절 / +10%▶10% 익절</t>
        </is>
      </c>
      <c r="F1042" s="19" t="inlineStr">
        <is>
          <t>-5%▶50% 손절 / -10%▶30% 손절 / -15%▶20% 손절</t>
        </is>
      </c>
      <c r="G1042" s="19" t="inlineStr">
        <is>
          <t>2026-01-02</t>
        </is>
      </c>
      <c r="H1042" s="19" t="inlineStr">
        <is>
          <t>2026-06-08</t>
        </is>
      </c>
      <c r="I1042" s="19" t="inlineStr">
        <is>
          <t>예</t>
        </is>
      </c>
      <c r="J1042" s="19" t="n">
        <v>0.0005</v>
      </c>
      <c r="K1042" s="19" t="n">
        <v>0.0025</v>
      </c>
      <c r="L1042" s="19" t="n">
        <v>0.0007</v>
      </c>
      <c r="M1042" s="19" t="inlineStr">
        <is>
          <t>2026-01-28</t>
        </is>
      </c>
      <c r="N1042" s="19" t="n">
        <v>11197.83</v>
      </c>
      <c r="O1042" s="19" t="inlineStr">
        <is>
          <t>2026-02-13</t>
        </is>
      </c>
      <c r="P1042" s="19" t="n">
        <v>11531.92</v>
      </c>
      <c r="Q1042" s="19" t="inlineStr">
        <is>
          <t>1차 익절 도달(3%)</t>
        </is>
      </c>
      <c r="R1042" s="19" t="n">
        <v>18</v>
      </c>
      <c r="S1042" s="19" t="n">
        <v>8</v>
      </c>
      <c r="T1042" s="19" t="n">
        <v>2.98</v>
      </c>
      <c r="U1042" s="19" t="n">
        <v>2.67</v>
      </c>
      <c r="V1042" s="19" t="n">
        <v>620</v>
      </c>
    </row>
    <row r="1043">
      <c r="A1043" s="19" t="inlineStr">
        <is>
          <t>맥쿼리인프라</t>
        </is>
      </c>
      <c r="B1043" s="19" t="inlineStr">
        <is>
          <t>088980</t>
        </is>
      </c>
      <c r="C1043" s="19" t="inlineStr">
        <is>
          <t>[초단타]</t>
        </is>
      </c>
      <c r="D1043" s="19" t="inlineStr">
        <is>
          <t>[변동성허용]</t>
        </is>
      </c>
      <c r="E1043" s="19" t="inlineStr">
        <is>
          <t>+3%▶70% 익절 / +5%▶20% 익절 / +10%▶10% 익절</t>
        </is>
      </c>
      <c r="F1043" s="19" t="inlineStr">
        <is>
          <t>-5%▶50% 손절 / -10%▶30% 손절 / -15%▶20% 손절</t>
        </is>
      </c>
      <c r="G1043" s="19" t="inlineStr">
        <is>
          <t>2026-01-02</t>
        </is>
      </c>
      <c r="H1043" s="19" t="inlineStr">
        <is>
          <t>2026-06-08</t>
        </is>
      </c>
      <c r="I1043" s="19" t="inlineStr">
        <is>
          <t>예</t>
        </is>
      </c>
      <c r="J1043" s="19" t="n">
        <v>0.0005</v>
      </c>
      <c r="K1043" s="19" t="n">
        <v>0.0025</v>
      </c>
      <c r="L1043" s="19" t="n">
        <v>0.0007</v>
      </c>
      <c r="M1043" s="19" t="inlineStr">
        <is>
          <t>2026-01-28</t>
        </is>
      </c>
      <c r="N1043" s="19" t="n">
        <v>11197.83</v>
      </c>
      <c r="O1043" s="19" t="inlineStr">
        <is>
          <t>2026-02-20</t>
        </is>
      </c>
      <c r="P1043" s="19" t="n">
        <v>11821.72</v>
      </c>
      <c r="Q1043" s="19" t="inlineStr">
        <is>
          <t>RSI 과열 부분청산</t>
        </is>
      </c>
      <c r="R1043" s="19" t="n">
        <v>7</v>
      </c>
      <c r="S1043" s="19" t="n">
        <v>1</v>
      </c>
      <c r="T1043" s="19" t="n">
        <v>5.57</v>
      </c>
      <c r="U1043" s="19" t="n">
        <v>5.25</v>
      </c>
      <c r="V1043" s="19" t="n">
        <v>246</v>
      </c>
    </row>
    <row r="1044">
      <c r="A1044" s="19" t="inlineStr">
        <is>
          <t>맥쿼리인프라</t>
        </is>
      </c>
      <c r="B1044" s="19" t="inlineStr">
        <is>
          <t>088980</t>
        </is>
      </c>
      <c r="C1044" s="19" t="inlineStr">
        <is>
          <t>[초단타]</t>
        </is>
      </c>
      <c r="D1044" s="19" t="inlineStr">
        <is>
          <t>[변동성허용]</t>
        </is>
      </c>
      <c r="E1044" s="19" t="inlineStr">
        <is>
          <t>+3%▶70% 익절 / +5%▶20% 익절 / +10%▶10% 익절</t>
        </is>
      </c>
      <c r="F1044" s="19" t="inlineStr">
        <is>
          <t>-5%▶50% 손절 / -10%▶30% 손절 / -15%▶20% 손절</t>
        </is>
      </c>
      <c r="G1044" s="19" t="inlineStr">
        <is>
          <t>2026-01-02</t>
        </is>
      </c>
      <c r="H1044" s="19" t="inlineStr">
        <is>
          <t>2026-06-08</t>
        </is>
      </c>
      <c r="I1044" s="19" t="inlineStr">
        <is>
          <t>예</t>
        </is>
      </c>
      <c r="J1044" s="19" t="n">
        <v>0.0005</v>
      </c>
      <c r="K1044" s="19" t="n">
        <v>0.0025</v>
      </c>
      <c r="L1044" s="19" t="n">
        <v>0.0007</v>
      </c>
      <c r="M1044" s="19" t="inlineStr">
        <is>
          <t>2026-01-28</t>
        </is>
      </c>
      <c r="N1044" s="19" t="n">
        <v>11197.83</v>
      </c>
      <c r="O1044" s="19" t="inlineStr">
        <is>
          <t>2026-06-08</t>
        </is>
      </c>
      <c r="P1044" s="19" t="n">
        <v>10807.43</v>
      </c>
      <c r="Q1044" s="19" t="inlineStr">
        <is>
          <t>백테스트 종료일 강제청산</t>
        </is>
      </c>
      <c r="R1044" s="19" t="n">
        <v>1</v>
      </c>
      <c r="S1044" s="19" t="n">
        <v>0</v>
      </c>
      <c r="T1044" s="19" t="n">
        <v>-3.49</v>
      </c>
      <c r="U1044" s="19" t="n">
        <v>-3.78</v>
      </c>
      <c r="V1044" s="19" t="n">
        <v>33</v>
      </c>
    </row>
    <row r="1045">
      <c r="A1045" s="19" t="inlineStr">
        <is>
          <t>맥쿼리인프라</t>
        </is>
      </c>
      <c r="B1045" s="19" t="inlineStr">
        <is>
          <t>088980</t>
        </is>
      </c>
      <c r="C1045" s="19" t="inlineStr">
        <is>
          <t>[초단타]</t>
        </is>
      </c>
      <c r="D1045" s="19" t="inlineStr">
        <is>
          <t>[버티기형]</t>
        </is>
      </c>
      <c r="E1045" s="19" t="inlineStr">
        <is>
          <t>+3%▶70% 익절 / +5%▶20% 익절 / +10%▶10% 익절</t>
        </is>
      </c>
      <c r="F1045" s="19" t="inlineStr">
        <is>
          <t>-5%▶40% 손절 / -15%▶30% 손절 / -20%▶30% 손절</t>
        </is>
      </c>
      <c r="G1045" s="19" t="inlineStr">
        <is>
          <t>2026-01-02</t>
        </is>
      </c>
      <c r="H1045" s="19" t="inlineStr">
        <is>
          <t>2026-06-08</t>
        </is>
      </c>
      <c r="I1045" s="19" t="inlineStr">
        <is>
          <t>예</t>
        </is>
      </c>
      <c r="J1045" s="19" t="n">
        <v>0.0005</v>
      </c>
      <c r="K1045" s="19" t="n">
        <v>0.0025</v>
      </c>
      <c r="L1045" s="19" t="n">
        <v>0.0007</v>
      </c>
      <c r="M1045" s="19" t="inlineStr">
        <is>
          <t>2026-01-28</t>
        </is>
      </c>
      <c r="N1045" s="19" t="n">
        <v>11197.83</v>
      </c>
      <c r="O1045" s="19" t="inlineStr">
        <is>
          <t>2026-02-13</t>
        </is>
      </c>
      <c r="P1045" s="19" t="n">
        <v>11531.92</v>
      </c>
      <c r="Q1045" s="19" t="inlineStr">
        <is>
          <t>1차 익절 도달(3%)</t>
        </is>
      </c>
      <c r="R1045" s="19" t="n">
        <v>18</v>
      </c>
      <c r="S1045" s="19" t="n">
        <v>8</v>
      </c>
      <c r="T1045" s="19" t="n">
        <v>2.98</v>
      </c>
      <c r="U1045" s="19" t="n">
        <v>2.67</v>
      </c>
      <c r="V1045" s="19" t="n">
        <v>620</v>
      </c>
    </row>
    <row r="1046">
      <c r="A1046" s="19" t="inlineStr">
        <is>
          <t>맥쿼리인프라</t>
        </is>
      </c>
      <c r="B1046" s="19" t="inlineStr">
        <is>
          <t>088980</t>
        </is>
      </c>
      <c r="C1046" s="19" t="inlineStr">
        <is>
          <t>[초단타]</t>
        </is>
      </c>
      <c r="D1046" s="19" t="inlineStr">
        <is>
          <t>[버티기형]</t>
        </is>
      </c>
      <c r="E1046" s="19" t="inlineStr">
        <is>
          <t>+3%▶70% 익절 / +5%▶20% 익절 / +10%▶10% 익절</t>
        </is>
      </c>
      <c r="F1046" s="19" t="inlineStr">
        <is>
          <t>-5%▶40% 손절 / -15%▶30% 손절 / -20%▶30% 손절</t>
        </is>
      </c>
      <c r="G1046" s="19" t="inlineStr">
        <is>
          <t>2026-01-02</t>
        </is>
      </c>
      <c r="H1046" s="19" t="inlineStr">
        <is>
          <t>2026-06-08</t>
        </is>
      </c>
      <c r="I1046" s="19" t="inlineStr">
        <is>
          <t>예</t>
        </is>
      </c>
      <c r="J1046" s="19" t="n">
        <v>0.0005</v>
      </c>
      <c r="K1046" s="19" t="n">
        <v>0.0025</v>
      </c>
      <c r="L1046" s="19" t="n">
        <v>0.0007</v>
      </c>
      <c r="M1046" s="19" t="inlineStr">
        <is>
          <t>2026-01-28</t>
        </is>
      </c>
      <c r="N1046" s="19" t="n">
        <v>11197.83</v>
      </c>
      <c r="O1046" s="19" t="inlineStr">
        <is>
          <t>2026-02-20</t>
        </is>
      </c>
      <c r="P1046" s="19" t="n">
        <v>11821.72</v>
      </c>
      <c r="Q1046" s="19" t="inlineStr">
        <is>
          <t>RSI 과열 부분청산</t>
        </is>
      </c>
      <c r="R1046" s="19" t="n">
        <v>7</v>
      </c>
      <c r="S1046" s="19" t="n">
        <v>1</v>
      </c>
      <c r="T1046" s="19" t="n">
        <v>5.57</v>
      </c>
      <c r="U1046" s="19" t="n">
        <v>5.25</v>
      </c>
      <c r="V1046" s="19" t="n">
        <v>246</v>
      </c>
    </row>
    <row r="1047">
      <c r="A1047" s="19" t="inlineStr">
        <is>
          <t>맥쿼리인프라</t>
        </is>
      </c>
      <c r="B1047" s="19" t="inlineStr">
        <is>
          <t>088980</t>
        </is>
      </c>
      <c r="C1047" s="19" t="inlineStr">
        <is>
          <t>[초단타]</t>
        </is>
      </c>
      <c r="D1047" s="19" t="inlineStr">
        <is>
          <t>[버티기형]</t>
        </is>
      </c>
      <c r="E1047" s="19" t="inlineStr">
        <is>
          <t>+3%▶70% 익절 / +5%▶20% 익절 / +10%▶10% 익절</t>
        </is>
      </c>
      <c r="F1047" s="19" t="inlineStr">
        <is>
          <t>-5%▶40% 손절 / -15%▶30% 손절 / -20%▶30% 손절</t>
        </is>
      </c>
      <c r="G1047" s="19" t="inlineStr">
        <is>
          <t>2026-01-02</t>
        </is>
      </c>
      <c r="H1047" s="19" t="inlineStr">
        <is>
          <t>2026-06-08</t>
        </is>
      </c>
      <c r="I1047" s="19" t="inlineStr">
        <is>
          <t>예</t>
        </is>
      </c>
      <c r="J1047" s="19" t="n">
        <v>0.0005</v>
      </c>
      <c r="K1047" s="19" t="n">
        <v>0.0025</v>
      </c>
      <c r="L1047" s="19" t="n">
        <v>0.0007</v>
      </c>
      <c r="M1047" s="19" t="inlineStr">
        <is>
          <t>2026-01-28</t>
        </is>
      </c>
      <c r="N1047" s="19" t="n">
        <v>11197.83</v>
      </c>
      <c r="O1047" s="19" t="inlineStr">
        <is>
          <t>2026-06-08</t>
        </is>
      </c>
      <c r="P1047" s="19" t="n">
        <v>10807.43</v>
      </c>
      <c r="Q1047" s="19" t="inlineStr">
        <is>
          <t>백테스트 종료일 강제청산</t>
        </is>
      </c>
      <c r="R1047" s="19" t="n">
        <v>1</v>
      </c>
      <c r="S1047" s="19" t="n">
        <v>0</v>
      </c>
      <c r="T1047" s="19" t="n">
        <v>-3.49</v>
      </c>
      <c r="U1047" s="19" t="n">
        <v>-3.78</v>
      </c>
      <c r="V1047" s="19" t="n">
        <v>33</v>
      </c>
    </row>
    <row r="1048">
      <c r="A1048" s="19" t="inlineStr">
        <is>
          <t>맥쿼리인프라</t>
        </is>
      </c>
      <c r="B1048" s="19" t="inlineStr">
        <is>
          <t>088980</t>
        </is>
      </c>
      <c r="C1048" s="19" t="inlineStr">
        <is>
          <t>[단기스윙]</t>
        </is>
      </c>
      <c r="D1048" s="19" t="inlineStr">
        <is>
          <t>[칼손절]</t>
        </is>
      </c>
      <c r="E1048" s="19" t="inlineStr">
        <is>
          <t>+5%▶60% 익절 / +10%▶30% 익절 / +20%▶10% 익절</t>
        </is>
      </c>
      <c r="F1048" s="19" t="inlineStr">
        <is>
          <t>-2%▶80% 손절 / -4%▶10% 손절 / -6%▶10% 손절</t>
        </is>
      </c>
      <c r="G1048" s="19" t="inlineStr">
        <is>
          <t>2026-01-02</t>
        </is>
      </c>
      <c r="H1048" s="19" t="inlineStr">
        <is>
          <t>2026-06-08</t>
        </is>
      </c>
      <c r="I1048" s="19" t="inlineStr">
        <is>
          <t>예</t>
        </is>
      </c>
      <c r="J1048" s="19" t="n">
        <v>0.0005</v>
      </c>
      <c r="K1048" s="19" t="n">
        <v>0.0025</v>
      </c>
      <c r="L1048" s="19" t="n">
        <v>0.0007</v>
      </c>
      <c r="M1048" s="19" t="inlineStr">
        <is>
          <t>2026-01-28</t>
        </is>
      </c>
      <c r="N1048" s="19" t="n">
        <v>11197.83</v>
      </c>
      <c r="O1048" s="19" t="inlineStr">
        <is>
          <t>2026-02-20</t>
        </is>
      </c>
      <c r="P1048" s="19" t="n">
        <v>11821.72</v>
      </c>
      <c r="Q1048" s="19" t="inlineStr">
        <is>
          <t>RSI 과열 부분청산</t>
        </is>
      </c>
      <c r="R1048" s="19" t="n">
        <v>23</v>
      </c>
      <c r="S1048" s="19" t="n">
        <v>3</v>
      </c>
      <c r="T1048" s="19" t="n">
        <v>5.57</v>
      </c>
      <c r="U1048" s="19" t="n">
        <v>5.25</v>
      </c>
      <c r="V1048" s="19" t="n">
        <v>809</v>
      </c>
    </row>
    <row r="1049">
      <c r="A1049" s="19" t="inlineStr">
        <is>
          <t>맥쿼리인프라</t>
        </is>
      </c>
      <c r="B1049" s="19" t="inlineStr">
        <is>
          <t>088980</t>
        </is>
      </c>
      <c r="C1049" s="19" t="inlineStr">
        <is>
          <t>[단기스윙]</t>
        </is>
      </c>
      <c r="D1049" s="19" t="inlineStr">
        <is>
          <t>[칼손절]</t>
        </is>
      </c>
      <c r="E1049" s="19" t="inlineStr">
        <is>
          <t>+5%▶60% 익절 / +10%▶30% 익절 / +20%▶10% 익절</t>
        </is>
      </c>
      <c r="F1049" s="19" t="inlineStr">
        <is>
          <t>-2%▶80% 손절 / -4%▶10% 손절 / -6%▶10% 손절</t>
        </is>
      </c>
      <c r="G1049" s="19" t="inlineStr">
        <is>
          <t>2026-01-02</t>
        </is>
      </c>
      <c r="H1049" s="19" t="inlineStr">
        <is>
          <t>2026-06-08</t>
        </is>
      </c>
      <c r="I1049" s="19" t="inlineStr">
        <is>
          <t>예</t>
        </is>
      </c>
      <c r="J1049" s="19" t="n">
        <v>0.0005</v>
      </c>
      <c r="K1049" s="19" t="n">
        <v>0.0025</v>
      </c>
      <c r="L1049" s="19" t="n">
        <v>0.0007</v>
      </c>
      <c r="M1049" s="19" t="inlineStr">
        <is>
          <t>2026-01-28</t>
        </is>
      </c>
      <c r="N1049" s="19" t="n">
        <v>11197.83</v>
      </c>
      <c r="O1049" s="19" t="inlineStr">
        <is>
          <t>2026-05-29</t>
        </is>
      </c>
      <c r="P1049" s="19" t="n">
        <v>10952.33</v>
      </c>
      <c r="Q1049" s="19" t="inlineStr">
        <is>
          <t>1차 손절 도달(-2%)</t>
        </is>
      </c>
      <c r="R1049" s="19" t="n">
        <v>3</v>
      </c>
      <c r="S1049" s="19" t="n">
        <v>0</v>
      </c>
      <c r="T1049" s="19" t="n">
        <v>-2.19</v>
      </c>
      <c r="U1049" s="19" t="n">
        <v>-2.49</v>
      </c>
      <c r="V1049" s="19" t="n">
        <v>99</v>
      </c>
    </row>
    <row r="1050">
      <c r="A1050" s="19" t="inlineStr">
        <is>
          <t>맥쿼리인프라</t>
        </is>
      </c>
      <c r="B1050" s="19" t="inlineStr">
        <is>
          <t>088980</t>
        </is>
      </c>
      <c r="C1050" s="19" t="inlineStr">
        <is>
          <t>[단기스윙]</t>
        </is>
      </c>
      <c r="D1050" s="19" t="inlineStr">
        <is>
          <t>[정석방어]</t>
        </is>
      </c>
      <c r="E1050" s="19" t="inlineStr">
        <is>
          <t>+5%▶60% 익절 / +10%▶30% 익절 / +20%▶10% 익절</t>
        </is>
      </c>
      <c r="F1050" s="19" t="inlineStr">
        <is>
          <t>-3%▶70% 손절 / -5%▶20% 손절 / -10%▶10% 손절</t>
        </is>
      </c>
      <c r="G1050" s="19" t="inlineStr">
        <is>
          <t>2026-01-02</t>
        </is>
      </c>
      <c r="H1050" s="19" t="inlineStr">
        <is>
          <t>2026-06-08</t>
        </is>
      </c>
      <c r="I1050" s="19" t="inlineStr">
        <is>
          <t>예</t>
        </is>
      </c>
      <c r="J1050" s="19" t="n">
        <v>0.0005</v>
      </c>
      <c r="K1050" s="19" t="n">
        <v>0.0025</v>
      </c>
      <c r="L1050" s="19" t="n">
        <v>0.0007</v>
      </c>
      <c r="M1050" s="19" t="inlineStr">
        <is>
          <t>2026-01-28</t>
        </is>
      </c>
      <c r="N1050" s="19" t="n">
        <v>11197.83</v>
      </c>
      <c r="O1050" s="19" t="inlineStr">
        <is>
          <t>2026-02-20</t>
        </is>
      </c>
      <c r="P1050" s="19" t="n">
        <v>11821.72</v>
      </c>
      <c r="Q1050" s="19" t="inlineStr">
        <is>
          <t>RSI 과열 부분청산</t>
        </is>
      </c>
      <c r="R1050" s="19" t="n">
        <v>23</v>
      </c>
      <c r="S1050" s="19" t="n">
        <v>3</v>
      </c>
      <c r="T1050" s="19" t="n">
        <v>5.57</v>
      </c>
      <c r="U1050" s="19" t="n">
        <v>5.25</v>
      </c>
      <c r="V1050" s="19" t="n">
        <v>809</v>
      </c>
    </row>
    <row r="1051">
      <c r="A1051" s="19" t="inlineStr">
        <is>
          <t>맥쿼리인프라</t>
        </is>
      </c>
      <c r="B1051" s="19" t="inlineStr">
        <is>
          <t>088980</t>
        </is>
      </c>
      <c r="C1051" s="19" t="inlineStr">
        <is>
          <t>[단기스윙]</t>
        </is>
      </c>
      <c r="D1051" s="19" t="inlineStr">
        <is>
          <t>[정석방어]</t>
        </is>
      </c>
      <c r="E1051" s="19" t="inlineStr">
        <is>
          <t>+5%▶60% 익절 / +10%▶30% 익절 / +20%▶10% 익절</t>
        </is>
      </c>
      <c r="F1051" s="19" t="inlineStr">
        <is>
          <t>-3%▶70% 손절 / -5%▶20% 손절 / -10%▶10% 손절</t>
        </is>
      </c>
      <c r="G1051" s="19" t="inlineStr">
        <is>
          <t>2026-01-02</t>
        </is>
      </c>
      <c r="H1051" s="19" t="inlineStr">
        <is>
          <t>2026-06-08</t>
        </is>
      </c>
      <c r="I1051" s="19" t="inlineStr">
        <is>
          <t>예</t>
        </is>
      </c>
      <c r="J1051" s="19" t="n">
        <v>0.0005</v>
      </c>
      <c r="K1051" s="19" t="n">
        <v>0.0025</v>
      </c>
      <c r="L1051" s="19" t="n">
        <v>0.0007</v>
      </c>
      <c r="M1051" s="19" t="inlineStr">
        <is>
          <t>2026-01-28</t>
        </is>
      </c>
      <c r="N1051" s="19" t="n">
        <v>11197.83</v>
      </c>
      <c r="O1051" s="19" t="inlineStr">
        <is>
          <t>2026-06-01</t>
        </is>
      </c>
      <c r="P1051" s="19" t="n">
        <v>10812.43</v>
      </c>
      <c r="Q1051" s="19" t="inlineStr">
        <is>
          <t>1차 손절 도달(-3%)</t>
        </is>
      </c>
      <c r="R1051" s="19" t="n">
        <v>3</v>
      </c>
      <c r="S1051" s="19" t="n">
        <v>0</v>
      </c>
      <c r="T1051" s="19" t="n">
        <v>-3.44</v>
      </c>
      <c r="U1051" s="19" t="n">
        <v>-3.73</v>
      </c>
      <c r="V1051" s="19" t="n">
        <v>98</v>
      </c>
    </row>
    <row r="1052">
      <c r="A1052" s="19" t="inlineStr">
        <is>
          <t>맥쿼리인프라</t>
        </is>
      </c>
      <c r="B1052" s="19" t="inlineStr">
        <is>
          <t>088980</t>
        </is>
      </c>
      <c r="C1052" s="19" t="inlineStr">
        <is>
          <t>[단기스윙]</t>
        </is>
      </c>
      <c r="D1052" s="19" t="inlineStr">
        <is>
          <t>[변동성허용]</t>
        </is>
      </c>
      <c r="E1052" s="19" t="inlineStr">
        <is>
          <t>+5%▶60% 익절 / +10%▶30% 익절 / +20%▶10% 익절</t>
        </is>
      </c>
      <c r="F1052" s="19" t="inlineStr">
        <is>
          <t>-5%▶50% 손절 / -10%▶30% 손절 / -15%▶20% 손절</t>
        </is>
      </c>
      <c r="G1052" s="19" t="inlineStr">
        <is>
          <t>2026-01-02</t>
        </is>
      </c>
      <c r="H1052" s="19" t="inlineStr">
        <is>
          <t>2026-06-08</t>
        </is>
      </c>
      <c r="I1052" s="19" t="inlineStr">
        <is>
          <t>예</t>
        </is>
      </c>
      <c r="J1052" s="19" t="n">
        <v>0.0005</v>
      </c>
      <c r="K1052" s="19" t="n">
        <v>0.0025</v>
      </c>
      <c r="L1052" s="19" t="n">
        <v>0.0007</v>
      </c>
      <c r="M1052" s="19" t="inlineStr">
        <is>
          <t>2026-01-28</t>
        </is>
      </c>
      <c r="N1052" s="19" t="n">
        <v>11197.83</v>
      </c>
      <c r="O1052" s="19" t="inlineStr">
        <is>
          <t>2026-02-20</t>
        </is>
      </c>
      <c r="P1052" s="19" t="n">
        <v>11821.72</v>
      </c>
      <c r="Q1052" s="19" t="inlineStr">
        <is>
          <t>RSI 과열 부분청산</t>
        </is>
      </c>
      <c r="R1052" s="19" t="n">
        <v>23</v>
      </c>
      <c r="S1052" s="19" t="n">
        <v>3</v>
      </c>
      <c r="T1052" s="19" t="n">
        <v>5.57</v>
      </c>
      <c r="U1052" s="19" t="n">
        <v>5.25</v>
      </c>
      <c r="V1052" s="19" t="n">
        <v>809</v>
      </c>
    </row>
    <row r="1053">
      <c r="A1053" s="19" t="inlineStr">
        <is>
          <t>맥쿼리인프라</t>
        </is>
      </c>
      <c r="B1053" s="19" t="inlineStr">
        <is>
          <t>088980</t>
        </is>
      </c>
      <c r="C1053" s="19" t="inlineStr">
        <is>
          <t>[단기스윙]</t>
        </is>
      </c>
      <c r="D1053" s="19" t="inlineStr">
        <is>
          <t>[변동성허용]</t>
        </is>
      </c>
      <c r="E1053" s="19" t="inlineStr">
        <is>
          <t>+5%▶60% 익절 / +10%▶30% 익절 / +20%▶10% 익절</t>
        </is>
      </c>
      <c r="F1053" s="19" t="inlineStr">
        <is>
          <t>-5%▶50% 손절 / -10%▶30% 손절 / -15%▶20% 손절</t>
        </is>
      </c>
      <c r="G1053" s="19" t="inlineStr">
        <is>
          <t>2026-01-02</t>
        </is>
      </c>
      <c r="H1053" s="19" t="inlineStr">
        <is>
          <t>2026-06-08</t>
        </is>
      </c>
      <c r="I1053" s="19" t="inlineStr">
        <is>
          <t>예</t>
        </is>
      </c>
      <c r="J1053" s="19" t="n">
        <v>0.0005</v>
      </c>
      <c r="K1053" s="19" t="n">
        <v>0.0025</v>
      </c>
      <c r="L1053" s="19" t="n">
        <v>0.0007</v>
      </c>
      <c r="M1053" s="19" t="inlineStr">
        <is>
          <t>2026-01-28</t>
        </is>
      </c>
      <c r="N1053" s="19" t="n">
        <v>11197.83</v>
      </c>
      <c r="O1053" s="19" t="inlineStr">
        <is>
          <t>2026-06-08</t>
        </is>
      </c>
      <c r="P1053" s="19" t="n">
        <v>10807.43</v>
      </c>
      <c r="Q1053" s="19" t="inlineStr">
        <is>
          <t>백테스트 종료일 강제청산</t>
        </is>
      </c>
      <c r="R1053" s="19" t="n">
        <v>3</v>
      </c>
      <c r="S1053" s="19" t="n">
        <v>0</v>
      </c>
      <c r="T1053" s="19" t="n">
        <v>-3.49</v>
      </c>
      <c r="U1053" s="19" t="n">
        <v>-3.78</v>
      </c>
      <c r="V1053" s="19" t="n">
        <v>98</v>
      </c>
    </row>
    <row r="1054">
      <c r="A1054" s="19" t="inlineStr">
        <is>
          <t>맥쿼리인프라</t>
        </is>
      </c>
      <c r="B1054" s="19" t="inlineStr">
        <is>
          <t>088980</t>
        </is>
      </c>
      <c r="C1054" s="19" t="inlineStr">
        <is>
          <t>[단기스윙]</t>
        </is>
      </c>
      <c r="D1054" s="19" t="inlineStr">
        <is>
          <t>[버티기형]</t>
        </is>
      </c>
      <c r="E1054" s="19" t="inlineStr">
        <is>
          <t>+5%▶60% 익절 / +10%▶30% 익절 / +20%▶10% 익절</t>
        </is>
      </c>
      <c r="F1054" s="19" t="inlineStr">
        <is>
          <t>-5%▶40% 손절 / -15%▶30% 손절 / -20%▶30% 손절</t>
        </is>
      </c>
      <c r="G1054" s="19" t="inlineStr">
        <is>
          <t>2026-01-02</t>
        </is>
      </c>
      <c r="H1054" s="19" t="inlineStr">
        <is>
          <t>2026-06-08</t>
        </is>
      </c>
      <c r="I1054" s="19" t="inlineStr">
        <is>
          <t>예</t>
        </is>
      </c>
      <c r="J1054" s="19" t="n">
        <v>0.0005</v>
      </c>
      <c r="K1054" s="19" t="n">
        <v>0.0025</v>
      </c>
      <c r="L1054" s="19" t="n">
        <v>0.0007</v>
      </c>
      <c r="M1054" s="19" t="inlineStr">
        <is>
          <t>2026-01-28</t>
        </is>
      </c>
      <c r="N1054" s="19" t="n">
        <v>11197.83</v>
      </c>
      <c r="O1054" s="19" t="inlineStr">
        <is>
          <t>2026-02-20</t>
        </is>
      </c>
      <c r="P1054" s="19" t="n">
        <v>11821.72</v>
      </c>
      <c r="Q1054" s="19" t="inlineStr">
        <is>
          <t>RSI 과열 부분청산</t>
        </is>
      </c>
      <c r="R1054" s="19" t="n">
        <v>23</v>
      </c>
      <c r="S1054" s="19" t="n">
        <v>3</v>
      </c>
      <c r="T1054" s="19" t="n">
        <v>5.57</v>
      </c>
      <c r="U1054" s="19" t="n">
        <v>5.25</v>
      </c>
      <c r="V1054" s="19" t="n">
        <v>809</v>
      </c>
    </row>
    <row r="1055">
      <c r="A1055" s="19" t="inlineStr">
        <is>
          <t>맥쿼리인프라</t>
        </is>
      </c>
      <c r="B1055" s="19" t="inlineStr">
        <is>
          <t>088980</t>
        </is>
      </c>
      <c r="C1055" s="19" t="inlineStr">
        <is>
          <t>[단기스윙]</t>
        </is>
      </c>
      <c r="D1055" s="19" t="inlineStr">
        <is>
          <t>[버티기형]</t>
        </is>
      </c>
      <c r="E1055" s="19" t="inlineStr">
        <is>
          <t>+5%▶60% 익절 / +10%▶30% 익절 / +20%▶10% 익절</t>
        </is>
      </c>
      <c r="F1055" s="19" t="inlineStr">
        <is>
          <t>-5%▶40% 손절 / -15%▶30% 손절 / -20%▶30% 손절</t>
        </is>
      </c>
      <c r="G1055" s="19" t="inlineStr">
        <is>
          <t>2026-01-02</t>
        </is>
      </c>
      <c r="H1055" s="19" t="inlineStr">
        <is>
          <t>2026-06-08</t>
        </is>
      </c>
      <c r="I1055" s="19" t="inlineStr">
        <is>
          <t>예</t>
        </is>
      </c>
      <c r="J1055" s="19" t="n">
        <v>0.0005</v>
      </c>
      <c r="K1055" s="19" t="n">
        <v>0.0025</v>
      </c>
      <c r="L1055" s="19" t="n">
        <v>0.0007</v>
      </c>
      <c r="M1055" s="19" t="inlineStr">
        <is>
          <t>2026-01-28</t>
        </is>
      </c>
      <c r="N1055" s="19" t="n">
        <v>11197.83</v>
      </c>
      <c r="O1055" s="19" t="inlineStr">
        <is>
          <t>2026-06-08</t>
        </is>
      </c>
      <c r="P1055" s="19" t="n">
        <v>10807.43</v>
      </c>
      <c r="Q1055" s="19" t="inlineStr">
        <is>
          <t>백테스트 종료일 강제청산</t>
        </is>
      </c>
      <c r="R1055" s="19" t="n">
        <v>3</v>
      </c>
      <c r="S1055" s="19" t="n">
        <v>0</v>
      </c>
      <c r="T1055" s="19" t="n">
        <v>-3.49</v>
      </c>
      <c r="U1055" s="19" t="n">
        <v>-3.78</v>
      </c>
      <c r="V1055" s="19" t="n">
        <v>98</v>
      </c>
    </row>
    <row r="1056">
      <c r="A1056" s="19" t="inlineStr">
        <is>
          <t>맥쿼리인프라</t>
        </is>
      </c>
      <c r="B1056" s="19" t="inlineStr">
        <is>
          <t>088980</t>
        </is>
      </c>
      <c r="C1056" s="19" t="inlineStr">
        <is>
          <t>[대표님룰]</t>
        </is>
      </c>
      <c r="D1056" s="19" t="inlineStr">
        <is>
          <t>[칼손절]</t>
        </is>
      </c>
      <c r="E1056" s="19" t="inlineStr">
        <is>
          <t>+5%▶60% 익절 / +10%▶30% 익절 / +30%▶10% 익절</t>
        </is>
      </c>
      <c r="F1056" s="19" t="inlineStr">
        <is>
          <t>-2%▶80% 손절 / -4%▶10% 손절 / -6%▶10% 손절</t>
        </is>
      </c>
      <c r="G1056" s="19" t="inlineStr">
        <is>
          <t>2026-01-02</t>
        </is>
      </c>
      <c r="H1056" s="19" t="inlineStr">
        <is>
          <t>2026-06-08</t>
        </is>
      </c>
      <c r="I1056" s="19" t="inlineStr">
        <is>
          <t>예</t>
        </is>
      </c>
      <c r="J1056" s="19" t="n">
        <v>0.0005</v>
      </c>
      <c r="K1056" s="19" t="n">
        <v>0.0025</v>
      </c>
      <c r="L1056" s="19" t="n">
        <v>0.0007</v>
      </c>
      <c r="M1056" s="19" t="inlineStr">
        <is>
          <t>2026-01-28</t>
        </is>
      </c>
      <c r="N1056" s="19" t="n">
        <v>11197.83</v>
      </c>
      <c r="O1056" s="19" t="inlineStr">
        <is>
          <t>2026-02-20</t>
        </is>
      </c>
      <c r="P1056" s="19" t="n">
        <v>11821.72</v>
      </c>
      <c r="Q1056" s="19" t="inlineStr">
        <is>
          <t>RSI 과열 부분청산</t>
        </is>
      </c>
      <c r="R1056" s="19" t="n">
        <v>23</v>
      </c>
      <c r="S1056" s="19" t="n">
        <v>3</v>
      </c>
      <c r="T1056" s="19" t="n">
        <v>5.57</v>
      </c>
      <c r="U1056" s="19" t="n">
        <v>5.25</v>
      </c>
      <c r="V1056" s="19" t="n">
        <v>809</v>
      </c>
    </row>
    <row r="1057">
      <c r="A1057" s="19" t="inlineStr">
        <is>
          <t>맥쿼리인프라</t>
        </is>
      </c>
      <c r="B1057" s="19" t="inlineStr">
        <is>
          <t>088980</t>
        </is>
      </c>
      <c r="C1057" s="19" t="inlineStr">
        <is>
          <t>[대표님룰]</t>
        </is>
      </c>
      <c r="D1057" s="19" t="inlineStr">
        <is>
          <t>[칼손절]</t>
        </is>
      </c>
      <c r="E1057" s="19" t="inlineStr">
        <is>
          <t>+5%▶60% 익절 / +10%▶30% 익절 / +30%▶10% 익절</t>
        </is>
      </c>
      <c r="F1057" s="19" t="inlineStr">
        <is>
          <t>-2%▶80% 손절 / -4%▶10% 손절 / -6%▶10% 손절</t>
        </is>
      </c>
      <c r="G1057" s="19" t="inlineStr">
        <is>
          <t>2026-01-02</t>
        </is>
      </c>
      <c r="H1057" s="19" t="inlineStr">
        <is>
          <t>2026-06-08</t>
        </is>
      </c>
      <c r="I1057" s="19" t="inlineStr">
        <is>
          <t>예</t>
        </is>
      </c>
      <c r="J1057" s="19" t="n">
        <v>0.0005</v>
      </c>
      <c r="K1057" s="19" t="n">
        <v>0.0025</v>
      </c>
      <c r="L1057" s="19" t="n">
        <v>0.0007</v>
      </c>
      <c r="M1057" s="19" t="inlineStr">
        <is>
          <t>2026-01-28</t>
        </is>
      </c>
      <c r="N1057" s="19" t="n">
        <v>11197.83</v>
      </c>
      <c r="O1057" s="19" t="inlineStr">
        <is>
          <t>2026-05-29</t>
        </is>
      </c>
      <c r="P1057" s="19" t="n">
        <v>10952.33</v>
      </c>
      <c r="Q1057" s="19" t="inlineStr">
        <is>
          <t>1차 손절 도달(-2%)</t>
        </is>
      </c>
      <c r="R1057" s="19" t="n">
        <v>3</v>
      </c>
      <c r="S1057" s="19" t="n">
        <v>0</v>
      </c>
      <c r="T1057" s="19" t="n">
        <v>-2.19</v>
      </c>
      <c r="U1057" s="19" t="n">
        <v>-2.49</v>
      </c>
      <c r="V1057" s="19" t="n">
        <v>99</v>
      </c>
    </row>
    <row r="1058">
      <c r="A1058" s="19" t="inlineStr">
        <is>
          <t>맥쿼리인프라</t>
        </is>
      </c>
      <c r="B1058" s="19" t="inlineStr">
        <is>
          <t>088980</t>
        </is>
      </c>
      <c r="C1058" s="19" t="inlineStr">
        <is>
          <t>[대표님룰]</t>
        </is>
      </c>
      <c r="D1058" s="19" t="inlineStr">
        <is>
          <t>[정석방어]</t>
        </is>
      </c>
      <c r="E1058" s="19" t="inlineStr">
        <is>
          <t>+5%▶60% 익절 / +10%▶30% 익절 / +30%▶10% 익절</t>
        </is>
      </c>
      <c r="F1058" s="19" t="inlineStr">
        <is>
          <t>-3%▶70% 손절 / -5%▶20% 손절 / -10%▶10% 손절</t>
        </is>
      </c>
      <c r="G1058" s="19" t="inlineStr">
        <is>
          <t>2026-01-02</t>
        </is>
      </c>
      <c r="H1058" s="19" t="inlineStr">
        <is>
          <t>2026-06-08</t>
        </is>
      </c>
      <c r="I1058" s="19" t="inlineStr">
        <is>
          <t>예</t>
        </is>
      </c>
      <c r="J1058" s="19" t="n">
        <v>0.0005</v>
      </c>
      <c r="K1058" s="19" t="n">
        <v>0.0025</v>
      </c>
      <c r="L1058" s="19" t="n">
        <v>0.0007</v>
      </c>
      <c r="M1058" s="19" t="inlineStr">
        <is>
          <t>2026-01-28</t>
        </is>
      </c>
      <c r="N1058" s="19" t="n">
        <v>11197.83</v>
      </c>
      <c r="O1058" s="19" t="inlineStr">
        <is>
          <t>2026-02-20</t>
        </is>
      </c>
      <c r="P1058" s="19" t="n">
        <v>11821.72</v>
      </c>
      <c r="Q1058" s="19" t="inlineStr">
        <is>
          <t>RSI 과열 부분청산</t>
        </is>
      </c>
      <c r="R1058" s="19" t="n">
        <v>23</v>
      </c>
      <c r="S1058" s="19" t="n">
        <v>3</v>
      </c>
      <c r="T1058" s="19" t="n">
        <v>5.57</v>
      </c>
      <c r="U1058" s="19" t="n">
        <v>5.25</v>
      </c>
      <c r="V1058" s="19" t="n">
        <v>809</v>
      </c>
    </row>
    <row r="1059">
      <c r="A1059" s="19" t="inlineStr">
        <is>
          <t>맥쿼리인프라</t>
        </is>
      </c>
      <c r="B1059" s="19" t="inlineStr">
        <is>
          <t>088980</t>
        </is>
      </c>
      <c r="C1059" s="19" t="inlineStr">
        <is>
          <t>[대표님룰]</t>
        </is>
      </c>
      <c r="D1059" s="19" t="inlineStr">
        <is>
          <t>[정석방어]</t>
        </is>
      </c>
      <c r="E1059" s="19" t="inlineStr">
        <is>
          <t>+5%▶60% 익절 / +10%▶30% 익절 / +30%▶10% 익절</t>
        </is>
      </c>
      <c r="F1059" s="19" t="inlineStr">
        <is>
          <t>-3%▶70% 손절 / -5%▶20% 손절 / -10%▶10% 손절</t>
        </is>
      </c>
      <c r="G1059" s="19" t="inlineStr">
        <is>
          <t>2026-01-02</t>
        </is>
      </c>
      <c r="H1059" s="19" t="inlineStr">
        <is>
          <t>2026-06-08</t>
        </is>
      </c>
      <c r="I1059" s="19" t="inlineStr">
        <is>
          <t>예</t>
        </is>
      </c>
      <c r="J1059" s="19" t="n">
        <v>0.0005</v>
      </c>
      <c r="K1059" s="19" t="n">
        <v>0.0025</v>
      </c>
      <c r="L1059" s="19" t="n">
        <v>0.0007</v>
      </c>
      <c r="M1059" s="19" t="inlineStr">
        <is>
          <t>2026-01-28</t>
        </is>
      </c>
      <c r="N1059" s="19" t="n">
        <v>11197.83</v>
      </c>
      <c r="O1059" s="19" t="inlineStr">
        <is>
          <t>2026-06-01</t>
        </is>
      </c>
      <c r="P1059" s="19" t="n">
        <v>10812.43</v>
      </c>
      <c r="Q1059" s="19" t="inlineStr">
        <is>
          <t>1차 손절 도달(-3%)</t>
        </is>
      </c>
      <c r="R1059" s="19" t="n">
        <v>3</v>
      </c>
      <c r="S1059" s="19" t="n">
        <v>0</v>
      </c>
      <c r="T1059" s="19" t="n">
        <v>-3.44</v>
      </c>
      <c r="U1059" s="19" t="n">
        <v>-3.73</v>
      </c>
      <c r="V1059" s="19" t="n">
        <v>98</v>
      </c>
    </row>
    <row r="1060">
      <c r="A1060" s="19" t="inlineStr">
        <is>
          <t>맥쿼리인프라</t>
        </is>
      </c>
      <c r="B1060" s="19" t="inlineStr">
        <is>
          <t>088980</t>
        </is>
      </c>
      <c r="C1060" s="19" t="inlineStr">
        <is>
          <t>[대표님룰]</t>
        </is>
      </c>
      <c r="D1060" s="19" t="inlineStr">
        <is>
          <t>[변동성허용]</t>
        </is>
      </c>
      <c r="E1060" s="19" t="inlineStr">
        <is>
          <t>+5%▶60% 익절 / +10%▶30% 익절 / +30%▶10% 익절</t>
        </is>
      </c>
      <c r="F1060" s="19" t="inlineStr">
        <is>
          <t>-5%▶50% 손절 / -10%▶30% 손절 / -15%▶20% 손절</t>
        </is>
      </c>
      <c r="G1060" s="19" t="inlineStr">
        <is>
          <t>2026-01-02</t>
        </is>
      </c>
      <c r="H1060" s="19" t="inlineStr">
        <is>
          <t>2026-06-08</t>
        </is>
      </c>
      <c r="I1060" s="19" t="inlineStr">
        <is>
          <t>예</t>
        </is>
      </c>
      <c r="J1060" s="19" t="n">
        <v>0.0005</v>
      </c>
      <c r="K1060" s="19" t="n">
        <v>0.0025</v>
      </c>
      <c r="L1060" s="19" t="n">
        <v>0.0007</v>
      </c>
      <c r="M1060" s="19" t="inlineStr">
        <is>
          <t>2026-01-28</t>
        </is>
      </c>
      <c r="N1060" s="19" t="n">
        <v>11197.83</v>
      </c>
      <c r="O1060" s="19" t="inlineStr">
        <is>
          <t>2026-02-20</t>
        </is>
      </c>
      <c r="P1060" s="19" t="n">
        <v>11821.72</v>
      </c>
      <c r="Q1060" s="19" t="inlineStr">
        <is>
          <t>RSI 과열 부분청산</t>
        </is>
      </c>
      <c r="R1060" s="19" t="n">
        <v>23</v>
      </c>
      <c r="S1060" s="19" t="n">
        <v>3</v>
      </c>
      <c r="T1060" s="19" t="n">
        <v>5.57</v>
      </c>
      <c r="U1060" s="19" t="n">
        <v>5.25</v>
      </c>
      <c r="V1060" s="19" t="n">
        <v>809</v>
      </c>
    </row>
    <row r="1061">
      <c r="A1061" s="19" t="inlineStr">
        <is>
          <t>맥쿼리인프라</t>
        </is>
      </c>
      <c r="B1061" s="19" t="inlineStr">
        <is>
          <t>088980</t>
        </is>
      </c>
      <c r="C1061" s="19" t="inlineStr">
        <is>
          <t>[대표님룰]</t>
        </is>
      </c>
      <c r="D1061" s="19" t="inlineStr">
        <is>
          <t>[변동성허용]</t>
        </is>
      </c>
      <c r="E1061" s="19" t="inlineStr">
        <is>
          <t>+5%▶60% 익절 / +10%▶30% 익절 / +30%▶10% 익절</t>
        </is>
      </c>
      <c r="F1061" s="19" t="inlineStr">
        <is>
          <t>-5%▶50% 손절 / -10%▶30% 손절 / -15%▶20% 손절</t>
        </is>
      </c>
      <c r="G1061" s="19" t="inlineStr">
        <is>
          <t>2026-01-02</t>
        </is>
      </c>
      <c r="H1061" s="19" t="inlineStr">
        <is>
          <t>2026-06-08</t>
        </is>
      </c>
      <c r="I1061" s="19" t="inlineStr">
        <is>
          <t>예</t>
        </is>
      </c>
      <c r="J1061" s="19" t="n">
        <v>0.0005</v>
      </c>
      <c r="K1061" s="19" t="n">
        <v>0.0025</v>
      </c>
      <c r="L1061" s="19" t="n">
        <v>0.0007</v>
      </c>
      <c r="M1061" s="19" t="inlineStr">
        <is>
          <t>2026-01-28</t>
        </is>
      </c>
      <c r="N1061" s="19" t="n">
        <v>11197.83</v>
      </c>
      <c r="O1061" s="19" t="inlineStr">
        <is>
          <t>2026-06-08</t>
        </is>
      </c>
      <c r="P1061" s="19" t="n">
        <v>10807.43</v>
      </c>
      <c r="Q1061" s="19" t="inlineStr">
        <is>
          <t>백테스트 종료일 강제청산</t>
        </is>
      </c>
      <c r="R1061" s="19" t="n">
        <v>3</v>
      </c>
      <c r="S1061" s="19" t="n">
        <v>0</v>
      </c>
      <c r="T1061" s="19" t="n">
        <v>-3.49</v>
      </c>
      <c r="U1061" s="19" t="n">
        <v>-3.78</v>
      </c>
      <c r="V1061" s="19" t="n">
        <v>98</v>
      </c>
    </row>
    <row r="1062">
      <c r="A1062" s="19" t="inlineStr">
        <is>
          <t>맥쿼리인프라</t>
        </is>
      </c>
      <c r="B1062" s="19" t="inlineStr">
        <is>
          <t>088980</t>
        </is>
      </c>
      <c r="C1062" s="19" t="inlineStr">
        <is>
          <t>[대표님룰]</t>
        </is>
      </c>
      <c r="D1062" s="19" t="inlineStr">
        <is>
          <t>[버티기형]</t>
        </is>
      </c>
      <c r="E1062" s="19" t="inlineStr">
        <is>
          <t>+5%▶60% 익절 / +10%▶30% 익절 / +30%▶10% 익절</t>
        </is>
      </c>
      <c r="F1062" s="19" t="inlineStr">
        <is>
          <t>-5%▶40% 손절 / -15%▶30% 손절 / -20%▶30% 손절</t>
        </is>
      </c>
      <c r="G1062" s="19" t="inlineStr">
        <is>
          <t>2026-01-02</t>
        </is>
      </c>
      <c r="H1062" s="19" t="inlineStr">
        <is>
          <t>2026-06-08</t>
        </is>
      </c>
      <c r="I1062" s="19" t="inlineStr">
        <is>
          <t>예</t>
        </is>
      </c>
      <c r="J1062" s="19" t="n">
        <v>0.0005</v>
      </c>
      <c r="K1062" s="19" t="n">
        <v>0.0025</v>
      </c>
      <c r="L1062" s="19" t="n">
        <v>0.0007</v>
      </c>
      <c r="M1062" s="19" t="inlineStr">
        <is>
          <t>2026-01-28</t>
        </is>
      </c>
      <c r="N1062" s="19" t="n">
        <v>11197.83</v>
      </c>
      <c r="O1062" s="19" t="inlineStr">
        <is>
          <t>2026-02-20</t>
        </is>
      </c>
      <c r="P1062" s="19" t="n">
        <v>11821.72</v>
      </c>
      <c r="Q1062" s="19" t="inlineStr">
        <is>
          <t>RSI 과열 부분청산</t>
        </is>
      </c>
      <c r="R1062" s="19" t="n">
        <v>23</v>
      </c>
      <c r="S1062" s="19" t="n">
        <v>3</v>
      </c>
      <c r="T1062" s="19" t="n">
        <v>5.57</v>
      </c>
      <c r="U1062" s="19" t="n">
        <v>5.25</v>
      </c>
      <c r="V1062" s="19" t="n">
        <v>809</v>
      </c>
    </row>
    <row r="1063">
      <c r="A1063" s="19" t="inlineStr">
        <is>
          <t>맥쿼리인프라</t>
        </is>
      </c>
      <c r="B1063" s="19" t="inlineStr">
        <is>
          <t>088980</t>
        </is>
      </c>
      <c r="C1063" s="19" t="inlineStr">
        <is>
          <t>[대표님룰]</t>
        </is>
      </c>
      <c r="D1063" s="19" t="inlineStr">
        <is>
          <t>[버티기형]</t>
        </is>
      </c>
      <c r="E1063" s="19" t="inlineStr">
        <is>
          <t>+5%▶60% 익절 / +10%▶30% 익절 / +30%▶10% 익절</t>
        </is>
      </c>
      <c r="F1063" s="19" t="inlineStr">
        <is>
          <t>-5%▶40% 손절 / -15%▶30% 손절 / -20%▶30% 손절</t>
        </is>
      </c>
      <c r="G1063" s="19" t="inlineStr">
        <is>
          <t>2026-01-02</t>
        </is>
      </c>
      <c r="H1063" s="19" t="inlineStr">
        <is>
          <t>2026-06-08</t>
        </is>
      </c>
      <c r="I1063" s="19" t="inlineStr">
        <is>
          <t>예</t>
        </is>
      </c>
      <c r="J1063" s="19" t="n">
        <v>0.0005</v>
      </c>
      <c r="K1063" s="19" t="n">
        <v>0.0025</v>
      </c>
      <c r="L1063" s="19" t="n">
        <v>0.0007</v>
      </c>
      <c r="M1063" s="19" t="inlineStr">
        <is>
          <t>2026-01-28</t>
        </is>
      </c>
      <c r="N1063" s="19" t="n">
        <v>11197.83</v>
      </c>
      <c r="O1063" s="19" t="inlineStr">
        <is>
          <t>2026-06-08</t>
        </is>
      </c>
      <c r="P1063" s="19" t="n">
        <v>10807.43</v>
      </c>
      <c r="Q1063" s="19" t="inlineStr">
        <is>
          <t>백테스트 종료일 강제청산</t>
        </is>
      </c>
      <c r="R1063" s="19" t="n">
        <v>3</v>
      </c>
      <c r="S1063" s="19" t="n">
        <v>0</v>
      </c>
      <c r="T1063" s="19" t="n">
        <v>-3.49</v>
      </c>
      <c r="U1063" s="19" t="n">
        <v>-3.78</v>
      </c>
      <c r="V1063" s="19" t="n">
        <v>98</v>
      </c>
    </row>
    <row r="1064">
      <c r="A1064" s="19" t="inlineStr">
        <is>
          <t>맥쿼리인프라</t>
        </is>
      </c>
      <c r="B1064" s="19" t="inlineStr">
        <is>
          <t>088980</t>
        </is>
      </c>
      <c r="C1064" s="19" t="inlineStr">
        <is>
          <t>[중기추세]</t>
        </is>
      </c>
      <c r="D1064" s="19" t="inlineStr">
        <is>
          <t>[칼손절]</t>
        </is>
      </c>
      <c r="E1064" s="19" t="inlineStr">
        <is>
          <t>+10%▶50% 익절 / +20%▶30% 익절 / +30%▶20% 익절</t>
        </is>
      </c>
      <c r="F1064" s="19" t="inlineStr">
        <is>
          <t>-2%▶80% 손절 / -4%▶10% 손절 / -6%▶10% 손절</t>
        </is>
      </c>
      <c r="G1064" s="19" t="inlineStr">
        <is>
          <t>2026-01-02</t>
        </is>
      </c>
      <c r="H1064" s="19" t="inlineStr">
        <is>
          <t>2026-06-08</t>
        </is>
      </c>
      <c r="I1064" s="19" t="inlineStr">
        <is>
          <t>예</t>
        </is>
      </c>
      <c r="J1064" s="19" t="n">
        <v>0.0005</v>
      </c>
      <c r="K1064" s="19" t="n">
        <v>0.0025</v>
      </c>
      <c r="L1064" s="19" t="n">
        <v>0.0007</v>
      </c>
      <c r="M1064" s="19" t="inlineStr">
        <is>
          <t>2026-01-28</t>
        </is>
      </c>
      <c r="N1064" s="19" t="n">
        <v>11197.83</v>
      </c>
      <c r="O1064" s="19" t="inlineStr">
        <is>
          <t>2026-02-20</t>
        </is>
      </c>
      <c r="P1064" s="19" t="n">
        <v>11821.72</v>
      </c>
      <c r="Q1064" s="19" t="inlineStr">
        <is>
          <t>RSI 과열 부분청산</t>
        </is>
      </c>
      <c r="R1064" s="19" t="n">
        <v>23</v>
      </c>
      <c r="S1064" s="19" t="n">
        <v>3</v>
      </c>
      <c r="T1064" s="19" t="n">
        <v>5.57</v>
      </c>
      <c r="U1064" s="19" t="n">
        <v>5.25</v>
      </c>
      <c r="V1064" s="19" t="n">
        <v>809</v>
      </c>
    </row>
    <row r="1065">
      <c r="A1065" s="19" t="inlineStr">
        <is>
          <t>맥쿼리인프라</t>
        </is>
      </c>
      <c r="B1065" s="19" t="inlineStr">
        <is>
          <t>088980</t>
        </is>
      </c>
      <c r="C1065" s="19" t="inlineStr">
        <is>
          <t>[중기추세]</t>
        </is>
      </c>
      <c r="D1065" s="19" t="inlineStr">
        <is>
          <t>[칼손절]</t>
        </is>
      </c>
      <c r="E1065" s="19" t="inlineStr">
        <is>
          <t>+10%▶50% 익절 / +20%▶30% 익절 / +30%▶20% 익절</t>
        </is>
      </c>
      <c r="F1065" s="19" t="inlineStr">
        <is>
          <t>-2%▶80% 손절 / -4%▶10% 손절 / -6%▶10% 손절</t>
        </is>
      </c>
      <c r="G1065" s="19" t="inlineStr">
        <is>
          <t>2026-01-02</t>
        </is>
      </c>
      <c r="H1065" s="19" t="inlineStr">
        <is>
          <t>2026-06-08</t>
        </is>
      </c>
      <c r="I1065" s="19" t="inlineStr">
        <is>
          <t>예</t>
        </is>
      </c>
      <c r="J1065" s="19" t="n">
        <v>0.0005</v>
      </c>
      <c r="K1065" s="19" t="n">
        <v>0.0025</v>
      </c>
      <c r="L1065" s="19" t="n">
        <v>0.0007</v>
      </c>
      <c r="M1065" s="19" t="inlineStr">
        <is>
          <t>2026-01-28</t>
        </is>
      </c>
      <c r="N1065" s="19" t="n">
        <v>11197.83</v>
      </c>
      <c r="O1065" s="19" t="inlineStr">
        <is>
          <t>2026-05-29</t>
        </is>
      </c>
      <c r="P1065" s="19" t="n">
        <v>10952.33</v>
      </c>
      <c r="Q1065" s="19" t="inlineStr">
        <is>
          <t>1차 손절 도달(-2%)</t>
        </is>
      </c>
      <c r="R1065" s="19" t="n">
        <v>3</v>
      </c>
      <c r="S1065" s="19" t="n">
        <v>0</v>
      </c>
      <c r="T1065" s="19" t="n">
        <v>-2.19</v>
      </c>
      <c r="U1065" s="19" t="n">
        <v>-2.49</v>
      </c>
      <c r="V1065" s="19" t="n">
        <v>99</v>
      </c>
    </row>
    <row r="1066">
      <c r="A1066" s="19" t="inlineStr">
        <is>
          <t>맥쿼리인프라</t>
        </is>
      </c>
      <c r="B1066" s="19" t="inlineStr">
        <is>
          <t>088980</t>
        </is>
      </c>
      <c r="C1066" s="19" t="inlineStr">
        <is>
          <t>[중기추세]</t>
        </is>
      </c>
      <c r="D1066" s="19" t="inlineStr">
        <is>
          <t>[정석방어]</t>
        </is>
      </c>
      <c r="E1066" s="19" t="inlineStr">
        <is>
          <t>+10%▶50% 익절 / +20%▶30% 익절 / +30%▶20% 익절</t>
        </is>
      </c>
      <c r="F1066" s="19" t="inlineStr">
        <is>
          <t>-3%▶70% 손절 / -5%▶20% 손절 / -10%▶10% 손절</t>
        </is>
      </c>
      <c r="G1066" s="19" t="inlineStr">
        <is>
          <t>2026-01-02</t>
        </is>
      </c>
      <c r="H1066" s="19" t="inlineStr">
        <is>
          <t>2026-06-08</t>
        </is>
      </c>
      <c r="I1066" s="19" t="inlineStr">
        <is>
          <t>예</t>
        </is>
      </c>
      <c r="J1066" s="19" t="n">
        <v>0.0005</v>
      </c>
      <c r="K1066" s="19" t="n">
        <v>0.0025</v>
      </c>
      <c r="L1066" s="19" t="n">
        <v>0.0007</v>
      </c>
      <c r="M1066" s="19" t="inlineStr">
        <is>
          <t>2026-01-28</t>
        </is>
      </c>
      <c r="N1066" s="19" t="n">
        <v>11197.83</v>
      </c>
      <c r="O1066" s="19" t="inlineStr">
        <is>
          <t>2026-02-20</t>
        </is>
      </c>
      <c r="P1066" s="19" t="n">
        <v>11821.72</v>
      </c>
      <c r="Q1066" s="19" t="inlineStr">
        <is>
          <t>RSI 과열 부분청산</t>
        </is>
      </c>
      <c r="R1066" s="19" t="n">
        <v>23</v>
      </c>
      <c r="S1066" s="19" t="n">
        <v>3</v>
      </c>
      <c r="T1066" s="19" t="n">
        <v>5.57</v>
      </c>
      <c r="U1066" s="19" t="n">
        <v>5.25</v>
      </c>
      <c r="V1066" s="19" t="n">
        <v>809</v>
      </c>
    </row>
    <row r="1067">
      <c r="A1067" s="19" t="inlineStr">
        <is>
          <t>맥쿼리인프라</t>
        </is>
      </c>
      <c r="B1067" s="19" t="inlineStr">
        <is>
          <t>088980</t>
        </is>
      </c>
      <c r="C1067" s="19" t="inlineStr">
        <is>
          <t>[중기추세]</t>
        </is>
      </c>
      <c r="D1067" s="19" t="inlineStr">
        <is>
          <t>[정석방어]</t>
        </is>
      </c>
      <c r="E1067" s="19" t="inlineStr">
        <is>
          <t>+10%▶50% 익절 / +20%▶30% 익절 / +30%▶20% 익절</t>
        </is>
      </c>
      <c r="F1067" s="19" t="inlineStr">
        <is>
          <t>-3%▶70% 손절 / -5%▶20% 손절 / -10%▶10% 손절</t>
        </is>
      </c>
      <c r="G1067" s="19" t="inlineStr">
        <is>
          <t>2026-01-02</t>
        </is>
      </c>
      <c r="H1067" s="19" t="inlineStr">
        <is>
          <t>2026-06-08</t>
        </is>
      </c>
      <c r="I1067" s="19" t="inlineStr">
        <is>
          <t>예</t>
        </is>
      </c>
      <c r="J1067" s="19" t="n">
        <v>0.0005</v>
      </c>
      <c r="K1067" s="19" t="n">
        <v>0.0025</v>
      </c>
      <c r="L1067" s="19" t="n">
        <v>0.0007</v>
      </c>
      <c r="M1067" s="19" t="inlineStr">
        <is>
          <t>2026-01-28</t>
        </is>
      </c>
      <c r="N1067" s="19" t="n">
        <v>11197.83</v>
      </c>
      <c r="O1067" s="19" t="inlineStr">
        <is>
          <t>2026-06-01</t>
        </is>
      </c>
      <c r="P1067" s="19" t="n">
        <v>10812.43</v>
      </c>
      <c r="Q1067" s="19" t="inlineStr">
        <is>
          <t>1차 손절 도달(-3%)</t>
        </is>
      </c>
      <c r="R1067" s="19" t="n">
        <v>3</v>
      </c>
      <c r="S1067" s="19" t="n">
        <v>0</v>
      </c>
      <c r="T1067" s="19" t="n">
        <v>-3.44</v>
      </c>
      <c r="U1067" s="19" t="n">
        <v>-3.73</v>
      </c>
      <c r="V1067" s="19" t="n">
        <v>98</v>
      </c>
    </row>
    <row r="1068">
      <c r="A1068" s="19" t="inlineStr">
        <is>
          <t>맥쿼리인프라</t>
        </is>
      </c>
      <c r="B1068" s="19" t="inlineStr">
        <is>
          <t>088980</t>
        </is>
      </c>
      <c r="C1068" s="19" t="inlineStr">
        <is>
          <t>[중기추세]</t>
        </is>
      </c>
      <c r="D1068" s="19" t="inlineStr">
        <is>
          <t>[변동성허용]</t>
        </is>
      </c>
      <c r="E1068" s="19" t="inlineStr">
        <is>
          <t>+10%▶50% 익절 / +20%▶30% 익절 / +30%▶20% 익절</t>
        </is>
      </c>
      <c r="F1068" s="19" t="inlineStr">
        <is>
          <t>-5%▶50% 손절 / -10%▶30% 손절 / -15%▶20% 손절</t>
        </is>
      </c>
      <c r="G1068" s="19" t="inlineStr">
        <is>
          <t>2026-01-02</t>
        </is>
      </c>
      <c r="H1068" s="19" t="inlineStr">
        <is>
          <t>2026-06-08</t>
        </is>
      </c>
      <c r="I1068" s="19" t="inlineStr">
        <is>
          <t>예</t>
        </is>
      </c>
      <c r="J1068" s="19" t="n">
        <v>0.0005</v>
      </c>
      <c r="K1068" s="19" t="n">
        <v>0.0025</v>
      </c>
      <c r="L1068" s="19" t="n">
        <v>0.0007</v>
      </c>
      <c r="M1068" s="19" t="inlineStr">
        <is>
          <t>2026-01-28</t>
        </is>
      </c>
      <c r="N1068" s="19" t="n">
        <v>11197.83</v>
      </c>
      <c r="O1068" s="19" t="inlineStr">
        <is>
          <t>2026-02-20</t>
        </is>
      </c>
      <c r="P1068" s="19" t="n">
        <v>11821.72</v>
      </c>
      <c r="Q1068" s="19" t="inlineStr">
        <is>
          <t>RSI 과열 부분청산</t>
        </is>
      </c>
      <c r="R1068" s="19" t="n">
        <v>23</v>
      </c>
      <c r="S1068" s="19" t="n">
        <v>3</v>
      </c>
      <c r="T1068" s="19" t="n">
        <v>5.57</v>
      </c>
      <c r="U1068" s="19" t="n">
        <v>5.25</v>
      </c>
      <c r="V1068" s="19" t="n">
        <v>809</v>
      </c>
    </row>
    <row r="1069">
      <c r="A1069" s="19" t="inlineStr">
        <is>
          <t>맥쿼리인프라</t>
        </is>
      </c>
      <c r="B1069" s="19" t="inlineStr">
        <is>
          <t>088980</t>
        </is>
      </c>
      <c r="C1069" s="19" t="inlineStr">
        <is>
          <t>[중기추세]</t>
        </is>
      </c>
      <c r="D1069" s="19" t="inlineStr">
        <is>
          <t>[변동성허용]</t>
        </is>
      </c>
      <c r="E1069" s="19" t="inlineStr">
        <is>
          <t>+10%▶50% 익절 / +20%▶30% 익절 / +30%▶20% 익절</t>
        </is>
      </c>
      <c r="F1069" s="19" t="inlineStr">
        <is>
          <t>-5%▶50% 손절 / -10%▶30% 손절 / -15%▶20% 손절</t>
        </is>
      </c>
      <c r="G1069" s="19" t="inlineStr">
        <is>
          <t>2026-01-02</t>
        </is>
      </c>
      <c r="H1069" s="19" t="inlineStr">
        <is>
          <t>2026-06-08</t>
        </is>
      </c>
      <c r="I1069" s="19" t="inlineStr">
        <is>
          <t>예</t>
        </is>
      </c>
      <c r="J1069" s="19" t="n">
        <v>0.0005</v>
      </c>
      <c r="K1069" s="19" t="n">
        <v>0.0025</v>
      </c>
      <c r="L1069" s="19" t="n">
        <v>0.0007</v>
      </c>
      <c r="M1069" s="19" t="inlineStr">
        <is>
          <t>2026-01-28</t>
        </is>
      </c>
      <c r="N1069" s="19" t="n">
        <v>11197.83</v>
      </c>
      <c r="O1069" s="19" t="inlineStr">
        <is>
          <t>2026-06-08</t>
        </is>
      </c>
      <c r="P1069" s="19" t="n">
        <v>10807.43</v>
      </c>
      <c r="Q1069" s="19" t="inlineStr">
        <is>
          <t>백테스트 종료일 강제청산</t>
        </is>
      </c>
      <c r="R1069" s="19" t="n">
        <v>3</v>
      </c>
      <c r="S1069" s="19" t="n">
        <v>0</v>
      </c>
      <c r="T1069" s="19" t="n">
        <v>-3.49</v>
      </c>
      <c r="U1069" s="19" t="n">
        <v>-3.78</v>
      </c>
      <c r="V1069" s="19" t="n">
        <v>98</v>
      </c>
    </row>
    <row r="1070">
      <c r="A1070" s="19" t="inlineStr">
        <is>
          <t>맥쿼리인프라</t>
        </is>
      </c>
      <c r="B1070" s="19" t="inlineStr">
        <is>
          <t>088980</t>
        </is>
      </c>
      <c r="C1070" s="19" t="inlineStr">
        <is>
          <t>[중기추세]</t>
        </is>
      </c>
      <c r="D1070" s="19" t="inlineStr">
        <is>
          <t>[버티기형]</t>
        </is>
      </c>
      <c r="E1070" s="19" t="inlineStr">
        <is>
          <t>+10%▶50% 익절 / +20%▶30% 익절 / +30%▶20% 익절</t>
        </is>
      </c>
      <c r="F1070" s="19" t="inlineStr">
        <is>
          <t>-5%▶40% 손절 / -15%▶30% 손절 / -20%▶30% 손절</t>
        </is>
      </c>
      <c r="G1070" s="19" t="inlineStr">
        <is>
          <t>2026-01-02</t>
        </is>
      </c>
      <c r="H1070" s="19" t="inlineStr">
        <is>
          <t>2026-06-08</t>
        </is>
      </c>
      <c r="I1070" s="19" t="inlineStr">
        <is>
          <t>예</t>
        </is>
      </c>
      <c r="J1070" s="19" t="n">
        <v>0.0005</v>
      </c>
      <c r="K1070" s="19" t="n">
        <v>0.0025</v>
      </c>
      <c r="L1070" s="19" t="n">
        <v>0.0007</v>
      </c>
      <c r="M1070" s="19" t="inlineStr">
        <is>
          <t>2026-01-28</t>
        </is>
      </c>
      <c r="N1070" s="19" t="n">
        <v>11197.83</v>
      </c>
      <c r="O1070" s="19" t="inlineStr">
        <is>
          <t>2026-02-20</t>
        </is>
      </c>
      <c r="P1070" s="19" t="n">
        <v>11821.72</v>
      </c>
      <c r="Q1070" s="19" t="inlineStr">
        <is>
          <t>RSI 과열 부분청산</t>
        </is>
      </c>
      <c r="R1070" s="19" t="n">
        <v>23</v>
      </c>
      <c r="S1070" s="19" t="n">
        <v>3</v>
      </c>
      <c r="T1070" s="19" t="n">
        <v>5.57</v>
      </c>
      <c r="U1070" s="19" t="n">
        <v>5.25</v>
      </c>
      <c r="V1070" s="19" t="n">
        <v>809</v>
      </c>
    </row>
    <row r="1071">
      <c r="A1071" s="19" t="inlineStr">
        <is>
          <t>맥쿼리인프라</t>
        </is>
      </c>
      <c r="B1071" s="19" t="inlineStr">
        <is>
          <t>088980</t>
        </is>
      </c>
      <c r="C1071" s="19" t="inlineStr">
        <is>
          <t>[중기추세]</t>
        </is>
      </c>
      <c r="D1071" s="19" t="inlineStr">
        <is>
          <t>[버티기형]</t>
        </is>
      </c>
      <c r="E1071" s="19" t="inlineStr">
        <is>
          <t>+10%▶50% 익절 / +20%▶30% 익절 / +30%▶20% 익절</t>
        </is>
      </c>
      <c r="F1071" s="19" t="inlineStr">
        <is>
          <t>-5%▶40% 손절 / -15%▶30% 손절 / -20%▶30% 손절</t>
        </is>
      </c>
      <c r="G1071" s="19" t="inlineStr">
        <is>
          <t>2026-01-02</t>
        </is>
      </c>
      <c r="H1071" s="19" t="inlineStr">
        <is>
          <t>2026-06-08</t>
        </is>
      </c>
      <c r="I1071" s="19" t="inlineStr">
        <is>
          <t>예</t>
        </is>
      </c>
      <c r="J1071" s="19" t="n">
        <v>0.0005</v>
      </c>
      <c r="K1071" s="19" t="n">
        <v>0.0025</v>
      </c>
      <c r="L1071" s="19" t="n">
        <v>0.0007</v>
      </c>
      <c r="M1071" s="19" t="inlineStr">
        <is>
          <t>2026-01-28</t>
        </is>
      </c>
      <c r="N1071" s="19" t="n">
        <v>11197.83</v>
      </c>
      <c r="O1071" s="19" t="inlineStr">
        <is>
          <t>2026-06-08</t>
        </is>
      </c>
      <c r="P1071" s="19" t="n">
        <v>10807.43</v>
      </c>
      <c r="Q1071" s="19" t="inlineStr">
        <is>
          <t>백테스트 종료일 강제청산</t>
        </is>
      </c>
      <c r="R1071" s="19" t="n">
        <v>3</v>
      </c>
      <c r="S1071" s="19" t="n">
        <v>0</v>
      </c>
      <c r="T1071" s="19" t="n">
        <v>-3.49</v>
      </c>
      <c r="U1071" s="19" t="n">
        <v>-3.78</v>
      </c>
      <c r="V1071" s="19" t="n">
        <v>98</v>
      </c>
    </row>
    <row r="1072">
      <c r="A1072" s="19" t="inlineStr">
        <is>
          <t>맥쿼리인프라</t>
        </is>
      </c>
      <c r="B1072" s="19" t="inlineStr">
        <is>
          <t>088980</t>
        </is>
      </c>
      <c r="C1072" s="19" t="inlineStr">
        <is>
          <t>[수익극대화]</t>
        </is>
      </c>
      <c r="D1072" s="19" t="inlineStr">
        <is>
          <t>[칼손절]</t>
        </is>
      </c>
      <c r="E1072" s="19" t="inlineStr">
        <is>
          <t>+10%▶40% 익절 / +20%▶30% 익절 / +40%▶30% 익절</t>
        </is>
      </c>
      <c r="F1072" s="19" t="inlineStr">
        <is>
          <t>-2%▶80% 손절 / -4%▶10% 손절 / -6%▶10% 손절</t>
        </is>
      </c>
      <c r="G1072" s="19" t="inlineStr">
        <is>
          <t>2026-01-02</t>
        </is>
      </c>
      <c r="H1072" s="19" t="inlineStr">
        <is>
          <t>2026-06-08</t>
        </is>
      </c>
      <c r="I1072" s="19" t="inlineStr">
        <is>
          <t>예</t>
        </is>
      </c>
      <c r="J1072" s="19" t="n">
        <v>0.0005</v>
      </c>
      <c r="K1072" s="19" t="n">
        <v>0.0025</v>
      </c>
      <c r="L1072" s="19" t="n">
        <v>0.0007</v>
      </c>
      <c r="M1072" s="19" t="inlineStr">
        <is>
          <t>2026-01-28</t>
        </is>
      </c>
      <c r="N1072" s="19" t="n">
        <v>11197.83</v>
      </c>
      <c r="O1072" s="19" t="inlineStr">
        <is>
          <t>2026-02-20</t>
        </is>
      </c>
      <c r="P1072" s="19" t="n">
        <v>11821.72</v>
      </c>
      <c r="Q1072" s="19" t="inlineStr">
        <is>
          <t>RSI 과열 부분청산</t>
        </is>
      </c>
      <c r="R1072" s="19" t="n">
        <v>23</v>
      </c>
      <c r="S1072" s="19" t="n">
        <v>3</v>
      </c>
      <c r="T1072" s="19" t="n">
        <v>5.57</v>
      </c>
      <c r="U1072" s="19" t="n">
        <v>5.25</v>
      </c>
      <c r="V1072" s="19" t="n">
        <v>809</v>
      </c>
    </row>
    <row r="1073">
      <c r="A1073" s="19" t="inlineStr">
        <is>
          <t>맥쿼리인프라</t>
        </is>
      </c>
      <c r="B1073" s="19" t="inlineStr">
        <is>
          <t>088980</t>
        </is>
      </c>
      <c r="C1073" s="19" t="inlineStr">
        <is>
          <t>[수익극대화]</t>
        </is>
      </c>
      <c r="D1073" s="19" t="inlineStr">
        <is>
          <t>[칼손절]</t>
        </is>
      </c>
      <c r="E1073" s="19" t="inlineStr">
        <is>
          <t>+10%▶40% 익절 / +20%▶30% 익절 / +40%▶30% 익절</t>
        </is>
      </c>
      <c r="F1073" s="19" t="inlineStr">
        <is>
          <t>-2%▶80% 손절 / -4%▶10% 손절 / -6%▶10% 손절</t>
        </is>
      </c>
      <c r="G1073" s="19" t="inlineStr">
        <is>
          <t>2026-01-02</t>
        </is>
      </c>
      <c r="H1073" s="19" t="inlineStr">
        <is>
          <t>2026-06-08</t>
        </is>
      </c>
      <c r="I1073" s="19" t="inlineStr">
        <is>
          <t>예</t>
        </is>
      </c>
      <c r="J1073" s="19" t="n">
        <v>0.0005</v>
      </c>
      <c r="K1073" s="19" t="n">
        <v>0.0025</v>
      </c>
      <c r="L1073" s="19" t="n">
        <v>0.0007</v>
      </c>
      <c r="M1073" s="19" t="inlineStr">
        <is>
          <t>2026-01-28</t>
        </is>
      </c>
      <c r="N1073" s="19" t="n">
        <v>11197.83</v>
      </c>
      <c r="O1073" s="19" t="inlineStr">
        <is>
          <t>2026-05-29</t>
        </is>
      </c>
      <c r="P1073" s="19" t="n">
        <v>10952.33</v>
      </c>
      <c r="Q1073" s="19" t="inlineStr">
        <is>
          <t>1차 손절 도달(-2%)</t>
        </is>
      </c>
      <c r="R1073" s="19" t="n">
        <v>3</v>
      </c>
      <c r="S1073" s="19" t="n">
        <v>0</v>
      </c>
      <c r="T1073" s="19" t="n">
        <v>-2.19</v>
      </c>
      <c r="U1073" s="19" t="n">
        <v>-2.49</v>
      </c>
      <c r="V1073" s="19" t="n">
        <v>99</v>
      </c>
    </row>
    <row r="1074">
      <c r="A1074" s="19" t="inlineStr">
        <is>
          <t>맥쿼리인프라</t>
        </is>
      </c>
      <c r="B1074" s="19" t="inlineStr">
        <is>
          <t>088980</t>
        </is>
      </c>
      <c r="C1074" s="19" t="inlineStr">
        <is>
          <t>[수익극대화]</t>
        </is>
      </c>
      <c r="D1074" s="19" t="inlineStr">
        <is>
          <t>[정석방어]</t>
        </is>
      </c>
      <c r="E1074" s="19" t="inlineStr">
        <is>
          <t>+10%▶40% 익절 / +20%▶30% 익절 / +40%▶30% 익절</t>
        </is>
      </c>
      <c r="F1074" s="19" t="inlineStr">
        <is>
          <t>-3%▶70% 손절 / -5%▶20% 손절 / -10%▶10% 손절</t>
        </is>
      </c>
      <c r="G1074" s="19" t="inlineStr">
        <is>
          <t>2026-01-02</t>
        </is>
      </c>
      <c r="H1074" s="19" t="inlineStr">
        <is>
          <t>2026-06-08</t>
        </is>
      </c>
      <c r="I1074" s="19" t="inlineStr">
        <is>
          <t>예</t>
        </is>
      </c>
      <c r="J1074" s="19" t="n">
        <v>0.0005</v>
      </c>
      <c r="K1074" s="19" t="n">
        <v>0.0025</v>
      </c>
      <c r="L1074" s="19" t="n">
        <v>0.0007</v>
      </c>
      <c r="M1074" s="19" t="inlineStr">
        <is>
          <t>2026-01-28</t>
        </is>
      </c>
      <c r="N1074" s="19" t="n">
        <v>11197.83</v>
      </c>
      <c r="O1074" s="19" t="inlineStr">
        <is>
          <t>2026-02-20</t>
        </is>
      </c>
      <c r="P1074" s="19" t="n">
        <v>11821.72</v>
      </c>
      <c r="Q1074" s="19" t="inlineStr">
        <is>
          <t>RSI 과열 부분청산</t>
        </is>
      </c>
      <c r="R1074" s="19" t="n">
        <v>23</v>
      </c>
      <c r="S1074" s="19" t="n">
        <v>3</v>
      </c>
      <c r="T1074" s="19" t="n">
        <v>5.57</v>
      </c>
      <c r="U1074" s="19" t="n">
        <v>5.25</v>
      </c>
      <c r="V1074" s="19" t="n">
        <v>809</v>
      </c>
    </row>
    <row r="1075">
      <c r="A1075" s="19" t="inlineStr">
        <is>
          <t>맥쿼리인프라</t>
        </is>
      </c>
      <c r="B1075" s="19" t="inlineStr">
        <is>
          <t>088980</t>
        </is>
      </c>
      <c r="C1075" s="19" t="inlineStr">
        <is>
          <t>[수익극대화]</t>
        </is>
      </c>
      <c r="D1075" s="19" t="inlineStr">
        <is>
          <t>[정석방어]</t>
        </is>
      </c>
      <c r="E1075" s="19" t="inlineStr">
        <is>
          <t>+10%▶40% 익절 / +20%▶30% 익절 / +40%▶30% 익절</t>
        </is>
      </c>
      <c r="F1075" s="19" t="inlineStr">
        <is>
          <t>-3%▶70% 손절 / -5%▶20% 손절 / -10%▶10% 손절</t>
        </is>
      </c>
      <c r="G1075" s="19" t="inlineStr">
        <is>
          <t>2026-01-02</t>
        </is>
      </c>
      <c r="H1075" s="19" t="inlineStr">
        <is>
          <t>2026-06-08</t>
        </is>
      </c>
      <c r="I1075" s="19" t="inlineStr">
        <is>
          <t>예</t>
        </is>
      </c>
      <c r="J1075" s="19" t="n">
        <v>0.0005</v>
      </c>
      <c r="K1075" s="19" t="n">
        <v>0.0025</v>
      </c>
      <c r="L1075" s="19" t="n">
        <v>0.0007</v>
      </c>
      <c r="M1075" s="19" t="inlineStr">
        <is>
          <t>2026-01-28</t>
        </is>
      </c>
      <c r="N1075" s="19" t="n">
        <v>11197.83</v>
      </c>
      <c r="O1075" s="19" t="inlineStr">
        <is>
          <t>2026-06-01</t>
        </is>
      </c>
      <c r="P1075" s="19" t="n">
        <v>10812.43</v>
      </c>
      <c r="Q1075" s="19" t="inlineStr">
        <is>
          <t>1차 손절 도달(-3%)</t>
        </is>
      </c>
      <c r="R1075" s="19" t="n">
        <v>3</v>
      </c>
      <c r="S1075" s="19" t="n">
        <v>0</v>
      </c>
      <c r="T1075" s="19" t="n">
        <v>-3.44</v>
      </c>
      <c r="U1075" s="19" t="n">
        <v>-3.73</v>
      </c>
      <c r="V1075" s="19" t="n">
        <v>98</v>
      </c>
    </row>
    <row r="1076">
      <c r="A1076" s="19" t="inlineStr">
        <is>
          <t>맥쿼리인프라</t>
        </is>
      </c>
      <c r="B1076" s="19" t="inlineStr">
        <is>
          <t>088980</t>
        </is>
      </c>
      <c r="C1076" s="19" t="inlineStr">
        <is>
          <t>[수익극대화]</t>
        </is>
      </c>
      <c r="D1076" s="19" t="inlineStr">
        <is>
          <t>[변동성허용]</t>
        </is>
      </c>
      <c r="E1076" s="19" t="inlineStr">
        <is>
          <t>+10%▶40% 익절 / +20%▶30% 익절 / +40%▶30% 익절</t>
        </is>
      </c>
      <c r="F1076" s="19" t="inlineStr">
        <is>
          <t>-5%▶50% 손절 / -10%▶30% 손절 / -15%▶20% 손절</t>
        </is>
      </c>
      <c r="G1076" s="19" t="inlineStr">
        <is>
          <t>2026-01-02</t>
        </is>
      </c>
      <c r="H1076" s="19" t="inlineStr">
        <is>
          <t>2026-06-08</t>
        </is>
      </c>
      <c r="I1076" s="19" t="inlineStr">
        <is>
          <t>예</t>
        </is>
      </c>
      <c r="J1076" s="19" t="n">
        <v>0.0005</v>
      </c>
      <c r="K1076" s="19" t="n">
        <v>0.0025</v>
      </c>
      <c r="L1076" s="19" t="n">
        <v>0.0007</v>
      </c>
      <c r="M1076" s="19" t="inlineStr">
        <is>
          <t>2026-01-28</t>
        </is>
      </c>
      <c r="N1076" s="19" t="n">
        <v>11197.83</v>
      </c>
      <c r="O1076" s="19" t="inlineStr">
        <is>
          <t>2026-02-20</t>
        </is>
      </c>
      <c r="P1076" s="19" t="n">
        <v>11821.72</v>
      </c>
      <c r="Q1076" s="19" t="inlineStr">
        <is>
          <t>RSI 과열 부분청산</t>
        </is>
      </c>
      <c r="R1076" s="19" t="n">
        <v>23</v>
      </c>
      <c r="S1076" s="19" t="n">
        <v>3</v>
      </c>
      <c r="T1076" s="19" t="n">
        <v>5.57</v>
      </c>
      <c r="U1076" s="19" t="n">
        <v>5.25</v>
      </c>
      <c r="V1076" s="19" t="n">
        <v>809</v>
      </c>
    </row>
    <row r="1077">
      <c r="A1077" s="19" t="inlineStr">
        <is>
          <t>맥쿼리인프라</t>
        </is>
      </c>
      <c r="B1077" s="19" t="inlineStr">
        <is>
          <t>088980</t>
        </is>
      </c>
      <c r="C1077" s="19" t="inlineStr">
        <is>
          <t>[수익극대화]</t>
        </is>
      </c>
      <c r="D1077" s="19" t="inlineStr">
        <is>
          <t>[변동성허용]</t>
        </is>
      </c>
      <c r="E1077" s="19" t="inlineStr">
        <is>
          <t>+10%▶40% 익절 / +20%▶30% 익절 / +40%▶30% 익절</t>
        </is>
      </c>
      <c r="F1077" s="19" t="inlineStr">
        <is>
          <t>-5%▶50% 손절 / -10%▶30% 손절 / -15%▶20% 손절</t>
        </is>
      </c>
      <c r="G1077" s="19" t="inlineStr">
        <is>
          <t>2026-01-02</t>
        </is>
      </c>
      <c r="H1077" s="19" t="inlineStr">
        <is>
          <t>2026-06-08</t>
        </is>
      </c>
      <c r="I1077" s="19" t="inlineStr">
        <is>
          <t>예</t>
        </is>
      </c>
      <c r="J1077" s="19" t="n">
        <v>0.0005</v>
      </c>
      <c r="K1077" s="19" t="n">
        <v>0.0025</v>
      </c>
      <c r="L1077" s="19" t="n">
        <v>0.0007</v>
      </c>
      <c r="M1077" s="19" t="inlineStr">
        <is>
          <t>2026-01-28</t>
        </is>
      </c>
      <c r="N1077" s="19" t="n">
        <v>11197.83</v>
      </c>
      <c r="O1077" s="19" t="inlineStr">
        <is>
          <t>2026-06-08</t>
        </is>
      </c>
      <c r="P1077" s="19" t="n">
        <v>10807.43</v>
      </c>
      <c r="Q1077" s="19" t="inlineStr">
        <is>
          <t>백테스트 종료일 강제청산</t>
        </is>
      </c>
      <c r="R1077" s="19" t="n">
        <v>3</v>
      </c>
      <c r="S1077" s="19" t="n">
        <v>0</v>
      </c>
      <c r="T1077" s="19" t="n">
        <v>-3.49</v>
      </c>
      <c r="U1077" s="19" t="n">
        <v>-3.78</v>
      </c>
      <c r="V1077" s="19" t="n">
        <v>98</v>
      </c>
    </row>
    <row r="1078">
      <c r="A1078" s="19" t="inlineStr">
        <is>
          <t>맥쿼리인프라</t>
        </is>
      </c>
      <c r="B1078" s="19" t="inlineStr">
        <is>
          <t>088980</t>
        </is>
      </c>
      <c r="C1078" s="19" t="inlineStr">
        <is>
          <t>[수익극대화]</t>
        </is>
      </c>
      <c r="D1078" s="19" t="inlineStr">
        <is>
          <t>[버티기형]</t>
        </is>
      </c>
      <c r="E1078" s="19" t="inlineStr">
        <is>
          <t>+10%▶40% 익절 / +20%▶30% 익절 / +40%▶30% 익절</t>
        </is>
      </c>
      <c r="F1078" s="19" t="inlineStr">
        <is>
          <t>-5%▶40% 손절 / -15%▶30% 손절 / -20%▶30% 손절</t>
        </is>
      </c>
      <c r="G1078" s="19" t="inlineStr">
        <is>
          <t>2026-01-02</t>
        </is>
      </c>
      <c r="H1078" s="19" t="inlineStr">
        <is>
          <t>2026-06-08</t>
        </is>
      </c>
      <c r="I1078" s="19" t="inlineStr">
        <is>
          <t>예</t>
        </is>
      </c>
      <c r="J1078" s="19" t="n">
        <v>0.0005</v>
      </c>
      <c r="K1078" s="19" t="n">
        <v>0.0025</v>
      </c>
      <c r="L1078" s="19" t="n">
        <v>0.0007</v>
      </c>
      <c r="M1078" s="19" t="inlineStr">
        <is>
          <t>2026-01-28</t>
        </is>
      </c>
      <c r="N1078" s="19" t="n">
        <v>11197.83</v>
      </c>
      <c r="O1078" s="19" t="inlineStr">
        <is>
          <t>2026-02-20</t>
        </is>
      </c>
      <c r="P1078" s="19" t="n">
        <v>11821.72</v>
      </c>
      <c r="Q1078" s="19" t="inlineStr">
        <is>
          <t>RSI 과열 부분청산</t>
        </is>
      </c>
      <c r="R1078" s="19" t="n">
        <v>23</v>
      </c>
      <c r="S1078" s="19" t="n">
        <v>3</v>
      </c>
      <c r="T1078" s="19" t="n">
        <v>5.57</v>
      </c>
      <c r="U1078" s="19" t="n">
        <v>5.25</v>
      </c>
      <c r="V1078" s="19" t="n">
        <v>809</v>
      </c>
    </row>
    <row r="1079">
      <c r="A1079" s="19" t="inlineStr">
        <is>
          <t>맥쿼리인프라</t>
        </is>
      </c>
      <c r="B1079" s="19" t="inlineStr">
        <is>
          <t>088980</t>
        </is>
      </c>
      <c r="C1079" s="19" t="inlineStr">
        <is>
          <t>[수익극대화]</t>
        </is>
      </c>
      <c r="D1079" s="19" t="inlineStr">
        <is>
          <t>[버티기형]</t>
        </is>
      </c>
      <c r="E1079" s="19" t="inlineStr">
        <is>
          <t>+10%▶40% 익절 / +20%▶30% 익절 / +40%▶30% 익절</t>
        </is>
      </c>
      <c r="F1079" s="19" t="inlineStr">
        <is>
          <t>-5%▶40% 손절 / -15%▶30% 손절 / -20%▶30% 손절</t>
        </is>
      </c>
      <c r="G1079" s="19" t="inlineStr">
        <is>
          <t>2026-01-02</t>
        </is>
      </c>
      <c r="H1079" s="19" t="inlineStr">
        <is>
          <t>2026-06-08</t>
        </is>
      </c>
      <c r="I1079" s="19" t="inlineStr">
        <is>
          <t>예</t>
        </is>
      </c>
      <c r="J1079" s="19" t="n">
        <v>0.0005</v>
      </c>
      <c r="K1079" s="19" t="n">
        <v>0.0025</v>
      </c>
      <c r="L1079" s="19" t="n">
        <v>0.0007</v>
      </c>
      <c r="M1079" s="19" t="inlineStr">
        <is>
          <t>2026-01-28</t>
        </is>
      </c>
      <c r="N1079" s="19" t="n">
        <v>11197.83</v>
      </c>
      <c r="O1079" s="19" t="inlineStr">
        <is>
          <t>2026-06-08</t>
        </is>
      </c>
      <c r="P1079" s="19" t="n">
        <v>10807.43</v>
      </c>
      <c r="Q1079" s="19" t="inlineStr">
        <is>
          <t>백테스트 종료일 강제청산</t>
        </is>
      </c>
      <c r="R1079" s="19" t="n">
        <v>3</v>
      </c>
      <c r="S1079" s="19" t="n">
        <v>0</v>
      </c>
      <c r="T1079" s="19" t="n">
        <v>-3.49</v>
      </c>
      <c r="U1079" s="19" t="n">
        <v>-3.78</v>
      </c>
      <c r="V1079" s="19" t="n">
        <v>98</v>
      </c>
    </row>
    <row r="1080">
      <c r="A1080" s="19" t="inlineStr">
        <is>
          <t>아이로보틱스</t>
        </is>
      </c>
      <c r="B1080" s="19" t="inlineStr">
        <is>
          <t>066430</t>
        </is>
      </c>
      <c r="C1080" s="19" t="inlineStr">
        <is>
          <t>[초단타]</t>
        </is>
      </c>
      <c r="D1080" s="19" t="inlineStr">
        <is>
          <t>[칼손절]</t>
        </is>
      </c>
      <c r="E1080" s="19" t="inlineStr">
        <is>
          <t>+3%▶70% 익절 / +5%▶20% 익절 / +10%▶10% 익절</t>
        </is>
      </c>
      <c r="F1080" s="19" t="inlineStr">
        <is>
          <t>-2%▶80% 손절 / -4%▶10% 손절 / -6%▶10% 손절</t>
        </is>
      </c>
      <c r="G1080" s="19" t="inlineStr">
        <is>
          <t>2026-01-02</t>
        </is>
      </c>
      <c r="H1080" s="19" t="inlineStr">
        <is>
          <t>2026-06-08</t>
        </is>
      </c>
      <c r="I1080" s="19" t="inlineStr">
        <is>
          <t>예</t>
        </is>
      </c>
      <c r="J1080" s="19" t="n">
        <v>0.0005</v>
      </c>
      <c r="K1080" s="19" t="n">
        <v>0.0025</v>
      </c>
      <c r="L1080" s="19" t="n">
        <v>0.0007</v>
      </c>
      <c r="M1080" s="19" t="inlineStr">
        <is>
          <t>2026-04-14</t>
        </is>
      </c>
      <c r="N1080" s="19" t="n">
        <v>1936.35</v>
      </c>
      <c r="O1080" s="19" t="inlineStr">
        <is>
          <t>2026-04-15</t>
        </is>
      </c>
      <c r="P1080" s="19" t="n">
        <v>2048.57</v>
      </c>
      <c r="Q1080" s="19" t="inlineStr">
        <is>
          <t>2차 익절 도달(5%)</t>
        </is>
      </c>
      <c r="R1080" s="19" t="n">
        <v>30</v>
      </c>
      <c r="S1080" s="19" t="n">
        <v>124</v>
      </c>
      <c r="T1080" s="19" t="n">
        <v>5.79</v>
      </c>
      <c r="U1080" s="19" t="n">
        <v>5.48</v>
      </c>
      <c r="V1080" s="19" t="n">
        <v>183</v>
      </c>
    </row>
    <row r="1081">
      <c r="A1081" s="19" t="inlineStr">
        <is>
          <t>아이로보틱스</t>
        </is>
      </c>
      <c r="B1081" s="19" t="inlineStr">
        <is>
          <t>066430</t>
        </is>
      </c>
      <c r="C1081" s="19" t="inlineStr">
        <is>
          <t>[초단타]</t>
        </is>
      </c>
      <c r="D1081" s="19" t="inlineStr">
        <is>
          <t>[칼손절]</t>
        </is>
      </c>
      <c r="E1081" s="19" t="inlineStr">
        <is>
          <t>+3%▶70% 익절 / +5%▶20% 익절 / +10%▶10% 익절</t>
        </is>
      </c>
      <c r="F1081" s="19" t="inlineStr">
        <is>
          <t>-2%▶80% 손절 / -4%▶10% 손절 / -6%▶10% 손절</t>
        </is>
      </c>
      <c r="G1081" s="19" t="inlineStr">
        <is>
          <t>2026-01-02</t>
        </is>
      </c>
      <c r="H1081" s="19" t="inlineStr">
        <is>
          <t>2026-06-08</t>
        </is>
      </c>
      <c r="I1081" s="19" t="inlineStr">
        <is>
          <t>예</t>
        </is>
      </c>
      <c r="J1081" s="19" t="n">
        <v>0.0005</v>
      </c>
      <c r="K1081" s="19" t="n">
        <v>0.0025</v>
      </c>
      <c r="L1081" s="19" t="n">
        <v>0.0007</v>
      </c>
      <c r="M1081" s="19" t="inlineStr">
        <is>
          <t>2026-04-14</t>
        </is>
      </c>
      <c r="N1081" s="19" t="n">
        <v>1936.35</v>
      </c>
      <c r="O1081" s="19" t="inlineStr">
        <is>
          <t>2026-04-22</t>
        </is>
      </c>
      <c r="P1081" s="19" t="n">
        <v>1895.67</v>
      </c>
      <c r="Q1081" s="19" t="inlineStr">
        <is>
          <t>1차 손절 도달(-2%)</t>
        </is>
      </c>
      <c r="R1081" s="19" t="n">
        <v>123</v>
      </c>
      <c r="S1081" s="19" t="n">
        <v>1</v>
      </c>
      <c r="T1081" s="19" t="n">
        <v>-2.1</v>
      </c>
      <c r="U1081" s="19" t="n">
        <v>-2.39</v>
      </c>
      <c r="V1081" s="19" t="n">
        <v>702</v>
      </c>
    </row>
    <row r="1082">
      <c r="A1082" s="19" t="inlineStr">
        <is>
          <t>아이로보틱스</t>
        </is>
      </c>
      <c r="B1082" s="19" t="inlineStr">
        <is>
          <t>066430</t>
        </is>
      </c>
      <c r="C1082" s="19" t="inlineStr">
        <is>
          <t>[초단타]</t>
        </is>
      </c>
      <c r="D1082" s="19" t="inlineStr">
        <is>
          <t>[칼손절]</t>
        </is>
      </c>
      <c r="E1082" s="19" t="inlineStr">
        <is>
          <t>+3%▶70% 익절 / +5%▶20% 익절 / +10%▶10% 익절</t>
        </is>
      </c>
      <c r="F1082" s="19" t="inlineStr">
        <is>
          <t>-2%▶80% 손절 / -4%▶10% 손절 / -6%▶10% 손절</t>
        </is>
      </c>
      <c r="G1082" s="19" t="inlineStr">
        <is>
          <t>2026-01-02</t>
        </is>
      </c>
      <c r="H1082" s="19" t="inlineStr">
        <is>
          <t>2026-06-08</t>
        </is>
      </c>
      <c r="I1082" s="19" t="inlineStr">
        <is>
          <t>예</t>
        </is>
      </c>
      <c r="J1082" s="19" t="n">
        <v>0.0005</v>
      </c>
      <c r="K1082" s="19" t="n">
        <v>0.0025</v>
      </c>
      <c r="L1082" s="19" t="n">
        <v>0.0007</v>
      </c>
      <c r="M1082" s="19" t="inlineStr">
        <is>
          <t>2026-04-14</t>
        </is>
      </c>
      <c r="N1082" s="19" t="n">
        <v>1936.35</v>
      </c>
      <c r="O1082" s="19" t="inlineStr">
        <is>
          <t>2026-04-23</t>
        </is>
      </c>
      <c r="P1082" s="19" t="n">
        <v>1854.7</v>
      </c>
      <c r="Q1082" s="19" t="inlineStr">
        <is>
          <t>2차 손절 도달(-4%)</t>
        </is>
      </c>
      <c r="R1082" s="19" t="n">
        <v>1</v>
      </c>
      <c r="S1082" s="19" t="n">
        <v>0</v>
      </c>
      <c r="T1082" s="19" t="n">
        <v>-4.22</v>
      </c>
      <c r="U1082" s="19" t="n">
        <v>-4.5</v>
      </c>
      <c r="V1082" s="19" t="n">
        <v>6</v>
      </c>
    </row>
    <row r="1083">
      <c r="A1083" s="19" t="inlineStr">
        <is>
          <t>아이로보틱스</t>
        </is>
      </c>
      <c r="B1083" s="19" t="inlineStr">
        <is>
          <t>066430</t>
        </is>
      </c>
      <c r="C1083" s="19" t="inlineStr">
        <is>
          <t>[초단타]</t>
        </is>
      </c>
      <c r="D1083" s="19" t="inlineStr">
        <is>
          <t>[칼손절]</t>
        </is>
      </c>
      <c r="E1083" s="19" t="inlineStr">
        <is>
          <t>+3%▶70% 익절 / +5%▶20% 익절 / +10%▶10% 익절</t>
        </is>
      </c>
      <c r="F1083" s="19" t="inlineStr">
        <is>
          <t>-2%▶80% 손절 / -4%▶10% 손절 / -6%▶10% 손절</t>
        </is>
      </c>
      <c r="G1083" s="19" t="inlineStr">
        <is>
          <t>2026-01-02</t>
        </is>
      </c>
      <c r="H1083" s="19" t="inlineStr">
        <is>
          <t>2026-06-08</t>
        </is>
      </c>
      <c r="I1083" s="19" t="inlineStr">
        <is>
          <t>예</t>
        </is>
      </c>
      <c r="J1083" s="19" t="n">
        <v>0.0005</v>
      </c>
      <c r="K1083" s="19" t="n">
        <v>0.0025</v>
      </c>
      <c r="L1083" s="19" t="n">
        <v>0.0007</v>
      </c>
      <c r="M1083" s="19" t="inlineStr">
        <is>
          <t>2026-04-23</t>
        </is>
      </c>
      <c r="N1083" s="19" t="n">
        <v>1857.3</v>
      </c>
      <c r="O1083" s="19" t="inlineStr">
        <is>
          <t>2026-04-27</t>
        </is>
      </c>
      <c r="P1083" s="19" t="n">
        <v>2183.47</v>
      </c>
      <c r="Q1083" s="19" t="inlineStr">
        <is>
          <t>3차 익절 도달(10%)</t>
        </is>
      </c>
      <c r="R1083" s="19" t="n">
        <v>160</v>
      </c>
      <c r="S1083" s="19" t="n">
        <v>0</v>
      </c>
      <c r="T1083" s="19" t="n">
        <v>17.56</v>
      </c>
      <c r="U1083" s="19" t="n">
        <v>17.21</v>
      </c>
      <c r="V1083" s="19" t="n">
        <v>1022</v>
      </c>
    </row>
    <row r="1084">
      <c r="A1084" s="19" t="inlineStr">
        <is>
          <t>아이로보틱스</t>
        </is>
      </c>
      <c r="B1084" s="19" t="inlineStr">
        <is>
          <t>066430</t>
        </is>
      </c>
      <c r="C1084" s="19" t="inlineStr">
        <is>
          <t>[초단타]</t>
        </is>
      </c>
      <c r="D1084" s="19" t="inlineStr">
        <is>
          <t>[정석방어]</t>
        </is>
      </c>
      <c r="E1084" s="19" t="inlineStr">
        <is>
          <t>+3%▶70% 익절 / +5%▶20% 익절 / +10%▶10% 익절</t>
        </is>
      </c>
      <c r="F1084" s="19" t="inlineStr">
        <is>
          <t>-3%▶70% 손절 / -5%▶20% 손절 / -10%▶10% 손절</t>
        </is>
      </c>
      <c r="G1084" s="19" t="inlineStr">
        <is>
          <t>2026-01-02</t>
        </is>
      </c>
      <c r="H1084" s="19" t="inlineStr">
        <is>
          <t>2026-06-08</t>
        </is>
      </c>
      <c r="I1084" s="19" t="inlineStr">
        <is>
          <t>예</t>
        </is>
      </c>
      <c r="J1084" s="19" t="n">
        <v>0.0005</v>
      </c>
      <c r="K1084" s="19" t="n">
        <v>0.0025</v>
      </c>
      <c r="L1084" s="19" t="n">
        <v>0.0007</v>
      </c>
      <c r="M1084" s="19" t="inlineStr">
        <is>
          <t>2026-04-14</t>
        </is>
      </c>
      <c r="N1084" s="19" t="n">
        <v>1936.35</v>
      </c>
      <c r="O1084" s="19" t="inlineStr">
        <is>
          <t>2026-04-15</t>
        </is>
      </c>
      <c r="P1084" s="19" t="n">
        <v>2048.57</v>
      </c>
      <c r="Q1084" s="19" t="inlineStr">
        <is>
          <t>2차 익절 도달(5%)</t>
        </is>
      </c>
      <c r="R1084" s="19" t="n">
        <v>30</v>
      </c>
      <c r="S1084" s="19" t="n">
        <v>124</v>
      </c>
      <c r="T1084" s="19" t="n">
        <v>5.79</v>
      </c>
      <c r="U1084" s="19" t="n">
        <v>5.48</v>
      </c>
      <c r="V1084" s="19" t="n">
        <v>183</v>
      </c>
    </row>
    <row r="1085">
      <c r="A1085" s="19" t="inlineStr">
        <is>
          <t>아이로보틱스</t>
        </is>
      </c>
      <c r="B1085" s="19" t="inlineStr">
        <is>
          <t>066430</t>
        </is>
      </c>
      <c r="C1085" s="19" t="inlineStr">
        <is>
          <t>[초단타]</t>
        </is>
      </c>
      <c r="D1085" s="19" t="inlineStr">
        <is>
          <t>[정석방어]</t>
        </is>
      </c>
      <c r="E1085" s="19" t="inlineStr">
        <is>
          <t>+3%▶70% 익절 / +5%▶20% 익절 / +10%▶10% 익절</t>
        </is>
      </c>
      <c r="F1085" s="19" t="inlineStr">
        <is>
          <t>-3%▶70% 손절 / -5%▶20% 손절 / -10%▶10% 손절</t>
        </is>
      </c>
      <c r="G1085" s="19" t="inlineStr">
        <is>
          <t>2026-01-02</t>
        </is>
      </c>
      <c r="H1085" s="19" t="inlineStr">
        <is>
          <t>2026-06-08</t>
        </is>
      </c>
      <c r="I1085" s="19" t="inlineStr">
        <is>
          <t>예</t>
        </is>
      </c>
      <c r="J1085" s="19" t="n">
        <v>0.0005</v>
      </c>
      <c r="K1085" s="19" t="n">
        <v>0.0025</v>
      </c>
      <c r="L1085" s="19" t="n">
        <v>0.0007</v>
      </c>
      <c r="M1085" s="19" t="inlineStr">
        <is>
          <t>2026-04-14</t>
        </is>
      </c>
      <c r="N1085" s="19" t="n">
        <v>1936.35</v>
      </c>
      <c r="O1085" s="19" t="inlineStr">
        <is>
          <t>2026-04-23</t>
        </is>
      </c>
      <c r="P1085" s="19" t="n">
        <v>1854.7</v>
      </c>
      <c r="Q1085" s="19" t="inlineStr">
        <is>
          <t>1차 손절 도달(-3%)</t>
        </is>
      </c>
      <c r="R1085" s="19" t="n">
        <v>107</v>
      </c>
      <c r="S1085" s="19" t="n">
        <v>17</v>
      </c>
      <c r="T1085" s="19" t="n">
        <v>-4.22</v>
      </c>
      <c r="U1085" s="19" t="n">
        <v>-4.5</v>
      </c>
      <c r="V1085" s="19" t="n">
        <v>600</v>
      </c>
    </row>
    <row r="1086">
      <c r="A1086" s="19" t="inlineStr">
        <is>
          <t>아이로보틱스</t>
        </is>
      </c>
      <c r="B1086" s="19" t="inlineStr">
        <is>
          <t>066430</t>
        </is>
      </c>
      <c r="C1086" s="19" t="inlineStr">
        <is>
          <t>[초단타]</t>
        </is>
      </c>
      <c r="D1086" s="19" t="inlineStr">
        <is>
          <t>[정석방어]</t>
        </is>
      </c>
      <c r="E1086" s="19" t="inlineStr">
        <is>
          <t>+3%▶70% 익절 / +5%▶20% 익절 / +10%▶10% 익절</t>
        </is>
      </c>
      <c r="F1086" s="19" t="inlineStr">
        <is>
          <t>-3%▶70% 손절 / -5%▶20% 손절 / -10%▶10% 손절</t>
        </is>
      </c>
      <c r="G1086" s="19" t="inlineStr">
        <is>
          <t>2026-01-02</t>
        </is>
      </c>
      <c r="H1086" s="19" t="inlineStr">
        <is>
          <t>2026-06-08</t>
        </is>
      </c>
      <c r="I1086" s="19" t="inlineStr">
        <is>
          <t>예</t>
        </is>
      </c>
      <c r="J1086" s="19" t="n">
        <v>0.0005</v>
      </c>
      <c r="K1086" s="19" t="n">
        <v>0.0025</v>
      </c>
      <c r="L1086" s="19" t="n">
        <v>0.0007</v>
      </c>
      <c r="M1086" s="19" t="inlineStr">
        <is>
          <t>2026-04-14</t>
        </is>
      </c>
      <c r="N1086" s="19" t="n">
        <v>1936.35</v>
      </c>
      <c r="O1086" s="19" t="inlineStr">
        <is>
          <t>2026-04-27</t>
        </is>
      </c>
      <c r="P1086" s="19" t="n">
        <v>2183.47</v>
      </c>
      <c r="Q1086" s="19" t="inlineStr">
        <is>
          <t>3차 익절 도달(10%)</t>
        </is>
      </c>
      <c r="R1086" s="19" t="n">
        <v>17</v>
      </c>
      <c r="S1086" s="19" t="n">
        <v>0</v>
      </c>
      <c r="T1086" s="19" t="n">
        <v>12.76</v>
      </c>
      <c r="U1086" s="19" t="n">
        <v>12.42</v>
      </c>
      <c r="V1086" s="19" t="n">
        <v>109</v>
      </c>
    </row>
    <row r="1087">
      <c r="A1087" s="19" t="inlineStr">
        <is>
          <t>아이로보틱스</t>
        </is>
      </c>
      <c r="B1087" s="19" t="inlineStr">
        <is>
          <t>066430</t>
        </is>
      </c>
      <c r="C1087" s="19" t="inlineStr">
        <is>
          <t>[초단타]</t>
        </is>
      </c>
      <c r="D1087" s="19" t="inlineStr">
        <is>
          <t>[변동성허용]</t>
        </is>
      </c>
      <c r="E1087" s="19" t="inlineStr">
        <is>
          <t>+3%▶70% 익절 / +5%▶20% 익절 / +10%▶10% 익절</t>
        </is>
      </c>
      <c r="F1087" s="19" t="inlineStr">
        <is>
          <t>-5%▶50% 손절 / -10%▶30% 손절 / -15%▶20% 손절</t>
        </is>
      </c>
      <c r="G1087" s="19" t="inlineStr">
        <is>
          <t>2026-01-02</t>
        </is>
      </c>
      <c r="H1087" s="19" t="inlineStr">
        <is>
          <t>2026-06-08</t>
        </is>
      </c>
      <c r="I1087" s="19" t="inlineStr">
        <is>
          <t>예</t>
        </is>
      </c>
      <c r="J1087" s="19" t="n">
        <v>0.0005</v>
      </c>
      <c r="K1087" s="19" t="n">
        <v>0.0025</v>
      </c>
      <c r="L1087" s="19" t="n">
        <v>0.0007</v>
      </c>
      <c r="M1087" s="19" t="inlineStr">
        <is>
          <t>2026-04-14</t>
        </is>
      </c>
      <c r="N1087" s="19" t="n">
        <v>1936.35</v>
      </c>
      <c r="O1087" s="19" t="inlineStr">
        <is>
          <t>2026-04-15</t>
        </is>
      </c>
      <c r="P1087" s="19" t="n">
        <v>2048.57</v>
      </c>
      <c r="Q1087" s="19" t="inlineStr">
        <is>
          <t>2차 익절 도달(5%)</t>
        </is>
      </c>
      <c r="R1087" s="19" t="n">
        <v>30</v>
      </c>
      <c r="S1087" s="19" t="n">
        <v>124</v>
      </c>
      <c r="T1087" s="19" t="n">
        <v>5.79</v>
      </c>
      <c r="U1087" s="19" t="n">
        <v>5.48</v>
      </c>
      <c r="V1087" s="19" t="n">
        <v>183</v>
      </c>
    </row>
    <row r="1088">
      <c r="A1088" s="19" t="inlineStr">
        <is>
          <t>아이로보틱스</t>
        </is>
      </c>
      <c r="B1088" s="19" t="inlineStr">
        <is>
          <t>066430</t>
        </is>
      </c>
      <c r="C1088" s="19" t="inlineStr">
        <is>
          <t>[초단타]</t>
        </is>
      </c>
      <c r="D1088" s="19" t="inlineStr">
        <is>
          <t>[변동성허용]</t>
        </is>
      </c>
      <c r="E1088" s="19" t="inlineStr">
        <is>
          <t>+3%▶70% 익절 / +5%▶20% 익절 / +10%▶10% 익절</t>
        </is>
      </c>
      <c r="F1088" s="19" t="inlineStr">
        <is>
          <t>-5%▶50% 손절 / -10%▶30% 손절 / -15%▶20% 손절</t>
        </is>
      </c>
      <c r="G1088" s="19" t="inlineStr">
        <is>
          <t>2026-01-02</t>
        </is>
      </c>
      <c r="H1088" s="19" t="inlineStr">
        <is>
          <t>2026-06-08</t>
        </is>
      </c>
      <c r="I1088" s="19" t="inlineStr">
        <is>
          <t>예</t>
        </is>
      </c>
      <c r="J1088" s="19" t="n">
        <v>0.0005</v>
      </c>
      <c r="K1088" s="19" t="n">
        <v>0.0025</v>
      </c>
      <c r="L1088" s="19" t="n">
        <v>0.0007</v>
      </c>
      <c r="M1088" s="19" t="inlineStr">
        <is>
          <t>2026-04-14</t>
        </is>
      </c>
      <c r="N1088" s="19" t="n">
        <v>1936.35</v>
      </c>
      <c r="O1088" s="19" t="inlineStr">
        <is>
          <t>2026-04-27</t>
        </is>
      </c>
      <c r="P1088" s="19" t="n">
        <v>2183.47</v>
      </c>
      <c r="Q1088" s="19" t="inlineStr">
        <is>
          <t>3차 익절 도달(10%)</t>
        </is>
      </c>
      <c r="R1088" s="19" t="n">
        <v>124</v>
      </c>
      <c r="S1088" s="19" t="n">
        <v>0</v>
      </c>
      <c r="T1088" s="19" t="n">
        <v>12.76</v>
      </c>
      <c r="U1088" s="19" t="n">
        <v>12.42</v>
      </c>
      <c r="V1088" s="19" t="n">
        <v>797</v>
      </c>
    </row>
    <row r="1089">
      <c r="A1089" s="19" t="inlineStr">
        <is>
          <t>아이로보틱스</t>
        </is>
      </c>
      <c r="B1089" s="19" t="inlineStr">
        <is>
          <t>066430</t>
        </is>
      </c>
      <c r="C1089" s="19" t="inlineStr">
        <is>
          <t>[초단타]</t>
        </is>
      </c>
      <c r="D1089" s="19" t="inlineStr">
        <is>
          <t>[버티기형]</t>
        </is>
      </c>
      <c r="E1089" s="19" t="inlineStr">
        <is>
          <t>+3%▶70% 익절 / +5%▶20% 익절 / +10%▶10% 익절</t>
        </is>
      </c>
      <c r="F1089" s="19" t="inlineStr">
        <is>
          <t>-5%▶40% 손절 / -15%▶30% 손절 / -20%▶30% 손절</t>
        </is>
      </c>
      <c r="G1089" s="19" t="inlineStr">
        <is>
          <t>2026-01-02</t>
        </is>
      </c>
      <c r="H1089" s="19" t="inlineStr">
        <is>
          <t>2026-06-08</t>
        </is>
      </c>
      <c r="I1089" s="19" t="inlineStr">
        <is>
          <t>예</t>
        </is>
      </c>
      <c r="J1089" s="19" t="n">
        <v>0.0005</v>
      </c>
      <c r="K1089" s="19" t="n">
        <v>0.0025</v>
      </c>
      <c r="L1089" s="19" t="n">
        <v>0.0007</v>
      </c>
      <c r="M1089" s="19" t="inlineStr">
        <is>
          <t>2026-04-14</t>
        </is>
      </c>
      <c r="N1089" s="19" t="n">
        <v>1936.35</v>
      </c>
      <c r="O1089" s="19" t="inlineStr">
        <is>
          <t>2026-04-15</t>
        </is>
      </c>
      <c r="P1089" s="19" t="n">
        <v>2048.57</v>
      </c>
      <c r="Q1089" s="19" t="inlineStr">
        <is>
          <t>2차 익절 도달(5%)</t>
        </is>
      </c>
      <c r="R1089" s="19" t="n">
        <v>30</v>
      </c>
      <c r="S1089" s="19" t="n">
        <v>124</v>
      </c>
      <c r="T1089" s="19" t="n">
        <v>5.79</v>
      </c>
      <c r="U1089" s="19" t="n">
        <v>5.48</v>
      </c>
      <c r="V1089" s="19" t="n">
        <v>183</v>
      </c>
    </row>
    <row r="1090">
      <c r="A1090" s="19" t="inlineStr">
        <is>
          <t>아이로보틱스</t>
        </is>
      </c>
      <c r="B1090" s="19" t="inlineStr">
        <is>
          <t>066430</t>
        </is>
      </c>
      <c r="C1090" s="19" t="inlineStr">
        <is>
          <t>[초단타]</t>
        </is>
      </c>
      <c r="D1090" s="19" t="inlineStr">
        <is>
          <t>[버티기형]</t>
        </is>
      </c>
      <c r="E1090" s="19" t="inlineStr">
        <is>
          <t>+3%▶70% 익절 / +5%▶20% 익절 / +10%▶10% 익절</t>
        </is>
      </c>
      <c r="F1090" s="19" t="inlineStr">
        <is>
          <t>-5%▶40% 손절 / -15%▶30% 손절 / -20%▶30% 손절</t>
        </is>
      </c>
      <c r="G1090" s="19" t="inlineStr">
        <is>
          <t>2026-01-02</t>
        </is>
      </c>
      <c r="H1090" s="19" t="inlineStr">
        <is>
          <t>2026-06-08</t>
        </is>
      </c>
      <c r="I1090" s="19" t="inlineStr">
        <is>
          <t>예</t>
        </is>
      </c>
      <c r="J1090" s="19" t="n">
        <v>0.0005</v>
      </c>
      <c r="K1090" s="19" t="n">
        <v>0.0025</v>
      </c>
      <c r="L1090" s="19" t="n">
        <v>0.0007</v>
      </c>
      <c r="M1090" s="19" t="inlineStr">
        <is>
          <t>2026-04-14</t>
        </is>
      </c>
      <c r="N1090" s="19" t="n">
        <v>1936.35</v>
      </c>
      <c r="O1090" s="19" t="inlineStr">
        <is>
          <t>2026-04-27</t>
        </is>
      </c>
      <c r="P1090" s="19" t="n">
        <v>2183.47</v>
      </c>
      <c r="Q1090" s="19" t="inlineStr">
        <is>
          <t>3차 익절 도달(10%)</t>
        </is>
      </c>
      <c r="R1090" s="19" t="n">
        <v>124</v>
      </c>
      <c r="S1090" s="19" t="n">
        <v>0</v>
      </c>
      <c r="T1090" s="19" t="n">
        <v>12.76</v>
      </c>
      <c r="U1090" s="19" t="n">
        <v>12.42</v>
      </c>
      <c r="V1090" s="19" t="n">
        <v>797</v>
      </c>
    </row>
    <row r="1091">
      <c r="A1091" s="19" t="inlineStr">
        <is>
          <t>아이로보틱스</t>
        </is>
      </c>
      <c r="B1091" s="19" t="inlineStr">
        <is>
          <t>066430</t>
        </is>
      </c>
      <c r="C1091" s="19" t="inlineStr">
        <is>
          <t>[단기스윙]</t>
        </is>
      </c>
      <c r="D1091" s="19" t="inlineStr">
        <is>
          <t>[칼손절]</t>
        </is>
      </c>
      <c r="E1091" s="19" t="inlineStr">
        <is>
          <t>+5%▶60% 익절 / +10%▶30% 익절 / +20%▶10% 익절</t>
        </is>
      </c>
      <c r="F1091" s="19" t="inlineStr">
        <is>
          <t>-2%▶80% 손절 / -4%▶10% 손절 / -6%▶10% 손절</t>
        </is>
      </c>
      <c r="G1091" s="19" t="inlineStr">
        <is>
          <t>2026-01-02</t>
        </is>
      </c>
      <c r="H1091" s="19" t="inlineStr">
        <is>
          <t>2026-06-08</t>
        </is>
      </c>
      <c r="I1091" s="19" t="inlineStr">
        <is>
          <t>예</t>
        </is>
      </c>
      <c r="J1091" s="19" t="n">
        <v>0.0005</v>
      </c>
      <c r="K1091" s="19" t="n">
        <v>0.0025</v>
      </c>
      <c r="L1091" s="19" t="n">
        <v>0.0007</v>
      </c>
      <c r="M1091" s="19" t="inlineStr">
        <is>
          <t>2026-04-14</t>
        </is>
      </c>
      <c r="N1091" s="19" t="n">
        <v>1936.35</v>
      </c>
      <c r="O1091" s="19" t="inlineStr">
        <is>
          <t>2026-04-15</t>
        </is>
      </c>
      <c r="P1091" s="19" t="n">
        <v>2048.57</v>
      </c>
      <c r="Q1091" s="19" t="inlineStr">
        <is>
          <t>1차 익절 도달(5%)</t>
        </is>
      </c>
      <c r="R1091" s="19" t="n">
        <v>92</v>
      </c>
      <c r="S1091" s="19" t="n">
        <v>62</v>
      </c>
      <c r="T1091" s="19" t="n">
        <v>5.79</v>
      </c>
      <c r="U1091" s="19" t="n">
        <v>5.48</v>
      </c>
      <c r="V1091" s="19" t="n">
        <v>560</v>
      </c>
    </row>
    <row r="1092">
      <c r="A1092" s="19" t="inlineStr">
        <is>
          <t>아이로보틱스</t>
        </is>
      </c>
      <c r="B1092" s="19" t="inlineStr">
        <is>
          <t>066430</t>
        </is>
      </c>
      <c r="C1092" s="19" t="inlineStr">
        <is>
          <t>[단기스윙]</t>
        </is>
      </c>
      <c r="D1092" s="19" t="inlineStr">
        <is>
          <t>[칼손절]</t>
        </is>
      </c>
      <c r="E1092" s="19" t="inlineStr">
        <is>
          <t>+5%▶60% 익절 / +10%▶30% 익절 / +20%▶10% 익절</t>
        </is>
      </c>
      <c r="F1092" s="19" t="inlineStr">
        <is>
          <t>-2%▶80% 손절 / -4%▶10% 손절 / -6%▶10% 손절</t>
        </is>
      </c>
      <c r="G1092" s="19" t="inlineStr">
        <is>
          <t>2026-01-02</t>
        </is>
      </c>
      <c r="H1092" s="19" t="inlineStr">
        <is>
          <t>2026-06-08</t>
        </is>
      </c>
      <c r="I1092" s="19" t="inlineStr">
        <is>
          <t>예</t>
        </is>
      </c>
      <c r="J1092" s="19" t="n">
        <v>0.0005</v>
      </c>
      <c r="K1092" s="19" t="n">
        <v>0.0025</v>
      </c>
      <c r="L1092" s="19" t="n">
        <v>0.0007</v>
      </c>
      <c r="M1092" s="19" t="inlineStr">
        <is>
          <t>2026-04-14</t>
        </is>
      </c>
      <c r="N1092" s="19" t="n">
        <v>1936.35</v>
      </c>
      <c r="O1092" s="19" t="inlineStr">
        <is>
          <t>2026-04-22</t>
        </is>
      </c>
      <c r="P1092" s="19" t="n">
        <v>1895.67</v>
      </c>
      <c r="Q1092" s="19" t="inlineStr">
        <is>
          <t>1차 손절 도달(-2%)</t>
        </is>
      </c>
      <c r="R1092" s="19" t="n">
        <v>62</v>
      </c>
      <c r="S1092" s="19" t="n">
        <v>0</v>
      </c>
      <c r="T1092" s="19" t="n">
        <v>-2.1</v>
      </c>
      <c r="U1092" s="19" t="n">
        <v>-2.39</v>
      </c>
      <c r="V1092" s="19" t="n">
        <v>354</v>
      </c>
    </row>
    <row r="1093">
      <c r="A1093" s="19" t="inlineStr">
        <is>
          <t>아이로보틱스</t>
        </is>
      </c>
      <c r="B1093" s="19" t="inlineStr">
        <is>
          <t>066430</t>
        </is>
      </c>
      <c r="C1093" s="19" t="inlineStr">
        <is>
          <t>[단기스윙]</t>
        </is>
      </c>
      <c r="D1093" s="19" t="inlineStr">
        <is>
          <t>[칼손절]</t>
        </is>
      </c>
      <c r="E1093" s="19" t="inlineStr">
        <is>
          <t>+5%▶60% 익절 / +10%▶30% 익절 / +20%▶10% 익절</t>
        </is>
      </c>
      <c r="F1093" s="19" t="inlineStr">
        <is>
          <t>-2%▶80% 손절 / -4%▶10% 손절 / -6%▶10% 손절</t>
        </is>
      </c>
      <c r="G1093" s="19" t="inlineStr">
        <is>
          <t>2026-01-02</t>
        </is>
      </c>
      <c r="H1093" s="19" t="inlineStr">
        <is>
          <t>2026-06-08</t>
        </is>
      </c>
      <c r="I1093" s="19" t="inlineStr">
        <is>
          <t>예</t>
        </is>
      </c>
      <c r="J1093" s="19" t="n">
        <v>0.0005</v>
      </c>
      <c r="K1093" s="19" t="n">
        <v>0.0025</v>
      </c>
      <c r="L1093" s="19" t="n">
        <v>0.0007</v>
      </c>
      <c r="M1093" s="19" t="inlineStr">
        <is>
          <t>2026-04-22</t>
        </is>
      </c>
      <c r="N1093" s="19" t="n">
        <v>1898.33</v>
      </c>
      <c r="O1093" s="19" t="inlineStr">
        <is>
          <t>2026-04-23</t>
        </is>
      </c>
      <c r="P1093" s="19" t="n">
        <v>1854.7</v>
      </c>
      <c r="Q1093" s="19" t="inlineStr">
        <is>
          <t>1차 손절 도달(-2%)</t>
        </is>
      </c>
      <c r="R1093" s="19" t="n">
        <v>128</v>
      </c>
      <c r="S1093" s="19" t="n">
        <v>33</v>
      </c>
      <c r="T1093" s="19" t="n">
        <v>-2.3</v>
      </c>
      <c r="U1093" s="19" t="n">
        <v>-2.59</v>
      </c>
      <c r="V1093" s="19" t="n">
        <v>715</v>
      </c>
    </row>
    <row r="1094">
      <c r="A1094" s="19" t="inlineStr">
        <is>
          <t>아이로보틱스</t>
        </is>
      </c>
      <c r="B1094" s="19" t="inlineStr">
        <is>
          <t>066430</t>
        </is>
      </c>
      <c r="C1094" s="19" t="inlineStr">
        <is>
          <t>[단기스윙]</t>
        </is>
      </c>
      <c r="D1094" s="19" t="inlineStr">
        <is>
          <t>[칼손절]</t>
        </is>
      </c>
      <c r="E1094" s="19" t="inlineStr">
        <is>
          <t>+5%▶60% 익절 / +10%▶30% 익절 / +20%▶10% 익절</t>
        </is>
      </c>
      <c r="F1094" s="19" t="inlineStr">
        <is>
          <t>-2%▶80% 손절 / -4%▶10% 손절 / -6%▶10% 손절</t>
        </is>
      </c>
      <c r="G1094" s="19" t="inlineStr">
        <is>
          <t>2026-01-02</t>
        </is>
      </c>
      <c r="H1094" s="19" t="inlineStr">
        <is>
          <t>2026-06-08</t>
        </is>
      </c>
      <c r="I1094" s="19" t="inlineStr">
        <is>
          <t>예</t>
        </is>
      </c>
      <c r="J1094" s="19" t="n">
        <v>0.0005</v>
      </c>
      <c r="K1094" s="19" t="n">
        <v>0.0025</v>
      </c>
      <c r="L1094" s="19" t="n">
        <v>0.0007</v>
      </c>
      <c r="M1094" s="19" t="inlineStr">
        <is>
          <t>2026-04-22</t>
        </is>
      </c>
      <c r="N1094" s="19" t="n">
        <v>1898.33</v>
      </c>
      <c r="O1094" s="19" t="inlineStr">
        <is>
          <t>2026-04-27</t>
        </is>
      </c>
      <c r="P1094" s="19" t="n">
        <v>2183.47</v>
      </c>
      <c r="Q1094" s="19" t="inlineStr">
        <is>
          <t>2차 익절 도달(10%)</t>
        </is>
      </c>
      <c r="R1094" s="19" t="n">
        <v>33</v>
      </c>
      <c r="S1094" s="19" t="n">
        <v>0</v>
      </c>
      <c r="T1094" s="19" t="n">
        <v>15.02</v>
      </c>
      <c r="U1094" s="19" t="n">
        <v>14.68</v>
      </c>
      <c r="V1094" s="19" t="n">
        <v>211</v>
      </c>
    </row>
    <row r="1095">
      <c r="A1095" s="19" t="inlineStr">
        <is>
          <t>아이로보틱스</t>
        </is>
      </c>
      <c r="B1095" s="19" t="inlineStr">
        <is>
          <t>066430</t>
        </is>
      </c>
      <c r="C1095" s="19" t="inlineStr">
        <is>
          <t>[단기스윙]</t>
        </is>
      </c>
      <c r="D1095" s="19" t="inlineStr">
        <is>
          <t>[정석방어]</t>
        </is>
      </c>
      <c r="E1095" s="19" t="inlineStr">
        <is>
          <t>+5%▶60% 익절 / +10%▶30% 익절 / +20%▶10% 익절</t>
        </is>
      </c>
      <c r="F1095" s="19" t="inlineStr">
        <is>
          <t>-3%▶70% 손절 / -5%▶20% 손절 / -10%▶10% 손절</t>
        </is>
      </c>
      <c r="G1095" s="19" t="inlineStr">
        <is>
          <t>2026-01-02</t>
        </is>
      </c>
      <c r="H1095" s="19" t="inlineStr">
        <is>
          <t>2026-06-08</t>
        </is>
      </c>
      <c r="I1095" s="19" t="inlineStr">
        <is>
          <t>예</t>
        </is>
      </c>
      <c r="J1095" s="19" t="n">
        <v>0.0005</v>
      </c>
      <c r="K1095" s="19" t="n">
        <v>0.0025</v>
      </c>
      <c r="L1095" s="19" t="n">
        <v>0.0007</v>
      </c>
      <c r="M1095" s="19" t="inlineStr">
        <is>
          <t>2026-04-14</t>
        </is>
      </c>
      <c r="N1095" s="19" t="n">
        <v>1936.35</v>
      </c>
      <c r="O1095" s="19" t="inlineStr">
        <is>
          <t>2026-04-15</t>
        </is>
      </c>
      <c r="P1095" s="19" t="n">
        <v>2048.57</v>
      </c>
      <c r="Q1095" s="19" t="inlineStr">
        <is>
          <t>1차 익절 도달(5%)</t>
        </is>
      </c>
      <c r="R1095" s="19" t="n">
        <v>92</v>
      </c>
      <c r="S1095" s="19" t="n">
        <v>62</v>
      </c>
      <c r="T1095" s="19" t="n">
        <v>5.79</v>
      </c>
      <c r="U1095" s="19" t="n">
        <v>5.48</v>
      </c>
      <c r="V1095" s="19" t="n">
        <v>560</v>
      </c>
    </row>
    <row r="1096">
      <c r="A1096" s="19" t="inlineStr">
        <is>
          <t>아이로보틱스</t>
        </is>
      </c>
      <c r="B1096" s="19" t="inlineStr">
        <is>
          <t>066430</t>
        </is>
      </c>
      <c r="C1096" s="19" t="inlineStr">
        <is>
          <t>[단기스윙]</t>
        </is>
      </c>
      <c r="D1096" s="19" t="inlineStr">
        <is>
          <t>[정석방어]</t>
        </is>
      </c>
      <c r="E1096" s="19" t="inlineStr">
        <is>
          <t>+5%▶60% 익절 / +10%▶30% 익절 / +20%▶10% 익절</t>
        </is>
      </c>
      <c r="F1096" s="19" t="inlineStr">
        <is>
          <t>-3%▶70% 손절 / -5%▶20% 손절 / -10%▶10% 손절</t>
        </is>
      </c>
      <c r="G1096" s="19" t="inlineStr">
        <is>
          <t>2026-01-02</t>
        </is>
      </c>
      <c r="H1096" s="19" t="inlineStr">
        <is>
          <t>2026-06-08</t>
        </is>
      </c>
      <c r="I1096" s="19" t="inlineStr">
        <is>
          <t>예</t>
        </is>
      </c>
      <c r="J1096" s="19" t="n">
        <v>0.0005</v>
      </c>
      <c r="K1096" s="19" t="n">
        <v>0.0025</v>
      </c>
      <c r="L1096" s="19" t="n">
        <v>0.0007</v>
      </c>
      <c r="M1096" s="19" t="inlineStr">
        <is>
          <t>2026-04-14</t>
        </is>
      </c>
      <c r="N1096" s="19" t="n">
        <v>1936.35</v>
      </c>
      <c r="O1096" s="19" t="inlineStr">
        <is>
          <t>2026-04-23</t>
        </is>
      </c>
      <c r="P1096" s="19" t="n">
        <v>1854.7</v>
      </c>
      <c r="Q1096" s="19" t="inlineStr">
        <is>
          <t>1차 손절 도달(-3%)</t>
        </is>
      </c>
      <c r="R1096" s="19" t="n">
        <v>62</v>
      </c>
      <c r="S1096" s="19" t="n">
        <v>0</v>
      </c>
      <c r="T1096" s="19" t="n">
        <v>-4.22</v>
      </c>
      <c r="U1096" s="19" t="n">
        <v>-4.5</v>
      </c>
      <c r="V1096" s="19" t="n">
        <v>348</v>
      </c>
    </row>
    <row r="1097">
      <c r="A1097" s="19" t="inlineStr">
        <is>
          <t>아이로보틱스</t>
        </is>
      </c>
      <c r="B1097" s="19" t="inlineStr">
        <is>
          <t>066430</t>
        </is>
      </c>
      <c r="C1097" s="19" t="inlineStr">
        <is>
          <t>[단기스윙]</t>
        </is>
      </c>
      <c r="D1097" s="19" t="inlineStr">
        <is>
          <t>[정석방어]</t>
        </is>
      </c>
      <c r="E1097" s="19" t="inlineStr">
        <is>
          <t>+5%▶60% 익절 / +10%▶30% 익절 / +20%▶10% 익절</t>
        </is>
      </c>
      <c r="F1097" s="19" t="inlineStr">
        <is>
          <t>-3%▶70% 손절 / -5%▶20% 손절 / -10%▶10% 손절</t>
        </is>
      </c>
      <c r="G1097" s="19" t="inlineStr">
        <is>
          <t>2026-01-02</t>
        </is>
      </c>
      <c r="H1097" s="19" t="inlineStr">
        <is>
          <t>2026-06-08</t>
        </is>
      </c>
      <c r="I1097" s="19" t="inlineStr">
        <is>
          <t>예</t>
        </is>
      </c>
      <c r="J1097" s="19" t="n">
        <v>0.0005</v>
      </c>
      <c r="K1097" s="19" t="n">
        <v>0.0025</v>
      </c>
      <c r="L1097" s="19" t="n">
        <v>0.0007</v>
      </c>
      <c r="M1097" s="19" t="inlineStr">
        <is>
          <t>2026-04-23</t>
        </is>
      </c>
      <c r="N1097" s="19" t="n">
        <v>1857.3</v>
      </c>
      <c r="O1097" s="19" t="inlineStr">
        <is>
          <t>2026-04-27</t>
        </is>
      </c>
      <c r="P1097" s="19" t="n">
        <v>2183.47</v>
      </c>
      <c r="Q1097" s="19" t="inlineStr">
        <is>
          <t>2차 익절 도달(10%)</t>
        </is>
      </c>
      <c r="R1097" s="19" t="n">
        <v>48</v>
      </c>
      <c r="S1097" s="19" t="n">
        <v>115</v>
      </c>
      <c r="T1097" s="19" t="n">
        <v>17.56</v>
      </c>
      <c r="U1097" s="19" t="n">
        <v>17.21</v>
      </c>
      <c r="V1097" s="19" t="n">
        <v>307</v>
      </c>
    </row>
    <row r="1098">
      <c r="A1098" s="19" t="inlineStr">
        <is>
          <t>아이로보틱스</t>
        </is>
      </c>
      <c r="B1098" s="19" t="inlineStr">
        <is>
          <t>066430</t>
        </is>
      </c>
      <c r="C1098" s="19" t="inlineStr">
        <is>
          <t>[단기스윙]</t>
        </is>
      </c>
      <c r="D1098" s="19" t="inlineStr">
        <is>
          <t>[정석방어]</t>
        </is>
      </c>
      <c r="E1098" s="19" t="inlineStr">
        <is>
          <t>+5%▶60% 익절 / +10%▶30% 익절 / +20%▶10% 익절</t>
        </is>
      </c>
      <c r="F1098" s="19" t="inlineStr">
        <is>
          <t>-3%▶70% 손절 / -5%▶20% 손절 / -10%▶10% 손절</t>
        </is>
      </c>
      <c r="G1098" s="19" t="inlineStr">
        <is>
          <t>2026-01-02</t>
        </is>
      </c>
      <c r="H1098" s="19" t="inlineStr">
        <is>
          <t>2026-06-08</t>
        </is>
      </c>
      <c r="I1098" s="19" t="inlineStr">
        <is>
          <t>예</t>
        </is>
      </c>
      <c r="J1098" s="19" t="n">
        <v>0.0005</v>
      </c>
      <c r="K1098" s="19" t="n">
        <v>0.0025</v>
      </c>
      <c r="L1098" s="19" t="n">
        <v>0.0007</v>
      </c>
      <c r="M1098" s="19" t="inlineStr">
        <is>
          <t>2026-04-23</t>
        </is>
      </c>
      <c r="N1098" s="19" t="n">
        <v>1857.3</v>
      </c>
      <c r="O1098" s="19" t="inlineStr">
        <is>
          <t>2026-05-08</t>
        </is>
      </c>
      <c r="P1098" s="19" t="n">
        <v>2413.31</v>
      </c>
      <c r="Q1098" s="19" t="inlineStr">
        <is>
          <t>3차 익절 도달(20%)</t>
        </is>
      </c>
      <c r="R1098" s="19" t="n">
        <v>115</v>
      </c>
      <c r="S1098" s="19" t="n">
        <v>0</v>
      </c>
      <c r="T1098" s="19" t="n">
        <v>29.94</v>
      </c>
      <c r="U1098" s="19" t="n">
        <v>29.55</v>
      </c>
      <c r="V1098" s="19" t="n">
        <v>801</v>
      </c>
    </row>
    <row r="1099">
      <c r="A1099" s="19" t="inlineStr">
        <is>
          <t>아이로보틱스</t>
        </is>
      </c>
      <c r="B1099" s="19" t="inlineStr">
        <is>
          <t>066430</t>
        </is>
      </c>
      <c r="C1099" s="19" t="inlineStr">
        <is>
          <t>[단기스윙]</t>
        </is>
      </c>
      <c r="D1099" s="19" t="inlineStr">
        <is>
          <t>[변동성허용]</t>
        </is>
      </c>
      <c r="E1099" s="19" t="inlineStr">
        <is>
          <t>+5%▶60% 익절 / +10%▶30% 익절 / +20%▶10% 익절</t>
        </is>
      </c>
      <c r="F1099" s="19" t="inlineStr">
        <is>
          <t>-5%▶50% 손절 / -10%▶30% 손절 / -15%▶20% 손절</t>
        </is>
      </c>
      <c r="G1099" s="19" t="inlineStr">
        <is>
          <t>2026-01-02</t>
        </is>
      </c>
      <c r="H1099" s="19" t="inlineStr">
        <is>
          <t>2026-06-08</t>
        </is>
      </c>
      <c r="I1099" s="19" t="inlineStr">
        <is>
          <t>예</t>
        </is>
      </c>
      <c r="J1099" s="19" t="n">
        <v>0.0005</v>
      </c>
      <c r="K1099" s="19" t="n">
        <v>0.0025</v>
      </c>
      <c r="L1099" s="19" t="n">
        <v>0.0007</v>
      </c>
      <c r="M1099" s="19" t="inlineStr">
        <is>
          <t>2026-04-14</t>
        </is>
      </c>
      <c r="N1099" s="19" t="n">
        <v>1936.35</v>
      </c>
      <c r="O1099" s="19" t="inlineStr">
        <is>
          <t>2026-04-15</t>
        </is>
      </c>
      <c r="P1099" s="19" t="n">
        <v>2048.57</v>
      </c>
      <c r="Q1099" s="19" t="inlineStr">
        <is>
          <t>1차 익절 도달(5%)</t>
        </is>
      </c>
      <c r="R1099" s="19" t="n">
        <v>92</v>
      </c>
      <c r="S1099" s="19" t="n">
        <v>62</v>
      </c>
      <c r="T1099" s="19" t="n">
        <v>5.79</v>
      </c>
      <c r="U1099" s="19" t="n">
        <v>5.48</v>
      </c>
      <c r="V1099" s="19" t="n">
        <v>560</v>
      </c>
    </row>
    <row r="1100">
      <c r="A1100" s="19" t="inlineStr">
        <is>
          <t>아이로보틱스</t>
        </is>
      </c>
      <c r="B1100" s="19" t="inlineStr">
        <is>
          <t>066430</t>
        </is>
      </c>
      <c r="C1100" s="19" t="inlineStr">
        <is>
          <t>[단기스윙]</t>
        </is>
      </c>
      <c r="D1100" s="19" t="inlineStr">
        <is>
          <t>[변동성허용]</t>
        </is>
      </c>
      <c r="E1100" s="19" t="inlineStr">
        <is>
          <t>+5%▶60% 익절 / +10%▶30% 익절 / +20%▶10% 익절</t>
        </is>
      </c>
      <c r="F1100" s="19" t="inlineStr">
        <is>
          <t>-5%▶50% 손절 / -10%▶30% 손절 / -15%▶20% 손절</t>
        </is>
      </c>
      <c r="G1100" s="19" t="inlineStr">
        <is>
          <t>2026-01-02</t>
        </is>
      </c>
      <c r="H1100" s="19" t="inlineStr">
        <is>
          <t>2026-06-08</t>
        </is>
      </c>
      <c r="I1100" s="19" t="inlineStr">
        <is>
          <t>예</t>
        </is>
      </c>
      <c r="J1100" s="19" t="n">
        <v>0.0005</v>
      </c>
      <c r="K1100" s="19" t="n">
        <v>0.0025</v>
      </c>
      <c r="L1100" s="19" t="n">
        <v>0.0007</v>
      </c>
      <c r="M1100" s="19" t="inlineStr">
        <is>
          <t>2026-04-14</t>
        </is>
      </c>
      <c r="N1100" s="19" t="n">
        <v>1936.35</v>
      </c>
      <c r="O1100" s="19" t="inlineStr">
        <is>
          <t>2026-04-27</t>
        </is>
      </c>
      <c r="P1100" s="19" t="n">
        <v>2183.47</v>
      </c>
      <c r="Q1100" s="19" t="inlineStr">
        <is>
          <t>2차 익절 도달(10%)</t>
        </is>
      </c>
      <c r="R1100" s="19" t="n">
        <v>46</v>
      </c>
      <c r="S1100" s="19" t="n">
        <v>16</v>
      </c>
      <c r="T1100" s="19" t="n">
        <v>12.76</v>
      </c>
      <c r="U1100" s="19" t="n">
        <v>12.42</v>
      </c>
      <c r="V1100" s="19" t="n">
        <v>296</v>
      </c>
    </row>
    <row r="1101">
      <c r="A1101" s="19" t="inlineStr">
        <is>
          <t>아이로보틱스</t>
        </is>
      </c>
      <c r="B1101" s="19" t="inlineStr">
        <is>
          <t>066430</t>
        </is>
      </c>
      <c r="C1101" s="19" t="inlineStr">
        <is>
          <t>[단기스윙]</t>
        </is>
      </c>
      <c r="D1101" s="19" t="inlineStr">
        <is>
          <t>[변동성허용]</t>
        </is>
      </c>
      <c r="E1101" s="19" t="inlineStr">
        <is>
          <t>+5%▶60% 익절 / +10%▶30% 익절 / +20%▶10% 익절</t>
        </is>
      </c>
      <c r="F1101" s="19" t="inlineStr">
        <is>
          <t>-5%▶50% 손절 / -10%▶30% 손절 / -15%▶20% 손절</t>
        </is>
      </c>
      <c r="G1101" s="19" t="inlineStr">
        <is>
          <t>2026-01-02</t>
        </is>
      </c>
      <c r="H1101" s="19" t="inlineStr">
        <is>
          <t>2026-06-08</t>
        </is>
      </c>
      <c r="I1101" s="19" t="inlineStr">
        <is>
          <t>예</t>
        </is>
      </c>
      <c r="J1101" s="19" t="n">
        <v>0.0005</v>
      </c>
      <c r="K1101" s="19" t="n">
        <v>0.0025</v>
      </c>
      <c r="L1101" s="19" t="n">
        <v>0.0007</v>
      </c>
      <c r="M1101" s="19" t="inlineStr">
        <is>
          <t>2026-04-14</t>
        </is>
      </c>
      <c r="N1101" s="19" t="n">
        <v>1936.35</v>
      </c>
      <c r="O1101" s="19" t="inlineStr">
        <is>
          <t>2026-05-08</t>
        </is>
      </c>
      <c r="P1101" s="19" t="n">
        <v>2413.31</v>
      </c>
      <c r="Q1101" s="19" t="inlineStr">
        <is>
          <t>3차 익절 도달(20%)</t>
        </is>
      </c>
      <c r="R1101" s="19" t="n">
        <v>16</v>
      </c>
      <c r="S1101" s="19" t="n">
        <v>0</v>
      </c>
      <c r="T1101" s="19" t="n">
        <v>24.63</v>
      </c>
      <c r="U1101" s="19" t="n">
        <v>24.26</v>
      </c>
      <c r="V1101" s="19" t="n">
        <v>112</v>
      </c>
    </row>
    <row r="1102">
      <c r="A1102" s="19" t="inlineStr">
        <is>
          <t>아이로보틱스</t>
        </is>
      </c>
      <c r="B1102" s="19" t="inlineStr">
        <is>
          <t>066430</t>
        </is>
      </c>
      <c r="C1102" s="19" t="inlineStr">
        <is>
          <t>[단기스윙]</t>
        </is>
      </c>
      <c r="D1102" s="19" t="inlineStr">
        <is>
          <t>[버티기형]</t>
        </is>
      </c>
      <c r="E1102" s="19" t="inlineStr">
        <is>
          <t>+5%▶60% 익절 / +10%▶30% 익절 / +20%▶10% 익절</t>
        </is>
      </c>
      <c r="F1102" s="19" t="inlineStr">
        <is>
          <t>-5%▶40% 손절 / -15%▶30% 손절 / -20%▶30% 손절</t>
        </is>
      </c>
      <c r="G1102" s="19" t="inlineStr">
        <is>
          <t>2026-01-02</t>
        </is>
      </c>
      <c r="H1102" s="19" t="inlineStr">
        <is>
          <t>2026-06-08</t>
        </is>
      </c>
      <c r="I1102" s="19" t="inlineStr">
        <is>
          <t>예</t>
        </is>
      </c>
      <c r="J1102" s="19" t="n">
        <v>0.0005</v>
      </c>
      <c r="K1102" s="19" t="n">
        <v>0.0025</v>
      </c>
      <c r="L1102" s="19" t="n">
        <v>0.0007</v>
      </c>
      <c r="M1102" s="19" t="inlineStr">
        <is>
          <t>2026-04-14</t>
        </is>
      </c>
      <c r="N1102" s="19" t="n">
        <v>1936.35</v>
      </c>
      <c r="O1102" s="19" t="inlineStr">
        <is>
          <t>2026-04-15</t>
        </is>
      </c>
      <c r="P1102" s="19" t="n">
        <v>2048.57</v>
      </c>
      <c r="Q1102" s="19" t="inlineStr">
        <is>
          <t>1차 익절 도달(5%)</t>
        </is>
      </c>
      <c r="R1102" s="19" t="n">
        <v>92</v>
      </c>
      <c r="S1102" s="19" t="n">
        <v>62</v>
      </c>
      <c r="T1102" s="19" t="n">
        <v>5.79</v>
      </c>
      <c r="U1102" s="19" t="n">
        <v>5.48</v>
      </c>
      <c r="V1102" s="19" t="n">
        <v>560</v>
      </c>
    </row>
    <row r="1103">
      <c r="A1103" s="19" t="inlineStr">
        <is>
          <t>아이로보틱스</t>
        </is>
      </c>
      <c r="B1103" s="19" t="inlineStr">
        <is>
          <t>066430</t>
        </is>
      </c>
      <c r="C1103" s="19" t="inlineStr">
        <is>
          <t>[단기스윙]</t>
        </is>
      </c>
      <c r="D1103" s="19" t="inlineStr">
        <is>
          <t>[버티기형]</t>
        </is>
      </c>
      <c r="E1103" s="19" t="inlineStr">
        <is>
          <t>+5%▶60% 익절 / +10%▶30% 익절 / +20%▶10% 익절</t>
        </is>
      </c>
      <c r="F1103" s="19" t="inlineStr">
        <is>
          <t>-5%▶40% 손절 / -15%▶30% 손절 / -20%▶30% 손절</t>
        </is>
      </c>
      <c r="G1103" s="19" t="inlineStr">
        <is>
          <t>2026-01-02</t>
        </is>
      </c>
      <c r="H1103" s="19" t="inlineStr">
        <is>
          <t>2026-06-08</t>
        </is>
      </c>
      <c r="I1103" s="19" t="inlineStr">
        <is>
          <t>예</t>
        </is>
      </c>
      <c r="J1103" s="19" t="n">
        <v>0.0005</v>
      </c>
      <c r="K1103" s="19" t="n">
        <v>0.0025</v>
      </c>
      <c r="L1103" s="19" t="n">
        <v>0.0007</v>
      </c>
      <c r="M1103" s="19" t="inlineStr">
        <is>
          <t>2026-04-14</t>
        </is>
      </c>
      <c r="N1103" s="19" t="n">
        <v>1936.35</v>
      </c>
      <c r="O1103" s="19" t="inlineStr">
        <is>
          <t>2026-04-27</t>
        </is>
      </c>
      <c r="P1103" s="19" t="n">
        <v>2183.47</v>
      </c>
      <c r="Q1103" s="19" t="inlineStr">
        <is>
          <t>2차 익절 도달(10%)</t>
        </is>
      </c>
      <c r="R1103" s="19" t="n">
        <v>46</v>
      </c>
      <c r="S1103" s="19" t="n">
        <v>16</v>
      </c>
      <c r="T1103" s="19" t="n">
        <v>12.76</v>
      </c>
      <c r="U1103" s="19" t="n">
        <v>12.42</v>
      </c>
      <c r="V1103" s="19" t="n">
        <v>296</v>
      </c>
    </row>
    <row r="1104">
      <c r="A1104" s="19" t="inlineStr">
        <is>
          <t>아이로보틱스</t>
        </is>
      </c>
      <c r="B1104" s="19" t="inlineStr">
        <is>
          <t>066430</t>
        </is>
      </c>
      <c r="C1104" s="19" t="inlineStr">
        <is>
          <t>[단기스윙]</t>
        </is>
      </c>
      <c r="D1104" s="19" t="inlineStr">
        <is>
          <t>[버티기형]</t>
        </is>
      </c>
      <c r="E1104" s="19" t="inlineStr">
        <is>
          <t>+5%▶60% 익절 / +10%▶30% 익절 / +20%▶10% 익절</t>
        </is>
      </c>
      <c r="F1104" s="19" t="inlineStr">
        <is>
          <t>-5%▶40% 손절 / -15%▶30% 손절 / -20%▶30% 손절</t>
        </is>
      </c>
      <c r="G1104" s="19" t="inlineStr">
        <is>
          <t>2026-01-02</t>
        </is>
      </c>
      <c r="H1104" s="19" t="inlineStr">
        <is>
          <t>2026-06-08</t>
        </is>
      </c>
      <c r="I1104" s="19" t="inlineStr">
        <is>
          <t>예</t>
        </is>
      </c>
      <c r="J1104" s="19" t="n">
        <v>0.0005</v>
      </c>
      <c r="K1104" s="19" t="n">
        <v>0.0025</v>
      </c>
      <c r="L1104" s="19" t="n">
        <v>0.0007</v>
      </c>
      <c r="M1104" s="19" t="inlineStr">
        <is>
          <t>2026-04-14</t>
        </is>
      </c>
      <c r="N1104" s="19" t="n">
        <v>1936.35</v>
      </c>
      <c r="O1104" s="19" t="inlineStr">
        <is>
          <t>2026-05-08</t>
        </is>
      </c>
      <c r="P1104" s="19" t="n">
        <v>2413.31</v>
      </c>
      <c r="Q1104" s="19" t="inlineStr">
        <is>
          <t>3차 익절 도달(20%)</t>
        </is>
      </c>
      <c r="R1104" s="19" t="n">
        <v>16</v>
      </c>
      <c r="S1104" s="19" t="n">
        <v>0</v>
      </c>
      <c r="T1104" s="19" t="n">
        <v>24.63</v>
      </c>
      <c r="U1104" s="19" t="n">
        <v>24.26</v>
      </c>
      <c r="V1104" s="19" t="n">
        <v>112</v>
      </c>
    </row>
    <row r="1105">
      <c r="A1105" s="19" t="inlineStr">
        <is>
          <t>아이로보틱스</t>
        </is>
      </c>
      <c r="B1105" s="19" t="inlineStr">
        <is>
          <t>066430</t>
        </is>
      </c>
      <c r="C1105" s="19" t="inlineStr">
        <is>
          <t>[대표님룰]</t>
        </is>
      </c>
      <c r="D1105" s="19" t="inlineStr">
        <is>
          <t>[칼손절]</t>
        </is>
      </c>
      <c r="E1105" s="19" t="inlineStr">
        <is>
          <t>+5%▶60% 익절 / +10%▶30% 익절 / +30%▶10% 익절</t>
        </is>
      </c>
      <c r="F1105" s="19" t="inlineStr">
        <is>
          <t>-2%▶80% 손절 / -4%▶10% 손절 / -6%▶10% 손절</t>
        </is>
      </c>
      <c r="G1105" s="19" t="inlineStr">
        <is>
          <t>2026-01-02</t>
        </is>
      </c>
      <c r="H1105" s="19" t="inlineStr">
        <is>
          <t>2026-06-08</t>
        </is>
      </c>
      <c r="I1105" s="19" t="inlineStr">
        <is>
          <t>예</t>
        </is>
      </c>
      <c r="J1105" s="19" t="n">
        <v>0.0005</v>
      </c>
      <c r="K1105" s="19" t="n">
        <v>0.0025</v>
      </c>
      <c r="L1105" s="19" t="n">
        <v>0.0007</v>
      </c>
      <c r="M1105" s="19" t="inlineStr">
        <is>
          <t>2026-04-14</t>
        </is>
      </c>
      <c r="N1105" s="19" t="n">
        <v>1936.35</v>
      </c>
      <c r="O1105" s="19" t="inlineStr">
        <is>
          <t>2026-04-15</t>
        </is>
      </c>
      <c r="P1105" s="19" t="n">
        <v>2048.57</v>
      </c>
      <c r="Q1105" s="19" t="inlineStr">
        <is>
          <t>1차 익절 도달(5%)</t>
        </is>
      </c>
      <c r="R1105" s="19" t="n">
        <v>92</v>
      </c>
      <c r="S1105" s="19" t="n">
        <v>62</v>
      </c>
      <c r="T1105" s="19" t="n">
        <v>5.79</v>
      </c>
      <c r="U1105" s="19" t="n">
        <v>5.48</v>
      </c>
      <c r="V1105" s="19" t="n">
        <v>560</v>
      </c>
    </row>
    <row r="1106">
      <c r="A1106" s="19" t="inlineStr">
        <is>
          <t>아이로보틱스</t>
        </is>
      </c>
      <c r="B1106" s="19" t="inlineStr">
        <is>
          <t>066430</t>
        </is>
      </c>
      <c r="C1106" s="19" t="inlineStr">
        <is>
          <t>[대표님룰]</t>
        </is>
      </c>
      <c r="D1106" s="19" t="inlineStr">
        <is>
          <t>[칼손절]</t>
        </is>
      </c>
      <c r="E1106" s="19" t="inlineStr">
        <is>
          <t>+5%▶60% 익절 / +10%▶30% 익절 / +30%▶10% 익절</t>
        </is>
      </c>
      <c r="F1106" s="19" t="inlineStr">
        <is>
          <t>-2%▶80% 손절 / -4%▶10% 손절 / -6%▶10% 손절</t>
        </is>
      </c>
      <c r="G1106" s="19" t="inlineStr">
        <is>
          <t>2026-01-02</t>
        </is>
      </c>
      <c r="H1106" s="19" t="inlineStr">
        <is>
          <t>2026-06-08</t>
        </is>
      </c>
      <c r="I1106" s="19" t="inlineStr">
        <is>
          <t>예</t>
        </is>
      </c>
      <c r="J1106" s="19" t="n">
        <v>0.0005</v>
      </c>
      <c r="K1106" s="19" t="n">
        <v>0.0025</v>
      </c>
      <c r="L1106" s="19" t="n">
        <v>0.0007</v>
      </c>
      <c r="M1106" s="19" t="inlineStr">
        <is>
          <t>2026-04-14</t>
        </is>
      </c>
      <c r="N1106" s="19" t="n">
        <v>1936.35</v>
      </c>
      <c r="O1106" s="19" t="inlineStr">
        <is>
          <t>2026-04-22</t>
        </is>
      </c>
      <c r="P1106" s="19" t="n">
        <v>1895.67</v>
      </c>
      <c r="Q1106" s="19" t="inlineStr">
        <is>
          <t>1차 손절 도달(-2%)</t>
        </is>
      </c>
      <c r="R1106" s="19" t="n">
        <v>62</v>
      </c>
      <c r="S1106" s="19" t="n">
        <v>0</v>
      </c>
      <c r="T1106" s="19" t="n">
        <v>-2.1</v>
      </c>
      <c r="U1106" s="19" t="n">
        <v>-2.39</v>
      </c>
      <c r="V1106" s="19" t="n">
        <v>354</v>
      </c>
    </row>
    <row r="1107">
      <c r="A1107" s="19" t="inlineStr">
        <is>
          <t>아이로보틱스</t>
        </is>
      </c>
      <c r="B1107" s="19" t="inlineStr">
        <is>
          <t>066430</t>
        </is>
      </c>
      <c r="C1107" s="19" t="inlineStr">
        <is>
          <t>[대표님룰]</t>
        </is>
      </c>
      <c r="D1107" s="19" t="inlineStr">
        <is>
          <t>[칼손절]</t>
        </is>
      </c>
      <c r="E1107" s="19" t="inlineStr">
        <is>
          <t>+5%▶60% 익절 / +10%▶30% 익절 / +30%▶10% 익절</t>
        </is>
      </c>
      <c r="F1107" s="19" t="inlineStr">
        <is>
          <t>-2%▶80% 손절 / -4%▶10% 손절 / -6%▶10% 손절</t>
        </is>
      </c>
      <c r="G1107" s="19" t="inlineStr">
        <is>
          <t>2026-01-02</t>
        </is>
      </c>
      <c r="H1107" s="19" t="inlineStr">
        <is>
          <t>2026-06-08</t>
        </is>
      </c>
      <c r="I1107" s="19" t="inlineStr">
        <is>
          <t>예</t>
        </is>
      </c>
      <c r="J1107" s="19" t="n">
        <v>0.0005</v>
      </c>
      <c r="K1107" s="19" t="n">
        <v>0.0025</v>
      </c>
      <c r="L1107" s="19" t="n">
        <v>0.0007</v>
      </c>
      <c r="M1107" s="19" t="inlineStr">
        <is>
          <t>2026-04-22</t>
        </is>
      </c>
      <c r="N1107" s="19" t="n">
        <v>1898.33</v>
      </c>
      <c r="O1107" s="19" t="inlineStr">
        <is>
          <t>2026-04-23</t>
        </is>
      </c>
      <c r="P1107" s="19" t="n">
        <v>1854.7</v>
      </c>
      <c r="Q1107" s="19" t="inlineStr">
        <is>
          <t>1차 손절 도달(-2%)</t>
        </is>
      </c>
      <c r="R1107" s="19" t="n">
        <v>128</v>
      </c>
      <c r="S1107" s="19" t="n">
        <v>33</v>
      </c>
      <c r="T1107" s="19" t="n">
        <v>-2.3</v>
      </c>
      <c r="U1107" s="19" t="n">
        <v>-2.59</v>
      </c>
      <c r="V1107" s="19" t="n">
        <v>715</v>
      </c>
    </row>
    <row r="1108">
      <c r="A1108" s="19" t="inlineStr">
        <is>
          <t>아이로보틱스</t>
        </is>
      </c>
      <c r="B1108" s="19" t="inlineStr">
        <is>
          <t>066430</t>
        </is>
      </c>
      <c r="C1108" s="19" t="inlineStr">
        <is>
          <t>[대표님룰]</t>
        </is>
      </c>
      <c r="D1108" s="19" t="inlineStr">
        <is>
          <t>[칼손절]</t>
        </is>
      </c>
      <c r="E1108" s="19" t="inlineStr">
        <is>
          <t>+5%▶60% 익절 / +10%▶30% 익절 / +30%▶10% 익절</t>
        </is>
      </c>
      <c r="F1108" s="19" t="inlineStr">
        <is>
          <t>-2%▶80% 손절 / -4%▶10% 손절 / -6%▶10% 손절</t>
        </is>
      </c>
      <c r="G1108" s="19" t="inlineStr">
        <is>
          <t>2026-01-02</t>
        </is>
      </c>
      <c r="H1108" s="19" t="inlineStr">
        <is>
          <t>2026-06-08</t>
        </is>
      </c>
      <c r="I1108" s="19" t="inlineStr">
        <is>
          <t>예</t>
        </is>
      </c>
      <c r="J1108" s="19" t="n">
        <v>0.0005</v>
      </c>
      <c r="K1108" s="19" t="n">
        <v>0.0025</v>
      </c>
      <c r="L1108" s="19" t="n">
        <v>0.0007</v>
      </c>
      <c r="M1108" s="19" t="inlineStr">
        <is>
          <t>2026-04-22</t>
        </is>
      </c>
      <c r="N1108" s="19" t="n">
        <v>1898.33</v>
      </c>
      <c r="O1108" s="19" t="inlineStr">
        <is>
          <t>2026-04-27</t>
        </is>
      </c>
      <c r="P1108" s="19" t="n">
        <v>2183.47</v>
      </c>
      <c r="Q1108" s="19" t="inlineStr">
        <is>
          <t>2차 익절 도달(10%)</t>
        </is>
      </c>
      <c r="R1108" s="19" t="n">
        <v>33</v>
      </c>
      <c r="S1108" s="19" t="n">
        <v>0</v>
      </c>
      <c r="T1108" s="19" t="n">
        <v>15.02</v>
      </c>
      <c r="U1108" s="19" t="n">
        <v>14.68</v>
      </c>
      <c r="V1108" s="19" t="n">
        <v>211</v>
      </c>
    </row>
    <row r="1109">
      <c r="A1109" s="19" t="inlineStr">
        <is>
          <t>아이로보틱스</t>
        </is>
      </c>
      <c r="B1109" s="19" t="inlineStr">
        <is>
          <t>066430</t>
        </is>
      </c>
      <c r="C1109" s="19" t="inlineStr">
        <is>
          <t>[대표님룰]</t>
        </is>
      </c>
      <c r="D1109" s="19" t="inlineStr">
        <is>
          <t>[정석방어]</t>
        </is>
      </c>
      <c r="E1109" s="19" t="inlineStr">
        <is>
          <t>+5%▶60% 익절 / +10%▶30% 익절 / +30%▶10% 익절</t>
        </is>
      </c>
      <c r="F1109" s="19" t="inlineStr">
        <is>
          <t>-3%▶70% 손절 / -5%▶20% 손절 / -10%▶10% 손절</t>
        </is>
      </c>
      <c r="G1109" s="19" t="inlineStr">
        <is>
          <t>2026-01-02</t>
        </is>
      </c>
      <c r="H1109" s="19" t="inlineStr">
        <is>
          <t>2026-06-08</t>
        </is>
      </c>
      <c r="I1109" s="19" t="inlineStr">
        <is>
          <t>예</t>
        </is>
      </c>
      <c r="J1109" s="19" t="n">
        <v>0.0005</v>
      </c>
      <c r="K1109" s="19" t="n">
        <v>0.0025</v>
      </c>
      <c r="L1109" s="19" t="n">
        <v>0.0007</v>
      </c>
      <c r="M1109" s="19" t="inlineStr">
        <is>
          <t>2026-04-14</t>
        </is>
      </c>
      <c r="N1109" s="19" t="n">
        <v>1936.35</v>
      </c>
      <c r="O1109" s="19" t="inlineStr">
        <is>
          <t>2026-04-15</t>
        </is>
      </c>
      <c r="P1109" s="19" t="n">
        <v>2048.57</v>
      </c>
      <c r="Q1109" s="19" t="inlineStr">
        <is>
          <t>1차 익절 도달(5%)</t>
        </is>
      </c>
      <c r="R1109" s="19" t="n">
        <v>92</v>
      </c>
      <c r="S1109" s="19" t="n">
        <v>62</v>
      </c>
      <c r="T1109" s="19" t="n">
        <v>5.79</v>
      </c>
      <c r="U1109" s="19" t="n">
        <v>5.48</v>
      </c>
      <c r="V1109" s="19" t="n">
        <v>560</v>
      </c>
    </row>
    <row r="1110">
      <c r="A1110" s="19" t="inlineStr">
        <is>
          <t>아이로보틱스</t>
        </is>
      </c>
      <c r="B1110" s="19" t="inlineStr">
        <is>
          <t>066430</t>
        </is>
      </c>
      <c r="C1110" s="19" t="inlineStr">
        <is>
          <t>[대표님룰]</t>
        </is>
      </c>
      <c r="D1110" s="19" t="inlineStr">
        <is>
          <t>[정석방어]</t>
        </is>
      </c>
      <c r="E1110" s="19" t="inlineStr">
        <is>
          <t>+5%▶60% 익절 / +10%▶30% 익절 / +30%▶10% 익절</t>
        </is>
      </c>
      <c r="F1110" s="19" t="inlineStr">
        <is>
          <t>-3%▶70% 손절 / -5%▶20% 손절 / -10%▶10% 손절</t>
        </is>
      </c>
      <c r="G1110" s="19" t="inlineStr">
        <is>
          <t>2026-01-02</t>
        </is>
      </c>
      <c r="H1110" s="19" t="inlineStr">
        <is>
          <t>2026-06-08</t>
        </is>
      </c>
      <c r="I1110" s="19" t="inlineStr">
        <is>
          <t>예</t>
        </is>
      </c>
      <c r="J1110" s="19" t="n">
        <v>0.0005</v>
      </c>
      <c r="K1110" s="19" t="n">
        <v>0.0025</v>
      </c>
      <c r="L1110" s="19" t="n">
        <v>0.0007</v>
      </c>
      <c r="M1110" s="19" t="inlineStr">
        <is>
          <t>2026-04-14</t>
        </is>
      </c>
      <c r="N1110" s="19" t="n">
        <v>1936.35</v>
      </c>
      <c r="O1110" s="19" t="inlineStr">
        <is>
          <t>2026-04-23</t>
        </is>
      </c>
      <c r="P1110" s="19" t="n">
        <v>1854.7</v>
      </c>
      <c r="Q1110" s="19" t="inlineStr">
        <is>
          <t>1차 손절 도달(-3%)</t>
        </is>
      </c>
      <c r="R1110" s="19" t="n">
        <v>62</v>
      </c>
      <c r="S1110" s="19" t="n">
        <v>0</v>
      </c>
      <c r="T1110" s="19" t="n">
        <v>-4.22</v>
      </c>
      <c r="U1110" s="19" t="n">
        <v>-4.5</v>
      </c>
      <c r="V1110" s="19" t="n">
        <v>348</v>
      </c>
    </row>
    <row r="1111">
      <c r="A1111" s="19" t="inlineStr">
        <is>
          <t>아이로보틱스</t>
        </is>
      </c>
      <c r="B1111" s="19" t="inlineStr">
        <is>
          <t>066430</t>
        </is>
      </c>
      <c r="C1111" s="19" t="inlineStr">
        <is>
          <t>[대표님룰]</t>
        </is>
      </c>
      <c r="D1111" s="19" t="inlineStr">
        <is>
          <t>[정석방어]</t>
        </is>
      </c>
      <c r="E1111" s="19" t="inlineStr">
        <is>
          <t>+5%▶60% 익절 / +10%▶30% 익절 / +30%▶10% 익절</t>
        </is>
      </c>
      <c r="F1111" s="19" t="inlineStr">
        <is>
          <t>-3%▶70% 손절 / -5%▶20% 손절 / -10%▶10% 손절</t>
        </is>
      </c>
      <c r="G1111" s="19" t="inlineStr">
        <is>
          <t>2026-01-02</t>
        </is>
      </c>
      <c r="H1111" s="19" t="inlineStr">
        <is>
          <t>2026-06-08</t>
        </is>
      </c>
      <c r="I1111" s="19" t="inlineStr">
        <is>
          <t>예</t>
        </is>
      </c>
      <c r="J1111" s="19" t="n">
        <v>0.0005</v>
      </c>
      <c r="K1111" s="19" t="n">
        <v>0.0025</v>
      </c>
      <c r="L1111" s="19" t="n">
        <v>0.0007</v>
      </c>
      <c r="M1111" s="19" t="inlineStr">
        <is>
          <t>2026-04-23</t>
        </is>
      </c>
      <c r="N1111" s="19" t="n">
        <v>1857.3</v>
      </c>
      <c r="O1111" s="19" t="inlineStr">
        <is>
          <t>2026-04-27</t>
        </is>
      </c>
      <c r="P1111" s="19" t="n">
        <v>2183.47</v>
      </c>
      <c r="Q1111" s="19" t="inlineStr">
        <is>
          <t>2차 익절 도달(10%)</t>
        </is>
      </c>
      <c r="R1111" s="19" t="n">
        <v>48</v>
      </c>
      <c r="S1111" s="19" t="n">
        <v>115</v>
      </c>
      <c r="T1111" s="19" t="n">
        <v>17.56</v>
      </c>
      <c r="U1111" s="19" t="n">
        <v>17.21</v>
      </c>
      <c r="V1111" s="19" t="n">
        <v>307</v>
      </c>
    </row>
    <row r="1112">
      <c r="A1112" s="19" t="inlineStr">
        <is>
          <t>아이로보틱스</t>
        </is>
      </c>
      <c r="B1112" s="19" t="inlineStr">
        <is>
          <t>066430</t>
        </is>
      </c>
      <c r="C1112" s="19" t="inlineStr">
        <is>
          <t>[대표님룰]</t>
        </is>
      </c>
      <c r="D1112" s="19" t="inlineStr">
        <is>
          <t>[정석방어]</t>
        </is>
      </c>
      <c r="E1112" s="19" t="inlineStr">
        <is>
          <t>+5%▶60% 익절 / +10%▶30% 익절 / +30%▶10% 익절</t>
        </is>
      </c>
      <c r="F1112" s="19" t="inlineStr">
        <is>
          <t>-3%▶70% 손절 / -5%▶20% 손절 / -10%▶10% 손절</t>
        </is>
      </c>
      <c r="G1112" s="19" t="inlineStr">
        <is>
          <t>2026-01-02</t>
        </is>
      </c>
      <c r="H1112" s="19" t="inlineStr">
        <is>
          <t>2026-06-08</t>
        </is>
      </c>
      <c r="I1112" s="19" t="inlineStr">
        <is>
          <t>예</t>
        </is>
      </c>
      <c r="J1112" s="19" t="n">
        <v>0.0005</v>
      </c>
      <c r="K1112" s="19" t="n">
        <v>0.0025</v>
      </c>
      <c r="L1112" s="19" t="n">
        <v>0.0007</v>
      </c>
      <c r="M1112" s="19" t="inlineStr">
        <is>
          <t>2026-04-23</t>
        </is>
      </c>
      <c r="N1112" s="19" t="n">
        <v>1857.3</v>
      </c>
      <c r="O1112" s="19" t="inlineStr">
        <is>
          <t>2026-05-08</t>
        </is>
      </c>
      <c r="P1112" s="19" t="n">
        <v>2413.31</v>
      </c>
      <c r="Q1112" s="19" t="inlineStr">
        <is>
          <t>3차 익절 도달(30%)</t>
        </is>
      </c>
      <c r="R1112" s="19" t="n">
        <v>115</v>
      </c>
      <c r="S1112" s="19" t="n">
        <v>0</v>
      </c>
      <c r="T1112" s="19" t="n">
        <v>29.94</v>
      </c>
      <c r="U1112" s="19" t="n">
        <v>29.55</v>
      </c>
      <c r="V1112" s="19" t="n">
        <v>801</v>
      </c>
    </row>
    <row r="1113">
      <c r="A1113" s="19" t="inlineStr">
        <is>
          <t>아이로보틱스</t>
        </is>
      </c>
      <c r="B1113" s="19" t="inlineStr">
        <is>
          <t>066430</t>
        </is>
      </c>
      <c r="C1113" s="19" t="inlineStr">
        <is>
          <t>[대표님룰]</t>
        </is>
      </c>
      <c r="D1113" s="19" t="inlineStr">
        <is>
          <t>[변동성허용]</t>
        </is>
      </c>
      <c r="E1113" s="19" t="inlineStr">
        <is>
          <t>+5%▶60% 익절 / +10%▶30% 익절 / +30%▶10% 익절</t>
        </is>
      </c>
      <c r="F1113" s="19" t="inlineStr">
        <is>
          <t>-5%▶50% 손절 / -10%▶30% 손절 / -15%▶20% 손절</t>
        </is>
      </c>
      <c r="G1113" s="19" t="inlineStr">
        <is>
          <t>2026-01-02</t>
        </is>
      </c>
      <c r="H1113" s="19" t="inlineStr">
        <is>
          <t>2026-06-08</t>
        </is>
      </c>
      <c r="I1113" s="19" t="inlineStr">
        <is>
          <t>예</t>
        </is>
      </c>
      <c r="J1113" s="19" t="n">
        <v>0.0005</v>
      </c>
      <c r="K1113" s="19" t="n">
        <v>0.0025</v>
      </c>
      <c r="L1113" s="19" t="n">
        <v>0.0007</v>
      </c>
      <c r="M1113" s="19" t="inlineStr">
        <is>
          <t>2026-04-14</t>
        </is>
      </c>
      <c r="N1113" s="19" t="n">
        <v>1936.35</v>
      </c>
      <c r="O1113" s="19" t="inlineStr">
        <is>
          <t>2026-04-15</t>
        </is>
      </c>
      <c r="P1113" s="19" t="n">
        <v>2048.57</v>
      </c>
      <c r="Q1113" s="19" t="inlineStr">
        <is>
          <t>1차 익절 도달(5%)</t>
        </is>
      </c>
      <c r="R1113" s="19" t="n">
        <v>92</v>
      </c>
      <c r="S1113" s="19" t="n">
        <v>62</v>
      </c>
      <c r="T1113" s="19" t="n">
        <v>5.79</v>
      </c>
      <c r="U1113" s="19" t="n">
        <v>5.48</v>
      </c>
      <c r="V1113" s="19" t="n">
        <v>560</v>
      </c>
    </row>
    <row r="1114">
      <c r="A1114" s="19" t="inlineStr">
        <is>
          <t>아이로보틱스</t>
        </is>
      </c>
      <c r="B1114" s="19" t="inlineStr">
        <is>
          <t>066430</t>
        </is>
      </c>
      <c r="C1114" s="19" t="inlineStr">
        <is>
          <t>[대표님룰]</t>
        </is>
      </c>
      <c r="D1114" s="19" t="inlineStr">
        <is>
          <t>[변동성허용]</t>
        </is>
      </c>
      <c r="E1114" s="19" t="inlineStr">
        <is>
          <t>+5%▶60% 익절 / +10%▶30% 익절 / +30%▶10% 익절</t>
        </is>
      </c>
      <c r="F1114" s="19" t="inlineStr">
        <is>
          <t>-5%▶50% 손절 / -10%▶30% 손절 / -15%▶20% 손절</t>
        </is>
      </c>
      <c r="G1114" s="19" t="inlineStr">
        <is>
          <t>2026-01-02</t>
        </is>
      </c>
      <c r="H1114" s="19" t="inlineStr">
        <is>
          <t>2026-06-08</t>
        </is>
      </c>
      <c r="I1114" s="19" t="inlineStr">
        <is>
          <t>예</t>
        </is>
      </c>
      <c r="J1114" s="19" t="n">
        <v>0.0005</v>
      </c>
      <c r="K1114" s="19" t="n">
        <v>0.0025</v>
      </c>
      <c r="L1114" s="19" t="n">
        <v>0.0007</v>
      </c>
      <c r="M1114" s="19" t="inlineStr">
        <is>
          <t>2026-04-14</t>
        </is>
      </c>
      <c r="N1114" s="19" t="n">
        <v>1936.35</v>
      </c>
      <c r="O1114" s="19" t="inlineStr">
        <is>
          <t>2026-04-27</t>
        </is>
      </c>
      <c r="P1114" s="19" t="n">
        <v>2183.47</v>
      </c>
      <c r="Q1114" s="19" t="inlineStr">
        <is>
          <t>2차 익절 도달(10%)</t>
        </is>
      </c>
      <c r="R1114" s="19" t="n">
        <v>46</v>
      </c>
      <c r="S1114" s="19" t="n">
        <v>16</v>
      </c>
      <c r="T1114" s="19" t="n">
        <v>12.76</v>
      </c>
      <c r="U1114" s="19" t="n">
        <v>12.42</v>
      </c>
      <c r="V1114" s="19" t="n">
        <v>296</v>
      </c>
    </row>
    <row r="1115">
      <c r="A1115" s="19" t="inlineStr">
        <is>
          <t>아이로보틱스</t>
        </is>
      </c>
      <c r="B1115" s="19" t="inlineStr">
        <is>
          <t>066430</t>
        </is>
      </c>
      <c r="C1115" s="19" t="inlineStr">
        <is>
          <t>[대표님룰]</t>
        </is>
      </c>
      <c r="D1115" s="19" t="inlineStr">
        <is>
          <t>[변동성허용]</t>
        </is>
      </c>
      <c r="E1115" s="19" t="inlineStr">
        <is>
          <t>+5%▶60% 익절 / +10%▶30% 익절 / +30%▶10% 익절</t>
        </is>
      </c>
      <c r="F1115" s="19" t="inlineStr">
        <is>
          <t>-5%▶50% 손절 / -10%▶30% 손절 / -15%▶20% 손절</t>
        </is>
      </c>
      <c r="G1115" s="19" t="inlineStr">
        <is>
          <t>2026-01-02</t>
        </is>
      </c>
      <c r="H1115" s="19" t="inlineStr">
        <is>
          <t>2026-06-08</t>
        </is>
      </c>
      <c r="I1115" s="19" t="inlineStr">
        <is>
          <t>예</t>
        </is>
      </c>
      <c r="J1115" s="19" t="n">
        <v>0.0005</v>
      </c>
      <c r="K1115" s="19" t="n">
        <v>0.0025</v>
      </c>
      <c r="L1115" s="19" t="n">
        <v>0.0007</v>
      </c>
      <c r="M1115" s="19" t="inlineStr">
        <is>
          <t>2026-04-14</t>
        </is>
      </c>
      <c r="N1115" s="19" t="n">
        <v>1936.35</v>
      </c>
      <c r="O1115" s="19" t="inlineStr">
        <is>
          <t>2026-05-12</t>
        </is>
      </c>
      <c r="P1115" s="19" t="n">
        <v>2648.14</v>
      </c>
      <c r="Q1115" s="19" t="inlineStr">
        <is>
          <t>3차 익절 도달(30%)</t>
        </is>
      </c>
      <c r="R1115" s="19" t="n">
        <v>16</v>
      </c>
      <c r="S1115" s="19" t="n">
        <v>0</v>
      </c>
      <c r="T1115" s="19" t="n">
        <v>36.76</v>
      </c>
      <c r="U1115" s="19" t="n">
        <v>36.35</v>
      </c>
      <c r="V1115" s="19" t="n">
        <v>121</v>
      </c>
    </row>
    <row r="1116">
      <c r="A1116" s="19" t="inlineStr">
        <is>
          <t>아이로보틱스</t>
        </is>
      </c>
      <c r="B1116" s="19" t="inlineStr">
        <is>
          <t>066430</t>
        </is>
      </c>
      <c r="C1116" s="19" t="inlineStr">
        <is>
          <t>[대표님룰]</t>
        </is>
      </c>
      <c r="D1116" s="19" t="inlineStr">
        <is>
          <t>[버티기형]</t>
        </is>
      </c>
      <c r="E1116" s="19" t="inlineStr">
        <is>
          <t>+5%▶60% 익절 / +10%▶30% 익절 / +30%▶10% 익절</t>
        </is>
      </c>
      <c r="F1116" s="19" t="inlineStr">
        <is>
          <t>-5%▶40% 손절 / -15%▶30% 손절 / -20%▶30% 손절</t>
        </is>
      </c>
      <c r="G1116" s="19" t="inlineStr">
        <is>
          <t>2026-01-02</t>
        </is>
      </c>
      <c r="H1116" s="19" t="inlineStr">
        <is>
          <t>2026-06-08</t>
        </is>
      </c>
      <c r="I1116" s="19" t="inlineStr">
        <is>
          <t>예</t>
        </is>
      </c>
      <c r="J1116" s="19" t="n">
        <v>0.0005</v>
      </c>
      <c r="K1116" s="19" t="n">
        <v>0.0025</v>
      </c>
      <c r="L1116" s="19" t="n">
        <v>0.0007</v>
      </c>
      <c r="M1116" s="19" t="inlineStr">
        <is>
          <t>2026-04-14</t>
        </is>
      </c>
      <c r="N1116" s="19" t="n">
        <v>1936.35</v>
      </c>
      <c r="O1116" s="19" t="inlineStr">
        <is>
          <t>2026-04-15</t>
        </is>
      </c>
      <c r="P1116" s="19" t="n">
        <v>2048.57</v>
      </c>
      <c r="Q1116" s="19" t="inlineStr">
        <is>
          <t>1차 익절 도달(5%)</t>
        </is>
      </c>
      <c r="R1116" s="19" t="n">
        <v>92</v>
      </c>
      <c r="S1116" s="19" t="n">
        <v>62</v>
      </c>
      <c r="T1116" s="19" t="n">
        <v>5.79</v>
      </c>
      <c r="U1116" s="19" t="n">
        <v>5.48</v>
      </c>
      <c r="V1116" s="19" t="n">
        <v>560</v>
      </c>
    </row>
    <row r="1117">
      <c r="A1117" s="19" t="inlineStr">
        <is>
          <t>아이로보틱스</t>
        </is>
      </c>
      <c r="B1117" s="19" t="inlineStr">
        <is>
          <t>066430</t>
        </is>
      </c>
      <c r="C1117" s="19" t="inlineStr">
        <is>
          <t>[대표님룰]</t>
        </is>
      </c>
      <c r="D1117" s="19" t="inlineStr">
        <is>
          <t>[버티기형]</t>
        </is>
      </c>
      <c r="E1117" s="19" t="inlineStr">
        <is>
          <t>+5%▶60% 익절 / +10%▶30% 익절 / +30%▶10% 익절</t>
        </is>
      </c>
      <c r="F1117" s="19" t="inlineStr">
        <is>
          <t>-5%▶40% 손절 / -15%▶30% 손절 / -20%▶30% 손절</t>
        </is>
      </c>
      <c r="G1117" s="19" t="inlineStr">
        <is>
          <t>2026-01-02</t>
        </is>
      </c>
      <c r="H1117" s="19" t="inlineStr">
        <is>
          <t>2026-06-08</t>
        </is>
      </c>
      <c r="I1117" s="19" t="inlineStr">
        <is>
          <t>예</t>
        </is>
      </c>
      <c r="J1117" s="19" t="n">
        <v>0.0005</v>
      </c>
      <c r="K1117" s="19" t="n">
        <v>0.0025</v>
      </c>
      <c r="L1117" s="19" t="n">
        <v>0.0007</v>
      </c>
      <c r="M1117" s="19" t="inlineStr">
        <is>
          <t>2026-04-14</t>
        </is>
      </c>
      <c r="N1117" s="19" t="n">
        <v>1936.35</v>
      </c>
      <c r="O1117" s="19" t="inlineStr">
        <is>
          <t>2026-04-27</t>
        </is>
      </c>
      <c r="P1117" s="19" t="n">
        <v>2183.47</v>
      </c>
      <c r="Q1117" s="19" t="inlineStr">
        <is>
          <t>2차 익절 도달(10%)</t>
        </is>
      </c>
      <c r="R1117" s="19" t="n">
        <v>46</v>
      </c>
      <c r="S1117" s="19" t="n">
        <v>16</v>
      </c>
      <c r="T1117" s="19" t="n">
        <v>12.76</v>
      </c>
      <c r="U1117" s="19" t="n">
        <v>12.42</v>
      </c>
      <c r="V1117" s="19" t="n">
        <v>296</v>
      </c>
    </row>
    <row r="1118">
      <c r="A1118" s="19" t="inlineStr">
        <is>
          <t>아이로보틱스</t>
        </is>
      </c>
      <c r="B1118" s="19" t="inlineStr">
        <is>
          <t>066430</t>
        </is>
      </c>
      <c r="C1118" s="19" t="inlineStr">
        <is>
          <t>[대표님룰]</t>
        </is>
      </c>
      <c r="D1118" s="19" t="inlineStr">
        <is>
          <t>[버티기형]</t>
        </is>
      </c>
      <c r="E1118" s="19" t="inlineStr">
        <is>
          <t>+5%▶60% 익절 / +10%▶30% 익절 / +30%▶10% 익절</t>
        </is>
      </c>
      <c r="F1118" s="19" t="inlineStr">
        <is>
          <t>-5%▶40% 손절 / -15%▶30% 손절 / -20%▶30% 손절</t>
        </is>
      </c>
      <c r="G1118" s="19" t="inlineStr">
        <is>
          <t>2026-01-02</t>
        </is>
      </c>
      <c r="H1118" s="19" t="inlineStr">
        <is>
          <t>2026-06-08</t>
        </is>
      </c>
      <c r="I1118" s="19" t="inlineStr">
        <is>
          <t>예</t>
        </is>
      </c>
      <c r="J1118" s="19" t="n">
        <v>0.0005</v>
      </c>
      <c r="K1118" s="19" t="n">
        <v>0.0025</v>
      </c>
      <c r="L1118" s="19" t="n">
        <v>0.0007</v>
      </c>
      <c r="M1118" s="19" t="inlineStr">
        <is>
          <t>2026-04-14</t>
        </is>
      </c>
      <c r="N1118" s="19" t="n">
        <v>1936.35</v>
      </c>
      <c r="O1118" s="19" t="inlineStr">
        <is>
          <t>2026-05-12</t>
        </is>
      </c>
      <c r="P1118" s="19" t="n">
        <v>2648.14</v>
      </c>
      <c r="Q1118" s="19" t="inlineStr">
        <is>
          <t>3차 익절 도달(30%)</t>
        </is>
      </c>
      <c r="R1118" s="19" t="n">
        <v>16</v>
      </c>
      <c r="S1118" s="19" t="n">
        <v>0</v>
      </c>
      <c r="T1118" s="19" t="n">
        <v>36.76</v>
      </c>
      <c r="U1118" s="19" t="n">
        <v>36.35</v>
      </c>
      <c r="V1118" s="19" t="n">
        <v>121</v>
      </c>
    </row>
    <row r="1119">
      <c r="A1119" s="19" t="inlineStr">
        <is>
          <t>아이로보틱스</t>
        </is>
      </c>
      <c r="B1119" s="19" t="inlineStr">
        <is>
          <t>066430</t>
        </is>
      </c>
      <c r="C1119" s="19" t="inlineStr">
        <is>
          <t>[중기추세]</t>
        </is>
      </c>
      <c r="D1119" s="19" t="inlineStr">
        <is>
          <t>[칼손절]</t>
        </is>
      </c>
      <c r="E1119" s="19" t="inlineStr">
        <is>
          <t>+10%▶50% 익절 / +20%▶30% 익절 / +30%▶20% 익절</t>
        </is>
      </c>
      <c r="F1119" s="19" t="inlineStr">
        <is>
          <t>-2%▶80% 손절 / -4%▶10% 손절 / -6%▶10% 손절</t>
        </is>
      </c>
      <c r="G1119" s="19" t="inlineStr">
        <is>
          <t>2026-01-02</t>
        </is>
      </c>
      <c r="H1119" s="19" t="inlineStr">
        <is>
          <t>2026-06-08</t>
        </is>
      </c>
      <c r="I1119" s="19" t="inlineStr">
        <is>
          <t>예</t>
        </is>
      </c>
      <c r="J1119" s="19" t="n">
        <v>0.0005</v>
      </c>
      <c r="K1119" s="19" t="n">
        <v>0.0025</v>
      </c>
      <c r="L1119" s="19" t="n">
        <v>0.0007</v>
      </c>
      <c r="M1119" s="19" t="inlineStr">
        <is>
          <t>2026-04-14</t>
        </is>
      </c>
      <c r="N1119" s="19" t="n">
        <v>1936.35</v>
      </c>
      <c r="O1119" s="19" t="inlineStr">
        <is>
          <t>2026-04-22</t>
        </is>
      </c>
      <c r="P1119" s="19" t="n">
        <v>1895.67</v>
      </c>
      <c r="Q1119" s="19" t="inlineStr">
        <is>
          <t>1차 손절 도달(-2%)</t>
        </is>
      </c>
      <c r="R1119" s="19" t="n">
        <v>123</v>
      </c>
      <c r="S1119" s="19" t="n">
        <v>31</v>
      </c>
      <c r="T1119" s="19" t="n">
        <v>-2.1</v>
      </c>
      <c r="U1119" s="19" t="n">
        <v>-2.39</v>
      </c>
      <c r="V1119" s="19" t="n">
        <v>702</v>
      </c>
    </row>
    <row r="1120">
      <c r="A1120" s="19" t="inlineStr">
        <is>
          <t>아이로보틱스</t>
        </is>
      </c>
      <c r="B1120" s="19" t="inlineStr">
        <is>
          <t>066430</t>
        </is>
      </c>
      <c r="C1120" s="19" t="inlineStr">
        <is>
          <t>[중기추세]</t>
        </is>
      </c>
      <c r="D1120" s="19" t="inlineStr">
        <is>
          <t>[칼손절]</t>
        </is>
      </c>
      <c r="E1120" s="19" t="inlineStr">
        <is>
          <t>+10%▶50% 익절 / +20%▶30% 익절 / +30%▶20% 익절</t>
        </is>
      </c>
      <c r="F1120" s="19" t="inlineStr">
        <is>
          <t>-2%▶80% 손절 / -4%▶10% 손절 / -6%▶10% 손절</t>
        </is>
      </c>
      <c r="G1120" s="19" t="inlineStr">
        <is>
          <t>2026-01-02</t>
        </is>
      </c>
      <c r="H1120" s="19" t="inlineStr">
        <is>
          <t>2026-06-08</t>
        </is>
      </c>
      <c r="I1120" s="19" t="inlineStr">
        <is>
          <t>예</t>
        </is>
      </c>
      <c r="J1120" s="19" t="n">
        <v>0.0005</v>
      </c>
      <c r="K1120" s="19" t="n">
        <v>0.0025</v>
      </c>
      <c r="L1120" s="19" t="n">
        <v>0.0007</v>
      </c>
      <c r="M1120" s="19" t="inlineStr">
        <is>
          <t>2026-04-14</t>
        </is>
      </c>
      <c r="N1120" s="19" t="n">
        <v>1936.35</v>
      </c>
      <c r="O1120" s="19" t="inlineStr">
        <is>
          <t>2026-04-23</t>
        </is>
      </c>
      <c r="P1120" s="19" t="n">
        <v>1854.7</v>
      </c>
      <c r="Q1120" s="19" t="inlineStr">
        <is>
          <t>2차 손절 도달(-4%)</t>
        </is>
      </c>
      <c r="R1120" s="19" t="n">
        <v>15</v>
      </c>
      <c r="S1120" s="19" t="n">
        <v>16</v>
      </c>
      <c r="T1120" s="19" t="n">
        <v>-4.22</v>
      </c>
      <c r="U1120" s="19" t="n">
        <v>-4.5</v>
      </c>
      <c r="V1120" s="19" t="n">
        <v>84</v>
      </c>
    </row>
    <row r="1121">
      <c r="A1121" s="19" t="inlineStr">
        <is>
          <t>아이로보틱스</t>
        </is>
      </c>
      <c r="B1121" s="19" t="inlineStr">
        <is>
          <t>066430</t>
        </is>
      </c>
      <c r="C1121" s="19" t="inlineStr">
        <is>
          <t>[중기추세]</t>
        </is>
      </c>
      <c r="D1121" s="19" t="inlineStr">
        <is>
          <t>[칼손절]</t>
        </is>
      </c>
      <c r="E1121" s="19" t="inlineStr">
        <is>
          <t>+10%▶50% 익절 / +20%▶30% 익절 / +30%▶20% 익절</t>
        </is>
      </c>
      <c r="F1121" s="19" t="inlineStr">
        <is>
          <t>-2%▶80% 손절 / -4%▶10% 손절 / -6%▶10% 손절</t>
        </is>
      </c>
      <c r="G1121" s="19" t="inlineStr">
        <is>
          <t>2026-01-02</t>
        </is>
      </c>
      <c r="H1121" s="19" t="inlineStr">
        <is>
          <t>2026-06-08</t>
        </is>
      </c>
      <c r="I1121" s="19" t="inlineStr">
        <is>
          <t>예</t>
        </is>
      </c>
      <c r="J1121" s="19" t="n">
        <v>0.0005</v>
      </c>
      <c r="K1121" s="19" t="n">
        <v>0.0025</v>
      </c>
      <c r="L1121" s="19" t="n">
        <v>0.0007</v>
      </c>
      <c r="M1121" s="19" t="inlineStr">
        <is>
          <t>2026-04-14</t>
        </is>
      </c>
      <c r="N1121" s="19" t="n">
        <v>1936.35</v>
      </c>
      <c r="O1121" s="19" t="inlineStr">
        <is>
          <t>2026-04-27</t>
        </is>
      </c>
      <c r="P1121" s="19" t="n">
        <v>2183.47</v>
      </c>
      <c r="Q1121" s="19" t="inlineStr">
        <is>
          <t>1차 익절 도달(10%)</t>
        </is>
      </c>
      <c r="R1121" s="19" t="n">
        <v>16</v>
      </c>
      <c r="S1121" s="19" t="n">
        <v>0</v>
      </c>
      <c r="T1121" s="19" t="n">
        <v>12.76</v>
      </c>
      <c r="U1121" s="19" t="n">
        <v>12.42</v>
      </c>
      <c r="V1121" s="19" t="n">
        <v>103</v>
      </c>
    </row>
    <row r="1122">
      <c r="A1122" s="19" t="inlineStr">
        <is>
          <t>아이로보틱스</t>
        </is>
      </c>
      <c r="B1122" s="19" t="inlineStr">
        <is>
          <t>066430</t>
        </is>
      </c>
      <c r="C1122" s="19" t="inlineStr">
        <is>
          <t>[중기추세]</t>
        </is>
      </c>
      <c r="D1122" s="19" t="inlineStr">
        <is>
          <t>[정석방어]</t>
        </is>
      </c>
      <c r="E1122" s="19" t="inlineStr">
        <is>
          <t>+10%▶50% 익절 / +20%▶30% 익절 / +30%▶20% 익절</t>
        </is>
      </c>
      <c r="F1122" s="19" t="inlineStr">
        <is>
          <t>-3%▶70% 손절 / -5%▶20% 손절 / -10%▶10% 손절</t>
        </is>
      </c>
      <c r="G1122" s="19" t="inlineStr">
        <is>
          <t>2026-01-02</t>
        </is>
      </c>
      <c r="H1122" s="19" t="inlineStr">
        <is>
          <t>2026-06-08</t>
        </is>
      </c>
      <c r="I1122" s="19" t="inlineStr">
        <is>
          <t>예</t>
        </is>
      </c>
      <c r="J1122" s="19" t="n">
        <v>0.0005</v>
      </c>
      <c r="K1122" s="19" t="n">
        <v>0.0025</v>
      </c>
      <c r="L1122" s="19" t="n">
        <v>0.0007</v>
      </c>
      <c r="M1122" s="19" t="inlineStr">
        <is>
          <t>2026-04-14</t>
        </is>
      </c>
      <c r="N1122" s="19" t="n">
        <v>1936.35</v>
      </c>
      <c r="O1122" s="19" t="inlineStr">
        <is>
          <t>2026-04-23</t>
        </is>
      </c>
      <c r="P1122" s="19" t="n">
        <v>1854.7</v>
      </c>
      <c r="Q1122" s="19" t="inlineStr">
        <is>
          <t>1차 손절 도달(-3%)</t>
        </is>
      </c>
      <c r="R1122" s="19" t="n">
        <v>107</v>
      </c>
      <c r="S1122" s="19" t="n">
        <v>47</v>
      </c>
      <c r="T1122" s="19" t="n">
        <v>-4.22</v>
      </c>
      <c r="U1122" s="19" t="n">
        <v>-4.5</v>
      </c>
      <c r="V1122" s="19" t="n">
        <v>600</v>
      </c>
    </row>
    <row r="1123">
      <c r="A1123" s="19" t="inlineStr">
        <is>
          <t>아이로보틱스</t>
        </is>
      </c>
      <c r="B1123" s="19" t="inlineStr">
        <is>
          <t>066430</t>
        </is>
      </c>
      <c r="C1123" s="19" t="inlineStr">
        <is>
          <t>[중기추세]</t>
        </is>
      </c>
      <c r="D1123" s="19" t="inlineStr">
        <is>
          <t>[정석방어]</t>
        </is>
      </c>
      <c r="E1123" s="19" t="inlineStr">
        <is>
          <t>+10%▶50% 익절 / +20%▶30% 익절 / +30%▶20% 익절</t>
        </is>
      </c>
      <c r="F1123" s="19" t="inlineStr">
        <is>
          <t>-3%▶70% 손절 / -5%▶20% 손절 / -10%▶10% 손절</t>
        </is>
      </c>
      <c r="G1123" s="19" t="inlineStr">
        <is>
          <t>2026-01-02</t>
        </is>
      </c>
      <c r="H1123" s="19" t="inlineStr">
        <is>
          <t>2026-06-08</t>
        </is>
      </c>
      <c r="I1123" s="19" t="inlineStr">
        <is>
          <t>예</t>
        </is>
      </c>
      <c r="J1123" s="19" t="n">
        <v>0.0005</v>
      </c>
      <c r="K1123" s="19" t="n">
        <v>0.0025</v>
      </c>
      <c r="L1123" s="19" t="n">
        <v>0.0007</v>
      </c>
      <c r="M1123" s="19" t="inlineStr">
        <is>
          <t>2026-04-14</t>
        </is>
      </c>
      <c r="N1123" s="19" t="n">
        <v>1936.35</v>
      </c>
      <c r="O1123" s="19" t="inlineStr">
        <is>
          <t>2026-04-27</t>
        </is>
      </c>
      <c r="P1123" s="19" t="n">
        <v>2183.47</v>
      </c>
      <c r="Q1123" s="19" t="inlineStr">
        <is>
          <t>1차 익절 도달(10%)</t>
        </is>
      </c>
      <c r="R1123" s="19" t="n">
        <v>47</v>
      </c>
      <c r="S1123" s="19" t="n">
        <v>0</v>
      </c>
      <c r="T1123" s="19" t="n">
        <v>12.76</v>
      </c>
      <c r="U1123" s="19" t="n">
        <v>12.42</v>
      </c>
      <c r="V1123" s="19" t="n">
        <v>302</v>
      </c>
    </row>
    <row r="1124">
      <c r="A1124" s="19" t="inlineStr">
        <is>
          <t>아이로보틱스</t>
        </is>
      </c>
      <c r="B1124" s="19" t="inlineStr">
        <is>
          <t>066430</t>
        </is>
      </c>
      <c r="C1124" s="19" t="inlineStr">
        <is>
          <t>[중기추세]</t>
        </is>
      </c>
      <c r="D1124" s="19" t="inlineStr">
        <is>
          <t>[변동성허용]</t>
        </is>
      </c>
      <c r="E1124" s="19" t="inlineStr">
        <is>
          <t>+10%▶50% 익절 / +20%▶30% 익절 / +30%▶20% 익절</t>
        </is>
      </c>
      <c r="F1124" s="19" t="inlineStr">
        <is>
          <t>-5%▶50% 손절 / -10%▶30% 손절 / -15%▶20% 손절</t>
        </is>
      </c>
      <c r="G1124" s="19" t="inlineStr">
        <is>
          <t>2026-01-02</t>
        </is>
      </c>
      <c r="H1124" s="19" t="inlineStr">
        <is>
          <t>2026-06-08</t>
        </is>
      </c>
      <c r="I1124" s="19" t="inlineStr">
        <is>
          <t>예</t>
        </is>
      </c>
      <c r="J1124" s="19" t="n">
        <v>0.0005</v>
      </c>
      <c r="K1124" s="19" t="n">
        <v>0.0025</v>
      </c>
      <c r="L1124" s="19" t="n">
        <v>0.0007</v>
      </c>
      <c r="M1124" s="19" t="inlineStr">
        <is>
          <t>2026-04-14</t>
        </is>
      </c>
      <c r="N1124" s="19" t="n">
        <v>1936.35</v>
      </c>
      <c r="O1124" s="19" t="inlineStr">
        <is>
          <t>2026-04-27</t>
        </is>
      </c>
      <c r="P1124" s="19" t="n">
        <v>2183.47</v>
      </c>
      <c r="Q1124" s="19" t="inlineStr">
        <is>
          <t>1차 익절 도달(10%)</t>
        </is>
      </c>
      <c r="R1124" s="19" t="n">
        <v>77</v>
      </c>
      <c r="S1124" s="19" t="n">
        <v>77</v>
      </c>
      <c r="T1124" s="19" t="n">
        <v>12.76</v>
      </c>
      <c r="U1124" s="19" t="n">
        <v>12.42</v>
      </c>
      <c r="V1124" s="19" t="n">
        <v>495</v>
      </c>
    </row>
    <row r="1125">
      <c r="A1125" s="19" t="inlineStr">
        <is>
          <t>아이로보틱스</t>
        </is>
      </c>
      <c r="B1125" s="19" t="inlineStr">
        <is>
          <t>066430</t>
        </is>
      </c>
      <c r="C1125" s="19" t="inlineStr">
        <is>
          <t>[중기추세]</t>
        </is>
      </c>
      <c r="D1125" s="19" t="inlineStr">
        <is>
          <t>[변동성허용]</t>
        </is>
      </c>
      <c r="E1125" s="19" t="inlineStr">
        <is>
          <t>+10%▶50% 익절 / +20%▶30% 익절 / +30%▶20% 익절</t>
        </is>
      </c>
      <c r="F1125" s="19" t="inlineStr">
        <is>
          <t>-5%▶50% 손절 / -10%▶30% 손절 / -15%▶20% 손절</t>
        </is>
      </c>
      <c r="G1125" s="19" t="inlineStr">
        <is>
          <t>2026-01-02</t>
        </is>
      </c>
      <c r="H1125" s="19" t="inlineStr">
        <is>
          <t>2026-06-08</t>
        </is>
      </c>
      <c r="I1125" s="19" t="inlineStr">
        <is>
          <t>예</t>
        </is>
      </c>
      <c r="J1125" s="19" t="n">
        <v>0.0005</v>
      </c>
      <c r="K1125" s="19" t="n">
        <v>0.0025</v>
      </c>
      <c r="L1125" s="19" t="n">
        <v>0.0007</v>
      </c>
      <c r="M1125" s="19" t="inlineStr">
        <is>
          <t>2026-04-14</t>
        </is>
      </c>
      <c r="N1125" s="19" t="n">
        <v>1936.35</v>
      </c>
      <c r="O1125" s="19" t="inlineStr">
        <is>
          <t>2026-05-08</t>
        </is>
      </c>
      <c r="P1125" s="19" t="n">
        <v>2413.31</v>
      </c>
      <c r="Q1125" s="19" t="inlineStr">
        <is>
          <t>2차 익절 도달(20%)</t>
        </is>
      </c>
      <c r="R1125" s="19" t="n">
        <v>46</v>
      </c>
      <c r="S1125" s="19" t="n">
        <v>31</v>
      </c>
      <c r="T1125" s="19" t="n">
        <v>24.63</v>
      </c>
      <c r="U1125" s="19" t="n">
        <v>24.26</v>
      </c>
      <c r="V1125" s="19" t="n">
        <v>322</v>
      </c>
    </row>
    <row r="1126">
      <c r="A1126" s="19" t="inlineStr">
        <is>
          <t>아이로보틱스</t>
        </is>
      </c>
      <c r="B1126" s="19" t="inlineStr">
        <is>
          <t>066430</t>
        </is>
      </c>
      <c r="C1126" s="19" t="inlineStr">
        <is>
          <t>[중기추세]</t>
        </is>
      </c>
      <c r="D1126" s="19" t="inlineStr">
        <is>
          <t>[변동성허용]</t>
        </is>
      </c>
      <c r="E1126" s="19" t="inlineStr">
        <is>
          <t>+10%▶50% 익절 / +20%▶30% 익절 / +30%▶20% 익절</t>
        </is>
      </c>
      <c r="F1126" s="19" t="inlineStr">
        <is>
          <t>-5%▶50% 손절 / -10%▶30% 손절 / -15%▶20% 손절</t>
        </is>
      </c>
      <c r="G1126" s="19" t="inlineStr">
        <is>
          <t>2026-01-02</t>
        </is>
      </c>
      <c r="H1126" s="19" t="inlineStr">
        <is>
          <t>2026-06-08</t>
        </is>
      </c>
      <c r="I1126" s="19" t="inlineStr">
        <is>
          <t>예</t>
        </is>
      </c>
      <c r="J1126" s="19" t="n">
        <v>0.0005</v>
      </c>
      <c r="K1126" s="19" t="n">
        <v>0.0025</v>
      </c>
      <c r="L1126" s="19" t="n">
        <v>0.0007</v>
      </c>
      <c r="M1126" s="19" t="inlineStr">
        <is>
          <t>2026-04-14</t>
        </is>
      </c>
      <c r="N1126" s="19" t="n">
        <v>1936.35</v>
      </c>
      <c r="O1126" s="19" t="inlineStr">
        <is>
          <t>2026-05-12</t>
        </is>
      </c>
      <c r="P1126" s="19" t="n">
        <v>2648.14</v>
      </c>
      <c r="Q1126" s="19" t="inlineStr">
        <is>
          <t>3차 익절 도달(30%)</t>
        </is>
      </c>
      <c r="R1126" s="19" t="n">
        <v>31</v>
      </c>
      <c r="S1126" s="19" t="n">
        <v>0</v>
      </c>
      <c r="T1126" s="19" t="n">
        <v>36.76</v>
      </c>
      <c r="U1126" s="19" t="n">
        <v>36.35</v>
      </c>
      <c r="V1126" s="19" t="n">
        <v>235</v>
      </c>
    </row>
    <row r="1127">
      <c r="A1127" s="19" t="inlineStr">
        <is>
          <t>아이로보틱스</t>
        </is>
      </c>
      <c r="B1127" s="19" t="inlineStr">
        <is>
          <t>066430</t>
        </is>
      </c>
      <c r="C1127" s="19" t="inlineStr">
        <is>
          <t>[중기추세]</t>
        </is>
      </c>
      <c r="D1127" s="19" t="inlineStr">
        <is>
          <t>[버티기형]</t>
        </is>
      </c>
      <c r="E1127" s="19" t="inlineStr">
        <is>
          <t>+10%▶50% 익절 / +20%▶30% 익절 / +30%▶20% 익절</t>
        </is>
      </c>
      <c r="F1127" s="19" t="inlineStr">
        <is>
          <t>-5%▶40% 손절 / -15%▶30% 손절 / -20%▶30% 손절</t>
        </is>
      </c>
      <c r="G1127" s="19" t="inlineStr">
        <is>
          <t>2026-01-02</t>
        </is>
      </c>
      <c r="H1127" s="19" t="inlineStr">
        <is>
          <t>2026-06-08</t>
        </is>
      </c>
      <c r="I1127" s="19" t="inlineStr">
        <is>
          <t>예</t>
        </is>
      </c>
      <c r="J1127" s="19" t="n">
        <v>0.0005</v>
      </c>
      <c r="K1127" s="19" t="n">
        <v>0.0025</v>
      </c>
      <c r="L1127" s="19" t="n">
        <v>0.0007</v>
      </c>
      <c r="M1127" s="19" t="inlineStr">
        <is>
          <t>2026-04-14</t>
        </is>
      </c>
      <c r="N1127" s="19" t="n">
        <v>1936.35</v>
      </c>
      <c r="O1127" s="19" t="inlineStr">
        <is>
          <t>2026-04-27</t>
        </is>
      </c>
      <c r="P1127" s="19" t="n">
        <v>2183.47</v>
      </c>
      <c r="Q1127" s="19" t="inlineStr">
        <is>
          <t>1차 익절 도달(10%)</t>
        </is>
      </c>
      <c r="R1127" s="19" t="n">
        <v>77</v>
      </c>
      <c r="S1127" s="19" t="n">
        <v>77</v>
      </c>
      <c r="T1127" s="19" t="n">
        <v>12.76</v>
      </c>
      <c r="U1127" s="19" t="n">
        <v>12.42</v>
      </c>
      <c r="V1127" s="19" t="n">
        <v>495</v>
      </c>
    </row>
    <row r="1128">
      <c r="A1128" s="19" t="inlineStr">
        <is>
          <t>아이로보틱스</t>
        </is>
      </c>
      <c r="B1128" s="19" t="inlineStr">
        <is>
          <t>066430</t>
        </is>
      </c>
      <c r="C1128" s="19" t="inlineStr">
        <is>
          <t>[중기추세]</t>
        </is>
      </c>
      <c r="D1128" s="19" t="inlineStr">
        <is>
          <t>[버티기형]</t>
        </is>
      </c>
      <c r="E1128" s="19" t="inlineStr">
        <is>
          <t>+10%▶50% 익절 / +20%▶30% 익절 / +30%▶20% 익절</t>
        </is>
      </c>
      <c r="F1128" s="19" t="inlineStr">
        <is>
          <t>-5%▶40% 손절 / -15%▶30% 손절 / -20%▶30% 손절</t>
        </is>
      </c>
      <c r="G1128" s="19" t="inlineStr">
        <is>
          <t>2026-01-02</t>
        </is>
      </c>
      <c r="H1128" s="19" t="inlineStr">
        <is>
          <t>2026-06-08</t>
        </is>
      </c>
      <c r="I1128" s="19" t="inlineStr">
        <is>
          <t>예</t>
        </is>
      </c>
      <c r="J1128" s="19" t="n">
        <v>0.0005</v>
      </c>
      <c r="K1128" s="19" t="n">
        <v>0.0025</v>
      </c>
      <c r="L1128" s="19" t="n">
        <v>0.0007</v>
      </c>
      <c r="M1128" s="19" t="inlineStr">
        <is>
          <t>2026-04-14</t>
        </is>
      </c>
      <c r="N1128" s="19" t="n">
        <v>1936.35</v>
      </c>
      <c r="O1128" s="19" t="inlineStr">
        <is>
          <t>2026-05-08</t>
        </is>
      </c>
      <c r="P1128" s="19" t="n">
        <v>2413.31</v>
      </c>
      <c r="Q1128" s="19" t="inlineStr">
        <is>
          <t>2차 익절 도달(20%)</t>
        </is>
      </c>
      <c r="R1128" s="19" t="n">
        <v>46</v>
      </c>
      <c r="S1128" s="19" t="n">
        <v>31</v>
      </c>
      <c r="T1128" s="19" t="n">
        <v>24.63</v>
      </c>
      <c r="U1128" s="19" t="n">
        <v>24.26</v>
      </c>
      <c r="V1128" s="19" t="n">
        <v>322</v>
      </c>
    </row>
    <row r="1129">
      <c r="A1129" s="19" t="inlineStr">
        <is>
          <t>아이로보틱스</t>
        </is>
      </c>
      <c r="B1129" s="19" t="inlineStr">
        <is>
          <t>066430</t>
        </is>
      </c>
      <c r="C1129" s="19" t="inlineStr">
        <is>
          <t>[중기추세]</t>
        </is>
      </c>
      <c r="D1129" s="19" t="inlineStr">
        <is>
          <t>[버티기형]</t>
        </is>
      </c>
      <c r="E1129" s="19" t="inlineStr">
        <is>
          <t>+10%▶50% 익절 / +20%▶30% 익절 / +30%▶20% 익절</t>
        </is>
      </c>
      <c r="F1129" s="19" t="inlineStr">
        <is>
          <t>-5%▶40% 손절 / -15%▶30% 손절 / -20%▶30% 손절</t>
        </is>
      </c>
      <c r="G1129" s="19" t="inlineStr">
        <is>
          <t>2026-01-02</t>
        </is>
      </c>
      <c r="H1129" s="19" t="inlineStr">
        <is>
          <t>2026-06-08</t>
        </is>
      </c>
      <c r="I1129" s="19" t="inlineStr">
        <is>
          <t>예</t>
        </is>
      </c>
      <c r="J1129" s="19" t="n">
        <v>0.0005</v>
      </c>
      <c r="K1129" s="19" t="n">
        <v>0.0025</v>
      </c>
      <c r="L1129" s="19" t="n">
        <v>0.0007</v>
      </c>
      <c r="M1129" s="19" t="inlineStr">
        <is>
          <t>2026-04-14</t>
        </is>
      </c>
      <c r="N1129" s="19" t="n">
        <v>1936.35</v>
      </c>
      <c r="O1129" s="19" t="inlineStr">
        <is>
          <t>2026-05-12</t>
        </is>
      </c>
      <c r="P1129" s="19" t="n">
        <v>2648.14</v>
      </c>
      <c r="Q1129" s="19" t="inlineStr">
        <is>
          <t>3차 익절 도달(30%)</t>
        </is>
      </c>
      <c r="R1129" s="19" t="n">
        <v>31</v>
      </c>
      <c r="S1129" s="19" t="n">
        <v>0</v>
      </c>
      <c r="T1129" s="19" t="n">
        <v>36.76</v>
      </c>
      <c r="U1129" s="19" t="n">
        <v>36.35</v>
      </c>
      <c r="V1129" s="19" t="n">
        <v>235</v>
      </c>
    </row>
    <row r="1130">
      <c r="A1130" s="19" t="inlineStr">
        <is>
          <t>아이로보틱스</t>
        </is>
      </c>
      <c r="B1130" s="19" t="inlineStr">
        <is>
          <t>066430</t>
        </is>
      </c>
      <c r="C1130" s="19" t="inlineStr">
        <is>
          <t>[수익극대화]</t>
        </is>
      </c>
      <c r="D1130" s="19" t="inlineStr">
        <is>
          <t>[칼손절]</t>
        </is>
      </c>
      <c r="E1130" s="19" t="inlineStr">
        <is>
          <t>+10%▶40% 익절 / +20%▶30% 익절 / +40%▶30% 익절</t>
        </is>
      </c>
      <c r="F1130" s="19" t="inlineStr">
        <is>
          <t>-2%▶80% 손절 / -4%▶10% 손절 / -6%▶10% 손절</t>
        </is>
      </c>
      <c r="G1130" s="19" t="inlineStr">
        <is>
          <t>2026-01-02</t>
        </is>
      </c>
      <c r="H1130" s="19" t="inlineStr">
        <is>
          <t>2026-06-08</t>
        </is>
      </c>
      <c r="I1130" s="19" t="inlineStr">
        <is>
          <t>예</t>
        </is>
      </c>
      <c r="J1130" s="19" t="n">
        <v>0.0005</v>
      </c>
      <c r="K1130" s="19" t="n">
        <v>0.0025</v>
      </c>
      <c r="L1130" s="19" t="n">
        <v>0.0007</v>
      </c>
      <c r="M1130" s="19" t="inlineStr">
        <is>
          <t>2026-04-14</t>
        </is>
      </c>
      <c r="N1130" s="19" t="n">
        <v>1936.35</v>
      </c>
      <c r="O1130" s="19" t="inlineStr">
        <is>
          <t>2026-04-22</t>
        </is>
      </c>
      <c r="P1130" s="19" t="n">
        <v>1895.67</v>
      </c>
      <c r="Q1130" s="19" t="inlineStr">
        <is>
          <t>1차 손절 도달(-2%)</t>
        </is>
      </c>
      <c r="R1130" s="19" t="n">
        <v>123</v>
      </c>
      <c r="S1130" s="19" t="n">
        <v>31</v>
      </c>
      <c r="T1130" s="19" t="n">
        <v>-2.1</v>
      </c>
      <c r="U1130" s="19" t="n">
        <v>-2.39</v>
      </c>
      <c r="V1130" s="19" t="n">
        <v>702</v>
      </c>
    </row>
    <row r="1131">
      <c r="A1131" s="19" t="inlineStr">
        <is>
          <t>아이로보틱스</t>
        </is>
      </c>
      <c r="B1131" s="19" t="inlineStr">
        <is>
          <t>066430</t>
        </is>
      </c>
      <c r="C1131" s="19" t="inlineStr">
        <is>
          <t>[수익극대화]</t>
        </is>
      </c>
      <c r="D1131" s="19" t="inlineStr">
        <is>
          <t>[칼손절]</t>
        </is>
      </c>
      <c r="E1131" s="19" t="inlineStr">
        <is>
          <t>+10%▶40% 익절 / +20%▶30% 익절 / +40%▶30% 익절</t>
        </is>
      </c>
      <c r="F1131" s="19" t="inlineStr">
        <is>
          <t>-2%▶80% 손절 / -4%▶10% 손절 / -6%▶10% 손절</t>
        </is>
      </c>
      <c r="G1131" s="19" t="inlineStr">
        <is>
          <t>2026-01-02</t>
        </is>
      </c>
      <c r="H1131" s="19" t="inlineStr">
        <is>
          <t>2026-06-08</t>
        </is>
      </c>
      <c r="I1131" s="19" t="inlineStr">
        <is>
          <t>예</t>
        </is>
      </c>
      <c r="J1131" s="19" t="n">
        <v>0.0005</v>
      </c>
      <c r="K1131" s="19" t="n">
        <v>0.0025</v>
      </c>
      <c r="L1131" s="19" t="n">
        <v>0.0007</v>
      </c>
      <c r="M1131" s="19" t="inlineStr">
        <is>
          <t>2026-04-14</t>
        </is>
      </c>
      <c r="N1131" s="19" t="n">
        <v>1936.35</v>
      </c>
      <c r="O1131" s="19" t="inlineStr">
        <is>
          <t>2026-04-23</t>
        </is>
      </c>
      <c r="P1131" s="19" t="n">
        <v>1854.7</v>
      </c>
      <c r="Q1131" s="19" t="inlineStr">
        <is>
          <t>2차 손절 도달(-4%)</t>
        </is>
      </c>
      <c r="R1131" s="19" t="n">
        <v>15</v>
      </c>
      <c r="S1131" s="19" t="n">
        <v>16</v>
      </c>
      <c r="T1131" s="19" t="n">
        <v>-4.22</v>
      </c>
      <c r="U1131" s="19" t="n">
        <v>-4.5</v>
      </c>
      <c r="V1131" s="19" t="n">
        <v>84</v>
      </c>
    </row>
    <row r="1132">
      <c r="A1132" s="19" t="inlineStr">
        <is>
          <t>아이로보틱스</t>
        </is>
      </c>
      <c r="B1132" s="19" t="inlineStr">
        <is>
          <t>066430</t>
        </is>
      </c>
      <c r="C1132" s="19" t="inlineStr">
        <is>
          <t>[수익극대화]</t>
        </is>
      </c>
      <c r="D1132" s="19" t="inlineStr">
        <is>
          <t>[칼손절]</t>
        </is>
      </c>
      <c r="E1132" s="19" t="inlineStr">
        <is>
          <t>+10%▶40% 익절 / +20%▶30% 익절 / +40%▶30% 익절</t>
        </is>
      </c>
      <c r="F1132" s="19" t="inlineStr">
        <is>
          <t>-2%▶80% 손절 / -4%▶10% 손절 / -6%▶10% 손절</t>
        </is>
      </c>
      <c r="G1132" s="19" t="inlineStr">
        <is>
          <t>2026-01-02</t>
        </is>
      </c>
      <c r="H1132" s="19" t="inlineStr">
        <is>
          <t>2026-06-08</t>
        </is>
      </c>
      <c r="I1132" s="19" t="inlineStr">
        <is>
          <t>예</t>
        </is>
      </c>
      <c r="J1132" s="19" t="n">
        <v>0.0005</v>
      </c>
      <c r="K1132" s="19" t="n">
        <v>0.0025</v>
      </c>
      <c r="L1132" s="19" t="n">
        <v>0.0007</v>
      </c>
      <c r="M1132" s="19" t="inlineStr">
        <is>
          <t>2026-04-14</t>
        </is>
      </c>
      <c r="N1132" s="19" t="n">
        <v>1936.35</v>
      </c>
      <c r="O1132" s="19" t="inlineStr">
        <is>
          <t>2026-04-27</t>
        </is>
      </c>
      <c r="P1132" s="19" t="n">
        <v>2183.47</v>
      </c>
      <c r="Q1132" s="19" t="inlineStr">
        <is>
          <t>1차 익절 도달(10%)</t>
        </is>
      </c>
      <c r="R1132" s="19" t="n">
        <v>16</v>
      </c>
      <c r="S1132" s="19" t="n">
        <v>0</v>
      </c>
      <c r="T1132" s="19" t="n">
        <v>12.76</v>
      </c>
      <c r="U1132" s="19" t="n">
        <v>12.42</v>
      </c>
      <c r="V1132" s="19" t="n">
        <v>103</v>
      </c>
    </row>
    <row r="1133">
      <c r="A1133" s="19" t="inlineStr">
        <is>
          <t>아이로보틱스</t>
        </is>
      </c>
      <c r="B1133" s="19" t="inlineStr">
        <is>
          <t>066430</t>
        </is>
      </c>
      <c r="C1133" s="19" t="inlineStr">
        <is>
          <t>[수익극대화]</t>
        </is>
      </c>
      <c r="D1133" s="19" t="inlineStr">
        <is>
          <t>[정석방어]</t>
        </is>
      </c>
      <c r="E1133" s="19" t="inlineStr">
        <is>
          <t>+10%▶40% 익절 / +20%▶30% 익절 / +40%▶30% 익절</t>
        </is>
      </c>
      <c r="F1133" s="19" t="inlineStr">
        <is>
          <t>-3%▶70% 손절 / -5%▶20% 손절 / -10%▶10% 손절</t>
        </is>
      </c>
      <c r="G1133" s="19" t="inlineStr">
        <is>
          <t>2026-01-02</t>
        </is>
      </c>
      <c r="H1133" s="19" t="inlineStr">
        <is>
          <t>2026-06-08</t>
        </is>
      </c>
      <c r="I1133" s="19" t="inlineStr">
        <is>
          <t>예</t>
        </is>
      </c>
      <c r="J1133" s="19" t="n">
        <v>0.0005</v>
      </c>
      <c r="K1133" s="19" t="n">
        <v>0.0025</v>
      </c>
      <c r="L1133" s="19" t="n">
        <v>0.0007</v>
      </c>
      <c r="M1133" s="19" t="inlineStr">
        <is>
          <t>2026-04-14</t>
        </is>
      </c>
      <c r="N1133" s="19" t="n">
        <v>1936.35</v>
      </c>
      <c r="O1133" s="19" t="inlineStr">
        <is>
          <t>2026-04-23</t>
        </is>
      </c>
      <c r="P1133" s="19" t="n">
        <v>1854.7</v>
      </c>
      <c r="Q1133" s="19" t="inlineStr">
        <is>
          <t>1차 손절 도달(-3%)</t>
        </is>
      </c>
      <c r="R1133" s="19" t="n">
        <v>107</v>
      </c>
      <c r="S1133" s="19" t="n">
        <v>47</v>
      </c>
      <c r="T1133" s="19" t="n">
        <v>-4.22</v>
      </c>
      <c r="U1133" s="19" t="n">
        <v>-4.5</v>
      </c>
      <c r="V1133" s="19" t="n">
        <v>600</v>
      </c>
    </row>
    <row r="1134">
      <c r="A1134" s="19" t="inlineStr">
        <is>
          <t>아이로보틱스</t>
        </is>
      </c>
      <c r="B1134" s="19" t="inlineStr">
        <is>
          <t>066430</t>
        </is>
      </c>
      <c r="C1134" s="19" t="inlineStr">
        <is>
          <t>[수익극대화]</t>
        </is>
      </c>
      <c r="D1134" s="19" t="inlineStr">
        <is>
          <t>[정석방어]</t>
        </is>
      </c>
      <c r="E1134" s="19" t="inlineStr">
        <is>
          <t>+10%▶40% 익절 / +20%▶30% 익절 / +40%▶30% 익절</t>
        </is>
      </c>
      <c r="F1134" s="19" t="inlineStr">
        <is>
          <t>-3%▶70% 손절 / -5%▶20% 손절 / -10%▶10% 손절</t>
        </is>
      </c>
      <c r="G1134" s="19" t="inlineStr">
        <is>
          <t>2026-01-02</t>
        </is>
      </c>
      <c r="H1134" s="19" t="inlineStr">
        <is>
          <t>2026-06-08</t>
        </is>
      </c>
      <c r="I1134" s="19" t="inlineStr">
        <is>
          <t>예</t>
        </is>
      </c>
      <c r="J1134" s="19" t="n">
        <v>0.0005</v>
      </c>
      <c r="K1134" s="19" t="n">
        <v>0.0025</v>
      </c>
      <c r="L1134" s="19" t="n">
        <v>0.0007</v>
      </c>
      <c r="M1134" s="19" t="inlineStr">
        <is>
          <t>2026-04-14</t>
        </is>
      </c>
      <c r="N1134" s="19" t="n">
        <v>1936.35</v>
      </c>
      <c r="O1134" s="19" t="inlineStr">
        <is>
          <t>2026-04-27</t>
        </is>
      </c>
      <c r="P1134" s="19" t="n">
        <v>2183.47</v>
      </c>
      <c r="Q1134" s="19" t="inlineStr">
        <is>
          <t>1차 익절 도달(10%)</t>
        </is>
      </c>
      <c r="R1134" s="19" t="n">
        <v>47</v>
      </c>
      <c r="S1134" s="19" t="n">
        <v>0</v>
      </c>
      <c r="T1134" s="19" t="n">
        <v>12.76</v>
      </c>
      <c r="U1134" s="19" t="n">
        <v>12.42</v>
      </c>
      <c r="V1134" s="19" t="n">
        <v>302</v>
      </c>
    </row>
    <row r="1135">
      <c r="A1135" s="19" t="inlineStr">
        <is>
          <t>아이로보틱스</t>
        </is>
      </c>
      <c r="B1135" s="19" t="inlineStr">
        <is>
          <t>066430</t>
        </is>
      </c>
      <c r="C1135" s="19" t="inlineStr">
        <is>
          <t>[수익극대화]</t>
        </is>
      </c>
      <c r="D1135" s="19" t="inlineStr">
        <is>
          <t>[변동성허용]</t>
        </is>
      </c>
      <c r="E1135" s="19" t="inlineStr">
        <is>
          <t>+10%▶40% 익절 / +20%▶30% 익절 / +40%▶30% 익절</t>
        </is>
      </c>
      <c r="F1135" s="19" t="inlineStr">
        <is>
          <t>-5%▶50% 손절 / -10%▶30% 손절 / -15%▶20% 손절</t>
        </is>
      </c>
      <c r="G1135" s="19" t="inlineStr">
        <is>
          <t>2026-01-02</t>
        </is>
      </c>
      <c r="H1135" s="19" t="inlineStr">
        <is>
          <t>2026-06-08</t>
        </is>
      </c>
      <c r="I1135" s="19" t="inlineStr">
        <is>
          <t>예</t>
        </is>
      </c>
      <c r="J1135" s="19" t="n">
        <v>0.0005</v>
      </c>
      <c r="K1135" s="19" t="n">
        <v>0.0025</v>
      </c>
      <c r="L1135" s="19" t="n">
        <v>0.0007</v>
      </c>
      <c r="M1135" s="19" t="inlineStr">
        <is>
          <t>2026-04-14</t>
        </is>
      </c>
      <c r="N1135" s="19" t="n">
        <v>1936.35</v>
      </c>
      <c r="O1135" s="19" t="inlineStr">
        <is>
          <t>2026-04-27</t>
        </is>
      </c>
      <c r="P1135" s="19" t="n">
        <v>2183.47</v>
      </c>
      <c r="Q1135" s="19" t="inlineStr">
        <is>
          <t>1차 익절 도달(10%)</t>
        </is>
      </c>
      <c r="R1135" s="19" t="n">
        <v>61</v>
      </c>
      <c r="S1135" s="19" t="n">
        <v>93</v>
      </c>
      <c r="T1135" s="19" t="n">
        <v>12.76</v>
      </c>
      <c r="U1135" s="19" t="n">
        <v>12.42</v>
      </c>
      <c r="V1135" s="19" t="n">
        <v>392</v>
      </c>
    </row>
    <row r="1136">
      <c r="A1136" s="19" t="inlineStr">
        <is>
          <t>아이로보틱스</t>
        </is>
      </c>
      <c r="B1136" s="19" t="inlineStr">
        <is>
          <t>066430</t>
        </is>
      </c>
      <c r="C1136" s="19" t="inlineStr">
        <is>
          <t>[수익극대화]</t>
        </is>
      </c>
      <c r="D1136" s="19" t="inlineStr">
        <is>
          <t>[변동성허용]</t>
        </is>
      </c>
      <c r="E1136" s="19" t="inlineStr">
        <is>
          <t>+10%▶40% 익절 / +20%▶30% 익절 / +40%▶30% 익절</t>
        </is>
      </c>
      <c r="F1136" s="19" t="inlineStr">
        <is>
          <t>-5%▶50% 손절 / -10%▶30% 손절 / -15%▶20% 손절</t>
        </is>
      </c>
      <c r="G1136" s="19" t="inlineStr">
        <is>
          <t>2026-01-02</t>
        </is>
      </c>
      <c r="H1136" s="19" t="inlineStr">
        <is>
          <t>2026-06-08</t>
        </is>
      </c>
      <c r="I1136" s="19" t="inlineStr">
        <is>
          <t>예</t>
        </is>
      </c>
      <c r="J1136" s="19" t="n">
        <v>0.0005</v>
      </c>
      <c r="K1136" s="19" t="n">
        <v>0.0025</v>
      </c>
      <c r="L1136" s="19" t="n">
        <v>0.0007</v>
      </c>
      <c r="M1136" s="19" t="inlineStr">
        <is>
          <t>2026-04-14</t>
        </is>
      </c>
      <c r="N1136" s="19" t="n">
        <v>1936.35</v>
      </c>
      <c r="O1136" s="19" t="inlineStr">
        <is>
          <t>2026-05-08</t>
        </is>
      </c>
      <c r="P1136" s="19" t="n">
        <v>2413.31</v>
      </c>
      <c r="Q1136" s="19" t="inlineStr">
        <is>
          <t>2차 익절 도달(20%)</t>
        </is>
      </c>
      <c r="R1136" s="19" t="n">
        <v>46</v>
      </c>
      <c r="S1136" s="19" t="n">
        <v>47</v>
      </c>
      <c r="T1136" s="19" t="n">
        <v>24.63</v>
      </c>
      <c r="U1136" s="19" t="n">
        <v>24.26</v>
      </c>
      <c r="V1136" s="19" t="n">
        <v>322</v>
      </c>
    </row>
    <row r="1137">
      <c r="A1137" s="19" t="inlineStr">
        <is>
          <t>아이로보틱스</t>
        </is>
      </c>
      <c r="B1137" s="19" t="inlineStr">
        <is>
          <t>066430</t>
        </is>
      </c>
      <c r="C1137" s="19" t="inlineStr">
        <is>
          <t>[수익극대화]</t>
        </is>
      </c>
      <c r="D1137" s="19" t="inlineStr">
        <is>
          <t>[변동성허용]</t>
        </is>
      </c>
      <c r="E1137" s="19" t="inlineStr">
        <is>
          <t>+10%▶40% 익절 / +20%▶30% 익절 / +40%▶30% 익절</t>
        </is>
      </c>
      <c r="F1137" s="19" t="inlineStr">
        <is>
          <t>-5%▶50% 손절 / -10%▶30% 손절 / -15%▶20% 손절</t>
        </is>
      </c>
      <c r="G1137" s="19" t="inlineStr">
        <is>
          <t>2026-01-02</t>
        </is>
      </c>
      <c r="H1137" s="19" t="inlineStr">
        <is>
          <t>2026-06-08</t>
        </is>
      </c>
      <c r="I1137" s="19" t="inlineStr">
        <is>
          <t>예</t>
        </is>
      </c>
      <c r="J1137" s="19" t="n">
        <v>0.0005</v>
      </c>
      <c r="K1137" s="19" t="n">
        <v>0.0025</v>
      </c>
      <c r="L1137" s="19" t="n">
        <v>0.0007</v>
      </c>
      <c r="M1137" s="19" t="inlineStr">
        <is>
          <t>2026-04-14</t>
        </is>
      </c>
      <c r="N1137" s="19" t="n">
        <v>1936.35</v>
      </c>
      <c r="O1137" s="19" t="inlineStr">
        <is>
          <t>2026-05-15</t>
        </is>
      </c>
      <c r="P1137" s="19" t="n">
        <v>3077.84</v>
      </c>
      <c r="Q1137" s="19" t="inlineStr">
        <is>
          <t>3차 익절 도달(40%)</t>
        </is>
      </c>
      <c r="R1137" s="19" t="n">
        <v>47</v>
      </c>
      <c r="S1137" s="19" t="n">
        <v>0</v>
      </c>
      <c r="T1137" s="19" t="n">
        <v>58.95</v>
      </c>
      <c r="U1137" s="19" t="n">
        <v>58.47</v>
      </c>
      <c r="V1137" s="19" t="n">
        <v>407</v>
      </c>
    </row>
    <row r="1138">
      <c r="A1138" s="19" t="inlineStr">
        <is>
          <t>아이로보틱스</t>
        </is>
      </c>
      <c r="B1138" s="19" t="inlineStr">
        <is>
          <t>066430</t>
        </is>
      </c>
      <c r="C1138" s="19" t="inlineStr">
        <is>
          <t>[수익극대화]</t>
        </is>
      </c>
      <c r="D1138" s="19" t="inlineStr">
        <is>
          <t>[버티기형]</t>
        </is>
      </c>
      <c r="E1138" s="19" t="inlineStr">
        <is>
          <t>+10%▶40% 익절 / +20%▶30% 익절 / +40%▶30% 익절</t>
        </is>
      </c>
      <c r="F1138" s="19" t="inlineStr">
        <is>
          <t>-5%▶40% 손절 / -15%▶30% 손절 / -20%▶30% 손절</t>
        </is>
      </c>
      <c r="G1138" s="19" t="inlineStr">
        <is>
          <t>2026-01-02</t>
        </is>
      </c>
      <c r="H1138" s="19" t="inlineStr">
        <is>
          <t>2026-06-08</t>
        </is>
      </c>
      <c r="I1138" s="19" t="inlineStr">
        <is>
          <t>예</t>
        </is>
      </c>
      <c r="J1138" s="19" t="n">
        <v>0.0005</v>
      </c>
      <c r="K1138" s="19" t="n">
        <v>0.0025</v>
      </c>
      <c r="L1138" s="19" t="n">
        <v>0.0007</v>
      </c>
      <c r="M1138" s="19" t="inlineStr">
        <is>
          <t>2026-04-14</t>
        </is>
      </c>
      <c r="N1138" s="19" t="n">
        <v>1936.35</v>
      </c>
      <c r="O1138" s="19" t="inlineStr">
        <is>
          <t>2026-04-27</t>
        </is>
      </c>
      <c r="P1138" s="19" t="n">
        <v>2183.47</v>
      </c>
      <c r="Q1138" s="19" t="inlineStr">
        <is>
          <t>1차 익절 도달(10%)</t>
        </is>
      </c>
      <c r="R1138" s="19" t="n">
        <v>61</v>
      </c>
      <c r="S1138" s="19" t="n">
        <v>93</v>
      </c>
      <c r="T1138" s="19" t="n">
        <v>12.76</v>
      </c>
      <c r="U1138" s="19" t="n">
        <v>12.42</v>
      </c>
      <c r="V1138" s="19" t="n">
        <v>392</v>
      </c>
    </row>
    <row r="1139">
      <c r="A1139" s="19" t="inlineStr">
        <is>
          <t>아이로보틱스</t>
        </is>
      </c>
      <c r="B1139" s="19" t="inlineStr">
        <is>
          <t>066430</t>
        </is>
      </c>
      <c r="C1139" s="19" t="inlineStr">
        <is>
          <t>[수익극대화]</t>
        </is>
      </c>
      <c r="D1139" s="19" t="inlineStr">
        <is>
          <t>[버티기형]</t>
        </is>
      </c>
      <c r="E1139" s="19" t="inlineStr">
        <is>
          <t>+10%▶40% 익절 / +20%▶30% 익절 / +40%▶30% 익절</t>
        </is>
      </c>
      <c r="F1139" s="19" t="inlineStr">
        <is>
          <t>-5%▶40% 손절 / -15%▶30% 손절 / -20%▶30% 손절</t>
        </is>
      </c>
      <c r="G1139" s="19" t="inlineStr">
        <is>
          <t>2026-01-02</t>
        </is>
      </c>
      <c r="H1139" s="19" t="inlineStr">
        <is>
          <t>2026-06-08</t>
        </is>
      </c>
      <c r="I1139" s="19" t="inlineStr">
        <is>
          <t>예</t>
        </is>
      </c>
      <c r="J1139" s="19" t="n">
        <v>0.0005</v>
      </c>
      <c r="K1139" s="19" t="n">
        <v>0.0025</v>
      </c>
      <c r="L1139" s="19" t="n">
        <v>0.0007</v>
      </c>
      <c r="M1139" s="19" t="inlineStr">
        <is>
          <t>2026-04-14</t>
        </is>
      </c>
      <c r="N1139" s="19" t="n">
        <v>1936.35</v>
      </c>
      <c r="O1139" s="19" t="inlineStr">
        <is>
          <t>2026-05-08</t>
        </is>
      </c>
      <c r="P1139" s="19" t="n">
        <v>2413.31</v>
      </c>
      <c r="Q1139" s="19" t="inlineStr">
        <is>
          <t>2차 익절 도달(20%)</t>
        </is>
      </c>
      <c r="R1139" s="19" t="n">
        <v>46</v>
      </c>
      <c r="S1139" s="19" t="n">
        <v>47</v>
      </c>
      <c r="T1139" s="19" t="n">
        <v>24.63</v>
      </c>
      <c r="U1139" s="19" t="n">
        <v>24.26</v>
      </c>
      <c r="V1139" s="19" t="n">
        <v>322</v>
      </c>
    </row>
    <row r="1140">
      <c r="A1140" s="19" t="inlineStr">
        <is>
          <t>아이로보틱스</t>
        </is>
      </c>
      <c r="B1140" s="19" t="inlineStr">
        <is>
          <t>066430</t>
        </is>
      </c>
      <c r="C1140" s="19" t="inlineStr">
        <is>
          <t>[수익극대화]</t>
        </is>
      </c>
      <c r="D1140" s="19" t="inlineStr">
        <is>
          <t>[버티기형]</t>
        </is>
      </c>
      <c r="E1140" s="19" t="inlineStr">
        <is>
          <t>+10%▶40% 익절 / +20%▶30% 익절 / +40%▶30% 익절</t>
        </is>
      </c>
      <c r="F1140" s="19" t="inlineStr">
        <is>
          <t>-5%▶40% 손절 / -15%▶30% 손절 / -20%▶30% 손절</t>
        </is>
      </c>
      <c r="G1140" s="19" t="inlineStr">
        <is>
          <t>2026-01-02</t>
        </is>
      </c>
      <c r="H1140" s="19" t="inlineStr">
        <is>
          <t>2026-06-08</t>
        </is>
      </c>
      <c r="I1140" s="19" t="inlineStr">
        <is>
          <t>예</t>
        </is>
      </c>
      <c r="J1140" s="19" t="n">
        <v>0.0005</v>
      </c>
      <c r="K1140" s="19" t="n">
        <v>0.0025</v>
      </c>
      <c r="L1140" s="19" t="n">
        <v>0.0007</v>
      </c>
      <c r="M1140" s="19" t="inlineStr">
        <is>
          <t>2026-04-14</t>
        </is>
      </c>
      <c r="N1140" s="19" t="n">
        <v>1936.35</v>
      </c>
      <c r="O1140" s="19" t="inlineStr">
        <is>
          <t>2026-05-15</t>
        </is>
      </c>
      <c r="P1140" s="19" t="n">
        <v>3077.84</v>
      </c>
      <c r="Q1140" s="19" t="inlineStr">
        <is>
          <t>3차 익절 도달(40%)</t>
        </is>
      </c>
      <c r="R1140" s="19" t="n">
        <v>47</v>
      </c>
      <c r="S1140" s="19" t="n">
        <v>0</v>
      </c>
      <c r="T1140" s="19" t="n">
        <v>58.95</v>
      </c>
      <c r="U1140" s="19" t="n">
        <v>58.47</v>
      </c>
      <c r="V1140" s="19" t="n">
        <v>407</v>
      </c>
    </row>
    <row r="1141">
      <c r="A1141" s="19" t="inlineStr">
        <is>
          <t>팸텍</t>
        </is>
      </c>
      <c r="B1141" s="19" t="inlineStr">
        <is>
          <t>271830</t>
        </is>
      </c>
      <c r="C1141" s="19" t="inlineStr">
        <is>
          <t>[초단타]</t>
        </is>
      </c>
      <c r="D1141" s="19" t="inlineStr">
        <is>
          <t>[칼손절]</t>
        </is>
      </c>
      <c r="E1141" s="19" t="inlineStr">
        <is>
          <t>+3%▶70% 익절 / +5%▶20% 익절 / +10%▶10% 익절</t>
        </is>
      </c>
      <c r="F1141" s="19" t="inlineStr">
        <is>
          <t>-2%▶80% 손절 / -4%▶10% 손절 / -6%▶10% 손절</t>
        </is>
      </c>
      <c r="G1141" s="19" t="inlineStr">
        <is>
          <t>2026-01-02</t>
        </is>
      </c>
      <c r="H1141" s="19" t="inlineStr">
        <is>
          <t>2026-06-08</t>
        </is>
      </c>
      <c r="I1141" s="19" t="inlineStr">
        <is>
          <t>예</t>
        </is>
      </c>
      <c r="J1141" s="19" t="n">
        <v>0.0005</v>
      </c>
      <c r="K1141" s="19" t="n">
        <v>0.0025</v>
      </c>
      <c r="L1141" s="19" t="n">
        <v>0.0007</v>
      </c>
      <c r="M1141" s="19" t="inlineStr">
        <is>
          <t>2026-02-02</t>
        </is>
      </c>
      <c r="N1141" s="19" t="n">
        <v>1701.19</v>
      </c>
      <c r="O1141" s="19" t="inlineStr">
        <is>
          <t>2026-02-04</t>
        </is>
      </c>
      <c r="P1141" s="19" t="n">
        <v>1651.84</v>
      </c>
      <c r="Q1141" s="19" t="inlineStr">
        <is>
          <t>1차 손절 도달(-2%)</t>
        </is>
      </c>
      <c r="R1141" s="19" t="n">
        <v>140</v>
      </c>
      <c r="S1141" s="19" t="n">
        <v>36</v>
      </c>
      <c r="T1141" s="19" t="n">
        <v>-2.9</v>
      </c>
      <c r="U1141" s="19" t="n">
        <v>-3.19</v>
      </c>
      <c r="V1141" s="19" t="n">
        <v>697</v>
      </c>
    </row>
    <row r="1142">
      <c r="A1142" s="19" t="inlineStr">
        <is>
          <t>팸텍</t>
        </is>
      </c>
      <c r="B1142" s="19" t="inlineStr">
        <is>
          <t>271830</t>
        </is>
      </c>
      <c r="C1142" s="19" t="inlineStr">
        <is>
          <t>[초단타]</t>
        </is>
      </c>
      <c r="D1142" s="19" t="inlineStr">
        <is>
          <t>[칼손절]</t>
        </is>
      </c>
      <c r="E1142" s="19" t="inlineStr">
        <is>
          <t>+3%▶70% 익절 / +5%▶20% 익절 / +10%▶10% 익절</t>
        </is>
      </c>
      <c r="F1142" s="19" t="inlineStr">
        <is>
          <t>-2%▶80% 손절 / -4%▶10% 손절 / -6%▶10% 손절</t>
        </is>
      </c>
      <c r="G1142" s="19" t="inlineStr">
        <is>
          <t>2026-01-02</t>
        </is>
      </c>
      <c r="H1142" s="19" t="inlineStr">
        <is>
          <t>2026-06-08</t>
        </is>
      </c>
      <c r="I1142" s="19" t="inlineStr">
        <is>
          <t>예</t>
        </is>
      </c>
      <c r="J1142" s="19" t="n">
        <v>0.0005</v>
      </c>
      <c r="K1142" s="19" t="n">
        <v>0.0025</v>
      </c>
      <c r="L1142" s="19" t="n">
        <v>0.0007</v>
      </c>
      <c r="M1142" s="19" t="inlineStr">
        <is>
          <t>2026-02-02</t>
        </is>
      </c>
      <c r="N1142" s="19" t="n">
        <v>1701.19</v>
      </c>
      <c r="O1142" s="19" t="inlineStr">
        <is>
          <t>2026-02-05</t>
        </is>
      </c>
      <c r="P1142" s="19" t="n">
        <v>1603.88</v>
      </c>
      <c r="Q1142" s="19" t="inlineStr">
        <is>
          <t>2차 손절 도달(-4%)</t>
        </is>
      </c>
      <c r="R1142" s="19" t="n">
        <v>17</v>
      </c>
      <c r="S1142" s="19" t="n">
        <v>19</v>
      </c>
      <c r="T1142" s="19" t="n">
        <v>-5.72</v>
      </c>
      <c r="U1142" s="19" t="n">
        <v>-6</v>
      </c>
      <c r="V1142" s="19" t="n">
        <v>83</v>
      </c>
    </row>
    <row r="1143">
      <c r="A1143" s="19" t="inlineStr">
        <is>
          <t>팸텍</t>
        </is>
      </c>
      <c r="B1143" s="19" t="inlineStr">
        <is>
          <t>271830</t>
        </is>
      </c>
      <c r="C1143" s="19" t="inlineStr">
        <is>
          <t>[초단타]</t>
        </is>
      </c>
      <c r="D1143" s="19" t="inlineStr">
        <is>
          <t>[칼손절]</t>
        </is>
      </c>
      <c r="E1143" s="19" t="inlineStr">
        <is>
          <t>+3%▶70% 익절 / +5%▶20% 익절 / +10%▶10% 익절</t>
        </is>
      </c>
      <c r="F1143" s="19" t="inlineStr">
        <is>
          <t>-2%▶80% 손절 / -4%▶10% 손절 / -6%▶10% 손절</t>
        </is>
      </c>
      <c r="G1143" s="19" t="inlineStr">
        <is>
          <t>2026-01-02</t>
        </is>
      </c>
      <c r="H1143" s="19" t="inlineStr">
        <is>
          <t>2026-06-08</t>
        </is>
      </c>
      <c r="I1143" s="19" t="inlineStr">
        <is>
          <t>예</t>
        </is>
      </c>
      <c r="J1143" s="19" t="n">
        <v>0.0005</v>
      </c>
      <c r="K1143" s="19" t="n">
        <v>0.0025</v>
      </c>
      <c r="L1143" s="19" t="n">
        <v>0.0007</v>
      </c>
      <c r="M1143" s="19" t="inlineStr">
        <is>
          <t>2026-02-02</t>
        </is>
      </c>
      <c r="N1143" s="19" t="n">
        <v>1701.19</v>
      </c>
      <c r="O1143" s="19" t="inlineStr">
        <is>
          <t>2026-03-03</t>
        </is>
      </c>
      <c r="P1143" s="19" t="n">
        <v>1528.93</v>
      </c>
      <c r="Q1143" s="19" t="inlineStr">
        <is>
          <t>최종 손절 도달(-6%)</t>
        </is>
      </c>
      <c r="R1143" s="19" t="n">
        <v>19</v>
      </c>
      <c r="S1143" s="19" t="n">
        <v>0</v>
      </c>
      <c r="T1143" s="19" t="n">
        <v>-10.13</v>
      </c>
      <c r="U1143" s="19" t="n">
        <v>-10.4</v>
      </c>
      <c r="V1143" s="19" t="n">
        <v>89</v>
      </c>
    </row>
    <row r="1144">
      <c r="A1144" s="19" t="inlineStr">
        <is>
          <t>팸텍</t>
        </is>
      </c>
      <c r="B1144" s="19" t="inlineStr">
        <is>
          <t>271830</t>
        </is>
      </c>
      <c r="C1144" s="19" t="inlineStr">
        <is>
          <t>[초단타]</t>
        </is>
      </c>
      <c r="D1144" s="19" t="inlineStr">
        <is>
          <t>[칼손절]</t>
        </is>
      </c>
      <c r="E1144" s="19" t="inlineStr">
        <is>
          <t>+3%▶70% 익절 / +5%▶20% 익절 / +10%▶10% 익절</t>
        </is>
      </c>
      <c r="F1144" s="19" t="inlineStr">
        <is>
          <t>-2%▶80% 손절 / -4%▶10% 손절 / -6%▶10% 손절</t>
        </is>
      </c>
      <c r="G1144" s="19" t="inlineStr">
        <is>
          <t>2026-01-02</t>
        </is>
      </c>
      <c r="H1144" s="19" t="inlineStr">
        <is>
          <t>2026-06-08</t>
        </is>
      </c>
      <c r="I1144" s="19" t="inlineStr">
        <is>
          <t>예</t>
        </is>
      </c>
      <c r="J1144" s="19" t="n">
        <v>0.0005</v>
      </c>
      <c r="K1144" s="19" t="n">
        <v>0.0025</v>
      </c>
      <c r="L1144" s="19" t="n">
        <v>0.0007</v>
      </c>
      <c r="M1144" s="19" t="inlineStr">
        <is>
          <t>2026-03-03</t>
        </is>
      </c>
      <c r="N1144" s="19" t="n">
        <v>1531.07</v>
      </c>
      <c r="O1144" s="19" t="inlineStr">
        <is>
          <t>2026-03-04</t>
        </is>
      </c>
      <c r="P1144" s="19" t="n">
        <v>1369.04</v>
      </c>
      <c r="Q1144" s="19" t="inlineStr">
        <is>
          <t>최종 손절 도달(-6%)</t>
        </is>
      </c>
      <c r="R1144" s="19" t="n">
        <v>187</v>
      </c>
      <c r="S1144" s="19" t="n">
        <v>0</v>
      </c>
      <c r="T1144" s="19" t="n">
        <v>-10.58</v>
      </c>
      <c r="U1144" s="19" t="n">
        <v>-10.85</v>
      </c>
      <c r="V1144" s="19" t="n">
        <v>783</v>
      </c>
    </row>
    <row r="1145">
      <c r="A1145" s="19" t="inlineStr">
        <is>
          <t>팸텍</t>
        </is>
      </c>
      <c r="B1145" s="19" t="inlineStr">
        <is>
          <t>271830</t>
        </is>
      </c>
      <c r="C1145" s="19" t="inlineStr">
        <is>
          <t>[초단타]</t>
        </is>
      </c>
      <c r="D1145" s="19" t="inlineStr">
        <is>
          <t>[칼손절]</t>
        </is>
      </c>
      <c r="E1145" s="19" t="inlineStr">
        <is>
          <t>+3%▶70% 익절 / +5%▶20% 익절 / +10%▶10% 익절</t>
        </is>
      </c>
      <c r="F1145" s="19" t="inlineStr">
        <is>
          <t>-2%▶80% 손절 / -4%▶10% 손절 / -6%▶10% 손절</t>
        </is>
      </c>
      <c r="G1145" s="19" t="inlineStr">
        <is>
          <t>2026-01-02</t>
        </is>
      </c>
      <c r="H1145" s="19" t="inlineStr">
        <is>
          <t>2026-06-08</t>
        </is>
      </c>
      <c r="I1145" s="19" t="inlineStr">
        <is>
          <t>예</t>
        </is>
      </c>
      <c r="J1145" s="19" t="n">
        <v>0.0005</v>
      </c>
      <c r="K1145" s="19" t="n">
        <v>0.0025</v>
      </c>
      <c r="L1145" s="19" t="n">
        <v>0.0007</v>
      </c>
      <c r="M1145" s="19" t="inlineStr">
        <is>
          <t>2026-03-30</t>
        </is>
      </c>
      <c r="N1145" s="19" t="n">
        <v>1543.08</v>
      </c>
      <c r="O1145" s="19" t="inlineStr">
        <is>
          <t>2026-03-31</t>
        </is>
      </c>
      <c r="P1145" s="19" t="n">
        <v>1479.96</v>
      </c>
      <c r="Q1145" s="19" t="inlineStr">
        <is>
          <t>2차 손절 도달(-4%)</t>
        </is>
      </c>
      <c r="R1145" s="19" t="n">
        <v>16</v>
      </c>
      <c r="S1145" s="19" t="n">
        <v>149</v>
      </c>
      <c r="T1145" s="19" t="n">
        <v>-4.09</v>
      </c>
      <c r="U1145" s="19" t="n">
        <v>-4.38</v>
      </c>
      <c r="V1145" s="19" t="n">
        <v>72</v>
      </c>
    </row>
    <row r="1146">
      <c r="A1146" s="19" t="inlineStr">
        <is>
          <t>팸텍</t>
        </is>
      </c>
      <c r="B1146" s="19" t="inlineStr">
        <is>
          <t>271830</t>
        </is>
      </c>
      <c r="C1146" s="19" t="inlineStr">
        <is>
          <t>[초단타]</t>
        </is>
      </c>
      <c r="D1146" s="19" t="inlineStr">
        <is>
          <t>[칼손절]</t>
        </is>
      </c>
      <c r="E1146" s="19" t="inlineStr">
        <is>
          <t>+3%▶70% 익절 / +5%▶20% 익절 / +10%▶10% 익절</t>
        </is>
      </c>
      <c r="F1146" s="19" t="inlineStr">
        <is>
          <t>-2%▶80% 손절 / -4%▶10% 손절 / -6%▶10% 손절</t>
        </is>
      </c>
      <c r="G1146" s="19" t="inlineStr">
        <is>
          <t>2026-01-02</t>
        </is>
      </c>
      <c r="H1146" s="19" t="inlineStr">
        <is>
          <t>2026-06-08</t>
        </is>
      </c>
      <c r="I1146" s="19" t="inlineStr">
        <is>
          <t>예</t>
        </is>
      </c>
      <c r="J1146" s="19" t="n">
        <v>0.0005</v>
      </c>
      <c r="K1146" s="19" t="n">
        <v>0.0025</v>
      </c>
      <c r="L1146" s="19" t="n">
        <v>0.0007</v>
      </c>
      <c r="M1146" s="19" t="inlineStr">
        <is>
          <t>2026-03-30</t>
        </is>
      </c>
      <c r="N1146" s="19" t="n">
        <v>1543.08</v>
      </c>
      <c r="O1146" s="19" t="inlineStr">
        <is>
          <t>2026-04-03</t>
        </is>
      </c>
      <c r="P1146" s="19" t="n">
        <v>1441.99</v>
      </c>
      <c r="Q1146" s="19" t="inlineStr">
        <is>
          <t>최종 손절 도달(-6%)</t>
        </is>
      </c>
      <c r="R1146" s="19" t="n">
        <v>149</v>
      </c>
      <c r="S1146" s="19" t="n">
        <v>0</v>
      </c>
      <c r="T1146" s="19" t="n">
        <v>-6.55</v>
      </c>
      <c r="U1146" s="19" t="n">
        <v>-6.83</v>
      </c>
      <c r="V1146" s="19" t="n">
        <v>652</v>
      </c>
    </row>
    <row r="1147">
      <c r="A1147" s="19" t="inlineStr">
        <is>
          <t>팸텍</t>
        </is>
      </c>
      <c r="B1147" s="19" t="inlineStr">
        <is>
          <t>271830</t>
        </is>
      </c>
      <c r="C1147" s="19" t="inlineStr">
        <is>
          <t>[초단타]</t>
        </is>
      </c>
      <c r="D1147" s="19" t="inlineStr">
        <is>
          <t>[정석방어]</t>
        </is>
      </c>
      <c r="E1147" s="19" t="inlineStr">
        <is>
          <t>+3%▶70% 익절 / +5%▶20% 익절 / +10%▶10% 익절</t>
        </is>
      </c>
      <c r="F1147" s="19" t="inlineStr">
        <is>
          <t>-3%▶70% 손절 / -5%▶20% 손절 / -10%▶10% 손절</t>
        </is>
      </c>
      <c r="G1147" s="19" t="inlineStr">
        <is>
          <t>2026-01-02</t>
        </is>
      </c>
      <c r="H1147" s="19" t="inlineStr">
        <is>
          <t>2026-06-08</t>
        </is>
      </c>
      <c r="I1147" s="19" t="inlineStr">
        <is>
          <t>예</t>
        </is>
      </c>
      <c r="J1147" s="19" t="n">
        <v>0.0005</v>
      </c>
      <c r="K1147" s="19" t="n">
        <v>0.0025</v>
      </c>
      <c r="L1147" s="19" t="n">
        <v>0.0007</v>
      </c>
      <c r="M1147" s="19" t="inlineStr">
        <is>
          <t>2026-02-02</t>
        </is>
      </c>
      <c r="N1147" s="19" t="n">
        <v>1701.19</v>
      </c>
      <c r="O1147" s="19" t="inlineStr">
        <is>
          <t>2026-02-05</t>
        </is>
      </c>
      <c r="P1147" s="19" t="n">
        <v>1603.88</v>
      </c>
      <c r="Q1147" s="19" t="inlineStr">
        <is>
          <t>2차 손절 도달(-5%)</t>
        </is>
      </c>
      <c r="R1147" s="19" t="n">
        <v>35</v>
      </c>
      <c r="S1147" s="19" t="n">
        <v>141</v>
      </c>
      <c r="T1147" s="19" t="n">
        <v>-5.72</v>
      </c>
      <c r="U1147" s="19" t="n">
        <v>-6</v>
      </c>
      <c r="V1147" s="19" t="n">
        <v>170</v>
      </c>
    </row>
    <row r="1148">
      <c r="A1148" s="19" t="inlineStr">
        <is>
          <t>팸텍</t>
        </is>
      </c>
      <c r="B1148" s="19" t="inlineStr">
        <is>
          <t>271830</t>
        </is>
      </c>
      <c r="C1148" s="19" t="inlineStr">
        <is>
          <t>[초단타]</t>
        </is>
      </c>
      <c r="D1148" s="19" t="inlineStr">
        <is>
          <t>[정석방어]</t>
        </is>
      </c>
      <c r="E1148" s="19" t="inlineStr">
        <is>
          <t>+3%▶70% 익절 / +5%▶20% 익절 / +10%▶10% 익절</t>
        </is>
      </c>
      <c r="F1148" s="19" t="inlineStr">
        <is>
          <t>-3%▶70% 손절 / -5%▶20% 손절 / -10%▶10% 손절</t>
        </is>
      </c>
      <c r="G1148" s="19" t="inlineStr">
        <is>
          <t>2026-01-02</t>
        </is>
      </c>
      <c r="H1148" s="19" t="inlineStr">
        <is>
          <t>2026-06-08</t>
        </is>
      </c>
      <c r="I1148" s="19" t="inlineStr">
        <is>
          <t>예</t>
        </is>
      </c>
      <c r="J1148" s="19" t="n">
        <v>0.0005</v>
      </c>
      <c r="K1148" s="19" t="n">
        <v>0.0025</v>
      </c>
      <c r="L1148" s="19" t="n">
        <v>0.0007</v>
      </c>
      <c r="M1148" s="19" t="inlineStr">
        <is>
          <t>2026-02-02</t>
        </is>
      </c>
      <c r="N1148" s="19" t="n">
        <v>1701.19</v>
      </c>
      <c r="O1148" s="19" t="inlineStr">
        <is>
          <t>2026-03-03</t>
        </is>
      </c>
      <c r="P1148" s="19" t="n">
        <v>1528.93</v>
      </c>
      <c r="Q1148" s="19" t="inlineStr">
        <is>
          <t>최종 손절 도달(-10%)</t>
        </is>
      </c>
      <c r="R1148" s="19" t="n">
        <v>141</v>
      </c>
      <c r="S1148" s="19" t="n">
        <v>0</v>
      </c>
      <c r="T1148" s="19" t="n">
        <v>-10.13</v>
      </c>
      <c r="U1148" s="19" t="n">
        <v>-10.4</v>
      </c>
      <c r="V1148" s="19" t="n">
        <v>659</v>
      </c>
    </row>
    <row r="1149">
      <c r="A1149" s="19" t="inlineStr">
        <is>
          <t>팸텍</t>
        </is>
      </c>
      <c r="B1149" s="19" t="inlineStr">
        <is>
          <t>271830</t>
        </is>
      </c>
      <c r="C1149" s="19" t="inlineStr">
        <is>
          <t>[초단타]</t>
        </is>
      </c>
      <c r="D1149" s="19" t="inlineStr">
        <is>
          <t>[정석방어]</t>
        </is>
      </c>
      <c r="E1149" s="19" t="inlineStr">
        <is>
          <t>+3%▶70% 익절 / +5%▶20% 익절 / +10%▶10% 익절</t>
        </is>
      </c>
      <c r="F1149" s="19" t="inlineStr">
        <is>
          <t>-3%▶70% 손절 / -5%▶20% 손절 / -10%▶10% 손절</t>
        </is>
      </c>
      <c r="G1149" s="19" t="inlineStr">
        <is>
          <t>2026-01-02</t>
        </is>
      </c>
      <c r="H1149" s="19" t="inlineStr">
        <is>
          <t>2026-06-08</t>
        </is>
      </c>
      <c r="I1149" s="19" t="inlineStr">
        <is>
          <t>예</t>
        </is>
      </c>
      <c r="J1149" s="19" t="n">
        <v>0.0005</v>
      </c>
      <c r="K1149" s="19" t="n">
        <v>0.0025</v>
      </c>
      <c r="L1149" s="19" t="n">
        <v>0.0007</v>
      </c>
      <c r="M1149" s="19" t="inlineStr">
        <is>
          <t>2026-03-03</t>
        </is>
      </c>
      <c r="N1149" s="19" t="n">
        <v>1531.07</v>
      </c>
      <c r="O1149" s="19" t="inlineStr">
        <is>
          <t>2026-03-04</t>
        </is>
      </c>
      <c r="P1149" s="19" t="n">
        <v>1369.04</v>
      </c>
      <c r="Q1149" s="19" t="inlineStr">
        <is>
          <t>최종 손절 도달(-10%)</t>
        </is>
      </c>
      <c r="R1149" s="19" t="n">
        <v>177</v>
      </c>
      <c r="S1149" s="19" t="n">
        <v>0</v>
      </c>
      <c r="T1149" s="19" t="n">
        <v>-10.58</v>
      </c>
      <c r="U1149" s="19" t="n">
        <v>-10.85</v>
      </c>
      <c r="V1149" s="19" t="n">
        <v>741</v>
      </c>
    </row>
    <row r="1150">
      <c r="A1150" s="19" t="inlineStr">
        <is>
          <t>팸텍</t>
        </is>
      </c>
      <c r="B1150" s="19" t="inlineStr">
        <is>
          <t>271830</t>
        </is>
      </c>
      <c r="C1150" s="19" t="inlineStr">
        <is>
          <t>[초단타]</t>
        </is>
      </c>
      <c r="D1150" s="19" t="inlineStr">
        <is>
          <t>[정석방어]</t>
        </is>
      </c>
      <c r="E1150" s="19" t="inlineStr">
        <is>
          <t>+3%▶70% 익절 / +5%▶20% 익절 / +10%▶10% 익절</t>
        </is>
      </c>
      <c r="F1150" s="19" t="inlineStr">
        <is>
          <t>-3%▶70% 손절 / -5%▶20% 손절 / -10%▶10% 손절</t>
        </is>
      </c>
      <c r="G1150" s="19" t="inlineStr">
        <is>
          <t>2026-01-02</t>
        </is>
      </c>
      <c r="H1150" s="19" t="inlineStr">
        <is>
          <t>2026-06-08</t>
        </is>
      </c>
      <c r="I1150" s="19" t="inlineStr">
        <is>
          <t>예</t>
        </is>
      </c>
      <c r="J1150" s="19" t="n">
        <v>0.0005</v>
      </c>
      <c r="K1150" s="19" t="n">
        <v>0.0025</v>
      </c>
      <c r="L1150" s="19" t="n">
        <v>0.0007</v>
      </c>
      <c r="M1150" s="19" t="inlineStr">
        <is>
          <t>2026-03-30</t>
        </is>
      </c>
      <c r="N1150" s="19" t="n">
        <v>1543.08</v>
      </c>
      <c r="O1150" s="19" t="inlineStr">
        <is>
          <t>2026-03-31</t>
        </is>
      </c>
      <c r="P1150" s="19" t="n">
        <v>1479.96</v>
      </c>
      <c r="Q1150" s="19" t="inlineStr">
        <is>
          <t>1차 손절 도달(-3%)</t>
        </is>
      </c>
      <c r="R1150" s="19" t="n">
        <v>109</v>
      </c>
      <c r="S1150" s="19" t="n">
        <v>47</v>
      </c>
      <c r="T1150" s="19" t="n">
        <v>-4.09</v>
      </c>
      <c r="U1150" s="19" t="n">
        <v>-4.38</v>
      </c>
      <c r="V1150" s="19" t="n">
        <v>487</v>
      </c>
    </row>
    <row r="1151">
      <c r="A1151" s="19" t="inlineStr">
        <is>
          <t>팸텍</t>
        </is>
      </c>
      <c r="B1151" s="19" t="inlineStr">
        <is>
          <t>271830</t>
        </is>
      </c>
      <c r="C1151" s="19" t="inlineStr">
        <is>
          <t>[초단타]</t>
        </is>
      </c>
      <c r="D1151" s="19" t="inlineStr">
        <is>
          <t>[정석방어]</t>
        </is>
      </c>
      <c r="E1151" s="19" t="inlineStr">
        <is>
          <t>+3%▶70% 익절 / +5%▶20% 익절 / +10%▶10% 익절</t>
        </is>
      </c>
      <c r="F1151" s="19" t="inlineStr">
        <is>
          <t>-3%▶70% 손절 / -5%▶20% 손절 / -10%▶10% 손절</t>
        </is>
      </c>
      <c r="G1151" s="19" t="inlineStr">
        <is>
          <t>2026-01-02</t>
        </is>
      </c>
      <c r="H1151" s="19" t="inlineStr">
        <is>
          <t>2026-06-08</t>
        </is>
      </c>
      <c r="I1151" s="19" t="inlineStr">
        <is>
          <t>예</t>
        </is>
      </c>
      <c r="J1151" s="19" t="n">
        <v>0.0005</v>
      </c>
      <c r="K1151" s="19" t="n">
        <v>0.0025</v>
      </c>
      <c r="L1151" s="19" t="n">
        <v>0.0007</v>
      </c>
      <c r="M1151" s="19" t="inlineStr">
        <is>
          <t>2026-03-30</t>
        </is>
      </c>
      <c r="N1151" s="19" t="n">
        <v>1543.08</v>
      </c>
      <c r="O1151" s="19" t="inlineStr">
        <is>
          <t>2026-04-02</t>
        </is>
      </c>
      <c r="P1151" s="19" t="n">
        <v>1461.98</v>
      </c>
      <c r="Q1151" s="19" t="inlineStr">
        <is>
          <t>2차 손절 도달(-5%)</t>
        </is>
      </c>
      <c r="R1151" s="19" t="n">
        <v>31</v>
      </c>
      <c r="S1151" s="19" t="n">
        <v>16</v>
      </c>
      <c r="T1151" s="19" t="n">
        <v>-5.26</v>
      </c>
      <c r="U1151" s="19" t="n">
        <v>-5.54</v>
      </c>
      <c r="V1151" s="19" t="n">
        <v>137</v>
      </c>
    </row>
    <row r="1152">
      <c r="A1152" s="19" t="inlineStr">
        <is>
          <t>팸텍</t>
        </is>
      </c>
      <c r="B1152" s="19" t="inlineStr">
        <is>
          <t>271830</t>
        </is>
      </c>
      <c r="C1152" s="19" t="inlineStr">
        <is>
          <t>[초단타]</t>
        </is>
      </c>
      <c r="D1152" s="19" t="inlineStr">
        <is>
          <t>[정석방어]</t>
        </is>
      </c>
      <c r="E1152" s="19" t="inlineStr">
        <is>
          <t>+3%▶70% 익절 / +5%▶20% 익절 / +10%▶10% 익절</t>
        </is>
      </c>
      <c r="F1152" s="19" t="inlineStr">
        <is>
          <t>-3%▶70% 손절 / -5%▶20% 손절 / -10%▶10% 손절</t>
        </is>
      </c>
      <c r="G1152" s="19" t="inlineStr">
        <is>
          <t>2026-01-02</t>
        </is>
      </c>
      <c r="H1152" s="19" t="inlineStr">
        <is>
          <t>2026-06-08</t>
        </is>
      </c>
      <c r="I1152" s="19" t="inlineStr">
        <is>
          <t>예</t>
        </is>
      </c>
      <c r="J1152" s="19" t="n">
        <v>0.0005</v>
      </c>
      <c r="K1152" s="19" t="n">
        <v>0.0025</v>
      </c>
      <c r="L1152" s="19" t="n">
        <v>0.0007</v>
      </c>
      <c r="M1152" s="19" t="inlineStr">
        <is>
          <t>2026-03-30</t>
        </is>
      </c>
      <c r="N1152" s="19" t="n">
        <v>1543.08</v>
      </c>
      <c r="O1152" s="19" t="inlineStr">
        <is>
          <t>2026-04-17</t>
        </is>
      </c>
      <c r="P1152" s="19" t="n">
        <v>1593.88</v>
      </c>
      <c r="Q1152" s="19" t="inlineStr">
        <is>
          <t>1차 익절 도달(3%)</t>
        </is>
      </c>
      <c r="R1152" s="19" t="n">
        <v>16</v>
      </c>
      <c r="S1152" s="19" t="n">
        <v>0</v>
      </c>
      <c r="T1152" s="19" t="n">
        <v>3.29</v>
      </c>
      <c r="U1152" s="19" t="n">
        <v>2.98</v>
      </c>
      <c r="V1152" s="19" t="n">
        <v>76</v>
      </c>
    </row>
    <row r="1153">
      <c r="A1153" s="19" t="inlineStr">
        <is>
          <t>팸텍</t>
        </is>
      </c>
      <c r="B1153" s="19" t="inlineStr">
        <is>
          <t>271830</t>
        </is>
      </c>
      <c r="C1153" s="19" t="inlineStr">
        <is>
          <t>[초단타]</t>
        </is>
      </c>
      <c r="D1153" s="19" t="inlineStr">
        <is>
          <t>[변동성허용]</t>
        </is>
      </c>
      <c r="E1153" s="19" t="inlineStr">
        <is>
          <t>+3%▶70% 익절 / +5%▶20% 익절 / +10%▶10% 익절</t>
        </is>
      </c>
      <c r="F1153" s="19" t="inlineStr">
        <is>
          <t>-5%▶50% 손절 / -10%▶30% 손절 / -15%▶20% 손절</t>
        </is>
      </c>
      <c r="G1153" s="19" t="inlineStr">
        <is>
          <t>2026-01-02</t>
        </is>
      </c>
      <c r="H1153" s="19" t="inlineStr">
        <is>
          <t>2026-06-08</t>
        </is>
      </c>
      <c r="I1153" s="19" t="inlineStr">
        <is>
          <t>예</t>
        </is>
      </c>
      <c r="J1153" s="19" t="n">
        <v>0.0005</v>
      </c>
      <c r="K1153" s="19" t="n">
        <v>0.0025</v>
      </c>
      <c r="L1153" s="19" t="n">
        <v>0.0007</v>
      </c>
      <c r="M1153" s="19" t="inlineStr">
        <is>
          <t>2026-02-02</t>
        </is>
      </c>
      <c r="N1153" s="19" t="n">
        <v>1701.19</v>
      </c>
      <c r="O1153" s="19" t="inlineStr">
        <is>
          <t>2026-02-05</t>
        </is>
      </c>
      <c r="P1153" s="19" t="n">
        <v>1603.88</v>
      </c>
      <c r="Q1153" s="19" t="inlineStr">
        <is>
          <t>1차 손절 도달(-5%)</t>
        </is>
      </c>
      <c r="R1153" s="19" t="n">
        <v>88</v>
      </c>
      <c r="S1153" s="19" t="n">
        <v>88</v>
      </c>
      <c r="T1153" s="19" t="n">
        <v>-5.72</v>
      </c>
      <c r="U1153" s="19" t="n">
        <v>-6</v>
      </c>
      <c r="V1153" s="19" t="n">
        <v>428</v>
      </c>
    </row>
    <row r="1154">
      <c r="A1154" s="19" t="inlineStr">
        <is>
          <t>팸텍</t>
        </is>
      </c>
      <c r="B1154" s="19" t="inlineStr">
        <is>
          <t>271830</t>
        </is>
      </c>
      <c r="C1154" s="19" t="inlineStr">
        <is>
          <t>[초단타]</t>
        </is>
      </c>
      <c r="D1154" s="19" t="inlineStr">
        <is>
          <t>[변동성허용]</t>
        </is>
      </c>
      <c r="E1154" s="19" t="inlineStr">
        <is>
          <t>+3%▶70% 익절 / +5%▶20% 익절 / +10%▶10% 익절</t>
        </is>
      </c>
      <c r="F1154" s="19" t="inlineStr">
        <is>
          <t>-5%▶50% 손절 / -10%▶30% 손절 / -15%▶20% 손절</t>
        </is>
      </c>
      <c r="G1154" s="19" t="inlineStr">
        <is>
          <t>2026-01-02</t>
        </is>
      </c>
      <c r="H1154" s="19" t="inlineStr">
        <is>
          <t>2026-06-08</t>
        </is>
      </c>
      <c r="I1154" s="19" t="inlineStr">
        <is>
          <t>예</t>
        </is>
      </c>
      <c r="J1154" s="19" t="n">
        <v>0.0005</v>
      </c>
      <c r="K1154" s="19" t="n">
        <v>0.0025</v>
      </c>
      <c r="L1154" s="19" t="n">
        <v>0.0007</v>
      </c>
      <c r="M1154" s="19" t="inlineStr">
        <is>
          <t>2026-02-02</t>
        </is>
      </c>
      <c r="N1154" s="19" t="n">
        <v>1701.19</v>
      </c>
      <c r="O1154" s="19" t="inlineStr">
        <is>
          <t>2026-03-03</t>
        </is>
      </c>
      <c r="P1154" s="19" t="n">
        <v>1528.93</v>
      </c>
      <c r="Q1154" s="19" t="inlineStr">
        <is>
          <t>2차 손절 도달(-10%)</t>
        </is>
      </c>
      <c r="R1154" s="19" t="n">
        <v>52</v>
      </c>
      <c r="S1154" s="19" t="n">
        <v>36</v>
      </c>
      <c r="T1154" s="19" t="n">
        <v>-10.13</v>
      </c>
      <c r="U1154" s="19" t="n">
        <v>-10.4</v>
      </c>
      <c r="V1154" s="19" t="n">
        <v>243</v>
      </c>
    </row>
    <row r="1155">
      <c r="A1155" s="19" t="inlineStr">
        <is>
          <t>팸텍</t>
        </is>
      </c>
      <c r="B1155" s="19" t="inlineStr">
        <is>
          <t>271830</t>
        </is>
      </c>
      <c r="C1155" s="19" t="inlineStr">
        <is>
          <t>[초단타]</t>
        </is>
      </c>
      <c r="D1155" s="19" t="inlineStr">
        <is>
          <t>[변동성허용]</t>
        </is>
      </c>
      <c r="E1155" s="19" t="inlineStr">
        <is>
          <t>+3%▶70% 익절 / +5%▶20% 익절 / +10%▶10% 익절</t>
        </is>
      </c>
      <c r="F1155" s="19" t="inlineStr">
        <is>
          <t>-5%▶50% 손절 / -10%▶30% 손절 / -15%▶20% 손절</t>
        </is>
      </c>
      <c r="G1155" s="19" t="inlineStr">
        <is>
          <t>2026-01-02</t>
        </is>
      </c>
      <c r="H1155" s="19" t="inlineStr">
        <is>
          <t>2026-06-08</t>
        </is>
      </c>
      <c r="I1155" s="19" t="inlineStr">
        <is>
          <t>예</t>
        </is>
      </c>
      <c r="J1155" s="19" t="n">
        <v>0.0005</v>
      </c>
      <c r="K1155" s="19" t="n">
        <v>0.0025</v>
      </c>
      <c r="L1155" s="19" t="n">
        <v>0.0007</v>
      </c>
      <c r="M1155" s="19" t="inlineStr">
        <is>
          <t>2026-02-02</t>
        </is>
      </c>
      <c r="N1155" s="19" t="n">
        <v>1701.19</v>
      </c>
      <c r="O1155" s="19" t="inlineStr">
        <is>
          <t>2026-03-04</t>
        </is>
      </c>
      <c r="P1155" s="19" t="n">
        <v>1369.04</v>
      </c>
      <c r="Q1155" s="19" t="inlineStr">
        <is>
          <t>최종 손절 도달(-15%)</t>
        </is>
      </c>
      <c r="R1155" s="19" t="n">
        <v>36</v>
      </c>
      <c r="S1155" s="19" t="n">
        <v>0</v>
      </c>
      <c r="T1155" s="19" t="n">
        <v>-19.52</v>
      </c>
      <c r="U1155" s="19" t="n">
        <v>-19.77</v>
      </c>
      <c r="V1155" s="19" t="n">
        <v>154</v>
      </c>
    </row>
    <row r="1156">
      <c r="A1156" s="19" t="inlineStr">
        <is>
          <t>팸텍</t>
        </is>
      </c>
      <c r="B1156" s="19" t="inlineStr">
        <is>
          <t>271830</t>
        </is>
      </c>
      <c r="C1156" s="19" t="inlineStr">
        <is>
          <t>[초단타]</t>
        </is>
      </c>
      <c r="D1156" s="19" t="inlineStr">
        <is>
          <t>[변동성허용]</t>
        </is>
      </c>
      <c r="E1156" s="19" t="inlineStr">
        <is>
          <t>+3%▶70% 익절 / +5%▶20% 익절 / +10%▶10% 익절</t>
        </is>
      </c>
      <c r="F1156" s="19" t="inlineStr">
        <is>
          <t>-5%▶50% 손절 / -10%▶30% 손절 / -15%▶20% 손절</t>
        </is>
      </c>
      <c r="G1156" s="19" t="inlineStr">
        <is>
          <t>2026-01-02</t>
        </is>
      </c>
      <c r="H1156" s="19" t="inlineStr">
        <is>
          <t>2026-06-08</t>
        </is>
      </c>
      <c r="I1156" s="19" t="inlineStr">
        <is>
          <t>예</t>
        </is>
      </c>
      <c r="J1156" s="19" t="n">
        <v>0.0005</v>
      </c>
      <c r="K1156" s="19" t="n">
        <v>0.0025</v>
      </c>
      <c r="L1156" s="19" t="n">
        <v>0.0007</v>
      </c>
      <c r="M1156" s="19" t="inlineStr">
        <is>
          <t>2026-03-30</t>
        </is>
      </c>
      <c r="N1156" s="19" t="n">
        <v>1543.08</v>
      </c>
      <c r="O1156" s="19" t="inlineStr">
        <is>
          <t>2026-04-02</t>
        </is>
      </c>
      <c r="P1156" s="19" t="n">
        <v>1461.98</v>
      </c>
      <c r="Q1156" s="19" t="inlineStr">
        <is>
          <t>1차 손절 도달(-5%)</t>
        </is>
      </c>
      <c r="R1156" s="19" t="n">
        <v>87</v>
      </c>
      <c r="S1156" s="19" t="n">
        <v>87</v>
      </c>
      <c r="T1156" s="19" t="n">
        <v>-5.26</v>
      </c>
      <c r="U1156" s="19" t="n">
        <v>-5.54</v>
      </c>
      <c r="V1156" s="19" t="n">
        <v>385</v>
      </c>
    </row>
    <row r="1157">
      <c r="A1157" s="19" t="inlineStr">
        <is>
          <t>팸텍</t>
        </is>
      </c>
      <c r="B1157" s="19" t="inlineStr">
        <is>
          <t>271830</t>
        </is>
      </c>
      <c r="C1157" s="19" t="inlineStr">
        <is>
          <t>[초단타]</t>
        </is>
      </c>
      <c r="D1157" s="19" t="inlineStr">
        <is>
          <t>[변동성허용]</t>
        </is>
      </c>
      <c r="E1157" s="19" t="inlineStr">
        <is>
          <t>+3%▶70% 익절 / +5%▶20% 익절 / +10%▶10% 익절</t>
        </is>
      </c>
      <c r="F1157" s="19" t="inlineStr">
        <is>
          <t>-5%▶50% 손절 / -10%▶30% 손절 / -15%▶20% 손절</t>
        </is>
      </c>
      <c r="G1157" s="19" t="inlineStr">
        <is>
          <t>2026-01-02</t>
        </is>
      </c>
      <c r="H1157" s="19" t="inlineStr">
        <is>
          <t>2026-06-08</t>
        </is>
      </c>
      <c r="I1157" s="19" t="inlineStr">
        <is>
          <t>예</t>
        </is>
      </c>
      <c r="J1157" s="19" t="n">
        <v>0.0005</v>
      </c>
      <c r="K1157" s="19" t="n">
        <v>0.0025</v>
      </c>
      <c r="L1157" s="19" t="n">
        <v>0.0007</v>
      </c>
      <c r="M1157" s="19" t="inlineStr">
        <is>
          <t>2026-03-30</t>
        </is>
      </c>
      <c r="N1157" s="19" t="n">
        <v>1543.08</v>
      </c>
      <c r="O1157" s="19" t="inlineStr">
        <is>
          <t>2026-04-17</t>
        </is>
      </c>
      <c r="P1157" s="19" t="n">
        <v>1593.88</v>
      </c>
      <c r="Q1157" s="19" t="inlineStr">
        <is>
          <t>1차 익절 도달(3%)</t>
        </is>
      </c>
      <c r="R1157" s="19" t="n">
        <v>87</v>
      </c>
      <c r="S1157" s="19" t="n">
        <v>0</v>
      </c>
      <c r="T1157" s="19" t="n">
        <v>3.29</v>
      </c>
      <c r="U1157" s="19" t="n">
        <v>2.98</v>
      </c>
      <c r="V1157" s="19" t="n">
        <v>414</v>
      </c>
    </row>
    <row r="1158">
      <c r="A1158" s="19" t="inlineStr">
        <is>
          <t>팸텍</t>
        </is>
      </c>
      <c r="B1158" s="19" t="inlineStr">
        <is>
          <t>271830</t>
        </is>
      </c>
      <c r="C1158" s="19" t="inlineStr">
        <is>
          <t>[초단타]</t>
        </is>
      </c>
      <c r="D1158" s="19" t="inlineStr">
        <is>
          <t>[버티기형]</t>
        </is>
      </c>
      <c r="E1158" s="19" t="inlineStr">
        <is>
          <t>+3%▶70% 익절 / +5%▶20% 익절 / +10%▶10% 익절</t>
        </is>
      </c>
      <c r="F1158" s="19" t="inlineStr">
        <is>
          <t>-5%▶40% 손절 / -15%▶30% 손절 / -20%▶30% 손절</t>
        </is>
      </c>
      <c r="G1158" s="19" t="inlineStr">
        <is>
          <t>2026-01-02</t>
        </is>
      </c>
      <c r="H1158" s="19" t="inlineStr">
        <is>
          <t>2026-06-08</t>
        </is>
      </c>
      <c r="I1158" s="19" t="inlineStr">
        <is>
          <t>예</t>
        </is>
      </c>
      <c r="J1158" s="19" t="n">
        <v>0.0005</v>
      </c>
      <c r="K1158" s="19" t="n">
        <v>0.0025</v>
      </c>
      <c r="L1158" s="19" t="n">
        <v>0.0007</v>
      </c>
      <c r="M1158" s="19" t="inlineStr">
        <is>
          <t>2026-02-02</t>
        </is>
      </c>
      <c r="N1158" s="19" t="n">
        <v>1701.19</v>
      </c>
      <c r="O1158" s="19" t="inlineStr">
        <is>
          <t>2026-02-05</t>
        </is>
      </c>
      <c r="P1158" s="19" t="n">
        <v>1603.88</v>
      </c>
      <c r="Q1158" s="19" t="inlineStr">
        <is>
          <t>1차 손절 도달(-5%)</t>
        </is>
      </c>
      <c r="R1158" s="19" t="n">
        <v>70</v>
      </c>
      <c r="S1158" s="19" t="n">
        <v>106</v>
      </c>
      <c r="T1158" s="19" t="n">
        <v>-5.72</v>
      </c>
      <c r="U1158" s="19" t="n">
        <v>-6</v>
      </c>
      <c r="V1158" s="19" t="n">
        <v>340</v>
      </c>
    </row>
    <row r="1159">
      <c r="A1159" s="19" t="inlineStr">
        <is>
          <t>팸텍</t>
        </is>
      </c>
      <c r="B1159" s="19" t="inlineStr">
        <is>
          <t>271830</t>
        </is>
      </c>
      <c r="C1159" s="19" t="inlineStr">
        <is>
          <t>[초단타]</t>
        </is>
      </c>
      <c r="D1159" s="19" t="inlineStr">
        <is>
          <t>[버티기형]</t>
        </is>
      </c>
      <c r="E1159" s="19" t="inlineStr">
        <is>
          <t>+3%▶70% 익절 / +5%▶20% 익절 / +10%▶10% 익절</t>
        </is>
      </c>
      <c r="F1159" s="19" t="inlineStr">
        <is>
          <t>-5%▶40% 손절 / -15%▶30% 손절 / -20%▶30% 손절</t>
        </is>
      </c>
      <c r="G1159" s="19" t="inlineStr">
        <is>
          <t>2026-01-02</t>
        </is>
      </c>
      <c r="H1159" s="19" t="inlineStr">
        <is>
          <t>2026-06-08</t>
        </is>
      </c>
      <c r="I1159" s="19" t="inlineStr">
        <is>
          <t>예</t>
        </is>
      </c>
      <c r="J1159" s="19" t="n">
        <v>0.0005</v>
      </c>
      <c r="K1159" s="19" t="n">
        <v>0.0025</v>
      </c>
      <c r="L1159" s="19" t="n">
        <v>0.0007</v>
      </c>
      <c r="M1159" s="19" t="inlineStr">
        <is>
          <t>2026-02-02</t>
        </is>
      </c>
      <c r="N1159" s="19" t="n">
        <v>1701.19</v>
      </c>
      <c r="O1159" s="19" t="inlineStr">
        <is>
          <t>2026-03-04</t>
        </is>
      </c>
      <c r="P1159" s="19" t="n">
        <v>1369.04</v>
      </c>
      <c r="Q1159" s="19" t="inlineStr">
        <is>
          <t>2차 손절 도달(-15%)</t>
        </is>
      </c>
      <c r="R1159" s="19" t="n">
        <v>52</v>
      </c>
      <c r="S1159" s="19" t="n">
        <v>54</v>
      </c>
      <c r="T1159" s="19" t="n">
        <v>-19.52</v>
      </c>
      <c r="U1159" s="19" t="n">
        <v>-19.77</v>
      </c>
      <c r="V1159" s="19" t="n">
        <v>222</v>
      </c>
    </row>
    <row r="1160">
      <c r="A1160" s="19" t="inlineStr">
        <is>
          <t>팸텍</t>
        </is>
      </c>
      <c r="B1160" s="19" t="inlineStr">
        <is>
          <t>271830</t>
        </is>
      </c>
      <c r="C1160" s="19" t="inlineStr">
        <is>
          <t>[초단타]</t>
        </is>
      </c>
      <c r="D1160" s="19" t="inlineStr">
        <is>
          <t>[버티기형]</t>
        </is>
      </c>
      <c r="E1160" s="19" t="inlineStr">
        <is>
          <t>+3%▶70% 익절 / +5%▶20% 익절 / +10%▶10% 익절</t>
        </is>
      </c>
      <c r="F1160" s="19" t="inlineStr">
        <is>
          <t>-5%▶40% 손절 / -15%▶30% 손절 / -20%▶30% 손절</t>
        </is>
      </c>
      <c r="G1160" s="19" t="inlineStr">
        <is>
          <t>2026-01-02</t>
        </is>
      </c>
      <c r="H1160" s="19" t="inlineStr">
        <is>
          <t>2026-06-08</t>
        </is>
      </c>
      <c r="I1160" s="19" t="inlineStr">
        <is>
          <t>예</t>
        </is>
      </c>
      <c r="J1160" s="19" t="n">
        <v>0.0005</v>
      </c>
      <c r="K1160" s="19" t="n">
        <v>0.0025</v>
      </c>
      <c r="L1160" s="19" t="n">
        <v>0.0007</v>
      </c>
      <c r="M1160" s="19" t="inlineStr">
        <is>
          <t>2026-02-02</t>
        </is>
      </c>
      <c r="N1160" s="19" t="n">
        <v>1701.19</v>
      </c>
      <c r="O1160" s="19" t="inlineStr">
        <is>
          <t>2026-05-18</t>
        </is>
      </c>
      <c r="P1160" s="19" t="n">
        <v>1293.09</v>
      </c>
      <c r="Q1160" s="19" t="inlineStr">
        <is>
          <t>최종 손절 도달(-20%)</t>
        </is>
      </c>
      <c r="R1160" s="19" t="n">
        <v>54</v>
      </c>
      <c r="S1160" s="19" t="n">
        <v>0</v>
      </c>
      <c r="T1160" s="19" t="n">
        <v>-23.99</v>
      </c>
      <c r="U1160" s="19" t="n">
        <v>-24.22</v>
      </c>
      <c r="V1160" s="19" t="n">
        <v>220</v>
      </c>
    </row>
    <row r="1161">
      <c r="A1161" s="19" t="inlineStr">
        <is>
          <t>팸텍</t>
        </is>
      </c>
      <c r="B1161" s="19" t="inlineStr">
        <is>
          <t>271830</t>
        </is>
      </c>
      <c r="C1161" s="19" t="inlineStr">
        <is>
          <t>[단기스윙]</t>
        </is>
      </c>
      <c r="D1161" s="19" t="inlineStr">
        <is>
          <t>[칼손절]</t>
        </is>
      </c>
      <c r="E1161" s="19" t="inlineStr">
        <is>
          <t>+5%▶60% 익절 / +10%▶30% 익절 / +20%▶10% 익절</t>
        </is>
      </c>
      <c r="F1161" s="19" t="inlineStr">
        <is>
          <t>-2%▶80% 손절 / -4%▶10% 손절 / -6%▶10% 손절</t>
        </is>
      </c>
      <c r="G1161" s="19" t="inlineStr">
        <is>
          <t>2026-01-02</t>
        </is>
      </c>
      <c r="H1161" s="19" t="inlineStr">
        <is>
          <t>2026-06-08</t>
        </is>
      </c>
      <c r="I1161" s="19" t="inlineStr">
        <is>
          <t>예</t>
        </is>
      </c>
      <c r="J1161" s="19" t="n">
        <v>0.0005</v>
      </c>
      <c r="K1161" s="19" t="n">
        <v>0.0025</v>
      </c>
      <c r="L1161" s="19" t="n">
        <v>0.0007</v>
      </c>
      <c r="M1161" s="19" t="inlineStr">
        <is>
          <t>2026-02-02</t>
        </is>
      </c>
      <c r="N1161" s="19" t="n">
        <v>1701.19</v>
      </c>
      <c r="O1161" s="19" t="inlineStr">
        <is>
          <t>2026-02-04</t>
        </is>
      </c>
      <c r="P1161" s="19" t="n">
        <v>1651.84</v>
      </c>
      <c r="Q1161" s="19" t="inlineStr">
        <is>
          <t>1차 손절 도달(-2%)</t>
        </is>
      </c>
      <c r="R1161" s="19" t="n">
        <v>140</v>
      </c>
      <c r="S1161" s="19" t="n">
        <v>36</v>
      </c>
      <c r="T1161" s="19" t="n">
        <v>-2.9</v>
      </c>
      <c r="U1161" s="19" t="n">
        <v>-3.19</v>
      </c>
      <c r="V1161" s="19" t="n">
        <v>697</v>
      </c>
    </row>
    <row r="1162">
      <c r="A1162" s="19" t="inlineStr">
        <is>
          <t>팸텍</t>
        </is>
      </c>
      <c r="B1162" s="19" t="inlineStr">
        <is>
          <t>271830</t>
        </is>
      </c>
      <c r="C1162" s="19" t="inlineStr">
        <is>
          <t>[단기스윙]</t>
        </is>
      </c>
      <c r="D1162" s="19" t="inlineStr">
        <is>
          <t>[칼손절]</t>
        </is>
      </c>
      <c r="E1162" s="19" t="inlineStr">
        <is>
          <t>+5%▶60% 익절 / +10%▶30% 익절 / +20%▶10% 익절</t>
        </is>
      </c>
      <c r="F1162" s="19" t="inlineStr">
        <is>
          <t>-2%▶80% 손절 / -4%▶10% 손절 / -6%▶10% 손절</t>
        </is>
      </c>
      <c r="G1162" s="19" t="inlineStr">
        <is>
          <t>2026-01-02</t>
        </is>
      </c>
      <c r="H1162" s="19" t="inlineStr">
        <is>
          <t>2026-06-08</t>
        </is>
      </c>
      <c r="I1162" s="19" t="inlineStr">
        <is>
          <t>예</t>
        </is>
      </c>
      <c r="J1162" s="19" t="n">
        <v>0.0005</v>
      </c>
      <c r="K1162" s="19" t="n">
        <v>0.0025</v>
      </c>
      <c r="L1162" s="19" t="n">
        <v>0.0007</v>
      </c>
      <c r="M1162" s="19" t="inlineStr">
        <is>
          <t>2026-02-02</t>
        </is>
      </c>
      <c r="N1162" s="19" t="n">
        <v>1701.19</v>
      </c>
      <c r="O1162" s="19" t="inlineStr">
        <is>
          <t>2026-02-05</t>
        </is>
      </c>
      <c r="P1162" s="19" t="n">
        <v>1603.88</v>
      </c>
      <c r="Q1162" s="19" t="inlineStr">
        <is>
          <t>2차 손절 도달(-4%)</t>
        </is>
      </c>
      <c r="R1162" s="19" t="n">
        <v>17</v>
      </c>
      <c r="S1162" s="19" t="n">
        <v>19</v>
      </c>
      <c r="T1162" s="19" t="n">
        <v>-5.72</v>
      </c>
      <c r="U1162" s="19" t="n">
        <v>-6</v>
      </c>
      <c r="V1162" s="19" t="n">
        <v>83</v>
      </c>
    </row>
    <row r="1163">
      <c r="A1163" s="19" t="inlineStr">
        <is>
          <t>팸텍</t>
        </is>
      </c>
      <c r="B1163" s="19" t="inlineStr">
        <is>
          <t>271830</t>
        </is>
      </c>
      <c r="C1163" s="19" t="inlineStr">
        <is>
          <t>[단기스윙]</t>
        </is>
      </c>
      <c r="D1163" s="19" t="inlineStr">
        <is>
          <t>[칼손절]</t>
        </is>
      </c>
      <c r="E1163" s="19" t="inlineStr">
        <is>
          <t>+5%▶60% 익절 / +10%▶30% 익절 / +20%▶10% 익절</t>
        </is>
      </c>
      <c r="F1163" s="19" t="inlineStr">
        <is>
          <t>-2%▶80% 손절 / -4%▶10% 손절 / -6%▶10% 손절</t>
        </is>
      </c>
      <c r="G1163" s="19" t="inlineStr">
        <is>
          <t>2026-01-02</t>
        </is>
      </c>
      <c r="H1163" s="19" t="inlineStr">
        <is>
          <t>2026-06-08</t>
        </is>
      </c>
      <c r="I1163" s="19" t="inlineStr">
        <is>
          <t>예</t>
        </is>
      </c>
      <c r="J1163" s="19" t="n">
        <v>0.0005</v>
      </c>
      <c r="K1163" s="19" t="n">
        <v>0.0025</v>
      </c>
      <c r="L1163" s="19" t="n">
        <v>0.0007</v>
      </c>
      <c r="M1163" s="19" t="inlineStr">
        <is>
          <t>2026-02-02</t>
        </is>
      </c>
      <c r="N1163" s="19" t="n">
        <v>1701.19</v>
      </c>
      <c r="O1163" s="19" t="inlineStr">
        <is>
          <t>2026-03-03</t>
        </is>
      </c>
      <c r="P1163" s="19" t="n">
        <v>1528.93</v>
      </c>
      <c r="Q1163" s="19" t="inlineStr">
        <is>
          <t>최종 손절 도달(-6%)</t>
        </is>
      </c>
      <c r="R1163" s="19" t="n">
        <v>19</v>
      </c>
      <c r="S1163" s="19" t="n">
        <v>0</v>
      </c>
      <c r="T1163" s="19" t="n">
        <v>-10.13</v>
      </c>
      <c r="U1163" s="19" t="n">
        <v>-10.4</v>
      </c>
      <c r="V1163" s="19" t="n">
        <v>89</v>
      </c>
    </row>
    <row r="1164">
      <c r="A1164" s="19" t="inlineStr">
        <is>
          <t>팸텍</t>
        </is>
      </c>
      <c r="B1164" s="19" t="inlineStr">
        <is>
          <t>271830</t>
        </is>
      </c>
      <c r="C1164" s="19" t="inlineStr">
        <is>
          <t>[단기스윙]</t>
        </is>
      </c>
      <c r="D1164" s="19" t="inlineStr">
        <is>
          <t>[칼손절]</t>
        </is>
      </c>
      <c r="E1164" s="19" t="inlineStr">
        <is>
          <t>+5%▶60% 익절 / +10%▶30% 익절 / +20%▶10% 익절</t>
        </is>
      </c>
      <c r="F1164" s="19" t="inlineStr">
        <is>
          <t>-2%▶80% 손절 / -4%▶10% 손절 / -6%▶10% 손절</t>
        </is>
      </c>
      <c r="G1164" s="19" t="inlineStr">
        <is>
          <t>2026-01-02</t>
        </is>
      </c>
      <c r="H1164" s="19" t="inlineStr">
        <is>
          <t>2026-06-08</t>
        </is>
      </c>
      <c r="I1164" s="19" t="inlineStr">
        <is>
          <t>예</t>
        </is>
      </c>
      <c r="J1164" s="19" t="n">
        <v>0.0005</v>
      </c>
      <c r="K1164" s="19" t="n">
        <v>0.0025</v>
      </c>
      <c r="L1164" s="19" t="n">
        <v>0.0007</v>
      </c>
      <c r="M1164" s="19" t="inlineStr">
        <is>
          <t>2026-03-03</t>
        </is>
      </c>
      <c r="N1164" s="19" t="n">
        <v>1531.07</v>
      </c>
      <c r="O1164" s="19" t="inlineStr">
        <is>
          <t>2026-03-04</t>
        </is>
      </c>
      <c r="P1164" s="19" t="n">
        <v>1369.04</v>
      </c>
      <c r="Q1164" s="19" t="inlineStr">
        <is>
          <t>최종 손절 도달(-6%)</t>
        </is>
      </c>
      <c r="R1164" s="19" t="n">
        <v>187</v>
      </c>
      <c r="S1164" s="19" t="n">
        <v>0</v>
      </c>
      <c r="T1164" s="19" t="n">
        <v>-10.58</v>
      </c>
      <c r="U1164" s="19" t="n">
        <v>-10.85</v>
      </c>
      <c r="V1164" s="19" t="n">
        <v>783</v>
      </c>
    </row>
    <row r="1165">
      <c r="A1165" s="19" t="inlineStr">
        <is>
          <t>팸텍</t>
        </is>
      </c>
      <c r="B1165" s="19" t="inlineStr">
        <is>
          <t>271830</t>
        </is>
      </c>
      <c r="C1165" s="19" t="inlineStr">
        <is>
          <t>[단기스윙]</t>
        </is>
      </c>
      <c r="D1165" s="19" t="inlineStr">
        <is>
          <t>[칼손절]</t>
        </is>
      </c>
      <c r="E1165" s="19" t="inlineStr">
        <is>
          <t>+5%▶60% 익절 / +10%▶30% 익절 / +20%▶10% 익절</t>
        </is>
      </c>
      <c r="F1165" s="19" t="inlineStr">
        <is>
          <t>-2%▶80% 손절 / -4%▶10% 손절 / -6%▶10% 손절</t>
        </is>
      </c>
      <c r="G1165" s="19" t="inlineStr">
        <is>
          <t>2026-01-02</t>
        </is>
      </c>
      <c r="H1165" s="19" t="inlineStr">
        <is>
          <t>2026-06-08</t>
        </is>
      </c>
      <c r="I1165" s="19" t="inlineStr">
        <is>
          <t>예</t>
        </is>
      </c>
      <c r="J1165" s="19" t="n">
        <v>0.0005</v>
      </c>
      <c r="K1165" s="19" t="n">
        <v>0.0025</v>
      </c>
      <c r="L1165" s="19" t="n">
        <v>0.0007</v>
      </c>
      <c r="M1165" s="19" t="inlineStr">
        <is>
          <t>2026-03-30</t>
        </is>
      </c>
      <c r="N1165" s="19" t="n">
        <v>1543.08</v>
      </c>
      <c r="O1165" s="19" t="inlineStr">
        <is>
          <t>2026-03-31</t>
        </is>
      </c>
      <c r="P1165" s="19" t="n">
        <v>1479.96</v>
      </c>
      <c r="Q1165" s="19" t="inlineStr">
        <is>
          <t>2차 손절 도달(-4%)</t>
        </is>
      </c>
      <c r="R1165" s="19" t="n">
        <v>16</v>
      </c>
      <c r="S1165" s="19" t="n">
        <v>149</v>
      </c>
      <c r="T1165" s="19" t="n">
        <v>-4.09</v>
      </c>
      <c r="U1165" s="19" t="n">
        <v>-4.38</v>
      </c>
      <c r="V1165" s="19" t="n">
        <v>72</v>
      </c>
    </row>
    <row r="1166">
      <c r="A1166" s="19" t="inlineStr">
        <is>
          <t>팸텍</t>
        </is>
      </c>
      <c r="B1166" s="19" t="inlineStr">
        <is>
          <t>271830</t>
        </is>
      </c>
      <c r="C1166" s="19" t="inlineStr">
        <is>
          <t>[단기스윙]</t>
        </is>
      </c>
      <c r="D1166" s="19" t="inlineStr">
        <is>
          <t>[칼손절]</t>
        </is>
      </c>
      <c r="E1166" s="19" t="inlineStr">
        <is>
          <t>+5%▶60% 익절 / +10%▶30% 익절 / +20%▶10% 익절</t>
        </is>
      </c>
      <c r="F1166" s="19" t="inlineStr">
        <is>
          <t>-2%▶80% 손절 / -4%▶10% 손절 / -6%▶10% 손절</t>
        </is>
      </c>
      <c r="G1166" s="19" t="inlineStr">
        <is>
          <t>2026-01-02</t>
        </is>
      </c>
      <c r="H1166" s="19" t="inlineStr">
        <is>
          <t>2026-06-08</t>
        </is>
      </c>
      <c r="I1166" s="19" t="inlineStr">
        <is>
          <t>예</t>
        </is>
      </c>
      <c r="J1166" s="19" t="n">
        <v>0.0005</v>
      </c>
      <c r="K1166" s="19" t="n">
        <v>0.0025</v>
      </c>
      <c r="L1166" s="19" t="n">
        <v>0.0007</v>
      </c>
      <c r="M1166" s="19" t="inlineStr">
        <is>
          <t>2026-03-30</t>
        </is>
      </c>
      <c r="N1166" s="19" t="n">
        <v>1543.08</v>
      </c>
      <c r="O1166" s="19" t="inlineStr">
        <is>
          <t>2026-04-03</t>
        </is>
      </c>
      <c r="P1166" s="19" t="n">
        <v>1441.99</v>
      </c>
      <c r="Q1166" s="19" t="inlineStr">
        <is>
          <t>최종 손절 도달(-6%)</t>
        </is>
      </c>
      <c r="R1166" s="19" t="n">
        <v>149</v>
      </c>
      <c r="S1166" s="19" t="n">
        <v>0</v>
      </c>
      <c r="T1166" s="19" t="n">
        <v>-6.55</v>
      </c>
      <c r="U1166" s="19" t="n">
        <v>-6.83</v>
      </c>
      <c r="V1166" s="19" t="n">
        <v>652</v>
      </c>
    </row>
    <row r="1167">
      <c r="A1167" s="19" t="inlineStr">
        <is>
          <t>팸텍</t>
        </is>
      </c>
      <c r="B1167" s="19" t="inlineStr">
        <is>
          <t>271830</t>
        </is>
      </c>
      <c r="C1167" s="19" t="inlineStr">
        <is>
          <t>[단기스윙]</t>
        </is>
      </c>
      <c r="D1167" s="19" t="inlineStr">
        <is>
          <t>[정석방어]</t>
        </is>
      </c>
      <c r="E1167" s="19" t="inlineStr">
        <is>
          <t>+5%▶60% 익절 / +10%▶30% 익절 / +20%▶10% 익절</t>
        </is>
      </c>
      <c r="F1167" s="19" t="inlineStr">
        <is>
          <t>-3%▶70% 손절 / -5%▶20% 손절 / -10%▶10% 손절</t>
        </is>
      </c>
      <c r="G1167" s="19" t="inlineStr">
        <is>
          <t>2026-01-02</t>
        </is>
      </c>
      <c r="H1167" s="19" t="inlineStr">
        <is>
          <t>2026-06-08</t>
        </is>
      </c>
      <c r="I1167" s="19" t="inlineStr">
        <is>
          <t>예</t>
        </is>
      </c>
      <c r="J1167" s="19" t="n">
        <v>0.0005</v>
      </c>
      <c r="K1167" s="19" t="n">
        <v>0.0025</v>
      </c>
      <c r="L1167" s="19" t="n">
        <v>0.0007</v>
      </c>
      <c r="M1167" s="19" t="inlineStr">
        <is>
          <t>2026-02-02</t>
        </is>
      </c>
      <c r="N1167" s="19" t="n">
        <v>1701.19</v>
      </c>
      <c r="O1167" s="19" t="inlineStr">
        <is>
          <t>2026-02-05</t>
        </is>
      </c>
      <c r="P1167" s="19" t="n">
        <v>1603.88</v>
      </c>
      <c r="Q1167" s="19" t="inlineStr">
        <is>
          <t>2차 손절 도달(-5%)</t>
        </is>
      </c>
      <c r="R1167" s="19" t="n">
        <v>35</v>
      </c>
      <c r="S1167" s="19" t="n">
        <v>141</v>
      </c>
      <c r="T1167" s="19" t="n">
        <v>-5.72</v>
      </c>
      <c r="U1167" s="19" t="n">
        <v>-6</v>
      </c>
      <c r="V1167" s="19" t="n">
        <v>170</v>
      </c>
    </row>
    <row r="1168">
      <c r="A1168" s="19" t="inlineStr">
        <is>
          <t>팸텍</t>
        </is>
      </c>
      <c r="B1168" s="19" t="inlineStr">
        <is>
          <t>271830</t>
        </is>
      </c>
      <c r="C1168" s="19" t="inlineStr">
        <is>
          <t>[단기스윙]</t>
        </is>
      </c>
      <c r="D1168" s="19" t="inlineStr">
        <is>
          <t>[정석방어]</t>
        </is>
      </c>
      <c r="E1168" s="19" t="inlineStr">
        <is>
          <t>+5%▶60% 익절 / +10%▶30% 익절 / +20%▶10% 익절</t>
        </is>
      </c>
      <c r="F1168" s="19" t="inlineStr">
        <is>
          <t>-3%▶70% 손절 / -5%▶20% 손절 / -10%▶10% 손절</t>
        </is>
      </c>
      <c r="G1168" s="19" t="inlineStr">
        <is>
          <t>2026-01-02</t>
        </is>
      </c>
      <c r="H1168" s="19" t="inlineStr">
        <is>
          <t>2026-06-08</t>
        </is>
      </c>
      <c r="I1168" s="19" t="inlineStr">
        <is>
          <t>예</t>
        </is>
      </c>
      <c r="J1168" s="19" t="n">
        <v>0.0005</v>
      </c>
      <c r="K1168" s="19" t="n">
        <v>0.0025</v>
      </c>
      <c r="L1168" s="19" t="n">
        <v>0.0007</v>
      </c>
      <c r="M1168" s="19" t="inlineStr">
        <is>
          <t>2026-02-02</t>
        </is>
      </c>
      <c r="N1168" s="19" t="n">
        <v>1701.19</v>
      </c>
      <c r="O1168" s="19" t="inlineStr">
        <is>
          <t>2026-03-03</t>
        </is>
      </c>
      <c r="P1168" s="19" t="n">
        <v>1528.93</v>
      </c>
      <c r="Q1168" s="19" t="inlineStr">
        <is>
          <t>최종 손절 도달(-10%)</t>
        </is>
      </c>
      <c r="R1168" s="19" t="n">
        <v>141</v>
      </c>
      <c r="S1168" s="19" t="n">
        <v>0</v>
      </c>
      <c r="T1168" s="19" t="n">
        <v>-10.13</v>
      </c>
      <c r="U1168" s="19" t="n">
        <v>-10.4</v>
      </c>
      <c r="V1168" s="19" t="n">
        <v>659</v>
      </c>
    </row>
    <row r="1169">
      <c r="A1169" s="19" t="inlineStr">
        <is>
          <t>팸텍</t>
        </is>
      </c>
      <c r="B1169" s="19" t="inlineStr">
        <is>
          <t>271830</t>
        </is>
      </c>
      <c r="C1169" s="19" t="inlineStr">
        <is>
          <t>[단기스윙]</t>
        </is>
      </c>
      <c r="D1169" s="19" t="inlineStr">
        <is>
          <t>[정석방어]</t>
        </is>
      </c>
      <c r="E1169" s="19" t="inlineStr">
        <is>
          <t>+5%▶60% 익절 / +10%▶30% 익절 / +20%▶10% 익절</t>
        </is>
      </c>
      <c r="F1169" s="19" t="inlineStr">
        <is>
          <t>-3%▶70% 손절 / -5%▶20% 손절 / -10%▶10% 손절</t>
        </is>
      </c>
      <c r="G1169" s="19" t="inlineStr">
        <is>
          <t>2026-01-02</t>
        </is>
      </c>
      <c r="H1169" s="19" t="inlineStr">
        <is>
          <t>2026-06-08</t>
        </is>
      </c>
      <c r="I1169" s="19" t="inlineStr">
        <is>
          <t>예</t>
        </is>
      </c>
      <c r="J1169" s="19" t="n">
        <v>0.0005</v>
      </c>
      <c r="K1169" s="19" t="n">
        <v>0.0025</v>
      </c>
      <c r="L1169" s="19" t="n">
        <v>0.0007</v>
      </c>
      <c r="M1169" s="19" t="inlineStr">
        <is>
          <t>2026-03-03</t>
        </is>
      </c>
      <c r="N1169" s="19" t="n">
        <v>1531.07</v>
      </c>
      <c r="O1169" s="19" t="inlineStr">
        <is>
          <t>2026-03-04</t>
        </is>
      </c>
      <c r="P1169" s="19" t="n">
        <v>1369.04</v>
      </c>
      <c r="Q1169" s="19" t="inlineStr">
        <is>
          <t>최종 손절 도달(-10%)</t>
        </is>
      </c>
      <c r="R1169" s="19" t="n">
        <v>177</v>
      </c>
      <c r="S1169" s="19" t="n">
        <v>0</v>
      </c>
      <c r="T1169" s="19" t="n">
        <v>-10.58</v>
      </c>
      <c r="U1169" s="19" t="n">
        <v>-10.85</v>
      </c>
      <c r="V1169" s="19" t="n">
        <v>741</v>
      </c>
    </row>
    <row r="1170">
      <c r="A1170" s="19" t="inlineStr">
        <is>
          <t>팸텍</t>
        </is>
      </c>
      <c r="B1170" s="19" t="inlineStr">
        <is>
          <t>271830</t>
        </is>
      </c>
      <c r="C1170" s="19" t="inlineStr">
        <is>
          <t>[단기스윙]</t>
        </is>
      </c>
      <c r="D1170" s="19" t="inlineStr">
        <is>
          <t>[정석방어]</t>
        </is>
      </c>
      <c r="E1170" s="19" t="inlineStr">
        <is>
          <t>+5%▶60% 익절 / +10%▶30% 익절 / +20%▶10% 익절</t>
        </is>
      </c>
      <c r="F1170" s="19" t="inlineStr">
        <is>
          <t>-3%▶70% 손절 / -5%▶20% 손절 / -10%▶10% 손절</t>
        </is>
      </c>
      <c r="G1170" s="19" t="inlineStr">
        <is>
          <t>2026-01-02</t>
        </is>
      </c>
      <c r="H1170" s="19" t="inlineStr">
        <is>
          <t>2026-06-08</t>
        </is>
      </c>
      <c r="I1170" s="19" t="inlineStr">
        <is>
          <t>예</t>
        </is>
      </c>
      <c r="J1170" s="19" t="n">
        <v>0.0005</v>
      </c>
      <c r="K1170" s="19" t="n">
        <v>0.0025</v>
      </c>
      <c r="L1170" s="19" t="n">
        <v>0.0007</v>
      </c>
      <c r="M1170" s="19" t="inlineStr">
        <is>
          <t>2026-03-30</t>
        </is>
      </c>
      <c r="N1170" s="19" t="n">
        <v>1543.08</v>
      </c>
      <c r="O1170" s="19" t="inlineStr">
        <is>
          <t>2026-03-31</t>
        </is>
      </c>
      <c r="P1170" s="19" t="n">
        <v>1479.96</v>
      </c>
      <c r="Q1170" s="19" t="inlineStr">
        <is>
          <t>1차 손절 도달(-3%)</t>
        </is>
      </c>
      <c r="R1170" s="19" t="n">
        <v>109</v>
      </c>
      <c r="S1170" s="19" t="n">
        <v>47</v>
      </c>
      <c r="T1170" s="19" t="n">
        <v>-4.09</v>
      </c>
      <c r="U1170" s="19" t="n">
        <v>-4.38</v>
      </c>
      <c r="V1170" s="19" t="n">
        <v>487</v>
      </c>
    </row>
    <row r="1171">
      <c r="A1171" s="19" t="inlineStr">
        <is>
          <t>팸텍</t>
        </is>
      </c>
      <c r="B1171" s="19" t="inlineStr">
        <is>
          <t>271830</t>
        </is>
      </c>
      <c r="C1171" s="19" t="inlineStr">
        <is>
          <t>[단기스윙]</t>
        </is>
      </c>
      <c r="D1171" s="19" t="inlineStr">
        <is>
          <t>[정석방어]</t>
        </is>
      </c>
      <c r="E1171" s="19" t="inlineStr">
        <is>
          <t>+5%▶60% 익절 / +10%▶30% 익절 / +20%▶10% 익절</t>
        </is>
      </c>
      <c r="F1171" s="19" t="inlineStr">
        <is>
          <t>-3%▶70% 손절 / -5%▶20% 손절 / -10%▶10% 손절</t>
        </is>
      </c>
      <c r="G1171" s="19" t="inlineStr">
        <is>
          <t>2026-01-02</t>
        </is>
      </c>
      <c r="H1171" s="19" t="inlineStr">
        <is>
          <t>2026-06-08</t>
        </is>
      </c>
      <c r="I1171" s="19" t="inlineStr">
        <is>
          <t>예</t>
        </is>
      </c>
      <c r="J1171" s="19" t="n">
        <v>0.0005</v>
      </c>
      <c r="K1171" s="19" t="n">
        <v>0.0025</v>
      </c>
      <c r="L1171" s="19" t="n">
        <v>0.0007</v>
      </c>
      <c r="M1171" s="19" t="inlineStr">
        <is>
          <t>2026-03-30</t>
        </is>
      </c>
      <c r="N1171" s="19" t="n">
        <v>1543.08</v>
      </c>
      <c r="O1171" s="19" t="inlineStr">
        <is>
          <t>2026-04-02</t>
        </is>
      </c>
      <c r="P1171" s="19" t="n">
        <v>1461.98</v>
      </c>
      <c r="Q1171" s="19" t="inlineStr">
        <is>
          <t>2차 손절 도달(-5%)</t>
        </is>
      </c>
      <c r="R1171" s="19" t="n">
        <v>31</v>
      </c>
      <c r="S1171" s="19" t="n">
        <v>16</v>
      </c>
      <c r="T1171" s="19" t="n">
        <v>-5.26</v>
      </c>
      <c r="U1171" s="19" t="n">
        <v>-5.54</v>
      </c>
      <c r="V1171" s="19" t="n">
        <v>137</v>
      </c>
    </row>
    <row r="1172">
      <c r="A1172" s="19" t="inlineStr">
        <is>
          <t>팸텍</t>
        </is>
      </c>
      <c r="B1172" s="19" t="inlineStr">
        <is>
          <t>271830</t>
        </is>
      </c>
      <c r="C1172" s="19" t="inlineStr">
        <is>
          <t>[단기스윙]</t>
        </is>
      </c>
      <c r="D1172" s="19" t="inlineStr">
        <is>
          <t>[정석방어]</t>
        </is>
      </c>
      <c r="E1172" s="19" t="inlineStr">
        <is>
          <t>+5%▶60% 익절 / +10%▶30% 익절 / +20%▶10% 익절</t>
        </is>
      </c>
      <c r="F1172" s="19" t="inlineStr">
        <is>
          <t>-3%▶70% 손절 / -5%▶20% 손절 / -10%▶10% 손절</t>
        </is>
      </c>
      <c r="G1172" s="19" t="inlineStr">
        <is>
          <t>2026-01-02</t>
        </is>
      </c>
      <c r="H1172" s="19" t="inlineStr">
        <is>
          <t>2026-06-08</t>
        </is>
      </c>
      <c r="I1172" s="19" t="inlineStr">
        <is>
          <t>예</t>
        </is>
      </c>
      <c r="J1172" s="19" t="n">
        <v>0.0005</v>
      </c>
      <c r="K1172" s="19" t="n">
        <v>0.0025</v>
      </c>
      <c r="L1172" s="19" t="n">
        <v>0.0007</v>
      </c>
      <c r="M1172" s="19" t="inlineStr">
        <is>
          <t>2026-03-30</t>
        </is>
      </c>
      <c r="N1172" s="19" t="n">
        <v>1543.08</v>
      </c>
      <c r="O1172" s="19" t="inlineStr">
        <is>
          <t>2026-04-24</t>
        </is>
      </c>
      <c r="P1172" s="19" t="n">
        <v>1654.84</v>
      </c>
      <c r="Q1172" s="19" t="inlineStr">
        <is>
          <t>1차 익절 도달(5%)</t>
        </is>
      </c>
      <c r="R1172" s="19" t="n">
        <v>16</v>
      </c>
      <c r="S1172" s="19" t="n">
        <v>0</v>
      </c>
      <c r="T1172" s="19" t="n">
        <v>7.24</v>
      </c>
      <c r="U1172" s="19" t="n">
        <v>6.92</v>
      </c>
      <c r="V1172" s="19" t="n">
        <v>79</v>
      </c>
    </row>
    <row r="1173">
      <c r="A1173" s="19" t="inlineStr">
        <is>
          <t>팸텍</t>
        </is>
      </c>
      <c r="B1173" s="19" t="inlineStr">
        <is>
          <t>271830</t>
        </is>
      </c>
      <c r="C1173" s="19" t="inlineStr">
        <is>
          <t>[단기스윙]</t>
        </is>
      </c>
      <c r="D1173" s="19" t="inlineStr">
        <is>
          <t>[변동성허용]</t>
        </is>
      </c>
      <c r="E1173" s="19" t="inlineStr">
        <is>
          <t>+5%▶60% 익절 / +10%▶30% 익절 / +20%▶10% 익절</t>
        </is>
      </c>
      <c r="F1173" s="19" t="inlineStr">
        <is>
          <t>-5%▶50% 손절 / -10%▶30% 손절 / -15%▶20% 손절</t>
        </is>
      </c>
      <c r="G1173" s="19" t="inlineStr">
        <is>
          <t>2026-01-02</t>
        </is>
      </c>
      <c r="H1173" s="19" t="inlineStr">
        <is>
          <t>2026-06-08</t>
        </is>
      </c>
      <c r="I1173" s="19" t="inlineStr">
        <is>
          <t>예</t>
        </is>
      </c>
      <c r="J1173" s="19" t="n">
        <v>0.0005</v>
      </c>
      <c r="K1173" s="19" t="n">
        <v>0.0025</v>
      </c>
      <c r="L1173" s="19" t="n">
        <v>0.0007</v>
      </c>
      <c r="M1173" s="19" t="inlineStr">
        <is>
          <t>2026-02-02</t>
        </is>
      </c>
      <c r="N1173" s="19" t="n">
        <v>1701.19</v>
      </c>
      <c r="O1173" s="19" t="inlineStr">
        <is>
          <t>2026-02-05</t>
        </is>
      </c>
      <c r="P1173" s="19" t="n">
        <v>1603.88</v>
      </c>
      <c r="Q1173" s="19" t="inlineStr">
        <is>
          <t>1차 손절 도달(-5%)</t>
        </is>
      </c>
      <c r="R1173" s="19" t="n">
        <v>88</v>
      </c>
      <c r="S1173" s="19" t="n">
        <v>88</v>
      </c>
      <c r="T1173" s="19" t="n">
        <v>-5.72</v>
      </c>
      <c r="U1173" s="19" t="n">
        <v>-6</v>
      </c>
      <c r="V1173" s="19" t="n">
        <v>428</v>
      </c>
    </row>
    <row r="1174">
      <c r="A1174" s="19" t="inlineStr">
        <is>
          <t>팸텍</t>
        </is>
      </c>
      <c r="B1174" s="19" t="inlineStr">
        <is>
          <t>271830</t>
        </is>
      </c>
      <c r="C1174" s="19" t="inlineStr">
        <is>
          <t>[단기스윙]</t>
        </is>
      </c>
      <c r="D1174" s="19" t="inlineStr">
        <is>
          <t>[변동성허용]</t>
        </is>
      </c>
      <c r="E1174" s="19" t="inlineStr">
        <is>
          <t>+5%▶60% 익절 / +10%▶30% 익절 / +20%▶10% 익절</t>
        </is>
      </c>
      <c r="F1174" s="19" t="inlineStr">
        <is>
          <t>-5%▶50% 손절 / -10%▶30% 손절 / -15%▶20% 손절</t>
        </is>
      </c>
      <c r="G1174" s="19" t="inlineStr">
        <is>
          <t>2026-01-02</t>
        </is>
      </c>
      <c r="H1174" s="19" t="inlineStr">
        <is>
          <t>2026-06-08</t>
        </is>
      </c>
      <c r="I1174" s="19" t="inlineStr">
        <is>
          <t>예</t>
        </is>
      </c>
      <c r="J1174" s="19" t="n">
        <v>0.0005</v>
      </c>
      <c r="K1174" s="19" t="n">
        <v>0.0025</v>
      </c>
      <c r="L1174" s="19" t="n">
        <v>0.0007</v>
      </c>
      <c r="M1174" s="19" t="inlineStr">
        <is>
          <t>2026-02-02</t>
        </is>
      </c>
      <c r="N1174" s="19" t="n">
        <v>1701.19</v>
      </c>
      <c r="O1174" s="19" t="inlineStr">
        <is>
          <t>2026-03-03</t>
        </is>
      </c>
      <c r="P1174" s="19" t="n">
        <v>1528.93</v>
      </c>
      <c r="Q1174" s="19" t="inlineStr">
        <is>
          <t>2차 손절 도달(-10%)</t>
        </is>
      </c>
      <c r="R1174" s="19" t="n">
        <v>52</v>
      </c>
      <c r="S1174" s="19" t="n">
        <v>36</v>
      </c>
      <c r="T1174" s="19" t="n">
        <v>-10.13</v>
      </c>
      <c r="U1174" s="19" t="n">
        <v>-10.4</v>
      </c>
      <c r="V1174" s="19" t="n">
        <v>243</v>
      </c>
    </row>
    <row r="1175">
      <c r="A1175" s="19" t="inlineStr">
        <is>
          <t>팸텍</t>
        </is>
      </c>
      <c r="B1175" s="19" t="inlineStr">
        <is>
          <t>271830</t>
        </is>
      </c>
      <c r="C1175" s="19" t="inlineStr">
        <is>
          <t>[단기스윙]</t>
        </is>
      </c>
      <c r="D1175" s="19" t="inlineStr">
        <is>
          <t>[변동성허용]</t>
        </is>
      </c>
      <c r="E1175" s="19" t="inlineStr">
        <is>
          <t>+5%▶60% 익절 / +10%▶30% 익절 / +20%▶10% 익절</t>
        </is>
      </c>
      <c r="F1175" s="19" t="inlineStr">
        <is>
          <t>-5%▶50% 손절 / -10%▶30% 손절 / -15%▶20% 손절</t>
        </is>
      </c>
      <c r="G1175" s="19" t="inlineStr">
        <is>
          <t>2026-01-02</t>
        </is>
      </c>
      <c r="H1175" s="19" t="inlineStr">
        <is>
          <t>2026-06-08</t>
        </is>
      </c>
      <c r="I1175" s="19" t="inlineStr">
        <is>
          <t>예</t>
        </is>
      </c>
      <c r="J1175" s="19" t="n">
        <v>0.0005</v>
      </c>
      <c r="K1175" s="19" t="n">
        <v>0.0025</v>
      </c>
      <c r="L1175" s="19" t="n">
        <v>0.0007</v>
      </c>
      <c r="M1175" s="19" t="inlineStr">
        <is>
          <t>2026-02-02</t>
        </is>
      </c>
      <c r="N1175" s="19" t="n">
        <v>1701.19</v>
      </c>
      <c r="O1175" s="19" t="inlineStr">
        <is>
          <t>2026-03-04</t>
        </is>
      </c>
      <c r="P1175" s="19" t="n">
        <v>1369.04</v>
      </c>
      <c r="Q1175" s="19" t="inlineStr">
        <is>
          <t>최종 손절 도달(-15%)</t>
        </is>
      </c>
      <c r="R1175" s="19" t="n">
        <v>36</v>
      </c>
      <c r="S1175" s="19" t="n">
        <v>0</v>
      </c>
      <c r="T1175" s="19" t="n">
        <v>-19.52</v>
      </c>
      <c r="U1175" s="19" t="n">
        <v>-19.77</v>
      </c>
      <c r="V1175" s="19" t="n">
        <v>154</v>
      </c>
    </row>
    <row r="1176">
      <c r="A1176" s="19" t="inlineStr">
        <is>
          <t>팸텍</t>
        </is>
      </c>
      <c r="B1176" s="19" t="inlineStr">
        <is>
          <t>271830</t>
        </is>
      </c>
      <c r="C1176" s="19" t="inlineStr">
        <is>
          <t>[단기스윙]</t>
        </is>
      </c>
      <c r="D1176" s="19" t="inlineStr">
        <is>
          <t>[변동성허용]</t>
        </is>
      </c>
      <c r="E1176" s="19" t="inlineStr">
        <is>
          <t>+5%▶60% 익절 / +10%▶30% 익절 / +20%▶10% 익절</t>
        </is>
      </c>
      <c r="F1176" s="19" t="inlineStr">
        <is>
          <t>-5%▶50% 손절 / -10%▶30% 손절 / -15%▶20% 손절</t>
        </is>
      </c>
      <c r="G1176" s="19" t="inlineStr">
        <is>
          <t>2026-01-02</t>
        </is>
      </c>
      <c r="H1176" s="19" t="inlineStr">
        <is>
          <t>2026-06-08</t>
        </is>
      </c>
      <c r="I1176" s="19" t="inlineStr">
        <is>
          <t>예</t>
        </is>
      </c>
      <c r="J1176" s="19" t="n">
        <v>0.0005</v>
      </c>
      <c r="K1176" s="19" t="n">
        <v>0.0025</v>
      </c>
      <c r="L1176" s="19" t="n">
        <v>0.0007</v>
      </c>
      <c r="M1176" s="19" t="inlineStr">
        <is>
          <t>2026-03-30</t>
        </is>
      </c>
      <c r="N1176" s="19" t="n">
        <v>1543.08</v>
      </c>
      <c r="O1176" s="19" t="inlineStr">
        <is>
          <t>2026-04-02</t>
        </is>
      </c>
      <c r="P1176" s="19" t="n">
        <v>1461.98</v>
      </c>
      <c r="Q1176" s="19" t="inlineStr">
        <is>
          <t>1차 손절 도달(-5%)</t>
        </is>
      </c>
      <c r="R1176" s="19" t="n">
        <v>87</v>
      </c>
      <c r="S1176" s="19" t="n">
        <v>87</v>
      </c>
      <c r="T1176" s="19" t="n">
        <v>-5.26</v>
      </c>
      <c r="U1176" s="19" t="n">
        <v>-5.54</v>
      </c>
      <c r="V1176" s="19" t="n">
        <v>385</v>
      </c>
    </row>
    <row r="1177">
      <c r="A1177" s="19" t="inlineStr">
        <is>
          <t>팸텍</t>
        </is>
      </c>
      <c r="B1177" s="19" t="inlineStr">
        <is>
          <t>271830</t>
        </is>
      </c>
      <c r="C1177" s="19" t="inlineStr">
        <is>
          <t>[단기스윙]</t>
        </is>
      </c>
      <c r="D1177" s="19" t="inlineStr">
        <is>
          <t>[변동성허용]</t>
        </is>
      </c>
      <c r="E1177" s="19" t="inlineStr">
        <is>
          <t>+5%▶60% 익절 / +10%▶30% 익절 / +20%▶10% 익절</t>
        </is>
      </c>
      <c r="F1177" s="19" t="inlineStr">
        <is>
          <t>-5%▶50% 손절 / -10%▶30% 손절 / -15%▶20% 손절</t>
        </is>
      </c>
      <c r="G1177" s="19" t="inlineStr">
        <is>
          <t>2026-01-02</t>
        </is>
      </c>
      <c r="H1177" s="19" t="inlineStr">
        <is>
          <t>2026-06-08</t>
        </is>
      </c>
      <c r="I1177" s="19" t="inlineStr">
        <is>
          <t>예</t>
        </is>
      </c>
      <c r="J1177" s="19" t="n">
        <v>0.0005</v>
      </c>
      <c r="K1177" s="19" t="n">
        <v>0.0025</v>
      </c>
      <c r="L1177" s="19" t="n">
        <v>0.0007</v>
      </c>
      <c r="M1177" s="19" t="inlineStr">
        <is>
          <t>2026-03-30</t>
        </is>
      </c>
      <c r="N1177" s="19" t="n">
        <v>1543.08</v>
      </c>
      <c r="O1177" s="19" t="inlineStr">
        <is>
          <t>2026-04-24</t>
        </is>
      </c>
      <c r="P1177" s="19" t="n">
        <v>1654.84</v>
      </c>
      <c r="Q1177" s="19" t="inlineStr">
        <is>
          <t>1차 익절 도달(5%)</t>
        </is>
      </c>
      <c r="R1177" s="19" t="n">
        <v>87</v>
      </c>
      <c r="S1177" s="19" t="n">
        <v>0</v>
      </c>
      <c r="T1177" s="19" t="n">
        <v>7.24</v>
      </c>
      <c r="U1177" s="19" t="n">
        <v>6.92</v>
      </c>
      <c r="V1177" s="19" t="n">
        <v>427</v>
      </c>
    </row>
    <row r="1178">
      <c r="A1178" s="19" t="inlineStr">
        <is>
          <t>팸텍</t>
        </is>
      </c>
      <c r="B1178" s="19" t="inlineStr">
        <is>
          <t>271830</t>
        </is>
      </c>
      <c r="C1178" s="19" t="inlineStr">
        <is>
          <t>[단기스윙]</t>
        </is>
      </c>
      <c r="D1178" s="19" t="inlineStr">
        <is>
          <t>[버티기형]</t>
        </is>
      </c>
      <c r="E1178" s="19" t="inlineStr">
        <is>
          <t>+5%▶60% 익절 / +10%▶30% 익절 / +20%▶10% 익절</t>
        </is>
      </c>
      <c r="F1178" s="19" t="inlineStr">
        <is>
          <t>-5%▶40% 손절 / -15%▶30% 손절 / -20%▶30% 손절</t>
        </is>
      </c>
      <c r="G1178" s="19" t="inlineStr">
        <is>
          <t>2026-01-02</t>
        </is>
      </c>
      <c r="H1178" s="19" t="inlineStr">
        <is>
          <t>2026-06-08</t>
        </is>
      </c>
      <c r="I1178" s="19" t="inlineStr">
        <is>
          <t>예</t>
        </is>
      </c>
      <c r="J1178" s="19" t="n">
        <v>0.0005</v>
      </c>
      <c r="K1178" s="19" t="n">
        <v>0.0025</v>
      </c>
      <c r="L1178" s="19" t="n">
        <v>0.0007</v>
      </c>
      <c r="M1178" s="19" t="inlineStr">
        <is>
          <t>2026-02-02</t>
        </is>
      </c>
      <c r="N1178" s="19" t="n">
        <v>1701.19</v>
      </c>
      <c r="O1178" s="19" t="inlineStr">
        <is>
          <t>2026-02-05</t>
        </is>
      </c>
      <c r="P1178" s="19" t="n">
        <v>1603.88</v>
      </c>
      <c r="Q1178" s="19" t="inlineStr">
        <is>
          <t>1차 손절 도달(-5%)</t>
        </is>
      </c>
      <c r="R1178" s="19" t="n">
        <v>70</v>
      </c>
      <c r="S1178" s="19" t="n">
        <v>106</v>
      </c>
      <c r="T1178" s="19" t="n">
        <v>-5.72</v>
      </c>
      <c r="U1178" s="19" t="n">
        <v>-6</v>
      </c>
      <c r="V1178" s="19" t="n">
        <v>340</v>
      </c>
    </row>
    <row r="1179">
      <c r="A1179" s="19" t="inlineStr">
        <is>
          <t>팸텍</t>
        </is>
      </c>
      <c r="B1179" s="19" t="inlineStr">
        <is>
          <t>271830</t>
        </is>
      </c>
      <c r="C1179" s="19" t="inlineStr">
        <is>
          <t>[단기스윙]</t>
        </is>
      </c>
      <c r="D1179" s="19" t="inlineStr">
        <is>
          <t>[버티기형]</t>
        </is>
      </c>
      <c r="E1179" s="19" t="inlineStr">
        <is>
          <t>+5%▶60% 익절 / +10%▶30% 익절 / +20%▶10% 익절</t>
        </is>
      </c>
      <c r="F1179" s="19" t="inlineStr">
        <is>
          <t>-5%▶40% 손절 / -15%▶30% 손절 / -20%▶30% 손절</t>
        </is>
      </c>
      <c r="G1179" s="19" t="inlineStr">
        <is>
          <t>2026-01-02</t>
        </is>
      </c>
      <c r="H1179" s="19" t="inlineStr">
        <is>
          <t>2026-06-08</t>
        </is>
      </c>
      <c r="I1179" s="19" t="inlineStr">
        <is>
          <t>예</t>
        </is>
      </c>
      <c r="J1179" s="19" t="n">
        <v>0.0005</v>
      </c>
      <c r="K1179" s="19" t="n">
        <v>0.0025</v>
      </c>
      <c r="L1179" s="19" t="n">
        <v>0.0007</v>
      </c>
      <c r="M1179" s="19" t="inlineStr">
        <is>
          <t>2026-02-02</t>
        </is>
      </c>
      <c r="N1179" s="19" t="n">
        <v>1701.19</v>
      </c>
      <c r="O1179" s="19" t="inlineStr">
        <is>
          <t>2026-03-04</t>
        </is>
      </c>
      <c r="P1179" s="19" t="n">
        <v>1369.04</v>
      </c>
      <c r="Q1179" s="19" t="inlineStr">
        <is>
          <t>2차 손절 도달(-15%)</t>
        </is>
      </c>
      <c r="R1179" s="19" t="n">
        <v>52</v>
      </c>
      <c r="S1179" s="19" t="n">
        <v>54</v>
      </c>
      <c r="T1179" s="19" t="n">
        <v>-19.52</v>
      </c>
      <c r="U1179" s="19" t="n">
        <v>-19.77</v>
      </c>
      <c r="V1179" s="19" t="n">
        <v>222</v>
      </c>
    </row>
    <row r="1180">
      <c r="A1180" s="19" t="inlineStr">
        <is>
          <t>팸텍</t>
        </is>
      </c>
      <c r="B1180" s="19" t="inlineStr">
        <is>
          <t>271830</t>
        </is>
      </c>
      <c r="C1180" s="19" t="inlineStr">
        <is>
          <t>[단기스윙]</t>
        </is>
      </c>
      <c r="D1180" s="19" t="inlineStr">
        <is>
          <t>[버티기형]</t>
        </is>
      </c>
      <c r="E1180" s="19" t="inlineStr">
        <is>
          <t>+5%▶60% 익절 / +10%▶30% 익절 / +20%▶10% 익절</t>
        </is>
      </c>
      <c r="F1180" s="19" t="inlineStr">
        <is>
          <t>-5%▶40% 손절 / -15%▶30% 손절 / -20%▶30% 손절</t>
        </is>
      </c>
      <c r="G1180" s="19" t="inlineStr">
        <is>
          <t>2026-01-02</t>
        </is>
      </c>
      <c r="H1180" s="19" t="inlineStr">
        <is>
          <t>2026-06-08</t>
        </is>
      </c>
      <c r="I1180" s="19" t="inlineStr">
        <is>
          <t>예</t>
        </is>
      </c>
      <c r="J1180" s="19" t="n">
        <v>0.0005</v>
      </c>
      <c r="K1180" s="19" t="n">
        <v>0.0025</v>
      </c>
      <c r="L1180" s="19" t="n">
        <v>0.0007</v>
      </c>
      <c r="M1180" s="19" t="inlineStr">
        <is>
          <t>2026-02-02</t>
        </is>
      </c>
      <c r="N1180" s="19" t="n">
        <v>1701.19</v>
      </c>
      <c r="O1180" s="19" t="inlineStr">
        <is>
          <t>2026-05-18</t>
        </is>
      </c>
      <c r="P1180" s="19" t="n">
        <v>1293.09</v>
      </c>
      <c r="Q1180" s="19" t="inlineStr">
        <is>
          <t>최종 손절 도달(-20%)</t>
        </is>
      </c>
      <c r="R1180" s="19" t="n">
        <v>54</v>
      </c>
      <c r="S1180" s="19" t="n">
        <v>0</v>
      </c>
      <c r="T1180" s="19" t="n">
        <v>-23.99</v>
      </c>
      <c r="U1180" s="19" t="n">
        <v>-24.22</v>
      </c>
      <c r="V1180" s="19" t="n">
        <v>220</v>
      </c>
    </row>
    <row r="1181">
      <c r="A1181" s="19" t="inlineStr">
        <is>
          <t>팸텍</t>
        </is>
      </c>
      <c r="B1181" s="19" t="inlineStr">
        <is>
          <t>271830</t>
        </is>
      </c>
      <c r="C1181" s="19" t="inlineStr">
        <is>
          <t>[대표님룰]</t>
        </is>
      </c>
      <c r="D1181" s="19" t="inlineStr">
        <is>
          <t>[칼손절]</t>
        </is>
      </c>
      <c r="E1181" s="19" t="inlineStr">
        <is>
          <t>+5%▶60% 익절 / +10%▶30% 익절 / +30%▶10% 익절</t>
        </is>
      </c>
      <c r="F1181" s="19" t="inlineStr">
        <is>
          <t>-2%▶80% 손절 / -4%▶10% 손절 / -6%▶10% 손절</t>
        </is>
      </c>
      <c r="G1181" s="19" t="inlineStr">
        <is>
          <t>2026-01-02</t>
        </is>
      </c>
      <c r="H1181" s="19" t="inlineStr">
        <is>
          <t>2026-06-08</t>
        </is>
      </c>
      <c r="I1181" s="19" t="inlineStr">
        <is>
          <t>예</t>
        </is>
      </c>
      <c r="J1181" s="19" t="n">
        <v>0.0005</v>
      </c>
      <c r="K1181" s="19" t="n">
        <v>0.0025</v>
      </c>
      <c r="L1181" s="19" t="n">
        <v>0.0007</v>
      </c>
      <c r="M1181" s="19" t="inlineStr">
        <is>
          <t>2026-02-02</t>
        </is>
      </c>
      <c r="N1181" s="19" t="n">
        <v>1701.19</v>
      </c>
      <c r="O1181" s="19" t="inlineStr">
        <is>
          <t>2026-02-04</t>
        </is>
      </c>
      <c r="P1181" s="19" t="n">
        <v>1651.84</v>
      </c>
      <c r="Q1181" s="19" t="inlineStr">
        <is>
          <t>1차 손절 도달(-2%)</t>
        </is>
      </c>
      <c r="R1181" s="19" t="n">
        <v>140</v>
      </c>
      <c r="S1181" s="19" t="n">
        <v>36</v>
      </c>
      <c r="T1181" s="19" t="n">
        <v>-2.9</v>
      </c>
      <c r="U1181" s="19" t="n">
        <v>-3.19</v>
      </c>
      <c r="V1181" s="19" t="n">
        <v>697</v>
      </c>
    </row>
    <row r="1182">
      <c r="A1182" s="19" t="inlineStr">
        <is>
          <t>팸텍</t>
        </is>
      </c>
      <c r="B1182" s="19" t="inlineStr">
        <is>
          <t>271830</t>
        </is>
      </c>
      <c r="C1182" s="19" t="inlineStr">
        <is>
          <t>[대표님룰]</t>
        </is>
      </c>
      <c r="D1182" s="19" t="inlineStr">
        <is>
          <t>[칼손절]</t>
        </is>
      </c>
      <c r="E1182" s="19" t="inlineStr">
        <is>
          <t>+5%▶60% 익절 / +10%▶30% 익절 / +30%▶10% 익절</t>
        </is>
      </c>
      <c r="F1182" s="19" t="inlineStr">
        <is>
          <t>-2%▶80% 손절 / -4%▶10% 손절 / -6%▶10% 손절</t>
        </is>
      </c>
      <c r="G1182" s="19" t="inlineStr">
        <is>
          <t>2026-01-02</t>
        </is>
      </c>
      <c r="H1182" s="19" t="inlineStr">
        <is>
          <t>2026-06-08</t>
        </is>
      </c>
      <c r="I1182" s="19" t="inlineStr">
        <is>
          <t>예</t>
        </is>
      </c>
      <c r="J1182" s="19" t="n">
        <v>0.0005</v>
      </c>
      <c r="K1182" s="19" t="n">
        <v>0.0025</v>
      </c>
      <c r="L1182" s="19" t="n">
        <v>0.0007</v>
      </c>
      <c r="M1182" s="19" t="inlineStr">
        <is>
          <t>2026-02-02</t>
        </is>
      </c>
      <c r="N1182" s="19" t="n">
        <v>1701.19</v>
      </c>
      <c r="O1182" s="19" t="inlineStr">
        <is>
          <t>2026-02-05</t>
        </is>
      </c>
      <c r="P1182" s="19" t="n">
        <v>1603.88</v>
      </c>
      <c r="Q1182" s="19" t="inlineStr">
        <is>
          <t>2차 손절 도달(-4%)</t>
        </is>
      </c>
      <c r="R1182" s="19" t="n">
        <v>17</v>
      </c>
      <c r="S1182" s="19" t="n">
        <v>19</v>
      </c>
      <c r="T1182" s="19" t="n">
        <v>-5.72</v>
      </c>
      <c r="U1182" s="19" t="n">
        <v>-6</v>
      </c>
      <c r="V1182" s="19" t="n">
        <v>83</v>
      </c>
    </row>
    <row r="1183">
      <c r="A1183" s="19" t="inlineStr">
        <is>
          <t>팸텍</t>
        </is>
      </c>
      <c r="B1183" s="19" t="inlineStr">
        <is>
          <t>271830</t>
        </is>
      </c>
      <c r="C1183" s="19" t="inlineStr">
        <is>
          <t>[대표님룰]</t>
        </is>
      </c>
      <c r="D1183" s="19" t="inlineStr">
        <is>
          <t>[칼손절]</t>
        </is>
      </c>
      <c r="E1183" s="19" t="inlineStr">
        <is>
          <t>+5%▶60% 익절 / +10%▶30% 익절 / +30%▶10% 익절</t>
        </is>
      </c>
      <c r="F1183" s="19" t="inlineStr">
        <is>
          <t>-2%▶80% 손절 / -4%▶10% 손절 / -6%▶10% 손절</t>
        </is>
      </c>
      <c r="G1183" s="19" t="inlineStr">
        <is>
          <t>2026-01-02</t>
        </is>
      </c>
      <c r="H1183" s="19" t="inlineStr">
        <is>
          <t>2026-06-08</t>
        </is>
      </c>
      <c r="I1183" s="19" t="inlineStr">
        <is>
          <t>예</t>
        </is>
      </c>
      <c r="J1183" s="19" t="n">
        <v>0.0005</v>
      </c>
      <c r="K1183" s="19" t="n">
        <v>0.0025</v>
      </c>
      <c r="L1183" s="19" t="n">
        <v>0.0007</v>
      </c>
      <c r="M1183" s="19" t="inlineStr">
        <is>
          <t>2026-02-02</t>
        </is>
      </c>
      <c r="N1183" s="19" t="n">
        <v>1701.19</v>
      </c>
      <c r="O1183" s="19" t="inlineStr">
        <is>
          <t>2026-03-03</t>
        </is>
      </c>
      <c r="P1183" s="19" t="n">
        <v>1528.93</v>
      </c>
      <c r="Q1183" s="19" t="inlineStr">
        <is>
          <t>최종 손절 도달(-6%)</t>
        </is>
      </c>
      <c r="R1183" s="19" t="n">
        <v>19</v>
      </c>
      <c r="S1183" s="19" t="n">
        <v>0</v>
      </c>
      <c r="T1183" s="19" t="n">
        <v>-10.13</v>
      </c>
      <c r="U1183" s="19" t="n">
        <v>-10.4</v>
      </c>
      <c r="V1183" s="19" t="n">
        <v>89</v>
      </c>
    </row>
    <row r="1184">
      <c r="A1184" s="19" t="inlineStr">
        <is>
          <t>팸텍</t>
        </is>
      </c>
      <c r="B1184" s="19" t="inlineStr">
        <is>
          <t>271830</t>
        </is>
      </c>
      <c r="C1184" s="19" t="inlineStr">
        <is>
          <t>[대표님룰]</t>
        </is>
      </c>
      <c r="D1184" s="19" t="inlineStr">
        <is>
          <t>[칼손절]</t>
        </is>
      </c>
      <c r="E1184" s="19" t="inlineStr">
        <is>
          <t>+5%▶60% 익절 / +10%▶30% 익절 / +30%▶10% 익절</t>
        </is>
      </c>
      <c r="F1184" s="19" t="inlineStr">
        <is>
          <t>-2%▶80% 손절 / -4%▶10% 손절 / -6%▶10% 손절</t>
        </is>
      </c>
      <c r="G1184" s="19" t="inlineStr">
        <is>
          <t>2026-01-02</t>
        </is>
      </c>
      <c r="H1184" s="19" t="inlineStr">
        <is>
          <t>2026-06-08</t>
        </is>
      </c>
      <c r="I1184" s="19" t="inlineStr">
        <is>
          <t>예</t>
        </is>
      </c>
      <c r="J1184" s="19" t="n">
        <v>0.0005</v>
      </c>
      <c r="K1184" s="19" t="n">
        <v>0.0025</v>
      </c>
      <c r="L1184" s="19" t="n">
        <v>0.0007</v>
      </c>
      <c r="M1184" s="19" t="inlineStr">
        <is>
          <t>2026-03-03</t>
        </is>
      </c>
      <c r="N1184" s="19" t="n">
        <v>1531.07</v>
      </c>
      <c r="O1184" s="19" t="inlineStr">
        <is>
          <t>2026-03-04</t>
        </is>
      </c>
      <c r="P1184" s="19" t="n">
        <v>1369.04</v>
      </c>
      <c r="Q1184" s="19" t="inlineStr">
        <is>
          <t>최종 손절 도달(-6%)</t>
        </is>
      </c>
      <c r="R1184" s="19" t="n">
        <v>187</v>
      </c>
      <c r="S1184" s="19" t="n">
        <v>0</v>
      </c>
      <c r="T1184" s="19" t="n">
        <v>-10.58</v>
      </c>
      <c r="U1184" s="19" t="n">
        <v>-10.85</v>
      </c>
      <c r="V1184" s="19" t="n">
        <v>783</v>
      </c>
    </row>
    <row r="1185">
      <c r="A1185" s="19" t="inlineStr">
        <is>
          <t>팸텍</t>
        </is>
      </c>
      <c r="B1185" s="19" t="inlineStr">
        <is>
          <t>271830</t>
        </is>
      </c>
      <c r="C1185" s="19" t="inlineStr">
        <is>
          <t>[대표님룰]</t>
        </is>
      </c>
      <c r="D1185" s="19" t="inlineStr">
        <is>
          <t>[칼손절]</t>
        </is>
      </c>
      <c r="E1185" s="19" t="inlineStr">
        <is>
          <t>+5%▶60% 익절 / +10%▶30% 익절 / +30%▶10% 익절</t>
        </is>
      </c>
      <c r="F1185" s="19" t="inlineStr">
        <is>
          <t>-2%▶80% 손절 / -4%▶10% 손절 / -6%▶10% 손절</t>
        </is>
      </c>
      <c r="G1185" s="19" t="inlineStr">
        <is>
          <t>2026-01-02</t>
        </is>
      </c>
      <c r="H1185" s="19" t="inlineStr">
        <is>
          <t>2026-06-08</t>
        </is>
      </c>
      <c r="I1185" s="19" t="inlineStr">
        <is>
          <t>예</t>
        </is>
      </c>
      <c r="J1185" s="19" t="n">
        <v>0.0005</v>
      </c>
      <c r="K1185" s="19" t="n">
        <v>0.0025</v>
      </c>
      <c r="L1185" s="19" t="n">
        <v>0.0007</v>
      </c>
      <c r="M1185" s="19" t="inlineStr">
        <is>
          <t>2026-03-30</t>
        </is>
      </c>
      <c r="N1185" s="19" t="n">
        <v>1543.08</v>
      </c>
      <c r="O1185" s="19" t="inlineStr">
        <is>
          <t>2026-03-31</t>
        </is>
      </c>
      <c r="P1185" s="19" t="n">
        <v>1479.96</v>
      </c>
      <c r="Q1185" s="19" t="inlineStr">
        <is>
          <t>2차 손절 도달(-4%)</t>
        </is>
      </c>
      <c r="R1185" s="19" t="n">
        <v>16</v>
      </c>
      <c r="S1185" s="19" t="n">
        <v>149</v>
      </c>
      <c r="T1185" s="19" t="n">
        <v>-4.09</v>
      </c>
      <c r="U1185" s="19" t="n">
        <v>-4.38</v>
      </c>
      <c r="V1185" s="19" t="n">
        <v>72</v>
      </c>
    </row>
    <row r="1186">
      <c r="A1186" s="19" t="inlineStr">
        <is>
          <t>팸텍</t>
        </is>
      </c>
      <c r="B1186" s="19" t="inlineStr">
        <is>
          <t>271830</t>
        </is>
      </c>
      <c r="C1186" s="19" t="inlineStr">
        <is>
          <t>[대표님룰]</t>
        </is>
      </c>
      <c r="D1186" s="19" t="inlineStr">
        <is>
          <t>[칼손절]</t>
        </is>
      </c>
      <c r="E1186" s="19" t="inlineStr">
        <is>
          <t>+5%▶60% 익절 / +10%▶30% 익절 / +30%▶10% 익절</t>
        </is>
      </c>
      <c r="F1186" s="19" t="inlineStr">
        <is>
          <t>-2%▶80% 손절 / -4%▶10% 손절 / -6%▶10% 손절</t>
        </is>
      </c>
      <c r="G1186" s="19" t="inlineStr">
        <is>
          <t>2026-01-02</t>
        </is>
      </c>
      <c r="H1186" s="19" t="inlineStr">
        <is>
          <t>2026-06-08</t>
        </is>
      </c>
      <c r="I1186" s="19" t="inlineStr">
        <is>
          <t>예</t>
        </is>
      </c>
      <c r="J1186" s="19" t="n">
        <v>0.0005</v>
      </c>
      <c r="K1186" s="19" t="n">
        <v>0.0025</v>
      </c>
      <c r="L1186" s="19" t="n">
        <v>0.0007</v>
      </c>
      <c r="M1186" s="19" t="inlineStr">
        <is>
          <t>2026-03-30</t>
        </is>
      </c>
      <c r="N1186" s="19" t="n">
        <v>1543.08</v>
      </c>
      <c r="O1186" s="19" t="inlineStr">
        <is>
          <t>2026-04-03</t>
        </is>
      </c>
      <c r="P1186" s="19" t="n">
        <v>1441.99</v>
      </c>
      <c r="Q1186" s="19" t="inlineStr">
        <is>
          <t>최종 손절 도달(-6%)</t>
        </is>
      </c>
      <c r="R1186" s="19" t="n">
        <v>149</v>
      </c>
      <c r="S1186" s="19" t="n">
        <v>0</v>
      </c>
      <c r="T1186" s="19" t="n">
        <v>-6.55</v>
      </c>
      <c r="U1186" s="19" t="n">
        <v>-6.83</v>
      </c>
      <c r="V1186" s="19" t="n">
        <v>652</v>
      </c>
    </row>
    <row r="1187">
      <c r="A1187" s="19" t="inlineStr">
        <is>
          <t>팸텍</t>
        </is>
      </c>
      <c r="B1187" s="19" t="inlineStr">
        <is>
          <t>271830</t>
        </is>
      </c>
      <c r="C1187" s="19" t="inlineStr">
        <is>
          <t>[대표님룰]</t>
        </is>
      </c>
      <c r="D1187" s="19" t="inlineStr">
        <is>
          <t>[정석방어]</t>
        </is>
      </c>
      <c r="E1187" s="19" t="inlineStr">
        <is>
          <t>+5%▶60% 익절 / +10%▶30% 익절 / +30%▶10% 익절</t>
        </is>
      </c>
      <c r="F1187" s="19" t="inlineStr">
        <is>
          <t>-3%▶70% 손절 / -5%▶20% 손절 / -10%▶10% 손절</t>
        </is>
      </c>
      <c r="G1187" s="19" t="inlineStr">
        <is>
          <t>2026-01-02</t>
        </is>
      </c>
      <c r="H1187" s="19" t="inlineStr">
        <is>
          <t>2026-06-08</t>
        </is>
      </c>
      <c r="I1187" s="19" t="inlineStr">
        <is>
          <t>예</t>
        </is>
      </c>
      <c r="J1187" s="19" t="n">
        <v>0.0005</v>
      </c>
      <c r="K1187" s="19" t="n">
        <v>0.0025</v>
      </c>
      <c r="L1187" s="19" t="n">
        <v>0.0007</v>
      </c>
      <c r="M1187" s="19" t="inlineStr">
        <is>
          <t>2026-02-02</t>
        </is>
      </c>
      <c r="N1187" s="19" t="n">
        <v>1701.19</v>
      </c>
      <c r="O1187" s="19" t="inlineStr">
        <is>
          <t>2026-02-05</t>
        </is>
      </c>
      <c r="P1187" s="19" t="n">
        <v>1603.88</v>
      </c>
      <c r="Q1187" s="19" t="inlineStr">
        <is>
          <t>2차 손절 도달(-5%)</t>
        </is>
      </c>
      <c r="R1187" s="19" t="n">
        <v>35</v>
      </c>
      <c r="S1187" s="19" t="n">
        <v>141</v>
      </c>
      <c r="T1187" s="19" t="n">
        <v>-5.72</v>
      </c>
      <c r="U1187" s="19" t="n">
        <v>-6</v>
      </c>
      <c r="V1187" s="19" t="n">
        <v>170</v>
      </c>
    </row>
    <row r="1188">
      <c r="A1188" s="19" t="inlineStr">
        <is>
          <t>팸텍</t>
        </is>
      </c>
      <c r="B1188" s="19" t="inlineStr">
        <is>
          <t>271830</t>
        </is>
      </c>
      <c r="C1188" s="19" t="inlineStr">
        <is>
          <t>[대표님룰]</t>
        </is>
      </c>
      <c r="D1188" s="19" t="inlineStr">
        <is>
          <t>[정석방어]</t>
        </is>
      </c>
      <c r="E1188" s="19" t="inlineStr">
        <is>
          <t>+5%▶60% 익절 / +10%▶30% 익절 / +30%▶10% 익절</t>
        </is>
      </c>
      <c r="F1188" s="19" t="inlineStr">
        <is>
          <t>-3%▶70% 손절 / -5%▶20% 손절 / -10%▶10% 손절</t>
        </is>
      </c>
      <c r="G1188" s="19" t="inlineStr">
        <is>
          <t>2026-01-02</t>
        </is>
      </c>
      <c r="H1188" s="19" t="inlineStr">
        <is>
          <t>2026-06-08</t>
        </is>
      </c>
      <c r="I1188" s="19" t="inlineStr">
        <is>
          <t>예</t>
        </is>
      </c>
      <c r="J1188" s="19" t="n">
        <v>0.0005</v>
      </c>
      <c r="K1188" s="19" t="n">
        <v>0.0025</v>
      </c>
      <c r="L1188" s="19" t="n">
        <v>0.0007</v>
      </c>
      <c r="M1188" s="19" t="inlineStr">
        <is>
          <t>2026-02-02</t>
        </is>
      </c>
      <c r="N1188" s="19" t="n">
        <v>1701.19</v>
      </c>
      <c r="O1188" s="19" t="inlineStr">
        <is>
          <t>2026-03-03</t>
        </is>
      </c>
      <c r="P1188" s="19" t="n">
        <v>1528.93</v>
      </c>
      <c r="Q1188" s="19" t="inlineStr">
        <is>
          <t>최종 손절 도달(-10%)</t>
        </is>
      </c>
      <c r="R1188" s="19" t="n">
        <v>141</v>
      </c>
      <c r="S1188" s="19" t="n">
        <v>0</v>
      </c>
      <c r="T1188" s="19" t="n">
        <v>-10.13</v>
      </c>
      <c r="U1188" s="19" t="n">
        <v>-10.4</v>
      </c>
      <c r="V1188" s="19" t="n">
        <v>659</v>
      </c>
    </row>
    <row r="1189">
      <c r="A1189" s="19" t="inlineStr">
        <is>
          <t>팸텍</t>
        </is>
      </c>
      <c r="B1189" s="19" t="inlineStr">
        <is>
          <t>271830</t>
        </is>
      </c>
      <c r="C1189" s="19" t="inlineStr">
        <is>
          <t>[대표님룰]</t>
        </is>
      </c>
      <c r="D1189" s="19" t="inlineStr">
        <is>
          <t>[정석방어]</t>
        </is>
      </c>
      <c r="E1189" s="19" t="inlineStr">
        <is>
          <t>+5%▶60% 익절 / +10%▶30% 익절 / +30%▶10% 익절</t>
        </is>
      </c>
      <c r="F1189" s="19" t="inlineStr">
        <is>
          <t>-3%▶70% 손절 / -5%▶20% 손절 / -10%▶10% 손절</t>
        </is>
      </c>
      <c r="G1189" s="19" t="inlineStr">
        <is>
          <t>2026-01-02</t>
        </is>
      </c>
      <c r="H1189" s="19" t="inlineStr">
        <is>
          <t>2026-06-08</t>
        </is>
      </c>
      <c r="I1189" s="19" t="inlineStr">
        <is>
          <t>예</t>
        </is>
      </c>
      <c r="J1189" s="19" t="n">
        <v>0.0005</v>
      </c>
      <c r="K1189" s="19" t="n">
        <v>0.0025</v>
      </c>
      <c r="L1189" s="19" t="n">
        <v>0.0007</v>
      </c>
      <c r="M1189" s="19" t="inlineStr">
        <is>
          <t>2026-03-03</t>
        </is>
      </c>
      <c r="N1189" s="19" t="n">
        <v>1531.07</v>
      </c>
      <c r="O1189" s="19" t="inlineStr">
        <is>
          <t>2026-03-04</t>
        </is>
      </c>
      <c r="P1189" s="19" t="n">
        <v>1369.04</v>
      </c>
      <c r="Q1189" s="19" t="inlineStr">
        <is>
          <t>최종 손절 도달(-10%)</t>
        </is>
      </c>
      <c r="R1189" s="19" t="n">
        <v>177</v>
      </c>
      <c r="S1189" s="19" t="n">
        <v>0</v>
      </c>
      <c r="T1189" s="19" t="n">
        <v>-10.58</v>
      </c>
      <c r="U1189" s="19" t="n">
        <v>-10.85</v>
      </c>
      <c r="V1189" s="19" t="n">
        <v>741</v>
      </c>
    </row>
    <row r="1190">
      <c r="A1190" s="19" t="inlineStr">
        <is>
          <t>팸텍</t>
        </is>
      </c>
      <c r="B1190" s="19" t="inlineStr">
        <is>
          <t>271830</t>
        </is>
      </c>
      <c r="C1190" s="19" t="inlineStr">
        <is>
          <t>[대표님룰]</t>
        </is>
      </c>
      <c r="D1190" s="19" t="inlineStr">
        <is>
          <t>[정석방어]</t>
        </is>
      </c>
      <c r="E1190" s="19" t="inlineStr">
        <is>
          <t>+5%▶60% 익절 / +10%▶30% 익절 / +30%▶10% 익절</t>
        </is>
      </c>
      <c r="F1190" s="19" t="inlineStr">
        <is>
          <t>-3%▶70% 손절 / -5%▶20% 손절 / -10%▶10% 손절</t>
        </is>
      </c>
      <c r="G1190" s="19" t="inlineStr">
        <is>
          <t>2026-01-02</t>
        </is>
      </c>
      <c r="H1190" s="19" t="inlineStr">
        <is>
          <t>2026-06-08</t>
        </is>
      </c>
      <c r="I1190" s="19" t="inlineStr">
        <is>
          <t>예</t>
        </is>
      </c>
      <c r="J1190" s="19" t="n">
        <v>0.0005</v>
      </c>
      <c r="K1190" s="19" t="n">
        <v>0.0025</v>
      </c>
      <c r="L1190" s="19" t="n">
        <v>0.0007</v>
      </c>
      <c r="M1190" s="19" t="inlineStr">
        <is>
          <t>2026-03-30</t>
        </is>
      </c>
      <c r="N1190" s="19" t="n">
        <v>1543.08</v>
      </c>
      <c r="O1190" s="19" t="inlineStr">
        <is>
          <t>2026-03-31</t>
        </is>
      </c>
      <c r="P1190" s="19" t="n">
        <v>1479.96</v>
      </c>
      <c r="Q1190" s="19" t="inlineStr">
        <is>
          <t>1차 손절 도달(-3%)</t>
        </is>
      </c>
      <c r="R1190" s="19" t="n">
        <v>109</v>
      </c>
      <c r="S1190" s="19" t="n">
        <v>47</v>
      </c>
      <c r="T1190" s="19" t="n">
        <v>-4.09</v>
      </c>
      <c r="U1190" s="19" t="n">
        <v>-4.38</v>
      </c>
      <c r="V1190" s="19" t="n">
        <v>487</v>
      </c>
    </row>
    <row r="1191">
      <c r="A1191" s="19" t="inlineStr">
        <is>
          <t>팸텍</t>
        </is>
      </c>
      <c r="B1191" s="19" t="inlineStr">
        <is>
          <t>271830</t>
        </is>
      </c>
      <c r="C1191" s="19" t="inlineStr">
        <is>
          <t>[대표님룰]</t>
        </is>
      </c>
      <c r="D1191" s="19" t="inlineStr">
        <is>
          <t>[정석방어]</t>
        </is>
      </c>
      <c r="E1191" s="19" t="inlineStr">
        <is>
          <t>+5%▶60% 익절 / +10%▶30% 익절 / +30%▶10% 익절</t>
        </is>
      </c>
      <c r="F1191" s="19" t="inlineStr">
        <is>
          <t>-3%▶70% 손절 / -5%▶20% 손절 / -10%▶10% 손절</t>
        </is>
      </c>
      <c r="G1191" s="19" t="inlineStr">
        <is>
          <t>2026-01-02</t>
        </is>
      </c>
      <c r="H1191" s="19" t="inlineStr">
        <is>
          <t>2026-06-08</t>
        </is>
      </c>
      <c r="I1191" s="19" t="inlineStr">
        <is>
          <t>예</t>
        </is>
      </c>
      <c r="J1191" s="19" t="n">
        <v>0.0005</v>
      </c>
      <c r="K1191" s="19" t="n">
        <v>0.0025</v>
      </c>
      <c r="L1191" s="19" t="n">
        <v>0.0007</v>
      </c>
      <c r="M1191" s="19" t="inlineStr">
        <is>
          <t>2026-03-30</t>
        </is>
      </c>
      <c r="N1191" s="19" t="n">
        <v>1543.08</v>
      </c>
      <c r="O1191" s="19" t="inlineStr">
        <is>
          <t>2026-04-02</t>
        </is>
      </c>
      <c r="P1191" s="19" t="n">
        <v>1461.98</v>
      </c>
      <c r="Q1191" s="19" t="inlineStr">
        <is>
          <t>2차 손절 도달(-5%)</t>
        </is>
      </c>
      <c r="R1191" s="19" t="n">
        <v>31</v>
      </c>
      <c r="S1191" s="19" t="n">
        <v>16</v>
      </c>
      <c r="T1191" s="19" t="n">
        <v>-5.26</v>
      </c>
      <c r="U1191" s="19" t="n">
        <v>-5.54</v>
      </c>
      <c r="V1191" s="19" t="n">
        <v>137</v>
      </c>
    </row>
    <row r="1192">
      <c r="A1192" s="19" t="inlineStr">
        <is>
          <t>팸텍</t>
        </is>
      </c>
      <c r="B1192" s="19" t="inlineStr">
        <is>
          <t>271830</t>
        </is>
      </c>
      <c r="C1192" s="19" t="inlineStr">
        <is>
          <t>[대표님룰]</t>
        </is>
      </c>
      <c r="D1192" s="19" t="inlineStr">
        <is>
          <t>[정석방어]</t>
        </is>
      </c>
      <c r="E1192" s="19" t="inlineStr">
        <is>
          <t>+5%▶60% 익절 / +10%▶30% 익절 / +30%▶10% 익절</t>
        </is>
      </c>
      <c r="F1192" s="19" t="inlineStr">
        <is>
          <t>-3%▶70% 손절 / -5%▶20% 손절 / -10%▶10% 손절</t>
        </is>
      </c>
      <c r="G1192" s="19" t="inlineStr">
        <is>
          <t>2026-01-02</t>
        </is>
      </c>
      <c r="H1192" s="19" t="inlineStr">
        <is>
          <t>2026-06-08</t>
        </is>
      </c>
      <c r="I1192" s="19" t="inlineStr">
        <is>
          <t>예</t>
        </is>
      </c>
      <c r="J1192" s="19" t="n">
        <v>0.0005</v>
      </c>
      <c r="K1192" s="19" t="n">
        <v>0.0025</v>
      </c>
      <c r="L1192" s="19" t="n">
        <v>0.0007</v>
      </c>
      <c r="M1192" s="19" t="inlineStr">
        <is>
          <t>2026-03-30</t>
        </is>
      </c>
      <c r="N1192" s="19" t="n">
        <v>1543.08</v>
      </c>
      <c r="O1192" s="19" t="inlineStr">
        <is>
          <t>2026-04-24</t>
        </is>
      </c>
      <c r="P1192" s="19" t="n">
        <v>1654.84</v>
      </c>
      <c r="Q1192" s="19" t="inlineStr">
        <is>
          <t>1차 익절 도달(5%)</t>
        </is>
      </c>
      <c r="R1192" s="19" t="n">
        <v>16</v>
      </c>
      <c r="S1192" s="19" t="n">
        <v>0</v>
      </c>
      <c r="T1192" s="19" t="n">
        <v>7.24</v>
      </c>
      <c r="U1192" s="19" t="n">
        <v>6.92</v>
      </c>
      <c r="V1192" s="19" t="n">
        <v>79</v>
      </c>
    </row>
    <row r="1193">
      <c r="A1193" s="19" t="inlineStr">
        <is>
          <t>팸텍</t>
        </is>
      </c>
      <c r="B1193" s="19" t="inlineStr">
        <is>
          <t>271830</t>
        </is>
      </c>
      <c r="C1193" s="19" t="inlineStr">
        <is>
          <t>[대표님룰]</t>
        </is>
      </c>
      <c r="D1193" s="19" t="inlineStr">
        <is>
          <t>[변동성허용]</t>
        </is>
      </c>
      <c r="E1193" s="19" t="inlineStr">
        <is>
          <t>+5%▶60% 익절 / +10%▶30% 익절 / +30%▶10% 익절</t>
        </is>
      </c>
      <c r="F1193" s="19" t="inlineStr">
        <is>
          <t>-5%▶50% 손절 / -10%▶30% 손절 / -15%▶20% 손절</t>
        </is>
      </c>
      <c r="G1193" s="19" t="inlineStr">
        <is>
          <t>2026-01-02</t>
        </is>
      </c>
      <c r="H1193" s="19" t="inlineStr">
        <is>
          <t>2026-06-08</t>
        </is>
      </c>
      <c r="I1193" s="19" t="inlineStr">
        <is>
          <t>예</t>
        </is>
      </c>
      <c r="J1193" s="19" t="n">
        <v>0.0005</v>
      </c>
      <c r="K1193" s="19" t="n">
        <v>0.0025</v>
      </c>
      <c r="L1193" s="19" t="n">
        <v>0.0007</v>
      </c>
      <c r="M1193" s="19" t="inlineStr">
        <is>
          <t>2026-02-02</t>
        </is>
      </c>
      <c r="N1193" s="19" t="n">
        <v>1701.19</v>
      </c>
      <c r="O1193" s="19" t="inlineStr">
        <is>
          <t>2026-02-05</t>
        </is>
      </c>
      <c r="P1193" s="19" t="n">
        <v>1603.88</v>
      </c>
      <c r="Q1193" s="19" t="inlineStr">
        <is>
          <t>1차 손절 도달(-5%)</t>
        </is>
      </c>
      <c r="R1193" s="19" t="n">
        <v>88</v>
      </c>
      <c r="S1193" s="19" t="n">
        <v>88</v>
      </c>
      <c r="T1193" s="19" t="n">
        <v>-5.72</v>
      </c>
      <c r="U1193" s="19" t="n">
        <v>-6</v>
      </c>
      <c r="V1193" s="19" t="n">
        <v>428</v>
      </c>
    </row>
    <row r="1194">
      <c r="A1194" s="19" t="inlineStr">
        <is>
          <t>팸텍</t>
        </is>
      </c>
      <c r="B1194" s="19" t="inlineStr">
        <is>
          <t>271830</t>
        </is>
      </c>
      <c r="C1194" s="19" t="inlineStr">
        <is>
          <t>[대표님룰]</t>
        </is>
      </c>
      <c r="D1194" s="19" t="inlineStr">
        <is>
          <t>[변동성허용]</t>
        </is>
      </c>
      <c r="E1194" s="19" t="inlineStr">
        <is>
          <t>+5%▶60% 익절 / +10%▶30% 익절 / +30%▶10% 익절</t>
        </is>
      </c>
      <c r="F1194" s="19" t="inlineStr">
        <is>
          <t>-5%▶50% 손절 / -10%▶30% 손절 / -15%▶20% 손절</t>
        </is>
      </c>
      <c r="G1194" s="19" t="inlineStr">
        <is>
          <t>2026-01-02</t>
        </is>
      </c>
      <c r="H1194" s="19" t="inlineStr">
        <is>
          <t>2026-06-08</t>
        </is>
      </c>
      <c r="I1194" s="19" t="inlineStr">
        <is>
          <t>예</t>
        </is>
      </c>
      <c r="J1194" s="19" t="n">
        <v>0.0005</v>
      </c>
      <c r="K1194" s="19" t="n">
        <v>0.0025</v>
      </c>
      <c r="L1194" s="19" t="n">
        <v>0.0007</v>
      </c>
      <c r="M1194" s="19" t="inlineStr">
        <is>
          <t>2026-02-02</t>
        </is>
      </c>
      <c r="N1194" s="19" t="n">
        <v>1701.19</v>
      </c>
      <c r="O1194" s="19" t="inlineStr">
        <is>
          <t>2026-03-03</t>
        </is>
      </c>
      <c r="P1194" s="19" t="n">
        <v>1528.93</v>
      </c>
      <c r="Q1194" s="19" t="inlineStr">
        <is>
          <t>2차 손절 도달(-10%)</t>
        </is>
      </c>
      <c r="R1194" s="19" t="n">
        <v>52</v>
      </c>
      <c r="S1194" s="19" t="n">
        <v>36</v>
      </c>
      <c r="T1194" s="19" t="n">
        <v>-10.13</v>
      </c>
      <c r="U1194" s="19" t="n">
        <v>-10.4</v>
      </c>
      <c r="V1194" s="19" t="n">
        <v>243</v>
      </c>
    </row>
    <row r="1195">
      <c r="A1195" s="19" t="inlineStr">
        <is>
          <t>팸텍</t>
        </is>
      </c>
      <c r="B1195" s="19" t="inlineStr">
        <is>
          <t>271830</t>
        </is>
      </c>
      <c r="C1195" s="19" t="inlineStr">
        <is>
          <t>[대표님룰]</t>
        </is>
      </c>
      <c r="D1195" s="19" t="inlineStr">
        <is>
          <t>[변동성허용]</t>
        </is>
      </c>
      <c r="E1195" s="19" t="inlineStr">
        <is>
          <t>+5%▶60% 익절 / +10%▶30% 익절 / +30%▶10% 익절</t>
        </is>
      </c>
      <c r="F1195" s="19" t="inlineStr">
        <is>
          <t>-5%▶50% 손절 / -10%▶30% 손절 / -15%▶20% 손절</t>
        </is>
      </c>
      <c r="G1195" s="19" t="inlineStr">
        <is>
          <t>2026-01-02</t>
        </is>
      </c>
      <c r="H1195" s="19" t="inlineStr">
        <is>
          <t>2026-06-08</t>
        </is>
      </c>
      <c r="I1195" s="19" t="inlineStr">
        <is>
          <t>예</t>
        </is>
      </c>
      <c r="J1195" s="19" t="n">
        <v>0.0005</v>
      </c>
      <c r="K1195" s="19" t="n">
        <v>0.0025</v>
      </c>
      <c r="L1195" s="19" t="n">
        <v>0.0007</v>
      </c>
      <c r="M1195" s="19" t="inlineStr">
        <is>
          <t>2026-02-02</t>
        </is>
      </c>
      <c r="N1195" s="19" t="n">
        <v>1701.19</v>
      </c>
      <c r="O1195" s="19" t="inlineStr">
        <is>
          <t>2026-03-04</t>
        </is>
      </c>
      <c r="P1195" s="19" t="n">
        <v>1369.04</v>
      </c>
      <c r="Q1195" s="19" t="inlineStr">
        <is>
          <t>최종 손절 도달(-15%)</t>
        </is>
      </c>
      <c r="R1195" s="19" t="n">
        <v>36</v>
      </c>
      <c r="S1195" s="19" t="n">
        <v>0</v>
      </c>
      <c r="T1195" s="19" t="n">
        <v>-19.52</v>
      </c>
      <c r="U1195" s="19" t="n">
        <v>-19.77</v>
      </c>
      <c r="V1195" s="19" t="n">
        <v>154</v>
      </c>
    </row>
    <row r="1196">
      <c r="A1196" s="19" t="inlineStr">
        <is>
          <t>팸텍</t>
        </is>
      </c>
      <c r="B1196" s="19" t="inlineStr">
        <is>
          <t>271830</t>
        </is>
      </c>
      <c r="C1196" s="19" t="inlineStr">
        <is>
          <t>[대표님룰]</t>
        </is>
      </c>
      <c r="D1196" s="19" t="inlineStr">
        <is>
          <t>[변동성허용]</t>
        </is>
      </c>
      <c r="E1196" s="19" t="inlineStr">
        <is>
          <t>+5%▶60% 익절 / +10%▶30% 익절 / +30%▶10% 익절</t>
        </is>
      </c>
      <c r="F1196" s="19" t="inlineStr">
        <is>
          <t>-5%▶50% 손절 / -10%▶30% 손절 / -15%▶20% 손절</t>
        </is>
      </c>
      <c r="G1196" s="19" t="inlineStr">
        <is>
          <t>2026-01-02</t>
        </is>
      </c>
      <c r="H1196" s="19" t="inlineStr">
        <is>
          <t>2026-06-08</t>
        </is>
      </c>
      <c r="I1196" s="19" t="inlineStr">
        <is>
          <t>예</t>
        </is>
      </c>
      <c r="J1196" s="19" t="n">
        <v>0.0005</v>
      </c>
      <c r="K1196" s="19" t="n">
        <v>0.0025</v>
      </c>
      <c r="L1196" s="19" t="n">
        <v>0.0007</v>
      </c>
      <c r="M1196" s="19" t="inlineStr">
        <is>
          <t>2026-03-30</t>
        </is>
      </c>
      <c r="N1196" s="19" t="n">
        <v>1543.08</v>
      </c>
      <c r="O1196" s="19" t="inlineStr">
        <is>
          <t>2026-04-02</t>
        </is>
      </c>
      <c r="P1196" s="19" t="n">
        <v>1461.98</v>
      </c>
      <c r="Q1196" s="19" t="inlineStr">
        <is>
          <t>1차 손절 도달(-5%)</t>
        </is>
      </c>
      <c r="R1196" s="19" t="n">
        <v>87</v>
      </c>
      <c r="S1196" s="19" t="n">
        <v>87</v>
      </c>
      <c r="T1196" s="19" t="n">
        <v>-5.26</v>
      </c>
      <c r="U1196" s="19" t="n">
        <v>-5.54</v>
      </c>
      <c r="V1196" s="19" t="n">
        <v>385</v>
      </c>
    </row>
    <row r="1197">
      <c r="A1197" s="19" t="inlineStr">
        <is>
          <t>팸텍</t>
        </is>
      </c>
      <c r="B1197" s="19" t="inlineStr">
        <is>
          <t>271830</t>
        </is>
      </c>
      <c r="C1197" s="19" t="inlineStr">
        <is>
          <t>[대표님룰]</t>
        </is>
      </c>
      <c r="D1197" s="19" t="inlineStr">
        <is>
          <t>[변동성허용]</t>
        </is>
      </c>
      <c r="E1197" s="19" t="inlineStr">
        <is>
          <t>+5%▶60% 익절 / +10%▶30% 익절 / +30%▶10% 익절</t>
        </is>
      </c>
      <c r="F1197" s="19" t="inlineStr">
        <is>
          <t>-5%▶50% 손절 / -10%▶30% 손절 / -15%▶20% 손절</t>
        </is>
      </c>
      <c r="G1197" s="19" t="inlineStr">
        <is>
          <t>2026-01-02</t>
        </is>
      </c>
      <c r="H1197" s="19" t="inlineStr">
        <is>
          <t>2026-06-08</t>
        </is>
      </c>
      <c r="I1197" s="19" t="inlineStr">
        <is>
          <t>예</t>
        </is>
      </c>
      <c r="J1197" s="19" t="n">
        <v>0.0005</v>
      </c>
      <c r="K1197" s="19" t="n">
        <v>0.0025</v>
      </c>
      <c r="L1197" s="19" t="n">
        <v>0.0007</v>
      </c>
      <c r="M1197" s="19" t="inlineStr">
        <is>
          <t>2026-03-30</t>
        </is>
      </c>
      <c r="N1197" s="19" t="n">
        <v>1543.08</v>
      </c>
      <c r="O1197" s="19" t="inlineStr">
        <is>
          <t>2026-04-24</t>
        </is>
      </c>
      <c r="P1197" s="19" t="n">
        <v>1654.84</v>
      </c>
      <c r="Q1197" s="19" t="inlineStr">
        <is>
          <t>1차 익절 도달(5%)</t>
        </is>
      </c>
      <c r="R1197" s="19" t="n">
        <v>87</v>
      </c>
      <c r="S1197" s="19" t="n">
        <v>0</v>
      </c>
      <c r="T1197" s="19" t="n">
        <v>7.24</v>
      </c>
      <c r="U1197" s="19" t="n">
        <v>6.92</v>
      </c>
      <c r="V1197" s="19" t="n">
        <v>427</v>
      </c>
    </row>
    <row r="1198">
      <c r="A1198" s="19" t="inlineStr">
        <is>
          <t>팸텍</t>
        </is>
      </c>
      <c r="B1198" s="19" t="inlineStr">
        <is>
          <t>271830</t>
        </is>
      </c>
      <c r="C1198" s="19" t="inlineStr">
        <is>
          <t>[대표님룰]</t>
        </is>
      </c>
      <c r="D1198" s="19" t="inlineStr">
        <is>
          <t>[버티기형]</t>
        </is>
      </c>
      <c r="E1198" s="19" t="inlineStr">
        <is>
          <t>+5%▶60% 익절 / +10%▶30% 익절 / +30%▶10% 익절</t>
        </is>
      </c>
      <c r="F1198" s="19" t="inlineStr">
        <is>
          <t>-5%▶40% 손절 / -15%▶30% 손절 / -20%▶30% 손절</t>
        </is>
      </c>
      <c r="G1198" s="19" t="inlineStr">
        <is>
          <t>2026-01-02</t>
        </is>
      </c>
      <c r="H1198" s="19" t="inlineStr">
        <is>
          <t>2026-06-08</t>
        </is>
      </c>
      <c r="I1198" s="19" t="inlineStr">
        <is>
          <t>예</t>
        </is>
      </c>
      <c r="J1198" s="19" t="n">
        <v>0.0005</v>
      </c>
      <c r="K1198" s="19" t="n">
        <v>0.0025</v>
      </c>
      <c r="L1198" s="19" t="n">
        <v>0.0007</v>
      </c>
      <c r="M1198" s="19" t="inlineStr">
        <is>
          <t>2026-02-02</t>
        </is>
      </c>
      <c r="N1198" s="19" t="n">
        <v>1701.19</v>
      </c>
      <c r="O1198" s="19" t="inlineStr">
        <is>
          <t>2026-02-05</t>
        </is>
      </c>
      <c r="P1198" s="19" t="n">
        <v>1603.88</v>
      </c>
      <c r="Q1198" s="19" t="inlineStr">
        <is>
          <t>1차 손절 도달(-5%)</t>
        </is>
      </c>
      <c r="R1198" s="19" t="n">
        <v>70</v>
      </c>
      <c r="S1198" s="19" t="n">
        <v>106</v>
      </c>
      <c r="T1198" s="19" t="n">
        <v>-5.72</v>
      </c>
      <c r="U1198" s="19" t="n">
        <v>-6</v>
      </c>
      <c r="V1198" s="19" t="n">
        <v>340</v>
      </c>
    </row>
    <row r="1199">
      <c r="A1199" s="19" t="inlineStr">
        <is>
          <t>팸텍</t>
        </is>
      </c>
      <c r="B1199" s="19" t="inlineStr">
        <is>
          <t>271830</t>
        </is>
      </c>
      <c r="C1199" s="19" t="inlineStr">
        <is>
          <t>[대표님룰]</t>
        </is>
      </c>
      <c r="D1199" s="19" t="inlineStr">
        <is>
          <t>[버티기형]</t>
        </is>
      </c>
      <c r="E1199" s="19" t="inlineStr">
        <is>
          <t>+5%▶60% 익절 / +10%▶30% 익절 / +30%▶10% 익절</t>
        </is>
      </c>
      <c r="F1199" s="19" t="inlineStr">
        <is>
          <t>-5%▶40% 손절 / -15%▶30% 손절 / -20%▶30% 손절</t>
        </is>
      </c>
      <c r="G1199" s="19" t="inlineStr">
        <is>
          <t>2026-01-02</t>
        </is>
      </c>
      <c r="H1199" s="19" t="inlineStr">
        <is>
          <t>2026-06-08</t>
        </is>
      </c>
      <c r="I1199" s="19" t="inlineStr">
        <is>
          <t>예</t>
        </is>
      </c>
      <c r="J1199" s="19" t="n">
        <v>0.0005</v>
      </c>
      <c r="K1199" s="19" t="n">
        <v>0.0025</v>
      </c>
      <c r="L1199" s="19" t="n">
        <v>0.0007</v>
      </c>
      <c r="M1199" s="19" t="inlineStr">
        <is>
          <t>2026-02-02</t>
        </is>
      </c>
      <c r="N1199" s="19" t="n">
        <v>1701.19</v>
      </c>
      <c r="O1199" s="19" t="inlineStr">
        <is>
          <t>2026-03-04</t>
        </is>
      </c>
      <c r="P1199" s="19" t="n">
        <v>1369.04</v>
      </c>
      <c r="Q1199" s="19" t="inlineStr">
        <is>
          <t>2차 손절 도달(-15%)</t>
        </is>
      </c>
      <c r="R1199" s="19" t="n">
        <v>52</v>
      </c>
      <c r="S1199" s="19" t="n">
        <v>54</v>
      </c>
      <c r="T1199" s="19" t="n">
        <v>-19.52</v>
      </c>
      <c r="U1199" s="19" t="n">
        <v>-19.77</v>
      </c>
      <c r="V1199" s="19" t="n">
        <v>222</v>
      </c>
    </row>
    <row r="1200">
      <c r="A1200" s="19" t="inlineStr">
        <is>
          <t>팸텍</t>
        </is>
      </c>
      <c r="B1200" s="19" t="inlineStr">
        <is>
          <t>271830</t>
        </is>
      </c>
      <c r="C1200" s="19" t="inlineStr">
        <is>
          <t>[대표님룰]</t>
        </is>
      </c>
      <c r="D1200" s="19" t="inlineStr">
        <is>
          <t>[버티기형]</t>
        </is>
      </c>
      <c r="E1200" s="19" t="inlineStr">
        <is>
          <t>+5%▶60% 익절 / +10%▶30% 익절 / +30%▶10% 익절</t>
        </is>
      </c>
      <c r="F1200" s="19" t="inlineStr">
        <is>
          <t>-5%▶40% 손절 / -15%▶30% 손절 / -20%▶30% 손절</t>
        </is>
      </c>
      <c r="G1200" s="19" t="inlineStr">
        <is>
          <t>2026-01-02</t>
        </is>
      </c>
      <c r="H1200" s="19" t="inlineStr">
        <is>
          <t>2026-06-08</t>
        </is>
      </c>
      <c r="I1200" s="19" t="inlineStr">
        <is>
          <t>예</t>
        </is>
      </c>
      <c r="J1200" s="19" t="n">
        <v>0.0005</v>
      </c>
      <c r="K1200" s="19" t="n">
        <v>0.0025</v>
      </c>
      <c r="L1200" s="19" t="n">
        <v>0.0007</v>
      </c>
      <c r="M1200" s="19" t="inlineStr">
        <is>
          <t>2026-02-02</t>
        </is>
      </c>
      <c r="N1200" s="19" t="n">
        <v>1701.19</v>
      </c>
      <c r="O1200" s="19" t="inlineStr">
        <is>
          <t>2026-05-18</t>
        </is>
      </c>
      <c r="P1200" s="19" t="n">
        <v>1293.09</v>
      </c>
      <c r="Q1200" s="19" t="inlineStr">
        <is>
          <t>최종 손절 도달(-20%)</t>
        </is>
      </c>
      <c r="R1200" s="19" t="n">
        <v>54</v>
      </c>
      <c r="S1200" s="19" t="n">
        <v>0</v>
      </c>
      <c r="T1200" s="19" t="n">
        <v>-23.99</v>
      </c>
      <c r="U1200" s="19" t="n">
        <v>-24.22</v>
      </c>
      <c r="V1200" s="19" t="n">
        <v>220</v>
      </c>
    </row>
    <row r="1201">
      <c r="A1201" s="19" t="inlineStr">
        <is>
          <t>팸텍</t>
        </is>
      </c>
      <c r="B1201" s="19" t="inlineStr">
        <is>
          <t>271830</t>
        </is>
      </c>
      <c r="C1201" s="19" t="inlineStr">
        <is>
          <t>[중기추세]</t>
        </is>
      </c>
      <c r="D1201" s="19" t="inlineStr">
        <is>
          <t>[칼손절]</t>
        </is>
      </c>
      <c r="E1201" s="19" t="inlineStr">
        <is>
          <t>+10%▶50% 익절 / +20%▶30% 익절 / +30%▶20% 익절</t>
        </is>
      </c>
      <c r="F1201" s="19" t="inlineStr">
        <is>
          <t>-2%▶80% 손절 / -4%▶10% 손절 / -6%▶10% 손절</t>
        </is>
      </c>
      <c r="G1201" s="19" t="inlineStr">
        <is>
          <t>2026-01-02</t>
        </is>
      </c>
      <c r="H1201" s="19" t="inlineStr">
        <is>
          <t>2026-06-08</t>
        </is>
      </c>
      <c r="I1201" s="19" t="inlineStr">
        <is>
          <t>예</t>
        </is>
      </c>
      <c r="J1201" s="19" t="n">
        <v>0.0005</v>
      </c>
      <c r="K1201" s="19" t="n">
        <v>0.0025</v>
      </c>
      <c r="L1201" s="19" t="n">
        <v>0.0007</v>
      </c>
      <c r="M1201" s="19" t="inlineStr">
        <is>
          <t>2026-02-02</t>
        </is>
      </c>
      <c r="N1201" s="19" t="n">
        <v>1701.19</v>
      </c>
      <c r="O1201" s="19" t="inlineStr">
        <is>
          <t>2026-02-04</t>
        </is>
      </c>
      <c r="P1201" s="19" t="n">
        <v>1651.84</v>
      </c>
      <c r="Q1201" s="19" t="inlineStr">
        <is>
          <t>1차 손절 도달(-2%)</t>
        </is>
      </c>
      <c r="R1201" s="19" t="n">
        <v>140</v>
      </c>
      <c r="S1201" s="19" t="n">
        <v>36</v>
      </c>
      <c r="T1201" s="19" t="n">
        <v>-2.9</v>
      </c>
      <c r="U1201" s="19" t="n">
        <v>-3.19</v>
      </c>
      <c r="V1201" s="19" t="n">
        <v>697</v>
      </c>
    </row>
    <row r="1202">
      <c r="A1202" s="19" t="inlineStr">
        <is>
          <t>팸텍</t>
        </is>
      </c>
      <c r="B1202" s="19" t="inlineStr">
        <is>
          <t>271830</t>
        </is>
      </c>
      <c r="C1202" s="19" t="inlineStr">
        <is>
          <t>[중기추세]</t>
        </is>
      </c>
      <c r="D1202" s="19" t="inlineStr">
        <is>
          <t>[칼손절]</t>
        </is>
      </c>
      <c r="E1202" s="19" t="inlineStr">
        <is>
          <t>+10%▶50% 익절 / +20%▶30% 익절 / +30%▶20% 익절</t>
        </is>
      </c>
      <c r="F1202" s="19" t="inlineStr">
        <is>
          <t>-2%▶80% 손절 / -4%▶10% 손절 / -6%▶10% 손절</t>
        </is>
      </c>
      <c r="G1202" s="19" t="inlineStr">
        <is>
          <t>2026-01-02</t>
        </is>
      </c>
      <c r="H1202" s="19" t="inlineStr">
        <is>
          <t>2026-06-08</t>
        </is>
      </c>
      <c r="I1202" s="19" t="inlineStr">
        <is>
          <t>예</t>
        </is>
      </c>
      <c r="J1202" s="19" t="n">
        <v>0.0005</v>
      </c>
      <c r="K1202" s="19" t="n">
        <v>0.0025</v>
      </c>
      <c r="L1202" s="19" t="n">
        <v>0.0007</v>
      </c>
      <c r="M1202" s="19" t="inlineStr">
        <is>
          <t>2026-02-02</t>
        </is>
      </c>
      <c r="N1202" s="19" t="n">
        <v>1701.19</v>
      </c>
      <c r="O1202" s="19" t="inlineStr">
        <is>
          <t>2026-02-05</t>
        </is>
      </c>
      <c r="P1202" s="19" t="n">
        <v>1603.88</v>
      </c>
      <c r="Q1202" s="19" t="inlineStr">
        <is>
          <t>2차 손절 도달(-4%)</t>
        </is>
      </c>
      <c r="R1202" s="19" t="n">
        <v>17</v>
      </c>
      <c r="S1202" s="19" t="n">
        <v>19</v>
      </c>
      <c r="T1202" s="19" t="n">
        <v>-5.72</v>
      </c>
      <c r="U1202" s="19" t="n">
        <v>-6</v>
      </c>
      <c r="V1202" s="19" t="n">
        <v>83</v>
      </c>
    </row>
    <row r="1203">
      <c r="A1203" s="19" t="inlineStr">
        <is>
          <t>팸텍</t>
        </is>
      </c>
      <c r="B1203" s="19" t="inlineStr">
        <is>
          <t>271830</t>
        </is>
      </c>
      <c r="C1203" s="19" t="inlineStr">
        <is>
          <t>[중기추세]</t>
        </is>
      </c>
      <c r="D1203" s="19" t="inlineStr">
        <is>
          <t>[칼손절]</t>
        </is>
      </c>
      <c r="E1203" s="19" t="inlineStr">
        <is>
          <t>+10%▶50% 익절 / +20%▶30% 익절 / +30%▶20% 익절</t>
        </is>
      </c>
      <c r="F1203" s="19" t="inlineStr">
        <is>
          <t>-2%▶80% 손절 / -4%▶10% 손절 / -6%▶10% 손절</t>
        </is>
      </c>
      <c r="G1203" s="19" t="inlineStr">
        <is>
          <t>2026-01-02</t>
        </is>
      </c>
      <c r="H1203" s="19" t="inlineStr">
        <is>
          <t>2026-06-08</t>
        </is>
      </c>
      <c r="I1203" s="19" t="inlineStr">
        <is>
          <t>예</t>
        </is>
      </c>
      <c r="J1203" s="19" t="n">
        <v>0.0005</v>
      </c>
      <c r="K1203" s="19" t="n">
        <v>0.0025</v>
      </c>
      <c r="L1203" s="19" t="n">
        <v>0.0007</v>
      </c>
      <c r="M1203" s="19" t="inlineStr">
        <is>
          <t>2026-02-02</t>
        </is>
      </c>
      <c r="N1203" s="19" t="n">
        <v>1701.19</v>
      </c>
      <c r="O1203" s="19" t="inlineStr">
        <is>
          <t>2026-03-03</t>
        </is>
      </c>
      <c r="P1203" s="19" t="n">
        <v>1528.93</v>
      </c>
      <c r="Q1203" s="19" t="inlineStr">
        <is>
          <t>최종 손절 도달(-6%)</t>
        </is>
      </c>
      <c r="R1203" s="19" t="n">
        <v>19</v>
      </c>
      <c r="S1203" s="19" t="n">
        <v>0</v>
      </c>
      <c r="T1203" s="19" t="n">
        <v>-10.13</v>
      </c>
      <c r="U1203" s="19" t="n">
        <v>-10.4</v>
      </c>
      <c r="V1203" s="19" t="n">
        <v>89</v>
      </c>
    </row>
    <row r="1204">
      <c r="A1204" s="19" t="inlineStr">
        <is>
          <t>팸텍</t>
        </is>
      </c>
      <c r="B1204" s="19" t="inlineStr">
        <is>
          <t>271830</t>
        </is>
      </c>
      <c r="C1204" s="19" t="inlineStr">
        <is>
          <t>[중기추세]</t>
        </is>
      </c>
      <c r="D1204" s="19" t="inlineStr">
        <is>
          <t>[칼손절]</t>
        </is>
      </c>
      <c r="E1204" s="19" t="inlineStr">
        <is>
          <t>+10%▶50% 익절 / +20%▶30% 익절 / +30%▶20% 익절</t>
        </is>
      </c>
      <c r="F1204" s="19" t="inlineStr">
        <is>
          <t>-2%▶80% 손절 / -4%▶10% 손절 / -6%▶10% 손절</t>
        </is>
      </c>
      <c r="G1204" s="19" t="inlineStr">
        <is>
          <t>2026-01-02</t>
        </is>
      </c>
      <c r="H1204" s="19" t="inlineStr">
        <is>
          <t>2026-06-08</t>
        </is>
      </c>
      <c r="I1204" s="19" t="inlineStr">
        <is>
          <t>예</t>
        </is>
      </c>
      <c r="J1204" s="19" t="n">
        <v>0.0005</v>
      </c>
      <c r="K1204" s="19" t="n">
        <v>0.0025</v>
      </c>
      <c r="L1204" s="19" t="n">
        <v>0.0007</v>
      </c>
      <c r="M1204" s="19" t="inlineStr">
        <is>
          <t>2026-03-03</t>
        </is>
      </c>
      <c r="N1204" s="19" t="n">
        <v>1531.07</v>
      </c>
      <c r="O1204" s="19" t="inlineStr">
        <is>
          <t>2026-03-04</t>
        </is>
      </c>
      <c r="P1204" s="19" t="n">
        <v>1369.04</v>
      </c>
      <c r="Q1204" s="19" t="inlineStr">
        <is>
          <t>최종 손절 도달(-6%)</t>
        </is>
      </c>
      <c r="R1204" s="19" t="n">
        <v>187</v>
      </c>
      <c r="S1204" s="19" t="n">
        <v>0</v>
      </c>
      <c r="T1204" s="19" t="n">
        <v>-10.58</v>
      </c>
      <c r="U1204" s="19" t="n">
        <v>-10.85</v>
      </c>
      <c r="V1204" s="19" t="n">
        <v>783</v>
      </c>
    </row>
    <row r="1205">
      <c r="A1205" s="19" t="inlineStr">
        <is>
          <t>팸텍</t>
        </is>
      </c>
      <c r="B1205" s="19" t="inlineStr">
        <is>
          <t>271830</t>
        </is>
      </c>
      <c r="C1205" s="19" t="inlineStr">
        <is>
          <t>[중기추세]</t>
        </is>
      </c>
      <c r="D1205" s="19" t="inlineStr">
        <is>
          <t>[칼손절]</t>
        </is>
      </c>
      <c r="E1205" s="19" t="inlineStr">
        <is>
          <t>+10%▶50% 익절 / +20%▶30% 익절 / +30%▶20% 익절</t>
        </is>
      </c>
      <c r="F1205" s="19" t="inlineStr">
        <is>
          <t>-2%▶80% 손절 / -4%▶10% 손절 / -6%▶10% 손절</t>
        </is>
      </c>
      <c r="G1205" s="19" t="inlineStr">
        <is>
          <t>2026-01-02</t>
        </is>
      </c>
      <c r="H1205" s="19" t="inlineStr">
        <is>
          <t>2026-06-08</t>
        </is>
      </c>
      <c r="I1205" s="19" t="inlineStr">
        <is>
          <t>예</t>
        </is>
      </c>
      <c r="J1205" s="19" t="n">
        <v>0.0005</v>
      </c>
      <c r="K1205" s="19" t="n">
        <v>0.0025</v>
      </c>
      <c r="L1205" s="19" t="n">
        <v>0.0007</v>
      </c>
      <c r="M1205" s="19" t="inlineStr">
        <is>
          <t>2026-03-30</t>
        </is>
      </c>
      <c r="N1205" s="19" t="n">
        <v>1543.08</v>
      </c>
      <c r="O1205" s="19" t="inlineStr">
        <is>
          <t>2026-03-31</t>
        </is>
      </c>
      <c r="P1205" s="19" t="n">
        <v>1479.96</v>
      </c>
      <c r="Q1205" s="19" t="inlineStr">
        <is>
          <t>2차 손절 도달(-4%)</t>
        </is>
      </c>
      <c r="R1205" s="19" t="n">
        <v>16</v>
      </c>
      <c r="S1205" s="19" t="n">
        <v>149</v>
      </c>
      <c r="T1205" s="19" t="n">
        <v>-4.09</v>
      </c>
      <c r="U1205" s="19" t="n">
        <v>-4.38</v>
      </c>
      <c r="V1205" s="19" t="n">
        <v>72</v>
      </c>
    </row>
    <row r="1206">
      <c r="A1206" s="19" t="inlineStr">
        <is>
          <t>팸텍</t>
        </is>
      </c>
      <c r="B1206" s="19" t="inlineStr">
        <is>
          <t>271830</t>
        </is>
      </c>
      <c r="C1206" s="19" t="inlineStr">
        <is>
          <t>[중기추세]</t>
        </is>
      </c>
      <c r="D1206" s="19" t="inlineStr">
        <is>
          <t>[칼손절]</t>
        </is>
      </c>
      <c r="E1206" s="19" t="inlineStr">
        <is>
          <t>+10%▶50% 익절 / +20%▶30% 익절 / +30%▶20% 익절</t>
        </is>
      </c>
      <c r="F1206" s="19" t="inlineStr">
        <is>
          <t>-2%▶80% 손절 / -4%▶10% 손절 / -6%▶10% 손절</t>
        </is>
      </c>
      <c r="G1206" s="19" t="inlineStr">
        <is>
          <t>2026-01-02</t>
        </is>
      </c>
      <c r="H1206" s="19" t="inlineStr">
        <is>
          <t>2026-06-08</t>
        </is>
      </c>
      <c r="I1206" s="19" t="inlineStr">
        <is>
          <t>예</t>
        </is>
      </c>
      <c r="J1206" s="19" t="n">
        <v>0.0005</v>
      </c>
      <c r="K1206" s="19" t="n">
        <v>0.0025</v>
      </c>
      <c r="L1206" s="19" t="n">
        <v>0.0007</v>
      </c>
      <c r="M1206" s="19" t="inlineStr">
        <is>
          <t>2026-03-30</t>
        </is>
      </c>
      <c r="N1206" s="19" t="n">
        <v>1543.08</v>
      </c>
      <c r="O1206" s="19" t="inlineStr">
        <is>
          <t>2026-04-03</t>
        </is>
      </c>
      <c r="P1206" s="19" t="n">
        <v>1441.99</v>
      </c>
      <c r="Q1206" s="19" t="inlineStr">
        <is>
          <t>최종 손절 도달(-6%)</t>
        </is>
      </c>
      <c r="R1206" s="19" t="n">
        <v>149</v>
      </c>
      <c r="S1206" s="19" t="n">
        <v>0</v>
      </c>
      <c r="T1206" s="19" t="n">
        <v>-6.55</v>
      </c>
      <c r="U1206" s="19" t="n">
        <v>-6.83</v>
      </c>
      <c r="V1206" s="19" t="n">
        <v>652</v>
      </c>
    </row>
    <row r="1207">
      <c r="A1207" s="19" t="inlineStr">
        <is>
          <t>팸텍</t>
        </is>
      </c>
      <c r="B1207" s="19" t="inlineStr">
        <is>
          <t>271830</t>
        </is>
      </c>
      <c r="C1207" s="19" t="inlineStr">
        <is>
          <t>[중기추세]</t>
        </is>
      </c>
      <c r="D1207" s="19" t="inlineStr">
        <is>
          <t>[정석방어]</t>
        </is>
      </c>
      <c r="E1207" s="19" t="inlineStr">
        <is>
          <t>+10%▶50% 익절 / +20%▶30% 익절 / +30%▶20% 익절</t>
        </is>
      </c>
      <c r="F1207" s="19" t="inlineStr">
        <is>
          <t>-3%▶70% 손절 / -5%▶20% 손절 / -10%▶10% 손절</t>
        </is>
      </c>
      <c r="G1207" s="19" t="inlineStr">
        <is>
          <t>2026-01-02</t>
        </is>
      </c>
      <c r="H1207" s="19" t="inlineStr">
        <is>
          <t>2026-06-08</t>
        </is>
      </c>
      <c r="I1207" s="19" t="inlineStr">
        <is>
          <t>예</t>
        </is>
      </c>
      <c r="J1207" s="19" t="n">
        <v>0.0005</v>
      </c>
      <c r="K1207" s="19" t="n">
        <v>0.0025</v>
      </c>
      <c r="L1207" s="19" t="n">
        <v>0.0007</v>
      </c>
      <c r="M1207" s="19" t="inlineStr">
        <is>
          <t>2026-02-02</t>
        </is>
      </c>
      <c r="N1207" s="19" t="n">
        <v>1701.19</v>
      </c>
      <c r="O1207" s="19" t="inlineStr">
        <is>
          <t>2026-02-05</t>
        </is>
      </c>
      <c r="P1207" s="19" t="n">
        <v>1603.88</v>
      </c>
      <c r="Q1207" s="19" t="inlineStr">
        <is>
          <t>2차 손절 도달(-5%)</t>
        </is>
      </c>
      <c r="R1207" s="19" t="n">
        <v>35</v>
      </c>
      <c r="S1207" s="19" t="n">
        <v>141</v>
      </c>
      <c r="T1207" s="19" t="n">
        <v>-5.72</v>
      </c>
      <c r="U1207" s="19" t="n">
        <v>-6</v>
      </c>
      <c r="V1207" s="19" t="n">
        <v>170</v>
      </c>
    </row>
    <row r="1208">
      <c r="A1208" s="19" t="inlineStr">
        <is>
          <t>팸텍</t>
        </is>
      </c>
      <c r="B1208" s="19" t="inlineStr">
        <is>
          <t>271830</t>
        </is>
      </c>
      <c r="C1208" s="19" t="inlineStr">
        <is>
          <t>[중기추세]</t>
        </is>
      </c>
      <c r="D1208" s="19" t="inlineStr">
        <is>
          <t>[정석방어]</t>
        </is>
      </c>
      <c r="E1208" s="19" t="inlineStr">
        <is>
          <t>+10%▶50% 익절 / +20%▶30% 익절 / +30%▶20% 익절</t>
        </is>
      </c>
      <c r="F1208" s="19" t="inlineStr">
        <is>
          <t>-3%▶70% 손절 / -5%▶20% 손절 / -10%▶10% 손절</t>
        </is>
      </c>
      <c r="G1208" s="19" t="inlineStr">
        <is>
          <t>2026-01-02</t>
        </is>
      </c>
      <c r="H1208" s="19" t="inlineStr">
        <is>
          <t>2026-06-08</t>
        </is>
      </c>
      <c r="I1208" s="19" t="inlineStr">
        <is>
          <t>예</t>
        </is>
      </c>
      <c r="J1208" s="19" t="n">
        <v>0.0005</v>
      </c>
      <c r="K1208" s="19" t="n">
        <v>0.0025</v>
      </c>
      <c r="L1208" s="19" t="n">
        <v>0.0007</v>
      </c>
      <c r="M1208" s="19" t="inlineStr">
        <is>
          <t>2026-02-02</t>
        </is>
      </c>
      <c r="N1208" s="19" t="n">
        <v>1701.19</v>
      </c>
      <c r="O1208" s="19" t="inlineStr">
        <is>
          <t>2026-03-03</t>
        </is>
      </c>
      <c r="P1208" s="19" t="n">
        <v>1528.93</v>
      </c>
      <c r="Q1208" s="19" t="inlineStr">
        <is>
          <t>최종 손절 도달(-10%)</t>
        </is>
      </c>
      <c r="R1208" s="19" t="n">
        <v>141</v>
      </c>
      <c r="S1208" s="19" t="n">
        <v>0</v>
      </c>
      <c r="T1208" s="19" t="n">
        <v>-10.13</v>
      </c>
      <c r="U1208" s="19" t="n">
        <v>-10.4</v>
      </c>
      <c r="V1208" s="19" t="n">
        <v>659</v>
      </c>
    </row>
    <row r="1209">
      <c r="A1209" s="19" t="inlineStr">
        <is>
          <t>팸텍</t>
        </is>
      </c>
      <c r="B1209" s="19" t="inlineStr">
        <is>
          <t>271830</t>
        </is>
      </c>
      <c r="C1209" s="19" t="inlineStr">
        <is>
          <t>[중기추세]</t>
        </is>
      </c>
      <c r="D1209" s="19" t="inlineStr">
        <is>
          <t>[정석방어]</t>
        </is>
      </c>
      <c r="E1209" s="19" t="inlineStr">
        <is>
          <t>+10%▶50% 익절 / +20%▶30% 익절 / +30%▶20% 익절</t>
        </is>
      </c>
      <c r="F1209" s="19" t="inlineStr">
        <is>
          <t>-3%▶70% 손절 / -5%▶20% 손절 / -10%▶10% 손절</t>
        </is>
      </c>
      <c r="G1209" s="19" t="inlineStr">
        <is>
          <t>2026-01-02</t>
        </is>
      </c>
      <c r="H1209" s="19" t="inlineStr">
        <is>
          <t>2026-06-08</t>
        </is>
      </c>
      <c r="I1209" s="19" t="inlineStr">
        <is>
          <t>예</t>
        </is>
      </c>
      <c r="J1209" s="19" t="n">
        <v>0.0005</v>
      </c>
      <c r="K1209" s="19" t="n">
        <v>0.0025</v>
      </c>
      <c r="L1209" s="19" t="n">
        <v>0.0007</v>
      </c>
      <c r="M1209" s="19" t="inlineStr">
        <is>
          <t>2026-03-03</t>
        </is>
      </c>
      <c r="N1209" s="19" t="n">
        <v>1531.07</v>
      </c>
      <c r="O1209" s="19" t="inlineStr">
        <is>
          <t>2026-03-04</t>
        </is>
      </c>
      <c r="P1209" s="19" t="n">
        <v>1369.04</v>
      </c>
      <c r="Q1209" s="19" t="inlineStr">
        <is>
          <t>최종 손절 도달(-10%)</t>
        </is>
      </c>
      <c r="R1209" s="19" t="n">
        <v>177</v>
      </c>
      <c r="S1209" s="19" t="n">
        <v>0</v>
      </c>
      <c r="T1209" s="19" t="n">
        <v>-10.58</v>
      </c>
      <c r="U1209" s="19" t="n">
        <v>-10.85</v>
      </c>
      <c r="V1209" s="19" t="n">
        <v>741</v>
      </c>
    </row>
    <row r="1210">
      <c r="A1210" s="19" t="inlineStr">
        <is>
          <t>팸텍</t>
        </is>
      </c>
      <c r="B1210" s="19" t="inlineStr">
        <is>
          <t>271830</t>
        </is>
      </c>
      <c r="C1210" s="19" t="inlineStr">
        <is>
          <t>[중기추세]</t>
        </is>
      </c>
      <c r="D1210" s="19" t="inlineStr">
        <is>
          <t>[정석방어]</t>
        </is>
      </c>
      <c r="E1210" s="19" t="inlineStr">
        <is>
          <t>+10%▶50% 익절 / +20%▶30% 익절 / +30%▶20% 익절</t>
        </is>
      </c>
      <c r="F1210" s="19" t="inlineStr">
        <is>
          <t>-3%▶70% 손절 / -5%▶20% 손절 / -10%▶10% 손절</t>
        </is>
      </c>
      <c r="G1210" s="19" t="inlineStr">
        <is>
          <t>2026-01-02</t>
        </is>
      </c>
      <c r="H1210" s="19" t="inlineStr">
        <is>
          <t>2026-06-08</t>
        </is>
      </c>
      <c r="I1210" s="19" t="inlineStr">
        <is>
          <t>예</t>
        </is>
      </c>
      <c r="J1210" s="19" t="n">
        <v>0.0005</v>
      </c>
      <c r="K1210" s="19" t="n">
        <v>0.0025</v>
      </c>
      <c r="L1210" s="19" t="n">
        <v>0.0007</v>
      </c>
      <c r="M1210" s="19" t="inlineStr">
        <is>
          <t>2026-03-30</t>
        </is>
      </c>
      <c r="N1210" s="19" t="n">
        <v>1543.08</v>
      </c>
      <c r="O1210" s="19" t="inlineStr">
        <is>
          <t>2026-03-31</t>
        </is>
      </c>
      <c r="P1210" s="19" t="n">
        <v>1479.96</v>
      </c>
      <c r="Q1210" s="19" t="inlineStr">
        <is>
          <t>1차 손절 도달(-3%)</t>
        </is>
      </c>
      <c r="R1210" s="19" t="n">
        <v>109</v>
      </c>
      <c r="S1210" s="19" t="n">
        <v>47</v>
      </c>
      <c r="T1210" s="19" t="n">
        <v>-4.09</v>
      </c>
      <c r="U1210" s="19" t="n">
        <v>-4.38</v>
      </c>
      <c r="V1210" s="19" t="n">
        <v>487</v>
      </c>
    </row>
    <row r="1211">
      <c r="A1211" s="19" t="inlineStr">
        <is>
          <t>팸텍</t>
        </is>
      </c>
      <c r="B1211" s="19" t="inlineStr">
        <is>
          <t>271830</t>
        </is>
      </c>
      <c r="C1211" s="19" t="inlineStr">
        <is>
          <t>[중기추세]</t>
        </is>
      </c>
      <c r="D1211" s="19" t="inlineStr">
        <is>
          <t>[정석방어]</t>
        </is>
      </c>
      <c r="E1211" s="19" t="inlineStr">
        <is>
          <t>+10%▶50% 익절 / +20%▶30% 익절 / +30%▶20% 익절</t>
        </is>
      </c>
      <c r="F1211" s="19" t="inlineStr">
        <is>
          <t>-3%▶70% 손절 / -5%▶20% 손절 / -10%▶10% 손절</t>
        </is>
      </c>
      <c r="G1211" s="19" t="inlineStr">
        <is>
          <t>2026-01-02</t>
        </is>
      </c>
      <c r="H1211" s="19" t="inlineStr">
        <is>
          <t>2026-06-08</t>
        </is>
      </c>
      <c r="I1211" s="19" t="inlineStr">
        <is>
          <t>예</t>
        </is>
      </c>
      <c r="J1211" s="19" t="n">
        <v>0.0005</v>
      </c>
      <c r="K1211" s="19" t="n">
        <v>0.0025</v>
      </c>
      <c r="L1211" s="19" t="n">
        <v>0.0007</v>
      </c>
      <c r="M1211" s="19" t="inlineStr">
        <is>
          <t>2026-03-30</t>
        </is>
      </c>
      <c r="N1211" s="19" t="n">
        <v>1543.08</v>
      </c>
      <c r="O1211" s="19" t="inlineStr">
        <is>
          <t>2026-04-02</t>
        </is>
      </c>
      <c r="P1211" s="19" t="n">
        <v>1461.98</v>
      </c>
      <c r="Q1211" s="19" t="inlineStr">
        <is>
          <t>2차 손절 도달(-5%)</t>
        </is>
      </c>
      <c r="R1211" s="19" t="n">
        <v>31</v>
      </c>
      <c r="S1211" s="19" t="n">
        <v>16</v>
      </c>
      <c r="T1211" s="19" t="n">
        <v>-5.26</v>
      </c>
      <c r="U1211" s="19" t="n">
        <v>-5.54</v>
      </c>
      <c r="V1211" s="19" t="n">
        <v>137</v>
      </c>
    </row>
    <row r="1212">
      <c r="A1212" s="19" t="inlineStr">
        <is>
          <t>팸텍</t>
        </is>
      </c>
      <c r="B1212" s="19" t="inlineStr">
        <is>
          <t>271830</t>
        </is>
      </c>
      <c r="C1212" s="19" t="inlineStr">
        <is>
          <t>[중기추세]</t>
        </is>
      </c>
      <c r="D1212" s="19" t="inlineStr">
        <is>
          <t>[정석방어]</t>
        </is>
      </c>
      <c r="E1212" s="19" t="inlineStr">
        <is>
          <t>+10%▶50% 익절 / +20%▶30% 익절 / +30%▶20% 익절</t>
        </is>
      </c>
      <c r="F1212" s="19" t="inlineStr">
        <is>
          <t>-3%▶70% 손절 / -5%▶20% 손절 / -10%▶10% 손절</t>
        </is>
      </c>
      <c r="G1212" s="19" t="inlineStr">
        <is>
          <t>2026-01-02</t>
        </is>
      </c>
      <c r="H1212" s="19" t="inlineStr">
        <is>
          <t>2026-06-08</t>
        </is>
      </c>
      <c r="I1212" s="19" t="inlineStr">
        <is>
          <t>예</t>
        </is>
      </c>
      <c r="J1212" s="19" t="n">
        <v>0.0005</v>
      </c>
      <c r="K1212" s="19" t="n">
        <v>0.0025</v>
      </c>
      <c r="L1212" s="19" t="n">
        <v>0.0007</v>
      </c>
      <c r="M1212" s="19" t="inlineStr">
        <is>
          <t>2026-03-30</t>
        </is>
      </c>
      <c r="N1212" s="19" t="n">
        <v>1543.08</v>
      </c>
      <c r="O1212" s="19" t="inlineStr">
        <is>
          <t>2026-05-15</t>
        </is>
      </c>
      <c r="P1212" s="19" t="n">
        <v>1382.03</v>
      </c>
      <c r="Q1212" s="19" t="inlineStr">
        <is>
          <t>최종 손절 도달(-10%)</t>
        </is>
      </c>
      <c r="R1212" s="19" t="n">
        <v>16</v>
      </c>
      <c r="S1212" s="19" t="n">
        <v>0</v>
      </c>
      <c r="T1212" s="19" t="n">
        <v>-10.44</v>
      </c>
      <c r="U1212" s="19" t="n">
        <v>-10.71</v>
      </c>
      <c r="V1212" s="19" t="n">
        <v>68</v>
      </c>
    </row>
    <row r="1213">
      <c r="A1213" s="19" t="inlineStr">
        <is>
          <t>팸텍</t>
        </is>
      </c>
      <c r="B1213" s="19" t="inlineStr">
        <is>
          <t>271830</t>
        </is>
      </c>
      <c r="C1213" s="19" t="inlineStr">
        <is>
          <t>[중기추세]</t>
        </is>
      </c>
      <c r="D1213" s="19" t="inlineStr">
        <is>
          <t>[변동성허용]</t>
        </is>
      </c>
      <c r="E1213" s="19" t="inlineStr">
        <is>
          <t>+10%▶50% 익절 / +20%▶30% 익절 / +30%▶20% 익절</t>
        </is>
      </c>
      <c r="F1213" s="19" t="inlineStr">
        <is>
          <t>-5%▶50% 손절 / -10%▶30% 손절 / -15%▶20% 손절</t>
        </is>
      </c>
      <c r="G1213" s="19" t="inlineStr">
        <is>
          <t>2026-01-02</t>
        </is>
      </c>
      <c r="H1213" s="19" t="inlineStr">
        <is>
          <t>2026-06-08</t>
        </is>
      </c>
      <c r="I1213" s="19" t="inlineStr">
        <is>
          <t>예</t>
        </is>
      </c>
      <c r="J1213" s="19" t="n">
        <v>0.0005</v>
      </c>
      <c r="K1213" s="19" t="n">
        <v>0.0025</v>
      </c>
      <c r="L1213" s="19" t="n">
        <v>0.0007</v>
      </c>
      <c r="M1213" s="19" t="inlineStr">
        <is>
          <t>2026-02-02</t>
        </is>
      </c>
      <c r="N1213" s="19" t="n">
        <v>1701.19</v>
      </c>
      <c r="O1213" s="19" t="inlineStr">
        <is>
          <t>2026-02-05</t>
        </is>
      </c>
      <c r="P1213" s="19" t="n">
        <v>1603.88</v>
      </c>
      <c r="Q1213" s="19" t="inlineStr">
        <is>
          <t>1차 손절 도달(-5%)</t>
        </is>
      </c>
      <c r="R1213" s="19" t="n">
        <v>88</v>
      </c>
      <c r="S1213" s="19" t="n">
        <v>88</v>
      </c>
      <c r="T1213" s="19" t="n">
        <v>-5.72</v>
      </c>
      <c r="U1213" s="19" t="n">
        <v>-6</v>
      </c>
      <c r="V1213" s="19" t="n">
        <v>428</v>
      </c>
    </row>
    <row r="1214">
      <c r="A1214" s="19" t="inlineStr">
        <is>
          <t>팸텍</t>
        </is>
      </c>
      <c r="B1214" s="19" t="inlineStr">
        <is>
          <t>271830</t>
        </is>
      </c>
      <c r="C1214" s="19" t="inlineStr">
        <is>
          <t>[중기추세]</t>
        </is>
      </c>
      <c r="D1214" s="19" t="inlineStr">
        <is>
          <t>[변동성허용]</t>
        </is>
      </c>
      <c r="E1214" s="19" t="inlineStr">
        <is>
          <t>+10%▶50% 익절 / +20%▶30% 익절 / +30%▶20% 익절</t>
        </is>
      </c>
      <c r="F1214" s="19" t="inlineStr">
        <is>
          <t>-5%▶50% 손절 / -10%▶30% 손절 / -15%▶20% 손절</t>
        </is>
      </c>
      <c r="G1214" s="19" t="inlineStr">
        <is>
          <t>2026-01-02</t>
        </is>
      </c>
      <c r="H1214" s="19" t="inlineStr">
        <is>
          <t>2026-06-08</t>
        </is>
      </c>
      <c r="I1214" s="19" t="inlineStr">
        <is>
          <t>예</t>
        </is>
      </c>
      <c r="J1214" s="19" t="n">
        <v>0.0005</v>
      </c>
      <c r="K1214" s="19" t="n">
        <v>0.0025</v>
      </c>
      <c r="L1214" s="19" t="n">
        <v>0.0007</v>
      </c>
      <c r="M1214" s="19" t="inlineStr">
        <is>
          <t>2026-02-02</t>
        </is>
      </c>
      <c r="N1214" s="19" t="n">
        <v>1701.19</v>
      </c>
      <c r="O1214" s="19" t="inlineStr">
        <is>
          <t>2026-03-03</t>
        </is>
      </c>
      <c r="P1214" s="19" t="n">
        <v>1528.93</v>
      </c>
      <c r="Q1214" s="19" t="inlineStr">
        <is>
          <t>2차 손절 도달(-10%)</t>
        </is>
      </c>
      <c r="R1214" s="19" t="n">
        <v>52</v>
      </c>
      <c r="S1214" s="19" t="n">
        <v>36</v>
      </c>
      <c r="T1214" s="19" t="n">
        <v>-10.13</v>
      </c>
      <c r="U1214" s="19" t="n">
        <v>-10.4</v>
      </c>
      <c r="V1214" s="19" t="n">
        <v>243</v>
      </c>
    </row>
    <row r="1215">
      <c r="A1215" s="19" t="inlineStr">
        <is>
          <t>팸텍</t>
        </is>
      </c>
      <c r="B1215" s="19" t="inlineStr">
        <is>
          <t>271830</t>
        </is>
      </c>
      <c r="C1215" s="19" t="inlineStr">
        <is>
          <t>[중기추세]</t>
        </is>
      </c>
      <c r="D1215" s="19" t="inlineStr">
        <is>
          <t>[변동성허용]</t>
        </is>
      </c>
      <c r="E1215" s="19" t="inlineStr">
        <is>
          <t>+10%▶50% 익절 / +20%▶30% 익절 / +30%▶20% 익절</t>
        </is>
      </c>
      <c r="F1215" s="19" t="inlineStr">
        <is>
          <t>-5%▶50% 손절 / -10%▶30% 손절 / -15%▶20% 손절</t>
        </is>
      </c>
      <c r="G1215" s="19" t="inlineStr">
        <is>
          <t>2026-01-02</t>
        </is>
      </c>
      <c r="H1215" s="19" t="inlineStr">
        <is>
          <t>2026-06-08</t>
        </is>
      </c>
      <c r="I1215" s="19" t="inlineStr">
        <is>
          <t>예</t>
        </is>
      </c>
      <c r="J1215" s="19" t="n">
        <v>0.0005</v>
      </c>
      <c r="K1215" s="19" t="n">
        <v>0.0025</v>
      </c>
      <c r="L1215" s="19" t="n">
        <v>0.0007</v>
      </c>
      <c r="M1215" s="19" t="inlineStr">
        <is>
          <t>2026-02-02</t>
        </is>
      </c>
      <c r="N1215" s="19" t="n">
        <v>1701.19</v>
      </c>
      <c r="O1215" s="19" t="inlineStr">
        <is>
          <t>2026-03-04</t>
        </is>
      </c>
      <c r="P1215" s="19" t="n">
        <v>1369.04</v>
      </c>
      <c r="Q1215" s="19" t="inlineStr">
        <is>
          <t>최종 손절 도달(-15%)</t>
        </is>
      </c>
      <c r="R1215" s="19" t="n">
        <v>36</v>
      </c>
      <c r="S1215" s="19" t="n">
        <v>0</v>
      </c>
      <c r="T1215" s="19" t="n">
        <v>-19.52</v>
      </c>
      <c r="U1215" s="19" t="n">
        <v>-19.77</v>
      </c>
      <c r="V1215" s="19" t="n">
        <v>154</v>
      </c>
    </row>
    <row r="1216">
      <c r="A1216" s="19" t="inlineStr">
        <is>
          <t>팸텍</t>
        </is>
      </c>
      <c r="B1216" s="19" t="inlineStr">
        <is>
          <t>271830</t>
        </is>
      </c>
      <c r="C1216" s="19" t="inlineStr">
        <is>
          <t>[중기추세]</t>
        </is>
      </c>
      <c r="D1216" s="19" t="inlineStr">
        <is>
          <t>[변동성허용]</t>
        </is>
      </c>
      <c r="E1216" s="19" t="inlineStr">
        <is>
          <t>+10%▶50% 익절 / +20%▶30% 익절 / +30%▶20% 익절</t>
        </is>
      </c>
      <c r="F1216" s="19" t="inlineStr">
        <is>
          <t>-5%▶50% 손절 / -10%▶30% 손절 / -15%▶20% 손절</t>
        </is>
      </c>
      <c r="G1216" s="19" t="inlineStr">
        <is>
          <t>2026-01-02</t>
        </is>
      </c>
      <c r="H1216" s="19" t="inlineStr">
        <is>
          <t>2026-06-08</t>
        </is>
      </c>
      <c r="I1216" s="19" t="inlineStr">
        <is>
          <t>예</t>
        </is>
      </c>
      <c r="J1216" s="19" t="n">
        <v>0.0005</v>
      </c>
      <c r="K1216" s="19" t="n">
        <v>0.0025</v>
      </c>
      <c r="L1216" s="19" t="n">
        <v>0.0007</v>
      </c>
      <c r="M1216" s="19" t="inlineStr">
        <is>
          <t>2026-03-30</t>
        </is>
      </c>
      <c r="N1216" s="19" t="n">
        <v>1543.08</v>
      </c>
      <c r="O1216" s="19" t="inlineStr">
        <is>
          <t>2026-04-02</t>
        </is>
      </c>
      <c r="P1216" s="19" t="n">
        <v>1461.98</v>
      </c>
      <c r="Q1216" s="19" t="inlineStr">
        <is>
          <t>1차 손절 도달(-5%)</t>
        </is>
      </c>
      <c r="R1216" s="19" t="n">
        <v>87</v>
      </c>
      <c r="S1216" s="19" t="n">
        <v>87</v>
      </c>
      <c r="T1216" s="19" t="n">
        <v>-5.26</v>
      </c>
      <c r="U1216" s="19" t="n">
        <v>-5.54</v>
      </c>
      <c r="V1216" s="19" t="n">
        <v>385</v>
      </c>
    </row>
    <row r="1217">
      <c r="A1217" s="19" t="inlineStr">
        <is>
          <t>팸텍</t>
        </is>
      </c>
      <c r="B1217" s="19" t="inlineStr">
        <is>
          <t>271830</t>
        </is>
      </c>
      <c r="C1217" s="19" t="inlineStr">
        <is>
          <t>[중기추세]</t>
        </is>
      </c>
      <c r="D1217" s="19" t="inlineStr">
        <is>
          <t>[변동성허용]</t>
        </is>
      </c>
      <c r="E1217" s="19" t="inlineStr">
        <is>
          <t>+10%▶50% 익절 / +20%▶30% 익절 / +30%▶20% 익절</t>
        </is>
      </c>
      <c r="F1217" s="19" t="inlineStr">
        <is>
          <t>-5%▶50% 손절 / -10%▶30% 손절 / -15%▶20% 손절</t>
        </is>
      </c>
      <c r="G1217" s="19" t="inlineStr">
        <is>
          <t>2026-01-02</t>
        </is>
      </c>
      <c r="H1217" s="19" t="inlineStr">
        <is>
          <t>2026-06-08</t>
        </is>
      </c>
      <c r="I1217" s="19" t="inlineStr">
        <is>
          <t>예</t>
        </is>
      </c>
      <c r="J1217" s="19" t="n">
        <v>0.0005</v>
      </c>
      <c r="K1217" s="19" t="n">
        <v>0.0025</v>
      </c>
      <c r="L1217" s="19" t="n">
        <v>0.0007</v>
      </c>
      <c r="M1217" s="19" t="inlineStr">
        <is>
          <t>2026-03-30</t>
        </is>
      </c>
      <c r="N1217" s="19" t="n">
        <v>1543.08</v>
      </c>
      <c r="O1217" s="19" t="inlineStr">
        <is>
          <t>2026-05-15</t>
        </is>
      </c>
      <c r="P1217" s="19" t="n">
        <v>1382.03</v>
      </c>
      <c r="Q1217" s="19" t="inlineStr">
        <is>
          <t>2차 손절 도달(-10%)</t>
        </is>
      </c>
      <c r="R1217" s="19" t="n">
        <v>52</v>
      </c>
      <c r="S1217" s="19" t="n">
        <v>35</v>
      </c>
      <c r="T1217" s="19" t="n">
        <v>-10.44</v>
      </c>
      <c r="U1217" s="19" t="n">
        <v>-10.71</v>
      </c>
      <c r="V1217" s="19" t="n">
        <v>220</v>
      </c>
    </row>
    <row r="1218">
      <c r="A1218" s="19" t="inlineStr">
        <is>
          <t>팸텍</t>
        </is>
      </c>
      <c r="B1218" s="19" t="inlineStr">
        <is>
          <t>271830</t>
        </is>
      </c>
      <c r="C1218" s="19" t="inlineStr">
        <is>
          <t>[중기추세]</t>
        </is>
      </c>
      <c r="D1218" s="19" t="inlineStr">
        <is>
          <t>[변동성허용]</t>
        </is>
      </c>
      <c r="E1218" s="19" t="inlineStr">
        <is>
          <t>+10%▶50% 익절 / +20%▶30% 익절 / +30%▶20% 익절</t>
        </is>
      </c>
      <c r="F1218" s="19" t="inlineStr">
        <is>
          <t>-5%▶50% 손절 / -10%▶30% 손절 / -15%▶20% 손절</t>
        </is>
      </c>
      <c r="G1218" s="19" t="inlineStr">
        <is>
          <t>2026-01-02</t>
        </is>
      </c>
      <c r="H1218" s="19" t="inlineStr">
        <is>
          <t>2026-06-08</t>
        </is>
      </c>
      <c r="I1218" s="19" t="inlineStr">
        <is>
          <t>예</t>
        </is>
      </c>
      <c r="J1218" s="19" t="n">
        <v>0.0005</v>
      </c>
      <c r="K1218" s="19" t="n">
        <v>0.0025</v>
      </c>
      <c r="L1218" s="19" t="n">
        <v>0.0007</v>
      </c>
      <c r="M1218" s="19" t="inlineStr">
        <is>
          <t>2026-03-30</t>
        </is>
      </c>
      <c r="N1218" s="19" t="n">
        <v>1543.08</v>
      </c>
      <c r="O1218" s="19" t="inlineStr">
        <is>
          <t>2026-05-18</t>
        </is>
      </c>
      <c r="P1218" s="19" t="n">
        <v>1293.09</v>
      </c>
      <c r="Q1218" s="19" t="inlineStr">
        <is>
          <t>최종 손절 도달(-15%)</t>
        </is>
      </c>
      <c r="R1218" s="19" t="n">
        <v>35</v>
      </c>
      <c r="S1218" s="19" t="n">
        <v>0</v>
      </c>
      <c r="T1218" s="19" t="n">
        <v>-16.2</v>
      </c>
      <c r="U1218" s="19" t="n">
        <v>-16.45</v>
      </c>
      <c r="V1218" s="19" t="n">
        <v>140</v>
      </c>
    </row>
    <row r="1219">
      <c r="A1219" s="19" t="inlineStr">
        <is>
          <t>팸텍</t>
        </is>
      </c>
      <c r="B1219" s="19" t="inlineStr">
        <is>
          <t>271830</t>
        </is>
      </c>
      <c r="C1219" s="19" t="inlineStr">
        <is>
          <t>[중기추세]</t>
        </is>
      </c>
      <c r="D1219" s="19" t="inlineStr">
        <is>
          <t>[버티기형]</t>
        </is>
      </c>
      <c r="E1219" s="19" t="inlineStr">
        <is>
          <t>+10%▶50% 익절 / +20%▶30% 익절 / +30%▶20% 익절</t>
        </is>
      </c>
      <c r="F1219" s="19" t="inlineStr">
        <is>
          <t>-5%▶40% 손절 / -15%▶30% 손절 / -20%▶30% 손절</t>
        </is>
      </c>
      <c r="G1219" s="19" t="inlineStr">
        <is>
          <t>2026-01-02</t>
        </is>
      </c>
      <c r="H1219" s="19" t="inlineStr">
        <is>
          <t>2026-06-08</t>
        </is>
      </c>
      <c r="I1219" s="19" t="inlineStr">
        <is>
          <t>예</t>
        </is>
      </c>
      <c r="J1219" s="19" t="n">
        <v>0.0005</v>
      </c>
      <c r="K1219" s="19" t="n">
        <v>0.0025</v>
      </c>
      <c r="L1219" s="19" t="n">
        <v>0.0007</v>
      </c>
      <c r="M1219" s="19" t="inlineStr">
        <is>
          <t>2026-02-02</t>
        </is>
      </c>
      <c r="N1219" s="19" t="n">
        <v>1701.19</v>
      </c>
      <c r="O1219" s="19" t="inlineStr">
        <is>
          <t>2026-02-05</t>
        </is>
      </c>
      <c r="P1219" s="19" t="n">
        <v>1603.88</v>
      </c>
      <c r="Q1219" s="19" t="inlineStr">
        <is>
          <t>1차 손절 도달(-5%)</t>
        </is>
      </c>
      <c r="R1219" s="19" t="n">
        <v>70</v>
      </c>
      <c r="S1219" s="19" t="n">
        <v>106</v>
      </c>
      <c r="T1219" s="19" t="n">
        <v>-5.72</v>
      </c>
      <c r="U1219" s="19" t="n">
        <v>-6</v>
      </c>
      <c r="V1219" s="19" t="n">
        <v>340</v>
      </c>
    </row>
    <row r="1220">
      <c r="A1220" s="19" t="inlineStr">
        <is>
          <t>팸텍</t>
        </is>
      </c>
      <c r="B1220" s="19" t="inlineStr">
        <is>
          <t>271830</t>
        </is>
      </c>
      <c r="C1220" s="19" t="inlineStr">
        <is>
          <t>[중기추세]</t>
        </is>
      </c>
      <c r="D1220" s="19" t="inlineStr">
        <is>
          <t>[버티기형]</t>
        </is>
      </c>
      <c r="E1220" s="19" t="inlineStr">
        <is>
          <t>+10%▶50% 익절 / +20%▶30% 익절 / +30%▶20% 익절</t>
        </is>
      </c>
      <c r="F1220" s="19" t="inlineStr">
        <is>
          <t>-5%▶40% 손절 / -15%▶30% 손절 / -20%▶30% 손절</t>
        </is>
      </c>
      <c r="G1220" s="19" t="inlineStr">
        <is>
          <t>2026-01-02</t>
        </is>
      </c>
      <c r="H1220" s="19" t="inlineStr">
        <is>
          <t>2026-06-08</t>
        </is>
      </c>
      <c r="I1220" s="19" t="inlineStr">
        <is>
          <t>예</t>
        </is>
      </c>
      <c r="J1220" s="19" t="n">
        <v>0.0005</v>
      </c>
      <c r="K1220" s="19" t="n">
        <v>0.0025</v>
      </c>
      <c r="L1220" s="19" t="n">
        <v>0.0007</v>
      </c>
      <c r="M1220" s="19" t="inlineStr">
        <is>
          <t>2026-02-02</t>
        </is>
      </c>
      <c r="N1220" s="19" t="n">
        <v>1701.19</v>
      </c>
      <c r="O1220" s="19" t="inlineStr">
        <is>
          <t>2026-03-04</t>
        </is>
      </c>
      <c r="P1220" s="19" t="n">
        <v>1369.04</v>
      </c>
      <c r="Q1220" s="19" t="inlineStr">
        <is>
          <t>2차 손절 도달(-15%)</t>
        </is>
      </c>
      <c r="R1220" s="19" t="n">
        <v>52</v>
      </c>
      <c r="S1220" s="19" t="n">
        <v>54</v>
      </c>
      <c r="T1220" s="19" t="n">
        <v>-19.52</v>
      </c>
      <c r="U1220" s="19" t="n">
        <v>-19.77</v>
      </c>
      <c r="V1220" s="19" t="n">
        <v>222</v>
      </c>
    </row>
    <row r="1221">
      <c r="A1221" s="19" t="inlineStr">
        <is>
          <t>팸텍</t>
        </is>
      </c>
      <c r="B1221" s="19" t="inlineStr">
        <is>
          <t>271830</t>
        </is>
      </c>
      <c r="C1221" s="19" t="inlineStr">
        <is>
          <t>[중기추세]</t>
        </is>
      </c>
      <c r="D1221" s="19" t="inlineStr">
        <is>
          <t>[버티기형]</t>
        </is>
      </c>
      <c r="E1221" s="19" t="inlineStr">
        <is>
          <t>+10%▶50% 익절 / +20%▶30% 익절 / +30%▶20% 익절</t>
        </is>
      </c>
      <c r="F1221" s="19" t="inlineStr">
        <is>
          <t>-5%▶40% 손절 / -15%▶30% 손절 / -20%▶30% 손절</t>
        </is>
      </c>
      <c r="G1221" s="19" t="inlineStr">
        <is>
          <t>2026-01-02</t>
        </is>
      </c>
      <c r="H1221" s="19" t="inlineStr">
        <is>
          <t>2026-06-08</t>
        </is>
      </c>
      <c r="I1221" s="19" t="inlineStr">
        <is>
          <t>예</t>
        </is>
      </c>
      <c r="J1221" s="19" t="n">
        <v>0.0005</v>
      </c>
      <c r="K1221" s="19" t="n">
        <v>0.0025</v>
      </c>
      <c r="L1221" s="19" t="n">
        <v>0.0007</v>
      </c>
      <c r="M1221" s="19" t="inlineStr">
        <is>
          <t>2026-02-02</t>
        </is>
      </c>
      <c r="N1221" s="19" t="n">
        <v>1701.19</v>
      </c>
      <c r="O1221" s="19" t="inlineStr">
        <is>
          <t>2026-05-18</t>
        </is>
      </c>
      <c r="P1221" s="19" t="n">
        <v>1293.09</v>
      </c>
      <c r="Q1221" s="19" t="inlineStr">
        <is>
          <t>최종 손절 도달(-20%)</t>
        </is>
      </c>
      <c r="R1221" s="19" t="n">
        <v>54</v>
      </c>
      <c r="S1221" s="19" t="n">
        <v>0</v>
      </c>
      <c r="T1221" s="19" t="n">
        <v>-23.99</v>
      </c>
      <c r="U1221" s="19" t="n">
        <v>-24.22</v>
      </c>
      <c r="V1221" s="19" t="n">
        <v>220</v>
      </c>
    </row>
    <row r="1222">
      <c r="A1222" s="19" t="inlineStr">
        <is>
          <t>팸텍</t>
        </is>
      </c>
      <c r="B1222" s="19" t="inlineStr">
        <is>
          <t>271830</t>
        </is>
      </c>
      <c r="C1222" s="19" t="inlineStr">
        <is>
          <t>[수익극대화]</t>
        </is>
      </c>
      <c r="D1222" s="19" t="inlineStr">
        <is>
          <t>[칼손절]</t>
        </is>
      </c>
      <c r="E1222" s="19" t="inlineStr">
        <is>
          <t>+10%▶40% 익절 / +20%▶30% 익절 / +40%▶30% 익절</t>
        </is>
      </c>
      <c r="F1222" s="19" t="inlineStr">
        <is>
          <t>-2%▶80% 손절 / -4%▶10% 손절 / -6%▶10% 손절</t>
        </is>
      </c>
      <c r="G1222" s="19" t="inlineStr">
        <is>
          <t>2026-01-02</t>
        </is>
      </c>
      <c r="H1222" s="19" t="inlineStr">
        <is>
          <t>2026-06-08</t>
        </is>
      </c>
      <c r="I1222" s="19" t="inlineStr">
        <is>
          <t>예</t>
        </is>
      </c>
      <c r="J1222" s="19" t="n">
        <v>0.0005</v>
      </c>
      <c r="K1222" s="19" t="n">
        <v>0.0025</v>
      </c>
      <c r="L1222" s="19" t="n">
        <v>0.0007</v>
      </c>
      <c r="M1222" s="19" t="inlineStr">
        <is>
          <t>2026-02-02</t>
        </is>
      </c>
      <c r="N1222" s="19" t="n">
        <v>1701.19</v>
      </c>
      <c r="O1222" s="19" t="inlineStr">
        <is>
          <t>2026-02-04</t>
        </is>
      </c>
      <c r="P1222" s="19" t="n">
        <v>1651.84</v>
      </c>
      <c r="Q1222" s="19" t="inlineStr">
        <is>
          <t>1차 손절 도달(-2%)</t>
        </is>
      </c>
      <c r="R1222" s="19" t="n">
        <v>140</v>
      </c>
      <c r="S1222" s="19" t="n">
        <v>36</v>
      </c>
      <c r="T1222" s="19" t="n">
        <v>-2.9</v>
      </c>
      <c r="U1222" s="19" t="n">
        <v>-3.19</v>
      </c>
      <c r="V1222" s="19" t="n">
        <v>697</v>
      </c>
    </row>
    <row r="1223">
      <c r="A1223" s="19" t="inlineStr">
        <is>
          <t>팸텍</t>
        </is>
      </c>
      <c r="B1223" s="19" t="inlineStr">
        <is>
          <t>271830</t>
        </is>
      </c>
      <c r="C1223" s="19" t="inlineStr">
        <is>
          <t>[수익극대화]</t>
        </is>
      </c>
      <c r="D1223" s="19" t="inlineStr">
        <is>
          <t>[칼손절]</t>
        </is>
      </c>
      <c r="E1223" s="19" t="inlineStr">
        <is>
          <t>+10%▶40% 익절 / +20%▶30% 익절 / +40%▶30% 익절</t>
        </is>
      </c>
      <c r="F1223" s="19" t="inlineStr">
        <is>
          <t>-2%▶80% 손절 / -4%▶10% 손절 / -6%▶10% 손절</t>
        </is>
      </c>
      <c r="G1223" s="19" t="inlineStr">
        <is>
          <t>2026-01-02</t>
        </is>
      </c>
      <c r="H1223" s="19" t="inlineStr">
        <is>
          <t>2026-06-08</t>
        </is>
      </c>
      <c r="I1223" s="19" t="inlineStr">
        <is>
          <t>예</t>
        </is>
      </c>
      <c r="J1223" s="19" t="n">
        <v>0.0005</v>
      </c>
      <c r="K1223" s="19" t="n">
        <v>0.0025</v>
      </c>
      <c r="L1223" s="19" t="n">
        <v>0.0007</v>
      </c>
      <c r="M1223" s="19" t="inlineStr">
        <is>
          <t>2026-02-02</t>
        </is>
      </c>
      <c r="N1223" s="19" t="n">
        <v>1701.19</v>
      </c>
      <c r="O1223" s="19" t="inlineStr">
        <is>
          <t>2026-02-05</t>
        </is>
      </c>
      <c r="P1223" s="19" t="n">
        <v>1603.88</v>
      </c>
      <c r="Q1223" s="19" t="inlineStr">
        <is>
          <t>2차 손절 도달(-4%)</t>
        </is>
      </c>
      <c r="R1223" s="19" t="n">
        <v>17</v>
      </c>
      <c r="S1223" s="19" t="n">
        <v>19</v>
      </c>
      <c r="T1223" s="19" t="n">
        <v>-5.72</v>
      </c>
      <c r="U1223" s="19" t="n">
        <v>-6</v>
      </c>
      <c r="V1223" s="19" t="n">
        <v>83</v>
      </c>
    </row>
    <row r="1224">
      <c r="A1224" s="19" t="inlineStr">
        <is>
          <t>팸텍</t>
        </is>
      </c>
      <c r="B1224" s="19" t="inlineStr">
        <is>
          <t>271830</t>
        </is>
      </c>
      <c r="C1224" s="19" t="inlineStr">
        <is>
          <t>[수익극대화]</t>
        </is>
      </c>
      <c r="D1224" s="19" t="inlineStr">
        <is>
          <t>[칼손절]</t>
        </is>
      </c>
      <c r="E1224" s="19" t="inlineStr">
        <is>
          <t>+10%▶40% 익절 / +20%▶30% 익절 / +40%▶30% 익절</t>
        </is>
      </c>
      <c r="F1224" s="19" t="inlineStr">
        <is>
          <t>-2%▶80% 손절 / -4%▶10% 손절 / -6%▶10% 손절</t>
        </is>
      </c>
      <c r="G1224" s="19" t="inlineStr">
        <is>
          <t>2026-01-02</t>
        </is>
      </c>
      <c r="H1224" s="19" t="inlineStr">
        <is>
          <t>2026-06-08</t>
        </is>
      </c>
      <c r="I1224" s="19" t="inlineStr">
        <is>
          <t>예</t>
        </is>
      </c>
      <c r="J1224" s="19" t="n">
        <v>0.0005</v>
      </c>
      <c r="K1224" s="19" t="n">
        <v>0.0025</v>
      </c>
      <c r="L1224" s="19" t="n">
        <v>0.0007</v>
      </c>
      <c r="M1224" s="19" t="inlineStr">
        <is>
          <t>2026-02-02</t>
        </is>
      </c>
      <c r="N1224" s="19" t="n">
        <v>1701.19</v>
      </c>
      <c r="O1224" s="19" t="inlineStr">
        <is>
          <t>2026-03-03</t>
        </is>
      </c>
      <c r="P1224" s="19" t="n">
        <v>1528.93</v>
      </c>
      <c r="Q1224" s="19" t="inlineStr">
        <is>
          <t>최종 손절 도달(-6%)</t>
        </is>
      </c>
      <c r="R1224" s="19" t="n">
        <v>19</v>
      </c>
      <c r="S1224" s="19" t="n">
        <v>0</v>
      </c>
      <c r="T1224" s="19" t="n">
        <v>-10.13</v>
      </c>
      <c r="U1224" s="19" t="n">
        <v>-10.4</v>
      </c>
      <c r="V1224" s="19" t="n">
        <v>89</v>
      </c>
    </row>
    <row r="1225">
      <c r="A1225" s="19" t="inlineStr">
        <is>
          <t>팸텍</t>
        </is>
      </c>
      <c r="B1225" s="19" t="inlineStr">
        <is>
          <t>271830</t>
        </is>
      </c>
      <c r="C1225" s="19" t="inlineStr">
        <is>
          <t>[수익극대화]</t>
        </is>
      </c>
      <c r="D1225" s="19" t="inlineStr">
        <is>
          <t>[칼손절]</t>
        </is>
      </c>
      <c r="E1225" s="19" t="inlineStr">
        <is>
          <t>+10%▶40% 익절 / +20%▶30% 익절 / +40%▶30% 익절</t>
        </is>
      </c>
      <c r="F1225" s="19" t="inlineStr">
        <is>
          <t>-2%▶80% 손절 / -4%▶10% 손절 / -6%▶10% 손절</t>
        </is>
      </c>
      <c r="G1225" s="19" t="inlineStr">
        <is>
          <t>2026-01-02</t>
        </is>
      </c>
      <c r="H1225" s="19" t="inlineStr">
        <is>
          <t>2026-06-08</t>
        </is>
      </c>
      <c r="I1225" s="19" t="inlineStr">
        <is>
          <t>예</t>
        </is>
      </c>
      <c r="J1225" s="19" t="n">
        <v>0.0005</v>
      </c>
      <c r="K1225" s="19" t="n">
        <v>0.0025</v>
      </c>
      <c r="L1225" s="19" t="n">
        <v>0.0007</v>
      </c>
      <c r="M1225" s="19" t="inlineStr">
        <is>
          <t>2026-03-03</t>
        </is>
      </c>
      <c r="N1225" s="19" t="n">
        <v>1531.07</v>
      </c>
      <c r="O1225" s="19" t="inlineStr">
        <is>
          <t>2026-03-04</t>
        </is>
      </c>
      <c r="P1225" s="19" t="n">
        <v>1369.04</v>
      </c>
      <c r="Q1225" s="19" t="inlineStr">
        <is>
          <t>최종 손절 도달(-6%)</t>
        </is>
      </c>
      <c r="R1225" s="19" t="n">
        <v>187</v>
      </c>
      <c r="S1225" s="19" t="n">
        <v>0</v>
      </c>
      <c r="T1225" s="19" t="n">
        <v>-10.58</v>
      </c>
      <c r="U1225" s="19" t="n">
        <v>-10.85</v>
      </c>
      <c r="V1225" s="19" t="n">
        <v>783</v>
      </c>
    </row>
    <row r="1226">
      <c r="A1226" s="19" t="inlineStr">
        <is>
          <t>팸텍</t>
        </is>
      </c>
      <c r="B1226" s="19" t="inlineStr">
        <is>
          <t>271830</t>
        </is>
      </c>
      <c r="C1226" s="19" t="inlineStr">
        <is>
          <t>[수익극대화]</t>
        </is>
      </c>
      <c r="D1226" s="19" t="inlineStr">
        <is>
          <t>[칼손절]</t>
        </is>
      </c>
      <c r="E1226" s="19" t="inlineStr">
        <is>
          <t>+10%▶40% 익절 / +20%▶30% 익절 / +40%▶30% 익절</t>
        </is>
      </c>
      <c r="F1226" s="19" t="inlineStr">
        <is>
          <t>-2%▶80% 손절 / -4%▶10% 손절 / -6%▶10% 손절</t>
        </is>
      </c>
      <c r="G1226" s="19" t="inlineStr">
        <is>
          <t>2026-01-02</t>
        </is>
      </c>
      <c r="H1226" s="19" t="inlineStr">
        <is>
          <t>2026-06-08</t>
        </is>
      </c>
      <c r="I1226" s="19" t="inlineStr">
        <is>
          <t>예</t>
        </is>
      </c>
      <c r="J1226" s="19" t="n">
        <v>0.0005</v>
      </c>
      <c r="K1226" s="19" t="n">
        <v>0.0025</v>
      </c>
      <c r="L1226" s="19" t="n">
        <v>0.0007</v>
      </c>
      <c r="M1226" s="19" t="inlineStr">
        <is>
          <t>2026-03-30</t>
        </is>
      </c>
      <c r="N1226" s="19" t="n">
        <v>1543.08</v>
      </c>
      <c r="O1226" s="19" t="inlineStr">
        <is>
          <t>2026-03-31</t>
        </is>
      </c>
      <c r="P1226" s="19" t="n">
        <v>1479.96</v>
      </c>
      <c r="Q1226" s="19" t="inlineStr">
        <is>
          <t>2차 손절 도달(-4%)</t>
        </is>
      </c>
      <c r="R1226" s="19" t="n">
        <v>16</v>
      </c>
      <c r="S1226" s="19" t="n">
        <v>149</v>
      </c>
      <c r="T1226" s="19" t="n">
        <v>-4.09</v>
      </c>
      <c r="U1226" s="19" t="n">
        <v>-4.38</v>
      </c>
      <c r="V1226" s="19" t="n">
        <v>72</v>
      </c>
    </row>
    <row r="1227">
      <c r="A1227" s="19" t="inlineStr">
        <is>
          <t>팸텍</t>
        </is>
      </c>
      <c r="B1227" s="19" t="inlineStr">
        <is>
          <t>271830</t>
        </is>
      </c>
      <c r="C1227" s="19" t="inlineStr">
        <is>
          <t>[수익극대화]</t>
        </is>
      </c>
      <c r="D1227" s="19" t="inlineStr">
        <is>
          <t>[칼손절]</t>
        </is>
      </c>
      <c r="E1227" s="19" t="inlineStr">
        <is>
          <t>+10%▶40% 익절 / +20%▶30% 익절 / +40%▶30% 익절</t>
        </is>
      </c>
      <c r="F1227" s="19" t="inlineStr">
        <is>
          <t>-2%▶80% 손절 / -4%▶10% 손절 / -6%▶10% 손절</t>
        </is>
      </c>
      <c r="G1227" s="19" t="inlineStr">
        <is>
          <t>2026-01-02</t>
        </is>
      </c>
      <c r="H1227" s="19" t="inlineStr">
        <is>
          <t>2026-06-08</t>
        </is>
      </c>
      <c r="I1227" s="19" t="inlineStr">
        <is>
          <t>예</t>
        </is>
      </c>
      <c r="J1227" s="19" t="n">
        <v>0.0005</v>
      </c>
      <c r="K1227" s="19" t="n">
        <v>0.0025</v>
      </c>
      <c r="L1227" s="19" t="n">
        <v>0.0007</v>
      </c>
      <c r="M1227" s="19" t="inlineStr">
        <is>
          <t>2026-03-30</t>
        </is>
      </c>
      <c r="N1227" s="19" t="n">
        <v>1543.08</v>
      </c>
      <c r="O1227" s="19" t="inlineStr">
        <is>
          <t>2026-04-03</t>
        </is>
      </c>
      <c r="P1227" s="19" t="n">
        <v>1441.99</v>
      </c>
      <c r="Q1227" s="19" t="inlineStr">
        <is>
          <t>최종 손절 도달(-6%)</t>
        </is>
      </c>
      <c r="R1227" s="19" t="n">
        <v>149</v>
      </c>
      <c r="S1227" s="19" t="n">
        <v>0</v>
      </c>
      <c r="T1227" s="19" t="n">
        <v>-6.55</v>
      </c>
      <c r="U1227" s="19" t="n">
        <v>-6.83</v>
      </c>
      <c r="V1227" s="19" t="n">
        <v>652</v>
      </c>
    </row>
    <row r="1228">
      <c r="A1228" s="19" t="inlineStr">
        <is>
          <t>팸텍</t>
        </is>
      </c>
      <c r="B1228" s="19" t="inlineStr">
        <is>
          <t>271830</t>
        </is>
      </c>
      <c r="C1228" s="19" t="inlineStr">
        <is>
          <t>[수익극대화]</t>
        </is>
      </c>
      <c r="D1228" s="19" t="inlineStr">
        <is>
          <t>[정석방어]</t>
        </is>
      </c>
      <c r="E1228" s="19" t="inlineStr">
        <is>
          <t>+10%▶40% 익절 / +20%▶30% 익절 / +40%▶30% 익절</t>
        </is>
      </c>
      <c r="F1228" s="19" t="inlineStr">
        <is>
          <t>-3%▶70% 손절 / -5%▶20% 손절 / -10%▶10% 손절</t>
        </is>
      </c>
      <c r="G1228" s="19" t="inlineStr">
        <is>
          <t>2026-01-02</t>
        </is>
      </c>
      <c r="H1228" s="19" t="inlineStr">
        <is>
          <t>2026-06-08</t>
        </is>
      </c>
      <c r="I1228" s="19" t="inlineStr">
        <is>
          <t>예</t>
        </is>
      </c>
      <c r="J1228" s="19" t="n">
        <v>0.0005</v>
      </c>
      <c r="K1228" s="19" t="n">
        <v>0.0025</v>
      </c>
      <c r="L1228" s="19" t="n">
        <v>0.0007</v>
      </c>
      <c r="M1228" s="19" t="inlineStr">
        <is>
          <t>2026-02-02</t>
        </is>
      </c>
      <c r="N1228" s="19" t="n">
        <v>1701.19</v>
      </c>
      <c r="O1228" s="19" t="inlineStr">
        <is>
          <t>2026-02-05</t>
        </is>
      </c>
      <c r="P1228" s="19" t="n">
        <v>1603.88</v>
      </c>
      <c r="Q1228" s="19" t="inlineStr">
        <is>
          <t>2차 손절 도달(-5%)</t>
        </is>
      </c>
      <c r="R1228" s="19" t="n">
        <v>35</v>
      </c>
      <c r="S1228" s="19" t="n">
        <v>141</v>
      </c>
      <c r="T1228" s="19" t="n">
        <v>-5.72</v>
      </c>
      <c r="U1228" s="19" t="n">
        <v>-6</v>
      </c>
      <c r="V1228" s="19" t="n">
        <v>170</v>
      </c>
    </row>
    <row r="1229">
      <c r="A1229" s="19" t="inlineStr">
        <is>
          <t>팸텍</t>
        </is>
      </c>
      <c r="B1229" s="19" t="inlineStr">
        <is>
          <t>271830</t>
        </is>
      </c>
      <c r="C1229" s="19" t="inlineStr">
        <is>
          <t>[수익극대화]</t>
        </is>
      </c>
      <c r="D1229" s="19" t="inlineStr">
        <is>
          <t>[정석방어]</t>
        </is>
      </c>
      <c r="E1229" s="19" t="inlineStr">
        <is>
          <t>+10%▶40% 익절 / +20%▶30% 익절 / +40%▶30% 익절</t>
        </is>
      </c>
      <c r="F1229" s="19" t="inlineStr">
        <is>
          <t>-3%▶70% 손절 / -5%▶20% 손절 / -10%▶10% 손절</t>
        </is>
      </c>
      <c r="G1229" s="19" t="inlineStr">
        <is>
          <t>2026-01-02</t>
        </is>
      </c>
      <c r="H1229" s="19" t="inlineStr">
        <is>
          <t>2026-06-08</t>
        </is>
      </c>
      <c r="I1229" s="19" t="inlineStr">
        <is>
          <t>예</t>
        </is>
      </c>
      <c r="J1229" s="19" t="n">
        <v>0.0005</v>
      </c>
      <c r="K1229" s="19" t="n">
        <v>0.0025</v>
      </c>
      <c r="L1229" s="19" t="n">
        <v>0.0007</v>
      </c>
      <c r="M1229" s="19" t="inlineStr">
        <is>
          <t>2026-02-02</t>
        </is>
      </c>
      <c r="N1229" s="19" t="n">
        <v>1701.19</v>
      </c>
      <c r="O1229" s="19" t="inlineStr">
        <is>
          <t>2026-03-03</t>
        </is>
      </c>
      <c r="P1229" s="19" t="n">
        <v>1528.93</v>
      </c>
      <c r="Q1229" s="19" t="inlineStr">
        <is>
          <t>최종 손절 도달(-10%)</t>
        </is>
      </c>
      <c r="R1229" s="19" t="n">
        <v>141</v>
      </c>
      <c r="S1229" s="19" t="n">
        <v>0</v>
      </c>
      <c r="T1229" s="19" t="n">
        <v>-10.13</v>
      </c>
      <c r="U1229" s="19" t="n">
        <v>-10.4</v>
      </c>
      <c r="V1229" s="19" t="n">
        <v>659</v>
      </c>
    </row>
    <row r="1230">
      <c r="A1230" s="19" t="inlineStr">
        <is>
          <t>팸텍</t>
        </is>
      </c>
      <c r="B1230" s="19" t="inlineStr">
        <is>
          <t>271830</t>
        </is>
      </c>
      <c r="C1230" s="19" t="inlineStr">
        <is>
          <t>[수익극대화]</t>
        </is>
      </c>
      <c r="D1230" s="19" t="inlineStr">
        <is>
          <t>[정석방어]</t>
        </is>
      </c>
      <c r="E1230" s="19" t="inlineStr">
        <is>
          <t>+10%▶40% 익절 / +20%▶30% 익절 / +40%▶30% 익절</t>
        </is>
      </c>
      <c r="F1230" s="19" t="inlineStr">
        <is>
          <t>-3%▶70% 손절 / -5%▶20% 손절 / -10%▶10% 손절</t>
        </is>
      </c>
      <c r="G1230" s="19" t="inlineStr">
        <is>
          <t>2026-01-02</t>
        </is>
      </c>
      <c r="H1230" s="19" t="inlineStr">
        <is>
          <t>2026-06-08</t>
        </is>
      </c>
      <c r="I1230" s="19" t="inlineStr">
        <is>
          <t>예</t>
        </is>
      </c>
      <c r="J1230" s="19" t="n">
        <v>0.0005</v>
      </c>
      <c r="K1230" s="19" t="n">
        <v>0.0025</v>
      </c>
      <c r="L1230" s="19" t="n">
        <v>0.0007</v>
      </c>
      <c r="M1230" s="19" t="inlineStr">
        <is>
          <t>2026-03-03</t>
        </is>
      </c>
      <c r="N1230" s="19" t="n">
        <v>1531.07</v>
      </c>
      <c r="O1230" s="19" t="inlineStr">
        <is>
          <t>2026-03-04</t>
        </is>
      </c>
      <c r="P1230" s="19" t="n">
        <v>1369.04</v>
      </c>
      <c r="Q1230" s="19" t="inlineStr">
        <is>
          <t>최종 손절 도달(-10%)</t>
        </is>
      </c>
      <c r="R1230" s="19" t="n">
        <v>177</v>
      </c>
      <c r="S1230" s="19" t="n">
        <v>0</v>
      </c>
      <c r="T1230" s="19" t="n">
        <v>-10.58</v>
      </c>
      <c r="U1230" s="19" t="n">
        <v>-10.85</v>
      </c>
      <c r="V1230" s="19" t="n">
        <v>741</v>
      </c>
    </row>
    <row r="1231">
      <c r="A1231" s="19" t="inlineStr">
        <is>
          <t>팸텍</t>
        </is>
      </c>
      <c r="B1231" s="19" t="inlineStr">
        <is>
          <t>271830</t>
        </is>
      </c>
      <c r="C1231" s="19" t="inlineStr">
        <is>
          <t>[수익극대화]</t>
        </is>
      </c>
      <c r="D1231" s="19" t="inlineStr">
        <is>
          <t>[정석방어]</t>
        </is>
      </c>
      <c r="E1231" s="19" t="inlineStr">
        <is>
          <t>+10%▶40% 익절 / +20%▶30% 익절 / +40%▶30% 익절</t>
        </is>
      </c>
      <c r="F1231" s="19" t="inlineStr">
        <is>
          <t>-3%▶70% 손절 / -5%▶20% 손절 / -10%▶10% 손절</t>
        </is>
      </c>
      <c r="G1231" s="19" t="inlineStr">
        <is>
          <t>2026-01-02</t>
        </is>
      </c>
      <c r="H1231" s="19" t="inlineStr">
        <is>
          <t>2026-06-08</t>
        </is>
      </c>
      <c r="I1231" s="19" t="inlineStr">
        <is>
          <t>예</t>
        </is>
      </c>
      <c r="J1231" s="19" t="n">
        <v>0.0005</v>
      </c>
      <c r="K1231" s="19" t="n">
        <v>0.0025</v>
      </c>
      <c r="L1231" s="19" t="n">
        <v>0.0007</v>
      </c>
      <c r="M1231" s="19" t="inlineStr">
        <is>
          <t>2026-03-30</t>
        </is>
      </c>
      <c r="N1231" s="19" t="n">
        <v>1543.08</v>
      </c>
      <c r="O1231" s="19" t="inlineStr">
        <is>
          <t>2026-03-31</t>
        </is>
      </c>
      <c r="P1231" s="19" t="n">
        <v>1479.96</v>
      </c>
      <c r="Q1231" s="19" t="inlineStr">
        <is>
          <t>1차 손절 도달(-3%)</t>
        </is>
      </c>
      <c r="R1231" s="19" t="n">
        <v>109</v>
      </c>
      <c r="S1231" s="19" t="n">
        <v>47</v>
      </c>
      <c r="T1231" s="19" t="n">
        <v>-4.09</v>
      </c>
      <c r="U1231" s="19" t="n">
        <v>-4.38</v>
      </c>
      <c r="V1231" s="19" t="n">
        <v>487</v>
      </c>
    </row>
    <row r="1232">
      <c r="A1232" s="19" t="inlineStr">
        <is>
          <t>팸텍</t>
        </is>
      </c>
      <c r="B1232" s="19" t="inlineStr">
        <is>
          <t>271830</t>
        </is>
      </c>
      <c r="C1232" s="19" t="inlineStr">
        <is>
          <t>[수익극대화]</t>
        </is>
      </c>
      <c r="D1232" s="19" t="inlineStr">
        <is>
          <t>[정석방어]</t>
        </is>
      </c>
      <c r="E1232" s="19" t="inlineStr">
        <is>
          <t>+10%▶40% 익절 / +20%▶30% 익절 / +40%▶30% 익절</t>
        </is>
      </c>
      <c r="F1232" s="19" t="inlineStr">
        <is>
          <t>-3%▶70% 손절 / -5%▶20% 손절 / -10%▶10% 손절</t>
        </is>
      </c>
      <c r="G1232" s="19" t="inlineStr">
        <is>
          <t>2026-01-02</t>
        </is>
      </c>
      <c r="H1232" s="19" t="inlineStr">
        <is>
          <t>2026-06-08</t>
        </is>
      </c>
      <c r="I1232" s="19" t="inlineStr">
        <is>
          <t>예</t>
        </is>
      </c>
      <c r="J1232" s="19" t="n">
        <v>0.0005</v>
      </c>
      <c r="K1232" s="19" t="n">
        <v>0.0025</v>
      </c>
      <c r="L1232" s="19" t="n">
        <v>0.0007</v>
      </c>
      <c r="M1232" s="19" t="inlineStr">
        <is>
          <t>2026-03-30</t>
        </is>
      </c>
      <c r="N1232" s="19" t="n">
        <v>1543.08</v>
      </c>
      <c r="O1232" s="19" t="inlineStr">
        <is>
          <t>2026-04-02</t>
        </is>
      </c>
      <c r="P1232" s="19" t="n">
        <v>1461.98</v>
      </c>
      <c r="Q1232" s="19" t="inlineStr">
        <is>
          <t>2차 손절 도달(-5%)</t>
        </is>
      </c>
      <c r="R1232" s="19" t="n">
        <v>31</v>
      </c>
      <c r="S1232" s="19" t="n">
        <v>16</v>
      </c>
      <c r="T1232" s="19" t="n">
        <v>-5.26</v>
      </c>
      <c r="U1232" s="19" t="n">
        <v>-5.54</v>
      </c>
      <c r="V1232" s="19" t="n">
        <v>137</v>
      </c>
    </row>
    <row r="1233">
      <c r="A1233" s="19" t="inlineStr">
        <is>
          <t>팸텍</t>
        </is>
      </c>
      <c r="B1233" s="19" t="inlineStr">
        <is>
          <t>271830</t>
        </is>
      </c>
      <c r="C1233" s="19" t="inlineStr">
        <is>
          <t>[수익극대화]</t>
        </is>
      </c>
      <c r="D1233" s="19" t="inlineStr">
        <is>
          <t>[정석방어]</t>
        </is>
      </c>
      <c r="E1233" s="19" t="inlineStr">
        <is>
          <t>+10%▶40% 익절 / +20%▶30% 익절 / +40%▶30% 익절</t>
        </is>
      </c>
      <c r="F1233" s="19" t="inlineStr">
        <is>
          <t>-3%▶70% 손절 / -5%▶20% 손절 / -10%▶10% 손절</t>
        </is>
      </c>
      <c r="G1233" s="19" t="inlineStr">
        <is>
          <t>2026-01-02</t>
        </is>
      </c>
      <c r="H1233" s="19" t="inlineStr">
        <is>
          <t>2026-06-08</t>
        </is>
      </c>
      <c r="I1233" s="19" t="inlineStr">
        <is>
          <t>예</t>
        </is>
      </c>
      <c r="J1233" s="19" t="n">
        <v>0.0005</v>
      </c>
      <c r="K1233" s="19" t="n">
        <v>0.0025</v>
      </c>
      <c r="L1233" s="19" t="n">
        <v>0.0007</v>
      </c>
      <c r="M1233" s="19" t="inlineStr">
        <is>
          <t>2026-03-30</t>
        </is>
      </c>
      <c r="N1233" s="19" t="n">
        <v>1543.08</v>
      </c>
      <c r="O1233" s="19" t="inlineStr">
        <is>
          <t>2026-05-15</t>
        </is>
      </c>
      <c r="P1233" s="19" t="n">
        <v>1382.03</v>
      </c>
      <c r="Q1233" s="19" t="inlineStr">
        <is>
          <t>최종 손절 도달(-10%)</t>
        </is>
      </c>
      <c r="R1233" s="19" t="n">
        <v>16</v>
      </c>
      <c r="S1233" s="19" t="n">
        <v>0</v>
      </c>
      <c r="T1233" s="19" t="n">
        <v>-10.44</v>
      </c>
      <c r="U1233" s="19" t="n">
        <v>-10.71</v>
      </c>
      <c r="V1233" s="19" t="n">
        <v>68</v>
      </c>
    </row>
    <row r="1234">
      <c r="A1234" s="19" t="inlineStr">
        <is>
          <t>팸텍</t>
        </is>
      </c>
      <c r="B1234" s="19" t="inlineStr">
        <is>
          <t>271830</t>
        </is>
      </c>
      <c r="C1234" s="19" t="inlineStr">
        <is>
          <t>[수익극대화]</t>
        </is>
      </c>
      <c r="D1234" s="19" t="inlineStr">
        <is>
          <t>[변동성허용]</t>
        </is>
      </c>
      <c r="E1234" s="19" t="inlineStr">
        <is>
          <t>+10%▶40% 익절 / +20%▶30% 익절 / +40%▶30% 익절</t>
        </is>
      </c>
      <c r="F1234" s="19" t="inlineStr">
        <is>
          <t>-5%▶50% 손절 / -10%▶30% 손절 / -15%▶20% 손절</t>
        </is>
      </c>
      <c r="G1234" s="19" t="inlineStr">
        <is>
          <t>2026-01-02</t>
        </is>
      </c>
      <c r="H1234" s="19" t="inlineStr">
        <is>
          <t>2026-06-08</t>
        </is>
      </c>
      <c r="I1234" s="19" t="inlineStr">
        <is>
          <t>예</t>
        </is>
      </c>
      <c r="J1234" s="19" t="n">
        <v>0.0005</v>
      </c>
      <c r="K1234" s="19" t="n">
        <v>0.0025</v>
      </c>
      <c r="L1234" s="19" t="n">
        <v>0.0007</v>
      </c>
      <c r="M1234" s="19" t="inlineStr">
        <is>
          <t>2026-02-02</t>
        </is>
      </c>
      <c r="N1234" s="19" t="n">
        <v>1701.19</v>
      </c>
      <c r="O1234" s="19" t="inlineStr">
        <is>
          <t>2026-02-05</t>
        </is>
      </c>
      <c r="P1234" s="19" t="n">
        <v>1603.88</v>
      </c>
      <c r="Q1234" s="19" t="inlineStr">
        <is>
          <t>1차 손절 도달(-5%)</t>
        </is>
      </c>
      <c r="R1234" s="19" t="n">
        <v>88</v>
      </c>
      <c r="S1234" s="19" t="n">
        <v>88</v>
      </c>
      <c r="T1234" s="19" t="n">
        <v>-5.72</v>
      </c>
      <c r="U1234" s="19" t="n">
        <v>-6</v>
      </c>
      <c r="V1234" s="19" t="n">
        <v>428</v>
      </c>
    </row>
    <row r="1235">
      <c r="A1235" s="19" t="inlineStr">
        <is>
          <t>팸텍</t>
        </is>
      </c>
      <c r="B1235" s="19" t="inlineStr">
        <is>
          <t>271830</t>
        </is>
      </c>
      <c r="C1235" s="19" t="inlineStr">
        <is>
          <t>[수익극대화]</t>
        </is>
      </c>
      <c r="D1235" s="19" t="inlineStr">
        <is>
          <t>[변동성허용]</t>
        </is>
      </c>
      <c r="E1235" s="19" t="inlineStr">
        <is>
          <t>+10%▶40% 익절 / +20%▶30% 익절 / +40%▶30% 익절</t>
        </is>
      </c>
      <c r="F1235" s="19" t="inlineStr">
        <is>
          <t>-5%▶50% 손절 / -10%▶30% 손절 / -15%▶20% 손절</t>
        </is>
      </c>
      <c r="G1235" s="19" t="inlineStr">
        <is>
          <t>2026-01-02</t>
        </is>
      </c>
      <c r="H1235" s="19" t="inlineStr">
        <is>
          <t>2026-06-08</t>
        </is>
      </c>
      <c r="I1235" s="19" t="inlineStr">
        <is>
          <t>예</t>
        </is>
      </c>
      <c r="J1235" s="19" t="n">
        <v>0.0005</v>
      </c>
      <c r="K1235" s="19" t="n">
        <v>0.0025</v>
      </c>
      <c r="L1235" s="19" t="n">
        <v>0.0007</v>
      </c>
      <c r="M1235" s="19" t="inlineStr">
        <is>
          <t>2026-02-02</t>
        </is>
      </c>
      <c r="N1235" s="19" t="n">
        <v>1701.19</v>
      </c>
      <c r="O1235" s="19" t="inlineStr">
        <is>
          <t>2026-03-03</t>
        </is>
      </c>
      <c r="P1235" s="19" t="n">
        <v>1528.93</v>
      </c>
      <c r="Q1235" s="19" t="inlineStr">
        <is>
          <t>2차 손절 도달(-10%)</t>
        </is>
      </c>
      <c r="R1235" s="19" t="n">
        <v>52</v>
      </c>
      <c r="S1235" s="19" t="n">
        <v>36</v>
      </c>
      <c r="T1235" s="19" t="n">
        <v>-10.13</v>
      </c>
      <c r="U1235" s="19" t="n">
        <v>-10.4</v>
      </c>
      <c r="V1235" s="19" t="n">
        <v>243</v>
      </c>
    </row>
    <row r="1236">
      <c r="A1236" s="19" t="inlineStr">
        <is>
          <t>팸텍</t>
        </is>
      </c>
      <c r="B1236" s="19" t="inlineStr">
        <is>
          <t>271830</t>
        </is>
      </c>
      <c r="C1236" s="19" t="inlineStr">
        <is>
          <t>[수익극대화]</t>
        </is>
      </c>
      <c r="D1236" s="19" t="inlineStr">
        <is>
          <t>[변동성허용]</t>
        </is>
      </c>
      <c r="E1236" s="19" t="inlineStr">
        <is>
          <t>+10%▶40% 익절 / +20%▶30% 익절 / +40%▶30% 익절</t>
        </is>
      </c>
      <c r="F1236" s="19" t="inlineStr">
        <is>
          <t>-5%▶50% 손절 / -10%▶30% 손절 / -15%▶20% 손절</t>
        </is>
      </c>
      <c r="G1236" s="19" t="inlineStr">
        <is>
          <t>2026-01-02</t>
        </is>
      </c>
      <c r="H1236" s="19" t="inlineStr">
        <is>
          <t>2026-06-08</t>
        </is>
      </c>
      <c r="I1236" s="19" t="inlineStr">
        <is>
          <t>예</t>
        </is>
      </c>
      <c r="J1236" s="19" t="n">
        <v>0.0005</v>
      </c>
      <c r="K1236" s="19" t="n">
        <v>0.0025</v>
      </c>
      <c r="L1236" s="19" t="n">
        <v>0.0007</v>
      </c>
      <c r="M1236" s="19" t="inlineStr">
        <is>
          <t>2026-02-02</t>
        </is>
      </c>
      <c r="N1236" s="19" t="n">
        <v>1701.19</v>
      </c>
      <c r="O1236" s="19" t="inlineStr">
        <is>
          <t>2026-03-04</t>
        </is>
      </c>
      <c r="P1236" s="19" t="n">
        <v>1369.04</v>
      </c>
      <c r="Q1236" s="19" t="inlineStr">
        <is>
          <t>최종 손절 도달(-15%)</t>
        </is>
      </c>
      <c r="R1236" s="19" t="n">
        <v>36</v>
      </c>
      <c r="S1236" s="19" t="n">
        <v>0</v>
      </c>
      <c r="T1236" s="19" t="n">
        <v>-19.52</v>
      </c>
      <c r="U1236" s="19" t="n">
        <v>-19.77</v>
      </c>
      <c r="V1236" s="19" t="n">
        <v>154</v>
      </c>
    </row>
    <row r="1237">
      <c r="A1237" s="19" t="inlineStr">
        <is>
          <t>팸텍</t>
        </is>
      </c>
      <c r="B1237" s="19" t="inlineStr">
        <is>
          <t>271830</t>
        </is>
      </c>
      <c r="C1237" s="19" t="inlineStr">
        <is>
          <t>[수익극대화]</t>
        </is>
      </c>
      <c r="D1237" s="19" t="inlineStr">
        <is>
          <t>[변동성허용]</t>
        </is>
      </c>
      <c r="E1237" s="19" t="inlineStr">
        <is>
          <t>+10%▶40% 익절 / +20%▶30% 익절 / +40%▶30% 익절</t>
        </is>
      </c>
      <c r="F1237" s="19" t="inlineStr">
        <is>
          <t>-5%▶50% 손절 / -10%▶30% 손절 / -15%▶20% 손절</t>
        </is>
      </c>
      <c r="G1237" s="19" t="inlineStr">
        <is>
          <t>2026-01-02</t>
        </is>
      </c>
      <c r="H1237" s="19" t="inlineStr">
        <is>
          <t>2026-06-08</t>
        </is>
      </c>
      <c r="I1237" s="19" t="inlineStr">
        <is>
          <t>예</t>
        </is>
      </c>
      <c r="J1237" s="19" t="n">
        <v>0.0005</v>
      </c>
      <c r="K1237" s="19" t="n">
        <v>0.0025</v>
      </c>
      <c r="L1237" s="19" t="n">
        <v>0.0007</v>
      </c>
      <c r="M1237" s="19" t="inlineStr">
        <is>
          <t>2026-03-30</t>
        </is>
      </c>
      <c r="N1237" s="19" t="n">
        <v>1543.08</v>
      </c>
      <c r="O1237" s="19" t="inlineStr">
        <is>
          <t>2026-04-02</t>
        </is>
      </c>
      <c r="P1237" s="19" t="n">
        <v>1461.98</v>
      </c>
      <c r="Q1237" s="19" t="inlineStr">
        <is>
          <t>1차 손절 도달(-5%)</t>
        </is>
      </c>
      <c r="R1237" s="19" t="n">
        <v>87</v>
      </c>
      <c r="S1237" s="19" t="n">
        <v>87</v>
      </c>
      <c r="T1237" s="19" t="n">
        <v>-5.26</v>
      </c>
      <c r="U1237" s="19" t="n">
        <v>-5.54</v>
      </c>
      <c r="V1237" s="19" t="n">
        <v>385</v>
      </c>
    </row>
    <row r="1238">
      <c r="A1238" s="19" t="inlineStr">
        <is>
          <t>팸텍</t>
        </is>
      </c>
      <c r="B1238" s="19" t="inlineStr">
        <is>
          <t>271830</t>
        </is>
      </c>
      <c r="C1238" s="19" t="inlineStr">
        <is>
          <t>[수익극대화]</t>
        </is>
      </c>
      <c r="D1238" s="19" t="inlineStr">
        <is>
          <t>[변동성허용]</t>
        </is>
      </c>
      <c r="E1238" s="19" t="inlineStr">
        <is>
          <t>+10%▶40% 익절 / +20%▶30% 익절 / +40%▶30% 익절</t>
        </is>
      </c>
      <c r="F1238" s="19" t="inlineStr">
        <is>
          <t>-5%▶50% 손절 / -10%▶30% 손절 / -15%▶20% 손절</t>
        </is>
      </c>
      <c r="G1238" s="19" t="inlineStr">
        <is>
          <t>2026-01-02</t>
        </is>
      </c>
      <c r="H1238" s="19" t="inlineStr">
        <is>
          <t>2026-06-08</t>
        </is>
      </c>
      <c r="I1238" s="19" t="inlineStr">
        <is>
          <t>예</t>
        </is>
      </c>
      <c r="J1238" s="19" t="n">
        <v>0.0005</v>
      </c>
      <c r="K1238" s="19" t="n">
        <v>0.0025</v>
      </c>
      <c r="L1238" s="19" t="n">
        <v>0.0007</v>
      </c>
      <c r="M1238" s="19" t="inlineStr">
        <is>
          <t>2026-03-30</t>
        </is>
      </c>
      <c r="N1238" s="19" t="n">
        <v>1543.08</v>
      </c>
      <c r="O1238" s="19" t="inlineStr">
        <is>
          <t>2026-05-15</t>
        </is>
      </c>
      <c r="P1238" s="19" t="n">
        <v>1382.03</v>
      </c>
      <c r="Q1238" s="19" t="inlineStr">
        <is>
          <t>2차 손절 도달(-10%)</t>
        </is>
      </c>
      <c r="R1238" s="19" t="n">
        <v>52</v>
      </c>
      <c r="S1238" s="19" t="n">
        <v>35</v>
      </c>
      <c r="T1238" s="19" t="n">
        <v>-10.44</v>
      </c>
      <c r="U1238" s="19" t="n">
        <v>-10.71</v>
      </c>
      <c r="V1238" s="19" t="n">
        <v>220</v>
      </c>
    </row>
    <row r="1239">
      <c r="A1239" s="19" t="inlineStr">
        <is>
          <t>팸텍</t>
        </is>
      </c>
      <c r="B1239" s="19" t="inlineStr">
        <is>
          <t>271830</t>
        </is>
      </c>
      <c r="C1239" s="19" t="inlineStr">
        <is>
          <t>[수익극대화]</t>
        </is>
      </c>
      <c r="D1239" s="19" t="inlineStr">
        <is>
          <t>[변동성허용]</t>
        </is>
      </c>
      <c r="E1239" s="19" t="inlineStr">
        <is>
          <t>+10%▶40% 익절 / +20%▶30% 익절 / +40%▶30% 익절</t>
        </is>
      </c>
      <c r="F1239" s="19" t="inlineStr">
        <is>
          <t>-5%▶50% 손절 / -10%▶30% 손절 / -15%▶20% 손절</t>
        </is>
      </c>
      <c r="G1239" s="19" t="inlineStr">
        <is>
          <t>2026-01-02</t>
        </is>
      </c>
      <c r="H1239" s="19" t="inlineStr">
        <is>
          <t>2026-06-08</t>
        </is>
      </c>
      <c r="I1239" s="19" t="inlineStr">
        <is>
          <t>예</t>
        </is>
      </c>
      <c r="J1239" s="19" t="n">
        <v>0.0005</v>
      </c>
      <c r="K1239" s="19" t="n">
        <v>0.0025</v>
      </c>
      <c r="L1239" s="19" t="n">
        <v>0.0007</v>
      </c>
      <c r="M1239" s="19" t="inlineStr">
        <is>
          <t>2026-03-30</t>
        </is>
      </c>
      <c r="N1239" s="19" t="n">
        <v>1543.08</v>
      </c>
      <c r="O1239" s="19" t="inlineStr">
        <is>
          <t>2026-05-18</t>
        </is>
      </c>
      <c r="P1239" s="19" t="n">
        <v>1293.09</v>
      </c>
      <c r="Q1239" s="19" t="inlineStr">
        <is>
          <t>최종 손절 도달(-15%)</t>
        </is>
      </c>
      <c r="R1239" s="19" t="n">
        <v>35</v>
      </c>
      <c r="S1239" s="19" t="n">
        <v>0</v>
      </c>
      <c r="T1239" s="19" t="n">
        <v>-16.2</v>
      </c>
      <c r="U1239" s="19" t="n">
        <v>-16.45</v>
      </c>
      <c r="V1239" s="19" t="n">
        <v>140</v>
      </c>
    </row>
    <row r="1240">
      <c r="A1240" s="19" t="inlineStr">
        <is>
          <t>팸텍</t>
        </is>
      </c>
      <c r="B1240" s="19" t="inlineStr">
        <is>
          <t>271830</t>
        </is>
      </c>
      <c r="C1240" s="19" t="inlineStr">
        <is>
          <t>[수익극대화]</t>
        </is>
      </c>
      <c r="D1240" s="19" t="inlineStr">
        <is>
          <t>[버티기형]</t>
        </is>
      </c>
      <c r="E1240" s="19" t="inlineStr">
        <is>
          <t>+10%▶40% 익절 / +20%▶30% 익절 / +40%▶30% 익절</t>
        </is>
      </c>
      <c r="F1240" s="19" t="inlineStr">
        <is>
          <t>-5%▶40% 손절 / -15%▶30% 손절 / -20%▶30% 손절</t>
        </is>
      </c>
      <c r="G1240" s="19" t="inlineStr">
        <is>
          <t>2026-01-02</t>
        </is>
      </c>
      <c r="H1240" s="19" t="inlineStr">
        <is>
          <t>2026-06-08</t>
        </is>
      </c>
      <c r="I1240" s="19" t="inlineStr">
        <is>
          <t>예</t>
        </is>
      </c>
      <c r="J1240" s="19" t="n">
        <v>0.0005</v>
      </c>
      <c r="K1240" s="19" t="n">
        <v>0.0025</v>
      </c>
      <c r="L1240" s="19" t="n">
        <v>0.0007</v>
      </c>
      <c r="M1240" s="19" t="inlineStr">
        <is>
          <t>2026-02-02</t>
        </is>
      </c>
      <c r="N1240" s="19" t="n">
        <v>1701.19</v>
      </c>
      <c r="O1240" s="19" t="inlineStr">
        <is>
          <t>2026-02-05</t>
        </is>
      </c>
      <c r="P1240" s="19" t="n">
        <v>1603.88</v>
      </c>
      <c r="Q1240" s="19" t="inlineStr">
        <is>
          <t>1차 손절 도달(-5%)</t>
        </is>
      </c>
      <c r="R1240" s="19" t="n">
        <v>70</v>
      </c>
      <c r="S1240" s="19" t="n">
        <v>106</v>
      </c>
      <c r="T1240" s="19" t="n">
        <v>-5.72</v>
      </c>
      <c r="U1240" s="19" t="n">
        <v>-6</v>
      </c>
      <c r="V1240" s="19" t="n">
        <v>340</v>
      </c>
    </row>
    <row r="1241">
      <c r="A1241" s="19" t="inlineStr">
        <is>
          <t>팸텍</t>
        </is>
      </c>
      <c r="B1241" s="19" t="inlineStr">
        <is>
          <t>271830</t>
        </is>
      </c>
      <c r="C1241" s="19" t="inlineStr">
        <is>
          <t>[수익극대화]</t>
        </is>
      </c>
      <c r="D1241" s="19" t="inlineStr">
        <is>
          <t>[버티기형]</t>
        </is>
      </c>
      <c r="E1241" s="19" t="inlineStr">
        <is>
          <t>+10%▶40% 익절 / +20%▶30% 익절 / +40%▶30% 익절</t>
        </is>
      </c>
      <c r="F1241" s="19" t="inlineStr">
        <is>
          <t>-5%▶40% 손절 / -15%▶30% 손절 / -20%▶30% 손절</t>
        </is>
      </c>
      <c r="G1241" s="19" t="inlineStr">
        <is>
          <t>2026-01-02</t>
        </is>
      </c>
      <c r="H1241" s="19" t="inlineStr">
        <is>
          <t>2026-06-08</t>
        </is>
      </c>
      <c r="I1241" s="19" t="inlineStr">
        <is>
          <t>예</t>
        </is>
      </c>
      <c r="J1241" s="19" t="n">
        <v>0.0005</v>
      </c>
      <c r="K1241" s="19" t="n">
        <v>0.0025</v>
      </c>
      <c r="L1241" s="19" t="n">
        <v>0.0007</v>
      </c>
      <c r="M1241" s="19" t="inlineStr">
        <is>
          <t>2026-02-02</t>
        </is>
      </c>
      <c r="N1241" s="19" t="n">
        <v>1701.19</v>
      </c>
      <c r="O1241" s="19" t="inlineStr">
        <is>
          <t>2026-03-04</t>
        </is>
      </c>
      <c r="P1241" s="19" t="n">
        <v>1369.04</v>
      </c>
      <c r="Q1241" s="19" t="inlineStr">
        <is>
          <t>2차 손절 도달(-15%)</t>
        </is>
      </c>
      <c r="R1241" s="19" t="n">
        <v>52</v>
      </c>
      <c r="S1241" s="19" t="n">
        <v>54</v>
      </c>
      <c r="T1241" s="19" t="n">
        <v>-19.52</v>
      </c>
      <c r="U1241" s="19" t="n">
        <v>-19.77</v>
      </c>
      <c r="V1241" s="19" t="n">
        <v>222</v>
      </c>
    </row>
    <row r="1242">
      <c r="A1242" s="19" t="inlineStr">
        <is>
          <t>팸텍</t>
        </is>
      </c>
      <c r="B1242" s="19" t="inlineStr">
        <is>
          <t>271830</t>
        </is>
      </c>
      <c r="C1242" s="19" t="inlineStr">
        <is>
          <t>[수익극대화]</t>
        </is>
      </c>
      <c r="D1242" s="19" t="inlineStr">
        <is>
          <t>[버티기형]</t>
        </is>
      </c>
      <c r="E1242" s="19" t="inlineStr">
        <is>
          <t>+10%▶40% 익절 / +20%▶30% 익절 / +40%▶30% 익절</t>
        </is>
      </c>
      <c r="F1242" s="19" t="inlineStr">
        <is>
          <t>-5%▶40% 손절 / -15%▶30% 손절 / -20%▶30% 손절</t>
        </is>
      </c>
      <c r="G1242" s="19" t="inlineStr">
        <is>
          <t>2026-01-02</t>
        </is>
      </c>
      <c r="H1242" s="19" t="inlineStr">
        <is>
          <t>2026-06-08</t>
        </is>
      </c>
      <c r="I1242" s="19" t="inlineStr">
        <is>
          <t>예</t>
        </is>
      </c>
      <c r="J1242" s="19" t="n">
        <v>0.0005</v>
      </c>
      <c r="K1242" s="19" t="n">
        <v>0.0025</v>
      </c>
      <c r="L1242" s="19" t="n">
        <v>0.0007</v>
      </c>
      <c r="M1242" s="19" t="inlineStr">
        <is>
          <t>2026-02-02</t>
        </is>
      </c>
      <c r="N1242" s="19" t="n">
        <v>1701.19</v>
      </c>
      <c r="O1242" s="19" t="inlineStr">
        <is>
          <t>2026-05-18</t>
        </is>
      </c>
      <c r="P1242" s="19" t="n">
        <v>1293.09</v>
      </c>
      <c r="Q1242" s="19" t="inlineStr">
        <is>
          <t>최종 손절 도달(-20%)</t>
        </is>
      </c>
      <c r="R1242" s="19" t="n">
        <v>54</v>
      </c>
      <c r="S1242" s="19" t="n">
        <v>0</v>
      </c>
      <c r="T1242" s="19" t="n">
        <v>-23.99</v>
      </c>
      <c r="U1242" s="19" t="n">
        <v>-24.22</v>
      </c>
      <c r="V1242" s="19" t="n">
        <v>220</v>
      </c>
    </row>
    <row r="1243">
      <c r="A1243" s="19" t="inlineStr">
        <is>
          <t>한켐</t>
        </is>
      </c>
      <c r="B1243" s="19" t="inlineStr">
        <is>
          <t>457370</t>
        </is>
      </c>
      <c r="C1243" s="19" t="inlineStr">
        <is>
          <t>[초단타]</t>
        </is>
      </c>
      <c r="D1243" s="19" t="inlineStr">
        <is>
          <t>[칼손절]</t>
        </is>
      </c>
      <c r="E1243" s="19" t="inlineStr">
        <is>
          <t>+3%▶70% 익절 / +5%▶20% 익절 / +10%▶10% 익절</t>
        </is>
      </c>
      <c r="F1243" s="19" t="inlineStr">
        <is>
          <t>-2%▶80% 손절 / -4%▶10% 손절 / -6%▶10% 손절</t>
        </is>
      </c>
      <c r="G1243" s="19" t="inlineStr">
        <is>
          <t>2026-01-02</t>
        </is>
      </c>
      <c r="H1243" s="19" t="inlineStr">
        <is>
          <t>2026-06-08</t>
        </is>
      </c>
      <c r="I1243" s="19" t="inlineStr">
        <is>
          <t>예</t>
        </is>
      </c>
      <c r="J1243" s="19" t="n">
        <v>0.0005</v>
      </c>
      <c r="K1243" s="19" t="n">
        <v>0.0025</v>
      </c>
      <c r="L1243" s="19" t="n">
        <v>0.0007</v>
      </c>
      <c r="M1243" s="19" t="inlineStr">
        <is>
          <t>2026-01-08</t>
        </is>
      </c>
      <c r="N1243" s="19" t="n">
        <v>7465.22</v>
      </c>
      <c r="O1243" s="19" t="inlineStr">
        <is>
          <t>2026-01-12</t>
        </is>
      </c>
      <c r="P1243" s="19" t="n">
        <v>7704.6</v>
      </c>
      <c r="Q1243" s="19" t="inlineStr">
        <is>
          <t>1차 익절 도달(3%)</t>
        </is>
      </c>
      <c r="R1243" s="19" t="n">
        <v>28</v>
      </c>
      <c r="S1243" s="19" t="n">
        <v>12</v>
      </c>
      <c r="T1243" s="19" t="n">
        <v>3.21</v>
      </c>
      <c r="U1243" s="19" t="n">
        <v>2.9</v>
      </c>
      <c r="V1243" s="19" t="n">
        <v>644</v>
      </c>
    </row>
    <row r="1244">
      <c r="A1244" s="19" t="inlineStr">
        <is>
          <t>한켐</t>
        </is>
      </c>
      <c r="B1244" s="19" t="inlineStr">
        <is>
          <t>457370</t>
        </is>
      </c>
      <c r="C1244" s="19" t="inlineStr">
        <is>
          <t>[초단타]</t>
        </is>
      </c>
      <c r="D1244" s="19" t="inlineStr">
        <is>
          <t>[칼손절]</t>
        </is>
      </c>
      <c r="E1244" s="19" t="inlineStr">
        <is>
          <t>+3%▶70% 익절 / +5%▶20% 익절 / +10%▶10% 익절</t>
        </is>
      </c>
      <c r="F1244" s="19" t="inlineStr">
        <is>
          <t>-2%▶80% 손절 / -4%▶10% 손절 / -6%▶10% 손절</t>
        </is>
      </c>
      <c r="G1244" s="19" t="inlineStr">
        <is>
          <t>2026-01-02</t>
        </is>
      </c>
      <c r="H1244" s="19" t="inlineStr">
        <is>
          <t>2026-06-08</t>
        </is>
      </c>
      <c r="I1244" s="19" t="inlineStr">
        <is>
          <t>예</t>
        </is>
      </c>
      <c r="J1244" s="19" t="n">
        <v>0.0005</v>
      </c>
      <c r="K1244" s="19" t="n">
        <v>0.0025</v>
      </c>
      <c r="L1244" s="19" t="n">
        <v>0.0007</v>
      </c>
      <c r="M1244" s="19" t="inlineStr">
        <is>
          <t>2026-01-08</t>
        </is>
      </c>
      <c r="N1244" s="19" t="n">
        <v>7465.22</v>
      </c>
      <c r="O1244" s="19" t="inlineStr">
        <is>
          <t>2026-01-13</t>
        </is>
      </c>
      <c r="P1244" s="19" t="n">
        <v>9153.59</v>
      </c>
      <c r="Q1244" s="19" t="inlineStr">
        <is>
          <t>RSI 과열 부분청산</t>
        </is>
      </c>
      <c r="R1244" s="19" t="n">
        <v>10</v>
      </c>
      <c r="S1244" s="19" t="n">
        <v>2</v>
      </c>
      <c r="T1244" s="19" t="n">
        <v>22.62</v>
      </c>
      <c r="U1244" s="19" t="n">
        <v>22.25</v>
      </c>
      <c r="V1244" s="19" t="n">
        <v>266</v>
      </c>
    </row>
    <row r="1245">
      <c r="A1245" s="19" t="inlineStr">
        <is>
          <t>한켐</t>
        </is>
      </c>
      <c r="B1245" s="19" t="inlineStr">
        <is>
          <t>457370</t>
        </is>
      </c>
      <c r="C1245" s="19" t="inlineStr">
        <is>
          <t>[초단타]</t>
        </is>
      </c>
      <c r="D1245" s="19" t="inlineStr">
        <is>
          <t>[칼손절]</t>
        </is>
      </c>
      <c r="E1245" s="19" t="inlineStr">
        <is>
          <t>+3%▶70% 익절 / +5%▶20% 익절 / +10%▶10% 익절</t>
        </is>
      </c>
      <c r="F1245" s="19" t="inlineStr">
        <is>
          <t>-2%▶80% 손절 / -4%▶10% 손절 / -6%▶10% 손절</t>
        </is>
      </c>
      <c r="G1245" s="19" t="inlineStr">
        <is>
          <t>2026-01-02</t>
        </is>
      </c>
      <c r="H1245" s="19" t="inlineStr">
        <is>
          <t>2026-06-08</t>
        </is>
      </c>
      <c r="I1245" s="19" t="inlineStr">
        <is>
          <t>예</t>
        </is>
      </c>
      <c r="J1245" s="19" t="n">
        <v>0.0005</v>
      </c>
      <c r="K1245" s="19" t="n">
        <v>0.0025</v>
      </c>
      <c r="L1245" s="19" t="n">
        <v>0.0007</v>
      </c>
      <c r="M1245" s="19" t="inlineStr">
        <is>
          <t>2026-01-08</t>
        </is>
      </c>
      <c r="N1245" s="19" t="n">
        <v>7465.22</v>
      </c>
      <c r="O1245" s="19" t="inlineStr">
        <is>
          <t>2026-01-14</t>
        </is>
      </c>
      <c r="P1245" s="19" t="n">
        <v>8803.83</v>
      </c>
      <c r="Q1245" s="19" t="inlineStr">
        <is>
          <t>3차 익절 도달(10%)</t>
        </is>
      </c>
      <c r="R1245" s="19" t="n">
        <v>2</v>
      </c>
      <c r="S1245" s="19" t="n">
        <v>0</v>
      </c>
      <c r="T1245" s="19" t="n">
        <v>17.93</v>
      </c>
      <c r="U1245" s="19" t="n">
        <v>17.58</v>
      </c>
      <c r="V1245" s="19" t="n">
        <v>51</v>
      </c>
    </row>
    <row r="1246">
      <c r="A1246" s="19" t="inlineStr">
        <is>
          <t>한켐</t>
        </is>
      </c>
      <c r="B1246" s="19" t="inlineStr">
        <is>
          <t>457370</t>
        </is>
      </c>
      <c r="C1246" s="19" t="inlineStr">
        <is>
          <t>[초단타]</t>
        </is>
      </c>
      <c r="D1246" s="19" t="inlineStr">
        <is>
          <t>[정석방어]</t>
        </is>
      </c>
      <c r="E1246" s="19" t="inlineStr">
        <is>
          <t>+3%▶70% 익절 / +5%▶20% 익절 / +10%▶10% 익절</t>
        </is>
      </c>
      <c r="F1246" s="19" t="inlineStr">
        <is>
          <t>-3%▶70% 손절 / -5%▶20% 손절 / -10%▶10% 손절</t>
        </is>
      </c>
      <c r="G1246" s="19" t="inlineStr">
        <is>
          <t>2026-01-02</t>
        </is>
      </c>
      <c r="H1246" s="19" t="inlineStr">
        <is>
          <t>2026-06-08</t>
        </is>
      </c>
      <c r="I1246" s="19" t="inlineStr">
        <is>
          <t>예</t>
        </is>
      </c>
      <c r="J1246" s="19" t="n">
        <v>0.0005</v>
      </c>
      <c r="K1246" s="19" t="n">
        <v>0.0025</v>
      </c>
      <c r="L1246" s="19" t="n">
        <v>0.0007</v>
      </c>
      <c r="M1246" s="19" t="inlineStr">
        <is>
          <t>2026-01-08</t>
        </is>
      </c>
      <c r="N1246" s="19" t="n">
        <v>7465.22</v>
      </c>
      <c r="O1246" s="19" t="inlineStr">
        <is>
          <t>2026-01-12</t>
        </is>
      </c>
      <c r="P1246" s="19" t="n">
        <v>7704.6</v>
      </c>
      <c r="Q1246" s="19" t="inlineStr">
        <is>
          <t>1차 익절 도달(3%)</t>
        </is>
      </c>
      <c r="R1246" s="19" t="n">
        <v>28</v>
      </c>
      <c r="S1246" s="19" t="n">
        <v>12</v>
      </c>
      <c r="T1246" s="19" t="n">
        <v>3.21</v>
      </c>
      <c r="U1246" s="19" t="n">
        <v>2.9</v>
      </c>
      <c r="V1246" s="19" t="n">
        <v>644</v>
      </c>
    </row>
    <row r="1247">
      <c r="A1247" s="19" t="inlineStr">
        <is>
          <t>한켐</t>
        </is>
      </c>
      <c r="B1247" s="19" t="inlineStr">
        <is>
          <t>457370</t>
        </is>
      </c>
      <c r="C1247" s="19" t="inlineStr">
        <is>
          <t>[초단타]</t>
        </is>
      </c>
      <c r="D1247" s="19" t="inlineStr">
        <is>
          <t>[정석방어]</t>
        </is>
      </c>
      <c r="E1247" s="19" t="inlineStr">
        <is>
          <t>+3%▶70% 익절 / +5%▶20% 익절 / +10%▶10% 익절</t>
        </is>
      </c>
      <c r="F1247" s="19" t="inlineStr">
        <is>
          <t>-3%▶70% 손절 / -5%▶20% 손절 / -10%▶10% 손절</t>
        </is>
      </c>
      <c r="G1247" s="19" t="inlineStr">
        <is>
          <t>2026-01-02</t>
        </is>
      </c>
      <c r="H1247" s="19" t="inlineStr">
        <is>
          <t>2026-06-08</t>
        </is>
      </c>
      <c r="I1247" s="19" t="inlineStr">
        <is>
          <t>예</t>
        </is>
      </c>
      <c r="J1247" s="19" t="n">
        <v>0.0005</v>
      </c>
      <c r="K1247" s="19" t="n">
        <v>0.0025</v>
      </c>
      <c r="L1247" s="19" t="n">
        <v>0.0007</v>
      </c>
      <c r="M1247" s="19" t="inlineStr">
        <is>
          <t>2026-01-08</t>
        </is>
      </c>
      <c r="N1247" s="19" t="n">
        <v>7465.22</v>
      </c>
      <c r="O1247" s="19" t="inlineStr">
        <is>
          <t>2026-01-13</t>
        </is>
      </c>
      <c r="P1247" s="19" t="n">
        <v>9153.59</v>
      </c>
      <c r="Q1247" s="19" t="inlineStr">
        <is>
          <t>RSI 과열 부분청산</t>
        </is>
      </c>
      <c r="R1247" s="19" t="n">
        <v>10</v>
      </c>
      <c r="S1247" s="19" t="n">
        <v>2</v>
      </c>
      <c r="T1247" s="19" t="n">
        <v>22.62</v>
      </c>
      <c r="U1247" s="19" t="n">
        <v>22.25</v>
      </c>
      <c r="V1247" s="19" t="n">
        <v>266</v>
      </c>
    </row>
    <row r="1248">
      <c r="A1248" s="19" t="inlineStr">
        <is>
          <t>한켐</t>
        </is>
      </c>
      <c r="B1248" s="19" t="inlineStr">
        <is>
          <t>457370</t>
        </is>
      </c>
      <c r="C1248" s="19" t="inlineStr">
        <is>
          <t>[초단타]</t>
        </is>
      </c>
      <c r="D1248" s="19" t="inlineStr">
        <is>
          <t>[정석방어]</t>
        </is>
      </c>
      <c r="E1248" s="19" t="inlineStr">
        <is>
          <t>+3%▶70% 익절 / +5%▶20% 익절 / +10%▶10% 익절</t>
        </is>
      </c>
      <c r="F1248" s="19" t="inlineStr">
        <is>
          <t>-3%▶70% 손절 / -5%▶20% 손절 / -10%▶10% 손절</t>
        </is>
      </c>
      <c r="G1248" s="19" t="inlineStr">
        <is>
          <t>2026-01-02</t>
        </is>
      </c>
      <c r="H1248" s="19" t="inlineStr">
        <is>
          <t>2026-06-08</t>
        </is>
      </c>
      <c r="I1248" s="19" t="inlineStr">
        <is>
          <t>예</t>
        </is>
      </c>
      <c r="J1248" s="19" t="n">
        <v>0.0005</v>
      </c>
      <c r="K1248" s="19" t="n">
        <v>0.0025</v>
      </c>
      <c r="L1248" s="19" t="n">
        <v>0.0007</v>
      </c>
      <c r="M1248" s="19" t="inlineStr">
        <is>
          <t>2026-01-08</t>
        </is>
      </c>
      <c r="N1248" s="19" t="n">
        <v>7465.22</v>
      </c>
      <c r="O1248" s="19" t="inlineStr">
        <is>
          <t>2026-01-14</t>
        </is>
      </c>
      <c r="P1248" s="19" t="n">
        <v>8803.83</v>
      </c>
      <c r="Q1248" s="19" t="inlineStr">
        <is>
          <t>3차 익절 도달(10%)</t>
        </is>
      </c>
      <c r="R1248" s="19" t="n">
        <v>2</v>
      </c>
      <c r="S1248" s="19" t="n">
        <v>0</v>
      </c>
      <c r="T1248" s="19" t="n">
        <v>17.93</v>
      </c>
      <c r="U1248" s="19" t="n">
        <v>17.58</v>
      </c>
      <c r="V1248" s="19" t="n">
        <v>51</v>
      </c>
    </row>
    <row r="1249">
      <c r="A1249" s="19" t="inlineStr">
        <is>
          <t>한켐</t>
        </is>
      </c>
      <c r="B1249" s="19" t="inlineStr">
        <is>
          <t>457370</t>
        </is>
      </c>
      <c r="C1249" s="19" t="inlineStr">
        <is>
          <t>[초단타]</t>
        </is>
      </c>
      <c r="D1249" s="19" t="inlineStr">
        <is>
          <t>[변동성허용]</t>
        </is>
      </c>
      <c r="E1249" s="19" t="inlineStr">
        <is>
          <t>+3%▶70% 익절 / +5%▶20% 익절 / +10%▶10% 익절</t>
        </is>
      </c>
      <c r="F1249" s="19" t="inlineStr">
        <is>
          <t>-5%▶50% 손절 / -10%▶30% 손절 / -15%▶20% 손절</t>
        </is>
      </c>
      <c r="G1249" s="19" t="inlineStr">
        <is>
          <t>2026-01-02</t>
        </is>
      </c>
      <c r="H1249" s="19" t="inlineStr">
        <is>
          <t>2026-06-08</t>
        </is>
      </c>
      <c r="I1249" s="19" t="inlineStr">
        <is>
          <t>예</t>
        </is>
      </c>
      <c r="J1249" s="19" t="n">
        <v>0.0005</v>
      </c>
      <c r="K1249" s="19" t="n">
        <v>0.0025</v>
      </c>
      <c r="L1249" s="19" t="n">
        <v>0.0007</v>
      </c>
      <c r="M1249" s="19" t="inlineStr">
        <is>
          <t>2026-01-08</t>
        </is>
      </c>
      <c r="N1249" s="19" t="n">
        <v>7465.22</v>
      </c>
      <c r="O1249" s="19" t="inlineStr">
        <is>
          <t>2026-01-12</t>
        </is>
      </c>
      <c r="P1249" s="19" t="n">
        <v>7704.6</v>
      </c>
      <c r="Q1249" s="19" t="inlineStr">
        <is>
          <t>1차 익절 도달(3%)</t>
        </is>
      </c>
      <c r="R1249" s="19" t="n">
        <v>28</v>
      </c>
      <c r="S1249" s="19" t="n">
        <v>12</v>
      </c>
      <c r="T1249" s="19" t="n">
        <v>3.21</v>
      </c>
      <c r="U1249" s="19" t="n">
        <v>2.9</v>
      </c>
      <c r="V1249" s="19" t="n">
        <v>644</v>
      </c>
    </row>
    <row r="1250">
      <c r="A1250" s="19" t="inlineStr">
        <is>
          <t>한켐</t>
        </is>
      </c>
      <c r="B1250" s="19" t="inlineStr">
        <is>
          <t>457370</t>
        </is>
      </c>
      <c r="C1250" s="19" t="inlineStr">
        <is>
          <t>[초단타]</t>
        </is>
      </c>
      <c r="D1250" s="19" t="inlineStr">
        <is>
          <t>[변동성허용]</t>
        </is>
      </c>
      <c r="E1250" s="19" t="inlineStr">
        <is>
          <t>+3%▶70% 익절 / +5%▶20% 익절 / +10%▶10% 익절</t>
        </is>
      </c>
      <c r="F1250" s="19" t="inlineStr">
        <is>
          <t>-5%▶50% 손절 / -10%▶30% 손절 / -15%▶20% 손절</t>
        </is>
      </c>
      <c r="G1250" s="19" t="inlineStr">
        <is>
          <t>2026-01-02</t>
        </is>
      </c>
      <c r="H1250" s="19" t="inlineStr">
        <is>
          <t>2026-06-08</t>
        </is>
      </c>
      <c r="I1250" s="19" t="inlineStr">
        <is>
          <t>예</t>
        </is>
      </c>
      <c r="J1250" s="19" t="n">
        <v>0.0005</v>
      </c>
      <c r="K1250" s="19" t="n">
        <v>0.0025</v>
      </c>
      <c r="L1250" s="19" t="n">
        <v>0.0007</v>
      </c>
      <c r="M1250" s="19" t="inlineStr">
        <is>
          <t>2026-01-08</t>
        </is>
      </c>
      <c r="N1250" s="19" t="n">
        <v>7465.22</v>
      </c>
      <c r="O1250" s="19" t="inlineStr">
        <is>
          <t>2026-01-13</t>
        </is>
      </c>
      <c r="P1250" s="19" t="n">
        <v>9153.59</v>
      </c>
      <c r="Q1250" s="19" t="inlineStr">
        <is>
          <t>RSI 과열 부분청산</t>
        </is>
      </c>
      <c r="R1250" s="19" t="n">
        <v>10</v>
      </c>
      <c r="S1250" s="19" t="n">
        <v>2</v>
      </c>
      <c r="T1250" s="19" t="n">
        <v>22.62</v>
      </c>
      <c r="U1250" s="19" t="n">
        <v>22.25</v>
      </c>
      <c r="V1250" s="19" t="n">
        <v>266</v>
      </c>
    </row>
    <row r="1251">
      <c r="A1251" s="19" t="inlineStr">
        <is>
          <t>한켐</t>
        </is>
      </c>
      <c r="B1251" s="19" t="inlineStr">
        <is>
          <t>457370</t>
        </is>
      </c>
      <c r="C1251" s="19" t="inlineStr">
        <is>
          <t>[초단타]</t>
        </is>
      </c>
      <c r="D1251" s="19" t="inlineStr">
        <is>
          <t>[변동성허용]</t>
        </is>
      </c>
      <c r="E1251" s="19" t="inlineStr">
        <is>
          <t>+3%▶70% 익절 / +5%▶20% 익절 / +10%▶10% 익절</t>
        </is>
      </c>
      <c r="F1251" s="19" t="inlineStr">
        <is>
          <t>-5%▶50% 손절 / -10%▶30% 손절 / -15%▶20% 손절</t>
        </is>
      </c>
      <c r="G1251" s="19" t="inlineStr">
        <is>
          <t>2026-01-02</t>
        </is>
      </c>
      <c r="H1251" s="19" t="inlineStr">
        <is>
          <t>2026-06-08</t>
        </is>
      </c>
      <c r="I1251" s="19" t="inlineStr">
        <is>
          <t>예</t>
        </is>
      </c>
      <c r="J1251" s="19" t="n">
        <v>0.0005</v>
      </c>
      <c r="K1251" s="19" t="n">
        <v>0.0025</v>
      </c>
      <c r="L1251" s="19" t="n">
        <v>0.0007</v>
      </c>
      <c r="M1251" s="19" t="inlineStr">
        <is>
          <t>2026-01-08</t>
        </is>
      </c>
      <c r="N1251" s="19" t="n">
        <v>7465.22</v>
      </c>
      <c r="O1251" s="19" t="inlineStr">
        <is>
          <t>2026-01-14</t>
        </is>
      </c>
      <c r="P1251" s="19" t="n">
        <v>8803.83</v>
      </c>
      <c r="Q1251" s="19" t="inlineStr">
        <is>
          <t>3차 익절 도달(10%)</t>
        </is>
      </c>
      <c r="R1251" s="19" t="n">
        <v>2</v>
      </c>
      <c r="S1251" s="19" t="n">
        <v>0</v>
      </c>
      <c r="T1251" s="19" t="n">
        <v>17.93</v>
      </c>
      <c r="U1251" s="19" t="n">
        <v>17.58</v>
      </c>
      <c r="V1251" s="19" t="n">
        <v>51</v>
      </c>
    </row>
    <row r="1252">
      <c r="A1252" s="19" t="inlineStr">
        <is>
          <t>한켐</t>
        </is>
      </c>
      <c r="B1252" s="19" t="inlineStr">
        <is>
          <t>457370</t>
        </is>
      </c>
      <c r="C1252" s="19" t="inlineStr">
        <is>
          <t>[초단타]</t>
        </is>
      </c>
      <c r="D1252" s="19" t="inlineStr">
        <is>
          <t>[버티기형]</t>
        </is>
      </c>
      <c r="E1252" s="19" t="inlineStr">
        <is>
          <t>+3%▶70% 익절 / +5%▶20% 익절 / +10%▶10% 익절</t>
        </is>
      </c>
      <c r="F1252" s="19" t="inlineStr">
        <is>
          <t>-5%▶40% 손절 / -15%▶30% 손절 / -20%▶30% 손절</t>
        </is>
      </c>
      <c r="G1252" s="19" t="inlineStr">
        <is>
          <t>2026-01-02</t>
        </is>
      </c>
      <c r="H1252" s="19" t="inlineStr">
        <is>
          <t>2026-06-08</t>
        </is>
      </c>
      <c r="I1252" s="19" t="inlineStr">
        <is>
          <t>예</t>
        </is>
      </c>
      <c r="J1252" s="19" t="n">
        <v>0.0005</v>
      </c>
      <c r="K1252" s="19" t="n">
        <v>0.0025</v>
      </c>
      <c r="L1252" s="19" t="n">
        <v>0.0007</v>
      </c>
      <c r="M1252" s="19" t="inlineStr">
        <is>
          <t>2026-01-08</t>
        </is>
      </c>
      <c r="N1252" s="19" t="n">
        <v>7465.22</v>
      </c>
      <c r="O1252" s="19" t="inlineStr">
        <is>
          <t>2026-01-12</t>
        </is>
      </c>
      <c r="P1252" s="19" t="n">
        <v>7704.6</v>
      </c>
      <c r="Q1252" s="19" t="inlineStr">
        <is>
          <t>1차 익절 도달(3%)</t>
        </is>
      </c>
      <c r="R1252" s="19" t="n">
        <v>28</v>
      </c>
      <c r="S1252" s="19" t="n">
        <v>12</v>
      </c>
      <c r="T1252" s="19" t="n">
        <v>3.21</v>
      </c>
      <c r="U1252" s="19" t="n">
        <v>2.9</v>
      </c>
      <c r="V1252" s="19" t="n">
        <v>644</v>
      </c>
    </row>
    <row r="1253">
      <c r="A1253" s="19" t="inlineStr">
        <is>
          <t>한켐</t>
        </is>
      </c>
      <c r="B1253" s="19" t="inlineStr">
        <is>
          <t>457370</t>
        </is>
      </c>
      <c r="C1253" s="19" t="inlineStr">
        <is>
          <t>[초단타]</t>
        </is>
      </c>
      <c r="D1253" s="19" t="inlineStr">
        <is>
          <t>[버티기형]</t>
        </is>
      </c>
      <c r="E1253" s="19" t="inlineStr">
        <is>
          <t>+3%▶70% 익절 / +5%▶20% 익절 / +10%▶10% 익절</t>
        </is>
      </c>
      <c r="F1253" s="19" t="inlineStr">
        <is>
          <t>-5%▶40% 손절 / -15%▶30% 손절 / -20%▶30% 손절</t>
        </is>
      </c>
      <c r="G1253" s="19" t="inlineStr">
        <is>
          <t>2026-01-02</t>
        </is>
      </c>
      <c r="H1253" s="19" t="inlineStr">
        <is>
          <t>2026-06-08</t>
        </is>
      </c>
      <c r="I1253" s="19" t="inlineStr">
        <is>
          <t>예</t>
        </is>
      </c>
      <c r="J1253" s="19" t="n">
        <v>0.0005</v>
      </c>
      <c r="K1253" s="19" t="n">
        <v>0.0025</v>
      </c>
      <c r="L1253" s="19" t="n">
        <v>0.0007</v>
      </c>
      <c r="M1253" s="19" t="inlineStr">
        <is>
          <t>2026-01-08</t>
        </is>
      </c>
      <c r="N1253" s="19" t="n">
        <v>7465.22</v>
      </c>
      <c r="O1253" s="19" t="inlineStr">
        <is>
          <t>2026-01-13</t>
        </is>
      </c>
      <c r="P1253" s="19" t="n">
        <v>9153.59</v>
      </c>
      <c r="Q1253" s="19" t="inlineStr">
        <is>
          <t>RSI 과열 부분청산</t>
        </is>
      </c>
      <c r="R1253" s="19" t="n">
        <v>10</v>
      </c>
      <c r="S1253" s="19" t="n">
        <v>2</v>
      </c>
      <c r="T1253" s="19" t="n">
        <v>22.62</v>
      </c>
      <c r="U1253" s="19" t="n">
        <v>22.25</v>
      </c>
      <c r="V1253" s="19" t="n">
        <v>266</v>
      </c>
    </row>
    <row r="1254">
      <c r="A1254" s="19" t="inlineStr">
        <is>
          <t>한켐</t>
        </is>
      </c>
      <c r="B1254" s="19" t="inlineStr">
        <is>
          <t>457370</t>
        </is>
      </c>
      <c r="C1254" s="19" t="inlineStr">
        <is>
          <t>[초단타]</t>
        </is>
      </c>
      <c r="D1254" s="19" t="inlineStr">
        <is>
          <t>[버티기형]</t>
        </is>
      </c>
      <c r="E1254" s="19" t="inlineStr">
        <is>
          <t>+3%▶70% 익절 / +5%▶20% 익절 / +10%▶10% 익절</t>
        </is>
      </c>
      <c r="F1254" s="19" t="inlineStr">
        <is>
          <t>-5%▶40% 손절 / -15%▶30% 손절 / -20%▶30% 손절</t>
        </is>
      </c>
      <c r="G1254" s="19" t="inlineStr">
        <is>
          <t>2026-01-02</t>
        </is>
      </c>
      <c r="H1254" s="19" t="inlineStr">
        <is>
          <t>2026-06-08</t>
        </is>
      </c>
      <c r="I1254" s="19" t="inlineStr">
        <is>
          <t>예</t>
        </is>
      </c>
      <c r="J1254" s="19" t="n">
        <v>0.0005</v>
      </c>
      <c r="K1254" s="19" t="n">
        <v>0.0025</v>
      </c>
      <c r="L1254" s="19" t="n">
        <v>0.0007</v>
      </c>
      <c r="M1254" s="19" t="inlineStr">
        <is>
          <t>2026-01-08</t>
        </is>
      </c>
      <c r="N1254" s="19" t="n">
        <v>7465.22</v>
      </c>
      <c r="O1254" s="19" t="inlineStr">
        <is>
          <t>2026-01-14</t>
        </is>
      </c>
      <c r="P1254" s="19" t="n">
        <v>8803.83</v>
      </c>
      <c r="Q1254" s="19" t="inlineStr">
        <is>
          <t>3차 익절 도달(10%)</t>
        </is>
      </c>
      <c r="R1254" s="19" t="n">
        <v>2</v>
      </c>
      <c r="S1254" s="19" t="n">
        <v>0</v>
      </c>
      <c r="T1254" s="19" t="n">
        <v>17.93</v>
      </c>
      <c r="U1254" s="19" t="n">
        <v>17.58</v>
      </c>
      <c r="V1254" s="19" t="n">
        <v>51</v>
      </c>
    </row>
    <row r="1255">
      <c r="A1255" s="19" t="inlineStr">
        <is>
          <t>한켐</t>
        </is>
      </c>
      <c r="B1255" s="19" t="inlineStr">
        <is>
          <t>457370</t>
        </is>
      </c>
      <c r="C1255" s="19" t="inlineStr">
        <is>
          <t>[단기스윙]</t>
        </is>
      </c>
      <c r="D1255" s="19" t="inlineStr">
        <is>
          <t>[칼손절]</t>
        </is>
      </c>
      <c r="E1255" s="19" t="inlineStr">
        <is>
          <t>+5%▶60% 익절 / +10%▶30% 익절 / +20%▶10% 익절</t>
        </is>
      </c>
      <c r="F1255" s="19" t="inlineStr">
        <is>
          <t>-2%▶80% 손절 / -4%▶10% 손절 / -6%▶10% 손절</t>
        </is>
      </c>
      <c r="G1255" s="19" t="inlineStr">
        <is>
          <t>2026-01-02</t>
        </is>
      </c>
      <c r="H1255" s="19" t="inlineStr">
        <is>
          <t>2026-06-08</t>
        </is>
      </c>
      <c r="I1255" s="19" t="inlineStr">
        <is>
          <t>예</t>
        </is>
      </c>
      <c r="J1255" s="19" t="n">
        <v>0.0005</v>
      </c>
      <c r="K1255" s="19" t="n">
        <v>0.0025</v>
      </c>
      <c r="L1255" s="19" t="n">
        <v>0.0007</v>
      </c>
      <c r="M1255" s="19" t="inlineStr">
        <is>
          <t>2026-01-08</t>
        </is>
      </c>
      <c r="N1255" s="19" t="n">
        <v>7465.22</v>
      </c>
      <c r="O1255" s="19" t="inlineStr">
        <is>
          <t>2026-01-13</t>
        </is>
      </c>
      <c r="P1255" s="19" t="n">
        <v>9153.59</v>
      </c>
      <c r="Q1255" s="19" t="inlineStr">
        <is>
          <t>RSI 과열 부분청산</t>
        </is>
      </c>
      <c r="R1255" s="19" t="n">
        <v>36</v>
      </c>
      <c r="S1255" s="19" t="n">
        <v>4</v>
      </c>
      <c r="T1255" s="19" t="n">
        <v>22.62</v>
      </c>
      <c r="U1255" s="19" t="n">
        <v>22.25</v>
      </c>
      <c r="V1255" s="19" t="n">
        <v>958</v>
      </c>
    </row>
    <row r="1256">
      <c r="A1256" s="19" t="inlineStr">
        <is>
          <t>한켐</t>
        </is>
      </c>
      <c r="B1256" s="19" t="inlineStr">
        <is>
          <t>457370</t>
        </is>
      </c>
      <c r="C1256" s="19" t="inlineStr">
        <is>
          <t>[단기스윙]</t>
        </is>
      </c>
      <c r="D1256" s="19" t="inlineStr">
        <is>
          <t>[칼손절]</t>
        </is>
      </c>
      <c r="E1256" s="19" t="inlineStr">
        <is>
          <t>+5%▶60% 익절 / +10%▶30% 익절 / +20%▶10% 익절</t>
        </is>
      </c>
      <c r="F1256" s="19" t="inlineStr">
        <is>
          <t>-2%▶80% 손절 / -4%▶10% 손절 / -6%▶10% 손절</t>
        </is>
      </c>
      <c r="G1256" s="19" t="inlineStr">
        <is>
          <t>2026-01-02</t>
        </is>
      </c>
      <c r="H1256" s="19" t="inlineStr">
        <is>
          <t>2026-06-08</t>
        </is>
      </c>
      <c r="I1256" s="19" t="inlineStr">
        <is>
          <t>예</t>
        </is>
      </c>
      <c r="J1256" s="19" t="n">
        <v>0.0005</v>
      </c>
      <c r="K1256" s="19" t="n">
        <v>0.0025</v>
      </c>
      <c r="L1256" s="19" t="n">
        <v>0.0007</v>
      </c>
      <c r="M1256" s="19" t="inlineStr">
        <is>
          <t>2026-01-08</t>
        </is>
      </c>
      <c r="N1256" s="19" t="n">
        <v>7465.22</v>
      </c>
      <c r="O1256" s="19" t="inlineStr">
        <is>
          <t>2026-01-14</t>
        </is>
      </c>
      <c r="P1256" s="19" t="n">
        <v>8803.83</v>
      </c>
      <c r="Q1256" s="19" t="inlineStr">
        <is>
          <t>2차 익절 도달(10%)</t>
        </is>
      </c>
      <c r="R1256" s="19" t="n">
        <v>4</v>
      </c>
      <c r="S1256" s="19" t="n">
        <v>0</v>
      </c>
      <c r="T1256" s="19" t="n">
        <v>17.93</v>
      </c>
      <c r="U1256" s="19" t="n">
        <v>17.58</v>
      </c>
      <c r="V1256" s="19" t="n">
        <v>103</v>
      </c>
    </row>
    <row r="1257">
      <c r="A1257" s="19" t="inlineStr">
        <is>
          <t>한켐</t>
        </is>
      </c>
      <c r="B1257" s="19" t="inlineStr">
        <is>
          <t>457370</t>
        </is>
      </c>
      <c r="C1257" s="19" t="inlineStr">
        <is>
          <t>[단기스윙]</t>
        </is>
      </c>
      <c r="D1257" s="19" t="inlineStr">
        <is>
          <t>[정석방어]</t>
        </is>
      </c>
      <c r="E1257" s="19" t="inlineStr">
        <is>
          <t>+5%▶60% 익절 / +10%▶30% 익절 / +20%▶10% 익절</t>
        </is>
      </c>
      <c r="F1257" s="19" t="inlineStr">
        <is>
          <t>-3%▶70% 손절 / -5%▶20% 손절 / -10%▶10% 손절</t>
        </is>
      </c>
      <c r="G1257" s="19" t="inlineStr">
        <is>
          <t>2026-01-02</t>
        </is>
      </c>
      <c r="H1257" s="19" t="inlineStr">
        <is>
          <t>2026-06-08</t>
        </is>
      </c>
      <c r="I1257" s="19" t="inlineStr">
        <is>
          <t>예</t>
        </is>
      </c>
      <c r="J1257" s="19" t="n">
        <v>0.0005</v>
      </c>
      <c r="K1257" s="19" t="n">
        <v>0.0025</v>
      </c>
      <c r="L1257" s="19" t="n">
        <v>0.0007</v>
      </c>
      <c r="M1257" s="19" t="inlineStr">
        <is>
          <t>2026-01-08</t>
        </is>
      </c>
      <c r="N1257" s="19" t="n">
        <v>7465.22</v>
      </c>
      <c r="O1257" s="19" t="inlineStr">
        <is>
          <t>2026-01-13</t>
        </is>
      </c>
      <c r="P1257" s="19" t="n">
        <v>9153.59</v>
      </c>
      <c r="Q1257" s="19" t="inlineStr">
        <is>
          <t>RSI 과열 부분청산</t>
        </is>
      </c>
      <c r="R1257" s="19" t="n">
        <v>36</v>
      </c>
      <c r="S1257" s="19" t="n">
        <v>4</v>
      </c>
      <c r="T1257" s="19" t="n">
        <v>22.62</v>
      </c>
      <c r="U1257" s="19" t="n">
        <v>22.25</v>
      </c>
      <c r="V1257" s="19" t="n">
        <v>958</v>
      </c>
    </row>
    <row r="1258">
      <c r="A1258" s="19" t="inlineStr">
        <is>
          <t>한켐</t>
        </is>
      </c>
      <c r="B1258" s="19" t="inlineStr">
        <is>
          <t>457370</t>
        </is>
      </c>
      <c r="C1258" s="19" t="inlineStr">
        <is>
          <t>[단기스윙]</t>
        </is>
      </c>
      <c r="D1258" s="19" t="inlineStr">
        <is>
          <t>[정석방어]</t>
        </is>
      </c>
      <c r="E1258" s="19" t="inlineStr">
        <is>
          <t>+5%▶60% 익절 / +10%▶30% 익절 / +20%▶10% 익절</t>
        </is>
      </c>
      <c r="F1258" s="19" t="inlineStr">
        <is>
          <t>-3%▶70% 손절 / -5%▶20% 손절 / -10%▶10% 손절</t>
        </is>
      </c>
      <c r="G1258" s="19" t="inlineStr">
        <is>
          <t>2026-01-02</t>
        </is>
      </c>
      <c r="H1258" s="19" t="inlineStr">
        <is>
          <t>2026-06-08</t>
        </is>
      </c>
      <c r="I1258" s="19" t="inlineStr">
        <is>
          <t>예</t>
        </is>
      </c>
      <c r="J1258" s="19" t="n">
        <v>0.0005</v>
      </c>
      <c r="K1258" s="19" t="n">
        <v>0.0025</v>
      </c>
      <c r="L1258" s="19" t="n">
        <v>0.0007</v>
      </c>
      <c r="M1258" s="19" t="inlineStr">
        <is>
          <t>2026-01-08</t>
        </is>
      </c>
      <c r="N1258" s="19" t="n">
        <v>7465.22</v>
      </c>
      <c r="O1258" s="19" t="inlineStr">
        <is>
          <t>2026-01-14</t>
        </is>
      </c>
      <c r="P1258" s="19" t="n">
        <v>8803.83</v>
      </c>
      <c r="Q1258" s="19" t="inlineStr">
        <is>
          <t>2차 익절 도달(10%)</t>
        </is>
      </c>
      <c r="R1258" s="19" t="n">
        <v>4</v>
      </c>
      <c r="S1258" s="19" t="n">
        <v>0</v>
      </c>
      <c r="T1258" s="19" t="n">
        <v>17.93</v>
      </c>
      <c r="U1258" s="19" t="n">
        <v>17.58</v>
      </c>
      <c r="V1258" s="19" t="n">
        <v>103</v>
      </c>
    </row>
    <row r="1259">
      <c r="A1259" s="19" t="inlineStr">
        <is>
          <t>한켐</t>
        </is>
      </c>
      <c r="B1259" s="19" t="inlineStr">
        <is>
          <t>457370</t>
        </is>
      </c>
      <c r="C1259" s="19" t="inlineStr">
        <is>
          <t>[단기스윙]</t>
        </is>
      </c>
      <c r="D1259" s="19" t="inlineStr">
        <is>
          <t>[변동성허용]</t>
        </is>
      </c>
      <c r="E1259" s="19" t="inlineStr">
        <is>
          <t>+5%▶60% 익절 / +10%▶30% 익절 / +20%▶10% 익절</t>
        </is>
      </c>
      <c r="F1259" s="19" t="inlineStr">
        <is>
          <t>-5%▶50% 손절 / -10%▶30% 손절 / -15%▶20% 손절</t>
        </is>
      </c>
      <c r="G1259" s="19" t="inlineStr">
        <is>
          <t>2026-01-02</t>
        </is>
      </c>
      <c r="H1259" s="19" t="inlineStr">
        <is>
          <t>2026-06-08</t>
        </is>
      </c>
      <c r="I1259" s="19" t="inlineStr">
        <is>
          <t>예</t>
        </is>
      </c>
      <c r="J1259" s="19" t="n">
        <v>0.0005</v>
      </c>
      <c r="K1259" s="19" t="n">
        <v>0.0025</v>
      </c>
      <c r="L1259" s="19" t="n">
        <v>0.0007</v>
      </c>
      <c r="M1259" s="19" t="inlineStr">
        <is>
          <t>2026-01-08</t>
        </is>
      </c>
      <c r="N1259" s="19" t="n">
        <v>7465.22</v>
      </c>
      <c r="O1259" s="19" t="inlineStr">
        <is>
          <t>2026-01-13</t>
        </is>
      </c>
      <c r="P1259" s="19" t="n">
        <v>9153.59</v>
      </c>
      <c r="Q1259" s="19" t="inlineStr">
        <is>
          <t>RSI 과열 부분청산</t>
        </is>
      </c>
      <c r="R1259" s="19" t="n">
        <v>36</v>
      </c>
      <c r="S1259" s="19" t="n">
        <v>4</v>
      </c>
      <c r="T1259" s="19" t="n">
        <v>22.62</v>
      </c>
      <c r="U1259" s="19" t="n">
        <v>22.25</v>
      </c>
      <c r="V1259" s="19" t="n">
        <v>958</v>
      </c>
    </row>
    <row r="1260">
      <c r="A1260" s="19" t="inlineStr">
        <is>
          <t>한켐</t>
        </is>
      </c>
      <c r="B1260" s="19" t="inlineStr">
        <is>
          <t>457370</t>
        </is>
      </c>
      <c r="C1260" s="19" t="inlineStr">
        <is>
          <t>[단기스윙]</t>
        </is>
      </c>
      <c r="D1260" s="19" t="inlineStr">
        <is>
          <t>[변동성허용]</t>
        </is>
      </c>
      <c r="E1260" s="19" t="inlineStr">
        <is>
          <t>+5%▶60% 익절 / +10%▶30% 익절 / +20%▶10% 익절</t>
        </is>
      </c>
      <c r="F1260" s="19" t="inlineStr">
        <is>
          <t>-5%▶50% 손절 / -10%▶30% 손절 / -15%▶20% 손절</t>
        </is>
      </c>
      <c r="G1260" s="19" t="inlineStr">
        <is>
          <t>2026-01-02</t>
        </is>
      </c>
      <c r="H1260" s="19" t="inlineStr">
        <is>
          <t>2026-06-08</t>
        </is>
      </c>
      <c r="I1260" s="19" t="inlineStr">
        <is>
          <t>예</t>
        </is>
      </c>
      <c r="J1260" s="19" t="n">
        <v>0.0005</v>
      </c>
      <c r="K1260" s="19" t="n">
        <v>0.0025</v>
      </c>
      <c r="L1260" s="19" t="n">
        <v>0.0007</v>
      </c>
      <c r="M1260" s="19" t="inlineStr">
        <is>
          <t>2026-01-08</t>
        </is>
      </c>
      <c r="N1260" s="19" t="n">
        <v>7465.22</v>
      </c>
      <c r="O1260" s="19" t="inlineStr">
        <is>
          <t>2026-01-14</t>
        </is>
      </c>
      <c r="P1260" s="19" t="n">
        <v>8803.83</v>
      </c>
      <c r="Q1260" s="19" t="inlineStr">
        <is>
          <t>2차 익절 도달(10%)</t>
        </is>
      </c>
      <c r="R1260" s="19" t="n">
        <v>4</v>
      </c>
      <c r="S1260" s="19" t="n">
        <v>0</v>
      </c>
      <c r="T1260" s="19" t="n">
        <v>17.93</v>
      </c>
      <c r="U1260" s="19" t="n">
        <v>17.58</v>
      </c>
      <c r="V1260" s="19" t="n">
        <v>103</v>
      </c>
    </row>
    <row r="1261">
      <c r="A1261" s="19" t="inlineStr">
        <is>
          <t>한켐</t>
        </is>
      </c>
      <c r="B1261" s="19" t="inlineStr">
        <is>
          <t>457370</t>
        </is>
      </c>
      <c r="C1261" s="19" t="inlineStr">
        <is>
          <t>[단기스윙]</t>
        </is>
      </c>
      <c r="D1261" s="19" t="inlineStr">
        <is>
          <t>[버티기형]</t>
        </is>
      </c>
      <c r="E1261" s="19" t="inlineStr">
        <is>
          <t>+5%▶60% 익절 / +10%▶30% 익절 / +20%▶10% 익절</t>
        </is>
      </c>
      <c r="F1261" s="19" t="inlineStr">
        <is>
          <t>-5%▶40% 손절 / -15%▶30% 손절 / -20%▶30% 손절</t>
        </is>
      </c>
      <c r="G1261" s="19" t="inlineStr">
        <is>
          <t>2026-01-02</t>
        </is>
      </c>
      <c r="H1261" s="19" t="inlineStr">
        <is>
          <t>2026-06-08</t>
        </is>
      </c>
      <c r="I1261" s="19" t="inlineStr">
        <is>
          <t>예</t>
        </is>
      </c>
      <c r="J1261" s="19" t="n">
        <v>0.0005</v>
      </c>
      <c r="K1261" s="19" t="n">
        <v>0.0025</v>
      </c>
      <c r="L1261" s="19" t="n">
        <v>0.0007</v>
      </c>
      <c r="M1261" s="19" t="inlineStr">
        <is>
          <t>2026-01-08</t>
        </is>
      </c>
      <c r="N1261" s="19" t="n">
        <v>7465.22</v>
      </c>
      <c r="O1261" s="19" t="inlineStr">
        <is>
          <t>2026-01-13</t>
        </is>
      </c>
      <c r="P1261" s="19" t="n">
        <v>9153.59</v>
      </c>
      <c r="Q1261" s="19" t="inlineStr">
        <is>
          <t>RSI 과열 부분청산</t>
        </is>
      </c>
      <c r="R1261" s="19" t="n">
        <v>36</v>
      </c>
      <c r="S1261" s="19" t="n">
        <v>4</v>
      </c>
      <c r="T1261" s="19" t="n">
        <v>22.62</v>
      </c>
      <c r="U1261" s="19" t="n">
        <v>22.25</v>
      </c>
      <c r="V1261" s="19" t="n">
        <v>958</v>
      </c>
    </row>
    <row r="1262">
      <c r="A1262" s="19" t="inlineStr">
        <is>
          <t>한켐</t>
        </is>
      </c>
      <c r="B1262" s="19" t="inlineStr">
        <is>
          <t>457370</t>
        </is>
      </c>
      <c r="C1262" s="19" t="inlineStr">
        <is>
          <t>[단기스윙]</t>
        </is>
      </c>
      <c r="D1262" s="19" t="inlineStr">
        <is>
          <t>[버티기형]</t>
        </is>
      </c>
      <c r="E1262" s="19" t="inlineStr">
        <is>
          <t>+5%▶60% 익절 / +10%▶30% 익절 / +20%▶10% 익절</t>
        </is>
      </c>
      <c r="F1262" s="19" t="inlineStr">
        <is>
          <t>-5%▶40% 손절 / -15%▶30% 손절 / -20%▶30% 손절</t>
        </is>
      </c>
      <c r="G1262" s="19" t="inlineStr">
        <is>
          <t>2026-01-02</t>
        </is>
      </c>
      <c r="H1262" s="19" t="inlineStr">
        <is>
          <t>2026-06-08</t>
        </is>
      </c>
      <c r="I1262" s="19" t="inlineStr">
        <is>
          <t>예</t>
        </is>
      </c>
      <c r="J1262" s="19" t="n">
        <v>0.0005</v>
      </c>
      <c r="K1262" s="19" t="n">
        <v>0.0025</v>
      </c>
      <c r="L1262" s="19" t="n">
        <v>0.0007</v>
      </c>
      <c r="M1262" s="19" t="inlineStr">
        <is>
          <t>2026-01-08</t>
        </is>
      </c>
      <c r="N1262" s="19" t="n">
        <v>7465.22</v>
      </c>
      <c r="O1262" s="19" t="inlineStr">
        <is>
          <t>2026-01-14</t>
        </is>
      </c>
      <c r="P1262" s="19" t="n">
        <v>8803.83</v>
      </c>
      <c r="Q1262" s="19" t="inlineStr">
        <is>
          <t>2차 익절 도달(10%)</t>
        </is>
      </c>
      <c r="R1262" s="19" t="n">
        <v>4</v>
      </c>
      <c r="S1262" s="19" t="n">
        <v>0</v>
      </c>
      <c r="T1262" s="19" t="n">
        <v>17.93</v>
      </c>
      <c r="U1262" s="19" t="n">
        <v>17.58</v>
      </c>
      <c r="V1262" s="19" t="n">
        <v>103</v>
      </c>
    </row>
    <row r="1263">
      <c r="A1263" s="19" t="inlineStr">
        <is>
          <t>한켐</t>
        </is>
      </c>
      <c r="B1263" s="19" t="inlineStr">
        <is>
          <t>457370</t>
        </is>
      </c>
      <c r="C1263" s="19" t="inlineStr">
        <is>
          <t>[대표님룰]</t>
        </is>
      </c>
      <c r="D1263" s="19" t="inlineStr">
        <is>
          <t>[칼손절]</t>
        </is>
      </c>
      <c r="E1263" s="19" t="inlineStr">
        <is>
          <t>+5%▶60% 익절 / +10%▶30% 익절 / +30%▶10% 익절</t>
        </is>
      </c>
      <c r="F1263" s="19" t="inlineStr">
        <is>
          <t>-2%▶80% 손절 / -4%▶10% 손절 / -6%▶10% 손절</t>
        </is>
      </c>
      <c r="G1263" s="19" t="inlineStr">
        <is>
          <t>2026-01-02</t>
        </is>
      </c>
      <c r="H1263" s="19" t="inlineStr">
        <is>
          <t>2026-06-08</t>
        </is>
      </c>
      <c r="I1263" s="19" t="inlineStr">
        <is>
          <t>예</t>
        </is>
      </c>
      <c r="J1263" s="19" t="n">
        <v>0.0005</v>
      </c>
      <c r="K1263" s="19" t="n">
        <v>0.0025</v>
      </c>
      <c r="L1263" s="19" t="n">
        <v>0.0007</v>
      </c>
      <c r="M1263" s="19" t="inlineStr">
        <is>
          <t>2026-01-08</t>
        </is>
      </c>
      <c r="N1263" s="19" t="n">
        <v>7465.22</v>
      </c>
      <c r="O1263" s="19" t="inlineStr">
        <is>
          <t>2026-01-13</t>
        </is>
      </c>
      <c r="P1263" s="19" t="n">
        <v>9153.59</v>
      </c>
      <c r="Q1263" s="19" t="inlineStr">
        <is>
          <t>RSI 과열 부분청산</t>
        </is>
      </c>
      <c r="R1263" s="19" t="n">
        <v>36</v>
      </c>
      <c r="S1263" s="19" t="n">
        <v>4</v>
      </c>
      <c r="T1263" s="19" t="n">
        <v>22.62</v>
      </c>
      <c r="U1263" s="19" t="n">
        <v>22.25</v>
      </c>
      <c r="V1263" s="19" t="n">
        <v>958</v>
      </c>
    </row>
    <row r="1264">
      <c r="A1264" s="19" t="inlineStr">
        <is>
          <t>한켐</t>
        </is>
      </c>
      <c r="B1264" s="19" t="inlineStr">
        <is>
          <t>457370</t>
        </is>
      </c>
      <c r="C1264" s="19" t="inlineStr">
        <is>
          <t>[대표님룰]</t>
        </is>
      </c>
      <c r="D1264" s="19" t="inlineStr">
        <is>
          <t>[칼손절]</t>
        </is>
      </c>
      <c r="E1264" s="19" t="inlineStr">
        <is>
          <t>+5%▶60% 익절 / +10%▶30% 익절 / +30%▶10% 익절</t>
        </is>
      </c>
      <c r="F1264" s="19" t="inlineStr">
        <is>
          <t>-2%▶80% 손절 / -4%▶10% 손절 / -6%▶10% 손절</t>
        </is>
      </c>
      <c r="G1264" s="19" t="inlineStr">
        <is>
          <t>2026-01-02</t>
        </is>
      </c>
      <c r="H1264" s="19" t="inlineStr">
        <is>
          <t>2026-06-08</t>
        </is>
      </c>
      <c r="I1264" s="19" t="inlineStr">
        <is>
          <t>예</t>
        </is>
      </c>
      <c r="J1264" s="19" t="n">
        <v>0.0005</v>
      </c>
      <c r="K1264" s="19" t="n">
        <v>0.0025</v>
      </c>
      <c r="L1264" s="19" t="n">
        <v>0.0007</v>
      </c>
      <c r="M1264" s="19" t="inlineStr">
        <is>
          <t>2026-01-08</t>
        </is>
      </c>
      <c r="N1264" s="19" t="n">
        <v>7465.22</v>
      </c>
      <c r="O1264" s="19" t="inlineStr">
        <is>
          <t>2026-01-14</t>
        </is>
      </c>
      <c r="P1264" s="19" t="n">
        <v>8803.83</v>
      </c>
      <c r="Q1264" s="19" t="inlineStr">
        <is>
          <t>2차 익절 도달(10%)</t>
        </is>
      </c>
      <c r="R1264" s="19" t="n">
        <v>4</v>
      </c>
      <c r="S1264" s="19" t="n">
        <v>0</v>
      </c>
      <c r="T1264" s="19" t="n">
        <v>17.93</v>
      </c>
      <c r="U1264" s="19" t="n">
        <v>17.58</v>
      </c>
      <c r="V1264" s="19" t="n">
        <v>103</v>
      </c>
    </row>
    <row r="1265">
      <c r="A1265" s="19" t="inlineStr">
        <is>
          <t>한켐</t>
        </is>
      </c>
      <c r="B1265" s="19" t="inlineStr">
        <is>
          <t>457370</t>
        </is>
      </c>
      <c r="C1265" s="19" t="inlineStr">
        <is>
          <t>[대표님룰]</t>
        </is>
      </c>
      <c r="D1265" s="19" t="inlineStr">
        <is>
          <t>[정석방어]</t>
        </is>
      </c>
      <c r="E1265" s="19" t="inlineStr">
        <is>
          <t>+5%▶60% 익절 / +10%▶30% 익절 / +30%▶10% 익절</t>
        </is>
      </c>
      <c r="F1265" s="19" t="inlineStr">
        <is>
          <t>-3%▶70% 손절 / -5%▶20% 손절 / -10%▶10% 손절</t>
        </is>
      </c>
      <c r="G1265" s="19" t="inlineStr">
        <is>
          <t>2026-01-02</t>
        </is>
      </c>
      <c r="H1265" s="19" t="inlineStr">
        <is>
          <t>2026-06-08</t>
        </is>
      </c>
      <c r="I1265" s="19" t="inlineStr">
        <is>
          <t>예</t>
        </is>
      </c>
      <c r="J1265" s="19" t="n">
        <v>0.0005</v>
      </c>
      <c r="K1265" s="19" t="n">
        <v>0.0025</v>
      </c>
      <c r="L1265" s="19" t="n">
        <v>0.0007</v>
      </c>
      <c r="M1265" s="19" t="inlineStr">
        <is>
          <t>2026-01-08</t>
        </is>
      </c>
      <c r="N1265" s="19" t="n">
        <v>7465.22</v>
      </c>
      <c r="O1265" s="19" t="inlineStr">
        <is>
          <t>2026-01-13</t>
        </is>
      </c>
      <c r="P1265" s="19" t="n">
        <v>9153.59</v>
      </c>
      <c r="Q1265" s="19" t="inlineStr">
        <is>
          <t>RSI 과열 부분청산</t>
        </is>
      </c>
      <c r="R1265" s="19" t="n">
        <v>36</v>
      </c>
      <c r="S1265" s="19" t="n">
        <v>4</v>
      </c>
      <c r="T1265" s="19" t="n">
        <v>22.62</v>
      </c>
      <c r="U1265" s="19" t="n">
        <v>22.25</v>
      </c>
      <c r="V1265" s="19" t="n">
        <v>958</v>
      </c>
    </row>
    <row r="1266">
      <c r="A1266" s="19" t="inlineStr">
        <is>
          <t>한켐</t>
        </is>
      </c>
      <c r="B1266" s="19" t="inlineStr">
        <is>
          <t>457370</t>
        </is>
      </c>
      <c r="C1266" s="19" t="inlineStr">
        <is>
          <t>[대표님룰]</t>
        </is>
      </c>
      <c r="D1266" s="19" t="inlineStr">
        <is>
          <t>[정석방어]</t>
        </is>
      </c>
      <c r="E1266" s="19" t="inlineStr">
        <is>
          <t>+5%▶60% 익절 / +10%▶30% 익절 / +30%▶10% 익절</t>
        </is>
      </c>
      <c r="F1266" s="19" t="inlineStr">
        <is>
          <t>-3%▶70% 손절 / -5%▶20% 손절 / -10%▶10% 손절</t>
        </is>
      </c>
      <c r="G1266" s="19" t="inlineStr">
        <is>
          <t>2026-01-02</t>
        </is>
      </c>
      <c r="H1266" s="19" t="inlineStr">
        <is>
          <t>2026-06-08</t>
        </is>
      </c>
      <c r="I1266" s="19" t="inlineStr">
        <is>
          <t>예</t>
        </is>
      </c>
      <c r="J1266" s="19" t="n">
        <v>0.0005</v>
      </c>
      <c r="K1266" s="19" t="n">
        <v>0.0025</v>
      </c>
      <c r="L1266" s="19" t="n">
        <v>0.0007</v>
      </c>
      <c r="M1266" s="19" t="inlineStr">
        <is>
          <t>2026-01-08</t>
        </is>
      </c>
      <c r="N1266" s="19" t="n">
        <v>7465.22</v>
      </c>
      <c r="O1266" s="19" t="inlineStr">
        <is>
          <t>2026-01-14</t>
        </is>
      </c>
      <c r="P1266" s="19" t="n">
        <v>8803.83</v>
      </c>
      <c r="Q1266" s="19" t="inlineStr">
        <is>
          <t>2차 익절 도달(10%)</t>
        </is>
      </c>
      <c r="R1266" s="19" t="n">
        <v>4</v>
      </c>
      <c r="S1266" s="19" t="n">
        <v>0</v>
      </c>
      <c r="T1266" s="19" t="n">
        <v>17.93</v>
      </c>
      <c r="U1266" s="19" t="n">
        <v>17.58</v>
      </c>
      <c r="V1266" s="19" t="n">
        <v>103</v>
      </c>
    </row>
    <row r="1267">
      <c r="A1267" s="19" t="inlineStr">
        <is>
          <t>한켐</t>
        </is>
      </c>
      <c r="B1267" s="19" t="inlineStr">
        <is>
          <t>457370</t>
        </is>
      </c>
      <c r="C1267" s="19" t="inlineStr">
        <is>
          <t>[대표님룰]</t>
        </is>
      </c>
      <c r="D1267" s="19" t="inlineStr">
        <is>
          <t>[변동성허용]</t>
        </is>
      </c>
      <c r="E1267" s="19" t="inlineStr">
        <is>
          <t>+5%▶60% 익절 / +10%▶30% 익절 / +30%▶10% 익절</t>
        </is>
      </c>
      <c r="F1267" s="19" t="inlineStr">
        <is>
          <t>-5%▶50% 손절 / -10%▶30% 손절 / -15%▶20% 손절</t>
        </is>
      </c>
      <c r="G1267" s="19" t="inlineStr">
        <is>
          <t>2026-01-02</t>
        </is>
      </c>
      <c r="H1267" s="19" t="inlineStr">
        <is>
          <t>2026-06-08</t>
        </is>
      </c>
      <c r="I1267" s="19" t="inlineStr">
        <is>
          <t>예</t>
        </is>
      </c>
      <c r="J1267" s="19" t="n">
        <v>0.0005</v>
      </c>
      <c r="K1267" s="19" t="n">
        <v>0.0025</v>
      </c>
      <c r="L1267" s="19" t="n">
        <v>0.0007</v>
      </c>
      <c r="M1267" s="19" t="inlineStr">
        <is>
          <t>2026-01-08</t>
        </is>
      </c>
      <c r="N1267" s="19" t="n">
        <v>7465.22</v>
      </c>
      <c r="O1267" s="19" t="inlineStr">
        <is>
          <t>2026-01-13</t>
        </is>
      </c>
      <c r="P1267" s="19" t="n">
        <v>9153.59</v>
      </c>
      <c r="Q1267" s="19" t="inlineStr">
        <is>
          <t>RSI 과열 부분청산</t>
        </is>
      </c>
      <c r="R1267" s="19" t="n">
        <v>36</v>
      </c>
      <c r="S1267" s="19" t="n">
        <v>4</v>
      </c>
      <c r="T1267" s="19" t="n">
        <v>22.62</v>
      </c>
      <c r="U1267" s="19" t="n">
        <v>22.25</v>
      </c>
      <c r="V1267" s="19" t="n">
        <v>958</v>
      </c>
    </row>
    <row r="1268">
      <c r="A1268" s="19" t="inlineStr">
        <is>
          <t>한켐</t>
        </is>
      </c>
      <c r="B1268" s="19" t="inlineStr">
        <is>
          <t>457370</t>
        </is>
      </c>
      <c r="C1268" s="19" t="inlineStr">
        <is>
          <t>[대표님룰]</t>
        </is>
      </c>
      <c r="D1268" s="19" t="inlineStr">
        <is>
          <t>[변동성허용]</t>
        </is>
      </c>
      <c r="E1268" s="19" t="inlineStr">
        <is>
          <t>+5%▶60% 익절 / +10%▶30% 익절 / +30%▶10% 익절</t>
        </is>
      </c>
      <c r="F1268" s="19" t="inlineStr">
        <is>
          <t>-5%▶50% 손절 / -10%▶30% 손절 / -15%▶20% 손절</t>
        </is>
      </c>
      <c r="G1268" s="19" t="inlineStr">
        <is>
          <t>2026-01-02</t>
        </is>
      </c>
      <c r="H1268" s="19" t="inlineStr">
        <is>
          <t>2026-06-08</t>
        </is>
      </c>
      <c r="I1268" s="19" t="inlineStr">
        <is>
          <t>예</t>
        </is>
      </c>
      <c r="J1268" s="19" t="n">
        <v>0.0005</v>
      </c>
      <c r="K1268" s="19" t="n">
        <v>0.0025</v>
      </c>
      <c r="L1268" s="19" t="n">
        <v>0.0007</v>
      </c>
      <c r="M1268" s="19" t="inlineStr">
        <is>
          <t>2026-01-08</t>
        </is>
      </c>
      <c r="N1268" s="19" t="n">
        <v>7465.22</v>
      </c>
      <c r="O1268" s="19" t="inlineStr">
        <is>
          <t>2026-01-14</t>
        </is>
      </c>
      <c r="P1268" s="19" t="n">
        <v>8803.83</v>
      </c>
      <c r="Q1268" s="19" t="inlineStr">
        <is>
          <t>2차 익절 도달(10%)</t>
        </is>
      </c>
      <c r="R1268" s="19" t="n">
        <v>4</v>
      </c>
      <c r="S1268" s="19" t="n">
        <v>0</v>
      </c>
      <c r="T1268" s="19" t="n">
        <v>17.93</v>
      </c>
      <c r="U1268" s="19" t="n">
        <v>17.58</v>
      </c>
      <c r="V1268" s="19" t="n">
        <v>103</v>
      </c>
    </row>
    <row r="1269">
      <c r="A1269" s="19" t="inlineStr">
        <is>
          <t>한켐</t>
        </is>
      </c>
      <c r="B1269" s="19" t="inlineStr">
        <is>
          <t>457370</t>
        </is>
      </c>
      <c r="C1269" s="19" t="inlineStr">
        <is>
          <t>[대표님룰]</t>
        </is>
      </c>
      <c r="D1269" s="19" t="inlineStr">
        <is>
          <t>[버티기형]</t>
        </is>
      </c>
      <c r="E1269" s="19" t="inlineStr">
        <is>
          <t>+5%▶60% 익절 / +10%▶30% 익절 / +30%▶10% 익절</t>
        </is>
      </c>
      <c r="F1269" s="19" t="inlineStr">
        <is>
          <t>-5%▶40% 손절 / -15%▶30% 손절 / -20%▶30% 손절</t>
        </is>
      </c>
      <c r="G1269" s="19" t="inlineStr">
        <is>
          <t>2026-01-02</t>
        </is>
      </c>
      <c r="H1269" s="19" t="inlineStr">
        <is>
          <t>2026-06-08</t>
        </is>
      </c>
      <c r="I1269" s="19" t="inlineStr">
        <is>
          <t>예</t>
        </is>
      </c>
      <c r="J1269" s="19" t="n">
        <v>0.0005</v>
      </c>
      <c r="K1269" s="19" t="n">
        <v>0.0025</v>
      </c>
      <c r="L1269" s="19" t="n">
        <v>0.0007</v>
      </c>
      <c r="M1269" s="19" t="inlineStr">
        <is>
          <t>2026-01-08</t>
        </is>
      </c>
      <c r="N1269" s="19" t="n">
        <v>7465.22</v>
      </c>
      <c r="O1269" s="19" t="inlineStr">
        <is>
          <t>2026-01-13</t>
        </is>
      </c>
      <c r="P1269" s="19" t="n">
        <v>9153.59</v>
      </c>
      <c r="Q1269" s="19" t="inlineStr">
        <is>
          <t>RSI 과열 부분청산</t>
        </is>
      </c>
      <c r="R1269" s="19" t="n">
        <v>36</v>
      </c>
      <c r="S1269" s="19" t="n">
        <v>4</v>
      </c>
      <c r="T1269" s="19" t="n">
        <v>22.62</v>
      </c>
      <c r="U1269" s="19" t="n">
        <v>22.25</v>
      </c>
      <c r="V1269" s="19" t="n">
        <v>958</v>
      </c>
    </row>
    <row r="1270">
      <c r="A1270" s="19" t="inlineStr">
        <is>
          <t>한켐</t>
        </is>
      </c>
      <c r="B1270" s="19" t="inlineStr">
        <is>
          <t>457370</t>
        </is>
      </c>
      <c r="C1270" s="19" t="inlineStr">
        <is>
          <t>[대표님룰]</t>
        </is>
      </c>
      <c r="D1270" s="19" t="inlineStr">
        <is>
          <t>[버티기형]</t>
        </is>
      </c>
      <c r="E1270" s="19" t="inlineStr">
        <is>
          <t>+5%▶60% 익절 / +10%▶30% 익절 / +30%▶10% 익절</t>
        </is>
      </c>
      <c r="F1270" s="19" t="inlineStr">
        <is>
          <t>-5%▶40% 손절 / -15%▶30% 손절 / -20%▶30% 손절</t>
        </is>
      </c>
      <c r="G1270" s="19" t="inlineStr">
        <is>
          <t>2026-01-02</t>
        </is>
      </c>
      <c r="H1270" s="19" t="inlineStr">
        <is>
          <t>2026-06-08</t>
        </is>
      </c>
      <c r="I1270" s="19" t="inlineStr">
        <is>
          <t>예</t>
        </is>
      </c>
      <c r="J1270" s="19" t="n">
        <v>0.0005</v>
      </c>
      <c r="K1270" s="19" t="n">
        <v>0.0025</v>
      </c>
      <c r="L1270" s="19" t="n">
        <v>0.0007</v>
      </c>
      <c r="M1270" s="19" t="inlineStr">
        <is>
          <t>2026-01-08</t>
        </is>
      </c>
      <c r="N1270" s="19" t="n">
        <v>7465.22</v>
      </c>
      <c r="O1270" s="19" t="inlineStr">
        <is>
          <t>2026-01-14</t>
        </is>
      </c>
      <c r="P1270" s="19" t="n">
        <v>8803.83</v>
      </c>
      <c r="Q1270" s="19" t="inlineStr">
        <is>
          <t>2차 익절 도달(10%)</t>
        </is>
      </c>
      <c r="R1270" s="19" t="n">
        <v>4</v>
      </c>
      <c r="S1270" s="19" t="n">
        <v>0</v>
      </c>
      <c r="T1270" s="19" t="n">
        <v>17.93</v>
      </c>
      <c r="U1270" s="19" t="n">
        <v>17.58</v>
      </c>
      <c r="V1270" s="19" t="n">
        <v>103</v>
      </c>
    </row>
    <row r="1271">
      <c r="A1271" s="19" t="inlineStr">
        <is>
          <t>한켐</t>
        </is>
      </c>
      <c r="B1271" s="19" t="inlineStr">
        <is>
          <t>457370</t>
        </is>
      </c>
      <c r="C1271" s="19" t="inlineStr">
        <is>
          <t>[중기추세]</t>
        </is>
      </c>
      <c r="D1271" s="19" t="inlineStr">
        <is>
          <t>[칼손절]</t>
        </is>
      </c>
      <c r="E1271" s="19" t="inlineStr">
        <is>
          <t>+10%▶50% 익절 / +20%▶30% 익절 / +30%▶20% 익절</t>
        </is>
      </c>
      <c r="F1271" s="19" t="inlineStr">
        <is>
          <t>-2%▶80% 손절 / -4%▶10% 손절 / -6%▶10% 손절</t>
        </is>
      </c>
      <c r="G1271" s="19" t="inlineStr">
        <is>
          <t>2026-01-02</t>
        </is>
      </c>
      <c r="H1271" s="19" t="inlineStr">
        <is>
          <t>2026-06-08</t>
        </is>
      </c>
      <c r="I1271" s="19" t="inlineStr">
        <is>
          <t>예</t>
        </is>
      </c>
      <c r="J1271" s="19" t="n">
        <v>0.0005</v>
      </c>
      <c r="K1271" s="19" t="n">
        <v>0.0025</v>
      </c>
      <c r="L1271" s="19" t="n">
        <v>0.0007</v>
      </c>
      <c r="M1271" s="19" t="inlineStr">
        <is>
          <t>2026-01-08</t>
        </is>
      </c>
      <c r="N1271" s="19" t="n">
        <v>7465.22</v>
      </c>
      <c r="O1271" s="19" t="inlineStr">
        <is>
          <t>2026-01-13</t>
        </is>
      </c>
      <c r="P1271" s="19" t="n">
        <v>9153.59</v>
      </c>
      <c r="Q1271" s="19" t="inlineStr">
        <is>
          <t>RSI 과열 부분청산</t>
        </is>
      </c>
      <c r="R1271" s="19" t="n">
        <v>36</v>
      </c>
      <c r="S1271" s="19" t="n">
        <v>4</v>
      </c>
      <c r="T1271" s="19" t="n">
        <v>22.62</v>
      </c>
      <c r="U1271" s="19" t="n">
        <v>22.25</v>
      </c>
      <c r="V1271" s="19" t="n">
        <v>958</v>
      </c>
    </row>
    <row r="1272">
      <c r="A1272" s="19" t="inlineStr">
        <is>
          <t>한켐</t>
        </is>
      </c>
      <c r="B1272" s="19" t="inlineStr">
        <is>
          <t>457370</t>
        </is>
      </c>
      <c r="C1272" s="19" t="inlineStr">
        <is>
          <t>[중기추세]</t>
        </is>
      </c>
      <c r="D1272" s="19" t="inlineStr">
        <is>
          <t>[칼손절]</t>
        </is>
      </c>
      <c r="E1272" s="19" t="inlineStr">
        <is>
          <t>+10%▶50% 익절 / +20%▶30% 익절 / +30%▶20% 익절</t>
        </is>
      </c>
      <c r="F1272" s="19" t="inlineStr">
        <is>
          <t>-2%▶80% 손절 / -4%▶10% 손절 / -6%▶10% 손절</t>
        </is>
      </c>
      <c r="G1272" s="19" t="inlineStr">
        <is>
          <t>2026-01-02</t>
        </is>
      </c>
      <c r="H1272" s="19" t="inlineStr">
        <is>
          <t>2026-06-08</t>
        </is>
      </c>
      <c r="I1272" s="19" t="inlineStr">
        <is>
          <t>예</t>
        </is>
      </c>
      <c r="J1272" s="19" t="n">
        <v>0.0005</v>
      </c>
      <c r="K1272" s="19" t="n">
        <v>0.0025</v>
      </c>
      <c r="L1272" s="19" t="n">
        <v>0.0007</v>
      </c>
      <c r="M1272" s="19" t="inlineStr">
        <is>
          <t>2026-01-08</t>
        </is>
      </c>
      <c r="N1272" s="19" t="n">
        <v>7465.22</v>
      </c>
      <c r="O1272" s="19" t="inlineStr">
        <is>
          <t>2026-01-14</t>
        </is>
      </c>
      <c r="P1272" s="19" t="n">
        <v>8803.83</v>
      </c>
      <c r="Q1272" s="19" t="inlineStr">
        <is>
          <t>1차 익절 도달(10%)</t>
        </is>
      </c>
      <c r="R1272" s="19" t="n">
        <v>4</v>
      </c>
      <c r="S1272" s="19" t="n">
        <v>0</v>
      </c>
      <c r="T1272" s="19" t="n">
        <v>17.93</v>
      </c>
      <c r="U1272" s="19" t="n">
        <v>17.58</v>
      </c>
      <c r="V1272" s="19" t="n">
        <v>103</v>
      </c>
    </row>
    <row r="1273">
      <c r="A1273" s="19" t="inlineStr">
        <is>
          <t>한켐</t>
        </is>
      </c>
      <c r="B1273" s="19" t="inlineStr">
        <is>
          <t>457370</t>
        </is>
      </c>
      <c r="C1273" s="19" t="inlineStr">
        <is>
          <t>[중기추세]</t>
        </is>
      </c>
      <c r="D1273" s="19" t="inlineStr">
        <is>
          <t>[정석방어]</t>
        </is>
      </c>
      <c r="E1273" s="19" t="inlineStr">
        <is>
          <t>+10%▶50% 익절 / +20%▶30% 익절 / +30%▶20% 익절</t>
        </is>
      </c>
      <c r="F1273" s="19" t="inlineStr">
        <is>
          <t>-3%▶70% 손절 / -5%▶20% 손절 / -10%▶10% 손절</t>
        </is>
      </c>
      <c r="G1273" s="19" t="inlineStr">
        <is>
          <t>2026-01-02</t>
        </is>
      </c>
      <c r="H1273" s="19" t="inlineStr">
        <is>
          <t>2026-06-08</t>
        </is>
      </c>
      <c r="I1273" s="19" t="inlineStr">
        <is>
          <t>예</t>
        </is>
      </c>
      <c r="J1273" s="19" t="n">
        <v>0.0005</v>
      </c>
      <c r="K1273" s="19" t="n">
        <v>0.0025</v>
      </c>
      <c r="L1273" s="19" t="n">
        <v>0.0007</v>
      </c>
      <c r="M1273" s="19" t="inlineStr">
        <is>
          <t>2026-01-08</t>
        </is>
      </c>
      <c r="N1273" s="19" t="n">
        <v>7465.22</v>
      </c>
      <c r="O1273" s="19" t="inlineStr">
        <is>
          <t>2026-01-13</t>
        </is>
      </c>
      <c r="P1273" s="19" t="n">
        <v>9153.59</v>
      </c>
      <c r="Q1273" s="19" t="inlineStr">
        <is>
          <t>RSI 과열 부분청산</t>
        </is>
      </c>
      <c r="R1273" s="19" t="n">
        <v>36</v>
      </c>
      <c r="S1273" s="19" t="n">
        <v>4</v>
      </c>
      <c r="T1273" s="19" t="n">
        <v>22.62</v>
      </c>
      <c r="U1273" s="19" t="n">
        <v>22.25</v>
      </c>
      <c r="V1273" s="19" t="n">
        <v>958</v>
      </c>
    </row>
    <row r="1274">
      <c r="A1274" s="19" t="inlineStr">
        <is>
          <t>한켐</t>
        </is>
      </c>
      <c r="B1274" s="19" t="inlineStr">
        <is>
          <t>457370</t>
        </is>
      </c>
      <c r="C1274" s="19" t="inlineStr">
        <is>
          <t>[중기추세]</t>
        </is>
      </c>
      <c r="D1274" s="19" t="inlineStr">
        <is>
          <t>[정석방어]</t>
        </is>
      </c>
      <c r="E1274" s="19" t="inlineStr">
        <is>
          <t>+10%▶50% 익절 / +20%▶30% 익절 / +30%▶20% 익절</t>
        </is>
      </c>
      <c r="F1274" s="19" t="inlineStr">
        <is>
          <t>-3%▶70% 손절 / -5%▶20% 손절 / -10%▶10% 손절</t>
        </is>
      </c>
      <c r="G1274" s="19" t="inlineStr">
        <is>
          <t>2026-01-02</t>
        </is>
      </c>
      <c r="H1274" s="19" t="inlineStr">
        <is>
          <t>2026-06-08</t>
        </is>
      </c>
      <c r="I1274" s="19" t="inlineStr">
        <is>
          <t>예</t>
        </is>
      </c>
      <c r="J1274" s="19" t="n">
        <v>0.0005</v>
      </c>
      <c r="K1274" s="19" t="n">
        <v>0.0025</v>
      </c>
      <c r="L1274" s="19" t="n">
        <v>0.0007</v>
      </c>
      <c r="M1274" s="19" t="inlineStr">
        <is>
          <t>2026-01-08</t>
        </is>
      </c>
      <c r="N1274" s="19" t="n">
        <v>7465.22</v>
      </c>
      <c r="O1274" s="19" t="inlineStr">
        <is>
          <t>2026-01-14</t>
        </is>
      </c>
      <c r="P1274" s="19" t="n">
        <v>8803.83</v>
      </c>
      <c r="Q1274" s="19" t="inlineStr">
        <is>
          <t>1차 익절 도달(10%)</t>
        </is>
      </c>
      <c r="R1274" s="19" t="n">
        <v>4</v>
      </c>
      <c r="S1274" s="19" t="n">
        <v>0</v>
      </c>
      <c r="T1274" s="19" t="n">
        <v>17.93</v>
      </c>
      <c r="U1274" s="19" t="n">
        <v>17.58</v>
      </c>
      <c r="V1274" s="19" t="n">
        <v>103</v>
      </c>
    </row>
    <row r="1275">
      <c r="A1275" s="19" t="inlineStr">
        <is>
          <t>한켐</t>
        </is>
      </c>
      <c r="B1275" s="19" t="inlineStr">
        <is>
          <t>457370</t>
        </is>
      </c>
      <c r="C1275" s="19" t="inlineStr">
        <is>
          <t>[중기추세]</t>
        </is>
      </c>
      <c r="D1275" s="19" t="inlineStr">
        <is>
          <t>[변동성허용]</t>
        </is>
      </c>
      <c r="E1275" s="19" t="inlineStr">
        <is>
          <t>+10%▶50% 익절 / +20%▶30% 익절 / +30%▶20% 익절</t>
        </is>
      </c>
      <c r="F1275" s="19" t="inlineStr">
        <is>
          <t>-5%▶50% 손절 / -10%▶30% 손절 / -15%▶20% 손절</t>
        </is>
      </c>
      <c r="G1275" s="19" t="inlineStr">
        <is>
          <t>2026-01-02</t>
        </is>
      </c>
      <c r="H1275" s="19" t="inlineStr">
        <is>
          <t>2026-06-08</t>
        </is>
      </c>
      <c r="I1275" s="19" t="inlineStr">
        <is>
          <t>예</t>
        </is>
      </c>
      <c r="J1275" s="19" t="n">
        <v>0.0005</v>
      </c>
      <c r="K1275" s="19" t="n">
        <v>0.0025</v>
      </c>
      <c r="L1275" s="19" t="n">
        <v>0.0007</v>
      </c>
      <c r="M1275" s="19" t="inlineStr">
        <is>
          <t>2026-01-08</t>
        </is>
      </c>
      <c r="N1275" s="19" t="n">
        <v>7465.22</v>
      </c>
      <c r="O1275" s="19" t="inlineStr">
        <is>
          <t>2026-01-13</t>
        </is>
      </c>
      <c r="P1275" s="19" t="n">
        <v>9153.59</v>
      </c>
      <c r="Q1275" s="19" t="inlineStr">
        <is>
          <t>RSI 과열 부분청산</t>
        </is>
      </c>
      <c r="R1275" s="19" t="n">
        <v>36</v>
      </c>
      <c r="S1275" s="19" t="n">
        <v>4</v>
      </c>
      <c r="T1275" s="19" t="n">
        <v>22.62</v>
      </c>
      <c r="U1275" s="19" t="n">
        <v>22.25</v>
      </c>
      <c r="V1275" s="19" t="n">
        <v>958</v>
      </c>
    </row>
    <row r="1276">
      <c r="A1276" s="19" t="inlineStr">
        <is>
          <t>한켐</t>
        </is>
      </c>
      <c r="B1276" s="19" t="inlineStr">
        <is>
          <t>457370</t>
        </is>
      </c>
      <c r="C1276" s="19" t="inlineStr">
        <is>
          <t>[중기추세]</t>
        </is>
      </c>
      <c r="D1276" s="19" t="inlineStr">
        <is>
          <t>[변동성허용]</t>
        </is>
      </c>
      <c r="E1276" s="19" t="inlineStr">
        <is>
          <t>+10%▶50% 익절 / +20%▶30% 익절 / +30%▶20% 익절</t>
        </is>
      </c>
      <c r="F1276" s="19" t="inlineStr">
        <is>
          <t>-5%▶50% 손절 / -10%▶30% 손절 / -15%▶20% 손절</t>
        </is>
      </c>
      <c r="G1276" s="19" t="inlineStr">
        <is>
          <t>2026-01-02</t>
        </is>
      </c>
      <c r="H1276" s="19" t="inlineStr">
        <is>
          <t>2026-06-08</t>
        </is>
      </c>
      <c r="I1276" s="19" t="inlineStr">
        <is>
          <t>예</t>
        </is>
      </c>
      <c r="J1276" s="19" t="n">
        <v>0.0005</v>
      </c>
      <c r="K1276" s="19" t="n">
        <v>0.0025</v>
      </c>
      <c r="L1276" s="19" t="n">
        <v>0.0007</v>
      </c>
      <c r="M1276" s="19" t="inlineStr">
        <is>
          <t>2026-01-08</t>
        </is>
      </c>
      <c r="N1276" s="19" t="n">
        <v>7465.22</v>
      </c>
      <c r="O1276" s="19" t="inlineStr">
        <is>
          <t>2026-01-14</t>
        </is>
      </c>
      <c r="P1276" s="19" t="n">
        <v>8803.83</v>
      </c>
      <c r="Q1276" s="19" t="inlineStr">
        <is>
          <t>1차 익절 도달(10%)</t>
        </is>
      </c>
      <c r="R1276" s="19" t="n">
        <v>4</v>
      </c>
      <c r="S1276" s="19" t="n">
        <v>0</v>
      </c>
      <c r="T1276" s="19" t="n">
        <v>17.93</v>
      </c>
      <c r="U1276" s="19" t="n">
        <v>17.58</v>
      </c>
      <c r="V1276" s="19" t="n">
        <v>103</v>
      </c>
    </row>
    <row r="1277">
      <c r="A1277" s="19" t="inlineStr">
        <is>
          <t>한켐</t>
        </is>
      </c>
      <c r="B1277" s="19" t="inlineStr">
        <is>
          <t>457370</t>
        </is>
      </c>
      <c r="C1277" s="19" t="inlineStr">
        <is>
          <t>[중기추세]</t>
        </is>
      </c>
      <c r="D1277" s="19" t="inlineStr">
        <is>
          <t>[버티기형]</t>
        </is>
      </c>
      <c r="E1277" s="19" t="inlineStr">
        <is>
          <t>+10%▶50% 익절 / +20%▶30% 익절 / +30%▶20% 익절</t>
        </is>
      </c>
      <c r="F1277" s="19" t="inlineStr">
        <is>
          <t>-5%▶40% 손절 / -15%▶30% 손절 / -20%▶30% 손절</t>
        </is>
      </c>
      <c r="G1277" s="19" t="inlineStr">
        <is>
          <t>2026-01-02</t>
        </is>
      </c>
      <c r="H1277" s="19" t="inlineStr">
        <is>
          <t>2026-06-08</t>
        </is>
      </c>
      <c r="I1277" s="19" t="inlineStr">
        <is>
          <t>예</t>
        </is>
      </c>
      <c r="J1277" s="19" t="n">
        <v>0.0005</v>
      </c>
      <c r="K1277" s="19" t="n">
        <v>0.0025</v>
      </c>
      <c r="L1277" s="19" t="n">
        <v>0.0007</v>
      </c>
      <c r="M1277" s="19" t="inlineStr">
        <is>
          <t>2026-01-08</t>
        </is>
      </c>
      <c r="N1277" s="19" t="n">
        <v>7465.22</v>
      </c>
      <c r="O1277" s="19" t="inlineStr">
        <is>
          <t>2026-01-13</t>
        </is>
      </c>
      <c r="P1277" s="19" t="n">
        <v>9153.59</v>
      </c>
      <c r="Q1277" s="19" t="inlineStr">
        <is>
          <t>RSI 과열 부분청산</t>
        </is>
      </c>
      <c r="R1277" s="19" t="n">
        <v>36</v>
      </c>
      <c r="S1277" s="19" t="n">
        <v>4</v>
      </c>
      <c r="T1277" s="19" t="n">
        <v>22.62</v>
      </c>
      <c r="U1277" s="19" t="n">
        <v>22.25</v>
      </c>
      <c r="V1277" s="19" t="n">
        <v>958</v>
      </c>
    </row>
    <row r="1278">
      <c r="A1278" s="19" t="inlineStr">
        <is>
          <t>한켐</t>
        </is>
      </c>
      <c r="B1278" s="19" t="inlineStr">
        <is>
          <t>457370</t>
        </is>
      </c>
      <c r="C1278" s="19" t="inlineStr">
        <is>
          <t>[중기추세]</t>
        </is>
      </c>
      <c r="D1278" s="19" t="inlineStr">
        <is>
          <t>[버티기형]</t>
        </is>
      </c>
      <c r="E1278" s="19" t="inlineStr">
        <is>
          <t>+10%▶50% 익절 / +20%▶30% 익절 / +30%▶20% 익절</t>
        </is>
      </c>
      <c r="F1278" s="19" t="inlineStr">
        <is>
          <t>-5%▶40% 손절 / -15%▶30% 손절 / -20%▶30% 손절</t>
        </is>
      </c>
      <c r="G1278" s="19" t="inlineStr">
        <is>
          <t>2026-01-02</t>
        </is>
      </c>
      <c r="H1278" s="19" t="inlineStr">
        <is>
          <t>2026-06-08</t>
        </is>
      </c>
      <c r="I1278" s="19" t="inlineStr">
        <is>
          <t>예</t>
        </is>
      </c>
      <c r="J1278" s="19" t="n">
        <v>0.0005</v>
      </c>
      <c r="K1278" s="19" t="n">
        <v>0.0025</v>
      </c>
      <c r="L1278" s="19" t="n">
        <v>0.0007</v>
      </c>
      <c r="M1278" s="19" t="inlineStr">
        <is>
          <t>2026-01-08</t>
        </is>
      </c>
      <c r="N1278" s="19" t="n">
        <v>7465.22</v>
      </c>
      <c r="O1278" s="19" t="inlineStr">
        <is>
          <t>2026-01-14</t>
        </is>
      </c>
      <c r="P1278" s="19" t="n">
        <v>8803.83</v>
      </c>
      <c r="Q1278" s="19" t="inlineStr">
        <is>
          <t>1차 익절 도달(10%)</t>
        </is>
      </c>
      <c r="R1278" s="19" t="n">
        <v>4</v>
      </c>
      <c r="S1278" s="19" t="n">
        <v>0</v>
      </c>
      <c r="T1278" s="19" t="n">
        <v>17.93</v>
      </c>
      <c r="U1278" s="19" t="n">
        <v>17.58</v>
      </c>
      <c r="V1278" s="19" t="n">
        <v>103</v>
      </c>
    </row>
    <row r="1279">
      <c r="A1279" s="19" t="inlineStr">
        <is>
          <t>한켐</t>
        </is>
      </c>
      <c r="B1279" s="19" t="inlineStr">
        <is>
          <t>457370</t>
        </is>
      </c>
      <c r="C1279" s="19" t="inlineStr">
        <is>
          <t>[수익극대화]</t>
        </is>
      </c>
      <c r="D1279" s="19" t="inlineStr">
        <is>
          <t>[칼손절]</t>
        </is>
      </c>
      <c r="E1279" s="19" t="inlineStr">
        <is>
          <t>+10%▶40% 익절 / +20%▶30% 익절 / +40%▶30% 익절</t>
        </is>
      </c>
      <c r="F1279" s="19" t="inlineStr">
        <is>
          <t>-2%▶80% 손절 / -4%▶10% 손절 / -6%▶10% 손절</t>
        </is>
      </c>
      <c r="G1279" s="19" t="inlineStr">
        <is>
          <t>2026-01-02</t>
        </is>
      </c>
      <c r="H1279" s="19" t="inlineStr">
        <is>
          <t>2026-06-08</t>
        </is>
      </c>
      <c r="I1279" s="19" t="inlineStr">
        <is>
          <t>예</t>
        </is>
      </c>
      <c r="J1279" s="19" t="n">
        <v>0.0005</v>
      </c>
      <c r="K1279" s="19" t="n">
        <v>0.0025</v>
      </c>
      <c r="L1279" s="19" t="n">
        <v>0.0007</v>
      </c>
      <c r="M1279" s="19" t="inlineStr">
        <is>
          <t>2026-01-08</t>
        </is>
      </c>
      <c r="N1279" s="19" t="n">
        <v>7465.22</v>
      </c>
      <c r="O1279" s="19" t="inlineStr">
        <is>
          <t>2026-01-13</t>
        </is>
      </c>
      <c r="P1279" s="19" t="n">
        <v>9153.59</v>
      </c>
      <c r="Q1279" s="19" t="inlineStr">
        <is>
          <t>RSI 과열 부분청산</t>
        </is>
      </c>
      <c r="R1279" s="19" t="n">
        <v>36</v>
      </c>
      <c r="S1279" s="19" t="n">
        <v>4</v>
      </c>
      <c r="T1279" s="19" t="n">
        <v>22.62</v>
      </c>
      <c r="U1279" s="19" t="n">
        <v>22.25</v>
      </c>
      <c r="V1279" s="19" t="n">
        <v>958</v>
      </c>
    </row>
    <row r="1280">
      <c r="A1280" s="19" t="inlineStr">
        <is>
          <t>한켐</t>
        </is>
      </c>
      <c r="B1280" s="19" t="inlineStr">
        <is>
          <t>457370</t>
        </is>
      </c>
      <c r="C1280" s="19" t="inlineStr">
        <is>
          <t>[수익극대화]</t>
        </is>
      </c>
      <c r="D1280" s="19" t="inlineStr">
        <is>
          <t>[칼손절]</t>
        </is>
      </c>
      <c r="E1280" s="19" t="inlineStr">
        <is>
          <t>+10%▶40% 익절 / +20%▶30% 익절 / +40%▶30% 익절</t>
        </is>
      </c>
      <c r="F1280" s="19" t="inlineStr">
        <is>
          <t>-2%▶80% 손절 / -4%▶10% 손절 / -6%▶10% 손절</t>
        </is>
      </c>
      <c r="G1280" s="19" t="inlineStr">
        <is>
          <t>2026-01-02</t>
        </is>
      </c>
      <c r="H1280" s="19" t="inlineStr">
        <is>
          <t>2026-06-08</t>
        </is>
      </c>
      <c r="I1280" s="19" t="inlineStr">
        <is>
          <t>예</t>
        </is>
      </c>
      <c r="J1280" s="19" t="n">
        <v>0.0005</v>
      </c>
      <c r="K1280" s="19" t="n">
        <v>0.0025</v>
      </c>
      <c r="L1280" s="19" t="n">
        <v>0.0007</v>
      </c>
      <c r="M1280" s="19" t="inlineStr">
        <is>
          <t>2026-01-08</t>
        </is>
      </c>
      <c r="N1280" s="19" t="n">
        <v>7465.22</v>
      </c>
      <c r="O1280" s="19" t="inlineStr">
        <is>
          <t>2026-01-14</t>
        </is>
      </c>
      <c r="P1280" s="19" t="n">
        <v>8803.83</v>
      </c>
      <c r="Q1280" s="19" t="inlineStr">
        <is>
          <t>1차 익절 도달(10%)</t>
        </is>
      </c>
      <c r="R1280" s="19" t="n">
        <v>4</v>
      </c>
      <c r="S1280" s="19" t="n">
        <v>0</v>
      </c>
      <c r="T1280" s="19" t="n">
        <v>17.93</v>
      </c>
      <c r="U1280" s="19" t="n">
        <v>17.58</v>
      </c>
      <c r="V1280" s="19" t="n">
        <v>103</v>
      </c>
    </row>
    <row r="1281">
      <c r="A1281" s="19" t="inlineStr">
        <is>
          <t>한켐</t>
        </is>
      </c>
      <c r="B1281" s="19" t="inlineStr">
        <is>
          <t>457370</t>
        </is>
      </c>
      <c r="C1281" s="19" t="inlineStr">
        <is>
          <t>[수익극대화]</t>
        </is>
      </c>
      <c r="D1281" s="19" t="inlineStr">
        <is>
          <t>[정석방어]</t>
        </is>
      </c>
      <c r="E1281" s="19" t="inlineStr">
        <is>
          <t>+10%▶40% 익절 / +20%▶30% 익절 / +40%▶30% 익절</t>
        </is>
      </c>
      <c r="F1281" s="19" t="inlineStr">
        <is>
          <t>-3%▶70% 손절 / -5%▶20% 손절 / -10%▶10% 손절</t>
        </is>
      </c>
      <c r="G1281" s="19" t="inlineStr">
        <is>
          <t>2026-01-02</t>
        </is>
      </c>
      <c r="H1281" s="19" t="inlineStr">
        <is>
          <t>2026-06-08</t>
        </is>
      </c>
      <c r="I1281" s="19" t="inlineStr">
        <is>
          <t>예</t>
        </is>
      </c>
      <c r="J1281" s="19" t="n">
        <v>0.0005</v>
      </c>
      <c r="K1281" s="19" t="n">
        <v>0.0025</v>
      </c>
      <c r="L1281" s="19" t="n">
        <v>0.0007</v>
      </c>
      <c r="M1281" s="19" t="inlineStr">
        <is>
          <t>2026-01-08</t>
        </is>
      </c>
      <c r="N1281" s="19" t="n">
        <v>7465.22</v>
      </c>
      <c r="O1281" s="19" t="inlineStr">
        <is>
          <t>2026-01-13</t>
        </is>
      </c>
      <c r="P1281" s="19" t="n">
        <v>9153.59</v>
      </c>
      <c r="Q1281" s="19" t="inlineStr">
        <is>
          <t>RSI 과열 부분청산</t>
        </is>
      </c>
      <c r="R1281" s="19" t="n">
        <v>36</v>
      </c>
      <c r="S1281" s="19" t="n">
        <v>4</v>
      </c>
      <c r="T1281" s="19" t="n">
        <v>22.62</v>
      </c>
      <c r="U1281" s="19" t="n">
        <v>22.25</v>
      </c>
      <c r="V1281" s="19" t="n">
        <v>958</v>
      </c>
    </row>
    <row r="1282">
      <c r="A1282" s="19" t="inlineStr">
        <is>
          <t>한켐</t>
        </is>
      </c>
      <c r="B1282" s="19" t="inlineStr">
        <is>
          <t>457370</t>
        </is>
      </c>
      <c r="C1282" s="19" t="inlineStr">
        <is>
          <t>[수익극대화]</t>
        </is>
      </c>
      <c r="D1282" s="19" t="inlineStr">
        <is>
          <t>[정석방어]</t>
        </is>
      </c>
      <c r="E1282" s="19" t="inlineStr">
        <is>
          <t>+10%▶40% 익절 / +20%▶30% 익절 / +40%▶30% 익절</t>
        </is>
      </c>
      <c r="F1282" s="19" t="inlineStr">
        <is>
          <t>-3%▶70% 손절 / -5%▶20% 손절 / -10%▶10% 손절</t>
        </is>
      </c>
      <c r="G1282" s="19" t="inlineStr">
        <is>
          <t>2026-01-02</t>
        </is>
      </c>
      <c r="H1282" s="19" t="inlineStr">
        <is>
          <t>2026-06-08</t>
        </is>
      </c>
      <c r="I1282" s="19" t="inlineStr">
        <is>
          <t>예</t>
        </is>
      </c>
      <c r="J1282" s="19" t="n">
        <v>0.0005</v>
      </c>
      <c r="K1282" s="19" t="n">
        <v>0.0025</v>
      </c>
      <c r="L1282" s="19" t="n">
        <v>0.0007</v>
      </c>
      <c r="M1282" s="19" t="inlineStr">
        <is>
          <t>2026-01-08</t>
        </is>
      </c>
      <c r="N1282" s="19" t="n">
        <v>7465.22</v>
      </c>
      <c r="O1282" s="19" t="inlineStr">
        <is>
          <t>2026-01-14</t>
        </is>
      </c>
      <c r="P1282" s="19" t="n">
        <v>8803.83</v>
      </c>
      <c r="Q1282" s="19" t="inlineStr">
        <is>
          <t>1차 익절 도달(10%)</t>
        </is>
      </c>
      <c r="R1282" s="19" t="n">
        <v>4</v>
      </c>
      <c r="S1282" s="19" t="n">
        <v>0</v>
      </c>
      <c r="T1282" s="19" t="n">
        <v>17.93</v>
      </c>
      <c r="U1282" s="19" t="n">
        <v>17.58</v>
      </c>
      <c r="V1282" s="19" t="n">
        <v>103</v>
      </c>
    </row>
    <row r="1283">
      <c r="A1283" s="19" t="inlineStr">
        <is>
          <t>한켐</t>
        </is>
      </c>
      <c r="B1283" s="19" t="inlineStr">
        <is>
          <t>457370</t>
        </is>
      </c>
      <c r="C1283" s="19" t="inlineStr">
        <is>
          <t>[수익극대화]</t>
        </is>
      </c>
      <c r="D1283" s="19" t="inlineStr">
        <is>
          <t>[변동성허용]</t>
        </is>
      </c>
      <c r="E1283" s="19" t="inlineStr">
        <is>
          <t>+10%▶40% 익절 / +20%▶30% 익절 / +40%▶30% 익절</t>
        </is>
      </c>
      <c r="F1283" s="19" t="inlineStr">
        <is>
          <t>-5%▶50% 손절 / -10%▶30% 손절 / -15%▶20% 손절</t>
        </is>
      </c>
      <c r="G1283" s="19" t="inlineStr">
        <is>
          <t>2026-01-02</t>
        </is>
      </c>
      <c r="H1283" s="19" t="inlineStr">
        <is>
          <t>2026-06-08</t>
        </is>
      </c>
      <c r="I1283" s="19" t="inlineStr">
        <is>
          <t>예</t>
        </is>
      </c>
      <c r="J1283" s="19" t="n">
        <v>0.0005</v>
      </c>
      <c r="K1283" s="19" t="n">
        <v>0.0025</v>
      </c>
      <c r="L1283" s="19" t="n">
        <v>0.0007</v>
      </c>
      <c r="M1283" s="19" t="inlineStr">
        <is>
          <t>2026-01-08</t>
        </is>
      </c>
      <c r="N1283" s="19" t="n">
        <v>7465.22</v>
      </c>
      <c r="O1283" s="19" t="inlineStr">
        <is>
          <t>2026-01-13</t>
        </is>
      </c>
      <c r="P1283" s="19" t="n">
        <v>9153.59</v>
      </c>
      <c r="Q1283" s="19" t="inlineStr">
        <is>
          <t>RSI 과열 부분청산</t>
        </is>
      </c>
      <c r="R1283" s="19" t="n">
        <v>36</v>
      </c>
      <c r="S1283" s="19" t="n">
        <v>4</v>
      </c>
      <c r="T1283" s="19" t="n">
        <v>22.62</v>
      </c>
      <c r="U1283" s="19" t="n">
        <v>22.25</v>
      </c>
      <c r="V1283" s="19" t="n">
        <v>958</v>
      </c>
    </row>
    <row r="1284">
      <c r="A1284" s="19" t="inlineStr">
        <is>
          <t>한켐</t>
        </is>
      </c>
      <c r="B1284" s="19" t="inlineStr">
        <is>
          <t>457370</t>
        </is>
      </c>
      <c r="C1284" s="19" t="inlineStr">
        <is>
          <t>[수익극대화]</t>
        </is>
      </c>
      <c r="D1284" s="19" t="inlineStr">
        <is>
          <t>[변동성허용]</t>
        </is>
      </c>
      <c r="E1284" s="19" t="inlineStr">
        <is>
          <t>+10%▶40% 익절 / +20%▶30% 익절 / +40%▶30% 익절</t>
        </is>
      </c>
      <c r="F1284" s="19" t="inlineStr">
        <is>
          <t>-5%▶50% 손절 / -10%▶30% 손절 / -15%▶20% 손절</t>
        </is>
      </c>
      <c r="G1284" s="19" t="inlineStr">
        <is>
          <t>2026-01-02</t>
        </is>
      </c>
      <c r="H1284" s="19" t="inlineStr">
        <is>
          <t>2026-06-08</t>
        </is>
      </c>
      <c r="I1284" s="19" t="inlineStr">
        <is>
          <t>예</t>
        </is>
      </c>
      <c r="J1284" s="19" t="n">
        <v>0.0005</v>
      </c>
      <c r="K1284" s="19" t="n">
        <v>0.0025</v>
      </c>
      <c r="L1284" s="19" t="n">
        <v>0.0007</v>
      </c>
      <c r="M1284" s="19" t="inlineStr">
        <is>
          <t>2026-01-08</t>
        </is>
      </c>
      <c r="N1284" s="19" t="n">
        <v>7465.22</v>
      </c>
      <c r="O1284" s="19" t="inlineStr">
        <is>
          <t>2026-01-14</t>
        </is>
      </c>
      <c r="P1284" s="19" t="n">
        <v>8803.83</v>
      </c>
      <c r="Q1284" s="19" t="inlineStr">
        <is>
          <t>1차 익절 도달(10%)</t>
        </is>
      </c>
      <c r="R1284" s="19" t="n">
        <v>4</v>
      </c>
      <c r="S1284" s="19" t="n">
        <v>0</v>
      </c>
      <c r="T1284" s="19" t="n">
        <v>17.93</v>
      </c>
      <c r="U1284" s="19" t="n">
        <v>17.58</v>
      </c>
      <c r="V1284" s="19" t="n">
        <v>103</v>
      </c>
    </row>
    <row r="1285">
      <c r="A1285" s="19" t="inlineStr">
        <is>
          <t>한켐</t>
        </is>
      </c>
      <c r="B1285" s="19" t="inlineStr">
        <is>
          <t>457370</t>
        </is>
      </c>
      <c r="C1285" s="19" t="inlineStr">
        <is>
          <t>[수익극대화]</t>
        </is>
      </c>
      <c r="D1285" s="19" t="inlineStr">
        <is>
          <t>[버티기형]</t>
        </is>
      </c>
      <c r="E1285" s="19" t="inlineStr">
        <is>
          <t>+10%▶40% 익절 / +20%▶30% 익절 / +40%▶30% 익절</t>
        </is>
      </c>
      <c r="F1285" s="19" t="inlineStr">
        <is>
          <t>-5%▶40% 손절 / -15%▶30% 손절 / -20%▶30% 손절</t>
        </is>
      </c>
      <c r="G1285" s="19" t="inlineStr">
        <is>
          <t>2026-01-02</t>
        </is>
      </c>
      <c r="H1285" s="19" t="inlineStr">
        <is>
          <t>2026-06-08</t>
        </is>
      </c>
      <c r="I1285" s="19" t="inlineStr">
        <is>
          <t>예</t>
        </is>
      </c>
      <c r="J1285" s="19" t="n">
        <v>0.0005</v>
      </c>
      <c r="K1285" s="19" t="n">
        <v>0.0025</v>
      </c>
      <c r="L1285" s="19" t="n">
        <v>0.0007</v>
      </c>
      <c r="M1285" s="19" t="inlineStr">
        <is>
          <t>2026-01-08</t>
        </is>
      </c>
      <c r="N1285" s="19" t="n">
        <v>7465.22</v>
      </c>
      <c r="O1285" s="19" t="inlineStr">
        <is>
          <t>2026-01-13</t>
        </is>
      </c>
      <c r="P1285" s="19" t="n">
        <v>9153.59</v>
      </c>
      <c r="Q1285" s="19" t="inlineStr">
        <is>
          <t>RSI 과열 부분청산</t>
        </is>
      </c>
      <c r="R1285" s="19" t="n">
        <v>36</v>
      </c>
      <c r="S1285" s="19" t="n">
        <v>4</v>
      </c>
      <c r="T1285" s="19" t="n">
        <v>22.62</v>
      </c>
      <c r="U1285" s="19" t="n">
        <v>22.25</v>
      </c>
      <c r="V1285" s="19" t="n">
        <v>958</v>
      </c>
    </row>
    <row r="1286">
      <c r="A1286" s="19" t="inlineStr">
        <is>
          <t>한켐</t>
        </is>
      </c>
      <c r="B1286" s="19" t="inlineStr">
        <is>
          <t>457370</t>
        </is>
      </c>
      <c r="C1286" s="19" t="inlineStr">
        <is>
          <t>[수익극대화]</t>
        </is>
      </c>
      <c r="D1286" s="19" t="inlineStr">
        <is>
          <t>[버티기형]</t>
        </is>
      </c>
      <c r="E1286" s="19" t="inlineStr">
        <is>
          <t>+10%▶40% 익절 / +20%▶30% 익절 / +40%▶30% 익절</t>
        </is>
      </c>
      <c r="F1286" s="19" t="inlineStr">
        <is>
          <t>-5%▶40% 손절 / -15%▶30% 손절 / -20%▶30% 손절</t>
        </is>
      </c>
      <c r="G1286" s="19" t="inlineStr">
        <is>
          <t>2026-01-02</t>
        </is>
      </c>
      <c r="H1286" s="19" t="inlineStr">
        <is>
          <t>2026-06-08</t>
        </is>
      </c>
      <c r="I1286" s="19" t="inlineStr">
        <is>
          <t>예</t>
        </is>
      </c>
      <c r="J1286" s="19" t="n">
        <v>0.0005</v>
      </c>
      <c r="K1286" s="19" t="n">
        <v>0.0025</v>
      </c>
      <c r="L1286" s="19" t="n">
        <v>0.0007</v>
      </c>
      <c r="M1286" s="19" t="inlineStr">
        <is>
          <t>2026-01-08</t>
        </is>
      </c>
      <c r="N1286" s="19" t="n">
        <v>7465.22</v>
      </c>
      <c r="O1286" s="19" t="inlineStr">
        <is>
          <t>2026-01-14</t>
        </is>
      </c>
      <c r="P1286" s="19" t="n">
        <v>8803.83</v>
      </c>
      <c r="Q1286" s="19" t="inlineStr">
        <is>
          <t>1차 익절 도달(10%)</t>
        </is>
      </c>
      <c r="R1286" s="19" t="n">
        <v>4</v>
      </c>
      <c r="S1286" s="19" t="n">
        <v>0</v>
      </c>
      <c r="T1286" s="19" t="n">
        <v>17.93</v>
      </c>
      <c r="U1286" s="19" t="n">
        <v>17.58</v>
      </c>
      <c r="V1286" s="19" t="n">
        <v>103</v>
      </c>
    </row>
    <row r="1287">
      <c r="A1287" s="19" t="inlineStr">
        <is>
          <t>알트</t>
        </is>
      </c>
      <c r="B1287" s="19" t="inlineStr">
        <is>
          <t>459550</t>
        </is>
      </c>
      <c r="C1287" s="19" t="inlineStr">
        <is>
          <t>[초단타]</t>
        </is>
      </c>
      <c r="D1287" s="19" t="inlineStr">
        <is>
          <t>[칼손절]</t>
        </is>
      </c>
      <c r="E1287" s="19" t="inlineStr">
        <is>
          <t>+3%▶70% 익절 / +5%▶20% 익절 / +10%▶10% 익절</t>
        </is>
      </c>
      <c r="F1287" s="19" t="inlineStr">
        <is>
          <t>-2%▶80% 손절 / -4%▶10% 손절 / -6%▶10% 손절</t>
        </is>
      </c>
      <c r="G1287" s="19" t="inlineStr">
        <is>
          <t>2026-02-12</t>
        </is>
      </c>
      <c r="H1287" s="19" t="inlineStr">
        <is>
          <t>2026-06-08</t>
        </is>
      </c>
      <c r="I1287" s="19" t="inlineStr">
        <is>
          <t>예</t>
        </is>
      </c>
      <c r="J1287" s="19" t="n">
        <v>0.0005</v>
      </c>
      <c r="K1287" s="19" t="n">
        <v>0.0025</v>
      </c>
      <c r="L1287" s="19" t="n">
        <v>0.0007</v>
      </c>
      <c r="M1287" s="19" t="inlineStr">
        <is>
          <t>2026-04-08</t>
        </is>
      </c>
      <c r="N1287" s="19" t="n">
        <v>2776.94</v>
      </c>
      <c r="O1287" s="19" t="inlineStr">
        <is>
          <t>2026-04-09</t>
        </is>
      </c>
      <c r="P1287" s="19" t="n">
        <v>2678.12</v>
      </c>
      <c r="Q1287" s="19" t="inlineStr">
        <is>
          <t>1차 손절 도달(-2%)</t>
        </is>
      </c>
      <c r="R1287" s="19" t="n">
        <v>85</v>
      </c>
      <c r="S1287" s="19" t="n">
        <v>22</v>
      </c>
      <c r="T1287" s="19" t="n">
        <v>-3.56</v>
      </c>
      <c r="U1287" s="19" t="n">
        <v>-3.85</v>
      </c>
      <c r="V1287" s="19" t="n">
        <v>687</v>
      </c>
    </row>
    <row r="1288">
      <c r="A1288" s="19" t="inlineStr">
        <is>
          <t>알트</t>
        </is>
      </c>
      <c r="B1288" s="19" t="inlineStr">
        <is>
          <t>459550</t>
        </is>
      </c>
      <c r="C1288" s="19" t="inlineStr">
        <is>
          <t>[초단타]</t>
        </is>
      </c>
      <c r="D1288" s="19" t="inlineStr">
        <is>
          <t>[칼손절]</t>
        </is>
      </c>
      <c r="E1288" s="19" t="inlineStr">
        <is>
          <t>+3%▶70% 익절 / +5%▶20% 익절 / +10%▶10% 익절</t>
        </is>
      </c>
      <c r="F1288" s="19" t="inlineStr">
        <is>
          <t>-2%▶80% 손절 / -4%▶10% 손절 / -6%▶10% 손절</t>
        </is>
      </c>
      <c r="G1288" s="19" t="inlineStr">
        <is>
          <t>2026-02-12</t>
        </is>
      </c>
      <c r="H1288" s="19" t="inlineStr">
        <is>
          <t>2026-06-08</t>
        </is>
      </c>
      <c r="I1288" s="19" t="inlineStr">
        <is>
          <t>예</t>
        </is>
      </c>
      <c r="J1288" s="19" t="n">
        <v>0.0005</v>
      </c>
      <c r="K1288" s="19" t="n">
        <v>0.0025</v>
      </c>
      <c r="L1288" s="19" t="n">
        <v>0.0007</v>
      </c>
      <c r="M1288" s="19" t="inlineStr">
        <is>
          <t>2026-04-08</t>
        </is>
      </c>
      <c r="N1288" s="19" t="n">
        <v>2776.94</v>
      </c>
      <c r="O1288" s="19" t="inlineStr">
        <is>
          <t>2026-04-14</t>
        </is>
      </c>
      <c r="P1288" s="19" t="n">
        <v>2872.99</v>
      </c>
      <c r="Q1288" s="19" t="inlineStr">
        <is>
          <t>1차 익절 도달(3%)</t>
        </is>
      </c>
      <c r="R1288" s="19" t="n">
        <v>22</v>
      </c>
      <c r="S1288" s="19" t="n">
        <v>0</v>
      </c>
      <c r="T1288" s="19" t="n">
        <v>3.46</v>
      </c>
      <c r="U1288" s="19" t="n">
        <v>3.15</v>
      </c>
      <c r="V1288" s="19" t="n">
        <v>189</v>
      </c>
    </row>
    <row r="1289">
      <c r="A1289" s="19" t="inlineStr">
        <is>
          <t>알트</t>
        </is>
      </c>
      <c r="B1289" s="19" t="inlineStr">
        <is>
          <t>459550</t>
        </is>
      </c>
      <c r="C1289" s="19" t="inlineStr">
        <is>
          <t>[초단타]</t>
        </is>
      </c>
      <c r="D1289" s="19" t="inlineStr">
        <is>
          <t>[칼손절]</t>
        </is>
      </c>
      <c r="E1289" s="19" t="inlineStr">
        <is>
          <t>+3%▶70% 익절 / +5%▶20% 익절 / +10%▶10% 익절</t>
        </is>
      </c>
      <c r="F1289" s="19" t="inlineStr">
        <is>
          <t>-2%▶80% 손절 / -4%▶10% 손절 / -6%▶10% 손절</t>
        </is>
      </c>
      <c r="G1289" s="19" t="inlineStr">
        <is>
          <t>2026-02-12</t>
        </is>
      </c>
      <c r="H1289" s="19" t="inlineStr">
        <is>
          <t>2026-06-08</t>
        </is>
      </c>
      <c r="I1289" s="19" t="inlineStr">
        <is>
          <t>예</t>
        </is>
      </c>
      <c r="J1289" s="19" t="n">
        <v>0.0005</v>
      </c>
      <c r="K1289" s="19" t="n">
        <v>0.0025</v>
      </c>
      <c r="L1289" s="19" t="n">
        <v>0.0007</v>
      </c>
      <c r="M1289" s="19" t="inlineStr">
        <is>
          <t>2026-05-06</t>
        </is>
      </c>
      <c r="N1289" s="19" t="n">
        <v>2741.92</v>
      </c>
      <c r="O1289" s="19" t="inlineStr">
        <is>
          <t>2026-05-07</t>
        </is>
      </c>
      <c r="P1289" s="19" t="n">
        <v>2658.14</v>
      </c>
      <c r="Q1289" s="19" t="inlineStr">
        <is>
          <t>1차 손절 도달(-2%)</t>
        </is>
      </c>
      <c r="R1289" s="19" t="n">
        <v>84</v>
      </c>
      <c r="S1289" s="19" t="n">
        <v>22</v>
      </c>
      <c r="T1289" s="19" t="n">
        <v>-3.06</v>
      </c>
      <c r="U1289" s="19" t="n">
        <v>-3.35</v>
      </c>
      <c r="V1289" s="19" t="n">
        <v>673</v>
      </c>
    </row>
    <row r="1290">
      <c r="A1290" s="19" t="inlineStr">
        <is>
          <t>알트</t>
        </is>
      </c>
      <c r="B1290" s="19" t="inlineStr">
        <is>
          <t>459550</t>
        </is>
      </c>
      <c r="C1290" s="19" t="inlineStr">
        <is>
          <t>[초단타]</t>
        </is>
      </c>
      <c r="D1290" s="19" t="inlineStr">
        <is>
          <t>[칼손절]</t>
        </is>
      </c>
      <c r="E1290" s="19" t="inlineStr">
        <is>
          <t>+3%▶70% 익절 / +5%▶20% 익절 / +10%▶10% 익절</t>
        </is>
      </c>
      <c r="F1290" s="19" t="inlineStr">
        <is>
          <t>-2%▶80% 손절 / -4%▶10% 손절 / -6%▶10% 손절</t>
        </is>
      </c>
      <c r="G1290" s="19" t="inlineStr">
        <is>
          <t>2026-02-12</t>
        </is>
      </c>
      <c r="H1290" s="19" t="inlineStr">
        <is>
          <t>2026-06-08</t>
        </is>
      </c>
      <c r="I1290" s="19" t="inlineStr">
        <is>
          <t>예</t>
        </is>
      </c>
      <c r="J1290" s="19" t="n">
        <v>0.0005</v>
      </c>
      <c r="K1290" s="19" t="n">
        <v>0.0025</v>
      </c>
      <c r="L1290" s="19" t="n">
        <v>0.0007</v>
      </c>
      <c r="M1290" s="19" t="inlineStr">
        <is>
          <t>2026-05-06</t>
        </is>
      </c>
      <c r="N1290" s="19" t="n">
        <v>2741.92</v>
      </c>
      <c r="O1290" s="19" t="inlineStr">
        <is>
          <t>2026-05-11</t>
        </is>
      </c>
      <c r="P1290" s="19" t="n">
        <v>2493.25</v>
      </c>
      <c r="Q1290" s="19" t="inlineStr">
        <is>
          <t>최종 손절 도달(-6%)</t>
        </is>
      </c>
      <c r="R1290" s="19" t="n">
        <v>22</v>
      </c>
      <c r="S1290" s="19" t="n">
        <v>0</v>
      </c>
      <c r="T1290" s="19" t="n">
        <v>-9.07</v>
      </c>
      <c r="U1290" s="19" t="n">
        <v>-9.34</v>
      </c>
      <c r="V1290" s="19" t="n">
        <v>167</v>
      </c>
    </row>
    <row r="1291">
      <c r="A1291" s="19" t="inlineStr">
        <is>
          <t>알트</t>
        </is>
      </c>
      <c r="B1291" s="19" t="inlineStr">
        <is>
          <t>459550</t>
        </is>
      </c>
      <c r="C1291" s="19" t="inlineStr">
        <is>
          <t>[초단타]</t>
        </is>
      </c>
      <c r="D1291" s="19" t="inlineStr">
        <is>
          <t>[정석방어]</t>
        </is>
      </c>
      <c r="E1291" s="19" t="inlineStr">
        <is>
          <t>+3%▶70% 익절 / +5%▶20% 익절 / +10%▶10% 익절</t>
        </is>
      </c>
      <c r="F1291" s="19" t="inlineStr">
        <is>
          <t>-3%▶70% 손절 / -5%▶20% 손절 / -10%▶10% 손절</t>
        </is>
      </c>
      <c r="G1291" s="19" t="inlineStr">
        <is>
          <t>2026-02-12</t>
        </is>
      </c>
      <c r="H1291" s="19" t="inlineStr">
        <is>
          <t>2026-06-08</t>
        </is>
      </c>
      <c r="I1291" s="19" t="inlineStr">
        <is>
          <t>예</t>
        </is>
      </c>
      <c r="J1291" s="19" t="n">
        <v>0.0005</v>
      </c>
      <c r="K1291" s="19" t="n">
        <v>0.0025</v>
      </c>
      <c r="L1291" s="19" t="n">
        <v>0.0007</v>
      </c>
      <c r="M1291" s="19" t="inlineStr">
        <is>
          <t>2026-04-08</t>
        </is>
      </c>
      <c r="N1291" s="19" t="n">
        <v>2776.94</v>
      </c>
      <c r="O1291" s="19" t="inlineStr">
        <is>
          <t>2026-04-09</t>
        </is>
      </c>
      <c r="P1291" s="19" t="n">
        <v>2678.12</v>
      </c>
      <c r="Q1291" s="19" t="inlineStr">
        <is>
          <t>1차 손절 도달(-3%)</t>
        </is>
      </c>
      <c r="R1291" s="19" t="n">
        <v>74</v>
      </c>
      <c r="S1291" s="19" t="n">
        <v>33</v>
      </c>
      <c r="T1291" s="19" t="n">
        <v>-3.56</v>
      </c>
      <c r="U1291" s="19" t="n">
        <v>-3.85</v>
      </c>
      <c r="V1291" s="19" t="n">
        <v>598</v>
      </c>
    </row>
    <row r="1292">
      <c r="A1292" s="19" t="inlineStr">
        <is>
          <t>알트</t>
        </is>
      </c>
      <c r="B1292" s="19" t="inlineStr">
        <is>
          <t>459550</t>
        </is>
      </c>
      <c r="C1292" s="19" t="inlineStr">
        <is>
          <t>[초단타]</t>
        </is>
      </c>
      <c r="D1292" s="19" t="inlineStr">
        <is>
          <t>[정석방어]</t>
        </is>
      </c>
      <c r="E1292" s="19" t="inlineStr">
        <is>
          <t>+3%▶70% 익절 / +5%▶20% 익절 / +10%▶10% 익절</t>
        </is>
      </c>
      <c r="F1292" s="19" t="inlineStr">
        <is>
          <t>-3%▶70% 손절 / -5%▶20% 손절 / -10%▶10% 손절</t>
        </is>
      </c>
      <c r="G1292" s="19" t="inlineStr">
        <is>
          <t>2026-02-12</t>
        </is>
      </c>
      <c r="H1292" s="19" t="inlineStr">
        <is>
          <t>2026-06-08</t>
        </is>
      </c>
      <c r="I1292" s="19" t="inlineStr">
        <is>
          <t>예</t>
        </is>
      </c>
      <c r="J1292" s="19" t="n">
        <v>0.0005</v>
      </c>
      <c r="K1292" s="19" t="n">
        <v>0.0025</v>
      </c>
      <c r="L1292" s="19" t="n">
        <v>0.0007</v>
      </c>
      <c r="M1292" s="19" t="inlineStr">
        <is>
          <t>2026-04-08</t>
        </is>
      </c>
      <c r="N1292" s="19" t="n">
        <v>2776.94</v>
      </c>
      <c r="O1292" s="19" t="inlineStr">
        <is>
          <t>2026-04-14</t>
        </is>
      </c>
      <c r="P1292" s="19" t="n">
        <v>2872.99</v>
      </c>
      <c r="Q1292" s="19" t="inlineStr">
        <is>
          <t>1차 익절 도달(3%)</t>
        </is>
      </c>
      <c r="R1292" s="19" t="n">
        <v>33</v>
      </c>
      <c r="S1292" s="19" t="n">
        <v>0</v>
      </c>
      <c r="T1292" s="19" t="n">
        <v>3.46</v>
      </c>
      <c r="U1292" s="19" t="n">
        <v>3.15</v>
      </c>
      <c r="V1292" s="19" t="n">
        <v>283</v>
      </c>
    </row>
    <row r="1293">
      <c r="A1293" s="19" t="inlineStr">
        <is>
          <t>알트</t>
        </is>
      </c>
      <c r="B1293" s="19" t="inlineStr">
        <is>
          <t>459550</t>
        </is>
      </c>
      <c r="C1293" s="19" t="inlineStr">
        <is>
          <t>[초단타]</t>
        </is>
      </c>
      <c r="D1293" s="19" t="inlineStr">
        <is>
          <t>[정석방어]</t>
        </is>
      </c>
      <c r="E1293" s="19" t="inlineStr">
        <is>
          <t>+3%▶70% 익절 / +5%▶20% 익절 / +10%▶10% 익절</t>
        </is>
      </c>
      <c r="F1293" s="19" t="inlineStr">
        <is>
          <t>-3%▶70% 손절 / -5%▶20% 손절 / -10%▶10% 손절</t>
        </is>
      </c>
      <c r="G1293" s="19" t="inlineStr">
        <is>
          <t>2026-02-12</t>
        </is>
      </c>
      <c r="H1293" s="19" t="inlineStr">
        <is>
          <t>2026-06-08</t>
        </is>
      </c>
      <c r="I1293" s="19" t="inlineStr">
        <is>
          <t>예</t>
        </is>
      </c>
      <c r="J1293" s="19" t="n">
        <v>0.0005</v>
      </c>
      <c r="K1293" s="19" t="n">
        <v>0.0025</v>
      </c>
      <c r="L1293" s="19" t="n">
        <v>0.0007</v>
      </c>
      <c r="M1293" s="19" t="inlineStr">
        <is>
          <t>2026-05-06</t>
        </is>
      </c>
      <c r="N1293" s="19" t="n">
        <v>2741.92</v>
      </c>
      <c r="O1293" s="19" t="inlineStr">
        <is>
          <t>2026-05-08</t>
        </is>
      </c>
      <c r="P1293" s="19" t="n">
        <v>2648.14</v>
      </c>
      <c r="Q1293" s="19" t="inlineStr">
        <is>
          <t>1차 손절 도달(-3%)</t>
        </is>
      </c>
      <c r="R1293" s="19" t="n">
        <v>74</v>
      </c>
      <c r="S1293" s="19" t="n">
        <v>33</v>
      </c>
      <c r="T1293" s="19" t="n">
        <v>-3.42</v>
      </c>
      <c r="U1293" s="19" t="n">
        <v>-3.71</v>
      </c>
      <c r="V1293" s="19" t="n">
        <v>591</v>
      </c>
    </row>
    <row r="1294">
      <c r="A1294" s="19" t="inlineStr">
        <is>
          <t>알트</t>
        </is>
      </c>
      <c r="B1294" s="19" t="inlineStr">
        <is>
          <t>459550</t>
        </is>
      </c>
      <c r="C1294" s="19" t="inlineStr">
        <is>
          <t>[초단타]</t>
        </is>
      </c>
      <c r="D1294" s="19" t="inlineStr">
        <is>
          <t>[정석방어]</t>
        </is>
      </c>
      <c r="E1294" s="19" t="inlineStr">
        <is>
          <t>+3%▶70% 익절 / +5%▶20% 익절 / +10%▶10% 익절</t>
        </is>
      </c>
      <c r="F1294" s="19" t="inlineStr">
        <is>
          <t>-3%▶70% 손절 / -5%▶20% 손절 / -10%▶10% 손절</t>
        </is>
      </c>
      <c r="G1294" s="19" t="inlineStr">
        <is>
          <t>2026-02-12</t>
        </is>
      </c>
      <c r="H1294" s="19" t="inlineStr">
        <is>
          <t>2026-06-08</t>
        </is>
      </c>
      <c r="I1294" s="19" t="inlineStr">
        <is>
          <t>예</t>
        </is>
      </c>
      <c r="J1294" s="19" t="n">
        <v>0.0005</v>
      </c>
      <c r="K1294" s="19" t="n">
        <v>0.0025</v>
      </c>
      <c r="L1294" s="19" t="n">
        <v>0.0007</v>
      </c>
      <c r="M1294" s="19" t="inlineStr">
        <is>
          <t>2026-05-06</t>
        </is>
      </c>
      <c r="N1294" s="19" t="n">
        <v>2741.92</v>
      </c>
      <c r="O1294" s="19" t="inlineStr">
        <is>
          <t>2026-05-11</t>
        </is>
      </c>
      <c r="P1294" s="19" t="n">
        <v>2493.25</v>
      </c>
      <c r="Q1294" s="19" t="inlineStr">
        <is>
          <t>2차 손절 도달(-5%)</t>
        </is>
      </c>
      <c r="R1294" s="19" t="n">
        <v>21</v>
      </c>
      <c r="S1294" s="19" t="n">
        <v>12</v>
      </c>
      <c r="T1294" s="19" t="n">
        <v>-9.07</v>
      </c>
      <c r="U1294" s="19" t="n">
        <v>-9.34</v>
      </c>
      <c r="V1294" s="19" t="n">
        <v>160</v>
      </c>
    </row>
    <row r="1295">
      <c r="A1295" s="19" t="inlineStr">
        <is>
          <t>알트</t>
        </is>
      </c>
      <c r="B1295" s="19" t="inlineStr">
        <is>
          <t>459550</t>
        </is>
      </c>
      <c r="C1295" s="19" t="inlineStr">
        <is>
          <t>[초단타]</t>
        </is>
      </c>
      <c r="D1295" s="19" t="inlineStr">
        <is>
          <t>[정석방어]</t>
        </is>
      </c>
      <c r="E1295" s="19" t="inlineStr">
        <is>
          <t>+3%▶70% 익절 / +5%▶20% 익절 / +10%▶10% 익절</t>
        </is>
      </c>
      <c r="F1295" s="19" t="inlineStr">
        <is>
          <t>-3%▶70% 손절 / -5%▶20% 손절 / -10%▶10% 손절</t>
        </is>
      </c>
      <c r="G1295" s="19" t="inlineStr">
        <is>
          <t>2026-02-12</t>
        </is>
      </c>
      <c r="H1295" s="19" t="inlineStr">
        <is>
          <t>2026-06-08</t>
        </is>
      </c>
      <c r="I1295" s="19" t="inlineStr">
        <is>
          <t>예</t>
        </is>
      </c>
      <c r="J1295" s="19" t="n">
        <v>0.0005</v>
      </c>
      <c r="K1295" s="19" t="n">
        <v>0.0025</v>
      </c>
      <c r="L1295" s="19" t="n">
        <v>0.0007</v>
      </c>
      <c r="M1295" s="19" t="inlineStr">
        <is>
          <t>2026-05-06</t>
        </is>
      </c>
      <c r="N1295" s="19" t="n">
        <v>2741.92</v>
      </c>
      <c r="O1295" s="19" t="inlineStr">
        <is>
          <t>2026-05-12</t>
        </is>
      </c>
      <c r="P1295" s="19" t="n">
        <v>2348.36</v>
      </c>
      <c r="Q1295" s="19" t="inlineStr">
        <is>
          <t>최종 손절 도달(-10%)</t>
        </is>
      </c>
      <c r="R1295" s="19" t="n">
        <v>12</v>
      </c>
      <c r="S1295" s="19" t="n">
        <v>0</v>
      </c>
      <c r="T1295" s="19" t="n">
        <v>-14.35</v>
      </c>
      <c r="U1295" s="19" t="n">
        <v>-14.61</v>
      </c>
      <c r="V1295" s="19" t="n">
        <v>87</v>
      </c>
    </row>
    <row r="1296">
      <c r="A1296" s="19" t="inlineStr">
        <is>
          <t>알트</t>
        </is>
      </c>
      <c r="B1296" s="19" t="inlineStr">
        <is>
          <t>459550</t>
        </is>
      </c>
      <c r="C1296" s="19" t="inlineStr">
        <is>
          <t>[초단타]</t>
        </is>
      </c>
      <c r="D1296" s="19" t="inlineStr">
        <is>
          <t>[변동성허용]</t>
        </is>
      </c>
      <c r="E1296" s="19" t="inlineStr">
        <is>
          <t>+3%▶70% 익절 / +5%▶20% 익절 / +10%▶10% 익절</t>
        </is>
      </c>
      <c r="F1296" s="19" t="inlineStr">
        <is>
          <t>-5%▶50% 손절 / -10%▶30% 손절 / -15%▶20% 손절</t>
        </is>
      </c>
      <c r="G1296" s="19" t="inlineStr">
        <is>
          <t>2026-02-12</t>
        </is>
      </c>
      <c r="H1296" s="19" t="inlineStr">
        <is>
          <t>2026-06-08</t>
        </is>
      </c>
      <c r="I1296" s="19" t="inlineStr">
        <is>
          <t>예</t>
        </is>
      </c>
      <c r="J1296" s="19" t="n">
        <v>0.0005</v>
      </c>
      <c r="K1296" s="19" t="n">
        <v>0.0025</v>
      </c>
      <c r="L1296" s="19" t="n">
        <v>0.0007</v>
      </c>
      <c r="M1296" s="19" t="inlineStr">
        <is>
          <t>2026-04-08</t>
        </is>
      </c>
      <c r="N1296" s="19" t="n">
        <v>2776.94</v>
      </c>
      <c r="O1296" s="19" t="inlineStr">
        <is>
          <t>2026-04-14</t>
        </is>
      </c>
      <c r="P1296" s="19" t="n">
        <v>2872.99</v>
      </c>
      <c r="Q1296" s="19" t="inlineStr">
        <is>
          <t>1차 익절 도달(3%)</t>
        </is>
      </c>
      <c r="R1296" s="19" t="n">
        <v>74</v>
      </c>
      <c r="S1296" s="19" t="n">
        <v>33</v>
      </c>
      <c r="T1296" s="19" t="n">
        <v>3.46</v>
      </c>
      <c r="U1296" s="19" t="n">
        <v>3.15</v>
      </c>
      <c r="V1296" s="19" t="n">
        <v>634</v>
      </c>
    </row>
    <row r="1297">
      <c r="A1297" s="19" t="inlineStr">
        <is>
          <t>알트</t>
        </is>
      </c>
      <c r="B1297" s="19" t="inlineStr">
        <is>
          <t>459550</t>
        </is>
      </c>
      <c r="C1297" s="19" t="inlineStr">
        <is>
          <t>[초단타]</t>
        </is>
      </c>
      <c r="D1297" s="19" t="inlineStr">
        <is>
          <t>[변동성허용]</t>
        </is>
      </c>
      <c r="E1297" s="19" t="inlineStr">
        <is>
          <t>+3%▶70% 익절 / +5%▶20% 익절 / +10%▶10% 익절</t>
        </is>
      </c>
      <c r="F1297" s="19" t="inlineStr">
        <is>
          <t>-5%▶50% 손절 / -10%▶30% 손절 / -15%▶20% 손절</t>
        </is>
      </c>
      <c r="G1297" s="19" t="inlineStr">
        <is>
          <t>2026-02-12</t>
        </is>
      </c>
      <c r="H1297" s="19" t="inlineStr">
        <is>
          <t>2026-06-08</t>
        </is>
      </c>
      <c r="I1297" s="19" t="inlineStr">
        <is>
          <t>예</t>
        </is>
      </c>
      <c r="J1297" s="19" t="n">
        <v>0.0005</v>
      </c>
      <c r="K1297" s="19" t="n">
        <v>0.0025</v>
      </c>
      <c r="L1297" s="19" t="n">
        <v>0.0007</v>
      </c>
      <c r="M1297" s="19" t="inlineStr">
        <is>
          <t>2026-04-08</t>
        </is>
      </c>
      <c r="N1297" s="19" t="n">
        <v>2776.94</v>
      </c>
      <c r="O1297" s="19" t="inlineStr">
        <is>
          <t>2026-04-23</t>
        </is>
      </c>
      <c r="P1297" s="19" t="n">
        <v>3077.84</v>
      </c>
      <c r="Q1297" s="19" t="inlineStr">
        <is>
          <t>3차 익절 도달(10%)</t>
        </is>
      </c>
      <c r="R1297" s="19" t="n">
        <v>33</v>
      </c>
      <c r="S1297" s="19" t="n">
        <v>0</v>
      </c>
      <c r="T1297" s="19" t="n">
        <v>10.84</v>
      </c>
      <c r="U1297" s="19" t="n">
        <v>10.5</v>
      </c>
      <c r="V1297" s="19" t="n">
        <v>300</v>
      </c>
    </row>
    <row r="1298">
      <c r="A1298" s="19" t="inlineStr">
        <is>
          <t>알트</t>
        </is>
      </c>
      <c r="B1298" s="19" t="inlineStr">
        <is>
          <t>459550</t>
        </is>
      </c>
      <c r="C1298" s="19" t="inlineStr">
        <is>
          <t>[초단타]</t>
        </is>
      </c>
      <c r="D1298" s="19" t="inlineStr">
        <is>
          <t>[변동성허용]</t>
        </is>
      </c>
      <c r="E1298" s="19" t="inlineStr">
        <is>
          <t>+3%▶70% 익절 / +5%▶20% 익절 / +10%▶10% 익절</t>
        </is>
      </c>
      <c r="F1298" s="19" t="inlineStr">
        <is>
          <t>-5%▶50% 손절 / -10%▶30% 손절 / -15%▶20% 손절</t>
        </is>
      </c>
      <c r="G1298" s="19" t="inlineStr">
        <is>
          <t>2026-02-12</t>
        </is>
      </c>
      <c r="H1298" s="19" t="inlineStr">
        <is>
          <t>2026-06-08</t>
        </is>
      </c>
      <c r="I1298" s="19" t="inlineStr">
        <is>
          <t>예</t>
        </is>
      </c>
      <c r="J1298" s="19" t="n">
        <v>0.0005</v>
      </c>
      <c r="K1298" s="19" t="n">
        <v>0.0025</v>
      </c>
      <c r="L1298" s="19" t="n">
        <v>0.0007</v>
      </c>
      <c r="M1298" s="19" t="inlineStr">
        <is>
          <t>2026-05-06</t>
        </is>
      </c>
      <c r="N1298" s="19" t="n">
        <v>2741.92</v>
      </c>
      <c r="O1298" s="19" t="inlineStr">
        <is>
          <t>2026-05-11</t>
        </is>
      </c>
      <c r="P1298" s="19" t="n">
        <v>2493.25</v>
      </c>
      <c r="Q1298" s="19" t="inlineStr">
        <is>
          <t>1차 손절 도달(-5%)</t>
        </is>
      </c>
      <c r="R1298" s="19" t="n">
        <v>57</v>
      </c>
      <c r="S1298" s="19" t="n">
        <v>58</v>
      </c>
      <c r="T1298" s="19" t="n">
        <v>-9.07</v>
      </c>
      <c r="U1298" s="19" t="n">
        <v>-9.34</v>
      </c>
      <c r="V1298" s="19" t="n">
        <v>433</v>
      </c>
    </row>
    <row r="1299">
      <c r="A1299" s="19" t="inlineStr">
        <is>
          <t>알트</t>
        </is>
      </c>
      <c r="B1299" s="19" t="inlineStr">
        <is>
          <t>459550</t>
        </is>
      </c>
      <c r="C1299" s="19" t="inlineStr">
        <is>
          <t>[초단타]</t>
        </is>
      </c>
      <c r="D1299" s="19" t="inlineStr">
        <is>
          <t>[변동성허용]</t>
        </is>
      </c>
      <c r="E1299" s="19" t="inlineStr">
        <is>
          <t>+3%▶70% 익절 / +5%▶20% 익절 / +10%▶10% 익절</t>
        </is>
      </c>
      <c r="F1299" s="19" t="inlineStr">
        <is>
          <t>-5%▶50% 손절 / -10%▶30% 손절 / -15%▶20% 손절</t>
        </is>
      </c>
      <c r="G1299" s="19" t="inlineStr">
        <is>
          <t>2026-02-12</t>
        </is>
      </c>
      <c r="H1299" s="19" t="inlineStr">
        <is>
          <t>2026-06-08</t>
        </is>
      </c>
      <c r="I1299" s="19" t="inlineStr">
        <is>
          <t>예</t>
        </is>
      </c>
      <c r="J1299" s="19" t="n">
        <v>0.0005</v>
      </c>
      <c r="K1299" s="19" t="n">
        <v>0.0025</v>
      </c>
      <c r="L1299" s="19" t="n">
        <v>0.0007</v>
      </c>
      <c r="M1299" s="19" t="inlineStr">
        <is>
          <t>2026-05-06</t>
        </is>
      </c>
      <c r="N1299" s="19" t="n">
        <v>2741.92</v>
      </c>
      <c r="O1299" s="19" t="inlineStr">
        <is>
          <t>2026-05-12</t>
        </is>
      </c>
      <c r="P1299" s="19" t="n">
        <v>2348.36</v>
      </c>
      <c r="Q1299" s="19" t="inlineStr">
        <is>
          <t>2차 손절 도달(-10%)</t>
        </is>
      </c>
      <c r="R1299" s="19" t="n">
        <v>34</v>
      </c>
      <c r="S1299" s="19" t="n">
        <v>24</v>
      </c>
      <c r="T1299" s="19" t="n">
        <v>-14.35</v>
      </c>
      <c r="U1299" s="19" t="n">
        <v>-14.61</v>
      </c>
      <c r="V1299" s="19" t="n">
        <v>246</v>
      </c>
    </row>
    <row r="1300">
      <c r="A1300" s="19" t="inlineStr">
        <is>
          <t>알트</t>
        </is>
      </c>
      <c r="B1300" s="19" t="inlineStr">
        <is>
          <t>459550</t>
        </is>
      </c>
      <c r="C1300" s="19" t="inlineStr">
        <is>
          <t>[초단타]</t>
        </is>
      </c>
      <c r="D1300" s="19" t="inlineStr">
        <is>
          <t>[변동성허용]</t>
        </is>
      </c>
      <c r="E1300" s="19" t="inlineStr">
        <is>
          <t>+3%▶70% 익절 / +5%▶20% 익절 / +10%▶10% 익절</t>
        </is>
      </c>
      <c r="F1300" s="19" t="inlineStr">
        <is>
          <t>-5%▶50% 손절 / -10%▶30% 손절 / -15%▶20% 손절</t>
        </is>
      </c>
      <c r="G1300" s="19" t="inlineStr">
        <is>
          <t>2026-02-12</t>
        </is>
      </c>
      <c r="H1300" s="19" t="inlineStr">
        <is>
          <t>2026-06-08</t>
        </is>
      </c>
      <c r="I1300" s="19" t="inlineStr">
        <is>
          <t>예</t>
        </is>
      </c>
      <c r="J1300" s="19" t="n">
        <v>0.0005</v>
      </c>
      <c r="K1300" s="19" t="n">
        <v>0.0025</v>
      </c>
      <c r="L1300" s="19" t="n">
        <v>0.0007</v>
      </c>
      <c r="M1300" s="19" t="inlineStr">
        <is>
          <t>2026-05-06</t>
        </is>
      </c>
      <c r="N1300" s="19" t="n">
        <v>2741.92</v>
      </c>
      <c r="O1300" s="19" t="inlineStr">
        <is>
          <t>2026-05-13</t>
        </is>
      </c>
      <c r="P1300" s="19" t="n">
        <v>2268.41</v>
      </c>
      <c r="Q1300" s="19" t="inlineStr">
        <is>
          <t>최종 손절 도달(-15%)</t>
        </is>
      </c>
      <c r="R1300" s="19" t="n">
        <v>24</v>
      </c>
      <c r="S1300" s="19" t="n">
        <v>0</v>
      </c>
      <c r="T1300" s="19" t="n">
        <v>-17.27</v>
      </c>
      <c r="U1300" s="19" t="n">
        <v>-17.52</v>
      </c>
      <c r="V1300" s="19" t="n">
        <v>169</v>
      </c>
    </row>
    <row r="1301">
      <c r="A1301" s="19" t="inlineStr">
        <is>
          <t>알트</t>
        </is>
      </c>
      <c r="B1301" s="19" t="inlineStr">
        <is>
          <t>459550</t>
        </is>
      </c>
      <c r="C1301" s="19" t="inlineStr">
        <is>
          <t>[초단타]</t>
        </is>
      </c>
      <c r="D1301" s="19" t="inlineStr">
        <is>
          <t>[버티기형]</t>
        </is>
      </c>
      <c r="E1301" s="19" t="inlineStr">
        <is>
          <t>+3%▶70% 익절 / +5%▶20% 익절 / +10%▶10% 익절</t>
        </is>
      </c>
      <c r="F1301" s="19" t="inlineStr">
        <is>
          <t>-5%▶40% 손절 / -15%▶30% 손절 / -20%▶30% 손절</t>
        </is>
      </c>
      <c r="G1301" s="19" t="inlineStr">
        <is>
          <t>2026-02-12</t>
        </is>
      </c>
      <c r="H1301" s="19" t="inlineStr">
        <is>
          <t>2026-06-08</t>
        </is>
      </c>
      <c r="I1301" s="19" t="inlineStr">
        <is>
          <t>예</t>
        </is>
      </c>
      <c r="J1301" s="19" t="n">
        <v>0.0005</v>
      </c>
      <c r="K1301" s="19" t="n">
        <v>0.0025</v>
      </c>
      <c r="L1301" s="19" t="n">
        <v>0.0007</v>
      </c>
      <c r="M1301" s="19" t="inlineStr">
        <is>
          <t>2026-04-08</t>
        </is>
      </c>
      <c r="N1301" s="19" t="n">
        <v>2776.94</v>
      </c>
      <c r="O1301" s="19" t="inlineStr">
        <is>
          <t>2026-04-14</t>
        </is>
      </c>
      <c r="P1301" s="19" t="n">
        <v>2872.99</v>
      </c>
      <c r="Q1301" s="19" t="inlineStr">
        <is>
          <t>1차 익절 도달(3%)</t>
        </is>
      </c>
      <c r="R1301" s="19" t="n">
        <v>74</v>
      </c>
      <c r="S1301" s="19" t="n">
        <v>33</v>
      </c>
      <c r="T1301" s="19" t="n">
        <v>3.46</v>
      </c>
      <c r="U1301" s="19" t="n">
        <v>3.15</v>
      </c>
      <c r="V1301" s="19" t="n">
        <v>634</v>
      </c>
    </row>
    <row r="1302">
      <c r="A1302" s="19" t="inlineStr">
        <is>
          <t>알트</t>
        </is>
      </c>
      <c r="B1302" s="19" t="inlineStr">
        <is>
          <t>459550</t>
        </is>
      </c>
      <c r="C1302" s="19" t="inlineStr">
        <is>
          <t>[초단타]</t>
        </is>
      </c>
      <c r="D1302" s="19" t="inlineStr">
        <is>
          <t>[버티기형]</t>
        </is>
      </c>
      <c r="E1302" s="19" t="inlineStr">
        <is>
          <t>+3%▶70% 익절 / +5%▶20% 익절 / +10%▶10% 익절</t>
        </is>
      </c>
      <c r="F1302" s="19" t="inlineStr">
        <is>
          <t>-5%▶40% 손절 / -15%▶30% 손절 / -20%▶30% 손절</t>
        </is>
      </c>
      <c r="G1302" s="19" t="inlineStr">
        <is>
          <t>2026-02-12</t>
        </is>
      </c>
      <c r="H1302" s="19" t="inlineStr">
        <is>
          <t>2026-06-08</t>
        </is>
      </c>
      <c r="I1302" s="19" t="inlineStr">
        <is>
          <t>예</t>
        </is>
      </c>
      <c r="J1302" s="19" t="n">
        <v>0.0005</v>
      </c>
      <c r="K1302" s="19" t="n">
        <v>0.0025</v>
      </c>
      <c r="L1302" s="19" t="n">
        <v>0.0007</v>
      </c>
      <c r="M1302" s="19" t="inlineStr">
        <is>
          <t>2026-04-08</t>
        </is>
      </c>
      <c r="N1302" s="19" t="n">
        <v>2776.94</v>
      </c>
      <c r="O1302" s="19" t="inlineStr">
        <is>
          <t>2026-04-23</t>
        </is>
      </c>
      <c r="P1302" s="19" t="n">
        <v>3077.84</v>
      </c>
      <c r="Q1302" s="19" t="inlineStr">
        <is>
          <t>3차 익절 도달(10%)</t>
        </is>
      </c>
      <c r="R1302" s="19" t="n">
        <v>33</v>
      </c>
      <c r="S1302" s="19" t="n">
        <v>0</v>
      </c>
      <c r="T1302" s="19" t="n">
        <v>10.84</v>
      </c>
      <c r="U1302" s="19" t="n">
        <v>10.5</v>
      </c>
      <c r="V1302" s="19" t="n">
        <v>300</v>
      </c>
    </row>
    <row r="1303">
      <c r="A1303" s="19" t="inlineStr">
        <is>
          <t>알트</t>
        </is>
      </c>
      <c r="B1303" s="19" t="inlineStr">
        <is>
          <t>459550</t>
        </is>
      </c>
      <c r="C1303" s="19" t="inlineStr">
        <is>
          <t>[초단타]</t>
        </is>
      </c>
      <c r="D1303" s="19" t="inlineStr">
        <is>
          <t>[버티기형]</t>
        </is>
      </c>
      <c r="E1303" s="19" t="inlineStr">
        <is>
          <t>+3%▶70% 익절 / +5%▶20% 익절 / +10%▶10% 익절</t>
        </is>
      </c>
      <c r="F1303" s="19" t="inlineStr">
        <is>
          <t>-5%▶40% 손절 / -15%▶30% 손절 / -20%▶30% 손절</t>
        </is>
      </c>
      <c r="G1303" s="19" t="inlineStr">
        <is>
          <t>2026-02-12</t>
        </is>
      </c>
      <c r="H1303" s="19" t="inlineStr">
        <is>
          <t>2026-06-08</t>
        </is>
      </c>
      <c r="I1303" s="19" t="inlineStr">
        <is>
          <t>예</t>
        </is>
      </c>
      <c r="J1303" s="19" t="n">
        <v>0.0005</v>
      </c>
      <c r="K1303" s="19" t="n">
        <v>0.0025</v>
      </c>
      <c r="L1303" s="19" t="n">
        <v>0.0007</v>
      </c>
      <c r="M1303" s="19" t="inlineStr">
        <is>
          <t>2026-05-06</t>
        </is>
      </c>
      <c r="N1303" s="19" t="n">
        <v>2741.92</v>
      </c>
      <c r="O1303" s="19" t="inlineStr">
        <is>
          <t>2026-05-11</t>
        </is>
      </c>
      <c r="P1303" s="19" t="n">
        <v>2493.25</v>
      </c>
      <c r="Q1303" s="19" t="inlineStr">
        <is>
          <t>1차 손절 도달(-5%)</t>
        </is>
      </c>
      <c r="R1303" s="19" t="n">
        <v>46</v>
      </c>
      <c r="S1303" s="19" t="n">
        <v>69</v>
      </c>
      <c r="T1303" s="19" t="n">
        <v>-9.07</v>
      </c>
      <c r="U1303" s="19" t="n">
        <v>-9.34</v>
      </c>
      <c r="V1303" s="19" t="n">
        <v>350</v>
      </c>
    </row>
    <row r="1304">
      <c r="A1304" s="19" t="inlineStr">
        <is>
          <t>알트</t>
        </is>
      </c>
      <c r="B1304" s="19" t="inlineStr">
        <is>
          <t>459550</t>
        </is>
      </c>
      <c r="C1304" s="19" t="inlineStr">
        <is>
          <t>[초단타]</t>
        </is>
      </c>
      <c r="D1304" s="19" t="inlineStr">
        <is>
          <t>[버티기형]</t>
        </is>
      </c>
      <c r="E1304" s="19" t="inlineStr">
        <is>
          <t>+3%▶70% 익절 / +5%▶20% 익절 / +10%▶10% 익절</t>
        </is>
      </c>
      <c r="F1304" s="19" t="inlineStr">
        <is>
          <t>-5%▶40% 손절 / -15%▶30% 손절 / -20%▶30% 손절</t>
        </is>
      </c>
      <c r="G1304" s="19" t="inlineStr">
        <is>
          <t>2026-02-12</t>
        </is>
      </c>
      <c r="H1304" s="19" t="inlineStr">
        <is>
          <t>2026-06-08</t>
        </is>
      </c>
      <c r="I1304" s="19" t="inlineStr">
        <is>
          <t>예</t>
        </is>
      </c>
      <c r="J1304" s="19" t="n">
        <v>0.0005</v>
      </c>
      <c r="K1304" s="19" t="n">
        <v>0.0025</v>
      </c>
      <c r="L1304" s="19" t="n">
        <v>0.0007</v>
      </c>
      <c r="M1304" s="19" t="inlineStr">
        <is>
          <t>2026-05-06</t>
        </is>
      </c>
      <c r="N1304" s="19" t="n">
        <v>2741.92</v>
      </c>
      <c r="O1304" s="19" t="inlineStr">
        <is>
          <t>2026-05-13</t>
        </is>
      </c>
      <c r="P1304" s="19" t="n">
        <v>2268.41</v>
      </c>
      <c r="Q1304" s="19" t="inlineStr">
        <is>
          <t>2차 손절 도달(-15%)</t>
        </is>
      </c>
      <c r="R1304" s="19" t="n">
        <v>34</v>
      </c>
      <c r="S1304" s="19" t="n">
        <v>35</v>
      </c>
      <c r="T1304" s="19" t="n">
        <v>-17.27</v>
      </c>
      <c r="U1304" s="19" t="n">
        <v>-17.52</v>
      </c>
      <c r="V1304" s="19" t="n">
        <v>239</v>
      </c>
    </row>
    <row r="1305">
      <c r="A1305" s="19" t="inlineStr">
        <is>
          <t>알트</t>
        </is>
      </c>
      <c r="B1305" s="19" t="inlineStr">
        <is>
          <t>459550</t>
        </is>
      </c>
      <c r="C1305" s="19" t="inlineStr">
        <is>
          <t>[초단타]</t>
        </is>
      </c>
      <c r="D1305" s="19" t="inlineStr">
        <is>
          <t>[버티기형]</t>
        </is>
      </c>
      <c r="E1305" s="19" t="inlineStr">
        <is>
          <t>+3%▶70% 익절 / +5%▶20% 익절 / +10%▶10% 익절</t>
        </is>
      </c>
      <c r="F1305" s="19" t="inlineStr">
        <is>
          <t>-5%▶40% 손절 / -15%▶30% 손절 / -20%▶30% 손절</t>
        </is>
      </c>
      <c r="G1305" s="19" t="inlineStr">
        <is>
          <t>2026-02-12</t>
        </is>
      </c>
      <c r="H1305" s="19" t="inlineStr">
        <is>
          <t>2026-06-08</t>
        </is>
      </c>
      <c r="I1305" s="19" t="inlineStr">
        <is>
          <t>예</t>
        </is>
      </c>
      <c r="J1305" s="19" t="n">
        <v>0.0005</v>
      </c>
      <c r="K1305" s="19" t="n">
        <v>0.0025</v>
      </c>
      <c r="L1305" s="19" t="n">
        <v>0.0007</v>
      </c>
      <c r="M1305" s="19" t="inlineStr">
        <is>
          <t>2026-05-06</t>
        </is>
      </c>
      <c r="N1305" s="19" t="n">
        <v>2741.92</v>
      </c>
      <c r="O1305" s="19" t="inlineStr">
        <is>
          <t>2026-05-15</t>
        </is>
      </c>
      <c r="P1305" s="19" t="n">
        <v>2098.53</v>
      </c>
      <c r="Q1305" s="19" t="inlineStr">
        <is>
          <t>최종 손절 도달(-20%)</t>
        </is>
      </c>
      <c r="R1305" s="19" t="n">
        <v>35</v>
      </c>
      <c r="S1305" s="19" t="n">
        <v>0</v>
      </c>
      <c r="T1305" s="19" t="n">
        <v>-23.46</v>
      </c>
      <c r="U1305" s="19" t="n">
        <v>-23.69</v>
      </c>
      <c r="V1305" s="19" t="n">
        <v>232</v>
      </c>
    </row>
    <row r="1306">
      <c r="A1306" s="19" t="inlineStr">
        <is>
          <t>알트</t>
        </is>
      </c>
      <c r="B1306" s="19" t="inlineStr">
        <is>
          <t>459550</t>
        </is>
      </c>
      <c r="C1306" s="19" t="inlineStr">
        <is>
          <t>[단기스윙]</t>
        </is>
      </c>
      <c r="D1306" s="19" t="inlineStr">
        <is>
          <t>[칼손절]</t>
        </is>
      </c>
      <c r="E1306" s="19" t="inlineStr">
        <is>
          <t>+5%▶60% 익절 / +10%▶30% 익절 / +20%▶10% 익절</t>
        </is>
      </c>
      <c r="F1306" s="19" t="inlineStr">
        <is>
          <t>-2%▶80% 손절 / -4%▶10% 손절 / -6%▶10% 손절</t>
        </is>
      </c>
      <c r="G1306" s="19" t="inlineStr">
        <is>
          <t>2026-02-12</t>
        </is>
      </c>
      <c r="H1306" s="19" t="inlineStr">
        <is>
          <t>2026-06-08</t>
        </is>
      </c>
      <c r="I1306" s="19" t="inlineStr">
        <is>
          <t>예</t>
        </is>
      </c>
      <c r="J1306" s="19" t="n">
        <v>0.0005</v>
      </c>
      <c r="K1306" s="19" t="n">
        <v>0.0025</v>
      </c>
      <c r="L1306" s="19" t="n">
        <v>0.0007</v>
      </c>
      <c r="M1306" s="19" t="inlineStr">
        <is>
          <t>2026-04-08</t>
        </is>
      </c>
      <c r="N1306" s="19" t="n">
        <v>2776.94</v>
      </c>
      <c r="O1306" s="19" t="inlineStr">
        <is>
          <t>2026-04-09</t>
        </is>
      </c>
      <c r="P1306" s="19" t="n">
        <v>2678.12</v>
      </c>
      <c r="Q1306" s="19" t="inlineStr">
        <is>
          <t>1차 손절 도달(-2%)</t>
        </is>
      </c>
      <c r="R1306" s="19" t="n">
        <v>85</v>
      </c>
      <c r="S1306" s="19" t="n">
        <v>22</v>
      </c>
      <c r="T1306" s="19" t="n">
        <v>-3.56</v>
      </c>
      <c r="U1306" s="19" t="n">
        <v>-3.85</v>
      </c>
      <c r="V1306" s="19" t="n">
        <v>687</v>
      </c>
    </row>
    <row r="1307">
      <c r="A1307" s="19" t="inlineStr">
        <is>
          <t>알트</t>
        </is>
      </c>
      <c r="B1307" s="19" t="inlineStr">
        <is>
          <t>459550</t>
        </is>
      </c>
      <c r="C1307" s="19" t="inlineStr">
        <is>
          <t>[단기스윙]</t>
        </is>
      </c>
      <c r="D1307" s="19" t="inlineStr">
        <is>
          <t>[칼손절]</t>
        </is>
      </c>
      <c r="E1307" s="19" t="inlineStr">
        <is>
          <t>+5%▶60% 익절 / +10%▶30% 익절 / +20%▶10% 익절</t>
        </is>
      </c>
      <c r="F1307" s="19" t="inlineStr">
        <is>
          <t>-2%▶80% 손절 / -4%▶10% 손절 / -6%▶10% 손절</t>
        </is>
      </c>
      <c r="G1307" s="19" t="inlineStr">
        <is>
          <t>2026-02-12</t>
        </is>
      </c>
      <c r="H1307" s="19" t="inlineStr">
        <is>
          <t>2026-06-08</t>
        </is>
      </c>
      <c r="I1307" s="19" t="inlineStr">
        <is>
          <t>예</t>
        </is>
      </c>
      <c r="J1307" s="19" t="n">
        <v>0.0005</v>
      </c>
      <c r="K1307" s="19" t="n">
        <v>0.0025</v>
      </c>
      <c r="L1307" s="19" t="n">
        <v>0.0007</v>
      </c>
      <c r="M1307" s="19" t="inlineStr">
        <is>
          <t>2026-04-08</t>
        </is>
      </c>
      <c r="N1307" s="19" t="n">
        <v>2776.94</v>
      </c>
      <c r="O1307" s="19" t="inlineStr">
        <is>
          <t>2026-04-23</t>
        </is>
      </c>
      <c r="P1307" s="19" t="n">
        <v>3077.84</v>
      </c>
      <c r="Q1307" s="19" t="inlineStr">
        <is>
          <t>2차 익절 도달(10%)</t>
        </is>
      </c>
      <c r="R1307" s="19" t="n">
        <v>22</v>
      </c>
      <c r="S1307" s="19" t="n">
        <v>0</v>
      </c>
      <c r="T1307" s="19" t="n">
        <v>10.84</v>
      </c>
      <c r="U1307" s="19" t="n">
        <v>10.5</v>
      </c>
      <c r="V1307" s="19" t="n">
        <v>200</v>
      </c>
    </row>
    <row r="1308">
      <c r="A1308" s="19" t="inlineStr">
        <is>
          <t>알트</t>
        </is>
      </c>
      <c r="B1308" s="19" t="inlineStr">
        <is>
          <t>459550</t>
        </is>
      </c>
      <c r="C1308" s="19" t="inlineStr">
        <is>
          <t>[단기스윙]</t>
        </is>
      </c>
      <c r="D1308" s="19" t="inlineStr">
        <is>
          <t>[칼손절]</t>
        </is>
      </c>
      <c r="E1308" s="19" t="inlineStr">
        <is>
          <t>+5%▶60% 익절 / +10%▶30% 익절 / +20%▶10% 익절</t>
        </is>
      </c>
      <c r="F1308" s="19" t="inlineStr">
        <is>
          <t>-2%▶80% 손절 / -4%▶10% 손절 / -6%▶10% 손절</t>
        </is>
      </c>
      <c r="G1308" s="19" t="inlineStr">
        <is>
          <t>2026-02-12</t>
        </is>
      </c>
      <c r="H1308" s="19" t="inlineStr">
        <is>
          <t>2026-06-08</t>
        </is>
      </c>
      <c r="I1308" s="19" t="inlineStr">
        <is>
          <t>예</t>
        </is>
      </c>
      <c r="J1308" s="19" t="n">
        <v>0.0005</v>
      </c>
      <c r="K1308" s="19" t="n">
        <v>0.0025</v>
      </c>
      <c r="L1308" s="19" t="n">
        <v>0.0007</v>
      </c>
      <c r="M1308" s="19" t="inlineStr">
        <is>
          <t>2026-05-06</t>
        </is>
      </c>
      <c r="N1308" s="19" t="n">
        <v>2741.92</v>
      </c>
      <c r="O1308" s="19" t="inlineStr">
        <is>
          <t>2026-05-07</t>
        </is>
      </c>
      <c r="P1308" s="19" t="n">
        <v>2658.14</v>
      </c>
      <c r="Q1308" s="19" t="inlineStr">
        <is>
          <t>1차 손절 도달(-2%)</t>
        </is>
      </c>
      <c r="R1308" s="19" t="n">
        <v>86</v>
      </c>
      <c r="S1308" s="19" t="n">
        <v>22</v>
      </c>
      <c r="T1308" s="19" t="n">
        <v>-3.06</v>
      </c>
      <c r="U1308" s="19" t="n">
        <v>-3.35</v>
      </c>
      <c r="V1308" s="19" t="n">
        <v>689</v>
      </c>
    </row>
    <row r="1309">
      <c r="A1309" s="19" t="inlineStr">
        <is>
          <t>알트</t>
        </is>
      </c>
      <c r="B1309" s="19" t="inlineStr">
        <is>
          <t>459550</t>
        </is>
      </c>
      <c r="C1309" s="19" t="inlineStr">
        <is>
          <t>[단기스윙]</t>
        </is>
      </c>
      <c r="D1309" s="19" t="inlineStr">
        <is>
          <t>[칼손절]</t>
        </is>
      </c>
      <c r="E1309" s="19" t="inlineStr">
        <is>
          <t>+5%▶60% 익절 / +10%▶30% 익절 / +20%▶10% 익절</t>
        </is>
      </c>
      <c r="F1309" s="19" t="inlineStr">
        <is>
          <t>-2%▶80% 손절 / -4%▶10% 손절 / -6%▶10% 손절</t>
        </is>
      </c>
      <c r="G1309" s="19" t="inlineStr">
        <is>
          <t>2026-02-12</t>
        </is>
      </c>
      <c r="H1309" s="19" t="inlineStr">
        <is>
          <t>2026-06-08</t>
        </is>
      </c>
      <c r="I1309" s="19" t="inlineStr">
        <is>
          <t>예</t>
        </is>
      </c>
      <c r="J1309" s="19" t="n">
        <v>0.0005</v>
      </c>
      <c r="K1309" s="19" t="n">
        <v>0.0025</v>
      </c>
      <c r="L1309" s="19" t="n">
        <v>0.0007</v>
      </c>
      <c r="M1309" s="19" t="inlineStr">
        <is>
          <t>2026-05-06</t>
        </is>
      </c>
      <c r="N1309" s="19" t="n">
        <v>2741.92</v>
      </c>
      <c r="O1309" s="19" t="inlineStr">
        <is>
          <t>2026-05-11</t>
        </is>
      </c>
      <c r="P1309" s="19" t="n">
        <v>2493.25</v>
      </c>
      <c r="Q1309" s="19" t="inlineStr">
        <is>
          <t>최종 손절 도달(-6%)</t>
        </is>
      </c>
      <c r="R1309" s="19" t="n">
        <v>22</v>
      </c>
      <c r="S1309" s="19" t="n">
        <v>0</v>
      </c>
      <c r="T1309" s="19" t="n">
        <v>-9.07</v>
      </c>
      <c r="U1309" s="19" t="n">
        <v>-9.34</v>
      </c>
      <c r="V1309" s="19" t="n">
        <v>167</v>
      </c>
    </row>
    <row r="1310">
      <c r="A1310" s="19" t="inlineStr">
        <is>
          <t>알트</t>
        </is>
      </c>
      <c r="B1310" s="19" t="inlineStr">
        <is>
          <t>459550</t>
        </is>
      </c>
      <c r="C1310" s="19" t="inlineStr">
        <is>
          <t>[단기스윙]</t>
        </is>
      </c>
      <c r="D1310" s="19" t="inlineStr">
        <is>
          <t>[정석방어]</t>
        </is>
      </c>
      <c r="E1310" s="19" t="inlineStr">
        <is>
          <t>+5%▶60% 익절 / +10%▶30% 익절 / +20%▶10% 익절</t>
        </is>
      </c>
      <c r="F1310" s="19" t="inlineStr">
        <is>
          <t>-3%▶70% 손절 / -5%▶20% 손절 / -10%▶10% 손절</t>
        </is>
      </c>
      <c r="G1310" s="19" t="inlineStr">
        <is>
          <t>2026-02-12</t>
        </is>
      </c>
      <c r="H1310" s="19" t="inlineStr">
        <is>
          <t>2026-06-08</t>
        </is>
      </c>
      <c r="I1310" s="19" t="inlineStr">
        <is>
          <t>예</t>
        </is>
      </c>
      <c r="J1310" s="19" t="n">
        <v>0.0005</v>
      </c>
      <c r="K1310" s="19" t="n">
        <v>0.0025</v>
      </c>
      <c r="L1310" s="19" t="n">
        <v>0.0007</v>
      </c>
      <c r="M1310" s="19" t="inlineStr">
        <is>
          <t>2026-04-08</t>
        </is>
      </c>
      <c r="N1310" s="19" t="n">
        <v>2776.94</v>
      </c>
      <c r="O1310" s="19" t="inlineStr">
        <is>
          <t>2026-04-09</t>
        </is>
      </c>
      <c r="P1310" s="19" t="n">
        <v>2678.12</v>
      </c>
      <c r="Q1310" s="19" t="inlineStr">
        <is>
          <t>1차 손절 도달(-3%)</t>
        </is>
      </c>
      <c r="R1310" s="19" t="n">
        <v>74</v>
      </c>
      <c r="S1310" s="19" t="n">
        <v>33</v>
      </c>
      <c r="T1310" s="19" t="n">
        <v>-3.56</v>
      </c>
      <c r="U1310" s="19" t="n">
        <v>-3.85</v>
      </c>
      <c r="V1310" s="19" t="n">
        <v>598</v>
      </c>
    </row>
    <row r="1311">
      <c r="A1311" s="19" t="inlineStr">
        <is>
          <t>알트</t>
        </is>
      </c>
      <c r="B1311" s="19" t="inlineStr">
        <is>
          <t>459550</t>
        </is>
      </c>
      <c r="C1311" s="19" t="inlineStr">
        <is>
          <t>[단기스윙]</t>
        </is>
      </c>
      <c r="D1311" s="19" t="inlineStr">
        <is>
          <t>[정석방어]</t>
        </is>
      </c>
      <c r="E1311" s="19" t="inlineStr">
        <is>
          <t>+5%▶60% 익절 / +10%▶30% 익절 / +20%▶10% 익절</t>
        </is>
      </c>
      <c r="F1311" s="19" t="inlineStr">
        <is>
          <t>-3%▶70% 손절 / -5%▶20% 손절 / -10%▶10% 손절</t>
        </is>
      </c>
      <c r="G1311" s="19" t="inlineStr">
        <is>
          <t>2026-02-12</t>
        </is>
      </c>
      <c r="H1311" s="19" t="inlineStr">
        <is>
          <t>2026-06-08</t>
        </is>
      </c>
      <c r="I1311" s="19" t="inlineStr">
        <is>
          <t>예</t>
        </is>
      </c>
      <c r="J1311" s="19" t="n">
        <v>0.0005</v>
      </c>
      <c r="K1311" s="19" t="n">
        <v>0.0025</v>
      </c>
      <c r="L1311" s="19" t="n">
        <v>0.0007</v>
      </c>
      <c r="M1311" s="19" t="inlineStr">
        <is>
          <t>2026-04-08</t>
        </is>
      </c>
      <c r="N1311" s="19" t="n">
        <v>2776.94</v>
      </c>
      <c r="O1311" s="19" t="inlineStr">
        <is>
          <t>2026-04-23</t>
        </is>
      </c>
      <c r="P1311" s="19" t="n">
        <v>3077.84</v>
      </c>
      <c r="Q1311" s="19" t="inlineStr">
        <is>
          <t>2차 익절 도달(10%)</t>
        </is>
      </c>
      <c r="R1311" s="19" t="n">
        <v>32</v>
      </c>
      <c r="S1311" s="19" t="n">
        <v>1</v>
      </c>
      <c r="T1311" s="19" t="n">
        <v>10.84</v>
      </c>
      <c r="U1311" s="19" t="n">
        <v>10.5</v>
      </c>
      <c r="V1311" s="19" t="n">
        <v>291</v>
      </c>
    </row>
    <row r="1312">
      <c r="A1312" s="19" t="inlineStr">
        <is>
          <t>알트</t>
        </is>
      </c>
      <c r="B1312" s="19" t="inlineStr">
        <is>
          <t>459550</t>
        </is>
      </c>
      <c r="C1312" s="19" t="inlineStr">
        <is>
          <t>[단기스윙]</t>
        </is>
      </c>
      <c r="D1312" s="19" t="inlineStr">
        <is>
          <t>[정석방어]</t>
        </is>
      </c>
      <c r="E1312" s="19" t="inlineStr">
        <is>
          <t>+5%▶60% 익절 / +10%▶30% 익절 / +20%▶10% 익절</t>
        </is>
      </c>
      <c r="F1312" s="19" t="inlineStr">
        <is>
          <t>-3%▶70% 손절 / -5%▶20% 손절 / -10%▶10% 손절</t>
        </is>
      </c>
      <c r="G1312" s="19" t="inlineStr">
        <is>
          <t>2026-02-12</t>
        </is>
      </c>
      <c r="H1312" s="19" t="inlineStr">
        <is>
          <t>2026-06-08</t>
        </is>
      </c>
      <c r="I1312" s="19" t="inlineStr">
        <is>
          <t>예</t>
        </is>
      </c>
      <c r="J1312" s="19" t="n">
        <v>0.0005</v>
      </c>
      <c r="K1312" s="19" t="n">
        <v>0.0025</v>
      </c>
      <c r="L1312" s="19" t="n">
        <v>0.0007</v>
      </c>
      <c r="M1312" s="19" t="inlineStr">
        <is>
          <t>2026-04-08</t>
        </is>
      </c>
      <c r="N1312" s="19" t="n">
        <v>2776.94</v>
      </c>
      <c r="O1312" s="19" t="inlineStr">
        <is>
          <t>2026-05-11</t>
        </is>
      </c>
      <c r="P1312" s="19" t="n">
        <v>2493.25</v>
      </c>
      <c r="Q1312" s="19" t="inlineStr">
        <is>
          <t>최종 손절 도달(-10%)</t>
        </is>
      </c>
      <c r="R1312" s="19" t="n">
        <v>1</v>
      </c>
      <c r="S1312" s="19" t="n">
        <v>0</v>
      </c>
      <c r="T1312" s="19" t="n">
        <v>-10.22</v>
      </c>
      <c r="U1312" s="19" t="n">
        <v>-10.49</v>
      </c>
      <c r="V1312" s="19" t="n">
        <v>8</v>
      </c>
    </row>
    <row r="1313">
      <c r="A1313" s="19" t="inlineStr">
        <is>
          <t>알트</t>
        </is>
      </c>
      <c r="B1313" s="19" t="inlineStr">
        <is>
          <t>459550</t>
        </is>
      </c>
      <c r="C1313" s="19" t="inlineStr">
        <is>
          <t>[단기스윙]</t>
        </is>
      </c>
      <c r="D1313" s="19" t="inlineStr">
        <is>
          <t>[변동성허용]</t>
        </is>
      </c>
      <c r="E1313" s="19" t="inlineStr">
        <is>
          <t>+5%▶60% 익절 / +10%▶30% 익절 / +20%▶10% 익절</t>
        </is>
      </c>
      <c r="F1313" s="19" t="inlineStr">
        <is>
          <t>-5%▶50% 손절 / -10%▶30% 손절 / -15%▶20% 손절</t>
        </is>
      </c>
      <c r="G1313" s="19" t="inlineStr">
        <is>
          <t>2026-02-12</t>
        </is>
      </c>
      <c r="H1313" s="19" t="inlineStr">
        <is>
          <t>2026-06-08</t>
        </is>
      </c>
      <c r="I1313" s="19" t="inlineStr">
        <is>
          <t>예</t>
        </is>
      </c>
      <c r="J1313" s="19" t="n">
        <v>0.0005</v>
      </c>
      <c r="K1313" s="19" t="n">
        <v>0.0025</v>
      </c>
      <c r="L1313" s="19" t="n">
        <v>0.0007</v>
      </c>
      <c r="M1313" s="19" t="inlineStr">
        <is>
          <t>2026-04-08</t>
        </is>
      </c>
      <c r="N1313" s="19" t="n">
        <v>2776.94</v>
      </c>
      <c r="O1313" s="19" t="inlineStr">
        <is>
          <t>2026-04-23</t>
        </is>
      </c>
      <c r="P1313" s="19" t="n">
        <v>3077.84</v>
      </c>
      <c r="Q1313" s="19" t="inlineStr">
        <is>
          <t>2차 익절 도달(10%)</t>
        </is>
      </c>
      <c r="R1313" s="19" t="n">
        <v>32</v>
      </c>
      <c r="S1313" s="19" t="n">
        <v>75</v>
      </c>
      <c r="T1313" s="19" t="n">
        <v>10.84</v>
      </c>
      <c r="U1313" s="19" t="n">
        <v>10.5</v>
      </c>
      <c r="V1313" s="19" t="n">
        <v>291</v>
      </c>
    </row>
    <row r="1314">
      <c r="A1314" s="19" t="inlineStr">
        <is>
          <t>알트</t>
        </is>
      </c>
      <c r="B1314" s="19" t="inlineStr">
        <is>
          <t>459550</t>
        </is>
      </c>
      <c r="C1314" s="19" t="inlineStr">
        <is>
          <t>[단기스윙]</t>
        </is>
      </c>
      <c r="D1314" s="19" t="inlineStr">
        <is>
          <t>[변동성허용]</t>
        </is>
      </c>
      <c r="E1314" s="19" t="inlineStr">
        <is>
          <t>+5%▶60% 익절 / +10%▶30% 익절 / +20%▶10% 익절</t>
        </is>
      </c>
      <c r="F1314" s="19" t="inlineStr">
        <is>
          <t>-5%▶50% 손절 / -10%▶30% 손절 / -15%▶20% 손절</t>
        </is>
      </c>
      <c r="G1314" s="19" t="inlineStr">
        <is>
          <t>2026-02-12</t>
        </is>
      </c>
      <c r="H1314" s="19" t="inlineStr">
        <is>
          <t>2026-06-08</t>
        </is>
      </c>
      <c r="I1314" s="19" t="inlineStr">
        <is>
          <t>예</t>
        </is>
      </c>
      <c r="J1314" s="19" t="n">
        <v>0.0005</v>
      </c>
      <c r="K1314" s="19" t="n">
        <v>0.0025</v>
      </c>
      <c r="L1314" s="19" t="n">
        <v>0.0007</v>
      </c>
      <c r="M1314" s="19" t="inlineStr">
        <is>
          <t>2026-04-08</t>
        </is>
      </c>
      <c r="N1314" s="19" t="n">
        <v>2776.94</v>
      </c>
      <c r="O1314" s="19" t="inlineStr">
        <is>
          <t>2026-05-11</t>
        </is>
      </c>
      <c r="P1314" s="19" t="n">
        <v>2493.25</v>
      </c>
      <c r="Q1314" s="19" t="inlineStr">
        <is>
          <t>2차 손절 도달(-10%)</t>
        </is>
      </c>
      <c r="R1314" s="19" t="n">
        <v>32</v>
      </c>
      <c r="S1314" s="19" t="n">
        <v>43</v>
      </c>
      <c r="T1314" s="19" t="n">
        <v>-10.22</v>
      </c>
      <c r="U1314" s="19" t="n">
        <v>-10.49</v>
      </c>
      <c r="V1314" s="19" t="n">
        <v>244</v>
      </c>
    </row>
    <row r="1315">
      <c r="A1315" s="19" t="inlineStr">
        <is>
          <t>알트</t>
        </is>
      </c>
      <c r="B1315" s="19" t="inlineStr">
        <is>
          <t>459550</t>
        </is>
      </c>
      <c r="C1315" s="19" t="inlineStr">
        <is>
          <t>[단기스윙]</t>
        </is>
      </c>
      <c r="D1315" s="19" t="inlineStr">
        <is>
          <t>[변동성허용]</t>
        </is>
      </c>
      <c r="E1315" s="19" t="inlineStr">
        <is>
          <t>+5%▶60% 익절 / +10%▶30% 익절 / +20%▶10% 익절</t>
        </is>
      </c>
      <c r="F1315" s="19" t="inlineStr">
        <is>
          <t>-5%▶50% 손절 / -10%▶30% 손절 / -15%▶20% 손절</t>
        </is>
      </c>
      <c r="G1315" s="19" t="inlineStr">
        <is>
          <t>2026-02-12</t>
        </is>
      </c>
      <c r="H1315" s="19" t="inlineStr">
        <is>
          <t>2026-06-08</t>
        </is>
      </c>
      <c r="I1315" s="19" t="inlineStr">
        <is>
          <t>예</t>
        </is>
      </c>
      <c r="J1315" s="19" t="n">
        <v>0.0005</v>
      </c>
      <c r="K1315" s="19" t="n">
        <v>0.0025</v>
      </c>
      <c r="L1315" s="19" t="n">
        <v>0.0007</v>
      </c>
      <c r="M1315" s="19" t="inlineStr">
        <is>
          <t>2026-04-08</t>
        </is>
      </c>
      <c r="N1315" s="19" t="n">
        <v>2776.94</v>
      </c>
      <c r="O1315" s="19" t="inlineStr">
        <is>
          <t>2026-05-12</t>
        </is>
      </c>
      <c r="P1315" s="19" t="n">
        <v>2348.36</v>
      </c>
      <c r="Q1315" s="19" t="inlineStr">
        <is>
          <t>최종 손절 도달(-15%)</t>
        </is>
      </c>
      <c r="R1315" s="19" t="n">
        <v>43</v>
      </c>
      <c r="S1315" s="19" t="n">
        <v>0</v>
      </c>
      <c r="T1315" s="19" t="n">
        <v>-15.43</v>
      </c>
      <c r="U1315" s="19" t="n">
        <v>-15.69</v>
      </c>
      <c r="V1315" s="19" t="n">
        <v>312</v>
      </c>
    </row>
    <row r="1316">
      <c r="A1316" s="19" t="inlineStr">
        <is>
          <t>알트</t>
        </is>
      </c>
      <c r="B1316" s="19" t="inlineStr">
        <is>
          <t>459550</t>
        </is>
      </c>
      <c r="C1316" s="19" t="inlineStr">
        <is>
          <t>[단기스윙]</t>
        </is>
      </c>
      <c r="D1316" s="19" t="inlineStr">
        <is>
          <t>[버티기형]</t>
        </is>
      </c>
      <c r="E1316" s="19" t="inlineStr">
        <is>
          <t>+5%▶60% 익절 / +10%▶30% 익절 / +20%▶10% 익절</t>
        </is>
      </c>
      <c r="F1316" s="19" t="inlineStr">
        <is>
          <t>-5%▶40% 손절 / -15%▶30% 손절 / -20%▶30% 손절</t>
        </is>
      </c>
      <c r="G1316" s="19" t="inlineStr">
        <is>
          <t>2026-02-12</t>
        </is>
      </c>
      <c r="H1316" s="19" t="inlineStr">
        <is>
          <t>2026-06-08</t>
        </is>
      </c>
      <c r="I1316" s="19" t="inlineStr">
        <is>
          <t>예</t>
        </is>
      </c>
      <c r="J1316" s="19" t="n">
        <v>0.0005</v>
      </c>
      <c r="K1316" s="19" t="n">
        <v>0.0025</v>
      </c>
      <c r="L1316" s="19" t="n">
        <v>0.0007</v>
      </c>
      <c r="M1316" s="19" t="inlineStr">
        <is>
          <t>2026-04-08</t>
        </is>
      </c>
      <c r="N1316" s="19" t="n">
        <v>2776.94</v>
      </c>
      <c r="O1316" s="19" t="inlineStr">
        <is>
          <t>2026-04-23</t>
        </is>
      </c>
      <c r="P1316" s="19" t="n">
        <v>3077.84</v>
      </c>
      <c r="Q1316" s="19" t="inlineStr">
        <is>
          <t>2차 익절 도달(10%)</t>
        </is>
      </c>
      <c r="R1316" s="19" t="n">
        <v>32</v>
      </c>
      <c r="S1316" s="19" t="n">
        <v>75</v>
      </c>
      <c r="T1316" s="19" t="n">
        <v>10.84</v>
      </c>
      <c r="U1316" s="19" t="n">
        <v>10.5</v>
      </c>
      <c r="V1316" s="19" t="n">
        <v>291</v>
      </c>
    </row>
    <row r="1317">
      <c r="A1317" s="19" t="inlineStr">
        <is>
          <t>알트</t>
        </is>
      </c>
      <c r="B1317" s="19" t="inlineStr">
        <is>
          <t>459550</t>
        </is>
      </c>
      <c r="C1317" s="19" t="inlineStr">
        <is>
          <t>[단기스윙]</t>
        </is>
      </c>
      <c r="D1317" s="19" t="inlineStr">
        <is>
          <t>[버티기형]</t>
        </is>
      </c>
      <c r="E1317" s="19" t="inlineStr">
        <is>
          <t>+5%▶60% 익절 / +10%▶30% 익절 / +20%▶10% 익절</t>
        </is>
      </c>
      <c r="F1317" s="19" t="inlineStr">
        <is>
          <t>-5%▶40% 손절 / -15%▶30% 손절 / -20%▶30% 손절</t>
        </is>
      </c>
      <c r="G1317" s="19" t="inlineStr">
        <is>
          <t>2026-02-12</t>
        </is>
      </c>
      <c r="H1317" s="19" t="inlineStr">
        <is>
          <t>2026-06-08</t>
        </is>
      </c>
      <c r="I1317" s="19" t="inlineStr">
        <is>
          <t>예</t>
        </is>
      </c>
      <c r="J1317" s="19" t="n">
        <v>0.0005</v>
      </c>
      <c r="K1317" s="19" t="n">
        <v>0.0025</v>
      </c>
      <c r="L1317" s="19" t="n">
        <v>0.0007</v>
      </c>
      <c r="M1317" s="19" t="inlineStr">
        <is>
          <t>2026-04-08</t>
        </is>
      </c>
      <c r="N1317" s="19" t="n">
        <v>2776.94</v>
      </c>
      <c r="O1317" s="19" t="inlineStr">
        <is>
          <t>2026-05-11</t>
        </is>
      </c>
      <c r="P1317" s="19" t="n">
        <v>2493.25</v>
      </c>
      <c r="Q1317" s="19" t="inlineStr">
        <is>
          <t>1차 손절 도달(-5%)</t>
        </is>
      </c>
      <c r="R1317" s="19" t="n">
        <v>42</v>
      </c>
      <c r="S1317" s="19" t="n">
        <v>33</v>
      </c>
      <c r="T1317" s="19" t="n">
        <v>-10.22</v>
      </c>
      <c r="U1317" s="19" t="n">
        <v>-10.49</v>
      </c>
      <c r="V1317" s="19" t="n">
        <v>320</v>
      </c>
    </row>
    <row r="1318">
      <c r="A1318" s="19" t="inlineStr">
        <is>
          <t>알트</t>
        </is>
      </c>
      <c r="B1318" s="19" t="inlineStr">
        <is>
          <t>459550</t>
        </is>
      </c>
      <c r="C1318" s="19" t="inlineStr">
        <is>
          <t>[단기스윙]</t>
        </is>
      </c>
      <c r="D1318" s="19" t="inlineStr">
        <is>
          <t>[버티기형]</t>
        </is>
      </c>
      <c r="E1318" s="19" t="inlineStr">
        <is>
          <t>+5%▶60% 익절 / +10%▶30% 익절 / +20%▶10% 익절</t>
        </is>
      </c>
      <c r="F1318" s="19" t="inlineStr">
        <is>
          <t>-5%▶40% 손절 / -15%▶30% 손절 / -20%▶30% 손절</t>
        </is>
      </c>
      <c r="G1318" s="19" t="inlineStr">
        <is>
          <t>2026-02-12</t>
        </is>
      </c>
      <c r="H1318" s="19" t="inlineStr">
        <is>
          <t>2026-06-08</t>
        </is>
      </c>
      <c r="I1318" s="19" t="inlineStr">
        <is>
          <t>예</t>
        </is>
      </c>
      <c r="J1318" s="19" t="n">
        <v>0.0005</v>
      </c>
      <c r="K1318" s="19" t="n">
        <v>0.0025</v>
      </c>
      <c r="L1318" s="19" t="n">
        <v>0.0007</v>
      </c>
      <c r="M1318" s="19" t="inlineStr">
        <is>
          <t>2026-04-08</t>
        </is>
      </c>
      <c r="N1318" s="19" t="n">
        <v>2776.94</v>
      </c>
      <c r="O1318" s="19" t="inlineStr">
        <is>
          <t>2026-05-12</t>
        </is>
      </c>
      <c r="P1318" s="19" t="n">
        <v>2348.36</v>
      </c>
      <c r="Q1318" s="19" t="inlineStr">
        <is>
          <t>2차 손절 도달(-15%)</t>
        </is>
      </c>
      <c r="R1318" s="19" t="n">
        <v>32</v>
      </c>
      <c r="S1318" s="19" t="n">
        <v>1</v>
      </c>
      <c r="T1318" s="19" t="n">
        <v>-15.43</v>
      </c>
      <c r="U1318" s="19" t="n">
        <v>-15.69</v>
      </c>
      <c r="V1318" s="19" t="n">
        <v>232</v>
      </c>
    </row>
    <row r="1319">
      <c r="A1319" s="19" t="inlineStr">
        <is>
          <t>알트</t>
        </is>
      </c>
      <c r="B1319" s="19" t="inlineStr">
        <is>
          <t>459550</t>
        </is>
      </c>
      <c r="C1319" s="19" t="inlineStr">
        <is>
          <t>[단기스윙]</t>
        </is>
      </c>
      <c r="D1319" s="19" t="inlineStr">
        <is>
          <t>[버티기형]</t>
        </is>
      </c>
      <c r="E1319" s="19" t="inlineStr">
        <is>
          <t>+5%▶60% 익절 / +10%▶30% 익절 / +20%▶10% 익절</t>
        </is>
      </c>
      <c r="F1319" s="19" t="inlineStr">
        <is>
          <t>-5%▶40% 손절 / -15%▶30% 손절 / -20%▶30% 손절</t>
        </is>
      </c>
      <c r="G1319" s="19" t="inlineStr">
        <is>
          <t>2026-02-12</t>
        </is>
      </c>
      <c r="H1319" s="19" t="inlineStr">
        <is>
          <t>2026-06-08</t>
        </is>
      </c>
      <c r="I1319" s="19" t="inlineStr">
        <is>
          <t>예</t>
        </is>
      </c>
      <c r="J1319" s="19" t="n">
        <v>0.0005</v>
      </c>
      <c r="K1319" s="19" t="n">
        <v>0.0025</v>
      </c>
      <c r="L1319" s="19" t="n">
        <v>0.0007</v>
      </c>
      <c r="M1319" s="19" t="inlineStr">
        <is>
          <t>2026-04-08</t>
        </is>
      </c>
      <c r="N1319" s="19" t="n">
        <v>2776.94</v>
      </c>
      <c r="O1319" s="19" t="inlineStr">
        <is>
          <t>2026-05-14</t>
        </is>
      </c>
      <c r="P1319" s="19" t="n">
        <v>2208.45</v>
      </c>
      <c r="Q1319" s="19" t="inlineStr">
        <is>
          <t>최종 손절 도달(-20%)</t>
        </is>
      </c>
      <c r="R1319" s="19" t="n">
        <v>1</v>
      </c>
      <c r="S1319" s="19" t="n">
        <v>0</v>
      </c>
      <c r="T1319" s="19" t="n">
        <v>-20.47</v>
      </c>
      <c r="U1319" s="19" t="n">
        <v>-20.71</v>
      </c>
      <c r="V1319" s="19" t="n">
        <v>7</v>
      </c>
    </row>
    <row r="1320">
      <c r="A1320" s="19" t="inlineStr">
        <is>
          <t>알트</t>
        </is>
      </c>
      <c r="B1320" s="19" t="inlineStr">
        <is>
          <t>459550</t>
        </is>
      </c>
      <c r="C1320" s="19" t="inlineStr">
        <is>
          <t>[대표님룰]</t>
        </is>
      </c>
      <c r="D1320" s="19" t="inlineStr">
        <is>
          <t>[칼손절]</t>
        </is>
      </c>
      <c r="E1320" s="19" t="inlineStr">
        <is>
          <t>+5%▶60% 익절 / +10%▶30% 익절 / +30%▶10% 익절</t>
        </is>
      </c>
      <c r="F1320" s="19" t="inlineStr">
        <is>
          <t>-2%▶80% 손절 / -4%▶10% 손절 / -6%▶10% 손절</t>
        </is>
      </c>
      <c r="G1320" s="19" t="inlineStr">
        <is>
          <t>2026-02-12</t>
        </is>
      </c>
      <c r="H1320" s="19" t="inlineStr">
        <is>
          <t>2026-06-08</t>
        </is>
      </c>
      <c r="I1320" s="19" t="inlineStr">
        <is>
          <t>예</t>
        </is>
      </c>
      <c r="J1320" s="19" t="n">
        <v>0.0005</v>
      </c>
      <c r="K1320" s="19" t="n">
        <v>0.0025</v>
      </c>
      <c r="L1320" s="19" t="n">
        <v>0.0007</v>
      </c>
      <c r="M1320" s="19" t="inlineStr">
        <is>
          <t>2026-04-08</t>
        </is>
      </c>
      <c r="N1320" s="19" t="n">
        <v>2776.94</v>
      </c>
      <c r="O1320" s="19" t="inlineStr">
        <is>
          <t>2026-04-09</t>
        </is>
      </c>
      <c r="P1320" s="19" t="n">
        <v>2678.12</v>
      </c>
      <c r="Q1320" s="19" t="inlineStr">
        <is>
          <t>1차 손절 도달(-2%)</t>
        </is>
      </c>
      <c r="R1320" s="19" t="n">
        <v>85</v>
      </c>
      <c r="S1320" s="19" t="n">
        <v>22</v>
      </c>
      <c r="T1320" s="19" t="n">
        <v>-3.56</v>
      </c>
      <c r="U1320" s="19" t="n">
        <v>-3.85</v>
      </c>
      <c r="V1320" s="19" t="n">
        <v>687</v>
      </c>
    </row>
    <row r="1321">
      <c r="A1321" s="19" t="inlineStr">
        <is>
          <t>알트</t>
        </is>
      </c>
      <c r="B1321" s="19" t="inlineStr">
        <is>
          <t>459550</t>
        </is>
      </c>
      <c r="C1321" s="19" t="inlineStr">
        <is>
          <t>[대표님룰]</t>
        </is>
      </c>
      <c r="D1321" s="19" t="inlineStr">
        <is>
          <t>[칼손절]</t>
        </is>
      </c>
      <c r="E1321" s="19" t="inlineStr">
        <is>
          <t>+5%▶60% 익절 / +10%▶30% 익절 / +30%▶10% 익절</t>
        </is>
      </c>
      <c r="F1321" s="19" t="inlineStr">
        <is>
          <t>-2%▶80% 손절 / -4%▶10% 손절 / -6%▶10% 손절</t>
        </is>
      </c>
      <c r="G1321" s="19" t="inlineStr">
        <is>
          <t>2026-02-12</t>
        </is>
      </c>
      <c r="H1321" s="19" t="inlineStr">
        <is>
          <t>2026-06-08</t>
        </is>
      </c>
      <c r="I1321" s="19" t="inlineStr">
        <is>
          <t>예</t>
        </is>
      </c>
      <c r="J1321" s="19" t="n">
        <v>0.0005</v>
      </c>
      <c r="K1321" s="19" t="n">
        <v>0.0025</v>
      </c>
      <c r="L1321" s="19" t="n">
        <v>0.0007</v>
      </c>
      <c r="M1321" s="19" t="inlineStr">
        <is>
          <t>2026-04-08</t>
        </is>
      </c>
      <c r="N1321" s="19" t="n">
        <v>2776.94</v>
      </c>
      <c r="O1321" s="19" t="inlineStr">
        <is>
          <t>2026-04-23</t>
        </is>
      </c>
      <c r="P1321" s="19" t="n">
        <v>3077.84</v>
      </c>
      <c r="Q1321" s="19" t="inlineStr">
        <is>
          <t>2차 익절 도달(10%)</t>
        </is>
      </c>
      <c r="R1321" s="19" t="n">
        <v>22</v>
      </c>
      <c r="S1321" s="19" t="n">
        <v>0</v>
      </c>
      <c r="T1321" s="19" t="n">
        <v>10.84</v>
      </c>
      <c r="U1321" s="19" t="n">
        <v>10.5</v>
      </c>
      <c r="V1321" s="19" t="n">
        <v>200</v>
      </c>
    </row>
    <row r="1322">
      <c r="A1322" s="19" t="inlineStr">
        <is>
          <t>알트</t>
        </is>
      </c>
      <c r="B1322" s="19" t="inlineStr">
        <is>
          <t>459550</t>
        </is>
      </c>
      <c r="C1322" s="19" t="inlineStr">
        <is>
          <t>[대표님룰]</t>
        </is>
      </c>
      <c r="D1322" s="19" t="inlineStr">
        <is>
          <t>[칼손절]</t>
        </is>
      </c>
      <c r="E1322" s="19" t="inlineStr">
        <is>
          <t>+5%▶60% 익절 / +10%▶30% 익절 / +30%▶10% 익절</t>
        </is>
      </c>
      <c r="F1322" s="19" t="inlineStr">
        <is>
          <t>-2%▶80% 손절 / -4%▶10% 손절 / -6%▶10% 손절</t>
        </is>
      </c>
      <c r="G1322" s="19" t="inlineStr">
        <is>
          <t>2026-02-12</t>
        </is>
      </c>
      <c r="H1322" s="19" t="inlineStr">
        <is>
          <t>2026-06-08</t>
        </is>
      </c>
      <c r="I1322" s="19" t="inlineStr">
        <is>
          <t>예</t>
        </is>
      </c>
      <c r="J1322" s="19" t="n">
        <v>0.0005</v>
      </c>
      <c r="K1322" s="19" t="n">
        <v>0.0025</v>
      </c>
      <c r="L1322" s="19" t="n">
        <v>0.0007</v>
      </c>
      <c r="M1322" s="19" t="inlineStr">
        <is>
          <t>2026-05-06</t>
        </is>
      </c>
      <c r="N1322" s="19" t="n">
        <v>2741.92</v>
      </c>
      <c r="O1322" s="19" t="inlineStr">
        <is>
          <t>2026-05-07</t>
        </is>
      </c>
      <c r="P1322" s="19" t="n">
        <v>2658.14</v>
      </c>
      <c r="Q1322" s="19" t="inlineStr">
        <is>
          <t>1차 손절 도달(-2%)</t>
        </is>
      </c>
      <c r="R1322" s="19" t="n">
        <v>86</v>
      </c>
      <c r="S1322" s="19" t="n">
        <v>22</v>
      </c>
      <c r="T1322" s="19" t="n">
        <v>-3.06</v>
      </c>
      <c r="U1322" s="19" t="n">
        <v>-3.35</v>
      </c>
      <c r="V1322" s="19" t="n">
        <v>689</v>
      </c>
    </row>
    <row r="1323">
      <c r="A1323" s="19" t="inlineStr">
        <is>
          <t>알트</t>
        </is>
      </c>
      <c r="B1323" s="19" t="inlineStr">
        <is>
          <t>459550</t>
        </is>
      </c>
      <c r="C1323" s="19" t="inlineStr">
        <is>
          <t>[대표님룰]</t>
        </is>
      </c>
      <c r="D1323" s="19" t="inlineStr">
        <is>
          <t>[칼손절]</t>
        </is>
      </c>
      <c r="E1323" s="19" t="inlineStr">
        <is>
          <t>+5%▶60% 익절 / +10%▶30% 익절 / +30%▶10% 익절</t>
        </is>
      </c>
      <c r="F1323" s="19" t="inlineStr">
        <is>
          <t>-2%▶80% 손절 / -4%▶10% 손절 / -6%▶10% 손절</t>
        </is>
      </c>
      <c r="G1323" s="19" t="inlineStr">
        <is>
          <t>2026-02-12</t>
        </is>
      </c>
      <c r="H1323" s="19" t="inlineStr">
        <is>
          <t>2026-06-08</t>
        </is>
      </c>
      <c r="I1323" s="19" t="inlineStr">
        <is>
          <t>예</t>
        </is>
      </c>
      <c r="J1323" s="19" t="n">
        <v>0.0005</v>
      </c>
      <c r="K1323" s="19" t="n">
        <v>0.0025</v>
      </c>
      <c r="L1323" s="19" t="n">
        <v>0.0007</v>
      </c>
      <c r="M1323" s="19" t="inlineStr">
        <is>
          <t>2026-05-06</t>
        </is>
      </c>
      <c r="N1323" s="19" t="n">
        <v>2741.92</v>
      </c>
      <c r="O1323" s="19" t="inlineStr">
        <is>
          <t>2026-05-11</t>
        </is>
      </c>
      <c r="P1323" s="19" t="n">
        <v>2493.25</v>
      </c>
      <c r="Q1323" s="19" t="inlineStr">
        <is>
          <t>최종 손절 도달(-6%)</t>
        </is>
      </c>
      <c r="R1323" s="19" t="n">
        <v>22</v>
      </c>
      <c r="S1323" s="19" t="n">
        <v>0</v>
      </c>
      <c r="T1323" s="19" t="n">
        <v>-9.07</v>
      </c>
      <c r="U1323" s="19" t="n">
        <v>-9.34</v>
      </c>
      <c r="V1323" s="19" t="n">
        <v>167</v>
      </c>
    </row>
    <row r="1324">
      <c r="A1324" s="19" t="inlineStr">
        <is>
          <t>알트</t>
        </is>
      </c>
      <c r="B1324" s="19" t="inlineStr">
        <is>
          <t>459550</t>
        </is>
      </c>
      <c r="C1324" s="19" t="inlineStr">
        <is>
          <t>[대표님룰]</t>
        </is>
      </c>
      <c r="D1324" s="19" t="inlineStr">
        <is>
          <t>[정석방어]</t>
        </is>
      </c>
      <c r="E1324" s="19" t="inlineStr">
        <is>
          <t>+5%▶60% 익절 / +10%▶30% 익절 / +30%▶10% 익절</t>
        </is>
      </c>
      <c r="F1324" s="19" t="inlineStr">
        <is>
          <t>-3%▶70% 손절 / -5%▶20% 손절 / -10%▶10% 손절</t>
        </is>
      </c>
      <c r="G1324" s="19" t="inlineStr">
        <is>
          <t>2026-02-12</t>
        </is>
      </c>
      <c r="H1324" s="19" t="inlineStr">
        <is>
          <t>2026-06-08</t>
        </is>
      </c>
      <c r="I1324" s="19" t="inlineStr">
        <is>
          <t>예</t>
        </is>
      </c>
      <c r="J1324" s="19" t="n">
        <v>0.0005</v>
      </c>
      <c r="K1324" s="19" t="n">
        <v>0.0025</v>
      </c>
      <c r="L1324" s="19" t="n">
        <v>0.0007</v>
      </c>
      <c r="M1324" s="19" t="inlineStr">
        <is>
          <t>2026-04-08</t>
        </is>
      </c>
      <c r="N1324" s="19" t="n">
        <v>2776.94</v>
      </c>
      <c r="O1324" s="19" t="inlineStr">
        <is>
          <t>2026-04-09</t>
        </is>
      </c>
      <c r="P1324" s="19" t="n">
        <v>2678.12</v>
      </c>
      <c r="Q1324" s="19" t="inlineStr">
        <is>
          <t>1차 손절 도달(-3%)</t>
        </is>
      </c>
      <c r="R1324" s="19" t="n">
        <v>74</v>
      </c>
      <c r="S1324" s="19" t="n">
        <v>33</v>
      </c>
      <c r="T1324" s="19" t="n">
        <v>-3.56</v>
      </c>
      <c r="U1324" s="19" t="n">
        <v>-3.85</v>
      </c>
      <c r="V1324" s="19" t="n">
        <v>598</v>
      </c>
    </row>
    <row r="1325">
      <c r="A1325" s="19" t="inlineStr">
        <is>
          <t>알트</t>
        </is>
      </c>
      <c r="B1325" s="19" t="inlineStr">
        <is>
          <t>459550</t>
        </is>
      </c>
      <c r="C1325" s="19" t="inlineStr">
        <is>
          <t>[대표님룰]</t>
        </is>
      </c>
      <c r="D1325" s="19" t="inlineStr">
        <is>
          <t>[정석방어]</t>
        </is>
      </c>
      <c r="E1325" s="19" t="inlineStr">
        <is>
          <t>+5%▶60% 익절 / +10%▶30% 익절 / +30%▶10% 익절</t>
        </is>
      </c>
      <c r="F1325" s="19" t="inlineStr">
        <is>
          <t>-3%▶70% 손절 / -5%▶20% 손절 / -10%▶10% 손절</t>
        </is>
      </c>
      <c r="G1325" s="19" t="inlineStr">
        <is>
          <t>2026-02-12</t>
        </is>
      </c>
      <c r="H1325" s="19" t="inlineStr">
        <is>
          <t>2026-06-08</t>
        </is>
      </c>
      <c r="I1325" s="19" t="inlineStr">
        <is>
          <t>예</t>
        </is>
      </c>
      <c r="J1325" s="19" t="n">
        <v>0.0005</v>
      </c>
      <c r="K1325" s="19" t="n">
        <v>0.0025</v>
      </c>
      <c r="L1325" s="19" t="n">
        <v>0.0007</v>
      </c>
      <c r="M1325" s="19" t="inlineStr">
        <is>
          <t>2026-04-08</t>
        </is>
      </c>
      <c r="N1325" s="19" t="n">
        <v>2776.94</v>
      </c>
      <c r="O1325" s="19" t="inlineStr">
        <is>
          <t>2026-04-23</t>
        </is>
      </c>
      <c r="P1325" s="19" t="n">
        <v>3077.84</v>
      </c>
      <c r="Q1325" s="19" t="inlineStr">
        <is>
          <t>2차 익절 도달(10%)</t>
        </is>
      </c>
      <c r="R1325" s="19" t="n">
        <v>32</v>
      </c>
      <c r="S1325" s="19" t="n">
        <v>1</v>
      </c>
      <c r="T1325" s="19" t="n">
        <v>10.84</v>
      </c>
      <c r="U1325" s="19" t="n">
        <v>10.5</v>
      </c>
      <c r="V1325" s="19" t="n">
        <v>291</v>
      </c>
    </row>
    <row r="1326">
      <c r="A1326" s="19" t="inlineStr">
        <is>
          <t>알트</t>
        </is>
      </c>
      <c r="B1326" s="19" t="inlineStr">
        <is>
          <t>459550</t>
        </is>
      </c>
      <c r="C1326" s="19" t="inlineStr">
        <is>
          <t>[대표님룰]</t>
        </is>
      </c>
      <c r="D1326" s="19" t="inlineStr">
        <is>
          <t>[정석방어]</t>
        </is>
      </c>
      <c r="E1326" s="19" t="inlineStr">
        <is>
          <t>+5%▶60% 익절 / +10%▶30% 익절 / +30%▶10% 익절</t>
        </is>
      </c>
      <c r="F1326" s="19" t="inlineStr">
        <is>
          <t>-3%▶70% 손절 / -5%▶20% 손절 / -10%▶10% 손절</t>
        </is>
      </c>
      <c r="G1326" s="19" t="inlineStr">
        <is>
          <t>2026-02-12</t>
        </is>
      </c>
      <c r="H1326" s="19" t="inlineStr">
        <is>
          <t>2026-06-08</t>
        </is>
      </c>
      <c r="I1326" s="19" t="inlineStr">
        <is>
          <t>예</t>
        </is>
      </c>
      <c r="J1326" s="19" t="n">
        <v>0.0005</v>
      </c>
      <c r="K1326" s="19" t="n">
        <v>0.0025</v>
      </c>
      <c r="L1326" s="19" t="n">
        <v>0.0007</v>
      </c>
      <c r="M1326" s="19" t="inlineStr">
        <is>
          <t>2026-04-08</t>
        </is>
      </c>
      <c r="N1326" s="19" t="n">
        <v>2776.94</v>
      </c>
      <c r="O1326" s="19" t="inlineStr">
        <is>
          <t>2026-05-11</t>
        </is>
      </c>
      <c r="P1326" s="19" t="n">
        <v>2493.25</v>
      </c>
      <c r="Q1326" s="19" t="inlineStr">
        <is>
          <t>최종 손절 도달(-10%)</t>
        </is>
      </c>
      <c r="R1326" s="19" t="n">
        <v>1</v>
      </c>
      <c r="S1326" s="19" t="n">
        <v>0</v>
      </c>
      <c r="T1326" s="19" t="n">
        <v>-10.22</v>
      </c>
      <c r="U1326" s="19" t="n">
        <v>-10.49</v>
      </c>
      <c r="V1326" s="19" t="n">
        <v>8</v>
      </c>
    </row>
    <row r="1327">
      <c r="A1327" s="19" t="inlineStr">
        <is>
          <t>알트</t>
        </is>
      </c>
      <c r="B1327" s="19" t="inlineStr">
        <is>
          <t>459550</t>
        </is>
      </c>
      <c r="C1327" s="19" t="inlineStr">
        <is>
          <t>[대표님룰]</t>
        </is>
      </c>
      <c r="D1327" s="19" t="inlineStr">
        <is>
          <t>[변동성허용]</t>
        </is>
      </c>
      <c r="E1327" s="19" t="inlineStr">
        <is>
          <t>+5%▶60% 익절 / +10%▶30% 익절 / +30%▶10% 익절</t>
        </is>
      </c>
      <c r="F1327" s="19" t="inlineStr">
        <is>
          <t>-5%▶50% 손절 / -10%▶30% 손절 / -15%▶20% 손절</t>
        </is>
      </c>
      <c r="G1327" s="19" t="inlineStr">
        <is>
          <t>2026-02-12</t>
        </is>
      </c>
      <c r="H1327" s="19" t="inlineStr">
        <is>
          <t>2026-06-08</t>
        </is>
      </c>
      <c r="I1327" s="19" t="inlineStr">
        <is>
          <t>예</t>
        </is>
      </c>
      <c r="J1327" s="19" t="n">
        <v>0.0005</v>
      </c>
      <c r="K1327" s="19" t="n">
        <v>0.0025</v>
      </c>
      <c r="L1327" s="19" t="n">
        <v>0.0007</v>
      </c>
      <c r="M1327" s="19" t="inlineStr">
        <is>
          <t>2026-04-08</t>
        </is>
      </c>
      <c r="N1327" s="19" t="n">
        <v>2776.94</v>
      </c>
      <c r="O1327" s="19" t="inlineStr">
        <is>
          <t>2026-04-23</t>
        </is>
      </c>
      <c r="P1327" s="19" t="n">
        <v>3077.84</v>
      </c>
      <c r="Q1327" s="19" t="inlineStr">
        <is>
          <t>2차 익절 도달(10%)</t>
        </is>
      </c>
      <c r="R1327" s="19" t="n">
        <v>32</v>
      </c>
      <c r="S1327" s="19" t="n">
        <v>75</v>
      </c>
      <c r="T1327" s="19" t="n">
        <v>10.84</v>
      </c>
      <c r="U1327" s="19" t="n">
        <v>10.5</v>
      </c>
      <c r="V1327" s="19" t="n">
        <v>291</v>
      </c>
    </row>
    <row r="1328">
      <c r="A1328" s="19" t="inlineStr">
        <is>
          <t>알트</t>
        </is>
      </c>
      <c r="B1328" s="19" t="inlineStr">
        <is>
          <t>459550</t>
        </is>
      </c>
      <c r="C1328" s="19" t="inlineStr">
        <is>
          <t>[대표님룰]</t>
        </is>
      </c>
      <c r="D1328" s="19" t="inlineStr">
        <is>
          <t>[변동성허용]</t>
        </is>
      </c>
      <c r="E1328" s="19" t="inlineStr">
        <is>
          <t>+5%▶60% 익절 / +10%▶30% 익절 / +30%▶10% 익절</t>
        </is>
      </c>
      <c r="F1328" s="19" t="inlineStr">
        <is>
          <t>-5%▶50% 손절 / -10%▶30% 손절 / -15%▶20% 손절</t>
        </is>
      </c>
      <c r="G1328" s="19" t="inlineStr">
        <is>
          <t>2026-02-12</t>
        </is>
      </c>
      <c r="H1328" s="19" t="inlineStr">
        <is>
          <t>2026-06-08</t>
        </is>
      </c>
      <c r="I1328" s="19" t="inlineStr">
        <is>
          <t>예</t>
        </is>
      </c>
      <c r="J1328" s="19" t="n">
        <v>0.0005</v>
      </c>
      <c r="K1328" s="19" t="n">
        <v>0.0025</v>
      </c>
      <c r="L1328" s="19" t="n">
        <v>0.0007</v>
      </c>
      <c r="M1328" s="19" t="inlineStr">
        <is>
          <t>2026-04-08</t>
        </is>
      </c>
      <c r="N1328" s="19" t="n">
        <v>2776.94</v>
      </c>
      <c r="O1328" s="19" t="inlineStr">
        <is>
          <t>2026-05-11</t>
        </is>
      </c>
      <c r="P1328" s="19" t="n">
        <v>2493.25</v>
      </c>
      <c r="Q1328" s="19" t="inlineStr">
        <is>
          <t>2차 손절 도달(-10%)</t>
        </is>
      </c>
      <c r="R1328" s="19" t="n">
        <v>32</v>
      </c>
      <c r="S1328" s="19" t="n">
        <v>43</v>
      </c>
      <c r="T1328" s="19" t="n">
        <v>-10.22</v>
      </c>
      <c r="U1328" s="19" t="n">
        <v>-10.49</v>
      </c>
      <c r="V1328" s="19" t="n">
        <v>244</v>
      </c>
    </row>
    <row r="1329">
      <c r="A1329" s="19" t="inlineStr">
        <is>
          <t>알트</t>
        </is>
      </c>
      <c r="B1329" s="19" t="inlineStr">
        <is>
          <t>459550</t>
        </is>
      </c>
      <c r="C1329" s="19" t="inlineStr">
        <is>
          <t>[대표님룰]</t>
        </is>
      </c>
      <c r="D1329" s="19" t="inlineStr">
        <is>
          <t>[변동성허용]</t>
        </is>
      </c>
      <c r="E1329" s="19" t="inlineStr">
        <is>
          <t>+5%▶60% 익절 / +10%▶30% 익절 / +30%▶10% 익절</t>
        </is>
      </c>
      <c r="F1329" s="19" t="inlineStr">
        <is>
          <t>-5%▶50% 손절 / -10%▶30% 손절 / -15%▶20% 손절</t>
        </is>
      </c>
      <c r="G1329" s="19" t="inlineStr">
        <is>
          <t>2026-02-12</t>
        </is>
      </c>
      <c r="H1329" s="19" t="inlineStr">
        <is>
          <t>2026-06-08</t>
        </is>
      </c>
      <c r="I1329" s="19" t="inlineStr">
        <is>
          <t>예</t>
        </is>
      </c>
      <c r="J1329" s="19" t="n">
        <v>0.0005</v>
      </c>
      <c r="K1329" s="19" t="n">
        <v>0.0025</v>
      </c>
      <c r="L1329" s="19" t="n">
        <v>0.0007</v>
      </c>
      <c r="M1329" s="19" t="inlineStr">
        <is>
          <t>2026-04-08</t>
        </is>
      </c>
      <c r="N1329" s="19" t="n">
        <v>2776.94</v>
      </c>
      <c r="O1329" s="19" t="inlineStr">
        <is>
          <t>2026-05-12</t>
        </is>
      </c>
      <c r="P1329" s="19" t="n">
        <v>2348.36</v>
      </c>
      <c r="Q1329" s="19" t="inlineStr">
        <is>
          <t>최종 손절 도달(-15%)</t>
        </is>
      </c>
      <c r="R1329" s="19" t="n">
        <v>43</v>
      </c>
      <c r="S1329" s="19" t="n">
        <v>0</v>
      </c>
      <c r="T1329" s="19" t="n">
        <v>-15.43</v>
      </c>
      <c r="U1329" s="19" t="n">
        <v>-15.69</v>
      </c>
      <c r="V1329" s="19" t="n">
        <v>312</v>
      </c>
    </row>
    <row r="1330">
      <c r="A1330" s="19" t="inlineStr">
        <is>
          <t>알트</t>
        </is>
      </c>
      <c r="B1330" s="19" t="inlineStr">
        <is>
          <t>459550</t>
        </is>
      </c>
      <c r="C1330" s="19" t="inlineStr">
        <is>
          <t>[대표님룰]</t>
        </is>
      </c>
      <c r="D1330" s="19" t="inlineStr">
        <is>
          <t>[버티기형]</t>
        </is>
      </c>
      <c r="E1330" s="19" t="inlineStr">
        <is>
          <t>+5%▶60% 익절 / +10%▶30% 익절 / +30%▶10% 익절</t>
        </is>
      </c>
      <c r="F1330" s="19" t="inlineStr">
        <is>
          <t>-5%▶40% 손절 / -15%▶30% 손절 / -20%▶30% 손절</t>
        </is>
      </c>
      <c r="G1330" s="19" t="inlineStr">
        <is>
          <t>2026-02-12</t>
        </is>
      </c>
      <c r="H1330" s="19" t="inlineStr">
        <is>
          <t>2026-06-08</t>
        </is>
      </c>
      <c r="I1330" s="19" t="inlineStr">
        <is>
          <t>예</t>
        </is>
      </c>
      <c r="J1330" s="19" t="n">
        <v>0.0005</v>
      </c>
      <c r="K1330" s="19" t="n">
        <v>0.0025</v>
      </c>
      <c r="L1330" s="19" t="n">
        <v>0.0007</v>
      </c>
      <c r="M1330" s="19" t="inlineStr">
        <is>
          <t>2026-04-08</t>
        </is>
      </c>
      <c r="N1330" s="19" t="n">
        <v>2776.94</v>
      </c>
      <c r="O1330" s="19" t="inlineStr">
        <is>
          <t>2026-04-23</t>
        </is>
      </c>
      <c r="P1330" s="19" t="n">
        <v>3077.84</v>
      </c>
      <c r="Q1330" s="19" t="inlineStr">
        <is>
          <t>2차 익절 도달(10%)</t>
        </is>
      </c>
      <c r="R1330" s="19" t="n">
        <v>32</v>
      </c>
      <c r="S1330" s="19" t="n">
        <v>75</v>
      </c>
      <c r="T1330" s="19" t="n">
        <v>10.84</v>
      </c>
      <c r="U1330" s="19" t="n">
        <v>10.5</v>
      </c>
      <c r="V1330" s="19" t="n">
        <v>291</v>
      </c>
    </row>
    <row r="1331">
      <c r="A1331" s="19" t="inlineStr">
        <is>
          <t>알트</t>
        </is>
      </c>
      <c r="B1331" s="19" t="inlineStr">
        <is>
          <t>459550</t>
        </is>
      </c>
      <c r="C1331" s="19" t="inlineStr">
        <is>
          <t>[대표님룰]</t>
        </is>
      </c>
      <c r="D1331" s="19" t="inlineStr">
        <is>
          <t>[버티기형]</t>
        </is>
      </c>
      <c r="E1331" s="19" t="inlineStr">
        <is>
          <t>+5%▶60% 익절 / +10%▶30% 익절 / +30%▶10% 익절</t>
        </is>
      </c>
      <c r="F1331" s="19" t="inlineStr">
        <is>
          <t>-5%▶40% 손절 / -15%▶30% 손절 / -20%▶30% 손절</t>
        </is>
      </c>
      <c r="G1331" s="19" t="inlineStr">
        <is>
          <t>2026-02-12</t>
        </is>
      </c>
      <c r="H1331" s="19" t="inlineStr">
        <is>
          <t>2026-06-08</t>
        </is>
      </c>
      <c r="I1331" s="19" t="inlineStr">
        <is>
          <t>예</t>
        </is>
      </c>
      <c r="J1331" s="19" t="n">
        <v>0.0005</v>
      </c>
      <c r="K1331" s="19" t="n">
        <v>0.0025</v>
      </c>
      <c r="L1331" s="19" t="n">
        <v>0.0007</v>
      </c>
      <c r="M1331" s="19" t="inlineStr">
        <is>
          <t>2026-04-08</t>
        </is>
      </c>
      <c r="N1331" s="19" t="n">
        <v>2776.94</v>
      </c>
      <c r="O1331" s="19" t="inlineStr">
        <is>
          <t>2026-05-11</t>
        </is>
      </c>
      <c r="P1331" s="19" t="n">
        <v>2493.25</v>
      </c>
      <c r="Q1331" s="19" t="inlineStr">
        <is>
          <t>1차 손절 도달(-5%)</t>
        </is>
      </c>
      <c r="R1331" s="19" t="n">
        <v>42</v>
      </c>
      <c r="S1331" s="19" t="n">
        <v>33</v>
      </c>
      <c r="T1331" s="19" t="n">
        <v>-10.22</v>
      </c>
      <c r="U1331" s="19" t="n">
        <v>-10.49</v>
      </c>
      <c r="V1331" s="19" t="n">
        <v>320</v>
      </c>
    </row>
    <row r="1332">
      <c r="A1332" s="19" t="inlineStr">
        <is>
          <t>알트</t>
        </is>
      </c>
      <c r="B1332" s="19" t="inlineStr">
        <is>
          <t>459550</t>
        </is>
      </c>
      <c r="C1332" s="19" t="inlineStr">
        <is>
          <t>[대표님룰]</t>
        </is>
      </c>
      <c r="D1332" s="19" t="inlineStr">
        <is>
          <t>[버티기형]</t>
        </is>
      </c>
      <c r="E1332" s="19" t="inlineStr">
        <is>
          <t>+5%▶60% 익절 / +10%▶30% 익절 / +30%▶10% 익절</t>
        </is>
      </c>
      <c r="F1332" s="19" t="inlineStr">
        <is>
          <t>-5%▶40% 손절 / -15%▶30% 손절 / -20%▶30% 손절</t>
        </is>
      </c>
      <c r="G1332" s="19" t="inlineStr">
        <is>
          <t>2026-02-12</t>
        </is>
      </c>
      <c r="H1332" s="19" t="inlineStr">
        <is>
          <t>2026-06-08</t>
        </is>
      </c>
      <c r="I1332" s="19" t="inlineStr">
        <is>
          <t>예</t>
        </is>
      </c>
      <c r="J1332" s="19" t="n">
        <v>0.0005</v>
      </c>
      <c r="K1332" s="19" t="n">
        <v>0.0025</v>
      </c>
      <c r="L1332" s="19" t="n">
        <v>0.0007</v>
      </c>
      <c r="M1332" s="19" t="inlineStr">
        <is>
          <t>2026-04-08</t>
        </is>
      </c>
      <c r="N1332" s="19" t="n">
        <v>2776.94</v>
      </c>
      <c r="O1332" s="19" t="inlineStr">
        <is>
          <t>2026-05-12</t>
        </is>
      </c>
      <c r="P1332" s="19" t="n">
        <v>2348.36</v>
      </c>
      <c r="Q1332" s="19" t="inlineStr">
        <is>
          <t>2차 손절 도달(-15%)</t>
        </is>
      </c>
      <c r="R1332" s="19" t="n">
        <v>32</v>
      </c>
      <c r="S1332" s="19" t="n">
        <v>1</v>
      </c>
      <c r="T1332" s="19" t="n">
        <v>-15.43</v>
      </c>
      <c r="U1332" s="19" t="n">
        <v>-15.69</v>
      </c>
      <c r="V1332" s="19" t="n">
        <v>232</v>
      </c>
    </row>
    <row r="1333">
      <c r="A1333" s="19" t="inlineStr">
        <is>
          <t>알트</t>
        </is>
      </c>
      <c r="B1333" s="19" t="inlineStr">
        <is>
          <t>459550</t>
        </is>
      </c>
      <c r="C1333" s="19" t="inlineStr">
        <is>
          <t>[대표님룰]</t>
        </is>
      </c>
      <c r="D1333" s="19" t="inlineStr">
        <is>
          <t>[버티기형]</t>
        </is>
      </c>
      <c r="E1333" s="19" t="inlineStr">
        <is>
          <t>+5%▶60% 익절 / +10%▶30% 익절 / +30%▶10% 익절</t>
        </is>
      </c>
      <c r="F1333" s="19" t="inlineStr">
        <is>
          <t>-5%▶40% 손절 / -15%▶30% 손절 / -20%▶30% 손절</t>
        </is>
      </c>
      <c r="G1333" s="19" t="inlineStr">
        <is>
          <t>2026-02-12</t>
        </is>
      </c>
      <c r="H1333" s="19" t="inlineStr">
        <is>
          <t>2026-06-08</t>
        </is>
      </c>
      <c r="I1333" s="19" t="inlineStr">
        <is>
          <t>예</t>
        </is>
      </c>
      <c r="J1333" s="19" t="n">
        <v>0.0005</v>
      </c>
      <c r="K1333" s="19" t="n">
        <v>0.0025</v>
      </c>
      <c r="L1333" s="19" t="n">
        <v>0.0007</v>
      </c>
      <c r="M1333" s="19" t="inlineStr">
        <is>
          <t>2026-04-08</t>
        </is>
      </c>
      <c r="N1333" s="19" t="n">
        <v>2776.94</v>
      </c>
      <c r="O1333" s="19" t="inlineStr">
        <is>
          <t>2026-05-14</t>
        </is>
      </c>
      <c r="P1333" s="19" t="n">
        <v>2208.45</v>
      </c>
      <c r="Q1333" s="19" t="inlineStr">
        <is>
          <t>최종 손절 도달(-20%)</t>
        </is>
      </c>
      <c r="R1333" s="19" t="n">
        <v>1</v>
      </c>
      <c r="S1333" s="19" t="n">
        <v>0</v>
      </c>
      <c r="T1333" s="19" t="n">
        <v>-20.47</v>
      </c>
      <c r="U1333" s="19" t="n">
        <v>-20.71</v>
      </c>
      <c r="V1333" s="19" t="n">
        <v>7</v>
      </c>
    </row>
    <row r="1334">
      <c r="A1334" s="19" t="inlineStr">
        <is>
          <t>알트</t>
        </is>
      </c>
      <c r="B1334" s="19" t="inlineStr">
        <is>
          <t>459550</t>
        </is>
      </c>
      <c r="C1334" s="19" t="inlineStr">
        <is>
          <t>[중기추세]</t>
        </is>
      </c>
      <c r="D1334" s="19" t="inlineStr">
        <is>
          <t>[칼손절]</t>
        </is>
      </c>
      <c r="E1334" s="19" t="inlineStr">
        <is>
          <t>+10%▶50% 익절 / +20%▶30% 익절 / +30%▶20% 익절</t>
        </is>
      </c>
      <c r="F1334" s="19" t="inlineStr">
        <is>
          <t>-2%▶80% 손절 / -4%▶10% 손절 / -6%▶10% 손절</t>
        </is>
      </c>
      <c r="G1334" s="19" t="inlineStr">
        <is>
          <t>2026-02-12</t>
        </is>
      </c>
      <c r="H1334" s="19" t="inlineStr">
        <is>
          <t>2026-06-08</t>
        </is>
      </c>
      <c r="I1334" s="19" t="inlineStr">
        <is>
          <t>예</t>
        </is>
      </c>
      <c r="J1334" s="19" t="n">
        <v>0.0005</v>
      </c>
      <c r="K1334" s="19" t="n">
        <v>0.0025</v>
      </c>
      <c r="L1334" s="19" t="n">
        <v>0.0007</v>
      </c>
      <c r="M1334" s="19" t="inlineStr">
        <is>
          <t>2026-04-08</t>
        </is>
      </c>
      <c r="N1334" s="19" t="n">
        <v>2776.94</v>
      </c>
      <c r="O1334" s="19" t="inlineStr">
        <is>
          <t>2026-04-09</t>
        </is>
      </c>
      <c r="P1334" s="19" t="n">
        <v>2678.12</v>
      </c>
      <c r="Q1334" s="19" t="inlineStr">
        <is>
          <t>1차 손절 도달(-2%)</t>
        </is>
      </c>
      <c r="R1334" s="19" t="n">
        <v>85</v>
      </c>
      <c r="S1334" s="19" t="n">
        <v>22</v>
      </c>
      <c r="T1334" s="19" t="n">
        <v>-3.56</v>
      </c>
      <c r="U1334" s="19" t="n">
        <v>-3.85</v>
      </c>
      <c r="V1334" s="19" t="n">
        <v>687</v>
      </c>
    </row>
    <row r="1335">
      <c r="A1335" s="19" t="inlineStr">
        <is>
          <t>알트</t>
        </is>
      </c>
      <c r="B1335" s="19" t="inlineStr">
        <is>
          <t>459550</t>
        </is>
      </c>
      <c r="C1335" s="19" t="inlineStr">
        <is>
          <t>[중기추세]</t>
        </is>
      </c>
      <c r="D1335" s="19" t="inlineStr">
        <is>
          <t>[칼손절]</t>
        </is>
      </c>
      <c r="E1335" s="19" t="inlineStr">
        <is>
          <t>+10%▶50% 익절 / +20%▶30% 익절 / +30%▶20% 익절</t>
        </is>
      </c>
      <c r="F1335" s="19" t="inlineStr">
        <is>
          <t>-2%▶80% 손절 / -4%▶10% 손절 / -6%▶10% 손절</t>
        </is>
      </c>
      <c r="G1335" s="19" t="inlineStr">
        <is>
          <t>2026-02-12</t>
        </is>
      </c>
      <c r="H1335" s="19" t="inlineStr">
        <is>
          <t>2026-06-08</t>
        </is>
      </c>
      <c r="I1335" s="19" t="inlineStr">
        <is>
          <t>예</t>
        </is>
      </c>
      <c r="J1335" s="19" t="n">
        <v>0.0005</v>
      </c>
      <c r="K1335" s="19" t="n">
        <v>0.0025</v>
      </c>
      <c r="L1335" s="19" t="n">
        <v>0.0007</v>
      </c>
      <c r="M1335" s="19" t="inlineStr">
        <is>
          <t>2026-04-08</t>
        </is>
      </c>
      <c r="N1335" s="19" t="n">
        <v>2776.94</v>
      </c>
      <c r="O1335" s="19" t="inlineStr">
        <is>
          <t>2026-04-23</t>
        </is>
      </c>
      <c r="P1335" s="19" t="n">
        <v>3077.84</v>
      </c>
      <c r="Q1335" s="19" t="inlineStr">
        <is>
          <t>1차 익절 도달(10%)</t>
        </is>
      </c>
      <c r="R1335" s="19" t="n">
        <v>22</v>
      </c>
      <c r="S1335" s="19" t="n">
        <v>0</v>
      </c>
      <c r="T1335" s="19" t="n">
        <v>10.84</v>
      </c>
      <c r="U1335" s="19" t="n">
        <v>10.5</v>
      </c>
      <c r="V1335" s="19" t="n">
        <v>200</v>
      </c>
    </row>
    <row r="1336">
      <c r="A1336" s="19" t="inlineStr">
        <is>
          <t>알트</t>
        </is>
      </c>
      <c r="B1336" s="19" t="inlineStr">
        <is>
          <t>459550</t>
        </is>
      </c>
      <c r="C1336" s="19" t="inlineStr">
        <is>
          <t>[중기추세]</t>
        </is>
      </c>
      <c r="D1336" s="19" t="inlineStr">
        <is>
          <t>[칼손절]</t>
        </is>
      </c>
      <c r="E1336" s="19" t="inlineStr">
        <is>
          <t>+10%▶50% 익절 / +20%▶30% 익절 / +30%▶20% 익절</t>
        </is>
      </c>
      <c r="F1336" s="19" t="inlineStr">
        <is>
          <t>-2%▶80% 손절 / -4%▶10% 손절 / -6%▶10% 손절</t>
        </is>
      </c>
      <c r="G1336" s="19" t="inlineStr">
        <is>
          <t>2026-02-12</t>
        </is>
      </c>
      <c r="H1336" s="19" t="inlineStr">
        <is>
          <t>2026-06-08</t>
        </is>
      </c>
      <c r="I1336" s="19" t="inlineStr">
        <is>
          <t>예</t>
        </is>
      </c>
      <c r="J1336" s="19" t="n">
        <v>0.0005</v>
      </c>
      <c r="K1336" s="19" t="n">
        <v>0.0025</v>
      </c>
      <c r="L1336" s="19" t="n">
        <v>0.0007</v>
      </c>
      <c r="M1336" s="19" t="inlineStr">
        <is>
          <t>2026-05-06</t>
        </is>
      </c>
      <c r="N1336" s="19" t="n">
        <v>2741.92</v>
      </c>
      <c r="O1336" s="19" t="inlineStr">
        <is>
          <t>2026-05-07</t>
        </is>
      </c>
      <c r="P1336" s="19" t="n">
        <v>2658.14</v>
      </c>
      <c r="Q1336" s="19" t="inlineStr">
        <is>
          <t>1차 손절 도달(-2%)</t>
        </is>
      </c>
      <c r="R1336" s="19" t="n">
        <v>86</v>
      </c>
      <c r="S1336" s="19" t="n">
        <v>22</v>
      </c>
      <c r="T1336" s="19" t="n">
        <v>-3.06</v>
      </c>
      <c r="U1336" s="19" t="n">
        <v>-3.35</v>
      </c>
      <c r="V1336" s="19" t="n">
        <v>689</v>
      </c>
    </row>
    <row r="1337">
      <c r="A1337" s="19" t="inlineStr">
        <is>
          <t>알트</t>
        </is>
      </c>
      <c r="B1337" s="19" t="inlineStr">
        <is>
          <t>459550</t>
        </is>
      </c>
      <c r="C1337" s="19" t="inlineStr">
        <is>
          <t>[중기추세]</t>
        </is>
      </c>
      <c r="D1337" s="19" t="inlineStr">
        <is>
          <t>[칼손절]</t>
        </is>
      </c>
      <c r="E1337" s="19" t="inlineStr">
        <is>
          <t>+10%▶50% 익절 / +20%▶30% 익절 / +30%▶20% 익절</t>
        </is>
      </c>
      <c r="F1337" s="19" t="inlineStr">
        <is>
          <t>-2%▶80% 손절 / -4%▶10% 손절 / -6%▶10% 손절</t>
        </is>
      </c>
      <c r="G1337" s="19" t="inlineStr">
        <is>
          <t>2026-02-12</t>
        </is>
      </c>
      <c r="H1337" s="19" t="inlineStr">
        <is>
          <t>2026-06-08</t>
        </is>
      </c>
      <c r="I1337" s="19" t="inlineStr">
        <is>
          <t>예</t>
        </is>
      </c>
      <c r="J1337" s="19" t="n">
        <v>0.0005</v>
      </c>
      <c r="K1337" s="19" t="n">
        <v>0.0025</v>
      </c>
      <c r="L1337" s="19" t="n">
        <v>0.0007</v>
      </c>
      <c r="M1337" s="19" t="inlineStr">
        <is>
          <t>2026-05-06</t>
        </is>
      </c>
      <c r="N1337" s="19" t="n">
        <v>2741.92</v>
      </c>
      <c r="O1337" s="19" t="inlineStr">
        <is>
          <t>2026-05-11</t>
        </is>
      </c>
      <c r="P1337" s="19" t="n">
        <v>2493.25</v>
      </c>
      <c r="Q1337" s="19" t="inlineStr">
        <is>
          <t>최종 손절 도달(-6%)</t>
        </is>
      </c>
      <c r="R1337" s="19" t="n">
        <v>22</v>
      </c>
      <c r="S1337" s="19" t="n">
        <v>0</v>
      </c>
      <c r="T1337" s="19" t="n">
        <v>-9.07</v>
      </c>
      <c r="U1337" s="19" t="n">
        <v>-9.34</v>
      </c>
      <c r="V1337" s="19" t="n">
        <v>167</v>
      </c>
    </row>
    <row r="1338">
      <c r="A1338" s="19" t="inlineStr">
        <is>
          <t>알트</t>
        </is>
      </c>
      <c r="B1338" s="19" t="inlineStr">
        <is>
          <t>459550</t>
        </is>
      </c>
      <c r="C1338" s="19" t="inlineStr">
        <is>
          <t>[중기추세]</t>
        </is>
      </c>
      <c r="D1338" s="19" t="inlineStr">
        <is>
          <t>[정석방어]</t>
        </is>
      </c>
      <c r="E1338" s="19" t="inlineStr">
        <is>
          <t>+10%▶50% 익절 / +20%▶30% 익절 / +30%▶20% 익절</t>
        </is>
      </c>
      <c r="F1338" s="19" t="inlineStr">
        <is>
          <t>-3%▶70% 손절 / -5%▶20% 손절 / -10%▶10% 손절</t>
        </is>
      </c>
      <c r="G1338" s="19" t="inlineStr">
        <is>
          <t>2026-02-12</t>
        </is>
      </c>
      <c r="H1338" s="19" t="inlineStr">
        <is>
          <t>2026-06-08</t>
        </is>
      </c>
      <c r="I1338" s="19" t="inlineStr">
        <is>
          <t>예</t>
        </is>
      </c>
      <c r="J1338" s="19" t="n">
        <v>0.0005</v>
      </c>
      <c r="K1338" s="19" t="n">
        <v>0.0025</v>
      </c>
      <c r="L1338" s="19" t="n">
        <v>0.0007</v>
      </c>
      <c r="M1338" s="19" t="inlineStr">
        <is>
          <t>2026-04-08</t>
        </is>
      </c>
      <c r="N1338" s="19" t="n">
        <v>2776.94</v>
      </c>
      <c r="O1338" s="19" t="inlineStr">
        <is>
          <t>2026-04-09</t>
        </is>
      </c>
      <c r="P1338" s="19" t="n">
        <v>2678.12</v>
      </c>
      <c r="Q1338" s="19" t="inlineStr">
        <is>
          <t>1차 손절 도달(-3%)</t>
        </is>
      </c>
      <c r="R1338" s="19" t="n">
        <v>74</v>
      </c>
      <c r="S1338" s="19" t="n">
        <v>33</v>
      </c>
      <c r="T1338" s="19" t="n">
        <v>-3.56</v>
      </c>
      <c r="U1338" s="19" t="n">
        <v>-3.85</v>
      </c>
      <c r="V1338" s="19" t="n">
        <v>598</v>
      </c>
    </row>
    <row r="1339">
      <c r="A1339" s="19" t="inlineStr">
        <is>
          <t>알트</t>
        </is>
      </c>
      <c r="B1339" s="19" t="inlineStr">
        <is>
          <t>459550</t>
        </is>
      </c>
      <c r="C1339" s="19" t="inlineStr">
        <is>
          <t>[중기추세]</t>
        </is>
      </c>
      <c r="D1339" s="19" t="inlineStr">
        <is>
          <t>[정석방어]</t>
        </is>
      </c>
      <c r="E1339" s="19" t="inlineStr">
        <is>
          <t>+10%▶50% 익절 / +20%▶30% 익절 / +30%▶20% 익절</t>
        </is>
      </c>
      <c r="F1339" s="19" t="inlineStr">
        <is>
          <t>-3%▶70% 손절 / -5%▶20% 손절 / -10%▶10% 손절</t>
        </is>
      </c>
      <c r="G1339" s="19" t="inlineStr">
        <is>
          <t>2026-02-12</t>
        </is>
      </c>
      <c r="H1339" s="19" t="inlineStr">
        <is>
          <t>2026-06-08</t>
        </is>
      </c>
      <c r="I1339" s="19" t="inlineStr">
        <is>
          <t>예</t>
        </is>
      </c>
      <c r="J1339" s="19" t="n">
        <v>0.0005</v>
      </c>
      <c r="K1339" s="19" t="n">
        <v>0.0025</v>
      </c>
      <c r="L1339" s="19" t="n">
        <v>0.0007</v>
      </c>
      <c r="M1339" s="19" t="inlineStr">
        <is>
          <t>2026-04-08</t>
        </is>
      </c>
      <c r="N1339" s="19" t="n">
        <v>2776.94</v>
      </c>
      <c r="O1339" s="19" t="inlineStr">
        <is>
          <t>2026-04-23</t>
        </is>
      </c>
      <c r="P1339" s="19" t="n">
        <v>3077.84</v>
      </c>
      <c r="Q1339" s="19" t="inlineStr">
        <is>
          <t>1차 익절 도달(10%)</t>
        </is>
      </c>
      <c r="R1339" s="19" t="n">
        <v>33</v>
      </c>
      <c r="S1339" s="19" t="n">
        <v>0</v>
      </c>
      <c r="T1339" s="19" t="n">
        <v>10.84</v>
      </c>
      <c r="U1339" s="19" t="n">
        <v>10.5</v>
      </c>
      <c r="V1339" s="19" t="n">
        <v>300</v>
      </c>
    </row>
    <row r="1340">
      <c r="A1340" s="19" t="inlineStr">
        <is>
          <t>알트</t>
        </is>
      </c>
      <c r="B1340" s="19" t="inlineStr">
        <is>
          <t>459550</t>
        </is>
      </c>
      <c r="C1340" s="19" t="inlineStr">
        <is>
          <t>[중기추세]</t>
        </is>
      </c>
      <c r="D1340" s="19" t="inlineStr">
        <is>
          <t>[정석방어]</t>
        </is>
      </c>
      <c r="E1340" s="19" t="inlineStr">
        <is>
          <t>+10%▶50% 익절 / +20%▶30% 익절 / +30%▶20% 익절</t>
        </is>
      </c>
      <c r="F1340" s="19" t="inlineStr">
        <is>
          <t>-3%▶70% 손절 / -5%▶20% 손절 / -10%▶10% 손절</t>
        </is>
      </c>
      <c r="G1340" s="19" t="inlineStr">
        <is>
          <t>2026-02-12</t>
        </is>
      </c>
      <c r="H1340" s="19" t="inlineStr">
        <is>
          <t>2026-06-08</t>
        </is>
      </c>
      <c r="I1340" s="19" t="inlineStr">
        <is>
          <t>예</t>
        </is>
      </c>
      <c r="J1340" s="19" t="n">
        <v>0.0005</v>
      </c>
      <c r="K1340" s="19" t="n">
        <v>0.0025</v>
      </c>
      <c r="L1340" s="19" t="n">
        <v>0.0007</v>
      </c>
      <c r="M1340" s="19" t="inlineStr">
        <is>
          <t>2026-05-06</t>
        </is>
      </c>
      <c r="N1340" s="19" t="n">
        <v>2741.92</v>
      </c>
      <c r="O1340" s="19" t="inlineStr">
        <is>
          <t>2026-05-08</t>
        </is>
      </c>
      <c r="P1340" s="19" t="n">
        <v>2648.14</v>
      </c>
      <c r="Q1340" s="19" t="inlineStr">
        <is>
          <t>1차 손절 도달(-3%)</t>
        </is>
      </c>
      <c r="R1340" s="19" t="n">
        <v>76</v>
      </c>
      <c r="S1340" s="19" t="n">
        <v>33</v>
      </c>
      <c r="T1340" s="19" t="n">
        <v>-3.42</v>
      </c>
      <c r="U1340" s="19" t="n">
        <v>-3.71</v>
      </c>
      <c r="V1340" s="19" t="n">
        <v>607</v>
      </c>
    </row>
    <row r="1341">
      <c r="A1341" s="19" t="inlineStr">
        <is>
          <t>알트</t>
        </is>
      </c>
      <c r="B1341" s="19" t="inlineStr">
        <is>
          <t>459550</t>
        </is>
      </c>
      <c r="C1341" s="19" t="inlineStr">
        <is>
          <t>[중기추세]</t>
        </is>
      </c>
      <c r="D1341" s="19" t="inlineStr">
        <is>
          <t>[정석방어]</t>
        </is>
      </c>
      <c r="E1341" s="19" t="inlineStr">
        <is>
          <t>+10%▶50% 익절 / +20%▶30% 익절 / +30%▶20% 익절</t>
        </is>
      </c>
      <c r="F1341" s="19" t="inlineStr">
        <is>
          <t>-3%▶70% 손절 / -5%▶20% 손절 / -10%▶10% 손절</t>
        </is>
      </c>
      <c r="G1341" s="19" t="inlineStr">
        <is>
          <t>2026-02-12</t>
        </is>
      </c>
      <c r="H1341" s="19" t="inlineStr">
        <is>
          <t>2026-06-08</t>
        </is>
      </c>
      <c r="I1341" s="19" t="inlineStr">
        <is>
          <t>예</t>
        </is>
      </c>
      <c r="J1341" s="19" t="n">
        <v>0.0005</v>
      </c>
      <c r="K1341" s="19" t="n">
        <v>0.0025</v>
      </c>
      <c r="L1341" s="19" t="n">
        <v>0.0007</v>
      </c>
      <c r="M1341" s="19" t="inlineStr">
        <is>
          <t>2026-05-06</t>
        </is>
      </c>
      <c r="N1341" s="19" t="n">
        <v>2741.92</v>
      </c>
      <c r="O1341" s="19" t="inlineStr">
        <is>
          <t>2026-05-11</t>
        </is>
      </c>
      <c r="P1341" s="19" t="n">
        <v>2493.25</v>
      </c>
      <c r="Q1341" s="19" t="inlineStr">
        <is>
          <t>2차 손절 도달(-5%)</t>
        </is>
      </c>
      <c r="R1341" s="19" t="n">
        <v>21</v>
      </c>
      <c r="S1341" s="19" t="n">
        <v>12</v>
      </c>
      <c r="T1341" s="19" t="n">
        <v>-9.07</v>
      </c>
      <c r="U1341" s="19" t="n">
        <v>-9.34</v>
      </c>
      <c r="V1341" s="19" t="n">
        <v>160</v>
      </c>
    </row>
    <row r="1342">
      <c r="A1342" s="19" t="inlineStr">
        <is>
          <t>알트</t>
        </is>
      </c>
      <c r="B1342" s="19" t="inlineStr">
        <is>
          <t>459550</t>
        </is>
      </c>
      <c r="C1342" s="19" t="inlineStr">
        <is>
          <t>[중기추세]</t>
        </is>
      </c>
      <c r="D1342" s="19" t="inlineStr">
        <is>
          <t>[정석방어]</t>
        </is>
      </c>
      <c r="E1342" s="19" t="inlineStr">
        <is>
          <t>+10%▶50% 익절 / +20%▶30% 익절 / +30%▶20% 익절</t>
        </is>
      </c>
      <c r="F1342" s="19" t="inlineStr">
        <is>
          <t>-3%▶70% 손절 / -5%▶20% 손절 / -10%▶10% 손절</t>
        </is>
      </c>
      <c r="G1342" s="19" t="inlineStr">
        <is>
          <t>2026-02-12</t>
        </is>
      </c>
      <c r="H1342" s="19" t="inlineStr">
        <is>
          <t>2026-06-08</t>
        </is>
      </c>
      <c r="I1342" s="19" t="inlineStr">
        <is>
          <t>예</t>
        </is>
      </c>
      <c r="J1342" s="19" t="n">
        <v>0.0005</v>
      </c>
      <c r="K1342" s="19" t="n">
        <v>0.0025</v>
      </c>
      <c r="L1342" s="19" t="n">
        <v>0.0007</v>
      </c>
      <c r="M1342" s="19" t="inlineStr">
        <is>
          <t>2026-05-06</t>
        </is>
      </c>
      <c r="N1342" s="19" t="n">
        <v>2741.92</v>
      </c>
      <c r="O1342" s="19" t="inlineStr">
        <is>
          <t>2026-05-12</t>
        </is>
      </c>
      <c r="P1342" s="19" t="n">
        <v>2348.36</v>
      </c>
      <c r="Q1342" s="19" t="inlineStr">
        <is>
          <t>최종 손절 도달(-10%)</t>
        </is>
      </c>
      <c r="R1342" s="19" t="n">
        <v>12</v>
      </c>
      <c r="S1342" s="19" t="n">
        <v>0</v>
      </c>
      <c r="T1342" s="19" t="n">
        <v>-14.35</v>
      </c>
      <c r="U1342" s="19" t="n">
        <v>-14.61</v>
      </c>
      <c r="V1342" s="19" t="n">
        <v>87</v>
      </c>
    </row>
    <row r="1343">
      <c r="A1343" s="19" t="inlineStr">
        <is>
          <t>알트</t>
        </is>
      </c>
      <c r="B1343" s="19" t="inlineStr">
        <is>
          <t>459550</t>
        </is>
      </c>
      <c r="C1343" s="19" t="inlineStr">
        <is>
          <t>[중기추세]</t>
        </is>
      </c>
      <c r="D1343" s="19" t="inlineStr">
        <is>
          <t>[변동성허용]</t>
        </is>
      </c>
      <c r="E1343" s="19" t="inlineStr">
        <is>
          <t>+10%▶50% 익절 / +20%▶30% 익절 / +30%▶20% 익절</t>
        </is>
      </c>
      <c r="F1343" s="19" t="inlineStr">
        <is>
          <t>-5%▶50% 손절 / -10%▶30% 손절 / -15%▶20% 손절</t>
        </is>
      </c>
      <c r="G1343" s="19" t="inlineStr">
        <is>
          <t>2026-02-12</t>
        </is>
      </c>
      <c r="H1343" s="19" t="inlineStr">
        <is>
          <t>2026-06-08</t>
        </is>
      </c>
      <c r="I1343" s="19" t="inlineStr">
        <is>
          <t>예</t>
        </is>
      </c>
      <c r="J1343" s="19" t="n">
        <v>0.0005</v>
      </c>
      <c r="K1343" s="19" t="n">
        <v>0.0025</v>
      </c>
      <c r="L1343" s="19" t="n">
        <v>0.0007</v>
      </c>
      <c r="M1343" s="19" t="inlineStr">
        <is>
          <t>2026-04-08</t>
        </is>
      </c>
      <c r="N1343" s="19" t="n">
        <v>2776.94</v>
      </c>
      <c r="O1343" s="19" t="inlineStr">
        <is>
          <t>2026-04-23</t>
        </is>
      </c>
      <c r="P1343" s="19" t="n">
        <v>3077.84</v>
      </c>
      <c r="Q1343" s="19" t="inlineStr">
        <is>
          <t>1차 익절 도달(10%)</t>
        </is>
      </c>
      <c r="R1343" s="19" t="n">
        <v>53</v>
      </c>
      <c r="S1343" s="19" t="n">
        <v>54</v>
      </c>
      <c r="T1343" s="19" t="n">
        <v>10.84</v>
      </c>
      <c r="U1343" s="19" t="n">
        <v>10.5</v>
      </c>
      <c r="V1343" s="19" t="n">
        <v>481</v>
      </c>
    </row>
    <row r="1344">
      <c r="A1344" s="19" t="inlineStr">
        <is>
          <t>알트</t>
        </is>
      </c>
      <c r="B1344" s="19" t="inlineStr">
        <is>
          <t>459550</t>
        </is>
      </c>
      <c r="C1344" s="19" t="inlineStr">
        <is>
          <t>[중기추세]</t>
        </is>
      </c>
      <c r="D1344" s="19" t="inlineStr">
        <is>
          <t>[변동성허용]</t>
        </is>
      </c>
      <c r="E1344" s="19" t="inlineStr">
        <is>
          <t>+10%▶50% 익절 / +20%▶30% 익절 / +30%▶20% 익절</t>
        </is>
      </c>
      <c r="F1344" s="19" t="inlineStr">
        <is>
          <t>-5%▶50% 손절 / -10%▶30% 손절 / -15%▶20% 손절</t>
        </is>
      </c>
      <c r="G1344" s="19" t="inlineStr">
        <is>
          <t>2026-02-12</t>
        </is>
      </c>
      <c r="H1344" s="19" t="inlineStr">
        <is>
          <t>2026-06-08</t>
        </is>
      </c>
      <c r="I1344" s="19" t="inlineStr">
        <is>
          <t>예</t>
        </is>
      </c>
      <c r="J1344" s="19" t="n">
        <v>0.0005</v>
      </c>
      <c r="K1344" s="19" t="n">
        <v>0.0025</v>
      </c>
      <c r="L1344" s="19" t="n">
        <v>0.0007</v>
      </c>
      <c r="M1344" s="19" t="inlineStr">
        <is>
          <t>2026-04-08</t>
        </is>
      </c>
      <c r="N1344" s="19" t="n">
        <v>2776.94</v>
      </c>
      <c r="O1344" s="19" t="inlineStr">
        <is>
          <t>2026-05-11</t>
        </is>
      </c>
      <c r="P1344" s="19" t="n">
        <v>2493.25</v>
      </c>
      <c r="Q1344" s="19" t="inlineStr">
        <is>
          <t>2차 손절 도달(-10%)</t>
        </is>
      </c>
      <c r="R1344" s="19" t="n">
        <v>32</v>
      </c>
      <c r="S1344" s="19" t="n">
        <v>22</v>
      </c>
      <c r="T1344" s="19" t="n">
        <v>-10.22</v>
      </c>
      <c r="U1344" s="19" t="n">
        <v>-10.49</v>
      </c>
      <c r="V1344" s="19" t="n">
        <v>244</v>
      </c>
    </row>
    <row r="1345">
      <c r="A1345" s="19" t="inlineStr">
        <is>
          <t>알트</t>
        </is>
      </c>
      <c r="B1345" s="19" t="inlineStr">
        <is>
          <t>459550</t>
        </is>
      </c>
      <c r="C1345" s="19" t="inlineStr">
        <is>
          <t>[중기추세]</t>
        </is>
      </c>
      <c r="D1345" s="19" t="inlineStr">
        <is>
          <t>[변동성허용]</t>
        </is>
      </c>
      <c r="E1345" s="19" t="inlineStr">
        <is>
          <t>+10%▶50% 익절 / +20%▶30% 익절 / +30%▶20% 익절</t>
        </is>
      </c>
      <c r="F1345" s="19" t="inlineStr">
        <is>
          <t>-5%▶50% 손절 / -10%▶30% 손절 / -15%▶20% 손절</t>
        </is>
      </c>
      <c r="G1345" s="19" t="inlineStr">
        <is>
          <t>2026-02-12</t>
        </is>
      </c>
      <c r="H1345" s="19" t="inlineStr">
        <is>
          <t>2026-06-08</t>
        </is>
      </c>
      <c r="I1345" s="19" t="inlineStr">
        <is>
          <t>예</t>
        </is>
      </c>
      <c r="J1345" s="19" t="n">
        <v>0.0005</v>
      </c>
      <c r="K1345" s="19" t="n">
        <v>0.0025</v>
      </c>
      <c r="L1345" s="19" t="n">
        <v>0.0007</v>
      </c>
      <c r="M1345" s="19" t="inlineStr">
        <is>
          <t>2026-04-08</t>
        </is>
      </c>
      <c r="N1345" s="19" t="n">
        <v>2776.94</v>
      </c>
      <c r="O1345" s="19" t="inlineStr">
        <is>
          <t>2026-05-12</t>
        </is>
      </c>
      <c r="P1345" s="19" t="n">
        <v>2348.36</v>
      </c>
      <c r="Q1345" s="19" t="inlineStr">
        <is>
          <t>최종 손절 도달(-15%)</t>
        </is>
      </c>
      <c r="R1345" s="19" t="n">
        <v>22</v>
      </c>
      <c r="S1345" s="19" t="n">
        <v>0</v>
      </c>
      <c r="T1345" s="19" t="n">
        <v>-15.43</v>
      </c>
      <c r="U1345" s="19" t="n">
        <v>-15.69</v>
      </c>
      <c r="V1345" s="19" t="n">
        <v>160</v>
      </c>
    </row>
    <row r="1346">
      <c r="A1346" s="19" t="inlineStr">
        <is>
          <t>알트</t>
        </is>
      </c>
      <c r="B1346" s="19" t="inlineStr">
        <is>
          <t>459550</t>
        </is>
      </c>
      <c r="C1346" s="19" t="inlineStr">
        <is>
          <t>[중기추세]</t>
        </is>
      </c>
      <c r="D1346" s="19" t="inlineStr">
        <is>
          <t>[버티기형]</t>
        </is>
      </c>
      <c r="E1346" s="19" t="inlineStr">
        <is>
          <t>+10%▶50% 익절 / +20%▶30% 익절 / +30%▶20% 익절</t>
        </is>
      </c>
      <c r="F1346" s="19" t="inlineStr">
        <is>
          <t>-5%▶40% 손절 / -15%▶30% 손절 / -20%▶30% 손절</t>
        </is>
      </c>
      <c r="G1346" s="19" t="inlineStr">
        <is>
          <t>2026-02-12</t>
        </is>
      </c>
      <c r="H1346" s="19" t="inlineStr">
        <is>
          <t>2026-06-08</t>
        </is>
      </c>
      <c r="I1346" s="19" t="inlineStr">
        <is>
          <t>예</t>
        </is>
      </c>
      <c r="J1346" s="19" t="n">
        <v>0.0005</v>
      </c>
      <c r="K1346" s="19" t="n">
        <v>0.0025</v>
      </c>
      <c r="L1346" s="19" t="n">
        <v>0.0007</v>
      </c>
      <c r="M1346" s="19" t="inlineStr">
        <is>
          <t>2026-04-08</t>
        </is>
      </c>
      <c r="N1346" s="19" t="n">
        <v>2776.94</v>
      </c>
      <c r="O1346" s="19" t="inlineStr">
        <is>
          <t>2026-04-23</t>
        </is>
      </c>
      <c r="P1346" s="19" t="n">
        <v>3077.84</v>
      </c>
      <c r="Q1346" s="19" t="inlineStr">
        <is>
          <t>1차 익절 도달(10%)</t>
        </is>
      </c>
      <c r="R1346" s="19" t="n">
        <v>53</v>
      </c>
      <c r="S1346" s="19" t="n">
        <v>54</v>
      </c>
      <c r="T1346" s="19" t="n">
        <v>10.84</v>
      </c>
      <c r="U1346" s="19" t="n">
        <v>10.5</v>
      </c>
      <c r="V1346" s="19" t="n">
        <v>481</v>
      </c>
    </row>
    <row r="1347">
      <c r="A1347" s="19" t="inlineStr">
        <is>
          <t>알트</t>
        </is>
      </c>
      <c r="B1347" s="19" t="inlineStr">
        <is>
          <t>459550</t>
        </is>
      </c>
      <c r="C1347" s="19" t="inlineStr">
        <is>
          <t>[중기추세]</t>
        </is>
      </c>
      <c r="D1347" s="19" t="inlineStr">
        <is>
          <t>[버티기형]</t>
        </is>
      </c>
      <c r="E1347" s="19" t="inlineStr">
        <is>
          <t>+10%▶50% 익절 / +20%▶30% 익절 / +30%▶20% 익절</t>
        </is>
      </c>
      <c r="F1347" s="19" t="inlineStr">
        <is>
          <t>-5%▶40% 손절 / -15%▶30% 손절 / -20%▶30% 손절</t>
        </is>
      </c>
      <c r="G1347" s="19" t="inlineStr">
        <is>
          <t>2026-02-12</t>
        </is>
      </c>
      <c r="H1347" s="19" t="inlineStr">
        <is>
          <t>2026-06-08</t>
        </is>
      </c>
      <c r="I1347" s="19" t="inlineStr">
        <is>
          <t>예</t>
        </is>
      </c>
      <c r="J1347" s="19" t="n">
        <v>0.0005</v>
      </c>
      <c r="K1347" s="19" t="n">
        <v>0.0025</v>
      </c>
      <c r="L1347" s="19" t="n">
        <v>0.0007</v>
      </c>
      <c r="M1347" s="19" t="inlineStr">
        <is>
          <t>2026-04-08</t>
        </is>
      </c>
      <c r="N1347" s="19" t="n">
        <v>2776.94</v>
      </c>
      <c r="O1347" s="19" t="inlineStr">
        <is>
          <t>2026-05-11</t>
        </is>
      </c>
      <c r="P1347" s="19" t="n">
        <v>2493.25</v>
      </c>
      <c r="Q1347" s="19" t="inlineStr">
        <is>
          <t>1차 손절 도달(-5%)</t>
        </is>
      </c>
      <c r="R1347" s="19" t="n">
        <v>42</v>
      </c>
      <c r="S1347" s="19" t="n">
        <v>12</v>
      </c>
      <c r="T1347" s="19" t="n">
        <v>-10.22</v>
      </c>
      <c r="U1347" s="19" t="n">
        <v>-10.49</v>
      </c>
      <c r="V1347" s="19" t="n">
        <v>320</v>
      </c>
    </row>
    <row r="1348">
      <c r="A1348" s="19" t="inlineStr">
        <is>
          <t>알트</t>
        </is>
      </c>
      <c r="B1348" s="19" t="inlineStr">
        <is>
          <t>459550</t>
        </is>
      </c>
      <c r="C1348" s="19" t="inlineStr">
        <is>
          <t>[중기추세]</t>
        </is>
      </c>
      <c r="D1348" s="19" t="inlineStr">
        <is>
          <t>[버티기형]</t>
        </is>
      </c>
      <c r="E1348" s="19" t="inlineStr">
        <is>
          <t>+10%▶50% 익절 / +20%▶30% 익절 / +30%▶20% 익절</t>
        </is>
      </c>
      <c r="F1348" s="19" t="inlineStr">
        <is>
          <t>-5%▶40% 손절 / -15%▶30% 손절 / -20%▶30% 손절</t>
        </is>
      </c>
      <c r="G1348" s="19" t="inlineStr">
        <is>
          <t>2026-02-12</t>
        </is>
      </c>
      <c r="H1348" s="19" t="inlineStr">
        <is>
          <t>2026-06-08</t>
        </is>
      </c>
      <c r="I1348" s="19" t="inlineStr">
        <is>
          <t>예</t>
        </is>
      </c>
      <c r="J1348" s="19" t="n">
        <v>0.0005</v>
      </c>
      <c r="K1348" s="19" t="n">
        <v>0.0025</v>
      </c>
      <c r="L1348" s="19" t="n">
        <v>0.0007</v>
      </c>
      <c r="M1348" s="19" t="inlineStr">
        <is>
          <t>2026-04-08</t>
        </is>
      </c>
      <c r="N1348" s="19" t="n">
        <v>2776.94</v>
      </c>
      <c r="O1348" s="19" t="inlineStr">
        <is>
          <t>2026-05-12</t>
        </is>
      </c>
      <c r="P1348" s="19" t="n">
        <v>2348.36</v>
      </c>
      <c r="Q1348" s="19" t="inlineStr">
        <is>
          <t>2차 손절 도달(-15%)</t>
        </is>
      </c>
      <c r="R1348" s="19" t="n">
        <v>12</v>
      </c>
      <c r="S1348" s="19" t="n">
        <v>0</v>
      </c>
      <c r="T1348" s="19" t="n">
        <v>-15.43</v>
      </c>
      <c r="U1348" s="19" t="n">
        <v>-15.69</v>
      </c>
      <c r="V1348" s="19" t="n">
        <v>87</v>
      </c>
    </row>
    <row r="1349">
      <c r="A1349" s="19" t="inlineStr">
        <is>
          <t>알트</t>
        </is>
      </c>
      <c r="B1349" s="19" t="inlineStr">
        <is>
          <t>459550</t>
        </is>
      </c>
      <c r="C1349" s="19" t="inlineStr">
        <is>
          <t>[수익극대화]</t>
        </is>
      </c>
      <c r="D1349" s="19" t="inlineStr">
        <is>
          <t>[칼손절]</t>
        </is>
      </c>
      <c r="E1349" s="19" t="inlineStr">
        <is>
          <t>+10%▶40% 익절 / +20%▶30% 익절 / +40%▶30% 익절</t>
        </is>
      </c>
      <c r="F1349" s="19" t="inlineStr">
        <is>
          <t>-2%▶80% 손절 / -4%▶10% 손절 / -6%▶10% 손절</t>
        </is>
      </c>
      <c r="G1349" s="19" t="inlineStr">
        <is>
          <t>2026-02-12</t>
        </is>
      </c>
      <c r="H1349" s="19" t="inlineStr">
        <is>
          <t>2026-06-08</t>
        </is>
      </c>
      <c r="I1349" s="19" t="inlineStr">
        <is>
          <t>예</t>
        </is>
      </c>
      <c r="J1349" s="19" t="n">
        <v>0.0005</v>
      </c>
      <c r="K1349" s="19" t="n">
        <v>0.0025</v>
      </c>
      <c r="L1349" s="19" t="n">
        <v>0.0007</v>
      </c>
      <c r="M1349" s="19" t="inlineStr">
        <is>
          <t>2026-04-08</t>
        </is>
      </c>
      <c r="N1349" s="19" t="n">
        <v>2776.94</v>
      </c>
      <c r="O1349" s="19" t="inlineStr">
        <is>
          <t>2026-04-09</t>
        </is>
      </c>
      <c r="P1349" s="19" t="n">
        <v>2678.12</v>
      </c>
      <c r="Q1349" s="19" t="inlineStr">
        <is>
          <t>1차 손절 도달(-2%)</t>
        </is>
      </c>
      <c r="R1349" s="19" t="n">
        <v>85</v>
      </c>
      <c r="S1349" s="19" t="n">
        <v>22</v>
      </c>
      <c r="T1349" s="19" t="n">
        <v>-3.56</v>
      </c>
      <c r="U1349" s="19" t="n">
        <v>-3.85</v>
      </c>
      <c r="V1349" s="19" t="n">
        <v>687</v>
      </c>
    </row>
    <row r="1350">
      <c r="A1350" s="19" t="inlineStr">
        <is>
          <t>알트</t>
        </is>
      </c>
      <c r="B1350" s="19" t="inlineStr">
        <is>
          <t>459550</t>
        </is>
      </c>
      <c r="C1350" s="19" t="inlineStr">
        <is>
          <t>[수익극대화]</t>
        </is>
      </c>
      <c r="D1350" s="19" t="inlineStr">
        <is>
          <t>[칼손절]</t>
        </is>
      </c>
      <c r="E1350" s="19" t="inlineStr">
        <is>
          <t>+10%▶40% 익절 / +20%▶30% 익절 / +40%▶30% 익절</t>
        </is>
      </c>
      <c r="F1350" s="19" t="inlineStr">
        <is>
          <t>-2%▶80% 손절 / -4%▶10% 손절 / -6%▶10% 손절</t>
        </is>
      </c>
      <c r="G1350" s="19" t="inlineStr">
        <is>
          <t>2026-02-12</t>
        </is>
      </c>
      <c r="H1350" s="19" t="inlineStr">
        <is>
          <t>2026-06-08</t>
        </is>
      </c>
      <c r="I1350" s="19" t="inlineStr">
        <is>
          <t>예</t>
        </is>
      </c>
      <c r="J1350" s="19" t="n">
        <v>0.0005</v>
      </c>
      <c r="K1350" s="19" t="n">
        <v>0.0025</v>
      </c>
      <c r="L1350" s="19" t="n">
        <v>0.0007</v>
      </c>
      <c r="M1350" s="19" t="inlineStr">
        <is>
          <t>2026-04-08</t>
        </is>
      </c>
      <c r="N1350" s="19" t="n">
        <v>2776.94</v>
      </c>
      <c r="O1350" s="19" t="inlineStr">
        <is>
          <t>2026-04-23</t>
        </is>
      </c>
      <c r="P1350" s="19" t="n">
        <v>3077.84</v>
      </c>
      <c r="Q1350" s="19" t="inlineStr">
        <is>
          <t>1차 익절 도달(10%)</t>
        </is>
      </c>
      <c r="R1350" s="19" t="n">
        <v>22</v>
      </c>
      <c r="S1350" s="19" t="n">
        <v>0</v>
      </c>
      <c r="T1350" s="19" t="n">
        <v>10.84</v>
      </c>
      <c r="U1350" s="19" t="n">
        <v>10.5</v>
      </c>
      <c r="V1350" s="19" t="n">
        <v>200</v>
      </c>
    </row>
    <row r="1351">
      <c r="A1351" s="19" t="inlineStr">
        <is>
          <t>알트</t>
        </is>
      </c>
      <c r="B1351" s="19" t="inlineStr">
        <is>
          <t>459550</t>
        </is>
      </c>
      <c r="C1351" s="19" t="inlineStr">
        <is>
          <t>[수익극대화]</t>
        </is>
      </c>
      <c r="D1351" s="19" t="inlineStr">
        <is>
          <t>[칼손절]</t>
        </is>
      </c>
      <c r="E1351" s="19" t="inlineStr">
        <is>
          <t>+10%▶40% 익절 / +20%▶30% 익절 / +40%▶30% 익절</t>
        </is>
      </c>
      <c r="F1351" s="19" t="inlineStr">
        <is>
          <t>-2%▶80% 손절 / -4%▶10% 손절 / -6%▶10% 손절</t>
        </is>
      </c>
      <c r="G1351" s="19" t="inlineStr">
        <is>
          <t>2026-02-12</t>
        </is>
      </c>
      <c r="H1351" s="19" t="inlineStr">
        <is>
          <t>2026-06-08</t>
        </is>
      </c>
      <c r="I1351" s="19" t="inlineStr">
        <is>
          <t>예</t>
        </is>
      </c>
      <c r="J1351" s="19" t="n">
        <v>0.0005</v>
      </c>
      <c r="K1351" s="19" t="n">
        <v>0.0025</v>
      </c>
      <c r="L1351" s="19" t="n">
        <v>0.0007</v>
      </c>
      <c r="M1351" s="19" t="inlineStr">
        <is>
          <t>2026-05-06</t>
        </is>
      </c>
      <c r="N1351" s="19" t="n">
        <v>2741.92</v>
      </c>
      <c r="O1351" s="19" t="inlineStr">
        <is>
          <t>2026-05-07</t>
        </is>
      </c>
      <c r="P1351" s="19" t="n">
        <v>2658.14</v>
      </c>
      <c r="Q1351" s="19" t="inlineStr">
        <is>
          <t>1차 손절 도달(-2%)</t>
        </is>
      </c>
      <c r="R1351" s="19" t="n">
        <v>86</v>
      </c>
      <c r="S1351" s="19" t="n">
        <v>22</v>
      </c>
      <c r="T1351" s="19" t="n">
        <v>-3.06</v>
      </c>
      <c r="U1351" s="19" t="n">
        <v>-3.35</v>
      </c>
      <c r="V1351" s="19" t="n">
        <v>689</v>
      </c>
    </row>
    <row r="1352">
      <c r="A1352" s="19" t="inlineStr">
        <is>
          <t>알트</t>
        </is>
      </c>
      <c r="B1352" s="19" t="inlineStr">
        <is>
          <t>459550</t>
        </is>
      </c>
      <c r="C1352" s="19" t="inlineStr">
        <is>
          <t>[수익극대화]</t>
        </is>
      </c>
      <c r="D1352" s="19" t="inlineStr">
        <is>
          <t>[칼손절]</t>
        </is>
      </c>
      <c r="E1352" s="19" t="inlineStr">
        <is>
          <t>+10%▶40% 익절 / +20%▶30% 익절 / +40%▶30% 익절</t>
        </is>
      </c>
      <c r="F1352" s="19" t="inlineStr">
        <is>
          <t>-2%▶80% 손절 / -4%▶10% 손절 / -6%▶10% 손절</t>
        </is>
      </c>
      <c r="G1352" s="19" t="inlineStr">
        <is>
          <t>2026-02-12</t>
        </is>
      </c>
      <c r="H1352" s="19" t="inlineStr">
        <is>
          <t>2026-06-08</t>
        </is>
      </c>
      <c r="I1352" s="19" t="inlineStr">
        <is>
          <t>예</t>
        </is>
      </c>
      <c r="J1352" s="19" t="n">
        <v>0.0005</v>
      </c>
      <c r="K1352" s="19" t="n">
        <v>0.0025</v>
      </c>
      <c r="L1352" s="19" t="n">
        <v>0.0007</v>
      </c>
      <c r="M1352" s="19" t="inlineStr">
        <is>
          <t>2026-05-06</t>
        </is>
      </c>
      <c r="N1352" s="19" t="n">
        <v>2741.92</v>
      </c>
      <c r="O1352" s="19" t="inlineStr">
        <is>
          <t>2026-05-11</t>
        </is>
      </c>
      <c r="P1352" s="19" t="n">
        <v>2493.25</v>
      </c>
      <c r="Q1352" s="19" t="inlineStr">
        <is>
          <t>최종 손절 도달(-6%)</t>
        </is>
      </c>
      <c r="R1352" s="19" t="n">
        <v>22</v>
      </c>
      <c r="S1352" s="19" t="n">
        <v>0</v>
      </c>
      <c r="T1352" s="19" t="n">
        <v>-9.07</v>
      </c>
      <c r="U1352" s="19" t="n">
        <v>-9.34</v>
      </c>
      <c r="V1352" s="19" t="n">
        <v>167</v>
      </c>
    </row>
    <row r="1353">
      <c r="A1353" s="19" t="inlineStr">
        <is>
          <t>알트</t>
        </is>
      </c>
      <c r="B1353" s="19" t="inlineStr">
        <is>
          <t>459550</t>
        </is>
      </c>
      <c r="C1353" s="19" t="inlineStr">
        <is>
          <t>[수익극대화]</t>
        </is>
      </c>
      <c r="D1353" s="19" t="inlineStr">
        <is>
          <t>[정석방어]</t>
        </is>
      </c>
      <c r="E1353" s="19" t="inlineStr">
        <is>
          <t>+10%▶40% 익절 / +20%▶30% 익절 / +40%▶30% 익절</t>
        </is>
      </c>
      <c r="F1353" s="19" t="inlineStr">
        <is>
          <t>-3%▶70% 손절 / -5%▶20% 손절 / -10%▶10% 손절</t>
        </is>
      </c>
      <c r="G1353" s="19" t="inlineStr">
        <is>
          <t>2026-02-12</t>
        </is>
      </c>
      <c r="H1353" s="19" t="inlineStr">
        <is>
          <t>2026-06-08</t>
        </is>
      </c>
      <c r="I1353" s="19" t="inlineStr">
        <is>
          <t>예</t>
        </is>
      </c>
      <c r="J1353" s="19" t="n">
        <v>0.0005</v>
      </c>
      <c r="K1353" s="19" t="n">
        <v>0.0025</v>
      </c>
      <c r="L1353" s="19" t="n">
        <v>0.0007</v>
      </c>
      <c r="M1353" s="19" t="inlineStr">
        <is>
          <t>2026-04-08</t>
        </is>
      </c>
      <c r="N1353" s="19" t="n">
        <v>2776.94</v>
      </c>
      <c r="O1353" s="19" t="inlineStr">
        <is>
          <t>2026-04-09</t>
        </is>
      </c>
      <c r="P1353" s="19" t="n">
        <v>2678.12</v>
      </c>
      <c r="Q1353" s="19" t="inlineStr">
        <is>
          <t>1차 손절 도달(-3%)</t>
        </is>
      </c>
      <c r="R1353" s="19" t="n">
        <v>74</v>
      </c>
      <c r="S1353" s="19" t="n">
        <v>33</v>
      </c>
      <c r="T1353" s="19" t="n">
        <v>-3.56</v>
      </c>
      <c r="U1353" s="19" t="n">
        <v>-3.85</v>
      </c>
      <c r="V1353" s="19" t="n">
        <v>598</v>
      </c>
    </row>
    <row r="1354">
      <c r="A1354" s="19" t="inlineStr">
        <is>
          <t>알트</t>
        </is>
      </c>
      <c r="B1354" s="19" t="inlineStr">
        <is>
          <t>459550</t>
        </is>
      </c>
      <c r="C1354" s="19" t="inlineStr">
        <is>
          <t>[수익극대화]</t>
        </is>
      </c>
      <c r="D1354" s="19" t="inlineStr">
        <is>
          <t>[정석방어]</t>
        </is>
      </c>
      <c r="E1354" s="19" t="inlineStr">
        <is>
          <t>+10%▶40% 익절 / +20%▶30% 익절 / +40%▶30% 익절</t>
        </is>
      </c>
      <c r="F1354" s="19" t="inlineStr">
        <is>
          <t>-3%▶70% 손절 / -5%▶20% 손절 / -10%▶10% 손절</t>
        </is>
      </c>
      <c r="G1354" s="19" t="inlineStr">
        <is>
          <t>2026-02-12</t>
        </is>
      </c>
      <c r="H1354" s="19" t="inlineStr">
        <is>
          <t>2026-06-08</t>
        </is>
      </c>
      <c r="I1354" s="19" t="inlineStr">
        <is>
          <t>예</t>
        </is>
      </c>
      <c r="J1354" s="19" t="n">
        <v>0.0005</v>
      </c>
      <c r="K1354" s="19" t="n">
        <v>0.0025</v>
      </c>
      <c r="L1354" s="19" t="n">
        <v>0.0007</v>
      </c>
      <c r="M1354" s="19" t="inlineStr">
        <is>
          <t>2026-04-08</t>
        </is>
      </c>
      <c r="N1354" s="19" t="n">
        <v>2776.94</v>
      </c>
      <c r="O1354" s="19" t="inlineStr">
        <is>
          <t>2026-04-23</t>
        </is>
      </c>
      <c r="P1354" s="19" t="n">
        <v>3077.84</v>
      </c>
      <c r="Q1354" s="19" t="inlineStr">
        <is>
          <t>1차 익절 도달(10%)</t>
        </is>
      </c>
      <c r="R1354" s="19" t="n">
        <v>33</v>
      </c>
      <c r="S1354" s="19" t="n">
        <v>0</v>
      </c>
      <c r="T1354" s="19" t="n">
        <v>10.84</v>
      </c>
      <c r="U1354" s="19" t="n">
        <v>10.5</v>
      </c>
      <c r="V1354" s="19" t="n">
        <v>300</v>
      </c>
    </row>
    <row r="1355">
      <c r="A1355" s="19" t="inlineStr">
        <is>
          <t>알트</t>
        </is>
      </c>
      <c r="B1355" s="19" t="inlineStr">
        <is>
          <t>459550</t>
        </is>
      </c>
      <c r="C1355" s="19" t="inlineStr">
        <is>
          <t>[수익극대화]</t>
        </is>
      </c>
      <c r="D1355" s="19" t="inlineStr">
        <is>
          <t>[정석방어]</t>
        </is>
      </c>
      <c r="E1355" s="19" t="inlineStr">
        <is>
          <t>+10%▶40% 익절 / +20%▶30% 익절 / +40%▶30% 익절</t>
        </is>
      </c>
      <c r="F1355" s="19" t="inlineStr">
        <is>
          <t>-3%▶70% 손절 / -5%▶20% 손절 / -10%▶10% 손절</t>
        </is>
      </c>
      <c r="G1355" s="19" t="inlineStr">
        <is>
          <t>2026-02-12</t>
        </is>
      </c>
      <c r="H1355" s="19" t="inlineStr">
        <is>
          <t>2026-06-08</t>
        </is>
      </c>
      <c r="I1355" s="19" t="inlineStr">
        <is>
          <t>예</t>
        </is>
      </c>
      <c r="J1355" s="19" t="n">
        <v>0.0005</v>
      </c>
      <c r="K1355" s="19" t="n">
        <v>0.0025</v>
      </c>
      <c r="L1355" s="19" t="n">
        <v>0.0007</v>
      </c>
      <c r="M1355" s="19" t="inlineStr">
        <is>
          <t>2026-05-06</t>
        </is>
      </c>
      <c r="N1355" s="19" t="n">
        <v>2741.92</v>
      </c>
      <c r="O1355" s="19" t="inlineStr">
        <is>
          <t>2026-05-08</t>
        </is>
      </c>
      <c r="P1355" s="19" t="n">
        <v>2648.14</v>
      </c>
      <c r="Q1355" s="19" t="inlineStr">
        <is>
          <t>1차 손절 도달(-3%)</t>
        </is>
      </c>
      <c r="R1355" s="19" t="n">
        <v>76</v>
      </c>
      <c r="S1355" s="19" t="n">
        <v>33</v>
      </c>
      <c r="T1355" s="19" t="n">
        <v>-3.42</v>
      </c>
      <c r="U1355" s="19" t="n">
        <v>-3.71</v>
      </c>
      <c r="V1355" s="19" t="n">
        <v>607</v>
      </c>
    </row>
    <row r="1356">
      <c r="A1356" s="19" t="inlineStr">
        <is>
          <t>알트</t>
        </is>
      </c>
      <c r="B1356" s="19" t="inlineStr">
        <is>
          <t>459550</t>
        </is>
      </c>
      <c r="C1356" s="19" t="inlineStr">
        <is>
          <t>[수익극대화]</t>
        </is>
      </c>
      <c r="D1356" s="19" t="inlineStr">
        <is>
          <t>[정석방어]</t>
        </is>
      </c>
      <c r="E1356" s="19" t="inlineStr">
        <is>
          <t>+10%▶40% 익절 / +20%▶30% 익절 / +40%▶30% 익절</t>
        </is>
      </c>
      <c r="F1356" s="19" t="inlineStr">
        <is>
          <t>-3%▶70% 손절 / -5%▶20% 손절 / -10%▶10% 손절</t>
        </is>
      </c>
      <c r="G1356" s="19" t="inlineStr">
        <is>
          <t>2026-02-12</t>
        </is>
      </c>
      <c r="H1356" s="19" t="inlineStr">
        <is>
          <t>2026-06-08</t>
        </is>
      </c>
      <c r="I1356" s="19" t="inlineStr">
        <is>
          <t>예</t>
        </is>
      </c>
      <c r="J1356" s="19" t="n">
        <v>0.0005</v>
      </c>
      <c r="K1356" s="19" t="n">
        <v>0.0025</v>
      </c>
      <c r="L1356" s="19" t="n">
        <v>0.0007</v>
      </c>
      <c r="M1356" s="19" t="inlineStr">
        <is>
          <t>2026-05-06</t>
        </is>
      </c>
      <c r="N1356" s="19" t="n">
        <v>2741.92</v>
      </c>
      <c r="O1356" s="19" t="inlineStr">
        <is>
          <t>2026-05-11</t>
        </is>
      </c>
      <c r="P1356" s="19" t="n">
        <v>2493.25</v>
      </c>
      <c r="Q1356" s="19" t="inlineStr">
        <is>
          <t>2차 손절 도달(-5%)</t>
        </is>
      </c>
      <c r="R1356" s="19" t="n">
        <v>21</v>
      </c>
      <c r="S1356" s="19" t="n">
        <v>12</v>
      </c>
      <c r="T1356" s="19" t="n">
        <v>-9.07</v>
      </c>
      <c r="U1356" s="19" t="n">
        <v>-9.34</v>
      </c>
      <c r="V1356" s="19" t="n">
        <v>160</v>
      </c>
    </row>
    <row r="1357">
      <c r="A1357" s="19" t="inlineStr">
        <is>
          <t>알트</t>
        </is>
      </c>
      <c r="B1357" s="19" t="inlineStr">
        <is>
          <t>459550</t>
        </is>
      </c>
      <c r="C1357" s="19" t="inlineStr">
        <is>
          <t>[수익극대화]</t>
        </is>
      </c>
      <c r="D1357" s="19" t="inlineStr">
        <is>
          <t>[정석방어]</t>
        </is>
      </c>
      <c r="E1357" s="19" t="inlineStr">
        <is>
          <t>+10%▶40% 익절 / +20%▶30% 익절 / +40%▶30% 익절</t>
        </is>
      </c>
      <c r="F1357" s="19" t="inlineStr">
        <is>
          <t>-3%▶70% 손절 / -5%▶20% 손절 / -10%▶10% 손절</t>
        </is>
      </c>
      <c r="G1357" s="19" t="inlineStr">
        <is>
          <t>2026-02-12</t>
        </is>
      </c>
      <c r="H1357" s="19" t="inlineStr">
        <is>
          <t>2026-06-08</t>
        </is>
      </c>
      <c r="I1357" s="19" t="inlineStr">
        <is>
          <t>예</t>
        </is>
      </c>
      <c r="J1357" s="19" t="n">
        <v>0.0005</v>
      </c>
      <c r="K1357" s="19" t="n">
        <v>0.0025</v>
      </c>
      <c r="L1357" s="19" t="n">
        <v>0.0007</v>
      </c>
      <c r="M1357" s="19" t="inlineStr">
        <is>
          <t>2026-05-06</t>
        </is>
      </c>
      <c r="N1357" s="19" t="n">
        <v>2741.92</v>
      </c>
      <c r="O1357" s="19" t="inlineStr">
        <is>
          <t>2026-05-12</t>
        </is>
      </c>
      <c r="P1357" s="19" t="n">
        <v>2348.36</v>
      </c>
      <c r="Q1357" s="19" t="inlineStr">
        <is>
          <t>최종 손절 도달(-10%)</t>
        </is>
      </c>
      <c r="R1357" s="19" t="n">
        <v>12</v>
      </c>
      <c r="S1357" s="19" t="n">
        <v>0</v>
      </c>
      <c r="T1357" s="19" t="n">
        <v>-14.35</v>
      </c>
      <c r="U1357" s="19" t="n">
        <v>-14.61</v>
      </c>
      <c r="V1357" s="19" t="n">
        <v>87</v>
      </c>
    </row>
    <row r="1358">
      <c r="A1358" s="19" t="inlineStr">
        <is>
          <t>알트</t>
        </is>
      </c>
      <c r="B1358" s="19" t="inlineStr">
        <is>
          <t>459550</t>
        </is>
      </c>
      <c r="C1358" s="19" t="inlineStr">
        <is>
          <t>[수익극대화]</t>
        </is>
      </c>
      <c r="D1358" s="19" t="inlineStr">
        <is>
          <t>[변동성허용]</t>
        </is>
      </c>
      <c r="E1358" s="19" t="inlineStr">
        <is>
          <t>+10%▶40% 익절 / +20%▶30% 익절 / +40%▶30% 익절</t>
        </is>
      </c>
      <c r="F1358" s="19" t="inlineStr">
        <is>
          <t>-5%▶50% 손절 / -10%▶30% 손절 / -15%▶20% 손절</t>
        </is>
      </c>
      <c r="G1358" s="19" t="inlineStr">
        <is>
          <t>2026-02-12</t>
        </is>
      </c>
      <c r="H1358" s="19" t="inlineStr">
        <is>
          <t>2026-06-08</t>
        </is>
      </c>
      <c r="I1358" s="19" t="inlineStr">
        <is>
          <t>예</t>
        </is>
      </c>
      <c r="J1358" s="19" t="n">
        <v>0.0005</v>
      </c>
      <c r="K1358" s="19" t="n">
        <v>0.0025</v>
      </c>
      <c r="L1358" s="19" t="n">
        <v>0.0007</v>
      </c>
      <c r="M1358" s="19" t="inlineStr">
        <is>
          <t>2026-04-08</t>
        </is>
      </c>
      <c r="N1358" s="19" t="n">
        <v>2776.94</v>
      </c>
      <c r="O1358" s="19" t="inlineStr">
        <is>
          <t>2026-04-23</t>
        </is>
      </c>
      <c r="P1358" s="19" t="n">
        <v>3077.84</v>
      </c>
      <c r="Q1358" s="19" t="inlineStr">
        <is>
          <t>1차 익절 도달(10%)</t>
        </is>
      </c>
      <c r="R1358" s="19" t="n">
        <v>42</v>
      </c>
      <c r="S1358" s="19" t="n">
        <v>65</v>
      </c>
      <c r="T1358" s="19" t="n">
        <v>10.84</v>
      </c>
      <c r="U1358" s="19" t="n">
        <v>10.5</v>
      </c>
      <c r="V1358" s="19" t="n">
        <v>381</v>
      </c>
    </row>
    <row r="1359">
      <c r="A1359" s="19" t="inlineStr">
        <is>
          <t>알트</t>
        </is>
      </c>
      <c r="B1359" s="19" t="inlineStr">
        <is>
          <t>459550</t>
        </is>
      </c>
      <c r="C1359" s="19" t="inlineStr">
        <is>
          <t>[수익극대화]</t>
        </is>
      </c>
      <c r="D1359" s="19" t="inlineStr">
        <is>
          <t>[변동성허용]</t>
        </is>
      </c>
      <c r="E1359" s="19" t="inlineStr">
        <is>
          <t>+10%▶40% 익절 / +20%▶30% 익절 / +40%▶30% 익절</t>
        </is>
      </c>
      <c r="F1359" s="19" t="inlineStr">
        <is>
          <t>-5%▶50% 손절 / -10%▶30% 손절 / -15%▶20% 손절</t>
        </is>
      </c>
      <c r="G1359" s="19" t="inlineStr">
        <is>
          <t>2026-02-12</t>
        </is>
      </c>
      <c r="H1359" s="19" t="inlineStr">
        <is>
          <t>2026-06-08</t>
        </is>
      </c>
      <c r="I1359" s="19" t="inlineStr">
        <is>
          <t>예</t>
        </is>
      </c>
      <c r="J1359" s="19" t="n">
        <v>0.0005</v>
      </c>
      <c r="K1359" s="19" t="n">
        <v>0.0025</v>
      </c>
      <c r="L1359" s="19" t="n">
        <v>0.0007</v>
      </c>
      <c r="M1359" s="19" t="inlineStr">
        <is>
          <t>2026-04-08</t>
        </is>
      </c>
      <c r="N1359" s="19" t="n">
        <v>2776.94</v>
      </c>
      <c r="O1359" s="19" t="inlineStr">
        <is>
          <t>2026-05-11</t>
        </is>
      </c>
      <c r="P1359" s="19" t="n">
        <v>2493.25</v>
      </c>
      <c r="Q1359" s="19" t="inlineStr">
        <is>
          <t>2차 손절 도달(-10%)</t>
        </is>
      </c>
      <c r="R1359" s="19" t="n">
        <v>32</v>
      </c>
      <c r="S1359" s="19" t="n">
        <v>33</v>
      </c>
      <c r="T1359" s="19" t="n">
        <v>-10.22</v>
      </c>
      <c r="U1359" s="19" t="n">
        <v>-10.49</v>
      </c>
      <c r="V1359" s="19" t="n">
        <v>244</v>
      </c>
    </row>
    <row r="1360">
      <c r="A1360" s="19" t="inlineStr">
        <is>
          <t>알트</t>
        </is>
      </c>
      <c r="B1360" s="19" t="inlineStr">
        <is>
          <t>459550</t>
        </is>
      </c>
      <c r="C1360" s="19" t="inlineStr">
        <is>
          <t>[수익극대화]</t>
        </is>
      </c>
      <c r="D1360" s="19" t="inlineStr">
        <is>
          <t>[변동성허용]</t>
        </is>
      </c>
      <c r="E1360" s="19" t="inlineStr">
        <is>
          <t>+10%▶40% 익절 / +20%▶30% 익절 / +40%▶30% 익절</t>
        </is>
      </c>
      <c r="F1360" s="19" t="inlineStr">
        <is>
          <t>-5%▶50% 손절 / -10%▶30% 손절 / -15%▶20% 손절</t>
        </is>
      </c>
      <c r="G1360" s="19" t="inlineStr">
        <is>
          <t>2026-02-12</t>
        </is>
      </c>
      <c r="H1360" s="19" t="inlineStr">
        <is>
          <t>2026-06-08</t>
        </is>
      </c>
      <c r="I1360" s="19" t="inlineStr">
        <is>
          <t>예</t>
        </is>
      </c>
      <c r="J1360" s="19" t="n">
        <v>0.0005</v>
      </c>
      <c r="K1360" s="19" t="n">
        <v>0.0025</v>
      </c>
      <c r="L1360" s="19" t="n">
        <v>0.0007</v>
      </c>
      <c r="M1360" s="19" t="inlineStr">
        <is>
          <t>2026-04-08</t>
        </is>
      </c>
      <c r="N1360" s="19" t="n">
        <v>2776.94</v>
      </c>
      <c r="O1360" s="19" t="inlineStr">
        <is>
          <t>2026-05-12</t>
        </is>
      </c>
      <c r="P1360" s="19" t="n">
        <v>2348.36</v>
      </c>
      <c r="Q1360" s="19" t="inlineStr">
        <is>
          <t>최종 손절 도달(-15%)</t>
        </is>
      </c>
      <c r="R1360" s="19" t="n">
        <v>33</v>
      </c>
      <c r="S1360" s="19" t="n">
        <v>0</v>
      </c>
      <c r="T1360" s="19" t="n">
        <v>-15.43</v>
      </c>
      <c r="U1360" s="19" t="n">
        <v>-15.69</v>
      </c>
      <c r="V1360" s="19" t="n">
        <v>240</v>
      </c>
    </row>
    <row r="1361">
      <c r="A1361" s="19" t="inlineStr">
        <is>
          <t>알트</t>
        </is>
      </c>
      <c r="B1361" s="19" t="inlineStr">
        <is>
          <t>459550</t>
        </is>
      </c>
      <c r="C1361" s="19" t="inlineStr">
        <is>
          <t>[수익극대화]</t>
        </is>
      </c>
      <c r="D1361" s="19" t="inlineStr">
        <is>
          <t>[버티기형]</t>
        </is>
      </c>
      <c r="E1361" s="19" t="inlineStr">
        <is>
          <t>+10%▶40% 익절 / +20%▶30% 익절 / +40%▶30% 익절</t>
        </is>
      </c>
      <c r="F1361" s="19" t="inlineStr">
        <is>
          <t>-5%▶40% 손절 / -15%▶30% 손절 / -20%▶30% 손절</t>
        </is>
      </c>
      <c r="G1361" s="19" t="inlineStr">
        <is>
          <t>2026-02-12</t>
        </is>
      </c>
      <c r="H1361" s="19" t="inlineStr">
        <is>
          <t>2026-06-08</t>
        </is>
      </c>
      <c r="I1361" s="19" t="inlineStr">
        <is>
          <t>예</t>
        </is>
      </c>
      <c r="J1361" s="19" t="n">
        <v>0.0005</v>
      </c>
      <c r="K1361" s="19" t="n">
        <v>0.0025</v>
      </c>
      <c r="L1361" s="19" t="n">
        <v>0.0007</v>
      </c>
      <c r="M1361" s="19" t="inlineStr">
        <is>
          <t>2026-04-08</t>
        </is>
      </c>
      <c r="N1361" s="19" t="n">
        <v>2776.94</v>
      </c>
      <c r="O1361" s="19" t="inlineStr">
        <is>
          <t>2026-04-23</t>
        </is>
      </c>
      <c r="P1361" s="19" t="n">
        <v>3077.84</v>
      </c>
      <c r="Q1361" s="19" t="inlineStr">
        <is>
          <t>1차 익절 도달(10%)</t>
        </is>
      </c>
      <c r="R1361" s="19" t="n">
        <v>42</v>
      </c>
      <c r="S1361" s="19" t="n">
        <v>65</v>
      </c>
      <c r="T1361" s="19" t="n">
        <v>10.84</v>
      </c>
      <c r="U1361" s="19" t="n">
        <v>10.5</v>
      </c>
      <c r="V1361" s="19" t="n">
        <v>381</v>
      </c>
    </row>
    <row r="1362">
      <c r="A1362" s="19" t="inlineStr">
        <is>
          <t>알트</t>
        </is>
      </c>
      <c r="B1362" s="19" t="inlineStr">
        <is>
          <t>459550</t>
        </is>
      </c>
      <c r="C1362" s="19" t="inlineStr">
        <is>
          <t>[수익극대화]</t>
        </is>
      </c>
      <c r="D1362" s="19" t="inlineStr">
        <is>
          <t>[버티기형]</t>
        </is>
      </c>
      <c r="E1362" s="19" t="inlineStr">
        <is>
          <t>+10%▶40% 익절 / +20%▶30% 익절 / +40%▶30% 익절</t>
        </is>
      </c>
      <c r="F1362" s="19" t="inlineStr">
        <is>
          <t>-5%▶40% 손절 / -15%▶30% 손절 / -20%▶30% 손절</t>
        </is>
      </c>
      <c r="G1362" s="19" t="inlineStr">
        <is>
          <t>2026-02-12</t>
        </is>
      </c>
      <c r="H1362" s="19" t="inlineStr">
        <is>
          <t>2026-06-08</t>
        </is>
      </c>
      <c r="I1362" s="19" t="inlineStr">
        <is>
          <t>예</t>
        </is>
      </c>
      <c r="J1362" s="19" t="n">
        <v>0.0005</v>
      </c>
      <c r="K1362" s="19" t="n">
        <v>0.0025</v>
      </c>
      <c r="L1362" s="19" t="n">
        <v>0.0007</v>
      </c>
      <c r="M1362" s="19" t="inlineStr">
        <is>
          <t>2026-04-08</t>
        </is>
      </c>
      <c r="N1362" s="19" t="n">
        <v>2776.94</v>
      </c>
      <c r="O1362" s="19" t="inlineStr">
        <is>
          <t>2026-05-11</t>
        </is>
      </c>
      <c r="P1362" s="19" t="n">
        <v>2493.25</v>
      </c>
      <c r="Q1362" s="19" t="inlineStr">
        <is>
          <t>1차 손절 도달(-5%)</t>
        </is>
      </c>
      <c r="R1362" s="19" t="n">
        <v>42</v>
      </c>
      <c r="S1362" s="19" t="n">
        <v>23</v>
      </c>
      <c r="T1362" s="19" t="n">
        <v>-10.22</v>
      </c>
      <c r="U1362" s="19" t="n">
        <v>-10.49</v>
      </c>
      <c r="V1362" s="19" t="n">
        <v>320</v>
      </c>
    </row>
    <row r="1363">
      <c r="A1363" s="19" t="inlineStr">
        <is>
          <t>알트</t>
        </is>
      </c>
      <c r="B1363" s="19" t="inlineStr">
        <is>
          <t>459550</t>
        </is>
      </c>
      <c r="C1363" s="19" t="inlineStr">
        <is>
          <t>[수익극대화]</t>
        </is>
      </c>
      <c r="D1363" s="19" t="inlineStr">
        <is>
          <t>[버티기형]</t>
        </is>
      </c>
      <c r="E1363" s="19" t="inlineStr">
        <is>
          <t>+10%▶40% 익절 / +20%▶30% 익절 / +40%▶30% 익절</t>
        </is>
      </c>
      <c r="F1363" s="19" t="inlineStr">
        <is>
          <t>-5%▶40% 손절 / -15%▶30% 손절 / -20%▶30% 손절</t>
        </is>
      </c>
      <c r="G1363" s="19" t="inlineStr">
        <is>
          <t>2026-02-12</t>
        </is>
      </c>
      <c r="H1363" s="19" t="inlineStr">
        <is>
          <t>2026-06-08</t>
        </is>
      </c>
      <c r="I1363" s="19" t="inlineStr">
        <is>
          <t>예</t>
        </is>
      </c>
      <c r="J1363" s="19" t="n">
        <v>0.0005</v>
      </c>
      <c r="K1363" s="19" t="n">
        <v>0.0025</v>
      </c>
      <c r="L1363" s="19" t="n">
        <v>0.0007</v>
      </c>
      <c r="M1363" s="19" t="inlineStr">
        <is>
          <t>2026-04-08</t>
        </is>
      </c>
      <c r="N1363" s="19" t="n">
        <v>2776.94</v>
      </c>
      <c r="O1363" s="19" t="inlineStr">
        <is>
          <t>2026-05-12</t>
        </is>
      </c>
      <c r="P1363" s="19" t="n">
        <v>2348.36</v>
      </c>
      <c r="Q1363" s="19" t="inlineStr">
        <is>
          <t>2차 손절 도달(-15%)</t>
        </is>
      </c>
      <c r="R1363" s="19" t="n">
        <v>23</v>
      </c>
      <c r="S1363" s="19" t="n">
        <v>0</v>
      </c>
      <c r="T1363" s="19" t="n">
        <v>-15.43</v>
      </c>
      <c r="U1363" s="19" t="n">
        <v>-15.69</v>
      </c>
      <c r="V1363" s="19" t="n">
        <v>167</v>
      </c>
    </row>
    <row r="1364">
      <c r="A1364" s="19" t="inlineStr">
        <is>
          <t>휴림로봇</t>
        </is>
      </c>
      <c r="B1364" s="19" t="inlineStr">
        <is>
          <t>090710</t>
        </is>
      </c>
      <c r="C1364" s="19" t="inlineStr">
        <is>
          <t>[초단타]</t>
        </is>
      </c>
      <c r="D1364" s="19" t="inlineStr">
        <is>
          <t>[칼손절]</t>
        </is>
      </c>
      <c r="E1364" s="19" t="inlineStr">
        <is>
          <t>+3%▶70% 익절 / +5%▶20% 익절 / +10%▶10% 익절</t>
        </is>
      </c>
      <c r="F1364" s="19" t="inlineStr">
        <is>
          <t>-2%▶80% 손절 / -4%▶10% 손절 / -6%▶10% 손절</t>
        </is>
      </c>
      <c r="G1364" s="19" t="inlineStr">
        <is>
          <t>2026-01-02</t>
        </is>
      </c>
      <c r="H1364" s="19" t="inlineStr">
        <is>
          <t>2026-06-08</t>
        </is>
      </c>
      <c r="I1364" s="19" t="inlineStr">
        <is>
          <t>예</t>
        </is>
      </c>
      <c r="J1364" s="19" t="n">
        <v>0.0005</v>
      </c>
      <c r="K1364" s="19" t="n">
        <v>0.0025</v>
      </c>
      <c r="L1364" s="19" t="n">
        <v>0.0007</v>
      </c>
      <c r="M1364" s="19" t="inlineStr">
        <is>
          <t>2026-04-21</t>
        </is>
      </c>
      <c r="N1364" s="19" t="n">
        <v>11247.87</v>
      </c>
      <c r="O1364" s="19" t="inlineStr">
        <is>
          <t>2026-04-24</t>
        </is>
      </c>
      <c r="P1364" s="19" t="n">
        <v>13240.73</v>
      </c>
      <c r="Q1364" s="19" t="inlineStr">
        <is>
          <t>3차 익절 도달(10%)</t>
        </is>
      </c>
      <c r="R1364" s="19" t="n">
        <v>26</v>
      </c>
      <c r="S1364" s="19" t="n">
        <v>0</v>
      </c>
      <c r="T1364" s="19" t="n">
        <v>17.72</v>
      </c>
      <c r="U1364" s="19" t="n">
        <v>17.36</v>
      </c>
      <c r="V1364" s="19" t="n">
        <v>1007</v>
      </c>
    </row>
    <row r="1365">
      <c r="A1365" s="19" t="inlineStr">
        <is>
          <t>휴림로봇</t>
        </is>
      </c>
      <c r="B1365" s="19" t="inlineStr">
        <is>
          <t>090710</t>
        </is>
      </c>
      <c r="C1365" s="19" t="inlineStr">
        <is>
          <t>[초단타]</t>
        </is>
      </c>
      <c r="D1365" s="19" t="inlineStr">
        <is>
          <t>[정석방어]</t>
        </is>
      </c>
      <c r="E1365" s="19" t="inlineStr">
        <is>
          <t>+3%▶70% 익절 / +5%▶20% 익절 / +10%▶10% 익절</t>
        </is>
      </c>
      <c r="F1365" s="19" t="inlineStr">
        <is>
          <t>-3%▶70% 손절 / -5%▶20% 손절 / -10%▶10% 손절</t>
        </is>
      </c>
      <c r="G1365" s="19" t="inlineStr">
        <is>
          <t>2026-01-02</t>
        </is>
      </c>
      <c r="H1365" s="19" t="inlineStr">
        <is>
          <t>2026-06-08</t>
        </is>
      </c>
      <c r="I1365" s="19" t="inlineStr">
        <is>
          <t>예</t>
        </is>
      </c>
      <c r="J1365" s="19" t="n">
        <v>0.0005</v>
      </c>
      <c r="K1365" s="19" t="n">
        <v>0.0025</v>
      </c>
      <c r="L1365" s="19" t="n">
        <v>0.0007</v>
      </c>
      <c r="M1365" s="19" t="inlineStr">
        <is>
          <t>2026-04-21</t>
        </is>
      </c>
      <c r="N1365" s="19" t="n">
        <v>11247.87</v>
      </c>
      <c r="O1365" s="19" t="inlineStr">
        <is>
          <t>2026-04-24</t>
        </is>
      </c>
      <c r="P1365" s="19" t="n">
        <v>13240.73</v>
      </c>
      <c r="Q1365" s="19" t="inlineStr">
        <is>
          <t>3차 익절 도달(10%)</t>
        </is>
      </c>
      <c r="R1365" s="19" t="n">
        <v>26</v>
      </c>
      <c r="S1365" s="19" t="n">
        <v>0</v>
      </c>
      <c r="T1365" s="19" t="n">
        <v>17.72</v>
      </c>
      <c r="U1365" s="19" t="n">
        <v>17.36</v>
      </c>
      <c r="V1365" s="19" t="n">
        <v>1007</v>
      </c>
    </row>
    <row r="1366">
      <c r="A1366" s="19" t="inlineStr">
        <is>
          <t>휴림로봇</t>
        </is>
      </c>
      <c r="B1366" s="19" t="inlineStr">
        <is>
          <t>090710</t>
        </is>
      </c>
      <c r="C1366" s="19" t="inlineStr">
        <is>
          <t>[초단타]</t>
        </is>
      </c>
      <c r="D1366" s="19" t="inlineStr">
        <is>
          <t>[변동성허용]</t>
        </is>
      </c>
      <c r="E1366" s="19" t="inlineStr">
        <is>
          <t>+3%▶70% 익절 / +5%▶20% 익절 / +10%▶10% 익절</t>
        </is>
      </c>
      <c r="F1366" s="19" t="inlineStr">
        <is>
          <t>-5%▶50% 손절 / -10%▶30% 손절 / -15%▶20% 손절</t>
        </is>
      </c>
      <c r="G1366" s="19" t="inlineStr">
        <is>
          <t>2026-01-02</t>
        </is>
      </c>
      <c r="H1366" s="19" t="inlineStr">
        <is>
          <t>2026-06-08</t>
        </is>
      </c>
      <c r="I1366" s="19" t="inlineStr">
        <is>
          <t>예</t>
        </is>
      </c>
      <c r="J1366" s="19" t="n">
        <v>0.0005</v>
      </c>
      <c r="K1366" s="19" t="n">
        <v>0.0025</v>
      </c>
      <c r="L1366" s="19" t="n">
        <v>0.0007</v>
      </c>
      <c r="M1366" s="19" t="inlineStr">
        <is>
          <t>2026-04-21</t>
        </is>
      </c>
      <c r="N1366" s="19" t="n">
        <v>11247.87</v>
      </c>
      <c r="O1366" s="19" t="inlineStr">
        <is>
          <t>2026-04-24</t>
        </is>
      </c>
      <c r="P1366" s="19" t="n">
        <v>13240.73</v>
      </c>
      <c r="Q1366" s="19" t="inlineStr">
        <is>
          <t>3차 익절 도달(10%)</t>
        </is>
      </c>
      <c r="R1366" s="19" t="n">
        <v>26</v>
      </c>
      <c r="S1366" s="19" t="n">
        <v>0</v>
      </c>
      <c r="T1366" s="19" t="n">
        <v>17.72</v>
      </c>
      <c r="U1366" s="19" t="n">
        <v>17.36</v>
      </c>
      <c r="V1366" s="19" t="n">
        <v>1007</v>
      </c>
    </row>
    <row r="1367">
      <c r="A1367" s="19" t="inlineStr">
        <is>
          <t>휴림로봇</t>
        </is>
      </c>
      <c r="B1367" s="19" t="inlineStr">
        <is>
          <t>090710</t>
        </is>
      </c>
      <c r="C1367" s="19" t="inlineStr">
        <is>
          <t>[초단타]</t>
        </is>
      </c>
      <c r="D1367" s="19" t="inlineStr">
        <is>
          <t>[버티기형]</t>
        </is>
      </c>
      <c r="E1367" s="19" t="inlineStr">
        <is>
          <t>+3%▶70% 익절 / +5%▶20% 익절 / +10%▶10% 익절</t>
        </is>
      </c>
      <c r="F1367" s="19" t="inlineStr">
        <is>
          <t>-5%▶40% 손절 / -15%▶30% 손절 / -20%▶30% 손절</t>
        </is>
      </c>
      <c r="G1367" s="19" t="inlineStr">
        <is>
          <t>2026-01-02</t>
        </is>
      </c>
      <c r="H1367" s="19" t="inlineStr">
        <is>
          <t>2026-06-08</t>
        </is>
      </c>
      <c r="I1367" s="19" t="inlineStr">
        <is>
          <t>예</t>
        </is>
      </c>
      <c r="J1367" s="19" t="n">
        <v>0.0005</v>
      </c>
      <c r="K1367" s="19" t="n">
        <v>0.0025</v>
      </c>
      <c r="L1367" s="19" t="n">
        <v>0.0007</v>
      </c>
      <c r="M1367" s="19" t="inlineStr">
        <is>
          <t>2026-04-21</t>
        </is>
      </c>
      <c r="N1367" s="19" t="n">
        <v>11247.87</v>
      </c>
      <c r="O1367" s="19" t="inlineStr">
        <is>
          <t>2026-04-24</t>
        </is>
      </c>
      <c r="P1367" s="19" t="n">
        <v>13240.73</v>
      </c>
      <c r="Q1367" s="19" t="inlineStr">
        <is>
          <t>3차 익절 도달(10%)</t>
        </is>
      </c>
      <c r="R1367" s="19" t="n">
        <v>26</v>
      </c>
      <c r="S1367" s="19" t="n">
        <v>0</v>
      </c>
      <c r="T1367" s="19" t="n">
        <v>17.72</v>
      </c>
      <c r="U1367" s="19" t="n">
        <v>17.36</v>
      </c>
      <c r="V1367" s="19" t="n">
        <v>1007</v>
      </c>
    </row>
    <row r="1368">
      <c r="A1368" s="19" t="inlineStr">
        <is>
          <t>휴림로봇</t>
        </is>
      </c>
      <c r="B1368" s="19" t="inlineStr">
        <is>
          <t>090710</t>
        </is>
      </c>
      <c r="C1368" s="19" t="inlineStr">
        <is>
          <t>[단기스윙]</t>
        </is>
      </c>
      <c r="D1368" s="19" t="inlineStr">
        <is>
          <t>[칼손절]</t>
        </is>
      </c>
      <c r="E1368" s="19" t="inlineStr">
        <is>
          <t>+5%▶60% 익절 / +10%▶30% 익절 / +20%▶10% 익절</t>
        </is>
      </c>
      <c r="F1368" s="19" t="inlineStr">
        <is>
          <t>-2%▶80% 손절 / -4%▶10% 손절 / -6%▶10% 손절</t>
        </is>
      </c>
      <c r="G1368" s="19" t="inlineStr">
        <is>
          <t>2026-01-02</t>
        </is>
      </c>
      <c r="H1368" s="19" t="inlineStr">
        <is>
          <t>2026-06-08</t>
        </is>
      </c>
      <c r="I1368" s="19" t="inlineStr">
        <is>
          <t>예</t>
        </is>
      </c>
      <c r="J1368" s="19" t="n">
        <v>0.0005</v>
      </c>
      <c r="K1368" s="19" t="n">
        <v>0.0025</v>
      </c>
      <c r="L1368" s="19" t="n">
        <v>0.0007</v>
      </c>
      <c r="M1368" s="19" t="inlineStr">
        <is>
          <t>2026-04-21</t>
        </is>
      </c>
      <c r="N1368" s="19" t="n">
        <v>11247.87</v>
      </c>
      <c r="O1368" s="19" t="inlineStr">
        <is>
          <t>2026-04-24</t>
        </is>
      </c>
      <c r="P1368" s="19" t="n">
        <v>13240.73</v>
      </c>
      <c r="Q1368" s="19" t="inlineStr">
        <is>
          <t>2차 익절 도달(10%)</t>
        </is>
      </c>
      <c r="R1368" s="19" t="n">
        <v>7</v>
      </c>
      <c r="S1368" s="19" t="n">
        <v>19</v>
      </c>
      <c r="T1368" s="19" t="n">
        <v>17.72</v>
      </c>
      <c r="U1368" s="19" t="n">
        <v>17.36</v>
      </c>
      <c r="V1368" s="19" t="n">
        <v>271</v>
      </c>
    </row>
    <row r="1369">
      <c r="A1369" s="19" t="inlineStr">
        <is>
          <t>휴림로봇</t>
        </is>
      </c>
      <c r="B1369" s="19" t="inlineStr">
        <is>
          <t>090710</t>
        </is>
      </c>
      <c r="C1369" s="19" t="inlineStr">
        <is>
          <t>[단기스윙]</t>
        </is>
      </c>
      <c r="D1369" s="19" t="inlineStr">
        <is>
          <t>[칼손절]</t>
        </is>
      </c>
      <c r="E1369" s="19" t="inlineStr">
        <is>
          <t>+5%▶60% 익절 / +10%▶30% 익절 / +20%▶10% 익절</t>
        </is>
      </c>
      <c r="F1369" s="19" t="inlineStr">
        <is>
          <t>-2%▶80% 손절 / -4%▶10% 손절 / -6%▶10% 손절</t>
        </is>
      </c>
      <c r="G1369" s="19" t="inlineStr">
        <is>
          <t>2026-01-02</t>
        </is>
      </c>
      <c r="H1369" s="19" t="inlineStr">
        <is>
          <t>2026-06-08</t>
        </is>
      </c>
      <c r="I1369" s="19" t="inlineStr">
        <is>
          <t>예</t>
        </is>
      </c>
      <c r="J1369" s="19" t="n">
        <v>0.0005</v>
      </c>
      <c r="K1369" s="19" t="n">
        <v>0.0025</v>
      </c>
      <c r="L1369" s="19" t="n">
        <v>0.0007</v>
      </c>
      <c r="M1369" s="19" t="inlineStr">
        <is>
          <t>2026-04-21</t>
        </is>
      </c>
      <c r="N1369" s="19" t="n">
        <v>11247.87</v>
      </c>
      <c r="O1369" s="19" t="inlineStr">
        <is>
          <t>2026-05-20</t>
        </is>
      </c>
      <c r="P1369" s="19" t="n">
        <v>10832.41</v>
      </c>
      <c r="Q1369" s="19" t="inlineStr">
        <is>
          <t>1차 손절 도달(-2%)</t>
        </is>
      </c>
      <c r="R1369" s="19" t="n">
        <v>19</v>
      </c>
      <c r="S1369" s="19" t="n">
        <v>0</v>
      </c>
      <c r="T1369" s="19" t="n">
        <v>-3.69</v>
      </c>
      <c r="U1369" s="19" t="n">
        <v>-3.98</v>
      </c>
      <c r="V1369" s="19" t="n">
        <v>621</v>
      </c>
    </row>
    <row r="1370">
      <c r="A1370" s="19" t="inlineStr">
        <is>
          <t>휴림로봇</t>
        </is>
      </c>
      <c r="B1370" s="19" t="inlineStr">
        <is>
          <t>090710</t>
        </is>
      </c>
      <c r="C1370" s="19" t="inlineStr">
        <is>
          <t>[단기스윙]</t>
        </is>
      </c>
      <c r="D1370" s="19" t="inlineStr">
        <is>
          <t>[정석방어]</t>
        </is>
      </c>
      <c r="E1370" s="19" t="inlineStr">
        <is>
          <t>+5%▶60% 익절 / +10%▶30% 익절 / +20%▶10% 익절</t>
        </is>
      </c>
      <c r="F1370" s="19" t="inlineStr">
        <is>
          <t>-3%▶70% 손절 / -5%▶20% 손절 / -10%▶10% 손절</t>
        </is>
      </c>
      <c r="G1370" s="19" t="inlineStr">
        <is>
          <t>2026-01-02</t>
        </is>
      </c>
      <c r="H1370" s="19" t="inlineStr">
        <is>
          <t>2026-06-08</t>
        </is>
      </c>
      <c r="I1370" s="19" t="inlineStr">
        <is>
          <t>예</t>
        </is>
      </c>
      <c r="J1370" s="19" t="n">
        <v>0.0005</v>
      </c>
      <c r="K1370" s="19" t="n">
        <v>0.0025</v>
      </c>
      <c r="L1370" s="19" t="n">
        <v>0.0007</v>
      </c>
      <c r="M1370" s="19" t="inlineStr">
        <is>
          <t>2026-04-21</t>
        </is>
      </c>
      <c r="N1370" s="19" t="n">
        <v>11247.87</v>
      </c>
      <c r="O1370" s="19" t="inlineStr">
        <is>
          <t>2026-04-24</t>
        </is>
      </c>
      <c r="P1370" s="19" t="n">
        <v>13240.73</v>
      </c>
      <c r="Q1370" s="19" t="inlineStr">
        <is>
          <t>2차 익절 도달(10%)</t>
        </is>
      </c>
      <c r="R1370" s="19" t="n">
        <v>7</v>
      </c>
      <c r="S1370" s="19" t="n">
        <v>19</v>
      </c>
      <c r="T1370" s="19" t="n">
        <v>17.72</v>
      </c>
      <c r="U1370" s="19" t="n">
        <v>17.36</v>
      </c>
      <c r="V1370" s="19" t="n">
        <v>271</v>
      </c>
    </row>
    <row r="1371">
      <c r="A1371" s="19" t="inlineStr">
        <is>
          <t>휴림로봇</t>
        </is>
      </c>
      <c r="B1371" s="19" t="inlineStr">
        <is>
          <t>090710</t>
        </is>
      </c>
      <c r="C1371" s="19" t="inlineStr">
        <is>
          <t>[단기스윙]</t>
        </is>
      </c>
      <c r="D1371" s="19" t="inlineStr">
        <is>
          <t>[정석방어]</t>
        </is>
      </c>
      <c r="E1371" s="19" t="inlineStr">
        <is>
          <t>+5%▶60% 익절 / +10%▶30% 익절 / +20%▶10% 익절</t>
        </is>
      </c>
      <c r="F1371" s="19" t="inlineStr">
        <is>
          <t>-3%▶70% 손절 / -5%▶20% 손절 / -10%▶10% 손절</t>
        </is>
      </c>
      <c r="G1371" s="19" t="inlineStr">
        <is>
          <t>2026-01-02</t>
        </is>
      </c>
      <c r="H1371" s="19" t="inlineStr">
        <is>
          <t>2026-06-08</t>
        </is>
      </c>
      <c r="I1371" s="19" t="inlineStr">
        <is>
          <t>예</t>
        </is>
      </c>
      <c r="J1371" s="19" t="n">
        <v>0.0005</v>
      </c>
      <c r="K1371" s="19" t="n">
        <v>0.0025</v>
      </c>
      <c r="L1371" s="19" t="n">
        <v>0.0007</v>
      </c>
      <c r="M1371" s="19" t="inlineStr">
        <is>
          <t>2026-04-21</t>
        </is>
      </c>
      <c r="N1371" s="19" t="n">
        <v>11247.87</v>
      </c>
      <c r="O1371" s="19" t="inlineStr">
        <is>
          <t>2026-05-20</t>
        </is>
      </c>
      <c r="P1371" s="19" t="n">
        <v>10832.41</v>
      </c>
      <c r="Q1371" s="19" t="inlineStr">
        <is>
          <t>1차 손절 도달(-3%)</t>
        </is>
      </c>
      <c r="R1371" s="19" t="n">
        <v>18</v>
      </c>
      <c r="S1371" s="19" t="n">
        <v>1</v>
      </c>
      <c r="T1371" s="19" t="n">
        <v>-3.69</v>
      </c>
      <c r="U1371" s="19" t="n">
        <v>-3.98</v>
      </c>
      <c r="V1371" s="19" t="n">
        <v>589</v>
      </c>
    </row>
    <row r="1372">
      <c r="A1372" s="19" t="inlineStr">
        <is>
          <t>휴림로봇</t>
        </is>
      </c>
      <c r="B1372" s="19" t="inlineStr">
        <is>
          <t>090710</t>
        </is>
      </c>
      <c r="C1372" s="19" t="inlineStr">
        <is>
          <t>[단기스윙]</t>
        </is>
      </c>
      <c r="D1372" s="19" t="inlineStr">
        <is>
          <t>[정석방어]</t>
        </is>
      </c>
      <c r="E1372" s="19" t="inlineStr">
        <is>
          <t>+5%▶60% 익절 / +10%▶30% 익절 / +20%▶10% 익절</t>
        </is>
      </c>
      <c r="F1372" s="19" t="inlineStr">
        <is>
          <t>-3%▶70% 손절 / -5%▶20% 손절 / -10%▶10% 손절</t>
        </is>
      </c>
      <c r="G1372" s="19" t="inlineStr">
        <is>
          <t>2026-01-02</t>
        </is>
      </c>
      <c r="H1372" s="19" t="inlineStr">
        <is>
          <t>2026-06-08</t>
        </is>
      </c>
      <c r="I1372" s="19" t="inlineStr">
        <is>
          <t>예</t>
        </is>
      </c>
      <c r="J1372" s="19" t="n">
        <v>0.0005</v>
      </c>
      <c r="K1372" s="19" t="n">
        <v>0.0025</v>
      </c>
      <c r="L1372" s="19" t="n">
        <v>0.0007</v>
      </c>
      <c r="M1372" s="19" t="inlineStr">
        <is>
          <t>2026-04-21</t>
        </is>
      </c>
      <c r="N1372" s="19" t="n">
        <v>11247.87</v>
      </c>
      <c r="O1372" s="19" t="inlineStr">
        <is>
          <t>2026-05-29</t>
        </is>
      </c>
      <c r="P1372" s="19" t="n">
        <v>10432.69</v>
      </c>
      <c r="Q1372" s="19" t="inlineStr">
        <is>
          <t>2차 손절 도달(-5%)</t>
        </is>
      </c>
      <c r="R1372" s="19" t="n">
        <v>1</v>
      </c>
      <c r="S1372" s="19" t="n">
        <v>0</v>
      </c>
      <c r="T1372" s="19" t="n">
        <v>-7.25</v>
      </c>
      <c r="U1372" s="19" t="n">
        <v>-7.53</v>
      </c>
      <c r="V1372" s="19" t="n">
        <v>32</v>
      </c>
    </row>
    <row r="1373">
      <c r="A1373" s="19" t="inlineStr">
        <is>
          <t>휴림로봇</t>
        </is>
      </c>
      <c r="B1373" s="19" t="inlineStr">
        <is>
          <t>090710</t>
        </is>
      </c>
      <c r="C1373" s="19" t="inlineStr">
        <is>
          <t>[단기스윙]</t>
        </is>
      </c>
      <c r="D1373" s="19" t="inlineStr">
        <is>
          <t>[변동성허용]</t>
        </is>
      </c>
      <c r="E1373" s="19" t="inlineStr">
        <is>
          <t>+5%▶60% 익절 / +10%▶30% 익절 / +20%▶10% 익절</t>
        </is>
      </c>
      <c r="F1373" s="19" t="inlineStr">
        <is>
          <t>-5%▶50% 손절 / -10%▶30% 손절 / -15%▶20% 손절</t>
        </is>
      </c>
      <c r="G1373" s="19" t="inlineStr">
        <is>
          <t>2026-01-02</t>
        </is>
      </c>
      <c r="H1373" s="19" t="inlineStr">
        <is>
          <t>2026-06-08</t>
        </is>
      </c>
      <c r="I1373" s="19" t="inlineStr">
        <is>
          <t>예</t>
        </is>
      </c>
      <c r="J1373" s="19" t="n">
        <v>0.0005</v>
      </c>
      <c r="K1373" s="19" t="n">
        <v>0.0025</v>
      </c>
      <c r="L1373" s="19" t="n">
        <v>0.0007</v>
      </c>
      <c r="M1373" s="19" t="inlineStr">
        <is>
          <t>2026-04-21</t>
        </is>
      </c>
      <c r="N1373" s="19" t="n">
        <v>11247.87</v>
      </c>
      <c r="O1373" s="19" t="inlineStr">
        <is>
          <t>2026-04-24</t>
        </is>
      </c>
      <c r="P1373" s="19" t="n">
        <v>13240.73</v>
      </c>
      <c r="Q1373" s="19" t="inlineStr">
        <is>
          <t>2차 익절 도달(10%)</t>
        </is>
      </c>
      <c r="R1373" s="19" t="n">
        <v>7</v>
      </c>
      <c r="S1373" s="19" t="n">
        <v>19</v>
      </c>
      <c r="T1373" s="19" t="n">
        <v>17.72</v>
      </c>
      <c r="U1373" s="19" t="n">
        <v>17.36</v>
      </c>
      <c r="V1373" s="19" t="n">
        <v>271</v>
      </c>
    </row>
    <row r="1374">
      <c r="A1374" s="19" t="inlineStr">
        <is>
          <t>휴림로봇</t>
        </is>
      </c>
      <c r="B1374" s="19" t="inlineStr">
        <is>
          <t>090710</t>
        </is>
      </c>
      <c r="C1374" s="19" t="inlineStr">
        <is>
          <t>[단기스윙]</t>
        </is>
      </c>
      <c r="D1374" s="19" t="inlineStr">
        <is>
          <t>[변동성허용]</t>
        </is>
      </c>
      <c r="E1374" s="19" t="inlineStr">
        <is>
          <t>+5%▶60% 익절 / +10%▶30% 익절 / +20%▶10% 익절</t>
        </is>
      </c>
      <c r="F1374" s="19" t="inlineStr">
        <is>
          <t>-5%▶50% 손절 / -10%▶30% 손절 / -15%▶20% 손절</t>
        </is>
      </c>
      <c r="G1374" s="19" t="inlineStr">
        <is>
          <t>2026-01-02</t>
        </is>
      </c>
      <c r="H1374" s="19" t="inlineStr">
        <is>
          <t>2026-06-08</t>
        </is>
      </c>
      <c r="I1374" s="19" t="inlineStr">
        <is>
          <t>예</t>
        </is>
      </c>
      <c r="J1374" s="19" t="n">
        <v>0.0005</v>
      </c>
      <c r="K1374" s="19" t="n">
        <v>0.0025</v>
      </c>
      <c r="L1374" s="19" t="n">
        <v>0.0007</v>
      </c>
      <c r="M1374" s="19" t="inlineStr">
        <is>
          <t>2026-04-21</t>
        </is>
      </c>
      <c r="N1374" s="19" t="n">
        <v>11247.87</v>
      </c>
      <c r="O1374" s="19" t="inlineStr">
        <is>
          <t>2026-05-29</t>
        </is>
      </c>
      <c r="P1374" s="19" t="n">
        <v>10432.69</v>
      </c>
      <c r="Q1374" s="19" t="inlineStr">
        <is>
          <t>1차 손절 도달(-5%)</t>
        </is>
      </c>
      <c r="R1374" s="19" t="n">
        <v>13</v>
      </c>
      <c r="S1374" s="19" t="n">
        <v>6</v>
      </c>
      <c r="T1374" s="19" t="n">
        <v>-7.25</v>
      </c>
      <c r="U1374" s="19" t="n">
        <v>-7.53</v>
      </c>
      <c r="V1374" s="19" t="n">
        <v>412</v>
      </c>
    </row>
    <row r="1375">
      <c r="A1375" s="19" t="inlineStr">
        <is>
          <t>휴림로봇</t>
        </is>
      </c>
      <c r="B1375" s="19" t="inlineStr">
        <is>
          <t>090710</t>
        </is>
      </c>
      <c r="C1375" s="19" t="inlineStr">
        <is>
          <t>[단기스윙]</t>
        </is>
      </c>
      <c r="D1375" s="19" t="inlineStr">
        <is>
          <t>[변동성허용]</t>
        </is>
      </c>
      <c r="E1375" s="19" t="inlineStr">
        <is>
          <t>+5%▶60% 익절 / +10%▶30% 익절 / +20%▶10% 익절</t>
        </is>
      </c>
      <c r="F1375" s="19" t="inlineStr">
        <is>
          <t>-5%▶50% 손절 / -10%▶30% 손절 / -15%▶20% 손절</t>
        </is>
      </c>
      <c r="G1375" s="19" t="inlineStr">
        <is>
          <t>2026-01-02</t>
        </is>
      </c>
      <c r="H1375" s="19" t="inlineStr">
        <is>
          <t>2026-06-08</t>
        </is>
      </c>
      <c r="I1375" s="19" t="inlineStr">
        <is>
          <t>예</t>
        </is>
      </c>
      <c r="J1375" s="19" t="n">
        <v>0.0005</v>
      </c>
      <c r="K1375" s="19" t="n">
        <v>0.0025</v>
      </c>
      <c r="L1375" s="19" t="n">
        <v>0.0007</v>
      </c>
      <c r="M1375" s="19" t="inlineStr">
        <is>
          <t>2026-04-21</t>
        </is>
      </c>
      <c r="N1375" s="19" t="n">
        <v>11247.87</v>
      </c>
      <c r="O1375" s="19" t="inlineStr">
        <is>
          <t>2026-06-08</t>
        </is>
      </c>
      <c r="P1375" s="19" t="n">
        <v>9953.030000000001</v>
      </c>
      <c r="Q1375" s="19" t="inlineStr">
        <is>
          <t>2차 손절 도달(-10%)</t>
        </is>
      </c>
      <c r="R1375" s="19" t="n">
        <v>6</v>
      </c>
      <c r="S1375" s="19" t="n">
        <v>0</v>
      </c>
      <c r="T1375" s="19" t="n">
        <v>-11.51</v>
      </c>
      <c r="U1375" s="19" t="n">
        <v>-11.78</v>
      </c>
      <c r="V1375" s="19" t="n">
        <v>183</v>
      </c>
    </row>
    <row r="1376">
      <c r="A1376" s="19" t="inlineStr">
        <is>
          <t>휴림로봇</t>
        </is>
      </c>
      <c r="B1376" s="19" t="inlineStr">
        <is>
          <t>090710</t>
        </is>
      </c>
      <c r="C1376" s="19" t="inlineStr">
        <is>
          <t>[단기스윙]</t>
        </is>
      </c>
      <c r="D1376" s="19" t="inlineStr">
        <is>
          <t>[버티기형]</t>
        </is>
      </c>
      <c r="E1376" s="19" t="inlineStr">
        <is>
          <t>+5%▶60% 익절 / +10%▶30% 익절 / +20%▶10% 익절</t>
        </is>
      </c>
      <c r="F1376" s="19" t="inlineStr">
        <is>
          <t>-5%▶40% 손절 / -15%▶30% 손절 / -20%▶30% 손절</t>
        </is>
      </c>
      <c r="G1376" s="19" t="inlineStr">
        <is>
          <t>2026-01-02</t>
        </is>
      </c>
      <c r="H1376" s="19" t="inlineStr">
        <is>
          <t>2026-06-08</t>
        </is>
      </c>
      <c r="I1376" s="19" t="inlineStr">
        <is>
          <t>예</t>
        </is>
      </c>
      <c r="J1376" s="19" t="n">
        <v>0.0005</v>
      </c>
      <c r="K1376" s="19" t="n">
        <v>0.0025</v>
      </c>
      <c r="L1376" s="19" t="n">
        <v>0.0007</v>
      </c>
      <c r="M1376" s="19" t="inlineStr">
        <is>
          <t>2026-04-21</t>
        </is>
      </c>
      <c r="N1376" s="19" t="n">
        <v>11247.87</v>
      </c>
      <c r="O1376" s="19" t="inlineStr">
        <is>
          <t>2026-04-24</t>
        </is>
      </c>
      <c r="P1376" s="19" t="n">
        <v>13240.73</v>
      </c>
      <c r="Q1376" s="19" t="inlineStr">
        <is>
          <t>2차 익절 도달(10%)</t>
        </is>
      </c>
      <c r="R1376" s="19" t="n">
        <v>7</v>
      </c>
      <c r="S1376" s="19" t="n">
        <v>19</v>
      </c>
      <c r="T1376" s="19" t="n">
        <v>17.72</v>
      </c>
      <c r="U1376" s="19" t="n">
        <v>17.36</v>
      </c>
      <c r="V1376" s="19" t="n">
        <v>271</v>
      </c>
    </row>
    <row r="1377">
      <c r="A1377" s="19" t="inlineStr">
        <is>
          <t>휴림로봇</t>
        </is>
      </c>
      <c r="B1377" s="19" t="inlineStr">
        <is>
          <t>090710</t>
        </is>
      </c>
      <c r="C1377" s="19" t="inlineStr">
        <is>
          <t>[단기스윙]</t>
        </is>
      </c>
      <c r="D1377" s="19" t="inlineStr">
        <is>
          <t>[버티기형]</t>
        </is>
      </c>
      <c r="E1377" s="19" t="inlineStr">
        <is>
          <t>+5%▶60% 익절 / +10%▶30% 익절 / +20%▶10% 익절</t>
        </is>
      </c>
      <c r="F1377" s="19" t="inlineStr">
        <is>
          <t>-5%▶40% 손절 / -15%▶30% 손절 / -20%▶30% 손절</t>
        </is>
      </c>
      <c r="G1377" s="19" t="inlineStr">
        <is>
          <t>2026-01-02</t>
        </is>
      </c>
      <c r="H1377" s="19" t="inlineStr">
        <is>
          <t>2026-06-08</t>
        </is>
      </c>
      <c r="I1377" s="19" t="inlineStr">
        <is>
          <t>예</t>
        </is>
      </c>
      <c r="J1377" s="19" t="n">
        <v>0.0005</v>
      </c>
      <c r="K1377" s="19" t="n">
        <v>0.0025</v>
      </c>
      <c r="L1377" s="19" t="n">
        <v>0.0007</v>
      </c>
      <c r="M1377" s="19" t="inlineStr">
        <is>
          <t>2026-04-21</t>
        </is>
      </c>
      <c r="N1377" s="19" t="n">
        <v>11247.87</v>
      </c>
      <c r="O1377" s="19" t="inlineStr">
        <is>
          <t>2026-05-29</t>
        </is>
      </c>
      <c r="P1377" s="19" t="n">
        <v>10432.69</v>
      </c>
      <c r="Q1377" s="19" t="inlineStr">
        <is>
          <t>1차 손절 도달(-5%)</t>
        </is>
      </c>
      <c r="R1377" s="19" t="n">
        <v>10</v>
      </c>
      <c r="S1377" s="19" t="n">
        <v>9</v>
      </c>
      <c r="T1377" s="19" t="n">
        <v>-7.25</v>
      </c>
      <c r="U1377" s="19" t="n">
        <v>-7.53</v>
      </c>
      <c r="V1377" s="19" t="n">
        <v>317</v>
      </c>
    </row>
    <row r="1378">
      <c r="A1378" s="19" t="inlineStr">
        <is>
          <t>휴림로봇</t>
        </is>
      </c>
      <c r="B1378" s="19" t="inlineStr">
        <is>
          <t>090710</t>
        </is>
      </c>
      <c r="C1378" s="19" t="inlineStr">
        <is>
          <t>[단기스윙]</t>
        </is>
      </c>
      <c r="D1378" s="19" t="inlineStr">
        <is>
          <t>[버티기형]</t>
        </is>
      </c>
      <c r="E1378" s="19" t="inlineStr">
        <is>
          <t>+5%▶60% 익절 / +10%▶30% 익절 / +20%▶10% 익절</t>
        </is>
      </c>
      <c r="F1378" s="19" t="inlineStr">
        <is>
          <t>-5%▶40% 손절 / -15%▶30% 손절 / -20%▶30% 손절</t>
        </is>
      </c>
      <c r="G1378" s="19" t="inlineStr">
        <is>
          <t>2026-01-02</t>
        </is>
      </c>
      <c r="H1378" s="19" t="inlineStr">
        <is>
          <t>2026-06-08</t>
        </is>
      </c>
      <c r="I1378" s="19" t="inlineStr">
        <is>
          <t>예</t>
        </is>
      </c>
      <c r="J1378" s="19" t="n">
        <v>0.0005</v>
      </c>
      <c r="K1378" s="19" t="n">
        <v>0.0025</v>
      </c>
      <c r="L1378" s="19" t="n">
        <v>0.0007</v>
      </c>
      <c r="M1378" s="19" t="inlineStr">
        <is>
          <t>2026-04-21</t>
        </is>
      </c>
      <c r="N1378" s="19" t="n">
        <v>11247.87</v>
      </c>
      <c r="O1378" s="19" t="inlineStr">
        <is>
          <t>2026-06-08</t>
        </is>
      </c>
      <c r="P1378" s="19" t="n">
        <v>9953.030000000001</v>
      </c>
      <c r="Q1378" s="19" t="inlineStr">
        <is>
          <t>백테스트 종료일 강제청산</t>
        </is>
      </c>
      <c r="R1378" s="19" t="n">
        <v>9</v>
      </c>
      <c r="S1378" s="19" t="n">
        <v>0</v>
      </c>
      <c r="T1378" s="19" t="n">
        <v>-11.51</v>
      </c>
      <c r="U1378" s="19" t="n">
        <v>-11.78</v>
      </c>
      <c r="V1378" s="19" t="n">
        <v>275</v>
      </c>
    </row>
    <row r="1379">
      <c r="A1379" s="19" t="inlineStr">
        <is>
          <t>휴림로봇</t>
        </is>
      </c>
      <c r="B1379" s="19" t="inlineStr">
        <is>
          <t>090710</t>
        </is>
      </c>
      <c r="C1379" s="19" t="inlineStr">
        <is>
          <t>[대표님룰]</t>
        </is>
      </c>
      <c r="D1379" s="19" t="inlineStr">
        <is>
          <t>[칼손절]</t>
        </is>
      </c>
      <c r="E1379" s="19" t="inlineStr">
        <is>
          <t>+5%▶60% 익절 / +10%▶30% 익절 / +30%▶10% 익절</t>
        </is>
      </c>
      <c r="F1379" s="19" t="inlineStr">
        <is>
          <t>-2%▶80% 손절 / -4%▶10% 손절 / -6%▶10% 손절</t>
        </is>
      </c>
      <c r="G1379" s="19" t="inlineStr">
        <is>
          <t>2026-01-02</t>
        </is>
      </c>
      <c r="H1379" s="19" t="inlineStr">
        <is>
          <t>2026-06-08</t>
        </is>
      </c>
      <c r="I1379" s="19" t="inlineStr">
        <is>
          <t>예</t>
        </is>
      </c>
      <c r="J1379" s="19" t="n">
        <v>0.0005</v>
      </c>
      <c r="K1379" s="19" t="n">
        <v>0.0025</v>
      </c>
      <c r="L1379" s="19" t="n">
        <v>0.0007</v>
      </c>
      <c r="M1379" s="19" t="inlineStr">
        <is>
          <t>2026-04-21</t>
        </is>
      </c>
      <c r="N1379" s="19" t="n">
        <v>11247.87</v>
      </c>
      <c r="O1379" s="19" t="inlineStr">
        <is>
          <t>2026-04-24</t>
        </is>
      </c>
      <c r="P1379" s="19" t="n">
        <v>13240.73</v>
      </c>
      <c r="Q1379" s="19" t="inlineStr">
        <is>
          <t>2차 익절 도달(10%)</t>
        </is>
      </c>
      <c r="R1379" s="19" t="n">
        <v>7</v>
      </c>
      <c r="S1379" s="19" t="n">
        <v>19</v>
      </c>
      <c r="T1379" s="19" t="n">
        <v>17.72</v>
      </c>
      <c r="U1379" s="19" t="n">
        <v>17.36</v>
      </c>
      <c r="V1379" s="19" t="n">
        <v>271</v>
      </c>
    </row>
    <row r="1380">
      <c r="A1380" s="19" t="inlineStr">
        <is>
          <t>휴림로봇</t>
        </is>
      </c>
      <c r="B1380" s="19" t="inlineStr">
        <is>
          <t>090710</t>
        </is>
      </c>
      <c r="C1380" s="19" t="inlineStr">
        <is>
          <t>[대표님룰]</t>
        </is>
      </c>
      <c r="D1380" s="19" t="inlineStr">
        <is>
          <t>[칼손절]</t>
        </is>
      </c>
      <c r="E1380" s="19" t="inlineStr">
        <is>
          <t>+5%▶60% 익절 / +10%▶30% 익절 / +30%▶10% 익절</t>
        </is>
      </c>
      <c r="F1380" s="19" t="inlineStr">
        <is>
          <t>-2%▶80% 손절 / -4%▶10% 손절 / -6%▶10% 손절</t>
        </is>
      </c>
      <c r="G1380" s="19" t="inlineStr">
        <is>
          <t>2026-01-02</t>
        </is>
      </c>
      <c r="H1380" s="19" t="inlineStr">
        <is>
          <t>2026-06-08</t>
        </is>
      </c>
      <c r="I1380" s="19" t="inlineStr">
        <is>
          <t>예</t>
        </is>
      </c>
      <c r="J1380" s="19" t="n">
        <v>0.0005</v>
      </c>
      <c r="K1380" s="19" t="n">
        <v>0.0025</v>
      </c>
      <c r="L1380" s="19" t="n">
        <v>0.0007</v>
      </c>
      <c r="M1380" s="19" t="inlineStr">
        <is>
          <t>2026-04-21</t>
        </is>
      </c>
      <c r="N1380" s="19" t="n">
        <v>11247.87</v>
      </c>
      <c r="O1380" s="19" t="inlineStr">
        <is>
          <t>2026-05-20</t>
        </is>
      </c>
      <c r="P1380" s="19" t="n">
        <v>10832.41</v>
      </c>
      <c r="Q1380" s="19" t="inlineStr">
        <is>
          <t>1차 손절 도달(-2%)</t>
        </is>
      </c>
      <c r="R1380" s="19" t="n">
        <v>19</v>
      </c>
      <c r="S1380" s="19" t="n">
        <v>0</v>
      </c>
      <c r="T1380" s="19" t="n">
        <v>-3.69</v>
      </c>
      <c r="U1380" s="19" t="n">
        <v>-3.98</v>
      </c>
      <c r="V1380" s="19" t="n">
        <v>621</v>
      </c>
    </row>
    <row r="1381">
      <c r="A1381" s="19" t="inlineStr">
        <is>
          <t>휴림로봇</t>
        </is>
      </c>
      <c r="B1381" s="19" t="inlineStr">
        <is>
          <t>090710</t>
        </is>
      </c>
      <c r="C1381" s="19" t="inlineStr">
        <is>
          <t>[대표님룰]</t>
        </is>
      </c>
      <c r="D1381" s="19" t="inlineStr">
        <is>
          <t>[정석방어]</t>
        </is>
      </c>
      <c r="E1381" s="19" t="inlineStr">
        <is>
          <t>+5%▶60% 익절 / +10%▶30% 익절 / +30%▶10% 익절</t>
        </is>
      </c>
      <c r="F1381" s="19" t="inlineStr">
        <is>
          <t>-3%▶70% 손절 / -5%▶20% 손절 / -10%▶10% 손절</t>
        </is>
      </c>
      <c r="G1381" s="19" t="inlineStr">
        <is>
          <t>2026-01-02</t>
        </is>
      </c>
      <c r="H1381" s="19" t="inlineStr">
        <is>
          <t>2026-06-08</t>
        </is>
      </c>
      <c r="I1381" s="19" t="inlineStr">
        <is>
          <t>예</t>
        </is>
      </c>
      <c r="J1381" s="19" t="n">
        <v>0.0005</v>
      </c>
      <c r="K1381" s="19" t="n">
        <v>0.0025</v>
      </c>
      <c r="L1381" s="19" t="n">
        <v>0.0007</v>
      </c>
      <c r="M1381" s="19" t="inlineStr">
        <is>
          <t>2026-04-21</t>
        </is>
      </c>
      <c r="N1381" s="19" t="n">
        <v>11247.87</v>
      </c>
      <c r="O1381" s="19" t="inlineStr">
        <is>
          <t>2026-04-24</t>
        </is>
      </c>
      <c r="P1381" s="19" t="n">
        <v>13240.73</v>
      </c>
      <c r="Q1381" s="19" t="inlineStr">
        <is>
          <t>2차 익절 도달(10%)</t>
        </is>
      </c>
      <c r="R1381" s="19" t="n">
        <v>7</v>
      </c>
      <c r="S1381" s="19" t="n">
        <v>19</v>
      </c>
      <c r="T1381" s="19" t="n">
        <v>17.72</v>
      </c>
      <c r="U1381" s="19" t="n">
        <v>17.36</v>
      </c>
      <c r="V1381" s="19" t="n">
        <v>271</v>
      </c>
    </row>
    <row r="1382">
      <c r="A1382" s="19" t="inlineStr">
        <is>
          <t>휴림로봇</t>
        </is>
      </c>
      <c r="B1382" s="19" t="inlineStr">
        <is>
          <t>090710</t>
        </is>
      </c>
      <c r="C1382" s="19" t="inlineStr">
        <is>
          <t>[대표님룰]</t>
        </is>
      </c>
      <c r="D1382" s="19" t="inlineStr">
        <is>
          <t>[정석방어]</t>
        </is>
      </c>
      <c r="E1382" s="19" t="inlineStr">
        <is>
          <t>+5%▶60% 익절 / +10%▶30% 익절 / +30%▶10% 익절</t>
        </is>
      </c>
      <c r="F1382" s="19" t="inlineStr">
        <is>
          <t>-3%▶70% 손절 / -5%▶20% 손절 / -10%▶10% 손절</t>
        </is>
      </c>
      <c r="G1382" s="19" t="inlineStr">
        <is>
          <t>2026-01-02</t>
        </is>
      </c>
      <c r="H1382" s="19" t="inlineStr">
        <is>
          <t>2026-06-08</t>
        </is>
      </c>
      <c r="I1382" s="19" t="inlineStr">
        <is>
          <t>예</t>
        </is>
      </c>
      <c r="J1382" s="19" t="n">
        <v>0.0005</v>
      </c>
      <c r="K1382" s="19" t="n">
        <v>0.0025</v>
      </c>
      <c r="L1382" s="19" t="n">
        <v>0.0007</v>
      </c>
      <c r="M1382" s="19" t="inlineStr">
        <is>
          <t>2026-04-21</t>
        </is>
      </c>
      <c r="N1382" s="19" t="n">
        <v>11247.87</v>
      </c>
      <c r="O1382" s="19" t="inlineStr">
        <is>
          <t>2026-05-20</t>
        </is>
      </c>
      <c r="P1382" s="19" t="n">
        <v>10832.41</v>
      </c>
      <c r="Q1382" s="19" t="inlineStr">
        <is>
          <t>1차 손절 도달(-3%)</t>
        </is>
      </c>
      <c r="R1382" s="19" t="n">
        <v>18</v>
      </c>
      <c r="S1382" s="19" t="n">
        <v>1</v>
      </c>
      <c r="T1382" s="19" t="n">
        <v>-3.69</v>
      </c>
      <c r="U1382" s="19" t="n">
        <v>-3.98</v>
      </c>
      <c r="V1382" s="19" t="n">
        <v>589</v>
      </c>
    </row>
    <row r="1383">
      <c r="A1383" s="19" t="inlineStr">
        <is>
          <t>휴림로봇</t>
        </is>
      </c>
      <c r="B1383" s="19" t="inlineStr">
        <is>
          <t>090710</t>
        </is>
      </c>
      <c r="C1383" s="19" t="inlineStr">
        <is>
          <t>[대표님룰]</t>
        </is>
      </c>
      <c r="D1383" s="19" t="inlineStr">
        <is>
          <t>[정석방어]</t>
        </is>
      </c>
      <c r="E1383" s="19" t="inlineStr">
        <is>
          <t>+5%▶60% 익절 / +10%▶30% 익절 / +30%▶10% 익절</t>
        </is>
      </c>
      <c r="F1383" s="19" t="inlineStr">
        <is>
          <t>-3%▶70% 손절 / -5%▶20% 손절 / -10%▶10% 손절</t>
        </is>
      </c>
      <c r="G1383" s="19" t="inlineStr">
        <is>
          <t>2026-01-02</t>
        </is>
      </c>
      <c r="H1383" s="19" t="inlineStr">
        <is>
          <t>2026-06-08</t>
        </is>
      </c>
      <c r="I1383" s="19" t="inlineStr">
        <is>
          <t>예</t>
        </is>
      </c>
      <c r="J1383" s="19" t="n">
        <v>0.0005</v>
      </c>
      <c r="K1383" s="19" t="n">
        <v>0.0025</v>
      </c>
      <c r="L1383" s="19" t="n">
        <v>0.0007</v>
      </c>
      <c r="M1383" s="19" t="inlineStr">
        <is>
          <t>2026-04-21</t>
        </is>
      </c>
      <c r="N1383" s="19" t="n">
        <v>11247.87</v>
      </c>
      <c r="O1383" s="19" t="inlineStr">
        <is>
          <t>2026-05-29</t>
        </is>
      </c>
      <c r="P1383" s="19" t="n">
        <v>10432.69</v>
      </c>
      <c r="Q1383" s="19" t="inlineStr">
        <is>
          <t>2차 손절 도달(-5%)</t>
        </is>
      </c>
      <c r="R1383" s="19" t="n">
        <v>1</v>
      </c>
      <c r="S1383" s="19" t="n">
        <v>0</v>
      </c>
      <c r="T1383" s="19" t="n">
        <v>-7.25</v>
      </c>
      <c r="U1383" s="19" t="n">
        <v>-7.53</v>
      </c>
      <c r="V1383" s="19" t="n">
        <v>32</v>
      </c>
    </row>
    <row r="1384">
      <c r="A1384" s="19" t="inlineStr">
        <is>
          <t>휴림로봇</t>
        </is>
      </c>
      <c r="B1384" s="19" t="inlineStr">
        <is>
          <t>090710</t>
        </is>
      </c>
      <c r="C1384" s="19" t="inlineStr">
        <is>
          <t>[대표님룰]</t>
        </is>
      </c>
      <c r="D1384" s="19" t="inlineStr">
        <is>
          <t>[변동성허용]</t>
        </is>
      </c>
      <c r="E1384" s="19" t="inlineStr">
        <is>
          <t>+5%▶60% 익절 / +10%▶30% 익절 / +30%▶10% 익절</t>
        </is>
      </c>
      <c r="F1384" s="19" t="inlineStr">
        <is>
          <t>-5%▶50% 손절 / -10%▶30% 손절 / -15%▶20% 손절</t>
        </is>
      </c>
      <c r="G1384" s="19" t="inlineStr">
        <is>
          <t>2026-01-02</t>
        </is>
      </c>
      <c r="H1384" s="19" t="inlineStr">
        <is>
          <t>2026-06-08</t>
        </is>
      </c>
      <c r="I1384" s="19" t="inlineStr">
        <is>
          <t>예</t>
        </is>
      </c>
      <c r="J1384" s="19" t="n">
        <v>0.0005</v>
      </c>
      <c r="K1384" s="19" t="n">
        <v>0.0025</v>
      </c>
      <c r="L1384" s="19" t="n">
        <v>0.0007</v>
      </c>
      <c r="M1384" s="19" t="inlineStr">
        <is>
          <t>2026-04-21</t>
        </is>
      </c>
      <c r="N1384" s="19" t="n">
        <v>11247.87</v>
      </c>
      <c r="O1384" s="19" t="inlineStr">
        <is>
          <t>2026-04-24</t>
        </is>
      </c>
      <c r="P1384" s="19" t="n">
        <v>13240.73</v>
      </c>
      <c r="Q1384" s="19" t="inlineStr">
        <is>
          <t>2차 익절 도달(10%)</t>
        </is>
      </c>
      <c r="R1384" s="19" t="n">
        <v>7</v>
      </c>
      <c r="S1384" s="19" t="n">
        <v>19</v>
      </c>
      <c r="T1384" s="19" t="n">
        <v>17.72</v>
      </c>
      <c r="U1384" s="19" t="n">
        <v>17.36</v>
      </c>
      <c r="V1384" s="19" t="n">
        <v>271</v>
      </c>
    </row>
    <row r="1385">
      <c r="A1385" s="19" t="inlineStr">
        <is>
          <t>휴림로봇</t>
        </is>
      </c>
      <c r="B1385" s="19" t="inlineStr">
        <is>
          <t>090710</t>
        </is>
      </c>
      <c r="C1385" s="19" t="inlineStr">
        <is>
          <t>[대표님룰]</t>
        </is>
      </c>
      <c r="D1385" s="19" t="inlineStr">
        <is>
          <t>[변동성허용]</t>
        </is>
      </c>
      <c r="E1385" s="19" t="inlineStr">
        <is>
          <t>+5%▶60% 익절 / +10%▶30% 익절 / +30%▶10% 익절</t>
        </is>
      </c>
      <c r="F1385" s="19" t="inlineStr">
        <is>
          <t>-5%▶50% 손절 / -10%▶30% 손절 / -15%▶20% 손절</t>
        </is>
      </c>
      <c r="G1385" s="19" t="inlineStr">
        <is>
          <t>2026-01-02</t>
        </is>
      </c>
      <c r="H1385" s="19" t="inlineStr">
        <is>
          <t>2026-06-08</t>
        </is>
      </c>
      <c r="I1385" s="19" t="inlineStr">
        <is>
          <t>예</t>
        </is>
      </c>
      <c r="J1385" s="19" t="n">
        <v>0.0005</v>
      </c>
      <c r="K1385" s="19" t="n">
        <v>0.0025</v>
      </c>
      <c r="L1385" s="19" t="n">
        <v>0.0007</v>
      </c>
      <c r="M1385" s="19" t="inlineStr">
        <is>
          <t>2026-04-21</t>
        </is>
      </c>
      <c r="N1385" s="19" t="n">
        <v>11247.87</v>
      </c>
      <c r="O1385" s="19" t="inlineStr">
        <is>
          <t>2026-05-29</t>
        </is>
      </c>
      <c r="P1385" s="19" t="n">
        <v>10432.69</v>
      </c>
      <c r="Q1385" s="19" t="inlineStr">
        <is>
          <t>1차 손절 도달(-5%)</t>
        </is>
      </c>
      <c r="R1385" s="19" t="n">
        <v>13</v>
      </c>
      <c r="S1385" s="19" t="n">
        <v>6</v>
      </c>
      <c r="T1385" s="19" t="n">
        <v>-7.25</v>
      </c>
      <c r="U1385" s="19" t="n">
        <v>-7.53</v>
      </c>
      <c r="V1385" s="19" t="n">
        <v>412</v>
      </c>
    </row>
    <row r="1386">
      <c r="A1386" s="19" t="inlineStr">
        <is>
          <t>휴림로봇</t>
        </is>
      </c>
      <c r="B1386" s="19" t="inlineStr">
        <is>
          <t>090710</t>
        </is>
      </c>
      <c r="C1386" s="19" t="inlineStr">
        <is>
          <t>[대표님룰]</t>
        </is>
      </c>
      <c r="D1386" s="19" t="inlineStr">
        <is>
          <t>[변동성허용]</t>
        </is>
      </c>
      <c r="E1386" s="19" t="inlineStr">
        <is>
          <t>+5%▶60% 익절 / +10%▶30% 익절 / +30%▶10% 익절</t>
        </is>
      </c>
      <c r="F1386" s="19" t="inlineStr">
        <is>
          <t>-5%▶50% 손절 / -10%▶30% 손절 / -15%▶20% 손절</t>
        </is>
      </c>
      <c r="G1386" s="19" t="inlineStr">
        <is>
          <t>2026-01-02</t>
        </is>
      </c>
      <c r="H1386" s="19" t="inlineStr">
        <is>
          <t>2026-06-08</t>
        </is>
      </c>
      <c r="I1386" s="19" t="inlineStr">
        <is>
          <t>예</t>
        </is>
      </c>
      <c r="J1386" s="19" t="n">
        <v>0.0005</v>
      </c>
      <c r="K1386" s="19" t="n">
        <v>0.0025</v>
      </c>
      <c r="L1386" s="19" t="n">
        <v>0.0007</v>
      </c>
      <c r="M1386" s="19" t="inlineStr">
        <is>
          <t>2026-04-21</t>
        </is>
      </c>
      <c r="N1386" s="19" t="n">
        <v>11247.87</v>
      </c>
      <c r="O1386" s="19" t="inlineStr">
        <is>
          <t>2026-06-08</t>
        </is>
      </c>
      <c r="P1386" s="19" t="n">
        <v>9953.030000000001</v>
      </c>
      <c r="Q1386" s="19" t="inlineStr">
        <is>
          <t>2차 손절 도달(-10%)</t>
        </is>
      </c>
      <c r="R1386" s="19" t="n">
        <v>6</v>
      </c>
      <c r="S1386" s="19" t="n">
        <v>0</v>
      </c>
      <c r="T1386" s="19" t="n">
        <v>-11.51</v>
      </c>
      <c r="U1386" s="19" t="n">
        <v>-11.78</v>
      </c>
      <c r="V1386" s="19" t="n">
        <v>183</v>
      </c>
    </row>
    <row r="1387">
      <c r="A1387" s="19" t="inlineStr">
        <is>
          <t>휴림로봇</t>
        </is>
      </c>
      <c r="B1387" s="19" t="inlineStr">
        <is>
          <t>090710</t>
        </is>
      </c>
      <c r="C1387" s="19" t="inlineStr">
        <is>
          <t>[대표님룰]</t>
        </is>
      </c>
      <c r="D1387" s="19" t="inlineStr">
        <is>
          <t>[버티기형]</t>
        </is>
      </c>
      <c r="E1387" s="19" t="inlineStr">
        <is>
          <t>+5%▶60% 익절 / +10%▶30% 익절 / +30%▶10% 익절</t>
        </is>
      </c>
      <c r="F1387" s="19" t="inlineStr">
        <is>
          <t>-5%▶40% 손절 / -15%▶30% 손절 / -20%▶30% 손절</t>
        </is>
      </c>
      <c r="G1387" s="19" t="inlineStr">
        <is>
          <t>2026-01-02</t>
        </is>
      </c>
      <c r="H1387" s="19" t="inlineStr">
        <is>
          <t>2026-06-08</t>
        </is>
      </c>
      <c r="I1387" s="19" t="inlineStr">
        <is>
          <t>예</t>
        </is>
      </c>
      <c r="J1387" s="19" t="n">
        <v>0.0005</v>
      </c>
      <c r="K1387" s="19" t="n">
        <v>0.0025</v>
      </c>
      <c r="L1387" s="19" t="n">
        <v>0.0007</v>
      </c>
      <c r="M1387" s="19" t="inlineStr">
        <is>
          <t>2026-04-21</t>
        </is>
      </c>
      <c r="N1387" s="19" t="n">
        <v>11247.87</v>
      </c>
      <c r="O1387" s="19" t="inlineStr">
        <is>
          <t>2026-04-24</t>
        </is>
      </c>
      <c r="P1387" s="19" t="n">
        <v>13240.73</v>
      </c>
      <c r="Q1387" s="19" t="inlineStr">
        <is>
          <t>2차 익절 도달(10%)</t>
        </is>
      </c>
      <c r="R1387" s="19" t="n">
        <v>7</v>
      </c>
      <c r="S1387" s="19" t="n">
        <v>19</v>
      </c>
      <c r="T1387" s="19" t="n">
        <v>17.72</v>
      </c>
      <c r="U1387" s="19" t="n">
        <v>17.36</v>
      </c>
      <c r="V1387" s="19" t="n">
        <v>271</v>
      </c>
    </row>
    <row r="1388">
      <c r="A1388" s="19" t="inlineStr">
        <is>
          <t>휴림로봇</t>
        </is>
      </c>
      <c r="B1388" s="19" t="inlineStr">
        <is>
          <t>090710</t>
        </is>
      </c>
      <c r="C1388" s="19" t="inlineStr">
        <is>
          <t>[대표님룰]</t>
        </is>
      </c>
      <c r="D1388" s="19" t="inlineStr">
        <is>
          <t>[버티기형]</t>
        </is>
      </c>
      <c r="E1388" s="19" t="inlineStr">
        <is>
          <t>+5%▶60% 익절 / +10%▶30% 익절 / +30%▶10% 익절</t>
        </is>
      </c>
      <c r="F1388" s="19" t="inlineStr">
        <is>
          <t>-5%▶40% 손절 / -15%▶30% 손절 / -20%▶30% 손절</t>
        </is>
      </c>
      <c r="G1388" s="19" t="inlineStr">
        <is>
          <t>2026-01-02</t>
        </is>
      </c>
      <c r="H1388" s="19" t="inlineStr">
        <is>
          <t>2026-06-08</t>
        </is>
      </c>
      <c r="I1388" s="19" t="inlineStr">
        <is>
          <t>예</t>
        </is>
      </c>
      <c r="J1388" s="19" t="n">
        <v>0.0005</v>
      </c>
      <c r="K1388" s="19" t="n">
        <v>0.0025</v>
      </c>
      <c r="L1388" s="19" t="n">
        <v>0.0007</v>
      </c>
      <c r="M1388" s="19" t="inlineStr">
        <is>
          <t>2026-04-21</t>
        </is>
      </c>
      <c r="N1388" s="19" t="n">
        <v>11247.87</v>
      </c>
      <c r="O1388" s="19" t="inlineStr">
        <is>
          <t>2026-05-29</t>
        </is>
      </c>
      <c r="P1388" s="19" t="n">
        <v>10432.69</v>
      </c>
      <c r="Q1388" s="19" t="inlineStr">
        <is>
          <t>1차 손절 도달(-5%)</t>
        </is>
      </c>
      <c r="R1388" s="19" t="n">
        <v>10</v>
      </c>
      <c r="S1388" s="19" t="n">
        <v>9</v>
      </c>
      <c r="T1388" s="19" t="n">
        <v>-7.25</v>
      </c>
      <c r="U1388" s="19" t="n">
        <v>-7.53</v>
      </c>
      <c r="V1388" s="19" t="n">
        <v>317</v>
      </c>
    </row>
    <row r="1389">
      <c r="A1389" s="19" t="inlineStr">
        <is>
          <t>휴림로봇</t>
        </is>
      </c>
      <c r="B1389" s="19" t="inlineStr">
        <is>
          <t>090710</t>
        </is>
      </c>
      <c r="C1389" s="19" t="inlineStr">
        <is>
          <t>[대표님룰]</t>
        </is>
      </c>
      <c r="D1389" s="19" t="inlineStr">
        <is>
          <t>[버티기형]</t>
        </is>
      </c>
      <c r="E1389" s="19" t="inlineStr">
        <is>
          <t>+5%▶60% 익절 / +10%▶30% 익절 / +30%▶10% 익절</t>
        </is>
      </c>
      <c r="F1389" s="19" t="inlineStr">
        <is>
          <t>-5%▶40% 손절 / -15%▶30% 손절 / -20%▶30% 손절</t>
        </is>
      </c>
      <c r="G1389" s="19" t="inlineStr">
        <is>
          <t>2026-01-02</t>
        </is>
      </c>
      <c r="H1389" s="19" t="inlineStr">
        <is>
          <t>2026-06-08</t>
        </is>
      </c>
      <c r="I1389" s="19" t="inlineStr">
        <is>
          <t>예</t>
        </is>
      </c>
      <c r="J1389" s="19" t="n">
        <v>0.0005</v>
      </c>
      <c r="K1389" s="19" t="n">
        <v>0.0025</v>
      </c>
      <c r="L1389" s="19" t="n">
        <v>0.0007</v>
      </c>
      <c r="M1389" s="19" t="inlineStr">
        <is>
          <t>2026-04-21</t>
        </is>
      </c>
      <c r="N1389" s="19" t="n">
        <v>11247.87</v>
      </c>
      <c r="O1389" s="19" t="inlineStr">
        <is>
          <t>2026-06-08</t>
        </is>
      </c>
      <c r="P1389" s="19" t="n">
        <v>9953.030000000001</v>
      </c>
      <c r="Q1389" s="19" t="inlineStr">
        <is>
          <t>백테스트 종료일 강제청산</t>
        </is>
      </c>
      <c r="R1389" s="19" t="n">
        <v>9</v>
      </c>
      <c r="S1389" s="19" t="n">
        <v>0</v>
      </c>
      <c r="T1389" s="19" t="n">
        <v>-11.51</v>
      </c>
      <c r="U1389" s="19" t="n">
        <v>-11.78</v>
      </c>
      <c r="V1389" s="19" t="n">
        <v>275</v>
      </c>
    </row>
    <row r="1390">
      <c r="A1390" s="19" t="inlineStr">
        <is>
          <t>휴림로봇</t>
        </is>
      </c>
      <c r="B1390" s="19" t="inlineStr">
        <is>
          <t>090710</t>
        </is>
      </c>
      <c r="C1390" s="19" t="inlineStr">
        <is>
          <t>[중기추세]</t>
        </is>
      </c>
      <c r="D1390" s="19" t="inlineStr">
        <is>
          <t>[칼손절]</t>
        </is>
      </c>
      <c r="E1390" s="19" t="inlineStr">
        <is>
          <t>+10%▶50% 익절 / +20%▶30% 익절 / +30%▶20% 익절</t>
        </is>
      </c>
      <c r="F1390" s="19" t="inlineStr">
        <is>
          <t>-2%▶80% 손절 / -4%▶10% 손절 / -6%▶10% 손절</t>
        </is>
      </c>
      <c r="G1390" s="19" t="inlineStr">
        <is>
          <t>2026-01-02</t>
        </is>
      </c>
      <c r="H1390" s="19" t="inlineStr">
        <is>
          <t>2026-06-08</t>
        </is>
      </c>
      <c r="I1390" s="19" t="inlineStr">
        <is>
          <t>예</t>
        </is>
      </c>
      <c r="J1390" s="19" t="n">
        <v>0.0005</v>
      </c>
      <c r="K1390" s="19" t="n">
        <v>0.0025</v>
      </c>
      <c r="L1390" s="19" t="n">
        <v>0.0007</v>
      </c>
      <c r="M1390" s="19" t="inlineStr">
        <is>
          <t>2026-04-21</t>
        </is>
      </c>
      <c r="N1390" s="19" t="n">
        <v>11247.87</v>
      </c>
      <c r="O1390" s="19" t="inlineStr">
        <is>
          <t>2026-04-24</t>
        </is>
      </c>
      <c r="P1390" s="19" t="n">
        <v>13240.73</v>
      </c>
      <c r="Q1390" s="19" t="inlineStr">
        <is>
          <t>1차 익절 도달(10%)</t>
        </is>
      </c>
      <c r="R1390" s="19" t="n">
        <v>13</v>
      </c>
      <c r="S1390" s="19" t="n">
        <v>13</v>
      </c>
      <c r="T1390" s="19" t="n">
        <v>17.72</v>
      </c>
      <c r="U1390" s="19" t="n">
        <v>17.36</v>
      </c>
      <c r="V1390" s="19" t="n">
        <v>503</v>
      </c>
    </row>
    <row r="1391">
      <c r="A1391" s="19" t="inlineStr">
        <is>
          <t>휴림로봇</t>
        </is>
      </c>
      <c r="B1391" s="19" t="inlineStr">
        <is>
          <t>090710</t>
        </is>
      </c>
      <c r="C1391" s="19" t="inlineStr">
        <is>
          <t>[중기추세]</t>
        </is>
      </c>
      <c r="D1391" s="19" t="inlineStr">
        <is>
          <t>[칼손절]</t>
        </is>
      </c>
      <c r="E1391" s="19" t="inlineStr">
        <is>
          <t>+10%▶50% 익절 / +20%▶30% 익절 / +30%▶20% 익절</t>
        </is>
      </c>
      <c r="F1391" s="19" t="inlineStr">
        <is>
          <t>-2%▶80% 손절 / -4%▶10% 손절 / -6%▶10% 손절</t>
        </is>
      </c>
      <c r="G1391" s="19" t="inlineStr">
        <is>
          <t>2026-01-02</t>
        </is>
      </c>
      <c r="H1391" s="19" t="inlineStr">
        <is>
          <t>2026-06-08</t>
        </is>
      </c>
      <c r="I1391" s="19" t="inlineStr">
        <is>
          <t>예</t>
        </is>
      </c>
      <c r="J1391" s="19" t="n">
        <v>0.0005</v>
      </c>
      <c r="K1391" s="19" t="n">
        <v>0.0025</v>
      </c>
      <c r="L1391" s="19" t="n">
        <v>0.0007</v>
      </c>
      <c r="M1391" s="19" t="inlineStr">
        <is>
          <t>2026-04-21</t>
        </is>
      </c>
      <c r="N1391" s="19" t="n">
        <v>11247.87</v>
      </c>
      <c r="O1391" s="19" t="inlineStr">
        <is>
          <t>2026-05-20</t>
        </is>
      </c>
      <c r="P1391" s="19" t="n">
        <v>10832.41</v>
      </c>
      <c r="Q1391" s="19" t="inlineStr">
        <is>
          <t>1차 손절 도달(-2%)</t>
        </is>
      </c>
      <c r="R1391" s="19" t="n">
        <v>13</v>
      </c>
      <c r="S1391" s="19" t="n">
        <v>0</v>
      </c>
      <c r="T1391" s="19" t="n">
        <v>-3.69</v>
      </c>
      <c r="U1391" s="19" t="n">
        <v>-3.98</v>
      </c>
      <c r="V1391" s="19" t="n">
        <v>425</v>
      </c>
    </row>
    <row r="1392">
      <c r="A1392" s="19" t="inlineStr">
        <is>
          <t>휴림로봇</t>
        </is>
      </c>
      <c r="B1392" s="19" t="inlineStr">
        <is>
          <t>090710</t>
        </is>
      </c>
      <c r="C1392" s="19" t="inlineStr">
        <is>
          <t>[중기추세]</t>
        </is>
      </c>
      <c r="D1392" s="19" t="inlineStr">
        <is>
          <t>[정석방어]</t>
        </is>
      </c>
      <c r="E1392" s="19" t="inlineStr">
        <is>
          <t>+10%▶50% 익절 / +20%▶30% 익절 / +30%▶20% 익절</t>
        </is>
      </c>
      <c r="F1392" s="19" t="inlineStr">
        <is>
          <t>-3%▶70% 손절 / -5%▶20% 손절 / -10%▶10% 손절</t>
        </is>
      </c>
      <c r="G1392" s="19" t="inlineStr">
        <is>
          <t>2026-01-02</t>
        </is>
      </c>
      <c r="H1392" s="19" t="inlineStr">
        <is>
          <t>2026-06-08</t>
        </is>
      </c>
      <c r="I1392" s="19" t="inlineStr">
        <is>
          <t>예</t>
        </is>
      </c>
      <c r="J1392" s="19" t="n">
        <v>0.0005</v>
      </c>
      <c r="K1392" s="19" t="n">
        <v>0.0025</v>
      </c>
      <c r="L1392" s="19" t="n">
        <v>0.0007</v>
      </c>
      <c r="M1392" s="19" t="inlineStr">
        <is>
          <t>2026-04-21</t>
        </is>
      </c>
      <c r="N1392" s="19" t="n">
        <v>11247.87</v>
      </c>
      <c r="O1392" s="19" t="inlineStr">
        <is>
          <t>2026-04-24</t>
        </is>
      </c>
      <c r="P1392" s="19" t="n">
        <v>13240.73</v>
      </c>
      <c r="Q1392" s="19" t="inlineStr">
        <is>
          <t>1차 익절 도달(10%)</t>
        </is>
      </c>
      <c r="R1392" s="19" t="n">
        <v>13</v>
      </c>
      <c r="S1392" s="19" t="n">
        <v>13</v>
      </c>
      <c r="T1392" s="19" t="n">
        <v>17.72</v>
      </c>
      <c r="U1392" s="19" t="n">
        <v>17.36</v>
      </c>
      <c r="V1392" s="19" t="n">
        <v>503</v>
      </c>
    </row>
    <row r="1393">
      <c r="A1393" s="19" t="inlineStr">
        <is>
          <t>휴림로봇</t>
        </is>
      </c>
      <c r="B1393" s="19" t="inlineStr">
        <is>
          <t>090710</t>
        </is>
      </c>
      <c r="C1393" s="19" t="inlineStr">
        <is>
          <t>[중기추세]</t>
        </is>
      </c>
      <c r="D1393" s="19" t="inlineStr">
        <is>
          <t>[정석방어]</t>
        </is>
      </c>
      <c r="E1393" s="19" t="inlineStr">
        <is>
          <t>+10%▶50% 익절 / +20%▶30% 익절 / +30%▶20% 익절</t>
        </is>
      </c>
      <c r="F1393" s="19" t="inlineStr">
        <is>
          <t>-3%▶70% 손절 / -5%▶20% 손절 / -10%▶10% 손절</t>
        </is>
      </c>
      <c r="G1393" s="19" t="inlineStr">
        <is>
          <t>2026-01-02</t>
        </is>
      </c>
      <c r="H1393" s="19" t="inlineStr">
        <is>
          <t>2026-06-08</t>
        </is>
      </c>
      <c r="I1393" s="19" t="inlineStr">
        <is>
          <t>예</t>
        </is>
      </c>
      <c r="J1393" s="19" t="n">
        <v>0.0005</v>
      </c>
      <c r="K1393" s="19" t="n">
        <v>0.0025</v>
      </c>
      <c r="L1393" s="19" t="n">
        <v>0.0007</v>
      </c>
      <c r="M1393" s="19" t="inlineStr">
        <is>
          <t>2026-04-21</t>
        </is>
      </c>
      <c r="N1393" s="19" t="n">
        <v>11247.87</v>
      </c>
      <c r="O1393" s="19" t="inlineStr">
        <is>
          <t>2026-05-20</t>
        </is>
      </c>
      <c r="P1393" s="19" t="n">
        <v>10832.41</v>
      </c>
      <c r="Q1393" s="19" t="inlineStr">
        <is>
          <t>1차 손절 도달(-3%)</t>
        </is>
      </c>
      <c r="R1393" s="19" t="n">
        <v>13</v>
      </c>
      <c r="S1393" s="19" t="n">
        <v>0</v>
      </c>
      <c r="T1393" s="19" t="n">
        <v>-3.69</v>
      </c>
      <c r="U1393" s="19" t="n">
        <v>-3.98</v>
      </c>
      <c r="V1393" s="19" t="n">
        <v>425</v>
      </c>
    </row>
    <row r="1394">
      <c r="A1394" s="19" t="inlineStr">
        <is>
          <t>휴림로봇</t>
        </is>
      </c>
      <c r="B1394" s="19" t="inlineStr">
        <is>
          <t>090710</t>
        </is>
      </c>
      <c r="C1394" s="19" t="inlineStr">
        <is>
          <t>[중기추세]</t>
        </is>
      </c>
      <c r="D1394" s="19" t="inlineStr">
        <is>
          <t>[변동성허용]</t>
        </is>
      </c>
      <c r="E1394" s="19" t="inlineStr">
        <is>
          <t>+10%▶50% 익절 / +20%▶30% 익절 / +30%▶20% 익절</t>
        </is>
      </c>
      <c r="F1394" s="19" t="inlineStr">
        <is>
          <t>-5%▶50% 손절 / -10%▶30% 손절 / -15%▶20% 손절</t>
        </is>
      </c>
      <c r="G1394" s="19" t="inlineStr">
        <is>
          <t>2026-01-02</t>
        </is>
      </c>
      <c r="H1394" s="19" t="inlineStr">
        <is>
          <t>2026-06-08</t>
        </is>
      </c>
      <c r="I1394" s="19" t="inlineStr">
        <is>
          <t>예</t>
        </is>
      </c>
      <c r="J1394" s="19" t="n">
        <v>0.0005</v>
      </c>
      <c r="K1394" s="19" t="n">
        <v>0.0025</v>
      </c>
      <c r="L1394" s="19" t="n">
        <v>0.0007</v>
      </c>
      <c r="M1394" s="19" t="inlineStr">
        <is>
          <t>2026-04-21</t>
        </is>
      </c>
      <c r="N1394" s="19" t="n">
        <v>11247.87</v>
      </c>
      <c r="O1394" s="19" t="inlineStr">
        <is>
          <t>2026-04-24</t>
        </is>
      </c>
      <c r="P1394" s="19" t="n">
        <v>13240.73</v>
      </c>
      <c r="Q1394" s="19" t="inlineStr">
        <is>
          <t>1차 익절 도달(10%)</t>
        </is>
      </c>
      <c r="R1394" s="19" t="n">
        <v>13</v>
      </c>
      <c r="S1394" s="19" t="n">
        <v>13</v>
      </c>
      <c r="T1394" s="19" t="n">
        <v>17.72</v>
      </c>
      <c r="U1394" s="19" t="n">
        <v>17.36</v>
      </c>
      <c r="V1394" s="19" t="n">
        <v>503</v>
      </c>
    </row>
    <row r="1395">
      <c r="A1395" s="19" t="inlineStr">
        <is>
          <t>휴림로봇</t>
        </is>
      </c>
      <c r="B1395" s="19" t="inlineStr">
        <is>
          <t>090710</t>
        </is>
      </c>
      <c r="C1395" s="19" t="inlineStr">
        <is>
          <t>[중기추세]</t>
        </is>
      </c>
      <c r="D1395" s="19" t="inlineStr">
        <is>
          <t>[변동성허용]</t>
        </is>
      </c>
      <c r="E1395" s="19" t="inlineStr">
        <is>
          <t>+10%▶50% 익절 / +20%▶30% 익절 / +30%▶20% 익절</t>
        </is>
      </c>
      <c r="F1395" s="19" t="inlineStr">
        <is>
          <t>-5%▶50% 손절 / -10%▶30% 손절 / -15%▶20% 손절</t>
        </is>
      </c>
      <c r="G1395" s="19" t="inlineStr">
        <is>
          <t>2026-01-02</t>
        </is>
      </c>
      <c r="H1395" s="19" t="inlineStr">
        <is>
          <t>2026-06-08</t>
        </is>
      </c>
      <c r="I1395" s="19" t="inlineStr">
        <is>
          <t>예</t>
        </is>
      </c>
      <c r="J1395" s="19" t="n">
        <v>0.0005</v>
      </c>
      <c r="K1395" s="19" t="n">
        <v>0.0025</v>
      </c>
      <c r="L1395" s="19" t="n">
        <v>0.0007</v>
      </c>
      <c r="M1395" s="19" t="inlineStr">
        <is>
          <t>2026-04-21</t>
        </is>
      </c>
      <c r="N1395" s="19" t="n">
        <v>11247.87</v>
      </c>
      <c r="O1395" s="19" t="inlineStr">
        <is>
          <t>2026-05-29</t>
        </is>
      </c>
      <c r="P1395" s="19" t="n">
        <v>10432.69</v>
      </c>
      <c r="Q1395" s="19" t="inlineStr">
        <is>
          <t>1차 손절 도달(-5%)</t>
        </is>
      </c>
      <c r="R1395" s="19" t="n">
        <v>13</v>
      </c>
      <c r="S1395" s="19" t="n">
        <v>0</v>
      </c>
      <c r="T1395" s="19" t="n">
        <v>-7.25</v>
      </c>
      <c r="U1395" s="19" t="n">
        <v>-7.53</v>
      </c>
      <c r="V1395" s="19" t="n">
        <v>412</v>
      </c>
    </row>
    <row r="1396">
      <c r="A1396" s="19" t="inlineStr">
        <is>
          <t>휴림로봇</t>
        </is>
      </c>
      <c r="B1396" s="19" t="inlineStr">
        <is>
          <t>090710</t>
        </is>
      </c>
      <c r="C1396" s="19" t="inlineStr">
        <is>
          <t>[중기추세]</t>
        </is>
      </c>
      <c r="D1396" s="19" t="inlineStr">
        <is>
          <t>[버티기형]</t>
        </is>
      </c>
      <c r="E1396" s="19" t="inlineStr">
        <is>
          <t>+10%▶50% 익절 / +20%▶30% 익절 / +30%▶20% 익절</t>
        </is>
      </c>
      <c r="F1396" s="19" t="inlineStr">
        <is>
          <t>-5%▶40% 손절 / -15%▶30% 손절 / -20%▶30% 손절</t>
        </is>
      </c>
      <c r="G1396" s="19" t="inlineStr">
        <is>
          <t>2026-01-02</t>
        </is>
      </c>
      <c r="H1396" s="19" t="inlineStr">
        <is>
          <t>2026-06-08</t>
        </is>
      </c>
      <c r="I1396" s="19" t="inlineStr">
        <is>
          <t>예</t>
        </is>
      </c>
      <c r="J1396" s="19" t="n">
        <v>0.0005</v>
      </c>
      <c r="K1396" s="19" t="n">
        <v>0.0025</v>
      </c>
      <c r="L1396" s="19" t="n">
        <v>0.0007</v>
      </c>
      <c r="M1396" s="19" t="inlineStr">
        <is>
          <t>2026-04-21</t>
        </is>
      </c>
      <c r="N1396" s="19" t="n">
        <v>11247.87</v>
      </c>
      <c r="O1396" s="19" t="inlineStr">
        <is>
          <t>2026-04-24</t>
        </is>
      </c>
      <c r="P1396" s="19" t="n">
        <v>13240.73</v>
      </c>
      <c r="Q1396" s="19" t="inlineStr">
        <is>
          <t>1차 익절 도달(10%)</t>
        </is>
      </c>
      <c r="R1396" s="19" t="n">
        <v>13</v>
      </c>
      <c r="S1396" s="19" t="n">
        <v>13</v>
      </c>
      <c r="T1396" s="19" t="n">
        <v>17.72</v>
      </c>
      <c r="U1396" s="19" t="n">
        <v>17.36</v>
      </c>
      <c r="V1396" s="19" t="n">
        <v>503</v>
      </c>
    </row>
    <row r="1397">
      <c r="A1397" s="19" t="inlineStr">
        <is>
          <t>휴림로봇</t>
        </is>
      </c>
      <c r="B1397" s="19" t="inlineStr">
        <is>
          <t>090710</t>
        </is>
      </c>
      <c r="C1397" s="19" t="inlineStr">
        <is>
          <t>[중기추세]</t>
        </is>
      </c>
      <c r="D1397" s="19" t="inlineStr">
        <is>
          <t>[버티기형]</t>
        </is>
      </c>
      <c r="E1397" s="19" t="inlineStr">
        <is>
          <t>+10%▶50% 익절 / +20%▶30% 익절 / +30%▶20% 익절</t>
        </is>
      </c>
      <c r="F1397" s="19" t="inlineStr">
        <is>
          <t>-5%▶40% 손절 / -15%▶30% 손절 / -20%▶30% 손절</t>
        </is>
      </c>
      <c r="G1397" s="19" t="inlineStr">
        <is>
          <t>2026-01-02</t>
        </is>
      </c>
      <c r="H1397" s="19" t="inlineStr">
        <is>
          <t>2026-06-08</t>
        </is>
      </c>
      <c r="I1397" s="19" t="inlineStr">
        <is>
          <t>예</t>
        </is>
      </c>
      <c r="J1397" s="19" t="n">
        <v>0.0005</v>
      </c>
      <c r="K1397" s="19" t="n">
        <v>0.0025</v>
      </c>
      <c r="L1397" s="19" t="n">
        <v>0.0007</v>
      </c>
      <c r="M1397" s="19" t="inlineStr">
        <is>
          <t>2026-04-21</t>
        </is>
      </c>
      <c r="N1397" s="19" t="n">
        <v>11247.87</v>
      </c>
      <c r="O1397" s="19" t="inlineStr">
        <is>
          <t>2026-05-29</t>
        </is>
      </c>
      <c r="P1397" s="19" t="n">
        <v>10432.69</v>
      </c>
      <c r="Q1397" s="19" t="inlineStr">
        <is>
          <t>1차 손절 도달(-5%)</t>
        </is>
      </c>
      <c r="R1397" s="19" t="n">
        <v>10</v>
      </c>
      <c r="S1397" s="19" t="n">
        <v>3</v>
      </c>
      <c r="T1397" s="19" t="n">
        <v>-7.25</v>
      </c>
      <c r="U1397" s="19" t="n">
        <v>-7.53</v>
      </c>
      <c r="V1397" s="19" t="n">
        <v>317</v>
      </c>
    </row>
    <row r="1398">
      <c r="A1398" s="19" t="inlineStr">
        <is>
          <t>휴림로봇</t>
        </is>
      </c>
      <c r="B1398" s="19" t="inlineStr">
        <is>
          <t>090710</t>
        </is>
      </c>
      <c r="C1398" s="19" t="inlineStr">
        <is>
          <t>[중기추세]</t>
        </is>
      </c>
      <c r="D1398" s="19" t="inlineStr">
        <is>
          <t>[버티기형]</t>
        </is>
      </c>
      <c r="E1398" s="19" t="inlineStr">
        <is>
          <t>+10%▶50% 익절 / +20%▶30% 익절 / +30%▶20% 익절</t>
        </is>
      </c>
      <c r="F1398" s="19" t="inlineStr">
        <is>
          <t>-5%▶40% 손절 / -15%▶30% 손절 / -20%▶30% 손절</t>
        </is>
      </c>
      <c r="G1398" s="19" t="inlineStr">
        <is>
          <t>2026-01-02</t>
        </is>
      </c>
      <c r="H1398" s="19" t="inlineStr">
        <is>
          <t>2026-06-08</t>
        </is>
      </c>
      <c r="I1398" s="19" t="inlineStr">
        <is>
          <t>예</t>
        </is>
      </c>
      <c r="J1398" s="19" t="n">
        <v>0.0005</v>
      </c>
      <c r="K1398" s="19" t="n">
        <v>0.0025</v>
      </c>
      <c r="L1398" s="19" t="n">
        <v>0.0007</v>
      </c>
      <c r="M1398" s="19" t="inlineStr">
        <is>
          <t>2026-04-21</t>
        </is>
      </c>
      <c r="N1398" s="19" t="n">
        <v>11247.87</v>
      </c>
      <c r="O1398" s="19" t="inlineStr">
        <is>
          <t>2026-06-08</t>
        </is>
      </c>
      <c r="P1398" s="19" t="n">
        <v>9953.030000000001</v>
      </c>
      <c r="Q1398" s="19" t="inlineStr">
        <is>
          <t>백테스트 종료일 강제청산</t>
        </is>
      </c>
      <c r="R1398" s="19" t="n">
        <v>3</v>
      </c>
      <c r="S1398" s="19" t="n">
        <v>0</v>
      </c>
      <c r="T1398" s="19" t="n">
        <v>-11.51</v>
      </c>
      <c r="U1398" s="19" t="n">
        <v>-11.78</v>
      </c>
      <c r="V1398" s="19" t="n">
        <v>92</v>
      </c>
    </row>
    <row r="1399">
      <c r="A1399" s="19" t="inlineStr">
        <is>
          <t>휴림로봇</t>
        </is>
      </c>
      <c r="B1399" s="19" t="inlineStr">
        <is>
          <t>090710</t>
        </is>
      </c>
      <c r="C1399" s="19" t="inlineStr">
        <is>
          <t>[수익극대화]</t>
        </is>
      </c>
      <c r="D1399" s="19" t="inlineStr">
        <is>
          <t>[칼손절]</t>
        </is>
      </c>
      <c r="E1399" s="19" t="inlineStr">
        <is>
          <t>+10%▶40% 익절 / +20%▶30% 익절 / +40%▶30% 익절</t>
        </is>
      </c>
      <c r="F1399" s="19" t="inlineStr">
        <is>
          <t>-2%▶80% 손절 / -4%▶10% 손절 / -6%▶10% 손절</t>
        </is>
      </c>
      <c r="G1399" s="19" t="inlineStr">
        <is>
          <t>2026-01-02</t>
        </is>
      </c>
      <c r="H1399" s="19" t="inlineStr">
        <is>
          <t>2026-06-08</t>
        </is>
      </c>
      <c r="I1399" s="19" t="inlineStr">
        <is>
          <t>예</t>
        </is>
      </c>
      <c r="J1399" s="19" t="n">
        <v>0.0005</v>
      </c>
      <c r="K1399" s="19" t="n">
        <v>0.0025</v>
      </c>
      <c r="L1399" s="19" t="n">
        <v>0.0007</v>
      </c>
      <c r="M1399" s="19" t="inlineStr">
        <is>
          <t>2026-04-21</t>
        </is>
      </c>
      <c r="N1399" s="19" t="n">
        <v>11247.87</v>
      </c>
      <c r="O1399" s="19" t="inlineStr">
        <is>
          <t>2026-04-24</t>
        </is>
      </c>
      <c r="P1399" s="19" t="n">
        <v>13240.73</v>
      </c>
      <c r="Q1399" s="19" t="inlineStr">
        <is>
          <t>1차 익절 도달(10%)</t>
        </is>
      </c>
      <c r="R1399" s="19" t="n">
        <v>10</v>
      </c>
      <c r="S1399" s="19" t="n">
        <v>16</v>
      </c>
      <c r="T1399" s="19" t="n">
        <v>17.72</v>
      </c>
      <c r="U1399" s="19" t="n">
        <v>17.36</v>
      </c>
      <c r="V1399" s="19" t="n">
        <v>387</v>
      </c>
    </row>
    <row r="1400">
      <c r="A1400" s="19" t="inlineStr">
        <is>
          <t>휴림로봇</t>
        </is>
      </c>
      <c r="B1400" s="19" t="inlineStr">
        <is>
          <t>090710</t>
        </is>
      </c>
      <c r="C1400" s="19" t="inlineStr">
        <is>
          <t>[수익극대화]</t>
        </is>
      </c>
      <c r="D1400" s="19" t="inlineStr">
        <is>
          <t>[칼손절]</t>
        </is>
      </c>
      <c r="E1400" s="19" t="inlineStr">
        <is>
          <t>+10%▶40% 익절 / +20%▶30% 익절 / +40%▶30% 익절</t>
        </is>
      </c>
      <c r="F1400" s="19" t="inlineStr">
        <is>
          <t>-2%▶80% 손절 / -4%▶10% 손절 / -6%▶10% 손절</t>
        </is>
      </c>
      <c r="G1400" s="19" t="inlineStr">
        <is>
          <t>2026-01-02</t>
        </is>
      </c>
      <c r="H1400" s="19" t="inlineStr">
        <is>
          <t>2026-06-08</t>
        </is>
      </c>
      <c r="I1400" s="19" t="inlineStr">
        <is>
          <t>예</t>
        </is>
      </c>
      <c r="J1400" s="19" t="n">
        <v>0.0005</v>
      </c>
      <c r="K1400" s="19" t="n">
        <v>0.0025</v>
      </c>
      <c r="L1400" s="19" t="n">
        <v>0.0007</v>
      </c>
      <c r="M1400" s="19" t="inlineStr">
        <is>
          <t>2026-04-21</t>
        </is>
      </c>
      <c r="N1400" s="19" t="n">
        <v>11247.87</v>
      </c>
      <c r="O1400" s="19" t="inlineStr">
        <is>
          <t>2026-05-20</t>
        </is>
      </c>
      <c r="P1400" s="19" t="n">
        <v>10832.41</v>
      </c>
      <c r="Q1400" s="19" t="inlineStr">
        <is>
          <t>1차 손절 도달(-2%)</t>
        </is>
      </c>
      <c r="R1400" s="19" t="n">
        <v>16</v>
      </c>
      <c r="S1400" s="19" t="n">
        <v>0</v>
      </c>
      <c r="T1400" s="19" t="n">
        <v>-3.69</v>
      </c>
      <c r="U1400" s="19" t="n">
        <v>-3.98</v>
      </c>
      <c r="V1400" s="19" t="n">
        <v>523</v>
      </c>
    </row>
    <row r="1401">
      <c r="A1401" s="19" t="inlineStr">
        <is>
          <t>휴림로봇</t>
        </is>
      </c>
      <c r="B1401" s="19" t="inlineStr">
        <is>
          <t>090710</t>
        </is>
      </c>
      <c r="C1401" s="19" t="inlineStr">
        <is>
          <t>[수익극대화]</t>
        </is>
      </c>
      <c r="D1401" s="19" t="inlineStr">
        <is>
          <t>[정석방어]</t>
        </is>
      </c>
      <c r="E1401" s="19" t="inlineStr">
        <is>
          <t>+10%▶40% 익절 / +20%▶30% 익절 / +40%▶30% 익절</t>
        </is>
      </c>
      <c r="F1401" s="19" t="inlineStr">
        <is>
          <t>-3%▶70% 손절 / -5%▶20% 손절 / -10%▶10% 손절</t>
        </is>
      </c>
      <c r="G1401" s="19" t="inlineStr">
        <is>
          <t>2026-01-02</t>
        </is>
      </c>
      <c r="H1401" s="19" t="inlineStr">
        <is>
          <t>2026-06-08</t>
        </is>
      </c>
      <c r="I1401" s="19" t="inlineStr">
        <is>
          <t>예</t>
        </is>
      </c>
      <c r="J1401" s="19" t="n">
        <v>0.0005</v>
      </c>
      <c r="K1401" s="19" t="n">
        <v>0.0025</v>
      </c>
      <c r="L1401" s="19" t="n">
        <v>0.0007</v>
      </c>
      <c r="M1401" s="19" t="inlineStr">
        <is>
          <t>2026-04-21</t>
        </is>
      </c>
      <c r="N1401" s="19" t="n">
        <v>11247.87</v>
      </c>
      <c r="O1401" s="19" t="inlineStr">
        <is>
          <t>2026-04-24</t>
        </is>
      </c>
      <c r="P1401" s="19" t="n">
        <v>13240.73</v>
      </c>
      <c r="Q1401" s="19" t="inlineStr">
        <is>
          <t>1차 익절 도달(10%)</t>
        </is>
      </c>
      <c r="R1401" s="19" t="n">
        <v>10</v>
      </c>
      <c r="S1401" s="19" t="n">
        <v>16</v>
      </c>
      <c r="T1401" s="19" t="n">
        <v>17.72</v>
      </c>
      <c r="U1401" s="19" t="n">
        <v>17.36</v>
      </c>
      <c r="V1401" s="19" t="n">
        <v>387</v>
      </c>
    </row>
    <row r="1402">
      <c r="A1402" s="19" t="inlineStr">
        <is>
          <t>휴림로봇</t>
        </is>
      </c>
      <c r="B1402" s="19" t="inlineStr">
        <is>
          <t>090710</t>
        </is>
      </c>
      <c r="C1402" s="19" t="inlineStr">
        <is>
          <t>[수익극대화]</t>
        </is>
      </c>
      <c r="D1402" s="19" t="inlineStr">
        <is>
          <t>[정석방어]</t>
        </is>
      </c>
      <c r="E1402" s="19" t="inlineStr">
        <is>
          <t>+10%▶40% 익절 / +20%▶30% 익절 / +40%▶30% 익절</t>
        </is>
      </c>
      <c r="F1402" s="19" t="inlineStr">
        <is>
          <t>-3%▶70% 손절 / -5%▶20% 손절 / -10%▶10% 손절</t>
        </is>
      </c>
      <c r="G1402" s="19" t="inlineStr">
        <is>
          <t>2026-01-02</t>
        </is>
      </c>
      <c r="H1402" s="19" t="inlineStr">
        <is>
          <t>2026-06-08</t>
        </is>
      </c>
      <c r="I1402" s="19" t="inlineStr">
        <is>
          <t>예</t>
        </is>
      </c>
      <c r="J1402" s="19" t="n">
        <v>0.0005</v>
      </c>
      <c r="K1402" s="19" t="n">
        <v>0.0025</v>
      </c>
      <c r="L1402" s="19" t="n">
        <v>0.0007</v>
      </c>
      <c r="M1402" s="19" t="inlineStr">
        <is>
          <t>2026-04-21</t>
        </is>
      </c>
      <c r="N1402" s="19" t="n">
        <v>11247.87</v>
      </c>
      <c r="O1402" s="19" t="inlineStr">
        <is>
          <t>2026-05-20</t>
        </is>
      </c>
      <c r="P1402" s="19" t="n">
        <v>10832.41</v>
      </c>
      <c r="Q1402" s="19" t="inlineStr">
        <is>
          <t>1차 손절 도달(-3%)</t>
        </is>
      </c>
      <c r="R1402" s="19" t="n">
        <v>16</v>
      </c>
      <c r="S1402" s="19" t="n">
        <v>0</v>
      </c>
      <c r="T1402" s="19" t="n">
        <v>-3.69</v>
      </c>
      <c r="U1402" s="19" t="n">
        <v>-3.98</v>
      </c>
      <c r="V1402" s="19" t="n">
        <v>523</v>
      </c>
    </row>
    <row r="1403">
      <c r="A1403" s="19" t="inlineStr">
        <is>
          <t>휴림로봇</t>
        </is>
      </c>
      <c r="B1403" s="19" t="inlineStr">
        <is>
          <t>090710</t>
        </is>
      </c>
      <c r="C1403" s="19" t="inlineStr">
        <is>
          <t>[수익극대화]</t>
        </is>
      </c>
      <c r="D1403" s="19" t="inlineStr">
        <is>
          <t>[변동성허용]</t>
        </is>
      </c>
      <c r="E1403" s="19" t="inlineStr">
        <is>
          <t>+10%▶40% 익절 / +20%▶30% 익절 / +40%▶30% 익절</t>
        </is>
      </c>
      <c r="F1403" s="19" t="inlineStr">
        <is>
          <t>-5%▶50% 손절 / -10%▶30% 손절 / -15%▶20% 손절</t>
        </is>
      </c>
      <c r="G1403" s="19" t="inlineStr">
        <is>
          <t>2026-01-02</t>
        </is>
      </c>
      <c r="H1403" s="19" t="inlineStr">
        <is>
          <t>2026-06-08</t>
        </is>
      </c>
      <c r="I1403" s="19" t="inlineStr">
        <is>
          <t>예</t>
        </is>
      </c>
      <c r="J1403" s="19" t="n">
        <v>0.0005</v>
      </c>
      <c r="K1403" s="19" t="n">
        <v>0.0025</v>
      </c>
      <c r="L1403" s="19" t="n">
        <v>0.0007</v>
      </c>
      <c r="M1403" s="19" t="inlineStr">
        <is>
          <t>2026-04-21</t>
        </is>
      </c>
      <c r="N1403" s="19" t="n">
        <v>11247.87</v>
      </c>
      <c r="O1403" s="19" t="inlineStr">
        <is>
          <t>2026-04-24</t>
        </is>
      </c>
      <c r="P1403" s="19" t="n">
        <v>13240.73</v>
      </c>
      <c r="Q1403" s="19" t="inlineStr">
        <is>
          <t>1차 익절 도달(10%)</t>
        </is>
      </c>
      <c r="R1403" s="19" t="n">
        <v>10</v>
      </c>
      <c r="S1403" s="19" t="n">
        <v>16</v>
      </c>
      <c r="T1403" s="19" t="n">
        <v>17.72</v>
      </c>
      <c r="U1403" s="19" t="n">
        <v>17.36</v>
      </c>
      <c r="V1403" s="19" t="n">
        <v>387</v>
      </c>
    </row>
    <row r="1404">
      <c r="A1404" s="19" t="inlineStr">
        <is>
          <t>휴림로봇</t>
        </is>
      </c>
      <c r="B1404" s="19" t="inlineStr">
        <is>
          <t>090710</t>
        </is>
      </c>
      <c r="C1404" s="19" t="inlineStr">
        <is>
          <t>[수익극대화]</t>
        </is>
      </c>
      <c r="D1404" s="19" t="inlineStr">
        <is>
          <t>[변동성허용]</t>
        </is>
      </c>
      <c r="E1404" s="19" t="inlineStr">
        <is>
          <t>+10%▶40% 익절 / +20%▶30% 익절 / +40%▶30% 익절</t>
        </is>
      </c>
      <c r="F1404" s="19" t="inlineStr">
        <is>
          <t>-5%▶50% 손절 / -10%▶30% 손절 / -15%▶20% 손절</t>
        </is>
      </c>
      <c r="G1404" s="19" t="inlineStr">
        <is>
          <t>2026-01-02</t>
        </is>
      </c>
      <c r="H1404" s="19" t="inlineStr">
        <is>
          <t>2026-06-08</t>
        </is>
      </c>
      <c r="I1404" s="19" t="inlineStr">
        <is>
          <t>예</t>
        </is>
      </c>
      <c r="J1404" s="19" t="n">
        <v>0.0005</v>
      </c>
      <c r="K1404" s="19" t="n">
        <v>0.0025</v>
      </c>
      <c r="L1404" s="19" t="n">
        <v>0.0007</v>
      </c>
      <c r="M1404" s="19" t="inlineStr">
        <is>
          <t>2026-04-21</t>
        </is>
      </c>
      <c r="N1404" s="19" t="n">
        <v>11247.87</v>
      </c>
      <c r="O1404" s="19" t="inlineStr">
        <is>
          <t>2026-05-29</t>
        </is>
      </c>
      <c r="P1404" s="19" t="n">
        <v>10432.69</v>
      </c>
      <c r="Q1404" s="19" t="inlineStr">
        <is>
          <t>1차 손절 도달(-5%)</t>
        </is>
      </c>
      <c r="R1404" s="19" t="n">
        <v>13</v>
      </c>
      <c r="S1404" s="19" t="n">
        <v>3</v>
      </c>
      <c r="T1404" s="19" t="n">
        <v>-7.25</v>
      </c>
      <c r="U1404" s="19" t="n">
        <v>-7.53</v>
      </c>
      <c r="V1404" s="19" t="n">
        <v>412</v>
      </c>
    </row>
    <row r="1405">
      <c r="A1405" s="19" t="inlineStr">
        <is>
          <t>휴림로봇</t>
        </is>
      </c>
      <c r="B1405" s="19" t="inlineStr">
        <is>
          <t>090710</t>
        </is>
      </c>
      <c r="C1405" s="19" t="inlineStr">
        <is>
          <t>[수익극대화]</t>
        </is>
      </c>
      <c r="D1405" s="19" t="inlineStr">
        <is>
          <t>[변동성허용]</t>
        </is>
      </c>
      <c r="E1405" s="19" t="inlineStr">
        <is>
          <t>+10%▶40% 익절 / +20%▶30% 익절 / +40%▶30% 익절</t>
        </is>
      </c>
      <c r="F1405" s="19" t="inlineStr">
        <is>
          <t>-5%▶50% 손절 / -10%▶30% 손절 / -15%▶20% 손절</t>
        </is>
      </c>
      <c r="G1405" s="19" t="inlineStr">
        <is>
          <t>2026-01-02</t>
        </is>
      </c>
      <c r="H1405" s="19" t="inlineStr">
        <is>
          <t>2026-06-08</t>
        </is>
      </c>
      <c r="I1405" s="19" t="inlineStr">
        <is>
          <t>예</t>
        </is>
      </c>
      <c r="J1405" s="19" t="n">
        <v>0.0005</v>
      </c>
      <c r="K1405" s="19" t="n">
        <v>0.0025</v>
      </c>
      <c r="L1405" s="19" t="n">
        <v>0.0007</v>
      </c>
      <c r="M1405" s="19" t="inlineStr">
        <is>
          <t>2026-04-21</t>
        </is>
      </c>
      <c r="N1405" s="19" t="n">
        <v>11247.87</v>
      </c>
      <c r="O1405" s="19" t="inlineStr">
        <is>
          <t>2026-06-08</t>
        </is>
      </c>
      <c r="P1405" s="19" t="n">
        <v>9953.030000000001</v>
      </c>
      <c r="Q1405" s="19" t="inlineStr">
        <is>
          <t>2차 손절 도달(-10%)</t>
        </is>
      </c>
      <c r="R1405" s="19" t="n">
        <v>3</v>
      </c>
      <c r="S1405" s="19" t="n">
        <v>0</v>
      </c>
      <c r="T1405" s="19" t="n">
        <v>-11.51</v>
      </c>
      <c r="U1405" s="19" t="n">
        <v>-11.78</v>
      </c>
      <c r="V1405" s="19" t="n">
        <v>92</v>
      </c>
    </row>
    <row r="1406">
      <c r="A1406" s="19" t="inlineStr">
        <is>
          <t>휴림로봇</t>
        </is>
      </c>
      <c r="B1406" s="19" t="inlineStr">
        <is>
          <t>090710</t>
        </is>
      </c>
      <c r="C1406" s="19" t="inlineStr">
        <is>
          <t>[수익극대화]</t>
        </is>
      </c>
      <c r="D1406" s="19" t="inlineStr">
        <is>
          <t>[버티기형]</t>
        </is>
      </c>
      <c r="E1406" s="19" t="inlineStr">
        <is>
          <t>+10%▶40% 익절 / +20%▶30% 익절 / +40%▶30% 익절</t>
        </is>
      </c>
      <c r="F1406" s="19" t="inlineStr">
        <is>
          <t>-5%▶40% 손절 / -15%▶30% 손절 / -20%▶30% 손절</t>
        </is>
      </c>
      <c r="G1406" s="19" t="inlineStr">
        <is>
          <t>2026-01-02</t>
        </is>
      </c>
      <c r="H1406" s="19" t="inlineStr">
        <is>
          <t>2026-06-08</t>
        </is>
      </c>
      <c r="I1406" s="19" t="inlineStr">
        <is>
          <t>예</t>
        </is>
      </c>
      <c r="J1406" s="19" t="n">
        <v>0.0005</v>
      </c>
      <c r="K1406" s="19" t="n">
        <v>0.0025</v>
      </c>
      <c r="L1406" s="19" t="n">
        <v>0.0007</v>
      </c>
      <c r="M1406" s="19" t="inlineStr">
        <is>
          <t>2026-04-21</t>
        </is>
      </c>
      <c r="N1406" s="19" t="n">
        <v>11247.87</v>
      </c>
      <c r="O1406" s="19" t="inlineStr">
        <is>
          <t>2026-04-24</t>
        </is>
      </c>
      <c r="P1406" s="19" t="n">
        <v>13240.73</v>
      </c>
      <c r="Q1406" s="19" t="inlineStr">
        <is>
          <t>1차 익절 도달(10%)</t>
        </is>
      </c>
      <c r="R1406" s="19" t="n">
        <v>10</v>
      </c>
      <c r="S1406" s="19" t="n">
        <v>16</v>
      </c>
      <c r="T1406" s="19" t="n">
        <v>17.72</v>
      </c>
      <c r="U1406" s="19" t="n">
        <v>17.36</v>
      </c>
      <c r="V1406" s="19" t="n">
        <v>387</v>
      </c>
    </row>
    <row r="1407">
      <c r="A1407" s="19" t="inlineStr">
        <is>
          <t>휴림로봇</t>
        </is>
      </c>
      <c r="B1407" s="19" t="inlineStr">
        <is>
          <t>090710</t>
        </is>
      </c>
      <c r="C1407" s="19" t="inlineStr">
        <is>
          <t>[수익극대화]</t>
        </is>
      </c>
      <c r="D1407" s="19" t="inlineStr">
        <is>
          <t>[버티기형]</t>
        </is>
      </c>
      <c r="E1407" s="19" t="inlineStr">
        <is>
          <t>+10%▶40% 익절 / +20%▶30% 익절 / +40%▶30% 익절</t>
        </is>
      </c>
      <c r="F1407" s="19" t="inlineStr">
        <is>
          <t>-5%▶40% 손절 / -15%▶30% 손절 / -20%▶30% 손절</t>
        </is>
      </c>
      <c r="G1407" s="19" t="inlineStr">
        <is>
          <t>2026-01-02</t>
        </is>
      </c>
      <c r="H1407" s="19" t="inlineStr">
        <is>
          <t>2026-06-08</t>
        </is>
      </c>
      <c r="I1407" s="19" t="inlineStr">
        <is>
          <t>예</t>
        </is>
      </c>
      <c r="J1407" s="19" t="n">
        <v>0.0005</v>
      </c>
      <c r="K1407" s="19" t="n">
        <v>0.0025</v>
      </c>
      <c r="L1407" s="19" t="n">
        <v>0.0007</v>
      </c>
      <c r="M1407" s="19" t="inlineStr">
        <is>
          <t>2026-04-21</t>
        </is>
      </c>
      <c r="N1407" s="19" t="n">
        <v>11247.87</v>
      </c>
      <c r="O1407" s="19" t="inlineStr">
        <is>
          <t>2026-05-29</t>
        </is>
      </c>
      <c r="P1407" s="19" t="n">
        <v>10432.69</v>
      </c>
      <c r="Q1407" s="19" t="inlineStr">
        <is>
          <t>1차 손절 도달(-5%)</t>
        </is>
      </c>
      <c r="R1407" s="19" t="n">
        <v>10</v>
      </c>
      <c r="S1407" s="19" t="n">
        <v>6</v>
      </c>
      <c r="T1407" s="19" t="n">
        <v>-7.25</v>
      </c>
      <c r="U1407" s="19" t="n">
        <v>-7.53</v>
      </c>
      <c r="V1407" s="19" t="n">
        <v>317</v>
      </c>
    </row>
    <row r="1408">
      <c r="A1408" s="19" t="inlineStr">
        <is>
          <t>휴림로봇</t>
        </is>
      </c>
      <c r="B1408" s="19" t="inlineStr">
        <is>
          <t>090710</t>
        </is>
      </c>
      <c r="C1408" s="19" t="inlineStr">
        <is>
          <t>[수익극대화]</t>
        </is>
      </c>
      <c r="D1408" s="19" t="inlineStr">
        <is>
          <t>[버티기형]</t>
        </is>
      </c>
      <c r="E1408" s="19" t="inlineStr">
        <is>
          <t>+10%▶40% 익절 / +20%▶30% 익절 / +40%▶30% 익절</t>
        </is>
      </c>
      <c r="F1408" s="19" t="inlineStr">
        <is>
          <t>-5%▶40% 손절 / -15%▶30% 손절 / -20%▶30% 손절</t>
        </is>
      </c>
      <c r="G1408" s="19" t="inlineStr">
        <is>
          <t>2026-01-02</t>
        </is>
      </c>
      <c r="H1408" s="19" t="inlineStr">
        <is>
          <t>2026-06-08</t>
        </is>
      </c>
      <c r="I1408" s="19" t="inlineStr">
        <is>
          <t>예</t>
        </is>
      </c>
      <c r="J1408" s="19" t="n">
        <v>0.0005</v>
      </c>
      <c r="K1408" s="19" t="n">
        <v>0.0025</v>
      </c>
      <c r="L1408" s="19" t="n">
        <v>0.0007</v>
      </c>
      <c r="M1408" s="19" t="inlineStr">
        <is>
          <t>2026-04-21</t>
        </is>
      </c>
      <c r="N1408" s="19" t="n">
        <v>11247.87</v>
      </c>
      <c r="O1408" s="19" t="inlineStr">
        <is>
          <t>2026-06-08</t>
        </is>
      </c>
      <c r="P1408" s="19" t="n">
        <v>9953.030000000001</v>
      </c>
      <c r="Q1408" s="19" t="inlineStr">
        <is>
          <t>백테스트 종료일 강제청산</t>
        </is>
      </c>
      <c r="R1408" s="19" t="n">
        <v>6</v>
      </c>
      <c r="S1408" s="19" t="n">
        <v>0</v>
      </c>
      <c r="T1408" s="19" t="n">
        <v>-11.51</v>
      </c>
      <c r="U1408" s="19" t="n">
        <v>-11.78</v>
      </c>
      <c r="V1408" s="19" t="n">
        <v>183</v>
      </c>
    </row>
    <row r="1409">
      <c r="A1409" s="19" t="inlineStr">
        <is>
          <t>PS일렉트로닉스</t>
        </is>
      </c>
      <c r="B1409" s="19" t="inlineStr">
        <is>
          <t>332570</t>
        </is>
      </c>
      <c r="C1409" s="19" t="inlineStr">
        <is>
          <t>[초단타]</t>
        </is>
      </c>
      <c r="D1409" s="19" t="inlineStr">
        <is>
          <t>[칼손절]</t>
        </is>
      </c>
      <c r="E1409" s="19" t="inlineStr">
        <is>
          <t>+3%▶70% 익절 / +5%▶20% 익절 / +10%▶10% 익절</t>
        </is>
      </c>
      <c r="F1409" s="19" t="inlineStr">
        <is>
          <t>-2%▶80% 손절 / -4%▶10% 손절 / -6%▶10% 손절</t>
        </is>
      </c>
      <c r="G1409" s="19" t="inlineStr">
        <is>
          <t>2026-01-02</t>
        </is>
      </c>
      <c r="H1409" s="19" t="inlineStr">
        <is>
          <t>2026-06-08</t>
        </is>
      </c>
      <c r="I1409" s="19" t="inlineStr">
        <is>
          <t>예</t>
        </is>
      </c>
      <c r="J1409" s="19" t="n">
        <v>0.0005</v>
      </c>
      <c r="K1409" s="19" t="n">
        <v>0.0025</v>
      </c>
      <c r="L1409" s="19" t="n">
        <v>0.0007</v>
      </c>
      <c r="M1409" s="19" t="inlineStr">
        <is>
          <t>2026-03-16</t>
        </is>
      </c>
      <c r="N1409" s="19" t="n">
        <v>5073.55</v>
      </c>
      <c r="O1409" s="19" t="inlineStr">
        <is>
          <t>2026-03-18</t>
        </is>
      </c>
      <c r="P1409" s="19" t="n">
        <v>5326.27</v>
      </c>
      <c r="Q1409" s="19" t="inlineStr">
        <is>
          <t>2차 익절 도달(5%)</t>
        </is>
      </c>
      <c r="R1409" s="19" t="n">
        <v>11</v>
      </c>
      <c r="S1409" s="19" t="n">
        <v>48</v>
      </c>
      <c r="T1409" s="19" t="n">
        <v>4.98</v>
      </c>
      <c r="U1409" s="19" t="n">
        <v>4.67</v>
      </c>
      <c r="V1409" s="19" t="n">
        <v>174</v>
      </c>
    </row>
    <row r="1410">
      <c r="A1410" s="19" t="inlineStr">
        <is>
          <t>PS일렉트로닉스</t>
        </is>
      </c>
      <c r="B1410" s="19" t="inlineStr">
        <is>
          <t>332570</t>
        </is>
      </c>
      <c r="C1410" s="19" t="inlineStr">
        <is>
          <t>[초단타]</t>
        </is>
      </c>
      <c r="D1410" s="19" t="inlineStr">
        <is>
          <t>[칼손절]</t>
        </is>
      </c>
      <c r="E1410" s="19" t="inlineStr">
        <is>
          <t>+3%▶70% 익절 / +5%▶20% 익절 / +10%▶10% 익절</t>
        </is>
      </c>
      <c r="F1410" s="19" t="inlineStr">
        <is>
          <t>-2%▶80% 손절 / -4%▶10% 손절 / -6%▶10% 손절</t>
        </is>
      </c>
      <c r="G1410" s="19" t="inlineStr">
        <is>
          <t>2026-01-02</t>
        </is>
      </c>
      <c r="H1410" s="19" t="inlineStr">
        <is>
          <t>2026-06-08</t>
        </is>
      </c>
      <c r="I1410" s="19" t="inlineStr">
        <is>
          <t>예</t>
        </is>
      </c>
      <c r="J1410" s="19" t="n">
        <v>0.0005</v>
      </c>
      <c r="K1410" s="19" t="n">
        <v>0.0025</v>
      </c>
      <c r="L1410" s="19" t="n">
        <v>0.0007</v>
      </c>
      <c r="M1410" s="19" t="inlineStr">
        <is>
          <t>2026-03-16</t>
        </is>
      </c>
      <c r="N1410" s="19" t="n">
        <v>5073.55</v>
      </c>
      <c r="O1410" s="19" t="inlineStr">
        <is>
          <t>2026-03-31</t>
        </is>
      </c>
      <c r="P1410" s="19" t="n">
        <v>4926.55</v>
      </c>
      <c r="Q1410" s="19" t="inlineStr">
        <is>
          <t>1차 손절 도달(-2%)</t>
        </is>
      </c>
      <c r="R1410" s="19" t="n">
        <v>47</v>
      </c>
      <c r="S1410" s="19" t="n">
        <v>1</v>
      </c>
      <c r="T1410" s="19" t="n">
        <v>-2.9</v>
      </c>
      <c r="U1410" s="19" t="n">
        <v>-3.19</v>
      </c>
      <c r="V1410" s="19" t="n">
        <v>698</v>
      </c>
    </row>
    <row r="1411">
      <c r="A1411" s="19" t="inlineStr">
        <is>
          <t>PS일렉트로닉스</t>
        </is>
      </c>
      <c r="B1411" s="19" t="inlineStr">
        <is>
          <t>332570</t>
        </is>
      </c>
      <c r="C1411" s="19" t="inlineStr">
        <is>
          <t>[초단타]</t>
        </is>
      </c>
      <c r="D1411" s="19" t="inlineStr">
        <is>
          <t>[칼손절]</t>
        </is>
      </c>
      <c r="E1411" s="19" t="inlineStr">
        <is>
          <t>+3%▶70% 익절 / +5%▶20% 익절 / +10%▶10% 익절</t>
        </is>
      </c>
      <c r="F1411" s="19" t="inlineStr">
        <is>
          <t>-2%▶80% 손절 / -4%▶10% 손절 / -6%▶10% 손절</t>
        </is>
      </c>
      <c r="G1411" s="19" t="inlineStr">
        <is>
          <t>2026-01-02</t>
        </is>
      </c>
      <c r="H1411" s="19" t="inlineStr">
        <is>
          <t>2026-06-08</t>
        </is>
      </c>
      <c r="I1411" s="19" t="inlineStr">
        <is>
          <t>예</t>
        </is>
      </c>
      <c r="J1411" s="19" t="n">
        <v>0.0005</v>
      </c>
      <c r="K1411" s="19" t="n">
        <v>0.0025</v>
      </c>
      <c r="L1411" s="19" t="n">
        <v>0.0007</v>
      </c>
      <c r="M1411" s="19" t="inlineStr">
        <is>
          <t>2026-03-16</t>
        </is>
      </c>
      <c r="N1411" s="19" t="n">
        <v>5073.55</v>
      </c>
      <c r="O1411" s="19" t="inlineStr">
        <is>
          <t>2026-04-13</t>
        </is>
      </c>
      <c r="P1411" s="19" t="n">
        <v>6665.33</v>
      </c>
      <c r="Q1411" s="19" t="inlineStr">
        <is>
          <t>3차 익절 도달(10%)</t>
        </is>
      </c>
      <c r="R1411" s="19" t="n">
        <v>1</v>
      </c>
      <c r="S1411" s="19" t="n">
        <v>0</v>
      </c>
      <c r="T1411" s="19" t="n">
        <v>31.37</v>
      </c>
      <c r="U1411" s="19" t="n">
        <v>30.98</v>
      </c>
      <c r="V1411" s="19" t="n">
        <v>19</v>
      </c>
    </row>
    <row r="1412">
      <c r="A1412" s="19" t="inlineStr">
        <is>
          <t>PS일렉트로닉스</t>
        </is>
      </c>
      <c r="B1412" s="19" t="inlineStr">
        <is>
          <t>332570</t>
        </is>
      </c>
      <c r="C1412" s="19" t="inlineStr">
        <is>
          <t>[초단타]</t>
        </is>
      </c>
      <c r="D1412" s="19" t="inlineStr">
        <is>
          <t>[정석방어]</t>
        </is>
      </c>
      <c r="E1412" s="19" t="inlineStr">
        <is>
          <t>+3%▶70% 익절 / +5%▶20% 익절 / +10%▶10% 익절</t>
        </is>
      </c>
      <c r="F1412" s="19" t="inlineStr">
        <is>
          <t>-3%▶70% 손절 / -5%▶20% 손절 / -10%▶10% 손절</t>
        </is>
      </c>
      <c r="G1412" s="19" t="inlineStr">
        <is>
          <t>2026-01-02</t>
        </is>
      </c>
      <c r="H1412" s="19" t="inlineStr">
        <is>
          <t>2026-06-08</t>
        </is>
      </c>
      <c r="I1412" s="19" t="inlineStr">
        <is>
          <t>예</t>
        </is>
      </c>
      <c r="J1412" s="19" t="n">
        <v>0.0005</v>
      </c>
      <c r="K1412" s="19" t="n">
        <v>0.0025</v>
      </c>
      <c r="L1412" s="19" t="n">
        <v>0.0007</v>
      </c>
      <c r="M1412" s="19" t="inlineStr">
        <is>
          <t>2026-03-16</t>
        </is>
      </c>
      <c r="N1412" s="19" t="n">
        <v>5073.55</v>
      </c>
      <c r="O1412" s="19" t="inlineStr">
        <is>
          <t>2026-03-18</t>
        </is>
      </c>
      <c r="P1412" s="19" t="n">
        <v>5326.27</v>
      </c>
      <c r="Q1412" s="19" t="inlineStr">
        <is>
          <t>2차 익절 도달(5%)</t>
        </is>
      </c>
      <c r="R1412" s="19" t="n">
        <v>11</v>
      </c>
      <c r="S1412" s="19" t="n">
        <v>48</v>
      </c>
      <c r="T1412" s="19" t="n">
        <v>4.98</v>
      </c>
      <c r="U1412" s="19" t="n">
        <v>4.67</v>
      </c>
      <c r="V1412" s="19" t="n">
        <v>174</v>
      </c>
    </row>
    <row r="1413">
      <c r="A1413" s="19" t="inlineStr">
        <is>
          <t>PS일렉트로닉스</t>
        </is>
      </c>
      <c r="B1413" s="19" t="inlineStr">
        <is>
          <t>332570</t>
        </is>
      </c>
      <c r="C1413" s="19" t="inlineStr">
        <is>
          <t>[초단타]</t>
        </is>
      </c>
      <c r="D1413" s="19" t="inlineStr">
        <is>
          <t>[정석방어]</t>
        </is>
      </c>
      <c r="E1413" s="19" t="inlineStr">
        <is>
          <t>+3%▶70% 익절 / +5%▶20% 익절 / +10%▶10% 익절</t>
        </is>
      </c>
      <c r="F1413" s="19" t="inlineStr">
        <is>
          <t>-3%▶70% 손절 / -5%▶20% 손절 / -10%▶10% 손절</t>
        </is>
      </c>
      <c r="G1413" s="19" t="inlineStr">
        <is>
          <t>2026-01-02</t>
        </is>
      </c>
      <c r="H1413" s="19" t="inlineStr">
        <is>
          <t>2026-06-08</t>
        </is>
      </c>
      <c r="I1413" s="19" t="inlineStr">
        <is>
          <t>예</t>
        </is>
      </c>
      <c r="J1413" s="19" t="n">
        <v>0.0005</v>
      </c>
      <c r="K1413" s="19" t="n">
        <v>0.0025</v>
      </c>
      <c r="L1413" s="19" t="n">
        <v>0.0007</v>
      </c>
      <c r="M1413" s="19" t="inlineStr">
        <is>
          <t>2026-03-16</t>
        </is>
      </c>
      <c r="N1413" s="19" t="n">
        <v>5073.55</v>
      </c>
      <c r="O1413" s="19" t="inlineStr">
        <is>
          <t>2026-04-13</t>
        </is>
      </c>
      <c r="P1413" s="19" t="n">
        <v>6665.33</v>
      </c>
      <c r="Q1413" s="19" t="inlineStr">
        <is>
          <t>3차 익절 도달(10%)</t>
        </is>
      </c>
      <c r="R1413" s="19" t="n">
        <v>48</v>
      </c>
      <c r="S1413" s="19" t="n">
        <v>0</v>
      </c>
      <c r="T1413" s="19" t="n">
        <v>31.37</v>
      </c>
      <c r="U1413" s="19" t="n">
        <v>30.98</v>
      </c>
      <c r="V1413" s="19" t="n">
        <v>922</v>
      </c>
    </row>
    <row r="1414">
      <c r="A1414" s="19" t="inlineStr">
        <is>
          <t>PS일렉트로닉스</t>
        </is>
      </c>
      <c r="B1414" s="19" t="inlineStr">
        <is>
          <t>332570</t>
        </is>
      </c>
      <c r="C1414" s="19" t="inlineStr">
        <is>
          <t>[초단타]</t>
        </is>
      </c>
      <c r="D1414" s="19" t="inlineStr">
        <is>
          <t>[변동성허용]</t>
        </is>
      </c>
      <c r="E1414" s="19" t="inlineStr">
        <is>
          <t>+3%▶70% 익절 / +5%▶20% 익절 / +10%▶10% 익절</t>
        </is>
      </c>
      <c r="F1414" s="19" t="inlineStr">
        <is>
          <t>-5%▶50% 손절 / -10%▶30% 손절 / -15%▶20% 손절</t>
        </is>
      </c>
      <c r="G1414" s="19" t="inlineStr">
        <is>
          <t>2026-01-02</t>
        </is>
      </c>
      <c r="H1414" s="19" t="inlineStr">
        <is>
          <t>2026-06-08</t>
        </is>
      </c>
      <c r="I1414" s="19" t="inlineStr">
        <is>
          <t>예</t>
        </is>
      </c>
      <c r="J1414" s="19" t="n">
        <v>0.0005</v>
      </c>
      <c r="K1414" s="19" t="n">
        <v>0.0025</v>
      </c>
      <c r="L1414" s="19" t="n">
        <v>0.0007</v>
      </c>
      <c r="M1414" s="19" t="inlineStr">
        <is>
          <t>2026-03-16</t>
        </is>
      </c>
      <c r="N1414" s="19" t="n">
        <v>5073.55</v>
      </c>
      <c r="O1414" s="19" t="inlineStr">
        <is>
          <t>2026-03-18</t>
        </is>
      </c>
      <c r="P1414" s="19" t="n">
        <v>5326.27</v>
      </c>
      <c r="Q1414" s="19" t="inlineStr">
        <is>
          <t>2차 익절 도달(5%)</t>
        </is>
      </c>
      <c r="R1414" s="19" t="n">
        <v>11</v>
      </c>
      <c r="S1414" s="19" t="n">
        <v>48</v>
      </c>
      <c r="T1414" s="19" t="n">
        <v>4.98</v>
      </c>
      <c r="U1414" s="19" t="n">
        <v>4.67</v>
      </c>
      <c r="V1414" s="19" t="n">
        <v>174</v>
      </c>
    </row>
    <row r="1415">
      <c r="A1415" s="19" t="inlineStr">
        <is>
          <t>PS일렉트로닉스</t>
        </is>
      </c>
      <c r="B1415" s="19" t="inlineStr">
        <is>
          <t>332570</t>
        </is>
      </c>
      <c r="C1415" s="19" t="inlineStr">
        <is>
          <t>[초단타]</t>
        </is>
      </c>
      <c r="D1415" s="19" t="inlineStr">
        <is>
          <t>[변동성허용]</t>
        </is>
      </c>
      <c r="E1415" s="19" t="inlineStr">
        <is>
          <t>+3%▶70% 익절 / +5%▶20% 익절 / +10%▶10% 익절</t>
        </is>
      </c>
      <c r="F1415" s="19" t="inlineStr">
        <is>
          <t>-5%▶50% 손절 / -10%▶30% 손절 / -15%▶20% 손절</t>
        </is>
      </c>
      <c r="G1415" s="19" t="inlineStr">
        <is>
          <t>2026-01-02</t>
        </is>
      </c>
      <c r="H1415" s="19" t="inlineStr">
        <is>
          <t>2026-06-08</t>
        </is>
      </c>
      <c r="I1415" s="19" t="inlineStr">
        <is>
          <t>예</t>
        </is>
      </c>
      <c r="J1415" s="19" t="n">
        <v>0.0005</v>
      </c>
      <c r="K1415" s="19" t="n">
        <v>0.0025</v>
      </c>
      <c r="L1415" s="19" t="n">
        <v>0.0007</v>
      </c>
      <c r="M1415" s="19" t="inlineStr">
        <is>
          <t>2026-03-16</t>
        </is>
      </c>
      <c r="N1415" s="19" t="n">
        <v>5073.55</v>
      </c>
      <c r="O1415" s="19" t="inlineStr">
        <is>
          <t>2026-04-13</t>
        </is>
      </c>
      <c r="P1415" s="19" t="n">
        <v>6665.33</v>
      </c>
      <c r="Q1415" s="19" t="inlineStr">
        <is>
          <t>3차 익절 도달(10%)</t>
        </is>
      </c>
      <c r="R1415" s="19" t="n">
        <v>48</v>
      </c>
      <c r="S1415" s="19" t="n">
        <v>0</v>
      </c>
      <c r="T1415" s="19" t="n">
        <v>31.37</v>
      </c>
      <c r="U1415" s="19" t="n">
        <v>30.98</v>
      </c>
      <c r="V1415" s="19" t="n">
        <v>922</v>
      </c>
    </row>
    <row r="1416">
      <c r="A1416" s="19" t="inlineStr">
        <is>
          <t>PS일렉트로닉스</t>
        </is>
      </c>
      <c r="B1416" s="19" t="inlineStr">
        <is>
          <t>332570</t>
        </is>
      </c>
      <c r="C1416" s="19" t="inlineStr">
        <is>
          <t>[초단타]</t>
        </is>
      </c>
      <c r="D1416" s="19" t="inlineStr">
        <is>
          <t>[버티기형]</t>
        </is>
      </c>
      <c r="E1416" s="19" t="inlineStr">
        <is>
          <t>+3%▶70% 익절 / +5%▶20% 익절 / +10%▶10% 익절</t>
        </is>
      </c>
      <c r="F1416" s="19" t="inlineStr">
        <is>
          <t>-5%▶40% 손절 / -15%▶30% 손절 / -20%▶30% 손절</t>
        </is>
      </c>
      <c r="G1416" s="19" t="inlineStr">
        <is>
          <t>2026-01-02</t>
        </is>
      </c>
      <c r="H1416" s="19" t="inlineStr">
        <is>
          <t>2026-06-08</t>
        </is>
      </c>
      <c r="I1416" s="19" t="inlineStr">
        <is>
          <t>예</t>
        </is>
      </c>
      <c r="J1416" s="19" t="n">
        <v>0.0005</v>
      </c>
      <c r="K1416" s="19" t="n">
        <v>0.0025</v>
      </c>
      <c r="L1416" s="19" t="n">
        <v>0.0007</v>
      </c>
      <c r="M1416" s="19" t="inlineStr">
        <is>
          <t>2026-03-16</t>
        </is>
      </c>
      <c r="N1416" s="19" t="n">
        <v>5073.55</v>
      </c>
      <c r="O1416" s="19" t="inlineStr">
        <is>
          <t>2026-03-18</t>
        </is>
      </c>
      <c r="P1416" s="19" t="n">
        <v>5326.27</v>
      </c>
      <c r="Q1416" s="19" t="inlineStr">
        <is>
          <t>2차 익절 도달(5%)</t>
        </is>
      </c>
      <c r="R1416" s="19" t="n">
        <v>11</v>
      </c>
      <c r="S1416" s="19" t="n">
        <v>48</v>
      </c>
      <c r="T1416" s="19" t="n">
        <v>4.98</v>
      </c>
      <c r="U1416" s="19" t="n">
        <v>4.67</v>
      </c>
      <c r="V1416" s="19" t="n">
        <v>174</v>
      </c>
    </row>
    <row r="1417">
      <c r="A1417" s="19" t="inlineStr">
        <is>
          <t>PS일렉트로닉스</t>
        </is>
      </c>
      <c r="B1417" s="19" t="inlineStr">
        <is>
          <t>332570</t>
        </is>
      </c>
      <c r="C1417" s="19" t="inlineStr">
        <is>
          <t>[초단타]</t>
        </is>
      </c>
      <c r="D1417" s="19" t="inlineStr">
        <is>
          <t>[버티기형]</t>
        </is>
      </c>
      <c r="E1417" s="19" t="inlineStr">
        <is>
          <t>+3%▶70% 익절 / +5%▶20% 익절 / +10%▶10% 익절</t>
        </is>
      </c>
      <c r="F1417" s="19" t="inlineStr">
        <is>
          <t>-5%▶40% 손절 / -15%▶30% 손절 / -20%▶30% 손절</t>
        </is>
      </c>
      <c r="G1417" s="19" t="inlineStr">
        <is>
          <t>2026-01-02</t>
        </is>
      </c>
      <c r="H1417" s="19" t="inlineStr">
        <is>
          <t>2026-06-08</t>
        </is>
      </c>
      <c r="I1417" s="19" t="inlineStr">
        <is>
          <t>예</t>
        </is>
      </c>
      <c r="J1417" s="19" t="n">
        <v>0.0005</v>
      </c>
      <c r="K1417" s="19" t="n">
        <v>0.0025</v>
      </c>
      <c r="L1417" s="19" t="n">
        <v>0.0007</v>
      </c>
      <c r="M1417" s="19" t="inlineStr">
        <is>
          <t>2026-03-16</t>
        </is>
      </c>
      <c r="N1417" s="19" t="n">
        <v>5073.55</v>
      </c>
      <c r="O1417" s="19" t="inlineStr">
        <is>
          <t>2026-04-13</t>
        </is>
      </c>
      <c r="P1417" s="19" t="n">
        <v>6665.33</v>
      </c>
      <c r="Q1417" s="19" t="inlineStr">
        <is>
          <t>3차 익절 도달(10%)</t>
        </is>
      </c>
      <c r="R1417" s="19" t="n">
        <v>48</v>
      </c>
      <c r="S1417" s="19" t="n">
        <v>0</v>
      </c>
      <c r="T1417" s="19" t="n">
        <v>31.37</v>
      </c>
      <c r="U1417" s="19" t="n">
        <v>30.98</v>
      </c>
      <c r="V1417" s="19" t="n">
        <v>922</v>
      </c>
    </row>
    <row r="1418">
      <c r="A1418" s="19" t="inlineStr">
        <is>
          <t>PS일렉트로닉스</t>
        </is>
      </c>
      <c r="B1418" s="19" t="inlineStr">
        <is>
          <t>332570</t>
        </is>
      </c>
      <c r="C1418" s="19" t="inlineStr">
        <is>
          <t>[단기스윙]</t>
        </is>
      </c>
      <c r="D1418" s="19" t="inlineStr">
        <is>
          <t>[칼손절]</t>
        </is>
      </c>
      <c r="E1418" s="19" t="inlineStr">
        <is>
          <t>+5%▶60% 익절 / +10%▶30% 익절 / +20%▶10% 익절</t>
        </is>
      </c>
      <c r="F1418" s="19" t="inlineStr">
        <is>
          <t>-2%▶80% 손절 / -4%▶10% 손절 / -6%▶10% 손절</t>
        </is>
      </c>
      <c r="G1418" s="19" t="inlineStr">
        <is>
          <t>2026-01-02</t>
        </is>
      </c>
      <c r="H1418" s="19" t="inlineStr">
        <is>
          <t>2026-06-08</t>
        </is>
      </c>
      <c r="I1418" s="19" t="inlineStr">
        <is>
          <t>예</t>
        </is>
      </c>
      <c r="J1418" s="19" t="n">
        <v>0.0005</v>
      </c>
      <c r="K1418" s="19" t="n">
        <v>0.0025</v>
      </c>
      <c r="L1418" s="19" t="n">
        <v>0.0007</v>
      </c>
      <c r="M1418" s="19" t="inlineStr">
        <is>
          <t>2026-03-16</t>
        </is>
      </c>
      <c r="N1418" s="19" t="n">
        <v>5073.55</v>
      </c>
      <c r="O1418" s="19" t="inlineStr">
        <is>
          <t>2026-03-18</t>
        </is>
      </c>
      <c r="P1418" s="19" t="n">
        <v>5326.27</v>
      </c>
      <c r="Q1418" s="19" t="inlineStr">
        <is>
          <t>1차 익절 도달(5%)</t>
        </is>
      </c>
      <c r="R1418" s="19" t="n">
        <v>35</v>
      </c>
      <c r="S1418" s="19" t="n">
        <v>24</v>
      </c>
      <c r="T1418" s="19" t="n">
        <v>4.98</v>
      </c>
      <c r="U1418" s="19" t="n">
        <v>4.67</v>
      </c>
      <c r="V1418" s="19" t="n">
        <v>555</v>
      </c>
    </row>
    <row r="1419">
      <c r="A1419" s="19" t="inlineStr">
        <is>
          <t>PS일렉트로닉스</t>
        </is>
      </c>
      <c r="B1419" s="19" t="inlineStr">
        <is>
          <t>332570</t>
        </is>
      </c>
      <c r="C1419" s="19" t="inlineStr">
        <is>
          <t>[단기스윙]</t>
        </is>
      </c>
      <c r="D1419" s="19" t="inlineStr">
        <is>
          <t>[칼손절]</t>
        </is>
      </c>
      <c r="E1419" s="19" t="inlineStr">
        <is>
          <t>+5%▶60% 익절 / +10%▶30% 익절 / +20%▶10% 익절</t>
        </is>
      </c>
      <c r="F1419" s="19" t="inlineStr">
        <is>
          <t>-2%▶80% 손절 / -4%▶10% 손절 / -6%▶10% 손절</t>
        </is>
      </c>
      <c r="G1419" s="19" t="inlineStr">
        <is>
          <t>2026-01-02</t>
        </is>
      </c>
      <c r="H1419" s="19" t="inlineStr">
        <is>
          <t>2026-06-08</t>
        </is>
      </c>
      <c r="I1419" s="19" t="inlineStr">
        <is>
          <t>예</t>
        </is>
      </c>
      <c r="J1419" s="19" t="n">
        <v>0.0005</v>
      </c>
      <c r="K1419" s="19" t="n">
        <v>0.0025</v>
      </c>
      <c r="L1419" s="19" t="n">
        <v>0.0007</v>
      </c>
      <c r="M1419" s="19" t="inlineStr">
        <is>
          <t>2026-03-16</t>
        </is>
      </c>
      <c r="N1419" s="19" t="n">
        <v>5073.55</v>
      </c>
      <c r="O1419" s="19" t="inlineStr">
        <is>
          <t>2026-03-31</t>
        </is>
      </c>
      <c r="P1419" s="19" t="n">
        <v>4926.55</v>
      </c>
      <c r="Q1419" s="19" t="inlineStr">
        <is>
          <t>1차 손절 도달(-2%)</t>
        </is>
      </c>
      <c r="R1419" s="19" t="n">
        <v>24</v>
      </c>
      <c r="S1419" s="19" t="n">
        <v>0</v>
      </c>
      <c r="T1419" s="19" t="n">
        <v>-2.9</v>
      </c>
      <c r="U1419" s="19" t="n">
        <v>-3.19</v>
      </c>
      <c r="V1419" s="19" t="n">
        <v>356</v>
      </c>
    </row>
    <row r="1420">
      <c r="A1420" s="19" t="inlineStr">
        <is>
          <t>PS일렉트로닉스</t>
        </is>
      </c>
      <c r="B1420" s="19" t="inlineStr">
        <is>
          <t>332570</t>
        </is>
      </c>
      <c r="C1420" s="19" t="inlineStr">
        <is>
          <t>[단기스윙]</t>
        </is>
      </c>
      <c r="D1420" s="19" t="inlineStr">
        <is>
          <t>[칼손절]</t>
        </is>
      </c>
      <c r="E1420" s="19" t="inlineStr">
        <is>
          <t>+5%▶60% 익절 / +10%▶30% 익절 / +20%▶10% 익절</t>
        </is>
      </c>
      <c r="F1420" s="19" t="inlineStr">
        <is>
          <t>-2%▶80% 손절 / -4%▶10% 손절 / -6%▶10% 손절</t>
        </is>
      </c>
      <c r="G1420" s="19" t="inlineStr">
        <is>
          <t>2026-01-02</t>
        </is>
      </c>
      <c r="H1420" s="19" t="inlineStr">
        <is>
          <t>2026-06-08</t>
        </is>
      </c>
      <c r="I1420" s="19" t="inlineStr">
        <is>
          <t>예</t>
        </is>
      </c>
      <c r="J1420" s="19" t="n">
        <v>0.0005</v>
      </c>
      <c r="K1420" s="19" t="n">
        <v>0.0025</v>
      </c>
      <c r="L1420" s="19" t="n">
        <v>0.0007</v>
      </c>
      <c r="M1420" s="19" t="inlineStr">
        <is>
          <t>2026-03-31</t>
        </is>
      </c>
      <c r="N1420" s="19" t="n">
        <v>4933.45</v>
      </c>
      <c r="O1420" s="19" t="inlineStr">
        <is>
          <t>2026-04-01</t>
        </is>
      </c>
      <c r="P1420" s="19" t="n">
        <v>5416.21</v>
      </c>
      <c r="Q1420" s="19" t="inlineStr">
        <is>
          <t>1차 익절 도달(5%)</t>
        </is>
      </c>
      <c r="R1420" s="19" t="n">
        <v>36</v>
      </c>
      <c r="S1420" s="19" t="n">
        <v>25</v>
      </c>
      <c r="T1420" s="19" t="n">
        <v>9.789999999999999</v>
      </c>
      <c r="U1420" s="19" t="n">
        <v>9.460000000000001</v>
      </c>
      <c r="V1420" s="19" t="n">
        <v>576</v>
      </c>
    </row>
    <row r="1421">
      <c r="A1421" s="19" t="inlineStr">
        <is>
          <t>PS일렉트로닉스</t>
        </is>
      </c>
      <c r="B1421" s="19" t="inlineStr">
        <is>
          <t>332570</t>
        </is>
      </c>
      <c r="C1421" s="19" t="inlineStr">
        <is>
          <t>[단기스윙]</t>
        </is>
      </c>
      <c r="D1421" s="19" t="inlineStr">
        <is>
          <t>[칼손절]</t>
        </is>
      </c>
      <c r="E1421" s="19" t="inlineStr">
        <is>
          <t>+5%▶60% 익절 / +10%▶30% 익절 / +20%▶10% 익절</t>
        </is>
      </c>
      <c r="F1421" s="19" t="inlineStr">
        <is>
          <t>-2%▶80% 손절 / -4%▶10% 손절 / -6%▶10% 손절</t>
        </is>
      </c>
      <c r="G1421" s="19" t="inlineStr">
        <is>
          <t>2026-01-02</t>
        </is>
      </c>
      <c r="H1421" s="19" t="inlineStr">
        <is>
          <t>2026-06-08</t>
        </is>
      </c>
      <c r="I1421" s="19" t="inlineStr">
        <is>
          <t>예</t>
        </is>
      </c>
      <c r="J1421" s="19" t="n">
        <v>0.0005</v>
      </c>
      <c r="K1421" s="19" t="n">
        <v>0.0025</v>
      </c>
      <c r="L1421" s="19" t="n">
        <v>0.0007</v>
      </c>
      <c r="M1421" s="19" t="inlineStr">
        <is>
          <t>2026-03-31</t>
        </is>
      </c>
      <c r="N1421" s="19" t="n">
        <v>4933.45</v>
      </c>
      <c r="O1421" s="19" t="inlineStr">
        <is>
          <t>2026-04-13</t>
        </is>
      </c>
      <c r="P1421" s="19" t="n">
        <v>6665.33</v>
      </c>
      <c r="Q1421" s="19" t="inlineStr">
        <is>
          <t>3차 익절 도달(20%)</t>
        </is>
      </c>
      <c r="R1421" s="19" t="n">
        <v>25</v>
      </c>
      <c r="S1421" s="19" t="n">
        <v>0</v>
      </c>
      <c r="T1421" s="19" t="n">
        <v>35.1</v>
      </c>
      <c r="U1421" s="19" t="n">
        <v>34.7</v>
      </c>
      <c r="V1421" s="19" t="n">
        <v>478</v>
      </c>
    </row>
    <row r="1422">
      <c r="A1422" s="19" t="inlineStr">
        <is>
          <t>PS일렉트로닉스</t>
        </is>
      </c>
      <c r="B1422" s="19" t="inlineStr">
        <is>
          <t>332570</t>
        </is>
      </c>
      <c r="C1422" s="19" t="inlineStr">
        <is>
          <t>[단기스윙]</t>
        </is>
      </c>
      <c r="D1422" s="19" t="inlineStr">
        <is>
          <t>[정석방어]</t>
        </is>
      </c>
      <c r="E1422" s="19" t="inlineStr">
        <is>
          <t>+5%▶60% 익절 / +10%▶30% 익절 / +20%▶10% 익절</t>
        </is>
      </c>
      <c r="F1422" s="19" t="inlineStr">
        <is>
          <t>-3%▶70% 손절 / -5%▶20% 손절 / -10%▶10% 손절</t>
        </is>
      </c>
      <c r="G1422" s="19" t="inlineStr">
        <is>
          <t>2026-01-02</t>
        </is>
      </c>
      <c r="H1422" s="19" t="inlineStr">
        <is>
          <t>2026-06-08</t>
        </is>
      </c>
      <c r="I1422" s="19" t="inlineStr">
        <is>
          <t>예</t>
        </is>
      </c>
      <c r="J1422" s="19" t="n">
        <v>0.0005</v>
      </c>
      <c r="K1422" s="19" t="n">
        <v>0.0025</v>
      </c>
      <c r="L1422" s="19" t="n">
        <v>0.0007</v>
      </c>
      <c r="M1422" s="19" t="inlineStr">
        <is>
          <t>2026-03-16</t>
        </is>
      </c>
      <c r="N1422" s="19" t="n">
        <v>5073.55</v>
      </c>
      <c r="O1422" s="19" t="inlineStr">
        <is>
          <t>2026-03-18</t>
        </is>
      </c>
      <c r="P1422" s="19" t="n">
        <v>5326.27</v>
      </c>
      <c r="Q1422" s="19" t="inlineStr">
        <is>
          <t>1차 익절 도달(5%)</t>
        </is>
      </c>
      <c r="R1422" s="19" t="n">
        <v>35</v>
      </c>
      <c r="S1422" s="19" t="n">
        <v>24</v>
      </c>
      <c r="T1422" s="19" t="n">
        <v>4.98</v>
      </c>
      <c r="U1422" s="19" t="n">
        <v>4.67</v>
      </c>
      <c r="V1422" s="19" t="n">
        <v>555</v>
      </c>
    </row>
    <row r="1423">
      <c r="A1423" s="19" t="inlineStr">
        <is>
          <t>PS일렉트로닉스</t>
        </is>
      </c>
      <c r="B1423" s="19" t="inlineStr">
        <is>
          <t>332570</t>
        </is>
      </c>
      <c r="C1423" s="19" t="inlineStr">
        <is>
          <t>[단기스윙]</t>
        </is>
      </c>
      <c r="D1423" s="19" t="inlineStr">
        <is>
          <t>[정석방어]</t>
        </is>
      </c>
      <c r="E1423" s="19" t="inlineStr">
        <is>
          <t>+5%▶60% 익절 / +10%▶30% 익절 / +20%▶10% 익절</t>
        </is>
      </c>
      <c r="F1423" s="19" t="inlineStr">
        <is>
          <t>-3%▶70% 손절 / -5%▶20% 손절 / -10%▶10% 손절</t>
        </is>
      </c>
      <c r="G1423" s="19" t="inlineStr">
        <is>
          <t>2026-01-02</t>
        </is>
      </c>
      <c r="H1423" s="19" t="inlineStr">
        <is>
          <t>2026-06-08</t>
        </is>
      </c>
      <c r="I1423" s="19" t="inlineStr">
        <is>
          <t>예</t>
        </is>
      </c>
      <c r="J1423" s="19" t="n">
        <v>0.0005</v>
      </c>
      <c r="K1423" s="19" t="n">
        <v>0.0025</v>
      </c>
      <c r="L1423" s="19" t="n">
        <v>0.0007</v>
      </c>
      <c r="M1423" s="19" t="inlineStr">
        <is>
          <t>2026-03-16</t>
        </is>
      </c>
      <c r="N1423" s="19" t="n">
        <v>5073.55</v>
      </c>
      <c r="O1423" s="19" t="inlineStr">
        <is>
          <t>2026-04-13</t>
        </is>
      </c>
      <c r="P1423" s="19" t="n">
        <v>6665.33</v>
      </c>
      <c r="Q1423" s="19" t="inlineStr">
        <is>
          <t>3차 익절 도달(20%)</t>
        </is>
      </c>
      <c r="R1423" s="19" t="n">
        <v>24</v>
      </c>
      <c r="S1423" s="19" t="n">
        <v>0</v>
      </c>
      <c r="T1423" s="19" t="n">
        <v>31.37</v>
      </c>
      <c r="U1423" s="19" t="n">
        <v>30.98</v>
      </c>
      <c r="V1423" s="19" t="n">
        <v>461</v>
      </c>
    </row>
    <row r="1424">
      <c r="A1424" s="19" t="inlineStr">
        <is>
          <t>PS일렉트로닉스</t>
        </is>
      </c>
      <c r="B1424" s="19" t="inlineStr">
        <is>
          <t>332570</t>
        </is>
      </c>
      <c r="C1424" s="19" t="inlineStr">
        <is>
          <t>[단기스윙]</t>
        </is>
      </c>
      <c r="D1424" s="19" t="inlineStr">
        <is>
          <t>[변동성허용]</t>
        </is>
      </c>
      <c r="E1424" s="19" t="inlineStr">
        <is>
          <t>+5%▶60% 익절 / +10%▶30% 익절 / +20%▶10% 익절</t>
        </is>
      </c>
      <c r="F1424" s="19" t="inlineStr">
        <is>
          <t>-5%▶50% 손절 / -10%▶30% 손절 / -15%▶20% 손절</t>
        </is>
      </c>
      <c r="G1424" s="19" t="inlineStr">
        <is>
          <t>2026-01-02</t>
        </is>
      </c>
      <c r="H1424" s="19" t="inlineStr">
        <is>
          <t>2026-06-08</t>
        </is>
      </c>
      <c r="I1424" s="19" t="inlineStr">
        <is>
          <t>예</t>
        </is>
      </c>
      <c r="J1424" s="19" t="n">
        <v>0.0005</v>
      </c>
      <c r="K1424" s="19" t="n">
        <v>0.0025</v>
      </c>
      <c r="L1424" s="19" t="n">
        <v>0.0007</v>
      </c>
      <c r="M1424" s="19" t="inlineStr">
        <is>
          <t>2026-03-16</t>
        </is>
      </c>
      <c r="N1424" s="19" t="n">
        <v>5073.55</v>
      </c>
      <c r="O1424" s="19" t="inlineStr">
        <is>
          <t>2026-03-18</t>
        </is>
      </c>
      <c r="P1424" s="19" t="n">
        <v>5326.27</v>
      </c>
      <c r="Q1424" s="19" t="inlineStr">
        <is>
          <t>1차 익절 도달(5%)</t>
        </is>
      </c>
      <c r="R1424" s="19" t="n">
        <v>35</v>
      </c>
      <c r="S1424" s="19" t="n">
        <v>24</v>
      </c>
      <c r="T1424" s="19" t="n">
        <v>4.98</v>
      </c>
      <c r="U1424" s="19" t="n">
        <v>4.67</v>
      </c>
      <c r="V1424" s="19" t="n">
        <v>555</v>
      </c>
    </row>
    <row r="1425">
      <c r="A1425" s="19" t="inlineStr">
        <is>
          <t>PS일렉트로닉스</t>
        </is>
      </c>
      <c r="B1425" s="19" t="inlineStr">
        <is>
          <t>332570</t>
        </is>
      </c>
      <c r="C1425" s="19" t="inlineStr">
        <is>
          <t>[단기스윙]</t>
        </is>
      </c>
      <c r="D1425" s="19" t="inlineStr">
        <is>
          <t>[변동성허용]</t>
        </is>
      </c>
      <c r="E1425" s="19" t="inlineStr">
        <is>
          <t>+5%▶60% 익절 / +10%▶30% 익절 / +20%▶10% 익절</t>
        </is>
      </c>
      <c r="F1425" s="19" t="inlineStr">
        <is>
          <t>-5%▶50% 손절 / -10%▶30% 손절 / -15%▶20% 손절</t>
        </is>
      </c>
      <c r="G1425" s="19" t="inlineStr">
        <is>
          <t>2026-01-02</t>
        </is>
      </c>
      <c r="H1425" s="19" t="inlineStr">
        <is>
          <t>2026-06-08</t>
        </is>
      </c>
      <c r="I1425" s="19" t="inlineStr">
        <is>
          <t>예</t>
        </is>
      </c>
      <c r="J1425" s="19" t="n">
        <v>0.0005</v>
      </c>
      <c r="K1425" s="19" t="n">
        <v>0.0025</v>
      </c>
      <c r="L1425" s="19" t="n">
        <v>0.0007</v>
      </c>
      <c r="M1425" s="19" t="inlineStr">
        <is>
          <t>2026-03-16</t>
        </is>
      </c>
      <c r="N1425" s="19" t="n">
        <v>5073.55</v>
      </c>
      <c r="O1425" s="19" t="inlineStr">
        <is>
          <t>2026-04-13</t>
        </is>
      </c>
      <c r="P1425" s="19" t="n">
        <v>6665.33</v>
      </c>
      <c r="Q1425" s="19" t="inlineStr">
        <is>
          <t>3차 익절 도달(20%)</t>
        </is>
      </c>
      <c r="R1425" s="19" t="n">
        <v>24</v>
      </c>
      <c r="S1425" s="19" t="n">
        <v>0</v>
      </c>
      <c r="T1425" s="19" t="n">
        <v>31.37</v>
      </c>
      <c r="U1425" s="19" t="n">
        <v>30.98</v>
      </c>
      <c r="V1425" s="19" t="n">
        <v>461</v>
      </c>
    </row>
    <row r="1426">
      <c r="A1426" s="19" t="inlineStr">
        <is>
          <t>PS일렉트로닉스</t>
        </is>
      </c>
      <c r="B1426" s="19" t="inlineStr">
        <is>
          <t>332570</t>
        </is>
      </c>
      <c r="C1426" s="19" t="inlineStr">
        <is>
          <t>[단기스윙]</t>
        </is>
      </c>
      <c r="D1426" s="19" t="inlineStr">
        <is>
          <t>[버티기형]</t>
        </is>
      </c>
      <c r="E1426" s="19" t="inlineStr">
        <is>
          <t>+5%▶60% 익절 / +10%▶30% 익절 / +20%▶10% 익절</t>
        </is>
      </c>
      <c r="F1426" s="19" t="inlineStr">
        <is>
          <t>-5%▶40% 손절 / -15%▶30% 손절 / -20%▶30% 손절</t>
        </is>
      </c>
      <c r="G1426" s="19" t="inlineStr">
        <is>
          <t>2026-01-02</t>
        </is>
      </c>
      <c r="H1426" s="19" t="inlineStr">
        <is>
          <t>2026-06-08</t>
        </is>
      </c>
      <c r="I1426" s="19" t="inlineStr">
        <is>
          <t>예</t>
        </is>
      </c>
      <c r="J1426" s="19" t="n">
        <v>0.0005</v>
      </c>
      <c r="K1426" s="19" t="n">
        <v>0.0025</v>
      </c>
      <c r="L1426" s="19" t="n">
        <v>0.0007</v>
      </c>
      <c r="M1426" s="19" t="inlineStr">
        <is>
          <t>2026-03-16</t>
        </is>
      </c>
      <c r="N1426" s="19" t="n">
        <v>5073.55</v>
      </c>
      <c r="O1426" s="19" t="inlineStr">
        <is>
          <t>2026-03-18</t>
        </is>
      </c>
      <c r="P1426" s="19" t="n">
        <v>5326.27</v>
      </c>
      <c r="Q1426" s="19" t="inlineStr">
        <is>
          <t>1차 익절 도달(5%)</t>
        </is>
      </c>
      <c r="R1426" s="19" t="n">
        <v>35</v>
      </c>
      <c r="S1426" s="19" t="n">
        <v>24</v>
      </c>
      <c r="T1426" s="19" t="n">
        <v>4.98</v>
      </c>
      <c r="U1426" s="19" t="n">
        <v>4.67</v>
      </c>
      <c r="V1426" s="19" t="n">
        <v>555</v>
      </c>
    </row>
    <row r="1427">
      <c r="A1427" s="19" t="inlineStr">
        <is>
          <t>PS일렉트로닉스</t>
        </is>
      </c>
      <c r="B1427" s="19" t="inlineStr">
        <is>
          <t>332570</t>
        </is>
      </c>
      <c r="C1427" s="19" t="inlineStr">
        <is>
          <t>[단기스윙]</t>
        </is>
      </c>
      <c r="D1427" s="19" t="inlineStr">
        <is>
          <t>[버티기형]</t>
        </is>
      </c>
      <c r="E1427" s="19" t="inlineStr">
        <is>
          <t>+5%▶60% 익절 / +10%▶30% 익절 / +20%▶10% 익절</t>
        </is>
      </c>
      <c r="F1427" s="19" t="inlineStr">
        <is>
          <t>-5%▶40% 손절 / -15%▶30% 손절 / -20%▶30% 손절</t>
        </is>
      </c>
      <c r="G1427" s="19" t="inlineStr">
        <is>
          <t>2026-01-02</t>
        </is>
      </c>
      <c r="H1427" s="19" t="inlineStr">
        <is>
          <t>2026-06-08</t>
        </is>
      </c>
      <c r="I1427" s="19" t="inlineStr">
        <is>
          <t>예</t>
        </is>
      </c>
      <c r="J1427" s="19" t="n">
        <v>0.0005</v>
      </c>
      <c r="K1427" s="19" t="n">
        <v>0.0025</v>
      </c>
      <c r="L1427" s="19" t="n">
        <v>0.0007</v>
      </c>
      <c r="M1427" s="19" t="inlineStr">
        <is>
          <t>2026-03-16</t>
        </is>
      </c>
      <c r="N1427" s="19" t="n">
        <v>5073.55</v>
      </c>
      <c r="O1427" s="19" t="inlineStr">
        <is>
          <t>2026-04-13</t>
        </is>
      </c>
      <c r="P1427" s="19" t="n">
        <v>6665.33</v>
      </c>
      <c r="Q1427" s="19" t="inlineStr">
        <is>
          <t>3차 익절 도달(20%)</t>
        </is>
      </c>
      <c r="R1427" s="19" t="n">
        <v>24</v>
      </c>
      <c r="S1427" s="19" t="n">
        <v>0</v>
      </c>
      <c r="T1427" s="19" t="n">
        <v>31.37</v>
      </c>
      <c r="U1427" s="19" t="n">
        <v>30.98</v>
      </c>
      <c r="V1427" s="19" t="n">
        <v>461</v>
      </c>
    </row>
    <row r="1428">
      <c r="A1428" s="19" t="inlineStr">
        <is>
          <t>PS일렉트로닉스</t>
        </is>
      </c>
      <c r="B1428" s="19" t="inlineStr">
        <is>
          <t>332570</t>
        </is>
      </c>
      <c r="C1428" s="19" t="inlineStr">
        <is>
          <t>[대표님룰]</t>
        </is>
      </c>
      <c r="D1428" s="19" t="inlineStr">
        <is>
          <t>[칼손절]</t>
        </is>
      </c>
      <c r="E1428" s="19" t="inlineStr">
        <is>
          <t>+5%▶60% 익절 / +10%▶30% 익절 / +30%▶10% 익절</t>
        </is>
      </c>
      <c r="F1428" s="19" t="inlineStr">
        <is>
          <t>-2%▶80% 손절 / -4%▶10% 손절 / -6%▶10% 손절</t>
        </is>
      </c>
      <c r="G1428" s="19" t="inlineStr">
        <is>
          <t>2026-01-02</t>
        </is>
      </c>
      <c r="H1428" s="19" t="inlineStr">
        <is>
          <t>2026-06-08</t>
        </is>
      </c>
      <c r="I1428" s="19" t="inlineStr">
        <is>
          <t>예</t>
        </is>
      </c>
      <c r="J1428" s="19" t="n">
        <v>0.0005</v>
      </c>
      <c r="K1428" s="19" t="n">
        <v>0.0025</v>
      </c>
      <c r="L1428" s="19" t="n">
        <v>0.0007</v>
      </c>
      <c r="M1428" s="19" t="inlineStr">
        <is>
          <t>2026-03-16</t>
        </is>
      </c>
      <c r="N1428" s="19" t="n">
        <v>5073.55</v>
      </c>
      <c r="O1428" s="19" t="inlineStr">
        <is>
          <t>2026-03-18</t>
        </is>
      </c>
      <c r="P1428" s="19" t="n">
        <v>5326.27</v>
      </c>
      <c r="Q1428" s="19" t="inlineStr">
        <is>
          <t>1차 익절 도달(5%)</t>
        </is>
      </c>
      <c r="R1428" s="19" t="n">
        <v>35</v>
      </c>
      <c r="S1428" s="19" t="n">
        <v>24</v>
      </c>
      <c r="T1428" s="19" t="n">
        <v>4.98</v>
      </c>
      <c r="U1428" s="19" t="n">
        <v>4.67</v>
      </c>
      <c r="V1428" s="19" t="n">
        <v>555</v>
      </c>
    </row>
    <row r="1429">
      <c r="A1429" s="19" t="inlineStr">
        <is>
          <t>PS일렉트로닉스</t>
        </is>
      </c>
      <c r="B1429" s="19" t="inlineStr">
        <is>
          <t>332570</t>
        </is>
      </c>
      <c r="C1429" s="19" t="inlineStr">
        <is>
          <t>[대표님룰]</t>
        </is>
      </c>
      <c r="D1429" s="19" t="inlineStr">
        <is>
          <t>[칼손절]</t>
        </is>
      </c>
      <c r="E1429" s="19" t="inlineStr">
        <is>
          <t>+5%▶60% 익절 / +10%▶30% 익절 / +30%▶10% 익절</t>
        </is>
      </c>
      <c r="F1429" s="19" t="inlineStr">
        <is>
          <t>-2%▶80% 손절 / -4%▶10% 손절 / -6%▶10% 손절</t>
        </is>
      </c>
      <c r="G1429" s="19" t="inlineStr">
        <is>
          <t>2026-01-02</t>
        </is>
      </c>
      <c r="H1429" s="19" t="inlineStr">
        <is>
          <t>2026-06-08</t>
        </is>
      </c>
      <c r="I1429" s="19" t="inlineStr">
        <is>
          <t>예</t>
        </is>
      </c>
      <c r="J1429" s="19" t="n">
        <v>0.0005</v>
      </c>
      <c r="K1429" s="19" t="n">
        <v>0.0025</v>
      </c>
      <c r="L1429" s="19" t="n">
        <v>0.0007</v>
      </c>
      <c r="M1429" s="19" t="inlineStr">
        <is>
          <t>2026-03-16</t>
        </is>
      </c>
      <c r="N1429" s="19" t="n">
        <v>5073.55</v>
      </c>
      <c r="O1429" s="19" t="inlineStr">
        <is>
          <t>2026-03-31</t>
        </is>
      </c>
      <c r="P1429" s="19" t="n">
        <v>4926.55</v>
      </c>
      <c r="Q1429" s="19" t="inlineStr">
        <is>
          <t>1차 손절 도달(-2%)</t>
        </is>
      </c>
      <c r="R1429" s="19" t="n">
        <v>24</v>
      </c>
      <c r="S1429" s="19" t="n">
        <v>0</v>
      </c>
      <c r="T1429" s="19" t="n">
        <v>-2.9</v>
      </c>
      <c r="U1429" s="19" t="n">
        <v>-3.19</v>
      </c>
      <c r="V1429" s="19" t="n">
        <v>356</v>
      </c>
    </row>
    <row r="1430">
      <c r="A1430" s="19" t="inlineStr">
        <is>
          <t>PS일렉트로닉스</t>
        </is>
      </c>
      <c r="B1430" s="19" t="inlineStr">
        <is>
          <t>332570</t>
        </is>
      </c>
      <c r="C1430" s="19" t="inlineStr">
        <is>
          <t>[대표님룰]</t>
        </is>
      </c>
      <c r="D1430" s="19" t="inlineStr">
        <is>
          <t>[칼손절]</t>
        </is>
      </c>
      <c r="E1430" s="19" t="inlineStr">
        <is>
          <t>+5%▶60% 익절 / +10%▶30% 익절 / +30%▶10% 익절</t>
        </is>
      </c>
      <c r="F1430" s="19" t="inlineStr">
        <is>
          <t>-2%▶80% 손절 / -4%▶10% 손절 / -6%▶10% 손절</t>
        </is>
      </c>
      <c r="G1430" s="19" t="inlineStr">
        <is>
          <t>2026-01-02</t>
        </is>
      </c>
      <c r="H1430" s="19" t="inlineStr">
        <is>
          <t>2026-06-08</t>
        </is>
      </c>
      <c r="I1430" s="19" t="inlineStr">
        <is>
          <t>예</t>
        </is>
      </c>
      <c r="J1430" s="19" t="n">
        <v>0.0005</v>
      </c>
      <c r="K1430" s="19" t="n">
        <v>0.0025</v>
      </c>
      <c r="L1430" s="19" t="n">
        <v>0.0007</v>
      </c>
      <c r="M1430" s="19" t="inlineStr">
        <is>
          <t>2026-03-31</t>
        </is>
      </c>
      <c r="N1430" s="19" t="n">
        <v>4933.45</v>
      </c>
      <c r="O1430" s="19" t="inlineStr">
        <is>
          <t>2026-04-01</t>
        </is>
      </c>
      <c r="P1430" s="19" t="n">
        <v>5416.21</v>
      </c>
      <c r="Q1430" s="19" t="inlineStr">
        <is>
          <t>1차 익절 도달(5%)</t>
        </is>
      </c>
      <c r="R1430" s="19" t="n">
        <v>36</v>
      </c>
      <c r="S1430" s="19" t="n">
        <v>25</v>
      </c>
      <c r="T1430" s="19" t="n">
        <v>9.789999999999999</v>
      </c>
      <c r="U1430" s="19" t="n">
        <v>9.460000000000001</v>
      </c>
      <c r="V1430" s="19" t="n">
        <v>576</v>
      </c>
    </row>
    <row r="1431">
      <c r="A1431" s="19" t="inlineStr">
        <is>
          <t>PS일렉트로닉스</t>
        </is>
      </c>
      <c r="B1431" s="19" t="inlineStr">
        <is>
          <t>332570</t>
        </is>
      </c>
      <c r="C1431" s="19" t="inlineStr">
        <is>
          <t>[대표님룰]</t>
        </is>
      </c>
      <c r="D1431" s="19" t="inlineStr">
        <is>
          <t>[칼손절]</t>
        </is>
      </c>
      <c r="E1431" s="19" t="inlineStr">
        <is>
          <t>+5%▶60% 익절 / +10%▶30% 익절 / +30%▶10% 익절</t>
        </is>
      </c>
      <c r="F1431" s="19" t="inlineStr">
        <is>
          <t>-2%▶80% 손절 / -4%▶10% 손절 / -6%▶10% 손절</t>
        </is>
      </c>
      <c r="G1431" s="19" t="inlineStr">
        <is>
          <t>2026-01-02</t>
        </is>
      </c>
      <c r="H1431" s="19" t="inlineStr">
        <is>
          <t>2026-06-08</t>
        </is>
      </c>
      <c r="I1431" s="19" t="inlineStr">
        <is>
          <t>예</t>
        </is>
      </c>
      <c r="J1431" s="19" t="n">
        <v>0.0005</v>
      </c>
      <c r="K1431" s="19" t="n">
        <v>0.0025</v>
      </c>
      <c r="L1431" s="19" t="n">
        <v>0.0007</v>
      </c>
      <c r="M1431" s="19" t="inlineStr">
        <is>
          <t>2026-03-31</t>
        </is>
      </c>
      <c r="N1431" s="19" t="n">
        <v>4933.45</v>
      </c>
      <c r="O1431" s="19" t="inlineStr">
        <is>
          <t>2026-04-13</t>
        </is>
      </c>
      <c r="P1431" s="19" t="n">
        <v>6665.33</v>
      </c>
      <c r="Q1431" s="19" t="inlineStr">
        <is>
          <t>3차 익절 도달(30%)</t>
        </is>
      </c>
      <c r="R1431" s="19" t="n">
        <v>25</v>
      </c>
      <c r="S1431" s="19" t="n">
        <v>0</v>
      </c>
      <c r="T1431" s="19" t="n">
        <v>35.1</v>
      </c>
      <c r="U1431" s="19" t="n">
        <v>34.7</v>
      </c>
      <c r="V1431" s="19" t="n">
        <v>478</v>
      </c>
    </row>
    <row r="1432">
      <c r="A1432" s="19" t="inlineStr">
        <is>
          <t>PS일렉트로닉스</t>
        </is>
      </c>
      <c r="B1432" s="19" t="inlineStr">
        <is>
          <t>332570</t>
        </is>
      </c>
      <c r="C1432" s="19" t="inlineStr">
        <is>
          <t>[대표님룰]</t>
        </is>
      </c>
      <c r="D1432" s="19" t="inlineStr">
        <is>
          <t>[정석방어]</t>
        </is>
      </c>
      <c r="E1432" s="19" t="inlineStr">
        <is>
          <t>+5%▶60% 익절 / +10%▶30% 익절 / +30%▶10% 익절</t>
        </is>
      </c>
      <c r="F1432" s="19" t="inlineStr">
        <is>
          <t>-3%▶70% 손절 / -5%▶20% 손절 / -10%▶10% 손절</t>
        </is>
      </c>
      <c r="G1432" s="19" t="inlineStr">
        <is>
          <t>2026-01-02</t>
        </is>
      </c>
      <c r="H1432" s="19" t="inlineStr">
        <is>
          <t>2026-06-08</t>
        </is>
      </c>
      <c r="I1432" s="19" t="inlineStr">
        <is>
          <t>예</t>
        </is>
      </c>
      <c r="J1432" s="19" t="n">
        <v>0.0005</v>
      </c>
      <c r="K1432" s="19" t="n">
        <v>0.0025</v>
      </c>
      <c r="L1432" s="19" t="n">
        <v>0.0007</v>
      </c>
      <c r="M1432" s="19" t="inlineStr">
        <is>
          <t>2026-03-16</t>
        </is>
      </c>
      <c r="N1432" s="19" t="n">
        <v>5073.55</v>
      </c>
      <c r="O1432" s="19" t="inlineStr">
        <is>
          <t>2026-03-18</t>
        </is>
      </c>
      <c r="P1432" s="19" t="n">
        <v>5326.27</v>
      </c>
      <c r="Q1432" s="19" t="inlineStr">
        <is>
          <t>1차 익절 도달(5%)</t>
        </is>
      </c>
      <c r="R1432" s="19" t="n">
        <v>35</v>
      </c>
      <c r="S1432" s="19" t="n">
        <v>24</v>
      </c>
      <c r="T1432" s="19" t="n">
        <v>4.98</v>
      </c>
      <c r="U1432" s="19" t="n">
        <v>4.67</v>
      </c>
      <c r="V1432" s="19" t="n">
        <v>555</v>
      </c>
    </row>
    <row r="1433">
      <c r="A1433" s="19" t="inlineStr">
        <is>
          <t>PS일렉트로닉스</t>
        </is>
      </c>
      <c r="B1433" s="19" t="inlineStr">
        <is>
          <t>332570</t>
        </is>
      </c>
      <c r="C1433" s="19" t="inlineStr">
        <is>
          <t>[대표님룰]</t>
        </is>
      </c>
      <c r="D1433" s="19" t="inlineStr">
        <is>
          <t>[정석방어]</t>
        </is>
      </c>
      <c r="E1433" s="19" t="inlineStr">
        <is>
          <t>+5%▶60% 익절 / +10%▶30% 익절 / +30%▶10% 익절</t>
        </is>
      </c>
      <c r="F1433" s="19" t="inlineStr">
        <is>
          <t>-3%▶70% 손절 / -5%▶20% 손절 / -10%▶10% 손절</t>
        </is>
      </c>
      <c r="G1433" s="19" t="inlineStr">
        <is>
          <t>2026-01-02</t>
        </is>
      </c>
      <c r="H1433" s="19" t="inlineStr">
        <is>
          <t>2026-06-08</t>
        </is>
      </c>
      <c r="I1433" s="19" t="inlineStr">
        <is>
          <t>예</t>
        </is>
      </c>
      <c r="J1433" s="19" t="n">
        <v>0.0005</v>
      </c>
      <c r="K1433" s="19" t="n">
        <v>0.0025</v>
      </c>
      <c r="L1433" s="19" t="n">
        <v>0.0007</v>
      </c>
      <c r="M1433" s="19" t="inlineStr">
        <is>
          <t>2026-03-16</t>
        </is>
      </c>
      <c r="N1433" s="19" t="n">
        <v>5073.55</v>
      </c>
      <c r="O1433" s="19" t="inlineStr">
        <is>
          <t>2026-04-13</t>
        </is>
      </c>
      <c r="P1433" s="19" t="n">
        <v>6665.33</v>
      </c>
      <c r="Q1433" s="19" t="inlineStr">
        <is>
          <t>3차 익절 도달(30%)</t>
        </is>
      </c>
      <c r="R1433" s="19" t="n">
        <v>24</v>
      </c>
      <c r="S1433" s="19" t="n">
        <v>0</v>
      </c>
      <c r="T1433" s="19" t="n">
        <v>31.37</v>
      </c>
      <c r="U1433" s="19" t="n">
        <v>30.98</v>
      </c>
      <c r="V1433" s="19" t="n">
        <v>461</v>
      </c>
    </row>
    <row r="1434">
      <c r="A1434" s="19" t="inlineStr">
        <is>
          <t>PS일렉트로닉스</t>
        </is>
      </c>
      <c r="B1434" s="19" t="inlineStr">
        <is>
          <t>332570</t>
        </is>
      </c>
      <c r="C1434" s="19" t="inlineStr">
        <is>
          <t>[대표님룰]</t>
        </is>
      </c>
      <c r="D1434" s="19" t="inlineStr">
        <is>
          <t>[변동성허용]</t>
        </is>
      </c>
      <c r="E1434" s="19" t="inlineStr">
        <is>
          <t>+5%▶60% 익절 / +10%▶30% 익절 / +30%▶10% 익절</t>
        </is>
      </c>
      <c r="F1434" s="19" t="inlineStr">
        <is>
          <t>-5%▶50% 손절 / -10%▶30% 손절 / -15%▶20% 손절</t>
        </is>
      </c>
      <c r="G1434" s="19" t="inlineStr">
        <is>
          <t>2026-01-02</t>
        </is>
      </c>
      <c r="H1434" s="19" t="inlineStr">
        <is>
          <t>2026-06-08</t>
        </is>
      </c>
      <c r="I1434" s="19" t="inlineStr">
        <is>
          <t>예</t>
        </is>
      </c>
      <c r="J1434" s="19" t="n">
        <v>0.0005</v>
      </c>
      <c r="K1434" s="19" t="n">
        <v>0.0025</v>
      </c>
      <c r="L1434" s="19" t="n">
        <v>0.0007</v>
      </c>
      <c r="M1434" s="19" t="inlineStr">
        <is>
          <t>2026-03-16</t>
        </is>
      </c>
      <c r="N1434" s="19" t="n">
        <v>5073.55</v>
      </c>
      <c r="O1434" s="19" t="inlineStr">
        <is>
          <t>2026-03-18</t>
        </is>
      </c>
      <c r="P1434" s="19" t="n">
        <v>5326.27</v>
      </c>
      <c r="Q1434" s="19" t="inlineStr">
        <is>
          <t>1차 익절 도달(5%)</t>
        </is>
      </c>
      <c r="R1434" s="19" t="n">
        <v>35</v>
      </c>
      <c r="S1434" s="19" t="n">
        <v>24</v>
      </c>
      <c r="T1434" s="19" t="n">
        <v>4.98</v>
      </c>
      <c r="U1434" s="19" t="n">
        <v>4.67</v>
      </c>
      <c r="V1434" s="19" t="n">
        <v>555</v>
      </c>
    </row>
    <row r="1435">
      <c r="A1435" s="19" t="inlineStr">
        <is>
          <t>PS일렉트로닉스</t>
        </is>
      </c>
      <c r="B1435" s="19" t="inlineStr">
        <is>
          <t>332570</t>
        </is>
      </c>
      <c r="C1435" s="19" t="inlineStr">
        <is>
          <t>[대표님룰]</t>
        </is>
      </c>
      <c r="D1435" s="19" t="inlineStr">
        <is>
          <t>[변동성허용]</t>
        </is>
      </c>
      <c r="E1435" s="19" t="inlineStr">
        <is>
          <t>+5%▶60% 익절 / +10%▶30% 익절 / +30%▶10% 익절</t>
        </is>
      </c>
      <c r="F1435" s="19" t="inlineStr">
        <is>
          <t>-5%▶50% 손절 / -10%▶30% 손절 / -15%▶20% 손절</t>
        </is>
      </c>
      <c r="G1435" s="19" t="inlineStr">
        <is>
          <t>2026-01-02</t>
        </is>
      </c>
      <c r="H1435" s="19" t="inlineStr">
        <is>
          <t>2026-06-08</t>
        </is>
      </c>
      <c r="I1435" s="19" t="inlineStr">
        <is>
          <t>예</t>
        </is>
      </c>
      <c r="J1435" s="19" t="n">
        <v>0.0005</v>
      </c>
      <c r="K1435" s="19" t="n">
        <v>0.0025</v>
      </c>
      <c r="L1435" s="19" t="n">
        <v>0.0007</v>
      </c>
      <c r="M1435" s="19" t="inlineStr">
        <is>
          <t>2026-03-16</t>
        </is>
      </c>
      <c r="N1435" s="19" t="n">
        <v>5073.55</v>
      </c>
      <c r="O1435" s="19" t="inlineStr">
        <is>
          <t>2026-04-13</t>
        </is>
      </c>
      <c r="P1435" s="19" t="n">
        <v>6665.33</v>
      </c>
      <c r="Q1435" s="19" t="inlineStr">
        <is>
          <t>3차 익절 도달(30%)</t>
        </is>
      </c>
      <c r="R1435" s="19" t="n">
        <v>24</v>
      </c>
      <c r="S1435" s="19" t="n">
        <v>0</v>
      </c>
      <c r="T1435" s="19" t="n">
        <v>31.37</v>
      </c>
      <c r="U1435" s="19" t="n">
        <v>30.98</v>
      </c>
      <c r="V1435" s="19" t="n">
        <v>461</v>
      </c>
    </row>
    <row r="1436">
      <c r="A1436" s="19" t="inlineStr">
        <is>
          <t>PS일렉트로닉스</t>
        </is>
      </c>
      <c r="B1436" s="19" t="inlineStr">
        <is>
          <t>332570</t>
        </is>
      </c>
      <c r="C1436" s="19" t="inlineStr">
        <is>
          <t>[대표님룰]</t>
        </is>
      </c>
      <c r="D1436" s="19" t="inlineStr">
        <is>
          <t>[버티기형]</t>
        </is>
      </c>
      <c r="E1436" s="19" t="inlineStr">
        <is>
          <t>+5%▶60% 익절 / +10%▶30% 익절 / +30%▶10% 익절</t>
        </is>
      </c>
      <c r="F1436" s="19" t="inlineStr">
        <is>
          <t>-5%▶40% 손절 / -15%▶30% 손절 / -20%▶30% 손절</t>
        </is>
      </c>
      <c r="G1436" s="19" t="inlineStr">
        <is>
          <t>2026-01-02</t>
        </is>
      </c>
      <c r="H1436" s="19" t="inlineStr">
        <is>
          <t>2026-06-08</t>
        </is>
      </c>
      <c r="I1436" s="19" t="inlineStr">
        <is>
          <t>예</t>
        </is>
      </c>
      <c r="J1436" s="19" t="n">
        <v>0.0005</v>
      </c>
      <c r="K1436" s="19" t="n">
        <v>0.0025</v>
      </c>
      <c r="L1436" s="19" t="n">
        <v>0.0007</v>
      </c>
      <c r="M1436" s="19" t="inlineStr">
        <is>
          <t>2026-03-16</t>
        </is>
      </c>
      <c r="N1436" s="19" t="n">
        <v>5073.55</v>
      </c>
      <c r="O1436" s="19" t="inlineStr">
        <is>
          <t>2026-03-18</t>
        </is>
      </c>
      <c r="P1436" s="19" t="n">
        <v>5326.27</v>
      </c>
      <c r="Q1436" s="19" t="inlineStr">
        <is>
          <t>1차 익절 도달(5%)</t>
        </is>
      </c>
      <c r="R1436" s="19" t="n">
        <v>35</v>
      </c>
      <c r="S1436" s="19" t="n">
        <v>24</v>
      </c>
      <c r="T1436" s="19" t="n">
        <v>4.98</v>
      </c>
      <c r="U1436" s="19" t="n">
        <v>4.67</v>
      </c>
      <c r="V1436" s="19" t="n">
        <v>555</v>
      </c>
    </row>
    <row r="1437">
      <c r="A1437" s="19" t="inlineStr">
        <is>
          <t>PS일렉트로닉스</t>
        </is>
      </c>
      <c r="B1437" s="19" t="inlineStr">
        <is>
          <t>332570</t>
        </is>
      </c>
      <c r="C1437" s="19" t="inlineStr">
        <is>
          <t>[대표님룰]</t>
        </is>
      </c>
      <c r="D1437" s="19" t="inlineStr">
        <is>
          <t>[버티기형]</t>
        </is>
      </c>
      <c r="E1437" s="19" t="inlineStr">
        <is>
          <t>+5%▶60% 익절 / +10%▶30% 익절 / +30%▶10% 익절</t>
        </is>
      </c>
      <c r="F1437" s="19" t="inlineStr">
        <is>
          <t>-5%▶40% 손절 / -15%▶30% 손절 / -20%▶30% 손절</t>
        </is>
      </c>
      <c r="G1437" s="19" t="inlineStr">
        <is>
          <t>2026-01-02</t>
        </is>
      </c>
      <c r="H1437" s="19" t="inlineStr">
        <is>
          <t>2026-06-08</t>
        </is>
      </c>
      <c r="I1437" s="19" t="inlineStr">
        <is>
          <t>예</t>
        </is>
      </c>
      <c r="J1437" s="19" t="n">
        <v>0.0005</v>
      </c>
      <c r="K1437" s="19" t="n">
        <v>0.0025</v>
      </c>
      <c r="L1437" s="19" t="n">
        <v>0.0007</v>
      </c>
      <c r="M1437" s="19" t="inlineStr">
        <is>
          <t>2026-03-16</t>
        </is>
      </c>
      <c r="N1437" s="19" t="n">
        <v>5073.55</v>
      </c>
      <c r="O1437" s="19" t="inlineStr">
        <is>
          <t>2026-04-13</t>
        </is>
      </c>
      <c r="P1437" s="19" t="n">
        <v>6665.33</v>
      </c>
      <c r="Q1437" s="19" t="inlineStr">
        <is>
          <t>3차 익절 도달(30%)</t>
        </is>
      </c>
      <c r="R1437" s="19" t="n">
        <v>24</v>
      </c>
      <c r="S1437" s="19" t="n">
        <v>0</v>
      </c>
      <c r="T1437" s="19" t="n">
        <v>31.37</v>
      </c>
      <c r="U1437" s="19" t="n">
        <v>30.98</v>
      </c>
      <c r="V1437" s="19" t="n">
        <v>461</v>
      </c>
    </row>
    <row r="1438">
      <c r="A1438" s="19" t="inlineStr">
        <is>
          <t>PS일렉트로닉스</t>
        </is>
      </c>
      <c r="B1438" s="19" t="inlineStr">
        <is>
          <t>332570</t>
        </is>
      </c>
      <c r="C1438" s="19" t="inlineStr">
        <is>
          <t>[중기추세]</t>
        </is>
      </c>
      <c r="D1438" s="19" t="inlineStr">
        <is>
          <t>[칼손절]</t>
        </is>
      </c>
      <c r="E1438" s="19" t="inlineStr">
        <is>
          <t>+10%▶50% 익절 / +20%▶30% 익절 / +30%▶20% 익절</t>
        </is>
      </c>
      <c r="F1438" s="19" t="inlineStr">
        <is>
          <t>-2%▶80% 손절 / -4%▶10% 손절 / -6%▶10% 손절</t>
        </is>
      </c>
      <c r="G1438" s="19" t="inlineStr">
        <is>
          <t>2026-01-02</t>
        </is>
      </c>
      <c r="H1438" s="19" t="inlineStr">
        <is>
          <t>2026-06-08</t>
        </is>
      </c>
      <c r="I1438" s="19" t="inlineStr">
        <is>
          <t>예</t>
        </is>
      </c>
      <c r="J1438" s="19" t="n">
        <v>0.0005</v>
      </c>
      <c r="K1438" s="19" t="n">
        <v>0.0025</v>
      </c>
      <c r="L1438" s="19" t="n">
        <v>0.0007</v>
      </c>
      <c r="M1438" s="19" t="inlineStr">
        <is>
          <t>2026-03-16</t>
        </is>
      </c>
      <c r="N1438" s="19" t="n">
        <v>5073.55</v>
      </c>
      <c r="O1438" s="19" t="inlineStr">
        <is>
          <t>2026-03-31</t>
        </is>
      </c>
      <c r="P1438" s="19" t="n">
        <v>4926.55</v>
      </c>
      <c r="Q1438" s="19" t="inlineStr">
        <is>
          <t>1차 손절 도달(-2%)</t>
        </is>
      </c>
      <c r="R1438" s="19" t="n">
        <v>47</v>
      </c>
      <c r="S1438" s="19" t="n">
        <v>12</v>
      </c>
      <c r="T1438" s="19" t="n">
        <v>-2.9</v>
      </c>
      <c r="U1438" s="19" t="n">
        <v>-3.19</v>
      </c>
      <c r="V1438" s="19" t="n">
        <v>698</v>
      </c>
    </row>
    <row r="1439">
      <c r="A1439" s="19" t="inlineStr">
        <is>
          <t>PS일렉트로닉스</t>
        </is>
      </c>
      <c r="B1439" s="19" t="inlineStr">
        <is>
          <t>332570</t>
        </is>
      </c>
      <c r="C1439" s="19" t="inlineStr">
        <is>
          <t>[중기추세]</t>
        </is>
      </c>
      <c r="D1439" s="19" t="inlineStr">
        <is>
          <t>[칼손절]</t>
        </is>
      </c>
      <c r="E1439" s="19" t="inlineStr">
        <is>
          <t>+10%▶50% 익절 / +20%▶30% 익절 / +30%▶20% 익절</t>
        </is>
      </c>
      <c r="F1439" s="19" t="inlineStr">
        <is>
          <t>-2%▶80% 손절 / -4%▶10% 손절 / -6%▶10% 손절</t>
        </is>
      </c>
      <c r="G1439" s="19" t="inlineStr">
        <is>
          <t>2026-01-02</t>
        </is>
      </c>
      <c r="H1439" s="19" t="inlineStr">
        <is>
          <t>2026-06-08</t>
        </is>
      </c>
      <c r="I1439" s="19" t="inlineStr">
        <is>
          <t>예</t>
        </is>
      </c>
      <c r="J1439" s="19" t="n">
        <v>0.0005</v>
      </c>
      <c r="K1439" s="19" t="n">
        <v>0.0025</v>
      </c>
      <c r="L1439" s="19" t="n">
        <v>0.0007</v>
      </c>
      <c r="M1439" s="19" t="inlineStr">
        <is>
          <t>2026-03-16</t>
        </is>
      </c>
      <c r="N1439" s="19" t="n">
        <v>5073.55</v>
      </c>
      <c r="O1439" s="19" t="inlineStr">
        <is>
          <t>2026-04-13</t>
        </is>
      </c>
      <c r="P1439" s="19" t="n">
        <v>6665.33</v>
      </c>
      <c r="Q1439" s="19" t="inlineStr">
        <is>
          <t>3차 익절 도달(30%)</t>
        </is>
      </c>
      <c r="R1439" s="19" t="n">
        <v>12</v>
      </c>
      <c r="S1439" s="19" t="n">
        <v>0</v>
      </c>
      <c r="T1439" s="19" t="n">
        <v>31.37</v>
      </c>
      <c r="U1439" s="19" t="n">
        <v>30.98</v>
      </c>
      <c r="V1439" s="19" t="n">
        <v>230</v>
      </c>
    </row>
    <row r="1440">
      <c r="A1440" s="19" t="inlineStr">
        <is>
          <t>PS일렉트로닉스</t>
        </is>
      </c>
      <c r="B1440" s="19" t="inlineStr">
        <is>
          <t>332570</t>
        </is>
      </c>
      <c r="C1440" s="19" t="inlineStr">
        <is>
          <t>[중기추세]</t>
        </is>
      </c>
      <c r="D1440" s="19" t="inlineStr">
        <is>
          <t>[정석방어]</t>
        </is>
      </c>
      <c r="E1440" s="19" t="inlineStr">
        <is>
          <t>+10%▶50% 익절 / +20%▶30% 익절 / +30%▶20% 익절</t>
        </is>
      </c>
      <c r="F1440" s="19" t="inlineStr">
        <is>
          <t>-3%▶70% 손절 / -5%▶20% 손절 / -10%▶10% 손절</t>
        </is>
      </c>
      <c r="G1440" s="19" t="inlineStr">
        <is>
          <t>2026-01-02</t>
        </is>
      </c>
      <c r="H1440" s="19" t="inlineStr">
        <is>
          <t>2026-06-08</t>
        </is>
      </c>
      <c r="I1440" s="19" t="inlineStr">
        <is>
          <t>예</t>
        </is>
      </c>
      <c r="J1440" s="19" t="n">
        <v>0.0005</v>
      </c>
      <c r="K1440" s="19" t="n">
        <v>0.0025</v>
      </c>
      <c r="L1440" s="19" t="n">
        <v>0.0007</v>
      </c>
      <c r="M1440" s="19" t="inlineStr">
        <is>
          <t>2026-03-16</t>
        </is>
      </c>
      <c r="N1440" s="19" t="n">
        <v>5073.55</v>
      </c>
      <c r="O1440" s="19" t="inlineStr">
        <is>
          <t>2026-04-13</t>
        </is>
      </c>
      <c r="P1440" s="19" t="n">
        <v>6665.33</v>
      </c>
      <c r="Q1440" s="19" t="inlineStr">
        <is>
          <t>3차 익절 도달(30%)</t>
        </is>
      </c>
      <c r="R1440" s="19" t="n">
        <v>59</v>
      </c>
      <c r="S1440" s="19" t="n">
        <v>0</v>
      </c>
      <c r="T1440" s="19" t="n">
        <v>31.37</v>
      </c>
      <c r="U1440" s="19" t="n">
        <v>30.98</v>
      </c>
      <c r="V1440" s="19" t="n">
        <v>1133</v>
      </c>
    </row>
    <row r="1441">
      <c r="A1441" s="19" t="inlineStr">
        <is>
          <t>PS일렉트로닉스</t>
        </is>
      </c>
      <c r="B1441" s="19" t="inlineStr">
        <is>
          <t>332570</t>
        </is>
      </c>
      <c r="C1441" s="19" t="inlineStr">
        <is>
          <t>[중기추세]</t>
        </is>
      </c>
      <c r="D1441" s="19" t="inlineStr">
        <is>
          <t>[변동성허용]</t>
        </is>
      </c>
      <c r="E1441" s="19" t="inlineStr">
        <is>
          <t>+10%▶50% 익절 / +20%▶30% 익절 / +30%▶20% 익절</t>
        </is>
      </c>
      <c r="F1441" s="19" t="inlineStr">
        <is>
          <t>-5%▶50% 손절 / -10%▶30% 손절 / -15%▶20% 손절</t>
        </is>
      </c>
      <c r="G1441" s="19" t="inlineStr">
        <is>
          <t>2026-01-02</t>
        </is>
      </c>
      <c r="H1441" s="19" t="inlineStr">
        <is>
          <t>2026-06-08</t>
        </is>
      </c>
      <c r="I1441" s="19" t="inlineStr">
        <is>
          <t>예</t>
        </is>
      </c>
      <c r="J1441" s="19" t="n">
        <v>0.0005</v>
      </c>
      <c r="K1441" s="19" t="n">
        <v>0.0025</v>
      </c>
      <c r="L1441" s="19" t="n">
        <v>0.0007</v>
      </c>
      <c r="M1441" s="19" t="inlineStr">
        <is>
          <t>2026-03-16</t>
        </is>
      </c>
      <c r="N1441" s="19" t="n">
        <v>5073.55</v>
      </c>
      <c r="O1441" s="19" t="inlineStr">
        <is>
          <t>2026-04-13</t>
        </is>
      </c>
      <c r="P1441" s="19" t="n">
        <v>6665.33</v>
      </c>
      <c r="Q1441" s="19" t="inlineStr">
        <is>
          <t>3차 익절 도달(30%)</t>
        </is>
      </c>
      <c r="R1441" s="19" t="n">
        <v>59</v>
      </c>
      <c r="S1441" s="19" t="n">
        <v>0</v>
      </c>
      <c r="T1441" s="19" t="n">
        <v>31.37</v>
      </c>
      <c r="U1441" s="19" t="n">
        <v>30.98</v>
      </c>
      <c r="V1441" s="19" t="n">
        <v>1133</v>
      </c>
    </row>
    <row r="1442">
      <c r="A1442" s="19" t="inlineStr">
        <is>
          <t>PS일렉트로닉스</t>
        </is>
      </c>
      <c r="B1442" s="19" t="inlineStr">
        <is>
          <t>332570</t>
        </is>
      </c>
      <c r="C1442" s="19" t="inlineStr">
        <is>
          <t>[중기추세]</t>
        </is>
      </c>
      <c r="D1442" s="19" t="inlineStr">
        <is>
          <t>[버티기형]</t>
        </is>
      </c>
      <c r="E1442" s="19" t="inlineStr">
        <is>
          <t>+10%▶50% 익절 / +20%▶30% 익절 / +30%▶20% 익절</t>
        </is>
      </c>
      <c r="F1442" s="19" t="inlineStr">
        <is>
          <t>-5%▶40% 손절 / -15%▶30% 손절 / -20%▶30% 손절</t>
        </is>
      </c>
      <c r="G1442" s="19" t="inlineStr">
        <is>
          <t>2026-01-02</t>
        </is>
      </c>
      <c r="H1442" s="19" t="inlineStr">
        <is>
          <t>2026-06-08</t>
        </is>
      </c>
      <c r="I1442" s="19" t="inlineStr">
        <is>
          <t>예</t>
        </is>
      </c>
      <c r="J1442" s="19" t="n">
        <v>0.0005</v>
      </c>
      <c r="K1442" s="19" t="n">
        <v>0.0025</v>
      </c>
      <c r="L1442" s="19" t="n">
        <v>0.0007</v>
      </c>
      <c r="M1442" s="19" t="inlineStr">
        <is>
          <t>2026-03-16</t>
        </is>
      </c>
      <c r="N1442" s="19" t="n">
        <v>5073.55</v>
      </c>
      <c r="O1442" s="19" t="inlineStr">
        <is>
          <t>2026-04-13</t>
        </is>
      </c>
      <c r="P1442" s="19" t="n">
        <v>6665.33</v>
      </c>
      <c r="Q1442" s="19" t="inlineStr">
        <is>
          <t>3차 익절 도달(30%)</t>
        </is>
      </c>
      <c r="R1442" s="19" t="n">
        <v>59</v>
      </c>
      <c r="S1442" s="19" t="n">
        <v>0</v>
      </c>
      <c r="T1442" s="19" t="n">
        <v>31.37</v>
      </c>
      <c r="U1442" s="19" t="n">
        <v>30.98</v>
      </c>
      <c r="V1442" s="19" t="n">
        <v>1133</v>
      </c>
    </row>
    <row r="1443">
      <c r="A1443" s="19" t="inlineStr">
        <is>
          <t>PS일렉트로닉스</t>
        </is>
      </c>
      <c r="B1443" s="19" t="inlineStr">
        <is>
          <t>332570</t>
        </is>
      </c>
      <c r="C1443" s="19" t="inlineStr">
        <is>
          <t>[수익극대화]</t>
        </is>
      </c>
      <c r="D1443" s="19" t="inlineStr">
        <is>
          <t>[칼손절]</t>
        </is>
      </c>
      <c r="E1443" s="19" t="inlineStr">
        <is>
          <t>+10%▶40% 익절 / +20%▶30% 익절 / +40%▶30% 익절</t>
        </is>
      </c>
      <c r="F1443" s="19" t="inlineStr">
        <is>
          <t>-2%▶80% 손절 / -4%▶10% 손절 / -6%▶10% 손절</t>
        </is>
      </c>
      <c r="G1443" s="19" t="inlineStr">
        <is>
          <t>2026-01-02</t>
        </is>
      </c>
      <c r="H1443" s="19" t="inlineStr">
        <is>
          <t>2026-06-08</t>
        </is>
      </c>
      <c r="I1443" s="19" t="inlineStr">
        <is>
          <t>예</t>
        </is>
      </c>
      <c r="J1443" s="19" t="n">
        <v>0.0005</v>
      </c>
      <c r="K1443" s="19" t="n">
        <v>0.0025</v>
      </c>
      <c r="L1443" s="19" t="n">
        <v>0.0007</v>
      </c>
      <c r="M1443" s="19" t="inlineStr">
        <is>
          <t>2026-03-16</t>
        </is>
      </c>
      <c r="N1443" s="19" t="n">
        <v>5073.55</v>
      </c>
      <c r="O1443" s="19" t="inlineStr">
        <is>
          <t>2026-03-31</t>
        </is>
      </c>
      <c r="P1443" s="19" t="n">
        <v>4926.55</v>
      </c>
      <c r="Q1443" s="19" t="inlineStr">
        <is>
          <t>1차 손절 도달(-2%)</t>
        </is>
      </c>
      <c r="R1443" s="19" t="n">
        <v>47</v>
      </c>
      <c r="S1443" s="19" t="n">
        <v>12</v>
      </c>
      <c r="T1443" s="19" t="n">
        <v>-2.9</v>
      </c>
      <c r="U1443" s="19" t="n">
        <v>-3.19</v>
      </c>
      <c r="V1443" s="19" t="n">
        <v>698</v>
      </c>
    </row>
    <row r="1444">
      <c r="A1444" s="19" t="inlineStr">
        <is>
          <t>PS일렉트로닉스</t>
        </is>
      </c>
      <c r="B1444" s="19" t="inlineStr">
        <is>
          <t>332570</t>
        </is>
      </c>
      <c r="C1444" s="19" t="inlineStr">
        <is>
          <t>[수익극대화]</t>
        </is>
      </c>
      <c r="D1444" s="19" t="inlineStr">
        <is>
          <t>[칼손절]</t>
        </is>
      </c>
      <c r="E1444" s="19" t="inlineStr">
        <is>
          <t>+10%▶40% 익절 / +20%▶30% 익절 / +40%▶30% 익절</t>
        </is>
      </c>
      <c r="F1444" s="19" t="inlineStr">
        <is>
          <t>-2%▶80% 손절 / -4%▶10% 손절 / -6%▶10% 손절</t>
        </is>
      </c>
      <c r="G1444" s="19" t="inlineStr">
        <is>
          <t>2026-01-02</t>
        </is>
      </c>
      <c r="H1444" s="19" t="inlineStr">
        <is>
          <t>2026-06-08</t>
        </is>
      </c>
      <c r="I1444" s="19" t="inlineStr">
        <is>
          <t>예</t>
        </is>
      </c>
      <c r="J1444" s="19" t="n">
        <v>0.0005</v>
      </c>
      <c r="K1444" s="19" t="n">
        <v>0.0025</v>
      </c>
      <c r="L1444" s="19" t="n">
        <v>0.0007</v>
      </c>
      <c r="M1444" s="19" t="inlineStr">
        <is>
          <t>2026-03-16</t>
        </is>
      </c>
      <c r="N1444" s="19" t="n">
        <v>5073.55</v>
      </c>
      <c r="O1444" s="19" t="inlineStr">
        <is>
          <t>2026-04-13</t>
        </is>
      </c>
      <c r="P1444" s="19" t="n">
        <v>6665.33</v>
      </c>
      <c r="Q1444" s="19" t="inlineStr">
        <is>
          <t>2차 익절 도달(20%)</t>
        </is>
      </c>
      <c r="R1444" s="19" t="n">
        <v>12</v>
      </c>
      <c r="S1444" s="19" t="n">
        <v>0</v>
      </c>
      <c r="T1444" s="19" t="n">
        <v>31.37</v>
      </c>
      <c r="U1444" s="19" t="n">
        <v>30.98</v>
      </c>
      <c r="V1444" s="19" t="n">
        <v>230</v>
      </c>
    </row>
    <row r="1445">
      <c r="A1445" s="19" t="inlineStr">
        <is>
          <t>PS일렉트로닉스</t>
        </is>
      </c>
      <c r="B1445" s="19" t="inlineStr">
        <is>
          <t>332570</t>
        </is>
      </c>
      <c r="C1445" s="19" t="inlineStr">
        <is>
          <t>[수익극대화]</t>
        </is>
      </c>
      <c r="D1445" s="19" t="inlineStr">
        <is>
          <t>[정석방어]</t>
        </is>
      </c>
      <c r="E1445" s="19" t="inlineStr">
        <is>
          <t>+10%▶40% 익절 / +20%▶30% 익절 / +40%▶30% 익절</t>
        </is>
      </c>
      <c r="F1445" s="19" t="inlineStr">
        <is>
          <t>-3%▶70% 손절 / -5%▶20% 손절 / -10%▶10% 손절</t>
        </is>
      </c>
      <c r="G1445" s="19" t="inlineStr">
        <is>
          <t>2026-01-02</t>
        </is>
      </c>
      <c r="H1445" s="19" t="inlineStr">
        <is>
          <t>2026-06-08</t>
        </is>
      </c>
      <c r="I1445" s="19" t="inlineStr">
        <is>
          <t>예</t>
        </is>
      </c>
      <c r="J1445" s="19" t="n">
        <v>0.0005</v>
      </c>
      <c r="K1445" s="19" t="n">
        <v>0.0025</v>
      </c>
      <c r="L1445" s="19" t="n">
        <v>0.0007</v>
      </c>
      <c r="M1445" s="19" t="inlineStr">
        <is>
          <t>2026-03-16</t>
        </is>
      </c>
      <c r="N1445" s="19" t="n">
        <v>5073.55</v>
      </c>
      <c r="O1445" s="19" t="inlineStr">
        <is>
          <t>2026-04-13</t>
        </is>
      </c>
      <c r="P1445" s="19" t="n">
        <v>6665.33</v>
      </c>
      <c r="Q1445" s="19" t="inlineStr">
        <is>
          <t>2차 익절 도달(20%)</t>
        </is>
      </c>
      <c r="R1445" s="19" t="n">
        <v>17</v>
      </c>
      <c r="S1445" s="19" t="n">
        <v>42</v>
      </c>
      <c r="T1445" s="19" t="n">
        <v>31.37</v>
      </c>
      <c r="U1445" s="19" t="n">
        <v>30.98</v>
      </c>
      <c r="V1445" s="19" t="n">
        <v>326</v>
      </c>
    </row>
    <row r="1446">
      <c r="A1446" s="19" t="inlineStr">
        <is>
          <t>PS일렉트로닉스</t>
        </is>
      </c>
      <c r="B1446" s="19" t="inlineStr">
        <is>
          <t>332570</t>
        </is>
      </c>
      <c r="C1446" s="19" t="inlineStr">
        <is>
          <t>[수익극대화]</t>
        </is>
      </c>
      <c r="D1446" s="19" t="inlineStr">
        <is>
          <t>[정석방어]</t>
        </is>
      </c>
      <c r="E1446" s="19" t="inlineStr">
        <is>
          <t>+10%▶40% 익절 / +20%▶30% 익절 / +40%▶30% 익절</t>
        </is>
      </c>
      <c r="F1446" s="19" t="inlineStr">
        <is>
          <t>-3%▶70% 손절 / -5%▶20% 손절 / -10%▶10% 손절</t>
        </is>
      </c>
      <c r="G1446" s="19" t="inlineStr">
        <is>
          <t>2026-01-02</t>
        </is>
      </c>
      <c r="H1446" s="19" t="inlineStr">
        <is>
          <t>2026-06-08</t>
        </is>
      </c>
      <c r="I1446" s="19" t="inlineStr">
        <is>
          <t>예</t>
        </is>
      </c>
      <c r="J1446" s="19" t="n">
        <v>0.0005</v>
      </c>
      <c r="K1446" s="19" t="n">
        <v>0.0025</v>
      </c>
      <c r="L1446" s="19" t="n">
        <v>0.0007</v>
      </c>
      <c r="M1446" s="19" t="inlineStr">
        <is>
          <t>2026-03-16</t>
        </is>
      </c>
      <c r="N1446" s="19" t="n">
        <v>5073.55</v>
      </c>
      <c r="O1446" s="19" t="inlineStr">
        <is>
          <t>2026-04-17</t>
        </is>
      </c>
      <c r="P1446" s="19" t="n">
        <v>7284.9</v>
      </c>
      <c r="Q1446" s="19" t="inlineStr">
        <is>
          <t>RSI 과열 부분청산</t>
        </is>
      </c>
      <c r="R1446" s="19" t="n">
        <v>37</v>
      </c>
      <c r="S1446" s="19" t="n">
        <v>5</v>
      </c>
      <c r="T1446" s="19" t="n">
        <v>43.59</v>
      </c>
      <c r="U1446" s="19" t="n">
        <v>43.16</v>
      </c>
      <c r="V1446" s="19" t="n">
        <v>768</v>
      </c>
    </row>
    <row r="1447">
      <c r="A1447" s="19" t="inlineStr">
        <is>
          <t>PS일렉트로닉스</t>
        </is>
      </c>
      <c r="B1447" s="19" t="inlineStr">
        <is>
          <t>332570</t>
        </is>
      </c>
      <c r="C1447" s="19" t="inlineStr">
        <is>
          <t>[수익극대화]</t>
        </is>
      </c>
      <c r="D1447" s="19" t="inlineStr">
        <is>
          <t>[정석방어]</t>
        </is>
      </c>
      <c r="E1447" s="19" t="inlineStr">
        <is>
          <t>+10%▶40% 익절 / +20%▶30% 익절 / +40%▶30% 익절</t>
        </is>
      </c>
      <c r="F1447" s="19" t="inlineStr">
        <is>
          <t>-3%▶70% 손절 / -5%▶20% 손절 / -10%▶10% 손절</t>
        </is>
      </c>
      <c r="G1447" s="19" t="inlineStr">
        <is>
          <t>2026-01-02</t>
        </is>
      </c>
      <c r="H1447" s="19" t="inlineStr">
        <is>
          <t>2026-06-08</t>
        </is>
      </c>
      <c r="I1447" s="19" t="inlineStr">
        <is>
          <t>예</t>
        </is>
      </c>
      <c r="J1447" s="19" t="n">
        <v>0.0005</v>
      </c>
      <c r="K1447" s="19" t="n">
        <v>0.0025</v>
      </c>
      <c r="L1447" s="19" t="n">
        <v>0.0007</v>
      </c>
      <c r="M1447" s="19" t="inlineStr">
        <is>
          <t>2026-03-16</t>
        </is>
      </c>
      <c r="N1447" s="19" t="n">
        <v>5073.55</v>
      </c>
      <c r="O1447" s="19" t="inlineStr">
        <is>
          <t>2026-04-20</t>
        </is>
      </c>
      <c r="P1447" s="19" t="n">
        <v>8054.36</v>
      </c>
      <c r="Q1447" s="19" t="inlineStr">
        <is>
          <t>RSI 과열 부분청산</t>
        </is>
      </c>
      <c r="R1447" s="19" t="n">
        <v>4</v>
      </c>
      <c r="S1447" s="19" t="n">
        <v>1</v>
      </c>
      <c r="T1447" s="19" t="n">
        <v>58.75</v>
      </c>
      <c r="U1447" s="19" t="n">
        <v>58.28</v>
      </c>
      <c r="V1447" s="19" t="n">
        <v>91</v>
      </c>
    </row>
    <row r="1448">
      <c r="A1448" s="19" t="inlineStr">
        <is>
          <t>PS일렉트로닉스</t>
        </is>
      </c>
      <c r="B1448" s="19" t="inlineStr">
        <is>
          <t>332570</t>
        </is>
      </c>
      <c r="C1448" s="19" t="inlineStr">
        <is>
          <t>[수익극대화]</t>
        </is>
      </c>
      <c r="D1448" s="19" t="inlineStr">
        <is>
          <t>[정석방어]</t>
        </is>
      </c>
      <c r="E1448" s="19" t="inlineStr">
        <is>
          <t>+10%▶40% 익절 / +20%▶30% 익절 / +40%▶30% 익절</t>
        </is>
      </c>
      <c r="F1448" s="19" t="inlineStr">
        <is>
          <t>-3%▶70% 손절 / -5%▶20% 손절 / -10%▶10% 손절</t>
        </is>
      </c>
      <c r="G1448" s="19" t="inlineStr">
        <is>
          <t>2026-01-02</t>
        </is>
      </c>
      <c r="H1448" s="19" t="inlineStr">
        <is>
          <t>2026-06-08</t>
        </is>
      </c>
      <c r="I1448" s="19" t="inlineStr">
        <is>
          <t>예</t>
        </is>
      </c>
      <c r="J1448" s="19" t="n">
        <v>0.0005</v>
      </c>
      <c r="K1448" s="19" t="n">
        <v>0.0025</v>
      </c>
      <c r="L1448" s="19" t="n">
        <v>0.0007</v>
      </c>
      <c r="M1448" s="19" t="inlineStr">
        <is>
          <t>2026-03-16</t>
        </is>
      </c>
      <c r="N1448" s="19" t="n">
        <v>5073.55</v>
      </c>
      <c r="O1448" s="19" t="inlineStr">
        <is>
          <t>2026-04-21</t>
        </is>
      </c>
      <c r="P1448" s="19" t="n">
        <v>8304.18</v>
      </c>
      <c r="Q1448" s="19" t="inlineStr">
        <is>
          <t>3차 익절 도달(40%)</t>
        </is>
      </c>
      <c r="R1448" s="19" t="n">
        <v>1</v>
      </c>
      <c r="S1448" s="19" t="n">
        <v>0</v>
      </c>
      <c r="T1448" s="19" t="n">
        <v>63.68</v>
      </c>
      <c r="U1448" s="19" t="n">
        <v>63.19</v>
      </c>
      <c r="V1448" s="19" t="n">
        <v>23</v>
      </c>
    </row>
    <row r="1449">
      <c r="A1449" s="19" t="inlineStr">
        <is>
          <t>PS일렉트로닉스</t>
        </is>
      </c>
      <c r="B1449" s="19" t="inlineStr">
        <is>
          <t>332570</t>
        </is>
      </c>
      <c r="C1449" s="19" t="inlineStr">
        <is>
          <t>[수익극대화]</t>
        </is>
      </c>
      <c r="D1449" s="19" t="inlineStr">
        <is>
          <t>[변동성허용]</t>
        </is>
      </c>
      <c r="E1449" s="19" t="inlineStr">
        <is>
          <t>+10%▶40% 익절 / +20%▶30% 익절 / +40%▶30% 익절</t>
        </is>
      </c>
      <c r="F1449" s="19" t="inlineStr">
        <is>
          <t>-5%▶50% 손절 / -10%▶30% 손절 / -15%▶20% 손절</t>
        </is>
      </c>
      <c r="G1449" s="19" t="inlineStr">
        <is>
          <t>2026-01-02</t>
        </is>
      </c>
      <c r="H1449" s="19" t="inlineStr">
        <is>
          <t>2026-06-08</t>
        </is>
      </c>
      <c r="I1449" s="19" t="inlineStr">
        <is>
          <t>예</t>
        </is>
      </c>
      <c r="J1449" s="19" t="n">
        <v>0.0005</v>
      </c>
      <c r="K1449" s="19" t="n">
        <v>0.0025</v>
      </c>
      <c r="L1449" s="19" t="n">
        <v>0.0007</v>
      </c>
      <c r="M1449" s="19" t="inlineStr">
        <is>
          <t>2026-03-16</t>
        </is>
      </c>
      <c r="N1449" s="19" t="n">
        <v>5073.55</v>
      </c>
      <c r="O1449" s="19" t="inlineStr">
        <is>
          <t>2026-04-13</t>
        </is>
      </c>
      <c r="P1449" s="19" t="n">
        <v>6665.33</v>
      </c>
      <c r="Q1449" s="19" t="inlineStr">
        <is>
          <t>2차 익절 도달(20%)</t>
        </is>
      </c>
      <c r="R1449" s="19" t="n">
        <v>17</v>
      </c>
      <c r="S1449" s="19" t="n">
        <v>42</v>
      </c>
      <c r="T1449" s="19" t="n">
        <v>31.37</v>
      </c>
      <c r="U1449" s="19" t="n">
        <v>30.98</v>
      </c>
      <c r="V1449" s="19" t="n">
        <v>326</v>
      </c>
    </row>
    <row r="1450">
      <c r="A1450" s="19" t="inlineStr">
        <is>
          <t>PS일렉트로닉스</t>
        </is>
      </c>
      <c r="B1450" s="19" t="inlineStr">
        <is>
          <t>332570</t>
        </is>
      </c>
      <c r="C1450" s="19" t="inlineStr">
        <is>
          <t>[수익극대화]</t>
        </is>
      </c>
      <c r="D1450" s="19" t="inlineStr">
        <is>
          <t>[변동성허용]</t>
        </is>
      </c>
      <c r="E1450" s="19" t="inlineStr">
        <is>
          <t>+10%▶40% 익절 / +20%▶30% 익절 / +40%▶30% 익절</t>
        </is>
      </c>
      <c r="F1450" s="19" t="inlineStr">
        <is>
          <t>-5%▶50% 손절 / -10%▶30% 손절 / -15%▶20% 손절</t>
        </is>
      </c>
      <c r="G1450" s="19" t="inlineStr">
        <is>
          <t>2026-01-02</t>
        </is>
      </c>
      <c r="H1450" s="19" t="inlineStr">
        <is>
          <t>2026-06-08</t>
        </is>
      </c>
      <c r="I1450" s="19" t="inlineStr">
        <is>
          <t>예</t>
        </is>
      </c>
      <c r="J1450" s="19" t="n">
        <v>0.0005</v>
      </c>
      <c r="K1450" s="19" t="n">
        <v>0.0025</v>
      </c>
      <c r="L1450" s="19" t="n">
        <v>0.0007</v>
      </c>
      <c r="M1450" s="19" t="inlineStr">
        <is>
          <t>2026-03-16</t>
        </is>
      </c>
      <c r="N1450" s="19" t="n">
        <v>5073.55</v>
      </c>
      <c r="O1450" s="19" t="inlineStr">
        <is>
          <t>2026-04-17</t>
        </is>
      </c>
      <c r="P1450" s="19" t="n">
        <v>7284.9</v>
      </c>
      <c r="Q1450" s="19" t="inlineStr">
        <is>
          <t>RSI 과열 부분청산</t>
        </is>
      </c>
      <c r="R1450" s="19" t="n">
        <v>37</v>
      </c>
      <c r="S1450" s="19" t="n">
        <v>5</v>
      </c>
      <c r="T1450" s="19" t="n">
        <v>43.59</v>
      </c>
      <c r="U1450" s="19" t="n">
        <v>43.16</v>
      </c>
      <c r="V1450" s="19" t="n">
        <v>768</v>
      </c>
    </row>
    <row r="1451">
      <c r="A1451" s="19" t="inlineStr">
        <is>
          <t>PS일렉트로닉스</t>
        </is>
      </c>
      <c r="B1451" s="19" t="inlineStr">
        <is>
          <t>332570</t>
        </is>
      </c>
      <c r="C1451" s="19" t="inlineStr">
        <is>
          <t>[수익극대화]</t>
        </is>
      </c>
      <c r="D1451" s="19" t="inlineStr">
        <is>
          <t>[변동성허용]</t>
        </is>
      </c>
      <c r="E1451" s="19" t="inlineStr">
        <is>
          <t>+10%▶40% 익절 / +20%▶30% 익절 / +40%▶30% 익절</t>
        </is>
      </c>
      <c r="F1451" s="19" t="inlineStr">
        <is>
          <t>-5%▶50% 손절 / -10%▶30% 손절 / -15%▶20% 손절</t>
        </is>
      </c>
      <c r="G1451" s="19" t="inlineStr">
        <is>
          <t>2026-01-02</t>
        </is>
      </c>
      <c r="H1451" s="19" t="inlineStr">
        <is>
          <t>2026-06-08</t>
        </is>
      </c>
      <c r="I1451" s="19" t="inlineStr">
        <is>
          <t>예</t>
        </is>
      </c>
      <c r="J1451" s="19" t="n">
        <v>0.0005</v>
      </c>
      <c r="K1451" s="19" t="n">
        <v>0.0025</v>
      </c>
      <c r="L1451" s="19" t="n">
        <v>0.0007</v>
      </c>
      <c r="M1451" s="19" t="inlineStr">
        <is>
          <t>2026-03-16</t>
        </is>
      </c>
      <c r="N1451" s="19" t="n">
        <v>5073.55</v>
      </c>
      <c r="O1451" s="19" t="inlineStr">
        <is>
          <t>2026-04-20</t>
        </is>
      </c>
      <c r="P1451" s="19" t="n">
        <v>8054.36</v>
      </c>
      <c r="Q1451" s="19" t="inlineStr">
        <is>
          <t>RSI 과열 부분청산</t>
        </is>
      </c>
      <c r="R1451" s="19" t="n">
        <v>4</v>
      </c>
      <c r="S1451" s="19" t="n">
        <v>1</v>
      </c>
      <c r="T1451" s="19" t="n">
        <v>58.75</v>
      </c>
      <c r="U1451" s="19" t="n">
        <v>58.28</v>
      </c>
      <c r="V1451" s="19" t="n">
        <v>91</v>
      </c>
    </row>
    <row r="1452">
      <c r="A1452" s="19" t="inlineStr">
        <is>
          <t>PS일렉트로닉스</t>
        </is>
      </c>
      <c r="B1452" s="19" t="inlineStr">
        <is>
          <t>332570</t>
        </is>
      </c>
      <c r="C1452" s="19" t="inlineStr">
        <is>
          <t>[수익극대화]</t>
        </is>
      </c>
      <c r="D1452" s="19" t="inlineStr">
        <is>
          <t>[변동성허용]</t>
        </is>
      </c>
      <c r="E1452" s="19" t="inlineStr">
        <is>
          <t>+10%▶40% 익절 / +20%▶30% 익절 / +40%▶30% 익절</t>
        </is>
      </c>
      <c r="F1452" s="19" t="inlineStr">
        <is>
          <t>-5%▶50% 손절 / -10%▶30% 손절 / -15%▶20% 손절</t>
        </is>
      </c>
      <c r="G1452" s="19" t="inlineStr">
        <is>
          <t>2026-01-02</t>
        </is>
      </c>
      <c r="H1452" s="19" t="inlineStr">
        <is>
          <t>2026-06-08</t>
        </is>
      </c>
      <c r="I1452" s="19" t="inlineStr">
        <is>
          <t>예</t>
        </is>
      </c>
      <c r="J1452" s="19" t="n">
        <v>0.0005</v>
      </c>
      <c r="K1452" s="19" t="n">
        <v>0.0025</v>
      </c>
      <c r="L1452" s="19" t="n">
        <v>0.0007</v>
      </c>
      <c r="M1452" s="19" t="inlineStr">
        <is>
          <t>2026-03-16</t>
        </is>
      </c>
      <c r="N1452" s="19" t="n">
        <v>5073.55</v>
      </c>
      <c r="O1452" s="19" t="inlineStr">
        <is>
          <t>2026-04-21</t>
        </is>
      </c>
      <c r="P1452" s="19" t="n">
        <v>8304.18</v>
      </c>
      <c r="Q1452" s="19" t="inlineStr">
        <is>
          <t>3차 익절 도달(40%)</t>
        </is>
      </c>
      <c r="R1452" s="19" t="n">
        <v>1</v>
      </c>
      <c r="S1452" s="19" t="n">
        <v>0</v>
      </c>
      <c r="T1452" s="19" t="n">
        <v>63.68</v>
      </c>
      <c r="U1452" s="19" t="n">
        <v>63.19</v>
      </c>
      <c r="V1452" s="19" t="n">
        <v>23</v>
      </c>
    </row>
    <row r="1453">
      <c r="A1453" s="19" t="inlineStr">
        <is>
          <t>PS일렉트로닉스</t>
        </is>
      </c>
      <c r="B1453" s="19" t="inlineStr">
        <is>
          <t>332570</t>
        </is>
      </c>
      <c r="C1453" s="19" t="inlineStr">
        <is>
          <t>[수익극대화]</t>
        </is>
      </c>
      <c r="D1453" s="19" t="inlineStr">
        <is>
          <t>[버티기형]</t>
        </is>
      </c>
      <c r="E1453" s="19" t="inlineStr">
        <is>
          <t>+10%▶40% 익절 / +20%▶30% 익절 / +40%▶30% 익절</t>
        </is>
      </c>
      <c r="F1453" s="19" t="inlineStr">
        <is>
          <t>-5%▶40% 손절 / -15%▶30% 손절 / -20%▶30% 손절</t>
        </is>
      </c>
      <c r="G1453" s="19" t="inlineStr">
        <is>
          <t>2026-01-02</t>
        </is>
      </c>
      <c r="H1453" s="19" t="inlineStr">
        <is>
          <t>2026-06-08</t>
        </is>
      </c>
      <c r="I1453" s="19" t="inlineStr">
        <is>
          <t>예</t>
        </is>
      </c>
      <c r="J1453" s="19" t="n">
        <v>0.0005</v>
      </c>
      <c r="K1453" s="19" t="n">
        <v>0.0025</v>
      </c>
      <c r="L1453" s="19" t="n">
        <v>0.0007</v>
      </c>
      <c r="M1453" s="19" t="inlineStr">
        <is>
          <t>2026-03-16</t>
        </is>
      </c>
      <c r="N1453" s="19" t="n">
        <v>5073.55</v>
      </c>
      <c r="O1453" s="19" t="inlineStr">
        <is>
          <t>2026-04-13</t>
        </is>
      </c>
      <c r="P1453" s="19" t="n">
        <v>6665.33</v>
      </c>
      <c r="Q1453" s="19" t="inlineStr">
        <is>
          <t>2차 익절 도달(20%)</t>
        </is>
      </c>
      <c r="R1453" s="19" t="n">
        <v>17</v>
      </c>
      <c r="S1453" s="19" t="n">
        <v>42</v>
      </c>
      <c r="T1453" s="19" t="n">
        <v>31.37</v>
      </c>
      <c r="U1453" s="19" t="n">
        <v>30.98</v>
      </c>
      <c r="V1453" s="19" t="n">
        <v>326</v>
      </c>
    </row>
    <row r="1454">
      <c r="A1454" s="19" t="inlineStr">
        <is>
          <t>PS일렉트로닉스</t>
        </is>
      </c>
      <c r="B1454" s="19" t="inlineStr">
        <is>
          <t>332570</t>
        </is>
      </c>
      <c r="C1454" s="19" t="inlineStr">
        <is>
          <t>[수익극대화]</t>
        </is>
      </c>
      <c r="D1454" s="19" t="inlineStr">
        <is>
          <t>[버티기형]</t>
        </is>
      </c>
      <c r="E1454" s="19" t="inlineStr">
        <is>
          <t>+10%▶40% 익절 / +20%▶30% 익절 / +40%▶30% 익절</t>
        </is>
      </c>
      <c r="F1454" s="19" t="inlineStr">
        <is>
          <t>-5%▶40% 손절 / -15%▶30% 손절 / -20%▶30% 손절</t>
        </is>
      </c>
      <c r="G1454" s="19" t="inlineStr">
        <is>
          <t>2026-01-02</t>
        </is>
      </c>
      <c r="H1454" s="19" t="inlineStr">
        <is>
          <t>2026-06-08</t>
        </is>
      </c>
      <c r="I1454" s="19" t="inlineStr">
        <is>
          <t>예</t>
        </is>
      </c>
      <c r="J1454" s="19" t="n">
        <v>0.0005</v>
      </c>
      <c r="K1454" s="19" t="n">
        <v>0.0025</v>
      </c>
      <c r="L1454" s="19" t="n">
        <v>0.0007</v>
      </c>
      <c r="M1454" s="19" t="inlineStr">
        <is>
          <t>2026-03-16</t>
        </is>
      </c>
      <c r="N1454" s="19" t="n">
        <v>5073.55</v>
      </c>
      <c r="O1454" s="19" t="inlineStr">
        <is>
          <t>2026-04-17</t>
        </is>
      </c>
      <c r="P1454" s="19" t="n">
        <v>7284.9</v>
      </c>
      <c r="Q1454" s="19" t="inlineStr">
        <is>
          <t>RSI 과열 부분청산</t>
        </is>
      </c>
      <c r="R1454" s="19" t="n">
        <v>37</v>
      </c>
      <c r="S1454" s="19" t="n">
        <v>5</v>
      </c>
      <c r="T1454" s="19" t="n">
        <v>43.59</v>
      </c>
      <c r="U1454" s="19" t="n">
        <v>43.16</v>
      </c>
      <c r="V1454" s="19" t="n">
        <v>768</v>
      </c>
    </row>
    <row r="1455">
      <c r="A1455" s="19" t="inlineStr">
        <is>
          <t>PS일렉트로닉스</t>
        </is>
      </c>
      <c r="B1455" s="19" t="inlineStr">
        <is>
          <t>332570</t>
        </is>
      </c>
      <c r="C1455" s="19" t="inlineStr">
        <is>
          <t>[수익극대화]</t>
        </is>
      </c>
      <c r="D1455" s="19" t="inlineStr">
        <is>
          <t>[버티기형]</t>
        </is>
      </c>
      <c r="E1455" s="19" t="inlineStr">
        <is>
          <t>+10%▶40% 익절 / +20%▶30% 익절 / +40%▶30% 익절</t>
        </is>
      </c>
      <c r="F1455" s="19" t="inlineStr">
        <is>
          <t>-5%▶40% 손절 / -15%▶30% 손절 / -20%▶30% 손절</t>
        </is>
      </c>
      <c r="G1455" s="19" t="inlineStr">
        <is>
          <t>2026-01-02</t>
        </is>
      </c>
      <c r="H1455" s="19" t="inlineStr">
        <is>
          <t>2026-06-08</t>
        </is>
      </c>
      <c r="I1455" s="19" t="inlineStr">
        <is>
          <t>예</t>
        </is>
      </c>
      <c r="J1455" s="19" t="n">
        <v>0.0005</v>
      </c>
      <c r="K1455" s="19" t="n">
        <v>0.0025</v>
      </c>
      <c r="L1455" s="19" t="n">
        <v>0.0007</v>
      </c>
      <c r="M1455" s="19" t="inlineStr">
        <is>
          <t>2026-03-16</t>
        </is>
      </c>
      <c r="N1455" s="19" t="n">
        <v>5073.55</v>
      </c>
      <c r="O1455" s="19" t="inlineStr">
        <is>
          <t>2026-04-20</t>
        </is>
      </c>
      <c r="P1455" s="19" t="n">
        <v>8054.36</v>
      </c>
      <c r="Q1455" s="19" t="inlineStr">
        <is>
          <t>RSI 과열 부분청산</t>
        </is>
      </c>
      <c r="R1455" s="19" t="n">
        <v>4</v>
      </c>
      <c r="S1455" s="19" t="n">
        <v>1</v>
      </c>
      <c r="T1455" s="19" t="n">
        <v>58.75</v>
      </c>
      <c r="U1455" s="19" t="n">
        <v>58.28</v>
      </c>
      <c r="V1455" s="19" t="n">
        <v>91</v>
      </c>
    </row>
    <row r="1456">
      <c r="A1456" s="19" t="inlineStr">
        <is>
          <t>PS일렉트로닉스</t>
        </is>
      </c>
      <c r="B1456" s="19" t="inlineStr">
        <is>
          <t>332570</t>
        </is>
      </c>
      <c r="C1456" s="19" t="inlineStr">
        <is>
          <t>[수익극대화]</t>
        </is>
      </c>
      <c r="D1456" s="19" t="inlineStr">
        <is>
          <t>[버티기형]</t>
        </is>
      </c>
      <c r="E1456" s="19" t="inlineStr">
        <is>
          <t>+10%▶40% 익절 / +20%▶30% 익절 / +40%▶30% 익절</t>
        </is>
      </c>
      <c r="F1456" s="19" t="inlineStr">
        <is>
          <t>-5%▶40% 손절 / -15%▶30% 손절 / -20%▶30% 손절</t>
        </is>
      </c>
      <c r="G1456" s="19" t="inlineStr">
        <is>
          <t>2026-01-02</t>
        </is>
      </c>
      <c r="H1456" s="19" t="inlineStr">
        <is>
          <t>2026-06-08</t>
        </is>
      </c>
      <c r="I1456" s="19" t="inlineStr">
        <is>
          <t>예</t>
        </is>
      </c>
      <c r="J1456" s="19" t="n">
        <v>0.0005</v>
      </c>
      <c r="K1456" s="19" t="n">
        <v>0.0025</v>
      </c>
      <c r="L1456" s="19" t="n">
        <v>0.0007</v>
      </c>
      <c r="M1456" s="19" t="inlineStr">
        <is>
          <t>2026-03-16</t>
        </is>
      </c>
      <c r="N1456" s="19" t="n">
        <v>5073.55</v>
      </c>
      <c r="O1456" s="19" t="inlineStr">
        <is>
          <t>2026-04-21</t>
        </is>
      </c>
      <c r="P1456" s="19" t="n">
        <v>8304.18</v>
      </c>
      <c r="Q1456" s="19" t="inlineStr">
        <is>
          <t>3차 익절 도달(40%)</t>
        </is>
      </c>
      <c r="R1456" s="19" t="n">
        <v>1</v>
      </c>
      <c r="S1456" s="19" t="n">
        <v>0</v>
      </c>
      <c r="T1456" s="19" t="n">
        <v>63.68</v>
      </c>
      <c r="U1456" s="19" t="n">
        <v>63.19</v>
      </c>
      <c r="V1456" s="19" t="n">
        <v>23</v>
      </c>
    </row>
  </sheetData>
  <autoFilter ref="A1:V1456"/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11" customWidth="1" min="4" max="4"/>
    <col width="9" customWidth="1" min="5" max="5"/>
    <col width="7" customWidth="1" min="6" max="6"/>
    <col width="7" customWidth="1" min="7" max="7"/>
    <col width="6" customWidth="1" min="8" max="8"/>
    <col width="7" customWidth="1" min="9" max="9"/>
    <col width="8" customWidth="1" min="10" max="10"/>
    <col width="9" customWidth="1" min="11" max="11"/>
    <col width="8" customWidth="1" min="12" max="12"/>
    <col width="9" customWidth="1" min="13" max="13"/>
    <col width="8" customWidth="1" min="14" max="14"/>
    <col width="40" customWidth="1" min="15" max="15"/>
    <col width="8" customWidth="1" min="16" max="16"/>
    <col width="39" customWidth="1" min="17" max="17"/>
    <col width="21" customWidth="1" min="18" max="18"/>
    <col width="8" customWidth="1" min="19" max="19"/>
    <col width="11" customWidth="1" min="20" max="20"/>
    <col width="45" customWidth="1" min="21" max="21"/>
  </cols>
  <sheetData>
    <row r="1">
      <c r="A1" s="26" t="inlineStr">
        <is>
          <t>백테스트시작일</t>
        </is>
      </c>
      <c r="B1" s="26" t="inlineStr">
        <is>
          <t>백테스트종료일</t>
        </is>
      </c>
      <c r="C1" s="26" t="inlineStr">
        <is>
          <t>초기자금</t>
        </is>
      </c>
      <c r="D1" s="26" t="inlineStr">
        <is>
          <t>최종자산</t>
        </is>
      </c>
      <c r="E1" s="26" t="inlineStr">
        <is>
          <t>누적손익</t>
        </is>
      </c>
      <c r="F1" s="26" t="inlineStr">
        <is>
          <t>누적수익률</t>
        </is>
      </c>
      <c r="G1" s="26" t="inlineStr">
        <is>
          <t>MDD</t>
        </is>
      </c>
      <c r="H1" s="26" t="inlineStr">
        <is>
          <t>매수횟수</t>
        </is>
      </c>
      <c r="I1" s="26" t="inlineStr">
        <is>
          <t>매도기록수</t>
        </is>
      </c>
      <c r="J1" s="26" t="inlineStr">
        <is>
          <t>매도기준승률</t>
        </is>
      </c>
      <c r="K1" s="26" t="inlineStr">
        <is>
          <t>초기자금설정</t>
        </is>
      </c>
      <c r="L1" s="26" t="inlineStr">
        <is>
          <t>동시보유최대</t>
        </is>
      </c>
      <c r="M1" s="26" t="inlineStr">
        <is>
          <t>1종목투입비중</t>
        </is>
      </c>
      <c r="N1" s="26" t="inlineStr">
        <is>
          <t>적용TP전략</t>
        </is>
      </c>
      <c r="O1" s="26" t="inlineStr">
        <is>
          <t>TP전략내용</t>
        </is>
      </c>
      <c r="P1" s="26" t="inlineStr">
        <is>
          <t>적용SL전략</t>
        </is>
      </c>
      <c r="Q1" s="26" t="inlineStr">
        <is>
          <t>SL전략내용</t>
        </is>
      </c>
      <c r="R1" s="26" t="inlineStr">
        <is>
          <t>비용가정</t>
        </is>
      </c>
      <c r="S1" s="26" t="inlineStr">
        <is>
          <t>재무필터적용</t>
        </is>
      </c>
      <c r="T1" s="26" t="inlineStr">
        <is>
          <t>재무데이터부족허용</t>
        </is>
      </c>
      <c r="U1" s="26" t="inlineStr">
        <is>
          <t>주의</t>
        </is>
      </c>
    </row>
    <row r="2">
      <c r="A2" s="19" t="inlineStr">
        <is>
          <t>2026-01-01</t>
        </is>
      </c>
      <c r="B2" s="19" t="inlineStr">
        <is>
          <t>2026-06-05</t>
        </is>
      </c>
      <c r="C2" s="19" t="n">
        <v>2000000</v>
      </c>
      <c r="D2" s="19" t="n">
        <v>2068491</v>
      </c>
      <c r="E2" s="19" t="n">
        <v>68491</v>
      </c>
      <c r="F2" s="19" t="n">
        <v>3.42</v>
      </c>
      <c r="G2" s="19" t="n">
        <v>-7.93</v>
      </c>
      <c r="H2" s="19" t="n">
        <v>33</v>
      </c>
      <c r="I2" s="19" t="n">
        <v>92</v>
      </c>
      <c r="J2" s="19" t="n">
        <v>43.5</v>
      </c>
      <c r="K2" s="19" t="n">
        <v>2000000</v>
      </c>
      <c r="L2" s="19" t="n">
        <v>4</v>
      </c>
      <c r="M2" s="19" t="n">
        <v>0.25</v>
      </c>
      <c r="N2" s="19" t="inlineStr">
        <is>
          <t>[단기스윙]</t>
        </is>
      </c>
      <c r="O2" s="19" t="inlineStr">
        <is>
          <t>+5%▶60% 익절 / +10%▶30% 익절 / +20%▶10% 익절</t>
        </is>
      </c>
      <c r="P2" s="19" t="inlineStr">
        <is>
          <t>[정석방어]</t>
        </is>
      </c>
      <c r="Q2" s="19" t="inlineStr">
        <is>
          <t>-3%▶70% 손절 / -5%▶20% 손절 / -10%▶10% 손절</t>
        </is>
      </c>
      <c r="R2" s="19" t="inlineStr">
        <is>
          <t>매수 0.05% / 매도 0.25%</t>
        </is>
      </c>
      <c r="S2" s="19" t="b">
        <v>1</v>
      </c>
      <c r="T2" s="19" t="b">
        <v>1</v>
      </c>
      <c r="U2" s="19" t="inlineStr">
        <is>
          <t>과거 OHLCV 기반 시뮬레이션이며 실제 체결, 호가, 슬리피지, 뉴스, 과거 시장경보/거래정지는 완전 반영되지 않음</t>
        </is>
      </c>
    </row>
  </sheetData>
  <autoFilter ref="A1:U2"/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7" customWidth="1" min="3" max="3"/>
    <col width="11" customWidth="1" min="4" max="4"/>
    <col width="11" customWidth="1" min="5" max="5"/>
    <col width="7" customWidth="1" min="6" max="6"/>
  </cols>
  <sheetData>
    <row r="1">
      <c r="A1" s="27" t="inlineStr">
        <is>
          <t>날짜</t>
        </is>
      </c>
      <c r="B1" s="27" t="inlineStr">
        <is>
          <t>현금</t>
        </is>
      </c>
      <c r="C1" s="27" t="inlineStr">
        <is>
          <t>보유종목수</t>
        </is>
      </c>
      <c r="D1" s="27" t="inlineStr">
        <is>
          <t>평가자산</t>
        </is>
      </c>
      <c r="E1" s="27" t="inlineStr">
        <is>
          <t>누적수익</t>
        </is>
      </c>
      <c r="F1" s="27" t="inlineStr">
        <is>
          <t>누적수익률</t>
        </is>
      </c>
    </row>
    <row r="2">
      <c r="A2" s="19" t="inlineStr">
        <is>
          <t>2026-01-02</t>
        </is>
      </c>
      <c r="B2" s="19" t="n">
        <v>2000000</v>
      </c>
      <c r="C2" s="19" t="n">
        <v>0</v>
      </c>
      <c r="D2" s="19" t="n">
        <v>2000000</v>
      </c>
      <c r="E2" s="19" t="n">
        <v>0</v>
      </c>
      <c r="F2" s="19" t="n">
        <v>0</v>
      </c>
    </row>
    <row r="3">
      <c r="A3" s="19" t="inlineStr">
        <is>
          <t>2026-01-05</t>
        </is>
      </c>
      <c r="B3" s="19" t="n">
        <v>2000000</v>
      </c>
      <c r="C3" s="19" t="n">
        <v>0</v>
      </c>
      <c r="D3" s="19" t="n">
        <v>2000000</v>
      </c>
      <c r="E3" s="19" t="n">
        <v>0</v>
      </c>
      <c r="F3" s="19" t="n">
        <v>0</v>
      </c>
    </row>
    <row r="4">
      <c r="A4" s="19" t="inlineStr">
        <is>
          <t>2026-01-06</t>
        </is>
      </c>
      <c r="B4" s="19" t="n">
        <v>2000000</v>
      </c>
      <c r="C4" s="19" t="n">
        <v>0</v>
      </c>
      <c r="D4" s="19" t="n">
        <v>2000000</v>
      </c>
      <c r="E4" s="19" t="n">
        <v>0</v>
      </c>
      <c r="F4" s="19" t="n">
        <v>0</v>
      </c>
    </row>
    <row r="5">
      <c r="A5" s="19" t="inlineStr">
        <is>
          <t>2026-01-07</t>
        </is>
      </c>
      <c r="B5" s="19" t="n">
        <v>2000000</v>
      </c>
      <c r="C5" s="19" t="n">
        <v>0</v>
      </c>
      <c r="D5" s="19" t="n">
        <v>2000000</v>
      </c>
      <c r="E5" s="19" t="n">
        <v>0</v>
      </c>
      <c r="F5" s="19" t="n">
        <v>0</v>
      </c>
    </row>
    <row r="6">
      <c r="A6" s="19" t="inlineStr">
        <is>
          <t>2026-01-08</t>
        </is>
      </c>
      <c r="B6" s="19" t="n">
        <v>2000000</v>
      </c>
      <c r="C6" s="19" t="n">
        <v>0</v>
      </c>
      <c r="D6" s="19" t="n">
        <v>2000000</v>
      </c>
      <c r="E6" s="19" t="n">
        <v>0</v>
      </c>
      <c r="F6" s="19" t="n">
        <v>0</v>
      </c>
    </row>
    <row r="7">
      <c r="A7" s="19" t="inlineStr">
        <is>
          <t>2026-01-09</t>
        </is>
      </c>
      <c r="B7" s="19" t="n">
        <v>2000000</v>
      </c>
      <c r="C7" s="19" t="n">
        <v>0</v>
      </c>
      <c r="D7" s="19" t="n">
        <v>2000000</v>
      </c>
      <c r="E7" s="19" t="n">
        <v>0</v>
      </c>
      <c r="F7" s="19" t="n">
        <v>0</v>
      </c>
    </row>
    <row r="8">
      <c r="A8" s="19" t="inlineStr">
        <is>
          <t>2026-01-12</t>
        </is>
      </c>
      <c r="B8" s="19" t="n">
        <v>2000000</v>
      </c>
      <c r="C8" s="19" t="n">
        <v>0</v>
      </c>
      <c r="D8" s="19" t="n">
        <v>2000000</v>
      </c>
      <c r="E8" s="19" t="n">
        <v>0</v>
      </c>
      <c r="F8" s="19" t="n">
        <v>0</v>
      </c>
    </row>
    <row r="9">
      <c r="A9" s="19" t="inlineStr">
        <is>
          <t>2026-01-13</t>
        </is>
      </c>
      <c r="B9" s="19" t="n">
        <v>2000000</v>
      </c>
      <c r="C9" s="19" t="n">
        <v>0</v>
      </c>
      <c r="D9" s="19" t="n">
        <v>2000000</v>
      </c>
      <c r="E9" s="19" t="n">
        <v>0</v>
      </c>
      <c r="F9" s="19" t="n">
        <v>0</v>
      </c>
    </row>
    <row r="10">
      <c r="A10" s="19" t="inlineStr">
        <is>
          <t>2026-01-14</t>
        </is>
      </c>
      <c r="B10" s="19" t="n">
        <v>2000000</v>
      </c>
      <c r="C10" s="19" t="n">
        <v>0</v>
      </c>
      <c r="D10" s="19" t="n">
        <v>2000000</v>
      </c>
      <c r="E10" s="19" t="n">
        <v>0</v>
      </c>
      <c r="F10" s="19" t="n">
        <v>0</v>
      </c>
    </row>
    <row r="11">
      <c r="A11" s="19" t="inlineStr">
        <is>
          <t>2026-01-15</t>
        </is>
      </c>
      <c r="B11" s="19" t="n">
        <v>2000000</v>
      </c>
      <c r="C11" s="19" t="n">
        <v>0</v>
      </c>
      <c r="D11" s="19" t="n">
        <v>2000000</v>
      </c>
      <c r="E11" s="19" t="n">
        <v>0</v>
      </c>
      <c r="F11" s="19" t="n">
        <v>0</v>
      </c>
    </row>
    <row r="12">
      <c r="A12" s="19" t="inlineStr">
        <is>
          <t>2026-01-16</t>
        </is>
      </c>
      <c r="B12" s="19" t="n">
        <v>2000000</v>
      </c>
      <c r="C12" s="19" t="n">
        <v>0</v>
      </c>
      <c r="D12" s="19" t="n">
        <v>2000000</v>
      </c>
      <c r="E12" s="19" t="n">
        <v>0</v>
      </c>
      <c r="F12" s="19" t="n">
        <v>0</v>
      </c>
    </row>
    <row r="13">
      <c r="A13" s="19" t="inlineStr">
        <is>
          <t>2026-01-19</t>
        </is>
      </c>
      <c r="B13" s="19" t="n">
        <v>2000000</v>
      </c>
      <c r="C13" s="19" t="n">
        <v>0</v>
      </c>
      <c r="D13" s="19" t="n">
        <v>2000000</v>
      </c>
      <c r="E13" s="19" t="n">
        <v>0</v>
      </c>
      <c r="F13" s="19" t="n">
        <v>0</v>
      </c>
    </row>
    <row r="14">
      <c r="A14" s="19" t="inlineStr">
        <is>
          <t>2026-01-20</t>
        </is>
      </c>
      <c r="B14" s="19" t="n">
        <v>2000000</v>
      </c>
      <c r="C14" s="19" t="n">
        <v>0</v>
      </c>
      <c r="D14" s="19" t="n">
        <v>2000000</v>
      </c>
      <c r="E14" s="19" t="n">
        <v>0</v>
      </c>
      <c r="F14" s="19" t="n">
        <v>0</v>
      </c>
    </row>
    <row r="15">
      <c r="A15" s="19" t="inlineStr">
        <is>
          <t>2026-01-21</t>
        </is>
      </c>
      <c r="B15" s="19" t="n">
        <v>2000000</v>
      </c>
      <c r="C15" s="19" t="n">
        <v>0</v>
      </c>
      <c r="D15" s="19" t="n">
        <v>2000000</v>
      </c>
      <c r="E15" s="19" t="n">
        <v>0</v>
      </c>
      <c r="F15" s="19" t="n">
        <v>0</v>
      </c>
    </row>
    <row r="16">
      <c r="A16" s="19" t="inlineStr">
        <is>
          <t>2026-01-22</t>
        </is>
      </c>
      <c r="B16" s="19" t="n">
        <v>2000000</v>
      </c>
      <c r="C16" s="19" t="n">
        <v>0</v>
      </c>
      <c r="D16" s="19" t="n">
        <v>2000000</v>
      </c>
      <c r="E16" s="19" t="n">
        <v>0</v>
      </c>
      <c r="F16" s="19" t="n">
        <v>0</v>
      </c>
    </row>
    <row r="17">
      <c r="A17" s="19" t="inlineStr">
        <is>
          <t>2026-01-23</t>
        </is>
      </c>
      <c r="B17" s="19" t="n">
        <v>2000000</v>
      </c>
      <c r="C17" s="19" t="n">
        <v>0</v>
      </c>
      <c r="D17" s="19" t="n">
        <v>2000000</v>
      </c>
      <c r="E17" s="19" t="n">
        <v>0</v>
      </c>
      <c r="F17" s="19" t="n">
        <v>0</v>
      </c>
    </row>
    <row r="18">
      <c r="A18" s="19" t="inlineStr">
        <is>
          <t>2026-01-26</t>
        </is>
      </c>
      <c r="B18" s="19" t="n">
        <v>2000000</v>
      </c>
      <c r="C18" s="19" t="n">
        <v>0</v>
      </c>
      <c r="D18" s="19" t="n">
        <v>2000000</v>
      </c>
      <c r="E18" s="19" t="n">
        <v>0</v>
      </c>
      <c r="F18" s="19" t="n">
        <v>0</v>
      </c>
    </row>
    <row r="19">
      <c r="A19" s="19" t="inlineStr">
        <is>
          <t>2026-01-27</t>
        </is>
      </c>
      <c r="B19" s="19" t="n">
        <v>2000000</v>
      </c>
      <c r="C19" s="19" t="n">
        <v>0</v>
      </c>
      <c r="D19" s="19" t="n">
        <v>2000000</v>
      </c>
      <c r="E19" s="19" t="n">
        <v>0</v>
      </c>
      <c r="F19" s="19" t="n">
        <v>0</v>
      </c>
    </row>
    <row r="20">
      <c r="A20" s="19" t="inlineStr">
        <is>
          <t>2026-01-28</t>
        </is>
      </c>
      <c r="B20" s="19" t="n">
        <v>2000000</v>
      </c>
      <c r="C20" s="19" t="n">
        <v>0</v>
      </c>
      <c r="D20" s="19" t="n">
        <v>2000000</v>
      </c>
      <c r="E20" s="19" t="n">
        <v>0</v>
      </c>
      <c r="F20" s="19" t="n">
        <v>0</v>
      </c>
    </row>
    <row r="21">
      <c r="A21" s="19" t="inlineStr">
        <is>
          <t>2026-01-29</t>
        </is>
      </c>
      <c r="B21" s="19" t="n">
        <v>2000000</v>
      </c>
      <c r="C21" s="19" t="n">
        <v>0</v>
      </c>
      <c r="D21" s="19" t="n">
        <v>2000000</v>
      </c>
      <c r="E21" s="19" t="n">
        <v>0</v>
      </c>
      <c r="F21" s="19" t="n">
        <v>0</v>
      </c>
    </row>
    <row r="22">
      <c r="A22" s="19" t="inlineStr">
        <is>
          <t>2026-01-30</t>
        </is>
      </c>
      <c r="B22" s="19" t="n">
        <v>2000000</v>
      </c>
      <c r="C22" s="19" t="n">
        <v>0</v>
      </c>
      <c r="D22" s="19" t="n">
        <v>2000000</v>
      </c>
      <c r="E22" s="19" t="n">
        <v>0</v>
      </c>
      <c r="F22" s="19" t="n">
        <v>0</v>
      </c>
    </row>
    <row r="23">
      <c r="A23" s="19" t="inlineStr">
        <is>
          <t>2026-02-02</t>
        </is>
      </c>
      <c r="B23" s="19" t="n">
        <v>2000000</v>
      </c>
      <c r="C23" s="19" t="n">
        <v>0</v>
      </c>
      <c r="D23" s="19" t="n">
        <v>2000000</v>
      </c>
      <c r="E23" s="19" t="n">
        <v>0</v>
      </c>
      <c r="F23" s="19" t="n">
        <v>0</v>
      </c>
    </row>
    <row r="24">
      <c r="A24" s="19" t="inlineStr">
        <is>
          <t>2026-02-03</t>
        </is>
      </c>
      <c r="B24" s="19" t="n">
        <v>2000000</v>
      </c>
      <c r="C24" s="19" t="n">
        <v>0</v>
      </c>
      <c r="D24" s="19" t="n">
        <v>2000000</v>
      </c>
      <c r="E24" s="19" t="n">
        <v>0</v>
      </c>
      <c r="F24" s="19" t="n">
        <v>0</v>
      </c>
    </row>
    <row r="25">
      <c r="A25" s="19" t="inlineStr">
        <is>
          <t>2026-02-04</t>
        </is>
      </c>
      <c r="B25" s="19" t="n">
        <v>2000000</v>
      </c>
      <c r="C25" s="19" t="n">
        <v>0</v>
      </c>
      <c r="D25" s="19" t="n">
        <v>2000000</v>
      </c>
      <c r="E25" s="19" t="n">
        <v>0</v>
      </c>
      <c r="F25" s="19" t="n">
        <v>0</v>
      </c>
    </row>
    <row r="26">
      <c r="A26" s="19" t="inlineStr">
        <is>
          <t>2026-02-05</t>
        </is>
      </c>
      <c r="B26" s="19" t="n">
        <v>2000000</v>
      </c>
      <c r="C26" s="19" t="n">
        <v>0</v>
      </c>
      <c r="D26" s="19" t="n">
        <v>2000000</v>
      </c>
      <c r="E26" s="19" t="n">
        <v>0</v>
      </c>
      <c r="F26" s="19" t="n">
        <v>0</v>
      </c>
    </row>
    <row r="27">
      <c r="A27" s="19" t="inlineStr">
        <is>
          <t>2026-02-06</t>
        </is>
      </c>
      <c r="B27" s="19" t="n">
        <v>2000000</v>
      </c>
      <c r="C27" s="19" t="n">
        <v>0</v>
      </c>
      <c r="D27" s="19" t="n">
        <v>2000000</v>
      </c>
      <c r="E27" s="19" t="n">
        <v>0</v>
      </c>
      <c r="F27" s="19" t="n">
        <v>0</v>
      </c>
    </row>
    <row r="28">
      <c r="A28" s="19" t="inlineStr">
        <is>
          <t>2026-02-09</t>
        </is>
      </c>
      <c r="B28" s="19" t="n">
        <v>2000000</v>
      </c>
      <c r="C28" s="19" t="n">
        <v>0</v>
      </c>
      <c r="D28" s="19" t="n">
        <v>2000000</v>
      </c>
      <c r="E28" s="19" t="n">
        <v>0</v>
      </c>
      <c r="F28" s="19" t="n">
        <v>0</v>
      </c>
    </row>
    <row r="29">
      <c r="A29" s="19" t="inlineStr">
        <is>
          <t>2026-02-10</t>
        </is>
      </c>
      <c r="B29" s="19" t="n">
        <v>2000000</v>
      </c>
      <c r="C29" s="19" t="n">
        <v>0</v>
      </c>
      <c r="D29" s="19" t="n">
        <v>2000000</v>
      </c>
      <c r="E29" s="19" t="n">
        <v>0</v>
      </c>
      <c r="F29" s="19" t="n">
        <v>0</v>
      </c>
    </row>
    <row r="30">
      <c r="A30" s="19" t="inlineStr">
        <is>
          <t>2026-02-11</t>
        </is>
      </c>
      <c r="B30" s="19" t="n">
        <v>2000000</v>
      </c>
      <c r="C30" s="19" t="n">
        <v>0</v>
      </c>
      <c r="D30" s="19" t="n">
        <v>2000000</v>
      </c>
      <c r="E30" s="19" t="n">
        <v>0</v>
      </c>
      <c r="F30" s="19" t="n">
        <v>0</v>
      </c>
    </row>
    <row r="31">
      <c r="A31" s="19" t="inlineStr">
        <is>
          <t>2026-02-12</t>
        </is>
      </c>
      <c r="B31" s="19" t="n">
        <v>2000000</v>
      </c>
      <c r="C31" s="19" t="n">
        <v>0</v>
      </c>
      <c r="D31" s="19" t="n">
        <v>2000000</v>
      </c>
      <c r="E31" s="19" t="n">
        <v>0</v>
      </c>
      <c r="F31" s="19" t="n">
        <v>0</v>
      </c>
    </row>
    <row r="32">
      <c r="A32" s="19" t="inlineStr">
        <is>
          <t>2026-02-13</t>
        </is>
      </c>
      <c r="B32" s="19" t="n">
        <v>2000000</v>
      </c>
      <c r="C32" s="19" t="n">
        <v>0</v>
      </c>
      <c r="D32" s="19" t="n">
        <v>2000000</v>
      </c>
      <c r="E32" s="19" t="n">
        <v>0</v>
      </c>
      <c r="F32" s="19" t="n">
        <v>0</v>
      </c>
    </row>
    <row r="33">
      <c r="A33" s="19" t="inlineStr">
        <is>
          <t>2026-02-19</t>
        </is>
      </c>
      <c r="B33" s="19" t="n">
        <v>2000000</v>
      </c>
      <c r="C33" s="19" t="n">
        <v>0</v>
      </c>
      <c r="D33" s="19" t="n">
        <v>2000000</v>
      </c>
      <c r="E33" s="19" t="n">
        <v>0</v>
      </c>
      <c r="F33" s="19" t="n">
        <v>0</v>
      </c>
    </row>
    <row r="34">
      <c r="A34" s="19" t="inlineStr">
        <is>
          <t>2026-02-20</t>
        </is>
      </c>
      <c r="B34" s="19" t="n">
        <v>2000000</v>
      </c>
      <c r="C34" s="19" t="n">
        <v>0</v>
      </c>
      <c r="D34" s="19" t="n">
        <v>2000000</v>
      </c>
      <c r="E34" s="19" t="n">
        <v>0</v>
      </c>
      <c r="F34" s="19" t="n">
        <v>0</v>
      </c>
    </row>
    <row r="35">
      <c r="A35" s="19" t="inlineStr">
        <is>
          <t>2026-02-23</t>
        </is>
      </c>
      <c r="B35" s="19" t="n">
        <v>2000000</v>
      </c>
      <c r="C35" s="19" t="n">
        <v>0</v>
      </c>
      <c r="D35" s="19" t="n">
        <v>2000000</v>
      </c>
      <c r="E35" s="19" t="n">
        <v>0</v>
      </c>
      <c r="F35" s="19" t="n">
        <v>0</v>
      </c>
    </row>
    <row r="36">
      <c r="A36" s="19" t="inlineStr">
        <is>
          <t>2026-02-24</t>
        </is>
      </c>
      <c r="B36" s="19" t="n">
        <v>2000000</v>
      </c>
      <c r="C36" s="19" t="n">
        <v>0</v>
      </c>
      <c r="D36" s="19" t="n">
        <v>2000000</v>
      </c>
      <c r="E36" s="19" t="n">
        <v>0</v>
      </c>
      <c r="F36" s="19" t="n">
        <v>0</v>
      </c>
    </row>
    <row r="37">
      <c r="A37" s="19" t="inlineStr">
        <is>
          <t>2026-02-25</t>
        </is>
      </c>
      <c r="B37" s="19" t="n">
        <v>2000000</v>
      </c>
      <c r="C37" s="19" t="n">
        <v>0</v>
      </c>
      <c r="D37" s="19" t="n">
        <v>2000000</v>
      </c>
      <c r="E37" s="19" t="n">
        <v>0</v>
      </c>
      <c r="F37" s="19" t="n">
        <v>0</v>
      </c>
    </row>
    <row r="38">
      <c r="A38" s="19" t="inlineStr">
        <is>
          <t>2026-02-26</t>
        </is>
      </c>
      <c r="B38" s="19" t="n">
        <v>2000000</v>
      </c>
      <c r="C38" s="19" t="n">
        <v>0</v>
      </c>
      <c r="D38" s="19" t="n">
        <v>2000000</v>
      </c>
      <c r="E38" s="19" t="n">
        <v>0</v>
      </c>
      <c r="F38" s="19" t="n">
        <v>0</v>
      </c>
    </row>
    <row r="39">
      <c r="A39" s="19" t="inlineStr">
        <is>
          <t>2026-02-27</t>
        </is>
      </c>
      <c r="B39" s="19" t="n">
        <v>2000000</v>
      </c>
      <c r="C39" s="19" t="n">
        <v>0</v>
      </c>
      <c r="D39" s="19" t="n">
        <v>2000000</v>
      </c>
      <c r="E39" s="19" t="n">
        <v>0</v>
      </c>
      <c r="F39" s="19" t="n">
        <v>0</v>
      </c>
    </row>
    <row r="40">
      <c r="A40" s="19" t="inlineStr">
        <is>
          <t>2026-03-03</t>
        </is>
      </c>
      <c r="B40" s="19" t="n">
        <v>2000000</v>
      </c>
      <c r="C40" s="19" t="n">
        <v>0</v>
      </c>
      <c r="D40" s="19" t="n">
        <v>2000000</v>
      </c>
      <c r="E40" s="19" t="n">
        <v>0</v>
      </c>
      <c r="F40" s="19" t="n">
        <v>0</v>
      </c>
    </row>
    <row r="41">
      <c r="A41" s="19" t="inlineStr">
        <is>
          <t>2026-03-04</t>
        </is>
      </c>
      <c r="B41" s="19" t="n">
        <v>2000000</v>
      </c>
      <c r="C41" s="19" t="n">
        <v>0</v>
      </c>
      <c r="D41" s="19" t="n">
        <v>2000000</v>
      </c>
      <c r="E41" s="19" t="n">
        <v>0</v>
      </c>
      <c r="F41" s="19" t="n">
        <v>0</v>
      </c>
    </row>
    <row r="42">
      <c r="A42" s="19" t="inlineStr">
        <is>
          <t>2026-03-05</t>
        </is>
      </c>
      <c r="B42" s="19" t="n">
        <v>2000000</v>
      </c>
      <c r="C42" s="19" t="n">
        <v>0</v>
      </c>
      <c r="D42" s="19" t="n">
        <v>2000000</v>
      </c>
      <c r="E42" s="19" t="n">
        <v>0</v>
      </c>
      <c r="F42" s="19" t="n">
        <v>0</v>
      </c>
    </row>
    <row r="43">
      <c r="A43" s="19" t="inlineStr">
        <is>
          <t>2026-03-06</t>
        </is>
      </c>
      <c r="B43" s="19" t="n">
        <v>2000000</v>
      </c>
      <c r="C43" s="19" t="n">
        <v>0</v>
      </c>
      <c r="D43" s="19" t="n">
        <v>2000000</v>
      </c>
      <c r="E43" s="19" t="n">
        <v>0</v>
      </c>
      <c r="F43" s="19" t="n">
        <v>0</v>
      </c>
    </row>
    <row r="44">
      <c r="A44" s="19" t="inlineStr">
        <is>
          <t>2026-03-09</t>
        </is>
      </c>
      <c r="B44" s="19" t="n">
        <v>2000000</v>
      </c>
      <c r="C44" s="19" t="n">
        <v>0</v>
      </c>
      <c r="D44" s="19" t="n">
        <v>2000000</v>
      </c>
      <c r="E44" s="19" t="n">
        <v>0</v>
      </c>
      <c r="F44" s="19" t="n">
        <v>0</v>
      </c>
    </row>
    <row r="45">
      <c r="A45" s="19" t="inlineStr">
        <is>
          <t>2026-03-10</t>
        </is>
      </c>
      <c r="B45" s="19" t="n">
        <v>2000000</v>
      </c>
      <c r="C45" s="19" t="n">
        <v>0</v>
      </c>
      <c r="D45" s="19" t="n">
        <v>2000000</v>
      </c>
      <c r="E45" s="19" t="n">
        <v>0</v>
      </c>
      <c r="F45" s="19" t="n">
        <v>0</v>
      </c>
    </row>
    <row r="46">
      <c r="A46" s="19" t="inlineStr">
        <is>
          <t>2026-03-11</t>
        </is>
      </c>
      <c r="B46" s="19" t="n">
        <v>2000000</v>
      </c>
      <c r="C46" s="19" t="n">
        <v>0</v>
      </c>
      <c r="D46" s="19" t="n">
        <v>2000000</v>
      </c>
      <c r="E46" s="19" t="n">
        <v>0</v>
      </c>
      <c r="F46" s="19" t="n">
        <v>0</v>
      </c>
    </row>
    <row r="47">
      <c r="A47" s="19" t="inlineStr">
        <is>
          <t>2026-03-12</t>
        </is>
      </c>
      <c r="B47" s="19" t="n">
        <v>2000000</v>
      </c>
      <c r="C47" s="19" t="n">
        <v>0</v>
      </c>
      <c r="D47" s="19" t="n">
        <v>2000000</v>
      </c>
      <c r="E47" s="19" t="n">
        <v>0</v>
      </c>
      <c r="F47" s="19" t="n">
        <v>0</v>
      </c>
    </row>
    <row r="48">
      <c r="A48" s="19" t="inlineStr">
        <is>
          <t>2026-03-13</t>
        </is>
      </c>
      <c r="B48" s="19" t="n">
        <v>2000000</v>
      </c>
      <c r="C48" s="19" t="n">
        <v>0</v>
      </c>
      <c r="D48" s="19" t="n">
        <v>2000000</v>
      </c>
      <c r="E48" s="19" t="n">
        <v>0</v>
      </c>
      <c r="F48" s="19" t="n">
        <v>0</v>
      </c>
    </row>
    <row r="49">
      <c r="A49" s="19" t="inlineStr">
        <is>
          <t>2026-03-16</t>
        </is>
      </c>
      <c r="B49" s="19" t="n">
        <v>2000000</v>
      </c>
      <c r="C49" s="19" t="n">
        <v>0</v>
      </c>
      <c r="D49" s="19" t="n">
        <v>2000000</v>
      </c>
      <c r="E49" s="19" t="n">
        <v>0</v>
      </c>
      <c r="F49" s="19" t="n">
        <v>0</v>
      </c>
    </row>
    <row r="50">
      <c r="A50" s="19" t="inlineStr">
        <is>
          <t>2026-03-17</t>
        </is>
      </c>
      <c r="B50" s="19" t="n">
        <v>2000000</v>
      </c>
      <c r="C50" s="19" t="n">
        <v>0</v>
      </c>
      <c r="D50" s="19" t="n">
        <v>2000000</v>
      </c>
      <c r="E50" s="19" t="n">
        <v>0</v>
      </c>
      <c r="F50" s="19" t="n">
        <v>0</v>
      </c>
    </row>
    <row r="51">
      <c r="A51" s="19" t="inlineStr">
        <is>
          <t>2026-03-18</t>
        </is>
      </c>
      <c r="B51" s="19" t="n">
        <v>2000000</v>
      </c>
      <c r="C51" s="19" t="n">
        <v>0</v>
      </c>
      <c r="D51" s="19" t="n">
        <v>2000000</v>
      </c>
      <c r="E51" s="19" t="n">
        <v>0</v>
      </c>
      <c r="F51" s="19" t="n">
        <v>0</v>
      </c>
    </row>
    <row r="52">
      <c r="A52" s="19" t="inlineStr">
        <is>
          <t>2026-03-19</t>
        </is>
      </c>
      <c r="B52" s="19" t="n">
        <v>2000000</v>
      </c>
      <c r="C52" s="19" t="n">
        <v>0</v>
      </c>
      <c r="D52" s="19" t="n">
        <v>2000000</v>
      </c>
      <c r="E52" s="19" t="n">
        <v>0</v>
      </c>
      <c r="F52" s="19" t="n">
        <v>0</v>
      </c>
    </row>
    <row r="53">
      <c r="A53" s="19" t="inlineStr">
        <is>
          <t>2026-03-20</t>
        </is>
      </c>
      <c r="B53" s="19" t="n">
        <v>2000000</v>
      </c>
      <c r="C53" s="19" t="n">
        <v>0</v>
      </c>
      <c r="D53" s="19" t="n">
        <v>2000000</v>
      </c>
      <c r="E53" s="19" t="n">
        <v>0</v>
      </c>
      <c r="F53" s="19" t="n">
        <v>0</v>
      </c>
    </row>
    <row r="54">
      <c r="A54" s="19" t="inlineStr">
        <is>
          <t>2026-03-23</t>
        </is>
      </c>
      <c r="B54" s="19" t="n">
        <v>2000000</v>
      </c>
      <c r="C54" s="19" t="n">
        <v>0</v>
      </c>
      <c r="D54" s="19" t="n">
        <v>2000000</v>
      </c>
      <c r="E54" s="19" t="n">
        <v>0</v>
      </c>
      <c r="F54" s="19" t="n">
        <v>0</v>
      </c>
    </row>
    <row r="55">
      <c r="A55" s="19" t="inlineStr">
        <is>
          <t>2026-03-24</t>
        </is>
      </c>
      <c r="B55" s="19" t="n">
        <v>2000000</v>
      </c>
      <c r="C55" s="19" t="n">
        <v>0</v>
      </c>
      <c r="D55" s="19" t="n">
        <v>2000000</v>
      </c>
      <c r="E55" s="19" t="n">
        <v>0</v>
      </c>
      <c r="F55" s="19" t="n">
        <v>0</v>
      </c>
    </row>
    <row r="56">
      <c r="A56" s="19" t="inlineStr">
        <is>
          <t>2026-03-25</t>
        </is>
      </c>
      <c r="B56" s="19" t="n">
        <v>2000000</v>
      </c>
      <c r="C56" s="19" t="n">
        <v>0</v>
      </c>
      <c r="D56" s="19" t="n">
        <v>2000000</v>
      </c>
      <c r="E56" s="19" t="n">
        <v>0</v>
      </c>
      <c r="F56" s="19" t="n">
        <v>0</v>
      </c>
    </row>
    <row r="57">
      <c r="A57" s="19" t="inlineStr">
        <is>
          <t>2026-03-26</t>
        </is>
      </c>
      <c r="B57" s="19" t="n">
        <v>2000000</v>
      </c>
      <c r="C57" s="19" t="n">
        <v>0</v>
      </c>
      <c r="D57" s="19" t="n">
        <v>2000000</v>
      </c>
      <c r="E57" s="19" t="n">
        <v>0</v>
      </c>
      <c r="F57" s="19" t="n">
        <v>0</v>
      </c>
    </row>
    <row r="58">
      <c r="A58" s="19" t="inlineStr">
        <is>
          <t>2026-03-27</t>
        </is>
      </c>
      <c r="B58" s="19" t="n">
        <v>2000000</v>
      </c>
      <c r="C58" s="19" t="n">
        <v>0</v>
      </c>
      <c r="D58" s="19" t="n">
        <v>2000000</v>
      </c>
      <c r="E58" s="19" t="n">
        <v>0</v>
      </c>
      <c r="F58" s="19" t="n">
        <v>0</v>
      </c>
    </row>
    <row r="59">
      <c r="A59" s="19" t="inlineStr">
        <is>
          <t>2026-03-30</t>
        </is>
      </c>
      <c r="B59" s="19" t="n">
        <v>2000000</v>
      </c>
      <c r="C59" s="19" t="n">
        <v>0</v>
      </c>
      <c r="D59" s="19" t="n">
        <v>2000000</v>
      </c>
      <c r="E59" s="19" t="n">
        <v>0</v>
      </c>
      <c r="F59" s="19" t="n">
        <v>0</v>
      </c>
    </row>
    <row r="60">
      <c r="A60" s="19" t="inlineStr">
        <is>
          <t>2026-03-31</t>
        </is>
      </c>
      <c r="B60" s="19" t="n">
        <v>2000000</v>
      </c>
      <c r="C60" s="19" t="n">
        <v>0</v>
      </c>
      <c r="D60" s="19" t="n">
        <v>2000000</v>
      </c>
      <c r="E60" s="19" t="n">
        <v>0</v>
      </c>
      <c r="F60" s="19" t="n">
        <v>0</v>
      </c>
    </row>
    <row r="61">
      <c r="A61" s="19" t="inlineStr">
        <is>
          <t>2026-04-01</t>
        </is>
      </c>
      <c r="B61" s="19" t="n">
        <v>2000000</v>
      </c>
      <c r="C61" s="19" t="n">
        <v>0</v>
      </c>
      <c r="D61" s="19" t="n">
        <v>2000000</v>
      </c>
      <c r="E61" s="19" t="n">
        <v>0</v>
      </c>
      <c r="F61" s="19" t="n">
        <v>0</v>
      </c>
    </row>
    <row r="62">
      <c r="A62" s="19" t="inlineStr">
        <is>
          <t>2026-04-02</t>
        </is>
      </c>
      <c r="B62" s="19" t="n">
        <v>2000000</v>
      </c>
      <c r="C62" s="19" t="n">
        <v>0</v>
      </c>
      <c r="D62" s="19" t="n">
        <v>2000000</v>
      </c>
      <c r="E62" s="19" t="n">
        <v>0</v>
      </c>
      <c r="F62" s="19" t="n">
        <v>0</v>
      </c>
    </row>
    <row r="63">
      <c r="A63" s="19" t="inlineStr">
        <is>
          <t>2026-04-03</t>
        </is>
      </c>
      <c r="B63" s="19" t="n">
        <v>2000000</v>
      </c>
      <c r="C63" s="19" t="n">
        <v>0</v>
      </c>
      <c r="D63" s="19" t="n">
        <v>2000000</v>
      </c>
      <c r="E63" s="19" t="n">
        <v>0</v>
      </c>
      <c r="F63" s="19" t="n">
        <v>0</v>
      </c>
    </row>
    <row r="64">
      <c r="A64" s="19" t="inlineStr">
        <is>
          <t>2026-04-06</t>
        </is>
      </c>
      <c r="B64" s="19" t="n">
        <v>2000000</v>
      </c>
      <c r="C64" s="19" t="n">
        <v>0</v>
      </c>
      <c r="D64" s="19" t="n">
        <v>2000000</v>
      </c>
      <c r="E64" s="19" t="n">
        <v>0</v>
      </c>
      <c r="F64" s="19" t="n">
        <v>0</v>
      </c>
    </row>
    <row r="65">
      <c r="A65" s="19" t="inlineStr">
        <is>
          <t>2026-04-07</t>
        </is>
      </c>
      <c r="B65" s="19" t="n">
        <v>2000000</v>
      </c>
      <c r="C65" s="19" t="n">
        <v>0</v>
      </c>
      <c r="D65" s="19" t="n">
        <v>2000000</v>
      </c>
      <c r="E65" s="19" t="n">
        <v>0</v>
      </c>
      <c r="F65" s="19" t="n">
        <v>0</v>
      </c>
    </row>
    <row r="66">
      <c r="A66" s="19" t="inlineStr">
        <is>
          <t>2026-04-08</t>
        </is>
      </c>
      <c r="B66" s="19" t="n">
        <v>2000000</v>
      </c>
      <c r="C66" s="19" t="n">
        <v>0</v>
      </c>
      <c r="D66" s="19" t="n">
        <v>2000000</v>
      </c>
      <c r="E66" s="19" t="n">
        <v>0</v>
      </c>
      <c r="F66" s="19" t="n">
        <v>0</v>
      </c>
    </row>
    <row r="67">
      <c r="A67" s="19" t="inlineStr">
        <is>
          <t>2026-04-09</t>
        </is>
      </c>
      <c r="B67" s="19" t="n">
        <v>2000000</v>
      </c>
      <c r="C67" s="19" t="n">
        <v>0</v>
      </c>
      <c r="D67" s="19" t="n">
        <v>2000000</v>
      </c>
      <c r="E67" s="19" t="n">
        <v>0</v>
      </c>
      <c r="F67" s="19" t="n">
        <v>0</v>
      </c>
    </row>
    <row r="68">
      <c r="A68" s="19" t="inlineStr">
        <is>
          <t>2026-04-10</t>
        </is>
      </c>
      <c r="B68" s="19" t="n">
        <v>2000000</v>
      </c>
      <c r="C68" s="19" t="n">
        <v>0</v>
      </c>
      <c r="D68" s="19" t="n">
        <v>2000000</v>
      </c>
      <c r="E68" s="19" t="n">
        <v>0</v>
      </c>
      <c r="F68" s="19" t="n">
        <v>0</v>
      </c>
    </row>
    <row r="69">
      <c r="A69" s="19" t="inlineStr">
        <is>
          <t>2026-04-13</t>
        </is>
      </c>
      <c r="B69" s="19" t="n">
        <v>2000000</v>
      </c>
      <c r="C69" s="19" t="n">
        <v>0</v>
      </c>
      <c r="D69" s="19" t="n">
        <v>2000000</v>
      </c>
      <c r="E69" s="19" t="n">
        <v>0</v>
      </c>
      <c r="F69" s="19" t="n">
        <v>0</v>
      </c>
    </row>
    <row r="70">
      <c r="A70" s="19" t="inlineStr">
        <is>
          <t>2026-04-14</t>
        </is>
      </c>
      <c r="B70" s="19" t="n">
        <v>2000000</v>
      </c>
      <c r="C70" s="19" t="n">
        <v>0</v>
      </c>
      <c r="D70" s="19" t="n">
        <v>2000000</v>
      </c>
      <c r="E70" s="19" t="n">
        <v>0</v>
      </c>
      <c r="F70" s="19" t="n">
        <v>0</v>
      </c>
    </row>
    <row r="71">
      <c r="A71" s="19" t="inlineStr">
        <is>
          <t>2026-04-15</t>
        </is>
      </c>
      <c r="B71" s="19" t="n">
        <v>2000000</v>
      </c>
      <c r="C71" s="19" t="n">
        <v>0</v>
      </c>
      <c r="D71" s="19" t="n">
        <v>2000000</v>
      </c>
      <c r="E71" s="19" t="n">
        <v>0</v>
      </c>
      <c r="F71" s="19" t="n">
        <v>0</v>
      </c>
    </row>
    <row r="72">
      <c r="A72" s="19" t="inlineStr">
        <is>
          <t>2026-04-16</t>
        </is>
      </c>
      <c r="B72" s="19" t="n">
        <v>2000000</v>
      </c>
      <c r="C72" s="19" t="n">
        <v>0</v>
      </c>
      <c r="D72" s="19" t="n">
        <v>2000000</v>
      </c>
      <c r="E72" s="19" t="n">
        <v>0</v>
      </c>
      <c r="F72" s="19" t="n">
        <v>0</v>
      </c>
    </row>
    <row r="73">
      <c r="A73" s="19" t="inlineStr">
        <is>
          <t>2026-04-17</t>
        </is>
      </c>
      <c r="B73" s="19" t="n">
        <v>2000000</v>
      </c>
      <c r="C73" s="19" t="n">
        <v>0</v>
      </c>
      <c r="D73" s="19" t="n">
        <v>2000000</v>
      </c>
      <c r="E73" s="19" t="n">
        <v>0</v>
      </c>
      <c r="F73" s="19" t="n">
        <v>0</v>
      </c>
    </row>
    <row r="74">
      <c r="A74" s="19" t="inlineStr">
        <is>
          <t>2026-04-20</t>
        </is>
      </c>
      <c r="B74" s="19" t="n">
        <v>2000000</v>
      </c>
      <c r="C74" s="19" t="n">
        <v>0</v>
      </c>
      <c r="D74" s="19" t="n">
        <v>2000000</v>
      </c>
      <c r="E74" s="19" t="n">
        <v>0</v>
      </c>
      <c r="F74" s="19" t="n">
        <v>0</v>
      </c>
    </row>
    <row r="75">
      <c r="A75" s="19" t="inlineStr">
        <is>
          <t>2026-04-21</t>
        </is>
      </c>
      <c r="B75" s="19" t="n">
        <v>2000000</v>
      </c>
      <c r="C75" s="19" t="n">
        <v>0</v>
      </c>
      <c r="D75" s="19" t="n">
        <v>2000000</v>
      </c>
      <c r="E75" s="19" t="n">
        <v>0</v>
      </c>
      <c r="F75" s="19" t="n">
        <v>0</v>
      </c>
    </row>
    <row r="76">
      <c r="A76" s="19" t="inlineStr">
        <is>
          <t>2026-04-22</t>
        </is>
      </c>
      <c r="B76" s="19" t="n">
        <v>2000000</v>
      </c>
      <c r="C76" s="19" t="n">
        <v>0</v>
      </c>
      <c r="D76" s="19" t="n">
        <v>2000000</v>
      </c>
      <c r="E76" s="19" t="n">
        <v>0</v>
      </c>
      <c r="F76" s="19" t="n">
        <v>0</v>
      </c>
    </row>
    <row r="77">
      <c r="A77" s="19" t="inlineStr">
        <is>
          <t>2026-04-23</t>
        </is>
      </c>
      <c r="B77" s="19" t="n">
        <v>2000000</v>
      </c>
      <c r="C77" s="19" t="n">
        <v>0</v>
      </c>
      <c r="D77" s="19" t="n">
        <v>2000000</v>
      </c>
      <c r="E77" s="19" t="n">
        <v>0</v>
      </c>
      <c r="F77" s="19" t="n">
        <v>0</v>
      </c>
    </row>
    <row r="78">
      <c r="A78" s="19" t="inlineStr">
        <is>
          <t>2026-04-24</t>
        </is>
      </c>
      <c r="B78" s="19" t="n">
        <v>2000000</v>
      </c>
      <c r="C78" s="19" t="n">
        <v>0</v>
      </c>
      <c r="D78" s="19" t="n">
        <v>2000000</v>
      </c>
      <c r="E78" s="19" t="n">
        <v>0</v>
      </c>
      <c r="F78" s="19" t="n">
        <v>0</v>
      </c>
    </row>
    <row r="79">
      <c r="A79" s="19" t="inlineStr">
        <is>
          <t>2026-04-27</t>
        </is>
      </c>
      <c r="B79" s="19" t="n">
        <v>2000000</v>
      </c>
      <c r="C79" s="19" t="n">
        <v>0</v>
      </c>
      <c r="D79" s="19" t="n">
        <v>2000000</v>
      </c>
      <c r="E79" s="19" t="n">
        <v>0</v>
      </c>
      <c r="F79" s="19" t="n">
        <v>0</v>
      </c>
    </row>
    <row r="80">
      <c r="A80" s="19" t="inlineStr">
        <is>
          <t>2026-04-28</t>
        </is>
      </c>
      <c r="B80" s="19" t="n">
        <v>2000000</v>
      </c>
      <c r="C80" s="19" t="n">
        <v>0</v>
      </c>
      <c r="D80" s="19" t="n">
        <v>2000000</v>
      </c>
      <c r="E80" s="19" t="n">
        <v>0</v>
      </c>
      <c r="F80" s="19" t="n">
        <v>0</v>
      </c>
    </row>
    <row r="81">
      <c r="A81" s="19" t="inlineStr">
        <is>
          <t>2026-04-29</t>
        </is>
      </c>
      <c r="B81" s="19" t="n">
        <v>2000000</v>
      </c>
      <c r="C81" s="19" t="n">
        <v>0</v>
      </c>
      <c r="D81" s="19" t="n">
        <v>2000000</v>
      </c>
      <c r="E81" s="19" t="n">
        <v>0</v>
      </c>
      <c r="F81" s="19" t="n">
        <v>0</v>
      </c>
    </row>
    <row r="82">
      <c r="A82" s="19" t="inlineStr">
        <is>
          <t>2026-04-30</t>
        </is>
      </c>
      <c r="B82" s="19" t="n">
        <v>1021977</v>
      </c>
      <c r="C82" s="19" t="n">
        <v>2</v>
      </c>
      <c r="D82" s="19" t="n">
        <v>1963127</v>
      </c>
      <c r="E82" s="19" t="n">
        <v>-36873</v>
      </c>
      <c r="F82" s="19" t="n">
        <v>-1.84</v>
      </c>
    </row>
    <row r="83">
      <c r="A83" s="19" t="inlineStr">
        <is>
          <t>2026-05-04</t>
        </is>
      </c>
      <c r="B83" s="19" t="n">
        <v>1296643</v>
      </c>
      <c r="C83" s="19" t="n">
        <v>2</v>
      </c>
      <c r="D83" s="19" t="n">
        <v>2036223</v>
      </c>
      <c r="E83" s="19" t="n">
        <v>36223</v>
      </c>
      <c r="F83" s="19" t="n">
        <v>1.81</v>
      </c>
    </row>
    <row r="84">
      <c r="A84" s="19" t="inlineStr">
        <is>
          <t>2026-05-06</t>
        </is>
      </c>
      <c r="B84" s="19" t="n">
        <v>2021779</v>
      </c>
      <c r="C84" s="19" t="n">
        <v>0</v>
      </c>
      <c r="D84" s="19" t="n">
        <v>2021779</v>
      </c>
      <c r="E84" s="19" t="n">
        <v>21779</v>
      </c>
      <c r="F84" s="19" t="n">
        <v>1.09</v>
      </c>
    </row>
    <row r="85">
      <c r="A85" s="19" t="inlineStr">
        <is>
          <t>2026-05-07</t>
        </is>
      </c>
      <c r="B85" s="19" t="n">
        <v>523192</v>
      </c>
      <c r="C85" s="19" t="n">
        <v>3</v>
      </c>
      <c r="D85" s="19" t="n">
        <v>2015452</v>
      </c>
      <c r="E85" s="19" t="n">
        <v>15452</v>
      </c>
      <c r="F85" s="19" t="n">
        <v>0.77</v>
      </c>
    </row>
    <row r="86">
      <c r="A86" s="19" t="inlineStr">
        <is>
          <t>2026-05-08</t>
        </is>
      </c>
      <c r="B86" s="19" t="n">
        <v>554661</v>
      </c>
      <c r="C86" s="19" t="n">
        <v>3</v>
      </c>
      <c r="D86" s="19" t="n">
        <v>2047381</v>
      </c>
      <c r="E86" s="19" t="n">
        <v>47381</v>
      </c>
      <c r="F86" s="19" t="n">
        <v>2.37</v>
      </c>
    </row>
    <row r="87">
      <c r="A87" s="19" t="inlineStr">
        <is>
          <t>2026-05-11</t>
        </is>
      </c>
      <c r="B87" s="19" t="n">
        <v>65388</v>
      </c>
      <c r="C87" s="19" t="n">
        <v>4</v>
      </c>
      <c r="D87" s="19" t="n">
        <v>2047758</v>
      </c>
      <c r="E87" s="19" t="n">
        <v>47758</v>
      </c>
      <c r="F87" s="19" t="n">
        <v>2.39</v>
      </c>
    </row>
    <row r="88">
      <c r="A88" s="19" t="inlineStr">
        <is>
          <t>2026-05-12</t>
        </is>
      </c>
      <c r="B88" s="19" t="n">
        <v>970497</v>
      </c>
      <c r="C88" s="19" t="n">
        <v>3</v>
      </c>
      <c r="D88" s="19" t="n">
        <v>2046212</v>
      </c>
      <c r="E88" s="19" t="n">
        <v>46212</v>
      </c>
      <c r="F88" s="19" t="n">
        <v>2.31</v>
      </c>
    </row>
    <row r="89">
      <c r="A89" s="19" t="inlineStr">
        <is>
          <t>2026-05-13</t>
        </is>
      </c>
      <c r="B89" s="19" t="n">
        <v>460155</v>
      </c>
      <c r="C89" s="19" t="n">
        <v>4</v>
      </c>
      <c r="D89" s="19" t="n">
        <v>2048205</v>
      </c>
      <c r="E89" s="19" t="n">
        <v>48205</v>
      </c>
      <c r="F89" s="19" t="n">
        <v>2.41</v>
      </c>
    </row>
    <row r="90">
      <c r="A90" s="19" t="inlineStr">
        <is>
          <t>2026-05-14</t>
        </is>
      </c>
      <c r="B90" s="19" t="n">
        <v>888301</v>
      </c>
      <c r="C90" s="19" t="n">
        <v>4</v>
      </c>
      <c r="D90" s="19" t="n">
        <v>2045916</v>
      </c>
      <c r="E90" s="19" t="n">
        <v>45916</v>
      </c>
      <c r="F90" s="19" t="n">
        <v>2.3</v>
      </c>
    </row>
    <row r="91">
      <c r="A91" s="19" t="inlineStr">
        <is>
          <t>2026-05-15</t>
        </is>
      </c>
      <c r="B91" s="19" t="n">
        <v>942730</v>
      </c>
      <c r="C91" s="19" t="n">
        <v>3</v>
      </c>
      <c r="D91" s="19" t="n">
        <v>1971220</v>
      </c>
      <c r="E91" s="19" t="n">
        <v>-28780</v>
      </c>
      <c r="F91" s="19" t="n">
        <v>-1.44</v>
      </c>
    </row>
    <row r="92">
      <c r="A92" s="19" t="inlineStr">
        <is>
          <t>2026-05-18</t>
        </is>
      </c>
      <c r="B92" s="19" t="n">
        <v>21266</v>
      </c>
      <c r="C92" s="19" t="n">
        <v>4</v>
      </c>
      <c r="D92" s="19" t="n">
        <v>1892926</v>
      </c>
      <c r="E92" s="19" t="n">
        <v>-107074</v>
      </c>
      <c r="F92" s="19" t="n">
        <v>-5.35</v>
      </c>
    </row>
    <row r="93">
      <c r="A93" s="19" t="inlineStr">
        <is>
          <t>2026-05-19</t>
        </is>
      </c>
      <c r="B93" s="19" t="n">
        <v>1432153</v>
      </c>
      <c r="C93" s="19" t="n">
        <v>1</v>
      </c>
      <c r="D93" s="19" t="n">
        <v>1901188</v>
      </c>
      <c r="E93" s="19" t="n">
        <v>-98812</v>
      </c>
      <c r="F93" s="19" t="n">
        <v>-4.94</v>
      </c>
    </row>
    <row r="94">
      <c r="A94" s="19" t="inlineStr">
        <is>
          <t>2026-05-20</t>
        </is>
      </c>
      <c r="B94" s="19" t="n">
        <v>978008</v>
      </c>
      <c r="C94" s="19" t="n">
        <v>2</v>
      </c>
      <c r="D94" s="19" t="n">
        <v>1885733</v>
      </c>
      <c r="E94" s="19" t="n">
        <v>-114267</v>
      </c>
      <c r="F94" s="19" t="n">
        <v>-5.71</v>
      </c>
    </row>
    <row r="95">
      <c r="A95" s="19" t="inlineStr">
        <is>
          <t>2026-05-21</t>
        </is>
      </c>
      <c r="B95" s="19" t="n">
        <v>323407</v>
      </c>
      <c r="C95" s="19" t="n">
        <v>4</v>
      </c>
      <c r="D95" s="19" t="n">
        <v>1891162</v>
      </c>
      <c r="E95" s="19" t="n">
        <v>-108838</v>
      </c>
      <c r="F95" s="19" t="n">
        <v>-5.44</v>
      </c>
    </row>
    <row r="96">
      <c r="A96" s="19" t="inlineStr">
        <is>
          <t>2026-05-22</t>
        </is>
      </c>
      <c r="B96" s="19" t="n">
        <v>614103</v>
      </c>
      <c r="C96" s="19" t="n">
        <v>4</v>
      </c>
      <c r="D96" s="19" t="n">
        <v>1939733</v>
      </c>
      <c r="E96" s="19" t="n">
        <v>-60267</v>
      </c>
      <c r="F96" s="19" t="n">
        <v>-3.01</v>
      </c>
    </row>
    <row r="97">
      <c r="A97" s="19" t="inlineStr">
        <is>
          <t>2026-05-26</t>
        </is>
      </c>
      <c r="B97" s="19" t="n">
        <v>779316</v>
      </c>
      <c r="C97" s="19" t="n">
        <v>4</v>
      </c>
      <c r="D97" s="19" t="n">
        <v>1958321</v>
      </c>
      <c r="E97" s="19" t="n">
        <v>-41679</v>
      </c>
      <c r="F97" s="19" t="n">
        <v>-2.08</v>
      </c>
    </row>
    <row r="98">
      <c r="A98" s="19" t="inlineStr">
        <is>
          <t>2026-05-27</t>
        </is>
      </c>
      <c r="B98" s="19" t="n">
        <v>1102458</v>
      </c>
      <c r="C98" s="19" t="n">
        <v>3</v>
      </c>
      <c r="D98" s="19" t="n">
        <v>1961733</v>
      </c>
      <c r="E98" s="19" t="n">
        <v>-38267</v>
      </c>
      <c r="F98" s="19" t="n">
        <v>-1.91</v>
      </c>
    </row>
    <row r="99">
      <c r="A99" s="19" t="inlineStr">
        <is>
          <t>2026-05-28</t>
        </is>
      </c>
      <c r="B99" s="19" t="n">
        <v>639038</v>
      </c>
      <c r="C99" s="19" t="n">
        <v>4</v>
      </c>
      <c r="D99" s="19" t="n">
        <v>2065748</v>
      </c>
      <c r="E99" s="19" t="n">
        <v>65748</v>
      </c>
      <c r="F99" s="19" t="n">
        <v>3.29</v>
      </c>
    </row>
    <row r="100">
      <c r="A100" s="19" t="inlineStr">
        <is>
          <t>2026-05-29</t>
        </is>
      </c>
      <c r="B100" s="19" t="n">
        <v>901144</v>
      </c>
      <c r="C100" s="19" t="n">
        <v>3</v>
      </c>
      <c r="D100" s="19" t="n">
        <v>2073184</v>
      </c>
      <c r="E100" s="19" t="n">
        <v>73184</v>
      </c>
      <c r="F100" s="19" t="n">
        <v>3.66</v>
      </c>
    </row>
    <row r="101">
      <c r="A101" s="19" t="inlineStr">
        <is>
          <t>2026-06-01</t>
        </is>
      </c>
      <c r="B101" s="19" t="n">
        <v>454693</v>
      </c>
      <c r="C101" s="19" t="n">
        <v>4</v>
      </c>
      <c r="D101" s="19" t="n">
        <v>1982723</v>
      </c>
      <c r="E101" s="19" t="n">
        <v>-17277</v>
      </c>
      <c r="F101" s="19" t="n">
        <v>-0.86</v>
      </c>
    </row>
    <row r="102">
      <c r="A102" s="19" t="inlineStr">
        <is>
          <t>2026-06-02</t>
        </is>
      </c>
      <c r="B102" s="19" t="n">
        <v>1233313</v>
      </c>
      <c r="C102" s="19" t="n">
        <v>3</v>
      </c>
      <c r="D102" s="19" t="n">
        <v>2079663</v>
      </c>
      <c r="E102" s="19" t="n">
        <v>79663</v>
      </c>
      <c r="F102" s="19" t="n">
        <v>3.98</v>
      </c>
    </row>
    <row r="103">
      <c r="A103" s="19" t="inlineStr">
        <is>
          <t>2026-06-04</t>
        </is>
      </c>
      <c r="B103" s="19" t="n">
        <v>875745</v>
      </c>
      <c r="C103" s="19" t="n">
        <v>4</v>
      </c>
      <c r="D103" s="19" t="n">
        <v>2161115</v>
      </c>
      <c r="E103" s="19" t="n">
        <v>161115</v>
      </c>
      <c r="F103" s="19" t="n">
        <v>8.06</v>
      </c>
    </row>
    <row r="104">
      <c r="A104" s="19" t="inlineStr">
        <is>
          <t>2026-06-05</t>
        </is>
      </c>
      <c r="B104" s="19" t="n">
        <v>2068491</v>
      </c>
      <c r="C104" s="19" t="n">
        <v>0</v>
      </c>
      <c r="D104" s="19" t="n">
        <v>2068491</v>
      </c>
      <c r="E104" s="19" t="n">
        <v>68491</v>
      </c>
      <c r="F104" s="19" t="n">
        <v>3.42</v>
      </c>
    </row>
  </sheetData>
  <autoFilter ref="A1:F104"/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" customWidth="1" min="3" max="3"/>
    <col width="16" customWidth="1" min="4" max="4"/>
    <col width="8" customWidth="1" min="5" max="5"/>
    <col width="45" customWidth="1" min="6" max="6"/>
    <col width="10" customWidth="1" min="7" max="7"/>
    <col width="5" customWidth="1" min="8" max="8"/>
    <col width="10" customWidth="1" min="9" max="9"/>
    <col width="8" customWidth="1" min="10" max="10"/>
    <col width="10" customWidth="1" min="11" max="11"/>
    <col width="8" customWidth="1" min="12" max="12"/>
    <col width="6" customWidth="1" min="13" max="13"/>
    <col width="11" customWidth="1" min="14" max="14"/>
  </cols>
  <sheetData>
    <row r="1">
      <c r="A1" s="28" t="inlineStr">
        <is>
          <t>거래ID</t>
        </is>
      </c>
      <c r="B1" s="28" t="inlineStr">
        <is>
          <t>날짜</t>
        </is>
      </c>
      <c r="C1" s="28" t="inlineStr">
        <is>
          <t>구분</t>
        </is>
      </c>
      <c r="D1" s="28" t="inlineStr">
        <is>
          <t>종목명</t>
        </is>
      </c>
      <c r="E1" s="28" t="inlineStr">
        <is>
          <t>종목코드</t>
        </is>
      </c>
      <c r="F1" s="28" t="inlineStr">
        <is>
          <t>사유</t>
        </is>
      </c>
      <c r="G1" s="28" t="inlineStr">
        <is>
          <t>단가</t>
        </is>
      </c>
      <c r="H1" s="28" t="inlineStr">
        <is>
          <t>수량</t>
        </is>
      </c>
      <c r="I1" s="28" t="inlineStr">
        <is>
          <t>거래금액</t>
        </is>
      </c>
      <c r="J1" s="28" t="inlineStr">
        <is>
          <t>비용가정</t>
        </is>
      </c>
      <c r="K1" s="28" t="inlineStr">
        <is>
          <t>실현손익</t>
        </is>
      </c>
      <c r="L1" s="28" t="inlineStr">
        <is>
          <t>수익률</t>
        </is>
      </c>
      <c r="M1" s="28" t="inlineStr">
        <is>
          <t>잔여수량</t>
        </is>
      </c>
      <c r="N1" s="28" t="inlineStr">
        <is>
          <t>현금잔고</t>
        </is>
      </c>
    </row>
    <row r="2">
      <c r="A2" s="19" t="n">
        <v>1</v>
      </c>
      <c r="B2" s="19" t="inlineStr">
        <is>
          <t>2026-04-30</t>
        </is>
      </c>
      <c r="C2" s="19" t="inlineStr">
        <is>
          <t>매수</t>
        </is>
      </c>
      <c r="D2" s="19" t="inlineStr">
        <is>
          <t>ACE 미국우주테크액티브</t>
        </is>
      </c>
      <c r="E2" s="19" t="inlineStr">
        <is>
          <t>001800</t>
        </is>
      </c>
      <c r="F2" s="19" t="inlineStr">
        <is>
          <t>전일 신호 진입 / 점수 100 / 시장 89 / 추세 안정형 통과 / 재무데이터 부족</t>
        </is>
      </c>
      <c r="G2" s="19" t="n">
        <v>25267.67</v>
      </c>
      <c r="H2" s="19" t="n">
        <v>19</v>
      </c>
      <c r="I2" s="19" t="n">
        <v>480086</v>
      </c>
      <c r="J2" s="19" t="n">
        <v>240</v>
      </c>
      <c r="K2" s="19" t="inlineStr"/>
      <c r="L2" s="19" t="inlineStr"/>
      <c r="M2" s="19" t="n">
        <v>19</v>
      </c>
      <c r="N2" s="19" t="n">
        <v>1519674</v>
      </c>
    </row>
    <row r="3">
      <c r="A3" s="19" t="n">
        <v>2</v>
      </c>
      <c r="B3" s="19" t="inlineStr">
        <is>
          <t>2026-04-30</t>
        </is>
      </c>
      <c r="C3" s="19" t="inlineStr">
        <is>
          <t>매수</t>
        </is>
      </c>
      <c r="D3" s="19" t="inlineStr">
        <is>
          <t>아주IB투자</t>
        </is>
      </c>
      <c r="E3" s="19" t="inlineStr">
        <is>
          <t>027360</t>
        </is>
      </c>
      <c r="F3" s="19" t="inlineStr">
        <is>
          <t>전일 신호 진입 / 점수 94 / 시장 89 / 추세 안정형 통과 / 재무데이터 부족</t>
        </is>
      </c>
      <c r="G3" s="19" t="n">
        <v>16581.6</v>
      </c>
      <c r="H3" s="19" t="n">
        <v>30</v>
      </c>
      <c r="I3" s="19" t="n">
        <v>497448</v>
      </c>
      <c r="J3" s="19" t="n">
        <v>249</v>
      </c>
      <c r="K3" s="19" t="inlineStr"/>
      <c r="L3" s="19" t="inlineStr"/>
      <c r="M3" s="19" t="n">
        <v>30</v>
      </c>
      <c r="N3" s="19" t="n">
        <v>1021977</v>
      </c>
    </row>
    <row r="4">
      <c r="A4" s="19" t="n">
        <v>1</v>
      </c>
      <c r="B4" s="19" t="inlineStr">
        <is>
          <t>2026-05-04</t>
        </is>
      </c>
      <c r="C4" s="19" t="inlineStr">
        <is>
          <t>매도</t>
        </is>
      </c>
      <c r="D4" s="19" t="inlineStr">
        <is>
          <t>ACE 미국우주테크액티브</t>
        </is>
      </c>
      <c r="E4" s="19" t="inlineStr">
        <is>
          <t>001800</t>
        </is>
      </c>
      <c r="F4" s="19" t="inlineStr">
        <is>
          <t>[단기스윙] +5% 익절</t>
        </is>
      </c>
      <c r="G4" s="19" t="n">
        <v>26512.49</v>
      </c>
      <c r="H4" s="19" t="n">
        <v>11</v>
      </c>
      <c r="I4" s="19" t="n">
        <v>291637</v>
      </c>
      <c r="J4" s="19" t="n">
        <v>729</v>
      </c>
      <c r="K4" s="19" t="n">
        <v>12964</v>
      </c>
      <c r="L4" s="19" t="n">
        <v>4.93</v>
      </c>
      <c r="M4" s="19" t="n">
        <v>8</v>
      </c>
      <c r="N4" s="19" t="n">
        <v>1312886</v>
      </c>
    </row>
    <row r="5">
      <c r="A5" s="19" t="n">
        <v>2</v>
      </c>
      <c r="B5" s="19" t="inlineStr">
        <is>
          <t>2026-05-04</t>
        </is>
      </c>
      <c r="C5" s="19" t="inlineStr">
        <is>
          <t>매도</t>
        </is>
      </c>
      <c r="D5" s="19" t="inlineStr">
        <is>
          <t>아주IB투자</t>
        </is>
      </c>
      <c r="E5" s="19" t="inlineStr">
        <is>
          <t>027360</t>
        </is>
      </c>
      <c r="F5" s="19" t="inlineStr">
        <is>
          <t>[정석방어] -3% 손절</t>
        </is>
      </c>
      <c r="G5" s="19" t="n">
        <v>16072.89</v>
      </c>
      <c r="H5" s="19" t="n">
        <v>21</v>
      </c>
      <c r="I5" s="19" t="n">
        <v>337531</v>
      </c>
      <c r="J5" s="19" t="n">
        <v>844</v>
      </c>
      <c r="K5" s="19" t="n">
        <v>-11527</v>
      </c>
      <c r="L5" s="19" t="n">
        <v>-3.07</v>
      </c>
      <c r="M5" s="19" t="n">
        <v>9</v>
      </c>
      <c r="N5" s="19" t="n">
        <v>1649573</v>
      </c>
    </row>
    <row r="6">
      <c r="A6" s="19" t="n">
        <v>2</v>
      </c>
      <c r="B6" s="19" t="inlineStr">
        <is>
          <t>2026-05-04</t>
        </is>
      </c>
      <c r="C6" s="19" t="inlineStr">
        <is>
          <t>매도</t>
        </is>
      </c>
      <c r="D6" s="19" t="inlineStr">
        <is>
          <t>아주IB투자</t>
        </is>
      </c>
      <c r="E6" s="19" t="inlineStr">
        <is>
          <t>027360</t>
        </is>
      </c>
      <c r="F6" s="19" t="inlineStr">
        <is>
          <t>[정석방어] -5% 손절</t>
        </is>
      </c>
      <c r="G6" s="19" t="n">
        <v>15741.49</v>
      </c>
      <c r="H6" s="19" t="n">
        <v>6</v>
      </c>
      <c r="I6" s="19" t="n">
        <v>94449</v>
      </c>
      <c r="J6" s="19" t="n">
        <v>236</v>
      </c>
      <c r="K6" s="19" t="n">
        <v>-5277</v>
      </c>
      <c r="L6" s="19" t="n">
        <v>-5.07</v>
      </c>
      <c r="M6" s="19" t="n">
        <v>3</v>
      </c>
      <c r="N6" s="19" t="n">
        <v>1743785</v>
      </c>
    </row>
    <row r="7">
      <c r="A7" s="19" t="n">
        <v>2</v>
      </c>
      <c r="B7" s="19" t="inlineStr">
        <is>
          <t>2026-05-04</t>
        </is>
      </c>
      <c r="C7" s="19" t="inlineStr">
        <is>
          <t>매도</t>
        </is>
      </c>
      <c r="D7" s="19" t="inlineStr">
        <is>
          <t>아주IB투자</t>
        </is>
      </c>
      <c r="E7" s="19" t="inlineStr">
        <is>
          <t>027360</t>
        </is>
      </c>
      <c r="F7" s="19" t="inlineStr">
        <is>
          <t>[정석방어] -10% 손절</t>
        </is>
      </c>
      <c r="G7" s="19" t="n">
        <v>14912.99</v>
      </c>
      <c r="H7" s="19" t="n">
        <v>3</v>
      </c>
      <c r="I7" s="19" t="n">
        <v>44739</v>
      </c>
      <c r="J7" s="19" t="n">
        <v>112</v>
      </c>
      <c r="K7" s="19" t="n">
        <v>-5118</v>
      </c>
      <c r="L7" s="19" t="n">
        <v>-10.06</v>
      </c>
      <c r="M7" s="19" t="n">
        <v>0</v>
      </c>
      <c r="N7" s="19" t="n">
        <v>1788413</v>
      </c>
    </row>
    <row r="8">
      <c r="A8" s="19" t="n">
        <v>3</v>
      </c>
      <c r="B8" s="19" t="inlineStr">
        <is>
          <t>2026-05-04</t>
        </is>
      </c>
      <c r="C8" s="19" t="inlineStr">
        <is>
          <t>매수</t>
        </is>
      </c>
      <c r="D8" s="19" t="inlineStr">
        <is>
          <t>SK네트웍스</t>
        </is>
      </c>
      <c r="E8" s="19" t="inlineStr">
        <is>
          <t>001740</t>
        </is>
      </c>
      <c r="F8" s="19" t="inlineStr">
        <is>
          <t>전일 신호 진입 / 점수 100 / 시장 100 / 추세 안정형 통과 / 재무데이터 부족</t>
        </is>
      </c>
      <c r="G8" s="19" t="n">
        <v>5994.19</v>
      </c>
      <c r="H8" s="19" t="n">
        <v>82</v>
      </c>
      <c r="I8" s="19" t="n">
        <v>491524</v>
      </c>
      <c r="J8" s="19" t="n">
        <v>246</v>
      </c>
      <c r="K8" s="19" t="inlineStr"/>
      <c r="L8" s="19" t="inlineStr"/>
      <c r="M8" s="19" t="n">
        <v>82</v>
      </c>
      <c r="N8" s="19" t="n">
        <v>1296643</v>
      </c>
    </row>
    <row r="9">
      <c r="A9" s="19" t="n">
        <v>1</v>
      </c>
      <c r="B9" s="19" t="inlineStr">
        <is>
          <t>2026-05-06</t>
        </is>
      </c>
      <c r="C9" s="19" t="inlineStr">
        <is>
          <t>매도</t>
        </is>
      </c>
      <c r="D9" s="19" t="inlineStr">
        <is>
          <t>ACE 미국우주테크액티브</t>
        </is>
      </c>
      <c r="E9" s="19" t="inlineStr">
        <is>
          <t>001800</t>
        </is>
      </c>
      <c r="F9" s="19" t="inlineStr">
        <is>
          <t>[정석방어] -3% 손절</t>
        </is>
      </c>
      <c r="G9" s="19" t="n">
        <v>24492.49</v>
      </c>
      <c r="H9" s="19" t="n">
        <v>8</v>
      </c>
      <c r="I9" s="19" t="n">
        <v>195940</v>
      </c>
      <c r="J9" s="19" t="n">
        <v>490</v>
      </c>
      <c r="K9" s="19" t="n">
        <v>-6691</v>
      </c>
      <c r="L9" s="19" t="n">
        <v>-3.07</v>
      </c>
      <c r="M9" s="19" t="n">
        <v>0</v>
      </c>
      <c r="N9" s="19" t="n">
        <v>1492093</v>
      </c>
    </row>
    <row r="10">
      <c r="A10" s="19" t="n">
        <v>3</v>
      </c>
      <c r="B10" s="19" t="inlineStr">
        <is>
          <t>2026-05-06</t>
        </is>
      </c>
      <c r="C10" s="19" t="inlineStr">
        <is>
          <t>매도</t>
        </is>
      </c>
      <c r="D10" s="19" t="inlineStr">
        <is>
          <t>SK네트웍스</t>
        </is>
      </c>
      <c r="E10" s="19" t="inlineStr">
        <is>
          <t>001740</t>
        </is>
      </c>
      <c r="F10" s="19" t="inlineStr">
        <is>
          <t>[단기스윙] +5% 익절</t>
        </is>
      </c>
      <c r="G10" s="19" t="n">
        <v>6289.5</v>
      </c>
      <c r="H10" s="19" t="n">
        <v>49</v>
      </c>
      <c r="I10" s="19" t="n">
        <v>308185</v>
      </c>
      <c r="J10" s="19" t="n">
        <v>770</v>
      </c>
      <c r="K10" s="19" t="n">
        <v>13699</v>
      </c>
      <c r="L10" s="19" t="n">
        <v>4.93</v>
      </c>
      <c r="M10" s="19" t="n">
        <v>33</v>
      </c>
      <c r="N10" s="19" t="n">
        <v>1799508</v>
      </c>
    </row>
    <row r="11">
      <c r="A11" s="19" t="n">
        <v>3</v>
      </c>
      <c r="B11" s="19" t="inlineStr">
        <is>
          <t>2026-05-06</t>
        </is>
      </c>
      <c r="C11" s="19" t="inlineStr">
        <is>
          <t>매도</t>
        </is>
      </c>
      <c r="D11" s="19" t="inlineStr">
        <is>
          <t>SK네트웍스</t>
        </is>
      </c>
      <c r="E11" s="19" t="inlineStr">
        <is>
          <t>001740</t>
        </is>
      </c>
      <c r="F11" s="19" t="inlineStr">
        <is>
          <t>[단기스윙] +10% 익절</t>
        </is>
      </c>
      <c r="G11" s="19" t="n">
        <v>6589</v>
      </c>
      <c r="H11" s="19" t="n">
        <v>24</v>
      </c>
      <c r="I11" s="19" t="n">
        <v>158136</v>
      </c>
      <c r="J11" s="19" t="n">
        <v>395</v>
      </c>
      <c r="K11" s="19" t="n">
        <v>13880</v>
      </c>
      <c r="L11" s="19" t="n">
        <v>9.92</v>
      </c>
      <c r="M11" s="19" t="n">
        <v>9</v>
      </c>
      <c r="N11" s="19" t="n">
        <v>1957249</v>
      </c>
    </row>
    <row r="12">
      <c r="A12" s="19" t="n">
        <v>3</v>
      </c>
      <c r="B12" s="19" t="inlineStr">
        <is>
          <t>2026-05-06</t>
        </is>
      </c>
      <c r="C12" s="19" t="inlineStr">
        <is>
          <t>매도</t>
        </is>
      </c>
      <c r="D12" s="19" t="inlineStr">
        <is>
          <t>SK네트웍스</t>
        </is>
      </c>
      <c r="E12" s="19" t="inlineStr">
        <is>
          <t>001740</t>
        </is>
      </c>
      <c r="F12" s="19" t="inlineStr">
        <is>
          <t>[단기스윙] +20% 익절</t>
        </is>
      </c>
      <c r="G12" s="19" t="n">
        <v>7188</v>
      </c>
      <c r="H12" s="19" t="n">
        <v>9</v>
      </c>
      <c r="I12" s="19" t="n">
        <v>64692</v>
      </c>
      <c r="J12" s="19" t="n">
        <v>162</v>
      </c>
      <c r="K12" s="19" t="n">
        <v>10583</v>
      </c>
      <c r="L12" s="19" t="n">
        <v>19.92</v>
      </c>
      <c r="M12" s="19" t="n">
        <v>0</v>
      </c>
      <c r="N12" s="19" t="n">
        <v>2021779</v>
      </c>
    </row>
    <row r="13">
      <c r="A13" s="19" t="n">
        <v>4</v>
      </c>
      <c r="B13" s="19" t="inlineStr">
        <is>
          <t>2026-05-07</t>
        </is>
      </c>
      <c r="C13" s="19" t="inlineStr">
        <is>
          <t>매수</t>
        </is>
      </c>
      <c r="D13" s="19" t="inlineStr">
        <is>
          <t>PS일렉트로닉스</t>
        </is>
      </c>
      <c r="E13" s="19" t="inlineStr">
        <is>
          <t>332570</t>
        </is>
      </c>
      <c r="F13" s="19" t="inlineStr">
        <is>
          <t>전일 신호 진입 / 점수 100 / 시장 95 / 추세 안정형 통과 / 재무데이터 부족</t>
        </is>
      </c>
      <c r="G13" s="19" t="n">
        <v>10047.03</v>
      </c>
      <c r="H13" s="19" t="n">
        <v>50</v>
      </c>
      <c r="I13" s="19" t="n">
        <v>502351</v>
      </c>
      <c r="J13" s="19" t="n">
        <v>251</v>
      </c>
      <c r="K13" s="19" t="inlineStr"/>
      <c r="L13" s="19" t="inlineStr"/>
      <c r="M13" s="19" t="n">
        <v>50</v>
      </c>
      <c r="N13" s="19" t="n">
        <v>1519176</v>
      </c>
    </row>
    <row r="14">
      <c r="A14" s="19" t="n">
        <v>5</v>
      </c>
      <c r="B14" s="19" t="inlineStr">
        <is>
          <t>2026-05-07</t>
        </is>
      </c>
      <c r="C14" s="19" t="inlineStr">
        <is>
          <t>매수</t>
        </is>
      </c>
      <c r="D14" s="19" t="inlineStr">
        <is>
          <t>TIGER 코스닥150</t>
        </is>
      </c>
      <c r="E14" s="19" t="inlineStr">
        <is>
          <t>232080</t>
        </is>
      </c>
      <c r="F14" s="19" t="inlineStr">
        <is>
          <t>전일 신호 진입 / 점수 100 / 시장 95 / 추세 공격형 통과 / 재무데이터 부족</t>
        </is>
      </c>
      <c r="G14" s="19" t="n">
        <v>20674.46</v>
      </c>
      <c r="H14" s="19" t="n">
        <v>24</v>
      </c>
      <c r="I14" s="19" t="n">
        <v>496187</v>
      </c>
      <c r="J14" s="19" t="n">
        <v>248</v>
      </c>
      <c r="K14" s="19" t="inlineStr"/>
      <c r="L14" s="19" t="inlineStr"/>
      <c r="M14" s="19" t="n">
        <v>24</v>
      </c>
      <c r="N14" s="19" t="n">
        <v>1022741</v>
      </c>
    </row>
    <row r="15">
      <c r="A15" s="19" t="n">
        <v>6</v>
      </c>
      <c r="B15" s="19" t="inlineStr">
        <is>
          <t>2026-05-07</t>
        </is>
      </c>
      <c r="C15" s="19" t="inlineStr">
        <is>
          <t>매수</t>
        </is>
      </c>
      <c r="D15" s="19" t="inlineStr">
        <is>
          <t>TIGER 미국배당다우존스</t>
        </is>
      </c>
      <c r="E15" s="19" t="inlineStr">
        <is>
          <t>458730</t>
        </is>
      </c>
      <c r="F15" s="19" t="inlineStr">
        <is>
          <t>전일 신호 진입 / 점수 100 / 시장 95 / 추세 안정형 통과 / 재무데이터 부족</t>
        </is>
      </c>
      <c r="G15" s="19" t="n">
        <v>14685.27</v>
      </c>
      <c r="H15" s="19" t="n">
        <v>34</v>
      </c>
      <c r="I15" s="19" t="n">
        <v>499299</v>
      </c>
      <c r="J15" s="19" t="n">
        <v>250</v>
      </c>
      <c r="K15" s="19" t="inlineStr"/>
      <c r="L15" s="19" t="inlineStr"/>
      <c r="M15" s="19" t="n">
        <v>34</v>
      </c>
      <c r="N15" s="19" t="n">
        <v>523192</v>
      </c>
    </row>
    <row r="16">
      <c r="A16" s="19" t="n">
        <v>4</v>
      </c>
      <c r="B16" s="19" t="inlineStr">
        <is>
          <t>2026-05-08</t>
        </is>
      </c>
      <c r="C16" s="19" t="inlineStr">
        <is>
          <t>매도</t>
        </is>
      </c>
      <c r="D16" s="19" t="inlineStr">
        <is>
          <t>PS일렉트로닉스</t>
        </is>
      </c>
      <c r="E16" s="19" t="inlineStr">
        <is>
          <t>332570</t>
        </is>
      </c>
      <c r="F16" s="19" t="inlineStr">
        <is>
          <t>[단기스윙] +5% 익절</t>
        </is>
      </c>
      <c r="G16" s="19" t="n">
        <v>10541.99</v>
      </c>
      <c r="H16" s="19" t="n">
        <v>30</v>
      </c>
      <c r="I16" s="19" t="n">
        <v>316260</v>
      </c>
      <c r="J16" s="19" t="n">
        <v>791</v>
      </c>
      <c r="K16" s="19" t="n">
        <v>14058</v>
      </c>
      <c r="L16" s="19" t="n">
        <v>4.93</v>
      </c>
      <c r="M16" s="19" t="n">
        <v>20</v>
      </c>
      <c r="N16" s="19" t="n">
        <v>838661</v>
      </c>
    </row>
    <row r="17">
      <c r="A17" s="19" t="n">
        <v>4</v>
      </c>
      <c r="B17" s="19" t="inlineStr">
        <is>
          <t>2026-05-08</t>
        </is>
      </c>
      <c r="C17" s="19" t="inlineStr">
        <is>
          <t>매도</t>
        </is>
      </c>
      <c r="D17" s="19" t="inlineStr">
        <is>
          <t>PS일렉트로닉스</t>
        </is>
      </c>
      <c r="E17" s="19" t="inlineStr">
        <is>
          <t>332570</t>
        </is>
      </c>
      <c r="F17" s="19" t="inlineStr">
        <is>
          <t>[단기스윙] +10% 익절</t>
        </is>
      </c>
      <c r="G17" s="19" t="n">
        <v>11043.99</v>
      </c>
      <c r="H17" s="19" t="n">
        <v>15</v>
      </c>
      <c r="I17" s="19" t="n">
        <v>165660</v>
      </c>
      <c r="J17" s="19" t="n">
        <v>414</v>
      </c>
      <c r="K17" s="19" t="n">
        <v>14540</v>
      </c>
      <c r="L17" s="19" t="n">
        <v>9.92</v>
      </c>
      <c r="M17" s="19" t="n">
        <v>5</v>
      </c>
      <c r="N17" s="19" t="n">
        <v>1003907</v>
      </c>
    </row>
    <row r="18">
      <c r="A18" s="19" t="n">
        <v>4</v>
      </c>
      <c r="B18" s="19" t="inlineStr">
        <is>
          <t>2026-05-08</t>
        </is>
      </c>
      <c r="C18" s="19" t="inlineStr">
        <is>
          <t>매도</t>
        </is>
      </c>
      <c r="D18" s="19" t="inlineStr">
        <is>
          <t>PS일렉트로닉스</t>
        </is>
      </c>
      <c r="E18" s="19" t="inlineStr">
        <is>
          <t>332570</t>
        </is>
      </c>
      <c r="F18" s="19" t="inlineStr">
        <is>
          <t>[단기스윙] +20% 익절</t>
        </is>
      </c>
      <c r="G18" s="19" t="n">
        <v>12047.99</v>
      </c>
      <c r="H18" s="19" t="n">
        <v>5</v>
      </c>
      <c r="I18" s="19" t="n">
        <v>60240</v>
      </c>
      <c r="J18" s="19" t="n">
        <v>151</v>
      </c>
      <c r="K18" s="19" t="n">
        <v>9854</v>
      </c>
      <c r="L18" s="19" t="n">
        <v>19.92</v>
      </c>
      <c r="M18" s="19" t="n">
        <v>0</v>
      </c>
      <c r="N18" s="19" t="n">
        <v>1063996</v>
      </c>
    </row>
    <row r="19">
      <c r="A19" s="19" t="n">
        <v>7</v>
      </c>
      <c r="B19" s="19" t="inlineStr">
        <is>
          <t>2026-05-08</t>
        </is>
      </c>
      <c r="C19" s="19" t="inlineStr">
        <is>
          <t>매수</t>
        </is>
      </c>
      <c r="D19" s="19" t="inlineStr">
        <is>
          <t>한온시스템</t>
        </is>
      </c>
      <c r="E19" s="19" t="inlineStr">
        <is>
          <t>018880</t>
        </is>
      </c>
      <c r="F19" s="19" t="inlineStr">
        <is>
          <t>전일 신호 진입 / 점수 100 / 시장 95 / 추세 안정형 통과 / 재무데이터 부족</t>
        </is>
      </c>
      <c r="G19" s="19" t="n">
        <v>4848.39</v>
      </c>
      <c r="H19" s="19" t="n">
        <v>105</v>
      </c>
      <c r="I19" s="19" t="n">
        <v>509081</v>
      </c>
      <c r="J19" s="19" t="n">
        <v>255</v>
      </c>
      <c r="K19" s="19" t="inlineStr"/>
      <c r="L19" s="19" t="inlineStr"/>
      <c r="M19" s="19" t="n">
        <v>105</v>
      </c>
      <c r="N19" s="19" t="n">
        <v>554661</v>
      </c>
    </row>
    <row r="20">
      <c r="A20" s="19" t="n">
        <v>7</v>
      </c>
      <c r="B20" s="19" t="inlineStr">
        <is>
          <t>2026-05-11</t>
        </is>
      </c>
      <c r="C20" s="19" t="inlineStr">
        <is>
          <t>매도</t>
        </is>
      </c>
      <c r="D20" s="19" t="inlineStr">
        <is>
          <t>한온시스템</t>
        </is>
      </c>
      <c r="E20" s="19" t="inlineStr">
        <is>
          <t>018880</t>
        </is>
      </c>
      <c r="F20" s="19" t="inlineStr">
        <is>
          <t>[단기스윙] +5% 익절</t>
        </is>
      </c>
      <c r="G20" s="19" t="n">
        <v>5087.25</v>
      </c>
      <c r="H20" s="19" t="n">
        <v>63</v>
      </c>
      <c r="I20" s="19" t="n">
        <v>320497</v>
      </c>
      <c r="J20" s="19" t="n">
        <v>801</v>
      </c>
      <c r="K20" s="19" t="n">
        <v>14247</v>
      </c>
      <c r="L20" s="19" t="n">
        <v>4.93</v>
      </c>
      <c r="M20" s="19" t="n">
        <v>42</v>
      </c>
      <c r="N20" s="19" t="n">
        <v>874356</v>
      </c>
    </row>
    <row r="21">
      <c r="A21" s="19" t="n">
        <v>7</v>
      </c>
      <c r="B21" s="19" t="inlineStr">
        <is>
          <t>2026-05-11</t>
        </is>
      </c>
      <c r="C21" s="19" t="inlineStr">
        <is>
          <t>매도</t>
        </is>
      </c>
      <c r="D21" s="19" t="inlineStr">
        <is>
          <t>한온시스템</t>
        </is>
      </c>
      <c r="E21" s="19" t="inlineStr">
        <is>
          <t>018880</t>
        </is>
      </c>
      <c r="F21" s="19" t="inlineStr">
        <is>
          <t>[단기스윙] +10% 익절</t>
        </is>
      </c>
      <c r="G21" s="19" t="n">
        <v>5329.5</v>
      </c>
      <c r="H21" s="19" t="n">
        <v>31</v>
      </c>
      <c r="I21" s="19" t="n">
        <v>165214</v>
      </c>
      <c r="J21" s="19" t="n">
        <v>413</v>
      </c>
      <c r="K21" s="19" t="n">
        <v>14501</v>
      </c>
      <c r="L21" s="19" t="n">
        <v>9.92</v>
      </c>
      <c r="M21" s="19" t="n">
        <v>11</v>
      </c>
      <c r="N21" s="19" t="n">
        <v>1039157</v>
      </c>
    </row>
    <row r="22">
      <c r="A22" s="19" t="n">
        <v>7</v>
      </c>
      <c r="B22" s="19" t="inlineStr">
        <is>
          <t>2026-05-11</t>
        </is>
      </c>
      <c r="C22" s="19" t="inlineStr">
        <is>
          <t>매도</t>
        </is>
      </c>
      <c r="D22" s="19" t="inlineStr">
        <is>
          <t>한온시스템</t>
        </is>
      </c>
      <c r="E22" s="19" t="inlineStr">
        <is>
          <t>018880</t>
        </is>
      </c>
      <c r="F22" s="19" t="inlineStr">
        <is>
          <t>[단기스윙] +20% 익절</t>
        </is>
      </c>
      <c r="G22" s="19" t="n">
        <v>5814</v>
      </c>
      <c r="H22" s="19" t="n">
        <v>11</v>
      </c>
      <c r="I22" s="19" t="n">
        <v>63954</v>
      </c>
      <c r="J22" s="19" t="n">
        <v>160</v>
      </c>
      <c r="K22" s="19" t="n">
        <v>10462</v>
      </c>
      <c r="L22" s="19" t="n">
        <v>19.92</v>
      </c>
      <c r="M22" s="19" t="n">
        <v>0</v>
      </c>
      <c r="N22" s="19" t="n">
        <v>1102952</v>
      </c>
    </row>
    <row r="23">
      <c r="A23" s="19" t="n">
        <v>8</v>
      </c>
      <c r="B23" s="19" t="inlineStr">
        <is>
          <t>2026-05-11</t>
        </is>
      </c>
      <c r="C23" s="19" t="inlineStr">
        <is>
          <t>매수</t>
        </is>
      </c>
      <c r="D23" s="19" t="inlineStr">
        <is>
          <t>휴림로봇</t>
        </is>
      </c>
      <c r="E23" s="19" t="inlineStr">
        <is>
          <t>090710</t>
        </is>
      </c>
      <c r="F23" s="19" t="inlineStr">
        <is>
          <t>전일 신호 진입 / 점수 100 / 시장 100 / 추세 공격형 통과 / 재무데이터 부족</t>
        </is>
      </c>
      <c r="G23" s="19" t="n">
        <v>12848.99</v>
      </c>
      <c r="H23" s="19" t="n">
        <v>40</v>
      </c>
      <c r="I23" s="19" t="n">
        <v>513960</v>
      </c>
      <c r="J23" s="19" t="n">
        <v>257</v>
      </c>
      <c r="K23" s="19" t="inlineStr"/>
      <c r="L23" s="19" t="inlineStr"/>
      <c r="M23" s="19" t="n">
        <v>40</v>
      </c>
      <c r="N23" s="19" t="n">
        <v>588735</v>
      </c>
    </row>
    <row r="24">
      <c r="A24" s="19" t="n">
        <v>9</v>
      </c>
      <c r="B24" s="19" t="inlineStr">
        <is>
          <t>2026-05-11</t>
        </is>
      </c>
      <c r="C24" s="19" t="inlineStr">
        <is>
          <t>매수</t>
        </is>
      </c>
      <c r="D24" s="19" t="inlineStr">
        <is>
          <t>아이로보틱스</t>
        </is>
      </c>
      <c r="E24" s="19" t="inlineStr">
        <is>
          <t>066430</t>
        </is>
      </c>
      <c r="F24" s="19" t="inlineStr">
        <is>
          <t>전일 신호 진입 / 점수 100 / 시장 100 / 추세 공격형 통과 / 재무데이터 부족</t>
        </is>
      </c>
      <c r="G24" s="19" t="n">
        <v>2421.69</v>
      </c>
      <c r="H24" s="19" t="n">
        <v>216</v>
      </c>
      <c r="I24" s="19" t="n">
        <v>523086</v>
      </c>
      <c r="J24" s="19" t="n">
        <v>262</v>
      </c>
      <c r="K24" s="19" t="inlineStr"/>
      <c r="L24" s="19" t="inlineStr"/>
      <c r="M24" s="19" t="n">
        <v>216</v>
      </c>
      <c r="N24" s="19" t="n">
        <v>65388</v>
      </c>
    </row>
    <row r="25">
      <c r="A25" s="19" t="n">
        <v>5</v>
      </c>
      <c r="B25" s="19" t="inlineStr">
        <is>
          <t>2026-05-12</t>
        </is>
      </c>
      <c r="C25" s="19" t="inlineStr">
        <is>
          <t>매도</t>
        </is>
      </c>
      <c r="D25" s="19" t="inlineStr">
        <is>
          <t>TIGER 코스닥150</t>
        </is>
      </c>
      <c r="E25" s="19" t="inlineStr">
        <is>
          <t>232080</t>
        </is>
      </c>
      <c r="F25" s="19" t="inlineStr">
        <is>
          <t>[정석방어] -3% 손절</t>
        </is>
      </c>
      <c r="G25" s="19" t="n">
        <v>20040.19</v>
      </c>
      <c r="H25" s="19" t="n">
        <v>16</v>
      </c>
      <c r="I25" s="19" t="n">
        <v>320643</v>
      </c>
      <c r="J25" s="19" t="n">
        <v>802</v>
      </c>
      <c r="K25" s="19" t="n">
        <v>-10950</v>
      </c>
      <c r="L25" s="19" t="n">
        <v>-3.07</v>
      </c>
      <c r="M25" s="19" t="n">
        <v>8</v>
      </c>
      <c r="N25" s="19" t="n">
        <v>385229</v>
      </c>
    </row>
    <row r="26">
      <c r="A26" s="19" t="n">
        <v>5</v>
      </c>
      <c r="B26" s="19" t="inlineStr">
        <is>
          <t>2026-05-12</t>
        </is>
      </c>
      <c r="C26" s="19" t="inlineStr">
        <is>
          <t>매도</t>
        </is>
      </c>
      <c r="D26" s="19" t="inlineStr">
        <is>
          <t>TIGER 코스닥150</t>
        </is>
      </c>
      <c r="E26" s="19" t="inlineStr">
        <is>
          <t>232080</t>
        </is>
      </c>
      <c r="F26" s="19" t="inlineStr">
        <is>
          <t>[정석방어] -5% 손절</t>
        </is>
      </c>
      <c r="G26" s="19" t="n">
        <v>19626.99</v>
      </c>
      <c r="H26" s="19" t="n">
        <v>4</v>
      </c>
      <c r="I26" s="19" t="n">
        <v>78508</v>
      </c>
      <c r="J26" s="19" t="n">
        <v>196</v>
      </c>
      <c r="K26" s="19" t="n">
        <v>-4386</v>
      </c>
      <c r="L26" s="19" t="n">
        <v>-5.07</v>
      </c>
      <c r="M26" s="19" t="n">
        <v>4</v>
      </c>
      <c r="N26" s="19" t="n">
        <v>463541</v>
      </c>
    </row>
    <row r="27">
      <c r="A27" s="19" t="n">
        <v>8</v>
      </c>
      <c r="B27" s="19" t="inlineStr">
        <is>
          <t>2026-05-12</t>
        </is>
      </c>
      <c r="C27" s="19" t="inlineStr">
        <is>
          <t>매도</t>
        </is>
      </c>
      <c r="D27" s="19" t="inlineStr">
        <is>
          <t>휴림로봇</t>
        </is>
      </c>
      <c r="E27" s="19" t="inlineStr">
        <is>
          <t>090710</t>
        </is>
      </c>
      <c r="F27" s="19" t="inlineStr">
        <is>
          <t>[정석방어] -3% 손절</t>
        </is>
      </c>
      <c r="G27" s="19" t="n">
        <v>12454.79</v>
      </c>
      <c r="H27" s="19" t="n">
        <v>28</v>
      </c>
      <c r="I27" s="19" t="n">
        <v>348734</v>
      </c>
      <c r="J27" s="19" t="n">
        <v>872</v>
      </c>
      <c r="K27" s="19" t="n">
        <v>-11909</v>
      </c>
      <c r="L27" s="19" t="n">
        <v>-3.07</v>
      </c>
      <c r="M27" s="19" t="n">
        <v>12</v>
      </c>
      <c r="N27" s="19" t="n">
        <v>811403</v>
      </c>
    </row>
    <row r="28">
      <c r="A28" s="19" t="n">
        <v>8</v>
      </c>
      <c r="B28" s="19" t="inlineStr">
        <is>
          <t>2026-05-12</t>
        </is>
      </c>
      <c r="C28" s="19" t="inlineStr">
        <is>
          <t>매도</t>
        </is>
      </c>
      <c r="D28" s="19" t="inlineStr">
        <is>
          <t>휴림로봇</t>
        </is>
      </c>
      <c r="E28" s="19" t="inlineStr">
        <is>
          <t>090710</t>
        </is>
      </c>
      <c r="F28" s="19" t="inlineStr">
        <is>
          <t>[정석방어] -5% 손절</t>
        </is>
      </c>
      <c r="G28" s="19" t="n">
        <v>12197.99</v>
      </c>
      <c r="H28" s="19" t="n">
        <v>8</v>
      </c>
      <c r="I28" s="19" t="n">
        <v>97584</v>
      </c>
      <c r="J28" s="19" t="n">
        <v>244</v>
      </c>
      <c r="K28" s="19" t="n">
        <v>-5452</v>
      </c>
      <c r="L28" s="19" t="n">
        <v>-5.07</v>
      </c>
      <c r="M28" s="19" t="n">
        <v>4</v>
      </c>
      <c r="N28" s="19" t="n">
        <v>908743</v>
      </c>
    </row>
    <row r="29">
      <c r="A29" s="19" t="n">
        <v>8</v>
      </c>
      <c r="B29" s="19" t="inlineStr">
        <is>
          <t>2026-05-12</t>
        </is>
      </c>
      <c r="C29" s="19" t="inlineStr">
        <is>
          <t>매도</t>
        </is>
      </c>
      <c r="D29" s="19" t="inlineStr">
        <is>
          <t>휴림로봇</t>
        </is>
      </c>
      <c r="E29" s="19" t="inlineStr">
        <is>
          <t>090710</t>
        </is>
      </c>
      <c r="F29" s="19" t="inlineStr">
        <is>
          <t>[정석방어] -10% 손절</t>
        </is>
      </c>
      <c r="G29" s="19" t="n">
        <v>11555.99</v>
      </c>
      <c r="H29" s="19" t="n">
        <v>4</v>
      </c>
      <c r="I29" s="19" t="n">
        <v>46224</v>
      </c>
      <c r="J29" s="19" t="n">
        <v>116</v>
      </c>
      <c r="K29" s="19" t="n">
        <v>-5288</v>
      </c>
      <c r="L29" s="19" t="n">
        <v>-10.06</v>
      </c>
      <c r="M29" s="19" t="n">
        <v>0</v>
      </c>
      <c r="N29" s="19" t="n">
        <v>954852</v>
      </c>
    </row>
    <row r="30">
      <c r="A30" s="19" t="n">
        <v>9</v>
      </c>
      <c r="B30" s="19" t="inlineStr">
        <is>
          <t>2026-05-12</t>
        </is>
      </c>
      <c r="C30" s="19" t="inlineStr">
        <is>
          <t>매도</t>
        </is>
      </c>
      <c r="D30" s="19" t="inlineStr">
        <is>
          <t>아이로보틱스</t>
        </is>
      </c>
      <c r="E30" s="19" t="inlineStr">
        <is>
          <t>066430</t>
        </is>
      </c>
      <c r="F30" s="19" t="inlineStr">
        <is>
          <t>[정석방어] -3% 손절</t>
        </is>
      </c>
      <c r="G30" s="19" t="n">
        <v>2347.4</v>
      </c>
      <c r="H30" s="19" t="n">
        <v>151</v>
      </c>
      <c r="I30" s="19" t="n">
        <v>354457</v>
      </c>
      <c r="J30" s="19" t="n">
        <v>886</v>
      </c>
      <c r="K30" s="19" t="n">
        <v>-12105</v>
      </c>
      <c r="L30" s="19" t="n">
        <v>-3.07</v>
      </c>
      <c r="M30" s="19" t="n">
        <v>65</v>
      </c>
      <c r="N30" s="19" t="n">
        <v>1308423</v>
      </c>
    </row>
    <row r="31">
      <c r="A31" s="19" t="n">
        <v>9</v>
      </c>
      <c r="B31" s="19" t="inlineStr">
        <is>
          <t>2026-05-12</t>
        </is>
      </c>
      <c r="C31" s="19" t="inlineStr">
        <is>
          <t>매도</t>
        </is>
      </c>
      <c r="D31" s="19" t="inlineStr">
        <is>
          <t>아이로보틱스</t>
        </is>
      </c>
      <c r="E31" s="19" t="inlineStr">
        <is>
          <t>066430</t>
        </is>
      </c>
      <c r="F31" s="19" t="inlineStr">
        <is>
          <t>[단기스윙] +5% 익절</t>
        </is>
      </c>
      <c r="G31" s="19" t="n">
        <v>2541</v>
      </c>
      <c r="H31" s="19" t="n">
        <v>65</v>
      </c>
      <c r="I31" s="19" t="n">
        <v>165165</v>
      </c>
      <c r="J31" s="19" t="n">
        <v>413</v>
      </c>
      <c r="K31" s="19" t="n">
        <v>7342</v>
      </c>
      <c r="L31" s="19" t="n">
        <v>4.93</v>
      </c>
      <c r="M31" s="19" t="n">
        <v>0</v>
      </c>
      <c r="N31" s="19" t="n">
        <v>1473175</v>
      </c>
    </row>
    <row r="32">
      <c r="A32" s="19" t="n">
        <v>10</v>
      </c>
      <c r="B32" s="19" t="inlineStr">
        <is>
          <t>2026-05-12</t>
        </is>
      </c>
      <c r="C32" s="19" t="inlineStr">
        <is>
          <t>매수</t>
        </is>
      </c>
      <c r="D32" s="19" t="inlineStr">
        <is>
          <t>KODEX 은선물(H)</t>
        </is>
      </c>
      <c r="E32" s="19" t="inlineStr">
        <is>
          <t>144600</t>
        </is>
      </c>
      <c r="F32" s="19" t="inlineStr">
        <is>
          <t>전일 신호 진입 / 점수 100 / 시장 100 / 추세 공격형 통과 / 재무데이터 부족</t>
        </is>
      </c>
      <c r="G32" s="19" t="n">
        <v>14355.04</v>
      </c>
      <c r="H32" s="19" t="n">
        <v>35</v>
      </c>
      <c r="I32" s="19" t="n">
        <v>502426</v>
      </c>
      <c r="J32" s="19" t="n">
        <v>251</v>
      </c>
      <c r="K32" s="19" t="inlineStr"/>
      <c r="L32" s="19" t="inlineStr"/>
      <c r="M32" s="19" t="n">
        <v>35</v>
      </c>
      <c r="N32" s="19" t="n">
        <v>970497</v>
      </c>
    </row>
    <row r="33">
      <c r="A33" s="19" t="n">
        <v>11</v>
      </c>
      <c r="B33" s="19" t="inlineStr">
        <is>
          <t>2026-05-13</t>
        </is>
      </c>
      <c r="C33" s="19" t="inlineStr">
        <is>
          <t>매수</t>
        </is>
      </c>
      <c r="D33" s="19" t="inlineStr">
        <is>
          <t>휴림로봇</t>
        </is>
      </c>
      <c r="E33" s="19" t="inlineStr">
        <is>
          <t>090710</t>
        </is>
      </c>
      <c r="F33" s="19" t="inlineStr">
        <is>
          <t>전일 신호 진입 / 점수 100 / 시장 78 / 추세 공격형 통과 / 재무데이터 부족</t>
        </is>
      </c>
      <c r="G33" s="19" t="n">
        <v>13079.15</v>
      </c>
      <c r="H33" s="19" t="n">
        <v>39</v>
      </c>
      <c r="I33" s="19" t="n">
        <v>510087</v>
      </c>
      <c r="J33" s="19" t="n">
        <v>255</v>
      </c>
      <c r="K33" s="19" t="inlineStr"/>
      <c r="L33" s="19" t="inlineStr"/>
      <c r="M33" s="19" t="n">
        <v>39</v>
      </c>
      <c r="N33" s="19" t="n">
        <v>460155</v>
      </c>
    </row>
    <row r="34">
      <c r="A34" s="19" t="n">
        <v>11</v>
      </c>
      <c r="B34" s="19" t="inlineStr">
        <is>
          <t>2026-05-14</t>
        </is>
      </c>
      <c r="C34" s="19" t="inlineStr">
        <is>
          <t>매도</t>
        </is>
      </c>
      <c r="D34" s="19" t="inlineStr">
        <is>
          <t>휴림로봇</t>
        </is>
      </c>
      <c r="E34" s="19" t="inlineStr">
        <is>
          <t>090710</t>
        </is>
      </c>
      <c r="F34" s="19" t="inlineStr">
        <is>
          <t>[정석방어] -3% 손절</t>
        </is>
      </c>
      <c r="G34" s="19" t="n">
        <v>12677.89</v>
      </c>
      <c r="H34" s="19" t="n">
        <v>27</v>
      </c>
      <c r="I34" s="19" t="n">
        <v>342303</v>
      </c>
      <c r="J34" s="19" t="n">
        <v>856</v>
      </c>
      <c r="K34" s="19" t="n">
        <v>-11690</v>
      </c>
      <c r="L34" s="19" t="n">
        <v>-3.07</v>
      </c>
      <c r="M34" s="19" t="n">
        <v>12</v>
      </c>
      <c r="N34" s="19" t="n">
        <v>801603</v>
      </c>
    </row>
    <row r="35">
      <c r="A35" s="19" t="n">
        <v>11</v>
      </c>
      <c r="B35" s="19" t="inlineStr">
        <is>
          <t>2026-05-14</t>
        </is>
      </c>
      <c r="C35" s="19" t="inlineStr">
        <is>
          <t>매도</t>
        </is>
      </c>
      <c r="D35" s="19" t="inlineStr">
        <is>
          <t>휴림로봇</t>
        </is>
      </c>
      <c r="E35" s="19" t="inlineStr">
        <is>
          <t>090710</t>
        </is>
      </c>
      <c r="F35" s="19" t="inlineStr">
        <is>
          <t>[정석방어] -5% 손절</t>
        </is>
      </c>
      <c r="G35" s="19" t="n">
        <v>12416.49</v>
      </c>
      <c r="H35" s="19" t="n">
        <v>7</v>
      </c>
      <c r="I35" s="19" t="n">
        <v>86915</v>
      </c>
      <c r="J35" s="19" t="n">
        <v>217</v>
      </c>
      <c r="K35" s="19" t="n">
        <v>-4856</v>
      </c>
      <c r="L35" s="19" t="n">
        <v>-5.07</v>
      </c>
      <c r="M35" s="19" t="n">
        <v>5</v>
      </c>
      <c r="N35" s="19" t="n">
        <v>888301</v>
      </c>
    </row>
    <row r="36">
      <c r="A36" s="19" t="n">
        <v>10</v>
      </c>
      <c r="B36" s="19" t="inlineStr">
        <is>
          <t>2026-05-15</t>
        </is>
      </c>
      <c r="C36" s="19" t="inlineStr">
        <is>
          <t>매도</t>
        </is>
      </c>
      <c r="D36" s="19" t="inlineStr">
        <is>
          <t>KODEX 은선물(H)</t>
        </is>
      </c>
      <c r="E36" s="19" t="inlineStr">
        <is>
          <t>144600</t>
        </is>
      </c>
      <c r="F36" s="19" t="inlineStr">
        <is>
          <t>[정석방어] -3% 손절</t>
        </is>
      </c>
      <c r="G36" s="19" t="n">
        <v>13914.64</v>
      </c>
      <c r="H36" s="19" t="n">
        <v>24</v>
      </c>
      <c r="I36" s="19" t="n">
        <v>333951</v>
      </c>
      <c r="J36" s="19" t="n">
        <v>835</v>
      </c>
      <c r="K36" s="19" t="n">
        <v>-11404</v>
      </c>
      <c r="L36" s="19" t="n">
        <v>-3.07</v>
      </c>
      <c r="M36" s="19" t="n">
        <v>11</v>
      </c>
      <c r="N36" s="19" t="n">
        <v>1221417</v>
      </c>
    </row>
    <row r="37">
      <c r="A37" s="19" t="n">
        <v>10</v>
      </c>
      <c r="B37" s="19" t="inlineStr">
        <is>
          <t>2026-05-15</t>
        </is>
      </c>
      <c r="C37" s="19" t="inlineStr">
        <is>
          <t>매도</t>
        </is>
      </c>
      <c r="D37" s="19" t="inlineStr">
        <is>
          <t>KODEX 은선물(H)</t>
        </is>
      </c>
      <c r="E37" s="19" t="inlineStr">
        <is>
          <t>144600</t>
        </is>
      </c>
      <c r="F37" s="19" t="inlineStr">
        <is>
          <t>[정석방어] -5% 손절</t>
        </is>
      </c>
      <c r="G37" s="19" t="n">
        <v>13627.74</v>
      </c>
      <c r="H37" s="19" t="n">
        <v>7</v>
      </c>
      <c r="I37" s="19" t="n">
        <v>95394</v>
      </c>
      <c r="J37" s="19" t="n">
        <v>238</v>
      </c>
      <c r="K37" s="19" t="n">
        <v>-5330</v>
      </c>
      <c r="L37" s="19" t="n">
        <v>-5.07</v>
      </c>
      <c r="M37" s="19" t="n">
        <v>4</v>
      </c>
      <c r="N37" s="19" t="n">
        <v>1316573</v>
      </c>
    </row>
    <row r="38">
      <c r="A38" s="19" t="n">
        <v>10</v>
      </c>
      <c r="B38" s="19" t="inlineStr">
        <is>
          <t>2026-05-15</t>
        </is>
      </c>
      <c r="C38" s="19" t="inlineStr">
        <is>
          <t>매도</t>
        </is>
      </c>
      <c r="D38" s="19" t="inlineStr">
        <is>
          <t>KODEX 은선물(H)</t>
        </is>
      </c>
      <c r="E38" s="19" t="inlineStr">
        <is>
          <t>144600</t>
        </is>
      </c>
      <c r="F38" s="19" t="inlineStr">
        <is>
          <t>[정석방어] -10% 손절</t>
        </is>
      </c>
      <c r="G38" s="19" t="n">
        <v>12910.49</v>
      </c>
      <c r="H38" s="19" t="n">
        <v>4</v>
      </c>
      <c r="I38" s="19" t="n">
        <v>51642</v>
      </c>
      <c r="J38" s="19" t="n">
        <v>129</v>
      </c>
      <c r="K38" s="19" t="n">
        <v>-5907</v>
      </c>
      <c r="L38" s="19" t="n">
        <v>-10.06</v>
      </c>
      <c r="M38" s="19" t="n">
        <v>0</v>
      </c>
      <c r="N38" s="19" t="n">
        <v>1368086</v>
      </c>
    </row>
    <row r="39">
      <c r="A39" s="19" t="n">
        <v>11</v>
      </c>
      <c r="B39" s="19" t="inlineStr">
        <is>
          <t>2026-05-15</t>
        </is>
      </c>
      <c r="C39" s="19" t="inlineStr">
        <is>
          <t>매도</t>
        </is>
      </c>
      <c r="D39" s="19" t="inlineStr">
        <is>
          <t>휴림로봇</t>
        </is>
      </c>
      <c r="E39" s="19" t="inlineStr">
        <is>
          <t>090710</t>
        </is>
      </c>
      <c r="F39" s="19" t="inlineStr">
        <is>
          <t>[단기스윙] +5% 익절</t>
        </is>
      </c>
      <c r="G39" s="19" t="n">
        <v>13723.49</v>
      </c>
      <c r="H39" s="19" t="n">
        <v>5</v>
      </c>
      <c r="I39" s="19" t="n">
        <v>68617</v>
      </c>
      <c r="J39" s="19" t="n">
        <v>172</v>
      </c>
      <c r="K39" s="19" t="n">
        <v>3050</v>
      </c>
      <c r="L39" s="19" t="n">
        <v>4.93</v>
      </c>
      <c r="M39" s="19" t="n">
        <v>0</v>
      </c>
      <c r="N39" s="19" t="n">
        <v>1436532</v>
      </c>
    </row>
    <row r="40">
      <c r="A40" s="19" t="n">
        <v>12</v>
      </c>
      <c r="B40" s="19" t="inlineStr">
        <is>
          <t>2026-05-15</t>
        </is>
      </c>
      <c r="C40" s="19" t="inlineStr">
        <is>
          <t>매수</t>
        </is>
      </c>
      <c r="D40" s="19" t="inlineStr">
        <is>
          <t>LG디스플레이</t>
        </is>
      </c>
      <c r="E40" s="19" t="inlineStr">
        <is>
          <t>034220</t>
        </is>
      </c>
      <c r="F40" s="19" t="inlineStr">
        <is>
          <t>전일 신호 진입 / 점수 100 / 시장 76 / 추세 안정형 통과 / 재무데이터 부족</t>
        </is>
      </c>
      <c r="G40" s="19" t="n">
        <v>15921.14</v>
      </c>
      <c r="H40" s="19" t="n">
        <v>31</v>
      </c>
      <c r="I40" s="19" t="n">
        <v>493555</v>
      </c>
      <c r="J40" s="19" t="n">
        <v>247</v>
      </c>
      <c r="K40" s="19" t="inlineStr"/>
      <c r="L40" s="19" t="inlineStr"/>
      <c r="M40" s="19" t="n">
        <v>31</v>
      </c>
      <c r="N40" s="19" t="n">
        <v>942730</v>
      </c>
    </row>
    <row r="41">
      <c r="A41" s="19" t="n">
        <v>5</v>
      </c>
      <c r="B41" s="19" t="inlineStr">
        <is>
          <t>2026-05-18</t>
        </is>
      </c>
      <c r="C41" s="19" t="inlineStr">
        <is>
          <t>매도</t>
        </is>
      </c>
      <c r="D41" s="19" t="inlineStr">
        <is>
          <t>TIGER 코스닥150</t>
        </is>
      </c>
      <c r="E41" s="19" t="inlineStr">
        <is>
          <t>232080</t>
        </is>
      </c>
      <c r="F41" s="19" t="inlineStr">
        <is>
          <t>[정석방어] -10% 손절</t>
        </is>
      </c>
      <c r="G41" s="19" t="n">
        <v>18593.99</v>
      </c>
      <c r="H41" s="19" t="n">
        <v>4</v>
      </c>
      <c r="I41" s="19" t="n">
        <v>74376</v>
      </c>
      <c r="J41" s="19" t="n">
        <v>186</v>
      </c>
      <c r="K41" s="19" t="n">
        <v>-8508</v>
      </c>
      <c r="L41" s="19" t="n">
        <v>-10.06</v>
      </c>
      <c r="M41" s="19" t="n">
        <v>0</v>
      </c>
      <c r="N41" s="19" t="n">
        <v>1016920</v>
      </c>
    </row>
    <row r="42">
      <c r="A42" s="19" t="n">
        <v>6</v>
      </c>
      <c r="B42" s="19" t="inlineStr">
        <is>
          <t>2026-05-18</t>
        </is>
      </c>
      <c r="C42" s="19" t="inlineStr">
        <is>
          <t>매도</t>
        </is>
      </c>
      <c r="D42" s="19" t="inlineStr">
        <is>
          <t>TIGER 미국배당다우존스</t>
        </is>
      </c>
      <c r="E42" s="19" t="inlineStr">
        <is>
          <t>458730</t>
        </is>
      </c>
      <c r="F42" s="19" t="inlineStr">
        <is>
          <t>최대보유기간 10일 청산</t>
        </is>
      </c>
      <c r="G42" s="19" t="n">
        <v>15019.48</v>
      </c>
      <c r="H42" s="19" t="n">
        <v>34</v>
      </c>
      <c r="I42" s="19" t="n">
        <v>510662</v>
      </c>
      <c r="J42" s="19" t="n">
        <v>1277</v>
      </c>
      <c r="K42" s="19" t="n">
        <v>10086</v>
      </c>
      <c r="L42" s="19" t="n">
        <v>2.28</v>
      </c>
      <c r="M42" s="19" t="n">
        <v>0</v>
      </c>
      <c r="N42" s="19" t="n">
        <v>1526305</v>
      </c>
    </row>
    <row r="43">
      <c r="A43" s="19" t="n">
        <v>12</v>
      </c>
      <c r="B43" s="19" t="inlineStr">
        <is>
          <t>2026-05-18</t>
        </is>
      </c>
      <c r="C43" s="19" t="inlineStr">
        <is>
          <t>매도</t>
        </is>
      </c>
      <c r="D43" s="19" t="inlineStr">
        <is>
          <t>LG디스플레이</t>
        </is>
      </c>
      <c r="E43" s="19" t="inlineStr">
        <is>
          <t>034220</t>
        </is>
      </c>
      <c r="F43" s="19" t="inlineStr">
        <is>
          <t>[정석방어] -3% 손절</t>
        </is>
      </c>
      <c r="G43" s="19" t="n">
        <v>15432.69</v>
      </c>
      <c r="H43" s="19" t="n">
        <v>21</v>
      </c>
      <c r="I43" s="19" t="n">
        <v>324087</v>
      </c>
      <c r="J43" s="19" t="n">
        <v>810</v>
      </c>
      <c r="K43" s="19" t="n">
        <v>-11068</v>
      </c>
      <c r="L43" s="19" t="n">
        <v>-3.07</v>
      </c>
      <c r="M43" s="19" t="n">
        <v>10</v>
      </c>
      <c r="N43" s="19" t="n">
        <v>1849582</v>
      </c>
    </row>
    <row r="44">
      <c r="A44" s="19" t="n">
        <v>12</v>
      </c>
      <c r="B44" s="19" t="inlineStr">
        <is>
          <t>2026-05-18</t>
        </is>
      </c>
      <c r="C44" s="19" t="inlineStr">
        <is>
          <t>매도</t>
        </is>
      </c>
      <c r="D44" s="19" t="inlineStr">
        <is>
          <t>LG디스플레이</t>
        </is>
      </c>
      <c r="E44" s="19" t="inlineStr">
        <is>
          <t>034220</t>
        </is>
      </c>
      <c r="F44" s="19" t="inlineStr">
        <is>
          <t>[정석방어] -5% 손절</t>
        </is>
      </c>
      <c r="G44" s="19" t="n">
        <v>15114.49</v>
      </c>
      <c r="H44" s="19" t="n">
        <v>6</v>
      </c>
      <c r="I44" s="19" t="n">
        <v>90687</v>
      </c>
      <c r="J44" s="19" t="n">
        <v>227</v>
      </c>
      <c r="K44" s="19" t="n">
        <v>-5067</v>
      </c>
      <c r="L44" s="19" t="n">
        <v>-5.07</v>
      </c>
      <c r="M44" s="19" t="n">
        <v>4</v>
      </c>
      <c r="N44" s="19" t="n">
        <v>1940042</v>
      </c>
    </row>
    <row r="45">
      <c r="A45" s="19" t="n">
        <v>12</v>
      </c>
      <c r="B45" s="19" t="inlineStr">
        <is>
          <t>2026-05-18</t>
        </is>
      </c>
      <c r="C45" s="19" t="inlineStr">
        <is>
          <t>매도</t>
        </is>
      </c>
      <c r="D45" s="19" t="inlineStr">
        <is>
          <t>LG디스플레이</t>
        </is>
      </c>
      <c r="E45" s="19" t="inlineStr">
        <is>
          <t>034220</t>
        </is>
      </c>
      <c r="F45" s="19" t="inlineStr">
        <is>
          <t>[정석방어] -10% 손절</t>
        </is>
      </c>
      <c r="G45" s="19" t="n">
        <v>14318.99</v>
      </c>
      <c r="H45" s="19" t="n">
        <v>4</v>
      </c>
      <c r="I45" s="19" t="n">
        <v>57276</v>
      </c>
      <c r="J45" s="19" t="n">
        <v>143</v>
      </c>
      <c r="K45" s="19" t="n">
        <v>-6552</v>
      </c>
      <c r="L45" s="19" t="n">
        <v>-10.06</v>
      </c>
      <c r="M45" s="19" t="n">
        <v>0</v>
      </c>
      <c r="N45" s="19" t="n">
        <v>1997175</v>
      </c>
    </row>
    <row r="46">
      <c r="A46" s="19" t="n">
        <v>13</v>
      </c>
      <c r="B46" s="19" t="inlineStr">
        <is>
          <t>2026-05-18</t>
        </is>
      </c>
      <c r="C46" s="19" t="inlineStr">
        <is>
          <t>매수</t>
        </is>
      </c>
      <c r="D46" s="19" t="inlineStr">
        <is>
          <t>휴림로봇</t>
        </is>
      </c>
      <c r="E46" s="19" t="inlineStr">
        <is>
          <t>090710</t>
        </is>
      </c>
      <c r="F46" s="19" t="inlineStr">
        <is>
          <t>전일 신호 진입 / 점수 100 / 시장 53 / 추세 공격형 통과 / 재무데이터 부족</t>
        </is>
      </c>
      <c r="G46" s="19" t="n">
        <v>13529.46</v>
      </c>
      <c r="H46" s="19" t="n">
        <v>36</v>
      </c>
      <c r="I46" s="19" t="n">
        <v>487061</v>
      </c>
      <c r="J46" s="19" t="n">
        <v>244</v>
      </c>
      <c r="K46" s="19" t="inlineStr"/>
      <c r="L46" s="19" t="inlineStr"/>
      <c r="M46" s="19" t="n">
        <v>36</v>
      </c>
      <c r="N46" s="19" t="n">
        <v>1509870</v>
      </c>
    </row>
    <row r="47">
      <c r="A47" s="19" t="n">
        <v>14</v>
      </c>
      <c r="B47" s="19" t="inlineStr">
        <is>
          <t>2026-05-18</t>
        </is>
      </c>
      <c r="C47" s="19" t="inlineStr">
        <is>
          <t>매수</t>
        </is>
      </c>
      <c r="D47" s="19" t="inlineStr">
        <is>
          <t>LG디스플레이</t>
        </is>
      </c>
      <c r="E47" s="19" t="inlineStr">
        <is>
          <t>034220</t>
        </is>
      </c>
      <c r="F47" s="19" t="inlineStr">
        <is>
          <t>전일 신호 진입 / 점수 100 / 시장 53 / 추세 안정형 통과 / 재무데이터 부족</t>
        </is>
      </c>
      <c r="G47" s="19" t="n">
        <v>14119.88</v>
      </c>
      <c r="H47" s="19" t="n">
        <v>35</v>
      </c>
      <c r="I47" s="19" t="n">
        <v>494196</v>
      </c>
      <c r="J47" s="19" t="n">
        <v>247</v>
      </c>
      <c r="K47" s="19" t="inlineStr"/>
      <c r="L47" s="19" t="inlineStr"/>
      <c r="M47" s="19" t="n">
        <v>35</v>
      </c>
      <c r="N47" s="19" t="n">
        <v>1015428</v>
      </c>
    </row>
    <row r="48">
      <c r="A48" s="19" t="n">
        <v>15</v>
      </c>
      <c r="B48" s="19" t="inlineStr">
        <is>
          <t>2026-05-18</t>
        </is>
      </c>
      <c r="C48" s="19" t="inlineStr">
        <is>
          <t>매수</t>
        </is>
      </c>
      <c r="D48" s="19" t="inlineStr">
        <is>
          <t>ACE 미국우주테크액티브</t>
        </is>
      </c>
      <c r="E48" s="19" t="inlineStr">
        <is>
          <t>001800</t>
        </is>
      </c>
      <c r="F48" s="19" t="inlineStr">
        <is>
          <t>전일 신호 진입 / 점수 100 / 시장 53 / 추세 안정형 통과 / 재무데이터 부족</t>
        </is>
      </c>
      <c r="G48" s="19" t="n">
        <v>27519.25</v>
      </c>
      <c r="H48" s="19" t="n">
        <v>18</v>
      </c>
      <c r="I48" s="19" t="n">
        <v>495346</v>
      </c>
      <c r="J48" s="19" t="n">
        <v>248</v>
      </c>
      <c r="K48" s="19" t="inlineStr"/>
      <c r="L48" s="19" t="inlineStr"/>
      <c r="M48" s="19" t="n">
        <v>18</v>
      </c>
      <c r="N48" s="19" t="n">
        <v>519834</v>
      </c>
    </row>
    <row r="49">
      <c r="A49" s="19" t="n">
        <v>16</v>
      </c>
      <c r="B49" s="19" t="inlineStr">
        <is>
          <t>2026-05-18</t>
        </is>
      </c>
      <c r="C49" s="19" t="inlineStr">
        <is>
          <t>매수</t>
        </is>
      </c>
      <c r="D49" s="19" t="inlineStr">
        <is>
          <t>한온시스템</t>
        </is>
      </c>
      <c r="E49" s="19" t="inlineStr">
        <is>
          <t>018880</t>
        </is>
      </c>
      <c r="F49" s="19" t="inlineStr">
        <is>
          <t>전일 신호 진입 / 점수 98 / 시장 53 / 추세 안정형 통과 / 재무데이터 부족</t>
        </is>
      </c>
      <c r="G49" s="19" t="n">
        <v>5033.52</v>
      </c>
      <c r="H49" s="19" t="n">
        <v>99</v>
      </c>
      <c r="I49" s="19" t="n">
        <v>498319</v>
      </c>
      <c r="J49" s="19" t="n">
        <v>249</v>
      </c>
      <c r="K49" s="19" t="inlineStr"/>
      <c r="L49" s="19" t="inlineStr"/>
      <c r="M49" s="19" t="n">
        <v>99</v>
      </c>
      <c r="N49" s="19" t="n">
        <v>21266</v>
      </c>
    </row>
    <row r="50">
      <c r="A50" s="19" t="n">
        <v>13</v>
      </c>
      <c r="B50" s="19" t="inlineStr">
        <is>
          <t>2026-05-19</t>
        </is>
      </c>
      <c r="C50" s="19" t="inlineStr">
        <is>
          <t>매도</t>
        </is>
      </c>
      <c r="D50" s="19" t="inlineStr">
        <is>
          <t>휴림로봇</t>
        </is>
      </c>
      <c r="E50" s="19" t="inlineStr">
        <is>
          <t>090710</t>
        </is>
      </c>
      <c r="F50" s="19" t="inlineStr">
        <is>
          <t>[정석방어] -3% 손절</t>
        </is>
      </c>
      <c r="G50" s="19" t="n">
        <v>13114.39</v>
      </c>
      <c r="H50" s="19" t="n">
        <v>25</v>
      </c>
      <c r="I50" s="19" t="n">
        <v>327860</v>
      </c>
      <c r="J50" s="19" t="n">
        <v>820</v>
      </c>
      <c r="K50" s="19" t="n">
        <v>-11196</v>
      </c>
      <c r="L50" s="19" t="n">
        <v>-3.07</v>
      </c>
      <c r="M50" s="19" t="n">
        <v>11</v>
      </c>
      <c r="N50" s="19" t="n">
        <v>348306</v>
      </c>
    </row>
    <row r="51">
      <c r="A51" s="19" t="n">
        <v>13</v>
      </c>
      <c r="B51" s="19" t="inlineStr">
        <is>
          <t>2026-05-19</t>
        </is>
      </c>
      <c r="C51" s="19" t="inlineStr">
        <is>
          <t>매도</t>
        </is>
      </c>
      <c r="D51" s="19" t="inlineStr">
        <is>
          <t>휴림로봇</t>
        </is>
      </c>
      <c r="E51" s="19" t="inlineStr">
        <is>
          <t>090710</t>
        </is>
      </c>
      <c r="F51" s="19" t="inlineStr">
        <is>
          <t>[정석방어] -5% 손절</t>
        </is>
      </c>
      <c r="G51" s="19" t="n">
        <v>12843.99</v>
      </c>
      <c r="H51" s="19" t="n">
        <v>7</v>
      </c>
      <c r="I51" s="19" t="n">
        <v>89908</v>
      </c>
      <c r="J51" s="19" t="n">
        <v>225</v>
      </c>
      <c r="K51" s="19" t="n">
        <v>-5023</v>
      </c>
      <c r="L51" s="19" t="n">
        <v>-5.07</v>
      </c>
      <c r="M51" s="19" t="n">
        <v>4</v>
      </c>
      <c r="N51" s="19" t="n">
        <v>437989</v>
      </c>
    </row>
    <row r="52">
      <c r="A52" s="19" t="n">
        <v>13</v>
      </c>
      <c r="B52" s="19" t="inlineStr">
        <is>
          <t>2026-05-19</t>
        </is>
      </c>
      <c r="C52" s="19" t="inlineStr">
        <is>
          <t>매도</t>
        </is>
      </c>
      <c r="D52" s="19" t="inlineStr">
        <is>
          <t>휴림로봇</t>
        </is>
      </c>
      <c r="E52" s="19" t="inlineStr">
        <is>
          <t>090710</t>
        </is>
      </c>
      <c r="F52" s="19" t="inlineStr">
        <is>
          <t>[정석방어] -10% 손절</t>
        </is>
      </c>
      <c r="G52" s="19" t="n">
        <v>12167.99</v>
      </c>
      <c r="H52" s="19" t="n">
        <v>4</v>
      </c>
      <c r="I52" s="19" t="n">
        <v>48672</v>
      </c>
      <c r="J52" s="19" t="n">
        <v>122</v>
      </c>
      <c r="K52" s="19" t="n">
        <v>-5568</v>
      </c>
      <c r="L52" s="19" t="n">
        <v>-10.06</v>
      </c>
      <c r="M52" s="19" t="n">
        <v>0</v>
      </c>
      <c r="N52" s="19" t="n">
        <v>486539</v>
      </c>
    </row>
    <row r="53">
      <c r="A53" s="19" t="n">
        <v>14</v>
      </c>
      <c r="B53" s="19" t="inlineStr">
        <is>
          <t>2026-05-19</t>
        </is>
      </c>
      <c r="C53" s="19" t="inlineStr">
        <is>
          <t>매도</t>
        </is>
      </c>
      <c r="D53" s="19" t="inlineStr">
        <is>
          <t>LG디스플레이</t>
        </is>
      </c>
      <c r="E53" s="19" t="inlineStr">
        <is>
          <t>034220</t>
        </is>
      </c>
      <c r="F53" s="19" t="inlineStr">
        <is>
          <t>[정석방어] -3% 손절</t>
        </is>
      </c>
      <c r="G53" s="19" t="n">
        <v>13686.69</v>
      </c>
      <c r="H53" s="19" t="n">
        <v>24</v>
      </c>
      <c r="I53" s="19" t="n">
        <v>328481</v>
      </c>
      <c r="J53" s="19" t="n">
        <v>821</v>
      </c>
      <c r="K53" s="19" t="n">
        <v>-11218</v>
      </c>
      <c r="L53" s="19" t="n">
        <v>-3.07</v>
      </c>
      <c r="M53" s="19" t="n">
        <v>11</v>
      </c>
      <c r="N53" s="19" t="n">
        <v>814199</v>
      </c>
    </row>
    <row r="54">
      <c r="A54" s="19" t="n">
        <v>14</v>
      </c>
      <c r="B54" s="19" t="inlineStr">
        <is>
          <t>2026-05-19</t>
        </is>
      </c>
      <c r="C54" s="19" t="inlineStr">
        <is>
          <t>매도</t>
        </is>
      </c>
      <c r="D54" s="19" t="inlineStr">
        <is>
          <t>LG디스플레이</t>
        </is>
      </c>
      <c r="E54" s="19" t="inlineStr">
        <is>
          <t>034220</t>
        </is>
      </c>
      <c r="F54" s="19" t="inlineStr">
        <is>
          <t>[정석방어] -5% 손절</t>
        </is>
      </c>
      <c r="G54" s="19" t="n">
        <v>13404.49</v>
      </c>
      <c r="H54" s="19" t="n">
        <v>7</v>
      </c>
      <c r="I54" s="19" t="n">
        <v>93831</v>
      </c>
      <c r="J54" s="19" t="n">
        <v>235</v>
      </c>
      <c r="K54" s="19" t="n">
        <v>-5242</v>
      </c>
      <c r="L54" s="19" t="n">
        <v>-5.07</v>
      </c>
      <c r="M54" s="19" t="n">
        <v>4</v>
      </c>
      <c r="N54" s="19" t="n">
        <v>907796</v>
      </c>
    </row>
    <row r="55">
      <c r="A55" s="19" t="n">
        <v>14</v>
      </c>
      <c r="B55" s="19" t="inlineStr">
        <is>
          <t>2026-05-19</t>
        </is>
      </c>
      <c r="C55" s="19" t="inlineStr">
        <is>
          <t>매도</t>
        </is>
      </c>
      <c r="D55" s="19" t="inlineStr">
        <is>
          <t>LG디스플레이</t>
        </is>
      </c>
      <c r="E55" s="19" t="inlineStr">
        <is>
          <t>034220</t>
        </is>
      </c>
      <c r="F55" s="19" t="inlineStr">
        <is>
          <t>[정석방어] -10% 손절</t>
        </is>
      </c>
      <c r="G55" s="19" t="n">
        <v>12698.99</v>
      </c>
      <c r="H55" s="19" t="n">
        <v>4</v>
      </c>
      <c r="I55" s="19" t="n">
        <v>50796</v>
      </c>
      <c r="J55" s="19" t="n">
        <v>127</v>
      </c>
      <c r="K55" s="19" t="n">
        <v>-5811</v>
      </c>
      <c r="L55" s="19" t="n">
        <v>-10.06</v>
      </c>
      <c r="M55" s="19" t="n">
        <v>0</v>
      </c>
      <c r="N55" s="19" t="n">
        <v>958465</v>
      </c>
    </row>
    <row r="56">
      <c r="A56" s="19" t="n">
        <v>15</v>
      </c>
      <c r="B56" s="19" t="inlineStr">
        <is>
          <t>2026-05-19</t>
        </is>
      </c>
      <c r="C56" s="19" t="inlineStr">
        <is>
          <t>매도</t>
        </is>
      </c>
      <c r="D56" s="19" t="inlineStr">
        <is>
          <t>ACE 미국우주테크액티브</t>
        </is>
      </c>
      <c r="E56" s="19" t="inlineStr">
        <is>
          <t>001800</t>
        </is>
      </c>
      <c r="F56" s="19" t="inlineStr">
        <is>
          <t>[정석방어] -3% 손절</t>
        </is>
      </c>
      <c r="G56" s="19" t="n">
        <v>26674.99</v>
      </c>
      <c r="H56" s="19" t="n">
        <v>12</v>
      </c>
      <c r="I56" s="19" t="n">
        <v>320100</v>
      </c>
      <c r="J56" s="19" t="n">
        <v>800</v>
      </c>
      <c r="K56" s="19" t="n">
        <v>-10931</v>
      </c>
      <c r="L56" s="19" t="n">
        <v>-3.07</v>
      </c>
      <c r="M56" s="19" t="n">
        <v>6</v>
      </c>
      <c r="N56" s="19" t="n">
        <v>1277764</v>
      </c>
    </row>
    <row r="57">
      <c r="A57" s="19" t="n">
        <v>15</v>
      </c>
      <c r="B57" s="19" t="inlineStr">
        <is>
          <t>2026-05-19</t>
        </is>
      </c>
      <c r="C57" s="19" t="inlineStr">
        <is>
          <t>매도</t>
        </is>
      </c>
      <c r="D57" s="19" t="inlineStr">
        <is>
          <t>ACE 미국우주테크액티브</t>
        </is>
      </c>
      <c r="E57" s="19" t="inlineStr">
        <is>
          <t>001800</t>
        </is>
      </c>
      <c r="F57" s="19" t="inlineStr">
        <is>
          <t>[정석방어] -5% 손절</t>
        </is>
      </c>
      <c r="G57" s="19" t="n">
        <v>26124.99</v>
      </c>
      <c r="H57" s="19" t="n">
        <v>3</v>
      </c>
      <c r="I57" s="19" t="n">
        <v>78375</v>
      </c>
      <c r="J57" s="19" t="n">
        <v>196</v>
      </c>
      <c r="K57" s="19" t="n">
        <v>-4379</v>
      </c>
      <c r="L57" s="19" t="n">
        <v>-5.07</v>
      </c>
      <c r="M57" s="19" t="n">
        <v>3</v>
      </c>
      <c r="N57" s="19" t="n">
        <v>1355943</v>
      </c>
    </row>
    <row r="58">
      <c r="A58" s="19" t="n">
        <v>15</v>
      </c>
      <c r="B58" s="19" t="inlineStr">
        <is>
          <t>2026-05-19</t>
        </is>
      </c>
      <c r="C58" s="19" t="inlineStr">
        <is>
          <t>매도</t>
        </is>
      </c>
      <c r="D58" s="19" t="inlineStr">
        <is>
          <t>ACE 미국우주테크액티브</t>
        </is>
      </c>
      <c r="E58" s="19" t="inlineStr">
        <is>
          <t>001800</t>
        </is>
      </c>
      <c r="F58" s="19" t="inlineStr">
        <is>
          <t>[정석방어] -10% 손절</t>
        </is>
      </c>
      <c r="G58" s="19" t="n">
        <v>24749.99</v>
      </c>
      <c r="H58" s="19" t="n">
        <v>3</v>
      </c>
      <c r="I58" s="19" t="n">
        <v>74250</v>
      </c>
      <c r="J58" s="19" t="n">
        <v>186</v>
      </c>
      <c r="K58" s="19" t="n">
        <v>-8493</v>
      </c>
      <c r="L58" s="19" t="n">
        <v>-10.06</v>
      </c>
      <c r="M58" s="19" t="n">
        <v>0</v>
      </c>
      <c r="N58" s="19" t="n">
        <v>1430008</v>
      </c>
    </row>
    <row r="59">
      <c r="A59" s="19" t="n">
        <v>16</v>
      </c>
      <c r="B59" s="19" t="inlineStr">
        <is>
          <t>2026-05-19</t>
        </is>
      </c>
      <c r="C59" s="19" t="inlineStr">
        <is>
          <t>매도</t>
        </is>
      </c>
      <c r="D59" s="19" t="inlineStr">
        <is>
          <t>한온시스템</t>
        </is>
      </c>
      <c r="E59" s="19" t="inlineStr">
        <is>
          <t>018880</t>
        </is>
      </c>
      <c r="F59" s="19" t="inlineStr">
        <is>
          <t>[정석방어] -3% 손절</t>
        </is>
      </c>
      <c r="G59" s="19" t="n">
        <v>4879.1</v>
      </c>
      <c r="H59" s="19" t="n">
        <v>69</v>
      </c>
      <c r="I59" s="19" t="n">
        <v>336658</v>
      </c>
      <c r="J59" s="19" t="n">
        <v>842</v>
      </c>
      <c r="K59" s="19" t="n">
        <v>-11497</v>
      </c>
      <c r="L59" s="19" t="n">
        <v>-3.07</v>
      </c>
      <c r="M59" s="19" t="n">
        <v>30</v>
      </c>
      <c r="N59" s="19" t="n">
        <v>1765824</v>
      </c>
    </row>
    <row r="60">
      <c r="A60" s="19" t="n">
        <v>16</v>
      </c>
      <c r="B60" s="19" t="inlineStr">
        <is>
          <t>2026-05-19</t>
        </is>
      </c>
      <c r="C60" s="19" t="inlineStr">
        <is>
          <t>매도</t>
        </is>
      </c>
      <c r="D60" s="19" t="inlineStr">
        <is>
          <t>한온시스템</t>
        </is>
      </c>
      <c r="E60" s="19" t="inlineStr">
        <is>
          <t>018880</t>
        </is>
      </c>
      <c r="F60" s="19" t="inlineStr">
        <is>
          <t>[정석방어] -5% 손절</t>
        </is>
      </c>
      <c r="G60" s="19" t="n">
        <v>4778.5</v>
      </c>
      <c r="H60" s="19" t="n">
        <v>19</v>
      </c>
      <c r="I60" s="19" t="n">
        <v>90791</v>
      </c>
      <c r="J60" s="19" t="n">
        <v>227</v>
      </c>
      <c r="K60" s="19" t="n">
        <v>-5072</v>
      </c>
      <c r="L60" s="19" t="n">
        <v>-5.07</v>
      </c>
      <c r="M60" s="19" t="n">
        <v>11</v>
      </c>
      <c r="N60" s="19" t="n">
        <v>1856388</v>
      </c>
    </row>
    <row r="61">
      <c r="A61" s="19" t="n">
        <v>16</v>
      </c>
      <c r="B61" s="19" t="inlineStr">
        <is>
          <t>2026-05-19</t>
        </is>
      </c>
      <c r="C61" s="19" t="inlineStr">
        <is>
          <t>매도</t>
        </is>
      </c>
      <c r="D61" s="19" t="inlineStr">
        <is>
          <t>한온시스템</t>
        </is>
      </c>
      <c r="E61" s="19" t="inlineStr">
        <is>
          <t>018880</t>
        </is>
      </c>
      <c r="F61" s="19" t="inlineStr">
        <is>
          <t>[정석방어] -10% 손절</t>
        </is>
      </c>
      <c r="G61" s="19" t="n">
        <v>4527</v>
      </c>
      <c r="H61" s="19" t="n">
        <v>11</v>
      </c>
      <c r="I61" s="19" t="n">
        <v>49797</v>
      </c>
      <c r="J61" s="19" t="n">
        <v>124</v>
      </c>
      <c r="K61" s="19" t="n">
        <v>-5696</v>
      </c>
      <c r="L61" s="19" t="n">
        <v>-10.06</v>
      </c>
      <c r="M61" s="19" t="n">
        <v>0</v>
      </c>
      <c r="N61" s="19" t="n">
        <v>1906061</v>
      </c>
    </row>
    <row r="62">
      <c r="A62" s="19" t="n">
        <v>17</v>
      </c>
      <c r="B62" s="19" t="inlineStr">
        <is>
          <t>2026-05-19</t>
        </is>
      </c>
      <c r="C62" s="19" t="inlineStr">
        <is>
          <t>매수</t>
        </is>
      </c>
      <c r="D62" s="19" t="inlineStr">
        <is>
          <t>KODEX 200미국채혼합</t>
        </is>
      </c>
      <c r="E62" s="19" t="inlineStr">
        <is>
          <t>284430</t>
        </is>
      </c>
      <c r="F62" s="19" t="inlineStr">
        <is>
          <t>전일 신호 진입 / 점수 94 / 시장 50 / 추세 안정형 통과 / 재무데이터 부족</t>
        </is>
      </c>
      <c r="G62" s="19" t="n">
        <v>22555.78</v>
      </c>
      <c r="H62" s="19" t="n">
        <v>21</v>
      </c>
      <c r="I62" s="19" t="n">
        <v>473671</v>
      </c>
      <c r="J62" s="19" t="n">
        <v>237</v>
      </c>
      <c r="K62" s="19" t="inlineStr"/>
      <c r="L62" s="19" t="inlineStr"/>
      <c r="M62" s="19" t="n">
        <v>21</v>
      </c>
      <c r="N62" s="19" t="n">
        <v>1432153</v>
      </c>
    </row>
    <row r="63">
      <c r="A63" s="19" t="n">
        <v>18</v>
      </c>
      <c r="B63" s="19" t="inlineStr">
        <is>
          <t>2026-05-20</t>
        </is>
      </c>
      <c r="C63" s="19" t="inlineStr">
        <is>
          <t>매수</t>
        </is>
      </c>
      <c r="D63" s="19" t="inlineStr">
        <is>
          <t>ACE 미국우주테크액티브</t>
        </is>
      </c>
      <c r="E63" s="19" t="inlineStr">
        <is>
          <t>001800</t>
        </is>
      </c>
      <c r="F63" s="19" t="inlineStr">
        <is>
          <t>전일 신호 진입 / 점수 100 / 시장 48 / 추세 안정형 통과 / 재무데이터 부족</t>
        </is>
      </c>
      <c r="G63" s="19" t="n">
        <v>25217.64</v>
      </c>
      <c r="H63" s="19" t="n">
        <v>18</v>
      </c>
      <c r="I63" s="19" t="n">
        <v>453918</v>
      </c>
      <c r="J63" s="19" t="n">
        <v>227</v>
      </c>
      <c r="K63" s="19" t="inlineStr"/>
      <c r="L63" s="19" t="inlineStr"/>
      <c r="M63" s="19" t="n">
        <v>18</v>
      </c>
      <c r="N63" s="19" t="n">
        <v>978008</v>
      </c>
    </row>
    <row r="64">
      <c r="A64" s="19" t="n">
        <v>18</v>
      </c>
      <c r="B64" s="19" t="inlineStr">
        <is>
          <t>2026-05-21</t>
        </is>
      </c>
      <c r="C64" s="19" t="inlineStr">
        <is>
          <t>매도</t>
        </is>
      </c>
      <c r="D64" s="19" t="inlineStr">
        <is>
          <t>ACE 미국우주테크액티브</t>
        </is>
      </c>
      <c r="E64" s="19" t="inlineStr">
        <is>
          <t>001800</t>
        </is>
      </c>
      <c r="F64" s="19" t="inlineStr">
        <is>
          <t>[정석방어] -3% 손절</t>
        </is>
      </c>
      <c r="G64" s="19" t="n">
        <v>24443.99</v>
      </c>
      <c r="H64" s="19" t="n">
        <v>12</v>
      </c>
      <c r="I64" s="19" t="n">
        <v>293328</v>
      </c>
      <c r="J64" s="19" t="n">
        <v>733</v>
      </c>
      <c r="K64" s="19" t="n">
        <v>-10017</v>
      </c>
      <c r="L64" s="19" t="n">
        <v>-3.07</v>
      </c>
      <c r="M64" s="19" t="n">
        <v>6</v>
      </c>
      <c r="N64" s="19" t="n">
        <v>1270603</v>
      </c>
    </row>
    <row r="65">
      <c r="A65" s="19" t="n">
        <v>19</v>
      </c>
      <c r="B65" s="19" t="inlineStr">
        <is>
          <t>2026-05-21</t>
        </is>
      </c>
      <c r="C65" s="19" t="inlineStr">
        <is>
          <t>매수</t>
        </is>
      </c>
      <c r="D65" s="19" t="inlineStr">
        <is>
          <t>에스에이엠티</t>
        </is>
      </c>
      <c r="E65" s="19" t="inlineStr">
        <is>
          <t>031330</t>
        </is>
      </c>
      <c r="F65" s="19" t="inlineStr">
        <is>
          <t>전일 신호 진입 / 점수 89 / 시장 45 / 추세 안정형 통과 / 재무데이터 부족</t>
        </is>
      </c>
      <c r="G65" s="19" t="n">
        <v>14820.37</v>
      </c>
      <c r="H65" s="19" t="n">
        <v>32</v>
      </c>
      <c r="I65" s="19" t="n">
        <v>474252</v>
      </c>
      <c r="J65" s="19" t="n">
        <v>237</v>
      </c>
      <c r="K65" s="19" t="inlineStr"/>
      <c r="L65" s="19" t="inlineStr"/>
      <c r="M65" s="19" t="n">
        <v>32</v>
      </c>
      <c r="N65" s="19" t="n">
        <v>796114</v>
      </c>
    </row>
    <row r="66">
      <c r="A66" s="19" t="n">
        <v>20</v>
      </c>
      <c r="B66" s="19" t="inlineStr">
        <is>
          <t>2026-05-21</t>
        </is>
      </c>
      <c r="C66" s="19" t="inlineStr">
        <is>
          <t>매수</t>
        </is>
      </c>
      <c r="D66" s="19" t="inlineStr">
        <is>
          <t>아이로보틱스</t>
        </is>
      </c>
      <c r="E66" s="19" t="inlineStr">
        <is>
          <t>066430</t>
        </is>
      </c>
      <c r="F66" s="19" t="inlineStr">
        <is>
          <t>전일 신호 진입 / 점수 79 / 시장 45 / 추세 안정형 통과 / 재무데이터 부족</t>
        </is>
      </c>
      <c r="G66" s="19" t="n">
        <v>3662.56</v>
      </c>
      <c r="H66" s="19" t="n">
        <v>129</v>
      </c>
      <c r="I66" s="19" t="n">
        <v>472470</v>
      </c>
      <c r="J66" s="19" t="n">
        <v>236</v>
      </c>
      <c r="K66" s="19" t="inlineStr"/>
      <c r="L66" s="19" t="inlineStr"/>
      <c r="M66" s="19" t="n">
        <v>129</v>
      </c>
      <c r="N66" s="19" t="n">
        <v>323407</v>
      </c>
    </row>
    <row r="67">
      <c r="A67" s="19" t="n">
        <v>19</v>
      </c>
      <c r="B67" s="19" t="inlineStr">
        <is>
          <t>2026-05-22</t>
        </is>
      </c>
      <c r="C67" s="19" t="inlineStr">
        <is>
          <t>매도</t>
        </is>
      </c>
      <c r="D67" s="19" t="inlineStr">
        <is>
          <t>에스에이엠티</t>
        </is>
      </c>
      <c r="E67" s="19" t="inlineStr">
        <is>
          <t>031330</t>
        </is>
      </c>
      <c r="F67" s="19" t="inlineStr">
        <is>
          <t>[단기스윙] +5% 익절</t>
        </is>
      </c>
      <c r="G67" s="19" t="n">
        <v>15550.49</v>
      </c>
      <c r="H67" s="19" t="n">
        <v>19</v>
      </c>
      <c r="I67" s="19" t="n">
        <v>295459</v>
      </c>
      <c r="J67" s="19" t="n">
        <v>739</v>
      </c>
      <c r="K67" s="19" t="n">
        <v>13134</v>
      </c>
      <c r="L67" s="19" t="n">
        <v>4.93</v>
      </c>
      <c r="M67" s="19" t="n">
        <v>13</v>
      </c>
      <c r="N67" s="19" t="n">
        <v>618128</v>
      </c>
    </row>
    <row r="68">
      <c r="A68" s="19" t="n">
        <v>20</v>
      </c>
      <c r="B68" s="19" t="inlineStr">
        <is>
          <t>2026-05-22</t>
        </is>
      </c>
      <c r="C68" s="19" t="inlineStr">
        <is>
          <t>매도</t>
        </is>
      </c>
      <c r="D68" s="19" t="inlineStr">
        <is>
          <t>아이로보틱스</t>
        </is>
      </c>
      <c r="E68" s="19" t="inlineStr">
        <is>
          <t>066430</t>
        </is>
      </c>
      <c r="F68" s="19" t="inlineStr">
        <is>
          <t>[정석방어] -3% 손절</t>
        </is>
      </c>
      <c r="G68" s="19" t="n">
        <v>3550.2</v>
      </c>
      <c r="H68" s="19" t="n">
        <v>90</v>
      </c>
      <c r="I68" s="19" t="n">
        <v>319518</v>
      </c>
      <c r="J68" s="19" t="n">
        <v>799</v>
      </c>
      <c r="K68" s="19" t="n">
        <v>-10912</v>
      </c>
      <c r="L68" s="19" t="n">
        <v>-3.07</v>
      </c>
      <c r="M68" s="19" t="n">
        <v>39</v>
      </c>
      <c r="N68" s="19" t="n">
        <v>936847</v>
      </c>
    </row>
    <row r="69">
      <c r="A69" s="19" t="n">
        <v>20</v>
      </c>
      <c r="B69" s="19" t="inlineStr">
        <is>
          <t>2026-05-22</t>
        </is>
      </c>
      <c r="C69" s="19" t="inlineStr">
        <is>
          <t>매도</t>
        </is>
      </c>
      <c r="D69" s="19" t="inlineStr">
        <is>
          <t>아이로보틱스</t>
        </is>
      </c>
      <c r="E69" s="19" t="inlineStr">
        <is>
          <t>066430</t>
        </is>
      </c>
      <c r="F69" s="19" t="inlineStr">
        <is>
          <t>[단기스윙] +5% 익절</t>
        </is>
      </c>
      <c r="G69" s="19" t="n">
        <v>3843</v>
      </c>
      <c r="H69" s="19" t="n">
        <v>39</v>
      </c>
      <c r="I69" s="19" t="n">
        <v>149877</v>
      </c>
      <c r="J69" s="19" t="n">
        <v>375</v>
      </c>
      <c r="K69" s="19" t="n">
        <v>6662</v>
      </c>
      <c r="L69" s="19" t="n">
        <v>4.93</v>
      </c>
      <c r="M69" s="19" t="n">
        <v>0</v>
      </c>
      <c r="N69" s="19" t="n">
        <v>1086349</v>
      </c>
    </row>
    <row r="70">
      <c r="A70" s="19" t="n">
        <v>21</v>
      </c>
      <c r="B70" s="19" t="inlineStr">
        <is>
          <t>2026-05-22</t>
        </is>
      </c>
      <c r="C70" s="19" t="inlineStr">
        <is>
          <t>매수</t>
        </is>
      </c>
      <c r="D70" s="19" t="inlineStr">
        <is>
          <t>LG디스플레이</t>
        </is>
      </c>
      <c r="E70" s="19" t="inlineStr">
        <is>
          <t>034220</t>
        </is>
      </c>
      <c r="F70" s="19" t="inlineStr">
        <is>
          <t>전일 신호 진입 / 점수 96 / 시장 45 / 추세 안정형 통과 / 재무데이터 부족</t>
        </is>
      </c>
      <c r="G70" s="19" t="n">
        <v>14750.32</v>
      </c>
      <c r="H70" s="19" t="n">
        <v>32</v>
      </c>
      <c r="I70" s="19" t="n">
        <v>472010</v>
      </c>
      <c r="J70" s="19" t="n">
        <v>236</v>
      </c>
      <c r="K70" s="19" t="inlineStr"/>
      <c r="L70" s="19" t="inlineStr"/>
      <c r="M70" s="19" t="n">
        <v>32</v>
      </c>
      <c r="N70" s="19" t="n">
        <v>614103</v>
      </c>
    </row>
    <row r="71">
      <c r="A71" s="19" t="n">
        <v>19</v>
      </c>
      <c r="B71" s="19" t="inlineStr">
        <is>
          <t>2026-05-26</t>
        </is>
      </c>
      <c r="C71" s="19" t="inlineStr">
        <is>
          <t>매도</t>
        </is>
      </c>
      <c r="D71" s="19" t="inlineStr">
        <is>
          <t>에스에이엠티</t>
        </is>
      </c>
      <c r="E71" s="19" t="inlineStr">
        <is>
          <t>031330</t>
        </is>
      </c>
      <c r="F71" s="19" t="inlineStr">
        <is>
          <t>[단기스윙] +10% 익절</t>
        </is>
      </c>
      <c r="G71" s="19" t="n">
        <v>16290.99</v>
      </c>
      <c r="H71" s="19" t="n">
        <v>9</v>
      </c>
      <c r="I71" s="19" t="n">
        <v>146619</v>
      </c>
      <c r="J71" s="19" t="n">
        <v>367</v>
      </c>
      <c r="K71" s="19" t="n">
        <v>12869</v>
      </c>
      <c r="L71" s="19" t="n">
        <v>9.92</v>
      </c>
      <c r="M71" s="19" t="n">
        <v>4</v>
      </c>
      <c r="N71" s="19" t="n">
        <v>760355</v>
      </c>
    </row>
    <row r="72">
      <c r="A72" s="19" t="n">
        <v>19</v>
      </c>
      <c r="B72" s="19" t="inlineStr">
        <is>
          <t>2026-05-26</t>
        </is>
      </c>
      <c r="C72" s="19" t="inlineStr">
        <is>
          <t>매도</t>
        </is>
      </c>
      <c r="D72" s="19" t="inlineStr">
        <is>
          <t>에스에이엠티</t>
        </is>
      </c>
      <c r="E72" s="19" t="inlineStr">
        <is>
          <t>031330</t>
        </is>
      </c>
      <c r="F72" s="19" t="inlineStr">
        <is>
          <t>[단기스윙] +20% 익절</t>
        </is>
      </c>
      <c r="G72" s="19" t="n">
        <v>17771.99</v>
      </c>
      <c r="H72" s="19" t="n">
        <v>4</v>
      </c>
      <c r="I72" s="19" t="n">
        <v>71088</v>
      </c>
      <c r="J72" s="19" t="n">
        <v>178</v>
      </c>
      <c r="K72" s="19" t="n">
        <v>11629</v>
      </c>
      <c r="L72" s="19" t="n">
        <v>19.92</v>
      </c>
      <c r="M72" s="19" t="n">
        <v>0</v>
      </c>
      <c r="N72" s="19" t="n">
        <v>831265</v>
      </c>
    </row>
    <row r="73">
      <c r="A73" s="19" t="n">
        <v>21</v>
      </c>
      <c r="B73" s="19" t="inlineStr">
        <is>
          <t>2026-05-26</t>
        </is>
      </c>
      <c r="C73" s="19" t="inlineStr">
        <is>
          <t>매도</t>
        </is>
      </c>
      <c r="D73" s="19" t="inlineStr">
        <is>
          <t>LG디스플레이</t>
        </is>
      </c>
      <c r="E73" s="19" t="inlineStr">
        <is>
          <t>034220</t>
        </is>
      </c>
      <c r="F73" s="19" t="inlineStr">
        <is>
          <t>[단기스윙] +5% 익절</t>
        </is>
      </c>
      <c r="G73" s="19" t="n">
        <v>15476.99</v>
      </c>
      <c r="H73" s="19" t="n">
        <v>19</v>
      </c>
      <c r="I73" s="19" t="n">
        <v>294063</v>
      </c>
      <c r="J73" s="19" t="n">
        <v>735</v>
      </c>
      <c r="K73" s="19" t="n">
        <v>13072</v>
      </c>
      <c r="L73" s="19" t="n">
        <v>4.93</v>
      </c>
      <c r="M73" s="19" t="n">
        <v>13</v>
      </c>
      <c r="N73" s="19" t="n">
        <v>1124593</v>
      </c>
    </row>
    <row r="74">
      <c r="A74" s="19" t="n">
        <v>21</v>
      </c>
      <c r="B74" s="19" t="inlineStr">
        <is>
          <t>2026-05-26</t>
        </is>
      </c>
      <c r="C74" s="19" t="inlineStr">
        <is>
          <t>매도</t>
        </is>
      </c>
      <c r="D74" s="19" t="inlineStr">
        <is>
          <t>LG디스플레이</t>
        </is>
      </c>
      <c r="E74" s="19" t="inlineStr">
        <is>
          <t>034220</t>
        </is>
      </c>
      <c r="F74" s="19" t="inlineStr">
        <is>
          <t>[단기스윙] +10% 익절</t>
        </is>
      </c>
      <c r="G74" s="19" t="n">
        <v>16213.99</v>
      </c>
      <c r="H74" s="19" t="n">
        <v>9</v>
      </c>
      <c r="I74" s="19" t="n">
        <v>145926</v>
      </c>
      <c r="J74" s="19" t="n">
        <v>365</v>
      </c>
      <c r="K74" s="19" t="n">
        <v>12808</v>
      </c>
      <c r="L74" s="19" t="n">
        <v>9.92</v>
      </c>
      <c r="M74" s="19" t="n">
        <v>4</v>
      </c>
      <c r="N74" s="19" t="n">
        <v>1270154</v>
      </c>
    </row>
    <row r="75">
      <c r="A75" s="19" t="n">
        <v>22</v>
      </c>
      <c r="B75" s="19" t="inlineStr">
        <is>
          <t>2026-05-26</t>
        </is>
      </c>
      <c r="C75" s="19" t="inlineStr">
        <is>
          <t>매수</t>
        </is>
      </c>
      <c r="D75" s="19" t="inlineStr">
        <is>
          <t>디아이씨</t>
        </is>
      </c>
      <c r="E75" s="19" t="inlineStr">
        <is>
          <t>092200</t>
        </is>
      </c>
      <c r="F75" s="19" t="inlineStr">
        <is>
          <t>전일 신호 진입 / 점수 100 / 시장 63 / 추세 공격형 통과 / 재무데이터 부족</t>
        </is>
      </c>
      <c r="G75" s="19" t="n">
        <v>9256.469999999999</v>
      </c>
      <c r="H75" s="19" t="n">
        <v>53</v>
      </c>
      <c r="I75" s="19" t="n">
        <v>490593</v>
      </c>
      <c r="J75" s="19" t="n">
        <v>245</v>
      </c>
      <c r="K75" s="19" t="inlineStr"/>
      <c r="L75" s="19" t="inlineStr"/>
      <c r="M75" s="19" t="n">
        <v>53</v>
      </c>
      <c r="N75" s="19" t="n">
        <v>779316</v>
      </c>
    </row>
    <row r="76">
      <c r="A76" s="19" t="n">
        <v>17</v>
      </c>
      <c r="B76" s="19" t="inlineStr">
        <is>
          <t>2026-05-27</t>
        </is>
      </c>
      <c r="C76" s="19" t="inlineStr">
        <is>
          <t>매도</t>
        </is>
      </c>
      <c r="D76" s="19" t="inlineStr">
        <is>
          <t>KODEX 200미국채혼합</t>
        </is>
      </c>
      <c r="E76" s="19" t="inlineStr">
        <is>
          <t>284430</t>
        </is>
      </c>
      <c r="F76" s="19" t="inlineStr">
        <is>
          <t>[단기스윙] +5% 익절</t>
        </is>
      </c>
      <c r="G76" s="19" t="n">
        <v>23666.99</v>
      </c>
      <c r="H76" s="19" t="n">
        <v>12</v>
      </c>
      <c r="I76" s="19" t="n">
        <v>284004</v>
      </c>
      <c r="J76" s="19" t="n">
        <v>710</v>
      </c>
      <c r="K76" s="19" t="n">
        <v>12625</v>
      </c>
      <c r="L76" s="19" t="n">
        <v>4.93</v>
      </c>
      <c r="M76" s="19" t="n">
        <v>9</v>
      </c>
      <c r="N76" s="19" t="n">
        <v>1062610</v>
      </c>
    </row>
    <row r="77">
      <c r="A77" s="19" t="n">
        <v>21</v>
      </c>
      <c r="B77" s="19" t="inlineStr">
        <is>
          <t>2026-05-27</t>
        </is>
      </c>
      <c r="C77" s="19" t="inlineStr">
        <is>
          <t>매도</t>
        </is>
      </c>
      <c r="D77" s="19" t="inlineStr">
        <is>
          <t>LG디스플레이</t>
        </is>
      </c>
      <c r="E77" s="19" t="inlineStr">
        <is>
          <t>034220</t>
        </is>
      </c>
      <c r="F77" s="19" t="inlineStr">
        <is>
          <t>[정석방어] -3% 손절</t>
        </is>
      </c>
      <c r="G77" s="19" t="n">
        <v>14297.79</v>
      </c>
      <c r="H77" s="19" t="n">
        <v>4</v>
      </c>
      <c r="I77" s="19" t="n">
        <v>57191</v>
      </c>
      <c r="J77" s="19" t="n">
        <v>143</v>
      </c>
      <c r="K77" s="19" t="n">
        <v>-1953</v>
      </c>
      <c r="L77" s="19" t="n">
        <v>-3.07</v>
      </c>
      <c r="M77" s="19" t="n">
        <v>0</v>
      </c>
      <c r="N77" s="19" t="n">
        <v>1119658</v>
      </c>
    </row>
    <row r="78">
      <c r="A78" s="19" t="n">
        <v>22</v>
      </c>
      <c r="B78" s="19" t="inlineStr">
        <is>
          <t>2026-05-27</t>
        </is>
      </c>
      <c r="C78" s="19" t="inlineStr">
        <is>
          <t>매도</t>
        </is>
      </c>
      <c r="D78" s="19" t="inlineStr">
        <is>
          <t>디아이씨</t>
        </is>
      </c>
      <c r="E78" s="19" t="inlineStr">
        <is>
          <t>092200</t>
        </is>
      </c>
      <c r="F78" s="19" t="inlineStr">
        <is>
          <t>[정석방어] -3% 손절</t>
        </is>
      </c>
      <c r="G78" s="19" t="n">
        <v>8972.5</v>
      </c>
      <c r="H78" s="19" t="n">
        <v>37</v>
      </c>
      <c r="I78" s="19" t="n">
        <v>331982</v>
      </c>
      <c r="J78" s="19" t="n">
        <v>830</v>
      </c>
      <c r="K78" s="19" t="n">
        <v>-11337</v>
      </c>
      <c r="L78" s="19" t="n">
        <v>-3.07</v>
      </c>
      <c r="M78" s="19" t="n">
        <v>16</v>
      </c>
      <c r="N78" s="19" t="n">
        <v>1450810</v>
      </c>
    </row>
    <row r="79">
      <c r="A79" s="19" t="n">
        <v>22</v>
      </c>
      <c r="B79" s="19" t="inlineStr">
        <is>
          <t>2026-05-27</t>
        </is>
      </c>
      <c r="C79" s="19" t="inlineStr">
        <is>
          <t>매도</t>
        </is>
      </c>
      <c r="D79" s="19" t="inlineStr">
        <is>
          <t>디아이씨</t>
        </is>
      </c>
      <c r="E79" s="19" t="inlineStr">
        <is>
          <t>092200</t>
        </is>
      </c>
      <c r="F79" s="19" t="inlineStr">
        <is>
          <t>[정석방어] -5% 손절</t>
        </is>
      </c>
      <c r="G79" s="19" t="n">
        <v>8787.5</v>
      </c>
      <c r="H79" s="19" t="n">
        <v>10</v>
      </c>
      <c r="I79" s="19" t="n">
        <v>87875</v>
      </c>
      <c r="J79" s="19" t="n">
        <v>220</v>
      </c>
      <c r="K79" s="19" t="n">
        <v>-4909</v>
      </c>
      <c r="L79" s="19" t="n">
        <v>-5.07</v>
      </c>
      <c r="M79" s="19" t="n">
        <v>6</v>
      </c>
      <c r="N79" s="19" t="n">
        <v>1538466</v>
      </c>
    </row>
    <row r="80">
      <c r="A80" s="19" t="n">
        <v>22</v>
      </c>
      <c r="B80" s="19" t="inlineStr">
        <is>
          <t>2026-05-27</t>
        </is>
      </c>
      <c r="C80" s="19" t="inlineStr">
        <is>
          <t>매도</t>
        </is>
      </c>
      <c r="D80" s="19" t="inlineStr">
        <is>
          <t>디아이씨</t>
        </is>
      </c>
      <c r="E80" s="19" t="inlineStr">
        <is>
          <t>092200</t>
        </is>
      </c>
      <c r="F80" s="19" t="inlineStr">
        <is>
          <t>[정석방어] -10% 손절</t>
        </is>
      </c>
      <c r="G80" s="19" t="n">
        <v>8325</v>
      </c>
      <c r="H80" s="19" t="n">
        <v>6</v>
      </c>
      <c r="I80" s="19" t="n">
        <v>49950</v>
      </c>
      <c r="J80" s="19" t="n">
        <v>125</v>
      </c>
      <c r="K80" s="19" t="n">
        <v>-5714</v>
      </c>
      <c r="L80" s="19" t="n">
        <v>-10.06</v>
      </c>
      <c r="M80" s="19" t="n">
        <v>0</v>
      </c>
      <c r="N80" s="19" t="n">
        <v>1588291</v>
      </c>
    </row>
    <row r="81">
      <c r="A81" s="19" t="n">
        <v>23</v>
      </c>
      <c r="B81" s="19" t="inlineStr">
        <is>
          <t>2026-05-27</t>
        </is>
      </c>
      <c r="C81" s="19" t="inlineStr">
        <is>
          <t>매수</t>
        </is>
      </c>
      <c r="D81" s="19" t="inlineStr">
        <is>
          <t>나무기술</t>
        </is>
      </c>
      <c r="E81" s="19" t="inlineStr">
        <is>
          <t>242040</t>
        </is>
      </c>
      <c r="F81" s="19" t="inlineStr">
        <is>
          <t>전일 신호 진입 / 점수 98 / 시장 64 / 추세 공격형 통과 / 재무데이터 부족</t>
        </is>
      </c>
      <c r="G81" s="19" t="n">
        <v>6474.53</v>
      </c>
      <c r="H81" s="19" t="n">
        <v>75</v>
      </c>
      <c r="I81" s="19" t="n">
        <v>485590</v>
      </c>
      <c r="J81" s="19" t="n">
        <v>243</v>
      </c>
      <c r="K81" s="19" t="inlineStr"/>
      <c r="L81" s="19" t="inlineStr"/>
      <c r="M81" s="19" t="n">
        <v>75</v>
      </c>
      <c r="N81" s="19" t="n">
        <v>1102458</v>
      </c>
    </row>
    <row r="82">
      <c r="A82" s="19" t="n">
        <v>23</v>
      </c>
      <c r="B82" s="19" t="inlineStr">
        <is>
          <t>2026-05-28</t>
        </is>
      </c>
      <c r="C82" s="19" t="inlineStr">
        <is>
          <t>매도</t>
        </is>
      </c>
      <c r="D82" s="19" t="inlineStr">
        <is>
          <t>나무기술</t>
        </is>
      </c>
      <c r="E82" s="19" t="inlineStr">
        <is>
          <t>242040</t>
        </is>
      </c>
      <c r="F82" s="19" t="inlineStr">
        <is>
          <t>[단기스윙] +5% 익절</t>
        </is>
      </c>
      <c r="G82" s="19" t="n">
        <v>6793.5</v>
      </c>
      <c r="H82" s="19" t="n">
        <v>45</v>
      </c>
      <c r="I82" s="19" t="n">
        <v>305707</v>
      </c>
      <c r="J82" s="19" t="n">
        <v>764</v>
      </c>
      <c r="K82" s="19" t="n">
        <v>13589</v>
      </c>
      <c r="L82" s="19" t="n">
        <v>4.93</v>
      </c>
      <c r="M82" s="19" t="n">
        <v>30</v>
      </c>
      <c r="N82" s="19" t="n">
        <v>1407401</v>
      </c>
    </row>
    <row r="83">
      <c r="A83" s="19" t="n">
        <v>23</v>
      </c>
      <c r="B83" s="19" t="inlineStr">
        <is>
          <t>2026-05-28</t>
        </is>
      </c>
      <c r="C83" s="19" t="inlineStr">
        <is>
          <t>매도</t>
        </is>
      </c>
      <c r="D83" s="19" t="inlineStr">
        <is>
          <t>나무기술</t>
        </is>
      </c>
      <c r="E83" s="19" t="inlineStr">
        <is>
          <t>242040</t>
        </is>
      </c>
      <c r="F83" s="19" t="inlineStr">
        <is>
          <t>[단기스윙] +10% 익절</t>
        </is>
      </c>
      <c r="G83" s="19" t="n">
        <v>7117</v>
      </c>
      <c r="H83" s="19" t="n">
        <v>22</v>
      </c>
      <c r="I83" s="19" t="n">
        <v>156574</v>
      </c>
      <c r="J83" s="19" t="n">
        <v>391</v>
      </c>
      <c r="K83" s="19" t="n">
        <v>13743</v>
      </c>
      <c r="L83" s="19" t="n">
        <v>9.92</v>
      </c>
      <c r="M83" s="19" t="n">
        <v>8</v>
      </c>
      <c r="N83" s="19" t="n">
        <v>1563584</v>
      </c>
    </row>
    <row r="84">
      <c r="A84" s="19" t="n">
        <v>23</v>
      </c>
      <c r="B84" s="19" t="inlineStr">
        <is>
          <t>2026-05-28</t>
        </is>
      </c>
      <c r="C84" s="19" t="inlineStr">
        <is>
          <t>매도</t>
        </is>
      </c>
      <c r="D84" s="19" t="inlineStr">
        <is>
          <t>나무기술</t>
        </is>
      </c>
      <c r="E84" s="19" t="inlineStr">
        <is>
          <t>242040</t>
        </is>
      </c>
      <c r="F84" s="19" t="inlineStr">
        <is>
          <t>[단기스윙] +20% 익절</t>
        </is>
      </c>
      <c r="G84" s="19" t="n">
        <v>7764</v>
      </c>
      <c r="H84" s="19" t="n">
        <v>8</v>
      </c>
      <c r="I84" s="19" t="n">
        <v>62112</v>
      </c>
      <c r="J84" s="19" t="n">
        <v>155</v>
      </c>
      <c r="K84" s="19" t="n">
        <v>10160</v>
      </c>
      <c r="L84" s="19" t="n">
        <v>19.92</v>
      </c>
      <c r="M84" s="19" t="n">
        <v>0</v>
      </c>
      <c r="N84" s="19" t="n">
        <v>1625540</v>
      </c>
    </row>
    <row r="85">
      <c r="A85" s="19" t="n">
        <v>24</v>
      </c>
      <c r="B85" s="19" t="inlineStr">
        <is>
          <t>2026-05-28</t>
        </is>
      </c>
      <c r="C85" s="19" t="inlineStr">
        <is>
          <t>매수</t>
        </is>
      </c>
      <c r="D85" s="19" t="inlineStr">
        <is>
          <t>한켐</t>
        </is>
      </c>
      <c r="E85" s="19" t="inlineStr">
        <is>
          <t>457370</t>
        </is>
      </c>
      <c r="F85" s="19" t="inlineStr">
        <is>
          <t>전일 신호 진입 / 점수 100 / 시장 45 / 추세 공격형 통과 / 재무데이터 부족</t>
        </is>
      </c>
      <c r="G85" s="19" t="n">
        <v>11257.88</v>
      </c>
      <c r="H85" s="19" t="n">
        <v>44</v>
      </c>
      <c r="I85" s="19" t="n">
        <v>495346</v>
      </c>
      <c r="J85" s="19" t="n">
        <v>248</v>
      </c>
      <c r="K85" s="19" t="inlineStr"/>
      <c r="L85" s="19" t="inlineStr"/>
      <c r="M85" s="19" t="n">
        <v>44</v>
      </c>
      <c r="N85" s="19" t="n">
        <v>1129946</v>
      </c>
    </row>
    <row r="86">
      <c r="A86" s="19" t="n">
        <v>25</v>
      </c>
      <c r="B86" s="19" t="inlineStr">
        <is>
          <t>2026-05-28</t>
        </is>
      </c>
      <c r="C86" s="19" t="inlineStr">
        <is>
          <t>매수</t>
        </is>
      </c>
      <c r="D86" s="19" t="inlineStr">
        <is>
          <t>나무기술</t>
        </is>
      </c>
      <c r="E86" s="19" t="inlineStr">
        <is>
          <t>242040</t>
        </is>
      </c>
      <c r="F86" s="19" t="inlineStr">
        <is>
          <t>전일 신호 진입 / 점수 93 / 시장 45 / 추세 공격형 통과 / 재무데이터 부족</t>
        </is>
      </c>
      <c r="G86" s="19" t="n">
        <v>6814.77</v>
      </c>
      <c r="H86" s="19" t="n">
        <v>72</v>
      </c>
      <c r="I86" s="19" t="n">
        <v>490663</v>
      </c>
      <c r="J86" s="19" t="n">
        <v>245</v>
      </c>
      <c r="K86" s="19" t="inlineStr"/>
      <c r="L86" s="19" t="inlineStr"/>
      <c r="M86" s="19" t="n">
        <v>72</v>
      </c>
      <c r="N86" s="19" t="n">
        <v>639038</v>
      </c>
    </row>
    <row r="87">
      <c r="A87" s="19" t="n">
        <v>17</v>
      </c>
      <c r="B87" s="19" t="inlineStr">
        <is>
          <t>2026-05-29</t>
        </is>
      </c>
      <c r="C87" s="19" t="inlineStr">
        <is>
          <t>매도</t>
        </is>
      </c>
      <c r="D87" s="19" t="inlineStr">
        <is>
          <t>KODEX 200미국채혼합</t>
        </is>
      </c>
      <c r="E87" s="19" t="inlineStr">
        <is>
          <t>284430</t>
        </is>
      </c>
      <c r="F87" s="19" t="inlineStr">
        <is>
          <t>최대보유기간 10일 청산</t>
        </is>
      </c>
      <c r="G87" s="19" t="n">
        <v>24078.13</v>
      </c>
      <c r="H87" s="19" t="n">
        <v>9</v>
      </c>
      <c r="I87" s="19" t="n">
        <v>216703</v>
      </c>
      <c r="J87" s="19" t="n">
        <v>542</v>
      </c>
      <c r="K87" s="19" t="n">
        <v>13159</v>
      </c>
      <c r="L87" s="19" t="n">
        <v>6.75</v>
      </c>
      <c r="M87" s="19" t="n">
        <v>0</v>
      </c>
      <c r="N87" s="19" t="n">
        <v>855199</v>
      </c>
    </row>
    <row r="88">
      <c r="A88" s="19" t="n">
        <v>24</v>
      </c>
      <c r="B88" s="19" t="inlineStr">
        <is>
          <t>2026-05-29</t>
        </is>
      </c>
      <c r="C88" s="19" t="inlineStr">
        <is>
          <t>매도</t>
        </is>
      </c>
      <c r="D88" s="19" t="inlineStr">
        <is>
          <t>한켐</t>
        </is>
      </c>
      <c r="E88" s="19" t="inlineStr">
        <is>
          <t>457370</t>
        </is>
      </c>
      <c r="F88" s="19" t="inlineStr">
        <is>
          <t>[단기스윙] +5% 익절</t>
        </is>
      </c>
      <c r="G88" s="19" t="n">
        <v>11812.49</v>
      </c>
      <c r="H88" s="19" t="n">
        <v>26</v>
      </c>
      <c r="I88" s="19" t="n">
        <v>307125</v>
      </c>
      <c r="J88" s="19" t="n">
        <v>768</v>
      </c>
      <c r="K88" s="19" t="n">
        <v>13652</v>
      </c>
      <c r="L88" s="19" t="n">
        <v>4.93</v>
      </c>
      <c r="M88" s="19" t="n">
        <v>18</v>
      </c>
      <c r="N88" s="19" t="n">
        <v>1161556</v>
      </c>
    </row>
    <row r="89">
      <c r="A89" s="19" t="n">
        <v>24</v>
      </c>
      <c r="B89" s="19" t="inlineStr">
        <is>
          <t>2026-05-29</t>
        </is>
      </c>
      <c r="C89" s="19" t="inlineStr">
        <is>
          <t>매도</t>
        </is>
      </c>
      <c r="D89" s="19" t="inlineStr">
        <is>
          <t>한켐</t>
        </is>
      </c>
      <c r="E89" s="19" t="inlineStr">
        <is>
          <t>457370</t>
        </is>
      </c>
      <c r="F89" s="19" t="inlineStr">
        <is>
          <t>[단기스윙] +10% 익절</t>
        </is>
      </c>
      <c r="G89" s="19" t="n">
        <v>12374.99</v>
      </c>
      <c r="H89" s="19" t="n">
        <v>13</v>
      </c>
      <c r="I89" s="19" t="n">
        <v>160875</v>
      </c>
      <c r="J89" s="19" t="n">
        <v>402</v>
      </c>
      <c r="K89" s="19" t="n">
        <v>14120</v>
      </c>
      <c r="L89" s="19" t="n">
        <v>9.92</v>
      </c>
      <c r="M89" s="19" t="n">
        <v>5</v>
      </c>
      <c r="N89" s="19" t="n">
        <v>1322029</v>
      </c>
    </row>
    <row r="90">
      <c r="A90" s="19" t="n">
        <v>24</v>
      </c>
      <c r="B90" s="19" t="inlineStr">
        <is>
          <t>2026-05-29</t>
        </is>
      </c>
      <c r="C90" s="19" t="inlineStr">
        <is>
          <t>매도</t>
        </is>
      </c>
      <c r="D90" s="19" t="inlineStr">
        <is>
          <t>한켐</t>
        </is>
      </c>
      <c r="E90" s="19" t="inlineStr">
        <is>
          <t>457370</t>
        </is>
      </c>
      <c r="F90" s="19" t="inlineStr">
        <is>
          <t>[단기스윙] +20% 익절</t>
        </is>
      </c>
      <c r="G90" s="19" t="n">
        <v>13499.99</v>
      </c>
      <c r="H90" s="19" t="n">
        <v>5</v>
      </c>
      <c r="I90" s="19" t="n">
        <v>67500</v>
      </c>
      <c r="J90" s="19" t="n">
        <v>169</v>
      </c>
      <c r="K90" s="19" t="n">
        <v>11042</v>
      </c>
      <c r="L90" s="19" t="n">
        <v>19.92</v>
      </c>
      <c r="M90" s="19" t="n">
        <v>0</v>
      </c>
      <c r="N90" s="19" t="n">
        <v>1389360</v>
      </c>
    </row>
    <row r="91">
      <c r="A91" s="19" t="n">
        <v>25</v>
      </c>
      <c r="B91" s="19" t="inlineStr">
        <is>
          <t>2026-05-29</t>
        </is>
      </c>
      <c r="C91" s="19" t="inlineStr">
        <is>
          <t>매도</t>
        </is>
      </c>
      <c r="D91" s="19" t="inlineStr">
        <is>
          <t>나무기술</t>
        </is>
      </c>
      <c r="E91" s="19" t="inlineStr">
        <is>
          <t>242040</t>
        </is>
      </c>
      <c r="F91" s="19" t="inlineStr">
        <is>
          <t>[단기스윙] +5% 익절</t>
        </is>
      </c>
      <c r="G91" s="19" t="n">
        <v>7150.5</v>
      </c>
      <c r="H91" s="19" t="n">
        <v>43</v>
      </c>
      <c r="I91" s="19" t="n">
        <v>307471</v>
      </c>
      <c r="J91" s="19" t="n">
        <v>769</v>
      </c>
      <c r="K91" s="19" t="n">
        <v>13668</v>
      </c>
      <c r="L91" s="19" t="n">
        <v>4.93</v>
      </c>
      <c r="M91" s="19" t="n">
        <v>29</v>
      </c>
      <c r="N91" s="19" t="n">
        <v>1696063</v>
      </c>
    </row>
    <row r="92">
      <c r="A92" s="19" t="n">
        <v>25</v>
      </c>
      <c r="B92" s="19" t="inlineStr">
        <is>
          <t>2026-05-29</t>
        </is>
      </c>
      <c r="C92" s="19" t="inlineStr">
        <is>
          <t>매도</t>
        </is>
      </c>
      <c r="D92" s="19" t="inlineStr">
        <is>
          <t>나무기술</t>
        </is>
      </c>
      <c r="E92" s="19" t="inlineStr">
        <is>
          <t>242040</t>
        </is>
      </c>
      <c r="F92" s="19" t="inlineStr">
        <is>
          <t>[단기스윙] +10% 익절</t>
        </is>
      </c>
      <c r="G92" s="19" t="n">
        <v>7491</v>
      </c>
      <c r="H92" s="19" t="n">
        <v>21</v>
      </c>
      <c r="I92" s="19" t="n">
        <v>157311</v>
      </c>
      <c r="J92" s="19" t="n">
        <v>393</v>
      </c>
      <c r="K92" s="19" t="n">
        <v>13808</v>
      </c>
      <c r="L92" s="19" t="n">
        <v>9.92</v>
      </c>
      <c r="M92" s="19" t="n">
        <v>8</v>
      </c>
      <c r="N92" s="19" t="n">
        <v>1852980</v>
      </c>
    </row>
    <row r="93">
      <c r="A93" s="19" t="n">
        <v>25</v>
      </c>
      <c r="B93" s="19" t="inlineStr">
        <is>
          <t>2026-05-29</t>
        </is>
      </c>
      <c r="C93" s="19" t="inlineStr">
        <is>
          <t>매도</t>
        </is>
      </c>
      <c r="D93" s="19" t="inlineStr">
        <is>
          <t>나무기술</t>
        </is>
      </c>
      <c r="E93" s="19" t="inlineStr">
        <is>
          <t>242040</t>
        </is>
      </c>
      <c r="F93" s="19" t="inlineStr">
        <is>
          <t>[단기스윙] +20% 익절</t>
        </is>
      </c>
      <c r="G93" s="19" t="n">
        <v>8172</v>
      </c>
      <c r="H93" s="19" t="n">
        <v>8</v>
      </c>
      <c r="I93" s="19" t="n">
        <v>65376</v>
      </c>
      <c r="J93" s="19" t="n">
        <v>163</v>
      </c>
      <c r="K93" s="19" t="n">
        <v>10694</v>
      </c>
      <c r="L93" s="19" t="n">
        <v>19.92</v>
      </c>
      <c r="M93" s="19" t="n">
        <v>0</v>
      </c>
      <c r="N93" s="19" t="n">
        <v>1918193</v>
      </c>
    </row>
    <row r="94">
      <c r="A94" s="19" t="n">
        <v>26</v>
      </c>
      <c r="B94" s="19" t="inlineStr">
        <is>
          <t>2026-05-29</t>
        </is>
      </c>
      <c r="C94" s="19" t="inlineStr">
        <is>
          <t>매수</t>
        </is>
      </c>
      <c r="D94" s="19" t="inlineStr">
        <is>
          <t>한켐</t>
        </is>
      </c>
      <c r="E94" s="19" t="inlineStr">
        <is>
          <t>457370</t>
        </is>
      </c>
      <c r="F94" s="19" t="inlineStr">
        <is>
          <t>전일 신호 진입 / 점수 100 / 시장 45 / 추세 안정형 통과 / 재무데이터 부족</t>
        </is>
      </c>
      <c r="G94" s="19" t="n">
        <v>12518.76</v>
      </c>
      <c r="H94" s="19" t="n">
        <v>41</v>
      </c>
      <c r="I94" s="19" t="n">
        <v>513269</v>
      </c>
      <c r="J94" s="19" t="n">
        <v>257</v>
      </c>
      <c r="K94" s="19" t="inlineStr"/>
      <c r="L94" s="19" t="inlineStr"/>
      <c r="M94" s="19" t="n">
        <v>41</v>
      </c>
      <c r="N94" s="19" t="n">
        <v>1404667</v>
      </c>
    </row>
    <row r="95">
      <c r="A95" s="19" t="n">
        <v>27</v>
      </c>
      <c r="B95" s="19" t="inlineStr">
        <is>
          <t>2026-05-29</t>
        </is>
      </c>
      <c r="C95" s="19" t="inlineStr">
        <is>
          <t>매수</t>
        </is>
      </c>
      <c r="D95" s="19" t="inlineStr">
        <is>
          <t>LG디스플레이</t>
        </is>
      </c>
      <c r="E95" s="19" t="inlineStr">
        <is>
          <t>034220</t>
        </is>
      </c>
      <c r="F95" s="19" t="inlineStr">
        <is>
          <t>전일 신호 진입 / 점수 99 / 시장 45 / 추세 안정형 통과 / 재무데이터 부족</t>
        </is>
      </c>
      <c r="G95" s="19" t="n">
        <v>15250.67</v>
      </c>
      <c r="H95" s="19" t="n">
        <v>33</v>
      </c>
      <c r="I95" s="19" t="n">
        <v>503272</v>
      </c>
      <c r="J95" s="19" t="n">
        <v>252</v>
      </c>
      <c r="K95" s="19" t="inlineStr"/>
      <c r="L95" s="19" t="inlineStr"/>
      <c r="M95" s="19" t="n">
        <v>33</v>
      </c>
      <c r="N95" s="19" t="n">
        <v>901144</v>
      </c>
    </row>
    <row r="96">
      <c r="A96" s="19" t="n">
        <v>18</v>
      </c>
      <c r="B96" s="19" t="inlineStr">
        <is>
          <t>2026-06-01</t>
        </is>
      </c>
      <c r="C96" s="19" t="inlineStr">
        <is>
          <t>매도</t>
        </is>
      </c>
      <c r="D96" s="19" t="inlineStr">
        <is>
          <t>ACE 미국우주테크액티브</t>
        </is>
      </c>
      <c r="E96" s="19" t="inlineStr">
        <is>
          <t>001800</t>
        </is>
      </c>
      <c r="F96" s="19" t="inlineStr">
        <is>
          <t>최대보유기간 10일 청산</t>
        </is>
      </c>
      <c r="G96" s="19" t="n">
        <v>24832.6</v>
      </c>
      <c r="H96" s="19" t="n">
        <v>6</v>
      </c>
      <c r="I96" s="19" t="n">
        <v>148996</v>
      </c>
      <c r="J96" s="19" t="n">
        <v>372</v>
      </c>
      <c r="K96" s="19" t="n">
        <v>-2683</v>
      </c>
      <c r="L96" s="19" t="n">
        <v>-1.53</v>
      </c>
      <c r="M96" s="19" t="n">
        <v>0</v>
      </c>
      <c r="N96" s="19" t="n">
        <v>1049767</v>
      </c>
    </row>
    <row r="97">
      <c r="A97" s="19" t="n">
        <v>26</v>
      </c>
      <c r="B97" s="19" t="inlineStr">
        <is>
          <t>2026-06-01</t>
        </is>
      </c>
      <c r="C97" s="19" t="inlineStr">
        <is>
          <t>매도</t>
        </is>
      </c>
      <c r="D97" s="19" t="inlineStr">
        <is>
          <t>한켐</t>
        </is>
      </c>
      <c r="E97" s="19" t="inlineStr">
        <is>
          <t>457370</t>
        </is>
      </c>
      <c r="F97" s="19" t="inlineStr">
        <is>
          <t>[정석방어] -3% 손절</t>
        </is>
      </c>
      <c r="G97" s="19" t="n">
        <v>12134.69</v>
      </c>
      <c r="H97" s="19" t="n">
        <v>28</v>
      </c>
      <c r="I97" s="19" t="n">
        <v>339771</v>
      </c>
      <c r="J97" s="19" t="n">
        <v>849</v>
      </c>
      <c r="K97" s="19" t="n">
        <v>-11603</v>
      </c>
      <c r="L97" s="19" t="n">
        <v>-3.07</v>
      </c>
      <c r="M97" s="19" t="n">
        <v>13</v>
      </c>
      <c r="N97" s="19" t="n">
        <v>1388689</v>
      </c>
    </row>
    <row r="98">
      <c r="A98" s="19" t="n">
        <v>26</v>
      </c>
      <c r="B98" s="19" t="inlineStr">
        <is>
          <t>2026-06-01</t>
        </is>
      </c>
      <c r="C98" s="19" t="inlineStr">
        <is>
          <t>매도</t>
        </is>
      </c>
      <c r="D98" s="19" t="inlineStr">
        <is>
          <t>한켐</t>
        </is>
      </c>
      <c r="E98" s="19" t="inlineStr">
        <is>
          <t>457370</t>
        </is>
      </c>
      <c r="F98" s="19" t="inlineStr">
        <is>
          <t>[정석방어] -5% 손절</t>
        </is>
      </c>
      <c r="G98" s="19" t="n">
        <v>11884.49</v>
      </c>
      <c r="H98" s="19" t="n">
        <v>8</v>
      </c>
      <c r="I98" s="19" t="n">
        <v>95076</v>
      </c>
      <c r="J98" s="19" t="n">
        <v>238</v>
      </c>
      <c r="K98" s="19" t="n">
        <v>-5312</v>
      </c>
      <c r="L98" s="19" t="n">
        <v>-5.07</v>
      </c>
      <c r="M98" s="19" t="n">
        <v>5</v>
      </c>
      <c r="N98" s="19" t="n">
        <v>1483527</v>
      </c>
    </row>
    <row r="99">
      <c r="A99" s="19" t="n">
        <v>26</v>
      </c>
      <c r="B99" s="19" t="inlineStr">
        <is>
          <t>2026-06-01</t>
        </is>
      </c>
      <c r="C99" s="19" t="inlineStr">
        <is>
          <t>매도</t>
        </is>
      </c>
      <c r="D99" s="19" t="inlineStr">
        <is>
          <t>한켐</t>
        </is>
      </c>
      <c r="E99" s="19" t="inlineStr">
        <is>
          <t>457370</t>
        </is>
      </c>
      <c r="F99" s="19" t="inlineStr">
        <is>
          <t>[정석방어] -10% 손절</t>
        </is>
      </c>
      <c r="G99" s="19" t="n">
        <v>11258.99</v>
      </c>
      <c r="H99" s="19" t="n">
        <v>5</v>
      </c>
      <c r="I99" s="19" t="n">
        <v>56295</v>
      </c>
      <c r="J99" s="19" t="n">
        <v>141</v>
      </c>
      <c r="K99" s="19" t="n">
        <v>-6440</v>
      </c>
      <c r="L99" s="19" t="n">
        <v>-10.06</v>
      </c>
      <c r="M99" s="19" t="n">
        <v>0</v>
      </c>
      <c r="N99" s="19" t="n">
        <v>1539681</v>
      </c>
    </row>
    <row r="100">
      <c r="A100" s="19" t="n">
        <v>27</v>
      </c>
      <c r="B100" s="19" t="inlineStr">
        <is>
          <t>2026-06-01</t>
        </is>
      </c>
      <c r="C100" s="19" t="inlineStr">
        <is>
          <t>매도</t>
        </is>
      </c>
      <c r="D100" s="19" t="inlineStr">
        <is>
          <t>LG디스플레이</t>
        </is>
      </c>
      <c r="E100" s="19" t="inlineStr">
        <is>
          <t>034220</t>
        </is>
      </c>
      <c r="F100" s="19" t="inlineStr">
        <is>
          <t>[단기스윙] +5% 익절</t>
        </is>
      </c>
      <c r="G100" s="19" t="n">
        <v>16001.99</v>
      </c>
      <c r="H100" s="19" t="n">
        <v>19</v>
      </c>
      <c r="I100" s="19" t="n">
        <v>304038</v>
      </c>
      <c r="J100" s="19" t="n">
        <v>760</v>
      </c>
      <c r="K100" s="19" t="n">
        <v>13515</v>
      </c>
      <c r="L100" s="19" t="n">
        <v>4.93</v>
      </c>
      <c r="M100" s="19" t="n">
        <v>14</v>
      </c>
      <c r="N100" s="19" t="n">
        <v>1842959</v>
      </c>
    </row>
    <row r="101">
      <c r="A101" s="19" t="n">
        <v>27</v>
      </c>
      <c r="B101" s="19" t="inlineStr">
        <is>
          <t>2026-06-01</t>
        </is>
      </c>
      <c r="C101" s="19" t="inlineStr">
        <is>
          <t>매도</t>
        </is>
      </c>
      <c r="D101" s="19" t="inlineStr">
        <is>
          <t>LG디스플레이</t>
        </is>
      </c>
      <c r="E101" s="19" t="inlineStr">
        <is>
          <t>034220</t>
        </is>
      </c>
      <c r="F101" s="19" t="inlineStr">
        <is>
          <t>[단기스윙] +10% 익절</t>
        </is>
      </c>
      <c r="G101" s="19" t="n">
        <v>16763.99</v>
      </c>
      <c r="H101" s="19" t="n">
        <v>9</v>
      </c>
      <c r="I101" s="19" t="n">
        <v>150876</v>
      </c>
      <c r="J101" s="19" t="n">
        <v>377</v>
      </c>
      <c r="K101" s="19" t="n">
        <v>13243</v>
      </c>
      <c r="L101" s="19" t="n">
        <v>9.92</v>
      </c>
      <c r="M101" s="19" t="n">
        <v>5</v>
      </c>
      <c r="N101" s="19" t="n">
        <v>1993458</v>
      </c>
    </row>
    <row r="102">
      <c r="A102" s="19" t="n">
        <v>28</v>
      </c>
      <c r="B102" s="19" t="inlineStr">
        <is>
          <t>2026-06-01</t>
        </is>
      </c>
      <c r="C102" s="19" t="inlineStr">
        <is>
          <t>매수</t>
        </is>
      </c>
      <c r="D102" s="19" t="inlineStr">
        <is>
          <t>한켐</t>
        </is>
      </c>
      <c r="E102" s="19" t="inlineStr">
        <is>
          <t>457370</t>
        </is>
      </c>
      <c r="F102" s="19" t="inlineStr">
        <is>
          <t>전일 신호 진입 / 점수 100 / 시장 45 / 추세 안정형 통과 / 재무데이터 부족</t>
        </is>
      </c>
      <c r="G102" s="19" t="n">
        <v>11858.29</v>
      </c>
      <c r="H102" s="19" t="n">
        <v>43</v>
      </c>
      <c r="I102" s="19" t="n">
        <v>509907</v>
      </c>
      <c r="J102" s="19" t="n">
        <v>255</v>
      </c>
      <c r="K102" s="19" t="inlineStr"/>
      <c r="L102" s="19" t="inlineStr"/>
      <c r="M102" s="19" t="n">
        <v>43</v>
      </c>
      <c r="N102" s="19" t="n">
        <v>1483296</v>
      </c>
    </row>
    <row r="103">
      <c r="A103" s="19" t="n">
        <v>29</v>
      </c>
      <c r="B103" s="19" t="inlineStr">
        <is>
          <t>2026-06-01</t>
        </is>
      </c>
      <c r="C103" s="19" t="inlineStr">
        <is>
          <t>매수</t>
        </is>
      </c>
      <c r="D103" s="19" t="inlineStr">
        <is>
          <t>한온시스템</t>
        </is>
      </c>
      <c r="E103" s="19" t="inlineStr">
        <is>
          <t>018880</t>
        </is>
      </c>
      <c r="F103" s="19" t="inlineStr">
        <is>
          <t>전일 신호 진입 / 점수 89 / 시장 45 / 추세 안정형 통과 / 재무데이터 부족</t>
        </is>
      </c>
      <c r="G103" s="19" t="n">
        <v>5633.94</v>
      </c>
      <c r="H103" s="19" t="n">
        <v>91</v>
      </c>
      <c r="I103" s="19" t="n">
        <v>512689</v>
      </c>
      <c r="J103" s="19" t="n">
        <v>256</v>
      </c>
      <c r="K103" s="19" t="inlineStr"/>
      <c r="L103" s="19" t="inlineStr"/>
      <c r="M103" s="19" t="n">
        <v>91</v>
      </c>
      <c r="N103" s="19" t="n">
        <v>970351</v>
      </c>
    </row>
    <row r="104">
      <c r="A104" s="19" t="n">
        <v>30</v>
      </c>
      <c r="B104" s="19" t="inlineStr">
        <is>
          <t>2026-06-01</t>
        </is>
      </c>
      <c r="C104" s="19" t="inlineStr">
        <is>
          <t>매수</t>
        </is>
      </c>
      <c r="D104" s="19" t="inlineStr">
        <is>
          <t>디아이씨</t>
        </is>
      </c>
      <c r="E104" s="19" t="inlineStr">
        <is>
          <t>092200</t>
        </is>
      </c>
      <c r="F104" s="19" t="inlineStr">
        <is>
          <t>전일 신호 진입 / 점수 71 / 시장 45 / 추세 공격형 통과 / 재무데이터 부족</t>
        </is>
      </c>
      <c r="G104" s="19" t="n">
        <v>8886.219999999999</v>
      </c>
      <c r="H104" s="19" t="n">
        <v>58</v>
      </c>
      <c r="I104" s="19" t="n">
        <v>515401</v>
      </c>
      <c r="J104" s="19" t="n">
        <v>258</v>
      </c>
      <c r="K104" s="19" t="inlineStr"/>
      <c r="L104" s="19" t="inlineStr"/>
      <c r="M104" s="19" t="n">
        <v>58</v>
      </c>
      <c r="N104" s="19" t="n">
        <v>454693</v>
      </c>
    </row>
    <row r="105">
      <c r="A105" s="19" t="n">
        <v>28</v>
      </c>
      <c r="B105" s="19" t="inlineStr">
        <is>
          <t>2026-06-02</t>
        </is>
      </c>
      <c r="C105" s="19" t="inlineStr">
        <is>
          <t>매도</t>
        </is>
      </c>
      <c r="D105" s="19" t="inlineStr">
        <is>
          <t>한켐</t>
        </is>
      </c>
      <c r="E105" s="19" t="inlineStr">
        <is>
          <t>457370</t>
        </is>
      </c>
      <c r="F105" s="19" t="inlineStr">
        <is>
          <t>[정석방어] -3% 손절</t>
        </is>
      </c>
      <c r="G105" s="19" t="n">
        <v>11494.49</v>
      </c>
      <c r="H105" s="19" t="n">
        <v>30</v>
      </c>
      <c r="I105" s="19" t="n">
        <v>344835</v>
      </c>
      <c r="J105" s="19" t="n">
        <v>862</v>
      </c>
      <c r="K105" s="19" t="n">
        <v>-11776</v>
      </c>
      <c r="L105" s="19" t="n">
        <v>-3.07</v>
      </c>
      <c r="M105" s="19" t="n">
        <v>13</v>
      </c>
      <c r="N105" s="19" t="n">
        <v>798666</v>
      </c>
    </row>
    <row r="106">
      <c r="A106" s="19" t="n">
        <v>28</v>
      </c>
      <c r="B106" s="19" t="inlineStr">
        <is>
          <t>2026-06-02</t>
        </is>
      </c>
      <c r="C106" s="19" t="inlineStr">
        <is>
          <t>매도</t>
        </is>
      </c>
      <c r="D106" s="19" t="inlineStr">
        <is>
          <t>한켐</t>
        </is>
      </c>
      <c r="E106" s="19" t="inlineStr">
        <is>
          <t>457370</t>
        </is>
      </c>
      <c r="F106" s="19" t="inlineStr">
        <is>
          <t>[정석방어] -5% 손절</t>
        </is>
      </c>
      <c r="G106" s="19" t="n">
        <v>11257.49</v>
      </c>
      <c r="H106" s="19" t="n">
        <v>8</v>
      </c>
      <c r="I106" s="19" t="n">
        <v>90060</v>
      </c>
      <c r="J106" s="19" t="n">
        <v>225</v>
      </c>
      <c r="K106" s="19" t="n">
        <v>-5032</v>
      </c>
      <c r="L106" s="19" t="n">
        <v>-5.07</v>
      </c>
      <c r="M106" s="19" t="n">
        <v>5</v>
      </c>
      <c r="N106" s="19" t="n">
        <v>888500</v>
      </c>
    </row>
    <row r="107">
      <c r="A107" s="19" t="n">
        <v>28</v>
      </c>
      <c r="B107" s="19" t="inlineStr">
        <is>
          <t>2026-06-02</t>
        </is>
      </c>
      <c r="C107" s="19" t="inlineStr">
        <is>
          <t>매도</t>
        </is>
      </c>
      <c r="D107" s="19" t="inlineStr">
        <is>
          <t>한켐</t>
        </is>
      </c>
      <c r="E107" s="19" t="inlineStr">
        <is>
          <t>457370</t>
        </is>
      </c>
      <c r="F107" s="19" t="inlineStr">
        <is>
          <t>[정석방어] -10% 손절</t>
        </is>
      </c>
      <c r="G107" s="19" t="n">
        <v>10664.99</v>
      </c>
      <c r="H107" s="19" t="n">
        <v>5</v>
      </c>
      <c r="I107" s="19" t="n">
        <v>53325</v>
      </c>
      <c r="J107" s="19" t="n">
        <v>133</v>
      </c>
      <c r="K107" s="19" t="n">
        <v>-6100</v>
      </c>
      <c r="L107" s="19" t="n">
        <v>-10.06</v>
      </c>
      <c r="M107" s="19" t="n">
        <v>0</v>
      </c>
      <c r="N107" s="19" t="n">
        <v>941692</v>
      </c>
    </row>
    <row r="108">
      <c r="A108" s="19" t="n">
        <v>29</v>
      </c>
      <c r="B108" s="19" t="inlineStr">
        <is>
          <t>2026-06-02</t>
        </is>
      </c>
      <c r="C108" s="19" t="inlineStr">
        <is>
          <t>매도</t>
        </is>
      </c>
      <c r="D108" s="19" t="inlineStr">
        <is>
          <t>한온시스템</t>
        </is>
      </c>
      <c r="E108" s="19" t="inlineStr">
        <is>
          <t>018880</t>
        </is>
      </c>
      <c r="F108" s="19" t="inlineStr">
        <is>
          <t>[정석방어] -3% 손절</t>
        </is>
      </c>
      <c r="G108" s="19" t="n">
        <v>5461.1</v>
      </c>
      <c r="H108" s="19" t="n">
        <v>63</v>
      </c>
      <c r="I108" s="19" t="n">
        <v>344049</v>
      </c>
      <c r="J108" s="19" t="n">
        <v>860</v>
      </c>
      <c r="K108" s="19" t="n">
        <v>-11749</v>
      </c>
      <c r="L108" s="19" t="n">
        <v>-3.07</v>
      </c>
      <c r="M108" s="19" t="n">
        <v>28</v>
      </c>
      <c r="N108" s="19" t="n">
        <v>1284881</v>
      </c>
    </row>
    <row r="109">
      <c r="A109" s="19" t="n">
        <v>29</v>
      </c>
      <c r="B109" s="19" t="inlineStr">
        <is>
          <t>2026-06-02</t>
        </is>
      </c>
      <c r="C109" s="19" t="inlineStr">
        <is>
          <t>매도</t>
        </is>
      </c>
      <c r="D109" s="19" t="inlineStr">
        <is>
          <t>한온시스템</t>
        </is>
      </c>
      <c r="E109" s="19" t="inlineStr">
        <is>
          <t>018880</t>
        </is>
      </c>
      <c r="F109" s="19" t="inlineStr">
        <is>
          <t>[정석방어] -5% 손절</t>
        </is>
      </c>
      <c r="G109" s="19" t="n">
        <v>5348.5</v>
      </c>
      <c r="H109" s="19" t="n">
        <v>18</v>
      </c>
      <c r="I109" s="19" t="n">
        <v>96273</v>
      </c>
      <c r="J109" s="19" t="n">
        <v>241</v>
      </c>
      <c r="K109" s="19" t="n">
        <v>-5379</v>
      </c>
      <c r="L109" s="19" t="n">
        <v>-5.07</v>
      </c>
      <c r="M109" s="19" t="n">
        <v>10</v>
      </c>
      <c r="N109" s="19" t="n">
        <v>1380913</v>
      </c>
    </row>
    <row r="110">
      <c r="A110" s="19" t="n">
        <v>29</v>
      </c>
      <c r="B110" s="19" t="inlineStr">
        <is>
          <t>2026-06-02</t>
        </is>
      </c>
      <c r="C110" s="19" t="inlineStr">
        <is>
          <t>매도</t>
        </is>
      </c>
      <c r="D110" s="19" t="inlineStr">
        <is>
          <t>한온시스템</t>
        </is>
      </c>
      <c r="E110" s="19" t="inlineStr">
        <is>
          <t>018880</t>
        </is>
      </c>
      <c r="F110" s="19" t="inlineStr">
        <is>
          <t>[정석방어] -10% 손절</t>
        </is>
      </c>
      <c r="G110" s="19" t="n">
        <v>5067</v>
      </c>
      <c r="H110" s="19" t="n">
        <v>10</v>
      </c>
      <c r="I110" s="19" t="n">
        <v>50670</v>
      </c>
      <c r="J110" s="19" t="n">
        <v>127</v>
      </c>
      <c r="K110" s="19" t="n">
        <v>-5796</v>
      </c>
      <c r="L110" s="19" t="n">
        <v>-10.06</v>
      </c>
      <c r="M110" s="19" t="n">
        <v>0</v>
      </c>
      <c r="N110" s="19" t="n">
        <v>1431457</v>
      </c>
    </row>
    <row r="111">
      <c r="A111" s="19" t="n">
        <v>30</v>
      </c>
      <c r="B111" s="19" t="inlineStr">
        <is>
          <t>2026-06-02</t>
        </is>
      </c>
      <c r="C111" s="19" t="inlineStr">
        <is>
          <t>매도</t>
        </is>
      </c>
      <c r="D111" s="19" t="inlineStr">
        <is>
          <t>디아이씨</t>
        </is>
      </c>
      <c r="E111" s="19" t="inlineStr">
        <is>
          <t>092200</t>
        </is>
      </c>
      <c r="F111" s="19" t="inlineStr">
        <is>
          <t>[단기스윙] +5% 익절</t>
        </is>
      </c>
      <c r="G111" s="19" t="n">
        <v>9324</v>
      </c>
      <c r="H111" s="19" t="n">
        <v>34</v>
      </c>
      <c r="I111" s="19" t="n">
        <v>317016</v>
      </c>
      <c r="J111" s="19" t="n">
        <v>793</v>
      </c>
      <c r="K111" s="19" t="n">
        <v>14092</v>
      </c>
      <c r="L111" s="19" t="n">
        <v>4.93</v>
      </c>
      <c r="M111" s="19" t="n">
        <v>24</v>
      </c>
      <c r="N111" s="19" t="n">
        <v>1747680</v>
      </c>
    </row>
    <row r="112">
      <c r="A112" s="19" t="n">
        <v>31</v>
      </c>
      <c r="B112" s="19" t="inlineStr">
        <is>
          <t>2026-06-02</t>
        </is>
      </c>
      <c r="C112" s="19" t="inlineStr">
        <is>
          <t>매수</t>
        </is>
      </c>
      <c r="D112" s="19" t="inlineStr">
        <is>
          <t>나무기술</t>
        </is>
      </c>
      <c r="E112" s="19" t="inlineStr">
        <is>
          <t>242040</t>
        </is>
      </c>
      <c r="F112" s="19" t="inlineStr">
        <is>
          <t>전일 신호 진입 / 점수 86 / 시장 45 / 추세 공격형 통과 / 재무데이터 부족</t>
        </is>
      </c>
      <c r="G112" s="19" t="n">
        <v>6854.79</v>
      </c>
      <c r="H112" s="19" t="n">
        <v>75</v>
      </c>
      <c r="I112" s="19" t="n">
        <v>514110</v>
      </c>
      <c r="J112" s="19" t="n">
        <v>257</v>
      </c>
      <c r="K112" s="19" t="inlineStr"/>
      <c r="L112" s="19" t="inlineStr"/>
      <c r="M112" s="19" t="n">
        <v>75</v>
      </c>
      <c r="N112" s="19" t="n">
        <v>1233313</v>
      </c>
    </row>
    <row r="113">
      <c r="A113" s="19" t="n">
        <v>30</v>
      </c>
      <c r="B113" s="19" t="inlineStr">
        <is>
          <t>2026-06-04</t>
        </is>
      </c>
      <c r="C113" s="19" t="inlineStr">
        <is>
          <t>매도</t>
        </is>
      </c>
      <c r="D113" s="19" t="inlineStr">
        <is>
          <t>디아이씨</t>
        </is>
      </c>
      <c r="E113" s="19" t="inlineStr">
        <is>
          <t>092200</t>
        </is>
      </c>
      <c r="F113" s="19" t="inlineStr">
        <is>
          <t>[단기스윙] +10% 익절</t>
        </is>
      </c>
      <c r="G113" s="19" t="n">
        <v>9768</v>
      </c>
      <c r="H113" s="19" t="n">
        <v>17</v>
      </c>
      <c r="I113" s="19" t="n">
        <v>166056</v>
      </c>
      <c r="J113" s="19" t="n">
        <v>415</v>
      </c>
      <c r="K113" s="19" t="n">
        <v>14575</v>
      </c>
      <c r="L113" s="19" t="n">
        <v>9.92</v>
      </c>
      <c r="M113" s="19" t="n">
        <v>7</v>
      </c>
      <c r="N113" s="19" t="n">
        <v>1398954</v>
      </c>
    </row>
    <row r="114">
      <c r="A114" s="19" t="n">
        <v>31</v>
      </c>
      <c r="B114" s="19" t="inlineStr">
        <is>
          <t>2026-06-04</t>
        </is>
      </c>
      <c r="C114" s="19" t="inlineStr">
        <is>
          <t>매도</t>
        </is>
      </c>
      <c r="D114" s="19" t="inlineStr">
        <is>
          <t>나무기술</t>
        </is>
      </c>
      <c r="E114" s="19" t="inlineStr">
        <is>
          <t>242040</t>
        </is>
      </c>
      <c r="F114" s="19" t="inlineStr">
        <is>
          <t>[정석방어] -3% 손절</t>
        </is>
      </c>
      <c r="G114" s="19" t="n">
        <v>6644.5</v>
      </c>
      <c r="H114" s="19" t="n">
        <v>52</v>
      </c>
      <c r="I114" s="19" t="n">
        <v>345514</v>
      </c>
      <c r="J114" s="19" t="n">
        <v>864</v>
      </c>
      <c r="K114" s="19" t="n">
        <v>-11799</v>
      </c>
      <c r="L114" s="19" t="n">
        <v>-3.07</v>
      </c>
      <c r="M114" s="19" t="n">
        <v>23</v>
      </c>
      <c r="N114" s="19" t="n">
        <v>1743604</v>
      </c>
    </row>
    <row r="115">
      <c r="A115" s="19" t="n">
        <v>31</v>
      </c>
      <c r="B115" s="19" t="inlineStr">
        <is>
          <t>2026-06-04</t>
        </is>
      </c>
      <c r="C115" s="19" t="inlineStr">
        <is>
          <t>매도</t>
        </is>
      </c>
      <c r="D115" s="19" t="inlineStr">
        <is>
          <t>나무기술</t>
        </is>
      </c>
      <c r="E115" s="19" t="inlineStr">
        <is>
          <t>242040</t>
        </is>
      </c>
      <c r="F115" s="19" t="inlineStr">
        <is>
          <t>[정석방어] -5% 손절</t>
        </is>
      </c>
      <c r="G115" s="19" t="n">
        <v>6507.5</v>
      </c>
      <c r="H115" s="19" t="n">
        <v>15</v>
      </c>
      <c r="I115" s="19" t="n">
        <v>97612</v>
      </c>
      <c r="J115" s="19" t="n">
        <v>244</v>
      </c>
      <c r="K115" s="19" t="n">
        <v>-5454</v>
      </c>
      <c r="L115" s="19" t="n">
        <v>-5.07</v>
      </c>
      <c r="M115" s="19" t="n">
        <v>8</v>
      </c>
      <c r="N115" s="19" t="n">
        <v>1840973</v>
      </c>
    </row>
    <row r="116">
      <c r="A116" s="19" t="n">
        <v>31</v>
      </c>
      <c r="B116" s="19" t="inlineStr">
        <is>
          <t>2026-06-04</t>
        </is>
      </c>
      <c r="C116" s="19" t="inlineStr">
        <is>
          <t>매도</t>
        </is>
      </c>
      <c r="D116" s="19" t="inlineStr">
        <is>
          <t>나무기술</t>
        </is>
      </c>
      <c r="E116" s="19" t="inlineStr">
        <is>
          <t>242040</t>
        </is>
      </c>
      <c r="F116" s="19" t="inlineStr">
        <is>
          <t>[단기스윙] +5% 익절</t>
        </is>
      </c>
      <c r="G116" s="19" t="n">
        <v>7192.5</v>
      </c>
      <c r="H116" s="19" t="n">
        <v>8</v>
      </c>
      <c r="I116" s="19" t="n">
        <v>57540</v>
      </c>
      <c r="J116" s="19" t="n">
        <v>144</v>
      </c>
      <c r="K116" s="19" t="n">
        <v>2558</v>
      </c>
      <c r="L116" s="19" t="n">
        <v>4.93</v>
      </c>
      <c r="M116" s="19" t="n">
        <v>0</v>
      </c>
      <c r="N116" s="19" t="n">
        <v>1898369</v>
      </c>
    </row>
    <row r="117">
      <c r="A117" s="19" t="n">
        <v>32</v>
      </c>
      <c r="B117" s="19" t="inlineStr">
        <is>
          <t>2026-06-04</t>
        </is>
      </c>
      <c r="C117" s="19" t="inlineStr">
        <is>
          <t>매수</t>
        </is>
      </c>
      <c r="D117" s="19" t="inlineStr">
        <is>
          <t>미래에셋생명</t>
        </is>
      </c>
      <c r="E117" s="19" t="inlineStr">
        <is>
          <t>085620</t>
        </is>
      </c>
      <c r="F117" s="19" t="inlineStr">
        <is>
          <t>전일 신호 진입 / 점수 98 / 시장 45 / 추세 공격형 통과 / 재무데이터 부족</t>
        </is>
      </c>
      <c r="G117" s="19" t="n">
        <v>18913.23</v>
      </c>
      <c r="H117" s="19" t="n">
        <v>27</v>
      </c>
      <c r="I117" s="19" t="n">
        <v>510657</v>
      </c>
      <c r="J117" s="19" t="n">
        <v>255</v>
      </c>
      <c r="K117" s="19" t="inlineStr"/>
      <c r="L117" s="19" t="inlineStr"/>
      <c r="M117" s="19" t="n">
        <v>27</v>
      </c>
      <c r="N117" s="19" t="n">
        <v>1387456</v>
      </c>
    </row>
    <row r="118">
      <c r="A118" s="19" t="n">
        <v>33</v>
      </c>
      <c r="B118" s="19" t="inlineStr">
        <is>
          <t>2026-06-04</t>
        </is>
      </c>
      <c r="C118" s="19" t="inlineStr">
        <is>
          <t>매수</t>
        </is>
      </c>
      <c r="D118" s="19" t="inlineStr">
        <is>
          <t>팸텍</t>
        </is>
      </c>
      <c r="E118" s="19" t="inlineStr">
        <is>
          <t>271830</t>
        </is>
      </c>
      <c r="F118" s="19" t="inlineStr">
        <is>
          <t>전일 신호 진입 / 점수 93 / 시장 45 / 추세 공격형 통과 / 재무데이터 부족</t>
        </is>
      </c>
      <c r="G118" s="19" t="n">
        <v>1982.39</v>
      </c>
      <c r="H118" s="19" t="n">
        <v>258</v>
      </c>
      <c r="I118" s="19" t="n">
        <v>511456</v>
      </c>
      <c r="J118" s="19" t="n">
        <v>256</v>
      </c>
      <c r="K118" s="19" t="inlineStr"/>
      <c r="L118" s="19" t="inlineStr"/>
      <c r="M118" s="19" t="n">
        <v>258</v>
      </c>
      <c r="N118" s="19" t="n">
        <v>875745</v>
      </c>
    </row>
    <row r="119">
      <c r="A119" s="19" t="n">
        <v>27</v>
      </c>
      <c r="B119" s="19" t="inlineStr">
        <is>
          <t>2026-06-05</t>
        </is>
      </c>
      <c r="C119" s="19" t="inlineStr">
        <is>
          <t>매도</t>
        </is>
      </c>
      <c r="D119" s="19" t="inlineStr">
        <is>
          <t>LG디스플레이</t>
        </is>
      </c>
      <c r="E119" s="19" t="inlineStr">
        <is>
          <t>034220</t>
        </is>
      </c>
      <c r="F119" s="19" t="inlineStr">
        <is>
          <t>[정석방어] -3% 손절</t>
        </is>
      </c>
      <c r="G119" s="19" t="n">
        <v>14782.79</v>
      </c>
      <c r="H119" s="19" t="n">
        <v>5</v>
      </c>
      <c r="I119" s="19" t="n">
        <v>73914</v>
      </c>
      <c r="J119" s="19" t="n">
        <v>185</v>
      </c>
      <c r="K119" s="19" t="n">
        <v>-2524</v>
      </c>
      <c r="L119" s="19" t="n">
        <v>-3.07</v>
      </c>
      <c r="M119" s="19" t="n">
        <v>0</v>
      </c>
      <c r="N119" s="19" t="n">
        <v>949474</v>
      </c>
    </row>
    <row r="120">
      <c r="A120" s="19" t="n">
        <v>32</v>
      </c>
      <c r="B120" s="19" t="inlineStr">
        <is>
          <t>2026-06-05</t>
        </is>
      </c>
      <c r="C120" s="19" t="inlineStr">
        <is>
          <t>매도</t>
        </is>
      </c>
      <c r="D120" s="19" t="inlineStr">
        <is>
          <t>미래에셋생명</t>
        </is>
      </c>
      <c r="E120" s="19" t="inlineStr">
        <is>
          <t>085620</t>
        </is>
      </c>
      <c r="F120" s="19" t="inlineStr">
        <is>
          <t>[정석방어] -3% 손절</t>
        </is>
      </c>
      <c r="G120" s="19" t="n">
        <v>18332.99</v>
      </c>
      <c r="H120" s="19" t="n">
        <v>18</v>
      </c>
      <c r="I120" s="19" t="n">
        <v>329994</v>
      </c>
      <c r="J120" s="19" t="n">
        <v>825</v>
      </c>
      <c r="K120" s="19" t="n">
        <v>-11269</v>
      </c>
      <c r="L120" s="19" t="n">
        <v>-3.07</v>
      </c>
      <c r="M120" s="19" t="n">
        <v>9</v>
      </c>
      <c r="N120" s="19" t="n">
        <v>1278643</v>
      </c>
    </row>
    <row r="121">
      <c r="A121" s="19" t="n">
        <v>32</v>
      </c>
      <c r="B121" s="19" t="inlineStr">
        <is>
          <t>2026-06-05</t>
        </is>
      </c>
      <c r="C121" s="19" t="inlineStr">
        <is>
          <t>매도</t>
        </is>
      </c>
      <c r="D121" s="19" t="inlineStr">
        <is>
          <t>미래에셋생명</t>
        </is>
      </c>
      <c r="E121" s="19" t="inlineStr">
        <is>
          <t>085620</t>
        </is>
      </c>
      <c r="F121" s="19" t="inlineStr">
        <is>
          <t>[정석방어] -5% 손절</t>
        </is>
      </c>
      <c r="G121" s="19" t="n">
        <v>17954.99</v>
      </c>
      <c r="H121" s="19" t="n">
        <v>5</v>
      </c>
      <c r="I121" s="19" t="n">
        <v>89775</v>
      </c>
      <c r="J121" s="19" t="n">
        <v>224</v>
      </c>
      <c r="K121" s="19" t="n">
        <v>-5016</v>
      </c>
      <c r="L121" s="19" t="n">
        <v>-5.07</v>
      </c>
      <c r="M121" s="19" t="n">
        <v>4</v>
      </c>
      <c r="N121" s="19" t="n">
        <v>1368193</v>
      </c>
    </row>
    <row r="122">
      <c r="A122" s="19" t="n">
        <v>32</v>
      </c>
      <c r="B122" s="19" t="inlineStr">
        <is>
          <t>2026-06-05</t>
        </is>
      </c>
      <c r="C122" s="19" t="inlineStr">
        <is>
          <t>매도</t>
        </is>
      </c>
      <c r="D122" s="19" t="inlineStr">
        <is>
          <t>미래에셋생명</t>
        </is>
      </c>
      <c r="E122" s="19" t="inlineStr">
        <is>
          <t>085620</t>
        </is>
      </c>
      <c r="F122" s="19" t="inlineStr">
        <is>
          <t>[단기스윙] +5% 익절</t>
        </is>
      </c>
      <c r="G122" s="19" t="n">
        <v>19844.99</v>
      </c>
      <c r="H122" s="19" t="n">
        <v>4</v>
      </c>
      <c r="I122" s="19" t="n">
        <v>79380</v>
      </c>
      <c r="J122" s="19" t="n">
        <v>198</v>
      </c>
      <c r="K122" s="19" t="n">
        <v>3529</v>
      </c>
      <c r="L122" s="19" t="n">
        <v>4.93</v>
      </c>
      <c r="M122" s="19" t="n">
        <v>0</v>
      </c>
      <c r="N122" s="19" t="n">
        <v>1447375</v>
      </c>
    </row>
    <row r="123">
      <c r="A123" s="19" t="n">
        <v>33</v>
      </c>
      <c r="B123" s="19" t="inlineStr">
        <is>
          <t>2026-06-05</t>
        </is>
      </c>
      <c r="C123" s="19" t="inlineStr">
        <is>
          <t>매도</t>
        </is>
      </c>
      <c r="D123" s="19" t="inlineStr">
        <is>
          <t>팸텍</t>
        </is>
      </c>
      <c r="E123" s="19" t="inlineStr">
        <is>
          <t>271830</t>
        </is>
      </c>
      <c r="F123" s="19" t="inlineStr">
        <is>
          <t>[단기스윙] +5% 익절</t>
        </is>
      </c>
      <c r="G123" s="19" t="n">
        <v>2080.05</v>
      </c>
      <c r="H123" s="19" t="n">
        <v>154</v>
      </c>
      <c r="I123" s="19" t="n">
        <v>320328</v>
      </c>
      <c r="J123" s="19" t="n">
        <v>801</v>
      </c>
      <c r="K123" s="19" t="n">
        <v>14239</v>
      </c>
      <c r="L123" s="19" t="n">
        <v>4.93</v>
      </c>
      <c r="M123" s="19" t="n">
        <v>104</v>
      </c>
      <c r="N123" s="19" t="n">
        <v>1766901</v>
      </c>
    </row>
    <row r="124">
      <c r="A124" s="19" t="n">
        <v>33</v>
      </c>
      <c r="B124" s="19" t="inlineStr">
        <is>
          <t>2026-06-05</t>
        </is>
      </c>
      <c r="C124" s="19" t="inlineStr">
        <is>
          <t>매도</t>
        </is>
      </c>
      <c r="D124" s="19" t="inlineStr">
        <is>
          <t>팸텍</t>
        </is>
      </c>
      <c r="E124" s="19" t="inlineStr">
        <is>
          <t>271830</t>
        </is>
      </c>
      <c r="F124" s="19" t="inlineStr">
        <is>
          <t>[단기스윙] +10% 익절</t>
        </is>
      </c>
      <c r="G124" s="19" t="n">
        <v>2179.1</v>
      </c>
      <c r="H124" s="19" t="n">
        <v>77</v>
      </c>
      <c r="I124" s="19" t="n">
        <v>167791</v>
      </c>
      <c r="J124" s="19" t="n">
        <v>419</v>
      </c>
      <c r="K124" s="19" t="n">
        <v>14727</v>
      </c>
      <c r="L124" s="19" t="n">
        <v>9.92</v>
      </c>
      <c r="M124" s="19" t="n">
        <v>27</v>
      </c>
      <c r="N124" s="19" t="n">
        <v>1934273</v>
      </c>
    </row>
    <row r="125">
      <c r="A125" s="19" t="n">
        <v>33</v>
      </c>
      <c r="B125" s="19" t="inlineStr">
        <is>
          <t>2026-06-05</t>
        </is>
      </c>
      <c r="C125" s="19" t="inlineStr">
        <is>
          <t>매도</t>
        </is>
      </c>
      <c r="D125" s="19" t="inlineStr">
        <is>
          <t>팸텍</t>
        </is>
      </c>
      <c r="E125" s="19" t="inlineStr">
        <is>
          <t>271830</t>
        </is>
      </c>
      <c r="F125" s="19" t="inlineStr">
        <is>
          <t>[단기스윙] +20% 익절</t>
        </is>
      </c>
      <c r="G125" s="19" t="n">
        <v>2377.2</v>
      </c>
      <c r="H125" s="19" t="n">
        <v>27</v>
      </c>
      <c r="I125" s="19" t="n">
        <v>64184</v>
      </c>
      <c r="J125" s="19" t="n">
        <v>160</v>
      </c>
      <c r="K125" s="19" t="n">
        <v>10499</v>
      </c>
      <c r="L125" s="19" t="n">
        <v>19.92</v>
      </c>
      <c r="M125" s="19" t="n">
        <v>0</v>
      </c>
      <c r="N125" s="19" t="n">
        <v>1998296</v>
      </c>
    </row>
    <row r="126">
      <c r="A126" s="19" t="n">
        <v>30</v>
      </c>
      <c r="B126" s="19" t="inlineStr">
        <is>
          <t>2026-06-05</t>
        </is>
      </c>
      <c r="C126" s="19" t="inlineStr">
        <is>
          <t>매도</t>
        </is>
      </c>
      <c r="D126" s="19" t="inlineStr">
        <is>
          <t>디아이씨</t>
        </is>
      </c>
      <c r="E126" s="19" t="inlineStr">
        <is>
          <t>092200</t>
        </is>
      </c>
      <c r="F126" s="19" t="inlineStr">
        <is>
          <t>백테스트 종료일 강제청산</t>
        </is>
      </c>
      <c r="G126" s="19" t="n">
        <v>10052.96</v>
      </c>
      <c r="H126" s="19" t="n">
        <v>7</v>
      </c>
      <c r="I126" s="19" t="n">
        <v>70371</v>
      </c>
      <c r="J126" s="19" t="n">
        <v>176</v>
      </c>
      <c r="K126" s="19" t="n">
        <v>7991</v>
      </c>
      <c r="L126" s="19" t="n">
        <v>13.13</v>
      </c>
      <c r="M126" s="19" t="n">
        <v>0</v>
      </c>
      <c r="N126" s="19" t="n">
        <v>2068491</v>
      </c>
    </row>
  </sheetData>
  <autoFilter ref="A1:N126"/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7" customWidth="1" min="3" max="3"/>
    <col width="8" customWidth="1" min="4" max="4"/>
    <col width="6" customWidth="1" min="5" max="5"/>
    <col width="6" customWidth="1" min="6" max="6"/>
    <col width="9" customWidth="1" min="7" max="7"/>
    <col width="9" customWidth="1" min="8" max="8"/>
    <col width="6" customWidth="1" min="9" max="9"/>
    <col width="7" customWidth="1" min="10" max="10"/>
    <col width="9" customWidth="1" min="11" max="11"/>
    <col width="10" customWidth="1" min="12" max="12"/>
    <col width="8" customWidth="1" min="13" max="13"/>
    <col width="45" customWidth="1" min="14" max="14"/>
  </cols>
  <sheetData>
    <row r="1">
      <c r="A1" s="29" t="inlineStr">
        <is>
          <t>신호일</t>
        </is>
      </c>
      <c r="B1" s="29" t="inlineStr">
        <is>
          <t>진입예정일</t>
        </is>
      </c>
      <c r="C1" s="29" t="inlineStr">
        <is>
          <t>종목명</t>
        </is>
      </c>
      <c r="D1" s="29" t="inlineStr">
        <is>
          <t>종목코드</t>
        </is>
      </c>
      <c r="E1" s="29" t="inlineStr">
        <is>
          <t>시장점수</t>
        </is>
      </c>
      <c r="F1" s="29" t="inlineStr">
        <is>
          <t>종목점수</t>
        </is>
      </c>
      <c r="G1" s="29" t="inlineStr">
        <is>
          <t>전일종가</t>
        </is>
      </c>
      <c r="H1" s="29" t="inlineStr">
        <is>
          <t>다음날시가</t>
        </is>
      </c>
      <c r="I1" s="29" t="inlineStr">
        <is>
          <t>RSI</t>
        </is>
      </c>
      <c r="J1" s="29" t="inlineStr">
        <is>
          <t>거래량배율</t>
        </is>
      </c>
      <c r="K1" s="29" t="inlineStr">
        <is>
          <t>거래대금(억)</t>
        </is>
      </c>
      <c r="L1" s="29" t="inlineStr">
        <is>
          <t>재무필터</t>
        </is>
      </c>
      <c r="M1" s="29" t="inlineStr">
        <is>
          <t>추세필터</t>
        </is>
      </c>
      <c r="N1" s="29" t="inlineStr">
        <is>
          <t>추세상태</t>
        </is>
      </c>
    </row>
    <row r="2">
      <c r="A2" s="19" t="inlineStr">
        <is>
          <t>2026-04-29</t>
        </is>
      </c>
      <c r="B2" s="19" t="inlineStr">
        <is>
          <t>2026-04-30</t>
        </is>
      </c>
      <c r="C2" s="19" t="inlineStr">
        <is>
          <t>ACE 미국우주테크액티브</t>
        </is>
      </c>
      <c r="D2" s="19" t="inlineStr">
        <is>
          <t>001800</t>
        </is>
      </c>
      <c r="E2" s="19" t="n">
        <v>89</v>
      </c>
      <c r="F2" s="19" t="n">
        <v>100</v>
      </c>
      <c r="G2" s="19" t="n">
        <v>25300</v>
      </c>
      <c r="H2" s="19" t="n">
        <v>25250</v>
      </c>
      <c r="I2" s="19" t="n">
        <v>58.6</v>
      </c>
      <c r="J2" s="19" t="n">
        <v>1.66</v>
      </c>
      <c r="K2" s="19" t="n">
        <v>44.6</v>
      </c>
      <c r="L2" s="19" t="inlineStr">
        <is>
          <t>재무데이터 부족</t>
        </is>
      </c>
      <c r="M2" s="19" t="inlineStr">
        <is>
          <t>안정형 통과</t>
        </is>
      </c>
      <c r="N2" s="19" t="inlineStr">
        <is>
          <t>현재가&gt;MA60 / 현재가&gt;MA20 / MA20&gt;MA60 / MA60기울기 1.44%</t>
        </is>
      </c>
    </row>
    <row r="3">
      <c r="A3" s="19" t="inlineStr">
        <is>
          <t>2026-04-29</t>
        </is>
      </c>
      <c r="B3" s="19" t="inlineStr">
        <is>
          <t>2026-04-30</t>
        </is>
      </c>
      <c r="C3" s="19" t="inlineStr">
        <is>
          <t>아주IB투자</t>
        </is>
      </c>
      <c r="D3" s="19" t="inlineStr">
        <is>
          <t>027360</t>
        </is>
      </c>
      <c r="E3" s="19" t="n">
        <v>89</v>
      </c>
      <c r="F3" s="19" t="n">
        <v>94</v>
      </c>
      <c r="G3" s="19" t="n">
        <v>16580</v>
      </c>
      <c r="H3" s="19" t="n">
        <v>16570</v>
      </c>
      <c r="I3" s="19" t="n">
        <v>68.09999999999999</v>
      </c>
      <c r="J3" s="19" t="n">
        <v>2.79</v>
      </c>
      <c r="K3" s="19" t="n">
        <v>8092.7</v>
      </c>
      <c r="L3" s="19" t="inlineStr">
        <is>
          <t>재무데이터 부족</t>
        </is>
      </c>
      <c r="M3" s="19" t="inlineStr">
        <is>
          <t>안정형 통과</t>
        </is>
      </c>
      <c r="N3" s="19" t="inlineStr">
        <is>
          <t>현재가&gt;MA60 / 현재가&gt;MA20 / MA20&gt;MA60 / MA60기울기 16.51%</t>
        </is>
      </c>
    </row>
    <row r="4">
      <c r="A4" s="19" t="inlineStr">
        <is>
          <t>2026-04-30</t>
        </is>
      </c>
      <c r="B4" s="19" t="inlineStr">
        <is>
          <t>2026-05-04</t>
        </is>
      </c>
      <c r="C4" s="19" t="inlineStr">
        <is>
          <t>SK네트웍스</t>
        </is>
      </c>
      <c r="D4" s="19" t="inlineStr">
        <is>
          <t>001740</t>
        </is>
      </c>
      <c r="E4" s="19" t="n">
        <v>100</v>
      </c>
      <c r="F4" s="19" t="n">
        <v>100</v>
      </c>
      <c r="G4" s="19" t="n">
        <v>5870</v>
      </c>
      <c r="H4" s="19" t="n">
        <v>5990</v>
      </c>
      <c r="I4" s="19" t="n">
        <v>60.8</v>
      </c>
      <c r="J4" s="19" t="n">
        <v>1.66</v>
      </c>
      <c r="K4" s="19" t="n">
        <v>120</v>
      </c>
      <c r="L4" s="19" t="inlineStr">
        <is>
          <t>재무데이터 부족</t>
        </is>
      </c>
      <c r="M4" s="19" t="inlineStr">
        <is>
          <t>안정형 통과</t>
        </is>
      </c>
      <c r="N4" s="19" t="inlineStr">
        <is>
          <t>현재가&gt;MA60 / 현재가&gt;MA20 / MA20&gt;MA60 / MA60기울기 1.40%</t>
        </is>
      </c>
    </row>
    <row r="5">
      <c r="A5" s="19" t="inlineStr">
        <is>
          <t>2026-05-06</t>
        </is>
      </c>
      <c r="B5" s="19" t="inlineStr">
        <is>
          <t>2026-05-07</t>
        </is>
      </c>
      <c r="C5" s="19" t="inlineStr">
        <is>
          <t>PS일렉트로닉스</t>
        </is>
      </c>
      <c r="D5" s="19" t="inlineStr">
        <is>
          <t>332570</t>
        </is>
      </c>
      <c r="E5" s="19" t="n">
        <v>95</v>
      </c>
      <c r="F5" s="19" t="n">
        <v>100</v>
      </c>
      <c r="G5" s="19" t="n">
        <v>9910</v>
      </c>
      <c r="H5" s="19" t="n">
        <v>10040</v>
      </c>
      <c r="I5" s="19" t="n">
        <v>69.59999999999999</v>
      </c>
      <c r="J5" s="19" t="n">
        <v>2.32</v>
      </c>
      <c r="K5" s="19" t="n">
        <v>1588.9</v>
      </c>
      <c r="L5" s="19" t="inlineStr">
        <is>
          <t>재무데이터 부족</t>
        </is>
      </c>
      <c r="M5" s="19" t="inlineStr">
        <is>
          <t>안정형 통과</t>
        </is>
      </c>
      <c r="N5" s="19" t="inlineStr">
        <is>
          <t>현재가&gt;MA60 / 현재가&gt;MA20 / MA20&gt;MA60 / MA60기울기 2.04%</t>
        </is>
      </c>
    </row>
    <row r="6">
      <c r="A6" s="19" t="inlineStr">
        <is>
          <t>2026-05-06</t>
        </is>
      </c>
      <c r="B6" s="19" t="inlineStr">
        <is>
          <t>2026-05-07</t>
        </is>
      </c>
      <c r="C6" s="19" t="inlineStr">
        <is>
          <t>TIGER 코스닥150</t>
        </is>
      </c>
      <c r="D6" s="19" t="inlineStr">
        <is>
          <t>232080</t>
        </is>
      </c>
      <c r="E6" s="19" t="n">
        <v>95</v>
      </c>
      <c r="F6" s="19" t="n">
        <v>100</v>
      </c>
      <c r="G6" s="19" t="n">
        <v>20660</v>
      </c>
      <c r="H6" s="19" t="n">
        <v>20660</v>
      </c>
      <c r="I6" s="19" t="n">
        <v>56.8</v>
      </c>
      <c r="J6" s="19" t="n">
        <v>1.9</v>
      </c>
      <c r="K6" s="19" t="n">
        <v>1309.3</v>
      </c>
      <c r="L6" s="19" t="inlineStr">
        <is>
          <t>재무데이터 부족</t>
        </is>
      </c>
      <c r="M6" s="19" t="inlineStr">
        <is>
          <t>공격형 통과</t>
        </is>
      </c>
      <c r="N6" s="19" t="inlineStr">
        <is>
          <t>현재가&gt;MA60 / 현재가&gt;MA20 / MA20&lt;MA60 / MA60기울기 -0.00%</t>
        </is>
      </c>
    </row>
    <row r="7">
      <c r="A7" s="19" t="inlineStr">
        <is>
          <t>2026-05-06</t>
        </is>
      </c>
      <c r="B7" s="19" t="inlineStr">
        <is>
          <t>2026-05-07</t>
        </is>
      </c>
      <c r="C7" s="19" t="inlineStr">
        <is>
          <t>TIGER 미국배당다우존스</t>
        </is>
      </c>
      <c r="D7" s="19" t="inlineStr">
        <is>
          <t>458730</t>
        </is>
      </c>
      <c r="E7" s="19" t="n">
        <v>95</v>
      </c>
      <c r="F7" s="19" t="n">
        <v>100</v>
      </c>
      <c r="G7" s="19" t="n">
        <v>14685</v>
      </c>
      <c r="H7" s="19" t="n">
        <v>14675</v>
      </c>
      <c r="I7" s="19" t="n">
        <v>54</v>
      </c>
      <c r="J7" s="19" t="n">
        <v>1.62</v>
      </c>
      <c r="K7" s="19" t="n">
        <v>593.3</v>
      </c>
      <c r="L7" s="19" t="inlineStr">
        <is>
          <t>재무데이터 부족</t>
        </is>
      </c>
      <c r="M7" s="19" t="inlineStr">
        <is>
          <t>안정형 통과</t>
        </is>
      </c>
      <c r="N7" s="19" t="inlineStr">
        <is>
          <t>현재가&gt;MA60 / 현재가&gt;MA20 / MA20&gt;MA60 / MA60기울기 0.77%</t>
        </is>
      </c>
    </row>
    <row r="8">
      <c r="A8" s="19" t="inlineStr">
        <is>
          <t>2026-05-07</t>
        </is>
      </c>
      <c r="B8" s="19" t="inlineStr">
        <is>
          <t>2026-05-08</t>
        </is>
      </c>
      <c r="C8" s="19" t="inlineStr">
        <is>
          <t>한온시스템</t>
        </is>
      </c>
      <c r="D8" s="19" t="inlineStr">
        <is>
          <t>018880</t>
        </is>
      </c>
      <c r="E8" s="19" t="n">
        <v>95</v>
      </c>
      <c r="F8" s="19" t="n">
        <v>100</v>
      </c>
      <c r="G8" s="19" t="n">
        <v>4900</v>
      </c>
      <c r="H8" s="19" t="n">
        <v>4845</v>
      </c>
      <c r="I8" s="19" t="n">
        <v>62.5</v>
      </c>
      <c r="J8" s="19" t="n">
        <v>1.66</v>
      </c>
      <c r="K8" s="19" t="n">
        <v>2081.7</v>
      </c>
      <c r="L8" s="19" t="inlineStr">
        <is>
          <t>재무데이터 부족</t>
        </is>
      </c>
      <c r="M8" s="19" t="inlineStr">
        <is>
          <t>안정형 통과</t>
        </is>
      </c>
      <c r="N8" s="19" t="inlineStr">
        <is>
          <t>현재가&gt;MA60 / 현재가&gt;MA20 / MA20&gt;MA60 / MA60기울기 2.79%</t>
        </is>
      </c>
    </row>
    <row r="9">
      <c r="A9" s="19" t="inlineStr">
        <is>
          <t>2026-05-08</t>
        </is>
      </c>
      <c r="B9" s="19" t="inlineStr">
        <is>
          <t>2026-05-11</t>
        </is>
      </c>
      <c r="C9" s="19" t="inlineStr">
        <is>
          <t>휴림로봇</t>
        </is>
      </c>
      <c r="D9" s="19" t="inlineStr">
        <is>
          <t>090710</t>
        </is>
      </c>
      <c r="E9" s="19" t="n">
        <v>100</v>
      </c>
      <c r="F9" s="19" t="n">
        <v>100</v>
      </c>
      <c r="G9" s="19" t="n">
        <v>12790</v>
      </c>
      <c r="H9" s="19" t="n">
        <v>12840</v>
      </c>
      <c r="I9" s="19" t="n">
        <v>55.7</v>
      </c>
      <c r="J9" s="19" t="n">
        <v>2.85</v>
      </c>
      <c r="K9" s="19" t="n">
        <v>3626.2</v>
      </c>
      <c r="L9" s="19" t="inlineStr">
        <is>
          <t>재무데이터 부족</t>
        </is>
      </c>
      <c r="M9" s="19" t="inlineStr">
        <is>
          <t>공격형 통과</t>
        </is>
      </c>
      <c r="N9" s="19" t="inlineStr">
        <is>
          <t>현재가&gt;MA60 / 현재가&gt;MA20 / MA20&lt;MA60 / MA60기울기 -1.18%</t>
        </is>
      </c>
    </row>
    <row r="10">
      <c r="A10" s="19" t="inlineStr">
        <is>
          <t>2026-05-08</t>
        </is>
      </c>
      <c r="B10" s="19" t="inlineStr">
        <is>
          <t>2026-05-11</t>
        </is>
      </c>
      <c r="C10" s="19" t="inlineStr">
        <is>
          <t>아이로보틱스</t>
        </is>
      </c>
      <c r="D10" s="19" t="inlineStr">
        <is>
          <t>066430</t>
        </is>
      </c>
      <c r="E10" s="19" t="n">
        <v>100</v>
      </c>
      <c r="F10" s="19" t="n">
        <v>100</v>
      </c>
      <c r="G10" s="19" t="n">
        <v>2415</v>
      </c>
      <c r="H10" s="19" t="n">
        <v>2420</v>
      </c>
      <c r="I10" s="19" t="n">
        <v>62.9</v>
      </c>
      <c r="J10" s="19" t="n">
        <v>4.6</v>
      </c>
      <c r="K10" s="19" t="n">
        <v>119</v>
      </c>
      <c r="L10" s="19" t="inlineStr">
        <is>
          <t>재무데이터 부족</t>
        </is>
      </c>
      <c r="M10" s="19" t="inlineStr">
        <is>
          <t>공격형 통과</t>
        </is>
      </c>
      <c r="N10" s="19" t="inlineStr">
        <is>
          <t>현재가&gt;MA60 / 현재가&gt;MA20 / MA20&lt;MA60 / MA60기울기 -1.75%</t>
        </is>
      </c>
    </row>
    <row r="11">
      <c r="A11" s="19" t="inlineStr">
        <is>
          <t>2026-05-11</t>
        </is>
      </c>
      <c r="B11" s="19" t="inlineStr">
        <is>
          <t>2026-05-12</t>
        </is>
      </c>
      <c r="C11" s="19" t="inlineStr">
        <is>
          <t>KODEX 은선물(H)</t>
        </is>
      </c>
      <c r="D11" s="19" t="inlineStr">
        <is>
          <t>144600</t>
        </is>
      </c>
      <c r="E11" s="19" t="n">
        <v>100</v>
      </c>
      <c r="F11" s="19" t="n">
        <v>100</v>
      </c>
      <c r="G11" s="19" t="n">
        <v>13255</v>
      </c>
      <c r="H11" s="19" t="n">
        <v>14345</v>
      </c>
      <c r="I11" s="19" t="n">
        <v>57.7</v>
      </c>
      <c r="J11" s="19" t="n">
        <v>1.58</v>
      </c>
      <c r="K11" s="19" t="n">
        <v>538.4</v>
      </c>
      <c r="L11" s="19" t="inlineStr">
        <is>
          <t>재무데이터 부족</t>
        </is>
      </c>
      <c r="M11" s="19" t="inlineStr">
        <is>
          <t>공격형 통과</t>
        </is>
      </c>
      <c r="N11" s="19" t="inlineStr">
        <is>
          <t>현재가&gt;MA60 / 현재가&gt;MA20 / MA20&lt;MA60 / MA60기울기 -0.36%</t>
        </is>
      </c>
    </row>
    <row r="12">
      <c r="A12" s="19" t="inlineStr">
        <is>
          <t>2026-05-12</t>
        </is>
      </c>
      <c r="B12" s="19" t="inlineStr">
        <is>
          <t>2026-05-13</t>
        </is>
      </c>
      <c r="C12" s="19" t="inlineStr">
        <is>
          <t>휴림로봇</t>
        </is>
      </c>
      <c r="D12" s="19" t="inlineStr">
        <is>
          <t>090710</t>
        </is>
      </c>
      <c r="E12" s="19" t="n">
        <v>78</v>
      </c>
      <c r="F12" s="19" t="n">
        <v>100</v>
      </c>
      <c r="G12" s="19" t="n">
        <v>12970</v>
      </c>
      <c r="H12" s="19" t="n">
        <v>13070</v>
      </c>
      <c r="I12" s="19" t="n">
        <v>56.4</v>
      </c>
      <c r="J12" s="19" t="n">
        <v>3.59</v>
      </c>
      <c r="K12" s="19" t="n">
        <v>5662.1</v>
      </c>
      <c r="L12" s="19" t="inlineStr">
        <is>
          <t>재무데이터 부족</t>
        </is>
      </c>
      <c r="M12" s="19" t="inlineStr">
        <is>
          <t>공격형 통과</t>
        </is>
      </c>
      <c r="N12" s="19" t="inlineStr">
        <is>
          <t>현재가&gt;MA60 / 현재가&gt;MA20 / MA20&lt;MA60 / MA60기울기 -0.98%</t>
        </is>
      </c>
    </row>
    <row r="13">
      <c r="A13" s="19" t="inlineStr">
        <is>
          <t>2026-05-12</t>
        </is>
      </c>
      <c r="B13" s="19" t="inlineStr">
        <is>
          <t>2026-05-13</t>
        </is>
      </c>
      <c r="C13" s="19" t="inlineStr">
        <is>
          <t>한온시스템</t>
        </is>
      </c>
      <c r="D13" s="19" t="inlineStr">
        <is>
          <t>018880</t>
        </is>
      </c>
      <c r="E13" s="19" t="n">
        <v>78</v>
      </c>
      <c r="F13" s="19" t="n">
        <v>100</v>
      </c>
      <c r="G13" s="19" t="n">
        <v>5160</v>
      </c>
      <c r="H13" s="19" t="n">
        <v>5100</v>
      </c>
      <c r="I13" s="19" t="n">
        <v>60</v>
      </c>
      <c r="J13" s="19" t="n">
        <v>1.63</v>
      </c>
      <c r="K13" s="19" t="n">
        <v>3063.6</v>
      </c>
      <c r="L13" s="19" t="inlineStr">
        <is>
          <t>재무데이터 부족</t>
        </is>
      </c>
      <c r="M13" s="19" t="inlineStr">
        <is>
          <t>안정형 통과</t>
        </is>
      </c>
      <c r="N13" s="19" t="inlineStr">
        <is>
          <t>현재가&gt;MA60 / 현재가&gt;MA20 / MA20&gt;MA60 / MA60기울기 2.89%</t>
        </is>
      </c>
    </row>
    <row r="14">
      <c r="A14" s="19" t="inlineStr">
        <is>
          <t>2026-05-12</t>
        </is>
      </c>
      <c r="B14" s="19" t="inlineStr">
        <is>
          <t>2026-05-13</t>
        </is>
      </c>
      <c r="C14" s="19" t="inlineStr">
        <is>
          <t>디아이씨</t>
        </is>
      </c>
      <c r="D14" s="19" t="inlineStr">
        <is>
          <t>092200</t>
        </is>
      </c>
      <c r="E14" s="19" t="n">
        <v>78</v>
      </c>
      <c r="F14" s="19" t="n">
        <v>100</v>
      </c>
      <c r="G14" s="19" t="n">
        <v>8750</v>
      </c>
      <c r="H14" s="19" t="n">
        <v>8750</v>
      </c>
      <c r="I14" s="19" t="n">
        <v>60.4</v>
      </c>
      <c r="J14" s="19" t="n">
        <v>5.98</v>
      </c>
      <c r="K14" s="19" t="n">
        <v>354.2</v>
      </c>
      <c r="L14" s="19" t="inlineStr">
        <is>
          <t>재무데이터 부족</t>
        </is>
      </c>
      <c r="M14" s="19" t="inlineStr">
        <is>
          <t>공격형 통과</t>
        </is>
      </c>
      <c r="N14" s="19" t="inlineStr">
        <is>
          <t>현재가&gt;MA60 / 현재가&gt;MA20 / MA20&lt;MA60 / MA60기울기 -2.46%</t>
        </is>
      </c>
    </row>
    <row r="15">
      <c r="A15" s="19" t="inlineStr">
        <is>
          <t>2026-05-12</t>
        </is>
      </c>
      <c r="B15" s="19" t="inlineStr">
        <is>
          <t>2026-05-13</t>
        </is>
      </c>
      <c r="C15" s="19" t="inlineStr">
        <is>
          <t>아이로보틱스</t>
        </is>
      </c>
      <c r="D15" s="19" t="inlineStr">
        <is>
          <t>066430</t>
        </is>
      </c>
      <c r="E15" s="19" t="n">
        <v>78</v>
      </c>
      <c r="F15" s="19" t="n">
        <v>100</v>
      </c>
      <c r="G15" s="19" t="n">
        <v>2650</v>
      </c>
      <c r="H15" s="19" t="n">
        <v>2830</v>
      </c>
      <c r="I15" s="19" t="n">
        <v>66.8</v>
      </c>
      <c r="J15" s="19" t="n">
        <v>5.77</v>
      </c>
      <c r="K15" s="19" t="n">
        <v>234.7</v>
      </c>
      <c r="L15" s="19" t="inlineStr">
        <is>
          <t>재무데이터 부족</t>
        </is>
      </c>
      <c r="M15" s="19" t="inlineStr">
        <is>
          <t>공격형 통과</t>
        </is>
      </c>
      <c r="N15" s="19" t="inlineStr">
        <is>
          <t>현재가&gt;MA60 / 현재가&gt;MA20 / MA20&lt;MA60 / MA60기울기 -3.02%</t>
        </is>
      </c>
    </row>
    <row r="16">
      <c r="A16" s="19" t="inlineStr">
        <is>
          <t>2026-05-12</t>
        </is>
      </c>
      <c r="B16" s="19" t="inlineStr">
        <is>
          <t>2026-05-13</t>
        </is>
      </c>
      <c r="C16" s="19" t="inlineStr">
        <is>
          <t>KODEX 은선물(H)</t>
        </is>
      </c>
      <c r="D16" s="19" t="inlineStr">
        <is>
          <t>144600</t>
        </is>
      </c>
      <c r="E16" s="19" t="n">
        <v>78</v>
      </c>
      <c r="F16" s="19" t="n">
        <v>98</v>
      </c>
      <c r="G16" s="19" t="n">
        <v>13975</v>
      </c>
      <c r="H16" s="19" t="n">
        <v>14365</v>
      </c>
      <c r="I16" s="19" t="n">
        <v>64.40000000000001</v>
      </c>
      <c r="J16" s="19" t="n">
        <v>2.44</v>
      </c>
      <c r="K16" s="19" t="n">
        <v>959.5</v>
      </c>
      <c r="L16" s="19" t="inlineStr">
        <is>
          <t>재무데이터 부족</t>
        </is>
      </c>
      <c r="M16" s="19" t="inlineStr">
        <is>
          <t>공격형 통과</t>
        </is>
      </c>
      <c r="N16" s="19" t="inlineStr">
        <is>
          <t>현재가&gt;MA60 / 현재가&gt;MA20 / MA20&lt;MA60 / MA60기울기 -0.24%</t>
        </is>
      </c>
    </row>
    <row r="17">
      <c r="A17" s="19" t="inlineStr">
        <is>
          <t>2026-05-13</t>
        </is>
      </c>
      <c r="B17" s="19" t="inlineStr">
        <is>
          <t>2026-05-14</t>
        </is>
      </c>
      <c r="C17" s="19" t="inlineStr">
        <is>
          <t>디아이씨</t>
        </is>
      </c>
      <c r="D17" s="19" t="inlineStr">
        <is>
          <t>092200</t>
        </is>
      </c>
      <c r="E17" s="19" t="n">
        <v>77</v>
      </c>
      <c r="F17" s="19" t="n">
        <v>100</v>
      </c>
      <c r="G17" s="19" t="n">
        <v>9300</v>
      </c>
      <c r="H17" s="19" t="n">
        <v>9600</v>
      </c>
      <c r="I17" s="19" t="n">
        <v>65.7</v>
      </c>
      <c r="J17" s="19" t="n">
        <v>5.41</v>
      </c>
      <c r="K17" s="19" t="n">
        <v>459.2</v>
      </c>
      <c r="L17" s="19" t="inlineStr">
        <is>
          <t>재무데이터 부족</t>
        </is>
      </c>
      <c r="M17" s="19" t="inlineStr">
        <is>
          <t>공격형 통과</t>
        </is>
      </c>
      <c r="N17" s="19" t="inlineStr">
        <is>
          <t>현재가&gt;MA60 / 현재가&gt;MA20 / MA20&lt;MA60 / MA60기울기 -1.98%</t>
        </is>
      </c>
    </row>
    <row r="18">
      <c r="A18" s="19" t="inlineStr">
        <is>
          <t>2026-05-13</t>
        </is>
      </c>
      <c r="B18" s="19" t="inlineStr">
        <is>
          <t>2026-05-14</t>
        </is>
      </c>
      <c r="C18" s="19" t="inlineStr">
        <is>
          <t>아이로보틱스</t>
        </is>
      </c>
      <c r="D18" s="19" t="inlineStr">
        <is>
          <t>066430</t>
        </is>
      </c>
      <c r="E18" s="19" t="n">
        <v>77</v>
      </c>
      <c r="F18" s="19" t="n">
        <v>99</v>
      </c>
      <c r="G18" s="19" t="n">
        <v>2530</v>
      </c>
      <c r="H18" s="19" t="n">
        <v>2605</v>
      </c>
      <c r="I18" s="19" t="n">
        <v>61.8</v>
      </c>
      <c r="J18" s="19" t="n">
        <v>3.16</v>
      </c>
      <c r="K18" s="19" t="n">
        <v>144.4</v>
      </c>
      <c r="L18" s="19" t="inlineStr">
        <is>
          <t>재무데이터 부족</t>
        </is>
      </c>
      <c r="M18" s="19" t="inlineStr">
        <is>
          <t>공격형 통과</t>
        </is>
      </c>
      <c r="N18" s="19" t="inlineStr">
        <is>
          <t>현재가&gt;MA60 / 현재가&gt;MA20 / MA20&lt;MA60 / MA60기울기 -3.25%</t>
        </is>
      </c>
    </row>
    <row r="19">
      <c r="A19" s="19" t="inlineStr">
        <is>
          <t>2026-05-15</t>
        </is>
      </c>
      <c r="B19" s="19" t="inlineStr">
        <is>
          <t>2026-05-18</t>
        </is>
      </c>
      <c r="C19" s="19" t="inlineStr">
        <is>
          <t>휴림로봇</t>
        </is>
      </c>
      <c r="D19" s="19" t="inlineStr">
        <is>
          <t>090710</t>
        </is>
      </c>
      <c r="E19" s="19" t="n">
        <v>53</v>
      </c>
      <c r="F19" s="19" t="n">
        <v>100</v>
      </c>
      <c r="G19" s="19" t="n">
        <v>13120</v>
      </c>
      <c r="H19" s="19" t="n">
        <v>13520</v>
      </c>
      <c r="I19" s="19" t="n">
        <v>57.2</v>
      </c>
      <c r="J19" s="19" t="n">
        <v>3.45</v>
      </c>
      <c r="K19" s="19" t="n">
        <v>6674.8</v>
      </c>
      <c r="L19" s="19" t="inlineStr">
        <is>
          <t>재무데이터 부족</t>
        </is>
      </c>
      <c r="M19" s="19" t="inlineStr">
        <is>
          <t>공격형 통과</t>
        </is>
      </c>
      <c r="N19" s="19" t="inlineStr">
        <is>
          <t>현재가&gt;MA60 / 현재가&gt;MA20 / MA20&lt;MA60 / MA60기울기 -0.91%</t>
        </is>
      </c>
    </row>
    <row r="20">
      <c r="A20" s="19" t="inlineStr">
        <is>
          <t>2026-05-15</t>
        </is>
      </c>
      <c r="B20" s="19" t="inlineStr">
        <is>
          <t>2026-05-18</t>
        </is>
      </c>
      <c r="C20" s="19" t="inlineStr">
        <is>
          <t>LG디스플레이</t>
        </is>
      </c>
      <c r="D20" s="19" t="inlineStr">
        <is>
          <t>034220</t>
        </is>
      </c>
      <c r="E20" s="19" t="n">
        <v>53</v>
      </c>
      <c r="F20" s="19" t="n">
        <v>100</v>
      </c>
      <c r="G20" s="19" t="n">
        <v>14100</v>
      </c>
      <c r="H20" s="19" t="n">
        <v>14110</v>
      </c>
      <c r="I20" s="19" t="n">
        <v>57.3</v>
      </c>
      <c r="J20" s="19" t="n">
        <v>3.24</v>
      </c>
      <c r="K20" s="19" t="n">
        <v>5084.3</v>
      </c>
      <c r="L20" s="19" t="inlineStr">
        <is>
          <t>재무데이터 부족</t>
        </is>
      </c>
      <c r="M20" s="19" t="inlineStr">
        <is>
          <t>안정형 통과</t>
        </is>
      </c>
      <c r="N20" s="19" t="inlineStr">
        <is>
          <t>현재가&gt;MA60 / 현재가&gt;MA20 / MA20&gt;MA60 / MA60기울기 1.46%</t>
        </is>
      </c>
    </row>
    <row r="21">
      <c r="A21" s="19" t="inlineStr">
        <is>
          <t>2026-05-15</t>
        </is>
      </c>
      <c r="B21" s="19" t="inlineStr">
        <is>
          <t>2026-05-18</t>
        </is>
      </c>
      <c r="C21" s="19" t="inlineStr">
        <is>
          <t>ACE 미국우주테크액티브</t>
        </is>
      </c>
      <c r="D21" s="19" t="inlineStr">
        <is>
          <t>001800</t>
        </is>
      </c>
      <c r="E21" s="19" t="n">
        <v>53</v>
      </c>
      <c r="F21" s="19" t="n">
        <v>100</v>
      </c>
      <c r="G21" s="19" t="n">
        <v>28300</v>
      </c>
      <c r="H21" s="19" t="n">
        <v>27500</v>
      </c>
      <c r="I21" s="19" t="n">
        <v>68.40000000000001</v>
      </c>
      <c r="J21" s="19" t="n">
        <v>8.449999999999999</v>
      </c>
      <c r="K21" s="19" t="n">
        <v>485</v>
      </c>
      <c r="L21" s="19" t="inlineStr">
        <is>
          <t>재무데이터 부족</t>
        </is>
      </c>
      <c r="M21" s="19" t="inlineStr">
        <is>
          <t>안정형 통과</t>
        </is>
      </c>
      <c r="N21" s="19" t="inlineStr">
        <is>
          <t>현재가&gt;MA60 / 현재가&gt;MA20 / MA20&gt;MA60 / MA60기울기 0.61%</t>
        </is>
      </c>
    </row>
    <row r="22">
      <c r="A22" s="19" t="inlineStr">
        <is>
          <t>2026-05-15</t>
        </is>
      </c>
      <c r="B22" s="19" t="inlineStr">
        <is>
          <t>2026-05-18</t>
        </is>
      </c>
      <c r="C22" s="19" t="inlineStr">
        <is>
          <t>한온시스템</t>
        </is>
      </c>
      <c r="D22" s="19" t="inlineStr">
        <is>
          <t>018880</t>
        </is>
      </c>
      <c r="E22" s="19" t="n">
        <v>53</v>
      </c>
      <c r="F22" s="19" t="n">
        <v>98</v>
      </c>
      <c r="G22" s="19" t="n">
        <v>5050</v>
      </c>
      <c r="H22" s="19" t="n">
        <v>5030</v>
      </c>
      <c r="I22" s="19" t="n">
        <v>57.9</v>
      </c>
      <c r="J22" s="19" t="n">
        <v>1.53</v>
      </c>
      <c r="K22" s="19" t="n">
        <v>3136.7</v>
      </c>
      <c r="L22" s="19" t="inlineStr">
        <is>
          <t>재무데이터 부족</t>
        </is>
      </c>
      <c r="M22" s="19" t="inlineStr">
        <is>
          <t>안정형 통과</t>
        </is>
      </c>
      <c r="N22" s="19" t="inlineStr">
        <is>
          <t>현재가&gt;MA60 / 현재가&gt;MA20 / MA20&gt;MA60 / MA60기울기 1.86%</t>
        </is>
      </c>
    </row>
    <row r="23">
      <c r="A23" s="19" t="inlineStr">
        <is>
          <t>2026-05-15</t>
        </is>
      </c>
      <c r="B23" s="19" t="inlineStr">
        <is>
          <t>2026-05-18</t>
        </is>
      </c>
      <c r="C23" s="19" t="inlineStr">
        <is>
          <t>TIGER 배당커버드콜액티브</t>
        </is>
      </c>
      <c r="D23" s="19" t="inlineStr">
        <is>
          <t>472150</t>
        </is>
      </c>
      <c r="E23" s="19" t="n">
        <v>53</v>
      </c>
      <c r="F23" s="19" t="n">
        <v>97</v>
      </c>
      <c r="G23" s="19" t="n">
        <v>23555</v>
      </c>
      <c r="H23" s="19" t="n">
        <v>23160</v>
      </c>
      <c r="I23" s="19" t="n">
        <v>66.3</v>
      </c>
      <c r="J23" s="19" t="n">
        <v>1.79</v>
      </c>
      <c r="K23" s="19" t="n">
        <v>2093.7</v>
      </c>
      <c r="L23" s="19" t="inlineStr">
        <is>
          <t>재무데이터 부족</t>
        </is>
      </c>
      <c r="M23" s="19" t="inlineStr">
        <is>
          <t>안정형 통과</t>
        </is>
      </c>
      <c r="N23" s="19" t="inlineStr">
        <is>
          <t>현재가&gt;MA60 / 현재가&gt;MA20 / MA20&gt;MA60 / MA60기울기 3.81%</t>
        </is>
      </c>
    </row>
    <row r="24">
      <c r="A24" s="19" t="inlineStr">
        <is>
          <t>2026-05-15</t>
        </is>
      </c>
      <c r="B24" s="19" t="inlineStr">
        <is>
          <t>2026-05-18</t>
        </is>
      </c>
      <c r="C24" s="19" t="inlineStr">
        <is>
          <t>RISE 200위클리커버드콜</t>
        </is>
      </c>
      <c r="D24" s="19" t="inlineStr">
        <is>
          <t>475720</t>
        </is>
      </c>
      <c r="E24" s="19" t="n">
        <v>53</v>
      </c>
      <c r="F24" s="19" t="n">
        <v>95</v>
      </c>
      <c r="G24" s="19" t="n">
        <v>14715</v>
      </c>
      <c r="H24" s="19" t="n">
        <v>14595</v>
      </c>
      <c r="I24" s="19" t="n">
        <v>61.5</v>
      </c>
      <c r="J24" s="19" t="n">
        <v>1.54</v>
      </c>
      <c r="K24" s="19" t="n">
        <v>385.3</v>
      </c>
      <c r="L24" s="19" t="inlineStr">
        <is>
          <t>재무데이터 부족</t>
        </is>
      </c>
      <c r="M24" s="19" t="inlineStr">
        <is>
          <t>안정형 통과</t>
        </is>
      </c>
      <c r="N24" s="19" t="inlineStr">
        <is>
          <t>현재가&gt;MA60 / 현재가&gt;MA20 / MA20&gt;MA60 / MA60기울기 1.84%</t>
        </is>
      </c>
    </row>
    <row r="25">
      <c r="A25" s="19" t="inlineStr">
        <is>
          <t>2026-05-15</t>
        </is>
      </c>
      <c r="B25" s="19" t="inlineStr">
        <is>
          <t>2026-05-18</t>
        </is>
      </c>
      <c r="C25" s="19" t="inlineStr">
        <is>
          <t>아이로보틱스</t>
        </is>
      </c>
      <c r="D25" s="19" t="inlineStr">
        <is>
          <t>066430</t>
        </is>
      </c>
      <c r="E25" s="19" t="n">
        <v>53</v>
      </c>
      <c r="F25" s="19" t="n">
        <v>84</v>
      </c>
      <c r="G25" s="19" t="n">
        <v>3080</v>
      </c>
      <c r="H25" s="19" t="n">
        <v>3410</v>
      </c>
      <c r="I25" s="19" t="n">
        <v>69.8</v>
      </c>
      <c r="J25" s="19" t="n">
        <v>2.12</v>
      </c>
      <c r="K25" s="19" t="n">
        <v>133.3</v>
      </c>
      <c r="L25" s="19" t="inlineStr">
        <is>
          <t>재무데이터 부족</t>
        </is>
      </c>
      <c r="M25" s="19" t="inlineStr">
        <is>
          <t>공격형 통과</t>
        </is>
      </c>
      <c r="N25" s="19" t="inlineStr">
        <is>
          <t>현재가&gt;MA60 / 현재가&gt;MA20 / MA20&lt;MA60 / MA60기울기 -2.55%</t>
        </is>
      </c>
    </row>
    <row r="26">
      <c r="A26" s="19" t="inlineStr">
        <is>
          <t>2026-05-18</t>
        </is>
      </c>
      <c r="B26" s="19" t="inlineStr">
        <is>
          <t>2026-05-19</t>
        </is>
      </c>
      <c r="C26" s="19" t="inlineStr">
        <is>
          <t>KODEX 200미국채혼합</t>
        </is>
      </c>
      <c r="D26" s="19" t="inlineStr">
        <is>
          <t>284430</t>
        </is>
      </c>
      <c r="E26" s="19" t="n">
        <v>50</v>
      </c>
      <c r="F26" s="19" t="n">
        <v>94</v>
      </c>
      <c r="G26" s="19" t="n">
        <v>22540</v>
      </c>
      <c r="H26" s="19" t="n">
        <v>22540</v>
      </c>
      <c r="I26" s="19" t="n">
        <v>68.8</v>
      </c>
      <c r="J26" s="19" t="n">
        <v>1.62</v>
      </c>
      <c r="K26" s="19" t="n">
        <v>655.8</v>
      </c>
      <c r="L26" s="19" t="inlineStr">
        <is>
          <t>재무데이터 부족</t>
        </is>
      </c>
      <c r="M26" s="19" t="inlineStr">
        <is>
          <t>안정형 통과</t>
        </is>
      </c>
      <c r="N26" s="19" t="inlineStr">
        <is>
          <t>현재가&gt;MA60 / 현재가&gt;MA20 / MA20&gt;MA60 / MA60기울기 1.57%</t>
        </is>
      </c>
    </row>
    <row r="27">
      <c r="A27" s="19" t="inlineStr">
        <is>
          <t>2026-05-19</t>
        </is>
      </c>
      <c r="B27" s="19" t="inlineStr">
        <is>
          <t>2026-05-20</t>
        </is>
      </c>
      <c r="C27" s="19" t="inlineStr">
        <is>
          <t>ACE 미국우주테크액티브</t>
        </is>
      </c>
      <c r="D27" s="19" t="inlineStr">
        <is>
          <t>001800</t>
        </is>
      </c>
      <c r="E27" s="19" t="n">
        <v>48</v>
      </c>
      <c r="F27" s="19" t="n">
        <v>100</v>
      </c>
      <c r="G27" s="19" t="n">
        <v>25000</v>
      </c>
      <c r="H27" s="19" t="n">
        <v>25200</v>
      </c>
      <c r="I27" s="19" t="n">
        <v>51.2</v>
      </c>
      <c r="J27" s="19" t="n">
        <v>1.6</v>
      </c>
      <c r="K27" s="19" t="n">
        <v>90.5</v>
      </c>
      <c r="L27" s="19" t="inlineStr">
        <is>
          <t>재무데이터 부족</t>
        </is>
      </c>
      <c r="M27" s="19" t="inlineStr">
        <is>
          <t>안정형 통과</t>
        </is>
      </c>
      <c r="N27" s="19" t="inlineStr">
        <is>
          <t>현재가&gt;MA60 / 현재가&gt;MA20 / MA20&gt;MA60 / MA60기울기 0.48%</t>
        </is>
      </c>
    </row>
    <row r="28">
      <c r="A28" s="19" t="inlineStr">
        <is>
          <t>2026-05-20</t>
        </is>
      </c>
      <c r="B28" s="19" t="inlineStr">
        <is>
          <t>2026-05-21</t>
        </is>
      </c>
      <c r="C28" s="19" t="inlineStr">
        <is>
          <t>에스에이엠티</t>
        </is>
      </c>
      <c r="D28" s="19" t="inlineStr">
        <is>
          <t>031330</t>
        </is>
      </c>
      <c r="E28" s="19" t="n">
        <v>45</v>
      </c>
      <c r="F28" s="19" t="n">
        <v>89</v>
      </c>
      <c r="G28" s="19" t="n">
        <v>14280</v>
      </c>
      <c r="H28" s="19" t="n">
        <v>14810</v>
      </c>
      <c r="I28" s="19" t="n">
        <v>68.09999999999999</v>
      </c>
      <c r="J28" s="19" t="n">
        <v>1.72</v>
      </c>
      <c r="K28" s="19" t="n">
        <v>504.6</v>
      </c>
      <c r="L28" s="19" t="inlineStr">
        <is>
          <t>재무데이터 부족</t>
        </is>
      </c>
      <c r="M28" s="19" t="inlineStr">
        <is>
          <t>안정형 통과</t>
        </is>
      </c>
      <c r="N28" s="19" t="inlineStr">
        <is>
          <t>현재가&gt;MA60 / 현재가&gt;MA20 / MA20&gt;MA60 / MA60기울기 13.87%</t>
        </is>
      </c>
    </row>
    <row r="29">
      <c r="A29" s="19" t="inlineStr">
        <is>
          <t>2026-05-20</t>
        </is>
      </c>
      <c r="B29" s="19" t="inlineStr">
        <is>
          <t>2026-05-21</t>
        </is>
      </c>
      <c r="C29" s="19" t="inlineStr">
        <is>
          <t>아이로보틱스</t>
        </is>
      </c>
      <c r="D29" s="19" t="inlineStr">
        <is>
          <t>066430</t>
        </is>
      </c>
      <c r="E29" s="19" t="n">
        <v>45</v>
      </c>
      <c r="F29" s="19" t="n">
        <v>79</v>
      </c>
      <c r="G29" s="19" t="n">
        <v>3660</v>
      </c>
      <c r="H29" s="19" t="n">
        <v>3660</v>
      </c>
      <c r="I29" s="19" t="n">
        <v>66.40000000000001</v>
      </c>
      <c r="J29" s="19" t="n">
        <v>2.3</v>
      </c>
      <c r="K29" s="19" t="n">
        <v>731.6</v>
      </c>
      <c r="L29" s="19" t="inlineStr">
        <is>
          <t>재무데이터 부족</t>
        </is>
      </c>
      <c r="M29" s="19" t="inlineStr">
        <is>
          <t>안정형 통과</t>
        </is>
      </c>
      <c r="N29" s="19" t="inlineStr">
        <is>
          <t>현재가&gt;MA60 / 현재가&gt;MA20 / MA20&gt;MA60 / MA60기울기 1.59%</t>
        </is>
      </c>
    </row>
    <row r="30">
      <c r="A30" s="19" t="inlineStr">
        <is>
          <t>2026-05-21</t>
        </is>
      </c>
      <c r="B30" s="19" t="inlineStr">
        <is>
          <t>2026-05-22</t>
        </is>
      </c>
      <c r="C30" s="19" t="inlineStr">
        <is>
          <t>LG디스플레이</t>
        </is>
      </c>
      <c r="D30" s="19" t="inlineStr">
        <is>
          <t>034220</t>
        </is>
      </c>
      <c r="E30" s="19" t="n">
        <v>45</v>
      </c>
      <c r="F30" s="19" t="n">
        <v>96</v>
      </c>
      <c r="G30" s="19" t="n">
        <v>14740</v>
      </c>
      <c r="H30" s="19" t="n">
        <v>14740</v>
      </c>
      <c r="I30" s="19" t="n">
        <v>59.4</v>
      </c>
      <c r="J30" s="19" t="n">
        <v>1.63</v>
      </c>
      <c r="K30" s="19" t="n">
        <v>2922.8</v>
      </c>
      <c r="L30" s="19" t="inlineStr">
        <is>
          <t>재무데이터 부족</t>
        </is>
      </c>
      <c r="M30" s="19" t="inlineStr">
        <is>
          <t>안정형 통과</t>
        </is>
      </c>
      <c r="N30" s="19" t="inlineStr">
        <is>
          <t>현재가&gt;MA60 / 현재가&gt;MA20 / MA20&gt;MA60 / MA60기울기 0.59%</t>
        </is>
      </c>
    </row>
    <row r="31">
      <c r="A31" s="19" t="inlineStr">
        <is>
          <t>2026-05-21</t>
        </is>
      </c>
      <c r="B31" s="19" t="inlineStr">
        <is>
          <t>2026-05-22</t>
        </is>
      </c>
      <c r="C31" s="19" t="inlineStr">
        <is>
          <t>에스에이엠티</t>
        </is>
      </c>
      <c r="D31" s="19" t="inlineStr">
        <is>
          <t>031330</t>
        </is>
      </c>
      <c r="E31" s="19" t="n">
        <v>45</v>
      </c>
      <c r="F31" s="19" t="n">
        <v>78</v>
      </c>
      <c r="G31" s="19" t="n">
        <v>14790</v>
      </c>
      <c r="H31" s="19" t="n">
        <v>15050</v>
      </c>
      <c r="I31" s="19" t="n">
        <v>69.3</v>
      </c>
      <c r="J31" s="19" t="n">
        <v>2.23</v>
      </c>
      <c r="K31" s="19" t="n">
        <v>753.8</v>
      </c>
      <c r="L31" s="19" t="inlineStr">
        <is>
          <t>재무데이터 부족</t>
        </is>
      </c>
      <c r="M31" s="19" t="inlineStr">
        <is>
          <t>안정형 통과</t>
        </is>
      </c>
      <c r="N31" s="19" t="inlineStr">
        <is>
          <t>현재가&gt;MA60 / 현재가&gt;MA20 / MA20&gt;MA60 / MA60기울기 14.58%</t>
        </is>
      </c>
    </row>
    <row r="32">
      <c r="A32" s="19" t="inlineStr">
        <is>
          <t>2026-05-21</t>
        </is>
      </c>
      <c r="B32" s="19" t="inlineStr">
        <is>
          <t>2026-05-22</t>
        </is>
      </c>
      <c r="C32" s="19" t="inlineStr">
        <is>
          <t>아이로보틱스</t>
        </is>
      </c>
      <c r="D32" s="19" t="inlineStr">
        <is>
          <t>066430</t>
        </is>
      </c>
      <c r="E32" s="19" t="n">
        <v>45</v>
      </c>
      <c r="F32" s="19" t="n">
        <v>76</v>
      </c>
      <c r="G32" s="19" t="n">
        <v>3575</v>
      </c>
      <c r="H32" s="19" t="n">
        <v>3750</v>
      </c>
      <c r="I32" s="19" t="n">
        <v>64.7</v>
      </c>
      <c r="J32" s="19" t="n">
        <v>1.96</v>
      </c>
      <c r="K32" s="19" t="n">
        <v>675</v>
      </c>
      <c r="L32" s="19" t="inlineStr">
        <is>
          <t>재무데이터 부족</t>
        </is>
      </c>
      <c r="M32" s="19" t="inlineStr">
        <is>
          <t>안정형 통과</t>
        </is>
      </c>
      <c r="N32" s="19" t="inlineStr">
        <is>
          <t>현재가&gt;MA60 / 현재가&gt;MA20 / MA20&gt;MA60 / MA60기울기 2.94%</t>
        </is>
      </c>
    </row>
    <row r="33">
      <c r="A33" s="19" t="inlineStr">
        <is>
          <t>2026-05-22</t>
        </is>
      </c>
      <c r="B33" s="19" t="inlineStr">
        <is>
          <t>2026-05-26</t>
        </is>
      </c>
      <c r="C33" s="19" t="inlineStr">
        <is>
          <t>디아이씨</t>
        </is>
      </c>
      <c r="D33" s="19" t="inlineStr">
        <is>
          <t>092200</t>
        </is>
      </c>
      <c r="E33" s="19" t="n">
        <v>63</v>
      </c>
      <c r="F33" s="19" t="n">
        <v>100</v>
      </c>
      <c r="G33" s="19" t="n">
        <v>9110</v>
      </c>
      <c r="H33" s="19" t="n">
        <v>9250</v>
      </c>
      <c r="I33" s="19" t="n">
        <v>59.4</v>
      </c>
      <c r="J33" s="19" t="n">
        <v>4.14</v>
      </c>
      <c r="K33" s="19" t="n">
        <v>535</v>
      </c>
      <c r="L33" s="19" t="inlineStr">
        <is>
          <t>재무데이터 부족</t>
        </is>
      </c>
      <c r="M33" s="19" t="inlineStr">
        <is>
          <t>공격형 통과</t>
        </is>
      </c>
      <c r="N33" s="19" t="inlineStr">
        <is>
          <t>현재가&gt;MA60 / 현재가&gt;MA20 / MA20&lt;MA60 / MA60기울기 -2.98%</t>
        </is>
      </c>
    </row>
    <row r="34">
      <c r="A34" s="19" t="inlineStr">
        <is>
          <t>2026-05-26</t>
        </is>
      </c>
      <c r="B34" s="19" t="inlineStr">
        <is>
          <t>2026-05-27</t>
        </is>
      </c>
      <c r="C34" s="19" t="inlineStr">
        <is>
          <t>나무기술</t>
        </is>
      </c>
      <c r="D34" s="19" t="inlineStr">
        <is>
          <t>242040</t>
        </is>
      </c>
      <c r="E34" s="19" t="n">
        <v>64</v>
      </c>
      <c r="F34" s="19" t="n">
        <v>98</v>
      </c>
      <c r="G34" s="19" t="n">
        <v>6290</v>
      </c>
      <c r="H34" s="19" t="n">
        <v>6470</v>
      </c>
      <c r="I34" s="19" t="n">
        <v>67.3</v>
      </c>
      <c r="J34" s="19" t="n">
        <v>5.19</v>
      </c>
      <c r="K34" s="19" t="n">
        <v>766.5</v>
      </c>
      <c r="L34" s="19" t="inlineStr">
        <is>
          <t>재무데이터 부족</t>
        </is>
      </c>
      <c r="M34" s="19" t="inlineStr">
        <is>
          <t>공격형 통과</t>
        </is>
      </c>
      <c r="N34" s="19" t="inlineStr">
        <is>
          <t>현재가&gt;MA60 / 현재가&gt;MA20 / MA20&lt;MA60 / MA60기울기 1.54%</t>
        </is>
      </c>
    </row>
    <row r="35">
      <c r="A35" s="19" t="inlineStr">
        <is>
          <t>2026-05-27</t>
        </is>
      </c>
      <c r="B35" s="19" t="inlineStr">
        <is>
          <t>2026-05-28</t>
        </is>
      </c>
      <c r="C35" s="19" t="inlineStr">
        <is>
          <t>한켐</t>
        </is>
      </c>
      <c r="D35" s="19" t="inlineStr">
        <is>
          <t>457370</t>
        </is>
      </c>
      <c r="E35" s="19" t="n">
        <v>45</v>
      </c>
      <c r="F35" s="19" t="n">
        <v>100</v>
      </c>
      <c r="G35" s="19" t="n">
        <v>11260</v>
      </c>
      <c r="H35" s="19" t="n">
        <v>11250</v>
      </c>
      <c r="I35" s="19" t="n">
        <v>66.40000000000001</v>
      </c>
      <c r="J35" s="19" t="n">
        <v>6.67</v>
      </c>
      <c r="K35" s="19" t="n">
        <v>311.5</v>
      </c>
      <c r="L35" s="19" t="inlineStr">
        <is>
          <t>재무데이터 부족</t>
        </is>
      </c>
      <c r="M35" s="19" t="inlineStr">
        <is>
          <t>공격형 통과</t>
        </is>
      </c>
      <c r="N35" s="19" t="inlineStr">
        <is>
          <t>현재가&gt;MA60 / 현재가&gt;MA20 / MA20&gt;MA60 / MA60기울기 -0.76%</t>
        </is>
      </c>
    </row>
    <row r="36">
      <c r="A36" s="19" t="inlineStr">
        <is>
          <t>2026-05-27</t>
        </is>
      </c>
      <c r="B36" s="19" t="inlineStr">
        <is>
          <t>2026-05-28</t>
        </is>
      </c>
      <c r="C36" s="19" t="inlineStr">
        <is>
          <t>나무기술</t>
        </is>
      </c>
      <c r="D36" s="19" t="inlineStr">
        <is>
          <t>242040</t>
        </is>
      </c>
      <c r="E36" s="19" t="n">
        <v>45</v>
      </c>
      <c r="F36" s="19" t="n">
        <v>93</v>
      </c>
      <c r="G36" s="19" t="n">
        <v>6620</v>
      </c>
      <c r="H36" s="19" t="n">
        <v>6810</v>
      </c>
      <c r="I36" s="19" t="n">
        <v>69.90000000000001</v>
      </c>
      <c r="J36" s="19" t="n">
        <v>4.37</v>
      </c>
      <c r="K36" s="19" t="n">
        <v>842.3</v>
      </c>
      <c r="L36" s="19" t="inlineStr">
        <is>
          <t>재무데이터 부족</t>
        </is>
      </c>
      <c r="M36" s="19" t="inlineStr">
        <is>
          <t>공격형 통과</t>
        </is>
      </c>
      <c r="N36" s="19" t="inlineStr">
        <is>
          <t>현재가&gt;MA60 / 현재가&gt;MA20 / MA20&lt;MA60 / MA60기울기 1.56%</t>
        </is>
      </c>
    </row>
    <row r="37">
      <c r="A37" s="19" t="inlineStr">
        <is>
          <t>2026-05-28</t>
        </is>
      </c>
      <c r="B37" s="19" t="inlineStr">
        <is>
          <t>2026-05-29</t>
        </is>
      </c>
      <c r="C37" s="19" t="inlineStr">
        <is>
          <t>한켐</t>
        </is>
      </c>
      <c r="D37" s="19" t="inlineStr">
        <is>
          <t>457370</t>
        </is>
      </c>
      <c r="E37" s="19" t="n">
        <v>45</v>
      </c>
      <c r="F37" s="19" t="n">
        <v>100</v>
      </c>
      <c r="G37" s="19" t="n">
        <v>11910</v>
      </c>
      <c r="H37" s="19" t="n">
        <v>12510</v>
      </c>
      <c r="I37" s="19" t="n">
        <v>69.40000000000001</v>
      </c>
      <c r="J37" s="19" t="n">
        <v>10.34</v>
      </c>
      <c r="K37" s="19" t="n">
        <v>1043.5</v>
      </c>
      <c r="L37" s="19" t="inlineStr">
        <is>
          <t>재무데이터 부족</t>
        </is>
      </c>
      <c r="M37" s="19" t="inlineStr">
        <is>
          <t>안정형 통과</t>
        </is>
      </c>
      <c r="N37" s="19" t="inlineStr">
        <is>
          <t>현재가&gt;MA60 / 현재가&gt;MA20 / MA20&gt;MA60 / MA60기울기 0.20%</t>
        </is>
      </c>
    </row>
    <row r="38">
      <c r="A38" s="19" t="inlineStr">
        <is>
          <t>2026-05-28</t>
        </is>
      </c>
      <c r="B38" s="19" t="inlineStr">
        <is>
          <t>2026-05-29</t>
        </is>
      </c>
      <c r="C38" s="19" t="inlineStr">
        <is>
          <t>LG디스플레이</t>
        </is>
      </c>
      <c r="D38" s="19" t="inlineStr">
        <is>
          <t>034220</t>
        </is>
      </c>
      <c r="E38" s="19" t="n">
        <v>45</v>
      </c>
      <c r="F38" s="19" t="n">
        <v>99</v>
      </c>
      <c r="G38" s="19" t="n">
        <v>14420</v>
      </c>
      <c r="H38" s="19" t="n">
        <v>15240</v>
      </c>
      <c r="I38" s="19" t="n">
        <v>55</v>
      </c>
      <c r="J38" s="19" t="n">
        <v>2.02</v>
      </c>
      <c r="K38" s="19" t="n">
        <v>3894.8</v>
      </c>
      <c r="L38" s="19" t="inlineStr">
        <is>
          <t>재무데이터 부족</t>
        </is>
      </c>
      <c r="M38" s="19" t="inlineStr">
        <is>
          <t>안정형 통과</t>
        </is>
      </c>
      <c r="N38" s="19" t="inlineStr">
        <is>
          <t>현재가&gt;MA60 / 현재가&gt;MA20 / MA20&gt;MA60 / MA60기울기 0.14%</t>
        </is>
      </c>
    </row>
    <row r="39">
      <c r="A39" s="19" t="inlineStr">
        <is>
          <t>2026-05-29</t>
        </is>
      </c>
      <c r="B39" s="19" t="inlineStr">
        <is>
          <t>2026-06-01</t>
        </is>
      </c>
      <c r="C39" s="19" t="inlineStr">
        <is>
          <t>LG디스플레이</t>
        </is>
      </c>
      <c r="D39" s="19" t="inlineStr">
        <is>
          <t>034220</t>
        </is>
      </c>
      <c r="E39" s="19" t="n">
        <v>45</v>
      </c>
      <c r="F39" s="19" t="n">
        <v>100</v>
      </c>
      <c r="G39" s="19" t="n">
        <v>16090</v>
      </c>
      <c r="H39" s="19" t="n">
        <v>17260</v>
      </c>
      <c r="I39" s="19" t="n">
        <v>62.3</v>
      </c>
      <c r="J39" s="19" t="n">
        <v>3.76</v>
      </c>
      <c r="K39" s="19" t="n">
        <v>9695.9</v>
      </c>
      <c r="L39" s="19" t="inlineStr">
        <is>
          <t>재무데이터 부족</t>
        </is>
      </c>
      <c r="M39" s="19" t="inlineStr">
        <is>
          <t>안정형 통과</t>
        </is>
      </c>
      <c r="N39" s="19" t="inlineStr">
        <is>
          <t>현재가&gt;MA60 / 현재가&gt;MA20 / MA20&gt;MA60 / MA60기울기 0.46%</t>
        </is>
      </c>
    </row>
    <row r="40">
      <c r="A40" s="19" t="inlineStr">
        <is>
          <t>2026-05-29</t>
        </is>
      </c>
      <c r="B40" s="19" t="inlineStr">
        <is>
          <t>2026-06-01</t>
        </is>
      </c>
      <c r="C40" s="19" t="inlineStr">
        <is>
          <t>한켐</t>
        </is>
      </c>
      <c r="D40" s="19" t="inlineStr">
        <is>
          <t>457370</t>
        </is>
      </c>
      <c r="E40" s="19" t="n">
        <v>45</v>
      </c>
      <c r="F40" s="19" t="n">
        <v>100</v>
      </c>
      <c r="G40" s="19" t="n">
        <v>11970</v>
      </c>
      <c r="H40" s="19" t="n">
        <v>11850</v>
      </c>
      <c r="I40" s="19" t="n">
        <v>69.7</v>
      </c>
      <c r="J40" s="19" t="n">
        <v>6.39</v>
      </c>
      <c r="K40" s="19" t="n">
        <v>949</v>
      </c>
      <c r="L40" s="19" t="inlineStr">
        <is>
          <t>재무데이터 부족</t>
        </is>
      </c>
      <c r="M40" s="19" t="inlineStr">
        <is>
          <t>안정형 통과</t>
        </is>
      </c>
      <c r="N40" s="19" t="inlineStr">
        <is>
          <t>현재가&gt;MA60 / 현재가&gt;MA20 / MA20&gt;MA60 / MA60기울기 1.31%</t>
        </is>
      </c>
    </row>
    <row r="41">
      <c r="A41" s="19" t="inlineStr">
        <is>
          <t>2026-05-29</t>
        </is>
      </c>
      <c r="B41" s="19" t="inlineStr">
        <is>
          <t>2026-06-01</t>
        </is>
      </c>
      <c r="C41" s="19" t="inlineStr">
        <is>
          <t>한온시스템</t>
        </is>
      </c>
      <c r="D41" s="19" t="inlineStr">
        <is>
          <t>018880</t>
        </is>
      </c>
      <c r="E41" s="19" t="n">
        <v>45</v>
      </c>
      <c r="F41" s="19" t="n">
        <v>89</v>
      </c>
      <c r="G41" s="19" t="n">
        <v>5630</v>
      </c>
      <c r="H41" s="19" t="n">
        <v>5630</v>
      </c>
      <c r="I41" s="19" t="n">
        <v>62.9</v>
      </c>
      <c r="J41" s="19" t="n">
        <v>1.72</v>
      </c>
      <c r="K41" s="19" t="n">
        <v>4760.8</v>
      </c>
      <c r="L41" s="19" t="inlineStr">
        <is>
          <t>재무데이터 부족</t>
        </is>
      </c>
      <c r="M41" s="19" t="inlineStr">
        <is>
          <t>안정형 통과</t>
        </is>
      </c>
      <c r="N41" s="19" t="inlineStr">
        <is>
          <t>현재가&gt;MA60 / 현재가&gt;MA20 / MA20&gt;MA60 / MA60기울기 1.40%</t>
        </is>
      </c>
    </row>
    <row r="42">
      <c r="A42" s="19" t="inlineStr">
        <is>
          <t>2026-05-29</t>
        </is>
      </c>
      <c r="B42" s="19" t="inlineStr">
        <is>
          <t>2026-06-01</t>
        </is>
      </c>
      <c r="C42" s="19" t="inlineStr">
        <is>
          <t>디아이씨</t>
        </is>
      </c>
      <c r="D42" s="19" t="inlineStr">
        <is>
          <t>092200</t>
        </is>
      </c>
      <c r="E42" s="19" t="n">
        <v>45</v>
      </c>
      <c r="F42" s="19" t="n">
        <v>71</v>
      </c>
      <c r="G42" s="19" t="n">
        <v>8480</v>
      </c>
      <c r="H42" s="19" t="n">
        <v>8880</v>
      </c>
      <c r="I42" s="19" t="n">
        <v>54.1</v>
      </c>
      <c r="J42" s="19" t="n">
        <v>1.62</v>
      </c>
      <c r="K42" s="19" t="n">
        <v>223.6</v>
      </c>
      <c r="L42" s="19" t="inlineStr">
        <is>
          <t>재무데이터 부족</t>
        </is>
      </c>
      <c r="M42" s="19" t="inlineStr">
        <is>
          <t>공격형 통과</t>
        </is>
      </c>
      <c r="N42" s="19" t="inlineStr">
        <is>
          <t>현재가&gt;MA60 / 현재가&gt;MA20 / MA20&lt;MA60 / MA60기울기 -1.51%</t>
        </is>
      </c>
    </row>
    <row r="43">
      <c r="A43" s="19" t="inlineStr">
        <is>
          <t>2026-06-01</t>
        </is>
      </c>
      <c r="B43" s="19" t="inlineStr">
        <is>
          <t>2026-06-02</t>
        </is>
      </c>
      <c r="C43" s="19" t="inlineStr">
        <is>
          <t>나무기술</t>
        </is>
      </c>
      <c r="D43" s="19" t="inlineStr">
        <is>
          <t>242040</t>
        </is>
      </c>
      <c r="E43" s="19" t="n">
        <v>45</v>
      </c>
      <c r="F43" s="19" t="n">
        <v>86</v>
      </c>
      <c r="G43" s="19" t="n">
        <v>6610</v>
      </c>
      <c r="H43" s="19" t="n">
        <v>6850</v>
      </c>
      <c r="I43" s="19" t="n">
        <v>57.3</v>
      </c>
      <c r="J43" s="19" t="n">
        <v>4.31</v>
      </c>
      <c r="K43" s="19" t="n">
        <v>1616.4</v>
      </c>
      <c r="L43" s="19" t="inlineStr">
        <is>
          <t>재무데이터 부족</t>
        </is>
      </c>
      <c r="M43" s="19" t="inlineStr">
        <is>
          <t>공격형 통과</t>
        </is>
      </c>
      <c r="N43" s="19" t="inlineStr">
        <is>
          <t>현재가&gt;MA60 / 현재가&gt;MA20 / MA20&lt;MA60 / MA60기울기 3.62%</t>
        </is>
      </c>
    </row>
    <row r="44">
      <c r="A44" s="19" t="inlineStr">
        <is>
          <t>2026-06-01</t>
        </is>
      </c>
      <c r="B44" s="19" t="inlineStr">
        <is>
          <t>2026-06-02</t>
        </is>
      </c>
      <c r="C44" s="19" t="inlineStr">
        <is>
          <t>디아이씨</t>
        </is>
      </c>
      <c r="D44" s="19" t="inlineStr">
        <is>
          <t>092200</t>
        </is>
      </c>
      <c r="E44" s="19" t="n">
        <v>45</v>
      </c>
      <c r="F44" s="19" t="n">
        <v>73</v>
      </c>
      <c r="G44" s="19" t="n">
        <v>8690</v>
      </c>
      <c r="H44" s="19" t="n">
        <v>9400</v>
      </c>
      <c r="I44" s="19" t="n">
        <v>55.6</v>
      </c>
      <c r="J44" s="19" t="n">
        <v>1.85</v>
      </c>
      <c r="K44" s="19" t="n">
        <v>283.9</v>
      </c>
      <c r="L44" s="19" t="inlineStr">
        <is>
          <t>재무데이터 부족</t>
        </is>
      </c>
      <c r="M44" s="19" t="inlineStr">
        <is>
          <t>공격형 통과</t>
        </is>
      </c>
      <c r="N44" s="19" t="inlineStr">
        <is>
          <t>현재가&gt;MA60 / 현재가&gt;MA20 / MA20&lt;MA60 / MA60기울기 -1.15%</t>
        </is>
      </c>
    </row>
    <row r="45">
      <c r="A45" s="19" t="inlineStr">
        <is>
          <t>2026-06-02</t>
        </is>
      </c>
      <c r="B45" s="19" t="inlineStr">
        <is>
          <t>2026-06-04</t>
        </is>
      </c>
      <c r="C45" s="19" t="inlineStr">
        <is>
          <t>미래에셋생명</t>
        </is>
      </c>
      <c r="D45" s="19" t="inlineStr">
        <is>
          <t>085620</t>
        </is>
      </c>
      <c r="E45" s="19" t="n">
        <v>45</v>
      </c>
      <c r="F45" s="19" t="n">
        <v>98</v>
      </c>
      <c r="G45" s="19" t="n">
        <v>17200</v>
      </c>
      <c r="H45" s="19" t="n">
        <v>18900</v>
      </c>
      <c r="I45" s="19" t="n">
        <v>62.5</v>
      </c>
      <c r="J45" s="19" t="n">
        <v>6.24</v>
      </c>
      <c r="K45" s="19" t="n">
        <v>218</v>
      </c>
      <c r="L45" s="19" t="inlineStr">
        <is>
          <t>재무데이터 부족</t>
        </is>
      </c>
      <c r="M45" s="19" t="inlineStr">
        <is>
          <t>공격형 통과</t>
        </is>
      </c>
      <c r="N45" s="19" t="inlineStr">
        <is>
          <t>현재가&gt;MA60 / 현재가&gt;MA20 / MA20&lt;MA60 / MA60기울기 1.37%</t>
        </is>
      </c>
    </row>
    <row r="46">
      <c r="A46" s="19" t="inlineStr">
        <is>
          <t>2026-06-02</t>
        </is>
      </c>
      <c r="B46" s="19" t="inlineStr">
        <is>
          <t>2026-06-04</t>
        </is>
      </c>
      <c r="C46" s="19" t="inlineStr">
        <is>
          <t>팸텍</t>
        </is>
      </c>
      <c r="D46" s="19" t="inlineStr">
        <is>
          <t>271830</t>
        </is>
      </c>
      <c r="E46" s="19" t="n">
        <v>45</v>
      </c>
      <c r="F46" s="19" t="n">
        <v>93</v>
      </c>
      <c r="G46" s="19" t="n">
        <v>1816</v>
      </c>
      <c r="H46" s="19" t="n">
        <v>1981</v>
      </c>
      <c r="I46" s="19" t="n">
        <v>67.8</v>
      </c>
      <c r="J46" s="19" t="n">
        <v>7.32</v>
      </c>
      <c r="K46" s="19" t="n">
        <v>37.5</v>
      </c>
      <c r="L46" s="19" t="inlineStr">
        <is>
          <t>재무데이터 부족</t>
        </is>
      </c>
      <c r="M46" s="19" t="inlineStr">
        <is>
          <t>공격형 통과</t>
        </is>
      </c>
      <c r="N46" s="19" t="inlineStr">
        <is>
          <t>현재가&gt;MA60 / 현재가&gt;MA20 / MA20&lt;MA60 / MA60기울기 -1.17%</t>
        </is>
      </c>
    </row>
    <row r="47">
      <c r="A47" s="19" t="inlineStr">
        <is>
          <t>2026-06-02</t>
        </is>
      </c>
      <c r="B47" s="19" t="inlineStr">
        <is>
          <t>2026-06-04</t>
        </is>
      </c>
      <c r="C47" s="19" t="inlineStr">
        <is>
          <t>나무기술</t>
        </is>
      </c>
      <c r="D47" s="19" t="inlineStr">
        <is>
          <t>242040</t>
        </is>
      </c>
      <c r="E47" s="19" t="n">
        <v>45</v>
      </c>
      <c r="F47" s="19" t="n">
        <v>67</v>
      </c>
      <c r="G47" s="19" t="n">
        <v>7100</v>
      </c>
      <c r="H47" s="19" t="n">
        <v>7170</v>
      </c>
      <c r="I47" s="19" t="n">
        <v>60.2</v>
      </c>
      <c r="J47" s="19" t="n">
        <v>2.08</v>
      </c>
      <c r="K47" s="19" t="n">
        <v>928.3</v>
      </c>
      <c r="L47" s="19" t="inlineStr">
        <is>
          <t>재무데이터 부족</t>
        </is>
      </c>
      <c r="M47" s="19" t="inlineStr">
        <is>
          <t>공격형 통과</t>
        </is>
      </c>
      <c r="N47" s="19" t="inlineStr">
        <is>
          <t>현재가&gt;MA60 / 현재가&gt;MA20 / MA20&lt;MA60 / MA60기울기 4.00%</t>
        </is>
      </c>
    </row>
    <row r="48">
      <c r="A48" s="19" t="inlineStr">
        <is>
          <t>2026-06-05</t>
        </is>
      </c>
      <c r="B48" s="19" t="inlineStr">
        <is>
          <t>2026-06-08</t>
        </is>
      </c>
      <c r="C48" s="19" t="inlineStr">
        <is>
          <t>미래에셋생명</t>
        </is>
      </c>
      <c r="D48" s="19" t="inlineStr">
        <is>
          <t>085620</t>
        </is>
      </c>
      <c r="E48" s="19" t="n">
        <v>45</v>
      </c>
      <c r="F48" s="19" t="n">
        <v>93</v>
      </c>
      <c r="G48" s="19" t="n">
        <v>18590</v>
      </c>
      <c r="H48" s="19" t="n">
        <v>19920</v>
      </c>
      <c r="I48" s="19" t="n">
        <v>65.3</v>
      </c>
      <c r="J48" s="19" t="n">
        <v>11.59</v>
      </c>
      <c r="K48" s="19" t="n">
        <v>1353.6</v>
      </c>
      <c r="L48" s="19" t="inlineStr">
        <is>
          <t>재무데이터 부족</t>
        </is>
      </c>
      <c r="M48" s="19" t="inlineStr">
        <is>
          <t>공격형 통과</t>
        </is>
      </c>
      <c r="N48" s="19" t="inlineStr">
        <is>
          <t>현재가&gt;MA60 / 현재가&gt;MA20 / MA20&lt;MA60 / MA60기울기 2.06%</t>
        </is>
      </c>
    </row>
    <row r="49">
      <c r="A49" s="19" t="inlineStr">
        <is>
          <t>2026-06-05</t>
        </is>
      </c>
      <c r="B49" s="19" t="inlineStr">
        <is>
          <t>2026-06-08</t>
        </is>
      </c>
      <c r="C49" s="19" t="inlineStr">
        <is>
          <t>팸텍</t>
        </is>
      </c>
      <c r="D49" s="19" t="inlineStr">
        <is>
          <t>271830</t>
        </is>
      </c>
      <c r="E49" s="19" t="n">
        <v>45</v>
      </c>
      <c r="F49" s="19" t="n">
        <v>93</v>
      </c>
      <c r="G49" s="19" t="n">
        <v>2085</v>
      </c>
      <c r="H49" s="19" t="n">
        <v>2045</v>
      </c>
      <c r="I49" s="19" t="n">
        <v>66.5</v>
      </c>
      <c r="J49" s="19" t="n">
        <v>11.34</v>
      </c>
      <c r="K49" s="19" t="n">
        <v>634.8</v>
      </c>
      <c r="L49" s="19" t="inlineStr">
        <is>
          <t>재무데이터 부족</t>
        </is>
      </c>
      <c r="M49" s="19" t="inlineStr">
        <is>
          <t>공격형 통과</t>
        </is>
      </c>
      <c r="N49" s="19" t="inlineStr">
        <is>
          <t>현재가&gt;MA60 / 현재가&gt;MA20 / MA20&lt;MA60 / MA60기울기 1.49%</t>
        </is>
      </c>
    </row>
    <row r="50">
      <c r="A50" s="19" t="inlineStr">
        <is>
          <t>2026-06-05</t>
        </is>
      </c>
      <c r="B50" s="19" t="inlineStr">
        <is>
          <t>2026-06-08</t>
        </is>
      </c>
      <c r="C50" s="19" t="inlineStr">
        <is>
          <t>라이콤</t>
        </is>
      </c>
      <c r="D50" s="19" t="inlineStr">
        <is>
          <t>388790</t>
        </is>
      </c>
      <c r="E50" s="19" t="n">
        <v>45</v>
      </c>
      <c r="F50" s="19" t="n">
        <v>86</v>
      </c>
      <c r="G50" s="19" t="n">
        <v>5910</v>
      </c>
      <c r="H50" s="19" t="n">
        <v>5650</v>
      </c>
      <c r="I50" s="19" t="n">
        <v>57.1</v>
      </c>
      <c r="J50" s="19" t="n">
        <v>9.09</v>
      </c>
      <c r="K50" s="19" t="n">
        <v>1074.7</v>
      </c>
      <c r="L50" s="19" t="inlineStr">
        <is>
          <t>재무데이터 부족</t>
        </is>
      </c>
      <c r="M50" s="19" t="inlineStr">
        <is>
          <t>공격형 통과</t>
        </is>
      </c>
      <c r="N50" s="19" t="inlineStr">
        <is>
          <t>현재가&gt;MA60 / 현재가&gt;MA20 / MA20&lt;MA60 / MA60기울기 2.49%</t>
        </is>
      </c>
    </row>
  </sheetData>
  <autoFilter ref="A1:N5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5" customWidth="1" min="3" max="3"/>
  </cols>
  <sheetData>
    <row r="1">
      <c r="A1" s="46" t="inlineStr">
        <is>
          <t>단계</t>
        </is>
      </c>
      <c r="B1" s="46" t="inlineStr">
        <is>
          <t>상태</t>
        </is>
      </c>
      <c r="C1" s="46" t="inlineStr">
        <is>
          <t>설명</t>
        </is>
      </c>
    </row>
    <row r="2">
      <c r="A2" s="21" t="inlineStr">
        <is>
          <t>1. 후보생성</t>
        </is>
      </c>
      <c r="B2" s="21" t="inlineStr">
        <is>
          <t>구현됨</t>
        </is>
      </c>
      <c r="C2" s="22" t="inlineStr">
        <is>
          <t>추천 리스트에서 A급/선별 후보를 생성합니다.</t>
        </is>
      </c>
    </row>
    <row r="3">
      <c r="A3" s="21" t="inlineStr">
        <is>
          <t>2. 위험차단</t>
        </is>
      </c>
      <c r="B3" s="21" t="inlineStr">
        <is>
          <t>구현됨</t>
        </is>
      </c>
      <c r="C3" s="22" t="inlineStr">
        <is>
          <t>투자경고/위험, 거래정지, 관리종목, DART 재무위험을 먼저 걸러냅니다.</t>
        </is>
      </c>
    </row>
    <row r="4">
      <c r="A4" s="21" t="inlineStr">
        <is>
          <t>3. 주문안 생성</t>
        </is>
      </c>
      <c r="B4" s="21" t="inlineStr">
        <is>
          <t>준비단계</t>
        </is>
      </c>
      <c r="C4" s="22" t="inlineStr">
        <is>
          <t>스나이퍼 계산기의 실제투입금액/수량을 주문 후보로 활용할 수 있습니다.</t>
        </is>
      </c>
    </row>
    <row r="5">
      <c r="A5" s="21" t="inlineStr">
        <is>
          <t>4. 알림</t>
        </is>
      </c>
      <c r="B5" s="21" t="inlineStr">
        <is>
          <t>다음단계</t>
        </is>
      </c>
      <c r="C5" s="22" t="inlineStr">
        <is>
          <t>텔레그램/이메일로 후보와 손절·익절 경고를 보내는 단계입니다.</t>
        </is>
      </c>
    </row>
    <row r="6">
      <c r="A6" s="21" t="inlineStr">
        <is>
          <t>5. 모의체결</t>
        </is>
      </c>
      <c r="B6" s="21" t="inlineStr">
        <is>
          <t>다음단계</t>
        </is>
      </c>
      <c r="C6" s="22" t="inlineStr">
        <is>
          <t>실제 주문 전 가상 체결/잔고/손익 로그를 최소 1~3개월 검증합니다.</t>
        </is>
      </c>
    </row>
    <row r="7">
      <c r="A7" s="21" t="inlineStr">
        <is>
          <t>6. 증권사 API 주문</t>
        </is>
      </c>
      <c r="B7" s="21" t="inlineStr">
        <is>
          <t>미포함</t>
        </is>
      </c>
      <c r="C7" s="22" t="inlineStr">
        <is>
          <t>실제 주문 실행은 한국투자/LS 등 증권사 API 연동 후 별도 안전장치와 함께 구현해야 합니다.</t>
        </is>
      </c>
    </row>
    <row r="8">
      <c r="A8" s="21" t="inlineStr">
        <is>
          <t>필수 안전장치</t>
        </is>
      </c>
      <c r="B8" s="21" t="inlineStr">
        <is>
          <t>중요</t>
        </is>
      </c>
      <c r="C8" s="22" t="inlineStr">
        <is>
          <t>일손실 제한, 연속손절 제한, 중복주문 방지, 금지종목 차단, 수동중지 버튼이 필요합니다.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5" customWidth="1" min="3" max="3"/>
  </cols>
  <sheetData>
    <row r="1">
      <c r="A1" s="47" t="inlineStr">
        <is>
          <t>항목</t>
        </is>
      </c>
      <c r="B1" s="47" t="inlineStr">
        <is>
          <t>값</t>
        </is>
      </c>
      <c r="C1" s="47" t="inlineStr">
        <is>
          <t>판정/사용법</t>
        </is>
      </c>
    </row>
    <row r="2">
      <c r="A2" s="21" t="inlineStr">
        <is>
          <t>리포트기준일</t>
        </is>
      </c>
      <c r="B2" s="21" t="inlineStr">
        <is>
          <t>2026-06-08</t>
        </is>
      </c>
      <c r="C2" s="21" t="inlineStr">
        <is>
          <t>오늘 생성된 리포트 기준일</t>
        </is>
      </c>
    </row>
    <row r="3">
      <c r="A3" s="21" t="inlineStr">
        <is>
          <t>판단일시</t>
        </is>
      </c>
      <c r="B3" s="21" t="inlineStr">
        <is>
          <t>2026-06-08 10:39</t>
        </is>
      </c>
      <c r="C3" s="21" t="inlineStr">
        <is>
          <t>시장상태 계산 시각</t>
        </is>
      </c>
    </row>
    <row r="4">
      <c r="A4" s="21" t="inlineStr">
        <is>
          <t>계좌총액</t>
        </is>
      </c>
      <c r="B4" s="21" t="n">
        <v>10000000</v>
      </c>
      <c r="C4" s="21" t="inlineStr">
        <is>
          <t>스나이퍼 계산기 C5에서도 확인 가능</t>
        </is>
      </c>
    </row>
    <row r="5">
      <c r="A5" s="21" t="inlineStr">
        <is>
          <t>오늘 손익률 입력</t>
        </is>
      </c>
      <c r="B5" s="21" t="n">
        <v>0</v>
      </c>
      <c r="C5" s="21" t="inlineStr">
        <is>
          <t>예: -3 이하이면 신규진입 중단</t>
        </is>
      </c>
    </row>
    <row r="6">
      <c r="A6" s="21" t="inlineStr">
        <is>
          <t>이번 주 손익률 입력</t>
        </is>
      </c>
      <c r="B6" s="21" t="n">
        <v>0</v>
      </c>
      <c r="C6" s="21" t="inlineStr">
        <is>
          <t>예: -7 이하이면 이번 주 방어모드</t>
        </is>
      </c>
    </row>
    <row r="7">
      <c r="A7" s="21" t="inlineStr">
        <is>
          <t>연속 손절 횟수 입력</t>
        </is>
      </c>
      <c r="B7" s="21" t="n">
        <v>0</v>
      </c>
      <c r="C7" s="21" t="inlineStr">
        <is>
          <t>4회 이상이면 강제 휴식</t>
        </is>
      </c>
    </row>
    <row r="8">
      <c r="A8" s="21" t="inlineStr">
        <is>
          <t>현재 시장모드</t>
        </is>
      </c>
      <c r="B8" s="21" t="inlineStr">
        <is>
          <t>방어 모드</t>
        </is>
      </c>
      <c r="C8" s="21" t="inlineStr">
        <is>
          <t>공격/선별/방어/관망</t>
        </is>
      </c>
    </row>
    <row r="9">
      <c r="A9" s="21" t="inlineStr">
        <is>
          <t>오늘 신규진입 원칙</t>
        </is>
      </c>
      <c r="B9" s="21">
        <f>IF(OR(B5&lt;=-3,B6&lt;=-7,B7&gt;=4,B8="관망 모드"),"신규진입 금지 또는 최소화","조건부 진입 가능")</f>
        <v/>
      </c>
      <c r="C9" s="21" t="inlineStr">
        <is>
          <t>B5/B6/B7은 실제 결과 입력 후 사용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5" customWidth="1" min="3" max="3"/>
    <col width="6" customWidth="1" min="4" max="4"/>
    <col width="5" customWidth="1" min="5" max="5"/>
    <col width="5" customWidth="1" min="6" max="6"/>
    <col width="4" customWidth="1" min="7" max="7"/>
    <col width="40" customWidth="1" min="8" max="8"/>
    <col width="38" customWidth="1" min="9" max="9"/>
    <col width="6" customWidth="1" min="10" max="10"/>
    <col width="10" customWidth="1" min="11" max="11"/>
    <col width="6" customWidth="1" min="12" max="12"/>
    <col width="8" customWidth="1" min="13" max="13"/>
  </cols>
  <sheetData>
    <row r="1">
      <c r="A1" s="48" t="inlineStr">
        <is>
          <t>날짜</t>
        </is>
      </c>
      <c r="B1" s="48" t="inlineStr">
        <is>
          <t>리포트기준일</t>
        </is>
      </c>
      <c r="C1" s="48" t="inlineStr">
        <is>
          <t>종목명</t>
        </is>
      </c>
      <c r="D1" s="48" t="inlineStr">
        <is>
          <t>종목코드</t>
        </is>
      </c>
      <c r="E1" s="48" t="inlineStr">
        <is>
          <t>진입가</t>
        </is>
      </c>
      <c r="F1" s="48" t="inlineStr">
        <is>
          <t>청산가</t>
        </is>
      </c>
      <c r="G1" s="48" t="inlineStr">
        <is>
          <t>수량</t>
        </is>
      </c>
      <c r="H1" s="48" t="inlineStr">
        <is>
          <t>실현손익</t>
        </is>
      </c>
      <c r="I1" s="48" t="inlineStr">
        <is>
          <t>수익률</t>
        </is>
      </c>
      <c r="J1" s="48" t="inlineStr">
        <is>
          <t>진입근거</t>
        </is>
      </c>
      <c r="K1" s="48" t="inlineStr">
        <is>
          <t>실패/성공 원인</t>
        </is>
      </c>
      <c r="L1" s="48" t="inlineStr">
        <is>
          <t>감정상태</t>
        </is>
      </c>
      <c r="M1" s="48" t="inlineStr">
        <is>
          <t>다음 개선점</t>
        </is>
      </c>
    </row>
    <row r="2">
      <c r="A2" s="19" t="inlineStr">
        <is>
          <t>2026-06-08</t>
        </is>
      </c>
      <c r="B2" s="19" t="inlineStr">
        <is>
          <t>2026-06-08</t>
        </is>
      </c>
      <c r="H2" s="19">
        <f>IF(AND(E2&gt;0,F2&gt;0,G2&gt;0),(F2-E2)*G2,"")</f>
        <v/>
      </c>
      <c r="I2" s="49">
        <f>IF(AND(E2&gt;0,F2&gt;0),(F2/E2-1),"")</f>
        <v/>
      </c>
    </row>
    <row r="3">
      <c r="A3" s="19" t="inlineStr">
        <is>
          <t>2026-06-08</t>
        </is>
      </c>
      <c r="B3" s="19" t="inlineStr">
        <is>
          <t>2026-06-08</t>
        </is>
      </c>
      <c r="H3" s="19">
        <f>IF(AND(E3&gt;0,F3&gt;0,G3&gt;0),(F3-E3)*G3,"")</f>
        <v/>
      </c>
      <c r="I3" s="49">
        <f>IF(AND(E3&gt;0,F3&gt;0),(F3/E3-1),"")</f>
        <v/>
      </c>
    </row>
    <row r="4">
      <c r="A4" s="19" t="inlineStr">
        <is>
          <t>2026-06-08</t>
        </is>
      </c>
      <c r="B4" s="19" t="inlineStr">
        <is>
          <t>2026-06-08</t>
        </is>
      </c>
      <c r="H4" s="19">
        <f>IF(AND(E4&gt;0,F4&gt;0,G4&gt;0),(F4-E4)*G4,"")</f>
        <v/>
      </c>
      <c r="I4" s="49">
        <f>IF(AND(E4&gt;0,F4&gt;0),(F4/E4-1),"")</f>
        <v/>
      </c>
    </row>
    <row r="5">
      <c r="A5" s="19" t="inlineStr">
        <is>
          <t>2026-06-08</t>
        </is>
      </c>
      <c r="B5" s="19" t="inlineStr">
        <is>
          <t>2026-06-08</t>
        </is>
      </c>
      <c r="H5" s="19">
        <f>IF(AND(E5&gt;0,F5&gt;0,G5&gt;0),(F5-E5)*G5,"")</f>
        <v/>
      </c>
      <c r="I5" s="49">
        <f>IF(AND(E5&gt;0,F5&gt;0),(F5/E5-1),"")</f>
        <v/>
      </c>
    </row>
    <row r="6">
      <c r="A6" s="19" t="inlineStr">
        <is>
          <t>2026-06-08</t>
        </is>
      </c>
      <c r="B6" s="19" t="inlineStr">
        <is>
          <t>2026-06-08</t>
        </is>
      </c>
      <c r="H6" s="19">
        <f>IF(AND(E6&gt;0,F6&gt;0,G6&gt;0),(F6-E6)*G6,"")</f>
        <v/>
      </c>
      <c r="I6" s="49">
        <f>IF(AND(E6&gt;0,F6&gt;0),(F6/E6-1),"")</f>
        <v/>
      </c>
    </row>
    <row r="7">
      <c r="A7" s="19" t="inlineStr">
        <is>
          <t>2026-06-08</t>
        </is>
      </c>
      <c r="B7" s="19" t="inlineStr">
        <is>
          <t>2026-06-08</t>
        </is>
      </c>
      <c r="H7" s="19">
        <f>IF(AND(E7&gt;0,F7&gt;0,G7&gt;0),(F7-E7)*G7,"")</f>
        <v/>
      </c>
      <c r="I7" s="49">
        <f>IF(AND(E7&gt;0,F7&gt;0),(F7/E7-1),"")</f>
        <v/>
      </c>
    </row>
    <row r="8">
      <c r="A8" s="19" t="inlineStr">
        <is>
          <t>2026-06-08</t>
        </is>
      </c>
      <c r="B8" s="19" t="inlineStr">
        <is>
          <t>2026-06-08</t>
        </is>
      </c>
      <c r="H8" s="19">
        <f>IF(AND(E8&gt;0,F8&gt;0,G8&gt;0),(F8-E8)*G8,"")</f>
        <v/>
      </c>
      <c r="I8" s="49">
        <f>IF(AND(E8&gt;0,F8&gt;0),(F8/E8-1),"")</f>
        <v/>
      </c>
    </row>
    <row r="9">
      <c r="A9" s="19" t="inlineStr">
        <is>
          <t>2026-06-08</t>
        </is>
      </c>
      <c r="B9" s="19" t="inlineStr">
        <is>
          <t>2026-06-08</t>
        </is>
      </c>
      <c r="H9" s="19">
        <f>IF(AND(E9&gt;0,F9&gt;0,G9&gt;0),(F9-E9)*G9,"")</f>
        <v/>
      </c>
      <c r="I9" s="49">
        <f>IF(AND(E9&gt;0,F9&gt;0),(F9/E9-1),"")</f>
        <v/>
      </c>
    </row>
    <row r="10">
      <c r="A10" s="19" t="inlineStr">
        <is>
          <t>2026-06-08</t>
        </is>
      </c>
      <c r="B10" s="19" t="inlineStr">
        <is>
          <t>2026-06-08</t>
        </is>
      </c>
      <c r="H10" s="19">
        <f>IF(AND(E10&gt;0,F10&gt;0,G10&gt;0),(F10-E10)*G10,"")</f>
        <v/>
      </c>
      <c r="I10" s="49">
        <f>IF(AND(E10&gt;0,F10&gt;0),(F10/E10-1),"")</f>
        <v/>
      </c>
    </row>
    <row r="11">
      <c r="A11" s="19" t="inlineStr">
        <is>
          <t>2026-06-08</t>
        </is>
      </c>
      <c r="B11" s="19" t="inlineStr">
        <is>
          <t>2026-06-08</t>
        </is>
      </c>
      <c r="H11" s="19">
        <f>IF(AND(E11&gt;0,F11&gt;0,G11&gt;0),(F11-E11)*G11,"")</f>
        <v/>
      </c>
      <c r="I11" s="49">
        <f>IF(AND(E11&gt;0,F11&gt;0),(F11/E11-1),"")</f>
        <v/>
      </c>
    </row>
    <row r="12">
      <c r="A12" s="19" t="inlineStr">
        <is>
          <t>2026-06-08</t>
        </is>
      </c>
      <c r="B12" s="19" t="inlineStr">
        <is>
          <t>2026-06-08</t>
        </is>
      </c>
      <c r="H12" s="19">
        <f>IF(AND(E12&gt;0,F12&gt;0,G12&gt;0),(F12-E12)*G12,"")</f>
        <v/>
      </c>
      <c r="I12" s="49">
        <f>IF(AND(E12&gt;0,F12&gt;0),(F12/E12-1),"")</f>
        <v/>
      </c>
    </row>
    <row r="13">
      <c r="A13" s="19" t="inlineStr">
        <is>
          <t>2026-06-08</t>
        </is>
      </c>
      <c r="B13" s="19" t="inlineStr">
        <is>
          <t>2026-06-08</t>
        </is>
      </c>
      <c r="H13" s="19">
        <f>IF(AND(E13&gt;0,F13&gt;0,G13&gt;0),(F13-E13)*G13,"")</f>
        <v/>
      </c>
      <c r="I13" s="49">
        <f>IF(AND(E13&gt;0,F13&gt;0),(F13/E13-1),"")</f>
        <v/>
      </c>
    </row>
    <row r="14">
      <c r="A14" s="19" t="inlineStr">
        <is>
          <t>2026-06-08</t>
        </is>
      </c>
      <c r="B14" s="19" t="inlineStr">
        <is>
          <t>2026-06-08</t>
        </is>
      </c>
      <c r="H14" s="19">
        <f>IF(AND(E14&gt;0,F14&gt;0,G14&gt;0),(F14-E14)*G14,"")</f>
        <v/>
      </c>
      <c r="I14" s="49">
        <f>IF(AND(E14&gt;0,F14&gt;0),(F14/E14-1),"")</f>
        <v/>
      </c>
    </row>
    <row r="15">
      <c r="A15" s="19" t="inlineStr">
        <is>
          <t>2026-06-08</t>
        </is>
      </c>
      <c r="B15" s="19" t="inlineStr">
        <is>
          <t>2026-06-08</t>
        </is>
      </c>
      <c r="H15" s="19">
        <f>IF(AND(E15&gt;0,F15&gt;0,G15&gt;0),(F15-E15)*G15,"")</f>
        <v/>
      </c>
      <c r="I15" s="49">
        <f>IF(AND(E15&gt;0,F15&gt;0),(F15/E15-1),"")</f>
        <v/>
      </c>
    </row>
    <row r="16">
      <c r="A16" s="19" t="inlineStr">
        <is>
          <t>2026-06-08</t>
        </is>
      </c>
      <c r="B16" s="19" t="inlineStr">
        <is>
          <t>2026-06-08</t>
        </is>
      </c>
      <c r="H16" s="19">
        <f>IF(AND(E16&gt;0,F16&gt;0,G16&gt;0),(F16-E16)*G16,"")</f>
        <v/>
      </c>
      <c r="I16" s="49">
        <f>IF(AND(E16&gt;0,F16&gt;0),(F16/E16-1),"")</f>
        <v/>
      </c>
    </row>
    <row r="17">
      <c r="A17" s="19" t="inlineStr">
        <is>
          <t>2026-06-08</t>
        </is>
      </c>
      <c r="B17" s="19" t="inlineStr">
        <is>
          <t>2026-06-08</t>
        </is>
      </c>
      <c r="H17" s="19">
        <f>IF(AND(E17&gt;0,F17&gt;0,G17&gt;0),(F17-E17)*G17,"")</f>
        <v/>
      </c>
      <c r="I17" s="49">
        <f>IF(AND(E17&gt;0,F17&gt;0),(F17/E17-1),"")</f>
        <v/>
      </c>
    </row>
    <row r="18">
      <c r="A18" s="19" t="inlineStr">
        <is>
          <t>2026-06-08</t>
        </is>
      </c>
      <c r="B18" s="19" t="inlineStr">
        <is>
          <t>2026-06-08</t>
        </is>
      </c>
      <c r="H18" s="19">
        <f>IF(AND(E18&gt;0,F18&gt;0,G18&gt;0),(F18-E18)*G18,"")</f>
        <v/>
      </c>
      <c r="I18" s="49">
        <f>IF(AND(E18&gt;0,F18&gt;0),(F18/E18-1),"")</f>
        <v/>
      </c>
    </row>
    <row r="19">
      <c r="A19" s="19" t="inlineStr">
        <is>
          <t>2026-06-08</t>
        </is>
      </c>
      <c r="B19" s="19" t="inlineStr">
        <is>
          <t>2026-06-08</t>
        </is>
      </c>
      <c r="H19" s="19">
        <f>IF(AND(E19&gt;0,F19&gt;0,G19&gt;0),(F19-E19)*G19,"")</f>
        <v/>
      </c>
      <c r="I19" s="49">
        <f>IF(AND(E19&gt;0,F19&gt;0),(F19/E19-1),"")</f>
        <v/>
      </c>
    </row>
    <row r="20">
      <c r="A20" s="19" t="inlineStr">
        <is>
          <t>2026-06-08</t>
        </is>
      </c>
      <c r="B20" s="19" t="inlineStr">
        <is>
          <t>2026-06-08</t>
        </is>
      </c>
      <c r="H20" s="19">
        <f>IF(AND(E20&gt;0,F20&gt;0,G20&gt;0),(F20-E20)*G20,"")</f>
        <v/>
      </c>
      <c r="I20" s="49">
        <f>IF(AND(E20&gt;0,F20&gt;0),(F20/E20-1),"")</f>
        <v/>
      </c>
    </row>
    <row r="21">
      <c r="A21" s="19" t="inlineStr">
        <is>
          <t>2026-06-08</t>
        </is>
      </c>
      <c r="B21" s="19" t="inlineStr">
        <is>
          <t>2026-06-08</t>
        </is>
      </c>
      <c r="H21" s="19">
        <f>IF(AND(E21&gt;0,F21&gt;0,G21&gt;0),(F21-E21)*G21,"")</f>
        <v/>
      </c>
      <c r="I21" s="49">
        <f>IF(AND(E21&gt;0,F21&gt;0),(F21/E21-1),"")</f>
        <v/>
      </c>
    </row>
    <row r="22">
      <c r="A22" s="19" t="inlineStr">
        <is>
          <t>2026-06-08</t>
        </is>
      </c>
      <c r="B22" s="19" t="inlineStr">
        <is>
          <t>2026-06-08</t>
        </is>
      </c>
      <c r="H22" s="19">
        <f>IF(AND(E22&gt;0,F22&gt;0,G22&gt;0),(F22-E22)*G22,"")</f>
        <v/>
      </c>
      <c r="I22" s="49">
        <f>IF(AND(E22&gt;0,F22&gt;0),(F22/E22-1),"")</f>
        <v/>
      </c>
    </row>
    <row r="23">
      <c r="A23" s="19" t="inlineStr">
        <is>
          <t>2026-06-08</t>
        </is>
      </c>
      <c r="B23" s="19" t="inlineStr">
        <is>
          <t>2026-06-08</t>
        </is>
      </c>
      <c r="H23" s="19">
        <f>IF(AND(E23&gt;0,F23&gt;0,G23&gt;0),(F23-E23)*G23,"")</f>
        <v/>
      </c>
      <c r="I23" s="49">
        <f>IF(AND(E23&gt;0,F23&gt;0),(F23/E23-1),"")</f>
        <v/>
      </c>
    </row>
    <row r="24">
      <c r="A24" s="19" t="inlineStr">
        <is>
          <t>2026-06-08</t>
        </is>
      </c>
      <c r="B24" s="19" t="inlineStr">
        <is>
          <t>2026-06-08</t>
        </is>
      </c>
      <c r="H24" s="19">
        <f>IF(AND(E24&gt;0,F24&gt;0,G24&gt;0),(F24-E24)*G24,"")</f>
        <v/>
      </c>
      <c r="I24" s="49">
        <f>IF(AND(E24&gt;0,F24&gt;0),(F24/E24-1),"")</f>
        <v/>
      </c>
    </row>
    <row r="25">
      <c r="A25" s="19" t="inlineStr">
        <is>
          <t>2026-06-08</t>
        </is>
      </c>
      <c r="B25" s="19" t="inlineStr">
        <is>
          <t>2026-06-08</t>
        </is>
      </c>
      <c r="H25" s="19">
        <f>IF(AND(E25&gt;0,F25&gt;0,G25&gt;0),(F25-E25)*G25,"")</f>
        <v/>
      </c>
      <c r="I25" s="49">
        <f>IF(AND(E25&gt;0,F25&gt;0),(F25/E25-1),"")</f>
        <v/>
      </c>
    </row>
    <row r="26">
      <c r="A26" s="19" t="inlineStr">
        <is>
          <t>2026-06-08</t>
        </is>
      </c>
      <c r="B26" s="19" t="inlineStr">
        <is>
          <t>2026-06-08</t>
        </is>
      </c>
      <c r="H26" s="19">
        <f>IF(AND(E26&gt;0,F26&gt;0,G26&gt;0),(F26-E26)*G26,"")</f>
        <v/>
      </c>
      <c r="I26" s="49">
        <f>IF(AND(E26&gt;0,F26&gt;0),(F26/E26-1),"")</f>
        <v/>
      </c>
    </row>
    <row r="27">
      <c r="A27" s="19" t="inlineStr">
        <is>
          <t>2026-06-08</t>
        </is>
      </c>
      <c r="B27" s="19" t="inlineStr">
        <is>
          <t>2026-06-08</t>
        </is>
      </c>
      <c r="H27" s="19">
        <f>IF(AND(E27&gt;0,F27&gt;0,G27&gt;0),(F27-E27)*G27,"")</f>
        <v/>
      </c>
      <c r="I27" s="49">
        <f>IF(AND(E27&gt;0,F27&gt;0),(F27/E27-1),"")</f>
        <v/>
      </c>
    </row>
    <row r="28">
      <c r="A28" s="19" t="inlineStr">
        <is>
          <t>2026-06-08</t>
        </is>
      </c>
      <c r="B28" s="19" t="inlineStr">
        <is>
          <t>2026-06-08</t>
        </is>
      </c>
      <c r="H28" s="19">
        <f>IF(AND(E28&gt;0,F28&gt;0,G28&gt;0),(F28-E28)*G28,"")</f>
        <v/>
      </c>
      <c r="I28" s="49">
        <f>IF(AND(E28&gt;0,F28&gt;0),(F28/E28-1),"")</f>
        <v/>
      </c>
    </row>
    <row r="29">
      <c r="A29" s="19" t="inlineStr">
        <is>
          <t>2026-06-08</t>
        </is>
      </c>
      <c r="B29" s="19" t="inlineStr">
        <is>
          <t>2026-06-08</t>
        </is>
      </c>
      <c r="H29" s="19">
        <f>IF(AND(E29&gt;0,F29&gt;0,G29&gt;0),(F29-E29)*G29,"")</f>
        <v/>
      </c>
      <c r="I29" s="49">
        <f>IF(AND(E29&gt;0,F29&gt;0),(F29/E29-1),"")</f>
        <v/>
      </c>
    </row>
    <row r="30">
      <c r="A30" s="19" t="inlineStr">
        <is>
          <t>2026-06-08</t>
        </is>
      </c>
      <c r="B30" s="19" t="inlineStr">
        <is>
          <t>2026-06-08</t>
        </is>
      </c>
      <c r="H30" s="19">
        <f>IF(AND(E30&gt;0,F30&gt;0,G30&gt;0),(F30-E30)*G30,"")</f>
        <v/>
      </c>
      <c r="I30" s="49">
        <f>IF(AND(E30&gt;0,F30&gt;0),(F30/E30-1),"")</f>
        <v/>
      </c>
    </row>
    <row r="31">
      <c r="A31" s="19" t="inlineStr">
        <is>
          <t>2026-06-08</t>
        </is>
      </c>
      <c r="B31" s="19" t="inlineStr">
        <is>
          <t>2026-06-08</t>
        </is>
      </c>
      <c r="H31" s="19">
        <f>IF(AND(E31&gt;0,F31&gt;0,G31&gt;0),(F31-E31)*G31,"")</f>
        <v/>
      </c>
      <c r="I31" s="49">
        <f>IF(AND(E31&gt;0,F31&gt;0),(F31/E31-1),"")</f>
        <v/>
      </c>
    </row>
    <row r="32">
      <c r="A32" s="19" t="inlineStr">
        <is>
          <t>2026-06-08</t>
        </is>
      </c>
      <c r="B32" s="19" t="inlineStr">
        <is>
          <t>2026-06-08</t>
        </is>
      </c>
      <c r="H32" s="19">
        <f>IF(AND(E32&gt;0,F32&gt;0,G32&gt;0),(F32-E32)*G32,"")</f>
        <v/>
      </c>
      <c r="I32" s="49">
        <f>IF(AND(E32&gt;0,F32&gt;0),(F32/E32-1),"")</f>
        <v/>
      </c>
    </row>
    <row r="33">
      <c r="A33" s="19" t="inlineStr">
        <is>
          <t>2026-06-08</t>
        </is>
      </c>
      <c r="B33" s="19" t="inlineStr">
        <is>
          <t>2026-06-08</t>
        </is>
      </c>
      <c r="H33" s="19">
        <f>IF(AND(E33&gt;0,F33&gt;0,G33&gt;0),(F33-E33)*G33,"")</f>
        <v/>
      </c>
      <c r="I33" s="49">
        <f>IF(AND(E33&gt;0,F33&gt;0),(F33/E33-1),"")</f>
        <v/>
      </c>
    </row>
    <row r="34">
      <c r="A34" s="19" t="inlineStr">
        <is>
          <t>2026-06-08</t>
        </is>
      </c>
      <c r="B34" s="19" t="inlineStr">
        <is>
          <t>2026-06-08</t>
        </is>
      </c>
      <c r="H34" s="19">
        <f>IF(AND(E34&gt;0,F34&gt;0,G34&gt;0),(F34-E34)*G34,"")</f>
        <v/>
      </c>
      <c r="I34" s="49">
        <f>IF(AND(E34&gt;0,F34&gt;0),(F34/E34-1),"")</f>
        <v/>
      </c>
    </row>
    <row r="35">
      <c r="A35" s="19" t="inlineStr">
        <is>
          <t>2026-06-08</t>
        </is>
      </c>
      <c r="B35" s="19" t="inlineStr">
        <is>
          <t>2026-06-08</t>
        </is>
      </c>
      <c r="H35" s="19">
        <f>IF(AND(E35&gt;0,F35&gt;0,G35&gt;0),(F35-E35)*G35,"")</f>
        <v/>
      </c>
      <c r="I35" s="49">
        <f>IF(AND(E35&gt;0,F35&gt;0),(F35/E35-1),"")</f>
        <v/>
      </c>
    </row>
    <row r="36">
      <c r="A36" s="19" t="inlineStr">
        <is>
          <t>2026-06-08</t>
        </is>
      </c>
      <c r="B36" s="19" t="inlineStr">
        <is>
          <t>2026-06-08</t>
        </is>
      </c>
      <c r="H36" s="19">
        <f>IF(AND(E36&gt;0,F36&gt;0,G36&gt;0),(F36-E36)*G36,"")</f>
        <v/>
      </c>
      <c r="I36" s="49">
        <f>IF(AND(E36&gt;0,F36&gt;0),(F36/E36-1),"")</f>
        <v/>
      </c>
    </row>
    <row r="37">
      <c r="A37" s="19" t="inlineStr">
        <is>
          <t>2026-06-08</t>
        </is>
      </c>
      <c r="B37" s="19" t="inlineStr">
        <is>
          <t>2026-06-08</t>
        </is>
      </c>
      <c r="H37" s="19">
        <f>IF(AND(E37&gt;0,F37&gt;0,G37&gt;0),(F37-E37)*G37,"")</f>
        <v/>
      </c>
      <c r="I37" s="49">
        <f>IF(AND(E37&gt;0,F37&gt;0),(F37/E37-1),"")</f>
        <v/>
      </c>
    </row>
    <row r="38">
      <c r="A38" s="19" t="inlineStr">
        <is>
          <t>2026-06-08</t>
        </is>
      </c>
      <c r="B38" s="19" t="inlineStr">
        <is>
          <t>2026-06-08</t>
        </is>
      </c>
      <c r="H38" s="19">
        <f>IF(AND(E38&gt;0,F38&gt;0,G38&gt;0),(F38-E38)*G38,"")</f>
        <v/>
      </c>
      <c r="I38" s="49">
        <f>IF(AND(E38&gt;0,F38&gt;0),(F38/E38-1),"")</f>
        <v/>
      </c>
    </row>
    <row r="39">
      <c r="A39" s="19" t="inlineStr">
        <is>
          <t>2026-06-08</t>
        </is>
      </c>
      <c r="B39" s="19" t="inlineStr">
        <is>
          <t>2026-06-08</t>
        </is>
      </c>
      <c r="H39" s="19">
        <f>IF(AND(E39&gt;0,F39&gt;0,G39&gt;0),(F39-E39)*G39,"")</f>
        <v/>
      </c>
      <c r="I39" s="49">
        <f>IF(AND(E39&gt;0,F39&gt;0),(F39/E39-1),"")</f>
        <v/>
      </c>
    </row>
    <row r="40">
      <c r="A40" s="19" t="inlineStr">
        <is>
          <t>2026-06-08</t>
        </is>
      </c>
      <c r="B40" s="19" t="inlineStr">
        <is>
          <t>2026-06-08</t>
        </is>
      </c>
      <c r="H40" s="19">
        <f>IF(AND(E40&gt;0,F40&gt;0,G40&gt;0),(F40-E40)*G40,"")</f>
        <v/>
      </c>
      <c r="I40" s="49">
        <f>IF(AND(E40&gt;0,F40&gt;0),(F40/E40-1),"")</f>
        <v/>
      </c>
    </row>
    <row r="41">
      <c r="A41" s="19" t="inlineStr">
        <is>
          <t>2026-06-08</t>
        </is>
      </c>
      <c r="B41" s="19" t="inlineStr">
        <is>
          <t>2026-06-08</t>
        </is>
      </c>
      <c r="H41" s="19">
        <f>IF(AND(E41&gt;0,F41&gt;0,G41&gt;0),(F41-E41)*G41,"")</f>
        <v/>
      </c>
      <c r="I41" s="49">
        <f>IF(AND(E41&gt;0,F41&gt;0),(F41/E41-1),"")</f>
        <v/>
      </c>
    </row>
    <row r="42">
      <c r="A42" s="19" t="inlineStr">
        <is>
          <t>2026-06-08</t>
        </is>
      </c>
      <c r="B42" s="19" t="inlineStr">
        <is>
          <t>2026-06-08</t>
        </is>
      </c>
      <c r="H42" s="19">
        <f>IF(AND(E42&gt;0,F42&gt;0,G42&gt;0),(F42-E42)*G42,"")</f>
        <v/>
      </c>
      <c r="I42" s="49">
        <f>IF(AND(E42&gt;0,F42&gt;0),(F42/E42-1),"")</f>
        <v/>
      </c>
    </row>
    <row r="43">
      <c r="A43" s="19" t="inlineStr">
        <is>
          <t>2026-06-08</t>
        </is>
      </c>
      <c r="B43" s="19" t="inlineStr">
        <is>
          <t>2026-06-08</t>
        </is>
      </c>
      <c r="H43" s="19">
        <f>IF(AND(E43&gt;0,F43&gt;0,G43&gt;0),(F43-E43)*G43,"")</f>
        <v/>
      </c>
      <c r="I43" s="49">
        <f>IF(AND(E43&gt;0,F43&gt;0),(F43/E43-1),"")</f>
        <v/>
      </c>
    </row>
    <row r="44">
      <c r="A44" s="19" t="inlineStr">
        <is>
          <t>2026-06-08</t>
        </is>
      </c>
      <c r="B44" s="19" t="inlineStr">
        <is>
          <t>2026-06-08</t>
        </is>
      </c>
      <c r="H44" s="19">
        <f>IF(AND(E44&gt;0,F44&gt;0,G44&gt;0),(F44-E44)*G44,"")</f>
        <v/>
      </c>
      <c r="I44" s="49">
        <f>IF(AND(E44&gt;0,F44&gt;0),(F44/E44-1),"")</f>
        <v/>
      </c>
    </row>
    <row r="45">
      <c r="A45" s="19" t="inlineStr">
        <is>
          <t>2026-06-08</t>
        </is>
      </c>
      <c r="B45" s="19" t="inlineStr">
        <is>
          <t>2026-06-08</t>
        </is>
      </c>
      <c r="H45" s="19">
        <f>IF(AND(E45&gt;0,F45&gt;0,G45&gt;0),(F45-E45)*G45,"")</f>
        <v/>
      </c>
      <c r="I45" s="49">
        <f>IF(AND(E45&gt;0,F45&gt;0),(F45/E45-1),"")</f>
        <v/>
      </c>
    </row>
    <row r="46">
      <c r="A46" s="19" t="inlineStr">
        <is>
          <t>2026-06-08</t>
        </is>
      </c>
      <c r="B46" s="19" t="inlineStr">
        <is>
          <t>2026-06-08</t>
        </is>
      </c>
      <c r="H46" s="19">
        <f>IF(AND(E46&gt;0,F46&gt;0,G46&gt;0),(F46-E46)*G46,"")</f>
        <v/>
      </c>
      <c r="I46" s="49">
        <f>IF(AND(E46&gt;0,F46&gt;0),(F46/E46-1),"")</f>
        <v/>
      </c>
    </row>
    <row r="47">
      <c r="A47" s="19" t="inlineStr">
        <is>
          <t>2026-06-08</t>
        </is>
      </c>
      <c r="B47" s="19" t="inlineStr">
        <is>
          <t>2026-06-08</t>
        </is>
      </c>
      <c r="H47" s="19">
        <f>IF(AND(E47&gt;0,F47&gt;0,G47&gt;0),(F47-E47)*G47,"")</f>
        <v/>
      </c>
      <c r="I47" s="49">
        <f>IF(AND(E47&gt;0,F47&gt;0),(F47/E47-1),"")</f>
        <v/>
      </c>
    </row>
    <row r="48">
      <c r="A48" s="19" t="inlineStr">
        <is>
          <t>2026-06-08</t>
        </is>
      </c>
      <c r="B48" s="19" t="inlineStr">
        <is>
          <t>2026-06-08</t>
        </is>
      </c>
      <c r="H48" s="19">
        <f>IF(AND(E48&gt;0,F48&gt;0,G48&gt;0),(F48-E48)*G48,"")</f>
        <v/>
      </c>
      <c r="I48" s="49">
        <f>IF(AND(E48&gt;0,F48&gt;0),(F48/E48-1),"")</f>
        <v/>
      </c>
    </row>
    <row r="49">
      <c r="A49" s="19" t="inlineStr">
        <is>
          <t>2026-06-08</t>
        </is>
      </c>
      <c r="B49" s="19" t="inlineStr">
        <is>
          <t>2026-06-08</t>
        </is>
      </c>
      <c r="H49" s="19">
        <f>IF(AND(E49&gt;0,F49&gt;0,G49&gt;0),(F49-E49)*G49,"")</f>
        <v/>
      </c>
      <c r="I49" s="49">
        <f>IF(AND(E49&gt;0,F49&gt;0),(F49/E49-1),"")</f>
        <v/>
      </c>
    </row>
    <row r="50">
      <c r="A50" s="19" t="inlineStr">
        <is>
          <t>2026-06-08</t>
        </is>
      </c>
      <c r="B50" s="19" t="inlineStr">
        <is>
          <t>2026-06-08</t>
        </is>
      </c>
      <c r="H50" s="19">
        <f>IF(AND(E50&gt;0,F50&gt;0,G50&gt;0),(F50-E50)*G50,"")</f>
        <v/>
      </c>
      <c r="I50" s="49">
        <f>IF(AND(E50&gt;0,F50&gt;0),(F50/E50-1),"")</f>
        <v/>
      </c>
    </row>
    <row r="51">
      <c r="A51" s="19" t="inlineStr">
        <is>
          <t>2026-06-08</t>
        </is>
      </c>
      <c r="B51" s="19" t="inlineStr">
        <is>
          <t>2026-06-08</t>
        </is>
      </c>
      <c r="H51" s="19">
        <f>IF(AND(E51&gt;0,F51&gt;0,G51&gt;0),(F51-E51)*G51,"")</f>
        <v/>
      </c>
      <c r="I51" s="49">
        <f>IF(AND(E51&gt;0,F51&gt;0),(F51/E51-1),"")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45" customWidth="1" min="3" max="3"/>
    <col width="45" customWidth="1" min="4" max="4"/>
  </cols>
  <sheetData>
    <row r="1">
      <c r="A1" s="50" t="inlineStr">
        <is>
          <t>구분</t>
        </is>
      </c>
      <c r="B1" s="50" t="inlineStr">
        <is>
          <t>판단</t>
        </is>
      </c>
      <c r="C1" s="50" t="inlineStr">
        <is>
          <t>설명</t>
        </is>
      </c>
      <c r="D1" s="50" t="inlineStr">
        <is>
          <t>권장 보완</t>
        </is>
      </c>
    </row>
    <row r="2">
      <c r="A2" s="21" t="inlineStr">
        <is>
          <t>6개월 백테스트</t>
        </is>
      </c>
      <c r="B2" s="21" t="inlineStr">
        <is>
          <t>부분적으로 유의미</t>
        </is>
      </c>
      <c r="C2" s="22" t="inlineStr">
        <is>
          <t>최근 장세에 전략이 맞았는지 보는 데 유용하지만, 시장 국면이 하나로 치우치면 과신 위험이 큽니다.</t>
        </is>
      </c>
      <c r="D2" s="22" t="inlineStr">
        <is>
          <t>최근 6개월 + 12개월 + 24개월을 함께 비교합니다.</t>
        </is>
      </c>
    </row>
    <row r="3">
      <c r="A3" s="21" t="inlineStr">
        <is>
          <t>거래횟수</t>
        </is>
      </c>
      <c r="B3" s="21" t="inlineStr">
        <is>
          <t>매우 중요</t>
        </is>
      </c>
      <c r="C3" s="22" t="inlineStr">
        <is>
          <t>6개월 수익률이 높아도 거래횟수가 너무 적으면 우연일 수 있습니다.</t>
        </is>
      </c>
      <c r="D3" s="22" t="inlineStr">
        <is>
          <t>전략별 최소 30회 이상, 가능하면 50회 이상 확인합니다.</t>
        </is>
      </c>
    </row>
    <row r="4">
      <c r="A4" s="21" t="inlineStr">
        <is>
          <t>MDD</t>
        </is>
      </c>
      <c r="B4" s="21" t="inlineStr">
        <is>
          <t>수익률보다 먼저 확인</t>
        </is>
      </c>
      <c r="C4" s="22" t="inlineStr">
        <is>
          <t>최대낙폭이 크면 실제 운용에서 버티기 어렵습니다.</t>
        </is>
      </c>
      <c r="D4" s="22" t="inlineStr">
        <is>
          <t>수익률이 낮아도 MDD가 작고 회복이 빠른 전략을 우선합니다.</t>
        </is>
      </c>
    </row>
    <row r="5">
      <c r="A5" s="21" t="inlineStr">
        <is>
          <t>워크포워드</t>
        </is>
      </c>
      <c r="B5" s="21" t="inlineStr">
        <is>
          <t>필수 보완</t>
        </is>
      </c>
      <c r="C5" s="22" t="inlineStr">
        <is>
          <t>과거 일부 구간에 맞춘 과최적화를 줄이기 위해 훈련구간과 검증구간을 나눕니다.</t>
        </is>
      </c>
      <c r="D5" s="22" t="inlineStr">
        <is>
          <t>예: 3개월 조건선정 → 다음 1개월 검증을 반복합니다.</t>
        </is>
      </c>
    </row>
    <row r="6">
      <c r="A6" s="21" t="inlineStr">
        <is>
          <t>시장국면 분리</t>
        </is>
      </c>
      <c r="B6" s="21" t="inlineStr">
        <is>
          <t>필수 보완</t>
        </is>
      </c>
      <c r="C6" s="22" t="inlineStr">
        <is>
          <t>상승장/박스장/하락장에서는 같은 조건도 성과가 달라집니다.</t>
        </is>
      </c>
      <c r="D6" s="22" t="inlineStr">
        <is>
          <t>코스닥 20일선 위/아래, 시장점수 55 이상/미만으로 나눠 검증합니다.</t>
        </is>
      </c>
    </row>
    <row r="7">
      <c r="A7" s="21" t="inlineStr">
        <is>
          <t>안전필터</t>
        </is>
      </c>
      <c r="B7" s="21" t="inlineStr">
        <is>
          <t>실전 필수</t>
        </is>
      </c>
      <c r="C7" s="22" t="inlineStr">
        <is>
          <t>투자경고/위험 종목은 기술점수가 높아도 급락·거래제한 위험이 큽니다.</t>
        </is>
      </c>
      <c r="D7" s="22" t="inlineStr">
        <is>
          <t>시장경보는 자동+수동 CSV로 이중 확인합니다.</t>
        </is>
      </c>
    </row>
    <row r="8">
      <c r="A8" s="21" t="inlineStr">
        <is>
          <t>기업가치 필터</t>
        </is>
      </c>
      <c r="B8" s="21" t="inlineStr">
        <is>
          <t>위험 회피용</t>
        </is>
      </c>
      <c r="C8" s="22" t="inlineStr">
        <is>
          <t>PER/PBR/ROE는 단기 타이밍 신호가 아니라 위험한 기업을 피하는 필터입니다.</t>
        </is>
      </c>
      <c r="D8" s="22" t="inlineStr">
        <is>
          <t>적자/PER 산출불가, PBR 과도, ROE 낮음은 감점 또는 관찰 처리합니다.</t>
        </is>
      </c>
    </row>
    <row r="9">
      <c r="A9" s="21" t="inlineStr">
        <is>
          <t>DART 재무안전</t>
        </is>
      </c>
      <c r="B9" s="21" t="inlineStr">
        <is>
          <t>실전 필수</t>
        </is>
      </c>
      <c r="C9" s="22" t="inlineStr">
        <is>
          <t>영업손실·순손실·부채비율 과다·자본잠식 위험·감사의견 문제는 급등주라도 큰 리스크가 됩니다.</t>
        </is>
      </c>
      <c r="D9" s="22" t="inlineStr">
        <is>
          <t>DART API 키가 없으면 DART_재무수동입력.csv에 직접 입력해 보완합니다.</t>
        </is>
      </c>
    </row>
    <row r="10">
      <c r="A10" s="21" t="inlineStr">
        <is>
          <t>백테스트신뢰도</t>
        </is>
      </c>
      <c r="B10" s="21" t="inlineStr">
        <is>
          <t>과신 방지</t>
        </is>
      </c>
      <c r="C10" s="22" t="inlineStr">
        <is>
          <t>6개월 수익률만으로 판단하지 않고 거래횟수·MDD·검증기간을 함께 점수화합니다.</t>
        </is>
      </c>
      <c r="D10" s="22" t="inlineStr">
        <is>
          <t>신뢰도 C/D는 실전 투입 전 모의매매 또는 조건수정이 필요합니다.</t>
        </is>
      </c>
    </row>
    <row r="11">
      <c r="A11" s="21" t="inlineStr">
        <is>
          <t>추천 조건 수정안</t>
        </is>
      </c>
      <c r="B11" s="21" t="inlineStr">
        <is>
          <t>v9.1 기본방향</t>
        </is>
      </c>
      <c r="C11" s="22" t="inlineStr">
        <is>
          <t>토스/네이버 후보를 1차 후보로만 보고 안전필터→재무필터→추세필터→백테스트 신뢰도 순서로 최종 검증합니다.</t>
        </is>
      </c>
      <c r="D11" s="22" t="inlineStr">
        <is>
          <t>A급 후보만 기본 진입, 선별 후보는 비중 축소, 소액 관찰은 원칙적으로 모의매매부터 확인합니다.</t>
        </is>
      </c>
    </row>
    <row r="12">
      <c r="A12" s="21" t="inlineStr">
        <is>
          <t>후보소스 통합</t>
        </is>
      </c>
      <c r="B12" s="21" t="inlineStr">
        <is>
          <t>v9.1 신규</t>
        </is>
      </c>
      <c r="C12" s="22" t="inlineStr">
        <is>
          <t>CONFIG의 UNIVERSE_SOURCE 값을 TOSS/NAVER/HYBRID로 바꿔 후보군 출처를 선택합니다.</t>
        </is>
      </c>
      <c r="D12" s="22" t="inlineStr">
        <is>
          <t>토스 수집 실패 시 네이버 후보로 자동 대체할 수 있습니다.</t>
        </is>
      </c>
    </row>
    <row r="13">
      <c r="A13" s="21" t="inlineStr">
        <is>
          <t>컴팩트 대시보드</t>
        </is>
      </c>
      <c r="B13" s="21" t="inlineStr">
        <is>
          <t>v9.2 신규</t>
        </is>
      </c>
      <c r="C13" s="22" t="inlineStr">
        <is>
          <t>홈_브리핑과 TOP후보_요약에서 오른쪽 스크롤 없이 핵심 정보만 먼저 확인합니다.</t>
        </is>
      </c>
      <c r="D13" s="22" t="inlineStr">
        <is>
          <t>추천 리스트는 상세 DB로 유지하며 덜 중요한 열은 기본 숨김 처리합니다.</t>
        </is>
      </c>
    </row>
  </sheetData>
  <autoFilter ref="A1:D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8" customWidth="1" min="2" max="2"/>
    <col width="32" customWidth="1" min="3" max="3"/>
    <col width="58" customWidth="1" min="4" max="4"/>
  </cols>
  <sheetData>
    <row r="1">
      <c r="A1" s="51" t="inlineStr">
        <is>
          <t>용어</t>
        </is>
      </c>
      <c r="B1" s="51" t="inlineStr">
        <is>
          <t>뜻</t>
        </is>
      </c>
      <c r="C1" s="51" t="inlineStr">
        <is>
          <t>어디서 확인</t>
        </is>
      </c>
      <c r="D1" s="51" t="inlineStr">
        <is>
          <t>사용 팁</t>
        </is>
      </c>
    </row>
    <row r="2">
      <c r="A2" s="21" t="inlineStr">
        <is>
          <t>후보출처</t>
        </is>
      </c>
      <c r="B2" s="22" t="inlineStr">
        <is>
          <t>종목이 TOSS_XLSX, TOSS_CSV, TOSS_AUTO, NAVER, HYBRID 중 어떤 1차 후보군에서 들어왔는지 표시합니다.</t>
        </is>
      </c>
      <c r="C2" s="21" t="inlineStr">
        <is>
          <t>TOP후보_요약 / 추천 리스트</t>
        </is>
      </c>
      <c r="D2" s="22" t="inlineStr">
        <is>
          <t>토스/네이버 후보는 바로 매수 추천이 아니라 내부 필터 검증 전 1차 후보입니다.</t>
        </is>
      </c>
    </row>
    <row r="3">
      <c r="A3" s="21" t="inlineStr">
        <is>
          <t>TOSS_XLSX</t>
        </is>
      </c>
      <c r="B3" s="22" t="inlineStr">
        <is>
          <t>토스 스크리너에서 복사해 만든 엑셀 첨부파일에서 추출한 후보입니다.</t>
        </is>
      </c>
      <c r="C3" s="21" t="inlineStr">
        <is>
          <t>토스후보_정리결과 / 추천 리스트</t>
        </is>
      </c>
      <c r="D3" s="22" t="inlineStr">
        <is>
          <t>토스 웹 자동수집 실패를 피하기 위한 가장 안정적인 입력 방식입니다.</t>
        </is>
      </c>
    </row>
    <row r="4">
      <c r="A4" s="21" t="inlineStr">
        <is>
          <t>홈_브리핑</t>
        </is>
      </c>
      <c r="B4" s="22" t="inlineStr">
        <is>
          <t>엑셀을 열었을 때 가장 먼저 보는 요약 화면입니다. 시장모드, 후보 수, A급 후보 수, 빠른 이동 링크를 보여줍니다.</t>
        </is>
      </c>
      <c r="C4" s="21" t="inlineStr">
        <is>
          <t>홈_브리핑</t>
        </is>
      </c>
      <c r="D4" s="22" t="inlineStr">
        <is>
          <t>여기서 TOP후보_요약과 스나이퍼 계산기로 이동하면 오른쪽 스크롤을 줄일 수 있습니다.</t>
        </is>
      </c>
    </row>
    <row r="5">
      <c r="A5" s="21" t="inlineStr">
        <is>
          <t>TOP후보_요약</t>
        </is>
      </c>
      <c r="B5" s="22" t="inlineStr">
        <is>
          <t>추천 리스트의 핵심 열만 모은 짧은 화면입니다. 오른쪽 스크롤을 줄이기 위한 실사용 화면입니다.</t>
        </is>
      </c>
      <c r="C5" s="21" t="inlineStr">
        <is>
          <t>TOP후보_요약</t>
        </is>
      </c>
      <c r="D5" s="22" t="inlineStr">
        <is>
          <t>상세한 재무/백테스트 데이터가 필요할 때만 추천 리스트를 확인합니다.</t>
        </is>
      </c>
    </row>
    <row r="6">
      <c r="A6" s="21" t="inlineStr">
        <is>
          <t>시장경보</t>
        </is>
      </c>
      <c r="B6" s="22" t="inlineStr">
        <is>
          <t>한국거래소 시장감시제도에서 투자주의·투자경고·투자위험 등으로 공표되는 위험 신호입니다.</t>
        </is>
      </c>
      <c r="C6" s="21" t="inlineStr">
        <is>
          <t>추천 리스트 / 제외종목_위험필터</t>
        </is>
      </c>
      <c r="D6" s="22" t="inlineStr">
        <is>
          <t>투자경고·투자위험·거래정지는 기술점수와 관계없이 매수 제외로 봅니다.</t>
        </is>
      </c>
    </row>
    <row r="7">
      <c r="A7" s="21" t="inlineStr">
        <is>
          <t>투자주의</t>
        </is>
      </c>
      <c r="B7" s="22" t="inlineStr">
        <is>
          <t>투기적 또는 불공정거래 개연성이 있는 종목에 대해 투자자 주의를 환기하는 단계입니다.</t>
        </is>
      </c>
      <c r="C7" s="21" t="inlineStr">
        <is>
          <t>추천 리스트</t>
        </is>
      </c>
      <c r="D7" s="22" t="inlineStr">
        <is>
          <t>v9.1에서는 소액 관찰로 분리하고 기본 매수 후보보다 낮게 봅니다.</t>
        </is>
      </c>
    </row>
    <row r="8">
      <c r="A8" s="21" t="inlineStr">
        <is>
          <t>투자경고/투자위험</t>
        </is>
      </c>
      <c r="B8" s="22" t="inlineStr">
        <is>
          <t>주가 급등 등으로 거래소가 더 높은 수준의 시장경보를 낸 단계입니다.</t>
        </is>
      </c>
      <c r="C8" s="21" t="inlineStr">
        <is>
          <t>제외종목_위험필터</t>
        </is>
      </c>
      <c r="D8" s="22" t="inlineStr">
        <is>
          <t>실전에서는 원칙적으로 매수 제외 또는 모의관찰로 처리하는 것이 안전합니다.</t>
        </is>
      </c>
    </row>
    <row r="9">
      <c r="A9" s="21" t="inlineStr">
        <is>
          <t>PER</t>
        </is>
      </c>
      <c r="B9" s="22" t="inlineStr">
        <is>
          <t>주가수익비율입니다. 주가가 이익 대비 어느 정도 비싼지 보는 지표입니다.</t>
        </is>
      </c>
      <c r="C9" s="21" t="inlineStr">
        <is>
          <t>추천 리스트</t>
        </is>
      </c>
      <c r="D9" s="22" t="inlineStr">
        <is>
          <t>단기/스윙에서는 매수 타이밍이 아니라 위험 필터로 사용합니다.</t>
        </is>
      </c>
    </row>
    <row r="10">
      <c r="A10" s="21" t="inlineStr">
        <is>
          <t>PBR</t>
        </is>
      </c>
      <c r="B10" s="22" t="inlineStr">
        <is>
          <t>주가순자산비율입니다. 주가가 순자산 대비 어느 정도인지 보는 지표입니다.</t>
        </is>
      </c>
      <c r="C10" s="21" t="inlineStr">
        <is>
          <t>추천 리스트</t>
        </is>
      </c>
      <c r="D10" s="22" t="inlineStr">
        <is>
          <t>너무 높으면 테마 과열 또는 가치부담 가능성을 봅니다.</t>
        </is>
      </c>
    </row>
    <row r="11">
      <c r="A11" s="21" t="inlineStr">
        <is>
          <t>ROE(추정)</t>
        </is>
      </c>
      <c r="B11" s="22" t="inlineStr">
        <is>
          <t>EPS/BPS로 단순 계산한 참고 수익성 지표입니다.</t>
        </is>
      </c>
      <c r="C11" s="21" t="inlineStr">
        <is>
          <t>추천 리스트</t>
        </is>
      </c>
      <c r="D11" s="22" t="inlineStr">
        <is>
          <t>낮거나 음수이면 수익성 부담으로 감점합니다.</t>
        </is>
      </c>
    </row>
    <row r="12">
      <c r="A12" s="21" t="inlineStr">
        <is>
          <t>재무등급</t>
        </is>
      </c>
      <c r="B12" s="22" t="inlineStr">
        <is>
          <t>PER/PBR/ROE/시가총액과 DART 재무안전 점수를 함께 반영한 내부 안전 등급입니다.</t>
        </is>
      </c>
      <c r="C12" s="21" t="inlineStr">
        <is>
          <t>추천 리스트</t>
        </is>
      </c>
      <c r="D12" s="22" t="inlineStr">
        <is>
          <t>A/B는 상대적으로 양호, C는 선별, D는 관찰 또는 제외 후보입니다.</t>
        </is>
      </c>
    </row>
    <row r="13">
      <c r="A13" s="21" t="inlineStr">
        <is>
          <t>DART 재무안전등급</t>
        </is>
      </c>
      <c r="B13" s="22" t="inlineStr">
        <is>
          <t>영업이익·순이익·부채비율·자본총계·감사의견을 반영한 재무 안전 등급입니다.</t>
        </is>
      </c>
      <c r="C13" s="21" t="inlineStr">
        <is>
          <t>추천 리스트 / 스나이퍼_계산기</t>
        </is>
      </c>
      <c r="D13" s="22" t="inlineStr">
        <is>
          <t>급등주라도 DART 재무위험이 있으면 소액 관찰 또는 제외로 봅니다.</t>
        </is>
      </c>
    </row>
    <row r="14">
      <c r="A14" s="21" t="inlineStr">
        <is>
          <t>부채비율</t>
        </is>
      </c>
      <c r="B14" s="22" t="inlineStr">
        <is>
          <t>부채총계÷자본총계×100입니다. 회사가 자기자본 대비 얼마나 많은 부채를 쓰는지 봅니다.</t>
        </is>
      </c>
      <c r="C14" s="21" t="inlineStr">
        <is>
          <t>추천 리스트</t>
        </is>
      </c>
      <c r="D14" s="22" t="inlineStr">
        <is>
          <t>180% 이상은 주의, 250% 이상은 강한 감점 기준으로 설정했습니다.</t>
        </is>
      </c>
    </row>
    <row r="15">
      <c r="A15" s="21" t="inlineStr">
        <is>
          <t>영업이익</t>
        </is>
      </c>
      <c r="B15" s="22" t="inlineStr">
        <is>
          <t>본업에서 벌어들인 이익입니다.</t>
        </is>
      </c>
      <c r="C15" s="21" t="inlineStr">
        <is>
          <t>추천 리스트</t>
        </is>
      </c>
      <c r="D15" s="22" t="inlineStr">
        <is>
          <t>단기/스윙에서도 영업손실 기업은 변동성이 커질 수 있어 위험 필터로 봅니다.</t>
        </is>
      </c>
    </row>
    <row r="16">
      <c r="A16" s="21" t="inlineStr">
        <is>
          <t>백테스트신뢰도</t>
        </is>
      </c>
      <c r="B16" s="22" t="inlineStr">
        <is>
          <t>거래횟수·MDD·수익률·검증기간을 함께 본 내부 검증 등급입니다.</t>
        </is>
      </c>
      <c r="C16" s="21" t="inlineStr">
        <is>
          <t>추천 리스트 / 전략백테스트요약</t>
        </is>
      </c>
      <c r="D16" s="22" t="inlineStr">
        <is>
          <t>A/B는 참고 가능, C/D는 조건수정 또는 추가 검증이 필요합니다.</t>
        </is>
      </c>
    </row>
    <row r="17">
      <c r="A17" s="21" t="inlineStr">
        <is>
          <t>워크포워드</t>
        </is>
      </c>
      <c r="B17" s="22" t="inlineStr">
        <is>
          <t>과거 일부 구간에 맞춘 전략을 다음 구간에서 검증하는 방식입니다.</t>
        </is>
      </c>
      <c r="C17" s="21" t="inlineStr">
        <is>
          <t>백테스트검증가이드</t>
        </is>
      </c>
      <c r="D17" s="22" t="inlineStr">
        <is>
          <t>3개월 조건선정→1개월 검증을 반복하면 과최적화 위험을 줄일 수 있습니다.</t>
        </is>
      </c>
    </row>
    <row r="18">
      <c r="A18" s="21" t="inlineStr">
        <is>
          <t>실전비용반영</t>
        </is>
      </c>
      <c r="B18" s="22" t="inlineStr">
        <is>
          <t>전략백테스트에 매수비용·매도비용·슬리피지를 반영했는지 표시합니다.</t>
        </is>
      </c>
      <c r="C18" s="21" t="inlineStr">
        <is>
          <t>전략백테스트요약 / 추천 리스트</t>
        </is>
      </c>
      <c r="D18" s="22" t="inlineStr">
        <is>
          <t>예로 표시된 수익률은 비용 차감 후 결과라 실전성과 더 가깝습니다.</t>
        </is>
      </c>
    </row>
    <row r="19">
      <c r="A19" s="21" t="inlineStr">
        <is>
          <t>슬리피지</t>
        </is>
      </c>
      <c r="B19" s="22" t="inlineStr">
        <is>
          <t>원하는 가격과 실제 체결 가격 사이의 불리한 차이를 말합니다.</t>
        </is>
      </c>
      <c r="C19" s="21" t="inlineStr">
        <is>
          <t>전략백테스트상세 / 계좌백테스트거래내역</t>
        </is>
      </c>
      <c r="D19" s="22" t="inlineStr">
        <is>
          <t>시장가 또는 급등락 종목에서는 슬리피지가 커질 수 있습니다.</t>
        </is>
      </c>
    </row>
    <row r="20">
      <c r="A20" s="21" t="inlineStr">
        <is>
          <t>추세필터판정</t>
        </is>
      </c>
      <c r="B20" s="22" t="inlineStr">
        <is>
          <t>현재가와 20일/60일 이동평균선 관계로 추세를 구분한 값입니다.</t>
        </is>
      </c>
      <c r="C20" s="21" t="inlineStr">
        <is>
          <t>추천 리스트 / 계좌백테스트후보기록</t>
        </is>
      </c>
      <c r="D20" s="22" t="inlineStr">
        <is>
          <t>제외로 나오면 단기 반등이 보여도 매수 후보에서 빼는 쪽이 안전합니다.</t>
        </is>
      </c>
    </row>
    <row r="21">
      <c r="A21" s="21" t="inlineStr">
        <is>
          <t>DART캐시</t>
        </is>
      </c>
      <c r="B21" s="22" t="inlineStr">
        <is>
          <t>한 번 조회한 DART 재무제표를 CSV로 저장해 일정 기간 재사용하는 구조입니다.</t>
        </is>
      </c>
      <c r="C21" s="21" t="inlineStr">
        <is>
          <t>추천 리스트 / DART_재무캐시.csv</t>
        </is>
      </c>
      <c r="D21" s="22" t="inlineStr">
        <is>
          <t>재무제표는 매일 바뀌지 않기 때문에 실행 속도와 API 제한 대응에 도움이 됩니다.</t>
        </is>
      </c>
    </row>
    <row r="22">
      <c r="A22" s="21" t="inlineStr">
        <is>
          <t>TP전략</t>
        </is>
      </c>
      <c r="B22" s="22" t="inlineStr">
        <is>
          <t>Take Profit. 익절 전략입니다. 목표 수익률에 도달하면 몇 %를 매도할지 정한 규칙입니다.</t>
        </is>
      </c>
      <c r="C22" s="21" t="inlineStr">
        <is>
          <t>전략백테스트요약 / 스나이퍼_계산기</t>
        </is>
      </c>
      <c r="D22" s="22" t="inlineStr">
        <is>
          <t>+3%▶70% 익절은 +3% 수익 도달 시 보유수량의 70%를 매도한다는 뜻입니다.</t>
        </is>
      </c>
    </row>
    <row r="23">
      <c r="A23" s="21" t="inlineStr">
        <is>
          <t>SL전략</t>
        </is>
      </c>
      <c r="B23" s="22" t="inlineStr">
        <is>
          <t>Stop Loss. 손절 전략입니다. 손실 기준에 도달하면 몇 %를 매도할지 정한 규칙입니다.</t>
        </is>
      </c>
      <c r="C23" s="21" t="inlineStr">
        <is>
          <t>전략백테스트요약 / 스나이퍼_계산기</t>
        </is>
      </c>
      <c r="D23" s="22" t="inlineStr">
        <is>
          <t>-2%▶80% 손절은 -2% 손실 도달 시 보유수량의 80%를 손절한다는 뜻입니다.</t>
        </is>
      </c>
    </row>
    <row r="24">
      <c r="A24" s="21" t="inlineStr">
        <is>
          <t>MDD</t>
        </is>
      </c>
      <c r="B24" s="22" t="inlineStr">
        <is>
          <t>Maximum Drawdown. 백테스트 중 고점 대비 최대 하락폭입니다.</t>
        </is>
      </c>
      <c r="C24" s="21" t="inlineStr">
        <is>
          <t>전략백테스트요약 / 추천 리스트</t>
        </is>
      </c>
      <c r="D24" s="22" t="inlineStr">
        <is>
          <t>수익률이 좋아도 MDD가 너무 크면 실제 운용에서 버티기 어려울 수 있습니다.</t>
        </is>
      </c>
    </row>
    <row r="25">
      <c r="A25" s="21" t="inlineStr">
        <is>
          <t>승률</t>
        </is>
      </c>
      <c r="B25" s="22" t="inlineStr">
        <is>
          <t>전체 청산 기록 중 수익으로 끝난 비율입니다.</t>
        </is>
      </c>
      <c r="C25" s="21" t="inlineStr">
        <is>
          <t>전략백테스트요약</t>
        </is>
      </c>
      <c r="D25" s="22" t="inlineStr">
        <is>
          <t>승률만 보지 말고 MDD와 수익률을 함께 봅니다.</t>
        </is>
      </c>
    </row>
    <row r="26">
      <c r="A26" s="21" t="inlineStr">
        <is>
          <t>품질점수</t>
        </is>
      </c>
      <c r="B26" s="22" t="inlineStr">
        <is>
          <t>수익률, 승률, MDD, 거래횟수를 함께 반영한 내부 점수입니다.</t>
        </is>
      </c>
      <c r="C26" s="21" t="inlineStr">
        <is>
          <t>전략백테스트요약</t>
        </is>
      </c>
      <c r="D26" s="22" t="inlineStr">
        <is>
          <t>최적 매매 조합을 고를 때 단순 수익률 과최적화를 줄이기 위한 참고점수입니다.</t>
        </is>
      </c>
    </row>
    <row r="27">
      <c r="A27" s="21" t="inlineStr">
        <is>
          <t>RSI</t>
        </is>
      </c>
      <c r="B27" s="22" t="inlineStr">
        <is>
          <t>상대강도지수. 과매수/과매도 상태를 보는 지표입니다.</t>
        </is>
      </c>
      <c r="C27" s="21" t="inlineStr">
        <is>
          <t>추천 리스트</t>
        </is>
      </c>
      <c r="D27" s="22" t="inlineStr">
        <is>
          <t>70 이상은 과열 가능성, 30~45 구간은 눌림 가능성으로 참고합니다.</t>
        </is>
      </c>
    </row>
    <row r="28">
      <c r="A28" s="21" t="inlineStr">
        <is>
          <t>TRIX</t>
        </is>
      </c>
      <c r="B28" s="22" t="inlineStr">
        <is>
          <t>추세 전환을 참고하는 지표입니다.</t>
        </is>
      </c>
      <c r="C28" s="21" t="inlineStr">
        <is>
          <t>추천 리스트 / 내부 계산</t>
        </is>
      </c>
      <c r="D28" s="22" t="inlineStr">
        <is>
          <t>TRIX가 전일보다 상승하면 단기 추세 개선 신호로 참고합니다.</t>
        </is>
      </c>
    </row>
    <row r="29">
      <c r="A29" s="21" t="inlineStr">
        <is>
          <t>ATR%</t>
        </is>
      </c>
      <c r="B29" s="22" t="inlineStr">
        <is>
          <t>평균 변동폭을 현재가 대비 %로 환산한 값입니다.</t>
        </is>
      </c>
      <c r="C29" s="21" t="inlineStr">
        <is>
          <t>추천 리스트</t>
        </is>
      </c>
      <c r="D29" s="22" t="inlineStr">
        <is>
          <t>ATR%가 너무 높으면 손절폭이 커지고 흔들림이 클 수 있습니다.</t>
        </is>
      </c>
    </row>
    <row r="30">
      <c r="A30" s="21" t="inlineStr">
        <is>
          <t>추천투입금액</t>
        </is>
      </c>
      <c r="B30" s="22" t="inlineStr">
        <is>
          <t>시스템이 제안하는 참고 투입금액입니다.</t>
        </is>
      </c>
      <c r="C30" s="21" t="inlineStr">
        <is>
          <t>추천 리스트 / 스나이퍼_계산기</t>
        </is>
      </c>
      <c r="D30" s="22" t="inlineStr">
        <is>
          <t>반드시 그대로 매수하라는 뜻은 아니며, 실제투입금액으로 다시 조정할 수 있습니다.</t>
        </is>
      </c>
    </row>
    <row r="31">
      <c r="A31" s="21" t="inlineStr">
        <is>
          <t>실제투입금액</t>
        </is>
      </c>
      <c r="B31" s="22" t="inlineStr">
        <is>
          <t>내가 실제로 넣어볼 금액입니다.</t>
        </is>
      </c>
      <c r="C31" s="21" t="inlineStr">
        <is>
          <t>스나이퍼_계산기 C11</t>
        </is>
      </c>
      <c r="D31" s="22" t="inlineStr">
        <is>
          <t>이 값을 바꾸면 익절/손절표의 수량과 예상손익이 자동 변경됩니다.</t>
        </is>
      </c>
    </row>
    <row r="32">
      <c r="A32" s="21" t="inlineStr">
        <is>
          <t>실사용 기준수량</t>
        </is>
      </c>
      <c r="B32" s="22" t="inlineStr">
        <is>
          <t>익절표와 손절표 계산에 실제로 쓰이는 수량입니다.</t>
        </is>
      </c>
      <c r="C32" s="21" t="inlineStr">
        <is>
          <t>스나이퍼_계산기 C13</t>
        </is>
      </c>
      <c r="D32" s="22" t="inlineStr">
        <is>
          <t>직접 입력 수량이 있으면 직접수량 우선, 없으면 실제투입금액 기준으로 계산됩니다.</t>
        </is>
      </c>
    </row>
    <row r="33">
      <c r="A33" s="21" t="inlineStr">
        <is>
          <t>예상손익</t>
        </is>
      </c>
      <c r="B33" s="22" t="inlineStr">
        <is>
          <t>예약단가에 해당 수량을 매도했을 때의 손익 추정값입니다.</t>
        </is>
      </c>
      <c r="C33" s="21" t="inlineStr">
        <is>
          <t>스나이퍼_계산기 익절/손절표</t>
        </is>
      </c>
      <c r="D33" s="22" t="inlineStr">
        <is>
          <t>수수료, 세금, 슬리피지는 반영하지 않은 단순 추정입니다.</t>
        </is>
      </c>
    </row>
    <row r="34">
      <c r="A34" s="21" t="inlineStr">
        <is>
          <t>예상수익률</t>
        </is>
      </c>
      <c r="B34" s="22" t="inlineStr">
        <is>
          <t>현재가 대비 예약단가의 수익률입니다.</t>
        </is>
      </c>
      <c r="C34" s="21" t="inlineStr">
        <is>
          <t>스나이퍼_계산기 익절/손절표</t>
        </is>
      </c>
      <c r="D34" s="22" t="inlineStr">
        <is>
          <t>익절표는 양수, 손절표는 음수로 표시되는 것이 정상입니다.</t>
        </is>
      </c>
    </row>
    <row r="35">
      <c r="A35" s="21" t="inlineStr">
        <is>
          <t>백테스트시작일/종료일</t>
        </is>
      </c>
      <c r="B35" s="22" t="inlineStr">
        <is>
          <t>전략 성과를 계산한 검증 구간입니다.</t>
        </is>
      </c>
      <c r="C35" s="21" t="inlineStr">
        <is>
          <t>추천 리스트 / 전략백테스트요약</t>
        </is>
      </c>
      <c r="D35" s="22" t="inlineStr">
        <is>
          <t>구간이 짧거나 거래횟수가 너무 적으면 신뢰도가 낮을 수 있습니다.</t>
        </is>
      </c>
    </row>
    <row r="36">
      <c r="A36" s="21" t="inlineStr">
        <is>
          <t>계좌백테스트</t>
        </is>
      </c>
      <c r="B36" s="22" t="inlineStr">
        <is>
          <t>초기자금으로 매일 후보를 사고팔았다고 가정해 전체 계좌 변화를 보는 검증입니다.</t>
        </is>
      </c>
      <c r="C36" s="21" t="inlineStr">
        <is>
          <t>계좌백테스트요약 / 계좌백테스트곡선</t>
        </is>
      </c>
      <c r="D36" s="22" t="inlineStr">
        <is>
          <t>종목 하나의 수익률이 아니라 현금과 보유종목까지 합친 실제 운용 흐름을 봅니다.</t>
        </is>
      </c>
    </row>
    <row r="37">
      <c r="A37" s="21" t="inlineStr">
        <is>
          <t>평가자산</t>
        </is>
      </c>
      <c r="B37" s="22" t="inlineStr">
        <is>
          <t>현금과 보유주식 평가액을 합친 금액입니다.</t>
        </is>
      </c>
      <c r="C37" s="21" t="inlineStr">
        <is>
          <t>계좌백테스트곡선</t>
        </is>
      </c>
      <c r="D37" s="22" t="inlineStr">
        <is>
          <t>초기자금 200만 원 대비 얼마가 늘거나 줄었는지 확인합니다.</t>
        </is>
      </c>
    </row>
    <row r="38">
      <c r="A38" s="21" t="inlineStr">
        <is>
          <t>다음날 시가 진입</t>
        </is>
      </c>
      <c r="B38" s="22" t="inlineStr">
        <is>
          <t>전일 종가 기준으로 신호를 보고 다음 거래일 시가에 산다고 가정하는 방식입니다.</t>
        </is>
      </c>
      <c r="C38" s="21" t="inlineStr">
        <is>
          <t>계좌백테스트거래내역</t>
        </is>
      </c>
      <c r="D38" s="22" t="inlineStr">
        <is>
          <t>미래 데이터를 보고 당일 저가에 산 것처럼 계산하는 오류를 줄이기 위한 보수적 방식입니다.</t>
        </is>
      </c>
    </row>
  </sheetData>
  <autoFilter ref="A1:D3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5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0" t="inlineStr">
        <is>
          <t>조회키</t>
        </is>
      </c>
      <c r="B1" s="110" t="inlineStr">
        <is>
          <t>종목명</t>
        </is>
      </c>
      <c r="C1" s="110" t="inlineStr">
        <is>
          <t>종목코드</t>
        </is>
      </c>
      <c r="D1" s="110" t="inlineStr">
        <is>
          <t>기간선택</t>
        </is>
      </c>
      <c r="E1" s="110" t="inlineStr">
        <is>
          <t>전략콤보</t>
        </is>
      </c>
      <c r="F1" s="110" t="inlineStr">
        <is>
          <t>TP전략</t>
        </is>
      </c>
      <c r="G1" s="110" t="inlineStr">
        <is>
          <t>SL전략</t>
        </is>
      </c>
      <c r="H1" s="110" t="inlineStr">
        <is>
          <t>투자원금(기준)</t>
        </is>
      </c>
      <c r="I1" s="110" t="inlineStr">
        <is>
          <t>시작기준가</t>
        </is>
      </c>
      <c r="J1" s="110" t="inlineStr">
        <is>
          <t>현재가</t>
        </is>
      </c>
      <c r="K1" s="110" t="inlineStr">
        <is>
          <t>보유상승률</t>
        </is>
      </c>
      <c r="L1" s="110" t="inlineStr">
        <is>
          <t>전략수익률</t>
        </is>
      </c>
      <c r="M1" s="110" t="inlineStr">
        <is>
          <t>MDD</t>
        </is>
      </c>
      <c r="N1" s="110" t="inlineStr">
        <is>
          <t>승률</t>
        </is>
      </c>
      <c r="O1" s="110" t="inlineStr">
        <is>
          <t>거래횟수</t>
        </is>
      </c>
      <c r="P1" s="110" t="inlineStr">
        <is>
          <t>백테스트시작일</t>
        </is>
      </c>
      <c r="Q1" s="110" t="inlineStr">
        <is>
          <t>백테스트종료일</t>
        </is>
      </c>
      <c r="R1" s="110" t="inlineStr">
        <is>
          <t>TP전략내용</t>
        </is>
      </c>
      <c r="S1" s="110" t="inlineStr">
        <is>
          <t>SL전략내용</t>
        </is>
      </c>
      <c r="T1" s="110" t="inlineStr">
        <is>
          <t>비용가정</t>
        </is>
      </c>
    </row>
    <row r="2">
      <c r="A2" t="inlineStr">
        <is>
          <t>제주은행|1개월 전에 샀다면|[초단타]+[칼손절]</t>
        </is>
      </c>
      <c r="B2" t="inlineStr">
        <is>
          <t>제주은행</t>
        </is>
      </c>
      <c r="C2" t="inlineStr">
        <is>
          <t>006220</t>
        </is>
      </c>
      <c r="D2" t="inlineStr">
        <is>
          <t>1개월 전에 샀다면</t>
        </is>
      </c>
      <c r="E2" t="inlineStr">
        <is>
          <t>[초단타]+[칼손절]</t>
        </is>
      </c>
      <c r="F2" t="inlineStr">
        <is>
          <t>[초단타]</t>
        </is>
      </c>
      <c r="G2" t="inlineStr">
        <is>
          <t>[칼손절]</t>
        </is>
      </c>
      <c r="H2" t="n">
        <v>300000</v>
      </c>
      <c r="I2" t="n">
        <v>11960</v>
      </c>
      <c r="J2" t="n">
        <v>12380</v>
      </c>
      <c r="K2" t="n">
        <v>3.51</v>
      </c>
      <c r="L2" t="n">
        <v>0</v>
      </c>
      <c r="M2" t="n">
        <v>0</v>
      </c>
      <c r="N2" t="n">
        <v>0</v>
      </c>
      <c r="O2" t="n">
        <v>0</v>
      </c>
      <c r="P2" t="inlineStr">
        <is>
          <t>2026-05-11</t>
        </is>
      </c>
      <c r="Q2" t="inlineStr">
        <is>
          <t>2026-06-08</t>
        </is>
      </c>
      <c r="R2" t="inlineStr">
        <is>
          <t>+3%▶70% 익절 / +5%▶20% 익절 / +10%▶10% 익절</t>
        </is>
      </c>
      <c r="S2" t="inlineStr">
        <is>
          <t>-2%▶80% 손절 / -4%▶10% 손절 / -6%▶10% 손절</t>
        </is>
      </c>
      <c r="T2" t="inlineStr">
        <is>
          <t>매수 0.0005 / 매도 0.0025 / 슬리피지 0.0007</t>
        </is>
      </c>
    </row>
    <row r="3">
      <c r="A3" t="inlineStr">
        <is>
          <t>제주은행|1개월 전에 샀다면|[초단타]+[정석방어]</t>
        </is>
      </c>
      <c r="B3" t="inlineStr">
        <is>
          <t>제주은행</t>
        </is>
      </c>
      <c r="C3" t="inlineStr">
        <is>
          <t>006220</t>
        </is>
      </c>
      <c r="D3" t="inlineStr">
        <is>
          <t>1개월 전에 샀다면</t>
        </is>
      </c>
      <c r="E3" t="inlineStr">
        <is>
          <t>[초단타]+[정석방어]</t>
        </is>
      </c>
      <c r="F3" t="inlineStr">
        <is>
          <t>[초단타]</t>
        </is>
      </c>
      <c r="G3" t="inlineStr">
        <is>
          <t>[정석방어]</t>
        </is>
      </c>
      <c r="H3" t="n">
        <v>300000</v>
      </c>
      <c r="I3" t="n">
        <v>11960</v>
      </c>
      <c r="J3" t="n">
        <v>12380</v>
      </c>
      <c r="K3" t="n">
        <v>3.51</v>
      </c>
      <c r="L3" t="n">
        <v>0</v>
      </c>
      <c r="M3" t="n">
        <v>0</v>
      </c>
      <c r="N3" t="n">
        <v>0</v>
      </c>
      <c r="O3" t="n">
        <v>0</v>
      </c>
      <c r="P3" t="inlineStr">
        <is>
          <t>2026-05-11</t>
        </is>
      </c>
      <c r="Q3" t="inlineStr">
        <is>
          <t>2026-06-08</t>
        </is>
      </c>
      <c r="R3" t="inlineStr">
        <is>
          <t>+3%▶70% 익절 / +5%▶20% 익절 / +10%▶10% 익절</t>
        </is>
      </c>
      <c r="S3" t="inlineStr">
        <is>
          <t>-3%▶70% 손절 / -5%▶20% 손절 / -10%▶10% 손절</t>
        </is>
      </c>
      <c r="T3" t="inlineStr">
        <is>
          <t>매수 0.0005 / 매도 0.0025 / 슬리피지 0.0007</t>
        </is>
      </c>
    </row>
    <row r="4">
      <c r="A4" t="inlineStr">
        <is>
          <t>제주은행|1개월 전에 샀다면|[초단타]+[변동성허용]</t>
        </is>
      </c>
      <c r="B4" t="inlineStr">
        <is>
          <t>제주은행</t>
        </is>
      </c>
      <c r="C4" t="inlineStr">
        <is>
          <t>006220</t>
        </is>
      </c>
      <c r="D4" t="inlineStr">
        <is>
          <t>1개월 전에 샀다면</t>
        </is>
      </c>
      <c r="E4" t="inlineStr">
        <is>
          <t>[초단타]+[변동성허용]</t>
        </is>
      </c>
      <c r="F4" t="inlineStr">
        <is>
          <t>[초단타]</t>
        </is>
      </c>
      <c r="G4" t="inlineStr">
        <is>
          <t>[변동성허용]</t>
        </is>
      </c>
      <c r="H4" t="n">
        <v>300000</v>
      </c>
      <c r="I4" t="n">
        <v>11960</v>
      </c>
      <c r="J4" t="n">
        <v>12380</v>
      </c>
      <c r="K4" t="n">
        <v>3.51</v>
      </c>
      <c r="L4" t="n">
        <v>0</v>
      </c>
      <c r="M4" t="n">
        <v>0</v>
      </c>
      <c r="N4" t="n">
        <v>0</v>
      </c>
      <c r="O4" t="n">
        <v>0</v>
      </c>
      <c r="P4" t="inlineStr">
        <is>
          <t>2026-05-11</t>
        </is>
      </c>
      <c r="Q4" t="inlineStr">
        <is>
          <t>2026-06-08</t>
        </is>
      </c>
      <c r="R4" t="inlineStr">
        <is>
          <t>+3%▶70% 익절 / +5%▶20% 익절 / +10%▶10% 익절</t>
        </is>
      </c>
      <c r="S4" t="inlineStr">
        <is>
          <t>-5%▶50% 손절 / -10%▶30% 손절 / -15%▶20% 손절</t>
        </is>
      </c>
      <c r="T4" t="inlineStr">
        <is>
          <t>매수 0.0005 / 매도 0.0025 / 슬리피지 0.0007</t>
        </is>
      </c>
    </row>
    <row r="5">
      <c r="A5" t="inlineStr">
        <is>
          <t>제주은행|1개월 전에 샀다면|[초단타]+[버티기형]</t>
        </is>
      </c>
      <c r="B5" t="inlineStr">
        <is>
          <t>제주은행</t>
        </is>
      </c>
      <c r="C5" t="inlineStr">
        <is>
          <t>006220</t>
        </is>
      </c>
      <c r="D5" t="inlineStr">
        <is>
          <t>1개월 전에 샀다면</t>
        </is>
      </c>
      <c r="E5" t="inlineStr">
        <is>
          <t>[초단타]+[버티기형]</t>
        </is>
      </c>
      <c r="F5" t="inlineStr">
        <is>
          <t>[초단타]</t>
        </is>
      </c>
      <c r="G5" t="inlineStr">
        <is>
          <t>[버티기형]</t>
        </is>
      </c>
      <c r="H5" t="n">
        <v>300000</v>
      </c>
      <c r="I5" t="n">
        <v>11960</v>
      </c>
      <c r="J5" t="n">
        <v>12380</v>
      </c>
      <c r="K5" t="n">
        <v>3.51</v>
      </c>
      <c r="L5" t="n">
        <v>0</v>
      </c>
      <c r="M5" t="n">
        <v>0</v>
      </c>
      <c r="N5" t="n">
        <v>0</v>
      </c>
      <c r="O5" t="n">
        <v>0</v>
      </c>
      <c r="P5" t="inlineStr">
        <is>
          <t>2026-05-11</t>
        </is>
      </c>
      <c r="Q5" t="inlineStr">
        <is>
          <t>2026-06-08</t>
        </is>
      </c>
      <c r="R5" t="inlineStr">
        <is>
          <t>+3%▶70% 익절 / +5%▶20% 익절 / +10%▶10% 익절</t>
        </is>
      </c>
      <c r="S5" t="inlineStr">
        <is>
          <t>-5%▶40% 손절 / -15%▶30% 손절 / -20%▶30% 손절</t>
        </is>
      </c>
      <c r="T5" t="inlineStr">
        <is>
          <t>매수 0.0005 / 매도 0.0025 / 슬리피지 0.0007</t>
        </is>
      </c>
    </row>
    <row r="6">
      <c r="A6" t="inlineStr">
        <is>
          <t>제주은행|1개월 전에 샀다면|[단기스윙]+[칼손절]</t>
        </is>
      </c>
      <c r="B6" t="inlineStr">
        <is>
          <t>제주은행</t>
        </is>
      </c>
      <c r="C6" t="inlineStr">
        <is>
          <t>006220</t>
        </is>
      </c>
      <c r="D6" t="inlineStr">
        <is>
          <t>1개월 전에 샀다면</t>
        </is>
      </c>
      <c r="E6" t="inlineStr">
        <is>
          <t>[단기스윙]+[칼손절]</t>
        </is>
      </c>
      <c r="F6" t="inlineStr">
        <is>
          <t>[단기스윙]</t>
        </is>
      </c>
      <c r="G6" t="inlineStr">
        <is>
          <t>[칼손절]</t>
        </is>
      </c>
      <c r="H6" t="n">
        <v>300000</v>
      </c>
      <c r="I6" t="n">
        <v>11960</v>
      </c>
      <c r="J6" t="n">
        <v>12380</v>
      </c>
      <c r="K6" t="n">
        <v>3.51</v>
      </c>
      <c r="L6" t="n">
        <v>0</v>
      </c>
      <c r="M6" t="n">
        <v>0</v>
      </c>
      <c r="N6" t="n">
        <v>0</v>
      </c>
      <c r="O6" t="n">
        <v>0</v>
      </c>
      <c r="P6" t="inlineStr">
        <is>
          <t>2026-05-11</t>
        </is>
      </c>
      <c r="Q6" t="inlineStr">
        <is>
          <t>2026-06-08</t>
        </is>
      </c>
      <c r="R6" t="inlineStr">
        <is>
          <t>+5%▶60% 익절 / +10%▶30% 익절 / +20%▶10% 익절</t>
        </is>
      </c>
      <c r="S6" t="inlineStr">
        <is>
          <t>-2%▶80% 손절 / -4%▶10% 손절 / -6%▶10% 손절</t>
        </is>
      </c>
      <c r="T6" t="inlineStr">
        <is>
          <t>매수 0.0005 / 매도 0.0025 / 슬리피지 0.0007</t>
        </is>
      </c>
    </row>
    <row r="7">
      <c r="A7" t="inlineStr">
        <is>
          <t>제주은행|1개월 전에 샀다면|[단기스윙]+[정석방어]</t>
        </is>
      </c>
      <c r="B7" t="inlineStr">
        <is>
          <t>제주은행</t>
        </is>
      </c>
      <c r="C7" t="inlineStr">
        <is>
          <t>006220</t>
        </is>
      </c>
      <c r="D7" t="inlineStr">
        <is>
          <t>1개월 전에 샀다면</t>
        </is>
      </c>
      <c r="E7" t="inlineStr">
        <is>
          <t>[단기스윙]+[정석방어]</t>
        </is>
      </c>
      <c r="F7" t="inlineStr">
        <is>
          <t>[단기스윙]</t>
        </is>
      </c>
      <c r="G7" t="inlineStr">
        <is>
          <t>[정석방어]</t>
        </is>
      </c>
      <c r="H7" t="n">
        <v>300000</v>
      </c>
      <c r="I7" t="n">
        <v>11960</v>
      </c>
      <c r="J7" t="n">
        <v>12380</v>
      </c>
      <c r="K7" t="n">
        <v>3.51</v>
      </c>
      <c r="L7" t="n">
        <v>0</v>
      </c>
      <c r="M7" t="n">
        <v>0</v>
      </c>
      <c r="N7" t="n">
        <v>0</v>
      </c>
      <c r="O7" t="n">
        <v>0</v>
      </c>
      <c r="P7" t="inlineStr">
        <is>
          <t>2026-05-11</t>
        </is>
      </c>
      <c r="Q7" t="inlineStr">
        <is>
          <t>2026-06-08</t>
        </is>
      </c>
      <c r="R7" t="inlineStr">
        <is>
          <t>+5%▶60% 익절 / +10%▶30% 익절 / +20%▶10% 익절</t>
        </is>
      </c>
      <c r="S7" t="inlineStr">
        <is>
          <t>-3%▶70% 손절 / -5%▶20% 손절 / -10%▶10% 손절</t>
        </is>
      </c>
      <c r="T7" t="inlineStr">
        <is>
          <t>매수 0.0005 / 매도 0.0025 / 슬리피지 0.0007</t>
        </is>
      </c>
    </row>
    <row r="8">
      <c r="A8" t="inlineStr">
        <is>
          <t>제주은행|1개월 전에 샀다면|[단기스윙]+[변동성허용]</t>
        </is>
      </c>
      <c r="B8" t="inlineStr">
        <is>
          <t>제주은행</t>
        </is>
      </c>
      <c r="C8" t="inlineStr">
        <is>
          <t>006220</t>
        </is>
      </c>
      <c r="D8" t="inlineStr">
        <is>
          <t>1개월 전에 샀다면</t>
        </is>
      </c>
      <c r="E8" t="inlineStr">
        <is>
          <t>[단기스윙]+[변동성허용]</t>
        </is>
      </c>
      <c r="F8" t="inlineStr">
        <is>
          <t>[단기스윙]</t>
        </is>
      </c>
      <c r="G8" t="inlineStr">
        <is>
          <t>[변동성허용]</t>
        </is>
      </c>
      <c r="H8" t="n">
        <v>300000</v>
      </c>
      <c r="I8" t="n">
        <v>11960</v>
      </c>
      <c r="J8" t="n">
        <v>12380</v>
      </c>
      <c r="K8" t="n">
        <v>3.51</v>
      </c>
      <c r="L8" t="n">
        <v>0</v>
      </c>
      <c r="M8" t="n">
        <v>0</v>
      </c>
      <c r="N8" t="n">
        <v>0</v>
      </c>
      <c r="O8" t="n">
        <v>0</v>
      </c>
      <c r="P8" t="inlineStr">
        <is>
          <t>2026-05-11</t>
        </is>
      </c>
      <c r="Q8" t="inlineStr">
        <is>
          <t>2026-06-08</t>
        </is>
      </c>
      <c r="R8" t="inlineStr">
        <is>
          <t>+5%▶60% 익절 / +10%▶30% 익절 / +20%▶10% 익절</t>
        </is>
      </c>
      <c r="S8" t="inlineStr">
        <is>
          <t>-5%▶50% 손절 / -10%▶30% 손절 / -15%▶20% 손절</t>
        </is>
      </c>
      <c r="T8" t="inlineStr">
        <is>
          <t>매수 0.0005 / 매도 0.0025 / 슬리피지 0.0007</t>
        </is>
      </c>
    </row>
    <row r="9">
      <c r="A9" t="inlineStr">
        <is>
          <t>제주은행|1개월 전에 샀다면|[단기스윙]+[버티기형]</t>
        </is>
      </c>
      <c r="B9" t="inlineStr">
        <is>
          <t>제주은행</t>
        </is>
      </c>
      <c r="C9" t="inlineStr">
        <is>
          <t>006220</t>
        </is>
      </c>
      <c r="D9" t="inlineStr">
        <is>
          <t>1개월 전에 샀다면</t>
        </is>
      </c>
      <c r="E9" t="inlineStr">
        <is>
          <t>[단기스윙]+[버티기형]</t>
        </is>
      </c>
      <c r="F9" t="inlineStr">
        <is>
          <t>[단기스윙]</t>
        </is>
      </c>
      <c r="G9" t="inlineStr">
        <is>
          <t>[버티기형]</t>
        </is>
      </c>
      <c r="H9" t="n">
        <v>300000</v>
      </c>
      <c r="I9" t="n">
        <v>11960</v>
      </c>
      <c r="J9" t="n">
        <v>12380</v>
      </c>
      <c r="K9" t="n">
        <v>3.51</v>
      </c>
      <c r="L9" t="n">
        <v>0</v>
      </c>
      <c r="M9" t="n">
        <v>0</v>
      </c>
      <c r="N9" t="n">
        <v>0</v>
      </c>
      <c r="O9" t="n">
        <v>0</v>
      </c>
      <c r="P9" t="inlineStr">
        <is>
          <t>2026-05-11</t>
        </is>
      </c>
      <c r="Q9" t="inlineStr">
        <is>
          <t>2026-06-08</t>
        </is>
      </c>
      <c r="R9" t="inlineStr">
        <is>
          <t>+5%▶60% 익절 / +10%▶30% 익절 / +20%▶10% 익절</t>
        </is>
      </c>
      <c r="S9" t="inlineStr">
        <is>
          <t>-5%▶40% 손절 / -15%▶30% 손절 / -20%▶30% 손절</t>
        </is>
      </c>
      <c r="T9" t="inlineStr">
        <is>
          <t>매수 0.0005 / 매도 0.0025 / 슬리피지 0.0007</t>
        </is>
      </c>
    </row>
    <row r="10">
      <c r="A10" t="inlineStr">
        <is>
          <t>제주은행|1개월 전에 샀다면|[대표님룰]+[칼손절]</t>
        </is>
      </c>
      <c r="B10" t="inlineStr">
        <is>
          <t>제주은행</t>
        </is>
      </c>
      <c r="C10" t="inlineStr">
        <is>
          <t>006220</t>
        </is>
      </c>
      <c r="D10" t="inlineStr">
        <is>
          <t>1개월 전에 샀다면</t>
        </is>
      </c>
      <c r="E10" t="inlineStr">
        <is>
          <t>[대표님룰]+[칼손절]</t>
        </is>
      </c>
      <c r="F10" t="inlineStr">
        <is>
          <t>[대표님룰]</t>
        </is>
      </c>
      <c r="G10" t="inlineStr">
        <is>
          <t>[칼손절]</t>
        </is>
      </c>
      <c r="H10" t="n">
        <v>300000</v>
      </c>
      <c r="I10" t="n">
        <v>11960</v>
      </c>
      <c r="J10" t="n">
        <v>12380</v>
      </c>
      <c r="K10" t="n">
        <v>3.51</v>
      </c>
      <c r="L10" t="n">
        <v>0</v>
      </c>
      <c r="M10" t="n">
        <v>0</v>
      </c>
      <c r="N10" t="n">
        <v>0</v>
      </c>
      <c r="O10" t="n">
        <v>0</v>
      </c>
      <c r="P10" t="inlineStr">
        <is>
          <t>2026-05-11</t>
        </is>
      </c>
      <c r="Q10" t="inlineStr">
        <is>
          <t>2026-06-08</t>
        </is>
      </c>
      <c r="R10" t="inlineStr">
        <is>
          <t>+5%▶60% 익절 / +10%▶30% 익절 / +30%▶10% 익절</t>
        </is>
      </c>
      <c r="S10" t="inlineStr">
        <is>
          <t>-2%▶80% 손절 / -4%▶10% 손절 / -6%▶10% 손절</t>
        </is>
      </c>
      <c r="T10" t="inlineStr">
        <is>
          <t>매수 0.0005 / 매도 0.0025 / 슬리피지 0.0007</t>
        </is>
      </c>
    </row>
    <row r="11">
      <c r="A11" t="inlineStr">
        <is>
          <t>제주은행|1개월 전에 샀다면|[대표님룰]+[정석방어]</t>
        </is>
      </c>
      <c r="B11" t="inlineStr">
        <is>
          <t>제주은행</t>
        </is>
      </c>
      <c r="C11" t="inlineStr">
        <is>
          <t>006220</t>
        </is>
      </c>
      <c r="D11" t="inlineStr">
        <is>
          <t>1개월 전에 샀다면</t>
        </is>
      </c>
      <c r="E11" t="inlineStr">
        <is>
          <t>[대표님룰]+[정석방어]</t>
        </is>
      </c>
      <c r="F11" t="inlineStr">
        <is>
          <t>[대표님룰]</t>
        </is>
      </c>
      <c r="G11" t="inlineStr">
        <is>
          <t>[정석방어]</t>
        </is>
      </c>
      <c r="H11" t="n">
        <v>300000</v>
      </c>
      <c r="I11" t="n">
        <v>11960</v>
      </c>
      <c r="J11" t="n">
        <v>12380</v>
      </c>
      <c r="K11" t="n">
        <v>3.51</v>
      </c>
      <c r="L11" t="n">
        <v>0</v>
      </c>
      <c r="M11" t="n">
        <v>0</v>
      </c>
      <c r="N11" t="n">
        <v>0</v>
      </c>
      <c r="O11" t="n">
        <v>0</v>
      </c>
      <c r="P11" t="inlineStr">
        <is>
          <t>2026-05-11</t>
        </is>
      </c>
      <c r="Q11" t="inlineStr">
        <is>
          <t>2026-06-08</t>
        </is>
      </c>
      <c r="R11" t="inlineStr">
        <is>
          <t>+5%▶60% 익절 / +10%▶30% 익절 / +30%▶10% 익절</t>
        </is>
      </c>
      <c r="S11" t="inlineStr">
        <is>
          <t>-3%▶70% 손절 / -5%▶20% 손절 / -10%▶10% 손절</t>
        </is>
      </c>
      <c r="T11" t="inlineStr">
        <is>
          <t>매수 0.0005 / 매도 0.0025 / 슬리피지 0.0007</t>
        </is>
      </c>
    </row>
    <row r="12">
      <c r="A12" t="inlineStr">
        <is>
          <t>제주은행|1개월 전에 샀다면|[대표님룰]+[변동성허용]</t>
        </is>
      </c>
      <c r="B12" t="inlineStr">
        <is>
          <t>제주은행</t>
        </is>
      </c>
      <c r="C12" t="inlineStr">
        <is>
          <t>006220</t>
        </is>
      </c>
      <c r="D12" t="inlineStr">
        <is>
          <t>1개월 전에 샀다면</t>
        </is>
      </c>
      <c r="E12" t="inlineStr">
        <is>
          <t>[대표님룰]+[변동성허용]</t>
        </is>
      </c>
      <c r="F12" t="inlineStr">
        <is>
          <t>[대표님룰]</t>
        </is>
      </c>
      <c r="G12" t="inlineStr">
        <is>
          <t>[변동성허용]</t>
        </is>
      </c>
      <c r="H12" t="n">
        <v>300000</v>
      </c>
      <c r="I12" t="n">
        <v>11960</v>
      </c>
      <c r="J12" t="n">
        <v>12380</v>
      </c>
      <c r="K12" t="n">
        <v>3.51</v>
      </c>
      <c r="L12" t="n">
        <v>0</v>
      </c>
      <c r="M12" t="n">
        <v>0</v>
      </c>
      <c r="N12" t="n">
        <v>0</v>
      </c>
      <c r="O12" t="n">
        <v>0</v>
      </c>
      <c r="P12" t="inlineStr">
        <is>
          <t>2026-05-11</t>
        </is>
      </c>
      <c r="Q12" t="inlineStr">
        <is>
          <t>2026-06-08</t>
        </is>
      </c>
      <c r="R12" t="inlineStr">
        <is>
          <t>+5%▶60% 익절 / +10%▶30% 익절 / +30%▶10% 익절</t>
        </is>
      </c>
      <c r="S12" t="inlineStr">
        <is>
          <t>-5%▶50% 손절 / -10%▶30% 손절 / -15%▶20% 손절</t>
        </is>
      </c>
      <c r="T12" t="inlineStr">
        <is>
          <t>매수 0.0005 / 매도 0.0025 / 슬리피지 0.0007</t>
        </is>
      </c>
    </row>
    <row r="13">
      <c r="A13" t="inlineStr">
        <is>
          <t>제주은행|1개월 전에 샀다면|[대표님룰]+[버티기형]</t>
        </is>
      </c>
      <c r="B13" t="inlineStr">
        <is>
          <t>제주은행</t>
        </is>
      </c>
      <c r="C13" t="inlineStr">
        <is>
          <t>006220</t>
        </is>
      </c>
      <c r="D13" t="inlineStr">
        <is>
          <t>1개월 전에 샀다면</t>
        </is>
      </c>
      <c r="E13" t="inlineStr">
        <is>
          <t>[대표님룰]+[버티기형]</t>
        </is>
      </c>
      <c r="F13" t="inlineStr">
        <is>
          <t>[대표님룰]</t>
        </is>
      </c>
      <c r="G13" t="inlineStr">
        <is>
          <t>[버티기형]</t>
        </is>
      </c>
      <c r="H13" t="n">
        <v>300000</v>
      </c>
      <c r="I13" t="n">
        <v>11960</v>
      </c>
      <c r="J13" t="n">
        <v>12380</v>
      </c>
      <c r="K13" t="n">
        <v>3.51</v>
      </c>
      <c r="L13" t="n">
        <v>0</v>
      </c>
      <c r="M13" t="n">
        <v>0</v>
      </c>
      <c r="N13" t="n">
        <v>0</v>
      </c>
      <c r="O13" t="n">
        <v>0</v>
      </c>
      <c r="P13" t="inlineStr">
        <is>
          <t>2026-05-11</t>
        </is>
      </c>
      <c r="Q13" t="inlineStr">
        <is>
          <t>2026-06-08</t>
        </is>
      </c>
      <c r="R13" t="inlineStr">
        <is>
          <t>+5%▶60% 익절 / +10%▶30% 익절 / +30%▶10% 익절</t>
        </is>
      </c>
      <c r="S13" t="inlineStr">
        <is>
          <t>-5%▶40% 손절 / -15%▶30% 손절 / -20%▶30% 손절</t>
        </is>
      </c>
      <c r="T13" t="inlineStr">
        <is>
          <t>매수 0.0005 / 매도 0.0025 / 슬리피지 0.0007</t>
        </is>
      </c>
    </row>
    <row r="14">
      <c r="A14" t="inlineStr">
        <is>
          <t>제주은행|1개월 전에 샀다면|[중기추세]+[칼손절]</t>
        </is>
      </c>
      <c r="B14" t="inlineStr">
        <is>
          <t>제주은행</t>
        </is>
      </c>
      <c r="C14" t="inlineStr">
        <is>
          <t>006220</t>
        </is>
      </c>
      <c r="D14" t="inlineStr">
        <is>
          <t>1개월 전에 샀다면</t>
        </is>
      </c>
      <c r="E14" t="inlineStr">
        <is>
          <t>[중기추세]+[칼손절]</t>
        </is>
      </c>
      <c r="F14" t="inlineStr">
        <is>
          <t>[중기추세]</t>
        </is>
      </c>
      <c r="G14" t="inlineStr">
        <is>
          <t>[칼손절]</t>
        </is>
      </c>
      <c r="H14" t="n">
        <v>300000</v>
      </c>
      <c r="I14" t="n">
        <v>11960</v>
      </c>
      <c r="J14" t="n">
        <v>12380</v>
      </c>
      <c r="K14" t="n">
        <v>3.51</v>
      </c>
      <c r="L14" t="n">
        <v>0</v>
      </c>
      <c r="M14" t="n">
        <v>0</v>
      </c>
      <c r="N14" t="n">
        <v>0</v>
      </c>
      <c r="O14" t="n">
        <v>0</v>
      </c>
      <c r="P14" t="inlineStr">
        <is>
          <t>2026-05-11</t>
        </is>
      </c>
      <c r="Q14" t="inlineStr">
        <is>
          <t>2026-06-08</t>
        </is>
      </c>
      <c r="R14" t="inlineStr">
        <is>
          <t>+10%▶50% 익절 / +20%▶30% 익절 / +30%▶20% 익절</t>
        </is>
      </c>
      <c r="S14" t="inlineStr">
        <is>
          <t>-2%▶80% 손절 / -4%▶10% 손절 / -6%▶10% 손절</t>
        </is>
      </c>
      <c r="T14" t="inlineStr">
        <is>
          <t>매수 0.0005 / 매도 0.0025 / 슬리피지 0.0007</t>
        </is>
      </c>
    </row>
    <row r="15">
      <c r="A15" t="inlineStr">
        <is>
          <t>제주은행|1개월 전에 샀다면|[중기추세]+[정석방어]</t>
        </is>
      </c>
      <c r="B15" t="inlineStr">
        <is>
          <t>제주은행</t>
        </is>
      </c>
      <c r="C15" t="inlineStr">
        <is>
          <t>006220</t>
        </is>
      </c>
      <c r="D15" t="inlineStr">
        <is>
          <t>1개월 전에 샀다면</t>
        </is>
      </c>
      <c r="E15" t="inlineStr">
        <is>
          <t>[중기추세]+[정석방어]</t>
        </is>
      </c>
      <c r="F15" t="inlineStr">
        <is>
          <t>[중기추세]</t>
        </is>
      </c>
      <c r="G15" t="inlineStr">
        <is>
          <t>[정석방어]</t>
        </is>
      </c>
      <c r="H15" t="n">
        <v>300000</v>
      </c>
      <c r="I15" t="n">
        <v>11960</v>
      </c>
      <c r="J15" t="n">
        <v>12380</v>
      </c>
      <c r="K15" t="n">
        <v>3.51</v>
      </c>
      <c r="L15" t="n">
        <v>0</v>
      </c>
      <c r="M15" t="n">
        <v>0</v>
      </c>
      <c r="N15" t="n">
        <v>0</v>
      </c>
      <c r="O15" t="n">
        <v>0</v>
      </c>
      <c r="P15" t="inlineStr">
        <is>
          <t>2026-05-11</t>
        </is>
      </c>
      <c r="Q15" t="inlineStr">
        <is>
          <t>2026-06-08</t>
        </is>
      </c>
      <c r="R15" t="inlineStr">
        <is>
          <t>+10%▶50% 익절 / +20%▶30% 익절 / +30%▶20% 익절</t>
        </is>
      </c>
      <c r="S15" t="inlineStr">
        <is>
          <t>-3%▶70% 손절 / -5%▶20% 손절 / -10%▶10% 손절</t>
        </is>
      </c>
      <c r="T15" t="inlineStr">
        <is>
          <t>매수 0.0005 / 매도 0.0025 / 슬리피지 0.0007</t>
        </is>
      </c>
    </row>
    <row r="16">
      <c r="A16" t="inlineStr">
        <is>
          <t>제주은행|1개월 전에 샀다면|[중기추세]+[변동성허용]</t>
        </is>
      </c>
      <c r="B16" t="inlineStr">
        <is>
          <t>제주은행</t>
        </is>
      </c>
      <c r="C16" t="inlineStr">
        <is>
          <t>006220</t>
        </is>
      </c>
      <c r="D16" t="inlineStr">
        <is>
          <t>1개월 전에 샀다면</t>
        </is>
      </c>
      <c r="E16" t="inlineStr">
        <is>
          <t>[중기추세]+[변동성허용]</t>
        </is>
      </c>
      <c r="F16" t="inlineStr">
        <is>
          <t>[중기추세]</t>
        </is>
      </c>
      <c r="G16" t="inlineStr">
        <is>
          <t>[변동성허용]</t>
        </is>
      </c>
      <c r="H16" t="n">
        <v>300000</v>
      </c>
      <c r="I16" t="n">
        <v>11960</v>
      </c>
      <c r="J16" t="n">
        <v>12380</v>
      </c>
      <c r="K16" t="n">
        <v>3.51</v>
      </c>
      <c r="L16" t="n">
        <v>0</v>
      </c>
      <c r="M16" t="n">
        <v>0</v>
      </c>
      <c r="N16" t="n">
        <v>0</v>
      </c>
      <c r="O16" t="n">
        <v>0</v>
      </c>
      <c r="P16" t="inlineStr">
        <is>
          <t>2026-05-11</t>
        </is>
      </c>
      <c r="Q16" t="inlineStr">
        <is>
          <t>2026-06-08</t>
        </is>
      </c>
      <c r="R16" t="inlineStr">
        <is>
          <t>+10%▶50% 익절 / +20%▶30% 익절 / +30%▶20% 익절</t>
        </is>
      </c>
      <c r="S16" t="inlineStr">
        <is>
          <t>-5%▶50% 손절 / -10%▶30% 손절 / -15%▶20% 손절</t>
        </is>
      </c>
      <c r="T16" t="inlineStr">
        <is>
          <t>매수 0.0005 / 매도 0.0025 / 슬리피지 0.0007</t>
        </is>
      </c>
    </row>
    <row r="17">
      <c r="A17" t="inlineStr">
        <is>
          <t>제주은행|1개월 전에 샀다면|[중기추세]+[버티기형]</t>
        </is>
      </c>
      <c r="B17" t="inlineStr">
        <is>
          <t>제주은행</t>
        </is>
      </c>
      <c r="C17" t="inlineStr">
        <is>
          <t>006220</t>
        </is>
      </c>
      <c r="D17" t="inlineStr">
        <is>
          <t>1개월 전에 샀다면</t>
        </is>
      </c>
      <c r="E17" t="inlineStr">
        <is>
          <t>[중기추세]+[버티기형]</t>
        </is>
      </c>
      <c r="F17" t="inlineStr">
        <is>
          <t>[중기추세]</t>
        </is>
      </c>
      <c r="G17" t="inlineStr">
        <is>
          <t>[버티기형]</t>
        </is>
      </c>
      <c r="H17" t="n">
        <v>300000</v>
      </c>
      <c r="I17" t="n">
        <v>11960</v>
      </c>
      <c r="J17" t="n">
        <v>12380</v>
      </c>
      <c r="K17" t="n">
        <v>3.51</v>
      </c>
      <c r="L17" t="n">
        <v>0</v>
      </c>
      <c r="M17" t="n">
        <v>0</v>
      </c>
      <c r="N17" t="n">
        <v>0</v>
      </c>
      <c r="O17" t="n">
        <v>0</v>
      </c>
      <c r="P17" t="inlineStr">
        <is>
          <t>2026-05-11</t>
        </is>
      </c>
      <c r="Q17" t="inlineStr">
        <is>
          <t>2026-06-08</t>
        </is>
      </c>
      <c r="R17" t="inlineStr">
        <is>
          <t>+10%▶50% 익절 / +20%▶30% 익절 / +30%▶20% 익절</t>
        </is>
      </c>
      <c r="S17" t="inlineStr">
        <is>
          <t>-5%▶40% 손절 / -15%▶30% 손절 / -20%▶30% 손절</t>
        </is>
      </c>
      <c r="T17" t="inlineStr">
        <is>
          <t>매수 0.0005 / 매도 0.0025 / 슬리피지 0.0007</t>
        </is>
      </c>
    </row>
    <row r="18">
      <c r="A18" t="inlineStr">
        <is>
          <t>제주은행|1개월 전에 샀다면|[수익극대화]+[칼손절]</t>
        </is>
      </c>
      <c r="B18" t="inlineStr">
        <is>
          <t>제주은행</t>
        </is>
      </c>
      <c r="C18" t="inlineStr">
        <is>
          <t>006220</t>
        </is>
      </c>
      <c r="D18" t="inlineStr">
        <is>
          <t>1개월 전에 샀다면</t>
        </is>
      </c>
      <c r="E18" t="inlineStr">
        <is>
          <t>[수익극대화]+[칼손절]</t>
        </is>
      </c>
      <c r="F18" t="inlineStr">
        <is>
          <t>[수익극대화]</t>
        </is>
      </c>
      <c r="G18" t="inlineStr">
        <is>
          <t>[칼손절]</t>
        </is>
      </c>
      <c r="H18" t="n">
        <v>300000</v>
      </c>
      <c r="I18" t="n">
        <v>11960</v>
      </c>
      <c r="J18" t="n">
        <v>12380</v>
      </c>
      <c r="K18" t="n">
        <v>3.51</v>
      </c>
      <c r="L18" t="n">
        <v>0</v>
      </c>
      <c r="M18" t="n">
        <v>0</v>
      </c>
      <c r="N18" t="n">
        <v>0</v>
      </c>
      <c r="O18" t="n">
        <v>0</v>
      </c>
      <c r="P18" t="inlineStr">
        <is>
          <t>2026-05-11</t>
        </is>
      </c>
      <c r="Q18" t="inlineStr">
        <is>
          <t>2026-06-08</t>
        </is>
      </c>
      <c r="R18" t="inlineStr">
        <is>
          <t>+10%▶40% 익절 / +20%▶30% 익절 / +40%▶30% 익절</t>
        </is>
      </c>
      <c r="S18" t="inlineStr">
        <is>
          <t>-2%▶80% 손절 / -4%▶10% 손절 / -6%▶10% 손절</t>
        </is>
      </c>
      <c r="T18" t="inlineStr">
        <is>
          <t>매수 0.0005 / 매도 0.0025 / 슬리피지 0.0007</t>
        </is>
      </c>
    </row>
    <row r="19">
      <c r="A19" t="inlineStr">
        <is>
          <t>제주은행|1개월 전에 샀다면|[수익극대화]+[정석방어]</t>
        </is>
      </c>
      <c r="B19" t="inlineStr">
        <is>
          <t>제주은행</t>
        </is>
      </c>
      <c r="C19" t="inlineStr">
        <is>
          <t>006220</t>
        </is>
      </c>
      <c r="D19" t="inlineStr">
        <is>
          <t>1개월 전에 샀다면</t>
        </is>
      </c>
      <c r="E19" t="inlineStr">
        <is>
          <t>[수익극대화]+[정석방어]</t>
        </is>
      </c>
      <c r="F19" t="inlineStr">
        <is>
          <t>[수익극대화]</t>
        </is>
      </c>
      <c r="G19" t="inlineStr">
        <is>
          <t>[정석방어]</t>
        </is>
      </c>
      <c r="H19" t="n">
        <v>300000</v>
      </c>
      <c r="I19" t="n">
        <v>11960</v>
      </c>
      <c r="J19" t="n">
        <v>12380</v>
      </c>
      <c r="K19" t="n">
        <v>3.51</v>
      </c>
      <c r="L19" t="n">
        <v>0</v>
      </c>
      <c r="M19" t="n">
        <v>0</v>
      </c>
      <c r="N19" t="n">
        <v>0</v>
      </c>
      <c r="O19" t="n">
        <v>0</v>
      </c>
      <c r="P19" t="inlineStr">
        <is>
          <t>2026-05-11</t>
        </is>
      </c>
      <c r="Q19" t="inlineStr">
        <is>
          <t>2026-06-08</t>
        </is>
      </c>
      <c r="R19" t="inlineStr">
        <is>
          <t>+10%▶40% 익절 / +20%▶30% 익절 / +40%▶30% 익절</t>
        </is>
      </c>
      <c r="S19" t="inlineStr">
        <is>
          <t>-3%▶70% 손절 / -5%▶20% 손절 / -10%▶10% 손절</t>
        </is>
      </c>
      <c r="T19" t="inlineStr">
        <is>
          <t>매수 0.0005 / 매도 0.0025 / 슬리피지 0.0007</t>
        </is>
      </c>
    </row>
    <row r="20">
      <c r="A20" t="inlineStr">
        <is>
          <t>제주은행|1개월 전에 샀다면|[수익극대화]+[변동성허용]</t>
        </is>
      </c>
      <c r="B20" t="inlineStr">
        <is>
          <t>제주은행</t>
        </is>
      </c>
      <c r="C20" t="inlineStr">
        <is>
          <t>006220</t>
        </is>
      </c>
      <c r="D20" t="inlineStr">
        <is>
          <t>1개월 전에 샀다면</t>
        </is>
      </c>
      <c r="E20" t="inlineStr">
        <is>
          <t>[수익극대화]+[변동성허용]</t>
        </is>
      </c>
      <c r="F20" t="inlineStr">
        <is>
          <t>[수익극대화]</t>
        </is>
      </c>
      <c r="G20" t="inlineStr">
        <is>
          <t>[변동성허용]</t>
        </is>
      </c>
      <c r="H20" t="n">
        <v>300000</v>
      </c>
      <c r="I20" t="n">
        <v>11960</v>
      </c>
      <c r="J20" t="n">
        <v>12380</v>
      </c>
      <c r="K20" t="n">
        <v>3.51</v>
      </c>
      <c r="L20" t="n">
        <v>0</v>
      </c>
      <c r="M20" t="n">
        <v>0</v>
      </c>
      <c r="N20" t="n">
        <v>0</v>
      </c>
      <c r="O20" t="n">
        <v>0</v>
      </c>
      <c r="P20" t="inlineStr">
        <is>
          <t>2026-05-11</t>
        </is>
      </c>
      <c r="Q20" t="inlineStr">
        <is>
          <t>2026-06-08</t>
        </is>
      </c>
      <c r="R20" t="inlineStr">
        <is>
          <t>+10%▶40% 익절 / +20%▶30% 익절 / +40%▶30% 익절</t>
        </is>
      </c>
      <c r="S20" t="inlineStr">
        <is>
          <t>-5%▶50% 손절 / -10%▶30% 손절 / -15%▶20% 손절</t>
        </is>
      </c>
      <c r="T20" t="inlineStr">
        <is>
          <t>매수 0.0005 / 매도 0.0025 / 슬리피지 0.0007</t>
        </is>
      </c>
    </row>
    <row r="21">
      <c r="A21" t="inlineStr">
        <is>
          <t>제주은행|1개월 전에 샀다면|[수익극대화]+[버티기형]</t>
        </is>
      </c>
      <c r="B21" t="inlineStr">
        <is>
          <t>제주은행</t>
        </is>
      </c>
      <c r="C21" t="inlineStr">
        <is>
          <t>006220</t>
        </is>
      </c>
      <c r="D21" t="inlineStr">
        <is>
          <t>1개월 전에 샀다면</t>
        </is>
      </c>
      <c r="E21" t="inlineStr">
        <is>
          <t>[수익극대화]+[버티기형]</t>
        </is>
      </c>
      <c r="F21" t="inlineStr">
        <is>
          <t>[수익극대화]</t>
        </is>
      </c>
      <c r="G21" t="inlineStr">
        <is>
          <t>[버티기형]</t>
        </is>
      </c>
      <c r="H21" t="n">
        <v>300000</v>
      </c>
      <c r="I21" t="n">
        <v>11960</v>
      </c>
      <c r="J21" t="n">
        <v>12380</v>
      </c>
      <c r="K21" t="n">
        <v>3.51</v>
      </c>
      <c r="L21" t="n">
        <v>0</v>
      </c>
      <c r="M21" t="n">
        <v>0</v>
      </c>
      <c r="N21" t="n">
        <v>0</v>
      </c>
      <c r="O21" t="n">
        <v>0</v>
      </c>
      <c r="P21" t="inlineStr">
        <is>
          <t>2026-05-11</t>
        </is>
      </c>
      <c r="Q21" t="inlineStr">
        <is>
          <t>2026-06-08</t>
        </is>
      </c>
      <c r="R21" t="inlineStr">
        <is>
          <t>+10%▶40% 익절 / +20%▶30% 익절 / +40%▶30% 익절</t>
        </is>
      </c>
      <c r="S21" t="inlineStr">
        <is>
          <t>-5%▶40% 손절 / -15%▶30% 손절 / -20%▶30% 손절</t>
        </is>
      </c>
      <c r="T21" t="inlineStr">
        <is>
          <t>매수 0.0005 / 매도 0.0025 / 슬리피지 0.0007</t>
        </is>
      </c>
    </row>
    <row r="22">
      <c r="A22" t="inlineStr">
        <is>
          <t>제주은행|2주 전에 샀다면|[초단타]+[칼손절]</t>
        </is>
      </c>
      <c r="B22" t="inlineStr">
        <is>
          <t>제주은행</t>
        </is>
      </c>
      <c r="C22" t="inlineStr">
        <is>
          <t>006220</t>
        </is>
      </c>
      <c r="D22" t="inlineStr">
        <is>
          <t>2주 전에 샀다면</t>
        </is>
      </c>
      <c r="E22" t="inlineStr">
        <is>
          <t>[초단타]+[칼손절]</t>
        </is>
      </c>
      <c r="F22" t="inlineStr">
        <is>
          <t>[초단타]</t>
        </is>
      </c>
      <c r="G22" t="inlineStr">
        <is>
          <t>[칼손절]</t>
        </is>
      </c>
      <c r="H22" t="n">
        <v>300000</v>
      </c>
      <c r="I22" t="n">
        <v>11030</v>
      </c>
      <c r="J22" t="n">
        <v>12380</v>
      </c>
      <c r="K22" t="n">
        <v>12.24</v>
      </c>
      <c r="L22" t="n">
        <v>0</v>
      </c>
      <c r="M22" t="n">
        <v>0</v>
      </c>
      <c r="N22" t="n">
        <v>0</v>
      </c>
      <c r="O22" t="n">
        <v>0</v>
      </c>
      <c r="P22" t="inlineStr">
        <is>
          <t>2026-05-26</t>
        </is>
      </c>
      <c r="Q22" t="inlineStr">
        <is>
          <t>2026-06-08</t>
        </is>
      </c>
      <c r="R22" t="inlineStr">
        <is>
          <t>+3%▶70% 익절 / +5%▶20% 익절 / +10%▶10% 익절</t>
        </is>
      </c>
      <c r="S22" t="inlineStr">
        <is>
          <t>-2%▶80% 손절 / -4%▶10% 손절 / -6%▶10% 손절</t>
        </is>
      </c>
      <c r="T22" t="inlineStr">
        <is>
          <t>매수 0.0005 / 매도 0.0025 / 슬리피지 0.0007</t>
        </is>
      </c>
    </row>
    <row r="23">
      <c r="A23" t="inlineStr">
        <is>
          <t>제주은행|2주 전에 샀다면|[초단타]+[정석방어]</t>
        </is>
      </c>
      <c r="B23" t="inlineStr">
        <is>
          <t>제주은행</t>
        </is>
      </c>
      <c r="C23" t="inlineStr">
        <is>
          <t>006220</t>
        </is>
      </c>
      <c r="D23" t="inlineStr">
        <is>
          <t>2주 전에 샀다면</t>
        </is>
      </c>
      <c r="E23" t="inlineStr">
        <is>
          <t>[초단타]+[정석방어]</t>
        </is>
      </c>
      <c r="F23" t="inlineStr">
        <is>
          <t>[초단타]</t>
        </is>
      </c>
      <c r="G23" t="inlineStr">
        <is>
          <t>[정석방어]</t>
        </is>
      </c>
      <c r="H23" t="n">
        <v>300000</v>
      </c>
      <c r="I23" t="n">
        <v>11030</v>
      </c>
      <c r="J23" t="n">
        <v>12380</v>
      </c>
      <c r="K23" t="n">
        <v>12.24</v>
      </c>
      <c r="L23" t="n">
        <v>0</v>
      </c>
      <c r="M23" t="n">
        <v>0</v>
      </c>
      <c r="N23" t="n">
        <v>0</v>
      </c>
      <c r="O23" t="n">
        <v>0</v>
      </c>
      <c r="P23" t="inlineStr">
        <is>
          <t>2026-05-26</t>
        </is>
      </c>
      <c r="Q23" t="inlineStr">
        <is>
          <t>2026-06-08</t>
        </is>
      </c>
      <c r="R23" t="inlineStr">
        <is>
          <t>+3%▶70% 익절 / +5%▶20% 익절 / +10%▶10% 익절</t>
        </is>
      </c>
      <c r="S23" t="inlineStr">
        <is>
          <t>-3%▶70% 손절 / -5%▶20% 손절 / -10%▶10% 손절</t>
        </is>
      </c>
      <c r="T23" t="inlineStr">
        <is>
          <t>매수 0.0005 / 매도 0.0025 / 슬리피지 0.0007</t>
        </is>
      </c>
    </row>
    <row r="24">
      <c r="A24" t="inlineStr">
        <is>
          <t>제주은행|2주 전에 샀다면|[초단타]+[변동성허용]</t>
        </is>
      </c>
      <c r="B24" t="inlineStr">
        <is>
          <t>제주은행</t>
        </is>
      </c>
      <c r="C24" t="inlineStr">
        <is>
          <t>006220</t>
        </is>
      </c>
      <c r="D24" t="inlineStr">
        <is>
          <t>2주 전에 샀다면</t>
        </is>
      </c>
      <c r="E24" t="inlineStr">
        <is>
          <t>[초단타]+[변동성허용]</t>
        </is>
      </c>
      <c r="F24" t="inlineStr">
        <is>
          <t>[초단타]</t>
        </is>
      </c>
      <c r="G24" t="inlineStr">
        <is>
          <t>[변동성허용]</t>
        </is>
      </c>
      <c r="H24" t="n">
        <v>300000</v>
      </c>
      <c r="I24" t="n">
        <v>11030</v>
      </c>
      <c r="J24" t="n">
        <v>12380</v>
      </c>
      <c r="K24" t="n">
        <v>12.24</v>
      </c>
      <c r="L24" t="n">
        <v>0</v>
      </c>
      <c r="M24" t="n">
        <v>0</v>
      </c>
      <c r="N24" t="n">
        <v>0</v>
      </c>
      <c r="O24" t="n">
        <v>0</v>
      </c>
      <c r="P24" t="inlineStr">
        <is>
          <t>2026-05-26</t>
        </is>
      </c>
      <c r="Q24" t="inlineStr">
        <is>
          <t>2026-06-08</t>
        </is>
      </c>
      <c r="R24" t="inlineStr">
        <is>
          <t>+3%▶70% 익절 / +5%▶20% 익절 / +10%▶10% 익절</t>
        </is>
      </c>
      <c r="S24" t="inlineStr">
        <is>
          <t>-5%▶50% 손절 / -10%▶30% 손절 / -15%▶20% 손절</t>
        </is>
      </c>
      <c r="T24" t="inlineStr">
        <is>
          <t>매수 0.0005 / 매도 0.0025 / 슬리피지 0.0007</t>
        </is>
      </c>
    </row>
    <row r="25">
      <c r="A25" t="inlineStr">
        <is>
          <t>제주은행|2주 전에 샀다면|[초단타]+[버티기형]</t>
        </is>
      </c>
      <c r="B25" t="inlineStr">
        <is>
          <t>제주은행</t>
        </is>
      </c>
      <c r="C25" t="inlineStr">
        <is>
          <t>006220</t>
        </is>
      </c>
      <c r="D25" t="inlineStr">
        <is>
          <t>2주 전에 샀다면</t>
        </is>
      </c>
      <c r="E25" t="inlineStr">
        <is>
          <t>[초단타]+[버티기형]</t>
        </is>
      </c>
      <c r="F25" t="inlineStr">
        <is>
          <t>[초단타]</t>
        </is>
      </c>
      <c r="G25" t="inlineStr">
        <is>
          <t>[버티기형]</t>
        </is>
      </c>
      <c r="H25" t="n">
        <v>300000</v>
      </c>
      <c r="I25" t="n">
        <v>11030</v>
      </c>
      <c r="J25" t="n">
        <v>12380</v>
      </c>
      <c r="K25" t="n">
        <v>12.24</v>
      </c>
      <c r="L25" t="n">
        <v>0</v>
      </c>
      <c r="M25" t="n">
        <v>0</v>
      </c>
      <c r="N25" t="n">
        <v>0</v>
      </c>
      <c r="O25" t="n">
        <v>0</v>
      </c>
      <c r="P25" t="inlineStr">
        <is>
          <t>2026-05-26</t>
        </is>
      </c>
      <c r="Q25" t="inlineStr">
        <is>
          <t>2026-06-08</t>
        </is>
      </c>
      <c r="R25" t="inlineStr">
        <is>
          <t>+3%▶70% 익절 / +5%▶20% 익절 / +10%▶10% 익절</t>
        </is>
      </c>
      <c r="S25" t="inlineStr">
        <is>
          <t>-5%▶40% 손절 / -15%▶30% 손절 / -20%▶30% 손절</t>
        </is>
      </c>
      <c r="T25" t="inlineStr">
        <is>
          <t>매수 0.0005 / 매도 0.0025 / 슬리피지 0.0007</t>
        </is>
      </c>
    </row>
    <row r="26">
      <c r="A26" t="inlineStr">
        <is>
          <t>제주은행|2주 전에 샀다면|[단기스윙]+[칼손절]</t>
        </is>
      </c>
      <c r="B26" t="inlineStr">
        <is>
          <t>제주은행</t>
        </is>
      </c>
      <c r="C26" t="inlineStr">
        <is>
          <t>006220</t>
        </is>
      </c>
      <c r="D26" t="inlineStr">
        <is>
          <t>2주 전에 샀다면</t>
        </is>
      </c>
      <c r="E26" t="inlineStr">
        <is>
          <t>[단기스윙]+[칼손절]</t>
        </is>
      </c>
      <c r="F26" t="inlineStr">
        <is>
          <t>[단기스윙]</t>
        </is>
      </c>
      <c r="G26" t="inlineStr">
        <is>
          <t>[칼손절]</t>
        </is>
      </c>
      <c r="H26" t="n">
        <v>300000</v>
      </c>
      <c r="I26" t="n">
        <v>11030</v>
      </c>
      <c r="J26" t="n">
        <v>12380</v>
      </c>
      <c r="K26" t="n">
        <v>12.24</v>
      </c>
      <c r="L26" t="n">
        <v>0</v>
      </c>
      <c r="M26" t="n">
        <v>0</v>
      </c>
      <c r="N26" t="n">
        <v>0</v>
      </c>
      <c r="O26" t="n">
        <v>0</v>
      </c>
      <c r="P26" t="inlineStr">
        <is>
          <t>2026-05-26</t>
        </is>
      </c>
      <c r="Q26" t="inlineStr">
        <is>
          <t>2026-06-08</t>
        </is>
      </c>
      <c r="R26" t="inlineStr">
        <is>
          <t>+5%▶60% 익절 / +10%▶30% 익절 / +20%▶10% 익절</t>
        </is>
      </c>
      <c r="S26" t="inlineStr">
        <is>
          <t>-2%▶80% 손절 / -4%▶10% 손절 / -6%▶10% 손절</t>
        </is>
      </c>
      <c r="T26" t="inlineStr">
        <is>
          <t>매수 0.0005 / 매도 0.0025 / 슬리피지 0.0007</t>
        </is>
      </c>
    </row>
    <row r="27">
      <c r="A27" t="inlineStr">
        <is>
          <t>제주은행|2주 전에 샀다면|[단기스윙]+[정석방어]</t>
        </is>
      </c>
      <c r="B27" t="inlineStr">
        <is>
          <t>제주은행</t>
        </is>
      </c>
      <c r="C27" t="inlineStr">
        <is>
          <t>006220</t>
        </is>
      </c>
      <c r="D27" t="inlineStr">
        <is>
          <t>2주 전에 샀다면</t>
        </is>
      </c>
      <c r="E27" t="inlineStr">
        <is>
          <t>[단기스윙]+[정석방어]</t>
        </is>
      </c>
      <c r="F27" t="inlineStr">
        <is>
          <t>[단기스윙]</t>
        </is>
      </c>
      <c r="G27" t="inlineStr">
        <is>
          <t>[정석방어]</t>
        </is>
      </c>
      <c r="H27" t="n">
        <v>300000</v>
      </c>
      <c r="I27" t="n">
        <v>11030</v>
      </c>
      <c r="J27" t="n">
        <v>12380</v>
      </c>
      <c r="K27" t="n">
        <v>12.24</v>
      </c>
      <c r="L27" t="n">
        <v>0</v>
      </c>
      <c r="M27" t="n">
        <v>0</v>
      </c>
      <c r="N27" t="n">
        <v>0</v>
      </c>
      <c r="O27" t="n">
        <v>0</v>
      </c>
      <c r="P27" t="inlineStr">
        <is>
          <t>2026-05-26</t>
        </is>
      </c>
      <c r="Q27" t="inlineStr">
        <is>
          <t>2026-06-08</t>
        </is>
      </c>
      <c r="R27" t="inlineStr">
        <is>
          <t>+5%▶60% 익절 / +10%▶30% 익절 / +20%▶10% 익절</t>
        </is>
      </c>
      <c r="S27" t="inlineStr">
        <is>
          <t>-3%▶70% 손절 / -5%▶20% 손절 / -10%▶10% 손절</t>
        </is>
      </c>
      <c r="T27" t="inlineStr">
        <is>
          <t>매수 0.0005 / 매도 0.0025 / 슬리피지 0.0007</t>
        </is>
      </c>
    </row>
    <row r="28">
      <c r="A28" t="inlineStr">
        <is>
          <t>제주은행|2주 전에 샀다면|[단기스윙]+[변동성허용]</t>
        </is>
      </c>
      <c r="B28" t="inlineStr">
        <is>
          <t>제주은행</t>
        </is>
      </c>
      <c r="C28" t="inlineStr">
        <is>
          <t>006220</t>
        </is>
      </c>
      <c r="D28" t="inlineStr">
        <is>
          <t>2주 전에 샀다면</t>
        </is>
      </c>
      <c r="E28" t="inlineStr">
        <is>
          <t>[단기스윙]+[변동성허용]</t>
        </is>
      </c>
      <c r="F28" t="inlineStr">
        <is>
          <t>[단기스윙]</t>
        </is>
      </c>
      <c r="G28" t="inlineStr">
        <is>
          <t>[변동성허용]</t>
        </is>
      </c>
      <c r="H28" t="n">
        <v>300000</v>
      </c>
      <c r="I28" t="n">
        <v>11030</v>
      </c>
      <c r="J28" t="n">
        <v>12380</v>
      </c>
      <c r="K28" t="n">
        <v>12.24</v>
      </c>
      <c r="L28" t="n">
        <v>0</v>
      </c>
      <c r="M28" t="n">
        <v>0</v>
      </c>
      <c r="N28" t="n">
        <v>0</v>
      </c>
      <c r="O28" t="n">
        <v>0</v>
      </c>
      <c r="P28" t="inlineStr">
        <is>
          <t>2026-05-26</t>
        </is>
      </c>
      <c r="Q28" t="inlineStr">
        <is>
          <t>2026-06-08</t>
        </is>
      </c>
      <c r="R28" t="inlineStr">
        <is>
          <t>+5%▶60% 익절 / +10%▶30% 익절 / +20%▶10% 익절</t>
        </is>
      </c>
      <c r="S28" t="inlineStr">
        <is>
          <t>-5%▶50% 손절 / -10%▶30% 손절 / -15%▶20% 손절</t>
        </is>
      </c>
      <c r="T28" t="inlineStr">
        <is>
          <t>매수 0.0005 / 매도 0.0025 / 슬리피지 0.0007</t>
        </is>
      </c>
    </row>
    <row r="29">
      <c r="A29" t="inlineStr">
        <is>
          <t>제주은행|2주 전에 샀다면|[단기스윙]+[버티기형]</t>
        </is>
      </c>
      <c r="B29" t="inlineStr">
        <is>
          <t>제주은행</t>
        </is>
      </c>
      <c r="C29" t="inlineStr">
        <is>
          <t>006220</t>
        </is>
      </c>
      <c r="D29" t="inlineStr">
        <is>
          <t>2주 전에 샀다면</t>
        </is>
      </c>
      <c r="E29" t="inlineStr">
        <is>
          <t>[단기스윙]+[버티기형]</t>
        </is>
      </c>
      <c r="F29" t="inlineStr">
        <is>
          <t>[단기스윙]</t>
        </is>
      </c>
      <c r="G29" t="inlineStr">
        <is>
          <t>[버티기형]</t>
        </is>
      </c>
      <c r="H29" t="n">
        <v>300000</v>
      </c>
      <c r="I29" t="n">
        <v>11030</v>
      </c>
      <c r="J29" t="n">
        <v>12380</v>
      </c>
      <c r="K29" t="n">
        <v>12.24</v>
      </c>
      <c r="L29" t="n">
        <v>0</v>
      </c>
      <c r="M29" t="n">
        <v>0</v>
      </c>
      <c r="N29" t="n">
        <v>0</v>
      </c>
      <c r="O29" t="n">
        <v>0</v>
      </c>
      <c r="P29" t="inlineStr">
        <is>
          <t>2026-05-26</t>
        </is>
      </c>
      <c r="Q29" t="inlineStr">
        <is>
          <t>2026-06-08</t>
        </is>
      </c>
      <c r="R29" t="inlineStr">
        <is>
          <t>+5%▶60% 익절 / +10%▶30% 익절 / +20%▶10% 익절</t>
        </is>
      </c>
      <c r="S29" t="inlineStr">
        <is>
          <t>-5%▶40% 손절 / -15%▶30% 손절 / -20%▶30% 손절</t>
        </is>
      </c>
      <c r="T29" t="inlineStr">
        <is>
          <t>매수 0.0005 / 매도 0.0025 / 슬리피지 0.0007</t>
        </is>
      </c>
    </row>
    <row r="30">
      <c r="A30" t="inlineStr">
        <is>
          <t>제주은행|2주 전에 샀다면|[대표님룰]+[칼손절]</t>
        </is>
      </c>
      <c r="B30" t="inlineStr">
        <is>
          <t>제주은행</t>
        </is>
      </c>
      <c r="C30" t="inlineStr">
        <is>
          <t>006220</t>
        </is>
      </c>
      <c r="D30" t="inlineStr">
        <is>
          <t>2주 전에 샀다면</t>
        </is>
      </c>
      <c r="E30" t="inlineStr">
        <is>
          <t>[대표님룰]+[칼손절]</t>
        </is>
      </c>
      <c r="F30" t="inlineStr">
        <is>
          <t>[대표님룰]</t>
        </is>
      </c>
      <c r="G30" t="inlineStr">
        <is>
          <t>[칼손절]</t>
        </is>
      </c>
      <c r="H30" t="n">
        <v>300000</v>
      </c>
      <c r="I30" t="n">
        <v>11030</v>
      </c>
      <c r="J30" t="n">
        <v>12380</v>
      </c>
      <c r="K30" t="n">
        <v>12.24</v>
      </c>
      <c r="L30" t="n">
        <v>0</v>
      </c>
      <c r="M30" t="n">
        <v>0</v>
      </c>
      <c r="N30" t="n">
        <v>0</v>
      </c>
      <c r="O30" t="n">
        <v>0</v>
      </c>
      <c r="P30" t="inlineStr">
        <is>
          <t>2026-05-26</t>
        </is>
      </c>
      <c r="Q30" t="inlineStr">
        <is>
          <t>2026-06-08</t>
        </is>
      </c>
      <c r="R30" t="inlineStr">
        <is>
          <t>+5%▶60% 익절 / +10%▶30% 익절 / +30%▶10% 익절</t>
        </is>
      </c>
      <c r="S30" t="inlineStr">
        <is>
          <t>-2%▶80% 손절 / -4%▶10% 손절 / -6%▶10% 손절</t>
        </is>
      </c>
      <c r="T30" t="inlineStr">
        <is>
          <t>매수 0.0005 / 매도 0.0025 / 슬리피지 0.0007</t>
        </is>
      </c>
    </row>
    <row r="31">
      <c r="A31" t="inlineStr">
        <is>
          <t>제주은행|2주 전에 샀다면|[대표님룰]+[정석방어]</t>
        </is>
      </c>
      <c r="B31" t="inlineStr">
        <is>
          <t>제주은행</t>
        </is>
      </c>
      <c r="C31" t="inlineStr">
        <is>
          <t>006220</t>
        </is>
      </c>
      <c r="D31" t="inlineStr">
        <is>
          <t>2주 전에 샀다면</t>
        </is>
      </c>
      <c r="E31" t="inlineStr">
        <is>
          <t>[대표님룰]+[정석방어]</t>
        </is>
      </c>
      <c r="F31" t="inlineStr">
        <is>
          <t>[대표님룰]</t>
        </is>
      </c>
      <c r="G31" t="inlineStr">
        <is>
          <t>[정석방어]</t>
        </is>
      </c>
      <c r="H31" t="n">
        <v>300000</v>
      </c>
      <c r="I31" t="n">
        <v>11030</v>
      </c>
      <c r="J31" t="n">
        <v>12380</v>
      </c>
      <c r="K31" t="n">
        <v>12.24</v>
      </c>
      <c r="L31" t="n">
        <v>0</v>
      </c>
      <c r="M31" t="n">
        <v>0</v>
      </c>
      <c r="N31" t="n">
        <v>0</v>
      </c>
      <c r="O31" t="n">
        <v>0</v>
      </c>
      <c r="P31" t="inlineStr">
        <is>
          <t>2026-05-26</t>
        </is>
      </c>
      <c r="Q31" t="inlineStr">
        <is>
          <t>2026-06-08</t>
        </is>
      </c>
      <c r="R31" t="inlineStr">
        <is>
          <t>+5%▶60% 익절 / +10%▶30% 익절 / +30%▶10% 익절</t>
        </is>
      </c>
      <c r="S31" t="inlineStr">
        <is>
          <t>-3%▶70% 손절 / -5%▶20% 손절 / -10%▶10% 손절</t>
        </is>
      </c>
      <c r="T31" t="inlineStr">
        <is>
          <t>매수 0.0005 / 매도 0.0025 / 슬리피지 0.0007</t>
        </is>
      </c>
    </row>
    <row r="32">
      <c r="A32" t="inlineStr">
        <is>
          <t>제주은행|2주 전에 샀다면|[대표님룰]+[변동성허용]</t>
        </is>
      </c>
      <c r="B32" t="inlineStr">
        <is>
          <t>제주은행</t>
        </is>
      </c>
      <c r="C32" t="inlineStr">
        <is>
          <t>006220</t>
        </is>
      </c>
      <c r="D32" t="inlineStr">
        <is>
          <t>2주 전에 샀다면</t>
        </is>
      </c>
      <c r="E32" t="inlineStr">
        <is>
          <t>[대표님룰]+[변동성허용]</t>
        </is>
      </c>
      <c r="F32" t="inlineStr">
        <is>
          <t>[대표님룰]</t>
        </is>
      </c>
      <c r="G32" t="inlineStr">
        <is>
          <t>[변동성허용]</t>
        </is>
      </c>
      <c r="H32" t="n">
        <v>300000</v>
      </c>
      <c r="I32" t="n">
        <v>11030</v>
      </c>
      <c r="J32" t="n">
        <v>12380</v>
      </c>
      <c r="K32" t="n">
        <v>12.24</v>
      </c>
      <c r="L32" t="n">
        <v>0</v>
      </c>
      <c r="M32" t="n">
        <v>0</v>
      </c>
      <c r="N32" t="n">
        <v>0</v>
      </c>
      <c r="O32" t="n">
        <v>0</v>
      </c>
      <c r="P32" t="inlineStr">
        <is>
          <t>2026-05-26</t>
        </is>
      </c>
      <c r="Q32" t="inlineStr">
        <is>
          <t>2026-06-08</t>
        </is>
      </c>
      <c r="R32" t="inlineStr">
        <is>
          <t>+5%▶60% 익절 / +10%▶30% 익절 / +30%▶10% 익절</t>
        </is>
      </c>
      <c r="S32" t="inlineStr">
        <is>
          <t>-5%▶50% 손절 / -10%▶30% 손절 / -15%▶20% 손절</t>
        </is>
      </c>
      <c r="T32" t="inlineStr">
        <is>
          <t>매수 0.0005 / 매도 0.0025 / 슬리피지 0.0007</t>
        </is>
      </c>
    </row>
    <row r="33">
      <c r="A33" t="inlineStr">
        <is>
          <t>제주은행|2주 전에 샀다면|[대표님룰]+[버티기형]</t>
        </is>
      </c>
      <c r="B33" t="inlineStr">
        <is>
          <t>제주은행</t>
        </is>
      </c>
      <c r="C33" t="inlineStr">
        <is>
          <t>006220</t>
        </is>
      </c>
      <c r="D33" t="inlineStr">
        <is>
          <t>2주 전에 샀다면</t>
        </is>
      </c>
      <c r="E33" t="inlineStr">
        <is>
          <t>[대표님룰]+[버티기형]</t>
        </is>
      </c>
      <c r="F33" t="inlineStr">
        <is>
          <t>[대표님룰]</t>
        </is>
      </c>
      <c r="G33" t="inlineStr">
        <is>
          <t>[버티기형]</t>
        </is>
      </c>
      <c r="H33" t="n">
        <v>300000</v>
      </c>
      <c r="I33" t="n">
        <v>11030</v>
      </c>
      <c r="J33" t="n">
        <v>12380</v>
      </c>
      <c r="K33" t="n">
        <v>12.24</v>
      </c>
      <c r="L33" t="n">
        <v>0</v>
      </c>
      <c r="M33" t="n">
        <v>0</v>
      </c>
      <c r="N33" t="n">
        <v>0</v>
      </c>
      <c r="O33" t="n">
        <v>0</v>
      </c>
      <c r="P33" t="inlineStr">
        <is>
          <t>2026-05-26</t>
        </is>
      </c>
      <c r="Q33" t="inlineStr">
        <is>
          <t>2026-06-08</t>
        </is>
      </c>
      <c r="R33" t="inlineStr">
        <is>
          <t>+5%▶60% 익절 / +10%▶30% 익절 / +30%▶10% 익절</t>
        </is>
      </c>
      <c r="S33" t="inlineStr">
        <is>
          <t>-5%▶40% 손절 / -15%▶30% 손절 / -20%▶30% 손절</t>
        </is>
      </c>
      <c r="T33" t="inlineStr">
        <is>
          <t>매수 0.0005 / 매도 0.0025 / 슬리피지 0.0007</t>
        </is>
      </c>
    </row>
    <row r="34">
      <c r="A34" t="inlineStr">
        <is>
          <t>제주은행|2주 전에 샀다면|[중기추세]+[칼손절]</t>
        </is>
      </c>
      <c r="B34" t="inlineStr">
        <is>
          <t>제주은행</t>
        </is>
      </c>
      <c r="C34" t="inlineStr">
        <is>
          <t>006220</t>
        </is>
      </c>
      <c r="D34" t="inlineStr">
        <is>
          <t>2주 전에 샀다면</t>
        </is>
      </c>
      <c r="E34" t="inlineStr">
        <is>
          <t>[중기추세]+[칼손절]</t>
        </is>
      </c>
      <c r="F34" t="inlineStr">
        <is>
          <t>[중기추세]</t>
        </is>
      </c>
      <c r="G34" t="inlineStr">
        <is>
          <t>[칼손절]</t>
        </is>
      </c>
      <c r="H34" t="n">
        <v>300000</v>
      </c>
      <c r="I34" t="n">
        <v>11030</v>
      </c>
      <c r="J34" t="n">
        <v>12380</v>
      </c>
      <c r="K34" t="n">
        <v>12.24</v>
      </c>
      <c r="L34" t="n">
        <v>0</v>
      </c>
      <c r="M34" t="n">
        <v>0</v>
      </c>
      <c r="N34" t="n">
        <v>0</v>
      </c>
      <c r="O34" t="n">
        <v>0</v>
      </c>
      <c r="P34" t="inlineStr">
        <is>
          <t>2026-05-26</t>
        </is>
      </c>
      <c r="Q34" t="inlineStr">
        <is>
          <t>2026-06-08</t>
        </is>
      </c>
      <c r="R34" t="inlineStr">
        <is>
          <t>+10%▶50% 익절 / +20%▶30% 익절 / +30%▶20% 익절</t>
        </is>
      </c>
      <c r="S34" t="inlineStr">
        <is>
          <t>-2%▶80% 손절 / -4%▶10% 손절 / -6%▶10% 손절</t>
        </is>
      </c>
      <c r="T34" t="inlineStr">
        <is>
          <t>매수 0.0005 / 매도 0.0025 / 슬리피지 0.0007</t>
        </is>
      </c>
    </row>
    <row r="35">
      <c r="A35" t="inlineStr">
        <is>
          <t>제주은행|2주 전에 샀다면|[중기추세]+[정석방어]</t>
        </is>
      </c>
      <c r="B35" t="inlineStr">
        <is>
          <t>제주은행</t>
        </is>
      </c>
      <c r="C35" t="inlineStr">
        <is>
          <t>006220</t>
        </is>
      </c>
      <c r="D35" t="inlineStr">
        <is>
          <t>2주 전에 샀다면</t>
        </is>
      </c>
      <c r="E35" t="inlineStr">
        <is>
          <t>[중기추세]+[정석방어]</t>
        </is>
      </c>
      <c r="F35" t="inlineStr">
        <is>
          <t>[중기추세]</t>
        </is>
      </c>
      <c r="G35" t="inlineStr">
        <is>
          <t>[정석방어]</t>
        </is>
      </c>
      <c r="H35" t="n">
        <v>300000</v>
      </c>
      <c r="I35" t="n">
        <v>11030</v>
      </c>
      <c r="J35" t="n">
        <v>12380</v>
      </c>
      <c r="K35" t="n">
        <v>12.24</v>
      </c>
      <c r="L35" t="n">
        <v>0</v>
      </c>
      <c r="M35" t="n">
        <v>0</v>
      </c>
      <c r="N35" t="n">
        <v>0</v>
      </c>
      <c r="O35" t="n">
        <v>0</v>
      </c>
      <c r="P35" t="inlineStr">
        <is>
          <t>2026-05-26</t>
        </is>
      </c>
      <c r="Q35" t="inlineStr">
        <is>
          <t>2026-06-08</t>
        </is>
      </c>
      <c r="R35" t="inlineStr">
        <is>
          <t>+10%▶50% 익절 / +20%▶30% 익절 / +30%▶20% 익절</t>
        </is>
      </c>
      <c r="S35" t="inlineStr">
        <is>
          <t>-3%▶70% 손절 / -5%▶20% 손절 / -10%▶10% 손절</t>
        </is>
      </c>
      <c r="T35" t="inlineStr">
        <is>
          <t>매수 0.0005 / 매도 0.0025 / 슬리피지 0.0007</t>
        </is>
      </c>
    </row>
    <row r="36">
      <c r="A36" t="inlineStr">
        <is>
          <t>제주은행|2주 전에 샀다면|[중기추세]+[변동성허용]</t>
        </is>
      </c>
      <c r="B36" t="inlineStr">
        <is>
          <t>제주은행</t>
        </is>
      </c>
      <c r="C36" t="inlineStr">
        <is>
          <t>006220</t>
        </is>
      </c>
      <c r="D36" t="inlineStr">
        <is>
          <t>2주 전에 샀다면</t>
        </is>
      </c>
      <c r="E36" t="inlineStr">
        <is>
          <t>[중기추세]+[변동성허용]</t>
        </is>
      </c>
      <c r="F36" t="inlineStr">
        <is>
          <t>[중기추세]</t>
        </is>
      </c>
      <c r="G36" t="inlineStr">
        <is>
          <t>[변동성허용]</t>
        </is>
      </c>
      <c r="H36" t="n">
        <v>300000</v>
      </c>
      <c r="I36" t="n">
        <v>11030</v>
      </c>
      <c r="J36" t="n">
        <v>12380</v>
      </c>
      <c r="K36" t="n">
        <v>12.24</v>
      </c>
      <c r="L36" t="n">
        <v>0</v>
      </c>
      <c r="M36" t="n">
        <v>0</v>
      </c>
      <c r="N36" t="n">
        <v>0</v>
      </c>
      <c r="O36" t="n">
        <v>0</v>
      </c>
      <c r="P36" t="inlineStr">
        <is>
          <t>2026-05-26</t>
        </is>
      </c>
      <c r="Q36" t="inlineStr">
        <is>
          <t>2026-06-08</t>
        </is>
      </c>
      <c r="R36" t="inlineStr">
        <is>
          <t>+10%▶50% 익절 / +20%▶30% 익절 / +30%▶20% 익절</t>
        </is>
      </c>
      <c r="S36" t="inlineStr">
        <is>
          <t>-5%▶50% 손절 / -10%▶30% 손절 / -15%▶20% 손절</t>
        </is>
      </c>
      <c r="T36" t="inlineStr">
        <is>
          <t>매수 0.0005 / 매도 0.0025 / 슬리피지 0.0007</t>
        </is>
      </c>
    </row>
    <row r="37">
      <c r="A37" t="inlineStr">
        <is>
          <t>제주은행|2주 전에 샀다면|[중기추세]+[버티기형]</t>
        </is>
      </c>
      <c r="B37" t="inlineStr">
        <is>
          <t>제주은행</t>
        </is>
      </c>
      <c r="C37" t="inlineStr">
        <is>
          <t>006220</t>
        </is>
      </c>
      <c r="D37" t="inlineStr">
        <is>
          <t>2주 전에 샀다면</t>
        </is>
      </c>
      <c r="E37" t="inlineStr">
        <is>
          <t>[중기추세]+[버티기형]</t>
        </is>
      </c>
      <c r="F37" t="inlineStr">
        <is>
          <t>[중기추세]</t>
        </is>
      </c>
      <c r="G37" t="inlineStr">
        <is>
          <t>[버티기형]</t>
        </is>
      </c>
      <c r="H37" t="n">
        <v>300000</v>
      </c>
      <c r="I37" t="n">
        <v>11030</v>
      </c>
      <c r="J37" t="n">
        <v>12380</v>
      </c>
      <c r="K37" t="n">
        <v>12.24</v>
      </c>
      <c r="L37" t="n">
        <v>0</v>
      </c>
      <c r="M37" t="n">
        <v>0</v>
      </c>
      <c r="N37" t="n">
        <v>0</v>
      </c>
      <c r="O37" t="n">
        <v>0</v>
      </c>
      <c r="P37" t="inlineStr">
        <is>
          <t>2026-05-26</t>
        </is>
      </c>
      <c r="Q37" t="inlineStr">
        <is>
          <t>2026-06-08</t>
        </is>
      </c>
      <c r="R37" t="inlineStr">
        <is>
          <t>+10%▶50% 익절 / +20%▶30% 익절 / +30%▶20% 익절</t>
        </is>
      </c>
      <c r="S37" t="inlineStr">
        <is>
          <t>-5%▶40% 손절 / -15%▶30% 손절 / -20%▶30% 손절</t>
        </is>
      </c>
      <c r="T37" t="inlineStr">
        <is>
          <t>매수 0.0005 / 매도 0.0025 / 슬리피지 0.0007</t>
        </is>
      </c>
    </row>
    <row r="38">
      <c r="A38" t="inlineStr">
        <is>
          <t>제주은행|2주 전에 샀다면|[수익극대화]+[칼손절]</t>
        </is>
      </c>
      <c r="B38" t="inlineStr">
        <is>
          <t>제주은행</t>
        </is>
      </c>
      <c r="C38" t="inlineStr">
        <is>
          <t>006220</t>
        </is>
      </c>
      <c r="D38" t="inlineStr">
        <is>
          <t>2주 전에 샀다면</t>
        </is>
      </c>
      <c r="E38" t="inlineStr">
        <is>
          <t>[수익극대화]+[칼손절]</t>
        </is>
      </c>
      <c r="F38" t="inlineStr">
        <is>
          <t>[수익극대화]</t>
        </is>
      </c>
      <c r="G38" t="inlineStr">
        <is>
          <t>[칼손절]</t>
        </is>
      </c>
      <c r="H38" t="n">
        <v>300000</v>
      </c>
      <c r="I38" t="n">
        <v>11030</v>
      </c>
      <c r="J38" t="n">
        <v>12380</v>
      </c>
      <c r="K38" t="n">
        <v>12.24</v>
      </c>
      <c r="L38" t="n">
        <v>0</v>
      </c>
      <c r="M38" t="n">
        <v>0</v>
      </c>
      <c r="N38" t="n">
        <v>0</v>
      </c>
      <c r="O38" t="n">
        <v>0</v>
      </c>
      <c r="P38" t="inlineStr">
        <is>
          <t>2026-05-26</t>
        </is>
      </c>
      <c r="Q38" t="inlineStr">
        <is>
          <t>2026-06-08</t>
        </is>
      </c>
      <c r="R38" t="inlineStr">
        <is>
          <t>+10%▶40% 익절 / +20%▶30% 익절 / +40%▶30% 익절</t>
        </is>
      </c>
      <c r="S38" t="inlineStr">
        <is>
          <t>-2%▶80% 손절 / -4%▶10% 손절 / -6%▶10% 손절</t>
        </is>
      </c>
      <c r="T38" t="inlineStr">
        <is>
          <t>매수 0.0005 / 매도 0.0025 / 슬리피지 0.0007</t>
        </is>
      </c>
    </row>
    <row r="39">
      <c r="A39" t="inlineStr">
        <is>
          <t>제주은행|2주 전에 샀다면|[수익극대화]+[정석방어]</t>
        </is>
      </c>
      <c r="B39" t="inlineStr">
        <is>
          <t>제주은행</t>
        </is>
      </c>
      <c r="C39" t="inlineStr">
        <is>
          <t>006220</t>
        </is>
      </c>
      <c r="D39" t="inlineStr">
        <is>
          <t>2주 전에 샀다면</t>
        </is>
      </c>
      <c r="E39" t="inlineStr">
        <is>
          <t>[수익극대화]+[정석방어]</t>
        </is>
      </c>
      <c r="F39" t="inlineStr">
        <is>
          <t>[수익극대화]</t>
        </is>
      </c>
      <c r="G39" t="inlineStr">
        <is>
          <t>[정석방어]</t>
        </is>
      </c>
      <c r="H39" t="n">
        <v>300000</v>
      </c>
      <c r="I39" t="n">
        <v>11030</v>
      </c>
      <c r="J39" t="n">
        <v>12380</v>
      </c>
      <c r="K39" t="n">
        <v>12.24</v>
      </c>
      <c r="L39" t="n">
        <v>0</v>
      </c>
      <c r="M39" t="n">
        <v>0</v>
      </c>
      <c r="N39" t="n">
        <v>0</v>
      </c>
      <c r="O39" t="n">
        <v>0</v>
      </c>
      <c r="P39" t="inlineStr">
        <is>
          <t>2026-05-26</t>
        </is>
      </c>
      <c r="Q39" t="inlineStr">
        <is>
          <t>2026-06-08</t>
        </is>
      </c>
      <c r="R39" t="inlineStr">
        <is>
          <t>+10%▶40% 익절 / +20%▶30% 익절 / +40%▶30% 익절</t>
        </is>
      </c>
      <c r="S39" t="inlineStr">
        <is>
          <t>-3%▶70% 손절 / -5%▶20% 손절 / -10%▶10% 손절</t>
        </is>
      </c>
      <c r="T39" t="inlineStr">
        <is>
          <t>매수 0.0005 / 매도 0.0025 / 슬리피지 0.0007</t>
        </is>
      </c>
    </row>
    <row r="40">
      <c r="A40" t="inlineStr">
        <is>
          <t>제주은행|2주 전에 샀다면|[수익극대화]+[변동성허용]</t>
        </is>
      </c>
      <c r="B40" t="inlineStr">
        <is>
          <t>제주은행</t>
        </is>
      </c>
      <c r="C40" t="inlineStr">
        <is>
          <t>006220</t>
        </is>
      </c>
      <c r="D40" t="inlineStr">
        <is>
          <t>2주 전에 샀다면</t>
        </is>
      </c>
      <c r="E40" t="inlineStr">
        <is>
          <t>[수익극대화]+[변동성허용]</t>
        </is>
      </c>
      <c r="F40" t="inlineStr">
        <is>
          <t>[수익극대화]</t>
        </is>
      </c>
      <c r="G40" t="inlineStr">
        <is>
          <t>[변동성허용]</t>
        </is>
      </c>
      <c r="H40" t="n">
        <v>300000</v>
      </c>
      <c r="I40" t="n">
        <v>11030</v>
      </c>
      <c r="J40" t="n">
        <v>12380</v>
      </c>
      <c r="K40" t="n">
        <v>12.24</v>
      </c>
      <c r="L40" t="n">
        <v>0</v>
      </c>
      <c r="M40" t="n">
        <v>0</v>
      </c>
      <c r="N40" t="n">
        <v>0</v>
      </c>
      <c r="O40" t="n">
        <v>0</v>
      </c>
      <c r="P40" t="inlineStr">
        <is>
          <t>2026-05-26</t>
        </is>
      </c>
      <c r="Q40" t="inlineStr">
        <is>
          <t>2026-06-08</t>
        </is>
      </c>
      <c r="R40" t="inlineStr">
        <is>
          <t>+10%▶40% 익절 / +20%▶30% 익절 / +40%▶30% 익절</t>
        </is>
      </c>
      <c r="S40" t="inlineStr">
        <is>
          <t>-5%▶50% 손절 / -10%▶30% 손절 / -15%▶20% 손절</t>
        </is>
      </c>
      <c r="T40" t="inlineStr">
        <is>
          <t>매수 0.0005 / 매도 0.0025 / 슬리피지 0.0007</t>
        </is>
      </c>
    </row>
    <row r="41">
      <c r="A41" t="inlineStr">
        <is>
          <t>제주은행|2주 전에 샀다면|[수익극대화]+[버티기형]</t>
        </is>
      </c>
      <c r="B41" t="inlineStr">
        <is>
          <t>제주은행</t>
        </is>
      </c>
      <c r="C41" t="inlineStr">
        <is>
          <t>006220</t>
        </is>
      </c>
      <c r="D41" t="inlineStr">
        <is>
          <t>2주 전에 샀다면</t>
        </is>
      </c>
      <c r="E41" t="inlineStr">
        <is>
          <t>[수익극대화]+[버티기형]</t>
        </is>
      </c>
      <c r="F41" t="inlineStr">
        <is>
          <t>[수익극대화]</t>
        </is>
      </c>
      <c r="G41" t="inlineStr">
        <is>
          <t>[버티기형]</t>
        </is>
      </c>
      <c r="H41" t="n">
        <v>300000</v>
      </c>
      <c r="I41" t="n">
        <v>11030</v>
      </c>
      <c r="J41" t="n">
        <v>12380</v>
      </c>
      <c r="K41" t="n">
        <v>12.24</v>
      </c>
      <c r="L41" t="n">
        <v>0</v>
      </c>
      <c r="M41" t="n">
        <v>0</v>
      </c>
      <c r="N41" t="n">
        <v>0</v>
      </c>
      <c r="O41" t="n">
        <v>0</v>
      </c>
      <c r="P41" t="inlineStr">
        <is>
          <t>2026-05-26</t>
        </is>
      </c>
      <c r="Q41" t="inlineStr">
        <is>
          <t>2026-06-08</t>
        </is>
      </c>
      <c r="R41" t="inlineStr">
        <is>
          <t>+10%▶40% 익절 / +20%▶30% 익절 / +40%▶30% 익절</t>
        </is>
      </c>
      <c r="S41" t="inlineStr">
        <is>
          <t>-5%▶40% 손절 / -15%▶30% 손절 / -20%▶30% 손절</t>
        </is>
      </c>
      <c r="T41" t="inlineStr">
        <is>
          <t>매수 0.0005 / 매도 0.0025 / 슬리피지 0.0007</t>
        </is>
      </c>
    </row>
    <row r="42">
      <c r="A42" t="inlineStr">
        <is>
          <t>제주은행|3개월 전에 샀다면|[초단타]+[칼손절]</t>
        </is>
      </c>
      <c r="B42" t="inlineStr">
        <is>
          <t>제주은행</t>
        </is>
      </c>
      <c r="C42" t="inlineStr">
        <is>
          <t>006220</t>
        </is>
      </c>
      <c r="D42" t="inlineStr">
        <is>
          <t>3개월 전에 샀다면</t>
        </is>
      </c>
      <c r="E42" t="inlineStr">
        <is>
          <t>[초단타]+[칼손절]</t>
        </is>
      </c>
      <c r="F42" t="inlineStr">
        <is>
          <t>[초단타]</t>
        </is>
      </c>
      <c r="G42" t="inlineStr">
        <is>
          <t>[칼손절]</t>
        </is>
      </c>
      <c r="H42" t="n">
        <v>300000</v>
      </c>
      <c r="I42" t="n">
        <v>13250</v>
      </c>
      <c r="J42" t="n">
        <v>12380</v>
      </c>
      <c r="K42" t="n">
        <v>-6.57</v>
      </c>
      <c r="L42" t="n">
        <v>-3.93</v>
      </c>
      <c r="M42" t="n">
        <v>-3.93</v>
      </c>
      <c r="N42" t="n">
        <v>0</v>
      </c>
      <c r="O42" t="n">
        <v>3</v>
      </c>
      <c r="P42" t="inlineStr">
        <is>
          <t>2026-03-09</t>
        </is>
      </c>
      <c r="Q42" t="inlineStr">
        <is>
          <t>2026-06-08</t>
        </is>
      </c>
      <c r="R42" t="inlineStr">
        <is>
          <t>+3%▶70% 익절 / +5%▶20% 익절 / +10%▶10% 익절</t>
        </is>
      </c>
      <c r="S42" t="inlineStr">
        <is>
          <t>-2%▶80% 손절 / -4%▶10% 손절 / -6%▶10% 손절</t>
        </is>
      </c>
      <c r="T42" t="inlineStr">
        <is>
          <t>매수 0.0005 / 매도 0.0025 / 슬리피지 0.0007</t>
        </is>
      </c>
    </row>
    <row r="43">
      <c r="A43" t="inlineStr">
        <is>
          <t>제주은행|3개월 전에 샀다면|[초단타]+[정석방어]</t>
        </is>
      </c>
      <c r="B43" t="inlineStr">
        <is>
          <t>제주은행</t>
        </is>
      </c>
      <c r="C43" t="inlineStr">
        <is>
          <t>006220</t>
        </is>
      </c>
      <c r="D43" t="inlineStr">
        <is>
          <t>3개월 전에 샀다면</t>
        </is>
      </c>
      <c r="E43" t="inlineStr">
        <is>
          <t>[초단타]+[정석방어]</t>
        </is>
      </c>
      <c r="F43" t="inlineStr">
        <is>
          <t>[초단타]</t>
        </is>
      </c>
      <c r="G43" t="inlineStr">
        <is>
          <t>[정석방어]</t>
        </is>
      </c>
      <c r="H43" t="n">
        <v>300000</v>
      </c>
      <c r="I43" t="n">
        <v>13250</v>
      </c>
      <c r="J43" t="n">
        <v>12380</v>
      </c>
      <c r="K43" t="n">
        <v>-6.57</v>
      </c>
      <c r="L43" t="n">
        <v>-4.69</v>
      </c>
      <c r="M43" t="n">
        <v>-4.69</v>
      </c>
      <c r="N43" t="n">
        <v>0</v>
      </c>
      <c r="O43" t="n">
        <v>3</v>
      </c>
      <c r="P43" t="inlineStr">
        <is>
          <t>2026-03-09</t>
        </is>
      </c>
      <c r="Q43" t="inlineStr">
        <is>
          <t>2026-06-08</t>
        </is>
      </c>
      <c r="R43" t="inlineStr">
        <is>
          <t>+3%▶70% 익절 / +5%▶20% 익절 / +10%▶10% 익절</t>
        </is>
      </c>
      <c r="S43" t="inlineStr">
        <is>
          <t>-3%▶70% 손절 / -5%▶20% 손절 / -10%▶10% 손절</t>
        </is>
      </c>
      <c r="T43" t="inlineStr">
        <is>
          <t>매수 0.0005 / 매도 0.0025 / 슬리피지 0.0007</t>
        </is>
      </c>
    </row>
    <row r="44">
      <c r="A44" t="inlineStr">
        <is>
          <t>제주은행|3개월 전에 샀다면|[초단타]+[변동성허용]</t>
        </is>
      </c>
      <c r="B44" t="inlineStr">
        <is>
          <t>제주은행</t>
        </is>
      </c>
      <c r="C44" t="inlineStr">
        <is>
          <t>006220</t>
        </is>
      </c>
      <c r="D44" t="inlineStr">
        <is>
          <t>3개월 전에 샀다면</t>
        </is>
      </c>
      <c r="E44" t="inlineStr">
        <is>
          <t>[초단타]+[변동성허용]</t>
        </is>
      </c>
      <c r="F44" t="inlineStr">
        <is>
          <t>[초단타]</t>
        </is>
      </c>
      <c r="G44" t="inlineStr">
        <is>
          <t>[변동성허용]</t>
        </is>
      </c>
      <c r="H44" t="n">
        <v>300000</v>
      </c>
      <c r="I44" t="n">
        <v>13250</v>
      </c>
      <c r="J44" t="n">
        <v>12380</v>
      </c>
      <c r="K44" t="n">
        <v>-6.57</v>
      </c>
      <c r="L44" t="n">
        <v>-9.6</v>
      </c>
      <c r="M44" t="n">
        <v>-9.6</v>
      </c>
      <c r="N44" t="n">
        <v>0</v>
      </c>
      <c r="O44" t="n">
        <v>3</v>
      </c>
      <c r="P44" t="inlineStr">
        <is>
          <t>2026-03-09</t>
        </is>
      </c>
      <c r="Q44" t="inlineStr">
        <is>
          <t>2026-06-08</t>
        </is>
      </c>
      <c r="R44" t="inlineStr">
        <is>
          <t>+3%▶70% 익절 / +5%▶20% 익절 / +10%▶10% 익절</t>
        </is>
      </c>
      <c r="S44" t="inlineStr">
        <is>
          <t>-5%▶50% 손절 / -10%▶30% 손절 / -15%▶20% 손절</t>
        </is>
      </c>
      <c r="T44" t="inlineStr">
        <is>
          <t>매수 0.0005 / 매도 0.0025 / 슬리피지 0.0007</t>
        </is>
      </c>
    </row>
    <row r="45">
      <c r="A45" t="inlineStr">
        <is>
          <t>제주은행|3개월 전에 샀다면|[초단타]+[버티기형]</t>
        </is>
      </c>
      <c r="B45" t="inlineStr">
        <is>
          <t>제주은행</t>
        </is>
      </c>
      <c r="C45" t="inlineStr">
        <is>
          <t>006220</t>
        </is>
      </c>
      <c r="D45" t="inlineStr">
        <is>
          <t>3개월 전에 샀다면</t>
        </is>
      </c>
      <c r="E45" t="inlineStr">
        <is>
          <t>[초단타]+[버티기형]</t>
        </is>
      </c>
      <c r="F45" t="inlineStr">
        <is>
          <t>[초단타]</t>
        </is>
      </c>
      <c r="G45" t="inlineStr">
        <is>
          <t>[버티기형]</t>
        </is>
      </c>
      <c r="H45" t="n">
        <v>300000</v>
      </c>
      <c r="I45" t="n">
        <v>13250</v>
      </c>
      <c r="J45" t="n">
        <v>12380</v>
      </c>
      <c r="K45" t="n">
        <v>-6.57</v>
      </c>
      <c r="L45" t="n">
        <v>-13.52</v>
      </c>
      <c r="M45" t="n">
        <v>-13.52</v>
      </c>
      <c r="N45" t="n">
        <v>0</v>
      </c>
      <c r="O45" t="n">
        <v>3</v>
      </c>
      <c r="P45" t="inlineStr">
        <is>
          <t>2026-03-09</t>
        </is>
      </c>
      <c r="Q45" t="inlineStr">
        <is>
          <t>2026-06-08</t>
        </is>
      </c>
      <c r="R45" t="inlineStr">
        <is>
          <t>+3%▶70% 익절 / +5%▶20% 익절 / +10%▶10% 익절</t>
        </is>
      </c>
      <c r="S45" t="inlineStr">
        <is>
          <t>-5%▶40% 손절 / -15%▶30% 손절 / -20%▶30% 손절</t>
        </is>
      </c>
      <c r="T45" t="inlineStr">
        <is>
          <t>매수 0.0005 / 매도 0.0025 / 슬리피지 0.0007</t>
        </is>
      </c>
    </row>
    <row r="46">
      <c r="A46" t="inlineStr">
        <is>
          <t>제주은행|3개월 전에 샀다면|[단기스윙]+[칼손절]</t>
        </is>
      </c>
      <c r="B46" t="inlineStr">
        <is>
          <t>제주은행</t>
        </is>
      </c>
      <c r="C46" t="inlineStr">
        <is>
          <t>006220</t>
        </is>
      </c>
      <c r="D46" t="inlineStr">
        <is>
          <t>3개월 전에 샀다면</t>
        </is>
      </c>
      <c r="E46" t="inlineStr">
        <is>
          <t>[단기스윙]+[칼손절]</t>
        </is>
      </c>
      <c r="F46" t="inlineStr">
        <is>
          <t>[단기스윙]</t>
        </is>
      </c>
      <c r="G46" t="inlineStr">
        <is>
          <t>[칼손절]</t>
        </is>
      </c>
      <c r="H46" t="n">
        <v>300000</v>
      </c>
      <c r="I46" t="n">
        <v>13250</v>
      </c>
      <c r="J46" t="n">
        <v>12380</v>
      </c>
      <c r="K46" t="n">
        <v>-6.57</v>
      </c>
      <c r="L46" t="n">
        <v>-3.93</v>
      </c>
      <c r="M46" t="n">
        <v>-3.93</v>
      </c>
      <c r="N46" t="n">
        <v>0</v>
      </c>
      <c r="O46" t="n">
        <v>3</v>
      </c>
      <c r="P46" t="inlineStr">
        <is>
          <t>2026-03-09</t>
        </is>
      </c>
      <c r="Q46" t="inlineStr">
        <is>
          <t>2026-06-08</t>
        </is>
      </c>
      <c r="R46" t="inlineStr">
        <is>
          <t>+5%▶60% 익절 / +10%▶30% 익절 / +20%▶10% 익절</t>
        </is>
      </c>
      <c r="S46" t="inlineStr">
        <is>
          <t>-2%▶80% 손절 / -4%▶10% 손절 / -6%▶10% 손절</t>
        </is>
      </c>
      <c r="T46" t="inlineStr">
        <is>
          <t>매수 0.0005 / 매도 0.0025 / 슬리피지 0.0007</t>
        </is>
      </c>
    </row>
    <row r="47">
      <c r="A47" t="inlineStr">
        <is>
          <t>제주은행|3개월 전에 샀다면|[단기스윙]+[정석방어]</t>
        </is>
      </c>
      <c r="B47" t="inlineStr">
        <is>
          <t>제주은행</t>
        </is>
      </c>
      <c r="C47" t="inlineStr">
        <is>
          <t>006220</t>
        </is>
      </c>
      <c r="D47" t="inlineStr">
        <is>
          <t>3개월 전에 샀다면</t>
        </is>
      </c>
      <c r="E47" t="inlineStr">
        <is>
          <t>[단기스윙]+[정석방어]</t>
        </is>
      </c>
      <c r="F47" t="inlineStr">
        <is>
          <t>[단기스윙]</t>
        </is>
      </c>
      <c r="G47" t="inlineStr">
        <is>
          <t>[정석방어]</t>
        </is>
      </c>
      <c r="H47" t="n">
        <v>300000</v>
      </c>
      <c r="I47" t="n">
        <v>13250</v>
      </c>
      <c r="J47" t="n">
        <v>12380</v>
      </c>
      <c r="K47" t="n">
        <v>-6.57</v>
      </c>
      <c r="L47" t="n">
        <v>-4.69</v>
      </c>
      <c r="M47" t="n">
        <v>-4.69</v>
      </c>
      <c r="N47" t="n">
        <v>0</v>
      </c>
      <c r="O47" t="n">
        <v>3</v>
      </c>
      <c r="P47" t="inlineStr">
        <is>
          <t>2026-03-09</t>
        </is>
      </c>
      <c r="Q47" t="inlineStr">
        <is>
          <t>2026-06-08</t>
        </is>
      </c>
      <c r="R47" t="inlineStr">
        <is>
          <t>+5%▶60% 익절 / +10%▶30% 익절 / +20%▶10% 익절</t>
        </is>
      </c>
      <c r="S47" t="inlineStr">
        <is>
          <t>-3%▶70% 손절 / -5%▶20% 손절 / -10%▶10% 손절</t>
        </is>
      </c>
      <c r="T47" t="inlineStr">
        <is>
          <t>매수 0.0005 / 매도 0.0025 / 슬리피지 0.0007</t>
        </is>
      </c>
    </row>
    <row r="48">
      <c r="A48" t="inlineStr">
        <is>
          <t>제주은행|3개월 전에 샀다면|[단기스윙]+[변동성허용]</t>
        </is>
      </c>
      <c r="B48" t="inlineStr">
        <is>
          <t>제주은행</t>
        </is>
      </c>
      <c r="C48" t="inlineStr">
        <is>
          <t>006220</t>
        </is>
      </c>
      <c r="D48" t="inlineStr">
        <is>
          <t>3개월 전에 샀다면</t>
        </is>
      </c>
      <c r="E48" t="inlineStr">
        <is>
          <t>[단기스윙]+[변동성허용]</t>
        </is>
      </c>
      <c r="F48" t="inlineStr">
        <is>
          <t>[단기스윙]</t>
        </is>
      </c>
      <c r="G48" t="inlineStr">
        <is>
          <t>[변동성허용]</t>
        </is>
      </c>
      <c r="H48" t="n">
        <v>300000</v>
      </c>
      <c r="I48" t="n">
        <v>13250</v>
      </c>
      <c r="J48" t="n">
        <v>12380</v>
      </c>
      <c r="K48" t="n">
        <v>-6.57</v>
      </c>
      <c r="L48" t="n">
        <v>-9.6</v>
      </c>
      <c r="M48" t="n">
        <v>-9.6</v>
      </c>
      <c r="N48" t="n">
        <v>0</v>
      </c>
      <c r="O48" t="n">
        <v>3</v>
      </c>
      <c r="P48" t="inlineStr">
        <is>
          <t>2026-03-09</t>
        </is>
      </c>
      <c r="Q48" t="inlineStr">
        <is>
          <t>2026-06-08</t>
        </is>
      </c>
      <c r="R48" t="inlineStr">
        <is>
          <t>+5%▶60% 익절 / +10%▶30% 익절 / +20%▶10% 익절</t>
        </is>
      </c>
      <c r="S48" t="inlineStr">
        <is>
          <t>-5%▶50% 손절 / -10%▶30% 손절 / -15%▶20% 손절</t>
        </is>
      </c>
      <c r="T48" t="inlineStr">
        <is>
          <t>매수 0.0005 / 매도 0.0025 / 슬리피지 0.0007</t>
        </is>
      </c>
    </row>
    <row r="49">
      <c r="A49" t="inlineStr">
        <is>
          <t>제주은행|3개월 전에 샀다면|[단기스윙]+[버티기형]</t>
        </is>
      </c>
      <c r="B49" t="inlineStr">
        <is>
          <t>제주은행</t>
        </is>
      </c>
      <c r="C49" t="inlineStr">
        <is>
          <t>006220</t>
        </is>
      </c>
      <c r="D49" t="inlineStr">
        <is>
          <t>3개월 전에 샀다면</t>
        </is>
      </c>
      <c r="E49" t="inlineStr">
        <is>
          <t>[단기스윙]+[버티기형]</t>
        </is>
      </c>
      <c r="F49" t="inlineStr">
        <is>
          <t>[단기스윙]</t>
        </is>
      </c>
      <c r="G49" t="inlineStr">
        <is>
          <t>[버티기형]</t>
        </is>
      </c>
      <c r="H49" t="n">
        <v>300000</v>
      </c>
      <c r="I49" t="n">
        <v>13250</v>
      </c>
      <c r="J49" t="n">
        <v>12380</v>
      </c>
      <c r="K49" t="n">
        <v>-6.57</v>
      </c>
      <c r="L49" t="n">
        <v>-13.52</v>
      </c>
      <c r="M49" t="n">
        <v>-13.52</v>
      </c>
      <c r="N49" t="n">
        <v>0</v>
      </c>
      <c r="O49" t="n">
        <v>3</v>
      </c>
      <c r="P49" t="inlineStr">
        <is>
          <t>2026-03-09</t>
        </is>
      </c>
      <c r="Q49" t="inlineStr">
        <is>
          <t>2026-06-08</t>
        </is>
      </c>
      <c r="R49" t="inlineStr">
        <is>
          <t>+5%▶60% 익절 / +10%▶30% 익절 / +20%▶10% 익절</t>
        </is>
      </c>
      <c r="S49" t="inlineStr">
        <is>
          <t>-5%▶40% 손절 / -15%▶30% 손절 / -20%▶30% 손절</t>
        </is>
      </c>
      <c r="T49" t="inlineStr">
        <is>
          <t>매수 0.0005 / 매도 0.0025 / 슬리피지 0.0007</t>
        </is>
      </c>
    </row>
    <row r="50">
      <c r="A50" t="inlineStr">
        <is>
          <t>제주은행|3개월 전에 샀다면|[대표님룰]+[칼손절]</t>
        </is>
      </c>
      <c r="B50" t="inlineStr">
        <is>
          <t>제주은행</t>
        </is>
      </c>
      <c r="C50" t="inlineStr">
        <is>
          <t>006220</t>
        </is>
      </c>
      <c r="D50" t="inlineStr">
        <is>
          <t>3개월 전에 샀다면</t>
        </is>
      </c>
      <c r="E50" t="inlineStr">
        <is>
          <t>[대표님룰]+[칼손절]</t>
        </is>
      </c>
      <c r="F50" t="inlineStr">
        <is>
          <t>[대표님룰]</t>
        </is>
      </c>
      <c r="G50" t="inlineStr">
        <is>
          <t>[칼손절]</t>
        </is>
      </c>
      <c r="H50" t="n">
        <v>300000</v>
      </c>
      <c r="I50" t="n">
        <v>13250</v>
      </c>
      <c r="J50" t="n">
        <v>12380</v>
      </c>
      <c r="K50" t="n">
        <v>-6.57</v>
      </c>
      <c r="L50" t="n">
        <v>-3.93</v>
      </c>
      <c r="M50" t="n">
        <v>-3.93</v>
      </c>
      <c r="N50" t="n">
        <v>0</v>
      </c>
      <c r="O50" t="n">
        <v>3</v>
      </c>
      <c r="P50" t="inlineStr">
        <is>
          <t>2026-03-09</t>
        </is>
      </c>
      <c r="Q50" t="inlineStr">
        <is>
          <t>2026-06-08</t>
        </is>
      </c>
      <c r="R50" t="inlineStr">
        <is>
          <t>+5%▶60% 익절 / +10%▶30% 익절 / +30%▶10% 익절</t>
        </is>
      </c>
      <c r="S50" t="inlineStr">
        <is>
          <t>-2%▶80% 손절 / -4%▶10% 손절 / -6%▶10% 손절</t>
        </is>
      </c>
      <c r="T50" t="inlineStr">
        <is>
          <t>매수 0.0005 / 매도 0.0025 / 슬리피지 0.0007</t>
        </is>
      </c>
    </row>
    <row r="51">
      <c r="A51" t="inlineStr">
        <is>
          <t>제주은행|3개월 전에 샀다면|[대표님룰]+[정석방어]</t>
        </is>
      </c>
      <c r="B51" t="inlineStr">
        <is>
          <t>제주은행</t>
        </is>
      </c>
      <c r="C51" t="inlineStr">
        <is>
          <t>006220</t>
        </is>
      </c>
      <c r="D51" t="inlineStr">
        <is>
          <t>3개월 전에 샀다면</t>
        </is>
      </c>
      <c r="E51" t="inlineStr">
        <is>
          <t>[대표님룰]+[정석방어]</t>
        </is>
      </c>
      <c r="F51" t="inlineStr">
        <is>
          <t>[대표님룰]</t>
        </is>
      </c>
      <c r="G51" t="inlineStr">
        <is>
          <t>[정석방어]</t>
        </is>
      </c>
      <c r="H51" t="n">
        <v>300000</v>
      </c>
      <c r="I51" t="n">
        <v>13250</v>
      </c>
      <c r="J51" t="n">
        <v>12380</v>
      </c>
      <c r="K51" t="n">
        <v>-6.57</v>
      </c>
      <c r="L51" t="n">
        <v>-4.69</v>
      </c>
      <c r="M51" t="n">
        <v>-4.69</v>
      </c>
      <c r="N51" t="n">
        <v>0</v>
      </c>
      <c r="O51" t="n">
        <v>3</v>
      </c>
      <c r="P51" t="inlineStr">
        <is>
          <t>2026-03-09</t>
        </is>
      </c>
      <c r="Q51" t="inlineStr">
        <is>
          <t>2026-06-08</t>
        </is>
      </c>
      <c r="R51" t="inlineStr">
        <is>
          <t>+5%▶60% 익절 / +10%▶30% 익절 / +30%▶10% 익절</t>
        </is>
      </c>
      <c r="S51" t="inlineStr">
        <is>
          <t>-3%▶70% 손절 / -5%▶20% 손절 / -10%▶10% 손절</t>
        </is>
      </c>
      <c r="T51" t="inlineStr">
        <is>
          <t>매수 0.0005 / 매도 0.0025 / 슬리피지 0.0007</t>
        </is>
      </c>
    </row>
    <row r="52">
      <c r="A52" t="inlineStr">
        <is>
          <t>제주은행|3개월 전에 샀다면|[대표님룰]+[변동성허용]</t>
        </is>
      </c>
      <c r="B52" t="inlineStr">
        <is>
          <t>제주은행</t>
        </is>
      </c>
      <c r="C52" t="inlineStr">
        <is>
          <t>006220</t>
        </is>
      </c>
      <c r="D52" t="inlineStr">
        <is>
          <t>3개월 전에 샀다면</t>
        </is>
      </c>
      <c r="E52" t="inlineStr">
        <is>
          <t>[대표님룰]+[변동성허용]</t>
        </is>
      </c>
      <c r="F52" t="inlineStr">
        <is>
          <t>[대표님룰]</t>
        </is>
      </c>
      <c r="G52" t="inlineStr">
        <is>
          <t>[변동성허용]</t>
        </is>
      </c>
      <c r="H52" t="n">
        <v>300000</v>
      </c>
      <c r="I52" t="n">
        <v>13250</v>
      </c>
      <c r="J52" t="n">
        <v>12380</v>
      </c>
      <c r="K52" t="n">
        <v>-6.57</v>
      </c>
      <c r="L52" t="n">
        <v>-9.6</v>
      </c>
      <c r="M52" t="n">
        <v>-9.6</v>
      </c>
      <c r="N52" t="n">
        <v>0</v>
      </c>
      <c r="O52" t="n">
        <v>3</v>
      </c>
      <c r="P52" t="inlineStr">
        <is>
          <t>2026-03-09</t>
        </is>
      </c>
      <c r="Q52" t="inlineStr">
        <is>
          <t>2026-06-08</t>
        </is>
      </c>
      <c r="R52" t="inlineStr">
        <is>
          <t>+5%▶60% 익절 / +10%▶30% 익절 / +30%▶10% 익절</t>
        </is>
      </c>
      <c r="S52" t="inlineStr">
        <is>
          <t>-5%▶50% 손절 / -10%▶30% 손절 / -15%▶20% 손절</t>
        </is>
      </c>
      <c r="T52" t="inlineStr">
        <is>
          <t>매수 0.0005 / 매도 0.0025 / 슬리피지 0.0007</t>
        </is>
      </c>
    </row>
    <row r="53">
      <c r="A53" t="inlineStr">
        <is>
          <t>제주은행|3개월 전에 샀다면|[대표님룰]+[버티기형]</t>
        </is>
      </c>
      <c r="B53" t="inlineStr">
        <is>
          <t>제주은행</t>
        </is>
      </c>
      <c r="C53" t="inlineStr">
        <is>
          <t>006220</t>
        </is>
      </c>
      <c r="D53" t="inlineStr">
        <is>
          <t>3개월 전에 샀다면</t>
        </is>
      </c>
      <c r="E53" t="inlineStr">
        <is>
          <t>[대표님룰]+[버티기형]</t>
        </is>
      </c>
      <c r="F53" t="inlineStr">
        <is>
          <t>[대표님룰]</t>
        </is>
      </c>
      <c r="G53" t="inlineStr">
        <is>
          <t>[버티기형]</t>
        </is>
      </c>
      <c r="H53" t="n">
        <v>300000</v>
      </c>
      <c r="I53" t="n">
        <v>13250</v>
      </c>
      <c r="J53" t="n">
        <v>12380</v>
      </c>
      <c r="K53" t="n">
        <v>-6.57</v>
      </c>
      <c r="L53" t="n">
        <v>-13.52</v>
      </c>
      <c r="M53" t="n">
        <v>-13.52</v>
      </c>
      <c r="N53" t="n">
        <v>0</v>
      </c>
      <c r="O53" t="n">
        <v>3</v>
      </c>
      <c r="P53" t="inlineStr">
        <is>
          <t>2026-03-09</t>
        </is>
      </c>
      <c r="Q53" t="inlineStr">
        <is>
          <t>2026-06-08</t>
        </is>
      </c>
      <c r="R53" t="inlineStr">
        <is>
          <t>+5%▶60% 익절 / +10%▶30% 익절 / +30%▶10% 익절</t>
        </is>
      </c>
      <c r="S53" t="inlineStr">
        <is>
          <t>-5%▶40% 손절 / -15%▶30% 손절 / -20%▶30% 손절</t>
        </is>
      </c>
      <c r="T53" t="inlineStr">
        <is>
          <t>매수 0.0005 / 매도 0.0025 / 슬리피지 0.0007</t>
        </is>
      </c>
    </row>
    <row r="54">
      <c r="A54" t="inlineStr">
        <is>
          <t>제주은행|3개월 전에 샀다면|[중기추세]+[칼손절]</t>
        </is>
      </c>
      <c r="B54" t="inlineStr">
        <is>
          <t>제주은행</t>
        </is>
      </c>
      <c r="C54" t="inlineStr">
        <is>
          <t>006220</t>
        </is>
      </c>
      <c r="D54" t="inlineStr">
        <is>
          <t>3개월 전에 샀다면</t>
        </is>
      </c>
      <c r="E54" t="inlineStr">
        <is>
          <t>[중기추세]+[칼손절]</t>
        </is>
      </c>
      <c r="F54" t="inlineStr">
        <is>
          <t>[중기추세]</t>
        </is>
      </c>
      <c r="G54" t="inlineStr">
        <is>
          <t>[칼손절]</t>
        </is>
      </c>
      <c r="H54" t="n">
        <v>300000</v>
      </c>
      <c r="I54" t="n">
        <v>13250</v>
      </c>
      <c r="J54" t="n">
        <v>12380</v>
      </c>
      <c r="K54" t="n">
        <v>-6.57</v>
      </c>
      <c r="L54" t="n">
        <v>-3.93</v>
      </c>
      <c r="M54" t="n">
        <v>-3.93</v>
      </c>
      <c r="N54" t="n">
        <v>0</v>
      </c>
      <c r="O54" t="n">
        <v>3</v>
      </c>
      <c r="P54" t="inlineStr">
        <is>
          <t>2026-03-09</t>
        </is>
      </c>
      <c r="Q54" t="inlineStr">
        <is>
          <t>2026-06-08</t>
        </is>
      </c>
      <c r="R54" t="inlineStr">
        <is>
          <t>+10%▶50% 익절 / +20%▶30% 익절 / +30%▶20% 익절</t>
        </is>
      </c>
      <c r="S54" t="inlineStr">
        <is>
          <t>-2%▶80% 손절 / -4%▶10% 손절 / -6%▶10% 손절</t>
        </is>
      </c>
      <c r="T54" t="inlineStr">
        <is>
          <t>매수 0.0005 / 매도 0.0025 / 슬리피지 0.0007</t>
        </is>
      </c>
    </row>
    <row r="55">
      <c r="A55" t="inlineStr">
        <is>
          <t>제주은행|3개월 전에 샀다면|[중기추세]+[정석방어]</t>
        </is>
      </c>
      <c r="B55" t="inlineStr">
        <is>
          <t>제주은행</t>
        </is>
      </c>
      <c r="C55" t="inlineStr">
        <is>
          <t>006220</t>
        </is>
      </c>
      <c r="D55" t="inlineStr">
        <is>
          <t>3개월 전에 샀다면</t>
        </is>
      </c>
      <c r="E55" t="inlineStr">
        <is>
          <t>[중기추세]+[정석방어]</t>
        </is>
      </c>
      <c r="F55" t="inlineStr">
        <is>
          <t>[중기추세]</t>
        </is>
      </c>
      <c r="G55" t="inlineStr">
        <is>
          <t>[정석방어]</t>
        </is>
      </c>
      <c r="H55" t="n">
        <v>300000</v>
      </c>
      <c r="I55" t="n">
        <v>13250</v>
      </c>
      <c r="J55" t="n">
        <v>12380</v>
      </c>
      <c r="K55" t="n">
        <v>-6.57</v>
      </c>
      <c r="L55" t="n">
        <v>-4.69</v>
      </c>
      <c r="M55" t="n">
        <v>-4.69</v>
      </c>
      <c r="N55" t="n">
        <v>0</v>
      </c>
      <c r="O55" t="n">
        <v>3</v>
      </c>
      <c r="P55" t="inlineStr">
        <is>
          <t>2026-03-09</t>
        </is>
      </c>
      <c r="Q55" t="inlineStr">
        <is>
          <t>2026-06-08</t>
        </is>
      </c>
      <c r="R55" t="inlineStr">
        <is>
          <t>+10%▶50% 익절 / +20%▶30% 익절 / +30%▶20% 익절</t>
        </is>
      </c>
      <c r="S55" t="inlineStr">
        <is>
          <t>-3%▶70% 손절 / -5%▶20% 손절 / -10%▶10% 손절</t>
        </is>
      </c>
      <c r="T55" t="inlineStr">
        <is>
          <t>매수 0.0005 / 매도 0.0025 / 슬리피지 0.0007</t>
        </is>
      </c>
    </row>
    <row r="56">
      <c r="A56" t="inlineStr">
        <is>
          <t>제주은행|3개월 전에 샀다면|[중기추세]+[변동성허용]</t>
        </is>
      </c>
      <c r="B56" t="inlineStr">
        <is>
          <t>제주은행</t>
        </is>
      </c>
      <c r="C56" t="inlineStr">
        <is>
          <t>006220</t>
        </is>
      </c>
      <c r="D56" t="inlineStr">
        <is>
          <t>3개월 전에 샀다면</t>
        </is>
      </c>
      <c r="E56" t="inlineStr">
        <is>
          <t>[중기추세]+[변동성허용]</t>
        </is>
      </c>
      <c r="F56" t="inlineStr">
        <is>
          <t>[중기추세]</t>
        </is>
      </c>
      <c r="G56" t="inlineStr">
        <is>
          <t>[변동성허용]</t>
        </is>
      </c>
      <c r="H56" t="n">
        <v>300000</v>
      </c>
      <c r="I56" t="n">
        <v>13250</v>
      </c>
      <c r="J56" t="n">
        <v>12380</v>
      </c>
      <c r="K56" t="n">
        <v>-6.57</v>
      </c>
      <c r="L56" t="n">
        <v>-9.6</v>
      </c>
      <c r="M56" t="n">
        <v>-9.6</v>
      </c>
      <c r="N56" t="n">
        <v>0</v>
      </c>
      <c r="O56" t="n">
        <v>3</v>
      </c>
      <c r="P56" t="inlineStr">
        <is>
          <t>2026-03-09</t>
        </is>
      </c>
      <c r="Q56" t="inlineStr">
        <is>
          <t>2026-06-08</t>
        </is>
      </c>
      <c r="R56" t="inlineStr">
        <is>
          <t>+10%▶50% 익절 / +20%▶30% 익절 / +30%▶20% 익절</t>
        </is>
      </c>
      <c r="S56" t="inlineStr">
        <is>
          <t>-5%▶50% 손절 / -10%▶30% 손절 / -15%▶20% 손절</t>
        </is>
      </c>
      <c r="T56" t="inlineStr">
        <is>
          <t>매수 0.0005 / 매도 0.0025 / 슬리피지 0.0007</t>
        </is>
      </c>
    </row>
    <row r="57">
      <c r="A57" t="inlineStr">
        <is>
          <t>제주은행|3개월 전에 샀다면|[중기추세]+[버티기형]</t>
        </is>
      </c>
      <c r="B57" t="inlineStr">
        <is>
          <t>제주은행</t>
        </is>
      </c>
      <c r="C57" t="inlineStr">
        <is>
          <t>006220</t>
        </is>
      </c>
      <c r="D57" t="inlineStr">
        <is>
          <t>3개월 전에 샀다면</t>
        </is>
      </c>
      <c r="E57" t="inlineStr">
        <is>
          <t>[중기추세]+[버티기형]</t>
        </is>
      </c>
      <c r="F57" t="inlineStr">
        <is>
          <t>[중기추세]</t>
        </is>
      </c>
      <c r="G57" t="inlineStr">
        <is>
          <t>[버티기형]</t>
        </is>
      </c>
      <c r="H57" t="n">
        <v>300000</v>
      </c>
      <c r="I57" t="n">
        <v>13250</v>
      </c>
      <c r="J57" t="n">
        <v>12380</v>
      </c>
      <c r="K57" t="n">
        <v>-6.57</v>
      </c>
      <c r="L57" t="n">
        <v>-13.52</v>
      </c>
      <c r="M57" t="n">
        <v>-13.52</v>
      </c>
      <c r="N57" t="n">
        <v>0</v>
      </c>
      <c r="O57" t="n">
        <v>3</v>
      </c>
      <c r="P57" t="inlineStr">
        <is>
          <t>2026-03-09</t>
        </is>
      </c>
      <c r="Q57" t="inlineStr">
        <is>
          <t>2026-06-08</t>
        </is>
      </c>
      <c r="R57" t="inlineStr">
        <is>
          <t>+10%▶50% 익절 / +20%▶30% 익절 / +30%▶20% 익절</t>
        </is>
      </c>
      <c r="S57" t="inlineStr">
        <is>
          <t>-5%▶40% 손절 / -15%▶30% 손절 / -20%▶30% 손절</t>
        </is>
      </c>
      <c r="T57" t="inlineStr">
        <is>
          <t>매수 0.0005 / 매도 0.0025 / 슬리피지 0.0007</t>
        </is>
      </c>
    </row>
    <row r="58">
      <c r="A58" t="inlineStr">
        <is>
          <t>제주은행|3개월 전에 샀다면|[수익극대화]+[칼손절]</t>
        </is>
      </c>
      <c r="B58" t="inlineStr">
        <is>
          <t>제주은행</t>
        </is>
      </c>
      <c r="C58" t="inlineStr">
        <is>
          <t>006220</t>
        </is>
      </c>
      <c r="D58" t="inlineStr">
        <is>
          <t>3개월 전에 샀다면</t>
        </is>
      </c>
      <c r="E58" t="inlineStr">
        <is>
          <t>[수익극대화]+[칼손절]</t>
        </is>
      </c>
      <c r="F58" t="inlineStr">
        <is>
          <t>[수익극대화]</t>
        </is>
      </c>
      <c r="G58" t="inlineStr">
        <is>
          <t>[칼손절]</t>
        </is>
      </c>
      <c r="H58" t="n">
        <v>300000</v>
      </c>
      <c r="I58" t="n">
        <v>13250</v>
      </c>
      <c r="J58" t="n">
        <v>12380</v>
      </c>
      <c r="K58" t="n">
        <v>-6.57</v>
      </c>
      <c r="L58" t="n">
        <v>-3.93</v>
      </c>
      <c r="M58" t="n">
        <v>-3.93</v>
      </c>
      <c r="N58" t="n">
        <v>0</v>
      </c>
      <c r="O58" t="n">
        <v>3</v>
      </c>
      <c r="P58" t="inlineStr">
        <is>
          <t>2026-03-09</t>
        </is>
      </c>
      <c r="Q58" t="inlineStr">
        <is>
          <t>2026-06-08</t>
        </is>
      </c>
      <c r="R58" t="inlineStr">
        <is>
          <t>+10%▶40% 익절 / +20%▶30% 익절 / +40%▶30% 익절</t>
        </is>
      </c>
      <c r="S58" t="inlineStr">
        <is>
          <t>-2%▶80% 손절 / -4%▶10% 손절 / -6%▶10% 손절</t>
        </is>
      </c>
      <c r="T58" t="inlineStr">
        <is>
          <t>매수 0.0005 / 매도 0.0025 / 슬리피지 0.0007</t>
        </is>
      </c>
    </row>
    <row r="59">
      <c r="A59" t="inlineStr">
        <is>
          <t>제주은행|3개월 전에 샀다면|[수익극대화]+[정석방어]</t>
        </is>
      </c>
      <c r="B59" t="inlineStr">
        <is>
          <t>제주은행</t>
        </is>
      </c>
      <c r="C59" t="inlineStr">
        <is>
          <t>006220</t>
        </is>
      </c>
      <c r="D59" t="inlineStr">
        <is>
          <t>3개월 전에 샀다면</t>
        </is>
      </c>
      <c r="E59" t="inlineStr">
        <is>
          <t>[수익극대화]+[정석방어]</t>
        </is>
      </c>
      <c r="F59" t="inlineStr">
        <is>
          <t>[수익극대화]</t>
        </is>
      </c>
      <c r="G59" t="inlineStr">
        <is>
          <t>[정석방어]</t>
        </is>
      </c>
      <c r="H59" t="n">
        <v>300000</v>
      </c>
      <c r="I59" t="n">
        <v>13250</v>
      </c>
      <c r="J59" t="n">
        <v>12380</v>
      </c>
      <c r="K59" t="n">
        <v>-6.57</v>
      </c>
      <c r="L59" t="n">
        <v>-4.69</v>
      </c>
      <c r="M59" t="n">
        <v>-4.69</v>
      </c>
      <c r="N59" t="n">
        <v>0</v>
      </c>
      <c r="O59" t="n">
        <v>3</v>
      </c>
      <c r="P59" t="inlineStr">
        <is>
          <t>2026-03-09</t>
        </is>
      </c>
      <c r="Q59" t="inlineStr">
        <is>
          <t>2026-06-08</t>
        </is>
      </c>
      <c r="R59" t="inlineStr">
        <is>
          <t>+10%▶40% 익절 / +20%▶30% 익절 / +40%▶30% 익절</t>
        </is>
      </c>
      <c r="S59" t="inlineStr">
        <is>
          <t>-3%▶70% 손절 / -5%▶20% 손절 / -10%▶10% 손절</t>
        </is>
      </c>
      <c r="T59" t="inlineStr">
        <is>
          <t>매수 0.0005 / 매도 0.0025 / 슬리피지 0.0007</t>
        </is>
      </c>
    </row>
    <row r="60">
      <c r="A60" t="inlineStr">
        <is>
          <t>제주은행|3개월 전에 샀다면|[수익극대화]+[변동성허용]</t>
        </is>
      </c>
      <c r="B60" t="inlineStr">
        <is>
          <t>제주은행</t>
        </is>
      </c>
      <c r="C60" t="inlineStr">
        <is>
          <t>006220</t>
        </is>
      </c>
      <c r="D60" t="inlineStr">
        <is>
          <t>3개월 전에 샀다면</t>
        </is>
      </c>
      <c r="E60" t="inlineStr">
        <is>
          <t>[수익극대화]+[변동성허용]</t>
        </is>
      </c>
      <c r="F60" t="inlineStr">
        <is>
          <t>[수익극대화]</t>
        </is>
      </c>
      <c r="G60" t="inlineStr">
        <is>
          <t>[변동성허용]</t>
        </is>
      </c>
      <c r="H60" t="n">
        <v>300000</v>
      </c>
      <c r="I60" t="n">
        <v>13250</v>
      </c>
      <c r="J60" t="n">
        <v>12380</v>
      </c>
      <c r="K60" t="n">
        <v>-6.57</v>
      </c>
      <c r="L60" t="n">
        <v>-9.6</v>
      </c>
      <c r="M60" t="n">
        <v>-9.6</v>
      </c>
      <c r="N60" t="n">
        <v>0</v>
      </c>
      <c r="O60" t="n">
        <v>3</v>
      </c>
      <c r="P60" t="inlineStr">
        <is>
          <t>2026-03-09</t>
        </is>
      </c>
      <c r="Q60" t="inlineStr">
        <is>
          <t>2026-06-08</t>
        </is>
      </c>
      <c r="R60" t="inlineStr">
        <is>
          <t>+10%▶40% 익절 / +20%▶30% 익절 / +40%▶30% 익절</t>
        </is>
      </c>
      <c r="S60" t="inlineStr">
        <is>
          <t>-5%▶50% 손절 / -10%▶30% 손절 / -15%▶20% 손절</t>
        </is>
      </c>
      <c r="T60" t="inlineStr">
        <is>
          <t>매수 0.0005 / 매도 0.0025 / 슬리피지 0.0007</t>
        </is>
      </c>
    </row>
    <row r="61">
      <c r="A61" t="inlineStr">
        <is>
          <t>제주은행|3개월 전에 샀다면|[수익극대화]+[버티기형]</t>
        </is>
      </c>
      <c r="B61" t="inlineStr">
        <is>
          <t>제주은행</t>
        </is>
      </c>
      <c r="C61" t="inlineStr">
        <is>
          <t>006220</t>
        </is>
      </c>
      <c r="D61" t="inlineStr">
        <is>
          <t>3개월 전에 샀다면</t>
        </is>
      </c>
      <c r="E61" t="inlineStr">
        <is>
          <t>[수익극대화]+[버티기형]</t>
        </is>
      </c>
      <c r="F61" t="inlineStr">
        <is>
          <t>[수익극대화]</t>
        </is>
      </c>
      <c r="G61" t="inlineStr">
        <is>
          <t>[버티기형]</t>
        </is>
      </c>
      <c r="H61" t="n">
        <v>300000</v>
      </c>
      <c r="I61" t="n">
        <v>13250</v>
      </c>
      <c r="J61" t="n">
        <v>12380</v>
      </c>
      <c r="K61" t="n">
        <v>-6.57</v>
      </c>
      <c r="L61" t="n">
        <v>-13.52</v>
      </c>
      <c r="M61" t="n">
        <v>-13.52</v>
      </c>
      <c r="N61" t="n">
        <v>0</v>
      </c>
      <c r="O61" t="n">
        <v>3</v>
      </c>
      <c r="P61" t="inlineStr">
        <is>
          <t>2026-03-09</t>
        </is>
      </c>
      <c r="Q61" t="inlineStr">
        <is>
          <t>2026-06-08</t>
        </is>
      </c>
      <c r="R61" t="inlineStr">
        <is>
          <t>+10%▶40% 익절 / +20%▶30% 익절 / +40%▶30% 익절</t>
        </is>
      </c>
      <c r="S61" t="inlineStr">
        <is>
          <t>-5%▶40% 손절 / -15%▶30% 손절 / -20%▶30% 손절</t>
        </is>
      </c>
      <c r="T61" t="inlineStr">
        <is>
          <t>매수 0.0005 / 매도 0.0025 / 슬리피지 0.0007</t>
        </is>
      </c>
    </row>
    <row r="62">
      <c r="A62" t="inlineStr">
        <is>
          <t>제주은행|6개월 전에 샀다면|[초단타]+[칼손절]</t>
        </is>
      </c>
      <c r="B62" t="inlineStr">
        <is>
          <t>제주은행</t>
        </is>
      </c>
      <c r="C62" t="inlineStr">
        <is>
          <t>006220</t>
        </is>
      </c>
      <c r="D62" t="inlineStr">
        <is>
          <t>6개월 전에 샀다면</t>
        </is>
      </c>
      <c r="E62" t="inlineStr">
        <is>
          <t>[초단타]+[칼손절]</t>
        </is>
      </c>
      <c r="F62" t="inlineStr">
        <is>
          <t>[초단타]</t>
        </is>
      </c>
      <c r="G62" t="inlineStr">
        <is>
          <t>[칼손절]</t>
        </is>
      </c>
      <c r="H62" t="n">
        <v>300000</v>
      </c>
      <c r="I62" t="n">
        <v>12300</v>
      </c>
      <c r="J62" t="n">
        <v>12380</v>
      </c>
      <c r="K62" t="n">
        <v>0.65</v>
      </c>
      <c r="L62" t="n">
        <v>-2.47</v>
      </c>
      <c r="M62" t="n">
        <v>-4.45</v>
      </c>
      <c r="N62" t="n">
        <v>30</v>
      </c>
      <c r="O62" t="n">
        <v>10</v>
      </c>
      <c r="P62" t="inlineStr">
        <is>
          <t>2025-12-08</t>
        </is>
      </c>
      <c r="Q62" t="inlineStr">
        <is>
          <t>2026-06-08</t>
        </is>
      </c>
      <c r="R62" t="inlineStr">
        <is>
          <t>+3%▶70% 익절 / +5%▶20% 익절 / +10%▶10% 익절</t>
        </is>
      </c>
      <c r="S62" t="inlineStr">
        <is>
          <t>-2%▶80% 손절 / -4%▶10% 손절 / -6%▶10% 손절</t>
        </is>
      </c>
      <c r="T62" t="inlineStr">
        <is>
          <t>매수 0.0005 / 매도 0.0025 / 슬리피지 0.0007</t>
        </is>
      </c>
    </row>
    <row r="63">
      <c r="A63" t="inlineStr">
        <is>
          <t>제주은행|6개월 전에 샀다면|[초단타]+[정석방어]</t>
        </is>
      </c>
      <c r="B63" t="inlineStr">
        <is>
          <t>제주은행</t>
        </is>
      </c>
      <c r="C63" t="inlineStr">
        <is>
          <t>006220</t>
        </is>
      </c>
      <c r="D63" t="inlineStr">
        <is>
          <t>6개월 전에 샀다면</t>
        </is>
      </c>
      <c r="E63" t="inlineStr">
        <is>
          <t>[초단타]+[정석방어]</t>
        </is>
      </c>
      <c r="F63" t="inlineStr">
        <is>
          <t>[초단타]</t>
        </is>
      </c>
      <c r="G63" t="inlineStr">
        <is>
          <t>[정석방어]</t>
        </is>
      </c>
      <c r="H63" t="n">
        <v>300000</v>
      </c>
      <c r="I63" t="n">
        <v>12300</v>
      </c>
      <c r="J63" t="n">
        <v>12380</v>
      </c>
      <c r="K63" t="n">
        <v>0.65</v>
      </c>
      <c r="L63" t="n">
        <v>-4.38</v>
      </c>
      <c r="M63" t="n">
        <v>-5.1</v>
      </c>
      <c r="N63" t="n">
        <v>28.6</v>
      </c>
      <c r="O63" t="n">
        <v>7</v>
      </c>
      <c r="P63" t="inlineStr">
        <is>
          <t>2025-12-08</t>
        </is>
      </c>
      <c r="Q63" t="inlineStr">
        <is>
          <t>2026-06-08</t>
        </is>
      </c>
      <c r="R63" t="inlineStr">
        <is>
          <t>+3%▶70% 익절 / +5%▶20% 익절 / +10%▶10% 익절</t>
        </is>
      </c>
      <c r="S63" t="inlineStr">
        <is>
          <t>-3%▶70% 손절 / -5%▶20% 손절 / -10%▶10% 손절</t>
        </is>
      </c>
      <c r="T63" t="inlineStr">
        <is>
          <t>매수 0.0005 / 매도 0.0025 / 슬리피지 0.0007</t>
        </is>
      </c>
    </row>
    <row r="64">
      <c r="A64" t="inlineStr">
        <is>
          <t>제주은행|6개월 전에 샀다면|[초단타]+[변동성허용]</t>
        </is>
      </c>
      <c r="B64" t="inlineStr">
        <is>
          <t>제주은행</t>
        </is>
      </c>
      <c r="C64" t="inlineStr">
        <is>
          <t>006220</t>
        </is>
      </c>
      <c r="D64" t="inlineStr">
        <is>
          <t>6개월 전에 샀다면</t>
        </is>
      </c>
      <c r="E64" t="inlineStr">
        <is>
          <t>[초단타]+[변동성허용]</t>
        </is>
      </c>
      <c r="F64" t="inlineStr">
        <is>
          <t>[초단타]</t>
        </is>
      </c>
      <c r="G64" t="inlineStr">
        <is>
          <t>[변동성허용]</t>
        </is>
      </c>
      <c r="H64" t="n">
        <v>300000</v>
      </c>
      <c r="I64" t="n">
        <v>12300</v>
      </c>
      <c r="J64" t="n">
        <v>12380</v>
      </c>
      <c r="K64" t="n">
        <v>0.65</v>
      </c>
      <c r="L64" t="n">
        <v>-0.9</v>
      </c>
      <c r="M64" t="n">
        <v>-10.15</v>
      </c>
      <c r="N64" t="n">
        <v>33.3</v>
      </c>
      <c r="O64" t="n">
        <v>6</v>
      </c>
      <c r="P64" t="inlineStr">
        <is>
          <t>2025-12-08</t>
        </is>
      </c>
      <c r="Q64" t="inlineStr">
        <is>
          <t>2026-06-08</t>
        </is>
      </c>
      <c r="R64" t="inlineStr">
        <is>
          <t>+3%▶70% 익절 / +5%▶20% 익절 / +10%▶10% 익절</t>
        </is>
      </c>
      <c r="S64" t="inlineStr">
        <is>
          <t>-5%▶50% 손절 / -10%▶30% 손절 / -15%▶20% 손절</t>
        </is>
      </c>
      <c r="T64" t="inlineStr">
        <is>
          <t>매수 0.0005 / 매도 0.0025 / 슬리피지 0.0007</t>
        </is>
      </c>
    </row>
    <row r="65">
      <c r="A65" t="inlineStr">
        <is>
          <t>제주은행|6개월 전에 샀다면|[초단타]+[버티기형]</t>
        </is>
      </c>
      <c r="B65" t="inlineStr">
        <is>
          <t>제주은행</t>
        </is>
      </c>
      <c r="C65" t="inlineStr">
        <is>
          <t>006220</t>
        </is>
      </c>
      <c r="D65" t="inlineStr">
        <is>
          <t>6개월 전에 샀다면</t>
        </is>
      </c>
      <c r="E65" t="inlineStr">
        <is>
          <t>[초단타]+[버티기형]</t>
        </is>
      </c>
      <c r="F65" t="inlineStr">
        <is>
          <t>[초단타]</t>
        </is>
      </c>
      <c r="G65" t="inlineStr">
        <is>
          <t>[버티기형]</t>
        </is>
      </c>
      <c r="H65" t="n">
        <v>300000</v>
      </c>
      <c r="I65" t="n">
        <v>12300</v>
      </c>
      <c r="J65" t="n">
        <v>12380</v>
      </c>
      <c r="K65" t="n">
        <v>0.65</v>
      </c>
      <c r="L65" t="n">
        <v>-2</v>
      </c>
      <c r="M65" t="n">
        <v>-14.22</v>
      </c>
      <c r="N65" t="n">
        <v>33.3</v>
      </c>
      <c r="O65" t="n">
        <v>6</v>
      </c>
      <c r="P65" t="inlineStr">
        <is>
          <t>2025-12-08</t>
        </is>
      </c>
      <c r="Q65" t="inlineStr">
        <is>
          <t>2026-06-08</t>
        </is>
      </c>
      <c r="R65" t="inlineStr">
        <is>
          <t>+3%▶70% 익절 / +5%▶20% 익절 / +10%▶10% 익절</t>
        </is>
      </c>
      <c r="S65" t="inlineStr">
        <is>
          <t>-5%▶40% 손절 / -15%▶30% 손절 / -20%▶30% 손절</t>
        </is>
      </c>
      <c r="T65" t="inlineStr">
        <is>
          <t>매수 0.0005 / 매도 0.0025 / 슬리피지 0.0007</t>
        </is>
      </c>
    </row>
    <row r="66">
      <c r="A66" t="inlineStr">
        <is>
          <t>제주은행|6개월 전에 샀다면|[단기스윙]+[칼손절]</t>
        </is>
      </c>
      <c r="B66" t="inlineStr">
        <is>
          <t>제주은행</t>
        </is>
      </c>
      <c r="C66" t="inlineStr">
        <is>
          <t>006220</t>
        </is>
      </c>
      <c r="D66" t="inlineStr">
        <is>
          <t>6개월 전에 샀다면</t>
        </is>
      </c>
      <c r="E66" t="inlineStr">
        <is>
          <t>[단기스윙]+[칼손절]</t>
        </is>
      </c>
      <c r="F66" t="inlineStr">
        <is>
          <t>[단기스윙]</t>
        </is>
      </c>
      <c r="G66" t="inlineStr">
        <is>
          <t>[칼손절]</t>
        </is>
      </c>
      <c r="H66" t="n">
        <v>300000</v>
      </c>
      <c r="I66" t="n">
        <v>12300</v>
      </c>
      <c r="J66" t="n">
        <v>12380</v>
      </c>
      <c r="K66" t="n">
        <v>0.65</v>
      </c>
      <c r="L66" t="n">
        <v>-8.91</v>
      </c>
      <c r="M66" t="n">
        <v>-8.91</v>
      </c>
      <c r="N66" t="n">
        <v>12.5</v>
      </c>
      <c r="O66" t="n">
        <v>8</v>
      </c>
      <c r="P66" t="inlineStr">
        <is>
          <t>2025-12-08</t>
        </is>
      </c>
      <c r="Q66" t="inlineStr">
        <is>
          <t>2026-06-08</t>
        </is>
      </c>
      <c r="R66" t="inlineStr">
        <is>
          <t>+5%▶60% 익절 / +10%▶30% 익절 / +20%▶10% 익절</t>
        </is>
      </c>
      <c r="S66" t="inlineStr">
        <is>
          <t>-2%▶80% 손절 / -4%▶10% 손절 / -6%▶10% 손절</t>
        </is>
      </c>
      <c r="T66" t="inlineStr">
        <is>
          <t>매수 0.0005 / 매도 0.0025 / 슬리피지 0.0007</t>
        </is>
      </c>
    </row>
    <row r="67">
      <c r="A67" t="inlineStr">
        <is>
          <t>제주은행|6개월 전에 샀다면|[단기스윙]+[정석방어]</t>
        </is>
      </c>
      <c r="B67" t="inlineStr">
        <is>
          <t>제주은행</t>
        </is>
      </c>
      <c r="C67" t="inlineStr">
        <is>
          <t>006220</t>
        </is>
      </c>
      <c r="D67" t="inlineStr">
        <is>
          <t>6개월 전에 샀다면</t>
        </is>
      </c>
      <c r="E67" t="inlineStr">
        <is>
          <t>[단기스윙]+[정석방어]</t>
        </is>
      </c>
      <c r="F67" t="inlineStr">
        <is>
          <t>[단기스윙]</t>
        </is>
      </c>
      <c r="G67" t="inlineStr">
        <is>
          <t>[정석방어]</t>
        </is>
      </c>
      <c r="H67" t="n">
        <v>300000</v>
      </c>
      <c r="I67" t="n">
        <v>12300</v>
      </c>
      <c r="J67" t="n">
        <v>12380</v>
      </c>
      <c r="K67" t="n">
        <v>0.65</v>
      </c>
      <c r="L67" t="n">
        <v>-4.38</v>
      </c>
      <c r="M67" t="n">
        <v>-5.1</v>
      </c>
      <c r="N67" t="n">
        <v>28.6</v>
      </c>
      <c r="O67" t="n">
        <v>7</v>
      </c>
      <c r="P67" t="inlineStr">
        <is>
          <t>2025-12-08</t>
        </is>
      </c>
      <c r="Q67" t="inlineStr">
        <is>
          <t>2026-06-08</t>
        </is>
      </c>
      <c r="R67" t="inlineStr">
        <is>
          <t>+5%▶60% 익절 / +10%▶30% 익절 / +20%▶10% 익절</t>
        </is>
      </c>
      <c r="S67" t="inlineStr">
        <is>
          <t>-3%▶70% 손절 / -5%▶20% 손절 / -10%▶10% 손절</t>
        </is>
      </c>
      <c r="T67" t="inlineStr">
        <is>
          <t>매수 0.0005 / 매도 0.0025 / 슬리피지 0.0007</t>
        </is>
      </c>
    </row>
    <row r="68">
      <c r="A68" t="inlineStr">
        <is>
          <t>제주은행|6개월 전에 샀다면|[단기스윙]+[변동성허용]</t>
        </is>
      </c>
      <c r="B68" t="inlineStr">
        <is>
          <t>제주은행</t>
        </is>
      </c>
      <c r="C68" t="inlineStr">
        <is>
          <t>006220</t>
        </is>
      </c>
      <c r="D68" t="inlineStr">
        <is>
          <t>6개월 전에 샀다면</t>
        </is>
      </c>
      <c r="E68" t="inlineStr">
        <is>
          <t>[단기스윙]+[변동성허용]</t>
        </is>
      </c>
      <c r="F68" t="inlineStr">
        <is>
          <t>[단기스윙]</t>
        </is>
      </c>
      <c r="G68" t="inlineStr">
        <is>
          <t>[변동성허용]</t>
        </is>
      </c>
      <c r="H68" t="n">
        <v>300000</v>
      </c>
      <c r="I68" t="n">
        <v>12300</v>
      </c>
      <c r="J68" t="n">
        <v>12380</v>
      </c>
      <c r="K68" t="n">
        <v>0.65</v>
      </c>
      <c r="L68" t="n">
        <v>-0.9</v>
      </c>
      <c r="M68" t="n">
        <v>-10.15</v>
      </c>
      <c r="N68" t="n">
        <v>33.3</v>
      </c>
      <c r="O68" t="n">
        <v>6</v>
      </c>
      <c r="P68" t="inlineStr">
        <is>
          <t>2025-12-08</t>
        </is>
      </c>
      <c r="Q68" t="inlineStr">
        <is>
          <t>2026-06-08</t>
        </is>
      </c>
      <c r="R68" t="inlineStr">
        <is>
          <t>+5%▶60% 익절 / +10%▶30% 익절 / +20%▶10% 익절</t>
        </is>
      </c>
      <c r="S68" t="inlineStr">
        <is>
          <t>-5%▶50% 손절 / -10%▶30% 손절 / -15%▶20% 손절</t>
        </is>
      </c>
      <c r="T68" t="inlineStr">
        <is>
          <t>매수 0.0005 / 매도 0.0025 / 슬리피지 0.0007</t>
        </is>
      </c>
    </row>
    <row r="69">
      <c r="A69" t="inlineStr">
        <is>
          <t>제주은행|6개월 전에 샀다면|[단기스윙]+[버티기형]</t>
        </is>
      </c>
      <c r="B69" t="inlineStr">
        <is>
          <t>제주은행</t>
        </is>
      </c>
      <c r="C69" t="inlineStr">
        <is>
          <t>006220</t>
        </is>
      </c>
      <c r="D69" t="inlineStr">
        <is>
          <t>6개월 전에 샀다면</t>
        </is>
      </c>
      <c r="E69" t="inlineStr">
        <is>
          <t>[단기스윙]+[버티기형]</t>
        </is>
      </c>
      <c r="F69" t="inlineStr">
        <is>
          <t>[단기스윙]</t>
        </is>
      </c>
      <c r="G69" t="inlineStr">
        <is>
          <t>[버티기형]</t>
        </is>
      </c>
      <c r="H69" t="n">
        <v>300000</v>
      </c>
      <c r="I69" t="n">
        <v>12300</v>
      </c>
      <c r="J69" t="n">
        <v>12380</v>
      </c>
      <c r="K69" t="n">
        <v>0.65</v>
      </c>
      <c r="L69" t="n">
        <v>-2</v>
      </c>
      <c r="M69" t="n">
        <v>-14.22</v>
      </c>
      <c r="N69" t="n">
        <v>33.3</v>
      </c>
      <c r="O69" t="n">
        <v>6</v>
      </c>
      <c r="P69" t="inlineStr">
        <is>
          <t>2025-12-08</t>
        </is>
      </c>
      <c r="Q69" t="inlineStr">
        <is>
          <t>2026-06-08</t>
        </is>
      </c>
      <c r="R69" t="inlineStr">
        <is>
          <t>+5%▶60% 익절 / +10%▶30% 익절 / +20%▶10% 익절</t>
        </is>
      </c>
      <c r="S69" t="inlineStr">
        <is>
          <t>-5%▶40% 손절 / -15%▶30% 손절 / -20%▶30% 손절</t>
        </is>
      </c>
      <c r="T69" t="inlineStr">
        <is>
          <t>매수 0.0005 / 매도 0.0025 / 슬리피지 0.0007</t>
        </is>
      </c>
    </row>
    <row r="70">
      <c r="A70" t="inlineStr">
        <is>
          <t>제주은행|6개월 전에 샀다면|[대표님룰]+[칼손절]</t>
        </is>
      </c>
      <c r="B70" t="inlineStr">
        <is>
          <t>제주은행</t>
        </is>
      </c>
      <c r="C70" t="inlineStr">
        <is>
          <t>006220</t>
        </is>
      </c>
      <c r="D70" t="inlineStr">
        <is>
          <t>6개월 전에 샀다면</t>
        </is>
      </c>
      <c r="E70" t="inlineStr">
        <is>
          <t>[대표님룰]+[칼손절]</t>
        </is>
      </c>
      <c r="F70" t="inlineStr">
        <is>
          <t>[대표님룰]</t>
        </is>
      </c>
      <c r="G70" t="inlineStr">
        <is>
          <t>[칼손절]</t>
        </is>
      </c>
      <c r="H70" t="n">
        <v>300000</v>
      </c>
      <c r="I70" t="n">
        <v>12300</v>
      </c>
      <c r="J70" t="n">
        <v>12380</v>
      </c>
      <c r="K70" t="n">
        <v>0.65</v>
      </c>
      <c r="L70" t="n">
        <v>-8.91</v>
      </c>
      <c r="M70" t="n">
        <v>-8.91</v>
      </c>
      <c r="N70" t="n">
        <v>12.5</v>
      </c>
      <c r="O70" t="n">
        <v>8</v>
      </c>
      <c r="P70" t="inlineStr">
        <is>
          <t>2025-12-08</t>
        </is>
      </c>
      <c r="Q70" t="inlineStr">
        <is>
          <t>2026-06-08</t>
        </is>
      </c>
      <c r="R70" t="inlineStr">
        <is>
          <t>+5%▶60% 익절 / +10%▶30% 익절 / +30%▶10% 익절</t>
        </is>
      </c>
      <c r="S70" t="inlineStr">
        <is>
          <t>-2%▶80% 손절 / -4%▶10% 손절 / -6%▶10% 손절</t>
        </is>
      </c>
      <c r="T70" t="inlineStr">
        <is>
          <t>매수 0.0005 / 매도 0.0025 / 슬리피지 0.0007</t>
        </is>
      </c>
    </row>
    <row r="71">
      <c r="A71" t="inlineStr">
        <is>
          <t>제주은행|6개월 전에 샀다면|[대표님룰]+[정석방어]</t>
        </is>
      </c>
      <c r="B71" t="inlineStr">
        <is>
          <t>제주은행</t>
        </is>
      </c>
      <c r="C71" t="inlineStr">
        <is>
          <t>006220</t>
        </is>
      </c>
      <c r="D71" t="inlineStr">
        <is>
          <t>6개월 전에 샀다면</t>
        </is>
      </c>
      <c r="E71" t="inlineStr">
        <is>
          <t>[대표님룰]+[정석방어]</t>
        </is>
      </c>
      <c r="F71" t="inlineStr">
        <is>
          <t>[대표님룰]</t>
        </is>
      </c>
      <c r="G71" t="inlineStr">
        <is>
          <t>[정석방어]</t>
        </is>
      </c>
      <c r="H71" t="n">
        <v>300000</v>
      </c>
      <c r="I71" t="n">
        <v>12300</v>
      </c>
      <c r="J71" t="n">
        <v>12380</v>
      </c>
      <c r="K71" t="n">
        <v>0.65</v>
      </c>
      <c r="L71" t="n">
        <v>-4.38</v>
      </c>
      <c r="M71" t="n">
        <v>-5.1</v>
      </c>
      <c r="N71" t="n">
        <v>28.6</v>
      </c>
      <c r="O71" t="n">
        <v>7</v>
      </c>
      <c r="P71" t="inlineStr">
        <is>
          <t>2025-12-08</t>
        </is>
      </c>
      <c r="Q71" t="inlineStr">
        <is>
          <t>2026-06-08</t>
        </is>
      </c>
      <c r="R71" t="inlineStr">
        <is>
          <t>+5%▶60% 익절 / +10%▶30% 익절 / +30%▶10% 익절</t>
        </is>
      </c>
      <c r="S71" t="inlineStr">
        <is>
          <t>-3%▶70% 손절 / -5%▶20% 손절 / -10%▶10% 손절</t>
        </is>
      </c>
      <c r="T71" t="inlineStr">
        <is>
          <t>매수 0.0005 / 매도 0.0025 / 슬리피지 0.0007</t>
        </is>
      </c>
    </row>
    <row r="72">
      <c r="A72" t="inlineStr">
        <is>
          <t>제주은행|6개월 전에 샀다면|[대표님룰]+[변동성허용]</t>
        </is>
      </c>
      <c r="B72" t="inlineStr">
        <is>
          <t>제주은행</t>
        </is>
      </c>
      <c r="C72" t="inlineStr">
        <is>
          <t>006220</t>
        </is>
      </c>
      <c r="D72" t="inlineStr">
        <is>
          <t>6개월 전에 샀다면</t>
        </is>
      </c>
      <c r="E72" t="inlineStr">
        <is>
          <t>[대표님룰]+[변동성허용]</t>
        </is>
      </c>
      <c r="F72" t="inlineStr">
        <is>
          <t>[대표님룰]</t>
        </is>
      </c>
      <c r="G72" t="inlineStr">
        <is>
          <t>[변동성허용]</t>
        </is>
      </c>
      <c r="H72" t="n">
        <v>300000</v>
      </c>
      <c r="I72" t="n">
        <v>12300</v>
      </c>
      <c r="J72" t="n">
        <v>12380</v>
      </c>
      <c r="K72" t="n">
        <v>0.65</v>
      </c>
      <c r="L72" t="n">
        <v>-0.9</v>
      </c>
      <c r="M72" t="n">
        <v>-10.15</v>
      </c>
      <c r="N72" t="n">
        <v>33.3</v>
      </c>
      <c r="O72" t="n">
        <v>6</v>
      </c>
      <c r="P72" t="inlineStr">
        <is>
          <t>2025-12-08</t>
        </is>
      </c>
      <c r="Q72" t="inlineStr">
        <is>
          <t>2026-06-08</t>
        </is>
      </c>
      <c r="R72" t="inlineStr">
        <is>
          <t>+5%▶60% 익절 / +10%▶30% 익절 / +30%▶10% 익절</t>
        </is>
      </c>
      <c r="S72" t="inlineStr">
        <is>
          <t>-5%▶50% 손절 / -10%▶30% 손절 / -15%▶20% 손절</t>
        </is>
      </c>
      <c r="T72" t="inlineStr">
        <is>
          <t>매수 0.0005 / 매도 0.0025 / 슬리피지 0.0007</t>
        </is>
      </c>
    </row>
    <row r="73">
      <c r="A73" t="inlineStr">
        <is>
          <t>제주은행|6개월 전에 샀다면|[대표님룰]+[버티기형]</t>
        </is>
      </c>
      <c r="B73" t="inlineStr">
        <is>
          <t>제주은행</t>
        </is>
      </c>
      <c r="C73" t="inlineStr">
        <is>
          <t>006220</t>
        </is>
      </c>
      <c r="D73" t="inlineStr">
        <is>
          <t>6개월 전에 샀다면</t>
        </is>
      </c>
      <c r="E73" t="inlineStr">
        <is>
          <t>[대표님룰]+[버티기형]</t>
        </is>
      </c>
      <c r="F73" t="inlineStr">
        <is>
          <t>[대표님룰]</t>
        </is>
      </c>
      <c r="G73" t="inlineStr">
        <is>
          <t>[버티기형]</t>
        </is>
      </c>
      <c r="H73" t="n">
        <v>300000</v>
      </c>
      <c r="I73" t="n">
        <v>12300</v>
      </c>
      <c r="J73" t="n">
        <v>12380</v>
      </c>
      <c r="K73" t="n">
        <v>0.65</v>
      </c>
      <c r="L73" t="n">
        <v>-2</v>
      </c>
      <c r="M73" t="n">
        <v>-14.22</v>
      </c>
      <c r="N73" t="n">
        <v>33.3</v>
      </c>
      <c r="O73" t="n">
        <v>6</v>
      </c>
      <c r="P73" t="inlineStr">
        <is>
          <t>2025-12-08</t>
        </is>
      </c>
      <c r="Q73" t="inlineStr">
        <is>
          <t>2026-06-08</t>
        </is>
      </c>
      <c r="R73" t="inlineStr">
        <is>
          <t>+5%▶60% 익절 / +10%▶30% 익절 / +30%▶10% 익절</t>
        </is>
      </c>
      <c r="S73" t="inlineStr">
        <is>
          <t>-5%▶40% 손절 / -15%▶30% 손절 / -20%▶30% 손절</t>
        </is>
      </c>
      <c r="T73" t="inlineStr">
        <is>
          <t>매수 0.0005 / 매도 0.0025 / 슬리피지 0.0007</t>
        </is>
      </c>
    </row>
    <row r="74">
      <c r="A74" t="inlineStr">
        <is>
          <t>제주은행|6개월 전에 샀다면|[중기추세]+[칼손절]</t>
        </is>
      </c>
      <c r="B74" t="inlineStr">
        <is>
          <t>제주은행</t>
        </is>
      </c>
      <c r="C74" t="inlineStr">
        <is>
          <t>006220</t>
        </is>
      </c>
      <c r="D74" t="inlineStr">
        <is>
          <t>6개월 전에 샀다면</t>
        </is>
      </c>
      <c r="E74" t="inlineStr">
        <is>
          <t>[중기추세]+[칼손절]</t>
        </is>
      </c>
      <c r="F74" t="inlineStr">
        <is>
          <t>[중기추세]</t>
        </is>
      </c>
      <c r="G74" t="inlineStr">
        <is>
          <t>[칼손절]</t>
        </is>
      </c>
      <c r="H74" t="n">
        <v>300000</v>
      </c>
      <c r="I74" t="n">
        <v>12300</v>
      </c>
      <c r="J74" t="n">
        <v>12380</v>
      </c>
      <c r="K74" t="n">
        <v>0.65</v>
      </c>
      <c r="L74" t="n">
        <v>-4.19</v>
      </c>
      <c r="M74" t="n">
        <v>-7</v>
      </c>
      <c r="N74" t="n">
        <v>22.2</v>
      </c>
      <c r="O74" t="n">
        <v>9</v>
      </c>
      <c r="P74" t="inlineStr">
        <is>
          <t>2025-12-08</t>
        </is>
      </c>
      <c r="Q74" t="inlineStr">
        <is>
          <t>2026-06-08</t>
        </is>
      </c>
      <c r="R74" t="inlineStr">
        <is>
          <t>+10%▶50% 익절 / +20%▶30% 익절 / +30%▶20% 익절</t>
        </is>
      </c>
      <c r="S74" t="inlineStr">
        <is>
          <t>-2%▶80% 손절 / -4%▶10% 손절 / -6%▶10% 손절</t>
        </is>
      </c>
      <c r="T74" t="inlineStr">
        <is>
          <t>매수 0.0005 / 매도 0.0025 / 슬리피지 0.0007</t>
        </is>
      </c>
    </row>
    <row r="75">
      <c r="A75" t="inlineStr">
        <is>
          <t>제주은행|6개월 전에 샀다면|[중기추세]+[정석방어]</t>
        </is>
      </c>
      <c r="B75" t="inlineStr">
        <is>
          <t>제주은행</t>
        </is>
      </c>
      <c r="C75" t="inlineStr">
        <is>
          <t>006220</t>
        </is>
      </c>
      <c r="D75" t="inlineStr">
        <is>
          <t>6개월 전에 샀다면</t>
        </is>
      </c>
      <c r="E75" t="inlineStr">
        <is>
          <t>[중기추세]+[정석방어]</t>
        </is>
      </c>
      <c r="F75" t="inlineStr">
        <is>
          <t>[중기추세]</t>
        </is>
      </c>
      <c r="G75" t="inlineStr">
        <is>
          <t>[정석방어]</t>
        </is>
      </c>
      <c r="H75" t="n">
        <v>300000</v>
      </c>
      <c r="I75" t="n">
        <v>12300</v>
      </c>
      <c r="J75" t="n">
        <v>12380</v>
      </c>
      <c r="K75" t="n">
        <v>0.65</v>
      </c>
      <c r="L75" t="n">
        <v>-4.38</v>
      </c>
      <c r="M75" t="n">
        <v>-5.1</v>
      </c>
      <c r="N75" t="n">
        <v>28.6</v>
      </c>
      <c r="O75" t="n">
        <v>7</v>
      </c>
      <c r="P75" t="inlineStr">
        <is>
          <t>2025-12-08</t>
        </is>
      </c>
      <c r="Q75" t="inlineStr">
        <is>
          <t>2026-06-08</t>
        </is>
      </c>
      <c r="R75" t="inlineStr">
        <is>
          <t>+10%▶50% 익절 / +20%▶30% 익절 / +30%▶20% 익절</t>
        </is>
      </c>
      <c r="S75" t="inlineStr">
        <is>
          <t>-3%▶70% 손절 / -5%▶20% 손절 / -10%▶10% 손절</t>
        </is>
      </c>
      <c r="T75" t="inlineStr">
        <is>
          <t>매수 0.0005 / 매도 0.0025 / 슬리피지 0.0007</t>
        </is>
      </c>
    </row>
    <row r="76">
      <c r="A76" t="inlineStr">
        <is>
          <t>제주은행|6개월 전에 샀다면|[중기추세]+[변동성허용]</t>
        </is>
      </c>
      <c r="B76" t="inlineStr">
        <is>
          <t>제주은행</t>
        </is>
      </c>
      <c r="C76" t="inlineStr">
        <is>
          <t>006220</t>
        </is>
      </c>
      <c r="D76" t="inlineStr">
        <is>
          <t>6개월 전에 샀다면</t>
        </is>
      </c>
      <c r="E76" t="inlineStr">
        <is>
          <t>[중기추세]+[변동성허용]</t>
        </is>
      </c>
      <c r="F76" t="inlineStr">
        <is>
          <t>[중기추세]</t>
        </is>
      </c>
      <c r="G76" t="inlineStr">
        <is>
          <t>[변동성허용]</t>
        </is>
      </c>
      <c r="H76" t="n">
        <v>300000</v>
      </c>
      <c r="I76" t="n">
        <v>12300</v>
      </c>
      <c r="J76" t="n">
        <v>12380</v>
      </c>
      <c r="K76" t="n">
        <v>0.65</v>
      </c>
      <c r="L76" t="n">
        <v>-0.9</v>
      </c>
      <c r="M76" t="n">
        <v>-10.15</v>
      </c>
      <c r="N76" t="n">
        <v>33.3</v>
      </c>
      <c r="O76" t="n">
        <v>6</v>
      </c>
      <c r="P76" t="inlineStr">
        <is>
          <t>2025-12-08</t>
        </is>
      </c>
      <c r="Q76" t="inlineStr">
        <is>
          <t>2026-06-08</t>
        </is>
      </c>
      <c r="R76" t="inlineStr">
        <is>
          <t>+10%▶50% 익절 / +20%▶30% 익절 / +30%▶20% 익절</t>
        </is>
      </c>
      <c r="S76" t="inlineStr">
        <is>
          <t>-5%▶50% 손절 / -10%▶30% 손절 / -15%▶20% 손절</t>
        </is>
      </c>
      <c r="T76" t="inlineStr">
        <is>
          <t>매수 0.0005 / 매도 0.0025 / 슬리피지 0.0007</t>
        </is>
      </c>
    </row>
    <row r="77">
      <c r="A77" t="inlineStr">
        <is>
          <t>제주은행|6개월 전에 샀다면|[중기추세]+[버티기형]</t>
        </is>
      </c>
      <c r="B77" t="inlineStr">
        <is>
          <t>제주은행</t>
        </is>
      </c>
      <c r="C77" t="inlineStr">
        <is>
          <t>006220</t>
        </is>
      </c>
      <c r="D77" t="inlineStr">
        <is>
          <t>6개월 전에 샀다면</t>
        </is>
      </c>
      <c r="E77" t="inlineStr">
        <is>
          <t>[중기추세]+[버티기형]</t>
        </is>
      </c>
      <c r="F77" t="inlineStr">
        <is>
          <t>[중기추세]</t>
        </is>
      </c>
      <c r="G77" t="inlineStr">
        <is>
          <t>[버티기형]</t>
        </is>
      </c>
      <c r="H77" t="n">
        <v>300000</v>
      </c>
      <c r="I77" t="n">
        <v>12300</v>
      </c>
      <c r="J77" t="n">
        <v>12380</v>
      </c>
      <c r="K77" t="n">
        <v>0.65</v>
      </c>
      <c r="L77" t="n">
        <v>-2</v>
      </c>
      <c r="M77" t="n">
        <v>-14.22</v>
      </c>
      <c r="N77" t="n">
        <v>33.3</v>
      </c>
      <c r="O77" t="n">
        <v>6</v>
      </c>
      <c r="P77" t="inlineStr">
        <is>
          <t>2025-12-08</t>
        </is>
      </c>
      <c r="Q77" t="inlineStr">
        <is>
          <t>2026-06-08</t>
        </is>
      </c>
      <c r="R77" t="inlineStr">
        <is>
          <t>+10%▶50% 익절 / +20%▶30% 익절 / +30%▶20% 익절</t>
        </is>
      </c>
      <c r="S77" t="inlineStr">
        <is>
          <t>-5%▶40% 손절 / -15%▶30% 손절 / -20%▶30% 손절</t>
        </is>
      </c>
      <c r="T77" t="inlineStr">
        <is>
          <t>매수 0.0005 / 매도 0.0025 / 슬리피지 0.0007</t>
        </is>
      </c>
    </row>
    <row r="78">
      <c r="A78" t="inlineStr">
        <is>
          <t>제주은행|6개월 전에 샀다면|[수익극대화]+[칼손절]</t>
        </is>
      </c>
      <c r="B78" t="inlineStr">
        <is>
          <t>제주은행</t>
        </is>
      </c>
      <c r="C78" t="inlineStr">
        <is>
          <t>006220</t>
        </is>
      </c>
      <c r="D78" t="inlineStr">
        <is>
          <t>6개월 전에 샀다면</t>
        </is>
      </c>
      <c r="E78" t="inlineStr">
        <is>
          <t>[수익극대화]+[칼손절]</t>
        </is>
      </c>
      <c r="F78" t="inlineStr">
        <is>
          <t>[수익극대화]</t>
        </is>
      </c>
      <c r="G78" t="inlineStr">
        <is>
          <t>[칼손절]</t>
        </is>
      </c>
      <c r="H78" t="n">
        <v>300000</v>
      </c>
      <c r="I78" t="n">
        <v>12300</v>
      </c>
      <c r="J78" t="n">
        <v>12380</v>
      </c>
      <c r="K78" t="n">
        <v>0.65</v>
      </c>
      <c r="L78" t="n">
        <v>-4.19</v>
      </c>
      <c r="M78" t="n">
        <v>-7</v>
      </c>
      <c r="N78" t="n">
        <v>22.2</v>
      </c>
      <c r="O78" t="n">
        <v>9</v>
      </c>
      <c r="P78" t="inlineStr">
        <is>
          <t>2025-12-08</t>
        </is>
      </c>
      <c r="Q78" t="inlineStr">
        <is>
          <t>2026-06-08</t>
        </is>
      </c>
      <c r="R78" t="inlineStr">
        <is>
          <t>+10%▶40% 익절 / +20%▶30% 익절 / +40%▶30% 익절</t>
        </is>
      </c>
      <c r="S78" t="inlineStr">
        <is>
          <t>-2%▶80% 손절 / -4%▶10% 손절 / -6%▶10% 손절</t>
        </is>
      </c>
      <c r="T78" t="inlineStr">
        <is>
          <t>매수 0.0005 / 매도 0.0025 / 슬리피지 0.0007</t>
        </is>
      </c>
    </row>
    <row r="79">
      <c r="A79" t="inlineStr">
        <is>
          <t>제주은행|6개월 전에 샀다면|[수익극대화]+[정석방어]</t>
        </is>
      </c>
      <c r="B79" t="inlineStr">
        <is>
          <t>제주은행</t>
        </is>
      </c>
      <c r="C79" t="inlineStr">
        <is>
          <t>006220</t>
        </is>
      </c>
      <c r="D79" t="inlineStr">
        <is>
          <t>6개월 전에 샀다면</t>
        </is>
      </c>
      <c r="E79" t="inlineStr">
        <is>
          <t>[수익극대화]+[정석방어]</t>
        </is>
      </c>
      <c r="F79" t="inlineStr">
        <is>
          <t>[수익극대화]</t>
        </is>
      </c>
      <c r="G79" t="inlineStr">
        <is>
          <t>[정석방어]</t>
        </is>
      </c>
      <c r="H79" t="n">
        <v>300000</v>
      </c>
      <c r="I79" t="n">
        <v>12300</v>
      </c>
      <c r="J79" t="n">
        <v>12380</v>
      </c>
      <c r="K79" t="n">
        <v>0.65</v>
      </c>
      <c r="L79" t="n">
        <v>-4.38</v>
      </c>
      <c r="M79" t="n">
        <v>-5.1</v>
      </c>
      <c r="N79" t="n">
        <v>28.6</v>
      </c>
      <c r="O79" t="n">
        <v>7</v>
      </c>
      <c r="P79" t="inlineStr">
        <is>
          <t>2025-12-08</t>
        </is>
      </c>
      <c r="Q79" t="inlineStr">
        <is>
          <t>2026-06-08</t>
        </is>
      </c>
      <c r="R79" t="inlineStr">
        <is>
          <t>+10%▶40% 익절 / +20%▶30% 익절 / +40%▶30% 익절</t>
        </is>
      </c>
      <c r="S79" t="inlineStr">
        <is>
          <t>-3%▶70% 손절 / -5%▶20% 손절 / -10%▶10% 손절</t>
        </is>
      </c>
      <c r="T79" t="inlineStr">
        <is>
          <t>매수 0.0005 / 매도 0.0025 / 슬리피지 0.0007</t>
        </is>
      </c>
    </row>
    <row r="80">
      <c r="A80" t="inlineStr">
        <is>
          <t>제주은행|6개월 전에 샀다면|[수익극대화]+[변동성허용]</t>
        </is>
      </c>
      <c r="B80" t="inlineStr">
        <is>
          <t>제주은행</t>
        </is>
      </c>
      <c r="C80" t="inlineStr">
        <is>
          <t>006220</t>
        </is>
      </c>
      <c r="D80" t="inlineStr">
        <is>
          <t>6개월 전에 샀다면</t>
        </is>
      </c>
      <c r="E80" t="inlineStr">
        <is>
          <t>[수익극대화]+[변동성허용]</t>
        </is>
      </c>
      <c r="F80" t="inlineStr">
        <is>
          <t>[수익극대화]</t>
        </is>
      </c>
      <c r="G80" t="inlineStr">
        <is>
          <t>[변동성허용]</t>
        </is>
      </c>
      <c r="H80" t="n">
        <v>300000</v>
      </c>
      <c r="I80" t="n">
        <v>12300</v>
      </c>
      <c r="J80" t="n">
        <v>12380</v>
      </c>
      <c r="K80" t="n">
        <v>0.65</v>
      </c>
      <c r="L80" t="n">
        <v>-0.9</v>
      </c>
      <c r="M80" t="n">
        <v>-10.15</v>
      </c>
      <c r="N80" t="n">
        <v>33.3</v>
      </c>
      <c r="O80" t="n">
        <v>6</v>
      </c>
      <c r="P80" t="inlineStr">
        <is>
          <t>2025-12-08</t>
        </is>
      </c>
      <c r="Q80" t="inlineStr">
        <is>
          <t>2026-06-08</t>
        </is>
      </c>
      <c r="R80" t="inlineStr">
        <is>
          <t>+10%▶40% 익절 / +20%▶30% 익절 / +40%▶30% 익절</t>
        </is>
      </c>
      <c r="S80" t="inlineStr">
        <is>
          <t>-5%▶50% 손절 / -10%▶30% 손절 / -15%▶20% 손절</t>
        </is>
      </c>
      <c r="T80" t="inlineStr">
        <is>
          <t>매수 0.0005 / 매도 0.0025 / 슬리피지 0.0007</t>
        </is>
      </c>
    </row>
    <row r="81">
      <c r="A81" t="inlineStr">
        <is>
          <t>제주은행|6개월 전에 샀다면|[수익극대화]+[버티기형]</t>
        </is>
      </c>
      <c r="B81" t="inlineStr">
        <is>
          <t>제주은행</t>
        </is>
      </c>
      <c r="C81" t="inlineStr">
        <is>
          <t>006220</t>
        </is>
      </c>
      <c r="D81" t="inlineStr">
        <is>
          <t>6개월 전에 샀다면</t>
        </is>
      </c>
      <c r="E81" t="inlineStr">
        <is>
          <t>[수익극대화]+[버티기형]</t>
        </is>
      </c>
      <c r="F81" t="inlineStr">
        <is>
          <t>[수익극대화]</t>
        </is>
      </c>
      <c r="G81" t="inlineStr">
        <is>
          <t>[버티기형]</t>
        </is>
      </c>
      <c r="H81" t="n">
        <v>300000</v>
      </c>
      <c r="I81" t="n">
        <v>12300</v>
      </c>
      <c r="J81" t="n">
        <v>12380</v>
      </c>
      <c r="K81" t="n">
        <v>0.65</v>
      </c>
      <c r="L81" t="n">
        <v>-2</v>
      </c>
      <c r="M81" t="n">
        <v>-14.22</v>
      </c>
      <c r="N81" t="n">
        <v>33.3</v>
      </c>
      <c r="O81" t="n">
        <v>6</v>
      </c>
      <c r="P81" t="inlineStr">
        <is>
          <t>2025-12-08</t>
        </is>
      </c>
      <c r="Q81" t="inlineStr">
        <is>
          <t>2026-06-08</t>
        </is>
      </c>
      <c r="R81" t="inlineStr">
        <is>
          <t>+10%▶40% 익절 / +20%▶30% 익절 / +40%▶30% 익절</t>
        </is>
      </c>
      <c r="S81" t="inlineStr">
        <is>
          <t>-5%▶40% 손절 / -15%▶30% 손절 / -20%▶30% 손절</t>
        </is>
      </c>
      <c r="T81" t="inlineStr">
        <is>
          <t>매수 0.0005 / 매도 0.0025 / 슬리피지 0.0007</t>
        </is>
      </c>
    </row>
    <row r="82">
      <c r="A82" t="inlineStr">
        <is>
          <t>제주은행|전체 평가기간|[초단타]+[칼손절]</t>
        </is>
      </c>
      <c r="B82" t="inlineStr">
        <is>
          <t>제주은행</t>
        </is>
      </c>
      <c r="C82" t="inlineStr">
        <is>
          <t>006220</t>
        </is>
      </c>
      <c r="D82" t="inlineStr">
        <is>
          <t>전체 평가기간</t>
        </is>
      </c>
      <c r="E82" t="inlineStr">
        <is>
          <t>[초단타]+[칼손절]</t>
        </is>
      </c>
      <c r="F82" t="inlineStr">
        <is>
          <t>[초단타]</t>
        </is>
      </c>
      <c r="G82" t="inlineStr">
        <is>
          <t>[칼손절]</t>
        </is>
      </c>
      <c r="H82" t="n">
        <v>300000</v>
      </c>
      <c r="I82" t="n">
        <v>11500</v>
      </c>
      <c r="J82" t="n">
        <v>12380</v>
      </c>
      <c r="K82" t="n">
        <v>7.65</v>
      </c>
      <c r="L82" t="n">
        <v>2.08</v>
      </c>
      <c r="M82" t="n">
        <v>-3.96</v>
      </c>
      <c r="N82" t="n">
        <v>42.9</v>
      </c>
      <c r="O82" t="n">
        <v>7</v>
      </c>
      <c r="P82" t="inlineStr">
        <is>
          <t>2026-01-02</t>
        </is>
      </c>
      <c r="Q82" t="inlineStr">
        <is>
          <t>2026-06-08</t>
        </is>
      </c>
      <c r="R82" t="inlineStr">
        <is>
          <t>+3%▶70% 익절 / +5%▶20% 익절 / +10%▶10% 익절</t>
        </is>
      </c>
      <c r="S82" t="inlineStr">
        <is>
          <t>-2%▶80% 손절 / -4%▶10% 손절 / -6%▶10% 손절</t>
        </is>
      </c>
      <c r="T82" t="inlineStr">
        <is>
          <t>매수 0.0005 / 매도 0.0025 / 슬리피지 0.0007</t>
        </is>
      </c>
    </row>
    <row r="83">
      <c r="A83" t="inlineStr">
        <is>
          <t>제주은행|전체 평가기간|[초단타]+[정석방어]</t>
        </is>
      </c>
      <c r="B83" t="inlineStr">
        <is>
          <t>제주은행</t>
        </is>
      </c>
      <c r="C83" t="inlineStr">
        <is>
          <t>006220</t>
        </is>
      </c>
      <c r="D83" t="inlineStr">
        <is>
          <t>전체 평가기간</t>
        </is>
      </c>
      <c r="E83" t="inlineStr">
        <is>
          <t>[초단타]+[정석방어]</t>
        </is>
      </c>
      <c r="F83" t="inlineStr">
        <is>
          <t>[초단타]</t>
        </is>
      </c>
      <c r="G83" t="inlineStr">
        <is>
          <t>[정석방어]</t>
        </is>
      </c>
      <c r="H83" t="n">
        <v>300000</v>
      </c>
      <c r="I83" t="n">
        <v>11500</v>
      </c>
      <c r="J83" t="n">
        <v>12380</v>
      </c>
      <c r="K83" t="n">
        <v>7.65</v>
      </c>
      <c r="L83" t="n">
        <v>1.76</v>
      </c>
      <c r="M83" t="n">
        <v>-5.14</v>
      </c>
      <c r="N83" t="n">
        <v>57.1</v>
      </c>
      <c r="O83" t="n">
        <v>7</v>
      </c>
      <c r="P83" t="inlineStr">
        <is>
          <t>2026-01-02</t>
        </is>
      </c>
      <c r="Q83" t="inlineStr">
        <is>
          <t>2026-06-08</t>
        </is>
      </c>
      <c r="R83" t="inlineStr">
        <is>
          <t>+3%▶70% 익절 / +5%▶20% 익절 / +10%▶10% 익절</t>
        </is>
      </c>
      <c r="S83" t="inlineStr">
        <is>
          <t>-3%▶70% 손절 / -5%▶20% 손절 / -10%▶10% 손절</t>
        </is>
      </c>
      <c r="T83" t="inlineStr">
        <is>
          <t>매수 0.0005 / 매도 0.0025 / 슬리피지 0.0007</t>
        </is>
      </c>
    </row>
    <row r="84">
      <c r="A84" t="inlineStr">
        <is>
          <t>제주은행|전체 평가기간|[초단타]+[변동성허용]</t>
        </is>
      </c>
      <c r="B84" t="inlineStr">
        <is>
          <t>제주은행</t>
        </is>
      </c>
      <c r="C84" t="inlineStr">
        <is>
          <t>006220</t>
        </is>
      </c>
      <c r="D84" t="inlineStr">
        <is>
          <t>전체 평가기간</t>
        </is>
      </c>
      <c r="E84" t="inlineStr">
        <is>
          <t>[초단타]+[변동성허용]</t>
        </is>
      </c>
      <c r="F84" t="inlineStr">
        <is>
          <t>[초단타]</t>
        </is>
      </c>
      <c r="G84" t="inlineStr">
        <is>
          <t>[변동성허용]</t>
        </is>
      </c>
      <c r="H84" t="n">
        <v>300000</v>
      </c>
      <c r="I84" t="n">
        <v>11500</v>
      </c>
      <c r="J84" t="n">
        <v>12380</v>
      </c>
      <c r="K84" t="n">
        <v>7.65</v>
      </c>
      <c r="L84" t="n">
        <v>-3.48</v>
      </c>
      <c r="M84" t="n">
        <v>-10.02</v>
      </c>
      <c r="N84" t="n">
        <v>57.1</v>
      </c>
      <c r="O84" t="n">
        <v>7</v>
      </c>
      <c r="P84" t="inlineStr">
        <is>
          <t>2026-01-02</t>
        </is>
      </c>
      <c r="Q84" t="inlineStr">
        <is>
          <t>2026-06-08</t>
        </is>
      </c>
      <c r="R84" t="inlineStr">
        <is>
          <t>+3%▶70% 익절 / +5%▶20% 익절 / +10%▶10% 익절</t>
        </is>
      </c>
      <c r="S84" t="inlineStr">
        <is>
          <t>-5%▶50% 손절 / -10%▶30% 손절 / -15%▶20% 손절</t>
        </is>
      </c>
      <c r="T84" t="inlineStr">
        <is>
          <t>매수 0.0005 / 매도 0.0025 / 슬리피지 0.0007</t>
        </is>
      </c>
    </row>
    <row r="85">
      <c r="A85" t="inlineStr">
        <is>
          <t>제주은행|전체 평가기간|[초단타]+[버티기형]</t>
        </is>
      </c>
      <c r="B85" t="inlineStr">
        <is>
          <t>제주은행</t>
        </is>
      </c>
      <c r="C85" t="inlineStr">
        <is>
          <t>006220</t>
        </is>
      </c>
      <c r="D85" t="inlineStr">
        <is>
          <t>전체 평가기간</t>
        </is>
      </c>
      <c r="E85" t="inlineStr">
        <is>
          <t>[초단타]+[버티기형]</t>
        </is>
      </c>
      <c r="F85" t="inlineStr">
        <is>
          <t>[초단타]</t>
        </is>
      </c>
      <c r="G85" t="inlineStr">
        <is>
          <t>[버티기형]</t>
        </is>
      </c>
      <c r="H85" t="n">
        <v>300000</v>
      </c>
      <c r="I85" t="n">
        <v>11500</v>
      </c>
      <c r="J85" t="n">
        <v>12380</v>
      </c>
      <c r="K85" t="n">
        <v>7.65</v>
      </c>
      <c r="L85" t="n">
        <v>-7.62</v>
      </c>
      <c r="M85" t="n">
        <v>-13.89</v>
      </c>
      <c r="N85" t="n">
        <v>57.1</v>
      </c>
      <c r="O85" t="n">
        <v>7</v>
      </c>
      <c r="P85" t="inlineStr">
        <is>
          <t>2026-01-02</t>
        </is>
      </c>
      <c r="Q85" t="inlineStr">
        <is>
          <t>2026-06-08</t>
        </is>
      </c>
      <c r="R85" t="inlineStr">
        <is>
          <t>+3%▶70% 익절 / +5%▶20% 익절 / +10%▶10% 익절</t>
        </is>
      </c>
      <c r="S85" t="inlineStr">
        <is>
          <t>-5%▶40% 손절 / -15%▶30% 손절 / -20%▶30% 손절</t>
        </is>
      </c>
      <c r="T85" t="inlineStr">
        <is>
          <t>매수 0.0005 / 매도 0.0025 / 슬리피지 0.0007</t>
        </is>
      </c>
    </row>
    <row r="86">
      <c r="A86" t="inlineStr">
        <is>
          <t>제주은행|전체 평가기간|[단기스윙]+[칼손절]</t>
        </is>
      </c>
      <c r="B86" t="inlineStr">
        <is>
          <t>제주은행</t>
        </is>
      </c>
      <c r="C86" t="inlineStr">
        <is>
          <t>006220</t>
        </is>
      </c>
      <c r="D86" t="inlineStr">
        <is>
          <t>전체 평가기간</t>
        </is>
      </c>
      <c r="E86" t="inlineStr">
        <is>
          <t>[단기스윙]+[칼손절]</t>
        </is>
      </c>
      <c r="F86" t="inlineStr">
        <is>
          <t>[단기스윙]</t>
        </is>
      </c>
      <c r="G86" t="inlineStr">
        <is>
          <t>[칼손절]</t>
        </is>
      </c>
      <c r="H86" t="n">
        <v>300000</v>
      </c>
      <c r="I86" t="n">
        <v>11500</v>
      </c>
      <c r="J86" t="n">
        <v>12380</v>
      </c>
      <c r="K86" t="n">
        <v>7.65</v>
      </c>
      <c r="L86" t="n">
        <v>-4.71</v>
      </c>
      <c r="M86" t="n">
        <v>-7.32</v>
      </c>
      <c r="N86" t="n">
        <v>20</v>
      </c>
      <c r="O86" t="n">
        <v>5</v>
      </c>
      <c r="P86" t="inlineStr">
        <is>
          <t>2026-01-02</t>
        </is>
      </c>
      <c r="Q86" t="inlineStr">
        <is>
          <t>2026-06-08</t>
        </is>
      </c>
      <c r="R86" t="inlineStr">
        <is>
          <t>+5%▶60% 익절 / +10%▶30% 익절 / +20%▶10% 익절</t>
        </is>
      </c>
      <c r="S86" t="inlineStr">
        <is>
          <t>-2%▶80% 손절 / -4%▶10% 손절 / -6%▶10% 손절</t>
        </is>
      </c>
      <c r="T86" t="inlineStr">
        <is>
          <t>매수 0.0005 / 매도 0.0025 / 슬리피지 0.0007</t>
        </is>
      </c>
    </row>
    <row r="87">
      <c r="A87" t="inlineStr">
        <is>
          <t>제주은행|전체 평가기간|[단기스윙]+[정석방어]</t>
        </is>
      </c>
      <c r="B87" t="inlineStr">
        <is>
          <t>제주은행</t>
        </is>
      </c>
      <c r="C87" t="inlineStr">
        <is>
          <t>006220</t>
        </is>
      </c>
      <c r="D87" t="inlineStr">
        <is>
          <t>전체 평가기간</t>
        </is>
      </c>
      <c r="E87" t="inlineStr">
        <is>
          <t>[단기스윙]+[정석방어]</t>
        </is>
      </c>
      <c r="F87" t="inlineStr">
        <is>
          <t>[단기스윙]</t>
        </is>
      </c>
      <c r="G87" t="inlineStr">
        <is>
          <t>[정석방어]</t>
        </is>
      </c>
      <c r="H87" t="n">
        <v>300000</v>
      </c>
      <c r="I87" t="n">
        <v>11500</v>
      </c>
      <c r="J87" t="n">
        <v>12380</v>
      </c>
      <c r="K87" t="n">
        <v>7.65</v>
      </c>
      <c r="L87" t="n">
        <v>11.27</v>
      </c>
      <c r="M87" t="n">
        <v>-5.33</v>
      </c>
      <c r="N87" t="n">
        <v>50</v>
      </c>
      <c r="O87" t="n">
        <v>6</v>
      </c>
      <c r="P87" t="inlineStr">
        <is>
          <t>2026-01-02</t>
        </is>
      </c>
      <c r="Q87" t="inlineStr">
        <is>
          <t>2026-06-08</t>
        </is>
      </c>
      <c r="R87" t="inlineStr">
        <is>
          <t>+5%▶60% 익절 / +10%▶30% 익절 / +20%▶10% 익절</t>
        </is>
      </c>
      <c r="S87" t="inlineStr">
        <is>
          <t>-3%▶70% 손절 / -5%▶20% 손절 / -10%▶10% 손절</t>
        </is>
      </c>
      <c r="T87" t="inlineStr">
        <is>
          <t>매수 0.0005 / 매도 0.0025 / 슬리피지 0.0007</t>
        </is>
      </c>
    </row>
    <row r="88">
      <c r="A88" t="inlineStr">
        <is>
          <t>제주은행|전체 평가기간|[단기스윙]+[변동성허용]</t>
        </is>
      </c>
      <c r="B88" t="inlineStr">
        <is>
          <t>제주은행</t>
        </is>
      </c>
      <c r="C88" t="inlineStr">
        <is>
          <t>006220</t>
        </is>
      </c>
      <c r="D88" t="inlineStr">
        <is>
          <t>전체 평가기간</t>
        </is>
      </c>
      <c r="E88" t="inlineStr">
        <is>
          <t>[단기스윙]+[변동성허용]</t>
        </is>
      </c>
      <c r="F88" t="inlineStr">
        <is>
          <t>[단기스윙]</t>
        </is>
      </c>
      <c r="G88" t="inlineStr">
        <is>
          <t>[변동성허용]</t>
        </is>
      </c>
      <c r="H88" t="n">
        <v>300000</v>
      </c>
      <c r="I88" t="n">
        <v>11500</v>
      </c>
      <c r="J88" t="n">
        <v>12380</v>
      </c>
      <c r="K88" t="n">
        <v>7.65</v>
      </c>
      <c r="L88" t="n">
        <v>5.94</v>
      </c>
      <c r="M88" t="n">
        <v>-9.76</v>
      </c>
      <c r="N88" t="n">
        <v>50</v>
      </c>
      <c r="O88" t="n">
        <v>6</v>
      </c>
      <c r="P88" t="inlineStr">
        <is>
          <t>2026-01-02</t>
        </is>
      </c>
      <c r="Q88" t="inlineStr">
        <is>
          <t>2026-06-08</t>
        </is>
      </c>
      <c r="R88" t="inlineStr">
        <is>
          <t>+5%▶60% 익절 / +10%▶30% 익절 / +20%▶10% 익절</t>
        </is>
      </c>
      <c r="S88" t="inlineStr">
        <is>
          <t>-5%▶50% 손절 / -10%▶30% 손절 / -15%▶20% 손절</t>
        </is>
      </c>
      <c r="T88" t="inlineStr">
        <is>
          <t>매수 0.0005 / 매도 0.0025 / 슬리피지 0.0007</t>
        </is>
      </c>
    </row>
    <row r="89">
      <c r="A89" t="inlineStr">
        <is>
          <t>제주은행|전체 평가기간|[단기스윙]+[버티기형]</t>
        </is>
      </c>
      <c r="B89" t="inlineStr">
        <is>
          <t>제주은행</t>
        </is>
      </c>
      <c r="C89" t="inlineStr">
        <is>
          <t>006220</t>
        </is>
      </c>
      <c r="D89" t="inlineStr">
        <is>
          <t>전체 평가기간</t>
        </is>
      </c>
      <c r="E89" t="inlineStr">
        <is>
          <t>[단기스윙]+[버티기형]</t>
        </is>
      </c>
      <c r="F89" t="inlineStr">
        <is>
          <t>[단기스윙]</t>
        </is>
      </c>
      <c r="G89" t="inlineStr">
        <is>
          <t>[버티기형]</t>
        </is>
      </c>
      <c r="H89" t="n">
        <v>300000</v>
      </c>
      <c r="I89" t="n">
        <v>11500</v>
      </c>
      <c r="J89" t="n">
        <v>12380</v>
      </c>
      <c r="K89" t="n">
        <v>7.65</v>
      </c>
      <c r="L89" t="n">
        <v>0.91</v>
      </c>
      <c r="M89" t="n">
        <v>-14.05</v>
      </c>
      <c r="N89" t="n">
        <v>50</v>
      </c>
      <c r="O89" t="n">
        <v>6</v>
      </c>
      <c r="P89" t="inlineStr">
        <is>
          <t>2026-01-02</t>
        </is>
      </c>
      <c r="Q89" t="inlineStr">
        <is>
          <t>2026-06-08</t>
        </is>
      </c>
      <c r="R89" t="inlineStr">
        <is>
          <t>+5%▶60% 익절 / +10%▶30% 익절 / +20%▶10% 익절</t>
        </is>
      </c>
      <c r="S89" t="inlineStr">
        <is>
          <t>-5%▶40% 손절 / -15%▶30% 손절 / -20%▶30% 손절</t>
        </is>
      </c>
      <c r="T89" t="inlineStr">
        <is>
          <t>매수 0.0005 / 매도 0.0025 / 슬리피지 0.0007</t>
        </is>
      </c>
    </row>
    <row r="90">
      <c r="A90" t="inlineStr">
        <is>
          <t>제주은행|전체 평가기간|[대표님룰]+[칼손절]</t>
        </is>
      </c>
      <c r="B90" t="inlineStr">
        <is>
          <t>제주은행</t>
        </is>
      </c>
      <c r="C90" t="inlineStr">
        <is>
          <t>006220</t>
        </is>
      </c>
      <c r="D90" t="inlineStr">
        <is>
          <t>전체 평가기간</t>
        </is>
      </c>
      <c r="E90" t="inlineStr">
        <is>
          <t>[대표님룰]+[칼손절]</t>
        </is>
      </c>
      <c r="F90" t="inlineStr">
        <is>
          <t>[대표님룰]</t>
        </is>
      </c>
      <c r="G90" t="inlineStr">
        <is>
          <t>[칼손절]</t>
        </is>
      </c>
      <c r="H90" t="n">
        <v>300000</v>
      </c>
      <c r="I90" t="n">
        <v>11500</v>
      </c>
      <c r="J90" t="n">
        <v>12380</v>
      </c>
      <c r="K90" t="n">
        <v>7.65</v>
      </c>
      <c r="L90" t="n">
        <v>-4.71</v>
      </c>
      <c r="M90" t="n">
        <v>-7.32</v>
      </c>
      <c r="N90" t="n">
        <v>20</v>
      </c>
      <c r="O90" t="n">
        <v>5</v>
      </c>
      <c r="P90" t="inlineStr">
        <is>
          <t>2026-01-02</t>
        </is>
      </c>
      <c r="Q90" t="inlineStr">
        <is>
          <t>2026-06-08</t>
        </is>
      </c>
      <c r="R90" t="inlineStr">
        <is>
          <t>+5%▶60% 익절 / +10%▶30% 익절 / +30%▶10% 익절</t>
        </is>
      </c>
      <c r="S90" t="inlineStr">
        <is>
          <t>-2%▶80% 손절 / -4%▶10% 손절 / -6%▶10% 손절</t>
        </is>
      </c>
      <c r="T90" t="inlineStr">
        <is>
          <t>매수 0.0005 / 매도 0.0025 / 슬리피지 0.0007</t>
        </is>
      </c>
    </row>
    <row r="91">
      <c r="A91" t="inlineStr">
        <is>
          <t>제주은행|전체 평가기간|[대표님룰]+[정석방어]</t>
        </is>
      </c>
      <c r="B91" t="inlineStr">
        <is>
          <t>제주은행</t>
        </is>
      </c>
      <c r="C91" t="inlineStr">
        <is>
          <t>006220</t>
        </is>
      </c>
      <c r="D91" t="inlineStr">
        <is>
          <t>전체 평가기간</t>
        </is>
      </c>
      <c r="E91" t="inlineStr">
        <is>
          <t>[대표님룰]+[정석방어]</t>
        </is>
      </c>
      <c r="F91" t="inlineStr">
        <is>
          <t>[대표님룰]</t>
        </is>
      </c>
      <c r="G91" t="inlineStr">
        <is>
          <t>[정석방어]</t>
        </is>
      </c>
      <c r="H91" t="n">
        <v>300000</v>
      </c>
      <c r="I91" t="n">
        <v>11500</v>
      </c>
      <c r="J91" t="n">
        <v>12380</v>
      </c>
      <c r="K91" t="n">
        <v>7.65</v>
      </c>
      <c r="L91" t="n">
        <v>11.27</v>
      </c>
      <c r="M91" t="n">
        <v>-5.33</v>
      </c>
      <c r="N91" t="n">
        <v>50</v>
      </c>
      <c r="O91" t="n">
        <v>6</v>
      </c>
      <c r="P91" t="inlineStr">
        <is>
          <t>2026-01-02</t>
        </is>
      </c>
      <c r="Q91" t="inlineStr">
        <is>
          <t>2026-06-08</t>
        </is>
      </c>
      <c r="R91" t="inlineStr">
        <is>
          <t>+5%▶60% 익절 / +10%▶30% 익절 / +30%▶10% 익절</t>
        </is>
      </c>
      <c r="S91" t="inlineStr">
        <is>
          <t>-3%▶70% 손절 / -5%▶20% 손절 / -10%▶10% 손절</t>
        </is>
      </c>
      <c r="T91" t="inlineStr">
        <is>
          <t>매수 0.0005 / 매도 0.0025 / 슬리피지 0.0007</t>
        </is>
      </c>
    </row>
    <row r="92">
      <c r="A92" t="inlineStr">
        <is>
          <t>제주은행|전체 평가기간|[대표님룰]+[변동성허용]</t>
        </is>
      </c>
      <c r="B92" t="inlineStr">
        <is>
          <t>제주은행</t>
        </is>
      </c>
      <c r="C92" t="inlineStr">
        <is>
          <t>006220</t>
        </is>
      </c>
      <c r="D92" t="inlineStr">
        <is>
          <t>전체 평가기간</t>
        </is>
      </c>
      <c r="E92" t="inlineStr">
        <is>
          <t>[대표님룰]+[변동성허용]</t>
        </is>
      </c>
      <c r="F92" t="inlineStr">
        <is>
          <t>[대표님룰]</t>
        </is>
      </c>
      <c r="G92" t="inlineStr">
        <is>
          <t>[변동성허용]</t>
        </is>
      </c>
      <c r="H92" t="n">
        <v>300000</v>
      </c>
      <c r="I92" t="n">
        <v>11500</v>
      </c>
      <c r="J92" t="n">
        <v>12380</v>
      </c>
      <c r="K92" t="n">
        <v>7.65</v>
      </c>
      <c r="L92" t="n">
        <v>5.94</v>
      </c>
      <c r="M92" t="n">
        <v>-9.76</v>
      </c>
      <c r="N92" t="n">
        <v>50</v>
      </c>
      <c r="O92" t="n">
        <v>6</v>
      </c>
      <c r="P92" t="inlineStr">
        <is>
          <t>2026-01-02</t>
        </is>
      </c>
      <c r="Q92" t="inlineStr">
        <is>
          <t>2026-06-08</t>
        </is>
      </c>
      <c r="R92" t="inlineStr">
        <is>
          <t>+5%▶60% 익절 / +10%▶30% 익절 / +30%▶10% 익절</t>
        </is>
      </c>
      <c r="S92" t="inlineStr">
        <is>
          <t>-5%▶50% 손절 / -10%▶30% 손절 / -15%▶20% 손절</t>
        </is>
      </c>
      <c r="T92" t="inlineStr">
        <is>
          <t>매수 0.0005 / 매도 0.0025 / 슬리피지 0.0007</t>
        </is>
      </c>
    </row>
    <row r="93">
      <c r="A93" t="inlineStr">
        <is>
          <t>제주은행|전체 평가기간|[대표님룰]+[버티기형]</t>
        </is>
      </c>
      <c r="B93" t="inlineStr">
        <is>
          <t>제주은행</t>
        </is>
      </c>
      <c r="C93" t="inlineStr">
        <is>
          <t>006220</t>
        </is>
      </c>
      <c r="D93" t="inlineStr">
        <is>
          <t>전체 평가기간</t>
        </is>
      </c>
      <c r="E93" t="inlineStr">
        <is>
          <t>[대표님룰]+[버티기형]</t>
        </is>
      </c>
      <c r="F93" t="inlineStr">
        <is>
          <t>[대표님룰]</t>
        </is>
      </c>
      <c r="G93" t="inlineStr">
        <is>
          <t>[버티기형]</t>
        </is>
      </c>
      <c r="H93" t="n">
        <v>300000</v>
      </c>
      <c r="I93" t="n">
        <v>11500</v>
      </c>
      <c r="J93" t="n">
        <v>12380</v>
      </c>
      <c r="K93" t="n">
        <v>7.65</v>
      </c>
      <c r="L93" t="n">
        <v>0.91</v>
      </c>
      <c r="M93" t="n">
        <v>-14.05</v>
      </c>
      <c r="N93" t="n">
        <v>50</v>
      </c>
      <c r="O93" t="n">
        <v>6</v>
      </c>
      <c r="P93" t="inlineStr">
        <is>
          <t>2026-01-02</t>
        </is>
      </c>
      <c r="Q93" t="inlineStr">
        <is>
          <t>2026-06-08</t>
        </is>
      </c>
      <c r="R93" t="inlineStr">
        <is>
          <t>+5%▶60% 익절 / +10%▶30% 익절 / +30%▶10% 익절</t>
        </is>
      </c>
      <c r="S93" t="inlineStr">
        <is>
          <t>-5%▶40% 손절 / -15%▶30% 손절 / -20%▶30% 손절</t>
        </is>
      </c>
      <c r="T93" t="inlineStr">
        <is>
          <t>매수 0.0005 / 매도 0.0025 / 슬리피지 0.0007</t>
        </is>
      </c>
    </row>
    <row r="94">
      <c r="A94" t="inlineStr">
        <is>
          <t>제주은행|전체 평가기간|[중기추세]+[칼손절]</t>
        </is>
      </c>
      <c r="B94" t="inlineStr">
        <is>
          <t>제주은행</t>
        </is>
      </c>
      <c r="C94" t="inlineStr">
        <is>
          <t>006220</t>
        </is>
      </c>
      <c r="D94" t="inlineStr">
        <is>
          <t>전체 평가기간</t>
        </is>
      </c>
      <c r="E94" t="inlineStr">
        <is>
          <t>[중기추세]+[칼손절]</t>
        </is>
      </c>
      <c r="F94" t="inlineStr">
        <is>
          <t>[중기추세]</t>
        </is>
      </c>
      <c r="G94" t="inlineStr">
        <is>
          <t>[칼손절]</t>
        </is>
      </c>
      <c r="H94" t="n">
        <v>300000</v>
      </c>
      <c r="I94" t="n">
        <v>11500</v>
      </c>
      <c r="J94" t="n">
        <v>12380</v>
      </c>
      <c r="K94" t="n">
        <v>7.65</v>
      </c>
      <c r="L94" t="n">
        <v>0.01</v>
      </c>
      <c r="M94" t="n">
        <v>-5.33</v>
      </c>
      <c r="N94" t="n">
        <v>33.3</v>
      </c>
      <c r="O94" t="n">
        <v>6</v>
      </c>
      <c r="P94" t="inlineStr">
        <is>
          <t>2026-01-02</t>
        </is>
      </c>
      <c r="Q94" t="inlineStr">
        <is>
          <t>2026-06-08</t>
        </is>
      </c>
      <c r="R94" t="inlineStr">
        <is>
          <t>+10%▶50% 익절 / +20%▶30% 익절 / +30%▶20% 익절</t>
        </is>
      </c>
      <c r="S94" t="inlineStr">
        <is>
          <t>-2%▶80% 손절 / -4%▶10% 손절 / -6%▶10% 손절</t>
        </is>
      </c>
      <c r="T94" t="inlineStr">
        <is>
          <t>매수 0.0005 / 매도 0.0025 / 슬리피지 0.0007</t>
        </is>
      </c>
    </row>
    <row r="95">
      <c r="A95" t="inlineStr">
        <is>
          <t>제주은행|전체 평가기간|[중기추세]+[정석방어]</t>
        </is>
      </c>
      <c r="B95" t="inlineStr">
        <is>
          <t>제주은행</t>
        </is>
      </c>
      <c r="C95" t="inlineStr">
        <is>
          <t>006220</t>
        </is>
      </c>
      <c r="D95" t="inlineStr">
        <is>
          <t>전체 평가기간</t>
        </is>
      </c>
      <c r="E95" t="inlineStr">
        <is>
          <t>[중기추세]+[정석방어]</t>
        </is>
      </c>
      <c r="F95" t="inlineStr">
        <is>
          <t>[중기추세]</t>
        </is>
      </c>
      <c r="G95" t="inlineStr">
        <is>
          <t>[정석방어]</t>
        </is>
      </c>
      <c r="H95" t="n">
        <v>300000</v>
      </c>
      <c r="I95" t="n">
        <v>11500</v>
      </c>
      <c r="J95" t="n">
        <v>12380</v>
      </c>
      <c r="K95" t="n">
        <v>7.65</v>
      </c>
      <c r="L95" t="n">
        <v>25.6</v>
      </c>
      <c r="M95" t="n">
        <v>-5.77</v>
      </c>
      <c r="N95" t="n">
        <v>40</v>
      </c>
      <c r="O95" t="n">
        <v>5</v>
      </c>
      <c r="P95" t="inlineStr">
        <is>
          <t>2026-01-02</t>
        </is>
      </c>
      <c r="Q95" t="inlineStr">
        <is>
          <t>2026-06-08</t>
        </is>
      </c>
      <c r="R95" t="inlineStr">
        <is>
          <t>+10%▶50% 익절 / +20%▶30% 익절 / +30%▶20% 익절</t>
        </is>
      </c>
      <c r="S95" t="inlineStr">
        <is>
          <t>-3%▶70% 손절 / -5%▶20% 손절 / -10%▶10% 손절</t>
        </is>
      </c>
      <c r="T95" t="inlineStr">
        <is>
          <t>매수 0.0005 / 매도 0.0025 / 슬리피지 0.0007</t>
        </is>
      </c>
    </row>
    <row r="96">
      <c r="A96" t="inlineStr">
        <is>
          <t>제주은행|전체 평가기간|[중기추세]+[변동성허용]</t>
        </is>
      </c>
      <c r="B96" t="inlineStr">
        <is>
          <t>제주은행</t>
        </is>
      </c>
      <c r="C96" t="inlineStr">
        <is>
          <t>006220</t>
        </is>
      </c>
      <c r="D96" t="inlineStr">
        <is>
          <t>전체 평가기간</t>
        </is>
      </c>
      <c r="E96" t="inlineStr">
        <is>
          <t>[중기추세]+[변동성허용]</t>
        </is>
      </c>
      <c r="F96" t="inlineStr">
        <is>
          <t>[중기추세]</t>
        </is>
      </c>
      <c r="G96" t="inlineStr">
        <is>
          <t>[변동성허용]</t>
        </is>
      </c>
      <c r="H96" t="n">
        <v>300000</v>
      </c>
      <c r="I96" t="n">
        <v>11500</v>
      </c>
      <c r="J96" t="n">
        <v>12380</v>
      </c>
      <c r="K96" t="n">
        <v>7.65</v>
      </c>
      <c r="L96" t="n">
        <v>19.31</v>
      </c>
      <c r="M96" t="n">
        <v>-10.5</v>
      </c>
      <c r="N96" t="n">
        <v>40</v>
      </c>
      <c r="O96" t="n">
        <v>5</v>
      </c>
      <c r="P96" t="inlineStr">
        <is>
          <t>2026-01-02</t>
        </is>
      </c>
      <c r="Q96" t="inlineStr">
        <is>
          <t>2026-06-08</t>
        </is>
      </c>
      <c r="R96" t="inlineStr">
        <is>
          <t>+10%▶50% 익절 / +20%▶30% 익절 / +30%▶20% 익절</t>
        </is>
      </c>
      <c r="S96" t="inlineStr">
        <is>
          <t>-5%▶50% 손절 / -10%▶30% 손절 / -15%▶20% 손절</t>
        </is>
      </c>
      <c r="T96" t="inlineStr">
        <is>
          <t>매수 0.0005 / 매도 0.0025 / 슬리피지 0.0007</t>
        </is>
      </c>
    </row>
    <row r="97">
      <c r="A97" t="inlineStr">
        <is>
          <t>제주은행|전체 평가기간|[중기추세]+[버티기형]</t>
        </is>
      </c>
      <c r="B97" t="inlineStr">
        <is>
          <t>제주은행</t>
        </is>
      </c>
      <c r="C97" t="inlineStr">
        <is>
          <t>006220</t>
        </is>
      </c>
      <c r="D97" t="inlineStr">
        <is>
          <t>전체 평가기간</t>
        </is>
      </c>
      <c r="E97" t="inlineStr">
        <is>
          <t>[중기추세]+[버티기형]</t>
        </is>
      </c>
      <c r="F97" t="inlineStr">
        <is>
          <t>[중기추세]</t>
        </is>
      </c>
      <c r="G97" t="inlineStr">
        <is>
          <t>[버티기형]</t>
        </is>
      </c>
      <c r="H97" t="n">
        <v>300000</v>
      </c>
      <c r="I97" t="n">
        <v>11500</v>
      </c>
      <c r="J97" t="n">
        <v>12380</v>
      </c>
      <c r="K97" t="n">
        <v>7.65</v>
      </c>
      <c r="L97" t="n">
        <v>13.85</v>
      </c>
      <c r="M97" t="n">
        <v>-14.59</v>
      </c>
      <c r="N97" t="n">
        <v>40</v>
      </c>
      <c r="O97" t="n">
        <v>5</v>
      </c>
      <c r="P97" t="inlineStr">
        <is>
          <t>2026-01-02</t>
        </is>
      </c>
      <c r="Q97" t="inlineStr">
        <is>
          <t>2026-06-08</t>
        </is>
      </c>
      <c r="R97" t="inlineStr">
        <is>
          <t>+10%▶50% 익절 / +20%▶30% 익절 / +30%▶20% 익절</t>
        </is>
      </c>
      <c r="S97" t="inlineStr">
        <is>
          <t>-5%▶40% 손절 / -15%▶30% 손절 / -20%▶30% 손절</t>
        </is>
      </c>
      <c r="T97" t="inlineStr">
        <is>
          <t>매수 0.0005 / 매도 0.0025 / 슬리피지 0.0007</t>
        </is>
      </c>
    </row>
    <row r="98">
      <c r="A98" t="inlineStr">
        <is>
          <t>제주은행|전체 평가기간|[수익극대화]+[칼손절]</t>
        </is>
      </c>
      <c r="B98" t="inlineStr">
        <is>
          <t>제주은행</t>
        </is>
      </c>
      <c r="C98" t="inlineStr">
        <is>
          <t>006220</t>
        </is>
      </c>
      <c r="D98" t="inlineStr">
        <is>
          <t>전체 평가기간</t>
        </is>
      </c>
      <c r="E98" t="inlineStr">
        <is>
          <t>[수익극대화]+[칼손절]</t>
        </is>
      </c>
      <c r="F98" t="inlineStr">
        <is>
          <t>[수익극대화]</t>
        </is>
      </c>
      <c r="G98" t="inlineStr">
        <is>
          <t>[칼손절]</t>
        </is>
      </c>
      <c r="H98" t="n">
        <v>300000</v>
      </c>
      <c r="I98" t="n">
        <v>11500</v>
      </c>
      <c r="J98" t="n">
        <v>12380</v>
      </c>
      <c r="K98" t="n">
        <v>7.65</v>
      </c>
      <c r="L98" t="n">
        <v>0.01</v>
      </c>
      <c r="M98" t="n">
        <v>-5.33</v>
      </c>
      <c r="N98" t="n">
        <v>33.3</v>
      </c>
      <c r="O98" t="n">
        <v>6</v>
      </c>
      <c r="P98" t="inlineStr">
        <is>
          <t>2026-01-02</t>
        </is>
      </c>
      <c r="Q98" t="inlineStr">
        <is>
          <t>2026-06-08</t>
        </is>
      </c>
      <c r="R98" t="inlineStr">
        <is>
          <t>+10%▶40% 익절 / +20%▶30% 익절 / +40%▶30% 익절</t>
        </is>
      </c>
      <c r="S98" t="inlineStr">
        <is>
          <t>-2%▶80% 손절 / -4%▶10% 손절 / -6%▶10% 손절</t>
        </is>
      </c>
      <c r="T98" t="inlineStr">
        <is>
          <t>매수 0.0005 / 매도 0.0025 / 슬리피지 0.0007</t>
        </is>
      </c>
    </row>
    <row r="99">
      <c r="A99" t="inlineStr">
        <is>
          <t>제주은행|전체 평가기간|[수익극대화]+[정석방어]</t>
        </is>
      </c>
      <c r="B99" t="inlineStr">
        <is>
          <t>제주은행</t>
        </is>
      </c>
      <c r="C99" t="inlineStr">
        <is>
          <t>006220</t>
        </is>
      </c>
      <c r="D99" t="inlineStr">
        <is>
          <t>전체 평가기간</t>
        </is>
      </c>
      <c r="E99" t="inlineStr">
        <is>
          <t>[수익극대화]+[정석방어]</t>
        </is>
      </c>
      <c r="F99" t="inlineStr">
        <is>
          <t>[수익극대화]</t>
        </is>
      </c>
      <c r="G99" t="inlineStr">
        <is>
          <t>[정석방어]</t>
        </is>
      </c>
      <c r="H99" t="n">
        <v>300000</v>
      </c>
      <c r="I99" t="n">
        <v>11500</v>
      </c>
      <c r="J99" t="n">
        <v>12380</v>
      </c>
      <c r="K99" t="n">
        <v>7.65</v>
      </c>
      <c r="L99" t="n">
        <v>25.6</v>
      </c>
      <c r="M99" t="n">
        <v>-5.77</v>
      </c>
      <c r="N99" t="n">
        <v>40</v>
      </c>
      <c r="O99" t="n">
        <v>5</v>
      </c>
      <c r="P99" t="inlineStr">
        <is>
          <t>2026-01-02</t>
        </is>
      </c>
      <c r="Q99" t="inlineStr">
        <is>
          <t>2026-06-08</t>
        </is>
      </c>
      <c r="R99" t="inlineStr">
        <is>
          <t>+10%▶40% 익절 / +20%▶30% 익절 / +40%▶30% 익절</t>
        </is>
      </c>
      <c r="S99" t="inlineStr">
        <is>
          <t>-3%▶70% 손절 / -5%▶20% 손절 / -10%▶10% 손절</t>
        </is>
      </c>
      <c r="T99" t="inlineStr">
        <is>
          <t>매수 0.0005 / 매도 0.0025 / 슬리피지 0.0007</t>
        </is>
      </c>
    </row>
    <row r="100">
      <c r="A100" t="inlineStr">
        <is>
          <t>제주은행|전체 평가기간|[수익극대화]+[변동성허용]</t>
        </is>
      </c>
      <c r="B100" t="inlineStr">
        <is>
          <t>제주은행</t>
        </is>
      </c>
      <c r="C100" t="inlineStr">
        <is>
          <t>006220</t>
        </is>
      </c>
      <c r="D100" t="inlineStr">
        <is>
          <t>전체 평가기간</t>
        </is>
      </c>
      <c r="E100" t="inlineStr">
        <is>
          <t>[수익극대화]+[변동성허용]</t>
        </is>
      </c>
      <c r="F100" t="inlineStr">
        <is>
          <t>[수익극대화]</t>
        </is>
      </c>
      <c r="G100" t="inlineStr">
        <is>
          <t>[변동성허용]</t>
        </is>
      </c>
      <c r="H100" t="n">
        <v>300000</v>
      </c>
      <c r="I100" t="n">
        <v>11500</v>
      </c>
      <c r="J100" t="n">
        <v>12380</v>
      </c>
      <c r="K100" t="n">
        <v>7.65</v>
      </c>
      <c r="L100" t="n">
        <v>19.31</v>
      </c>
      <c r="M100" t="n">
        <v>-10.5</v>
      </c>
      <c r="N100" t="n">
        <v>40</v>
      </c>
      <c r="O100" t="n">
        <v>5</v>
      </c>
      <c r="P100" t="inlineStr">
        <is>
          <t>2026-01-02</t>
        </is>
      </c>
      <c r="Q100" t="inlineStr">
        <is>
          <t>2026-06-08</t>
        </is>
      </c>
      <c r="R100" t="inlineStr">
        <is>
          <t>+10%▶40% 익절 / +20%▶30% 익절 / +40%▶30% 익절</t>
        </is>
      </c>
      <c r="S100" t="inlineStr">
        <is>
          <t>-5%▶50% 손절 / -10%▶30% 손절 / -15%▶20% 손절</t>
        </is>
      </c>
      <c r="T100" t="inlineStr">
        <is>
          <t>매수 0.0005 / 매도 0.0025 / 슬리피지 0.0007</t>
        </is>
      </c>
    </row>
    <row r="101">
      <c r="A101" t="inlineStr">
        <is>
          <t>제주은행|전체 평가기간|[수익극대화]+[버티기형]</t>
        </is>
      </c>
      <c r="B101" t="inlineStr">
        <is>
          <t>제주은행</t>
        </is>
      </c>
      <c r="C101" t="inlineStr">
        <is>
          <t>006220</t>
        </is>
      </c>
      <c r="D101" t="inlineStr">
        <is>
          <t>전체 평가기간</t>
        </is>
      </c>
      <c r="E101" t="inlineStr">
        <is>
          <t>[수익극대화]+[버티기형]</t>
        </is>
      </c>
      <c r="F101" t="inlineStr">
        <is>
          <t>[수익극대화]</t>
        </is>
      </c>
      <c r="G101" t="inlineStr">
        <is>
          <t>[버티기형]</t>
        </is>
      </c>
      <c r="H101" t="n">
        <v>300000</v>
      </c>
      <c r="I101" t="n">
        <v>11500</v>
      </c>
      <c r="J101" t="n">
        <v>12380</v>
      </c>
      <c r="K101" t="n">
        <v>7.65</v>
      </c>
      <c r="L101" t="n">
        <v>13.85</v>
      </c>
      <c r="M101" t="n">
        <v>-14.59</v>
      </c>
      <c r="N101" t="n">
        <v>40</v>
      </c>
      <c r="O101" t="n">
        <v>5</v>
      </c>
      <c r="P101" t="inlineStr">
        <is>
          <t>2026-01-02</t>
        </is>
      </c>
      <c r="Q101" t="inlineStr">
        <is>
          <t>2026-06-08</t>
        </is>
      </c>
      <c r="R101" t="inlineStr">
        <is>
          <t>+10%▶40% 익절 / +20%▶30% 익절 / +40%▶30% 익절</t>
        </is>
      </c>
      <c r="S101" t="inlineStr">
        <is>
          <t>-5%▶40% 손절 / -15%▶30% 손절 / -20%▶30% 손절</t>
        </is>
      </c>
      <c r="T101" t="inlineStr">
        <is>
          <t>매수 0.0005 / 매도 0.0025 / 슬리피지 0.0007</t>
        </is>
      </c>
    </row>
    <row r="102">
      <c r="A102" t="inlineStr">
        <is>
          <t>라이콤|1개월 전에 샀다면|[초단타]+[칼손절]</t>
        </is>
      </c>
      <c r="B102" t="inlineStr">
        <is>
          <t>라이콤</t>
        </is>
      </c>
      <c r="C102" t="inlineStr">
        <is>
          <t>388790</t>
        </is>
      </c>
      <c r="D102" t="inlineStr">
        <is>
          <t>1개월 전에 샀다면</t>
        </is>
      </c>
      <c r="E102" t="inlineStr">
        <is>
          <t>[초단타]+[칼손절]</t>
        </is>
      </c>
      <c r="F102" t="inlineStr">
        <is>
          <t>[초단타]</t>
        </is>
      </c>
      <c r="G102" t="inlineStr">
        <is>
          <t>[칼손절]</t>
        </is>
      </c>
      <c r="H102" t="n">
        <v>300000</v>
      </c>
      <c r="I102" t="n">
        <v>5900</v>
      </c>
      <c r="J102" t="n">
        <v>7460</v>
      </c>
      <c r="K102" t="n">
        <v>26.44</v>
      </c>
      <c r="L102" t="n">
        <v>0</v>
      </c>
      <c r="M102" t="n">
        <v>0</v>
      </c>
      <c r="N102" t="n">
        <v>0</v>
      </c>
      <c r="O102" t="n">
        <v>0</v>
      </c>
      <c r="P102" t="inlineStr">
        <is>
          <t>2026-05-11</t>
        </is>
      </c>
      <c r="Q102" t="inlineStr">
        <is>
          <t>2026-06-08</t>
        </is>
      </c>
      <c r="R102" t="inlineStr">
        <is>
          <t>+3%▶70% 익절 / +5%▶20% 익절 / +10%▶10% 익절</t>
        </is>
      </c>
      <c r="S102" t="inlineStr">
        <is>
          <t>-2%▶80% 손절 / -4%▶10% 손절 / -6%▶10% 손절</t>
        </is>
      </c>
      <c r="T102" t="inlineStr">
        <is>
          <t>매수 0.0005 / 매도 0.0025 / 슬리피지 0.0007</t>
        </is>
      </c>
    </row>
    <row r="103">
      <c r="A103" t="inlineStr">
        <is>
          <t>라이콤|1개월 전에 샀다면|[초단타]+[정석방어]</t>
        </is>
      </c>
      <c r="B103" t="inlineStr">
        <is>
          <t>라이콤</t>
        </is>
      </c>
      <c r="C103" t="inlineStr">
        <is>
          <t>388790</t>
        </is>
      </c>
      <c r="D103" t="inlineStr">
        <is>
          <t>1개월 전에 샀다면</t>
        </is>
      </c>
      <c r="E103" t="inlineStr">
        <is>
          <t>[초단타]+[정석방어]</t>
        </is>
      </c>
      <c r="F103" t="inlineStr">
        <is>
          <t>[초단타]</t>
        </is>
      </c>
      <c r="G103" t="inlineStr">
        <is>
          <t>[정석방어]</t>
        </is>
      </c>
      <c r="H103" t="n">
        <v>300000</v>
      </c>
      <c r="I103" t="n">
        <v>5900</v>
      </c>
      <c r="J103" t="n">
        <v>7460</v>
      </c>
      <c r="K103" t="n">
        <v>26.44</v>
      </c>
      <c r="L103" t="n">
        <v>0</v>
      </c>
      <c r="M103" t="n">
        <v>0</v>
      </c>
      <c r="N103" t="n">
        <v>0</v>
      </c>
      <c r="O103" t="n">
        <v>0</v>
      </c>
      <c r="P103" t="inlineStr">
        <is>
          <t>2026-05-11</t>
        </is>
      </c>
      <c r="Q103" t="inlineStr">
        <is>
          <t>2026-06-08</t>
        </is>
      </c>
      <c r="R103" t="inlineStr">
        <is>
          <t>+3%▶70% 익절 / +5%▶20% 익절 / +10%▶10% 익절</t>
        </is>
      </c>
      <c r="S103" t="inlineStr">
        <is>
          <t>-3%▶70% 손절 / -5%▶20% 손절 / -10%▶10% 손절</t>
        </is>
      </c>
      <c r="T103" t="inlineStr">
        <is>
          <t>매수 0.0005 / 매도 0.0025 / 슬리피지 0.0007</t>
        </is>
      </c>
    </row>
    <row r="104">
      <c r="A104" t="inlineStr">
        <is>
          <t>라이콤|1개월 전에 샀다면|[초단타]+[변동성허용]</t>
        </is>
      </c>
      <c r="B104" t="inlineStr">
        <is>
          <t>라이콤</t>
        </is>
      </c>
      <c r="C104" t="inlineStr">
        <is>
          <t>388790</t>
        </is>
      </c>
      <c r="D104" t="inlineStr">
        <is>
          <t>1개월 전에 샀다면</t>
        </is>
      </c>
      <c r="E104" t="inlineStr">
        <is>
          <t>[초단타]+[변동성허용]</t>
        </is>
      </c>
      <c r="F104" t="inlineStr">
        <is>
          <t>[초단타]</t>
        </is>
      </c>
      <c r="G104" t="inlineStr">
        <is>
          <t>[변동성허용]</t>
        </is>
      </c>
      <c r="H104" t="n">
        <v>300000</v>
      </c>
      <c r="I104" t="n">
        <v>5900</v>
      </c>
      <c r="J104" t="n">
        <v>7460</v>
      </c>
      <c r="K104" t="n">
        <v>26.44</v>
      </c>
      <c r="L104" t="n">
        <v>0</v>
      </c>
      <c r="M104" t="n">
        <v>0</v>
      </c>
      <c r="N104" t="n">
        <v>0</v>
      </c>
      <c r="O104" t="n">
        <v>0</v>
      </c>
      <c r="P104" t="inlineStr">
        <is>
          <t>2026-05-11</t>
        </is>
      </c>
      <c r="Q104" t="inlineStr">
        <is>
          <t>2026-06-08</t>
        </is>
      </c>
      <c r="R104" t="inlineStr">
        <is>
          <t>+3%▶70% 익절 / +5%▶20% 익절 / +10%▶10% 익절</t>
        </is>
      </c>
      <c r="S104" t="inlineStr">
        <is>
          <t>-5%▶50% 손절 / -10%▶30% 손절 / -15%▶20% 손절</t>
        </is>
      </c>
      <c r="T104" t="inlineStr">
        <is>
          <t>매수 0.0005 / 매도 0.0025 / 슬리피지 0.0007</t>
        </is>
      </c>
    </row>
    <row r="105">
      <c r="A105" t="inlineStr">
        <is>
          <t>라이콤|1개월 전에 샀다면|[초단타]+[버티기형]</t>
        </is>
      </c>
      <c r="B105" t="inlineStr">
        <is>
          <t>라이콤</t>
        </is>
      </c>
      <c r="C105" t="inlineStr">
        <is>
          <t>388790</t>
        </is>
      </c>
      <c r="D105" t="inlineStr">
        <is>
          <t>1개월 전에 샀다면</t>
        </is>
      </c>
      <c r="E105" t="inlineStr">
        <is>
          <t>[초단타]+[버티기형]</t>
        </is>
      </c>
      <c r="F105" t="inlineStr">
        <is>
          <t>[초단타]</t>
        </is>
      </c>
      <c r="G105" t="inlineStr">
        <is>
          <t>[버티기형]</t>
        </is>
      </c>
      <c r="H105" t="n">
        <v>300000</v>
      </c>
      <c r="I105" t="n">
        <v>5900</v>
      </c>
      <c r="J105" t="n">
        <v>7460</v>
      </c>
      <c r="K105" t="n">
        <v>26.44</v>
      </c>
      <c r="L105" t="n">
        <v>0</v>
      </c>
      <c r="M105" t="n">
        <v>0</v>
      </c>
      <c r="N105" t="n">
        <v>0</v>
      </c>
      <c r="O105" t="n">
        <v>0</v>
      </c>
      <c r="P105" t="inlineStr">
        <is>
          <t>2026-05-11</t>
        </is>
      </c>
      <c r="Q105" t="inlineStr">
        <is>
          <t>2026-06-08</t>
        </is>
      </c>
      <c r="R105" t="inlineStr">
        <is>
          <t>+3%▶70% 익절 / +5%▶20% 익절 / +10%▶10% 익절</t>
        </is>
      </c>
      <c r="S105" t="inlineStr">
        <is>
          <t>-5%▶40% 손절 / -15%▶30% 손절 / -20%▶30% 손절</t>
        </is>
      </c>
      <c r="T105" t="inlineStr">
        <is>
          <t>매수 0.0005 / 매도 0.0025 / 슬리피지 0.0007</t>
        </is>
      </c>
    </row>
    <row r="106">
      <c r="A106" t="inlineStr">
        <is>
          <t>라이콤|1개월 전에 샀다면|[단기스윙]+[칼손절]</t>
        </is>
      </c>
      <c r="B106" t="inlineStr">
        <is>
          <t>라이콤</t>
        </is>
      </c>
      <c r="C106" t="inlineStr">
        <is>
          <t>388790</t>
        </is>
      </c>
      <c r="D106" t="inlineStr">
        <is>
          <t>1개월 전에 샀다면</t>
        </is>
      </c>
      <c r="E106" t="inlineStr">
        <is>
          <t>[단기스윙]+[칼손절]</t>
        </is>
      </c>
      <c r="F106" t="inlineStr">
        <is>
          <t>[단기스윙]</t>
        </is>
      </c>
      <c r="G106" t="inlineStr">
        <is>
          <t>[칼손절]</t>
        </is>
      </c>
      <c r="H106" t="n">
        <v>300000</v>
      </c>
      <c r="I106" t="n">
        <v>5900</v>
      </c>
      <c r="J106" t="n">
        <v>7460</v>
      </c>
      <c r="K106" t="n">
        <v>26.44</v>
      </c>
      <c r="L106" t="n">
        <v>0</v>
      </c>
      <c r="M106" t="n">
        <v>0</v>
      </c>
      <c r="N106" t="n">
        <v>0</v>
      </c>
      <c r="O106" t="n">
        <v>0</v>
      </c>
      <c r="P106" t="inlineStr">
        <is>
          <t>2026-05-11</t>
        </is>
      </c>
      <c r="Q106" t="inlineStr">
        <is>
          <t>2026-06-08</t>
        </is>
      </c>
      <c r="R106" t="inlineStr">
        <is>
          <t>+5%▶60% 익절 / +10%▶30% 익절 / +20%▶10% 익절</t>
        </is>
      </c>
      <c r="S106" t="inlineStr">
        <is>
          <t>-2%▶80% 손절 / -4%▶10% 손절 / -6%▶10% 손절</t>
        </is>
      </c>
      <c r="T106" t="inlineStr">
        <is>
          <t>매수 0.0005 / 매도 0.0025 / 슬리피지 0.0007</t>
        </is>
      </c>
    </row>
    <row r="107">
      <c r="A107" t="inlineStr">
        <is>
          <t>라이콤|1개월 전에 샀다면|[단기스윙]+[정석방어]</t>
        </is>
      </c>
      <c r="B107" t="inlineStr">
        <is>
          <t>라이콤</t>
        </is>
      </c>
      <c r="C107" t="inlineStr">
        <is>
          <t>388790</t>
        </is>
      </c>
      <c r="D107" t="inlineStr">
        <is>
          <t>1개월 전에 샀다면</t>
        </is>
      </c>
      <c r="E107" t="inlineStr">
        <is>
          <t>[단기스윙]+[정석방어]</t>
        </is>
      </c>
      <c r="F107" t="inlineStr">
        <is>
          <t>[단기스윙]</t>
        </is>
      </c>
      <c r="G107" t="inlineStr">
        <is>
          <t>[정석방어]</t>
        </is>
      </c>
      <c r="H107" t="n">
        <v>300000</v>
      </c>
      <c r="I107" t="n">
        <v>5900</v>
      </c>
      <c r="J107" t="n">
        <v>7460</v>
      </c>
      <c r="K107" t="n">
        <v>26.44</v>
      </c>
      <c r="L107" t="n">
        <v>0</v>
      </c>
      <c r="M107" t="n">
        <v>0</v>
      </c>
      <c r="N107" t="n">
        <v>0</v>
      </c>
      <c r="O107" t="n">
        <v>0</v>
      </c>
      <c r="P107" t="inlineStr">
        <is>
          <t>2026-05-11</t>
        </is>
      </c>
      <c r="Q107" t="inlineStr">
        <is>
          <t>2026-06-08</t>
        </is>
      </c>
      <c r="R107" t="inlineStr">
        <is>
          <t>+5%▶60% 익절 / +10%▶30% 익절 / +20%▶10% 익절</t>
        </is>
      </c>
      <c r="S107" t="inlineStr">
        <is>
          <t>-3%▶70% 손절 / -5%▶20% 손절 / -10%▶10% 손절</t>
        </is>
      </c>
      <c r="T107" t="inlineStr">
        <is>
          <t>매수 0.0005 / 매도 0.0025 / 슬리피지 0.0007</t>
        </is>
      </c>
    </row>
    <row r="108">
      <c r="A108" t="inlineStr">
        <is>
          <t>라이콤|1개월 전에 샀다면|[단기스윙]+[변동성허용]</t>
        </is>
      </c>
      <c r="B108" t="inlineStr">
        <is>
          <t>라이콤</t>
        </is>
      </c>
      <c r="C108" t="inlineStr">
        <is>
          <t>388790</t>
        </is>
      </c>
      <c r="D108" t="inlineStr">
        <is>
          <t>1개월 전에 샀다면</t>
        </is>
      </c>
      <c r="E108" t="inlineStr">
        <is>
          <t>[단기스윙]+[변동성허용]</t>
        </is>
      </c>
      <c r="F108" t="inlineStr">
        <is>
          <t>[단기스윙]</t>
        </is>
      </c>
      <c r="G108" t="inlineStr">
        <is>
          <t>[변동성허용]</t>
        </is>
      </c>
      <c r="H108" t="n">
        <v>300000</v>
      </c>
      <c r="I108" t="n">
        <v>5900</v>
      </c>
      <c r="J108" t="n">
        <v>7460</v>
      </c>
      <c r="K108" t="n">
        <v>26.44</v>
      </c>
      <c r="L108" t="n">
        <v>0</v>
      </c>
      <c r="M108" t="n">
        <v>0</v>
      </c>
      <c r="N108" t="n">
        <v>0</v>
      </c>
      <c r="O108" t="n">
        <v>0</v>
      </c>
      <c r="P108" t="inlineStr">
        <is>
          <t>2026-05-11</t>
        </is>
      </c>
      <c r="Q108" t="inlineStr">
        <is>
          <t>2026-06-08</t>
        </is>
      </c>
      <c r="R108" t="inlineStr">
        <is>
          <t>+5%▶60% 익절 / +10%▶30% 익절 / +20%▶10% 익절</t>
        </is>
      </c>
      <c r="S108" t="inlineStr">
        <is>
          <t>-5%▶50% 손절 / -10%▶30% 손절 / -15%▶20% 손절</t>
        </is>
      </c>
      <c r="T108" t="inlineStr">
        <is>
          <t>매수 0.0005 / 매도 0.0025 / 슬리피지 0.0007</t>
        </is>
      </c>
    </row>
    <row r="109">
      <c r="A109" t="inlineStr">
        <is>
          <t>라이콤|1개월 전에 샀다면|[단기스윙]+[버티기형]</t>
        </is>
      </c>
      <c r="B109" t="inlineStr">
        <is>
          <t>라이콤</t>
        </is>
      </c>
      <c r="C109" t="inlineStr">
        <is>
          <t>388790</t>
        </is>
      </c>
      <c r="D109" t="inlineStr">
        <is>
          <t>1개월 전에 샀다면</t>
        </is>
      </c>
      <c r="E109" t="inlineStr">
        <is>
          <t>[단기스윙]+[버티기형]</t>
        </is>
      </c>
      <c r="F109" t="inlineStr">
        <is>
          <t>[단기스윙]</t>
        </is>
      </c>
      <c r="G109" t="inlineStr">
        <is>
          <t>[버티기형]</t>
        </is>
      </c>
      <c r="H109" t="n">
        <v>300000</v>
      </c>
      <c r="I109" t="n">
        <v>5900</v>
      </c>
      <c r="J109" t="n">
        <v>7460</v>
      </c>
      <c r="K109" t="n">
        <v>26.44</v>
      </c>
      <c r="L109" t="n">
        <v>0</v>
      </c>
      <c r="M109" t="n">
        <v>0</v>
      </c>
      <c r="N109" t="n">
        <v>0</v>
      </c>
      <c r="O109" t="n">
        <v>0</v>
      </c>
      <c r="P109" t="inlineStr">
        <is>
          <t>2026-05-11</t>
        </is>
      </c>
      <c r="Q109" t="inlineStr">
        <is>
          <t>2026-06-08</t>
        </is>
      </c>
      <c r="R109" t="inlineStr">
        <is>
          <t>+5%▶60% 익절 / +10%▶30% 익절 / +20%▶10% 익절</t>
        </is>
      </c>
      <c r="S109" t="inlineStr">
        <is>
          <t>-5%▶40% 손절 / -15%▶30% 손절 / -20%▶30% 손절</t>
        </is>
      </c>
      <c r="T109" t="inlineStr">
        <is>
          <t>매수 0.0005 / 매도 0.0025 / 슬리피지 0.0007</t>
        </is>
      </c>
    </row>
    <row r="110">
      <c r="A110" t="inlineStr">
        <is>
          <t>라이콤|1개월 전에 샀다면|[대표님룰]+[칼손절]</t>
        </is>
      </c>
      <c r="B110" t="inlineStr">
        <is>
          <t>라이콤</t>
        </is>
      </c>
      <c r="C110" t="inlineStr">
        <is>
          <t>388790</t>
        </is>
      </c>
      <c r="D110" t="inlineStr">
        <is>
          <t>1개월 전에 샀다면</t>
        </is>
      </c>
      <c r="E110" t="inlineStr">
        <is>
          <t>[대표님룰]+[칼손절]</t>
        </is>
      </c>
      <c r="F110" t="inlineStr">
        <is>
          <t>[대표님룰]</t>
        </is>
      </c>
      <c r="G110" t="inlineStr">
        <is>
          <t>[칼손절]</t>
        </is>
      </c>
      <c r="H110" t="n">
        <v>300000</v>
      </c>
      <c r="I110" t="n">
        <v>5900</v>
      </c>
      <c r="J110" t="n">
        <v>7460</v>
      </c>
      <c r="K110" t="n">
        <v>26.44</v>
      </c>
      <c r="L110" t="n">
        <v>0</v>
      </c>
      <c r="M110" t="n">
        <v>0</v>
      </c>
      <c r="N110" t="n">
        <v>0</v>
      </c>
      <c r="O110" t="n">
        <v>0</v>
      </c>
      <c r="P110" t="inlineStr">
        <is>
          <t>2026-05-11</t>
        </is>
      </c>
      <c r="Q110" t="inlineStr">
        <is>
          <t>2026-06-08</t>
        </is>
      </c>
      <c r="R110" t="inlineStr">
        <is>
          <t>+5%▶60% 익절 / +10%▶30% 익절 / +30%▶10% 익절</t>
        </is>
      </c>
      <c r="S110" t="inlineStr">
        <is>
          <t>-2%▶80% 손절 / -4%▶10% 손절 / -6%▶10% 손절</t>
        </is>
      </c>
      <c r="T110" t="inlineStr">
        <is>
          <t>매수 0.0005 / 매도 0.0025 / 슬리피지 0.0007</t>
        </is>
      </c>
    </row>
    <row r="111">
      <c r="A111" t="inlineStr">
        <is>
          <t>라이콤|1개월 전에 샀다면|[대표님룰]+[정석방어]</t>
        </is>
      </c>
      <c r="B111" t="inlineStr">
        <is>
          <t>라이콤</t>
        </is>
      </c>
      <c r="C111" t="inlineStr">
        <is>
          <t>388790</t>
        </is>
      </c>
      <c r="D111" t="inlineStr">
        <is>
          <t>1개월 전에 샀다면</t>
        </is>
      </c>
      <c r="E111" t="inlineStr">
        <is>
          <t>[대표님룰]+[정석방어]</t>
        </is>
      </c>
      <c r="F111" t="inlineStr">
        <is>
          <t>[대표님룰]</t>
        </is>
      </c>
      <c r="G111" t="inlineStr">
        <is>
          <t>[정석방어]</t>
        </is>
      </c>
      <c r="H111" t="n">
        <v>300000</v>
      </c>
      <c r="I111" t="n">
        <v>5900</v>
      </c>
      <c r="J111" t="n">
        <v>7460</v>
      </c>
      <c r="K111" t="n">
        <v>26.44</v>
      </c>
      <c r="L111" t="n">
        <v>0</v>
      </c>
      <c r="M111" t="n">
        <v>0</v>
      </c>
      <c r="N111" t="n">
        <v>0</v>
      </c>
      <c r="O111" t="n">
        <v>0</v>
      </c>
      <c r="P111" t="inlineStr">
        <is>
          <t>2026-05-11</t>
        </is>
      </c>
      <c r="Q111" t="inlineStr">
        <is>
          <t>2026-06-08</t>
        </is>
      </c>
      <c r="R111" t="inlineStr">
        <is>
          <t>+5%▶60% 익절 / +10%▶30% 익절 / +30%▶10% 익절</t>
        </is>
      </c>
      <c r="S111" t="inlineStr">
        <is>
          <t>-3%▶70% 손절 / -5%▶20% 손절 / -10%▶10% 손절</t>
        </is>
      </c>
      <c r="T111" t="inlineStr">
        <is>
          <t>매수 0.0005 / 매도 0.0025 / 슬리피지 0.0007</t>
        </is>
      </c>
    </row>
    <row r="112">
      <c r="A112" t="inlineStr">
        <is>
          <t>라이콤|1개월 전에 샀다면|[대표님룰]+[변동성허용]</t>
        </is>
      </c>
      <c r="B112" t="inlineStr">
        <is>
          <t>라이콤</t>
        </is>
      </c>
      <c r="C112" t="inlineStr">
        <is>
          <t>388790</t>
        </is>
      </c>
      <c r="D112" t="inlineStr">
        <is>
          <t>1개월 전에 샀다면</t>
        </is>
      </c>
      <c r="E112" t="inlineStr">
        <is>
          <t>[대표님룰]+[변동성허용]</t>
        </is>
      </c>
      <c r="F112" t="inlineStr">
        <is>
          <t>[대표님룰]</t>
        </is>
      </c>
      <c r="G112" t="inlineStr">
        <is>
          <t>[변동성허용]</t>
        </is>
      </c>
      <c r="H112" t="n">
        <v>300000</v>
      </c>
      <c r="I112" t="n">
        <v>5900</v>
      </c>
      <c r="J112" t="n">
        <v>7460</v>
      </c>
      <c r="K112" t="n">
        <v>26.44</v>
      </c>
      <c r="L112" t="n">
        <v>0</v>
      </c>
      <c r="M112" t="n">
        <v>0</v>
      </c>
      <c r="N112" t="n">
        <v>0</v>
      </c>
      <c r="O112" t="n">
        <v>0</v>
      </c>
      <c r="P112" t="inlineStr">
        <is>
          <t>2026-05-11</t>
        </is>
      </c>
      <c r="Q112" t="inlineStr">
        <is>
          <t>2026-06-08</t>
        </is>
      </c>
      <c r="R112" t="inlineStr">
        <is>
          <t>+5%▶60% 익절 / +10%▶30% 익절 / +30%▶10% 익절</t>
        </is>
      </c>
      <c r="S112" t="inlineStr">
        <is>
          <t>-5%▶50% 손절 / -10%▶30% 손절 / -15%▶20% 손절</t>
        </is>
      </c>
      <c r="T112" t="inlineStr">
        <is>
          <t>매수 0.0005 / 매도 0.0025 / 슬리피지 0.0007</t>
        </is>
      </c>
    </row>
    <row r="113">
      <c r="A113" t="inlineStr">
        <is>
          <t>라이콤|1개월 전에 샀다면|[대표님룰]+[버티기형]</t>
        </is>
      </c>
      <c r="B113" t="inlineStr">
        <is>
          <t>라이콤</t>
        </is>
      </c>
      <c r="C113" t="inlineStr">
        <is>
          <t>388790</t>
        </is>
      </c>
      <c r="D113" t="inlineStr">
        <is>
          <t>1개월 전에 샀다면</t>
        </is>
      </c>
      <c r="E113" t="inlineStr">
        <is>
          <t>[대표님룰]+[버티기형]</t>
        </is>
      </c>
      <c r="F113" t="inlineStr">
        <is>
          <t>[대표님룰]</t>
        </is>
      </c>
      <c r="G113" t="inlineStr">
        <is>
          <t>[버티기형]</t>
        </is>
      </c>
      <c r="H113" t="n">
        <v>300000</v>
      </c>
      <c r="I113" t="n">
        <v>5900</v>
      </c>
      <c r="J113" t="n">
        <v>7460</v>
      </c>
      <c r="K113" t="n">
        <v>26.44</v>
      </c>
      <c r="L113" t="n">
        <v>0</v>
      </c>
      <c r="M113" t="n">
        <v>0</v>
      </c>
      <c r="N113" t="n">
        <v>0</v>
      </c>
      <c r="O113" t="n">
        <v>0</v>
      </c>
      <c r="P113" t="inlineStr">
        <is>
          <t>2026-05-11</t>
        </is>
      </c>
      <c r="Q113" t="inlineStr">
        <is>
          <t>2026-06-08</t>
        </is>
      </c>
      <c r="R113" t="inlineStr">
        <is>
          <t>+5%▶60% 익절 / +10%▶30% 익절 / +30%▶10% 익절</t>
        </is>
      </c>
      <c r="S113" t="inlineStr">
        <is>
          <t>-5%▶40% 손절 / -15%▶30% 손절 / -20%▶30% 손절</t>
        </is>
      </c>
      <c r="T113" t="inlineStr">
        <is>
          <t>매수 0.0005 / 매도 0.0025 / 슬리피지 0.0007</t>
        </is>
      </c>
    </row>
    <row r="114">
      <c r="A114" t="inlineStr">
        <is>
          <t>라이콤|1개월 전에 샀다면|[중기추세]+[칼손절]</t>
        </is>
      </c>
      <c r="B114" t="inlineStr">
        <is>
          <t>라이콤</t>
        </is>
      </c>
      <c r="C114" t="inlineStr">
        <is>
          <t>388790</t>
        </is>
      </c>
      <c r="D114" t="inlineStr">
        <is>
          <t>1개월 전에 샀다면</t>
        </is>
      </c>
      <c r="E114" t="inlineStr">
        <is>
          <t>[중기추세]+[칼손절]</t>
        </is>
      </c>
      <c r="F114" t="inlineStr">
        <is>
          <t>[중기추세]</t>
        </is>
      </c>
      <c r="G114" t="inlineStr">
        <is>
          <t>[칼손절]</t>
        </is>
      </c>
      <c r="H114" t="n">
        <v>300000</v>
      </c>
      <c r="I114" t="n">
        <v>5900</v>
      </c>
      <c r="J114" t="n">
        <v>7460</v>
      </c>
      <c r="K114" t="n">
        <v>26.44</v>
      </c>
      <c r="L114" t="n">
        <v>0</v>
      </c>
      <c r="M114" t="n">
        <v>0</v>
      </c>
      <c r="N114" t="n">
        <v>0</v>
      </c>
      <c r="O114" t="n">
        <v>0</v>
      </c>
      <c r="P114" t="inlineStr">
        <is>
          <t>2026-05-11</t>
        </is>
      </c>
      <c r="Q114" t="inlineStr">
        <is>
          <t>2026-06-08</t>
        </is>
      </c>
      <c r="R114" t="inlineStr">
        <is>
          <t>+10%▶50% 익절 / +20%▶30% 익절 / +30%▶20% 익절</t>
        </is>
      </c>
      <c r="S114" t="inlineStr">
        <is>
          <t>-2%▶80% 손절 / -4%▶10% 손절 / -6%▶10% 손절</t>
        </is>
      </c>
      <c r="T114" t="inlineStr">
        <is>
          <t>매수 0.0005 / 매도 0.0025 / 슬리피지 0.0007</t>
        </is>
      </c>
    </row>
    <row r="115">
      <c r="A115" t="inlineStr">
        <is>
          <t>라이콤|1개월 전에 샀다면|[중기추세]+[정석방어]</t>
        </is>
      </c>
      <c r="B115" t="inlineStr">
        <is>
          <t>라이콤</t>
        </is>
      </c>
      <c r="C115" t="inlineStr">
        <is>
          <t>388790</t>
        </is>
      </c>
      <c r="D115" t="inlineStr">
        <is>
          <t>1개월 전에 샀다면</t>
        </is>
      </c>
      <c r="E115" t="inlineStr">
        <is>
          <t>[중기추세]+[정석방어]</t>
        </is>
      </c>
      <c r="F115" t="inlineStr">
        <is>
          <t>[중기추세]</t>
        </is>
      </c>
      <c r="G115" t="inlineStr">
        <is>
          <t>[정석방어]</t>
        </is>
      </c>
      <c r="H115" t="n">
        <v>300000</v>
      </c>
      <c r="I115" t="n">
        <v>5900</v>
      </c>
      <c r="J115" t="n">
        <v>7460</v>
      </c>
      <c r="K115" t="n">
        <v>26.44</v>
      </c>
      <c r="L115" t="n">
        <v>0</v>
      </c>
      <c r="M115" t="n">
        <v>0</v>
      </c>
      <c r="N115" t="n">
        <v>0</v>
      </c>
      <c r="O115" t="n">
        <v>0</v>
      </c>
      <c r="P115" t="inlineStr">
        <is>
          <t>2026-05-11</t>
        </is>
      </c>
      <c r="Q115" t="inlineStr">
        <is>
          <t>2026-06-08</t>
        </is>
      </c>
      <c r="R115" t="inlineStr">
        <is>
          <t>+10%▶50% 익절 / +20%▶30% 익절 / +30%▶20% 익절</t>
        </is>
      </c>
      <c r="S115" t="inlineStr">
        <is>
          <t>-3%▶70% 손절 / -5%▶20% 손절 / -10%▶10% 손절</t>
        </is>
      </c>
      <c r="T115" t="inlineStr">
        <is>
          <t>매수 0.0005 / 매도 0.0025 / 슬리피지 0.0007</t>
        </is>
      </c>
    </row>
    <row r="116">
      <c r="A116" t="inlineStr">
        <is>
          <t>라이콤|1개월 전에 샀다면|[중기추세]+[변동성허용]</t>
        </is>
      </c>
      <c r="B116" t="inlineStr">
        <is>
          <t>라이콤</t>
        </is>
      </c>
      <c r="C116" t="inlineStr">
        <is>
          <t>388790</t>
        </is>
      </c>
      <c r="D116" t="inlineStr">
        <is>
          <t>1개월 전에 샀다면</t>
        </is>
      </c>
      <c r="E116" t="inlineStr">
        <is>
          <t>[중기추세]+[변동성허용]</t>
        </is>
      </c>
      <c r="F116" t="inlineStr">
        <is>
          <t>[중기추세]</t>
        </is>
      </c>
      <c r="G116" t="inlineStr">
        <is>
          <t>[변동성허용]</t>
        </is>
      </c>
      <c r="H116" t="n">
        <v>300000</v>
      </c>
      <c r="I116" t="n">
        <v>5900</v>
      </c>
      <c r="J116" t="n">
        <v>7460</v>
      </c>
      <c r="K116" t="n">
        <v>26.44</v>
      </c>
      <c r="L116" t="n">
        <v>0</v>
      </c>
      <c r="M116" t="n">
        <v>0</v>
      </c>
      <c r="N116" t="n">
        <v>0</v>
      </c>
      <c r="O116" t="n">
        <v>0</v>
      </c>
      <c r="P116" t="inlineStr">
        <is>
          <t>2026-05-11</t>
        </is>
      </c>
      <c r="Q116" t="inlineStr">
        <is>
          <t>2026-06-08</t>
        </is>
      </c>
      <c r="R116" t="inlineStr">
        <is>
          <t>+10%▶50% 익절 / +20%▶30% 익절 / +30%▶20% 익절</t>
        </is>
      </c>
      <c r="S116" t="inlineStr">
        <is>
          <t>-5%▶50% 손절 / -10%▶30% 손절 / -15%▶20% 손절</t>
        </is>
      </c>
      <c r="T116" t="inlineStr">
        <is>
          <t>매수 0.0005 / 매도 0.0025 / 슬리피지 0.0007</t>
        </is>
      </c>
    </row>
    <row r="117">
      <c r="A117" t="inlineStr">
        <is>
          <t>라이콤|1개월 전에 샀다면|[중기추세]+[버티기형]</t>
        </is>
      </c>
      <c r="B117" t="inlineStr">
        <is>
          <t>라이콤</t>
        </is>
      </c>
      <c r="C117" t="inlineStr">
        <is>
          <t>388790</t>
        </is>
      </c>
      <c r="D117" t="inlineStr">
        <is>
          <t>1개월 전에 샀다면</t>
        </is>
      </c>
      <c r="E117" t="inlineStr">
        <is>
          <t>[중기추세]+[버티기형]</t>
        </is>
      </c>
      <c r="F117" t="inlineStr">
        <is>
          <t>[중기추세]</t>
        </is>
      </c>
      <c r="G117" t="inlineStr">
        <is>
          <t>[버티기형]</t>
        </is>
      </c>
      <c r="H117" t="n">
        <v>300000</v>
      </c>
      <c r="I117" t="n">
        <v>5900</v>
      </c>
      <c r="J117" t="n">
        <v>7460</v>
      </c>
      <c r="K117" t="n">
        <v>26.44</v>
      </c>
      <c r="L117" t="n">
        <v>0</v>
      </c>
      <c r="M117" t="n">
        <v>0</v>
      </c>
      <c r="N117" t="n">
        <v>0</v>
      </c>
      <c r="O117" t="n">
        <v>0</v>
      </c>
      <c r="P117" t="inlineStr">
        <is>
          <t>2026-05-11</t>
        </is>
      </c>
      <c r="Q117" t="inlineStr">
        <is>
          <t>2026-06-08</t>
        </is>
      </c>
      <c r="R117" t="inlineStr">
        <is>
          <t>+10%▶50% 익절 / +20%▶30% 익절 / +30%▶20% 익절</t>
        </is>
      </c>
      <c r="S117" t="inlineStr">
        <is>
          <t>-5%▶40% 손절 / -15%▶30% 손절 / -20%▶30% 손절</t>
        </is>
      </c>
      <c r="T117" t="inlineStr">
        <is>
          <t>매수 0.0005 / 매도 0.0025 / 슬리피지 0.0007</t>
        </is>
      </c>
    </row>
    <row r="118">
      <c r="A118" t="inlineStr">
        <is>
          <t>라이콤|1개월 전에 샀다면|[수익극대화]+[칼손절]</t>
        </is>
      </c>
      <c r="B118" t="inlineStr">
        <is>
          <t>라이콤</t>
        </is>
      </c>
      <c r="C118" t="inlineStr">
        <is>
          <t>388790</t>
        </is>
      </c>
      <c r="D118" t="inlineStr">
        <is>
          <t>1개월 전에 샀다면</t>
        </is>
      </c>
      <c r="E118" t="inlineStr">
        <is>
          <t>[수익극대화]+[칼손절]</t>
        </is>
      </c>
      <c r="F118" t="inlineStr">
        <is>
          <t>[수익극대화]</t>
        </is>
      </c>
      <c r="G118" t="inlineStr">
        <is>
          <t>[칼손절]</t>
        </is>
      </c>
      <c r="H118" t="n">
        <v>300000</v>
      </c>
      <c r="I118" t="n">
        <v>5900</v>
      </c>
      <c r="J118" t="n">
        <v>7460</v>
      </c>
      <c r="K118" t="n">
        <v>26.44</v>
      </c>
      <c r="L118" t="n">
        <v>0</v>
      </c>
      <c r="M118" t="n">
        <v>0</v>
      </c>
      <c r="N118" t="n">
        <v>0</v>
      </c>
      <c r="O118" t="n">
        <v>0</v>
      </c>
      <c r="P118" t="inlineStr">
        <is>
          <t>2026-05-11</t>
        </is>
      </c>
      <c r="Q118" t="inlineStr">
        <is>
          <t>2026-06-08</t>
        </is>
      </c>
      <c r="R118" t="inlineStr">
        <is>
          <t>+10%▶40% 익절 / +20%▶30% 익절 / +40%▶30% 익절</t>
        </is>
      </c>
      <c r="S118" t="inlineStr">
        <is>
          <t>-2%▶80% 손절 / -4%▶10% 손절 / -6%▶10% 손절</t>
        </is>
      </c>
      <c r="T118" t="inlineStr">
        <is>
          <t>매수 0.0005 / 매도 0.0025 / 슬리피지 0.0007</t>
        </is>
      </c>
    </row>
    <row r="119">
      <c r="A119" t="inlineStr">
        <is>
          <t>라이콤|1개월 전에 샀다면|[수익극대화]+[정석방어]</t>
        </is>
      </c>
      <c r="B119" t="inlineStr">
        <is>
          <t>라이콤</t>
        </is>
      </c>
      <c r="C119" t="inlineStr">
        <is>
          <t>388790</t>
        </is>
      </c>
      <c r="D119" t="inlineStr">
        <is>
          <t>1개월 전에 샀다면</t>
        </is>
      </c>
      <c r="E119" t="inlineStr">
        <is>
          <t>[수익극대화]+[정석방어]</t>
        </is>
      </c>
      <c r="F119" t="inlineStr">
        <is>
          <t>[수익극대화]</t>
        </is>
      </c>
      <c r="G119" t="inlineStr">
        <is>
          <t>[정석방어]</t>
        </is>
      </c>
      <c r="H119" t="n">
        <v>300000</v>
      </c>
      <c r="I119" t="n">
        <v>5900</v>
      </c>
      <c r="J119" t="n">
        <v>7460</v>
      </c>
      <c r="K119" t="n">
        <v>26.44</v>
      </c>
      <c r="L119" t="n">
        <v>0</v>
      </c>
      <c r="M119" t="n">
        <v>0</v>
      </c>
      <c r="N119" t="n">
        <v>0</v>
      </c>
      <c r="O119" t="n">
        <v>0</v>
      </c>
      <c r="P119" t="inlineStr">
        <is>
          <t>2026-05-11</t>
        </is>
      </c>
      <c r="Q119" t="inlineStr">
        <is>
          <t>2026-06-08</t>
        </is>
      </c>
      <c r="R119" t="inlineStr">
        <is>
          <t>+10%▶40% 익절 / +20%▶30% 익절 / +40%▶30% 익절</t>
        </is>
      </c>
      <c r="S119" t="inlineStr">
        <is>
          <t>-3%▶70% 손절 / -5%▶20% 손절 / -10%▶10% 손절</t>
        </is>
      </c>
      <c r="T119" t="inlineStr">
        <is>
          <t>매수 0.0005 / 매도 0.0025 / 슬리피지 0.0007</t>
        </is>
      </c>
    </row>
    <row r="120">
      <c r="A120" t="inlineStr">
        <is>
          <t>라이콤|1개월 전에 샀다면|[수익극대화]+[변동성허용]</t>
        </is>
      </c>
      <c r="B120" t="inlineStr">
        <is>
          <t>라이콤</t>
        </is>
      </c>
      <c r="C120" t="inlineStr">
        <is>
          <t>388790</t>
        </is>
      </c>
      <c r="D120" t="inlineStr">
        <is>
          <t>1개월 전에 샀다면</t>
        </is>
      </c>
      <c r="E120" t="inlineStr">
        <is>
          <t>[수익극대화]+[변동성허용]</t>
        </is>
      </c>
      <c r="F120" t="inlineStr">
        <is>
          <t>[수익극대화]</t>
        </is>
      </c>
      <c r="G120" t="inlineStr">
        <is>
          <t>[변동성허용]</t>
        </is>
      </c>
      <c r="H120" t="n">
        <v>300000</v>
      </c>
      <c r="I120" t="n">
        <v>5900</v>
      </c>
      <c r="J120" t="n">
        <v>7460</v>
      </c>
      <c r="K120" t="n">
        <v>26.44</v>
      </c>
      <c r="L120" t="n">
        <v>0</v>
      </c>
      <c r="M120" t="n">
        <v>0</v>
      </c>
      <c r="N120" t="n">
        <v>0</v>
      </c>
      <c r="O120" t="n">
        <v>0</v>
      </c>
      <c r="P120" t="inlineStr">
        <is>
          <t>2026-05-11</t>
        </is>
      </c>
      <c r="Q120" t="inlineStr">
        <is>
          <t>2026-06-08</t>
        </is>
      </c>
      <c r="R120" t="inlineStr">
        <is>
          <t>+10%▶40% 익절 / +20%▶30% 익절 / +40%▶30% 익절</t>
        </is>
      </c>
      <c r="S120" t="inlineStr">
        <is>
          <t>-5%▶50% 손절 / -10%▶30% 손절 / -15%▶20% 손절</t>
        </is>
      </c>
      <c r="T120" t="inlineStr">
        <is>
          <t>매수 0.0005 / 매도 0.0025 / 슬리피지 0.0007</t>
        </is>
      </c>
    </row>
    <row r="121">
      <c r="A121" t="inlineStr">
        <is>
          <t>라이콤|1개월 전에 샀다면|[수익극대화]+[버티기형]</t>
        </is>
      </c>
      <c r="B121" t="inlineStr">
        <is>
          <t>라이콤</t>
        </is>
      </c>
      <c r="C121" t="inlineStr">
        <is>
          <t>388790</t>
        </is>
      </c>
      <c r="D121" t="inlineStr">
        <is>
          <t>1개월 전에 샀다면</t>
        </is>
      </c>
      <c r="E121" t="inlineStr">
        <is>
          <t>[수익극대화]+[버티기형]</t>
        </is>
      </c>
      <c r="F121" t="inlineStr">
        <is>
          <t>[수익극대화]</t>
        </is>
      </c>
      <c r="G121" t="inlineStr">
        <is>
          <t>[버티기형]</t>
        </is>
      </c>
      <c r="H121" t="n">
        <v>300000</v>
      </c>
      <c r="I121" t="n">
        <v>5900</v>
      </c>
      <c r="J121" t="n">
        <v>7460</v>
      </c>
      <c r="K121" t="n">
        <v>26.44</v>
      </c>
      <c r="L121" t="n">
        <v>0</v>
      </c>
      <c r="M121" t="n">
        <v>0</v>
      </c>
      <c r="N121" t="n">
        <v>0</v>
      </c>
      <c r="O121" t="n">
        <v>0</v>
      </c>
      <c r="P121" t="inlineStr">
        <is>
          <t>2026-05-11</t>
        </is>
      </c>
      <c r="Q121" t="inlineStr">
        <is>
          <t>2026-06-08</t>
        </is>
      </c>
      <c r="R121" t="inlineStr">
        <is>
          <t>+10%▶40% 익절 / +20%▶30% 익절 / +40%▶30% 익절</t>
        </is>
      </c>
      <c r="S121" t="inlineStr">
        <is>
          <t>-5%▶40% 손절 / -15%▶30% 손절 / -20%▶30% 손절</t>
        </is>
      </c>
      <c r="T121" t="inlineStr">
        <is>
          <t>매수 0.0005 / 매도 0.0025 / 슬리피지 0.0007</t>
        </is>
      </c>
    </row>
    <row r="122">
      <c r="A122" t="inlineStr">
        <is>
          <t>라이콤|2주 전에 샀다면|[초단타]+[칼손절]</t>
        </is>
      </c>
      <c r="B122" t="inlineStr">
        <is>
          <t>라이콤</t>
        </is>
      </c>
      <c r="C122" t="inlineStr">
        <is>
          <t>388790</t>
        </is>
      </c>
      <c r="D122" t="inlineStr">
        <is>
          <t>2주 전에 샀다면</t>
        </is>
      </c>
      <c r="E122" t="inlineStr">
        <is>
          <t>[초단타]+[칼손절]</t>
        </is>
      </c>
      <c r="F122" t="inlineStr">
        <is>
          <t>[초단타]</t>
        </is>
      </c>
      <c r="G122" t="inlineStr">
        <is>
          <t>[칼손절]</t>
        </is>
      </c>
      <c r="H122" t="n">
        <v>300000</v>
      </c>
      <c r="I122" t="n">
        <v>5400</v>
      </c>
      <c r="J122" t="n">
        <v>7460</v>
      </c>
      <c r="K122" t="n">
        <v>38.15</v>
      </c>
      <c r="L122" t="n">
        <v>0</v>
      </c>
      <c r="M122" t="n">
        <v>0</v>
      </c>
      <c r="N122" t="n">
        <v>0</v>
      </c>
      <c r="O122" t="n">
        <v>0</v>
      </c>
      <c r="P122" t="inlineStr">
        <is>
          <t>2026-05-26</t>
        </is>
      </c>
      <c r="Q122" t="inlineStr">
        <is>
          <t>2026-06-08</t>
        </is>
      </c>
      <c r="R122" t="inlineStr">
        <is>
          <t>+3%▶70% 익절 / +5%▶20% 익절 / +10%▶10% 익절</t>
        </is>
      </c>
      <c r="S122" t="inlineStr">
        <is>
          <t>-2%▶80% 손절 / -4%▶10% 손절 / -6%▶10% 손절</t>
        </is>
      </c>
      <c r="T122" t="inlineStr">
        <is>
          <t>매수 0.0005 / 매도 0.0025 / 슬리피지 0.0007</t>
        </is>
      </c>
    </row>
    <row r="123">
      <c r="A123" t="inlineStr">
        <is>
          <t>라이콤|2주 전에 샀다면|[초단타]+[정석방어]</t>
        </is>
      </c>
      <c r="B123" t="inlineStr">
        <is>
          <t>라이콤</t>
        </is>
      </c>
      <c r="C123" t="inlineStr">
        <is>
          <t>388790</t>
        </is>
      </c>
      <c r="D123" t="inlineStr">
        <is>
          <t>2주 전에 샀다면</t>
        </is>
      </c>
      <c r="E123" t="inlineStr">
        <is>
          <t>[초단타]+[정석방어]</t>
        </is>
      </c>
      <c r="F123" t="inlineStr">
        <is>
          <t>[초단타]</t>
        </is>
      </c>
      <c r="G123" t="inlineStr">
        <is>
          <t>[정석방어]</t>
        </is>
      </c>
      <c r="H123" t="n">
        <v>300000</v>
      </c>
      <c r="I123" t="n">
        <v>5400</v>
      </c>
      <c r="J123" t="n">
        <v>7460</v>
      </c>
      <c r="K123" t="n">
        <v>38.15</v>
      </c>
      <c r="L123" t="n">
        <v>0</v>
      </c>
      <c r="M123" t="n">
        <v>0</v>
      </c>
      <c r="N123" t="n">
        <v>0</v>
      </c>
      <c r="O123" t="n">
        <v>0</v>
      </c>
      <c r="P123" t="inlineStr">
        <is>
          <t>2026-05-26</t>
        </is>
      </c>
      <c r="Q123" t="inlineStr">
        <is>
          <t>2026-06-08</t>
        </is>
      </c>
      <c r="R123" t="inlineStr">
        <is>
          <t>+3%▶70% 익절 / +5%▶20% 익절 / +10%▶10% 익절</t>
        </is>
      </c>
      <c r="S123" t="inlineStr">
        <is>
          <t>-3%▶70% 손절 / -5%▶20% 손절 / -10%▶10% 손절</t>
        </is>
      </c>
      <c r="T123" t="inlineStr">
        <is>
          <t>매수 0.0005 / 매도 0.0025 / 슬리피지 0.0007</t>
        </is>
      </c>
    </row>
    <row r="124">
      <c r="A124" t="inlineStr">
        <is>
          <t>라이콤|2주 전에 샀다면|[초단타]+[변동성허용]</t>
        </is>
      </c>
      <c r="B124" t="inlineStr">
        <is>
          <t>라이콤</t>
        </is>
      </c>
      <c r="C124" t="inlineStr">
        <is>
          <t>388790</t>
        </is>
      </c>
      <c r="D124" t="inlineStr">
        <is>
          <t>2주 전에 샀다면</t>
        </is>
      </c>
      <c r="E124" t="inlineStr">
        <is>
          <t>[초단타]+[변동성허용]</t>
        </is>
      </c>
      <c r="F124" t="inlineStr">
        <is>
          <t>[초단타]</t>
        </is>
      </c>
      <c r="G124" t="inlineStr">
        <is>
          <t>[변동성허용]</t>
        </is>
      </c>
      <c r="H124" t="n">
        <v>300000</v>
      </c>
      <c r="I124" t="n">
        <v>5400</v>
      </c>
      <c r="J124" t="n">
        <v>7460</v>
      </c>
      <c r="K124" t="n">
        <v>38.15</v>
      </c>
      <c r="L124" t="n">
        <v>0</v>
      </c>
      <c r="M124" t="n">
        <v>0</v>
      </c>
      <c r="N124" t="n">
        <v>0</v>
      </c>
      <c r="O124" t="n">
        <v>0</v>
      </c>
      <c r="P124" t="inlineStr">
        <is>
          <t>2026-05-26</t>
        </is>
      </c>
      <c r="Q124" t="inlineStr">
        <is>
          <t>2026-06-08</t>
        </is>
      </c>
      <c r="R124" t="inlineStr">
        <is>
          <t>+3%▶70% 익절 / +5%▶20% 익절 / +10%▶10% 익절</t>
        </is>
      </c>
      <c r="S124" t="inlineStr">
        <is>
          <t>-5%▶50% 손절 / -10%▶30% 손절 / -15%▶20% 손절</t>
        </is>
      </c>
      <c r="T124" t="inlineStr">
        <is>
          <t>매수 0.0005 / 매도 0.0025 / 슬리피지 0.0007</t>
        </is>
      </c>
    </row>
    <row r="125">
      <c r="A125" t="inlineStr">
        <is>
          <t>라이콤|2주 전에 샀다면|[초단타]+[버티기형]</t>
        </is>
      </c>
      <c r="B125" t="inlineStr">
        <is>
          <t>라이콤</t>
        </is>
      </c>
      <c r="C125" t="inlineStr">
        <is>
          <t>388790</t>
        </is>
      </c>
      <c r="D125" t="inlineStr">
        <is>
          <t>2주 전에 샀다면</t>
        </is>
      </c>
      <c r="E125" t="inlineStr">
        <is>
          <t>[초단타]+[버티기형]</t>
        </is>
      </c>
      <c r="F125" t="inlineStr">
        <is>
          <t>[초단타]</t>
        </is>
      </c>
      <c r="G125" t="inlineStr">
        <is>
          <t>[버티기형]</t>
        </is>
      </c>
      <c r="H125" t="n">
        <v>300000</v>
      </c>
      <c r="I125" t="n">
        <v>5400</v>
      </c>
      <c r="J125" t="n">
        <v>7460</v>
      </c>
      <c r="K125" t="n">
        <v>38.15</v>
      </c>
      <c r="L125" t="n">
        <v>0</v>
      </c>
      <c r="M125" t="n">
        <v>0</v>
      </c>
      <c r="N125" t="n">
        <v>0</v>
      </c>
      <c r="O125" t="n">
        <v>0</v>
      </c>
      <c r="P125" t="inlineStr">
        <is>
          <t>2026-05-26</t>
        </is>
      </c>
      <c r="Q125" t="inlineStr">
        <is>
          <t>2026-06-08</t>
        </is>
      </c>
      <c r="R125" t="inlineStr">
        <is>
          <t>+3%▶70% 익절 / +5%▶20% 익절 / +10%▶10% 익절</t>
        </is>
      </c>
      <c r="S125" t="inlineStr">
        <is>
          <t>-5%▶40% 손절 / -15%▶30% 손절 / -20%▶30% 손절</t>
        </is>
      </c>
      <c r="T125" t="inlineStr">
        <is>
          <t>매수 0.0005 / 매도 0.0025 / 슬리피지 0.0007</t>
        </is>
      </c>
    </row>
    <row r="126">
      <c r="A126" t="inlineStr">
        <is>
          <t>라이콤|2주 전에 샀다면|[단기스윙]+[칼손절]</t>
        </is>
      </c>
      <c r="B126" t="inlineStr">
        <is>
          <t>라이콤</t>
        </is>
      </c>
      <c r="C126" t="inlineStr">
        <is>
          <t>388790</t>
        </is>
      </c>
      <c r="D126" t="inlineStr">
        <is>
          <t>2주 전에 샀다면</t>
        </is>
      </c>
      <c r="E126" t="inlineStr">
        <is>
          <t>[단기스윙]+[칼손절]</t>
        </is>
      </c>
      <c r="F126" t="inlineStr">
        <is>
          <t>[단기스윙]</t>
        </is>
      </c>
      <c r="G126" t="inlineStr">
        <is>
          <t>[칼손절]</t>
        </is>
      </c>
      <c r="H126" t="n">
        <v>300000</v>
      </c>
      <c r="I126" t="n">
        <v>5400</v>
      </c>
      <c r="J126" t="n">
        <v>7460</v>
      </c>
      <c r="K126" t="n">
        <v>38.15</v>
      </c>
      <c r="L126" t="n">
        <v>0</v>
      </c>
      <c r="M126" t="n">
        <v>0</v>
      </c>
      <c r="N126" t="n">
        <v>0</v>
      </c>
      <c r="O126" t="n">
        <v>0</v>
      </c>
      <c r="P126" t="inlineStr">
        <is>
          <t>2026-05-26</t>
        </is>
      </c>
      <c r="Q126" t="inlineStr">
        <is>
          <t>2026-06-08</t>
        </is>
      </c>
      <c r="R126" t="inlineStr">
        <is>
          <t>+5%▶60% 익절 / +10%▶30% 익절 / +20%▶10% 익절</t>
        </is>
      </c>
      <c r="S126" t="inlineStr">
        <is>
          <t>-2%▶80% 손절 / -4%▶10% 손절 / -6%▶10% 손절</t>
        </is>
      </c>
      <c r="T126" t="inlineStr">
        <is>
          <t>매수 0.0005 / 매도 0.0025 / 슬리피지 0.0007</t>
        </is>
      </c>
    </row>
    <row r="127">
      <c r="A127" t="inlineStr">
        <is>
          <t>라이콤|2주 전에 샀다면|[단기스윙]+[정석방어]</t>
        </is>
      </c>
      <c r="B127" t="inlineStr">
        <is>
          <t>라이콤</t>
        </is>
      </c>
      <c r="C127" t="inlineStr">
        <is>
          <t>388790</t>
        </is>
      </c>
      <c r="D127" t="inlineStr">
        <is>
          <t>2주 전에 샀다면</t>
        </is>
      </c>
      <c r="E127" t="inlineStr">
        <is>
          <t>[단기스윙]+[정석방어]</t>
        </is>
      </c>
      <c r="F127" t="inlineStr">
        <is>
          <t>[단기스윙]</t>
        </is>
      </c>
      <c r="G127" t="inlineStr">
        <is>
          <t>[정석방어]</t>
        </is>
      </c>
      <c r="H127" t="n">
        <v>300000</v>
      </c>
      <c r="I127" t="n">
        <v>5400</v>
      </c>
      <c r="J127" t="n">
        <v>7460</v>
      </c>
      <c r="K127" t="n">
        <v>38.15</v>
      </c>
      <c r="L127" t="n">
        <v>0</v>
      </c>
      <c r="M127" t="n">
        <v>0</v>
      </c>
      <c r="N127" t="n">
        <v>0</v>
      </c>
      <c r="O127" t="n">
        <v>0</v>
      </c>
      <c r="P127" t="inlineStr">
        <is>
          <t>2026-05-26</t>
        </is>
      </c>
      <c r="Q127" t="inlineStr">
        <is>
          <t>2026-06-08</t>
        </is>
      </c>
      <c r="R127" t="inlineStr">
        <is>
          <t>+5%▶60% 익절 / +10%▶30% 익절 / +20%▶10% 익절</t>
        </is>
      </c>
      <c r="S127" t="inlineStr">
        <is>
          <t>-3%▶70% 손절 / -5%▶20% 손절 / -10%▶10% 손절</t>
        </is>
      </c>
      <c r="T127" t="inlineStr">
        <is>
          <t>매수 0.0005 / 매도 0.0025 / 슬리피지 0.0007</t>
        </is>
      </c>
    </row>
    <row r="128">
      <c r="A128" t="inlineStr">
        <is>
          <t>라이콤|2주 전에 샀다면|[단기스윙]+[변동성허용]</t>
        </is>
      </c>
      <c r="B128" t="inlineStr">
        <is>
          <t>라이콤</t>
        </is>
      </c>
      <c r="C128" t="inlineStr">
        <is>
          <t>388790</t>
        </is>
      </c>
      <c r="D128" t="inlineStr">
        <is>
          <t>2주 전에 샀다면</t>
        </is>
      </c>
      <c r="E128" t="inlineStr">
        <is>
          <t>[단기스윙]+[변동성허용]</t>
        </is>
      </c>
      <c r="F128" t="inlineStr">
        <is>
          <t>[단기스윙]</t>
        </is>
      </c>
      <c r="G128" t="inlineStr">
        <is>
          <t>[변동성허용]</t>
        </is>
      </c>
      <c r="H128" t="n">
        <v>300000</v>
      </c>
      <c r="I128" t="n">
        <v>5400</v>
      </c>
      <c r="J128" t="n">
        <v>7460</v>
      </c>
      <c r="K128" t="n">
        <v>38.15</v>
      </c>
      <c r="L128" t="n">
        <v>0</v>
      </c>
      <c r="M128" t="n">
        <v>0</v>
      </c>
      <c r="N128" t="n">
        <v>0</v>
      </c>
      <c r="O128" t="n">
        <v>0</v>
      </c>
      <c r="P128" t="inlineStr">
        <is>
          <t>2026-05-26</t>
        </is>
      </c>
      <c r="Q128" t="inlineStr">
        <is>
          <t>2026-06-08</t>
        </is>
      </c>
      <c r="R128" t="inlineStr">
        <is>
          <t>+5%▶60% 익절 / +10%▶30% 익절 / +20%▶10% 익절</t>
        </is>
      </c>
      <c r="S128" t="inlineStr">
        <is>
          <t>-5%▶50% 손절 / -10%▶30% 손절 / -15%▶20% 손절</t>
        </is>
      </c>
      <c r="T128" t="inlineStr">
        <is>
          <t>매수 0.0005 / 매도 0.0025 / 슬리피지 0.0007</t>
        </is>
      </c>
    </row>
    <row r="129">
      <c r="A129" t="inlineStr">
        <is>
          <t>라이콤|2주 전에 샀다면|[단기스윙]+[버티기형]</t>
        </is>
      </c>
      <c r="B129" t="inlineStr">
        <is>
          <t>라이콤</t>
        </is>
      </c>
      <c r="C129" t="inlineStr">
        <is>
          <t>388790</t>
        </is>
      </c>
      <c r="D129" t="inlineStr">
        <is>
          <t>2주 전에 샀다면</t>
        </is>
      </c>
      <c r="E129" t="inlineStr">
        <is>
          <t>[단기스윙]+[버티기형]</t>
        </is>
      </c>
      <c r="F129" t="inlineStr">
        <is>
          <t>[단기스윙]</t>
        </is>
      </c>
      <c r="G129" t="inlineStr">
        <is>
          <t>[버티기형]</t>
        </is>
      </c>
      <c r="H129" t="n">
        <v>300000</v>
      </c>
      <c r="I129" t="n">
        <v>5400</v>
      </c>
      <c r="J129" t="n">
        <v>7460</v>
      </c>
      <c r="K129" t="n">
        <v>38.15</v>
      </c>
      <c r="L129" t="n">
        <v>0</v>
      </c>
      <c r="M129" t="n">
        <v>0</v>
      </c>
      <c r="N129" t="n">
        <v>0</v>
      </c>
      <c r="O129" t="n">
        <v>0</v>
      </c>
      <c r="P129" t="inlineStr">
        <is>
          <t>2026-05-26</t>
        </is>
      </c>
      <c r="Q129" t="inlineStr">
        <is>
          <t>2026-06-08</t>
        </is>
      </c>
      <c r="R129" t="inlineStr">
        <is>
          <t>+5%▶60% 익절 / +10%▶30% 익절 / +20%▶10% 익절</t>
        </is>
      </c>
      <c r="S129" t="inlineStr">
        <is>
          <t>-5%▶40% 손절 / -15%▶30% 손절 / -20%▶30% 손절</t>
        </is>
      </c>
      <c r="T129" t="inlineStr">
        <is>
          <t>매수 0.0005 / 매도 0.0025 / 슬리피지 0.0007</t>
        </is>
      </c>
    </row>
    <row r="130">
      <c r="A130" t="inlineStr">
        <is>
          <t>라이콤|2주 전에 샀다면|[대표님룰]+[칼손절]</t>
        </is>
      </c>
      <c r="B130" t="inlineStr">
        <is>
          <t>라이콤</t>
        </is>
      </c>
      <c r="C130" t="inlineStr">
        <is>
          <t>388790</t>
        </is>
      </c>
      <c r="D130" t="inlineStr">
        <is>
          <t>2주 전에 샀다면</t>
        </is>
      </c>
      <c r="E130" t="inlineStr">
        <is>
          <t>[대표님룰]+[칼손절]</t>
        </is>
      </c>
      <c r="F130" t="inlineStr">
        <is>
          <t>[대표님룰]</t>
        </is>
      </c>
      <c r="G130" t="inlineStr">
        <is>
          <t>[칼손절]</t>
        </is>
      </c>
      <c r="H130" t="n">
        <v>300000</v>
      </c>
      <c r="I130" t="n">
        <v>5400</v>
      </c>
      <c r="J130" t="n">
        <v>7460</v>
      </c>
      <c r="K130" t="n">
        <v>38.15</v>
      </c>
      <c r="L130" t="n">
        <v>0</v>
      </c>
      <c r="M130" t="n">
        <v>0</v>
      </c>
      <c r="N130" t="n">
        <v>0</v>
      </c>
      <c r="O130" t="n">
        <v>0</v>
      </c>
      <c r="P130" t="inlineStr">
        <is>
          <t>2026-05-26</t>
        </is>
      </c>
      <c r="Q130" t="inlineStr">
        <is>
          <t>2026-06-08</t>
        </is>
      </c>
      <c r="R130" t="inlineStr">
        <is>
          <t>+5%▶60% 익절 / +10%▶30% 익절 / +30%▶10% 익절</t>
        </is>
      </c>
      <c r="S130" t="inlineStr">
        <is>
          <t>-2%▶80% 손절 / -4%▶10% 손절 / -6%▶10% 손절</t>
        </is>
      </c>
      <c r="T130" t="inlineStr">
        <is>
          <t>매수 0.0005 / 매도 0.0025 / 슬리피지 0.0007</t>
        </is>
      </c>
    </row>
    <row r="131">
      <c r="A131" t="inlineStr">
        <is>
          <t>라이콤|2주 전에 샀다면|[대표님룰]+[정석방어]</t>
        </is>
      </c>
      <c r="B131" t="inlineStr">
        <is>
          <t>라이콤</t>
        </is>
      </c>
      <c r="C131" t="inlineStr">
        <is>
          <t>388790</t>
        </is>
      </c>
      <c r="D131" t="inlineStr">
        <is>
          <t>2주 전에 샀다면</t>
        </is>
      </c>
      <c r="E131" t="inlineStr">
        <is>
          <t>[대표님룰]+[정석방어]</t>
        </is>
      </c>
      <c r="F131" t="inlineStr">
        <is>
          <t>[대표님룰]</t>
        </is>
      </c>
      <c r="G131" t="inlineStr">
        <is>
          <t>[정석방어]</t>
        </is>
      </c>
      <c r="H131" t="n">
        <v>300000</v>
      </c>
      <c r="I131" t="n">
        <v>5400</v>
      </c>
      <c r="J131" t="n">
        <v>7460</v>
      </c>
      <c r="K131" t="n">
        <v>38.15</v>
      </c>
      <c r="L131" t="n">
        <v>0</v>
      </c>
      <c r="M131" t="n">
        <v>0</v>
      </c>
      <c r="N131" t="n">
        <v>0</v>
      </c>
      <c r="O131" t="n">
        <v>0</v>
      </c>
      <c r="P131" t="inlineStr">
        <is>
          <t>2026-05-26</t>
        </is>
      </c>
      <c r="Q131" t="inlineStr">
        <is>
          <t>2026-06-08</t>
        </is>
      </c>
      <c r="R131" t="inlineStr">
        <is>
          <t>+5%▶60% 익절 / +10%▶30% 익절 / +30%▶10% 익절</t>
        </is>
      </c>
      <c r="S131" t="inlineStr">
        <is>
          <t>-3%▶70% 손절 / -5%▶20% 손절 / -10%▶10% 손절</t>
        </is>
      </c>
      <c r="T131" t="inlineStr">
        <is>
          <t>매수 0.0005 / 매도 0.0025 / 슬리피지 0.0007</t>
        </is>
      </c>
    </row>
    <row r="132">
      <c r="A132" t="inlineStr">
        <is>
          <t>라이콤|2주 전에 샀다면|[대표님룰]+[변동성허용]</t>
        </is>
      </c>
      <c r="B132" t="inlineStr">
        <is>
          <t>라이콤</t>
        </is>
      </c>
      <c r="C132" t="inlineStr">
        <is>
          <t>388790</t>
        </is>
      </c>
      <c r="D132" t="inlineStr">
        <is>
          <t>2주 전에 샀다면</t>
        </is>
      </c>
      <c r="E132" t="inlineStr">
        <is>
          <t>[대표님룰]+[변동성허용]</t>
        </is>
      </c>
      <c r="F132" t="inlineStr">
        <is>
          <t>[대표님룰]</t>
        </is>
      </c>
      <c r="G132" t="inlineStr">
        <is>
          <t>[변동성허용]</t>
        </is>
      </c>
      <c r="H132" t="n">
        <v>300000</v>
      </c>
      <c r="I132" t="n">
        <v>5400</v>
      </c>
      <c r="J132" t="n">
        <v>7460</v>
      </c>
      <c r="K132" t="n">
        <v>38.15</v>
      </c>
      <c r="L132" t="n">
        <v>0</v>
      </c>
      <c r="M132" t="n">
        <v>0</v>
      </c>
      <c r="N132" t="n">
        <v>0</v>
      </c>
      <c r="O132" t="n">
        <v>0</v>
      </c>
      <c r="P132" t="inlineStr">
        <is>
          <t>2026-05-26</t>
        </is>
      </c>
      <c r="Q132" t="inlineStr">
        <is>
          <t>2026-06-08</t>
        </is>
      </c>
      <c r="R132" t="inlineStr">
        <is>
          <t>+5%▶60% 익절 / +10%▶30% 익절 / +30%▶10% 익절</t>
        </is>
      </c>
      <c r="S132" t="inlineStr">
        <is>
          <t>-5%▶50% 손절 / -10%▶30% 손절 / -15%▶20% 손절</t>
        </is>
      </c>
      <c r="T132" t="inlineStr">
        <is>
          <t>매수 0.0005 / 매도 0.0025 / 슬리피지 0.0007</t>
        </is>
      </c>
    </row>
    <row r="133">
      <c r="A133" t="inlineStr">
        <is>
          <t>라이콤|2주 전에 샀다면|[대표님룰]+[버티기형]</t>
        </is>
      </c>
      <c r="B133" t="inlineStr">
        <is>
          <t>라이콤</t>
        </is>
      </c>
      <c r="C133" t="inlineStr">
        <is>
          <t>388790</t>
        </is>
      </c>
      <c r="D133" t="inlineStr">
        <is>
          <t>2주 전에 샀다면</t>
        </is>
      </c>
      <c r="E133" t="inlineStr">
        <is>
          <t>[대표님룰]+[버티기형]</t>
        </is>
      </c>
      <c r="F133" t="inlineStr">
        <is>
          <t>[대표님룰]</t>
        </is>
      </c>
      <c r="G133" t="inlineStr">
        <is>
          <t>[버티기형]</t>
        </is>
      </c>
      <c r="H133" t="n">
        <v>300000</v>
      </c>
      <c r="I133" t="n">
        <v>5400</v>
      </c>
      <c r="J133" t="n">
        <v>7460</v>
      </c>
      <c r="K133" t="n">
        <v>38.15</v>
      </c>
      <c r="L133" t="n">
        <v>0</v>
      </c>
      <c r="M133" t="n">
        <v>0</v>
      </c>
      <c r="N133" t="n">
        <v>0</v>
      </c>
      <c r="O133" t="n">
        <v>0</v>
      </c>
      <c r="P133" t="inlineStr">
        <is>
          <t>2026-05-26</t>
        </is>
      </c>
      <c r="Q133" t="inlineStr">
        <is>
          <t>2026-06-08</t>
        </is>
      </c>
      <c r="R133" t="inlineStr">
        <is>
          <t>+5%▶60% 익절 / +10%▶30% 익절 / +30%▶10% 익절</t>
        </is>
      </c>
      <c r="S133" t="inlineStr">
        <is>
          <t>-5%▶40% 손절 / -15%▶30% 손절 / -20%▶30% 손절</t>
        </is>
      </c>
      <c r="T133" t="inlineStr">
        <is>
          <t>매수 0.0005 / 매도 0.0025 / 슬리피지 0.0007</t>
        </is>
      </c>
    </row>
    <row r="134">
      <c r="A134" t="inlineStr">
        <is>
          <t>라이콤|2주 전에 샀다면|[중기추세]+[칼손절]</t>
        </is>
      </c>
      <c r="B134" t="inlineStr">
        <is>
          <t>라이콤</t>
        </is>
      </c>
      <c r="C134" t="inlineStr">
        <is>
          <t>388790</t>
        </is>
      </c>
      <c r="D134" t="inlineStr">
        <is>
          <t>2주 전에 샀다면</t>
        </is>
      </c>
      <c r="E134" t="inlineStr">
        <is>
          <t>[중기추세]+[칼손절]</t>
        </is>
      </c>
      <c r="F134" t="inlineStr">
        <is>
          <t>[중기추세]</t>
        </is>
      </c>
      <c r="G134" t="inlineStr">
        <is>
          <t>[칼손절]</t>
        </is>
      </c>
      <c r="H134" t="n">
        <v>300000</v>
      </c>
      <c r="I134" t="n">
        <v>5400</v>
      </c>
      <c r="J134" t="n">
        <v>7460</v>
      </c>
      <c r="K134" t="n">
        <v>38.15</v>
      </c>
      <c r="L134" t="n">
        <v>0</v>
      </c>
      <c r="M134" t="n">
        <v>0</v>
      </c>
      <c r="N134" t="n">
        <v>0</v>
      </c>
      <c r="O134" t="n">
        <v>0</v>
      </c>
      <c r="P134" t="inlineStr">
        <is>
          <t>2026-05-26</t>
        </is>
      </c>
      <c r="Q134" t="inlineStr">
        <is>
          <t>2026-06-08</t>
        </is>
      </c>
      <c r="R134" t="inlineStr">
        <is>
          <t>+10%▶50% 익절 / +20%▶30% 익절 / +30%▶20% 익절</t>
        </is>
      </c>
      <c r="S134" t="inlineStr">
        <is>
          <t>-2%▶80% 손절 / -4%▶10% 손절 / -6%▶10% 손절</t>
        </is>
      </c>
      <c r="T134" t="inlineStr">
        <is>
          <t>매수 0.0005 / 매도 0.0025 / 슬리피지 0.0007</t>
        </is>
      </c>
    </row>
    <row r="135">
      <c r="A135" t="inlineStr">
        <is>
          <t>라이콤|2주 전에 샀다면|[중기추세]+[정석방어]</t>
        </is>
      </c>
      <c r="B135" t="inlineStr">
        <is>
          <t>라이콤</t>
        </is>
      </c>
      <c r="C135" t="inlineStr">
        <is>
          <t>388790</t>
        </is>
      </c>
      <c r="D135" t="inlineStr">
        <is>
          <t>2주 전에 샀다면</t>
        </is>
      </c>
      <c r="E135" t="inlineStr">
        <is>
          <t>[중기추세]+[정석방어]</t>
        </is>
      </c>
      <c r="F135" t="inlineStr">
        <is>
          <t>[중기추세]</t>
        </is>
      </c>
      <c r="G135" t="inlineStr">
        <is>
          <t>[정석방어]</t>
        </is>
      </c>
      <c r="H135" t="n">
        <v>300000</v>
      </c>
      <c r="I135" t="n">
        <v>5400</v>
      </c>
      <c r="J135" t="n">
        <v>7460</v>
      </c>
      <c r="K135" t="n">
        <v>38.15</v>
      </c>
      <c r="L135" t="n">
        <v>0</v>
      </c>
      <c r="M135" t="n">
        <v>0</v>
      </c>
      <c r="N135" t="n">
        <v>0</v>
      </c>
      <c r="O135" t="n">
        <v>0</v>
      </c>
      <c r="P135" t="inlineStr">
        <is>
          <t>2026-05-26</t>
        </is>
      </c>
      <c r="Q135" t="inlineStr">
        <is>
          <t>2026-06-08</t>
        </is>
      </c>
      <c r="R135" t="inlineStr">
        <is>
          <t>+10%▶50% 익절 / +20%▶30% 익절 / +30%▶20% 익절</t>
        </is>
      </c>
      <c r="S135" t="inlineStr">
        <is>
          <t>-3%▶70% 손절 / -5%▶20% 손절 / -10%▶10% 손절</t>
        </is>
      </c>
      <c r="T135" t="inlineStr">
        <is>
          <t>매수 0.0005 / 매도 0.0025 / 슬리피지 0.0007</t>
        </is>
      </c>
    </row>
    <row r="136">
      <c r="A136" t="inlineStr">
        <is>
          <t>라이콤|2주 전에 샀다면|[중기추세]+[변동성허용]</t>
        </is>
      </c>
      <c r="B136" t="inlineStr">
        <is>
          <t>라이콤</t>
        </is>
      </c>
      <c r="C136" t="inlineStr">
        <is>
          <t>388790</t>
        </is>
      </c>
      <c r="D136" t="inlineStr">
        <is>
          <t>2주 전에 샀다면</t>
        </is>
      </c>
      <c r="E136" t="inlineStr">
        <is>
          <t>[중기추세]+[변동성허용]</t>
        </is>
      </c>
      <c r="F136" t="inlineStr">
        <is>
          <t>[중기추세]</t>
        </is>
      </c>
      <c r="G136" t="inlineStr">
        <is>
          <t>[변동성허용]</t>
        </is>
      </c>
      <c r="H136" t="n">
        <v>300000</v>
      </c>
      <c r="I136" t="n">
        <v>5400</v>
      </c>
      <c r="J136" t="n">
        <v>7460</v>
      </c>
      <c r="K136" t="n">
        <v>38.15</v>
      </c>
      <c r="L136" t="n">
        <v>0</v>
      </c>
      <c r="M136" t="n">
        <v>0</v>
      </c>
      <c r="N136" t="n">
        <v>0</v>
      </c>
      <c r="O136" t="n">
        <v>0</v>
      </c>
      <c r="P136" t="inlineStr">
        <is>
          <t>2026-05-26</t>
        </is>
      </c>
      <c r="Q136" t="inlineStr">
        <is>
          <t>2026-06-08</t>
        </is>
      </c>
      <c r="R136" t="inlineStr">
        <is>
          <t>+10%▶50% 익절 / +20%▶30% 익절 / +30%▶20% 익절</t>
        </is>
      </c>
      <c r="S136" t="inlineStr">
        <is>
          <t>-5%▶50% 손절 / -10%▶30% 손절 / -15%▶20% 손절</t>
        </is>
      </c>
      <c r="T136" t="inlineStr">
        <is>
          <t>매수 0.0005 / 매도 0.0025 / 슬리피지 0.0007</t>
        </is>
      </c>
    </row>
    <row r="137">
      <c r="A137" t="inlineStr">
        <is>
          <t>라이콤|2주 전에 샀다면|[중기추세]+[버티기형]</t>
        </is>
      </c>
      <c r="B137" t="inlineStr">
        <is>
          <t>라이콤</t>
        </is>
      </c>
      <c r="C137" t="inlineStr">
        <is>
          <t>388790</t>
        </is>
      </c>
      <c r="D137" t="inlineStr">
        <is>
          <t>2주 전에 샀다면</t>
        </is>
      </c>
      <c r="E137" t="inlineStr">
        <is>
          <t>[중기추세]+[버티기형]</t>
        </is>
      </c>
      <c r="F137" t="inlineStr">
        <is>
          <t>[중기추세]</t>
        </is>
      </c>
      <c r="G137" t="inlineStr">
        <is>
          <t>[버티기형]</t>
        </is>
      </c>
      <c r="H137" t="n">
        <v>300000</v>
      </c>
      <c r="I137" t="n">
        <v>5400</v>
      </c>
      <c r="J137" t="n">
        <v>7460</v>
      </c>
      <c r="K137" t="n">
        <v>38.15</v>
      </c>
      <c r="L137" t="n">
        <v>0</v>
      </c>
      <c r="M137" t="n">
        <v>0</v>
      </c>
      <c r="N137" t="n">
        <v>0</v>
      </c>
      <c r="O137" t="n">
        <v>0</v>
      </c>
      <c r="P137" t="inlineStr">
        <is>
          <t>2026-05-26</t>
        </is>
      </c>
      <c r="Q137" t="inlineStr">
        <is>
          <t>2026-06-08</t>
        </is>
      </c>
      <c r="R137" t="inlineStr">
        <is>
          <t>+10%▶50% 익절 / +20%▶30% 익절 / +30%▶20% 익절</t>
        </is>
      </c>
      <c r="S137" t="inlineStr">
        <is>
          <t>-5%▶40% 손절 / -15%▶30% 손절 / -20%▶30% 손절</t>
        </is>
      </c>
      <c r="T137" t="inlineStr">
        <is>
          <t>매수 0.0005 / 매도 0.0025 / 슬리피지 0.0007</t>
        </is>
      </c>
    </row>
    <row r="138">
      <c r="A138" t="inlineStr">
        <is>
          <t>라이콤|2주 전에 샀다면|[수익극대화]+[칼손절]</t>
        </is>
      </c>
      <c r="B138" t="inlineStr">
        <is>
          <t>라이콤</t>
        </is>
      </c>
      <c r="C138" t="inlineStr">
        <is>
          <t>388790</t>
        </is>
      </c>
      <c r="D138" t="inlineStr">
        <is>
          <t>2주 전에 샀다면</t>
        </is>
      </c>
      <c r="E138" t="inlineStr">
        <is>
          <t>[수익극대화]+[칼손절]</t>
        </is>
      </c>
      <c r="F138" t="inlineStr">
        <is>
          <t>[수익극대화]</t>
        </is>
      </c>
      <c r="G138" t="inlineStr">
        <is>
          <t>[칼손절]</t>
        </is>
      </c>
      <c r="H138" t="n">
        <v>300000</v>
      </c>
      <c r="I138" t="n">
        <v>5400</v>
      </c>
      <c r="J138" t="n">
        <v>7460</v>
      </c>
      <c r="K138" t="n">
        <v>38.15</v>
      </c>
      <c r="L138" t="n">
        <v>0</v>
      </c>
      <c r="M138" t="n">
        <v>0</v>
      </c>
      <c r="N138" t="n">
        <v>0</v>
      </c>
      <c r="O138" t="n">
        <v>0</v>
      </c>
      <c r="P138" t="inlineStr">
        <is>
          <t>2026-05-26</t>
        </is>
      </c>
      <c r="Q138" t="inlineStr">
        <is>
          <t>2026-06-08</t>
        </is>
      </c>
      <c r="R138" t="inlineStr">
        <is>
          <t>+10%▶40% 익절 / +20%▶30% 익절 / +40%▶30% 익절</t>
        </is>
      </c>
      <c r="S138" t="inlineStr">
        <is>
          <t>-2%▶80% 손절 / -4%▶10% 손절 / -6%▶10% 손절</t>
        </is>
      </c>
      <c r="T138" t="inlineStr">
        <is>
          <t>매수 0.0005 / 매도 0.0025 / 슬리피지 0.0007</t>
        </is>
      </c>
    </row>
    <row r="139">
      <c r="A139" t="inlineStr">
        <is>
          <t>라이콤|2주 전에 샀다면|[수익극대화]+[정석방어]</t>
        </is>
      </c>
      <c r="B139" t="inlineStr">
        <is>
          <t>라이콤</t>
        </is>
      </c>
      <c r="C139" t="inlineStr">
        <is>
          <t>388790</t>
        </is>
      </c>
      <c r="D139" t="inlineStr">
        <is>
          <t>2주 전에 샀다면</t>
        </is>
      </c>
      <c r="E139" t="inlineStr">
        <is>
          <t>[수익극대화]+[정석방어]</t>
        </is>
      </c>
      <c r="F139" t="inlineStr">
        <is>
          <t>[수익극대화]</t>
        </is>
      </c>
      <c r="G139" t="inlineStr">
        <is>
          <t>[정석방어]</t>
        </is>
      </c>
      <c r="H139" t="n">
        <v>300000</v>
      </c>
      <c r="I139" t="n">
        <v>5400</v>
      </c>
      <c r="J139" t="n">
        <v>7460</v>
      </c>
      <c r="K139" t="n">
        <v>38.15</v>
      </c>
      <c r="L139" t="n">
        <v>0</v>
      </c>
      <c r="M139" t="n">
        <v>0</v>
      </c>
      <c r="N139" t="n">
        <v>0</v>
      </c>
      <c r="O139" t="n">
        <v>0</v>
      </c>
      <c r="P139" t="inlineStr">
        <is>
          <t>2026-05-26</t>
        </is>
      </c>
      <c r="Q139" t="inlineStr">
        <is>
          <t>2026-06-08</t>
        </is>
      </c>
      <c r="R139" t="inlineStr">
        <is>
          <t>+10%▶40% 익절 / +20%▶30% 익절 / +40%▶30% 익절</t>
        </is>
      </c>
      <c r="S139" t="inlineStr">
        <is>
          <t>-3%▶70% 손절 / -5%▶20% 손절 / -10%▶10% 손절</t>
        </is>
      </c>
      <c r="T139" t="inlineStr">
        <is>
          <t>매수 0.0005 / 매도 0.0025 / 슬리피지 0.0007</t>
        </is>
      </c>
    </row>
    <row r="140">
      <c r="A140" t="inlineStr">
        <is>
          <t>라이콤|2주 전에 샀다면|[수익극대화]+[변동성허용]</t>
        </is>
      </c>
      <c r="B140" t="inlineStr">
        <is>
          <t>라이콤</t>
        </is>
      </c>
      <c r="C140" t="inlineStr">
        <is>
          <t>388790</t>
        </is>
      </c>
      <c r="D140" t="inlineStr">
        <is>
          <t>2주 전에 샀다면</t>
        </is>
      </c>
      <c r="E140" t="inlineStr">
        <is>
          <t>[수익극대화]+[변동성허용]</t>
        </is>
      </c>
      <c r="F140" t="inlineStr">
        <is>
          <t>[수익극대화]</t>
        </is>
      </c>
      <c r="G140" t="inlineStr">
        <is>
          <t>[변동성허용]</t>
        </is>
      </c>
      <c r="H140" t="n">
        <v>300000</v>
      </c>
      <c r="I140" t="n">
        <v>5400</v>
      </c>
      <c r="J140" t="n">
        <v>7460</v>
      </c>
      <c r="K140" t="n">
        <v>38.15</v>
      </c>
      <c r="L140" t="n">
        <v>0</v>
      </c>
      <c r="M140" t="n">
        <v>0</v>
      </c>
      <c r="N140" t="n">
        <v>0</v>
      </c>
      <c r="O140" t="n">
        <v>0</v>
      </c>
      <c r="P140" t="inlineStr">
        <is>
          <t>2026-05-26</t>
        </is>
      </c>
      <c r="Q140" t="inlineStr">
        <is>
          <t>2026-06-08</t>
        </is>
      </c>
      <c r="R140" t="inlineStr">
        <is>
          <t>+10%▶40% 익절 / +20%▶30% 익절 / +40%▶30% 익절</t>
        </is>
      </c>
      <c r="S140" t="inlineStr">
        <is>
          <t>-5%▶50% 손절 / -10%▶30% 손절 / -15%▶20% 손절</t>
        </is>
      </c>
      <c r="T140" t="inlineStr">
        <is>
          <t>매수 0.0005 / 매도 0.0025 / 슬리피지 0.0007</t>
        </is>
      </c>
    </row>
    <row r="141">
      <c r="A141" t="inlineStr">
        <is>
          <t>라이콤|2주 전에 샀다면|[수익극대화]+[버티기형]</t>
        </is>
      </c>
      <c r="B141" t="inlineStr">
        <is>
          <t>라이콤</t>
        </is>
      </c>
      <c r="C141" t="inlineStr">
        <is>
          <t>388790</t>
        </is>
      </c>
      <c r="D141" t="inlineStr">
        <is>
          <t>2주 전에 샀다면</t>
        </is>
      </c>
      <c r="E141" t="inlineStr">
        <is>
          <t>[수익극대화]+[버티기형]</t>
        </is>
      </c>
      <c r="F141" t="inlineStr">
        <is>
          <t>[수익극대화]</t>
        </is>
      </c>
      <c r="G141" t="inlineStr">
        <is>
          <t>[버티기형]</t>
        </is>
      </c>
      <c r="H141" t="n">
        <v>300000</v>
      </c>
      <c r="I141" t="n">
        <v>5400</v>
      </c>
      <c r="J141" t="n">
        <v>7460</v>
      </c>
      <c r="K141" t="n">
        <v>38.15</v>
      </c>
      <c r="L141" t="n">
        <v>0</v>
      </c>
      <c r="M141" t="n">
        <v>0</v>
      </c>
      <c r="N141" t="n">
        <v>0</v>
      </c>
      <c r="O141" t="n">
        <v>0</v>
      </c>
      <c r="P141" t="inlineStr">
        <is>
          <t>2026-05-26</t>
        </is>
      </c>
      <c r="Q141" t="inlineStr">
        <is>
          <t>2026-06-08</t>
        </is>
      </c>
      <c r="R141" t="inlineStr">
        <is>
          <t>+10%▶40% 익절 / +20%▶30% 익절 / +40%▶30% 익절</t>
        </is>
      </c>
      <c r="S141" t="inlineStr">
        <is>
          <t>-5%▶40% 손절 / -15%▶30% 손절 / -20%▶30% 손절</t>
        </is>
      </c>
      <c r="T141" t="inlineStr">
        <is>
          <t>매수 0.0005 / 매도 0.0025 / 슬리피지 0.0007</t>
        </is>
      </c>
    </row>
    <row r="142">
      <c r="A142" t="inlineStr">
        <is>
          <t>라이콤|3개월 전에 샀다면|[초단타]+[칼손절]</t>
        </is>
      </c>
      <c r="B142" t="inlineStr">
        <is>
          <t>라이콤</t>
        </is>
      </c>
      <c r="C142" t="inlineStr">
        <is>
          <t>388790</t>
        </is>
      </c>
      <c r="D142" t="inlineStr">
        <is>
          <t>3개월 전에 샀다면</t>
        </is>
      </c>
      <c r="E142" t="inlineStr">
        <is>
          <t>[초단타]+[칼손절]</t>
        </is>
      </c>
      <c r="F142" t="inlineStr">
        <is>
          <t>[초단타]</t>
        </is>
      </c>
      <c r="G142" t="inlineStr">
        <is>
          <t>[칼손절]</t>
        </is>
      </c>
      <c r="H142" t="n">
        <v>300000</v>
      </c>
      <c r="I142" t="n">
        <v>2945</v>
      </c>
      <c r="J142" t="n">
        <v>7460</v>
      </c>
      <c r="K142" t="n">
        <v>153.31</v>
      </c>
      <c r="L142" t="n">
        <v>0</v>
      </c>
      <c r="M142" t="n">
        <v>0</v>
      </c>
      <c r="N142" t="n">
        <v>0</v>
      </c>
      <c r="O142" t="n">
        <v>0</v>
      </c>
      <c r="P142" t="inlineStr">
        <is>
          <t>2026-03-09</t>
        </is>
      </c>
      <c r="Q142" t="inlineStr">
        <is>
          <t>2026-06-08</t>
        </is>
      </c>
      <c r="R142" t="inlineStr">
        <is>
          <t>+3%▶70% 익절 / +5%▶20% 익절 / +10%▶10% 익절</t>
        </is>
      </c>
      <c r="S142" t="inlineStr">
        <is>
          <t>-2%▶80% 손절 / -4%▶10% 손절 / -6%▶10% 손절</t>
        </is>
      </c>
      <c r="T142" t="inlineStr">
        <is>
          <t>매수 0.0005 / 매도 0.0025 / 슬리피지 0.0007</t>
        </is>
      </c>
    </row>
    <row r="143">
      <c r="A143" t="inlineStr">
        <is>
          <t>라이콤|3개월 전에 샀다면|[초단타]+[정석방어]</t>
        </is>
      </c>
      <c r="B143" t="inlineStr">
        <is>
          <t>라이콤</t>
        </is>
      </c>
      <c r="C143" t="inlineStr">
        <is>
          <t>388790</t>
        </is>
      </c>
      <c r="D143" t="inlineStr">
        <is>
          <t>3개월 전에 샀다면</t>
        </is>
      </c>
      <c r="E143" t="inlineStr">
        <is>
          <t>[초단타]+[정석방어]</t>
        </is>
      </c>
      <c r="F143" t="inlineStr">
        <is>
          <t>[초단타]</t>
        </is>
      </c>
      <c r="G143" t="inlineStr">
        <is>
          <t>[정석방어]</t>
        </is>
      </c>
      <c r="H143" t="n">
        <v>300000</v>
      </c>
      <c r="I143" t="n">
        <v>2945</v>
      </c>
      <c r="J143" t="n">
        <v>7460</v>
      </c>
      <c r="K143" t="n">
        <v>153.31</v>
      </c>
      <c r="L143" t="n">
        <v>0</v>
      </c>
      <c r="M143" t="n">
        <v>0</v>
      </c>
      <c r="N143" t="n">
        <v>0</v>
      </c>
      <c r="O143" t="n">
        <v>0</v>
      </c>
      <c r="P143" t="inlineStr">
        <is>
          <t>2026-03-09</t>
        </is>
      </c>
      <c r="Q143" t="inlineStr">
        <is>
          <t>2026-06-08</t>
        </is>
      </c>
      <c r="R143" t="inlineStr">
        <is>
          <t>+3%▶70% 익절 / +5%▶20% 익절 / +10%▶10% 익절</t>
        </is>
      </c>
      <c r="S143" t="inlineStr">
        <is>
          <t>-3%▶70% 손절 / -5%▶20% 손절 / -10%▶10% 손절</t>
        </is>
      </c>
      <c r="T143" t="inlineStr">
        <is>
          <t>매수 0.0005 / 매도 0.0025 / 슬리피지 0.0007</t>
        </is>
      </c>
    </row>
    <row r="144">
      <c r="A144" t="inlineStr">
        <is>
          <t>라이콤|3개월 전에 샀다면|[초단타]+[변동성허용]</t>
        </is>
      </c>
      <c r="B144" t="inlineStr">
        <is>
          <t>라이콤</t>
        </is>
      </c>
      <c r="C144" t="inlineStr">
        <is>
          <t>388790</t>
        </is>
      </c>
      <c r="D144" t="inlineStr">
        <is>
          <t>3개월 전에 샀다면</t>
        </is>
      </c>
      <c r="E144" t="inlineStr">
        <is>
          <t>[초단타]+[변동성허용]</t>
        </is>
      </c>
      <c r="F144" t="inlineStr">
        <is>
          <t>[초단타]</t>
        </is>
      </c>
      <c r="G144" t="inlineStr">
        <is>
          <t>[변동성허용]</t>
        </is>
      </c>
      <c r="H144" t="n">
        <v>300000</v>
      </c>
      <c r="I144" t="n">
        <v>2945</v>
      </c>
      <c r="J144" t="n">
        <v>7460</v>
      </c>
      <c r="K144" t="n">
        <v>153.31</v>
      </c>
      <c r="L144" t="n">
        <v>0</v>
      </c>
      <c r="M144" t="n">
        <v>0</v>
      </c>
      <c r="N144" t="n">
        <v>0</v>
      </c>
      <c r="O144" t="n">
        <v>0</v>
      </c>
      <c r="P144" t="inlineStr">
        <is>
          <t>2026-03-09</t>
        </is>
      </c>
      <c r="Q144" t="inlineStr">
        <is>
          <t>2026-06-08</t>
        </is>
      </c>
      <c r="R144" t="inlineStr">
        <is>
          <t>+3%▶70% 익절 / +5%▶20% 익절 / +10%▶10% 익절</t>
        </is>
      </c>
      <c r="S144" t="inlineStr">
        <is>
          <t>-5%▶50% 손절 / -10%▶30% 손절 / -15%▶20% 손절</t>
        </is>
      </c>
      <c r="T144" t="inlineStr">
        <is>
          <t>매수 0.0005 / 매도 0.0025 / 슬리피지 0.0007</t>
        </is>
      </c>
    </row>
    <row r="145">
      <c r="A145" t="inlineStr">
        <is>
          <t>라이콤|3개월 전에 샀다면|[초단타]+[버티기형]</t>
        </is>
      </c>
      <c r="B145" t="inlineStr">
        <is>
          <t>라이콤</t>
        </is>
      </c>
      <c r="C145" t="inlineStr">
        <is>
          <t>388790</t>
        </is>
      </c>
      <c r="D145" t="inlineStr">
        <is>
          <t>3개월 전에 샀다면</t>
        </is>
      </c>
      <c r="E145" t="inlineStr">
        <is>
          <t>[초단타]+[버티기형]</t>
        </is>
      </c>
      <c r="F145" t="inlineStr">
        <is>
          <t>[초단타]</t>
        </is>
      </c>
      <c r="G145" t="inlineStr">
        <is>
          <t>[버티기형]</t>
        </is>
      </c>
      <c r="H145" t="n">
        <v>300000</v>
      </c>
      <c r="I145" t="n">
        <v>2945</v>
      </c>
      <c r="J145" t="n">
        <v>7460</v>
      </c>
      <c r="K145" t="n">
        <v>153.31</v>
      </c>
      <c r="L145" t="n">
        <v>0</v>
      </c>
      <c r="M145" t="n">
        <v>0</v>
      </c>
      <c r="N145" t="n">
        <v>0</v>
      </c>
      <c r="O145" t="n">
        <v>0</v>
      </c>
      <c r="P145" t="inlineStr">
        <is>
          <t>2026-03-09</t>
        </is>
      </c>
      <c r="Q145" t="inlineStr">
        <is>
          <t>2026-06-08</t>
        </is>
      </c>
      <c r="R145" t="inlineStr">
        <is>
          <t>+3%▶70% 익절 / +5%▶20% 익절 / +10%▶10% 익절</t>
        </is>
      </c>
      <c r="S145" t="inlineStr">
        <is>
          <t>-5%▶40% 손절 / -15%▶30% 손절 / -20%▶30% 손절</t>
        </is>
      </c>
      <c r="T145" t="inlineStr">
        <is>
          <t>매수 0.0005 / 매도 0.0025 / 슬리피지 0.0007</t>
        </is>
      </c>
    </row>
    <row r="146">
      <c r="A146" t="inlineStr">
        <is>
          <t>라이콤|3개월 전에 샀다면|[단기스윙]+[칼손절]</t>
        </is>
      </c>
      <c r="B146" t="inlineStr">
        <is>
          <t>라이콤</t>
        </is>
      </c>
      <c r="C146" t="inlineStr">
        <is>
          <t>388790</t>
        </is>
      </c>
      <c r="D146" t="inlineStr">
        <is>
          <t>3개월 전에 샀다면</t>
        </is>
      </c>
      <c r="E146" t="inlineStr">
        <is>
          <t>[단기스윙]+[칼손절]</t>
        </is>
      </c>
      <c r="F146" t="inlineStr">
        <is>
          <t>[단기스윙]</t>
        </is>
      </c>
      <c r="G146" t="inlineStr">
        <is>
          <t>[칼손절]</t>
        </is>
      </c>
      <c r="H146" t="n">
        <v>300000</v>
      </c>
      <c r="I146" t="n">
        <v>2945</v>
      </c>
      <c r="J146" t="n">
        <v>7460</v>
      </c>
      <c r="K146" t="n">
        <v>153.31</v>
      </c>
      <c r="L146" t="n">
        <v>0</v>
      </c>
      <c r="M146" t="n">
        <v>0</v>
      </c>
      <c r="N146" t="n">
        <v>0</v>
      </c>
      <c r="O146" t="n">
        <v>0</v>
      </c>
      <c r="P146" t="inlineStr">
        <is>
          <t>2026-03-09</t>
        </is>
      </c>
      <c r="Q146" t="inlineStr">
        <is>
          <t>2026-06-08</t>
        </is>
      </c>
      <c r="R146" t="inlineStr">
        <is>
          <t>+5%▶60% 익절 / +10%▶30% 익절 / +20%▶10% 익절</t>
        </is>
      </c>
      <c r="S146" t="inlineStr">
        <is>
          <t>-2%▶80% 손절 / -4%▶10% 손절 / -6%▶10% 손절</t>
        </is>
      </c>
      <c r="T146" t="inlineStr">
        <is>
          <t>매수 0.0005 / 매도 0.0025 / 슬리피지 0.0007</t>
        </is>
      </c>
    </row>
    <row r="147">
      <c r="A147" t="inlineStr">
        <is>
          <t>라이콤|3개월 전에 샀다면|[단기스윙]+[정석방어]</t>
        </is>
      </c>
      <c r="B147" t="inlineStr">
        <is>
          <t>라이콤</t>
        </is>
      </c>
      <c r="C147" t="inlineStr">
        <is>
          <t>388790</t>
        </is>
      </c>
      <c r="D147" t="inlineStr">
        <is>
          <t>3개월 전에 샀다면</t>
        </is>
      </c>
      <c r="E147" t="inlineStr">
        <is>
          <t>[단기스윙]+[정석방어]</t>
        </is>
      </c>
      <c r="F147" t="inlineStr">
        <is>
          <t>[단기스윙]</t>
        </is>
      </c>
      <c r="G147" t="inlineStr">
        <is>
          <t>[정석방어]</t>
        </is>
      </c>
      <c r="H147" t="n">
        <v>300000</v>
      </c>
      <c r="I147" t="n">
        <v>2945</v>
      </c>
      <c r="J147" t="n">
        <v>7460</v>
      </c>
      <c r="K147" t="n">
        <v>153.31</v>
      </c>
      <c r="L147" t="n">
        <v>0</v>
      </c>
      <c r="M147" t="n">
        <v>0</v>
      </c>
      <c r="N147" t="n">
        <v>0</v>
      </c>
      <c r="O147" t="n">
        <v>0</v>
      </c>
      <c r="P147" t="inlineStr">
        <is>
          <t>2026-03-09</t>
        </is>
      </c>
      <c r="Q147" t="inlineStr">
        <is>
          <t>2026-06-08</t>
        </is>
      </c>
      <c r="R147" t="inlineStr">
        <is>
          <t>+5%▶60% 익절 / +10%▶30% 익절 / +20%▶10% 익절</t>
        </is>
      </c>
      <c r="S147" t="inlineStr">
        <is>
          <t>-3%▶70% 손절 / -5%▶20% 손절 / -10%▶10% 손절</t>
        </is>
      </c>
      <c r="T147" t="inlineStr">
        <is>
          <t>매수 0.0005 / 매도 0.0025 / 슬리피지 0.0007</t>
        </is>
      </c>
    </row>
    <row r="148">
      <c r="A148" t="inlineStr">
        <is>
          <t>라이콤|3개월 전에 샀다면|[단기스윙]+[변동성허용]</t>
        </is>
      </c>
      <c r="B148" t="inlineStr">
        <is>
          <t>라이콤</t>
        </is>
      </c>
      <c r="C148" t="inlineStr">
        <is>
          <t>388790</t>
        </is>
      </c>
      <c r="D148" t="inlineStr">
        <is>
          <t>3개월 전에 샀다면</t>
        </is>
      </c>
      <c r="E148" t="inlineStr">
        <is>
          <t>[단기스윙]+[변동성허용]</t>
        </is>
      </c>
      <c r="F148" t="inlineStr">
        <is>
          <t>[단기스윙]</t>
        </is>
      </c>
      <c r="G148" t="inlineStr">
        <is>
          <t>[변동성허용]</t>
        </is>
      </c>
      <c r="H148" t="n">
        <v>300000</v>
      </c>
      <c r="I148" t="n">
        <v>2945</v>
      </c>
      <c r="J148" t="n">
        <v>7460</v>
      </c>
      <c r="K148" t="n">
        <v>153.31</v>
      </c>
      <c r="L148" t="n">
        <v>0</v>
      </c>
      <c r="M148" t="n">
        <v>0</v>
      </c>
      <c r="N148" t="n">
        <v>0</v>
      </c>
      <c r="O148" t="n">
        <v>0</v>
      </c>
      <c r="P148" t="inlineStr">
        <is>
          <t>2026-03-09</t>
        </is>
      </c>
      <c r="Q148" t="inlineStr">
        <is>
          <t>2026-06-08</t>
        </is>
      </c>
      <c r="R148" t="inlineStr">
        <is>
          <t>+5%▶60% 익절 / +10%▶30% 익절 / +20%▶10% 익절</t>
        </is>
      </c>
      <c r="S148" t="inlineStr">
        <is>
          <t>-5%▶50% 손절 / -10%▶30% 손절 / -15%▶20% 손절</t>
        </is>
      </c>
      <c r="T148" t="inlineStr">
        <is>
          <t>매수 0.0005 / 매도 0.0025 / 슬리피지 0.0007</t>
        </is>
      </c>
    </row>
    <row r="149">
      <c r="A149" t="inlineStr">
        <is>
          <t>라이콤|3개월 전에 샀다면|[단기스윙]+[버티기형]</t>
        </is>
      </c>
      <c r="B149" t="inlineStr">
        <is>
          <t>라이콤</t>
        </is>
      </c>
      <c r="C149" t="inlineStr">
        <is>
          <t>388790</t>
        </is>
      </c>
      <c r="D149" t="inlineStr">
        <is>
          <t>3개월 전에 샀다면</t>
        </is>
      </c>
      <c r="E149" t="inlineStr">
        <is>
          <t>[단기스윙]+[버티기형]</t>
        </is>
      </c>
      <c r="F149" t="inlineStr">
        <is>
          <t>[단기스윙]</t>
        </is>
      </c>
      <c r="G149" t="inlineStr">
        <is>
          <t>[버티기형]</t>
        </is>
      </c>
      <c r="H149" t="n">
        <v>300000</v>
      </c>
      <c r="I149" t="n">
        <v>2945</v>
      </c>
      <c r="J149" t="n">
        <v>7460</v>
      </c>
      <c r="K149" t="n">
        <v>153.31</v>
      </c>
      <c r="L149" t="n">
        <v>0</v>
      </c>
      <c r="M149" t="n">
        <v>0</v>
      </c>
      <c r="N149" t="n">
        <v>0</v>
      </c>
      <c r="O149" t="n">
        <v>0</v>
      </c>
      <c r="P149" t="inlineStr">
        <is>
          <t>2026-03-09</t>
        </is>
      </c>
      <c r="Q149" t="inlineStr">
        <is>
          <t>2026-06-08</t>
        </is>
      </c>
      <c r="R149" t="inlineStr">
        <is>
          <t>+5%▶60% 익절 / +10%▶30% 익절 / +20%▶10% 익절</t>
        </is>
      </c>
      <c r="S149" t="inlineStr">
        <is>
          <t>-5%▶40% 손절 / -15%▶30% 손절 / -20%▶30% 손절</t>
        </is>
      </c>
      <c r="T149" t="inlineStr">
        <is>
          <t>매수 0.0005 / 매도 0.0025 / 슬리피지 0.0007</t>
        </is>
      </c>
    </row>
    <row r="150">
      <c r="A150" t="inlineStr">
        <is>
          <t>라이콤|3개월 전에 샀다면|[대표님룰]+[칼손절]</t>
        </is>
      </c>
      <c r="B150" t="inlineStr">
        <is>
          <t>라이콤</t>
        </is>
      </c>
      <c r="C150" t="inlineStr">
        <is>
          <t>388790</t>
        </is>
      </c>
      <c r="D150" t="inlineStr">
        <is>
          <t>3개월 전에 샀다면</t>
        </is>
      </c>
      <c r="E150" t="inlineStr">
        <is>
          <t>[대표님룰]+[칼손절]</t>
        </is>
      </c>
      <c r="F150" t="inlineStr">
        <is>
          <t>[대표님룰]</t>
        </is>
      </c>
      <c r="G150" t="inlineStr">
        <is>
          <t>[칼손절]</t>
        </is>
      </c>
      <c r="H150" t="n">
        <v>300000</v>
      </c>
      <c r="I150" t="n">
        <v>2945</v>
      </c>
      <c r="J150" t="n">
        <v>7460</v>
      </c>
      <c r="K150" t="n">
        <v>153.31</v>
      </c>
      <c r="L150" t="n">
        <v>0</v>
      </c>
      <c r="M150" t="n">
        <v>0</v>
      </c>
      <c r="N150" t="n">
        <v>0</v>
      </c>
      <c r="O150" t="n">
        <v>0</v>
      </c>
      <c r="P150" t="inlineStr">
        <is>
          <t>2026-03-09</t>
        </is>
      </c>
      <c r="Q150" t="inlineStr">
        <is>
          <t>2026-06-08</t>
        </is>
      </c>
      <c r="R150" t="inlineStr">
        <is>
          <t>+5%▶60% 익절 / +10%▶30% 익절 / +30%▶10% 익절</t>
        </is>
      </c>
      <c r="S150" t="inlineStr">
        <is>
          <t>-2%▶80% 손절 / -4%▶10% 손절 / -6%▶10% 손절</t>
        </is>
      </c>
      <c r="T150" t="inlineStr">
        <is>
          <t>매수 0.0005 / 매도 0.0025 / 슬리피지 0.0007</t>
        </is>
      </c>
    </row>
    <row r="151">
      <c r="A151" t="inlineStr">
        <is>
          <t>라이콤|3개월 전에 샀다면|[대표님룰]+[정석방어]</t>
        </is>
      </c>
      <c r="B151" t="inlineStr">
        <is>
          <t>라이콤</t>
        </is>
      </c>
      <c r="C151" t="inlineStr">
        <is>
          <t>388790</t>
        </is>
      </c>
      <c r="D151" t="inlineStr">
        <is>
          <t>3개월 전에 샀다면</t>
        </is>
      </c>
      <c r="E151" t="inlineStr">
        <is>
          <t>[대표님룰]+[정석방어]</t>
        </is>
      </c>
      <c r="F151" t="inlineStr">
        <is>
          <t>[대표님룰]</t>
        </is>
      </c>
      <c r="G151" t="inlineStr">
        <is>
          <t>[정석방어]</t>
        </is>
      </c>
      <c r="H151" t="n">
        <v>300000</v>
      </c>
      <c r="I151" t="n">
        <v>2945</v>
      </c>
      <c r="J151" t="n">
        <v>7460</v>
      </c>
      <c r="K151" t="n">
        <v>153.31</v>
      </c>
      <c r="L151" t="n">
        <v>0</v>
      </c>
      <c r="M151" t="n">
        <v>0</v>
      </c>
      <c r="N151" t="n">
        <v>0</v>
      </c>
      <c r="O151" t="n">
        <v>0</v>
      </c>
      <c r="P151" t="inlineStr">
        <is>
          <t>2026-03-09</t>
        </is>
      </c>
      <c r="Q151" t="inlineStr">
        <is>
          <t>2026-06-08</t>
        </is>
      </c>
      <c r="R151" t="inlineStr">
        <is>
          <t>+5%▶60% 익절 / +10%▶30% 익절 / +30%▶10% 익절</t>
        </is>
      </c>
      <c r="S151" t="inlineStr">
        <is>
          <t>-3%▶70% 손절 / -5%▶20% 손절 / -10%▶10% 손절</t>
        </is>
      </c>
      <c r="T151" t="inlineStr">
        <is>
          <t>매수 0.0005 / 매도 0.0025 / 슬리피지 0.0007</t>
        </is>
      </c>
    </row>
    <row r="152">
      <c r="A152" t="inlineStr">
        <is>
          <t>라이콤|3개월 전에 샀다면|[대표님룰]+[변동성허용]</t>
        </is>
      </c>
      <c r="B152" t="inlineStr">
        <is>
          <t>라이콤</t>
        </is>
      </c>
      <c r="C152" t="inlineStr">
        <is>
          <t>388790</t>
        </is>
      </c>
      <c r="D152" t="inlineStr">
        <is>
          <t>3개월 전에 샀다면</t>
        </is>
      </c>
      <c r="E152" t="inlineStr">
        <is>
          <t>[대표님룰]+[변동성허용]</t>
        </is>
      </c>
      <c r="F152" t="inlineStr">
        <is>
          <t>[대표님룰]</t>
        </is>
      </c>
      <c r="G152" t="inlineStr">
        <is>
          <t>[변동성허용]</t>
        </is>
      </c>
      <c r="H152" t="n">
        <v>300000</v>
      </c>
      <c r="I152" t="n">
        <v>2945</v>
      </c>
      <c r="J152" t="n">
        <v>7460</v>
      </c>
      <c r="K152" t="n">
        <v>153.31</v>
      </c>
      <c r="L152" t="n">
        <v>0</v>
      </c>
      <c r="M152" t="n">
        <v>0</v>
      </c>
      <c r="N152" t="n">
        <v>0</v>
      </c>
      <c r="O152" t="n">
        <v>0</v>
      </c>
      <c r="P152" t="inlineStr">
        <is>
          <t>2026-03-09</t>
        </is>
      </c>
      <c r="Q152" t="inlineStr">
        <is>
          <t>2026-06-08</t>
        </is>
      </c>
      <c r="R152" t="inlineStr">
        <is>
          <t>+5%▶60% 익절 / +10%▶30% 익절 / +30%▶10% 익절</t>
        </is>
      </c>
      <c r="S152" t="inlineStr">
        <is>
          <t>-5%▶50% 손절 / -10%▶30% 손절 / -15%▶20% 손절</t>
        </is>
      </c>
      <c r="T152" t="inlineStr">
        <is>
          <t>매수 0.0005 / 매도 0.0025 / 슬리피지 0.0007</t>
        </is>
      </c>
    </row>
    <row r="153">
      <c r="A153" t="inlineStr">
        <is>
          <t>라이콤|3개월 전에 샀다면|[대표님룰]+[버티기형]</t>
        </is>
      </c>
      <c r="B153" t="inlineStr">
        <is>
          <t>라이콤</t>
        </is>
      </c>
      <c r="C153" t="inlineStr">
        <is>
          <t>388790</t>
        </is>
      </c>
      <c r="D153" t="inlineStr">
        <is>
          <t>3개월 전에 샀다면</t>
        </is>
      </c>
      <c r="E153" t="inlineStr">
        <is>
          <t>[대표님룰]+[버티기형]</t>
        </is>
      </c>
      <c r="F153" t="inlineStr">
        <is>
          <t>[대표님룰]</t>
        </is>
      </c>
      <c r="G153" t="inlineStr">
        <is>
          <t>[버티기형]</t>
        </is>
      </c>
      <c r="H153" t="n">
        <v>300000</v>
      </c>
      <c r="I153" t="n">
        <v>2945</v>
      </c>
      <c r="J153" t="n">
        <v>7460</v>
      </c>
      <c r="K153" t="n">
        <v>153.31</v>
      </c>
      <c r="L153" t="n">
        <v>0</v>
      </c>
      <c r="M153" t="n">
        <v>0</v>
      </c>
      <c r="N153" t="n">
        <v>0</v>
      </c>
      <c r="O153" t="n">
        <v>0</v>
      </c>
      <c r="P153" t="inlineStr">
        <is>
          <t>2026-03-09</t>
        </is>
      </c>
      <c r="Q153" t="inlineStr">
        <is>
          <t>2026-06-08</t>
        </is>
      </c>
      <c r="R153" t="inlineStr">
        <is>
          <t>+5%▶60% 익절 / +10%▶30% 익절 / +30%▶10% 익절</t>
        </is>
      </c>
      <c r="S153" t="inlineStr">
        <is>
          <t>-5%▶40% 손절 / -15%▶30% 손절 / -20%▶30% 손절</t>
        </is>
      </c>
      <c r="T153" t="inlineStr">
        <is>
          <t>매수 0.0005 / 매도 0.0025 / 슬리피지 0.0007</t>
        </is>
      </c>
    </row>
    <row r="154">
      <c r="A154" t="inlineStr">
        <is>
          <t>라이콤|3개월 전에 샀다면|[중기추세]+[칼손절]</t>
        </is>
      </c>
      <c r="B154" t="inlineStr">
        <is>
          <t>라이콤</t>
        </is>
      </c>
      <c r="C154" t="inlineStr">
        <is>
          <t>388790</t>
        </is>
      </c>
      <c r="D154" t="inlineStr">
        <is>
          <t>3개월 전에 샀다면</t>
        </is>
      </c>
      <c r="E154" t="inlineStr">
        <is>
          <t>[중기추세]+[칼손절]</t>
        </is>
      </c>
      <c r="F154" t="inlineStr">
        <is>
          <t>[중기추세]</t>
        </is>
      </c>
      <c r="G154" t="inlineStr">
        <is>
          <t>[칼손절]</t>
        </is>
      </c>
      <c r="H154" t="n">
        <v>300000</v>
      </c>
      <c r="I154" t="n">
        <v>2945</v>
      </c>
      <c r="J154" t="n">
        <v>7460</v>
      </c>
      <c r="K154" t="n">
        <v>153.31</v>
      </c>
      <c r="L154" t="n">
        <v>0</v>
      </c>
      <c r="M154" t="n">
        <v>0</v>
      </c>
      <c r="N154" t="n">
        <v>0</v>
      </c>
      <c r="O154" t="n">
        <v>0</v>
      </c>
      <c r="P154" t="inlineStr">
        <is>
          <t>2026-03-09</t>
        </is>
      </c>
      <c r="Q154" t="inlineStr">
        <is>
          <t>2026-06-08</t>
        </is>
      </c>
      <c r="R154" t="inlineStr">
        <is>
          <t>+10%▶50% 익절 / +20%▶30% 익절 / +30%▶20% 익절</t>
        </is>
      </c>
      <c r="S154" t="inlineStr">
        <is>
          <t>-2%▶80% 손절 / -4%▶10% 손절 / -6%▶10% 손절</t>
        </is>
      </c>
      <c r="T154" t="inlineStr">
        <is>
          <t>매수 0.0005 / 매도 0.0025 / 슬리피지 0.0007</t>
        </is>
      </c>
    </row>
    <row r="155">
      <c r="A155" t="inlineStr">
        <is>
          <t>라이콤|3개월 전에 샀다면|[중기추세]+[정석방어]</t>
        </is>
      </c>
      <c r="B155" t="inlineStr">
        <is>
          <t>라이콤</t>
        </is>
      </c>
      <c r="C155" t="inlineStr">
        <is>
          <t>388790</t>
        </is>
      </c>
      <c r="D155" t="inlineStr">
        <is>
          <t>3개월 전에 샀다면</t>
        </is>
      </c>
      <c r="E155" t="inlineStr">
        <is>
          <t>[중기추세]+[정석방어]</t>
        </is>
      </c>
      <c r="F155" t="inlineStr">
        <is>
          <t>[중기추세]</t>
        </is>
      </c>
      <c r="G155" t="inlineStr">
        <is>
          <t>[정석방어]</t>
        </is>
      </c>
      <c r="H155" t="n">
        <v>300000</v>
      </c>
      <c r="I155" t="n">
        <v>2945</v>
      </c>
      <c r="J155" t="n">
        <v>7460</v>
      </c>
      <c r="K155" t="n">
        <v>153.31</v>
      </c>
      <c r="L155" t="n">
        <v>0</v>
      </c>
      <c r="M155" t="n">
        <v>0</v>
      </c>
      <c r="N155" t="n">
        <v>0</v>
      </c>
      <c r="O155" t="n">
        <v>0</v>
      </c>
      <c r="P155" t="inlineStr">
        <is>
          <t>2026-03-09</t>
        </is>
      </c>
      <c r="Q155" t="inlineStr">
        <is>
          <t>2026-06-08</t>
        </is>
      </c>
      <c r="R155" t="inlineStr">
        <is>
          <t>+10%▶50% 익절 / +20%▶30% 익절 / +30%▶20% 익절</t>
        </is>
      </c>
      <c r="S155" t="inlineStr">
        <is>
          <t>-3%▶70% 손절 / -5%▶20% 손절 / -10%▶10% 손절</t>
        </is>
      </c>
      <c r="T155" t="inlineStr">
        <is>
          <t>매수 0.0005 / 매도 0.0025 / 슬리피지 0.0007</t>
        </is>
      </c>
    </row>
    <row r="156">
      <c r="A156" t="inlineStr">
        <is>
          <t>라이콤|3개월 전에 샀다면|[중기추세]+[변동성허용]</t>
        </is>
      </c>
      <c r="B156" t="inlineStr">
        <is>
          <t>라이콤</t>
        </is>
      </c>
      <c r="C156" t="inlineStr">
        <is>
          <t>388790</t>
        </is>
      </c>
      <c r="D156" t="inlineStr">
        <is>
          <t>3개월 전에 샀다면</t>
        </is>
      </c>
      <c r="E156" t="inlineStr">
        <is>
          <t>[중기추세]+[변동성허용]</t>
        </is>
      </c>
      <c r="F156" t="inlineStr">
        <is>
          <t>[중기추세]</t>
        </is>
      </c>
      <c r="G156" t="inlineStr">
        <is>
          <t>[변동성허용]</t>
        </is>
      </c>
      <c r="H156" t="n">
        <v>300000</v>
      </c>
      <c r="I156" t="n">
        <v>2945</v>
      </c>
      <c r="J156" t="n">
        <v>7460</v>
      </c>
      <c r="K156" t="n">
        <v>153.31</v>
      </c>
      <c r="L156" t="n">
        <v>0</v>
      </c>
      <c r="M156" t="n">
        <v>0</v>
      </c>
      <c r="N156" t="n">
        <v>0</v>
      </c>
      <c r="O156" t="n">
        <v>0</v>
      </c>
      <c r="P156" t="inlineStr">
        <is>
          <t>2026-03-09</t>
        </is>
      </c>
      <c r="Q156" t="inlineStr">
        <is>
          <t>2026-06-08</t>
        </is>
      </c>
      <c r="R156" t="inlineStr">
        <is>
          <t>+10%▶50% 익절 / +20%▶30% 익절 / +30%▶20% 익절</t>
        </is>
      </c>
      <c r="S156" t="inlineStr">
        <is>
          <t>-5%▶50% 손절 / -10%▶30% 손절 / -15%▶20% 손절</t>
        </is>
      </c>
      <c r="T156" t="inlineStr">
        <is>
          <t>매수 0.0005 / 매도 0.0025 / 슬리피지 0.0007</t>
        </is>
      </c>
    </row>
    <row r="157">
      <c r="A157" t="inlineStr">
        <is>
          <t>라이콤|3개월 전에 샀다면|[중기추세]+[버티기형]</t>
        </is>
      </c>
      <c r="B157" t="inlineStr">
        <is>
          <t>라이콤</t>
        </is>
      </c>
      <c r="C157" t="inlineStr">
        <is>
          <t>388790</t>
        </is>
      </c>
      <c r="D157" t="inlineStr">
        <is>
          <t>3개월 전에 샀다면</t>
        </is>
      </c>
      <c r="E157" t="inlineStr">
        <is>
          <t>[중기추세]+[버티기형]</t>
        </is>
      </c>
      <c r="F157" t="inlineStr">
        <is>
          <t>[중기추세]</t>
        </is>
      </c>
      <c r="G157" t="inlineStr">
        <is>
          <t>[버티기형]</t>
        </is>
      </c>
      <c r="H157" t="n">
        <v>300000</v>
      </c>
      <c r="I157" t="n">
        <v>2945</v>
      </c>
      <c r="J157" t="n">
        <v>7460</v>
      </c>
      <c r="K157" t="n">
        <v>153.31</v>
      </c>
      <c r="L157" t="n">
        <v>0</v>
      </c>
      <c r="M157" t="n">
        <v>0</v>
      </c>
      <c r="N157" t="n">
        <v>0</v>
      </c>
      <c r="O157" t="n">
        <v>0</v>
      </c>
      <c r="P157" t="inlineStr">
        <is>
          <t>2026-03-09</t>
        </is>
      </c>
      <c r="Q157" t="inlineStr">
        <is>
          <t>2026-06-08</t>
        </is>
      </c>
      <c r="R157" t="inlineStr">
        <is>
          <t>+10%▶50% 익절 / +20%▶30% 익절 / +30%▶20% 익절</t>
        </is>
      </c>
      <c r="S157" t="inlineStr">
        <is>
          <t>-5%▶40% 손절 / -15%▶30% 손절 / -20%▶30% 손절</t>
        </is>
      </c>
      <c r="T157" t="inlineStr">
        <is>
          <t>매수 0.0005 / 매도 0.0025 / 슬리피지 0.0007</t>
        </is>
      </c>
    </row>
    <row r="158">
      <c r="A158" t="inlineStr">
        <is>
          <t>라이콤|3개월 전에 샀다면|[수익극대화]+[칼손절]</t>
        </is>
      </c>
      <c r="B158" t="inlineStr">
        <is>
          <t>라이콤</t>
        </is>
      </c>
      <c r="C158" t="inlineStr">
        <is>
          <t>388790</t>
        </is>
      </c>
      <c r="D158" t="inlineStr">
        <is>
          <t>3개월 전에 샀다면</t>
        </is>
      </c>
      <c r="E158" t="inlineStr">
        <is>
          <t>[수익극대화]+[칼손절]</t>
        </is>
      </c>
      <c r="F158" t="inlineStr">
        <is>
          <t>[수익극대화]</t>
        </is>
      </c>
      <c r="G158" t="inlineStr">
        <is>
          <t>[칼손절]</t>
        </is>
      </c>
      <c r="H158" t="n">
        <v>300000</v>
      </c>
      <c r="I158" t="n">
        <v>2945</v>
      </c>
      <c r="J158" t="n">
        <v>7460</v>
      </c>
      <c r="K158" t="n">
        <v>153.31</v>
      </c>
      <c r="L158" t="n">
        <v>0</v>
      </c>
      <c r="M158" t="n">
        <v>0</v>
      </c>
      <c r="N158" t="n">
        <v>0</v>
      </c>
      <c r="O158" t="n">
        <v>0</v>
      </c>
      <c r="P158" t="inlineStr">
        <is>
          <t>2026-03-09</t>
        </is>
      </c>
      <c r="Q158" t="inlineStr">
        <is>
          <t>2026-06-08</t>
        </is>
      </c>
      <c r="R158" t="inlineStr">
        <is>
          <t>+10%▶40% 익절 / +20%▶30% 익절 / +40%▶30% 익절</t>
        </is>
      </c>
      <c r="S158" t="inlineStr">
        <is>
          <t>-2%▶80% 손절 / -4%▶10% 손절 / -6%▶10% 손절</t>
        </is>
      </c>
      <c r="T158" t="inlineStr">
        <is>
          <t>매수 0.0005 / 매도 0.0025 / 슬리피지 0.0007</t>
        </is>
      </c>
    </row>
    <row r="159">
      <c r="A159" t="inlineStr">
        <is>
          <t>라이콤|3개월 전에 샀다면|[수익극대화]+[정석방어]</t>
        </is>
      </c>
      <c r="B159" t="inlineStr">
        <is>
          <t>라이콤</t>
        </is>
      </c>
      <c r="C159" t="inlineStr">
        <is>
          <t>388790</t>
        </is>
      </c>
      <c r="D159" t="inlineStr">
        <is>
          <t>3개월 전에 샀다면</t>
        </is>
      </c>
      <c r="E159" t="inlineStr">
        <is>
          <t>[수익극대화]+[정석방어]</t>
        </is>
      </c>
      <c r="F159" t="inlineStr">
        <is>
          <t>[수익극대화]</t>
        </is>
      </c>
      <c r="G159" t="inlineStr">
        <is>
          <t>[정석방어]</t>
        </is>
      </c>
      <c r="H159" t="n">
        <v>300000</v>
      </c>
      <c r="I159" t="n">
        <v>2945</v>
      </c>
      <c r="J159" t="n">
        <v>7460</v>
      </c>
      <c r="K159" t="n">
        <v>153.31</v>
      </c>
      <c r="L159" t="n">
        <v>0</v>
      </c>
      <c r="M159" t="n">
        <v>0</v>
      </c>
      <c r="N159" t="n">
        <v>0</v>
      </c>
      <c r="O159" t="n">
        <v>0</v>
      </c>
      <c r="P159" t="inlineStr">
        <is>
          <t>2026-03-09</t>
        </is>
      </c>
      <c r="Q159" t="inlineStr">
        <is>
          <t>2026-06-08</t>
        </is>
      </c>
      <c r="R159" t="inlineStr">
        <is>
          <t>+10%▶40% 익절 / +20%▶30% 익절 / +40%▶30% 익절</t>
        </is>
      </c>
      <c r="S159" t="inlineStr">
        <is>
          <t>-3%▶70% 손절 / -5%▶20% 손절 / -10%▶10% 손절</t>
        </is>
      </c>
      <c r="T159" t="inlineStr">
        <is>
          <t>매수 0.0005 / 매도 0.0025 / 슬리피지 0.0007</t>
        </is>
      </c>
    </row>
    <row r="160">
      <c r="A160" t="inlineStr">
        <is>
          <t>라이콤|3개월 전에 샀다면|[수익극대화]+[변동성허용]</t>
        </is>
      </c>
      <c r="B160" t="inlineStr">
        <is>
          <t>라이콤</t>
        </is>
      </c>
      <c r="C160" t="inlineStr">
        <is>
          <t>388790</t>
        </is>
      </c>
      <c r="D160" t="inlineStr">
        <is>
          <t>3개월 전에 샀다면</t>
        </is>
      </c>
      <c r="E160" t="inlineStr">
        <is>
          <t>[수익극대화]+[변동성허용]</t>
        </is>
      </c>
      <c r="F160" t="inlineStr">
        <is>
          <t>[수익극대화]</t>
        </is>
      </c>
      <c r="G160" t="inlineStr">
        <is>
          <t>[변동성허용]</t>
        </is>
      </c>
      <c r="H160" t="n">
        <v>300000</v>
      </c>
      <c r="I160" t="n">
        <v>2945</v>
      </c>
      <c r="J160" t="n">
        <v>7460</v>
      </c>
      <c r="K160" t="n">
        <v>153.31</v>
      </c>
      <c r="L160" t="n">
        <v>0</v>
      </c>
      <c r="M160" t="n">
        <v>0</v>
      </c>
      <c r="N160" t="n">
        <v>0</v>
      </c>
      <c r="O160" t="n">
        <v>0</v>
      </c>
      <c r="P160" t="inlineStr">
        <is>
          <t>2026-03-09</t>
        </is>
      </c>
      <c r="Q160" t="inlineStr">
        <is>
          <t>2026-06-08</t>
        </is>
      </c>
      <c r="R160" t="inlineStr">
        <is>
          <t>+10%▶40% 익절 / +20%▶30% 익절 / +40%▶30% 익절</t>
        </is>
      </c>
      <c r="S160" t="inlineStr">
        <is>
          <t>-5%▶50% 손절 / -10%▶30% 손절 / -15%▶20% 손절</t>
        </is>
      </c>
      <c r="T160" t="inlineStr">
        <is>
          <t>매수 0.0005 / 매도 0.0025 / 슬리피지 0.0007</t>
        </is>
      </c>
    </row>
    <row r="161">
      <c r="A161" t="inlineStr">
        <is>
          <t>라이콤|3개월 전에 샀다면|[수익극대화]+[버티기형]</t>
        </is>
      </c>
      <c r="B161" t="inlineStr">
        <is>
          <t>라이콤</t>
        </is>
      </c>
      <c r="C161" t="inlineStr">
        <is>
          <t>388790</t>
        </is>
      </c>
      <c r="D161" t="inlineStr">
        <is>
          <t>3개월 전에 샀다면</t>
        </is>
      </c>
      <c r="E161" t="inlineStr">
        <is>
          <t>[수익극대화]+[버티기형]</t>
        </is>
      </c>
      <c r="F161" t="inlineStr">
        <is>
          <t>[수익극대화]</t>
        </is>
      </c>
      <c r="G161" t="inlineStr">
        <is>
          <t>[버티기형]</t>
        </is>
      </c>
      <c r="H161" t="n">
        <v>300000</v>
      </c>
      <c r="I161" t="n">
        <v>2945</v>
      </c>
      <c r="J161" t="n">
        <v>7460</v>
      </c>
      <c r="K161" t="n">
        <v>153.31</v>
      </c>
      <c r="L161" t="n">
        <v>0</v>
      </c>
      <c r="M161" t="n">
        <v>0</v>
      </c>
      <c r="N161" t="n">
        <v>0</v>
      </c>
      <c r="O161" t="n">
        <v>0</v>
      </c>
      <c r="P161" t="inlineStr">
        <is>
          <t>2026-03-09</t>
        </is>
      </c>
      <c r="Q161" t="inlineStr">
        <is>
          <t>2026-06-08</t>
        </is>
      </c>
      <c r="R161" t="inlineStr">
        <is>
          <t>+10%▶40% 익절 / +20%▶30% 익절 / +40%▶30% 익절</t>
        </is>
      </c>
      <c r="S161" t="inlineStr">
        <is>
          <t>-5%▶40% 손절 / -15%▶30% 손절 / -20%▶30% 손절</t>
        </is>
      </c>
      <c r="T161" t="inlineStr">
        <is>
          <t>매수 0.0005 / 매도 0.0025 / 슬리피지 0.0007</t>
        </is>
      </c>
    </row>
    <row r="162">
      <c r="A162" t="inlineStr">
        <is>
          <t>라이콤|6개월 전에 샀다면|[초단타]+[칼손절]</t>
        </is>
      </c>
      <c r="B162" t="inlineStr">
        <is>
          <t>라이콤</t>
        </is>
      </c>
      <c r="C162" t="inlineStr">
        <is>
          <t>388790</t>
        </is>
      </c>
      <c r="D162" t="inlineStr">
        <is>
          <t>6개월 전에 샀다면</t>
        </is>
      </c>
      <c r="E162" t="inlineStr">
        <is>
          <t>[초단타]+[칼손절]</t>
        </is>
      </c>
      <c r="F162" t="inlineStr">
        <is>
          <t>[초단타]</t>
        </is>
      </c>
      <c r="G162" t="inlineStr">
        <is>
          <t>[칼손절]</t>
        </is>
      </c>
      <c r="H162" t="n">
        <v>300000</v>
      </c>
      <c r="I162" t="n">
        <v>2570</v>
      </c>
      <c r="J162" t="n">
        <v>7460</v>
      </c>
      <c r="K162" t="n">
        <v>190.27</v>
      </c>
      <c r="L162" t="n">
        <v>0</v>
      </c>
      <c r="M162" t="n">
        <v>0</v>
      </c>
      <c r="N162" t="n">
        <v>0</v>
      </c>
      <c r="O162" t="n">
        <v>0</v>
      </c>
      <c r="P162" t="inlineStr">
        <is>
          <t>2025-12-08</t>
        </is>
      </c>
      <c r="Q162" t="inlineStr">
        <is>
          <t>2026-06-08</t>
        </is>
      </c>
      <c r="R162" t="inlineStr">
        <is>
          <t>+3%▶70% 익절 / +5%▶20% 익절 / +10%▶10% 익절</t>
        </is>
      </c>
      <c r="S162" t="inlineStr">
        <is>
          <t>-2%▶80% 손절 / -4%▶10% 손절 / -6%▶10% 손절</t>
        </is>
      </c>
      <c r="T162" t="inlineStr">
        <is>
          <t>매수 0.0005 / 매도 0.0025 / 슬리피지 0.0007</t>
        </is>
      </c>
    </row>
    <row r="163">
      <c r="A163" t="inlineStr">
        <is>
          <t>라이콤|6개월 전에 샀다면|[초단타]+[정석방어]</t>
        </is>
      </c>
      <c r="B163" t="inlineStr">
        <is>
          <t>라이콤</t>
        </is>
      </c>
      <c r="C163" t="inlineStr">
        <is>
          <t>388790</t>
        </is>
      </c>
      <c r="D163" t="inlineStr">
        <is>
          <t>6개월 전에 샀다면</t>
        </is>
      </c>
      <c r="E163" t="inlineStr">
        <is>
          <t>[초단타]+[정석방어]</t>
        </is>
      </c>
      <c r="F163" t="inlineStr">
        <is>
          <t>[초단타]</t>
        </is>
      </c>
      <c r="G163" t="inlineStr">
        <is>
          <t>[정석방어]</t>
        </is>
      </c>
      <c r="H163" t="n">
        <v>300000</v>
      </c>
      <c r="I163" t="n">
        <v>2570</v>
      </c>
      <c r="J163" t="n">
        <v>7460</v>
      </c>
      <c r="K163" t="n">
        <v>190.27</v>
      </c>
      <c r="L163" t="n">
        <v>0</v>
      </c>
      <c r="M163" t="n">
        <v>0</v>
      </c>
      <c r="N163" t="n">
        <v>0</v>
      </c>
      <c r="O163" t="n">
        <v>0</v>
      </c>
      <c r="P163" t="inlineStr">
        <is>
          <t>2025-12-08</t>
        </is>
      </c>
      <c r="Q163" t="inlineStr">
        <is>
          <t>2026-06-08</t>
        </is>
      </c>
      <c r="R163" t="inlineStr">
        <is>
          <t>+3%▶70% 익절 / +5%▶20% 익절 / +10%▶10% 익절</t>
        </is>
      </c>
      <c r="S163" t="inlineStr">
        <is>
          <t>-3%▶70% 손절 / -5%▶20% 손절 / -10%▶10% 손절</t>
        </is>
      </c>
      <c r="T163" t="inlineStr">
        <is>
          <t>매수 0.0005 / 매도 0.0025 / 슬리피지 0.0007</t>
        </is>
      </c>
    </row>
    <row r="164">
      <c r="A164" t="inlineStr">
        <is>
          <t>라이콤|6개월 전에 샀다면|[초단타]+[변동성허용]</t>
        </is>
      </c>
      <c r="B164" t="inlineStr">
        <is>
          <t>라이콤</t>
        </is>
      </c>
      <c r="C164" t="inlineStr">
        <is>
          <t>388790</t>
        </is>
      </c>
      <c r="D164" t="inlineStr">
        <is>
          <t>6개월 전에 샀다면</t>
        </is>
      </c>
      <c r="E164" t="inlineStr">
        <is>
          <t>[초단타]+[변동성허용]</t>
        </is>
      </c>
      <c r="F164" t="inlineStr">
        <is>
          <t>[초단타]</t>
        </is>
      </c>
      <c r="G164" t="inlineStr">
        <is>
          <t>[변동성허용]</t>
        </is>
      </c>
      <c r="H164" t="n">
        <v>300000</v>
      </c>
      <c r="I164" t="n">
        <v>2570</v>
      </c>
      <c r="J164" t="n">
        <v>7460</v>
      </c>
      <c r="K164" t="n">
        <v>190.27</v>
      </c>
      <c r="L164" t="n">
        <v>0</v>
      </c>
      <c r="M164" t="n">
        <v>0</v>
      </c>
      <c r="N164" t="n">
        <v>0</v>
      </c>
      <c r="O164" t="n">
        <v>0</v>
      </c>
      <c r="P164" t="inlineStr">
        <is>
          <t>2025-12-08</t>
        </is>
      </c>
      <c r="Q164" t="inlineStr">
        <is>
          <t>2026-06-08</t>
        </is>
      </c>
      <c r="R164" t="inlineStr">
        <is>
          <t>+3%▶70% 익절 / +5%▶20% 익절 / +10%▶10% 익절</t>
        </is>
      </c>
      <c r="S164" t="inlineStr">
        <is>
          <t>-5%▶50% 손절 / -10%▶30% 손절 / -15%▶20% 손절</t>
        </is>
      </c>
      <c r="T164" t="inlineStr">
        <is>
          <t>매수 0.0005 / 매도 0.0025 / 슬리피지 0.0007</t>
        </is>
      </c>
    </row>
    <row r="165">
      <c r="A165" t="inlineStr">
        <is>
          <t>라이콤|6개월 전에 샀다면|[초단타]+[버티기형]</t>
        </is>
      </c>
      <c r="B165" t="inlineStr">
        <is>
          <t>라이콤</t>
        </is>
      </c>
      <c r="C165" t="inlineStr">
        <is>
          <t>388790</t>
        </is>
      </c>
      <c r="D165" t="inlineStr">
        <is>
          <t>6개월 전에 샀다면</t>
        </is>
      </c>
      <c r="E165" t="inlineStr">
        <is>
          <t>[초단타]+[버티기형]</t>
        </is>
      </c>
      <c r="F165" t="inlineStr">
        <is>
          <t>[초단타]</t>
        </is>
      </c>
      <c r="G165" t="inlineStr">
        <is>
          <t>[버티기형]</t>
        </is>
      </c>
      <c r="H165" t="n">
        <v>300000</v>
      </c>
      <c r="I165" t="n">
        <v>2570</v>
      </c>
      <c r="J165" t="n">
        <v>7460</v>
      </c>
      <c r="K165" t="n">
        <v>190.27</v>
      </c>
      <c r="L165" t="n">
        <v>0</v>
      </c>
      <c r="M165" t="n">
        <v>0</v>
      </c>
      <c r="N165" t="n">
        <v>0</v>
      </c>
      <c r="O165" t="n">
        <v>0</v>
      </c>
      <c r="P165" t="inlineStr">
        <is>
          <t>2025-12-08</t>
        </is>
      </c>
      <c r="Q165" t="inlineStr">
        <is>
          <t>2026-06-08</t>
        </is>
      </c>
      <c r="R165" t="inlineStr">
        <is>
          <t>+3%▶70% 익절 / +5%▶20% 익절 / +10%▶10% 익절</t>
        </is>
      </c>
      <c r="S165" t="inlineStr">
        <is>
          <t>-5%▶40% 손절 / -15%▶30% 손절 / -20%▶30% 손절</t>
        </is>
      </c>
      <c r="T165" t="inlineStr">
        <is>
          <t>매수 0.0005 / 매도 0.0025 / 슬리피지 0.0007</t>
        </is>
      </c>
    </row>
    <row r="166">
      <c r="A166" t="inlineStr">
        <is>
          <t>라이콤|6개월 전에 샀다면|[단기스윙]+[칼손절]</t>
        </is>
      </c>
      <c r="B166" t="inlineStr">
        <is>
          <t>라이콤</t>
        </is>
      </c>
      <c r="C166" t="inlineStr">
        <is>
          <t>388790</t>
        </is>
      </c>
      <c r="D166" t="inlineStr">
        <is>
          <t>6개월 전에 샀다면</t>
        </is>
      </c>
      <c r="E166" t="inlineStr">
        <is>
          <t>[단기스윙]+[칼손절]</t>
        </is>
      </c>
      <c r="F166" t="inlineStr">
        <is>
          <t>[단기스윙]</t>
        </is>
      </c>
      <c r="G166" t="inlineStr">
        <is>
          <t>[칼손절]</t>
        </is>
      </c>
      <c r="H166" t="n">
        <v>300000</v>
      </c>
      <c r="I166" t="n">
        <v>2570</v>
      </c>
      <c r="J166" t="n">
        <v>7460</v>
      </c>
      <c r="K166" t="n">
        <v>190.27</v>
      </c>
      <c r="L166" t="n">
        <v>0</v>
      </c>
      <c r="M166" t="n">
        <v>0</v>
      </c>
      <c r="N166" t="n">
        <v>0</v>
      </c>
      <c r="O166" t="n">
        <v>0</v>
      </c>
      <c r="P166" t="inlineStr">
        <is>
          <t>2025-12-08</t>
        </is>
      </c>
      <c r="Q166" t="inlineStr">
        <is>
          <t>2026-06-08</t>
        </is>
      </c>
      <c r="R166" t="inlineStr">
        <is>
          <t>+5%▶60% 익절 / +10%▶30% 익절 / +20%▶10% 익절</t>
        </is>
      </c>
      <c r="S166" t="inlineStr">
        <is>
          <t>-2%▶80% 손절 / -4%▶10% 손절 / -6%▶10% 손절</t>
        </is>
      </c>
      <c r="T166" t="inlineStr">
        <is>
          <t>매수 0.0005 / 매도 0.0025 / 슬리피지 0.0007</t>
        </is>
      </c>
    </row>
    <row r="167">
      <c r="A167" t="inlineStr">
        <is>
          <t>라이콤|6개월 전에 샀다면|[단기스윙]+[정석방어]</t>
        </is>
      </c>
      <c r="B167" t="inlineStr">
        <is>
          <t>라이콤</t>
        </is>
      </c>
      <c r="C167" t="inlineStr">
        <is>
          <t>388790</t>
        </is>
      </c>
      <c r="D167" t="inlineStr">
        <is>
          <t>6개월 전에 샀다면</t>
        </is>
      </c>
      <c r="E167" t="inlineStr">
        <is>
          <t>[단기스윙]+[정석방어]</t>
        </is>
      </c>
      <c r="F167" t="inlineStr">
        <is>
          <t>[단기스윙]</t>
        </is>
      </c>
      <c r="G167" t="inlineStr">
        <is>
          <t>[정석방어]</t>
        </is>
      </c>
      <c r="H167" t="n">
        <v>300000</v>
      </c>
      <c r="I167" t="n">
        <v>2570</v>
      </c>
      <c r="J167" t="n">
        <v>7460</v>
      </c>
      <c r="K167" t="n">
        <v>190.27</v>
      </c>
      <c r="L167" t="n">
        <v>0</v>
      </c>
      <c r="M167" t="n">
        <v>0</v>
      </c>
      <c r="N167" t="n">
        <v>0</v>
      </c>
      <c r="O167" t="n">
        <v>0</v>
      </c>
      <c r="P167" t="inlineStr">
        <is>
          <t>2025-12-08</t>
        </is>
      </c>
      <c r="Q167" t="inlineStr">
        <is>
          <t>2026-06-08</t>
        </is>
      </c>
      <c r="R167" t="inlineStr">
        <is>
          <t>+5%▶60% 익절 / +10%▶30% 익절 / +20%▶10% 익절</t>
        </is>
      </c>
      <c r="S167" t="inlineStr">
        <is>
          <t>-3%▶70% 손절 / -5%▶20% 손절 / -10%▶10% 손절</t>
        </is>
      </c>
      <c r="T167" t="inlineStr">
        <is>
          <t>매수 0.0005 / 매도 0.0025 / 슬리피지 0.0007</t>
        </is>
      </c>
    </row>
    <row r="168">
      <c r="A168" t="inlineStr">
        <is>
          <t>라이콤|6개월 전에 샀다면|[단기스윙]+[변동성허용]</t>
        </is>
      </c>
      <c r="B168" t="inlineStr">
        <is>
          <t>라이콤</t>
        </is>
      </c>
      <c r="C168" t="inlineStr">
        <is>
          <t>388790</t>
        </is>
      </c>
      <c r="D168" t="inlineStr">
        <is>
          <t>6개월 전에 샀다면</t>
        </is>
      </c>
      <c r="E168" t="inlineStr">
        <is>
          <t>[단기스윙]+[변동성허용]</t>
        </is>
      </c>
      <c r="F168" t="inlineStr">
        <is>
          <t>[단기스윙]</t>
        </is>
      </c>
      <c r="G168" t="inlineStr">
        <is>
          <t>[변동성허용]</t>
        </is>
      </c>
      <c r="H168" t="n">
        <v>300000</v>
      </c>
      <c r="I168" t="n">
        <v>2570</v>
      </c>
      <c r="J168" t="n">
        <v>7460</v>
      </c>
      <c r="K168" t="n">
        <v>190.27</v>
      </c>
      <c r="L168" t="n">
        <v>0</v>
      </c>
      <c r="M168" t="n">
        <v>0</v>
      </c>
      <c r="N168" t="n">
        <v>0</v>
      </c>
      <c r="O168" t="n">
        <v>0</v>
      </c>
      <c r="P168" t="inlineStr">
        <is>
          <t>2025-12-08</t>
        </is>
      </c>
      <c r="Q168" t="inlineStr">
        <is>
          <t>2026-06-08</t>
        </is>
      </c>
      <c r="R168" t="inlineStr">
        <is>
          <t>+5%▶60% 익절 / +10%▶30% 익절 / +20%▶10% 익절</t>
        </is>
      </c>
      <c r="S168" t="inlineStr">
        <is>
          <t>-5%▶50% 손절 / -10%▶30% 손절 / -15%▶20% 손절</t>
        </is>
      </c>
      <c r="T168" t="inlineStr">
        <is>
          <t>매수 0.0005 / 매도 0.0025 / 슬리피지 0.0007</t>
        </is>
      </c>
    </row>
    <row r="169">
      <c r="A169" t="inlineStr">
        <is>
          <t>라이콤|6개월 전에 샀다면|[단기스윙]+[버티기형]</t>
        </is>
      </c>
      <c r="B169" t="inlineStr">
        <is>
          <t>라이콤</t>
        </is>
      </c>
      <c r="C169" t="inlineStr">
        <is>
          <t>388790</t>
        </is>
      </c>
      <c r="D169" t="inlineStr">
        <is>
          <t>6개월 전에 샀다면</t>
        </is>
      </c>
      <c r="E169" t="inlineStr">
        <is>
          <t>[단기스윙]+[버티기형]</t>
        </is>
      </c>
      <c r="F169" t="inlineStr">
        <is>
          <t>[단기스윙]</t>
        </is>
      </c>
      <c r="G169" t="inlineStr">
        <is>
          <t>[버티기형]</t>
        </is>
      </c>
      <c r="H169" t="n">
        <v>300000</v>
      </c>
      <c r="I169" t="n">
        <v>2570</v>
      </c>
      <c r="J169" t="n">
        <v>7460</v>
      </c>
      <c r="K169" t="n">
        <v>190.27</v>
      </c>
      <c r="L169" t="n">
        <v>0</v>
      </c>
      <c r="M169" t="n">
        <v>0</v>
      </c>
      <c r="N169" t="n">
        <v>0</v>
      </c>
      <c r="O169" t="n">
        <v>0</v>
      </c>
      <c r="P169" t="inlineStr">
        <is>
          <t>2025-12-08</t>
        </is>
      </c>
      <c r="Q169" t="inlineStr">
        <is>
          <t>2026-06-08</t>
        </is>
      </c>
      <c r="R169" t="inlineStr">
        <is>
          <t>+5%▶60% 익절 / +10%▶30% 익절 / +20%▶10% 익절</t>
        </is>
      </c>
      <c r="S169" t="inlineStr">
        <is>
          <t>-5%▶40% 손절 / -15%▶30% 손절 / -20%▶30% 손절</t>
        </is>
      </c>
      <c r="T169" t="inlineStr">
        <is>
          <t>매수 0.0005 / 매도 0.0025 / 슬리피지 0.0007</t>
        </is>
      </c>
    </row>
    <row r="170">
      <c r="A170" t="inlineStr">
        <is>
          <t>라이콤|6개월 전에 샀다면|[대표님룰]+[칼손절]</t>
        </is>
      </c>
      <c r="B170" t="inlineStr">
        <is>
          <t>라이콤</t>
        </is>
      </c>
      <c r="C170" t="inlineStr">
        <is>
          <t>388790</t>
        </is>
      </c>
      <c r="D170" t="inlineStr">
        <is>
          <t>6개월 전에 샀다면</t>
        </is>
      </c>
      <c r="E170" t="inlineStr">
        <is>
          <t>[대표님룰]+[칼손절]</t>
        </is>
      </c>
      <c r="F170" t="inlineStr">
        <is>
          <t>[대표님룰]</t>
        </is>
      </c>
      <c r="G170" t="inlineStr">
        <is>
          <t>[칼손절]</t>
        </is>
      </c>
      <c r="H170" t="n">
        <v>300000</v>
      </c>
      <c r="I170" t="n">
        <v>2570</v>
      </c>
      <c r="J170" t="n">
        <v>7460</v>
      </c>
      <c r="K170" t="n">
        <v>190.27</v>
      </c>
      <c r="L170" t="n">
        <v>0</v>
      </c>
      <c r="M170" t="n">
        <v>0</v>
      </c>
      <c r="N170" t="n">
        <v>0</v>
      </c>
      <c r="O170" t="n">
        <v>0</v>
      </c>
      <c r="P170" t="inlineStr">
        <is>
          <t>2025-12-08</t>
        </is>
      </c>
      <c r="Q170" t="inlineStr">
        <is>
          <t>2026-06-08</t>
        </is>
      </c>
      <c r="R170" t="inlineStr">
        <is>
          <t>+5%▶60% 익절 / +10%▶30% 익절 / +30%▶10% 익절</t>
        </is>
      </c>
      <c r="S170" t="inlineStr">
        <is>
          <t>-2%▶80% 손절 / -4%▶10% 손절 / -6%▶10% 손절</t>
        </is>
      </c>
      <c r="T170" t="inlineStr">
        <is>
          <t>매수 0.0005 / 매도 0.0025 / 슬리피지 0.0007</t>
        </is>
      </c>
    </row>
    <row r="171">
      <c r="A171" t="inlineStr">
        <is>
          <t>라이콤|6개월 전에 샀다면|[대표님룰]+[정석방어]</t>
        </is>
      </c>
      <c r="B171" t="inlineStr">
        <is>
          <t>라이콤</t>
        </is>
      </c>
      <c r="C171" t="inlineStr">
        <is>
          <t>388790</t>
        </is>
      </c>
      <c r="D171" t="inlineStr">
        <is>
          <t>6개월 전에 샀다면</t>
        </is>
      </c>
      <c r="E171" t="inlineStr">
        <is>
          <t>[대표님룰]+[정석방어]</t>
        </is>
      </c>
      <c r="F171" t="inlineStr">
        <is>
          <t>[대표님룰]</t>
        </is>
      </c>
      <c r="G171" t="inlineStr">
        <is>
          <t>[정석방어]</t>
        </is>
      </c>
      <c r="H171" t="n">
        <v>300000</v>
      </c>
      <c r="I171" t="n">
        <v>2570</v>
      </c>
      <c r="J171" t="n">
        <v>7460</v>
      </c>
      <c r="K171" t="n">
        <v>190.27</v>
      </c>
      <c r="L171" t="n">
        <v>0</v>
      </c>
      <c r="M171" t="n">
        <v>0</v>
      </c>
      <c r="N171" t="n">
        <v>0</v>
      </c>
      <c r="O171" t="n">
        <v>0</v>
      </c>
      <c r="P171" t="inlineStr">
        <is>
          <t>2025-12-08</t>
        </is>
      </c>
      <c r="Q171" t="inlineStr">
        <is>
          <t>2026-06-08</t>
        </is>
      </c>
      <c r="R171" t="inlineStr">
        <is>
          <t>+5%▶60% 익절 / +10%▶30% 익절 / +30%▶10% 익절</t>
        </is>
      </c>
      <c r="S171" t="inlineStr">
        <is>
          <t>-3%▶70% 손절 / -5%▶20% 손절 / -10%▶10% 손절</t>
        </is>
      </c>
      <c r="T171" t="inlineStr">
        <is>
          <t>매수 0.0005 / 매도 0.0025 / 슬리피지 0.0007</t>
        </is>
      </c>
    </row>
    <row r="172">
      <c r="A172" t="inlineStr">
        <is>
          <t>라이콤|6개월 전에 샀다면|[대표님룰]+[변동성허용]</t>
        </is>
      </c>
      <c r="B172" t="inlineStr">
        <is>
          <t>라이콤</t>
        </is>
      </c>
      <c r="C172" t="inlineStr">
        <is>
          <t>388790</t>
        </is>
      </c>
      <c r="D172" t="inlineStr">
        <is>
          <t>6개월 전에 샀다면</t>
        </is>
      </c>
      <c r="E172" t="inlineStr">
        <is>
          <t>[대표님룰]+[변동성허용]</t>
        </is>
      </c>
      <c r="F172" t="inlineStr">
        <is>
          <t>[대표님룰]</t>
        </is>
      </c>
      <c r="G172" t="inlineStr">
        <is>
          <t>[변동성허용]</t>
        </is>
      </c>
      <c r="H172" t="n">
        <v>300000</v>
      </c>
      <c r="I172" t="n">
        <v>2570</v>
      </c>
      <c r="J172" t="n">
        <v>7460</v>
      </c>
      <c r="K172" t="n">
        <v>190.27</v>
      </c>
      <c r="L172" t="n">
        <v>0</v>
      </c>
      <c r="M172" t="n">
        <v>0</v>
      </c>
      <c r="N172" t="n">
        <v>0</v>
      </c>
      <c r="O172" t="n">
        <v>0</v>
      </c>
      <c r="P172" t="inlineStr">
        <is>
          <t>2025-12-08</t>
        </is>
      </c>
      <c r="Q172" t="inlineStr">
        <is>
          <t>2026-06-08</t>
        </is>
      </c>
      <c r="R172" t="inlineStr">
        <is>
          <t>+5%▶60% 익절 / +10%▶30% 익절 / +30%▶10% 익절</t>
        </is>
      </c>
      <c r="S172" t="inlineStr">
        <is>
          <t>-5%▶50% 손절 / -10%▶30% 손절 / -15%▶20% 손절</t>
        </is>
      </c>
      <c r="T172" t="inlineStr">
        <is>
          <t>매수 0.0005 / 매도 0.0025 / 슬리피지 0.0007</t>
        </is>
      </c>
    </row>
    <row r="173">
      <c r="A173" t="inlineStr">
        <is>
          <t>라이콤|6개월 전에 샀다면|[대표님룰]+[버티기형]</t>
        </is>
      </c>
      <c r="B173" t="inlineStr">
        <is>
          <t>라이콤</t>
        </is>
      </c>
      <c r="C173" t="inlineStr">
        <is>
          <t>388790</t>
        </is>
      </c>
      <c r="D173" t="inlineStr">
        <is>
          <t>6개월 전에 샀다면</t>
        </is>
      </c>
      <c r="E173" t="inlineStr">
        <is>
          <t>[대표님룰]+[버티기형]</t>
        </is>
      </c>
      <c r="F173" t="inlineStr">
        <is>
          <t>[대표님룰]</t>
        </is>
      </c>
      <c r="G173" t="inlineStr">
        <is>
          <t>[버티기형]</t>
        </is>
      </c>
      <c r="H173" t="n">
        <v>300000</v>
      </c>
      <c r="I173" t="n">
        <v>2570</v>
      </c>
      <c r="J173" t="n">
        <v>7460</v>
      </c>
      <c r="K173" t="n">
        <v>190.27</v>
      </c>
      <c r="L173" t="n">
        <v>0</v>
      </c>
      <c r="M173" t="n">
        <v>0</v>
      </c>
      <c r="N173" t="n">
        <v>0</v>
      </c>
      <c r="O173" t="n">
        <v>0</v>
      </c>
      <c r="P173" t="inlineStr">
        <is>
          <t>2025-12-08</t>
        </is>
      </c>
      <c r="Q173" t="inlineStr">
        <is>
          <t>2026-06-08</t>
        </is>
      </c>
      <c r="R173" t="inlineStr">
        <is>
          <t>+5%▶60% 익절 / +10%▶30% 익절 / +30%▶10% 익절</t>
        </is>
      </c>
      <c r="S173" t="inlineStr">
        <is>
          <t>-5%▶40% 손절 / -15%▶30% 손절 / -20%▶30% 손절</t>
        </is>
      </c>
      <c r="T173" t="inlineStr">
        <is>
          <t>매수 0.0005 / 매도 0.0025 / 슬리피지 0.0007</t>
        </is>
      </c>
    </row>
    <row r="174">
      <c r="A174" t="inlineStr">
        <is>
          <t>라이콤|6개월 전에 샀다면|[중기추세]+[칼손절]</t>
        </is>
      </c>
      <c r="B174" t="inlineStr">
        <is>
          <t>라이콤</t>
        </is>
      </c>
      <c r="C174" t="inlineStr">
        <is>
          <t>388790</t>
        </is>
      </c>
      <c r="D174" t="inlineStr">
        <is>
          <t>6개월 전에 샀다면</t>
        </is>
      </c>
      <c r="E174" t="inlineStr">
        <is>
          <t>[중기추세]+[칼손절]</t>
        </is>
      </c>
      <c r="F174" t="inlineStr">
        <is>
          <t>[중기추세]</t>
        </is>
      </c>
      <c r="G174" t="inlineStr">
        <is>
          <t>[칼손절]</t>
        </is>
      </c>
      <c r="H174" t="n">
        <v>300000</v>
      </c>
      <c r="I174" t="n">
        <v>2570</v>
      </c>
      <c r="J174" t="n">
        <v>7460</v>
      </c>
      <c r="K174" t="n">
        <v>190.27</v>
      </c>
      <c r="L174" t="n">
        <v>0</v>
      </c>
      <c r="M174" t="n">
        <v>0</v>
      </c>
      <c r="N174" t="n">
        <v>0</v>
      </c>
      <c r="O174" t="n">
        <v>0</v>
      </c>
      <c r="P174" t="inlineStr">
        <is>
          <t>2025-12-08</t>
        </is>
      </c>
      <c r="Q174" t="inlineStr">
        <is>
          <t>2026-06-08</t>
        </is>
      </c>
      <c r="R174" t="inlineStr">
        <is>
          <t>+10%▶50% 익절 / +20%▶30% 익절 / +30%▶20% 익절</t>
        </is>
      </c>
      <c r="S174" t="inlineStr">
        <is>
          <t>-2%▶80% 손절 / -4%▶10% 손절 / -6%▶10% 손절</t>
        </is>
      </c>
      <c r="T174" t="inlineStr">
        <is>
          <t>매수 0.0005 / 매도 0.0025 / 슬리피지 0.0007</t>
        </is>
      </c>
    </row>
    <row r="175">
      <c r="A175" t="inlineStr">
        <is>
          <t>라이콤|6개월 전에 샀다면|[중기추세]+[정석방어]</t>
        </is>
      </c>
      <c r="B175" t="inlineStr">
        <is>
          <t>라이콤</t>
        </is>
      </c>
      <c r="C175" t="inlineStr">
        <is>
          <t>388790</t>
        </is>
      </c>
      <c r="D175" t="inlineStr">
        <is>
          <t>6개월 전에 샀다면</t>
        </is>
      </c>
      <c r="E175" t="inlineStr">
        <is>
          <t>[중기추세]+[정석방어]</t>
        </is>
      </c>
      <c r="F175" t="inlineStr">
        <is>
          <t>[중기추세]</t>
        </is>
      </c>
      <c r="G175" t="inlineStr">
        <is>
          <t>[정석방어]</t>
        </is>
      </c>
      <c r="H175" t="n">
        <v>300000</v>
      </c>
      <c r="I175" t="n">
        <v>2570</v>
      </c>
      <c r="J175" t="n">
        <v>7460</v>
      </c>
      <c r="K175" t="n">
        <v>190.27</v>
      </c>
      <c r="L175" t="n">
        <v>0</v>
      </c>
      <c r="M175" t="n">
        <v>0</v>
      </c>
      <c r="N175" t="n">
        <v>0</v>
      </c>
      <c r="O175" t="n">
        <v>0</v>
      </c>
      <c r="P175" t="inlineStr">
        <is>
          <t>2025-12-08</t>
        </is>
      </c>
      <c r="Q175" t="inlineStr">
        <is>
          <t>2026-06-08</t>
        </is>
      </c>
      <c r="R175" t="inlineStr">
        <is>
          <t>+10%▶50% 익절 / +20%▶30% 익절 / +30%▶20% 익절</t>
        </is>
      </c>
      <c r="S175" t="inlineStr">
        <is>
          <t>-3%▶70% 손절 / -5%▶20% 손절 / -10%▶10% 손절</t>
        </is>
      </c>
      <c r="T175" t="inlineStr">
        <is>
          <t>매수 0.0005 / 매도 0.0025 / 슬리피지 0.0007</t>
        </is>
      </c>
    </row>
    <row r="176">
      <c r="A176" t="inlineStr">
        <is>
          <t>라이콤|6개월 전에 샀다면|[중기추세]+[변동성허용]</t>
        </is>
      </c>
      <c r="B176" t="inlineStr">
        <is>
          <t>라이콤</t>
        </is>
      </c>
      <c r="C176" t="inlineStr">
        <is>
          <t>388790</t>
        </is>
      </c>
      <c r="D176" t="inlineStr">
        <is>
          <t>6개월 전에 샀다면</t>
        </is>
      </c>
      <c r="E176" t="inlineStr">
        <is>
          <t>[중기추세]+[변동성허용]</t>
        </is>
      </c>
      <c r="F176" t="inlineStr">
        <is>
          <t>[중기추세]</t>
        </is>
      </c>
      <c r="G176" t="inlineStr">
        <is>
          <t>[변동성허용]</t>
        </is>
      </c>
      <c r="H176" t="n">
        <v>300000</v>
      </c>
      <c r="I176" t="n">
        <v>2570</v>
      </c>
      <c r="J176" t="n">
        <v>7460</v>
      </c>
      <c r="K176" t="n">
        <v>190.27</v>
      </c>
      <c r="L176" t="n">
        <v>0</v>
      </c>
      <c r="M176" t="n">
        <v>0</v>
      </c>
      <c r="N176" t="n">
        <v>0</v>
      </c>
      <c r="O176" t="n">
        <v>0</v>
      </c>
      <c r="P176" t="inlineStr">
        <is>
          <t>2025-12-08</t>
        </is>
      </c>
      <c r="Q176" t="inlineStr">
        <is>
          <t>2026-06-08</t>
        </is>
      </c>
      <c r="R176" t="inlineStr">
        <is>
          <t>+10%▶50% 익절 / +20%▶30% 익절 / +30%▶20% 익절</t>
        </is>
      </c>
      <c r="S176" t="inlineStr">
        <is>
          <t>-5%▶50% 손절 / -10%▶30% 손절 / -15%▶20% 손절</t>
        </is>
      </c>
      <c r="T176" t="inlineStr">
        <is>
          <t>매수 0.0005 / 매도 0.0025 / 슬리피지 0.0007</t>
        </is>
      </c>
    </row>
    <row r="177">
      <c r="A177" t="inlineStr">
        <is>
          <t>라이콤|6개월 전에 샀다면|[중기추세]+[버티기형]</t>
        </is>
      </c>
      <c r="B177" t="inlineStr">
        <is>
          <t>라이콤</t>
        </is>
      </c>
      <c r="C177" t="inlineStr">
        <is>
          <t>388790</t>
        </is>
      </c>
      <c r="D177" t="inlineStr">
        <is>
          <t>6개월 전에 샀다면</t>
        </is>
      </c>
      <c r="E177" t="inlineStr">
        <is>
          <t>[중기추세]+[버티기형]</t>
        </is>
      </c>
      <c r="F177" t="inlineStr">
        <is>
          <t>[중기추세]</t>
        </is>
      </c>
      <c r="G177" t="inlineStr">
        <is>
          <t>[버티기형]</t>
        </is>
      </c>
      <c r="H177" t="n">
        <v>300000</v>
      </c>
      <c r="I177" t="n">
        <v>2570</v>
      </c>
      <c r="J177" t="n">
        <v>7460</v>
      </c>
      <c r="K177" t="n">
        <v>190.27</v>
      </c>
      <c r="L177" t="n">
        <v>0</v>
      </c>
      <c r="M177" t="n">
        <v>0</v>
      </c>
      <c r="N177" t="n">
        <v>0</v>
      </c>
      <c r="O177" t="n">
        <v>0</v>
      </c>
      <c r="P177" t="inlineStr">
        <is>
          <t>2025-12-08</t>
        </is>
      </c>
      <c r="Q177" t="inlineStr">
        <is>
          <t>2026-06-08</t>
        </is>
      </c>
      <c r="R177" t="inlineStr">
        <is>
          <t>+10%▶50% 익절 / +20%▶30% 익절 / +30%▶20% 익절</t>
        </is>
      </c>
      <c r="S177" t="inlineStr">
        <is>
          <t>-5%▶40% 손절 / -15%▶30% 손절 / -20%▶30% 손절</t>
        </is>
      </c>
      <c r="T177" t="inlineStr">
        <is>
          <t>매수 0.0005 / 매도 0.0025 / 슬리피지 0.0007</t>
        </is>
      </c>
    </row>
    <row r="178">
      <c r="A178" t="inlineStr">
        <is>
          <t>라이콤|6개월 전에 샀다면|[수익극대화]+[칼손절]</t>
        </is>
      </c>
      <c r="B178" t="inlineStr">
        <is>
          <t>라이콤</t>
        </is>
      </c>
      <c r="C178" t="inlineStr">
        <is>
          <t>388790</t>
        </is>
      </c>
      <c r="D178" t="inlineStr">
        <is>
          <t>6개월 전에 샀다면</t>
        </is>
      </c>
      <c r="E178" t="inlineStr">
        <is>
          <t>[수익극대화]+[칼손절]</t>
        </is>
      </c>
      <c r="F178" t="inlineStr">
        <is>
          <t>[수익극대화]</t>
        </is>
      </c>
      <c r="G178" t="inlineStr">
        <is>
          <t>[칼손절]</t>
        </is>
      </c>
      <c r="H178" t="n">
        <v>300000</v>
      </c>
      <c r="I178" t="n">
        <v>2570</v>
      </c>
      <c r="J178" t="n">
        <v>7460</v>
      </c>
      <c r="K178" t="n">
        <v>190.27</v>
      </c>
      <c r="L178" t="n">
        <v>0</v>
      </c>
      <c r="M178" t="n">
        <v>0</v>
      </c>
      <c r="N178" t="n">
        <v>0</v>
      </c>
      <c r="O178" t="n">
        <v>0</v>
      </c>
      <c r="P178" t="inlineStr">
        <is>
          <t>2025-12-08</t>
        </is>
      </c>
      <c r="Q178" t="inlineStr">
        <is>
          <t>2026-06-08</t>
        </is>
      </c>
      <c r="R178" t="inlineStr">
        <is>
          <t>+10%▶40% 익절 / +20%▶30% 익절 / +40%▶30% 익절</t>
        </is>
      </c>
      <c r="S178" t="inlineStr">
        <is>
          <t>-2%▶80% 손절 / -4%▶10% 손절 / -6%▶10% 손절</t>
        </is>
      </c>
      <c r="T178" t="inlineStr">
        <is>
          <t>매수 0.0005 / 매도 0.0025 / 슬리피지 0.0007</t>
        </is>
      </c>
    </row>
    <row r="179">
      <c r="A179" t="inlineStr">
        <is>
          <t>라이콤|6개월 전에 샀다면|[수익극대화]+[정석방어]</t>
        </is>
      </c>
      <c r="B179" t="inlineStr">
        <is>
          <t>라이콤</t>
        </is>
      </c>
      <c r="C179" t="inlineStr">
        <is>
          <t>388790</t>
        </is>
      </c>
      <c r="D179" t="inlineStr">
        <is>
          <t>6개월 전에 샀다면</t>
        </is>
      </c>
      <c r="E179" t="inlineStr">
        <is>
          <t>[수익극대화]+[정석방어]</t>
        </is>
      </c>
      <c r="F179" t="inlineStr">
        <is>
          <t>[수익극대화]</t>
        </is>
      </c>
      <c r="G179" t="inlineStr">
        <is>
          <t>[정석방어]</t>
        </is>
      </c>
      <c r="H179" t="n">
        <v>300000</v>
      </c>
      <c r="I179" t="n">
        <v>2570</v>
      </c>
      <c r="J179" t="n">
        <v>7460</v>
      </c>
      <c r="K179" t="n">
        <v>190.27</v>
      </c>
      <c r="L179" t="n">
        <v>0</v>
      </c>
      <c r="M179" t="n">
        <v>0</v>
      </c>
      <c r="N179" t="n">
        <v>0</v>
      </c>
      <c r="O179" t="n">
        <v>0</v>
      </c>
      <c r="P179" t="inlineStr">
        <is>
          <t>2025-12-08</t>
        </is>
      </c>
      <c r="Q179" t="inlineStr">
        <is>
          <t>2026-06-08</t>
        </is>
      </c>
      <c r="R179" t="inlineStr">
        <is>
          <t>+10%▶40% 익절 / +20%▶30% 익절 / +40%▶30% 익절</t>
        </is>
      </c>
      <c r="S179" t="inlineStr">
        <is>
          <t>-3%▶70% 손절 / -5%▶20% 손절 / -10%▶10% 손절</t>
        </is>
      </c>
      <c r="T179" t="inlineStr">
        <is>
          <t>매수 0.0005 / 매도 0.0025 / 슬리피지 0.0007</t>
        </is>
      </c>
    </row>
    <row r="180">
      <c r="A180" t="inlineStr">
        <is>
          <t>라이콤|6개월 전에 샀다면|[수익극대화]+[변동성허용]</t>
        </is>
      </c>
      <c r="B180" t="inlineStr">
        <is>
          <t>라이콤</t>
        </is>
      </c>
      <c r="C180" t="inlineStr">
        <is>
          <t>388790</t>
        </is>
      </c>
      <c r="D180" t="inlineStr">
        <is>
          <t>6개월 전에 샀다면</t>
        </is>
      </c>
      <c r="E180" t="inlineStr">
        <is>
          <t>[수익극대화]+[변동성허용]</t>
        </is>
      </c>
      <c r="F180" t="inlineStr">
        <is>
          <t>[수익극대화]</t>
        </is>
      </c>
      <c r="G180" t="inlineStr">
        <is>
          <t>[변동성허용]</t>
        </is>
      </c>
      <c r="H180" t="n">
        <v>300000</v>
      </c>
      <c r="I180" t="n">
        <v>2570</v>
      </c>
      <c r="J180" t="n">
        <v>7460</v>
      </c>
      <c r="K180" t="n">
        <v>190.27</v>
      </c>
      <c r="L180" t="n">
        <v>0</v>
      </c>
      <c r="M180" t="n">
        <v>0</v>
      </c>
      <c r="N180" t="n">
        <v>0</v>
      </c>
      <c r="O180" t="n">
        <v>0</v>
      </c>
      <c r="P180" t="inlineStr">
        <is>
          <t>2025-12-08</t>
        </is>
      </c>
      <c r="Q180" t="inlineStr">
        <is>
          <t>2026-06-08</t>
        </is>
      </c>
      <c r="R180" t="inlineStr">
        <is>
          <t>+10%▶40% 익절 / +20%▶30% 익절 / +40%▶30% 익절</t>
        </is>
      </c>
      <c r="S180" t="inlineStr">
        <is>
          <t>-5%▶50% 손절 / -10%▶30% 손절 / -15%▶20% 손절</t>
        </is>
      </c>
      <c r="T180" t="inlineStr">
        <is>
          <t>매수 0.0005 / 매도 0.0025 / 슬리피지 0.0007</t>
        </is>
      </c>
    </row>
    <row r="181">
      <c r="A181" t="inlineStr">
        <is>
          <t>라이콤|6개월 전에 샀다면|[수익극대화]+[버티기형]</t>
        </is>
      </c>
      <c r="B181" t="inlineStr">
        <is>
          <t>라이콤</t>
        </is>
      </c>
      <c r="C181" t="inlineStr">
        <is>
          <t>388790</t>
        </is>
      </c>
      <c r="D181" t="inlineStr">
        <is>
          <t>6개월 전에 샀다면</t>
        </is>
      </c>
      <c r="E181" t="inlineStr">
        <is>
          <t>[수익극대화]+[버티기형]</t>
        </is>
      </c>
      <c r="F181" t="inlineStr">
        <is>
          <t>[수익극대화]</t>
        </is>
      </c>
      <c r="G181" t="inlineStr">
        <is>
          <t>[버티기형]</t>
        </is>
      </c>
      <c r="H181" t="n">
        <v>300000</v>
      </c>
      <c r="I181" t="n">
        <v>2570</v>
      </c>
      <c r="J181" t="n">
        <v>7460</v>
      </c>
      <c r="K181" t="n">
        <v>190.27</v>
      </c>
      <c r="L181" t="n">
        <v>0</v>
      </c>
      <c r="M181" t="n">
        <v>0</v>
      </c>
      <c r="N181" t="n">
        <v>0</v>
      </c>
      <c r="O181" t="n">
        <v>0</v>
      </c>
      <c r="P181" t="inlineStr">
        <is>
          <t>2025-12-08</t>
        </is>
      </c>
      <c r="Q181" t="inlineStr">
        <is>
          <t>2026-06-08</t>
        </is>
      </c>
      <c r="R181" t="inlineStr">
        <is>
          <t>+10%▶40% 익절 / +20%▶30% 익절 / +40%▶30% 익절</t>
        </is>
      </c>
      <c r="S181" t="inlineStr">
        <is>
          <t>-5%▶40% 손절 / -15%▶30% 손절 / -20%▶30% 손절</t>
        </is>
      </c>
      <c r="T181" t="inlineStr">
        <is>
          <t>매수 0.0005 / 매도 0.0025 / 슬리피지 0.0007</t>
        </is>
      </c>
    </row>
    <row r="182">
      <c r="A182" t="inlineStr">
        <is>
          <t>라이콤|전체 평가기간|[초단타]+[칼손절]</t>
        </is>
      </c>
      <c r="B182" t="inlineStr">
        <is>
          <t>라이콤</t>
        </is>
      </c>
      <c r="C182" t="inlineStr">
        <is>
          <t>388790</t>
        </is>
      </c>
      <c r="D182" t="inlineStr">
        <is>
          <t>전체 평가기간</t>
        </is>
      </c>
      <c r="E182" t="inlineStr">
        <is>
          <t>[초단타]+[칼손절]</t>
        </is>
      </c>
      <c r="F182" t="inlineStr">
        <is>
          <t>[초단타]</t>
        </is>
      </c>
      <c r="G182" t="inlineStr">
        <is>
          <t>[칼손절]</t>
        </is>
      </c>
      <c r="H182" t="n">
        <v>300000</v>
      </c>
      <c r="I182" t="n">
        <v>2735</v>
      </c>
      <c r="J182" t="n">
        <v>7460</v>
      </c>
      <c r="K182" t="n">
        <v>172.76</v>
      </c>
      <c r="L182" t="n">
        <v>0</v>
      </c>
      <c r="M182" t="n">
        <v>0</v>
      </c>
      <c r="N182" t="n">
        <v>0</v>
      </c>
      <c r="O182" t="n">
        <v>0</v>
      </c>
      <c r="P182" t="inlineStr">
        <is>
          <t>2026-01-02</t>
        </is>
      </c>
      <c r="Q182" t="inlineStr">
        <is>
          <t>2026-06-08</t>
        </is>
      </c>
      <c r="R182" t="inlineStr">
        <is>
          <t>+3%▶70% 익절 / +5%▶20% 익절 / +10%▶10% 익절</t>
        </is>
      </c>
      <c r="S182" t="inlineStr">
        <is>
          <t>-2%▶80% 손절 / -4%▶10% 손절 / -6%▶10% 손절</t>
        </is>
      </c>
      <c r="T182" t="inlineStr">
        <is>
          <t>매수 0.0005 / 매도 0.0025 / 슬리피지 0.0007</t>
        </is>
      </c>
    </row>
    <row r="183">
      <c r="A183" t="inlineStr">
        <is>
          <t>라이콤|전체 평가기간|[초단타]+[정석방어]</t>
        </is>
      </c>
      <c r="B183" t="inlineStr">
        <is>
          <t>라이콤</t>
        </is>
      </c>
      <c r="C183" t="inlineStr">
        <is>
          <t>388790</t>
        </is>
      </c>
      <c r="D183" t="inlineStr">
        <is>
          <t>전체 평가기간</t>
        </is>
      </c>
      <c r="E183" t="inlineStr">
        <is>
          <t>[초단타]+[정석방어]</t>
        </is>
      </c>
      <c r="F183" t="inlineStr">
        <is>
          <t>[초단타]</t>
        </is>
      </c>
      <c r="G183" t="inlineStr">
        <is>
          <t>[정석방어]</t>
        </is>
      </c>
      <c r="H183" t="n">
        <v>300000</v>
      </c>
      <c r="I183" t="n">
        <v>2735</v>
      </c>
      <c r="J183" t="n">
        <v>7460</v>
      </c>
      <c r="K183" t="n">
        <v>172.76</v>
      </c>
      <c r="L183" t="n">
        <v>0</v>
      </c>
      <c r="M183" t="n">
        <v>0</v>
      </c>
      <c r="N183" t="n">
        <v>0</v>
      </c>
      <c r="O183" t="n">
        <v>0</v>
      </c>
      <c r="P183" t="inlineStr">
        <is>
          <t>2026-01-02</t>
        </is>
      </c>
      <c r="Q183" t="inlineStr">
        <is>
          <t>2026-06-08</t>
        </is>
      </c>
      <c r="R183" t="inlineStr">
        <is>
          <t>+3%▶70% 익절 / +5%▶20% 익절 / +10%▶10% 익절</t>
        </is>
      </c>
      <c r="S183" t="inlineStr">
        <is>
          <t>-3%▶70% 손절 / -5%▶20% 손절 / -10%▶10% 손절</t>
        </is>
      </c>
      <c r="T183" t="inlineStr">
        <is>
          <t>매수 0.0005 / 매도 0.0025 / 슬리피지 0.0007</t>
        </is>
      </c>
    </row>
    <row r="184">
      <c r="A184" t="inlineStr">
        <is>
          <t>라이콤|전체 평가기간|[초단타]+[변동성허용]</t>
        </is>
      </c>
      <c r="B184" t="inlineStr">
        <is>
          <t>라이콤</t>
        </is>
      </c>
      <c r="C184" t="inlineStr">
        <is>
          <t>388790</t>
        </is>
      </c>
      <c r="D184" t="inlineStr">
        <is>
          <t>전체 평가기간</t>
        </is>
      </c>
      <c r="E184" t="inlineStr">
        <is>
          <t>[초단타]+[변동성허용]</t>
        </is>
      </c>
      <c r="F184" t="inlineStr">
        <is>
          <t>[초단타]</t>
        </is>
      </c>
      <c r="G184" t="inlineStr">
        <is>
          <t>[변동성허용]</t>
        </is>
      </c>
      <c r="H184" t="n">
        <v>300000</v>
      </c>
      <c r="I184" t="n">
        <v>2735</v>
      </c>
      <c r="J184" t="n">
        <v>7460</v>
      </c>
      <c r="K184" t="n">
        <v>172.76</v>
      </c>
      <c r="L184" t="n">
        <v>0</v>
      </c>
      <c r="M184" t="n">
        <v>0</v>
      </c>
      <c r="N184" t="n">
        <v>0</v>
      </c>
      <c r="O184" t="n">
        <v>0</v>
      </c>
      <c r="P184" t="inlineStr">
        <is>
          <t>2026-01-02</t>
        </is>
      </c>
      <c r="Q184" t="inlineStr">
        <is>
          <t>2026-06-08</t>
        </is>
      </c>
      <c r="R184" t="inlineStr">
        <is>
          <t>+3%▶70% 익절 / +5%▶20% 익절 / +10%▶10% 익절</t>
        </is>
      </c>
      <c r="S184" t="inlineStr">
        <is>
          <t>-5%▶50% 손절 / -10%▶30% 손절 / -15%▶20% 손절</t>
        </is>
      </c>
      <c r="T184" t="inlineStr">
        <is>
          <t>매수 0.0005 / 매도 0.0025 / 슬리피지 0.0007</t>
        </is>
      </c>
    </row>
    <row r="185">
      <c r="A185" t="inlineStr">
        <is>
          <t>라이콤|전체 평가기간|[초단타]+[버티기형]</t>
        </is>
      </c>
      <c r="B185" t="inlineStr">
        <is>
          <t>라이콤</t>
        </is>
      </c>
      <c r="C185" t="inlineStr">
        <is>
          <t>388790</t>
        </is>
      </c>
      <c r="D185" t="inlineStr">
        <is>
          <t>전체 평가기간</t>
        </is>
      </c>
      <c r="E185" t="inlineStr">
        <is>
          <t>[초단타]+[버티기형]</t>
        </is>
      </c>
      <c r="F185" t="inlineStr">
        <is>
          <t>[초단타]</t>
        </is>
      </c>
      <c r="G185" t="inlineStr">
        <is>
          <t>[버티기형]</t>
        </is>
      </c>
      <c r="H185" t="n">
        <v>300000</v>
      </c>
      <c r="I185" t="n">
        <v>2735</v>
      </c>
      <c r="J185" t="n">
        <v>7460</v>
      </c>
      <c r="K185" t="n">
        <v>172.76</v>
      </c>
      <c r="L185" t="n">
        <v>0</v>
      </c>
      <c r="M185" t="n">
        <v>0</v>
      </c>
      <c r="N185" t="n">
        <v>0</v>
      </c>
      <c r="O185" t="n">
        <v>0</v>
      </c>
      <c r="P185" t="inlineStr">
        <is>
          <t>2026-01-02</t>
        </is>
      </c>
      <c r="Q185" t="inlineStr">
        <is>
          <t>2026-06-08</t>
        </is>
      </c>
      <c r="R185" t="inlineStr">
        <is>
          <t>+3%▶70% 익절 / +5%▶20% 익절 / +10%▶10% 익절</t>
        </is>
      </c>
      <c r="S185" t="inlineStr">
        <is>
          <t>-5%▶40% 손절 / -15%▶30% 손절 / -20%▶30% 손절</t>
        </is>
      </c>
      <c r="T185" t="inlineStr">
        <is>
          <t>매수 0.0005 / 매도 0.0025 / 슬리피지 0.0007</t>
        </is>
      </c>
    </row>
    <row r="186">
      <c r="A186" t="inlineStr">
        <is>
          <t>라이콤|전체 평가기간|[단기스윙]+[칼손절]</t>
        </is>
      </c>
      <c r="B186" t="inlineStr">
        <is>
          <t>라이콤</t>
        </is>
      </c>
      <c r="C186" t="inlineStr">
        <is>
          <t>388790</t>
        </is>
      </c>
      <c r="D186" t="inlineStr">
        <is>
          <t>전체 평가기간</t>
        </is>
      </c>
      <c r="E186" t="inlineStr">
        <is>
          <t>[단기스윙]+[칼손절]</t>
        </is>
      </c>
      <c r="F186" t="inlineStr">
        <is>
          <t>[단기스윙]</t>
        </is>
      </c>
      <c r="G186" t="inlineStr">
        <is>
          <t>[칼손절]</t>
        </is>
      </c>
      <c r="H186" t="n">
        <v>300000</v>
      </c>
      <c r="I186" t="n">
        <v>2735</v>
      </c>
      <c r="J186" t="n">
        <v>7460</v>
      </c>
      <c r="K186" t="n">
        <v>172.76</v>
      </c>
      <c r="L186" t="n">
        <v>0</v>
      </c>
      <c r="M186" t="n">
        <v>0</v>
      </c>
      <c r="N186" t="n">
        <v>0</v>
      </c>
      <c r="O186" t="n">
        <v>0</v>
      </c>
      <c r="P186" t="inlineStr">
        <is>
          <t>2026-01-02</t>
        </is>
      </c>
      <c r="Q186" t="inlineStr">
        <is>
          <t>2026-06-08</t>
        </is>
      </c>
      <c r="R186" t="inlineStr">
        <is>
          <t>+5%▶60% 익절 / +10%▶30% 익절 / +20%▶10% 익절</t>
        </is>
      </c>
      <c r="S186" t="inlineStr">
        <is>
          <t>-2%▶80% 손절 / -4%▶10% 손절 / -6%▶10% 손절</t>
        </is>
      </c>
      <c r="T186" t="inlineStr">
        <is>
          <t>매수 0.0005 / 매도 0.0025 / 슬리피지 0.0007</t>
        </is>
      </c>
    </row>
    <row r="187">
      <c r="A187" t="inlineStr">
        <is>
          <t>라이콤|전체 평가기간|[단기스윙]+[정석방어]</t>
        </is>
      </c>
      <c r="B187" t="inlineStr">
        <is>
          <t>라이콤</t>
        </is>
      </c>
      <c r="C187" t="inlineStr">
        <is>
          <t>388790</t>
        </is>
      </c>
      <c r="D187" t="inlineStr">
        <is>
          <t>전체 평가기간</t>
        </is>
      </c>
      <c r="E187" t="inlineStr">
        <is>
          <t>[단기스윙]+[정석방어]</t>
        </is>
      </c>
      <c r="F187" t="inlineStr">
        <is>
          <t>[단기스윙]</t>
        </is>
      </c>
      <c r="G187" t="inlineStr">
        <is>
          <t>[정석방어]</t>
        </is>
      </c>
      <c r="H187" t="n">
        <v>300000</v>
      </c>
      <c r="I187" t="n">
        <v>2735</v>
      </c>
      <c r="J187" t="n">
        <v>7460</v>
      </c>
      <c r="K187" t="n">
        <v>172.76</v>
      </c>
      <c r="L187" t="n">
        <v>0</v>
      </c>
      <c r="M187" t="n">
        <v>0</v>
      </c>
      <c r="N187" t="n">
        <v>0</v>
      </c>
      <c r="O187" t="n">
        <v>0</v>
      </c>
      <c r="P187" t="inlineStr">
        <is>
          <t>2026-01-02</t>
        </is>
      </c>
      <c r="Q187" t="inlineStr">
        <is>
          <t>2026-06-08</t>
        </is>
      </c>
      <c r="R187" t="inlineStr">
        <is>
          <t>+5%▶60% 익절 / +10%▶30% 익절 / +20%▶10% 익절</t>
        </is>
      </c>
      <c r="S187" t="inlineStr">
        <is>
          <t>-3%▶70% 손절 / -5%▶20% 손절 / -10%▶10% 손절</t>
        </is>
      </c>
      <c r="T187" t="inlineStr">
        <is>
          <t>매수 0.0005 / 매도 0.0025 / 슬리피지 0.0007</t>
        </is>
      </c>
    </row>
    <row r="188">
      <c r="A188" t="inlineStr">
        <is>
          <t>라이콤|전체 평가기간|[단기스윙]+[변동성허용]</t>
        </is>
      </c>
      <c r="B188" t="inlineStr">
        <is>
          <t>라이콤</t>
        </is>
      </c>
      <c r="C188" t="inlineStr">
        <is>
          <t>388790</t>
        </is>
      </c>
      <c r="D188" t="inlineStr">
        <is>
          <t>전체 평가기간</t>
        </is>
      </c>
      <c r="E188" t="inlineStr">
        <is>
          <t>[단기스윙]+[변동성허용]</t>
        </is>
      </c>
      <c r="F188" t="inlineStr">
        <is>
          <t>[단기스윙]</t>
        </is>
      </c>
      <c r="G188" t="inlineStr">
        <is>
          <t>[변동성허용]</t>
        </is>
      </c>
      <c r="H188" t="n">
        <v>300000</v>
      </c>
      <c r="I188" t="n">
        <v>2735</v>
      </c>
      <c r="J188" t="n">
        <v>7460</v>
      </c>
      <c r="K188" t="n">
        <v>172.76</v>
      </c>
      <c r="L188" t="n">
        <v>0</v>
      </c>
      <c r="M188" t="n">
        <v>0</v>
      </c>
      <c r="N188" t="n">
        <v>0</v>
      </c>
      <c r="O188" t="n">
        <v>0</v>
      </c>
      <c r="P188" t="inlineStr">
        <is>
          <t>2026-01-02</t>
        </is>
      </c>
      <c r="Q188" t="inlineStr">
        <is>
          <t>2026-06-08</t>
        </is>
      </c>
      <c r="R188" t="inlineStr">
        <is>
          <t>+5%▶60% 익절 / +10%▶30% 익절 / +20%▶10% 익절</t>
        </is>
      </c>
      <c r="S188" t="inlineStr">
        <is>
          <t>-5%▶50% 손절 / -10%▶30% 손절 / -15%▶20% 손절</t>
        </is>
      </c>
      <c r="T188" t="inlineStr">
        <is>
          <t>매수 0.0005 / 매도 0.0025 / 슬리피지 0.0007</t>
        </is>
      </c>
    </row>
    <row r="189">
      <c r="A189" t="inlineStr">
        <is>
          <t>라이콤|전체 평가기간|[단기스윙]+[버티기형]</t>
        </is>
      </c>
      <c r="B189" t="inlineStr">
        <is>
          <t>라이콤</t>
        </is>
      </c>
      <c r="C189" t="inlineStr">
        <is>
          <t>388790</t>
        </is>
      </c>
      <c r="D189" t="inlineStr">
        <is>
          <t>전체 평가기간</t>
        </is>
      </c>
      <c r="E189" t="inlineStr">
        <is>
          <t>[단기스윙]+[버티기형]</t>
        </is>
      </c>
      <c r="F189" t="inlineStr">
        <is>
          <t>[단기스윙]</t>
        </is>
      </c>
      <c r="G189" t="inlineStr">
        <is>
          <t>[버티기형]</t>
        </is>
      </c>
      <c r="H189" t="n">
        <v>300000</v>
      </c>
      <c r="I189" t="n">
        <v>2735</v>
      </c>
      <c r="J189" t="n">
        <v>7460</v>
      </c>
      <c r="K189" t="n">
        <v>172.76</v>
      </c>
      <c r="L189" t="n">
        <v>0</v>
      </c>
      <c r="M189" t="n">
        <v>0</v>
      </c>
      <c r="N189" t="n">
        <v>0</v>
      </c>
      <c r="O189" t="n">
        <v>0</v>
      </c>
      <c r="P189" t="inlineStr">
        <is>
          <t>2026-01-02</t>
        </is>
      </c>
      <c r="Q189" t="inlineStr">
        <is>
          <t>2026-06-08</t>
        </is>
      </c>
      <c r="R189" t="inlineStr">
        <is>
          <t>+5%▶60% 익절 / +10%▶30% 익절 / +20%▶10% 익절</t>
        </is>
      </c>
      <c r="S189" t="inlineStr">
        <is>
          <t>-5%▶40% 손절 / -15%▶30% 손절 / -20%▶30% 손절</t>
        </is>
      </c>
      <c r="T189" t="inlineStr">
        <is>
          <t>매수 0.0005 / 매도 0.0025 / 슬리피지 0.0007</t>
        </is>
      </c>
    </row>
    <row r="190">
      <c r="A190" t="inlineStr">
        <is>
          <t>라이콤|전체 평가기간|[대표님룰]+[칼손절]</t>
        </is>
      </c>
      <c r="B190" t="inlineStr">
        <is>
          <t>라이콤</t>
        </is>
      </c>
      <c r="C190" t="inlineStr">
        <is>
          <t>388790</t>
        </is>
      </c>
      <c r="D190" t="inlineStr">
        <is>
          <t>전체 평가기간</t>
        </is>
      </c>
      <c r="E190" t="inlineStr">
        <is>
          <t>[대표님룰]+[칼손절]</t>
        </is>
      </c>
      <c r="F190" t="inlineStr">
        <is>
          <t>[대표님룰]</t>
        </is>
      </c>
      <c r="G190" t="inlineStr">
        <is>
          <t>[칼손절]</t>
        </is>
      </c>
      <c r="H190" t="n">
        <v>300000</v>
      </c>
      <c r="I190" t="n">
        <v>2735</v>
      </c>
      <c r="J190" t="n">
        <v>7460</v>
      </c>
      <c r="K190" t="n">
        <v>172.76</v>
      </c>
      <c r="L190" t="n">
        <v>0</v>
      </c>
      <c r="M190" t="n">
        <v>0</v>
      </c>
      <c r="N190" t="n">
        <v>0</v>
      </c>
      <c r="O190" t="n">
        <v>0</v>
      </c>
      <c r="P190" t="inlineStr">
        <is>
          <t>2026-01-02</t>
        </is>
      </c>
      <c r="Q190" t="inlineStr">
        <is>
          <t>2026-06-08</t>
        </is>
      </c>
      <c r="R190" t="inlineStr">
        <is>
          <t>+5%▶60% 익절 / +10%▶30% 익절 / +30%▶10% 익절</t>
        </is>
      </c>
      <c r="S190" t="inlineStr">
        <is>
          <t>-2%▶80% 손절 / -4%▶10% 손절 / -6%▶10% 손절</t>
        </is>
      </c>
      <c r="T190" t="inlineStr">
        <is>
          <t>매수 0.0005 / 매도 0.0025 / 슬리피지 0.0007</t>
        </is>
      </c>
    </row>
    <row r="191">
      <c r="A191" t="inlineStr">
        <is>
          <t>라이콤|전체 평가기간|[대표님룰]+[정석방어]</t>
        </is>
      </c>
      <c r="B191" t="inlineStr">
        <is>
          <t>라이콤</t>
        </is>
      </c>
      <c r="C191" t="inlineStr">
        <is>
          <t>388790</t>
        </is>
      </c>
      <c r="D191" t="inlineStr">
        <is>
          <t>전체 평가기간</t>
        </is>
      </c>
      <c r="E191" t="inlineStr">
        <is>
          <t>[대표님룰]+[정석방어]</t>
        </is>
      </c>
      <c r="F191" t="inlineStr">
        <is>
          <t>[대표님룰]</t>
        </is>
      </c>
      <c r="G191" t="inlineStr">
        <is>
          <t>[정석방어]</t>
        </is>
      </c>
      <c r="H191" t="n">
        <v>300000</v>
      </c>
      <c r="I191" t="n">
        <v>2735</v>
      </c>
      <c r="J191" t="n">
        <v>7460</v>
      </c>
      <c r="K191" t="n">
        <v>172.76</v>
      </c>
      <c r="L191" t="n">
        <v>0</v>
      </c>
      <c r="M191" t="n">
        <v>0</v>
      </c>
      <c r="N191" t="n">
        <v>0</v>
      </c>
      <c r="O191" t="n">
        <v>0</v>
      </c>
      <c r="P191" t="inlineStr">
        <is>
          <t>2026-01-02</t>
        </is>
      </c>
      <c r="Q191" t="inlineStr">
        <is>
          <t>2026-06-08</t>
        </is>
      </c>
      <c r="R191" t="inlineStr">
        <is>
          <t>+5%▶60% 익절 / +10%▶30% 익절 / +30%▶10% 익절</t>
        </is>
      </c>
      <c r="S191" t="inlineStr">
        <is>
          <t>-3%▶70% 손절 / -5%▶20% 손절 / -10%▶10% 손절</t>
        </is>
      </c>
      <c r="T191" t="inlineStr">
        <is>
          <t>매수 0.0005 / 매도 0.0025 / 슬리피지 0.0007</t>
        </is>
      </c>
    </row>
    <row r="192">
      <c r="A192" t="inlineStr">
        <is>
          <t>라이콤|전체 평가기간|[대표님룰]+[변동성허용]</t>
        </is>
      </c>
      <c r="B192" t="inlineStr">
        <is>
          <t>라이콤</t>
        </is>
      </c>
      <c r="C192" t="inlineStr">
        <is>
          <t>388790</t>
        </is>
      </c>
      <c r="D192" t="inlineStr">
        <is>
          <t>전체 평가기간</t>
        </is>
      </c>
      <c r="E192" t="inlineStr">
        <is>
          <t>[대표님룰]+[변동성허용]</t>
        </is>
      </c>
      <c r="F192" t="inlineStr">
        <is>
          <t>[대표님룰]</t>
        </is>
      </c>
      <c r="G192" t="inlineStr">
        <is>
          <t>[변동성허용]</t>
        </is>
      </c>
      <c r="H192" t="n">
        <v>300000</v>
      </c>
      <c r="I192" t="n">
        <v>2735</v>
      </c>
      <c r="J192" t="n">
        <v>7460</v>
      </c>
      <c r="K192" t="n">
        <v>172.76</v>
      </c>
      <c r="L192" t="n">
        <v>0</v>
      </c>
      <c r="M192" t="n">
        <v>0</v>
      </c>
      <c r="N192" t="n">
        <v>0</v>
      </c>
      <c r="O192" t="n">
        <v>0</v>
      </c>
      <c r="P192" t="inlineStr">
        <is>
          <t>2026-01-02</t>
        </is>
      </c>
      <c r="Q192" t="inlineStr">
        <is>
          <t>2026-06-08</t>
        </is>
      </c>
      <c r="R192" t="inlineStr">
        <is>
          <t>+5%▶60% 익절 / +10%▶30% 익절 / +30%▶10% 익절</t>
        </is>
      </c>
      <c r="S192" t="inlineStr">
        <is>
          <t>-5%▶50% 손절 / -10%▶30% 손절 / -15%▶20% 손절</t>
        </is>
      </c>
      <c r="T192" t="inlineStr">
        <is>
          <t>매수 0.0005 / 매도 0.0025 / 슬리피지 0.0007</t>
        </is>
      </c>
    </row>
    <row r="193">
      <c r="A193" t="inlineStr">
        <is>
          <t>라이콤|전체 평가기간|[대표님룰]+[버티기형]</t>
        </is>
      </c>
      <c r="B193" t="inlineStr">
        <is>
          <t>라이콤</t>
        </is>
      </c>
      <c r="C193" t="inlineStr">
        <is>
          <t>388790</t>
        </is>
      </c>
      <c r="D193" t="inlineStr">
        <is>
          <t>전체 평가기간</t>
        </is>
      </c>
      <c r="E193" t="inlineStr">
        <is>
          <t>[대표님룰]+[버티기형]</t>
        </is>
      </c>
      <c r="F193" t="inlineStr">
        <is>
          <t>[대표님룰]</t>
        </is>
      </c>
      <c r="G193" t="inlineStr">
        <is>
          <t>[버티기형]</t>
        </is>
      </c>
      <c r="H193" t="n">
        <v>300000</v>
      </c>
      <c r="I193" t="n">
        <v>2735</v>
      </c>
      <c r="J193" t="n">
        <v>7460</v>
      </c>
      <c r="K193" t="n">
        <v>172.76</v>
      </c>
      <c r="L193" t="n">
        <v>0</v>
      </c>
      <c r="M193" t="n">
        <v>0</v>
      </c>
      <c r="N193" t="n">
        <v>0</v>
      </c>
      <c r="O193" t="n">
        <v>0</v>
      </c>
      <c r="P193" t="inlineStr">
        <is>
          <t>2026-01-02</t>
        </is>
      </c>
      <c r="Q193" t="inlineStr">
        <is>
          <t>2026-06-08</t>
        </is>
      </c>
      <c r="R193" t="inlineStr">
        <is>
          <t>+5%▶60% 익절 / +10%▶30% 익절 / +30%▶10% 익절</t>
        </is>
      </c>
      <c r="S193" t="inlineStr">
        <is>
          <t>-5%▶40% 손절 / -15%▶30% 손절 / -20%▶30% 손절</t>
        </is>
      </c>
      <c r="T193" t="inlineStr">
        <is>
          <t>매수 0.0005 / 매도 0.0025 / 슬리피지 0.0007</t>
        </is>
      </c>
    </row>
    <row r="194">
      <c r="A194" t="inlineStr">
        <is>
          <t>라이콤|전체 평가기간|[중기추세]+[칼손절]</t>
        </is>
      </c>
      <c r="B194" t="inlineStr">
        <is>
          <t>라이콤</t>
        </is>
      </c>
      <c r="C194" t="inlineStr">
        <is>
          <t>388790</t>
        </is>
      </c>
      <c r="D194" t="inlineStr">
        <is>
          <t>전체 평가기간</t>
        </is>
      </c>
      <c r="E194" t="inlineStr">
        <is>
          <t>[중기추세]+[칼손절]</t>
        </is>
      </c>
      <c r="F194" t="inlineStr">
        <is>
          <t>[중기추세]</t>
        </is>
      </c>
      <c r="G194" t="inlineStr">
        <is>
          <t>[칼손절]</t>
        </is>
      </c>
      <c r="H194" t="n">
        <v>300000</v>
      </c>
      <c r="I194" t="n">
        <v>2735</v>
      </c>
      <c r="J194" t="n">
        <v>7460</v>
      </c>
      <c r="K194" t="n">
        <v>172.76</v>
      </c>
      <c r="L194" t="n">
        <v>0</v>
      </c>
      <c r="M194" t="n">
        <v>0</v>
      </c>
      <c r="N194" t="n">
        <v>0</v>
      </c>
      <c r="O194" t="n">
        <v>0</v>
      </c>
      <c r="P194" t="inlineStr">
        <is>
          <t>2026-01-02</t>
        </is>
      </c>
      <c r="Q194" t="inlineStr">
        <is>
          <t>2026-06-08</t>
        </is>
      </c>
      <c r="R194" t="inlineStr">
        <is>
          <t>+10%▶50% 익절 / +20%▶30% 익절 / +30%▶20% 익절</t>
        </is>
      </c>
      <c r="S194" t="inlineStr">
        <is>
          <t>-2%▶80% 손절 / -4%▶10% 손절 / -6%▶10% 손절</t>
        </is>
      </c>
      <c r="T194" t="inlineStr">
        <is>
          <t>매수 0.0005 / 매도 0.0025 / 슬리피지 0.0007</t>
        </is>
      </c>
    </row>
    <row r="195">
      <c r="A195" t="inlineStr">
        <is>
          <t>라이콤|전체 평가기간|[중기추세]+[정석방어]</t>
        </is>
      </c>
      <c r="B195" t="inlineStr">
        <is>
          <t>라이콤</t>
        </is>
      </c>
      <c r="C195" t="inlineStr">
        <is>
          <t>388790</t>
        </is>
      </c>
      <c r="D195" t="inlineStr">
        <is>
          <t>전체 평가기간</t>
        </is>
      </c>
      <c r="E195" t="inlineStr">
        <is>
          <t>[중기추세]+[정석방어]</t>
        </is>
      </c>
      <c r="F195" t="inlineStr">
        <is>
          <t>[중기추세]</t>
        </is>
      </c>
      <c r="G195" t="inlineStr">
        <is>
          <t>[정석방어]</t>
        </is>
      </c>
      <c r="H195" t="n">
        <v>300000</v>
      </c>
      <c r="I195" t="n">
        <v>2735</v>
      </c>
      <c r="J195" t="n">
        <v>7460</v>
      </c>
      <c r="K195" t="n">
        <v>172.76</v>
      </c>
      <c r="L195" t="n">
        <v>0</v>
      </c>
      <c r="M195" t="n">
        <v>0</v>
      </c>
      <c r="N195" t="n">
        <v>0</v>
      </c>
      <c r="O195" t="n">
        <v>0</v>
      </c>
      <c r="P195" t="inlineStr">
        <is>
          <t>2026-01-02</t>
        </is>
      </c>
      <c r="Q195" t="inlineStr">
        <is>
          <t>2026-06-08</t>
        </is>
      </c>
      <c r="R195" t="inlineStr">
        <is>
          <t>+10%▶50% 익절 / +20%▶30% 익절 / +30%▶20% 익절</t>
        </is>
      </c>
      <c r="S195" t="inlineStr">
        <is>
          <t>-3%▶70% 손절 / -5%▶20% 손절 / -10%▶10% 손절</t>
        </is>
      </c>
      <c r="T195" t="inlineStr">
        <is>
          <t>매수 0.0005 / 매도 0.0025 / 슬리피지 0.0007</t>
        </is>
      </c>
    </row>
    <row r="196">
      <c r="A196" t="inlineStr">
        <is>
          <t>라이콤|전체 평가기간|[중기추세]+[변동성허용]</t>
        </is>
      </c>
      <c r="B196" t="inlineStr">
        <is>
          <t>라이콤</t>
        </is>
      </c>
      <c r="C196" t="inlineStr">
        <is>
          <t>388790</t>
        </is>
      </c>
      <c r="D196" t="inlineStr">
        <is>
          <t>전체 평가기간</t>
        </is>
      </c>
      <c r="E196" t="inlineStr">
        <is>
          <t>[중기추세]+[변동성허용]</t>
        </is>
      </c>
      <c r="F196" t="inlineStr">
        <is>
          <t>[중기추세]</t>
        </is>
      </c>
      <c r="G196" t="inlineStr">
        <is>
          <t>[변동성허용]</t>
        </is>
      </c>
      <c r="H196" t="n">
        <v>300000</v>
      </c>
      <c r="I196" t="n">
        <v>2735</v>
      </c>
      <c r="J196" t="n">
        <v>7460</v>
      </c>
      <c r="K196" t="n">
        <v>172.76</v>
      </c>
      <c r="L196" t="n">
        <v>0</v>
      </c>
      <c r="M196" t="n">
        <v>0</v>
      </c>
      <c r="N196" t="n">
        <v>0</v>
      </c>
      <c r="O196" t="n">
        <v>0</v>
      </c>
      <c r="P196" t="inlineStr">
        <is>
          <t>2026-01-02</t>
        </is>
      </c>
      <c r="Q196" t="inlineStr">
        <is>
          <t>2026-06-08</t>
        </is>
      </c>
      <c r="R196" t="inlineStr">
        <is>
          <t>+10%▶50% 익절 / +20%▶30% 익절 / +30%▶20% 익절</t>
        </is>
      </c>
      <c r="S196" t="inlineStr">
        <is>
          <t>-5%▶50% 손절 / -10%▶30% 손절 / -15%▶20% 손절</t>
        </is>
      </c>
      <c r="T196" t="inlineStr">
        <is>
          <t>매수 0.0005 / 매도 0.0025 / 슬리피지 0.0007</t>
        </is>
      </c>
    </row>
    <row r="197">
      <c r="A197" t="inlineStr">
        <is>
          <t>라이콤|전체 평가기간|[중기추세]+[버티기형]</t>
        </is>
      </c>
      <c r="B197" t="inlineStr">
        <is>
          <t>라이콤</t>
        </is>
      </c>
      <c r="C197" t="inlineStr">
        <is>
          <t>388790</t>
        </is>
      </c>
      <c r="D197" t="inlineStr">
        <is>
          <t>전체 평가기간</t>
        </is>
      </c>
      <c r="E197" t="inlineStr">
        <is>
          <t>[중기추세]+[버티기형]</t>
        </is>
      </c>
      <c r="F197" t="inlineStr">
        <is>
          <t>[중기추세]</t>
        </is>
      </c>
      <c r="G197" t="inlineStr">
        <is>
          <t>[버티기형]</t>
        </is>
      </c>
      <c r="H197" t="n">
        <v>300000</v>
      </c>
      <c r="I197" t="n">
        <v>2735</v>
      </c>
      <c r="J197" t="n">
        <v>7460</v>
      </c>
      <c r="K197" t="n">
        <v>172.76</v>
      </c>
      <c r="L197" t="n">
        <v>0</v>
      </c>
      <c r="M197" t="n">
        <v>0</v>
      </c>
      <c r="N197" t="n">
        <v>0</v>
      </c>
      <c r="O197" t="n">
        <v>0</v>
      </c>
      <c r="P197" t="inlineStr">
        <is>
          <t>2026-01-02</t>
        </is>
      </c>
      <c r="Q197" t="inlineStr">
        <is>
          <t>2026-06-08</t>
        </is>
      </c>
      <c r="R197" t="inlineStr">
        <is>
          <t>+10%▶50% 익절 / +20%▶30% 익절 / +30%▶20% 익절</t>
        </is>
      </c>
      <c r="S197" t="inlineStr">
        <is>
          <t>-5%▶40% 손절 / -15%▶30% 손절 / -20%▶30% 손절</t>
        </is>
      </c>
      <c r="T197" t="inlineStr">
        <is>
          <t>매수 0.0005 / 매도 0.0025 / 슬리피지 0.0007</t>
        </is>
      </c>
    </row>
    <row r="198">
      <c r="A198" t="inlineStr">
        <is>
          <t>라이콤|전체 평가기간|[수익극대화]+[칼손절]</t>
        </is>
      </c>
      <c r="B198" t="inlineStr">
        <is>
          <t>라이콤</t>
        </is>
      </c>
      <c r="C198" t="inlineStr">
        <is>
          <t>388790</t>
        </is>
      </c>
      <c r="D198" t="inlineStr">
        <is>
          <t>전체 평가기간</t>
        </is>
      </c>
      <c r="E198" t="inlineStr">
        <is>
          <t>[수익극대화]+[칼손절]</t>
        </is>
      </c>
      <c r="F198" t="inlineStr">
        <is>
          <t>[수익극대화]</t>
        </is>
      </c>
      <c r="G198" t="inlineStr">
        <is>
          <t>[칼손절]</t>
        </is>
      </c>
      <c r="H198" t="n">
        <v>300000</v>
      </c>
      <c r="I198" t="n">
        <v>2735</v>
      </c>
      <c r="J198" t="n">
        <v>7460</v>
      </c>
      <c r="K198" t="n">
        <v>172.76</v>
      </c>
      <c r="L198" t="n">
        <v>0</v>
      </c>
      <c r="M198" t="n">
        <v>0</v>
      </c>
      <c r="N198" t="n">
        <v>0</v>
      </c>
      <c r="O198" t="n">
        <v>0</v>
      </c>
      <c r="P198" t="inlineStr">
        <is>
          <t>2026-01-02</t>
        </is>
      </c>
      <c r="Q198" t="inlineStr">
        <is>
          <t>2026-06-08</t>
        </is>
      </c>
      <c r="R198" t="inlineStr">
        <is>
          <t>+10%▶40% 익절 / +20%▶30% 익절 / +40%▶30% 익절</t>
        </is>
      </c>
      <c r="S198" t="inlineStr">
        <is>
          <t>-2%▶80% 손절 / -4%▶10% 손절 / -6%▶10% 손절</t>
        </is>
      </c>
      <c r="T198" t="inlineStr">
        <is>
          <t>매수 0.0005 / 매도 0.0025 / 슬리피지 0.0007</t>
        </is>
      </c>
    </row>
    <row r="199">
      <c r="A199" t="inlineStr">
        <is>
          <t>라이콤|전체 평가기간|[수익극대화]+[정석방어]</t>
        </is>
      </c>
      <c r="B199" t="inlineStr">
        <is>
          <t>라이콤</t>
        </is>
      </c>
      <c r="C199" t="inlineStr">
        <is>
          <t>388790</t>
        </is>
      </c>
      <c r="D199" t="inlineStr">
        <is>
          <t>전체 평가기간</t>
        </is>
      </c>
      <c r="E199" t="inlineStr">
        <is>
          <t>[수익극대화]+[정석방어]</t>
        </is>
      </c>
      <c r="F199" t="inlineStr">
        <is>
          <t>[수익극대화]</t>
        </is>
      </c>
      <c r="G199" t="inlineStr">
        <is>
          <t>[정석방어]</t>
        </is>
      </c>
      <c r="H199" t="n">
        <v>300000</v>
      </c>
      <c r="I199" t="n">
        <v>2735</v>
      </c>
      <c r="J199" t="n">
        <v>7460</v>
      </c>
      <c r="K199" t="n">
        <v>172.76</v>
      </c>
      <c r="L199" t="n">
        <v>0</v>
      </c>
      <c r="M199" t="n">
        <v>0</v>
      </c>
      <c r="N199" t="n">
        <v>0</v>
      </c>
      <c r="O199" t="n">
        <v>0</v>
      </c>
      <c r="P199" t="inlineStr">
        <is>
          <t>2026-01-02</t>
        </is>
      </c>
      <c r="Q199" t="inlineStr">
        <is>
          <t>2026-06-08</t>
        </is>
      </c>
      <c r="R199" t="inlineStr">
        <is>
          <t>+10%▶40% 익절 / +20%▶30% 익절 / +40%▶30% 익절</t>
        </is>
      </c>
      <c r="S199" t="inlineStr">
        <is>
          <t>-3%▶70% 손절 / -5%▶20% 손절 / -10%▶10% 손절</t>
        </is>
      </c>
      <c r="T199" t="inlineStr">
        <is>
          <t>매수 0.0005 / 매도 0.0025 / 슬리피지 0.0007</t>
        </is>
      </c>
    </row>
    <row r="200">
      <c r="A200" t="inlineStr">
        <is>
          <t>라이콤|전체 평가기간|[수익극대화]+[변동성허용]</t>
        </is>
      </c>
      <c r="B200" t="inlineStr">
        <is>
          <t>라이콤</t>
        </is>
      </c>
      <c r="C200" t="inlineStr">
        <is>
          <t>388790</t>
        </is>
      </c>
      <c r="D200" t="inlineStr">
        <is>
          <t>전체 평가기간</t>
        </is>
      </c>
      <c r="E200" t="inlineStr">
        <is>
          <t>[수익극대화]+[변동성허용]</t>
        </is>
      </c>
      <c r="F200" t="inlineStr">
        <is>
          <t>[수익극대화]</t>
        </is>
      </c>
      <c r="G200" t="inlineStr">
        <is>
          <t>[변동성허용]</t>
        </is>
      </c>
      <c r="H200" t="n">
        <v>300000</v>
      </c>
      <c r="I200" t="n">
        <v>2735</v>
      </c>
      <c r="J200" t="n">
        <v>7460</v>
      </c>
      <c r="K200" t="n">
        <v>172.76</v>
      </c>
      <c r="L200" t="n">
        <v>0</v>
      </c>
      <c r="M200" t="n">
        <v>0</v>
      </c>
      <c r="N200" t="n">
        <v>0</v>
      </c>
      <c r="O200" t="n">
        <v>0</v>
      </c>
      <c r="P200" t="inlineStr">
        <is>
          <t>2026-01-02</t>
        </is>
      </c>
      <c r="Q200" t="inlineStr">
        <is>
          <t>2026-06-08</t>
        </is>
      </c>
      <c r="R200" t="inlineStr">
        <is>
          <t>+10%▶40% 익절 / +20%▶30% 익절 / +40%▶30% 익절</t>
        </is>
      </c>
      <c r="S200" t="inlineStr">
        <is>
          <t>-5%▶50% 손절 / -10%▶30% 손절 / -15%▶20% 손절</t>
        </is>
      </c>
      <c r="T200" t="inlineStr">
        <is>
          <t>매수 0.0005 / 매도 0.0025 / 슬리피지 0.0007</t>
        </is>
      </c>
    </row>
    <row r="201">
      <c r="A201" t="inlineStr">
        <is>
          <t>라이콤|전체 평가기간|[수익극대화]+[버티기형]</t>
        </is>
      </c>
      <c r="B201" t="inlineStr">
        <is>
          <t>라이콤</t>
        </is>
      </c>
      <c r="C201" t="inlineStr">
        <is>
          <t>388790</t>
        </is>
      </c>
      <c r="D201" t="inlineStr">
        <is>
          <t>전체 평가기간</t>
        </is>
      </c>
      <c r="E201" t="inlineStr">
        <is>
          <t>[수익극대화]+[버티기형]</t>
        </is>
      </c>
      <c r="F201" t="inlineStr">
        <is>
          <t>[수익극대화]</t>
        </is>
      </c>
      <c r="G201" t="inlineStr">
        <is>
          <t>[버티기형]</t>
        </is>
      </c>
      <c r="H201" t="n">
        <v>300000</v>
      </c>
      <c r="I201" t="n">
        <v>2735</v>
      </c>
      <c r="J201" t="n">
        <v>7460</v>
      </c>
      <c r="K201" t="n">
        <v>172.76</v>
      </c>
      <c r="L201" t="n">
        <v>0</v>
      </c>
      <c r="M201" t="n">
        <v>0</v>
      </c>
      <c r="N201" t="n">
        <v>0</v>
      </c>
      <c r="O201" t="n">
        <v>0</v>
      </c>
      <c r="P201" t="inlineStr">
        <is>
          <t>2026-01-02</t>
        </is>
      </c>
      <c r="Q201" t="inlineStr">
        <is>
          <t>2026-06-08</t>
        </is>
      </c>
      <c r="R201" t="inlineStr">
        <is>
          <t>+10%▶40% 익절 / +20%▶30% 익절 / +40%▶30% 익절</t>
        </is>
      </c>
      <c r="S201" t="inlineStr">
        <is>
          <t>-5%▶40% 손절 / -15%▶30% 손절 / -20%▶30% 손절</t>
        </is>
      </c>
      <c r="T201" t="inlineStr">
        <is>
          <t>매수 0.0005 / 매도 0.0025 / 슬리피지 0.0007</t>
        </is>
      </c>
    </row>
    <row r="202">
      <c r="A202" t="inlineStr">
        <is>
          <t>TIGER 미국배당다우존스|1개월 전에 샀다면|[초단타]+[칼손절]</t>
        </is>
      </c>
      <c r="B202" t="inlineStr">
        <is>
          <t>TIGER 미국배당다우존스</t>
        </is>
      </c>
      <c r="C202" t="inlineStr">
        <is>
          <t>458730</t>
        </is>
      </c>
      <c r="D202" t="inlineStr">
        <is>
          <t>1개월 전에 샀다면</t>
        </is>
      </c>
      <c r="E202" t="inlineStr">
        <is>
          <t>[초단타]+[칼손절]</t>
        </is>
      </c>
      <c r="F202" t="inlineStr">
        <is>
          <t>[초단타]</t>
        </is>
      </c>
      <c r="G202" t="inlineStr">
        <is>
          <t>[칼손절]</t>
        </is>
      </c>
      <c r="H202" t="n">
        <v>300000</v>
      </c>
      <c r="I202" t="n">
        <v>14745</v>
      </c>
      <c r="J202" t="n">
        <v>15770</v>
      </c>
      <c r="K202" t="n">
        <v>6.95</v>
      </c>
      <c r="L202" t="n">
        <v>0</v>
      </c>
      <c r="M202" t="n">
        <v>0</v>
      </c>
      <c r="N202" t="n">
        <v>0</v>
      </c>
      <c r="O202" t="n">
        <v>0</v>
      </c>
      <c r="P202" t="inlineStr">
        <is>
          <t>2026-05-11</t>
        </is>
      </c>
      <c r="Q202" t="inlineStr">
        <is>
          <t>2026-06-08</t>
        </is>
      </c>
      <c r="R202" t="inlineStr">
        <is>
          <t>+3%▶70% 익절 / +5%▶20% 익절 / +10%▶10% 익절</t>
        </is>
      </c>
      <c r="S202" t="inlineStr">
        <is>
          <t>-2%▶80% 손절 / -4%▶10% 손절 / -6%▶10% 손절</t>
        </is>
      </c>
      <c r="T202" t="inlineStr">
        <is>
          <t>매수 0.0005 / 매도 0.0025 / 슬리피지 0.0007</t>
        </is>
      </c>
    </row>
    <row r="203">
      <c r="A203" t="inlineStr">
        <is>
          <t>TIGER 미국배당다우존스|1개월 전에 샀다면|[초단타]+[정석방어]</t>
        </is>
      </c>
      <c r="B203" t="inlineStr">
        <is>
          <t>TIGER 미국배당다우존스</t>
        </is>
      </c>
      <c r="C203" t="inlineStr">
        <is>
          <t>458730</t>
        </is>
      </c>
      <c r="D203" t="inlineStr">
        <is>
          <t>1개월 전에 샀다면</t>
        </is>
      </c>
      <c r="E203" t="inlineStr">
        <is>
          <t>[초단타]+[정석방어]</t>
        </is>
      </c>
      <c r="F203" t="inlineStr">
        <is>
          <t>[초단타]</t>
        </is>
      </c>
      <c r="G203" t="inlineStr">
        <is>
          <t>[정석방어]</t>
        </is>
      </c>
      <c r="H203" t="n">
        <v>300000</v>
      </c>
      <c r="I203" t="n">
        <v>14745</v>
      </c>
      <c r="J203" t="n">
        <v>15770</v>
      </c>
      <c r="K203" t="n">
        <v>6.95</v>
      </c>
      <c r="L203" t="n">
        <v>0</v>
      </c>
      <c r="M203" t="n">
        <v>0</v>
      </c>
      <c r="N203" t="n">
        <v>0</v>
      </c>
      <c r="O203" t="n">
        <v>0</v>
      </c>
      <c r="P203" t="inlineStr">
        <is>
          <t>2026-05-11</t>
        </is>
      </c>
      <c r="Q203" t="inlineStr">
        <is>
          <t>2026-06-08</t>
        </is>
      </c>
      <c r="R203" t="inlineStr">
        <is>
          <t>+3%▶70% 익절 / +5%▶20% 익절 / +10%▶10% 익절</t>
        </is>
      </c>
      <c r="S203" t="inlineStr">
        <is>
          <t>-3%▶70% 손절 / -5%▶20% 손절 / -10%▶10% 손절</t>
        </is>
      </c>
      <c r="T203" t="inlineStr">
        <is>
          <t>매수 0.0005 / 매도 0.0025 / 슬리피지 0.0007</t>
        </is>
      </c>
    </row>
    <row r="204">
      <c r="A204" t="inlineStr">
        <is>
          <t>TIGER 미국배당다우존스|1개월 전에 샀다면|[초단타]+[변동성허용]</t>
        </is>
      </c>
      <c r="B204" t="inlineStr">
        <is>
          <t>TIGER 미국배당다우존스</t>
        </is>
      </c>
      <c r="C204" t="inlineStr">
        <is>
          <t>458730</t>
        </is>
      </c>
      <c r="D204" t="inlineStr">
        <is>
          <t>1개월 전에 샀다면</t>
        </is>
      </c>
      <c r="E204" t="inlineStr">
        <is>
          <t>[초단타]+[변동성허용]</t>
        </is>
      </c>
      <c r="F204" t="inlineStr">
        <is>
          <t>[초단타]</t>
        </is>
      </c>
      <c r="G204" t="inlineStr">
        <is>
          <t>[변동성허용]</t>
        </is>
      </c>
      <c r="H204" t="n">
        <v>300000</v>
      </c>
      <c r="I204" t="n">
        <v>14745</v>
      </c>
      <c r="J204" t="n">
        <v>15770</v>
      </c>
      <c r="K204" t="n">
        <v>6.95</v>
      </c>
      <c r="L204" t="n">
        <v>0</v>
      </c>
      <c r="M204" t="n">
        <v>0</v>
      </c>
      <c r="N204" t="n">
        <v>0</v>
      </c>
      <c r="O204" t="n">
        <v>0</v>
      </c>
      <c r="P204" t="inlineStr">
        <is>
          <t>2026-05-11</t>
        </is>
      </c>
      <c r="Q204" t="inlineStr">
        <is>
          <t>2026-06-08</t>
        </is>
      </c>
      <c r="R204" t="inlineStr">
        <is>
          <t>+3%▶70% 익절 / +5%▶20% 익절 / +10%▶10% 익절</t>
        </is>
      </c>
      <c r="S204" t="inlineStr">
        <is>
          <t>-5%▶50% 손절 / -10%▶30% 손절 / -15%▶20% 손절</t>
        </is>
      </c>
      <c r="T204" t="inlineStr">
        <is>
          <t>매수 0.0005 / 매도 0.0025 / 슬리피지 0.0007</t>
        </is>
      </c>
    </row>
    <row r="205">
      <c r="A205" t="inlineStr">
        <is>
          <t>TIGER 미국배당다우존스|1개월 전에 샀다면|[초단타]+[버티기형]</t>
        </is>
      </c>
      <c r="B205" t="inlineStr">
        <is>
          <t>TIGER 미국배당다우존스</t>
        </is>
      </c>
      <c r="C205" t="inlineStr">
        <is>
          <t>458730</t>
        </is>
      </c>
      <c r="D205" t="inlineStr">
        <is>
          <t>1개월 전에 샀다면</t>
        </is>
      </c>
      <c r="E205" t="inlineStr">
        <is>
          <t>[초단타]+[버티기형]</t>
        </is>
      </c>
      <c r="F205" t="inlineStr">
        <is>
          <t>[초단타]</t>
        </is>
      </c>
      <c r="G205" t="inlineStr">
        <is>
          <t>[버티기형]</t>
        </is>
      </c>
      <c r="H205" t="n">
        <v>300000</v>
      </c>
      <c r="I205" t="n">
        <v>14745</v>
      </c>
      <c r="J205" t="n">
        <v>15770</v>
      </c>
      <c r="K205" t="n">
        <v>6.95</v>
      </c>
      <c r="L205" t="n">
        <v>0</v>
      </c>
      <c r="M205" t="n">
        <v>0</v>
      </c>
      <c r="N205" t="n">
        <v>0</v>
      </c>
      <c r="O205" t="n">
        <v>0</v>
      </c>
      <c r="P205" t="inlineStr">
        <is>
          <t>2026-05-11</t>
        </is>
      </c>
      <c r="Q205" t="inlineStr">
        <is>
          <t>2026-06-08</t>
        </is>
      </c>
      <c r="R205" t="inlineStr">
        <is>
          <t>+3%▶70% 익절 / +5%▶20% 익절 / +10%▶10% 익절</t>
        </is>
      </c>
      <c r="S205" t="inlineStr">
        <is>
          <t>-5%▶40% 손절 / -15%▶30% 손절 / -20%▶30% 손절</t>
        </is>
      </c>
      <c r="T205" t="inlineStr">
        <is>
          <t>매수 0.0005 / 매도 0.0025 / 슬리피지 0.0007</t>
        </is>
      </c>
    </row>
    <row r="206">
      <c r="A206" t="inlineStr">
        <is>
          <t>TIGER 미국배당다우존스|1개월 전에 샀다면|[단기스윙]+[칼손절]</t>
        </is>
      </c>
      <c r="B206" t="inlineStr">
        <is>
          <t>TIGER 미국배당다우존스</t>
        </is>
      </c>
      <c r="C206" t="inlineStr">
        <is>
          <t>458730</t>
        </is>
      </c>
      <c r="D206" t="inlineStr">
        <is>
          <t>1개월 전에 샀다면</t>
        </is>
      </c>
      <c r="E206" t="inlineStr">
        <is>
          <t>[단기스윙]+[칼손절]</t>
        </is>
      </c>
      <c r="F206" t="inlineStr">
        <is>
          <t>[단기스윙]</t>
        </is>
      </c>
      <c r="G206" t="inlineStr">
        <is>
          <t>[칼손절]</t>
        </is>
      </c>
      <c r="H206" t="n">
        <v>300000</v>
      </c>
      <c r="I206" t="n">
        <v>14745</v>
      </c>
      <c r="J206" t="n">
        <v>15770</v>
      </c>
      <c r="K206" t="n">
        <v>6.95</v>
      </c>
      <c r="L206" t="n">
        <v>0</v>
      </c>
      <c r="M206" t="n">
        <v>0</v>
      </c>
      <c r="N206" t="n">
        <v>0</v>
      </c>
      <c r="O206" t="n">
        <v>0</v>
      </c>
      <c r="P206" t="inlineStr">
        <is>
          <t>2026-05-11</t>
        </is>
      </c>
      <c r="Q206" t="inlineStr">
        <is>
          <t>2026-06-08</t>
        </is>
      </c>
      <c r="R206" t="inlineStr">
        <is>
          <t>+5%▶60% 익절 / +10%▶30% 익절 / +20%▶10% 익절</t>
        </is>
      </c>
      <c r="S206" t="inlineStr">
        <is>
          <t>-2%▶80% 손절 / -4%▶10% 손절 / -6%▶10% 손절</t>
        </is>
      </c>
      <c r="T206" t="inlineStr">
        <is>
          <t>매수 0.0005 / 매도 0.0025 / 슬리피지 0.0007</t>
        </is>
      </c>
    </row>
    <row r="207">
      <c r="A207" t="inlineStr">
        <is>
          <t>TIGER 미국배당다우존스|1개월 전에 샀다면|[단기스윙]+[정석방어]</t>
        </is>
      </c>
      <c r="B207" t="inlineStr">
        <is>
          <t>TIGER 미국배당다우존스</t>
        </is>
      </c>
      <c r="C207" t="inlineStr">
        <is>
          <t>458730</t>
        </is>
      </c>
      <c r="D207" t="inlineStr">
        <is>
          <t>1개월 전에 샀다면</t>
        </is>
      </c>
      <c r="E207" t="inlineStr">
        <is>
          <t>[단기스윙]+[정석방어]</t>
        </is>
      </c>
      <c r="F207" t="inlineStr">
        <is>
          <t>[단기스윙]</t>
        </is>
      </c>
      <c r="G207" t="inlineStr">
        <is>
          <t>[정석방어]</t>
        </is>
      </c>
      <c r="H207" t="n">
        <v>300000</v>
      </c>
      <c r="I207" t="n">
        <v>14745</v>
      </c>
      <c r="J207" t="n">
        <v>15770</v>
      </c>
      <c r="K207" t="n">
        <v>6.95</v>
      </c>
      <c r="L207" t="n">
        <v>0</v>
      </c>
      <c r="M207" t="n">
        <v>0</v>
      </c>
      <c r="N207" t="n">
        <v>0</v>
      </c>
      <c r="O207" t="n">
        <v>0</v>
      </c>
      <c r="P207" t="inlineStr">
        <is>
          <t>2026-05-11</t>
        </is>
      </c>
      <c r="Q207" t="inlineStr">
        <is>
          <t>2026-06-08</t>
        </is>
      </c>
      <c r="R207" t="inlineStr">
        <is>
          <t>+5%▶60% 익절 / +10%▶30% 익절 / +20%▶10% 익절</t>
        </is>
      </c>
      <c r="S207" t="inlineStr">
        <is>
          <t>-3%▶70% 손절 / -5%▶20% 손절 / -10%▶10% 손절</t>
        </is>
      </c>
      <c r="T207" t="inlineStr">
        <is>
          <t>매수 0.0005 / 매도 0.0025 / 슬리피지 0.0007</t>
        </is>
      </c>
    </row>
    <row r="208">
      <c r="A208" t="inlineStr">
        <is>
          <t>TIGER 미국배당다우존스|1개월 전에 샀다면|[단기스윙]+[변동성허용]</t>
        </is>
      </c>
      <c r="B208" t="inlineStr">
        <is>
          <t>TIGER 미국배당다우존스</t>
        </is>
      </c>
      <c r="C208" t="inlineStr">
        <is>
          <t>458730</t>
        </is>
      </c>
      <c r="D208" t="inlineStr">
        <is>
          <t>1개월 전에 샀다면</t>
        </is>
      </c>
      <c r="E208" t="inlineStr">
        <is>
          <t>[단기스윙]+[변동성허용]</t>
        </is>
      </c>
      <c r="F208" t="inlineStr">
        <is>
          <t>[단기스윙]</t>
        </is>
      </c>
      <c r="G208" t="inlineStr">
        <is>
          <t>[변동성허용]</t>
        </is>
      </c>
      <c r="H208" t="n">
        <v>300000</v>
      </c>
      <c r="I208" t="n">
        <v>14745</v>
      </c>
      <c r="J208" t="n">
        <v>15770</v>
      </c>
      <c r="K208" t="n">
        <v>6.95</v>
      </c>
      <c r="L208" t="n">
        <v>0</v>
      </c>
      <c r="M208" t="n">
        <v>0</v>
      </c>
      <c r="N208" t="n">
        <v>0</v>
      </c>
      <c r="O208" t="n">
        <v>0</v>
      </c>
      <c r="P208" t="inlineStr">
        <is>
          <t>2026-05-11</t>
        </is>
      </c>
      <c r="Q208" t="inlineStr">
        <is>
          <t>2026-06-08</t>
        </is>
      </c>
      <c r="R208" t="inlineStr">
        <is>
          <t>+5%▶60% 익절 / +10%▶30% 익절 / +20%▶10% 익절</t>
        </is>
      </c>
      <c r="S208" t="inlineStr">
        <is>
          <t>-5%▶50% 손절 / -10%▶30% 손절 / -15%▶20% 손절</t>
        </is>
      </c>
      <c r="T208" t="inlineStr">
        <is>
          <t>매수 0.0005 / 매도 0.0025 / 슬리피지 0.0007</t>
        </is>
      </c>
    </row>
    <row r="209">
      <c r="A209" t="inlineStr">
        <is>
          <t>TIGER 미국배당다우존스|1개월 전에 샀다면|[단기스윙]+[버티기형]</t>
        </is>
      </c>
      <c r="B209" t="inlineStr">
        <is>
          <t>TIGER 미국배당다우존스</t>
        </is>
      </c>
      <c r="C209" t="inlineStr">
        <is>
          <t>458730</t>
        </is>
      </c>
      <c r="D209" t="inlineStr">
        <is>
          <t>1개월 전에 샀다면</t>
        </is>
      </c>
      <c r="E209" t="inlineStr">
        <is>
          <t>[단기스윙]+[버티기형]</t>
        </is>
      </c>
      <c r="F209" t="inlineStr">
        <is>
          <t>[단기스윙]</t>
        </is>
      </c>
      <c r="G209" t="inlineStr">
        <is>
          <t>[버티기형]</t>
        </is>
      </c>
      <c r="H209" t="n">
        <v>300000</v>
      </c>
      <c r="I209" t="n">
        <v>14745</v>
      </c>
      <c r="J209" t="n">
        <v>15770</v>
      </c>
      <c r="K209" t="n">
        <v>6.95</v>
      </c>
      <c r="L209" t="n">
        <v>0</v>
      </c>
      <c r="M209" t="n">
        <v>0</v>
      </c>
      <c r="N209" t="n">
        <v>0</v>
      </c>
      <c r="O209" t="n">
        <v>0</v>
      </c>
      <c r="P209" t="inlineStr">
        <is>
          <t>2026-05-11</t>
        </is>
      </c>
      <c r="Q209" t="inlineStr">
        <is>
          <t>2026-06-08</t>
        </is>
      </c>
      <c r="R209" t="inlineStr">
        <is>
          <t>+5%▶60% 익절 / +10%▶30% 익절 / +20%▶10% 익절</t>
        </is>
      </c>
      <c r="S209" t="inlineStr">
        <is>
          <t>-5%▶40% 손절 / -15%▶30% 손절 / -20%▶30% 손절</t>
        </is>
      </c>
      <c r="T209" t="inlineStr">
        <is>
          <t>매수 0.0005 / 매도 0.0025 / 슬리피지 0.0007</t>
        </is>
      </c>
    </row>
    <row r="210">
      <c r="A210" t="inlineStr">
        <is>
          <t>TIGER 미국배당다우존스|1개월 전에 샀다면|[대표님룰]+[칼손절]</t>
        </is>
      </c>
      <c r="B210" t="inlineStr">
        <is>
          <t>TIGER 미국배당다우존스</t>
        </is>
      </c>
      <c r="C210" t="inlineStr">
        <is>
          <t>458730</t>
        </is>
      </c>
      <c r="D210" t="inlineStr">
        <is>
          <t>1개월 전에 샀다면</t>
        </is>
      </c>
      <c r="E210" t="inlineStr">
        <is>
          <t>[대표님룰]+[칼손절]</t>
        </is>
      </c>
      <c r="F210" t="inlineStr">
        <is>
          <t>[대표님룰]</t>
        </is>
      </c>
      <c r="G210" t="inlineStr">
        <is>
          <t>[칼손절]</t>
        </is>
      </c>
      <c r="H210" t="n">
        <v>300000</v>
      </c>
      <c r="I210" t="n">
        <v>14745</v>
      </c>
      <c r="J210" t="n">
        <v>15770</v>
      </c>
      <c r="K210" t="n">
        <v>6.95</v>
      </c>
      <c r="L210" t="n">
        <v>0</v>
      </c>
      <c r="M210" t="n">
        <v>0</v>
      </c>
      <c r="N210" t="n">
        <v>0</v>
      </c>
      <c r="O210" t="n">
        <v>0</v>
      </c>
      <c r="P210" t="inlineStr">
        <is>
          <t>2026-05-11</t>
        </is>
      </c>
      <c r="Q210" t="inlineStr">
        <is>
          <t>2026-06-08</t>
        </is>
      </c>
      <c r="R210" t="inlineStr">
        <is>
          <t>+5%▶60% 익절 / +10%▶30% 익절 / +30%▶10% 익절</t>
        </is>
      </c>
      <c r="S210" t="inlineStr">
        <is>
          <t>-2%▶80% 손절 / -4%▶10% 손절 / -6%▶10% 손절</t>
        </is>
      </c>
      <c r="T210" t="inlineStr">
        <is>
          <t>매수 0.0005 / 매도 0.0025 / 슬리피지 0.0007</t>
        </is>
      </c>
    </row>
    <row r="211">
      <c r="A211" t="inlineStr">
        <is>
          <t>TIGER 미국배당다우존스|1개월 전에 샀다면|[대표님룰]+[정석방어]</t>
        </is>
      </c>
      <c r="B211" t="inlineStr">
        <is>
          <t>TIGER 미국배당다우존스</t>
        </is>
      </c>
      <c r="C211" t="inlineStr">
        <is>
          <t>458730</t>
        </is>
      </c>
      <c r="D211" t="inlineStr">
        <is>
          <t>1개월 전에 샀다면</t>
        </is>
      </c>
      <c r="E211" t="inlineStr">
        <is>
          <t>[대표님룰]+[정석방어]</t>
        </is>
      </c>
      <c r="F211" t="inlineStr">
        <is>
          <t>[대표님룰]</t>
        </is>
      </c>
      <c r="G211" t="inlineStr">
        <is>
          <t>[정석방어]</t>
        </is>
      </c>
      <c r="H211" t="n">
        <v>300000</v>
      </c>
      <c r="I211" t="n">
        <v>14745</v>
      </c>
      <c r="J211" t="n">
        <v>15770</v>
      </c>
      <c r="K211" t="n">
        <v>6.95</v>
      </c>
      <c r="L211" t="n">
        <v>0</v>
      </c>
      <c r="M211" t="n">
        <v>0</v>
      </c>
      <c r="N211" t="n">
        <v>0</v>
      </c>
      <c r="O211" t="n">
        <v>0</v>
      </c>
      <c r="P211" t="inlineStr">
        <is>
          <t>2026-05-11</t>
        </is>
      </c>
      <c r="Q211" t="inlineStr">
        <is>
          <t>2026-06-08</t>
        </is>
      </c>
      <c r="R211" t="inlineStr">
        <is>
          <t>+5%▶60% 익절 / +10%▶30% 익절 / +30%▶10% 익절</t>
        </is>
      </c>
      <c r="S211" t="inlineStr">
        <is>
          <t>-3%▶70% 손절 / -5%▶20% 손절 / -10%▶10% 손절</t>
        </is>
      </c>
      <c r="T211" t="inlineStr">
        <is>
          <t>매수 0.0005 / 매도 0.0025 / 슬리피지 0.0007</t>
        </is>
      </c>
    </row>
    <row r="212">
      <c r="A212" t="inlineStr">
        <is>
          <t>TIGER 미국배당다우존스|1개월 전에 샀다면|[대표님룰]+[변동성허용]</t>
        </is>
      </c>
      <c r="B212" t="inlineStr">
        <is>
          <t>TIGER 미국배당다우존스</t>
        </is>
      </c>
      <c r="C212" t="inlineStr">
        <is>
          <t>458730</t>
        </is>
      </c>
      <c r="D212" t="inlineStr">
        <is>
          <t>1개월 전에 샀다면</t>
        </is>
      </c>
      <c r="E212" t="inlineStr">
        <is>
          <t>[대표님룰]+[변동성허용]</t>
        </is>
      </c>
      <c r="F212" t="inlineStr">
        <is>
          <t>[대표님룰]</t>
        </is>
      </c>
      <c r="G212" t="inlineStr">
        <is>
          <t>[변동성허용]</t>
        </is>
      </c>
      <c r="H212" t="n">
        <v>300000</v>
      </c>
      <c r="I212" t="n">
        <v>14745</v>
      </c>
      <c r="J212" t="n">
        <v>15770</v>
      </c>
      <c r="K212" t="n">
        <v>6.95</v>
      </c>
      <c r="L212" t="n">
        <v>0</v>
      </c>
      <c r="M212" t="n">
        <v>0</v>
      </c>
      <c r="N212" t="n">
        <v>0</v>
      </c>
      <c r="O212" t="n">
        <v>0</v>
      </c>
      <c r="P212" t="inlineStr">
        <is>
          <t>2026-05-11</t>
        </is>
      </c>
      <c r="Q212" t="inlineStr">
        <is>
          <t>2026-06-08</t>
        </is>
      </c>
      <c r="R212" t="inlineStr">
        <is>
          <t>+5%▶60% 익절 / +10%▶30% 익절 / +30%▶10% 익절</t>
        </is>
      </c>
      <c r="S212" t="inlineStr">
        <is>
          <t>-5%▶50% 손절 / -10%▶30% 손절 / -15%▶20% 손절</t>
        </is>
      </c>
      <c r="T212" t="inlineStr">
        <is>
          <t>매수 0.0005 / 매도 0.0025 / 슬리피지 0.0007</t>
        </is>
      </c>
    </row>
    <row r="213">
      <c r="A213" t="inlineStr">
        <is>
          <t>TIGER 미국배당다우존스|1개월 전에 샀다면|[대표님룰]+[버티기형]</t>
        </is>
      </c>
      <c r="B213" t="inlineStr">
        <is>
          <t>TIGER 미국배당다우존스</t>
        </is>
      </c>
      <c r="C213" t="inlineStr">
        <is>
          <t>458730</t>
        </is>
      </c>
      <c r="D213" t="inlineStr">
        <is>
          <t>1개월 전에 샀다면</t>
        </is>
      </c>
      <c r="E213" t="inlineStr">
        <is>
          <t>[대표님룰]+[버티기형]</t>
        </is>
      </c>
      <c r="F213" t="inlineStr">
        <is>
          <t>[대표님룰]</t>
        </is>
      </c>
      <c r="G213" t="inlineStr">
        <is>
          <t>[버티기형]</t>
        </is>
      </c>
      <c r="H213" t="n">
        <v>300000</v>
      </c>
      <c r="I213" t="n">
        <v>14745</v>
      </c>
      <c r="J213" t="n">
        <v>15770</v>
      </c>
      <c r="K213" t="n">
        <v>6.95</v>
      </c>
      <c r="L213" t="n">
        <v>0</v>
      </c>
      <c r="M213" t="n">
        <v>0</v>
      </c>
      <c r="N213" t="n">
        <v>0</v>
      </c>
      <c r="O213" t="n">
        <v>0</v>
      </c>
      <c r="P213" t="inlineStr">
        <is>
          <t>2026-05-11</t>
        </is>
      </c>
      <c r="Q213" t="inlineStr">
        <is>
          <t>2026-06-08</t>
        </is>
      </c>
      <c r="R213" t="inlineStr">
        <is>
          <t>+5%▶60% 익절 / +10%▶30% 익절 / +30%▶10% 익절</t>
        </is>
      </c>
      <c r="S213" t="inlineStr">
        <is>
          <t>-5%▶40% 손절 / -15%▶30% 손절 / -20%▶30% 손절</t>
        </is>
      </c>
      <c r="T213" t="inlineStr">
        <is>
          <t>매수 0.0005 / 매도 0.0025 / 슬리피지 0.0007</t>
        </is>
      </c>
    </row>
    <row r="214">
      <c r="A214" t="inlineStr">
        <is>
          <t>TIGER 미국배당다우존스|1개월 전에 샀다면|[중기추세]+[칼손절]</t>
        </is>
      </c>
      <c r="B214" t="inlineStr">
        <is>
          <t>TIGER 미국배당다우존스</t>
        </is>
      </c>
      <c r="C214" t="inlineStr">
        <is>
          <t>458730</t>
        </is>
      </c>
      <c r="D214" t="inlineStr">
        <is>
          <t>1개월 전에 샀다면</t>
        </is>
      </c>
      <c r="E214" t="inlineStr">
        <is>
          <t>[중기추세]+[칼손절]</t>
        </is>
      </c>
      <c r="F214" t="inlineStr">
        <is>
          <t>[중기추세]</t>
        </is>
      </c>
      <c r="G214" t="inlineStr">
        <is>
          <t>[칼손절]</t>
        </is>
      </c>
      <c r="H214" t="n">
        <v>300000</v>
      </c>
      <c r="I214" t="n">
        <v>14745</v>
      </c>
      <c r="J214" t="n">
        <v>15770</v>
      </c>
      <c r="K214" t="n">
        <v>6.95</v>
      </c>
      <c r="L214" t="n">
        <v>0</v>
      </c>
      <c r="M214" t="n">
        <v>0</v>
      </c>
      <c r="N214" t="n">
        <v>0</v>
      </c>
      <c r="O214" t="n">
        <v>0</v>
      </c>
      <c r="P214" t="inlineStr">
        <is>
          <t>2026-05-11</t>
        </is>
      </c>
      <c r="Q214" t="inlineStr">
        <is>
          <t>2026-06-08</t>
        </is>
      </c>
      <c r="R214" t="inlineStr">
        <is>
          <t>+10%▶50% 익절 / +20%▶30% 익절 / +30%▶20% 익절</t>
        </is>
      </c>
      <c r="S214" t="inlineStr">
        <is>
          <t>-2%▶80% 손절 / -4%▶10% 손절 / -6%▶10% 손절</t>
        </is>
      </c>
      <c r="T214" t="inlineStr">
        <is>
          <t>매수 0.0005 / 매도 0.0025 / 슬리피지 0.0007</t>
        </is>
      </c>
    </row>
    <row r="215">
      <c r="A215" t="inlineStr">
        <is>
          <t>TIGER 미국배당다우존스|1개월 전에 샀다면|[중기추세]+[정석방어]</t>
        </is>
      </c>
      <c r="B215" t="inlineStr">
        <is>
          <t>TIGER 미국배당다우존스</t>
        </is>
      </c>
      <c r="C215" t="inlineStr">
        <is>
          <t>458730</t>
        </is>
      </c>
      <c r="D215" t="inlineStr">
        <is>
          <t>1개월 전에 샀다면</t>
        </is>
      </c>
      <c r="E215" t="inlineStr">
        <is>
          <t>[중기추세]+[정석방어]</t>
        </is>
      </c>
      <c r="F215" t="inlineStr">
        <is>
          <t>[중기추세]</t>
        </is>
      </c>
      <c r="G215" t="inlineStr">
        <is>
          <t>[정석방어]</t>
        </is>
      </c>
      <c r="H215" t="n">
        <v>300000</v>
      </c>
      <c r="I215" t="n">
        <v>14745</v>
      </c>
      <c r="J215" t="n">
        <v>15770</v>
      </c>
      <c r="K215" t="n">
        <v>6.95</v>
      </c>
      <c r="L215" t="n">
        <v>0</v>
      </c>
      <c r="M215" t="n">
        <v>0</v>
      </c>
      <c r="N215" t="n">
        <v>0</v>
      </c>
      <c r="O215" t="n">
        <v>0</v>
      </c>
      <c r="P215" t="inlineStr">
        <is>
          <t>2026-05-11</t>
        </is>
      </c>
      <c r="Q215" t="inlineStr">
        <is>
          <t>2026-06-08</t>
        </is>
      </c>
      <c r="R215" t="inlineStr">
        <is>
          <t>+10%▶50% 익절 / +20%▶30% 익절 / +30%▶20% 익절</t>
        </is>
      </c>
      <c r="S215" t="inlineStr">
        <is>
          <t>-3%▶70% 손절 / -5%▶20% 손절 / -10%▶10% 손절</t>
        </is>
      </c>
      <c r="T215" t="inlineStr">
        <is>
          <t>매수 0.0005 / 매도 0.0025 / 슬리피지 0.0007</t>
        </is>
      </c>
    </row>
    <row r="216">
      <c r="A216" t="inlineStr">
        <is>
          <t>TIGER 미국배당다우존스|1개월 전에 샀다면|[중기추세]+[변동성허용]</t>
        </is>
      </c>
      <c r="B216" t="inlineStr">
        <is>
          <t>TIGER 미국배당다우존스</t>
        </is>
      </c>
      <c r="C216" t="inlineStr">
        <is>
          <t>458730</t>
        </is>
      </c>
      <c r="D216" t="inlineStr">
        <is>
          <t>1개월 전에 샀다면</t>
        </is>
      </c>
      <c r="E216" t="inlineStr">
        <is>
          <t>[중기추세]+[변동성허용]</t>
        </is>
      </c>
      <c r="F216" t="inlineStr">
        <is>
          <t>[중기추세]</t>
        </is>
      </c>
      <c r="G216" t="inlineStr">
        <is>
          <t>[변동성허용]</t>
        </is>
      </c>
      <c r="H216" t="n">
        <v>300000</v>
      </c>
      <c r="I216" t="n">
        <v>14745</v>
      </c>
      <c r="J216" t="n">
        <v>15770</v>
      </c>
      <c r="K216" t="n">
        <v>6.95</v>
      </c>
      <c r="L216" t="n">
        <v>0</v>
      </c>
      <c r="M216" t="n">
        <v>0</v>
      </c>
      <c r="N216" t="n">
        <v>0</v>
      </c>
      <c r="O216" t="n">
        <v>0</v>
      </c>
      <c r="P216" t="inlineStr">
        <is>
          <t>2026-05-11</t>
        </is>
      </c>
      <c r="Q216" t="inlineStr">
        <is>
          <t>2026-06-08</t>
        </is>
      </c>
      <c r="R216" t="inlineStr">
        <is>
          <t>+10%▶50% 익절 / +20%▶30% 익절 / +30%▶20% 익절</t>
        </is>
      </c>
      <c r="S216" t="inlineStr">
        <is>
          <t>-5%▶50% 손절 / -10%▶30% 손절 / -15%▶20% 손절</t>
        </is>
      </c>
      <c r="T216" t="inlineStr">
        <is>
          <t>매수 0.0005 / 매도 0.0025 / 슬리피지 0.0007</t>
        </is>
      </c>
    </row>
    <row r="217">
      <c r="A217" t="inlineStr">
        <is>
          <t>TIGER 미국배당다우존스|1개월 전에 샀다면|[중기추세]+[버티기형]</t>
        </is>
      </c>
      <c r="B217" t="inlineStr">
        <is>
          <t>TIGER 미국배당다우존스</t>
        </is>
      </c>
      <c r="C217" t="inlineStr">
        <is>
          <t>458730</t>
        </is>
      </c>
      <c r="D217" t="inlineStr">
        <is>
          <t>1개월 전에 샀다면</t>
        </is>
      </c>
      <c r="E217" t="inlineStr">
        <is>
          <t>[중기추세]+[버티기형]</t>
        </is>
      </c>
      <c r="F217" t="inlineStr">
        <is>
          <t>[중기추세]</t>
        </is>
      </c>
      <c r="G217" t="inlineStr">
        <is>
          <t>[버티기형]</t>
        </is>
      </c>
      <c r="H217" t="n">
        <v>300000</v>
      </c>
      <c r="I217" t="n">
        <v>14745</v>
      </c>
      <c r="J217" t="n">
        <v>15770</v>
      </c>
      <c r="K217" t="n">
        <v>6.95</v>
      </c>
      <c r="L217" t="n">
        <v>0</v>
      </c>
      <c r="M217" t="n">
        <v>0</v>
      </c>
      <c r="N217" t="n">
        <v>0</v>
      </c>
      <c r="O217" t="n">
        <v>0</v>
      </c>
      <c r="P217" t="inlineStr">
        <is>
          <t>2026-05-11</t>
        </is>
      </c>
      <c r="Q217" t="inlineStr">
        <is>
          <t>2026-06-08</t>
        </is>
      </c>
      <c r="R217" t="inlineStr">
        <is>
          <t>+10%▶50% 익절 / +20%▶30% 익절 / +30%▶20% 익절</t>
        </is>
      </c>
      <c r="S217" t="inlineStr">
        <is>
          <t>-5%▶40% 손절 / -15%▶30% 손절 / -20%▶30% 손절</t>
        </is>
      </c>
      <c r="T217" t="inlineStr">
        <is>
          <t>매수 0.0005 / 매도 0.0025 / 슬리피지 0.0007</t>
        </is>
      </c>
    </row>
    <row r="218">
      <c r="A218" t="inlineStr">
        <is>
          <t>TIGER 미국배당다우존스|1개월 전에 샀다면|[수익극대화]+[칼손절]</t>
        </is>
      </c>
      <c r="B218" t="inlineStr">
        <is>
          <t>TIGER 미국배당다우존스</t>
        </is>
      </c>
      <c r="C218" t="inlineStr">
        <is>
          <t>458730</t>
        </is>
      </c>
      <c r="D218" t="inlineStr">
        <is>
          <t>1개월 전에 샀다면</t>
        </is>
      </c>
      <c r="E218" t="inlineStr">
        <is>
          <t>[수익극대화]+[칼손절]</t>
        </is>
      </c>
      <c r="F218" t="inlineStr">
        <is>
          <t>[수익극대화]</t>
        </is>
      </c>
      <c r="G218" t="inlineStr">
        <is>
          <t>[칼손절]</t>
        </is>
      </c>
      <c r="H218" t="n">
        <v>300000</v>
      </c>
      <c r="I218" t="n">
        <v>14745</v>
      </c>
      <c r="J218" t="n">
        <v>15770</v>
      </c>
      <c r="K218" t="n">
        <v>6.95</v>
      </c>
      <c r="L218" t="n">
        <v>0</v>
      </c>
      <c r="M218" t="n">
        <v>0</v>
      </c>
      <c r="N218" t="n">
        <v>0</v>
      </c>
      <c r="O218" t="n">
        <v>0</v>
      </c>
      <c r="P218" t="inlineStr">
        <is>
          <t>2026-05-11</t>
        </is>
      </c>
      <c r="Q218" t="inlineStr">
        <is>
          <t>2026-06-08</t>
        </is>
      </c>
      <c r="R218" t="inlineStr">
        <is>
          <t>+10%▶40% 익절 / +20%▶30% 익절 / +40%▶30% 익절</t>
        </is>
      </c>
      <c r="S218" t="inlineStr">
        <is>
          <t>-2%▶80% 손절 / -4%▶10% 손절 / -6%▶10% 손절</t>
        </is>
      </c>
      <c r="T218" t="inlineStr">
        <is>
          <t>매수 0.0005 / 매도 0.0025 / 슬리피지 0.0007</t>
        </is>
      </c>
    </row>
    <row r="219">
      <c r="A219" t="inlineStr">
        <is>
          <t>TIGER 미국배당다우존스|1개월 전에 샀다면|[수익극대화]+[정석방어]</t>
        </is>
      </c>
      <c r="B219" t="inlineStr">
        <is>
          <t>TIGER 미국배당다우존스</t>
        </is>
      </c>
      <c r="C219" t="inlineStr">
        <is>
          <t>458730</t>
        </is>
      </c>
      <c r="D219" t="inlineStr">
        <is>
          <t>1개월 전에 샀다면</t>
        </is>
      </c>
      <c r="E219" t="inlineStr">
        <is>
          <t>[수익극대화]+[정석방어]</t>
        </is>
      </c>
      <c r="F219" t="inlineStr">
        <is>
          <t>[수익극대화]</t>
        </is>
      </c>
      <c r="G219" t="inlineStr">
        <is>
          <t>[정석방어]</t>
        </is>
      </c>
      <c r="H219" t="n">
        <v>300000</v>
      </c>
      <c r="I219" t="n">
        <v>14745</v>
      </c>
      <c r="J219" t="n">
        <v>15770</v>
      </c>
      <c r="K219" t="n">
        <v>6.95</v>
      </c>
      <c r="L219" t="n">
        <v>0</v>
      </c>
      <c r="M219" t="n">
        <v>0</v>
      </c>
      <c r="N219" t="n">
        <v>0</v>
      </c>
      <c r="O219" t="n">
        <v>0</v>
      </c>
      <c r="P219" t="inlineStr">
        <is>
          <t>2026-05-11</t>
        </is>
      </c>
      <c r="Q219" t="inlineStr">
        <is>
          <t>2026-06-08</t>
        </is>
      </c>
      <c r="R219" t="inlineStr">
        <is>
          <t>+10%▶40% 익절 / +20%▶30% 익절 / +40%▶30% 익절</t>
        </is>
      </c>
      <c r="S219" t="inlineStr">
        <is>
          <t>-3%▶70% 손절 / -5%▶20% 손절 / -10%▶10% 손절</t>
        </is>
      </c>
      <c r="T219" t="inlineStr">
        <is>
          <t>매수 0.0005 / 매도 0.0025 / 슬리피지 0.0007</t>
        </is>
      </c>
    </row>
    <row r="220">
      <c r="A220" t="inlineStr">
        <is>
          <t>TIGER 미국배당다우존스|1개월 전에 샀다면|[수익극대화]+[변동성허용]</t>
        </is>
      </c>
      <c r="B220" t="inlineStr">
        <is>
          <t>TIGER 미국배당다우존스</t>
        </is>
      </c>
      <c r="C220" t="inlineStr">
        <is>
          <t>458730</t>
        </is>
      </c>
      <c r="D220" t="inlineStr">
        <is>
          <t>1개월 전에 샀다면</t>
        </is>
      </c>
      <c r="E220" t="inlineStr">
        <is>
          <t>[수익극대화]+[변동성허용]</t>
        </is>
      </c>
      <c r="F220" t="inlineStr">
        <is>
          <t>[수익극대화]</t>
        </is>
      </c>
      <c r="G220" t="inlineStr">
        <is>
          <t>[변동성허용]</t>
        </is>
      </c>
      <c r="H220" t="n">
        <v>300000</v>
      </c>
      <c r="I220" t="n">
        <v>14745</v>
      </c>
      <c r="J220" t="n">
        <v>15770</v>
      </c>
      <c r="K220" t="n">
        <v>6.95</v>
      </c>
      <c r="L220" t="n">
        <v>0</v>
      </c>
      <c r="M220" t="n">
        <v>0</v>
      </c>
      <c r="N220" t="n">
        <v>0</v>
      </c>
      <c r="O220" t="n">
        <v>0</v>
      </c>
      <c r="P220" t="inlineStr">
        <is>
          <t>2026-05-11</t>
        </is>
      </c>
      <c r="Q220" t="inlineStr">
        <is>
          <t>2026-06-08</t>
        </is>
      </c>
      <c r="R220" t="inlineStr">
        <is>
          <t>+10%▶40% 익절 / +20%▶30% 익절 / +40%▶30% 익절</t>
        </is>
      </c>
      <c r="S220" t="inlineStr">
        <is>
          <t>-5%▶50% 손절 / -10%▶30% 손절 / -15%▶20% 손절</t>
        </is>
      </c>
      <c r="T220" t="inlineStr">
        <is>
          <t>매수 0.0005 / 매도 0.0025 / 슬리피지 0.0007</t>
        </is>
      </c>
    </row>
    <row r="221">
      <c r="A221" t="inlineStr">
        <is>
          <t>TIGER 미국배당다우존스|1개월 전에 샀다면|[수익극대화]+[버티기형]</t>
        </is>
      </c>
      <c r="B221" t="inlineStr">
        <is>
          <t>TIGER 미국배당다우존스</t>
        </is>
      </c>
      <c r="C221" t="inlineStr">
        <is>
          <t>458730</t>
        </is>
      </c>
      <c r="D221" t="inlineStr">
        <is>
          <t>1개월 전에 샀다면</t>
        </is>
      </c>
      <c r="E221" t="inlineStr">
        <is>
          <t>[수익극대화]+[버티기형]</t>
        </is>
      </c>
      <c r="F221" t="inlineStr">
        <is>
          <t>[수익극대화]</t>
        </is>
      </c>
      <c r="G221" t="inlineStr">
        <is>
          <t>[버티기형]</t>
        </is>
      </c>
      <c r="H221" t="n">
        <v>300000</v>
      </c>
      <c r="I221" t="n">
        <v>14745</v>
      </c>
      <c r="J221" t="n">
        <v>15770</v>
      </c>
      <c r="K221" t="n">
        <v>6.95</v>
      </c>
      <c r="L221" t="n">
        <v>0</v>
      </c>
      <c r="M221" t="n">
        <v>0</v>
      </c>
      <c r="N221" t="n">
        <v>0</v>
      </c>
      <c r="O221" t="n">
        <v>0</v>
      </c>
      <c r="P221" t="inlineStr">
        <is>
          <t>2026-05-11</t>
        </is>
      </c>
      <c r="Q221" t="inlineStr">
        <is>
          <t>2026-06-08</t>
        </is>
      </c>
      <c r="R221" t="inlineStr">
        <is>
          <t>+10%▶40% 익절 / +20%▶30% 익절 / +40%▶30% 익절</t>
        </is>
      </c>
      <c r="S221" t="inlineStr">
        <is>
          <t>-5%▶40% 손절 / -15%▶30% 손절 / -20%▶30% 손절</t>
        </is>
      </c>
      <c r="T221" t="inlineStr">
        <is>
          <t>매수 0.0005 / 매도 0.0025 / 슬리피지 0.0007</t>
        </is>
      </c>
    </row>
    <row r="222">
      <c r="A222" t="inlineStr">
        <is>
          <t>TIGER 미국배당다우존스|2주 전에 샀다면|[초단타]+[칼손절]</t>
        </is>
      </c>
      <c r="B222" t="inlineStr">
        <is>
          <t>TIGER 미국배당다우존스</t>
        </is>
      </c>
      <c r="C222" t="inlineStr">
        <is>
          <t>458730</t>
        </is>
      </c>
      <c r="D222" t="inlineStr">
        <is>
          <t>2주 전에 샀다면</t>
        </is>
      </c>
      <c r="E222" t="inlineStr">
        <is>
          <t>[초단타]+[칼손절]</t>
        </is>
      </c>
      <c r="F222" t="inlineStr">
        <is>
          <t>[초단타]</t>
        </is>
      </c>
      <c r="G222" t="inlineStr">
        <is>
          <t>[칼손절]</t>
        </is>
      </c>
      <c r="H222" t="n">
        <v>300000</v>
      </c>
      <c r="I222" t="n">
        <v>15775</v>
      </c>
      <c r="J222" t="n">
        <v>15770</v>
      </c>
      <c r="K222" t="n">
        <v>-0.03</v>
      </c>
      <c r="L222" t="n">
        <v>0</v>
      </c>
      <c r="M222" t="n">
        <v>0</v>
      </c>
      <c r="N222" t="n">
        <v>0</v>
      </c>
      <c r="O222" t="n">
        <v>0</v>
      </c>
      <c r="P222" t="inlineStr">
        <is>
          <t>2026-05-26</t>
        </is>
      </c>
      <c r="Q222" t="inlineStr">
        <is>
          <t>2026-06-08</t>
        </is>
      </c>
      <c r="R222" t="inlineStr">
        <is>
          <t>+3%▶70% 익절 / +5%▶20% 익절 / +10%▶10% 익절</t>
        </is>
      </c>
      <c r="S222" t="inlineStr">
        <is>
          <t>-2%▶80% 손절 / -4%▶10% 손절 / -6%▶10% 손절</t>
        </is>
      </c>
      <c r="T222" t="inlineStr">
        <is>
          <t>매수 0.0005 / 매도 0.0025 / 슬리피지 0.0007</t>
        </is>
      </c>
    </row>
    <row r="223">
      <c r="A223" t="inlineStr">
        <is>
          <t>TIGER 미국배당다우존스|2주 전에 샀다면|[초단타]+[정석방어]</t>
        </is>
      </c>
      <c r="B223" t="inlineStr">
        <is>
          <t>TIGER 미국배당다우존스</t>
        </is>
      </c>
      <c r="C223" t="inlineStr">
        <is>
          <t>458730</t>
        </is>
      </c>
      <c r="D223" t="inlineStr">
        <is>
          <t>2주 전에 샀다면</t>
        </is>
      </c>
      <c r="E223" t="inlineStr">
        <is>
          <t>[초단타]+[정석방어]</t>
        </is>
      </c>
      <c r="F223" t="inlineStr">
        <is>
          <t>[초단타]</t>
        </is>
      </c>
      <c r="G223" t="inlineStr">
        <is>
          <t>[정석방어]</t>
        </is>
      </c>
      <c r="H223" t="n">
        <v>300000</v>
      </c>
      <c r="I223" t="n">
        <v>15775</v>
      </c>
      <c r="J223" t="n">
        <v>15770</v>
      </c>
      <c r="K223" t="n">
        <v>-0.03</v>
      </c>
      <c r="L223" t="n">
        <v>0</v>
      </c>
      <c r="M223" t="n">
        <v>0</v>
      </c>
      <c r="N223" t="n">
        <v>0</v>
      </c>
      <c r="O223" t="n">
        <v>0</v>
      </c>
      <c r="P223" t="inlineStr">
        <is>
          <t>2026-05-26</t>
        </is>
      </c>
      <c r="Q223" t="inlineStr">
        <is>
          <t>2026-06-08</t>
        </is>
      </c>
      <c r="R223" t="inlineStr">
        <is>
          <t>+3%▶70% 익절 / +5%▶20% 익절 / +10%▶10% 익절</t>
        </is>
      </c>
      <c r="S223" t="inlineStr">
        <is>
          <t>-3%▶70% 손절 / -5%▶20% 손절 / -10%▶10% 손절</t>
        </is>
      </c>
      <c r="T223" t="inlineStr">
        <is>
          <t>매수 0.0005 / 매도 0.0025 / 슬리피지 0.0007</t>
        </is>
      </c>
    </row>
    <row r="224">
      <c r="A224" t="inlineStr">
        <is>
          <t>TIGER 미국배당다우존스|2주 전에 샀다면|[초단타]+[변동성허용]</t>
        </is>
      </c>
      <c r="B224" t="inlineStr">
        <is>
          <t>TIGER 미국배당다우존스</t>
        </is>
      </c>
      <c r="C224" t="inlineStr">
        <is>
          <t>458730</t>
        </is>
      </c>
      <c r="D224" t="inlineStr">
        <is>
          <t>2주 전에 샀다면</t>
        </is>
      </c>
      <c r="E224" t="inlineStr">
        <is>
          <t>[초단타]+[변동성허용]</t>
        </is>
      </c>
      <c r="F224" t="inlineStr">
        <is>
          <t>[초단타]</t>
        </is>
      </c>
      <c r="G224" t="inlineStr">
        <is>
          <t>[변동성허용]</t>
        </is>
      </c>
      <c r="H224" t="n">
        <v>300000</v>
      </c>
      <c r="I224" t="n">
        <v>15775</v>
      </c>
      <c r="J224" t="n">
        <v>15770</v>
      </c>
      <c r="K224" t="n">
        <v>-0.03</v>
      </c>
      <c r="L224" t="n">
        <v>0</v>
      </c>
      <c r="M224" t="n">
        <v>0</v>
      </c>
      <c r="N224" t="n">
        <v>0</v>
      </c>
      <c r="O224" t="n">
        <v>0</v>
      </c>
      <c r="P224" t="inlineStr">
        <is>
          <t>2026-05-26</t>
        </is>
      </c>
      <c r="Q224" t="inlineStr">
        <is>
          <t>2026-06-08</t>
        </is>
      </c>
      <c r="R224" t="inlineStr">
        <is>
          <t>+3%▶70% 익절 / +5%▶20% 익절 / +10%▶10% 익절</t>
        </is>
      </c>
      <c r="S224" t="inlineStr">
        <is>
          <t>-5%▶50% 손절 / -10%▶30% 손절 / -15%▶20% 손절</t>
        </is>
      </c>
      <c r="T224" t="inlineStr">
        <is>
          <t>매수 0.0005 / 매도 0.0025 / 슬리피지 0.0007</t>
        </is>
      </c>
    </row>
    <row r="225">
      <c r="A225" t="inlineStr">
        <is>
          <t>TIGER 미국배당다우존스|2주 전에 샀다면|[초단타]+[버티기형]</t>
        </is>
      </c>
      <c r="B225" t="inlineStr">
        <is>
          <t>TIGER 미국배당다우존스</t>
        </is>
      </c>
      <c r="C225" t="inlineStr">
        <is>
          <t>458730</t>
        </is>
      </c>
      <c r="D225" t="inlineStr">
        <is>
          <t>2주 전에 샀다면</t>
        </is>
      </c>
      <c r="E225" t="inlineStr">
        <is>
          <t>[초단타]+[버티기형]</t>
        </is>
      </c>
      <c r="F225" t="inlineStr">
        <is>
          <t>[초단타]</t>
        </is>
      </c>
      <c r="G225" t="inlineStr">
        <is>
          <t>[버티기형]</t>
        </is>
      </c>
      <c r="H225" t="n">
        <v>300000</v>
      </c>
      <c r="I225" t="n">
        <v>15775</v>
      </c>
      <c r="J225" t="n">
        <v>15770</v>
      </c>
      <c r="K225" t="n">
        <v>-0.03</v>
      </c>
      <c r="L225" t="n">
        <v>0</v>
      </c>
      <c r="M225" t="n">
        <v>0</v>
      </c>
      <c r="N225" t="n">
        <v>0</v>
      </c>
      <c r="O225" t="n">
        <v>0</v>
      </c>
      <c r="P225" t="inlineStr">
        <is>
          <t>2026-05-26</t>
        </is>
      </c>
      <c r="Q225" t="inlineStr">
        <is>
          <t>2026-06-08</t>
        </is>
      </c>
      <c r="R225" t="inlineStr">
        <is>
          <t>+3%▶70% 익절 / +5%▶20% 익절 / +10%▶10% 익절</t>
        </is>
      </c>
      <c r="S225" t="inlineStr">
        <is>
          <t>-5%▶40% 손절 / -15%▶30% 손절 / -20%▶30% 손절</t>
        </is>
      </c>
      <c r="T225" t="inlineStr">
        <is>
          <t>매수 0.0005 / 매도 0.0025 / 슬리피지 0.0007</t>
        </is>
      </c>
    </row>
    <row r="226">
      <c r="A226" t="inlineStr">
        <is>
          <t>TIGER 미국배당다우존스|2주 전에 샀다면|[단기스윙]+[칼손절]</t>
        </is>
      </c>
      <c r="B226" t="inlineStr">
        <is>
          <t>TIGER 미국배당다우존스</t>
        </is>
      </c>
      <c r="C226" t="inlineStr">
        <is>
          <t>458730</t>
        </is>
      </c>
      <c r="D226" t="inlineStr">
        <is>
          <t>2주 전에 샀다면</t>
        </is>
      </c>
      <c r="E226" t="inlineStr">
        <is>
          <t>[단기스윙]+[칼손절]</t>
        </is>
      </c>
      <c r="F226" t="inlineStr">
        <is>
          <t>[단기스윙]</t>
        </is>
      </c>
      <c r="G226" t="inlineStr">
        <is>
          <t>[칼손절]</t>
        </is>
      </c>
      <c r="H226" t="n">
        <v>300000</v>
      </c>
      <c r="I226" t="n">
        <v>15775</v>
      </c>
      <c r="J226" t="n">
        <v>15770</v>
      </c>
      <c r="K226" t="n">
        <v>-0.03</v>
      </c>
      <c r="L226" t="n">
        <v>0</v>
      </c>
      <c r="M226" t="n">
        <v>0</v>
      </c>
      <c r="N226" t="n">
        <v>0</v>
      </c>
      <c r="O226" t="n">
        <v>0</v>
      </c>
      <c r="P226" t="inlineStr">
        <is>
          <t>2026-05-26</t>
        </is>
      </c>
      <c r="Q226" t="inlineStr">
        <is>
          <t>2026-06-08</t>
        </is>
      </c>
      <c r="R226" t="inlineStr">
        <is>
          <t>+5%▶60% 익절 / +10%▶30% 익절 / +20%▶10% 익절</t>
        </is>
      </c>
      <c r="S226" t="inlineStr">
        <is>
          <t>-2%▶80% 손절 / -4%▶10% 손절 / -6%▶10% 손절</t>
        </is>
      </c>
      <c r="T226" t="inlineStr">
        <is>
          <t>매수 0.0005 / 매도 0.0025 / 슬리피지 0.0007</t>
        </is>
      </c>
    </row>
    <row r="227">
      <c r="A227" t="inlineStr">
        <is>
          <t>TIGER 미국배당다우존스|2주 전에 샀다면|[단기스윙]+[정석방어]</t>
        </is>
      </c>
      <c r="B227" t="inlineStr">
        <is>
          <t>TIGER 미국배당다우존스</t>
        </is>
      </c>
      <c r="C227" t="inlineStr">
        <is>
          <t>458730</t>
        </is>
      </c>
      <c r="D227" t="inlineStr">
        <is>
          <t>2주 전에 샀다면</t>
        </is>
      </c>
      <c r="E227" t="inlineStr">
        <is>
          <t>[단기스윙]+[정석방어]</t>
        </is>
      </c>
      <c r="F227" t="inlineStr">
        <is>
          <t>[단기스윙]</t>
        </is>
      </c>
      <c r="G227" t="inlineStr">
        <is>
          <t>[정석방어]</t>
        </is>
      </c>
      <c r="H227" t="n">
        <v>300000</v>
      </c>
      <c r="I227" t="n">
        <v>15775</v>
      </c>
      <c r="J227" t="n">
        <v>15770</v>
      </c>
      <c r="K227" t="n">
        <v>-0.03</v>
      </c>
      <c r="L227" t="n">
        <v>0</v>
      </c>
      <c r="M227" t="n">
        <v>0</v>
      </c>
      <c r="N227" t="n">
        <v>0</v>
      </c>
      <c r="O227" t="n">
        <v>0</v>
      </c>
      <c r="P227" t="inlineStr">
        <is>
          <t>2026-05-26</t>
        </is>
      </c>
      <c r="Q227" t="inlineStr">
        <is>
          <t>2026-06-08</t>
        </is>
      </c>
      <c r="R227" t="inlineStr">
        <is>
          <t>+5%▶60% 익절 / +10%▶30% 익절 / +20%▶10% 익절</t>
        </is>
      </c>
      <c r="S227" t="inlineStr">
        <is>
          <t>-3%▶70% 손절 / -5%▶20% 손절 / -10%▶10% 손절</t>
        </is>
      </c>
      <c r="T227" t="inlineStr">
        <is>
          <t>매수 0.0005 / 매도 0.0025 / 슬리피지 0.0007</t>
        </is>
      </c>
    </row>
    <row r="228">
      <c r="A228" t="inlineStr">
        <is>
          <t>TIGER 미국배당다우존스|2주 전에 샀다면|[단기스윙]+[변동성허용]</t>
        </is>
      </c>
      <c r="B228" t="inlineStr">
        <is>
          <t>TIGER 미국배당다우존스</t>
        </is>
      </c>
      <c r="C228" t="inlineStr">
        <is>
          <t>458730</t>
        </is>
      </c>
      <c r="D228" t="inlineStr">
        <is>
          <t>2주 전에 샀다면</t>
        </is>
      </c>
      <c r="E228" t="inlineStr">
        <is>
          <t>[단기스윙]+[변동성허용]</t>
        </is>
      </c>
      <c r="F228" t="inlineStr">
        <is>
          <t>[단기스윙]</t>
        </is>
      </c>
      <c r="G228" t="inlineStr">
        <is>
          <t>[변동성허용]</t>
        </is>
      </c>
      <c r="H228" t="n">
        <v>300000</v>
      </c>
      <c r="I228" t="n">
        <v>15775</v>
      </c>
      <c r="J228" t="n">
        <v>15770</v>
      </c>
      <c r="K228" t="n">
        <v>-0.03</v>
      </c>
      <c r="L228" t="n">
        <v>0</v>
      </c>
      <c r="M228" t="n">
        <v>0</v>
      </c>
      <c r="N228" t="n">
        <v>0</v>
      </c>
      <c r="O228" t="n">
        <v>0</v>
      </c>
      <c r="P228" t="inlineStr">
        <is>
          <t>2026-05-26</t>
        </is>
      </c>
      <c r="Q228" t="inlineStr">
        <is>
          <t>2026-06-08</t>
        </is>
      </c>
      <c r="R228" t="inlineStr">
        <is>
          <t>+5%▶60% 익절 / +10%▶30% 익절 / +20%▶10% 익절</t>
        </is>
      </c>
      <c r="S228" t="inlineStr">
        <is>
          <t>-5%▶50% 손절 / -10%▶30% 손절 / -15%▶20% 손절</t>
        </is>
      </c>
      <c r="T228" t="inlineStr">
        <is>
          <t>매수 0.0005 / 매도 0.0025 / 슬리피지 0.0007</t>
        </is>
      </c>
    </row>
    <row r="229">
      <c r="A229" t="inlineStr">
        <is>
          <t>TIGER 미국배당다우존스|2주 전에 샀다면|[단기스윙]+[버티기형]</t>
        </is>
      </c>
      <c r="B229" t="inlineStr">
        <is>
          <t>TIGER 미국배당다우존스</t>
        </is>
      </c>
      <c r="C229" t="inlineStr">
        <is>
          <t>458730</t>
        </is>
      </c>
      <c r="D229" t="inlineStr">
        <is>
          <t>2주 전에 샀다면</t>
        </is>
      </c>
      <c r="E229" t="inlineStr">
        <is>
          <t>[단기스윙]+[버티기형]</t>
        </is>
      </c>
      <c r="F229" t="inlineStr">
        <is>
          <t>[단기스윙]</t>
        </is>
      </c>
      <c r="G229" t="inlineStr">
        <is>
          <t>[버티기형]</t>
        </is>
      </c>
      <c r="H229" t="n">
        <v>300000</v>
      </c>
      <c r="I229" t="n">
        <v>15775</v>
      </c>
      <c r="J229" t="n">
        <v>15770</v>
      </c>
      <c r="K229" t="n">
        <v>-0.03</v>
      </c>
      <c r="L229" t="n">
        <v>0</v>
      </c>
      <c r="M229" t="n">
        <v>0</v>
      </c>
      <c r="N229" t="n">
        <v>0</v>
      </c>
      <c r="O229" t="n">
        <v>0</v>
      </c>
      <c r="P229" t="inlineStr">
        <is>
          <t>2026-05-26</t>
        </is>
      </c>
      <c r="Q229" t="inlineStr">
        <is>
          <t>2026-06-08</t>
        </is>
      </c>
      <c r="R229" t="inlineStr">
        <is>
          <t>+5%▶60% 익절 / +10%▶30% 익절 / +20%▶10% 익절</t>
        </is>
      </c>
      <c r="S229" t="inlineStr">
        <is>
          <t>-5%▶40% 손절 / -15%▶30% 손절 / -20%▶30% 손절</t>
        </is>
      </c>
      <c r="T229" t="inlineStr">
        <is>
          <t>매수 0.0005 / 매도 0.0025 / 슬리피지 0.0007</t>
        </is>
      </c>
    </row>
    <row r="230">
      <c r="A230" t="inlineStr">
        <is>
          <t>TIGER 미국배당다우존스|2주 전에 샀다면|[대표님룰]+[칼손절]</t>
        </is>
      </c>
      <c r="B230" t="inlineStr">
        <is>
          <t>TIGER 미국배당다우존스</t>
        </is>
      </c>
      <c r="C230" t="inlineStr">
        <is>
          <t>458730</t>
        </is>
      </c>
      <c r="D230" t="inlineStr">
        <is>
          <t>2주 전에 샀다면</t>
        </is>
      </c>
      <c r="E230" t="inlineStr">
        <is>
          <t>[대표님룰]+[칼손절]</t>
        </is>
      </c>
      <c r="F230" t="inlineStr">
        <is>
          <t>[대표님룰]</t>
        </is>
      </c>
      <c r="G230" t="inlineStr">
        <is>
          <t>[칼손절]</t>
        </is>
      </c>
      <c r="H230" t="n">
        <v>300000</v>
      </c>
      <c r="I230" t="n">
        <v>15775</v>
      </c>
      <c r="J230" t="n">
        <v>15770</v>
      </c>
      <c r="K230" t="n">
        <v>-0.03</v>
      </c>
      <c r="L230" t="n">
        <v>0</v>
      </c>
      <c r="M230" t="n">
        <v>0</v>
      </c>
      <c r="N230" t="n">
        <v>0</v>
      </c>
      <c r="O230" t="n">
        <v>0</v>
      </c>
      <c r="P230" t="inlineStr">
        <is>
          <t>2026-05-26</t>
        </is>
      </c>
      <c r="Q230" t="inlineStr">
        <is>
          <t>2026-06-08</t>
        </is>
      </c>
      <c r="R230" t="inlineStr">
        <is>
          <t>+5%▶60% 익절 / +10%▶30% 익절 / +30%▶10% 익절</t>
        </is>
      </c>
      <c r="S230" t="inlineStr">
        <is>
          <t>-2%▶80% 손절 / -4%▶10% 손절 / -6%▶10% 손절</t>
        </is>
      </c>
      <c r="T230" t="inlineStr">
        <is>
          <t>매수 0.0005 / 매도 0.0025 / 슬리피지 0.0007</t>
        </is>
      </c>
    </row>
    <row r="231">
      <c r="A231" t="inlineStr">
        <is>
          <t>TIGER 미국배당다우존스|2주 전에 샀다면|[대표님룰]+[정석방어]</t>
        </is>
      </c>
      <c r="B231" t="inlineStr">
        <is>
          <t>TIGER 미국배당다우존스</t>
        </is>
      </c>
      <c r="C231" t="inlineStr">
        <is>
          <t>458730</t>
        </is>
      </c>
      <c r="D231" t="inlineStr">
        <is>
          <t>2주 전에 샀다면</t>
        </is>
      </c>
      <c r="E231" t="inlineStr">
        <is>
          <t>[대표님룰]+[정석방어]</t>
        </is>
      </c>
      <c r="F231" t="inlineStr">
        <is>
          <t>[대표님룰]</t>
        </is>
      </c>
      <c r="G231" t="inlineStr">
        <is>
          <t>[정석방어]</t>
        </is>
      </c>
      <c r="H231" t="n">
        <v>300000</v>
      </c>
      <c r="I231" t="n">
        <v>15775</v>
      </c>
      <c r="J231" t="n">
        <v>15770</v>
      </c>
      <c r="K231" t="n">
        <v>-0.03</v>
      </c>
      <c r="L231" t="n">
        <v>0</v>
      </c>
      <c r="M231" t="n">
        <v>0</v>
      </c>
      <c r="N231" t="n">
        <v>0</v>
      </c>
      <c r="O231" t="n">
        <v>0</v>
      </c>
      <c r="P231" t="inlineStr">
        <is>
          <t>2026-05-26</t>
        </is>
      </c>
      <c r="Q231" t="inlineStr">
        <is>
          <t>2026-06-08</t>
        </is>
      </c>
      <c r="R231" t="inlineStr">
        <is>
          <t>+5%▶60% 익절 / +10%▶30% 익절 / +30%▶10% 익절</t>
        </is>
      </c>
      <c r="S231" t="inlineStr">
        <is>
          <t>-3%▶70% 손절 / -5%▶20% 손절 / -10%▶10% 손절</t>
        </is>
      </c>
      <c r="T231" t="inlineStr">
        <is>
          <t>매수 0.0005 / 매도 0.0025 / 슬리피지 0.0007</t>
        </is>
      </c>
    </row>
    <row r="232">
      <c r="A232" t="inlineStr">
        <is>
          <t>TIGER 미국배당다우존스|2주 전에 샀다면|[대표님룰]+[변동성허용]</t>
        </is>
      </c>
      <c r="B232" t="inlineStr">
        <is>
          <t>TIGER 미국배당다우존스</t>
        </is>
      </c>
      <c r="C232" t="inlineStr">
        <is>
          <t>458730</t>
        </is>
      </c>
      <c r="D232" t="inlineStr">
        <is>
          <t>2주 전에 샀다면</t>
        </is>
      </c>
      <c r="E232" t="inlineStr">
        <is>
          <t>[대표님룰]+[변동성허용]</t>
        </is>
      </c>
      <c r="F232" t="inlineStr">
        <is>
          <t>[대표님룰]</t>
        </is>
      </c>
      <c r="G232" t="inlineStr">
        <is>
          <t>[변동성허용]</t>
        </is>
      </c>
      <c r="H232" t="n">
        <v>300000</v>
      </c>
      <c r="I232" t="n">
        <v>15775</v>
      </c>
      <c r="J232" t="n">
        <v>15770</v>
      </c>
      <c r="K232" t="n">
        <v>-0.03</v>
      </c>
      <c r="L232" t="n">
        <v>0</v>
      </c>
      <c r="M232" t="n">
        <v>0</v>
      </c>
      <c r="N232" t="n">
        <v>0</v>
      </c>
      <c r="O232" t="n">
        <v>0</v>
      </c>
      <c r="P232" t="inlineStr">
        <is>
          <t>2026-05-26</t>
        </is>
      </c>
      <c r="Q232" t="inlineStr">
        <is>
          <t>2026-06-08</t>
        </is>
      </c>
      <c r="R232" t="inlineStr">
        <is>
          <t>+5%▶60% 익절 / +10%▶30% 익절 / +30%▶10% 익절</t>
        </is>
      </c>
      <c r="S232" t="inlineStr">
        <is>
          <t>-5%▶50% 손절 / -10%▶30% 손절 / -15%▶20% 손절</t>
        </is>
      </c>
      <c r="T232" t="inlineStr">
        <is>
          <t>매수 0.0005 / 매도 0.0025 / 슬리피지 0.0007</t>
        </is>
      </c>
    </row>
    <row r="233">
      <c r="A233" t="inlineStr">
        <is>
          <t>TIGER 미국배당다우존스|2주 전에 샀다면|[대표님룰]+[버티기형]</t>
        </is>
      </c>
      <c r="B233" t="inlineStr">
        <is>
          <t>TIGER 미국배당다우존스</t>
        </is>
      </c>
      <c r="C233" t="inlineStr">
        <is>
          <t>458730</t>
        </is>
      </c>
      <c r="D233" t="inlineStr">
        <is>
          <t>2주 전에 샀다면</t>
        </is>
      </c>
      <c r="E233" t="inlineStr">
        <is>
          <t>[대표님룰]+[버티기형]</t>
        </is>
      </c>
      <c r="F233" t="inlineStr">
        <is>
          <t>[대표님룰]</t>
        </is>
      </c>
      <c r="G233" t="inlineStr">
        <is>
          <t>[버티기형]</t>
        </is>
      </c>
      <c r="H233" t="n">
        <v>300000</v>
      </c>
      <c r="I233" t="n">
        <v>15775</v>
      </c>
      <c r="J233" t="n">
        <v>15770</v>
      </c>
      <c r="K233" t="n">
        <v>-0.03</v>
      </c>
      <c r="L233" t="n">
        <v>0</v>
      </c>
      <c r="M233" t="n">
        <v>0</v>
      </c>
      <c r="N233" t="n">
        <v>0</v>
      </c>
      <c r="O233" t="n">
        <v>0</v>
      </c>
      <c r="P233" t="inlineStr">
        <is>
          <t>2026-05-26</t>
        </is>
      </c>
      <c r="Q233" t="inlineStr">
        <is>
          <t>2026-06-08</t>
        </is>
      </c>
      <c r="R233" t="inlineStr">
        <is>
          <t>+5%▶60% 익절 / +10%▶30% 익절 / +30%▶10% 익절</t>
        </is>
      </c>
      <c r="S233" t="inlineStr">
        <is>
          <t>-5%▶40% 손절 / -15%▶30% 손절 / -20%▶30% 손절</t>
        </is>
      </c>
      <c r="T233" t="inlineStr">
        <is>
          <t>매수 0.0005 / 매도 0.0025 / 슬리피지 0.0007</t>
        </is>
      </c>
    </row>
    <row r="234">
      <c r="A234" t="inlineStr">
        <is>
          <t>TIGER 미국배당다우존스|2주 전에 샀다면|[중기추세]+[칼손절]</t>
        </is>
      </c>
      <c r="B234" t="inlineStr">
        <is>
          <t>TIGER 미국배당다우존스</t>
        </is>
      </c>
      <c r="C234" t="inlineStr">
        <is>
          <t>458730</t>
        </is>
      </c>
      <c r="D234" t="inlineStr">
        <is>
          <t>2주 전에 샀다면</t>
        </is>
      </c>
      <c r="E234" t="inlineStr">
        <is>
          <t>[중기추세]+[칼손절]</t>
        </is>
      </c>
      <c r="F234" t="inlineStr">
        <is>
          <t>[중기추세]</t>
        </is>
      </c>
      <c r="G234" t="inlineStr">
        <is>
          <t>[칼손절]</t>
        </is>
      </c>
      <c r="H234" t="n">
        <v>300000</v>
      </c>
      <c r="I234" t="n">
        <v>15775</v>
      </c>
      <c r="J234" t="n">
        <v>15770</v>
      </c>
      <c r="K234" t="n">
        <v>-0.03</v>
      </c>
      <c r="L234" t="n">
        <v>0</v>
      </c>
      <c r="M234" t="n">
        <v>0</v>
      </c>
      <c r="N234" t="n">
        <v>0</v>
      </c>
      <c r="O234" t="n">
        <v>0</v>
      </c>
      <c r="P234" t="inlineStr">
        <is>
          <t>2026-05-26</t>
        </is>
      </c>
      <c r="Q234" t="inlineStr">
        <is>
          <t>2026-06-08</t>
        </is>
      </c>
      <c r="R234" t="inlineStr">
        <is>
          <t>+10%▶50% 익절 / +20%▶30% 익절 / +30%▶20% 익절</t>
        </is>
      </c>
      <c r="S234" t="inlineStr">
        <is>
          <t>-2%▶80% 손절 / -4%▶10% 손절 / -6%▶10% 손절</t>
        </is>
      </c>
      <c r="T234" t="inlineStr">
        <is>
          <t>매수 0.0005 / 매도 0.0025 / 슬리피지 0.0007</t>
        </is>
      </c>
    </row>
    <row r="235">
      <c r="A235" t="inlineStr">
        <is>
          <t>TIGER 미국배당다우존스|2주 전에 샀다면|[중기추세]+[정석방어]</t>
        </is>
      </c>
      <c r="B235" t="inlineStr">
        <is>
          <t>TIGER 미국배당다우존스</t>
        </is>
      </c>
      <c r="C235" t="inlineStr">
        <is>
          <t>458730</t>
        </is>
      </c>
      <c r="D235" t="inlineStr">
        <is>
          <t>2주 전에 샀다면</t>
        </is>
      </c>
      <c r="E235" t="inlineStr">
        <is>
          <t>[중기추세]+[정석방어]</t>
        </is>
      </c>
      <c r="F235" t="inlineStr">
        <is>
          <t>[중기추세]</t>
        </is>
      </c>
      <c r="G235" t="inlineStr">
        <is>
          <t>[정석방어]</t>
        </is>
      </c>
      <c r="H235" t="n">
        <v>300000</v>
      </c>
      <c r="I235" t="n">
        <v>15775</v>
      </c>
      <c r="J235" t="n">
        <v>15770</v>
      </c>
      <c r="K235" t="n">
        <v>-0.03</v>
      </c>
      <c r="L235" t="n">
        <v>0</v>
      </c>
      <c r="M235" t="n">
        <v>0</v>
      </c>
      <c r="N235" t="n">
        <v>0</v>
      </c>
      <c r="O235" t="n">
        <v>0</v>
      </c>
      <c r="P235" t="inlineStr">
        <is>
          <t>2026-05-26</t>
        </is>
      </c>
      <c r="Q235" t="inlineStr">
        <is>
          <t>2026-06-08</t>
        </is>
      </c>
      <c r="R235" t="inlineStr">
        <is>
          <t>+10%▶50% 익절 / +20%▶30% 익절 / +30%▶20% 익절</t>
        </is>
      </c>
      <c r="S235" t="inlineStr">
        <is>
          <t>-3%▶70% 손절 / -5%▶20% 손절 / -10%▶10% 손절</t>
        </is>
      </c>
      <c r="T235" t="inlineStr">
        <is>
          <t>매수 0.0005 / 매도 0.0025 / 슬리피지 0.0007</t>
        </is>
      </c>
    </row>
    <row r="236">
      <c r="A236" t="inlineStr">
        <is>
          <t>TIGER 미국배당다우존스|2주 전에 샀다면|[중기추세]+[변동성허용]</t>
        </is>
      </c>
      <c r="B236" t="inlineStr">
        <is>
          <t>TIGER 미국배당다우존스</t>
        </is>
      </c>
      <c r="C236" t="inlineStr">
        <is>
          <t>458730</t>
        </is>
      </c>
      <c r="D236" t="inlineStr">
        <is>
          <t>2주 전에 샀다면</t>
        </is>
      </c>
      <c r="E236" t="inlineStr">
        <is>
          <t>[중기추세]+[변동성허용]</t>
        </is>
      </c>
      <c r="F236" t="inlineStr">
        <is>
          <t>[중기추세]</t>
        </is>
      </c>
      <c r="G236" t="inlineStr">
        <is>
          <t>[변동성허용]</t>
        </is>
      </c>
      <c r="H236" t="n">
        <v>300000</v>
      </c>
      <c r="I236" t="n">
        <v>15775</v>
      </c>
      <c r="J236" t="n">
        <v>15770</v>
      </c>
      <c r="K236" t="n">
        <v>-0.03</v>
      </c>
      <c r="L236" t="n">
        <v>0</v>
      </c>
      <c r="M236" t="n">
        <v>0</v>
      </c>
      <c r="N236" t="n">
        <v>0</v>
      </c>
      <c r="O236" t="n">
        <v>0</v>
      </c>
      <c r="P236" t="inlineStr">
        <is>
          <t>2026-05-26</t>
        </is>
      </c>
      <c r="Q236" t="inlineStr">
        <is>
          <t>2026-06-08</t>
        </is>
      </c>
      <c r="R236" t="inlineStr">
        <is>
          <t>+10%▶50% 익절 / +20%▶30% 익절 / +30%▶20% 익절</t>
        </is>
      </c>
      <c r="S236" t="inlineStr">
        <is>
          <t>-5%▶50% 손절 / -10%▶30% 손절 / -15%▶20% 손절</t>
        </is>
      </c>
      <c r="T236" t="inlineStr">
        <is>
          <t>매수 0.0005 / 매도 0.0025 / 슬리피지 0.0007</t>
        </is>
      </c>
    </row>
    <row r="237">
      <c r="A237" t="inlineStr">
        <is>
          <t>TIGER 미국배당다우존스|2주 전에 샀다면|[중기추세]+[버티기형]</t>
        </is>
      </c>
      <c r="B237" t="inlineStr">
        <is>
          <t>TIGER 미국배당다우존스</t>
        </is>
      </c>
      <c r="C237" t="inlineStr">
        <is>
          <t>458730</t>
        </is>
      </c>
      <c r="D237" t="inlineStr">
        <is>
          <t>2주 전에 샀다면</t>
        </is>
      </c>
      <c r="E237" t="inlineStr">
        <is>
          <t>[중기추세]+[버티기형]</t>
        </is>
      </c>
      <c r="F237" t="inlineStr">
        <is>
          <t>[중기추세]</t>
        </is>
      </c>
      <c r="G237" t="inlineStr">
        <is>
          <t>[버티기형]</t>
        </is>
      </c>
      <c r="H237" t="n">
        <v>300000</v>
      </c>
      <c r="I237" t="n">
        <v>15775</v>
      </c>
      <c r="J237" t="n">
        <v>15770</v>
      </c>
      <c r="K237" t="n">
        <v>-0.03</v>
      </c>
      <c r="L237" t="n">
        <v>0</v>
      </c>
      <c r="M237" t="n">
        <v>0</v>
      </c>
      <c r="N237" t="n">
        <v>0</v>
      </c>
      <c r="O237" t="n">
        <v>0</v>
      </c>
      <c r="P237" t="inlineStr">
        <is>
          <t>2026-05-26</t>
        </is>
      </c>
      <c r="Q237" t="inlineStr">
        <is>
          <t>2026-06-08</t>
        </is>
      </c>
      <c r="R237" t="inlineStr">
        <is>
          <t>+10%▶50% 익절 / +20%▶30% 익절 / +30%▶20% 익절</t>
        </is>
      </c>
      <c r="S237" t="inlineStr">
        <is>
          <t>-5%▶40% 손절 / -15%▶30% 손절 / -20%▶30% 손절</t>
        </is>
      </c>
      <c r="T237" t="inlineStr">
        <is>
          <t>매수 0.0005 / 매도 0.0025 / 슬리피지 0.0007</t>
        </is>
      </c>
    </row>
    <row r="238">
      <c r="A238" t="inlineStr">
        <is>
          <t>TIGER 미국배당다우존스|2주 전에 샀다면|[수익극대화]+[칼손절]</t>
        </is>
      </c>
      <c r="B238" t="inlineStr">
        <is>
          <t>TIGER 미국배당다우존스</t>
        </is>
      </c>
      <c r="C238" t="inlineStr">
        <is>
          <t>458730</t>
        </is>
      </c>
      <c r="D238" t="inlineStr">
        <is>
          <t>2주 전에 샀다면</t>
        </is>
      </c>
      <c r="E238" t="inlineStr">
        <is>
          <t>[수익극대화]+[칼손절]</t>
        </is>
      </c>
      <c r="F238" t="inlineStr">
        <is>
          <t>[수익극대화]</t>
        </is>
      </c>
      <c r="G238" t="inlineStr">
        <is>
          <t>[칼손절]</t>
        </is>
      </c>
      <c r="H238" t="n">
        <v>300000</v>
      </c>
      <c r="I238" t="n">
        <v>15775</v>
      </c>
      <c r="J238" t="n">
        <v>15770</v>
      </c>
      <c r="K238" t="n">
        <v>-0.03</v>
      </c>
      <c r="L238" t="n">
        <v>0</v>
      </c>
      <c r="M238" t="n">
        <v>0</v>
      </c>
      <c r="N238" t="n">
        <v>0</v>
      </c>
      <c r="O238" t="n">
        <v>0</v>
      </c>
      <c r="P238" t="inlineStr">
        <is>
          <t>2026-05-26</t>
        </is>
      </c>
      <c r="Q238" t="inlineStr">
        <is>
          <t>2026-06-08</t>
        </is>
      </c>
      <c r="R238" t="inlineStr">
        <is>
          <t>+10%▶40% 익절 / +20%▶30% 익절 / +40%▶30% 익절</t>
        </is>
      </c>
      <c r="S238" t="inlineStr">
        <is>
          <t>-2%▶80% 손절 / -4%▶10% 손절 / -6%▶10% 손절</t>
        </is>
      </c>
      <c r="T238" t="inlineStr">
        <is>
          <t>매수 0.0005 / 매도 0.0025 / 슬리피지 0.0007</t>
        </is>
      </c>
    </row>
    <row r="239">
      <c r="A239" t="inlineStr">
        <is>
          <t>TIGER 미국배당다우존스|2주 전에 샀다면|[수익극대화]+[정석방어]</t>
        </is>
      </c>
      <c r="B239" t="inlineStr">
        <is>
          <t>TIGER 미국배당다우존스</t>
        </is>
      </c>
      <c r="C239" t="inlineStr">
        <is>
          <t>458730</t>
        </is>
      </c>
      <c r="D239" t="inlineStr">
        <is>
          <t>2주 전에 샀다면</t>
        </is>
      </c>
      <c r="E239" t="inlineStr">
        <is>
          <t>[수익극대화]+[정석방어]</t>
        </is>
      </c>
      <c r="F239" t="inlineStr">
        <is>
          <t>[수익극대화]</t>
        </is>
      </c>
      <c r="G239" t="inlineStr">
        <is>
          <t>[정석방어]</t>
        </is>
      </c>
      <c r="H239" t="n">
        <v>300000</v>
      </c>
      <c r="I239" t="n">
        <v>15775</v>
      </c>
      <c r="J239" t="n">
        <v>15770</v>
      </c>
      <c r="K239" t="n">
        <v>-0.03</v>
      </c>
      <c r="L239" t="n">
        <v>0</v>
      </c>
      <c r="M239" t="n">
        <v>0</v>
      </c>
      <c r="N239" t="n">
        <v>0</v>
      </c>
      <c r="O239" t="n">
        <v>0</v>
      </c>
      <c r="P239" t="inlineStr">
        <is>
          <t>2026-05-26</t>
        </is>
      </c>
      <c r="Q239" t="inlineStr">
        <is>
          <t>2026-06-08</t>
        </is>
      </c>
      <c r="R239" t="inlineStr">
        <is>
          <t>+10%▶40% 익절 / +20%▶30% 익절 / +40%▶30% 익절</t>
        </is>
      </c>
      <c r="S239" t="inlineStr">
        <is>
          <t>-3%▶70% 손절 / -5%▶20% 손절 / -10%▶10% 손절</t>
        </is>
      </c>
      <c r="T239" t="inlineStr">
        <is>
          <t>매수 0.0005 / 매도 0.0025 / 슬리피지 0.0007</t>
        </is>
      </c>
    </row>
    <row r="240">
      <c r="A240" t="inlineStr">
        <is>
          <t>TIGER 미국배당다우존스|2주 전에 샀다면|[수익극대화]+[변동성허용]</t>
        </is>
      </c>
      <c r="B240" t="inlineStr">
        <is>
          <t>TIGER 미국배당다우존스</t>
        </is>
      </c>
      <c r="C240" t="inlineStr">
        <is>
          <t>458730</t>
        </is>
      </c>
      <c r="D240" t="inlineStr">
        <is>
          <t>2주 전에 샀다면</t>
        </is>
      </c>
      <c r="E240" t="inlineStr">
        <is>
          <t>[수익극대화]+[변동성허용]</t>
        </is>
      </c>
      <c r="F240" t="inlineStr">
        <is>
          <t>[수익극대화]</t>
        </is>
      </c>
      <c r="G240" t="inlineStr">
        <is>
          <t>[변동성허용]</t>
        </is>
      </c>
      <c r="H240" t="n">
        <v>300000</v>
      </c>
      <c r="I240" t="n">
        <v>15775</v>
      </c>
      <c r="J240" t="n">
        <v>15770</v>
      </c>
      <c r="K240" t="n">
        <v>-0.03</v>
      </c>
      <c r="L240" t="n">
        <v>0</v>
      </c>
      <c r="M240" t="n">
        <v>0</v>
      </c>
      <c r="N240" t="n">
        <v>0</v>
      </c>
      <c r="O240" t="n">
        <v>0</v>
      </c>
      <c r="P240" t="inlineStr">
        <is>
          <t>2026-05-26</t>
        </is>
      </c>
      <c r="Q240" t="inlineStr">
        <is>
          <t>2026-06-08</t>
        </is>
      </c>
      <c r="R240" t="inlineStr">
        <is>
          <t>+10%▶40% 익절 / +20%▶30% 익절 / +40%▶30% 익절</t>
        </is>
      </c>
      <c r="S240" t="inlineStr">
        <is>
          <t>-5%▶50% 손절 / -10%▶30% 손절 / -15%▶20% 손절</t>
        </is>
      </c>
      <c r="T240" t="inlineStr">
        <is>
          <t>매수 0.0005 / 매도 0.0025 / 슬리피지 0.0007</t>
        </is>
      </c>
    </row>
    <row r="241">
      <c r="A241" t="inlineStr">
        <is>
          <t>TIGER 미국배당다우존스|2주 전에 샀다면|[수익극대화]+[버티기형]</t>
        </is>
      </c>
      <c r="B241" t="inlineStr">
        <is>
          <t>TIGER 미국배당다우존스</t>
        </is>
      </c>
      <c r="C241" t="inlineStr">
        <is>
          <t>458730</t>
        </is>
      </c>
      <c r="D241" t="inlineStr">
        <is>
          <t>2주 전에 샀다면</t>
        </is>
      </c>
      <c r="E241" t="inlineStr">
        <is>
          <t>[수익극대화]+[버티기형]</t>
        </is>
      </c>
      <c r="F241" t="inlineStr">
        <is>
          <t>[수익극대화]</t>
        </is>
      </c>
      <c r="G241" t="inlineStr">
        <is>
          <t>[버티기형]</t>
        </is>
      </c>
      <c r="H241" t="n">
        <v>300000</v>
      </c>
      <c r="I241" t="n">
        <v>15775</v>
      </c>
      <c r="J241" t="n">
        <v>15770</v>
      </c>
      <c r="K241" t="n">
        <v>-0.03</v>
      </c>
      <c r="L241" t="n">
        <v>0</v>
      </c>
      <c r="M241" t="n">
        <v>0</v>
      </c>
      <c r="N241" t="n">
        <v>0</v>
      </c>
      <c r="O241" t="n">
        <v>0</v>
      </c>
      <c r="P241" t="inlineStr">
        <is>
          <t>2026-05-26</t>
        </is>
      </c>
      <c r="Q241" t="inlineStr">
        <is>
          <t>2026-06-08</t>
        </is>
      </c>
      <c r="R241" t="inlineStr">
        <is>
          <t>+10%▶40% 익절 / +20%▶30% 익절 / +40%▶30% 익절</t>
        </is>
      </c>
      <c r="S241" t="inlineStr">
        <is>
          <t>-5%▶40% 손절 / -15%▶30% 손절 / -20%▶30% 손절</t>
        </is>
      </c>
      <c r="T241" t="inlineStr">
        <is>
          <t>매수 0.0005 / 매도 0.0025 / 슬리피지 0.0007</t>
        </is>
      </c>
    </row>
    <row r="242">
      <c r="A242" t="inlineStr">
        <is>
          <t>TIGER 미국배당다우존스|3개월 전에 샀다면|[초단타]+[칼손절]</t>
        </is>
      </c>
      <c r="B242" t="inlineStr">
        <is>
          <t>TIGER 미국배당다우존스</t>
        </is>
      </c>
      <c r="C242" t="inlineStr">
        <is>
          <t>458730</t>
        </is>
      </c>
      <c r="D242" t="inlineStr">
        <is>
          <t>3개월 전에 샀다면</t>
        </is>
      </c>
      <c r="E242" t="inlineStr">
        <is>
          <t>[초단타]+[칼손절]</t>
        </is>
      </c>
      <c r="F242" t="inlineStr">
        <is>
          <t>[초단타]</t>
        </is>
      </c>
      <c r="G242" t="inlineStr">
        <is>
          <t>[칼손절]</t>
        </is>
      </c>
      <c r="H242" t="n">
        <v>300000</v>
      </c>
      <c r="I242" t="n">
        <v>14505</v>
      </c>
      <c r="J242" t="n">
        <v>15770</v>
      </c>
      <c r="K242" t="n">
        <v>8.720000000000001</v>
      </c>
      <c r="L242" t="n">
        <v>0</v>
      </c>
      <c r="M242" t="n">
        <v>0</v>
      </c>
      <c r="N242" t="n">
        <v>0</v>
      </c>
      <c r="O242" t="n">
        <v>0</v>
      </c>
      <c r="P242" t="inlineStr">
        <is>
          <t>2026-03-09</t>
        </is>
      </c>
      <c r="Q242" t="inlineStr">
        <is>
          <t>2026-06-08</t>
        </is>
      </c>
      <c r="R242" t="inlineStr">
        <is>
          <t>+3%▶70% 익절 / +5%▶20% 익절 / +10%▶10% 익절</t>
        </is>
      </c>
      <c r="S242" t="inlineStr">
        <is>
          <t>-2%▶80% 손절 / -4%▶10% 손절 / -6%▶10% 손절</t>
        </is>
      </c>
      <c r="T242" t="inlineStr">
        <is>
          <t>매수 0.0005 / 매도 0.0025 / 슬리피지 0.0007</t>
        </is>
      </c>
    </row>
    <row r="243">
      <c r="A243" t="inlineStr">
        <is>
          <t>TIGER 미국배당다우존스|3개월 전에 샀다면|[초단타]+[정석방어]</t>
        </is>
      </c>
      <c r="B243" t="inlineStr">
        <is>
          <t>TIGER 미국배당다우존스</t>
        </is>
      </c>
      <c r="C243" t="inlineStr">
        <is>
          <t>458730</t>
        </is>
      </c>
      <c r="D243" t="inlineStr">
        <is>
          <t>3개월 전에 샀다면</t>
        </is>
      </c>
      <c r="E243" t="inlineStr">
        <is>
          <t>[초단타]+[정석방어]</t>
        </is>
      </c>
      <c r="F243" t="inlineStr">
        <is>
          <t>[초단타]</t>
        </is>
      </c>
      <c r="G243" t="inlineStr">
        <is>
          <t>[정석방어]</t>
        </is>
      </c>
      <c r="H243" t="n">
        <v>300000</v>
      </c>
      <c r="I243" t="n">
        <v>14505</v>
      </c>
      <c r="J243" t="n">
        <v>15770</v>
      </c>
      <c r="K243" t="n">
        <v>8.720000000000001</v>
      </c>
      <c r="L243" t="n">
        <v>0</v>
      </c>
      <c r="M243" t="n">
        <v>0</v>
      </c>
      <c r="N243" t="n">
        <v>0</v>
      </c>
      <c r="O243" t="n">
        <v>0</v>
      </c>
      <c r="P243" t="inlineStr">
        <is>
          <t>2026-03-09</t>
        </is>
      </c>
      <c r="Q243" t="inlineStr">
        <is>
          <t>2026-06-08</t>
        </is>
      </c>
      <c r="R243" t="inlineStr">
        <is>
          <t>+3%▶70% 익절 / +5%▶20% 익절 / +10%▶10% 익절</t>
        </is>
      </c>
      <c r="S243" t="inlineStr">
        <is>
          <t>-3%▶70% 손절 / -5%▶20% 손절 / -10%▶10% 손절</t>
        </is>
      </c>
      <c r="T243" t="inlineStr">
        <is>
          <t>매수 0.0005 / 매도 0.0025 / 슬리피지 0.0007</t>
        </is>
      </c>
    </row>
    <row r="244">
      <c r="A244" t="inlineStr">
        <is>
          <t>TIGER 미국배당다우존스|3개월 전에 샀다면|[초단타]+[변동성허용]</t>
        </is>
      </c>
      <c r="B244" t="inlineStr">
        <is>
          <t>TIGER 미국배당다우존스</t>
        </is>
      </c>
      <c r="C244" t="inlineStr">
        <is>
          <t>458730</t>
        </is>
      </c>
      <c r="D244" t="inlineStr">
        <is>
          <t>3개월 전에 샀다면</t>
        </is>
      </c>
      <c r="E244" t="inlineStr">
        <is>
          <t>[초단타]+[변동성허용]</t>
        </is>
      </c>
      <c r="F244" t="inlineStr">
        <is>
          <t>[초단타]</t>
        </is>
      </c>
      <c r="G244" t="inlineStr">
        <is>
          <t>[변동성허용]</t>
        </is>
      </c>
      <c r="H244" t="n">
        <v>300000</v>
      </c>
      <c r="I244" t="n">
        <v>14505</v>
      </c>
      <c r="J244" t="n">
        <v>15770</v>
      </c>
      <c r="K244" t="n">
        <v>8.720000000000001</v>
      </c>
      <c r="L244" t="n">
        <v>0</v>
      </c>
      <c r="M244" t="n">
        <v>0</v>
      </c>
      <c r="N244" t="n">
        <v>0</v>
      </c>
      <c r="O244" t="n">
        <v>0</v>
      </c>
      <c r="P244" t="inlineStr">
        <is>
          <t>2026-03-09</t>
        </is>
      </c>
      <c r="Q244" t="inlineStr">
        <is>
          <t>2026-06-08</t>
        </is>
      </c>
      <c r="R244" t="inlineStr">
        <is>
          <t>+3%▶70% 익절 / +5%▶20% 익절 / +10%▶10% 익절</t>
        </is>
      </c>
      <c r="S244" t="inlineStr">
        <is>
          <t>-5%▶50% 손절 / -10%▶30% 손절 / -15%▶20% 손절</t>
        </is>
      </c>
      <c r="T244" t="inlineStr">
        <is>
          <t>매수 0.0005 / 매도 0.0025 / 슬리피지 0.0007</t>
        </is>
      </c>
    </row>
    <row r="245">
      <c r="A245" t="inlineStr">
        <is>
          <t>TIGER 미국배당다우존스|3개월 전에 샀다면|[초단타]+[버티기형]</t>
        </is>
      </c>
      <c r="B245" t="inlineStr">
        <is>
          <t>TIGER 미국배당다우존스</t>
        </is>
      </c>
      <c r="C245" t="inlineStr">
        <is>
          <t>458730</t>
        </is>
      </c>
      <c r="D245" t="inlineStr">
        <is>
          <t>3개월 전에 샀다면</t>
        </is>
      </c>
      <c r="E245" t="inlineStr">
        <is>
          <t>[초단타]+[버티기형]</t>
        </is>
      </c>
      <c r="F245" t="inlineStr">
        <is>
          <t>[초단타]</t>
        </is>
      </c>
      <c r="G245" t="inlineStr">
        <is>
          <t>[버티기형]</t>
        </is>
      </c>
      <c r="H245" t="n">
        <v>300000</v>
      </c>
      <c r="I245" t="n">
        <v>14505</v>
      </c>
      <c r="J245" t="n">
        <v>15770</v>
      </c>
      <c r="K245" t="n">
        <v>8.720000000000001</v>
      </c>
      <c r="L245" t="n">
        <v>0</v>
      </c>
      <c r="M245" t="n">
        <v>0</v>
      </c>
      <c r="N245" t="n">
        <v>0</v>
      </c>
      <c r="O245" t="n">
        <v>0</v>
      </c>
      <c r="P245" t="inlineStr">
        <is>
          <t>2026-03-09</t>
        </is>
      </c>
      <c r="Q245" t="inlineStr">
        <is>
          <t>2026-06-08</t>
        </is>
      </c>
      <c r="R245" t="inlineStr">
        <is>
          <t>+3%▶70% 익절 / +5%▶20% 익절 / +10%▶10% 익절</t>
        </is>
      </c>
      <c r="S245" t="inlineStr">
        <is>
          <t>-5%▶40% 손절 / -15%▶30% 손절 / -20%▶30% 손절</t>
        </is>
      </c>
      <c r="T245" t="inlineStr">
        <is>
          <t>매수 0.0005 / 매도 0.0025 / 슬리피지 0.0007</t>
        </is>
      </c>
    </row>
    <row r="246">
      <c r="A246" t="inlineStr">
        <is>
          <t>TIGER 미국배당다우존스|3개월 전에 샀다면|[단기스윙]+[칼손절]</t>
        </is>
      </c>
      <c r="B246" t="inlineStr">
        <is>
          <t>TIGER 미국배당다우존스</t>
        </is>
      </c>
      <c r="C246" t="inlineStr">
        <is>
          <t>458730</t>
        </is>
      </c>
      <c r="D246" t="inlineStr">
        <is>
          <t>3개월 전에 샀다면</t>
        </is>
      </c>
      <c r="E246" t="inlineStr">
        <is>
          <t>[단기스윙]+[칼손절]</t>
        </is>
      </c>
      <c r="F246" t="inlineStr">
        <is>
          <t>[단기스윙]</t>
        </is>
      </c>
      <c r="G246" t="inlineStr">
        <is>
          <t>[칼손절]</t>
        </is>
      </c>
      <c r="H246" t="n">
        <v>300000</v>
      </c>
      <c r="I246" t="n">
        <v>14505</v>
      </c>
      <c r="J246" t="n">
        <v>15770</v>
      </c>
      <c r="K246" t="n">
        <v>8.720000000000001</v>
      </c>
      <c r="L246" t="n">
        <v>0</v>
      </c>
      <c r="M246" t="n">
        <v>0</v>
      </c>
      <c r="N246" t="n">
        <v>0</v>
      </c>
      <c r="O246" t="n">
        <v>0</v>
      </c>
      <c r="P246" t="inlineStr">
        <is>
          <t>2026-03-09</t>
        </is>
      </c>
      <c r="Q246" t="inlineStr">
        <is>
          <t>2026-06-08</t>
        </is>
      </c>
      <c r="R246" t="inlineStr">
        <is>
          <t>+5%▶60% 익절 / +10%▶30% 익절 / +20%▶10% 익절</t>
        </is>
      </c>
      <c r="S246" t="inlineStr">
        <is>
          <t>-2%▶80% 손절 / -4%▶10% 손절 / -6%▶10% 손절</t>
        </is>
      </c>
      <c r="T246" t="inlineStr">
        <is>
          <t>매수 0.0005 / 매도 0.0025 / 슬리피지 0.0007</t>
        </is>
      </c>
    </row>
    <row r="247">
      <c r="A247" t="inlineStr">
        <is>
          <t>TIGER 미국배당다우존스|3개월 전에 샀다면|[단기스윙]+[정석방어]</t>
        </is>
      </c>
      <c r="B247" t="inlineStr">
        <is>
          <t>TIGER 미국배당다우존스</t>
        </is>
      </c>
      <c r="C247" t="inlineStr">
        <is>
          <t>458730</t>
        </is>
      </c>
      <c r="D247" t="inlineStr">
        <is>
          <t>3개월 전에 샀다면</t>
        </is>
      </c>
      <c r="E247" t="inlineStr">
        <is>
          <t>[단기스윙]+[정석방어]</t>
        </is>
      </c>
      <c r="F247" t="inlineStr">
        <is>
          <t>[단기스윙]</t>
        </is>
      </c>
      <c r="G247" t="inlineStr">
        <is>
          <t>[정석방어]</t>
        </is>
      </c>
      <c r="H247" t="n">
        <v>300000</v>
      </c>
      <c r="I247" t="n">
        <v>14505</v>
      </c>
      <c r="J247" t="n">
        <v>15770</v>
      </c>
      <c r="K247" t="n">
        <v>8.720000000000001</v>
      </c>
      <c r="L247" t="n">
        <v>0</v>
      </c>
      <c r="M247" t="n">
        <v>0</v>
      </c>
      <c r="N247" t="n">
        <v>0</v>
      </c>
      <c r="O247" t="n">
        <v>0</v>
      </c>
      <c r="P247" t="inlineStr">
        <is>
          <t>2026-03-09</t>
        </is>
      </c>
      <c r="Q247" t="inlineStr">
        <is>
          <t>2026-06-08</t>
        </is>
      </c>
      <c r="R247" t="inlineStr">
        <is>
          <t>+5%▶60% 익절 / +10%▶30% 익절 / +20%▶10% 익절</t>
        </is>
      </c>
      <c r="S247" t="inlineStr">
        <is>
          <t>-3%▶70% 손절 / -5%▶20% 손절 / -10%▶10% 손절</t>
        </is>
      </c>
      <c r="T247" t="inlineStr">
        <is>
          <t>매수 0.0005 / 매도 0.0025 / 슬리피지 0.0007</t>
        </is>
      </c>
    </row>
    <row r="248">
      <c r="A248" t="inlineStr">
        <is>
          <t>TIGER 미국배당다우존스|3개월 전에 샀다면|[단기스윙]+[변동성허용]</t>
        </is>
      </c>
      <c r="B248" t="inlineStr">
        <is>
          <t>TIGER 미국배당다우존스</t>
        </is>
      </c>
      <c r="C248" t="inlineStr">
        <is>
          <t>458730</t>
        </is>
      </c>
      <c r="D248" t="inlineStr">
        <is>
          <t>3개월 전에 샀다면</t>
        </is>
      </c>
      <c r="E248" t="inlineStr">
        <is>
          <t>[단기스윙]+[변동성허용]</t>
        </is>
      </c>
      <c r="F248" t="inlineStr">
        <is>
          <t>[단기스윙]</t>
        </is>
      </c>
      <c r="G248" t="inlineStr">
        <is>
          <t>[변동성허용]</t>
        </is>
      </c>
      <c r="H248" t="n">
        <v>300000</v>
      </c>
      <c r="I248" t="n">
        <v>14505</v>
      </c>
      <c r="J248" t="n">
        <v>15770</v>
      </c>
      <c r="K248" t="n">
        <v>8.720000000000001</v>
      </c>
      <c r="L248" t="n">
        <v>0</v>
      </c>
      <c r="M248" t="n">
        <v>0</v>
      </c>
      <c r="N248" t="n">
        <v>0</v>
      </c>
      <c r="O248" t="n">
        <v>0</v>
      </c>
      <c r="P248" t="inlineStr">
        <is>
          <t>2026-03-09</t>
        </is>
      </c>
      <c r="Q248" t="inlineStr">
        <is>
          <t>2026-06-08</t>
        </is>
      </c>
      <c r="R248" t="inlineStr">
        <is>
          <t>+5%▶60% 익절 / +10%▶30% 익절 / +20%▶10% 익절</t>
        </is>
      </c>
      <c r="S248" t="inlineStr">
        <is>
          <t>-5%▶50% 손절 / -10%▶30% 손절 / -15%▶20% 손절</t>
        </is>
      </c>
      <c r="T248" t="inlineStr">
        <is>
          <t>매수 0.0005 / 매도 0.0025 / 슬리피지 0.0007</t>
        </is>
      </c>
    </row>
    <row r="249">
      <c r="A249" t="inlineStr">
        <is>
          <t>TIGER 미국배당다우존스|3개월 전에 샀다면|[단기스윙]+[버티기형]</t>
        </is>
      </c>
      <c r="B249" t="inlineStr">
        <is>
          <t>TIGER 미국배당다우존스</t>
        </is>
      </c>
      <c r="C249" t="inlineStr">
        <is>
          <t>458730</t>
        </is>
      </c>
      <c r="D249" t="inlineStr">
        <is>
          <t>3개월 전에 샀다면</t>
        </is>
      </c>
      <c r="E249" t="inlineStr">
        <is>
          <t>[단기스윙]+[버티기형]</t>
        </is>
      </c>
      <c r="F249" t="inlineStr">
        <is>
          <t>[단기스윙]</t>
        </is>
      </c>
      <c r="G249" t="inlineStr">
        <is>
          <t>[버티기형]</t>
        </is>
      </c>
      <c r="H249" t="n">
        <v>300000</v>
      </c>
      <c r="I249" t="n">
        <v>14505</v>
      </c>
      <c r="J249" t="n">
        <v>15770</v>
      </c>
      <c r="K249" t="n">
        <v>8.720000000000001</v>
      </c>
      <c r="L249" t="n">
        <v>0</v>
      </c>
      <c r="M249" t="n">
        <v>0</v>
      </c>
      <c r="N249" t="n">
        <v>0</v>
      </c>
      <c r="O249" t="n">
        <v>0</v>
      </c>
      <c r="P249" t="inlineStr">
        <is>
          <t>2026-03-09</t>
        </is>
      </c>
      <c r="Q249" t="inlineStr">
        <is>
          <t>2026-06-08</t>
        </is>
      </c>
      <c r="R249" t="inlineStr">
        <is>
          <t>+5%▶60% 익절 / +10%▶30% 익절 / +20%▶10% 익절</t>
        </is>
      </c>
      <c r="S249" t="inlineStr">
        <is>
          <t>-5%▶40% 손절 / -15%▶30% 손절 / -20%▶30% 손절</t>
        </is>
      </c>
      <c r="T249" t="inlineStr">
        <is>
          <t>매수 0.0005 / 매도 0.0025 / 슬리피지 0.0007</t>
        </is>
      </c>
    </row>
    <row r="250">
      <c r="A250" t="inlineStr">
        <is>
          <t>TIGER 미국배당다우존스|3개월 전에 샀다면|[대표님룰]+[칼손절]</t>
        </is>
      </c>
      <c r="B250" t="inlineStr">
        <is>
          <t>TIGER 미국배당다우존스</t>
        </is>
      </c>
      <c r="C250" t="inlineStr">
        <is>
          <t>458730</t>
        </is>
      </c>
      <c r="D250" t="inlineStr">
        <is>
          <t>3개월 전에 샀다면</t>
        </is>
      </c>
      <c r="E250" t="inlineStr">
        <is>
          <t>[대표님룰]+[칼손절]</t>
        </is>
      </c>
      <c r="F250" t="inlineStr">
        <is>
          <t>[대표님룰]</t>
        </is>
      </c>
      <c r="G250" t="inlineStr">
        <is>
          <t>[칼손절]</t>
        </is>
      </c>
      <c r="H250" t="n">
        <v>300000</v>
      </c>
      <c r="I250" t="n">
        <v>14505</v>
      </c>
      <c r="J250" t="n">
        <v>15770</v>
      </c>
      <c r="K250" t="n">
        <v>8.720000000000001</v>
      </c>
      <c r="L250" t="n">
        <v>0</v>
      </c>
      <c r="M250" t="n">
        <v>0</v>
      </c>
      <c r="N250" t="n">
        <v>0</v>
      </c>
      <c r="O250" t="n">
        <v>0</v>
      </c>
      <c r="P250" t="inlineStr">
        <is>
          <t>2026-03-09</t>
        </is>
      </c>
      <c r="Q250" t="inlineStr">
        <is>
          <t>2026-06-08</t>
        </is>
      </c>
      <c r="R250" t="inlineStr">
        <is>
          <t>+5%▶60% 익절 / +10%▶30% 익절 / +30%▶10% 익절</t>
        </is>
      </c>
      <c r="S250" t="inlineStr">
        <is>
          <t>-2%▶80% 손절 / -4%▶10% 손절 / -6%▶10% 손절</t>
        </is>
      </c>
      <c r="T250" t="inlineStr">
        <is>
          <t>매수 0.0005 / 매도 0.0025 / 슬리피지 0.0007</t>
        </is>
      </c>
    </row>
    <row r="251">
      <c r="A251" t="inlineStr">
        <is>
          <t>TIGER 미국배당다우존스|3개월 전에 샀다면|[대표님룰]+[정석방어]</t>
        </is>
      </c>
      <c r="B251" t="inlineStr">
        <is>
          <t>TIGER 미국배당다우존스</t>
        </is>
      </c>
      <c r="C251" t="inlineStr">
        <is>
          <t>458730</t>
        </is>
      </c>
      <c r="D251" t="inlineStr">
        <is>
          <t>3개월 전에 샀다면</t>
        </is>
      </c>
      <c r="E251" t="inlineStr">
        <is>
          <t>[대표님룰]+[정석방어]</t>
        </is>
      </c>
      <c r="F251" t="inlineStr">
        <is>
          <t>[대표님룰]</t>
        </is>
      </c>
      <c r="G251" t="inlineStr">
        <is>
          <t>[정석방어]</t>
        </is>
      </c>
      <c r="H251" t="n">
        <v>300000</v>
      </c>
      <c r="I251" t="n">
        <v>14505</v>
      </c>
      <c r="J251" t="n">
        <v>15770</v>
      </c>
      <c r="K251" t="n">
        <v>8.720000000000001</v>
      </c>
      <c r="L251" t="n">
        <v>0</v>
      </c>
      <c r="M251" t="n">
        <v>0</v>
      </c>
      <c r="N251" t="n">
        <v>0</v>
      </c>
      <c r="O251" t="n">
        <v>0</v>
      </c>
      <c r="P251" t="inlineStr">
        <is>
          <t>2026-03-09</t>
        </is>
      </c>
      <c r="Q251" t="inlineStr">
        <is>
          <t>2026-06-08</t>
        </is>
      </c>
      <c r="R251" t="inlineStr">
        <is>
          <t>+5%▶60% 익절 / +10%▶30% 익절 / +30%▶10% 익절</t>
        </is>
      </c>
      <c r="S251" t="inlineStr">
        <is>
          <t>-3%▶70% 손절 / -5%▶20% 손절 / -10%▶10% 손절</t>
        </is>
      </c>
      <c r="T251" t="inlineStr">
        <is>
          <t>매수 0.0005 / 매도 0.0025 / 슬리피지 0.0007</t>
        </is>
      </c>
    </row>
    <row r="252">
      <c r="A252" t="inlineStr">
        <is>
          <t>TIGER 미국배당다우존스|3개월 전에 샀다면|[대표님룰]+[변동성허용]</t>
        </is>
      </c>
      <c r="B252" t="inlineStr">
        <is>
          <t>TIGER 미국배당다우존스</t>
        </is>
      </c>
      <c r="C252" t="inlineStr">
        <is>
          <t>458730</t>
        </is>
      </c>
      <c r="D252" t="inlineStr">
        <is>
          <t>3개월 전에 샀다면</t>
        </is>
      </c>
      <c r="E252" t="inlineStr">
        <is>
          <t>[대표님룰]+[변동성허용]</t>
        </is>
      </c>
      <c r="F252" t="inlineStr">
        <is>
          <t>[대표님룰]</t>
        </is>
      </c>
      <c r="G252" t="inlineStr">
        <is>
          <t>[변동성허용]</t>
        </is>
      </c>
      <c r="H252" t="n">
        <v>300000</v>
      </c>
      <c r="I252" t="n">
        <v>14505</v>
      </c>
      <c r="J252" t="n">
        <v>15770</v>
      </c>
      <c r="K252" t="n">
        <v>8.720000000000001</v>
      </c>
      <c r="L252" t="n">
        <v>0</v>
      </c>
      <c r="M252" t="n">
        <v>0</v>
      </c>
      <c r="N252" t="n">
        <v>0</v>
      </c>
      <c r="O252" t="n">
        <v>0</v>
      </c>
      <c r="P252" t="inlineStr">
        <is>
          <t>2026-03-09</t>
        </is>
      </c>
      <c r="Q252" t="inlineStr">
        <is>
          <t>2026-06-08</t>
        </is>
      </c>
      <c r="R252" t="inlineStr">
        <is>
          <t>+5%▶60% 익절 / +10%▶30% 익절 / +30%▶10% 익절</t>
        </is>
      </c>
      <c r="S252" t="inlineStr">
        <is>
          <t>-5%▶50% 손절 / -10%▶30% 손절 / -15%▶20% 손절</t>
        </is>
      </c>
      <c r="T252" t="inlineStr">
        <is>
          <t>매수 0.0005 / 매도 0.0025 / 슬리피지 0.0007</t>
        </is>
      </c>
    </row>
    <row r="253">
      <c r="A253" t="inlineStr">
        <is>
          <t>TIGER 미국배당다우존스|3개월 전에 샀다면|[대표님룰]+[버티기형]</t>
        </is>
      </c>
      <c r="B253" t="inlineStr">
        <is>
          <t>TIGER 미국배당다우존스</t>
        </is>
      </c>
      <c r="C253" t="inlineStr">
        <is>
          <t>458730</t>
        </is>
      </c>
      <c r="D253" t="inlineStr">
        <is>
          <t>3개월 전에 샀다면</t>
        </is>
      </c>
      <c r="E253" t="inlineStr">
        <is>
          <t>[대표님룰]+[버티기형]</t>
        </is>
      </c>
      <c r="F253" t="inlineStr">
        <is>
          <t>[대표님룰]</t>
        </is>
      </c>
      <c r="G253" t="inlineStr">
        <is>
          <t>[버티기형]</t>
        </is>
      </c>
      <c r="H253" t="n">
        <v>300000</v>
      </c>
      <c r="I253" t="n">
        <v>14505</v>
      </c>
      <c r="J253" t="n">
        <v>15770</v>
      </c>
      <c r="K253" t="n">
        <v>8.720000000000001</v>
      </c>
      <c r="L253" t="n">
        <v>0</v>
      </c>
      <c r="M253" t="n">
        <v>0</v>
      </c>
      <c r="N253" t="n">
        <v>0</v>
      </c>
      <c r="O253" t="n">
        <v>0</v>
      </c>
      <c r="P253" t="inlineStr">
        <is>
          <t>2026-03-09</t>
        </is>
      </c>
      <c r="Q253" t="inlineStr">
        <is>
          <t>2026-06-08</t>
        </is>
      </c>
      <c r="R253" t="inlineStr">
        <is>
          <t>+5%▶60% 익절 / +10%▶30% 익절 / +30%▶10% 익절</t>
        </is>
      </c>
      <c r="S253" t="inlineStr">
        <is>
          <t>-5%▶40% 손절 / -15%▶30% 손절 / -20%▶30% 손절</t>
        </is>
      </c>
      <c r="T253" t="inlineStr">
        <is>
          <t>매수 0.0005 / 매도 0.0025 / 슬리피지 0.0007</t>
        </is>
      </c>
    </row>
    <row r="254">
      <c r="A254" t="inlineStr">
        <is>
          <t>TIGER 미국배당다우존스|3개월 전에 샀다면|[중기추세]+[칼손절]</t>
        </is>
      </c>
      <c r="B254" t="inlineStr">
        <is>
          <t>TIGER 미국배당다우존스</t>
        </is>
      </c>
      <c r="C254" t="inlineStr">
        <is>
          <t>458730</t>
        </is>
      </c>
      <c r="D254" t="inlineStr">
        <is>
          <t>3개월 전에 샀다면</t>
        </is>
      </c>
      <c r="E254" t="inlineStr">
        <is>
          <t>[중기추세]+[칼손절]</t>
        </is>
      </c>
      <c r="F254" t="inlineStr">
        <is>
          <t>[중기추세]</t>
        </is>
      </c>
      <c r="G254" t="inlineStr">
        <is>
          <t>[칼손절]</t>
        </is>
      </c>
      <c r="H254" t="n">
        <v>300000</v>
      </c>
      <c r="I254" t="n">
        <v>14505</v>
      </c>
      <c r="J254" t="n">
        <v>15770</v>
      </c>
      <c r="K254" t="n">
        <v>8.720000000000001</v>
      </c>
      <c r="L254" t="n">
        <v>0</v>
      </c>
      <c r="M254" t="n">
        <v>0</v>
      </c>
      <c r="N254" t="n">
        <v>0</v>
      </c>
      <c r="O254" t="n">
        <v>0</v>
      </c>
      <c r="P254" t="inlineStr">
        <is>
          <t>2026-03-09</t>
        </is>
      </c>
      <c r="Q254" t="inlineStr">
        <is>
          <t>2026-06-08</t>
        </is>
      </c>
      <c r="R254" t="inlineStr">
        <is>
          <t>+10%▶50% 익절 / +20%▶30% 익절 / +30%▶20% 익절</t>
        </is>
      </c>
      <c r="S254" t="inlineStr">
        <is>
          <t>-2%▶80% 손절 / -4%▶10% 손절 / -6%▶10% 손절</t>
        </is>
      </c>
      <c r="T254" t="inlineStr">
        <is>
          <t>매수 0.0005 / 매도 0.0025 / 슬리피지 0.0007</t>
        </is>
      </c>
    </row>
    <row r="255">
      <c r="A255" t="inlineStr">
        <is>
          <t>TIGER 미국배당다우존스|3개월 전에 샀다면|[중기추세]+[정석방어]</t>
        </is>
      </c>
      <c r="B255" t="inlineStr">
        <is>
          <t>TIGER 미국배당다우존스</t>
        </is>
      </c>
      <c r="C255" t="inlineStr">
        <is>
          <t>458730</t>
        </is>
      </c>
      <c r="D255" t="inlineStr">
        <is>
          <t>3개월 전에 샀다면</t>
        </is>
      </c>
      <c r="E255" t="inlineStr">
        <is>
          <t>[중기추세]+[정석방어]</t>
        </is>
      </c>
      <c r="F255" t="inlineStr">
        <is>
          <t>[중기추세]</t>
        </is>
      </c>
      <c r="G255" t="inlineStr">
        <is>
          <t>[정석방어]</t>
        </is>
      </c>
      <c r="H255" t="n">
        <v>300000</v>
      </c>
      <c r="I255" t="n">
        <v>14505</v>
      </c>
      <c r="J255" t="n">
        <v>15770</v>
      </c>
      <c r="K255" t="n">
        <v>8.720000000000001</v>
      </c>
      <c r="L255" t="n">
        <v>0</v>
      </c>
      <c r="M255" t="n">
        <v>0</v>
      </c>
      <c r="N255" t="n">
        <v>0</v>
      </c>
      <c r="O255" t="n">
        <v>0</v>
      </c>
      <c r="P255" t="inlineStr">
        <is>
          <t>2026-03-09</t>
        </is>
      </c>
      <c r="Q255" t="inlineStr">
        <is>
          <t>2026-06-08</t>
        </is>
      </c>
      <c r="R255" t="inlineStr">
        <is>
          <t>+10%▶50% 익절 / +20%▶30% 익절 / +30%▶20% 익절</t>
        </is>
      </c>
      <c r="S255" t="inlineStr">
        <is>
          <t>-3%▶70% 손절 / -5%▶20% 손절 / -10%▶10% 손절</t>
        </is>
      </c>
      <c r="T255" t="inlineStr">
        <is>
          <t>매수 0.0005 / 매도 0.0025 / 슬리피지 0.0007</t>
        </is>
      </c>
    </row>
    <row r="256">
      <c r="A256" t="inlineStr">
        <is>
          <t>TIGER 미국배당다우존스|3개월 전에 샀다면|[중기추세]+[변동성허용]</t>
        </is>
      </c>
      <c r="B256" t="inlineStr">
        <is>
          <t>TIGER 미국배당다우존스</t>
        </is>
      </c>
      <c r="C256" t="inlineStr">
        <is>
          <t>458730</t>
        </is>
      </c>
      <c r="D256" t="inlineStr">
        <is>
          <t>3개월 전에 샀다면</t>
        </is>
      </c>
      <c r="E256" t="inlineStr">
        <is>
          <t>[중기추세]+[변동성허용]</t>
        </is>
      </c>
      <c r="F256" t="inlineStr">
        <is>
          <t>[중기추세]</t>
        </is>
      </c>
      <c r="G256" t="inlineStr">
        <is>
          <t>[변동성허용]</t>
        </is>
      </c>
      <c r="H256" t="n">
        <v>300000</v>
      </c>
      <c r="I256" t="n">
        <v>14505</v>
      </c>
      <c r="J256" t="n">
        <v>15770</v>
      </c>
      <c r="K256" t="n">
        <v>8.720000000000001</v>
      </c>
      <c r="L256" t="n">
        <v>0</v>
      </c>
      <c r="M256" t="n">
        <v>0</v>
      </c>
      <c r="N256" t="n">
        <v>0</v>
      </c>
      <c r="O256" t="n">
        <v>0</v>
      </c>
      <c r="P256" t="inlineStr">
        <is>
          <t>2026-03-09</t>
        </is>
      </c>
      <c r="Q256" t="inlineStr">
        <is>
          <t>2026-06-08</t>
        </is>
      </c>
      <c r="R256" t="inlineStr">
        <is>
          <t>+10%▶50% 익절 / +20%▶30% 익절 / +30%▶20% 익절</t>
        </is>
      </c>
      <c r="S256" t="inlineStr">
        <is>
          <t>-5%▶50% 손절 / -10%▶30% 손절 / -15%▶20% 손절</t>
        </is>
      </c>
      <c r="T256" t="inlineStr">
        <is>
          <t>매수 0.0005 / 매도 0.0025 / 슬리피지 0.0007</t>
        </is>
      </c>
    </row>
    <row r="257">
      <c r="A257" t="inlineStr">
        <is>
          <t>TIGER 미국배당다우존스|3개월 전에 샀다면|[중기추세]+[버티기형]</t>
        </is>
      </c>
      <c r="B257" t="inlineStr">
        <is>
          <t>TIGER 미국배당다우존스</t>
        </is>
      </c>
      <c r="C257" t="inlineStr">
        <is>
          <t>458730</t>
        </is>
      </c>
      <c r="D257" t="inlineStr">
        <is>
          <t>3개월 전에 샀다면</t>
        </is>
      </c>
      <c r="E257" t="inlineStr">
        <is>
          <t>[중기추세]+[버티기형]</t>
        </is>
      </c>
      <c r="F257" t="inlineStr">
        <is>
          <t>[중기추세]</t>
        </is>
      </c>
      <c r="G257" t="inlineStr">
        <is>
          <t>[버티기형]</t>
        </is>
      </c>
      <c r="H257" t="n">
        <v>300000</v>
      </c>
      <c r="I257" t="n">
        <v>14505</v>
      </c>
      <c r="J257" t="n">
        <v>15770</v>
      </c>
      <c r="K257" t="n">
        <v>8.720000000000001</v>
      </c>
      <c r="L257" t="n">
        <v>0</v>
      </c>
      <c r="M257" t="n">
        <v>0</v>
      </c>
      <c r="N257" t="n">
        <v>0</v>
      </c>
      <c r="O257" t="n">
        <v>0</v>
      </c>
      <c r="P257" t="inlineStr">
        <is>
          <t>2026-03-09</t>
        </is>
      </c>
      <c r="Q257" t="inlineStr">
        <is>
          <t>2026-06-08</t>
        </is>
      </c>
      <c r="R257" t="inlineStr">
        <is>
          <t>+10%▶50% 익절 / +20%▶30% 익절 / +30%▶20% 익절</t>
        </is>
      </c>
      <c r="S257" t="inlineStr">
        <is>
          <t>-5%▶40% 손절 / -15%▶30% 손절 / -20%▶30% 손절</t>
        </is>
      </c>
      <c r="T257" t="inlineStr">
        <is>
          <t>매수 0.0005 / 매도 0.0025 / 슬리피지 0.0007</t>
        </is>
      </c>
    </row>
    <row r="258">
      <c r="A258" t="inlineStr">
        <is>
          <t>TIGER 미국배당다우존스|3개월 전에 샀다면|[수익극대화]+[칼손절]</t>
        </is>
      </c>
      <c r="B258" t="inlineStr">
        <is>
          <t>TIGER 미국배당다우존스</t>
        </is>
      </c>
      <c r="C258" t="inlineStr">
        <is>
          <t>458730</t>
        </is>
      </c>
      <c r="D258" t="inlineStr">
        <is>
          <t>3개월 전에 샀다면</t>
        </is>
      </c>
      <c r="E258" t="inlineStr">
        <is>
          <t>[수익극대화]+[칼손절]</t>
        </is>
      </c>
      <c r="F258" t="inlineStr">
        <is>
          <t>[수익극대화]</t>
        </is>
      </c>
      <c r="G258" t="inlineStr">
        <is>
          <t>[칼손절]</t>
        </is>
      </c>
      <c r="H258" t="n">
        <v>300000</v>
      </c>
      <c r="I258" t="n">
        <v>14505</v>
      </c>
      <c r="J258" t="n">
        <v>15770</v>
      </c>
      <c r="K258" t="n">
        <v>8.720000000000001</v>
      </c>
      <c r="L258" t="n">
        <v>0</v>
      </c>
      <c r="M258" t="n">
        <v>0</v>
      </c>
      <c r="N258" t="n">
        <v>0</v>
      </c>
      <c r="O258" t="n">
        <v>0</v>
      </c>
      <c r="P258" t="inlineStr">
        <is>
          <t>2026-03-09</t>
        </is>
      </c>
      <c r="Q258" t="inlineStr">
        <is>
          <t>2026-06-08</t>
        </is>
      </c>
      <c r="R258" t="inlineStr">
        <is>
          <t>+10%▶40% 익절 / +20%▶30% 익절 / +40%▶30% 익절</t>
        </is>
      </c>
      <c r="S258" t="inlineStr">
        <is>
          <t>-2%▶80% 손절 / -4%▶10% 손절 / -6%▶10% 손절</t>
        </is>
      </c>
      <c r="T258" t="inlineStr">
        <is>
          <t>매수 0.0005 / 매도 0.0025 / 슬리피지 0.0007</t>
        </is>
      </c>
    </row>
    <row r="259">
      <c r="A259" t="inlineStr">
        <is>
          <t>TIGER 미국배당다우존스|3개월 전에 샀다면|[수익극대화]+[정석방어]</t>
        </is>
      </c>
      <c r="B259" t="inlineStr">
        <is>
          <t>TIGER 미국배당다우존스</t>
        </is>
      </c>
      <c r="C259" t="inlineStr">
        <is>
          <t>458730</t>
        </is>
      </c>
      <c r="D259" t="inlineStr">
        <is>
          <t>3개월 전에 샀다면</t>
        </is>
      </c>
      <c r="E259" t="inlineStr">
        <is>
          <t>[수익극대화]+[정석방어]</t>
        </is>
      </c>
      <c r="F259" t="inlineStr">
        <is>
          <t>[수익극대화]</t>
        </is>
      </c>
      <c r="G259" t="inlineStr">
        <is>
          <t>[정석방어]</t>
        </is>
      </c>
      <c r="H259" t="n">
        <v>300000</v>
      </c>
      <c r="I259" t="n">
        <v>14505</v>
      </c>
      <c r="J259" t="n">
        <v>15770</v>
      </c>
      <c r="K259" t="n">
        <v>8.720000000000001</v>
      </c>
      <c r="L259" t="n">
        <v>0</v>
      </c>
      <c r="M259" t="n">
        <v>0</v>
      </c>
      <c r="N259" t="n">
        <v>0</v>
      </c>
      <c r="O259" t="n">
        <v>0</v>
      </c>
      <c r="P259" t="inlineStr">
        <is>
          <t>2026-03-09</t>
        </is>
      </c>
      <c r="Q259" t="inlineStr">
        <is>
          <t>2026-06-08</t>
        </is>
      </c>
      <c r="R259" t="inlineStr">
        <is>
          <t>+10%▶40% 익절 / +20%▶30% 익절 / +40%▶30% 익절</t>
        </is>
      </c>
      <c r="S259" t="inlineStr">
        <is>
          <t>-3%▶70% 손절 / -5%▶20% 손절 / -10%▶10% 손절</t>
        </is>
      </c>
      <c r="T259" t="inlineStr">
        <is>
          <t>매수 0.0005 / 매도 0.0025 / 슬리피지 0.0007</t>
        </is>
      </c>
    </row>
    <row r="260">
      <c r="A260" t="inlineStr">
        <is>
          <t>TIGER 미국배당다우존스|3개월 전에 샀다면|[수익극대화]+[변동성허용]</t>
        </is>
      </c>
      <c r="B260" t="inlineStr">
        <is>
          <t>TIGER 미국배당다우존스</t>
        </is>
      </c>
      <c r="C260" t="inlineStr">
        <is>
          <t>458730</t>
        </is>
      </c>
      <c r="D260" t="inlineStr">
        <is>
          <t>3개월 전에 샀다면</t>
        </is>
      </c>
      <c r="E260" t="inlineStr">
        <is>
          <t>[수익극대화]+[변동성허용]</t>
        </is>
      </c>
      <c r="F260" t="inlineStr">
        <is>
          <t>[수익극대화]</t>
        </is>
      </c>
      <c r="G260" t="inlineStr">
        <is>
          <t>[변동성허용]</t>
        </is>
      </c>
      <c r="H260" t="n">
        <v>300000</v>
      </c>
      <c r="I260" t="n">
        <v>14505</v>
      </c>
      <c r="J260" t="n">
        <v>15770</v>
      </c>
      <c r="K260" t="n">
        <v>8.720000000000001</v>
      </c>
      <c r="L260" t="n">
        <v>0</v>
      </c>
      <c r="M260" t="n">
        <v>0</v>
      </c>
      <c r="N260" t="n">
        <v>0</v>
      </c>
      <c r="O260" t="n">
        <v>0</v>
      </c>
      <c r="P260" t="inlineStr">
        <is>
          <t>2026-03-09</t>
        </is>
      </c>
      <c r="Q260" t="inlineStr">
        <is>
          <t>2026-06-08</t>
        </is>
      </c>
      <c r="R260" t="inlineStr">
        <is>
          <t>+10%▶40% 익절 / +20%▶30% 익절 / +40%▶30% 익절</t>
        </is>
      </c>
      <c r="S260" t="inlineStr">
        <is>
          <t>-5%▶50% 손절 / -10%▶30% 손절 / -15%▶20% 손절</t>
        </is>
      </c>
      <c r="T260" t="inlineStr">
        <is>
          <t>매수 0.0005 / 매도 0.0025 / 슬리피지 0.0007</t>
        </is>
      </c>
    </row>
    <row r="261">
      <c r="A261" t="inlineStr">
        <is>
          <t>TIGER 미국배당다우존스|3개월 전에 샀다면|[수익극대화]+[버티기형]</t>
        </is>
      </c>
      <c r="B261" t="inlineStr">
        <is>
          <t>TIGER 미국배당다우존스</t>
        </is>
      </c>
      <c r="C261" t="inlineStr">
        <is>
          <t>458730</t>
        </is>
      </c>
      <c r="D261" t="inlineStr">
        <is>
          <t>3개월 전에 샀다면</t>
        </is>
      </c>
      <c r="E261" t="inlineStr">
        <is>
          <t>[수익극대화]+[버티기형]</t>
        </is>
      </c>
      <c r="F261" t="inlineStr">
        <is>
          <t>[수익극대화]</t>
        </is>
      </c>
      <c r="G261" t="inlineStr">
        <is>
          <t>[버티기형]</t>
        </is>
      </c>
      <c r="H261" t="n">
        <v>300000</v>
      </c>
      <c r="I261" t="n">
        <v>14505</v>
      </c>
      <c r="J261" t="n">
        <v>15770</v>
      </c>
      <c r="K261" t="n">
        <v>8.720000000000001</v>
      </c>
      <c r="L261" t="n">
        <v>0</v>
      </c>
      <c r="M261" t="n">
        <v>0</v>
      </c>
      <c r="N261" t="n">
        <v>0</v>
      </c>
      <c r="O261" t="n">
        <v>0</v>
      </c>
      <c r="P261" t="inlineStr">
        <is>
          <t>2026-03-09</t>
        </is>
      </c>
      <c r="Q261" t="inlineStr">
        <is>
          <t>2026-06-08</t>
        </is>
      </c>
      <c r="R261" t="inlineStr">
        <is>
          <t>+10%▶40% 익절 / +20%▶30% 익절 / +40%▶30% 익절</t>
        </is>
      </c>
      <c r="S261" t="inlineStr">
        <is>
          <t>-5%▶40% 손절 / -15%▶30% 손절 / -20%▶30% 손절</t>
        </is>
      </c>
      <c r="T261" t="inlineStr">
        <is>
          <t>매수 0.0005 / 매도 0.0025 / 슬리피지 0.0007</t>
        </is>
      </c>
    </row>
    <row r="262">
      <c r="A262" t="inlineStr">
        <is>
          <t>TIGER 미국배당다우존스|6개월 전에 샀다면|[초단타]+[칼손절]</t>
        </is>
      </c>
      <c r="B262" t="inlineStr">
        <is>
          <t>TIGER 미국배당다우존스</t>
        </is>
      </c>
      <c r="C262" t="inlineStr">
        <is>
          <t>458730</t>
        </is>
      </c>
      <c r="D262" t="inlineStr">
        <is>
          <t>6개월 전에 샀다면</t>
        </is>
      </c>
      <c r="E262" t="inlineStr">
        <is>
          <t>[초단타]+[칼손절]</t>
        </is>
      </c>
      <c r="F262" t="inlineStr">
        <is>
          <t>[초단타]</t>
        </is>
      </c>
      <c r="G262" t="inlineStr">
        <is>
          <t>[칼손절]</t>
        </is>
      </c>
      <c r="H262" t="n">
        <v>300000</v>
      </c>
      <c r="I262" t="n">
        <v>12747</v>
      </c>
      <c r="J262" t="n">
        <v>15770</v>
      </c>
      <c r="K262" t="n">
        <v>23.72</v>
      </c>
      <c r="L262" t="n">
        <v>0</v>
      </c>
      <c r="M262" t="n">
        <v>0</v>
      </c>
      <c r="N262" t="n">
        <v>0</v>
      </c>
      <c r="O262" t="n">
        <v>0</v>
      </c>
      <c r="P262" t="inlineStr">
        <is>
          <t>2025-12-08</t>
        </is>
      </c>
      <c r="Q262" t="inlineStr">
        <is>
          <t>2026-06-08</t>
        </is>
      </c>
      <c r="R262" t="inlineStr">
        <is>
          <t>+3%▶70% 익절 / +5%▶20% 익절 / +10%▶10% 익절</t>
        </is>
      </c>
      <c r="S262" t="inlineStr">
        <is>
          <t>-2%▶80% 손절 / -4%▶10% 손절 / -6%▶10% 손절</t>
        </is>
      </c>
      <c r="T262" t="inlineStr">
        <is>
          <t>매수 0.0005 / 매도 0.0025 / 슬리피지 0.0007</t>
        </is>
      </c>
    </row>
    <row r="263">
      <c r="A263" t="inlineStr">
        <is>
          <t>TIGER 미국배당다우존스|6개월 전에 샀다면|[초단타]+[정석방어]</t>
        </is>
      </c>
      <c r="B263" t="inlineStr">
        <is>
          <t>TIGER 미국배당다우존스</t>
        </is>
      </c>
      <c r="C263" t="inlineStr">
        <is>
          <t>458730</t>
        </is>
      </c>
      <c r="D263" t="inlineStr">
        <is>
          <t>6개월 전에 샀다면</t>
        </is>
      </c>
      <c r="E263" t="inlineStr">
        <is>
          <t>[초단타]+[정석방어]</t>
        </is>
      </c>
      <c r="F263" t="inlineStr">
        <is>
          <t>[초단타]</t>
        </is>
      </c>
      <c r="G263" t="inlineStr">
        <is>
          <t>[정석방어]</t>
        </is>
      </c>
      <c r="H263" t="n">
        <v>300000</v>
      </c>
      <c r="I263" t="n">
        <v>12747</v>
      </c>
      <c r="J263" t="n">
        <v>15770</v>
      </c>
      <c r="K263" t="n">
        <v>23.72</v>
      </c>
      <c r="L263" t="n">
        <v>0</v>
      </c>
      <c r="M263" t="n">
        <v>0</v>
      </c>
      <c r="N263" t="n">
        <v>0</v>
      </c>
      <c r="O263" t="n">
        <v>0</v>
      </c>
      <c r="P263" t="inlineStr">
        <is>
          <t>2025-12-08</t>
        </is>
      </c>
      <c r="Q263" t="inlineStr">
        <is>
          <t>2026-06-08</t>
        </is>
      </c>
      <c r="R263" t="inlineStr">
        <is>
          <t>+3%▶70% 익절 / +5%▶20% 익절 / +10%▶10% 익절</t>
        </is>
      </c>
      <c r="S263" t="inlineStr">
        <is>
          <t>-3%▶70% 손절 / -5%▶20% 손절 / -10%▶10% 손절</t>
        </is>
      </c>
      <c r="T263" t="inlineStr">
        <is>
          <t>매수 0.0005 / 매도 0.0025 / 슬리피지 0.0007</t>
        </is>
      </c>
    </row>
    <row r="264">
      <c r="A264" t="inlineStr">
        <is>
          <t>TIGER 미국배당다우존스|6개월 전에 샀다면|[초단타]+[변동성허용]</t>
        </is>
      </c>
      <c r="B264" t="inlineStr">
        <is>
          <t>TIGER 미국배당다우존스</t>
        </is>
      </c>
      <c r="C264" t="inlineStr">
        <is>
          <t>458730</t>
        </is>
      </c>
      <c r="D264" t="inlineStr">
        <is>
          <t>6개월 전에 샀다면</t>
        </is>
      </c>
      <c r="E264" t="inlineStr">
        <is>
          <t>[초단타]+[변동성허용]</t>
        </is>
      </c>
      <c r="F264" t="inlineStr">
        <is>
          <t>[초단타]</t>
        </is>
      </c>
      <c r="G264" t="inlineStr">
        <is>
          <t>[변동성허용]</t>
        </is>
      </c>
      <c r="H264" t="n">
        <v>300000</v>
      </c>
      <c r="I264" t="n">
        <v>12747</v>
      </c>
      <c r="J264" t="n">
        <v>15770</v>
      </c>
      <c r="K264" t="n">
        <v>23.72</v>
      </c>
      <c r="L264" t="n">
        <v>0</v>
      </c>
      <c r="M264" t="n">
        <v>0</v>
      </c>
      <c r="N264" t="n">
        <v>0</v>
      </c>
      <c r="O264" t="n">
        <v>0</v>
      </c>
      <c r="P264" t="inlineStr">
        <is>
          <t>2025-12-08</t>
        </is>
      </c>
      <c r="Q264" t="inlineStr">
        <is>
          <t>2026-06-08</t>
        </is>
      </c>
      <c r="R264" t="inlineStr">
        <is>
          <t>+3%▶70% 익절 / +5%▶20% 익절 / +10%▶10% 익절</t>
        </is>
      </c>
      <c r="S264" t="inlineStr">
        <is>
          <t>-5%▶50% 손절 / -10%▶30% 손절 / -15%▶20% 손절</t>
        </is>
      </c>
      <c r="T264" t="inlineStr">
        <is>
          <t>매수 0.0005 / 매도 0.0025 / 슬리피지 0.0007</t>
        </is>
      </c>
    </row>
    <row r="265">
      <c r="A265" t="inlineStr">
        <is>
          <t>TIGER 미국배당다우존스|6개월 전에 샀다면|[초단타]+[버티기형]</t>
        </is>
      </c>
      <c r="B265" t="inlineStr">
        <is>
          <t>TIGER 미국배당다우존스</t>
        </is>
      </c>
      <c r="C265" t="inlineStr">
        <is>
          <t>458730</t>
        </is>
      </c>
      <c r="D265" t="inlineStr">
        <is>
          <t>6개월 전에 샀다면</t>
        </is>
      </c>
      <c r="E265" t="inlineStr">
        <is>
          <t>[초단타]+[버티기형]</t>
        </is>
      </c>
      <c r="F265" t="inlineStr">
        <is>
          <t>[초단타]</t>
        </is>
      </c>
      <c r="G265" t="inlineStr">
        <is>
          <t>[버티기형]</t>
        </is>
      </c>
      <c r="H265" t="n">
        <v>300000</v>
      </c>
      <c r="I265" t="n">
        <v>12747</v>
      </c>
      <c r="J265" t="n">
        <v>15770</v>
      </c>
      <c r="K265" t="n">
        <v>23.72</v>
      </c>
      <c r="L265" t="n">
        <v>0</v>
      </c>
      <c r="M265" t="n">
        <v>0</v>
      </c>
      <c r="N265" t="n">
        <v>0</v>
      </c>
      <c r="O265" t="n">
        <v>0</v>
      </c>
      <c r="P265" t="inlineStr">
        <is>
          <t>2025-12-08</t>
        </is>
      </c>
      <c r="Q265" t="inlineStr">
        <is>
          <t>2026-06-08</t>
        </is>
      </c>
      <c r="R265" t="inlineStr">
        <is>
          <t>+3%▶70% 익절 / +5%▶20% 익절 / +10%▶10% 익절</t>
        </is>
      </c>
      <c r="S265" t="inlineStr">
        <is>
          <t>-5%▶40% 손절 / -15%▶30% 손절 / -20%▶30% 손절</t>
        </is>
      </c>
      <c r="T265" t="inlineStr">
        <is>
          <t>매수 0.0005 / 매도 0.0025 / 슬리피지 0.0007</t>
        </is>
      </c>
    </row>
    <row r="266">
      <c r="A266" t="inlineStr">
        <is>
          <t>TIGER 미국배당다우존스|6개월 전에 샀다면|[단기스윙]+[칼손절]</t>
        </is>
      </c>
      <c r="B266" t="inlineStr">
        <is>
          <t>TIGER 미국배당다우존스</t>
        </is>
      </c>
      <c r="C266" t="inlineStr">
        <is>
          <t>458730</t>
        </is>
      </c>
      <c r="D266" t="inlineStr">
        <is>
          <t>6개월 전에 샀다면</t>
        </is>
      </c>
      <c r="E266" t="inlineStr">
        <is>
          <t>[단기스윙]+[칼손절]</t>
        </is>
      </c>
      <c r="F266" t="inlineStr">
        <is>
          <t>[단기스윙]</t>
        </is>
      </c>
      <c r="G266" t="inlineStr">
        <is>
          <t>[칼손절]</t>
        </is>
      </c>
      <c r="H266" t="n">
        <v>300000</v>
      </c>
      <c r="I266" t="n">
        <v>12747</v>
      </c>
      <c r="J266" t="n">
        <v>15770</v>
      </c>
      <c r="K266" t="n">
        <v>23.72</v>
      </c>
      <c r="L266" t="n">
        <v>0</v>
      </c>
      <c r="M266" t="n">
        <v>0</v>
      </c>
      <c r="N266" t="n">
        <v>0</v>
      </c>
      <c r="O266" t="n">
        <v>0</v>
      </c>
      <c r="P266" t="inlineStr">
        <is>
          <t>2025-12-08</t>
        </is>
      </c>
      <c r="Q266" t="inlineStr">
        <is>
          <t>2026-06-08</t>
        </is>
      </c>
      <c r="R266" t="inlineStr">
        <is>
          <t>+5%▶60% 익절 / +10%▶30% 익절 / +20%▶10% 익절</t>
        </is>
      </c>
      <c r="S266" t="inlineStr">
        <is>
          <t>-2%▶80% 손절 / -4%▶10% 손절 / -6%▶10% 손절</t>
        </is>
      </c>
      <c r="T266" t="inlineStr">
        <is>
          <t>매수 0.0005 / 매도 0.0025 / 슬리피지 0.0007</t>
        </is>
      </c>
    </row>
    <row r="267">
      <c r="A267" t="inlineStr">
        <is>
          <t>TIGER 미국배당다우존스|6개월 전에 샀다면|[단기스윙]+[정석방어]</t>
        </is>
      </c>
      <c r="B267" t="inlineStr">
        <is>
          <t>TIGER 미국배당다우존스</t>
        </is>
      </c>
      <c r="C267" t="inlineStr">
        <is>
          <t>458730</t>
        </is>
      </c>
      <c r="D267" t="inlineStr">
        <is>
          <t>6개월 전에 샀다면</t>
        </is>
      </c>
      <c r="E267" t="inlineStr">
        <is>
          <t>[단기스윙]+[정석방어]</t>
        </is>
      </c>
      <c r="F267" t="inlineStr">
        <is>
          <t>[단기스윙]</t>
        </is>
      </c>
      <c r="G267" t="inlineStr">
        <is>
          <t>[정석방어]</t>
        </is>
      </c>
      <c r="H267" t="n">
        <v>300000</v>
      </c>
      <c r="I267" t="n">
        <v>12747</v>
      </c>
      <c r="J267" t="n">
        <v>15770</v>
      </c>
      <c r="K267" t="n">
        <v>23.72</v>
      </c>
      <c r="L267" t="n">
        <v>0</v>
      </c>
      <c r="M267" t="n">
        <v>0</v>
      </c>
      <c r="N267" t="n">
        <v>0</v>
      </c>
      <c r="O267" t="n">
        <v>0</v>
      </c>
      <c r="P267" t="inlineStr">
        <is>
          <t>2025-12-08</t>
        </is>
      </c>
      <c r="Q267" t="inlineStr">
        <is>
          <t>2026-06-08</t>
        </is>
      </c>
      <c r="R267" t="inlineStr">
        <is>
          <t>+5%▶60% 익절 / +10%▶30% 익절 / +20%▶10% 익절</t>
        </is>
      </c>
      <c r="S267" t="inlineStr">
        <is>
          <t>-3%▶70% 손절 / -5%▶20% 손절 / -10%▶10% 손절</t>
        </is>
      </c>
      <c r="T267" t="inlineStr">
        <is>
          <t>매수 0.0005 / 매도 0.0025 / 슬리피지 0.0007</t>
        </is>
      </c>
    </row>
    <row r="268">
      <c r="A268" t="inlineStr">
        <is>
          <t>TIGER 미국배당다우존스|6개월 전에 샀다면|[단기스윙]+[변동성허용]</t>
        </is>
      </c>
      <c r="B268" t="inlineStr">
        <is>
          <t>TIGER 미국배당다우존스</t>
        </is>
      </c>
      <c r="C268" t="inlineStr">
        <is>
          <t>458730</t>
        </is>
      </c>
      <c r="D268" t="inlineStr">
        <is>
          <t>6개월 전에 샀다면</t>
        </is>
      </c>
      <c r="E268" t="inlineStr">
        <is>
          <t>[단기스윙]+[변동성허용]</t>
        </is>
      </c>
      <c r="F268" t="inlineStr">
        <is>
          <t>[단기스윙]</t>
        </is>
      </c>
      <c r="G268" t="inlineStr">
        <is>
          <t>[변동성허용]</t>
        </is>
      </c>
      <c r="H268" t="n">
        <v>300000</v>
      </c>
      <c r="I268" t="n">
        <v>12747</v>
      </c>
      <c r="J268" t="n">
        <v>15770</v>
      </c>
      <c r="K268" t="n">
        <v>23.72</v>
      </c>
      <c r="L268" t="n">
        <v>0</v>
      </c>
      <c r="M268" t="n">
        <v>0</v>
      </c>
      <c r="N268" t="n">
        <v>0</v>
      </c>
      <c r="O268" t="n">
        <v>0</v>
      </c>
      <c r="P268" t="inlineStr">
        <is>
          <t>2025-12-08</t>
        </is>
      </c>
      <c r="Q268" t="inlineStr">
        <is>
          <t>2026-06-08</t>
        </is>
      </c>
      <c r="R268" t="inlineStr">
        <is>
          <t>+5%▶60% 익절 / +10%▶30% 익절 / +20%▶10% 익절</t>
        </is>
      </c>
      <c r="S268" t="inlineStr">
        <is>
          <t>-5%▶50% 손절 / -10%▶30% 손절 / -15%▶20% 손절</t>
        </is>
      </c>
      <c r="T268" t="inlineStr">
        <is>
          <t>매수 0.0005 / 매도 0.0025 / 슬리피지 0.0007</t>
        </is>
      </c>
    </row>
    <row r="269">
      <c r="A269" t="inlineStr">
        <is>
          <t>TIGER 미국배당다우존스|6개월 전에 샀다면|[단기스윙]+[버티기형]</t>
        </is>
      </c>
      <c r="B269" t="inlineStr">
        <is>
          <t>TIGER 미국배당다우존스</t>
        </is>
      </c>
      <c r="C269" t="inlineStr">
        <is>
          <t>458730</t>
        </is>
      </c>
      <c r="D269" t="inlineStr">
        <is>
          <t>6개월 전에 샀다면</t>
        </is>
      </c>
      <c r="E269" t="inlineStr">
        <is>
          <t>[단기스윙]+[버티기형]</t>
        </is>
      </c>
      <c r="F269" t="inlineStr">
        <is>
          <t>[단기스윙]</t>
        </is>
      </c>
      <c r="G269" t="inlineStr">
        <is>
          <t>[버티기형]</t>
        </is>
      </c>
      <c r="H269" t="n">
        <v>300000</v>
      </c>
      <c r="I269" t="n">
        <v>12747</v>
      </c>
      <c r="J269" t="n">
        <v>15770</v>
      </c>
      <c r="K269" t="n">
        <v>23.72</v>
      </c>
      <c r="L269" t="n">
        <v>0</v>
      </c>
      <c r="M269" t="n">
        <v>0</v>
      </c>
      <c r="N269" t="n">
        <v>0</v>
      </c>
      <c r="O269" t="n">
        <v>0</v>
      </c>
      <c r="P269" t="inlineStr">
        <is>
          <t>2025-12-08</t>
        </is>
      </c>
      <c r="Q269" t="inlineStr">
        <is>
          <t>2026-06-08</t>
        </is>
      </c>
      <c r="R269" t="inlineStr">
        <is>
          <t>+5%▶60% 익절 / +10%▶30% 익절 / +20%▶10% 익절</t>
        </is>
      </c>
      <c r="S269" t="inlineStr">
        <is>
          <t>-5%▶40% 손절 / -15%▶30% 손절 / -20%▶30% 손절</t>
        </is>
      </c>
      <c r="T269" t="inlineStr">
        <is>
          <t>매수 0.0005 / 매도 0.0025 / 슬리피지 0.0007</t>
        </is>
      </c>
    </row>
    <row r="270">
      <c r="A270" t="inlineStr">
        <is>
          <t>TIGER 미국배당다우존스|6개월 전에 샀다면|[대표님룰]+[칼손절]</t>
        </is>
      </c>
      <c r="B270" t="inlineStr">
        <is>
          <t>TIGER 미국배당다우존스</t>
        </is>
      </c>
      <c r="C270" t="inlineStr">
        <is>
          <t>458730</t>
        </is>
      </c>
      <c r="D270" t="inlineStr">
        <is>
          <t>6개월 전에 샀다면</t>
        </is>
      </c>
      <c r="E270" t="inlineStr">
        <is>
          <t>[대표님룰]+[칼손절]</t>
        </is>
      </c>
      <c r="F270" t="inlineStr">
        <is>
          <t>[대표님룰]</t>
        </is>
      </c>
      <c r="G270" t="inlineStr">
        <is>
          <t>[칼손절]</t>
        </is>
      </c>
      <c r="H270" t="n">
        <v>300000</v>
      </c>
      <c r="I270" t="n">
        <v>12747</v>
      </c>
      <c r="J270" t="n">
        <v>15770</v>
      </c>
      <c r="K270" t="n">
        <v>23.72</v>
      </c>
      <c r="L270" t="n">
        <v>0</v>
      </c>
      <c r="M270" t="n">
        <v>0</v>
      </c>
      <c r="N270" t="n">
        <v>0</v>
      </c>
      <c r="O270" t="n">
        <v>0</v>
      </c>
      <c r="P270" t="inlineStr">
        <is>
          <t>2025-12-08</t>
        </is>
      </c>
      <c r="Q270" t="inlineStr">
        <is>
          <t>2026-06-08</t>
        </is>
      </c>
      <c r="R270" t="inlineStr">
        <is>
          <t>+5%▶60% 익절 / +10%▶30% 익절 / +30%▶10% 익절</t>
        </is>
      </c>
      <c r="S270" t="inlineStr">
        <is>
          <t>-2%▶80% 손절 / -4%▶10% 손절 / -6%▶10% 손절</t>
        </is>
      </c>
      <c r="T270" t="inlineStr">
        <is>
          <t>매수 0.0005 / 매도 0.0025 / 슬리피지 0.0007</t>
        </is>
      </c>
    </row>
    <row r="271">
      <c r="A271" t="inlineStr">
        <is>
          <t>TIGER 미국배당다우존스|6개월 전에 샀다면|[대표님룰]+[정석방어]</t>
        </is>
      </c>
      <c r="B271" t="inlineStr">
        <is>
          <t>TIGER 미국배당다우존스</t>
        </is>
      </c>
      <c r="C271" t="inlineStr">
        <is>
          <t>458730</t>
        </is>
      </c>
      <c r="D271" t="inlineStr">
        <is>
          <t>6개월 전에 샀다면</t>
        </is>
      </c>
      <c r="E271" t="inlineStr">
        <is>
          <t>[대표님룰]+[정석방어]</t>
        </is>
      </c>
      <c r="F271" t="inlineStr">
        <is>
          <t>[대표님룰]</t>
        </is>
      </c>
      <c r="G271" t="inlineStr">
        <is>
          <t>[정석방어]</t>
        </is>
      </c>
      <c r="H271" t="n">
        <v>300000</v>
      </c>
      <c r="I271" t="n">
        <v>12747</v>
      </c>
      <c r="J271" t="n">
        <v>15770</v>
      </c>
      <c r="K271" t="n">
        <v>23.72</v>
      </c>
      <c r="L271" t="n">
        <v>0</v>
      </c>
      <c r="M271" t="n">
        <v>0</v>
      </c>
      <c r="N271" t="n">
        <v>0</v>
      </c>
      <c r="O271" t="n">
        <v>0</v>
      </c>
      <c r="P271" t="inlineStr">
        <is>
          <t>2025-12-08</t>
        </is>
      </c>
      <c r="Q271" t="inlineStr">
        <is>
          <t>2026-06-08</t>
        </is>
      </c>
      <c r="R271" t="inlineStr">
        <is>
          <t>+5%▶60% 익절 / +10%▶30% 익절 / +30%▶10% 익절</t>
        </is>
      </c>
      <c r="S271" t="inlineStr">
        <is>
          <t>-3%▶70% 손절 / -5%▶20% 손절 / -10%▶10% 손절</t>
        </is>
      </c>
      <c r="T271" t="inlineStr">
        <is>
          <t>매수 0.0005 / 매도 0.0025 / 슬리피지 0.0007</t>
        </is>
      </c>
    </row>
    <row r="272">
      <c r="A272" t="inlineStr">
        <is>
          <t>TIGER 미국배당다우존스|6개월 전에 샀다면|[대표님룰]+[변동성허용]</t>
        </is>
      </c>
      <c r="B272" t="inlineStr">
        <is>
          <t>TIGER 미국배당다우존스</t>
        </is>
      </c>
      <c r="C272" t="inlineStr">
        <is>
          <t>458730</t>
        </is>
      </c>
      <c r="D272" t="inlineStr">
        <is>
          <t>6개월 전에 샀다면</t>
        </is>
      </c>
      <c r="E272" t="inlineStr">
        <is>
          <t>[대표님룰]+[변동성허용]</t>
        </is>
      </c>
      <c r="F272" t="inlineStr">
        <is>
          <t>[대표님룰]</t>
        </is>
      </c>
      <c r="G272" t="inlineStr">
        <is>
          <t>[변동성허용]</t>
        </is>
      </c>
      <c r="H272" t="n">
        <v>300000</v>
      </c>
      <c r="I272" t="n">
        <v>12747</v>
      </c>
      <c r="J272" t="n">
        <v>15770</v>
      </c>
      <c r="K272" t="n">
        <v>23.72</v>
      </c>
      <c r="L272" t="n">
        <v>0</v>
      </c>
      <c r="M272" t="n">
        <v>0</v>
      </c>
      <c r="N272" t="n">
        <v>0</v>
      </c>
      <c r="O272" t="n">
        <v>0</v>
      </c>
      <c r="P272" t="inlineStr">
        <is>
          <t>2025-12-08</t>
        </is>
      </c>
      <c r="Q272" t="inlineStr">
        <is>
          <t>2026-06-08</t>
        </is>
      </c>
      <c r="R272" t="inlineStr">
        <is>
          <t>+5%▶60% 익절 / +10%▶30% 익절 / +30%▶10% 익절</t>
        </is>
      </c>
      <c r="S272" t="inlineStr">
        <is>
          <t>-5%▶50% 손절 / -10%▶30% 손절 / -15%▶20% 손절</t>
        </is>
      </c>
      <c r="T272" t="inlineStr">
        <is>
          <t>매수 0.0005 / 매도 0.0025 / 슬리피지 0.0007</t>
        </is>
      </c>
    </row>
    <row r="273">
      <c r="A273" t="inlineStr">
        <is>
          <t>TIGER 미국배당다우존스|6개월 전에 샀다면|[대표님룰]+[버티기형]</t>
        </is>
      </c>
      <c r="B273" t="inlineStr">
        <is>
          <t>TIGER 미국배당다우존스</t>
        </is>
      </c>
      <c r="C273" t="inlineStr">
        <is>
          <t>458730</t>
        </is>
      </c>
      <c r="D273" t="inlineStr">
        <is>
          <t>6개월 전에 샀다면</t>
        </is>
      </c>
      <c r="E273" t="inlineStr">
        <is>
          <t>[대표님룰]+[버티기형]</t>
        </is>
      </c>
      <c r="F273" t="inlineStr">
        <is>
          <t>[대표님룰]</t>
        </is>
      </c>
      <c r="G273" t="inlineStr">
        <is>
          <t>[버티기형]</t>
        </is>
      </c>
      <c r="H273" t="n">
        <v>300000</v>
      </c>
      <c r="I273" t="n">
        <v>12747</v>
      </c>
      <c r="J273" t="n">
        <v>15770</v>
      </c>
      <c r="K273" t="n">
        <v>23.72</v>
      </c>
      <c r="L273" t="n">
        <v>0</v>
      </c>
      <c r="M273" t="n">
        <v>0</v>
      </c>
      <c r="N273" t="n">
        <v>0</v>
      </c>
      <c r="O273" t="n">
        <v>0</v>
      </c>
      <c r="P273" t="inlineStr">
        <is>
          <t>2025-12-08</t>
        </is>
      </c>
      <c r="Q273" t="inlineStr">
        <is>
          <t>2026-06-08</t>
        </is>
      </c>
      <c r="R273" t="inlineStr">
        <is>
          <t>+5%▶60% 익절 / +10%▶30% 익절 / +30%▶10% 익절</t>
        </is>
      </c>
      <c r="S273" t="inlineStr">
        <is>
          <t>-5%▶40% 손절 / -15%▶30% 손절 / -20%▶30% 손절</t>
        </is>
      </c>
      <c r="T273" t="inlineStr">
        <is>
          <t>매수 0.0005 / 매도 0.0025 / 슬리피지 0.0007</t>
        </is>
      </c>
    </row>
    <row r="274">
      <c r="A274" t="inlineStr">
        <is>
          <t>TIGER 미국배당다우존스|6개월 전에 샀다면|[중기추세]+[칼손절]</t>
        </is>
      </c>
      <c r="B274" t="inlineStr">
        <is>
          <t>TIGER 미국배당다우존스</t>
        </is>
      </c>
      <c r="C274" t="inlineStr">
        <is>
          <t>458730</t>
        </is>
      </c>
      <c r="D274" t="inlineStr">
        <is>
          <t>6개월 전에 샀다면</t>
        </is>
      </c>
      <c r="E274" t="inlineStr">
        <is>
          <t>[중기추세]+[칼손절]</t>
        </is>
      </c>
      <c r="F274" t="inlineStr">
        <is>
          <t>[중기추세]</t>
        </is>
      </c>
      <c r="G274" t="inlineStr">
        <is>
          <t>[칼손절]</t>
        </is>
      </c>
      <c r="H274" t="n">
        <v>300000</v>
      </c>
      <c r="I274" t="n">
        <v>12747</v>
      </c>
      <c r="J274" t="n">
        <v>15770</v>
      </c>
      <c r="K274" t="n">
        <v>23.72</v>
      </c>
      <c r="L274" t="n">
        <v>0</v>
      </c>
      <c r="M274" t="n">
        <v>0</v>
      </c>
      <c r="N274" t="n">
        <v>0</v>
      </c>
      <c r="O274" t="n">
        <v>0</v>
      </c>
      <c r="P274" t="inlineStr">
        <is>
          <t>2025-12-08</t>
        </is>
      </c>
      <c r="Q274" t="inlineStr">
        <is>
          <t>2026-06-08</t>
        </is>
      </c>
      <c r="R274" t="inlineStr">
        <is>
          <t>+10%▶50% 익절 / +20%▶30% 익절 / +30%▶20% 익절</t>
        </is>
      </c>
      <c r="S274" t="inlineStr">
        <is>
          <t>-2%▶80% 손절 / -4%▶10% 손절 / -6%▶10% 손절</t>
        </is>
      </c>
      <c r="T274" t="inlineStr">
        <is>
          <t>매수 0.0005 / 매도 0.0025 / 슬리피지 0.0007</t>
        </is>
      </c>
    </row>
    <row r="275">
      <c r="A275" t="inlineStr">
        <is>
          <t>TIGER 미국배당다우존스|6개월 전에 샀다면|[중기추세]+[정석방어]</t>
        </is>
      </c>
      <c r="B275" t="inlineStr">
        <is>
          <t>TIGER 미국배당다우존스</t>
        </is>
      </c>
      <c r="C275" t="inlineStr">
        <is>
          <t>458730</t>
        </is>
      </c>
      <c r="D275" t="inlineStr">
        <is>
          <t>6개월 전에 샀다면</t>
        </is>
      </c>
      <c r="E275" t="inlineStr">
        <is>
          <t>[중기추세]+[정석방어]</t>
        </is>
      </c>
      <c r="F275" t="inlineStr">
        <is>
          <t>[중기추세]</t>
        </is>
      </c>
      <c r="G275" t="inlineStr">
        <is>
          <t>[정석방어]</t>
        </is>
      </c>
      <c r="H275" t="n">
        <v>300000</v>
      </c>
      <c r="I275" t="n">
        <v>12747</v>
      </c>
      <c r="J275" t="n">
        <v>15770</v>
      </c>
      <c r="K275" t="n">
        <v>23.72</v>
      </c>
      <c r="L275" t="n">
        <v>0</v>
      </c>
      <c r="M275" t="n">
        <v>0</v>
      </c>
      <c r="N275" t="n">
        <v>0</v>
      </c>
      <c r="O275" t="n">
        <v>0</v>
      </c>
      <c r="P275" t="inlineStr">
        <is>
          <t>2025-12-08</t>
        </is>
      </c>
      <c r="Q275" t="inlineStr">
        <is>
          <t>2026-06-08</t>
        </is>
      </c>
      <c r="R275" t="inlineStr">
        <is>
          <t>+10%▶50% 익절 / +20%▶30% 익절 / +30%▶20% 익절</t>
        </is>
      </c>
      <c r="S275" t="inlineStr">
        <is>
          <t>-3%▶70% 손절 / -5%▶20% 손절 / -10%▶10% 손절</t>
        </is>
      </c>
      <c r="T275" t="inlineStr">
        <is>
          <t>매수 0.0005 / 매도 0.0025 / 슬리피지 0.0007</t>
        </is>
      </c>
    </row>
    <row r="276">
      <c r="A276" t="inlineStr">
        <is>
          <t>TIGER 미국배당다우존스|6개월 전에 샀다면|[중기추세]+[변동성허용]</t>
        </is>
      </c>
      <c r="B276" t="inlineStr">
        <is>
          <t>TIGER 미국배당다우존스</t>
        </is>
      </c>
      <c r="C276" t="inlineStr">
        <is>
          <t>458730</t>
        </is>
      </c>
      <c r="D276" t="inlineStr">
        <is>
          <t>6개월 전에 샀다면</t>
        </is>
      </c>
      <c r="E276" t="inlineStr">
        <is>
          <t>[중기추세]+[변동성허용]</t>
        </is>
      </c>
      <c r="F276" t="inlineStr">
        <is>
          <t>[중기추세]</t>
        </is>
      </c>
      <c r="G276" t="inlineStr">
        <is>
          <t>[변동성허용]</t>
        </is>
      </c>
      <c r="H276" t="n">
        <v>300000</v>
      </c>
      <c r="I276" t="n">
        <v>12747</v>
      </c>
      <c r="J276" t="n">
        <v>15770</v>
      </c>
      <c r="K276" t="n">
        <v>23.72</v>
      </c>
      <c r="L276" t="n">
        <v>0</v>
      </c>
      <c r="M276" t="n">
        <v>0</v>
      </c>
      <c r="N276" t="n">
        <v>0</v>
      </c>
      <c r="O276" t="n">
        <v>0</v>
      </c>
      <c r="P276" t="inlineStr">
        <is>
          <t>2025-12-08</t>
        </is>
      </c>
      <c r="Q276" t="inlineStr">
        <is>
          <t>2026-06-08</t>
        </is>
      </c>
      <c r="R276" t="inlineStr">
        <is>
          <t>+10%▶50% 익절 / +20%▶30% 익절 / +30%▶20% 익절</t>
        </is>
      </c>
      <c r="S276" t="inlineStr">
        <is>
          <t>-5%▶50% 손절 / -10%▶30% 손절 / -15%▶20% 손절</t>
        </is>
      </c>
      <c r="T276" t="inlineStr">
        <is>
          <t>매수 0.0005 / 매도 0.0025 / 슬리피지 0.0007</t>
        </is>
      </c>
    </row>
    <row r="277">
      <c r="A277" t="inlineStr">
        <is>
          <t>TIGER 미국배당다우존스|6개월 전에 샀다면|[중기추세]+[버티기형]</t>
        </is>
      </c>
      <c r="B277" t="inlineStr">
        <is>
          <t>TIGER 미국배당다우존스</t>
        </is>
      </c>
      <c r="C277" t="inlineStr">
        <is>
          <t>458730</t>
        </is>
      </c>
      <c r="D277" t="inlineStr">
        <is>
          <t>6개월 전에 샀다면</t>
        </is>
      </c>
      <c r="E277" t="inlineStr">
        <is>
          <t>[중기추세]+[버티기형]</t>
        </is>
      </c>
      <c r="F277" t="inlineStr">
        <is>
          <t>[중기추세]</t>
        </is>
      </c>
      <c r="G277" t="inlineStr">
        <is>
          <t>[버티기형]</t>
        </is>
      </c>
      <c r="H277" t="n">
        <v>300000</v>
      </c>
      <c r="I277" t="n">
        <v>12747</v>
      </c>
      <c r="J277" t="n">
        <v>15770</v>
      </c>
      <c r="K277" t="n">
        <v>23.72</v>
      </c>
      <c r="L277" t="n">
        <v>0</v>
      </c>
      <c r="M277" t="n">
        <v>0</v>
      </c>
      <c r="N277" t="n">
        <v>0</v>
      </c>
      <c r="O277" t="n">
        <v>0</v>
      </c>
      <c r="P277" t="inlineStr">
        <is>
          <t>2025-12-08</t>
        </is>
      </c>
      <c r="Q277" t="inlineStr">
        <is>
          <t>2026-06-08</t>
        </is>
      </c>
      <c r="R277" t="inlineStr">
        <is>
          <t>+10%▶50% 익절 / +20%▶30% 익절 / +30%▶20% 익절</t>
        </is>
      </c>
      <c r="S277" t="inlineStr">
        <is>
          <t>-5%▶40% 손절 / -15%▶30% 손절 / -20%▶30% 손절</t>
        </is>
      </c>
      <c r="T277" t="inlineStr">
        <is>
          <t>매수 0.0005 / 매도 0.0025 / 슬리피지 0.0007</t>
        </is>
      </c>
    </row>
    <row r="278">
      <c r="A278" t="inlineStr">
        <is>
          <t>TIGER 미국배당다우존스|6개월 전에 샀다면|[수익극대화]+[칼손절]</t>
        </is>
      </c>
      <c r="B278" t="inlineStr">
        <is>
          <t>TIGER 미국배당다우존스</t>
        </is>
      </c>
      <c r="C278" t="inlineStr">
        <is>
          <t>458730</t>
        </is>
      </c>
      <c r="D278" t="inlineStr">
        <is>
          <t>6개월 전에 샀다면</t>
        </is>
      </c>
      <c r="E278" t="inlineStr">
        <is>
          <t>[수익극대화]+[칼손절]</t>
        </is>
      </c>
      <c r="F278" t="inlineStr">
        <is>
          <t>[수익극대화]</t>
        </is>
      </c>
      <c r="G278" t="inlineStr">
        <is>
          <t>[칼손절]</t>
        </is>
      </c>
      <c r="H278" t="n">
        <v>300000</v>
      </c>
      <c r="I278" t="n">
        <v>12747</v>
      </c>
      <c r="J278" t="n">
        <v>15770</v>
      </c>
      <c r="K278" t="n">
        <v>23.72</v>
      </c>
      <c r="L278" t="n">
        <v>0</v>
      </c>
      <c r="M278" t="n">
        <v>0</v>
      </c>
      <c r="N278" t="n">
        <v>0</v>
      </c>
      <c r="O278" t="n">
        <v>0</v>
      </c>
      <c r="P278" t="inlineStr">
        <is>
          <t>2025-12-08</t>
        </is>
      </c>
      <c r="Q278" t="inlineStr">
        <is>
          <t>2026-06-08</t>
        </is>
      </c>
      <c r="R278" t="inlineStr">
        <is>
          <t>+10%▶40% 익절 / +20%▶30% 익절 / +40%▶30% 익절</t>
        </is>
      </c>
      <c r="S278" t="inlineStr">
        <is>
          <t>-2%▶80% 손절 / -4%▶10% 손절 / -6%▶10% 손절</t>
        </is>
      </c>
      <c r="T278" t="inlineStr">
        <is>
          <t>매수 0.0005 / 매도 0.0025 / 슬리피지 0.0007</t>
        </is>
      </c>
    </row>
    <row r="279">
      <c r="A279" t="inlineStr">
        <is>
          <t>TIGER 미국배당다우존스|6개월 전에 샀다면|[수익극대화]+[정석방어]</t>
        </is>
      </c>
      <c r="B279" t="inlineStr">
        <is>
          <t>TIGER 미국배당다우존스</t>
        </is>
      </c>
      <c r="C279" t="inlineStr">
        <is>
          <t>458730</t>
        </is>
      </c>
      <c r="D279" t="inlineStr">
        <is>
          <t>6개월 전에 샀다면</t>
        </is>
      </c>
      <c r="E279" t="inlineStr">
        <is>
          <t>[수익극대화]+[정석방어]</t>
        </is>
      </c>
      <c r="F279" t="inlineStr">
        <is>
          <t>[수익극대화]</t>
        </is>
      </c>
      <c r="G279" t="inlineStr">
        <is>
          <t>[정석방어]</t>
        </is>
      </c>
      <c r="H279" t="n">
        <v>300000</v>
      </c>
      <c r="I279" t="n">
        <v>12747</v>
      </c>
      <c r="J279" t="n">
        <v>15770</v>
      </c>
      <c r="K279" t="n">
        <v>23.72</v>
      </c>
      <c r="L279" t="n">
        <v>0</v>
      </c>
      <c r="M279" t="n">
        <v>0</v>
      </c>
      <c r="N279" t="n">
        <v>0</v>
      </c>
      <c r="O279" t="n">
        <v>0</v>
      </c>
      <c r="P279" t="inlineStr">
        <is>
          <t>2025-12-08</t>
        </is>
      </c>
      <c r="Q279" t="inlineStr">
        <is>
          <t>2026-06-08</t>
        </is>
      </c>
      <c r="R279" t="inlineStr">
        <is>
          <t>+10%▶40% 익절 / +20%▶30% 익절 / +40%▶30% 익절</t>
        </is>
      </c>
      <c r="S279" t="inlineStr">
        <is>
          <t>-3%▶70% 손절 / -5%▶20% 손절 / -10%▶10% 손절</t>
        </is>
      </c>
      <c r="T279" t="inlineStr">
        <is>
          <t>매수 0.0005 / 매도 0.0025 / 슬리피지 0.0007</t>
        </is>
      </c>
    </row>
    <row r="280">
      <c r="A280" t="inlineStr">
        <is>
          <t>TIGER 미국배당다우존스|6개월 전에 샀다면|[수익극대화]+[변동성허용]</t>
        </is>
      </c>
      <c r="B280" t="inlineStr">
        <is>
          <t>TIGER 미국배당다우존스</t>
        </is>
      </c>
      <c r="C280" t="inlineStr">
        <is>
          <t>458730</t>
        </is>
      </c>
      <c r="D280" t="inlineStr">
        <is>
          <t>6개월 전에 샀다면</t>
        </is>
      </c>
      <c r="E280" t="inlineStr">
        <is>
          <t>[수익극대화]+[변동성허용]</t>
        </is>
      </c>
      <c r="F280" t="inlineStr">
        <is>
          <t>[수익극대화]</t>
        </is>
      </c>
      <c r="G280" t="inlineStr">
        <is>
          <t>[변동성허용]</t>
        </is>
      </c>
      <c r="H280" t="n">
        <v>300000</v>
      </c>
      <c r="I280" t="n">
        <v>12747</v>
      </c>
      <c r="J280" t="n">
        <v>15770</v>
      </c>
      <c r="K280" t="n">
        <v>23.72</v>
      </c>
      <c r="L280" t="n">
        <v>0</v>
      </c>
      <c r="M280" t="n">
        <v>0</v>
      </c>
      <c r="N280" t="n">
        <v>0</v>
      </c>
      <c r="O280" t="n">
        <v>0</v>
      </c>
      <c r="P280" t="inlineStr">
        <is>
          <t>2025-12-08</t>
        </is>
      </c>
      <c r="Q280" t="inlineStr">
        <is>
          <t>2026-06-08</t>
        </is>
      </c>
      <c r="R280" t="inlineStr">
        <is>
          <t>+10%▶40% 익절 / +20%▶30% 익절 / +40%▶30% 익절</t>
        </is>
      </c>
      <c r="S280" t="inlineStr">
        <is>
          <t>-5%▶50% 손절 / -10%▶30% 손절 / -15%▶20% 손절</t>
        </is>
      </c>
      <c r="T280" t="inlineStr">
        <is>
          <t>매수 0.0005 / 매도 0.0025 / 슬리피지 0.0007</t>
        </is>
      </c>
    </row>
    <row r="281">
      <c r="A281" t="inlineStr">
        <is>
          <t>TIGER 미국배당다우존스|6개월 전에 샀다면|[수익극대화]+[버티기형]</t>
        </is>
      </c>
      <c r="B281" t="inlineStr">
        <is>
          <t>TIGER 미국배당다우존스</t>
        </is>
      </c>
      <c r="C281" t="inlineStr">
        <is>
          <t>458730</t>
        </is>
      </c>
      <c r="D281" t="inlineStr">
        <is>
          <t>6개월 전에 샀다면</t>
        </is>
      </c>
      <c r="E281" t="inlineStr">
        <is>
          <t>[수익극대화]+[버티기형]</t>
        </is>
      </c>
      <c r="F281" t="inlineStr">
        <is>
          <t>[수익극대화]</t>
        </is>
      </c>
      <c r="G281" t="inlineStr">
        <is>
          <t>[버티기형]</t>
        </is>
      </c>
      <c r="H281" t="n">
        <v>300000</v>
      </c>
      <c r="I281" t="n">
        <v>12747</v>
      </c>
      <c r="J281" t="n">
        <v>15770</v>
      </c>
      <c r="K281" t="n">
        <v>23.72</v>
      </c>
      <c r="L281" t="n">
        <v>0</v>
      </c>
      <c r="M281" t="n">
        <v>0</v>
      </c>
      <c r="N281" t="n">
        <v>0</v>
      </c>
      <c r="O281" t="n">
        <v>0</v>
      </c>
      <c r="P281" t="inlineStr">
        <is>
          <t>2025-12-08</t>
        </is>
      </c>
      <c r="Q281" t="inlineStr">
        <is>
          <t>2026-06-08</t>
        </is>
      </c>
      <c r="R281" t="inlineStr">
        <is>
          <t>+10%▶40% 익절 / +20%▶30% 익절 / +40%▶30% 익절</t>
        </is>
      </c>
      <c r="S281" t="inlineStr">
        <is>
          <t>-5%▶40% 손절 / -15%▶30% 손절 / -20%▶30% 손절</t>
        </is>
      </c>
      <c r="T281" t="inlineStr">
        <is>
          <t>매수 0.0005 / 매도 0.0025 / 슬리피지 0.0007</t>
        </is>
      </c>
    </row>
    <row r="282">
      <c r="A282" t="inlineStr">
        <is>
          <t>TIGER 미국배당다우존스|전체 평가기간|[초단타]+[칼손절]</t>
        </is>
      </c>
      <c r="B282" t="inlineStr">
        <is>
          <t>TIGER 미국배당다우존스</t>
        </is>
      </c>
      <c r="C282" t="inlineStr">
        <is>
          <t>458730</t>
        </is>
      </c>
      <c r="D282" t="inlineStr">
        <is>
          <t>전체 평가기간</t>
        </is>
      </c>
      <c r="E282" t="inlineStr">
        <is>
          <t>[초단타]+[칼손절]</t>
        </is>
      </c>
      <c r="F282" t="inlineStr">
        <is>
          <t>[초단타]</t>
        </is>
      </c>
      <c r="G282" t="inlineStr">
        <is>
          <t>[칼손절]</t>
        </is>
      </c>
      <c r="H282" t="n">
        <v>300000</v>
      </c>
      <c r="I282" t="n">
        <v>12615</v>
      </c>
      <c r="J282" t="n">
        <v>15770</v>
      </c>
      <c r="K282" t="n">
        <v>25.01</v>
      </c>
      <c r="L282" t="n">
        <v>0</v>
      </c>
      <c r="M282" t="n">
        <v>0</v>
      </c>
      <c r="N282" t="n">
        <v>0</v>
      </c>
      <c r="O282" t="n">
        <v>0</v>
      </c>
      <c r="P282" t="inlineStr">
        <is>
          <t>2026-01-02</t>
        </is>
      </c>
      <c r="Q282" t="inlineStr">
        <is>
          <t>2026-06-08</t>
        </is>
      </c>
      <c r="R282" t="inlineStr">
        <is>
          <t>+3%▶70% 익절 / +5%▶20% 익절 / +10%▶10% 익절</t>
        </is>
      </c>
      <c r="S282" t="inlineStr">
        <is>
          <t>-2%▶80% 손절 / -4%▶10% 손절 / -6%▶10% 손절</t>
        </is>
      </c>
      <c r="T282" t="inlineStr">
        <is>
          <t>매수 0.0005 / 매도 0.0025 / 슬리피지 0.0007</t>
        </is>
      </c>
    </row>
    <row r="283">
      <c r="A283" t="inlineStr">
        <is>
          <t>TIGER 미국배당다우존스|전체 평가기간|[초단타]+[정석방어]</t>
        </is>
      </c>
      <c r="B283" t="inlineStr">
        <is>
          <t>TIGER 미국배당다우존스</t>
        </is>
      </c>
      <c r="C283" t="inlineStr">
        <is>
          <t>458730</t>
        </is>
      </c>
      <c r="D283" t="inlineStr">
        <is>
          <t>전체 평가기간</t>
        </is>
      </c>
      <c r="E283" t="inlineStr">
        <is>
          <t>[초단타]+[정석방어]</t>
        </is>
      </c>
      <c r="F283" t="inlineStr">
        <is>
          <t>[초단타]</t>
        </is>
      </c>
      <c r="G283" t="inlineStr">
        <is>
          <t>[정석방어]</t>
        </is>
      </c>
      <c r="H283" t="n">
        <v>300000</v>
      </c>
      <c r="I283" t="n">
        <v>12615</v>
      </c>
      <c r="J283" t="n">
        <v>15770</v>
      </c>
      <c r="K283" t="n">
        <v>25.01</v>
      </c>
      <c r="L283" t="n">
        <v>0</v>
      </c>
      <c r="M283" t="n">
        <v>0</v>
      </c>
      <c r="N283" t="n">
        <v>0</v>
      </c>
      <c r="O283" t="n">
        <v>0</v>
      </c>
      <c r="P283" t="inlineStr">
        <is>
          <t>2026-01-02</t>
        </is>
      </c>
      <c r="Q283" t="inlineStr">
        <is>
          <t>2026-06-08</t>
        </is>
      </c>
      <c r="R283" t="inlineStr">
        <is>
          <t>+3%▶70% 익절 / +5%▶20% 익절 / +10%▶10% 익절</t>
        </is>
      </c>
      <c r="S283" t="inlineStr">
        <is>
          <t>-3%▶70% 손절 / -5%▶20% 손절 / -10%▶10% 손절</t>
        </is>
      </c>
      <c r="T283" t="inlineStr">
        <is>
          <t>매수 0.0005 / 매도 0.0025 / 슬리피지 0.0007</t>
        </is>
      </c>
    </row>
    <row r="284">
      <c r="A284" t="inlineStr">
        <is>
          <t>TIGER 미국배당다우존스|전체 평가기간|[초단타]+[변동성허용]</t>
        </is>
      </c>
      <c r="B284" t="inlineStr">
        <is>
          <t>TIGER 미국배당다우존스</t>
        </is>
      </c>
      <c r="C284" t="inlineStr">
        <is>
          <t>458730</t>
        </is>
      </c>
      <c r="D284" t="inlineStr">
        <is>
          <t>전체 평가기간</t>
        </is>
      </c>
      <c r="E284" t="inlineStr">
        <is>
          <t>[초단타]+[변동성허용]</t>
        </is>
      </c>
      <c r="F284" t="inlineStr">
        <is>
          <t>[초단타]</t>
        </is>
      </c>
      <c r="G284" t="inlineStr">
        <is>
          <t>[변동성허용]</t>
        </is>
      </c>
      <c r="H284" t="n">
        <v>300000</v>
      </c>
      <c r="I284" t="n">
        <v>12615</v>
      </c>
      <c r="J284" t="n">
        <v>15770</v>
      </c>
      <c r="K284" t="n">
        <v>25.01</v>
      </c>
      <c r="L284" t="n">
        <v>0</v>
      </c>
      <c r="M284" t="n">
        <v>0</v>
      </c>
      <c r="N284" t="n">
        <v>0</v>
      </c>
      <c r="O284" t="n">
        <v>0</v>
      </c>
      <c r="P284" t="inlineStr">
        <is>
          <t>2026-01-02</t>
        </is>
      </c>
      <c r="Q284" t="inlineStr">
        <is>
          <t>2026-06-08</t>
        </is>
      </c>
      <c r="R284" t="inlineStr">
        <is>
          <t>+3%▶70% 익절 / +5%▶20% 익절 / +10%▶10% 익절</t>
        </is>
      </c>
      <c r="S284" t="inlineStr">
        <is>
          <t>-5%▶50% 손절 / -10%▶30% 손절 / -15%▶20% 손절</t>
        </is>
      </c>
      <c r="T284" t="inlineStr">
        <is>
          <t>매수 0.0005 / 매도 0.0025 / 슬리피지 0.0007</t>
        </is>
      </c>
    </row>
    <row r="285">
      <c r="A285" t="inlineStr">
        <is>
          <t>TIGER 미국배당다우존스|전체 평가기간|[초단타]+[버티기형]</t>
        </is>
      </c>
      <c r="B285" t="inlineStr">
        <is>
          <t>TIGER 미국배당다우존스</t>
        </is>
      </c>
      <c r="C285" t="inlineStr">
        <is>
          <t>458730</t>
        </is>
      </c>
      <c r="D285" t="inlineStr">
        <is>
          <t>전체 평가기간</t>
        </is>
      </c>
      <c r="E285" t="inlineStr">
        <is>
          <t>[초단타]+[버티기형]</t>
        </is>
      </c>
      <c r="F285" t="inlineStr">
        <is>
          <t>[초단타]</t>
        </is>
      </c>
      <c r="G285" t="inlineStr">
        <is>
          <t>[버티기형]</t>
        </is>
      </c>
      <c r="H285" t="n">
        <v>300000</v>
      </c>
      <c r="I285" t="n">
        <v>12615</v>
      </c>
      <c r="J285" t="n">
        <v>15770</v>
      </c>
      <c r="K285" t="n">
        <v>25.01</v>
      </c>
      <c r="L285" t="n">
        <v>0</v>
      </c>
      <c r="M285" t="n">
        <v>0</v>
      </c>
      <c r="N285" t="n">
        <v>0</v>
      </c>
      <c r="O285" t="n">
        <v>0</v>
      </c>
      <c r="P285" t="inlineStr">
        <is>
          <t>2026-01-02</t>
        </is>
      </c>
      <c r="Q285" t="inlineStr">
        <is>
          <t>2026-06-08</t>
        </is>
      </c>
      <c r="R285" t="inlineStr">
        <is>
          <t>+3%▶70% 익절 / +5%▶20% 익절 / +10%▶10% 익절</t>
        </is>
      </c>
      <c r="S285" t="inlineStr">
        <is>
          <t>-5%▶40% 손절 / -15%▶30% 손절 / -20%▶30% 손절</t>
        </is>
      </c>
      <c r="T285" t="inlineStr">
        <is>
          <t>매수 0.0005 / 매도 0.0025 / 슬리피지 0.0007</t>
        </is>
      </c>
    </row>
    <row r="286">
      <c r="A286" t="inlineStr">
        <is>
          <t>TIGER 미국배당다우존스|전체 평가기간|[단기스윙]+[칼손절]</t>
        </is>
      </c>
      <c r="B286" t="inlineStr">
        <is>
          <t>TIGER 미국배당다우존스</t>
        </is>
      </c>
      <c r="C286" t="inlineStr">
        <is>
          <t>458730</t>
        </is>
      </c>
      <c r="D286" t="inlineStr">
        <is>
          <t>전체 평가기간</t>
        </is>
      </c>
      <c r="E286" t="inlineStr">
        <is>
          <t>[단기스윙]+[칼손절]</t>
        </is>
      </c>
      <c r="F286" t="inlineStr">
        <is>
          <t>[단기스윙]</t>
        </is>
      </c>
      <c r="G286" t="inlineStr">
        <is>
          <t>[칼손절]</t>
        </is>
      </c>
      <c r="H286" t="n">
        <v>300000</v>
      </c>
      <c r="I286" t="n">
        <v>12615</v>
      </c>
      <c r="J286" t="n">
        <v>15770</v>
      </c>
      <c r="K286" t="n">
        <v>25.01</v>
      </c>
      <c r="L286" t="n">
        <v>0</v>
      </c>
      <c r="M286" t="n">
        <v>0</v>
      </c>
      <c r="N286" t="n">
        <v>0</v>
      </c>
      <c r="O286" t="n">
        <v>0</v>
      </c>
      <c r="P286" t="inlineStr">
        <is>
          <t>2026-01-02</t>
        </is>
      </c>
      <c r="Q286" t="inlineStr">
        <is>
          <t>2026-06-08</t>
        </is>
      </c>
      <c r="R286" t="inlineStr">
        <is>
          <t>+5%▶60% 익절 / +10%▶30% 익절 / +20%▶10% 익절</t>
        </is>
      </c>
      <c r="S286" t="inlineStr">
        <is>
          <t>-2%▶80% 손절 / -4%▶10% 손절 / -6%▶10% 손절</t>
        </is>
      </c>
      <c r="T286" t="inlineStr">
        <is>
          <t>매수 0.0005 / 매도 0.0025 / 슬리피지 0.0007</t>
        </is>
      </c>
    </row>
    <row r="287">
      <c r="A287" t="inlineStr">
        <is>
          <t>TIGER 미국배당다우존스|전체 평가기간|[단기스윙]+[정석방어]</t>
        </is>
      </c>
      <c r="B287" t="inlineStr">
        <is>
          <t>TIGER 미국배당다우존스</t>
        </is>
      </c>
      <c r="C287" t="inlineStr">
        <is>
          <t>458730</t>
        </is>
      </c>
      <c r="D287" t="inlineStr">
        <is>
          <t>전체 평가기간</t>
        </is>
      </c>
      <c r="E287" t="inlineStr">
        <is>
          <t>[단기스윙]+[정석방어]</t>
        </is>
      </c>
      <c r="F287" t="inlineStr">
        <is>
          <t>[단기스윙]</t>
        </is>
      </c>
      <c r="G287" t="inlineStr">
        <is>
          <t>[정석방어]</t>
        </is>
      </c>
      <c r="H287" t="n">
        <v>300000</v>
      </c>
      <c r="I287" t="n">
        <v>12615</v>
      </c>
      <c r="J287" t="n">
        <v>15770</v>
      </c>
      <c r="K287" t="n">
        <v>25.01</v>
      </c>
      <c r="L287" t="n">
        <v>0</v>
      </c>
      <c r="M287" t="n">
        <v>0</v>
      </c>
      <c r="N287" t="n">
        <v>0</v>
      </c>
      <c r="O287" t="n">
        <v>0</v>
      </c>
      <c r="P287" t="inlineStr">
        <is>
          <t>2026-01-02</t>
        </is>
      </c>
      <c r="Q287" t="inlineStr">
        <is>
          <t>2026-06-08</t>
        </is>
      </c>
      <c r="R287" t="inlineStr">
        <is>
          <t>+5%▶60% 익절 / +10%▶30% 익절 / +20%▶10% 익절</t>
        </is>
      </c>
      <c r="S287" t="inlineStr">
        <is>
          <t>-3%▶70% 손절 / -5%▶20% 손절 / -10%▶10% 손절</t>
        </is>
      </c>
      <c r="T287" t="inlineStr">
        <is>
          <t>매수 0.0005 / 매도 0.0025 / 슬리피지 0.0007</t>
        </is>
      </c>
    </row>
    <row r="288">
      <c r="A288" t="inlineStr">
        <is>
          <t>TIGER 미국배당다우존스|전체 평가기간|[단기스윙]+[변동성허용]</t>
        </is>
      </c>
      <c r="B288" t="inlineStr">
        <is>
          <t>TIGER 미국배당다우존스</t>
        </is>
      </c>
      <c r="C288" t="inlineStr">
        <is>
          <t>458730</t>
        </is>
      </c>
      <c r="D288" t="inlineStr">
        <is>
          <t>전체 평가기간</t>
        </is>
      </c>
      <c r="E288" t="inlineStr">
        <is>
          <t>[단기스윙]+[변동성허용]</t>
        </is>
      </c>
      <c r="F288" t="inlineStr">
        <is>
          <t>[단기스윙]</t>
        </is>
      </c>
      <c r="G288" t="inlineStr">
        <is>
          <t>[변동성허용]</t>
        </is>
      </c>
      <c r="H288" t="n">
        <v>300000</v>
      </c>
      <c r="I288" t="n">
        <v>12615</v>
      </c>
      <c r="J288" t="n">
        <v>15770</v>
      </c>
      <c r="K288" t="n">
        <v>25.01</v>
      </c>
      <c r="L288" t="n">
        <v>0</v>
      </c>
      <c r="M288" t="n">
        <v>0</v>
      </c>
      <c r="N288" t="n">
        <v>0</v>
      </c>
      <c r="O288" t="n">
        <v>0</v>
      </c>
      <c r="P288" t="inlineStr">
        <is>
          <t>2026-01-02</t>
        </is>
      </c>
      <c r="Q288" t="inlineStr">
        <is>
          <t>2026-06-08</t>
        </is>
      </c>
      <c r="R288" t="inlineStr">
        <is>
          <t>+5%▶60% 익절 / +10%▶30% 익절 / +20%▶10% 익절</t>
        </is>
      </c>
      <c r="S288" t="inlineStr">
        <is>
          <t>-5%▶50% 손절 / -10%▶30% 손절 / -15%▶20% 손절</t>
        </is>
      </c>
      <c r="T288" t="inlineStr">
        <is>
          <t>매수 0.0005 / 매도 0.0025 / 슬리피지 0.0007</t>
        </is>
      </c>
    </row>
    <row r="289">
      <c r="A289" t="inlineStr">
        <is>
          <t>TIGER 미국배당다우존스|전체 평가기간|[단기스윙]+[버티기형]</t>
        </is>
      </c>
      <c r="B289" t="inlineStr">
        <is>
          <t>TIGER 미국배당다우존스</t>
        </is>
      </c>
      <c r="C289" t="inlineStr">
        <is>
          <t>458730</t>
        </is>
      </c>
      <c r="D289" t="inlineStr">
        <is>
          <t>전체 평가기간</t>
        </is>
      </c>
      <c r="E289" t="inlineStr">
        <is>
          <t>[단기스윙]+[버티기형]</t>
        </is>
      </c>
      <c r="F289" t="inlineStr">
        <is>
          <t>[단기스윙]</t>
        </is>
      </c>
      <c r="G289" t="inlineStr">
        <is>
          <t>[버티기형]</t>
        </is>
      </c>
      <c r="H289" t="n">
        <v>300000</v>
      </c>
      <c r="I289" t="n">
        <v>12615</v>
      </c>
      <c r="J289" t="n">
        <v>15770</v>
      </c>
      <c r="K289" t="n">
        <v>25.01</v>
      </c>
      <c r="L289" t="n">
        <v>0</v>
      </c>
      <c r="M289" t="n">
        <v>0</v>
      </c>
      <c r="N289" t="n">
        <v>0</v>
      </c>
      <c r="O289" t="n">
        <v>0</v>
      </c>
      <c r="P289" t="inlineStr">
        <is>
          <t>2026-01-02</t>
        </is>
      </c>
      <c r="Q289" t="inlineStr">
        <is>
          <t>2026-06-08</t>
        </is>
      </c>
      <c r="R289" t="inlineStr">
        <is>
          <t>+5%▶60% 익절 / +10%▶30% 익절 / +20%▶10% 익절</t>
        </is>
      </c>
      <c r="S289" t="inlineStr">
        <is>
          <t>-5%▶40% 손절 / -15%▶30% 손절 / -20%▶30% 손절</t>
        </is>
      </c>
      <c r="T289" t="inlineStr">
        <is>
          <t>매수 0.0005 / 매도 0.0025 / 슬리피지 0.0007</t>
        </is>
      </c>
    </row>
    <row r="290">
      <c r="A290" t="inlineStr">
        <is>
          <t>TIGER 미국배당다우존스|전체 평가기간|[대표님룰]+[칼손절]</t>
        </is>
      </c>
      <c r="B290" t="inlineStr">
        <is>
          <t>TIGER 미국배당다우존스</t>
        </is>
      </c>
      <c r="C290" t="inlineStr">
        <is>
          <t>458730</t>
        </is>
      </c>
      <c r="D290" t="inlineStr">
        <is>
          <t>전체 평가기간</t>
        </is>
      </c>
      <c r="E290" t="inlineStr">
        <is>
          <t>[대표님룰]+[칼손절]</t>
        </is>
      </c>
      <c r="F290" t="inlineStr">
        <is>
          <t>[대표님룰]</t>
        </is>
      </c>
      <c r="G290" t="inlineStr">
        <is>
          <t>[칼손절]</t>
        </is>
      </c>
      <c r="H290" t="n">
        <v>300000</v>
      </c>
      <c r="I290" t="n">
        <v>12615</v>
      </c>
      <c r="J290" t="n">
        <v>15770</v>
      </c>
      <c r="K290" t="n">
        <v>25.01</v>
      </c>
      <c r="L290" t="n">
        <v>0</v>
      </c>
      <c r="M290" t="n">
        <v>0</v>
      </c>
      <c r="N290" t="n">
        <v>0</v>
      </c>
      <c r="O290" t="n">
        <v>0</v>
      </c>
      <c r="P290" t="inlineStr">
        <is>
          <t>2026-01-02</t>
        </is>
      </c>
      <c r="Q290" t="inlineStr">
        <is>
          <t>2026-06-08</t>
        </is>
      </c>
      <c r="R290" t="inlineStr">
        <is>
          <t>+5%▶60% 익절 / +10%▶30% 익절 / +30%▶10% 익절</t>
        </is>
      </c>
      <c r="S290" t="inlineStr">
        <is>
          <t>-2%▶80% 손절 / -4%▶10% 손절 / -6%▶10% 손절</t>
        </is>
      </c>
      <c r="T290" t="inlineStr">
        <is>
          <t>매수 0.0005 / 매도 0.0025 / 슬리피지 0.0007</t>
        </is>
      </c>
    </row>
    <row r="291">
      <c r="A291" t="inlineStr">
        <is>
          <t>TIGER 미국배당다우존스|전체 평가기간|[대표님룰]+[정석방어]</t>
        </is>
      </c>
      <c r="B291" t="inlineStr">
        <is>
          <t>TIGER 미국배당다우존스</t>
        </is>
      </c>
      <c r="C291" t="inlineStr">
        <is>
          <t>458730</t>
        </is>
      </c>
      <c r="D291" t="inlineStr">
        <is>
          <t>전체 평가기간</t>
        </is>
      </c>
      <c r="E291" t="inlineStr">
        <is>
          <t>[대표님룰]+[정석방어]</t>
        </is>
      </c>
      <c r="F291" t="inlineStr">
        <is>
          <t>[대표님룰]</t>
        </is>
      </c>
      <c r="G291" t="inlineStr">
        <is>
          <t>[정석방어]</t>
        </is>
      </c>
      <c r="H291" t="n">
        <v>300000</v>
      </c>
      <c r="I291" t="n">
        <v>12615</v>
      </c>
      <c r="J291" t="n">
        <v>15770</v>
      </c>
      <c r="K291" t="n">
        <v>25.01</v>
      </c>
      <c r="L291" t="n">
        <v>0</v>
      </c>
      <c r="M291" t="n">
        <v>0</v>
      </c>
      <c r="N291" t="n">
        <v>0</v>
      </c>
      <c r="O291" t="n">
        <v>0</v>
      </c>
      <c r="P291" t="inlineStr">
        <is>
          <t>2026-01-02</t>
        </is>
      </c>
      <c r="Q291" t="inlineStr">
        <is>
          <t>2026-06-08</t>
        </is>
      </c>
      <c r="R291" t="inlineStr">
        <is>
          <t>+5%▶60% 익절 / +10%▶30% 익절 / +30%▶10% 익절</t>
        </is>
      </c>
      <c r="S291" t="inlineStr">
        <is>
          <t>-3%▶70% 손절 / -5%▶20% 손절 / -10%▶10% 손절</t>
        </is>
      </c>
      <c r="T291" t="inlineStr">
        <is>
          <t>매수 0.0005 / 매도 0.0025 / 슬리피지 0.0007</t>
        </is>
      </c>
    </row>
    <row r="292">
      <c r="A292" t="inlineStr">
        <is>
          <t>TIGER 미국배당다우존스|전체 평가기간|[대표님룰]+[변동성허용]</t>
        </is>
      </c>
      <c r="B292" t="inlineStr">
        <is>
          <t>TIGER 미국배당다우존스</t>
        </is>
      </c>
      <c r="C292" t="inlineStr">
        <is>
          <t>458730</t>
        </is>
      </c>
      <c r="D292" t="inlineStr">
        <is>
          <t>전체 평가기간</t>
        </is>
      </c>
      <c r="E292" t="inlineStr">
        <is>
          <t>[대표님룰]+[변동성허용]</t>
        </is>
      </c>
      <c r="F292" t="inlineStr">
        <is>
          <t>[대표님룰]</t>
        </is>
      </c>
      <c r="G292" t="inlineStr">
        <is>
          <t>[변동성허용]</t>
        </is>
      </c>
      <c r="H292" t="n">
        <v>300000</v>
      </c>
      <c r="I292" t="n">
        <v>12615</v>
      </c>
      <c r="J292" t="n">
        <v>15770</v>
      </c>
      <c r="K292" t="n">
        <v>25.01</v>
      </c>
      <c r="L292" t="n">
        <v>0</v>
      </c>
      <c r="M292" t="n">
        <v>0</v>
      </c>
      <c r="N292" t="n">
        <v>0</v>
      </c>
      <c r="O292" t="n">
        <v>0</v>
      </c>
      <c r="P292" t="inlineStr">
        <is>
          <t>2026-01-02</t>
        </is>
      </c>
      <c r="Q292" t="inlineStr">
        <is>
          <t>2026-06-08</t>
        </is>
      </c>
      <c r="R292" t="inlineStr">
        <is>
          <t>+5%▶60% 익절 / +10%▶30% 익절 / +30%▶10% 익절</t>
        </is>
      </c>
      <c r="S292" t="inlineStr">
        <is>
          <t>-5%▶50% 손절 / -10%▶30% 손절 / -15%▶20% 손절</t>
        </is>
      </c>
      <c r="T292" t="inlineStr">
        <is>
          <t>매수 0.0005 / 매도 0.0025 / 슬리피지 0.0007</t>
        </is>
      </c>
    </row>
    <row r="293">
      <c r="A293" t="inlineStr">
        <is>
          <t>TIGER 미국배당다우존스|전체 평가기간|[대표님룰]+[버티기형]</t>
        </is>
      </c>
      <c r="B293" t="inlineStr">
        <is>
          <t>TIGER 미국배당다우존스</t>
        </is>
      </c>
      <c r="C293" t="inlineStr">
        <is>
          <t>458730</t>
        </is>
      </c>
      <c r="D293" t="inlineStr">
        <is>
          <t>전체 평가기간</t>
        </is>
      </c>
      <c r="E293" t="inlineStr">
        <is>
          <t>[대표님룰]+[버티기형]</t>
        </is>
      </c>
      <c r="F293" t="inlineStr">
        <is>
          <t>[대표님룰]</t>
        </is>
      </c>
      <c r="G293" t="inlineStr">
        <is>
          <t>[버티기형]</t>
        </is>
      </c>
      <c r="H293" t="n">
        <v>300000</v>
      </c>
      <c r="I293" t="n">
        <v>12615</v>
      </c>
      <c r="J293" t="n">
        <v>15770</v>
      </c>
      <c r="K293" t="n">
        <v>25.01</v>
      </c>
      <c r="L293" t="n">
        <v>0</v>
      </c>
      <c r="M293" t="n">
        <v>0</v>
      </c>
      <c r="N293" t="n">
        <v>0</v>
      </c>
      <c r="O293" t="n">
        <v>0</v>
      </c>
      <c r="P293" t="inlineStr">
        <is>
          <t>2026-01-02</t>
        </is>
      </c>
      <c r="Q293" t="inlineStr">
        <is>
          <t>2026-06-08</t>
        </is>
      </c>
      <c r="R293" t="inlineStr">
        <is>
          <t>+5%▶60% 익절 / +10%▶30% 익절 / +30%▶10% 익절</t>
        </is>
      </c>
      <c r="S293" t="inlineStr">
        <is>
          <t>-5%▶40% 손절 / -15%▶30% 손절 / -20%▶30% 손절</t>
        </is>
      </c>
      <c r="T293" t="inlineStr">
        <is>
          <t>매수 0.0005 / 매도 0.0025 / 슬리피지 0.0007</t>
        </is>
      </c>
    </row>
    <row r="294">
      <c r="A294" t="inlineStr">
        <is>
          <t>TIGER 미국배당다우존스|전체 평가기간|[중기추세]+[칼손절]</t>
        </is>
      </c>
      <c r="B294" t="inlineStr">
        <is>
          <t>TIGER 미국배당다우존스</t>
        </is>
      </c>
      <c r="C294" t="inlineStr">
        <is>
          <t>458730</t>
        </is>
      </c>
      <c r="D294" t="inlineStr">
        <is>
          <t>전체 평가기간</t>
        </is>
      </c>
      <c r="E294" t="inlineStr">
        <is>
          <t>[중기추세]+[칼손절]</t>
        </is>
      </c>
      <c r="F294" t="inlineStr">
        <is>
          <t>[중기추세]</t>
        </is>
      </c>
      <c r="G294" t="inlineStr">
        <is>
          <t>[칼손절]</t>
        </is>
      </c>
      <c r="H294" t="n">
        <v>300000</v>
      </c>
      <c r="I294" t="n">
        <v>12615</v>
      </c>
      <c r="J294" t="n">
        <v>15770</v>
      </c>
      <c r="K294" t="n">
        <v>25.01</v>
      </c>
      <c r="L294" t="n">
        <v>0</v>
      </c>
      <c r="M294" t="n">
        <v>0</v>
      </c>
      <c r="N294" t="n">
        <v>0</v>
      </c>
      <c r="O294" t="n">
        <v>0</v>
      </c>
      <c r="P294" t="inlineStr">
        <is>
          <t>2026-01-02</t>
        </is>
      </c>
      <c r="Q294" t="inlineStr">
        <is>
          <t>2026-06-08</t>
        </is>
      </c>
      <c r="R294" t="inlineStr">
        <is>
          <t>+10%▶50% 익절 / +20%▶30% 익절 / +30%▶20% 익절</t>
        </is>
      </c>
      <c r="S294" t="inlineStr">
        <is>
          <t>-2%▶80% 손절 / -4%▶10% 손절 / -6%▶10% 손절</t>
        </is>
      </c>
      <c r="T294" t="inlineStr">
        <is>
          <t>매수 0.0005 / 매도 0.0025 / 슬리피지 0.0007</t>
        </is>
      </c>
    </row>
    <row r="295">
      <c r="A295" t="inlineStr">
        <is>
          <t>TIGER 미국배당다우존스|전체 평가기간|[중기추세]+[정석방어]</t>
        </is>
      </c>
      <c r="B295" t="inlineStr">
        <is>
          <t>TIGER 미국배당다우존스</t>
        </is>
      </c>
      <c r="C295" t="inlineStr">
        <is>
          <t>458730</t>
        </is>
      </c>
      <c r="D295" t="inlineStr">
        <is>
          <t>전체 평가기간</t>
        </is>
      </c>
      <c r="E295" t="inlineStr">
        <is>
          <t>[중기추세]+[정석방어]</t>
        </is>
      </c>
      <c r="F295" t="inlineStr">
        <is>
          <t>[중기추세]</t>
        </is>
      </c>
      <c r="G295" t="inlineStr">
        <is>
          <t>[정석방어]</t>
        </is>
      </c>
      <c r="H295" t="n">
        <v>300000</v>
      </c>
      <c r="I295" t="n">
        <v>12615</v>
      </c>
      <c r="J295" t="n">
        <v>15770</v>
      </c>
      <c r="K295" t="n">
        <v>25.01</v>
      </c>
      <c r="L295" t="n">
        <v>0</v>
      </c>
      <c r="M295" t="n">
        <v>0</v>
      </c>
      <c r="N295" t="n">
        <v>0</v>
      </c>
      <c r="O295" t="n">
        <v>0</v>
      </c>
      <c r="P295" t="inlineStr">
        <is>
          <t>2026-01-02</t>
        </is>
      </c>
      <c r="Q295" t="inlineStr">
        <is>
          <t>2026-06-08</t>
        </is>
      </c>
      <c r="R295" t="inlineStr">
        <is>
          <t>+10%▶50% 익절 / +20%▶30% 익절 / +30%▶20% 익절</t>
        </is>
      </c>
      <c r="S295" t="inlineStr">
        <is>
          <t>-3%▶70% 손절 / -5%▶20% 손절 / -10%▶10% 손절</t>
        </is>
      </c>
      <c r="T295" t="inlineStr">
        <is>
          <t>매수 0.0005 / 매도 0.0025 / 슬리피지 0.0007</t>
        </is>
      </c>
    </row>
    <row r="296">
      <c r="A296" t="inlineStr">
        <is>
          <t>TIGER 미국배당다우존스|전체 평가기간|[중기추세]+[변동성허용]</t>
        </is>
      </c>
      <c r="B296" t="inlineStr">
        <is>
          <t>TIGER 미국배당다우존스</t>
        </is>
      </c>
      <c r="C296" t="inlineStr">
        <is>
          <t>458730</t>
        </is>
      </c>
      <c r="D296" t="inlineStr">
        <is>
          <t>전체 평가기간</t>
        </is>
      </c>
      <c r="E296" t="inlineStr">
        <is>
          <t>[중기추세]+[변동성허용]</t>
        </is>
      </c>
      <c r="F296" t="inlineStr">
        <is>
          <t>[중기추세]</t>
        </is>
      </c>
      <c r="G296" t="inlineStr">
        <is>
          <t>[변동성허용]</t>
        </is>
      </c>
      <c r="H296" t="n">
        <v>300000</v>
      </c>
      <c r="I296" t="n">
        <v>12615</v>
      </c>
      <c r="J296" t="n">
        <v>15770</v>
      </c>
      <c r="K296" t="n">
        <v>25.01</v>
      </c>
      <c r="L296" t="n">
        <v>0</v>
      </c>
      <c r="M296" t="n">
        <v>0</v>
      </c>
      <c r="N296" t="n">
        <v>0</v>
      </c>
      <c r="O296" t="n">
        <v>0</v>
      </c>
      <c r="P296" t="inlineStr">
        <is>
          <t>2026-01-02</t>
        </is>
      </c>
      <c r="Q296" t="inlineStr">
        <is>
          <t>2026-06-08</t>
        </is>
      </c>
      <c r="R296" t="inlineStr">
        <is>
          <t>+10%▶50% 익절 / +20%▶30% 익절 / +30%▶20% 익절</t>
        </is>
      </c>
      <c r="S296" t="inlineStr">
        <is>
          <t>-5%▶50% 손절 / -10%▶30% 손절 / -15%▶20% 손절</t>
        </is>
      </c>
      <c r="T296" t="inlineStr">
        <is>
          <t>매수 0.0005 / 매도 0.0025 / 슬리피지 0.0007</t>
        </is>
      </c>
    </row>
    <row r="297">
      <c r="A297" t="inlineStr">
        <is>
          <t>TIGER 미국배당다우존스|전체 평가기간|[중기추세]+[버티기형]</t>
        </is>
      </c>
      <c r="B297" t="inlineStr">
        <is>
          <t>TIGER 미국배당다우존스</t>
        </is>
      </c>
      <c r="C297" t="inlineStr">
        <is>
          <t>458730</t>
        </is>
      </c>
      <c r="D297" t="inlineStr">
        <is>
          <t>전체 평가기간</t>
        </is>
      </c>
      <c r="E297" t="inlineStr">
        <is>
          <t>[중기추세]+[버티기형]</t>
        </is>
      </c>
      <c r="F297" t="inlineStr">
        <is>
          <t>[중기추세]</t>
        </is>
      </c>
      <c r="G297" t="inlineStr">
        <is>
          <t>[버티기형]</t>
        </is>
      </c>
      <c r="H297" t="n">
        <v>300000</v>
      </c>
      <c r="I297" t="n">
        <v>12615</v>
      </c>
      <c r="J297" t="n">
        <v>15770</v>
      </c>
      <c r="K297" t="n">
        <v>25.01</v>
      </c>
      <c r="L297" t="n">
        <v>0</v>
      </c>
      <c r="M297" t="n">
        <v>0</v>
      </c>
      <c r="N297" t="n">
        <v>0</v>
      </c>
      <c r="O297" t="n">
        <v>0</v>
      </c>
      <c r="P297" t="inlineStr">
        <is>
          <t>2026-01-02</t>
        </is>
      </c>
      <c r="Q297" t="inlineStr">
        <is>
          <t>2026-06-08</t>
        </is>
      </c>
      <c r="R297" t="inlineStr">
        <is>
          <t>+10%▶50% 익절 / +20%▶30% 익절 / +30%▶20% 익절</t>
        </is>
      </c>
      <c r="S297" t="inlineStr">
        <is>
          <t>-5%▶40% 손절 / -15%▶30% 손절 / -20%▶30% 손절</t>
        </is>
      </c>
      <c r="T297" t="inlineStr">
        <is>
          <t>매수 0.0005 / 매도 0.0025 / 슬리피지 0.0007</t>
        </is>
      </c>
    </row>
    <row r="298">
      <c r="A298" t="inlineStr">
        <is>
          <t>TIGER 미국배당다우존스|전체 평가기간|[수익극대화]+[칼손절]</t>
        </is>
      </c>
      <c r="B298" t="inlineStr">
        <is>
          <t>TIGER 미국배당다우존스</t>
        </is>
      </c>
      <c r="C298" t="inlineStr">
        <is>
          <t>458730</t>
        </is>
      </c>
      <c r="D298" t="inlineStr">
        <is>
          <t>전체 평가기간</t>
        </is>
      </c>
      <c r="E298" t="inlineStr">
        <is>
          <t>[수익극대화]+[칼손절]</t>
        </is>
      </c>
      <c r="F298" t="inlineStr">
        <is>
          <t>[수익극대화]</t>
        </is>
      </c>
      <c r="G298" t="inlineStr">
        <is>
          <t>[칼손절]</t>
        </is>
      </c>
      <c r="H298" t="n">
        <v>300000</v>
      </c>
      <c r="I298" t="n">
        <v>12615</v>
      </c>
      <c r="J298" t="n">
        <v>15770</v>
      </c>
      <c r="K298" t="n">
        <v>25.01</v>
      </c>
      <c r="L298" t="n">
        <v>0</v>
      </c>
      <c r="M298" t="n">
        <v>0</v>
      </c>
      <c r="N298" t="n">
        <v>0</v>
      </c>
      <c r="O298" t="n">
        <v>0</v>
      </c>
      <c r="P298" t="inlineStr">
        <is>
          <t>2026-01-02</t>
        </is>
      </c>
      <c r="Q298" t="inlineStr">
        <is>
          <t>2026-06-08</t>
        </is>
      </c>
      <c r="R298" t="inlineStr">
        <is>
          <t>+10%▶40% 익절 / +20%▶30% 익절 / +40%▶30% 익절</t>
        </is>
      </c>
      <c r="S298" t="inlineStr">
        <is>
          <t>-2%▶80% 손절 / -4%▶10% 손절 / -6%▶10% 손절</t>
        </is>
      </c>
      <c r="T298" t="inlineStr">
        <is>
          <t>매수 0.0005 / 매도 0.0025 / 슬리피지 0.0007</t>
        </is>
      </c>
    </row>
    <row r="299">
      <c r="A299" t="inlineStr">
        <is>
          <t>TIGER 미국배당다우존스|전체 평가기간|[수익극대화]+[정석방어]</t>
        </is>
      </c>
      <c r="B299" t="inlineStr">
        <is>
          <t>TIGER 미국배당다우존스</t>
        </is>
      </c>
      <c r="C299" t="inlineStr">
        <is>
          <t>458730</t>
        </is>
      </c>
      <c r="D299" t="inlineStr">
        <is>
          <t>전체 평가기간</t>
        </is>
      </c>
      <c r="E299" t="inlineStr">
        <is>
          <t>[수익극대화]+[정석방어]</t>
        </is>
      </c>
      <c r="F299" t="inlineStr">
        <is>
          <t>[수익극대화]</t>
        </is>
      </c>
      <c r="G299" t="inlineStr">
        <is>
          <t>[정석방어]</t>
        </is>
      </c>
      <c r="H299" t="n">
        <v>300000</v>
      </c>
      <c r="I299" t="n">
        <v>12615</v>
      </c>
      <c r="J299" t="n">
        <v>15770</v>
      </c>
      <c r="K299" t="n">
        <v>25.01</v>
      </c>
      <c r="L299" t="n">
        <v>0</v>
      </c>
      <c r="M299" t="n">
        <v>0</v>
      </c>
      <c r="N299" t="n">
        <v>0</v>
      </c>
      <c r="O299" t="n">
        <v>0</v>
      </c>
      <c r="P299" t="inlineStr">
        <is>
          <t>2026-01-02</t>
        </is>
      </c>
      <c r="Q299" t="inlineStr">
        <is>
          <t>2026-06-08</t>
        </is>
      </c>
      <c r="R299" t="inlineStr">
        <is>
          <t>+10%▶40% 익절 / +20%▶30% 익절 / +40%▶30% 익절</t>
        </is>
      </c>
      <c r="S299" t="inlineStr">
        <is>
          <t>-3%▶70% 손절 / -5%▶20% 손절 / -10%▶10% 손절</t>
        </is>
      </c>
      <c r="T299" t="inlineStr">
        <is>
          <t>매수 0.0005 / 매도 0.0025 / 슬리피지 0.0007</t>
        </is>
      </c>
    </row>
    <row r="300">
      <c r="A300" t="inlineStr">
        <is>
          <t>TIGER 미국배당다우존스|전체 평가기간|[수익극대화]+[변동성허용]</t>
        </is>
      </c>
      <c r="B300" t="inlineStr">
        <is>
          <t>TIGER 미국배당다우존스</t>
        </is>
      </c>
      <c r="C300" t="inlineStr">
        <is>
          <t>458730</t>
        </is>
      </c>
      <c r="D300" t="inlineStr">
        <is>
          <t>전체 평가기간</t>
        </is>
      </c>
      <c r="E300" t="inlineStr">
        <is>
          <t>[수익극대화]+[변동성허용]</t>
        </is>
      </c>
      <c r="F300" t="inlineStr">
        <is>
          <t>[수익극대화]</t>
        </is>
      </c>
      <c r="G300" t="inlineStr">
        <is>
          <t>[변동성허용]</t>
        </is>
      </c>
      <c r="H300" t="n">
        <v>300000</v>
      </c>
      <c r="I300" t="n">
        <v>12615</v>
      </c>
      <c r="J300" t="n">
        <v>15770</v>
      </c>
      <c r="K300" t="n">
        <v>25.01</v>
      </c>
      <c r="L300" t="n">
        <v>0</v>
      </c>
      <c r="M300" t="n">
        <v>0</v>
      </c>
      <c r="N300" t="n">
        <v>0</v>
      </c>
      <c r="O300" t="n">
        <v>0</v>
      </c>
      <c r="P300" t="inlineStr">
        <is>
          <t>2026-01-02</t>
        </is>
      </c>
      <c r="Q300" t="inlineStr">
        <is>
          <t>2026-06-08</t>
        </is>
      </c>
      <c r="R300" t="inlineStr">
        <is>
          <t>+10%▶40% 익절 / +20%▶30% 익절 / +40%▶30% 익절</t>
        </is>
      </c>
      <c r="S300" t="inlineStr">
        <is>
          <t>-5%▶50% 손절 / -10%▶30% 손절 / -15%▶20% 손절</t>
        </is>
      </c>
      <c r="T300" t="inlineStr">
        <is>
          <t>매수 0.0005 / 매도 0.0025 / 슬리피지 0.0007</t>
        </is>
      </c>
    </row>
    <row r="301">
      <c r="A301" t="inlineStr">
        <is>
          <t>TIGER 미국배당다우존스|전체 평가기간|[수익극대화]+[버티기형]</t>
        </is>
      </c>
      <c r="B301" t="inlineStr">
        <is>
          <t>TIGER 미국배당다우존스</t>
        </is>
      </c>
      <c r="C301" t="inlineStr">
        <is>
          <t>458730</t>
        </is>
      </c>
      <c r="D301" t="inlineStr">
        <is>
          <t>전체 평가기간</t>
        </is>
      </c>
      <c r="E301" t="inlineStr">
        <is>
          <t>[수익극대화]+[버티기형]</t>
        </is>
      </c>
      <c r="F301" t="inlineStr">
        <is>
          <t>[수익극대화]</t>
        </is>
      </c>
      <c r="G301" t="inlineStr">
        <is>
          <t>[버티기형]</t>
        </is>
      </c>
      <c r="H301" t="n">
        <v>300000</v>
      </c>
      <c r="I301" t="n">
        <v>12615</v>
      </c>
      <c r="J301" t="n">
        <v>15770</v>
      </c>
      <c r="K301" t="n">
        <v>25.01</v>
      </c>
      <c r="L301" t="n">
        <v>0</v>
      </c>
      <c r="M301" t="n">
        <v>0</v>
      </c>
      <c r="N301" t="n">
        <v>0</v>
      </c>
      <c r="O301" t="n">
        <v>0</v>
      </c>
      <c r="P301" t="inlineStr">
        <is>
          <t>2026-01-02</t>
        </is>
      </c>
      <c r="Q301" t="inlineStr">
        <is>
          <t>2026-06-08</t>
        </is>
      </c>
      <c r="R301" t="inlineStr">
        <is>
          <t>+10%▶40% 익절 / +20%▶30% 익절 / +40%▶30% 익절</t>
        </is>
      </c>
      <c r="S301" t="inlineStr">
        <is>
          <t>-5%▶40% 손절 / -15%▶30% 손절 / -20%▶30% 손절</t>
        </is>
      </c>
      <c r="T301" t="inlineStr">
        <is>
          <t>매수 0.0005 / 매도 0.0025 / 슬리피지 0.0007</t>
        </is>
      </c>
    </row>
    <row r="302">
      <c r="A302" t="inlineStr">
        <is>
          <t>디아이씨|1개월 전에 샀다면|[초단타]+[칼손절]</t>
        </is>
      </c>
      <c r="B302" t="inlineStr">
        <is>
          <t>디아이씨</t>
        </is>
      </c>
      <c r="C302" t="inlineStr">
        <is>
          <t>092200</t>
        </is>
      </c>
      <c r="D302" t="inlineStr">
        <is>
          <t>1개월 전에 샀다면</t>
        </is>
      </c>
      <c r="E302" t="inlineStr">
        <is>
          <t>[초단타]+[칼손절]</t>
        </is>
      </c>
      <c r="F302" t="inlineStr">
        <is>
          <t>[초단타]</t>
        </is>
      </c>
      <c r="G302" t="inlineStr">
        <is>
          <t>[칼손절]</t>
        </is>
      </c>
      <c r="H302" t="n">
        <v>300000</v>
      </c>
      <c r="I302" t="n">
        <v>7810</v>
      </c>
      <c r="J302" t="n">
        <v>9920</v>
      </c>
      <c r="K302" t="n">
        <v>27.02</v>
      </c>
      <c r="L302" t="n">
        <v>-5.25</v>
      </c>
      <c r="M302" t="n">
        <v>-5.25</v>
      </c>
      <c r="N302" t="n">
        <v>0</v>
      </c>
      <c r="O302" t="n">
        <v>2</v>
      </c>
      <c r="P302" t="inlineStr">
        <is>
          <t>2026-05-11</t>
        </is>
      </c>
      <c r="Q302" t="inlineStr">
        <is>
          <t>2026-06-08</t>
        </is>
      </c>
      <c r="R302" t="inlineStr">
        <is>
          <t>+3%▶70% 익절 / +5%▶20% 익절 / +10%▶10% 익절</t>
        </is>
      </c>
      <c r="S302" t="inlineStr">
        <is>
          <t>-2%▶80% 손절 / -4%▶10% 손절 / -6%▶10% 손절</t>
        </is>
      </c>
      <c r="T302" t="inlineStr">
        <is>
          <t>매수 0.0005 / 매도 0.0025 / 슬리피지 0.0007</t>
        </is>
      </c>
    </row>
    <row r="303">
      <c r="A303" t="inlineStr">
        <is>
          <t>디아이씨|1개월 전에 샀다면|[초단타]+[정석방어]</t>
        </is>
      </c>
      <c r="B303" t="inlineStr">
        <is>
          <t>디아이씨</t>
        </is>
      </c>
      <c r="C303" t="inlineStr">
        <is>
          <t>092200</t>
        </is>
      </c>
      <c r="D303" t="inlineStr">
        <is>
          <t>1개월 전에 샀다면</t>
        </is>
      </c>
      <c r="E303" t="inlineStr">
        <is>
          <t>[초단타]+[정석방어]</t>
        </is>
      </c>
      <c r="F303" t="inlineStr">
        <is>
          <t>[초단타]</t>
        </is>
      </c>
      <c r="G303" t="inlineStr">
        <is>
          <t>[정석방어]</t>
        </is>
      </c>
      <c r="H303" t="n">
        <v>300000</v>
      </c>
      <c r="I303" t="n">
        <v>7810</v>
      </c>
      <c r="J303" t="n">
        <v>9920</v>
      </c>
      <c r="K303" t="n">
        <v>27.02</v>
      </c>
      <c r="L303" t="n">
        <v>-6.3</v>
      </c>
      <c r="M303" t="n">
        <v>-6.3</v>
      </c>
      <c r="N303" t="n">
        <v>0</v>
      </c>
      <c r="O303" t="n">
        <v>3</v>
      </c>
      <c r="P303" t="inlineStr">
        <is>
          <t>2026-05-11</t>
        </is>
      </c>
      <c r="Q303" t="inlineStr">
        <is>
          <t>2026-06-08</t>
        </is>
      </c>
      <c r="R303" t="inlineStr">
        <is>
          <t>+3%▶70% 익절 / +5%▶20% 익절 / +10%▶10% 익절</t>
        </is>
      </c>
      <c r="S303" t="inlineStr">
        <is>
          <t>-3%▶70% 손절 / -5%▶20% 손절 / -10%▶10% 손절</t>
        </is>
      </c>
      <c r="T303" t="inlineStr">
        <is>
          <t>매수 0.0005 / 매도 0.0025 / 슬리피지 0.0007</t>
        </is>
      </c>
    </row>
    <row r="304">
      <c r="A304" t="inlineStr">
        <is>
          <t>디아이씨|1개월 전에 샀다면|[초단타]+[변동성허용]</t>
        </is>
      </c>
      <c r="B304" t="inlineStr">
        <is>
          <t>디아이씨</t>
        </is>
      </c>
      <c r="C304" t="inlineStr">
        <is>
          <t>092200</t>
        </is>
      </c>
      <c r="D304" t="inlineStr">
        <is>
          <t>1개월 전에 샀다면</t>
        </is>
      </c>
      <c r="E304" t="inlineStr">
        <is>
          <t>[초단타]+[변동성허용]</t>
        </is>
      </c>
      <c r="F304" t="inlineStr">
        <is>
          <t>[초단타]</t>
        </is>
      </c>
      <c r="G304" t="inlineStr">
        <is>
          <t>[변동성허용]</t>
        </is>
      </c>
      <c r="H304" t="n">
        <v>300000</v>
      </c>
      <c r="I304" t="n">
        <v>7810</v>
      </c>
      <c r="J304" t="n">
        <v>9920</v>
      </c>
      <c r="K304" t="n">
        <v>27.02</v>
      </c>
      <c r="L304" t="n">
        <v>-2.86</v>
      </c>
      <c r="M304" t="n">
        <v>-11.59</v>
      </c>
      <c r="N304" t="n">
        <v>33.3</v>
      </c>
      <c r="O304" t="n">
        <v>3</v>
      </c>
      <c r="P304" t="inlineStr">
        <is>
          <t>2026-05-11</t>
        </is>
      </c>
      <c r="Q304" t="inlineStr">
        <is>
          <t>2026-06-08</t>
        </is>
      </c>
      <c r="R304" t="inlineStr">
        <is>
          <t>+3%▶70% 익절 / +5%▶20% 익절 / +10%▶10% 익절</t>
        </is>
      </c>
      <c r="S304" t="inlineStr">
        <is>
          <t>-5%▶50% 손절 / -10%▶30% 손절 / -15%▶20% 손절</t>
        </is>
      </c>
      <c r="T304" t="inlineStr">
        <is>
          <t>매수 0.0005 / 매도 0.0025 / 슬리피지 0.0007</t>
        </is>
      </c>
    </row>
    <row r="305">
      <c r="A305" t="inlineStr">
        <is>
          <t>디아이씨|1개월 전에 샀다면|[초단타]+[버티기형]</t>
        </is>
      </c>
      <c r="B305" t="inlineStr">
        <is>
          <t>디아이씨</t>
        </is>
      </c>
      <c r="C305" t="inlineStr">
        <is>
          <t>092200</t>
        </is>
      </c>
      <c r="D305" t="inlineStr">
        <is>
          <t>1개월 전에 샀다면</t>
        </is>
      </c>
      <c r="E305" t="inlineStr">
        <is>
          <t>[초단타]+[버티기형]</t>
        </is>
      </c>
      <c r="F305" t="inlineStr">
        <is>
          <t>[초단타]</t>
        </is>
      </c>
      <c r="G305" t="inlineStr">
        <is>
          <t>[버티기형]</t>
        </is>
      </c>
      <c r="H305" t="n">
        <v>300000</v>
      </c>
      <c r="I305" t="n">
        <v>7810</v>
      </c>
      <c r="J305" t="n">
        <v>9920</v>
      </c>
      <c r="K305" t="n">
        <v>27.02</v>
      </c>
      <c r="L305" t="n">
        <v>12.23</v>
      </c>
      <c r="M305" t="n">
        <v>-12.03</v>
      </c>
      <c r="N305" t="n">
        <v>50</v>
      </c>
      <c r="O305" t="n">
        <v>2</v>
      </c>
      <c r="P305" t="inlineStr">
        <is>
          <t>2026-05-11</t>
        </is>
      </c>
      <c r="Q305" t="inlineStr">
        <is>
          <t>2026-06-08</t>
        </is>
      </c>
      <c r="R305" t="inlineStr">
        <is>
          <t>+3%▶70% 익절 / +5%▶20% 익절 / +10%▶10% 익절</t>
        </is>
      </c>
      <c r="S305" t="inlineStr">
        <is>
          <t>-5%▶40% 손절 / -15%▶30% 손절 / -20%▶30% 손절</t>
        </is>
      </c>
      <c r="T305" t="inlineStr">
        <is>
          <t>매수 0.0005 / 매도 0.0025 / 슬리피지 0.0007</t>
        </is>
      </c>
    </row>
    <row r="306">
      <c r="A306" t="inlineStr">
        <is>
          <t>디아이씨|1개월 전에 샀다면|[단기스윙]+[칼손절]</t>
        </is>
      </c>
      <c r="B306" t="inlineStr">
        <is>
          <t>디아이씨</t>
        </is>
      </c>
      <c r="C306" t="inlineStr">
        <is>
          <t>092200</t>
        </is>
      </c>
      <c r="D306" t="inlineStr">
        <is>
          <t>1개월 전에 샀다면</t>
        </is>
      </c>
      <c r="E306" t="inlineStr">
        <is>
          <t>[단기스윙]+[칼손절]</t>
        </is>
      </c>
      <c r="F306" t="inlineStr">
        <is>
          <t>[단기스윙]</t>
        </is>
      </c>
      <c r="G306" t="inlineStr">
        <is>
          <t>[칼손절]</t>
        </is>
      </c>
      <c r="H306" t="n">
        <v>300000</v>
      </c>
      <c r="I306" t="n">
        <v>7810</v>
      </c>
      <c r="J306" t="n">
        <v>9920</v>
      </c>
      <c r="K306" t="n">
        <v>27.02</v>
      </c>
      <c r="L306" t="n">
        <v>-5.25</v>
      </c>
      <c r="M306" t="n">
        <v>-5.25</v>
      </c>
      <c r="N306" t="n">
        <v>0</v>
      </c>
      <c r="O306" t="n">
        <v>2</v>
      </c>
      <c r="P306" t="inlineStr">
        <is>
          <t>2026-05-11</t>
        </is>
      </c>
      <c r="Q306" t="inlineStr">
        <is>
          <t>2026-06-08</t>
        </is>
      </c>
      <c r="R306" t="inlineStr">
        <is>
          <t>+5%▶60% 익절 / +10%▶30% 익절 / +20%▶10% 익절</t>
        </is>
      </c>
      <c r="S306" t="inlineStr">
        <is>
          <t>-2%▶80% 손절 / -4%▶10% 손절 / -6%▶10% 손절</t>
        </is>
      </c>
      <c r="T306" t="inlineStr">
        <is>
          <t>매수 0.0005 / 매도 0.0025 / 슬리피지 0.0007</t>
        </is>
      </c>
    </row>
    <row r="307">
      <c r="A307" t="inlineStr">
        <is>
          <t>디아이씨|1개월 전에 샀다면|[단기스윙]+[정석방어]</t>
        </is>
      </c>
      <c r="B307" t="inlineStr">
        <is>
          <t>디아이씨</t>
        </is>
      </c>
      <c r="C307" t="inlineStr">
        <is>
          <t>092200</t>
        </is>
      </c>
      <c r="D307" t="inlineStr">
        <is>
          <t>1개월 전에 샀다면</t>
        </is>
      </c>
      <c r="E307" t="inlineStr">
        <is>
          <t>[단기스윙]+[정석방어]</t>
        </is>
      </c>
      <c r="F307" t="inlineStr">
        <is>
          <t>[단기스윙]</t>
        </is>
      </c>
      <c r="G307" t="inlineStr">
        <is>
          <t>[정석방어]</t>
        </is>
      </c>
      <c r="H307" t="n">
        <v>300000</v>
      </c>
      <c r="I307" t="n">
        <v>7810</v>
      </c>
      <c r="J307" t="n">
        <v>9920</v>
      </c>
      <c r="K307" t="n">
        <v>27.02</v>
      </c>
      <c r="L307" t="n">
        <v>-6.3</v>
      </c>
      <c r="M307" t="n">
        <v>-6.3</v>
      </c>
      <c r="N307" t="n">
        <v>0</v>
      </c>
      <c r="O307" t="n">
        <v>3</v>
      </c>
      <c r="P307" t="inlineStr">
        <is>
          <t>2026-05-11</t>
        </is>
      </c>
      <c r="Q307" t="inlineStr">
        <is>
          <t>2026-06-08</t>
        </is>
      </c>
      <c r="R307" t="inlineStr">
        <is>
          <t>+5%▶60% 익절 / +10%▶30% 익절 / +20%▶10% 익절</t>
        </is>
      </c>
      <c r="S307" t="inlineStr">
        <is>
          <t>-3%▶70% 손절 / -5%▶20% 손절 / -10%▶10% 손절</t>
        </is>
      </c>
      <c r="T307" t="inlineStr">
        <is>
          <t>매수 0.0005 / 매도 0.0025 / 슬리피지 0.0007</t>
        </is>
      </c>
    </row>
    <row r="308">
      <c r="A308" t="inlineStr">
        <is>
          <t>디아이씨|1개월 전에 샀다면|[단기스윙]+[변동성허용]</t>
        </is>
      </c>
      <c r="B308" t="inlineStr">
        <is>
          <t>디아이씨</t>
        </is>
      </c>
      <c r="C308" t="inlineStr">
        <is>
          <t>092200</t>
        </is>
      </c>
      <c r="D308" t="inlineStr">
        <is>
          <t>1개월 전에 샀다면</t>
        </is>
      </c>
      <c r="E308" t="inlineStr">
        <is>
          <t>[단기스윙]+[변동성허용]</t>
        </is>
      </c>
      <c r="F308" t="inlineStr">
        <is>
          <t>[단기스윙]</t>
        </is>
      </c>
      <c r="G308" t="inlineStr">
        <is>
          <t>[변동성허용]</t>
        </is>
      </c>
      <c r="H308" t="n">
        <v>300000</v>
      </c>
      <c r="I308" t="n">
        <v>7810</v>
      </c>
      <c r="J308" t="n">
        <v>9920</v>
      </c>
      <c r="K308" t="n">
        <v>27.02</v>
      </c>
      <c r="L308" t="n">
        <v>-2.86</v>
      </c>
      <c r="M308" t="n">
        <v>-11.59</v>
      </c>
      <c r="N308" t="n">
        <v>33.3</v>
      </c>
      <c r="O308" t="n">
        <v>3</v>
      </c>
      <c r="P308" t="inlineStr">
        <is>
          <t>2026-05-11</t>
        </is>
      </c>
      <c r="Q308" t="inlineStr">
        <is>
          <t>2026-06-08</t>
        </is>
      </c>
      <c r="R308" t="inlineStr">
        <is>
          <t>+5%▶60% 익절 / +10%▶30% 익절 / +20%▶10% 익절</t>
        </is>
      </c>
      <c r="S308" t="inlineStr">
        <is>
          <t>-5%▶50% 손절 / -10%▶30% 손절 / -15%▶20% 손절</t>
        </is>
      </c>
      <c r="T308" t="inlineStr">
        <is>
          <t>매수 0.0005 / 매도 0.0025 / 슬리피지 0.0007</t>
        </is>
      </c>
    </row>
    <row r="309">
      <c r="A309" t="inlineStr">
        <is>
          <t>디아이씨|1개월 전에 샀다면|[단기스윙]+[버티기형]</t>
        </is>
      </c>
      <c r="B309" t="inlineStr">
        <is>
          <t>디아이씨</t>
        </is>
      </c>
      <c r="C309" t="inlineStr">
        <is>
          <t>092200</t>
        </is>
      </c>
      <c r="D309" t="inlineStr">
        <is>
          <t>1개월 전에 샀다면</t>
        </is>
      </c>
      <c r="E309" t="inlineStr">
        <is>
          <t>[단기스윙]+[버티기형]</t>
        </is>
      </c>
      <c r="F309" t="inlineStr">
        <is>
          <t>[단기스윙]</t>
        </is>
      </c>
      <c r="G309" t="inlineStr">
        <is>
          <t>[버티기형]</t>
        </is>
      </c>
      <c r="H309" t="n">
        <v>300000</v>
      </c>
      <c r="I309" t="n">
        <v>7810</v>
      </c>
      <c r="J309" t="n">
        <v>9920</v>
      </c>
      <c r="K309" t="n">
        <v>27.02</v>
      </c>
      <c r="L309" t="n">
        <v>12.23</v>
      </c>
      <c r="M309" t="n">
        <v>-12.03</v>
      </c>
      <c r="N309" t="n">
        <v>50</v>
      </c>
      <c r="O309" t="n">
        <v>2</v>
      </c>
      <c r="P309" t="inlineStr">
        <is>
          <t>2026-05-11</t>
        </is>
      </c>
      <c r="Q309" t="inlineStr">
        <is>
          <t>2026-06-08</t>
        </is>
      </c>
      <c r="R309" t="inlineStr">
        <is>
          <t>+5%▶60% 익절 / +10%▶30% 익절 / +20%▶10% 익절</t>
        </is>
      </c>
      <c r="S309" t="inlineStr">
        <is>
          <t>-5%▶40% 손절 / -15%▶30% 손절 / -20%▶30% 손절</t>
        </is>
      </c>
      <c r="T309" t="inlineStr">
        <is>
          <t>매수 0.0005 / 매도 0.0025 / 슬리피지 0.0007</t>
        </is>
      </c>
    </row>
    <row r="310">
      <c r="A310" t="inlineStr">
        <is>
          <t>디아이씨|1개월 전에 샀다면|[대표님룰]+[칼손절]</t>
        </is>
      </c>
      <c r="B310" t="inlineStr">
        <is>
          <t>디아이씨</t>
        </is>
      </c>
      <c r="C310" t="inlineStr">
        <is>
          <t>092200</t>
        </is>
      </c>
      <c r="D310" t="inlineStr">
        <is>
          <t>1개월 전에 샀다면</t>
        </is>
      </c>
      <c r="E310" t="inlineStr">
        <is>
          <t>[대표님룰]+[칼손절]</t>
        </is>
      </c>
      <c r="F310" t="inlineStr">
        <is>
          <t>[대표님룰]</t>
        </is>
      </c>
      <c r="G310" t="inlineStr">
        <is>
          <t>[칼손절]</t>
        </is>
      </c>
      <c r="H310" t="n">
        <v>300000</v>
      </c>
      <c r="I310" t="n">
        <v>7810</v>
      </c>
      <c r="J310" t="n">
        <v>9920</v>
      </c>
      <c r="K310" t="n">
        <v>27.02</v>
      </c>
      <c r="L310" t="n">
        <v>-5.25</v>
      </c>
      <c r="M310" t="n">
        <v>-5.25</v>
      </c>
      <c r="N310" t="n">
        <v>0</v>
      </c>
      <c r="O310" t="n">
        <v>2</v>
      </c>
      <c r="P310" t="inlineStr">
        <is>
          <t>2026-05-11</t>
        </is>
      </c>
      <c r="Q310" t="inlineStr">
        <is>
          <t>2026-06-08</t>
        </is>
      </c>
      <c r="R310" t="inlineStr">
        <is>
          <t>+5%▶60% 익절 / +10%▶30% 익절 / +30%▶10% 익절</t>
        </is>
      </c>
      <c r="S310" t="inlineStr">
        <is>
          <t>-2%▶80% 손절 / -4%▶10% 손절 / -6%▶10% 손절</t>
        </is>
      </c>
      <c r="T310" t="inlineStr">
        <is>
          <t>매수 0.0005 / 매도 0.0025 / 슬리피지 0.0007</t>
        </is>
      </c>
    </row>
    <row r="311">
      <c r="A311" t="inlineStr">
        <is>
          <t>디아이씨|1개월 전에 샀다면|[대표님룰]+[정석방어]</t>
        </is>
      </c>
      <c r="B311" t="inlineStr">
        <is>
          <t>디아이씨</t>
        </is>
      </c>
      <c r="C311" t="inlineStr">
        <is>
          <t>092200</t>
        </is>
      </c>
      <c r="D311" t="inlineStr">
        <is>
          <t>1개월 전에 샀다면</t>
        </is>
      </c>
      <c r="E311" t="inlineStr">
        <is>
          <t>[대표님룰]+[정석방어]</t>
        </is>
      </c>
      <c r="F311" t="inlineStr">
        <is>
          <t>[대표님룰]</t>
        </is>
      </c>
      <c r="G311" t="inlineStr">
        <is>
          <t>[정석방어]</t>
        </is>
      </c>
      <c r="H311" t="n">
        <v>300000</v>
      </c>
      <c r="I311" t="n">
        <v>7810</v>
      </c>
      <c r="J311" t="n">
        <v>9920</v>
      </c>
      <c r="K311" t="n">
        <v>27.02</v>
      </c>
      <c r="L311" t="n">
        <v>-6.3</v>
      </c>
      <c r="M311" t="n">
        <v>-6.3</v>
      </c>
      <c r="N311" t="n">
        <v>0</v>
      </c>
      <c r="O311" t="n">
        <v>3</v>
      </c>
      <c r="P311" t="inlineStr">
        <is>
          <t>2026-05-11</t>
        </is>
      </c>
      <c r="Q311" t="inlineStr">
        <is>
          <t>2026-06-08</t>
        </is>
      </c>
      <c r="R311" t="inlineStr">
        <is>
          <t>+5%▶60% 익절 / +10%▶30% 익절 / +30%▶10% 익절</t>
        </is>
      </c>
      <c r="S311" t="inlineStr">
        <is>
          <t>-3%▶70% 손절 / -5%▶20% 손절 / -10%▶10% 손절</t>
        </is>
      </c>
      <c r="T311" t="inlineStr">
        <is>
          <t>매수 0.0005 / 매도 0.0025 / 슬리피지 0.0007</t>
        </is>
      </c>
    </row>
    <row r="312">
      <c r="A312" t="inlineStr">
        <is>
          <t>디아이씨|1개월 전에 샀다면|[대표님룰]+[변동성허용]</t>
        </is>
      </c>
      <c r="B312" t="inlineStr">
        <is>
          <t>디아이씨</t>
        </is>
      </c>
      <c r="C312" t="inlineStr">
        <is>
          <t>092200</t>
        </is>
      </c>
      <c r="D312" t="inlineStr">
        <is>
          <t>1개월 전에 샀다면</t>
        </is>
      </c>
      <c r="E312" t="inlineStr">
        <is>
          <t>[대표님룰]+[변동성허용]</t>
        </is>
      </c>
      <c r="F312" t="inlineStr">
        <is>
          <t>[대표님룰]</t>
        </is>
      </c>
      <c r="G312" t="inlineStr">
        <is>
          <t>[변동성허용]</t>
        </is>
      </c>
      <c r="H312" t="n">
        <v>300000</v>
      </c>
      <c r="I312" t="n">
        <v>7810</v>
      </c>
      <c r="J312" t="n">
        <v>9920</v>
      </c>
      <c r="K312" t="n">
        <v>27.02</v>
      </c>
      <c r="L312" t="n">
        <v>-2.86</v>
      </c>
      <c r="M312" t="n">
        <v>-11.59</v>
      </c>
      <c r="N312" t="n">
        <v>33.3</v>
      </c>
      <c r="O312" t="n">
        <v>3</v>
      </c>
      <c r="P312" t="inlineStr">
        <is>
          <t>2026-05-11</t>
        </is>
      </c>
      <c r="Q312" t="inlineStr">
        <is>
          <t>2026-06-08</t>
        </is>
      </c>
      <c r="R312" t="inlineStr">
        <is>
          <t>+5%▶60% 익절 / +10%▶30% 익절 / +30%▶10% 익절</t>
        </is>
      </c>
      <c r="S312" t="inlineStr">
        <is>
          <t>-5%▶50% 손절 / -10%▶30% 손절 / -15%▶20% 손절</t>
        </is>
      </c>
      <c r="T312" t="inlineStr">
        <is>
          <t>매수 0.0005 / 매도 0.0025 / 슬리피지 0.0007</t>
        </is>
      </c>
    </row>
    <row r="313">
      <c r="A313" t="inlineStr">
        <is>
          <t>디아이씨|1개월 전에 샀다면|[대표님룰]+[버티기형]</t>
        </is>
      </c>
      <c r="B313" t="inlineStr">
        <is>
          <t>디아이씨</t>
        </is>
      </c>
      <c r="C313" t="inlineStr">
        <is>
          <t>092200</t>
        </is>
      </c>
      <c r="D313" t="inlineStr">
        <is>
          <t>1개월 전에 샀다면</t>
        </is>
      </c>
      <c r="E313" t="inlineStr">
        <is>
          <t>[대표님룰]+[버티기형]</t>
        </is>
      </c>
      <c r="F313" t="inlineStr">
        <is>
          <t>[대표님룰]</t>
        </is>
      </c>
      <c r="G313" t="inlineStr">
        <is>
          <t>[버티기형]</t>
        </is>
      </c>
      <c r="H313" t="n">
        <v>300000</v>
      </c>
      <c r="I313" t="n">
        <v>7810</v>
      </c>
      <c r="J313" t="n">
        <v>9920</v>
      </c>
      <c r="K313" t="n">
        <v>27.02</v>
      </c>
      <c r="L313" t="n">
        <v>14.34</v>
      </c>
      <c r="M313" t="n">
        <v>-12.03</v>
      </c>
      <c r="N313" t="n">
        <v>66.7</v>
      </c>
      <c r="O313" t="n">
        <v>3</v>
      </c>
      <c r="P313" t="inlineStr">
        <is>
          <t>2026-05-11</t>
        </is>
      </c>
      <c r="Q313" t="inlineStr">
        <is>
          <t>2026-06-08</t>
        </is>
      </c>
      <c r="R313" t="inlineStr">
        <is>
          <t>+5%▶60% 익절 / +10%▶30% 익절 / +30%▶10% 익절</t>
        </is>
      </c>
      <c r="S313" t="inlineStr">
        <is>
          <t>-5%▶40% 손절 / -15%▶30% 손절 / -20%▶30% 손절</t>
        </is>
      </c>
      <c r="T313" t="inlineStr">
        <is>
          <t>매수 0.0005 / 매도 0.0025 / 슬리피지 0.0007</t>
        </is>
      </c>
    </row>
    <row r="314">
      <c r="A314" t="inlineStr">
        <is>
          <t>디아이씨|1개월 전에 샀다면|[중기추세]+[칼손절]</t>
        </is>
      </c>
      <c r="B314" t="inlineStr">
        <is>
          <t>디아이씨</t>
        </is>
      </c>
      <c r="C314" t="inlineStr">
        <is>
          <t>092200</t>
        </is>
      </c>
      <c r="D314" t="inlineStr">
        <is>
          <t>1개월 전에 샀다면</t>
        </is>
      </c>
      <c r="E314" t="inlineStr">
        <is>
          <t>[중기추세]+[칼손절]</t>
        </is>
      </c>
      <c r="F314" t="inlineStr">
        <is>
          <t>[중기추세]</t>
        </is>
      </c>
      <c r="G314" t="inlineStr">
        <is>
          <t>[칼손절]</t>
        </is>
      </c>
      <c r="H314" t="n">
        <v>300000</v>
      </c>
      <c r="I314" t="n">
        <v>7810</v>
      </c>
      <c r="J314" t="n">
        <v>9920</v>
      </c>
      <c r="K314" t="n">
        <v>27.02</v>
      </c>
      <c r="L314" t="n">
        <v>-5.25</v>
      </c>
      <c r="M314" t="n">
        <v>-5.25</v>
      </c>
      <c r="N314" t="n">
        <v>0</v>
      </c>
      <c r="O314" t="n">
        <v>2</v>
      </c>
      <c r="P314" t="inlineStr">
        <is>
          <t>2026-05-11</t>
        </is>
      </c>
      <c r="Q314" t="inlineStr">
        <is>
          <t>2026-06-08</t>
        </is>
      </c>
      <c r="R314" t="inlineStr">
        <is>
          <t>+10%▶50% 익절 / +20%▶30% 익절 / +30%▶20% 익절</t>
        </is>
      </c>
      <c r="S314" t="inlineStr">
        <is>
          <t>-2%▶80% 손절 / -4%▶10% 손절 / -6%▶10% 손절</t>
        </is>
      </c>
      <c r="T314" t="inlineStr">
        <is>
          <t>매수 0.0005 / 매도 0.0025 / 슬리피지 0.0007</t>
        </is>
      </c>
    </row>
    <row r="315">
      <c r="A315" t="inlineStr">
        <is>
          <t>디아이씨|1개월 전에 샀다면|[중기추세]+[정석방어]</t>
        </is>
      </c>
      <c r="B315" t="inlineStr">
        <is>
          <t>디아이씨</t>
        </is>
      </c>
      <c r="C315" t="inlineStr">
        <is>
          <t>092200</t>
        </is>
      </c>
      <c r="D315" t="inlineStr">
        <is>
          <t>1개월 전에 샀다면</t>
        </is>
      </c>
      <c r="E315" t="inlineStr">
        <is>
          <t>[중기추세]+[정석방어]</t>
        </is>
      </c>
      <c r="F315" t="inlineStr">
        <is>
          <t>[중기추세]</t>
        </is>
      </c>
      <c r="G315" t="inlineStr">
        <is>
          <t>[정석방어]</t>
        </is>
      </c>
      <c r="H315" t="n">
        <v>300000</v>
      </c>
      <c r="I315" t="n">
        <v>7810</v>
      </c>
      <c r="J315" t="n">
        <v>9920</v>
      </c>
      <c r="K315" t="n">
        <v>27.02</v>
      </c>
      <c r="L315" t="n">
        <v>-6.3</v>
      </c>
      <c r="M315" t="n">
        <v>-6.3</v>
      </c>
      <c r="N315" t="n">
        <v>0</v>
      </c>
      <c r="O315" t="n">
        <v>3</v>
      </c>
      <c r="P315" t="inlineStr">
        <is>
          <t>2026-05-11</t>
        </is>
      </c>
      <c r="Q315" t="inlineStr">
        <is>
          <t>2026-06-08</t>
        </is>
      </c>
      <c r="R315" t="inlineStr">
        <is>
          <t>+10%▶50% 익절 / +20%▶30% 익절 / +30%▶20% 익절</t>
        </is>
      </c>
      <c r="S315" t="inlineStr">
        <is>
          <t>-3%▶70% 손절 / -5%▶20% 손절 / -10%▶10% 손절</t>
        </is>
      </c>
      <c r="T315" t="inlineStr">
        <is>
          <t>매수 0.0005 / 매도 0.0025 / 슬리피지 0.0007</t>
        </is>
      </c>
    </row>
    <row r="316">
      <c r="A316" t="inlineStr">
        <is>
          <t>디아이씨|1개월 전에 샀다면|[중기추세]+[변동성허용]</t>
        </is>
      </c>
      <c r="B316" t="inlineStr">
        <is>
          <t>디아이씨</t>
        </is>
      </c>
      <c r="C316" t="inlineStr">
        <is>
          <t>092200</t>
        </is>
      </c>
      <c r="D316" t="inlineStr">
        <is>
          <t>1개월 전에 샀다면</t>
        </is>
      </c>
      <c r="E316" t="inlineStr">
        <is>
          <t>[중기추세]+[변동성허용]</t>
        </is>
      </c>
      <c r="F316" t="inlineStr">
        <is>
          <t>[중기추세]</t>
        </is>
      </c>
      <c r="G316" t="inlineStr">
        <is>
          <t>[변동성허용]</t>
        </is>
      </c>
      <c r="H316" t="n">
        <v>300000</v>
      </c>
      <c r="I316" t="n">
        <v>7810</v>
      </c>
      <c r="J316" t="n">
        <v>9920</v>
      </c>
      <c r="K316" t="n">
        <v>27.02</v>
      </c>
      <c r="L316" t="n">
        <v>-2.86</v>
      </c>
      <c r="M316" t="n">
        <v>-11.59</v>
      </c>
      <c r="N316" t="n">
        <v>33.3</v>
      </c>
      <c r="O316" t="n">
        <v>3</v>
      </c>
      <c r="P316" t="inlineStr">
        <is>
          <t>2026-05-11</t>
        </is>
      </c>
      <c r="Q316" t="inlineStr">
        <is>
          <t>2026-06-08</t>
        </is>
      </c>
      <c r="R316" t="inlineStr">
        <is>
          <t>+10%▶50% 익절 / +20%▶30% 익절 / +30%▶20% 익절</t>
        </is>
      </c>
      <c r="S316" t="inlineStr">
        <is>
          <t>-5%▶50% 손절 / -10%▶30% 손절 / -15%▶20% 손절</t>
        </is>
      </c>
      <c r="T316" t="inlineStr">
        <is>
          <t>매수 0.0005 / 매도 0.0025 / 슬리피지 0.0007</t>
        </is>
      </c>
    </row>
    <row r="317">
      <c r="A317" t="inlineStr">
        <is>
          <t>디아이씨|1개월 전에 샀다면|[중기추세]+[버티기형]</t>
        </is>
      </c>
      <c r="B317" t="inlineStr">
        <is>
          <t>디아이씨</t>
        </is>
      </c>
      <c r="C317" t="inlineStr">
        <is>
          <t>092200</t>
        </is>
      </c>
      <c r="D317" t="inlineStr">
        <is>
          <t>1개월 전에 샀다면</t>
        </is>
      </c>
      <c r="E317" t="inlineStr">
        <is>
          <t>[중기추세]+[버티기형]</t>
        </is>
      </c>
      <c r="F317" t="inlineStr">
        <is>
          <t>[중기추세]</t>
        </is>
      </c>
      <c r="G317" t="inlineStr">
        <is>
          <t>[버티기형]</t>
        </is>
      </c>
      <c r="H317" t="n">
        <v>300000</v>
      </c>
      <c r="I317" t="n">
        <v>7810</v>
      </c>
      <c r="J317" t="n">
        <v>9920</v>
      </c>
      <c r="K317" t="n">
        <v>27.02</v>
      </c>
      <c r="L317" t="n">
        <v>14.34</v>
      </c>
      <c r="M317" t="n">
        <v>-12.03</v>
      </c>
      <c r="N317" t="n">
        <v>66.7</v>
      </c>
      <c r="O317" t="n">
        <v>3</v>
      </c>
      <c r="P317" t="inlineStr">
        <is>
          <t>2026-05-11</t>
        </is>
      </c>
      <c r="Q317" t="inlineStr">
        <is>
          <t>2026-06-08</t>
        </is>
      </c>
      <c r="R317" t="inlineStr">
        <is>
          <t>+10%▶50% 익절 / +20%▶30% 익절 / +30%▶20% 익절</t>
        </is>
      </c>
      <c r="S317" t="inlineStr">
        <is>
          <t>-5%▶40% 손절 / -15%▶30% 손절 / -20%▶30% 손절</t>
        </is>
      </c>
      <c r="T317" t="inlineStr">
        <is>
          <t>매수 0.0005 / 매도 0.0025 / 슬리피지 0.0007</t>
        </is>
      </c>
    </row>
    <row r="318">
      <c r="A318" t="inlineStr">
        <is>
          <t>디아이씨|1개월 전에 샀다면|[수익극대화]+[칼손절]</t>
        </is>
      </c>
      <c r="B318" t="inlineStr">
        <is>
          <t>디아이씨</t>
        </is>
      </c>
      <c r="C318" t="inlineStr">
        <is>
          <t>092200</t>
        </is>
      </c>
      <c r="D318" t="inlineStr">
        <is>
          <t>1개월 전에 샀다면</t>
        </is>
      </c>
      <c r="E318" t="inlineStr">
        <is>
          <t>[수익극대화]+[칼손절]</t>
        </is>
      </c>
      <c r="F318" t="inlineStr">
        <is>
          <t>[수익극대화]</t>
        </is>
      </c>
      <c r="G318" t="inlineStr">
        <is>
          <t>[칼손절]</t>
        </is>
      </c>
      <c r="H318" t="n">
        <v>300000</v>
      </c>
      <c r="I318" t="n">
        <v>7810</v>
      </c>
      <c r="J318" t="n">
        <v>9920</v>
      </c>
      <c r="K318" t="n">
        <v>27.02</v>
      </c>
      <c r="L318" t="n">
        <v>-5.25</v>
      </c>
      <c r="M318" t="n">
        <v>-5.25</v>
      </c>
      <c r="N318" t="n">
        <v>0</v>
      </c>
      <c r="O318" t="n">
        <v>2</v>
      </c>
      <c r="P318" t="inlineStr">
        <is>
          <t>2026-05-11</t>
        </is>
      </c>
      <c r="Q318" t="inlineStr">
        <is>
          <t>2026-06-08</t>
        </is>
      </c>
      <c r="R318" t="inlineStr">
        <is>
          <t>+10%▶40% 익절 / +20%▶30% 익절 / +40%▶30% 익절</t>
        </is>
      </c>
      <c r="S318" t="inlineStr">
        <is>
          <t>-2%▶80% 손절 / -4%▶10% 손절 / -6%▶10% 손절</t>
        </is>
      </c>
      <c r="T318" t="inlineStr">
        <is>
          <t>매수 0.0005 / 매도 0.0025 / 슬리피지 0.0007</t>
        </is>
      </c>
    </row>
    <row r="319">
      <c r="A319" t="inlineStr">
        <is>
          <t>디아이씨|1개월 전에 샀다면|[수익극대화]+[정석방어]</t>
        </is>
      </c>
      <c r="B319" t="inlineStr">
        <is>
          <t>디아이씨</t>
        </is>
      </c>
      <c r="C319" t="inlineStr">
        <is>
          <t>092200</t>
        </is>
      </c>
      <c r="D319" t="inlineStr">
        <is>
          <t>1개월 전에 샀다면</t>
        </is>
      </c>
      <c r="E319" t="inlineStr">
        <is>
          <t>[수익극대화]+[정석방어]</t>
        </is>
      </c>
      <c r="F319" t="inlineStr">
        <is>
          <t>[수익극대화]</t>
        </is>
      </c>
      <c r="G319" t="inlineStr">
        <is>
          <t>[정석방어]</t>
        </is>
      </c>
      <c r="H319" t="n">
        <v>300000</v>
      </c>
      <c r="I319" t="n">
        <v>7810</v>
      </c>
      <c r="J319" t="n">
        <v>9920</v>
      </c>
      <c r="K319" t="n">
        <v>27.02</v>
      </c>
      <c r="L319" t="n">
        <v>-6.3</v>
      </c>
      <c r="M319" t="n">
        <v>-6.3</v>
      </c>
      <c r="N319" t="n">
        <v>0</v>
      </c>
      <c r="O319" t="n">
        <v>3</v>
      </c>
      <c r="P319" t="inlineStr">
        <is>
          <t>2026-05-11</t>
        </is>
      </c>
      <c r="Q319" t="inlineStr">
        <is>
          <t>2026-06-08</t>
        </is>
      </c>
      <c r="R319" t="inlineStr">
        <is>
          <t>+10%▶40% 익절 / +20%▶30% 익절 / +40%▶30% 익절</t>
        </is>
      </c>
      <c r="S319" t="inlineStr">
        <is>
          <t>-3%▶70% 손절 / -5%▶20% 손절 / -10%▶10% 손절</t>
        </is>
      </c>
      <c r="T319" t="inlineStr">
        <is>
          <t>매수 0.0005 / 매도 0.0025 / 슬리피지 0.0007</t>
        </is>
      </c>
    </row>
    <row r="320">
      <c r="A320" t="inlineStr">
        <is>
          <t>디아이씨|1개월 전에 샀다면|[수익극대화]+[변동성허용]</t>
        </is>
      </c>
      <c r="B320" t="inlineStr">
        <is>
          <t>디아이씨</t>
        </is>
      </c>
      <c r="C320" t="inlineStr">
        <is>
          <t>092200</t>
        </is>
      </c>
      <c r="D320" t="inlineStr">
        <is>
          <t>1개월 전에 샀다면</t>
        </is>
      </c>
      <c r="E320" t="inlineStr">
        <is>
          <t>[수익극대화]+[변동성허용]</t>
        </is>
      </c>
      <c r="F320" t="inlineStr">
        <is>
          <t>[수익극대화]</t>
        </is>
      </c>
      <c r="G320" t="inlineStr">
        <is>
          <t>[변동성허용]</t>
        </is>
      </c>
      <c r="H320" t="n">
        <v>300000</v>
      </c>
      <c r="I320" t="n">
        <v>7810</v>
      </c>
      <c r="J320" t="n">
        <v>9920</v>
      </c>
      <c r="K320" t="n">
        <v>27.02</v>
      </c>
      <c r="L320" t="n">
        <v>-2.86</v>
      </c>
      <c r="M320" t="n">
        <v>-11.59</v>
      </c>
      <c r="N320" t="n">
        <v>33.3</v>
      </c>
      <c r="O320" t="n">
        <v>3</v>
      </c>
      <c r="P320" t="inlineStr">
        <is>
          <t>2026-05-11</t>
        </is>
      </c>
      <c r="Q320" t="inlineStr">
        <is>
          <t>2026-06-08</t>
        </is>
      </c>
      <c r="R320" t="inlineStr">
        <is>
          <t>+10%▶40% 익절 / +20%▶30% 익절 / +40%▶30% 익절</t>
        </is>
      </c>
      <c r="S320" t="inlineStr">
        <is>
          <t>-5%▶50% 손절 / -10%▶30% 손절 / -15%▶20% 손절</t>
        </is>
      </c>
      <c r="T320" t="inlineStr">
        <is>
          <t>매수 0.0005 / 매도 0.0025 / 슬리피지 0.0007</t>
        </is>
      </c>
    </row>
    <row r="321">
      <c r="A321" t="inlineStr">
        <is>
          <t>디아이씨|1개월 전에 샀다면|[수익극대화]+[버티기형]</t>
        </is>
      </c>
      <c r="B321" t="inlineStr">
        <is>
          <t>디아이씨</t>
        </is>
      </c>
      <c r="C321" t="inlineStr">
        <is>
          <t>092200</t>
        </is>
      </c>
      <c r="D321" t="inlineStr">
        <is>
          <t>1개월 전에 샀다면</t>
        </is>
      </c>
      <c r="E321" t="inlineStr">
        <is>
          <t>[수익극대화]+[버티기형]</t>
        </is>
      </c>
      <c r="F321" t="inlineStr">
        <is>
          <t>[수익극대화]</t>
        </is>
      </c>
      <c r="G321" t="inlineStr">
        <is>
          <t>[버티기형]</t>
        </is>
      </c>
      <c r="H321" t="n">
        <v>300000</v>
      </c>
      <c r="I321" t="n">
        <v>7810</v>
      </c>
      <c r="J321" t="n">
        <v>9920</v>
      </c>
      <c r="K321" t="n">
        <v>27.02</v>
      </c>
      <c r="L321" t="n">
        <v>17.2</v>
      </c>
      <c r="M321" t="n">
        <v>-12.03</v>
      </c>
      <c r="N321" t="n">
        <v>66.7</v>
      </c>
      <c r="O321" t="n">
        <v>3</v>
      </c>
      <c r="P321" t="inlineStr">
        <is>
          <t>2026-05-11</t>
        </is>
      </c>
      <c r="Q321" t="inlineStr">
        <is>
          <t>2026-06-08</t>
        </is>
      </c>
      <c r="R321" t="inlineStr">
        <is>
          <t>+10%▶40% 익절 / +20%▶30% 익절 / +40%▶30% 익절</t>
        </is>
      </c>
      <c r="S321" t="inlineStr">
        <is>
          <t>-5%▶40% 손절 / -15%▶30% 손절 / -20%▶30% 손절</t>
        </is>
      </c>
      <c r="T321" t="inlineStr">
        <is>
          <t>매수 0.0005 / 매도 0.0025 / 슬리피지 0.0007</t>
        </is>
      </c>
    </row>
    <row r="322">
      <c r="A322" t="inlineStr">
        <is>
          <t>디아이씨|2주 전에 샀다면|[초단타]+[칼손절]</t>
        </is>
      </c>
      <c r="B322" t="inlineStr">
        <is>
          <t>디아이씨</t>
        </is>
      </c>
      <c r="C322" t="inlineStr">
        <is>
          <t>092200</t>
        </is>
      </c>
      <c r="D322" t="inlineStr">
        <is>
          <t>2주 전에 샀다면</t>
        </is>
      </c>
      <c r="E322" t="inlineStr">
        <is>
          <t>[초단타]+[칼손절]</t>
        </is>
      </c>
      <c r="F322" t="inlineStr">
        <is>
          <t>[초단타]</t>
        </is>
      </c>
      <c r="G322" t="inlineStr">
        <is>
          <t>[칼손절]</t>
        </is>
      </c>
      <c r="H322" t="n">
        <v>300000</v>
      </c>
      <c r="I322" t="n">
        <v>8920</v>
      </c>
      <c r="J322" t="n">
        <v>9920</v>
      </c>
      <c r="K322" t="n">
        <v>11.21</v>
      </c>
      <c r="L322" t="n">
        <v>0</v>
      </c>
      <c r="M322" t="n">
        <v>0</v>
      </c>
      <c r="N322" t="n">
        <v>0</v>
      </c>
      <c r="O322" t="n">
        <v>0</v>
      </c>
      <c r="P322" t="inlineStr">
        <is>
          <t>2026-05-26</t>
        </is>
      </c>
      <c r="Q322" t="inlineStr">
        <is>
          <t>2026-06-08</t>
        </is>
      </c>
      <c r="R322" t="inlineStr">
        <is>
          <t>+3%▶70% 익절 / +5%▶20% 익절 / +10%▶10% 익절</t>
        </is>
      </c>
      <c r="S322" t="inlineStr">
        <is>
          <t>-2%▶80% 손절 / -4%▶10% 손절 / -6%▶10% 손절</t>
        </is>
      </c>
      <c r="T322" t="inlineStr">
        <is>
          <t>매수 0.0005 / 매도 0.0025 / 슬리피지 0.0007</t>
        </is>
      </c>
    </row>
    <row r="323">
      <c r="A323" t="inlineStr">
        <is>
          <t>디아이씨|2주 전에 샀다면|[초단타]+[정석방어]</t>
        </is>
      </c>
      <c r="B323" t="inlineStr">
        <is>
          <t>디아이씨</t>
        </is>
      </c>
      <c r="C323" t="inlineStr">
        <is>
          <t>092200</t>
        </is>
      </c>
      <c r="D323" t="inlineStr">
        <is>
          <t>2주 전에 샀다면</t>
        </is>
      </c>
      <c r="E323" t="inlineStr">
        <is>
          <t>[초단타]+[정석방어]</t>
        </is>
      </c>
      <c r="F323" t="inlineStr">
        <is>
          <t>[초단타]</t>
        </is>
      </c>
      <c r="G323" t="inlineStr">
        <is>
          <t>[정석방어]</t>
        </is>
      </c>
      <c r="H323" t="n">
        <v>300000</v>
      </c>
      <c r="I323" t="n">
        <v>8920</v>
      </c>
      <c r="J323" t="n">
        <v>9920</v>
      </c>
      <c r="K323" t="n">
        <v>11.21</v>
      </c>
      <c r="L323" t="n">
        <v>0</v>
      </c>
      <c r="M323" t="n">
        <v>0</v>
      </c>
      <c r="N323" t="n">
        <v>0</v>
      </c>
      <c r="O323" t="n">
        <v>0</v>
      </c>
      <c r="P323" t="inlineStr">
        <is>
          <t>2026-05-26</t>
        </is>
      </c>
      <c r="Q323" t="inlineStr">
        <is>
          <t>2026-06-08</t>
        </is>
      </c>
      <c r="R323" t="inlineStr">
        <is>
          <t>+3%▶70% 익절 / +5%▶20% 익절 / +10%▶10% 익절</t>
        </is>
      </c>
      <c r="S323" t="inlineStr">
        <is>
          <t>-3%▶70% 손절 / -5%▶20% 손절 / -10%▶10% 손절</t>
        </is>
      </c>
      <c r="T323" t="inlineStr">
        <is>
          <t>매수 0.0005 / 매도 0.0025 / 슬리피지 0.0007</t>
        </is>
      </c>
    </row>
    <row r="324">
      <c r="A324" t="inlineStr">
        <is>
          <t>디아이씨|2주 전에 샀다면|[초단타]+[변동성허용]</t>
        </is>
      </c>
      <c r="B324" t="inlineStr">
        <is>
          <t>디아이씨</t>
        </is>
      </c>
      <c r="C324" t="inlineStr">
        <is>
          <t>092200</t>
        </is>
      </c>
      <c r="D324" t="inlineStr">
        <is>
          <t>2주 전에 샀다면</t>
        </is>
      </c>
      <c r="E324" t="inlineStr">
        <is>
          <t>[초단타]+[변동성허용]</t>
        </is>
      </c>
      <c r="F324" t="inlineStr">
        <is>
          <t>[초단타]</t>
        </is>
      </c>
      <c r="G324" t="inlineStr">
        <is>
          <t>[변동성허용]</t>
        </is>
      </c>
      <c r="H324" t="n">
        <v>300000</v>
      </c>
      <c r="I324" t="n">
        <v>8920</v>
      </c>
      <c r="J324" t="n">
        <v>9920</v>
      </c>
      <c r="K324" t="n">
        <v>11.21</v>
      </c>
      <c r="L324" t="n">
        <v>0</v>
      </c>
      <c r="M324" t="n">
        <v>0</v>
      </c>
      <c r="N324" t="n">
        <v>0</v>
      </c>
      <c r="O324" t="n">
        <v>0</v>
      </c>
      <c r="P324" t="inlineStr">
        <is>
          <t>2026-05-26</t>
        </is>
      </c>
      <c r="Q324" t="inlineStr">
        <is>
          <t>2026-06-08</t>
        </is>
      </c>
      <c r="R324" t="inlineStr">
        <is>
          <t>+3%▶70% 익절 / +5%▶20% 익절 / +10%▶10% 익절</t>
        </is>
      </c>
      <c r="S324" t="inlineStr">
        <is>
          <t>-5%▶50% 손절 / -10%▶30% 손절 / -15%▶20% 손절</t>
        </is>
      </c>
      <c r="T324" t="inlineStr">
        <is>
          <t>매수 0.0005 / 매도 0.0025 / 슬리피지 0.0007</t>
        </is>
      </c>
    </row>
    <row r="325">
      <c r="A325" t="inlineStr">
        <is>
          <t>디아이씨|2주 전에 샀다면|[초단타]+[버티기형]</t>
        </is>
      </c>
      <c r="B325" t="inlineStr">
        <is>
          <t>디아이씨</t>
        </is>
      </c>
      <c r="C325" t="inlineStr">
        <is>
          <t>092200</t>
        </is>
      </c>
      <c r="D325" t="inlineStr">
        <is>
          <t>2주 전에 샀다면</t>
        </is>
      </c>
      <c r="E325" t="inlineStr">
        <is>
          <t>[초단타]+[버티기형]</t>
        </is>
      </c>
      <c r="F325" t="inlineStr">
        <is>
          <t>[초단타]</t>
        </is>
      </c>
      <c r="G325" t="inlineStr">
        <is>
          <t>[버티기형]</t>
        </is>
      </c>
      <c r="H325" t="n">
        <v>300000</v>
      </c>
      <c r="I325" t="n">
        <v>8920</v>
      </c>
      <c r="J325" t="n">
        <v>9920</v>
      </c>
      <c r="K325" t="n">
        <v>11.21</v>
      </c>
      <c r="L325" t="n">
        <v>0</v>
      </c>
      <c r="M325" t="n">
        <v>0</v>
      </c>
      <c r="N325" t="n">
        <v>0</v>
      </c>
      <c r="O325" t="n">
        <v>0</v>
      </c>
      <c r="P325" t="inlineStr">
        <is>
          <t>2026-05-26</t>
        </is>
      </c>
      <c r="Q325" t="inlineStr">
        <is>
          <t>2026-06-08</t>
        </is>
      </c>
      <c r="R325" t="inlineStr">
        <is>
          <t>+3%▶70% 익절 / +5%▶20% 익절 / +10%▶10% 익절</t>
        </is>
      </c>
      <c r="S325" t="inlineStr">
        <is>
          <t>-5%▶40% 손절 / -15%▶30% 손절 / -20%▶30% 손절</t>
        </is>
      </c>
      <c r="T325" t="inlineStr">
        <is>
          <t>매수 0.0005 / 매도 0.0025 / 슬리피지 0.0007</t>
        </is>
      </c>
    </row>
    <row r="326">
      <c r="A326" t="inlineStr">
        <is>
          <t>디아이씨|2주 전에 샀다면|[단기스윙]+[칼손절]</t>
        </is>
      </c>
      <c r="B326" t="inlineStr">
        <is>
          <t>디아이씨</t>
        </is>
      </c>
      <c r="C326" t="inlineStr">
        <is>
          <t>092200</t>
        </is>
      </c>
      <c r="D326" t="inlineStr">
        <is>
          <t>2주 전에 샀다면</t>
        </is>
      </c>
      <c r="E326" t="inlineStr">
        <is>
          <t>[단기스윙]+[칼손절]</t>
        </is>
      </c>
      <c r="F326" t="inlineStr">
        <is>
          <t>[단기스윙]</t>
        </is>
      </c>
      <c r="G326" t="inlineStr">
        <is>
          <t>[칼손절]</t>
        </is>
      </c>
      <c r="H326" t="n">
        <v>300000</v>
      </c>
      <c r="I326" t="n">
        <v>8920</v>
      </c>
      <c r="J326" t="n">
        <v>9920</v>
      </c>
      <c r="K326" t="n">
        <v>11.21</v>
      </c>
      <c r="L326" t="n">
        <v>0</v>
      </c>
      <c r="M326" t="n">
        <v>0</v>
      </c>
      <c r="N326" t="n">
        <v>0</v>
      </c>
      <c r="O326" t="n">
        <v>0</v>
      </c>
      <c r="P326" t="inlineStr">
        <is>
          <t>2026-05-26</t>
        </is>
      </c>
      <c r="Q326" t="inlineStr">
        <is>
          <t>2026-06-08</t>
        </is>
      </c>
      <c r="R326" t="inlineStr">
        <is>
          <t>+5%▶60% 익절 / +10%▶30% 익절 / +20%▶10% 익절</t>
        </is>
      </c>
      <c r="S326" t="inlineStr">
        <is>
          <t>-2%▶80% 손절 / -4%▶10% 손절 / -6%▶10% 손절</t>
        </is>
      </c>
      <c r="T326" t="inlineStr">
        <is>
          <t>매수 0.0005 / 매도 0.0025 / 슬리피지 0.0007</t>
        </is>
      </c>
    </row>
    <row r="327">
      <c r="A327" t="inlineStr">
        <is>
          <t>디아이씨|2주 전에 샀다면|[단기스윙]+[정석방어]</t>
        </is>
      </c>
      <c r="B327" t="inlineStr">
        <is>
          <t>디아이씨</t>
        </is>
      </c>
      <c r="C327" t="inlineStr">
        <is>
          <t>092200</t>
        </is>
      </c>
      <c r="D327" t="inlineStr">
        <is>
          <t>2주 전에 샀다면</t>
        </is>
      </c>
      <c r="E327" t="inlineStr">
        <is>
          <t>[단기스윙]+[정석방어]</t>
        </is>
      </c>
      <c r="F327" t="inlineStr">
        <is>
          <t>[단기스윙]</t>
        </is>
      </c>
      <c r="G327" t="inlineStr">
        <is>
          <t>[정석방어]</t>
        </is>
      </c>
      <c r="H327" t="n">
        <v>300000</v>
      </c>
      <c r="I327" t="n">
        <v>8920</v>
      </c>
      <c r="J327" t="n">
        <v>9920</v>
      </c>
      <c r="K327" t="n">
        <v>11.21</v>
      </c>
      <c r="L327" t="n">
        <v>0</v>
      </c>
      <c r="M327" t="n">
        <v>0</v>
      </c>
      <c r="N327" t="n">
        <v>0</v>
      </c>
      <c r="O327" t="n">
        <v>0</v>
      </c>
      <c r="P327" t="inlineStr">
        <is>
          <t>2026-05-26</t>
        </is>
      </c>
      <c r="Q327" t="inlineStr">
        <is>
          <t>2026-06-08</t>
        </is>
      </c>
      <c r="R327" t="inlineStr">
        <is>
          <t>+5%▶60% 익절 / +10%▶30% 익절 / +20%▶10% 익절</t>
        </is>
      </c>
      <c r="S327" t="inlineStr">
        <is>
          <t>-3%▶70% 손절 / -5%▶20% 손절 / -10%▶10% 손절</t>
        </is>
      </c>
      <c r="T327" t="inlineStr">
        <is>
          <t>매수 0.0005 / 매도 0.0025 / 슬리피지 0.0007</t>
        </is>
      </c>
    </row>
    <row r="328">
      <c r="A328" t="inlineStr">
        <is>
          <t>디아이씨|2주 전에 샀다면|[단기스윙]+[변동성허용]</t>
        </is>
      </c>
      <c r="B328" t="inlineStr">
        <is>
          <t>디아이씨</t>
        </is>
      </c>
      <c r="C328" t="inlineStr">
        <is>
          <t>092200</t>
        </is>
      </c>
      <c r="D328" t="inlineStr">
        <is>
          <t>2주 전에 샀다면</t>
        </is>
      </c>
      <c r="E328" t="inlineStr">
        <is>
          <t>[단기스윙]+[변동성허용]</t>
        </is>
      </c>
      <c r="F328" t="inlineStr">
        <is>
          <t>[단기스윙]</t>
        </is>
      </c>
      <c r="G328" t="inlineStr">
        <is>
          <t>[변동성허용]</t>
        </is>
      </c>
      <c r="H328" t="n">
        <v>300000</v>
      </c>
      <c r="I328" t="n">
        <v>8920</v>
      </c>
      <c r="J328" t="n">
        <v>9920</v>
      </c>
      <c r="K328" t="n">
        <v>11.21</v>
      </c>
      <c r="L328" t="n">
        <v>0</v>
      </c>
      <c r="M328" t="n">
        <v>0</v>
      </c>
      <c r="N328" t="n">
        <v>0</v>
      </c>
      <c r="O328" t="n">
        <v>0</v>
      </c>
      <c r="P328" t="inlineStr">
        <is>
          <t>2026-05-26</t>
        </is>
      </c>
      <c r="Q328" t="inlineStr">
        <is>
          <t>2026-06-08</t>
        </is>
      </c>
      <c r="R328" t="inlineStr">
        <is>
          <t>+5%▶60% 익절 / +10%▶30% 익절 / +20%▶10% 익절</t>
        </is>
      </c>
      <c r="S328" t="inlineStr">
        <is>
          <t>-5%▶50% 손절 / -10%▶30% 손절 / -15%▶20% 손절</t>
        </is>
      </c>
      <c r="T328" t="inlineStr">
        <is>
          <t>매수 0.0005 / 매도 0.0025 / 슬리피지 0.0007</t>
        </is>
      </c>
    </row>
    <row r="329">
      <c r="A329" t="inlineStr">
        <is>
          <t>디아이씨|2주 전에 샀다면|[단기스윙]+[버티기형]</t>
        </is>
      </c>
      <c r="B329" t="inlineStr">
        <is>
          <t>디아이씨</t>
        </is>
      </c>
      <c r="C329" t="inlineStr">
        <is>
          <t>092200</t>
        </is>
      </c>
      <c r="D329" t="inlineStr">
        <is>
          <t>2주 전에 샀다면</t>
        </is>
      </c>
      <c r="E329" t="inlineStr">
        <is>
          <t>[단기스윙]+[버티기형]</t>
        </is>
      </c>
      <c r="F329" t="inlineStr">
        <is>
          <t>[단기스윙]</t>
        </is>
      </c>
      <c r="G329" t="inlineStr">
        <is>
          <t>[버티기형]</t>
        </is>
      </c>
      <c r="H329" t="n">
        <v>300000</v>
      </c>
      <c r="I329" t="n">
        <v>8920</v>
      </c>
      <c r="J329" t="n">
        <v>9920</v>
      </c>
      <c r="K329" t="n">
        <v>11.21</v>
      </c>
      <c r="L329" t="n">
        <v>0</v>
      </c>
      <c r="M329" t="n">
        <v>0</v>
      </c>
      <c r="N329" t="n">
        <v>0</v>
      </c>
      <c r="O329" t="n">
        <v>0</v>
      </c>
      <c r="P329" t="inlineStr">
        <is>
          <t>2026-05-26</t>
        </is>
      </c>
      <c r="Q329" t="inlineStr">
        <is>
          <t>2026-06-08</t>
        </is>
      </c>
      <c r="R329" t="inlineStr">
        <is>
          <t>+5%▶60% 익절 / +10%▶30% 익절 / +20%▶10% 익절</t>
        </is>
      </c>
      <c r="S329" t="inlineStr">
        <is>
          <t>-5%▶40% 손절 / -15%▶30% 손절 / -20%▶30% 손절</t>
        </is>
      </c>
      <c r="T329" t="inlineStr">
        <is>
          <t>매수 0.0005 / 매도 0.0025 / 슬리피지 0.0007</t>
        </is>
      </c>
    </row>
    <row r="330">
      <c r="A330" t="inlineStr">
        <is>
          <t>디아이씨|2주 전에 샀다면|[대표님룰]+[칼손절]</t>
        </is>
      </c>
      <c r="B330" t="inlineStr">
        <is>
          <t>디아이씨</t>
        </is>
      </c>
      <c r="C330" t="inlineStr">
        <is>
          <t>092200</t>
        </is>
      </c>
      <c r="D330" t="inlineStr">
        <is>
          <t>2주 전에 샀다면</t>
        </is>
      </c>
      <c r="E330" t="inlineStr">
        <is>
          <t>[대표님룰]+[칼손절]</t>
        </is>
      </c>
      <c r="F330" t="inlineStr">
        <is>
          <t>[대표님룰]</t>
        </is>
      </c>
      <c r="G330" t="inlineStr">
        <is>
          <t>[칼손절]</t>
        </is>
      </c>
      <c r="H330" t="n">
        <v>300000</v>
      </c>
      <c r="I330" t="n">
        <v>8920</v>
      </c>
      <c r="J330" t="n">
        <v>9920</v>
      </c>
      <c r="K330" t="n">
        <v>11.21</v>
      </c>
      <c r="L330" t="n">
        <v>0</v>
      </c>
      <c r="M330" t="n">
        <v>0</v>
      </c>
      <c r="N330" t="n">
        <v>0</v>
      </c>
      <c r="O330" t="n">
        <v>0</v>
      </c>
      <c r="P330" t="inlineStr">
        <is>
          <t>2026-05-26</t>
        </is>
      </c>
      <c r="Q330" t="inlineStr">
        <is>
          <t>2026-06-08</t>
        </is>
      </c>
      <c r="R330" t="inlineStr">
        <is>
          <t>+5%▶60% 익절 / +10%▶30% 익절 / +30%▶10% 익절</t>
        </is>
      </c>
      <c r="S330" t="inlineStr">
        <is>
          <t>-2%▶80% 손절 / -4%▶10% 손절 / -6%▶10% 손절</t>
        </is>
      </c>
      <c r="T330" t="inlineStr">
        <is>
          <t>매수 0.0005 / 매도 0.0025 / 슬리피지 0.0007</t>
        </is>
      </c>
    </row>
    <row r="331">
      <c r="A331" t="inlineStr">
        <is>
          <t>디아이씨|2주 전에 샀다면|[대표님룰]+[정석방어]</t>
        </is>
      </c>
      <c r="B331" t="inlineStr">
        <is>
          <t>디아이씨</t>
        </is>
      </c>
      <c r="C331" t="inlineStr">
        <is>
          <t>092200</t>
        </is>
      </c>
      <c r="D331" t="inlineStr">
        <is>
          <t>2주 전에 샀다면</t>
        </is>
      </c>
      <c r="E331" t="inlineStr">
        <is>
          <t>[대표님룰]+[정석방어]</t>
        </is>
      </c>
      <c r="F331" t="inlineStr">
        <is>
          <t>[대표님룰]</t>
        </is>
      </c>
      <c r="G331" t="inlineStr">
        <is>
          <t>[정석방어]</t>
        </is>
      </c>
      <c r="H331" t="n">
        <v>300000</v>
      </c>
      <c r="I331" t="n">
        <v>8920</v>
      </c>
      <c r="J331" t="n">
        <v>9920</v>
      </c>
      <c r="K331" t="n">
        <v>11.21</v>
      </c>
      <c r="L331" t="n">
        <v>0</v>
      </c>
      <c r="M331" t="n">
        <v>0</v>
      </c>
      <c r="N331" t="n">
        <v>0</v>
      </c>
      <c r="O331" t="n">
        <v>0</v>
      </c>
      <c r="P331" t="inlineStr">
        <is>
          <t>2026-05-26</t>
        </is>
      </c>
      <c r="Q331" t="inlineStr">
        <is>
          <t>2026-06-08</t>
        </is>
      </c>
      <c r="R331" t="inlineStr">
        <is>
          <t>+5%▶60% 익절 / +10%▶30% 익절 / +30%▶10% 익절</t>
        </is>
      </c>
      <c r="S331" t="inlineStr">
        <is>
          <t>-3%▶70% 손절 / -5%▶20% 손절 / -10%▶10% 손절</t>
        </is>
      </c>
      <c r="T331" t="inlineStr">
        <is>
          <t>매수 0.0005 / 매도 0.0025 / 슬리피지 0.0007</t>
        </is>
      </c>
    </row>
    <row r="332">
      <c r="A332" t="inlineStr">
        <is>
          <t>디아이씨|2주 전에 샀다면|[대표님룰]+[변동성허용]</t>
        </is>
      </c>
      <c r="B332" t="inlineStr">
        <is>
          <t>디아이씨</t>
        </is>
      </c>
      <c r="C332" t="inlineStr">
        <is>
          <t>092200</t>
        </is>
      </c>
      <c r="D332" t="inlineStr">
        <is>
          <t>2주 전에 샀다면</t>
        </is>
      </c>
      <c r="E332" t="inlineStr">
        <is>
          <t>[대표님룰]+[변동성허용]</t>
        </is>
      </c>
      <c r="F332" t="inlineStr">
        <is>
          <t>[대표님룰]</t>
        </is>
      </c>
      <c r="G332" t="inlineStr">
        <is>
          <t>[변동성허용]</t>
        </is>
      </c>
      <c r="H332" t="n">
        <v>300000</v>
      </c>
      <c r="I332" t="n">
        <v>8920</v>
      </c>
      <c r="J332" t="n">
        <v>9920</v>
      </c>
      <c r="K332" t="n">
        <v>11.21</v>
      </c>
      <c r="L332" t="n">
        <v>0</v>
      </c>
      <c r="M332" t="n">
        <v>0</v>
      </c>
      <c r="N332" t="n">
        <v>0</v>
      </c>
      <c r="O332" t="n">
        <v>0</v>
      </c>
      <c r="P332" t="inlineStr">
        <is>
          <t>2026-05-26</t>
        </is>
      </c>
      <c r="Q332" t="inlineStr">
        <is>
          <t>2026-06-08</t>
        </is>
      </c>
      <c r="R332" t="inlineStr">
        <is>
          <t>+5%▶60% 익절 / +10%▶30% 익절 / +30%▶10% 익절</t>
        </is>
      </c>
      <c r="S332" t="inlineStr">
        <is>
          <t>-5%▶50% 손절 / -10%▶30% 손절 / -15%▶20% 손절</t>
        </is>
      </c>
      <c r="T332" t="inlineStr">
        <is>
          <t>매수 0.0005 / 매도 0.0025 / 슬리피지 0.0007</t>
        </is>
      </c>
    </row>
    <row r="333">
      <c r="A333" t="inlineStr">
        <is>
          <t>디아이씨|2주 전에 샀다면|[대표님룰]+[버티기형]</t>
        </is>
      </c>
      <c r="B333" t="inlineStr">
        <is>
          <t>디아이씨</t>
        </is>
      </c>
      <c r="C333" t="inlineStr">
        <is>
          <t>092200</t>
        </is>
      </c>
      <c r="D333" t="inlineStr">
        <is>
          <t>2주 전에 샀다면</t>
        </is>
      </c>
      <c r="E333" t="inlineStr">
        <is>
          <t>[대표님룰]+[버티기형]</t>
        </is>
      </c>
      <c r="F333" t="inlineStr">
        <is>
          <t>[대표님룰]</t>
        </is>
      </c>
      <c r="G333" t="inlineStr">
        <is>
          <t>[버티기형]</t>
        </is>
      </c>
      <c r="H333" t="n">
        <v>300000</v>
      </c>
      <c r="I333" t="n">
        <v>8920</v>
      </c>
      <c r="J333" t="n">
        <v>9920</v>
      </c>
      <c r="K333" t="n">
        <v>11.21</v>
      </c>
      <c r="L333" t="n">
        <v>0</v>
      </c>
      <c r="M333" t="n">
        <v>0</v>
      </c>
      <c r="N333" t="n">
        <v>0</v>
      </c>
      <c r="O333" t="n">
        <v>0</v>
      </c>
      <c r="P333" t="inlineStr">
        <is>
          <t>2026-05-26</t>
        </is>
      </c>
      <c r="Q333" t="inlineStr">
        <is>
          <t>2026-06-08</t>
        </is>
      </c>
      <c r="R333" t="inlineStr">
        <is>
          <t>+5%▶60% 익절 / +10%▶30% 익절 / +30%▶10% 익절</t>
        </is>
      </c>
      <c r="S333" t="inlineStr">
        <is>
          <t>-5%▶40% 손절 / -15%▶30% 손절 / -20%▶30% 손절</t>
        </is>
      </c>
      <c r="T333" t="inlineStr">
        <is>
          <t>매수 0.0005 / 매도 0.0025 / 슬리피지 0.0007</t>
        </is>
      </c>
    </row>
    <row r="334">
      <c r="A334" t="inlineStr">
        <is>
          <t>디아이씨|2주 전에 샀다면|[중기추세]+[칼손절]</t>
        </is>
      </c>
      <c r="B334" t="inlineStr">
        <is>
          <t>디아이씨</t>
        </is>
      </c>
      <c r="C334" t="inlineStr">
        <is>
          <t>092200</t>
        </is>
      </c>
      <c r="D334" t="inlineStr">
        <is>
          <t>2주 전에 샀다면</t>
        </is>
      </c>
      <c r="E334" t="inlineStr">
        <is>
          <t>[중기추세]+[칼손절]</t>
        </is>
      </c>
      <c r="F334" t="inlineStr">
        <is>
          <t>[중기추세]</t>
        </is>
      </c>
      <c r="G334" t="inlineStr">
        <is>
          <t>[칼손절]</t>
        </is>
      </c>
      <c r="H334" t="n">
        <v>300000</v>
      </c>
      <c r="I334" t="n">
        <v>8920</v>
      </c>
      <c r="J334" t="n">
        <v>9920</v>
      </c>
      <c r="K334" t="n">
        <v>11.21</v>
      </c>
      <c r="L334" t="n">
        <v>0</v>
      </c>
      <c r="M334" t="n">
        <v>0</v>
      </c>
      <c r="N334" t="n">
        <v>0</v>
      </c>
      <c r="O334" t="n">
        <v>0</v>
      </c>
      <c r="P334" t="inlineStr">
        <is>
          <t>2026-05-26</t>
        </is>
      </c>
      <c r="Q334" t="inlineStr">
        <is>
          <t>2026-06-08</t>
        </is>
      </c>
      <c r="R334" t="inlineStr">
        <is>
          <t>+10%▶50% 익절 / +20%▶30% 익절 / +30%▶20% 익절</t>
        </is>
      </c>
      <c r="S334" t="inlineStr">
        <is>
          <t>-2%▶80% 손절 / -4%▶10% 손절 / -6%▶10% 손절</t>
        </is>
      </c>
      <c r="T334" t="inlineStr">
        <is>
          <t>매수 0.0005 / 매도 0.0025 / 슬리피지 0.0007</t>
        </is>
      </c>
    </row>
    <row r="335">
      <c r="A335" t="inlineStr">
        <is>
          <t>디아이씨|2주 전에 샀다면|[중기추세]+[정석방어]</t>
        </is>
      </c>
      <c r="B335" t="inlineStr">
        <is>
          <t>디아이씨</t>
        </is>
      </c>
      <c r="C335" t="inlineStr">
        <is>
          <t>092200</t>
        </is>
      </c>
      <c r="D335" t="inlineStr">
        <is>
          <t>2주 전에 샀다면</t>
        </is>
      </c>
      <c r="E335" t="inlineStr">
        <is>
          <t>[중기추세]+[정석방어]</t>
        </is>
      </c>
      <c r="F335" t="inlineStr">
        <is>
          <t>[중기추세]</t>
        </is>
      </c>
      <c r="G335" t="inlineStr">
        <is>
          <t>[정석방어]</t>
        </is>
      </c>
      <c r="H335" t="n">
        <v>300000</v>
      </c>
      <c r="I335" t="n">
        <v>8920</v>
      </c>
      <c r="J335" t="n">
        <v>9920</v>
      </c>
      <c r="K335" t="n">
        <v>11.21</v>
      </c>
      <c r="L335" t="n">
        <v>0</v>
      </c>
      <c r="M335" t="n">
        <v>0</v>
      </c>
      <c r="N335" t="n">
        <v>0</v>
      </c>
      <c r="O335" t="n">
        <v>0</v>
      </c>
      <c r="P335" t="inlineStr">
        <is>
          <t>2026-05-26</t>
        </is>
      </c>
      <c r="Q335" t="inlineStr">
        <is>
          <t>2026-06-08</t>
        </is>
      </c>
      <c r="R335" t="inlineStr">
        <is>
          <t>+10%▶50% 익절 / +20%▶30% 익절 / +30%▶20% 익절</t>
        </is>
      </c>
      <c r="S335" t="inlineStr">
        <is>
          <t>-3%▶70% 손절 / -5%▶20% 손절 / -10%▶10% 손절</t>
        </is>
      </c>
      <c r="T335" t="inlineStr">
        <is>
          <t>매수 0.0005 / 매도 0.0025 / 슬리피지 0.0007</t>
        </is>
      </c>
    </row>
    <row r="336">
      <c r="A336" t="inlineStr">
        <is>
          <t>디아이씨|2주 전에 샀다면|[중기추세]+[변동성허용]</t>
        </is>
      </c>
      <c r="B336" t="inlineStr">
        <is>
          <t>디아이씨</t>
        </is>
      </c>
      <c r="C336" t="inlineStr">
        <is>
          <t>092200</t>
        </is>
      </c>
      <c r="D336" t="inlineStr">
        <is>
          <t>2주 전에 샀다면</t>
        </is>
      </c>
      <c r="E336" t="inlineStr">
        <is>
          <t>[중기추세]+[변동성허용]</t>
        </is>
      </c>
      <c r="F336" t="inlineStr">
        <is>
          <t>[중기추세]</t>
        </is>
      </c>
      <c r="G336" t="inlineStr">
        <is>
          <t>[변동성허용]</t>
        </is>
      </c>
      <c r="H336" t="n">
        <v>300000</v>
      </c>
      <c r="I336" t="n">
        <v>8920</v>
      </c>
      <c r="J336" t="n">
        <v>9920</v>
      </c>
      <c r="K336" t="n">
        <v>11.21</v>
      </c>
      <c r="L336" t="n">
        <v>0</v>
      </c>
      <c r="M336" t="n">
        <v>0</v>
      </c>
      <c r="N336" t="n">
        <v>0</v>
      </c>
      <c r="O336" t="n">
        <v>0</v>
      </c>
      <c r="P336" t="inlineStr">
        <is>
          <t>2026-05-26</t>
        </is>
      </c>
      <c r="Q336" t="inlineStr">
        <is>
          <t>2026-06-08</t>
        </is>
      </c>
      <c r="R336" t="inlineStr">
        <is>
          <t>+10%▶50% 익절 / +20%▶30% 익절 / +30%▶20% 익절</t>
        </is>
      </c>
      <c r="S336" t="inlineStr">
        <is>
          <t>-5%▶50% 손절 / -10%▶30% 손절 / -15%▶20% 손절</t>
        </is>
      </c>
      <c r="T336" t="inlineStr">
        <is>
          <t>매수 0.0005 / 매도 0.0025 / 슬리피지 0.0007</t>
        </is>
      </c>
    </row>
    <row r="337">
      <c r="A337" t="inlineStr">
        <is>
          <t>디아이씨|2주 전에 샀다면|[중기추세]+[버티기형]</t>
        </is>
      </c>
      <c r="B337" t="inlineStr">
        <is>
          <t>디아이씨</t>
        </is>
      </c>
      <c r="C337" t="inlineStr">
        <is>
          <t>092200</t>
        </is>
      </c>
      <c r="D337" t="inlineStr">
        <is>
          <t>2주 전에 샀다면</t>
        </is>
      </c>
      <c r="E337" t="inlineStr">
        <is>
          <t>[중기추세]+[버티기형]</t>
        </is>
      </c>
      <c r="F337" t="inlineStr">
        <is>
          <t>[중기추세]</t>
        </is>
      </c>
      <c r="G337" t="inlineStr">
        <is>
          <t>[버티기형]</t>
        </is>
      </c>
      <c r="H337" t="n">
        <v>300000</v>
      </c>
      <c r="I337" t="n">
        <v>8920</v>
      </c>
      <c r="J337" t="n">
        <v>9920</v>
      </c>
      <c r="K337" t="n">
        <v>11.21</v>
      </c>
      <c r="L337" t="n">
        <v>0</v>
      </c>
      <c r="M337" t="n">
        <v>0</v>
      </c>
      <c r="N337" t="n">
        <v>0</v>
      </c>
      <c r="O337" t="n">
        <v>0</v>
      </c>
      <c r="P337" t="inlineStr">
        <is>
          <t>2026-05-26</t>
        </is>
      </c>
      <c r="Q337" t="inlineStr">
        <is>
          <t>2026-06-08</t>
        </is>
      </c>
      <c r="R337" t="inlineStr">
        <is>
          <t>+10%▶50% 익절 / +20%▶30% 익절 / +30%▶20% 익절</t>
        </is>
      </c>
      <c r="S337" t="inlineStr">
        <is>
          <t>-5%▶40% 손절 / -15%▶30% 손절 / -20%▶30% 손절</t>
        </is>
      </c>
      <c r="T337" t="inlineStr">
        <is>
          <t>매수 0.0005 / 매도 0.0025 / 슬리피지 0.0007</t>
        </is>
      </c>
    </row>
    <row r="338">
      <c r="A338" t="inlineStr">
        <is>
          <t>디아이씨|2주 전에 샀다면|[수익극대화]+[칼손절]</t>
        </is>
      </c>
      <c r="B338" t="inlineStr">
        <is>
          <t>디아이씨</t>
        </is>
      </c>
      <c r="C338" t="inlineStr">
        <is>
          <t>092200</t>
        </is>
      </c>
      <c r="D338" t="inlineStr">
        <is>
          <t>2주 전에 샀다면</t>
        </is>
      </c>
      <c r="E338" t="inlineStr">
        <is>
          <t>[수익극대화]+[칼손절]</t>
        </is>
      </c>
      <c r="F338" t="inlineStr">
        <is>
          <t>[수익극대화]</t>
        </is>
      </c>
      <c r="G338" t="inlineStr">
        <is>
          <t>[칼손절]</t>
        </is>
      </c>
      <c r="H338" t="n">
        <v>300000</v>
      </c>
      <c r="I338" t="n">
        <v>8920</v>
      </c>
      <c r="J338" t="n">
        <v>9920</v>
      </c>
      <c r="K338" t="n">
        <v>11.21</v>
      </c>
      <c r="L338" t="n">
        <v>0</v>
      </c>
      <c r="M338" t="n">
        <v>0</v>
      </c>
      <c r="N338" t="n">
        <v>0</v>
      </c>
      <c r="O338" t="n">
        <v>0</v>
      </c>
      <c r="P338" t="inlineStr">
        <is>
          <t>2026-05-26</t>
        </is>
      </c>
      <c r="Q338" t="inlineStr">
        <is>
          <t>2026-06-08</t>
        </is>
      </c>
      <c r="R338" t="inlineStr">
        <is>
          <t>+10%▶40% 익절 / +20%▶30% 익절 / +40%▶30% 익절</t>
        </is>
      </c>
      <c r="S338" t="inlineStr">
        <is>
          <t>-2%▶80% 손절 / -4%▶10% 손절 / -6%▶10% 손절</t>
        </is>
      </c>
      <c r="T338" t="inlineStr">
        <is>
          <t>매수 0.0005 / 매도 0.0025 / 슬리피지 0.0007</t>
        </is>
      </c>
    </row>
    <row r="339">
      <c r="A339" t="inlineStr">
        <is>
          <t>디아이씨|2주 전에 샀다면|[수익극대화]+[정석방어]</t>
        </is>
      </c>
      <c r="B339" t="inlineStr">
        <is>
          <t>디아이씨</t>
        </is>
      </c>
      <c r="C339" t="inlineStr">
        <is>
          <t>092200</t>
        </is>
      </c>
      <c r="D339" t="inlineStr">
        <is>
          <t>2주 전에 샀다면</t>
        </is>
      </c>
      <c r="E339" t="inlineStr">
        <is>
          <t>[수익극대화]+[정석방어]</t>
        </is>
      </c>
      <c r="F339" t="inlineStr">
        <is>
          <t>[수익극대화]</t>
        </is>
      </c>
      <c r="G339" t="inlineStr">
        <is>
          <t>[정석방어]</t>
        </is>
      </c>
      <c r="H339" t="n">
        <v>300000</v>
      </c>
      <c r="I339" t="n">
        <v>8920</v>
      </c>
      <c r="J339" t="n">
        <v>9920</v>
      </c>
      <c r="K339" t="n">
        <v>11.21</v>
      </c>
      <c r="L339" t="n">
        <v>0</v>
      </c>
      <c r="M339" t="n">
        <v>0</v>
      </c>
      <c r="N339" t="n">
        <v>0</v>
      </c>
      <c r="O339" t="n">
        <v>0</v>
      </c>
      <c r="P339" t="inlineStr">
        <is>
          <t>2026-05-26</t>
        </is>
      </c>
      <c r="Q339" t="inlineStr">
        <is>
          <t>2026-06-08</t>
        </is>
      </c>
      <c r="R339" t="inlineStr">
        <is>
          <t>+10%▶40% 익절 / +20%▶30% 익절 / +40%▶30% 익절</t>
        </is>
      </c>
      <c r="S339" t="inlineStr">
        <is>
          <t>-3%▶70% 손절 / -5%▶20% 손절 / -10%▶10% 손절</t>
        </is>
      </c>
      <c r="T339" t="inlineStr">
        <is>
          <t>매수 0.0005 / 매도 0.0025 / 슬리피지 0.0007</t>
        </is>
      </c>
    </row>
    <row r="340">
      <c r="A340" t="inlineStr">
        <is>
          <t>디아이씨|2주 전에 샀다면|[수익극대화]+[변동성허용]</t>
        </is>
      </c>
      <c r="B340" t="inlineStr">
        <is>
          <t>디아이씨</t>
        </is>
      </c>
      <c r="C340" t="inlineStr">
        <is>
          <t>092200</t>
        </is>
      </c>
      <c r="D340" t="inlineStr">
        <is>
          <t>2주 전에 샀다면</t>
        </is>
      </c>
      <c r="E340" t="inlineStr">
        <is>
          <t>[수익극대화]+[변동성허용]</t>
        </is>
      </c>
      <c r="F340" t="inlineStr">
        <is>
          <t>[수익극대화]</t>
        </is>
      </c>
      <c r="G340" t="inlineStr">
        <is>
          <t>[변동성허용]</t>
        </is>
      </c>
      <c r="H340" t="n">
        <v>300000</v>
      </c>
      <c r="I340" t="n">
        <v>8920</v>
      </c>
      <c r="J340" t="n">
        <v>9920</v>
      </c>
      <c r="K340" t="n">
        <v>11.21</v>
      </c>
      <c r="L340" t="n">
        <v>0</v>
      </c>
      <c r="M340" t="n">
        <v>0</v>
      </c>
      <c r="N340" t="n">
        <v>0</v>
      </c>
      <c r="O340" t="n">
        <v>0</v>
      </c>
      <c r="P340" t="inlineStr">
        <is>
          <t>2026-05-26</t>
        </is>
      </c>
      <c r="Q340" t="inlineStr">
        <is>
          <t>2026-06-08</t>
        </is>
      </c>
      <c r="R340" t="inlineStr">
        <is>
          <t>+10%▶40% 익절 / +20%▶30% 익절 / +40%▶30% 익절</t>
        </is>
      </c>
      <c r="S340" t="inlineStr">
        <is>
          <t>-5%▶50% 손절 / -10%▶30% 손절 / -15%▶20% 손절</t>
        </is>
      </c>
      <c r="T340" t="inlineStr">
        <is>
          <t>매수 0.0005 / 매도 0.0025 / 슬리피지 0.0007</t>
        </is>
      </c>
    </row>
    <row r="341">
      <c r="A341" t="inlineStr">
        <is>
          <t>디아이씨|2주 전에 샀다면|[수익극대화]+[버티기형]</t>
        </is>
      </c>
      <c r="B341" t="inlineStr">
        <is>
          <t>디아이씨</t>
        </is>
      </c>
      <c r="C341" t="inlineStr">
        <is>
          <t>092200</t>
        </is>
      </c>
      <c r="D341" t="inlineStr">
        <is>
          <t>2주 전에 샀다면</t>
        </is>
      </c>
      <c r="E341" t="inlineStr">
        <is>
          <t>[수익극대화]+[버티기형]</t>
        </is>
      </c>
      <c r="F341" t="inlineStr">
        <is>
          <t>[수익극대화]</t>
        </is>
      </c>
      <c r="G341" t="inlineStr">
        <is>
          <t>[버티기형]</t>
        </is>
      </c>
      <c r="H341" t="n">
        <v>300000</v>
      </c>
      <c r="I341" t="n">
        <v>8920</v>
      </c>
      <c r="J341" t="n">
        <v>9920</v>
      </c>
      <c r="K341" t="n">
        <v>11.21</v>
      </c>
      <c r="L341" t="n">
        <v>0</v>
      </c>
      <c r="M341" t="n">
        <v>0</v>
      </c>
      <c r="N341" t="n">
        <v>0</v>
      </c>
      <c r="O341" t="n">
        <v>0</v>
      </c>
      <c r="P341" t="inlineStr">
        <is>
          <t>2026-05-26</t>
        </is>
      </c>
      <c r="Q341" t="inlineStr">
        <is>
          <t>2026-06-08</t>
        </is>
      </c>
      <c r="R341" t="inlineStr">
        <is>
          <t>+10%▶40% 익절 / +20%▶30% 익절 / +40%▶30% 익절</t>
        </is>
      </c>
      <c r="S341" t="inlineStr">
        <is>
          <t>-5%▶40% 손절 / -15%▶30% 손절 / -20%▶30% 손절</t>
        </is>
      </c>
      <c r="T341" t="inlineStr">
        <is>
          <t>매수 0.0005 / 매도 0.0025 / 슬리피지 0.0007</t>
        </is>
      </c>
    </row>
    <row r="342">
      <c r="A342" t="inlineStr">
        <is>
          <t>디아이씨|3개월 전에 샀다면|[초단타]+[칼손절]</t>
        </is>
      </c>
      <c r="B342" t="inlineStr">
        <is>
          <t>디아이씨</t>
        </is>
      </c>
      <c r="C342" t="inlineStr">
        <is>
          <t>092200</t>
        </is>
      </c>
      <c r="D342" t="inlineStr">
        <is>
          <t>3개월 전에 샀다면</t>
        </is>
      </c>
      <c r="E342" t="inlineStr">
        <is>
          <t>[초단타]+[칼손절]</t>
        </is>
      </c>
      <c r="F342" t="inlineStr">
        <is>
          <t>[초단타]</t>
        </is>
      </c>
      <c r="G342" t="inlineStr">
        <is>
          <t>[칼손절]</t>
        </is>
      </c>
      <c r="H342" t="n">
        <v>300000</v>
      </c>
      <c r="I342" t="n">
        <v>8990</v>
      </c>
      <c r="J342" t="n">
        <v>9920</v>
      </c>
      <c r="K342" t="n">
        <v>10.34</v>
      </c>
      <c r="L342" t="n">
        <v>0.98</v>
      </c>
      <c r="M342" t="n">
        <v>-7.23</v>
      </c>
      <c r="N342" t="n">
        <v>38.5</v>
      </c>
      <c r="O342" t="n">
        <v>13</v>
      </c>
      <c r="P342" t="inlineStr">
        <is>
          <t>2026-03-09</t>
        </is>
      </c>
      <c r="Q342" t="inlineStr">
        <is>
          <t>2026-06-08</t>
        </is>
      </c>
      <c r="R342" t="inlineStr">
        <is>
          <t>+3%▶70% 익절 / +5%▶20% 익절 / +10%▶10% 익절</t>
        </is>
      </c>
      <c r="S342" t="inlineStr">
        <is>
          <t>-2%▶80% 손절 / -4%▶10% 손절 / -6%▶10% 손절</t>
        </is>
      </c>
      <c r="T342" t="inlineStr">
        <is>
          <t>매수 0.0005 / 매도 0.0025 / 슬리피지 0.0007</t>
        </is>
      </c>
    </row>
    <row r="343">
      <c r="A343" t="inlineStr">
        <is>
          <t>디아이씨|3개월 전에 샀다면|[초단타]+[정석방어]</t>
        </is>
      </c>
      <c r="B343" t="inlineStr">
        <is>
          <t>디아이씨</t>
        </is>
      </c>
      <c r="C343" t="inlineStr">
        <is>
          <t>092200</t>
        </is>
      </c>
      <c r="D343" t="inlineStr">
        <is>
          <t>3개월 전에 샀다면</t>
        </is>
      </c>
      <c r="E343" t="inlineStr">
        <is>
          <t>[초단타]+[정석방어]</t>
        </is>
      </c>
      <c r="F343" t="inlineStr">
        <is>
          <t>[초단타]</t>
        </is>
      </c>
      <c r="G343" t="inlineStr">
        <is>
          <t>[정석방어]</t>
        </is>
      </c>
      <c r="H343" t="n">
        <v>300000</v>
      </c>
      <c r="I343" t="n">
        <v>8990</v>
      </c>
      <c r="J343" t="n">
        <v>9920</v>
      </c>
      <c r="K343" t="n">
        <v>10.34</v>
      </c>
      <c r="L343" t="n">
        <v>-14.99</v>
      </c>
      <c r="M343" t="n">
        <v>-17.33</v>
      </c>
      <c r="N343" t="n">
        <v>33.3</v>
      </c>
      <c r="O343" t="n">
        <v>12</v>
      </c>
      <c r="P343" t="inlineStr">
        <is>
          <t>2026-03-09</t>
        </is>
      </c>
      <c r="Q343" t="inlineStr">
        <is>
          <t>2026-06-08</t>
        </is>
      </c>
      <c r="R343" t="inlineStr">
        <is>
          <t>+3%▶70% 익절 / +5%▶20% 익절 / +10%▶10% 익절</t>
        </is>
      </c>
      <c r="S343" t="inlineStr">
        <is>
          <t>-3%▶70% 손절 / -5%▶20% 손절 / -10%▶10% 손절</t>
        </is>
      </c>
      <c r="T343" t="inlineStr">
        <is>
          <t>매수 0.0005 / 매도 0.0025 / 슬리피지 0.0007</t>
        </is>
      </c>
    </row>
    <row r="344">
      <c r="A344" t="inlineStr">
        <is>
          <t>디아이씨|3개월 전에 샀다면|[초단타]+[변동성허용]</t>
        </is>
      </c>
      <c r="B344" t="inlineStr">
        <is>
          <t>디아이씨</t>
        </is>
      </c>
      <c r="C344" t="inlineStr">
        <is>
          <t>092200</t>
        </is>
      </c>
      <c r="D344" t="inlineStr">
        <is>
          <t>3개월 전에 샀다면</t>
        </is>
      </c>
      <c r="E344" t="inlineStr">
        <is>
          <t>[초단타]+[변동성허용]</t>
        </is>
      </c>
      <c r="F344" t="inlineStr">
        <is>
          <t>[초단타]</t>
        </is>
      </c>
      <c r="G344" t="inlineStr">
        <is>
          <t>[변동성허용]</t>
        </is>
      </c>
      <c r="H344" t="n">
        <v>300000</v>
      </c>
      <c r="I344" t="n">
        <v>8990</v>
      </c>
      <c r="J344" t="n">
        <v>9920</v>
      </c>
      <c r="K344" t="n">
        <v>10.34</v>
      </c>
      <c r="L344" t="n">
        <v>-19.44</v>
      </c>
      <c r="M344" t="n">
        <v>-26.23</v>
      </c>
      <c r="N344" t="n">
        <v>33.3</v>
      </c>
      <c r="O344" t="n">
        <v>9</v>
      </c>
      <c r="P344" t="inlineStr">
        <is>
          <t>2026-03-09</t>
        </is>
      </c>
      <c r="Q344" t="inlineStr">
        <is>
          <t>2026-06-08</t>
        </is>
      </c>
      <c r="R344" t="inlineStr">
        <is>
          <t>+3%▶70% 익절 / +5%▶20% 익절 / +10%▶10% 익절</t>
        </is>
      </c>
      <c r="S344" t="inlineStr">
        <is>
          <t>-5%▶50% 손절 / -10%▶30% 손절 / -15%▶20% 손절</t>
        </is>
      </c>
      <c r="T344" t="inlineStr">
        <is>
          <t>매수 0.0005 / 매도 0.0025 / 슬리피지 0.0007</t>
        </is>
      </c>
    </row>
    <row r="345">
      <c r="A345" t="inlineStr">
        <is>
          <t>디아이씨|3개월 전에 샀다면|[초단타]+[버티기형]</t>
        </is>
      </c>
      <c r="B345" t="inlineStr">
        <is>
          <t>디아이씨</t>
        </is>
      </c>
      <c r="C345" t="inlineStr">
        <is>
          <t>092200</t>
        </is>
      </c>
      <c r="D345" t="inlineStr">
        <is>
          <t>3개월 전에 샀다면</t>
        </is>
      </c>
      <c r="E345" t="inlineStr">
        <is>
          <t>[초단타]+[버티기형]</t>
        </is>
      </c>
      <c r="F345" t="inlineStr">
        <is>
          <t>[초단타]</t>
        </is>
      </c>
      <c r="G345" t="inlineStr">
        <is>
          <t>[버티기형]</t>
        </is>
      </c>
      <c r="H345" t="n">
        <v>300000</v>
      </c>
      <c r="I345" t="n">
        <v>8990</v>
      </c>
      <c r="J345" t="n">
        <v>9920</v>
      </c>
      <c r="K345" t="n">
        <v>10.34</v>
      </c>
      <c r="L345" t="n">
        <v>3.62</v>
      </c>
      <c r="M345" t="n">
        <v>-18.7</v>
      </c>
      <c r="N345" t="n">
        <v>44.4</v>
      </c>
      <c r="O345" t="n">
        <v>9</v>
      </c>
      <c r="P345" t="inlineStr">
        <is>
          <t>2026-03-09</t>
        </is>
      </c>
      <c r="Q345" t="inlineStr">
        <is>
          <t>2026-06-08</t>
        </is>
      </c>
      <c r="R345" t="inlineStr">
        <is>
          <t>+3%▶70% 익절 / +5%▶20% 익절 / +10%▶10% 익절</t>
        </is>
      </c>
      <c r="S345" t="inlineStr">
        <is>
          <t>-5%▶40% 손절 / -15%▶30% 손절 / -20%▶30% 손절</t>
        </is>
      </c>
      <c r="T345" t="inlineStr">
        <is>
          <t>매수 0.0005 / 매도 0.0025 / 슬리피지 0.0007</t>
        </is>
      </c>
    </row>
    <row r="346">
      <c r="A346" t="inlineStr">
        <is>
          <t>디아이씨|3개월 전에 샀다면|[단기스윙]+[칼손절]</t>
        </is>
      </c>
      <c r="B346" t="inlineStr">
        <is>
          <t>디아이씨</t>
        </is>
      </c>
      <c r="C346" t="inlineStr">
        <is>
          <t>092200</t>
        </is>
      </c>
      <c r="D346" t="inlineStr">
        <is>
          <t>3개월 전에 샀다면</t>
        </is>
      </c>
      <c r="E346" t="inlineStr">
        <is>
          <t>[단기스윙]+[칼손절]</t>
        </is>
      </c>
      <c r="F346" t="inlineStr">
        <is>
          <t>[단기스윙]</t>
        </is>
      </c>
      <c r="G346" t="inlineStr">
        <is>
          <t>[칼손절]</t>
        </is>
      </c>
      <c r="H346" t="n">
        <v>300000</v>
      </c>
      <c r="I346" t="n">
        <v>8990</v>
      </c>
      <c r="J346" t="n">
        <v>9920</v>
      </c>
      <c r="K346" t="n">
        <v>10.34</v>
      </c>
      <c r="L346" t="n">
        <v>0.34</v>
      </c>
      <c r="M346" t="n">
        <v>-12.35</v>
      </c>
      <c r="N346" t="n">
        <v>28.6</v>
      </c>
      <c r="O346" t="n">
        <v>14</v>
      </c>
      <c r="P346" t="inlineStr">
        <is>
          <t>2026-03-09</t>
        </is>
      </c>
      <c r="Q346" t="inlineStr">
        <is>
          <t>2026-06-08</t>
        </is>
      </c>
      <c r="R346" t="inlineStr">
        <is>
          <t>+5%▶60% 익절 / +10%▶30% 익절 / +20%▶10% 익절</t>
        </is>
      </c>
      <c r="S346" t="inlineStr">
        <is>
          <t>-2%▶80% 손절 / -4%▶10% 손절 / -6%▶10% 손절</t>
        </is>
      </c>
      <c r="T346" t="inlineStr">
        <is>
          <t>매수 0.0005 / 매도 0.0025 / 슬리피지 0.0007</t>
        </is>
      </c>
    </row>
    <row r="347">
      <c r="A347" t="inlineStr">
        <is>
          <t>디아이씨|3개월 전에 샀다면|[단기스윙]+[정석방어]</t>
        </is>
      </c>
      <c r="B347" t="inlineStr">
        <is>
          <t>디아이씨</t>
        </is>
      </c>
      <c r="C347" t="inlineStr">
        <is>
          <t>092200</t>
        </is>
      </c>
      <c r="D347" t="inlineStr">
        <is>
          <t>3개월 전에 샀다면</t>
        </is>
      </c>
      <c r="E347" t="inlineStr">
        <is>
          <t>[단기스윙]+[정석방어]</t>
        </is>
      </c>
      <c r="F347" t="inlineStr">
        <is>
          <t>[단기스윙]</t>
        </is>
      </c>
      <c r="G347" t="inlineStr">
        <is>
          <t>[정석방어]</t>
        </is>
      </c>
      <c r="H347" t="n">
        <v>300000</v>
      </c>
      <c r="I347" t="n">
        <v>8990</v>
      </c>
      <c r="J347" t="n">
        <v>9920</v>
      </c>
      <c r="K347" t="n">
        <v>10.34</v>
      </c>
      <c r="L347" t="n">
        <v>-10.47</v>
      </c>
      <c r="M347" t="n">
        <v>-18.2</v>
      </c>
      <c r="N347" t="n">
        <v>27.3</v>
      </c>
      <c r="O347" t="n">
        <v>11</v>
      </c>
      <c r="P347" t="inlineStr">
        <is>
          <t>2026-03-09</t>
        </is>
      </c>
      <c r="Q347" t="inlineStr">
        <is>
          <t>2026-06-08</t>
        </is>
      </c>
      <c r="R347" t="inlineStr">
        <is>
          <t>+5%▶60% 익절 / +10%▶30% 익절 / +20%▶10% 익절</t>
        </is>
      </c>
      <c r="S347" t="inlineStr">
        <is>
          <t>-3%▶70% 손절 / -5%▶20% 손절 / -10%▶10% 손절</t>
        </is>
      </c>
      <c r="T347" t="inlineStr">
        <is>
          <t>매수 0.0005 / 매도 0.0025 / 슬리피지 0.0007</t>
        </is>
      </c>
    </row>
    <row r="348">
      <c r="A348" t="inlineStr">
        <is>
          <t>디아이씨|3개월 전에 샀다면|[단기스윙]+[변동성허용]</t>
        </is>
      </c>
      <c r="B348" t="inlineStr">
        <is>
          <t>디아이씨</t>
        </is>
      </c>
      <c r="C348" t="inlineStr">
        <is>
          <t>092200</t>
        </is>
      </c>
      <c r="D348" t="inlineStr">
        <is>
          <t>3개월 전에 샀다면</t>
        </is>
      </c>
      <c r="E348" t="inlineStr">
        <is>
          <t>[단기스윙]+[변동성허용]</t>
        </is>
      </c>
      <c r="F348" t="inlineStr">
        <is>
          <t>[단기스윙]</t>
        </is>
      </c>
      <c r="G348" t="inlineStr">
        <is>
          <t>[변동성허용]</t>
        </is>
      </c>
      <c r="H348" t="n">
        <v>300000</v>
      </c>
      <c r="I348" t="n">
        <v>8990</v>
      </c>
      <c r="J348" t="n">
        <v>9920</v>
      </c>
      <c r="K348" t="n">
        <v>10.34</v>
      </c>
      <c r="L348" t="n">
        <v>-20.6</v>
      </c>
      <c r="M348" t="n">
        <v>-23.76</v>
      </c>
      <c r="N348" t="n">
        <v>25</v>
      </c>
      <c r="O348" t="n">
        <v>8</v>
      </c>
      <c r="P348" t="inlineStr">
        <is>
          <t>2026-03-09</t>
        </is>
      </c>
      <c r="Q348" t="inlineStr">
        <is>
          <t>2026-06-08</t>
        </is>
      </c>
      <c r="R348" t="inlineStr">
        <is>
          <t>+5%▶60% 익절 / +10%▶30% 익절 / +20%▶10% 익절</t>
        </is>
      </c>
      <c r="S348" t="inlineStr">
        <is>
          <t>-5%▶50% 손절 / -10%▶30% 손절 / -15%▶20% 손절</t>
        </is>
      </c>
      <c r="T348" t="inlineStr">
        <is>
          <t>매수 0.0005 / 매도 0.0025 / 슬리피지 0.0007</t>
        </is>
      </c>
    </row>
    <row r="349">
      <c r="A349" t="inlineStr">
        <is>
          <t>디아이씨|3개월 전에 샀다면|[단기스윙]+[버티기형]</t>
        </is>
      </c>
      <c r="B349" t="inlineStr">
        <is>
          <t>디아이씨</t>
        </is>
      </c>
      <c r="C349" t="inlineStr">
        <is>
          <t>092200</t>
        </is>
      </c>
      <c r="D349" t="inlineStr">
        <is>
          <t>3개월 전에 샀다면</t>
        </is>
      </c>
      <c r="E349" t="inlineStr">
        <is>
          <t>[단기스윙]+[버티기형]</t>
        </is>
      </c>
      <c r="F349" t="inlineStr">
        <is>
          <t>[단기스윙]</t>
        </is>
      </c>
      <c r="G349" t="inlineStr">
        <is>
          <t>[버티기형]</t>
        </is>
      </c>
      <c r="H349" t="n">
        <v>300000</v>
      </c>
      <c r="I349" t="n">
        <v>8990</v>
      </c>
      <c r="J349" t="n">
        <v>9920</v>
      </c>
      <c r="K349" t="n">
        <v>10.34</v>
      </c>
      <c r="L349" t="n">
        <v>4.38</v>
      </c>
      <c r="M349" t="n">
        <v>-17.94</v>
      </c>
      <c r="N349" t="n">
        <v>50</v>
      </c>
      <c r="O349" t="n">
        <v>8</v>
      </c>
      <c r="P349" t="inlineStr">
        <is>
          <t>2026-03-09</t>
        </is>
      </c>
      <c r="Q349" t="inlineStr">
        <is>
          <t>2026-06-08</t>
        </is>
      </c>
      <c r="R349" t="inlineStr">
        <is>
          <t>+5%▶60% 익절 / +10%▶30% 익절 / +20%▶10% 익절</t>
        </is>
      </c>
      <c r="S349" t="inlineStr">
        <is>
          <t>-5%▶40% 손절 / -15%▶30% 손절 / -20%▶30% 손절</t>
        </is>
      </c>
      <c r="T349" t="inlineStr">
        <is>
          <t>매수 0.0005 / 매도 0.0025 / 슬리피지 0.0007</t>
        </is>
      </c>
    </row>
    <row r="350">
      <c r="A350" t="inlineStr">
        <is>
          <t>디아이씨|3개월 전에 샀다면|[대표님룰]+[칼손절]</t>
        </is>
      </c>
      <c r="B350" t="inlineStr">
        <is>
          <t>디아이씨</t>
        </is>
      </c>
      <c r="C350" t="inlineStr">
        <is>
          <t>092200</t>
        </is>
      </c>
      <c r="D350" t="inlineStr">
        <is>
          <t>3개월 전에 샀다면</t>
        </is>
      </c>
      <c r="E350" t="inlineStr">
        <is>
          <t>[대표님룰]+[칼손절]</t>
        </is>
      </c>
      <c r="F350" t="inlineStr">
        <is>
          <t>[대표님룰]</t>
        </is>
      </c>
      <c r="G350" t="inlineStr">
        <is>
          <t>[칼손절]</t>
        </is>
      </c>
      <c r="H350" t="n">
        <v>300000</v>
      </c>
      <c r="I350" t="n">
        <v>8990</v>
      </c>
      <c r="J350" t="n">
        <v>9920</v>
      </c>
      <c r="K350" t="n">
        <v>10.34</v>
      </c>
      <c r="L350" t="n">
        <v>-7.57</v>
      </c>
      <c r="M350" t="n">
        <v>-13.46</v>
      </c>
      <c r="N350" t="n">
        <v>26.7</v>
      </c>
      <c r="O350" t="n">
        <v>15</v>
      </c>
      <c r="P350" t="inlineStr">
        <is>
          <t>2026-03-09</t>
        </is>
      </c>
      <c r="Q350" t="inlineStr">
        <is>
          <t>2026-06-08</t>
        </is>
      </c>
      <c r="R350" t="inlineStr">
        <is>
          <t>+5%▶60% 익절 / +10%▶30% 익절 / +30%▶10% 익절</t>
        </is>
      </c>
      <c r="S350" t="inlineStr">
        <is>
          <t>-2%▶80% 손절 / -4%▶10% 손절 / -6%▶10% 손절</t>
        </is>
      </c>
      <c r="T350" t="inlineStr">
        <is>
          <t>매수 0.0005 / 매도 0.0025 / 슬리피지 0.0007</t>
        </is>
      </c>
    </row>
    <row r="351">
      <c r="A351" t="inlineStr">
        <is>
          <t>디아이씨|3개월 전에 샀다면|[대표님룰]+[정석방어]</t>
        </is>
      </c>
      <c r="B351" t="inlineStr">
        <is>
          <t>디아이씨</t>
        </is>
      </c>
      <c r="C351" t="inlineStr">
        <is>
          <t>092200</t>
        </is>
      </c>
      <c r="D351" t="inlineStr">
        <is>
          <t>3개월 전에 샀다면</t>
        </is>
      </c>
      <c r="E351" t="inlineStr">
        <is>
          <t>[대표님룰]+[정석방어]</t>
        </is>
      </c>
      <c r="F351" t="inlineStr">
        <is>
          <t>[대표님룰]</t>
        </is>
      </c>
      <c r="G351" t="inlineStr">
        <is>
          <t>[정석방어]</t>
        </is>
      </c>
      <c r="H351" t="n">
        <v>300000</v>
      </c>
      <c r="I351" t="n">
        <v>8990</v>
      </c>
      <c r="J351" t="n">
        <v>9920</v>
      </c>
      <c r="K351" t="n">
        <v>10.34</v>
      </c>
      <c r="L351" t="n">
        <v>-15.93</v>
      </c>
      <c r="M351" t="n">
        <v>-18.2</v>
      </c>
      <c r="N351" t="n">
        <v>27.3</v>
      </c>
      <c r="O351" t="n">
        <v>11</v>
      </c>
      <c r="P351" t="inlineStr">
        <is>
          <t>2026-03-09</t>
        </is>
      </c>
      <c r="Q351" t="inlineStr">
        <is>
          <t>2026-06-08</t>
        </is>
      </c>
      <c r="R351" t="inlineStr">
        <is>
          <t>+5%▶60% 익절 / +10%▶30% 익절 / +30%▶10% 익절</t>
        </is>
      </c>
      <c r="S351" t="inlineStr">
        <is>
          <t>-3%▶70% 손절 / -5%▶20% 손절 / -10%▶10% 손절</t>
        </is>
      </c>
      <c r="T351" t="inlineStr">
        <is>
          <t>매수 0.0005 / 매도 0.0025 / 슬리피지 0.0007</t>
        </is>
      </c>
    </row>
    <row r="352">
      <c r="A352" t="inlineStr">
        <is>
          <t>디아이씨|3개월 전에 샀다면|[대표님룰]+[변동성허용]</t>
        </is>
      </c>
      <c r="B352" t="inlineStr">
        <is>
          <t>디아이씨</t>
        </is>
      </c>
      <c r="C352" t="inlineStr">
        <is>
          <t>092200</t>
        </is>
      </c>
      <c r="D352" t="inlineStr">
        <is>
          <t>3개월 전에 샀다면</t>
        </is>
      </c>
      <c r="E352" t="inlineStr">
        <is>
          <t>[대표님룰]+[변동성허용]</t>
        </is>
      </c>
      <c r="F352" t="inlineStr">
        <is>
          <t>[대표님룰]</t>
        </is>
      </c>
      <c r="G352" t="inlineStr">
        <is>
          <t>[변동성허용]</t>
        </is>
      </c>
      <c r="H352" t="n">
        <v>300000</v>
      </c>
      <c r="I352" t="n">
        <v>8990</v>
      </c>
      <c r="J352" t="n">
        <v>9920</v>
      </c>
      <c r="K352" t="n">
        <v>10.34</v>
      </c>
      <c r="L352" t="n">
        <v>-20.6</v>
      </c>
      <c r="M352" t="n">
        <v>-23.76</v>
      </c>
      <c r="N352" t="n">
        <v>25</v>
      </c>
      <c r="O352" t="n">
        <v>8</v>
      </c>
      <c r="P352" t="inlineStr">
        <is>
          <t>2026-03-09</t>
        </is>
      </c>
      <c r="Q352" t="inlineStr">
        <is>
          <t>2026-06-08</t>
        </is>
      </c>
      <c r="R352" t="inlineStr">
        <is>
          <t>+5%▶60% 익절 / +10%▶30% 익절 / +30%▶10% 익절</t>
        </is>
      </c>
      <c r="S352" t="inlineStr">
        <is>
          <t>-5%▶50% 손절 / -10%▶30% 손절 / -15%▶20% 손절</t>
        </is>
      </c>
      <c r="T352" t="inlineStr">
        <is>
          <t>매수 0.0005 / 매도 0.0025 / 슬리피지 0.0007</t>
        </is>
      </c>
    </row>
    <row r="353">
      <c r="A353" t="inlineStr">
        <is>
          <t>디아이씨|3개월 전에 샀다면|[대표님룰]+[버티기형]</t>
        </is>
      </c>
      <c r="B353" t="inlineStr">
        <is>
          <t>디아이씨</t>
        </is>
      </c>
      <c r="C353" t="inlineStr">
        <is>
          <t>092200</t>
        </is>
      </c>
      <c r="D353" t="inlineStr">
        <is>
          <t>3개월 전에 샀다면</t>
        </is>
      </c>
      <c r="E353" t="inlineStr">
        <is>
          <t>[대표님룰]+[버티기형]</t>
        </is>
      </c>
      <c r="F353" t="inlineStr">
        <is>
          <t>[대표님룰]</t>
        </is>
      </c>
      <c r="G353" t="inlineStr">
        <is>
          <t>[버티기형]</t>
        </is>
      </c>
      <c r="H353" t="n">
        <v>300000</v>
      </c>
      <c r="I353" t="n">
        <v>8990</v>
      </c>
      <c r="J353" t="n">
        <v>9920</v>
      </c>
      <c r="K353" t="n">
        <v>10.34</v>
      </c>
      <c r="L353" t="n">
        <v>-7.89</v>
      </c>
      <c r="M353" t="n">
        <v>-17.95</v>
      </c>
      <c r="N353" t="n">
        <v>44.4</v>
      </c>
      <c r="O353" t="n">
        <v>9</v>
      </c>
      <c r="P353" t="inlineStr">
        <is>
          <t>2026-03-09</t>
        </is>
      </c>
      <c r="Q353" t="inlineStr">
        <is>
          <t>2026-06-08</t>
        </is>
      </c>
      <c r="R353" t="inlineStr">
        <is>
          <t>+5%▶60% 익절 / +10%▶30% 익절 / +30%▶10% 익절</t>
        </is>
      </c>
      <c r="S353" t="inlineStr">
        <is>
          <t>-5%▶40% 손절 / -15%▶30% 손절 / -20%▶30% 손절</t>
        </is>
      </c>
      <c r="T353" t="inlineStr">
        <is>
          <t>매수 0.0005 / 매도 0.0025 / 슬리피지 0.0007</t>
        </is>
      </c>
    </row>
    <row r="354">
      <c r="A354" t="inlineStr">
        <is>
          <t>디아이씨|3개월 전에 샀다면|[중기추세]+[칼손절]</t>
        </is>
      </c>
      <c r="B354" t="inlineStr">
        <is>
          <t>디아이씨</t>
        </is>
      </c>
      <c r="C354" t="inlineStr">
        <is>
          <t>092200</t>
        </is>
      </c>
      <c r="D354" t="inlineStr">
        <is>
          <t>3개월 전에 샀다면</t>
        </is>
      </c>
      <c r="E354" t="inlineStr">
        <is>
          <t>[중기추세]+[칼손절]</t>
        </is>
      </c>
      <c r="F354" t="inlineStr">
        <is>
          <t>[중기추세]</t>
        </is>
      </c>
      <c r="G354" t="inlineStr">
        <is>
          <t>[칼손절]</t>
        </is>
      </c>
      <c r="H354" t="n">
        <v>300000</v>
      </c>
      <c r="I354" t="n">
        <v>8990</v>
      </c>
      <c r="J354" t="n">
        <v>9920</v>
      </c>
      <c r="K354" t="n">
        <v>10.34</v>
      </c>
      <c r="L354" t="n">
        <v>-15.81</v>
      </c>
      <c r="M354" t="n">
        <v>-26.36</v>
      </c>
      <c r="N354" t="n">
        <v>15.4</v>
      </c>
      <c r="O354" t="n">
        <v>13</v>
      </c>
      <c r="P354" t="inlineStr">
        <is>
          <t>2026-03-09</t>
        </is>
      </c>
      <c r="Q354" t="inlineStr">
        <is>
          <t>2026-06-08</t>
        </is>
      </c>
      <c r="R354" t="inlineStr">
        <is>
          <t>+10%▶50% 익절 / +20%▶30% 익절 / +30%▶20% 익절</t>
        </is>
      </c>
      <c r="S354" t="inlineStr">
        <is>
          <t>-2%▶80% 손절 / -4%▶10% 손절 / -6%▶10% 손절</t>
        </is>
      </c>
      <c r="T354" t="inlineStr">
        <is>
          <t>매수 0.0005 / 매도 0.0025 / 슬리피지 0.0007</t>
        </is>
      </c>
    </row>
    <row r="355">
      <c r="A355" t="inlineStr">
        <is>
          <t>디아이씨|3개월 전에 샀다면|[중기추세]+[정석방어]</t>
        </is>
      </c>
      <c r="B355" t="inlineStr">
        <is>
          <t>디아이씨</t>
        </is>
      </c>
      <c r="C355" t="inlineStr">
        <is>
          <t>092200</t>
        </is>
      </c>
      <c r="D355" t="inlineStr">
        <is>
          <t>3개월 전에 샀다면</t>
        </is>
      </c>
      <c r="E355" t="inlineStr">
        <is>
          <t>[중기추세]+[정석방어]</t>
        </is>
      </c>
      <c r="F355" t="inlineStr">
        <is>
          <t>[중기추세]</t>
        </is>
      </c>
      <c r="G355" t="inlineStr">
        <is>
          <t>[정석방어]</t>
        </is>
      </c>
      <c r="H355" t="n">
        <v>300000</v>
      </c>
      <c r="I355" t="n">
        <v>8990</v>
      </c>
      <c r="J355" t="n">
        <v>9920</v>
      </c>
      <c r="K355" t="n">
        <v>10.34</v>
      </c>
      <c r="L355" t="n">
        <v>-20.19</v>
      </c>
      <c r="M355" t="n">
        <v>-20.19</v>
      </c>
      <c r="N355" t="n">
        <v>11.1</v>
      </c>
      <c r="O355" t="n">
        <v>9</v>
      </c>
      <c r="P355" t="inlineStr">
        <is>
          <t>2026-03-09</t>
        </is>
      </c>
      <c r="Q355" t="inlineStr">
        <is>
          <t>2026-06-08</t>
        </is>
      </c>
      <c r="R355" t="inlineStr">
        <is>
          <t>+10%▶50% 익절 / +20%▶30% 익절 / +30%▶20% 익절</t>
        </is>
      </c>
      <c r="S355" t="inlineStr">
        <is>
          <t>-3%▶70% 손절 / -5%▶20% 손절 / -10%▶10% 손절</t>
        </is>
      </c>
      <c r="T355" t="inlineStr">
        <is>
          <t>매수 0.0005 / 매도 0.0025 / 슬리피지 0.0007</t>
        </is>
      </c>
    </row>
    <row r="356">
      <c r="A356" t="inlineStr">
        <is>
          <t>디아이씨|3개월 전에 샀다면|[중기추세]+[변동성허용]</t>
        </is>
      </c>
      <c r="B356" t="inlineStr">
        <is>
          <t>디아이씨</t>
        </is>
      </c>
      <c r="C356" t="inlineStr">
        <is>
          <t>092200</t>
        </is>
      </c>
      <c r="D356" t="inlineStr">
        <is>
          <t>3개월 전에 샀다면</t>
        </is>
      </c>
      <c r="E356" t="inlineStr">
        <is>
          <t>[중기추세]+[변동성허용]</t>
        </is>
      </c>
      <c r="F356" t="inlineStr">
        <is>
          <t>[중기추세]</t>
        </is>
      </c>
      <c r="G356" t="inlineStr">
        <is>
          <t>[변동성허용]</t>
        </is>
      </c>
      <c r="H356" t="n">
        <v>300000</v>
      </c>
      <c r="I356" t="n">
        <v>8990</v>
      </c>
      <c r="J356" t="n">
        <v>9920</v>
      </c>
      <c r="K356" t="n">
        <v>10.34</v>
      </c>
      <c r="L356" t="n">
        <v>-14.94</v>
      </c>
      <c r="M356" t="n">
        <v>-22.71</v>
      </c>
      <c r="N356" t="n">
        <v>28.6</v>
      </c>
      <c r="O356" t="n">
        <v>7</v>
      </c>
      <c r="P356" t="inlineStr">
        <is>
          <t>2026-03-09</t>
        </is>
      </c>
      <c r="Q356" t="inlineStr">
        <is>
          <t>2026-06-08</t>
        </is>
      </c>
      <c r="R356" t="inlineStr">
        <is>
          <t>+10%▶50% 익절 / +20%▶30% 익절 / +30%▶20% 익절</t>
        </is>
      </c>
      <c r="S356" t="inlineStr">
        <is>
          <t>-5%▶50% 손절 / -10%▶30% 손절 / -15%▶20% 손절</t>
        </is>
      </c>
      <c r="T356" t="inlineStr">
        <is>
          <t>매수 0.0005 / 매도 0.0025 / 슬리피지 0.0007</t>
        </is>
      </c>
    </row>
    <row r="357">
      <c r="A357" t="inlineStr">
        <is>
          <t>디아이씨|3개월 전에 샀다면|[중기추세]+[버티기형]</t>
        </is>
      </c>
      <c r="B357" t="inlineStr">
        <is>
          <t>디아이씨</t>
        </is>
      </c>
      <c r="C357" t="inlineStr">
        <is>
          <t>092200</t>
        </is>
      </c>
      <c r="D357" t="inlineStr">
        <is>
          <t>3개월 전에 샀다면</t>
        </is>
      </c>
      <c r="E357" t="inlineStr">
        <is>
          <t>[중기추세]+[버티기형]</t>
        </is>
      </c>
      <c r="F357" t="inlineStr">
        <is>
          <t>[중기추세]</t>
        </is>
      </c>
      <c r="G357" t="inlineStr">
        <is>
          <t>[버티기형]</t>
        </is>
      </c>
      <c r="H357" t="n">
        <v>300000</v>
      </c>
      <c r="I357" t="n">
        <v>8990</v>
      </c>
      <c r="J357" t="n">
        <v>9920</v>
      </c>
      <c r="K357" t="n">
        <v>10.34</v>
      </c>
      <c r="L357" t="n">
        <v>9.050000000000001</v>
      </c>
      <c r="M357" t="n">
        <v>-15.62</v>
      </c>
      <c r="N357" t="n">
        <v>37.5</v>
      </c>
      <c r="O357" t="n">
        <v>8</v>
      </c>
      <c r="P357" t="inlineStr">
        <is>
          <t>2026-03-09</t>
        </is>
      </c>
      <c r="Q357" t="inlineStr">
        <is>
          <t>2026-06-08</t>
        </is>
      </c>
      <c r="R357" t="inlineStr">
        <is>
          <t>+10%▶50% 익절 / +20%▶30% 익절 / +30%▶20% 익절</t>
        </is>
      </c>
      <c r="S357" t="inlineStr">
        <is>
          <t>-5%▶40% 손절 / -15%▶30% 손절 / -20%▶30% 손절</t>
        </is>
      </c>
      <c r="T357" t="inlineStr">
        <is>
          <t>매수 0.0005 / 매도 0.0025 / 슬리피지 0.0007</t>
        </is>
      </c>
    </row>
    <row r="358">
      <c r="A358" t="inlineStr">
        <is>
          <t>디아이씨|3개월 전에 샀다면|[수익극대화]+[칼손절]</t>
        </is>
      </c>
      <c r="B358" t="inlineStr">
        <is>
          <t>디아이씨</t>
        </is>
      </c>
      <c r="C358" t="inlineStr">
        <is>
          <t>092200</t>
        </is>
      </c>
      <c r="D358" t="inlineStr">
        <is>
          <t>3개월 전에 샀다면</t>
        </is>
      </c>
      <c r="E358" t="inlineStr">
        <is>
          <t>[수익극대화]+[칼손절]</t>
        </is>
      </c>
      <c r="F358" t="inlineStr">
        <is>
          <t>[수익극대화]</t>
        </is>
      </c>
      <c r="G358" t="inlineStr">
        <is>
          <t>[칼손절]</t>
        </is>
      </c>
      <c r="H358" t="n">
        <v>300000</v>
      </c>
      <c r="I358" t="n">
        <v>8990</v>
      </c>
      <c r="J358" t="n">
        <v>9920</v>
      </c>
      <c r="K358" t="n">
        <v>10.34</v>
      </c>
      <c r="L358" t="n">
        <v>-16.76</v>
      </c>
      <c r="M358" t="n">
        <v>-26.58</v>
      </c>
      <c r="N358" t="n">
        <v>15.4</v>
      </c>
      <c r="O358" t="n">
        <v>13</v>
      </c>
      <c r="P358" t="inlineStr">
        <is>
          <t>2026-03-09</t>
        </is>
      </c>
      <c r="Q358" t="inlineStr">
        <is>
          <t>2026-06-08</t>
        </is>
      </c>
      <c r="R358" t="inlineStr">
        <is>
          <t>+10%▶40% 익절 / +20%▶30% 익절 / +40%▶30% 익절</t>
        </is>
      </c>
      <c r="S358" t="inlineStr">
        <is>
          <t>-2%▶80% 손절 / -4%▶10% 손절 / -6%▶10% 손절</t>
        </is>
      </c>
      <c r="T358" t="inlineStr">
        <is>
          <t>매수 0.0005 / 매도 0.0025 / 슬리피지 0.0007</t>
        </is>
      </c>
    </row>
    <row r="359">
      <c r="A359" t="inlineStr">
        <is>
          <t>디아이씨|3개월 전에 샀다면|[수익극대화]+[정석방어]</t>
        </is>
      </c>
      <c r="B359" t="inlineStr">
        <is>
          <t>디아이씨</t>
        </is>
      </c>
      <c r="C359" t="inlineStr">
        <is>
          <t>092200</t>
        </is>
      </c>
      <c r="D359" t="inlineStr">
        <is>
          <t>3개월 전에 샀다면</t>
        </is>
      </c>
      <c r="E359" t="inlineStr">
        <is>
          <t>[수익극대화]+[정석방어]</t>
        </is>
      </c>
      <c r="F359" t="inlineStr">
        <is>
          <t>[수익극대화]</t>
        </is>
      </c>
      <c r="G359" t="inlineStr">
        <is>
          <t>[정석방어]</t>
        </is>
      </c>
      <c r="H359" t="n">
        <v>300000</v>
      </c>
      <c r="I359" t="n">
        <v>8990</v>
      </c>
      <c r="J359" t="n">
        <v>9920</v>
      </c>
      <c r="K359" t="n">
        <v>10.34</v>
      </c>
      <c r="L359" t="n">
        <v>-20.19</v>
      </c>
      <c r="M359" t="n">
        <v>-20.19</v>
      </c>
      <c r="N359" t="n">
        <v>11.1</v>
      </c>
      <c r="O359" t="n">
        <v>9</v>
      </c>
      <c r="P359" t="inlineStr">
        <is>
          <t>2026-03-09</t>
        </is>
      </c>
      <c r="Q359" t="inlineStr">
        <is>
          <t>2026-06-08</t>
        </is>
      </c>
      <c r="R359" t="inlineStr">
        <is>
          <t>+10%▶40% 익절 / +20%▶30% 익절 / +40%▶30% 익절</t>
        </is>
      </c>
      <c r="S359" t="inlineStr">
        <is>
          <t>-3%▶70% 손절 / -5%▶20% 손절 / -10%▶10% 손절</t>
        </is>
      </c>
      <c r="T359" t="inlineStr">
        <is>
          <t>매수 0.0005 / 매도 0.0025 / 슬리피지 0.0007</t>
        </is>
      </c>
    </row>
    <row r="360">
      <c r="A360" t="inlineStr">
        <is>
          <t>디아이씨|3개월 전에 샀다면|[수익극대화]+[변동성허용]</t>
        </is>
      </c>
      <c r="B360" t="inlineStr">
        <is>
          <t>디아이씨</t>
        </is>
      </c>
      <c r="C360" t="inlineStr">
        <is>
          <t>092200</t>
        </is>
      </c>
      <c r="D360" t="inlineStr">
        <is>
          <t>3개월 전에 샀다면</t>
        </is>
      </c>
      <c r="E360" t="inlineStr">
        <is>
          <t>[수익극대화]+[변동성허용]</t>
        </is>
      </c>
      <c r="F360" t="inlineStr">
        <is>
          <t>[수익극대화]</t>
        </is>
      </c>
      <c r="G360" t="inlineStr">
        <is>
          <t>[변동성허용]</t>
        </is>
      </c>
      <c r="H360" t="n">
        <v>300000</v>
      </c>
      <c r="I360" t="n">
        <v>8990</v>
      </c>
      <c r="J360" t="n">
        <v>9920</v>
      </c>
      <c r="K360" t="n">
        <v>10.34</v>
      </c>
      <c r="L360" t="n">
        <v>-14.16</v>
      </c>
      <c r="M360" t="n">
        <v>-21.92</v>
      </c>
      <c r="N360" t="n">
        <v>25</v>
      </c>
      <c r="O360" t="n">
        <v>8</v>
      </c>
      <c r="P360" t="inlineStr">
        <is>
          <t>2026-03-09</t>
        </is>
      </c>
      <c r="Q360" t="inlineStr">
        <is>
          <t>2026-06-08</t>
        </is>
      </c>
      <c r="R360" t="inlineStr">
        <is>
          <t>+10%▶40% 익절 / +20%▶30% 익절 / +40%▶30% 익절</t>
        </is>
      </c>
      <c r="S360" t="inlineStr">
        <is>
          <t>-5%▶50% 손절 / -10%▶30% 손절 / -15%▶20% 손절</t>
        </is>
      </c>
      <c r="T360" t="inlineStr">
        <is>
          <t>매수 0.0005 / 매도 0.0025 / 슬리피지 0.0007</t>
        </is>
      </c>
    </row>
    <row r="361">
      <c r="A361" t="inlineStr">
        <is>
          <t>디아이씨|3개월 전에 샀다면|[수익극대화]+[버티기형]</t>
        </is>
      </c>
      <c r="B361" t="inlineStr">
        <is>
          <t>디아이씨</t>
        </is>
      </c>
      <c r="C361" t="inlineStr">
        <is>
          <t>092200</t>
        </is>
      </c>
      <c r="D361" t="inlineStr">
        <is>
          <t>3개월 전에 샀다면</t>
        </is>
      </c>
      <c r="E361" t="inlineStr">
        <is>
          <t>[수익극대화]+[버티기형]</t>
        </is>
      </c>
      <c r="F361" t="inlineStr">
        <is>
          <t>[수익극대화]</t>
        </is>
      </c>
      <c r="G361" t="inlineStr">
        <is>
          <t>[버티기형]</t>
        </is>
      </c>
      <c r="H361" t="n">
        <v>300000</v>
      </c>
      <c r="I361" t="n">
        <v>8990</v>
      </c>
      <c r="J361" t="n">
        <v>9920</v>
      </c>
      <c r="K361" t="n">
        <v>10.34</v>
      </c>
      <c r="L361" t="n">
        <v>12.01</v>
      </c>
      <c r="M361" t="n">
        <v>-16.69</v>
      </c>
      <c r="N361" t="n">
        <v>44.4</v>
      </c>
      <c r="O361" t="n">
        <v>9</v>
      </c>
      <c r="P361" t="inlineStr">
        <is>
          <t>2026-03-09</t>
        </is>
      </c>
      <c r="Q361" t="inlineStr">
        <is>
          <t>2026-06-08</t>
        </is>
      </c>
      <c r="R361" t="inlineStr">
        <is>
          <t>+10%▶40% 익절 / +20%▶30% 익절 / +40%▶30% 익절</t>
        </is>
      </c>
      <c r="S361" t="inlineStr">
        <is>
          <t>-5%▶40% 손절 / -15%▶30% 손절 / -20%▶30% 손절</t>
        </is>
      </c>
      <c r="T361" t="inlineStr">
        <is>
          <t>매수 0.0005 / 매도 0.0025 / 슬리피지 0.0007</t>
        </is>
      </c>
    </row>
    <row r="362">
      <c r="A362" t="inlineStr">
        <is>
          <t>디아이씨|6개월 전에 샀다면|[초단타]+[칼손절]</t>
        </is>
      </c>
      <c r="B362" t="inlineStr">
        <is>
          <t>디아이씨</t>
        </is>
      </c>
      <c r="C362" t="inlineStr">
        <is>
          <t>092200</t>
        </is>
      </c>
      <c r="D362" t="inlineStr">
        <is>
          <t>6개월 전에 샀다면</t>
        </is>
      </c>
      <c r="E362" t="inlineStr">
        <is>
          <t>[초단타]+[칼손절]</t>
        </is>
      </c>
      <c r="F362" t="inlineStr">
        <is>
          <t>[초단타]</t>
        </is>
      </c>
      <c r="G362" t="inlineStr">
        <is>
          <t>[칼손절]</t>
        </is>
      </c>
      <c r="H362" t="n">
        <v>300000</v>
      </c>
      <c r="I362" t="n">
        <v>12840</v>
      </c>
      <c r="J362" t="n">
        <v>9920</v>
      </c>
      <c r="K362" t="n">
        <v>-22.74</v>
      </c>
      <c r="L362" t="n">
        <v>-6.15</v>
      </c>
      <c r="M362" t="n">
        <v>-14.21</v>
      </c>
      <c r="N362" t="n">
        <v>35.7</v>
      </c>
      <c r="O362" t="n">
        <v>14</v>
      </c>
      <c r="P362" t="inlineStr">
        <is>
          <t>2025-12-08</t>
        </is>
      </c>
      <c r="Q362" t="inlineStr">
        <is>
          <t>2026-06-08</t>
        </is>
      </c>
      <c r="R362" t="inlineStr">
        <is>
          <t>+3%▶70% 익절 / +5%▶20% 익절 / +10%▶10% 익절</t>
        </is>
      </c>
      <c r="S362" t="inlineStr">
        <is>
          <t>-2%▶80% 손절 / -4%▶10% 손절 / -6%▶10% 손절</t>
        </is>
      </c>
      <c r="T362" t="inlineStr">
        <is>
          <t>매수 0.0005 / 매도 0.0025 / 슬리피지 0.0007</t>
        </is>
      </c>
    </row>
    <row r="363">
      <c r="A363" t="inlineStr">
        <is>
          <t>디아이씨|6개월 전에 샀다면|[초단타]+[정석방어]</t>
        </is>
      </c>
      <c r="B363" t="inlineStr">
        <is>
          <t>디아이씨</t>
        </is>
      </c>
      <c r="C363" t="inlineStr">
        <is>
          <t>092200</t>
        </is>
      </c>
      <c r="D363" t="inlineStr">
        <is>
          <t>6개월 전에 샀다면</t>
        </is>
      </c>
      <c r="E363" t="inlineStr">
        <is>
          <t>[초단타]+[정석방어]</t>
        </is>
      </c>
      <c r="F363" t="inlineStr">
        <is>
          <t>[초단타]</t>
        </is>
      </c>
      <c r="G363" t="inlineStr">
        <is>
          <t>[정석방어]</t>
        </is>
      </c>
      <c r="H363" t="n">
        <v>300000</v>
      </c>
      <c r="I363" t="n">
        <v>12840</v>
      </c>
      <c r="J363" t="n">
        <v>9920</v>
      </c>
      <c r="K363" t="n">
        <v>-22.74</v>
      </c>
      <c r="L363" t="n">
        <v>-30.37</v>
      </c>
      <c r="M363" t="n">
        <v>-32.53</v>
      </c>
      <c r="N363" t="n">
        <v>28.6</v>
      </c>
      <c r="O363" t="n">
        <v>14</v>
      </c>
      <c r="P363" t="inlineStr">
        <is>
          <t>2025-12-08</t>
        </is>
      </c>
      <c r="Q363" t="inlineStr">
        <is>
          <t>2026-06-08</t>
        </is>
      </c>
      <c r="R363" t="inlineStr">
        <is>
          <t>+3%▶70% 익절 / +5%▶20% 익절 / +10%▶10% 익절</t>
        </is>
      </c>
      <c r="S363" t="inlineStr">
        <is>
          <t>-3%▶70% 손절 / -5%▶20% 손절 / -10%▶10% 손절</t>
        </is>
      </c>
      <c r="T363" t="inlineStr">
        <is>
          <t>매수 0.0005 / 매도 0.0025 / 슬리피지 0.0007</t>
        </is>
      </c>
    </row>
    <row r="364">
      <c r="A364" t="inlineStr">
        <is>
          <t>디아이씨|6개월 전에 샀다면|[초단타]+[변동성허용]</t>
        </is>
      </c>
      <c r="B364" t="inlineStr">
        <is>
          <t>디아이씨</t>
        </is>
      </c>
      <c r="C364" t="inlineStr">
        <is>
          <t>092200</t>
        </is>
      </c>
      <c r="D364" t="inlineStr">
        <is>
          <t>6개월 전에 샀다면</t>
        </is>
      </c>
      <c r="E364" t="inlineStr">
        <is>
          <t>[초단타]+[변동성허용]</t>
        </is>
      </c>
      <c r="F364" t="inlineStr">
        <is>
          <t>[초단타]</t>
        </is>
      </c>
      <c r="G364" t="inlineStr">
        <is>
          <t>[변동성허용]</t>
        </is>
      </c>
      <c r="H364" t="n">
        <v>300000</v>
      </c>
      <c r="I364" t="n">
        <v>12840</v>
      </c>
      <c r="J364" t="n">
        <v>9920</v>
      </c>
      <c r="K364" t="n">
        <v>-22.74</v>
      </c>
      <c r="L364" t="n">
        <v>-30.17</v>
      </c>
      <c r="M364" t="n">
        <v>-36.96</v>
      </c>
      <c r="N364" t="n">
        <v>27.3</v>
      </c>
      <c r="O364" t="n">
        <v>11</v>
      </c>
      <c r="P364" t="inlineStr">
        <is>
          <t>2025-12-08</t>
        </is>
      </c>
      <c r="Q364" t="inlineStr">
        <is>
          <t>2026-06-08</t>
        </is>
      </c>
      <c r="R364" t="inlineStr">
        <is>
          <t>+3%▶70% 익절 / +5%▶20% 익절 / +10%▶10% 익절</t>
        </is>
      </c>
      <c r="S364" t="inlineStr">
        <is>
          <t>-5%▶50% 손절 / -10%▶30% 손절 / -15%▶20% 손절</t>
        </is>
      </c>
      <c r="T364" t="inlineStr">
        <is>
          <t>매수 0.0005 / 매도 0.0025 / 슬리피지 0.0007</t>
        </is>
      </c>
    </row>
    <row r="365">
      <c r="A365" t="inlineStr">
        <is>
          <t>디아이씨|6개월 전에 샀다면|[초단타]+[버티기형]</t>
        </is>
      </c>
      <c r="B365" t="inlineStr">
        <is>
          <t>디아이씨</t>
        </is>
      </c>
      <c r="C365" t="inlineStr">
        <is>
          <t>092200</t>
        </is>
      </c>
      <c r="D365" t="inlineStr">
        <is>
          <t>6개월 전에 샀다면</t>
        </is>
      </c>
      <c r="E365" t="inlineStr">
        <is>
          <t>[초단타]+[버티기형]</t>
        </is>
      </c>
      <c r="F365" t="inlineStr">
        <is>
          <t>[초단타]</t>
        </is>
      </c>
      <c r="G365" t="inlineStr">
        <is>
          <t>[버티기형]</t>
        </is>
      </c>
      <c r="H365" t="n">
        <v>300000</v>
      </c>
      <c r="I365" t="n">
        <v>12840</v>
      </c>
      <c r="J365" t="n">
        <v>9920</v>
      </c>
      <c r="K365" t="n">
        <v>-22.74</v>
      </c>
      <c r="L365" t="n">
        <v>-12.41</v>
      </c>
      <c r="M365" t="n">
        <v>-31.82</v>
      </c>
      <c r="N365" t="n">
        <v>36.4</v>
      </c>
      <c r="O365" t="n">
        <v>11</v>
      </c>
      <c r="P365" t="inlineStr">
        <is>
          <t>2025-12-08</t>
        </is>
      </c>
      <c r="Q365" t="inlineStr">
        <is>
          <t>2026-06-08</t>
        </is>
      </c>
      <c r="R365" t="inlineStr">
        <is>
          <t>+3%▶70% 익절 / +5%▶20% 익절 / +10%▶10% 익절</t>
        </is>
      </c>
      <c r="S365" t="inlineStr">
        <is>
          <t>-5%▶40% 손절 / -15%▶30% 손절 / -20%▶30% 손절</t>
        </is>
      </c>
      <c r="T365" t="inlineStr">
        <is>
          <t>매수 0.0005 / 매도 0.0025 / 슬리피지 0.0007</t>
        </is>
      </c>
    </row>
    <row r="366">
      <c r="A366" t="inlineStr">
        <is>
          <t>디아이씨|6개월 전에 샀다면|[단기스윙]+[칼손절]</t>
        </is>
      </c>
      <c r="B366" t="inlineStr">
        <is>
          <t>디아이씨</t>
        </is>
      </c>
      <c r="C366" t="inlineStr">
        <is>
          <t>092200</t>
        </is>
      </c>
      <c r="D366" t="inlineStr">
        <is>
          <t>6개월 전에 샀다면</t>
        </is>
      </c>
      <c r="E366" t="inlineStr">
        <is>
          <t>[단기스윙]+[칼손절]</t>
        </is>
      </c>
      <c r="F366" t="inlineStr">
        <is>
          <t>[단기스윙]</t>
        </is>
      </c>
      <c r="G366" t="inlineStr">
        <is>
          <t>[칼손절]</t>
        </is>
      </c>
      <c r="H366" t="n">
        <v>300000</v>
      </c>
      <c r="I366" t="n">
        <v>12840</v>
      </c>
      <c r="J366" t="n">
        <v>9920</v>
      </c>
      <c r="K366" t="n">
        <v>-22.74</v>
      </c>
      <c r="L366" t="n">
        <v>-7.31</v>
      </c>
      <c r="M366" t="n">
        <v>-18.98</v>
      </c>
      <c r="N366" t="n">
        <v>26.7</v>
      </c>
      <c r="O366" t="n">
        <v>15</v>
      </c>
      <c r="P366" t="inlineStr">
        <is>
          <t>2025-12-08</t>
        </is>
      </c>
      <c r="Q366" t="inlineStr">
        <is>
          <t>2026-06-08</t>
        </is>
      </c>
      <c r="R366" t="inlineStr">
        <is>
          <t>+5%▶60% 익절 / +10%▶30% 익절 / +20%▶10% 익절</t>
        </is>
      </c>
      <c r="S366" t="inlineStr">
        <is>
          <t>-2%▶80% 손절 / -4%▶10% 손절 / -6%▶10% 손절</t>
        </is>
      </c>
      <c r="T366" t="inlineStr">
        <is>
          <t>매수 0.0005 / 매도 0.0025 / 슬리피지 0.0007</t>
        </is>
      </c>
    </row>
    <row r="367">
      <c r="A367" t="inlineStr">
        <is>
          <t>디아이씨|6개월 전에 샀다면|[단기스윙]+[정석방어]</t>
        </is>
      </c>
      <c r="B367" t="inlineStr">
        <is>
          <t>디아이씨</t>
        </is>
      </c>
      <c r="C367" t="inlineStr">
        <is>
          <t>092200</t>
        </is>
      </c>
      <c r="D367" t="inlineStr">
        <is>
          <t>6개월 전에 샀다면</t>
        </is>
      </c>
      <c r="E367" t="inlineStr">
        <is>
          <t>[단기스윙]+[정석방어]</t>
        </is>
      </c>
      <c r="F367" t="inlineStr">
        <is>
          <t>[단기스윙]</t>
        </is>
      </c>
      <c r="G367" t="inlineStr">
        <is>
          <t>[정석방어]</t>
        </is>
      </c>
      <c r="H367" t="n">
        <v>300000</v>
      </c>
      <c r="I367" t="n">
        <v>12840</v>
      </c>
      <c r="J367" t="n">
        <v>9920</v>
      </c>
      <c r="K367" t="n">
        <v>-22.74</v>
      </c>
      <c r="L367" t="n">
        <v>-26.59</v>
      </c>
      <c r="M367" t="n">
        <v>-33.09</v>
      </c>
      <c r="N367" t="n">
        <v>23.1</v>
      </c>
      <c r="O367" t="n">
        <v>13</v>
      </c>
      <c r="P367" t="inlineStr">
        <is>
          <t>2025-12-08</t>
        </is>
      </c>
      <c r="Q367" t="inlineStr">
        <is>
          <t>2026-06-08</t>
        </is>
      </c>
      <c r="R367" t="inlineStr">
        <is>
          <t>+5%▶60% 익절 / +10%▶30% 익절 / +20%▶10% 익절</t>
        </is>
      </c>
      <c r="S367" t="inlineStr">
        <is>
          <t>-3%▶70% 손절 / -5%▶20% 손절 / -10%▶10% 손절</t>
        </is>
      </c>
      <c r="T367" t="inlineStr">
        <is>
          <t>매수 0.0005 / 매도 0.0025 / 슬리피지 0.0007</t>
        </is>
      </c>
    </row>
    <row r="368">
      <c r="A368" t="inlineStr">
        <is>
          <t>디아이씨|6개월 전에 샀다면|[단기스윙]+[변동성허용]</t>
        </is>
      </c>
      <c r="B368" t="inlineStr">
        <is>
          <t>디아이씨</t>
        </is>
      </c>
      <c r="C368" t="inlineStr">
        <is>
          <t>092200</t>
        </is>
      </c>
      <c r="D368" t="inlineStr">
        <is>
          <t>6개월 전에 샀다면</t>
        </is>
      </c>
      <c r="E368" t="inlineStr">
        <is>
          <t>[단기스윙]+[변동성허용]</t>
        </is>
      </c>
      <c r="F368" t="inlineStr">
        <is>
          <t>[단기스윙]</t>
        </is>
      </c>
      <c r="G368" t="inlineStr">
        <is>
          <t>[변동성허용]</t>
        </is>
      </c>
      <c r="H368" t="n">
        <v>300000</v>
      </c>
      <c r="I368" t="n">
        <v>12840</v>
      </c>
      <c r="J368" t="n">
        <v>9920</v>
      </c>
      <c r="K368" t="n">
        <v>-22.74</v>
      </c>
      <c r="L368" t="n">
        <v>-32.13</v>
      </c>
      <c r="M368" t="n">
        <v>-34.51</v>
      </c>
      <c r="N368" t="n">
        <v>20</v>
      </c>
      <c r="O368" t="n">
        <v>10</v>
      </c>
      <c r="P368" t="inlineStr">
        <is>
          <t>2025-12-08</t>
        </is>
      </c>
      <c r="Q368" t="inlineStr">
        <is>
          <t>2026-06-08</t>
        </is>
      </c>
      <c r="R368" t="inlineStr">
        <is>
          <t>+5%▶60% 익절 / +10%▶30% 익절 / +20%▶10% 익절</t>
        </is>
      </c>
      <c r="S368" t="inlineStr">
        <is>
          <t>-5%▶50% 손절 / -10%▶30% 손절 / -15%▶20% 손절</t>
        </is>
      </c>
      <c r="T368" t="inlineStr">
        <is>
          <t>매수 0.0005 / 매도 0.0025 / 슬리피지 0.0007</t>
        </is>
      </c>
    </row>
    <row r="369">
      <c r="A369" t="inlineStr">
        <is>
          <t>디아이씨|6개월 전에 샀다면|[단기스윙]+[버티기형]</t>
        </is>
      </c>
      <c r="B369" t="inlineStr">
        <is>
          <t>디아이씨</t>
        </is>
      </c>
      <c r="C369" t="inlineStr">
        <is>
          <t>092200</t>
        </is>
      </c>
      <c r="D369" t="inlineStr">
        <is>
          <t>6개월 전에 샀다면</t>
        </is>
      </c>
      <c r="E369" t="inlineStr">
        <is>
          <t>[단기스윙]+[버티기형]</t>
        </is>
      </c>
      <c r="F369" t="inlineStr">
        <is>
          <t>[단기스윙]</t>
        </is>
      </c>
      <c r="G369" t="inlineStr">
        <is>
          <t>[버티기형]</t>
        </is>
      </c>
      <c r="H369" t="n">
        <v>300000</v>
      </c>
      <c r="I369" t="n">
        <v>12840</v>
      </c>
      <c r="J369" t="n">
        <v>9920</v>
      </c>
      <c r="K369" t="n">
        <v>-22.74</v>
      </c>
      <c r="L369" t="n">
        <v>-11.4</v>
      </c>
      <c r="M369" t="n">
        <v>-30.81</v>
      </c>
      <c r="N369" t="n">
        <v>40</v>
      </c>
      <c r="O369" t="n">
        <v>10</v>
      </c>
      <c r="P369" t="inlineStr">
        <is>
          <t>2025-12-08</t>
        </is>
      </c>
      <c r="Q369" t="inlineStr">
        <is>
          <t>2026-06-08</t>
        </is>
      </c>
      <c r="R369" t="inlineStr">
        <is>
          <t>+5%▶60% 익절 / +10%▶30% 익절 / +20%▶10% 익절</t>
        </is>
      </c>
      <c r="S369" t="inlineStr">
        <is>
          <t>-5%▶40% 손절 / -15%▶30% 손절 / -20%▶30% 손절</t>
        </is>
      </c>
      <c r="T369" t="inlineStr">
        <is>
          <t>매수 0.0005 / 매도 0.0025 / 슬리피지 0.0007</t>
        </is>
      </c>
    </row>
    <row r="370">
      <c r="A370" t="inlineStr">
        <is>
          <t>디아이씨|6개월 전에 샀다면|[대표님룰]+[칼손절]</t>
        </is>
      </c>
      <c r="B370" t="inlineStr">
        <is>
          <t>디아이씨</t>
        </is>
      </c>
      <c r="C370" t="inlineStr">
        <is>
          <t>092200</t>
        </is>
      </c>
      <c r="D370" t="inlineStr">
        <is>
          <t>6개월 전에 샀다면</t>
        </is>
      </c>
      <c r="E370" t="inlineStr">
        <is>
          <t>[대표님룰]+[칼손절]</t>
        </is>
      </c>
      <c r="F370" t="inlineStr">
        <is>
          <t>[대표님룰]</t>
        </is>
      </c>
      <c r="G370" t="inlineStr">
        <is>
          <t>[칼손절]</t>
        </is>
      </c>
      <c r="H370" t="n">
        <v>300000</v>
      </c>
      <c r="I370" t="n">
        <v>12840</v>
      </c>
      <c r="J370" t="n">
        <v>9920</v>
      </c>
      <c r="K370" t="n">
        <v>-22.74</v>
      </c>
      <c r="L370" t="n">
        <v>-15.01</v>
      </c>
      <c r="M370" t="n">
        <v>-18.98</v>
      </c>
      <c r="N370" t="n">
        <v>25</v>
      </c>
      <c r="O370" t="n">
        <v>16</v>
      </c>
      <c r="P370" t="inlineStr">
        <is>
          <t>2025-12-08</t>
        </is>
      </c>
      <c r="Q370" t="inlineStr">
        <is>
          <t>2026-06-08</t>
        </is>
      </c>
      <c r="R370" t="inlineStr">
        <is>
          <t>+5%▶60% 익절 / +10%▶30% 익절 / +30%▶10% 익절</t>
        </is>
      </c>
      <c r="S370" t="inlineStr">
        <is>
          <t>-2%▶80% 손절 / -4%▶10% 손절 / -6%▶10% 손절</t>
        </is>
      </c>
      <c r="T370" t="inlineStr">
        <is>
          <t>매수 0.0005 / 매도 0.0025 / 슬리피지 0.0007</t>
        </is>
      </c>
    </row>
    <row r="371">
      <c r="A371" t="inlineStr">
        <is>
          <t>디아이씨|6개월 전에 샀다면|[대표님룰]+[정석방어]</t>
        </is>
      </c>
      <c r="B371" t="inlineStr">
        <is>
          <t>디아이씨</t>
        </is>
      </c>
      <c r="C371" t="inlineStr">
        <is>
          <t>092200</t>
        </is>
      </c>
      <c r="D371" t="inlineStr">
        <is>
          <t>6개월 전에 샀다면</t>
        </is>
      </c>
      <c r="E371" t="inlineStr">
        <is>
          <t>[대표님룰]+[정석방어]</t>
        </is>
      </c>
      <c r="F371" t="inlineStr">
        <is>
          <t>[대표님룰]</t>
        </is>
      </c>
      <c r="G371" t="inlineStr">
        <is>
          <t>[정석방어]</t>
        </is>
      </c>
      <c r="H371" t="n">
        <v>300000</v>
      </c>
      <c r="I371" t="n">
        <v>12840</v>
      </c>
      <c r="J371" t="n">
        <v>9920</v>
      </c>
      <c r="K371" t="n">
        <v>-22.74</v>
      </c>
      <c r="L371" t="n">
        <v>-31.36</v>
      </c>
      <c r="M371" t="n">
        <v>-33.09</v>
      </c>
      <c r="N371" t="n">
        <v>23.1</v>
      </c>
      <c r="O371" t="n">
        <v>13</v>
      </c>
      <c r="P371" t="inlineStr">
        <is>
          <t>2025-12-08</t>
        </is>
      </c>
      <c r="Q371" t="inlineStr">
        <is>
          <t>2026-06-08</t>
        </is>
      </c>
      <c r="R371" t="inlineStr">
        <is>
          <t>+5%▶60% 익절 / +10%▶30% 익절 / +30%▶10% 익절</t>
        </is>
      </c>
      <c r="S371" t="inlineStr">
        <is>
          <t>-3%▶70% 손절 / -5%▶20% 손절 / -10%▶10% 손절</t>
        </is>
      </c>
      <c r="T371" t="inlineStr">
        <is>
          <t>매수 0.0005 / 매도 0.0025 / 슬리피지 0.0007</t>
        </is>
      </c>
    </row>
    <row r="372">
      <c r="A372" t="inlineStr">
        <is>
          <t>디아이씨|6개월 전에 샀다면|[대표님룰]+[변동성허용]</t>
        </is>
      </c>
      <c r="B372" t="inlineStr">
        <is>
          <t>디아이씨</t>
        </is>
      </c>
      <c r="C372" t="inlineStr">
        <is>
          <t>092200</t>
        </is>
      </c>
      <c r="D372" t="inlineStr">
        <is>
          <t>6개월 전에 샀다면</t>
        </is>
      </c>
      <c r="E372" t="inlineStr">
        <is>
          <t>[대표님룰]+[변동성허용]</t>
        </is>
      </c>
      <c r="F372" t="inlineStr">
        <is>
          <t>[대표님룰]</t>
        </is>
      </c>
      <c r="G372" t="inlineStr">
        <is>
          <t>[변동성허용]</t>
        </is>
      </c>
      <c r="H372" t="n">
        <v>300000</v>
      </c>
      <c r="I372" t="n">
        <v>12840</v>
      </c>
      <c r="J372" t="n">
        <v>9920</v>
      </c>
      <c r="K372" t="n">
        <v>-22.74</v>
      </c>
      <c r="L372" t="n">
        <v>-32.13</v>
      </c>
      <c r="M372" t="n">
        <v>-34.51</v>
      </c>
      <c r="N372" t="n">
        <v>20</v>
      </c>
      <c r="O372" t="n">
        <v>10</v>
      </c>
      <c r="P372" t="inlineStr">
        <is>
          <t>2025-12-08</t>
        </is>
      </c>
      <c r="Q372" t="inlineStr">
        <is>
          <t>2026-06-08</t>
        </is>
      </c>
      <c r="R372" t="inlineStr">
        <is>
          <t>+5%▶60% 익절 / +10%▶30% 익절 / +30%▶10% 익절</t>
        </is>
      </c>
      <c r="S372" t="inlineStr">
        <is>
          <t>-5%▶50% 손절 / -10%▶30% 손절 / -15%▶20% 손절</t>
        </is>
      </c>
      <c r="T372" t="inlineStr">
        <is>
          <t>매수 0.0005 / 매도 0.0025 / 슬리피지 0.0007</t>
        </is>
      </c>
    </row>
    <row r="373">
      <c r="A373" t="inlineStr">
        <is>
          <t>디아이씨|6개월 전에 샀다면|[대표님룰]+[버티기형]</t>
        </is>
      </c>
      <c r="B373" t="inlineStr">
        <is>
          <t>디아이씨</t>
        </is>
      </c>
      <c r="C373" t="inlineStr">
        <is>
          <t>092200</t>
        </is>
      </c>
      <c r="D373" t="inlineStr">
        <is>
          <t>6개월 전에 샀다면</t>
        </is>
      </c>
      <c r="E373" t="inlineStr">
        <is>
          <t>[대표님룰]+[버티기형]</t>
        </is>
      </c>
      <c r="F373" t="inlineStr">
        <is>
          <t>[대표님룰]</t>
        </is>
      </c>
      <c r="G373" t="inlineStr">
        <is>
          <t>[버티기형]</t>
        </is>
      </c>
      <c r="H373" t="n">
        <v>300000</v>
      </c>
      <c r="I373" t="n">
        <v>12840</v>
      </c>
      <c r="J373" t="n">
        <v>9920</v>
      </c>
      <c r="K373" t="n">
        <v>-22.74</v>
      </c>
      <c r="L373" t="n">
        <v>-22.63</v>
      </c>
      <c r="M373" t="n">
        <v>-31.11</v>
      </c>
      <c r="N373" t="n">
        <v>36.4</v>
      </c>
      <c r="O373" t="n">
        <v>11</v>
      </c>
      <c r="P373" t="inlineStr">
        <is>
          <t>2025-12-08</t>
        </is>
      </c>
      <c r="Q373" t="inlineStr">
        <is>
          <t>2026-06-08</t>
        </is>
      </c>
      <c r="R373" t="inlineStr">
        <is>
          <t>+5%▶60% 익절 / +10%▶30% 익절 / +30%▶10% 익절</t>
        </is>
      </c>
      <c r="S373" t="inlineStr">
        <is>
          <t>-5%▶40% 손절 / -15%▶30% 손절 / -20%▶30% 손절</t>
        </is>
      </c>
      <c r="T373" t="inlineStr">
        <is>
          <t>매수 0.0005 / 매도 0.0025 / 슬리피지 0.0007</t>
        </is>
      </c>
    </row>
    <row r="374">
      <c r="A374" t="inlineStr">
        <is>
          <t>디아이씨|6개월 전에 샀다면|[중기추세]+[칼손절]</t>
        </is>
      </c>
      <c r="B374" t="inlineStr">
        <is>
          <t>디아이씨</t>
        </is>
      </c>
      <c r="C374" t="inlineStr">
        <is>
          <t>092200</t>
        </is>
      </c>
      <c r="D374" t="inlineStr">
        <is>
          <t>6개월 전에 샀다면</t>
        </is>
      </c>
      <c r="E374" t="inlineStr">
        <is>
          <t>[중기추세]+[칼손절]</t>
        </is>
      </c>
      <c r="F374" t="inlineStr">
        <is>
          <t>[중기추세]</t>
        </is>
      </c>
      <c r="G374" t="inlineStr">
        <is>
          <t>[칼손절]</t>
        </is>
      </c>
      <c r="H374" t="n">
        <v>300000</v>
      </c>
      <c r="I374" t="n">
        <v>12840</v>
      </c>
      <c r="J374" t="n">
        <v>9920</v>
      </c>
      <c r="K374" t="n">
        <v>-22.74</v>
      </c>
      <c r="L374" t="n">
        <v>-22.3</v>
      </c>
      <c r="M374" t="n">
        <v>-26.43</v>
      </c>
      <c r="N374" t="n">
        <v>14.3</v>
      </c>
      <c r="O374" t="n">
        <v>14</v>
      </c>
      <c r="P374" t="inlineStr">
        <is>
          <t>2025-12-08</t>
        </is>
      </c>
      <c r="Q374" t="inlineStr">
        <is>
          <t>2026-06-08</t>
        </is>
      </c>
      <c r="R374" t="inlineStr">
        <is>
          <t>+10%▶50% 익절 / +20%▶30% 익절 / +30%▶20% 익절</t>
        </is>
      </c>
      <c r="S374" t="inlineStr">
        <is>
          <t>-2%▶80% 손절 / -4%▶10% 손절 / -6%▶10% 손절</t>
        </is>
      </c>
      <c r="T374" t="inlineStr">
        <is>
          <t>매수 0.0005 / 매도 0.0025 / 슬리피지 0.0007</t>
        </is>
      </c>
    </row>
    <row r="375">
      <c r="A375" t="inlineStr">
        <is>
          <t>디아이씨|6개월 전에 샀다면|[중기추세]+[정석방어]</t>
        </is>
      </c>
      <c r="B375" t="inlineStr">
        <is>
          <t>디아이씨</t>
        </is>
      </c>
      <c r="C375" t="inlineStr">
        <is>
          <t>092200</t>
        </is>
      </c>
      <c r="D375" t="inlineStr">
        <is>
          <t>6개월 전에 샀다면</t>
        </is>
      </c>
      <c r="E375" t="inlineStr">
        <is>
          <t>[중기추세]+[정석방어]</t>
        </is>
      </c>
      <c r="F375" t="inlineStr">
        <is>
          <t>[중기추세]</t>
        </is>
      </c>
      <c r="G375" t="inlineStr">
        <is>
          <t>[정석방어]</t>
        </is>
      </c>
      <c r="H375" t="n">
        <v>300000</v>
      </c>
      <c r="I375" t="n">
        <v>12840</v>
      </c>
      <c r="J375" t="n">
        <v>9920</v>
      </c>
      <c r="K375" t="n">
        <v>-22.74</v>
      </c>
      <c r="L375" t="n">
        <v>-34.4</v>
      </c>
      <c r="M375" t="n">
        <v>-34.61</v>
      </c>
      <c r="N375" t="n">
        <v>9.1</v>
      </c>
      <c r="O375" t="n">
        <v>11</v>
      </c>
      <c r="P375" t="inlineStr">
        <is>
          <t>2025-12-08</t>
        </is>
      </c>
      <c r="Q375" t="inlineStr">
        <is>
          <t>2026-06-08</t>
        </is>
      </c>
      <c r="R375" t="inlineStr">
        <is>
          <t>+10%▶50% 익절 / +20%▶30% 익절 / +30%▶20% 익절</t>
        </is>
      </c>
      <c r="S375" t="inlineStr">
        <is>
          <t>-3%▶70% 손절 / -5%▶20% 손절 / -10%▶10% 손절</t>
        </is>
      </c>
      <c r="T375" t="inlineStr">
        <is>
          <t>매수 0.0005 / 매도 0.0025 / 슬리피지 0.0007</t>
        </is>
      </c>
    </row>
    <row r="376">
      <c r="A376" t="inlineStr">
        <is>
          <t>디아이씨|6개월 전에 샀다면|[중기추세]+[변동성허용]</t>
        </is>
      </c>
      <c r="B376" t="inlineStr">
        <is>
          <t>디아이씨</t>
        </is>
      </c>
      <c r="C376" t="inlineStr">
        <is>
          <t>092200</t>
        </is>
      </c>
      <c r="D376" t="inlineStr">
        <is>
          <t>6개월 전에 샀다면</t>
        </is>
      </c>
      <c r="E376" t="inlineStr">
        <is>
          <t>[중기추세]+[변동성허용]</t>
        </is>
      </c>
      <c r="F376" t="inlineStr">
        <is>
          <t>[중기추세]</t>
        </is>
      </c>
      <c r="G376" t="inlineStr">
        <is>
          <t>[변동성허용]</t>
        </is>
      </c>
      <c r="H376" t="n">
        <v>300000</v>
      </c>
      <c r="I376" t="n">
        <v>12840</v>
      </c>
      <c r="J376" t="n">
        <v>9920</v>
      </c>
      <c r="K376" t="n">
        <v>-22.74</v>
      </c>
      <c r="L376" t="n">
        <v>-25.02</v>
      </c>
      <c r="M376" t="n">
        <v>-32.39</v>
      </c>
      <c r="N376" t="n">
        <v>20</v>
      </c>
      <c r="O376" t="n">
        <v>10</v>
      </c>
      <c r="P376" t="inlineStr">
        <is>
          <t>2025-12-08</t>
        </is>
      </c>
      <c r="Q376" t="inlineStr">
        <is>
          <t>2026-06-08</t>
        </is>
      </c>
      <c r="R376" t="inlineStr">
        <is>
          <t>+10%▶50% 익절 / +20%▶30% 익절 / +30%▶20% 익절</t>
        </is>
      </c>
      <c r="S376" t="inlineStr">
        <is>
          <t>-5%▶50% 손절 / -10%▶30% 손절 / -15%▶20% 손절</t>
        </is>
      </c>
      <c r="T376" t="inlineStr">
        <is>
          <t>매수 0.0005 / 매도 0.0025 / 슬리피지 0.0007</t>
        </is>
      </c>
    </row>
    <row r="377">
      <c r="A377" t="inlineStr">
        <is>
          <t>디아이씨|6개월 전에 샀다면|[중기추세]+[버티기형]</t>
        </is>
      </c>
      <c r="B377" t="inlineStr">
        <is>
          <t>디아이씨</t>
        </is>
      </c>
      <c r="C377" t="inlineStr">
        <is>
          <t>092200</t>
        </is>
      </c>
      <c r="D377" t="inlineStr">
        <is>
          <t>6개월 전에 샀다면</t>
        </is>
      </c>
      <c r="E377" t="inlineStr">
        <is>
          <t>[중기추세]+[버티기형]</t>
        </is>
      </c>
      <c r="F377" t="inlineStr">
        <is>
          <t>[중기추세]</t>
        </is>
      </c>
      <c r="G377" t="inlineStr">
        <is>
          <t>[버티기형]</t>
        </is>
      </c>
      <c r="H377" t="n">
        <v>300000</v>
      </c>
      <c r="I377" t="n">
        <v>12840</v>
      </c>
      <c r="J377" t="n">
        <v>9920</v>
      </c>
      <c r="K377" t="n">
        <v>-22.74</v>
      </c>
      <c r="L377" t="n">
        <v>-7.87</v>
      </c>
      <c r="M377" t="n">
        <v>-28.92</v>
      </c>
      <c r="N377" t="n">
        <v>30</v>
      </c>
      <c r="O377" t="n">
        <v>10</v>
      </c>
      <c r="P377" t="inlineStr">
        <is>
          <t>2025-12-08</t>
        </is>
      </c>
      <c r="Q377" t="inlineStr">
        <is>
          <t>2026-06-08</t>
        </is>
      </c>
      <c r="R377" t="inlineStr">
        <is>
          <t>+10%▶50% 익절 / +20%▶30% 익절 / +30%▶20% 익절</t>
        </is>
      </c>
      <c r="S377" t="inlineStr">
        <is>
          <t>-5%▶40% 손절 / -15%▶30% 손절 / -20%▶30% 손절</t>
        </is>
      </c>
      <c r="T377" t="inlineStr">
        <is>
          <t>매수 0.0005 / 매도 0.0025 / 슬리피지 0.0007</t>
        </is>
      </c>
    </row>
    <row r="378">
      <c r="A378" t="inlineStr">
        <is>
          <t>디아이씨|6개월 전에 샀다면|[수익극대화]+[칼손절]</t>
        </is>
      </c>
      <c r="B378" t="inlineStr">
        <is>
          <t>디아이씨</t>
        </is>
      </c>
      <c r="C378" t="inlineStr">
        <is>
          <t>092200</t>
        </is>
      </c>
      <c r="D378" t="inlineStr">
        <is>
          <t>6개월 전에 샀다면</t>
        </is>
      </c>
      <c r="E378" t="inlineStr">
        <is>
          <t>[수익극대화]+[칼손절]</t>
        </is>
      </c>
      <c r="F378" t="inlineStr">
        <is>
          <t>[수익극대화]</t>
        </is>
      </c>
      <c r="G378" t="inlineStr">
        <is>
          <t>[칼손절]</t>
        </is>
      </c>
      <c r="H378" t="n">
        <v>300000</v>
      </c>
      <c r="I378" t="n">
        <v>12840</v>
      </c>
      <c r="J378" t="n">
        <v>9920</v>
      </c>
      <c r="K378" t="n">
        <v>-22.74</v>
      </c>
      <c r="L378" t="n">
        <v>-23.25</v>
      </c>
      <c r="M378" t="n">
        <v>-26.67</v>
      </c>
      <c r="N378" t="n">
        <v>14.3</v>
      </c>
      <c r="O378" t="n">
        <v>14</v>
      </c>
      <c r="P378" t="inlineStr">
        <is>
          <t>2025-12-08</t>
        </is>
      </c>
      <c r="Q378" t="inlineStr">
        <is>
          <t>2026-06-08</t>
        </is>
      </c>
      <c r="R378" t="inlineStr">
        <is>
          <t>+10%▶40% 익절 / +20%▶30% 익절 / +40%▶30% 익절</t>
        </is>
      </c>
      <c r="S378" t="inlineStr">
        <is>
          <t>-2%▶80% 손절 / -4%▶10% 손절 / -6%▶10% 손절</t>
        </is>
      </c>
      <c r="T378" t="inlineStr">
        <is>
          <t>매수 0.0005 / 매도 0.0025 / 슬리피지 0.0007</t>
        </is>
      </c>
    </row>
    <row r="379">
      <c r="A379" t="inlineStr">
        <is>
          <t>디아이씨|6개월 전에 샀다면|[수익극대화]+[정석방어]</t>
        </is>
      </c>
      <c r="B379" t="inlineStr">
        <is>
          <t>디아이씨</t>
        </is>
      </c>
      <c r="C379" t="inlineStr">
        <is>
          <t>092200</t>
        </is>
      </c>
      <c r="D379" t="inlineStr">
        <is>
          <t>6개월 전에 샀다면</t>
        </is>
      </c>
      <c r="E379" t="inlineStr">
        <is>
          <t>[수익극대화]+[정석방어]</t>
        </is>
      </c>
      <c r="F379" t="inlineStr">
        <is>
          <t>[수익극대화]</t>
        </is>
      </c>
      <c r="G379" t="inlineStr">
        <is>
          <t>[정석방어]</t>
        </is>
      </c>
      <c r="H379" t="n">
        <v>300000</v>
      </c>
      <c r="I379" t="n">
        <v>12840</v>
      </c>
      <c r="J379" t="n">
        <v>9920</v>
      </c>
      <c r="K379" t="n">
        <v>-22.74</v>
      </c>
      <c r="L379" t="n">
        <v>-34.4</v>
      </c>
      <c r="M379" t="n">
        <v>-34.61</v>
      </c>
      <c r="N379" t="n">
        <v>9.1</v>
      </c>
      <c r="O379" t="n">
        <v>11</v>
      </c>
      <c r="P379" t="inlineStr">
        <is>
          <t>2025-12-08</t>
        </is>
      </c>
      <c r="Q379" t="inlineStr">
        <is>
          <t>2026-06-08</t>
        </is>
      </c>
      <c r="R379" t="inlineStr">
        <is>
          <t>+10%▶40% 익절 / +20%▶30% 익절 / +40%▶30% 익절</t>
        </is>
      </c>
      <c r="S379" t="inlineStr">
        <is>
          <t>-3%▶70% 손절 / -5%▶20% 손절 / -10%▶10% 손절</t>
        </is>
      </c>
      <c r="T379" t="inlineStr">
        <is>
          <t>매수 0.0005 / 매도 0.0025 / 슬리피지 0.0007</t>
        </is>
      </c>
    </row>
    <row r="380">
      <c r="A380" t="inlineStr">
        <is>
          <t>디아이씨|6개월 전에 샀다면|[수익극대화]+[변동성허용]</t>
        </is>
      </c>
      <c r="B380" t="inlineStr">
        <is>
          <t>디아이씨</t>
        </is>
      </c>
      <c r="C380" t="inlineStr">
        <is>
          <t>092200</t>
        </is>
      </c>
      <c r="D380" t="inlineStr">
        <is>
          <t>6개월 전에 샀다면</t>
        </is>
      </c>
      <c r="E380" t="inlineStr">
        <is>
          <t>[수익극대화]+[변동성허용]</t>
        </is>
      </c>
      <c r="F380" t="inlineStr">
        <is>
          <t>[수익극대화]</t>
        </is>
      </c>
      <c r="G380" t="inlineStr">
        <is>
          <t>[변동성허용]</t>
        </is>
      </c>
      <c r="H380" t="n">
        <v>300000</v>
      </c>
      <c r="I380" t="n">
        <v>12840</v>
      </c>
      <c r="J380" t="n">
        <v>9920</v>
      </c>
      <c r="K380" t="n">
        <v>-22.74</v>
      </c>
      <c r="L380" t="n">
        <v>-26.73</v>
      </c>
      <c r="M380" t="n">
        <v>-33.52</v>
      </c>
      <c r="N380" t="n">
        <v>20</v>
      </c>
      <c r="O380" t="n">
        <v>10</v>
      </c>
      <c r="P380" t="inlineStr">
        <is>
          <t>2025-12-08</t>
        </is>
      </c>
      <c r="Q380" t="inlineStr">
        <is>
          <t>2026-06-08</t>
        </is>
      </c>
      <c r="R380" t="inlineStr">
        <is>
          <t>+10%▶40% 익절 / +20%▶30% 익절 / +40%▶30% 익절</t>
        </is>
      </c>
      <c r="S380" t="inlineStr">
        <is>
          <t>-5%▶50% 손절 / -10%▶30% 손절 / -15%▶20% 손절</t>
        </is>
      </c>
      <c r="T380" t="inlineStr">
        <is>
          <t>매수 0.0005 / 매도 0.0025 / 슬리피지 0.0007</t>
        </is>
      </c>
    </row>
    <row r="381">
      <c r="A381" t="inlineStr">
        <is>
          <t>디아이씨|6개월 전에 샀다면|[수익극대화]+[버티기형]</t>
        </is>
      </c>
      <c r="B381" t="inlineStr">
        <is>
          <t>디아이씨</t>
        </is>
      </c>
      <c r="C381" t="inlineStr">
        <is>
          <t>092200</t>
        </is>
      </c>
      <c r="D381" t="inlineStr">
        <is>
          <t>6개월 전에 샀다면</t>
        </is>
      </c>
      <c r="E381" t="inlineStr">
        <is>
          <t>[수익극대화]+[버티기형]</t>
        </is>
      </c>
      <c r="F381" t="inlineStr">
        <is>
          <t>[수익극대화]</t>
        </is>
      </c>
      <c r="G381" t="inlineStr">
        <is>
          <t>[버티기형]</t>
        </is>
      </c>
      <c r="H381" t="n">
        <v>300000</v>
      </c>
      <c r="I381" t="n">
        <v>12840</v>
      </c>
      <c r="J381" t="n">
        <v>9920</v>
      </c>
      <c r="K381" t="n">
        <v>-22.74</v>
      </c>
      <c r="L381" t="n">
        <v>-5.62</v>
      </c>
      <c r="M381" t="n">
        <v>-29.23</v>
      </c>
      <c r="N381" t="n">
        <v>36.4</v>
      </c>
      <c r="O381" t="n">
        <v>11</v>
      </c>
      <c r="P381" t="inlineStr">
        <is>
          <t>2025-12-08</t>
        </is>
      </c>
      <c r="Q381" t="inlineStr">
        <is>
          <t>2026-06-08</t>
        </is>
      </c>
      <c r="R381" t="inlineStr">
        <is>
          <t>+10%▶40% 익절 / +20%▶30% 익절 / +40%▶30% 익절</t>
        </is>
      </c>
      <c r="S381" t="inlineStr">
        <is>
          <t>-5%▶40% 손절 / -15%▶30% 손절 / -20%▶30% 손절</t>
        </is>
      </c>
      <c r="T381" t="inlineStr">
        <is>
          <t>매수 0.0005 / 매도 0.0025 / 슬리피지 0.0007</t>
        </is>
      </c>
    </row>
    <row r="382">
      <c r="A382" t="inlineStr">
        <is>
          <t>디아이씨|전체 평가기간|[초단타]+[칼손절]</t>
        </is>
      </c>
      <c r="B382" t="inlineStr">
        <is>
          <t>디아이씨</t>
        </is>
      </c>
      <c r="C382" t="inlineStr">
        <is>
          <t>092200</t>
        </is>
      </c>
      <c r="D382" t="inlineStr">
        <is>
          <t>전체 평가기간</t>
        </is>
      </c>
      <c r="E382" t="inlineStr">
        <is>
          <t>[초단타]+[칼손절]</t>
        </is>
      </c>
      <c r="F382" t="inlineStr">
        <is>
          <t>[초단타]</t>
        </is>
      </c>
      <c r="G382" t="inlineStr">
        <is>
          <t>[칼손절]</t>
        </is>
      </c>
      <c r="H382" t="n">
        <v>300000</v>
      </c>
      <c r="I382" t="n">
        <v>14630</v>
      </c>
      <c r="J382" t="n">
        <v>9920</v>
      </c>
      <c r="K382" t="n">
        <v>-32.19</v>
      </c>
      <c r="L382" t="n">
        <v>-6.15</v>
      </c>
      <c r="M382" t="n">
        <v>-14.21</v>
      </c>
      <c r="N382" t="n">
        <v>35.7</v>
      </c>
      <c r="O382" t="n">
        <v>14</v>
      </c>
      <c r="P382" t="inlineStr">
        <is>
          <t>2026-01-02</t>
        </is>
      </c>
      <c r="Q382" t="inlineStr">
        <is>
          <t>2026-06-08</t>
        </is>
      </c>
      <c r="R382" t="inlineStr">
        <is>
          <t>+3%▶70% 익절 / +5%▶20% 익절 / +10%▶10% 익절</t>
        </is>
      </c>
      <c r="S382" t="inlineStr">
        <is>
          <t>-2%▶80% 손절 / -4%▶10% 손절 / -6%▶10% 손절</t>
        </is>
      </c>
      <c r="T382" t="inlineStr">
        <is>
          <t>매수 0.0005 / 매도 0.0025 / 슬리피지 0.0007</t>
        </is>
      </c>
    </row>
    <row r="383">
      <c r="A383" t="inlineStr">
        <is>
          <t>디아이씨|전체 평가기간|[초단타]+[정석방어]</t>
        </is>
      </c>
      <c r="B383" t="inlineStr">
        <is>
          <t>디아이씨</t>
        </is>
      </c>
      <c r="C383" t="inlineStr">
        <is>
          <t>092200</t>
        </is>
      </c>
      <c r="D383" t="inlineStr">
        <is>
          <t>전체 평가기간</t>
        </is>
      </c>
      <c r="E383" t="inlineStr">
        <is>
          <t>[초단타]+[정석방어]</t>
        </is>
      </c>
      <c r="F383" t="inlineStr">
        <is>
          <t>[초단타]</t>
        </is>
      </c>
      <c r="G383" t="inlineStr">
        <is>
          <t>[정석방어]</t>
        </is>
      </c>
      <c r="H383" t="n">
        <v>300000</v>
      </c>
      <c r="I383" t="n">
        <v>14630</v>
      </c>
      <c r="J383" t="n">
        <v>9920</v>
      </c>
      <c r="K383" t="n">
        <v>-32.19</v>
      </c>
      <c r="L383" t="n">
        <v>-30.37</v>
      </c>
      <c r="M383" t="n">
        <v>-32.53</v>
      </c>
      <c r="N383" t="n">
        <v>28.6</v>
      </c>
      <c r="O383" t="n">
        <v>14</v>
      </c>
      <c r="P383" t="inlineStr">
        <is>
          <t>2026-01-02</t>
        </is>
      </c>
      <c r="Q383" t="inlineStr">
        <is>
          <t>2026-06-08</t>
        </is>
      </c>
      <c r="R383" t="inlineStr">
        <is>
          <t>+3%▶70% 익절 / +5%▶20% 익절 / +10%▶10% 익절</t>
        </is>
      </c>
      <c r="S383" t="inlineStr">
        <is>
          <t>-3%▶70% 손절 / -5%▶20% 손절 / -10%▶10% 손절</t>
        </is>
      </c>
      <c r="T383" t="inlineStr">
        <is>
          <t>매수 0.0005 / 매도 0.0025 / 슬리피지 0.0007</t>
        </is>
      </c>
    </row>
    <row r="384">
      <c r="A384" t="inlineStr">
        <is>
          <t>디아이씨|전체 평가기간|[초단타]+[변동성허용]</t>
        </is>
      </c>
      <c r="B384" t="inlineStr">
        <is>
          <t>디아이씨</t>
        </is>
      </c>
      <c r="C384" t="inlineStr">
        <is>
          <t>092200</t>
        </is>
      </c>
      <c r="D384" t="inlineStr">
        <is>
          <t>전체 평가기간</t>
        </is>
      </c>
      <c r="E384" t="inlineStr">
        <is>
          <t>[초단타]+[변동성허용]</t>
        </is>
      </c>
      <c r="F384" t="inlineStr">
        <is>
          <t>[초단타]</t>
        </is>
      </c>
      <c r="G384" t="inlineStr">
        <is>
          <t>[변동성허용]</t>
        </is>
      </c>
      <c r="H384" t="n">
        <v>300000</v>
      </c>
      <c r="I384" t="n">
        <v>14630</v>
      </c>
      <c r="J384" t="n">
        <v>9920</v>
      </c>
      <c r="K384" t="n">
        <v>-32.19</v>
      </c>
      <c r="L384" t="n">
        <v>-30.17</v>
      </c>
      <c r="M384" t="n">
        <v>-36.96</v>
      </c>
      <c r="N384" t="n">
        <v>27.3</v>
      </c>
      <c r="O384" t="n">
        <v>11</v>
      </c>
      <c r="P384" t="inlineStr">
        <is>
          <t>2026-01-02</t>
        </is>
      </c>
      <c r="Q384" t="inlineStr">
        <is>
          <t>2026-06-08</t>
        </is>
      </c>
      <c r="R384" t="inlineStr">
        <is>
          <t>+3%▶70% 익절 / +5%▶20% 익절 / +10%▶10% 익절</t>
        </is>
      </c>
      <c r="S384" t="inlineStr">
        <is>
          <t>-5%▶50% 손절 / -10%▶30% 손절 / -15%▶20% 손절</t>
        </is>
      </c>
      <c r="T384" t="inlineStr">
        <is>
          <t>매수 0.0005 / 매도 0.0025 / 슬리피지 0.0007</t>
        </is>
      </c>
    </row>
    <row r="385">
      <c r="A385" t="inlineStr">
        <is>
          <t>디아이씨|전체 평가기간|[초단타]+[버티기형]</t>
        </is>
      </c>
      <c r="B385" t="inlineStr">
        <is>
          <t>디아이씨</t>
        </is>
      </c>
      <c r="C385" t="inlineStr">
        <is>
          <t>092200</t>
        </is>
      </c>
      <c r="D385" t="inlineStr">
        <is>
          <t>전체 평가기간</t>
        </is>
      </c>
      <c r="E385" t="inlineStr">
        <is>
          <t>[초단타]+[버티기형]</t>
        </is>
      </c>
      <c r="F385" t="inlineStr">
        <is>
          <t>[초단타]</t>
        </is>
      </c>
      <c r="G385" t="inlineStr">
        <is>
          <t>[버티기형]</t>
        </is>
      </c>
      <c r="H385" t="n">
        <v>300000</v>
      </c>
      <c r="I385" t="n">
        <v>14630</v>
      </c>
      <c r="J385" t="n">
        <v>9920</v>
      </c>
      <c r="K385" t="n">
        <v>-32.19</v>
      </c>
      <c r="L385" t="n">
        <v>-12.41</v>
      </c>
      <c r="M385" t="n">
        <v>-31.82</v>
      </c>
      <c r="N385" t="n">
        <v>36.4</v>
      </c>
      <c r="O385" t="n">
        <v>11</v>
      </c>
      <c r="P385" t="inlineStr">
        <is>
          <t>2026-01-02</t>
        </is>
      </c>
      <c r="Q385" t="inlineStr">
        <is>
          <t>2026-06-08</t>
        </is>
      </c>
      <c r="R385" t="inlineStr">
        <is>
          <t>+3%▶70% 익절 / +5%▶20% 익절 / +10%▶10% 익절</t>
        </is>
      </c>
      <c r="S385" t="inlineStr">
        <is>
          <t>-5%▶40% 손절 / -15%▶30% 손절 / -20%▶30% 손절</t>
        </is>
      </c>
      <c r="T385" t="inlineStr">
        <is>
          <t>매수 0.0005 / 매도 0.0025 / 슬리피지 0.0007</t>
        </is>
      </c>
    </row>
    <row r="386">
      <c r="A386" t="inlineStr">
        <is>
          <t>디아이씨|전체 평가기간|[단기스윙]+[칼손절]</t>
        </is>
      </c>
      <c r="B386" t="inlineStr">
        <is>
          <t>디아이씨</t>
        </is>
      </c>
      <c r="C386" t="inlineStr">
        <is>
          <t>092200</t>
        </is>
      </c>
      <c r="D386" t="inlineStr">
        <is>
          <t>전체 평가기간</t>
        </is>
      </c>
      <c r="E386" t="inlineStr">
        <is>
          <t>[단기스윙]+[칼손절]</t>
        </is>
      </c>
      <c r="F386" t="inlineStr">
        <is>
          <t>[단기스윙]</t>
        </is>
      </c>
      <c r="G386" t="inlineStr">
        <is>
          <t>[칼손절]</t>
        </is>
      </c>
      <c r="H386" t="n">
        <v>300000</v>
      </c>
      <c r="I386" t="n">
        <v>14630</v>
      </c>
      <c r="J386" t="n">
        <v>9920</v>
      </c>
      <c r="K386" t="n">
        <v>-32.19</v>
      </c>
      <c r="L386" t="n">
        <v>-7.31</v>
      </c>
      <c r="M386" t="n">
        <v>-18.98</v>
      </c>
      <c r="N386" t="n">
        <v>26.7</v>
      </c>
      <c r="O386" t="n">
        <v>15</v>
      </c>
      <c r="P386" t="inlineStr">
        <is>
          <t>2026-01-02</t>
        </is>
      </c>
      <c r="Q386" t="inlineStr">
        <is>
          <t>2026-06-08</t>
        </is>
      </c>
      <c r="R386" t="inlineStr">
        <is>
          <t>+5%▶60% 익절 / +10%▶30% 익절 / +20%▶10% 익절</t>
        </is>
      </c>
      <c r="S386" t="inlineStr">
        <is>
          <t>-2%▶80% 손절 / -4%▶10% 손절 / -6%▶10% 손절</t>
        </is>
      </c>
      <c r="T386" t="inlineStr">
        <is>
          <t>매수 0.0005 / 매도 0.0025 / 슬리피지 0.0007</t>
        </is>
      </c>
    </row>
    <row r="387">
      <c r="A387" t="inlineStr">
        <is>
          <t>디아이씨|전체 평가기간|[단기스윙]+[정석방어]</t>
        </is>
      </c>
      <c r="B387" t="inlineStr">
        <is>
          <t>디아이씨</t>
        </is>
      </c>
      <c r="C387" t="inlineStr">
        <is>
          <t>092200</t>
        </is>
      </c>
      <c r="D387" t="inlineStr">
        <is>
          <t>전체 평가기간</t>
        </is>
      </c>
      <c r="E387" t="inlineStr">
        <is>
          <t>[단기스윙]+[정석방어]</t>
        </is>
      </c>
      <c r="F387" t="inlineStr">
        <is>
          <t>[단기스윙]</t>
        </is>
      </c>
      <c r="G387" t="inlineStr">
        <is>
          <t>[정석방어]</t>
        </is>
      </c>
      <c r="H387" t="n">
        <v>300000</v>
      </c>
      <c r="I387" t="n">
        <v>14630</v>
      </c>
      <c r="J387" t="n">
        <v>9920</v>
      </c>
      <c r="K387" t="n">
        <v>-32.19</v>
      </c>
      <c r="L387" t="n">
        <v>-26.59</v>
      </c>
      <c r="M387" t="n">
        <v>-33.09</v>
      </c>
      <c r="N387" t="n">
        <v>23.1</v>
      </c>
      <c r="O387" t="n">
        <v>13</v>
      </c>
      <c r="P387" t="inlineStr">
        <is>
          <t>2026-01-02</t>
        </is>
      </c>
      <c r="Q387" t="inlineStr">
        <is>
          <t>2026-06-08</t>
        </is>
      </c>
      <c r="R387" t="inlineStr">
        <is>
          <t>+5%▶60% 익절 / +10%▶30% 익절 / +20%▶10% 익절</t>
        </is>
      </c>
      <c r="S387" t="inlineStr">
        <is>
          <t>-3%▶70% 손절 / -5%▶20% 손절 / -10%▶10% 손절</t>
        </is>
      </c>
      <c r="T387" t="inlineStr">
        <is>
          <t>매수 0.0005 / 매도 0.0025 / 슬리피지 0.0007</t>
        </is>
      </c>
    </row>
    <row r="388">
      <c r="A388" t="inlineStr">
        <is>
          <t>디아이씨|전체 평가기간|[단기스윙]+[변동성허용]</t>
        </is>
      </c>
      <c r="B388" t="inlineStr">
        <is>
          <t>디아이씨</t>
        </is>
      </c>
      <c r="C388" t="inlineStr">
        <is>
          <t>092200</t>
        </is>
      </c>
      <c r="D388" t="inlineStr">
        <is>
          <t>전체 평가기간</t>
        </is>
      </c>
      <c r="E388" t="inlineStr">
        <is>
          <t>[단기스윙]+[변동성허용]</t>
        </is>
      </c>
      <c r="F388" t="inlineStr">
        <is>
          <t>[단기스윙]</t>
        </is>
      </c>
      <c r="G388" t="inlineStr">
        <is>
          <t>[변동성허용]</t>
        </is>
      </c>
      <c r="H388" t="n">
        <v>300000</v>
      </c>
      <c r="I388" t="n">
        <v>14630</v>
      </c>
      <c r="J388" t="n">
        <v>9920</v>
      </c>
      <c r="K388" t="n">
        <v>-32.19</v>
      </c>
      <c r="L388" t="n">
        <v>-32.13</v>
      </c>
      <c r="M388" t="n">
        <v>-34.51</v>
      </c>
      <c r="N388" t="n">
        <v>20</v>
      </c>
      <c r="O388" t="n">
        <v>10</v>
      </c>
      <c r="P388" t="inlineStr">
        <is>
          <t>2026-01-02</t>
        </is>
      </c>
      <c r="Q388" t="inlineStr">
        <is>
          <t>2026-06-08</t>
        </is>
      </c>
      <c r="R388" t="inlineStr">
        <is>
          <t>+5%▶60% 익절 / +10%▶30% 익절 / +20%▶10% 익절</t>
        </is>
      </c>
      <c r="S388" t="inlineStr">
        <is>
          <t>-5%▶50% 손절 / -10%▶30% 손절 / -15%▶20% 손절</t>
        </is>
      </c>
      <c r="T388" t="inlineStr">
        <is>
          <t>매수 0.0005 / 매도 0.0025 / 슬리피지 0.0007</t>
        </is>
      </c>
    </row>
    <row r="389">
      <c r="A389" t="inlineStr">
        <is>
          <t>디아이씨|전체 평가기간|[단기스윙]+[버티기형]</t>
        </is>
      </c>
      <c r="B389" t="inlineStr">
        <is>
          <t>디아이씨</t>
        </is>
      </c>
      <c r="C389" t="inlineStr">
        <is>
          <t>092200</t>
        </is>
      </c>
      <c r="D389" t="inlineStr">
        <is>
          <t>전체 평가기간</t>
        </is>
      </c>
      <c r="E389" t="inlineStr">
        <is>
          <t>[단기스윙]+[버티기형]</t>
        </is>
      </c>
      <c r="F389" t="inlineStr">
        <is>
          <t>[단기스윙]</t>
        </is>
      </c>
      <c r="G389" t="inlineStr">
        <is>
          <t>[버티기형]</t>
        </is>
      </c>
      <c r="H389" t="n">
        <v>300000</v>
      </c>
      <c r="I389" t="n">
        <v>14630</v>
      </c>
      <c r="J389" t="n">
        <v>9920</v>
      </c>
      <c r="K389" t="n">
        <v>-32.19</v>
      </c>
      <c r="L389" t="n">
        <v>-11.4</v>
      </c>
      <c r="M389" t="n">
        <v>-30.81</v>
      </c>
      <c r="N389" t="n">
        <v>40</v>
      </c>
      <c r="O389" t="n">
        <v>10</v>
      </c>
      <c r="P389" t="inlineStr">
        <is>
          <t>2026-01-02</t>
        </is>
      </c>
      <c r="Q389" t="inlineStr">
        <is>
          <t>2026-06-08</t>
        </is>
      </c>
      <c r="R389" t="inlineStr">
        <is>
          <t>+5%▶60% 익절 / +10%▶30% 익절 / +20%▶10% 익절</t>
        </is>
      </c>
      <c r="S389" t="inlineStr">
        <is>
          <t>-5%▶40% 손절 / -15%▶30% 손절 / -20%▶30% 손절</t>
        </is>
      </c>
      <c r="T389" t="inlineStr">
        <is>
          <t>매수 0.0005 / 매도 0.0025 / 슬리피지 0.0007</t>
        </is>
      </c>
    </row>
    <row r="390">
      <c r="A390" t="inlineStr">
        <is>
          <t>디아이씨|전체 평가기간|[대표님룰]+[칼손절]</t>
        </is>
      </c>
      <c r="B390" t="inlineStr">
        <is>
          <t>디아이씨</t>
        </is>
      </c>
      <c r="C390" t="inlineStr">
        <is>
          <t>092200</t>
        </is>
      </c>
      <c r="D390" t="inlineStr">
        <is>
          <t>전체 평가기간</t>
        </is>
      </c>
      <c r="E390" t="inlineStr">
        <is>
          <t>[대표님룰]+[칼손절]</t>
        </is>
      </c>
      <c r="F390" t="inlineStr">
        <is>
          <t>[대표님룰]</t>
        </is>
      </c>
      <c r="G390" t="inlineStr">
        <is>
          <t>[칼손절]</t>
        </is>
      </c>
      <c r="H390" t="n">
        <v>300000</v>
      </c>
      <c r="I390" t="n">
        <v>14630</v>
      </c>
      <c r="J390" t="n">
        <v>9920</v>
      </c>
      <c r="K390" t="n">
        <v>-32.19</v>
      </c>
      <c r="L390" t="n">
        <v>-15.01</v>
      </c>
      <c r="M390" t="n">
        <v>-18.98</v>
      </c>
      <c r="N390" t="n">
        <v>25</v>
      </c>
      <c r="O390" t="n">
        <v>16</v>
      </c>
      <c r="P390" t="inlineStr">
        <is>
          <t>2026-01-02</t>
        </is>
      </c>
      <c r="Q390" t="inlineStr">
        <is>
          <t>2026-06-08</t>
        </is>
      </c>
      <c r="R390" t="inlineStr">
        <is>
          <t>+5%▶60% 익절 / +10%▶30% 익절 / +30%▶10% 익절</t>
        </is>
      </c>
      <c r="S390" t="inlineStr">
        <is>
          <t>-2%▶80% 손절 / -4%▶10% 손절 / -6%▶10% 손절</t>
        </is>
      </c>
      <c r="T390" t="inlineStr">
        <is>
          <t>매수 0.0005 / 매도 0.0025 / 슬리피지 0.0007</t>
        </is>
      </c>
    </row>
    <row r="391">
      <c r="A391" t="inlineStr">
        <is>
          <t>디아이씨|전체 평가기간|[대표님룰]+[정석방어]</t>
        </is>
      </c>
      <c r="B391" t="inlineStr">
        <is>
          <t>디아이씨</t>
        </is>
      </c>
      <c r="C391" t="inlineStr">
        <is>
          <t>092200</t>
        </is>
      </c>
      <c r="D391" t="inlineStr">
        <is>
          <t>전체 평가기간</t>
        </is>
      </c>
      <c r="E391" t="inlineStr">
        <is>
          <t>[대표님룰]+[정석방어]</t>
        </is>
      </c>
      <c r="F391" t="inlineStr">
        <is>
          <t>[대표님룰]</t>
        </is>
      </c>
      <c r="G391" t="inlineStr">
        <is>
          <t>[정석방어]</t>
        </is>
      </c>
      <c r="H391" t="n">
        <v>300000</v>
      </c>
      <c r="I391" t="n">
        <v>14630</v>
      </c>
      <c r="J391" t="n">
        <v>9920</v>
      </c>
      <c r="K391" t="n">
        <v>-32.19</v>
      </c>
      <c r="L391" t="n">
        <v>-31.36</v>
      </c>
      <c r="M391" t="n">
        <v>-33.09</v>
      </c>
      <c r="N391" t="n">
        <v>23.1</v>
      </c>
      <c r="O391" t="n">
        <v>13</v>
      </c>
      <c r="P391" t="inlineStr">
        <is>
          <t>2026-01-02</t>
        </is>
      </c>
      <c r="Q391" t="inlineStr">
        <is>
          <t>2026-06-08</t>
        </is>
      </c>
      <c r="R391" t="inlineStr">
        <is>
          <t>+5%▶60% 익절 / +10%▶30% 익절 / +30%▶10% 익절</t>
        </is>
      </c>
      <c r="S391" t="inlineStr">
        <is>
          <t>-3%▶70% 손절 / -5%▶20% 손절 / -10%▶10% 손절</t>
        </is>
      </c>
      <c r="T391" t="inlineStr">
        <is>
          <t>매수 0.0005 / 매도 0.0025 / 슬리피지 0.0007</t>
        </is>
      </c>
    </row>
    <row r="392">
      <c r="A392" t="inlineStr">
        <is>
          <t>디아이씨|전체 평가기간|[대표님룰]+[변동성허용]</t>
        </is>
      </c>
      <c r="B392" t="inlineStr">
        <is>
          <t>디아이씨</t>
        </is>
      </c>
      <c r="C392" t="inlineStr">
        <is>
          <t>092200</t>
        </is>
      </c>
      <c r="D392" t="inlineStr">
        <is>
          <t>전체 평가기간</t>
        </is>
      </c>
      <c r="E392" t="inlineStr">
        <is>
          <t>[대표님룰]+[변동성허용]</t>
        </is>
      </c>
      <c r="F392" t="inlineStr">
        <is>
          <t>[대표님룰]</t>
        </is>
      </c>
      <c r="G392" t="inlineStr">
        <is>
          <t>[변동성허용]</t>
        </is>
      </c>
      <c r="H392" t="n">
        <v>300000</v>
      </c>
      <c r="I392" t="n">
        <v>14630</v>
      </c>
      <c r="J392" t="n">
        <v>9920</v>
      </c>
      <c r="K392" t="n">
        <v>-32.19</v>
      </c>
      <c r="L392" t="n">
        <v>-32.13</v>
      </c>
      <c r="M392" t="n">
        <v>-34.51</v>
      </c>
      <c r="N392" t="n">
        <v>20</v>
      </c>
      <c r="O392" t="n">
        <v>10</v>
      </c>
      <c r="P392" t="inlineStr">
        <is>
          <t>2026-01-02</t>
        </is>
      </c>
      <c r="Q392" t="inlineStr">
        <is>
          <t>2026-06-08</t>
        </is>
      </c>
      <c r="R392" t="inlineStr">
        <is>
          <t>+5%▶60% 익절 / +10%▶30% 익절 / +30%▶10% 익절</t>
        </is>
      </c>
      <c r="S392" t="inlineStr">
        <is>
          <t>-5%▶50% 손절 / -10%▶30% 손절 / -15%▶20% 손절</t>
        </is>
      </c>
      <c r="T392" t="inlineStr">
        <is>
          <t>매수 0.0005 / 매도 0.0025 / 슬리피지 0.0007</t>
        </is>
      </c>
    </row>
    <row r="393">
      <c r="A393" t="inlineStr">
        <is>
          <t>디아이씨|전체 평가기간|[대표님룰]+[버티기형]</t>
        </is>
      </c>
      <c r="B393" t="inlineStr">
        <is>
          <t>디아이씨</t>
        </is>
      </c>
      <c r="C393" t="inlineStr">
        <is>
          <t>092200</t>
        </is>
      </c>
      <c r="D393" t="inlineStr">
        <is>
          <t>전체 평가기간</t>
        </is>
      </c>
      <c r="E393" t="inlineStr">
        <is>
          <t>[대표님룰]+[버티기형]</t>
        </is>
      </c>
      <c r="F393" t="inlineStr">
        <is>
          <t>[대표님룰]</t>
        </is>
      </c>
      <c r="G393" t="inlineStr">
        <is>
          <t>[버티기형]</t>
        </is>
      </c>
      <c r="H393" t="n">
        <v>300000</v>
      </c>
      <c r="I393" t="n">
        <v>14630</v>
      </c>
      <c r="J393" t="n">
        <v>9920</v>
      </c>
      <c r="K393" t="n">
        <v>-32.19</v>
      </c>
      <c r="L393" t="n">
        <v>-22.63</v>
      </c>
      <c r="M393" t="n">
        <v>-31.11</v>
      </c>
      <c r="N393" t="n">
        <v>36.4</v>
      </c>
      <c r="O393" t="n">
        <v>11</v>
      </c>
      <c r="P393" t="inlineStr">
        <is>
          <t>2026-01-02</t>
        </is>
      </c>
      <c r="Q393" t="inlineStr">
        <is>
          <t>2026-06-08</t>
        </is>
      </c>
      <c r="R393" t="inlineStr">
        <is>
          <t>+5%▶60% 익절 / +10%▶30% 익절 / +30%▶10% 익절</t>
        </is>
      </c>
      <c r="S393" t="inlineStr">
        <is>
          <t>-5%▶40% 손절 / -15%▶30% 손절 / -20%▶30% 손절</t>
        </is>
      </c>
      <c r="T393" t="inlineStr">
        <is>
          <t>매수 0.0005 / 매도 0.0025 / 슬리피지 0.0007</t>
        </is>
      </c>
    </row>
    <row r="394">
      <c r="A394" t="inlineStr">
        <is>
          <t>디아이씨|전체 평가기간|[중기추세]+[칼손절]</t>
        </is>
      </c>
      <c r="B394" t="inlineStr">
        <is>
          <t>디아이씨</t>
        </is>
      </c>
      <c r="C394" t="inlineStr">
        <is>
          <t>092200</t>
        </is>
      </c>
      <c r="D394" t="inlineStr">
        <is>
          <t>전체 평가기간</t>
        </is>
      </c>
      <c r="E394" t="inlineStr">
        <is>
          <t>[중기추세]+[칼손절]</t>
        </is>
      </c>
      <c r="F394" t="inlineStr">
        <is>
          <t>[중기추세]</t>
        </is>
      </c>
      <c r="G394" t="inlineStr">
        <is>
          <t>[칼손절]</t>
        </is>
      </c>
      <c r="H394" t="n">
        <v>300000</v>
      </c>
      <c r="I394" t="n">
        <v>14630</v>
      </c>
      <c r="J394" t="n">
        <v>9920</v>
      </c>
      <c r="K394" t="n">
        <v>-32.19</v>
      </c>
      <c r="L394" t="n">
        <v>-22.3</v>
      </c>
      <c r="M394" t="n">
        <v>-26.43</v>
      </c>
      <c r="N394" t="n">
        <v>14.3</v>
      </c>
      <c r="O394" t="n">
        <v>14</v>
      </c>
      <c r="P394" t="inlineStr">
        <is>
          <t>2026-01-02</t>
        </is>
      </c>
      <c r="Q394" t="inlineStr">
        <is>
          <t>2026-06-08</t>
        </is>
      </c>
      <c r="R394" t="inlineStr">
        <is>
          <t>+10%▶50% 익절 / +20%▶30% 익절 / +30%▶20% 익절</t>
        </is>
      </c>
      <c r="S394" t="inlineStr">
        <is>
          <t>-2%▶80% 손절 / -4%▶10% 손절 / -6%▶10% 손절</t>
        </is>
      </c>
      <c r="T394" t="inlineStr">
        <is>
          <t>매수 0.0005 / 매도 0.0025 / 슬리피지 0.0007</t>
        </is>
      </c>
    </row>
    <row r="395">
      <c r="A395" t="inlineStr">
        <is>
          <t>디아이씨|전체 평가기간|[중기추세]+[정석방어]</t>
        </is>
      </c>
      <c r="B395" t="inlineStr">
        <is>
          <t>디아이씨</t>
        </is>
      </c>
      <c r="C395" t="inlineStr">
        <is>
          <t>092200</t>
        </is>
      </c>
      <c r="D395" t="inlineStr">
        <is>
          <t>전체 평가기간</t>
        </is>
      </c>
      <c r="E395" t="inlineStr">
        <is>
          <t>[중기추세]+[정석방어]</t>
        </is>
      </c>
      <c r="F395" t="inlineStr">
        <is>
          <t>[중기추세]</t>
        </is>
      </c>
      <c r="G395" t="inlineStr">
        <is>
          <t>[정석방어]</t>
        </is>
      </c>
      <c r="H395" t="n">
        <v>300000</v>
      </c>
      <c r="I395" t="n">
        <v>14630</v>
      </c>
      <c r="J395" t="n">
        <v>9920</v>
      </c>
      <c r="K395" t="n">
        <v>-32.19</v>
      </c>
      <c r="L395" t="n">
        <v>-34.4</v>
      </c>
      <c r="M395" t="n">
        <v>-34.61</v>
      </c>
      <c r="N395" t="n">
        <v>9.1</v>
      </c>
      <c r="O395" t="n">
        <v>11</v>
      </c>
      <c r="P395" t="inlineStr">
        <is>
          <t>2026-01-02</t>
        </is>
      </c>
      <c r="Q395" t="inlineStr">
        <is>
          <t>2026-06-08</t>
        </is>
      </c>
      <c r="R395" t="inlineStr">
        <is>
          <t>+10%▶50% 익절 / +20%▶30% 익절 / +30%▶20% 익절</t>
        </is>
      </c>
      <c r="S395" t="inlineStr">
        <is>
          <t>-3%▶70% 손절 / -5%▶20% 손절 / -10%▶10% 손절</t>
        </is>
      </c>
      <c r="T395" t="inlineStr">
        <is>
          <t>매수 0.0005 / 매도 0.0025 / 슬리피지 0.0007</t>
        </is>
      </c>
    </row>
    <row r="396">
      <c r="A396" t="inlineStr">
        <is>
          <t>디아이씨|전체 평가기간|[중기추세]+[변동성허용]</t>
        </is>
      </c>
      <c r="B396" t="inlineStr">
        <is>
          <t>디아이씨</t>
        </is>
      </c>
      <c r="C396" t="inlineStr">
        <is>
          <t>092200</t>
        </is>
      </c>
      <c r="D396" t="inlineStr">
        <is>
          <t>전체 평가기간</t>
        </is>
      </c>
      <c r="E396" t="inlineStr">
        <is>
          <t>[중기추세]+[변동성허용]</t>
        </is>
      </c>
      <c r="F396" t="inlineStr">
        <is>
          <t>[중기추세]</t>
        </is>
      </c>
      <c r="G396" t="inlineStr">
        <is>
          <t>[변동성허용]</t>
        </is>
      </c>
      <c r="H396" t="n">
        <v>300000</v>
      </c>
      <c r="I396" t="n">
        <v>14630</v>
      </c>
      <c r="J396" t="n">
        <v>9920</v>
      </c>
      <c r="K396" t="n">
        <v>-32.19</v>
      </c>
      <c r="L396" t="n">
        <v>-25.02</v>
      </c>
      <c r="M396" t="n">
        <v>-32.39</v>
      </c>
      <c r="N396" t="n">
        <v>20</v>
      </c>
      <c r="O396" t="n">
        <v>10</v>
      </c>
      <c r="P396" t="inlineStr">
        <is>
          <t>2026-01-02</t>
        </is>
      </c>
      <c r="Q396" t="inlineStr">
        <is>
          <t>2026-06-08</t>
        </is>
      </c>
      <c r="R396" t="inlineStr">
        <is>
          <t>+10%▶50% 익절 / +20%▶30% 익절 / +30%▶20% 익절</t>
        </is>
      </c>
      <c r="S396" t="inlineStr">
        <is>
          <t>-5%▶50% 손절 / -10%▶30% 손절 / -15%▶20% 손절</t>
        </is>
      </c>
      <c r="T396" t="inlineStr">
        <is>
          <t>매수 0.0005 / 매도 0.0025 / 슬리피지 0.0007</t>
        </is>
      </c>
    </row>
    <row r="397">
      <c r="A397" t="inlineStr">
        <is>
          <t>디아이씨|전체 평가기간|[중기추세]+[버티기형]</t>
        </is>
      </c>
      <c r="B397" t="inlineStr">
        <is>
          <t>디아이씨</t>
        </is>
      </c>
      <c r="C397" t="inlineStr">
        <is>
          <t>092200</t>
        </is>
      </c>
      <c r="D397" t="inlineStr">
        <is>
          <t>전체 평가기간</t>
        </is>
      </c>
      <c r="E397" t="inlineStr">
        <is>
          <t>[중기추세]+[버티기형]</t>
        </is>
      </c>
      <c r="F397" t="inlineStr">
        <is>
          <t>[중기추세]</t>
        </is>
      </c>
      <c r="G397" t="inlineStr">
        <is>
          <t>[버티기형]</t>
        </is>
      </c>
      <c r="H397" t="n">
        <v>300000</v>
      </c>
      <c r="I397" t="n">
        <v>14630</v>
      </c>
      <c r="J397" t="n">
        <v>9920</v>
      </c>
      <c r="K397" t="n">
        <v>-32.19</v>
      </c>
      <c r="L397" t="n">
        <v>-7.87</v>
      </c>
      <c r="M397" t="n">
        <v>-28.92</v>
      </c>
      <c r="N397" t="n">
        <v>30</v>
      </c>
      <c r="O397" t="n">
        <v>10</v>
      </c>
      <c r="P397" t="inlineStr">
        <is>
          <t>2026-01-02</t>
        </is>
      </c>
      <c r="Q397" t="inlineStr">
        <is>
          <t>2026-06-08</t>
        </is>
      </c>
      <c r="R397" t="inlineStr">
        <is>
          <t>+10%▶50% 익절 / +20%▶30% 익절 / +30%▶20% 익절</t>
        </is>
      </c>
      <c r="S397" t="inlineStr">
        <is>
          <t>-5%▶40% 손절 / -15%▶30% 손절 / -20%▶30% 손절</t>
        </is>
      </c>
      <c r="T397" t="inlineStr">
        <is>
          <t>매수 0.0005 / 매도 0.0025 / 슬리피지 0.0007</t>
        </is>
      </c>
    </row>
    <row r="398">
      <c r="A398" t="inlineStr">
        <is>
          <t>디아이씨|전체 평가기간|[수익극대화]+[칼손절]</t>
        </is>
      </c>
      <c r="B398" t="inlineStr">
        <is>
          <t>디아이씨</t>
        </is>
      </c>
      <c r="C398" t="inlineStr">
        <is>
          <t>092200</t>
        </is>
      </c>
      <c r="D398" t="inlineStr">
        <is>
          <t>전체 평가기간</t>
        </is>
      </c>
      <c r="E398" t="inlineStr">
        <is>
          <t>[수익극대화]+[칼손절]</t>
        </is>
      </c>
      <c r="F398" t="inlineStr">
        <is>
          <t>[수익극대화]</t>
        </is>
      </c>
      <c r="G398" t="inlineStr">
        <is>
          <t>[칼손절]</t>
        </is>
      </c>
      <c r="H398" t="n">
        <v>300000</v>
      </c>
      <c r="I398" t="n">
        <v>14630</v>
      </c>
      <c r="J398" t="n">
        <v>9920</v>
      </c>
      <c r="K398" t="n">
        <v>-32.19</v>
      </c>
      <c r="L398" t="n">
        <v>-23.25</v>
      </c>
      <c r="M398" t="n">
        <v>-26.67</v>
      </c>
      <c r="N398" t="n">
        <v>14.3</v>
      </c>
      <c r="O398" t="n">
        <v>14</v>
      </c>
      <c r="P398" t="inlineStr">
        <is>
          <t>2026-01-02</t>
        </is>
      </c>
      <c r="Q398" t="inlineStr">
        <is>
          <t>2026-06-08</t>
        </is>
      </c>
      <c r="R398" t="inlineStr">
        <is>
          <t>+10%▶40% 익절 / +20%▶30% 익절 / +40%▶30% 익절</t>
        </is>
      </c>
      <c r="S398" t="inlineStr">
        <is>
          <t>-2%▶80% 손절 / -4%▶10% 손절 / -6%▶10% 손절</t>
        </is>
      </c>
      <c r="T398" t="inlineStr">
        <is>
          <t>매수 0.0005 / 매도 0.0025 / 슬리피지 0.0007</t>
        </is>
      </c>
    </row>
    <row r="399">
      <c r="A399" t="inlineStr">
        <is>
          <t>디아이씨|전체 평가기간|[수익극대화]+[정석방어]</t>
        </is>
      </c>
      <c r="B399" t="inlineStr">
        <is>
          <t>디아이씨</t>
        </is>
      </c>
      <c r="C399" t="inlineStr">
        <is>
          <t>092200</t>
        </is>
      </c>
      <c r="D399" t="inlineStr">
        <is>
          <t>전체 평가기간</t>
        </is>
      </c>
      <c r="E399" t="inlineStr">
        <is>
          <t>[수익극대화]+[정석방어]</t>
        </is>
      </c>
      <c r="F399" t="inlineStr">
        <is>
          <t>[수익극대화]</t>
        </is>
      </c>
      <c r="G399" t="inlineStr">
        <is>
          <t>[정석방어]</t>
        </is>
      </c>
      <c r="H399" t="n">
        <v>300000</v>
      </c>
      <c r="I399" t="n">
        <v>14630</v>
      </c>
      <c r="J399" t="n">
        <v>9920</v>
      </c>
      <c r="K399" t="n">
        <v>-32.19</v>
      </c>
      <c r="L399" t="n">
        <v>-34.4</v>
      </c>
      <c r="M399" t="n">
        <v>-34.61</v>
      </c>
      <c r="N399" t="n">
        <v>9.1</v>
      </c>
      <c r="O399" t="n">
        <v>11</v>
      </c>
      <c r="P399" t="inlineStr">
        <is>
          <t>2026-01-02</t>
        </is>
      </c>
      <c r="Q399" t="inlineStr">
        <is>
          <t>2026-06-08</t>
        </is>
      </c>
      <c r="R399" t="inlineStr">
        <is>
          <t>+10%▶40% 익절 / +20%▶30% 익절 / +40%▶30% 익절</t>
        </is>
      </c>
      <c r="S399" t="inlineStr">
        <is>
          <t>-3%▶70% 손절 / -5%▶20% 손절 / -10%▶10% 손절</t>
        </is>
      </c>
      <c r="T399" t="inlineStr">
        <is>
          <t>매수 0.0005 / 매도 0.0025 / 슬리피지 0.0007</t>
        </is>
      </c>
    </row>
    <row r="400">
      <c r="A400" t="inlineStr">
        <is>
          <t>디아이씨|전체 평가기간|[수익극대화]+[변동성허용]</t>
        </is>
      </c>
      <c r="B400" t="inlineStr">
        <is>
          <t>디아이씨</t>
        </is>
      </c>
      <c r="C400" t="inlineStr">
        <is>
          <t>092200</t>
        </is>
      </c>
      <c r="D400" t="inlineStr">
        <is>
          <t>전체 평가기간</t>
        </is>
      </c>
      <c r="E400" t="inlineStr">
        <is>
          <t>[수익극대화]+[변동성허용]</t>
        </is>
      </c>
      <c r="F400" t="inlineStr">
        <is>
          <t>[수익극대화]</t>
        </is>
      </c>
      <c r="G400" t="inlineStr">
        <is>
          <t>[변동성허용]</t>
        </is>
      </c>
      <c r="H400" t="n">
        <v>300000</v>
      </c>
      <c r="I400" t="n">
        <v>14630</v>
      </c>
      <c r="J400" t="n">
        <v>9920</v>
      </c>
      <c r="K400" t="n">
        <v>-32.19</v>
      </c>
      <c r="L400" t="n">
        <v>-26.73</v>
      </c>
      <c r="M400" t="n">
        <v>-33.52</v>
      </c>
      <c r="N400" t="n">
        <v>20</v>
      </c>
      <c r="O400" t="n">
        <v>10</v>
      </c>
      <c r="P400" t="inlineStr">
        <is>
          <t>2026-01-02</t>
        </is>
      </c>
      <c r="Q400" t="inlineStr">
        <is>
          <t>2026-06-08</t>
        </is>
      </c>
      <c r="R400" t="inlineStr">
        <is>
          <t>+10%▶40% 익절 / +20%▶30% 익절 / +40%▶30% 익절</t>
        </is>
      </c>
      <c r="S400" t="inlineStr">
        <is>
          <t>-5%▶50% 손절 / -10%▶30% 손절 / -15%▶20% 손절</t>
        </is>
      </c>
      <c r="T400" t="inlineStr">
        <is>
          <t>매수 0.0005 / 매도 0.0025 / 슬리피지 0.0007</t>
        </is>
      </c>
    </row>
    <row r="401">
      <c r="A401" t="inlineStr">
        <is>
          <t>디아이씨|전체 평가기간|[수익극대화]+[버티기형]</t>
        </is>
      </c>
      <c r="B401" t="inlineStr">
        <is>
          <t>디아이씨</t>
        </is>
      </c>
      <c r="C401" t="inlineStr">
        <is>
          <t>092200</t>
        </is>
      </c>
      <c r="D401" t="inlineStr">
        <is>
          <t>전체 평가기간</t>
        </is>
      </c>
      <c r="E401" t="inlineStr">
        <is>
          <t>[수익극대화]+[버티기형]</t>
        </is>
      </c>
      <c r="F401" t="inlineStr">
        <is>
          <t>[수익극대화]</t>
        </is>
      </c>
      <c r="G401" t="inlineStr">
        <is>
          <t>[버티기형]</t>
        </is>
      </c>
      <c r="H401" t="n">
        <v>300000</v>
      </c>
      <c r="I401" t="n">
        <v>14630</v>
      </c>
      <c r="J401" t="n">
        <v>9920</v>
      </c>
      <c r="K401" t="n">
        <v>-32.19</v>
      </c>
      <c r="L401" t="n">
        <v>-5.62</v>
      </c>
      <c r="M401" t="n">
        <v>-29.23</v>
      </c>
      <c r="N401" t="n">
        <v>36.4</v>
      </c>
      <c r="O401" t="n">
        <v>11</v>
      </c>
      <c r="P401" t="inlineStr">
        <is>
          <t>2026-01-02</t>
        </is>
      </c>
      <c r="Q401" t="inlineStr">
        <is>
          <t>2026-06-08</t>
        </is>
      </c>
      <c r="R401" t="inlineStr">
        <is>
          <t>+10%▶40% 익절 / +20%▶30% 익절 / +40%▶30% 익절</t>
        </is>
      </c>
      <c r="S401" t="inlineStr">
        <is>
          <t>-5%▶40% 손절 / -15%▶30% 손절 / -20%▶30% 손절</t>
        </is>
      </c>
      <c r="T401" t="inlineStr">
        <is>
          <t>매수 0.0005 / 매도 0.0025 / 슬리피지 0.0007</t>
        </is>
      </c>
    </row>
    <row r="402">
      <c r="A402" t="inlineStr">
        <is>
          <t>ACE 미국우주테크액티브|1개월 전에 샀다면|[초단타]+[칼손절]</t>
        </is>
      </c>
      <c r="B402" t="inlineStr">
        <is>
          <t>ACE 미국우주테크액티브</t>
        </is>
      </c>
      <c r="C402" t="inlineStr">
        <is>
          <t>001800</t>
        </is>
      </c>
      <c r="D402" t="inlineStr">
        <is>
          <t>1개월 전에 샀다면</t>
        </is>
      </c>
      <c r="E402" t="inlineStr">
        <is>
          <t>[초단타]+[칼손절]</t>
        </is>
      </c>
      <c r="F402" t="inlineStr">
        <is>
          <t>[초단타]</t>
        </is>
      </c>
      <c r="G402" t="inlineStr">
        <is>
          <t>[칼손절]</t>
        </is>
      </c>
      <c r="H402" t="n">
        <v>300000</v>
      </c>
      <c r="I402" t="n">
        <v>24050</v>
      </c>
      <c r="J402" t="n">
        <v>24800</v>
      </c>
      <c r="K402" t="n">
        <v>3.12</v>
      </c>
      <c r="L402" t="n">
        <v>0</v>
      </c>
      <c r="M402" t="n">
        <v>0</v>
      </c>
      <c r="N402" t="n">
        <v>0</v>
      </c>
      <c r="O402" t="n">
        <v>0</v>
      </c>
      <c r="P402" t="inlineStr">
        <is>
          <t>2026-05-11</t>
        </is>
      </c>
      <c r="Q402" t="inlineStr">
        <is>
          <t>2026-06-08</t>
        </is>
      </c>
      <c r="R402" t="inlineStr">
        <is>
          <t>+3%▶70% 익절 / +5%▶20% 익절 / +10%▶10% 익절</t>
        </is>
      </c>
      <c r="S402" t="inlineStr">
        <is>
          <t>-2%▶80% 손절 / -4%▶10% 손절 / -6%▶10% 손절</t>
        </is>
      </c>
      <c r="T402" t="inlineStr">
        <is>
          <t>매수 0.0005 / 매도 0.0025 / 슬리피지 0.0007</t>
        </is>
      </c>
    </row>
    <row r="403">
      <c r="A403" t="inlineStr">
        <is>
          <t>ACE 미국우주테크액티브|1개월 전에 샀다면|[초단타]+[정석방어]</t>
        </is>
      </c>
      <c r="B403" t="inlineStr">
        <is>
          <t>ACE 미국우주테크액티브</t>
        </is>
      </c>
      <c r="C403" t="inlineStr">
        <is>
          <t>001800</t>
        </is>
      </c>
      <c r="D403" t="inlineStr">
        <is>
          <t>1개월 전에 샀다면</t>
        </is>
      </c>
      <c r="E403" t="inlineStr">
        <is>
          <t>[초단타]+[정석방어]</t>
        </is>
      </c>
      <c r="F403" t="inlineStr">
        <is>
          <t>[초단타]</t>
        </is>
      </c>
      <c r="G403" t="inlineStr">
        <is>
          <t>[정석방어]</t>
        </is>
      </c>
      <c r="H403" t="n">
        <v>300000</v>
      </c>
      <c r="I403" t="n">
        <v>24050</v>
      </c>
      <c r="J403" t="n">
        <v>24800</v>
      </c>
      <c r="K403" t="n">
        <v>3.12</v>
      </c>
      <c r="L403" t="n">
        <v>0</v>
      </c>
      <c r="M403" t="n">
        <v>0</v>
      </c>
      <c r="N403" t="n">
        <v>0</v>
      </c>
      <c r="O403" t="n">
        <v>0</v>
      </c>
      <c r="P403" t="inlineStr">
        <is>
          <t>2026-05-11</t>
        </is>
      </c>
      <c r="Q403" t="inlineStr">
        <is>
          <t>2026-06-08</t>
        </is>
      </c>
      <c r="R403" t="inlineStr">
        <is>
          <t>+3%▶70% 익절 / +5%▶20% 익절 / +10%▶10% 익절</t>
        </is>
      </c>
      <c r="S403" t="inlineStr">
        <is>
          <t>-3%▶70% 손절 / -5%▶20% 손절 / -10%▶10% 손절</t>
        </is>
      </c>
      <c r="T403" t="inlineStr">
        <is>
          <t>매수 0.0005 / 매도 0.0025 / 슬리피지 0.0007</t>
        </is>
      </c>
    </row>
    <row r="404">
      <c r="A404" t="inlineStr">
        <is>
          <t>ACE 미국우주테크액티브|1개월 전에 샀다면|[초단타]+[변동성허용]</t>
        </is>
      </c>
      <c r="B404" t="inlineStr">
        <is>
          <t>ACE 미국우주테크액티브</t>
        </is>
      </c>
      <c r="C404" t="inlineStr">
        <is>
          <t>001800</t>
        </is>
      </c>
      <c r="D404" t="inlineStr">
        <is>
          <t>1개월 전에 샀다면</t>
        </is>
      </c>
      <c r="E404" t="inlineStr">
        <is>
          <t>[초단타]+[변동성허용]</t>
        </is>
      </c>
      <c r="F404" t="inlineStr">
        <is>
          <t>[초단타]</t>
        </is>
      </c>
      <c r="G404" t="inlineStr">
        <is>
          <t>[변동성허용]</t>
        </is>
      </c>
      <c r="H404" t="n">
        <v>300000</v>
      </c>
      <c r="I404" t="n">
        <v>24050</v>
      </c>
      <c r="J404" t="n">
        <v>24800</v>
      </c>
      <c r="K404" t="n">
        <v>3.12</v>
      </c>
      <c r="L404" t="n">
        <v>0</v>
      </c>
      <c r="M404" t="n">
        <v>0</v>
      </c>
      <c r="N404" t="n">
        <v>0</v>
      </c>
      <c r="O404" t="n">
        <v>0</v>
      </c>
      <c r="P404" t="inlineStr">
        <is>
          <t>2026-05-11</t>
        </is>
      </c>
      <c r="Q404" t="inlineStr">
        <is>
          <t>2026-06-08</t>
        </is>
      </c>
      <c r="R404" t="inlineStr">
        <is>
          <t>+3%▶70% 익절 / +5%▶20% 익절 / +10%▶10% 익절</t>
        </is>
      </c>
      <c r="S404" t="inlineStr">
        <is>
          <t>-5%▶50% 손절 / -10%▶30% 손절 / -15%▶20% 손절</t>
        </is>
      </c>
      <c r="T404" t="inlineStr">
        <is>
          <t>매수 0.0005 / 매도 0.0025 / 슬리피지 0.0007</t>
        </is>
      </c>
    </row>
    <row r="405">
      <c r="A405" t="inlineStr">
        <is>
          <t>ACE 미국우주테크액티브|1개월 전에 샀다면|[초단타]+[버티기형]</t>
        </is>
      </c>
      <c r="B405" t="inlineStr">
        <is>
          <t>ACE 미국우주테크액티브</t>
        </is>
      </c>
      <c r="C405" t="inlineStr">
        <is>
          <t>001800</t>
        </is>
      </c>
      <c r="D405" t="inlineStr">
        <is>
          <t>1개월 전에 샀다면</t>
        </is>
      </c>
      <c r="E405" t="inlineStr">
        <is>
          <t>[초단타]+[버티기형]</t>
        </is>
      </c>
      <c r="F405" t="inlineStr">
        <is>
          <t>[초단타]</t>
        </is>
      </c>
      <c r="G405" t="inlineStr">
        <is>
          <t>[버티기형]</t>
        </is>
      </c>
      <c r="H405" t="n">
        <v>300000</v>
      </c>
      <c r="I405" t="n">
        <v>24050</v>
      </c>
      <c r="J405" t="n">
        <v>24800</v>
      </c>
      <c r="K405" t="n">
        <v>3.12</v>
      </c>
      <c r="L405" t="n">
        <v>0</v>
      </c>
      <c r="M405" t="n">
        <v>0</v>
      </c>
      <c r="N405" t="n">
        <v>0</v>
      </c>
      <c r="O405" t="n">
        <v>0</v>
      </c>
      <c r="P405" t="inlineStr">
        <is>
          <t>2026-05-11</t>
        </is>
      </c>
      <c r="Q405" t="inlineStr">
        <is>
          <t>2026-06-08</t>
        </is>
      </c>
      <c r="R405" t="inlineStr">
        <is>
          <t>+3%▶70% 익절 / +5%▶20% 익절 / +10%▶10% 익절</t>
        </is>
      </c>
      <c r="S405" t="inlineStr">
        <is>
          <t>-5%▶40% 손절 / -15%▶30% 손절 / -20%▶30% 손절</t>
        </is>
      </c>
      <c r="T405" t="inlineStr">
        <is>
          <t>매수 0.0005 / 매도 0.0025 / 슬리피지 0.0007</t>
        </is>
      </c>
    </row>
    <row r="406">
      <c r="A406" t="inlineStr">
        <is>
          <t>ACE 미국우주테크액티브|1개월 전에 샀다면|[단기스윙]+[칼손절]</t>
        </is>
      </c>
      <c r="B406" t="inlineStr">
        <is>
          <t>ACE 미국우주테크액티브</t>
        </is>
      </c>
      <c r="C406" t="inlineStr">
        <is>
          <t>001800</t>
        </is>
      </c>
      <c r="D406" t="inlineStr">
        <is>
          <t>1개월 전에 샀다면</t>
        </is>
      </c>
      <c r="E406" t="inlineStr">
        <is>
          <t>[단기스윙]+[칼손절]</t>
        </is>
      </c>
      <c r="F406" t="inlineStr">
        <is>
          <t>[단기스윙]</t>
        </is>
      </c>
      <c r="G406" t="inlineStr">
        <is>
          <t>[칼손절]</t>
        </is>
      </c>
      <c r="H406" t="n">
        <v>300000</v>
      </c>
      <c r="I406" t="n">
        <v>24050</v>
      </c>
      <c r="J406" t="n">
        <v>24800</v>
      </c>
      <c r="K406" t="n">
        <v>3.12</v>
      </c>
      <c r="L406" t="n">
        <v>0</v>
      </c>
      <c r="M406" t="n">
        <v>0</v>
      </c>
      <c r="N406" t="n">
        <v>0</v>
      </c>
      <c r="O406" t="n">
        <v>0</v>
      </c>
      <c r="P406" t="inlineStr">
        <is>
          <t>2026-05-11</t>
        </is>
      </c>
      <c r="Q406" t="inlineStr">
        <is>
          <t>2026-06-08</t>
        </is>
      </c>
      <c r="R406" t="inlineStr">
        <is>
          <t>+5%▶60% 익절 / +10%▶30% 익절 / +20%▶10% 익절</t>
        </is>
      </c>
      <c r="S406" t="inlineStr">
        <is>
          <t>-2%▶80% 손절 / -4%▶10% 손절 / -6%▶10% 손절</t>
        </is>
      </c>
      <c r="T406" t="inlineStr">
        <is>
          <t>매수 0.0005 / 매도 0.0025 / 슬리피지 0.0007</t>
        </is>
      </c>
    </row>
    <row r="407">
      <c r="A407" t="inlineStr">
        <is>
          <t>ACE 미국우주테크액티브|1개월 전에 샀다면|[단기스윙]+[정석방어]</t>
        </is>
      </c>
      <c r="B407" t="inlineStr">
        <is>
          <t>ACE 미국우주테크액티브</t>
        </is>
      </c>
      <c r="C407" t="inlineStr">
        <is>
          <t>001800</t>
        </is>
      </c>
      <c r="D407" t="inlineStr">
        <is>
          <t>1개월 전에 샀다면</t>
        </is>
      </c>
      <c r="E407" t="inlineStr">
        <is>
          <t>[단기스윙]+[정석방어]</t>
        </is>
      </c>
      <c r="F407" t="inlineStr">
        <is>
          <t>[단기스윙]</t>
        </is>
      </c>
      <c r="G407" t="inlineStr">
        <is>
          <t>[정석방어]</t>
        </is>
      </c>
      <c r="H407" t="n">
        <v>300000</v>
      </c>
      <c r="I407" t="n">
        <v>24050</v>
      </c>
      <c r="J407" t="n">
        <v>24800</v>
      </c>
      <c r="K407" t="n">
        <v>3.12</v>
      </c>
      <c r="L407" t="n">
        <v>0</v>
      </c>
      <c r="M407" t="n">
        <v>0</v>
      </c>
      <c r="N407" t="n">
        <v>0</v>
      </c>
      <c r="O407" t="n">
        <v>0</v>
      </c>
      <c r="P407" t="inlineStr">
        <is>
          <t>2026-05-11</t>
        </is>
      </c>
      <c r="Q407" t="inlineStr">
        <is>
          <t>2026-06-08</t>
        </is>
      </c>
      <c r="R407" t="inlineStr">
        <is>
          <t>+5%▶60% 익절 / +10%▶30% 익절 / +20%▶10% 익절</t>
        </is>
      </c>
      <c r="S407" t="inlineStr">
        <is>
          <t>-3%▶70% 손절 / -5%▶20% 손절 / -10%▶10% 손절</t>
        </is>
      </c>
      <c r="T407" t="inlineStr">
        <is>
          <t>매수 0.0005 / 매도 0.0025 / 슬리피지 0.0007</t>
        </is>
      </c>
    </row>
    <row r="408">
      <c r="A408" t="inlineStr">
        <is>
          <t>ACE 미국우주테크액티브|1개월 전에 샀다면|[단기스윙]+[변동성허용]</t>
        </is>
      </c>
      <c r="B408" t="inlineStr">
        <is>
          <t>ACE 미국우주테크액티브</t>
        </is>
      </c>
      <c r="C408" t="inlineStr">
        <is>
          <t>001800</t>
        </is>
      </c>
      <c r="D408" t="inlineStr">
        <is>
          <t>1개월 전에 샀다면</t>
        </is>
      </c>
      <c r="E408" t="inlineStr">
        <is>
          <t>[단기스윙]+[변동성허용]</t>
        </is>
      </c>
      <c r="F408" t="inlineStr">
        <is>
          <t>[단기스윙]</t>
        </is>
      </c>
      <c r="G408" t="inlineStr">
        <is>
          <t>[변동성허용]</t>
        </is>
      </c>
      <c r="H408" t="n">
        <v>300000</v>
      </c>
      <c r="I408" t="n">
        <v>24050</v>
      </c>
      <c r="J408" t="n">
        <v>24800</v>
      </c>
      <c r="K408" t="n">
        <v>3.12</v>
      </c>
      <c r="L408" t="n">
        <v>0</v>
      </c>
      <c r="M408" t="n">
        <v>0</v>
      </c>
      <c r="N408" t="n">
        <v>0</v>
      </c>
      <c r="O408" t="n">
        <v>0</v>
      </c>
      <c r="P408" t="inlineStr">
        <is>
          <t>2026-05-11</t>
        </is>
      </c>
      <c r="Q408" t="inlineStr">
        <is>
          <t>2026-06-08</t>
        </is>
      </c>
      <c r="R408" t="inlineStr">
        <is>
          <t>+5%▶60% 익절 / +10%▶30% 익절 / +20%▶10% 익절</t>
        </is>
      </c>
      <c r="S408" t="inlineStr">
        <is>
          <t>-5%▶50% 손절 / -10%▶30% 손절 / -15%▶20% 손절</t>
        </is>
      </c>
      <c r="T408" t="inlineStr">
        <is>
          <t>매수 0.0005 / 매도 0.0025 / 슬리피지 0.0007</t>
        </is>
      </c>
    </row>
    <row r="409">
      <c r="A409" t="inlineStr">
        <is>
          <t>ACE 미국우주테크액티브|1개월 전에 샀다면|[단기스윙]+[버티기형]</t>
        </is>
      </c>
      <c r="B409" t="inlineStr">
        <is>
          <t>ACE 미국우주테크액티브</t>
        </is>
      </c>
      <c r="C409" t="inlineStr">
        <is>
          <t>001800</t>
        </is>
      </c>
      <c r="D409" t="inlineStr">
        <is>
          <t>1개월 전에 샀다면</t>
        </is>
      </c>
      <c r="E409" t="inlineStr">
        <is>
          <t>[단기스윙]+[버티기형]</t>
        </is>
      </c>
      <c r="F409" t="inlineStr">
        <is>
          <t>[단기스윙]</t>
        </is>
      </c>
      <c r="G409" t="inlineStr">
        <is>
          <t>[버티기형]</t>
        </is>
      </c>
      <c r="H409" t="n">
        <v>300000</v>
      </c>
      <c r="I409" t="n">
        <v>24050</v>
      </c>
      <c r="J409" t="n">
        <v>24800</v>
      </c>
      <c r="K409" t="n">
        <v>3.12</v>
      </c>
      <c r="L409" t="n">
        <v>0</v>
      </c>
      <c r="M409" t="n">
        <v>0</v>
      </c>
      <c r="N409" t="n">
        <v>0</v>
      </c>
      <c r="O409" t="n">
        <v>0</v>
      </c>
      <c r="P409" t="inlineStr">
        <is>
          <t>2026-05-11</t>
        </is>
      </c>
      <c r="Q409" t="inlineStr">
        <is>
          <t>2026-06-08</t>
        </is>
      </c>
      <c r="R409" t="inlineStr">
        <is>
          <t>+5%▶60% 익절 / +10%▶30% 익절 / +20%▶10% 익절</t>
        </is>
      </c>
      <c r="S409" t="inlineStr">
        <is>
          <t>-5%▶40% 손절 / -15%▶30% 손절 / -20%▶30% 손절</t>
        </is>
      </c>
      <c r="T409" t="inlineStr">
        <is>
          <t>매수 0.0005 / 매도 0.0025 / 슬리피지 0.0007</t>
        </is>
      </c>
    </row>
    <row r="410">
      <c r="A410" t="inlineStr">
        <is>
          <t>ACE 미국우주테크액티브|1개월 전에 샀다면|[대표님룰]+[칼손절]</t>
        </is>
      </c>
      <c r="B410" t="inlineStr">
        <is>
          <t>ACE 미국우주테크액티브</t>
        </is>
      </c>
      <c r="C410" t="inlineStr">
        <is>
          <t>001800</t>
        </is>
      </c>
      <c r="D410" t="inlineStr">
        <is>
          <t>1개월 전에 샀다면</t>
        </is>
      </c>
      <c r="E410" t="inlineStr">
        <is>
          <t>[대표님룰]+[칼손절]</t>
        </is>
      </c>
      <c r="F410" t="inlineStr">
        <is>
          <t>[대표님룰]</t>
        </is>
      </c>
      <c r="G410" t="inlineStr">
        <is>
          <t>[칼손절]</t>
        </is>
      </c>
      <c r="H410" t="n">
        <v>300000</v>
      </c>
      <c r="I410" t="n">
        <v>24050</v>
      </c>
      <c r="J410" t="n">
        <v>24800</v>
      </c>
      <c r="K410" t="n">
        <v>3.12</v>
      </c>
      <c r="L410" t="n">
        <v>0</v>
      </c>
      <c r="M410" t="n">
        <v>0</v>
      </c>
      <c r="N410" t="n">
        <v>0</v>
      </c>
      <c r="O410" t="n">
        <v>0</v>
      </c>
      <c r="P410" t="inlineStr">
        <is>
          <t>2026-05-11</t>
        </is>
      </c>
      <c r="Q410" t="inlineStr">
        <is>
          <t>2026-06-08</t>
        </is>
      </c>
      <c r="R410" t="inlineStr">
        <is>
          <t>+5%▶60% 익절 / +10%▶30% 익절 / +30%▶10% 익절</t>
        </is>
      </c>
      <c r="S410" t="inlineStr">
        <is>
          <t>-2%▶80% 손절 / -4%▶10% 손절 / -6%▶10% 손절</t>
        </is>
      </c>
      <c r="T410" t="inlineStr">
        <is>
          <t>매수 0.0005 / 매도 0.0025 / 슬리피지 0.0007</t>
        </is>
      </c>
    </row>
    <row r="411">
      <c r="A411" t="inlineStr">
        <is>
          <t>ACE 미국우주테크액티브|1개월 전에 샀다면|[대표님룰]+[정석방어]</t>
        </is>
      </c>
      <c r="B411" t="inlineStr">
        <is>
          <t>ACE 미국우주테크액티브</t>
        </is>
      </c>
      <c r="C411" t="inlineStr">
        <is>
          <t>001800</t>
        </is>
      </c>
      <c r="D411" t="inlineStr">
        <is>
          <t>1개월 전에 샀다면</t>
        </is>
      </c>
      <c r="E411" t="inlineStr">
        <is>
          <t>[대표님룰]+[정석방어]</t>
        </is>
      </c>
      <c r="F411" t="inlineStr">
        <is>
          <t>[대표님룰]</t>
        </is>
      </c>
      <c r="G411" t="inlineStr">
        <is>
          <t>[정석방어]</t>
        </is>
      </c>
      <c r="H411" t="n">
        <v>300000</v>
      </c>
      <c r="I411" t="n">
        <v>24050</v>
      </c>
      <c r="J411" t="n">
        <v>24800</v>
      </c>
      <c r="K411" t="n">
        <v>3.12</v>
      </c>
      <c r="L411" t="n">
        <v>0</v>
      </c>
      <c r="M411" t="n">
        <v>0</v>
      </c>
      <c r="N411" t="n">
        <v>0</v>
      </c>
      <c r="O411" t="n">
        <v>0</v>
      </c>
      <c r="P411" t="inlineStr">
        <is>
          <t>2026-05-11</t>
        </is>
      </c>
      <c r="Q411" t="inlineStr">
        <is>
          <t>2026-06-08</t>
        </is>
      </c>
      <c r="R411" t="inlineStr">
        <is>
          <t>+5%▶60% 익절 / +10%▶30% 익절 / +30%▶10% 익절</t>
        </is>
      </c>
      <c r="S411" t="inlineStr">
        <is>
          <t>-3%▶70% 손절 / -5%▶20% 손절 / -10%▶10% 손절</t>
        </is>
      </c>
      <c r="T411" t="inlineStr">
        <is>
          <t>매수 0.0005 / 매도 0.0025 / 슬리피지 0.0007</t>
        </is>
      </c>
    </row>
    <row r="412">
      <c r="A412" t="inlineStr">
        <is>
          <t>ACE 미국우주테크액티브|1개월 전에 샀다면|[대표님룰]+[변동성허용]</t>
        </is>
      </c>
      <c r="B412" t="inlineStr">
        <is>
          <t>ACE 미국우주테크액티브</t>
        </is>
      </c>
      <c r="C412" t="inlineStr">
        <is>
          <t>001800</t>
        </is>
      </c>
      <c r="D412" t="inlineStr">
        <is>
          <t>1개월 전에 샀다면</t>
        </is>
      </c>
      <c r="E412" t="inlineStr">
        <is>
          <t>[대표님룰]+[변동성허용]</t>
        </is>
      </c>
      <c r="F412" t="inlineStr">
        <is>
          <t>[대표님룰]</t>
        </is>
      </c>
      <c r="G412" t="inlineStr">
        <is>
          <t>[변동성허용]</t>
        </is>
      </c>
      <c r="H412" t="n">
        <v>300000</v>
      </c>
      <c r="I412" t="n">
        <v>24050</v>
      </c>
      <c r="J412" t="n">
        <v>24800</v>
      </c>
      <c r="K412" t="n">
        <v>3.12</v>
      </c>
      <c r="L412" t="n">
        <v>0</v>
      </c>
      <c r="M412" t="n">
        <v>0</v>
      </c>
      <c r="N412" t="n">
        <v>0</v>
      </c>
      <c r="O412" t="n">
        <v>0</v>
      </c>
      <c r="P412" t="inlineStr">
        <is>
          <t>2026-05-11</t>
        </is>
      </c>
      <c r="Q412" t="inlineStr">
        <is>
          <t>2026-06-08</t>
        </is>
      </c>
      <c r="R412" t="inlineStr">
        <is>
          <t>+5%▶60% 익절 / +10%▶30% 익절 / +30%▶10% 익절</t>
        </is>
      </c>
      <c r="S412" t="inlineStr">
        <is>
          <t>-5%▶50% 손절 / -10%▶30% 손절 / -15%▶20% 손절</t>
        </is>
      </c>
      <c r="T412" t="inlineStr">
        <is>
          <t>매수 0.0005 / 매도 0.0025 / 슬리피지 0.0007</t>
        </is>
      </c>
    </row>
    <row r="413">
      <c r="A413" t="inlineStr">
        <is>
          <t>ACE 미국우주테크액티브|1개월 전에 샀다면|[대표님룰]+[버티기형]</t>
        </is>
      </c>
      <c r="B413" t="inlineStr">
        <is>
          <t>ACE 미국우주테크액티브</t>
        </is>
      </c>
      <c r="C413" t="inlineStr">
        <is>
          <t>001800</t>
        </is>
      </c>
      <c r="D413" t="inlineStr">
        <is>
          <t>1개월 전에 샀다면</t>
        </is>
      </c>
      <c r="E413" t="inlineStr">
        <is>
          <t>[대표님룰]+[버티기형]</t>
        </is>
      </c>
      <c r="F413" t="inlineStr">
        <is>
          <t>[대표님룰]</t>
        </is>
      </c>
      <c r="G413" t="inlineStr">
        <is>
          <t>[버티기형]</t>
        </is>
      </c>
      <c r="H413" t="n">
        <v>300000</v>
      </c>
      <c r="I413" t="n">
        <v>24050</v>
      </c>
      <c r="J413" t="n">
        <v>24800</v>
      </c>
      <c r="K413" t="n">
        <v>3.12</v>
      </c>
      <c r="L413" t="n">
        <v>0</v>
      </c>
      <c r="M413" t="n">
        <v>0</v>
      </c>
      <c r="N413" t="n">
        <v>0</v>
      </c>
      <c r="O413" t="n">
        <v>0</v>
      </c>
      <c r="P413" t="inlineStr">
        <is>
          <t>2026-05-11</t>
        </is>
      </c>
      <c r="Q413" t="inlineStr">
        <is>
          <t>2026-06-08</t>
        </is>
      </c>
      <c r="R413" t="inlineStr">
        <is>
          <t>+5%▶60% 익절 / +10%▶30% 익절 / +30%▶10% 익절</t>
        </is>
      </c>
      <c r="S413" t="inlineStr">
        <is>
          <t>-5%▶40% 손절 / -15%▶30% 손절 / -20%▶30% 손절</t>
        </is>
      </c>
      <c r="T413" t="inlineStr">
        <is>
          <t>매수 0.0005 / 매도 0.0025 / 슬리피지 0.0007</t>
        </is>
      </c>
    </row>
    <row r="414">
      <c r="A414" t="inlineStr">
        <is>
          <t>ACE 미국우주테크액티브|1개월 전에 샀다면|[중기추세]+[칼손절]</t>
        </is>
      </c>
      <c r="B414" t="inlineStr">
        <is>
          <t>ACE 미국우주테크액티브</t>
        </is>
      </c>
      <c r="C414" t="inlineStr">
        <is>
          <t>001800</t>
        </is>
      </c>
      <c r="D414" t="inlineStr">
        <is>
          <t>1개월 전에 샀다면</t>
        </is>
      </c>
      <c r="E414" t="inlineStr">
        <is>
          <t>[중기추세]+[칼손절]</t>
        </is>
      </c>
      <c r="F414" t="inlineStr">
        <is>
          <t>[중기추세]</t>
        </is>
      </c>
      <c r="G414" t="inlineStr">
        <is>
          <t>[칼손절]</t>
        </is>
      </c>
      <c r="H414" t="n">
        <v>300000</v>
      </c>
      <c r="I414" t="n">
        <v>24050</v>
      </c>
      <c r="J414" t="n">
        <v>24800</v>
      </c>
      <c r="K414" t="n">
        <v>3.12</v>
      </c>
      <c r="L414" t="n">
        <v>0</v>
      </c>
      <c r="M414" t="n">
        <v>0</v>
      </c>
      <c r="N414" t="n">
        <v>0</v>
      </c>
      <c r="O414" t="n">
        <v>0</v>
      </c>
      <c r="P414" t="inlineStr">
        <is>
          <t>2026-05-11</t>
        </is>
      </c>
      <c r="Q414" t="inlineStr">
        <is>
          <t>2026-06-08</t>
        </is>
      </c>
      <c r="R414" t="inlineStr">
        <is>
          <t>+10%▶50% 익절 / +20%▶30% 익절 / +30%▶20% 익절</t>
        </is>
      </c>
      <c r="S414" t="inlineStr">
        <is>
          <t>-2%▶80% 손절 / -4%▶10% 손절 / -6%▶10% 손절</t>
        </is>
      </c>
      <c r="T414" t="inlineStr">
        <is>
          <t>매수 0.0005 / 매도 0.0025 / 슬리피지 0.0007</t>
        </is>
      </c>
    </row>
    <row r="415">
      <c r="A415" t="inlineStr">
        <is>
          <t>ACE 미국우주테크액티브|1개월 전에 샀다면|[중기추세]+[정석방어]</t>
        </is>
      </c>
      <c r="B415" t="inlineStr">
        <is>
          <t>ACE 미국우주테크액티브</t>
        </is>
      </c>
      <c r="C415" t="inlineStr">
        <is>
          <t>001800</t>
        </is>
      </c>
      <c r="D415" t="inlineStr">
        <is>
          <t>1개월 전에 샀다면</t>
        </is>
      </c>
      <c r="E415" t="inlineStr">
        <is>
          <t>[중기추세]+[정석방어]</t>
        </is>
      </c>
      <c r="F415" t="inlineStr">
        <is>
          <t>[중기추세]</t>
        </is>
      </c>
      <c r="G415" t="inlineStr">
        <is>
          <t>[정석방어]</t>
        </is>
      </c>
      <c r="H415" t="n">
        <v>300000</v>
      </c>
      <c r="I415" t="n">
        <v>24050</v>
      </c>
      <c r="J415" t="n">
        <v>24800</v>
      </c>
      <c r="K415" t="n">
        <v>3.12</v>
      </c>
      <c r="L415" t="n">
        <v>0</v>
      </c>
      <c r="M415" t="n">
        <v>0</v>
      </c>
      <c r="N415" t="n">
        <v>0</v>
      </c>
      <c r="O415" t="n">
        <v>0</v>
      </c>
      <c r="P415" t="inlineStr">
        <is>
          <t>2026-05-11</t>
        </is>
      </c>
      <c r="Q415" t="inlineStr">
        <is>
          <t>2026-06-08</t>
        </is>
      </c>
      <c r="R415" t="inlineStr">
        <is>
          <t>+10%▶50% 익절 / +20%▶30% 익절 / +30%▶20% 익절</t>
        </is>
      </c>
      <c r="S415" t="inlineStr">
        <is>
          <t>-3%▶70% 손절 / -5%▶20% 손절 / -10%▶10% 손절</t>
        </is>
      </c>
      <c r="T415" t="inlineStr">
        <is>
          <t>매수 0.0005 / 매도 0.0025 / 슬리피지 0.0007</t>
        </is>
      </c>
    </row>
    <row r="416">
      <c r="A416" t="inlineStr">
        <is>
          <t>ACE 미국우주테크액티브|1개월 전에 샀다면|[중기추세]+[변동성허용]</t>
        </is>
      </c>
      <c r="B416" t="inlineStr">
        <is>
          <t>ACE 미국우주테크액티브</t>
        </is>
      </c>
      <c r="C416" t="inlineStr">
        <is>
          <t>001800</t>
        </is>
      </c>
      <c r="D416" t="inlineStr">
        <is>
          <t>1개월 전에 샀다면</t>
        </is>
      </c>
      <c r="E416" t="inlineStr">
        <is>
          <t>[중기추세]+[변동성허용]</t>
        </is>
      </c>
      <c r="F416" t="inlineStr">
        <is>
          <t>[중기추세]</t>
        </is>
      </c>
      <c r="G416" t="inlineStr">
        <is>
          <t>[변동성허용]</t>
        </is>
      </c>
      <c r="H416" t="n">
        <v>300000</v>
      </c>
      <c r="I416" t="n">
        <v>24050</v>
      </c>
      <c r="J416" t="n">
        <v>24800</v>
      </c>
      <c r="K416" t="n">
        <v>3.12</v>
      </c>
      <c r="L416" t="n">
        <v>0</v>
      </c>
      <c r="M416" t="n">
        <v>0</v>
      </c>
      <c r="N416" t="n">
        <v>0</v>
      </c>
      <c r="O416" t="n">
        <v>0</v>
      </c>
      <c r="P416" t="inlineStr">
        <is>
          <t>2026-05-11</t>
        </is>
      </c>
      <c r="Q416" t="inlineStr">
        <is>
          <t>2026-06-08</t>
        </is>
      </c>
      <c r="R416" t="inlineStr">
        <is>
          <t>+10%▶50% 익절 / +20%▶30% 익절 / +30%▶20% 익절</t>
        </is>
      </c>
      <c r="S416" t="inlineStr">
        <is>
          <t>-5%▶50% 손절 / -10%▶30% 손절 / -15%▶20% 손절</t>
        </is>
      </c>
      <c r="T416" t="inlineStr">
        <is>
          <t>매수 0.0005 / 매도 0.0025 / 슬리피지 0.0007</t>
        </is>
      </c>
    </row>
    <row r="417">
      <c r="A417" t="inlineStr">
        <is>
          <t>ACE 미국우주테크액티브|1개월 전에 샀다면|[중기추세]+[버티기형]</t>
        </is>
      </c>
      <c r="B417" t="inlineStr">
        <is>
          <t>ACE 미국우주테크액티브</t>
        </is>
      </c>
      <c r="C417" t="inlineStr">
        <is>
          <t>001800</t>
        </is>
      </c>
      <c r="D417" t="inlineStr">
        <is>
          <t>1개월 전에 샀다면</t>
        </is>
      </c>
      <c r="E417" t="inlineStr">
        <is>
          <t>[중기추세]+[버티기형]</t>
        </is>
      </c>
      <c r="F417" t="inlineStr">
        <is>
          <t>[중기추세]</t>
        </is>
      </c>
      <c r="G417" t="inlineStr">
        <is>
          <t>[버티기형]</t>
        </is>
      </c>
      <c r="H417" t="n">
        <v>300000</v>
      </c>
      <c r="I417" t="n">
        <v>24050</v>
      </c>
      <c r="J417" t="n">
        <v>24800</v>
      </c>
      <c r="K417" t="n">
        <v>3.12</v>
      </c>
      <c r="L417" t="n">
        <v>0</v>
      </c>
      <c r="M417" t="n">
        <v>0</v>
      </c>
      <c r="N417" t="n">
        <v>0</v>
      </c>
      <c r="O417" t="n">
        <v>0</v>
      </c>
      <c r="P417" t="inlineStr">
        <is>
          <t>2026-05-11</t>
        </is>
      </c>
      <c r="Q417" t="inlineStr">
        <is>
          <t>2026-06-08</t>
        </is>
      </c>
      <c r="R417" t="inlineStr">
        <is>
          <t>+10%▶50% 익절 / +20%▶30% 익절 / +30%▶20% 익절</t>
        </is>
      </c>
      <c r="S417" t="inlineStr">
        <is>
          <t>-5%▶40% 손절 / -15%▶30% 손절 / -20%▶30% 손절</t>
        </is>
      </c>
      <c r="T417" t="inlineStr">
        <is>
          <t>매수 0.0005 / 매도 0.0025 / 슬리피지 0.0007</t>
        </is>
      </c>
    </row>
    <row r="418">
      <c r="A418" t="inlineStr">
        <is>
          <t>ACE 미국우주테크액티브|1개월 전에 샀다면|[수익극대화]+[칼손절]</t>
        </is>
      </c>
      <c r="B418" t="inlineStr">
        <is>
          <t>ACE 미국우주테크액티브</t>
        </is>
      </c>
      <c r="C418" t="inlineStr">
        <is>
          <t>001800</t>
        </is>
      </c>
      <c r="D418" t="inlineStr">
        <is>
          <t>1개월 전에 샀다면</t>
        </is>
      </c>
      <c r="E418" t="inlineStr">
        <is>
          <t>[수익극대화]+[칼손절]</t>
        </is>
      </c>
      <c r="F418" t="inlineStr">
        <is>
          <t>[수익극대화]</t>
        </is>
      </c>
      <c r="G418" t="inlineStr">
        <is>
          <t>[칼손절]</t>
        </is>
      </c>
      <c r="H418" t="n">
        <v>300000</v>
      </c>
      <c r="I418" t="n">
        <v>24050</v>
      </c>
      <c r="J418" t="n">
        <v>24800</v>
      </c>
      <c r="K418" t="n">
        <v>3.12</v>
      </c>
      <c r="L418" t="n">
        <v>0</v>
      </c>
      <c r="M418" t="n">
        <v>0</v>
      </c>
      <c r="N418" t="n">
        <v>0</v>
      </c>
      <c r="O418" t="n">
        <v>0</v>
      </c>
      <c r="P418" t="inlineStr">
        <is>
          <t>2026-05-11</t>
        </is>
      </c>
      <c r="Q418" t="inlineStr">
        <is>
          <t>2026-06-08</t>
        </is>
      </c>
      <c r="R418" t="inlineStr">
        <is>
          <t>+10%▶40% 익절 / +20%▶30% 익절 / +40%▶30% 익절</t>
        </is>
      </c>
      <c r="S418" t="inlineStr">
        <is>
          <t>-2%▶80% 손절 / -4%▶10% 손절 / -6%▶10% 손절</t>
        </is>
      </c>
      <c r="T418" t="inlineStr">
        <is>
          <t>매수 0.0005 / 매도 0.0025 / 슬리피지 0.0007</t>
        </is>
      </c>
    </row>
    <row r="419">
      <c r="A419" t="inlineStr">
        <is>
          <t>ACE 미국우주테크액티브|1개월 전에 샀다면|[수익극대화]+[정석방어]</t>
        </is>
      </c>
      <c r="B419" t="inlineStr">
        <is>
          <t>ACE 미국우주테크액티브</t>
        </is>
      </c>
      <c r="C419" t="inlineStr">
        <is>
          <t>001800</t>
        </is>
      </c>
      <c r="D419" t="inlineStr">
        <is>
          <t>1개월 전에 샀다면</t>
        </is>
      </c>
      <c r="E419" t="inlineStr">
        <is>
          <t>[수익극대화]+[정석방어]</t>
        </is>
      </c>
      <c r="F419" t="inlineStr">
        <is>
          <t>[수익극대화]</t>
        </is>
      </c>
      <c r="G419" t="inlineStr">
        <is>
          <t>[정석방어]</t>
        </is>
      </c>
      <c r="H419" t="n">
        <v>300000</v>
      </c>
      <c r="I419" t="n">
        <v>24050</v>
      </c>
      <c r="J419" t="n">
        <v>24800</v>
      </c>
      <c r="K419" t="n">
        <v>3.12</v>
      </c>
      <c r="L419" t="n">
        <v>0</v>
      </c>
      <c r="M419" t="n">
        <v>0</v>
      </c>
      <c r="N419" t="n">
        <v>0</v>
      </c>
      <c r="O419" t="n">
        <v>0</v>
      </c>
      <c r="P419" t="inlineStr">
        <is>
          <t>2026-05-11</t>
        </is>
      </c>
      <c r="Q419" t="inlineStr">
        <is>
          <t>2026-06-08</t>
        </is>
      </c>
      <c r="R419" t="inlineStr">
        <is>
          <t>+10%▶40% 익절 / +20%▶30% 익절 / +40%▶30% 익절</t>
        </is>
      </c>
      <c r="S419" t="inlineStr">
        <is>
          <t>-3%▶70% 손절 / -5%▶20% 손절 / -10%▶10% 손절</t>
        </is>
      </c>
      <c r="T419" t="inlineStr">
        <is>
          <t>매수 0.0005 / 매도 0.0025 / 슬리피지 0.0007</t>
        </is>
      </c>
    </row>
    <row r="420">
      <c r="A420" t="inlineStr">
        <is>
          <t>ACE 미국우주테크액티브|1개월 전에 샀다면|[수익극대화]+[변동성허용]</t>
        </is>
      </c>
      <c r="B420" t="inlineStr">
        <is>
          <t>ACE 미국우주테크액티브</t>
        </is>
      </c>
      <c r="C420" t="inlineStr">
        <is>
          <t>001800</t>
        </is>
      </c>
      <c r="D420" t="inlineStr">
        <is>
          <t>1개월 전에 샀다면</t>
        </is>
      </c>
      <c r="E420" t="inlineStr">
        <is>
          <t>[수익극대화]+[변동성허용]</t>
        </is>
      </c>
      <c r="F420" t="inlineStr">
        <is>
          <t>[수익극대화]</t>
        </is>
      </c>
      <c r="G420" t="inlineStr">
        <is>
          <t>[변동성허용]</t>
        </is>
      </c>
      <c r="H420" t="n">
        <v>300000</v>
      </c>
      <c r="I420" t="n">
        <v>24050</v>
      </c>
      <c r="J420" t="n">
        <v>24800</v>
      </c>
      <c r="K420" t="n">
        <v>3.12</v>
      </c>
      <c r="L420" t="n">
        <v>0</v>
      </c>
      <c r="M420" t="n">
        <v>0</v>
      </c>
      <c r="N420" t="n">
        <v>0</v>
      </c>
      <c r="O420" t="n">
        <v>0</v>
      </c>
      <c r="P420" t="inlineStr">
        <is>
          <t>2026-05-11</t>
        </is>
      </c>
      <c r="Q420" t="inlineStr">
        <is>
          <t>2026-06-08</t>
        </is>
      </c>
      <c r="R420" t="inlineStr">
        <is>
          <t>+10%▶40% 익절 / +20%▶30% 익절 / +40%▶30% 익절</t>
        </is>
      </c>
      <c r="S420" t="inlineStr">
        <is>
          <t>-5%▶50% 손절 / -10%▶30% 손절 / -15%▶20% 손절</t>
        </is>
      </c>
      <c r="T420" t="inlineStr">
        <is>
          <t>매수 0.0005 / 매도 0.0025 / 슬리피지 0.0007</t>
        </is>
      </c>
    </row>
    <row r="421">
      <c r="A421" t="inlineStr">
        <is>
          <t>ACE 미국우주테크액티브|1개월 전에 샀다면|[수익극대화]+[버티기형]</t>
        </is>
      </c>
      <c r="B421" t="inlineStr">
        <is>
          <t>ACE 미국우주테크액티브</t>
        </is>
      </c>
      <c r="C421" t="inlineStr">
        <is>
          <t>001800</t>
        </is>
      </c>
      <c r="D421" t="inlineStr">
        <is>
          <t>1개월 전에 샀다면</t>
        </is>
      </c>
      <c r="E421" t="inlineStr">
        <is>
          <t>[수익극대화]+[버티기형]</t>
        </is>
      </c>
      <c r="F421" t="inlineStr">
        <is>
          <t>[수익극대화]</t>
        </is>
      </c>
      <c r="G421" t="inlineStr">
        <is>
          <t>[버티기형]</t>
        </is>
      </c>
      <c r="H421" t="n">
        <v>300000</v>
      </c>
      <c r="I421" t="n">
        <v>24050</v>
      </c>
      <c r="J421" t="n">
        <v>24800</v>
      </c>
      <c r="K421" t="n">
        <v>3.12</v>
      </c>
      <c r="L421" t="n">
        <v>0</v>
      </c>
      <c r="M421" t="n">
        <v>0</v>
      </c>
      <c r="N421" t="n">
        <v>0</v>
      </c>
      <c r="O421" t="n">
        <v>0</v>
      </c>
      <c r="P421" t="inlineStr">
        <is>
          <t>2026-05-11</t>
        </is>
      </c>
      <c r="Q421" t="inlineStr">
        <is>
          <t>2026-06-08</t>
        </is>
      </c>
      <c r="R421" t="inlineStr">
        <is>
          <t>+10%▶40% 익절 / +20%▶30% 익절 / +40%▶30% 익절</t>
        </is>
      </c>
      <c r="S421" t="inlineStr">
        <is>
          <t>-5%▶40% 손절 / -15%▶30% 손절 / -20%▶30% 손절</t>
        </is>
      </c>
      <c r="T421" t="inlineStr">
        <is>
          <t>매수 0.0005 / 매도 0.0025 / 슬리피지 0.0007</t>
        </is>
      </c>
    </row>
    <row r="422">
      <c r="A422" t="inlineStr">
        <is>
          <t>ACE 미국우주테크액티브|2주 전에 샀다면|[초단타]+[칼손절]</t>
        </is>
      </c>
      <c r="B422" t="inlineStr">
        <is>
          <t>ACE 미국우주테크액티브</t>
        </is>
      </c>
      <c r="C422" t="inlineStr">
        <is>
          <t>001800</t>
        </is>
      </c>
      <c r="D422" t="inlineStr">
        <is>
          <t>2주 전에 샀다면</t>
        </is>
      </c>
      <c r="E422" t="inlineStr">
        <is>
          <t>[초단타]+[칼손절]</t>
        </is>
      </c>
      <c r="F422" t="inlineStr">
        <is>
          <t>[초단타]</t>
        </is>
      </c>
      <c r="G422" t="inlineStr">
        <is>
          <t>[칼손절]</t>
        </is>
      </c>
      <c r="H422" t="n">
        <v>300000</v>
      </c>
      <c r="I422" t="n">
        <v>25300</v>
      </c>
      <c r="J422" t="n">
        <v>24800</v>
      </c>
      <c r="K422" t="n">
        <v>-1.98</v>
      </c>
      <c r="L422" t="n">
        <v>0</v>
      </c>
      <c r="M422" t="n">
        <v>0</v>
      </c>
      <c r="N422" t="n">
        <v>0</v>
      </c>
      <c r="O422" t="n">
        <v>0</v>
      </c>
      <c r="P422" t="inlineStr">
        <is>
          <t>2026-05-26</t>
        </is>
      </c>
      <c r="Q422" t="inlineStr">
        <is>
          <t>2026-06-08</t>
        </is>
      </c>
      <c r="R422" t="inlineStr">
        <is>
          <t>+3%▶70% 익절 / +5%▶20% 익절 / +10%▶10% 익절</t>
        </is>
      </c>
      <c r="S422" t="inlineStr">
        <is>
          <t>-2%▶80% 손절 / -4%▶10% 손절 / -6%▶10% 손절</t>
        </is>
      </c>
      <c r="T422" t="inlineStr">
        <is>
          <t>매수 0.0005 / 매도 0.0025 / 슬리피지 0.0007</t>
        </is>
      </c>
    </row>
    <row r="423">
      <c r="A423" t="inlineStr">
        <is>
          <t>ACE 미국우주테크액티브|2주 전에 샀다면|[초단타]+[정석방어]</t>
        </is>
      </c>
      <c r="B423" t="inlineStr">
        <is>
          <t>ACE 미국우주테크액티브</t>
        </is>
      </c>
      <c r="C423" t="inlineStr">
        <is>
          <t>001800</t>
        </is>
      </c>
      <c r="D423" t="inlineStr">
        <is>
          <t>2주 전에 샀다면</t>
        </is>
      </c>
      <c r="E423" t="inlineStr">
        <is>
          <t>[초단타]+[정석방어]</t>
        </is>
      </c>
      <c r="F423" t="inlineStr">
        <is>
          <t>[초단타]</t>
        </is>
      </c>
      <c r="G423" t="inlineStr">
        <is>
          <t>[정석방어]</t>
        </is>
      </c>
      <c r="H423" t="n">
        <v>300000</v>
      </c>
      <c r="I423" t="n">
        <v>25300</v>
      </c>
      <c r="J423" t="n">
        <v>24800</v>
      </c>
      <c r="K423" t="n">
        <v>-1.98</v>
      </c>
      <c r="L423" t="n">
        <v>0</v>
      </c>
      <c r="M423" t="n">
        <v>0</v>
      </c>
      <c r="N423" t="n">
        <v>0</v>
      </c>
      <c r="O423" t="n">
        <v>0</v>
      </c>
      <c r="P423" t="inlineStr">
        <is>
          <t>2026-05-26</t>
        </is>
      </c>
      <c r="Q423" t="inlineStr">
        <is>
          <t>2026-06-08</t>
        </is>
      </c>
      <c r="R423" t="inlineStr">
        <is>
          <t>+3%▶70% 익절 / +5%▶20% 익절 / +10%▶10% 익절</t>
        </is>
      </c>
      <c r="S423" t="inlineStr">
        <is>
          <t>-3%▶70% 손절 / -5%▶20% 손절 / -10%▶10% 손절</t>
        </is>
      </c>
      <c r="T423" t="inlineStr">
        <is>
          <t>매수 0.0005 / 매도 0.0025 / 슬리피지 0.0007</t>
        </is>
      </c>
    </row>
    <row r="424">
      <c r="A424" t="inlineStr">
        <is>
          <t>ACE 미국우주테크액티브|2주 전에 샀다면|[초단타]+[변동성허용]</t>
        </is>
      </c>
      <c r="B424" t="inlineStr">
        <is>
          <t>ACE 미국우주테크액티브</t>
        </is>
      </c>
      <c r="C424" t="inlineStr">
        <is>
          <t>001800</t>
        </is>
      </c>
      <c r="D424" t="inlineStr">
        <is>
          <t>2주 전에 샀다면</t>
        </is>
      </c>
      <c r="E424" t="inlineStr">
        <is>
          <t>[초단타]+[변동성허용]</t>
        </is>
      </c>
      <c r="F424" t="inlineStr">
        <is>
          <t>[초단타]</t>
        </is>
      </c>
      <c r="G424" t="inlineStr">
        <is>
          <t>[변동성허용]</t>
        </is>
      </c>
      <c r="H424" t="n">
        <v>300000</v>
      </c>
      <c r="I424" t="n">
        <v>25300</v>
      </c>
      <c r="J424" t="n">
        <v>24800</v>
      </c>
      <c r="K424" t="n">
        <v>-1.98</v>
      </c>
      <c r="L424" t="n">
        <v>0</v>
      </c>
      <c r="M424" t="n">
        <v>0</v>
      </c>
      <c r="N424" t="n">
        <v>0</v>
      </c>
      <c r="O424" t="n">
        <v>0</v>
      </c>
      <c r="P424" t="inlineStr">
        <is>
          <t>2026-05-26</t>
        </is>
      </c>
      <c r="Q424" t="inlineStr">
        <is>
          <t>2026-06-08</t>
        </is>
      </c>
      <c r="R424" t="inlineStr">
        <is>
          <t>+3%▶70% 익절 / +5%▶20% 익절 / +10%▶10% 익절</t>
        </is>
      </c>
      <c r="S424" t="inlineStr">
        <is>
          <t>-5%▶50% 손절 / -10%▶30% 손절 / -15%▶20% 손절</t>
        </is>
      </c>
      <c r="T424" t="inlineStr">
        <is>
          <t>매수 0.0005 / 매도 0.0025 / 슬리피지 0.0007</t>
        </is>
      </c>
    </row>
    <row r="425">
      <c r="A425" t="inlineStr">
        <is>
          <t>ACE 미국우주테크액티브|2주 전에 샀다면|[초단타]+[버티기형]</t>
        </is>
      </c>
      <c r="B425" t="inlineStr">
        <is>
          <t>ACE 미국우주테크액티브</t>
        </is>
      </c>
      <c r="C425" t="inlineStr">
        <is>
          <t>001800</t>
        </is>
      </c>
      <c r="D425" t="inlineStr">
        <is>
          <t>2주 전에 샀다면</t>
        </is>
      </c>
      <c r="E425" t="inlineStr">
        <is>
          <t>[초단타]+[버티기형]</t>
        </is>
      </c>
      <c r="F425" t="inlineStr">
        <is>
          <t>[초단타]</t>
        </is>
      </c>
      <c r="G425" t="inlineStr">
        <is>
          <t>[버티기형]</t>
        </is>
      </c>
      <c r="H425" t="n">
        <v>300000</v>
      </c>
      <c r="I425" t="n">
        <v>25300</v>
      </c>
      <c r="J425" t="n">
        <v>24800</v>
      </c>
      <c r="K425" t="n">
        <v>-1.98</v>
      </c>
      <c r="L425" t="n">
        <v>0</v>
      </c>
      <c r="M425" t="n">
        <v>0</v>
      </c>
      <c r="N425" t="n">
        <v>0</v>
      </c>
      <c r="O425" t="n">
        <v>0</v>
      </c>
      <c r="P425" t="inlineStr">
        <is>
          <t>2026-05-26</t>
        </is>
      </c>
      <c r="Q425" t="inlineStr">
        <is>
          <t>2026-06-08</t>
        </is>
      </c>
      <c r="R425" t="inlineStr">
        <is>
          <t>+3%▶70% 익절 / +5%▶20% 익절 / +10%▶10% 익절</t>
        </is>
      </c>
      <c r="S425" t="inlineStr">
        <is>
          <t>-5%▶40% 손절 / -15%▶30% 손절 / -20%▶30% 손절</t>
        </is>
      </c>
      <c r="T425" t="inlineStr">
        <is>
          <t>매수 0.0005 / 매도 0.0025 / 슬리피지 0.0007</t>
        </is>
      </c>
    </row>
    <row r="426">
      <c r="A426" t="inlineStr">
        <is>
          <t>ACE 미국우주테크액티브|2주 전에 샀다면|[단기스윙]+[칼손절]</t>
        </is>
      </c>
      <c r="B426" t="inlineStr">
        <is>
          <t>ACE 미국우주테크액티브</t>
        </is>
      </c>
      <c r="C426" t="inlineStr">
        <is>
          <t>001800</t>
        </is>
      </c>
      <c r="D426" t="inlineStr">
        <is>
          <t>2주 전에 샀다면</t>
        </is>
      </c>
      <c r="E426" t="inlineStr">
        <is>
          <t>[단기스윙]+[칼손절]</t>
        </is>
      </c>
      <c r="F426" t="inlineStr">
        <is>
          <t>[단기스윙]</t>
        </is>
      </c>
      <c r="G426" t="inlineStr">
        <is>
          <t>[칼손절]</t>
        </is>
      </c>
      <c r="H426" t="n">
        <v>300000</v>
      </c>
      <c r="I426" t="n">
        <v>25300</v>
      </c>
      <c r="J426" t="n">
        <v>24800</v>
      </c>
      <c r="K426" t="n">
        <v>-1.98</v>
      </c>
      <c r="L426" t="n">
        <v>0</v>
      </c>
      <c r="M426" t="n">
        <v>0</v>
      </c>
      <c r="N426" t="n">
        <v>0</v>
      </c>
      <c r="O426" t="n">
        <v>0</v>
      </c>
      <c r="P426" t="inlineStr">
        <is>
          <t>2026-05-26</t>
        </is>
      </c>
      <c r="Q426" t="inlineStr">
        <is>
          <t>2026-06-08</t>
        </is>
      </c>
      <c r="R426" t="inlineStr">
        <is>
          <t>+5%▶60% 익절 / +10%▶30% 익절 / +20%▶10% 익절</t>
        </is>
      </c>
      <c r="S426" t="inlineStr">
        <is>
          <t>-2%▶80% 손절 / -4%▶10% 손절 / -6%▶10% 손절</t>
        </is>
      </c>
      <c r="T426" t="inlineStr">
        <is>
          <t>매수 0.0005 / 매도 0.0025 / 슬리피지 0.0007</t>
        </is>
      </c>
    </row>
    <row r="427">
      <c r="A427" t="inlineStr">
        <is>
          <t>ACE 미국우주테크액티브|2주 전에 샀다면|[단기스윙]+[정석방어]</t>
        </is>
      </c>
      <c r="B427" t="inlineStr">
        <is>
          <t>ACE 미국우주테크액티브</t>
        </is>
      </c>
      <c r="C427" t="inlineStr">
        <is>
          <t>001800</t>
        </is>
      </c>
      <c r="D427" t="inlineStr">
        <is>
          <t>2주 전에 샀다면</t>
        </is>
      </c>
      <c r="E427" t="inlineStr">
        <is>
          <t>[단기스윙]+[정석방어]</t>
        </is>
      </c>
      <c r="F427" t="inlineStr">
        <is>
          <t>[단기스윙]</t>
        </is>
      </c>
      <c r="G427" t="inlineStr">
        <is>
          <t>[정석방어]</t>
        </is>
      </c>
      <c r="H427" t="n">
        <v>300000</v>
      </c>
      <c r="I427" t="n">
        <v>25300</v>
      </c>
      <c r="J427" t="n">
        <v>24800</v>
      </c>
      <c r="K427" t="n">
        <v>-1.98</v>
      </c>
      <c r="L427" t="n">
        <v>0</v>
      </c>
      <c r="M427" t="n">
        <v>0</v>
      </c>
      <c r="N427" t="n">
        <v>0</v>
      </c>
      <c r="O427" t="n">
        <v>0</v>
      </c>
      <c r="P427" t="inlineStr">
        <is>
          <t>2026-05-26</t>
        </is>
      </c>
      <c r="Q427" t="inlineStr">
        <is>
          <t>2026-06-08</t>
        </is>
      </c>
      <c r="R427" t="inlineStr">
        <is>
          <t>+5%▶60% 익절 / +10%▶30% 익절 / +20%▶10% 익절</t>
        </is>
      </c>
      <c r="S427" t="inlineStr">
        <is>
          <t>-3%▶70% 손절 / -5%▶20% 손절 / -10%▶10% 손절</t>
        </is>
      </c>
      <c r="T427" t="inlineStr">
        <is>
          <t>매수 0.0005 / 매도 0.0025 / 슬리피지 0.0007</t>
        </is>
      </c>
    </row>
    <row r="428">
      <c r="A428" t="inlineStr">
        <is>
          <t>ACE 미국우주테크액티브|2주 전에 샀다면|[단기스윙]+[변동성허용]</t>
        </is>
      </c>
      <c r="B428" t="inlineStr">
        <is>
          <t>ACE 미국우주테크액티브</t>
        </is>
      </c>
      <c r="C428" t="inlineStr">
        <is>
          <t>001800</t>
        </is>
      </c>
      <c r="D428" t="inlineStr">
        <is>
          <t>2주 전에 샀다면</t>
        </is>
      </c>
      <c r="E428" t="inlineStr">
        <is>
          <t>[단기스윙]+[변동성허용]</t>
        </is>
      </c>
      <c r="F428" t="inlineStr">
        <is>
          <t>[단기스윙]</t>
        </is>
      </c>
      <c r="G428" t="inlineStr">
        <is>
          <t>[변동성허용]</t>
        </is>
      </c>
      <c r="H428" t="n">
        <v>300000</v>
      </c>
      <c r="I428" t="n">
        <v>25300</v>
      </c>
      <c r="J428" t="n">
        <v>24800</v>
      </c>
      <c r="K428" t="n">
        <v>-1.98</v>
      </c>
      <c r="L428" t="n">
        <v>0</v>
      </c>
      <c r="M428" t="n">
        <v>0</v>
      </c>
      <c r="N428" t="n">
        <v>0</v>
      </c>
      <c r="O428" t="n">
        <v>0</v>
      </c>
      <c r="P428" t="inlineStr">
        <is>
          <t>2026-05-26</t>
        </is>
      </c>
      <c r="Q428" t="inlineStr">
        <is>
          <t>2026-06-08</t>
        </is>
      </c>
      <c r="R428" t="inlineStr">
        <is>
          <t>+5%▶60% 익절 / +10%▶30% 익절 / +20%▶10% 익절</t>
        </is>
      </c>
      <c r="S428" t="inlineStr">
        <is>
          <t>-5%▶50% 손절 / -10%▶30% 손절 / -15%▶20% 손절</t>
        </is>
      </c>
      <c r="T428" t="inlineStr">
        <is>
          <t>매수 0.0005 / 매도 0.0025 / 슬리피지 0.0007</t>
        </is>
      </c>
    </row>
    <row r="429">
      <c r="A429" t="inlineStr">
        <is>
          <t>ACE 미국우주테크액티브|2주 전에 샀다면|[단기스윙]+[버티기형]</t>
        </is>
      </c>
      <c r="B429" t="inlineStr">
        <is>
          <t>ACE 미국우주테크액티브</t>
        </is>
      </c>
      <c r="C429" t="inlineStr">
        <is>
          <t>001800</t>
        </is>
      </c>
      <c r="D429" t="inlineStr">
        <is>
          <t>2주 전에 샀다면</t>
        </is>
      </c>
      <c r="E429" t="inlineStr">
        <is>
          <t>[단기스윙]+[버티기형]</t>
        </is>
      </c>
      <c r="F429" t="inlineStr">
        <is>
          <t>[단기스윙]</t>
        </is>
      </c>
      <c r="G429" t="inlineStr">
        <is>
          <t>[버티기형]</t>
        </is>
      </c>
      <c r="H429" t="n">
        <v>300000</v>
      </c>
      <c r="I429" t="n">
        <v>25300</v>
      </c>
      <c r="J429" t="n">
        <v>24800</v>
      </c>
      <c r="K429" t="n">
        <v>-1.98</v>
      </c>
      <c r="L429" t="n">
        <v>0</v>
      </c>
      <c r="M429" t="n">
        <v>0</v>
      </c>
      <c r="N429" t="n">
        <v>0</v>
      </c>
      <c r="O429" t="n">
        <v>0</v>
      </c>
      <c r="P429" t="inlineStr">
        <is>
          <t>2026-05-26</t>
        </is>
      </c>
      <c r="Q429" t="inlineStr">
        <is>
          <t>2026-06-08</t>
        </is>
      </c>
      <c r="R429" t="inlineStr">
        <is>
          <t>+5%▶60% 익절 / +10%▶30% 익절 / +20%▶10% 익절</t>
        </is>
      </c>
      <c r="S429" t="inlineStr">
        <is>
          <t>-5%▶40% 손절 / -15%▶30% 손절 / -20%▶30% 손절</t>
        </is>
      </c>
      <c r="T429" t="inlineStr">
        <is>
          <t>매수 0.0005 / 매도 0.0025 / 슬리피지 0.0007</t>
        </is>
      </c>
    </row>
    <row r="430">
      <c r="A430" t="inlineStr">
        <is>
          <t>ACE 미국우주테크액티브|2주 전에 샀다면|[대표님룰]+[칼손절]</t>
        </is>
      </c>
      <c r="B430" t="inlineStr">
        <is>
          <t>ACE 미국우주테크액티브</t>
        </is>
      </c>
      <c r="C430" t="inlineStr">
        <is>
          <t>001800</t>
        </is>
      </c>
      <c r="D430" t="inlineStr">
        <is>
          <t>2주 전에 샀다면</t>
        </is>
      </c>
      <c r="E430" t="inlineStr">
        <is>
          <t>[대표님룰]+[칼손절]</t>
        </is>
      </c>
      <c r="F430" t="inlineStr">
        <is>
          <t>[대표님룰]</t>
        </is>
      </c>
      <c r="G430" t="inlineStr">
        <is>
          <t>[칼손절]</t>
        </is>
      </c>
      <c r="H430" t="n">
        <v>300000</v>
      </c>
      <c r="I430" t="n">
        <v>25300</v>
      </c>
      <c r="J430" t="n">
        <v>24800</v>
      </c>
      <c r="K430" t="n">
        <v>-1.98</v>
      </c>
      <c r="L430" t="n">
        <v>0</v>
      </c>
      <c r="M430" t="n">
        <v>0</v>
      </c>
      <c r="N430" t="n">
        <v>0</v>
      </c>
      <c r="O430" t="n">
        <v>0</v>
      </c>
      <c r="P430" t="inlineStr">
        <is>
          <t>2026-05-26</t>
        </is>
      </c>
      <c r="Q430" t="inlineStr">
        <is>
          <t>2026-06-08</t>
        </is>
      </c>
      <c r="R430" t="inlineStr">
        <is>
          <t>+5%▶60% 익절 / +10%▶30% 익절 / +30%▶10% 익절</t>
        </is>
      </c>
      <c r="S430" t="inlineStr">
        <is>
          <t>-2%▶80% 손절 / -4%▶10% 손절 / -6%▶10% 손절</t>
        </is>
      </c>
      <c r="T430" t="inlineStr">
        <is>
          <t>매수 0.0005 / 매도 0.0025 / 슬리피지 0.0007</t>
        </is>
      </c>
    </row>
    <row r="431">
      <c r="A431" t="inlineStr">
        <is>
          <t>ACE 미국우주테크액티브|2주 전에 샀다면|[대표님룰]+[정석방어]</t>
        </is>
      </c>
      <c r="B431" t="inlineStr">
        <is>
          <t>ACE 미국우주테크액티브</t>
        </is>
      </c>
      <c r="C431" t="inlineStr">
        <is>
          <t>001800</t>
        </is>
      </c>
      <c r="D431" t="inlineStr">
        <is>
          <t>2주 전에 샀다면</t>
        </is>
      </c>
      <c r="E431" t="inlineStr">
        <is>
          <t>[대표님룰]+[정석방어]</t>
        </is>
      </c>
      <c r="F431" t="inlineStr">
        <is>
          <t>[대표님룰]</t>
        </is>
      </c>
      <c r="G431" t="inlineStr">
        <is>
          <t>[정석방어]</t>
        </is>
      </c>
      <c r="H431" t="n">
        <v>300000</v>
      </c>
      <c r="I431" t="n">
        <v>25300</v>
      </c>
      <c r="J431" t="n">
        <v>24800</v>
      </c>
      <c r="K431" t="n">
        <v>-1.98</v>
      </c>
      <c r="L431" t="n">
        <v>0</v>
      </c>
      <c r="M431" t="n">
        <v>0</v>
      </c>
      <c r="N431" t="n">
        <v>0</v>
      </c>
      <c r="O431" t="n">
        <v>0</v>
      </c>
      <c r="P431" t="inlineStr">
        <is>
          <t>2026-05-26</t>
        </is>
      </c>
      <c r="Q431" t="inlineStr">
        <is>
          <t>2026-06-08</t>
        </is>
      </c>
      <c r="R431" t="inlineStr">
        <is>
          <t>+5%▶60% 익절 / +10%▶30% 익절 / +30%▶10% 익절</t>
        </is>
      </c>
      <c r="S431" t="inlineStr">
        <is>
          <t>-3%▶70% 손절 / -5%▶20% 손절 / -10%▶10% 손절</t>
        </is>
      </c>
      <c r="T431" t="inlineStr">
        <is>
          <t>매수 0.0005 / 매도 0.0025 / 슬리피지 0.0007</t>
        </is>
      </c>
    </row>
    <row r="432">
      <c r="A432" t="inlineStr">
        <is>
          <t>ACE 미국우주테크액티브|2주 전에 샀다면|[대표님룰]+[변동성허용]</t>
        </is>
      </c>
      <c r="B432" t="inlineStr">
        <is>
          <t>ACE 미국우주테크액티브</t>
        </is>
      </c>
      <c r="C432" t="inlineStr">
        <is>
          <t>001800</t>
        </is>
      </c>
      <c r="D432" t="inlineStr">
        <is>
          <t>2주 전에 샀다면</t>
        </is>
      </c>
      <c r="E432" t="inlineStr">
        <is>
          <t>[대표님룰]+[변동성허용]</t>
        </is>
      </c>
      <c r="F432" t="inlineStr">
        <is>
          <t>[대표님룰]</t>
        </is>
      </c>
      <c r="G432" t="inlineStr">
        <is>
          <t>[변동성허용]</t>
        </is>
      </c>
      <c r="H432" t="n">
        <v>300000</v>
      </c>
      <c r="I432" t="n">
        <v>25300</v>
      </c>
      <c r="J432" t="n">
        <v>24800</v>
      </c>
      <c r="K432" t="n">
        <v>-1.98</v>
      </c>
      <c r="L432" t="n">
        <v>0</v>
      </c>
      <c r="M432" t="n">
        <v>0</v>
      </c>
      <c r="N432" t="n">
        <v>0</v>
      </c>
      <c r="O432" t="n">
        <v>0</v>
      </c>
      <c r="P432" t="inlineStr">
        <is>
          <t>2026-05-26</t>
        </is>
      </c>
      <c r="Q432" t="inlineStr">
        <is>
          <t>2026-06-08</t>
        </is>
      </c>
      <c r="R432" t="inlineStr">
        <is>
          <t>+5%▶60% 익절 / +10%▶30% 익절 / +30%▶10% 익절</t>
        </is>
      </c>
      <c r="S432" t="inlineStr">
        <is>
          <t>-5%▶50% 손절 / -10%▶30% 손절 / -15%▶20% 손절</t>
        </is>
      </c>
      <c r="T432" t="inlineStr">
        <is>
          <t>매수 0.0005 / 매도 0.0025 / 슬리피지 0.0007</t>
        </is>
      </c>
    </row>
    <row r="433">
      <c r="A433" t="inlineStr">
        <is>
          <t>ACE 미국우주테크액티브|2주 전에 샀다면|[대표님룰]+[버티기형]</t>
        </is>
      </c>
      <c r="B433" t="inlineStr">
        <is>
          <t>ACE 미국우주테크액티브</t>
        </is>
      </c>
      <c r="C433" t="inlineStr">
        <is>
          <t>001800</t>
        </is>
      </c>
      <c r="D433" t="inlineStr">
        <is>
          <t>2주 전에 샀다면</t>
        </is>
      </c>
      <c r="E433" t="inlineStr">
        <is>
          <t>[대표님룰]+[버티기형]</t>
        </is>
      </c>
      <c r="F433" t="inlineStr">
        <is>
          <t>[대표님룰]</t>
        </is>
      </c>
      <c r="G433" t="inlineStr">
        <is>
          <t>[버티기형]</t>
        </is>
      </c>
      <c r="H433" t="n">
        <v>300000</v>
      </c>
      <c r="I433" t="n">
        <v>25300</v>
      </c>
      <c r="J433" t="n">
        <v>24800</v>
      </c>
      <c r="K433" t="n">
        <v>-1.98</v>
      </c>
      <c r="L433" t="n">
        <v>0</v>
      </c>
      <c r="M433" t="n">
        <v>0</v>
      </c>
      <c r="N433" t="n">
        <v>0</v>
      </c>
      <c r="O433" t="n">
        <v>0</v>
      </c>
      <c r="P433" t="inlineStr">
        <is>
          <t>2026-05-26</t>
        </is>
      </c>
      <c r="Q433" t="inlineStr">
        <is>
          <t>2026-06-08</t>
        </is>
      </c>
      <c r="R433" t="inlineStr">
        <is>
          <t>+5%▶60% 익절 / +10%▶30% 익절 / +30%▶10% 익절</t>
        </is>
      </c>
      <c r="S433" t="inlineStr">
        <is>
          <t>-5%▶40% 손절 / -15%▶30% 손절 / -20%▶30% 손절</t>
        </is>
      </c>
      <c r="T433" t="inlineStr">
        <is>
          <t>매수 0.0005 / 매도 0.0025 / 슬리피지 0.0007</t>
        </is>
      </c>
    </row>
    <row r="434">
      <c r="A434" t="inlineStr">
        <is>
          <t>ACE 미국우주테크액티브|2주 전에 샀다면|[중기추세]+[칼손절]</t>
        </is>
      </c>
      <c r="B434" t="inlineStr">
        <is>
          <t>ACE 미국우주테크액티브</t>
        </is>
      </c>
      <c r="C434" t="inlineStr">
        <is>
          <t>001800</t>
        </is>
      </c>
      <c r="D434" t="inlineStr">
        <is>
          <t>2주 전에 샀다면</t>
        </is>
      </c>
      <c r="E434" t="inlineStr">
        <is>
          <t>[중기추세]+[칼손절]</t>
        </is>
      </c>
      <c r="F434" t="inlineStr">
        <is>
          <t>[중기추세]</t>
        </is>
      </c>
      <c r="G434" t="inlineStr">
        <is>
          <t>[칼손절]</t>
        </is>
      </c>
      <c r="H434" t="n">
        <v>300000</v>
      </c>
      <c r="I434" t="n">
        <v>25300</v>
      </c>
      <c r="J434" t="n">
        <v>24800</v>
      </c>
      <c r="K434" t="n">
        <v>-1.98</v>
      </c>
      <c r="L434" t="n">
        <v>0</v>
      </c>
      <c r="M434" t="n">
        <v>0</v>
      </c>
      <c r="N434" t="n">
        <v>0</v>
      </c>
      <c r="O434" t="n">
        <v>0</v>
      </c>
      <c r="P434" t="inlineStr">
        <is>
          <t>2026-05-26</t>
        </is>
      </c>
      <c r="Q434" t="inlineStr">
        <is>
          <t>2026-06-08</t>
        </is>
      </c>
      <c r="R434" t="inlineStr">
        <is>
          <t>+10%▶50% 익절 / +20%▶30% 익절 / +30%▶20% 익절</t>
        </is>
      </c>
      <c r="S434" t="inlineStr">
        <is>
          <t>-2%▶80% 손절 / -4%▶10% 손절 / -6%▶10% 손절</t>
        </is>
      </c>
      <c r="T434" t="inlineStr">
        <is>
          <t>매수 0.0005 / 매도 0.0025 / 슬리피지 0.0007</t>
        </is>
      </c>
    </row>
    <row r="435">
      <c r="A435" t="inlineStr">
        <is>
          <t>ACE 미국우주테크액티브|2주 전에 샀다면|[중기추세]+[정석방어]</t>
        </is>
      </c>
      <c r="B435" t="inlineStr">
        <is>
          <t>ACE 미국우주테크액티브</t>
        </is>
      </c>
      <c r="C435" t="inlineStr">
        <is>
          <t>001800</t>
        </is>
      </c>
      <c r="D435" t="inlineStr">
        <is>
          <t>2주 전에 샀다면</t>
        </is>
      </c>
      <c r="E435" t="inlineStr">
        <is>
          <t>[중기추세]+[정석방어]</t>
        </is>
      </c>
      <c r="F435" t="inlineStr">
        <is>
          <t>[중기추세]</t>
        </is>
      </c>
      <c r="G435" t="inlineStr">
        <is>
          <t>[정석방어]</t>
        </is>
      </c>
      <c r="H435" t="n">
        <v>300000</v>
      </c>
      <c r="I435" t="n">
        <v>25300</v>
      </c>
      <c r="J435" t="n">
        <v>24800</v>
      </c>
      <c r="K435" t="n">
        <v>-1.98</v>
      </c>
      <c r="L435" t="n">
        <v>0</v>
      </c>
      <c r="M435" t="n">
        <v>0</v>
      </c>
      <c r="N435" t="n">
        <v>0</v>
      </c>
      <c r="O435" t="n">
        <v>0</v>
      </c>
      <c r="P435" t="inlineStr">
        <is>
          <t>2026-05-26</t>
        </is>
      </c>
      <c r="Q435" t="inlineStr">
        <is>
          <t>2026-06-08</t>
        </is>
      </c>
      <c r="R435" t="inlineStr">
        <is>
          <t>+10%▶50% 익절 / +20%▶30% 익절 / +30%▶20% 익절</t>
        </is>
      </c>
      <c r="S435" t="inlineStr">
        <is>
          <t>-3%▶70% 손절 / -5%▶20% 손절 / -10%▶10% 손절</t>
        </is>
      </c>
      <c r="T435" t="inlineStr">
        <is>
          <t>매수 0.0005 / 매도 0.0025 / 슬리피지 0.0007</t>
        </is>
      </c>
    </row>
    <row r="436">
      <c r="A436" t="inlineStr">
        <is>
          <t>ACE 미국우주테크액티브|2주 전에 샀다면|[중기추세]+[변동성허용]</t>
        </is>
      </c>
      <c r="B436" t="inlineStr">
        <is>
          <t>ACE 미국우주테크액티브</t>
        </is>
      </c>
      <c r="C436" t="inlineStr">
        <is>
          <t>001800</t>
        </is>
      </c>
      <c r="D436" t="inlineStr">
        <is>
          <t>2주 전에 샀다면</t>
        </is>
      </c>
      <c r="E436" t="inlineStr">
        <is>
          <t>[중기추세]+[변동성허용]</t>
        </is>
      </c>
      <c r="F436" t="inlineStr">
        <is>
          <t>[중기추세]</t>
        </is>
      </c>
      <c r="G436" t="inlineStr">
        <is>
          <t>[변동성허용]</t>
        </is>
      </c>
      <c r="H436" t="n">
        <v>300000</v>
      </c>
      <c r="I436" t="n">
        <v>25300</v>
      </c>
      <c r="J436" t="n">
        <v>24800</v>
      </c>
      <c r="K436" t="n">
        <v>-1.98</v>
      </c>
      <c r="L436" t="n">
        <v>0</v>
      </c>
      <c r="M436" t="n">
        <v>0</v>
      </c>
      <c r="N436" t="n">
        <v>0</v>
      </c>
      <c r="O436" t="n">
        <v>0</v>
      </c>
      <c r="P436" t="inlineStr">
        <is>
          <t>2026-05-26</t>
        </is>
      </c>
      <c r="Q436" t="inlineStr">
        <is>
          <t>2026-06-08</t>
        </is>
      </c>
      <c r="R436" t="inlineStr">
        <is>
          <t>+10%▶50% 익절 / +20%▶30% 익절 / +30%▶20% 익절</t>
        </is>
      </c>
      <c r="S436" t="inlineStr">
        <is>
          <t>-5%▶50% 손절 / -10%▶30% 손절 / -15%▶20% 손절</t>
        </is>
      </c>
      <c r="T436" t="inlineStr">
        <is>
          <t>매수 0.0005 / 매도 0.0025 / 슬리피지 0.0007</t>
        </is>
      </c>
    </row>
    <row r="437">
      <c r="A437" t="inlineStr">
        <is>
          <t>ACE 미국우주테크액티브|2주 전에 샀다면|[중기추세]+[버티기형]</t>
        </is>
      </c>
      <c r="B437" t="inlineStr">
        <is>
          <t>ACE 미국우주테크액티브</t>
        </is>
      </c>
      <c r="C437" t="inlineStr">
        <is>
          <t>001800</t>
        </is>
      </c>
      <c r="D437" t="inlineStr">
        <is>
          <t>2주 전에 샀다면</t>
        </is>
      </c>
      <c r="E437" t="inlineStr">
        <is>
          <t>[중기추세]+[버티기형]</t>
        </is>
      </c>
      <c r="F437" t="inlineStr">
        <is>
          <t>[중기추세]</t>
        </is>
      </c>
      <c r="G437" t="inlineStr">
        <is>
          <t>[버티기형]</t>
        </is>
      </c>
      <c r="H437" t="n">
        <v>300000</v>
      </c>
      <c r="I437" t="n">
        <v>25300</v>
      </c>
      <c r="J437" t="n">
        <v>24800</v>
      </c>
      <c r="K437" t="n">
        <v>-1.98</v>
      </c>
      <c r="L437" t="n">
        <v>0</v>
      </c>
      <c r="M437" t="n">
        <v>0</v>
      </c>
      <c r="N437" t="n">
        <v>0</v>
      </c>
      <c r="O437" t="n">
        <v>0</v>
      </c>
      <c r="P437" t="inlineStr">
        <is>
          <t>2026-05-26</t>
        </is>
      </c>
      <c r="Q437" t="inlineStr">
        <is>
          <t>2026-06-08</t>
        </is>
      </c>
      <c r="R437" t="inlineStr">
        <is>
          <t>+10%▶50% 익절 / +20%▶30% 익절 / +30%▶20% 익절</t>
        </is>
      </c>
      <c r="S437" t="inlineStr">
        <is>
          <t>-5%▶40% 손절 / -15%▶30% 손절 / -20%▶30% 손절</t>
        </is>
      </c>
      <c r="T437" t="inlineStr">
        <is>
          <t>매수 0.0005 / 매도 0.0025 / 슬리피지 0.0007</t>
        </is>
      </c>
    </row>
    <row r="438">
      <c r="A438" t="inlineStr">
        <is>
          <t>ACE 미국우주테크액티브|2주 전에 샀다면|[수익극대화]+[칼손절]</t>
        </is>
      </c>
      <c r="B438" t="inlineStr">
        <is>
          <t>ACE 미국우주테크액티브</t>
        </is>
      </c>
      <c r="C438" t="inlineStr">
        <is>
          <t>001800</t>
        </is>
      </c>
      <c r="D438" t="inlineStr">
        <is>
          <t>2주 전에 샀다면</t>
        </is>
      </c>
      <c r="E438" t="inlineStr">
        <is>
          <t>[수익극대화]+[칼손절]</t>
        </is>
      </c>
      <c r="F438" t="inlineStr">
        <is>
          <t>[수익극대화]</t>
        </is>
      </c>
      <c r="G438" t="inlineStr">
        <is>
          <t>[칼손절]</t>
        </is>
      </c>
      <c r="H438" t="n">
        <v>300000</v>
      </c>
      <c r="I438" t="n">
        <v>25300</v>
      </c>
      <c r="J438" t="n">
        <v>24800</v>
      </c>
      <c r="K438" t="n">
        <v>-1.98</v>
      </c>
      <c r="L438" t="n">
        <v>0</v>
      </c>
      <c r="M438" t="n">
        <v>0</v>
      </c>
      <c r="N438" t="n">
        <v>0</v>
      </c>
      <c r="O438" t="n">
        <v>0</v>
      </c>
      <c r="P438" t="inlineStr">
        <is>
          <t>2026-05-26</t>
        </is>
      </c>
      <c r="Q438" t="inlineStr">
        <is>
          <t>2026-06-08</t>
        </is>
      </c>
      <c r="R438" t="inlineStr">
        <is>
          <t>+10%▶40% 익절 / +20%▶30% 익절 / +40%▶30% 익절</t>
        </is>
      </c>
      <c r="S438" t="inlineStr">
        <is>
          <t>-2%▶80% 손절 / -4%▶10% 손절 / -6%▶10% 손절</t>
        </is>
      </c>
      <c r="T438" t="inlineStr">
        <is>
          <t>매수 0.0005 / 매도 0.0025 / 슬리피지 0.0007</t>
        </is>
      </c>
    </row>
    <row r="439">
      <c r="A439" t="inlineStr">
        <is>
          <t>ACE 미국우주테크액티브|2주 전에 샀다면|[수익극대화]+[정석방어]</t>
        </is>
      </c>
      <c r="B439" t="inlineStr">
        <is>
          <t>ACE 미국우주테크액티브</t>
        </is>
      </c>
      <c r="C439" t="inlineStr">
        <is>
          <t>001800</t>
        </is>
      </c>
      <c r="D439" t="inlineStr">
        <is>
          <t>2주 전에 샀다면</t>
        </is>
      </c>
      <c r="E439" t="inlineStr">
        <is>
          <t>[수익극대화]+[정석방어]</t>
        </is>
      </c>
      <c r="F439" t="inlineStr">
        <is>
          <t>[수익극대화]</t>
        </is>
      </c>
      <c r="G439" t="inlineStr">
        <is>
          <t>[정석방어]</t>
        </is>
      </c>
      <c r="H439" t="n">
        <v>300000</v>
      </c>
      <c r="I439" t="n">
        <v>25300</v>
      </c>
      <c r="J439" t="n">
        <v>24800</v>
      </c>
      <c r="K439" t="n">
        <v>-1.98</v>
      </c>
      <c r="L439" t="n">
        <v>0</v>
      </c>
      <c r="M439" t="n">
        <v>0</v>
      </c>
      <c r="N439" t="n">
        <v>0</v>
      </c>
      <c r="O439" t="n">
        <v>0</v>
      </c>
      <c r="P439" t="inlineStr">
        <is>
          <t>2026-05-26</t>
        </is>
      </c>
      <c r="Q439" t="inlineStr">
        <is>
          <t>2026-06-08</t>
        </is>
      </c>
      <c r="R439" t="inlineStr">
        <is>
          <t>+10%▶40% 익절 / +20%▶30% 익절 / +40%▶30% 익절</t>
        </is>
      </c>
      <c r="S439" t="inlineStr">
        <is>
          <t>-3%▶70% 손절 / -5%▶20% 손절 / -10%▶10% 손절</t>
        </is>
      </c>
      <c r="T439" t="inlineStr">
        <is>
          <t>매수 0.0005 / 매도 0.0025 / 슬리피지 0.0007</t>
        </is>
      </c>
    </row>
    <row r="440">
      <c r="A440" t="inlineStr">
        <is>
          <t>ACE 미국우주테크액티브|2주 전에 샀다면|[수익극대화]+[변동성허용]</t>
        </is>
      </c>
      <c r="B440" t="inlineStr">
        <is>
          <t>ACE 미국우주테크액티브</t>
        </is>
      </c>
      <c r="C440" t="inlineStr">
        <is>
          <t>001800</t>
        </is>
      </c>
      <c r="D440" t="inlineStr">
        <is>
          <t>2주 전에 샀다면</t>
        </is>
      </c>
      <c r="E440" t="inlineStr">
        <is>
          <t>[수익극대화]+[변동성허용]</t>
        </is>
      </c>
      <c r="F440" t="inlineStr">
        <is>
          <t>[수익극대화]</t>
        </is>
      </c>
      <c r="G440" t="inlineStr">
        <is>
          <t>[변동성허용]</t>
        </is>
      </c>
      <c r="H440" t="n">
        <v>300000</v>
      </c>
      <c r="I440" t="n">
        <v>25300</v>
      </c>
      <c r="J440" t="n">
        <v>24800</v>
      </c>
      <c r="K440" t="n">
        <v>-1.98</v>
      </c>
      <c r="L440" t="n">
        <v>0</v>
      </c>
      <c r="M440" t="n">
        <v>0</v>
      </c>
      <c r="N440" t="n">
        <v>0</v>
      </c>
      <c r="O440" t="n">
        <v>0</v>
      </c>
      <c r="P440" t="inlineStr">
        <is>
          <t>2026-05-26</t>
        </is>
      </c>
      <c r="Q440" t="inlineStr">
        <is>
          <t>2026-06-08</t>
        </is>
      </c>
      <c r="R440" t="inlineStr">
        <is>
          <t>+10%▶40% 익절 / +20%▶30% 익절 / +40%▶30% 익절</t>
        </is>
      </c>
      <c r="S440" t="inlineStr">
        <is>
          <t>-5%▶50% 손절 / -10%▶30% 손절 / -15%▶20% 손절</t>
        </is>
      </c>
      <c r="T440" t="inlineStr">
        <is>
          <t>매수 0.0005 / 매도 0.0025 / 슬리피지 0.0007</t>
        </is>
      </c>
    </row>
    <row r="441">
      <c r="A441" t="inlineStr">
        <is>
          <t>ACE 미국우주테크액티브|2주 전에 샀다면|[수익극대화]+[버티기형]</t>
        </is>
      </c>
      <c r="B441" t="inlineStr">
        <is>
          <t>ACE 미국우주테크액티브</t>
        </is>
      </c>
      <c r="C441" t="inlineStr">
        <is>
          <t>001800</t>
        </is>
      </c>
      <c r="D441" t="inlineStr">
        <is>
          <t>2주 전에 샀다면</t>
        </is>
      </c>
      <c r="E441" t="inlineStr">
        <is>
          <t>[수익극대화]+[버티기형]</t>
        </is>
      </c>
      <c r="F441" t="inlineStr">
        <is>
          <t>[수익극대화]</t>
        </is>
      </c>
      <c r="G441" t="inlineStr">
        <is>
          <t>[버티기형]</t>
        </is>
      </c>
      <c r="H441" t="n">
        <v>300000</v>
      </c>
      <c r="I441" t="n">
        <v>25300</v>
      </c>
      <c r="J441" t="n">
        <v>24800</v>
      </c>
      <c r="K441" t="n">
        <v>-1.98</v>
      </c>
      <c r="L441" t="n">
        <v>0</v>
      </c>
      <c r="M441" t="n">
        <v>0</v>
      </c>
      <c r="N441" t="n">
        <v>0</v>
      </c>
      <c r="O441" t="n">
        <v>0</v>
      </c>
      <c r="P441" t="inlineStr">
        <is>
          <t>2026-05-26</t>
        </is>
      </c>
      <c r="Q441" t="inlineStr">
        <is>
          <t>2026-06-08</t>
        </is>
      </c>
      <c r="R441" t="inlineStr">
        <is>
          <t>+10%▶40% 익절 / +20%▶30% 익절 / +40%▶30% 익절</t>
        </is>
      </c>
      <c r="S441" t="inlineStr">
        <is>
          <t>-5%▶40% 손절 / -15%▶30% 손절 / -20%▶30% 손절</t>
        </is>
      </c>
      <c r="T441" t="inlineStr">
        <is>
          <t>매수 0.0005 / 매도 0.0025 / 슬리피지 0.0007</t>
        </is>
      </c>
    </row>
    <row r="442">
      <c r="A442" t="inlineStr">
        <is>
          <t>ACE 미국우주테크액티브|3개월 전에 샀다면|[초단타]+[칼손절]</t>
        </is>
      </c>
      <c r="B442" t="inlineStr">
        <is>
          <t>ACE 미국우주테크액티브</t>
        </is>
      </c>
      <c r="C442" t="inlineStr">
        <is>
          <t>001800</t>
        </is>
      </c>
      <c r="D442" t="inlineStr">
        <is>
          <t>3개월 전에 샀다면</t>
        </is>
      </c>
      <c r="E442" t="inlineStr">
        <is>
          <t>[초단타]+[칼손절]</t>
        </is>
      </c>
      <c r="F442" t="inlineStr">
        <is>
          <t>[초단타]</t>
        </is>
      </c>
      <c r="G442" t="inlineStr">
        <is>
          <t>[칼손절]</t>
        </is>
      </c>
      <c r="H442" t="n">
        <v>300000</v>
      </c>
      <c r="I442" t="n">
        <v>23300</v>
      </c>
      <c r="J442" t="n">
        <v>24800</v>
      </c>
      <c r="K442" t="n">
        <v>6.44</v>
      </c>
      <c r="L442" t="n">
        <v>0</v>
      </c>
      <c r="M442" t="n">
        <v>0</v>
      </c>
      <c r="N442" t="n">
        <v>0</v>
      </c>
      <c r="O442" t="n">
        <v>0</v>
      </c>
      <c r="P442" t="inlineStr">
        <is>
          <t>2026-03-09</t>
        </is>
      </c>
      <c r="Q442" t="inlineStr">
        <is>
          <t>2026-06-08</t>
        </is>
      </c>
      <c r="R442" t="inlineStr">
        <is>
          <t>+3%▶70% 익절 / +5%▶20% 익절 / +10%▶10% 익절</t>
        </is>
      </c>
      <c r="S442" t="inlineStr">
        <is>
          <t>-2%▶80% 손절 / -4%▶10% 손절 / -6%▶10% 손절</t>
        </is>
      </c>
      <c r="T442" t="inlineStr">
        <is>
          <t>매수 0.0005 / 매도 0.0025 / 슬리피지 0.0007</t>
        </is>
      </c>
    </row>
    <row r="443">
      <c r="A443" t="inlineStr">
        <is>
          <t>ACE 미국우주테크액티브|3개월 전에 샀다면|[초단타]+[정석방어]</t>
        </is>
      </c>
      <c r="B443" t="inlineStr">
        <is>
          <t>ACE 미국우주테크액티브</t>
        </is>
      </c>
      <c r="C443" t="inlineStr">
        <is>
          <t>001800</t>
        </is>
      </c>
      <c r="D443" t="inlineStr">
        <is>
          <t>3개월 전에 샀다면</t>
        </is>
      </c>
      <c r="E443" t="inlineStr">
        <is>
          <t>[초단타]+[정석방어]</t>
        </is>
      </c>
      <c r="F443" t="inlineStr">
        <is>
          <t>[초단타]</t>
        </is>
      </c>
      <c r="G443" t="inlineStr">
        <is>
          <t>[정석방어]</t>
        </is>
      </c>
      <c r="H443" t="n">
        <v>300000</v>
      </c>
      <c r="I443" t="n">
        <v>23300</v>
      </c>
      <c r="J443" t="n">
        <v>24800</v>
      </c>
      <c r="K443" t="n">
        <v>6.44</v>
      </c>
      <c r="L443" t="n">
        <v>0</v>
      </c>
      <c r="M443" t="n">
        <v>0</v>
      </c>
      <c r="N443" t="n">
        <v>0</v>
      </c>
      <c r="O443" t="n">
        <v>0</v>
      </c>
      <c r="P443" t="inlineStr">
        <is>
          <t>2026-03-09</t>
        </is>
      </c>
      <c r="Q443" t="inlineStr">
        <is>
          <t>2026-06-08</t>
        </is>
      </c>
      <c r="R443" t="inlineStr">
        <is>
          <t>+3%▶70% 익절 / +5%▶20% 익절 / +10%▶10% 익절</t>
        </is>
      </c>
      <c r="S443" t="inlineStr">
        <is>
          <t>-3%▶70% 손절 / -5%▶20% 손절 / -10%▶10% 손절</t>
        </is>
      </c>
      <c r="T443" t="inlineStr">
        <is>
          <t>매수 0.0005 / 매도 0.0025 / 슬리피지 0.0007</t>
        </is>
      </c>
    </row>
    <row r="444">
      <c r="A444" t="inlineStr">
        <is>
          <t>ACE 미국우주테크액티브|3개월 전에 샀다면|[초단타]+[변동성허용]</t>
        </is>
      </c>
      <c r="B444" t="inlineStr">
        <is>
          <t>ACE 미국우주테크액티브</t>
        </is>
      </c>
      <c r="C444" t="inlineStr">
        <is>
          <t>001800</t>
        </is>
      </c>
      <c r="D444" t="inlineStr">
        <is>
          <t>3개월 전에 샀다면</t>
        </is>
      </c>
      <c r="E444" t="inlineStr">
        <is>
          <t>[초단타]+[변동성허용]</t>
        </is>
      </c>
      <c r="F444" t="inlineStr">
        <is>
          <t>[초단타]</t>
        </is>
      </c>
      <c r="G444" t="inlineStr">
        <is>
          <t>[변동성허용]</t>
        </is>
      </c>
      <c r="H444" t="n">
        <v>300000</v>
      </c>
      <c r="I444" t="n">
        <v>23300</v>
      </c>
      <c r="J444" t="n">
        <v>24800</v>
      </c>
      <c r="K444" t="n">
        <v>6.44</v>
      </c>
      <c r="L444" t="n">
        <v>0</v>
      </c>
      <c r="M444" t="n">
        <v>0</v>
      </c>
      <c r="N444" t="n">
        <v>0</v>
      </c>
      <c r="O444" t="n">
        <v>0</v>
      </c>
      <c r="P444" t="inlineStr">
        <is>
          <t>2026-03-09</t>
        </is>
      </c>
      <c r="Q444" t="inlineStr">
        <is>
          <t>2026-06-08</t>
        </is>
      </c>
      <c r="R444" t="inlineStr">
        <is>
          <t>+3%▶70% 익절 / +5%▶20% 익절 / +10%▶10% 익절</t>
        </is>
      </c>
      <c r="S444" t="inlineStr">
        <is>
          <t>-5%▶50% 손절 / -10%▶30% 손절 / -15%▶20% 손절</t>
        </is>
      </c>
      <c r="T444" t="inlineStr">
        <is>
          <t>매수 0.0005 / 매도 0.0025 / 슬리피지 0.0007</t>
        </is>
      </c>
    </row>
    <row r="445">
      <c r="A445" t="inlineStr">
        <is>
          <t>ACE 미국우주테크액티브|3개월 전에 샀다면|[초단타]+[버티기형]</t>
        </is>
      </c>
      <c r="B445" t="inlineStr">
        <is>
          <t>ACE 미국우주테크액티브</t>
        </is>
      </c>
      <c r="C445" t="inlineStr">
        <is>
          <t>001800</t>
        </is>
      </c>
      <c r="D445" t="inlineStr">
        <is>
          <t>3개월 전에 샀다면</t>
        </is>
      </c>
      <c r="E445" t="inlineStr">
        <is>
          <t>[초단타]+[버티기형]</t>
        </is>
      </c>
      <c r="F445" t="inlineStr">
        <is>
          <t>[초단타]</t>
        </is>
      </c>
      <c r="G445" t="inlineStr">
        <is>
          <t>[버티기형]</t>
        </is>
      </c>
      <c r="H445" t="n">
        <v>300000</v>
      </c>
      <c r="I445" t="n">
        <v>23300</v>
      </c>
      <c r="J445" t="n">
        <v>24800</v>
      </c>
      <c r="K445" t="n">
        <v>6.44</v>
      </c>
      <c r="L445" t="n">
        <v>0</v>
      </c>
      <c r="M445" t="n">
        <v>0</v>
      </c>
      <c r="N445" t="n">
        <v>0</v>
      </c>
      <c r="O445" t="n">
        <v>0</v>
      </c>
      <c r="P445" t="inlineStr">
        <is>
          <t>2026-03-09</t>
        </is>
      </c>
      <c r="Q445" t="inlineStr">
        <is>
          <t>2026-06-08</t>
        </is>
      </c>
      <c r="R445" t="inlineStr">
        <is>
          <t>+3%▶70% 익절 / +5%▶20% 익절 / +10%▶10% 익절</t>
        </is>
      </c>
      <c r="S445" t="inlineStr">
        <is>
          <t>-5%▶40% 손절 / -15%▶30% 손절 / -20%▶30% 손절</t>
        </is>
      </c>
      <c r="T445" t="inlineStr">
        <is>
          <t>매수 0.0005 / 매도 0.0025 / 슬리피지 0.0007</t>
        </is>
      </c>
    </row>
    <row r="446">
      <c r="A446" t="inlineStr">
        <is>
          <t>ACE 미국우주테크액티브|3개월 전에 샀다면|[단기스윙]+[칼손절]</t>
        </is>
      </c>
      <c r="B446" t="inlineStr">
        <is>
          <t>ACE 미국우주테크액티브</t>
        </is>
      </c>
      <c r="C446" t="inlineStr">
        <is>
          <t>001800</t>
        </is>
      </c>
      <c r="D446" t="inlineStr">
        <is>
          <t>3개월 전에 샀다면</t>
        </is>
      </c>
      <c r="E446" t="inlineStr">
        <is>
          <t>[단기스윙]+[칼손절]</t>
        </is>
      </c>
      <c r="F446" t="inlineStr">
        <is>
          <t>[단기스윙]</t>
        </is>
      </c>
      <c r="G446" t="inlineStr">
        <is>
          <t>[칼손절]</t>
        </is>
      </c>
      <c r="H446" t="n">
        <v>300000</v>
      </c>
      <c r="I446" t="n">
        <v>23300</v>
      </c>
      <c r="J446" t="n">
        <v>24800</v>
      </c>
      <c r="K446" t="n">
        <v>6.44</v>
      </c>
      <c r="L446" t="n">
        <v>0</v>
      </c>
      <c r="M446" t="n">
        <v>0</v>
      </c>
      <c r="N446" t="n">
        <v>0</v>
      </c>
      <c r="O446" t="n">
        <v>0</v>
      </c>
      <c r="P446" t="inlineStr">
        <is>
          <t>2026-03-09</t>
        </is>
      </c>
      <c r="Q446" t="inlineStr">
        <is>
          <t>2026-06-08</t>
        </is>
      </c>
      <c r="R446" t="inlineStr">
        <is>
          <t>+5%▶60% 익절 / +10%▶30% 익절 / +20%▶10% 익절</t>
        </is>
      </c>
      <c r="S446" t="inlineStr">
        <is>
          <t>-2%▶80% 손절 / -4%▶10% 손절 / -6%▶10% 손절</t>
        </is>
      </c>
      <c r="T446" t="inlineStr">
        <is>
          <t>매수 0.0005 / 매도 0.0025 / 슬리피지 0.0007</t>
        </is>
      </c>
    </row>
    <row r="447">
      <c r="A447" t="inlineStr">
        <is>
          <t>ACE 미국우주테크액티브|3개월 전에 샀다면|[단기스윙]+[정석방어]</t>
        </is>
      </c>
      <c r="B447" t="inlineStr">
        <is>
          <t>ACE 미국우주테크액티브</t>
        </is>
      </c>
      <c r="C447" t="inlineStr">
        <is>
          <t>001800</t>
        </is>
      </c>
      <c r="D447" t="inlineStr">
        <is>
          <t>3개월 전에 샀다면</t>
        </is>
      </c>
      <c r="E447" t="inlineStr">
        <is>
          <t>[단기스윙]+[정석방어]</t>
        </is>
      </c>
      <c r="F447" t="inlineStr">
        <is>
          <t>[단기스윙]</t>
        </is>
      </c>
      <c r="G447" t="inlineStr">
        <is>
          <t>[정석방어]</t>
        </is>
      </c>
      <c r="H447" t="n">
        <v>300000</v>
      </c>
      <c r="I447" t="n">
        <v>23300</v>
      </c>
      <c r="J447" t="n">
        <v>24800</v>
      </c>
      <c r="K447" t="n">
        <v>6.44</v>
      </c>
      <c r="L447" t="n">
        <v>0</v>
      </c>
      <c r="M447" t="n">
        <v>0</v>
      </c>
      <c r="N447" t="n">
        <v>0</v>
      </c>
      <c r="O447" t="n">
        <v>0</v>
      </c>
      <c r="P447" t="inlineStr">
        <is>
          <t>2026-03-09</t>
        </is>
      </c>
      <c r="Q447" t="inlineStr">
        <is>
          <t>2026-06-08</t>
        </is>
      </c>
      <c r="R447" t="inlineStr">
        <is>
          <t>+5%▶60% 익절 / +10%▶30% 익절 / +20%▶10% 익절</t>
        </is>
      </c>
      <c r="S447" t="inlineStr">
        <is>
          <t>-3%▶70% 손절 / -5%▶20% 손절 / -10%▶10% 손절</t>
        </is>
      </c>
      <c r="T447" t="inlineStr">
        <is>
          <t>매수 0.0005 / 매도 0.0025 / 슬리피지 0.0007</t>
        </is>
      </c>
    </row>
    <row r="448">
      <c r="A448" t="inlineStr">
        <is>
          <t>ACE 미국우주테크액티브|3개월 전에 샀다면|[단기스윙]+[변동성허용]</t>
        </is>
      </c>
      <c r="B448" t="inlineStr">
        <is>
          <t>ACE 미국우주테크액티브</t>
        </is>
      </c>
      <c r="C448" t="inlineStr">
        <is>
          <t>001800</t>
        </is>
      </c>
      <c r="D448" t="inlineStr">
        <is>
          <t>3개월 전에 샀다면</t>
        </is>
      </c>
      <c r="E448" t="inlineStr">
        <is>
          <t>[단기스윙]+[변동성허용]</t>
        </is>
      </c>
      <c r="F448" t="inlineStr">
        <is>
          <t>[단기스윙]</t>
        </is>
      </c>
      <c r="G448" t="inlineStr">
        <is>
          <t>[변동성허용]</t>
        </is>
      </c>
      <c r="H448" t="n">
        <v>300000</v>
      </c>
      <c r="I448" t="n">
        <v>23300</v>
      </c>
      <c r="J448" t="n">
        <v>24800</v>
      </c>
      <c r="K448" t="n">
        <v>6.44</v>
      </c>
      <c r="L448" t="n">
        <v>0</v>
      </c>
      <c r="M448" t="n">
        <v>0</v>
      </c>
      <c r="N448" t="n">
        <v>0</v>
      </c>
      <c r="O448" t="n">
        <v>0</v>
      </c>
      <c r="P448" t="inlineStr">
        <is>
          <t>2026-03-09</t>
        </is>
      </c>
      <c r="Q448" t="inlineStr">
        <is>
          <t>2026-06-08</t>
        </is>
      </c>
      <c r="R448" t="inlineStr">
        <is>
          <t>+5%▶60% 익절 / +10%▶30% 익절 / +20%▶10% 익절</t>
        </is>
      </c>
      <c r="S448" t="inlineStr">
        <is>
          <t>-5%▶50% 손절 / -10%▶30% 손절 / -15%▶20% 손절</t>
        </is>
      </c>
      <c r="T448" t="inlineStr">
        <is>
          <t>매수 0.0005 / 매도 0.0025 / 슬리피지 0.0007</t>
        </is>
      </c>
    </row>
    <row r="449">
      <c r="A449" t="inlineStr">
        <is>
          <t>ACE 미국우주테크액티브|3개월 전에 샀다면|[단기스윙]+[버티기형]</t>
        </is>
      </c>
      <c r="B449" t="inlineStr">
        <is>
          <t>ACE 미국우주테크액티브</t>
        </is>
      </c>
      <c r="C449" t="inlineStr">
        <is>
          <t>001800</t>
        </is>
      </c>
      <c r="D449" t="inlineStr">
        <is>
          <t>3개월 전에 샀다면</t>
        </is>
      </c>
      <c r="E449" t="inlineStr">
        <is>
          <t>[단기스윙]+[버티기형]</t>
        </is>
      </c>
      <c r="F449" t="inlineStr">
        <is>
          <t>[단기스윙]</t>
        </is>
      </c>
      <c r="G449" t="inlineStr">
        <is>
          <t>[버티기형]</t>
        </is>
      </c>
      <c r="H449" t="n">
        <v>300000</v>
      </c>
      <c r="I449" t="n">
        <v>23300</v>
      </c>
      <c r="J449" t="n">
        <v>24800</v>
      </c>
      <c r="K449" t="n">
        <v>6.44</v>
      </c>
      <c r="L449" t="n">
        <v>0</v>
      </c>
      <c r="M449" t="n">
        <v>0</v>
      </c>
      <c r="N449" t="n">
        <v>0</v>
      </c>
      <c r="O449" t="n">
        <v>0</v>
      </c>
      <c r="P449" t="inlineStr">
        <is>
          <t>2026-03-09</t>
        </is>
      </c>
      <c r="Q449" t="inlineStr">
        <is>
          <t>2026-06-08</t>
        </is>
      </c>
      <c r="R449" t="inlineStr">
        <is>
          <t>+5%▶60% 익절 / +10%▶30% 익절 / +20%▶10% 익절</t>
        </is>
      </c>
      <c r="S449" t="inlineStr">
        <is>
          <t>-5%▶40% 손절 / -15%▶30% 손절 / -20%▶30% 손절</t>
        </is>
      </c>
      <c r="T449" t="inlineStr">
        <is>
          <t>매수 0.0005 / 매도 0.0025 / 슬리피지 0.0007</t>
        </is>
      </c>
    </row>
    <row r="450">
      <c r="A450" t="inlineStr">
        <is>
          <t>ACE 미국우주테크액티브|3개월 전에 샀다면|[대표님룰]+[칼손절]</t>
        </is>
      </c>
      <c r="B450" t="inlineStr">
        <is>
          <t>ACE 미국우주테크액티브</t>
        </is>
      </c>
      <c r="C450" t="inlineStr">
        <is>
          <t>001800</t>
        </is>
      </c>
      <c r="D450" t="inlineStr">
        <is>
          <t>3개월 전에 샀다면</t>
        </is>
      </c>
      <c r="E450" t="inlineStr">
        <is>
          <t>[대표님룰]+[칼손절]</t>
        </is>
      </c>
      <c r="F450" t="inlineStr">
        <is>
          <t>[대표님룰]</t>
        </is>
      </c>
      <c r="G450" t="inlineStr">
        <is>
          <t>[칼손절]</t>
        </is>
      </c>
      <c r="H450" t="n">
        <v>300000</v>
      </c>
      <c r="I450" t="n">
        <v>23300</v>
      </c>
      <c r="J450" t="n">
        <v>24800</v>
      </c>
      <c r="K450" t="n">
        <v>6.44</v>
      </c>
      <c r="L450" t="n">
        <v>0</v>
      </c>
      <c r="M450" t="n">
        <v>0</v>
      </c>
      <c r="N450" t="n">
        <v>0</v>
      </c>
      <c r="O450" t="n">
        <v>0</v>
      </c>
      <c r="P450" t="inlineStr">
        <is>
          <t>2026-03-09</t>
        </is>
      </c>
      <c r="Q450" t="inlineStr">
        <is>
          <t>2026-06-08</t>
        </is>
      </c>
      <c r="R450" t="inlineStr">
        <is>
          <t>+5%▶60% 익절 / +10%▶30% 익절 / +30%▶10% 익절</t>
        </is>
      </c>
      <c r="S450" t="inlineStr">
        <is>
          <t>-2%▶80% 손절 / -4%▶10% 손절 / -6%▶10% 손절</t>
        </is>
      </c>
      <c r="T450" t="inlineStr">
        <is>
          <t>매수 0.0005 / 매도 0.0025 / 슬리피지 0.0007</t>
        </is>
      </c>
    </row>
    <row r="451">
      <c r="A451" t="inlineStr">
        <is>
          <t>ACE 미국우주테크액티브|3개월 전에 샀다면|[대표님룰]+[정석방어]</t>
        </is>
      </c>
      <c r="B451" t="inlineStr">
        <is>
          <t>ACE 미국우주테크액티브</t>
        </is>
      </c>
      <c r="C451" t="inlineStr">
        <is>
          <t>001800</t>
        </is>
      </c>
      <c r="D451" t="inlineStr">
        <is>
          <t>3개월 전에 샀다면</t>
        </is>
      </c>
      <c r="E451" t="inlineStr">
        <is>
          <t>[대표님룰]+[정석방어]</t>
        </is>
      </c>
      <c r="F451" t="inlineStr">
        <is>
          <t>[대표님룰]</t>
        </is>
      </c>
      <c r="G451" t="inlineStr">
        <is>
          <t>[정석방어]</t>
        </is>
      </c>
      <c r="H451" t="n">
        <v>300000</v>
      </c>
      <c r="I451" t="n">
        <v>23300</v>
      </c>
      <c r="J451" t="n">
        <v>24800</v>
      </c>
      <c r="K451" t="n">
        <v>6.44</v>
      </c>
      <c r="L451" t="n">
        <v>0</v>
      </c>
      <c r="M451" t="n">
        <v>0</v>
      </c>
      <c r="N451" t="n">
        <v>0</v>
      </c>
      <c r="O451" t="n">
        <v>0</v>
      </c>
      <c r="P451" t="inlineStr">
        <is>
          <t>2026-03-09</t>
        </is>
      </c>
      <c r="Q451" t="inlineStr">
        <is>
          <t>2026-06-08</t>
        </is>
      </c>
      <c r="R451" t="inlineStr">
        <is>
          <t>+5%▶60% 익절 / +10%▶30% 익절 / +30%▶10% 익절</t>
        </is>
      </c>
      <c r="S451" t="inlineStr">
        <is>
          <t>-3%▶70% 손절 / -5%▶20% 손절 / -10%▶10% 손절</t>
        </is>
      </c>
      <c r="T451" t="inlineStr">
        <is>
          <t>매수 0.0005 / 매도 0.0025 / 슬리피지 0.0007</t>
        </is>
      </c>
    </row>
    <row r="452">
      <c r="A452" t="inlineStr">
        <is>
          <t>ACE 미국우주테크액티브|3개월 전에 샀다면|[대표님룰]+[변동성허용]</t>
        </is>
      </c>
      <c r="B452" t="inlineStr">
        <is>
          <t>ACE 미국우주테크액티브</t>
        </is>
      </c>
      <c r="C452" t="inlineStr">
        <is>
          <t>001800</t>
        </is>
      </c>
      <c r="D452" t="inlineStr">
        <is>
          <t>3개월 전에 샀다면</t>
        </is>
      </c>
      <c r="E452" t="inlineStr">
        <is>
          <t>[대표님룰]+[변동성허용]</t>
        </is>
      </c>
      <c r="F452" t="inlineStr">
        <is>
          <t>[대표님룰]</t>
        </is>
      </c>
      <c r="G452" t="inlineStr">
        <is>
          <t>[변동성허용]</t>
        </is>
      </c>
      <c r="H452" t="n">
        <v>300000</v>
      </c>
      <c r="I452" t="n">
        <v>23300</v>
      </c>
      <c r="J452" t="n">
        <v>24800</v>
      </c>
      <c r="K452" t="n">
        <v>6.44</v>
      </c>
      <c r="L452" t="n">
        <v>0</v>
      </c>
      <c r="M452" t="n">
        <v>0</v>
      </c>
      <c r="N452" t="n">
        <v>0</v>
      </c>
      <c r="O452" t="n">
        <v>0</v>
      </c>
      <c r="P452" t="inlineStr">
        <is>
          <t>2026-03-09</t>
        </is>
      </c>
      <c r="Q452" t="inlineStr">
        <is>
          <t>2026-06-08</t>
        </is>
      </c>
      <c r="R452" t="inlineStr">
        <is>
          <t>+5%▶60% 익절 / +10%▶30% 익절 / +30%▶10% 익절</t>
        </is>
      </c>
      <c r="S452" t="inlineStr">
        <is>
          <t>-5%▶50% 손절 / -10%▶30% 손절 / -15%▶20% 손절</t>
        </is>
      </c>
      <c r="T452" t="inlineStr">
        <is>
          <t>매수 0.0005 / 매도 0.0025 / 슬리피지 0.0007</t>
        </is>
      </c>
    </row>
    <row r="453">
      <c r="A453" t="inlineStr">
        <is>
          <t>ACE 미국우주테크액티브|3개월 전에 샀다면|[대표님룰]+[버티기형]</t>
        </is>
      </c>
      <c r="B453" t="inlineStr">
        <is>
          <t>ACE 미국우주테크액티브</t>
        </is>
      </c>
      <c r="C453" t="inlineStr">
        <is>
          <t>001800</t>
        </is>
      </c>
      <c r="D453" t="inlineStr">
        <is>
          <t>3개월 전에 샀다면</t>
        </is>
      </c>
      <c r="E453" t="inlineStr">
        <is>
          <t>[대표님룰]+[버티기형]</t>
        </is>
      </c>
      <c r="F453" t="inlineStr">
        <is>
          <t>[대표님룰]</t>
        </is>
      </c>
      <c r="G453" t="inlineStr">
        <is>
          <t>[버티기형]</t>
        </is>
      </c>
      <c r="H453" t="n">
        <v>300000</v>
      </c>
      <c r="I453" t="n">
        <v>23300</v>
      </c>
      <c r="J453" t="n">
        <v>24800</v>
      </c>
      <c r="K453" t="n">
        <v>6.44</v>
      </c>
      <c r="L453" t="n">
        <v>0</v>
      </c>
      <c r="M453" t="n">
        <v>0</v>
      </c>
      <c r="N453" t="n">
        <v>0</v>
      </c>
      <c r="O453" t="n">
        <v>0</v>
      </c>
      <c r="P453" t="inlineStr">
        <is>
          <t>2026-03-09</t>
        </is>
      </c>
      <c r="Q453" t="inlineStr">
        <is>
          <t>2026-06-08</t>
        </is>
      </c>
      <c r="R453" t="inlineStr">
        <is>
          <t>+5%▶60% 익절 / +10%▶30% 익절 / +30%▶10% 익절</t>
        </is>
      </c>
      <c r="S453" t="inlineStr">
        <is>
          <t>-5%▶40% 손절 / -15%▶30% 손절 / -20%▶30% 손절</t>
        </is>
      </c>
      <c r="T453" t="inlineStr">
        <is>
          <t>매수 0.0005 / 매도 0.0025 / 슬리피지 0.0007</t>
        </is>
      </c>
    </row>
    <row r="454">
      <c r="A454" t="inlineStr">
        <is>
          <t>ACE 미국우주테크액티브|3개월 전에 샀다면|[중기추세]+[칼손절]</t>
        </is>
      </c>
      <c r="B454" t="inlineStr">
        <is>
          <t>ACE 미국우주테크액티브</t>
        </is>
      </c>
      <c r="C454" t="inlineStr">
        <is>
          <t>001800</t>
        </is>
      </c>
      <c r="D454" t="inlineStr">
        <is>
          <t>3개월 전에 샀다면</t>
        </is>
      </c>
      <c r="E454" t="inlineStr">
        <is>
          <t>[중기추세]+[칼손절]</t>
        </is>
      </c>
      <c r="F454" t="inlineStr">
        <is>
          <t>[중기추세]</t>
        </is>
      </c>
      <c r="G454" t="inlineStr">
        <is>
          <t>[칼손절]</t>
        </is>
      </c>
      <c r="H454" t="n">
        <v>300000</v>
      </c>
      <c r="I454" t="n">
        <v>23300</v>
      </c>
      <c r="J454" t="n">
        <v>24800</v>
      </c>
      <c r="K454" t="n">
        <v>6.44</v>
      </c>
      <c r="L454" t="n">
        <v>0</v>
      </c>
      <c r="M454" t="n">
        <v>0</v>
      </c>
      <c r="N454" t="n">
        <v>0</v>
      </c>
      <c r="O454" t="n">
        <v>0</v>
      </c>
      <c r="P454" t="inlineStr">
        <is>
          <t>2026-03-09</t>
        </is>
      </c>
      <c r="Q454" t="inlineStr">
        <is>
          <t>2026-06-08</t>
        </is>
      </c>
      <c r="R454" t="inlineStr">
        <is>
          <t>+10%▶50% 익절 / +20%▶30% 익절 / +30%▶20% 익절</t>
        </is>
      </c>
      <c r="S454" t="inlineStr">
        <is>
          <t>-2%▶80% 손절 / -4%▶10% 손절 / -6%▶10% 손절</t>
        </is>
      </c>
      <c r="T454" t="inlineStr">
        <is>
          <t>매수 0.0005 / 매도 0.0025 / 슬리피지 0.0007</t>
        </is>
      </c>
    </row>
    <row r="455">
      <c r="A455" t="inlineStr">
        <is>
          <t>ACE 미국우주테크액티브|3개월 전에 샀다면|[중기추세]+[정석방어]</t>
        </is>
      </c>
      <c r="B455" t="inlineStr">
        <is>
          <t>ACE 미국우주테크액티브</t>
        </is>
      </c>
      <c r="C455" t="inlineStr">
        <is>
          <t>001800</t>
        </is>
      </c>
      <c r="D455" t="inlineStr">
        <is>
          <t>3개월 전에 샀다면</t>
        </is>
      </c>
      <c r="E455" t="inlineStr">
        <is>
          <t>[중기추세]+[정석방어]</t>
        </is>
      </c>
      <c r="F455" t="inlineStr">
        <is>
          <t>[중기추세]</t>
        </is>
      </c>
      <c r="G455" t="inlineStr">
        <is>
          <t>[정석방어]</t>
        </is>
      </c>
      <c r="H455" t="n">
        <v>300000</v>
      </c>
      <c r="I455" t="n">
        <v>23300</v>
      </c>
      <c r="J455" t="n">
        <v>24800</v>
      </c>
      <c r="K455" t="n">
        <v>6.44</v>
      </c>
      <c r="L455" t="n">
        <v>0</v>
      </c>
      <c r="M455" t="n">
        <v>0</v>
      </c>
      <c r="N455" t="n">
        <v>0</v>
      </c>
      <c r="O455" t="n">
        <v>0</v>
      </c>
      <c r="P455" t="inlineStr">
        <is>
          <t>2026-03-09</t>
        </is>
      </c>
      <c r="Q455" t="inlineStr">
        <is>
          <t>2026-06-08</t>
        </is>
      </c>
      <c r="R455" t="inlineStr">
        <is>
          <t>+10%▶50% 익절 / +20%▶30% 익절 / +30%▶20% 익절</t>
        </is>
      </c>
      <c r="S455" t="inlineStr">
        <is>
          <t>-3%▶70% 손절 / -5%▶20% 손절 / -10%▶10% 손절</t>
        </is>
      </c>
      <c r="T455" t="inlineStr">
        <is>
          <t>매수 0.0005 / 매도 0.0025 / 슬리피지 0.0007</t>
        </is>
      </c>
    </row>
    <row r="456">
      <c r="A456" t="inlineStr">
        <is>
          <t>ACE 미국우주테크액티브|3개월 전에 샀다면|[중기추세]+[변동성허용]</t>
        </is>
      </c>
      <c r="B456" t="inlineStr">
        <is>
          <t>ACE 미국우주테크액티브</t>
        </is>
      </c>
      <c r="C456" t="inlineStr">
        <is>
          <t>001800</t>
        </is>
      </c>
      <c r="D456" t="inlineStr">
        <is>
          <t>3개월 전에 샀다면</t>
        </is>
      </c>
      <c r="E456" t="inlineStr">
        <is>
          <t>[중기추세]+[변동성허용]</t>
        </is>
      </c>
      <c r="F456" t="inlineStr">
        <is>
          <t>[중기추세]</t>
        </is>
      </c>
      <c r="G456" t="inlineStr">
        <is>
          <t>[변동성허용]</t>
        </is>
      </c>
      <c r="H456" t="n">
        <v>300000</v>
      </c>
      <c r="I456" t="n">
        <v>23300</v>
      </c>
      <c r="J456" t="n">
        <v>24800</v>
      </c>
      <c r="K456" t="n">
        <v>6.44</v>
      </c>
      <c r="L456" t="n">
        <v>0</v>
      </c>
      <c r="M456" t="n">
        <v>0</v>
      </c>
      <c r="N456" t="n">
        <v>0</v>
      </c>
      <c r="O456" t="n">
        <v>0</v>
      </c>
      <c r="P456" t="inlineStr">
        <is>
          <t>2026-03-09</t>
        </is>
      </c>
      <c r="Q456" t="inlineStr">
        <is>
          <t>2026-06-08</t>
        </is>
      </c>
      <c r="R456" t="inlineStr">
        <is>
          <t>+10%▶50% 익절 / +20%▶30% 익절 / +30%▶20% 익절</t>
        </is>
      </c>
      <c r="S456" t="inlineStr">
        <is>
          <t>-5%▶50% 손절 / -10%▶30% 손절 / -15%▶20% 손절</t>
        </is>
      </c>
      <c r="T456" t="inlineStr">
        <is>
          <t>매수 0.0005 / 매도 0.0025 / 슬리피지 0.0007</t>
        </is>
      </c>
    </row>
    <row r="457">
      <c r="A457" t="inlineStr">
        <is>
          <t>ACE 미국우주테크액티브|3개월 전에 샀다면|[중기추세]+[버티기형]</t>
        </is>
      </c>
      <c r="B457" t="inlineStr">
        <is>
          <t>ACE 미국우주테크액티브</t>
        </is>
      </c>
      <c r="C457" t="inlineStr">
        <is>
          <t>001800</t>
        </is>
      </c>
      <c r="D457" t="inlineStr">
        <is>
          <t>3개월 전에 샀다면</t>
        </is>
      </c>
      <c r="E457" t="inlineStr">
        <is>
          <t>[중기추세]+[버티기형]</t>
        </is>
      </c>
      <c r="F457" t="inlineStr">
        <is>
          <t>[중기추세]</t>
        </is>
      </c>
      <c r="G457" t="inlineStr">
        <is>
          <t>[버티기형]</t>
        </is>
      </c>
      <c r="H457" t="n">
        <v>300000</v>
      </c>
      <c r="I457" t="n">
        <v>23300</v>
      </c>
      <c r="J457" t="n">
        <v>24800</v>
      </c>
      <c r="K457" t="n">
        <v>6.44</v>
      </c>
      <c r="L457" t="n">
        <v>0</v>
      </c>
      <c r="M457" t="n">
        <v>0</v>
      </c>
      <c r="N457" t="n">
        <v>0</v>
      </c>
      <c r="O457" t="n">
        <v>0</v>
      </c>
      <c r="P457" t="inlineStr">
        <is>
          <t>2026-03-09</t>
        </is>
      </c>
      <c r="Q457" t="inlineStr">
        <is>
          <t>2026-06-08</t>
        </is>
      </c>
      <c r="R457" t="inlineStr">
        <is>
          <t>+10%▶50% 익절 / +20%▶30% 익절 / +30%▶20% 익절</t>
        </is>
      </c>
      <c r="S457" t="inlineStr">
        <is>
          <t>-5%▶40% 손절 / -15%▶30% 손절 / -20%▶30% 손절</t>
        </is>
      </c>
      <c r="T457" t="inlineStr">
        <is>
          <t>매수 0.0005 / 매도 0.0025 / 슬리피지 0.0007</t>
        </is>
      </c>
    </row>
    <row r="458">
      <c r="A458" t="inlineStr">
        <is>
          <t>ACE 미국우주테크액티브|3개월 전에 샀다면|[수익극대화]+[칼손절]</t>
        </is>
      </c>
      <c r="B458" t="inlineStr">
        <is>
          <t>ACE 미국우주테크액티브</t>
        </is>
      </c>
      <c r="C458" t="inlineStr">
        <is>
          <t>001800</t>
        </is>
      </c>
      <c r="D458" t="inlineStr">
        <is>
          <t>3개월 전에 샀다면</t>
        </is>
      </c>
      <c r="E458" t="inlineStr">
        <is>
          <t>[수익극대화]+[칼손절]</t>
        </is>
      </c>
      <c r="F458" t="inlineStr">
        <is>
          <t>[수익극대화]</t>
        </is>
      </c>
      <c r="G458" t="inlineStr">
        <is>
          <t>[칼손절]</t>
        </is>
      </c>
      <c r="H458" t="n">
        <v>300000</v>
      </c>
      <c r="I458" t="n">
        <v>23300</v>
      </c>
      <c r="J458" t="n">
        <v>24800</v>
      </c>
      <c r="K458" t="n">
        <v>6.44</v>
      </c>
      <c r="L458" t="n">
        <v>0</v>
      </c>
      <c r="M458" t="n">
        <v>0</v>
      </c>
      <c r="N458" t="n">
        <v>0</v>
      </c>
      <c r="O458" t="n">
        <v>0</v>
      </c>
      <c r="P458" t="inlineStr">
        <is>
          <t>2026-03-09</t>
        </is>
      </c>
      <c r="Q458" t="inlineStr">
        <is>
          <t>2026-06-08</t>
        </is>
      </c>
      <c r="R458" t="inlineStr">
        <is>
          <t>+10%▶40% 익절 / +20%▶30% 익절 / +40%▶30% 익절</t>
        </is>
      </c>
      <c r="S458" t="inlineStr">
        <is>
          <t>-2%▶80% 손절 / -4%▶10% 손절 / -6%▶10% 손절</t>
        </is>
      </c>
      <c r="T458" t="inlineStr">
        <is>
          <t>매수 0.0005 / 매도 0.0025 / 슬리피지 0.0007</t>
        </is>
      </c>
    </row>
    <row r="459">
      <c r="A459" t="inlineStr">
        <is>
          <t>ACE 미국우주테크액티브|3개월 전에 샀다면|[수익극대화]+[정석방어]</t>
        </is>
      </c>
      <c r="B459" t="inlineStr">
        <is>
          <t>ACE 미국우주테크액티브</t>
        </is>
      </c>
      <c r="C459" t="inlineStr">
        <is>
          <t>001800</t>
        </is>
      </c>
      <c r="D459" t="inlineStr">
        <is>
          <t>3개월 전에 샀다면</t>
        </is>
      </c>
      <c r="E459" t="inlineStr">
        <is>
          <t>[수익극대화]+[정석방어]</t>
        </is>
      </c>
      <c r="F459" t="inlineStr">
        <is>
          <t>[수익극대화]</t>
        </is>
      </c>
      <c r="G459" t="inlineStr">
        <is>
          <t>[정석방어]</t>
        </is>
      </c>
      <c r="H459" t="n">
        <v>300000</v>
      </c>
      <c r="I459" t="n">
        <v>23300</v>
      </c>
      <c r="J459" t="n">
        <v>24800</v>
      </c>
      <c r="K459" t="n">
        <v>6.44</v>
      </c>
      <c r="L459" t="n">
        <v>0</v>
      </c>
      <c r="M459" t="n">
        <v>0</v>
      </c>
      <c r="N459" t="n">
        <v>0</v>
      </c>
      <c r="O459" t="n">
        <v>0</v>
      </c>
      <c r="P459" t="inlineStr">
        <is>
          <t>2026-03-09</t>
        </is>
      </c>
      <c r="Q459" t="inlineStr">
        <is>
          <t>2026-06-08</t>
        </is>
      </c>
      <c r="R459" t="inlineStr">
        <is>
          <t>+10%▶40% 익절 / +20%▶30% 익절 / +40%▶30% 익절</t>
        </is>
      </c>
      <c r="S459" t="inlineStr">
        <is>
          <t>-3%▶70% 손절 / -5%▶20% 손절 / -10%▶10% 손절</t>
        </is>
      </c>
      <c r="T459" t="inlineStr">
        <is>
          <t>매수 0.0005 / 매도 0.0025 / 슬리피지 0.0007</t>
        </is>
      </c>
    </row>
    <row r="460">
      <c r="A460" t="inlineStr">
        <is>
          <t>ACE 미국우주테크액티브|3개월 전에 샀다면|[수익극대화]+[변동성허용]</t>
        </is>
      </c>
      <c r="B460" t="inlineStr">
        <is>
          <t>ACE 미국우주테크액티브</t>
        </is>
      </c>
      <c r="C460" t="inlineStr">
        <is>
          <t>001800</t>
        </is>
      </c>
      <c r="D460" t="inlineStr">
        <is>
          <t>3개월 전에 샀다면</t>
        </is>
      </c>
      <c r="E460" t="inlineStr">
        <is>
          <t>[수익극대화]+[변동성허용]</t>
        </is>
      </c>
      <c r="F460" t="inlineStr">
        <is>
          <t>[수익극대화]</t>
        </is>
      </c>
      <c r="G460" t="inlineStr">
        <is>
          <t>[변동성허용]</t>
        </is>
      </c>
      <c r="H460" t="n">
        <v>300000</v>
      </c>
      <c r="I460" t="n">
        <v>23300</v>
      </c>
      <c r="J460" t="n">
        <v>24800</v>
      </c>
      <c r="K460" t="n">
        <v>6.44</v>
      </c>
      <c r="L460" t="n">
        <v>0</v>
      </c>
      <c r="M460" t="n">
        <v>0</v>
      </c>
      <c r="N460" t="n">
        <v>0</v>
      </c>
      <c r="O460" t="n">
        <v>0</v>
      </c>
      <c r="P460" t="inlineStr">
        <is>
          <t>2026-03-09</t>
        </is>
      </c>
      <c r="Q460" t="inlineStr">
        <is>
          <t>2026-06-08</t>
        </is>
      </c>
      <c r="R460" t="inlineStr">
        <is>
          <t>+10%▶40% 익절 / +20%▶30% 익절 / +40%▶30% 익절</t>
        </is>
      </c>
      <c r="S460" t="inlineStr">
        <is>
          <t>-5%▶50% 손절 / -10%▶30% 손절 / -15%▶20% 손절</t>
        </is>
      </c>
      <c r="T460" t="inlineStr">
        <is>
          <t>매수 0.0005 / 매도 0.0025 / 슬리피지 0.0007</t>
        </is>
      </c>
    </row>
    <row r="461">
      <c r="A461" t="inlineStr">
        <is>
          <t>ACE 미국우주테크액티브|3개월 전에 샀다면|[수익극대화]+[버티기형]</t>
        </is>
      </c>
      <c r="B461" t="inlineStr">
        <is>
          <t>ACE 미국우주테크액티브</t>
        </is>
      </c>
      <c r="C461" t="inlineStr">
        <is>
          <t>001800</t>
        </is>
      </c>
      <c r="D461" t="inlineStr">
        <is>
          <t>3개월 전에 샀다면</t>
        </is>
      </c>
      <c r="E461" t="inlineStr">
        <is>
          <t>[수익극대화]+[버티기형]</t>
        </is>
      </c>
      <c r="F461" t="inlineStr">
        <is>
          <t>[수익극대화]</t>
        </is>
      </c>
      <c r="G461" t="inlineStr">
        <is>
          <t>[버티기형]</t>
        </is>
      </c>
      <c r="H461" t="n">
        <v>300000</v>
      </c>
      <c r="I461" t="n">
        <v>23300</v>
      </c>
      <c r="J461" t="n">
        <v>24800</v>
      </c>
      <c r="K461" t="n">
        <v>6.44</v>
      </c>
      <c r="L461" t="n">
        <v>0</v>
      </c>
      <c r="M461" t="n">
        <v>0</v>
      </c>
      <c r="N461" t="n">
        <v>0</v>
      </c>
      <c r="O461" t="n">
        <v>0</v>
      </c>
      <c r="P461" t="inlineStr">
        <is>
          <t>2026-03-09</t>
        </is>
      </c>
      <c r="Q461" t="inlineStr">
        <is>
          <t>2026-06-08</t>
        </is>
      </c>
      <c r="R461" t="inlineStr">
        <is>
          <t>+10%▶40% 익절 / +20%▶30% 익절 / +40%▶30% 익절</t>
        </is>
      </c>
      <c r="S461" t="inlineStr">
        <is>
          <t>-5%▶40% 손절 / -15%▶30% 손절 / -20%▶30% 손절</t>
        </is>
      </c>
      <c r="T461" t="inlineStr">
        <is>
          <t>매수 0.0005 / 매도 0.0025 / 슬리피지 0.0007</t>
        </is>
      </c>
    </row>
    <row r="462">
      <c r="A462" t="inlineStr">
        <is>
          <t>ACE 미국우주테크액티브|6개월 전에 샀다면|[초단타]+[칼손절]</t>
        </is>
      </c>
      <c r="B462" t="inlineStr">
        <is>
          <t>ACE 미국우주테크액티브</t>
        </is>
      </c>
      <c r="C462" t="inlineStr">
        <is>
          <t>001800</t>
        </is>
      </c>
      <c r="D462" t="inlineStr">
        <is>
          <t>6개월 전에 샀다면</t>
        </is>
      </c>
      <c r="E462" t="inlineStr">
        <is>
          <t>[초단타]+[칼손절]</t>
        </is>
      </c>
      <c r="F462" t="inlineStr">
        <is>
          <t>[초단타]</t>
        </is>
      </c>
      <c r="G462" t="inlineStr">
        <is>
          <t>[칼손절]</t>
        </is>
      </c>
      <c r="H462" t="n">
        <v>300000</v>
      </c>
      <c r="I462" t="n">
        <v>20300</v>
      </c>
      <c r="J462" t="n">
        <v>24800</v>
      </c>
      <c r="K462" t="n">
        <v>22.17</v>
      </c>
      <c r="L462" t="n">
        <v>0</v>
      </c>
      <c r="M462" t="n">
        <v>0</v>
      </c>
      <c r="N462" t="n">
        <v>0</v>
      </c>
      <c r="O462" t="n">
        <v>0</v>
      </c>
      <c r="P462" t="inlineStr">
        <is>
          <t>2025-12-08</t>
        </is>
      </c>
      <c r="Q462" t="inlineStr">
        <is>
          <t>2026-06-08</t>
        </is>
      </c>
      <c r="R462" t="inlineStr">
        <is>
          <t>+3%▶70% 익절 / +5%▶20% 익절 / +10%▶10% 익절</t>
        </is>
      </c>
      <c r="S462" t="inlineStr">
        <is>
          <t>-2%▶80% 손절 / -4%▶10% 손절 / -6%▶10% 손절</t>
        </is>
      </c>
      <c r="T462" t="inlineStr">
        <is>
          <t>매수 0.0005 / 매도 0.0025 / 슬리피지 0.0007</t>
        </is>
      </c>
    </row>
    <row r="463">
      <c r="A463" t="inlineStr">
        <is>
          <t>ACE 미국우주테크액티브|6개월 전에 샀다면|[초단타]+[정석방어]</t>
        </is>
      </c>
      <c r="B463" t="inlineStr">
        <is>
          <t>ACE 미국우주테크액티브</t>
        </is>
      </c>
      <c r="C463" t="inlineStr">
        <is>
          <t>001800</t>
        </is>
      </c>
      <c r="D463" t="inlineStr">
        <is>
          <t>6개월 전에 샀다면</t>
        </is>
      </c>
      <c r="E463" t="inlineStr">
        <is>
          <t>[초단타]+[정석방어]</t>
        </is>
      </c>
      <c r="F463" t="inlineStr">
        <is>
          <t>[초단타]</t>
        </is>
      </c>
      <c r="G463" t="inlineStr">
        <is>
          <t>[정석방어]</t>
        </is>
      </c>
      <c r="H463" t="n">
        <v>300000</v>
      </c>
      <c r="I463" t="n">
        <v>20300</v>
      </c>
      <c r="J463" t="n">
        <v>24800</v>
      </c>
      <c r="K463" t="n">
        <v>22.17</v>
      </c>
      <c r="L463" t="n">
        <v>0</v>
      </c>
      <c r="M463" t="n">
        <v>0</v>
      </c>
      <c r="N463" t="n">
        <v>0</v>
      </c>
      <c r="O463" t="n">
        <v>0</v>
      </c>
      <c r="P463" t="inlineStr">
        <is>
          <t>2025-12-08</t>
        </is>
      </c>
      <c r="Q463" t="inlineStr">
        <is>
          <t>2026-06-08</t>
        </is>
      </c>
      <c r="R463" t="inlineStr">
        <is>
          <t>+3%▶70% 익절 / +5%▶20% 익절 / +10%▶10% 익절</t>
        </is>
      </c>
      <c r="S463" t="inlineStr">
        <is>
          <t>-3%▶70% 손절 / -5%▶20% 손절 / -10%▶10% 손절</t>
        </is>
      </c>
      <c r="T463" t="inlineStr">
        <is>
          <t>매수 0.0005 / 매도 0.0025 / 슬리피지 0.0007</t>
        </is>
      </c>
    </row>
    <row r="464">
      <c r="A464" t="inlineStr">
        <is>
          <t>ACE 미국우주테크액티브|6개월 전에 샀다면|[초단타]+[변동성허용]</t>
        </is>
      </c>
      <c r="B464" t="inlineStr">
        <is>
          <t>ACE 미국우주테크액티브</t>
        </is>
      </c>
      <c r="C464" t="inlineStr">
        <is>
          <t>001800</t>
        </is>
      </c>
      <c r="D464" t="inlineStr">
        <is>
          <t>6개월 전에 샀다면</t>
        </is>
      </c>
      <c r="E464" t="inlineStr">
        <is>
          <t>[초단타]+[변동성허용]</t>
        </is>
      </c>
      <c r="F464" t="inlineStr">
        <is>
          <t>[초단타]</t>
        </is>
      </c>
      <c r="G464" t="inlineStr">
        <is>
          <t>[변동성허용]</t>
        </is>
      </c>
      <c r="H464" t="n">
        <v>300000</v>
      </c>
      <c r="I464" t="n">
        <v>20300</v>
      </c>
      <c r="J464" t="n">
        <v>24800</v>
      </c>
      <c r="K464" t="n">
        <v>22.17</v>
      </c>
      <c r="L464" t="n">
        <v>0</v>
      </c>
      <c r="M464" t="n">
        <v>0</v>
      </c>
      <c r="N464" t="n">
        <v>0</v>
      </c>
      <c r="O464" t="n">
        <v>0</v>
      </c>
      <c r="P464" t="inlineStr">
        <is>
          <t>2025-12-08</t>
        </is>
      </c>
      <c r="Q464" t="inlineStr">
        <is>
          <t>2026-06-08</t>
        </is>
      </c>
      <c r="R464" t="inlineStr">
        <is>
          <t>+3%▶70% 익절 / +5%▶20% 익절 / +10%▶10% 익절</t>
        </is>
      </c>
      <c r="S464" t="inlineStr">
        <is>
          <t>-5%▶50% 손절 / -10%▶30% 손절 / -15%▶20% 손절</t>
        </is>
      </c>
      <c r="T464" t="inlineStr">
        <is>
          <t>매수 0.0005 / 매도 0.0025 / 슬리피지 0.0007</t>
        </is>
      </c>
    </row>
    <row r="465">
      <c r="A465" t="inlineStr">
        <is>
          <t>ACE 미국우주테크액티브|6개월 전에 샀다면|[초단타]+[버티기형]</t>
        </is>
      </c>
      <c r="B465" t="inlineStr">
        <is>
          <t>ACE 미국우주테크액티브</t>
        </is>
      </c>
      <c r="C465" t="inlineStr">
        <is>
          <t>001800</t>
        </is>
      </c>
      <c r="D465" t="inlineStr">
        <is>
          <t>6개월 전에 샀다면</t>
        </is>
      </c>
      <c r="E465" t="inlineStr">
        <is>
          <t>[초단타]+[버티기형]</t>
        </is>
      </c>
      <c r="F465" t="inlineStr">
        <is>
          <t>[초단타]</t>
        </is>
      </c>
      <c r="G465" t="inlineStr">
        <is>
          <t>[버티기형]</t>
        </is>
      </c>
      <c r="H465" t="n">
        <v>300000</v>
      </c>
      <c r="I465" t="n">
        <v>20300</v>
      </c>
      <c r="J465" t="n">
        <v>24800</v>
      </c>
      <c r="K465" t="n">
        <v>22.17</v>
      </c>
      <c r="L465" t="n">
        <v>0</v>
      </c>
      <c r="M465" t="n">
        <v>0</v>
      </c>
      <c r="N465" t="n">
        <v>0</v>
      </c>
      <c r="O465" t="n">
        <v>0</v>
      </c>
      <c r="P465" t="inlineStr">
        <is>
          <t>2025-12-08</t>
        </is>
      </c>
      <c r="Q465" t="inlineStr">
        <is>
          <t>2026-06-08</t>
        </is>
      </c>
      <c r="R465" t="inlineStr">
        <is>
          <t>+3%▶70% 익절 / +5%▶20% 익절 / +10%▶10% 익절</t>
        </is>
      </c>
      <c r="S465" t="inlineStr">
        <is>
          <t>-5%▶40% 손절 / -15%▶30% 손절 / -20%▶30% 손절</t>
        </is>
      </c>
      <c r="T465" t="inlineStr">
        <is>
          <t>매수 0.0005 / 매도 0.0025 / 슬리피지 0.0007</t>
        </is>
      </c>
    </row>
    <row r="466">
      <c r="A466" t="inlineStr">
        <is>
          <t>ACE 미국우주테크액티브|6개월 전에 샀다면|[단기스윙]+[칼손절]</t>
        </is>
      </c>
      <c r="B466" t="inlineStr">
        <is>
          <t>ACE 미국우주테크액티브</t>
        </is>
      </c>
      <c r="C466" t="inlineStr">
        <is>
          <t>001800</t>
        </is>
      </c>
      <c r="D466" t="inlineStr">
        <is>
          <t>6개월 전에 샀다면</t>
        </is>
      </c>
      <c r="E466" t="inlineStr">
        <is>
          <t>[단기스윙]+[칼손절]</t>
        </is>
      </c>
      <c r="F466" t="inlineStr">
        <is>
          <t>[단기스윙]</t>
        </is>
      </c>
      <c r="G466" t="inlineStr">
        <is>
          <t>[칼손절]</t>
        </is>
      </c>
      <c r="H466" t="n">
        <v>300000</v>
      </c>
      <c r="I466" t="n">
        <v>20300</v>
      </c>
      <c r="J466" t="n">
        <v>24800</v>
      </c>
      <c r="K466" t="n">
        <v>22.17</v>
      </c>
      <c r="L466" t="n">
        <v>0</v>
      </c>
      <c r="M466" t="n">
        <v>0</v>
      </c>
      <c r="N466" t="n">
        <v>0</v>
      </c>
      <c r="O466" t="n">
        <v>0</v>
      </c>
      <c r="P466" t="inlineStr">
        <is>
          <t>2025-12-08</t>
        </is>
      </c>
      <c r="Q466" t="inlineStr">
        <is>
          <t>2026-06-08</t>
        </is>
      </c>
      <c r="R466" t="inlineStr">
        <is>
          <t>+5%▶60% 익절 / +10%▶30% 익절 / +20%▶10% 익절</t>
        </is>
      </c>
      <c r="S466" t="inlineStr">
        <is>
          <t>-2%▶80% 손절 / -4%▶10% 손절 / -6%▶10% 손절</t>
        </is>
      </c>
      <c r="T466" t="inlineStr">
        <is>
          <t>매수 0.0005 / 매도 0.0025 / 슬리피지 0.0007</t>
        </is>
      </c>
    </row>
    <row r="467">
      <c r="A467" t="inlineStr">
        <is>
          <t>ACE 미국우주테크액티브|6개월 전에 샀다면|[단기스윙]+[정석방어]</t>
        </is>
      </c>
      <c r="B467" t="inlineStr">
        <is>
          <t>ACE 미국우주테크액티브</t>
        </is>
      </c>
      <c r="C467" t="inlineStr">
        <is>
          <t>001800</t>
        </is>
      </c>
      <c r="D467" t="inlineStr">
        <is>
          <t>6개월 전에 샀다면</t>
        </is>
      </c>
      <c r="E467" t="inlineStr">
        <is>
          <t>[단기스윙]+[정석방어]</t>
        </is>
      </c>
      <c r="F467" t="inlineStr">
        <is>
          <t>[단기스윙]</t>
        </is>
      </c>
      <c r="G467" t="inlineStr">
        <is>
          <t>[정석방어]</t>
        </is>
      </c>
      <c r="H467" t="n">
        <v>300000</v>
      </c>
      <c r="I467" t="n">
        <v>20300</v>
      </c>
      <c r="J467" t="n">
        <v>24800</v>
      </c>
      <c r="K467" t="n">
        <v>22.17</v>
      </c>
      <c r="L467" t="n">
        <v>0</v>
      </c>
      <c r="M467" t="n">
        <v>0</v>
      </c>
      <c r="N467" t="n">
        <v>0</v>
      </c>
      <c r="O467" t="n">
        <v>0</v>
      </c>
      <c r="P467" t="inlineStr">
        <is>
          <t>2025-12-08</t>
        </is>
      </c>
      <c r="Q467" t="inlineStr">
        <is>
          <t>2026-06-08</t>
        </is>
      </c>
      <c r="R467" t="inlineStr">
        <is>
          <t>+5%▶60% 익절 / +10%▶30% 익절 / +20%▶10% 익절</t>
        </is>
      </c>
      <c r="S467" t="inlineStr">
        <is>
          <t>-3%▶70% 손절 / -5%▶20% 손절 / -10%▶10% 손절</t>
        </is>
      </c>
      <c r="T467" t="inlineStr">
        <is>
          <t>매수 0.0005 / 매도 0.0025 / 슬리피지 0.0007</t>
        </is>
      </c>
    </row>
    <row r="468">
      <c r="A468" t="inlineStr">
        <is>
          <t>ACE 미국우주테크액티브|6개월 전에 샀다면|[단기스윙]+[변동성허용]</t>
        </is>
      </c>
      <c r="B468" t="inlineStr">
        <is>
          <t>ACE 미국우주테크액티브</t>
        </is>
      </c>
      <c r="C468" t="inlineStr">
        <is>
          <t>001800</t>
        </is>
      </c>
      <c r="D468" t="inlineStr">
        <is>
          <t>6개월 전에 샀다면</t>
        </is>
      </c>
      <c r="E468" t="inlineStr">
        <is>
          <t>[단기스윙]+[변동성허용]</t>
        </is>
      </c>
      <c r="F468" t="inlineStr">
        <is>
          <t>[단기스윙]</t>
        </is>
      </c>
      <c r="G468" t="inlineStr">
        <is>
          <t>[변동성허용]</t>
        </is>
      </c>
      <c r="H468" t="n">
        <v>300000</v>
      </c>
      <c r="I468" t="n">
        <v>20300</v>
      </c>
      <c r="J468" t="n">
        <v>24800</v>
      </c>
      <c r="K468" t="n">
        <v>22.17</v>
      </c>
      <c r="L468" t="n">
        <v>0</v>
      </c>
      <c r="M468" t="n">
        <v>0</v>
      </c>
      <c r="N468" t="n">
        <v>0</v>
      </c>
      <c r="O468" t="n">
        <v>0</v>
      </c>
      <c r="P468" t="inlineStr">
        <is>
          <t>2025-12-08</t>
        </is>
      </c>
      <c r="Q468" t="inlineStr">
        <is>
          <t>2026-06-08</t>
        </is>
      </c>
      <c r="R468" t="inlineStr">
        <is>
          <t>+5%▶60% 익절 / +10%▶30% 익절 / +20%▶10% 익절</t>
        </is>
      </c>
      <c r="S468" t="inlineStr">
        <is>
          <t>-5%▶50% 손절 / -10%▶30% 손절 / -15%▶20% 손절</t>
        </is>
      </c>
      <c r="T468" t="inlineStr">
        <is>
          <t>매수 0.0005 / 매도 0.0025 / 슬리피지 0.0007</t>
        </is>
      </c>
    </row>
    <row r="469">
      <c r="A469" t="inlineStr">
        <is>
          <t>ACE 미국우주테크액티브|6개월 전에 샀다면|[단기스윙]+[버티기형]</t>
        </is>
      </c>
      <c r="B469" t="inlineStr">
        <is>
          <t>ACE 미국우주테크액티브</t>
        </is>
      </c>
      <c r="C469" t="inlineStr">
        <is>
          <t>001800</t>
        </is>
      </c>
      <c r="D469" t="inlineStr">
        <is>
          <t>6개월 전에 샀다면</t>
        </is>
      </c>
      <c r="E469" t="inlineStr">
        <is>
          <t>[단기스윙]+[버티기형]</t>
        </is>
      </c>
      <c r="F469" t="inlineStr">
        <is>
          <t>[단기스윙]</t>
        </is>
      </c>
      <c r="G469" t="inlineStr">
        <is>
          <t>[버티기형]</t>
        </is>
      </c>
      <c r="H469" t="n">
        <v>300000</v>
      </c>
      <c r="I469" t="n">
        <v>20300</v>
      </c>
      <c r="J469" t="n">
        <v>24800</v>
      </c>
      <c r="K469" t="n">
        <v>22.17</v>
      </c>
      <c r="L469" t="n">
        <v>0</v>
      </c>
      <c r="M469" t="n">
        <v>0</v>
      </c>
      <c r="N469" t="n">
        <v>0</v>
      </c>
      <c r="O469" t="n">
        <v>0</v>
      </c>
      <c r="P469" t="inlineStr">
        <is>
          <t>2025-12-08</t>
        </is>
      </c>
      <c r="Q469" t="inlineStr">
        <is>
          <t>2026-06-08</t>
        </is>
      </c>
      <c r="R469" t="inlineStr">
        <is>
          <t>+5%▶60% 익절 / +10%▶30% 익절 / +20%▶10% 익절</t>
        </is>
      </c>
      <c r="S469" t="inlineStr">
        <is>
          <t>-5%▶40% 손절 / -15%▶30% 손절 / -20%▶30% 손절</t>
        </is>
      </c>
      <c r="T469" t="inlineStr">
        <is>
          <t>매수 0.0005 / 매도 0.0025 / 슬리피지 0.0007</t>
        </is>
      </c>
    </row>
    <row r="470">
      <c r="A470" t="inlineStr">
        <is>
          <t>ACE 미국우주테크액티브|6개월 전에 샀다면|[대표님룰]+[칼손절]</t>
        </is>
      </c>
      <c r="B470" t="inlineStr">
        <is>
          <t>ACE 미국우주테크액티브</t>
        </is>
      </c>
      <c r="C470" t="inlineStr">
        <is>
          <t>001800</t>
        </is>
      </c>
      <c r="D470" t="inlineStr">
        <is>
          <t>6개월 전에 샀다면</t>
        </is>
      </c>
      <c r="E470" t="inlineStr">
        <is>
          <t>[대표님룰]+[칼손절]</t>
        </is>
      </c>
      <c r="F470" t="inlineStr">
        <is>
          <t>[대표님룰]</t>
        </is>
      </c>
      <c r="G470" t="inlineStr">
        <is>
          <t>[칼손절]</t>
        </is>
      </c>
      <c r="H470" t="n">
        <v>300000</v>
      </c>
      <c r="I470" t="n">
        <v>20300</v>
      </c>
      <c r="J470" t="n">
        <v>24800</v>
      </c>
      <c r="K470" t="n">
        <v>22.17</v>
      </c>
      <c r="L470" t="n">
        <v>0</v>
      </c>
      <c r="M470" t="n">
        <v>0</v>
      </c>
      <c r="N470" t="n">
        <v>0</v>
      </c>
      <c r="O470" t="n">
        <v>0</v>
      </c>
      <c r="P470" t="inlineStr">
        <is>
          <t>2025-12-08</t>
        </is>
      </c>
      <c r="Q470" t="inlineStr">
        <is>
          <t>2026-06-08</t>
        </is>
      </c>
      <c r="R470" t="inlineStr">
        <is>
          <t>+5%▶60% 익절 / +10%▶30% 익절 / +30%▶10% 익절</t>
        </is>
      </c>
      <c r="S470" t="inlineStr">
        <is>
          <t>-2%▶80% 손절 / -4%▶10% 손절 / -6%▶10% 손절</t>
        </is>
      </c>
      <c r="T470" t="inlineStr">
        <is>
          <t>매수 0.0005 / 매도 0.0025 / 슬리피지 0.0007</t>
        </is>
      </c>
    </row>
    <row r="471">
      <c r="A471" t="inlineStr">
        <is>
          <t>ACE 미국우주테크액티브|6개월 전에 샀다면|[대표님룰]+[정석방어]</t>
        </is>
      </c>
      <c r="B471" t="inlineStr">
        <is>
          <t>ACE 미국우주테크액티브</t>
        </is>
      </c>
      <c r="C471" t="inlineStr">
        <is>
          <t>001800</t>
        </is>
      </c>
      <c r="D471" t="inlineStr">
        <is>
          <t>6개월 전에 샀다면</t>
        </is>
      </c>
      <c r="E471" t="inlineStr">
        <is>
          <t>[대표님룰]+[정석방어]</t>
        </is>
      </c>
      <c r="F471" t="inlineStr">
        <is>
          <t>[대표님룰]</t>
        </is>
      </c>
      <c r="G471" t="inlineStr">
        <is>
          <t>[정석방어]</t>
        </is>
      </c>
      <c r="H471" t="n">
        <v>300000</v>
      </c>
      <c r="I471" t="n">
        <v>20300</v>
      </c>
      <c r="J471" t="n">
        <v>24800</v>
      </c>
      <c r="K471" t="n">
        <v>22.17</v>
      </c>
      <c r="L471" t="n">
        <v>0</v>
      </c>
      <c r="M471" t="n">
        <v>0</v>
      </c>
      <c r="N471" t="n">
        <v>0</v>
      </c>
      <c r="O471" t="n">
        <v>0</v>
      </c>
      <c r="P471" t="inlineStr">
        <is>
          <t>2025-12-08</t>
        </is>
      </c>
      <c r="Q471" t="inlineStr">
        <is>
          <t>2026-06-08</t>
        </is>
      </c>
      <c r="R471" t="inlineStr">
        <is>
          <t>+5%▶60% 익절 / +10%▶30% 익절 / +30%▶10% 익절</t>
        </is>
      </c>
      <c r="S471" t="inlineStr">
        <is>
          <t>-3%▶70% 손절 / -5%▶20% 손절 / -10%▶10% 손절</t>
        </is>
      </c>
      <c r="T471" t="inlineStr">
        <is>
          <t>매수 0.0005 / 매도 0.0025 / 슬리피지 0.0007</t>
        </is>
      </c>
    </row>
    <row r="472">
      <c r="A472" t="inlineStr">
        <is>
          <t>ACE 미국우주테크액티브|6개월 전에 샀다면|[대표님룰]+[변동성허용]</t>
        </is>
      </c>
      <c r="B472" t="inlineStr">
        <is>
          <t>ACE 미국우주테크액티브</t>
        </is>
      </c>
      <c r="C472" t="inlineStr">
        <is>
          <t>001800</t>
        </is>
      </c>
      <c r="D472" t="inlineStr">
        <is>
          <t>6개월 전에 샀다면</t>
        </is>
      </c>
      <c r="E472" t="inlineStr">
        <is>
          <t>[대표님룰]+[변동성허용]</t>
        </is>
      </c>
      <c r="F472" t="inlineStr">
        <is>
          <t>[대표님룰]</t>
        </is>
      </c>
      <c r="G472" t="inlineStr">
        <is>
          <t>[변동성허용]</t>
        </is>
      </c>
      <c r="H472" t="n">
        <v>300000</v>
      </c>
      <c r="I472" t="n">
        <v>20300</v>
      </c>
      <c r="J472" t="n">
        <v>24800</v>
      </c>
      <c r="K472" t="n">
        <v>22.17</v>
      </c>
      <c r="L472" t="n">
        <v>0</v>
      </c>
      <c r="M472" t="n">
        <v>0</v>
      </c>
      <c r="N472" t="n">
        <v>0</v>
      </c>
      <c r="O472" t="n">
        <v>0</v>
      </c>
      <c r="P472" t="inlineStr">
        <is>
          <t>2025-12-08</t>
        </is>
      </c>
      <c r="Q472" t="inlineStr">
        <is>
          <t>2026-06-08</t>
        </is>
      </c>
      <c r="R472" t="inlineStr">
        <is>
          <t>+5%▶60% 익절 / +10%▶30% 익절 / +30%▶10% 익절</t>
        </is>
      </c>
      <c r="S472" t="inlineStr">
        <is>
          <t>-5%▶50% 손절 / -10%▶30% 손절 / -15%▶20% 손절</t>
        </is>
      </c>
      <c r="T472" t="inlineStr">
        <is>
          <t>매수 0.0005 / 매도 0.0025 / 슬리피지 0.0007</t>
        </is>
      </c>
    </row>
    <row r="473">
      <c r="A473" t="inlineStr">
        <is>
          <t>ACE 미국우주테크액티브|6개월 전에 샀다면|[대표님룰]+[버티기형]</t>
        </is>
      </c>
      <c r="B473" t="inlineStr">
        <is>
          <t>ACE 미국우주테크액티브</t>
        </is>
      </c>
      <c r="C473" t="inlineStr">
        <is>
          <t>001800</t>
        </is>
      </c>
      <c r="D473" t="inlineStr">
        <is>
          <t>6개월 전에 샀다면</t>
        </is>
      </c>
      <c r="E473" t="inlineStr">
        <is>
          <t>[대표님룰]+[버티기형]</t>
        </is>
      </c>
      <c r="F473" t="inlineStr">
        <is>
          <t>[대표님룰]</t>
        </is>
      </c>
      <c r="G473" t="inlineStr">
        <is>
          <t>[버티기형]</t>
        </is>
      </c>
      <c r="H473" t="n">
        <v>300000</v>
      </c>
      <c r="I473" t="n">
        <v>20300</v>
      </c>
      <c r="J473" t="n">
        <v>24800</v>
      </c>
      <c r="K473" t="n">
        <v>22.17</v>
      </c>
      <c r="L473" t="n">
        <v>0</v>
      </c>
      <c r="M473" t="n">
        <v>0</v>
      </c>
      <c r="N473" t="n">
        <v>0</v>
      </c>
      <c r="O473" t="n">
        <v>0</v>
      </c>
      <c r="P473" t="inlineStr">
        <is>
          <t>2025-12-08</t>
        </is>
      </c>
      <c r="Q473" t="inlineStr">
        <is>
          <t>2026-06-08</t>
        </is>
      </c>
      <c r="R473" t="inlineStr">
        <is>
          <t>+5%▶60% 익절 / +10%▶30% 익절 / +30%▶10% 익절</t>
        </is>
      </c>
      <c r="S473" t="inlineStr">
        <is>
          <t>-5%▶40% 손절 / -15%▶30% 손절 / -20%▶30% 손절</t>
        </is>
      </c>
      <c r="T473" t="inlineStr">
        <is>
          <t>매수 0.0005 / 매도 0.0025 / 슬리피지 0.0007</t>
        </is>
      </c>
    </row>
    <row r="474">
      <c r="A474" t="inlineStr">
        <is>
          <t>ACE 미국우주테크액티브|6개월 전에 샀다면|[중기추세]+[칼손절]</t>
        </is>
      </c>
      <c r="B474" t="inlineStr">
        <is>
          <t>ACE 미국우주테크액티브</t>
        </is>
      </c>
      <c r="C474" t="inlineStr">
        <is>
          <t>001800</t>
        </is>
      </c>
      <c r="D474" t="inlineStr">
        <is>
          <t>6개월 전에 샀다면</t>
        </is>
      </c>
      <c r="E474" t="inlineStr">
        <is>
          <t>[중기추세]+[칼손절]</t>
        </is>
      </c>
      <c r="F474" t="inlineStr">
        <is>
          <t>[중기추세]</t>
        </is>
      </c>
      <c r="G474" t="inlineStr">
        <is>
          <t>[칼손절]</t>
        </is>
      </c>
      <c r="H474" t="n">
        <v>300000</v>
      </c>
      <c r="I474" t="n">
        <v>20300</v>
      </c>
      <c r="J474" t="n">
        <v>24800</v>
      </c>
      <c r="K474" t="n">
        <v>22.17</v>
      </c>
      <c r="L474" t="n">
        <v>0</v>
      </c>
      <c r="M474" t="n">
        <v>0</v>
      </c>
      <c r="N474" t="n">
        <v>0</v>
      </c>
      <c r="O474" t="n">
        <v>0</v>
      </c>
      <c r="P474" t="inlineStr">
        <is>
          <t>2025-12-08</t>
        </is>
      </c>
      <c r="Q474" t="inlineStr">
        <is>
          <t>2026-06-08</t>
        </is>
      </c>
      <c r="R474" t="inlineStr">
        <is>
          <t>+10%▶50% 익절 / +20%▶30% 익절 / +30%▶20% 익절</t>
        </is>
      </c>
      <c r="S474" t="inlineStr">
        <is>
          <t>-2%▶80% 손절 / -4%▶10% 손절 / -6%▶10% 손절</t>
        </is>
      </c>
      <c r="T474" t="inlineStr">
        <is>
          <t>매수 0.0005 / 매도 0.0025 / 슬리피지 0.0007</t>
        </is>
      </c>
    </row>
    <row r="475">
      <c r="A475" t="inlineStr">
        <is>
          <t>ACE 미국우주테크액티브|6개월 전에 샀다면|[중기추세]+[정석방어]</t>
        </is>
      </c>
      <c r="B475" t="inlineStr">
        <is>
          <t>ACE 미국우주테크액티브</t>
        </is>
      </c>
      <c r="C475" t="inlineStr">
        <is>
          <t>001800</t>
        </is>
      </c>
      <c r="D475" t="inlineStr">
        <is>
          <t>6개월 전에 샀다면</t>
        </is>
      </c>
      <c r="E475" t="inlineStr">
        <is>
          <t>[중기추세]+[정석방어]</t>
        </is>
      </c>
      <c r="F475" t="inlineStr">
        <is>
          <t>[중기추세]</t>
        </is>
      </c>
      <c r="G475" t="inlineStr">
        <is>
          <t>[정석방어]</t>
        </is>
      </c>
      <c r="H475" t="n">
        <v>300000</v>
      </c>
      <c r="I475" t="n">
        <v>20300</v>
      </c>
      <c r="J475" t="n">
        <v>24800</v>
      </c>
      <c r="K475" t="n">
        <v>22.17</v>
      </c>
      <c r="L475" t="n">
        <v>0</v>
      </c>
      <c r="M475" t="n">
        <v>0</v>
      </c>
      <c r="N475" t="n">
        <v>0</v>
      </c>
      <c r="O475" t="n">
        <v>0</v>
      </c>
      <c r="P475" t="inlineStr">
        <is>
          <t>2025-12-08</t>
        </is>
      </c>
      <c r="Q475" t="inlineStr">
        <is>
          <t>2026-06-08</t>
        </is>
      </c>
      <c r="R475" t="inlineStr">
        <is>
          <t>+10%▶50% 익절 / +20%▶30% 익절 / +30%▶20% 익절</t>
        </is>
      </c>
      <c r="S475" t="inlineStr">
        <is>
          <t>-3%▶70% 손절 / -5%▶20% 손절 / -10%▶10% 손절</t>
        </is>
      </c>
      <c r="T475" t="inlineStr">
        <is>
          <t>매수 0.0005 / 매도 0.0025 / 슬리피지 0.0007</t>
        </is>
      </c>
    </row>
    <row r="476">
      <c r="A476" t="inlineStr">
        <is>
          <t>ACE 미국우주테크액티브|6개월 전에 샀다면|[중기추세]+[변동성허용]</t>
        </is>
      </c>
      <c r="B476" t="inlineStr">
        <is>
          <t>ACE 미국우주테크액티브</t>
        </is>
      </c>
      <c r="C476" t="inlineStr">
        <is>
          <t>001800</t>
        </is>
      </c>
      <c r="D476" t="inlineStr">
        <is>
          <t>6개월 전에 샀다면</t>
        </is>
      </c>
      <c r="E476" t="inlineStr">
        <is>
          <t>[중기추세]+[변동성허용]</t>
        </is>
      </c>
      <c r="F476" t="inlineStr">
        <is>
          <t>[중기추세]</t>
        </is>
      </c>
      <c r="G476" t="inlineStr">
        <is>
          <t>[변동성허용]</t>
        </is>
      </c>
      <c r="H476" t="n">
        <v>300000</v>
      </c>
      <c r="I476" t="n">
        <v>20300</v>
      </c>
      <c r="J476" t="n">
        <v>24800</v>
      </c>
      <c r="K476" t="n">
        <v>22.17</v>
      </c>
      <c r="L476" t="n">
        <v>0</v>
      </c>
      <c r="M476" t="n">
        <v>0</v>
      </c>
      <c r="N476" t="n">
        <v>0</v>
      </c>
      <c r="O476" t="n">
        <v>0</v>
      </c>
      <c r="P476" t="inlineStr">
        <is>
          <t>2025-12-08</t>
        </is>
      </c>
      <c r="Q476" t="inlineStr">
        <is>
          <t>2026-06-08</t>
        </is>
      </c>
      <c r="R476" t="inlineStr">
        <is>
          <t>+10%▶50% 익절 / +20%▶30% 익절 / +30%▶20% 익절</t>
        </is>
      </c>
      <c r="S476" t="inlineStr">
        <is>
          <t>-5%▶50% 손절 / -10%▶30% 손절 / -15%▶20% 손절</t>
        </is>
      </c>
      <c r="T476" t="inlineStr">
        <is>
          <t>매수 0.0005 / 매도 0.0025 / 슬리피지 0.0007</t>
        </is>
      </c>
    </row>
    <row r="477">
      <c r="A477" t="inlineStr">
        <is>
          <t>ACE 미국우주테크액티브|6개월 전에 샀다면|[중기추세]+[버티기형]</t>
        </is>
      </c>
      <c r="B477" t="inlineStr">
        <is>
          <t>ACE 미국우주테크액티브</t>
        </is>
      </c>
      <c r="C477" t="inlineStr">
        <is>
          <t>001800</t>
        </is>
      </c>
      <c r="D477" t="inlineStr">
        <is>
          <t>6개월 전에 샀다면</t>
        </is>
      </c>
      <c r="E477" t="inlineStr">
        <is>
          <t>[중기추세]+[버티기형]</t>
        </is>
      </c>
      <c r="F477" t="inlineStr">
        <is>
          <t>[중기추세]</t>
        </is>
      </c>
      <c r="G477" t="inlineStr">
        <is>
          <t>[버티기형]</t>
        </is>
      </c>
      <c r="H477" t="n">
        <v>300000</v>
      </c>
      <c r="I477" t="n">
        <v>20300</v>
      </c>
      <c r="J477" t="n">
        <v>24800</v>
      </c>
      <c r="K477" t="n">
        <v>22.17</v>
      </c>
      <c r="L477" t="n">
        <v>0</v>
      </c>
      <c r="M477" t="n">
        <v>0</v>
      </c>
      <c r="N477" t="n">
        <v>0</v>
      </c>
      <c r="O477" t="n">
        <v>0</v>
      </c>
      <c r="P477" t="inlineStr">
        <is>
          <t>2025-12-08</t>
        </is>
      </c>
      <c r="Q477" t="inlineStr">
        <is>
          <t>2026-06-08</t>
        </is>
      </c>
      <c r="R477" t="inlineStr">
        <is>
          <t>+10%▶50% 익절 / +20%▶30% 익절 / +30%▶20% 익절</t>
        </is>
      </c>
      <c r="S477" t="inlineStr">
        <is>
          <t>-5%▶40% 손절 / -15%▶30% 손절 / -20%▶30% 손절</t>
        </is>
      </c>
      <c r="T477" t="inlineStr">
        <is>
          <t>매수 0.0005 / 매도 0.0025 / 슬리피지 0.0007</t>
        </is>
      </c>
    </row>
    <row r="478">
      <c r="A478" t="inlineStr">
        <is>
          <t>ACE 미국우주테크액티브|6개월 전에 샀다면|[수익극대화]+[칼손절]</t>
        </is>
      </c>
      <c r="B478" t="inlineStr">
        <is>
          <t>ACE 미국우주테크액티브</t>
        </is>
      </c>
      <c r="C478" t="inlineStr">
        <is>
          <t>001800</t>
        </is>
      </c>
      <c r="D478" t="inlineStr">
        <is>
          <t>6개월 전에 샀다면</t>
        </is>
      </c>
      <c r="E478" t="inlineStr">
        <is>
          <t>[수익극대화]+[칼손절]</t>
        </is>
      </c>
      <c r="F478" t="inlineStr">
        <is>
          <t>[수익극대화]</t>
        </is>
      </c>
      <c r="G478" t="inlineStr">
        <is>
          <t>[칼손절]</t>
        </is>
      </c>
      <c r="H478" t="n">
        <v>300000</v>
      </c>
      <c r="I478" t="n">
        <v>20300</v>
      </c>
      <c r="J478" t="n">
        <v>24800</v>
      </c>
      <c r="K478" t="n">
        <v>22.17</v>
      </c>
      <c r="L478" t="n">
        <v>0</v>
      </c>
      <c r="M478" t="n">
        <v>0</v>
      </c>
      <c r="N478" t="n">
        <v>0</v>
      </c>
      <c r="O478" t="n">
        <v>0</v>
      </c>
      <c r="P478" t="inlineStr">
        <is>
          <t>2025-12-08</t>
        </is>
      </c>
      <c r="Q478" t="inlineStr">
        <is>
          <t>2026-06-08</t>
        </is>
      </c>
      <c r="R478" t="inlineStr">
        <is>
          <t>+10%▶40% 익절 / +20%▶30% 익절 / +40%▶30% 익절</t>
        </is>
      </c>
      <c r="S478" t="inlineStr">
        <is>
          <t>-2%▶80% 손절 / -4%▶10% 손절 / -6%▶10% 손절</t>
        </is>
      </c>
      <c r="T478" t="inlineStr">
        <is>
          <t>매수 0.0005 / 매도 0.0025 / 슬리피지 0.0007</t>
        </is>
      </c>
    </row>
    <row r="479">
      <c r="A479" t="inlineStr">
        <is>
          <t>ACE 미국우주테크액티브|6개월 전에 샀다면|[수익극대화]+[정석방어]</t>
        </is>
      </c>
      <c r="B479" t="inlineStr">
        <is>
          <t>ACE 미국우주테크액티브</t>
        </is>
      </c>
      <c r="C479" t="inlineStr">
        <is>
          <t>001800</t>
        </is>
      </c>
      <c r="D479" t="inlineStr">
        <is>
          <t>6개월 전에 샀다면</t>
        </is>
      </c>
      <c r="E479" t="inlineStr">
        <is>
          <t>[수익극대화]+[정석방어]</t>
        </is>
      </c>
      <c r="F479" t="inlineStr">
        <is>
          <t>[수익극대화]</t>
        </is>
      </c>
      <c r="G479" t="inlineStr">
        <is>
          <t>[정석방어]</t>
        </is>
      </c>
      <c r="H479" t="n">
        <v>300000</v>
      </c>
      <c r="I479" t="n">
        <v>20300</v>
      </c>
      <c r="J479" t="n">
        <v>24800</v>
      </c>
      <c r="K479" t="n">
        <v>22.17</v>
      </c>
      <c r="L479" t="n">
        <v>0</v>
      </c>
      <c r="M479" t="n">
        <v>0</v>
      </c>
      <c r="N479" t="n">
        <v>0</v>
      </c>
      <c r="O479" t="n">
        <v>0</v>
      </c>
      <c r="P479" t="inlineStr">
        <is>
          <t>2025-12-08</t>
        </is>
      </c>
      <c r="Q479" t="inlineStr">
        <is>
          <t>2026-06-08</t>
        </is>
      </c>
      <c r="R479" t="inlineStr">
        <is>
          <t>+10%▶40% 익절 / +20%▶30% 익절 / +40%▶30% 익절</t>
        </is>
      </c>
      <c r="S479" t="inlineStr">
        <is>
          <t>-3%▶70% 손절 / -5%▶20% 손절 / -10%▶10% 손절</t>
        </is>
      </c>
      <c r="T479" t="inlineStr">
        <is>
          <t>매수 0.0005 / 매도 0.0025 / 슬리피지 0.0007</t>
        </is>
      </c>
    </row>
    <row r="480">
      <c r="A480" t="inlineStr">
        <is>
          <t>ACE 미국우주테크액티브|6개월 전에 샀다면|[수익극대화]+[변동성허용]</t>
        </is>
      </c>
      <c r="B480" t="inlineStr">
        <is>
          <t>ACE 미국우주테크액티브</t>
        </is>
      </c>
      <c r="C480" t="inlineStr">
        <is>
          <t>001800</t>
        </is>
      </c>
      <c r="D480" t="inlineStr">
        <is>
          <t>6개월 전에 샀다면</t>
        </is>
      </c>
      <c r="E480" t="inlineStr">
        <is>
          <t>[수익극대화]+[변동성허용]</t>
        </is>
      </c>
      <c r="F480" t="inlineStr">
        <is>
          <t>[수익극대화]</t>
        </is>
      </c>
      <c r="G480" t="inlineStr">
        <is>
          <t>[변동성허용]</t>
        </is>
      </c>
      <c r="H480" t="n">
        <v>300000</v>
      </c>
      <c r="I480" t="n">
        <v>20300</v>
      </c>
      <c r="J480" t="n">
        <v>24800</v>
      </c>
      <c r="K480" t="n">
        <v>22.17</v>
      </c>
      <c r="L480" t="n">
        <v>0</v>
      </c>
      <c r="M480" t="n">
        <v>0</v>
      </c>
      <c r="N480" t="n">
        <v>0</v>
      </c>
      <c r="O480" t="n">
        <v>0</v>
      </c>
      <c r="P480" t="inlineStr">
        <is>
          <t>2025-12-08</t>
        </is>
      </c>
      <c r="Q480" t="inlineStr">
        <is>
          <t>2026-06-08</t>
        </is>
      </c>
      <c r="R480" t="inlineStr">
        <is>
          <t>+10%▶40% 익절 / +20%▶30% 익절 / +40%▶30% 익절</t>
        </is>
      </c>
      <c r="S480" t="inlineStr">
        <is>
          <t>-5%▶50% 손절 / -10%▶30% 손절 / -15%▶20% 손절</t>
        </is>
      </c>
      <c r="T480" t="inlineStr">
        <is>
          <t>매수 0.0005 / 매도 0.0025 / 슬리피지 0.0007</t>
        </is>
      </c>
    </row>
    <row r="481">
      <c r="A481" t="inlineStr">
        <is>
          <t>ACE 미국우주테크액티브|6개월 전에 샀다면|[수익극대화]+[버티기형]</t>
        </is>
      </c>
      <c r="B481" t="inlineStr">
        <is>
          <t>ACE 미국우주테크액티브</t>
        </is>
      </c>
      <c r="C481" t="inlineStr">
        <is>
          <t>001800</t>
        </is>
      </c>
      <c r="D481" t="inlineStr">
        <is>
          <t>6개월 전에 샀다면</t>
        </is>
      </c>
      <c r="E481" t="inlineStr">
        <is>
          <t>[수익극대화]+[버티기형]</t>
        </is>
      </c>
      <c r="F481" t="inlineStr">
        <is>
          <t>[수익극대화]</t>
        </is>
      </c>
      <c r="G481" t="inlineStr">
        <is>
          <t>[버티기형]</t>
        </is>
      </c>
      <c r="H481" t="n">
        <v>300000</v>
      </c>
      <c r="I481" t="n">
        <v>20300</v>
      </c>
      <c r="J481" t="n">
        <v>24800</v>
      </c>
      <c r="K481" t="n">
        <v>22.17</v>
      </c>
      <c r="L481" t="n">
        <v>0</v>
      </c>
      <c r="M481" t="n">
        <v>0</v>
      </c>
      <c r="N481" t="n">
        <v>0</v>
      </c>
      <c r="O481" t="n">
        <v>0</v>
      </c>
      <c r="P481" t="inlineStr">
        <is>
          <t>2025-12-08</t>
        </is>
      </c>
      <c r="Q481" t="inlineStr">
        <is>
          <t>2026-06-08</t>
        </is>
      </c>
      <c r="R481" t="inlineStr">
        <is>
          <t>+10%▶40% 익절 / +20%▶30% 익절 / +40%▶30% 익절</t>
        </is>
      </c>
      <c r="S481" t="inlineStr">
        <is>
          <t>-5%▶40% 손절 / -15%▶30% 손절 / -20%▶30% 손절</t>
        </is>
      </c>
      <c r="T481" t="inlineStr">
        <is>
          <t>매수 0.0005 / 매도 0.0025 / 슬리피지 0.0007</t>
        </is>
      </c>
    </row>
    <row r="482">
      <c r="A482" t="inlineStr">
        <is>
          <t>ACE 미국우주테크액티브|전체 평가기간|[초단타]+[칼손절]</t>
        </is>
      </c>
      <c r="B482" t="inlineStr">
        <is>
          <t>ACE 미국우주테크액티브</t>
        </is>
      </c>
      <c r="C482" t="inlineStr">
        <is>
          <t>001800</t>
        </is>
      </c>
      <c r="D482" t="inlineStr">
        <is>
          <t>전체 평가기간</t>
        </is>
      </c>
      <c r="E482" t="inlineStr">
        <is>
          <t>[초단타]+[칼손절]</t>
        </is>
      </c>
      <c r="F482" t="inlineStr">
        <is>
          <t>[초단타]</t>
        </is>
      </c>
      <c r="G482" t="inlineStr">
        <is>
          <t>[칼손절]</t>
        </is>
      </c>
      <c r="H482" t="n">
        <v>300000</v>
      </c>
      <c r="I482" t="n">
        <v>19960</v>
      </c>
      <c r="J482" t="n">
        <v>24800</v>
      </c>
      <c r="K482" t="n">
        <v>24.25</v>
      </c>
      <c r="L482" t="n">
        <v>0</v>
      </c>
      <c r="M482" t="n">
        <v>0</v>
      </c>
      <c r="N482" t="n">
        <v>0</v>
      </c>
      <c r="O482" t="n">
        <v>0</v>
      </c>
      <c r="P482" t="inlineStr">
        <is>
          <t>2026-01-02</t>
        </is>
      </c>
      <c r="Q482" t="inlineStr">
        <is>
          <t>2026-06-08</t>
        </is>
      </c>
      <c r="R482" t="inlineStr">
        <is>
          <t>+3%▶70% 익절 / +5%▶20% 익절 / +10%▶10% 익절</t>
        </is>
      </c>
      <c r="S482" t="inlineStr">
        <is>
          <t>-2%▶80% 손절 / -4%▶10% 손절 / -6%▶10% 손절</t>
        </is>
      </c>
      <c r="T482" t="inlineStr">
        <is>
          <t>매수 0.0005 / 매도 0.0025 / 슬리피지 0.0007</t>
        </is>
      </c>
    </row>
    <row r="483">
      <c r="A483" t="inlineStr">
        <is>
          <t>ACE 미국우주테크액티브|전체 평가기간|[초단타]+[정석방어]</t>
        </is>
      </c>
      <c r="B483" t="inlineStr">
        <is>
          <t>ACE 미국우주테크액티브</t>
        </is>
      </c>
      <c r="C483" t="inlineStr">
        <is>
          <t>001800</t>
        </is>
      </c>
      <c r="D483" t="inlineStr">
        <is>
          <t>전체 평가기간</t>
        </is>
      </c>
      <c r="E483" t="inlineStr">
        <is>
          <t>[초단타]+[정석방어]</t>
        </is>
      </c>
      <c r="F483" t="inlineStr">
        <is>
          <t>[초단타]</t>
        </is>
      </c>
      <c r="G483" t="inlineStr">
        <is>
          <t>[정석방어]</t>
        </is>
      </c>
      <c r="H483" t="n">
        <v>300000</v>
      </c>
      <c r="I483" t="n">
        <v>19960</v>
      </c>
      <c r="J483" t="n">
        <v>24800</v>
      </c>
      <c r="K483" t="n">
        <v>24.25</v>
      </c>
      <c r="L483" t="n">
        <v>0</v>
      </c>
      <c r="M483" t="n">
        <v>0</v>
      </c>
      <c r="N483" t="n">
        <v>0</v>
      </c>
      <c r="O483" t="n">
        <v>0</v>
      </c>
      <c r="P483" t="inlineStr">
        <is>
          <t>2026-01-02</t>
        </is>
      </c>
      <c r="Q483" t="inlineStr">
        <is>
          <t>2026-06-08</t>
        </is>
      </c>
      <c r="R483" t="inlineStr">
        <is>
          <t>+3%▶70% 익절 / +5%▶20% 익절 / +10%▶10% 익절</t>
        </is>
      </c>
      <c r="S483" t="inlineStr">
        <is>
          <t>-3%▶70% 손절 / -5%▶20% 손절 / -10%▶10% 손절</t>
        </is>
      </c>
      <c r="T483" t="inlineStr">
        <is>
          <t>매수 0.0005 / 매도 0.0025 / 슬리피지 0.0007</t>
        </is>
      </c>
    </row>
    <row r="484">
      <c r="A484" t="inlineStr">
        <is>
          <t>ACE 미국우주테크액티브|전체 평가기간|[초단타]+[변동성허용]</t>
        </is>
      </c>
      <c r="B484" t="inlineStr">
        <is>
          <t>ACE 미국우주테크액티브</t>
        </is>
      </c>
      <c r="C484" t="inlineStr">
        <is>
          <t>001800</t>
        </is>
      </c>
      <c r="D484" t="inlineStr">
        <is>
          <t>전체 평가기간</t>
        </is>
      </c>
      <c r="E484" t="inlineStr">
        <is>
          <t>[초단타]+[변동성허용]</t>
        </is>
      </c>
      <c r="F484" t="inlineStr">
        <is>
          <t>[초단타]</t>
        </is>
      </c>
      <c r="G484" t="inlineStr">
        <is>
          <t>[변동성허용]</t>
        </is>
      </c>
      <c r="H484" t="n">
        <v>300000</v>
      </c>
      <c r="I484" t="n">
        <v>19960</v>
      </c>
      <c r="J484" t="n">
        <v>24800</v>
      </c>
      <c r="K484" t="n">
        <v>24.25</v>
      </c>
      <c r="L484" t="n">
        <v>0</v>
      </c>
      <c r="M484" t="n">
        <v>0</v>
      </c>
      <c r="N484" t="n">
        <v>0</v>
      </c>
      <c r="O484" t="n">
        <v>0</v>
      </c>
      <c r="P484" t="inlineStr">
        <is>
          <t>2026-01-02</t>
        </is>
      </c>
      <c r="Q484" t="inlineStr">
        <is>
          <t>2026-06-08</t>
        </is>
      </c>
      <c r="R484" t="inlineStr">
        <is>
          <t>+3%▶70% 익절 / +5%▶20% 익절 / +10%▶10% 익절</t>
        </is>
      </c>
      <c r="S484" t="inlineStr">
        <is>
          <t>-5%▶50% 손절 / -10%▶30% 손절 / -15%▶20% 손절</t>
        </is>
      </c>
      <c r="T484" t="inlineStr">
        <is>
          <t>매수 0.0005 / 매도 0.0025 / 슬리피지 0.0007</t>
        </is>
      </c>
    </row>
    <row r="485">
      <c r="A485" t="inlineStr">
        <is>
          <t>ACE 미국우주테크액티브|전체 평가기간|[초단타]+[버티기형]</t>
        </is>
      </c>
      <c r="B485" t="inlineStr">
        <is>
          <t>ACE 미국우주테크액티브</t>
        </is>
      </c>
      <c r="C485" t="inlineStr">
        <is>
          <t>001800</t>
        </is>
      </c>
      <c r="D485" t="inlineStr">
        <is>
          <t>전체 평가기간</t>
        </is>
      </c>
      <c r="E485" t="inlineStr">
        <is>
          <t>[초단타]+[버티기형]</t>
        </is>
      </c>
      <c r="F485" t="inlineStr">
        <is>
          <t>[초단타]</t>
        </is>
      </c>
      <c r="G485" t="inlineStr">
        <is>
          <t>[버티기형]</t>
        </is>
      </c>
      <c r="H485" t="n">
        <v>300000</v>
      </c>
      <c r="I485" t="n">
        <v>19960</v>
      </c>
      <c r="J485" t="n">
        <v>24800</v>
      </c>
      <c r="K485" t="n">
        <v>24.25</v>
      </c>
      <c r="L485" t="n">
        <v>0</v>
      </c>
      <c r="M485" t="n">
        <v>0</v>
      </c>
      <c r="N485" t="n">
        <v>0</v>
      </c>
      <c r="O485" t="n">
        <v>0</v>
      </c>
      <c r="P485" t="inlineStr">
        <is>
          <t>2026-01-02</t>
        </is>
      </c>
      <c r="Q485" t="inlineStr">
        <is>
          <t>2026-06-08</t>
        </is>
      </c>
      <c r="R485" t="inlineStr">
        <is>
          <t>+3%▶70% 익절 / +5%▶20% 익절 / +10%▶10% 익절</t>
        </is>
      </c>
      <c r="S485" t="inlineStr">
        <is>
          <t>-5%▶40% 손절 / -15%▶30% 손절 / -20%▶30% 손절</t>
        </is>
      </c>
      <c r="T485" t="inlineStr">
        <is>
          <t>매수 0.0005 / 매도 0.0025 / 슬리피지 0.0007</t>
        </is>
      </c>
    </row>
    <row r="486">
      <c r="A486" t="inlineStr">
        <is>
          <t>ACE 미국우주테크액티브|전체 평가기간|[단기스윙]+[칼손절]</t>
        </is>
      </c>
      <c r="B486" t="inlineStr">
        <is>
          <t>ACE 미국우주테크액티브</t>
        </is>
      </c>
      <c r="C486" t="inlineStr">
        <is>
          <t>001800</t>
        </is>
      </c>
      <c r="D486" t="inlineStr">
        <is>
          <t>전체 평가기간</t>
        </is>
      </c>
      <c r="E486" t="inlineStr">
        <is>
          <t>[단기스윙]+[칼손절]</t>
        </is>
      </c>
      <c r="F486" t="inlineStr">
        <is>
          <t>[단기스윙]</t>
        </is>
      </c>
      <c r="G486" t="inlineStr">
        <is>
          <t>[칼손절]</t>
        </is>
      </c>
      <c r="H486" t="n">
        <v>300000</v>
      </c>
      <c r="I486" t="n">
        <v>19960</v>
      </c>
      <c r="J486" t="n">
        <v>24800</v>
      </c>
      <c r="K486" t="n">
        <v>24.25</v>
      </c>
      <c r="L486" t="n">
        <v>0</v>
      </c>
      <c r="M486" t="n">
        <v>0</v>
      </c>
      <c r="N486" t="n">
        <v>0</v>
      </c>
      <c r="O486" t="n">
        <v>0</v>
      </c>
      <c r="P486" t="inlineStr">
        <is>
          <t>2026-01-02</t>
        </is>
      </c>
      <c r="Q486" t="inlineStr">
        <is>
          <t>2026-06-08</t>
        </is>
      </c>
      <c r="R486" t="inlineStr">
        <is>
          <t>+5%▶60% 익절 / +10%▶30% 익절 / +20%▶10% 익절</t>
        </is>
      </c>
      <c r="S486" t="inlineStr">
        <is>
          <t>-2%▶80% 손절 / -4%▶10% 손절 / -6%▶10% 손절</t>
        </is>
      </c>
      <c r="T486" t="inlineStr">
        <is>
          <t>매수 0.0005 / 매도 0.0025 / 슬리피지 0.0007</t>
        </is>
      </c>
    </row>
    <row r="487">
      <c r="A487" t="inlineStr">
        <is>
          <t>ACE 미국우주테크액티브|전체 평가기간|[단기스윙]+[정석방어]</t>
        </is>
      </c>
      <c r="B487" t="inlineStr">
        <is>
          <t>ACE 미국우주테크액티브</t>
        </is>
      </c>
      <c r="C487" t="inlineStr">
        <is>
          <t>001800</t>
        </is>
      </c>
      <c r="D487" t="inlineStr">
        <is>
          <t>전체 평가기간</t>
        </is>
      </c>
      <c r="E487" t="inlineStr">
        <is>
          <t>[단기스윙]+[정석방어]</t>
        </is>
      </c>
      <c r="F487" t="inlineStr">
        <is>
          <t>[단기스윙]</t>
        </is>
      </c>
      <c r="G487" t="inlineStr">
        <is>
          <t>[정석방어]</t>
        </is>
      </c>
      <c r="H487" t="n">
        <v>300000</v>
      </c>
      <c r="I487" t="n">
        <v>19960</v>
      </c>
      <c r="J487" t="n">
        <v>24800</v>
      </c>
      <c r="K487" t="n">
        <v>24.25</v>
      </c>
      <c r="L487" t="n">
        <v>0</v>
      </c>
      <c r="M487" t="n">
        <v>0</v>
      </c>
      <c r="N487" t="n">
        <v>0</v>
      </c>
      <c r="O487" t="n">
        <v>0</v>
      </c>
      <c r="P487" t="inlineStr">
        <is>
          <t>2026-01-02</t>
        </is>
      </c>
      <c r="Q487" t="inlineStr">
        <is>
          <t>2026-06-08</t>
        </is>
      </c>
      <c r="R487" t="inlineStr">
        <is>
          <t>+5%▶60% 익절 / +10%▶30% 익절 / +20%▶10% 익절</t>
        </is>
      </c>
      <c r="S487" t="inlineStr">
        <is>
          <t>-3%▶70% 손절 / -5%▶20% 손절 / -10%▶10% 손절</t>
        </is>
      </c>
      <c r="T487" t="inlineStr">
        <is>
          <t>매수 0.0005 / 매도 0.0025 / 슬리피지 0.0007</t>
        </is>
      </c>
    </row>
    <row r="488">
      <c r="A488" t="inlineStr">
        <is>
          <t>ACE 미국우주테크액티브|전체 평가기간|[단기스윙]+[변동성허용]</t>
        </is>
      </c>
      <c r="B488" t="inlineStr">
        <is>
          <t>ACE 미국우주테크액티브</t>
        </is>
      </c>
      <c r="C488" t="inlineStr">
        <is>
          <t>001800</t>
        </is>
      </c>
      <c r="D488" t="inlineStr">
        <is>
          <t>전체 평가기간</t>
        </is>
      </c>
      <c r="E488" t="inlineStr">
        <is>
          <t>[단기스윙]+[변동성허용]</t>
        </is>
      </c>
      <c r="F488" t="inlineStr">
        <is>
          <t>[단기스윙]</t>
        </is>
      </c>
      <c r="G488" t="inlineStr">
        <is>
          <t>[변동성허용]</t>
        </is>
      </c>
      <c r="H488" t="n">
        <v>300000</v>
      </c>
      <c r="I488" t="n">
        <v>19960</v>
      </c>
      <c r="J488" t="n">
        <v>24800</v>
      </c>
      <c r="K488" t="n">
        <v>24.25</v>
      </c>
      <c r="L488" t="n">
        <v>0</v>
      </c>
      <c r="M488" t="n">
        <v>0</v>
      </c>
      <c r="N488" t="n">
        <v>0</v>
      </c>
      <c r="O488" t="n">
        <v>0</v>
      </c>
      <c r="P488" t="inlineStr">
        <is>
          <t>2026-01-02</t>
        </is>
      </c>
      <c r="Q488" t="inlineStr">
        <is>
          <t>2026-06-08</t>
        </is>
      </c>
      <c r="R488" t="inlineStr">
        <is>
          <t>+5%▶60% 익절 / +10%▶30% 익절 / +20%▶10% 익절</t>
        </is>
      </c>
      <c r="S488" t="inlineStr">
        <is>
          <t>-5%▶50% 손절 / -10%▶30% 손절 / -15%▶20% 손절</t>
        </is>
      </c>
      <c r="T488" t="inlineStr">
        <is>
          <t>매수 0.0005 / 매도 0.0025 / 슬리피지 0.0007</t>
        </is>
      </c>
    </row>
    <row r="489">
      <c r="A489" t="inlineStr">
        <is>
          <t>ACE 미국우주테크액티브|전체 평가기간|[단기스윙]+[버티기형]</t>
        </is>
      </c>
      <c r="B489" t="inlineStr">
        <is>
          <t>ACE 미국우주테크액티브</t>
        </is>
      </c>
      <c r="C489" t="inlineStr">
        <is>
          <t>001800</t>
        </is>
      </c>
      <c r="D489" t="inlineStr">
        <is>
          <t>전체 평가기간</t>
        </is>
      </c>
      <c r="E489" t="inlineStr">
        <is>
          <t>[단기스윙]+[버티기형]</t>
        </is>
      </c>
      <c r="F489" t="inlineStr">
        <is>
          <t>[단기스윙]</t>
        </is>
      </c>
      <c r="G489" t="inlineStr">
        <is>
          <t>[버티기형]</t>
        </is>
      </c>
      <c r="H489" t="n">
        <v>300000</v>
      </c>
      <c r="I489" t="n">
        <v>19960</v>
      </c>
      <c r="J489" t="n">
        <v>24800</v>
      </c>
      <c r="K489" t="n">
        <v>24.25</v>
      </c>
      <c r="L489" t="n">
        <v>0</v>
      </c>
      <c r="M489" t="n">
        <v>0</v>
      </c>
      <c r="N489" t="n">
        <v>0</v>
      </c>
      <c r="O489" t="n">
        <v>0</v>
      </c>
      <c r="P489" t="inlineStr">
        <is>
          <t>2026-01-02</t>
        </is>
      </c>
      <c r="Q489" t="inlineStr">
        <is>
          <t>2026-06-08</t>
        </is>
      </c>
      <c r="R489" t="inlineStr">
        <is>
          <t>+5%▶60% 익절 / +10%▶30% 익절 / +20%▶10% 익절</t>
        </is>
      </c>
      <c r="S489" t="inlineStr">
        <is>
          <t>-5%▶40% 손절 / -15%▶30% 손절 / -20%▶30% 손절</t>
        </is>
      </c>
      <c r="T489" t="inlineStr">
        <is>
          <t>매수 0.0005 / 매도 0.0025 / 슬리피지 0.0007</t>
        </is>
      </c>
    </row>
    <row r="490">
      <c r="A490" t="inlineStr">
        <is>
          <t>ACE 미국우주테크액티브|전체 평가기간|[대표님룰]+[칼손절]</t>
        </is>
      </c>
      <c r="B490" t="inlineStr">
        <is>
          <t>ACE 미국우주테크액티브</t>
        </is>
      </c>
      <c r="C490" t="inlineStr">
        <is>
          <t>001800</t>
        </is>
      </c>
      <c r="D490" t="inlineStr">
        <is>
          <t>전체 평가기간</t>
        </is>
      </c>
      <c r="E490" t="inlineStr">
        <is>
          <t>[대표님룰]+[칼손절]</t>
        </is>
      </c>
      <c r="F490" t="inlineStr">
        <is>
          <t>[대표님룰]</t>
        </is>
      </c>
      <c r="G490" t="inlineStr">
        <is>
          <t>[칼손절]</t>
        </is>
      </c>
      <c r="H490" t="n">
        <v>300000</v>
      </c>
      <c r="I490" t="n">
        <v>19960</v>
      </c>
      <c r="J490" t="n">
        <v>24800</v>
      </c>
      <c r="K490" t="n">
        <v>24.25</v>
      </c>
      <c r="L490" t="n">
        <v>0</v>
      </c>
      <c r="M490" t="n">
        <v>0</v>
      </c>
      <c r="N490" t="n">
        <v>0</v>
      </c>
      <c r="O490" t="n">
        <v>0</v>
      </c>
      <c r="P490" t="inlineStr">
        <is>
          <t>2026-01-02</t>
        </is>
      </c>
      <c r="Q490" t="inlineStr">
        <is>
          <t>2026-06-08</t>
        </is>
      </c>
      <c r="R490" t="inlineStr">
        <is>
          <t>+5%▶60% 익절 / +10%▶30% 익절 / +30%▶10% 익절</t>
        </is>
      </c>
      <c r="S490" t="inlineStr">
        <is>
          <t>-2%▶80% 손절 / -4%▶10% 손절 / -6%▶10% 손절</t>
        </is>
      </c>
      <c r="T490" t="inlineStr">
        <is>
          <t>매수 0.0005 / 매도 0.0025 / 슬리피지 0.0007</t>
        </is>
      </c>
    </row>
    <row r="491">
      <c r="A491" t="inlineStr">
        <is>
          <t>ACE 미국우주테크액티브|전체 평가기간|[대표님룰]+[정석방어]</t>
        </is>
      </c>
      <c r="B491" t="inlineStr">
        <is>
          <t>ACE 미국우주테크액티브</t>
        </is>
      </c>
      <c r="C491" t="inlineStr">
        <is>
          <t>001800</t>
        </is>
      </c>
      <c r="D491" t="inlineStr">
        <is>
          <t>전체 평가기간</t>
        </is>
      </c>
      <c r="E491" t="inlineStr">
        <is>
          <t>[대표님룰]+[정석방어]</t>
        </is>
      </c>
      <c r="F491" t="inlineStr">
        <is>
          <t>[대표님룰]</t>
        </is>
      </c>
      <c r="G491" t="inlineStr">
        <is>
          <t>[정석방어]</t>
        </is>
      </c>
      <c r="H491" t="n">
        <v>300000</v>
      </c>
      <c r="I491" t="n">
        <v>19960</v>
      </c>
      <c r="J491" t="n">
        <v>24800</v>
      </c>
      <c r="K491" t="n">
        <v>24.25</v>
      </c>
      <c r="L491" t="n">
        <v>0</v>
      </c>
      <c r="M491" t="n">
        <v>0</v>
      </c>
      <c r="N491" t="n">
        <v>0</v>
      </c>
      <c r="O491" t="n">
        <v>0</v>
      </c>
      <c r="P491" t="inlineStr">
        <is>
          <t>2026-01-02</t>
        </is>
      </c>
      <c r="Q491" t="inlineStr">
        <is>
          <t>2026-06-08</t>
        </is>
      </c>
      <c r="R491" t="inlineStr">
        <is>
          <t>+5%▶60% 익절 / +10%▶30% 익절 / +30%▶10% 익절</t>
        </is>
      </c>
      <c r="S491" t="inlineStr">
        <is>
          <t>-3%▶70% 손절 / -5%▶20% 손절 / -10%▶10% 손절</t>
        </is>
      </c>
      <c r="T491" t="inlineStr">
        <is>
          <t>매수 0.0005 / 매도 0.0025 / 슬리피지 0.0007</t>
        </is>
      </c>
    </row>
    <row r="492">
      <c r="A492" t="inlineStr">
        <is>
          <t>ACE 미국우주테크액티브|전체 평가기간|[대표님룰]+[변동성허용]</t>
        </is>
      </c>
      <c r="B492" t="inlineStr">
        <is>
          <t>ACE 미국우주테크액티브</t>
        </is>
      </c>
      <c r="C492" t="inlineStr">
        <is>
          <t>001800</t>
        </is>
      </c>
      <c r="D492" t="inlineStr">
        <is>
          <t>전체 평가기간</t>
        </is>
      </c>
      <c r="E492" t="inlineStr">
        <is>
          <t>[대표님룰]+[변동성허용]</t>
        </is>
      </c>
      <c r="F492" t="inlineStr">
        <is>
          <t>[대표님룰]</t>
        </is>
      </c>
      <c r="G492" t="inlineStr">
        <is>
          <t>[변동성허용]</t>
        </is>
      </c>
      <c r="H492" t="n">
        <v>300000</v>
      </c>
      <c r="I492" t="n">
        <v>19960</v>
      </c>
      <c r="J492" t="n">
        <v>24800</v>
      </c>
      <c r="K492" t="n">
        <v>24.25</v>
      </c>
      <c r="L492" t="n">
        <v>0</v>
      </c>
      <c r="M492" t="n">
        <v>0</v>
      </c>
      <c r="N492" t="n">
        <v>0</v>
      </c>
      <c r="O492" t="n">
        <v>0</v>
      </c>
      <c r="P492" t="inlineStr">
        <is>
          <t>2026-01-02</t>
        </is>
      </c>
      <c r="Q492" t="inlineStr">
        <is>
          <t>2026-06-08</t>
        </is>
      </c>
      <c r="R492" t="inlineStr">
        <is>
          <t>+5%▶60% 익절 / +10%▶30% 익절 / +30%▶10% 익절</t>
        </is>
      </c>
      <c r="S492" t="inlineStr">
        <is>
          <t>-5%▶50% 손절 / -10%▶30% 손절 / -15%▶20% 손절</t>
        </is>
      </c>
      <c r="T492" t="inlineStr">
        <is>
          <t>매수 0.0005 / 매도 0.0025 / 슬리피지 0.0007</t>
        </is>
      </c>
    </row>
    <row r="493">
      <c r="A493" t="inlineStr">
        <is>
          <t>ACE 미국우주테크액티브|전체 평가기간|[대표님룰]+[버티기형]</t>
        </is>
      </c>
      <c r="B493" t="inlineStr">
        <is>
          <t>ACE 미국우주테크액티브</t>
        </is>
      </c>
      <c r="C493" t="inlineStr">
        <is>
          <t>001800</t>
        </is>
      </c>
      <c r="D493" t="inlineStr">
        <is>
          <t>전체 평가기간</t>
        </is>
      </c>
      <c r="E493" t="inlineStr">
        <is>
          <t>[대표님룰]+[버티기형]</t>
        </is>
      </c>
      <c r="F493" t="inlineStr">
        <is>
          <t>[대표님룰]</t>
        </is>
      </c>
      <c r="G493" t="inlineStr">
        <is>
          <t>[버티기형]</t>
        </is>
      </c>
      <c r="H493" t="n">
        <v>300000</v>
      </c>
      <c r="I493" t="n">
        <v>19960</v>
      </c>
      <c r="J493" t="n">
        <v>24800</v>
      </c>
      <c r="K493" t="n">
        <v>24.25</v>
      </c>
      <c r="L493" t="n">
        <v>0</v>
      </c>
      <c r="M493" t="n">
        <v>0</v>
      </c>
      <c r="N493" t="n">
        <v>0</v>
      </c>
      <c r="O493" t="n">
        <v>0</v>
      </c>
      <c r="P493" t="inlineStr">
        <is>
          <t>2026-01-02</t>
        </is>
      </c>
      <c r="Q493" t="inlineStr">
        <is>
          <t>2026-06-08</t>
        </is>
      </c>
      <c r="R493" t="inlineStr">
        <is>
          <t>+5%▶60% 익절 / +10%▶30% 익절 / +30%▶10% 익절</t>
        </is>
      </c>
      <c r="S493" t="inlineStr">
        <is>
          <t>-5%▶40% 손절 / -15%▶30% 손절 / -20%▶30% 손절</t>
        </is>
      </c>
      <c r="T493" t="inlineStr">
        <is>
          <t>매수 0.0005 / 매도 0.0025 / 슬리피지 0.0007</t>
        </is>
      </c>
    </row>
    <row r="494">
      <c r="A494" t="inlineStr">
        <is>
          <t>ACE 미국우주테크액티브|전체 평가기간|[중기추세]+[칼손절]</t>
        </is>
      </c>
      <c r="B494" t="inlineStr">
        <is>
          <t>ACE 미국우주테크액티브</t>
        </is>
      </c>
      <c r="C494" t="inlineStr">
        <is>
          <t>001800</t>
        </is>
      </c>
      <c r="D494" t="inlineStr">
        <is>
          <t>전체 평가기간</t>
        </is>
      </c>
      <c r="E494" t="inlineStr">
        <is>
          <t>[중기추세]+[칼손절]</t>
        </is>
      </c>
      <c r="F494" t="inlineStr">
        <is>
          <t>[중기추세]</t>
        </is>
      </c>
      <c r="G494" t="inlineStr">
        <is>
          <t>[칼손절]</t>
        </is>
      </c>
      <c r="H494" t="n">
        <v>300000</v>
      </c>
      <c r="I494" t="n">
        <v>19960</v>
      </c>
      <c r="J494" t="n">
        <v>24800</v>
      </c>
      <c r="K494" t="n">
        <v>24.25</v>
      </c>
      <c r="L494" t="n">
        <v>0</v>
      </c>
      <c r="M494" t="n">
        <v>0</v>
      </c>
      <c r="N494" t="n">
        <v>0</v>
      </c>
      <c r="O494" t="n">
        <v>0</v>
      </c>
      <c r="P494" t="inlineStr">
        <is>
          <t>2026-01-02</t>
        </is>
      </c>
      <c r="Q494" t="inlineStr">
        <is>
          <t>2026-06-08</t>
        </is>
      </c>
      <c r="R494" t="inlineStr">
        <is>
          <t>+10%▶50% 익절 / +20%▶30% 익절 / +30%▶20% 익절</t>
        </is>
      </c>
      <c r="S494" t="inlineStr">
        <is>
          <t>-2%▶80% 손절 / -4%▶10% 손절 / -6%▶10% 손절</t>
        </is>
      </c>
      <c r="T494" t="inlineStr">
        <is>
          <t>매수 0.0005 / 매도 0.0025 / 슬리피지 0.0007</t>
        </is>
      </c>
    </row>
    <row r="495">
      <c r="A495" t="inlineStr">
        <is>
          <t>ACE 미국우주테크액티브|전체 평가기간|[중기추세]+[정석방어]</t>
        </is>
      </c>
      <c r="B495" t="inlineStr">
        <is>
          <t>ACE 미국우주테크액티브</t>
        </is>
      </c>
      <c r="C495" t="inlineStr">
        <is>
          <t>001800</t>
        </is>
      </c>
      <c r="D495" t="inlineStr">
        <is>
          <t>전체 평가기간</t>
        </is>
      </c>
      <c r="E495" t="inlineStr">
        <is>
          <t>[중기추세]+[정석방어]</t>
        </is>
      </c>
      <c r="F495" t="inlineStr">
        <is>
          <t>[중기추세]</t>
        </is>
      </c>
      <c r="G495" t="inlineStr">
        <is>
          <t>[정석방어]</t>
        </is>
      </c>
      <c r="H495" t="n">
        <v>300000</v>
      </c>
      <c r="I495" t="n">
        <v>19960</v>
      </c>
      <c r="J495" t="n">
        <v>24800</v>
      </c>
      <c r="K495" t="n">
        <v>24.25</v>
      </c>
      <c r="L495" t="n">
        <v>0</v>
      </c>
      <c r="M495" t="n">
        <v>0</v>
      </c>
      <c r="N495" t="n">
        <v>0</v>
      </c>
      <c r="O495" t="n">
        <v>0</v>
      </c>
      <c r="P495" t="inlineStr">
        <is>
          <t>2026-01-02</t>
        </is>
      </c>
      <c r="Q495" t="inlineStr">
        <is>
          <t>2026-06-08</t>
        </is>
      </c>
      <c r="R495" t="inlineStr">
        <is>
          <t>+10%▶50% 익절 / +20%▶30% 익절 / +30%▶20% 익절</t>
        </is>
      </c>
      <c r="S495" t="inlineStr">
        <is>
          <t>-3%▶70% 손절 / -5%▶20% 손절 / -10%▶10% 손절</t>
        </is>
      </c>
      <c r="T495" t="inlineStr">
        <is>
          <t>매수 0.0005 / 매도 0.0025 / 슬리피지 0.0007</t>
        </is>
      </c>
    </row>
    <row r="496">
      <c r="A496" t="inlineStr">
        <is>
          <t>ACE 미국우주테크액티브|전체 평가기간|[중기추세]+[변동성허용]</t>
        </is>
      </c>
      <c r="B496" t="inlineStr">
        <is>
          <t>ACE 미국우주테크액티브</t>
        </is>
      </c>
      <c r="C496" t="inlineStr">
        <is>
          <t>001800</t>
        </is>
      </c>
      <c r="D496" t="inlineStr">
        <is>
          <t>전체 평가기간</t>
        </is>
      </c>
      <c r="E496" t="inlineStr">
        <is>
          <t>[중기추세]+[변동성허용]</t>
        </is>
      </c>
      <c r="F496" t="inlineStr">
        <is>
          <t>[중기추세]</t>
        </is>
      </c>
      <c r="G496" t="inlineStr">
        <is>
          <t>[변동성허용]</t>
        </is>
      </c>
      <c r="H496" t="n">
        <v>300000</v>
      </c>
      <c r="I496" t="n">
        <v>19960</v>
      </c>
      <c r="J496" t="n">
        <v>24800</v>
      </c>
      <c r="K496" t="n">
        <v>24.25</v>
      </c>
      <c r="L496" t="n">
        <v>0</v>
      </c>
      <c r="M496" t="n">
        <v>0</v>
      </c>
      <c r="N496" t="n">
        <v>0</v>
      </c>
      <c r="O496" t="n">
        <v>0</v>
      </c>
      <c r="P496" t="inlineStr">
        <is>
          <t>2026-01-02</t>
        </is>
      </c>
      <c r="Q496" t="inlineStr">
        <is>
          <t>2026-06-08</t>
        </is>
      </c>
      <c r="R496" t="inlineStr">
        <is>
          <t>+10%▶50% 익절 / +20%▶30% 익절 / +30%▶20% 익절</t>
        </is>
      </c>
      <c r="S496" t="inlineStr">
        <is>
          <t>-5%▶50% 손절 / -10%▶30% 손절 / -15%▶20% 손절</t>
        </is>
      </c>
      <c r="T496" t="inlineStr">
        <is>
          <t>매수 0.0005 / 매도 0.0025 / 슬리피지 0.0007</t>
        </is>
      </c>
    </row>
    <row r="497">
      <c r="A497" t="inlineStr">
        <is>
          <t>ACE 미국우주테크액티브|전체 평가기간|[중기추세]+[버티기형]</t>
        </is>
      </c>
      <c r="B497" t="inlineStr">
        <is>
          <t>ACE 미국우주테크액티브</t>
        </is>
      </c>
      <c r="C497" t="inlineStr">
        <is>
          <t>001800</t>
        </is>
      </c>
      <c r="D497" t="inlineStr">
        <is>
          <t>전체 평가기간</t>
        </is>
      </c>
      <c r="E497" t="inlineStr">
        <is>
          <t>[중기추세]+[버티기형]</t>
        </is>
      </c>
      <c r="F497" t="inlineStr">
        <is>
          <t>[중기추세]</t>
        </is>
      </c>
      <c r="G497" t="inlineStr">
        <is>
          <t>[버티기형]</t>
        </is>
      </c>
      <c r="H497" t="n">
        <v>300000</v>
      </c>
      <c r="I497" t="n">
        <v>19960</v>
      </c>
      <c r="J497" t="n">
        <v>24800</v>
      </c>
      <c r="K497" t="n">
        <v>24.25</v>
      </c>
      <c r="L497" t="n">
        <v>0</v>
      </c>
      <c r="M497" t="n">
        <v>0</v>
      </c>
      <c r="N497" t="n">
        <v>0</v>
      </c>
      <c r="O497" t="n">
        <v>0</v>
      </c>
      <c r="P497" t="inlineStr">
        <is>
          <t>2026-01-02</t>
        </is>
      </c>
      <c r="Q497" t="inlineStr">
        <is>
          <t>2026-06-08</t>
        </is>
      </c>
      <c r="R497" t="inlineStr">
        <is>
          <t>+10%▶50% 익절 / +20%▶30% 익절 / +30%▶20% 익절</t>
        </is>
      </c>
      <c r="S497" t="inlineStr">
        <is>
          <t>-5%▶40% 손절 / -15%▶30% 손절 / -20%▶30% 손절</t>
        </is>
      </c>
      <c r="T497" t="inlineStr">
        <is>
          <t>매수 0.0005 / 매도 0.0025 / 슬리피지 0.0007</t>
        </is>
      </c>
    </row>
    <row r="498">
      <c r="A498" t="inlineStr">
        <is>
          <t>ACE 미국우주테크액티브|전체 평가기간|[수익극대화]+[칼손절]</t>
        </is>
      </c>
      <c r="B498" t="inlineStr">
        <is>
          <t>ACE 미국우주테크액티브</t>
        </is>
      </c>
      <c r="C498" t="inlineStr">
        <is>
          <t>001800</t>
        </is>
      </c>
      <c r="D498" t="inlineStr">
        <is>
          <t>전체 평가기간</t>
        </is>
      </c>
      <c r="E498" t="inlineStr">
        <is>
          <t>[수익극대화]+[칼손절]</t>
        </is>
      </c>
      <c r="F498" t="inlineStr">
        <is>
          <t>[수익극대화]</t>
        </is>
      </c>
      <c r="G498" t="inlineStr">
        <is>
          <t>[칼손절]</t>
        </is>
      </c>
      <c r="H498" t="n">
        <v>300000</v>
      </c>
      <c r="I498" t="n">
        <v>19960</v>
      </c>
      <c r="J498" t="n">
        <v>24800</v>
      </c>
      <c r="K498" t="n">
        <v>24.25</v>
      </c>
      <c r="L498" t="n">
        <v>0</v>
      </c>
      <c r="M498" t="n">
        <v>0</v>
      </c>
      <c r="N498" t="n">
        <v>0</v>
      </c>
      <c r="O498" t="n">
        <v>0</v>
      </c>
      <c r="P498" t="inlineStr">
        <is>
          <t>2026-01-02</t>
        </is>
      </c>
      <c r="Q498" t="inlineStr">
        <is>
          <t>2026-06-08</t>
        </is>
      </c>
      <c r="R498" t="inlineStr">
        <is>
          <t>+10%▶40% 익절 / +20%▶30% 익절 / +40%▶30% 익절</t>
        </is>
      </c>
      <c r="S498" t="inlineStr">
        <is>
          <t>-2%▶80% 손절 / -4%▶10% 손절 / -6%▶10% 손절</t>
        </is>
      </c>
      <c r="T498" t="inlineStr">
        <is>
          <t>매수 0.0005 / 매도 0.0025 / 슬리피지 0.0007</t>
        </is>
      </c>
    </row>
    <row r="499">
      <c r="A499" t="inlineStr">
        <is>
          <t>ACE 미국우주테크액티브|전체 평가기간|[수익극대화]+[정석방어]</t>
        </is>
      </c>
      <c r="B499" t="inlineStr">
        <is>
          <t>ACE 미국우주테크액티브</t>
        </is>
      </c>
      <c r="C499" t="inlineStr">
        <is>
          <t>001800</t>
        </is>
      </c>
      <c r="D499" t="inlineStr">
        <is>
          <t>전체 평가기간</t>
        </is>
      </c>
      <c r="E499" t="inlineStr">
        <is>
          <t>[수익극대화]+[정석방어]</t>
        </is>
      </c>
      <c r="F499" t="inlineStr">
        <is>
          <t>[수익극대화]</t>
        </is>
      </c>
      <c r="G499" t="inlineStr">
        <is>
          <t>[정석방어]</t>
        </is>
      </c>
      <c r="H499" t="n">
        <v>300000</v>
      </c>
      <c r="I499" t="n">
        <v>19960</v>
      </c>
      <c r="J499" t="n">
        <v>24800</v>
      </c>
      <c r="K499" t="n">
        <v>24.25</v>
      </c>
      <c r="L499" t="n">
        <v>0</v>
      </c>
      <c r="M499" t="n">
        <v>0</v>
      </c>
      <c r="N499" t="n">
        <v>0</v>
      </c>
      <c r="O499" t="n">
        <v>0</v>
      </c>
      <c r="P499" t="inlineStr">
        <is>
          <t>2026-01-02</t>
        </is>
      </c>
      <c r="Q499" t="inlineStr">
        <is>
          <t>2026-06-08</t>
        </is>
      </c>
      <c r="R499" t="inlineStr">
        <is>
          <t>+10%▶40% 익절 / +20%▶30% 익절 / +40%▶30% 익절</t>
        </is>
      </c>
      <c r="S499" t="inlineStr">
        <is>
          <t>-3%▶70% 손절 / -5%▶20% 손절 / -10%▶10% 손절</t>
        </is>
      </c>
      <c r="T499" t="inlineStr">
        <is>
          <t>매수 0.0005 / 매도 0.0025 / 슬리피지 0.0007</t>
        </is>
      </c>
    </row>
    <row r="500">
      <c r="A500" t="inlineStr">
        <is>
          <t>ACE 미국우주테크액티브|전체 평가기간|[수익극대화]+[변동성허용]</t>
        </is>
      </c>
      <c r="B500" t="inlineStr">
        <is>
          <t>ACE 미국우주테크액티브</t>
        </is>
      </c>
      <c r="C500" t="inlineStr">
        <is>
          <t>001800</t>
        </is>
      </c>
      <c r="D500" t="inlineStr">
        <is>
          <t>전체 평가기간</t>
        </is>
      </c>
      <c r="E500" t="inlineStr">
        <is>
          <t>[수익극대화]+[변동성허용]</t>
        </is>
      </c>
      <c r="F500" t="inlineStr">
        <is>
          <t>[수익극대화]</t>
        </is>
      </c>
      <c r="G500" t="inlineStr">
        <is>
          <t>[변동성허용]</t>
        </is>
      </c>
      <c r="H500" t="n">
        <v>300000</v>
      </c>
      <c r="I500" t="n">
        <v>19960</v>
      </c>
      <c r="J500" t="n">
        <v>24800</v>
      </c>
      <c r="K500" t="n">
        <v>24.25</v>
      </c>
      <c r="L500" t="n">
        <v>0</v>
      </c>
      <c r="M500" t="n">
        <v>0</v>
      </c>
      <c r="N500" t="n">
        <v>0</v>
      </c>
      <c r="O500" t="n">
        <v>0</v>
      </c>
      <c r="P500" t="inlineStr">
        <is>
          <t>2026-01-02</t>
        </is>
      </c>
      <c r="Q500" t="inlineStr">
        <is>
          <t>2026-06-08</t>
        </is>
      </c>
      <c r="R500" t="inlineStr">
        <is>
          <t>+10%▶40% 익절 / +20%▶30% 익절 / +40%▶30% 익절</t>
        </is>
      </c>
      <c r="S500" t="inlineStr">
        <is>
          <t>-5%▶50% 손절 / -10%▶30% 손절 / -15%▶20% 손절</t>
        </is>
      </c>
      <c r="T500" t="inlineStr">
        <is>
          <t>매수 0.0005 / 매도 0.0025 / 슬리피지 0.0007</t>
        </is>
      </c>
    </row>
    <row r="501">
      <c r="A501" t="inlineStr">
        <is>
          <t>ACE 미국우주테크액티브|전체 평가기간|[수익극대화]+[버티기형]</t>
        </is>
      </c>
      <c r="B501" t="inlineStr">
        <is>
          <t>ACE 미국우주테크액티브</t>
        </is>
      </c>
      <c r="C501" t="inlineStr">
        <is>
          <t>001800</t>
        </is>
      </c>
      <c r="D501" t="inlineStr">
        <is>
          <t>전체 평가기간</t>
        </is>
      </c>
      <c r="E501" t="inlineStr">
        <is>
          <t>[수익극대화]+[버티기형]</t>
        </is>
      </c>
      <c r="F501" t="inlineStr">
        <is>
          <t>[수익극대화]</t>
        </is>
      </c>
      <c r="G501" t="inlineStr">
        <is>
          <t>[버티기형]</t>
        </is>
      </c>
      <c r="H501" t="n">
        <v>300000</v>
      </c>
      <c r="I501" t="n">
        <v>19960</v>
      </c>
      <c r="J501" t="n">
        <v>24800</v>
      </c>
      <c r="K501" t="n">
        <v>24.25</v>
      </c>
      <c r="L501" t="n">
        <v>0</v>
      </c>
      <c r="M501" t="n">
        <v>0</v>
      </c>
      <c r="N501" t="n">
        <v>0</v>
      </c>
      <c r="O501" t="n">
        <v>0</v>
      </c>
      <c r="P501" t="inlineStr">
        <is>
          <t>2026-01-02</t>
        </is>
      </c>
      <c r="Q501" t="inlineStr">
        <is>
          <t>2026-06-08</t>
        </is>
      </c>
      <c r="R501" t="inlineStr">
        <is>
          <t>+10%▶40% 익절 / +20%▶30% 익절 / +40%▶30% 익절</t>
        </is>
      </c>
      <c r="S501" t="inlineStr">
        <is>
          <t>-5%▶40% 손절 / -15%▶30% 손절 / -20%▶30% 손절</t>
        </is>
      </c>
      <c r="T501" t="inlineStr">
        <is>
          <t>매수 0.0005 / 매도 0.0025 / 슬리피지 0.0007</t>
        </is>
      </c>
    </row>
    <row r="502">
      <c r="A502" t="inlineStr">
        <is>
          <t>미래에셋생명|1개월 전에 샀다면|[초단타]+[칼손절]</t>
        </is>
      </c>
      <c r="B502" t="inlineStr">
        <is>
          <t>미래에셋생명</t>
        </is>
      </c>
      <c r="C502" t="inlineStr">
        <is>
          <t>085620</t>
        </is>
      </c>
      <c r="D502" t="inlineStr">
        <is>
          <t>1개월 전에 샀다면</t>
        </is>
      </c>
      <c r="E502" t="inlineStr">
        <is>
          <t>[초단타]+[칼손절]</t>
        </is>
      </c>
      <c r="F502" t="inlineStr">
        <is>
          <t>[초단타]</t>
        </is>
      </c>
      <c r="G502" t="inlineStr">
        <is>
          <t>[칼손절]</t>
        </is>
      </c>
      <c r="H502" t="n">
        <v>300000</v>
      </c>
      <c r="I502" t="n">
        <v>15190</v>
      </c>
      <c r="J502" t="n">
        <v>19970</v>
      </c>
      <c r="K502" t="n">
        <v>31.47</v>
      </c>
      <c r="L502" t="n">
        <v>0</v>
      </c>
      <c r="M502" t="n">
        <v>0</v>
      </c>
      <c r="N502" t="n">
        <v>0</v>
      </c>
      <c r="O502" t="n">
        <v>0</v>
      </c>
      <c r="P502" t="inlineStr">
        <is>
          <t>2026-05-11</t>
        </is>
      </c>
      <c r="Q502" t="inlineStr">
        <is>
          <t>2026-06-08</t>
        </is>
      </c>
      <c r="R502" t="inlineStr">
        <is>
          <t>+3%▶70% 익절 / +5%▶20% 익절 / +10%▶10% 익절</t>
        </is>
      </c>
      <c r="S502" t="inlineStr">
        <is>
          <t>-2%▶80% 손절 / -4%▶10% 손절 / -6%▶10% 손절</t>
        </is>
      </c>
      <c r="T502" t="inlineStr">
        <is>
          <t>매수 0.0005 / 매도 0.0025 / 슬리피지 0.0007</t>
        </is>
      </c>
    </row>
    <row r="503">
      <c r="A503" t="inlineStr">
        <is>
          <t>미래에셋생명|1개월 전에 샀다면|[초단타]+[정석방어]</t>
        </is>
      </c>
      <c r="B503" t="inlineStr">
        <is>
          <t>미래에셋생명</t>
        </is>
      </c>
      <c r="C503" t="inlineStr">
        <is>
          <t>085620</t>
        </is>
      </c>
      <c r="D503" t="inlineStr">
        <is>
          <t>1개월 전에 샀다면</t>
        </is>
      </c>
      <c r="E503" t="inlineStr">
        <is>
          <t>[초단타]+[정석방어]</t>
        </is>
      </c>
      <c r="F503" t="inlineStr">
        <is>
          <t>[초단타]</t>
        </is>
      </c>
      <c r="G503" t="inlineStr">
        <is>
          <t>[정석방어]</t>
        </is>
      </c>
      <c r="H503" t="n">
        <v>300000</v>
      </c>
      <c r="I503" t="n">
        <v>15190</v>
      </c>
      <c r="J503" t="n">
        <v>19970</v>
      </c>
      <c r="K503" t="n">
        <v>31.47</v>
      </c>
      <c r="L503" t="n">
        <v>0</v>
      </c>
      <c r="M503" t="n">
        <v>0</v>
      </c>
      <c r="N503" t="n">
        <v>0</v>
      </c>
      <c r="O503" t="n">
        <v>0</v>
      </c>
      <c r="P503" t="inlineStr">
        <is>
          <t>2026-05-11</t>
        </is>
      </c>
      <c r="Q503" t="inlineStr">
        <is>
          <t>2026-06-08</t>
        </is>
      </c>
      <c r="R503" t="inlineStr">
        <is>
          <t>+3%▶70% 익절 / +5%▶20% 익절 / +10%▶10% 익절</t>
        </is>
      </c>
      <c r="S503" t="inlineStr">
        <is>
          <t>-3%▶70% 손절 / -5%▶20% 손절 / -10%▶10% 손절</t>
        </is>
      </c>
      <c r="T503" t="inlineStr">
        <is>
          <t>매수 0.0005 / 매도 0.0025 / 슬리피지 0.0007</t>
        </is>
      </c>
    </row>
    <row r="504">
      <c r="A504" t="inlineStr">
        <is>
          <t>미래에셋생명|1개월 전에 샀다면|[초단타]+[변동성허용]</t>
        </is>
      </c>
      <c r="B504" t="inlineStr">
        <is>
          <t>미래에셋생명</t>
        </is>
      </c>
      <c r="C504" t="inlineStr">
        <is>
          <t>085620</t>
        </is>
      </c>
      <c r="D504" t="inlineStr">
        <is>
          <t>1개월 전에 샀다면</t>
        </is>
      </c>
      <c r="E504" t="inlineStr">
        <is>
          <t>[초단타]+[변동성허용]</t>
        </is>
      </c>
      <c r="F504" t="inlineStr">
        <is>
          <t>[초단타]</t>
        </is>
      </c>
      <c r="G504" t="inlineStr">
        <is>
          <t>[변동성허용]</t>
        </is>
      </c>
      <c r="H504" t="n">
        <v>300000</v>
      </c>
      <c r="I504" t="n">
        <v>15190</v>
      </c>
      <c r="J504" t="n">
        <v>19970</v>
      </c>
      <c r="K504" t="n">
        <v>31.47</v>
      </c>
      <c r="L504" t="n">
        <v>0</v>
      </c>
      <c r="M504" t="n">
        <v>0</v>
      </c>
      <c r="N504" t="n">
        <v>0</v>
      </c>
      <c r="O504" t="n">
        <v>0</v>
      </c>
      <c r="P504" t="inlineStr">
        <is>
          <t>2026-05-11</t>
        </is>
      </c>
      <c r="Q504" t="inlineStr">
        <is>
          <t>2026-06-08</t>
        </is>
      </c>
      <c r="R504" t="inlineStr">
        <is>
          <t>+3%▶70% 익절 / +5%▶20% 익절 / +10%▶10% 익절</t>
        </is>
      </c>
      <c r="S504" t="inlineStr">
        <is>
          <t>-5%▶50% 손절 / -10%▶30% 손절 / -15%▶20% 손절</t>
        </is>
      </c>
      <c r="T504" t="inlineStr">
        <is>
          <t>매수 0.0005 / 매도 0.0025 / 슬리피지 0.0007</t>
        </is>
      </c>
    </row>
    <row r="505">
      <c r="A505" t="inlineStr">
        <is>
          <t>미래에셋생명|1개월 전에 샀다면|[초단타]+[버티기형]</t>
        </is>
      </c>
      <c r="B505" t="inlineStr">
        <is>
          <t>미래에셋생명</t>
        </is>
      </c>
      <c r="C505" t="inlineStr">
        <is>
          <t>085620</t>
        </is>
      </c>
      <c r="D505" t="inlineStr">
        <is>
          <t>1개월 전에 샀다면</t>
        </is>
      </c>
      <c r="E505" t="inlineStr">
        <is>
          <t>[초단타]+[버티기형]</t>
        </is>
      </c>
      <c r="F505" t="inlineStr">
        <is>
          <t>[초단타]</t>
        </is>
      </c>
      <c r="G505" t="inlineStr">
        <is>
          <t>[버티기형]</t>
        </is>
      </c>
      <c r="H505" t="n">
        <v>300000</v>
      </c>
      <c r="I505" t="n">
        <v>15190</v>
      </c>
      <c r="J505" t="n">
        <v>19970</v>
      </c>
      <c r="K505" t="n">
        <v>31.47</v>
      </c>
      <c r="L505" t="n">
        <v>0</v>
      </c>
      <c r="M505" t="n">
        <v>0</v>
      </c>
      <c r="N505" t="n">
        <v>0</v>
      </c>
      <c r="O505" t="n">
        <v>0</v>
      </c>
      <c r="P505" t="inlineStr">
        <is>
          <t>2026-05-11</t>
        </is>
      </c>
      <c r="Q505" t="inlineStr">
        <is>
          <t>2026-06-08</t>
        </is>
      </c>
      <c r="R505" t="inlineStr">
        <is>
          <t>+3%▶70% 익절 / +5%▶20% 익절 / +10%▶10% 익절</t>
        </is>
      </c>
      <c r="S505" t="inlineStr">
        <is>
          <t>-5%▶40% 손절 / -15%▶30% 손절 / -20%▶30% 손절</t>
        </is>
      </c>
      <c r="T505" t="inlineStr">
        <is>
          <t>매수 0.0005 / 매도 0.0025 / 슬리피지 0.0007</t>
        </is>
      </c>
    </row>
    <row r="506">
      <c r="A506" t="inlineStr">
        <is>
          <t>미래에셋생명|1개월 전에 샀다면|[단기스윙]+[칼손절]</t>
        </is>
      </c>
      <c r="B506" t="inlineStr">
        <is>
          <t>미래에셋생명</t>
        </is>
      </c>
      <c r="C506" t="inlineStr">
        <is>
          <t>085620</t>
        </is>
      </c>
      <c r="D506" t="inlineStr">
        <is>
          <t>1개월 전에 샀다면</t>
        </is>
      </c>
      <c r="E506" t="inlineStr">
        <is>
          <t>[단기스윙]+[칼손절]</t>
        </is>
      </c>
      <c r="F506" t="inlineStr">
        <is>
          <t>[단기스윙]</t>
        </is>
      </c>
      <c r="G506" t="inlineStr">
        <is>
          <t>[칼손절]</t>
        </is>
      </c>
      <c r="H506" t="n">
        <v>300000</v>
      </c>
      <c r="I506" t="n">
        <v>15190</v>
      </c>
      <c r="J506" t="n">
        <v>19970</v>
      </c>
      <c r="K506" t="n">
        <v>31.47</v>
      </c>
      <c r="L506" t="n">
        <v>0</v>
      </c>
      <c r="M506" t="n">
        <v>0</v>
      </c>
      <c r="N506" t="n">
        <v>0</v>
      </c>
      <c r="O506" t="n">
        <v>0</v>
      </c>
      <c r="P506" t="inlineStr">
        <is>
          <t>2026-05-11</t>
        </is>
      </c>
      <c r="Q506" t="inlineStr">
        <is>
          <t>2026-06-08</t>
        </is>
      </c>
      <c r="R506" t="inlineStr">
        <is>
          <t>+5%▶60% 익절 / +10%▶30% 익절 / +20%▶10% 익절</t>
        </is>
      </c>
      <c r="S506" t="inlineStr">
        <is>
          <t>-2%▶80% 손절 / -4%▶10% 손절 / -6%▶10% 손절</t>
        </is>
      </c>
      <c r="T506" t="inlineStr">
        <is>
          <t>매수 0.0005 / 매도 0.0025 / 슬리피지 0.0007</t>
        </is>
      </c>
    </row>
    <row r="507">
      <c r="A507" t="inlineStr">
        <is>
          <t>미래에셋생명|1개월 전에 샀다면|[단기스윙]+[정석방어]</t>
        </is>
      </c>
      <c r="B507" t="inlineStr">
        <is>
          <t>미래에셋생명</t>
        </is>
      </c>
      <c r="C507" t="inlineStr">
        <is>
          <t>085620</t>
        </is>
      </c>
      <c r="D507" t="inlineStr">
        <is>
          <t>1개월 전에 샀다면</t>
        </is>
      </c>
      <c r="E507" t="inlineStr">
        <is>
          <t>[단기스윙]+[정석방어]</t>
        </is>
      </c>
      <c r="F507" t="inlineStr">
        <is>
          <t>[단기스윙]</t>
        </is>
      </c>
      <c r="G507" t="inlineStr">
        <is>
          <t>[정석방어]</t>
        </is>
      </c>
      <c r="H507" t="n">
        <v>300000</v>
      </c>
      <c r="I507" t="n">
        <v>15190</v>
      </c>
      <c r="J507" t="n">
        <v>19970</v>
      </c>
      <c r="K507" t="n">
        <v>31.47</v>
      </c>
      <c r="L507" t="n">
        <v>0</v>
      </c>
      <c r="M507" t="n">
        <v>0</v>
      </c>
      <c r="N507" t="n">
        <v>0</v>
      </c>
      <c r="O507" t="n">
        <v>0</v>
      </c>
      <c r="P507" t="inlineStr">
        <is>
          <t>2026-05-11</t>
        </is>
      </c>
      <c r="Q507" t="inlineStr">
        <is>
          <t>2026-06-08</t>
        </is>
      </c>
      <c r="R507" t="inlineStr">
        <is>
          <t>+5%▶60% 익절 / +10%▶30% 익절 / +20%▶10% 익절</t>
        </is>
      </c>
      <c r="S507" t="inlineStr">
        <is>
          <t>-3%▶70% 손절 / -5%▶20% 손절 / -10%▶10% 손절</t>
        </is>
      </c>
      <c r="T507" t="inlineStr">
        <is>
          <t>매수 0.0005 / 매도 0.0025 / 슬리피지 0.0007</t>
        </is>
      </c>
    </row>
    <row r="508">
      <c r="A508" t="inlineStr">
        <is>
          <t>미래에셋생명|1개월 전에 샀다면|[단기스윙]+[변동성허용]</t>
        </is>
      </c>
      <c r="B508" t="inlineStr">
        <is>
          <t>미래에셋생명</t>
        </is>
      </c>
      <c r="C508" t="inlineStr">
        <is>
          <t>085620</t>
        </is>
      </c>
      <c r="D508" t="inlineStr">
        <is>
          <t>1개월 전에 샀다면</t>
        </is>
      </c>
      <c r="E508" t="inlineStr">
        <is>
          <t>[단기스윙]+[변동성허용]</t>
        </is>
      </c>
      <c r="F508" t="inlineStr">
        <is>
          <t>[단기스윙]</t>
        </is>
      </c>
      <c r="G508" t="inlineStr">
        <is>
          <t>[변동성허용]</t>
        </is>
      </c>
      <c r="H508" t="n">
        <v>300000</v>
      </c>
      <c r="I508" t="n">
        <v>15190</v>
      </c>
      <c r="J508" t="n">
        <v>19970</v>
      </c>
      <c r="K508" t="n">
        <v>31.47</v>
      </c>
      <c r="L508" t="n">
        <v>0</v>
      </c>
      <c r="M508" t="n">
        <v>0</v>
      </c>
      <c r="N508" t="n">
        <v>0</v>
      </c>
      <c r="O508" t="n">
        <v>0</v>
      </c>
      <c r="P508" t="inlineStr">
        <is>
          <t>2026-05-11</t>
        </is>
      </c>
      <c r="Q508" t="inlineStr">
        <is>
          <t>2026-06-08</t>
        </is>
      </c>
      <c r="R508" t="inlineStr">
        <is>
          <t>+5%▶60% 익절 / +10%▶30% 익절 / +20%▶10% 익절</t>
        </is>
      </c>
      <c r="S508" t="inlineStr">
        <is>
          <t>-5%▶50% 손절 / -10%▶30% 손절 / -15%▶20% 손절</t>
        </is>
      </c>
      <c r="T508" t="inlineStr">
        <is>
          <t>매수 0.0005 / 매도 0.0025 / 슬리피지 0.0007</t>
        </is>
      </c>
    </row>
    <row r="509">
      <c r="A509" t="inlineStr">
        <is>
          <t>미래에셋생명|1개월 전에 샀다면|[단기스윙]+[버티기형]</t>
        </is>
      </c>
      <c r="B509" t="inlineStr">
        <is>
          <t>미래에셋생명</t>
        </is>
      </c>
      <c r="C509" t="inlineStr">
        <is>
          <t>085620</t>
        </is>
      </c>
      <c r="D509" t="inlineStr">
        <is>
          <t>1개월 전에 샀다면</t>
        </is>
      </c>
      <c r="E509" t="inlineStr">
        <is>
          <t>[단기스윙]+[버티기형]</t>
        </is>
      </c>
      <c r="F509" t="inlineStr">
        <is>
          <t>[단기스윙]</t>
        </is>
      </c>
      <c r="G509" t="inlineStr">
        <is>
          <t>[버티기형]</t>
        </is>
      </c>
      <c r="H509" t="n">
        <v>300000</v>
      </c>
      <c r="I509" t="n">
        <v>15190</v>
      </c>
      <c r="J509" t="n">
        <v>19970</v>
      </c>
      <c r="K509" t="n">
        <v>31.47</v>
      </c>
      <c r="L509" t="n">
        <v>0</v>
      </c>
      <c r="M509" t="n">
        <v>0</v>
      </c>
      <c r="N509" t="n">
        <v>0</v>
      </c>
      <c r="O509" t="n">
        <v>0</v>
      </c>
      <c r="P509" t="inlineStr">
        <is>
          <t>2026-05-11</t>
        </is>
      </c>
      <c r="Q509" t="inlineStr">
        <is>
          <t>2026-06-08</t>
        </is>
      </c>
      <c r="R509" t="inlineStr">
        <is>
          <t>+5%▶60% 익절 / +10%▶30% 익절 / +20%▶10% 익절</t>
        </is>
      </c>
      <c r="S509" t="inlineStr">
        <is>
          <t>-5%▶40% 손절 / -15%▶30% 손절 / -20%▶30% 손절</t>
        </is>
      </c>
      <c r="T509" t="inlineStr">
        <is>
          <t>매수 0.0005 / 매도 0.0025 / 슬리피지 0.0007</t>
        </is>
      </c>
    </row>
    <row r="510">
      <c r="A510" t="inlineStr">
        <is>
          <t>미래에셋생명|1개월 전에 샀다면|[대표님룰]+[칼손절]</t>
        </is>
      </c>
      <c r="B510" t="inlineStr">
        <is>
          <t>미래에셋생명</t>
        </is>
      </c>
      <c r="C510" t="inlineStr">
        <is>
          <t>085620</t>
        </is>
      </c>
      <c r="D510" t="inlineStr">
        <is>
          <t>1개월 전에 샀다면</t>
        </is>
      </c>
      <c r="E510" t="inlineStr">
        <is>
          <t>[대표님룰]+[칼손절]</t>
        </is>
      </c>
      <c r="F510" t="inlineStr">
        <is>
          <t>[대표님룰]</t>
        </is>
      </c>
      <c r="G510" t="inlineStr">
        <is>
          <t>[칼손절]</t>
        </is>
      </c>
      <c r="H510" t="n">
        <v>300000</v>
      </c>
      <c r="I510" t="n">
        <v>15190</v>
      </c>
      <c r="J510" t="n">
        <v>19970</v>
      </c>
      <c r="K510" t="n">
        <v>31.47</v>
      </c>
      <c r="L510" t="n">
        <v>0</v>
      </c>
      <c r="M510" t="n">
        <v>0</v>
      </c>
      <c r="N510" t="n">
        <v>0</v>
      </c>
      <c r="O510" t="n">
        <v>0</v>
      </c>
      <c r="P510" t="inlineStr">
        <is>
          <t>2026-05-11</t>
        </is>
      </c>
      <c r="Q510" t="inlineStr">
        <is>
          <t>2026-06-08</t>
        </is>
      </c>
      <c r="R510" t="inlineStr">
        <is>
          <t>+5%▶60% 익절 / +10%▶30% 익절 / +30%▶10% 익절</t>
        </is>
      </c>
      <c r="S510" t="inlineStr">
        <is>
          <t>-2%▶80% 손절 / -4%▶10% 손절 / -6%▶10% 손절</t>
        </is>
      </c>
      <c r="T510" t="inlineStr">
        <is>
          <t>매수 0.0005 / 매도 0.0025 / 슬리피지 0.0007</t>
        </is>
      </c>
    </row>
    <row r="511">
      <c r="A511" t="inlineStr">
        <is>
          <t>미래에셋생명|1개월 전에 샀다면|[대표님룰]+[정석방어]</t>
        </is>
      </c>
      <c r="B511" t="inlineStr">
        <is>
          <t>미래에셋생명</t>
        </is>
      </c>
      <c r="C511" t="inlineStr">
        <is>
          <t>085620</t>
        </is>
      </c>
      <c r="D511" t="inlineStr">
        <is>
          <t>1개월 전에 샀다면</t>
        </is>
      </c>
      <c r="E511" t="inlineStr">
        <is>
          <t>[대표님룰]+[정석방어]</t>
        </is>
      </c>
      <c r="F511" t="inlineStr">
        <is>
          <t>[대표님룰]</t>
        </is>
      </c>
      <c r="G511" t="inlineStr">
        <is>
          <t>[정석방어]</t>
        </is>
      </c>
      <c r="H511" t="n">
        <v>300000</v>
      </c>
      <c r="I511" t="n">
        <v>15190</v>
      </c>
      <c r="J511" t="n">
        <v>19970</v>
      </c>
      <c r="K511" t="n">
        <v>31.47</v>
      </c>
      <c r="L511" t="n">
        <v>0</v>
      </c>
      <c r="M511" t="n">
        <v>0</v>
      </c>
      <c r="N511" t="n">
        <v>0</v>
      </c>
      <c r="O511" t="n">
        <v>0</v>
      </c>
      <c r="P511" t="inlineStr">
        <is>
          <t>2026-05-11</t>
        </is>
      </c>
      <c r="Q511" t="inlineStr">
        <is>
          <t>2026-06-08</t>
        </is>
      </c>
      <c r="R511" t="inlineStr">
        <is>
          <t>+5%▶60% 익절 / +10%▶30% 익절 / +30%▶10% 익절</t>
        </is>
      </c>
      <c r="S511" t="inlineStr">
        <is>
          <t>-3%▶70% 손절 / -5%▶20% 손절 / -10%▶10% 손절</t>
        </is>
      </c>
      <c r="T511" t="inlineStr">
        <is>
          <t>매수 0.0005 / 매도 0.0025 / 슬리피지 0.0007</t>
        </is>
      </c>
    </row>
    <row r="512">
      <c r="A512" t="inlineStr">
        <is>
          <t>미래에셋생명|1개월 전에 샀다면|[대표님룰]+[변동성허용]</t>
        </is>
      </c>
      <c r="B512" t="inlineStr">
        <is>
          <t>미래에셋생명</t>
        </is>
      </c>
      <c r="C512" t="inlineStr">
        <is>
          <t>085620</t>
        </is>
      </c>
      <c r="D512" t="inlineStr">
        <is>
          <t>1개월 전에 샀다면</t>
        </is>
      </c>
      <c r="E512" t="inlineStr">
        <is>
          <t>[대표님룰]+[변동성허용]</t>
        </is>
      </c>
      <c r="F512" t="inlineStr">
        <is>
          <t>[대표님룰]</t>
        </is>
      </c>
      <c r="G512" t="inlineStr">
        <is>
          <t>[변동성허용]</t>
        </is>
      </c>
      <c r="H512" t="n">
        <v>300000</v>
      </c>
      <c r="I512" t="n">
        <v>15190</v>
      </c>
      <c r="J512" t="n">
        <v>19970</v>
      </c>
      <c r="K512" t="n">
        <v>31.47</v>
      </c>
      <c r="L512" t="n">
        <v>0</v>
      </c>
      <c r="M512" t="n">
        <v>0</v>
      </c>
      <c r="N512" t="n">
        <v>0</v>
      </c>
      <c r="O512" t="n">
        <v>0</v>
      </c>
      <c r="P512" t="inlineStr">
        <is>
          <t>2026-05-11</t>
        </is>
      </c>
      <c r="Q512" t="inlineStr">
        <is>
          <t>2026-06-08</t>
        </is>
      </c>
      <c r="R512" t="inlineStr">
        <is>
          <t>+5%▶60% 익절 / +10%▶30% 익절 / +30%▶10% 익절</t>
        </is>
      </c>
      <c r="S512" t="inlineStr">
        <is>
          <t>-5%▶50% 손절 / -10%▶30% 손절 / -15%▶20% 손절</t>
        </is>
      </c>
      <c r="T512" t="inlineStr">
        <is>
          <t>매수 0.0005 / 매도 0.0025 / 슬리피지 0.0007</t>
        </is>
      </c>
    </row>
    <row r="513">
      <c r="A513" t="inlineStr">
        <is>
          <t>미래에셋생명|1개월 전에 샀다면|[대표님룰]+[버티기형]</t>
        </is>
      </c>
      <c r="B513" t="inlineStr">
        <is>
          <t>미래에셋생명</t>
        </is>
      </c>
      <c r="C513" t="inlineStr">
        <is>
          <t>085620</t>
        </is>
      </c>
      <c r="D513" t="inlineStr">
        <is>
          <t>1개월 전에 샀다면</t>
        </is>
      </c>
      <c r="E513" t="inlineStr">
        <is>
          <t>[대표님룰]+[버티기형]</t>
        </is>
      </c>
      <c r="F513" t="inlineStr">
        <is>
          <t>[대표님룰]</t>
        </is>
      </c>
      <c r="G513" t="inlineStr">
        <is>
          <t>[버티기형]</t>
        </is>
      </c>
      <c r="H513" t="n">
        <v>300000</v>
      </c>
      <c r="I513" t="n">
        <v>15190</v>
      </c>
      <c r="J513" t="n">
        <v>19970</v>
      </c>
      <c r="K513" t="n">
        <v>31.47</v>
      </c>
      <c r="L513" t="n">
        <v>0</v>
      </c>
      <c r="M513" t="n">
        <v>0</v>
      </c>
      <c r="N513" t="n">
        <v>0</v>
      </c>
      <c r="O513" t="n">
        <v>0</v>
      </c>
      <c r="P513" t="inlineStr">
        <is>
          <t>2026-05-11</t>
        </is>
      </c>
      <c r="Q513" t="inlineStr">
        <is>
          <t>2026-06-08</t>
        </is>
      </c>
      <c r="R513" t="inlineStr">
        <is>
          <t>+5%▶60% 익절 / +10%▶30% 익절 / +30%▶10% 익절</t>
        </is>
      </c>
      <c r="S513" t="inlineStr">
        <is>
          <t>-5%▶40% 손절 / -15%▶30% 손절 / -20%▶30% 손절</t>
        </is>
      </c>
      <c r="T513" t="inlineStr">
        <is>
          <t>매수 0.0005 / 매도 0.0025 / 슬리피지 0.0007</t>
        </is>
      </c>
    </row>
    <row r="514">
      <c r="A514" t="inlineStr">
        <is>
          <t>미래에셋생명|1개월 전에 샀다면|[중기추세]+[칼손절]</t>
        </is>
      </c>
      <c r="B514" t="inlineStr">
        <is>
          <t>미래에셋생명</t>
        </is>
      </c>
      <c r="C514" t="inlineStr">
        <is>
          <t>085620</t>
        </is>
      </c>
      <c r="D514" t="inlineStr">
        <is>
          <t>1개월 전에 샀다면</t>
        </is>
      </c>
      <c r="E514" t="inlineStr">
        <is>
          <t>[중기추세]+[칼손절]</t>
        </is>
      </c>
      <c r="F514" t="inlineStr">
        <is>
          <t>[중기추세]</t>
        </is>
      </c>
      <c r="G514" t="inlineStr">
        <is>
          <t>[칼손절]</t>
        </is>
      </c>
      <c r="H514" t="n">
        <v>300000</v>
      </c>
      <c r="I514" t="n">
        <v>15190</v>
      </c>
      <c r="J514" t="n">
        <v>19970</v>
      </c>
      <c r="K514" t="n">
        <v>31.47</v>
      </c>
      <c r="L514" t="n">
        <v>0</v>
      </c>
      <c r="M514" t="n">
        <v>0</v>
      </c>
      <c r="N514" t="n">
        <v>0</v>
      </c>
      <c r="O514" t="n">
        <v>0</v>
      </c>
      <c r="P514" t="inlineStr">
        <is>
          <t>2026-05-11</t>
        </is>
      </c>
      <c r="Q514" t="inlineStr">
        <is>
          <t>2026-06-08</t>
        </is>
      </c>
      <c r="R514" t="inlineStr">
        <is>
          <t>+10%▶50% 익절 / +20%▶30% 익절 / +30%▶20% 익절</t>
        </is>
      </c>
      <c r="S514" t="inlineStr">
        <is>
          <t>-2%▶80% 손절 / -4%▶10% 손절 / -6%▶10% 손절</t>
        </is>
      </c>
      <c r="T514" t="inlineStr">
        <is>
          <t>매수 0.0005 / 매도 0.0025 / 슬리피지 0.0007</t>
        </is>
      </c>
    </row>
    <row r="515">
      <c r="A515" t="inlineStr">
        <is>
          <t>미래에셋생명|1개월 전에 샀다면|[중기추세]+[정석방어]</t>
        </is>
      </c>
      <c r="B515" t="inlineStr">
        <is>
          <t>미래에셋생명</t>
        </is>
      </c>
      <c r="C515" t="inlineStr">
        <is>
          <t>085620</t>
        </is>
      </c>
      <c r="D515" t="inlineStr">
        <is>
          <t>1개월 전에 샀다면</t>
        </is>
      </c>
      <c r="E515" t="inlineStr">
        <is>
          <t>[중기추세]+[정석방어]</t>
        </is>
      </c>
      <c r="F515" t="inlineStr">
        <is>
          <t>[중기추세]</t>
        </is>
      </c>
      <c r="G515" t="inlineStr">
        <is>
          <t>[정석방어]</t>
        </is>
      </c>
      <c r="H515" t="n">
        <v>300000</v>
      </c>
      <c r="I515" t="n">
        <v>15190</v>
      </c>
      <c r="J515" t="n">
        <v>19970</v>
      </c>
      <c r="K515" t="n">
        <v>31.47</v>
      </c>
      <c r="L515" t="n">
        <v>0</v>
      </c>
      <c r="M515" t="n">
        <v>0</v>
      </c>
      <c r="N515" t="n">
        <v>0</v>
      </c>
      <c r="O515" t="n">
        <v>0</v>
      </c>
      <c r="P515" t="inlineStr">
        <is>
          <t>2026-05-11</t>
        </is>
      </c>
      <c r="Q515" t="inlineStr">
        <is>
          <t>2026-06-08</t>
        </is>
      </c>
      <c r="R515" t="inlineStr">
        <is>
          <t>+10%▶50% 익절 / +20%▶30% 익절 / +30%▶20% 익절</t>
        </is>
      </c>
      <c r="S515" t="inlineStr">
        <is>
          <t>-3%▶70% 손절 / -5%▶20% 손절 / -10%▶10% 손절</t>
        </is>
      </c>
      <c r="T515" t="inlineStr">
        <is>
          <t>매수 0.0005 / 매도 0.0025 / 슬리피지 0.0007</t>
        </is>
      </c>
    </row>
    <row r="516">
      <c r="A516" t="inlineStr">
        <is>
          <t>미래에셋생명|1개월 전에 샀다면|[중기추세]+[변동성허용]</t>
        </is>
      </c>
      <c r="B516" t="inlineStr">
        <is>
          <t>미래에셋생명</t>
        </is>
      </c>
      <c r="C516" t="inlineStr">
        <is>
          <t>085620</t>
        </is>
      </c>
      <c r="D516" t="inlineStr">
        <is>
          <t>1개월 전에 샀다면</t>
        </is>
      </c>
      <c r="E516" t="inlineStr">
        <is>
          <t>[중기추세]+[변동성허용]</t>
        </is>
      </c>
      <c r="F516" t="inlineStr">
        <is>
          <t>[중기추세]</t>
        </is>
      </c>
      <c r="G516" t="inlineStr">
        <is>
          <t>[변동성허용]</t>
        </is>
      </c>
      <c r="H516" t="n">
        <v>300000</v>
      </c>
      <c r="I516" t="n">
        <v>15190</v>
      </c>
      <c r="J516" t="n">
        <v>19970</v>
      </c>
      <c r="K516" t="n">
        <v>31.47</v>
      </c>
      <c r="L516" t="n">
        <v>0</v>
      </c>
      <c r="M516" t="n">
        <v>0</v>
      </c>
      <c r="N516" t="n">
        <v>0</v>
      </c>
      <c r="O516" t="n">
        <v>0</v>
      </c>
      <c r="P516" t="inlineStr">
        <is>
          <t>2026-05-11</t>
        </is>
      </c>
      <c r="Q516" t="inlineStr">
        <is>
          <t>2026-06-08</t>
        </is>
      </c>
      <c r="R516" t="inlineStr">
        <is>
          <t>+10%▶50% 익절 / +20%▶30% 익절 / +30%▶20% 익절</t>
        </is>
      </c>
      <c r="S516" t="inlineStr">
        <is>
          <t>-5%▶50% 손절 / -10%▶30% 손절 / -15%▶20% 손절</t>
        </is>
      </c>
      <c r="T516" t="inlineStr">
        <is>
          <t>매수 0.0005 / 매도 0.0025 / 슬리피지 0.0007</t>
        </is>
      </c>
    </row>
    <row r="517">
      <c r="A517" t="inlineStr">
        <is>
          <t>미래에셋생명|1개월 전에 샀다면|[중기추세]+[버티기형]</t>
        </is>
      </c>
      <c r="B517" t="inlineStr">
        <is>
          <t>미래에셋생명</t>
        </is>
      </c>
      <c r="C517" t="inlineStr">
        <is>
          <t>085620</t>
        </is>
      </c>
      <c r="D517" t="inlineStr">
        <is>
          <t>1개월 전에 샀다면</t>
        </is>
      </c>
      <c r="E517" t="inlineStr">
        <is>
          <t>[중기추세]+[버티기형]</t>
        </is>
      </c>
      <c r="F517" t="inlineStr">
        <is>
          <t>[중기추세]</t>
        </is>
      </c>
      <c r="G517" t="inlineStr">
        <is>
          <t>[버티기형]</t>
        </is>
      </c>
      <c r="H517" t="n">
        <v>300000</v>
      </c>
      <c r="I517" t="n">
        <v>15190</v>
      </c>
      <c r="J517" t="n">
        <v>19970</v>
      </c>
      <c r="K517" t="n">
        <v>31.47</v>
      </c>
      <c r="L517" t="n">
        <v>0</v>
      </c>
      <c r="M517" t="n">
        <v>0</v>
      </c>
      <c r="N517" t="n">
        <v>0</v>
      </c>
      <c r="O517" t="n">
        <v>0</v>
      </c>
      <c r="P517" t="inlineStr">
        <is>
          <t>2026-05-11</t>
        </is>
      </c>
      <c r="Q517" t="inlineStr">
        <is>
          <t>2026-06-08</t>
        </is>
      </c>
      <c r="R517" t="inlineStr">
        <is>
          <t>+10%▶50% 익절 / +20%▶30% 익절 / +30%▶20% 익절</t>
        </is>
      </c>
      <c r="S517" t="inlineStr">
        <is>
          <t>-5%▶40% 손절 / -15%▶30% 손절 / -20%▶30% 손절</t>
        </is>
      </c>
      <c r="T517" t="inlineStr">
        <is>
          <t>매수 0.0005 / 매도 0.0025 / 슬리피지 0.0007</t>
        </is>
      </c>
    </row>
    <row r="518">
      <c r="A518" t="inlineStr">
        <is>
          <t>미래에셋생명|1개월 전에 샀다면|[수익극대화]+[칼손절]</t>
        </is>
      </c>
      <c r="B518" t="inlineStr">
        <is>
          <t>미래에셋생명</t>
        </is>
      </c>
      <c r="C518" t="inlineStr">
        <is>
          <t>085620</t>
        </is>
      </c>
      <c r="D518" t="inlineStr">
        <is>
          <t>1개월 전에 샀다면</t>
        </is>
      </c>
      <c r="E518" t="inlineStr">
        <is>
          <t>[수익극대화]+[칼손절]</t>
        </is>
      </c>
      <c r="F518" t="inlineStr">
        <is>
          <t>[수익극대화]</t>
        </is>
      </c>
      <c r="G518" t="inlineStr">
        <is>
          <t>[칼손절]</t>
        </is>
      </c>
      <c r="H518" t="n">
        <v>300000</v>
      </c>
      <c r="I518" t="n">
        <v>15190</v>
      </c>
      <c r="J518" t="n">
        <v>19970</v>
      </c>
      <c r="K518" t="n">
        <v>31.47</v>
      </c>
      <c r="L518" t="n">
        <v>0</v>
      </c>
      <c r="M518" t="n">
        <v>0</v>
      </c>
      <c r="N518" t="n">
        <v>0</v>
      </c>
      <c r="O518" t="n">
        <v>0</v>
      </c>
      <c r="P518" t="inlineStr">
        <is>
          <t>2026-05-11</t>
        </is>
      </c>
      <c r="Q518" t="inlineStr">
        <is>
          <t>2026-06-08</t>
        </is>
      </c>
      <c r="R518" t="inlineStr">
        <is>
          <t>+10%▶40% 익절 / +20%▶30% 익절 / +40%▶30% 익절</t>
        </is>
      </c>
      <c r="S518" t="inlineStr">
        <is>
          <t>-2%▶80% 손절 / -4%▶10% 손절 / -6%▶10% 손절</t>
        </is>
      </c>
      <c r="T518" t="inlineStr">
        <is>
          <t>매수 0.0005 / 매도 0.0025 / 슬리피지 0.0007</t>
        </is>
      </c>
    </row>
    <row r="519">
      <c r="A519" t="inlineStr">
        <is>
          <t>미래에셋생명|1개월 전에 샀다면|[수익극대화]+[정석방어]</t>
        </is>
      </c>
      <c r="B519" t="inlineStr">
        <is>
          <t>미래에셋생명</t>
        </is>
      </c>
      <c r="C519" t="inlineStr">
        <is>
          <t>085620</t>
        </is>
      </c>
      <c r="D519" t="inlineStr">
        <is>
          <t>1개월 전에 샀다면</t>
        </is>
      </c>
      <c r="E519" t="inlineStr">
        <is>
          <t>[수익극대화]+[정석방어]</t>
        </is>
      </c>
      <c r="F519" t="inlineStr">
        <is>
          <t>[수익극대화]</t>
        </is>
      </c>
      <c r="G519" t="inlineStr">
        <is>
          <t>[정석방어]</t>
        </is>
      </c>
      <c r="H519" t="n">
        <v>300000</v>
      </c>
      <c r="I519" t="n">
        <v>15190</v>
      </c>
      <c r="J519" t="n">
        <v>19970</v>
      </c>
      <c r="K519" t="n">
        <v>31.47</v>
      </c>
      <c r="L519" t="n">
        <v>0</v>
      </c>
      <c r="M519" t="n">
        <v>0</v>
      </c>
      <c r="N519" t="n">
        <v>0</v>
      </c>
      <c r="O519" t="n">
        <v>0</v>
      </c>
      <c r="P519" t="inlineStr">
        <is>
          <t>2026-05-11</t>
        </is>
      </c>
      <c r="Q519" t="inlineStr">
        <is>
          <t>2026-06-08</t>
        </is>
      </c>
      <c r="R519" t="inlineStr">
        <is>
          <t>+10%▶40% 익절 / +20%▶30% 익절 / +40%▶30% 익절</t>
        </is>
      </c>
      <c r="S519" t="inlineStr">
        <is>
          <t>-3%▶70% 손절 / -5%▶20% 손절 / -10%▶10% 손절</t>
        </is>
      </c>
      <c r="T519" t="inlineStr">
        <is>
          <t>매수 0.0005 / 매도 0.0025 / 슬리피지 0.0007</t>
        </is>
      </c>
    </row>
    <row r="520">
      <c r="A520" t="inlineStr">
        <is>
          <t>미래에셋생명|1개월 전에 샀다면|[수익극대화]+[변동성허용]</t>
        </is>
      </c>
      <c r="B520" t="inlineStr">
        <is>
          <t>미래에셋생명</t>
        </is>
      </c>
      <c r="C520" t="inlineStr">
        <is>
          <t>085620</t>
        </is>
      </c>
      <c r="D520" t="inlineStr">
        <is>
          <t>1개월 전에 샀다면</t>
        </is>
      </c>
      <c r="E520" t="inlineStr">
        <is>
          <t>[수익극대화]+[변동성허용]</t>
        </is>
      </c>
      <c r="F520" t="inlineStr">
        <is>
          <t>[수익극대화]</t>
        </is>
      </c>
      <c r="G520" t="inlineStr">
        <is>
          <t>[변동성허용]</t>
        </is>
      </c>
      <c r="H520" t="n">
        <v>300000</v>
      </c>
      <c r="I520" t="n">
        <v>15190</v>
      </c>
      <c r="J520" t="n">
        <v>19970</v>
      </c>
      <c r="K520" t="n">
        <v>31.47</v>
      </c>
      <c r="L520" t="n">
        <v>0</v>
      </c>
      <c r="M520" t="n">
        <v>0</v>
      </c>
      <c r="N520" t="n">
        <v>0</v>
      </c>
      <c r="O520" t="n">
        <v>0</v>
      </c>
      <c r="P520" t="inlineStr">
        <is>
          <t>2026-05-11</t>
        </is>
      </c>
      <c r="Q520" t="inlineStr">
        <is>
          <t>2026-06-08</t>
        </is>
      </c>
      <c r="R520" t="inlineStr">
        <is>
          <t>+10%▶40% 익절 / +20%▶30% 익절 / +40%▶30% 익절</t>
        </is>
      </c>
      <c r="S520" t="inlineStr">
        <is>
          <t>-5%▶50% 손절 / -10%▶30% 손절 / -15%▶20% 손절</t>
        </is>
      </c>
      <c r="T520" t="inlineStr">
        <is>
          <t>매수 0.0005 / 매도 0.0025 / 슬리피지 0.0007</t>
        </is>
      </c>
    </row>
    <row r="521">
      <c r="A521" t="inlineStr">
        <is>
          <t>미래에셋생명|1개월 전에 샀다면|[수익극대화]+[버티기형]</t>
        </is>
      </c>
      <c r="B521" t="inlineStr">
        <is>
          <t>미래에셋생명</t>
        </is>
      </c>
      <c r="C521" t="inlineStr">
        <is>
          <t>085620</t>
        </is>
      </c>
      <c r="D521" t="inlineStr">
        <is>
          <t>1개월 전에 샀다면</t>
        </is>
      </c>
      <c r="E521" t="inlineStr">
        <is>
          <t>[수익극대화]+[버티기형]</t>
        </is>
      </c>
      <c r="F521" t="inlineStr">
        <is>
          <t>[수익극대화]</t>
        </is>
      </c>
      <c r="G521" t="inlineStr">
        <is>
          <t>[버티기형]</t>
        </is>
      </c>
      <c r="H521" t="n">
        <v>300000</v>
      </c>
      <c r="I521" t="n">
        <v>15190</v>
      </c>
      <c r="J521" t="n">
        <v>19970</v>
      </c>
      <c r="K521" t="n">
        <v>31.47</v>
      </c>
      <c r="L521" t="n">
        <v>0</v>
      </c>
      <c r="M521" t="n">
        <v>0</v>
      </c>
      <c r="N521" t="n">
        <v>0</v>
      </c>
      <c r="O521" t="n">
        <v>0</v>
      </c>
      <c r="P521" t="inlineStr">
        <is>
          <t>2026-05-11</t>
        </is>
      </c>
      <c r="Q521" t="inlineStr">
        <is>
          <t>2026-06-08</t>
        </is>
      </c>
      <c r="R521" t="inlineStr">
        <is>
          <t>+10%▶40% 익절 / +20%▶30% 익절 / +40%▶30% 익절</t>
        </is>
      </c>
      <c r="S521" t="inlineStr">
        <is>
          <t>-5%▶40% 손절 / -15%▶30% 손절 / -20%▶30% 손절</t>
        </is>
      </c>
      <c r="T521" t="inlineStr">
        <is>
          <t>매수 0.0005 / 매도 0.0025 / 슬리피지 0.0007</t>
        </is>
      </c>
    </row>
    <row r="522">
      <c r="A522" t="inlineStr">
        <is>
          <t>미래에셋생명|2주 전에 샀다면|[초단타]+[칼손절]</t>
        </is>
      </c>
      <c r="B522" t="inlineStr">
        <is>
          <t>미래에셋생명</t>
        </is>
      </c>
      <c r="C522" t="inlineStr">
        <is>
          <t>085620</t>
        </is>
      </c>
      <c r="D522" t="inlineStr">
        <is>
          <t>2주 전에 샀다면</t>
        </is>
      </c>
      <c r="E522" t="inlineStr">
        <is>
          <t>[초단타]+[칼손절]</t>
        </is>
      </c>
      <c r="F522" t="inlineStr">
        <is>
          <t>[초단타]</t>
        </is>
      </c>
      <c r="G522" t="inlineStr">
        <is>
          <t>[칼손절]</t>
        </is>
      </c>
      <c r="H522" t="n">
        <v>300000</v>
      </c>
      <c r="I522" t="n">
        <v>15410</v>
      </c>
      <c r="J522" t="n">
        <v>19970</v>
      </c>
      <c r="K522" t="n">
        <v>29.59</v>
      </c>
      <c r="L522" t="n">
        <v>0</v>
      </c>
      <c r="M522" t="n">
        <v>0</v>
      </c>
      <c r="N522" t="n">
        <v>0</v>
      </c>
      <c r="O522" t="n">
        <v>0</v>
      </c>
      <c r="P522" t="inlineStr">
        <is>
          <t>2026-05-26</t>
        </is>
      </c>
      <c r="Q522" t="inlineStr">
        <is>
          <t>2026-06-08</t>
        </is>
      </c>
      <c r="R522" t="inlineStr">
        <is>
          <t>+3%▶70% 익절 / +5%▶20% 익절 / +10%▶10% 익절</t>
        </is>
      </c>
      <c r="S522" t="inlineStr">
        <is>
          <t>-2%▶80% 손절 / -4%▶10% 손절 / -6%▶10% 손절</t>
        </is>
      </c>
      <c r="T522" t="inlineStr">
        <is>
          <t>매수 0.0005 / 매도 0.0025 / 슬리피지 0.0007</t>
        </is>
      </c>
    </row>
    <row r="523">
      <c r="A523" t="inlineStr">
        <is>
          <t>미래에셋생명|2주 전에 샀다면|[초단타]+[정석방어]</t>
        </is>
      </c>
      <c r="B523" t="inlineStr">
        <is>
          <t>미래에셋생명</t>
        </is>
      </c>
      <c r="C523" t="inlineStr">
        <is>
          <t>085620</t>
        </is>
      </c>
      <c r="D523" t="inlineStr">
        <is>
          <t>2주 전에 샀다면</t>
        </is>
      </c>
      <c r="E523" t="inlineStr">
        <is>
          <t>[초단타]+[정석방어]</t>
        </is>
      </c>
      <c r="F523" t="inlineStr">
        <is>
          <t>[초단타]</t>
        </is>
      </c>
      <c r="G523" t="inlineStr">
        <is>
          <t>[정석방어]</t>
        </is>
      </c>
      <c r="H523" t="n">
        <v>300000</v>
      </c>
      <c r="I523" t="n">
        <v>15410</v>
      </c>
      <c r="J523" t="n">
        <v>19970</v>
      </c>
      <c r="K523" t="n">
        <v>29.59</v>
      </c>
      <c r="L523" t="n">
        <v>0</v>
      </c>
      <c r="M523" t="n">
        <v>0</v>
      </c>
      <c r="N523" t="n">
        <v>0</v>
      </c>
      <c r="O523" t="n">
        <v>0</v>
      </c>
      <c r="P523" t="inlineStr">
        <is>
          <t>2026-05-26</t>
        </is>
      </c>
      <c r="Q523" t="inlineStr">
        <is>
          <t>2026-06-08</t>
        </is>
      </c>
      <c r="R523" t="inlineStr">
        <is>
          <t>+3%▶70% 익절 / +5%▶20% 익절 / +10%▶10% 익절</t>
        </is>
      </c>
      <c r="S523" t="inlineStr">
        <is>
          <t>-3%▶70% 손절 / -5%▶20% 손절 / -10%▶10% 손절</t>
        </is>
      </c>
      <c r="T523" t="inlineStr">
        <is>
          <t>매수 0.0005 / 매도 0.0025 / 슬리피지 0.0007</t>
        </is>
      </c>
    </row>
    <row r="524">
      <c r="A524" t="inlineStr">
        <is>
          <t>미래에셋생명|2주 전에 샀다면|[초단타]+[변동성허용]</t>
        </is>
      </c>
      <c r="B524" t="inlineStr">
        <is>
          <t>미래에셋생명</t>
        </is>
      </c>
      <c r="C524" t="inlineStr">
        <is>
          <t>085620</t>
        </is>
      </c>
      <c r="D524" t="inlineStr">
        <is>
          <t>2주 전에 샀다면</t>
        </is>
      </c>
      <c r="E524" t="inlineStr">
        <is>
          <t>[초단타]+[변동성허용]</t>
        </is>
      </c>
      <c r="F524" t="inlineStr">
        <is>
          <t>[초단타]</t>
        </is>
      </c>
      <c r="G524" t="inlineStr">
        <is>
          <t>[변동성허용]</t>
        </is>
      </c>
      <c r="H524" t="n">
        <v>300000</v>
      </c>
      <c r="I524" t="n">
        <v>15410</v>
      </c>
      <c r="J524" t="n">
        <v>19970</v>
      </c>
      <c r="K524" t="n">
        <v>29.59</v>
      </c>
      <c r="L524" t="n">
        <v>0</v>
      </c>
      <c r="M524" t="n">
        <v>0</v>
      </c>
      <c r="N524" t="n">
        <v>0</v>
      </c>
      <c r="O524" t="n">
        <v>0</v>
      </c>
      <c r="P524" t="inlineStr">
        <is>
          <t>2026-05-26</t>
        </is>
      </c>
      <c r="Q524" t="inlineStr">
        <is>
          <t>2026-06-08</t>
        </is>
      </c>
      <c r="R524" t="inlineStr">
        <is>
          <t>+3%▶70% 익절 / +5%▶20% 익절 / +10%▶10% 익절</t>
        </is>
      </c>
      <c r="S524" t="inlineStr">
        <is>
          <t>-5%▶50% 손절 / -10%▶30% 손절 / -15%▶20% 손절</t>
        </is>
      </c>
      <c r="T524" t="inlineStr">
        <is>
          <t>매수 0.0005 / 매도 0.0025 / 슬리피지 0.0007</t>
        </is>
      </c>
    </row>
    <row r="525">
      <c r="A525" t="inlineStr">
        <is>
          <t>미래에셋생명|2주 전에 샀다면|[초단타]+[버티기형]</t>
        </is>
      </c>
      <c r="B525" t="inlineStr">
        <is>
          <t>미래에셋생명</t>
        </is>
      </c>
      <c r="C525" t="inlineStr">
        <is>
          <t>085620</t>
        </is>
      </c>
      <c r="D525" t="inlineStr">
        <is>
          <t>2주 전에 샀다면</t>
        </is>
      </c>
      <c r="E525" t="inlineStr">
        <is>
          <t>[초단타]+[버티기형]</t>
        </is>
      </c>
      <c r="F525" t="inlineStr">
        <is>
          <t>[초단타]</t>
        </is>
      </c>
      <c r="G525" t="inlineStr">
        <is>
          <t>[버티기형]</t>
        </is>
      </c>
      <c r="H525" t="n">
        <v>300000</v>
      </c>
      <c r="I525" t="n">
        <v>15410</v>
      </c>
      <c r="J525" t="n">
        <v>19970</v>
      </c>
      <c r="K525" t="n">
        <v>29.59</v>
      </c>
      <c r="L525" t="n">
        <v>0</v>
      </c>
      <c r="M525" t="n">
        <v>0</v>
      </c>
      <c r="N525" t="n">
        <v>0</v>
      </c>
      <c r="O525" t="n">
        <v>0</v>
      </c>
      <c r="P525" t="inlineStr">
        <is>
          <t>2026-05-26</t>
        </is>
      </c>
      <c r="Q525" t="inlineStr">
        <is>
          <t>2026-06-08</t>
        </is>
      </c>
      <c r="R525" t="inlineStr">
        <is>
          <t>+3%▶70% 익절 / +5%▶20% 익절 / +10%▶10% 익절</t>
        </is>
      </c>
      <c r="S525" t="inlineStr">
        <is>
          <t>-5%▶40% 손절 / -15%▶30% 손절 / -20%▶30% 손절</t>
        </is>
      </c>
      <c r="T525" t="inlineStr">
        <is>
          <t>매수 0.0005 / 매도 0.0025 / 슬리피지 0.0007</t>
        </is>
      </c>
    </row>
    <row r="526">
      <c r="A526" t="inlineStr">
        <is>
          <t>미래에셋생명|2주 전에 샀다면|[단기스윙]+[칼손절]</t>
        </is>
      </c>
      <c r="B526" t="inlineStr">
        <is>
          <t>미래에셋생명</t>
        </is>
      </c>
      <c r="C526" t="inlineStr">
        <is>
          <t>085620</t>
        </is>
      </c>
      <c r="D526" t="inlineStr">
        <is>
          <t>2주 전에 샀다면</t>
        </is>
      </c>
      <c r="E526" t="inlineStr">
        <is>
          <t>[단기스윙]+[칼손절]</t>
        </is>
      </c>
      <c r="F526" t="inlineStr">
        <is>
          <t>[단기스윙]</t>
        </is>
      </c>
      <c r="G526" t="inlineStr">
        <is>
          <t>[칼손절]</t>
        </is>
      </c>
      <c r="H526" t="n">
        <v>300000</v>
      </c>
      <c r="I526" t="n">
        <v>15410</v>
      </c>
      <c r="J526" t="n">
        <v>19970</v>
      </c>
      <c r="K526" t="n">
        <v>29.59</v>
      </c>
      <c r="L526" t="n">
        <v>0</v>
      </c>
      <c r="M526" t="n">
        <v>0</v>
      </c>
      <c r="N526" t="n">
        <v>0</v>
      </c>
      <c r="O526" t="n">
        <v>0</v>
      </c>
      <c r="P526" t="inlineStr">
        <is>
          <t>2026-05-26</t>
        </is>
      </c>
      <c r="Q526" t="inlineStr">
        <is>
          <t>2026-06-08</t>
        </is>
      </c>
      <c r="R526" t="inlineStr">
        <is>
          <t>+5%▶60% 익절 / +10%▶30% 익절 / +20%▶10% 익절</t>
        </is>
      </c>
      <c r="S526" t="inlineStr">
        <is>
          <t>-2%▶80% 손절 / -4%▶10% 손절 / -6%▶10% 손절</t>
        </is>
      </c>
      <c r="T526" t="inlineStr">
        <is>
          <t>매수 0.0005 / 매도 0.0025 / 슬리피지 0.0007</t>
        </is>
      </c>
    </row>
    <row r="527">
      <c r="A527" t="inlineStr">
        <is>
          <t>미래에셋생명|2주 전에 샀다면|[단기스윙]+[정석방어]</t>
        </is>
      </c>
      <c r="B527" t="inlineStr">
        <is>
          <t>미래에셋생명</t>
        </is>
      </c>
      <c r="C527" t="inlineStr">
        <is>
          <t>085620</t>
        </is>
      </c>
      <c r="D527" t="inlineStr">
        <is>
          <t>2주 전에 샀다면</t>
        </is>
      </c>
      <c r="E527" t="inlineStr">
        <is>
          <t>[단기스윙]+[정석방어]</t>
        </is>
      </c>
      <c r="F527" t="inlineStr">
        <is>
          <t>[단기스윙]</t>
        </is>
      </c>
      <c r="G527" t="inlineStr">
        <is>
          <t>[정석방어]</t>
        </is>
      </c>
      <c r="H527" t="n">
        <v>300000</v>
      </c>
      <c r="I527" t="n">
        <v>15410</v>
      </c>
      <c r="J527" t="n">
        <v>19970</v>
      </c>
      <c r="K527" t="n">
        <v>29.59</v>
      </c>
      <c r="L527" t="n">
        <v>0</v>
      </c>
      <c r="M527" t="n">
        <v>0</v>
      </c>
      <c r="N527" t="n">
        <v>0</v>
      </c>
      <c r="O527" t="n">
        <v>0</v>
      </c>
      <c r="P527" t="inlineStr">
        <is>
          <t>2026-05-26</t>
        </is>
      </c>
      <c r="Q527" t="inlineStr">
        <is>
          <t>2026-06-08</t>
        </is>
      </c>
      <c r="R527" t="inlineStr">
        <is>
          <t>+5%▶60% 익절 / +10%▶30% 익절 / +20%▶10% 익절</t>
        </is>
      </c>
      <c r="S527" t="inlineStr">
        <is>
          <t>-3%▶70% 손절 / -5%▶20% 손절 / -10%▶10% 손절</t>
        </is>
      </c>
      <c r="T527" t="inlineStr">
        <is>
          <t>매수 0.0005 / 매도 0.0025 / 슬리피지 0.0007</t>
        </is>
      </c>
    </row>
    <row r="528">
      <c r="A528" t="inlineStr">
        <is>
          <t>미래에셋생명|2주 전에 샀다면|[단기스윙]+[변동성허용]</t>
        </is>
      </c>
      <c r="B528" t="inlineStr">
        <is>
          <t>미래에셋생명</t>
        </is>
      </c>
      <c r="C528" t="inlineStr">
        <is>
          <t>085620</t>
        </is>
      </c>
      <c r="D528" t="inlineStr">
        <is>
          <t>2주 전에 샀다면</t>
        </is>
      </c>
      <c r="E528" t="inlineStr">
        <is>
          <t>[단기스윙]+[변동성허용]</t>
        </is>
      </c>
      <c r="F528" t="inlineStr">
        <is>
          <t>[단기스윙]</t>
        </is>
      </c>
      <c r="G528" t="inlineStr">
        <is>
          <t>[변동성허용]</t>
        </is>
      </c>
      <c r="H528" t="n">
        <v>300000</v>
      </c>
      <c r="I528" t="n">
        <v>15410</v>
      </c>
      <c r="J528" t="n">
        <v>19970</v>
      </c>
      <c r="K528" t="n">
        <v>29.59</v>
      </c>
      <c r="L528" t="n">
        <v>0</v>
      </c>
      <c r="M528" t="n">
        <v>0</v>
      </c>
      <c r="N528" t="n">
        <v>0</v>
      </c>
      <c r="O528" t="n">
        <v>0</v>
      </c>
      <c r="P528" t="inlineStr">
        <is>
          <t>2026-05-26</t>
        </is>
      </c>
      <c r="Q528" t="inlineStr">
        <is>
          <t>2026-06-08</t>
        </is>
      </c>
      <c r="R528" t="inlineStr">
        <is>
          <t>+5%▶60% 익절 / +10%▶30% 익절 / +20%▶10% 익절</t>
        </is>
      </c>
      <c r="S528" t="inlineStr">
        <is>
          <t>-5%▶50% 손절 / -10%▶30% 손절 / -15%▶20% 손절</t>
        </is>
      </c>
      <c r="T528" t="inlineStr">
        <is>
          <t>매수 0.0005 / 매도 0.0025 / 슬리피지 0.0007</t>
        </is>
      </c>
    </row>
    <row r="529">
      <c r="A529" t="inlineStr">
        <is>
          <t>미래에셋생명|2주 전에 샀다면|[단기스윙]+[버티기형]</t>
        </is>
      </c>
      <c r="B529" t="inlineStr">
        <is>
          <t>미래에셋생명</t>
        </is>
      </c>
      <c r="C529" t="inlineStr">
        <is>
          <t>085620</t>
        </is>
      </c>
      <c r="D529" t="inlineStr">
        <is>
          <t>2주 전에 샀다면</t>
        </is>
      </c>
      <c r="E529" t="inlineStr">
        <is>
          <t>[단기스윙]+[버티기형]</t>
        </is>
      </c>
      <c r="F529" t="inlineStr">
        <is>
          <t>[단기스윙]</t>
        </is>
      </c>
      <c r="G529" t="inlineStr">
        <is>
          <t>[버티기형]</t>
        </is>
      </c>
      <c r="H529" t="n">
        <v>300000</v>
      </c>
      <c r="I529" t="n">
        <v>15410</v>
      </c>
      <c r="J529" t="n">
        <v>19970</v>
      </c>
      <c r="K529" t="n">
        <v>29.59</v>
      </c>
      <c r="L529" t="n">
        <v>0</v>
      </c>
      <c r="M529" t="n">
        <v>0</v>
      </c>
      <c r="N529" t="n">
        <v>0</v>
      </c>
      <c r="O529" t="n">
        <v>0</v>
      </c>
      <c r="P529" t="inlineStr">
        <is>
          <t>2026-05-26</t>
        </is>
      </c>
      <c r="Q529" t="inlineStr">
        <is>
          <t>2026-06-08</t>
        </is>
      </c>
      <c r="R529" t="inlineStr">
        <is>
          <t>+5%▶60% 익절 / +10%▶30% 익절 / +20%▶10% 익절</t>
        </is>
      </c>
      <c r="S529" t="inlineStr">
        <is>
          <t>-5%▶40% 손절 / -15%▶30% 손절 / -20%▶30% 손절</t>
        </is>
      </c>
      <c r="T529" t="inlineStr">
        <is>
          <t>매수 0.0005 / 매도 0.0025 / 슬리피지 0.0007</t>
        </is>
      </c>
    </row>
    <row r="530">
      <c r="A530" t="inlineStr">
        <is>
          <t>미래에셋생명|2주 전에 샀다면|[대표님룰]+[칼손절]</t>
        </is>
      </c>
      <c r="B530" t="inlineStr">
        <is>
          <t>미래에셋생명</t>
        </is>
      </c>
      <c r="C530" t="inlineStr">
        <is>
          <t>085620</t>
        </is>
      </c>
      <c r="D530" t="inlineStr">
        <is>
          <t>2주 전에 샀다면</t>
        </is>
      </c>
      <c r="E530" t="inlineStr">
        <is>
          <t>[대표님룰]+[칼손절]</t>
        </is>
      </c>
      <c r="F530" t="inlineStr">
        <is>
          <t>[대표님룰]</t>
        </is>
      </c>
      <c r="G530" t="inlineStr">
        <is>
          <t>[칼손절]</t>
        </is>
      </c>
      <c r="H530" t="n">
        <v>300000</v>
      </c>
      <c r="I530" t="n">
        <v>15410</v>
      </c>
      <c r="J530" t="n">
        <v>19970</v>
      </c>
      <c r="K530" t="n">
        <v>29.59</v>
      </c>
      <c r="L530" t="n">
        <v>0</v>
      </c>
      <c r="M530" t="n">
        <v>0</v>
      </c>
      <c r="N530" t="n">
        <v>0</v>
      </c>
      <c r="O530" t="n">
        <v>0</v>
      </c>
      <c r="P530" t="inlineStr">
        <is>
          <t>2026-05-26</t>
        </is>
      </c>
      <c r="Q530" t="inlineStr">
        <is>
          <t>2026-06-08</t>
        </is>
      </c>
      <c r="R530" t="inlineStr">
        <is>
          <t>+5%▶60% 익절 / +10%▶30% 익절 / +30%▶10% 익절</t>
        </is>
      </c>
      <c r="S530" t="inlineStr">
        <is>
          <t>-2%▶80% 손절 / -4%▶10% 손절 / -6%▶10% 손절</t>
        </is>
      </c>
      <c r="T530" t="inlineStr">
        <is>
          <t>매수 0.0005 / 매도 0.0025 / 슬리피지 0.0007</t>
        </is>
      </c>
    </row>
    <row r="531">
      <c r="A531" t="inlineStr">
        <is>
          <t>미래에셋생명|2주 전에 샀다면|[대표님룰]+[정석방어]</t>
        </is>
      </c>
      <c r="B531" t="inlineStr">
        <is>
          <t>미래에셋생명</t>
        </is>
      </c>
      <c r="C531" t="inlineStr">
        <is>
          <t>085620</t>
        </is>
      </c>
      <c r="D531" t="inlineStr">
        <is>
          <t>2주 전에 샀다면</t>
        </is>
      </c>
      <c r="E531" t="inlineStr">
        <is>
          <t>[대표님룰]+[정석방어]</t>
        </is>
      </c>
      <c r="F531" t="inlineStr">
        <is>
          <t>[대표님룰]</t>
        </is>
      </c>
      <c r="G531" t="inlineStr">
        <is>
          <t>[정석방어]</t>
        </is>
      </c>
      <c r="H531" t="n">
        <v>300000</v>
      </c>
      <c r="I531" t="n">
        <v>15410</v>
      </c>
      <c r="J531" t="n">
        <v>19970</v>
      </c>
      <c r="K531" t="n">
        <v>29.59</v>
      </c>
      <c r="L531" t="n">
        <v>0</v>
      </c>
      <c r="M531" t="n">
        <v>0</v>
      </c>
      <c r="N531" t="n">
        <v>0</v>
      </c>
      <c r="O531" t="n">
        <v>0</v>
      </c>
      <c r="P531" t="inlineStr">
        <is>
          <t>2026-05-26</t>
        </is>
      </c>
      <c r="Q531" t="inlineStr">
        <is>
          <t>2026-06-08</t>
        </is>
      </c>
      <c r="R531" t="inlineStr">
        <is>
          <t>+5%▶60% 익절 / +10%▶30% 익절 / +30%▶10% 익절</t>
        </is>
      </c>
      <c r="S531" t="inlineStr">
        <is>
          <t>-3%▶70% 손절 / -5%▶20% 손절 / -10%▶10% 손절</t>
        </is>
      </c>
      <c r="T531" t="inlineStr">
        <is>
          <t>매수 0.0005 / 매도 0.0025 / 슬리피지 0.0007</t>
        </is>
      </c>
    </row>
    <row r="532">
      <c r="A532" t="inlineStr">
        <is>
          <t>미래에셋생명|2주 전에 샀다면|[대표님룰]+[변동성허용]</t>
        </is>
      </c>
      <c r="B532" t="inlineStr">
        <is>
          <t>미래에셋생명</t>
        </is>
      </c>
      <c r="C532" t="inlineStr">
        <is>
          <t>085620</t>
        </is>
      </c>
      <c r="D532" t="inlineStr">
        <is>
          <t>2주 전에 샀다면</t>
        </is>
      </c>
      <c r="E532" t="inlineStr">
        <is>
          <t>[대표님룰]+[변동성허용]</t>
        </is>
      </c>
      <c r="F532" t="inlineStr">
        <is>
          <t>[대표님룰]</t>
        </is>
      </c>
      <c r="G532" t="inlineStr">
        <is>
          <t>[변동성허용]</t>
        </is>
      </c>
      <c r="H532" t="n">
        <v>300000</v>
      </c>
      <c r="I532" t="n">
        <v>15410</v>
      </c>
      <c r="J532" t="n">
        <v>19970</v>
      </c>
      <c r="K532" t="n">
        <v>29.59</v>
      </c>
      <c r="L532" t="n">
        <v>0</v>
      </c>
      <c r="M532" t="n">
        <v>0</v>
      </c>
      <c r="N532" t="n">
        <v>0</v>
      </c>
      <c r="O532" t="n">
        <v>0</v>
      </c>
      <c r="P532" t="inlineStr">
        <is>
          <t>2026-05-26</t>
        </is>
      </c>
      <c r="Q532" t="inlineStr">
        <is>
          <t>2026-06-08</t>
        </is>
      </c>
      <c r="R532" t="inlineStr">
        <is>
          <t>+5%▶60% 익절 / +10%▶30% 익절 / +30%▶10% 익절</t>
        </is>
      </c>
      <c r="S532" t="inlineStr">
        <is>
          <t>-5%▶50% 손절 / -10%▶30% 손절 / -15%▶20% 손절</t>
        </is>
      </c>
      <c r="T532" t="inlineStr">
        <is>
          <t>매수 0.0005 / 매도 0.0025 / 슬리피지 0.0007</t>
        </is>
      </c>
    </row>
    <row r="533">
      <c r="A533" t="inlineStr">
        <is>
          <t>미래에셋생명|2주 전에 샀다면|[대표님룰]+[버티기형]</t>
        </is>
      </c>
      <c r="B533" t="inlineStr">
        <is>
          <t>미래에셋생명</t>
        </is>
      </c>
      <c r="C533" t="inlineStr">
        <is>
          <t>085620</t>
        </is>
      </c>
      <c r="D533" t="inlineStr">
        <is>
          <t>2주 전에 샀다면</t>
        </is>
      </c>
      <c r="E533" t="inlineStr">
        <is>
          <t>[대표님룰]+[버티기형]</t>
        </is>
      </c>
      <c r="F533" t="inlineStr">
        <is>
          <t>[대표님룰]</t>
        </is>
      </c>
      <c r="G533" t="inlineStr">
        <is>
          <t>[버티기형]</t>
        </is>
      </c>
      <c r="H533" t="n">
        <v>300000</v>
      </c>
      <c r="I533" t="n">
        <v>15410</v>
      </c>
      <c r="J533" t="n">
        <v>19970</v>
      </c>
      <c r="K533" t="n">
        <v>29.59</v>
      </c>
      <c r="L533" t="n">
        <v>0</v>
      </c>
      <c r="M533" t="n">
        <v>0</v>
      </c>
      <c r="N533" t="n">
        <v>0</v>
      </c>
      <c r="O533" t="n">
        <v>0</v>
      </c>
      <c r="P533" t="inlineStr">
        <is>
          <t>2026-05-26</t>
        </is>
      </c>
      <c r="Q533" t="inlineStr">
        <is>
          <t>2026-06-08</t>
        </is>
      </c>
      <c r="R533" t="inlineStr">
        <is>
          <t>+5%▶60% 익절 / +10%▶30% 익절 / +30%▶10% 익절</t>
        </is>
      </c>
      <c r="S533" t="inlineStr">
        <is>
          <t>-5%▶40% 손절 / -15%▶30% 손절 / -20%▶30% 손절</t>
        </is>
      </c>
      <c r="T533" t="inlineStr">
        <is>
          <t>매수 0.0005 / 매도 0.0025 / 슬리피지 0.0007</t>
        </is>
      </c>
    </row>
    <row r="534">
      <c r="A534" t="inlineStr">
        <is>
          <t>미래에셋생명|2주 전에 샀다면|[중기추세]+[칼손절]</t>
        </is>
      </c>
      <c r="B534" t="inlineStr">
        <is>
          <t>미래에셋생명</t>
        </is>
      </c>
      <c r="C534" t="inlineStr">
        <is>
          <t>085620</t>
        </is>
      </c>
      <c r="D534" t="inlineStr">
        <is>
          <t>2주 전에 샀다면</t>
        </is>
      </c>
      <c r="E534" t="inlineStr">
        <is>
          <t>[중기추세]+[칼손절]</t>
        </is>
      </c>
      <c r="F534" t="inlineStr">
        <is>
          <t>[중기추세]</t>
        </is>
      </c>
      <c r="G534" t="inlineStr">
        <is>
          <t>[칼손절]</t>
        </is>
      </c>
      <c r="H534" t="n">
        <v>300000</v>
      </c>
      <c r="I534" t="n">
        <v>15410</v>
      </c>
      <c r="J534" t="n">
        <v>19970</v>
      </c>
      <c r="K534" t="n">
        <v>29.59</v>
      </c>
      <c r="L534" t="n">
        <v>0</v>
      </c>
      <c r="M534" t="n">
        <v>0</v>
      </c>
      <c r="N534" t="n">
        <v>0</v>
      </c>
      <c r="O534" t="n">
        <v>0</v>
      </c>
      <c r="P534" t="inlineStr">
        <is>
          <t>2026-05-26</t>
        </is>
      </c>
      <c r="Q534" t="inlineStr">
        <is>
          <t>2026-06-08</t>
        </is>
      </c>
      <c r="R534" t="inlineStr">
        <is>
          <t>+10%▶50% 익절 / +20%▶30% 익절 / +30%▶20% 익절</t>
        </is>
      </c>
      <c r="S534" t="inlineStr">
        <is>
          <t>-2%▶80% 손절 / -4%▶10% 손절 / -6%▶10% 손절</t>
        </is>
      </c>
      <c r="T534" t="inlineStr">
        <is>
          <t>매수 0.0005 / 매도 0.0025 / 슬리피지 0.0007</t>
        </is>
      </c>
    </row>
    <row r="535">
      <c r="A535" t="inlineStr">
        <is>
          <t>미래에셋생명|2주 전에 샀다면|[중기추세]+[정석방어]</t>
        </is>
      </c>
      <c r="B535" t="inlineStr">
        <is>
          <t>미래에셋생명</t>
        </is>
      </c>
      <c r="C535" t="inlineStr">
        <is>
          <t>085620</t>
        </is>
      </c>
      <c r="D535" t="inlineStr">
        <is>
          <t>2주 전에 샀다면</t>
        </is>
      </c>
      <c r="E535" t="inlineStr">
        <is>
          <t>[중기추세]+[정석방어]</t>
        </is>
      </c>
      <c r="F535" t="inlineStr">
        <is>
          <t>[중기추세]</t>
        </is>
      </c>
      <c r="G535" t="inlineStr">
        <is>
          <t>[정석방어]</t>
        </is>
      </c>
      <c r="H535" t="n">
        <v>300000</v>
      </c>
      <c r="I535" t="n">
        <v>15410</v>
      </c>
      <c r="J535" t="n">
        <v>19970</v>
      </c>
      <c r="K535" t="n">
        <v>29.59</v>
      </c>
      <c r="L535" t="n">
        <v>0</v>
      </c>
      <c r="M535" t="n">
        <v>0</v>
      </c>
      <c r="N535" t="n">
        <v>0</v>
      </c>
      <c r="O535" t="n">
        <v>0</v>
      </c>
      <c r="P535" t="inlineStr">
        <is>
          <t>2026-05-26</t>
        </is>
      </c>
      <c r="Q535" t="inlineStr">
        <is>
          <t>2026-06-08</t>
        </is>
      </c>
      <c r="R535" t="inlineStr">
        <is>
          <t>+10%▶50% 익절 / +20%▶30% 익절 / +30%▶20% 익절</t>
        </is>
      </c>
      <c r="S535" t="inlineStr">
        <is>
          <t>-3%▶70% 손절 / -5%▶20% 손절 / -10%▶10% 손절</t>
        </is>
      </c>
      <c r="T535" t="inlineStr">
        <is>
          <t>매수 0.0005 / 매도 0.0025 / 슬리피지 0.0007</t>
        </is>
      </c>
    </row>
    <row r="536">
      <c r="A536" t="inlineStr">
        <is>
          <t>미래에셋생명|2주 전에 샀다면|[중기추세]+[변동성허용]</t>
        </is>
      </c>
      <c r="B536" t="inlineStr">
        <is>
          <t>미래에셋생명</t>
        </is>
      </c>
      <c r="C536" t="inlineStr">
        <is>
          <t>085620</t>
        </is>
      </c>
      <c r="D536" t="inlineStr">
        <is>
          <t>2주 전에 샀다면</t>
        </is>
      </c>
      <c r="E536" t="inlineStr">
        <is>
          <t>[중기추세]+[변동성허용]</t>
        </is>
      </c>
      <c r="F536" t="inlineStr">
        <is>
          <t>[중기추세]</t>
        </is>
      </c>
      <c r="G536" t="inlineStr">
        <is>
          <t>[변동성허용]</t>
        </is>
      </c>
      <c r="H536" t="n">
        <v>300000</v>
      </c>
      <c r="I536" t="n">
        <v>15410</v>
      </c>
      <c r="J536" t="n">
        <v>19970</v>
      </c>
      <c r="K536" t="n">
        <v>29.59</v>
      </c>
      <c r="L536" t="n">
        <v>0</v>
      </c>
      <c r="M536" t="n">
        <v>0</v>
      </c>
      <c r="N536" t="n">
        <v>0</v>
      </c>
      <c r="O536" t="n">
        <v>0</v>
      </c>
      <c r="P536" t="inlineStr">
        <is>
          <t>2026-05-26</t>
        </is>
      </c>
      <c r="Q536" t="inlineStr">
        <is>
          <t>2026-06-08</t>
        </is>
      </c>
      <c r="R536" t="inlineStr">
        <is>
          <t>+10%▶50% 익절 / +20%▶30% 익절 / +30%▶20% 익절</t>
        </is>
      </c>
      <c r="S536" t="inlineStr">
        <is>
          <t>-5%▶50% 손절 / -10%▶30% 손절 / -15%▶20% 손절</t>
        </is>
      </c>
      <c r="T536" t="inlineStr">
        <is>
          <t>매수 0.0005 / 매도 0.0025 / 슬리피지 0.0007</t>
        </is>
      </c>
    </row>
    <row r="537">
      <c r="A537" t="inlineStr">
        <is>
          <t>미래에셋생명|2주 전에 샀다면|[중기추세]+[버티기형]</t>
        </is>
      </c>
      <c r="B537" t="inlineStr">
        <is>
          <t>미래에셋생명</t>
        </is>
      </c>
      <c r="C537" t="inlineStr">
        <is>
          <t>085620</t>
        </is>
      </c>
      <c r="D537" t="inlineStr">
        <is>
          <t>2주 전에 샀다면</t>
        </is>
      </c>
      <c r="E537" t="inlineStr">
        <is>
          <t>[중기추세]+[버티기형]</t>
        </is>
      </c>
      <c r="F537" t="inlineStr">
        <is>
          <t>[중기추세]</t>
        </is>
      </c>
      <c r="G537" t="inlineStr">
        <is>
          <t>[버티기형]</t>
        </is>
      </c>
      <c r="H537" t="n">
        <v>300000</v>
      </c>
      <c r="I537" t="n">
        <v>15410</v>
      </c>
      <c r="J537" t="n">
        <v>19970</v>
      </c>
      <c r="K537" t="n">
        <v>29.59</v>
      </c>
      <c r="L537" t="n">
        <v>0</v>
      </c>
      <c r="M537" t="n">
        <v>0</v>
      </c>
      <c r="N537" t="n">
        <v>0</v>
      </c>
      <c r="O537" t="n">
        <v>0</v>
      </c>
      <c r="P537" t="inlineStr">
        <is>
          <t>2026-05-26</t>
        </is>
      </c>
      <c r="Q537" t="inlineStr">
        <is>
          <t>2026-06-08</t>
        </is>
      </c>
      <c r="R537" t="inlineStr">
        <is>
          <t>+10%▶50% 익절 / +20%▶30% 익절 / +30%▶20% 익절</t>
        </is>
      </c>
      <c r="S537" t="inlineStr">
        <is>
          <t>-5%▶40% 손절 / -15%▶30% 손절 / -20%▶30% 손절</t>
        </is>
      </c>
      <c r="T537" t="inlineStr">
        <is>
          <t>매수 0.0005 / 매도 0.0025 / 슬리피지 0.0007</t>
        </is>
      </c>
    </row>
    <row r="538">
      <c r="A538" t="inlineStr">
        <is>
          <t>미래에셋생명|2주 전에 샀다면|[수익극대화]+[칼손절]</t>
        </is>
      </c>
      <c r="B538" t="inlineStr">
        <is>
          <t>미래에셋생명</t>
        </is>
      </c>
      <c r="C538" t="inlineStr">
        <is>
          <t>085620</t>
        </is>
      </c>
      <c r="D538" t="inlineStr">
        <is>
          <t>2주 전에 샀다면</t>
        </is>
      </c>
      <c r="E538" t="inlineStr">
        <is>
          <t>[수익극대화]+[칼손절]</t>
        </is>
      </c>
      <c r="F538" t="inlineStr">
        <is>
          <t>[수익극대화]</t>
        </is>
      </c>
      <c r="G538" t="inlineStr">
        <is>
          <t>[칼손절]</t>
        </is>
      </c>
      <c r="H538" t="n">
        <v>300000</v>
      </c>
      <c r="I538" t="n">
        <v>15410</v>
      </c>
      <c r="J538" t="n">
        <v>19970</v>
      </c>
      <c r="K538" t="n">
        <v>29.59</v>
      </c>
      <c r="L538" t="n">
        <v>0</v>
      </c>
      <c r="M538" t="n">
        <v>0</v>
      </c>
      <c r="N538" t="n">
        <v>0</v>
      </c>
      <c r="O538" t="n">
        <v>0</v>
      </c>
      <c r="P538" t="inlineStr">
        <is>
          <t>2026-05-26</t>
        </is>
      </c>
      <c r="Q538" t="inlineStr">
        <is>
          <t>2026-06-08</t>
        </is>
      </c>
      <c r="R538" t="inlineStr">
        <is>
          <t>+10%▶40% 익절 / +20%▶30% 익절 / +40%▶30% 익절</t>
        </is>
      </c>
      <c r="S538" t="inlineStr">
        <is>
          <t>-2%▶80% 손절 / -4%▶10% 손절 / -6%▶10% 손절</t>
        </is>
      </c>
      <c r="T538" t="inlineStr">
        <is>
          <t>매수 0.0005 / 매도 0.0025 / 슬리피지 0.0007</t>
        </is>
      </c>
    </row>
    <row r="539">
      <c r="A539" t="inlineStr">
        <is>
          <t>미래에셋생명|2주 전에 샀다면|[수익극대화]+[정석방어]</t>
        </is>
      </c>
      <c r="B539" t="inlineStr">
        <is>
          <t>미래에셋생명</t>
        </is>
      </c>
      <c r="C539" t="inlineStr">
        <is>
          <t>085620</t>
        </is>
      </c>
      <c r="D539" t="inlineStr">
        <is>
          <t>2주 전에 샀다면</t>
        </is>
      </c>
      <c r="E539" t="inlineStr">
        <is>
          <t>[수익극대화]+[정석방어]</t>
        </is>
      </c>
      <c r="F539" t="inlineStr">
        <is>
          <t>[수익극대화]</t>
        </is>
      </c>
      <c r="G539" t="inlineStr">
        <is>
          <t>[정석방어]</t>
        </is>
      </c>
      <c r="H539" t="n">
        <v>300000</v>
      </c>
      <c r="I539" t="n">
        <v>15410</v>
      </c>
      <c r="J539" t="n">
        <v>19970</v>
      </c>
      <c r="K539" t="n">
        <v>29.59</v>
      </c>
      <c r="L539" t="n">
        <v>0</v>
      </c>
      <c r="M539" t="n">
        <v>0</v>
      </c>
      <c r="N539" t="n">
        <v>0</v>
      </c>
      <c r="O539" t="n">
        <v>0</v>
      </c>
      <c r="P539" t="inlineStr">
        <is>
          <t>2026-05-26</t>
        </is>
      </c>
      <c r="Q539" t="inlineStr">
        <is>
          <t>2026-06-08</t>
        </is>
      </c>
      <c r="R539" t="inlineStr">
        <is>
          <t>+10%▶40% 익절 / +20%▶30% 익절 / +40%▶30% 익절</t>
        </is>
      </c>
      <c r="S539" t="inlineStr">
        <is>
          <t>-3%▶70% 손절 / -5%▶20% 손절 / -10%▶10% 손절</t>
        </is>
      </c>
      <c r="T539" t="inlineStr">
        <is>
          <t>매수 0.0005 / 매도 0.0025 / 슬리피지 0.0007</t>
        </is>
      </c>
    </row>
    <row r="540">
      <c r="A540" t="inlineStr">
        <is>
          <t>미래에셋생명|2주 전에 샀다면|[수익극대화]+[변동성허용]</t>
        </is>
      </c>
      <c r="B540" t="inlineStr">
        <is>
          <t>미래에셋생명</t>
        </is>
      </c>
      <c r="C540" t="inlineStr">
        <is>
          <t>085620</t>
        </is>
      </c>
      <c r="D540" t="inlineStr">
        <is>
          <t>2주 전에 샀다면</t>
        </is>
      </c>
      <c r="E540" t="inlineStr">
        <is>
          <t>[수익극대화]+[변동성허용]</t>
        </is>
      </c>
      <c r="F540" t="inlineStr">
        <is>
          <t>[수익극대화]</t>
        </is>
      </c>
      <c r="G540" t="inlineStr">
        <is>
          <t>[변동성허용]</t>
        </is>
      </c>
      <c r="H540" t="n">
        <v>300000</v>
      </c>
      <c r="I540" t="n">
        <v>15410</v>
      </c>
      <c r="J540" t="n">
        <v>19970</v>
      </c>
      <c r="K540" t="n">
        <v>29.59</v>
      </c>
      <c r="L540" t="n">
        <v>0</v>
      </c>
      <c r="M540" t="n">
        <v>0</v>
      </c>
      <c r="N540" t="n">
        <v>0</v>
      </c>
      <c r="O540" t="n">
        <v>0</v>
      </c>
      <c r="P540" t="inlineStr">
        <is>
          <t>2026-05-26</t>
        </is>
      </c>
      <c r="Q540" t="inlineStr">
        <is>
          <t>2026-06-08</t>
        </is>
      </c>
      <c r="R540" t="inlineStr">
        <is>
          <t>+10%▶40% 익절 / +20%▶30% 익절 / +40%▶30% 익절</t>
        </is>
      </c>
      <c r="S540" t="inlineStr">
        <is>
          <t>-5%▶50% 손절 / -10%▶30% 손절 / -15%▶20% 손절</t>
        </is>
      </c>
      <c r="T540" t="inlineStr">
        <is>
          <t>매수 0.0005 / 매도 0.0025 / 슬리피지 0.0007</t>
        </is>
      </c>
    </row>
    <row r="541">
      <c r="A541" t="inlineStr">
        <is>
          <t>미래에셋생명|2주 전에 샀다면|[수익극대화]+[버티기형]</t>
        </is>
      </c>
      <c r="B541" t="inlineStr">
        <is>
          <t>미래에셋생명</t>
        </is>
      </c>
      <c r="C541" t="inlineStr">
        <is>
          <t>085620</t>
        </is>
      </c>
      <c r="D541" t="inlineStr">
        <is>
          <t>2주 전에 샀다면</t>
        </is>
      </c>
      <c r="E541" t="inlineStr">
        <is>
          <t>[수익극대화]+[버티기형]</t>
        </is>
      </c>
      <c r="F541" t="inlineStr">
        <is>
          <t>[수익극대화]</t>
        </is>
      </c>
      <c r="G541" t="inlineStr">
        <is>
          <t>[버티기형]</t>
        </is>
      </c>
      <c r="H541" t="n">
        <v>300000</v>
      </c>
      <c r="I541" t="n">
        <v>15410</v>
      </c>
      <c r="J541" t="n">
        <v>19970</v>
      </c>
      <c r="K541" t="n">
        <v>29.59</v>
      </c>
      <c r="L541" t="n">
        <v>0</v>
      </c>
      <c r="M541" t="n">
        <v>0</v>
      </c>
      <c r="N541" t="n">
        <v>0</v>
      </c>
      <c r="O541" t="n">
        <v>0</v>
      </c>
      <c r="P541" t="inlineStr">
        <is>
          <t>2026-05-26</t>
        </is>
      </c>
      <c r="Q541" t="inlineStr">
        <is>
          <t>2026-06-08</t>
        </is>
      </c>
      <c r="R541" t="inlineStr">
        <is>
          <t>+10%▶40% 익절 / +20%▶30% 익절 / +40%▶30% 익절</t>
        </is>
      </c>
      <c r="S541" t="inlineStr">
        <is>
          <t>-5%▶40% 손절 / -15%▶30% 손절 / -20%▶30% 손절</t>
        </is>
      </c>
      <c r="T541" t="inlineStr">
        <is>
          <t>매수 0.0005 / 매도 0.0025 / 슬리피지 0.0007</t>
        </is>
      </c>
    </row>
    <row r="542">
      <c r="A542" t="inlineStr">
        <is>
          <t>미래에셋생명|3개월 전에 샀다면|[초단타]+[칼손절]</t>
        </is>
      </c>
      <c r="B542" t="inlineStr">
        <is>
          <t>미래에셋생명</t>
        </is>
      </c>
      <c r="C542" t="inlineStr">
        <is>
          <t>085620</t>
        </is>
      </c>
      <c r="D542" t="inlineStr">
        <is>
          <t>3개월 전에 샀다면</t>
        </is>
      </c>
      <c r="E542" t="inlineStr">
        <is>
          <t>[초단타]+[칼손절]</t>
        </is>
      </c>
      <c r="F542" t="inlineStr">
        <is>
          <t>[초단타]</t>
        </is>
      </c>
      <c r="G542" t="inlineStr">
        <is>
          <t>[칼손절]</t>
        </is>
      </c>
      <c r="H542" t="n">
        <v>300000</v>
      </c>
      <c r="I542" t="n">
        <v>14400</v>
      </c>
      <c r="J542" t="n">
        <v>19970</v>
      </c>
      <c r="K542" t="n">
        <v>38.68</v>
      </c>
      <c r="L542" t="n">
        <v>0</v>
      </c>
      <c r="M542" t="n">
        <v>0</v>
      </c>
      <c r="N542" t="n">
        <v>0</v>
      </c>
      <c r="O542" t="n">
        <v>0</v>
      </c>
      <c r="P542" t="inlineStr">
        <is>
          <t>2026-03-09</t>
        </is>
      </c>
      <c r="Q542" t="inlineStr">
        <is>
          <t>2026-06-08</t>
        </is>
      </c>
      <c r="R542" t="inlineStr">
        <is>
          <t>+3%▶70% 익절 / +5%▶20% 익절 / +10%▶10% 익절</t>
        </is>
      </c>
      <c r="S542" t="inlineStr">
        <is>
          <t>-2%▶80% 손절 / -4%▶10% 손절 / -6%▶10% 손절</t>
        </is>
      </c>
      <c r="T542" t="inlineStr">
        <is>
          <t>매수 0.0005 / 매도 0.0025 / 슬리피지 0.0007</t>
        </is>
      </c>
    </row>
    <row r="543">
      <c r="A543" t="inlineStr">
        <is>
          <t>미래에셋생명|3개월 전에 샀다면|[초단타]+[정석방어]</t>
        </is>
      </c>
      <c r="B543" t="inlineStr">
        <is>
          <t>미래에셋생명</t>
        </is>
      </c>
      <c r="C543" t="inlineStr">
        <is>
          <t>085620</t>
        </is>
      </c>
      <c r="D543" t="inlineStr">
        <is>
          <t>3개월 전에 샀다면</t>
        </is>
      </c>
      <c r="E543" t="inlineStr">
        <is>
          <t>[초단타]+[정석방어]</t>
        </is>
      </c>
      <c r="F543" t="inlineStr">
        <is>
          <t>[초단타]</t>
        </is>
      </c>
      <c r="G543" t="inlineStr">
        <is>
          <t>[정석방어]</t>
        </is>
      </c>
      <c r="H543" t="n">
        <v>300000</v>
      </c>
      <c r="I543" t="n">
        <v>14400</v>
      </c>
      <c r="J543" t="n">
        <v>19970</v>
      </c>
      <c r="K543" t="n">
        <v>38.68</v>
      </c>
      <c r="L543" t="n">
        <v>0</v>
      </c>
      <c r="M543" t="n">
        <v>0</v>
      </c>
      <c r="N543" t="n">
        <v>0</v>
      </c>
      <c r="O543" t="n">
        <v>0</v>
      </c>
      <c r="P543" t="inlineStr">
        <is>
          <t>2026-03-09</t>
        </is>
      </c>
      <c r="Q543" t="inlineStr">
        <is>
          <t>2026-06-08</t>
        </is>
      </c>
      <c r="R543" t="inlineStr">
        <is>
          <t>+3%▶70% 익절 / +5%▶20% 익절 / +10%▶10% 익절</t>
        </is>
      </c>
      <c r="S543" t="inlineStr">
        <is>
          <t>-3%▶70% 손절 / -5%▶20% 손절 / -10%▶10% 손절</t>
        </is>
      </c>
      <c r="T543" t="inlineStr">
        <is>
          <t>매수 0.0005 / 매도 0.0025 / 슬리피지 0.0007</t>
        </is>
      </c>
    </row>
    <row r="544">
      <c r="A544" t="inlineStr">
        <is>
          <t>미래에셋생명|3개월 전에 샀다면|[초단타]+[변동성허용]</t>
        </is>
      </c>
      <c r="B544" t="inlineStr">
        <is>
          <t>미래에셋생명</t>
        </is>
      </c>
      <c r="C544" t="inlineStr">
        <is>
          <t>085620</t>
        </is>
      </c>
      <c r="D544" t="inlineStr">
        <is>
          <t>3개월 전에 샀다면</t>
        </is>
      </c>
      <c r="E544" t="inlineStr">
        <is>
          <t>[초단타]+[변동성허용]</t>
        </is>
      </c>
      <c r="F544" t="inlineStr">
        <is>
          <t>[초단타]</t>
        </is>
      </c>
      <c r="G544" t="inlineStr">
        <is>
          <t>[변동성허용]</t>
        </is>
      </c>
      <c r="H544" t="n">
        <v>300000</v>
      </c>
      <c r="I544" t="n">
        <v>14400</v>
      </c>
      <c r="J544" t="n">
        <v>19970</v>
      </c>
      <c r="K544" t="n">
        <v>38.68</v>
      </c>
      <c r="L544" t="n">
        <v>0</v>
      </c>
      <c r="M544" t="n">
        <v>0</v>
      </c>
      <c r="N544" t="n">
        <v>0</v>
      </c>
      <c r="O544" t="n">
        <v>0</v>
      </c>
      <c r="P544" t="inlineStr">
        <is>
          <t>2026-03-09</t>
        </is>
      </c>
      <c r="Q544" t="inlineStr">
        <is>
          <t>2026-06-08</t>
        </is>
      </c>
      <c r="R544" t="inlineStr">
        <is>
          <t>+3%▶70% 익절 / +5%▶20% 익절 / +10%▶10% 익절</t>
        </is>
      </c>
      <c r="S544" t="inlineStr">
        <is>
          <t>-5%▶50% 손절 / -10%▶30% 손절 / -15%▶20% 손절</t>
        </is>
      </c>
      <c r="T544" t="inlineStr">
        <is>
          <t>매수 0.0005 / 매도 0.0025 / 슬리피지 0.0007</t>
        </is>
      </c>
    </row>
    <row r="545">
      <c r="A545" t="inlineStr">
        <is>
          <t>미래에셋생명|3개월 전에 샀다면|[초단타]+[버티기형]</t>
        </is>
      </c>
      <c r="B545" t="inlineStr">
        <is>
          <t>미래에셋생명</t>
        </is>
      </c>
      <c r="C545" t="inlineStr">
        <is>
          <t>085620</t>
        </is>
      </c>
      <c r="D545" t="inlineStr">
        <is>
          <t>3개월 전에 샀다면</t>
        </is>
      </c>
      <c r="E545" t="inlineStr">
        <is>
          <t>[초단타]+[버티기형]</t>
        </is>
      </c>
      <c r="F545" t="inlineStr">
        <is>
          <t>[초단타]</t>
        </is>
      </c>
      <c r="G545" t="inlineStr">
        <is>
          <t>[버티기형]</t>
        </is>
      </c>
      <c r="H545" t="n">
        <v>300000</v>
      </c>
      <c r="I545" t="n">
        <v>14400</v>
      </c>
      <c r="J545" t="n">
        <v>19970</v>
      </c>
      <c r="K545" t="n">
        <v>38.68</v>
      </c>
      <c r="L545" t="n">
        <v>0</v>
      </c>
      <c r="M545" t="n">
        <v>0</v>
      </c>
      <c r="N545" t="n">
        <v>0</v>
      </c>
      <c r="O545" t="n">
        <v>0</v>
      </c>
      <c r="P545" t="inlineStr">
        <is>
          <t>2026-03-09</t>
        </is>
      </c>
      <c r="Q545" t="inlineStr">
        <is>
          <t>2026-06-08</t>
        </is>
      </c>
      <c r="R545" t="inlineStr">
        <is>
          <t>+3%▶70% 익절 / +5%▶20% 익절 / +10%▶10% 익절</t>
        </is>
      </c>
      <c r="S545" t="inlineStr">
        <is>
          <t>-5%▶40% 손절 / -15%▶30% 손절 / -20%▶30% 손절</t>
        </is>
      </c>
      <c r="T545" t="inlineStr">
        <is>
          <t>매수 0.0005 / 매도 0.0025 / 슬리피지 0.0007</t>
        </is>
      </c>
    </row>
    <row r="546">
      <c r="A546" t="inlineStr">
        <is>
          <t>미래에셋생명|3개월 전에 샀다면|[단기스윙]+[칼손절]</t>
        </is>
      </c>
      <c r="B546" t="inlineStr">
        <is>
          <t>미래에셋생명</t>
        </is>
      </c>
      <c r="C546" t="inlineStr">
        <is>
          <t>085620</t>
        </is>
      </c>
      <c r="D546" t="inlineStr">
        <is>
          <t>3개월 전에 샀다면</t>
        </is>
      </c>
      <c r="E546" t="inlineStr">
        <is>
          <t>[단기스윙]+[칼손절]</t>
        </is>
      </c>
      <c r="F546" t="inlineStr">
        <is>
          <t>[단기스윙]</t>
        </is>
      </c>
      <c r="G546" t="inlineStr">
        <is>
          <t>[칼손절]</t>
        </is>
      </c>
      <c r="H546" t="n">
        <v>300000</v>
      </c>
      <c r="I546" t="n">
        <v>14400</v>
      </c>
      <c r="J546" t="n">
        <v>19970</v>
      </c>
      <c r="K546" t="n">
        <v>38.68</v>
      </c>
      <c r="L546" t="n">
        <v>0</v>
      </c>
      <c r="M546" t="n">
        <v>0</v>
      </c>
      <c r="N546" t="n">
        <v>0</v>
      </c>
      <c r="O546" t="n">
        <v>0</v>
      </c>
      <c r="P546" t="inlineStr">
        <is>
          <t>2026-03-09</t>
        </is>
      </c>
      <c r="Q546" t="inlineStr">
        <is>
          <t>2026-06-08</t>
        </is>
      </c>
      <c r="R546" t="inlineStr">
        <is>
          <t>+5%▶60% 익절 / +10%▶30% 익절 / +20%▶10% 익절</t>
        </is>
      </c>
      <c r="S546" t="inlineStr">
        <is>
          <t>-2%▶80% 손절 / -4%▶10% 손절 / -6%▶10% 손절</t>
        </is>
      </c>
      <c r="T546" t="inlineStr">
        <is>
          <t>매수 0.0005 / 매도 0.0025 / 슬리피지 0.0007</t>
        </is>
      </c>
    </row>
    <row r="547">
      <c r="A547" t="inlineStr">
        <is>
          <t>미래에셋생명|3개월 전에 샀다면|[단기스윙]+[정석방어]</t>
        </is>
      </c>
      <c r="B547" t="inlineStr">
        <is>
          <t>미래에셋생명</t>
        </is>
      </c>
      <c r="C547" t="inlineStr">
        <is>
          <t>085620</t>
        </is>
      </c>
      <c r="D547" t="inlineStr">
        <is>
          <t>3개월 전에 샀다면</t>
        </is>
      </c>
      <c r="E547" t="inlineStr">
        <is>
          <t>[단기스윙]+[정석방어]</t>
        </is>
      </c>
      <c r="F547" t="inlineStr">
        <is>
          <t>[단기스윙]</t>
        </is>
      </c>
      <c r="G547" t="inlineStr">
        <is>
          <t>[정석방어]</t>
        </is>
      </c>
      <c r="H547" t="n">
        <v>300000</v>
      </c>
      <c r="I547" t="n">
        <v>14400</v>
      </c>
      <c r="J547" t="n">
        <v>19970</v>
      </c>
      <c r="K547" t="n">
        <v>38.68</v>
      </c>
      <c r="L547" t="n">
        <v>0</v>
      </c>
      <c r="M547" t="n">
        <v>0</v>
      </c>
      <c r="N547" t="n">
        <v>0</v>
      </c>
      <c r="O547" t="n">
        <v>0</v>
      </c>
      <c r="P547" t="inlineStr">
        <is>
          <t>2026-03-09</t>
        </is>
      </c>
      <c r="Q547" t="inlineStr">
        <is>
          <t>2026-06-08</t>
        </is>
      </c>
      <c r="R547" t="inlineStr">
        <is>
          <t>+5%▶60% 익절 / +10%▶30% 익절 / +20%▶10% 익절</t>
        </is>
      </c>
      <c r="S547" t="inlineStr">
        <is>
          <t>-3%▶70% 손절 / -5%▶20% 손절 / -10%▶10% 손절</t>
        </is>
      </c>
      <c r="T547" t="inlineStr">
        <is>
          <t>매수 0.0005 / 매도 0.0025 / 슬리피지 0.0007</t>
        </is>
      </c>
    </row>
    <row r="548">
      <c r="A548" t="inlineStr">
        <is>
          <t>미래에셋생명|3개월 전에 샀다면|[단기스윙]+[변동성허용]</t>
        </is>
      </c>
      <c r="B548" t="inlineStr">
        <is>
          <t>미래에셋생명</t>
        </is>
      </c>
      <c r="C548" t="inlineStr">
        <is>
          <t>085620</t>
        </is>
      </c>
      <c r="D548" t="inlineStr">
        <is>
          <t>3개월 전에 샀다면</t>
        </is>
      </c>
      <c r="E548" t="inlineStr">
        <is>
          <t>[단기스윙]+[변동성허용]</t>
        </is>
      </c>
      <c r="F548" t="inlineStr">
        <is>
          <t>[단기스윙]</t>
        </is>
      </c>
      <c r="G548" t="inlineStr">
        <is>
          <t>[변동성허용]</t>
        </is>
      </c>
      <c r="H548" t="n">
        <v>300000</v>
      </c>
      <c r="I548" t="n">
        <v>14400</v>
      </c>
      <c r="J548" t="n">
        <v>19970</v>
      </c>
      <c r="K548" t="n">
        <v>38.68</v>
      </c>
      <c r="L548" t="n">
        <v>0</v>
      </c>
      <c r="M548" t="n">
        <v>0</v>
      </c>
      <c r="N548" t="n">
        <v>0</v>
      </c>
      <c r="O548" t="n">
        <v>0</v>
      </c>
      <c r="P548" t="inlineStr">
        <is>
          <t>2026-03-09</t>
        </is>
      </c>
      <c r="Q548" t="inlineStr">
        <is>
          <t>2026-06-08</t>
        </is>
      </c>
      <c r="R548" t="inlineStr">
        <is>
          <t>+5%▶60% 익절 / +10%▶30% 익절 / +20%▶10% 익절</t>
        </is>
      </c>
      <c r="S548" t="inlineStr">
        <is>
          <t>-5%▶50% 손절 / -10%▶30% 손절 / -15%▶20% 손절</t>
        </is>
      </c>
      <c r="T548" t="inlineStr">
        <is>
          <t>매수 0.0005 / 매도 0.0025 / 슬리피지 0.0007</t>
        </is>
      </c>
    </row>
    <row r="549">
      <c r="A549" t="inlineStr">
        <is>
          <t>미래에셋생명|3개월 전에 샀다면|[단기스윙]+[버티기형]</t>
        </is>
      </c>
      <c r="B549" t="inlineStr">
        <is>
          <t>미래에셋생명</t>
        </is>
      </c>
      <c r="C549" t="inlineStr">
        <is>
          <t>085620</t>
        </is>
      </c>
      <c r="D549" t="inlineStr">
        <is>
          <t>3개월 전에 샀다면</t>
        </is>
      </c>
      <c r="E549" t="inlineStr">
        <is>
          <t>[단기스윙]+[버티기형]</t>
        </is>
      </c>
      <c r="F549" t="inlineStr">
        <is>
          <t>[단기스윙]</t>
        </is>
      </c>
      <c r="G549" t="inlineStr">
        <is>
          <t>[버티기형]</t>
        </is>
      </c>
      <c r="H549" t="n">
        <v>300000</v>
      </c>
      <c r="I549" t="n">
        <v>14400</v>
      </c>
      <c r="J549" t="n">
        <v>19970</v>
      </c>
      <c r="K549" t="n">
        <v>38.68</v>
      </c>
      <c r="L549" t="n">
        <v>0</v>
      </c>
      <c r="M549" t="n">
        <v>0</v>
      </c>
      <c r="N549" t="n">
        <v>0</v>
      </c>
      <c r="O549" t="n">
        <v>0</v>
      </c>
      <c r="P549" t="inlineStr">
        <is>
          <t>2026-03-09</t>
        </is>
      </c>
      <c r="Q549" t="inlineStr">
        <is>
          <t>2026-06-08</t>
        </is>
      </c>
      <c r="R549" t="inlineStr">
        <is>
          <t>+5%▶60% 익절 / +10%▶30% 익절 / +20%▶10% 익절</t>
        </is>
      </c>
      <c r="S549" t="inlineStr">
        <is>
          <t>-5%▶40% 손절 / -15%▶30% 손절 / -20%▶30% 손절</t>
        </is>
      </c>
      <c r="T549" t="inlineStr">
        <is>
          <t>매수 0.0005 / 매도 0.0025 / 슬리피지 0.0007</t>
        </is>
      </c>
    </row>
    <row r="550">
      <c r="A550" t="inlineStr">
        <is>
          <t>미래에셋생명|3개월 전에 샀다면|[대표님룰]+[칼손절]</t>
        </is>
      </c>
      <c r="B550" t="inlineStr">
        <is>
          <t>미래에셋생명</t>
        </is>
      </c>
      <c r="C550" t="inlineStr">
        <is>
          <t>085620</t>
        </is>
      </c>
      <c r="D550" t="inlineStr">
        <is>
          <t>3개월 전에 샀다면</t>
        </is>
      </c>
      <c r="E550" t="inlineStr">
        <is>
          <t>[대표님룰]+[칼손절]</t>
        </is>
      </c>
      <c r="F550" t="inlineStr">
        <is>
          <t>[대표님룰]</t>
        </is>
      </c>
      <c r="G550" t="inlineStr">
        <is>
          <t>[칼손절]</t>
        </is>
      </c>
      <c r="H550" t="n">
        <v>300000</v>
      </c>
      <c r="I550" t="n">
        <v>14400</v>
      </c>
      <c r="J550" t="n">
        <v>19970</v>
      </c>
      <c r="K550" t="n">
        <v>38.68</v>
      </c>
      <c r="L550" t="n">
        <v>0</v>
      </c>
      <c r="M550" t="n">
        <v>0</v>
      </c>
      <c r="N550" t="n">
        <v>0</v>
      </c>
      <c r="O550" t="n">
        <v>0</v>
      </c>
      <c r="P550" t="inlineStr">
        <is>
          <t>2026-03-09</t>
        </is>
      </c>
      <c r="Q550" t="inlineStr">
        <is>
          <t>2026-06-08</t>
        </is>
      </c>
      <c r="R550" t="inlineStr">
        <is>
          <t>+5%▶60% 익절 / +10%▶30% 익절 / +30%▶10% 익절</t>
        </is>
      </c>
      <c r="S550" t="inlineStr">
        <is>
          <t>-2%▶80% 손절 / -4%▶10% 손절 / -6%▶10% 손절</t>
        </is>
      </c>
      <c r="T550" t="inlineStr">
        <is>
          <t>매수 0.0005 / 매도 0.0025 / 슬리피지 0.0007</t>
        </is>
      </c>
    </row>
    <row r="551">
      <c r="A551" t="inlineStr">
        <is>
          <t>미래에셋생명|3개월 전에 샀다면|[대표님룰]+[정석방어]</t>
        </is>
      </c>
      <c r="B551" t="inlineStr">
        <is>
          <t>미래에셋생명</t>
        </is>
      </c>
      <c r="C551" t="inlineStr">
        <is>
          <t>085620</t>
        </is>
      </c>
      <c r="D551" t="inlineStr">
        <is>
          <t>3개월 전에 샀다면</t>
        </is>
      </c>
      <c r="E551" t="inlineStr">
        <is>
          <t>[대표님룰]+[정석방어]</t>
        </is>
      </c>
      <c r="F551" t="inlineStr">
        <is>
          <t>[대표님룰]</t>
        </is>
      </c>
      <c r="G551" t="inlineStr">
        <is>
          <t>[정석방어]</t>
        </is>
      </c>
      <c r="H551" t="n">
        <v>300000</v>
      </c>
      <c r="I551" t="n">
        <v>14400</v>
      </c>
      <c r="J551" t="n">
        <v>19970</v>
      </c>
      <c r="K551" t="n">
        <v>38.68</v>
      </c>
      <c r="L551" t="n">
        <v>0</v>
      </c>
      <c r="M551" t="n">
        <v>0</v>
      </c>
      <c r="N551" t="n">
        <v>0</v>
      </c>
      <c r="O551" t="n">
        <v>0</v>
      </c>
      <c r="P551" t="inlineStr">
        <is>
          <t>2026-03-09</t>
        </is>
      </c>
      <c r="Q551" t="inlineStr">
        <is>
          <t>2026-06-08</t>
        </is>
      </c>
      <c r="R551" t="inlineStr">
        <is>
          <t>+5%▶60% 익절 / +10%▶30% 익절 / +30%▶10% 익절</t>
        </is>
      </c>
      <c r="S551" t="inlineStr">
        <is>
          <t>-3%▶70% 손절 / -5%▶20% 손절 / -10%▶10% 손절</t>
        </is>
      </c>
      <c r="T551" t="inlineStr">
        <is>
          <t>매수 0.0005 / 매도 0.0025 / 슬리피지 0.0007</t>
        </is>
      </c>
    </row>
    <row r="552">
      <c r="A552" t="inlineStr">
        <is>
          <t>미래에셋생명|3개월 전에 샀다면|[대표님룰]+[변동성허용]</t>
        </is>
      </c>
      <c r="B552" t="inlineStr">
        <is>
          <t>미래에셋생명</t>
        </is>
      </c>
      <c r="C552" t="inlineStr">
        <is>
          <t>085620</t>
        </is>
      </c>
      <c r="D552" t="inlineStr">
        <is>
          <t>3개월 전에 샀다면</t>
        </is>
      </c>
      <c r="E552" t="inlineStr">
        <is>
          <t>[대표님룰]+[변동성허용]</t>
        </is>
      </c>
      <c r="F552" t="inlineStr">
        <is>
          <t>[대표님룰]</t>
        </is>
      </c>
      <c r="G552" t="inlineStr">
        <is>
          <t>[변동성허용]</t>
        </is>
      </c>
      <c r="H552" t="n">
        <v>300000</v>
      </c>
      <c r="I552" t="n">
        <v>14400</v>
      </c>
      <c r="J552" t="n">
        <v>19970</v>
      </c>
      <c r="K552" t="n">
        <v>38.68</v>
      </c>
      <c r="L552" t="n">
        <v>0</v>
      </c>
      <c r="M552" t="n">
        <v>0</v>
      </c>
      <c r="N552" t="n">
        <v>0</v>
      </c>
      <c r="O552" t="n">
        <v>0</v>
      </c>
      <c r="P552" t="inlineStr">
        <is>
          <t>2026-03-09</t>
        </is>
      </c>
      <c r="Q552" t="inlineStr">
        <is>
          <t>2026-06-08</t>
        </is>
      </c>
      <c r="R552" t="inlineStr">
        <is>
          <t>+5%▶60% 익절 / +10%▶30% 익절 / +30%▶10% 익절</t>
        </is>
      </c>
      <c r="S552" t="inlineStr">
        <is>
          <t>-5%▶50% 손절 / -10%▶30% 손절 / -15%▶20% 손절</t>
        </is>
      </c>
      <c r="T552" t="inlineStr">
        <is>
          <t>매수 0.0005 / 매도 0.0025 / 슬리피지 0.0007</t>
        </is>
      </c>
    </row>
    <row r="553">
      <c r="A553" t="inlineStr">
        <is>
          <t>미래에셋생명|3개월 전에 샀다면|[대표님룰]+[버티기형]</t>
        </is>
      </c>
      <c r="B553" t="inlineStr">
        <is>
          <t>미래에셋생명</t>
        </is>
      </c>
      <c r="C553" t="inlineStr">
        <is>
          <t>085620</t>
        </is>
      </c>
      <c r="D553" t="inlineStr">
        <is>
          <t>3개월 전에 샀다면</t>
        </is>
      </c>
      <c r="E553" t="inlineStr">
        <is>
          <t>[대표님룰]+[버티기형]</t>
        </is>
      </c>
      <c r="F553" t="inlineStr">
        <is>
          <t>[대표님룰]</t>
        </is>
      </c>
      <c r="G553" t="inlineStr">
        <is>
          <t>[버티기형]</t>
        </is>
      </c>
      <c r="H553" t="n">
        <v>300000</v>
      </c>
      <c r="I553" t="n">
        <v>14400</v>
      </c>
      <c r="J553" t="n">
        <v>19970</v>
      </c>
      <c r="K553" t="n">
        <v>38.68</v>
      </c>
      <c r="L553" t="n">
        <v>0</v>
      </c>
      <c r="M553" t="n">
        <v>0</v>
      </c>
      <c r="N553" t="n">
        <v>0</v>
      </c>
      <c r="O553" t="n">
        <v>0</v>
      </c>
      <c r="P553" t="inlineStr">
        <is>
          <t>2026-03-09</t>
        </is>
      </c>
      <c r="Q553" t="inlineStr">
        <is>
          <t>2026-06-08</t>
        </is>
      </c>
      <c r="R553" t="inlineStr">
        <is>
          <t>+5%▶60% 익절 / +10%▶30% 익절 / +30%▶10% 익절</t>
        </is>
      </c>
      <c r="S553" t="inlineStr">
        <is>
          <t>-5%▶40% 손절 / -15%▶30% 손절 / -20%▶30% 손절</t>
        </is>
      </c>
      <c r="T553" t="inlineStr">
        <is>
          <t>매수 0.0005 / 매도 0.0025 / 슬리피지 0.0007</t>
        </is>
      </c>
    </row>
    <row r="554">
      <c r="A554" t="inlineStr">
        <is>
          <t>미래에셋생명|3개월 전에 샀다면|[중기추세]+[칼손절]</t>
        </is>
      </c>
      <c r="B554" t="inlineStr">
        <is>
          <t>미래에셋생명</t>
        </is>
      </c>
      <c r="C554" t="inlineStr">
        <is>
          <t>085620</t>
        </is>
      </c>
      <c r="D554" t="inlineStr">
        <is>
          <t>3개월 전에 샀다면</t>
        </is>
      </c>
      <c r="E554" t="inlineStr">
        <is>
          <t>[중기추세]+[칼손절]</t>
        </is>
      </c>
      <c r="F554" t="inlineStr">
        <is>
          <t>[중기추세]</t>
        </is>
      </c>
      <c r="G554" t="inlineStr">
        <is>
          <t>[칼손절]</t>
        </is>
      </c>
      <c r="H554" t="n">
        <v>300000</v>
      </c>
      <c r="I554" t="n">
        <v>14400</v>
      </c>
      <c r="J554" t="n">
        <v>19970</v>
      </c>
      <c r="K554" t="n">
        <v>38.68</v>
      </c>
      <c r="L554" t="n">
        <v>0</v>
      </c>
      <c r="M554" t="n">
        <v>0</v>
      </c>
      <c r="N554" t="n">
        <v>0</v>
      </c>
      <c r="O554" t="n">
        <v>0</v>
      </c>
      <c r="P554" t="inlineStr">
        <is>
          <t>2026-03-09</t>
        </is>
      </c>
      <c r="Q554" t="inlineStr">
        <is>
          <t>2026-06-08</t>
        </is>
      </c>
      <c r="R554" t="inlineStr">
        <is>
          <t>+10%▶50% 익절 / +20%▶30% 익절 / +30%▶20% 익절</t>
        </is>
      </c>
      <c r="S554" t="inlineStr">
        <is>
          <t>-2%▶80% 손절 / -4%▶10% 손절 / -6%▶10% 손절</t>
        </is>
      </c>
      <c r="T554" t="inlineStr">
        <is>
          <t>매수 0.0005 / 매도 0.0025 / 슬리피지 0.0007</t>
        </is>
      </c>
    </row>
    <row r="555">
      <c r="A555" t="inlineStr">
        <is>
          <t>미래에셋생명|3개월 전에 샀다면|[중기추세]+[정석방어]</t>
        </is>
      </c>
      <c r="B555" t="inlineStr">
        <is>
          <t>미래에셋생명</t>
        </is>
      </c>
      <c r="C555" t="inlineStr">
        <is>
          <t>085620</t>
        </is>
      </c>
      <c r="D555" t="inlineStr">
        <is>
          <t>3개월 전에 샀다면</t>
        </is>
      </c>
      <c r="E555" t="inlineStr">
        <is>
          <t>[중기추세]+[정석방어]</t>
        </is>
      </c>
      <c r="F555" t="inlineStr">
        <is>
          <t>[중기추세]</t>
        </is>
      </c>
      <c r="G555" t="inlineStr">
        <is>
          <t>[정석방어]</t>
        </is>
      </c>
      <c r="H555" t="n">
        <v>300000</v>
      </c>
      <c r="I555" t="n">
        <v>14400</v>
      </c>
      <c r="J555" t="n">
        <v>19970</v>
      </c>
      <c r="K555" t="n">
        <v>38.68</v>
      </c>
      <c r="L555" t="n">
        <v>0</v>
      </c>
      <c r="M555" t="n">
        <v>0</v>
      </c>
      <c r="N555" t="n">
        <v>0</v>
      </c>
      <c r="O555" t="n">
        <v>0</v>
      </c>
      <c r="P555" t="inlineStr">
        <is>
          <t>2026-03-09</t>
        </is>
      </c>
      <c r="Q555" t="inlineStr">
        <is>
          <t>2026-06-08</t>
        </is>
      </c>
      <c r="R555" t="inlineStr">
        <is>
          <t>+10%▶50% 익절 / +20%▶30% 익절 / +30%▶20% 익절</t>
        </is>
      </c>
      <c r="S555" t="inlineStr">
        <is>
          <t>-3%▶70% 손절 / -5%▶20% 손절 / -10%▶10% 손절</t>
        </is>
      </c>
      <c r="T555" t="inlineStr">
        <is>
          <t>매수 0.0005 / 매도 0.0025 / 슬리피지 0.0007</t>
        </is>
      </c>
    </row>
    <row r="556">
      <c r="A556" t="inlineStr">
        <is>
          <t>미래에셋생명|3개월 전에 샀다면|[중기추세]+[변동성허용]</t>
        </is>
      </c>
      <c r="B556" t="inlineStr">
        <is>
          <t>미래에셋생명</t>
        </is>
      </c>
      <c r="C556" t="inlineStr">
        <is>
          <t>085620</t>
        </is>
      </c>
      <c r="D556" t="inlineStr">
        <is>
          <t>3개월 전에 샀다면</t>
        </is>
      </c>
      <c r="E556" t="inlineStr">
        <is>
          <t>[중기추세]+[변동성허용]</t>
        </is>
      </c>
      <c r="F556" t="inlineStr">
        <is>
          <t>[중기추세]</t>
        </is>
      </c>
      <c r="G556" t="inlineStr">
        <is>
          <t>[변동성허용]</t>
        </is>
      </c>
      <c r="H556" t="n">
        <v>300000</v>
      </c>
      <c r="I556" t="n">
        <v>14400</v>
      </c>
      <c r="J556" t="n">
        <v>19970</v>
      </c>
      <c r="K556" t="n">
        <v>38.68</v>
      </c>
      <c r="L556" t="n">
        <v>0</v>
      </c>
      <c r="M556" t="n">
        <v>0</v>
      </c>
      <c r="N556" t="n">
        <v>0</v>
      </c>
      <c r="O556" t="n">
        <v>0</v>
      </c>
      <c r="P556" t="inlineStr">
        <is>
          <t>2026-03-09</t>
        </is>
      </c>
      <c r="Q556" t="inlineStr">
        <is>
          <t>2026-06-08</t>
        </is>
      </c>
      <c r="R556" t="inlineStr">
        <is>
          <t>+10%▶50% 익절 / +20%▶30% 익절 / +30%▶20% 익절</t>
        </is>
      </c>
      <c r="S556" t="inlineStr">
        <is>
          <t>-5%▶50% 손절 / -10%▶30% 손절 / -15%▶20% 손절</t>
        </is>
      </c>
      <c r="T556" t="inlineStr">
        <is>
          <t>매수 0.0005 / 매도 0.0025 / 슬리피지 0.0007</t>
        </is>
      </c>
    </row>
    <row r="557">
      <c r="A557" t="inlineStr">
        <is>
          <t>미래에셋생명|3개월 전에 샀다면|[중기추세]+[버티기형]</t>
        </is>
      </c>
      <c r="B557" t="inlineStr">
        <is>
          <t>미래에셋생명</t>
        </is>
      </c>
      <c r="C557" t="inlineStr">
        <is>
          <t>085620</t>
        </is>
      </c>
      <c r="D557" t="inlineStr">
        <is>
          <t>3개월 전에 샀다면</t>
        </is>
      </c>
      <c r="E557" t="inlineStr">
        <is>
          <t>[중기추세]+[버티기형]</t>
        </is>
      </c>
      <c r="F557" t="inlineStr">
        <is>
          <t>[중기추세]</t>
        </is>
      </c>
      <c r="G557" t="inlineStr">
        <is>
          <t>[버티기형]</t>
        </is>
      </c>
      <c r="H557" t="n">
        <v>300000</v>
      </c>
      <c r="I557" t="n">
        <v>14400</v>
      </c>
      <c r="J557" t="n">
        <v>19970</v>
      </c>
      <c r="K557" t="n">
        <v>38.68</v>
      </c>
      <c r="L557" t="n">
        <v>0</v>
      </c>
      <c r="M557" t="n">
        <v>0</v>
      </c>
      <c r="N557" t="n">
        <v>0</v>
      </c>
      <c r="O557" t="n">
        <v>0</v>
      </c>
      <c r="P557" t="inlineStr">
        <is>
          <t>2026-03-09</t>
        </is>
      </c>
      <c r="Q557" t="inlineStr">
        <is>
          <t>2026-06-08</t>
        </is>
      </c>
      <c r="R557" t="inlineStr">
        <is>
          <t>+10%▶50% 익절 / +20%▶30% 익절 / +30%▶20% 익절</t>
        </is>
      </c>
      <c r="S557" t="inlineStr">
        <is>
          <t>-5%▶40% 손절 / -15%▶30% 손절 / -20%▶30% 손절</t>
        </is>
      </c>
      <c r="T557" t="inlineStr">
        <is>
          <t>매수 0.0005 / 매도 0.0025 / 슬리피지 0.0007</t>
        </is>
      </c>
    </row>
    <row r="558">
      <c r="A558" t="inlineStr">
        <is>
          <t>미래에셋생명|3개월 전에 샀다면|[수익극대화]+[칼손절]</t>
        </is>
      </c>
      <c r="B558" t="inlineStr">
        <is>
          <t>미래에셋생명</t>
        </is>
      </c>
      <c r="C558" t="inlineStr">
        <is>
          <t>085620</t>
        </is>
      </c>
      <c r="D558" t="inlineStr">
        <is>
          <t>3개월 전에 샀다면</t>
        </is>
      </c>
      <c r="E558" t="inlineStr">
        <is>
          <t>[수익극대화]+[칼손절]</t>
        </is>
      </c>
      <c r="F558" t="inlineStr">
        <is>
          <t>[수익극대화]</t>
        </is>
      </c>
      <c r="G558" t="inlineStr">
        <is>
          <t>[칼손절]</t>
        </is>
      </c>
      <c r="H558" t="n">
        <v>300000</v>
      </c>
      <c r="I558" t="n">
        <v>14400</v>
      </c>
      <c r="J558" t="n">
        <v>19970</v>
      </c>
      <c r="K558" t="n">
        <v>38.68</v>
      </c>
      <c r="L558" t="n">
        <v>0</v>
      </c>
      <c r="M558" t="n">
        <v>0</v>
      </c>
      <c r="N558" t="n">
        <v>0</v>
      </c>
      <c r="O558" t="n">
        <v>0</v>
      </c>
      <c r="P558" t="inlineStr">
        <is>
          <t>2026-03-09</t>
        </is>
      </c>
      <c r="Q558" t="inlineStr">
        <is>
          <t>2026-06-08</t>
        </is>
      </c>
      <c r="R558" t="inlineStr">
        <is>
          <t>+10%▶40% 익절 / +20%▶30% 익절 / +40%▶30% 익절</t>
        </is>
      </c>
      <c r="S558" t="inlineStr">
        <is>
          <t>-2%▶80% 손절 / -4%▶10% 손절 / -6%▶10% 손절</t>
        </is>
      </c>
      <c r="T558" t="inlineStr">
        <is>
          <t>매수 0.0005 / 매도 0.0025 / 슬리피지 0.0007</t>
        </is>
      </c>
    </row>
    <row r="559">
      <c r="A559" t="inlineStr">
        <is>
          <t>미래에셋생명|3개월 전에 샀다면|[수익극대화]+[정석방어]</t>
        </is>
      </c>
      <c r="B559" t="inlineStr">
        <is>
          <t>미래에셋생명</t>
        </is>
      </c>
      <c r="C559" t="inlineStr">
        <is>
          <t>085620</t>
        </is>
      </c>
      <c r="D559" t="inlineStr">
        <is>
          <t>3개월 전에 샀다면</t>
        </is>
      </c>
      <c r="E559" t="inlineStr">
        <is>
          <t>[수익극대화]+[정석방어]</t>
        </is>
      </c>
      <c r="F559" t="inlineStr">
        <is>
          <t>[수익극대화]</t>
        </is>
      </c>
      <c r="G559" t="inlineStr">
        <is>
          <t>[정석방어]</t>
        </is>
      </c>
      <c r="H559" t="n">
        <v>300000</v>
      </c>
      <c r="I559" t="n">
        <v>14400</v>
      </c>
      <c r="J559" t="n">
        <v>19970</v>
      </c>
      <c r="K559" t="n">
        <v>38.68</v>
      </c>
      <c r="L559" t="n">
        <v>0</v>
      </c>
      <c r="M559" t="n">
        <v>0</v>
      </c>
      <c r="N559" t="n">
        <v>0</v>
      </c>
      <c r="O559" t="n">
        <v>0</v>
      </c>
      <c r="P559" t="inlineStr">
        <is>
          <t>2026-03-09</t>
        </is>
      </c>
      <c r="Q559" t="inlineStr">
        <is>
          <t>2026-06-08</t>
        </is>
      </c>
      <c r="R559" t="inlineStr">
        <is>
          <t>+10%▶40% 익절 / +20%▶30% 익절 / +40%▶30% 익절</t>
        </is>
      </c>
      <c r="S559" t="inlineStr">
        <is>
          <t>-3%▶70% 손절 / -5%▶20% 손절 / -10%▶10% 손절</t>
        </is>
      </c>
      <c r="T559" t="inlineStr">
        <is>
          <t>매수 0.0005 / 매도 0.0025 / 슬리피지 0.0007</t>
        </is>
      </c>
    </row>
    <row r="560">
      <c r="A560" t="inlineStr">
        <is>
          <t>미래에셋생명|3개월 전에 샀다면|[수익극대화]+[변동성허용]</t>
        </is>
      </c>
      <c r="B560" t="inlineStr">
        <is>
          <t>미래에셋생명</t>
        </is>
      </c>
      <c r="C560" t="inlineStr">
        <is>
          <t>085620</t>
        </is>
      </c>
      <c r="D560" t="inlineStr">
        <is>
          <t>3개월 전에 샀다면</t>
        </is>
      </c>
      <c r="E560" t="inlineStr">
        <is>
          <t>[수익극대화]+[변동성허용]</t>
        </is>
      </c>
      <c r="F560" t="inlineStr">
        <is>
          <t>[수익극대화]</t>
        </is>
      </c>
      <c r="G560" t="inlineStr">
        <is>
          <t>[변동성허용]</t>
        </is>
      </c>
      <c r="H560" t="n">
        <v>300000</v>
      </c>
      <c r="I560" t="n">
        <v>14400</v>
      </c>
      <c r="J560" t="n">
        <v>19970</v>
      </c>
      <c r="K560" t="n">
        <v>38.68</v>
      </c>
      <c r="L560" t="n">
        <v>0</v>
      </c>
      <c r="M560" t="n">
        <v>0</v>
      </c>
      <c r="N560" t="n">
        <v>0</v>
      </c>
      <c r="O560" t="n">
        <v>0</v>
      </c>
      <c r="P560" t="inlineStr">
        <is>
          <t>2026-03-09</t>
        </is>
      </c>
      <c r="Q560" t="inlineStr">
        <is>
          <t>2026-06-08</t>
        </is>
      </c>
      <c r="R560" t="inlineStr">
        <is>
          <t>+10%▶40% 익절 / +20%▶30% 익절 / +40%▶30% 익절</t>
        </is>
      </c>
      <c r="S560" t="inlineStr">
        <is>
          <t>-5%▶50% 손절 / -10%▶30% 손절 / -15%▶20% 손절</t>
        </is>
      </c>
      <c r="T560" t="inlineStr">
        <is>
          <t>매수 0.0005 / 매도 0.0025 / 슬리피지 0.0007</t>
        </is>
      </c>
    </row>
    <row r="561">
      <c r="A561" t="inlineStr">
        <is>
          <t>미래에셋생명|3개월 전에 샀다면|[수익극대화]+[버티기형]</t>
        </is>
      </c>
      <c r="B561" t="inlineStr">
        <is>
          <t>미래에셋생명</t>
        </is>
      </c>
      <c r="C561" t="inlineStr">
        <is>
          <t>085620</t>
        </is>
      </c>
      <c r="D561" t="inlineStr">
        <is>
          <t>3개월 전에 샀다면</t>
        </is>
      </c>
      <c r="E561" t="inlineStr">
        <is>
          <t>[수익극대화]+[버티기형]</t>
        </is>
      </c>
      <c r="F561" t="inlineStr">
        <is>
          <t>[수익극대화]</t>
        </is>
      </c>
      <c r="G561" t="inlineStr">
        <is>
          <t>[버티기형]</t>
        </is>
      </c>
      <c r="H561" t="n">
        <v>300000</v>
      </c>
      <c r="I561" t="n">
        <v>14400</v>
      </c>
      <c r="J561" t="n">
        <v>19970</v>
      </c>
      <c r="K561" t="n">
        <v>38.68</v>
      </c>
      <c r="L561" t="n">
        <v>0</v>
      </c>
      <c r="M561" t="n">
        <v>0</v>
      </c>
      <c r="N561" t="n">
        <v>0</v>
      </c>
      <c r="O561" t="n">
        <v>0</v>
      </c>
      <c r="P561" t="inlineStr">
        <is>
          <t>2026-03-09</t>
        </is>
      </c>
      <c r="Q561" t="inlineStr">
        <is>
          <t>2026-06-08</t>
        </is>
      </c>
      <c r="R561" t="inlineStr">
        <is>
          <t>+10%▶40% 익절 / +20%▶30% 익절 / +40%▶30% 익절</t>
        </is>
      </c>
      <c r="S561" t="inlineStr">
        <is>
          <t>-5%▶40% 손절 / -15%▶30% 손절 / -20%▶30% 손절</t>
        </is>
      </c>
      <c r="T561" t="inlineStr">
        <is>
          <t>매수 0.0005 / 매도 0.0025 / 슬리피지 0.0007</t>
        </is>
      </c>
    </row>
    <row r="562">
      <c r="A562" t="inlineStr">
        <is>
          <t>미래에셋생명|6개월 전에 샀다면|[초단타]+[칼손절]</t>
        </is>
      </c>
      <c r="B562" t="inlineStr">
        <is>
          <t>미래에셋생명</t>
        </is>
      </c>
      <c r="C562" t="inlineStr">
        <is>
          <t>085620</t>
        </is>
      </c>
      <c r="D562" t="inlineStr">
        <is>
          <t>6개월 전에 샀다면</t>
        </is>
      </c>
      <c r="E562" t="inlineStr">
        <is>
          <t>[초단타]+[칼손절]</t>
        </is>
      </c>
      <c r="F562" t="inlineStr">
        <is>
          <t>[초단타]</t>
        </is>
      </c>
      <c r="G562" t="inlineStr">
        <is>
          <t>[칼손절]</t>
        </is>
      </c>
      <c r="H562" t="n">
        <v>300000</v>
      </c>
      <c r="I562" t="n">
        <v>9240</v>
      </c>
      <c r="J562" t="n">
        <v>19970</v>
      </c>
      <c r="K562" t="n">
        <v>116.13</v>
      </c>
      <c r="L562" t="n">
        <v>-3.73</v>
      </c>
      <c r="M562" t="n">
        <v>-3.73</v>
      </c>
      <c r="N562" t="n">
        <v>0</v>
      </c>
      <c r="O562" t="n">
        <v>2</v>
      </c>
      <c r="P562" t="inlineStr">
        <is>
          <t>2025-12-08</t>
        </is>
      </c>
      <c r="Q562" t="inlineStr">
        <is>
          <t>2026-06-08</t>
        </is>
      </c>
      <c r="R562" t="inlineStr">
        <is>
          <t>+3%▶70% 익절 / +5%▶20% 익절 / +10%▶10% 익절</t>
        </is>
      </c>
      <c r="S562" t="inlineStr">
        <is>
          <t>-2%▶80% 손절 / -4%▶10% 손절 / -6%▶10% 손절</t>
        </is>
      </c>
      <c r="T562" t="inlineStr">
        <is>
          <t>매수 0.0005 / 매도 0.0025 / 슬리피지 0.0007</t>
        </is>
      </c>
    </row>
    <row r="563">
      <c r="A563" t="inlineStr">
        <is>
          <t>미래에셋생명|6개월 전에 샀다면|[초단타]+[정석방어]</t>
        </is>
      </c>
      <c r="B563" t="inlineStr">
        <is>
          <t>미래에셋생명</t>
        </is>
      </c>
      <c r="C563" t="inlineStr">
        <is>
          <t>085620</t>
        </is>
      </c>
      <c r="D563" t="inlineStr">
        <is>
          <t>6개월 전에 샀다면</t>
        </is>
      </c>
      <c r="E563" t="inlineStr">
        <is>
          <t>[초단타]+[정석방어]</t>
        </is>
      </c>
      <c r="F563" t="inlineStr">
        <is>
          <t>[초단타]</t>
        </is>
      </c>
      <c r="G563" t="inlineStr">
        <is>
          <t>[정석방어]</t>
        </is>
      </c>
      <c r="H563" t="n">
        <v>300000</v>
      </c>
      <c r="I563" t="n">
        <v>9240</v>
      </c>
      <c r="J563" t="n">
        <v>19970</v>
      </c>
      <c r="K563" t="n">
        <v>116.13</v>
      </c>
      <c r="L563" t="n">
        <v>26.54</v>
      </c>
      <c r="M563" t="n">
        <v>-7.01</v>
      </c>
      <c r="N563" t="n">
        <v>80</v>
      </c>
      <c r="O563" t="n">
        <v>5</v>
      </c>
      <c r="P563" t="inlineStr">
        <is>
          <t>2025-12-08</t>
        </is>
      </c>
      <c r="Q563" t="inlineStr">
        <is>
          <t>2026-06-08</t>
        </is>
      </c>
      <c r="R563" t="inlineStr">
        <is>
          <t>+3%▶70% 익절 / +5%▶20% 익절 / +10%▶10% 익절</t>
        </is>
      </c>
      <c r="S563" t="inlineStr">
        <is>
          <t>-3%▶70% 손절 / -5%▶20% 손절 / -10%▶10% 손절</t>
        </is>
      </c>
      <c r="T563" t="inlineStr">
        <is>
          <t>매수 0.0005 / 매도 0.0025 / 슬리피지 0.0007</t>
        </is>
      </c>
    </row>
    <row r="564">
      <c r="A564" t="inlineStr">
        <is>
          <t>미래에셋생명|6개월 전에 샀다면|[초단타]+[변동성허용]</t>
        </is>
      </c>
      <c r="B564" t="inlineStr">
        <is>
          <t>미래에셋생명</t>
        </is>
      </c>
      <c r="C564" t="inlineStr">
        <is>
          <t>085620</t>
        </is>
      </c>
      <c r="D564" t="inlineStr">
        <is>
          <t>6개월 전에 샀다면</t>
        </is>
      </c>
      <c r="E564" t="inlineStr">
        <is>
          <t>[초단타]+[변동성허용]</t>
        </is>
      </c>
      <c r="F564" t="inlineStr">
        <is>
          <t>[초단타]</t>
        </is>
      </c>
      <c r="G564" t="inlineStr">
        <is>
          <t>[변동성허용]</t>
        </is>
      </c>
      <c r="H564" t="n">
        <v>300000</v>
      </c>
      <c r="I564" t="n">
        <v>9240</v>
      </c>
      <c r="J564" t="n">
        <v>19970</v>
      </c>
      <c r="K564" t="n">
        <v>116.13</v>
      </c>
      <c r="L564" t="n">
        <v>12.01</v>
      </c>
      <c r="M564" t="n">
        <v>-7.01</v>
      </c>
      <c r="N564" t="n">
        <v>80</v>
      </c>
      <c r="O564" t="n">
        <v>5</v>
      </c>
      <c r="P564" t="inlineStr">
        <is>
          <t>2025-12-08</t>
        </is>
      </c>
      <c r="Q564" t="inlineStr">
        <is>
          <t>2026-06-08</t>
        </is>
      </c>
      <c r="R564" t="inlineStr">
        <is>
          <t>+3%▶70% 익절 / +5%▶20% 익절 / +10%▶10% 익절</t>
        </is>
      </c>
      <c r="S564" t="inlineStr">
        <is>
          <t>-5%▶50% 손절 / -10%▶30% 손절 / -15%▶20% 손절</t>
        </is>
      </c>
      <c r="T564" t="inlineStr">
        <is>
          <t>매수 0.0005 / 매도 0.0025 / 슬리피지 0.0007</t>
        </is>
      </c>
    </row>
    <row r="565">
      <c r="A565" t="inlineStr">
        <is>
          <t>미래에셋생명|6개월 전에 샀다면|[초단타]+[버티기형]</t>
        </is>
      </c>
      <c r="B565" t="inlineStr">
        <is>
          <t>미래에셋생명</t>
        </is>
      </c>
      <c r="C565" t="inlineStr">
        <is>
          <t>085620</t>
        </is>
      </c>
      <c r="D565" t="inlineStr">
        <is>
          <t>6개월 전에 샀다면</t>
        </is>
      </c>
      <c r="E565" t="inlineStr">
        <is>
          <t>[초단타]+[버티기형]</t>
        </is>
      </c>
      <c r="F565" t="inlineStr">
        <is>
          <t>[초단타]</t>
        </is>
      </c>
      <c r="G565" t="inlineStr">
        <is>
          <t>[버티기형]</t>
        </is>
      </c>
      <c r="H565" t="n">
        <v>300000</v>
      </c>
      <c r="I565" t="n">
        <v>9240</v>
      </c>
      <c r="J565" t="n">
        <v>19970</v>
      </c>
      <c r="K565" t="n">
        <v>116.13</v>
      </c>
      <c r="L565" t="n">
        <v>16</v>
      </c>
      <c r="M565" t="n">
        <v>-7.01</v>
      </c>
      <c r="N565" t="n">
        <v>80</v>
      </c>
      <c r="O565" t="n">
        <v>5</v>
      </c>
      <c r="P565" t="inlineStr">
        <is>
          <t>2025-12-08</t>
        </is>
      </c>
      <c r="Q565" t="inlineStr">
        <is>
          <t>2026-06-08</t>
        </is>
      </c>
      <c r="R565" t="inlineStr">
        <is>
          <t>+3%▶70% 익절 / +5%▶20% 익절 / +10%▶10% 익절</t>
        </is>
      </c>
      <c r="S565" t="inlineStr">
        <is>
          <t>-5%▶40% 손절 / -15%▶30% 손절 / -20%▶30% 손절</t>
        </is>
      </c>
      <c r="T565" t="inlineStr">
        <is>
          <t>매수 0.0005 / 매도 0.0025 / 슬리피지 0.0007</t>
        </is>
      </c>
    </row>
    <row r="566">
      <c r="A566" t="inlineStr">
        <is>
          <t>미래에셋생명|6개월 전에 샀다면|[단기스윙]+[칼손절]</t>
        </is>
      </c>
      <c r="B566" t="inlineStr">
        <is>
          <t>미래에셋생명</t>
        </is>
      </c>
      <c r="C566" t="inlineStr">
        <is>
          <t>085620</t>
        </is>
      </c>
      <c r="D566" t="inlineStr">
        <is>
          <t>6개월 전에 샀다면</t>
        </is>
      </c>
      <c r="E566" t="inlineStr">
        <is>
          <t>[단기스윙]+[칼손절]</t>
        </is>
      </c>
      <c r="F566" t="inlineStr">
        <is>
          <t>[단기스윙]</t>
        </is>
      </c>
      <c r="G566" t="inlineStr">
        <is>
          <t>[칼손절]</t>
        </is>
      </c>
      <c r="H566" t="n">
        <v>300000</v>
      </c>
      <c r="I566" t="n">
        <v>9240</v>
      </c>
      <c r="J566" t="n">
        <v>19970</v>
      </c>
      <c r="K566" t="n">
        <v>116.13</v>
      </c>
      <c r="L566" t="n">
        <v>-3.73</v>
      </c>
      <c r="M566" t="n">
        <v>-3.73</v>
      </c>
      <c r="N566" t="n">
        <v>0</v>
      </c>
      <c r="O566" t="n">
        <v>2</v>
      </c>
      <c r="P566" t="inlineStr">
        <is>
          <t>2025-12-08</t>
        </is>
      </c>
      <c r="Q566" t="inlineStr">
        <is>
          <t>2026-06-08</t>
        </is>
      </c>
      <c r="R566" t="inlineStr">
        <is>
          <t>+5%▶60% 익절 / +10%▶30% 익절 / +20%▶10% 익절</t>
        </is>
      </c>
      <c r="S566" t="inlineStr">
        <is>
          <t>-2%▶80% 손절 / -4%▶10% 손절 / -6%▶10% 손절</t>
        </is>
      </c>
      <c r="T566" t="inlineStr">
        <is>
          <t>매수 0.0005 / 매도 0.0025 / 슬리피지 0.0007</t>
        </is>
      </c>
    </row>
    <row r="567">
      <c r="A567" t="inlineStr">
        <is>
          <t>미래에셋생명|6개월 전에 샀다면|[단기스윙]+[정석방어]</t>
        </is>
      </c>
      <c r="B567" t="inlineStr">
        <is>
          <t>미래에셋생명</t>
        </is>
      </c>
      <c r="C567" t="inlineStr">
        <is>
          <t>085620</t>
        </is>
      </c>
      <c r="D567" t="inlineStr">
        <is>
          <t>6개월 전에 샀다면</t>
        </is>
      </c>
      <c r="E567" t="inlineStr">
        <is>
          <t>[단기스윙]+[정석방어]</t>
        </is>
      </c>
      <c r="F567" t="inlineStr">
        <is>
          <t>[단기스윙]</t>
        </is>
      </c>
      <c r="G567" t="inlineStr">
        <is>
          <t>[정석방어]</t>
        </is>
      </c>
      <c r="H567" t="n">
        <v>300000</v>
      </c>
      <c r="I567" t="n">
        <v>9240</v>
      </c>
      <c r="J567" t="n">
        <v>19970</v>
      </c>
      <c r="K567" t="n">
        <v>116.13</v>
      </c>
      <c r="L567" t="n">
        <v>12.05</v>
      </c>
      <c r="M567" t="n">
        <v>-7.01</v>
      </c>
      <c r="N567" t="n">
        <v>75</v>
      </c>
      <c r="O567" t="n">
        <v>4</v>
      </c>
      <c r="P567" t="inlineStr">
        <is>
          <t>2025-12-08</t>
        </is>
      </c>
      <c r="Q567" t="inlineStr">
        <is>
          <t>2026-06-08</t>
        </is>
      </c>
      <c r="R567" t="inlineStr">
        <is>
          <t>+5%▶60% 익절 / +10%▶30% 익절 / +20%▶10% 익절</t>
        </is>
      </c>
      <c r="S567" t="inlineStr">
        <is>
          <t>-3%▶70% 손절 / -5%▶20% 손절 / -10%▶10% 손절</t>
        </is>
      </c>
      <c r="T567" t="inlineStr">
        <is>
          <t>매수 0.0005 / 매도 0.0025 / 슬리피지 0.0007</t>
        </is>
      </c>
    </row>
    <row r="568">
      <c r="A568" t="inlineStr">
        <is>
          <t>미래에셋생명|6개월 전에 샀다면|[단기스윙]+[변동성허용]</t>
        </is>
      </c>
      <c r="B568" t="inlineStr">
        <is>
          <t>미래에셋생명</t>
        </is>
      </c>
      <c r="C568" t="inlineStr">
        <is>
          <t>085620</t>
        </is>
      </c>
      <c r="D568" t="inlineStr">
        <is>
          <t>6개월 전에 샀다면</t>
        </is>
      </c>
      <c r="E568" t="inlineStr">
        <is>
          <t>[단기스윙]+[변동성허용]</t>
        </is>
      </c>
      <c r="F568" t="inlineStr">
        <is>
          <t>[단기스윙]</t>
        </is>
      </c>
      <c r="G568" t="inlineStr">
        <is>
          <t>[변동성허용]</t>
        </is>
      </c>
      <c r="H568" t="n">
        <v>300000</v>
      </c>
      <c r="I568" t="n">
        <v>9240</v>
      </c>
      <c r="J568" t="n">
        <v>19970</v>
      </c>
      <c r="K568" t="n">
        <v>116.13</v>
      </c>
      <c r="L568" t="n">
        <v>-0.58</v>
      </c>
      <c r="M568" t="n">
        <v>-7.01</v>
      </c>
      <c r="N568" t="n">
        <v>50</v>
      </c>
      <c r="O568" t="n">
        <v>2</v>
      </c>
      <c r="P568" t="inlineStr">
        <is>
          <t>2025-12-08</t>
        </is>
      </c>
      <c r="Q568" t="inlineStr">
        <is>
          <t>2026-06-08</t>
        </is>
      </c>
      <c r="R568" t="inlineStr">
        <is>
          <t>+5%▶60% 익절 / +10%▶30% 익절 / +20%▶10% 익절</t>
        </is>
      </c>
      <c r="S568" t="inlineStr">
        <is>
          <t>-5%▶50% 손절 / -10%▶30% 손절 / -15%▶20% 손절</t>
        </is>
      </c>
      <c r="T568" t="inlineStr">
        <is>
          <t>매수 0.0005 / 매도 0.0025 / 슬리피지 0.0007</t>
        </is>
      </c>
    </row>
    <row r="569">
      <c r="A569" t="inlineStr">
        <is>
          <t>미래에셋생명|6개월 전에 샀다면|[단기스윙]+[버티기형]</t>
        </is>
      </c>
      <c r="B569" t="inlineStr">
        <is>
          <t>미래에셋생명</t>
        </is>
      </c>
      <c r="C569" t="inlineStr">
        <is>
          <t>085620</t>
        </is>
      </c>
      <c r="D569" t="inlineStr">
        <is>
          <t>6개월 전에 샀다면</t>
        </is>
      </c>
      <c r="E569" t="inlineStr">
        <is>
          <t>[단기스윙]+[버티기형]</t>
        </is>
      </c>
      <c r="F569" t="inlineStr">
        <is>
          <t>[단기스윙]</t>
        </is>
      </c>
      <c r="G569" t="inlineStr">
        <is>
          <t>[버티기형]</t>
        </is>
      </c>
      <c r="H569" t="n">
        <v>300000</v>
      </c>
      <c r="I569" t="n">
        <v>9240</v>
      </c>
      <c r="J569" t="n">
        <v>19970</v>
      </c>
      <c r="K569" t="n">
        <v>116.13</v>
      </c>
      <c r="L569" t="n">
        <v>1.51</v>
      </c>
      <c r="M569" t="n">
        <v>-7.01</v>
      </c>
      <c r="N569" t="n">
        <v>66.7</v>
      </c>
      <c r="O569" t="n">
        <v>3</v>
      </c>
      <c r="P569" t="inlineStr">
        <is>
          <t>2025-12-08</t>
        </is>
      </c>
      <c r="Q569" t="inlineStr">
        <is>
          <t>2026-06-08</t>
        </is>
      </c>
      <c r="R569" t="inlineStr">
        <is>
          <t>+5%▶60% 익절 / +10%▶30% 익절 / +20%▶10% 익절</t>
        </is>
      </c>
      <c r="S569" t="inlineStr">
        <is>
          <t>-5%▶40% 손절 / -15%▶30% 손절 / -20%▶30% 손절</t>
        </is>
      </c>
      <c r="T569" t="inlineStr">
        <is>
          <t>매수 0.0005 / 매도 0.0025 / 슬리피지 0.0007</t>
        </is>
      </c>
    </row>
    <row r="570">
      <c r="A570" t="inlineStr">
        <is>
          <t>미래에셋생명|6개월 전에 샀다면|[대표님룰]+[칼손절]</t>
        </is>
      </c>
      <c r="B570" t="inlineStr">
        <is>
          <t>미래에셋생명</t>
        </is>
      </c>
      <c r="C570" t="inlineStr">
        <is>
          <t>085620</t>
        </is>
      </c>
      <c r="D570" t="inlineStr">
        <is>
          <t>6개월 전에 샀다면</t>
        </is>
      </c>
      <c r="E570" t="inlineStr">
        <is>
          <t>[대표님룰]+[칼손절]</t>
        </is>
      </c>
      <c r="F570" t="inlineStr">
        <is>
          <t>[대표님룰]</t>
        </is>
      </c>
      <c r="G570" t="inlineStr">
        <is>
          <t>[칼손절]</t>
        </is>
      </c>
      <c r="H570" t="n">
        <v>300000</v>
      </c>
      <c r="I570" t="n">
        <v>9240</v>
      </c>
      <c r="J570" t="n">
        <v>19970</v>
      </c>
      <c r="K570" t="n">
        <v>116.13</v>
      </c>
      <c r="L570" t="n">
        <v>-3.73</v>
      </c>
      <c r="M570" t="n">
        <v>-3.73</v>
      </c>
      <c r="N570" t="n">
        <v>0</v>
      </c>
      <c r="O570" t="n">
        <v>2</v>
      </c>
      <c r="P570" t="inlineStr">
        <is>
          <t>2025-12-08</t>
        </is>
      </c>
      <c r="Q570" t="inlineStr">
        <is>
          <t>2026-06-08</t>
        </is>
      </c>
      <c r="R570" t="inlineStr">
        <is>
          <t>+5%▶60% 익절 / +10%▶30% 익절 / +30%▶10% 익절</t>
        </is>
      </c>
      <c r="S570" t="inlineStr">
        <is>
          <t>-2%▶80% 손절 / -4%▶10% 손절 / -6%▶10% 손절</t>
        </is>
      </c>
      <c r="T570" t="inlineStr">
        <is>
          <t>매수 0.0005 / 매도 0.0025 / 슬리피지 0.0007</t>
        </is>
      </c>
    </row>
    <row r="571">
      <c r="A571" t="inlineStr">
        <is>
          <t>미래에셋생명|6개월 전에 샀다면|[대표님룰]+[정석방어]</t>
        </is>
      </c>
      <c r="B571" t="inlineStr">
        <is>
          <t>미래에셋생명</t>
        </is>
      </c>
      <c r="C571" t="inlineStr">
        <is>
          <t>085620</t>
        </is>
      </c>
      <c r="D571" t="inlineStr">
        <is>
          <t>6개월 전에 샀다면</t>
        </is>
      </c>
      <c r="E571" t="inlineStr">
        <is>
          <t>[대표님룰]+[정석방어]</t>
        </is>
      </c>
      <c r="F571" t="inlineStr">
        <is>
          <t>[대표님룰]</t>
        </is>
      </c>
      <c r="G571" t="inlineStr">
        <is>
          <t>[정석방어]</t>
        </is>
      </c>
      <c r="H571" t="n">
        <v>300000</v>
      </c>
      <c r="I571" t="n">
        <v>9240</v>
      </c>
      <c r="J571" t="n">
        <v>19970</v>
      </c>
      <c r="K571" t="n">
        <v>116.13</v>
      </c>
      <c r="L571" t="n">
        <v>12.05</v>
      </c>
      <c r="M571" t="n">
        <v>-7.01</v>
      </c>
      <c r="N571" t="n">
        <v>75</v>
      </c>
      <c r="O571" t="n">
        <v>4</v>
      </c>
      <c r="P571" t="inlineStr">
        <is>
          <t>2025-12-08</t>
        </is>
      </c>
      <c r="Q571" t="inlineStr">
        <is>
          <t>2026-06-08</t>
        </is>
      </c>
      <c r="R571" t="inlineStr">
        <is>
          <t>+5%▶60% 익절 / +10%▶30% 익절 / +30%▶10% 익절</t>
        </is>
      </c>
      <c r="S571" t="inlineStr">
        <is>
          <t>-3%▶70% 손절 / -5%▶20% 손절 / -10%▶10% 손절</t>
        </is>
      </c>
      <c r="T571" t="inlineStr">
        <is>
          <t>매수 0.0005 / 매도 0.0025 / 슬리피지 0.0007</t>
        </is>
      </c>
    </row>
    <row r="572">
      <c r="A572" t="inlineStr">
        <is>
          <t>미래에셋생명|6개월 전에 샀다면|[대표님룰]+[변동성허용]</t>
        </is>
      </c>
      <c r="B572" t="inlineStr">
        <is>
          <t>미래에셋생명</t>
        </is>
      </c>
      <c r="C572" t="inlineStr">
        <is>
          <t>085620</t>
        </is>
      </c>
      <c r="D572" t="inlineStr">
        <is>
          <t>6개월 전에 샀다면</t>
        </is>
      </c>
      <c r="E572" t="inlineStr">
        <is>
          <t>[대표님룰]+[변동성허용]</t>
        </is>
      </c>
      <c r="F572" t="inlineStr">
        <is>
          <t>[대표님룰]</t>
        </is>
      </c>
      <c r="G572" t="inlineStr">
        <is>
          <t>[변동성허용]</t>
        </is>
      </c>
      <c r="H572" t="n">
        <v>300000</v>
      </c>
      <c r="I572" t="n">
        <v>9240</v>
      </c>
      <c r="J572" t="n">
        <v>19970</v>
      </c>
      <c r="K572" t="n">
        <v>116.13</v>
      </c>
      <c r="L572" t="n">
        <v>-0.58</v>
      </c>
      <c r="M572" t="n">
        <v>-7.01</v>
      </c>
      <c r="N572" t="n">
        <v>50</v>
      </c>
      <c r="O572" t="n">
        <v>2</v>
      </c>
      <c r="P572" t="inlineStr">
        <is>
          <t>2025-12-08</t>
        </is>
      </c>
      <c r="Q572" t="inlineStr">
        <is>
          <t>2026-06-08</t>
        </is>
      </c>
      <c r="R572" t="inlineStr">
        <is>
          <t>+5%▶60% 익절 / +10%▶30% 익절 / +30%▶10% 익절</t>
        </is>
      </c>
      <c r="S572" t="inlineStr">
        <is>
          <t>-5%▶50% 손절 / -10%▶30% 손절 / -15%▶20% 손절</t>
        </is>
      </c>
      <c r="T572" t="inlineStr">
        <is>
          <t>매수 0.0005 / 매도 0.0025 / 슬리피지 0.0007</t>
        </is>
      </c>
    </row>
    <row r="573">
      <c r="A573" t="inlineStr">
        <is>
          <t>미래에셋생명|6개월 전에 샀다면|[대표님룰]+[버티기형]</t>
        </is>
      </c>
      <c r="B573" t="inlineStr">
        <is>
          <t>미래에셋생명</t>
        </is>
      </c>
      <c r="C573" t="inlineStr">
        <is>
          <t>085620</t>
        </is>
      </c>
      <c r="D573" t="inlineStr">
        <is>
          <t>6개월 전에 샀다면</t>
        </is>
      </c>
      <c r="E573" t="inlineStr">
        <is>
          <t>[대표님룰]+[버티기형]</t>
        </is>
      </c>
      <c r="F573" t="inlineStr">
        <is>
          <t>[대표님룰]</t>
        </is>
      </c>
      <c r="G573" t="inlineStr">
        <is>
          <t>[버티기형]</t>
        </is>
      </c>
      <c r="H573" t="n">
        <v>300000</v>
      </c>
      <c r="I573" t="n">
        <v>9240</v>
      </c>
      <c r="J573" t="n">
        <v>19970</v>
      </c>
      <c r="K573" t="n">
        <v>116.13</v>
      </c>
      <c r="L573" t="n">
        <v>1.51</v>
      </c>
      <c r="M573" t="n">
        <v>-7.01</v>
      </c>
      <c r="N573" t="n">
        <v>66.7</v>
      </c>
      <c r="O573" t="n">
        <v>3</v>
      </c>
      <c r="P573" t="inlineStr">
        <is>
          <t>2025-12-08</t>
        </is>
      </c>
      <c r="Q573" t="inlineStr">
        <is>
          <t>2026-06-08</t>
        </is>
      </c>
      <c r="R573" t="inlineStr">
        <is>
          <t>+5%▶60% 익절 / +10%▶30% 익절 / +30%▶10% 익절</t>
        </is>
      </c>
      <c r="S573" t="inlineStr">
        <is>
          <t>-5%▶40% 손절 / -15%▶30% 손절 / -20%▶30% 손절</t>
        </is>
      </c>
      <c r="T573" t="inlineStr">
        <is>
          <t>매수 0.0005 / 매도 0.0025 / 슬리피지 0.0007</t>
        </is>
      </c>
    </row>
    <row r="574">
      <c r="A574" t="inlineStr">
        <is>
          <t>미래에셋생명|6개월 전에 샀다면|[중기추세]+[칼손절]</t>
        </is>
      </c>
      <c r="B574" t="inlineStr">
        <is>
          <t>미래에셋생명</t>
        </is>
      </c>
      <c r="C574" t="inlineStr">
        <is>
          <t>085620</t>
        </is>
      </c>
      <c r="D574" t="inlineStr">
        <is>
          <t>6개월 전에 샀다면</t>
        </is>
      </c>
      <c r="E574" t="inlineStr">
        <is>
          <t>[중기추세]+[칼손절]</t>
        </is>
      </c>
      <c r="F574" t="inlineStr">
        <is>
          <t>[중기추세]</t>
        </is>
      </c>
      <c r="G574" t="inlineStr">
        <is>
          <t>[칼손절]</t>
        </is>
      </c>
      <c r="H574" t="n">
        <v>300000</v>
      </c>
      <c r="I574" t="n">
        <v>9240</v>
      </c>
      <c r="J574" t="n">
        <v>19970</v>
      </c>
      <c r="K574" t="n">
        <v>116.13</v>
      </c>
      <c r="L574" t="n">
        <v>-3.73</v>
      </c>
      <c r="M574" t="n">
        <v>-3.73</v>
      </c>
      <c r="N574" t="n">
        <v>0</v>
      </c>
      <c r="O574" t="n">
        <v>2</v>
      </c>
      <c r="P574" t="inlineStr">
        <is>
          <t>2025-12-08</t>
        </is>
      </c>
      <c r="Q574" t="inlineStr">
        <is>
          <t>2026-06-08</t>
        </is>
      </c>
      <c r="R574" t="inlineStr">
        <is>
          <t>+10%▶50% 익절 / +20%▶30% 익절 / +30%▶20% 익절</t>
        </is>
      </c>
      <c r="S574" t="inlineStr">
        <is>
          <t>-2%▶80% 손절 / -4%▶10% 손절 / -6%▶10% 손절</t>
        </is>
      </c>
      <c r="T574" t="inlineStr">
        <is>
          <t>매수 0.0005 / 매도 0.0025 / 슬리피지 0.0007</t>
        </is>
      </c>
    </row>
    <row r="575">
      <c r="A575" t="inlineStr">
        <is>
          <t>미래에셋생명|6개월 전에 샀다면|[중기추세]+[정석방어]</t>
        </is>
      </c>
      <c r="B575" t="inlineStr">
        <is>
          <t>미래에셋생명</t>
        </is>
      </c>
      <c r="C575" t="inlineStr">
        <is>
          <t>085620</t>
        </is>
      </c>
      <c r="D575" t="inlineStr">
        <is>
          <t>6개월 전에 샀다면</t>
        </is>
      </c>
      <c r="E575" t="inlineStr">
        <is>
          <t>[중기추세]+[정석방어]</t>
        </is>
      </c>
      <c r="F575" t="inlineStr">
        <is>
          <t>[중기추세]</t>
        </is>
      </c>
      <c r="G575" t="inlineStr">
        <is>
          <t>[정석방어]</t>
        </is>
      </c>
      <c r="H575" t="n">
        <v>300000</v>
      </c>
      <c r="I575" t="n">
        <v>9240</v>
      </c>
      <c r="J575" t="n">
        <v>19970</v>
      </c>
      <c r="K575" t="n">
        <v>116.13</v>
      </c>
      <c r="L575" t="n">
        <v>32.24</v>
      </c>
      <c r="M575" t="n">
        <v>-7.01</v>
      </c>
      <c r="N575" t="n">
        <v>75</v>
      </c>
      <c r="O575" t="n">
        <v>4</v>
      </c>
      <c r="P575" t="inlineStr">
        <is>
          <t>2025-12-08</t>
        </is>
      </c>
      <c r="Q575" t="inlineStr">
        <is>
          <t>2026-06-08</t>
        </is>
      </c>
      <c r="R575" t="inlineStr">
        <is>
          <t>+10%▶50% 익절 / +20%▶30% 익절 / +30%▶20% 익절</t>
        </is>
      </c>
      <c r="S575" t="inlineStr">
        <is>
          <t>-3%▶70% 손절 / -5%▶20% 손절 / -10%▶10% 손절</t>
        </is>
      </c>
      <c r="T575" t="inlineStr">
        <is>
          <t>매수 0.0005 / 매도 0.0025 / 슬리피지 0.0007</t>
        </is>
      </c>
    </row>
    <row r="576">
      <c r="A576" t="inlineStr">
        <is>
          <t>미래에셋생명|6개월 전에 샀다면|[중기추세]+[변동성허용]</t>
        </is>
      </c>
      <c r="B576" t="inlineStr">
        <is>
          <t>미래에셋생명</t>
        </is>
      </c>
      <c r="C576" t="inlineStr">
        <is>
          <t>085620</t>
        </is>
      </c>
      <c r="D576" t="inlineStr">
        <is>
          <t>6개월 전에 샀다면</t>
        </is>
      </c>
      <c r="E576" t="inlineStr">
        <is>
          <t>[중기추세]+[변동성허용]</t>
        </is>
      </c>
      <c r="F576" t="inlineStr">
        <is>
          <t>[중기추세]</t>
        </is>
      </c>
      <c r="G576" t="inlineStr">
        <is>
          <t>[변동성허용]</t>
        </is>
      </c>
      <c r="H576" t="n">
        <v>300000</v>
      </c>
      <c r="I576" t="n">
        <v>9240</v>
      </c>
      <c r="J576" t="n">
        <v>19970</v>
      </c>
      <c r="K576" t="n">
        <v>116.13</v>
      </c>
      <c r="L576" t="n">
        <v>17.72</v>
      </c>
      <c r="M576" t="n">
        <v>-7.01</v>
      </c>
      <c r="N576" t="n">
        <v>75</v>
      </c>
      <c r="O576" t="n">
        <v>4</v>
      </c>
      <c r="P576" t="inlineStr">
        <is>
          <t>2025-12-08</t>
        </is>
      </c>
      <c r="Q576" t="inlineStr">
        <is>
          <t>2026-06-08</t>
        </is>
      </c>
      <c r="R576" t="inlineStr">
        <is>
          <t>+10%▶50% 익절 / +20%▶30% 익절 / +30%▶20% 익절</t>
        </is>
      </c>
      <c r="S576" t="inlineStr">
        <is>
          <t>-5%▶50% 손절 / -10%▶30% 손절 / -15%▶20% 손절</t>
        </is>
      </c>
      <c r="T576" t="inlineStr">
        <is>
          <t>매수 0.0005 / 매도 0.0025 / 슬리피지 0.0007</t>
        </is>
      </c>
    </row>
    <row r="577">
      <c r="A577" t="inlineStr">
        <is>
          <t>미래에셋생명|6개월 전에 샀다면|[중기추세]+[버티기형]</t>
        </is>
      </c>
      <c r="B577" t="inlineStr">
        <is>
          <t>미래에셋생명</t>
        </is>
      </c>
      <c r="C577" t="inlineStr">
        <is>
          <t>085620</t>
        </is>
      </c>
      <c r="D577" t="inlineStr">
        <is>
          <t>6개월 전에 샀다면</t>
        </is>
      </c>
      <c r="E577" t="inlineStr">
        <is>
          <t>[중기추세]+[버티기형]</t>
        </is>
      </c>
      <c r="F577" t="inlineStr">
        <is>
          <t>[중기추세]</t>
        </is>
      </c>
      <c r="G577" t="inlineStr">
        <is>
          <t>[버티기형]</t>
        </is>
      </c>
      <c r="H577" t="n">
        <v>300000</v>
      </c>
      <c r="I577" t="n">
        <v>9240</v>
      </c>
      <c r="J577" t="n">
        <v>19970</v>
      </c>
      <c r="K577" t="n">
        <v>116.13</v>
      </c>
      <c r="L577" t="n">
        <v>21.7</v>
      </c>
      <c r="M577" t="n">
        <v>-7.01</v>
      </c>
      <c r="N577" t="n">
        <v>75</v>
      </c>
      <c r="O577" t="n">
        <v>4</v>
      </c>
      <c r="P577" t="inlineStr">
        <is>
          <t>2025-12-08</t>
        </is>
      </c>
      <c r="Q577" t="inlineStr">
        <is>
          <t>2026-06-08</t>
        </is>
      </c>
      <c r="R577" t="inlineStr">
        <is>
          <t>+10%▶50% 익절 / +20%▶30% 익절 / +30%▶20% 익절</t>
        </is>
      </c>
      <c r="S577" t="inlineStr">
        <is>
          <t>-5%▶40% 손절 / -15%▶30% 손절 / -20%▶30% 손절</t>
        </is>
      </c>
      <c r="T577" t="inlineStr">
        <is>
          <t>매수 0.0005 / 매도 0.0025 / 슬리피지 0.0007</t>
        </is>
      </c>
    </row>
    <row r="578">
      <c r="A578" t="inlineStr">
        <is>
          <t>미래에셋생명|6개월 전에 샀다면|[수익극대화]+[칼손절]</t>
        </is>
      </c>
      <c r="B578" t="inlineStr">
        <is>
          <t>미래에셋생명</t>
        </is>
      </c>
      <c r="C578" t="inlineStr">
        <is>
          <t>085620</t>
        </is>
      </c>
      <c r="D578" t="inlineStr">
        <is>
          <t>6개월 전에 샀다면</t>
        </is>
      </c>
      <c r="E578" t="inlineStr">
        <is>
          <t>[수익극대화]+[칼손절]</t>
        </is>
      </c>
      <c r="F578" t="inlineStr">
        <is>
          <t>[수익극대화]</t>
        </is>
      </c>
      <c r="G578" t="inlineStr">
        <is>
          <t>[칼손절]</t>
        </is>
      </c>
      <c r="H578" t="n">
        <v>300000</v>
      </c>
      <c r="I578" t="n">
        <v>9240</v>
      </c>
      <c r="J578" t="n">
        <v>19970</v>
      </c>
      <c r="K578" t="n">
        <v>116.13</v>
      </c>
      <c r="L578" t="n">
        <v>-3.73</v>
      </c>
      <c r="M578" t="n">
        <v>-3.73</v>
      </c>
      <c r="N578" t="n">
        <v>0</v>
      </c>
      <c r="O578" t="n">
        <v>2</v>
      </c>
      <c r="P578" t="inlineStr">
        <is>
          <t>2025-12-08</t>
        </is>
      </c>
      <c r="Q578" t="inlineStr">
        <is>
          <t>2026-06-08</t>
        </is>
      </c>
      <c r="R578" t="inlineStr">
        <is>
          <t>+10%▶40% 익절 / +20%▶30% 익절 / +40%▶30% 익절</t>
        </is>
      </c>
      <c r="S578" t="inlineStr">
        <is>
          <t>-2%▶80% 손절 / -4%▶10% 손절 / -6%▶10% 손절</t>
        </is>
      </c>
      <c r="T578" t="inlineStr">
        <is>
          <t>매수 0.0005 / 매도 0.0025 / 슬리피지 0.0007</t>
        </is>
      </c>
    </row>
    <row r="579">
      <c r="A579" t="inlineStr">
        <is>
          <t>미래에셋생명|6개월 전에 샀다면|[수익극대화]+[정석방어]</t>
        </is>
      </c>
      <c r="B579" t="inlineStr">
        <is>
          <t>미래에셋생명</t>
        </is>
      </c>
      <c r="C579" t="inlineStr">
        <is>
          <t>085620</t>
        </is>
      </c>
      <c r="D579" t="inlineStr">
        <is>
          <t>6개월 전에 샀다면</t>
        </is>
      </c>
      <c r="E579" t="inlineStr">
        <is>
          <t>[수익극대화]+[정석방어]</t>
        </is>
      </c>
      <c r="F579" t="inlineStr">
        <is>
          <t>[수익극대화]</t>
        </is>
      </c>
      <c r="G579" t="inlineStr">
        <is>
          <t>[정석방어]</t>
        </is>
      </c>
      <c r="H579" t="n">
        <v>300000</v>
      </c>
      <c r="I579" t="n">
        <v>9240</v>
      </c>
      <c r="J579" t="n">
        <v>19970</v>
      </c>
      <c r="K579" t="n">
        <v>116.13</v>
      </c>
      <c r="L579" t="n">
        <v>32.24</v>
      </c>
      <c r="M579" t="n">
        <v>-7.01</v>
      </c>
      <c r="N579" t="n">
        <v>75</v>
      </c>
      <c r="O579" t="n">
        <v>4</v>
      </c>
      <c r="P579" t="inlineStr">
        <is>
          <t>2025-12-08</t>
        </is>
      </c>
      <c r="Q579" t="inlineStr">
        <is>
          <t>2026-06-08</t>
        </is>
      </c>
      <c r="R579" t="inlineStr">
        <is>
          <t>+10%▶40% 익절 / +20%▶30% 익절 / +40%▶30% 익절</t>
        </is>
      </c>
      <c r="S579" t="inlineStr">
        <is>
          <t>-3%▶70% 손절 / -5%▶20% 손절 / -10%▶10% 손절</t>
        </is>
      </c>
      <c r="T579" t="inlineStr">
        <is>
          <t>매수 0.0005 / 매도 0.0025 / 슬리피지 0.0007</t>
        </is>
      </c>
    </row>
    <row r="580">
      <c r="A580" t="inlineStr">
        <is>
          <t>미래에셋생명|6개월 전에 샀다면|[수익극대화]+[변동성허용]</t>
        </is>
      </c>
      <c r="B580" t="inlineStr">
        <is>
          <t>미래에셋생명</t>
        </is>
      </c>
      <c r="C580" t="inlineStr">
        <is>
          <t>085620</t>
        </is>
      </c>
      <c r="D580" t="inlineStr">
        <is>
          <t>6개월 전에 샀다면</t>
        </is>
      </c>
      <c r="E580" t="inlineStr">
        <is>
          <t>[수익극대화]+[변동성허용]</t>
        </is>
      </c>
      <c r="F580" t="inlineStr">
        <is>
          <t>[수익극대화]</t>
        </is>
      </c>
      <c r="G580" t="inlineStr">
        <is>
          <t>[변동성허용]</t>
        </is>
      </c>
      <c r="H580" t="n">
        <v>300000</v>
      </c>
      <c r="I580" t="n">
        <v>9240</v>
      </c>
      <c r="J580" t="n">
        <v>19970</v>
      </c>
      <c r="K580" t="n">
        <v>116.13</v>
      </c>
      <c r="L580" t="n">
        <v>17.72</v>
      </c>
      <c r="M580" t="n">
        <v>-7.01</v>
      </c>
      <c r="N580" t="n">
        <v>75</v>
      </c>
      <c r="O580" t="n">
        <v>4</v>
      </c>
      <c r="P580" t="inlineStr">
        <is>
          <t>2025-12-08</t>
        </is>
      </c>
      <c r="Q580" t="inlineStr">
        <is>
          <t>2026-06-08</t>
        </is>
      </c>
      <c r="R580" t="inlineStr">
        <is>
          <t>+10%▶40% 익절 / +20%▶30% 익절 / +40%▶30% 익절</t>
        </is>
      </c>
      <c r="S580" t="inlineStr">
        <is>
          <t>-5%▶50% 손절 / -10%▶30% 손절 / -15%▶20% 손절</t>
        </is>
      </c>
      <c r="T580" t="inlineStr">
        <is>
          <t>매수 0.0005 / 매도 0.0025 / 슬리피지 0.0007</t>
        </is>
      </c>
    </row>
    <row r="581">
      <c r="A581" t="inlineStr">
        <is>
          <t>미래에셋생명|6개월 전에 샀다면|[수익극대화]+[버티기형]</t>
        </is>
      </c>
      <c r="B581" t="inlineStr">
        <is>
          <t>미래에셋생명</t>
        </is>
      </c>
      <c r="C581" t="inlineStr">
        <is>
          <t>085620</t>
        </is>
      </c>
      <c r="D581" t="inlineStr">
        <is>
          <t>6개월 전에 샀다면</t>
        </is>
      </c>
      <c r="E581" t="inlineStr">
        <is>
          <t>[수익극대화]+[버티기형]</t>
        </is>
      </c>
      <c r="F581" t="inlineStr">
        <is>
          <t>[수익극대화]</t>
        </is>
      </c>
      <c r="G581" t="inlineStr">
        <is>
          <t>[버티기형]</t>
        </is>
      </c>
      <c r="H581" t="n">
        <v>300000</v>
      </c>
      <c r="I581" t="n">
        <v>9240</v>
      </c>
      <c r="J581" t="n">
        <v>19970</v>
      </c>
      <c r="K581" t="n">
        <v>116.13</v>
      </c>
      <c r="L581" t="n">
        <v>21.7</v>
      </c>
      <c r="M581" t="n">
        <v>-7.01</v>
      </c>
      <c r="N581" t="n">
        <v>75</v>
      </c>
      <c r="O581" t="n">
        <v>4</v>
      </c>
      <c r="P581" t="inlineStr">
        <is>
          <t>2025-12-08</t>
        </is>
      </c>
      <c r="Q581" t="inlineStr">
        <is>
          <t>2026-06-08</t>
        </is>
      </c>
      <c r="R581" t="inlineStr">
        <is>
          <t>+10%▶40% 익절 / +20%▶30% 익절 / +40%▶30% 익절</t>
        </is>
      </c>
      <c r="S581" t="inlineStr">
        <is>
          <t>-5%▶40% 손절 / -15%▶30% 손절 / -20%▶30% 손절</t>
        </is>
      </c>
      <c r="T581" t="inlineStr">
        <is>
          <t>매수 0.0005 / 매도 0.0025 / 슬리피지 0.0007</t>
        </is>
      </c>
    </row>
    <row r="582">
      <c r="A582" t="inlineStr">
        <is>
          <t>미래에셋생명|전체 평가기간|[초단타]+[칼손절]</t>
        </is>
      </c>
      <c r="B582" t="inlineStr">
        <is>
          <t>미래에셋생명</t>
        </is>
      </c>
      <c r="C582" t="inlineStr">
        <is>
          <t>085620</t>
        </is>
      </c>
      <c r="D582" t="inlineStr">
        <is>
          <t>전체 평가기간</t>
        </is>
      </c>
      <c r="E582" t="inlineStr">
        <is>
          <t>[초단타]+[칼손절]</t>
        </is>
      </c>
      <c r="F582" t="inlineStr">
        <is>
          <t>[초단타]</t>
        </is>
      </c>
      <c r="G582" t="inlineStr">
        <is>
          <t>[칼손절]</t>
        </is>
      </c>
      <c r="H582" t="n">
        <v>300000</v>
      </c>
      <c r="I582" t="n">
        <v>9370</v>
      </c>
      <c r="J582" t="n">
        <v>19970</v>
      </c>
      <c r="K582" t="n">
        <v>113.13</v>
      </c>
      <c r="L582" t="n">
        <v>-3.73</v>
      </c>
      <c r="M582" t="n">
        <v>-3.73</v>
      </c>
      <c r="N582" t="n">
        <v>0</v>
      </c>
      <c r="O582" t="n">
        <v>2</v>
      </c>
      <c r="P582" t="inlineStr">
        <is>
          <t>2026-01-02</t>
        </is>
      </c>
      <c r="Q582" t="inlineStr">
        <is>
          <t>2026-06-08</t>
        </is>
      </c>
      <c r="R582" t="inlineStr">
        <is>
          <t>+3%▶70% 익절 / +5%▶20% 익절 / +10%▶10% 익절</t>
        </is>
      </c>
      <c r="S582" t="inlineStr">
        <is>
          <t>-2%▶80% 손절 / -4%▶10% 손절 / -6%▶10% 손절</t>
        </is>
      </c>
      <c r="T582" t="inlineStr">
        <is>
          <t>매수 0.0005 / 매도 0.0025 / 슬리피지 0.0007</t>
        </is>
      </c>
    </row>
    <row r="583">
      <c r="A583" t="inlineStr">
        <is>
          <t>미래에셋생명|전체 평가기간|[초단타]+[정석방어]</t>
        </is>
      </c>
      <c r="B583" t="inlineStr">
        <is>
          <t>미래에셋생명</t>
        </is>
      </c>
      <c r="C583" t="inlineStr">
        <is>
          <t>085620</t>
        </is>
      </c>
      <c r="D583" t="inlineStr">
        <is>
          <t>전체 평가기간</t>
        </is>
      </c>
      <c r="E583" t="inlineStr">
        <is>
          <t>[초단타]+[정석방어]</t>
        </is>
      </c>
      <c r="F583" t="inlineStr">
        <is>
          <t>[초단타]</t>
        </is>
      </c>
      <c r="G583" t="inlineStr">
        <is>
          <t>[정석방어]</t>
        </is>
      </c>
      <c r="H583" t="n">
        <v>300000</v>
      </c>
      <c r="I583" t="n">
        <v>9370</v>
      </c>
      <c r="J583" t="n">
        <v>19970</v>
      </c>
      <c r="K583" t="n">
        <v>113.13</v>
      </c>
      <c r="L583" t="n">
        <v>26.54</v>
      </c>
      <c r="M583" t="n">
        <v>-7.01</v>
      </c>
      <c r="N583" t="n">
        <v>80</v>
      </c>
      <c r="O583" t="n">
        <v>5</v>
      </c>
      <c r="P583" t="inlineStr">
        <is>
          <t>2026-01-02</t>
        </is>
      </c>
      <c r="Q583" t="inlineStr">
        <is>
          <t>2026-06-08</t>
        </is>
      </c>
      <c r="R583" t="inlineStr">
        <is>
          <t>+3%▶70% 익절 / +5%▶20% 익절 / +10%▶10% 익절</t>
        </is>
      </c>
      <c r="S583" t="inlineStr">
        <is>
          <t>-3%▶70% 손절 / -5%▶20% 손절 / -10%▶10% 손절</t>
        </is>
      </c>
      <c r="T583" t="inlineStr">
        <is>
          <t>매수 0.0005 / 매도 0.0025 / 슬리피지 0.0007</t>
        </is>
      </c>
    </row>
    <row r="584">
      <c r="A584" t="inlineStr">
        <is>
          <t>미래에셋생명|전체 평가기간|[초단타]+[변동성허용]</t>
        </is>
      </c>
      <c r="B584" t="inlineStr">
        <is>
          <t>미래에셋생명</t>
        </is>
      </c>
      <c r="C584" t="inlineStr">
        <is>
          <t>085620</t>
        </is>
      </c>
      <c r="D584" t="inlineStr">
        <is>
          <t>전체 평가기간</t>
        </is>
      </c>
      <c r="E584" t="inlineStr">
        <is>
          <t>[초단타]+[변동성허용]</t>
        </is>
      </c>
      <c r="F584" t="inlineStr">
        <is>
          <t>[초단타]</t>
        </is>
      </c>
      <c r="G584" t="inlineStr">
        <is>
          <t>[변동성허용]</t>
        </is>
      </c>
      <c r="H584" t="n">
        <v>300000</v>
      </c>
      <c r="I584" t="n">
        <v>9370</v>
      </c>
      <c r="J584" t="n">
        <v>19970</v>
      </c>
      <c r="K584" t="n">
        <v>113.13</v>
      </c>
      <c r="L584" t="n">
        <v>12.01</v>
      </c>
      <c r="M584" t="n">
        <v>-7.01</v>
      </c>
      <c r="N584" t="n">
        <v>80</v>
      </c>
      <c r="O584" t="n">
        <v>5</v>
      </c>
      <c r="P584" t="inlineStr">
        <is>
          <t>2026-01-02</t>
        </is>
      </c>
      <c r="Q584" t="inlineStr">
        <is>
          <t>2026-06-08</t>
        </is>
      </c>
      <c r="R584" t="inlineStr">
        <is>
          <t>+3%▶70% 익절 / +5%▶20% 익절 / +10%▶10% 익절</t>
        </is>
      </c>
      <c r="S584" t="inlineStr">
        <is>
          <t>-5%▶50% 손절 / -10%▶30% 손절 / -15%▶20% 손절</t>
        </is>
      </c>
      <c r="T584" t="inlineStr">
        <is>
          <t>매수 0.0005 / 매도 0.0025 / 슬리피지 0.0007</t>
        </is>
      </c>
    </row>
    <row r="585">
      <c r="A585" t="inlineStr">
        <is>
          <t>미래에셋생명|전체 평가기간|[초단타]+[버티기형]</t>
        </is>
      </c>
      <c r="B585" t="inlineStr">
        <is>
          <t>미래에셋생명</t>
        </is>
      </c>
      <c r="C585" t="inlineStr">
        <is>
          <t>085620</t>
        </is>
      </c>
      <c r="D585" t="inlineStr">
        <is>
          <t>전체 평가기간</t>
        </is>
      </c>
      <c r="E585" t="inlineStr">
        <is>
          <t>[초단타]+[버티기형]</t>
        </is>
      </c>
      <c r="F585" t="inlineStr">
        <is>
          <t>[초단타]</t>
        </is>
      </c>
      <c r="G585" t="inlineStr">
        <is>
          <t>[버티기형]</t>
        </is>
      </c>
      <c r="H585" t="n">
        <v>300000</v>
      </c>
      <c r="I585" t="n">
        <v>9370</v>
      </c>
      <c r="J585" t="n">
        <v>19970</v>
      </c>
      <c r="K585" t="n">
        <v>113.13</v>
      </c>
      <c r="L585" t="n">
        <v>16</v>
      </c>
      <c r="M585" t="n">
        <v>-7.01</v>
      </c>
      <c r="N585" t="n">
        <v>80</v>
      </c>
      <c r="O585" t="n">
        <v>5</v>
      </c>
      <c r="P585" t="inlineStr">
        <is>
          <t>2026-01-02</t>
        </is>
      </c>
      <c r="Q585" t="inlineStr">
        <is>
          <t>2026-06-08</t>
        </is>
      </c>
      <c r="R585" t="inlineStr">
        <is>
          <t>+3%▶70% 익절 / +5%▶20% 익절 / +10%▶10% 익절</t>
        </is>
      </c>
      <c r="S585" t="inlineStr">
        <is>
          <t>-5%▶40% 손절 / -15%▶30% 손절 / -20%▶30% 손절</t>
        </is>
      </c>
      <c r="T585" t="inlineStr">
        <is>
          <t>매수 0.0005 / 매도 0.0025 / 슬리피지 0.0007</t>
        </is>
      </c>
    </row>
    <row r="586">
      <c r="A586" t="inlineStr">
        <is>
          <t>미래에셋생명|전체 평가기간|[단기스윙]+[칼손절]</t>
        </is>
      </c>
      <c r="B586" t="inlineStr">
        <is>
          <t>미래에셋생명</t>
        </is>
      </c>
      <c r="C586" t="inlineStr">
        <is>
          <t>085620</t>
        </is>
      </c>
      <c r="D586" t="inlineStr">
        <is>
          <t>전체 평가기간</t>
        </is>
      </c>
      <c r="E586" t="inlineStr">
        <is>
          <t>[단기스윙]+[칼손절]</t>
        </is>
      </c>
      <c r="F586" t="inlineStr">
        <is>
          <t>[단기스윙]</t>
        </is>
      </c>
      <c r="G586" t="inlineStr">
        <is>
          <t>[칼손절]</t>
        </is>
      </c>
      <c r="H586" t="n">
        <v>300000</v>
      </c>
      <c r="I586" t="n">
        <v>9370</v>
      </c>
      <c r="J586" t="n">
        <v>19970</v>
      </c>
      <c r="K586" t="n">
        <v>113.13</v>
      </c>
      <c r="L586" t="n">
        <v>-3.73</v>
      </c>
      <c r="M586" t="n">
        <v>-3.73</v>
      </c>
      <c r="N586" t="n">
        <v>0</v>
      </c>
      <c r="O586" t="n">
        <v>2</v>
      </c>
      <c r="P586" t="inlineStr">
        <is>
          <t>2026-01-02</t>
        </is>
      </c>
      <c r="Q586" t="inlineStr">
        <is>
          <t>2026-06-08</t>
        </is>
      </c>
      <c r="R586" t="inlineStr">
        <is>
          <t>+5%▶60% 익절 / +10%▶30% 익절 / +20%▶10% 익절</t>
        </is>
      </c>
      <c r="S586" t="inlineStr">
        <is>
          <t>-2%▶80% 손절 / -4%▶10% 손절 / -6%▶10% 손절</t>
        </is>
      </c>
      <c r="T586" t="inlineStr">
        <is>
          <t>매수 0.0005 / 매도 0.0025 / 슬리피지 0.0007</t>
        </is>
      </c>
    </row>
    <row r="587">
      <c r="A587" t="inlineStr">
        <is>
          <t>미래에셋생명|전체 평가기간|[단기스윙]+[정석방어]</t>
        </is>
      </c>
      <c r="B587" t="inlineStr">
        <is>
          <t>미래에셋생명</t>
        </is>
      </c>
      <c r="C587" t="inlineStr">
        <is>
          <t>085620</t>
        </is>
      </c>
      <c r="D587" t="inlineStr">
        <is>
          <t>전체 평가기간</t>
        </is>
      </c>
      <c r="E587" t="inlineStr">
        <is>
          <t>[단기스윙]+[정석방어]</t>
        </is>
      </c>
      <c r="F587" t="inlineStr">
        <is>
          <t>[단기스윙]</t>
        </is>
      </c>
      <c r="G587" t="inlineStr">
        <is>
          <t>[정석방어]</t>
        </is>
      </c>
      <c r="H587" t="n">
        <v>300000</v>
      </c>
      <c r="I587" t="n">
        <v>9370</v>
      </c>
      <c r="J587" t="n">
        <v>19970</v>
      </c>
      <c r="K587" t="n">
        <v>113.13</v>
      </c>
      <c r="L587" t="n">
        <v>12.05</v>
      </c>
      <c r="M587" t="n">
        <v>-7.01</v>
      </c>
      <c r="N587" t="n">
        <v>75</v>
      </c>
      <c r="O587" t="n">
        <v>4</v>
      </c>
      <c r="P587" t="inlineStr">
        <is>
          <t>2026-01-02</t>
        </is>
      </c>
      <c r="Q587" t="inlineStr">
        <is>
          <t>2026-06-08</t>
        </is>
      </c>
      <c r="R587" t="inlineStr">
        <is>
          <t>+5%▶60% 익절 / +10%▶30% 익절 / +20%▶10% 익절</t>
        </is>
      </c>
      <c r="S587" t="inlineStr">
        <is>
          <t>-3%▶70% 손절 / -5%▶20% 손절 / -10%▶10% 손절</t>
        </is>
      </c>
      <c r="T587" t="inlineStr">
        <is>
          <t>매수 0.0005 / 매도 0.0025 / 슬리피지 0.0007</t>
        </is>
      </c>
    </row>
    <row r="588">
      <c r="A588" t="inlineStr">
        <is>
          <t>미래에셋생명|전체 평가기간|[단기스윙]+[변동성허용]</t>
        </is>
      </c>
      <c r="B588" t="inlineStr">
        <is>
          <t>미래에셋생명</t>
        </is>
      </c>
      <c r="C588" t="inlineStr">
        <is>
          <t>085620</t>
        </is>
      </c>
      <c r="D588" t="inlineStr">
        <is>
          <t>전체 평가기간</t>
        </is>
      </c>
      <c r="E588" t="inlineStr">
        <is>
          <t>[단기스윙]+[변동성허용]</t>
        </is>
      </c>
      <c r="F588" t="inlineStr">
        <is>
          <t>[단기스윙]</t>
        </is>
      </c>
      <c r="G588" t="inlineStr">
        <is>
          <t>[변동성허용]</t>
        </is>
      </c>
      <c r="H588" t="n">
        <v>300000</v>
      </c>
      <c r="I588" t="n">
        <v>9370</v>
      </c>
      <c r="J588" t="n">
        <v>19970</v>
      </c>
      <c r="K588" t="n">
        <v>113.13</v>
      </c>
      <c r="L588" t="n">
        <v>-0.58</v>
      </c>
      <c r="M588" t="n">
        <v>-7.01</v>
      </c>
      <c r="N588" t="n">
        <v>50</v>
      </c>
      <c r="O588" t="n">
        <v>2</v>
      </c>
      <c r="P588" t="inlineStr">
        <is>
          <t>2026-01-02</t>
        </is>
      </c>
      <c r="Q588" t="inlineStr">
        <is>
          <t>2026-06-08</t>
        </is>
      </c>
      <c r="R588" t="inlineStr">
        <is>
          <t>+5%▶60% 익절 / +10%▶30% 익절 / +20%▶10% 익절</t>
        </is>
      </c>
      <c r="S588" t="inlineStr">
        <is>
          <t>-5%▶50% 손절 / -10%▶30% 손절 / -15%▶20% 손절</t>
        </is>
      </c>
      <c r="T588" t="inlineStr">
        <is>
          <t>매수 0.0005 / 매도 0.0025 / 슬리피지 0.0007</t>
        </is>
      </c>
    </row>
    <row r="589">
      <c r="A589" t="inlineStr">
        <is>
          <t>미래에셋생명|전체 평가기간|[단기스윙]+[버티기형]</t>
        </is>
      </c>
      <c r="B589" t="inlineStr">
        <is>
          <t>미래에셋생명</t>
        </is>
      </c>
      <c r="C589" t="inlineStr">
        <is>
          <t>085620</t>
        </is>
      </c>
      <c r="D589" t="inlineStr">
        <is>
          <t>전체 평가기간</t>
        </is>
      </c>
      <c r="E589" t="inlineStr">
        <is>
          <t>[단기스윙]+[버티기형]</t>
        </is>
      </c>
      <c r="F589" t="inlineStr">
        <is>
          <t>[단기스윙]</t>
        </is>
      </c>
      <c r="G589" t="inlineStr">
        <is>
          <t>[버티기형]</t>
        </is>
      </c>
      <c r="H589" t="n">
        <v>300000</v>
      </c>
      <c r="I589" t="n">
        <v>9370</v>
      </c>
      <c r="J589" t="n">
        <v>19970</v>
      </c>
      <c r="K589" t="n">
        <v>113.13</v>
      </c>
      <c r="L589" t="n">
        <v>1.51</v>
      </c>
      <c r="M589" t="n">
        <v>-7.01</v>
      </c>
      <c r="N589" t="n">
        <v>66.7</v>
      </c>
      <c r="O589" t="n">
        <v>3</v>
      </c>
      <c r="P589" t="inlineStr">
        <is>
          <t>2026-01-02</t>
        </is>
      </c>
      <c r="Q589" t="inlineStr">
        <is>
          <t>2026-06-08</t>
        </is>
      </c>
      <c r="R589" t="inlineStr">
        <is>
          <t>+5%▶60% 익절 / +10%▶30% 익절 / +20%▶10% 익절</t>
        </is>
      </c>
      <c r="S589" t="inlineStr">
        <is>
          <t>-5%▶40% 손절 / -15%▶30% 손절 / -20%▶30% 손절</t>
        </is>
      </c>
      <c r="T589" t="inlineStr">
        <is>
          <t>매수 0.0005 / 매도 0.0025 / 슬리피지 0.0007</t>
        </is>
      </c>
    </row>
    <row r="590">
      <c r="A590" t="inlineStr">
        <is>
          <t>미래에셋생명|전체 평가기간|[대표님룰]+[칼손절]</t>
        </is>
      </c>
      <c r="B590" t="inlineStr">
        <is>
          <t>미래에셋생명</t>
        </is>
      </c>
      <c r="C590" t="inlineStr">
        <is>
          <t>085620</t>
        </is>
      </c>
      <c r="D590" t="inlineStr">
        <is>
          <t>전체 평가기간</t>
        </is>
      </c>
      <c r="E590" t="inlineStr">
        <is>
          <t>[대표님룰]+[칼손절]</t>
        </is>
      </c>
      <c r="F590" t="inlineStr">
        <is>
          <t>[대표님룰]</t>
        </is>
      </c>
      <c r="G590" t="inlineStr">
        <is>
          <t>[칼손절]</t>
        </is>
      </c>
      <c r="H590" t="n">
        <v>300000</v>
      </c>
      <c r="I590" t="n">
        <v>9370</v>
      </c>
      <c r="J590" t="n">
        <v>19970</v>
      </c>
      <c r="K590" t="n">
        <v>113.13</v>
      </c>
      <c r="L590" t="n">
        <v>-3.73</v>
      </c>
      <c r="M590" t="n">
        <v>-3.73</v>
      </c>
      <c r="N590" t="n">
        <v>0</v>
      </c>
      <c r="O590" t="n">
        <v>2</v>
      </c>
      <c r="P590" t="inlineStr">
        <is>
          <t>2026-01-02</t>
        </is>
      </c>
      <c r="Q590" t="inlineStr">
        <is>
          <t>2026-06-08</t>
        </is>
      </c>
      <c r="R590" t="inlineStr">
        <is>
          <t>+5%▶60% 익절 / +10%▶30% 익절 / +30%▶10% 익절</t>
        </is>
      </c>
      <c r="S590" t="inlineStr">
        <is>
          <t>-2%▶80% 손절 / -4%▶10% 손절 / -6%▶10% 손절</t>
        </is>
      </c>
      <c r="T590" t="inlineStr">
        <is>
          <t>매수 0.0005 / 매도 0.0025 / 슬리피지 0.0007</t>
        </is>
      </c>
    </row>
    <row r="591">
      <c r="A591" t="inlineStr">
        <is>
          <t>미래에셋생명|전체 평가기간|[대표님룰]+[정석방어]</t>
        </is>
      </c>
      <c r="B591" t="inlineStr">
        <is>
          <t>미래에셋생명</t>
        </is>
      </c>
      <c r="C591" t="inlineStr">
        <is>
          <t>085620</t>
        </is>
      </c>
      <c r="D591" t="inlineStr">
        <is>
          <t>전체 평가기간</t>
        </is>
      </c>
      <c r="E591" t="inlineStr">
        <is>
          <t>[대표님룰]+[정석방어]</t>
        </is>
      </c>
      <c r="F591" t="inlineStr">
        <is>
          <t>[대표님룰]</t>
        </is>
      </c>
      <c r="G591" t="inlineStr">
        <is>
          <t>[정석방어]</t>
        </is>
      </c>
      <c r="H591" t="n">
        <v>300000</v>
      </c>
      <c r="I591" t="n">
        <v>9370</v>
      </c>
      <c r="J591" t="n">
        <v>19970</v>
      </c>
      <c r="K591" t="n">
        <v>113.13</v>
      </c>
      <c r="L591" t="n">
        <v>12.05</v>
      </c>
      <c r="M591" t="n">
        <v>-7.01</v>
      </c>
      <c r="N591" t="n">
        <v>75</v>
      </c>
      <c r="O591" t="n">
        <v>4</v>
      </c>
      <c r="P591" t="inlineStr">
        <is>
          <t>2026-01-02</t>
        </is>
      </c>
      <c r="Q591" t="inlineStr">
        <is>
          <t>2026-06-08</t>
        </is>
      </c>
      <c r="R591" t="inlineStr">
        <is>
          <t>+5%▶60% 익절 / +10%▶30% 익절 / +30%▶10% 익절</t>
        </is>
      </c>
      <c r="S591" t="inlineStr">
        <is>
          <t>-3%▶70% 손절 / -5%▶20% 손절 / -10%▶10% 손절</t>
        </is>
      </c>
      <c r="T591" t="inlineStr">
        <is>
          <t>매수 0.0005 / 매도 0.0025 / 슬리피지 0.0007</t>
        </is>
      </c>
    </row>
    <row r="592">
      <c r="A592" t="inlineStr">
        <is>
          <t>미래에셋생명|전체 평가기간|[대표님룰]+[변동성허용]</t>
        </is>
      </c>
      <c r="B592" t="inlineStr">
        <is>
          <t>미래에셋생명</t>
        </is>
      </c>
      <c r="C592" t="inlineStr">
        <is>
          <t>085620</t>
        </is>
      </c>
      <c r="D592" t="inlineStr">
        <is>
          <t>전체 평가기간</t>
        </is>
      </c>
      <c r="E592" t="inlineStr">
        <is>
          <t>[대표님룰]+[변동성허용]</t>
        </is>
      </c>
      <c r="F592" t="inlineStr">
        <is>
          <t>[대표님룰]</t>
        </is>
      </c>
      <c r="G592" t="inlineStr">
        <is>
          <t>[변동성허용]</t>
        </is>
      </c>
      <c r="H592" t="n">
        <v>300000</v>
      </c>
      <c r="I592" t="n">
        <v>9370</v>
      </c>
      <c r="J592" t="n">
        <v>19970</v>
      </c>
      <c r="K592" t="n">
        <v>113.13</v>
      </c>
      <c r="L592" t="n">
        <v>-0.58</v>
      </c>
      <c r="M592" t="n">
        <v>-7.01</v>
      </c>
      <c r="N592" t="n">
        <v>50</v>
      </c>
      <c r="O592" t="n">
        <v>2</v>
      </c>
      <c r="P592" t="inlineStr">
        <is>
          <t>2026-01-02</t>
        </is>
      </c>
      <c r="Q592" t="inlineStr">
        <is>
          <t>2026-06-08</t>
        </is>
      </c>
      <c r="R592" t="inlineStr">
        <is>
          <t>+5%▶60% 익절 / +10%▶30% 익절 / +30%▶10% 익절</t>
        </is>
      </c>
      <c r="S592" t="inlineStr">
        <is>
          <t>-5%▶50% 손절 / -10%▶30% 손절 / -15%▶20% 손절</t>
        </is>
      </c>
      <c r="T592" t="inlineStr">
        <is>
          <t>매수 0.0005 / 매도 0.0025 / 슬리피지 0.0007</t>
        </is>
      </c>
    </row>
    <row r="593">
      <c r="A593" t="inlineStr">
        <is>
          <t>미래에셋생명|전체 평가기간|[대표님룰]+[버티기형]</t>
        </is>
      </c>
      <c r="B593" t="inlineStr">
        <is>
          <t>미래에셋생명</t>
        </is>
      </c>
      <c r="C593" t="inlineStr">
        <is>
          <t>085620</t>
        </is>
      </c>
      <c r="D593" t="inlineStr">
        <is>
          <t>전체 평가기간</t>
        </is>
      </c>
      <c r="E593" t="inlineStr">
        <is>
          <t>[대표님룰]+[버티기형]</t>
        </is>
      </c>
      <c r="F593" t="inlineStr">
        <is>
          <t>[대표님룰]</t>
        </is>
      </c>
      <c r="G593" t="inlineStr">
        <is>
          <t>[버티기형]</t>
        </is>
      </c>
      <c r="H593" t="n">
        <v>300000</v>
      </c>
      <c r="I593" t="n">
        <v>9370</v>
      </c>
      <c r="J593" t="n">
        <v>19970</v>
      </c>
      <c r="K593" t="n">
        <v>113.13</v>
      </c>
      <c r="L593" t="n">
        <v>1.51</v>
      </c>
      <c r="M593" t="n">
        <v>-7.01</v>
      </c>
      <c r="N593" t="n">
        <v>66.7</v>
      </c>
      <c r="O593" t="n">
        <v>3</v>
      </c>
      <c r="P593" t="inlineStr">
        <is>
          <t>2026-01-02</t>
        </is>
      </c>
      <c r="Q593" t="inlineStr">
        <is>
          <t>2026-06-08</t>
        </is>
      </c>
      <c r="R593" t="inlineStr">
        <is>
          <t>+5%▶60% 익절 / +10%▶30% 익절 / +30%▶10% 익절</t>
        </is>
      </c>
      <c r="S593" t="inlineStr">
        <is>
          <t>-5%▶40% 손절 / -15%▶30% 손절 / -20%▶30% 손절</t>
        </is>
      </c>
      <c r="T593" t="inlineStr">
        <is>
          <t>매수 0.0005 / 매도 0.0025 / 슬리피지 0.0007</t>
        </is>
      </c>
    </row>
    <row r="594">
      <c r="A594" t="inlineStr">
        <is>
          <t>미래에셋생명|전체 평가기간|[중기추세]+[칼손절]</t>
        </is>
      </c>
      <c r="B594" t="inlineStr">
        <is>
          <t>미래에셋생명</t>
        </is>
      </c>
      <c r="C594" t="inlineStr">
        <is>
          <t>085620</t>
        </is>
      </c>
      <c r="D594" t="inlineStr">
        <is>
          <t>전체 평가기간</t>
        </is>
      </c>
      <c r="E594" t="inlineStr">
        <is>
          <t>[중기추세]+[칼손절]</t>
        </is>
      </c>
      <c r="F594" t="inlineStr">
        <is>
          <t>[중기추세]</t>
        </is>
      </c>
      <c r="G594" t="inlineStr">
        <is>
          <t>[칼손절]</t>
        </is>
      </c>
      <c r="H594" t="n">
        <v>300000</v>
      </c>
      <c r="I594" t="n">
        <v>9370</v>
      </c>
      <c r="J594" t="n">
        <v>19970</v>
      </c>
      <c r="K594" t="n">
        <v>113.13</v>
      </c>
      <c r="L594" t="n">
        <v>-3.73</v>
      </c>
      <c r="M594" t="n">
        <v>-3.73</v>
      </c>
      <c r="N594" t="n">
        <v>0</v>
      </c>
      <c r="O594" t="n">
        <v>2</v>
      </c>
      <c r="P594" t="inlineStr">
        <is>
          <t>2026-01-02</t>
        </is>
      </c>
      <c r="Q594" t="inlineStr">
        <is>
          <t>2026-06-08</t>
        </is>
      </c>
      <c r="R594" t="inlineStr">
        <is>
          <t>+10%▶50% 익절 / +20%▶30% 익절 / +30%▶20% 익절</t>
        </is>
      </c>
      <c r="S594" t="inlineStr">
        <is>
          <t>-2%▶80% 손절 / -4%▶10% 손절 / -6%▶10% 손절</t>
        </is>
      </c>
      <c r="T594" t="inlineStr">
        <is>
          <t>매수 0.0005 / 매도 0.0025 / 슬리피지 0.0007</t>
        </is>
      </c>
    </row>
    <row r="595">
      <c r="A595" t="inlineStr">
        <is>
          <t>미래에셋생명|전체 평가기간|[중기추세]+[정석방어]</t>
        </is>
      </c>
      <c r="B595" t="inlineStr">
        <is>
          <t>미래에셋생명</t>
        </is>
      </c>
      <c r="C595" t="inlineStr">
        <is>
          <t>085620</t>
        </is>
      </c>
      <c r="D595" t="inlineStr">
        <is>
          <t>전체 평가기간</t>
        </is>
      </c>
      <c r="E595" t="inlineStr">
        <is>
          <t>[중기추세]+[정석방어]</t>
        </is>
      </c>
      <c r="F595" t="inlineStr">
        <is>
          <t>[중기추세]</t>
        </is>
      </c>
      <c r="G595" t="inlineStr">
        <is>
          <t>[정석방어]</t>
        </is>
      </c>
      <c r="H595" t="n">
        <v>300000</v>
      </c>
      <c r="I595" t="n">
        <v>9370</v>
      </c>
      <c r="J595" t="n">
        <v>19970</v>
      </c>
      <c r="K595" t="n">
        <v>113.13</v>
      </c>
      <c r="L595" t="n">
        <v>32.24</v>
      </c>
      <c r="M595" t="n">
        <v>-7.01</v>
      </c>
      <c r="N595" t="n">
        <v>75</v>
      </c>
      <c r="O595" t="n">
        <v>4</v>
      </c>
      <c r="P595" t="inlineStr">
        <is>
          <t>2026-01-02</t>
        </is>
      </c>
      <c r="Q595" t="inlineStr">
        <is>
          <t>2026-06-08</t>
        </is>
      </c>
      <c r="R595" t="inlineStr">
        <is>
          <t>+10%▶50% 익절 / +20%▶30% 익절 / +30%▶20% 익절</t>
        </is>
      </c>
      <c r="S595" t="inlineStr">
        <is>
          <t>-3%▶70% 손절 / -5%▶20% 손절 / -10%▶10% 손절</t>
        </is>
      </c>
      <c r="T595" t="inlineStr">
        <is>
          <t>매수 0.0005 / 매도 0.0025 / 슬리피지 0.0007</t>
        </is>
      </c>
    </row>
    <row r="596">
      <c r="A596" t="inlineStr">
        <is>
          <t>미래에셋생명|전체 평가기간|[중기추세]+[변동성허용]</t>
        </is>
      </c>
      <c r="B596" t="inlineStr">
        <is>
          <t>미래에셋생명</t>
        </is>
      </c>
      <c r="C596" t="inlineStr">
        <is>
          <t>085620</t>
        </is>
      </c>
      <c r="D596" t="inlineStr">
        <is>
          <t>전체 평가기간</t>
        </is>
      </c>
      <c r="E596" t="inlineStr">
        <is>
          <t>[중기추세]+[변동성허용]</t>
        </is>
      </c>
      <c r="F596" t="inlineStr">
        <is>
          <t>[중기추세]</t>
        </is>
      </c>
      <c r="G596" t="inlineStr">
        <is>
          <t>[변동성허용]</t>
        </is>
      </c>
      <c r="H596" t="n">
        <v>300000</v>
      </c>
      <c r="I596" t="n">
        <v>9370</v>
      </c>
      <c r="J596" t="n">
        <v>19970</v>
      </c>
      <c r="K596" t="n">
        <v>113.13</v>
      </c>
      <c r="L596" t="n">
        <v>17.72</v>
      </c>
      <c r="M596" t="n">
        <v>-7.01</v>
      </c>
      <c r="N596" t="n">
        <v>75</v>
      </c>
      <c r="O596" t="n">
        <v>4</v>
      </c>
      <c r="P596" t="inlineStr">
        <is>
          <t>2026-01-02</t>
        </is>
      </c>
      <c r="Q596" t="inlineStr">
        <is>
          <t>2026-06-08</t>
        </is>
      </c>
      <c r="R596" t="inlineStr">
        <is>
          <t>+10%▶50% 익절 / +20%▶30% 익절 / +30%▶20% 익절</t>
        </is>
      </c>
      <c r="S596" t="inlineStr">
        <is>
          <t>-5%▶50% 손절 / -10%▶30% 손절 / -15%▶20% 손절</t>
        </is>
      </c>
      <c r="T596" t="inlineStr">
        <is>
          <t>매수 0.0005 / 매도 0.0025 / 슬리피지 0.0007</t>
        </is>
      </c>
    </row>
    <row r="597">
      <c r="A597" t="inlineStr">
        <is>
          <t>미래에셋생명|전체 평가기간|[중기추세]+[버티기형]</t>
        </is>
      </c>
      <c r="B597" t="inlineStr">
        <is>
          <t>미래에셋생명</t>
        </is>
      </c>
      <c r="C597" t="inlineStr">
        <is>
          <t>085620</t>
        </is>
      </c>
      <c r="D597" t="inlineStr">
        <is>
          <t>전체 평가기간</t>
        </is>
      </c>
      <c r="E597" t="inlineStr">
        <is>
          <t>[중기추세]+[버티기형]</t>
        </is>
      </c>
      <c r="F597" t="inlineStr">
        <is>
          <t>[중기추세]</t>
        </is>
      </c>
      <c r="G597" t="inlineStr">
        <is>
          <t>[버티기형]</t>
        </is>
      </c>
      <c r="H597" t="n">
        <v>300000</v>
      </c>
      <c r="I597" t="n">
        <v>9370</v>
      </c>
      <c r="J597" t="n">
        <v>19970</v>
      </c>
      <c r="K597" t="n">
        <v>113.13</v>
      </c>
      <c r="L597" t="n">
        <v>21.7</v>
      </c>
      <c r="M597" t="n">
        <v>-7.01</v>
      </c>
      <c r="N597" t="n">
        <v>75</v>
      </c>
      <c r="O597" t="n">
        <v>4</v>
      </c>
      <c r="P597" t="inlineStr">
        <is>
          <t>2026-01-02</t>
        </is>
      </c>
      <c r="Q597" t="inlineStr">
        <is>
          <t>2026-06-08</t>
        </is>
      </c>
      <c r="R597" t="inlineStr">
        <is>
          <t>+10%▶50% 익절 / +20%▶30% 익절 / +30%▶20% 익절</t>
        </is>
      </c>
      <c r="S597" t="inlineStr">
        <is>
          <t>-5%▶40% 손절 / -15%▶30% 손절 / -20%▶30% 손절</t>
        </is>
      </c>
      <c r="T597" t="inlineStr">
        <is>
          <t>매수 0.0005 / 매도 0.0025 / 슬리피지 0.0007</t>
        </is>
      </c>
    </row>
    <row r="598">
      <c r="A598" t="inlineStr">
        <is>
          <t>미래에셋생명|전체 평가기간|[수익극대화]+[칼손절]</t>
        </is>
      </c>
      <c r="B598" t="inlineStr">
        <is>
          <t>미래에셋생명</t>
        </is>
      </c>
      <c r="C598" t="inlineStr">
        <is>
          <t>085620</t>
        </is>
      </c>
      <c r="D598" t="inlineStr">
        <is>
          <t>전체 평가기간</t>
        </is>
      </c>
      <c r="E598" t="inlineStr">
        <is>
          <t>[수익극대화]+[칼손절]</t>
        </is>
      </c>
      <c r="F598" t="inlineStr">
        <is>
          <t>[수익극대화]</t>
        </is>
      </c>
      <c r="G598" t="inlineStr">
        <is>
          <t>[칼손절]</t>
        </is>
      </c>
      <c r="H598" t="n">
        <v>300000</v>
      </c>
      <c r="I598" t="n">
        <v>9370</v>
      </c>
      <c r="J598" t="n">
        <v>19970</v>
      </c>
      <c r="K598" t="n">
        <v>113.13</v>
      </c>
      <c r="L598" t="n">
        <v>-3.73</v>
      </c>
      <c r="M598" t="n">
        <v>-3.73</v>
      </c>
      <c r="N598" t="n">
        <v>0</v>
      </c>
      <c r="O598" t="n">
        <v>2</v>
      </c>
      <c r="P598" t="inlineStr">
        <is>
          <t>2026-01-02</t>
        </is>
      </c>
      <c r="Q598" t="inlineStr">
        <is>
          <t>2026-06-08</t>
        </is>
      </c>
      <c r="R598" t="inlineStr">
        <is>
          <t>+10%▶40% 익절 / +20%▶30% 익절 / +40%▶30% 익절</t>
        </is>
      </c>
      <c r="S598" t="inlineStr">
        <is>
          <t>-2%▶80% 손절 / -4%▶10% 손절 / -6%▶10% 손절</t>
        </is>
      </c>
      <c r="T598" t="inlineStr">
        <is>
          <t>매수 0.0005 / 매도 0.0025 / 슬리피지 0.0007</t>
        </is>
      </c>
    </row>
    <row r="599">
      <c r="A599" t="inlineStr">
        <is>
          <t>미래에셋생명|전체 평가기간|[수익극대화]+[정석방어]</t>
        </is>
      </c>
      <c r="B599" t="inlineStr">
        <is>
          <t>미래에셋생명</t>
        </is>
      </c>
      <c r="C599" t="inlineStr">
        <is>
          <t>085620</t>
        </is>
      </c>
      <c r="D599" t="inlineStr">
        <is>
          <t>전체 평가기간</t>
        </is>
      </c>
      <c r="E599" t="inlineStr">
        <is>
          <t>[수익극대화]+[정석방어]</t>
        </is>
      </c>
      <c r="F599" t="inlineStr">
        <is>
          <t>[수익극대화]</t>
        </is>
      </c>
      <c r="G599" t="inlineStr">
        <is>
          <t>[정석방어]</t>
        </is>
      </c>
      <c r="H599" t="n">
        <v>300000</v>
      </c>
      <c r="I599" t="n">
        <v>9370</v>
      </c>
      <c r="J599" t="n">
        <v>19970</v>
      </c>
      <c r="K599" t="n">
        <v>113.13</v>
      </c>
      <c r="L599" t="n">
        <v>32.24</v>
      </c>
      <c r="M599" t="n">
        <v>-7.01</v>
      </c>
      <c r="N599" t="n">
        <v>75</v>
      </c>
      <c r="O599" t="n">
        <v>4</v>
      </c>
      <c r="P599" t="inlineStr">
        <is>
          <t>2026-01-02</t>
        </is>
      </c>
      <c r="Q599" t="inlineStr">
        <is>
          <t>2026-06-08</t>
        </is>
      </c>
      <c r="R599" t="inlineStr">
        <is>
          <t>+10%▶40% 익절 / +20%▶30% 익절 / +40%▶30% 익절</t>
        </is>
      </c>
      <c r="S599" t="inlineStr">
        <is>
          <t>-3%▶70% 손절 / -5%▶20% 손절 / -10%▶10% 손절</t>
        </is>
      </c>
      <c r="T599" t="inlineStr">
        <is>
          <t>매수 0.0005 / 매도 0.0025 / 슬리피지 0.0007</t>
        </is>
      </c>
    </row>
    <row r="600">
      <c r="A600" t="inlineStr">
        <is>
          <t>미래에셋생명|전체 평가기간|[수익극대화]+[변동성허용]</t>
        </is>
      </c>
      <c r="B600" t="inlineStr">
        <is>
          <t>미래에셋생명</t>
        </is>
      </c>
      <c r="C600" t="inlineStr">
        <is>
          <t>085620</t>
        </is>
      </c>
      <c r="D600" t="inlineStr">
        <is>
          <t>전체 평가기간</t>
        </is>
      </c>
      <c r="E600" t="inlineStr">
        <is>
          <t>[수익극대화]+[변동성허용]</t>
        </is>
      </c>
      <c r="F600" t="inlineStr">
        <is>
          <t>[수익극대화]</t>
        </is>
      </c>
      <c r="G600" t="inlineStr">
        <is>
          <t>[변동성허용]</t>
        </is>
      </c>
      <c r="H600" t="n">
        <v>300000</v>
      </c>
      <c r="I600" t="n">
        <v>9370</v>
      </c>
      <c r="J600" t="n">
        <v>19970</v>
      </c>
      <c r="K600" t="n">
        <v>113.13</v>
      </c>
      <c r="L600" t="n">
        <v>17.72</v>
      </c>
      <c r="M600" t="n">
        <v>-7.01</v>
      </c>
      <c r="N600" t="n">
        <v>75</v>
      </c>
      <c r="O600" t="n">
        <v>4</v>
      </c>
      <c r="P600" t="inlineStr">
        <is>
          <t>2026-01-02</t>
        </is>
      </c>
      <c r="Q600" t="inlineStr">
        <is>
          <t>2026-06-08</t>
        </is>
      </c>
      <c r="R600" t="inlineStr">
        <is>
          <t>+10%▶40% 익절 / +20%▶30% 익절 / +40%▶30% 익절</t>
        </is>
      </c>
      <c r="S600" t="inlineStr">
        <is>
          <t>-5%▶50% 손절 / -10%▶30% 손절 / -15%▶20% 손절</t>
        </is>
      </c>
      <c r="T600" t="inlineStr">
        <is>
          <t>매수 0.0005 / 매도 0.0025 / 슬리피지 0.0007</t>
        </is>
      </c>
    </row>
    <row r="601">
      <c r="A601" t="inlineStr">
        <is>
          <t>미래에셋생명|전체 평가기간|[수익극대화]+[버티기형]</t>
        </is>
      </c>
      <c r="B601" t="inlineStr">
        <is>
          <t>미래에셋생명</t>
        </is>
      </c>
      <c r="C601" t="inlineStr">
        <is>
          <t>085620</t>
        </is>
      </c>
      <c r="D601" t="inlineStr">
        <is>
          <t>전체 평가기간</t>
        </is>
      </c>
      <c r="E601" t="inlineStr">
        <is>
          <t>[수익극대화]+[버티기형]</t>
        </is>
      </c>
      <c r="F601" t="inlineStr">
        <is>
          <t>[수익극대화]</t>
        </is>
      </c>
      <c r="G601" t="inlineStr">
        <is>
          <t>[버티기형]</t>
        </is>
      </c>
      <c r="H601" t="n">
        <v>300000</v>
      </c>
      <c r="I601" t="n">
        <v>9370</v>
      </c>
      <c r="J601" t="n">
        <v>19970</v>
      </c>
      <c r="K601" t="n">
        <v>113.13</v>
      </c>
      <c r="L601" t="n">
        <v>21.7</v>
      </c>
      <c r="M601" t="n">
        <v>-7.01</v>
      </c>
      <c r="N601" t="n">
        <v>75</v>
      </c>
      <c r="O601" t="n">
        <v>4</v>
      </c>
      <c r="P601" t="inlineStr">
        <is>
          <t>2026-01-02</t>
        </is>
      </c>
      <c r="Q601" t="inlineStr">
        <is>
          <t>2026-06-08</t>
        </is>
      </c>
      <c r="R601" t="inlineStr">
        <is>
          <t>+10%▶40% 익절 / +20%▶30% 익절 / +40%▶30% 익절</t>
        </is>
      </c>
      <c r="S601" t="inlineStr">
        <is>
          <t>-5%▶40% 손절 / -15%▶30% 손절 / -20%▶30% 손절</t>
        </is>
      </c>
      <c r="T601" t="inlineStr">
        <is>
          <t>매수 0.0005 / 매도 0.0025 / 슬리피지 0.0007</t>
        </is>
      </c>
    </row>
    <row r="602">
      <c r="A602" t="inlineStr">
        <is>
          <t>RISE 200위클리커버드콜|1개월 전에 샀다면|[초단타]+[칼손절]</t>
        </is>
      </c>
      <c r="B602" t="inlineStr">
        <is>
          <t>RISE 200위클리커버드콜</t>
        </is>
      </c>
      <c r="C602" t="inlineStr">
        <is>
          <t>475720</t>
        </is>
      </c>
      <c r="D602" t="inlineStr">
        <is>
          <t>1개월 전에 샀다면</t>
        </is>
      </c>
      <c r="E602" t="inlineStr">
        <is>
          <t>[초단타]+[칼손절]</t>
        </is>
      </c>
      <c r="F602" t="inlineStr">
        <is>
          <t>[초단타]</t>
        </is>
      </c>
      <c r="G602" t="inlineStr">
        <is>
          <t>[칼손절]</t>
        </is>
      </c>
      <c r="H602" t="n">
        <v>300000</v>
      </c>
      <c r="I602" t="n">
        <v>15100</v>
      </c>
      <c r="J602" t="n">
        <v>14275</v>
      </c>
      <c r="K602" t="n">
        <v>-5.46</v>
      </c>
      <c r="L602" t="n">
        <v>0</v>
      </c>
      <c r="M602" t="n">
        <v>0</v>
      </c>
      <c r="N602" t="n">
        <v>0</v>
      </c>
      <c r="O602" t="n">
        <v>0</v>
      </c>
      <c r="P602" t="inlineStr">
        <is>
          <t>2026-05-11</t>
        </is>
      </c>
      <c r="Q602" t="inlineStr">
        <is>
          <t>2026-06-08</t>
        </is>
      </c>
      <c r="R602" t="inlineStr">
        <is>
          <t>+3%▶70% 익절 / +5%▶20% 익절 / +10%▶10% 익절</t>
        </is>
      </c>
      <c r="S602" t="inlineStr">
        <is>
          <t>-2%▶80% 손절 / -4%▶10% 손절 / -6%▶10% 손절</t>
        </is>
      </c>
      <c r="T602" t="inlineStr">
        <is>
          <t>매수 0.0005 / 매도 0.0025 / 슬리피지 0.0007</t>
        </is>
      </c>
    </row>
    <row r="603">
      <c r="A603" t="inlineStr">
        <is>
          <t>RISE 200위클리커버드콜|1개월 전에 샀다면|[초단타]+[정석방어]</t>
        </is>
      </c>
      <c r="B603" t="inlineStr">
        <is>
          <t>RISE 200위클리커버드콜</t>
        </is>
      </c>
      <c r="C603" t="inlineStr">
        <is>
          <t>475720</t>
        </is>
      </c>
      <c r="D603" t="inlineStr">
        <is>
          <t>1개월 전에 샀다면</t>
        </is>
      </c>
      <c r="E603" t="inlineStr">
        <is>
          <t>[초단타]+[정석방어]</t>
        </is>
      </c>
      <c r="F603" t="inlineStr">
        <is>
          <t>[초단타]</t>
        </is>
      </c>
      <c r="G603" t="inlineStr">
        <is>
          <t>[정석방어]</t>
        </is>
      </c>
      <c r="H603" t="n">
        <v>300000</v>
      </c>
      <c r="I603" t="n">
        <v>15100</v>
      </c>
      <c r="J603" t="n">
        <v>14275</v>
      </c>
      <c r="K603" t="n">
        <v>-5.46</v>
      </c>
      <c r="L603" t="n">
        <v>0</v>
      </c>
      <c r="M603" t="n">
        <v>0</v>
      </c>
      <c r="N603" t="n">
        <v>0</v>
      </c>
      <c r="O603" t="n">
        <v>0</v>
      </c>
      <c r="P603" t="inlineStr">
        <is>
          <t>2026-05-11</t>
        </is>
      </c>
      <c r="Q603" t="inlineStr">
        <is>
          <t>2026-06-08</t>
        </is>
      </c>
      <c r="R603" t="inlineStr">
        <is>
          <t>+3%▶70% 익절 / +5%▶20% 익절 / +10%▶10% 익절</t>
        </is>
      </c>
      <c r="S603" t="inlineStr">
        <is>
          <t>-3%▶70% 손절 / -5%▶20% 손절 / -10%▶10% 손절</t>
        </is>
      </c>
      <c r="T603" t="inlineStr">
        <is>
          <t>매수 0.0005 / 매도 0.0025 / 슬리피지 0.0007</t>
        </is>
      </c>
    </row>
    <row r="604">
      <c r="A604" t="inlineStr">
        <is>
          <t>RISE 200위클리커버드콜|1개월 전에 샀다면|[초단타]+[변동성허용]</t>
        </is>
      </c>
      <c r="B604" t="inlineStr">
        <is>
          <t>RISE 200위클리커버드콜</t>
        </is>
      </c>
      <c r="C604" t="inlineStr">
        <is>
          <t>475720</t>
        </is>
      </c>
      <c r="D604" t="inlineStr">
        <is>
          <t>1개월 전에 샀다면</t>
        </is>
      </c>
      <c r="E604" t="inlineStr">
        <is>
          <t>[초단타]+[변동성허용]</t>
        </is>
      </c>
      <c r="F604" t="inlineStr">
        <is>
          <t>[초단타]</t>
        </is>
      </c>
      <c r="G604" t="inlineStr">
        <is>
          <t>[변동성허용]</t>
        </is>
      </c>
      <c r="H604" t="n">
        <v>300000</v>
      </c>
      <c r="I604" t="n">
        <v>15100</v>
      </c>
      <c r="J604" t="n">
        <v>14275</v>
      </c>
      <c r="K604" t="n">
        <v>-5.46</v>
      </c>
      <c r="L604" t="n">
        <v>0</v>
      </c>
      <c r="M604" t="n">
        <v>0</v>
      </c>
      <c r="N604" t="n">
        <v>0</v>
      </c>
      <c r="O604" t="n">
        <v>0</v>
      </c>
      <c r="P604" t="inlineStr">
        <is>
          <t>2026-05-11</t>
        </is>
      </c>
      <c r="Q604" t="inlineStr">
        <is>
          <t>2026-06-08</t>
        </is>
      </c>
      <c r="R604" t="inlineStr">
        <is>
          <t>+3%▶70% 익절 / +5%▶20% 익절 / +10%▶10% 익절</t>
        </is>
      </c>
      <c r="S604" t="inlineStr">
        <is>
          <t>-5%▶50% 손절 / -10%▶30% 손절 / -15%▶20% 손절</t>
        </is>
      </c>
      <c r="T604" t="inlineStr">
        <is>
          <t>매수 0.0005 / 매도 0.0025 / 슬리피지 0.0007</t>
        </is>
      </c>
    </row>
    <row r="605">
      <c r="A605" t="inlineStr">
        <is>
          <t>RISE 200위클리커버드콜|1개월 전에 샀다면|[초단타]+[버티기형]</t>
        </is>
      </c>
      <c r="B605" t="inlineStr">
        <is>
          <t>RISE 200위클리커버드콜</t>
        </is>
      </c>
      <c r="C605" t="inlineStr">
        <is>
          <t>475720</t>
        </is>
      </c>
      <c r="D605" t="inlineStr">
        <is>
          <t>1개월 전에 샀다면</t>
        </is>
      </c>
      <c r="E605" t="inlineStr">
        <is>
          <t>[초단타]+[버티기형]</t>
        </is>
      </c>
      <c r="F605" t="inlineStr">
        <is>
          <t>[초단타]</t>
        </is>
      </c>
      <c r="G605" t="inlineStr">
        <is>
          <t>[버티기형]</t>
        </is>
      </c>
      <c r="H605" t="n">
        <v>300000</v>
      </c>
      <c r="I605" t="n">
        <v>15100</v>
      </c>
      <c r="J605" t="n">
        <v>14275</v>
      </c>
      <c r="K605" t="n">
        <v>-5.46</v>
      </c>
      <c r="L605" t="n">
        <v>0</v>
      </c>
      <c r="M605" t="n">
        <v>0</v>
      </c>
      <c r="N605" t="n">
        <v>0</v>
      </c>
      <c r="O605" t="n">
        <v>0</v>
      </c>
      <c r="P605" t="inlineStr">
        <is>
          <t>2026-05-11</t>
        </is>
      </c>
      <c r="Q605" t="inlineStr">
        <is>
          <t>2026-06-08</t>
        </is>
      </c>
      <c r="R605" t="inlineStr">
        <is>
          <t>+3%▶70% 익절 / +5%▶20% 익절 / +10%▶10% 익절</t>
        </is>
      </c>
      <c r="S605" t="inlineStr">
        <is>
          <t>-5%▶40% 손절 / -15%▶30% 손절 / -20%▶30% 손절</t>
        </is>
      </c>
      <c r="T605" t="inlineStr">
        <is>
          <t>매수 0.0005 / 매도 0.0025 / 슬리피지 0.0007</t>
        </is>
      </c>
    </row>
    <row r="606">
      <c r="A606" t="inlineStr">
        <is>
          <t>RISE 200위클리커버드콜|1개월 전에 샀다면|[단기스윙]+[칼손절]</t>
        </is>
      </c>
      <c r="B606" t="inlineStr">
        <is>
          <t>RISE 200위클리커버드콜</t>
        </is>
      </c>
      <c r="C606" t="inlineStr">
        <is>
          <t>475720</t>
        </is>
      </c>
      <c r="D606" t="inlineStr">
        <is>
          <t>1개월 전에 샀다면</t>
        </is>
      </c>
      <c r="E606" t="inlineStr">
        <is>
          <t>[단기스윙]+[칼손절]</t>
        </is>
      </c>
      <c r="F606" t="inlineStr">
        <is>
          <t>[단기스윙]</t>
        </is>
      </c>
      <c r="G606" t="inlineStr">
        <is>
          <t>[칼손절]</t>
        </is>
      </c>
      <c r="H606" t="n">
        <v>300000</v>
      </c>
      <c r="I606" t="n">
        <v>15100</v>
      </c>
      <c r="J606" t="n">
        <v>14275</v>
      </c>
      <c r="K606" t="n">
        <v>-5.46</v>
      </c>
      <c r="L606" t="n">
        <v>0</v>
      </c>
      <c r="M606" t="n">
        <v>0</v>
      </c>
      <c r="N606" t="n">
        <v>0</v>
      </c>
      <c r="O606" t="n">
        <v>0</v>
      </c>
      <c r="P606" t="inlineStr">
        <is>
          <t>2026-05-11</t>
        </is>
      </c>
      <c r="Q606" t="inlineStr">
        <is>
          <t>2026-06-08</t>
        </is>
      </c>
      <c r="R606" t="inlineStr">
        <is>
          <t>+5%▶60% 익절 / +10%▶30% 익절 / +20%▶10% 익절</t>
        </is>
      </c>
      <c r="S606" t="inlineStr">
        <is>
          <t>-2%▶80% 손절 / -4%▶10% 손절 / -6%▶10% 손절</t>
        </is>
      </c>
      <c r="T606" t="inlineStr">
        <is>
          <t>매수 0.0005 / 매도 0.0025 / 슬리피지 0.0007</t>
        </is>
      </c>
    </row>
    <row r="607">
      <c r="A607" t="inlineStr">
        <is>
          <t>RISE 200위클리커버드콜|1개월 전에 샀다면|[단기스윙]+[정석방어]</t>
        </is>
      </c>
      <c r="B607" t="inlineStr">
        <is>
          <t>RISE 200위클리커버드콜</t>
        </is>
      </c>
      <c r="C607" t="inlineStr">
        <is>
          <t>475720</t>
        </is>
      </c>
      <c r="D607" t="inlineStr">
        <is>
          <t>1개월 전에 샀다면</t>
        </is>
      </c>
      <c r="E607" t="inlineStr">
        <is>
          <t>[단기스윙]+[정석방어]</t>
        </is>
      </c>
      <c r="F607" t="inlineStr">
        <is>
          <t>[단기스윙]</t>
        </is>
      </c>
      <c r="G607" t="inlineStr">
        <is>
          <t>[정석방어]</t>
        </is>
      </c>
      <c r="H607" t="n">
        <v>300000</v>
      </c>
      <c r="I607" t="n">
        <v>15100</v>
      </c>
      <c r="J607" t="n">
        <v>14275</v>
      </c>
      <c r="K607" t="n">
        <v>-5.46</v>
      </c>
      <c r="L607" t="n">
        <v>0</v>
      </c>
      <c r="M607" t="n">
        <v>0</v>
      </c>
      <c r="N607" t="n">
        <v>0</v>
      </c>
      <c r="O607" t="n">
        <v>0</v>
      </c>
      <c r="P607" t="inlineStr">
        <is>
          <t>2026-05-11</t>
        </is>
      </c>
      <c r="Q607" t="inlineStr">
        <is>
          <t>2026-06-08</t>
        </is>
      </c>
      <c r="R607" t="inlineStr">
        <is>
          <t>+5%▶60% 익절 / +10%▶30% 익절 / +20%▶10% 익절</t>
        </is>
      </c>
      <c r="S607" t="inlineStr">
        <is>
          <t>-3%▶70% 손절 / -5%▶20% 손절 / -10%▶10% 손절</t>
        </is>
      </c>
      <c r="T607" t="inlineStr">
        <is>
          <t>매수 0.0005 / 매도 0.0025 / 슬리피지 0.0007</t>
        </is>
      </c>
    </row>
    <row r="608">
      <c r="A608" t="inlineStr">
        <is>
          <t>RISE 200위클리커버드콜|1개월 전에 샀다면|[단기스윙]+[변동성허용]</t>
        </is>
      </c>
      <c r="B608" t="inlineStr">
        <is>
          <t>RISE 200위클리커버드콜</t>
        </is>
      </c>
      <c r="C608" t="inlineStr">
        <is>
          <t>475720</t>
        </is>
      </c>
      <c r="D608" t="inlineStr">
        <is>
          <t>1개월 전에 샀다면</t>
        </is>
      </c>
      <c r="E608" t="inlineStr">
        <is>
          <t>[단기스윙]+[변동성허용]</t>
        </is>
      </c>
      <c r="F608" t="inlineStr">
        <is>
          <t>[단기스윙]</t>
        </is>
      </c>
      <c r="G608" t="inlineStr">
        <is>
          <t>[변동성허용]</t>
        </is>
      </c>
      <c r="H608" t="n">
        <v>300000</v>
      </c>
      <c r="I608" t="n">
        <v>15100</v>
      </c>
      <c r="J608" t="n">
        <v>14275</v>
      </c>
      <c r="K608" t="n">
        <v>-5.46</v>
      </c>
      <c r="L608" t="n">
        <v>0</v>
      </c>
      <c r="M608" t="n">
        <v>0</v>
      </c>
      <c r="N608" t="n">
        <v>0</v>
      </c>
      <c r="O608" t="n">
        <v>0</v>
      </c>
      <c r="P608" t="inlineStr">
        <is>
          <t>2026-05-11</t>
        </is>
      </c>
      <c r="Q608" t="inlineStr">
        <is>
          <t>2026-06-08</t>
        </is>
      </c>
      <c r="R608" t="inlineStr">
        <is>
          <t>+5%▶60% 익절 / +10%▶30% 익절 / +20%▶10% 익절</t>
        </is>
      </c>
      <c r="S608" t="inlineStr">
        <is>
          <t>-5%▶50% 손절 / -10%▶30% 손절 / -15%▶20% 손절</t>
        </is>
      </c>
      <c r="T608" t="inlineStr">
        <is>
          <t>매수 0.0005 / 매도 0.0025 / 슬리피지 0.0007</t>
        </is>
      </c>
    </row>
    <row r="609">
      <c r="A609" t="inlineStr">
        <is>
          <t>RISE 200위클리커버드콜|1개월 전에 샀다면|[단기스윙]+[버티기형]</t>
        </is>
      </c>
      <c r="B609" t="inlineStr">
        <is>
          <t>RISE 200위클리커버드콜</t>
        </is>
      </c>
      <c r="C609" t="inlineStr">
        <is>
          <t>475720</t>
        </is>
      </c>
      <c r="D609" t="inlineStr">
        <is>
          <t>1개월 전에 샀다면</t>
        </is>
      </c>
      <c r="E609" t="inlineStr">
        <is>
          <t>[단기스윙]+[버티기형]</t>
        </is>
      </c>
      <c r="F609" t="inlineStr">
        <is>
          <t>[단기스윙]</t>
        </is>
      </c>
      <c r="G609" t="inlineStr">
        <is>
          <t>[버티기형]</t>
        </is>
      </c>
      <c r="H609" t="n">
        <v>300000</v>
      </c>
      <c r="I609" t="n">
        <v>15100</v>
      </c>
      <c r="J609" t="n">
        <v>14275</v>
      </c>
      <c r="K609" t="n">
        <v>-5.46</v>
      </c>
      <c r="L609" t="n">
        <v>0</v>
      </c>
      <c r="M609" t="n">
        <v>0</v>
      </c>
      <c r="N609" t="n">
        <v>0</v>
      </c>
      <c r="O609" t="n">
        <v>0</v>
      </c>
      <c r="P609" t="inlineStr">
        <is>
          <t>2026-05-11</t>
        </is>
      </c>
      <c r="Q609" t="inlineStr">
        <is>
          <t>2026-06-08</t>
        </is>
      </c>
      <c r="R609" t="inlineStr">
        <is>
          <t>+5%▶60% 익절 / +10%▶30% 익절 / +20%▶10% 익절</t>
        </is>
      </c>
      <c r="S609" t="inlineStr">
        <is>
          <t>-5%▶40% 손절 / -15%▶30% 손절 / -20%▶30% 손절</t>
        </is>
      </c>
      <c r="T609" t="inlineStr">
        <is>
          <t>매수 0.0005 / 매도 0.0025 / 슬리피지 0.0007</t>
        </is>
      </c>
    </row>
    <row r="610">
      <c r="A610" t="inlineStr">
        <is>
          <t>RISE 200위클리커버드콜|1개월 전에 샀다면|[대표님룰]+[칼손절]</t>
        </is>
      </c>
      <c r="B610" t="inlineStr">
        <is>
          <t>RISE 200위클리커버드콜</t>
        </is>
      </c>
      <c r="C610" t="inlineStr">
        <is>
          <t>475720</t>
        </is>
      </c>
      <c r="D610" t="inlineStr">
        <is>
          <t>1개월 전에 샀다면</t>
        </is>
      </c>
      <c r="E610" t="inlineStr">
        <is>
          <t>[대표님룰]+[칼손절]</t>
        </is>
      </c>
      <c r="F610" t="inlineStr">
        <is>
          <t>[대표님룰]</t>
        </is>
      </c>
      <c r="G610" t="inlineStr">
        <is>
          <t>[칼손절]</t>
        </is>
      </c>
      <c r="H610" t="n">
        <v>300000</v>
      </c>
      <c r="I610" t="n">
        <v>15100</v>
      </c>
      <c r="J610" t="n">
        <v>14275</v>
      </c>
      <c r="K610" t="n">
        <v>-5.46</v>
      </c>
      <c r="L610" t="n">
        <v>0</v>
      </c>
      <c r="M610" t="n">
        <v>0</v>
      </c>
      <c r="N610" t="n">
        <v>0</v>
      </c>
      <c r="O610" t="n">
        <v>0</v>
      </c>
      <c r="P610" t="inlineStr">
        <is>
          <t>2026-05-11</t>
        </is>
      </c>
      <c r="Q610" t="inlineStr">
        <is>
          <t>2026-06-08</t>
        </is>
      </c>
      <c r="R610" t="inlineStr">
        <is>
          <t>+5%▶60% 익절 / +10%▶30% 익절 / +30%▶10% 익절</t>
        </is>
      </c>
      <c r="S610" t="inlineStr">
        <is>
          <t>-2%▶80% 손절 / -4%▶10% 손절 / -6%▶10% 손절</t>
        </is>
      </c>
      <c r="T610" t="inlineStr">
        <is>
          <t>매수 0.0005 / 매도 0.0025 / 슬리피지 0.0007</t>
        </is>
      </c>
    </row>
    <row r="611">
      <c r="A611" t="inlineStr">
        <is>
          <t>RISE 200위클리커버드콜|1개월 전에 샀다면|[대표님룰]+[정석방어]</t>
        </is>
      </c>
      <c r="B611" t="inlineStr">
        <is>
          <t>RISE 200위클리커버드콜</t>
        </is>
      </c>
      <c r="C611" t="inlineStr">
        <is>
          <t>475720</t>
        </is>
      </c>
      <c r="D611" t="inlineStr">
        <is>
          <t>1개월 전에 샀다면</t>
        </is>
      </c>
      <c r="E611" t="inlineStr">
        <is>
          <t>[대표님룰]+[정석방어]</t>
        </is>
      </c>
      <c r="F611" t="inlineStr">
        <is>
          <t>[대표님룰]</t>
        </is>
      </c>
      <c r="G611" t="inlineStr">
        <is>
          <t>[정석방어]</t>
        </is>
      </c>
      <c r="H611" t="n">
        <v>300000</v>
      </c>
      <c r="I611" t="n">
        <v>15100</v>
      </c>
      <c r="J611" t="n">
        <v>14275</v>
      </c>
      <c r="K611" t="n">
        <v>-5.46</v>
      </c>
      <c r="L611" t="n">
        <v>0</v>
      </c>
      <c r="M611" t="n">
        <v>0</v>
      </c>
      <c r="N611" t="n">
        <v>0</v>
      </c>
      <c r="O611" t="n">
        <v>0</v>
      </c>
      <c r="P611" t="inlineStr">
        <is>
          <t>2026-05-11</t>
        </is>
      </c>
      <c r="Q611" t="inlineStr">
        <is>
          <t>2026-06-08</t>
        </is>
      </c>
      <c r="R611" t="inlineStr">
        <is>
          <t>+5%▶60% 익절 / +10%▶30% 익절 / +30%▶10% 익절</t>
        </is>
      </c>
      <c r="S611" t="inlineStr">
        <is>
          <t>-3%▶70% 손절 / -5%▶20% 손절 / -10%▶10% 손절</t>
        </is>
      </c>
      <c r="T611" t="inlineStr">
        <is>
          <t>매수 0.0005 / 매도 0.0025 / 슬리피지 0.0007</t>
        </is>
      </c>
    </row>
    <row r="612">
      <c r="A612" t="inlineStr">
        <is>
          <t>RISE 200위클리커버드콜|1개월 전에 샀다면|[대표님룰]+[변동성허용]</t>
        </is>
      </c>
      <c r="B612" t="inlineStr">
        <is>
          <t>RISE 200위클리커버드콜</t>
        </is>
      </c>
      <c r="C612" t="inlineStr">
        <is>
          <t>475720</t>
        </is>
      </c>
      <c r="D612" t="inlineStr">
        <is>
          <t>1개월 전에 샀다면</t>
        </is>
      </c>
      <c r="E612" t="inlineStr">
        <is>
          <t>[대표님룰]+[변동성허용]</t>
        </is>
      </c>
      <c r="F612" t="inlineStr">
        <is>
          <t>[대표님룰]</t>
        </is>
      </c>
      <c r="G612" t="inlineStr">
        <is>
          <t>[변동성허용]</t>
        </is>
      </c>
      <c r="H612" t="n">
        <v>300000</v>
      </c>
      <c r="I612" t="n">
        <v>15100</v>
      </c>
      <c r="J612" t="n">
        <v>14275</v>
      </c>
      <c r="K612" t="n">
        <v>-5.46</v>
      </c>
      <c r="L612" t="n">
        <v>0</v>
      </c>
      <c r="M612" t="n">
        <v>0</v>
      </c>
      <c r="N612" t="n">
        <v>0</v>
      </c>
      <c r="O612" t="n">
        <v>0</v>
      </c>
      <c r="P612" t="inlineStr">
        <is>
          <t>2026-05-11</t>
        </is>
      </c>
      <c r="Q612" t="inlineStr">
        <is>
          <t>2026-06-08</t>
        </is>
      </c>
      <c r="R612" t="inlineStr">
        <is>
          <t>+5%▶60% 익절 / +10%▶30% 익절 / +30%▶10% 익절</t>
        </is>
      </c>
      <c r="S612" t="inlineStr">
        <is>
          <t>-5%▶50% 손절 / -10%▶30% 손절 / -15%▶20% 손절</t>
        </is>
      </c>
      <c r="T612" t="inlineStr">
        <is>
          <t>매수 0.0005 / 매도 0.0025 / 슬리피지 0.0007</t>
        </is>
      </c>
    </row>
    <row r="613">
      <c r="A613" t="inlineStr">
        <is>
          <t>RISE 200위클리커버드콜|1개월 전에 샀다면|[대표님룰]+[버티기형]</t>
        </is>
      </c>
      <c r="B613" t="inlineStr">
        <is>
          <t>RISE 200위클리커버드콜</t>
        </is>
      </c>
      <c r="C613" t="inlineStr">
        <is>
          <t>475720</t>
        </is>
      </c>
      <c r="D613" t="inlineStr">
        <is>
          <t>1개월 전에 샀다면</t>
        </is>
      </c>
      <c r="E613" t="inlineStr">
        <is>
          <t>[대표님룰]+[버티기형]</t>
        </is>
      </c>
      <c r="F613" t="inlineStr">
        <is>
          <t>[대표님룰]</t>
        </is>
      </c>
      <c r="G613" t="inlineStr">
        <is>
          <t>[버티기형]</t>
        </is>
      </c>
      <c r="H613" t="n">
        <v>300000</v>
      </c>
      <c r="I613" t="n">
        <v>15100</v>
      </c>
      <c r="J613" t="n">
        <v>14275</v>
      </c>
      <c r="K613" t="n">
        <v>-5.46</v>
      </c>
      <c r="L613" t="n">
        <v>0</v>
      </c>
      <c r="M613" t="n">
        <v>0</v>
      </c>
      <c r="N613" t="n">
        <v>0</v>
      </c>
      <c r="O613" t="n">
        <v>0</v>
      </c>
      <c r="P613" t="inlineStr">
        <is>
          <t>2026-05-11</t>
        </is>
      </c>
      <c r="Q613" t="inlineStr">
        <is>
          <t>2026-06-08</t>
        </is>
      </c>
      <c r="R613" t="inlineStr">
        <is>
          <t>+5%▶60% 익절 / +10%▶30% 익절 / +30%▶10% 익절</t>
        </is>
      </c>
      <c r="S613" t="inlineStr">
        <is>
          <t>-5%▶40% 손절 / -15%▶30% 손절 / -20%▶30% 손절</t>
        </is>
      </c>
      <c r="T613" t="inlineStr">
        <is>
          <t>매수 0.0005 / 매도 0.0025 / 슬리피지 0.0007</t>
        </is>
      </c>
    </row>
    <row r="614">
      <c r="A614" t="inlineStr">
        <is>
          <t>RISE 200위클리커버드콜|1개월 전에 샀다면|[중기추세]+[칼손절]</t>
        </is>
      </c>
      <c r="B614" t="inlineStr">
        <is>
          <t>RISE 200위클리커버드콜</t>
        </is>
      </c>
      <c r="C614" t="inlineStr">
        <is>
          <t>475720</t>
        </is>
      </c>
      <c r="D614" t="inlineStr">
        <is>
          <t>1개월 전에 샀다면</t>
        </is>
      </c>
      <c r="E614" t="inlineStr">
        <is>
          <t>[중기추세]+[칼손절]</t>
        </is>
      </c>
      <c r="F614" t="inlineStr">
        <is>
          <t>[중기추세]</t>
        </is>
      </c>
      <c r="G614" t="inlineStr">
        <is>
          <t>[칼손절]</t>
        </is>
      </c>
      <c r="H614" t="n">
        <v>300000</v>
      </c>
      <c r="I614" t="n">
        <v>15100</v>
      </c>
      <c r="J614" t="n">
        <v>14275</v>
      </c>
      <c r="K614" t="n">
        <v>-5.46</v>
      </c>
      <c r="L614" t="n">
        <v>0</v>
      </c>
      <c r="M614" t="n">
        <v>0</v>
      </c>
      <c r="N614" t="n">
        <v>0</v>
      </c>
      <c r="O614" t="n">
        <v>0</v>
      </c>
      <c r="P614" t="inlineStr">
        <is>
          <t>2026-05-11</t>
        </is>
      </c>
      <c r="Q614" t="inlineStr">
        <is>
          <t>2026-06-08</t>
        </is>
      </c>
      <c r="R614" t="inlineStr">
        <is>
          <t>+10%▶50% 익절 / +20%▶30% 익절 / +30%▶20% 익절</t>
        </is>
      </c>
      <c r="S614" t="inlineStr">
        <is>
          <t>-2%▶80% 손절 / -4%▶10% 손절 / -6%▶10% 손절</t>
        </is>
      </c>
      <c r="T614" t="inlineStr">
        <is>
          <t>매수 0.0005 / 매도 0.0025 / 슬리피지 0.0007</t>
        </is>
      </c>
    </row>
    <row r="615">
      <c r="A615" t="inlineStr">
        <is>
          <t>RISE 200위클리커버드콜|1개월 전에 샀다면|[중기추세]+[정석방어]</t>
        </is>
      </c>
      <c r="B615" t="inlineStr">
        <is>
          <t>RISE 200위클리커버드콜</t>
        </is>
      </c>
      <c r="C615" t="inlineStr">
        <is>
          <t>475720</t>
        </is>
      </c>
      <c r="D615" t="inlineStr">
        <is>
          <t>1개월 전에 샀다면</t>
        </is>
      </c>
      <c r="E615" t="inlineStr">
        <is>
          <t>[중기추세]+[정석방어]</t>
        </is>
      </c>
      <c r="F615" t="inlineStr">
        <is>
          <t>[중기추세]</t>
        </is>
      </c>
      <c r="G615" t="inlineStr">
        <is>
          <t>[정석방어]</t>
        </is>
      </c>
      <c r="H615" t="n">
        <v>300000</v>
      </c>
      <c r="I615" t="n">
        <v>15100</v>
      </c>
      <c r="J615" t="n">
        <v>14275</v>
      </c>
      <c r="K615" t="n">
        <v>-5.46</v>
      </c>
      <c r="L615" t="n">
        <v>0</v>
      </c>
      <c r="M615" t="n">
        <v>0</v>
      </c>
      <c r="N615" t="n">
        <v>0</v>
      </c>
      <c r="O615" t="n">
        <v>0</v>
      </c>
      <c r="P615" t="inlineStr">
        <is>
          <t>2026-05-11</t>
        </is>
      </c>
      <c r="Q615" t="inlineStr">
        <is>
          <t>2026-06-08</t>
        </is>
      </c>
      <c r="R615" t="inlineStr">
        <is>
          <t>+10%▶50% 익절 / +20%▶30% 익절 / +30%▶20% 익절</t>
        </is>
      </c>
      <c r="S615" t="inlineStr">
        <is>
          <t>-3%▶70% 손절 / -5%▶20% 손절 / -10%▶10% 손절</t>
        </is>
      </c>
      <c r="T615" t="inlineStr">
        <is>
          <t>매수 0.0005 / 매도 0.0025 / 슬리피지 0.0007</t>
        </is>
      </c>
    </row>
    <row r="616">
      <c r="A616" t="inlineStr">
        <is>
          <t>RISE 200위클리커버드콜|1개월 전에 샀다면|[중기추세]+[변동성허용]</t>
        </is>
      </c>
      <c r="B616" t="inlineStr">
        <is>
          <t>RISE 200위클리커버드콜</t>
        </is>
      </c>
      <c r="C616" t="inlineStr">
        <is>
          <t>475720</t>
        </is>
      </c>
      <c r="D616" t="inlineStr">
        <is>
          <t>1개월 전에 샀다면</t>
        </is>
      </c>
      <c r="E616" t="inlineStr">
        <is>
          <t>[중기추세]+[변동성허용]</t>
        </is>
      </c>
      <c r="F616" t="inlineStr">
        <is>
          <t>[중기추세]</t>
        </is>
      </c>
      <c r="G616" t="inlineStr">
        <is>
          <t>[변동성허용]</t>
        </is>
      </c>
      <c r="H616" t="n">
        <v>300000</v>
      </c>
      <c r="I616" t="n">
        <v>15100</v>
      </c>
      <c r="J616" t="n">
        <v>14275</v>
      </c>
      <c r="K616" t="n">
        <v>-5.46</v>
      </c>
      <c r="L616" t="n">
        <v>0</v>
      </c>
      <c r="M616" t="n">
        <v>0</v>
      </c>
      <c r="N616" t="n">
        <v>0</v>
      </c>
      <c r="O616" t="n">
        <v>0</v>
      </c>
      <c r="P616" t="inlineStr">
        <is>
          <t>2026-05-11</t>
        </is>
      </c>
      <c r="Q616" t="inlineStr">
        <is>
          <t>2026-06-08</t>
        </is>
      </c>
      <c r="R616" t="inlineStr">
        <is>
          <t>+10%▶50% 익절 / +20%▶30% 익절 / +30%▶20% 익절</t>
        </is>
      </c>
      <c r="S616" t="inlineStr">
        <is>
          <t>-5%▶50% 손절 / -10%▶30% 손절 / -15%▶20% 손절</t>
        </is>
      </c>
      <c r="T616" t="inlineStr">
        <is>
          <t>매수 0.0005 / 매도 0.0025 / 슬리피지 0.0007</t>
        </is>
      </c>
    </row>
    <row r="617">
      <c r="A617" t="inlineStr">
        <is>
          <t>RISE 200위클리커버드콜|1개월 전에 샀다면|[중기추세]+[버티기형]</t>
        </is>
      </c>
      <c r="B617" t="inlineStr">
        <is>
          <t>RISE 200위클리커버드콜</t>
        </is>
      </c>
      <c r="C617" t="inlineStr">
        <is>
          <t>475720</t>
        </is>
      </c>
      <c r="D617" t="inlineStr">
        <is>
          <t>1개월 전에 샀다면</t>
        </is>
      </c>
      <c r="E617" t="inlineStr">
        <is>
          <t>[중기추세]+[버티기형]</t>
        </is>
      </c>
      <c r="F617" t="inlineStr">
        <is>
          <t>[중기추세]</t>
        </is>
      </c>
      <c r="G617" t="inlineStr">
        <is>
          <t>[버티기형]</t>
        </is>
      </c>
      <c r="H617" t="n">
        <v>300000</v>
      </c>
      <c r="I617" t="n">
        <v>15100</v>
      </c>
      <c r="J617" t="n">
        <v>14275</v>
      </c>
      <c r="K617" t="n">
        <v>-5.46</v>
      </c>
      <c r="L617" t="n">
        <v>0</v>
      </c>
      <c r="M617" t="n">
        <v>0</v>
      </c>
      <c r="N617" t="n">
        <v>0</v>
      </c>
      <c r="O617" t="n">
        <v>0</v>
      </c>
      <c r="P617" t="inlineStr">
        <is>
          <t>2026-05-11</t>
        </is>
      </c>
      <c r="Q617" t="inlineStr">
        <is>
          <t>2026-06-08</t>
        </is>
      </c>
      <c r="R617" t="inlineStr">
        <is>
          <t>+10%▶50% 익절 / +20%▶30% 익절 / +30%▶20% 익절</t>
        </is>
      </c>
      <c r="S617" t="inlineStr">
        <is>
          <t>-5%▶40% 손절 / -15%▶30% 손절 / -20%▶30% 손절</t>
        </is>
      </c>
      <c r="T617" t="inlineStr">
        <is>
          <t>매수 0.0005 / 매도 0.0025 / 슬리피지 0.0007</t>
        </is>
      </c>
    </row>
    <row r="618">
      <c r="A618" t="inlineStr">
        <is>
          <t>RISE 200위클리커버드콜|1개월 전에 샀다면|[수익극대화]+[칼손절]</t>
        </is>
      </c>
      <c r="B618" t="inlineStr">
        <is>
          <t>RISE 200위클리커버드콜</t>
        </is>
      </c>
      <c r="C618" t="inlineStr">
        <is>
          <t>475720</t>
        </is>
      </c>
      <c r="D618" t="inlineStr">
        <is>
          <t>1개월 전에 샀다면</t>
        </is>
      </c>
      <c r="E618" t="inlineStr">
        <is>
          <t>[수익극대화]+[칼손절]</t>
        </is>
      </c>
      <c r="F618" t="inlineStr">
        <is>
          <t>[수익극대화]</t>
        </is>
      </c>
      <c r="G618" t="inlineStr">
        <is>
          <t>[칼손절]</t>
        </is>
      </c>
      <c r="H618" t="n">
        <v>300000</v>
      </c>
      <c r="I618" t="n">
        <v>15100</v>
      </c>
      <c r="J618" t="n">
        <v>14275</v>
      </c>
      <c r="K618" t="n">
        <v>-5.46</v>
      </c>
      <c r="L618" t="n">
        <v>0</v>
      </c>
      <c r="M618" t="n">
        <v>0</v>
      </c>
      <c r="N618" t="n">
        <v>0</v>
      </c>
      <c r="O618" t="n">
        <v>0</v>
      </c>
      <c r="P618" t="inlineStr">
        <is>
          <t>2026-05-11</t>
        </is>
      </c>
      <c r="Q618" t="inlineStr">
        <is>
          <t>2026-06-08</t>
        </is>
      </c>
      <c r="R618" t="inlineStr">
        <is>
          <t>+10%▶40% 익절 / +20%▶30% 익절 / +40%▶30% 익절</t>
        </is>
      </c>
      <c r="S618" t="inlineStr">
        <is>
          <t>-2%▶80% 손절 / -4%▶10% 손절 / -6%▶10% 손절</t>
        </is>
      </c>
      <c r="T618" t="inlineStr">
        <is>
          <t>매수 0.0005 / 매도 0.0025 / 슬리피지 0.0007</t>
        </is>
      </c>
    </row>
    <row r="619">
      <c r="A619" t="inlineStr">
        <is>
          <t>RISE 200위클리커버드콜|1개월 전에 샀다면|[수익극대화]+[정석방어]</t>
        </is>
      </c>
      <c r="B619" t="inlineStr">
        <is>
          <t>RISE 200위클리커버드콜</t>
        </is>
      </c>
      <c r="C619" t="inlineStr">
        <is>
          <t>475720</t>
        </is>
      </c>
      <c r="D619" t="inlineStr">
        <is>
          <t>1개월 전에 샀다면</t>
        </is>
      </c>
      <c r="E619" t="inlineStr">
        <is>
          <t>[수익극대화]+[정석방어]</t>
        </is>
      </c>
      <c r="F619" t="inlineStr">
        <is>
          <t>[수익극대화]</t>
        </is>
      </c>
      <c r="G619" t="inlineStr">
        <is>
          <t>[정석방어]</t>
        </is>
      </c>
      <c r="H619" t="n">
        <v>300000</v>
      </c>
      <c r="I619" t="n">
        <v>15100</v>
      </c>
      <c r="J619" t="n">
        <v>14275</v>
      </c>
      <c r="K619" t="n">
        <v>-5.46</v>
      </c>
      <c r="L619" t="n">
        <v>0</v>
      </c>
      <c r="M619" t="n">
        <v>0</v>
      </c>
      <c r="N619" t="n">
        <v>0</v>
      </c>
      <c r="O619" t="n">
        <v>0</v>
      </c>
      <c r="P619" t="inlineStr">
        <is>
          <t>2026-05-11</t>
        </is>
      </c>
      <c r="Q619" t="inlineStr">
        <is>
          <t>2026-06-08</t>
        </is>
      </c>
      <c r="R619" t="inlineStr">
        <is>
          <t>+10%▶40% 익절 / +20%▶30% 익절 / +40%▶30% 익절</t>
        </is>
      </c>
      <c r="S619" t="inlineStr">
        <is>
          <t>-3%▶70% 손절 / -5%▶20% 손절 / -10%▶10% 손절</t>
        </is>
      </c>
      <c r="T619" t="inlineStr">
        <is>
          <t>매수 0.0005 / 매도 0.0025 / 슬리피지 0.0007</t>
        </is>
      </c>
    </row>
    <row r="620">
      <c r="A620" t="inlineStr">
        <is>
          <t>RISE 200위클리커버드콜|1개월 전에 샀다면|[수익극대화]+[변동성허용]</t>
        </is>
      </c>
      <c r="B620" t="inlineStr">
        <is>
          <t>RISE 200위클리커버드콜</t>
        </is>
      </c>
      <c r="C620" t="inlineStr">
        <is>
          <t>475720</t>
        </is>
      </c>
      <c r="D620" t="inlineStr">
        <is>
          <t>1개월 전에 샀다면</t>
        </is>
      </c>
      <c r="E620" t="inlineStr">
        <is>
          <t>[수익극대화]+[변동성허용]</t>
        </is>
      </c>
      <c r="F620" t="inlineStr">
        <is>
          <t>[수익극대화]</t>
        </is>
      </c>
      <c r="G620" t="inlineStr">
        <is>
          <t>[변동성허용]</t>
        </is>
      </c>
      <c r="H620" t="n">
        <v>300000</v>
      </c>
      <c r="I620" t="n">
        <v>15100</v>
      </c>
      <c r="J620" t="n">
        <v>14275</v>
      </c>
      <c r="K620" t="n">
        <v>-5.46</v>
      </c>
      <c r="L620" t="n">
        <v>0</v>
      </c>
      <c r="M620" t="n">
        <v>0</v>
      </c>
      <c r="N620" t="n">
        <v>0</v>
      </c>
      <c r="O620" t="n">
        <v>0</v>
      </c>
      <c r="P620" t="inlineStr">
        <is>
          <t>2026-05-11</t>
        </is>
      </c>
      <c r="Q620" t="inlineStr">
        <is>
          <t>2026-06-08</t>
        </is>
      </c>
      <c r="R620" t="inlineStr">
        <is>
          <t>+10%▶40% 익절 / +20%▶30% 익절 / +40%▶30% 익절</t>
        </is>
      </c>
      <c r="S620" t="inlineStr">
        <is>
          <t>-5%▶50% 손절 / -10%▶30% 손절 / -15%▶20% 손절</t>
        </is>
      </c>
      <c r="T620" t="inlineStr">
        <is>
          <t>매수 0.0005 / 매도 0.0025 / 슬리피지 0.0007</t>
        </is>
      </c>
    </row>
    <row r="621">
      <c r="A621" t="inlineStr">
        <is>
          <t>RISE 200위클리커버드콜|1개월 전에 샀다면|[수익극대화]+[버티기형]</t>
        </is>
      </c>
      <c r="B621" t="inlineStr">
        <is>
          <t>RISE 200위클리커버드콜</t>
        </is>
      </c>
      <c r="C621" t="inlineStr">
        <is>
          <t>475720</t>
        </is>
      </c>
      <c r="D621" t="inlineStr">
        <is>
          <t>1개월 전에 샀다면</t>
        </is>
      </c>
      <c r="E621" t="inlineStr">
        <is>
          <t>[수익극대화]+[버티기형]</t>
        </is>
      </c>
      <c r="F621" t="inlineStr">
        <is>
          <t>[수익극대화]</t>
        </is>
      </c>
      <c r="G621" t="inlineStr">
        <is>
          <t>[버티기형]</t>
        </is>
      </c>
      <c r="H621" t="n">
        <v>300000</v>
      </c>
      <c r="I621" t="n">
        <v>15100</v>
      </c>
      <c r="J621" t="n">
        <v>14275</v>
      </c>
      <c r="K621" t="n">
        <v>-5.46</v>
      </c>
      <c r="L621" t="n">
        <v>0</v>
      </c>
      <c r="M621" t="n">
        <v>0</v>
      </c>
      <c r="N621" t="n">
        <v>0</v>
      </c>
      <c r="O621" t="n">
        <v>0</v>
      </c>
      <c r="P621" t="inlineStr">
        <is>
          <t>2026-05-11</t>
        </is>
      </c>
      <c r="Q621" t="inlineStr">
        <is>
          <t>2026-06-08</t>
        </is>
      </c>
      <c r="R621" t="inlineStr">
        <is>
          <t>+10%▶40% 익절 / +20%▶30% 익절 / +40%▶30% 익절</t>
        </is>
      </c>
      <c r="S621" t="inlineStr">
        <is>
          <t>-5%▶40% 손절 / -15%▶30% 손절 / -20%▶30% 손절</t>
        </is>
      </c>
      <c r="T621" t="inlineStr">
        <is>
          <t>매수 0.0005 / 매도 0.0025 / 슬리피지 0.0007</t>
        </is>
      </c>
    </row>
    <row r="622">
      <c r="A622" t="inlineStr">
        <is>
          <t>RISE 200위클리커버드콜|2주 전에 샀다면|[초단타]+[칼손절]</t>
        </is>
      </c>
      <c r="B622" t="inlineStr">
        <is>
          <t>RISE 200위클리커버드콜</t>
        </is>
      </c>
      <c r="C622" t="inlineStr">
        <is>
          <t>475720</t>
        </is>
      </c>
      <c r="D622" t="inlineStr">
        <is>
          <t>2주 전에 샀다면</t>
        </is>
      </c>
      <c r="E622" t="inlineStr">
        <is>
          <t>[초단타]+[칼손절]</t>
        </is>
      </c>
      <c r="F622" t="inlineStr">
        <is>
          <t>[초단타]</t>
        </is>
      </c>
      <c r="G622" t="inlineStr">
        <is>
          <t>[칼손절]</t>
        </is>
      </c>
      <c r="H622" t="n">
        <v>300000</v>
      </c>
      <c r="I622" t="n">
        <v>15610</v>
      </c>
      <c r="J622" t="n">
        <v>14275</v>
      </c>
      <c r="K622" t="n">
        <v>-8.550000000000001</v>
      </c>
      <c r="L622" t="n">
        <v>0</v>
      </c>
      <c r="M622" t="n">
        <v>0</v>
      </c>
      <c r="N622" t="n">
        <v>0</v>
      </c>
      <c r="O622" t="n">
        <v>0</v>
      </c>
      <c r="P622" t="inlineStr">
        <is>
          <t>2026-05-26</t>
        </is>
      </c>
      <c r="Q622" t="inlineStr">
        <is>
          <t>2026-06-08</t>
        </is>
      </c>
      <c r="R622" t="inlineStr">
        <is>
          <t>+3%▶70% 익절 / +5%▶20% 익절 / +10%▶10% 익절</t>
        </is>
      </c>
      <c r="S622" t="inlineStr">
        <is>
          <t>-2%▶80% 손절 / -4%▶10% 손절 / -6%▶10% 손절</t>
        </is>
      </c>
      <c r="T622" t="inlineStr">
        <is>
          <t>매수 0.0005 / 매도 0.0025 / 슬리피지 0.0007</t>
        </is>
      </c>
    </row>
    <row r="623">
      <c r="A623" t="inlineStr">
        <is>
          <t>RISE 200위클리커버드콜|2주 전에 샀다면|[초단타]+[정석방어]</t>
        </is>
      </c>
      <c r="B623" t="inlineStr">
        <is>
          <t>RISE 200위클리커버드콜</t>
        </is>
      </c>
      <c r="C623" t="inlineStr">
        <is>
          <t>475720</t>
        </is>
      </c>
      <c r="D623" t="inlineStr">
        <is>
          <t>2주 전에 샀다면</t>
        </is>
      </c>
      <c r="E623" t="inlineStr">
        <is>
          <t>[초단타]+[정석방어]</t>
        </is>
      </c>
      <c r="F623" t="inlineStr">
        <is>
          <t>[초단타]</t>
        </is>
      </c>
      <c r="G623" t="inlineStr">
        <is>
          <t>[정석방어]</t>
        </is>
      </c>
      <c r="H623" t="n">
        <v>300000</v>
      </c>
      <c r="I623" t="n">
        <v>15610</v>
      </c>
      <c r="J623" t="n">
        <v>14275</v>
      </c>
      <c r="K623" t="n">
        <v>-8.550000000000001</v>
      </c>
      <c r="L623" t="n">
        <v>0</v>
      </c>
      <c r="M623" t="n">
        <v>0</v>
      </c>
      <c r="N623" t="n">
        <v>0</v>
      </c>
      <c r="O623" t="n">
        <v>0</v>
      </c>
      <c r="P623" t="inlineStr">
        <is>
          <t>2026-05-26</t>
        </is>
      </c>
      <c r="Q623" t="inlineStr">
        <is>
          <t>2026-06-08</t>
        </is>
      </c>
      <c r="R623" t="inlineStr">
        <is>
          <t>+3%▶70% 익절 / +5%▶20% 익절 / +10%▶10% 익절</t>
        </is>
      </c>
      <c r="S623" t="inlineStr">
        <is>
          <t>-3%▶70% 손절 / -5%▶20% 손절 / -10%▶10% 손절</t>
        </is>
      </c>
      <c r="T623" t="inlineStr">
        <is>
          <t>매수 0.0005 / 매도 0.0025 / 슬리피지 0.0007</t>
        </is>
      </c>
    </row>
    <row r="624">
      <c r="A624" t="inlineStr">
        <is>
          <t>RISE 200위클리커버드콜|2주 전에 샀다면|[초단타]+[변동성허용]</t>
        </is>
      </c>
      <c r="B624" t="inlineStr">
        <is>
          <t>RISE 200위클리커버드콜</t>
        </is>
      </c>
      <c r="C624" t="inlineStr">
        <is>
          <t>475720</t>
        </is>
      </c>
      <c r="D624" t="inlineStr">
        <is>
          <t>2주 전에 샀다면</t>
        </is>
      </c>
      <c r="E624" t="inlineStr">
        <is>
          <t>[초단타]+[변동성허용]</t>
        </is>
      </c>
      <c r="F624" t="inlineStr">
        <is>
          <t>[초단타]</t>
        </is>
      </c>
      <c r="G624" t="inlineStr">
        <is>
          <t>[변동성허용]</t>
        </is>
      </c>
      <c r="H624" t="n">
        <v>300000</v>
      </c>
      <c r="I624" t="n">
        <v>15610</v>
      </c>
      <c r="J624" t="n">
        <v>14275</v>
      </c>
      <c r="K624" t="n">
        <v>-8.550000000000001</v>
      </c>
      <c r="L624" t="n">
        <v>0</v>
      </c>
      <c r="M624" t="n">
        <v>0</v>
      </c>
      <c r="N624" t="n">
        <v>0</v>
      </c>
      <c r="O624" t="n">
        <v>0</v>
      </c>
      <c r="P624" t="inlineStr">
        <is>
          <t>2026-05-26</t>
        </is>
      </c>
      <c r="Q624" t="inlineStr">
        <is>
          <t>2026-06-08</t>
        </is>
      </c>
      <c r="R624" t="inlineStr">
        <is>
          <t>+3%▶70% 익절 / +5%▶20% 익절 / +10%▶10% 익절</t>
        </is>
      </c>
      <c r="S624" t="inlineStr">
        <is>
          <t>-5%▶50% 손절 / -10%▶30% 손절 / -15%▶20% 손절</t>
        </is>
      </c>
      <c r="T624" t="inlineStr">
        <is>
          <t>매수 0.0005 / 매도 0.0025 / 슬리피지 0.0007</t>
        </is>
      </c>
    </row>
    <row r="625">
      <c r="A625" t="inlineStr">
        <is>
          <t>RISE 200위클리커버드콜|2주 전에 샀다면|[초단타]+[버티기형]</t>
        </is>
      </c>
      <c r="B625" t="inlineStr">
        <is>
          <t>RISE 200위클리커버드콜</t>
        </is>
      </c>
      <c r="C625" t="inlineStr">
        <is>
          <t>475720</t>
        </is>
      </c>
      <c r="D625" t="inlineStr">
        <is>
          <t>2주 전에 샀다면</t>
        </is>
      </c>
      <c r="E625" t="inlineStr">
        <is>
          <t>[초단타]+[버티기형]</t>
        </is>
      </c>
      <c r="F625" t="inlineStr">
        <is>
          <t>[초단타]</t>
        </is>
      </c>
      <c r="G625" t="inlineStr">
        <is>
          <t>[버티기형]</t>
        </is>
      </c>
      <c r="H625" t="n">
        <v>300000</v>
      </c>
      <c r="I625" t="n">
        <v>15610</v>
      </c>
      <c r="J625" t="n">
        <v>14275</v>
      </c>
      <c r="K625" t="n">
        <v>-8.550000000000001</v>
      </c>
      <c r="L625" t="n">
        <v>0</v>
      </c>
      <c r="M625" t="n">
        <v>0</v>
      </c>
      <c r="N625" t="n">
        <v>0</v>
      </c>
      <c r="O625" t="n">
        <v>0</v>
      </c>
      <c r="P625" t="inlineStr">
        <is>
          <t>2026-05-26</t>
        </is>
      </c>
      <c r="Q625" t="inlineStr">
        <is>
          <t>2026-06-08</t>
        </is>
      </c>
      <c r="R625" t="inlineStr">
        <is>
          <t>+3%▶70% 익절 / +5%▶20% 익절 / +10%▶10% 익절</t>
        </is>
      </c>
      <c r="S625" t="inlineStr">
        <is>
          <t>-5%▶40% 손절 / -15%▶30% 손절 / -20%▶30% 손절</t>
        </is>
      </c>
      <c r="T625" t="inlineStr">
        <is>
          <t>매수 0.0005 / 매도 0.0025 / 슬리피지 0.0007</t>
        </is>
      </c>
    </row>
    <row r="626">
      <c r="A626" t="inlineStr">
        <is>
          <t>RISE 200위클리커버드콜|2주 전에 샀다면|[단기스윙]+[칼손절]</t>
        </is>
      </c>
      <c r="B626" t="inlineStr">
        <is>
          <t>RISE 200위클리커버드콜</t>
        </is>
      </c>
      <c r="C626" t="inlineStr">
        <is>
          <t>475720</t>
        </is>
      </c>
      <c r="D626" t="inlineStr">
        <is>
          <t>2주 전에 샀다면</t>
        </is>
      </c>
      <c r="E626" t="inlineStr">
        <is>
          <t>[단기스윙]+[칼손절]</t>
        </is>
      </c>
      <c r="F626" t="inlineStr">
        <is>
          <t>[단기스윙]</t>
        </is>
      </c>
      <c r="G626" t="inlineStr">
        <is>
          <t>[칼손절]</t>
        </is>
      </c>
      <c r="H626" t="n">
        <v>300000</v>
      </c>
      <c r="I626" t="n">
        <v>15610</v>
      </c>
      <c r="J626" t="n">
        <v>14275</v>
      </c>
      <c r="K626" t="n">
        <v>-8.550000000000001</v>
      </c>
      <c r="L626" t="n">
        <v>0</v>
      </c>
      <c r="M626" t="n">
        <v>0</v>
      </c>
      <c r="N626" t="n">
        <v>0</v>
      </c>
      <c r="O626" t="n">
        <v>0</v>
      </c>
      <c r="P626" t="inlineStr">
        <is>
          <t>2026-05-26</t>
        </is>
      </c>
      <c r="Q626" t="inlineStr">
        <is>
          <t>2026-06-08</t>
        </is>
      </c>
      <c r="R626" t="inlineStr">
        <is>
          <t>+5%▶60% 익절 / +10%▶30% 익절 / +20%▶10% 익절</t>
        </is>
      </c>
      <c r="S626" t="inlineStr">
        <is>
          <t>-2%▶80% 손절 / -4%▶10% 손절 / -6%▶10% 손절</t>
        </is>
      </c>
      <c r="T626" t="inlineStr">
        <is>
          <t>매수 0.0005 / 매도 0.0025 / 슬리피지 0.0007</t>
        </is>
      </c>
    </row>
    <row r="627">
      <c r="A627" t="inlineStr">
        <is>
          <t>RISE 200위클리커버드콜|2주 전에 샀다면|[단기스윙]+[정석방어]</t>
        </is>
      </c>
      <c r="B627" t="inlineStr">
        <is>
          <t>RISE 200위클리커버드콜</t>
        </is>
      </c>
      <c r="C627" t="inlineStr">
        <is>
          <t>475720</t>
        </is>
      </c>
      <c r="D627" t="inlineStr">
        <is>
          <t>2주 전에 샀다면</t>
        </is>
      </c>
      <c r="E627" t="inlineStr">
        <is>
          <t>[단기스윙]+[정석방어]</t>
        </is>
      </c>
      <c r="F627" t="inlineStr">
        <is>
          <t>[단기스윙]</t>
        </is>
      </c>
      <c r="G627" t="inlineStr">
        <is>
          <t>[정석방어]</t>
        </is>
      </c>
      <c r="H627" t="n">
        <v>300000</v>
      </c>
      <c r="I627" t="n">
        <v>15610</v>
      </c>
      <c r="J627" t="n">
        <v>14275</v>
      </c>
      <c r="K627" t="n">
        <v>-8.550000000000001</v>
      </c>
      <c r="L627" t="n">
        <v>0</v>
      </c>
      <c r="M627" t="n">
        <v>0</v>
      </c>
      <c r="N627" t="n">
        <v>0</v>
      </c>
      <c r="O627" t="n">
        <v>0</v>
      </c>
      <c r="P627" t="inlineStr">
        <is>
          <t>2026-05-26</t>
        </is>
      </c>
      <c r="Q627" t="inlineStr">
        <is>
          <t>2026-06-08</t>
        </is>
      </c>
      <c r="R627" t="inlineStr">
        <is>
          <t>+5%▶60% 익절 / +10%▶30% 익절 / +20%▶10% 익절</t>
        </is>
      </c>
      <c r="S627" t="inlineStr">
        <is>
          <t>-3%▶70% 손절 / -5%▶20% 손절 / -10%▶10% 손절</t>
        </is>
      </c>
      <c r="T627" t="inlineStr">
        <is>
          <t>매수 0.0005 / 매도 0.0025 / 슬리피지 0.0007</t>
        </is>
      </c>
    </row>
    <row r="628">
      <c r="A628" t="inlineStr">
        <is>
          <t>RISE 200위클리커버드콜|2주 전에 샀다면|[단기스윙]+[변동성허용]</t>
        </is>
      </c>
      <c r="B628" t="inlineStr">
        <is>
          <t>RISE 200위클리커버드콜</t>
        </is>
      </c>
      <c r="C628" t="inlineStr">
        <is>
          <t>475720</t>
        </is>
      </c>
      <c r="D628" t="inlineStr">
        <is>
          <t>2주 전에 샀다면</t>
        </is>
      </c>
      <c r="E628" t="inlineStr">
        <is>
          <t>[단기스윙]+[변동성허용]</t>
        </is>
      </c>
      <c r="F628" t="inlineStr">
        <is>
          <t>[단기스윙]</t>
        </is>
      </c>
      <c r="G628" t="inlineStr">
        <is>
          <t>[변동성허용]</t>
        </is>
      </c>
      <c r="H628" t="n">
        <v>300000</v>
      </c>
      <c r="I628" t="n">
        <v>15610</v>
      </c>
      <c r="J628" t="n">
        <v>14275</v>
      </c>
      <c r="K628" t="n">
        <v>-8.550000000000001</v>
      </c>
      <c r="L628" t="n">
        <v>0</v>
      </c>
      <c r="M628" t="n">
        <v>0</v>
      </c>
      <c r="N628" t="n">
        <v>0</v>
      </c>
      <c r="O628" t="n">
        <v>0</v>
      </c>
      <c r="P628" t="inlineStr">
        <is>
          <t>2026-05-26</t>
        </is>
      </c>
      <c r="Q628" t="inlineStr">
        <is>
          <t>2026-06-08</t>
        </is>
      </c>
      <c r="R628" t="inlineStr">
        <is>
          <t>+5%▶60% 익절 / +10%▶30% 익절 / +20%▶10% 익절</t>
        </is>
      </c>
      <c r="S628" t="inlineStr">
        <is>
          <t>-5%▶50% 손절 / -10%▶30% 손절 / -15%▶20% 손절</t>
        </is>
      </c>
      <c r="T628" t="inlineStr">
        <is>
          <t>매수 0.0005 / 매도 0.0025 / 슬리피지 0.0007</t>
        </is>
      </c>
    </row>
    <row r="629">
      <c r="A629" t="inlineStr">
        <is>
          <t>RISE 200위클리커버드콜|2주 전에 샀다면|[단기스윙]+[버티기형]</t>
        </is>
      </c>
      <c r="B629" t="inlineStr">
        <is>
          <t>RISE 200위클리커버드콜</t>
        </is>
      </c>
      <c r="C629" t="inlineStr">
        <is>
          <t>475720</t>
        </is>
      </c>
      <c r="D629" t="inlineStr">
        <is>
          <t>2주 전에 샀다면</t>
        </is>
      </c>
      <c r="E629" t="inlineStr">
        <is>
          <t>[단기스윙]+[버티기형]</t>
        </is>
      </c>
      <c r="F629" t="inlineStr">
        <is>
          <t>[단기스윙]</t>
        </is>
      </c>
      <c r="G629" t="inlineStr">
        <is>
          <t>[버티기형]</t>
        </is>
      </c>
      <c r="H629" t="n">
        <v>300000</v>
      </c>
      <c r="I629" t="n">
        <v>15610</v>
      </c>
      <c r="J629" t="n">
        <v>14275</v>
      </c>
      <c r="K629" t="n">
        <v>-8.550000000000001</v>
      </c>
      <c r="L629" t="n">
        <v>0</v>
      </c>
      <c r="M629" t="n">
        <v>0</v>
      </c>
      <c r="N629" t="n">
        <v>0</v>
      </c>
      <c r="O629" t="n">
        <v>0</v>
      </c>
      <c r="P629" t="inlineStr">
        <is>
          <t>2026-05-26</t>
        </is>
      </c>
      <c r="Q629" t="inlineStr">
        <is>
          <t>2026-06-08</t>
        </is>
      </c>
      <c r="R629" t="inlineStr">
        <is>
          <t>+5%▶60% 익절 / +10%▶30% 익절 / +20%▶10% 익절</t>
        </is>
      </c>
      <c r="S629" t="inlineStr">
        <is>
          <t>-5%▶40% 손절 / -15%▶30% 손절 / -20%▶30% 손절</t>
        </is>
      </c>
      <c r="T629" t="inlineStr">
        <is>
          <t>매수 0.0005 / 매도 0.0025 / 슬리피지 0.0007</t>
        </is>
      </c>
    </row>
    <row r="630">
      <c r="A630" t="inlineStr">
        <is>
          <t>RISE 200위클리커버드콜|2주 전에 샀다면|[대표님룰]+[칼손절]</t>
        </is>
      </c>
      <c r="B630" t="inlineStr">
        <is>
          <t>RISE 200위클리커버드콜</t>
        </is>
      </c>
      <c r="C630" t="inlineStr">
        <is>
          <t>475720</t>
        </is>
      </c>
      <c r="D630" t="inlineStr">
        <is>
          <t>2주 전에 샀다면</t>
        </is>
      </c>
      <c r="E630" t="inlineStr">
        <is>
          <t>[대표님룰]+[칼손절]</t>
        </is>
      </c>
      <c r="F630" t="inlineStr">
        <is>
          <t>[대표님룰]</t>
        </is>
      </c>
      <c r="G630" t="inlineStr">
        <is>
          <t>[칼손절]</t>
        </is>
      </c>
      <c r="H630" t="n">
        <v>300000</v>
      </c>
      <c r="I630" t="n">
        <v>15610</v>
      </c>
      <c r="J630" t="n">
        <v>14275</v>
      </c>
      <c r="K630" t="n">
        <v>-8.550000000000001</v>
      </c>
      <c r="L630" t="n">
        <v>0</v>
      </c>
      <c r="M630" t="n">
        <v>0</v>
      </c>
      <c r="N630" t="n">
        <v>0</v>
      </c>
      <c r="O630" t="n">
        <v>0</v>
      </c>
      <c r="P630" t="inlineStr">
        <is>
          <t>2026-05-26</t>
        </is>
      </c>
      <c r="Q630" t="inlineStr">
        <is>
          <t>2026-06-08</t>
        </is>
      </c>
      <c r="R630" t="inlineStr">
        <is>
          <t>+5%▶60% 익절 / +10%▶30% 익절 / +30%▶10% 익절</t>
        </is>
      </c>
      <c r="S630" t="inlineStr">
        <is>
          <t>-2%▶80% 손절 / -4%▶10% 손절 / -6%▶10% 손절</t>
        </is>
      </c>
      <c r="T630" t="inlineStr">
        <is>
          <t>매수 0.0005 / 매도 0.0025 / 슬리피지 0.0007</t>
        </is>
      </c>
    </row>
    <row r="631">
      <c r="A631" t="inlineStr">
        <is>
          <t>RISE 200위클리커버드콜|2주 전에 샀다면|[대표님룰]+[정석방어]</t>
        </is>
      </c>
      <c r="B631" t="inlineStr">
        <is>
          <t>RISE 200위클리커버드콜</t>
        </is>
      </c>
      <c r="C631" t="inlineStr">
        <is>
          <t>475720</t>
        </is>
      </c>
      <c r="D631" t="inlineStr">
        <is>
          <t>2주 전에 샀다면</t>
        </is>
      </c>
      <c r="E631" t="inlineStr">
        <is>
          <t>[대표님룰]+[정석방어]</t>
        </is>
      </c>
      <c r="F631" t="inlineStr">
        <is>
          <t>[대표님룰]</t>
        </is>
      </c>
      <c r="G631" t="inlineStr">
        <is>
          <t>[정석방어]</t>
        </is>
      </c>
      <c r="H631" t="n">
        <v>300000</v>
      </c>
      <c r="I631" t="n">
        <v>15610</v>
      </c>
      <c r="J631" t="n">
        <v>14275</v>
      </c>
      <c r="K631" t="n">
        <v>-8.550000000000001</v>
      </c>
      <c r="L631" t="n">
        <v>0</v>
      </c>
      <c r="M631" t="n">
        <v>0</v>
      </c>
      <c r="N631" t="n">
        <v>0</v>
      </c>
      <c r="O631" t="n">
        <v>0</v>
      </c>
      <c r="P631" t="inlineStr">
        <is>
          <t>2026-05-26</t>
        </is>
      </c>
      <c r="Q631" t="inlineStr">
        <is>
          <t>2026-06-08</t>
        </is>
      </c>
      <c r="R631" t="inlineStr">
        <is>
          <t>+5%▶60% 익절 / +10%▶30% 익절 / +30%▶10% 익절</t>
        </is>
      </c>
      <c r="S631" t="inlineStr">
        <is>
          <t>-3%▶70% 손절 / -5%▶20% 손절 / -10%▶10% 손절</t>
        </is>
      </c>
      <c r="T631" t="inlineStr">
        <is>
          <t>매수 0.0005 / 매도 0.0025 / 슬리피지 0.0007</t>
        </is>
      </c>
    </row>
    <row r="632">
      <c r="A632" t="inlineStr">
        <is>
          <t>RISE 200위클리커버드콜|2주 전에 샀다면|[대표님룰]+[변동성허용]</t>
        </is>
      </c>
      <c r="B632" t="inlineStr">
        <is>
          <t>RISE 200위클리커버드콜</t>
        </is>
      </c>
      <c r="C632" t="inlineStr">
        <is>
          <t>475720</t>
        </is>
      </c>
      <c r="D632" t="inlineStr">
        <is>
          <t>2주 전에 샀다면</t>
        </is>
      </c>
      <c r="E632" t="inlineStr">
        <is>
          <t>[대표님룰]+[변동성허용]</t>
        </is>
      </c>
      <c r="F632" t="inlineStr">
        <is>
          <t>[대표님룰]</t>
        </is>
      </c>
      <c r="G632" t="inlineStr">
        <is>
          <t>[변동성허용]</t>
        </is>
      </c>
      <c r="H632" t="n">
        <v>300000</v>
      </c>
      <c r="I632" t="n">
        <v>15610</v>
      </c>
      <c r="J632" t="n">
        <v>14275</v>
      </c>
      <c r="K632" t="n">
        <v>-8.550000000000001</v>
      </c>
      <c r="L632" t="n">
        <v>0</v>
      </c>
      <c r="M632" t="n">
        <v>0</v>
      </c>
      <c r="N632" t="n">
        <v>0</v>
      </c>
      <c r="O632" t="n">
        <v>0</v>
      </c>
      <c r="P632" t="inlineStr">
        <is>
          <t>2026-05-26</t>
        </is>
      </c>
      <c r="Q632" t="inlineStr">
        <is>
          <t>2026-06-08</t>
        </is>
      </c>
      <c r="R632" t="inlineStr">
        <is>
          <t>+5%▶60% 익절 / +10%▶30% 익절 / +30%▶10% 익절</t>
        </is>
      </c>
      <c r="S632" t="inlineStr">
        <is>
          <t>-5%▶50% 손절 / -10%▶30% 손절 / -15%▶20% 손절</t>
        </is>
      </c>
      <c r="T632" t="inlineStr">
        <is>
          <t>매수 0.0005 / 매도 0.0025 / 슬리피지 0.0007</t>
        </is>
      </c>
    </row>
    <row r="633">
      <c r="A633" t="inlineStr">
        <is>
          <t>RISE 200위클리커버드콜|2주 전에 샀다면|[대표님룰]+[버티기형]</t>
        </is>
      </c>
      <c r="B633" t="inlineStr">
        <is>
          <t>RISE 200위클리커버드콜</t>
        </is>
      </c>
      <c r="C633" t="inlineStr">
        <is>
          <t>475720</t>
        </is>
      </c>
      <c r="D633" t="inlineStr">
        <is>
          <t>2주 전에 샀다면</t>
        </is>
      </c>
      <c r="E633" t="inlineStr">
        <is>
          <t>[대표님룰]+[버티기형]</t>
        </is>
      </c>
      <c r="F633" t="inlineStr">
        <is>
          <t>[대표님룰]</t>
        </is>
      </c>
      <c r="G633" t="inlineStr">
        <is>
          <t>[버티기형]</t>
        </is>
      </c>
      <c r="H633" t="n">
        <v>300000</v>
      </c>
      <c r="I633" t="n">
        <v>15610</v>
      </c>
      <c r="J633" t="n">
        <v>14275</v>
      </c>
      <c r="K633" t="n">
        <v>-8.550000000000001</v>
      </c>
      <c r="L633" t="n">
        <v>0</v>
      </c>
      <c r="M633" t="n">
        <v>0</v>
      </c>
      <c r="N633" t="n">
        <v>0</v>
      </c>
      <c r="O633" t="n">
        <v>0</v>
      </c>
      <c r="P633" t="inlineStr">
        <is>
          <t>2026-05-26</t>
        </is>
      </c>
      <c r="Q633" t="inlineStr">
        <is>
          <t>2026-06-08</t>
        </is>
      </c>
      <c r="R633" t="inlineStr">
        <is>
          <t>+5%▶60% 익절 / +10%▶30% 익절 / +30%▶10% 익절</t>
        </is>
      </c>
      <c r="S633" t="inlineStr">
        <is>
          <t>-5%▶40% 손절 / -15%▶30% 손절 / -20%▶30% 손절</t>
        </is>
      </c>
      <c r="T633" t="inlineStr">
        <is>
          <t>매수 0.0005 / 매도 0.0025 / 슬리피지 0.0007</t>
        </is>
      </c>
    </row>
    <row r="634">
      <c r="A634" t="inlineStr">
        <is>
          <t>RISE 200위클리커버드콜|2주 전에 샀다면|[중기추세]+[칼손절]</t>
        </is>
      </c>
      <c r="B634" t="inlineStr">
        <is>
          <t>RISE 200위클리커버드콜</t>
        </is>
      </c>
      <c r="C634" t="inlineStr">
        <is>
          <t>475720</t>
        </is>
      </c>
      <c r="D634" t="inlineStr">
        <is>
          <t>2주 전에 샀다면</t>
        </is>
      </c>
      <c r="E634" t="inlineStr">
        <is>
          <t>[중기추세]+[칼손절]</t>
        </is>
      </c>
      <c r="F634" t="inlineStr">
        <is>
          <t>[중기추세]</t>
        </is>
      </c>
      <c r="G634" t="inlineStr">
        <is>
          <t>[칼손절]</t>
        </is>
      </c>
      <c r="H634" t="n">
        <v>300000</v>
      </c>
      <c r="I634" t="n">
        <v>15610</v>
      </c>
      <c r="J634" t="n">
        <v>14275</v>
      </c>
      <c r="K634" t="n">
        <v>-8.550000000000001</v>
      </c>
      <c r="L634" t="n">
        <v>0</v>
      </c>
      <c r="M634" t="n">
        <v>0</v>
      </c>
      <c r="N634" t="n">
        <v>0</v>
      </c>
      <c r="O634" t="n">
        <v>0</v>
      </c>
      <c r="P634" t="inlineStr">
        <is>
          <t>2026-05-26</t>
        </is>
      </c>
      <c r="Q634" t="inlineStr">
        <is>
          <t>2026-06-08</t>
        </is>
      </c>
      <c r="R634" t="inlineStr">
        <is>
          <t>+10%▶50% 익절 / +20%▶30% 익절 / +30%▶20% 익절</t>
        </is>
      </c>
      <c r="S634" t="inlineStr">
        <is>
          <t>-2%▶80% 손절 / -4%▶10% 손절 / -6%▶10% 손절</t>
        </is>
      </c>
      <c r="T634" t="inlineStr">
        <is>
          <t>매수 0.0005 / 매도 0.0025 / 슬리피지 0.0007</t>
        </is>
      </c>
    </row>
    <row r="635">
      <c r="A635" t="inlineStr">
        <is>
          <t>RISE 200위클리커버드콜|2주 전에 샀다면|[중기추세]+[정석방어]</t>
        </is>
      </c>
      <c r="B635" t="inlineStr">
        <is>
          <t>RISE 200위클리커버드콜</t>
        </is>
      </c>
      <c r="C635" t="inlineStr">
        <is>
          <t>475720</t>
        </is>
      </c>
      <c r="D635" t="inlineStr">
        <is>
          <t>2주 전에 샀다면</t>
        </is>
      </c>
      <c r="E635" t="inlineStr">
        <is>
          <t>[중기추세]+[정석방어]</t>
        </is>
      </c>
      <c r="F635" t="inlineStr">
        <is>
          <t>[중기추세]</t>
        </is>
      </c>
      <c r="G635" t="inlineStr">
        <is>
          <t>[정석방어]</t>
        </is>
      </c>
      <c r="H635" t="n">
        <v>300000</v>
      </c>
      <c r="I635" t="n">
        <v>15610</v>
      </c>
      <c r="J635" t="n">
        <v>14275</v>
      </c>
      <c r="K635" t="n">
        <v>-8.550000000000001</v>
      </c>
      <c r="L635" t="n">
        <v>0</v>
      </c>
      <c r="M635" t="n">
        <v>0</v>
      </c>
      <c r="N635" t="n">
        <v>0</v>
      </c>
      <c r="O635" t="n">
        <v>0</v>
      </c>
      <c r="P635" t="inlineStr">
        <is>
          <t>2026-05-26</t>
        </is>
      </c>
      <c r="Q635" t="inlineStr">
        <is>
          <t>2026-06-08</t>
        </is>
      </c>
      <c r="R635" t="inlineStr">
        <is>
          <t>+10%▶50% 익절 / +20%▶30% 익절 / +30%▶20% 익절</t>
        </is>
      </c>
      <c r="S635" t="inlineStr">
        <is>
          <t>-3%▶70% 손절 / -5%▶20% 손절 / -10%▶10% 손절</t>
        </is>
      </c>
      <c r="T635" t="inlineStr">
        <is>
          <t>매수 0.0005 / 매도 0.0025 / 슬리피지 0.0007</t>
        </is>
      </c>
    </row>
    <row r="636">
      <c r="A636" t="inlineStr">
        <is>
          <t>RISE 200위클리커버드콜|2주 전에 샀다면|[중기추세]+[변동성허용]</t>
        </is>
      </c>
      <c r="B636" t="inlineStr">
        <is>
          <t>RISE 200위클리커버드콜</t>
        </is>
      </c>
      <c r="C636" t="inlineStr">
        <is>
          <t>475720</t>
        </is>
      </c>
      <c r="D636" t="inlineStr">
        <is>
          <t>2주 전에 샀다면</t>
        </is>
      </c>
      <c r="E636" t="inlineStr">
        <is>
          <t>[중기추세]+[변동성허용]</t>
        </is>
      </c>
      <c r="F636" t="inlineStr">
        <is>
          <t>[중기추세]</t>
        </is>
      </c>
      <c r="G636" t="inlineStr">
        <is>
          <t>[변동성허용]</t>
        </is>
      </c>
      <c r="H636" t="n">
        <v>300000</v>
      </c>
      <c r="I636" t="n">
        <v>15610</v>
      </c>
      <c r="J636" t="n">
        <v>14275</v>
      </c>
      <c r="K636" t="n">
        <v>-8.550000000000001</v>
      </c>
      <c r="L636" t="n">
        <v>0</v>
      </c>
      <c r="M636" t="n">
        <v>0</v>
      </c>
      <c r="N636" t="n">
        <v>0</v>
      </c>
      <c r="O636" t="n">
        <v>0</v>
      </c>
      <c r="P636" t="inlineStr">
        <is>
          <t>2026-05-26</t>
        </is>
      </c>
      <c r="Q636" t="inlineStr">
        <is>
          <t>2026-06-08</t>
        </is>
      </c>
      <c r="R636" t="inlineStr">
        <is>
          <t>+10%▶50% 익절 / +20%▶30% 익절 / +30%▶20% 익절</t>
        </is>
      </c>
      <c r="S636" t="inlineStr">
        <is>
          <t>-5%▶50% 손절 / -10%▶30% 손절 / -15%▶20% 손절</t>
        </is>
      </c>
      <c r="T636" t="inlineStr">
        <is>
          <t>매수 0.0005 / 매도 0.0025 / 슬리피지 0.0007</t>
        </is>
      </c>
    </row>
    <row r="637">
      <c r="A637" t="inlineStr">
        <is>
          <t>RISE 200위클리커버드콜|2주 전에 샀다면|[중기추세]+[버티기형]</t>
        </is>
      </c>
      <c r="B637" t="inlineStr">
        <is>
          <t>RISE 200위클리커버드콜</t>
        </is>
      </c>
      <c r="C637" t="inlineStr">
        <is>
          <t>475720</t>
        </is>
      </c>
      <c r="D637" t="inlineStr">
        <is>
          <t>2주 전에 샀다면</t>
        </is>
      </c>
      <c r="E637" t="inlineStr">
        <is>
          <t>[중기추세]+[버티기형]</t>
        </is>
      </c>
      <c r="F637" t="inlineStr">
        <is>
          <t>[중기추세]</t>
        </is>
      </c>
      <c r="G637" t="inlineStr">
        <is>
          <t>[버티기형]</t>
        </is>
      </c>
      <c r="H637" t="n">
        <v>300000</v>
      </c>
      <c r="I637" t="n">
        <v>15610</v>
      </c>
      <c r="J637" t="n">
        <v>14275</v>
      </c>
      <c r="K637" t="n">
        <v>-8.550000000000001</v>
      </c>
      <c r="L637" t="n">
        <v>0</v>
      </c>
      <c r="M637" t="n">
        <v>0</v>
      </c>
      <c r="N637" t="n">
        <v>0</v>
      </c>
      <c r="O637" t="n">
        <v>0</v>
      </c>
      <c r="P637" t="inlineStr">
        <is>
          <t>2026-05-26</t>
        </is>
      </c>
      <c r="Q637" t="inlineStr">
        <is>
          <t>2026-06-08</t>
        </is>
      </c>
      <c r="R637" t="inlineStr">
        <is>
          <t>+10%▶50% 익절 / +20%▶30% 익절 / +30%▶20% 익절</t>
        </is>
      </c>
      <c r="S637" t="inlineStr">
        <is>
          <t>-5%▶40% 손절 / -15%▶30% 손절 / -20%▶30% 손절</t>
        </is>
      </c>
      <c r="T637" t="inlineStr">
        <is>
          <t>매수 0.0005 / 매도 0.0025 / 슬리피지 0.0007</t>
        </is>
      </c>
    </row>
    <row r="638">
      <c r="A638" t="inlineStr">
        <is>
          <t>RISE 200위클리커버드콜|2주 전에 샀다면|[수익극대화]+[칼손절]</t>
        </is>
      </c>
      <c r="B638" t="inlineStr">
        <is>
          <t>RISE 200위클리커버드콜</t>
        </is>
      </c>
      <c r="C638" t="inlineStr">
        <is>
          <t>475720</t>
        </is>
      </c>
      <c r="D638" t="inlineStr">
        <is>
          <t>2주 전에 샀다면</t>
        </is>
      </c>
      <c r="E638" t="inlineStr">
        <is>
          <t>[수익극대화]+[칼손절]</t>
        </is>
      </c>
      <c r="F638" t="inlineStr">
        <is>
          <t>[수익극대화]</t>
        </is>
      </c>
      <c r="G638" t="inlineStr">
        <is>
          <t>[칼손절]</t>
        </is>
      </c>
      <c r="H638" t="n">
        <v>300000</v>
      </c>
      <c r="I638" t="n">
        <v>15610</v>
      </c>
      <c r="J638" t="n">
        <v>14275</v>
      </c>
      <c r="K638" t="n">
        <v>-8.550000000000001</v>
      </c>
      <c r="L638" t="n">
        <v>0</v>
      </c>
      <c r="M638" t="n">
        <v>0</v>
      </c>
      <c r="N638" t="n">
        <v>0</v>
      </c>
      <c r="O638" t="n">
        <v>0</v>
      </c>
      <c r="P638" t="inlineStr">
        <is>
          <t>2026-05-26</t>
        </is>
      </c>
      <c r="Q638" t="inlineStr">
        <is>
          <t>2026-06-08</t>
        </is>
      </c>
      <c r="R638" t="inlineStr">
        <is>
          <t>+10%▶40% 익절 / +20%▶30% 익절 / +40%▶30% 익절</t>
        </is>
      </c>
      <c r="S638" t="inlineStr">
        <is>
          <t>-2%▶80% 손절 / -4%▶10% 손절 / -6%▶10% 손절</t>
        </is>
      </c>
      <c r="T638" t="inlineStr">
        <is>
          <t>매수 0.0005 / 매도 0.0025 / 슬리피지 0.0007</t>
        </is>
      </c>
    </row>
    <row r="639">
      <c r="A639" t="inlineStr">
        <is>
          <t>RISE 200위클리커버드콜|2주 전에 샀다면|[수익극대화]+[정석방어]</t>
        </is>
      </c>
      <c r="B639" t="inlineStr">
        <is>
          <t>RISE 200위클리커버드콜</t>
        </is>
      </c>
      <c r="C639" t="inlineStr">
        <is>
          <t>475720</t>
        </is>
      </c>
      <c r="D639" t="inlineStr">
        <is>
          <t>2주 전에 샀다면</t>
        </is>
      </c>
      <c r="E639" t="inlineStr">
        <is>
          <t>[수익극대화]+[정석방어]</t>
        </is>
      </c>
      <c r="F639" t="inlineStr">
        <is>
          <t>[수익극대화]</t>
        </is>
      </c>
      <c r="G639" t="inlineStr">
        <is>
          <t>[정석방어]</t>
        </is>
      </c>
      <c r="H639" t="n">
        <v>300000</v>
      </c>
      <c r="I639" t="n">
        <v>15610</v>
      </c>
      <c r="J639" t="n">
        <v>14275</v>
      </c>
      <c r="K639" t="n">
        <v>-8.550000000000001</v>
      </c>
      <c r="L639" t="n">
        <v>0</v>
      </c>
      <c r="M639" t="n">
        <v>0</v>
      </c>
      <c r="N639" t="n">
        <v>0</v>
      </c>
      <c r="O639" t="n">
        <v>0</v>
      </c>
      <c r="P639" t="inlineStr">
        <is>
          <t>2026-05-26</t>
        </is>
      </c>
      <c r="Q639" t="inlineStr">
        <is>
          <t>2026-06-08</t>
        </is>
      </c>
      <c r="R639" t="inlineStr">
        <is>
          <t>+10%▶40% 익절 / +20%▶30% 익절 / +40%▶30% 익절</t>
        </is>
      </c>
      <c r="S639" t="inlineStr">
        <is>
          <t>-3%▶70% 손절 / -5%▶20% 손절 / -10%▶10% 손절</t>
        </is>
      </c>
      <c r="T639" t="inlineStr">
        <is>
          <t>매수 0.0005 / 매도 0.0025 / 슬리피지 0.0007</t>
        </is>
      </c>
    </row>
    <row r="640">
      <c r="A640" t="inlineStr">
        <is>
          <t>RISE 200위클리커버드콜|2주 전에 샀다면|[수익극대화]+[변동성허용]</t>
        </is>
      </c>
      <c r="B640" t="inlineStr">
        <is>
          <t>RISE 200위클리커버드콜</t>
        </is>
      </c>
      <c r="C640" t="inlineStr">
        <is>
          <t>475720</t>
        </is>
      </c>
      <c r="D640" t="inlineStr">
        <is>
          <t>2주 전에 샀다면</t>
        </is>
      </c>
      <c r="E640" t="inlineStr">
        <is>
          <t>[수익극대화]+[변동성허용]</t>
        </is>
      </c>
      <c r="F640" t="inlineStr">
        <is>
          <t>[수익극대화]</t>
        </is>
      </c>
      <c r="G640" t="inlineStr">
        <is>
          <t>[변동성허용]</t>
        </is>
      </c>
      <c r="H640" t="n">
        <v>300000</v>
      </c>
      <c r="I640" t="n">
        <v>15610</v>
      </c>
      <c r="J640" t="n">
        <v>14275</v>
      </c>
      <c r="K640" t="n">
        <v>-8.550000000000001</v>
      </c>
      <c r="L640" t="n">
        <v>0</v>
      </c>
      <c r="M640" t="n">
        <v>0</v>
      </c>
      <c r="N640" t="n">
        <v>0</v>
      </c>
      <c r="O640" t="n">
        <v>0</v>
      </c>
      <c r="P640" t="inlineStr">
        <is>
          <t>2026-05-26</t>
        </is>
      </c>
      <c r="Q640" t="inlineStr">
        <is>
          <t>2026-06-08</t>
        </is>
      </c>
      <c r="R640" t="inlineStr">
        <is>
          <t>+10%▶40% 익절 / +20%▶30% 익절 / +40%▶30% 익절</t>
        </is>
      </c>
      <c r="S640" t="inlineStr">
        <is>
          <t>-5%▶50% 손절 / -10%▶30% 손절 / -15%▶20% 손절</t>
        </is>
      </c>
      <c r="T640" t="inlineStr">
        <is>
          <t>매수 0.0005 / 매도 0.0025 / 슬리피지 0.0007</t>
        </is>
      </c>
    </row>
    <row r="641">
      <c r="A641" t="inlineStr">
        <is>
          <t>RISE 200위클리커버드콜|2주 전에 샀다면|[수익극대화]+[버티기형]</t>
        </is>
      </c>
      <c r="B641" t="inlineStr">
        <is>
          <t>RISE 200위클리커버드콜</t>
        </is>
      </c>
      <c r="C641" t="inlineStr">
        <is>
          <t>475720</t>
        </is>
      </c>
      <c r="D641" t="inlineStr">
        <is>
          <t>2주 전에 샀다면</t>
        </is>
      </c>
      <c r="E641" t="inlineStr">
        <is>
          <t>[수익극대화]+[버티기형]</t>
        </is>
      </c>
      <c r="F641" t="inlineStr">
        <is>
          <t>[수익극대화]</t>
        </is>
      </c>
      <c r="G641" t="inlineStr">
        <is>
          <t>[버티기형]</t>
        </is>
      </c>
      <c r="H641" t="n">
        <v>300000</v>
      </c>
      <c r="I641" t="n">
        <v>15610</v>
      </c>
      <c r="J641" t="n">
        <v>14275</v>
      </c>
      <c r="K641" t="n">
        <v>-8.550000000000001</v>
      </c>
      <c r="L641" t="n">
        <v>0</v>
      </c>
      <c r="M641" t="n">
        <v>0</v>
      </c>
      <c r="N641" t="n">
        <v>0</v>
      </c>
      <c r="O641" t="n">
        <v>0</v>
      </c>
      <c r="P641" t="inlineStr">
        <is>
          <t>2026-05-26</t>
        </is>
      </c>
      <c r="Q641" t="inlineStr">
        <is>
          <t>2026-06-08</t>
        </is>
      </c>
      <c r="R641" t="inlineStr">
        <is>
          <t>+10%▶40% 익절 / +20%▶30% 익절 / +40%▶30% 익절</t>
        </is>
      </c>
      <c r="S641" t="inlineStr">
        <is>
          <t>-5%▶40% 손절 / -15%▶30% 손절 / -20%▶30% 손절</t>
        </is>
      </c>
      <c r="T641" t="inlineStr">
        <is>
          <t>매수 0.0005 / 매도 0.0025 / 슬리피지 0.0007</t>
        </is>
      </c>
    </row>
    <row r="642">
      <c r="A642" t="inlineStr">
        <is>
          <t>RISE 200위클리커버드콜|3개월 전에 샀다면|[초단타]+[칼손절]</t>
        </is>
      </c>
      <c r="B642" t="inlineStr">
        <is>
          <t>RISE 200위클리커버드콜</t>
        </is>
      </c>
      <c r="C642" t="inlineStr">
        <is>
          <t>475720</t>
        </is>
      </c>
      <c r="D642" t="inlineStr">
        <is>
          <t>3개월 전에 샀다면</t>
        </is>
      </c>
      <c r="E642" t="inlineStr">
        <is>
          <t>[초단타]+[칼손절]</t>
        </is>
      </c>
      <c r="F642" t="inlineStr">
        <is>
          <t>[초단타]</t>
        </is>
      </c>
      <c r="G642" t="inlineStr">
        <is>
          <t>[칼손절]</t>
        </is>
      </c>
      <c r="H642" t="n">
        <v>300000</v>
      </c>
      <c r="I642" t="n">
        <v>11414</v>
      </c>
      <c r="J642" t="n">
        <v>14275</v>
      </c>
      <c r="K642" t="n">
        <v>25.07</v>
      </c>
      <c r="L642" t="n">
        <v>0</v>
      </c>
      <c r="M642" t="n">
        <v>0</v>
      </c>
      <c r="N642" t="n">
        <v>0</v>
      </c>
      <c r="O642" t="n">
        <v>0</v>
      </c>
      <c r="P642" t="inlineStr">
        <is>
          <t>2026-03-09</t>
        </is>
      </c>
      <c r="Q642" t="inlineStr">
        <is>
          <t>2026-06-08</t>
        </is>
      </c>
      <c r="R642" t="inlineStr">
        <is>
          <t>+3%▶70% 익절 / +5%▶20% 익절 / +10%▶10% 익절</t>
        </is>
      </c>
      <c r="S642" t="inlineStr">
        <is>
          <t>-2%▶80% 손절 / -4%▶10% 손절 / -6%▶10% 손절</t>
        </is>
      </c>
      <c r="T642" t="inlineStr">
        <is>
          <t>매수 0.0005 / 매도 0.0025 / 슬리피지 0.0007</t>
        </is>
      </c>
    </row>
    <row r="643">
      <c r="A643" t="inlineStr">
        <is>
          <t>RISE 200위클리커버드콜|3개월 전에 샀다면|[초단타]+[정석방어]</t>
        </is>
      </c>
      <c r="B643" t="inlineStr">
        <is>
          <t>RISE 200위클리커버드콜</t>
        </is>
      </c>
      <c r="C643" t="inlineStr">
        <is>
          <t>475720</t>
        </is>
      </c>
      <c r="D643" t="inlineStr">
        <is>
          <t>3개월 전에 샀다면</t>
        </is>
      </c>
      <c r="E643" t="inlineStr">
        <is>
          <t>[초단타]+[정석방어]</t>
        </is>
      </c>
      <c r="F643" t="inlineStr">
        <is>
          <t>[초단타]</t>
        </is>
      </c>
      <c r="G643" t="inlineStr">
        <is>
          <t>[정석방어]</t>
        </is>
      </c>
      <c r="H643" t="n">
        <v>300000</v>
      </c>
      <c r="I643" t="n">
        <v>11414</v>
      </c>
      <c r="J643" t="n">
        <v>14275</v>
      </c>
      <c r="K643" t="n">
        <v>25.07</v>
      </c>
      <c r="L643" t="n">
        <v>0</v>
      </c>
      <c r="M643" t="n">
        <v>0</v>
      </c>
      <c r="N643" t="n">
        <v>0</v>
      </c>
      <c r="O643" t="n">
        <v>0</v>
      </c>
      <c r="P643" t="inlineStr">
        <is>
          <t>2026-03-09</t>
        </is>
      </c>
      <c r="Q643" t="inlineStr">
        <is>
          <t>2026-06-08</t>
        </is>
      </c>
      <c r="R643" t="inlineStr">
        <is>
          <t>+3%▶70% 익절 / +5%▶20% 익절 / +10%▶10% 익절</t>
        </is>
      </c>
      <c r="S643" t="inlineStr">
        <is>
          <t>-3%▶70% 손절 / -5%▶20% 손절 / -10%▶10% 손절</t>
        </is>
      </c>
      <c r="T643" t="inlineStr">
        <is>
          <t>매수 0.0005 / 매도 0.0025 / 슬리피지 0.0007</t>
        </is>
      </c>
    </row>
    <row r="644">
      <c r="A644" t="inlineStr">
        <is>
          <t>RISE 200위클리커버드콜|3개월 전에 샀다면|[초단타]+[변동성허용]</t>
        </is>
      </c>
      <c r="B644" t="inlineStr">
        <is>
          <t>RISE 200위클리커버드콜</t>
        </is>
      </c>
      <c r="C644" t="inlineStr">
        <is>
          <t>475720</t>
        </is>
      </c>
      <c r="D644" t="inlineStr">
        <is>
          <t>3개월 전에 샀다면</t>
        </is>
      </c>
      <c r="E644" t="inlineStr">
        <is>
          <t>[초단타]+[변동성허용]</t>
        </is>
      </c>
      <c r="F644" t="inlineStr">
        <is>
          <t>[초단타]</t>
        </is>
      </c>
      <c r="G644" t="inlineStr">
        <is>
          <t>[변동성허용]</t>
        </is>
      </c>
      <c r="H644" t="n">
        <v>300000</v>
      </c>
      <c r="I644" t="n">
        <v>11414</v>
      </c>
      <c r="J644" t="n">
        <v>14275</v>
      </c>
      <c r="K644" t="n">
        <v>25.07</v>
      </c>
      <c r="L644" t="n">
        <v>0</v>
      </c>
      <c r="M644" t="n">
        <v>0</v>
      </c>
      <c r="N644" t="n">
        <v>0</v>
      </c>
      <c r="O644" t="n">
        <v>0</v>
      </c>
      <c r="P644" t="inlineStr">
        <is>
          <t>2026-03-09</t>
        </is>
      </c>
      <c r="Q644" t="inlineStr">
        <is>
          <t>2026-06-08</t>
        </is>
      </c>
      <c r="R644" t="inlineStr">
        <is>
          <t>+3%▶70% 익절 / +5%▶20% 익절 / +10%▶10% 익절</t>
        </is>
      </c>
      <c r="S644" t="inlineStr">
        <is>
          <t>-5%▶50% 손절 / -10%▶30% 손절 / -15%▶20% 손절</t>
        </is>
      </c>
      <c r="T644" t="inlineStr">
        <is>
          <t>매수 0.0005 / 매도 0.0025 / 슬리피지 0.0007</t>
        </is>
      </c>
    </row>
    <row r="645">
      <c r="A645" t="inlineStr">
        <is>
          <t>RISE 200위클리커버드콜|3개월 전에 샀다면|[초단타]+[버티기형]</t>
        </is>
      </c>
      <c r="B645" t="inlineStr">
        <is>
          <t>RISE 200위클리커버드콜</t>
        </is>
      </c>
      <c r="C645" t="inlineStr">
        <is>
          <t>475720</t>
        </is>
      </c>
      <c r="D645" t="inlineStr">
        <is>
          <t>3개월 전에 샀다면</t>
        </is>
      </c>
      <c r="E645" t="inlineStr">
        <is>
          <t>[초단타]+[버티기형]</t>
        </is>
      </c>
      <c r="F645" t="inlineStr">
        <is>
          <t>[초단타]</t>
        </is>
      </c>
      <c r="G645" t="inlineStr">
        <is>
          <t>[버티기형]</t>
        </is>
      </c>
      <c r="H645" t="n">
        <v>300000</v>
      </c>
      <c r="I645" t="n">
        <v>11414</v>
      </c>
      <c r="J645" t="n">
        <v>14275</v>
      </c>
      <c r="K645" t="n">
        <v>25.07</v>
      </c>
      <c r="L645" t="n">
        <v>0</v>
      </c>
      <c r="M645" t="n">
        <v>0</v>
      </c>
      <c r="N645" t="n">
        <v>0</v>
      </c>
      <c r="O645" t="n">
        <v>0</v>
      </c>
      <c r="P645" t="inlineStr">
        <is>
          <t>2026-03-09</t>
        </is>
      </c>
      <c r="Q645" t="inlineStr">
        <is>
          <t>2026-06-08</t>
        </is>
      </c>
      <c r="R645" t="inlineStr">
        <is>
          <t>+3%▶70% 익절 / +5%▶20% 익절 / +10%▶10% 익절</t>
        </is>
      </c>
      <c r="S645" t="inlineStr">
        <is>
          <t>-5%▶40% 손절 / -15%▶30% 손절 / -20%▶30% 손절</t>
        </is>
      </c>
      <c r="T645" t="inlineStr">
        <is>
          <t>매수 0.0005 / 매도 0.0025 / 슬리피지 0.0007</t>
        </is>
      </c>
    </row>
    <row r="646">
      <c r="A646" t="inlineStr">
        <is>
          <t>RISE 200위클리커버드콜|3개월 전에 샀다면|[단기스윙]+[칼손절]</t>
        </is>
      </c>
      <c r="B646" t="inlineStr">
        <is>
          <t>RISE 200위클리커버드콜</t>
        </is>
      </c>
      <c r="C646" t="inlineStr">
        <is>
          <t>475720</t>
        </is>
      </c>
      <c r="D646" t="inlineStr">
        <is>
          <t>3개월 전에 샀다면</t>
        </is>
      </c>
      <c r="E646" t="inlineStr">
        <is>
          <t>[단기스윙]+[칼손절]</t>
        </is>
      </c>
      <c r="F646" t="inlineStr">
        <is>
          <t>[단기스윙]</t>
        </is>
      </c>
      <c r="G646" t="inlineStr">
        <is>
          <t>[칼손절]</t>
        </is>
      </c>
      <c r="H646" t="n">
        <v>300000</v>
      </c>
      <c r="I646" t="n">
        <v>11414</v>
      </c>
      <c r="J646" t="n">
        <v>14275</v>
      </c>
      <c r="K646" t="n">
        <v>25.07</v>
      </c>
      <c r="L646" t="n">
        <v>0</v>
      </c>
      <c r="M646" t="n">
        <v>0</v>
      </c>
      <c r="N646" t="n">
        <v>0</v>
      </c>
      <c r="O646" t="n">
        <v>0</v>
      </c>
      <c r="P646" t="inlineStr">
        <is>
          <t>2026-03-09</t>
        </is>
      </c>
      <c r="Q646" t="inlineStr">
        <is>
          <t>2026-06-08</t>
        </is>
      </c>
      <c r="R646" t="inlineStr">
        <is>
          <t>+5%▶60% 익절 / +10%▶30% 익절 / +20%▶10% 익절</t>
        </is>
      </c>
      <c r="S646" t="inlineStr">
        <is>
          <t>-2%▶80% 손절 / -4%▶10% 손절 / -6%▶10% 손절</t>
        </is>
      </c>
      <c r="T646" t="inlineStr">
        <is>
          <t>매수 0.0005 / 매도 0.0025 / 슬리피지 0.0007</t>
        </is>
      </c>
    </row>
    <row r="647">
      <c r="A647" t="inlineStr">
        <is>
          <t>RISE 200위클리커버드콜|3개월 전에 샀다면|[단기스윙]+[정석방어]</t>
        </is>
      </c>
      <c r="B647" t="inlineStr">
        <is>
          <t>RISE 200위클리커버드콜</t>
        </is>
      </c>
      <c r="C647" t="inlineStr">
        <is>
          <t>475720</t>
        </is>
      </c>
      <c r="D647" t="inlineStr">
        <is>
          <t>3개월 전에 샀다면</t>
        </is>
      </c>
      <c r="E647" t="inlineStr">
        <is>
          <t>[단기스윙]+[정석방어]</t>
        </is>
      </c>
      <c r="F647" t="inlineStr">
        <is>
          <t>[단기스윙]</t>
        </is>
      </c>
      <c r="G647" t="inlineStr">
        <is>
          <t>[정석방어]</t>
        </is>
      </c>
      <c r="H647" t="n">
        <v>300000</v>
      </c>
      <c r="I647" t="n">
        <v>11414</v>
      </c>
      <c r="J647" t="n">
        <v>14275</v>
      </c>
      <c r="K647" t="n">
        <v>25.07</v>
      </c>
      <c r="L647" t="n">
        <v>0</v>
      </c>
      <c r="M647" t="n">
        <v>0</v>
      </c>
      <c r="N647" t="n">
        <v>0</v>
      </c>
      <c r="O647" t="n">
        <v>0</v>
      </c>
      <c r="P647" t="inlineStr">
        <is>
          <t>2026-03-09</t>
        </is>
      </c>
      <c r="Q647" t="inlineStr">
        <is>
          <t>2026-06-08</t>
        </is>
      </c>
      <c r="R647" t="inlineStr">
        <is>
          <t>+5%▶60% 익절 / +10%▶30% 익절 / +20%▶10% 익절</t>
        </is>
      </c>
      <c r="S647" t="inlineStr">
        <is>
          <t>-3%▶70% 손절 / -5%▶20% 손절 / -10%▶10% 손절</t>
        </is>
      </c>
      <c r="T647" t="inlineStr">
        <is>
          <t>매수 0.0005 / 매도 0.0025 / 슬리피지 0.0007</t>
        </is>
      </c>
    </row>
    <row r="648">
      <c r="A648" t="inlineStr">
        <is>
          <t>RISE 200위클리커버드콜|3개월 전에 샀다면|[단기스윙]+[변동성허용]</t>
        </is>
      </c>
      <c r="B648" t="inlineStr">
        <is>
          <t>RISE 200위클리커버드콜</t>
        </is>
      </c>
      <c r="C648" t="inlineStr">
        <is>
          <t>475720</t>
        </is>
      </c>
      <c r="D648" t="inlineStr">
        <is>
          <t>3개월 전에 샀다면</t>
        </is>
      </c>
      <c r="E648" t="inlineStr">
        <is>
          <t>[단기스윙]+[변동성허용]</t>
        </is>
      </c>
      <c r="F648" t="inlineStr">
        <is>
          <t>[단기스윙]</t>
        </is>
      </c>
      <c r="G648" t="inlineStr">
        <is>
          <t>[변동성허용]</t>
        </is>
      </c>
      <c r="H648" t="n">
        <v>300000</v>
      </c>
      <c r="I648" t="n">
        <v>11414</v>
      </c>
      <c r="J648" t="n">
        <v>14275</v>
      </c>
      <c r="K648" t="n">
        <v>25.07</v>
      </c>
      <c r="L648" t="n">
        <v>0</v>
      </c>
      <c r="M648" t="n">
        <v>0</v>
      </c>
      <c r="N648" t="n">
        <v>0</v>
      </c>
      <c r="O648" t="n">
        <v>0</v>
      </c>
      <c r="P648" t="inlineStr">
        <is>
          <t>2026-03-09</t>
        </is>
      </c>
      <c r="Q648" t="inlineStr">
        <is>
          <t>2026-06-08</t>
        </is>
      </c>
      <c r="R648" t="inlineStr">
        <is>
          <t>+5%▶60% 익절 / +10%▶30% 익절 / +20%▶10% 익절</t>
        </is>
      </c>
      <c r="S648" t="inlineStr">
        <is>
          <t>-5%▶50% 손절 / -10%▶30% 손절 / -15%▶20% 손절</t>
        </is>
      </c>
      <c r="T648" t="inlineStr">
        <is>
          <t>매수 0.0005 / 매도 0.0025 / 슬리피지 0.0007</t>
        </is>
      </c>
    </row>
    <row r="649">
      <c r="A649" t="inlineStr">
        <is>
          <t>RISE 200위클리커버드콜|3개월 전에 샀다면|[단기스윙]+[버티기형]</t>
        </is>
      </c>
      <c r="B649" t="inlineStr">
        <is>
          <t>RISE 200위클리커버드콜</t>
        </is>
      </c>
      <c r="C649" t="inlineStr">
        <is>
          <t>475720</t>
        </is>
      </c>
      <c r="D649" t="inlineStr">
        <is>
          <t>3개월 전에 샀다면</t>
        </is>
      </c>
      <c r="E649" t="inlineStr">
        <is>
          <t>[단기스윙]+[버티기형]</t>
        </is>
      </c>
      <c r="F649" t="inlineStr">
        <is>
          <t>[단기스윙]</t>
        </is>
      </c>
      <c r="G649" t="inlineStr">
        <is>
          <t>[버티기형]</t>
        </is>
      </c>
      <c r="H649" t="n">
        <v>300000</v>
      </c>
      <c r="I649" t="n">
        <v>11414</v>
      </c>
      <c r="J649" t="n">
        <v>14275</v>
      </c>
      <c r="K649" t="n">
        <v>25.07</v>
      </c>
      <c r="L649" t="n">
        <v>0</v>
      </c>
      <c r="M649" t="n">
        <v>0</v>
      </c>
      <c r="N649" t="n">
        <v>0</v>
      </c>
      <c r="O649" t="n">
        <v>0</v>
      </c>
      <c r="P649" t="inlineStr">
        <is>
          <t>2026-03-09</t>
        </is>
      </c>
      <c r="Q649" t="inlineStr">
        <is>
          <t>2026-06-08</t>
        </is>
      </c>
      <c r="R649" t="inlineStr">
        <is>
          <t>+5%▶60% 익절 / +10%▶30% 익절 / +20%▶10% 익절</t>
        </is>
      </c>
      <c r="S649" t="inlineStr">
        <is>
          <t>-5%▶40% 손절 / -15%▶30% 손절 / -20%▶30% 손절</t>
        </is>
      </c>
      <c r="T649" t="inlineStr">
        <is>
          <t>매수 0.0005 / 매도 0.0025 / 슬리피지 0.0007</t>
        </is>
      </c>
    </row>
    <row r="650">
      <c r="A650" t="inlineStr">
        <is>
          <t>RISE 200위클리커버드콜|3개월 전에 샀다면|[대표님룰]+[칼손절]</t>
        </is>
      </c>
      <c r="B650" t="inlineStr">
        <is>
          <t>RISE 200위클리커버드콜</t>
        </is>
      </c>
      <c r="C650" t="inlineStr">
        <is>
          <t>475720</t>
        </is>
      </c>
      <c r="D650" t="inlineStr">
        <is>
          <t>3개월 전에 샀다면</t>
        </is>
      </c>
      <c r="E650" t="inlineStr">
        <is>
          <t>[대표님룰]+[칼손절]</t>
        </is>
      </c>
      <c r="F650" t="inlineStr">
        <is>
          <t>[대표님룰]</t>
        </is>
      </c>
      <c r="G650" t="inlineStr">
        <is>
          <t>[칼손절]</t>
        </is>
      </c>
      <c r="H650" t="n">
        <v>300000</v>
      </c>
      <c r="I650" t="n">
        <v>11414</v>
      </c>
      <c r="J650" t="n">
        <v>14275</v>
      </c>
      <c r="K650" t="n">
        <v>25.07</v>
      </c>
      <c r="L650" t="n">
        <v>0</v>
      </c>
      <c r="M650" t="n">
        <v>0</v>
      </c>
      <c r="N650" t="n">
        <v>0</v>
      </c>
      <c r="O650" t="n">
        <v>0</v>
      </c>
      <c r="P650" t="inlineStr">
        <is>
          <t>2026-03-09</t>
        </is>
      </c>
      <c r="Q650" t="inlineStr">
        <is>
          <t>2026-06-08</t>
        </is>
      </c>
      <c r="R650" t="inlineStr">
        <is>
          <t>+5%▶60% 익절 / +10%▶30% 익절 / +30%▶10% 익절</t>
        </is>
      </c>
      <c r="S650" t="inlineStr">
        <is>
          <t>-2%▶80% 손절 / -4%▶10% 손절 / -6%▶10% 손절</t>
        </is>
      </c>
      <c r="T650" t="inlineStr">
        <is>
          <t>매수 0.0005 / 매도 0.0025 / 슬리피지 0.0007</t>
        </is>
      </c>
    </row>
    <row r="651">
      <c r="A651" t="inlineStr">
        <is>
          <t>RISE 200위클리커버드콜|3개월 전에 샀다면|[대표님룰]+[정석방어]</t>
        </is>
      </c>
      <c r="B651" t="inlineStr">
        <is>
          <t>RISE 200위클리커버드콜</t>
        </is>
      </c>
      <c r="C651" t="inlineStr">
        <is>
          <t>475720</t>
        </is>
      </c>
      <c r="D651" t="inlineStr">
        <is>
          <t>3개월 전에 샀다면</t>
        </is>
      </c>
      <c r="E651" t="inlineStr">
        <is>
          <t>[대표님룰]+[정석방어]</t>
        </is>
      </c>
      <c r="F651" t="inlineStr">
        <is>
          <t>[대표님룰]</t>
        </is>
      </c>
      <c r="G651" t="inlineStr">
        <is>
          <t>[정석방어]</t>
        </is>
      </c>
      <c r="H651" t="n">
        <v>300000</v>
      </c>
      <c r="I651" t="n">
        <v>11414</v>
      </c>
      <c r="J651" t="n">
        <v>14275</v>
      </c>
      <c r="K651" t="n">
        <v>25.07</v>
      </c>
      <c r="L651" t="n">
        <v>0</v>
      </c>
      <c r="M651" t="n">
        <v>0</v>
      </c>
      <c r="N651" t="n">
        <v>0</v>
      </c>
      <c r="O651" t="n">
        <v>0</v>
      </c>
      <c r="P651" t="inlineStr">
        <is>
          <t>2026-03-09</t>
        </is>
      </c>
      <c r="Q651" t="inlineStr">
        <is>
          <t>2026-06-08</t>
        </is>
      </c>
      <c r="R651" t="inlineStr">
        <is>
          <t>+5%▶60% 익절 / +10%▶30% 익절 / +30%▶10% 익절</t>
        </is>
      </c>
      <c r="S651" t="inlineStr">
        <is>
          <t>-3%▶70% 손절 / -5%▶20% 손절 / -10%▶10% 손절</t>
        </is>
      </c>
      <c r="T651" t="inlineStr">
        <is>
          <t>매수 0.0005 / 매도 0.0025 / 슬리피지 0.0007</t>
        </is>
      </c>
    </row>
    <row r="652">
      <c r="A652" t="inlineStr">
        <is>
          <t>RISE 200위클리커버드콜|3개월 전에 샀다면|[대표님룰]+[변동성허용]</t>
        </is>
      </c>
      <c r="B652" t="inlineStr">
        <is>
          <t>RISE 200위클리커버드콜</t>
        </is>
      </c>
      <c r="C652" t="inlineStr">
        <is>
          <t>475720</t>
        </is>
      </c>
      <c r="D652" t="inlineStr">
        <is>
          <t>3개월 전에 샀다면</t>
        </is>
      </c>
      <c r="E652" t="inlineStr">
        <is>
          <t>[대표님룰]+[변동성허용]</t>
        </is>
      </c>
      <c r="F652" t="inlineStr">
        <is>
          <t>[대표님룰]</t>
        </is>
      </c>
      <c r="G652" t="inlineStr">
        <is>
          <t>[변동성허용]</t>
        </is>
      </c>
      <c r="H652" t="n">
        <v>300000</v>
      </c>
      <c r="I652" t="n">
        <v>11414</v>
      </c>
      <c r="J652" t="n">
        <v>14275</v>
      </c>
      <c r="K652" t="n">
        <v>25.07</v>
      </c>
      <c r="L652" t="n">
        <v>0</v>
      </c>
      <c r="M652" t="n">
        <v>0</v>
      </c>
      <c r="N652" t="n">
        <v>0</v>
      </c>
      <c r="O652" t="n">
        <v>0</v>
      </c>
      <c r="P652" t="inlineStr">
        <is>
          <t>2026-03-09</t>
        </is>
      </c>
      <c r="Q652" t="inlineStr">
        <is>
          <t>2026-06-08</t>
        </is>
      </c>
      <c r="R652" t="inlineStr">
        <is>
          <t>+5%▶60% 익절 / +10%▶30% 익절 / +30%▶10% 익절</t>
        </is>
      </c>
      <c r="S652" t="inlineStr">
        <is>
          <t>-5%▶50% 손절 / -10%▶30% 손절 / -15%▶20% 손절</t>
        </is>
      </c>
      <c r="T652" t="inlineStr">
        <is>
          <t>매수 0.0005 / 매도 0.0025 / 슬리피지 0.0007</t>
        </is>
      </c>
    </row>
    <row r="653">
      <c r="A653" t="inlineStr">
        <is>
          <t>RISE 200위클리커버드콜|3개월 전에 샀다면|[대표님룰]+[버티기형]</t>
        </is>
      </c>
      <c r="B653" t="inlineStr">
        <is>
          <t>RISE 200위클리커버드콜</t>
        </is>
      </c>
      <c r="C653" t="inlineStr">
        <is>
          <t>475720</t>
        </is>
      </c>
      <c r="D653" t="inlineStr">
        <is>
          <t>3개월 전에 샀다면</t>
        </is>
      </c>
      <c r="E653" t="inlineStr">
        <is>
          <t>[대표님룰]+[버티기형]</t>
        </is>
      </c>
      <c r="F653" t="inlineStr">
        <is>
          <t>[대표님룰]</t>
        </is>
      </c>
      <c r="G653" t="inlineStr">
        <is>
          <t>[버티기형]</t>
        </is>
      </c>
      <c r="H653" t="n">
        <v>300000</v>
      </c>
      <c r="I653" t="n">
        <v>11414</v>
      </c>
      <c r="J653" t="n">
        <v>14275</v>
      </c>
      <c r="K653" t="n">
        <v>25.07</v>
      </c>
      <c r="L653" t="n">
        <v>0</v>
      </c>
      <c r="M653" t="n">
        <v>0</v>
      </c>
      <c r="N653" t="n">
        <v>0</v>
      </c>
      <c r="O653" t="n">
        <v>0</v>
      </c>
      <c r="P653" t="inlineStr">
        <is>
          <t>2026-03-09</t>
        </is>
      </c>
      <c r="Q653" t="inlineStr">
        <is>
          <t>2026-06-08</t>
        </is>
      </c>
      <c r="R653" t="inlineStr">
        <is>
          <t>+5%▶60% 익절 / +10%▶30% 익절 / +30%▶10% 익절</t>
        </is>
      </c>
      <c r="S653" t="inlineStr">
        <is>
          <t>-5%▶40% 손절 / -15%▶30% 손절 / -20%▶30% 손절</t>
        </is>
      </c>
      <c r="T653" t="inlineStr">
        <is>
          <t>매수 0.0005 / 매도 0.0025 / 슬리피지 0.0007</t>
        </is>
      </c>
    </row>
    <row r="654">
      <c r="A654" t="inlineStr">
        <is>
          <t>RISE 200위클리커버드콜|3개월 전에 샀다면|[중기추세]+[칼손절]</t>
        </is>
      </c>
      <c r="B654" t="inlineStr">
        <is>
          <t>RISE 200위클리커버드콜</t>
        </is>
      </c>
      <c r="C654" t="inlineStr">
        <is>
          <t>475720</t>
        </is>
      </c>
      <c r="D654" t="inlineStr">
        <is>
          <t>3개월 전에 샀다면</t>
        </is>
      </c>
      <c r="E654" t="inlineStr">
        <is>
          <t>[중기추세]+[칼손절]</t>
        </is>
      </c>
      <c r="F654" t="inlineStr">
        <is>
          <t>[중기추세]</t>
        </is>
      </c>
      <c r="G654" t="inlineStr">
        <is>
          <t>[칼손절]</t>
        </is>
      </c>
      <c r="H654" t="n">
        <v>300000</v>
      </c>
      <c r="I654" t="n">
        <v>11414</v>
      </c>
      <c r="J654" t="n">
        <v>14275</v>
      </c>
      <c r="K654" t="n">
        <v>25.07</v>
      </c>
      <c r="L654" t="n">
        <v>0</v>
      </c>
      <c r="M654" t="n">
        <v>0</v>
      </c>
      <c r="N654" t="n">
        <v>0</v>
      </c>
      <c r="O654" t="n">
        <v>0</v>
      </c>
      <c r="P654" t="inlineStr">
        <is>
          <t>2026-03-09</t>
        </is>
      </c>
      <c r="Q654" t="inlineStr">
        <is>
          <t>2026-06-08</t>
        </is>
      </c>
      <c r="R654" t="inlineStr">
        <is>
          <t>+10%▶50% 익절 / +20%▶30% 익절 / +30%▶20% 익절</t>
        </is>
      </c>
      <c r="S654" t="inlineStr">
        <is>
          <t>-2%▶80% 손절 / -4%▶10% 손절 / -6%▶10% 손절</t>
        </is>
      </c>
      <c r="T654" t="inlineStr">
        <is>
          <t>매수 0.0005 / 매도 0.0025 / 슬리피지 0.0007</t>
        </is>
      </c>
    </row>
    <row r="655">
      <c r="A655" t="inlineStr">
        <is>
          <t>RISE 200위클리커버드콜|3개월 전에 샀다면|[중기추세]+[정석방어]</t>
        </is>
      </c>
      <c r="B655" t="inlineStr">
        <is>
          <t>RISE 200위클리커버드콜</t>
        </is>
      </c>
      <c r="C655" t="inlineStr">
        <is>
          <t>475720</t>
        </is>
      </c>
      <c r="D655" t="inlineStr">
        <is>
          <t>3개월 전에 샀다면</t>
        </is>
      </c>
      <c r="E655" t="inlineStr">
        <is>
          <t>[중기추세]+[정석방어]</t>
        </is>
      </c>
      <c r="F655" t="inlineStr">
        <is>
          <t>[중기추세]</t>
        </is>
      </c>
      <c r="G655" t="inlineStr">
        <is>
          <t>[정석방어]</t>
        </is>
      </c>
      <c r="H655" t="n">
        <v>300000</v>
      </c>
      <c r="I655" t="n">
        <v>11414</v>
      </c>
      <c r="J655" t="n">
        <v>14275</v>
      </c>
      <c r="K655" t="n">
        <v>25.07</v>
      </c>
      <c r="L655" t="n">
        <v>0</v>
      </c>
      <c r="M655" t="n">
        <v>0</v>
      </c>
      <c r="N655" t="n">
        <v>0</v>
      </c>
      <c r="O655" t="n">
        <v>0</v>
      </c>
      <c r="P655" t="inlineStr">
        <is>
          <t>2026-03-09</t>
        </is>
      </c>
      <c r="Q655" t="inlineStr">
        <is>
          <t>2026-06-08</t>
        </is>
      </c>
      <c r="R655" t="inlineStr">
        <is>
          <t>+10%▶50% 익절 / +20%▶30% 익절 / +30%▶20% 익절</t>
        </is>
      </c>
      <c r="S655" t="inlineStr">
        <is>
          <t>-3%▶70% 손절 / -5%▶20% 손절 / -10%▶10% 손절</t>
        </is>
      </c>
      <c r="T655" t="inlineStr">
        <is>
          <t>매수 0.0005 / 매도 0.0025 / 슬리피지 0.0007</t>
        </is>
      </c>
    </row>
    <row r="656">
      <c r="A656" t="inlineStr">
        <is>
          <t>RISE 200위클리커버드콜|3개월 전에 샀다면|[중기추세]+[변동성허용]</t>
        </is>
      </c>
      <c r="B656" t="inlineStr">
        <is>
          <t>RISE 200위클리커버드콜</t>
        </is>
      </c>
      <c r="C656" t="inlineStr">
        <is>
          <t>475720</t>
        </is>
      </c>
      <c r="D656" t="inlineStr">
        <is>
          <t>3개월 전에 샀다면</t>
        </is>
      </c>
      <c r="E656" t="inlineStr">
        <is>
          <t>[중기추세]+[변동성허용]</t>
        </is>
      </c>
      <c r="F656" t="inlineStr">
        <is>
          <t>[중기추세]</t>
        </is>
      </c>
      <c r="G656" t="inlineStr">
        <is>
          <t>[변동성허용]</t>
        </is>
      </c>
      <c r="H656" t="n">
        <v>300000</v>
      </c>
      <c r="I656" t="n">
        <v>11414</v>
      </c>
      <c r="J656" t="n">
        <v>14275</v>
      </c>
      <c r="K656" t="n">
        <v>25.07</v>
      </c>
      <c r="L656" t="n">
        <v>0</v>
      </c>
      <c r="M656" t="n">
        <v>0</v>
      </c>
      <c r="N656" t="n">
        <v>0</v>
      </c>
      <c r="O656" t="n">
        <v>0</v>
      </c>
      <c r="P656" t="inlineStr">
        <is>
          <t>2026-03-09</t>
        </is>
      </c>
      <c r="Q656" t="inlineStr">
        <is>
          <t>2026-06-08</t>
        </is>
      </c>
      <c r="R656" t="inlineStr">
        <is>
          <t>+10%▶50% 익절 / +20%▶30% 익절 / +30%▶20% 익절</t>
        </is>
      </c>
      <c r="S656" t="inlineStr">
        <is>
          <t>-5%▶50% 손절 / -10%▶30% 손절 / -15%▶20% 손절</t>
        </is>
      </c>
      <c r="T656" t="inlineStr">
        <is>
          <t>매수 0.0005 / 매도 0.0025 / 슬리피지 0.0007</t>
        </is>
      </c>
    </row>
    <row r="657">
      <c r="A657" t="inlineStr">
        <is>
          <t>RISE 200위클리커버드콜|3개월 전에 샀다면|[중기추세]+[버티기형]</t>
        </is>
      </c>
      <c r="B657" t="inlineStr">
        <is>
          <t>RISE 200위클리커버드콜</t>
        </is>
      </c>
      <c r="C657" t="inlineStr">
        <is>
          <t>475720</t>
        </is>
      </c>
      <c r="D657" t="inlineStr">
        <is>
          <t>3개월 전에 샀다면</t>
        </is>
      </c>
      <c r="E657" t="inlineStr">
        <is>
          <t>[중기추세]+[버티기형]</t>
        </is>
      </c>
      <c r="F657" t="inlineStr">
        <is>
          <t>[중기추세]</t>
        </is>
      </c>
      <c r="G657" t="inlineStr">
        <is>
          <t>[버티기형]</t>
        </is>
      </c>
      <c r="H657" t="n">
        <v>300000</v>
      </c>
      <c r="I657" t="n">
        <v>11414</v>
      </c>
      <c r="J657" t="n">
        <v>14275</v>
      </c>
      <c r="K657" t="n">
        <v>25.07</v>
      </c>
      <c r="L657" t="n">
        <v>0</v>
      </c>
      <c r="M657" t="n">
        <v>0</v>
      </c>
      <c r="N657" t="n">
        <v>0</v>
      </c>
      <c r="O657" t="n">
        <v>0</v>
      </c>
      <c r="P657" t="inlineStr">
        <is>
          <t>2026-03-09</t>
        </is>
      </c>
      <c r="Q657" t="inlineStr">
        <is>
          <t>2026-06-08</t>
        </is>
      </c>
      <c r="R657" t="inlineStr">
        <is>
          <t>+10%▶50% 익절 / +20%▶30% 익절 / +30%▶20% 익절</t>
        </is>
      </c>
      <c r="S657" t="inlineStr">
        <is>
          <t>-5%▶40% 손절 / -15%▶30% 손절 / -20%▶30% 손절</t>
        </is>
      </c>
      <c r="T657" t="inlineStr">
        <is>
          <t>매수 0.0005 / 매도 0.0025 / 슬리피지 0.0007</t>
        </is>
      </c>
    </row>
    <row r="658">
      <c r="A658" t="inlineStr">
        <is>
          <t>RISE 200위클리커버드콜|3개월 전에 샀다면|[수익극대화]+[칼손절]</t>
        </is>
      </c>
      <c r="B658" t="inlineStr">
        <is>
          <t>RISE 200위클리커버드콜</t>
        </is>
      </c>
      <c r="C658" t="inlineStr">
        <is>
          <t>475720</t>
        </is>
      </c>
      <c r="D658" t="inlineStr">
        <is>
          <t>3개월 전에 샀다면</t>
        </is>
      </c>
      <c r="E658" t="inlineStr">
        <is>
          <t>[수익극대화]+[칼손절]</t>
        </is>
      </c>
      <c r="F658" t="inlineStr">
        <is>
          <t>[수익극대화]</t>
        </is>
      </c>
      <c r="G658" t="inlineStr">
        <is>
          <t>[칼손절]</t>
        </is>
      </c>
      <c r="H658" t="n">
        <v>300000</v>
      </c>
      <c r="I658" t="n">
        <v>11414</v>
      </c>
      <c r="J658" t="n">
        <v>14275</v>
      </c>
      <c r="K658" t="n">
        <v>25.07</v>
      </c>
      <c r="L658" t="n">
        <v>0</v>
      </c>
      <c r="M658" t="n">
        <v>0</v>
      </c>
      <c r="N658" t="n">
        <v>0</v>
      </c>
      <c r="O658" t="n">
        <v>0</v>
      </c>
      <c r="P658" t="inlineStr">
        <is>
          <t>2026-03-09</t>
        </is>
      </c>
      <c r="Q658" t="inlineStr">
        <is>
          <t>2026-06-08</t>
        </is>
      </c>
      <c r="R658" t="inlineStr">
        <is>
          <t>+10%▶40% 익절 / +20%▶30% 익절 / +40%▶30% 익절</t>
        </is>
      </c>
      <c r="S658" t="inlineStr">
        <is>
          <t>-2%▶80% 손절 / -4%▶10% 손절 / -6%▶10% 손절</t>
        </is>
      </c>
      <c r="T658" t="inlineStr">
        <is>
          <t>매수 0.0005 / 매도 0.0025 / 슬리피지 0.0007</t>
        </is>
      </c>
    </row>
    <row r="659">
      <c r="A659" t="inlineStr">
        <is>
          <t>RISE 200위클리커버드콜|3개월 전에 샀다면|[수익극대화]+[정석방어]</t>
        </is>
      </c>
      <c r="B659" t="inlineStr">
        <is>
          <t>RISE 200위클리커버드콜</t>
        </is>
      </c>
      <c r="C659" t="inlineStr">
        <is>
          <t>475720</t>
        </is>
      </c>
      <c r="D659" t="inlineStr">
        <is>
          <t>3개월 전에 샀다면</t>
        </is>
      </c>
      <c r="E659" t="inlineStr">
        <is>
          <t>[수익극대화]+[정석방어]</t>
        </is>
      </c>
      <c r="F659" t="inlineStr">
        <is>
          <t>[수익극대화]</t>
        </is>
      </c>
      <c r="G659" t="inlineStr">
        <is>
          <t>[정석방어]</t>
        </is>
      </c>
      <c r="H659" t="n">
        <v>300000</v>
      </c>
      <c r="I659" t="n">
        <v>11414</v>
      </c>
      <c r="J659" t="n">
        <v>14275</v>
      </c>
      <c r="K659" t="n">
        <v>25.07</v>
      </c>
      <c r="L659" t="n">
        <v>0</v>
      </c>
      <c r="M659" t="n">
        <v>0</v>
      </c>
      <c r="N659" t="n">
        <v>0</v>
      </c>
      <c r="O659" t="n">
        <v>0</v>
      </c>
      <c r="P659" t="inlineStr">
        <is>
          <t>2026-03-09</t>
        </is>
      </c>
      <c r="Q659" t="inlineStr">
        <is>
          <t>2026-06-08</t>
        </is>
      </c>
      <c r="R659" t="inlineStr">
        <is>
          <t>+10%▶40% 익절 / +20%▶30% 익절 / +40%▶30% 익절</t>
        </is>
      </c>
      <c r="S659" t="inlineStr">
        <is>
          <t>-3%▶70% 손절 / -5%▶20% 손절 / -10%▶10% 손절</t>
        </is>
      </c>
      <c r="T659" t="inlineStr">
        <is>
          <t>매수 0.0005 / 매도 0.0025 / 슬리피지 0.0007</t>
        </is>
      </c>
    </row>
    <row r="660">
      <c r="A660" t="inlineStr">
        <is>
          <t>RISE 200위클리커버드콜|3개월 전에 샀다면|[수익극대화]+[변동성허용]</t>
        </is>
      </c>
      <c r="B660" t="inlineStr">
        <is>
          <t>RISE 200위클리커버드콜</t>
        </is>
      </c>
      <c r="C660" t="inlineStr">
        <is>
          <t>475720</t>
        </is>
      </c>
      <c r="D660" t="inlineStr">
        <is>
          <t>3개월 전에 샀다면</t>
        </is>
      </c>
      <c r="E660" t="inlineStr">
        <is>
          <t>[수익극대화]+[변동성허용]</t>
        </is>
      </c>
      <c r="F660" t="inlineStr">
        <is>
          <t>[수익극대화]</t>
        </is>
      </c>
      <c r="G660" t="inlineStr">
        <is>
          <t>[변동성허용]</t>
        </is>
      </c>
      <c r="H660" t="n">
        <v>300000</v>
      </c>
      <c r="I660" t="n">
        <v>11414</v>
      </c>
      <c r="J660" t="n">
        <v>14275</v>
      </c>
      <c r="K660" t="n">
        <v>25.07</v>
      </c>
      <c r="L660" t="n">
        <v>0</v>
      </c>
      <c r="M660" t="n">
        <v>0</v>
      </c>
      <c r="N660" t="n">
        <v>0</v>
      </c>
      <c r="O660" t="n">
        <v>0</v>
      </c>
      <c r="P660" t="inlineStr">
        <is>
          <t>2026-03-09</t>
        </is>
      </c>
      <c r="Q660" t="inlineStr">
        <is>
          <t>2026-06-08</t>
        </is>
      </c>
      <c r="R660" t="inlineStr">
        <is>
          <t>+10%▶40% 익절 / +20%▶30% 익절 / +40%▶30% 익절</t>
        </is>
      </c>
      <c r="S660" t="inlineStr">
        <is>
          <t>-5%▶50% 손절 / -10%▶30% 손절 / -15%▶20% 손절</t>
        </is>
      </c>
      <c r="T660" t="inlineStr">
        <is>
          <t>매수 0.0005 / 매도 0.0025 / 슬리피지 0.0007</t>
        </is>
      </c>
    </row>
    <row r="661">
      <c r="A661" t="inlineStr">
        <is>
          <t>RISE 200위클리커버드콜|3개월 전에 샀다면|[수익극대화]+[버티기형]</t>
        </is>
      </c>
      <c r="B661" t="inlineStr">
        <is>
          <t>RISE 200위클리커버드콜</t>
        </is>
      </c>
      <c r="C661" t="inlineStr">
        <is>
          <t>475720</t>
        </is>
      </c>
      <c r="D661" t="inlineStr">
        <is>
          <t>3개월 전에 샀다면</t>
        </is>
      </c>
      <c r="E661" t="inlineStr">
        <is>
          <t>[수익극대화]+[버티기형]</t>
        </is>
      </c>
      <c r="F661" t="inlineStr">
        <is>
          <t>[수익극대화]</t>
        </is>
      </c>
      <c r="G661" t="inlineStr">
        <is>
          <t>[버티기형]</t>
        </is>
      </c>
      <c r="H661" t="n">
        <v>300000</v>
      </c>
      <c r="I661" t="n">
        <v>11414</v>
      </c>
      <c r="J661" t="n">
        <v>14275</v>
      </c>
      <c r="K661" t="n">
        <v>25.07</v>
      </c>
      <c r="L661" t="n">
        <v>0</v>
      </c>
      <c r="M661" t="n">
        <v>0</v>
      </c>
      <c r="N661" t="n">
        <v>0</v>
      </c>
      <c r="O661" t="n">
        <v>0</v>
      </c>
      <c r="P661" t="inlineStr">
        <is>
          <t>2026-03-09</t>
        </is>
      </c>
      <c r="Q661" t="inlineStr">
        <is>
          <t>2026-06-08</t>
        </is>
      </c>
      <c r="R661" t="inlineStr">
        <is>
          <t>+10%▶40% 익절 / +20%▶30% 익절 / +40%▶30% 익절</t>
        </is>
      </c>
      <c r="S661" t="inlineStr">
        <is>
          <t>-5%▶40% 손절 / -15%▶30% 손절 / -20%▶30% 손절</t>
        </is>
      </c>
      <c r="T661" t="inlineStr">
        <is>
          <t>매수 0.0005 / 매도 0.0025 / 슬리피지 0.0007</t>
        </is>
      </c>
    </row>
    <row r="662">
      <c r="A662" t="inlineStr">
        <is>
          <t>RISE 200위클리커버드콜|6개월 전에 샀다면|[초단타]+[칼손절]</t>
        </is>
      </c>
      <c r="B662" t="inlineStr">
        <is>
          <t>RISE 200위클리커버드콜</t>
        </is>
      </c>
      <c r="C662" t="inlineStr">
        <is>
          <t>475720</t>
        </is>
      </c>
      <c r="D662" t="inlineStr">
        <is>
          <t>6개월 전에 샀다면</t>
        </is>
      </c>
      <c r="E662" t="inlineStr">
        <is>
          <t>[초단타]+[칼손절]</t>
        </is>
      </c>
      <c r="F662" t="inlineStr">
        <is>
          <t>[초단타]</t>
        </is>
      </c>
      <c r="G662" t="inlineStr">
        <is>
          <t>[칼손절]</t>
        </is>
      </c>
      <c r="H662" t="n">
        <v>300000</v>
      </c>
      <c r="I662" t="n">
        <v>10183</v>
      </c>
      <c r="J662" t="n">
        <v>14275</v>
      </c>
      <c r="K662" t="n">
        <v>40.18</v>
      </c>
      <c r="L662" t="n">
        <v>0</v>
      </c>
      <c r="M662" t="n">
        <v>0</v>
      </c>
      <c r="N662" t="n">
        <v>0</v>
      </c>
      <c r="O662" t="n">
        <v>0</v>
      </c>
      <c r="P662" t="inlineStr">
        <is>
          <t>2025-12-08</t>
        </is>
      </c>
      <c r="Q662" t="inlineStr">
        <is>
          <t>2026-06-08</t>
        </is>
      </c>
      <c r="R662" t="inlineStr">
        <is>
          <t>+3%▶70% 익절 / +5%▶20% 익절 / +10%▶10% 익절</t>
        </is>
      </c>
      <c r="S662" t="inlineStr">
        <is>
          <t>-2%▶80% 손절 / -4%▶10% 손절 / -6%▶10% 손절</t>
        </is>
      </c>
      <c r="T662" t="inlineStr">
        <is>
          <t>매수 0.0005 / 매도 0.0025 / 슬리피지 0.0007</t>
        </is>
      </c>
    </row>
    <row r="663">
      <c r="A663" t="inlineStr">
        <is>
          <t>RISE 200위클리커버드콜|6개월 전에 샀다면|[초단타]+[정석방어]</t>
        </is>
      </c>
      <c r="B663" t="inlineStr">
        <is>
          <t>RISE 200위클리커버드콜</t>
        </is>
      </c>
      <c r="C663" t="inlineStr">
        <is>
          <t>475720</t>
        </is>
      </c>
      <c r="D663" t="inlineStr">
        <is>
          <t>6개월 전에 샀다면</t>
        </is>
      </c>
      <c r="E663" t="inlineStr">
        <is>
          <t>[초단타]+[정석방어]</t>
        </is>
      </c>
      <c r="F663" t="inlineStr">
        <is>
          <t>[초단타]</t>
        </is>
      </c>
      <c r="G663" t="inlineStr">
        <is>
          <t>[정석방어]</t>
        </is>
      </c>
      <c r="H663" t="n">
        <v>300000</v>
      </c>
      <c r="I663" t="n">
        <v>10183</v>
      </c>
      <c r="J663" t="n">
        <v>14275</v>
      </c>
      <c r="K663" t="n">
        <v>40.18</v>
      </c>
      <c r="L663" t="n">
        <v>0</v>
      </c>
      <c r="M663" t="n">
        <v>0</v>
      </c>
      <c r="N663" t="n">
        <v>0</v>
      </c>
      <c r="O663" t="n">
        <v>0</v>
      </c>
      <c r="P663" t="inlineStr">
        <is>
          <t>2025-12-08</t>
        </is>
      </c>
      <c r="Q663" t="inlineStr">
        <is>
          <t>2026-06-08</t>
        </is>
      </c>
      <c r="R663" t="inlineStr">
        <is>
          <t>+3%▶70% 익절 / +5%▶20% 익절 / +10%▶10% 익절</t>
        </is>
      </c>
      <c r="S663" t="inlineStr">
        <is>
          <t>-3%▶70% 손절 / -5%▶20% 손절 / -10%▶10% 손절</t>
        </is>
      </c>
      <c r="T663" t="inlineStr">
        <is>
          <t>매수 0.0005 / 매도 0.0025 / 슬리피지 0.0007</t>
        </is>
      </c>
    </row>
    <row r="664">
      <c r="A664" t="inlineStr">
        <is>
          <t>RISE 200위클리커버드콜|6개월 전에 샀다면|[초단타]+[변동성허용]</t>
        </is>
      </c>
      <c r="B664" t="inlineStr">
        <is>
          <t>RISE 200위클리커버드콜</t>
        </is>
      </c>
      <c r="C664" t="inlineStr">
        <is>
          <t>475720</t>
        </is>
      </c>
      <c r="D664" t="inlineStr">
        <is>
          <t>6개월 전에 샀다면</t>
        </is>
      </c>
      <c r="E664" t="inlineStr">
        <is>
          <t>[초단타]+[변동성허용]</t>
        </is>
      </c>
      <c r="F664" t="inlineStr">
        <is>
          <t>[초단타]</t>
        </is>
      </c>
      <c r="G664" t="inlineStr">
        <is>
          <t>[변동성허용]</t>
        </is>
      </c>
      <c r="H664" t="n">
        <v>300000</v>
      </c>
      <c r="I664" t="n">
        <v>10183</v>
      </c>
      <c r="J664" t="n">
        <v>14275</v>
      </c>
      <c r="K664" t="n">
        <v>40.18</v>
      </c>
      <c r="L664" t="n">
        <v>0</v>
      </c>
      <c r="M664" t="n">
        <v>0</v>
      </c>
      <c r="N664" t="n">
        <v>0</v>
      </c>
      <c r="O664" t="n">
        <v>0</v>
      </c>
      <c r="P664" t="inlineStr">
        <is>
          <t>2025-12-08</t>
        </is>
      </c>
      <c r="Q664" t="inlineStr">
        <is>
          <t>2026-06-08</t>
        </is>
      </c>
      <c r="R664" t="inlineStr">
        <is>
          <t>+3%▶70% 익절 / +5%▶20% 익절 / +10%▶10% 익절</t>
        </is>
      </c>
      <c r="S664" t="inlineStr">
        <is>
          <t>-5%▶50% 손절 / -10%▶30% 손절 / -15%▶20% 손절</t>
        </is>
      </c>
      <c r="T664" t="inlineStr">
        <is>
          <t>매수 0.0005 / 매도 0.0025 / 슬리피지 0.0007</t>
        </is>
      </c>
    </row>
    <row r="665">
      <c r="A665" t="inlineStr">
        <is>
          <t>RISE 200위클리커버드콜|6개월 전에 샀다면|[초단타]+[버티기형]</t>
        </is>
      </c>
      <c r="B665" t="inlineStr">
        <is>
          <t>RISE 200위클리커버드콜</t>
        </is>
      </c>
      <c r="C665" t="inlineStr">
        <is>
          <t>475720</t>
        </is>
      </c>
      <c r="D665" t="inlineStr">
        <is>
          <t>6개월 전에 샀다면</t>
        </is>
      </c>
      <c r="E665" t="inlineStr">
        <is>
          <t>[초단타]+[버티기형]</t>
        </is>
      </c>
      <c r="F665" t="inlineStr">
        <is>
          <t>[초단타]</t>
        </is>
      </c>
      <c r="G665" t="inlineStr">
        <is>
          <t>[버티기형]</t>
        </is>
      </c>
      <c r="H665" t="n">
        <v>300000</v>
      </c>
      <c r="I665" t="n">
        <v>10183</v>
      </c>
      <c r="J665" t="n">
        <v>14275</v>
      </c>
      <c r="K665" t="n">
        <v>40.18</v>
      </c>
      <c r="L665" t="n">
        <v>0</v>
      </c>
      <c r="M665" t="n">
        <v>0</v>
      </c>
      <c r="N665" t="n">
        <v>0</v>
      </c>
      <c r="O665" t="n">
        <v>0</v>
      </c>
      <c r="P665" t="inlineStr">
        <is>
          <t>2025-12-08</t>
        </is>
      </c>
      <c r="Q665" t="inlineStr">
        <is>
          <t>2026-06-08</t>
        </is>
      </c>
      <c r="R665" t="inlineStr">
        <is>
          <t>+3%▶70% 익절 / +5%▶20% 익절 / +10%▶10% 익절</t>
        </is>
      </c>
      <c r="S665" t="inlineStr">
        <is>
          <t>-5%▶40% 손절 / -15%▶30% 손절 / -20%▶30% 손절</t>
        </is>
      </c>
      <c r="T665" t="inlineStr">
        <is>
          <t>매수 0.0005 / 매도 0.0025 / 슬리피지 0.0007</t>
        </is>
      </c>
    </row>
    <row r="666">
      <c r="A666" t="inlineStr">
        <is>
          <t>RISE 200위클리커버드콜|6개월 전에 샀다면|[단기스윙]+[칼손절]</t>
        </is>
      </c>
      <c r="B666" t="inlineStr">
        <is>
          <t>RISE 200위클리커버드콜</t>
        </is>
      </c>
      <c r="C666" t="inlineStr">
        <is>
          <t>475720</t>
        </is>
      </c>
      <c r="D666" t="inlineStr">
        <is>
          <t>6개월 전에 샀다면</t>
        </is>
      </c>
      <c r="E666" t="inlineStr">
        <is>
          <t>[단기스윙]+[칼손절]</t>
        </is>
      </c>
      <c r="F666" t="inlineStr">
        <is>
          <t>[단기스윙]</t>
        </is>
      </c>
      <c r="G666" t="inlineStr">
        <is>
          <t>[칼손절]</t>
        </is>
      </c>
      <c r="H666" t="n">
        <v>300000</v>
      </c>
      <c r="I666" t="n">
        <v>10183</v>
      </c>
      <c r="J666" t="n">
        <v>14275</v>
      </c>
      <c r="K666" t="n">
        <v>40.18</v>
      </c>
      <c r="L666" t="n">
        <v>0</v>
      </c>
      <c r="M666" t="n">
        <v>0</v>
      </c>
      <c r="N666" t="n">
        <v>0</v>
      </c>
      <c r="O666" t="n">
        <v>0</v>
      </c>
      <c r="P666" t="inlineStr">
        <is>
          <t>2025-12-08</t>
        </is>
      </c>
      <c r="Q666" t="inlineStr">
        <is>
          <t>2026-06-08</t>
        </is>
      </c>
      <c r="R666" t="inlineStr">
        <is>
          <t>+5%▶60% 익절 / +10%▶30% 익절 / +20%▶10% 익절</t>
        </is>
      </c>
      <c r="S666" t="inlineStr">
        <is>
          <t>-2%▶80% 손절 / -4%▶10% 손절 / -6%▶10% 손절</t>
        </is>
      </c>
      <c r="T666" t="inlineStr">
        <is>
          <t>매수 0.0005 / 매도 0.0025 / 슬리피지 0.0007</t>
        </is>
      </c>
    </row>
    <row r="667">
      <c r="A667" t="inlineStr">
        <is>
          <t>RISE 200위클리커버드콜|6개월 전에 샀다면|[단기스윙]+[정석방어]</t>
        </is>
      </c>
      <c r="B667" t="inlineStr">
        <is>
          <t>RISE 200위클리커버드콜</t>
        </is>
      </c>
      <c r="C667" t="inlineStr">
        <is>
          <t>475720</t>
        </is>
      </c>
      <c r="D667" t="inlineStr">
        <is>
          <t>6개월 전에 샀다면</t>
        </is>
      </c>
      <c r="E667" t="inlineStr">
        <is>
          <t>[단기스윙]+[정석방어]</t>
        </is>
      </c>
      <c r="F667" t="inlineStr">
        <is>
          <t>[단기스윙]</t>
        </is>
      </c>
      <c r="G667" t="inlineStr">
        <is>
          <t>[정석방어]</t>
        </is>
      </c>
      <c r="H667" t="n">
        <v>300000</v>
      </c>
      <c r="I667" t="n">
        <v>10183</v>
      </c>
      <c r="J667" t="n">
        <v>14275</v>
      </c>
      <c r="K667" t="n">
        <v>40.18</v>
      </c>
      <c r="L667" t="n">
        <v>0</v>
      </c>
      <c r="M667" t="n">
        <v>0</v>
      </c>
      <c r="N667" t="n">
        <v>0</v>
      </c>
      <c r="O667" t="n">
        <v>0</v>
      </c>
      <c r="P667" t="inlineStr">
        <is>
          <t>2025-12-08</t>
        </is>
      </c>
      <c r="Q667" t="inlineStr">
        <is>
          <t>2026-06-08</t>
        </is>
      </c>
      <c r="R667" t="inlineStr">
        <is>
          <t>+5%▶60% 익절 / +10%▶30% 익절 / +20%▶10% 익절</t>
        </is>
      </c>
      <c r="S667" t="inlineStr">
        <is>
          <t>-3%▶70% 손절 / -5%▶20% 손절 / -10%▶10% 손절</t>
        </is>
      </c>
      <c r="T667" t="inlineStr">
        <is>
          <t>매수 0.0005 / 매도 0.0025 / 슬리피지 0.0007</t>
        </is>
      </c>
    </row>
    <row r="668">
      <c r="A668" t="inlineStr">
        <is>
          <t>RISE 200위클리커버드콜|6개월 전에 샀다면|[단기스윙]+[변동성허용]</t>
        </is>
      </c>
      <c r="B668" t="inlineStr">
        <is>
          <t>RISE 200위클리커버드콜</t>
        </is>
      </c>
      <c r="C668" t="inlineStr">
        <is>
          <t>475720</t>
        </is>
      </c>
      <c r="D668" t="inlineStr">
        <is>
          <t>6개월 전에 샀다면</t>
        </is>
      </c>
      <c r="E668" t="inlineStr">
        <is>
          <t>[단기스윙]+[변동성허용]</t>
        </is>
      </c>
      <c r="F668" t="inlineStr">
        <is>
          <t>[단기스윙]</t>
        </is>
      </c>
      <c r="G668" t="inlineStr">
        <is>
          <t>[변동성허용]</t>
        </is>
      </c>
      <c r="H668" t="n">
        <v>300000</v>
      </c>
      <c r="I668" t="n">
        <v>10183</v>
      </c>
      <c r="J668" t="n">
        <v>14275</v>
      </c>
      <c r="K668" t="n">
        <v>40.18</v>
      </c>
      <c r="L668" t="n">
        <v>0</v>
      </c>
      <c r="M668" t="n">
        <v>0</v>
      </c>
      <c r="N668" t="n">
        <v>0</v>
      </c>
      <c r="O668" t="n">
        <v>0</v>
      </c>
      <c r="P668" t="inlineStr">
        <is>
          <t>2025-12-08</t>
        </is>
      </c>
      <c r="Q668" t="inlineStr">
        <is>
          <t>2026-06-08</t>
        </is>
      </c>
      <c r="R668" t="inlineStr">
        <is>
          <t>+5%▶60% 익절 / +10%▶30% 익절 / +20%▶10% 익절</t>
        </is>
      </c>
      <c r="S668" t="inlineStr">
        <is>
          <t>-5%▶50% 손절 / -10%▶30% 손절 / -15%▶20% 손절</t>
        </is>
      </c>
      <c r="T668" t="inlineStr">
        <is>
          <t>매수 0.0005 / 매도 0.0025 / 슬리피지 0.0007</t>
        </is>
      </c>
    </row>
    <row r="669">
      <c r="A669" t="inlineStr">
        <is>
          <t>RISE 200위클리커버드콜|6개월 전에 샀다면|[단기스윙]+[버티기형]</t>
        </is>
      </c>
      <c r="B669" t="inlineStr">
        <is>
          <t>RISE 200위클리커버드콜</t>
        </is>
      </c>
      <c r="C669" t="inlineStr">
        <is>
          <t>475720</t>
        </is>
      </c>
      <c r="D669" t="inlineStr">
        <is>
          <t>6개월 전에 샀다면</t>
        </is>
      </c>
      <c r="E669" t="inlineStr">
        <is>
          <t>[단기스윙]+[버티기형]</t>
        </is>
      </c>
      <c r="F669" t="inlineStr">
        <is>
          <t>[단기스윙]</t>
        </is>
      </c>
      <c r="G669" t="inlineStr">
        <is>
          <t>[버티기형]</t>
        </is>
      </c>
      <c r="H669" t="n">
        <v>300000</v>
      </c>
      <c r="I669" t="n">
        <v>10183</v>
      </c>
      <c r="J669" t="n">
        <v>14275</v>
      </c>
      <c r="K669" t="n">
        <v>40.18</v>
      </c>
      <c r="L669" t="n">
        <v>0</v>
      </c>
      <c r="M669" t="n">
        <v>0</v>
      </c>
      <c r="N669" t="n">
        <v>0</v>
      </c>
      <c r="O669" t="n">
        <v>0</v>
      </c>
      <c r="P669" t="inlineStr">
        <is>
          <t>2025-12-08</t>
        </is>
      </c>
      <c r="Q669" t="inlineStr">
        <is>
          <t>2026-06-08</t>
        </is>
      </c>
      <c r="R669" t="inlineStr">
        <is>
          <t>+5%▶60% 익절 / +10%▶30% 익절 / +20%▶10% 익절</t>
        </is>
      </c>
      <c r="S669" t="inlineStr">
        <is>
          <t>-5%▶40% 손절 / -15%▶30% 손절 / -20%▶30% 손절</t>
        </is>
      </c>
      <c r="T669" t="inlineStr">
        <is>
          <t>매수 0.0005 / 매도 0.0025 / 슬리피지 0.0007</t>
        </is>
      </c>
    </row>
    <row r="670">
      <c r="A670" t="inlineStr">
        <is>
          <t>RISE 200위클리커버드콜|6개월 전에 샀다면|[대표님룰]+[칼손절]</t>
        </is>
      </c>
      <c r="B670" t="inlineStr">
        <is>
          <t>RISE 200위클리커버드콜</t>
        </is>
      </c>
      <c r="C670" t="inlineStr">
        <is>
          <t>475720</t>
        </is>
      </c>
      <c r="D670" t="inlineStr">
        <is>
          <t>6개월 전에 샀다면</t>
        </is>
      </c>
      <c r="E670" t="inlineStr">
        <is>
          <t>[대표님룰]+[칼손절]</t>
        </is>
      </c>
      <c r="F670" t="inlineStr">
        <is>
          <t>[대표님룰]</t>
        </is>
      </c>
      <c r="G670" t="inlineStr">
        <is>
          <t>[칼손절]</t>
        </is>
      </c>
      <c r="H670" t="n">
        <v>300000</v>
      </c>
      <c r="I670" t="n">
        <v>10183</v>
      </c>
      <c r="J670" t="n">
        <v>14275</v>
      </c>
      <c r="K670" t="n">
        <v>40.18</v>
      </c>
      <c r="L670" t="n">
        <v>0</v>
      </c>
      <c r="M670" t="n">
        <v>0</v>
      </c>
      <c r="N670" t="n">
        <v>0</v>
      </c>
      <c r="O670" t="n">
        <v>0</v>
      </c>
      <c r="P670" t="inlineStr">
        <is>
          <t>2025-12-08</t>
        </is>
      </c>
      <c r="Q670" t="inlineStr">
        <is>
          <t>2026-06-08</t>
        </is>
      </c>
      <c r="R670" t="inlineStr">
        <is>
          <t>+5%▶60% 익절 / +10%▶30% 익절 / +30%▶10% 익절</t>
        </is>
      </c>
      <c r="S670" t="inlineStr">
        <is>
          <t>-2%▶80% 손절 / -4%▶10% 손절 / -6%▶10% 손절</t>
        </is>
      </c>
      <c r="T670" t="inlineStr">
        <is>
          <t>매수 0.0005 / 매도 0.0025 / 슬리피지 0.0007</t>
        </is>
      </c>
    </row>
    <row r="671">
      <c r="A671" t="inlineStr">
        <is>
          <t>RISE 200위클리커버드콜|6개월 전에 샀다면|[대표님룰]+[정석방어]</t>
        </is>
      </c>
      <c r="B671" t="inlineStr">
        <is>
          <t>RISE 200위클리커버드콜</t>
        </is>
      </c>
      <c r="C671" t="inlineStr">
        <is>
          <t>475720</t>
        </is>
      </c>
      <c r="D671" t="inlineStr">
        <is>
          <t>6개월 전에 샀다면</t>
        </is>
      </c>
      <c r="E671" t="inlineStr">
        <is>
          <t>[대표님룰]+[정석방어]</t>
        </is>
      </c>
      <c r="F671" t="inlineStr">
        <is>
          <t>[대표님룰]</t>
        </is>
      </c>
      <c r="G671" t="inlineStr">
        <is>
          <t>[정석방어]</t>
        </is>
      </c>
      <c r="H671" t="n">
        <v>300000</v>
      </c>
      <c r="I671" t="n">
        <v>10183</v>
      </c>
      <c r="J671" t="n">
        <v>14275</v>
      </c>
      <c r="K671" t="n">
        <v>40.18</v>
      </c>
      <c r="L671" t="n">
        <v>0</v>
      </c>
      <c r="M671" t="n">
        <v>0</v>
      </c>
      <c r="N671" t="n">
        <v>0</v>
      </c>
      <c r="O671" t="n">
        <v>0</v>
      </c>
      <c r="P671" t="inlineStr">
        <is>
          <t>2025-12-08</t>
        </is>
      </c>
      <c r="Q671" t="inlineStr">
        <is>
          <t>2026-06-08</t>
        </is>
      </c>
      <c r="R671" t="inlineStr">
        <is>
          <t>+5%▶60% 익절 / +10%▶30% 익절 / +30%▶10% 익절</t>
        </is>
      </c>
      <c r="S671" t="inlineStr">
        <is>
          <t>-3%▶70% 손절 / -5%▶20% 손절 / -10%▶10% 손절</t>
        </is>
      </c>
      <c r="T671" t="inlineStr">
        <is>
          <t>매수 0.0005 / 매도 0.0025 / 슬리피지 0.0007</t>
        </is>
      </c>
    </row>
    <row r="672">
      <c r="A672" t="inlineStr">
        <is>
          <t>RISE 200위클리커버드콜|6개월 전에 샀다면|[대표님룰]+[변동성허용]</t>
        </is>
      </c>
      <c r="B672" t="inlineStr">
        <is>
          <t>RISE 200위클리커버드콜</t>
        </is>
      </c>
      <c r="C672" t="inlineStr">
        <is>
          <t>475720</t>
        </is>
      </c>
      <c r="D672" t="inlineStr">
        <is>
          <t>6개월 전에 샀다면</t>
        </is>
      </c>
      <c r="E672" t="inlineStr">
        <is>
          <t>[대표님룰]+[변동성허용]</t>
        </is>
      </c>
      <c r="F672" t="inlineStr">
        <is>
          <t>[대표님룰]</t>
        </is>
      </c>
      <c r="G672" t="inlineStr">
        <is>
          <t>[변동성허용]</t>
        </is>
      </c>
      <c r="H672" t="n">
        <v>300000</v>
      </c>
      <c r="I672" t="n">
        <v>10183</v>
      </c>
      <c r="J672" t="n">
        <v>14275</v>
      </c>
      <c r="K672" t="n">
        <v>40.18</v>
      </c>
      <c r="L672" t="n">
        <v>0</v>
      </c>
      <c r="M672" t="n">
        <v>0</v>
      </c>
      <c r="N672" t="n">
        <v>0</v>
      </c>
      <c r="O672" t="n">
        <v>0</v>
      </c>
      <c r="P672" t="inlineStr">
        <is>
          <t>2025-12-08</t>
        </is>
      </c>
      <c r="Q672" t="inlineStr">
        <is>
          <t>2026-06-08</t>
        </is>
      </c>
      <c r="R672" t="inlineStr">
        <is>
          <t>+5%▶60% 익절 / +10%▶30% 익절 / +30%▶10% 익절</t>
        </is>
      </c>
      <c r="S672" t="inlineStr">
        <is>
          <t>-5%▶50% 손절 / -10%▶30% 손절 / -15%▶20% 손절</t>
        </is>
      </c>
      <c r="T672" t="inlineStr">
        <is>
          <t>매수 0.0005 / 매도 0.0025 / 슬리피지 0.0007</t>
        </is>
      </c>
    </row>
    <row r="673">
      <c r="A673" t="inlineStr">
        <is>
          <t>RISE 200위클리커버드콜|6개월 전에 샀다면|[대표님룰]+[버티기형]</t>
        </is>
      </c>
      <c r="B673" t="inlineStr">
        <is>
          <t>RISE 200위클리커버드콜</t>
        </is>
      </c>
      <c r="C673" t="inlineStr">
        <is>
          <t>475720</t>
        </is>
      </c>
      <c r="D673" t="inlineStr">
        <is>
          <t>6개월 전에 샀다면</t>
        </is>
      </c>
      <c r="E673" t="inlineStr">
        <is>
          <t>[대표님룰]+[버티기형]</t>
        </is>
      </c>
      <c r="F673" t="inlineStr">
        <is>
          <t>[대표님룰]</t>
        </is>
      </c>
      <c r="G673" t="inlineStr">
        <is>
          <t>[버티기형]</t>
        </is>
      </c>
      <c r="H673" t="n">
        <v>300000</v>
      </c>
      <c r="I673" t="n">
        <v>10183</v>
      </c>
      <c r="J673" t="n">
        <v>14275</v>
      </c>
      <c r="K673" t="n">
        <v>40.18</v>
      </c>
      <c r="L673" t="n">
        <v>0</v>
      </c>
      <c r="M673" t="n">
        <v>0</v>
      </c>
      <c r="N673" t="n">
        <v>0</v>
      </c>
      <c r="O673" t="n">
        <v>0</v>
      </c>
      <c r="P673" t="inlineStr">
        <is>
          <t>2025-12-08</t>
        </is>
      </c>
      <c r="Q673" t="inlineStr">
        <is>
          <t>2026-06-08</t>
        </is>
      </c>
      <c r="R673" t="inlineStr">
        <is>
          <t>+5%▶60% 익절 / +10%▶30% 익절 / +30%▶10% 익절</t>
        </is>
      </c>
      <c r="S673" t="inlineStr">
        <is>
          <t>-5%▶40% 손절 / -15%▶30% 손절 / -20%▶30% 손절</t>
        </is>
      </c>
      <c r="T673" t="inlineStr">
        <is>
          <t>매수 0.0005 / 매도 0.0025 / 슬리피지 0.0007</t>
        </is>
      </c>
    </row>
    <row r="674">
      <c r="A674" t="inlineStr">
        <is>
          <t>RISE 200위클리커버드콜|6개월 전에 샀다면|[중기추세]+[칼손절]</t>
        </is>
      </c>
      <c r="B674" t="inlineStr">
        <is>
          <t>RISE 200위클리커버드콜</t>
        </is>
      </c>
      <c r="C674" t="inlineStr">
        <is>
          <t>475720</t>
        </is>
      </c>
      <c r="D674" t="inlineStr">
        <is>
          <t>6개월 전에 샀다면</t>
        </is>
      </c>
      <c r="E674" t="inlineStr">
        <is>
          <t>[중기추세]+[칼손절]</t>
        </is>
      </c>
      <c r="F674" t="inlineStr">
        <is>
          <t>[중기추세]</t>
        </is>
      </c>
      <c r="G674" t="inlineStr">
        <is>
          <t>[칼손절]</t>
        </is>
      </c>
      <c r="H674" t="n">
        <v>300000</v>
      </c>
      <c r="I674" t="n">
        <v>10183</v>
      </c>
      <c r="J674" t="n">
        <v>14275</v>
      </c>
      <c r="K674" t="n">
        <v>40.18</v>
      </c>
      <c r="L674" t="n">
        <v>0</v>
      </c>
      <c r="M674" t="n">
        <v>0</v>
      </c>
      <c r="N674" t="n">
        <v>0</v>
      </c>
      <c r="O674" t="n">
        <v>0</v>
      </c>
      <c r="P674" t="inlineStr">
        <is>
          <t>2025-12-08</t>
        </is>
      </c>
      <c r="Q674" t="inlineStr">
        <is>
          <t>2026-06-08</t>
        </is>
      </c>
      <c r="R674" t="inlineStr">
        <is>
          <t>+10%▶50% 익절 / +20%▶30% 익절 / +30%▶20% 익절</t>
        </is>
      </c>
      <c r="S674" t="inlineStr">
        <is>
          <t>-2%▶80% 손절 / -4%▶10% 손절 / -6%▶10% 손절</t>
        </is>
      </c>
      <c r="T674" t="inlineStr">
        <is>
          <t>매수 0.0005 / 매도 0.0025 / 슬리피지 0.0007</t>
        </is>
      </c>
    </row>
    <row r="675">
      <c r="A675" t="inlineStr">
        <is>
          <t>RISE 200위클리커버드콜|6개월 전에 샀다면|[중기추세]+[정석방어]</t>
        </is>
      </c>
      <c r="B675" t="inlineStr">
        <is>
          <t>RISE 200위클리커버드콜</t>
        </is>
      </c>
      <c r="C675" t="inlineStr">
        <is>
          <t>475720</t>
        </is>
      </c>
      <c r="D675" t="inlineStr">
        <is>
          <t>6개월 전에 샀다면</t>
        </is>
      </c>
      <c r="E675" t="inlineStr">
        <is>
          <t>[중기추세]+[정석방어]</t>
        </is>
      </c>
      <c r="F675" t="inlineStr">
        <is>
          <t>[중기추세]</t>
        </is>
      </c>
      <c r="G675" t="inlineStr">
        <is>
          <t>[정석방어]</t>
        </is>
      </c>
      <c r="H675" t="n">
        <v>300000</v>
      </c>
      <c r="I675" t="n">
        <v>10183</v>
      </c>
      <c r="J675" t="n">
        <v>14275</v>
      </c>
      <c r="K675" t="n">
        <v>40.18</v>
      </c>
      <c r="L675" t="n">
        <v>0</v>
      </c>
      <c r="M675" t="n">
        <v>0</v>
      </c>
      <c r="N675" t="n">
        <v>0</v>
      </c>
      <c r="O675" t="n">
        <v>0</v>
      </c>
      <c r="P675" t="inlineStr">
        <is>
          <t>2025-12-08</t>
        </is>
      </c>
      <c r="Q675" t="inlineStr">
        <is>
          <t>2026-06-08</t>
        </is>
      </c>
      <c r="R675" t="inlineStr">
        <is>
          <t>+10%▶50% 익절 / +20%▶30% 익절 / +30%▶20% 익절</t>
        </is>
      </c>
      <c r="S675" t="inlineStr">
        <is>
          <t>-3%▶70% 손절 / -5%▶20% 손절 / -10%▶10% 손절</t>
        </is>
      </c>
      <c r="T675" t="inlineStr">
        <is>
          <t>매수 0.0005 / 매도 0.0025 / 슬리피지 0.0007</t>
        </is>
      </c>
    </row>
    <row r="676">
      <c r="A676" t="inlineStr">
        <is>
          <t>RISE 200위클리커버드콜|6개월 전에 샀다면|[중기추세]+[변동성허용]</t>
        </is>
      </c>
      <c r="B676" t="inlineStr">
        <is>
          <t>RISE 200위클리커버드콜</t>
        </is>
      </c>
      <c r="C676" t="inlineStr">
        <is>
          <t>475720</t>
        </is>
      </c>
      <c r="D676" t="inlineStr">
        <is>
          <t>6개월 전에 샀다면</t>
        </is>
      </c>
      <c r="E676" t="inlineStr">
        <is>
          <t>[중기추세]+[변동성허용]</t>
        </is>
      </c>
      <c r="F676" t="inlineStr">
        <is>
          <t>[중기추세]</t>
        </is>
      </c>
      <c r="G676" t="inlineStr">
        <is>
          <t>[변동성허용]</t>
        </is>
      </c>
      <c r="H676" t="n">
        <v>300000</v>
      </c>
      <c r="I676" t="n">
        <v>10183</v>
      </c>
      <c r="J676" t="n">
        <v>14275</v>
      </c>
      <c r="K676" t="n">
        <v>40.18</v>
      </c>
      <c r="L676" t="n">
        <v>0</v>
      </c>
      <c r="M676" t="n">
        <v>0</v>
      </c>
      <c r="N676" t="n">
        <v>0</v>
      </c>
      <c r="O676" t="n">
        <v>0</v>
      </c>
      <c r="P676" t="inlineStr">
        <is>
          <t>2025-12-08</t>
        </is>
      </c>
      <c r="Q676" t="inlineStr">
        <is>
          <t>2026-06-08</t>
        </is>
      </c>
      <c r="R676" t="inlineStr">
        <is>
          <t>+10%▶50% 익절 / +20%▶30% 익절 / +30%▶20% 익절</t>
        </is>
      </c>
      <c r="S676" t="inlineStr">
        <is>
          <t>-5%▶50% 손절 / -10%▶30% 손절 / -15%▶20% 손절</t>
        </is>
      </c>
      <c r="T676" t="inlineStr">
        <is>
          <t>매수 0.0005 / 매도 0.0025 / 슬리피지 0.0007</t>
        </is>
      </c>
    </row>
    <row r="677">
      <c r="A677" t="inlineStr">
        <is>
          <t>RISE 200위클리커버드콜|6개월 전에 샀다면|[중기추세]+[버티기형]</t>
        </is>
      </c>
      <c r="B677" t="inlineStr">
        <is>
          <t>RISE 200위클리커버드콜</t>
        </is>
      </c>
      <c r="C677" t="inlineStr">
        <is>
          <t>475720</t>
        </is>
      </c>
      <c r="D677" t="inlineStr">
        <is>
          <t>6개월 전에 샀다면</t>
        </is>
      </c>
      <c r="E677" t="inlineStr">
        <is>
          <t>[중기추세]+[버티기형]</t>
        </is>
      </c>
      <c r="F677" t="inlineStr">
        <is>
          <t>[중기추세]</t>
        </is>
      </c>
      <c r="G677" t="inlineStr">
        <is>
          <t>[버티기형]</t>
        </is>
      </c>
      <c r="H677" t="n">
        <v>300000</v>
      </c>
      <c r="I677" t="n">
        <v>10183</v>
      </c>
      <c r="J677" t="n">
        <v>14275</v>
      </c>
      <c r="K677" t="n">
        <v>40.18</v>
      </c>
      <c r="L677" t="n">
        <v>0</v>
      </c>
      <c r="M677" t="n">
        <v>0</v>
      </c>
      <c r="N677" t="n">
        <v>0</v>
      </c>
      <c r="O677" t="n">
        <v>0</v>
      </c>
      <c r="P677" t="inlineStr">
        <is>
          <t>2025-12-08</t>
        </is>
      </c>
      <c r="Q677" t="inlineStr">
        <is>
          <t>2026-06-08</t>
        </is>
      </c>
      <c r="R677" t="inlineStr">
        <is>
          <t>+10%▶50% 익절 / +20%▶30% 익절 / +30%▶20% 익절</t>
        </is>
      </c>
      <c r="S677" t="inlineStr">
        <is>
          <t>-5%▶40% 손절 / -15%▶30% 손절 / -20%▶30% 손절</t>
        </is>
      </c>
      <c r="T677" t="inlineStr">
        <is>
          <t>매수 0.0005 / 매도 0.0025 / 슬리피지 0.0007</t>
        </is>
      </c>
    </row>
    <row r="678">
      <c r="A678" t="inlineStr">
        <is>
          <t>RISE 200위클리커버드콜|6개월 전에 샀다면|[수익극대화]+[칼손절]</t>
        </is>
      </c>
      <c r="B678" t="inlineStr">
        <is>
          <t>RISE 200위클리커버드콜</t>
        </is>
      </c>
      <c r="C678" t="inlineStr">
        <is>
          <t>475720</t>
        </is>
      </c>
      <c r="D678" t="inlineStr">
        <is>
          <t>6개월 전에 샀다면</t>
        </is>
      </c>
      <c r="E678" t="inlineStr">
        <is>
          <t>[수익극대화]+[칼손절]</t>
        </is>
      </c>
      <c r="F678" t="inlineStr">
        <is>
          <t>[수익극대화]</t>
        </is>
      </c>
      <c r="G678" t="inlineStr">
        <is>
          <t>[칼손절]</t>
        </is>
      </c>
      <c r="H678" t="n">
        <v>300000</v>
      </c>
      <c r="I678" t="n">
        <v>10183</v>
      </c>
      <c r="J678" t="n">
        <v>14275</v>
      </c>
      <c r="K678" t="n">
        <v>40.18</v>
      </c>
      <c r="L678" t="n">
        <v>0</v>
      </c>
      <c r="M678" t="n">
        <v>0</v>
      </c>
      <c r="N678" t="n">
        <v>0</v>
      </c>
      <c r="O678" t="n">
        <v>0</v>
      </c>
      <c r="P678" t="inlineStr">
        <is>
          <t>2025-12-08</t>
        </is>
      </c>
      <c r="Q678" t="inlineStr">
        <is>
          <t>2026-06-08</t>
        </is>
      </c>
      <c r="R678" t="inlineStr">
        <is>
          <t>+10%▶40% 익절 / +20%▶30% 익절 / +40%▶30% 익절</t>
        </is>
      </c>
      <c r="S678" t="inlineStr">
        <is>
          <t>-2%▶80% 손절 / -4%▶10% 손절 / -6%▶10% 손절</t>
        </is>
      </c>
      <c r="T678" t="inlineStr">
        <is>
          <t>매수 0.0005 / 매도 0.0025 / 슬리피지 0.0007</t>
        </is>
      </c>
    </row>
    <row r="679">
      <c r="A679" t="inlineStr">
        <is>
          <t>RISE 200위클리커버드콜|6개월 전에 샀다면|[수익극대화]+[정석방어]</t>
        </is>
      </c>
      <c r="B679" t="inlineStr">
        <is>
          <t>RISE 200위클리커버드콜</t>
        </is>
      </c>
      <c r="C679" t="inlineStr">
        <is>
          <t>475720</t>
        </is>
      </c>
      <c r="D679" t="inlineStr">
        <is>
          <t>6개월 전에 샀다면</t>
        </is>
      </c>
      <c r="E679" t="inlineStr">
        <is>
          <t>[수익극대화]+[정석방어]</t>
        </is>
      </c>
      <c r="F679" t="inlineStr">
        <is>
          <t>[수익극대화]</t>
        </is>
      </c>
      <c r="G679" t="inlineStr">
        <is>
          <t>[정석방어]</t>
        </is>
      </c>
      <c r="H679" t="n">
        <v>300000</v>
      </c>
      <c r="I679" t="n">
        <v>10183</v>
      </c>
      <c r="J679" t="n">
        <v>14275</v>
      </c>
      <c r="K679" t="n">
        <v>40.18</v>
      </c>
      <c r="L679" t="n">
        <v>0</v>
      </c>
      <c r="M679" t="n">
        <v>0</v>
      </c>
      <c r="N679" t="n">
        <v>0</v>
      </c>
      <c r="O679" t="n">
        <v>0</v>
      </c>
      <c r="P679" t="inlineStr">
        <is>
          <t>2025-12-08</t>
        </is>
      </c>
      <c r="Q679" t="inlineStr">
        <is>
          <t>2026-06-08</t>
        </is>
      </c>
      <c r="R679" t="inlineStr">
        <is>
          <t>+10%▶40% 익절 / +20%▶30% 익절 / +40%▶30% 익절</t>
        </is>
      </c>
      <c r="S679" t="inlineStr">
        <is>
          <t>-3%▶70% 손절 / -5%▶20% 손절 / -10%▶10% 손절</t>
        </is>
      </c>
      <c r="T679" t="inlineStr">
        <is>
          <t>매수 0.0005 / 매도 0.0025 / 슬리피지 0.0007</t>
        </is>
      </c>
    </row>
    <row r="680">
      <c r="A680" t="inlineStr">
        <is>
          <t>RISE 200위클리커버드콜|6개월 전에 샀다면|[수익극대화]+[변동성허용]</t>
        </is>
      </c>
      <c r="B680" t="inlineStr">
        <is>
          <t>RISE 200위클리커버드콜</t>
        </is>
      </c>
      <c r="C680" t="inlineStr">
        <is>
          <t>475720</t>
        </is>
      </c>
      <c r="D680" t="inlineStr">
        <is>
          <t>6개월 전에 샀다면</t>
        </is>
      </c>
      <c r="E680" t="inlineStr">
        <is>
          <t>[수익극대화]+[변동성허용]</t>
        </is>
      </c>
      <c r="F680" t="inlineStr">
        <is>
          <t>[수익극대화]</t>
        </is>
      </c>
      <c r="G680" t="inlineStr">
        <is>
          <t>[변동성허용]</t>
        </is>
      </c>
      <c r="H680" t="n">
        <v>300000</v>
      </c>
      <c r="I680" t="n">
        <v>10183</v>
      </c>
      <c r="J680" t="n">
        <v>14275</v>
      </c>
      <c r="K680" t="n">
        <v>40.18</v>
      </c>
      <c r="L680" t="n">
        <v>0</v>
      </c>
      <c r="M680" t="n">
        <v>0</v>
      </c>
      <c r="N680" t="n">
        <v>0</v>
      </c>
      <c r="O680" t="n">
        <v>0</v>
      </c>
      <c r="P680" t="inlineStr">
        <is>
          <t>2025-12-08</t>
        </is>
      </c>
      <c r="Q680" t="inlineStr">
        <is>
          <t>2026-06-08</t>
        </is>
      </c>
      <c r="R680" t="inlineStr">
        <is>
          <t>+10%▶40% 익절 / +20%▶30% 익절 / +40%▶30% 익절</t>
        </is>
      </c>
      <c r="S680" t="inlineStr">
        <is>
          <t>-5%▶50% 손절 / -10%▶30% 손절 / -15%▶20% 손절</t>
        </is>
      </c>
      <c r="T680" t="inlineStr">
        <is>
          <t>매수 0.0005 / 매도 0.0025 / 슬리피지 0.0007</t>
        </is>
      </c>
    </row>
    <row r="681">
      <c r="A681" t="inlineStr">
        <is>
          <t>RISE 200위클리커버드콜|6개월 전에 샀다면|[수익극대화]+[버티기형]</t>
        </is>
      </c>
      <c r="B681" t="inlineStr">
        <is>
          <t>RISE 200위클리커버드콜</t>
        </is>
      </c>
      <c r="C681" t="inlineStr">
        <is>
          <t>475720</t>
        </is>
      </c>
      <c r="D681" t="inlineStr">
        <is>
          <t>6개월 전에 샀다면</t>
        </is>
      </c>
      <c r="E681" t="inlineStr">
        <is>
          <t>[수익극대화]+[버티기형]</t>
        </is>
      </c>
      <c r="F681" t="inlineStr">
        <is>
          <t>[수익극대화]</t>
        </is>
      </c>
      <c r="G681" t="inlineStr">
        <is>
          <t>[버티기형]</t>
        </is>
      </c>
      <c r="H681" t="n">
        <v>300000</v>
      </c>
      <c r="I681" t="n">
        <v>10183</v>
      </c>
      <c r="J681" t="n">
        <v>14275</v>
      </c>
      <c r="K681" t="n">
        <v>40.18</v>
      </c>
      <c r="L681" t="n">
        <v>0</v>
      </c>
      <c r="M681" t="n">
        <v>0</v>
      </c>
      <c r="N681" t="n">
        <v>0</v>
      </c>
      <c r="O681" t="n">
        <v>0</v>
      </c>
      <c r="P681" t="inlineStr">
        <is>
          <t>2025-12-08</t>
        </is>
      </c>
      <c r="Q681" t="inlineStr">
        <is>
          <t>2026-06-08</t>
        </is>
      </c>
      <c r="R681" t="inlineStr">
        <is>
          <t>+10%▶40% 익절 / +20%▶30% 익절 / +40%▶30% 익절</t>
        </is>
      </c>
      <c r="S681" t="inlineStr">
        <is>
          <t>-5%▶40% 손절 / -15%▶30% 손절 / -20%▶30% 손절</t>
        </is>
      </c>
      <c r="T681" t="inlineStr">
        <is>
          <t>매수 0.0005 / 매도 0.0025 / 슬리피지 0.0007</t>
        </is>
      </c>
    </row>
    <row r="682">
      <c r="A682" t="inlineStr">
        <is>
          <t>RISE 200위클리커버드콜|전체 평가기간|[초단타]+[칼손절]</t>
        </is>
      </c>
      <c r="B682" t="inlineStr">
        <is>
          <t>RISE 200위클리커버드콜</t>
        </is>
      </c>
      <c r="C682" t="inlineStr">
        <is>
          <t>475720</t>
        </is>
      </c>
      <c r="D682" t="inlineStr">
        <is>
          <t>전체 평가기간</t>
        </is>
      </c>
      <c r="E682" t="inlineStr">
        <is>
          <t>[초단타]+[칼손절]</t>
        </is>
      </c>
      <c r="F682" t="inlineStr">
        <is>
          <t>[초단타]</t>
        </is>
      </c>
      <c r="G682" t="inlineStr">
        <is>
          <t>[칼손절]</t>
        </is>
      </c>
      <c r="H682" t="n">
        <v>300000</v>
      </c>
      <c r="I682" t="n">
        <v>10490</v>
      </c>
      <c r="J682" t="n">
        <v>14275</v>
      </c>
      <c r="K682" t="n">
        <v>36.08</v>
      </c>
      <c r="L682" t="n">
        <v>0</v>
      </c>
      <c r="M682" t="n">
        <v>0</v>
      </c>
      <c r="N682" t="n">
        <v>0</v>
      </c>
      <c r="O682" t="n">
        <v>0</v>
      </c>
      <c r="P682" t="inlineStr">
        <is>
          <t>2026-01-02</t>
        </is>
      </c>
      <c r="Q682" t="inlineStr">
        <is>
          <t>2026-06-08</t>
        </is>
      </c>
      <c r="R682" t="inlineStr">
        <is>
          <t>+3%▶70% 익절 / +5%▶20% 익절 / +10%▶10% 익절</t>
        </is>
      </c>
      <c r="S682" t="inlineStr">
        <is>
          <t>-2%▶80% 손절 / -4%▶10% 손절 / -6%▶10% 손절</t>
        </is>
      </c>
      <c r="T682" t="inlineStr">
        <is>
          <t>매수 0.0005 / 매도 0.0025 / 슬리피지 0.0007</t>
        </is>
      </c>
    </row>
    <row r="683">
      <c r="A683" t="inlineStr">
        <is>
          <t>RISE 200위클리커버드콜|전체 평가기간|[초단타]+[정석방어]</t>
        </is>
      </c>
      <c r="B683" t="inlineStr">
        <is>
          <t>RISE 200위클리커버드콜</t>
        </is>
      </c>
      <c r="C683" t="inlineStr">
        <is>
          <t>475720</t>
        </is>
      </c>
      <c r="D683" t="inlineStr">
        <is>
          <t>전체 평가기간</t>
        </is>
      </c>
      <c r="E683" t="inlineStr">
        <is>
          <t>[초단타]+[정석방어]</t>
        </is>
      </c>
      <c r="F683" t="inlineStr">
        <is>
          <t>[초단타]</t>
        </is>
      </c>
      <c r="G683" t="inlineStr">
        <is>
          <t>[정석방어]</t>
        </is>
      </c>
      <c r="H683" t="n">
        <v>300000</v>
      </c>
      <c r="I683" t="n">
        <v>10490</v>
      </c>
      <c r="J683" t="n">
        <v>14275</v>
      </c>
      <c r="K683" t="n">
        <v>36.08</v>
      </c>
      <c r="L683" t="n">
        <v>0</v>
      </c>
      <c r="M683" t="n">
        <v>0</v>
      </c>
      <c r="N683" t="n">
        <v>0</v>
      </c>
      <c r="O683" t="n">
        <v>0</v>
      </c>
      <c r="P683" t="inlineStr">
        <is>
          <t>2026-01-02</t>
        </is>
      </c>
      <c r="Q683" t="inlineStr">
        <is>
          <t>2026-06-08</t>
        </is>
      </c>
      <c r="R683" t="inlineStr">
        <is>
          <t>+3%▶70% 익절 / +5%▶20% 익절 / +10%▶10% 익절</t>
        </is>
      </c>
      <c r="S683" t="inlineStr">
        <is>
          <t>-3%▶70% 손절 / -5%▶20% 손절 / -10%▶10% 손절</t>
        </is>
      </c>
      <c r="T683" t="inlineStr">
        <is>
          <t>매수 0.0005 / 매도 0.0025 / 슬리피지 0.0007</t>
        </is>
      </c>
    </row>
    <row r="684">
      <c r="A684" t="inlineStr">
        <is>
          <t>RISE 200위클리커버드콜|전체 평가기간|[초단타]+[변동성허용]</t>
        </is>
      </c>
      <c r="B684" t="inlineStr">
        <is>
          <t>RISE 200위클리커버드콜</t>
        </is>
      </c>
      <c r="C684" t="inlineStr">
        <is>
          <t>475720</t>
        </is>
      </c>
      <c r="D684" t="inlineStr">
        <is>
          <t>전체 평가기간</t>
        </is>
      </c>
      <c r="E684" t="inlineStr">
        <is>
          <t>[초단타]+[변동성허용]</t>
        </is>
      </c>
      <c r="F684" t="inlineStr">
        <is>
          <t>[초단타]</t>
        </is>
      </c>
      <c r="G684" t="inlineStr">
        <is>
          <t>[변동성허용]</t>
        </is>
      </c>
      <c r="H684" t="n">
        <v>300000</v>
      </c>
      <c r="I684" t="n">
        <v>10490</v>
      </c>
      <c r="J684" t="n">
        <v>14275</v>
      </c>
      <c r="K684" t="n">
        <v>36.08</v>
      </c>
      <c r="L684" t="n">
        <v>0</v>
      </c>
      <c r="M684" t="n">
        <v>0</v>
      </c>
      <c r="N684" t="n">
        <v>0</v>
      </c>
      <c r="O684" t="n">
        <v>0</v>
      </c>
      <c r="P684" t="inlineStr">
        <is>
          <t>2026-01-02</t>
        </is>
      </c>
      <c r="Q684" t="inlineStr">
        <is>
          <t>2026-06-08</t>
        </is>
      </c>
      <c r="R684" t="inlineStr">
        <is>
          <t>+3%▶70% 익절 / +5%▶20% 익절 / +10%▶10% 익절</t>
        </is>
      </c>
      <c r="S684" t="inlineStr">
        <is>
          <t>-5%▶50% 손절 / -10%▶30% 손절 / -15%▶20% 손절</t>
        </is>
      </c>
      <c r="T684" t="inlineStr">
        <is>
          <t>매수 0.0005 / 매도 0.0025 / 슬리피지 0.0007</t>
        </is>
      </c>
    </row>
    <row r="685">
      <c r="A685" t="inlineStr">
        <is>
          <t>RISE 200위클리커버드콜|전체 평가기간|[초단타]+[버티기형]</t>
        </is>
      </c>
      <c r="B685" t="inlineStr">
        <is>
          <t>RISE 200위클리커버드콜</t>
        </is>
      </c>
      <c r="C685" t="inlineStr">
        <is>
          <t>475720</t>
        </is>
      </c>
      <c r="D685" t="inlineStr">
        <is>
          <t>전체 평가기간</t>
        </is>
      </c>
      <c r="E685" t="inlineStr">
        <is>
          <t>[초단타]+[버티기형]</t>
        </is>
      </c>
      <c r="F685" t="inlineStr">
        <is>
          <t>[초단타]</t>
        </is>
      </c>
      <c r="G685" t="inlineStr">
        <is>
          <t>[버티기형]</t>
        </is>
      </c>
      <c r="H685" t="n">
        <v>300000</v>
      </c>
      <c r="I685" t="n">
        <v>10490</v>
      </c>
      <c r="J685" t="n">
        <v>14275</v>
      </c>
      <c r="K685" t="n">
        <v>36.08</v>
      </c>
      <c r="L685" t="n">
        <v>0</v>
      </c>
      <c r="M685" t="n">
        <v>0</v>
      </c>
      <c r="N685" t="n">
        <v>0</v>
      </c>
      <c r="O685" t="n">
        <v>0</v>
      </c>
      <c r="P685" t="inlineStr">
        <is>
          <t>2026-01-02</t>
        </is>
      </c>
      <c r="Q685" t="inlineStr">
        <is>
          <t>2026-06-08</t>
        </is>
      </c>
      <c r="R685" t="inlineStr">
        <is>
          <t>+3%▶70% 익절 / +5%▶20% 익절 / +10%▶10% 익절</t>
        </is>
      </c>
      <c r="S685" t="inlineStr">
        <is>
          <t>-5%▶40% 손절 / -15%▶30% 손절 / -20%▶30% 손절</t>
        </is>
      </c>
      <c r="T685" t="inlineStr">
        <is>
          <t>매수 0.0005 / 매도 0.0025 / 슬리피지 0.0007</t>
        </is>
      </c>
    </row>
    <row r="686">
      <c r="A686" t="inlineStr">
        <is>
          <t>RISE 200위클리커버드콜|전체 평가기간|[단기스윙]+[칼손절]</t>
        </is>
      </c>
      <c r="B686" t="inlineStr">
        <is>
          <t>RISE 200위클리커버드콜</t>
        </is>
      </c>
      <c r="C686" t="inlineStr">
        <is>
          <t>475720</t>
        </is>
      </c>
      <c r="D686" t="inlineStr">
        <is>
          <t>전체 평가기간</t>
        </is>
      </c>
      <c r="E686" t="inlineStr">
        <is>
          <t>[단기스윙]+[칼손절]</t>
        </is>
      </c>
      <c r="F686" t="inlineStr">
        <is>
          <t>[단기스윙]</t>
        </is>
      </c>
      <c r="G686" t="inlineStr">
        <is>
          <t>[칼손절]</t>
        </is>
      </c>
      <c r="H686" t="n">
        <v>300000</v>
      </c>
      <c r="I686" t="n">
        <v>10490</v>
      </c>
      <c r="J686" t="n">
        <v>14275</v>
      </c>
      <c r="K686" t="n">
        <v>36.08</v>
      </c>
      <c r="L686" t="n">
        <v>0</v>
      </c>
      <c r="M686" t="n">
        <v>0</v>
      </c>
      <c r="N686" t="n">
        <v>0</v>
      </c>
      <c r="O686" t="n">
        <v>0</v>
      </c>
      <c r="P686" t="inlineStr">
        <is>
          <t>2026-01-02</t>
        </is>
      </c>
      <c r="Q686" t="inlineStr">
        <is>
          <t>2026-06-08</t>
        </is>
      </c>
      <c r="R686" t="inlineStr">
        <is>
          <t>+5%▶60% 익절 / +10%▶30% 익절 / +20%▶10% 익절</t>
        </is>
      </c>
      <c r="S686" t="inlineStr">
        <is>
          <t>-2%▶80% 손절 / -4%▶10% 손절 / -6%▶10% 손절</t>
        </is>
      </c>
      <c r="T686" t="inlineStr">
        <is>
          <t>매수 0.0005 / 매도 0.0025 / 슬리피지 0.0007</t>
        </is>
      </c>
    </row>
    <row r="687">
      <c r="A687" t="inlineStr">
        <is>
          <t>RISE 200위클리커버드콜|전체 평가기간|[단기스윙]+[정석방어]</t>
        </is>
      </c>
      <c r="B687" t="inlineStr">
        <is>
          <t>RISE 200위클리커버드콜</t>
        </is>
      </c>
      <c r="C687" t="inlineStr">
        <is>
          <t>475720</t>
        </is>
      </c>
      <c r="D687" t="inlineStr">
        <is>
          <t>전체 평가기간</t>
        </is>
      </c>
      <c r="E687" t="inlineStr">
        <is>
          <t>[단기스윙]+[정석방어]</t>
        </is>
      </c>
      <c r="F687" t="inlineStr">
        <is>
          <t>[단기스윙]</t>
        </is>
      </c>
      <c r="G687" t="inlineStr">
        <is>
          <t>[정석방어]</t>
        </is>
      </c>
      <c r="H687" t="n">
        <v>300000</v>
      </c>
      <c r="I687" t="n">
        <v>10490</v>
      </c>
      <c r="J687" t="n">
        <v>14275</v>
      </c>
      <c r="K687" t="n">
        <v>36.08</v>
      </c>
      <c r="L687" t="n">
        <v>0</v>
      </c>
      <c r="M687" t="n">
        <v>0</v>
      </c>
      <c r="N687" t="n">
        <v>0</v>
      </c>
      <c r="O687" t="n">
        <v>0</v>
      </c>
      <c r="P687" t="inlineStr">
        <is>
          <t>2026-01-02</t>
        </is>
      </c>
      <c r="Q687" t="inlineStr">
        <is>
          <t>2026-06-08</t>
        </is>
      </c>
      <c r="R687" t="inlineStr">
        <is>
          <t>+5%▶60% 익절 / +10%▶30% 익절 / +20%▶10% 익절</t>
        </is>
      </c>
      <c r="S687" t="inlineStr">
        <is>
          <t>-3%▶70% 손절 / -5%▶20% 손절 / -10%▶10% 손절</t>
        </is>
      </c>
      <c r="T687" t="inlineStr">
        <is>
          <t>매수 0.0005 / 매도 0.0025 / 슬리피지 0.0007</t>
        </is>
      </c>
    </row>
    <row r="688">
      <c r="A688" t="inlineStr">
        <is>
          <t>RISE 200위클리커버드콜|전체 평가기간|[단기스윙]+[변동성허용]</t>
        </is>
      </c>
      <c r="B688" t="inlineStr">
        <is>
          <t>RISE 200위클리커버드콜</t>
        </is>
      </c>
      <c r="C688" t="inlineStr">
        <is>
          <t>475720</t>
        </is>
      </c>
      <c r="D688" t="inlineStr">
        <is>
          <t>전체 평가기간</t>
        </is>
      </c>
      <c r="E688" t="inlineStr">
        <is>
          <t>[단기스윙]+[변동성허용]</t>
        </is>
      </c>
      <c r="F688" t="inlineStr">
        <is>
          <t>[단기스윙]</t>
        </is>
      </c>
      <c r="G688" t="inlineStr">
        <is>
          <t>[변동성허용]</t>
        </is>
      </c>
      <c r="H688" t="n">
        <v>300000</v>
      </c>
      <c r="I688" t="n">
        <v>10490</v>
      </c>
      <c r="J688" t="n">
        <v>14275</v>
      </c>
      <c r="K688" t="n">
        <v>36.08</v>
      </c>
      <c r="L688" t="n">
        <v>0</v>
      </c>
      <c r="M688" t="n">
        <v>0</v>
      </c>
      <c r="N688" t="n">
        <v>0</v>
      </c>
      <c r="O688" t="n">
        <v>0</v>
      </c>
      <c r="P688" t="inlineStr">
        <is>
          <t>2026-01-02</t>
        </is>
      </c>
      <c r="Q688" t="inlineStr">
        <is>
          <t>2026-06-08</t>
        </is>
      </c>
      <c r="R688" t="inlineStr">
        <is>
          <t>+5%▶60% 익절 / +10%▶30% 익절 / +20%▶10% 익절</t>
        </is>
      </c>
      <c r="S688" t="inlineStr">
        <is>
          <t>-5%▶50% 손절 / -10%▶30% 손절 / -15%▶20% 손절</t>
        </is>
      </c>
      <c r="T688" t="inlineStr">
        <is>
          <t>매수 0.0005 / 매도 0.0025 / 슬리피지 0.0007</t>
        </is>
      </c>
    </row>
    <row r="689">
      <c r="A689" t="inlineStr">
        <is>
          <t>RISE 200위클리커버드콜|전체 평가기간|[단기스윙]+[버티기형]</t>
        </is>
      </c>
      <c r="B689" t="inlineStr">
        <is>
          <t>RISE 200위클리커버드콜</t>
        </is>
      </c>
      <c r="C689" t="inlineStr">
        <is>
          <t>475720</t>
        </is>
      </c>
      <c r="D689" t="inlineStr">
        <is>
          <t>전체 평가기간</t>
        </is>
      </c>
      <c r="E689" t="inlineStr">
        <is>
          <t>[단기스윙]+[버티기형]</t>
        </is>
      </c>
      <c r="F689" t="inlineStr">
        <is>
          <t>[단기스윙]</t>
        </is>
      </c>
      <c r="G689" t="inlineStr">
        <is>
          <t>[버티기형]</t>
        </is>
      </c>
      <c r="H689" t="n">
        <v>300000</v>
      </c>
      <c r="I689" t="n">
        <v>10490</v>
      </c>
      <c r="J689" t="n">
        <v>14275</v>
      </c>
      <c r="K689" t="n">
        <v>36.08</v>
      </c>
      <c r="L689" t="n">
        <v>0</v>
      </c>
      <c r="M689" t="n">
        <v>0</v>
      </c>
      <c r="N689" t="n">
        <v>0</v>
      </c>
      <c r="O689" t="n">
        <v>0</v>
      </c>
      <c r="P689" t="inlineStr">
        <is>
          <t>2026-01-02</t>
        </is>
      </c>
      <c r="Q689" t="inlineStr">
        <is>
          <t>2026-06-08</t>
        </is>
      </c>
      <c r="R689" t="inlineStr">
        <is>
          <t>+5%▶60% 익절 / +10%▶30% 익절 / +20%▶10% 익절</t>
        </is>
      </c>
      <c r="S689" t="inlineStr">
        <is>
          <t>-5%▶40% 손절 / -15%▶30% 손절 / -20%▶30% 손절</t>
        </is>
      </c>
      <c r="T689" t="inlineStr">
        <is>
          <t>매수 0.0005 / 매도 0.0025 / 슬리피지 0.0007</t>
        </is>
      </c>
    </row>
    <row r="690">
      <c r="A690" t="inlineStr">
        <is>
          <t>RISE 200위클리커버드콜|전체 평가기간|[대표님룰]+[칼손절]</t>
        </is>
      </c>
      <c r="B690" t="inlineStr">
        <is>
          <t>RISE 200위클리커버드콜</t>
        </is>
      </c>
      <c r="C690" t="inlineStr">
        <is>
          <t>475720</t>
        </is>
      </c>
      <c r="D690" t="inlineStr">
        <is>
          <t>전체 평가기간</t>
        </is>
      </c>
      <c r="E690" t="inlineStr">
        <is>
          <t>[대표님룰]+[칼손절]</t>
        </is>
      </c>
      <c r="F690" t="inlineStr">
        <is>
          <t>[대표님룰]</t>
        </is>
      </c>
      <c r="G690" t="inlineStr">
        <is>
          <t>[칼손절]</t>
        </is>
      </c>
      <c r="H690" t="n">
        <v>300000</v>
      </c>
      <c r="I690" t="n">
        <v>10490</v>
      </c>
      <c r="J690" t="n">
        <v>14275</v>
      </c>
      <c r="K690" t="n">
        <v>36.08</v>
      </c>
      <c r="L690" t="n">
        <v>0</v>
      </c>
      <c r="M690" t="n">
        <v>0</v>
      </c>
      <c r="N690" t="n">
        <v>0</v>
      </c>
      <c r="O690" t="n">
        <v>0</v>
      </c>
      <c r="P690" t="inlineStr">
        <is>
          <t>2026-01-02</t>
        </is>
      </c>
      <c r="Q690" t="inlineStr">
        <is>
          <t>2026-06-08</t>
        </is>
      </c>
      <c r="R690" t="inlineStr">
        <is>
          <t>+5%▶60% 익절 / +10%▶30% 익절 / +30%▶10% 익절</t>
        </is>
      </c>
      <c r="S690" t="inlineStr">
        <is>
          <t>-2%▶80% 손절 / -4%▶10% 손절 / -6%▶10% 손절</t>
        </is>
      </c>
      <c r="T690" t="inlineStr">
        <is>
          <t>매수 0.0005 / 매도 0.0025 / 슬리피지 0.0007</t>
        </is>
      </c>
    </row>
    <row r="691">
      <c r="A691" t="inlineStr">
        <is>
          <t>RISE 200위클리커버드콜|전체 평가기간|[대표님룰]+[정석방어]</t>
        </is>
      </c>
      <c r="B691" t="inlineStr">
        <is>
          <t>RISE 200위클리커버드콜</t>
        </is>
      </c>
      <c r="C691" t="inlineStr">
        <is>
          <t>475720</t>
        </is>
      </c>
      <c r="D691" t="inlineStr">
        <is>
          <t>전체 평가기간</t>
        </is>
      </c>
      <c r="E691" t="inlineStr">
        <is>
          <t>[대표님룰]+[정석방어]</t>
        </is>
      </c>
      <c r="F691" t="inlineStr">
        <is>
          <t>[대표님룰]</t>
        </is>
      </c>
      <c r="G691" t="inlineStr">
        <is>
          <t>[정석방어]</t>
        </is>
      </c>
      <c r="H691" t="n">
        <v>300000</v>
      </c>
      <c r="I691" t="n">
        <v>10490</v>
      </c>
      <c r="J691" t="n">
        <v>14275</v>
      </c>
      <c r="K691" t="n">
        <v>36.08</v>
      </c>
      <c r="L691" t="n">
        <v>0</v>
      </c>
      <c r="M691" t="n">
        <v>0</v>
      </c>
      <c r="N691" t="n">
        <v>0</v>
      </c>
      <c r="O691" t="n">
        <v>0</v>
      </c>
      <c r="P691" t="inlineStr">
        <is>
          <t>2026-01-02</t>
        </is>
      </c>
      <c r="Q691" t="inlineStr">
        <is>
          <t>2026-06-08</t>
        </is>
      </c>
      <c r="R691" t="inlineStr">
        <is>
          <t>+5%▶60% 익절 / +10%▶30% 익절 / +30%▶10% 익절</t>
        </is>
      </c>
      <c r="S691" t="inlineStr">
        <is>
          <t>-3%▶70% 손절 / -5%▶20% 손절 / -10%▶10% 손절</t>
        </is>
      </c>
      <c r="T691" t="inlineStr">
        <is>
          <t>매수 0.0005 / 매도 0.0025 / 슬리피지 0.0007</t>
        </is>
      </c>
    </row>
    <row r="692">
      <c r="A692" t="inlineStr">
        <is>
          <t>RISE 200위클리커버드콜|전체 평가기간|[대표님룰]+[변동성허용]</t>
        </is>
      </c>
      <c r="B692" t="inlineStr">
        <is>
          <t>RISE 200위클리커버드콜</t>
        </is>
      </c>
      <c r="C692" t="inlineStr">
        <is>
          <t>475720</t>
        </is>
      </c>
      <c r="D692" t="inlineStr">
        <is>
          <t>전체 평가기간</t>
        </is>
      </c>
      <c r="E692" t="inlineStr">
        <is>
          <t>[대표님룰]+[변동성허용]</t>
        </is>
      </c>
      <c r="F692" t="inlineStr">
        <is>
          <t>[대표님룰]</t>
        </is>
      </c>
      <c r="G692" t="inlineStr">
        <is>
          <t>[변동성허용]</t>
        </is>
      </c>
      <c r="H692" t="n">
        <v>300000</v>
      </c>
      <c r="I692" t="n">
        <v>10490</v>
      </c>
      <c r="J692" t="n">
        <v>14275</v>
      </c>
      <c r="K692" t="n">
        <v>36.08</v>
      </c>
      <c r="L692" t="n">
        <v>0</v>
      </c>
      <c r="M692" t="n">
        <v>0</v>
      </c>
      <c r="N692" t="n">
        <v>0</v>
      </c>
      <c r="O692" t="n">
        <v>0</v>
      </c>
      <c r="P692" t="inlineStr">
        <is>
          <t>2026-01-02</t>
        </is>
      </c>
      <c r="Q692" t="inlineStr">
        <is>
          <t>2026-06-08</t>
        </is>
      </c>
      <c r="R692" t="inlineStr">
        <is>
          <t>+5%▶60% 익절 / +10%▶30% 익절 / +30%▶10% 익절</t>
        </is>
      </c>
      <c r="S692" t="inlineStr">
        <is>
          <t>-5%▶50% 손절 / -10%▶30% 손절 / -15%▶20% 손절</t>
        </is>
      </c>
      <c r="T692" t="inlineStr">
        <is>
          <t>매수 0.0005 / 매도 0.0025 / 슬리피지 0.0007</t>
        </is>
      </c>
    </row>
    <row r="693">
      <c r="A693" t="inlineStr">
        <is>
          <t>RISE 200위클리커버드콜|전체 평가기간|[대표님룰]+[버티기형]</t>
        </is>
      </c>
      <c r="B693" t="inlineStr">
        <is>
          <t>RISE 200위클리커버드콜</t>
        </is>
      </c>
      <c r="C693" t="inlineStr">
        <is>
          <t>475720</t>
        </is>
      </c>
      <c r="D693" t="inlineStr">
        <is>
          <t>전체 평가기간</t>
        </is>
      </c>
      <c r="E693" t="inlineStr">
        <is>
          <t>[대표님룰]+[버티기형]</t>
        </is>
      </c>
      <c r="F693" t="inlineStr">
        <is>
          <t>[대표님룰]</t>
        </is>
      </c>
      <c r="G693" t="inlineStr">
        <is>
          <t>[버티기형]</t>
        </is>
      </c>
      <c r="H693" t="n">
        <v>300000</v>
      </c>
      <c r="I693" t="n">
        <v>10490</v>
      </c>
      <c r="J693" t="n">
        <v>14275</v>
      </c>
      <c r="K693" t="n">
        <v>36.08</v>
      </c>
      <c r="L693" t="n">
        <v>0</v>
      </c>
      <c r="M693" t="n">
        <v>0</v>
      </c>
      <c r="N693" t="n">
        <v>0</v>
      </c>
      <c r="O693" t="n">
        <v>0</v>
      </c>
      <c r="P693" t="inlineStr">
        <is>
          <t>2026-01-02</t>
        </is>
      </c>
      <c r="Q693" t="inlineStr">
        <is>
          <t>2026-06-08</t>
        </is>
      </c>
      <c r="R693" t="inlineStr">
        <is>
          <t>+5%▶60% 익절 / +10%▶30% 익절 / +30%▶10% 익절</t>
        </is>
      </c>
      <c r="S693" t="inlineStr">
        <is>
          <t>-5%▶40% 손절 / -15%▶30% 손절 / -20%▶30% 손절</t>
        </is>
      </c>
      <c r="T693" t="inlineStr">
        <is>
          <t>매수 0.0005 / 매도 0.0025 / 슬리피지 0.0007</t>
        </is>
      </c>
    </row>
    <row r="694">
      <c r="A694" t="inlineStr">
        <is>
          <t>RISE 200위클리커버드콜|전체 평가기간|[중기추세]+[칼손절]</t>
        </is>
      </c>
      <c r="B694" t="inlineStr">
        <is>
          <t>RISE 200위클리커버드콜</t>
        </is>
      </c>
      <c r="C694" t="inlineStr">
        <is>
          <t>475720</t>
        </is>
      </c>
      <c r="D694" t="inlineStr">
        <is>
          <t>전체 평가기간</t>
        </is>
      </c>
      <c r="E694" t="inlineStr">
        <is>
          <t>[중기추세]+[칼손절]</t>
        </is>
      </c>
      <c r="F694" t="inlineStr">
        <is>
          <t>[중기추세]</t>
        </is>
      </c>
      <c r="G694" t="inlineStr">
        <is>
          <t>[칼손절]</t>
        </is>
      </c>
      <c r="H694" t="n">
        <v>300000</v>
      </c>
      <c r="I694" t="n">
        <v>10490</v>
      </c>
      <c r="J694" t="n">
        <v>14275</v>
      </c>
      <c r="K694" t="n">
        <v>36.08</v>
      </c>
      <c r="L694" t="n">
        <v>0</v>
      </c>
      <c r="M694" t="n">
        <v>0</v>
      </c>
      <c r="N694" t="n">
        <v>0</v>
      </c>
      <c r="O694" t="n">
        <v>0</v>
      </c>
      <c r="P694" t="inlineStr">
        <is>
          <t>2026-01-02</t>
        </is>
      </c>
      <c r="Q694" t="inlineStr">
        <is>
          <t>2026-06-08</t>
        </is>
      </c>
      <c r="R694" t="inlineStr">
        <is>
          <t>+10%▶50% 익절 / +20%▶30% 익절 / +30%▶20% 익절</t>
        </is>
      </c>
      <c r="S694" t="inlineStr">
        <is>
          <t>-2%▶80% 손절 / -4%▶10% 손절 / -6%▶10% 손절</t>
        </is>
      </c>
      <c r="T694" t="inlineStr">
        <is>
          <t>매수 0.0005 / 매도 0.0025 / 슬리피지 0.0007</t>
        </is>
      </c>
    </row>
    <row r="695">
      <c r="A695" t="inlineStr">
        <is>
          <t>RISE 200위클리커버드콜|전체 평가기간|[중기추세]+[정석방어]</t>
        </is>
      </c>
      <c r="B695" t="inlineStr">
        <is>
          <t>RISE 200위클리커버드콜</t>
        </is>
      </c>
      <c r="C695" t="inlineStr">
        <is>
          <t>475720</t>
        </is>
      </c>
      <c r="D695" t="inlineStr">
        <is>
          <t>전체 평가기간</t>
        </is>
      </c>
      <c r="E695" t="inlineStr">
        <is>
          <t>[중기추세]+[정석방어]</t>
        </is>
      </c>
      <c r="F695" t="inlineStr">
        <is>
          <t>[중기추세]</t>
        </is>
      </c>
      <c r="G695" t="inlineStr">
        <is>
          <t>[정석방어]</t>
        </is>
      </c>
      <c r="H695" t="n">
        <v>300000</v>
      </c>
      <c r="I695" t="n">
        <v>10490</v>
      </c>
      <c r="J695" t="n">
        <v>14275</v>
      </c>
      <c r="K695" t="n">
        <v>36.08</v>
      </c>
      <c r="L695" t="n">
        <v>0</v>
      </c>
      <c r="M695" t="n">
        <v>0</v>
      </c>
      <c r="N695" t="n">
        <v>0</v>
      </c>
      <c r="O695" t="n">
        <v>0</v>
      </c>
      <c r="P695" t="inlineStr">
        <is>
          <t>2026-01-02</t>
        </is>
      </c>
      <c r="Q695" t="inlineStr">
        <is>
          <t>2026-06-08</t>
        </is>
      </c>
      <c r="R695" t="inlineStr">
        <is>
          <t>+10%▶50% 익절 / +20%▶30% 익절 / +30%▶20% 익절</t>
        </is>
      </c>
      <c r="S695" t="inlineStr">
        <is>
          <t>-3%▶70% 손절 / -5%▶20% 손절 / -10%▶10% 손절</t>
        </is>
      </c>
      <c r="T695" t="inlineStr">
        <is>
          <t>매수 0.0005 / 매도 0.0025 / 슬리피지 0.0007</t>
        </is>
      </c>
    </row>
    <row r="696">
      <c r="A696" t="inlineStr">
        <is>
          <t>RISE 200위클리커버드콜|전체 평가기간|[중기추세]+[변동성허용]</t>
        </is>
      </c>
      <c r="B696" t="inlineStr">
        <is>
          <t>RISE 200위클리커버드콜</t>
        </is>
      </c>
      <c r="C696" t="inlineStr">
        <is>
          <t>475720</t>
        </is>
      </c>
      <c r="D696" t="inlineStr">
        <is>
          <t>전체 평가기간</t>
        </is>
      </c>
      <c r="E696" t="inlineStr">
        <is>
          <t>[중기추세]+[변동성허용]</t>
        </is>
      </c>
      <c r="F696" t="inlineStr">
        <is>
          <t>[중기추세]</t>
        </is>
      </c>
      <c r="G696" t="inlineStr">
        <is>
          <t>[변동성허용]</t>
        </is>
      </c>
      <c r="H696" t="n">
        <v>300000</v>
      </c>
      <c r="I696" t="n">
        <v>10490</v>
      </c>
      <c r="J696" t="n">
        <v>14275</v>
      </c>
      <c r="K696" t="n">
        <v>36.08</v>
      </c>
      <c r="L696" t="n">
        <v>0</v>
      </c>
      <c r="M696" t="n">
        <v>0</v>
      </c>
      <c r="N696" t="n">
        <v>0</v>
      </c>
      <c r="O696" t="n">
        <v>0</v>
      </c>
      <c r="P696" t="inlineStr">
        <is>
          <t>2026-01-02</t>
        </is>
      </c>
      <c r="Q696" t="inlineStr">
        <is>
          <t>2026-06-08</t>
        </is>
      </c>
      <c r="R696" t="inlineStr">
        <is>
          <t>+10%▶50% 익절 / +20%▶30% 익절 / +30%▶20% 익절</t>
        </is>
      </c>
      <c r="S696" t="inlineStr">
        <is>
          <t>-5%▶50% 손절 / -10%▶30% 손절 / -15%▶20% 손절</t>
        </is>
      </c>
      <c r="T696" t="inlineStr">
        <is>
          <t>매수 0.0005 / 매도 0.0025 / 슬리피지 0.0007</t>
        </is>
      </c>
    </row>
    <row r="697">
      <c r="A697" t="inlineStr">
        <is>
          <t>RISE 200위클리커버드콜|전체 평가기간|[중기추세]+[버티기형]</t>
        </is>
      </c>
      <c r="B697" t="inlineStr">
        <is>
          <t>RISE 200위클리커버드콜</t>
        </is>
      </c>
      <c r="C697" t="inlineStr">
        <is>
          <t>475720</t>
        </is>
      </c>
      <c r="D697" t="inlineStr">
        <is>
          <t>전체 평가기간</t>
        </is>
      </c>
      <c r="E697" t="inlineStr">
        <is>
          <t>[중기추세]+[버티기형]</t>
        </is>
      </c>
      <c r="F697" t="inlineStr">
        <is>
          <t>[중기추세]</t>
        </is>
      </c>
      <c r="G697" t="inlineStr">
        <is>
          <t>[버티기형]</t>
        </is>
      </c>
      <c r="H697" t="n">
        <v>300000</v>
      </c>
      <c r="I697" t="n">
        <v>10490</v>
      </c>
      <c r="J697" t="n">
        <v>14275</v>
      </c>
      <c r="K697" t="n">
        <v>36.08</v>
      </c>
      <c r="L697" t="n">
        <v>0</v>
      </c>
      <c r="M697" t="n">
        <v>0</v>
      </c>
      <c r="N697" t="n">
        <v>0</v>
      </c>
      <c r="O697" t="n">
        <v>0</v>
      </c>
      <c r="P697" t="inlineStr">
        <is>
          <t>2026-01-02</t>
        </is>
      </c>
      <c r="Q697" t="inlineStr">
        <is>
          <t>2026-06-08</t>
        </is>
      </c>
      <c r="R697" t="inlineStr">
        <is>
          <t>+10%▶50% 익절 / +20%▶30% 익절 / +30%▶20% 익절</t>
        </is>
      </c>
      <c r="S697" t="inlineStr">
        <is>
          <t>-5%▶40% 손절 / -15%▶30% 손절 / -20%▶30% 손절</t>
        </is>
      </c>
      <c r="T697" t="inlineStr">
        <is>
          <t>매수 0.0005 / 매도 0.0025 / 슬리피지 0.0007</t>
        </is>
      </c>
    </row>
    <row r="698">
      <c r="A698" t="inlineStr">
        <is>
          <t>RISE 200위클리커버드콜|전체 평가기간|[수익극대화]+[칼손절]</t>
        </is>
      </c>
      <c r="B698" t="inlineStr">
        <is>
          <t>RISE 200위클리커버드콜</t>
        </is>
      </c>
      <c r="C698" t="inlineStr">
        <is>
          <t>475720</t>
        </is>
      </c>
      <c r="D698" t="inlineStr">
        <is>
          <t>전체 평가기간</t>
        </is>
      </c>
      <c r="E698" t="inlineStr">
        <is>
          <t>[수익극대화]+[칼손절]</t>
        </is>
      </c>
      <c r="F698" t="inlineStr">
        <is>
          <t>[수익극대화]</t>
        </is>
      </c>
      <c r="G698" t="inlineStr">
        <is>
          <t>[칼손절]</t>
        </is>
      </c>
      <c r="H698" t="n">
        <v>300000</v>
      </c>
      <c r="I698" t="n">
        <v>10490</v>
      </c>
      <c r="J698" t="n">
        <v>14275</v>
      </c>
      <c r="K698" t="n">
        <v>36.08</v>
      </c>
      <c r="L698" t="n">
        <v>0</v>
      </c>
      <c r="M698" t="n">
        <v>0</v>
      </c>
      <c r="N698" t="n">
        <v>0</v>
      </c>
      <c r="O698" t="n">
        <v>0</v>
      </c>
      <c r="P698" t="inlineStr">
        <is>
          <t>2026-01-02</t>
        </is>
      </c>
      <c r="Q698" t="inlineStr">
        <is>
          <t>2026-06-08</t>
        </is>
      </c>
      <c r="R698" t="inlineStr">
        <is>
          <t>+10%▶40% 익절 / +20%▶30% 익절 / +40%▶30% 익절</t>
        </is>
      </c>
      <c r="S698" t="inlineStr">
        <is>
          <t>-2%▶80% 손절 / -4%▶10% 손절 / -6%▶10% 손절</t>
        </is>
      </c>
      <c r="T698" t="inlineStr">
        <is>
          <t>매수 0.0005 / 매도 0.0025 / 슬리피지 0.0007</t>
        </is>
      </c>
    </row>
    <row r="699">
      <c r="A699" t="inlineStr">
        <is>
          <t>RISE 200위클리커버드콜|전체 평가기간|[수익극대화]+[정석방어]</t>
        </is>
      </c>
      <c r="B699" t="inlineStr">
        <is>
          <t>RISE 200위클리커버드콜</t>
        </is>
      </c>
      <c r="C699" t="inlineStr">
        <is>
          <t>475720</t>
        </is>
      </c>
      <c r="D699" t="inlineStr">
        <is>
          <t>전체 평가기간</t>
        </is>
      </c>
      <c r="E699" t="inlineStr">
        <is>
          <t>[수익극대화]+[정석방어]</t>
        </is>
      </c>
      <c r="F699" t="inlineStr">
        <is>
          <t>[수익극대화]</t>
        </is>
      </c>
      <c r="G699" t="inlineStr">
        <is>
          <t>[정석방어]</t>
        </is>
      </c>
      <c r="H699" t="n">
        <v>300000</v>
      </c>
      <c r="I699" t="n">
        <v>10490</v>
      </c>
      <c r="J699" t="n">
        <v>14275</v>
      </c>
      <c r="K699" t="n">
        <v>36.08</v>
      </c>
      <c r="L699" t="n">
        <v>0</v>
      </c>
      <c r="M699" t="n">
        <v>0</v>
      </c>
      <c r="N699" t="n">
        <v>0</v>
      </c>
      <c r="O699" t="n">
        <v>0</v>
      </c>
      <c r="P699" t="inlineStr">
        <is>
          <t>2026-01-02</t>
        </is>
      </c>
      <c r="Q699" t="inlineStr">
        <is>
          <t>2026-06-08</t>
        </is>
      </c>
      <c r="R699" t="inlineStr">
        <is>
          <t>+10%▶40% 익절 / +20%▶30% 익절 / +40%▶30% 익절</t>
        </is>
      </c>
      <c r="S699" t="inlineStr">
        <is>
          <t>-3%▶70% 손절 / -5%▶20% 손절 / -10%▶10% 손절</t>
        </is>
      </c>
      <c r="T699" t="inlineStr">
        <is>
          <t>매수 0.0005 / 매도 0.0025 / 슬리피지 0.0007</t>
        </is>
      </c>
    </row>
    <row r="700">
      <c r="A700" t="inlineStr">
        <is>
          <t>RISE 200위클리커버드콜|전체 평가기간|[수익극대화]+[변동성허용]</t>
        </is>
      </c>
      <c r="B700" t="inlineStr">
        <is>
          <t>RISE 200위클리커버드콜</t>
        </is>
      </c>
      <c r="C700" t="inlineStr">
        <is>
          <t>475720</t>
        </is>
      </c>
      <c r="D700" t="inlineStr">
        <is>
          <t>전체 평가기간</t>
        </is>
      </c>
      <c r="E700" t="inlineStr">
        <is>
          <t>[수익극대화]+[변동성허용]</t>
        </is>
      </c>
      <c r="F700" t="inlineStr">
        <is>
          <t>[수익극대화]</t>
        </is>
      </c>
      <c r="G700" t="inlineStr">
        <is>
          <t>[변동성허용]</t>
        </is>
      </c>
      <c r="H700" t="n">
        <v>300000</v>
      </c>
      <c r="I700" t="n">
        <v>10490</v>
      </c>
      <c r="J700" t="n">
        <v>14275</v>
      </c>
      <c r="K700" t="n">
        <v>36.08</v>
      </c>
      <c r="L700" t="n">
        <v>0</v>
      </c>
      <c r="M700" t="n">
        <v>0</v>
      </c>
      <c r="N700" t="n">
        <v>0</v>
      </c>
      <c r="O700" t="n">
        <v>0</v>
      </c>
      <c r="P700" t="inlineStr">
        <is>
          <t>2026-01-02</t>
        </is>
      </c>
      <c r="Q700" t="inlineStr">
        <is>
          <t>2026-06-08</t>
        </is>
      </c>
      <c r="R700" t="inlineStr">
        <is>
          <t>+10%▶40% 익절 / +20%▶30% 익절 / +40%▶30% 익절</t>
        </is>
      </c>
      <c r="S700" t="inlineStr">
        <is>
          <t>-5%▶50% 손절 / -10%▶30% 손절 / -15%▶20% 손절</t>
        </is>
      </c>
      <c r="T700" t="inlineStr">
        <is>
          <t>매수 0.0005 / 매도 0.0025 / 슬리피지 0.0007</t>
        </is>
      </c>
    </row>
    <row r="701">
      <c r="A701" t="inlineStr">
        <is>
          <t>RISE 200위클리커버드콜|전체 평가기간|[수익극대화]+[버티기형]</t>
        </is>
      </c>
      <c r="B701" t="inlineStr">
        <is>
          <t>RISE 200위클리커버드콜</t>
        </is>
      </c>
      <c r="C701" t="inlineStr">
        <is>
          <t>475720</t>
        </is>
      </c>
      <c r="D701" t="inlineStr">
        <is>
          <t>전체 평가기간</t>
        </is>
      </c>
      <c r="E701" t="inlineStr">
        <is>
          <t>[수익극대화]+[버티기형]</t>
        </is>
      </c>
      <c r="F701" t="inlineStr">
        <is>
          <t>[수익극대화]</t>
        </is>
      </c>
      <c r="G701" t="inlineStr">
        <is>
          <t>[버티기형]</t>
        </is>
      </c>
      <c r="H701" t="n">
        <v>300000</v>
      </c>
      <c r="I701" t="n">
        <v>10490</v>
      </c>
      <c r="J701" t="n">
        <v>14275</v>
      </c>
      <c r="K701" t="n">
        <v>36.08</v>
      </c>
      <c r="L701" t="n">
        <v>0</v>
      </c>
      <c r="M701" t="n">
        <v>0</v>
      </c>
      <c r="N701" t="n">
        <v>0</v>
      </c>
      <c r="O701" t="n">
        <v>0</v>
      </c>
      <c r="P701" t="inlineStr">
        <is>
          <t>2026-01-02</t>
        </is>
      </c>
      <c r="Q701" t="inlineStr">
        <is>
          <t>2026-06-08</t>
        </is>
      </c>
      <c r="R701" t="inlineStr">
        <is>
          <t>+10%▶40% 익절 / +20%▶30% 익절 / +40%▶30% 익절</t>
        </is>
      </c>
      <c r="S701" t="inlineStr">
        <is>
          <t>-5%▶40% 손절 / -15%▶30% 손절 / -20%▶30% 손절</t>
        </is>
      </c>
      <c r="T701" t="inlineStr">
        <is>
          <t>매수 0.0005 / 매도 0.0025 / 슬리피지 0.0007</t>
        </is>
      </c>
    </row>
    <row r="702">
      <c r="A702" t="inlineStr">
        <is>
          <t>KODEX 200미국채혼합|1개월 전에 샀다면|[초단타]+[칼손절]</t>
        </is>
      </c>
      <c r="B702" t="inlineStr">
        <is>
          <t>KODEX 200미국채혼합</t>
        </is>
      </c>
      <c r="C702" t="inlineStr">
        <is>
          <t>284430</t>
        </is>
      </c>
      <c r="D702" t="inlineStr">
        <is>
          <t>1개월 전에 샀다면</t>
        </is>
      </c>
      <c r="E702" t="inlineStr">
        <is>
          <t>[초단타]+[칼손절]</t>
        </is>
      </c>
      <c r="F702" t="inlineStr">
        <is>
          <t>[초단타]</t>
        </is>
      </c>
      <c r="G702" t="inlineStr">
        <is>
          <t>[칼손절]</t>
        </is>
      </c>
      <c r="H702" t="n">
        <v>300000</v>
      </c>
      <c r="I702" t="n">
        <v>22835</v>
      </c>
      <c r="J702" t="n">
        <v>23260</v>
      </c>
      <c r="K702" t="n">
        <v>1.86</v>
      </c>
      <c r="L702" t="n">
        <v>0</v>
      </c>
      <c r="M702" t="n">
        <v>0</v>
      </c>
      <c r="N702" t="n">
        <v>0</v>
      </c>
      <c r="O702" t="n">
        <v>0</v>
      </c>
      <c r="P702" t="inlineStr">
        <is>
          <t>2026-05-11</t>
        </is>
      </c>
      <c r="Q702" t="inlineStr">
        <is>
          <t>2026-06-08</t>
        </is>
      </c>
      <c r="R702" t="inlineStr">
        <is>
          <t>+3%▶70% 익절 / +5%▶20% 익절 / +10%▶10% 익절</t>
        </is>
      </c>
      <c r="S702" t="inlineStr">
        <is>
          <t>-2%▶80% 손절 / -4%▶10% 손절 / -6%▶10% 손절</t>
        </is>
      </c>
      <c r="T702" t="inlineStr">
        <is>
          <t>매수 0.0005 / 매도 0.0025 / 슬리피지 0.0007</t>
        </is>
      </c>
    </row>
    <row r="703">
      <c r="A703" t="inlineStr">
        <is>
          <t>KODEX 200미국채혼합|1개월 전에 샀다면|[초단타]+[정석방어]</t>
        </is>
      </c>
      <c r="B703" t="inlineStr">
        <is>
          <t>KODEX 200미국채혼합</t>
        </is>
      </c>
      <c r="C703" t="inlineStr">
        <is>
          <t>284430</t>
        </is>
      </c>
      <c r="D703" t="inlineStr">
        <is>
          <t>1개월 전에 샀다면</t>
        </is>
      </c>
      <c r="E703" t="inlineStr">
        <is>
          <t>[초단타]+[정석방어]</t>
        </is>
      </c>
      <c r="F703" t="inlineStr">
        <is>
          <t>[초단타]</t>
        </is>
      </c>
      <c r="G703" t="inlineStr">
        <is>
          <t>[정석방어]</t>
        </is>
      </c>
      <c r="H703" t="n">
        <v>300000</v>
      </c>
      <c r="I703" t="n">
        <v>22835</v>
      </c>
      <c r="J703" t="n">
        <v>23260</v>
      </c>
      <c r="K703" t="n">
        <v>1.86</v>
      </c>
      <c r="L703" t="n">
        <v>0</v>
      </c>
      <c r="M703" t="n">
        <v>0</v>
      </c>
      <c r="N703" t="n">
        <v>0</v>
      </c>
      <c r="O703" t="n">
        <v>0</v>
      </c>
      <c r="P703" t="inlineStr">
        <is>
          <t>2026-05-11</t>
        </is>
      </c>
      <c r="Q703" t="inlineStr">
        <is>
          <t>2026-06-08</t>
        </is>
      </c>
      <c r="R703" t="inlineStr">
        <is>
          <t>+3%▶70% 익절 / +5%▶20% 익절 / +10%▶10% 익절</t>
        </is>
      </c>
      <c r="S703" t="inlineStr">
        <is>
          <t>-3%▶70% 손절 / -5%▶20% 손절 / -10%▶10% 손절</t>
        </is>
      </c>
      <c r="T703" t="inlineStr">
        <is>
          <t>매수 0.0005 / 매도 0.0025 / 슬리피지 0.0007</t>
        </is>
      </c>
    </row>
    <row r="704">
      <c r="A704" t="inlineStr">
        <is>
          <t>KODEX 200미국채혼합|1개월 전에 샀다면|[초단타]+[변동성허용]</t>
        </is>
      </c>
      <c r="B704" t="inlineStr">
        <is>
          <t>KODEX 200미국채혼합</t>
        </is>
      </c>
      <c r="C704" t="inlineStr">
        <is>
          <t>284430</t>
        </is>
      </c>
      <c r="D704" t="inlineStr">
        <is>
          <t>1개월 전에 샀다면</t>
        </is>
      </c>
      <c r="E704" t="inlineStr">
        <is>
          <t>[초단타]+[변동성허용]</t>
        </is>
      </c>
      <c r="F704" t="inlineStr">
        <is>
          <t>[초단타]</t>
        </is>
      </c>
      <c r="G704" t="inlineStr">
        <is>
          <t>[변동성허용]</t>
        </is>
      </c>
      <c r="H704" t="n">
        <v>300000</v>
      </c>
      <c r="I704" t="n">
        <v>22835</v>
      </c>
      <c r="J704" t="n">
        <v>23260</v>
      </c>
      <c r="K704" t="n">
        <v>1.86</v>
      </c>
      <c r="L704" t="n">
        <v>0</v>
      </c>
      <c r="M704" t="n">
        <v>0</v>
      </c>
      <c r="N704" t="n">
        <v>0</v>
      </c>
      <c r="O704" t="n">
        <v>0</v>
      </c>
      <c r="P704" t="inlineStr">
        <is>
          <t>2026-05-11</t>
        </is>
      </c>
      <c r="Q704" t="inlineStr">
        <is>
          <t>2026-06-08</t>
        </is>
      </c>
      <c r="R704" t="inlineStr">
        <is>
          <t>+3%▶70% 익절 / +5%▶20% 익절 / +10%▶10% 익절</t>
        </is>
      </c>
      <c r="S704" t="inlineStr">
        <is>
          <t>-5%▶50% 손절 / -10%▶30% 손절 / -15%▶20% 손절</t>
        </is>
      </c>
      <c r="T704" t="inlineStr">
        <is>
          <t>매수 0.0005 / 매도 0.0025 / 슬리피지 0.0007</t>
        </is>
      </c>
    </row>
    <row r="705">
      <c r="A705" t="inlineStr">
        <is>
          <t>KODEX 200미국채혼합|1개월 전에 샀다면|[초단타]+[버티기형]</t>
        </is>
      </c>
      <c r="B705" t="inlineStr">
        <is>
          <t>KODEX 200미국채혼합</t>
        </is>
      </c>
      <c r="C705" t="inlineStr">
        <is>
          <t>284430</t>
        </is>
      </c>
      <c r="D705" t="inlineStr">
        <is>
          <t>1개월 전에 샀다면</t>
        </is>
      </c>
      <c r="E705" t="inlineStr">
        <is>
          <t>[초단타]+[버티기형]</t>
        </is>
      </c>
      <c r="F705" t="inlineStr">
        <is>
          <t>[초단타]</t>
        </is>
      </c>
      <c r="G705" t="inlineStr">
        <is>
          <t>[버티기형]</t>
        </is>
      </c>
      <c r="H705" t="n">
        <v>300000</v>
      </c>
      <c r="I705" t="n">
        <v>22835</v>
      </c>
      <c r="J705" t="n">
        <v>23260</v>
      </c>
      <c r="K705" t="n">
        <v>1.86</v>
      </c>
      <c r="L705" t="n">
        <v>0</v>
      </c>
      <c r="M705" t="n">
        <v>0</v>
      </c>
      <c r="N705" t="n">
        <v>0</v>
      </c>
      <c r="O705" t="n">
        <v>0</v>
      </c>
      <c r="P705" t="inlineStr">
        <is>
          <t>2026-05-11</t>
        </is>
      </c>
      <c r="Q705" t="inlineStr">
        <is>
          <t>2026-06-08</t>
        </is>
      </c>
      <c r="R705" t="inlineStr">
        <is>
          <t>+3%▶70% 익절 / +5%▶20% 익절 / +10%▶10% 익절</t>
        </is>
      </c>
      <c r="S705" t="inlineStr">
        <is>
          <t>-5%▶40% 손절 / -15%▶30% 손절 / -20%▶30% 손절</t>
        </is>
      </c>
      <c r="T705" t="inlineStr">
        <is>
          <t>매수 0.0005 / 매도 0.0025 / 슬리피지 0.0007</t>
        </is>
      </c>
    </row>
    <row r="706">
      <c r="A706" t="inlineStr">
        <is>
          <t>KODEX 200미국채혼합|1개월 전에 샀다면|[단기스윙]+[칼손절]</t>
        </is>
      </c>
      <c r="B706" t="inlineStr">
        <is>
          <t>KODEX 200미국채혼합</t>
        </is>
      </c>
      <c r="C706" t="inlineStr">
        <is>
          <t>284430</t>
        </is>
      </c>
      <c r="D706" t="inlineStr">
        <is>
          <t>1개월 전에 샀다면</t>
        </is>
      </c>
      <c r="E706" t="inlineStr">
        <is>
          <t>[단기스윙]+[칼손절]</t>
        </is>
      </c>
      <c r="F706" t="inlineStr">
        <is>
          <t>[단기스윙]</t>
        </is>
      </c>
      <c r="G706" t="inlineStr">
        <is>
          <t>[칼손절]</t>
        </is>
      </c>
      <c r="H706" t="n">
        <v>300000</v>
      </c>
      <c r="I706" t="n">
        <v>22835</v>
      </c>
      <c r="J706" t="n">
        <v>23260</v>
      </c>
      <c r="K706" t="n">
        <v>1.86</v>
      </c>
      <c r="L706" t="n">
        <v>0</v>
      </c>
      <c r="M706" t="n">
        <v>0</v>
      </c>
      <c r="N706" t="n">
        <v>0</v>
      </c>
      <c r="O706" t="n">
        <v>0</v>
      </c>
      <c r="P706" t="inlineStr">
        <is>
          <t>2026-05-11</t>
        </is>
      </c>
      <c r="Q706" t="inlineStr">
        <is>
          <t>2026-06-08</t>
        </is>
      </c>
      <c r="R706" t="inlineStr">
        <is>
          <t>+5%▶60% 익절 / +10%▶30% 익절 / +20%▶10% 익절</t>
        </is>
      </c>
      <c r="S706" t="inlineStr">
        <is>
          <t>-2%▶80% 손절 / -4%▶10% 손절 / -6%▶10% 손절</t>
        </is>
      </c>
      <c r="T706" t="inlineStr">
        <is>
          <t>매수 0.0005 / 매도 0.0025 / 슬리피지 0.0007</t>
        </is>
      </c>
    </row>
    <row r="707">
      <c r="A707" t="inlineStr">
        <is>
          <t>KODEX 200미국채혼합|1개월 전에 샀다면|[단기스윙]+[정석방어]</t>
        </is>
      </c>
      <c r="B707" t="inlineStr">
        <is>
          <t>KODEX 200미국채혼합</t>
        </is>
      </c>
      <c r="C707" t="inlineStr">
        <is>
          <t>284430</t>
        </is>
      </c>
      <c r="D707" t="inlineStr">
        <is>
          <t>1개월 전에 샀다면</t>
        </is>
      </c>
      <c r="E707" t="inlineStr">
        <is>
          <t>[단기스윙]+[정석방어]</t>
        </is>
      </c>
      <c r="F707" t="inlineStr">
        <is>
          <t>[단기스윙]</t>
        </is>
      </c>
      <c r="G707" t="inlineStr">
        <is>
          <t>[정석방어]</t>
        </is>
      </c>
      <c r="H707" t="n">
        <v>300000</v>
      </c>
      <c r="I707" t="n">
        <v>22835</v>
      </c>
      <c r="J707" t="n">
        <v>23260</v>
      </c>
      <c r="K707" t="n">
        <v>1.86</v>
      </c>
      <c r="L707" t="n">
        <v>0</v>
      </c>
      <c r="M707" t="n">
        <v>0</v>
      </c>
      <c r="N707" t="n">
        <v>0</v>
      </c>
      <c r="O707" t="n">
        <v>0</v>
      </c>
      <c r="P707" t="inlineStr">
        <is>
          <t>2026-05-11</t>
        </is>
      </c>
      <c r="Q707" t="inlineStr">
        <is>
          <t>2026-06-08</t>
        </is>
      </c>
      <c r="R707" t="inlineStr">
        <is>
          <t>+5%▶60% 익절 / +10%▶30% 익절 / +20%▶10% 익절</t>
        </is>
      </c>
      <c r="S707" t="inlineStr">
        <is>
          <t>-3%▶70% 손절 / -5%▶20% 손절 / -10%▶10% 손절</t>
        </is>
      </c>
      <c r="T707" t="inlineStr">
        <is>
          <t>매수 0.0005 / 매도 0.0025 / 슬리피지 0.0007</t>
        </is>
      </c>
    </row>
    <row r="708">
      <c r="A708" t="inlineStr">
        <is>
          <t>KODEX 200미국채혼합|1개월 전에 샀다면|[단기스윙]+[변동성허용]</t>
        </is>
      </c>
      <c r="B708" t="inlineStr">
        <is>
          <t>KODEX 200미국채혼합</t>
        </is>
      </c>
      <c r="C708" t="inlineStr">
        <is>
          <t>284430</t>
        </is>
      </c>
      <c r="D708" t="inlineStr">
        <is>
          <t>1개월 전에 샀다면</t>
        </is>
      </c>
      <c r="E708" t="inlineStr">
        <is>
          <t>[단기스윙]+[변동성허용]</t>
        </is>
      </c>
      <c r="F708" t="inlineStr">
        <is>
          <t>[단기스윙]</t>
        </is>
      </c>
      <c r="G708" t="inlineStr">
        <is>
          <t>[변동성허용]</t>
        </is>
      </c>
      <c r="H708" t="n">
        <v>300000</v>
      </c>
      <c r="I708" t="n">
        <v>22835</v>
      </c>
      <c r="J708" t="n">
        <v>23260</v>
      </c>
      <c r="K708" t="n">
        <v>1.86</v>
      </c>
      <c r="L708" t="n">
        <v>0</v>
      </c>
      <c r="M708" t="n">
        <v>0</v>
      </c>
      <c r="N708" t="n">
        <v>0</v>
      </c>
      <c r="O708" t="n">
        <v>0</v>
      </c>
      <c r="P708" t="inlineStr">
        <is>
          <t>2026-05-11</t>
        </is>
      </c>
      <c r="Q708" t="inlineStr">
        <is>
          <t>2026-06-08</t>
        </is>
      </c>
      <c r="R708" t="inlineStr">
        <is>
          <t>+5%▶60% 익절 / +10%▶30% 익절 / +20%▶10% 익절</t>
        </is>
      </c>
      <c r="S708" t="inlineStr">
        <is>
          <t>-5%▶50% 손절 / -10%▶30% 손절 / -15%▶20% 손절</t>
        </is>
      </c>
      <c r="T708" t="inlineStr">
        <is>
          <t>매수 0.0005 / 매도 0.0025 / 슬리피지 0.0007</t>
        </is>
      </c>
    </row>
    <row r="709">
      <c r="A709" t="inlineStr">
        <is>
          <t>KODEX 200미국채혼합|1개월 전에 샀다면|[단기스윙]+[버티기형]</t>
        </is>
      </c>
      <c r="B709" t="inlineStr">
        <is>
          <t>KODEX 200미국채혼합</t>
        </is>
      </c>
      <c r="C709" t="inlineStr">
        <is>
          <t>284430</t>
        </is>
      </c>
      <c r="D709" t="inlineStr">
        <is>
          <t>1개월 전에 샀다면</t>
        </is>
      </c>
      <c r="E709" t="inlineStr">
        <is>
          <t>[단기스윙]+[버티기형]</t>
        </is>
      </c>
      <c r="F709" t="inlineStr">
        <is>
          <t>[단기스윙]</t>
        </is>
      </c>
      <c r="G709" t="inlineStr">
        <is>
          <t>[버티기형]</t>
        </is>
      </c>
      <c r="H709" t="n">
        <v>300000</v>
      </c>
      <c r="I709" t="n">
        <v>22835</v>
      </c>
      <c r="J709" t="n">
        <v>23260</v>
      </c>
      <c r="K709" t="n">
        <v>1.86</v>
      </c>
      <c r="L709" t="n">
        <v>0</v>
      </c>
      <c r="M709" t="n">
        <v>0</v>
      </c>
      <c r="N709" t="n">
        <v>0</v>
      </c>
      <c r="O709" t="n">
        <v>0</v>
      </c>
      <c r="P709" t="inlineStr">
        <is>
          <t>2026-05-11</t>
        </is>
      </c>
      <c r="Q709" t="inlineStr">
        <is>
          <t>2026-06-08</t>
        </is>
      </c>
      <c r="R709" t="inlineStr">
        <is>
          <t>+5%▶60% 익절 / +10%▶30% 익절 / +20%▶10% 익절</t>
        </is>
      </c>
      <c r="S709" t="inlineStr">
        <is>
          <t>-5%▶40% 손절 / -15%▶30% 손절 / -20%▶30% 손절</t>
        </is>
      </c>
      <c r="T709" t="inlineStr">
        <is>
          <t>매수 0.0005 / 매도 0.0025 / 슬리피지 0.0007</t>
        </is>
      </c>
    </row>
    <row r="710">
      <c r="A710" t="inlineStr">
        <is>
          <t>KODEX 200미국채혼합|1개월 전에 샀다면|[대표님룰]+[칼손절]</t>
        </is>
      </c>
      <c r="B710" t="inlineStr">
        <is>
          <t>KODEX 200미국채혼합</t>
        </is>
      </c>
      <c r="C710" t="inlineStr">
        <is>
          <t>284430</t>
        </is>
      </c>
      <c r="D710" t="inlineStr">
        <is>
          <t>1개월 전에 샀다면</t>
        </is>
      </c>
      <c r="E710" t="inlineStr">
        <is>
          <t>[대표님룰]+[칼손절]</t>
        </is>
      </c>
      <c r="F710" t="inlineStr">
        <is>
          <t>[대표님룰]</t>
        </is>
      </c>
      <c r="G710" t="inlineStr">
        <is>
          <t>[칼손절]</t>
        </is>
      </c>
      <c r="H710" t="n">
        <v>300000</v>
      </c>
      <c r="I710" t="n">
        <v>22835</v>
      </c>
      <c r="J710" t="n">
        <v>23260</v>
      </c>
      <c r="K710" t="n">
        <v>1.86</v>
      </c>
      <c r="L710" t="n">
        <v>0</v>
      </c>
      <c r="M710" t="n">
        <v>0</v>
      </c>
      <c r="N710" t="n">
        <v>0</v>
      </c>
      <c r="O710" t="n">
        <v>0</v>
      </c>
      <c r="P710" t="inlineStr">
        <is>
          <t>2026-05-11</t>
        </is>
      </c>
      <c r="Q710" t="inlineStr">
        <is>
          <t>2026-06-08</t>
        </is>
      </c>
      <c r="R710" t="inlineStr">
        <is>
          <t>+5%▶60% 익절 / +10%▶30% 익절 / +30%▶10% 익절</t>
        </is>
      </c>
      <c r="S710" t="inlineStr">
        <is>
          <t>-2%▶80% 손절 / -4%▶10% 손절 / -6%▶10% 손절</t>
        </is>
      </c>
      <c r="T710" t="inlineStr">
        <is>
          <t>매수 0.0005 / 매도 0.0025 / 슬리피지 0.0007</t>
        </is>
      </c>
    </row>
    <row r="711">
      <c r="A711" t="inlineStr">
        <is>
          <t>KODEX 200미국채혼합|1개월 전에 샀다면|[대표님룰]+[정석방어]</t>
        </is>
      </c>
      <c r="B711" t="inlineStr">
        <is>
          <t>KODEX 200미국채혼합</t>
        </is>
      </c>
      <c r="C711" t="inlineStr">
        <is>
          <t>284430</t>
        </is>
      </c>
      <c r="D711" t="inlineStr">
        <is>
          <t>1개월 전에 샀다면</t>
        </is>
      </c>
      <c r="E711" t="inlineStr">
        <is>
          <t>[대표님룰]+[정석방어]</t>
        </is>
      </c>
      <c r="F711" t="inlineStr">
        <is>
          <t>[대표님룰]</t>
        </is>
      </c>
      <c r="G711" t="inlineStr">
        <is>
          <t>[정석방어]</t>
        </is>
      </c>
      <c r="H711" t="n">
        <v>300000</v>
      </c>
      <c r="I711" t="n">
        <v>22835</v>
      </c>
      <c r="J711" t="n">
        <v>23260</v>
      </c>
      <c r="K711" t="n">
        <v>1.86</v>
      </c>
      <c r="L711" t="n">
        <v>0</v>
      </c>
      <c r="M711" t="n">
        <v>0</v>
      </c>
      <c r="N711" t="n">
        <v>0</v>
      </c>
      <c r="O711" t="n">
        <v>0</v>
      </c>
      <c r="P711" t="inlineStr">
        <is>
          <t>2026-05-11</t>
        </is>
      </c>
      <c r="Q711" t="inlineStr">
        <is>
          <t>2026-06-08</t>
        </is>
      </c>
      <c r="R711" t="inlineStr">
        <is>
          <t>+5%▶60% 익절 / +10%▶30% 익절 / +30%▶10% 익절</t>
        </is>
      </c>
      <c r="S711" t="inlineStr">
        <is>
          <t>-3%▶70% 손절 / -5%▶20% 손절 / -10%▶10% 손절</t>
        </is>
      </c>
      <c r="T711" t="inlineStr">
        <is>
          <t>매수 0.0005 / 매도 0.0025 / 슬리피지 0.0007</t>
        </is>
      </c>
    </row>
    <row r="712">
      <c r="A712" t="inlineStr">
        <is>
          <t>KODEX 200미국채혼합|1개월 전에 샀다면|[대표님룰]+[변동성허용]</t>
        </is>
      </c>
      <c r="B712" t="inlineStr">
        <is>
          <t>KODEX 200미국채혼합</t>
        </is>
      </c>
      <c r="C712" t="inlineStr">
        <is>
          <t>284430</t>
        </is>
      </c>
      <c r="D712" t="inlineStr">
        <is>
          <t>1개월 전에 샀다면</t>
        </is>
      </c>
      <c r="E712" t="inlineStr">
        <is>
          <t>[대표님룰]+[변동성허용]</t>
        </is>
      </c>
      <c r="F712" t="inlineStr">
        <is>
          <t>[대표님룰]</t>
        </is>
      </c>
      <c r="G712" t="inlineStr">
        <is>
          <t>[변동성허용]</t>
        </is>
      </c>
      <c r="H712" t="n">
        <v>300000</v>
      </c>
      <c r="I712" t="n">
        <v>22835</v>
      </c>
      <c r="J712" t="n">
        <v>23260</v>
      </c>
      <c r="K712" t="n">
        <v>1.86</v>
      </c>
      <c r="L712" t="n">
        <v>0</v>
      </c>
      <c r="M712" t="n">
        <v>0</v>
      </c>
      <c r="N712" t="n">
        <v>0</v>
      </c>
      <c r="O712" t="n">
        <v>0</v>
      </c>
      <c r="P712" t="inlineStr">
        <is>
          <t>2026-05-11</t>
        </is>
      </c>
      <c r="Q712" t="inlineStr">
        <is>
          <t>2026-06-08</t>
        </is>
      </c>
      <c r="R712" t="inlineStr">
        <is>
          <t>+5%▶60% 익절 / +10%▶30% 익절 / +30%▶10% 익절</t>
        </is>
      </c>
      <c r="S712" t="inlineStr">
        <is>
          <t>-5%▶50% 손절 / -10%▶30% 손절 / -15%▶20% 손절</t>
        </is>
      </c>
      <c r="T712" t="inlineStr">
        <is>
          <t>매수 0.0005 / 매도 0.0025 / 슬리피지 0.0007</t>
        </is>
      </c>
    </row>
    <row r="713">
      <c r="A713" t="inlineStr">
        <is>
          <t>KODEX 200미국채혼합|1개월 전에 샀다면|[대표님룰]+[버티기형]</t>
        </is>
      </c>
      <c r="B713" t="inlineStr">
        <is>
          <t>KODEX 200미국채혼합</t>
        </is>
      </c>
      <c r="C713" t="inlineStr">
        <is>
          <t>284430</t>
        </is>
      </c>
      <c r="D713" t="inlineStr">
        <is>
          <t>1개월 전에 샀다면</t>
        </is>
      </c>
      <c r="E713" t="inlineStr">
        <is>
          <t>[대표님룰]+[버티기형]</t>
        </is>
      </c>
      <c r="F713" t="inlineStr">
        <is>
          <t>[대표님룰]</t>
        </is>
      </c>
      <c r="G713" t="inlineStr">
        <is>
          <t>[버티기형]</t>
        </is>
      </c>
      <c r="H713" t="n">
        <v>300000</v>
      </c>
      <c r="I713" t="n">
        <v>22835</v>
      </c>
      <c r="J713" t="n">
        <v>23260</v>
      </c>
      <c r="K713" t="n">
        <v>1.86</v>
      </c>
      <c r="L713" t="n">
        <v>0</v>
      </c>
      <c r="M713" t="n">
        <v>0</v>
      </c>
      <c r="N713" t="n">
        <v>0</v>
      </c>
      <c r="O713" t="n">
        <v>0</v>
      </c>
      <c r="P713" t="inlineStr">
        <is>
          <t>2026-05-11</t>
        </is>
      </c>
      <c r="Q713" t="inlineStr">
        <is>
          <t>2026-06-08</t>
        </is>
      </c>
      <c r="R713" t="inlineStr">
        <is>
          <t>+5%▶60% 익절 / +10%▶30% 익절 / +30%▶10% 익절</t>
        </is>
      </c>
      <c r="S713" t="inlineStr">
        <is>
          <t>-5%▶40% 손절 / -15%▶30% 손절 / -20%▶30% 손절</t>
        </is>
      </c>
      <c r="T713" t="inlineStr">
        <is>
          <t>매수 0.0005 / 매도 0.0025 / 슬리피지 0.0007</t>
        </is>
      </c>
    </row>
    <row r="714">
      <c r="A714" t="inlineStr">
        <is>
          <t>KODEX 200미국채혼합|1개월 전에 샀다면|[중기추세]+[칼손절]</t>
        </is>
      </c>
      <c r="B714" t="inlineStr">
        <is>
          <t>KODEX 200미국채혼합</t>
        </is>
      </c>
      <c r="C714" t="inlineStr">
        <is>
          <t>284430</t>
        </is>
      </c>
      <c r="D714" t="inlineStr">
        <is>
          <t>1개월 전에 샀다면</t>
        </is>
      </c>
      <c r="E714" t="inlineStr">
        <is>
          <t>[중기추세]+[칼손절]</t>
        </is>
      </c>
      <c r="F714" t="inlineStr">
        <is>
          <t>[중기추세]</t>
        </is>
      </c>
      <c r="G714" t="inlineStr">
        <is>
          <t>[칼손절]</t>
        </is>
      </c>
      <c r="H714" t="n">
        <v>300000</v>
      </c>
      <c r="I714" t="n">
        <v>22835</v>
      </c>
      <c r="J714" t="n">
        <v>23260</v>
      </c>
      <c r="K714" t="n">
        <v>1.86</v>
      </c>
      <c r="L714" t="n">
        <v>0</v>
      </c>
      <c r="M714" t="n">
        <v>0</v>
      </c>
      <c r="N714" t="n">
        <v>0</v>
      </c>
      <c r="O714" t="n">
        <v>0</v>
      </c>
      <c r="P714" t="inlineStr">
        <is>
          <t>2026-05-11</t>
        </is>
      </c>
      <c r="Q714" t="inlineStr">
        <is>
          <t>2026-06-08</t>
        </is>
      </c>
      <c r="R714" t="inlineStr">
        <is>
          <t>+10%▶50% 익절 / +20%▶30% 익절 / +30%▶20% 익절</t>
        </is>
      </c>
      <c r="S714" t="inlineStr">
        <is>
          <t>-2%▶80% 손절 / -4%▶10% 손절 / -6%▶10% 손절</t>
        </is>
      </c>
      <c r="T714" t="inlineStr">
        <is>
          <t>매수 0.0005 / 매도 0.0025 / 슬리피지 0.0007</t>
        </is>
      </c>
    </row>
    <row r="715">
      <c r="A715" t="inlineStr">
        <is>
          <t>KODEX 200미국채혼합|1개월 전에 샀다면|[중기추세]+[정석방어]</t>
        </is>
      </c>
      <c r="B715" t="inlineStr">
        <is>
          <t>KODEX 200미국채혼합</t>
        </is>
      </c>
      <c r="C715" t="inlineStr">
        <is>
          <t>284430</t>
        </is>
      </c>
      <c r="D715" t="inlineStr">
        <is>
          <t>1개월 전에 샀다면</t>
        </is>
      </c>
      <c r="E715" t="inlineStr">
        <is>
          <t>[중기추세]+[정석방어]</t>
        </is>
      </c>
      <c r="F715" t="inlineStr">
        <is>
          <t>[중기추세]</t>
        </is>
      </c>
      <c r="G715" t="inlineStr">
        <is>
          <t>[정석방어]</t>
        </is>
      </c>
      <c r="H715" t="n">
        <v>300000</v>
      </c>
      <c r="I715" t="n">
        <v>22835</v>
      </c>
      <c r="J715" t="n">
        <v>23260</v>
      </c>
      <c r="K715" t="n">
        <v>1.86</v>
      </c>
      <c r="L715" t="n">
        <v>0</v>
      </c>
      <c r="M715" t="n">
        <v>0</v>
      </c>
      <c r="N715" t="n">
        <v>0</v>
      </c>
      <c r="O715" t="n">
        <v>0</v>
      </c>
      <c r="P715" t="inlineStr">
        <is>
          <t>2026-05-11</t>
        </is>
      </c>
      <c r="Q715" t="inlineStr">
        <is>
          <t>2026-06-08</t>
        </is>
      </c>
      <c r="R715" t="inlineStr">
        <is>
          <t>+10%▶50% 익절 / +20%▶30% 익절 / +30%▶20% 익절</t>
        </is>
      </c>
      <c r="S715" t="inlineStr">
        <is>
          <t>-3%▶70% 손절 / -5%▶20% 손절 / -10%▶10% 손절</t>
        </is>
      </c>
      <c r="T715" t="inlineStr">
        <is>
          <t>매수 0.0005 / 매도 0.0025 / 슬리피지 0.0007</t>
        </is>
      </c>
    </row>
    <row r="716">
      <c r="A716" t="inlineStr">
        <is>
          <t>KODEX 200미국채혼합|1개월 전에 샀다면|[중기추세]+[변동성허용]</t>
        </is>
      </c>
      <c r="B716" t="inlineStr">
        <is>
          <t>KODEX 200미국채혼합</t>
        </is>
      </c>
      <c r="C716" t="inlineStr">
        <is>
          <t>284430</t>
        </is>
      </c>
      <c r="D716" t="inlineStr">
        <is>
          <t>1개월 전에 샀다면</t>
        </is>
      </c>
      <c r="E716" t="inlineStr">
        <is>
          <t>[중기추세]+[변동성허용]</t>
        </is>
      </c>
      <c r="F716" t="inlineStr">
        <is>
          <t>[중기추세]</t>
        </is>
      </c>
      <c r="G716" t="inlineStr">
        <is>
          <t>[변동성허용]</t>
        </is>
      </c>
      <c r="H716" t="n">
        <v>300000</v>
      </c>
      <c r="I716" t="n">
        <v>22835</v>
      </c>
      <c r="J716" t="n">
        <v>23260</v>
      </c>
      <c r="K716" t="n">
        <v>1.86</v>
      </c>
      <c r="L716" t="n">
        <v>0</v>
      </c>
      <c r="M716" t="n">
        <v>0</v>
      </c>
      <c r="N716" t="n">
        <v>0</v>
      </c>
      <c r="O716" t="n">
        <v>0</v>
      </c>
      <c r="P716" t="inlineStr">
        <is>
          <t>2026-05-11</t>
        </is>
      </c>
      <c r="Q716" t="inlineStr">
        <is>
          <t>2026-06-08</t>
        </is>
      </c>
      <c r="R716" t="inlineStr">
        <is>
          <t>+10%▶50% 익절 / +20%▶30% 익절 / +30%▶20% 익절</t>
        </is>
      </c>
      <c r="S716" t="inlineStr">
        <is>
          <t>-5%▶50% 손절 / -10%▶30% 손절 / -15%▶20% 손절</t>
        </is>
      </c>
      <c r="T716" t="inlineStr">
        <is>
          <t>매수 0.0005 / 매도 0.0025 / 슬리피지 0.0007</t>
        </is>
      </c>
    </row>
    <row r="717">
      <c r="A717" t="inlineStr">
        <is>
          <t>KODEX 200미국채혼합|1개월 전에 샀다면|[중기추세]+[버티기형]</t>
        </is>
      </c>
      <c r="B717" t="inlineStr">
        <is>
          <t>KODEX 200미국채혼합</t>
        </is>
      </c>
      <c r="C717" t="inlineStr">
        <is>
          <t>284430</t>
        </is>
      </c>
      <c r="D717" t="inlineStr">
        <is>
          <t>1개월 전에 샀다면</t>
        </is>
      </c>
      <c r="E717" t="inlineStr">
        <is>
          <t>[중기추세]+[버티기형]</t>
        </is>
      </c>
      <c r="F717" t="inlineStr">
        <is>
          <t>[중기추세]</t>
        </is>
      </c>
      <c r="G717" t="inlineStr">
        <is>
          <t>[버티기형]</t>
        </is>
      </c>
      <c r="H717" t="n">
        <v>300000</v>
      </c>
      <c r="I717" t="n">
        <v>22835</v>
      </c>
      <c r="J717" t="n">
        <v>23260</v>
      </c>
      <c r="K717" t="n">
        <v>1.86</v>
      </c>
      <c r="L717" t="n">
        <v>0</v>
      </c>
      <c r="M717" t="n">
        <v>0</v>
      </c>
      <c r="N717" t="n">
        <v>0</v>
      </c>
      <c r="O717" t="n">
        <v>0</v>
      </c>
      <c r="P717" t="inlineStr">
        <is>
          <t>2026-05-11</t>
        </is>
      </c>
      <c r="Q717" t="inlineStr">
        <is>
          <t>2026-06-08</t>
        </is>
      </c>
      <c r="R717" t="inlineStr">
        <is>
          <t>+10%▶50% 익절 / +20%▶30% 익절 / +30%▶20% 익절</t>
        </is>
      </c>
      <c r="S717" t="inlineStr">
        <is>
          <t>-5%▶40% 손절 / -15%▶30% 손절 / -20%▶30% 손절</t>
        </is>
      </c>
      <c r="T717" t="inlineStr">
        <is>
          <t>매수 0.0005 / 매도 0.0025 / 슬리피지 0.0007</t>
        </is>
      </c>
    </row>
    <row r="718">
      <c r="A718" t="inlineStr">
        <is>
          <t>KODEX 200미국채혼합|1개월 전에 샀다면|[수익극대화]+[칼손절]</t>
        </is>
      </c>
      <c r="B718" t="inlineStr">
        <is>
          <t>KODEX 200미국채혼합</t>
        </is>
      </c>
      <c r="C718" t="inlineStr">
        <is>
          <t>284430</t>
        </is>
      </c>
      <c r="D718" t="inlineStr">
        <is>
          <t>1개월 전에 샀다면</t>
        </is>
      </c>
      <c r="E718" t="inlineStr">
        <is>
          <t>[수익극대화]+[칼손절]</t>
        </is>
      </c>
      <c r="F718" t="inlineStr">
        <is>
          <t>[수익극대화]</t>
        </is>
      </c>
      <c r="G718" t="inlineStr">
        <is>
          <t>[칼손절]</t>
        </is>
      </c>
      <c r="H718" t="n">
        <v>300000</v>
      </c>
      <c r="I718" t="n">
        <v>22835</v>
      </c>
      <c r="J718" t="n">
        <v>23260</v>
      </c>
      <c r="K718" t="n">
        <v>1.86</v>
      </c>
      <c r="L718" t="n">
        <v>0</v>
      </c>
      <c r="M718" t="n">
        <v>0</v>
      </c>
      <c r="N718" t="n">
        <v>0</v>
      </c>
      <c r="O718" t="n">
        <v>0</v>
      </c>
      <c r="P718" t="inlineStr">
        <is>
          <t>2026-05-11</t>
        </is>
      </c>
      <c r="Q718" t="inlineStr">
        <is>
          <t>2026-06-08</t>
        </is>
      </c>
      <c r="R718" t="inlineStr">
        <is>
          <t>+10%▶40% 익절 / +20%▶30% 익절 / +40%▶30% 익절</t>
        </is>
      </c>
      <c r="S718" t="inlineStr">
        <is>
          <t>-2%▶80% 손절 / -4%▶10% 손절 / -6%▶10% 손절</t>
        </is>
      </c>
      <c r="T718" t="inlineStr">
        <is>
          <t>매수 0.0005 / 매도 0.0025 / 슬리피지 0.0007</t>
        </is>
      </c>
    </row>
    <row r="719">
      <c r="A719" t="inlineStr">
        <is>
          <t>KODEX 200미국채혼합|1개월 전에 샀다면|[수익극대화]+[정석방어]</t>
        </is>
      </c>
      <c r="B719" t="inlineStr">
        <is>
          <t>KODEX 200미국채혼합</t>
        </is>
      </c>
      <c r="C719" t="inlineStr">
        <is>
          <t>284430</t>
        </is>
      </c>
      <c r="D719" t="inlineStr">
        <is>
          <t>1개월 전에 샀다면</t>
        </is>
      </c>
      <c r="E719" t="inlineStr">
        <is>
          <t>[수익극대화]+[정석방어]</t>
        </is>
      </c>
      <c r="F719" t="inlineStr">
        <is>
          <t>[수익극대화]</t>
        </is>
      </c>
      <c r="G719" t="inlineStr">
        <is>
          <t>[정석방어]</t>
        </is>
      </c>
      <c r="H719" t="n">
        <v>300000</v>
      </c>
      <c r="I719" t="n">
        <v>22835</v>
      </c>
      <c r="J719" t="n">
        <v>23260</v>
      </c>
      <c r="K719" t="n">
        <v>1.86</v>
      </c>
      <c r="L719" t="n">
        <v>0</v>
      </c>
      <c r="M719" t="n">
        <v>0</v>
      </c>
      <c r="N719" t="n">
        <v>0</v>
      </c>
      <c r="O719" t="n">
        <v>0</v>
      </c>
      <c r="P719" t="inlineStr">
        <is>
          <t>2026-05-11</t>
        </is>
      </c>
      <c r="Q719" t="inlineStr">
        <is>
          <t>2026-06-08</t>
        </is>
      </c>
      <c r="R719" t="inlineStr">
        <is>
          <t>+10%▶40% 익절 / +20%▶30% 익절 / +40%▶30% 익절</t>
        </is>
      </c>
      <c r="S719" t="inlineStr">
        <is>
          <t>-3%▶70% 손절 / -5%▶20% 손절 / -10%▶10% 손절</t>
        </is>
      </c>
      <c r="T719" t="inlineStr">
        <is>
          <t>매수 0.0005 / 매도 0.0025 / 슬리피지 0.0007</t>
        </is>
      </c>
    </row>
    <row r="720">
      <c r="A720" t="inlineStr">
        <is>
          <t>KODEX 200미국채혼합|1개월 전에 샀다면|[수익극대화]+[변동성허용]</t>
        </is>
      </c>
      <c r="B720" t="inlineStr">
        <is>
          <t>KODEX 200미국채혼합</t>
        </is>
      </c>
      <c r="C720" t="inlineStr">
        <is>
          <t>284430</t>
        </is>
      </c>
      <c r="D720" t="inlineStr">
        <is>
          <t>1개월 전에 샀다면</t>
        </is>
      </c>
      <c r="E720" t="inlineStr">
        <is>
          <t>[수익극대화]+[변동성허용]</t>
        </is>
      </c>
      <c r="F720" t="inlineStr">
        <is>
          <t>[수익극대화]</t>
        </is>
      </c>
      <c r="G720" t="inlineStr">
        <is>
          <t>[변동성허용]</t>
        </is>
      </c>
      <c r="H720" t="n">
        <v>300000</v>
      </c>
      <c r="I720" t="n">
        <v>22835</v>
      </c>
      <c r="J720" t="n">
        <v>23260</v>
      </c>
      <c r="K720" t="n">
        <v>1.86</v>
      </c>
      <c r="L720" t="n">
        <v>0</v>
      </c>
      <c r="M720" t="n">
        <v>0</v>
      </c>
      <c r="N720" t="n">
        <v>0</v>
      </c>
      <c r="O720" t="n">
        <v>0</v>
      </c>
      <c r="P720" t="inlineStr">
        <is>
          <t>2026-05-11</t>
        </is>
      </c>
      <c r="Q720" t="inlineStr">
        <is>
          <t>2026-06-08</t>
        </is>
      </c>
      <c r="R720" t="inlineStr">
        <is>
          <t>+10%▶40% 익절 / +20%▶30% 익절 / +40%▶30% 익절</t>
        </is>
      </c>
      <c r="S720" t="inlineStr">
        <is>
          <t>-5%▶50% 손절 / -10%▶30% 손절 / -15%▶20% 손절</t>
        </is>
      </c>
      <c r="T720" t="inlineStr">
        <is>
          <t>매수 0.0005 / 매도 0.0025 / 슬리피지 0.0007</t>
        </is>
      </c>
    </row>
    <row r="721">
      <c r="A721" t="inlineStr">
        <is>
          <t>KODEX 200미국채혼합|1개월 전에 샀다면|[수익극대화]+[버티기형]</t>
        </is>
      </c>
      <c r="B721" t="inlineStr">
        <is>
          <t>KODEX 200미국채혼합</t>
        </is>
      </c>
      <c r="C721" t="inlineStr">
        <is>
          <t>284430</t>
        </is>
      </c>
      <c r="D721" t="inlineStr">
        <is>
          <t>1개월 전에 샀다면</t>
        </is>
      </c>
      <c r="E721" t="inlineStr">
        <is>
          <t>[수익극대화]+[버티기형]</t>
        </is>
      </c>
      <c r="F721" t="inlineStr">
        <is>
          <t>[수익극대화]</t>
        </is>
      </c>
      <c r="G721" t="inlineStr">
        <is>
          <t>[버티기형]</t>
        </is>
      </c>
      <c r="H721" t="n">
        <v>300000</v>
      </c>
      <c r="I721" t="n">
        <v>22835</v>
      </c>
      <c r="J721" t="n">
        <v>23260</v>
      </c>
      <c r="K721" t="n">
        <v>1.86</v>
      </c>
      <c r="L721" t="n">
        <v>0</v>
      </c>
      <c r="M721" t="n">
        <v>0</v>
      </c>
      <c r="N721" t="n">
        <v>0</v>
      </c>
      <c r="O721" t="n">
        <v>0</v>
      </c>
      <c r="P721" t="inlineStr">
        <is>
          <t>2026-05-11</t>
        </is>
      </c>
      <c r="Q721" t="inlineStr">
        <is>
          <t>2026-06-08</t>
        </is>
      </c>
      <c r="R721" t="inlineStr">
        <is>
          <t>+10%▶40% 익절 / +20%▶30% 익절 / +40%▶30% 익절</t>
        </is>
      </c>
      <c r="S721" t="inlineStr">
        <is>
          <t>-5%▶40% 손절 / -15%▶30% 손절 / -20%▶30% 손절</t>
        </is>
      </c>
      <c r="T721" t="inlineStr">
        <is>
          <t>매수 0.0005 / 매도 0.0025 / 슬리피지 0.0007</t>
        </is>
      </c>
    </row>
    <row r="722">
      <c r="A722" t="inlineStr">
        <is>
          <t>KODEX 200미국채혼합|2주 전에 샀다면|[초단타]+[칼손절]</t>
        </is>
      </c>
      <c r="B722" t="inlineStr">
        <is>
          <t>KODEX 200미국채혼합</t>
        </is>
      </c>
      <c r="C722" t="inlineStr">
        <is>
          <t>284430</t>
        </is>
      </c>
      <c r="D722" t="inlineStr">
        <is>
          <t>2주 전에 샀다면</t>
        </is>
      </c>
      <c r="E722" t="inlineStr">
        <is>
          <t>[초단타]+[칼손절]</t>
        </is>
      </c>
      <c r="F722" t="inlineStr">
        <is>
          <t>[초단타]</t>
        </is>
      </c>
      <c r="G722" t="inlineStr">
        <is>
          <t>[칼손절]</t>
        </is>
      </c>
      <c r="H722" t="n">
        <v>300000</v>
      </c>
      <c r="I722" t="n">
        <v>23425</v>
      </c>
      <c r="J722" t="n">
        <v>23260</v>
      </c>
      <c r="K722" t="n">
        <v>-0.7</v>
      </c>
      <c r="L722" t="n">
        <v>0</v>
      </c>
      <c r="M722" t="n">
        <v>0</v>
      </c>
      <c r="N722" t="n">
        <v>0</v>
      </c>
      <c r="O722" t="n">
        <v>0</v>
      </c>
      <c r="P722" t="inlineStr">
        <is>
          <t>2026-05-26</t>
        </is>
      </c>
      <c r="Q722" t="inlineStr">
        <is>
          <t>2026-06-08</t>
        </is>
      </c>
      <c r="R722" t="inlineStr">
        <is>
          <t>+3%▶70% 익절 / +5%▶20% 익절 / +10%▶10% 익절</t>
        </is>
      </c>
      <c r="S722" t="inlineStr">
        <is>
          <t>-2%▶80% 손절 / -4%▶10% 손절 / -6%▶10% 손절</t>
        </is>
      </c>
      <c r="T722" t="inlineStr">
        <is>
          <t>매수 0.0005 / 매도 0.0025 / 슬리피지 0.0007</t>
        </is>
      </c>
    </row>
    <row r="723">
      <c r="A723" t="inlineStr">
        <is>
          <t>KODEX 200미국채혼합|2주 전에 샀다면|[초단타]+[정석방어]</t>
        </is>
      </c>
      <c r="B723" t="inlineStr">
        <is>
          <t>KODEX 200미국채혼합</t>
        </is>
      </c>
      <c r="C723" t="inlineStr">
        <is>
          <t>284430</t>
        </is>
      </c>
      <c r="D723" t="inlineStr">
        <is>
          <t>2주 전에 샀다면</t>
        </is>
      </c>
      <c r="E723" t="inlineStr">
        <is>
          <t>[초단타]+[정석방어]</t>
        </is>
      </c>
      <c r="F723" t="inlineStr">
        <is>
          <t>[초단타]</t>
        </is>
      </c>
      <c r="G723" t="inlineStr">
        <is>
          <t>[정석방어]</t>
        </is>
      </c>
      <c r="H723" t="n">
        <v>300000</v>
      </c>
      <c r="I723" t="n">
        <v>23425</v>
      </c>
      <c r="J723" t="n">
        <v>23260</v>
      </c>
      <c r="K723" t="n">
        <v>-0.7</v>
      </c>
      <c r="L723" t="n">
        <v>0</v>
      </c>
      <c r="M723" t="n">
        <v>0</v>
      </c>
      <c r="N723" t="n">
        <v>0</v>
      </c>
      <c r="O723" t="n">
        <v>0</v>
      </c>
      <c r="P723" t="inlineStr">
        <is>
          <t>2026-05-26</t>
        </is>
      </c>
      <c r="Q723" t="inlineStr">
        <is>
          <t>2026-06-08</t>
        </is>
      </c>
      <c r="R723" t="inlineStr">
        <is>
          <t>+3%▶70% 익절 / +5%▶20% 익절 / +10%▶10% 익절</t>
        </is>
      </c>
      <c r="S723" t="inlineStr">
        <is>
          <t>-3%▶70% 손절 / -5%▶20% 손절 / -10%▶10% 손절</t>
        </is>
      </c>
      <c r="T723" t="inlineStr">
        <is>
          <t>매수 0.0005 / 매도 0.0025 / 슬리피지 0.0007</t>
        </is>
      </c>
    </row>
    <row r="724">
      <c r="A724" t="inlineStr">
        <is>
          <t>KODEX 200미국채혼합|2주 전에 샀다면|[초단타]+[변동성허용]</t>
        </is>
      </c>
      <c r="B724" t="inlineStr">
        <is>
          <t>KODEX 200미국채혼합</t>
        </is>
      </c>
      <c r="C724" t="inlineStr">
        <is>
          <t>284430</t>
        </is>
      </c>
      <c r="D724" t="inlineStr">
        <is>
          <t>2주 전에 샀다면</t>
        </is>
      </c>
      <c r="E724" t="inlineStr">
        <is>
          <t>[초단타]+[변동성허용]</t>
        </is>
      </c>
      <c r="F724" t="inlineStr">
        <is>
          <t>[초단타]</t>
        </is>
      </c>
      <c r="G724" t="inlineStr">
        <is>
          <t>[변동성허용]</t>
        </is>
      </c>
      <c r="H724" t="n">
        <v>300000</v>
      </c>
      <c r="I724" t="n">
        <v>23425</v>
      </c>
      <c r="J724" t="n">
        <v>23260</v>
      </c>
      <c r="K724" t="n">
        <v>-0.7</v>
      </c>
      <c r="L724" t="n">
        <v>0</v>
      </c>
      <c r="M724" t="n">
        <v>0</v>
      </c>
      <c r="N724" t="n">
        <v>0</v>
      </c>
      <c r="O724" t="n">
        <v>0</v>
      </c>
      <c r="P724" t="inlineStr">
        <is>
          <t>2026-05-26</t>
        </is>
      </c>
      <c r="Q724" t="inlineStr">
        <is>
          <t>2026-06-08</t>
        </is>
      </c>
      <c r="R724" t="inlineStr">
        <is>
          <t>+3%▶70% 익절 / +5%▶20% 익절 / +10%▶10% 익절</t>
        </is>
      </c>
      <c r="S724" t="inlineStr">
        <is>
          <t>-5%▶50% 손절 / -10%▶30% 손절 / -15%▶20% 손절</t>
        </is>
      </c>
      <c r="T724" t="inlineStr">
        <is>
          <t>매수 0.0005 / 매도 0.0025 / 슬리피지 0.0007</t>
        </is>
      </c>
    </row>
    <row r="725">
      <c r="A725" t="inlineStr">
        <is>
          <t>KODEX 200미국채혼합|2주 전에 샀다면|[초단타]+[버티기형]</t>
        </is>
      </c>
      <c r="B725" t="inlineStr">
        <is>
          <t>KODEX 200미국채혼합</t>
        </is>
      </c>
      <c r="C725" t="inlineStr">
        <is>
          <t>284430</t>
        </is>
      </c>
      <c r="D725" t="inlineStr">
        <is>
          <t>2주 전에 샀다면</t>
        </is>
      </c>
      <c r="E725" t="inlineStr">
        <is>
          <t>[초단타]+[버티기형]</t>
        </is>
      </c>
      <c r="F725" t="inlineStr">
        <is>
          <t>[초단타]</t>
        </is>
      </c>
      <c r="G725" t="inlineStr">
        <is>
          <t>[버티기형]</t>
        </is>
      </c>
      <c r="H725" t="n">
        <v>300000</v>
      </c>
      <c r="I725" t="n">
        <v>23425</v>
      </c>
      <c r="J725" t="n">
        <v>23260</v>
      </c>
      <c r="K725" t="n">
        <v>-0.7</v>
      </c>
      <c r="L725" t="n">
        <v>0</v>
      </c>
      <c r="M725" t="n">
        <v>0</v>
      </c>
      <c r="N725" t="n">
        <v>0</v>
      </c>
      <c r="O725" t="n">
        <v>0</v>
      </c>
      <c r="P725" t="inlineStr">
        <is>
          <t>2026-05-26</t>
        </is>
      </c>
      <c r="Q725" t="inlineStr">
        <is>
          <t>2026-06-08</t>
        </is>
      </c>
      <c r="R725" t="inlineStr">
        <is>
          <t>+3%▶70% 익절 / +5%▶20% 익절 / +10%▶10% 익절</t>
        </is>
      </c>
      <c r="S725" t="inlineStr">
        <is>
          <t>-5%▶40% 손절 / -15%▶30% 손절 / -20%▶30% 손절</t>
        </is>
      </c>
      <c r="T725" t="inlineStr">
        <is>
          <t>매수 0.0005 / 매도 0.0025 / 슬리피지 0.0007</t>
        </is>
      </c>
    </row>
    <row r="726">
      <c r="A726" t="inlineStr">
        <is>
          <t>KODEX 200미국채혼합|2주 전에 샀다면|[단기스윙]+[칼손절]</t>
        </is>
      </c>
      <c r="B726" t="inlineStr">
        <is>
          <t>KODEX 200미국채혼합</t>
        </is>
      </c>
      <c r="C726" t="inlineStr">
        <is>
          <t>284430</t>
        </is>
      </c>
      <c r="D726" t="inlineStr">
        <is>
          <t>2주 전에 샀다면</t>
        </is>
      </c>
      <c r="E726" t="inlineStr">
        <is>
          <t>[단기스윙]+[칼손절]</t>
        </is>
      </c>
      <c r="F726" t="inlineStr">
        <is>
          <t>[단기스윙]</t>
        </is>
      </c>
      <c r="G726" t="inlineStr">
        <is>
          <t>[칼손절]</t>
        </is>
      </c>
      <c r="H726" t="n">
        <v>300000</v>
      </c>
      <c r="I726" t="n">
        <v>23425</v>
      </c>
      <c r="J726" t="n">
        <v>23260</v>
      </c>
      <c r="K726" t="n">
        <v>-0.7</v>
      </c>
      <c r="L726" t="n">
        <v>0</v>
      </c>
      <c r="M726" t="n">
        <v>0</v>
      </c>
      <c r="N726" t="n">
        <v>0</v>
      </c>
      <c r="O726" t="n">
        <v>0</v>
      </c>
      <c r="P726" t="inlineStr">
        <is>
          <t>2026-05-26</t>
        </is>
      </c>
      <c r="Q726" t="inlineStr">
        <is>
          <t>2026-06-08</t>
        </is>
      </c>
      <c r="R726" t="inlineStr">
        <is>
          <t>+5%▶60% 익절 / +10%▶30% 익절 / +20%▶10% 익절</t>
        </is>
      </c>
      <c r="S726" t="inlineStr">
        <is>
          <t>-2%▶80% 손절 / -4%▶10% 손절 / -6%▶10% 손절</t>
        </is>
      </c>
      <c r="T726" t="inlineStr">
        <is>
          <t>매수 0.0005 / 매도 0.0025 / 슬리피지 0.0007</t>
        </is>
      </c>
    </row>
    <row r="727">
      <c r="A727" t="inlineStr">
        <is>
          <t>KODEX 200미국채혼합|2주 전에 샀다면|[단기스윙]+[정석방어]</t>
        </is>
      </c>
      <c r="B727" t="inlineStr">
        <is>
          <t>KODEX 200미국채혼합</t>
        </is>
      </c>
      <c r="C727" t="inlineStr">
        <is>
          <t>284430</t>
        </is>
      </c>
      <c r="D727" t="inlineStr">
        <is>
          <t>2주 전에 샀다면</t>
        </is>
      </c>
      <c r="E727" t="inlineStr">
        <is>
          <t>[단기스윙]+[정석방어]</t>
        </is>
      </c>
      <c r="F727" t="inlineStr">
        <is>
          <t>[단기스윙]</t>
        </is>
      </c>
      <c r="G727" t="inlineStr">
        <is>
          <t>[정석방어]</t>
        </is>
      </c>
      <c r="H727" t="n">
        <v>300000</v>
      </c>
      <c r="I727" t="n">
        <v>23425</v>
      </c>
      <c r="J727" t="n">
        <v>23260</v>
      </c>
      <c r="K727" t="n">
        <v>-0.7</v>
      </c>
      <c r="L727" t="n">
        <v>0</v>
      </c>
      <c r="M727" t="n">
        <v>0</v>
      </c>
      <c r="N727" t="n">
        <v>0</v>
      </c>
      <c r="O727" t="n">
        <v>0</v>
      </c>
      <c r="P727" t="inlineStr">
        <is>
          <t>2026-05-26</t>
        </is>
      </c>
      <c r="Q727" t="inlineStr">
        <is>
          <t>2026-06-08</t>
        </is>
      </c>
      <c r="R727" t="inlineStr">
        <is>
          <t>+5%▶60% 익절 / +10%▶30% 익절 / +20%▶10% 익절</t>
        </is>
      </c>
      <c r="S727" t="inlineStr">
        <is>
          <t>-3%▶70% 손절 / -5%▶20% 손절 / -10%▶10% 손절</t>
        </is>
      </c>
      <c r="T727" t="inlineStr">
        <is>
          <t>매수 0.0005 / 매도 0.0025 / 슬리피지 0.0007</t>
        </is>
      </c>
    </row>
    <row r="728">
      <c r="A728" t="inlineStr">
        <is>
          <t>KODEX 200미국채혼합|2주 전에 샀다면|[단기스윙]+[변동성허용]</t>
        </is>
      </c>
      <c r="B728" t="inlineStr">
        <is>
          <t>KODEX 200미국채혼합</t>
        </is>
      </c>
      <c r="C728" t="inlineStr">
        <is>
          <t>284430</t>
        </is>
      </c>
      <c r="D728" t="inlineStr">
        <is>
          <t>2주 전에 샀다면</t>
        </is>
      </c>
      <c r="E728" t="inlineStr">
        <is>
          <t>[단기스윙]+[변동성허용]</t>
        </is>
      </c>
      <c r="F728" t="inlineStr">
        <is>
          <t>[단기스윙]</t>
        </is>
      </c>
      <c r="G728" t="inlineStr">
        <is>
          <t>[변동성허용]</t>
        </is>
      </c>
      <c r="H728" t="n">
        <v>300000</v>
      </c>
      <c r="I728" t="n">
        <v>23425</v>
      </c>
      <c r="J728" t="n">
        <v>23260</v>
      </c>
      <c r="K728" t="n">
        <v>-0.7</v>
      </c>
      <c r="L728" t="n">
        <v>0</v>
      </c>
      <c r="M728" t="n">
        <v>0</v>
      </c>
      <c r="N728" t="n">
        <v>0</v>
      </c>
      <c r="O728" t="n">
        <v>0</v>
      </c>
      <c r="P728" t="inlineStr">
        <is>
          <t>2026-05-26</t>
        </is>
      </c>
      <c r="Q728" t="inlineStr">
        <is>
          <t>2026-06-08</t>
        </is>
      </c>
      <c r="R728" t="inlineStr">
        <is>
          <t>+5%▶60% 익절 / +10%▶30% 익절 / +20%▶10% 익절</t>
        </is>
      </c>
      <c r="S728" t="inlineStr">
        <is>
          <t>-5%▶50% 손절 / -10%▶30% 손절 / -15%▶20% 손절</t>
        </is>
      </c>
      <c r="T728" t="inlineStr">
        <is>
          <t>매수 0.0005 / 매도 0.0025 / 슬리피지 0.0007</t>
        </is>
      </c>
    </row>
    <row r="729">
      <c r="A729" t="inlineStr">
        <is>
          <t>KODEX 200미국채혼합|2주 전에 샀다면|[단기스윙]+[버티기형]</t>
        </is>
      </c>
      <c r="B729" t="inlineStr">
        <is>
          <t>KODEX 200미국채혼합</t>
        </is>
      </c>
      <c r="C729" t="inlineStr">
        <is>
          <t>284430</t>
        </is>
      </c>
      <c r="D729" t="inlineStr">
        <is>
          <t>2주 전에 샀다면</t>
        </is>
      </c>
      <c r="E729" t="inlineStr">
        <is>
          <t>[단기스윙]+[버티기형]</t>
        </is>
      </c>
      <c r="F729" t="inlineStr">
        <is>
          <t>[단기스윙]</t>
        </is>
      </c>
      <c r="G729" t="inlineStr">
        <is>
          <t>[버티기형]</t>
        </is>
      </c>
      <c r="H729" t="n">
        <v>300000</v>
      </c>
      <c r="I729" t="n">
        <v>23425</v>
      </c>
      <c r="J729" t="n">
        <v>23260</v>
      </c>
      <c r="K729" t="n">
        <v>-0.7</v>
      </c>
      <c r="L729" t="n">
        <v>0</v>
      </c>
      <c r="M729" t="n">
        <v>0</v>
      </c>
      <c r="N729" t="n">
        <v>0</v>
      </c>
      <c r="O729" t="n">
        <v>0</v>
      </c>
      <c r="P729" t="inlineStr">
        <is>
          <t>2026-05-26</t>
        </is>
      </c>
      <c r="Q729" t="inlineStr">
        <is>
          <t>2026-06-08</t>
        </is>
      </c>
      <c r="R729" t="inlineStr">
        <is>
          <t>+5%▶60% 익절 / +10%▶30% 익절 / +20%▶10% 익절</t>
        </is>
      </c>
      <c r="S729" t="inlineStr">
        <is>
          <t>-5%▶40% 손절 / -15%▶30% 손절 / -20%▶30% 손절</t>
        </is>
      </c>
      <c r="T729" t="inlineStr">
        <is>
          <t>매수 0.0005 / 매도 0.0025 / 슬리피지 0.0007</t>
        </is>
      </c>
    </row>
    <row r="730">
      <c r="A730" t="inlineStr">
        <is>
          <t>KODEX 200미국채혼합|2주 전에 샀다면|[대표님룰]+[칼손절]</t>
        </is>
      </c>
      <c r="B730" t="inlineStr">
        <is>
          <t>KODEX 200미국채혼합</t>
        </is>
      </c>
      <c r="C730" t="inlineStr">
        <is>
          <t>284430</t>
        </is>
      </c>
      <c r="D730" t="inlineStr">
        <is>
          <t>2주 전에 샀다면</t>
        </is>
      </c>
      <c r="E730" t="inlineStr">
        <is>
          <t>[대표님룰]+[칼손절]</t>
        </is>
      </c>
      <c r="F730" t="inlineStr">
        <is>
          <t>[대표님룰]</t>
        </is>
      </c>
      <c r="G730" t="inlineStr">
        <is>
          <t>[칼손절]</t>
        </is>
      </c>
      <c r="H730" t="n">
        <v>300000</v>
      </c>
      <c r="I730" t="n">
        <v>23425</v>
      </c>
      <c r="J730" t="n">
        <v>23260</v>
      </c>
      <c r="K730" t="n">
        <v>-0.7</v>
      </c>
      <c r="L730" t="n">
        <v>0</v>
      </c>
      <c r="M730" t="n">
        <v>0</v>
      </c>
      <c r="N730" t="n">
        <v>0</v>
      </c>
      <c r="O730" t="n">
        <v>0</v>
      </c>
      <c r="P730" t="inlineStr">
        <is>
          <t>2026-05-26</t>
        </is>
      </c>
      <c r="Q730" t="inlineStr">
        <is>
          <t>2026-06-08</t>
        </is>
      </c>
      <c r="R730" t="inlineStr">
        <is>
          <t>+5%▶60% 익절 / +10%▶30% 익절 / +30%▶10% 익절</t>
        </is>
      </c>
      <c r="S730" t="inlineStr">
        <is>
          <t>-2%▶80% 손절 / -4%▶10% 손절 / -6%▶10% 손절</t>
        </is>
      </c>
      <c r="T730" t="inlineStr">
        <is>
          <t>매수 0.0005 / 매도 0.0025 / 슬리피지 0.0007</t>
        </is>
      </c>
    </row>
    <row r="731">
      <c r="A731" t="inlineStr">
        <is>
          <t>KODEX 200미국채혼합|2주 전에 샀다면|[대표님룰]+[정석방어]</t>
        </is>
      </c>
      <c r="B731" t="inlineStr">
        <is>
          <t>KODEX 200미국채혼합</t>
        </is>
      </c>
      <c r="C731" t="inlineStr">
        <is>
          <t>284430</t>
        </is>
      </c>
      <c r="D731" t="inlineStr">
        <is>
          <t>2주 전에 샀다면</t>
        </is>
      </c>
      <c r="E731" t="inlineStr">
        <is>
          <t>[대표님룰]+[정석방어]</t>
        </is>
      </c>
      <c r="F731" t="inlineStr">
        <is>
          <t>[대표님룰]</t>
        </is>
      </c>
      <c r="G731" t="inlineStr">
        <is>
          <t>[정석방어]</t>
        </is>
      </c>
      <c r="H731" t="n">
        <v>300000</v>
      </c>
      <c r="I731" t="n">
        <v>23425</v>
      </c>
      <c r="J731" t="n">
        <v>23260</v>
      </c>
      <c r="K731" t="n">
        <v>-0.7</v>
      </c>
      <c r="L731" t="n">
        <v>0</v>
      </c>
      <c r="M731" t="n">
        <v>0</v>
      </c>
      <c r="N731" t="n">
        <v>0</v>
      </c>
      <c r="O731" t="n">
        <v>0</v>
      </c>
      <c r="P731" t="inlineStr">
        <is>
          <t>2026-05-26</t>
        </is>
      </c>
      <c r="Q731" t="inlineStr">
        <is>
          <t>2026-06-08</t>
        </is>
      </c>
      <c r="R731" t="inlineStr">
        <is>
          <t>+5%▶60% 익절 / +10%▶30% 익절 / +30%▶10% 익절</t>
        </is>
      </c>
      <c r="S731" t="inlineStr">
        <is>
          <t>-3%▶70% 손절 / -5%▶20% 손절 / -10%▶10% 손절</t>
        </is>
      </c>
      <c r="T731" t="inlineStr">
        <is>
          <t>매수 0.0005 / 매도 0.0025 / 슬리피지 0.0007</t>
        </is>
      </c>
    </row>
    <row r="732">
      <c r="A732" t="inlineStr">
        <is>
          <t>KODEX 200미국채혼합|2주 전에 샀다면|[대표님룰]+[변동성허용]</t>
        </is>
      </c>
      <c r="B732" t="inlineStr">
        <is>
          <t>KODEX 200미국채혼합</t>
        </is>
      </c>
      <c r="C732" t="inlineStr">
        <is>
          <t>284430</t>
        </is>
      </c>
      <c r="D732" t="inlineStr">
        <is>
          <t>2주 전에 샀다면</t>
        </is>
      </c>
      <c r="E732" t="inlineStr">
        <is>
          <t>[대표님룰]+[변동성허용]</t>
        </is>
      </c>
      <c r="F732" t="inlineStr">
        <is>
          <t>[대표님룰]</t>
        </is>
      </c>
      <c r="G732" t="inlineStr">
        <is>
          <t>[변동성허용]</t>
        </is>
      </c>
      <c r="H732" t="n">
        <v>300000</v>
      </c>
      <c r="I732" t="n">
        <v>23425</v>
      </c>
      <c r="J732" t="n">
        <v>23260</v>
      </c>
      <c r="K732" t="n">
        <v>-0.7</v>
      </c>
      <c r="L732" t="n">
        <v>0</v>
      </c>
      <c r="M732" t="n">
        <v>0</v>
      </c>
      <c r="N732" t="n">
        <v>0</v>
      </c>
      <c r="O732" t="n">
        <v>0</v>
      </c>
      <c r="P732" t="inlineStr">
        <is>
          <t>2026-05-26</t>
        </is>
      </c>
      <c r="Q732" t="inlineStr">
        <is>
          <t>2026-06-08</t>
        </is>
      </c>
      <c r="R732" t="inlineStr">
        <is>
          <t>+5%▶60% 익절 / +10%▶30% 익절 / +30%▶10% 익절</t>
        </is>
      </c>
      <c r="S732" t="inlineStr">
        <is>
          <t>-5%▶50% 손절 / -10%▶30% 손절 / -15%▶20% 손절</t>
        </is>
      </c>
      <c r="T732" t="inlineStr">
        <is>
          <t>매수 0.0005 / 매도 0.0025 / 슬리피지 0.0007</t>
        </is>
      </c>
    </row>
    <row r="733">
      <c r="A733" t="inlineStr">
        <is>
          <t>KODEX 200미국채혼합|2주 전에 샀다면|[대표님룰]+[버티기형]</t>
        </is>
      </c>
      <c r="B733" t="inlineStr">
        <is>
          <t>KODEX 200미국채혼합</t>
        </is>
      </c>
      <c r="C733" t="inlineStr">
        <is>
          <t>284430</t>
        </is>
      </c>
      <c r="D733" t="inlineStr">
        <is>
          <t>2주 전에 샀다면</t>
        </is>
      </c>
      <c r="E733" t="inlineStr">
        <is>
          <t>[대표님룰]+[버티기형]</t>
        </is>
      </c>
      <c r="F733" t="inlineStr">
        <is>
          <t>[대표님룰]</t>
        </is>
      </c>
      <c r="G733" t="inlineStr">
        <is>
          <t>[버티기형]</t>
        </is>
      </c>
      <c r="H733" t="n">
        <v>300000</v>
      </c>
      <c r="I733" t="n">
        <v>23425</v>
      </c>
      <c r="J733" t="n">
        <v>23260</v>
      </c>
      <c r="K733" t="n">
        <v>-0.7</v>
      </c>
      <c r="L733" t="n">
        <v>0</v>
      </c>
      <c r="M733" t="n">
        <v>0</v>
      </c>
      <c r="N733" t="n">
        <v>0</v>
      </c>
      <c r="O733" t="n">
        <v>0</v>
      </c>
      <c r="P733" t="inlineStr">
        <is>
          <t>2026-05-26</t>
        </is>
      </c>
      <c r="Q733" t="inlineStr">
        <is>
          <t>2026-06-08</t>
        </is>
      </c>
      <c r="R733" t="inlineStr">
        <is>
          <t>+5%▶60% 익절 / +10%▶30% 익절 / +30%▶10% 익절</t>
        </is>
      </c>
      <c r="S733" t="inlineStr">
        <is>
          <t>-5%▶40% 손절 / -15%▶30% 손절 / -20%▶30% 손절</t>
        </is>
      </c>
      <c r="T733" t="inlineStr">
        <is>
          <t>매수 0.0005 / 매도 0.0025 / 슬리피지 0.0007</t>
        </is>
      </c>
    </row>
    <row r="734">
      <c r="A734" t="inlineStr">
        <is>
          <t>KODEX 200미국채혼합|2주 전에 샀다면|[중기추세]+[칼손절]</t>
        </is>
      </c>
      <c r="B734" t="inlineStr">
        <is>
          <t>KODEX 200미국채혼합</t>
        </is>
      </c>
      <c r="C734" t="inlineStr">
        <is>
          <t>284430</t>
        </is>
      </c>
      <c r="D734" t="inlineStr">
        <is>
          <t>2주 전에 샀다면</t>
        </is>
      </c>
      <c r="E734" t="inlineStr">
        <is>
          <t>[중기추세]+[칼손절]</t>
        </is>
      </c>
      <c r="F734" t="inlineStr">
        <is>
          <t>[중기추세]</t>
        </is>
      </c>
      <c r="G734" t="inlineStr">
        <is>
          <t>[칼손절]</t>
        </is>
      </c>
      <c r="H734" t="n">
        <v>300000</v>
      </c>
      <c r="I734" t="n">
        <v>23425</v>
      </c>
      <c r="J734" t="n">
        <v>23260</v>
      </c>
      <c r="K734" t="n">
        <v>-0.7</v>
      </c>
      <c r="L734" t="n">
        <v>0</v>
      </c>
      <c r="M734" t="n">
        <v>0</v>
      </c>
      <c r="N734" t="n">
        <v>0</v>
      </c>
      <c r="O734" t="n">
        <v>0</v>
      </c>
      <c r="P734" t="inlineStr">
        <is>
          <t>2026-05-26</t>
        </is>
      </c>
      <c r="Q734" t="inlineStr">
        <is>
          <t>2026-06-08</t>
        </is>
      </c>
      <c r="R734" t="inlineStr">
        <is>
          <t>+10%▶50% 익절 / +20%▶30% 익절 / +30%▶20% 익절</t>
        </is>
      </c>
      <c r="S734" t="inlineStr">
        <is>
          <t>-2%▶80% 손절 / -4%▶10% 손절 / -6%▶10% 손절</t>
        </is>
      </c>
      <c r="T734" t="inlineStr">
        <is>
          <t>매수 0.0005 / 매도 0.0025 / 슬리피지 0.0007</t>
        </is>
      </c>
    </row>
    <row r="735">
      <c r="A735" t="inlineStr">
        <is>
          <t>KODEX 200미국채혼합|2주 전에 샀다면|[중기추세]+[정석방어]</t>
        </is>
      </c>
      <c r="B735" t="inlineStr">
        <is>
          <t>KODEX 200미국채혼합</t>
        </is>
      </c>
      <c r="C735" t="inlineStr">
        <is>
          <t>284430</t>
        </is>
      </c>
      <c r="D735" t="inlineStr">
        <is>
          <t>2주 전에 샀다면</t>
        </is>
      </c>
      <c r="E735" t="inlineStr">
        <is>
          <t>[중기추세]+[정석방어]</t>
        </is>
      </c>
      <c r="F735" t="inlineStr">
        <is>
          <t>[중기추세]</t>
        </is>
      </c>
      <c r="G735" t="inlineStr">
        <is>
          <t>[정석방어]</t>
        </is>
      </c>
      <c r="H735" t="n">
        <v>300000</v>
      </c>
      <c r="I735" t="n">
        <v>23425</v>
      </c>
      <c r="J735" t="n">
        <v>23260</v>
      </c>
      <c r="K735" t="n">
        <v>-0.7</v>
      </c>
      <c r="L735" t="n">
        <v>0</v>
      </c>
      <c r="M735" t="n">
        <v>0</v>
      </c>
      <c r="N735" t="n">
        <v>0</v>
      </c>
      <c r="O735" t="n">
        <v>0</v>
      </c>
      <c r="P735" t="inlineStr">
        <is>
          <t>2026-05-26</t>
        </is>
      </c>
      <c r="Q735" t="inlineStr">
        <is>
          <t>2026-06-08</t>
        </is>
      </c>
      <c r="R735" t="inlineStr">
        <is>
          <t>+10%▶50% 익절 / +20%▶30% 익절 / +30%▶20% 익절</t>
        </is>
      </c>
      <c r="S735" t="inlineStr">
        <is>
          <t>-3%▶70% 손절 / -5%▶20% 손절 / -10%▶10% 손절</t>
        </is>
      </c>
      <c r="T735" t="inlineStr">
        <is>
          <t>매수 0.0005 / 매도 0.0025 / 슬리피지 0.0007</t>
        </is>
      </c>
    </row>
    <row r="736">
      <c r="A736" t="inlineStr">
        <is>
          <t>KODEX 200미국채혼합|2주 전에 샀다면|[중기추세]+[변동성허용]</t>
        </is>
      </c>
      <c r="B736" t="inlineStr">
        <is>
          <t>KODEX 200미국채혼합</t>
        </is>
      </c>
      <c r="C736" t="inlineStr">
        <is>
          <t>284430</t>
        </is>
      </c>
      <c r="D736" t="inlineStr">
        <is>
          <t>2주 전에 샀다면</t>
        </is>
      </c>
      <c r="E736" t="inlineStr">
        <is>
          <t>[중기추세]+[변동성허용]</t>
        </is>
      </c>
      <c r="F736" t="inlineStr">
        <is>
          <t>[중기추세]</t>
        </is>
      </c>
      <c r="G736" t="inlineStr">
        <is>
          <t>[변동성허용]</t>
        </is>
      </c>
      <c r="H736" t="n">
        <v>300000</v>
      </c>
      <c r="I736" t="n">
        <v>23425</v>
      </c>
      <c r="J736" t="n">
        <v>23260</v>
      </c>
      <c r="K736" t="n">
        <v>-0.7</v>
      </c>
      <c r="L736" t="n">
        <v>0</v>
      </c>
      <c r="M736" t="n">
        <v>0</v>
      </c>
      <c r="N736" t="n">
        <v>0</v>
      </c>
      <c r="O736" t="n">
        <v>0</v>
      </c>
      <c r="P736" t="inlineStr">
        <is>
          <t>2026-05-26</t>
        </is>
      </c>
      <c r="Q736" t="inlineStr">
        <is>
          <t>2026-06-08</t>
        </is>
      </c>
      <c r="R736" t="inlineStr">
        <is>
          <t>+10%▶50% 익절 / +20%▶30% 익절 / +30%▶20% 익절</t>
        </is>
      </c>
      <c r="S736" t="inlineStr">
        <is>
          <t>-5%▶50% 손절 / -10%▶30% 손절 / -15%▶20% 손절</t>
        </is>
      </c>
      <c r="T736" t="inlineStr">
        <is>
          <t>매수 0.0005 / 매도 0.0025 / 슬리피지 0.0007</t>
        </is>
      </c>
    </row>
    <row r="737">
      <c r="A737" t="inlineStr">
        <is>
          <t>KODEX 200미국채혼합|2주 전에 샀다면|[중기추세]+[버티기형]</t>
        </is>
      </c>
      <c r="B737" t="inlineStr">
        <is>
          <t>KODEX 200미국채혼합</t>
        </is>
      </c>
      <c r="C737" t="inlineStr">
        <is>
          <t>284430</t>
        </is>
      </c>
      <c r="D737" t="inlineStr">
        <is>
          <t>2주 전에 샀다면</t>
        </is>
      </c>
      <c r="E737" t="inlineStr">
        <is>
          <t>[중기추세]+[버티기형]</t>
        </is>
      </c>
      <c r="F737" t="inlineStr">
        <is>
          <t>[중기추세]</t>
        </is>
      </c>
      <c r="G737" t="inlineStr">
        <is>
          <t>[버티기형]</t>
        </is>
      </c>
      <c r="H737" t="n">
        <v>300000</v>
      </c>
      <c r="I737" t="n">
        <v>23425</v>
      </c>
      <c r="J737" t="n">
        <v>23260</v>
      </c>
      <c r="K737" t="n">
        <v>-0.7</v>
      </c>
      <c r="L737" t="n">
        <v>0</v>
      </c>
      <c r="M737" t="n">
        <v>0</v>
      </c>
      <c r="N737" t="n">
        <v>0</v>
      </c>
      <c r="O737" t="n">
        <v>0</v>
      </c>
      <c r="P737" t="inlineStr">
        <is>
          <t>2026-05-26</t>
        </is>
      </c>
      <c r="Q737" t="inlineStr">
        <is>
          <t>2026-06-08</t>
        </is>
      </c>
      <c r="R737" t="inlineStr">
        <is>
          <t>+10%▶50% 익절 / +20%▶30% 익절 / +30%▶20% 익절</t>
        </is>
      </c>
      <c r="S737" t="inlineStr">
        <is>
          <t>-5%▶40% 손절 / -15%▶30% 손절 / -20%▶30% 손절</t>
        </is>
      </c>
      <c r="T737" t="inlineStr">
        <is>
          <t>매수 0.0005 / 매도 0.0025 / 슬리피지 0.0007</t>
        </is>
      </c>
    </row>
    <row r="738">
      <c r="A738" t="inlineStr">
        <is>
          <t>KODEX 200미국채혼합|2주 전에 샀다면|[수익극대화]+[칼손절]</t>
        </is>
      </c>
      <c r="B738" t="inlineStr">
        <is>
          <t>KODEX 200미국채혼합</t>
        </is>
      </c>
      <c r="C738" t="inlineStr">
        <is>
          <t>284430</t>
        </is>
      </c>
      <c r="D738" t="inlineStr">
        <is>
          <t>2주 전에 샀다면</t>
        </is>
      </c>
      <c r="E738" t="inlineStr">
        <is>
          <t>[수익극대화]+[칼손절]</t>
        </is>
      </c>
      <c r="F738" t="inlineStr">
        <is>
          <t>[수익극대화]</t>
        </is>
      </c>
      <c r="G738" t="inlineStr">
        <is>
          <t>[칼손절]</t>
        </is>
      </c>
      <c r="H738" t="n">
        <v>300000</v>
      </c>
      <c r="I738" t="n">
        <v>23425</v>
      </c>
      <c r="J738" t="n">
        <v>23260</v>
      </c>
      <c r="K738" t="n">
        <v>-0.7</v>
      </c>
      <c r="L738" t="n">
        <v>0</v>
      </c>
      <c r="M738" t="n">
        <v>0</v>
      </c>
      <c r="N738" t="n">
        <v>0</v>
      </c>
      <c r="O738" t="n">
        <v>0</v>
      </c>
      <c r="P738" t="inlineStr">
        <is>
          <t>2026-05-26</t>
        </is>
      </c>
      <c r="Q738" t="inlineStr">
        <is>
          <t>2026-06-08</t>
        </is>
      </c>
      <c r="R738" t="inlineStr">
        <is>
          <t>+10%▶40% 익절 / +20%▶30% 익절 / +40%▶30% 익절</t>
        </is>
      </c>
      <c r="S738" t="inlineStr">
        <is>
          <t>-2%▶80% 손절 / -4%▶10% 손절 / -6%▶10% 손절</t>
        </is>
      </c>
      <c r="T738" t="inlineStr">
        <is>
          <t>매수 0.0005 / 매도 0.0025 / 슬리피지 0.0007</t>
        </is>
      </c>
    </row>
    <row r="739">
      <c r="A739" t="inlineStr">
        <is>
          <t>KODEX 200미국채혼합|2주 전에 샀다면|[수익극대화]+[정석방어]</t>
        </is>
      </c>
      <c r="B739" t="inlineStr">
        <is>
          <t>KODEX 200미국채혼합</t>
        </is>
      </c>
      <c r="C739" t="inlineStr">
        <is>
          <t>284430</t>
        </is>
      </c>
      <c r="D739" t="inlineStr">
        <is>
          <t>2주 전에 샀다면</t>
        </is>
      </c>
      <c r="E739" t="inlineStr">
        <is>
          <t>[수익극대화]+[정석방어]</t>
        </is>
      </c>
      <c r="F739" t="inlineStr">
        <is>
          <t>[수익극대화]</t>
        </is>
      </c>
      <c r="G739" t="inlineStr">
        <is>
          <t>[정석방어]</t>
        </is>
      </c>
      <c r="H739" t="n">
        <v>300000</v>
      </c>
      <c r="I739" t="n">
        <v>23425</v>
      </c>
      <c r="J739" t="n">
        <v>23260</v>
      </c>
      <c r="K739" t="n">
        <v>-0.7</v>
      </c>
      <c r="L739" t="n">
        <v>0</v>
      </c>
      <c r="M739" t="n">
        <v>0</v>
      </c>
      <c r="N739" t="n">
        <v>0</v>
      </c>
      <c r="O739" t="n">
        <v>0</v>
      </c>
      <c r="P739" t="inlineStr">
        <is>
          <t>2026-05-26</t>
        </is>
      </c>
      <c r="Q739" t="inlineStr">
        <is>
          <t>2026-06-08</t>
        </is>
      </c>
      <c r="R739" t="inlineStr">
        <is>
          <t>+10%▶40% 익절 / +20%▶30% 익절 / +40%▶30% 익절</t>
        </is>
      </c>
      <c r="S739" t="inlineStr">
        <is>
          <t>-3%▶70% 손절 / -5%▶20% 손절 / -10%▶10% 손절</t>
        </is>
      </c>
      <c r="T739" t="inlineStr">
        <is>
          <t>매수 0.0005 / 매도 0.0025 / 슬리피지 0.0007</t>
        </is>
      </c>
    </row>
    <row r="740">
      <c r="A740" t="inlineStr">
        <is>
          <t>KODEX 200미국채혼합|2주 전에 샀다면|[수익극대화]+[변동성허용]</t>
        </is>
      </c>
      <c r="B740" t="inlineStr">
        <is>
          <t>KODEX 200미국채혼합</t>
        </is>
      </c>
      <c r="C740" t="inlineStr">
        <is>
          <t>284430</t>
        </is>
      </c>
      <c r="D740" t="inlineStr">
        <is>
          <t>2주 전에 샀다면</t>
        </is>
      </c>
      <c r="E740" t="inlineStr">
        <is>
          <t>[수익극대화]+[변동성허용]</t>
        </is>
      </c>
      <c r="F740" t="inlineStr">
        <is>
          <t>[수익극대화]</t>
        </is>
      </c>
      <c r="G740" t="inlineStr">
        <is>
          <t>[변동성허용]</t>
        </is>
      </c>
      <c r="H740" t="n">
        <v>300000</v>
      </c>
      <c r="I740" t="n">
        <v>23425</v>
      </c>
      <c r="J740" t="n">
        <v>23260</v>
      </c>
      <c r="K740" t="n">
        <v>-0.7</v>
      </c>
      <c r="L740" t="n">
        <v>0</v>
      </c>
      <c r="M740" t="n">
        <v>0</v>
      </c>
      <c r="N740" t="n">
        <v>0</v>
      </c>
      <c r="O740" t="n">
        <v>0</v>
      </c>
      <c r="P740" t="inlineStr">
        <is>
          <t>2026-05-26</t>
        </is>
      </c>
      <c r="Q740" t="inlineStr">
        <is>
          <t>2026-06-08</t>
        </is>
      </c>
      <c r="R740" t="inlineStr">
        <is>
          <t>+10%▶40% 익절 / +20%▶30% 익절 / +40%▶30% 익절</t>
        </is>
      </c>
      <c r="S740" t="inlineStr">
        <is>
          <t>-5%▶50% 손절 / -10%▶30% 손절 / -15%▶20% 손절</t>
        </is>
      </c>
      <c r="T740" t="inlineStr">
        <is>
          <t>매수 0.0005 / 매도 0.0025 / 슬리피지 0.0007</t>
        </is>
      </c>
    </row>
    <row r="741">
      <c r="A741" t="inlineStr">
        <is>
          <t>KODEX 200미국채혼합|2주 전에 샀다면|[수익극대화]+[버티기형]</t>
        </is>
      </c>
      <c r="B741" t="inlineStr">
        <is>
          <t>KODEX 200미국채혼합</t>
        </is>
      </c>
      <c r="C741" t="inlineStr">
        <is>
          <t>284430</t>
        </is>
      </c>
      <c r="D741" t="inlineStr">
        <is>
          <t>2주 전에 샀다면</t>
        </is>
      </c>
      <c r="E741" t="inlineStr">
        <is>
          <t>[수익극대화]+[버티기형]</t>
        </is>
      </c>
      <c r="F741" t="inlineStr">
        <is>
          <t>[수익극대화]</t>
        </is>
      </c>
      <c r="G741" t="inlineStr">
        <is>
          <t>[버티기형]</t>
        </is>
      </c>
      <c r="H741" t="n">
        <v>300000</v>
      </c>
      <c r="I741" t="n">
        <v>23425</v>
      </c>
      <c r="J741" t="n">
        <v>23260</v>
      </c>
      <c r="K741" t="n">
        <v>-0.7</v>
      </c>
      <c r="L741" t="n">
        <v>0</v>
      </c>
      <c r="M741" t="n">
        <v>0</v>
      </c>
      <c r="N741" t="n">
        <v>0</v>
      </c>
      <c r="O741" t="n">
        <v>0</v>
      </c>
      <c r="P741" t="inlineStr">
        <is>
          <t>2026-05-26</t>
        </is>
      </c>
      <c r="Q741" t="inlineStr">
        <is>
          <t>2026-06-08</t>
        </is>
      </c>
      <c r="R741" t="inlineStr">
        <is>
          <t>+10%▶40% 익절 / +20%▶30% 익절 / +40%▶30% 익절</t>
        </is>
      </c>
      <c r="S741" t="inlineStr">
        <is>
          <t>-5%▶40% 손절 / -15%▶30% 손절 / -20%▶30% 손절</t>
        </is>
      </c>
      <c r="T741" t="inlineStr">
        <is>
          <t>매수 0.0005 / 매도 0.0025 / 슬리피지 0.0007</t>
        </is>
      </c>
    </row>
    <row r="742">
      <c r="A742" t="inlineStr">
        <is>
          <t>KODEX 200미국채혼합|3개월 전에 샀다면|[초단타]+[칼손절]</t>
        </is>
      </c>
      <c r="B742" t="inlineStr">
        <is>
          <t>KODEX 200미국채혼합</t>
        </is>
      </c>
      <c r="C742" t="inlineStr">
        <is>
          <t>284430</t>
        </is>
      </c>
      <c r="D742" t="inlineStr">
        <is>
          <t>3개월 전에 샀다면</t>
        </is>
      </c>
      <c r="E742" t="inlineStr">
        <is>
          <t>[초단타]+[칼손절]</t>
        </is>
      </c>
      <c r="F742" t="inlineStr">
        <is>
          <t>[초단타]</t>
        </is>
      </c>
      <c r="G742" t="inlineStr">
        <is>
          <t>[칼손절]</t>
        </is>
      </c>
      <c r="H742" t="n">
        <v>300000</v>
      </c>
      <c r="I742" t="n">
        <v>19135</v>
      </c>
      <c r="J742" t="n">
        <v>23260</v>
      </c>
      <c r="K742" t="n">
        <v>21.56</v>
      </c>
      <c r="L742" t="n">
        <v>0</v>
      </c>
      <c r="M742" t="n">
        <v>0</v>
      </c>
      <c r="N742" t="n">
        <v>0</v>
      </c>
      <c r="O742" t="n">
        <v>0</v>
      </c>
      <c r="P742" t="inlineStr">
        <is>
          <t>2026-03-09</t>
        </is>
      </c>
      <c r="Q742" t="inlineStr">
        <is>
          <t>2026-06-08</t>
        </is>
      </c>
      <c r="R742" t="inlineStr">
        <is>
          <t>+3%▶70% 익절 / +5%▶20% 익절 / +10%▶10% 익절</t>
        </is>
      </c>
      <c r="S742" t="inlineStr">
        <is>
          <t>-2%▶80% 손절 / -4%▶10% 손절 / -6%▶10% 손절</t>
        </is>
      </c>
      <c r="T742" t="inlineStr">
        <is>
          <t>매수 0.0005 / 매도 0.0025 / 슬리피지 0.0007</t>
        </is>
      </c>
    </row>
    <row r="743">
      <c r="A743" t="inlineStr">
        <is>
          <t>KODEX 200미국채혼합|3개월 전에 샀다면|[초단타]+[정석방어]</t>
        </is>
      </c>
      <c r="B743" t="inlineStr">
        <is>
          <t>KODEX 200미국채혼합</t>
        </is>
      </c>
      <c r="C743" t="inlineStr">
        <is>
          <t>284430</t>
        </is>
      </c>
      <c r="D743" t="inlineStr">
        <is>
          <t>3개월 전에 샀다면</t>
        </is>
      </c>
      <c r="E743" t="inlineStr">
        <is>
          <t>[초단타]+[정석방어]</t>
        </is>
      </c>
      <c r="F743" t="inlineStr">
        <is>
          <t>[초단타]</t>
        </is>
      </c>
      <c r="G743" t="inlineStr">
        <is>
          <t>[정석방어]</t>
        </is>
      </c>
      <c r="H743" t="n">
        <v>300000</v>
      </c>
      <c r="I743" t="n">
        <v>19135</v>
      </c>
      <c r="J743" t="n">
        <v>23260</v>
      </c>
      <c r="K743" t="n">
        <v>21.56</v>
      </c>
      <c r="L743" t="n">
        <v>0</v>
      </c>
      <c r="M743" t="n">
        <v>0</v>
      </c>
      <c r="N743" t="n">
        <v>0</v>
      </c>
      <c r="O743" t="n">
        <v>0</v>
      </c>
      <c r="P743" t="inlineStr">
        <is>
          <t>2026-03-09</t>
        </is>
      </c>
      <c r="Q743" t="inlineStr">
        <is>
          <t>2026-06-08</t>
        </is>
      </c>
      <c r="R743" t="inlineStr">
        <is>
          <t>+3%▶70% 익절 / +5%▶20% 익절 / +10%▶10% 익절</t>
        </is>
      </c>
      <c r="S743" t="inlineStr">
        <is>
          <t>-3%▶70% 손절 / -5%▶20% 손절 / -10%▶10% 손절</t>
        </is>
      </c>
      <c r="T743" t="inlineStr">
        <is>
          <t>매수 0.0005 / 매도 0.0025 / 슬리피지 0.0007</t>
        </is>
      </c>
    </row>
    <row r="744">
      <c r="A744" t="inlineStr">
        <is>
          <t>KODEX 200미국채혼합|3개월 전에 샀다면|[초단타]+[변동성허용]</t>
        </is>
      </c>
      <c r="B744" t="inlineStr">
        <is>
          <t>KODEX 200미국채혼합</t>
        </is>
      </c>
      <c r="C744" t="inlineStr">
        <is>
          <t>284430</t>
        </is>
      </c>
      <c r="D744" t="inlineStr">
        <is>
          <t>3개월 전에 샀다면</t>
        </is>
      </c>
      <c r="E744" t="inlineStr">
        <is>
          <t>[초단타]+[변동성허용]</t>
        </is>
      </c>
      <c r="F744" t="inlineStr">
        <is>
          <t>[초단타]</t>
        </is>
      </c>
      <c r="G744" t="inlineStr">
        <is>
          <t>[변동성허용]</t>
        </is>
      </c>
      <c r="H744" t="n">
        <v>300000</v>
      </c>
      <c r="I744" t="n">
        <v>19135</v>
      </c>
      <c r="J744" t="n">
        <v>23260</v>
      </c>
      <c r="K744" t="n">
        <v>21.56</v>
      </c>
      <c r="L744" t="n">
        <v>0</v>
      </c>
      <c r="M744" t="n">
        <v>0</v>
      </c>
      <c r="N744" t="n">
        <v>0</v>
      </c>
      <c r="O744" t="n">
        <v>0</v>
      </c>
      <c r="P744" t="inlineStr">
        <is>
          <t>2026-03-09</t>
        </is>
      </c>
      <c r="Q744" t="inlineStr">
        <is>
          <t>2026-06-08</t>
        </is>
      </c>
      <c r="R744" t="inlineStr">
        <is>
          <t>+3%▶70% 익절 / +5%▶20% 익절 / +10%▶10% 익절</t>
        </is>
      </c>
      <c r="S744" t="inlineStr">
        <is>
          <t>-5%▶50% 손절 / -10%▶30% 손절 / -15%▶20% 손절</t>
        </is>
      </c>
      <c r="T744" t="inlineStr">
        <is>
          <t>매수 0.0005 / 매도 0.0025 / 슬리피지 0.0007</t>
        </is>
      </c>
    </row>
    <row r="745">
      <c r="A745" t="inlineStr">
        <is>
          <t>KODEX 200미국채혼합|3개월 전에 샀다면|[초단타]+[버티기형]</t>
        </is>
      </c>
      <c r="B745" t="inlineStr">
        <is>
          <t>KODEX 200미국채혼합</t>
        </is>
      </c>
      <c r="C745" t="inlineStr">
        <is>
          <t>284430</t>
        </is>
      </c>
      <c r="D745" t="inlineStr">
        <is>
          <t>3개월 전에 샀다면</t>
        </is>
      </c>
      <c r="E745" t="inlineStr">
        <is>
          <t>[초단타]+[버티기형]</t>
        </is>
      </c>
      <c r="F745" t="inlineStr">
        <is>
          <t>[초단타]</t>
        </is>
      </c>
      <c r="G745" t="inlineStr">
        <is>
          <t>[버티기형]</t>
        </is>
      </c>
      <c r="H745" t="n">
        <v>300000</v>
      </c>
      <c r="I745" t="n">
        <v>19135</v>
      </c>
      <c r="J745" t="n">
        <v>23260</v>
      </c>
      <c r="K745" t="n">
        <v>21.56</v>
      </c>
      <c r="L745" t="n">
        <v>0</v>
      </c>
      <c r="M745" t="n">
        <v>0</v>
      </c>
      <c r="N745" t="n">
        <v>0</v>
      </c>
      <c r="O745" t="n">
        <v>0</v>
      </c>
      <c r="P745" t="inlineStr">
        <is>
          <t>2026-03-09</t>
        </is>
      </c>
      <c r="Q745" t="inlineStr">
        <is>
          <t>2026-06-08</t>
        </is>
      </c>
      <c r="R745" t="inlineStr">
        <is>
          <t>+3%▶70% 익절 / +5%▶20% 익절 / +10%▶10% 익절</t>
        </is>
      </c>
      <c r="S745" t="inlineStr">
        <is>
          <t>-5%▶40% 손절 / -15%▶30% 손절 / -20%▶30% 손절</t>
        </is>
      </c>
      <c r="T745" t="inlineStr">
        <is>
          <t>매수 0.0005 / 매도 0.0025 / 슬리피지 0.0007</t>
        </is>
      </c>
    </row>
    <row r="746">
      <c r="A746" t="inlineStr">
        <is>
          <t>KODEX 200미국채혼합|3개월 전에 샀다면|[단기스윙]+[칼손절]</t>
        </is>
      </c>
      <c r="B746" t="inlineStr">
        <is>
          <t>KODEX 200미국채혼합</t>
        </is>
      </c>
      <c r="C746" t="inlineStr">
        <is>
          <t>284430</t>
        </is>
      </c>
      <c r="D746" t="inlineStr">
        <is>
          <t>3개월 전에 샀다면</t>
        </is>
      </c>
      <c r="E746" t="inlineStr">
        <is>
          <t>[단기스윙]+[칼손절]</t>
        </is>
      </c>
      <c r="F746" t="inlineStr">
        <is>
          <t>[단기스윙]</t>
        </is>
      </c>
      <c r="G746" t="inlineStr">
        <is>
          <t>[칼손절]</t>
        </is>
      </c>
      <c r="H746" t="n">
        <v>300000</v>
      </c>
      <c r="I746" t="n">
        <v>19135</v>
      </c>
      <c r="J746" t="n">
        <v>23260</v>
      </c>
      <c r="K746" t="n">
        <v>21.56</v>
      </c>
      <c r="L746" t="n">
        <v>0</v>
      </c>
      <c r="M746" t="n">
        <v>0</v>
      </c>
      <c r="N746" t="n">
        <v>0</v>
      </c>
      <c r="O746" t="n">
        <v>0</v>
      </c>
      <c r="P746" t="inlineStr">
        <is>
          <t>2026-03-09</t>
        </is>
      </c>
      <c r="Q746" t="inlineStr">
        <is>
          <t>2026-06-08</t>
        </is>
      </c>
      <c r="R746" t="inlineStr">
        <is>
          <t>+5%▶60% 익절 / +10%▶30% 익절 / +20%▶10% 익절</t>
        </is>
      </c>
      <c r="S746" t="inlineStr">
        <is>
          <t>-2%▶80% 손절 / -4%▶10% 손절 / -6%▶10% 손절</t>
        </is>
      </c>
      <c r="T746" t="inlineStr">
        <is>
          <t>매수 0.0005 / 매도 0.0025 / 슬리피지 0.0007</t>
        </is>
      </c>
    </row>
    <row r="747">
      <c r="A747" t="inlineStr">
        <is>
          <t>KODEX 200미국채혼합|3개월 전에 샀다면|[단기스윙]+[정석방어]</t>
        </is>
      </c>
      <c r="B747" t="inlineStr">
        <is>
          <t>KODEX 200미국채혼합</t>
        </is>
      </c>
      <c r="C747" t="inlineStr">
        <is>
          <t>284430</t>
        </is>
      </c>
      <c r="D747" t="inlineStr">
        <is>
          <t>3개월 전에 샀다면</t>
        </is>
      </c>
      <c r="E747" t="inlineStr">
        <is>
          <t>[단기스윙]+[정석방어]</t>
        </is>
      </c>
      <c r="F747" t="inlineStr">
        <is>
          <t>[단기스윙]</t>
        </is>
      </c>
      <c r="G747" t="inlineStr">
        <is>
          <t>[정석방어]</t>
        </is>
      </c>
      <c r="H747" t="n">
        <v>300000</v>
      </c>
      <c r="I747" t="n">
        <v>19135</v>
      </c>
      <c r="J747" t="n">
        <v>23260</v>
      </c>
      <c r="K747" t="n">
        <v>21.56</v>
      </c>
      <c r="L747" t="n">
        <v>0</v>
      </c>
      <c r="M747" t="n">
        <v>0</v>
      </c>
      <c r="N747" t="n">
        <v>0</v>
      </c>
      <c r="O747" t="n">
        <v>0</v>
      </c>
      <c r="P747" t="inlineStr">
        <is>
          <t>2026-03-09</t>
        </is>
      </c>
      <c r="Q747" t="inlineStr">
        <is>
          <t>2026-06-08</t>
        </is>
      </c>
      <c r="R747" t="inlineStr">
        <is>
          <t>+5%▶60% 익절 / +10%▶30% 익절 / +20%▶10% 익절</t>
        </is>
      </c>
      <c r="S747" t="inlineStr">
        <is>
          <t>-3%▶70% 손절 / -5%▶20% 손절 / -10%▶10% 손절</t>
        </is>
      </c>
      <c r="T747" t="inlineStr">
        <is>
          <t>매수 0.0005 / 매도 0.0025 / 슬리피지 0.0007</t>
        </is>
      </c>
    </row>
    <row r="748">
      <c r="A748" t="inlineStr">
        <is>
          <t>KODEX 200미국채혼합|3개월 전에 샀다면|[단기스윙]+[변동성허용]</t>
        </is>
      </c>
      <c r="B748" t="inlineStr">
        <is>
          <t>KODEX 200미국채혼합</t>
        </is>
      </c>
      <c r="C748" t="inlineStr">
        <is>
          <t>284430</t>
        </is>
      </c>
      <c r="D748" t="inlineStr">
        <is>
          <t>3개월 전에 샀다면</t>
        </is>
      </c>
      <c r="E748" t="inlineStr">
        <is>
          <t>[단기스윙]+[변동성허용]</t>
        </is>
      </c>
      <c r="F748" t="inlineStr">
        <is>
          <t>[단기스윙]</t>
        </is>
      </c>
      <c r="G748" t="inlineStr">
        <is>
          <t>[변동성허용]</t>
        </is>
      </c>
      <c r="H748" t="n">
        <v>300000</v>
      </c>
      <c r="I748" t="n">
        <v>19135</v>
      </c>
      <c r="J748" t="n">
        <v>23260</v>
      </c>
      <c r="K748" t="n">
        <v>21.56</v>
      </c>
      <c r="L748" t="n">
        <v>0</v>
      </c>
      <c r="M748" t="n">
        <v>0</v>
      </c>
      <c r="N748" t="n">
        <v>0</v>
      </c>
      <c r="O748" t="n">
        <v>0</v>
      </c>
      <c r="P748" t="inlineStr">
        <is>
          <t>2026-03-09</t>
        </is>
      </c>
      <c r="Q748" t="inlineStr">
        <is>
          <t>2026-06-08</t>
        </is>
      </c>
      <c r="R748" t="inlineStr">
        <is>
          <t>+5%▶60% 익절 / +10%▶30% 익절 / +20%▶10% 익절</t>
        </is>
      </c>
      <c r="S748" t="inlineStr">
        <is>
          <t>-5%▶50% 손절 / -10%▶30% 손절 / -15%▶20% 손절</t>
        </is>
      </c>
      <c r="T748" t="inlineStr">
        <is>
          <t>매수 0.0005 / 매도 0.0025 / 슬리피지 0.0007</t>
        </is>
      </c>
    </row>
    <row r="749">
      <c r="A749" t="inlineStr">
        <is>
          <t>KODEX 200미국채혼합|3개월 전에 샀다면|[단기스윙]+[버티기형]</t>
        </is>
      </c>
      <c r="B749" t="inlineStr">
        <is>
          <t>KODEX 200미국채혼합</t>
        </is>
      </c>
      <c r="C749" t="inlineStr">
        <is>
          <t>284430</t>
        </is>
      </c>
      <c r="D749" t="inlineStr">
        <is>
          <t>3개월 전에 샀다면</t>
        </is>
      </c>
      <c r="E749" t="inlineStr">
        <is>
          <t>[단기스윙]+[버티기형]</t>
        </is>
      </c>
      <c r="F749" t="inlineStr">
        <is>
          <t>[단기스윙]</t>
        </is>
      </c>
      <c r="G749" t="inlineStr">
        <is>
          <t>[버티기형]</t>
        </is>
      </c>
      <c r="H749" t="n">
        <v>300000</v>
      </c>
      <c r="I749" t="n">
        <v>19135</v>
      </c>
      <c r="J749" t="n">
        <v>23260</v>
      </c>
      <c r="K749" t="n">
        <v>21.56</v>
      </c>
      <c r="L749" t="n">
        <v>0</v>
      </c>
      <c r="M749" t="n">
        <v>0</v>
      </c>
      <c r="N749" t="n">
        <v>0</v>
      </c>
      <c r="O749" t="n">
        <v>0</v>
      </c>
      <c r="P749" t="inlineStr">
        <is>
          <t>2026-03-09</t>
        </is>
      </c>
      <c r="Q749" t="inlineStr">
        <is>
          <t>2026-06-08</t>
        </is>
      </c>
      <c r="R749" t="inlineStr">
        <is>
          <t>+5%▶60% 익절 / +10%▶30% 익절 / +20%▶10% 익절</t>
        </is>
      </c>
      <c r="S749" t="inlineStr">
        <is>
          <t>-5%▶40% 손절 / -15%▶30% 손절 / -20%▶30% 손절</t>
        </is>
      </c>
      <c r="T749" t="inlineStr">
        <is>
          <t>매수 0.0005 / 매도 0.0025 / 슬리피지 0.0007</t>
        </is>
      </c>
    </row>
    <row r="750">
      <c r="A750" t="inlineStr">
        <is>
          <t>KODEX 200미국채혼합|3개월 전에 샀다면|[대표님룰]+[칼손절]</t>
        </is>
      </c>
      <c r="B750" t="inlineStr">
        <is>
          <t>KODEX 200미국채혼합</t>
        </is>
      </c>
      <c r="C750" t="inlineStr">
        <is>
          <t>284430</t>
        </is>
      </c>
      <c r="D750" t="inlineStr">
        <is>
          <t>3개월 전에 샀다면</t>
        </is>
      </c>
      <c r="E750" t="inlineStr">
        <is>
          <t>[대표님룰]+[칼손절]</t>
        </is>
      </c>
      <c r="F750" t="inlineStr">
        <is>
          <t>[대표님룰]</t>
        </is>
      </c>
      <c r="G750" t="inlineStr">
        <is>
          <t>[칼손절]</t>
        </is>
      </c>
      <c r="H750" t="n">
        <v>300000</v>
      </c>
      <c r="I750" t="n">
        <v>19135</v>
      </c>
      <c r="J750" t="n">
        <v>23260</v>
      </c>
      <c r="K750" t="n">
        <v>21.56</v>
      </c>
      <c r="L750" t="n">
        <v>0</v>
      </c>
      <c r="M750" t="n">
        <v>0</v>
      </c>
      <c r="N750" t="n">
        <v>0</v>
      </c>
      <c r="O750" t="n">
        <v>0</v>
      </c>
      <c r="P750" t="inlineStr">
        <is>
          <t>2026-03-09</t>
        </is>
      </c>
      <c r="Q750" t="inlineStr">
        <is>
          <t>2026-06-08</t>
        </is>
      </c>
      <c r="R750" t="inlineStr">
        <is>
          <t>+5%▶60% 익절 / +10%▶30% 익절 / +30%▶10% 익절</t>
        </is>
      </c>
      <c r="S750" t="inlineStr">
        <is>
          <t>-2%▶80% 손절 / -4%▶10% 손절 / -6%▶10% 손절</t>
        </is>
      </c>
      <c r="T750" t="inlineStr">
        <is>
          <t>매수 0.0005 / 매도 0.0025 / 슬리피지 0.0007</t>
        </is>
      </c>
    </row>
    <row r="751">
      <c r="A751" t="inlineStr">
        <is>
          <t>KODEX 200미국채혼합|3개월 전에 샀다면|[대표님룰]+[정석방어]</t>
        </is>
      </c>
      <c r="B751" t="inlineStr">
        <is>
          <t>KODEX 200미국채혼합</t>
        </is>
      </c>
      <c r="C751" t="inlineStr">
        <is>
          <t>284430</t>
        </is>
      </c>
      <c r="D751" t="inlineStr">
        <is>
          <t>3개월 전에 샀다면</t>
        </is>
      </c>
      <c r="E751" t="inlineStr">
        <is>
          <t>[대표님룰]+[정석방어]</t>
        </is>
      </c>
      <c r="F751" t="inlineStr">
        <is>
          <t>[대표님룰]</t>
        </is>
      </c>
      <c r="G751" t="inlineStr">
        <is>
          <t>[정석방어]</t>
        </is>
      </c>
      <c r="H751" t="n">
        <v>300000</v>
      </c>
      <c r="I751" t="n">
        <v>19135</v>
      </c>
      <c r="J751" t="n">
        <v>23260</v>
      </c>
      <c r="K751" t="n">
        <v>21.56</v>
      </c>
      <c r="L751" t="n">
        <v>0</v>
      </c>
      <c r="M751" t="n">
        <v>0</v>
      </c>
      <c r="N751" t="n">
        <v>0</v>
      </c>
      <c r="O751" t="n">
        <v>0</v>
      </c>
      <c r="P751" t="inlineStr">
        <is>
          <t>2026-03-09</t>
        </is>
      </c>
      <c r="Q751" t="inlineStr">
        <is>
          <t>2026-06-08</t>
        </is>
      </c>
      <c r="R751" t="inlineStr">
        <is>
          <t>+5%▶60% 익절 / +10%▶30% 익절 / +30%▶10% 익절</t>
        </is>
      </c>
      <c r="S751" t="inlineStr">
        <is>
          <t>-3%▶70% 손절 / -5%▶20% 손절 / -10%▶10% 손절</t>
        </is>
      </c>
      <c r="T751" t="inlineStr">
        <is>
          <t>매수 0.0005 / 매도 0.0025 / 슬리피지 0.0007</t>
        </is>
      </c>
    </row>
    <row r="752">
      <c r="A752" t="inlineStr">
        <is>
          <t>KODEX 200미국채혼합|3개월 전에 샀다면|[대표님룰]+[변동성허용]</t>
        </is>
      </c>
      <c r="B752" t="inlineStr">
        <is>
          <t>KODEX 200미국채혼합</t>
        </is>
      </c>
      <c r="C752" t="inlineStr">
        <is>
          <t>284430</t>
        </is>
      </c>
      <c r="D752" t="inlineStr">
        <is>
          <t>3개월 전에 샀다면</t>
        </is>
      </c>
      <c r="E752" t="inlineStr">
        <is>
          <t>[대표님룰]+[변동성허용]</t>
        </is>
      </c>
      <c r="F752" t="inlineStr">
        <is>
          <t>[대표님룰]</t>
        </is>
      </c>
      <c r="G752" t="inlineStr">
        <is>
          <t>[변동성허용]</t>
        </is>
      </c>
      <c r="H752" t="n">
        <v>300000</v>
      </c>
      <c r="I752" t="n">
        <v>19135</v>
      </c>
      <c r="J752" t="n">
        <v>23260</v>
      </c>
      <c r="K752" t="n">
        <v>21.56</v>
      </c>
      <c r="L752" t="n">
        <v>0</v>
      </c>
      <c r="M752" t="n">
        <v>0</v>
      </c>
      <c r="N752" t="n">
        <v>0</v>
      </c>
      <c r="O752" t="n">
        <v>0</v>
      </c>
      <c r="P752" t="inlineStr">
        <is>
          <t>2026-03-09</t>
        </is>
      </c>
      <c r="Q752" t="inlineStr">
        <is>
          <t>2026-06-08</t>
        </is>
      </c>
      <c r="R752" t="inlineStr">
        <is>
          <t>+5%▶60% 익절 / +10%▶30% 익절 / +30%▶10% 익절</t>
        </is>
      </c>
      <c r="S752" t="inlineStr">
        <is>
          <t>-5%▶50% 손절 / -10%▶30% 손절 / -15%▶20% 손절</t>
        </is>
      </c>
      <c r="T752" t="inlineStr">
        <is>
          <t>매수 0.0005 / 매도 0.0025 / 슬리피지 0.0007</t>
        </is>
      </c>
    </row>
    <row r="753">
      <c r="A753" t="inlineStr">
        <is>
          <t>KODEX 200미국채혼합|3개월 전에 샀다면|[대표님룰]+[버티기형]</t>
        </is>
      </c>
      <c r="B753" t="inlineStr">
        <is>
          <t>KODEX 200미국채혼합</t>
        </is>
      </c>
      <c r="C753" t="inlineStr">
        <is>
          <t>284430</t>
        </is>
      </c>
      <c r="D753" t="inlineStr">
        <is>
          <t>3개월 전에 샀다면</t>
        </is>
      </c>
      <c r="E753" t="inlineStr">
        <is>
          <t>[대표님룰]+[버티기형]</t>
        </is>
      </c>
      <c r="F753" t="inlineStr">
        <is>
          <t>[대표님룰]</t>
        </is>
      </c>
      <c r="G753" t="inlineStr">
        <is>
          <t>[버티기형]</t>
        </is>
      </c>
      <c r="H753" t="n">
        <v>300000</v>
      </c>
      <c r="I753" t="n">
        <v>19135</v>
      </c>
      <c r="J753" t="n">
        <v>23260</v>
      </c>
      <c r="K753" t="n">
        <v>21.56</v>
      </c>
      <c r="L753" t="n">
        <v>0</v>
      </c>
      <c r="M753" t="n">
        <v>0</v>
      </c>
      <c r="N753" t="n">
        <v>0</v>
      </c>
      <c r="O753" t="n">
        <v>0</v>
      </c>
      <c r="P753" t="inlineStr">
        <is>
          <t>2026-03-09</t>
        </is>
      </c>
      <c r="Q753" t="inlineStr">
        <is>
          <t>2026-06-08</t>
        </is>
      </c>
      <c r="R753" t="inlineStr">
        <is>
          <t>+5%▶60% 익절 / +10%▶30% 익절 / +30%▶10% 익절</t>
        </is>
      </c>
      <c r="S753" t="inlineStr">
        <is>
          <t>-5%▶40% 손절 / -15%▶30% 손절 / -20%▶30% 손절</t>
        </is>
      </c>
      <c r="T753" t="inlineStr">
        <is>
          <t>매수 0.0005 / 매도 0.0025 / 슬리피지 0.0007</t>
        </is>
      </c>
    </row>
    <row r="754">
      <c r="A754" t="inlineStr">
        <is>
          <t>KODEX 200미국채혼합|3개월 전에 샀다면|[중기추세]+[칼손절]</t>
        </is>
      </c>
      <c r="B754" t="inlineStr">
        <is>
          <t>KODEX 200미국채혼합</t>
        </is>
      </c>
      <c r="C754" t="inlineStr">
        <is>
          <t>284430</t>
        </is>
      </c>
      <c r="D754" t="inlineStr">
        <is>
          <t>3개월 전에 샀다면</t>
        </is>
      </c>
      <c r="E754" t="inlineStr">
        <is>
          <t>[중기추세]+[칼손절]</t>
        </is>
      </c>
      <c r="F754" t="inlineStr">
        <is>
          <t>[중기추세]</t>
        </is>
      </c>
      <c r="G754" t="inlineStr">
        <is>
          <t>[칼손절]</t>
        </is>
      </c>
      <c r="H754" t="n">
        <v>300000</v>
      </c>
      <c r="I754" t="n">
        <v>19135</v>
      </c>
      <c r="J754" t="n">
        <v>23260</v>
      </c>
      <c r="K754" t="n">
        <v>21.56</v>
      </c>
      <c r="L754" t="n">
        <v>0</v>
      </c>
      <c r="M754" t="n">
        <v>0</v>
      </c>
      <c r="N754" t="n">
        <v>0</v>
      </c>
      <c r="O754" t="n">
        <v>0</v>
      </c>
      <c r="P754" t="inlineStr">
        <is>
          <t>2026-03-09</t>
        </is>
      </c>
      <c r="Q754" t="inlineStr">
        <is>
          <t>2026-06-08</t>
        </is>
      </c>
      <c r="R754" t="inlineStr">
        <is>
          <t>+10%▶50% 익절 / +20%▶30% 익절 / +30%▶20% 익절</t>
        </is>
      </c>
      <c r="S754" t="inlineStr">
        <is>
          <t>-2%▶80% 손절 / -4%▶10% 손절 / -6%▶10% 손절</t>
        </is>
      </c>
      <c r="T754" t="inlineStr">
        <is>
          <t>매수 0.0005 / 매도 0.0025 / 슬리피지 0.0007</t>
        </is>
      </c>
    </row>
    <row r="755">
      <c r="A755" t="inlineStr">
        <is>
          <t>KODEX 200미국채혼합|3개월 전에 샀다면|[중기추세]+[정석방어]</t>
        </is>
      </c>
      <c r="B755" t="inlineStr">
        <is>
          <t>KODEX 200미국채혼합</t>
        </is>
      </c>
      <c r="C755" t="inlineStr">
        <is>
          <t>284430</t>
        </is>
      </c>
      <c r="D755" t="inlineStr">
        <is>
          <t>3개월 전에 샀다면</t>
        </is>
      </c>
      <c r="E755" t="inlineStr">
        <is>
          <t>[중기추세]+[정석방어]</t>
        </is>
      </c>
      <c r="F755" t="inlineStr">
        <is>
          <t>[중기추세]</t>
        </is>
      </c>
      <c r="G755" t="inlineStr">
        <is>
          <t>[정석방어]</t>
        </is>
      </c>
      <c r="H755" t="n">
        <v>300000</v>
      </c>
      <c r="I755" t="n">
        <v>19135</v>
      </c>
      <c r="J755" t="n">
        <v>23260</v>
      </c>
      <c r="K755" t="n">
        <v>21.56</v>
      </c>
      <c r="L755" t="n">
        <v>0</v>
      </c>
      <c r="M755" t="n">
        <v>0</v>
      </c>
      <c r="N755" t="n">
        <v>0</v>
      </c>
      <c r="O755" t="n">
        <v>0</v>
      </c>
      <c r="P755" t="inlineStr">
        <is>
          <t>2026-03-09</t>
        </is>
      </c>
      <c r="Q755" t="inlineStr">
        <is>
          <t>2026-06-08</t>
        </is>
      </c>
      <c r="R755" t="inlineStr">
        <is>
          <t>+10%▶50% 익절 / +20%▶30% 익절 / +30%▶20% 익절</t>
        </is>
      </c>
      <c r="S755" t="inlineStr">
        <is>
          <t>-3%▶70% 손절 / -5%▶20% 손절 / -10%▶10% 손절</t>
        </is>
      </c>
      <c r="T755" t="inlineStr">
        <is>
          <t>매수 0.0005 / 매도 0.0025 / 슬리피지 0.0007</t>
        </is>
      </c>
    </row>
    <row r="756">
      <c r="A756" t="inlineStr">
        <is>
          <t>KODEX 200미국채혼합|3개월 전에 샀다면|[중기추세]+[변동성허용]</t>
        </is>
      </c>
      <c r="B756" t="inlineStr">
        <is>
          <t>KODEX 200미국채혼합</t>
        </is>
      </c>
      <c r="C756" t="inlineStr">
        <is>
          <t>284430</t>
        </is>
      </c>
      <c r="D756" t="inlineStr">
        <is>
          <t>3개월 전에 샀다면</t>
        </is>
      </c>
      <c r="E756" t="inlineStr">
        <is>
          <t>[중기추세]+[변동성허용]</t>
        </is>
      </c>
      <c r="F756" t="inlineStr">
        <is>
          <t>[중기추세]</t>
        </is>
      </c>
      <c r="G756" t="inlineStr">
        <is>
          <t>[변동성허용]</t>
        </is>
      </c>
      <c r="H756" t="n">
        <v>300000</v>
      </c>
      <c r="I756" t="n">
        <v>19135</v>
      </c>
      <c r="J756" t="n">
        <v>23260</v>
      </c>
      <c r="K756" t="n">
        <v>21.56</v>
      </c>
      <c r="L756" t="n">
        <v>0</v>
      </c>
      <c r="M756" t="n">
        <v>0</v>
      </c>
      <c r="N756" t="n">
        <v>0</v>
      </c>
      <c r="O756" t="n">
        <v>0</v>
      </c>
      <c r="P756" t="inlineStr">
        <is>
          <t>2026-03-09</t>
        </is>
      </c>
      <c r="Q756" t="inlineStr">
        <is>
          <t>2026-06-08</t>
        </is>
      </c>
      <c r="R756" t="inlineStr">
        <is>
          <t>+10%▶50% 익절 / +20%▶30% 익절 / +30%▶20% 익절</t>
        </is>
      </c>
      <c r="S756" t="inlineStr">
        <is>
          <t>-5%▶50% 손절 / -10%▶30% 손절 / -15%▶20% 손절</t>
        </is>
      </c>
      <c r="T756" t="inlineStr">
        <is>
          <t>매수 0.0005 / 매도 0.0025 / 슬리피지 0.0007</t>
        </is>
      </c>
    </row>
    <row r="757">
      <c r="A757" t="inlineStr">
        <is>
          <t>KODEX 200미국채혼합|3개월 전에 샀다면|[중기추세]+[버티기형]</t>
        </is>
      </c>
      <c r="B757" t="inlineStr">
        <is>
          <t>KODEX 200미국채혼합</t>
        </is>
      </c>
      <c r="C757" t="inlineStr">
        <is>
          <t>284430</t>
        </is>
      </c>
      <c r="D757" t="inlineStr">
        <is>
          <t>3개월 전에 샀다면</t>
        </is>
      </c>
      <c r="E757" t="inlineStr">
        <is>
          <t>[중기추세]+[버티기형]</t>
        </is>
      </c>
      <c r="F757" t="inlineStr">
        <is>
          <t>[중기추세]</t>
        </is>
      </c>
      <c r="G757" t="inlineStr">
        <is>
          <t>[버티기형]</t>
        </is>
      </c>
      <c r="H757" t="n">
        <v>300000</v>
      </c>
      <c r="I757" t="n">
        <v>19135</v>
      </c>
      <c r="J757" t="n">
        <v>23260</v>
      </c>
      <c r="K757" t="n">
        <v>21.56</v>
      </c>
      <c r="L757" t="n">
        <v>0</v>
      </c>
      <c r="M757" t="n">
        <v>0</v>
      </c>
      <c r="N757" t="n">
        <v>0</v>
      </c>
      <c r="O757" t="n">
        <v>0</v>
      </c>
      <c r="P757" t="inlineStr">
        <is>
          <t>2026-03-09</t>
        </is>
      </c>
      <c r="Q757" t="inlineStr">
        <is>
          <t>2026-06-08</t>
        </is>
      </c>
      <c r="R757" t="inlineStr">
        <is>
          <t>+10%▶50% 익절 / +20%▶30% 익절 / +30%▶20% 익절</t>
        </is>
      </c>
      <c r="S757" t="inlineStr">
        <is>
          <t>-5%▶40% 손절 / -15%▶30% 손절 / -20%▶30% 손절</t>
        </is>
      </c>
      <c r="T757" t="inlineStr">
        <is>
          <t>매수 0.0005 / 매도 0.0025 / 슬리피지 0.0007</t>
        </is>
      </c>
    </row>
    <row r="758">
      <c r="A758" t="inlineStr">
        <is>
          <t>KODEX 200미국채혼합|3개월 전에 샀다면|[수익극대화]+[칼손절]</t>
        </is>
      </c>
      <c r="B758" t="inlineStr">
        <is>
          <t>KODEX 200미국채혼합</t>
        </is>
      </c>
      <c r="C758" t="inlineStr">
        <is>
          <t>284430</t>
        </is>
      </c>
      <c r="D758" t="inlineStr">
        <is>
          <t>3개월 전에 샀다면</t>
        </is>
      </c>
      <c r="E758" t="inlineStr">
        <is>
          <t>[수익극대화]+[칼손절]</t>
        </is>
      </c>
      <c r="F758" t="inlineStr">
        <is>
          <t>[수익극대화]</t>
        </is>
      </c>
      <c r="G758" t="inlineStr">
        <is>
          <t>[칼손절]</t>
        </is>
      </c>
      <c r="H758" t="n">
        <v>300000</v>
      </c>
      <c r="I758" t="n">
        <v>19135</v>
      </c>
      <c r="J758" t="n">
        <v>23260</v>
      </c>
      <c r="K758" t="n">
        <v>21.56</v>
      </c>
      <c r="L758" t="n">
        <v>0</v>
      </c>
      <c r="M758" t="n">
        <v>0</v>
      </c>
      <c r="N758" t="n">
        <v>0</v>
      </c>
      <c r="O758" t="n">
        <v>0</v>
      </c>
      <c r="P758" t="inlineStr">
        <is>
          <t>2026-03-09</t>
        </is>
      </c>
      <c r="Q758" t="inlineStr">
        <is>
          <t>2026-06-08</t>
        </is>
      </c>
      <c r="R758" t="inlineStr">
        <is>
          <t>+10%▶40% 익절 / +20%▶30% 익절 / +40%▶30% 익절</t>
        </is>
      </c>
      <c r="S758" t="inlineStr">
        <is>
          <t>-2%▶80% 손절 / -4%▶10% 손절 / -6%▶10% 손절</t>
        </is>
      </c>
      <c r="T758" t="inlineStr">
        <is>
          <t>매수 0.0005 / 매도 0.0025 / 슬리피지 0.0007</t>
        </is>
      </c>
    </row>
    <row r="759">
      <c r="A759" t="inlineStr">
        <is>
          <t>KODEX 200미국채혼합|3개월 전에 샀다면|[수익극대화]+[정석방어]</t>
        </is>
      </c>
      <c r="B759" t="inlineStr">
        <is>
          <t>KODEX 200미국채혼합</t>
        </is>
      </c>
      <c r="C759" t="inlineStr">
        <is>
          <t>284430</t>
        </is>
      </c>
      <c r="D759" t="inlineStr">
        <is>
          <t>3개월 전에 샀다면</t>
        </is>
      </c>
      <c r="E759" t="inlineStr">
        <is>
          <t>[수익극대화]+[정석방어]</t>
        </is>
      </c>
      <c r="F759" t="inlineStr">
        <is>
          <t>[수익극대화]</t>
        </is>
      </c>
      <c r="G759" t="inlineStr">
        <is>
          <t>[정석방어]</t>
        </is>
      </c>
      <c r="H759" t="n">
        <v>300000</v>
      </c>
      <c r="I759" t="n">
        <v>19135</v>
      </c>
      <c r="J759" t="n">
        <v>23260</v>
      </c>
      <c r="K759" t="n">
        <v>21.56</v>
      </c>
      <c r="L759" t="n">
        <v>0</v>
      </c>
      <c r="M759" t="n">
        <v>0</v>
      </c>
      <c r="N759" t="n">
        <v>0</v>
      </c>
      <c r="O759" t="n">
        <v>0</v>
      </c>
      <c r="P759" t="inlineStr">
        <is>
          <t>2026-03-09</t>
        </is>
      </c>
      <c r="Q759" t="inlineStr">
        <is>
          <t>2026-06-08</t>
        </is>
      </c>
      <c r="R759" t="inlineStr">
        <is>
          <t>+10%▶40% 익절 / +20%▶30% 익절 / +40%▶30% 익절</t>
        </is>
      </c>
      <c r="S759" t="inlineStr">
        <is>
          <t>-3%▶70% 손절 / -5%▶20% 손절 / -10%▶10% 손절</t>
        </is>
      </c>
      <c r="T759" t="inlineStr">
        <is>
          <t>매수 0.0005 / 매도 0.0025 / 슬리피지 0.0007</t>
        </is>
      </c>
    </row>
    <row r="760">
      <c r="A760" t="inlineStr">
        <is>
          <t>KODEX 200미국채혼합|3개월 전에 샀다면|[수익극대화]+[변동성허용]</t>
        </is>
      </c>
      <c r="B760" t="inlineStr">
        <is>
          <t>KODEX 200미국채혼합</t>
        </is>
      </c>
      <c r="C760" t="inlineStr">
        <is>
          <t>284430</t>
        </is>
      </c>
      <c r="D760" t="inlineStr">
        <is>
          <t>3개월 전에 샀다면</t>
        </is>
      </c>
      <c r="E760" t="inlineStr">
        <is>
          <t>[수익극대화]+[변동성허용]</t>
        </is>
      </c>
      <c r="F760" t="inlineStr">
        <is>
          <t>[수익극대화]</t>
        </is>
      </c>
      <c r="G760" t="inlineStr">
        <is>
          <t>[변동성허용]</t>
        </is>
      </c>
      <c r="H760" t="n">
        <v>300000</v>
      </c>
      <c r="I760" t="n">
        <v>19135</v>
      </c>
      <c r="J760" t="n">
        <v>23260</v>
      </c>
      <c r="K760" t="n">
        <v>21.56</v>
      </c>
      <c r="L760" t="n">
        <v>0</v>
      </c>
      <c r="M760" t="n">
        <v>0</v>
      </c>
      <c r="N760" t="n">
        <v>0</v>
      </c>
      <c r="O760" t="n">
        <v>0</v>
      </c>
      <c r="P760" t="inlineStr">
        <is>
          <t>2026-03-09</t>
        </is>
      </c>
      <c r="Q760" t="inlineStr">
        <is>
          <t>2026-06-08</t>
        </is>
      </c>
      <c r="R760" t="inlineStr">
        <is>
          <t>+10%▶40% 익절 / +20%▶30% 익절 / +40%▶30% 익절</t>
        </is>
      </c>
      <c r="S760" t="inlineStr">
        <is>
          <t>-5%▶50% 손절 / -10%▶30% 손절 / -15%▶20% 손절</t>
        </is>
      </c>
      <c r="T760" t="inlineStr">
        <is>
          <t>매수 0.0005 / 매도 0.0025 / 슬리피지 0.0007</t>
        </is>
      </c>
    </row>
    <row r="761">
      <c r="A761" t="inlineStr">
        <is>
          <t>KODEX 200미국채혼합|3개월 전에 샀다면|[수익극대화]+[버티기형]</t>
        </is>
      </c>
      <c r="B761" t="inlineStr">
        <is>
          <t>KODEX 200미국채혼합</t>
        </is>
      </c>
      <c r="C761" t="inlineStr">
        <is>
          <t>284430</t>
        </is>
      </c>
      <c r="D761" t="inlineStr">
        <is>
          <t>3개월 전에 샀다면</t>
        </is>
      </c>
      <c r="E761" t="inlineStr">
        <is>
          <t>[수익극대화]+[버티기형]</t>
        </is>
      </c>
      <c r="F761" t="inlineStr">
        <is>
          <t>[수익극대화]</t>
        </is>
      </c>
      <c r="G761" t="inlineStr">
        <is>
          <t>[버티기형]</t>
        </is>
      </c>
      <c r="H761" t="n">
        <v>300000</v>
      </c>
      <c r="I761" t="n">
        <v>19135</v>
      </c>
      <c r="J761" t="n">
        <v>23260</v>
      </c>
      <c r="K761" t="n">
        <v>21.56</v>
      </c>
      <c r="L761" t="n">
        <v>0</v>
      </c>
      <c r="M761" t="n">
        <v>0</v>
      </c>
      <c r="N761" t="n">
        <v>0</v>
      </c>
      <c r="O761" t="n">
        <v>0</v>
      </c>
      <c r="P761" t="inlineStr">
        <is>
          <t>2026-03-09</t>
        </is>
      </c>
      <c r="Q761" t="inlineStr">
        <is>
          <t>2026-06-08</t>
        </is>
      </c>
      <c r="R761" t="inlineStr">
        <is>
          <t>+10%▶40% 익절 / +20%▶30% 익절 / +40%▶30% 익절</t>
        </is>
      </c>
      <c r="S761" t="inlineStr">
        <is>
          <t>-5%▶40% 손절 / -15%▶30% 손절 / -20%▶30% 손절</t>
        </is>
      </c>
      <c r="T761" t="inlineStr">
        <is>
          <t>매수 0.0005 / 매도 0.0025 / 슬리피지 0.0007</t>
        </is>
      </c>
    </row>
    <row r="762">
      <c r="A762" t="inlineStr">
        <is>
          <t>KODEX 200미국채혼합|6개월 전에 샀다면|[초단타]+[칼손절]</t>
        </is>
      </c>
      <c r="B762" t="inlineStr">
        <is>
          <t>KODEX 200미국채혼합</t>
        </is>
      </c>
      <c r="C762" t="inlineStr">
        <is>
          <t>284430</t>
        </is>
      </c>
      <c r="D762" t="inlineStr">
        <is>
          <t>6개월 전에 샀다면</t>
        </is>
      </c>
      <c r="E762" t="inlineStr">
        <is>
          <t>[초단타]+[칼손절]</t>
        </is>
      </c>
      <c r="F762" t="inlineStr">
        <is>
          <t>[초단타]</t>
        </is>
      </c>
      <c r="G762" t="inlineStr">
        <is>
          <t>[칼손절]</t>
        </is>
      </c>
      <c r="H762" t="n">
        <v>300000</v>
      </c>
      <c r="I762" t="n">
        <v>16887</v>
      </c>
      <c r="J762" t="n">
        <v>23260</v>
      </c>
      <c r="K762" t="n">
        <v>37.74</v>
      </c>
      <c r="L762" t="n">
        <v>0</v>
      </c>
      <c r="M762" t="n">
        <v>0</v>
      </c>
      <c r="N762" t="n">
        <v>0</v>
      </c>
      <c r="O762" t="n">
        <v>0</v>
      </c>
      <c r="P762" t="inlineStr">
        <is>
          <t>2025-12-08</t>
        </is>
      </c>
      <c r="Q762" t="inlineStr">
        <is>
          <t>2026-06-08</t>
        </is>
      </c>
      <c r="R762" t="inlineStr">
        <is>
          <t>+3%▶70% 익절 / +5%▶20% 익절 / +10%▶10% 익절</t>
        </is>
      </c>
      <c r="S762" t="inlineStr">
        <is>
          <t>-2%▶80% 손절 / -4%▶10% 손절 / -6%▶10% 손절</t>
        </is>
      </c>
      <c r="T762" t="inlineStr">
        <is>
          <t>매수 0.0005 / 매도 0.0025 / 슬리피지 0.0007</t>
        </is>
      </c>
    </row>
    <row r="763">
      <c r="A763" t="inlineStr">
        <is>
          <t>KODEX 200미국채혼합|6개월 전에 샀다면|[초단타]+[정석방어]</t>
        </is>
      </c>
      <c r="B763" t="inlineStr">
        <is>
          <t>KODEX 200미국채혼합</t>
        </is>
      </c>
      <c r="C763" t="inlineStr">
        <is>
          <t>284430</t>
        </is>
      </c>
      <c r="D763" t="inlineStr">
        <is>
          <t>6개월 전에 샀다면</t>
        </is>
      </c>
      <c r="E763" t="inlineStr">
        <is>
          <t>[초단타]+[정석방어]</t>
        </is>
      </c>
      <c r="F763" t="inlineStr">
        <is>
          <t>[초단타]</t>
        </is>
      </c>
      <c r="G763" t="inlineStr">
        <is>
          <t>[정석방어]</t>
        </is>
      </c>
      <c r="H763" t="n">
        <v>300000</v>
      </c>
      <c r="I763" t="n">
        <v>16887</v>
      </c>
      <c r="J763" t="n">
        <v>23260</v>
      </c>
      <c r="K763" t="n">
        <v>37.74</v>
      </c>
      <c r="L763" t="n">
        <v>0</v>
      </c>
      <c r="M763" t="n">
        <v>0</v>
      </c>
      <c r="N763" t="n">
        <v>0</v>
      </c>
      <c r="O763" t="n">
        <v>0</v>
      </c>
      <c r="P763" t="inlineStr">
        <is>
          <t>2025-12-08</t>
        </is>
      </c>
      <c r="Q763" t="inlineStr">
        <is>
          <t>2026-06-08</t>
        </is>
      </c>
      <c r="R763" t="inlineStr">
        <is>
          <t>+3%▶70% 익절 / +5%▶20% 익절 / +10%▶10% 익절</t>
        </is>
      </c>
      <c r="S763" t="inlineStr">
        <is>
          <t>-3%▶70% 손절 / -5%▶20% 손절 / -10%▶10% 손절</t>
        </is>
      </c>
      <c r="T763" t="inlineStr">
        <is>
          <t>매수 0.0005 / 매도 0.0025 / 슬리피지 0.0007</t>
        </is>
      </c>
    </row>
    <row r="764">
      <c r="A764" t="inlineStr">
        <is>
          <t>KODEX 200미국채혼합|6개월 전에 샀다면|[초단타]+[변동성허용]</t>
        </is>
      </c>
      <c r="B764" t="inlineStr">
        <is>
          <t>KODEX 200미국채혼합</t>
        </is>
      </c>
      <c r="C764" t="inlineStr">
        <is>
          <t>284430</t>
        </is>
      </c>
      <c r="D764" t="inlineStr">
        <is>
          <t>6개월 전에 샀다면</t>
        </is>
      </c>
      <c r="E764" t="inlineStr">
        <is>
          <t>[초단타]+[변동성허용]</t>
        </is>
      </c>
      <c r="F764" t="inlineStr">
        <is>
          <t>[초단타]</t>
        </is>
      </c>
      <c r="G764" t="inlineStr">
        <is>
          <t>[변동성허용]</t>
        </is>
      </c>
      <c r="H764" t="n">
        <v>300000</v>
      </c>
      <c r="I764" t="n">
        <v>16887</v>
      </c>
      <c r="J764" t="n">
        <v>23260</v>
      </c>
      <c r="K764" t="n">
        <v>37.74</v>
      </c>
      <c r="L764" t="n">
        <v>0</v>
      </c>
      <c r="M764" t="n">
        <v>0</v>
      </c>
      <c r="N764" t="n">
        <v>0</v>
      </c>
      <c r="O764" t="n">
        <v>0</v>
      </c>
      <c r="P764" t="inlineStr">
        <is>
          <t>2025-12-08</t>
        </is>
      </c>
      <c r="Q764" t="inlineStr">
        <is>
          <t>2026-06-08</t>
        </is>
      </c>
      <c r="R764" t="inlineStr">
        <is>
          <t>+3%▶70% 익절 / +5%▶20% 익절 / +10%▶10% 익절</t>
        </is>
      </c>
      <c r="S764" t="inlineStr">
        <is>
          <t>-5%▶50% 손절 / -10%▶30% 손절 / -15%▶20% 손절</t>
        </is>
      </c>
      <c r="T764" t="inlineStr">
        <is>
          <t>매수 0.0005 / 매도 0.0025 / 슬리피지 0.0007</t>
        </is>
      </c>
    </row>
    <row r="765">
      <c r="A765" t="inlineStr">
        <is>
          <t>KODEX 200미국채혼합|6개월 전에 샀다면|[초단타]+[버티기형]</t>
        </is>
      </c>
      <c r="B765" t="inlineStr">
        <is>
          <t>KODEX 200미국채혼합</t>
        </is>
      </c>
      <c r="C765" t="inlineStr">
        <is>
          <t>284430</t>
        </is>
      </c>
      <c r="D765" t="inlineStr">
        <is>
          <t>6개월 전에 샀다면</t>
        </is>
      </c>
      <c r="E765" t="inlineStr">
        <is>
          <t>[초단타]+[버티기형]</t>
        </is>
      </c>
      <c r="F765" t="inlineStr">
        <is>
          <t>[초단타]</t>
        </is>
      </c>
      <c r="G765" t="inlineStr">
        <is>
          <t>[버티기형]</t>
        </is>
      </c>
      <c r="H765" t="n">
        <v>300000</v>
      </c>
      <c r="I765" t="n">
        <v>16887</v>
      </c>
      <c r="J765" t="n">
        <v>23260</v>
      </c>
      <c r="K765" t="n">
        <v>37.74</v>
      </c>
      <c r="L765" t="n">
        <v>0</v>
      </c>
      <c r="M765" t="n">
        <v>0</v>
      </c>
      <c r="N765" t="n">
        <v>0</v>
      </c>
      <c r="O765" t="n">
        <v>0</v>
      </c>
      <c r="P765" t="inlineStr">
        <is>
          <t>2025-12-08</t>
        </is>
      </c>
      <c r="Q765" t="inlineStr">
        <is>
          <t>2026-06-08</t>
        </is>
      </c>
      <c r="R765" t="inlineStr">
        <is>
          <t>+3%▶70% 익절 / +5%▶20% 익절 / +10%▶10% 익절</t>
        </is>
      </c>
      <c r="S765" t="inlineStr">
        <is>
          <t>-5%▶40% 손절 / -15%▶30% 손절 / -20%▶30% 손절</t>
        </is>
      </c>
      <c r="T765" t="inlineStr">
        <is>
          <t>매수 0.0005 / 매도 0.0025 / 슬리피지 0.0007</t>
        </is>
      </c>
    </row>
    <row r="766">
      <c r="A766" t="inlineStr">
        <is>
          <t>KODEX 200미국채혼합|6개월 전에 샀다면|[단기스윙]+[칼손절]</t>
        </is>
      </c>
      <c r="B766" t="inlineStr">
        <is>
          <t>KODEX 200미국채혼합</t>
        </is>
      </c>
      <c r="C766" t="inlineStr">
        <is>
          <t>284430</t>
        </is>
      </c>
      <c r="D766" t="inlineStr">
        <is>
          <t>6개월 전에 샀다면</t>
        </is>
      </c>
      <c r="E766" t="inlineStr">
        <is>
          <t>[단기스윙]+[칼손절]</t>
        </is>
      </c>
      <c r="F766" t="inlineStr">
        <is>
          <t>[단기스윙]</t>
        </is>
      </c>
      <c r="G766" t="inlineStr">
        <is>
          <t>[칼손절]</t>
        </is>
      </c>
      <c r="H766" t="n">
        <v>300000</v>
      </c>
      <c r="I766" t="n">
        <v>16887</v>
      </c>
      <c r="J766" t="n">
        <v>23260</v>
      </c>
      <c r="K766" t="n">
        <v>37.74</v>
      </c>
      <c r="L766" t="n">
        <v>0</v>
      </c>
      <c r="M766" t="n">
        <v>0</v>
      </c>
      <c r="N766" t="n">
        <v>0</v>
      </c>
      <c r="O766" t="n">
        <v>0</v>
      </c>
      <c r="P766" t="inlineStr">
        <is>
          <t>2025-12-08</t>
        </is>
      </c>
      <c r="Q766" t="inlineStr">
        <is>
          <t>2026-06-08</t>
        </is>
      </c>
      <c r="R766" t="inlineStr">
        <is>
          <t>+5%▶60% 익절 / +10%▶30% 익절 / +20%▶10% 익절</t>
        </is>
      </c>
      <c r="S766" t="inlineStr">
        <is>
          <t>-2%▶80% 손절 / -4%▶10% 손절 / -6%▶10% 손절</t>
        </is>
      </c>
      <c r="T766" t="inlineStr">
        <is>
          <t>매수 0.0005 / 매도 0.0025 / 슬리피지 0.0007</t>
        </is>
      </c>
    </row>
    <row r="767">
      <c r="A767" t="inlineStr">
        <is>
          <t>KODEX 200미국채혼합|6개월 전에 샀다면|[단기스윙]+[정석방어]</t>
        </is>
      </c>
      <c r="B767" t="inlineStr">
        <is>
          <t>KODEX 200미국채혼합</t>
        </is>
      </c>
      <c r="C767" t="inlineStr">
        <is>
          <t>284430</t>
        </is>
      </c>
      <c r="D767" t="inlineStr">
        <is>
          <t>6개월 전에 샀다면</t>
        </is>
      </c>
      <c r="E767" t="inlineStr">
        <is>
          <t>[단기스윙]+[정석방어]</t>
        </is>
      </c>
      <c r="F767" t="inlineStr">
        <is>
          <t>[단기스윙]</t>
        </is>
      </c>
      <c r="G767" t="inlineStr">
        <is>
          <t>[정석방어]</t>
        </is>
      </c>
      <c r="H767" t="n">
        <v>300000</v>
      </c>
      <c r="I767" t="n">
        <v>16887</v>
      </c>
      <c r="J767" t="n">
        <v>23260</v>
      </c>
      <c r="K767" t="n">
        <v>37.74</v>
      </c>
      <c r="L767" t="n">
        <v>0</v>
      </c>
      <c r="M767" t="n">
        <v>0</v>
      </c>
      <c r="N767" t="n">
        <v>0</v>
      </c>
      <c r="O767" t="n">
        <v>0</v>
      </c>
      <c r="P767" t="inlineStr">
        <is>
          <t>2025-12-08</t>
        </is>
      </c>
      <c r="Q767" t="inlineStr">
        <is>
          <t>2026-06-08</t>
        </is>
      </c>
      <c r="R767" t="inlineStr">
        <is>
          <t>+5%▶60% 익절 / +10%▶30% 익절 / +20%▶10% 익절</t>
        </is>
      </c>
      <c r="S767" t="inlineStr">
        <is>
          <t>-3%▶70% 손절 / -5%▶20% 손절 / -10%▶10% 손절</t>
        </is>
      </c>
      <c r="T767" t="inlineStr">
        <is>
          <t>매수 0.0005 / 매도 0.0025 / 슬리피지 0.0007</t>
        </is>
      </c>
    </row>
    <row r="768">
      <c r="A768" t="inlineStr">
        <is>
          <t>KODEX 200미국채혼합|6개월 전에 샀다면|[단기스윙]+[변동성허용]</t>
        </is>
      </c>
      <c r="B768" t="inlineStr">
        <is>
          <t>KODEX 200미국채혼합</t>
        </is>
      </c>
      <c r="C768" t="inlineStr">
        <is>
          <t>284430</t>
        </is>
      </c>
      <c r="D768" t="inlineStr">
        <is>
          <t>6개월 전에 샀다면</t>
        </is>
      </c>
      <c r="E768" t="inlineStr">
        <is>
          <t>[단기스윙]+[변동성허용]</t>
        </is>
      </c>
      <c r="F768" t="inlineStr">
        <is>
          <t>[단기스윙]</t>
        </is>
      </c>
      <c r="G768" t="inlineStr">
        <is>
          <t>[변동성허용]</t>
        </is>
      </c>
      <c r="H768" t="n">
        <v>300000</v>
      </c>
      <c r="I768" t="n">
        <v>16887</v>
      </c>
      <c r="J768" t="n">
        <v>23260</v>
      </c>
      <c r="K768" t="n">
        <v>37.74</v>
      </c>
      <c r="L768" t="n">
        <v>0</v>
      </c>
      <c r="M768" t="n">
        <v>0</v>
      </c>
      <c r="N768" t="n">
        <v>0</v>
      </c>
      <c r="O768" t="n">
        <v>0</v>
      </c>
      <c r="P768" t="inlineStr">
        <is>
          <t>2025-12-08</t>
        </is>
      </c>
      <c r="Q768" t="inlineStr">
        <is>
          <t>2026-06-08</t>
        </is>
      </c>
      <c r="R768" t="inlineStr">
        <is>
          <t>+5%▶60% 익절 / +10%▶30% 익절 / +20%▶10% 익절</t>
        </is>
      </c>
      <c r="S768" t="inlineStr">
        <is>
          <t>-5%▶50% 손절 / -10%▶30% 손절 / -15%▶20% 손절</t>
        </is>
      </c>
      <c r="T768" t="inlineStr">
        <is>
          <t>매수 0.0005 / 매도 0.0025 / 슬리피지 0.0007</t>
        </is>
      </c>
    </row>
    <row r="769">
      <c r="A769" t="inlineStr">
        <is>
          <t>KODEX 200미국채혼합|6개월 전에 샀다면|[단기스윙]+[버티기형]</t>
        </is>
      </c>
      <c r="B769" t="inlineStr">
        <is>
          <t>KODEX 200미국채혼합</t>
        </is>
      </c>
      <c r="C769" t="inlineStr">
        <is>
          <t>284430</t>
        </is>
      </c>
      <c r="D769" t="inlineStr">
        <is>
          <t>6개월 전에 샀다면</t>
        </is>
      </c>
      <c r="E769" t="inlineStr">
        <is>
          <t>[단기스윙]+[버티기형]</t>
        </is>
      </c>
      <c r="F769" t="inlineStr">
        <is>
          <t>[단기스윙]</t>
        </is>
      </c>
      <c r="G769" t="inlineStr">
        <is>
          <t>[버티기형]</t>
        </is>
      </c>
      <c r="H769" t="n">
        <v>300000</v>
      </c>
      <c r="I769" t="n">
        <v>16887</v>
      </c>
      <c r="J769" t="n">
        <v>23260</v>
      </c>
      <c r="K769" t="n">
        <v>37.74</v>
      </c>
      <c r="L769" t="n">
        <v>0</v>
      </c>
      <c r="M769" t="n">
        <v>0</v>
      </c>
      <c r="N769" t="n">
        <v>0</v>
      </c>
      <c r="O769" t="n">
        <v>0</v>
      </c>
      <c r="P769" t="inlineStr">
        <is>
          <t>2025-12-08</t>
        </is>
      </c>
      <c r="Q769" t="inlineStr">
        <is>
          <t>2026-06-08</t>
        </is>
      </c>
      <c r="R769" t="inlineStr">
        <is>
          <t>+5%▶60% 익절 / +10%▶30% 익절 / +20%▶10% 익절</t>
        </is>
      </c>
      <c r="S769" t="inlineStr">
        <is>
          <t>-5%▶40% 손절 / -15%▶30% 손절 / -20%▶30% 손절</t>
        </is>
      </c>
      <c r="T769" t="inlineStr">
        <is>
          <t>매수 0.0005 / 매도 0.0025 / 슬리피지 0.0007</t>
        </is>
      </c>
    </row>
    <row r="770">
      <c r="A770" t="inlineStr">
        <is>
          <t>KODEX 200미국채혼합|6개월 전에 샀다면|[대표님룰]+[칼손절]</t>
        </is>
      </c>
      <c r="B770" t="inlineStr">
        <is>
          <t>KODEX 200미국채혼합</t>
        </is>
      </c>
      <c r="C770" t="inlineStr">
        <is>
          <t>284430</t>
        </is>
      </c>
      <c r="D770" t="inlineStr">
        <is>
          <t>6개월 전에 샀다면</t>
        </is>
      </c>
      <c r="E770" t="inlineStr">
        <is>
          <t>[대표님룰]+[칼손절]</t>
        </is>
      </c>
      <c r="F770" t="inlineStr">
        <is>
          <t>[대표님룰]</t>
        </is>
      </c>
      <c r="G770" t="inlineStr">
        <is>
          <t>[칼손절]</t>
        </is>
      </c>
      <c r="H770" t="n">
        <v>300000</v>
      </c>
      <c r="I770" t="n">
        <v>16887</v>
      </c>
      <c r="J770" t="n">
        <v>23260</v>
      </c>
      <c r="K770" t="n">
        <v>37.74</v>
      </c>
      <c r="L770" t="n">
        <v>0</v>
      </c>
      <c r="M770" t="n">
        <v>0</v>
      </c>
      <c r="N770" t="n">
        <v>0</v>
      </c>
      <c r="O770" t="n">
        <v>0</v>
      </c>
      <c r="P770" t="inlineStr">
        <is>
          <t>2025-12-08</t>
        </is>
      </c>
      <c r="Q770" t="inlineStr">
        <is>
          <t>2026-06-08</t>
        </is>
      </c>
      <c r="R770" t="inlineStr">
        <is>
          <t>+5%▶60% 익절 / +10%▶30% 익절 / +30%▶10% 익절</t>
        </is>
      </c>
      <c r="S770" t="inlineStr">
        <is>
          <t>-2%▶80% 손절 / -4%▶10% 손절 / -6%▶10% 손절</t>
        </is>
      </c>
      <c r="T770" t="inlineStr">
        <is>
          <t>매수 0.0005 / 매도 0.0025 / 슬리피지 0.0007</t>
        </is>
      </c>
    </row>
    <row r="771">
      <c r="A771" t="inlineStr">
        <is>
          <t>KODEX 200미국채혼합|6개월 전에 샀다면|[대표님룰]+[정석방어]</t>
        </is>
      </c>
      <c r="B771" t="inlineStr">
        <is>
          <t>KODEX 200미국채혼합</t>
        </is>
      </c>
      <c r="C771" t="inlineStr">
        <is>
          <t>284430</t>
        </is>
      </c>
      <c r="D771" t="inlineStr">
        <is>
          <t>6개월 전에 샀다면</t>
        </is>
      </c>
      <c r="E771" t="inlineStr">
        <is>
          <t>[대표님룰]+[정석방어]</t>
        </is>
      </c>
      <c r="F771" t="inlineStr">
        <is>
          <t>[대표님룰]</t>
        </is>
      </c>
      <c r="G771" t="inlineStr">
        <is>
          <t>[정석방어]</t>
        </is>
      </c>
      <c r="H771" t="n">
        <v>300000</v>
      </c>
      <c r="I771" t="n">
        <v>16887</v>
      </c>
      <c r="J771" t="n">
        <v>23260</v>
      </c>
      <c r="K771" t="n">
        <v>37.74</v>
      </c>
      <c r="L771" t="n">
        <v>0</v>
      </c>
      <c r="M771" t="n">
        <v>0</v>
      </c>
      <c r="N771" t="n">
        <v>0</v>
      </c>
      <c r="O771" t="n">
        <v>0</v>
      </c>
      <c r="P771" t="inlineStr">
        <is>
          <t>2025-12-08</t>
        </is>
      </c>
      <c r="Q771" t="inlineStr">
        <is>
          <t>2026-06-08</t>
        </is>
      </c>
      <c r="R771" t="inlineStr">
        <is>
          <t>+5%▶60% 익절 / +10%▶30% 익절 / +30%▶10% 익절</t>
        </is>
      </c>
      <c r="S771" t="inlineStr">
        <is>
          <t>-3%▶70% 손절 / -5%▶20% 손절 / -10%▶10% 손절</t>
        </is>
      </c>
      <c r="T771" t="inlineStr">
        <is>
          <t>매수 0.0005 / 매도 0.0025 / 슬리피지 0.0007</t>
        </is>
      </c>
    </row>
    <row r="772">
      <c r="A772" t="inlineStr">
        <is>
          <t>KODEX 200미국채혼합|6개월 전에 샀다면|[대표님룰]+[변동성허용]</t>
        </is>
      </c>
      <c r="B772" t="inlineStr">
        <is>
          <t>KODEX 200미국채혼합</t>
        </is>
      </c>
      <c r="C772" t="inlineStr">
        <is>
          <t>284430</t>
        </is>
      </c>
      <c r="D772" t="inlineStr">
        <is>
          <t>6개월 전에 샀다면</t>
        </is>
      </c>
      <c r="E772" t="inlineStr">
        <is>
          <t>[대표님룰]+[변동성허용]</t>
        </is>
      </c>
      <c r="F772" t="inlineStr">
        <is>
          <t>[대표님룰]</t>
        </is>
      </c>
      <c r="G772" t="inlineStr">
        <is>
          <t>[변동성허용]</t>
        </is>
      </c>
      <c r="H772" t="n">
        <v>300000</v>
      </c>
      <c r="I772" t="n">
        <v>16887</v>
      </c>
      <c r="J772" t="n">
        <v>23260</v>
      </c>
      <c r="K772" t="n">
        <v>37.74</v>
      </c>
      <c r="L772" t="n">
        <v>0</v>
      </c>
      <c r="M772" t="n">
        <v>0</v>
      </c>
      <c r="N772" t="n">
        <v>0</v>
      </c>
      <c r="O772" t="n">
        <v>0</v>
      </c>
      <c r="P772" t="inlineStr">
        <is>
          <t>2025-12-08</t>
        </is>
      </c>
      <c r="Q772" t="inlineStr">
        <is>
          <t>2026-06-08</t>
        </is>
      </c>
      <c r="R772" t="inlineStr">
        <is>
          <t>+5%▶60% 익절 / +10%▶30% 익절 / +30%▶10% 익절</t>
        </is>
      </c>
      <c r="S772" t="inlineStr">
        <is>
          <t>-5%▶50% 손절 / -10%▶30% 손절 / -15%▶20% 손절</t>
        </is>
      </c>
      <c r="T772" t="inlineStr">
        <is>
          <t>매수 0.0005 / 매도 0.0025 / 슬리피지 0.0007</t>
        </is>
      </c>
    </row>
    <row r="773">
      <c r="A773" t="inlineStr">
        <is>
          <t>KODEX 200미국채혼합|6개월 전에 샀다면|[대표님룰]+[버티기형]</t>
        </is>
      </c>
      <c r="B773" t="inlineStr">
        <is>
          <t>KODEX 200미국채혼합</t>
        </is>
      </c>
      <c r="C773" t="inlineStr">
        <is>
          <t>284430</t>
        </is>
      </c>
      <c r="D773" t="inlineStr">
        <is>
          <t>6개월 전에 샀다면</t>
        </is>
      </c>
      <c r="E773" t="inlineStr">
        <is>
          <t>[대표님룰]+[버티기형]</t>
        </is>
      </c>
      <c r="F773" t="inlineStr">
        <is>
          <t>[대표님룰]</t>
        </is>
      </c>
      <c r="G773" t="inlineStr">
        <is>
          <t>[버티기형]</t>
        </is>
      </c>
      <c r="H773" t="n">
        <v>300000</v>
      </c>
      <c r="I773" t="n">
        <v>16887</v>
      </c>
      <c r="J773" t="n">
        <v>23260</v>
      </c>
      <c r="K773" t="n">
        <v>37.74</v>
      </c>
      <c r="L773" t="n">
        <v>0</v>
      </c>
      <c r="M773" t="n">
        <v>0</v>
      </c>
      <c r="N773" t="n">
        <v>0</v>
      </c>
      <c r="O773" t="n">
        <v>0</v>
      </c>
      <c r="P773" t="inlineStr">
        <is>
          <t>2025-12-08</t>
        </is>
      </c>
      <c r="Q773" t="inlineStr">
        <is>
          <t>2026-06-08</t>
        </is>
      </c>
      <c r="R773" t="inlineStr">
        <is>
          <t>+5%▶60% 익절 / +10%▶30% 익절 / +30%▶10% 익절</t>
        </is>
      </c>
      <c r="S773" t="inlineStr">
        <is>
          <t>-5%▶40% 손절 / -15%▶30% 손절 / -20%▶30% 손절</t>
        </is>
      </c>
      <c r="T773" t="inlineStr">
        <is>
          <t>매수 0.0005 / 매도 0.0025 / 슬리피지 0.0007</t>
        </is>
      </c>
    </row>
    <row r="774">
      <c r="A774" t="inlineStr">
        <is>
          <t>KODEX 200미국채혼합|6개월 전에 샀다면|[중기추세]+[칼손절]</t>
        </is>
      </c>
      <c r="B774" t="inlineStr">
        <is>
          <t>KODEX 200미국채혼합</t>
        </is>
      </c>
      <c r="C774" t="inlineStr">
        <is>
          <t>284430</t>
        </is>
      </c>
      <c r="D774" t="inlineStr">
        <is>
          <t>6개월 전에 샀다면</t>
        </is>
      </c>
      <c r="E774" t="inlineStr">
        <is>
          <t>[중기추세]+[칼손절]</t>
        </is>
      </c>
      <c r="F774" t="inlineStr">
        <is>
          <t>[중기추세]</t>
        </is>
      </c>
      <c r="G774" t="inlineStr">
        <is>
          <t>[칼손절]</t>
        </is>
      </c>
      <c r="H774" t="n">
        <v>300000</v>
      </c>
      <c r="I774" t="n">
        <v>16887</v>
      </c>
      <c r="J774" t="n">
        <v>23260</v>
      </c>
      <c r="K774" t="n">
        <v>37.74</v>
      </c>
      <c r="L774" t="n">
        <v>0</v>
      </c>
      <c r="M774" t="n">
        <v>0</v>
      </c>
      <c r="N774" t="n">
        <v>0</v>
      </c>
      <c r="O774" t="n">
        <v>0</v>
      </c>
      <c r="P774" t="inlineStr">
        <is>
          <t>2025-12-08</t>
        </is>
      </c>
      <c r="Q774" t="inlineStr">
        <is>
          <t>2026-06-08</t>
        </is>
      </c>
      <c r="R774" t="inlineStr">
        <is>
          <t>+10%▶50% 익절 / +20%▶30% 익절 / +30%▶20% 익절</t>
        </is>
      </c>
      <c r="S774" t="inlineStr">
        <is>
          <t>-2%▶80% 손절 / -4%▶10% 손절 / -6%▶10% 손절</t>
        </is>
      </c>
      <c r="T774" t="inlineStr">
        <is>
          <t>매수 0.0005 / 매도 0.0025 / 슬리피지 0.0007</t>
        </is>
      </c>
    </row>
    <row r="775">
      <c r="A775" t="inlineStr">
        <is>
          <t>KODEX 200미국채혼합|6개월 전에 샀다면|[중기추세]+[정석방어]</t>
        </is>
      </c>
      <c r="B775" t="inlineStr">
        <is>
          <t>KODEX 200미국채혼합</t>
        </is>
      </c>
      <c r="C775" t="inlineStr">
        <is>
          <t>284430</t>
        </is>
      </c>
      <c r="D775" t="inlineStr">
        <is>
          <t>6개월 전에 샀다면</t>
        </is>
      </c>
      <c r="E775" t="inlineStr">
        <is>
          <t>[중기추세]+[정석방어]</t>
        </is>
      </c>
      <c r="F775" t="inlineStr">
        <is>
          <t>[중기추세]</t>
        </is>
      </c>
      <c r="G775" t="inlineStr">
        <is>
          <t>[정석방어]</t>
        </is>
      </c>
      <c r="H775" t="n">
        <v>300000</v>
      </c>
      <c r="I775" t="n">
        <v>16887</v>
      </c>
      <c r="J775" t="n">
        <v>23260</v>
      </c>
      <c r="K775" t="n">
        <v>37.74</v>
      </c>
      <c r="L775" t="n">
        <v>0</v>
      </c>
      <c r="M775" t="n">
        <v>0</v>
      </c>
      <c r="N775" t="n">
        <v>0</v>
      </c>
      <c r="O775" t="n">
        <v>0</v>
      </c>
      <c r="P775" t="inlineStr">
        <is>
          <t>2025-12-08</t>
        </is>
      </c>
      <c r="Q775" t="inlineStr">
        <is>
          <t>2026-06-08</t>
        </is>
      </c>
      <c r="R775" t="inlineStr">
        <is>
          <t>+10%▶50% 익절 / +20%▶30% 익절 / +30%▶20% 익절</t>
        </is>
      </c>
      <c r="S775" t="inlineStr">
        <is>
          <t>-3%▶70% 손절 / -5%▶20% 손절 / -10%▶10% 손절</t>
        </is>
      </c>
      <c r="T775" t="inlineStr">
        <is>
          <t>매수 0.0005 / 매도 0.0025 / 슬리피지 0.0007</t>
        </is>
      </c>
    </row>
    <row r="776">
      <c r="A776" t="inlineStr">
        <is>
          <t>KODEX 200미국채혼합|6개월 전에 샀다면|[중기추세]+[변동성허용]</t>
        </is>
      </c>
      <c r="B776" t="inlineStr">
        <is>
          <t>KODEX 200미국채혼합</t>
        </is>
      </c>
      <c r="C776" t="inlineStr">
        <is>
          <t>284430</t>
        </is>
      </c>
      <c r="D776" t="inlineStr">
        <is>
          <t>6개월 전에 샀다면</t>
        </is>
      </c>
      <c r="E776" t="inlineStr">
        <is>
          <t>[중기추세]+[변동성허용]</t>
        </is>
      </c>
      <c r="F776" t="inlineStr">
        <is>
          <t>[중기추세]</t>
        </is>
      </c>
      <c r="G776" t="inlineStr">
        <is>
          <t>[변동성허용]</t>
        </is>
      </c>
      <c r="H776" t="n">
        <v>300000</v>
      </c>
      <c r="I776" t="n">
        <v>16887</v>
      </c>
      <c r="J776" t="n">
        <v>23260</v>
      </c>
      <c r="K776" t="n">
        <v>37.74</v>
      </c>
      <c r="L776" t="n">
        <v>0</v>
      </c>
      <c r="M776" t="n">
        <v>0</v>
      </c>
      <c r="N776" t="n">
        <v>0</v>
      </c>
      <c r="O776" t="n">
        <v>0</v>
      </c>
      <c r="P776" t="inlineStr">
        <is>
          <t>2025-12-08</t>
        </is>
      </c>
      <c r="Q776" t="inlineStr">
        <is>
          <t>2026-06-08</t>
        </is>
      </c>
      <c r="R776" t="inlineStr">
        <is>
          <t>+10%▶50% 익절 / +20%▶30% 익절 / +30%▶20% 익절</t>
        </is>
      </c>
      <c r="S776" t="inlineStr">
        <is>
          <t>-5%▶50% 손절 / -10%▶30% 손절 / -15%▶20% 손절</t>
        </is>
      </c>
      <c r="T776" t="inlineStr">
        <is>
          <t>매수 0.0005 / 매도 0.0025 / 슬리피지 0.0007</t>
        </is>
      </c>
    </row>
    <row r="777">
      <c r="A777" t="inlineStr">
        <is>
          <t>KODEX 200미국채혼합|6개월 전에 샀다면|[중기추세]+[버티기형]</t>
        </is>
      </c>
      <c r="B777" t="inlineStr">
        <is>
          <t>KODEX 200미국채혼합</t>
        </is>
      </c>
      <c r="C777" t="inlineStr">
        <is>
          <t>284430</t>
        </is>
      </c>
      <c r="D777" t="inlineStr">
        <is>
          <t>6개월 전에 샀다면</t>
        </is>
      </c>
      <c r="E777" t="inlineStr">
        <is>
          <t>[중기추세]+[버티기형]</t>
        </is>
      </c>
      <c r="F777" t="inlineStr">
        <is>
          <t>[중기추세]</t>
        </is>
      </c>
      <c r="G777" t="inlineStr">
        <is>
          <t>[버티기형]</t>
        </is>
      </c>
      <c r="H777" t="n">
        <v>300000</v>
      </c>
      <c r="I777" t="n">
        <v>16887</v>
      </c>
      <c r="J777" t="n">
        <v>23260</v>
      </c>
      <c r="K777" t="n">
        <v>37.74</v>
      </c>
      <c r="L777" t="n">
        <v>0</v>
      </c>
      <c r="M777" t="n">
        <v>0</v>
      </c>
      <c r="N777" t="n">
        <v>0</v>
      </c>
      <c r="O777" t="n">
        <v>0</v>
      </c>
      <c r="P777" t="inlineStr">
        <is>
          <t>2025-12-08</t>
        </is>
      </c>
      <c r="Q777" t="inlineStr">
        <is>
          <t>2026-06-08</t>
        </is>
      </c>
      <c r="R777" t="inlineStr">
        <is>
          <t>+10%▶50% 익절 / +20%▶30% 익절 / +30%▶20% 익절</t>
        </is>
      </c>
      <c r="S777" t="inlineStr">
        <is>
          <t>-5%▶40% 손절 / -15%▶30% 손절 / -20%▶30% 손절</t>
        </is>
      </c>
      <c r="T777" t="inlineStr">
        <is>
          <t>매수 0.0005 / 매도 0.0025 / 슬리피지 0.0007</t>
        </is>
      </c>
    </row>
    <row r="778">
      <c r="A778" t="inlineStr">
        <is>
          <t>KODEX 200미국채혼합|6개월 전에 샀다면|[수익극대화]+[칼손절]</t>
        </is>
      </c>
      <c r="B778" t="inlineStr">
        <is>
          <t>KODEX 200미국채혼합</t>
        </is>
      </c>
      <c r="C778" t="inlineStr">
        <is>
          <t>284430</t>
        </is>
      </c>
      <c r="D778" t="inlineStr">
        <is>
          <t>6개월 전에 샀다면</t>
        </is>
      </c>
      <c r="E778" t="inlineStr">
        <is>
          <t>[수익극대화]+[칼손절]</t>
        </is>
      </c>
      <c r="F778" t="inlineStr">
        <is>
          <t>[수익극대화]</t>
        </is>
      </c>
      <c r="G778" t="inlineStr">
        <is>
          <t>[칼손절]</t>
        </is>
      </c>
      <c r="H778" t="n">
        <v>300000</v>
      </c>
      <c r="I778" t="n">
        <v>16887</v>
      </c>
      <c r="J778" t="n">
        <v>23260</v>
      </c>
      <c r="K778" t="n">
        <v>37.74</v>
      </c>
      <c r="L778" t="n">
        <v>0</v>
      </c>
      <c r="M778" t="n">
        <v>0</v>
      </c>
      <c r="N778" t="n">
        <v>0</v>
      </c>
      <c r="O778" t="n">
        <v>0</v>
      </c>
      <c r="P778" t="inlineStr">
        <is>
          <t>2025-12-08</t>
        </is>
      </c>
      <c r="Q778" t="inlineStr">
        <is>
          <t>2026-06-08</t>
        </is>
      </c>
      <c r="R778" t="inlineStr">
        <is>
          <t>+10%▶40% 익절 / +20%▶30% 익절 / +40%▶30% 익절</t>
        </is>
      </c>
      <c r="S778" t="inlineStr">
        <is>
          <t>-2%▶80% 손절 / -4%▶10% 손절 / -6%▶10% 손절</t>
        </is>
      </c>
      <c r="T778" t="inlineStr">
        <is>
          <t>매수 0.0005 / 매도 0.0025 / 슬리피지 0.0007</t>
        </is>
      </c>
    </row>
    <row r="779">
      <c r="A779" t="inlineStr">
        <is>
          <t>KODEX 200미국채혼합|6개월 전에 샀다면|[수익극대화]+[정석방어]</t>
        </is>
      </c>
      <c r="B779" t="inlineStr">
        <is>
          <t>KODEX 200미국채혼합</t>
        </is>
      </c>
      <c r="C779" t="inlineStr">
        <is>
          <t>284430</t>
        </is>
      </c>
      <c r="D779" t="inlineStr">
        <is>
          <t>6개월 전에 샀다면</t>
        </is>
      </c>
      <c r="E779" t="inlineStr">
        <is>
          <t>[수익극대화]+[정석방어]</t>
        </is>
      </c>
      <c r="F779" t="inlineStr">
        <is>
          <t>[수익극대화]</t>
        </is>
      </c>
      <c r="G779" t="inlineStr">
        <is>
          <t>[정석방어]</t>
        </is>
      </c>
      <c r="H779" t="n">
        <v>300000</v>
      </c>
      <c r="I779" t="n">
        <v>16887</v>
      </c>
      <c r="J779" t="n">
        <v>23260</v>
      </c>
      <c r="K779" t="n">
        <v>37.74</v>
      </c>
      <c r="L779" t="n">
        <v>0</v>
      </c>
      <c r="M779" t="n">
        <v>0</v>
      </c>
      <c r="N779" t="n">
        <v>0</v>
      </c>
      <c r="O779" t="n">
        <v>0</v>
      </c>
      <c r="P779" t="inlineStr">
        <is>
          <t>2025-12-08</t>
        </is>
      </c>
      <c r="Q779" t="inlineStr">
        <is>
          <t>2026-06-08</t>
        </is>
      </c>
      <c r="R779" t="inlineStr">
        <is>
          <t>+10%▶40% 익절 / +20%▶30% 익절 / +40%▶30% 익절</t>
        </is>
      </c>
      <c r="S779" t="inlineStr">
        <is>
          <t>-3%▶70% 손절 / -5%▶20% 손절 / -10%▶10% 손절</t>
        </is>
      </c>
      <c r="T779" t="inlineStr">
        <is>
          <t>매수 0.0005 / 매도 0.0025 / 슬리피지 0.0007</t>
        </is>
      </c>
    </row>
    <row r="780">
      <c r="A780" t="inlineStr">
        <is>
          <t>KODEX 200미국채혼합|6개월 전에 샀다면|[수익극대화]+[변동성허용]</t>
        </is>
      </c>
      <c r="B780" t="inlineStr">
        <is>
          <t>KODEX 200미국채혼합</t>
        </is>
      </c>
      <c r="C780" t="inlineStr">
        <is>
          <t>284430</t>
        </is>
      </c>
      <c r="D780" t="inlineStr">
        <is>
          <t>6개월 전에 샀다면</t>
        </is>
      </c>
      <c r="E780" t="inlineStr">
        <is>
          <t>[수익극대화]+[변동성허용]</t>
        </is>
      </c>
      <c r="F780" t="inlineStr">
        <is>
          <t>[수익극대화]</t>
        </is>
      </c>
      <c r="G780" t="inlineStr">
        <is>
          <t>[변동성허용]</t>
        </is>
      </c>
      <c r="H780" t="n">
        <v>300000</v>
      </c>
      <c r="I780" t="n">
        <v>16887</v>
      </c>
      <c r="J780" t="n">
        <v>23260</v>
      </c>
      <c r="K780" t="n">
        <v>37.74</v>
      </c>
      <c r="L780" t="n">
        <v>0</v>
      </c>
      <c r="M780" t="n">
        <v>0</v>
      </c>
      <c r="N780" t="n">
        <v>0</v>
      </c>
      <c r="O780" t="n">
        <v>0</v>
      </c>
      <c r="P780" t="inlineStr">
        <is>
          <t>2025-12-08</t>
        </is>
      </c>
      <c r="Q780" t="inlineStr">
        <is>
          <t>2026-06-08</t>
        </is>
      </c>
      <c r="R780" t="inlineStr">
        <is>
          <t>+10%▶40% 익절 / +20%▶30% 익절 / +40%▶30% 익절</t>
        </is>
      </c>
      <c r="S780" t="inlineStr">
        <is>
          <t>-5%▶50% 손절 / -10%▶30% 손절 / -15%▶20% 손절</t>
        </is>
      </c>
      <c r="T780" t="inlineStr">
        <is>
          <t>매수 0.0005 / 매도 0.0025 / 슬리피지 0.0007</t>
        </is>
      </c>
    </row>
    <row r="781">
      <c r="A781" t="inlineStr">
        <is>
          <t>KODEX 200미국채혼합|6개월 전에 샀다면|[수익극대화]+[버티기형]</t>
        </is>
      </c>
      <c r="B781" t="inlineStr">
        <is>
          <t>KODEX 200미국채혼합</t>
        </is>
      </c>
      <c r="C781" t="inlineStr">
        <is>
          <t>284430</t>
        </is>
      </c>
      <c r="D781" t="inlineStr">
        <is>
          <t>6개월 전에 샀다면</t>
        </is>
      </c>
      <c r="E781" t="inlineStr">
        <is>
          <t>[수익극대화]+[버티기형]</t>
        </is>
      </c>
      <c r="F781" t="inlineStr">
        <is>
          <t>[수익극대화]</t>
        </is>
      </c>
      <c r="G781" t="inlineStr">
        <is>
          <t>[버티기형]</t>
        </is>
      </c>
      <c r="H781" t="n">
        <v>300000</v>
      </c>
      <c r="I781" t="n">
        <v>16887</v>
      </c>
      <c r="J781" t="n">
        <v>23260</v>
      </c>
      <c r="K781" t="n">
        <v>37.74</v>
      </c>
      <c r="L781" t="n">
        <v>0</v>
      </c>
      <c r="M781" t="n">
        <v>0</v>
      </c>
      <c r="N781" t="n">
        <v>0</v>
      </c>
      <c r="O781" t="n">
        <v>0</v>
      </c>
      <c r="P781" t="inlineStr">
        <is>
          <t>2025-12-08</t>
        </is>
      </c>
      <c r="Q781" t="inlineStr">
        <is>
          <t>2026-06-08</t>
        </is>
      </c>
      <c r="R781" t="inlineStr">
        <is>
          <t>+10%▶40% 익절 / +20%▶30% 익절 / +40%▶30% 익절</t>
        </is>
      </c>
      <c r="S781" t="inlineStr">
        <is>
          <t>-5%▶40% 손절 / -15%▶30% 손절 / -20%▶30% 손절</t>
        </is>
      </c>
      <c r="T781" t="inlineStr">
        <is>
          <t>매수 0.0005 / 매도 0.0025 / 슬리피지 0.0007</t>
        </is>
      </c>
    </row>
    <row r="782">
      <c r="A782" t="inlineStr">
        <is>
          <t>KODEX 200미국채혼합|전체 평가기간|[초단타]+[칼손절]</t>
        </is>
      </c>
      <c r="B782" t="inlineStr">
        <is>
          <t>KODEX 200미국채혼합</t>
        </is>
      </c>
      <c r="C782" t="inlineStr">
        <is>
          <t>284430</t>
        </is>
      </c>
      <c r="D782" t="inlineStr">
        <is>
          <t>전체 평가기간</t>
        </is>
      </c>
      <c r="E782" t="inlineStr">
        <is>
          <t>[초단타]+[칼손절]</t>
        </is>
      </c>
      <c r="F782" t="inlineStr">
        <is>
          <t>[초단타]</t>
        </is>
      </c>
      <c r="G782" t="inlineStr">
        <is>
          <t>[칼손절]</t>
        </is>
      </c>
      <c r="H782" t="n">
        <v>300000</v>
      </c>
      <c r="I782" t="n">
        <v>17096</v>
      </c>
      <c r="J782" t="n">
        <v>23260</v>
      </c>
      <c r="K782" t="n">
        <v>36.06</v>
      </c>
      <c r="L782" t="n">
        <v>0</v>
      </c>
      <c r="M782" t="n">
        <v>0</v>
      </c>
      <c r="N782" t="n">
        <v>0</v>
      </c>
      <c r="O782" t="n">
        <v>0</v>
      </c>
      <c r="P782" t="inlineStr">
        <is>
          <t>2026-01-02</t>
        </is>
      </c>
      <c r="Q782" t="inlineStr">
        <is>
          <t>2026-06-08</t>
        </is>
      </c>
      <c r="R782" t="inlineStr">
        <is>
          <t>+3%▶70% 익절 / +5%▶20% 익절 / +10%▶10% 익절</t>
        </is>
      </c>
      <c r="S782" t="inlineStr">
        <is>
          <t>-2%▶80% 손절 / -4%▶10% 손절 / -6%▶10% 손절</t>
        </is>
      </c>
      <c r="T782" t="inlineStr">
        <is>
          <t>매수 0.0005 / 매도 0.0025 / 슬리피지 0.0007</t>
        </is>
      </c>
    </row>
    <row r="783">
      <c r="A783" t="inlineStr">
        <is>
          <t>KODEX 200미국채혼합|전체 평가기간|[초단타]+[정석방어]</t>
        </is>
      </c>
      <c r="B783" t="inlineStr">
        <is>
          <t>KODEX 200미국채혼합</t>
        </is>
      </c>
      <c r="C783" t="inlineStr">
        <is>
          <t>284430</t>
        </is>
      </c>
      <c r="D783" t="inlineStr">
        <is>
          <t>전체 평가기간</t>
        </is>
      </c>
      <c r="E783" t="inlineStr">
        <is>
          <t>[초단타]+[정석방어]</t>
        </is>
      </c>
      <c r="F783" t="inlineStr">
        <is>
          <t>[초단타]</t>
        </is>
      </c>
      <c r="G783" t="inlineStr">
        <is>
          <t>[정석방어]</t>
        </is>
      </c>
      <c r="H783" t="n">
        <v>300000</v>
      </c>
      <c r="I783" t="n">
        <v>17096</v>
      </c>
      <c r="J783" t="n">
        <v>23260</v>
      </c>
      <c r="K783" t="n">
        <v>36.06</v>
      </c>
      <c r="L783" t="n">
        <v>0</v>
      </c>
      <c r="M783" t="n">
        <v>0</v>
      </c>
      <c r="N783" t="n">
        <v>0</v>
      </c>
      <c r="O783" t="n">
        <v>0</v>
      </c>
      <c r="P783" t="inlineStr">
        <is>
          <t>2026-01-02</t>
        </is>
      </c>
      <c r="Q783" t="inlineStr">
        <is>
          <t>2026-06-08</t>
        </is>
      </c>
      <c r="R783" t="inlineStr">
        <is>
          <t>+3%▶70% 익절 / +5%▶20% 익절 / +10%▶10% 익절</t>
        </is>
      </c>
      <c r="S783" t="inlineStr">
        <is>
          <t>-3%▶70% 손절 / -5%▶20% 손절 / -10%▶10% 손절</t>
        </is>
      </c>
      <c r="T783" t="inlineStr">
        <is>
          <t>매수 0.0005 / 매도 0.0025 / 슬리피지 0.0007</t>
        </is>
      </c>
    </row>
    <row r="784">
      <c r="A784" t="inlineStr">
        <is>
          <t>KODEX 200미국채혼합|전체 평가기간|[초단타]+[변동성허용]</t>
        </is>
      </c>
      <c r="B784" t="inlineStr">
        <is>
          <t>KODEX 200미국채혼합</t>
        </is>
      </c>
      <c r="C784" t="inlineStr">
        <is>
          <t>284430</t>
        </is>
      </c>
      <c r="D784" t="inlineStr">
        <is>
          <t>전체 평가기간</t>
        </is>
      </c>
      <c r="E784" t="inlineStr">
        <is>
          <t>[초단타]+[변동성허용]</t>
        </is>
      </c>
      <c r="F784" t="inlineStr">
        <is>
          <t>[초단타]</t>
        </is>
      </c>
      <c r="G784" t="inlineStr">
        <is>
          <t>[변동성허용]</t>
        </is>
      </c>
      <c r="H784" t="n">
        <v>300000</v>
      </c>
      <c r="I784" t="n">
        <v>17096</v>
      </c>
      <c r="J784" t="n">
        <v>23260</v>
      </c>
      <c r="K784" t="n">
        <v>36.06</v>
      </c>
      <c r="L784" t="n">
        <v>0</v>
      </c>
      <c r="M784" t="n">
        <v>0</v>
      </c>
      <c r="N784" t="n">
        <v>0</v>
      </c>
      <c r="O784" t="n">
        <v>0</v>
      </c>
      <c r="P784" t="inlineStr">
        <is>
          <t>2026-01-02</t>
        </is>
      </c>
      <c r="Q784" t="inlineStr">
        <is>
          <t>2026-06-08</t>
        </is>
      </c>
      <c r="R784" t="inlineStr">
        <is>
          <t>+3%▶70% 익절 / +5%▶20% 익절 / +10%▶10% 익절</t>
        </is>
      </c>
      <c r="S784" t="inlineStr">
        <is>
          <t>-5%▶50% 손절 / -10%▶30% 손절 / -15%▶20% 손절</t>
        </is>
      </c>
      <c r="T784" t="inlineStr">
        <is>
          <t>매수 0.0005 / 매도 0.0025 / 슬리피지 0.0007</t>
        </is>
      </c>
    </row>
    <row r="785">
      <c r="A785" t="inlineStr">
        <is>
          <t>KODEX 200미국채혼합|전체 평가기간|[초단타]+[버티기형]</t>
        </is>
      </c>
      <c r="B785" t="inlineStr">
        <is>
          <t>KODEX 200미국채혼합</t>
        </is>
      </c>
      <c r="C785" t="inlineStr">
        <is>
          <t>284430</t>
        </is>
      </c>
      <c r="D785" t="inlineStr">
        <is>
          <t>전체 평가기간</t>
        </is>
      </c>
      <c r="E785" t="inlineStr">
        <is>
          <t>[초단타]+[버티기형]</t>
        </is>
      </c>
      <c r="F785" t="inlineStr">
        <is>
          <t>[초단타]</t>
        </is>
      </c>
      <c r="G785" t="inlineStr">
        <is>
          <t>[버티기형]</t>
        </is>
      </c>
      <c r="H785" t="n">
        <v>300000</v>
      </c>
      <c r="I785" t="n">
        <v>17096</v>
      </c>
      <c r="J785" t="n">
        <v>23260</v>
      </c>
      <c r="K785" t="n">
        <v>36.06</v>
      </c>
      <c r="L785" t="n">
        <v>0</v>
      </c>
      <c r="M785" t="n">
        <v>0</v>
      </c>
      <c r="N785" t="n">
        <v>0</v>
      </c>
      <c r="O785" t="n">
        <v>0</v>
      </c>
      <c r="P785" t="inlineStr">
        <is>
          <t>2026-01-02</t>
        </is>
      </c>
      <c r="Q785" t="inlineStr">
        <is>
          <t>2026-06-08</t>
        </is>
      </c>
      <c r="R785" t="inlineStr">
        <is>
          <t>+3%▶70% 익절 / +5%▶20% 익절 / +10%▶10% 익절</t>
        </is>
      </c>
      <c r="S785" t="inlineStr">
        <is>
          <t>-5%▶40% 손절 / -15%▶30% 손절 / -20%▶30% 손절</t>
        </is>
      </c>
      <c r="T785" t="inlineStr">
        <is>
          <t>매수 0.0005 / 매도 0.0025 / 슬리피지 0.0007</t>
        </is>
      </c>
    </row>
    <row r="786">
      <c r="A786" t="inlineStr">
        <is>
          <t>KODEX 200미국채혼합|전체 평가기간|[단기스윙]+[칼손절]</t>
        </is>
      </c>
      <c r="B786" t="inlineStr">
        <is>
          <t>KODEX 200미국채혼합</t>
        </is>
      </c>
      <c r="C786" t="inlineStr">
        <is>
          <t>284430</t>
        </is>
      </c>
      <c r="D786" t="inlineStr">
        <is>
          <t>전체 평가기간</t>
        </is>
      </c>
      <c r="E786" t="inlineStr">
        <is>
          <t>[단기스윙]+[칼손절]</t>
        </is>
      </c>
      <c r="F786" t="inlineStr">
        <is>
          <t>[단기스윙]</t>
        </is>
      </c>
      <c r="G786" t="inlineStr">
        <is>
          <t>[칼손절]</t>
        </is>
      </c>
      <c r="H786" t="n">
        <v>300000</v>
      </c>
      <c r="I786" t="n">
        <v>17096</v>
      </c>
      <c r="J786" t="n">
        <v>23260</v>
      </c>
      <c r="K786" t="n">
        <v>36.06</v>
      </c>
      <c r="L786" t="n">
        <v>0</v>
      </c>
      <c r="M786" t="n">
        <v>0</v>
      </c>
      <c r="N786" t="n">
        <v>0</v>
      </c>
      <c r="O786" t="n">
        <v>0</v>
      </c>
      <c r="P786" t="inlineStr">
        <is>
          <t>2026-01-02</t>
        </is>
      </c>
      <c r="Q786" t="inlineStr">
        <is>
          <t>2026-06-08</t>
        </is>
      </c>
      <c r="R786" t="inlineStr">
        <is>
          <t>+5%▶60% 익절 / +10%▶30% 익절 / +20%▶10% 익절</t>
        </is>
      </c>
      <c r="S786" t="inlineStr">
        <is>
          <t>-2%▶80% 손절 / -4%▶10% 손절 / -6%▶10% 손절</t>
        </is>
      </c>
      <c r="T786" t="inlineStr">
        <is>
          <t>매수 0.0005 / 매도 0.0025 / 슬리피지 0.0007</t>
        </is>
      </c>
    </row>
    <row r="787">
      <c r="A787" t="inlineStr">
        <is>
          <t>KODEX 200미국채혼합|전체 평가기간|[단기스윙]+[정석방어]</t>
        </is>
      </c>
      <c r="B787" t="inlineStr">
        <is>
          <t>KODEX 200미국채혼합</t>
        </is>
      </c>
      <c r="C787" t="inlineStr">
        <is>
          <t>284430</t>
        </is>
      </c>
      <c r="D787" t="inlineStr">
        <is>
          <t>전체 평가기간</t>
        </is>
      </c>
      <c r="E787" t="inlineStr">
        <is>
          <t>[단기스윙]+[정석방어]</t>
        </is>
      </c>
      <c r="F787" t="inlineStr">
        <is>
          <t>[단기스윙]</t>
        </is>
      </c>
      <c r="G787" t="inlineStr">
        <is>
          <t>[정석방어]</t>
        </is>
      </c>
      <c r="H787" t="n">
        <v>300000</v>
      </c>
      <c r="I787" t="n">
        <v>17096</v>
      </c>
      <c r="J787" t="n">
        <v>23260</v>
      </c>
      <c r="K787" t="n">
        <v>36.06</v>
      </c>
      <c r="L787" t="n">
        <v>0</v>
      </c>
      <c r="M787" t="n">
        <v>0</v>
      </c>
      <c r="N787" t="n">
        <v>0</v>
      </c>
      <c r="O787" t="n">
        <v>0</v>
      </c>
      <c r="P787" t="inlineStr">
        <is>
          <t>2026-01-02</t>
        </is>
      </c>
      <c r="Q787" t="inlineStr">
        <is>
          <t>2026-06-08</t>
        </is>
      </c>
      <c r="R787" t="inlineStr">
        <is>
          <t>+5%▶60% 익절 / +10%▶30% 익절 / +20%▶10% 익절</t>
        </is>
      </c>
      <c r="S787" t="inlineStr">
        <is>
          <t>-3%▶70% 손절 / -5%▶20% 손절 / -10%▶10% 손절</t>
        </is>
      </c>
      <c r="T787" t="inlineStr">
        <is>
          <t>매수 0.0005 / 매도 0.0025 / 슬리피지 0.0007</t>
        </is>
      </c>
    </row>
    <row r="788">
      <c r="A788" t="inlineStr">
        <is>
          <t>KODEX 200미국채혼합|전체 평가기간|[단기스윙]+[변동성허용]</t>
        </is>
      </c>
      <c r="B788" t="inlineStr">
        <is>
          <t>KODEX 200미국채혼합</t>
        </is>
      </c>
      <c r="C788" t="inlineStr">
        <is>
          <t>284430</t>
        </is>
      </c>
      <c r="D788" t="inlineStr">
        <is>
          <t>전체 평가기간</t>
        </is>
      </c>
      <c r="E788" t="inlineStr">
        <is>
          <t>[단기스윙]+[변동성허용]</t>
        </is>
      </c>
      <c r="F788" t="inlineStr">
        <is>
          <t>[단기스윙]</t>
        </is>
      </c>
      <c r="G788" t="inlineStr">
        <is>
          <t>[변동성허용]</t>
        </is>
      </c>
      <c r="H788" t="n">
        <v>300000</v>
      </c>
      <c r="I788" t="n">
        <v>17096</v>
      </c>
      <c r="J788" t="n">
        <v>23260</v>
      </c>
      <c r="K788" t="n">
        <v>36.06</v>
      </c>
      <c r="L788" t="n">
        <v>0</v>
      </c>
      <c r="M788" t="n">
        <v>0</v>
      </c>
      <c r="N788" t="n">
        <v>0</v>
      </c>
      <c r="O788" t="n">
        <v>0</v>
      </c>
      <c r="P788" t="inlineStr">
        <is>
          <t>2026-01-02</t>
        </is>
      </c>
      <c r="Q788" t="inlineStr">
        <is>
          <t>2026-06-08</t>
        </is>
      </c>
      <c r="R788" t="inlineStr">
        <is>
          <t>+5%▶60% 익절 / +10%▶30% 익절 / +20%▶10% 익절</t>
        </is>
      </c>
      <c r="S788" t="inlineStr">
        <is>
          <t>-5%▶50% 손절 / -10%▶30% 손절 / -15%▶20% 손절</t>
        </is>
      </c>
      <c r="T788" t="inlineStr">
        <is>
          <t>매수 0.0005 / 매도 0.0025 / 슬리피지 0.0007</t>
        </is>
      </c>
    </row>
    <row r="789">
      <c r="A789" t="inlineStr">
        <is>
          <t>KODEX 200미국채혼합|전체 평가기간|[단기스윙]+[버티기형]</t>
        </is>
      </c>
      <c r="B789" t="inlineStr">
        <is>
          <t>KODEX 200미국채혼합</t>
        </is>
      </c>
      <c r="C789" t="inlineStr">
        <is>
          <t>284430</t>
        </is>
      </c>
      <c r="D789" t="inlineStr">
        <is>
          <t>전체 평가기간</t>
        </is>
      </c>
      <c r="E789" t="inlineStr">
        <is>
          <t>[단기스윙]+[버티기형]</t>
        </is>
      </c>
      <c r="F789" t="inlineStr">
        <is>
          <t>[단기스윙]</t>
        </is>
      </c>
      <c r="G789" t="inlineStr">
        <is>
          <t>[버티기형]</t>
        </is>
      </c>
      <c r="H789" t="n">
        <v>300000</v>
      </c>
      <c r="I789" t="n">
        <v>17096</v>
      </c>
      <c r="J789" t="n">
        <v>23260</v>
      </c>
      <c r="K789" t="n">
        <v>36.06</v>
      </c>
      <c r="L789" t="n">
        <v>0</v>
      </c>
      <c r="M789" t="n">
        <v>0</v>
      </c>
      <c r="N789" t="n">
        <v>0</v>
      </c>
      <c r="O789" t="n">
        <v>0</v>
      </c>
      <c r="P789" t="inlineStr">
        <is>
          <t>2026-01-02</t>
        </is>
      </c>
      <c r="Q789" t="inlineStr">
        <is>
          <t>2026-06-08</t>
        </is>
      </c>
      <c r="R789" t="inlineStr">
        <is>
          <t>+5%▶60% 익절 / +10%▶30% 익절 / +20%▶10% 익절</t>
        </is>
      </c>
      <c r="S789" t="inlineStr">
        <is>
          <t>-5%▶40% 손절 / -15%▶30% 손절 / -20%▶30% 손절</t>
        </is>
      </c>
      <c r="T789" t="inlineStr">
        <is>
          <t>매수 0.0005 / 매도 0.0025 / 슬리피지 0.0007</t>
        </is>
      </c>
    </row>
    <row r="790">
      <c r="A790" t="inlineStr">
        <is>
          <t>KODEX 200미국채혼합|전체 평가기간|[대표님룰]+[칼손절]</t>
        </is>
      </c>
      <c r="B790" t="inlineStr">
        <is>
          <t>KODEX 200미국채혼합</t>
        </is>
      </c>
      <c r="C790" t="inlineStr">
        <is>
          <t>284430</t>
        </is>
      </c>
      <c r="D790" t="inlineStr">
        <is>
          <t>전체 평가기간</t>
        </is>
      </c>
      <c r="E790" t="inlineStr">
        <is>
          <t>[대표님룰]+[칼손절]</t>
        </is>
      </c>
      <c r="F790" t="inlineStr">
        <is>
          <t>[대표님룰]</t>
        </is>
      </c>
      <c r="G790" t="inlineStr">
        <is>
          <t>[칼손절]</t>
        </is>
      </c>
      <c r="H790" t="n">
        <v>300000</v>
      </c>
      <c r="I790" t="n">
        <v>17096</v>
      </c>
      <c r="J790" t="n">
        <v>23260</v>
      </c>
      <c r="K790" t="n">
        <v>36.06</v>
      </c>
      <c r="L790" t="n">
        <v>0</v>
      </c>
      <c r="M790" t="n">
        <v>0</v>
      </c>
      <c r="N790" t="n">
        <v>0</v>
      </c>
      <c r="O790" t="n">
        <v>0</v>
      </c>
      <c r="P790" t="inlineStr">
        <is>
          <t>2026-01-02</t>
        </is>
      </c>
      <c r="Q790" t="inlineStr">
        <is>
          <t>2026-06-08</t>
        </is>
      </c>
      <c r="R790" t="inlineStr">
        <is>
          <t>+5%▶60% 익절 / +10%▶30% 익절 / +30%▶10% 익절</t>
        </is>
      </c>
      <c r="S790" t="inlineStr">
        <is>
          <t>-2%▶80% 손절 / -4%▶10% 손절 / -6%▶10% 손절</t>
        </is>
      </c>
      <c r="T790" t="inlineStr">
        <is>
          <t>매수 0.0005 / 매도 0.0025 / 슬리피지 0.0007</t>
        </is>
      </c>
    </row>
    <row r="791">
      <c r="A791" t="inlineStr">
        <is>
          <t>KODEX 200미국채혼합|전체 평가기간|[대표님룰]+[정석방어]</t>
        </is>
      </c>
      <c r="B791" t="inlineStr">
        <is>
          <t>KODEX 200미국채혼합</t>
        </is>
      </c>
      <c r="C791" t="inlineStr">
        <is>
          <t>284430</t>
        </is>
      </c>
      <c r="D791" t="inlineStr">
        <is>
          <t>전체 평가기간</t>
        </is>
      </c>
      <c r="E791" t="inlineStr">
        <is>
          <t>[대표님룰]+[정석방어]</t>
        </is>
      </c>
      <c r="F791" t="inlineStr">
        <is>
          <t>[대표님룰]</t>
        </is>
      </c>
      <c r="G791" t="inlineStr">
        <is>
          <t>[정석방어]</t>
        </is>
      </c>
      <c r="H791" t="n">
        <v>300000</v>
      </c>
      <c r="I791" t="n">
        <v>17096</v>
      </c>
      <c r="J791" t="n">
        <v>23260</v>
      </c>
      <c r="K791" t="n">
        <v>36.06</v>
      </c>
      <c r="L791" t="n">
        <v>0</v>
      </c>
      <c r="M791" t="n">
        <v>0</v>
      </c>
      <c r="N791" t="n">
        <v>0</v>
      </c>
      <c r="O791" t="n">
        <v>0</v>
      </c>
      <c r="P791" t="inlineStr">
        <is>
          <t>2026-01-02</t>
        </is>
      </c>
      <c r="Q791" t="inlineStr">
        <is>
          <t>2026-06-08</t>
        </is>
      </c>
      <c r="R791" t="inlineStr">
        <is>
          <t>+5%▶60% 익절 / +10%▶30% 익절 / +30%▶10% 익절</t>
        </is>
      </c>
      <c r="S791" t="inlineStr">
        <is>
          <t>-3%▶70% 손절 / -5%▶20% 손절 / -10%▶10% 손절</t>
        </is>
      </c>
      <c r="T791" t="inlineStr">
        <is>
          <t>매수 0.0005 / 매도 0.0025 / 슬리피지 0.0007</t>
        </is>
      </c>
    </row>
    <row r="792">
      <c r="A792" t="inlineStr">
        <is>
          <t>KODEX 200미국채혼합|전체 평가기간|[대표님룰]+[변동성허용]</t>
        </is>
      </c>
      <c r="B792" t="inlineStr">
        <is>
          <t>KODEX 200미국채혼합</t>
        </is>
      </c>
      <c r="C792" t="inlineStr">
        <is>
          <t>284430</t>
        </is>
      </c>
      <c r="D792" t="inlineStr">
        <is>
          <t>전체 평가기간</t>
        </is>
      </c>
      <c r="E792" t="inlineStr">
        <is>
          <t>[대표님룰]+[변동성허용]</t>
        </is>
      </c>
      <c r="F792" t="inlineStr">
        <is>
          <t>[대표님룰]</t>
        </is>
      </c>
      <c r="G792" t="inlineStr">
        <is>
          <t>[변동성허용]</t>
        </is>
      </c>
      <c r="H792" t="n">
        <v>300000</v>
      </c>
      <c r="I792" t="n">
        <v>17096</v>
      </c>
      <c r="J792" t="n">
        <v>23260</v>
      </c>
      <c r="K792" t="n">
        <v>36.06</v>
      </c>
      <c r="L792" t="n">
        <v>0</v>
      </c>
      <c r="M792" t="n">
        <v>0</v>
      </c>
      <c r="N792" t="n">
        <v>0</v>
      </c>
      <c r="O792" t="n">
        <v>0</v>
      </c>
      <c r="P792" t="inlineStr">
        <is>
          <t>2026-01-02</t>
        </is>
      </c>
      <c r="Q792" t="inlineStr">
        <is>
          <t>2026-06-08</t>
        </is>
      </c>
      <c r="R792" t="inlineStr">
        <is>
          <t>+5%▶60% 익절 / +10%▶30% 익절 / +30%▶10% 익절</t>
        </is>
      </c>
      <c r="S792" t="inlineStr">
        <is>
          <t>-5%▶50% 손절 / -10%▶30% 손절 / -15%▶20% 손절</t>
        </is>
      </c>
      <c r="T792" t="inlineStr">
        <is>
          <t>매수 0.0005 / 매도 0.0025 / 슬리피지 0.0007</t>
        </is>
      </c>
    </row>
    <row r="793">
      <c r="A793" t="inlineStr">
        <is>
          <t>KODEX 200미국채혼합|전체 평가기간|[대표님룰]+[버티기형]</t>
        </is>
      </c>
      <c r="B793" t="inlineStr">
        <is>
          <t>KODEX 200미국채혼합</t>
        </is>
      </c>
      <c r="C793" t="inlineStr">
        <is>
          <t>284430</t>
        </is>
      </c>
      <c r="D793" t="inlineStr">
        <is>
          <t>전체 평가기간</t>
        </is>
      </c>
      <c r="E793" t="inlineStr">
        <is>
          <t>[대표님룰]+[버티기형]</t>
        </is>
      </c>
      <c r="F793" t="inlineStr">
        <is>
          <t>[대표님룰]</t>
        </is>
      </c>
      <c r="G793" t="inlineStr">
        <is>
          <t>[버티기형]</t>
        </is>
      </c>
      <c r="H793" t="n">
        <v>300000</v>
      </c>
      <c r="I793" t="n">
        <v>17096</v>
      </c>
      <c r="J793" t="n">
        <v>23260</v>
      </c>
      <c r="K793" t="n">
        <v>36.06</v>
      </c>
      <c r="L793" t="n">
        <v>0</v>
      </c>
      <c r="M793" t="n">
        <v>0</v>
      </c>
      <c r="N793" t="n">
        <v>0</v>
      </c>
      <c r="O793" t="n">
        <v>0</v>
      </c>
      <c r="P793" t="inlineStr">
        <is>
          <t>2026-01-02</t>
        </is>
      </c>
      <c r="Q793" t="inlineStr">
        <is>
          <t>2026-06-08</t>
        </is>
      </c>
      <c r="R793" t="inlineStr">
        <is>
          <t>+5%▶60% 익절 / +10%▶30% 익절 / +30%▶10% 익절</t>
        </is>
      </c>
      <c r="S793" t="inlineStr">
        <is>
          <t>-5%▶40% 손절 / -15%▶30% 손절 / -20%▶30% 손절</t>
        </is>
      </c>
      <c r="T793" t="inlineStr">
        <is>
          <t>매수 0.0005 / 매도 0.0025 / 슬리피지 0.0007</t>
        </is>
      </c>
    </row>
    <row r="794">
      <c r="A794" t="inlineStr">
        <is>
          <t>KODEX 200미국채혼합|전체 평가기간|[중기추세]+[칼손절]</t>
        </is>
      </c>
      <c r="B794" t="inlineStr">
        <is>
          <t>KODEX 200미국채혼합</t>
        </is>
      </c>
      <c r="C794" t="inlineStr">
        <is>
          <t>284430</t>
        </is>
      </c>
      <c r="D794" t="inlineStr">
        <is>
          <t>전체 평가기간</t>
        </is>
      </c>
      <c r="E794" t="inlineStr">
        <is>
          <t>[중기추세]+[칼손절]</t>
        </is>
      </c>
      <c r="F794" t="inlineStr">
        <is>
          <t>[중기추세]</t>
        </is>
      </c>
      <c r="G794" t="inlineStr">
        <is>
          <t>[칼손절]</t>
        </is>
      </c>
      <c r="H794" t="n">
        <v>300000</v>
      </c>
      <c r="I794" t="n">
        <v>17096</v>
      </c>
      <c r="J794" t="n">
        <v>23260</v>
      </c>
      <c r="K794" t="n">
        <v>36.06</v>
      </c>
      <c r="L794" t="n">
        <v>0</v>
      </c>
      <c r="M794" t="n">
        <v>0</v>
      </c>
      <c r="N794" t="n">
        <v>0</v>
      </c>
      <c r="O794" t="n">
        <v>0</v>
      </c>
      <c r="P794" t="inlineStr">
        <is>
          <t>2026-01-02</t>
        </is>
      </c>
      <c r="Q794" t="inlineStr">
        <is>
          <t>2026-06-08</t>
        </is>
      </c>
      <c r="R794" t="inlineStr">
        <is>
          <t>+10%▶50% 익절 / +20%▶30% 익절 / +30%▶20% 익절</t>
        </is>
      </c>
      <c r="S794" t="inlineStr">
        <is>
          <t>-2%▶80% 손절 / -4%▶10% 손절 / -6%▶10% 손절</t>
        </is>
      </c>
      <c r="T794" t="inlineStr">
        <is>
          <t>매수 0.0005 / 매도 0.0025 / 슬리피지 0.0007</t>
        </is>
      </c>
    </row>
    <row r="795">
      <c r="A795" t="inlineStr">
        <is>
          <t>KODEX 200미국채혼합|전체 평가기간|[중기추세]+[정석방어]</t>
        </is>
      </c>
      <c r="B795" t="inlineStr">
        <is>
          <t>KODEX 200미국채혼합</t>
        </is>
      </c>
      <c r="C795" t="inlineStr">
        <is>
          <t>284430</t>
        </is>
      </c>
      <c r="D795" t="inlineStr">
        <is>
          <t>전체 평가기간</t>
        </is>
      </c>
      <c r="E795" t="inlineStr">
        <is>
          <t>[중기추세]+[정석방어]</t>
        </is>
      </c>
      <c r="F795" t="inlineStr">
        <is>
          <t>[중기추세]</t>
        </is>
      </c>
      <c r="G795" t="inlineStr">
        <is>
          <t>[정석방어]</t>
        </is>
      </c>
      <c r="H795" t="n">
        <v>300000</v>
      </c>
      <c r="I795" t="n">
        <v>17096</v>
      </c>
      <c r="J795" t="n">
        <v>23260</v>
      </c>
      <c r="K795" t="n">
        <v>36.06</v>
      </c>
      <c r="L795" t="n">
        <v>0</v>
      </c>
      <c r="M795" t="n">
        <v>0</v>
      </c>
      <c r="N795" t="n">
        <v>0</v>
      </c>
      <c r="O795" t="n">
        <v>0</v>
      </c>
      <c r="P795" t="inlineStr">
        <is>
          <t>2026-01-02</t>
        </is>
      </c>
      <c r="Q795" t="inlineStr">
        <is>
          <t>2026-06-08</t>
        </is>
      </c>
      <c r="R795" t="inlineStr">
        <is>
          <t>+10%▶50% 익절 / +20%▶30% 익절 / +30%▶20% 익절</t>
        </is>
      </c>
      <c r="S795" t="inlineStr">
        <is>
          <t>-3%▶70% 손절 / -5%▶20% 손절 / -10%▶10% 손절</t>
        </is>
      </c>
      <c r="T795" t="inlineStr">
        <is>
          <t>매수 0.0005 / 매도 0.0025 / 슬리피지 0.0007</t>
        </is>
      </c>
    </row>
    <row r="796">
      <c r="A796" t="inlineStr">
        <is>
          <t>KODEX 200미국채혼합|전체 평가기간|[중기추세]+[변동성허용]</t>
        </is>
      </c>
      <c r="B796" t="inlineStr">
        <is>
          <t>KODEX 200미국채혼합</t>
        </is>
      </c>
      <c r="C796" t="inlineStr">
        <is>
          <t>284430</t>
        </is>
      </c>
      <c r="D796" t="inlineStr">
        <is>
          <t>전체 평가기간</t>
        </is>
      </c>
      <c r="E796" t="inlineStr">
        <is>
          <t>[중기추세]+[변동성허용]</t>
        </is>
      </c>
      <c r="F796" t="inlineStr">
        <is>
          <t>[중기추세]</t>
        </is>
      </c>
      <c r="G796" t="inlineStr">
        <is>
          <t>[변동성허용]</t>
        </is>
      </c>
      <c r="H796" t="n">
        <v>300000</v>
      </c>
      <c r="I796" t="n">
        <v>17096</v>
      </c>
      <c r="J796" t="n">
        <v>23260</v>
      </c>
      <c r="K796" t="n">
        <v>36.06</v>
      </c>
      <c r="L796" t="n">
        <v>0</v>
      </c>
      <c r="M796" t="n">
        <v>0</v>
      </c>
      <c r="N796" t="n">
        <v>0</v>
      </c>
      <c r="O796" t="n">
        <v>0</v>
      </c>
      <c r="P796" t="inlineStr">
        <is>
          <t>2026-01-02</t>
        </is>
      </c>
      <c r="Q796" t="inlineStr">
        <is>
          <t>2026-06-08</t>
        </is>
      </c>
      <c r="R796" t="inlineStr">
        <is>
          <t>+10%▶50% 익절 / +20%▶30% 익절 / +30%▶20% 익절</t>
        </is>
      </c>
      <c r="S796" t="inlineStr">
        <is>
          <t>-5%▶50% 손절 / -10%▶30% 손절 / -15%▶20% 손절</t>
        </is>
      </c>
      <c r="T796" t="inlineStr">
        <is>
          <t>매수 0.0005 / 매도 0.0025 / 슬리피지 0.0007</t>
        </is>
      </c>
    </row>
    <row r="797">
      <c r="A797" t="inlineStr">
        <is>
          <t>KODEX 200미국채혼합|전체 평가기간|[중기추세]+[버티기형]</t>
        </is>
      </c>
      <c r="B797" t="inlineStr">
        <is>
          <t>KODEX 200미국채혼합</t>
        </is>
      </c>
      <c r="C797" t="inlineStr">
        <is>
          <t>284430</t>
        </is>
      </c>
      <c r="D797" t="inlineStr">
        <is>
          <t>전체 평가기간</t>
        </is>
      </c>
      <c r="E797" t="inlineStr">
        <is>
          <t>[중기추세]+[버티기형]</t>
        </is>
      </c>
      <c r="F797" t="inlineStr">
        <is>
          <t>[중기추세]</t>
        </is>
      </c>
      <c r="G797" t="inlineStr">
        <is>
          <t>[버티기형]</t>
        </is>
      </c>
      <c r="H797" t="n">
        <v>300000</v>
      </c>
      <c r="I797" t="n">
        <v>17096</v>
      </c>
      <c r="J797" t="n">
        <v>23260</v>
      </c>
      <c r="K797" t="n">
        <v>36.06</v>
      </c>
      <c r="L797" t="n">
        <v>0</v>
      </c>
      <c r="M797" t="n">
        <v>0</v>
      </c>
      <c r="N797" t="n">
        <v>0</v>
      </c>
      <c r="O797" t="n">
        <v>0</v>
      </c>
      <c r="P797" t="inlineStr">
        <is>
          <t>2026-01-02</t>
        </is>
      </c>
      <c r="Q797" t="inlineStr">
        <is>
          <t>2026-06-08</t>
        </is>
      </c>
      <c r="R797" t="inlineStr">
        <is>
          <t>+10%▶50% 익절 / +20%▶30% 익절 / +30%▶20% 익절</t>
        </is>
      </c>
      <c r="S797" t="inlineStr">
        <is>
          <t>-5%▶40% 손절 / -15%▶30% 손절 / -20%▶30% 손절</t>
        </is>
      </c>
      <c r="T797" t="inlineStr">
        <is>
          <t>매수 0.0005 / 매도 0.0025 / 슬리피지 0.0007</t>
        </is>
      </c>
    </row>
    <row r="798">
      <c r="A798" t="inlineStr">
        <is>
          <t>KODEX 200미국채혼합|전체 평가기간|[수익극대화]+[칼손절]</t>
        </is>
      </c>
      <c r="B798" t="inlineStr">
        <is>
          <t>KODEX 200미국채혼합</t>
        </is>
      </c>
      <c r="C798" t="inlineStr">
        <is>
          <t>284430</t>
        </is>
      </c>
      <c r="D798" t="inlineStr">
        <is>
          <t>전체 평가기간</t>
        </is>
      </c>
      <c r="E798" t="inlineStr">
        <is>
          <t>[수익극대화]+[칼손절]</t>
        </is>
      </c>
      <c r="F798" t="inlineStr">
        <is>
          <t>[수익극대화]</t>
        </is>
      </c>
      <c r="G798" t="inlineStr">
        <is>
          <t>[칼손절]</t>
        </is>
      </c>
      <c r="H798" t="n">
        <v>300000</v>
      </c>
      <c r="I798" t="n">
        <v>17096</v>
      </c>
      <c r="J798" t="n">
        <v>23260</v>
      </c>
      <c r="K798" t="n">
        <v>36.06</v>
      </c>
      <c r="L798" t="n">
        <v>0</v>
      </c>
      <c r="M798" t="n">
        <v>0</v>
      </c>
      <c r="N798" t="n">
        <v>0</v>
      </c>
      <c r="O798" t="n">
        <v>0</v>
      </c>
      <c r="P798" t="inlineStr">
        <is>
          <t>2026-01-02</t>
        </is>
      </c>
      <c r="Q798" t="inlineStr">
        <is>
          <t>2026-06-08</t>
        </is>
      </c>
      <c r="R798" t="inlineStr">
        <is>
          <t>+10%▶40% 익절 / +20%▶30% 익절 / +40%▶30% 익절</t>
        </is>
      </c>
      <c r="S798" t="inlineStr">
        <is>
          <t>-2%▶80% 손절 / -4%▶10% 손절 / -6%▶10% 손절</t>
        </is>
      </c>
      <c r="T798" t="inlineStr">
        <is>
          <t>매수 0.0005 / 매도 0.0025 / 슬리피지 0.0007</t>
        </is>
      </c>
    </row>
    <row r="799">
      <c r="A799" t="inlineStr">
        <is>
          <t>KODEX 200미국채혼합|전체 평가기간|[수익극대화]+[정석방어]</t>
        </is>
      </c>
      <c r="B799" t="inlineStr">
        <is>
          <t>KODEX 200미국채혼합</t>
        </is>
      </c>
      <c r="C799" t="inlineStr">
        <is>
          <t>284430</t>
        </is>
      </c>
      <c r="D799" t="inlineStr">
        <is>
          <t>전체 평가기간</t>
        </is>
      </c>
      <c r="E799" t="inlineStr">
        <is>
          <t>[수익극대화]+[정석방어]</t>
        </is>
      </c>
      <c r="F799" t="inlineStr">
        <is>
          <t>[수익극대화]</t>
        </is>
      </c>
      <c r="G799" t="inlineStr">
        <is>
          <t>[정석방어]</t>
        </is>
      </c>
      <c r="H799" t="n">
        <v>300000</v>
      </c>
      <c r="I799" t="n">
        <v>17096</v>
      </c>
      <c r="J799" t="n">
        <v>23260</v>
      </c>
      <c r="K799" t="n">
        <v>36.06</v>
      </c>
      <c r="L799" t="n">
        <v>0</v>
      </c>
      <c r="M799" t="n">
        <v>0</v>
      </c>
      <c r="N799" t="n">
        <v>0</v>
      </c>
      <c r="O799" t="n">
        <v>0</v>
      </c>
      <c r="P799" t="inlineStr">
        <is>
          <t>2026-01-02</t>
        </is>
      </c>
      <c r="Q799" t="inlineStr">
        <is>
          <t>2026-06-08</t>
        </is>
      </c>
      <c r="R799" t="inlineStr">
        <is>
          <t>+10%▶40% 익절 / +20%▶30% 익절 / +40%▶30% 익절</t>
        </is>
      </c>
      <c r="S799" t="inlineStr">
        <is>
          <t>-3%▶70% 손절 / -5%▶20% 손절 / -10%▶10% 손절</t>
        </is>
      </c>
      <c r="T799" t="inlineStr">
        <is>
          <t>매수 0.0005 / 매도 0.0025 / 슬리피지 0.0007</t>
        </is>
      </c>
    </row>
    <row r="800">
      <c r="A800" t="inlineStr">
        <is>
          <t>KODEX 200미국채혼합|전체 평가기간|[수익극대화]+[변동성허용]</t>
        </is>
      </c>
      <c r="B800" t="inlineStr">
        <is>
          <t>KODEX 200미국채혼합</t>
        </is>
      </c>
      <c r="C800" t="inlineStr">
        <is>
          <t>284430</t>
        </is>
      </c>
      <c r="D800" t="inlineStr">
        <is>
          <t>전체 평가기간</t>
        </is>
      </c>
      <c r="E800" t="inlineStr">
        <is>
          <t>[수익극대화]+[변동성허용]</t>
        </is>
      </c>
      <c r="F800" t="inlineStr">
        <is>
          <t>[수익극대화]</t>
        </is>
      </c>
      <c r="G800" t="inlineStr">
        <is>
          <t>[변동성허용]</t>
        </is>
      </c>
      <c r="H800" t="n">
        <v>300000</v>
      </c>
      <c r="I800" t="n">
        <v>17096</v>
      </c>
      <c r="J800" t="n">
        <v>23260</v>
      </c>
      <c r="K800" t="n">
        <v>36.06</v>
      </c>
      <c r="L800" t="n">
        <v>0</v>
      </c>
      <c r="M800" t="n">
        <v>0</v>
      </c>
      <c r="N800" t="n">
        <v>0</v>
      </c>
      <c r="O800" t="n">
        <v>0</v>
      </c>
      <c r="P800" t="inlineStr">
        <is>
          <t>2026-01-02</t>
        </is>
      </c>
      <c r="Q800" t="inlineStr">
        <is>
          <t>2026-06-08</t>
        </is>
      </c>
      <c r="R800" t="inlineStr">
        <is>
          <t>+10%▶40% 익절 / +20%▶30% 익절 / +40%▶30% 익절</t>
        </is>
      </c>
      <c r="S800" t="inlineStr">
        <is>
          <t>-5%▶50% 손절 / -10%▶30% 손절 / -15%▶20% 손절</t>
        </is>
      </c>
      <c r="T800" t="inlineStr">
        <is>
          <t>매수 0.0005 / 매도 0.0025 / 슬리피지 0.0007</t>
        </is>
      </c>
    </row>
    <row r="801">
      <c r="A801" t="inlineStr">
        <is>
          <t>KODEX 200미국채혼합|전체 평가기간|[수익극대화]+[버티기형]</t>
        </is>
      </c>
      <c r="B801" t="inlineStr">
        <is>
          <t>KODEX 200미국채혼합</t>
        </is>
      </c>
      <c r="C801" t="inlineStr">
        <is>
          <t>284430</t>
        </is>
      </c>
      <c r="D801" t="inlineStr">
        <is>
          <t>전체 평가기간</t>
        </is>
      </c>
      <c r="E801" t="inlineStr">
        <is>
          <t>[수익극대화]+[버티기형]</t>
        </is>
      </c>
      <c r="F801" t="inlineStr">
        <is>
          <t>[수익극대화]</t>
        </is>
      </c>
      <c r="G801" t="inlineStr">
        <is>
          <t>[버티기형]</t>
        </is>
      </c>
      <c r="H801" t="n">
        <v>300000</v>
      </c>
      <c r="I801" t="n">
        <v>17096</v>
      </c>
      <c r="J801" t="n">
        <v>23260</v>
      </c>
      <c r="K801" t="n">
        <v>36.06</v>
      </c>
      <c r="L801" t="n">
        <v>0</v>
      </c>
      <c r="M801" t="n">
        <v>0</v>
      </c>
      <c r="N801" t="n">
        <v>0</v>
      </c>
      <c r="O801" t="n">
        <v>0</v>
      </c>
      <c r="P801" t="inlineStr">
        <is>
          <t>2026-01-02</t>
        </is>
      </c>
      <c r="Q801" t="inlineStr">
        <is>
          <t>2026-06-08</t>
        </is>
      </c>
      <c r="R801" t="inlineStr">
        <is>
          <t>+10%▶40% 익절 / +20%▶30% 익절 / +40%▶30% 익절</t>
        </is>
      </c>
      <c r="S801" t="inlineStr">
        <is>
          <t>-5%▶40% 손절 / -15%▶30% 손절 / -20%▶30% 손절</t>
        </is>
      </c>
      <c r="T801" t="inlineStr">
        <is>
          <t>매수 0.0005 / 매도 0.0025 / 슬리피지 0.0007</t>
        </is>
      </c>
    </row>
    <row r="802">
      <c r="A802" t="inlineStr">
        <is>
          <t>SK네트웍스|1개월 전에 샀다면|[초단타]+[칼손절]</t>
        </is>
      </c>
      <c r="B802" t="inlineStr">
        <is>
          <t>SK네트웍스</t>
        </is>
      </c>
      <c r="C802" t="inlineStr">
        <is>
          <t>001740</t>
        </is>
      </c>
      <c r="D802" t="inlineStr">
        <is>
          <t>1개월 전에 샀다면</t>
        </is>
      </c>
      <c r="E802" t="inlineStr">
        <is>
          <t>[초단타]+[칼손절]</t>
        </is>
      </c>
      <c r="F802" t="inlineStr">
        <is>
          <t>[초단타]</t>
        </is>
      </c>
      <c r="G802" t="inlineStr">
        <is>
          <t>[칼손절]</t>
        </is>
      </c>
      <c r="H802" t="n">
        <v>300000</v>
      </c>
      <c r="I802" t="n">
        <v>6450</v>
      </c>
      <c r="J802" t="n">
        <v>12850</v>
      </c>
      <c r="K802" t="n">
        <v>99.22</v>
      </c>
      <c r="L802" t="n">
        <v>0</v>
      </c>
      <c r="M802" t="n">
        <v>0</v>
      </c>
      <c r="N802" t="n">
        <v>0</v>
      </c>
      <c r="O802" t="n">
        <v>0</v>
      </c>
      <c r="P802" t="inlineStr">
        <is>
          <t>2026-05-11</t>
        </is>
      </c>
      <c r="Q802" t="inlineStr">
        <is>
          <t>2026-06-08</t>
        </is>
      </c>
      <c r="R802" t="inlineStr">
        <is>
          <t>+3%▶70% 익절 / +5%▶20% 익절 / +10%▶10% 익절</t>
        </is>
      </c>
      <c r="S802" t="inlineStr">
        <is>
          <t>-2%▶80% 손절 / -4%▶10% 손절 / -6%▶10% 손절</t>
        </is>
      </c>
      <c r="T802" t="inlineStr">
        <is>
          <t>매수 0.0005 / 매도 0.0025 / 슬리피지 0.0007</t>
        </is>
      </c>
    </row>
    <row r="803">
      <c r="A803" t="inlineStr">
        <is>
          <t>SK네트웍스|1개월 전에 샀다면|[초단타]+[정석방어]</t>
        </is>
      </c>
      <c r="B803" t="inlineStr">
        <is>
          <t>SK네트웍스</t>
        </is>
      </c>
      <c r="C803" t="inlineStr">
        <is>
          <t>001740</t>
        </is>
      </c>
      <c r="D803" t="inlineStr">
        <is>
          <t>1개월 전에 샀다면</t>
        </is>
      </c>
      <c r="E803" t="inlineStr">
        <is>
          <t>[초단타]+[정석방어]</t>
        </is>
      </c>
      <c r="F803" t="inlineStr">
        <is>
          <t>[초단타]</t>
        </is>
      </c>
      <c r="G803" t="inlineStr">
        <is>
          <t>[정석방어]</t>
        </is>
      </c>
      <c r="H803" t="n">
        <v>300000</v>
      </c>
      <c r="I803" t="n">
        <v>6450</v>
      </c>
      <c r="J803" t="n">
        <v>12850</v>
      </c>
      <c r="K803" t="n">
        <v>99.22</v>
      </c>
      <c r="L803" t="n">
        <v>0</v>
      </c>
      <c r="M803" t="n">
        <v>0</v>
      </c>
      <c r="N803" t="n">
        <v>0</v>
      </c>
      <c r="O803" t="n">
        <v>0</v>
      </c>
      <c r="P803" t="inlineStr">
        <is>
          <t>2026-05-11</t>
        </is>
      </c>
      <c r="Q803" t="inlineStr">
        <is>
          <t>2026-06-08</t>
        </is>
      </c>
      <c r="R803" t="inlineStr">
        <is>
          <t>+3%▶70% 익절 / +5%▶20% 익절 / +10%▶10% 익절</t>
        </is>
      </c>
      <c r="S803" t="inlineStr">
        <is>
          <t>-3%▶70% 손절 / -5%▶20% 손절 / -10%▶10% 손절</t>
        </is>
      </c>
      <c r="T803" t="inlineStr">
        <is>
          <t>매수 0.0005 / 매도 0.0025 / 슬리피지 0.0007</t>
        </is>
      </c>
    </row>
    <row r="804">
      <c r="A804" t="inlineStr">
        <is>
          <t>SK네트웍스|1개월 전에 샀다면|[초단타]+[변동성허용]</t>
        </is>
      </c>
      <c r="B804" t="inlineStr">
        <is>
          <t>SK네트웍스</t>
        </is>
      </c>
      <c r="C804" t="inlineStr">
        <is>
          <t>001740</t>
        </is>
      </c>
      <c r="D804" t="inlineStr">
        <is>
          <t>1개월 전에 샀다면</t>
        </is>
      </c>
      <c r="E804" t="inlineStr">
        <is>
          <t>[초단타]+[변동성허용]</t>
        </is>
      </c>
      <c r="F804" t="inlineStr">
        <is>
          <t>[초단타]</t>
        </is>
      </c>
      <c r="G804" t="inlineStr">
        <is>
          <t>[변동성허용]</t>
        </is>
      </c>
      <c r="H804" t="n">
        <v>300000</v>
      </c>
      <c r="I804" t="n">
        <v>6450</v>
      </c>
      <c r="J804" t="n">
        <v>12850</v>
      </c>
      <c r="K804" t="n">
        <v>99.22</v>
      </c>
      <c r="L804" t="n">
        <v>0</v>
      </c>
      <c r="M804" t="n">
        <v>0</v>
      </c>
      <c r="N804" t="n">
        <v>0</v>
      </c>
      <c r="O804" t="n">
        <v>0</v>
      </c>
      <c r="P804" t="inlineStr">
        <is>
          <t>2026-05-11</t>
        </is>
      </c>
      <c r="Q804" t="inlineStr">
        <is>
          <t>2026-06-08</t>
        </is>
      </c>
      <c r="R804" t="inlineStr">
        <is>
          <t>+3%▶70% 익절 / +5%▶20% 익절 / +10%▶10% 익절</t>
        </is>
      </c>
      <c r="S804" t="inlineStr">
        <is>
          <t>-5%▶50% 손절 / -10%▶30% 손절 / -15%▶20% 손절</t>
        </is>
      </c>
      <c r="T804" t="inlineStr">
        <is>
          <t>매수 0.0005 / 매도 0.0025 / 슬리피지 0.0007</t>
        </is>
      </c>
    </row>
    <row r="805">
      <c r="A805" t="inlineStr">
        <is>
          <t>SK네트웍스|1개월 전에 샀다면|[초단타]+[버티기형]</t>
        </is>
      </c>
      <c r="B805" t="inlineStr">
        <is>
          <t>SK네트웍스</t>
        </is>
      </c>
      <c r="C805" t="inlineStr">
        <is>
          <t>001740</t>
        </is>
      </c>
      <c r="D805" t="inlineStr">
        <is>
          <t>1개월 전에 샀다면</t>
        </is>
      </c>
      <c r="E805" t="inlineStr">
        <is>
          <t>[초단타]+[버티기형]</t>
        </is>
      </c>
      <c r="F805" t="inlineStr">
        <is>
          <t>[초단타]</t>
        </is>
      </c>
      <c r="G805" t="inlineStr">
        <is>
          <t>[버티기형]</t>
        </is>
      </c>
      <c r="H805" t="n">
        <v>300000</v>
      </c>
      <c r="I805" t="n">
        <v>6450</v>
      </c>
      <c r="J805" t="n">
        <v>12850</v>
      </c>
      <c r="K805" t="n">
        <v>99.22</v>
      </c>
      <c r="L805" t="n">
        <v>0</v>
      </c>
      <c r="M805" t="n">
        <v>0</v>
      </c>
      <c r="N805" t="n">
        <v>0</v>
      </c>
      <c r="O805" t="n">
        <v>0</v>
      </c>
      <c r="P805" t="inlineStr">
        <is>
          <t>2026-05-11</t>
        </is>
      </c>
      <c r="Q805" t="inlineStr">
        <is>
          <t>2026-06-08</t>
        </is>
      </c>
      <c r="R805" t="inlineStr">
        <is>
          <t>+3%▶70% 익절 / +5%▶20% 익절 / +10%▶10% 익절</t>
        </is>
      </c>
      <c r="S805" t="inlineStr">
        <is>
          <t>-5%▶40% 손절 / -15%▶30% 손절 / -20%▶30% 손절</t>
        </is>
      </c>
      <c r="T805" t="inlineStr">
        <is>
          <t>매수 0.0005 / 매도 0.0025 / 슬리피지 0.0007</t>
        </is>
      </c>
    </row>
    <row r="806">
      <c r="A806" t="inlineStr">
        <is>
          <t>SK네트웍스|1개월 전에 샀다면|[단기스윙]+[칼손절]</t>
        </is>
      </c>
      <c r="B806" t="inlineStr">
        <is>
          <t>SK네트웍스</t>
        </is>
      </c>
      <c r="C806" t="inlineStr">
        <is>
          <t>001740</t>
        </is>
      </c>
      <c r="D806" t="inlineStr">
        <is>
          <t>1개월 전에 샀다면</t>
        </is>
      </c>
      <c r="E806" t="inlineStr">
        <is>
          <t>[단기스윙]+[칼손절]</t>
        </is>
      </c>
      <c r="F806" t="inlineStr">
        <is>
          <t>[단기스윙]</t>
        </is>
      </c>
      <c r="G806" t="inlineStr">
        <is>
          <t>[칼손절]</t>
        </is>
      </c>
      <c r="H806" t="n">
        <v>300000</v>
      </c>
      <c r="I806" t="n">
        <v>6450</v>
      </c>
      <c r="J806" t="n">
        <v>12850</v>
      </c>
      <c r="K806" t="n">
        <v>99.22</v>
      </c>
      <c r="L806" t="n">
        <v>0</v>
      </c>
      <c r="M806" t="n">
        <v>0</v>
      </c>
      <c r="N806" t="n">
        <v>0</v>
      </c>
      <c r="O806" t="n">
        <v>0</v>
      </c>
      <c r="P806" t="inlineStr">
        <is>
          <t>2026-05-11</t>
        </is>
      </c>
      <c r="Q806" t="inlineStr">
        <is>
          <t>2026-06-08</t>
        </is>
      </c>
      <c r="R806" t="inlineStr">
        <is>
          <t>+5%▶60% 익절 / +10%▶30% 익절 / +20%▶10% 익절</t>
        </is>
      </c>
      <c r="S806" t="inlineStr">
        <is>
          <t>-2%▶80% 손절 / -4%▶10% 손절 / -6%▶10% 손절</t>
        </is>
      </c>
      <c r="T806" t="inlineStr">
        <is>
          <t>매수 0.0005 / 매도 0.0025 / 슬리피지 0.0007</t>
        </is>
      </c>
    </row>
    <row r="807">
      <c r="A807" t="inlineStr">
        <is>
          <t>SK네트웍스|1개월 전에 샀다면|[단기스윙]+[정석방어]</t>
        </is>
      </c>
      <c r="B807" t="inlineStr">
        <is>
          <t>SK네트웍스</t>
        </is>
      </c>
      <c r="C807" t="inlineStr">
        <is>
          <t>001740</t>
        </is>
      </c>
      <c r="D807" t="inlineStr">
        <is>
          <t>1개월 전에 샀다면</t>
        </is>
      </c>
      <c r="E807" t="inlineStr">
        <is>
          <t>[단기스윙]+[정석방어]</t>
        </is>
      </c>
      <c r="F807" t="inlineStr">
        <is>
          <t>[단기스윙]</t>
        </is>
      </c>
      <c r="G807" t="inlineStr">
        <is>
          <t>[정석방어]</t>
        </is>
      </c>
      <c r="H807" t="n">
        <v>300000</v>
      </c>
      <c r="I807" t="n">
        <v>6450</v>
      </c>
      <c r="J807" t="n">
        <v>12850</v>
      </c>
      <c r="K807" t="n">
        <v>99.22</v>
      </c>
      <c r="L807" t="n">
        <v>0</v>
      </c>
      <c r="M807" t="n">
        <v>0</v>
      </c>
      <c r="N807" t="n">
        <v>0</v>
      </c>
      <c r="O807" t="n">
        <v>0</v>
      </c>
      <c r="P807" t="inlineStr">
        <is>
          <t>2026-05-11</t>
        </is>
      </c>
      <c r="Q807" t="inlineStr">
        <is>
          <t>2026-06-08</t>
        </is>
      </c>
      <c r="R807" t="inlineStr">
        <is>
          <t>+5%▶60% 익절 / +10%▶30% 익절 / +20%▶10% 익절</t>
        </is>
      </c>
      <c r="S807" t="inlineStr">
        <is>
          <t>-3%▶70% 손절 / -5%▶20% 손절 / -10%▶10% 손절</t>
        </is>
      </c>
      <c r="T807" t="inlineStr">
        <is>
          <t>매수 0.0005 / 매도 0.0025 / 슬리피지 0.0007</t>
        </is>
      </c>
    </row>
    <row r="808">
      <c r="A808" t="inlineStr">
        <is>
          <t>SK네트웍스|1개월 전에 샀다면|[단기스윙]+[변동성허용]</t>
        </is>
      </c>
      <c r="B808" t="inlineStr">
        <is>
          <t>SK네트웍스</t>
        </is>
      </c>
      <c r="C808" t="inlineStr">
        <is>
          <t>001740</t>
        </is>
      </c>
      <c r="D808" t="inlineStr">
        <is>
          <t>1개월 전에 샀다면</t>
        </is>
      </c>
      <c r="E808" t="inlineStr">
        <is>
          <t>[단기스윙]+[변동성허용]</t>
        </is>
      </c>
      <c r="F808" t="inlineStr">
        <is>
          <t>[단기스윙]</t>
        </is>
      </c>
      <c r="G808" t="inlineStr">
        <is>
          <t>[변동성허용]</t>
        </is>
      </c>
      <c r="H808" t="n">
        <v>300000</v>
      </c>
      <c r="I808" t="n">
        <v>6450</v>
      </c>
      <c r="J808" t="n">
        <v>12850</v>
      </c>
      <c r="K808" t="n">
        <v>99.22</v>
      </c>
      <c r="L808" t="n">
        <v>0</v>
      </c>
      <c r="M808" t="n">
        <v>0</v>
      </c>
      <c r="N808" t="n">
        <v>0</v>
      </c>
      <c r="O808" t="n">
        <v>0</v>
      </c>
      <c r="P808" t="inlineStr">
        <is>
          <t>2026-05-11</t>
        </is>
      </c>
      <c r="Q808" t="inlineStr">
        <is>
          <t>2026-06-08</t>
        </is>
      </c>
      <c r="R808" t="inlineStr">
        <is>
          <t>+5%▶60% 익절 / +10%▶30% 익절 / +20%▶10% 익절</t>
        </is>
      </c>
      <c r="S808" t="inlineStr">
        <is>
          <t>-5%▶50% 손절 / -10%▶30% 손절 / -15%▶20% 손절</t>
        </is>
      </c>
      <c r="T808" t="inlineStr">
        <is>
          <t>매수 0.0005 / 매도 0.0025 / 슬리피지 0.0007</t>
        </is>
      </c>
    </row>
    <row r="809">
      <c r="A809" t="inlineStr">
        <is>
          <t>SK네트웍스|1개월 전에 샀다면|[단기스윙]+[버티기형]</t>
        </is>
      </c>
      <c r="B809" t="inlineStr">
        <is>
          <t>SK네트웍스</t>
        </is>
      </c>
      <c r="C809" t="inlineStr">
        <is>
          <t>001740</t>
        </is>
      </c>
      <c r="D809" t="inlineStr">
        <is>
          <t>1개월 전에 샀다면</t>
        </is>
      </c>
      <c r="E809" t="inlineStr">
        <is>
          <t>[단기스윙]+[버티기형]</t>
        </is>
      </c>
      <c r="F809" t="inlineStr">
        <is>
          <t>[단기스윙]</t>
        </is>
      </c>
      <c r="G809" t="inlineStr">
        <is>
          <t>[버티기형]</t>
        </is>
      </c>
      <c r="H809" t="n">
        <v>300000</v>
      </c>
      <c r="I809" t="n">
        <v>6450</v>
      </c>
      <c r="J809" t="n">
        <v>12850</v>
      </c>
      <c r="K809" t="n">
        <v>99.22</v>
      </c>
      <c r="L809" t="n">
        <v>0</v>
      </c>
      <c r="M809" t="n">
        <v>0</v>
      </c>
      <c r="N809" t="n">
        <v>0</v>
      </c>
      <c r="O809" t="n">
        <v>0</v>
      </c>
      <c r="P809" t="inlineStr">
        <is>
          <t>2026-05-11</t>
        </is>
      </c>
      <c r="Q809" t="inlineStr">
        <is>
          <t>2026-06-08</t>
        </is>
      </c>
      <c r="R809" t="inlineStr">
        <is>
          <t>+5%▶60% 익절 / +10%▶30% 익절 / +20%▶10% 익절</t>
        </is>
      </c>
      <c r="S809" t="inlineStr">
        <is>
          <t>-5%▶40% 손절 / -15%▶30% 손절 / -20%▶30% 손절</t>
        </is>
      </c>
      <c r="T809" t="inlineStr">
        <is>
          <t>매수 0.0005 / 매도 0.0025 / 슬리피지 0.0007</t>
        </is>
      </c>
    </row>
    <row r="810">
      <c r="A810" t="inlineStr">
        <is>
          <t>SK네트웍스|1개월 전에 샀다면|[대표님룰]+[칼손절]</t>
        </is>
      </c>
      <c r="B810" t="inlineStr">
        <is>
          <t>SK네트웍스</t>
        </is>
      </c>
      <c r="C810" t="inlineStr">
        <is>
          <t>001740</t>
        </is>
      </c>
      <c r="D810" t="inlineStr">
        <is>
          <t>1개월 전에 샀다면</t>
        </is>
      </c>
      <c r="E810" t="inlineStr">
        <is>
          <t>[대표님룰]+[칼손절]</t>
        </is>
      </c>
      <c r="F810" t="inlineStr">
        <is>
          <t>[대표님룰]</t>
        </is>
      </c>
      <c r="G810" t="inlineStr">
        <is>
          <t>[칼손절]</t>
        </is>
      </c>
      <c r="H810" t="n">
        <v>300000</v>
      </c>
      <c r="I810" t="n">
        <v>6450</v>
      </c>
      <c r="J810" t="n">
        <v>12850</v>
      </c>
      <c r="K810" t="n">
        <v>99.22</v>
      </c>
      <c r="L810" t="n">
        <v>0</v>
      </c>
      <c r="M810" t="n">
        <v>0</v>
      </c>
      <c r="N810" t="n">
        <v>0</v>
      </c>
      <c r="O810" t="n">
        <v>0</v>
      </c>
      <c r="P810" t="inlineStr">
        <is>
          <t>2026-05-11</t>
        </is>
      </c>
      <c r="Q810" t="inlineStr">
        <is>
          <t>2026-06-08</t>
        </is>
      </c>
      <c r="R810" t="inlineStr">
        <is>
          <t>+5%▶60% 익절 / +10%▶30% 익절 / +30%▶10% 익절</t>
        </is>
      </c>
      <c r="S810" t="inlineStr">
        <is>
          <t>-2%▶80% 손절 / -4%▶10% 손절 / -6%▶10% 손절</t>
        </is>
      </c>
      <c r="T810" t="inlineStr">
        <is>
          <t>매수 0.0005 / 매도 0.0025 / 슬리피지 0.0007</t>
        </is>
      </c>
    </row>
    <row r="811">
      <c r="A811" t="inlineStr">
        <is>
          <t>SK네트웍스|1개월 전에 샀다면|[대표님룰]+[정석방어]</t>
        </is>
      </c>
      <c r="B811" t="inlineStr">
        <is>
          <t>SK네트웍스</t>
        </is>
      </c>
      <c r="C811" t="inlineStr">
        <is>
          <t>001740</t>
        </is>
      </c>
      <c r="D811" t="inlineStr">
        <is>
          <t>1개월 전에 샀다면</t>
        </is>
      </c>
      <c r="E811" t="inlineStr">
        <is>
          <t>[대표님룰]+[정석방어]</t>
        </is>
      </c>
      <c r="F811" t="inlineStr">
        <is>
          <t>[대표님룰]</t>
        </is>
      </c>
      <c r="G811" t="inlineStr">
        <is>
          <t>[정석방어]</t>
        </is>
      </c>
      <c r="H811" t="n">
        <v>300000</v>
      </c>
      <c r="I811" t="n">
        <v>6450</v>
      </c>
      <c r="J811" t="n">
        <v>12850</v>
      </c>
      <c r="K811" t="n">
        <v>99.22</v>
      </c>
      <c r="L811" t="n">
        <v>0</v>
      </c>
      <c r="M811" t="n">
        <v>0</v>
      </c>
      <c r="N811" t="n">
        <v>0</v>
      </c>
      <c r="O811" t="n">
        <v>0</v>
      </c>
      <c r="P811" t="inlineStr">
        <is>
          <t>2026-05-11</t>
        </is>
      </c>
      <c r="Q811" t="inlineStr">
        <is>
          <t>2026-06-08</t>
        </is>
      </c>
      <c r="R811" t="inlineStr">
        <is>
          <t>+5%▶60% 익절 / +10%▶30% 익절 / +30%▶10% 익절</t>
        </is>
      </c>
      <c r="S811" t="inlineStr">
        <is>
          <t>-3%▶70% 손절 / -5%▶20% 손절 / -10%▶10% 손절</t>
        </is>
      </c>
      <c r="T811" t="inlineStr">
        <is>
          <t>매수 0.0005 / 매도 0.0025 / 슬리피지 0.0007</t>
        </is>
      </c>
    </row>
    <row r="812">
      <c r="A812" t="inlineStr">
        <is>
          <t>SK네트웍스|1개월 전에 샀다면|[대표님룰]+[변동성허용]</t>
        </is>
      </c>
      <c r="B812" t="inlineStr">
        <is>
          <t>SK네트웍스</t>
        </is>
      </c>
      <c r="C812" t="inlineStr">
        <is>
          <t>001740</t>
        </is>
      </c>
      <c r="D812" t="inlineStr">
        <is>
          <t>1개월 전에 샀다면</t>
        </is>
      </c>
      <c r="E812" t="inlineStr">
        <is>
          <t>[대표님룰]+[변동성허용]</t>
        </is>
      </c>
      <c r="F812" t="inlineStr">
        <is>
          <t>[대표님룰]</t>
        </is>
      </c>
      <c r="G812" t="inlineStr">
        <is>
          <t>[변동성허용]</t>
        </is>
      </c>
      <c r="H812" t="n">
        <v>300000</v>
      </c>
      <c r="I812" t="n">
        <v>6450</v>
      </c>
      <c r="J812" t="n">
        <v>12850</v>
      </c>
      <c r="K812" t="n">
        <v>99.22</v>
      </c>
      <c r="L812" t="n">
        <v>0</v>
      </c>
      <c r="M812" t="n">
        <v>0</v>
      </c>
      <c r="N812" t="n">
        <v>0</v>
      </c>
      <c r="O812" t="n">
        <v>0</v>
      </c>
      <c r="P812" t="inlineStr">
        <is>
          <t>2026-05-11</t>
        </is>
      </c>
      <c r="Q812" t="inlineStr">
        <is>
          <t>2026-06-08</t>
        </is>
      </c>
      <c r="R812" t="inlineStr">
        <is>
          <t>+5%▶60% 익절 / +10%▶30% 익절 / +30%▶10% 익절</t>
        </is>
      </c>
      <c r="S812" t="inlineStr">
        <is>
          <t>-5%▶50% 손절 / -10%▶30% 손절 / -15%▶20% 손절</t>
        </is>
      </c>
      <c r="T812" t="inlineStr">
        <is>
          <t>매수 0.0005 / 매도 0.0025 / 슬리피지 0.0007</t>
        </is>
      </c>
    </row>
    <row r="813">
      <c r="A813" t="inlineStr">
        <is>
          <t>SK네트웍스|1개월 전에 샀다면|[대표님룰]+[버티기형]</t>
        </is>
      </c>
      <c r="B813" t="inlineStr">
        <is>
          <t>SK네트웍스</t>
        </is>
      </c>
      <c r="C813" t="inlineStr">
        <is>
          <t>001740</t>
        </is>
      </c>
      <c r="D813" t="inlineStr">
        <is>
          <t>1개월 전에 샀다면</t>
        </is>
      </c>
      <c r="E813" t="inlineStr">
        <is>
          <t>[대표님룰]+[버티기형]</t>
        </is>
      </c>
      <c r="F813" t="inlineStr">
        <is>
          <t>[대표님룰]</t>
        </is>
      </c>
      <c r="G813" t="inlineStr">
        <is>
          <t>[버티기형]</t>
        </is>
      </c>
      <c r="H813" t="n">
        <v>300000</v>
      </c>
      <c r="I813" t="n">
        <v>6450</v>
      </c>
      <c r="J813" t="n">
        <v>12850</v>
      </c>
      <c r="K813" t="n">
        <v>99.22</v>
      </c>
      <c r="L813" t="n">
        <v>0</v>
      </c>
      <c r="M813" t="n">
        <v>0</v>
      </c>
      <c r="N813" t="n">
        <v>0</v>
      </c>
      <c r="O813" t="n">
        <v>0</v>
      </c>
      <c r="P813" t="inlineStr">
        <is>
          <t>2026-05-11</t>
        </is>
      </c>
      <c r="Q813" t="inlineStr">
        <is>
          <t>2026-06-08</t>
        </is>
      </c>
      <c r="R813" t="inlineStr">
        <is>
          <t>+5%▶60% 익절 / +10%▶30% 익절 / +30%▶10% 익절</t>
        </is>
      </c>
      <c r="S813" t="inlineStr">
        <is>
          <t>-5%▶40% 손절 / -15%▶30% 손절 / -20%▶30% 손절</t>
        </is>
      </c>
      <c r="T813" t="inlineStr">
        <is>
          <t>매수 0.0005 / 매도 0.0025 / 슬리피지 0.0007</t>
        </is>
      </c>
    </row>
    <row r="814">
      <c r="A814" t="inlineStr">
        <is>
          <t>SK네트웍스|1개월 전에 샀다면|[중기추세]+[칼손절]</t>
        </is>
      </c>
      <c r="B814" t="inlineStr">
        <is>
          <t>SK네트웍스</t>
        </is>
      </c>
      <c r="C814" t="inlineStr">
        <is>
          <t>001740</t>
        </is>
      </c>
      <c r="D814" t="inlineStr">
        <is>
          <t>1개월 전에 샀다면</t>
        </is>
      </c>
      <c r="E814" t="inlineStr">
        <is>
          <t>[중기추세]+[칼손절]</t>
        </is>
      </c>
      <c r="F814" t="inlineStr">
        <is>
          <t>[중기추세]</t>
        </is>
      </c>
      <c r="G814" t="inlineStr">
        <is>
          <t>[칼손절]</t>
        </is>
      </c>
      <c r="H814" t="n">
        <v>300000</v>
      </c>
      <c r="I814" t="n">
        <v>6450</v>
      </c>
      <c r="J814" t="n">
        <v>12850</v>
      </c>
      <c r="K814" t="n">
        <v>99.22</v>
      </c>
      <c r="L814" t="n">
        <v>0</v>
      </c>
      <c r="M814" t="n">
        <v>0</v>
      </c>
      <c r="N814" t="n">
        <v>0</v>
      </c>
      <c r="O814" t="n">
        <v>0</v>
      </c>
      <c r="P814" t="inlineStr">
        <is>
          <t>2026-05-11</t>
        </is>
      </c>
      <c r="Q814" t="inlineStr">
        <is>
          <t>2026-06-08</t>
        </is>
      </c>
      <c r="R814" t="inlineStr">
        <is>
          <t>+10%▶50% 익절 / +20%▶30% 익절 / +30%▶20% 익절</t>
        </is>
      </c>
      <c r="S814" t="inlineStr">
        <is>
          <t>-2%▶80% 손절 / -4%▶10% 손절 / -6%▶10% 손절</t>
        </is>
      </c>
      <c r="T814" t="inlineStr">
        <is>
          <t>매수 0.0005 / 매도 0.0025 / 슬리피지 0.0007</t>
        </is>
      </c>
    </row>
    <row r="815">
      <c r="A815" t="inlineStr">
        <is>
          <t>SK네트웍스|1개월 전에 샀다면|[중기추세]+[정석방어]</t>
        </is>
      </c>
      <c r="B815" t="inlineStr">
        <is>
          <t>SK네트웍스</t>
        </is>
      </c>
      <c r="C815" t="inlineStr">
        <is>
          <t>001740</t>
        </is>
      </c>
      <c r="D815" t="inlineStr">
        <is>
          <t>1개월 전에 샀다면</t>
        </is>
      </c>
      <c r="E815" t="inlineStr">
        <is>
          <t>[중기추세]+[정석방어]</t>
        </is>
      </c>
      <c r="F815" t="inlineStr">
        <is>
          <t>[중기추세]</t>
        </is>
      </c>
      <c r="G815" t="inlineStr">
        <is>
          <t>[정석방어]</t>
        </is>
      </c>
      <c r="H815" t="n">
        <v>300000</v>
      </c>
      <c r="I815" t="n">
        <v>6450</v>
      </c>
      <c r="J815" t="n">
        <v>12850</v>
      </c>
      <c r="K815" t="n">
        <v>99.22</v>
      </c>
      <c r="L815" t="n">
        <v>0</v>
      </c>
      <c r="M815" t="n">
        <v>0</v>
      </c>
      <c r="N815" t="n">
        <v>0</v>
      </c>
      <c r="O815" t="n">
        <v>0</v>
      </c>
      <c r="P815" t="inlineStr">
        <is>
          <t>2026-05-11</t>
        </is>
      </c>
      <c r="Q815" t="inlineStr">
        <is>
          <t>2026-06-08</t>
        </is>
      </c>
      <c r="R815" t="inlineStr">
        <is>
          <t>+10%▶50% 익절 / +20%▶30% 익절 / +30%▶20% 익절</t>
        </is>
      </c>
      <c r="S815" t="inlineStr">
        <is>
          <t>-3%▶70% 손절 / -5%▶20% 손절 / -10%▶10% 손절</t>
        </is>
      </c>
      <c r="T815" t="inlineStr">
        <is>
          <t>매수 0.0005 / 매도 0.0025 / 슬리피지 0.0007</t>
        </is>
      </c>
    </row>
    <row r="816">
      <c r="A816" t="inlineStr">
        <is>
          <t>SK네트웍스|1개월 전에 샀다면|[중기추세]+[변동성허용]</t>
        </is>
      </c>
      <c r="B816" t="inlineStr">
        <is>
          <t>SK네트웍스</t>
        </is>
      </c>
      <c r="C816" t="inlineStr">
        <is>
          <t>001740</t>
        </is>
      </c>
      <c r="D816" t="inlineStr">
        <is>
          <t>1개월 전에 샀다면</t>
        </is>
      </c>
      <c r="E816" t="inlineStr">
        <is>
          <t>[중기추세]+[변동성허용]</t>
        </is>
      </c>
      <c r="F816" t="inlineStr">
        <is>
          <t>[중기추세]</t>
        </is>
      </c>
      <c r="G816" t="inlineStr">
        <is>
          <t>[변동성허용]</t>
        </is>
      </c>
      <c r="H816" t="n">
        <v>300000</v>
      </c>
      <c r="I816" t="n">
        <v>6450</v>
      </c>
      <c r="J816" t="n">
        <v>12850</v>
      </c>
      <c r="K816" t="n">
        <v>99.22</v>
      </c>
      <c r="L816" t="n">
        <v>0</v>
      </c>
      <c r="M816" t="n">
        <v>0</v>
      </c>
      <c r="N816" t="n">
        <v>0</v>
      </c>
      <c r="O816" t="n">
        <v>0</v>
      </c>
      <c r="P816" t="inlineStr">
        <is>
          <t>2026-05-11</t>
        </is>
      </c>
      <c r="Q816" t="inlineStr">
        <is>
          <t>2026-06-08</t>
        </is>
      </c>
      <c r="R816" t="inlineStr">
        <is>
          <t>+10%▶50% 익절 / +20%▶30% 익절 / +30%▶20% 익절</t>
        </is>
      </c>
      <c r="S816" t="inlineStr">
        <is>
          <t>-5%▶50% 손절 / -10%▶30% 손절 / -15%▶20% 손절</t>
        </is>
      </c>
      <c r="T816" t="inlineStr">
        <is>
          <t>매수 0.0005 / 매도 0.0025 / 슬리피지 0.0007</t>
        </is>
      </c>
    </row>
    <row r="817">
      <c r="A817" t="inlineStr">
        <is>
          <t>SK네트웍스|1개월 전에 샀다면|[중기추세]+[버티기형]</t>
        </is>
      </c>
      <c r="B817" t="inlineStr">
        <is>
          <t>SK네트웍스</t>
        </is>
      </c>
      <c r="C817" t="inlineStr">
        <is>
          <t>001740</t>
        </is>
      </c>
      <c r="D817" t="inlineStr">
        <is>
          <t>1개월 전에 샀다면</t>
        </is>
      </c>
      <c r="E817" t="inlineStr">
        <is>
          <t>[중기추세]+[버티기형]</t>
        </is>
      </c>
      <c r="F817" t="inlineStr">
        <is>
          <t>[중기추세]</t>
        </is>
      </c>
      <c r="G817" t="inlineStr">
        <is>
          <t>[버티기형]</t>
        </is>
      </c>
      <c r="H817" t="n">
        <v>300000</v>
      </c>
      <c r="I817" t="n">
        <v>6450</v>
      </c>
      <c r="J817" t="n">
        <v>12850</v>
      </c>
      <c r="K817" t="n">
        <v>99.22</v>
      </c>
      <c r="L817" t="n">
        <v>0</v>
      </c>
      <c r="M817" t="n">
        <v>0</v>
      </c>
      <c r="N817" t="n">
        <v>0</v>
      </c>
      <c r="O817" t="n">
        <v>0</v>
      </c>
      <c r="P817" t="inlineStr">
        <is>
          <t>2026-05-11</t>
        </is>
      </c>
      <c r="Q817" t="inlineStr">
        <is>
          <t>2026-06-08</t>
        </is>
      </c>
      <c r="R817" t="inlineStr">
        <is>
          <t>+10%▶50% 익절 / +20%▶30% 익절 / +30%▶20% 익절</t>
        </is>
      </c>
      <c r="S817" t="inlineStr">
        <is>
          <t>-5%▶40% 손절 / -15%▶30% 손절 / -20%▶30% 손절</t>
        </is>
      </c>
      <c r="T817" t="inlineStr">
        <is>
          <t>매수 0.0005 / 매도 0.0025 / 슬리피지 0.0007</t>
        </is>
      </c>
    </row>
    <row r="818">
      <c r="A818" t="inlineStr">
        <is>
          <t>SK네트웍스|1개월 전에 샀다면|[수익극대화]+[칼손절]</t>
        </is>
      </c>
      <c r="B818" t="inlineStr">
        <is>
          <t>SK네트웍스</t>
        </is>
      </c>
      <c r="C818" t="inlineStr">
        <is>
          <t>001740</t>
        </is>
      </c>
      <c r="D818" t="inlineStr">
        <is>
          <t>1개월 전에 샀다면</t>
        </is>
      </c>
      <c r="E818" t="inlineStr">
        <is>
          <t>[수익극대화]+[칼손절]</t>
        </is>
      </c>
      <c r="F818" t="inlineStr">
        <is>
          <t>[수익극대화]</t>
        </is>
      </c>
      <c r="G818" t="inlineStr">
        <is>
          <t>[칼손절]</t>
        </is>
      </c>
      <c r="H818" t="n">
        <v>300000</v>
      </c>
      <c r="I818" t="n">
        <v>6450</v>
      </c>
      <c r="J818" t="n">
        <v>12850</v>
      </c>
      <c r="K818" t="n">
        <v>99.22</v>
      </c>
      <c r="L818" t="n">
        <v>0</v>
      </c>
      <c r="M818" t="n">
        <v>0</v>
      </c>
      <c r="N818" t="n">
        <v>0</v>
      </c>
      <c r="O818" t="n">
        <v>0</v>
      </c>
      <c r="P818" t="inlineStr">
        <is>
          <t>2026-05-11</t>
        </is>
      </c>
      <c r="Q818" t="inlineStr">
        <is>
          <t>2026-06-08</t>
        </is>
      </c>
      <c r="R818" t="inlineStr">
        <is>
          <t>+10%▶40% 익절 / +20%▶30% 익절 / +40%▶30% 익절</t>
        </is>
      </c>
      <c r="S818" t="inlineStr">
        <is>
          <t>-2%▶80% 손절 / -4%▶10% 손절 / -6%▶10% 손절</t>
        </is>
      </c>
      <c r="T818" t="inlineStr">
        <is>
          <t>매수 0.0005 / 매도 0.0025 / 슬리피지 0.0007</t>
        </is>
      </c>
    </row>
    <row r="819">
      <c r="A819" t="inlineStr">
        <is>
          <t>SK네트웍스|1개월 전에 샀다면|[수익극대화]+[정석방어]</t>
        </is>
      </c>
      <c r="B819" t="inlineStr">
        <is>
          <t>SK네트웍스</t>
        </is>
      </c>
      <c r="C819" t="inlineStr">
        <is>
          <t>001740</t>
        </is>
      </c>
      <c r="D819" t="inlineStr">
        <is>
          <t>1개월 전에 샀다면</t>
        </is>
      </c>
      <c r="E819" t="inlineStr">
        <is>
          <t>[수익극대화]+[정석방어]</t>
        </is>
      </c>
      <c r="F819" t="inlineStr">
        <is>
          <t>[수익극대화]</t>
        </is>
      </c>
      <c r="G819" t="inlineStr">
        <is>
          <t>[정석방어]</t>
        </is>
      </c>
      <c r="H819" t="n">
        <v>300000</v>
      </c>
      <c r="I819" t="n">
        <v>6450</v>
      </c>
      <c r="J819" t="n">
        <v>12850</v>
      </c>
      <c r="K819" t="n">
        <v>99.22</v>
      </c>
      <c r="L819" t="n">
        <v>0</v>
      </c>
      <c r="M819" t="n">
        <v>0</v>
      </c>
      <c r="N819" t="n">
        <v>0</v>
      </c>
      <c r="O819" t="n">
        <v>0</v>
      </c>
      <c r="P819" t="inlineStr">
        <is>
          <t>2026-05-11</t>
        </is>
      </c>
      <c r="Q819" t="inlineStr">
        <is>
          <t>2026-06-08</t>
        </is>
      </c>
      <c r="R819" t="inlineStr">
        <is>
          <t>+10%▶40% 익절 / +20%▶30% 익절 / +40%▶30% 익절</t>
        </is>
      </c>
      <c r="S819" t="inlineStr">
        <is>
          <t>-3%▶70% 손절 / -5%▶20% 손절 / -10%▶10% 손절</t>
        </is>
      </c>
      <c r="T819" t="inlineStr">
        <is>
          <t>매수 0.0005 / 매도 0.0025 / 슬리피지 0.0007</t>
        </is>
      </c>
    </row>
    <row r="820">
      <c r="A820" t="inlineStr">
        <is>
          <t>SK네트웍스|1개월 전에 샀다면|[수익극대화]+[변동성허용]</t>
        </is>
      </c>
      <c r="B820" t="inlineStr">
        <is>
          <t>SK네트웍스</t>
        </is>
      </c>
      <c r="C820" t="inlineStr">
        <is>
          <t>001740</t>
        </is>
      </c>
      <c r="D820" t="inlineStr">
        <is>
          <t>1개월 전에 샀다면</t>
        </is>
      </c>
      <c r="E820" t="inlineStr">
        <is>
          <t>[수익극대화]+[변동성허용]</t>
        </is>
      </c>
      <c r="F820" t="inlineStr">
        <is>
          <t>[수익극대화]</t>
        </is>
      </c>
      <c r="G820" t="inlineStr">
        <is>
          <t>[변동성허용]</t>
        </is>
      </c>
      <c r="H820" t="n">
        <v>300000</v>
      </c>
      <c r="I820" t="n">
        <v>6450</v>
      </c>
      <c r="J820" t="n">
        <v>12850</v>
      </c>
      <c r="K820" t="n">
        <v>99.22</v>
      </c>
      <c r="L820" t="n">
        <v>0</v>
      </c>
      <c r="M820" t="n">
        <v>0</v>
      </c>
      <c r="N820" t="n">
        <v>0</v>
      </c>
      <c r="O820" t="n">
        <v>0</v>
      </c>
      <c r="P820" t="inlineStr">
        <is>
          <t>2026-05-11</t>
        </is>
      </c>
      <c r="Q820" t="inlineStr">
        <is>
          <t>2026-06-08</t>
        </is>
      </c>
      <c r="R820" t="inlineStr">
        <is>
          <t>+10%▶40% 익절 / +20%▶30% 익절 / +40%▶30% 익절</t>
        </is>
      </c>
      <c r="S820" t="inlineStr">
        <is>
          <t>-5%▶50% 손절 / -10%▶30% 손절 / -15%▶20% 손절</t>
        </is>
      </c>
      <c r="T820" t="inlineStr">
        <is>
          <t>매수 0.0005 / 매도 0.0025 / 슬리피지 0.0007</t>
        </is>
      </c>
    </row>
    <row r="821">
      <c r="A821" t="inlineStr">
        <is>
          <t>SK네트웍스|1개월 전에 샀다면|[수익극대화]+[버티기형]</t>
        </is>
      </c>
      <c r="B821" t="inlineStr">
        <is>
          <t>SK네트웍스</t>
        </is>
      </c>
      <c r="C821" t="inlineStr">
        <is>
          <t>001740</t>
        </is>
      </c>
      <c r="D821" t="inlineStr">
        <is>
          <t>1개월 전에 샀다면</t>
        </is>
      </c>
      <c r="E821" t="inlineStr">
        <is>
          <t>[수익극대화]+[버티기형]</t>
        </is>
      </c>
      <c r="F821" t="inlineStr">
        <is>
          <t>[수익극대화]</t>
        </is>
      </c>
      <c r="G821" t="inlineStr">
        <is>
          <t>[버티기형]</t>
        </is>
      </c>
      <c r="H821" t="n">
        <v>300000</v>
      </c>
      <c r="I821" t="n">
        <v>6450</v>
      </c>
      <c r="J821" t="n">
        <v>12850</v>
      </c>
      <c r="K821" t="n">
        <v>99.22</v>
      </c>
      <c r="L821" t="n">
        <v>0</v>
      </c>
      <c r="M821" t="n">
        <v>0</v>
      </c>
      <c r="N821" t="n">
        <v>0</v>
      </c>
      <c r="O821" t="n">
        <v>0</v>
      </c>
      <c r="P821" t="inlineStr">
        <is>
          <t>2026-05-11</t>
        </is>
      </c>
      <c r="Q821" t="inlineStr">
        <is>
          <t>2026-06-08</t>
        </is>
      </c>
      <c r="R821" t="inlineStr">
        <is>
          <t>+10%▶40% 익절 / +20%▶30% 익절 / +40%▶30% 익절</t>
        </is>
      </c>
      <c r="S821" t="inlineStr">
        <is>
          <t>-5%▶40% 손절 / -15%▶30% 손절 / -20%▶30% 손절</t>
        </is>
      </c>
      <c r="T821" t="inlineStr">
        <is>
          <t>매수 0.0005 / 매도 0.0025 / 슬리피지 0.0007</t>
        </is>
      </c>
    </row>
    <row r="822">
      <c r="A822" t="inlineStr">
        <is>
          <t>SK네트웍스|2주 전에 샀다면|[초단타]+[칼손절]</t>
        </is>
      </c>
      <c r="B822" t="inlineStr">
        <is>
          <t>SK네트웍스</t>
        </is>
      </c>
      <c r="C822" t="inlineStr">
        <is>
          <t>001740</t>
        </is>
      </c>
      <c r="D822" t="inlineStr">
        <is>
          <t>2주 전에 샀다면</t>
        </is>
      </c>
      <c r="E822" t="inlineStr">
        <is>
          <t>[초단타]+[칼손절]</t>
        </is>
      </c>
      <c r="F822" t="inlineStr">
        <is>
          <t>[초단타]</t>
        </is>
      </c>
      <c r="G822" t="inlineStr">
        <is>
          <t>[칼손절]</t>
        </is>
      </c>
      <c r="H822" t="n">
        <v>300000</v>
      </c>
      <c r="I822" t="n">
        <v>10920</v>
      </c>
      <c r="J822" t="n">
        <v>12850</v>
      </c>
      <c r="K822" t="n">
        <v>17.67</v>
      </c>
      <c r="L822" t="n">
        <v>0</v>
      </c>
      <c r="M822" t="n">
        <v>0</v>
      </c>
      <c r="N822" t="n">
        <v>0</v>
      </c>
      <c r="O822" t="n">
        <v>0</v>
      </c>
      <c r="P822" t="inlineStr">
        <is>
          <t>2026-05-26</t>
        </is>
      </c>
      <c r="Q822" t="inlineStr">
        <is>
          <t>2026-06-08</t>
        </is>
      </c>
      <c r="R822" t="inlineStr">
        <is>
          <t>+3%▶70% 익절 / +5%▶20% 익절 / +10%▶10% 익절</t>
        </is>
      </c>
      <c r="S822" t="inlineStr">
        <is>
          <t>-2%▶80% 손절 / -4%▶10% 손절 / -6%▶10% 손절</t>
        </is>
      </c>
      <c r="T822" t="inlineStr">
        <is>
          <t>매수 0.0005 / 매도 0.0025 / 슬리피지 0.0007</t>
        </is>
      </c>
    </row>
    <row r="823">
      <c r="A823" t="inlineStr">
        <is>
          <t>SK네트웍스|2주 전에 샀다면|[초단타]+[정석방어]</t>
        </is>
      </c>
      <c r="B823" t="inlineStr">
        <is>
          <t>SK네트웍스</t>
        </is>
      </c>
      <c r="C823" t="inlineStr">
        <is>
          <t>001740</t>
        </is>
      </c>
      <c r="D823" t="inlineStr">
        <is>
          <t>2주 전에 샀다면</t>
        </is>
      </c>
      <c r="E823" t="inlineStr">
        <is>
          <t>[초단타]+[정석방어]</t>
        </is>
      </c>
      <c r="F823" t="inlineStr">
        <is>
          <t>[초단타]</t>
        </is>
      </c>
      <c r="G823" t="inlineStr">
        <is>
          <t>[정석방어]</t>
        </is>
      </c>
      <c r="H823" t="n">
        <v>300000</v>
      </c>
      <c r="I823" t="n">
        <v>10920</v>
      </c>
      <c r="J823" t="n">
        <v>12850</v>
      </c>
      <c r="K823" t="n">
        <v>17.67</v>
      </c>
      <c r="L823" t="n">
        <v>0</v>
      </c>
      <c r="M823" t="n">
        <v>0</v>
      </c>
      <c r="N823" t="n">
        <v>0</v>
      </c>
      <c r="O823" t="n">
        <v>0</v>
      </c>
      <c r="P823" t="inlineStr">
        <is>
          <t>2026-05-26</t>
        </is>
      </c>
      <c r="Q823" t="inlineStr">
        <is>
          <t>2026-06-08</t>
        </is>
      </c>
      <c r="R823" t="inlineStr">
        <is>
          <t>+3%▶70% 익절 / +5%▶20% 익절 / +10%▶10% 익절</t>
        </is>
      </c>
      <c r="S823" t="inlineStr">
        <is>
          <t>-3%▶70% 손절 / -5%▶20% 손절 / -10%▶10% 손절</t>
        </is>
      </c>
      <c r="T823" t="inlineStr">
        <is>
          <t>매수 0.0005 / 매도 0.0025 / 슬리피지 0.0007</t>
        </is>
      </c>
    </row>
    <row r="824">
      <c r="A824" t="inlineStr">
        <is>
          <t>SK네트웍스|2주 전에 샀다면|[초단타]+[변동성허용]</t>
        </is>
      </c>
      <c r="B824" t="inlineStr">
        <is>
          <t>SK네트웍스</t>
        </is>
      </c>
      <c r="C824" t="inlineStr">
        <is>
          <t>001740</t>
        </is>
      </c>
      <c r="D824" t="inlineStr">
        <is>
          <t>2주 전에 샀다면</t>
        </is>
      </c>
      <c r="E824" t="inlineStr">
        <is>
          <t>[초단타]+[변동성허용]</t>
        </is>
      </c>
      <c r="F824" t="inlineStr">
        <is>
          <t>[초단타]</t>
        </is>
      </c>
      <c r="G824" t="inlineStr">
        <is>
          <t>[변동성허용]</t>
        </is>
      </c>
      <c r="H824" t="n">
        <v>300000</v>
      </c>
      <c r="I824" t="n">
        <v>10920</v>
      </c>
      <c r="J824" t="n">
        <v>12850</v>
      </c>
      <c r="K824" t="n">
        <v>17.67</v>
      </c>
      <c r="L824" t="n">
        <v>0</v>
      </c>
      <c r="M824" t="n">
        <v>0</v>
      </c>
      <c r="N824" t="n">
        <v>0</v>
      </c>
      <c r="O824" t="n">
        <v>0</v>
      </c>
      <c r="P824" t="inlineStr">
        <is>
          <t>2026-05-26</t>
        </is>
      </c>
      <c r="Q824" t="inlineStr">
        <is>
          <t>2026-06-08</t>
        </is>
      </c>
      <c r="R824" t="inlineStr">
        <is>
          <t>+3%▶70% 익절 / +5%▶20% 익절 / +10%▶10% 익절</t>
        </is>
      </c>
      <c r="S824" t="inlineStr">
        <is>
          <t>-5%▶50% 손절 / -10%▶30% 손절 / -15%▶20% 손절</t>
        </is>
      </c>
      <c r="T824" t="inlineStr">
        <is>
          <t>매수 0.0005 / 매도 0.0025 / 슬리피지 0.0007</t>
        </is>
      </c>
    </row>
    <row r="825">
      <c r="A825" t="inlineStr">
        <is>
          <t>SK네트웍스|2주 전에 샀다면|[초단타]+[버티기형]</t>
        </is>
      </c>
      <c r="B825" t="inlineStr">
        <is>
          <t>SK네트웍스</t>
        </is>
      </c>
      <c r="C825" t="inlineStr">
        <is>
          <t>001740</t>
        </is>
      </c>
      <c r="D825" t="inlineStr">
        <is>
          <t>2주 전에 샀다면</t>
        </is>
      </c>
      <c r="E825" t="inlineStr">
        <is>
          <t>[초단타]+[버티기형]</t>
        </is>
      </c>
      <c r="F825" t="inlineStr">
        <is>
          <t>[초단타]</t>
        </is>
      </c>
      <c r="G825" t="inlineStr">
        <is>
          <t>[버티기형]</t>
        </is>
      </c>
      <c r="H825" t="n">
        <v>300000</v>
      </c>
      <c r="I825" t="n">
        <v>10920</v>
      </c>
      <c r="J825" t="n">
        <v>12850</v>
      </c>
      <c r="K825" t="n">
        <v>17.67</v>
      </c>
      <c r="L825" t="n">
        <v>0</v>
      </c>
      <c r="M825" t="n">
        <v>0</v>
      </c>
      <c r="N825" t="n">
        <v>0</v>
      </c>
      <c r="O825" t="n">
        <v>0</v>
      </c>
      <c r="P825" t="inlineStr">
        <is>
          <t>2026-05-26</t>
        </is>
      </c>
      <c r="Q825" t="inlineStr">
        <is>
          <t>2026-06-08</t>
        </is>
      </c>
      <c r="R825" t="inlineStr">
        <is>
          <t>+3%▶70% 익절 / +5%▶20% 익절 / +10%▶10% 익절</t>
        </is>
      </c>
      <c r="S825" t="inlineStr">
        <is>
          <t>-5%▶40% 손절 / -15%▶30% 손절 / -20%▶30% 손절</t>
        </is>
      </c>
      <c r="T825" t="inlineStr">
        <is>
          <t>매수 0.0005 / 매도 0.0025 / 슬리피지 0.0007</t>
        </is>
      </c>
    </row>
    <row r="826">
      <c r="A826" t="inlineStr">
        <is>
          <t>SK네트웍스|2주 전에 샀다면|[단기스윙]+[칼손절]</t>
        </is>
      </c>
      <c r="B826" t="inlineStr">
        <is>
          <t>SK네트웍스</t>
        </is>
      </c>
      <c r="C826" t="inlineStr">
        <is>
          <t>001740</t>
        </is>
      </c>
      <c r="D826" t="inlineStr">
        <is>
          <t>2주 전에 샀다면</t>
        </is>
      </c>
      <c r="E826" t="inlineStr">
        <is>
          <t>[단기스윙]+[칼손절]</t>
        </is>
      </c>
      <c r="F826" t="inlineStr">
        <is>
          <t>[단기스윙]</t>
        </is>
      </c>
      <c r="G826" t="inlineStr">
        <is>
          <t>[칼손절]</t>
        </is>
      </c>
      <c r="H826" t="n">
        <v>300000</v>
      </c>
      <c r="I826" t="n">
        <v>10920</v>
      </c>
      <c r="J826" t="n">
        <v>12850</v>
      </c>
      <c r="K826" t="n">
        <v>17.67</v>
      </c>
      <c r="L826" t="n">
        <v>0</v>
      </c>
      <c r="M826" t="n">
        <v>0</v>
      </c>
      <c r="N826" t="n">
        <v>0</v>
      </c>
      <c r="O826" t="n">
        <v>0</v>
      </c>
      <c r="P826" t="inlineStr">
        <is>
          <t>2026-05-26</t>
        </is>
      </c>
      <c r="Q826" t="inlineStr">
        <is>
          <t>2026-06-08</t>
        </is>
      </c>
      <c r="R826" t="inlineStr">
        <is>
          <t>+5%▶60% 익절 / +10%▶30% 익절 / +20%▶10% 익절</t>
        </is>
      </c>
      <c r="S826" t="inlineStr">
        <is>
          <t>-2%▶80% 손절 / -4%▶10% 손절 / -6%▶10% 손절</t>
        </is>
      </c>
      <c r="T826" t="inlineStr">
        <is>
          <t>매수 0.0005 / 매도 0.0025 / 슬리피지 0.0007</t>
        </is>
      </c>
    </row>
    <row r="827">
      <c r="A827" t="inlineStr">
        <is>
          <t>SK네트웍스|2주 전에 샀다면|[단기스윙]+[정석방어]</t>
        </is>
      </c>
      <c r="B827" t="inlineStr">
        <is>
          <t>SK네트웍스</t>
        </is>
      </c>
      <c r="C827" t="inlineStr">
        <is>
          <t>001740</t>
        </is>
      </c>
      <c r="D827" t="inlineStr">
        <is>
          <t>2주 전에 샀다면</t>
        </is>
      </c>
      <c r="E827" t="inlineStr">
        <is>
          <t>[단기스윙]+[정석방어]</t>
        </is>
      </c>
      <c r="F827" t="inlineStr">
        <is>
          <t>[단기스윙]</t>
        </is>
      </c>
      <c r="G827" t="inlineStr">
        <is>
          <t>[정석방어]</t>
        </is>
      </c>
      <c r="H827" t="n">
        <v>300000</v>
      </c>
      <c r="I827" t="n">
        <v>10920</v>
      </c>
      <c r="J827" t="n">
        <v>12850</v>
      </c>
      <c r="K827" t="n">
        <v>17.67</v>
      </c>
      <c r="L827" t="n">
        <v>0</v>
      </c>
      <c r="M827" t="n">
        <v>0</v>
      </c>
      <c r="N827" t="n">
        <v>0</v>
      </c>
      <c r="O827" t="n">
        <v>0</v>
      </c>
      <c r="P827" t="inlineStr">
        <is>
          <t>2026-05-26</t>
        </is>
      </c>
      <c r="Q827" t="inlineStr">
        <is>
          <t>2026-06-08</t>
        </is>
      </c>
      <c r="R827" t="inlineStr">
        <is>
          <t>+5%▶60% 익절 / +10%▶30% 익절 / +20%▶10% 익절</t>
        </is>
      </c>
      <c r="S827" t="inlineStr">
        <is>
          <t>-3%▶70% 손절 / -5%▶20% 손절 / -10%▶10% 손절</t>
        </is>
      </c>
      <c r="T827" t="inlineStr">
        <is>
          <t>매수 0.0005 / 매도 0.0025 / 슬리피지 0.0007</t>
        </is>
      </c>
    </row>
    <row r="828">
      <c r="A828" t="inlineStr">
        <is>
          <t>SK네트웍스|2주 전에 샀다면|[단기스윙]+[변동성허용]</t>
        </is>
      </c>
      <c r="B828" t="inlineStr">
        <is>
          <t>SK네트웍스</t>
        </is>
      </c>
      <c r="C828" t="inlineStr">
        <is>
          <t>001740</t>
        </is>
      </c>
      <c r="D828" t="inlineStr">
        <is>
          <t>2주 전에 샀다면</t>
        </is>
      </c>
      <c r="E828" t="inlineStr">
        <is>
          <t>[단기스윙]+[변동성허용]</t>
        </is>
      </c>
      <c r="F828" t="inlineStr">
        <is>
          <t>[단기스윙]</t>
        </is>
      </c>
      <c r="G828" t="inlineStr">
        <is>
          <t>[변동성허용]</t>
        </is>
      </c>
      <c r="H828" t="n">
        <v>300000</v>
      </c>
      <c r="I828" t="n">
        <v>10920</v>
      </c>
      <c r="J828" t="n">
        <v>12850</v>
      </c>
      <c r="K828" t="n">
        <v>17.67</v>
      </c>
      <c r="L828" t="n">
        <v>0</v>
      </c>
      <c r="M828" t="n">
        <v>0</v>
      </c>
      <c r="N828" t="n">
        <v>0</v>
      </c>
      <c r="O828" t="n">
        <v>0</v>
      </c>
      <c r="P828" t="inlineStr">
        <is>
          <t>2026-05-26</t>
        </is>
      </c>
      <c r="Q828" t="inlineStr">
        <is>
          <t>2026-06-08</t>
        </is>
      </c>
      <c r="R828" t="inlineStr">
        <is>
          <t>+5%▶60% 익절 / +10%▶30% 익절 / +20%▶10% 익절</t>
        </is>
      </c>
      <c r="S828" t="inlineStr">
        <is>
          <t>-5%▶50% 손절 / -10%▶30% 손절 / -15%▶20% 손절</t>
        </is>
      </c>
      <c r="T828" t="inlineStr">
        <is>
          <t>매수 0.0005 / 매도 0.0025 / 슬리피지 0.0007</t>
        </is>
      </c>
    </row>
    <row r="829">
      <c r="A829" t="inlineStr">
        <is>
          <t>SK네트웍스|2주 전에 샀다면|[단기스윙]+[버티기형]</t>
        </is>
      </c>
      <c r="B829" t="inlineStr">
        <is>
          <t>SK네트웍스</t>
        </is>
      </c>
      <c r="C829" t="inlineStr">
        <is>
          <t>001740</t>
        </is>
      </c>
      <c r="D829" t="inlineStr">
        <is>
          <t>2주 전에 샀다면</t>
        </is>
      </c>
      <c r="E829" t="inlineStr">
        <is>
          <t>[단기스윙]+[버티기형]</t>
        </is>
      </c>
      <c r="F829" t="inlineStr">
        <is>
          <t>[단기스윙]</t>
        </is>
      </c>
      <c r="G829" t="inlineStr">
        <is>
          <t>[버티기형]</t>
        </is>
      </c>
      <c r="H829" t="n">
        <v>300000</v>
      </c>
      <c r="I829" t="n">
        <v>10920</v>
      </c>
      <c r="J829" t="n">
        <v>12850</v>
      </c>
      <c r="K829" t="n">
        <v>17.67</v>
      </c>
      <c r="L829" t="n">
        <v>0</v>
      </c>
      <c r="M829" t="n">
        <v>0</v>
      </c>
      <c r="N829" t="n">
        <v>0</v>
      </c>
      <c r="O829" t="n">
        <v>0</v>
      </c>
      <c r="P829" t="inlineStr">
        <is>
          <t>2026-05-26</t>
        </is>
      </c>
      <c r="Q829" t="inlineStr">
        <is>
          <t>2026-06-08</t>
        </is>
      </c>
      <c r="R829" t="inlineStr">
        <is>
          <t>+5%▶60% 익절 / +10%▶30% 익절 / +20%▶10% 익절</t>
        </is>
      </c>
      <c r="S829" t="inlineStr">
        <is>
          <t>-5%▶40% 손절 / -15%▶30% 손절 / -20%▶30% 손절</t>
        </is>
      </c>
      <c r="T829" t="inlineStr">
        <is>
          <t>매수 0.0005 / 매도 0.0025 / 슬리피지 0.0007</t>
        </is>
      </c>
    </row>
    <row r="830">
      <c r="A830" t="inlineStr">
        <is>
          <t>SK네트웍스|2주 전에 샀다면|[대표님룰]+[칼손절]</t>
        </is>
      </c>
      <c r="B830" t="inlineStr">
        <is>
          <t>SK네트웍스</t>
        </is>
      </c>
      <c r="C830" t="inlineStr">
        <is>
          <t>001740</t>
        </is>
      </c>
      <c r="D830" t="inlineStr">
        <is>
          <t>2주 전에 샀다면</t>
        </is>
      </c>
      <c r="E830" t="inlineStr">
        <is>
          <t>[대표님룰]+[칼손절]</t>
        </is>
      </c>
      <c r="F830" t="inlineStr">
        <is>
          <t>[대표님룰]</t>
        </is>
      </c>
      <c r="G830" t="inlineStr">
        <is>
          <t>[칼손절]</t>
        </is>
      </c>
      <c r="H830" t="n">
        <v>300000</v>
      </c>
      <c r="I830" t="n">
        <v>10920</v>
      </c>
      <c r="J830" t="n">
        <v>12850</v>
      </c>
      <c r="K830" t="n">
        <v>17.67</v>
      </c>
      <c r="L830" t="n">
        <v>0</v>
      </c>
      <c r="M830" t="n">
        <v>0</v>
      </c>
      <c r="N830" t="n">
        <v>0</v>
      </c>
      <c r="O830" t="n">
        <v>0</v>
      </c>
      <c r="P830" t="inlineStr">
        <is>
          <t>2026-05-26</t>
        </is>
      </c>
      <c r="Q830" t="inlineStr">
        <is>
          <t>2026-06-08</t>
        </is>
      </c>
      <c r="R830" t="inlineStr">
        <is>
          <t>+5%▶60% 익절 / +10%▶30% 익절 / +30%▶10% 익절</t>
        </is>
      </c>
      <c r="S830" t="inlineStr">
        <is>
          <t>-2%▶80% 손절 / -4%▶10% 손절 / -6%▶10% 손절</t>
        </is>
      </c>
      <c r="T830" t="inlineStr">
        <is>
          <t>매수 0.0005 / 매도 0.0025 / 슬리피지 0.0007</t>
        </is>
      </c>
    </row>
    <row r="831">
      <c r="A831" t="inlineStr">
        <is>
          <t>SK네트웍스|2주 전에 샀다면|[대표님룰]+[정석방어]</t>
        </is>
      </c>
      <c r="B831" t="inlineStr">
        <is>
          <t>SK네트웍스</t>
        </is>
      </c>
      <c r="C831" t="inlineStr">
        <is>
          <t>001740</t>
        </is>
      </c>
      <c r="D831" t="inlineStr">
        <is>
          <t>2주 전에 샀다면</t>
        </is>
      </c>
      <c r="E831" t="inlineStr">
        <is>
          <t>[대표님룰]+[정석방어]</t>
        </is>
      </c>
      <c r="F831" t="inlineStr">
        <is>
          <t>[대표님룰]</t>
        </is>
      </c>
      <c r="G831" t="inlineStr">
        <is>
          <t>[정석방어]</t>
        </is>
      </c>
      <c r="H831" t="n">
        <v>300000</v>
      </c>
      <c r="I831" t="n">
        <v>10920</v>
      </c>
      <c r="J831" t="n">
        <v>12850</v>
      </c>
      <c r="K831" t="n">
        <v>17.67</v>
      </c>
      <c r="L831" t="n">
        <v>0</v>
      </c>
      <c r="M831" t="n">
        <v>0</v>
      </c>
      <c r="N831" t="n">
        <v>0</v>
      </c>
      <c r="O831" t="n">
        <v>0</v>
      </c>
      <c r="P831" t="inlineStr">
        <is>
          <t>2026-05-26</t>
        </is>
      </c>
      <c r="Q831" t="inlineStr">
        <is>
          <t>2026-06-08</t>
        </is>
      </c>
      <c r="R831" t="inlineStr">
        <is>
          <t>+5%▶60% 익절 / +10%▶30% 익절 / +30%▶10% 익절</t>
        </is>
      </c>
      <c r="S831" t="inlineStr">
        <is>
          <t>-3%▶70% 손절 / -5%▶20% 손절 / -10%▶10% 손절</t>
        </is>
      </c>
      <c r="T831" t="inlineStr">
        <is>
          <t>매수 0.0005 / 매도 0.0025 / 슬리피지 0.0007</t>
        </is>
      </c>
    </row>
    <row r="832">
      <c r="A832" t="inlineStr">
        <is>
          <t>SK네트웍스|2주 전에 샀다면|[대표님룰]+[변동성허용]</t>
        </is>
      </c>
      <c r="B832" t="inlineStr">
        <is>
          <t>SK네트웍스</t>
        </is>
      </c>
      <c r="C832" t="inlineStr">
        <is>
          <t>001740</t>
        </is>
      </c>
      <c r="D832" t="inlineStr">
        <is>
          <t>2주 전에 샀다면</t>
        </is>
      </c>
      <c r="E832" t="inlineStr">
        <is>
          <t>[대표님룰]+[변동성허용]</t>
        </is>
      </c>
      <c r="F832" t="inlineStr">
        <is>
          <t>[대표님룰]</t>
        </is>
      </c>
      <c r="G832" t="inlineStr">
        <is>
          <t>[변동성허용]</t>
        </is>
      </c>
      <c r="H832" t="n">
        <v>300000</v>
      </c>
      <c r="I832" t="n">
        <v>10920</v>
      </c>
      <c r="J832" t="n">
        <v>12850</v>
      </c>
      <c r="K832" t="n">
        <v>17.67</v>
      </c>
      <c r="L832" t="n">
        <v>0</v>
      </c>
      <c r="M832" t="n">
        <v>0</v>
      </c>
      <c r="N832" t="n">
        <v>0</v>
      </c>
      <c r="O832" t="n">
        <v>0</v>
      </c>
      <c r="P832" t="inlineStr">
        <is>
          <t>2026-05-26</t>
        </is>
      </c>
      <c r="Q832" t="inlineStr">
        <is>
          <t>2026-06-08</t>
        </is>
      </c>
      <c r="R832" t="inlineStr">
        <is>
          <t>+5%▶60% 익절 / +10%▶30% 익절 / +30%▶10% 익절</t>
        </is>
      </c>
      <c r="S832" t="inlineStr">
        <is>
          <t>-5%▶50% 손절 / -10%▶30% 손절 / -15%▶20% 손절</t>
        </is>
      </c>
      <c r="T832" t="inlineStr">
        <is>
          <t>매수 0.0005 / 매도 0.0025 / 슬리피지 0.0007</t>
        </is>
      </c>
    </row>
    <row r="833">
      <c r="A833" t="inlineStr">
        <is>
          <t>SK네트웍스|2주 전에 샀다면|[대표님룰]+[버티기형]</t>
        </is>
      </c>
      <c r="B833" t="inlineStr">
        <is>
          <t>SK네트웍스</t>
        </is>
      </c>
      <c r="C833" t="inlineStr">
        <is>
          <t>001740</t>
        </is>
      </c>
      <c r="D833" t="inlineStr">
        <is>
          <t>2주 전에 샀다면</t>
        </is>
      </c>
      <c r="E833" t="inlineStr">
        <is>
          <t>[대표님룰]+[버티기형]</t>
        </is>
      </c>
      <c r="F833" t="inlineStr">
        <is>
          <t>[대표님룰]</t>
        </is>
      </c>
      <c r="G833" t="inlineStr">
        <is>
          <t>[버티기형]</t>
        </is>
      </c>
      <c r="H833" t="n">
        <v>300000</v>
      </c>
      <c r="I833" t="n">
        <v>10920</v>
      </c>
      <c r="J833" t="n">
        <v>12850</v>
      </c>
      <c r="K833" t="n">
        <v>17.67</v>
      </c>
      <c r="L833" t="n">
        <v>0</v>
      </c>
      <c r="M833" t="n">
        <v>0</v>
      </c>
      <c r="N833" t="n">
        <v>0</v>
      </c>
      <c r="O833" t="n">
        <v>0</v>
      </c>
      <c r="P833" t="inlineStr">
        <is>
          <t>2026-05-26</t>
        </is>
      </c>
      <c r="Q833" t="inlineStr">
        <is>
          <t>2026-06-08</t>
        </is>
      </c>
      <c r="R833" t="inlineStr">
        <is>
          <t>+5%▶60% 익절 / +10%▶30% 익절 / +30%▶10% 익절</t>
        </is>
      </c>
      <c r="S833" t="inlineStr">
        <is>
          <t>-5%▶40% 손절 / -15%▶30% 손절 / -20%▶30% 손절</t>
        </is>
      </c>
      <c r="T833" t="inlineStr">
        <is>
          <t>매수 0.0005 / 매도 0.0025 / 슬리피지 0.0007</t>
        </is>
      </c>
    </row>
    <row r="834">
      <c r="A834" t="inlineStr">
        <is>
          <t>SK네트웍스|2주 전에 샀다면|[중기추세]+[칼손절]</t>
        </is>
      </c>
      <c r="B834" t="inlineStr">
        <is>
          <t>SK네트웍스</t>
        </is>
      </c>
      <c r="C834" t="inlineStr">
        <is>
          <t>001740</t>
        </is>
      </c>
      <c r="D834" t="inlineStr">
        <is>
          <t>2주 전에 샀다면</t>
        </is>
      </c>
      <c r="E834" t="inlineStr">
        <is>
          <t>[중기추세]+[칼손절]</t>
        </is>
      </c>
      <c r="F834" t="inlineStr">
        <is>
          <t>[중기추세]</t>
        </is>
      </c>
      <c r="G834" t="inlineStr">
        <is>
          <t>[칼손절]</t>
        </is>
      </c>
      <c r="H834" t="n">
        <v>300000</v>
      </c>
      <c r="I834" t="n">
        <v>10920</v>
      </c>
      <c r="J834" t="n">
        <v>12850</v>
      </c>
      <c r="K834" t="n">
        <v>17.67</v>
      </c>
      <c r="L834" t="n">
        <v>0</v>
      </c>
      <c r="M834" t="n">
        <v>0</v>
      </c>
      <c r="N834" t="n">
        <v>0</v>
      </c>
      <c r="O834" t="n">
        <v>0</v>
      </c>
      <c r="P834" t="inlineStr">
        <is>
          <t>2026-05-26</t>
        </is>
      </c>
      <c r="Q834" t="inlineStr">
        <is>
          <t>2026-06-08</t>
        </is>
      </c>
      <c r="R834" t="inlineStr">
        <is>
          <t>+10%▶50% 익절 / +20%▶30% 익절 / +30%▶20% 익절</t>
        </is>
      </c>
      <c r="S834" t="inlineStr">
        <is>
          <t>-2%▶80% 손절 / -4%▶10% 손절 / -6%▶10% 손절</t>
        </is>
      </c>
      <c r="T834" t="inlineStr">
        <is>
          <t>매수 0.0005 / 매도 0.0025 / 슬리피지 0.0007</t>
        </is>
      </c>
    </row>
    <row r="835">
      <c r="A835" t="inlineStr">
        <is>
          <t>SK네트웍스|2주 전에 샀다면|[중기추세]+[정석방어]</t>
        </is>
      </c>
      <c r="B835" t="inlineStr">
        <is>
          <t>SK네트웍스</t>
        </is>
      </c>
      <c r="C835" t="inlineStr">
        <is>
          <t>001740</t>
        </is>
      </c>
      <c r="D835" t="inlineStr">
        <is>
          <t>2주 전에 샀다면</t>
        </is>
      </c>
      <c r="E835" t="inlineStr">
        <is>
          <t>[중기추세]+[정석방어]</t>
        </is>
      </c>
      <c r="F835" t="inlineStr">
        <is>
          <t>[중기추세]</t>
        </is>
      </c>
      <c r="G835" t="inlineStr">
        <is>
          <t>[정석방어]</t>
        </is>
      </c>
      <c r="H835" t="n">
        <v>300000</v>
      </c>
      <c r="I835" t="n">
        <v>10920</v>
      </c>
      <c r="J835" t="n">
        <v>12850</v>
      </c>
      <c r="K835" t="n">
        <v>17.67</v>
      </c>
      <c r="L835" t="n">
        <v>0</v>
      </c>
      <c r="M835" t="n">
        <v>0</v>
      </c>
      <c r="N835" t="n">
        <v>0</v>
      </c>
      <c r="O835" t="n">
        <v>0</v>
      </c>
      <c r="P835" t="inlineStr">
        <is>
          <t>2026-05-26</t>
        </is>
      </c>
      <c r="Q835" t="inlineStr">
        <is>
          <t>2026-06-08</t>
        </is>
      </c>
      <c r="R835" t="inlineStr">
        <is>
          <t>+10%▶50% 익절 / +20%▶30% 익절 / +30%▶20% 익절</t>
        </is>
      </c>
      <c r="S835" t="inlineStr">
        <is>
          <t>-3%▶70% 손절 / -5%▶20% 손절 / -10%▶10% 손절</t>
        </is>
      </c>
      <c r="T835" t="inlineStr">
        <is>
          <t>매수 0.0005 / 매도 0.0025 / 슬리피지 0.0007</t>
        </is>
      </c>
    </row>
    <row r="836">
      <c r="A836" t="inlineStr">
        <is>
          <t>SK네트웍스|2주 전에 샀다면|[중기추세]+[변동성허용]</t>
        </is>
      </c>
      <c r="B836" t="inlineStr">
        <is>
          <t>SK네트웍스</t>
        </is>
      </c>
      <c r="C836" t="inlineStr">
        <is>
          <t>001740</t>
        </is>
      </c>
      <c r="D836" t="inlineStr">
        <is>
          <t>2주 전에 샀다면</t>
        </is>
      </c>
      <c r="E836" t="inlineStr">
        <is>
          <t>[중기추세]+[변동성허용]</t>
        </is>
      </c>
      <c r="F836" t="inlineStr">
        <is>
          <t>[중기추세]</t>
        </is>
      </c>
      <c r="G836" t="inlineStr">
        <is>
          <t>[변동성허용]</t>
        </is>
      </c>
      <c r="H836" t="n">
        <v>300000</v>
      </c>
      <c r="I836" t="n">
        <v>10920</v>
      </c>
      <c r="J836" t="n">
        <v>12850</v>
      </c>
      <c r="K836" t="n">
        <v>17.67</v>
      </c>
      <c r="L836" t="n">
        <v>0</v>
      </c>
      <c r="M836" t="n">
        <v>0</v>
      </c>
      <c r="N836" t="n">
        <v>0</v>
      </c>
      <c r="O836" t="n">
        <v>0</v>
      </c>
      <c r="P836" t="inlineStr">
        <is>
          <t>2026-05-26</t>
        </is>
      </c>
      <c r="Q836" t="inlineStr">
        <is>
          <t>2026-06-08</t>
        </is>
      </c>
      <c r="R836" t="inlineStr">
        <is>
          <t>+10%▶50% 익절 / +20%▶30% 익절 / +30%▶20% 익절</t>
        </is>
      </c>
      <c r="S836" t="inlineStr">
        <is>
          <t>-5%▶50% 손절 / -10%▶30% 손절 / -15%▶20% 손절</t>
        </is>
      </c>
      <c r="T836" t="inlineStr">
        <is>
          <t>매수 0.0005 / 매도 0.0025 / 슬리피지 0.0007</t>
        </is>
      </c>
    </row>
    <row r="837">
      <c r="A837" t="inlineStr">
        <is>
          <t>SK네트웍스|2주 전에 샀다면|[중기추세]+[버티기형]</t>
        </is>
      </c>
      <c r="B837" t="inlineStr">
        <is>
          <t>SK네트웍스</t>
        </is>
      </c>
      <c r="C837" t="inlineStr">
        <is>
          <t>001740</t>
        </is>
      </c>
      <c r="D837" t="inlineStr">
        <is>
          <t>2주 전에 샀다면</t>
        </is>
      </c>
      <c r="E837" t="inlineStr">
        <is>
          <t>[중기추세]+[버티기형]</t>
        </is>
      </c>
      <c r="F837" t="inlineStr">
        <is>
          <t>[중기추세]</t>
        </is>
      </c>
      <c r="G837" t="inlineStr">
        <is>
          <t>[버티기형]</t>
        </is>
      </c>
      <c r="H837" t="n">
        <v>300000</v>
      </c>
      <c r="I837" t="n">
        <v>10920</v>
      </c>
      <c r="J837" t="n">
        <v>12850</v>
      </c>
      <c r="K837" t="n">
        <v>17.67</v>
      </c>
      <c r="L837" t="n">
        <v>0</v>
      </c>
      <c r="M837" t="n">
        <v>0</v>
      </c>
      <c r="N837" t="n">
        <v>0</v>
      </c>
      <c r="O837" t="n">
        <v>0</v>
      </c>
      <c r="P837" t="inlineStr">
        <is>
          <t>2026-05-26</t>
        </is>
      </c>
      <c r="Q837" t="inlineStr">
        <is>
          <t>2026-06-08</t>
        </is>
      </c>
      <c r="R837" t="inlineStr">
        <is>
          <t>+10%▶50% 익절 / +20%▶30% 익절 / +30%▶20% 익절</t>
        </is>
      </c>
      <c r="S837" t="inlineStr">
        <is>
          <t>-5%▶40% 손절 / -15%▶30% 손절 / -20%▶30% 손절</t>
        </is>
      </c>
      <c r="T837" t="inlineStr">
        <is>
          <t>매수 0.0005 / 매도 0.0025 / 슬리피지 0.0007</t>
        </is>
      </c>
    </row>
    <row r="838">
      <c r="A838" t="inlineStr">
        <is>
          <t>SK네트웍스|2주 전에 샀다면|[수익극대화]+[칼손절]</t>
        </is>
      </c>
      <c r="B838" t="inlineStr">
        <is>
          <t>SK네트웍스</t>
        </is>
      </c>
      <c r="C838" t="inlineStr">
        <is>
          <t>001740</t>
        </is>
      </c>
      <c r="D838" t="inlineStr">
        <is>
          <t>2주 전에 샀다면</t>
        </is>
      </c>
      <c r="E838" t="inlineStr">
        <is>
          <t>[수익극대화]+[칼손절]</t>
        </is>
      </c>
      <c r="F838" t="inlineStr">
        <is>
          <t>[수익극대화]</t>
        </is>
      </c>
      <c r="G838" t="inlineStr">
        <is>
          <t>[칼손절]</t>
        </is>
      </c>
      <c r="H838" t="n">
        <v>300000</v>
      </c>
      <c r="I838" t="n">
        <v>10920</v>
      </c>
      <c r="J838" t="n">
        <v>12850</v>
      </c>
      <c r="K838" t="n">
        <v>17.67</v>
      </c>
      <c r="L838" t="n">
        <v>0</v>
      </c>
      <c r="M838" t="n">
        <v>0</v>
      </c>
      <c r="N838" t="n">
        <v>0</v>
      </c>
      <c r="O838" t="n">
        <v>0</v>
      </c>
      <c r="P838" t="inlineStr">
        <is>
          <t>2026-05-26</t>
        </is>
      </c>
      <c r="Q838" t="inlineStr">
        <is>
          <t>2026-06-08</t>
        </is>
      </c>
      <c r="R838" t="inlineStr">
        <is>
          <t>+10%▶40% 익절 / +20%▶30% 익절 / +40%▶30% 익절</t>
        </is>
      </c>
      <c r="S838" t="inlineStr">
        <is>
          <t>-2%▶80% 손절 / -4%▶10% 손절 / -6%▶10% 손절</t>
        </is>
      </c>
      <c r="T838" t="inlineStr">
        <is>
          <t>매수 0.0005 / 매도 0.0025 / 슬리피지 0.0007</t>
        </is>
      </c>
    </row>
    <row r="839">
      <c r="A839" t="inlineStr">
        <is>
          <t>SK네트웍스|2주 전에 샀다면|[수익극대화]+[정석방어]</t>
        </is>
      </c>
      <c r="B839" t="inlineStr">
        <is>
          <t>SK네트웍스</t>
        </is>
      </c>
      <c r="C839" t="inlineStr">
        <is>
          <t>001740</t>
        </is>
      </c>
      <c r="D839" t="inlineStr">
        <is>
          <t>2주 전에 샀다면</t>
        </is>
      </c>
      <c r="E839" t="inlineStr">
        <is>
          <t>[수익극대화]+[정석방어]</t>
        </is>
      </c>
      <c r="F839" t="inlineStr">
        <is>
          <t>[수익극대화]</t>
        </is>
      </c>
      <c r="G839" t="inlineStr">
        <is>
          <t>[정석방어]</t>
        </is>
      </c>
      <c r="H839" t="n">
        <v>300000</v>
      </c>
      <c r="I839" t="n">
        <v>10920</v>
      </c>
      <c r="J839" t="n">
        <v>12850</v>
      </c>
      <c r="K839" t="n">
        <v>17.67</v>
      </c>
      <c r="L839" t="n">
        <v>0</v>
      </c>
      <c r="M839" t="n">
        <v>0</v>
      </c>
      <c r="N839" t="n">
        <v>0</v>
      </c>
      <c r="O839" t="n">
        <v>0</v>
      </c>
      <c r="P839" t="inlineStr">
        <is>
          <t>2026-05-26</t>
        </is>
      </c>
      <c r="Q839" t="inlineStr">
        <is>
          <t>2026-06-08</t>
        </is>
      </c>
      <c r="R839" t="inlineStr">
        <is>
          <t>+10%▶40% 익절 / +20%▶30% 익절 / +40%▶30% 익절</t>
        </is>
      </c>
      <c r="S839" t="inlineStr">
        <is>
          <t>-3%▶70% 손절 / -5%▶20% 손절 / -10%▶10% 손절</t>
        </is>
      </c>
      <c r="T839" t="inlineStr">
        <is>
          <t>매수 0.0005 / 매도 0.0025 / 슬리피지 0.0007</t>
        </is>
      </c>
    </row>
    <row r="840">
      <c r="A840" t="inlineStr">
        <is>
          <t>SK네트웍스|2주 전에 샀다면|[수익극대화]+[변동성허용]</t>
        </is>
      </c>
      <c r="B840" t="inlineStr">
        <is>
          <t>SK네트웍스</t>
        </is>
      </c>
      <c r="C840" t="inlineStr">
        <is>
          <t>001740</t>
        </is>
      </c>
      <c r="D840" t="inlineStr">
        <is>
          <t>2주 전에 샀다면</t>
        </is>
      </c>
      <c r="E840" t="inlineStr">
        <is>
          <t>[수익극대화]+[변동성허용]</t>
        </is>
      </c>
      <c r="F840" t="inlineStr">
        <is>
          <t>[수익극대화]</t>
        </is>
      </c>
      <c r="G840" t="inlineStr">
        <is>
          <t>[변동성허용]</t>
        </is>
      </c>
      <c r="H840" t="n">
        <v>300000</v>
      </c>
      <c r="I840" t="n">
        <v>10920</v>
      </c>
      <c r="J840" t="n">
        <v>12850</v>
      </c>
      <c r="K840" t="n">
        <v>17.67</v>
      </c>
      <c r="L840" t="n">
        <v>0</v>
      </c>
      <c r="M840" t="n">
        <v>0</v>
      </c>
      <c r="N840" t="n">
        <v>0</v>
      </c>
      <c r="O840" t="n">
        <v>0</v>
      </c>
      <c r="P840" t="inlineStr">
        <is>
          <t>2026-05-26</t>
        </is>
      </c>
      <c r="Q840" t="inlineStr">
        <is>
          <t>2026-06-08</t>
        </is>
      </c>
      <c r="R840" t="inlineStr">
        <is>
          <t>+10%▶40% 익절 / +20%▶30% 익절 / +40%▶30% 익절</t>
        </is>
      </c>
      <c r="S840" t="inlineStr">
        <is>
          <t>-5%▶50% 손절 / -10%▶30% 손절 / -15%▶20% 손절</t>
        </is>
      </c>
      <c r="T840" t="inlineStr">
        <is>
          <t>매수 0.0005 / 매도 0.0025 / 슬리피지 0.0007</t>
        </is>
      </c>
    </row>
    <row r="841">
      <c r="A841" t="inlineStr">
        <is>
          <t>SK네트웍스|2주 전에 샀다면|[수익극대화]+[버티기형]</t>
        </is>
      </c>
      <c r="B841" t="inlineStr">
        <is>
          <t>SK네트웍스</t>
        </is>
      </c>
      <c r="C841" t="inlineStr">
        <is>
          <t>001740</t>
        </is>
      </c>
      <c r="D841" t="inlineStr">
        <is>
          <t>2주 전에 샀다면</t>
        </is>
      </c>
      <c r="E841" t="inlineStr">
        <is>
          <t>[수익극대화]+[버티기형]</t>
        </is>
      </c>
      <c r="F841" t="inlineStr">
        <is>
          <t>[수익극대화]</t>
        </is>
      </c>
      <c r="G841" t="inlineStr">
        <is>
          <t>[버티기형]</t>
        </is>
      </c>
      <c r="H841" t="n">
        <v>300000</v>
      </c>
      <c r="I841" t="n">
        <v>10920</v>
      </c>
      <c r="J841" t="n">
        <v>12850</v>
      </c>
      <c r="K841" t="n">
        <v>17.67</v>
      </c>
      <c r="L841" t="n">
        <v>0</v>
      </c>
      <c r="M841" t="n">
        <v>0</v>
      </c>
      <c r="N841" t="n">
        <v>0</v>
      </c>
      <c r="O841" t="n">
        <v>0</v>
      </c>
      <c r="P841" t="inlineStr">
        <is>
          <t>2026-05-26</t>
        </is>
      </c>
      <c r="Q841" t="inlineStr">
        <is>
          <t>2026-06-08</t>
        </is>
      </c>
      <c r="R841" t="inlineStr">
        <is>
          <t>+10%▶40% 익절 / +20%▶30% 익절 / +40%▶30% 익절</t>
        </is>
      </c>
      <c r="S841" t="inlineStr">
        <is>
          <t>-5%▶40% 손절 / -15%▶30% 손절 / -20%▶30% 손절</t>
        </is>
      </c>
      <c r="T841" t="inlineStr">
        <is>
          <t>매수 0.0005 / 매도 0.0025 / 슬리피지 0.0007</t>
        </is>
      </c>
    </row>
    <row r="842">
      <c r="A842" t="inlineStr">
        <is>
          <t>SK네트웍스|3개월 전에 샀다면|[초단타]+[칼손절]</t>
        </is>
      </c>
      <c r="B842" t="inlineStr">
        <is>
          <t>SK네트웍스</t>
        </is>
      </c>
      <c r="C842" t="inlineStr">
        <is>
          <t>001740</t>
        </is>
      </c>
      <c r="D842" t="inlineStr">
        <is>
          <t>3개월 전에 샀다면</t>
        </is>
      </c>
      <c r="E842" t="inlineStr">
        <is>
          <t>[초단타]+[칼손절]</t>
        </is>
      </c>
      <c r="F842" t="inlineStr">
        <is>
          <t>[초단타]</t>
        </is>
      </c>
      <c r="G842" t="inlineStr">
        <is>
          <t>[칼손절]</t>
        </is>
      </c>
      <c r="H842" t="n">
        <v>300000</v>
      </c>
      <c r="I842" t="n">
        <v>5010</v>
      </c>
      <c r="J842" t="n">
        <v>12850</v>
      </c>
      <c r="K842" t="n">
        <v>156.49</v>
      </c>
      <c r="L842" t="n">
        <v>0</v>
      </c>
      <c r="M842" t="n">
        <v>0</v>
      </c>
      <c r="N842" t="n">
        <v>0</v>
      </c>
      <c r="O842" t="n">
        <v>0</v>
      </c>
      <c r="P842" t="inlineStr">
        <is>
          <t>2026-03-09</t>
        </is>
      </c>
      <c r="Q842" t="inlineStr">
        <is>
          <t>2026-06-08</t>
        </is>
      </c>
      <c r="R842" t="inlineStr">
        <is>
          <t>+3%▶70% 익절 / +5%▶20% 익절 / +10%▶10% 익절</t>
        </is>
      </c>
      <c r="S842" t="inlineStr">
        <is>
          <t>-2%▶80% 손절 / -4%▶10% 손절 / -6%▶10% 손절</t>
        </is>
      </c>
      <c r="T842" t="inlineStr">
        <is>
          <t>매수 0.0005 / 매도 0.0025 / 슬리피지 0.0007</t>
        </is>
      </c>
    </row>
    <row r="843">
      <c r="A843" t="inlineStr">
        <is>
          <t>SK네트웍스|3개월 전에 샀다면|[초단타]+[정석방어]</t>
        </is>
      </c>
      <c r="B843" t="inlineStr">
        <is>
          <t>SK네트웍스</t>
        </is>
      </c>
      <c r="C843" t="inlineStr">
        <is>
          <t>001740</t>
        </is>
      </c>
      <c r="D843" t="inlineStr">
        <is>
          <t>3개월 전에 샀다면</t>
        </is>
      </c>
      <c r="E843" t="inlineStr">
        <is>
          <t>[초단타]+[정석방어]</t>
        </is>
      </c>
      <c r="F843" t="inlineStr">
        <is>
          <t>[초단타]</t>
        </is>
      </c>
      <c r="G843" t="inlineStr">
        <is>
          <t>[정석방어]</t>
        </is>
      </c>
      <c r="H843" t="n">
        <v>300000</v>
      </c>
      <c r="I843" t="n">
        <v>5010</v>
      </c>
      <c r="J843" t="n">
        <v>12850</v>
      </c>
      <c r="K843" t="n">
        <v>156.49</v>
      </c>
      <c r="L843" t="n">
        <v>0</v>
      </c>
      <c r="M843" t="n">
        <v>0</v>
      </c>
      <c r="N843" t="n">
        <v>0</v>
      </c>
      <c r="O843" t="n">
        <v>0</v>
      </c>
      <c r="P843" t="inlineStr">
        <is>
          <t>2026-03-09</t>
        </is>
      </c>
      <c r="Q843" t="inlineStr">
        <is>
          <t>2026-06-08</t>
        </is>
      </c>
      <c r="R843" t="inlineStr">
        <is>
          <t>+3%▶70% 익절 / +5%▶20% 익절 / +10%▶10% 익절</t>
        </is>
      </c>
      <c r="S843" t="inlineStr">
        <is>
          <t>-3%▶70% 손절 / -5%▶20% 손절 / -10%▶10% 손절</t>
        </is>
      </c>
      <c r="T843" t="inlineStr">
        <is>
          <t>매수 0.0005 / 매도 0.0025 / 슬리피지 0.0007</t>
        </is>
      </c>
    </row>
    <row r="844">
      <c r="A844" t="inlineStr">
        <is>
          <t>SK네트웍스|3개월 전에 샀다면|[초단타]+[변동성허용]</t>
        </is>
      </c>
      <c r="B844" t="inlineStr">
        <is>
          <t>SK네트웍스</t>
        </is>
      </c>
      <c r="C844" t="inlineStr">
        <is>
          <t>001740</t>
        </is>
      </c>
      <c r="D844" t="inlineStr">
        <is>
          <t>3개월 전에 샀다면</t>
        </is>
      </c>
      <c r="E844" t="inlineStr">
        <is>
          <t>[초단타]+[변동성허용]</t>
        </is>
      </c>
      <c r="F844" t="inlineStr">
        <is>
          <t>[초단타]</t>
        </is>
      </c>
      <c r="G844" t="inlineStr">
        <is>
          <t>[변동성허용]</t>
        </is>
      </c>
      <c r="H844" t="n">
        <v>300000</v>
      </c>
      <c r="I844" t="n">
        <v>5010</v>
      </c>
      <c r="J844" t="n">
        <v>12850</v>
      </c>
      <c r="K844" t="n">
        <v>156.49</v>
      </c>
      <c r="L844" t="n">
        <v>0</v>
      </c>
      <c r="M844" t="n">
        <v>0</v>
      </c>
      <c r="N844" t="n">
        <v>0</v>
      </c>
      <c r="O844" t="n">
        <v>0</v>
      </c>
      <c r="P844" t="inlineStr">
        <is>
          <t>2026-03-09</t>
        </is>
      </c>
      <c r="Q844" t="inlineStr">
        <is>
          <t>2026-06-08</t>
        </is>
      </c>
      <c r="R844" t="inlineStr">
        <is>
          <t>+3%▶70% 익절 / +5%▶20% 익절 / +10%▶10% 익절</t>
        </is>
      </c>
      <c r="S844" t="inlineStr">
        <is>
          <t>-5%▶50% 손절 / -10%▶30% 손절 / -15%▶20% 손절</t>
        </is>
      </c>
      <c r="T844" t="inlineStr">
        <is>
          <t>매수 0.0005 / 매도 0.0025 / 슬리피지 0.0007</t>
        </is>
      </c>
    </row>
    <row r="845">
      <c r="A845" t="inlineStr">
        <is>
          <t>SK네트웍스|3개월 전에 샀다면|[초단타]+[버티기형]</t>
        </is>
      </c>
      <c r="B845" t="inlineStr">
        <is>
          <t>SK네트웍스</t>
        </is>
      </c>
      <c r="C845" t="inlineStr">
        <is>
          <t>001740</t>
        </is>
      </c>
      <c r="D845" t="inlineStr">
        <is>
          <t>3개월 전에 샀다면</t>
        </is>
      </c>
      <c r="E845" t="inlineStr">
        <is>
          <t>[초단타]+[버티기형]</t>
        </is>
      </c>
      <c r="F845" t="inlineStr">
        <is>
          <t>[초단타]</t>
        </is>
      </c>
      <c r="G845" t="inlineStr">
        <is>
          <t>[버티기형]</t>
        </is>
      </c>
      <c r="H845" t="n">
        <v>300000</v>
      </c>
      <c r="I845" t="n">
        <v>5010</v>
      </c>
      <c r="J845" t="n">
        <v>12850</v>
      </c>
      <c r="K845" t="n">
        <v>156.49</v>
      </c>
      <c r="L845" t="n">
        <v>0</v>
      </c>
      <c r="M845" t="n">
        <v>0</v>
      </c>
      <c r="N845" t="n">
        <v>0</v>
      </c>
      <c r="O845" t="n">
        <v>0</v>
      </c>
      <c r="P845" t="inlineStr">
        <is>
          <t>2026-03-09</t>
        </is>
      </c>
      <c r="Q845" t="inlineStr">
        <is>
          <t>2026-06-08</t>
        </is>
      </c>
      <c r="R845" t="inlineStr">
        <is>
          <t>+3%▶70% 익절 / +5%▶20% 익절 / +10%▶10% 익절</t>
        </is>
      </c>
      <c r="S845" t="inlineStr">
        <is>
          <t>-5%▶40% 손절 / -15%▶30% 손절 / -20%▶30% 손절</t>
        </is>
      </c>
      <c r="T845" t="inlineStr">
        <is>
          <t>매수 0.0005 / 매도 0.0025 / 슬리피지 0.0007</t>
        </is>
      </c>
    </row>
    <row r="846">
      <c r="A846" t="inlineStr">
        <is>
          <t>SK네트웍스|3개월 전에 샀다면|[단기스윙]+[칼손절]</t>
        </is>
      </c>
      <c r="B846" t="inlineStr">
        <is>
          <t>SK네트웍스</t>
        </is>
      </c>
      <c r="C846" t="inlineStr">
        <is>
          <t>001740</t>
        </is>
      </c>
      <c r="D846" t="inlineStr">
        <is>
          <t>3개월 전에 샀다면</t>
        </is>
      </c>
      <c r="E846" t="inlineStr">
        <is>
          <t>[단기스윙]+[칼손절]</t>
        </is>
      </c>
      <c r="F846" t="inlineStr">
        <is>
          <t>[단기스윙]</t>
        </is>
      </c>
      <c r="G846" t="inlineStr">
        <is>
          <t>[칼손절]</t>
        </is>
      </c>
      <c r="H846" t="n">
        <v>300000</v>
      </c>
      <c r="I846" t="n">
        <v>5010</v>
      </c>
      <c r="J846" t="n">
        <v>12850</v>
      </c>
      <c r="K846" t="n">
        <v>156.49</v>
      </c>
      <c r="L846" t="n">
        <v>0</v>
      </c>
      <c r="M846" t="n">
        <v>0</v>
      </c>
      <c r="N846" t="n">
        <v>0</v>
      </c>
      <c r="O846" t="n">
        <v>0</v>
      </c>
      <c r="P846" t="inlineStr">
        <is>
          <t>2026-03-09</t>
        </is>
      </c>
      <c r="Q846" t="inlineStr">
        <is>
          <t>2026-06-08</t>
        </is>
      </c>
      <c r="R846" t="inlineStr">
        <is>
          <t>+5%▶60% 익절 / +10%▶30% 익절 / +20%▶10% 익절</t>
        </is>
      </c>
      <c r="S846" t="inlineStr">
        <is>
          <t>-2%▶80% 손절 / -4%▶10% 손절 / -6%▶10% 손절</t>
        </is>
      </c>
      <c r="T846" t="inlineStr">
        <is>
          <t>매수 0.0005 / 매도 0.0025 / 슬리피지 0.0007</t>
        </is>
      </c>
    </row>
    <row r="847">
      <c r="A847" t="inlineStr">
        <is>
          <t>SK네트웍스|3개월 전에 샀다면|[단기스윙]+[정석방어]</t>
        </is>
      </c>
      <c r="B847" t="inlineStr">
        <is>
          <t>SK네트웍스</t>
        </is>
      </c>
      <c r="C847" t="inlineStr">
        <is>
          <t>001740</t>
        </is>
      </c>
      <c r="D847" t="inlineStr">
        <is>
          <t>3개월 전에 샀다면</t>
        </is>
      </c>
      <c r="E847" t="inlineStr">
        <is>
          <t>[단기스윙]+[정석방어]</t>
        </is>
      </c>
      <c r="F847" t="inlineStr">
        <is>
          <t>[단기스윙]</t>
        </is>
      </c>
      <c r="G847" t="inlineStr">
        <is>
          <t>[정석방어]</t>
        </is>
      </c>
      <c r="H847" t="n">
        <v>300000</v>
      </c>
      <c r="I847" t="n">
        <v>5010</v>
      </c>
      <c r="J847" t="n">
        <v>12850</v>
      </c>
      <c r="K847" t="n">
        <v>156.49</v>
      </c>
      <c r="L847" t="n">
        <v>0</v>
      </c>
      <c r="M847" t="n">
        <v>0</v>
      </c>
      <c r="N847" t="n">
        <v>0</v>
      </c>
      <c r="O847" t="n">
        <v>0</v>
      </c>
      <c r="P847" t="inlineStr">
        <is>
          <t>2026-03-09</t>
        </is>
      </c>
      <c r="Q847" t="inlineStr">
        <is>
          <t>2026-06-08</t>
        </is>
      </c>
      <c r="R847" t="inlineStr">
        <is>
          <t>+5%▶60% 익절 / +10%▶30% 익절 / +20%▶10% 익절</t>
        </is>
      </c>
      <c r="S847" t="inlineStr">
        <is>
          <t>-3%▶70% 손절 / -5%▶20% 손절 / -10%▶10% 손절</t>
        </is>
      </c>
      <c r="T847" t="inlineStr">
        <is>
          <t>매수 0.0005 / 매도 0.0025 / 슬리피지 0.0007</t>
        </is>
      </c>
    </row>
    <row r="848">
      <c r="A848" t="inlineStr">
        <is>
          <t>SK네트웍스|3개월 전에 샀다면|[단기스윙]+[변동성허용]</t>
        </is>
      </c>
      <c r="B848" t="inlineStr">
        <is>
          <t>SK네트웍스</t>
        </is>
      </c>
      <c r="C848" t="inlineStr">
        <is>
          <t>001740</t>
        </is>
      </c>
      <c r="D848" t="inlineStr">
        <is>
          <t>3개월 전에 샀다면</t>
        </is>
      </c>
      <c r="E848" t="inlineStr">
        <is>
          <t>[단기스윙]+[변동성허용]</t>
        </is>
      </c>
      <c r="F848" t="inlineStr">
        <is>
          <t>[단기스윙]</t>
        </is>
      </c>
      <c r="G848" t="inlineStr">
        <is>
          <t>[변동성허용]</t>
        </is>
      </c>
      <c r="H848" t="n">
        <v>300000</v>
      </c>
      <c r="I848" t="n">
        <v>5010</v>
      </c>
      <c r="J848" t="n">
        <v>12850</v>
      </c>
      <c r="K848" t="n">
        <v>156.49</v>
      </c>
      <c r="L848" t="n">
        <v>0</v>
      </c>
      <c r="M848" t="n">
        <v>0</v>
      </c>
      <c r="N848" t="n">
        <v>0</v>
      </c>
      <c r="O848" t="n">
        <v>0</v>
      </c>
      <c r="P848" t="inlineStr">
        <is>
          <t>2026-03-09</t>
        </is>
      </c>
      <c r="Q848" t="inlineStr">
        <is>
          <t>2026-06-08</t>
        </is>
      </c>
      <c r="R848" t="inlineStr">
        <is>
          <t>+5%▶60% 익절 / +10%▶30% 익절 / +20%▶10% 익절</t>
        </is>
      </c>
      <c r="S848" t="inlineStr">
        <is>
          <t>-5%▶50% 손절 / -10%▶30% 손절 / -15%▶20% 손절</t>
        </is>
      </c>
      <c r="T848" t="inlineStr">
        <is>
          <t>매수 0.0005 / 매도 0.0025 / 슬리피지 0.0007</t>
        </is>
      </c>
    </row>
    <row r="849">
      <c r="A849" t="inlineStr">
        <is>
          <t>SK네트웍스|3개월 전에 샀다면|[단기스윙]+[버티기형]</t>
        </is>
      </c>
      <c r="B849" t="inlineStr">
        <is>
          <t>SK네트웍스</t>
        </is>
      </c>
      <c r="C849" t="inlineStr">
        <is>
          <t>001740</t>
        </is>
      </c>
      <c r="D849" t="inlineStr">
        <is>
          <t>3개월 전에 샀다면</t>
        </is>
      </c>
      <c r="E849" t="inlineStr">
        <is>
          <t>[단기스윙]+[버티기형]</t>
        </is>
      </c>
      <c r="F849" t="inlineStr">
        <is>
          <t>[단기스윙]</t>
        </is>
      </c>
      <c r="G849" t="inlineStr">
        <is>
          <t>[버티기형]</t>
        </is>
      </c>
      <c r="H849" t="n">
        <v>300000</v>
      </c>
      <c r="I849" t="n">
        <v>5010</v>
      </c>
      <c r="J849" t="n">
        <v>12850</v>
      </c>
      <c r="K849" t="n">
        <v>156.49</v>
      </c>
      <c r="L849" t="n">
        <v>0</v>
      </c>
      <c r="M849" t="n">
        <v>0</v>
      </c>
      <c r="N849" t="n">
        <v>0</v>
      </c>
      <c r="O849" t="n">
        <v>0</v>
      </c>
      <c r="P849" t="inlineStr">
        <is>
          <t>2026-03-09</t>
        </is>
      </c>
      <c r="Q849" t="inlineStr">
        <is>
          <t>2026-06-08</t>
        </is>
      </c>
      <c r="R849" t="inlineStr">
        <is>
          <t>+5%▶60% 익절 / +10%▶30% 익절 / +20%▶10% 익절</t>
        </is>
      </c>
      <c r="S849" t="inlineStr">
        <is>
          <t>-5%▶40% 손절 / -15%▶30% 손절 / -20%▶30% 손절</t>
        </is>
      </c>
      <c r="T849" t="inlineStr">
        <is>
          <t>매수 0.0005 / 매도 0.0025 / 슬리피지 0.0007</t>
        </is>
      </c>
    </row>
    <row r="850">
      <c r="A850" t="inlineStr">
        <is>
          <t>SK네트웍스|3개월 전에 샀다면|[대표님룰]+[칼손절]</t>
        </is>
      </c>
      <c r="B850" t="inlineStr">
        <is>
          <t>SK네트웍스</t>
        </is>
      </c>
      <c r="C850" t="inlineStr">
        <is>
          <t>001740</t>
        </is>
      </c>
      <c r="D850" t="inlineStr">
        <is>
          <t>3개월 전에 샀다면</t>
        </is>
      </c>
      <c r="E850" t="inlineStr">
        <is>
          <t>[대표님룰]+[칼손절]</t>
        </is>
      </c>
      <c r="F850" t="inlineStr">
        <is>
          <t>[대표님룰]</t>
        </is>
      </c>
      <c r="G850" t="inlineStr">
        <is>
          <t>[칼손절]</t>
        </is>
      </c>
      <c r="H850" t="n">
        <v>300000</v>
      </c>
      <c r="I850" t="n">
        <v>5010</v>
      </c>
      <c r="J850" t="n">
        <v>12850</v>
      </c>
      <c r="K850" t="n">
        <v>156.49</v>
      </c>
      <c r="L850" t="n">
        <v>0</v>
      </c>
      <c r="M850" t="n">
        <v>0</v>
      </c>
      <c r="N850" t="n">
        <v>0</v>
      </c>
      <c r="O850" t="n">
        <v>0</v>
      </c>
      <c r="P850" t="inlineStr">
        <is>
          <t>2026-03-09</t>
        </is>
      </c>
      <c r="Q850" t="inlineStr">
        <is>
          <t>2026-06-08</t>
        </is>
      </c>
      <c r="R850" t="inlineStr">
        <is>
          <t>+5%▶60% 익절 / +10%▶30% 익절 / +30%▶10% 익절</t>
        </is>
      </c>
      <c r="S850" t="inlineStr">
        <is>
          <t>-2%▶80% 손절 / -4%▶10% 손절 / -6%▶10% 손절</t>
        </is>
      </c>
      <c r="T850" t="inlineStr">
        <is>
          <t>매수 0.0005 / 매도 0.0025 / 슬리피지 0.0007</t>
        </is>
      </c>
    </row>
    <row r="851">
      <c r="A851" t="inlineStr">
        <is>
          <t>SK네트웍스|3개월 전에 샀다면|[대표님룰]+[정석방어]</t>
        </is>
      </c>
      <c r="B851" t="inlineStr">
        <is>
          <t>SK네트웍스</t>
        </is>
      </c>
      <c r="C851" t="inlineStr">
        <is>
          <t>001740</t>
        </is>
      </c>
      <c r="D851" t="inlineStr">
        <is>
          <t>3개월 전에 샀다면</t>
        </is>
      </c>
      <c r="E851" t="inlineStr">
        <is>
          <t>[대표님룰]+[정석방어]</t>
        </is>
      </c>
      <c r="F851" t="inlineStr">
        <is>
          <t>[대표님룰]</t>
        </is>
      </c>
      <c r="G851" t="inlineStr">
        <is>
          <t>[정석방어]</t>
        </is>
      </c>
      <c r="H851" t="n">
        <v>300000</v>
      </c>
      <c r="I851" t="n">
        <v>5010</v>
      </c>
      <c r="J851" t="n">
        <v>12850</v>
      </c>
      <c r="K851" t="n">
        <v>156.49</v>
      </c>
      <c r="L851" t="n">
        <v>0</v>
      </c>
      <c r="M851" t="n">
        <v>0</v>
      </c>
      <c r="N851" t="n">
        <v>0</v>
      </c>
      <c r="O851" t="n">
        <v>0</v>
      </c>
      <c r="P851" t="inlineStr">
        <is>
          <t>2026-03-09</t>
        </is>
      </c>
      <c r="Q851" t="inlineStr">
        <is>
          <t>2026-06-08</t>
        </is>
      </c>
      <c r="R851" t="inlineStr">
        <is>
          <t>+5%▶60% 익절 / +10%▶30% 익절 / +30%▶10% 익절</t>
        </is>
      </c>
      <c r="S851" t="inlineStr">
        <is>
          <t>-3%▶70% 손절 / -5%▶20% 손절 / -10%▶10% 손절</t>
        </is>
      </c>
      <c r="T851" t="inlineStr">
        <is>
          <t>매수 0.0005 / 매도 0.0025 / 슬리피지 0.0007</t>
        </is>
      </c>
    </row>
    <row r="852">
      <c r="A852" t="inlineStr">
        <is>
          <t>SK네트웍스|3개월 전에 샀다면|[대표님룰]+[변동성허용]</t>
        </is>
      </c>
      <c r="B852" t="inlineStr">
        <is>
          <t>SK네트웍스</t>
        </is>
      </c>
      <c r="C852" t="inlineStr">
        <is>
          <t>001740</t>
        </is>
      </c>
      <c r="D852" t="inlineStr">
        <is>
          <t>3개월 전에 샀다면</t>
        </is>
      </c>
      <c r="E852" t="inlineStr">
        <is>
          <t>[대표님룰]+[변동성허용]</t>
        </is>
      </c>
      <c r="F852" t="inlineStr">
        <is>
          <t>[대표님룰]</t>
        </is>
      </c>
      <c r="G852" t="inlineStr">
        <is>
          <t>[변동성허용]</t>
        </is>
      </c>
      <c r="H852" t="n">
        <v>300000</v>
      </c>
      <c r="I852" t="n">
        <v>5010</v>
      </c>
      <c r="J852" t="n">
        <v>12850</v>
      </c>
      <c r="K852" t="n">
        <v>156.49</v>
      </c>
      <c r="L852" t="n">
        <v>0</v>
      </c>
      <c r="M852" t="n">
        <v>0</v>
      </c>
      <c r="N852" t="n">
        <v>0</v>
      </c>
      <c r="O852" t="n">
        <v>0</v>
      </c>
      <c r="P852" t="inlineStr">
        <is>
          <t>2026-03-09</t>
        </is>
      </c>
      <c r="Q852" t="inlineStr">
        <is>
          <t>2026-06-08</t>
        </is>
      </c>
      <c r="R852" t="inlineStr">
        <is>
          <t>+5%▶60% 익절 / +10%▶30% 익절 / +30%▶10% 익절</t>
        </is>
      </c>
      <c r="S852" t="inlineStr">
        <is>
          <t>-5%▶50% 손절 / -10%▶30% 손절 / -15%▶20% 손절</t>
        </is>
      </c>
      <c r="T852" t="inlineStr">
        <is>
          <t>매수 0.0005 / 매도 0.0025 / 슬리피지 0.0007</t>
        </is>
      </c>
    </row>
    <row r="853">
      <c r="A853" t="inlineStr">
        <is>
          <t>SK네트웍스|3개월 전에 샀다면|[대표님룰]+[버티기형]</t>
        </is>
      </c>
      <c r="B853" t="inlineStr">
        <is>
          <t>SK네트웍스</t>
        </is>
      </c>
      <c r="C853" t="inlineStr">
        <is>
          <t>001740</t>
        </is>
      </c>
      <c r="D853" t="inlineStr">
        <is>
          <t>3개월 전에 샀다면</t>
        </is>
      </c>
      <c r="E853" t="inlineStr">
        <is>
          <t>[대표님룰]+[버티기형]</t>
        </is>
      </c>
      <c r="F853" t="inlineStr">
        <is>
          <t>[대표님룰]</t>
        </is>
      </c>
      <c r="G853" t="inlineStr">
        <is>
          <t>[버티기형]</t>
        </is>
      </c>
      <c r="H853" t="n">
        <v>300000</v>
      </c>
      <c r="I853" t="n">
        <v>5010</v>
      </c>
      <c r="J853" t="n">
        <v>12850</v>
      </c>
      <c r="K853" t="n">
        <v>156.49</v>
      </c>
      <c r="L853" t="n">
        <v>0</v>
      </c>
      <c r="M853" t="n">
        <v>0</v>
      </c>
      <c r="N853" t="n">
        <v>0</v>
      </c>
      <c r="O853" t="n">
        <v>0</v>
      </c>
      <c r="P853" t="inlineStr">
        <is>
          <t>2026-03-09</t>
        </is>
      </c>
      <c r="Q853" t="inlineStr">
        <is>
          <t>2026-06-08</t>
        </is>
      </c>
      <c r="R853" t="inlineStr">
        <is>
          <t>+5%▶60% 익절 / +10%▶30% 익절 / +30%▶10% 익절</t>
        </is>
      </c>
      <c r="S853" t="inlineStr">
        <is>
          <t>-5%▶40% 손절 / -15%▶30% 손절 / -20%▶30% 손절</t>
        </is>
      </c>
      <c r="T853" t="inlineStr">
        <is>
          <t>매수 0.0005 / 매도 0.0025 / 슬리피지 0.0007</t>
        </is>
      </c>
    </row>
    <row r="854">
      <c r="A854" t="inlineStr">
        <is>
          <t>SK네트웍스|3개월 전에 샀다면|[중기추세]+[칼손절]</t>
        </is>
      </c>
      <c r="B854" t="inlineStr">
        <is>
          <t>SK네트웍스</t>
        </is>
      </c>
      <c r="C854" t="inlineStr">
        <is>
          <t>001740</t>
        </is>
      </c>
      <c r="D854" t="inlineStr">
        <is>
          <t>3개월 전에 샀다면</t>
        </is>
      </c>
      <c r="E854" t="inlineStr">
        <is>
          <t>[중기추세]+[칼손절]</t>
        </is>
      </c>
      <c r="F854" t="inlineStr">
        <is>
          <t>[중기추세]</t>
        </is>
      </c>
      <c r="G854" t="inlineStr">
        <is>
          <t>[칼손절]</t>
        </is>
      </c>
      <c r="H854" t="n">
        <v>300000</v>
      </c>
      <c r="I854" t="n">
        <v>5010</v>
      </c>
      <c r="J854" t="n">
        <v>12850</v>
      </c>
      <c r="K854" t="n">
        <v>156.49</v>
      </c>
      <c r="L854" t="n">
        <v>0</v>
      </c>
      <c r="M854" t="n">
        <v>0</v>
      </c>
      <c r="N854" t="n">
        <v>0</v>
      </c>
      <c r="O854" t="n">
        <v>0</v>
      </c>
      <c r="P854" t="inlineStr">
        <is>
          <t>2026-03-09</t>
        </is>
      </c>
      <c r="Q854" t="inlineStr">
        <is>
          <t>2026-06-08</t>
        </is>
      </c>
      <c r="R854" t="inlineStr">
        <is>
          <t>+10%▶50% 익절 / +20%▶30% 익절 / +30%▶20% 익절</t>
        </is>
      </c>
      <c r="S854" t="inlineStr">
        <is>
          <t>-2%▶80% 손절 / -4%▶10% 손절 / -6%▶10% 손절</t>
        </is>
      </c>
      <c r="T854" t="inlineStr">
        <is>
          <t>매수 0.0005 / 매도 0.0025 / 슬리피지 0.0007</t>
        </is>
      </c>
    </row>
    <row r="855">
      <c r="A855" t="inlineStr">
        <is>
          <t>SK네트웍스|3개월 전에 샀다면|[중기추세]+[정석방어]</t>
        </is>
      </c>
      <c r="B855" t="inlineStr">
        <is>
          <t>SK네트웍스</t>
        </is>
      </c>
      <c r="C855" t="inlineStr">
        <is>
          <t>001740</t>
        </is>
      </c>
      <c r="D855" t="inlineStr">
        <is>
          <t>3개월 전에 샀다면</t>
        </is>
      </c>
      <c r="E855" t="inlineStr">
        <is>
          <t>[중기추세]+[정석방어]</t>
        </is>
      </c>
      <c r="F855" t="inlineStr">
        <is>
          <t>[중기추세]</t>
        </is>
      </c>
      <c r="G855" t="inlineStr">
        <is>
          <t>[정석방어]</t>
        </is>
      </c>
      <c r="H855" t="n">
        <v>300000</v>
      </c>
      <c r="I855" t="n">
        <v>5010</v>
      </c>
      <c r="J855" t="n">
        <v>12850</v>
      </c>
      <c r="K855" t="n">
        <v>156.49</v>
      </c>
      <c r="L855" t="n">
        <v>0</v>
      </c>
      <c r="M855" t="n">
        <v>0</v>
      </c>
      <c r="N855" t="n">
        <v>0</v>
      </c>
      <c r="O855" t="n">
        <v>0</v>
      </c>
      <c r="P855" t="inlineStr">
        <is>
          <t>2026-03-09</t>
        </is>
      </c>
      <c r="Q855" t="inlineStr">
        <is>
          <t>2026-06-08</t>
        </is>
      </c>
      <c r="R855" t="inlineStr">
        <is>
          <t>+10%▶50% 익절 / +20%▶30% 익절 / +30%▶20% 익절</t>
        </is>
      </c>
      <c r="S855" t="inlineStr">
        <is>
          <t>-3%▶70% 손절 / -5%▶20% 손절 / -10%▶10% 손절</t>
        </is>
      </c>
      <c r="T855" t="inlineStr">
        <is>
          <t>매수 0.0005 / 매도 0.0025 / 슬리피지 0.0007</t>
        </is>
      </c>
    </row>
    <row r="856">
      <c r="A856" t="inlineStr">
        <is>
          <t>SK네트웍스|3개월 전에 샀다면|[중기추세]+[변동성허용]</t>
        </is>
      </c>
      <c r="B856" t="inlineStr">
        <is>
          <t>SK네트웍스</t>
        </is>
      </c>
      <c r="C856" t="inlineStr">
        <is>
          <t>001740</t>
        </is>
      </c>
      <c r="D856" t="inlineStr">
        <is>
          <t>3개월 전에 샀다면</t>
        </is>
      </c>
      <c r="E856" t="inlineStr">
        <is>
          <t>[중기추세]+[변동성허용]</t>
        </is>
      </c>
      <c r="F856" t="inlineStr">
        <is>
          <t>[중기추세]</t>
        </is>
      </c>
      <c r="G856" t="inlineStr">
        <is>
          <t>[변동성허용]</t>
        </is>
      </c>
      <c r="H856" t="n">
        <v>300000</v>
      </c>
      <c r="I856" t="n">
        <v>5010</v>
      </c>
      <c r="J856" t="n">
        <v>12850</v>
      </c>
      <c r="K856" t="n">
        <v>156.49</v>
      </c>
      <c r="L856" t="n">
        <v>0</v>
      </c>
      <c r="M856" t="n">
        <v>0</v>
      </c>
      <c r="N856" t="n">
        <v>0</v>
      </c>
      <c r="O856" t="n">
        <v>0</v>
      </c>
      <c r="P856" t="inlineStr">
        <is>
          <t>2026-03-09</t>
        </is>
      </c>
      <c r="Q856" t="inlineStr">
        <is>
          <t>2026-06-08</t>
        </is>
      </c>
      <c r="R856" t="inlineStr">
        <is>
          <t>+10%▶50% 익절 / +20%▶30% 익절 / +30%▶20% 익절</t>
        </is>
      </c>
      <c r="S856" t="inlineStr">
        <is>
          <t>-5%▶50% 손절 / -10%▶30% 손절 / -15%▶20% 손절</t>
        </is>
      </c>
      <c r="T856" t="inlineStr">
        <is>
          <t>매수 0.0005 / 매도 0.0025 / 슬리피지 0.0007</t>
        </is>
      </c>
    </row>
    <row r="857">
      <c r="A857" t="inlineStr">
        <is>
          <t>SK네트웍스|3개월 전에 샀다면|[중기추세]+[버티기형]</t>
        </is>
      </c>
      <c r="B857" t="inlineStr">
        <is>
          <t>SK네트웍스</t>
        </is>
      </c>
      <c r="C857" t="inlineStr">
        <is>
          <t>001740</t>
        </is>
      </c>
      <c r="D857" t="inlineStr">
        <is>
          <t>3개월 전에 샀다면</t>
        </is>
      </c>
      <c r="E857" t="inlineStr">
        <is>
          <t>[중기추세]+[버티기형]</t>
        </is>
      </c>
      <c r="F857" t="inlineStr">
        <is>
          <t>[중기추세]</t>
        </is>
      </c>
      <c r="G857" t="inlineStr">
        <is>
          <t>[버티기형]</t>
        </is>
      </c>
      <c r="H857" t="n">
        <v>300000</v>
      </c>
      <c r="I857" t="n">
        <v>5010</v>
      </c>
      <c r="J857" t="n">
        <v>12850</v>
      </c>
      <c r="K857" t="n">
        <v>156.49</v>
      </c>
      <c r="L857" t="n">
        <v>0</v>
      </c>
      <c r="M857" t="n">
        <v>0</v>
      </c>
      <c r="N857" t="n">
        <v>0</v>
      </c>
      <c r="O857" t="n">
        <v>0</v>
      </c>
      <c r="P857" t="inlineStr">
        <is>
          <t>2026-03-09</t>
        </is>
      </c>
      <c r="Q857" t="inlineStr">
        <is>
          <t>2026-06-08</t>
        </is>
      </c>
      <c r="R857" t="inlineStr">
        <is>
          <t>+10%▶50% 익절 / +20%▶30% 익절 / +30%▶20% 익절</t>
        </is>
      </c>
      <c r="S857" t="inlineStr">
        <is>
          <t>-5%▶40% 손절 / -15%▶30% 손절 / -20%▶30% 손절</t>
        </is>
      </c>
      <c r="T857" t="inlineStr">
        <is>
          <t>매수 0.0005 / 매도 0.0025 / 슬리피지 0.0007</t>
        </is>
      </c>
    </row>
    <row r="858">
      <c r="A858" t="inlineStr">
        <is>
          <t>SK네트웍스|3개월 전에 샀다면|[수익극대화]+[칼손절]</t>
        </is>
      </c>
      <c r="B858" t="inlineStr">
        <is>
          <t>SK네트웍스</t>
        </is>
      </c>
      <c r="C858" t="inlineStr">
        <is>
          <t>001740</t>
        </is>
      </c>
      <c r="D858" t="inlineStr">
        <is>
          <t>3개월 전에 샀다면</t>
        </is>
      </c>
      <c r="E858" t="inlineStr">
        <is>
          <t>[수익극대화]+[칼손절]</t>
        </is>
      </c>
      <c r="F858" t="inlineStr">
        <is>
          <t>[수익극대화]</t>
        </is>
      </c>
      <c r="G858" t="inlineStr">
        <is>
          <t>[칼손절]</t>
        </is>
      </c>
      <c r="H858" t="n">
        <v>300000</v>
      </c>
      <c r="I858" t="n">
        <v>5010</v>
      </c>
      <c r="J858" t="n">
        <v>12850</v>
      </c>
      <c r="K858" t="n">
        <v>156.49</v>
      </c>
      <c r="L858" t="n">
        <v>0</v>
      </c>
      <c r="M858" t="n">
        <v>0</v>
      </c>
      <c r="N858" t="n">
        <v>0</v>
      </c>
      <c r="O858" t="n">
        <v>0</v>
      </c>
      <c r="P858" t="inlineStr">
        <is>
          <t>2026-03-09</t>
        </is>
      </c>
      <c r="Q858" t="inlineStr">
        <is>
          <t>2026-06-08</t>
        </is>
      </c>
      <c r="R858" t="inlineStr">
        <is>
          <t>+10%▶40% 익절 / +20%▶30% 익절 / +40%▶30% 익절</t>
        </is>
      </c>
      <c r="S858" t="inlineStr">
        <is>
          <t>-2%▶80% 손절 / -4%▶10% 손절 / -6%▶10% 손절</t>
        </is>
      </c>
      <c r="T858" t="inlineStr">
        <is>
          <t>매수 0.0005 / 매도 0.0025 / 슬리피지 0.0007</t>
        </is>
      </c>
    </row>
    <row r="859">
      <c r="A859" t="inlineStr">
        <is>
          <t>SK네트웍스|3개월 전에 샀다면|[수익극대화]+[정석방어]</t>
        </is>
      </c>
      <c r="B859" t="inlineStr">
        <is>
          <t>SK네트웍스</t>
        </is>
      </c>
      <c r="C859" t="inlineStr">
        <is>
          <t>001740</t>
        </is>
      </c>
      <c r="D859" t="inlineStr">
        <is>
          <t>3개월 전에 샀다면</t>
        </is>
      </c>
      <c r="E859" t="inlineStr">
        <is>
          <t>[수익극대화]+[정석방어]</t>
        </is>
      </c>
      <c r="F859" t="inlineStr">
        <is>
          <t>[수익극대화]</t>
        </is>
      </c>
      <c r="G859" t="inlineStr">
        <is>
          <t>[정석방어]</t>
        </is>
      </c>
      <c r="H859" t="n">
        <v>300000</v>
      </c>
      <c r="I859" t="n">
        <v>5010</v>
      </c>
      <c r="J859" t="n">
        <v>12850</v>
      </c>
      <c r="K859" t="n">
        <v>156.49</v>
      </c>
      <c r="L859" t="n">
        <v>0</v>
      </c>
      <c r="M859" t="n">
        <v>0</v>
      </c>
      <c r="N859" t="n">
        <v>0</v>
      </c>
      <c r="O859" t="n">
        <v>0</v>
      </c>
      <c r="P859" t="inlineStr">
        <is>
          <t>2026-03-09</t>
        </is>
      </c>
      <c r="Q859" t="inlineStr">
        <is>
          <t>2026-06-08</t>
        </is>
      </c>
      <c r="R859" t="inlineStr">
        <is>
          <t>+10%▶40% 익절 / +20%▶30% 익절 / +40%▶30% 익절</t>
        </is>
      </c>
      <c r="S859" t="inlineStr">
        <is>
          <t>-3%▶70% 손절 / -5%▶20% 손절 / -10%▶10% 손절</t>
        </is>
      </c>
      <c r="T859" t="inlineStr">
        <is>
          <t>매수 0.0005 / 매도 0.0025 / 슬리피지 0.0007</t>
        </is>
      </c>
    </row>
    <row r="860">
      <c r="A860" t="inlineStr">
        <is>
          <t>SK네트웍스|3개월 전에 샀다면|[수익극대화]+[변동성허용]</t>
        </is>
      </c>
      <c r="B860" t="inlineStr">
        <is>
          <t>SK네트웍스</t>
        </is>
      </c>
      <c r="C860" t="inlineStr">
        <is>
          <t>001740</t>
        </is>
      </c>
      <c r="D860" t="inlineStr">
        <is>
          <t>3개월 전에 샀다면</t>
        </is>
      </c>
      <c r="E860" t="inlineStr">
        <is>
          <t>[수익극대화]+[변동성허용]</t>
        </is>
      </c>
      <c r="F860" t="inlineStr">
        <is>
          <t>[수익극대화]</t>
        </is>
      </c>
      <c r="G860" t="inlineStr">
        <is>
          <t>[변동성허용]</t>
        </is>
      </c>
      <c r="H860" t="n">
        <v>300000</v>
      </c>
      <c r="I860" t="n">
        <v>5010</v>
      </c>
      <c r="J860" t="n">
        <v>12850</v>
      </c>
      <c r="K860" t="n">
        <v>156.49</v>
      </c>
      <c r="L860" t="n">
        <v>0</v>
      </c>
      <c r="M860" t="n">
        <v>0</v>
      </c>
      <c r="N860" t="n">
        <v>0</v>
      </c>
      <c r="O860" t="n">
        <v>0</v>
      </c>
      <c r="P860" t="inlineStr">
        <is>
          <t>2026-03-09</t>
        </is>
      </c>
      <c r="Q860" t="inlineStr">
        <is>
          <t>2026-06-08</t>
        </is>
      </c>
      <c r="R860" t="inlineStr">
        <is>
          <t>+10%▶40% 익절 / +20%▶30% 익절 / +40%▶30% 익절</t>
        </is>
      </c>
      <c r="S860" t="inlineStr">
        <is>
          <t>-5%▶50% 손절 / -10%▶30% 손절 / -15%▶20% 손절</t>
        </is>
      </c>
      <c r="T860" t="inlineStr">
        <is>
          <t>매수 0.0005 / 매도 0.0025 / 슬리피지 0.0007</t>
        </is>
      </c>
    </row>
    <row r="861">
      <c r="A861" t="inlineStr">
        <is>
          <t>SK네트웍스|3개월 전에 샀다면|[수익극대화]+[버티기형]</t>
        </is>
      </c>
      <c r="B861" t="inlineStr">
        <is>
          <t>SK네트웍스</t>
        </is>
      </c>
      <c r="C861" t="inlineStr">
        <is>
          <t>001740</t>
        </is>
      </c>
      <c r="D861" t="inlineStr">
        <is>
          <t>3개월 전에 샀다면</t>
        </is>
      </c>
      <c r="E861" t="inlineStr">
        <is>
          <t>[수익극대화]+[버티기형]</t>
        </is>
      </c>
      <c r="F861" t="inlineStr">
        <is>
          <t>[수익극대화]</t>
        </is>
      </c>
      <c r="G861" t="inlineStr">
        <is>
          <t>[버티기형]</t>
        </is>
      </c>
      <c r="H861" t="n">
        <v>300000</v>
      </c>
      <c r="I861" t="n">
        <v>5010</v>
      </c>
      <c r="J861" t="n">
        <v>12850</v>
      </c>
      <c r="K861" t="n">
        <v>156.49</v>
      </c>
      <c r="L861" t="n">
        <v>0</v>
      </c>
      <c r="M861" t="n">
        <v>0</v>
      </c>
      <c r="N861" t="n">
        <v>0</v>
      </c>
      <c r="O861" t="n">
        <v>0</v>
      </c>
      <c r="P861" t="inlineStr">
        <is>
          <t>2026-03-09</t>
        </is>
      </c>
      <c r="Q861" t="inlineStr">
        <is>
          <t>2026-06-08</t>
        </is>
      </c>
      <c r="R861" t="inlineStr">
        <is>
          <t>+10%▶40% 익절 / +20%▶30% 익절 / +40%▶30% 익절</t>
        </is>
      </c>
      <c r="S861" t="inlineStr">
        <is>
          <t>-5%▶40% 손절 / -15%▶30% 손절 / -20%▶30% 손절</t>
        </is>
      </c>
      <c r="T861" t="inlineStr">
        <is>
          <t>매수 0.0005 / 매도 0.0025 / 슬리피지 0.0007</t>
        </is>
      </c>
    </row>
    <row r="862">
      <c r="A862" t="inlineStr">
        <is>
          <t>SK네트웍스|6개월 전에 샀다면|[초단타]+[칼손절]</t>
        </is>
      </c>
      <c r="B862" t="inlineStr">
        <is>
          <t>SK네트웍스</t>
        </is>
      </c>
      <c r="C862" t="inlineStr">
        <is>
          <t>001740</t>
        </is>
      </c>
      <c r="D862" t="inlineStr">
        <is>
          <t>6개월 전에 샀다면</t>
        </is>
      </c>
      <c r="E862" t="inlineStr">
        <is>
          <t>[초단타]+[칼손절]</t>
        </is>
      </c>
      <c r="F862" t="inlineStr">
        <is>
          <t>[초단타]</t>
        </is>
      </c>
      <c r="G862" t="inlineStr">
        <is>
          <t>[칼손절]</t>
        </is>
      </c>
      <c r="H862" t="n">
        <v>300000</v>
      </c>
      <c r="I862" t="n">
        <v>4645</v>
      </c>
      <c r="J862" t="n">
        <v>12850</v>
      </c>
      <c r="K862" t="n">
        <v>176.64</v>
      </c>
      <c r="L862" t="n">
        <v>0</v>
      </c>
      <c r="M862" t="n">
        <v>0</v>
      </c>
      <c r="N862" t="n">
        <v>0</v>
      </c>
      <c r="O862" t="n">
        <v>0</v>
      </c>
      <c r="P862" t="inlineStr">
        <is>
          <t>2025-12-08</t>
        </is>
      </c>
      <c r="Q862" t="inlineStr">
        <is>
          <t>2026-06-08</t>
        </is>
      </c>
      <c r="R862" t="inlineStr">
        <is>
          <t>+3%▶70% 익절 / +5%▶20% 익절 / +10%▶10% 익절</t>
        </is>
      </c>
      <c r="S862" t="inlineStr">
        <is>
          <t>-2%▶80% 손절 / -4%▶10% 손절 / -6%▶10% 손절</t>
        </is>
      </c>
      <c r="T862" t="inlineStr">
        <is>
          <t>매수 0.0005 / 매도 0.0025 / 슬리피지 0.0007</t>
        </is>
      </c>
    </row>
    <row r="863">
      <c r="A863" t="inlineStr">
        <is>
          <t>SK네트웍스|6개월 전에 샀다면|[초단타]+[정석방어]</t>
        </is>
      </c>
      <c r="B863" t="inlineStr">
        <is>
          <t>SK네트웍스</t>
        </is>
      </c>
      <c r="C863" t="inlineStr">
        <is>
          <t>001740</t>
        </is>
      </c>
      <c r="D863" t="inlineStr">
        <is>
          <t>6개월 전에 샀다면</t>
        </is>
      </c>
      <c r="E863" t="inlineStr">
        <is>
          <t>[초단타]+[정석방어]</t>
        </is>
      </c>
      <c r="F863" t="inlineStr">
        <is>
          <t>[초단타]</t>
        </is>
      </c>
      <c r="G863" t="inlineStr">
        <is>
          <t>[정석방어]</t>
        </is>
      </c>
      <c r="H863" t="n">
        <v>300000</v>
      </c>
      <c r="I863" t="n">
        <v>4645</v>
      </c>
      <c r="J863" t="n">
        <v>12850</v>
      </c>
      <c r="K863" t="n">
        <v>176.64</v>
      </c>
      <c r="L863" t="n">
        <v>0</v>
      </c>
      <c r="M863" t="n">
        <v>0</v>
      </c>
      <c r="N863" t="n">
        <v>0</v>
      </c>
      <c r="O863" t="n">
        <v>0</v>
      </c>
      <c r="P863" t="inlineStr">
        <is>
          <t>2025-12-08</t>
        </is>
      </c>
      <c r="Q863" t="inlineStr">
        <is>
          <t>2026-06-08</t>
        </is>
      </c>
      <c r="R863" t="inlineStr">
        <is>
          <t>+3%▶70% 익절 / +5%▶20% 익절 / +10%▶10% 익절</t>
        </is>
      </c>
      <c r="S863" t="inlineStr">
        <is>
          <t>-3%▶70% 손절 / -5%▶20% 손절 / -10%▶10% 손절</t>
        </is>
      </c>
      <c r="T863" t="inlineStr">
        <is>
          <t>매수 0.0005 / 매도 0.0025 / 슬리피지 0.0007</t>
        </is>
      </c>
    </row>
    <row r="864">
      <c r="A864" t="inlineStr">
        <is>
          <t>SK네트웍스|6개월 전에 샀다면|[초단타]+[변동성허용]</t>
        </is>
      </c>
      <c r="B864" t="inlineStr">
        <is>
          <t>SK네트웍스</t>
        </is>
      </c>
      <c r="C864" t="inlineStr">
        <is>
          <t>001740</t>
        </is>
      </c>
      <c r="D864" t="inlineStr">
        <is>
          <t>6개월 전에 샀다면</t>
        </is>
      </c>
      <c r="E864" t="inlineStr">
        <is>
          <t>[초단타]+[변동성허용]</t>
        </is>
      </c>
      <c r="F864" t="inlineStr">
        <is>
          <t>[초단타]</t>
        </is>
      </c>
      <c r="G864" t="inlineStr">
        <is>
          <t>[변동성허용]</t>
        </is>
      </c>
      <c r="H864" t="n">
        <v>300000</v>
      </c>
      <c r="I864" t="n">
        <v>4645</v>
      </c>
      <c r="J864" t="n">
        <v>12850</v>
      </c>
      <c r="K864" t="n">
        <v>176.64</v>
      </c>
      <c r="L864" t="n">
        <v>0</v>
      </c>
      <c r="M864" t="n">
        <v>0</v>
      </c>
      <c r="N864" t="n">
        <v>0</v>
      </c>
      <c r="O864" t="n">
        <v>0</v>
      </c>
      <c r="P864" t="inlineStr">
        <is>
          <t>2025-12-08</t>
        </is>
      </c>
      <c r="Q864" t="inlineStr">
        <is>
          <t>2026-06-08</t>
        </is>
      </c>
      <c r="R864" t="inlineStr">
        <is>
          <t>+3%▶70% 익절 / +5%▶20% 익절 / +10%▶10% 익절</t>
        </is>
      </c>
      <c r="S864" t="inlineStr">
        <is>
          <t>-5%▶50% 손절 / -10%▶30% 손절 / -15%▶20% 손절</t>
        </is>
      </c>
      <c r="T864" t="inlineStr">
        <is>
          <t>매수 0.0005 / 매도 0.0025 / 슬리피지 0.0007</t>
        </is>
      </c>
    </row>
    <row r="865">
      <c r="A865" t="inlineStr">
        <is>
          <t>SK네트웍스|6개월 전에 샀다면|[초단타]+[버티기형]</t>
        </is>
      </c>
      <c r="B865" t="inlineStr">
        <is>
          <t>SK네트웍스</t>
        </is>
      </c>
      <c r="C865" t="inlineStr">
        <is>
          <t>001740</t>
        </is>
      </c>
      <c r="D865" t="inlineStr">
        <is>
          <t>6개월 전에 샀다면</t>
        </is>
      </c>
      <c r="E865" t="inlineStr">
        <is>
          <t>[초단타]+[버티기형]</t>
        </is>
      </c>
      <c r="F865" t="inlineStr">
        <is>
          <t>[초단타]</t>
        </is>
      </c>
      <c r="G865" t="inlineStr">
        <is>
          <t>[버티기형]</t>
        </is>
      </c>
      <c r="H865" t="n">
        <v>300000</v>
      </c>
      <c r="I865" t="n">
        <v>4645</v>
      </c>
      <c r="J865" t="n">
        <v>12850</v>
      </c>
      <c r="K865" t="n">
        <v>176.64</v>
      </c>
      <c r="L865" t="n">
        <v>0</v>
      </c>
      <c r="M865" t="n">
        <v>0</v>
      </c>
      <c r="N865" t="n">
        <v>0</v>
      </c>
      <c r="O865" t="n">
        <v>0</v>
      </c>
      <c r="P865" t="inlineStr">
        <is>
          <t>2025-12-08</t>
        </is>
      </c>
      <c r="Q865" t="inlineStr">
        <is>
          <t>2026-06-08</t>
        </is>
      </c>
      <c r="R865" t="inlineStr">
        <is>
          <t>+3%▶70% 익절 / +5%▶20% 익절 / +10%▶10% 익절</t>
        </is>
      </c>
      <c r="S865" t="inlineStr">
        <is>
          <t>-5%▶40% 손절 / -15%▶30% 손절 / -20%▶30% 손절</t>
        </is>
      </c>
      <c r="T865" t="inlineStr">
        <is>
          <t>매수 0.0005 / 매도 0.0025 / 슬리피지 0.0007</t>
        </is>
      </c>
    </row>
    <row r="866">
      <c r="A866" t="inlineStr">
        <is>
          <t>SK네트웍스|6개월 전에 샀다면|[단기스윙]+[칼손절]</t>
        </is>
      </c>
      <c r="B866" t="inlineStr">
        <is>
          <t>SK네트웍스</t>
        </is>
      </c>
      <c r="C866" t="inlineStr">
        <is>
          <t>001740</t>
        </is>
      </c>
      <c r="D866" t="inlineStr">
        <is>
          <t>6개월 전에 샀다면</t>
        </is>
      </c>
      <c r="E866" t="inlineStr">
        <is>
          <t>[단기스윙]+[칼손절]</t>
        </is>
      </c>
      <c r="F866" t="inlineStr">
        <is>
          <t>[단기스윙]</t>
        </is>
      </c>
      <c r="G866" t="inlineStr">
        <is>
          <t>[칼손절]</t>
        </is>
      </c>
      <c r="H866" t="n">
        <v>300000</v>
      </c>
      <c r="I866" t="n">
        <v>4645</v>
      </c>
      <c r="J866" t="n">
        <v>12850</v>
      </c>
      <c r="K866" t="n">
        <v>176.64</v>
      </c>
      <c r="L866" t="n">
        <v>0</v>
      </c>
      <c r="M866" t="n">
        <v>0</v>
      </c>
      <c r="N866" t="n">
        <v>0</v>
      </c>
      <c r="O866" t="n">
        <v>0</v>
      </c>
      <c r="P866" t="inlineStr">
        <is>
          <t>2025-12-08</t>
        </is>
      </c>
      <c r="Q866" t="inlineStr">
        <is>
          <t>2026-06-08</t>
        </is>
      </c>
      <c r="R866" t="inlineStr">
        <is>
          <t>+5%▶60% 익절 / +10%▶30% 익절 / +20%▶10% 익절</t>
        </is>
      </c>
      <c r="S866" t="inlineStr">
        <is>
          <t>-2%▶80% 손절 / -4%▶10% 손절 / -6%▶10% 손절</t>
        </is>
      </c>
      <c r="T866" t="inlineStr">
        <is>
          <t>매수 0.0005 / 매도 0.0025 / 슬리피지 0.0007</t>
        </is>
      </c>
    </row>
    <row r="867">
      <c r="A867" t="inlineStr">
        <is>
          <t>SK네트웍스|6개월 전에 샀다면|[단기스윙]+[정석방어]</t>
        </is>
      </c>
      <c r="B867" t="inlineStr">
        <is>
          <t>SK네트웍스</t>
        </is>
      </c>
      <c r="C867" t="inlineStr">
        <is>
          <t>001740</t>
        </is>
      </c>
      <c r="D867" t="inlineStr">
        <is>
          <t>6개월 전에 샀다면</t>
        </is>
      </c>
      <c r="E867" t="inlineStr">
        <is>
          <t>[단기스윙]+[정석방어]</t>
        </is>
      </c>
      <c r="F867" t="inlineStr">
        <is>
          <t>[단기스윙]</t>
        </is>
      </c>
      <c r="G867" t="inlineStr">
        <is>
          <t>[정석방어]</t>
        </is>
      </c>
      <c r="H867" t="n">
        <v>300000</v>
      </c>
      <c r="I867" t="n">
        <v>4645</v>
      </c>
      <c r="J867" t="n">
        <v>12850</v>
      </c>
      <c r="K867" t="n">
        <v>176.64</v>
      </c>
      <c r="L867" t="n">
        <v>0</v>
      </c>
      <c r="M867" t="n">
        <v>0</v>
      </c>
      <c r="N867" t="n">
        <v>0</v>
      </c>
      <c r="O867" t="n">
        <v>0</v>
      </c>
      <c r="P867" t="inlineStr">
        <is>
          <t>2025-12-08</t>
        </is>
      </c>
      <c r="Q867" t="inlineStr">
        <is>
          <t>2026-06-08</t>
        </is>
      </c>
      <c r="R867" t="inlineStr">
        <is>
          <t>+5%▶60% 익절 / +10%▶30% 익절 / +20%▶10% 익절</t>
        </is>
      </c>
      <c r="S867" t="inlineStr">
        <is>
          <t>-3%▶70% 손절 / -5%▶20% 손절 / -10%▶10% 손절</t>
        </is>
      </c>
      <c r="T867" t="inlineStr">
        <is>
          <t>매수 0.0005 / 매도 0.0025 / 슬리피지 0.0007</t>
        </is>
      </c>
    </row>
    <row r="868">
      <c r="A868" t="inlineStr">
        <is>
          <t>SK네트웍스|6개월 전에 샀다면|[단기스윙]+[변동성허용]</t>
        </is>
      </c>
      <c r="B868" t="inlineStr">
        <is>
          <t>SK네트웍스</t>
        </is>
      </c>
      <c r="C868" t="inlineStr">
        <is>
          <t>001740</t>
        </is>
      </c>
      <c r="D868" t="inlineStr">
        <is>
          <t>6개월 전에 샀다면</t>
        </is>
      </c>
      <c r="E868" t="inlineStr">
        <is>
          <t>[단기스윙]+[변동성허용]</t>
        </is>
      </c>
      <c r="F868" t="inlineStr">
        <is>
          <t>[단기스윙]</t>
        </is>
      </c>
      <c r="G868" t="inlineStr">
        <is>
          <t>[변동성허용]</t>
        </is>
      </c>
      <c r="H868" t="n">
        <v>300000</v>
      </c>
      <c r="I868" t="n">
        <v>4645</v>
      </c>
      <c r="J868" t="n">
        <v>12850</v>
      </c>
      <c r="K868" t="n">
        <v>176.64</v>
      </c>
      <c r="L868" t="n">
        <v>0</v>
      </c>
      <c r="M868" t="n">
        <v>0</v>
      </c>
      <c r="N868" t="n">
        <v>0</v>
      </c>
      <c r="O868" t="n">
        <v>0</v>
      </c>
      <c r="P868" t="inlineStr">
        <is>
          <t>2025-12-08</t>
        </is>
      </c>
      <c r="Q868" t="inlineStr">
        <is>
          <t>2026-06-08</t>
        </is>
      </c>
      <c r="R868" t="inlineStr">
        <is>
          <t>+5%▶60% 익절 / +10%▶30% 익절 / +20%▶10% 익절</t>
        </is>
      </c>
      <c r="S868" t="inlineStr">
        <is>
          <t>-5%▶50% 손절 / -10%▶30% 손절 / -15%▶20% 손절</t>
        </is>
      </c>
      <c r="T868" t="inlineStr">
        <is>
          <t>매수 0.0005 / 매도 0.0025 / 슬리피지 0.0007</t>
        </is>
      </c>
    </row>
    <row r="869">
      <c r="A869" t="inlineStr">
        <is>
          <t>SK네트웍스|6개월 전에 샀다면|[단기스윙]+[버티기형]</t>
        </is>
      </c>
      <c r="B869" t="inlineStr">
        <is>
          <t>SK네트웍스</t>
        </is>
      </c>
      <c r="C869" t="inlineStr">
        <is>
          <t>001740</t>
        </is>
      </c>
      <c r="D869" t="inlineStr">
        <is>
          <t>6개월 전에 샀다면</t>
        </is>
      </c>
      <c r="E869" t="inlineStr">
        <is>
          <t>[단기스윙]+[버티기형]</t>
        </is>
      </c>
      <c r="F869" t="inlineStr">
        <is>
          <t>[단기스윙]</t>
        </is>
      </c>
      <c r="G869" t="inlineStr">
        <is>
          <t>[버티기형]</t>
        </is>
      </c>
      <c r="H869" t="n">
        <v>300000</v>
      </c>
      <c r="I869" t="n">
        <v>4645</v>
      </c>
      <c r="J869" t="n">
        <v>12850</v>
      </c>
      <c r="K869" t="n">
        <v>176.64</v>
      </c>
      <c r="L869" t="n">
        <v>0</v>
      </c>
      <c r="M869" t="n">
        <v>0</v>
      </c>
      <c r="N869" t="n">
        <v>0</v>
      </c>
      <c r="O869" t="n">
        <v>0</v>
      </c>
      <c r="P869" t="inlineStr">
        <is>
          <t>2025-12-08</t>
        </is>
      </c>
      <c r="Q869" t="inlineStr">
        <is>
          <t>2026-06-08</t>
        </is>
      </c>
      <c r="R869" t="inlineStr">
        <is>
          <t>+5%▶60% 익절 / +10%▶30% 익절 / +20%▶10% 익절</t>
        </is>
      </c>
      <c r="S869" t="inlineStr">
        <is>
          <t>-5%▶40% 손절 / -15%▶30% 손절 / -20%▶30% 손절</t>
        </is>
      </c>
      <c r="T869" t="inlineStr">
        <is>
          <t>매수 0.0005 / 매도 0.0025 / 슬리피지 0.0007</t>
        </is>
      </c>
    </row>
    <row r="870">
      <c r="A870" t="inlineStr">
        <is>
          <t>SK네트웍스|6개월 전에 샀다면|[대표님룰]+[칼손절]</t>
        </is>
      </c>
      <c r="B870" t="inlineStr">
        <is>
          <t>SK네트웍스</t>
        </is>
      </c>
      <c r="C870" t="inlineStr">
        <is>
          <t>001740</t>
        </is>
      </c>
      <c r="D870" t="inlineStr">
        <is>
          <t>6개월 전에 샀다면</t>
        </is>
      </c>
      <c r="E870" t="inlineStr">
        <is>
          <t>[대표님룰]+[칼손절]</t>
        </is>
      </c>
      <c r="F870" t="inlineStr">
        <is>
          <t>[대표님룰]</t>
        </is>
      </c>
      <c r="G870" t="inlineStr">
        <is>
          <t>[칼손절]</t>
        </is>
      </c>
      <c r="H870" t="n">
        <v>300000</v>
      </c>
      <c r="I870" t="n">
        <v>4645</v>
      </c>
      <c r="J870" t="n">
        <v>12850</v>
      </c>
      <c r="K870" t="n">
        <v>176.64</v>
      </c>
      <c r="L870" t="n">
        <v>0</v>
      </c>
      <c r="M870" t="n">
        <v>0</v>
      </c>
      <c r="N870" t="n">
        <v>0</v>
      </c>
      <c r="O870" t="n">
        <v>0</v>
      </c>
      <c r="P870" t="inlineStr">
        <is>
          <t>2025-12-08</t>
        </is>
      </c>
      <c r="Q870" t="inlineStr">
        <is>
          <t>2026-06-08</t>
        </is>
      </c>
      <c r="R870" t="inlineStr">
        <is>
          <t>+5%▶60% 익절 / +10%▶30% 익절 / +30%▶10% 익절</t>
        </is>
      </c>
      <c r="S870" t="inlineStr">
        <is>
          <t>-2%▶80% 손절 / -4%▶10% 손절 / -6%▶10% 손절</t>
        </is>
      </c>
      <c r="T870" t="inlineStr">
        <is>
          <t>매수 0.0005 / 매도 0.0025 / 슬리피지 0.0007</t>
        </is>
      </c>
    </row>
    <row r="871">
      <c r="A871" t="inlineStr">
        <is>
          <t>SK네트웍스|6개월 전에 샀다면|[대표님룰]+[정석방어]</t>
        </is>
      </c>
      <c r="B871" t="inlineStr">
        <is>
          <t>SK네트웍스</t>
        </is>
      </c>
      <c r="C871" t="inlineStr">
        <is>
          <t>001740</t>
        </is>
      </c>
      <c r="D871" t="inlineStr">
        <is>
          <t>6개월 전에 샀다면</t>
        </is>
      </c>
      <c r="E871" t="inlineStr">
        <is>
          <t>[대표님룰]+[정석방어]</t>
        </is>
      </c>
      <c r="F871" t="inlineStr">
        <is>
          <t>[대표님룰]</t>
        </is>
      </c>
      <c r="G871" t="inlineStr">
        <is>
          <t>[정석방어]</t>
        </is>
      </c>
      <c r="H871" t="n">
        <v>300000</v>
      </c>
      <c r="I871" t="n">
        <v>4645</v>
      </c>
      <c r="J871" t="n">
        <v>12850</v>
      </c>
      <c r="K871" t="n">
        <v>176.64</v>
      </c>
      <c r="L871" t="n">
        <v>0</v>
      </c>
      <c r="M871" t="n">
        <v>0</v>
      </c>
      <c r="N871" t="n">
        <v>0</v>
      </c>
      <c r="O871" t="n">
        <v>0</v>
      </c>
      <c r="P871" t="inlineStr">
        <is>
          <t>2025-12-08</t>
        </is>
      </c>
      <c r="Q871" t="inlineStr">
        <is>
          <t>2026-06-08</t>
        </is>
      </c>
      <c r="R871" t="inlineStr">
        <is>
          <t>+5%▶60% 익절 / +10%▶30% 익절 / +30%▶10% 익절</t>
        </is>
      </c>
      <c r="S871" t="inlineStr">
        <is>
          <t>-3%▶70% 손절 / -5%▶20% 손절 / -10%▶10% 손절</t>
        </is>
      </c>
      <c r="T871" t="inlineStr">
        <is>
          <t>매수 0.0005 / 매도 0.0025 / 슬리피지 0.0007</t>
        </is>
      </c>
    </row>
    <row r="872">
      <c r="A872" t="inlineStr">
        <is>
          <t>SK네트웍스|6개월 전에 샀다면|[대표님룰]+[변동성허용]</t>
        </is>
      </c>
      <c r="B872" t="inlineStr">
        <is>
          <t>SK네트웍스</t>
        </is>
      </c>
      <c r="C872" t="inlineStr">
        <is>
          <t>001740</t>
        </is>
      </c>
      <c r="D872" t="inlineStr">
        <is>
          <t>6개월 전에 샀다면</t>
        </is>
      </c>
      <c r="E872" t="inlineStr">
        <is>
          <t>[대표님룰]+[변동성허용]</t>
        </is>
      </c>
      <c r="F872" t="inlineStr">
        <is>
          <t>[대표님룰]</t>
        </is>
      </c>
      <c r="G872" t="inlineStr">
        <is>
          <t>[변동성허용]</t>
        </is>
      </c>
      <c r="H872" t="n">
        <v>300000</v>
      </c>
      <c r="I872" t="n">
        <v>4645</v>
      </c>
      <c r="J872" t="n">
        <v>12850</v>
      </c>
      <c r="K872" t="n">
        <v>176.64</v>
      </c>
      <c r="L872" t="n">
        <v>0</v>
      </c>
      <c r="M872" t="n">
        <v>0</v>
      </c>
      <c r="N872" t="n">
        <v>0</v>
      </c>
      <c r="O872" t="n">
        <v>0</v>
      </c>
      <c r="P872" t="inlineStr">
        <is>
          <t>2025-12-08</t>
        </is>
      </c>
      <c r="Q872" t="inlineStr">
        <is>
          <t>2026-06-08</t>
        </is>
      </c>
      <c r="R872" t="inlineStr">
        <is>
          <t>+5%▶60% 익절 / +10%▶30% 익절 / +30%▶10% 익절</t>
        </is>
      </c>
      <c r="S872" t="inlineStr">
        <is>
          <t>-5%▶50% 손절 / -10%▶30% 손절 / -15%▶20% 손절</t>
        </is>
      </c>
      <c r="T872" t="inlineStr">
        <is>
          <t>매수 0.0005 / 매도 0.0025 / 슬리피지 0.0007</t>
        </is>
      </c>
    </row>
    <row r="873">
      <c r="A873" t="inlineStr">
        <is>
          <t>SK네트웍스|6개월 전에 샀다면|[대표님룰]+[버티기형]</t>
        </is>
      </c>
      <c r="B873" t="inlineStr">
        <is>
          <t>SK네트웍스</t>
        </is>
      </c>
      <c r="C873" t="inlineStr">
        <is>
          <t>001740</t>
        </is>
      </c>
      <c r="D873" t="inlineStr">
        <is>
          <t>6개월 전에 샀다면</t>
        </is>
      </c>
      <c r="E873" t="inlineStr">
        <is>
          <t>[대표님룰]+[버티기형]</t>
        </is>
      </c>
      <c r="F873" t="inlineStr">
        <is>
          <t>[대표님룰]</t>
        </is>
      </c>
      <c r="G873" t="inlineStr">
        <is>
          <t>[버티기형]</t>
        </is>
      </c>
      <c r="H873" t="n">
        <v>300000</v>
      </c>
      <c r="I873" t="n">
        <v>4645</v>
      </c>
      <c r="J873" t="n">
        <v>12850</v>
      </c>
      <c r="K873" t="n">
        <v>176.64</v>
      </c>
      <c r="L873" t="n">
        <v>0</v>
      </c>
      <c r="M873" t="n">
        <v>0</v>
      </c>
      <c r="N873" t="n">
        <v>0</v>
      </c>
      <c r="O873" t="n">
        <v>0</v>
      </c>
      <c r="P873" t="inlineStr">
        <is>
          <t>2025-12-08</t>
        </is>
      </c>
      <c r="Q873" t="inlineStr">
        <is>
          <t>2026-06-08</t>
        </is>
      </c>
      <c r="R873" t="inlineStr">
        <is>
          <t>+5%▶60% 익절 / +10%▶30% 익절 / +30%▶10% 익절</t>
        </is>
      </c>
      <c r="S873" t="inlineStr">
        <is>
          <t>-5%▶40% 손절 / -15%▶30% 손절 / -20%▶30% 손절</t>
        </is>
      </c>
      <c r="T873" t="inlineStr">
        <is>
          <t>매수 0.0005 / 매도 0.0025 / 슬리피지 0.0007</t>
        </is>
      </c>
    </row>
    <row r="874">
      <c r="A874" t="inlineStr">
        <is>
          <t>SK네트웍스|6개월 전에 샀다면|[중기추세]+[칼손절]</t>
        </is>
      </c>
      <c r="B874" t="inlineStr">
        <is>
          <t>SK네트웍스</t>
        </is>
      </c>
      <c r="C874" t="inlineStr">
        <is>
          <t>001740</t>
        </is>
      </c>
      <c r="D874" t="inlineStr">
        <is>
          <t>6개월 전에 샀다면</t>
        </is>
      </c>
      <c r="E874" t="inlineStr">
        <is>
          <t>[중기추세]+[칼손절]</t>
        </is>
      </c>
      <c r="F874" t="inlineStr">
        <is>
          <t>[중기추세]</t>
        </is>
      </c>
      <c r="G874" t="inlineStr">
        <is>
          <t>[칼손절]</t>
        </is>
      </c>
      <c r="H874" t="n">
        <v>300000</v>
      </c>
      <c r="I874" t="n">
        <v>4645</v>
      </c>
      <c r="J874" t="n">
        <v>12850</v>
      </c>
      <c r="K874" t="n">
        <v>176.64</v>
      </c>
      <c r="L874" t="n">
        <v>0</v>
      </c>
      <c r="M874" t="n">
        <v>0</v>
      </c>
      <c r="N874" t="n">
        <v>0</v>
      </c>
      <c r="O874" t="n">
        <v>0</v>
      </c>
      <c r="P874" t="inlineStr">
        <is>
          <t>2025-12-08</t>
        </is>
      </c>
      <c r="Q874" t="inlineStr">
        <is>
          <t>2026-06-08</t>
        </is>
      </c>
      <c r="R874" t="inlineStr">
        <is>
          <t>+10%▶50% 익절 / +20%▶30% 익절 / +30%▶20% 익절</t>
        </is>
      </c>
      <c r="S874" t="inlineStr">
        <is>
          <t>-2%▶80% 손절 / -4%▶10% 손절 / -6%▶10% 손절</t>
        </is>
      </c>
      <c r="T874" t="inlineStr">
        <is>
          <t>매수 0.0005 / 매도 0.0025 / 슬리피지 0.0007</t>
        </is>
      </c>
    </row>
    <row r="875">
      <c r="A875" t="inlineStr">
        <is>
          <t>SK네트웍스|6개월 전에 샀다면|[중기추세]+[정석방어]</t>
        </is>
      </c>
      <c r="B875" t="inlineStr">
        <is>
          <t>SK네트웍스</t>
        </is>
      </c>
      <c r="C875" t="inlineStr">
        <is>
          <t>001740</t>
        </is>
      </c>
      <c r="D875" t="inlineStr">
        <is>
          <t>6개월 전에 샀다면</t>
        </is>
      </c>
      <c r="E875" t="inlineStr">
        <is>
          <t>[중기추세]+[정석방어]</t>
        </is>
      </c>
      <c r="F875" t="inlineStr">
        <is>
          <t>[중기추세]</t>
        </is>
      </c>
      <c r="G875" t="inlineStr">
        <is>
          <t>[정석방어]</t>
        </is>
      </c>
      <c r="H875" t="n">
        <v>300000</v>
      </c>
      <c r="I875" t="n">
        <v>4645</v>
      </c>
      <c r="J875" t="n">
        <v>12850</v>
      </c>
      <c r="K875" t="n">
        <v>176.64</v>
      </c>
      <c r="L875" t="n">
        <v>0</v>
      </c>
      <c r="M875" t="n">
        <v>0</v>
      </c>
      <c r="N875" t="n">
        <v>0</v>
      </c>
      <c r="O875" t="n">
        <v>0</v>
      </c>
      <c r="P875" t="inlineStr">
        <is>
          <t>2025-12-08</t>
        </is>
      </c>
      <c r="Q875" t="inlineStr">
        <is>
          <t>2026-06-08</t>
        </is>
      </c>
      <c r="R875" t="inlineStr">
        <is>
          <t>+10%▶50% 익절 / +20%▶30% 익절 / +30%▶20% 익절</t>
        </is>
      </c>
      <c r="S875" t="inlineStr">
        <is>
          <t>-3%▶70% 손절 / -5%▶20% 손절 / -10%▶10% 손절</t>
        </is>
      </c>
      <c r="T875" t="inlineStr">
        <is>
          <t>매수 0.0005 / 매도 0.0025 / 슬리피지 0.0007</t>
        </is>
      </c>
    </row>
    <row r="876">
      <c r="A876" t="inlineStr">
        <is>
          <t>SK네트웍스|6개월 전에 샀다면|[중기추세]+[변동성허용]</t>
        </is>
      </c>
      <c r="B876" t="inlineStr">
        <is>
          <t>SK네트웍스</t>
        </is>
      </c>
      <c r="C876" t="inlineStr">
        <is>
          <t>001740</t>
        </is>
      </c>
      <c r="D876" t="inlineStr">
        <is>
          <t>6개월 전에 샀다면</t>
        </is>
      </c>
      <c r="E876" t="inlineStr">
        <is>
          <t>[중기추세]+[변동성허용]</t>
        </is>
      </c>
      <c r="F876" t="inlineStr">
        <is>
          <t>[중기추세]</t>
        </is>
      </c>
      <c r="G876" t="inlineStr">
        <is>
          <t>[변동성허용]</t>
        </is>
      </c>
      <c r="H876" t="n">
        <v>300000</v>
      </c>
      <c r="I876" t="n">
        <v>4645</v>
      </c>
      <c r="J876" t="n">
        <v>12850</v>
      </c>
      <c r="K876" t="n">
        <v>176.64</v>
      </c>
      <c r="L876" t="n">
        <v>0</v>
      </c>
      <c r="M876" t="n">
        <v>0</v>
      </c>
      <c r="N876" t="n">
        <v>0</v>
      </c>
      <c r="O876" t="n">
        <v>0</v>
      </c>
      <c r="P876" t="inlineStr">
        <is>
          <t>2025-12-08</t>
        </is>
      </c>
      <c r="Q876" t="inlineStr">
        <is>
          <t>2026-06-08</t>
        </is>
      </c>
      <c r="R876" t="inlineStr">
        <is>
          <t>+10%▶50% 익절 / +20%▶30% 익절 / +30%▶20% 익절</t>
        </is>
      </c>
      <c r="S876" t="inlineStr">
        <is>
          <t>-5%▶50% 손절 / -10%▶30% 손절 / -15%▶20% 손절</t>
        </is>
      </c>
      <c r="T876" t="inlineStr">
        <is>
          <t>매수 0.0005 / 매도 0.0025 / 슬리피지 0.0007</t>
        </is>
      </c>
    </row>
    <row r="877">
      <c r="A877" t="inlineStr">
        <is>
          <t>SK네트웍스|6개월 전에 샀다면|[중기추세]+[버티기형]</t>
        </is>
      </c>
      <c r="B877" t="inlineStr">
        <is>
          <t>SK네트웍스</t>
        </is>
      </c>
      <c r="C877" t="inlineStr">
        <is>
          <t>001740</t>
        </is>
      </c>
      <c r="D877" t="inlineStr">
        <is>
          <t>6개월 전에 샀다면</t>
        </is>
      </c>
      <c r="E877" t="inlineStr">
        <is>
          <t>[중기추세]+[버티기형]</t>
        </is>
      </c>
      <c r="F877" t="inlineStr">
        <is>
          <t>[중기추세]</t>
        </is>
      </c>
      <c r="G877" t="inlineStr">
        <is>
          <t>[버티기형]</t>
        </is>
      </c>
      <c r="H877" t="n">
        <v>300000</v>
      </c>
      <c r="I877" t="n">
        <v>4645</v>
      </c>
      <c r="J877" t="n">
        <v>12850</v>
      </c>
      <c r="K877" t="n">
        <v>176.64</v>
      </c>
      <c r="L877" t="n">
        <v>0</v>
      </c>
      <c r="M877" t="n">
        <v>0</v>
      </c>
      <c r="N877" t="n">
        <v>0</v>
      </c>
      <c r="O877" t="n">
        <v>0</v>
      </c>
      <c r="P877" t="inlineStr">
        <is>
          <t>2025-12-08</t>
        </is>
      </c>
      <c r="Q877" t="inlineStr">
        <is>
          <t>2026-06-08</t>
        </is>
      </c>
      <c r="R877" t="inlineStr">
        <is>
          <t>+10%▶50% 익절 / +20%▶30% 익절 / +30%▶20% 익절</t>
        </is>
      </c>
      <c r="S877" t="inlineStr">
        <is>
          <t>-5%▶40% 손절 / -15%▶30% 손절 / -20%▶30% 손절</t>
        </is>
      </c>
      <c r="T877" t="inlineStr">
        <is>
          <t>매수 0.0005 / 매도 0.0025 / 슬리피지 0.0007</t>
        </is>
      </c>
    </row>
    <row r="878">
      <c r="A878" t="inlineStr">
        <is>
          <t>SK네트웍스|6개월 전에 샀다면|[수익극대화]+[칼손절]</t>
        </is>
      </c>
      <c r="B878" t="inlineStr">
        <is>
          <t>SK네트웍스</t>
        </is>
      </c>
      <c r="C878" t="inlineStr">
        <is>
          <t>001740</t>
        </is>
      </c>
      <c r="D878" t="inlineStr">
        <is>
          <t>6개월 전에 샀다면</t>
        </is>
      </c>
      <c r="E878" t="inlineStr">
        <is>
          <t>[수익극대화]+[칼손절]</t>
        </is>
      </c>
      <c r="F878" t="inlineStr">
        <is>
          <t>[수익극대화]</t>
        </is>
      </c>
      <c r="G878" t="inlineStr">
        <is>
          <t>[칼손절]</t>
        </is>
      </c>
      <c r="H878" t="n">
        <v>300000</v>
      </c>
      <c r="I878" t="n">
        <v>4645</v>
      </c>
      <c r="J878" t="n">
        <v>12850</v>
      </c>
      <c r="K878" t="n">
        <v>176.64</v>
      </c>
      <c r="L878" t="n">
        <v>0</v>
      </c>
      <c r="M878" t="n">
        <v>0</v>
      </c>
      <c r="N878" t="n">
        <v>0</v>
      </c>
      <c r="O878" t="n">
        <v>0</v>
      </c>
      <c r="P878" t="inlineStr">
        <is>
          <t>2025-12-08</t>
        </is>
      </c>
      <c r="Q878" t="inlineStr">
        <is>
          <t>2026-06-08</t>
        </is>
      </c>
      <c r="R878" t="inlineStr">
        <is>
          <t>+10%▶40% 익절 / +20%▶30% 익절 / +40%▶30% 익절</t>
        </is>
      </c>
      <c r="S878" t="inlineStr">
        <is>
          <t>-2%▶80% 손절 / -4%▶10% 손절 / -6%▶10% 손절</t>
        </is>
      </c>
      <c r="T878" t="inlineStr">
        <is>
          <t>매수 0.0005 / 매도 0.0025 / 슬리피지 0.0007</t>
        </is>
      </c>
    </row>
    <row r="879">
      <c r="A879" t="inlineStr">
        <is>
          <t>SK네트웍스|6개월 전에 샀다면|[수익극대화]+[정석방어]</t>
        </is>
      </c>
      <c r="B879" t="inlineStr">
        <is>
          <t>SK네트웍스</t>
        </is>
      </c>
      <c r="C879" t="inlineStr">
        <is>
          <t>001740</t>
        </is>
      </c>
      <c r="D879" t="inlineStr">
        <is>
          <t>6개월 전에 샀다면</t>
        </is>
      </c>
      <c r="E879" t="inlineStr">
        <is>
          <t>[수익극대화]+[정석방어]</t>
        </is>
      </c>
      <c r="F879" t="inlineStr">
        <is>
          <t>[수익극대화]</t>
        </is>
      </c>
      <c r="G879" t="inlineStr">
        <is>
          <t>[정석방어]</t>
        </is>
      </c>
      <c r="H879" t="n">
        <v>300000</v>
      </c>
      <c r="I879" t="n">
        <v>4645</v>
      </c>
      <c r="J879" t="n">
        <v>12850</v>
      </c>
      <c r="K879" t="n">
        <v>176.64</v>
      </c>
      <c r="L879" t="n">
        <v>0</v>
      </c>
      <c r="M879" t="n">
        <v>0</v>
      </c>
      <c r="N879" t="n">
        <v>0</v>
      </c>
      <c r="O879" t="n">
        <v>0</v>
      </c>
      <c r="P879" t="inlineStr">
        <is>
          <t>2025-12-08</t>
        </is>
      </c>
      <c r="Q879" t="inlineStr">
        <is>
          <t>2026-06-08</t>
        </is>
      </c>
      <c r="R879" t="inlineStr">
        <is>
          <t>+10%▶40% 익절 / +20%▶30% 익절 / +40%▶30% 익절</t>
        </is>
      </c>
      <c r="S879" t="inlineStr">
        <is>
          <t>-3%▶70% 손절 / -5%▶20% 손절 / -10%▶10% 손절</t>
        </is>
      </c>
      <c r="T879" t="inlineStr">
        <is>
          <t>매수 0.0005 / 매도 0.0025 / 슬리피지 0.0007</t>
        </is>
      </c>
    </row>
    <row r="880">
      <c r="A880" t="inlineStr">
        <is>
          <t>SK네트웍스|6개월 전에 샀다면|[수익극대화]+[변동성허용]</t>
        </is>
      </c>
      <c r="B880" t="inlineStr">
        <is>
          <t>SK네트웍스</t>
        </is>
      </c>
      <c r="C880" t="inlineStr">
        <is>
          <t>001740</t>
        </is>
      </c>
      <c r="D880" t="inlineStr">
        <is>
          <t>6개월 전에 샀다면</t>
        </is>
      </c>
      <c r="E880" t="inlineStr">
        <is>
          <t>[수익극대화]+[변동성허용]</t>
        </is>
      </c>
      <c r="F880" t="inlineStr">
        <is>
          <t>[수익극대화]</t>
        </is>
      </c>
      <c r="G880" t="inlineStr">
        <is>
          <t>[변동성허용]</t>
        </is>
      </c>
      <c r="H880" t="n">
        <v>300000</v>
      </c>
      <c r="I880" t="n">
        <v>4645</v>
      </c>
      <c r="J880" t="n">
        <v>12850</v>
      </c>
      <c r="K880" t="n">
        <v>176.64</v>
      </c>
      <c r="L880" t="n">
        <v>0</v>
      </c>
      <c r="M880" t="n">
        <v>0</v>
      </c>
      <c r="N880" t="n">
        <v>0</v>
      </c>
      <c r="O880" t="n">
        <v>0</v>
      </c>
      <c r="P880" t="inlineStr">
        <is>
          <t>2025-12-08</t>
        </is>
      </c>
      <c r="Q880" t="inlineStr">
        <is>
          <t>2026-06-08</t>
        </is>
      </c>
      <c r="R880" t="inlineStr">
        <is>
          <t>+10%▶40% 익절 / +20%▶30% 익절 / +40%▶30% 익절</t>
        </is>
      </c>
      <c r="S880" t="inlineStr">
        <is>
          <t>-5%▶50% 손절 / -10%▶30% 손절 / -15%▶20% 손절</t>
        </is>
      </c>
      <c r="T880" t="inlineStr">
        <is>
          <t>매수 0.0005 / 매도 0.0025 / 슬리피지 0.0007</t>
        </is>
      </c>
    </row>
    <row r="881">
      <c r="A881" t="inlineStr">
        <is>
          <t>SK네트웍스|6개월 전에 샀다면|[수익극대화]+[버티기형]</t>
        </is>
      </c>
      <c r="B881" t="inlineStr">
        <is>
          <t>SK네트웍스</t>
        </is>
      </c>
      <c r="C881" t="inlineStr">
        <is>
          <t>001740</t>
        </is>
      </c>
      <c r="D881" t="inlineStr">
        <is>
          <t>6개월 전에 샀다면</t>
        </is>
      </c>
      <c r="E881" t="inlineStr">
        <is>
          <t>[수익극대화]+[버티기형]</t>
        </is>
      </c>
      <c r="F881" t="inlineStr">
        <is>
          <t>[수익극대화]</t>
        </is>
      </c>
      <c r="G881" t="inlineStr">
        <is>
          <t>[버티기형]</t>
        </is>
      </c>
      <c r="H881" t="n">
        <v>300000</v>
      </c>
      <c r="I881" t="n">
        <v>4645</v>
      </c>
      <c r="J881" t="n">
        <v>12850</v>
      </c>
      <c r="K881" t="n">
        <v>176.64</v>
      </c>
      <c r="L881" t="n">
        <v>0</v>
      </c>
      <c r="M881" t="n">
        <v>0</v>
      </c>
      <c r="N881" t="n">
        <v>0</v>
      </c>
      <c r="O881" t="n">
        <v>0</v>
      </c>
      <c r="P881" t="inlineStr">
        <is>
          <t>2025-12-08</t>
        </is>
      </c>
      <c r="Q881" t="inlineStr">
        <is>
          <t>2026-06-08</t>
        </is>
      </c>
      <c r="R881" t="inlineStr">
        <is>
          <t>+10%▶40% 익절 / +20%▶30% 익절 / +40%▶30% 익절</t>
        </is>
      </c>
      <c r="S881" t="inlineStr">
        <is>
          <t>-5%▶40% 손절 / -15%▶30% 손절 / -20%▶30% 손절</t>
        </is>
      </c>
      <c r="T881" t="inlineStr">
        <is>
          <t>매수 0.0005 / 매도 0.0025 / 슬리피지 0.0007</t>
        </is>
      </c>
    </row>
    <row r="882">
      <c r="A882" t="inlineStr">
        <is>
          <t>SK네트웍스|전체 평가기간|[초단타]+[칼손절]</t>
        </is>
      </c>
      <c r="B882" t="inlineStr">
        <is>
          <t>SK네트웍스</t>
        </is>
      </c>
      <c r="C882" t="inlineStr">
        <is>
          <t>001740</t>
        </is>
      </c>
      <c r="D882" t="inlineStr">
        <is>
          <t>전체 평가기간</t>
        </is>
      </c>
      <c r="E882" t="inlineStr">
        <is>
          <t>[초단타]+[칼손절]</t>
        </is>
      </c>
      <c r="F882" t="inlineStr">
        <is>
          <t>[초단타]</t>
        </is>
      </c>
      <c r="G882" t="inlineStr">
        <is>
          <t>[칼손절]</t>
        </is>
      </c>
      <c r="H882" t="n">
        <v>300000</v>
      </c>
      <c r="I882" t="n">
        <v>4440</v>
      </c>
      <c r="J882" t="n">
        <v>12850</v>
      </c>
      <c r="K882" t="n">
        <v>189.41</v>
      </c>
      <c r="L882" t="n">
        <v>0</v>
      </c>
      <c r="M882" t="n">
        <v>0</v>
      </c>
      <c r="N882" t="n">
        <v>0</v>
      </c>
      <c r="O882" t="n">
        <v>0</v>
      </c>
      <c r="P882" t="inlineStr">
        <is>
          <t>2026-01-02</t>
        </is>
      </c>
      <c r="Q882" t="inlineStr">
        <is>
          <t>2026-06-08</t>
        </is>
      </c>
      <c r="R882" t="inlineStr">
        <is>
          <t>+3%▶70% 익절 / +5%▶20% 익절 / +10%▶10% 익절</t>
        </is>
      </c>
      <c r="S882" t="inlineStr">
        <is>
          <t>-2%▶80% 손절 / -4%▶10% 손절 / -6%▶10% 손절</t>
        </is>
      </c>
      <c r="T882" t="inlineStr">
        <is>
          <t>매수 0.0005 / 매도 0.0025 / 슬리피지 0.0007</t>
        </is>
      </c>
    </row>
    <row r="883">
      <c r="A883" t="inlineStr">
        <is>
          <t>SK네트웍스|전체 평가기간|[초단타]+[정석방어]</t>
        </is>
      </c>
      <c r="B883" t="inlineStr">
        <is>
          <t>SK네트웍스</t>
        </is>
      </c>
      <c r="C883" t="inlineStr">
        <is>
          <t>001740</t>
        </is>
      </c>
      <c r="D883" t="inlineStr">
        <is>
          <t>전체 평가기간</t>
        </is>
      </c>
      <c r="E883" t="inlineStr">
        <is>
          <t>[초단타]+[정석방어]</t>
        </is>
      </c>
      <c r="F883" t="inlineStr">
        <is>
          <t>[초단타]</t>
        </is>
      </c>
      <c r="G883" t="inlineStr">
        <is>
          <t>[정석방어]</t>
        </is>
      </c>
      <c r="H883" t="n">
        <v>300000</v>
      </c>
      <c r="I883" t="n">
        <v>4440</v>
      </c>
      <c r="J883" t="n">
        <v>12850</v>
      </c>
      <c r="K883" t="n">
        <v>189.41</v>
      </c>
      <c r="L883" t="n">
        <v>0</v>
      </c>
      <c r="M883" t="n">
        <v>0</v>
      </c>
      <c r="N883" t="n">
        <v>0</v>
      </c>
      <c r="O883" t="n">
        <v>0</v>
      </c>
      <c r="P883" t="inlineStr">
        <is>
          <t>2026-01-02</t>
        </is>
      </c>
      <c r="Q883" t="inlineStr">
        <is>
          <t>2026-06-08</t>
        </is>
      </c>
      <c r="R883" t="inlineStr">
        <is>
          <t>+3%▶70% 익절 / +5%▶20% 익절 / +10%▶10% 익절</t>
        </is>
      </c>
      <c r="S883" t="inlineStr">
        <is>
          <t>-3%▶70% 손절 / -5%▶20% 손절 / -10%▶10% 손절</t>
        </is>
      </c>
      <c r="T883" t="inlineStr">
        <is>
          <t>매수 0.0005 / 매도 0.0025 / 슬리피지 0.0007</t>
        </is>
      </c>
    </row>
    <row r="884">
      <c r="A884" t="inlineStr">
        <is>
          <t>SK네트웍스|전체 평가기간|[초단타]+[변동성허용]</t>
        </is>
      </c>
      <c r="B884" t="inlineStr">
        <is>
          <t>SK네트웍스</t>
        </is>
      </c>
      <c r="C884" t="inlineStr">
        <is>
          <t>001740</t>
        </is>
      </c>
      <c r="D884" t="inlineStr">
        <is>
          <t>전체 평가기간</t>
        </is>
      </c>
      <c r="E884" t="inlineStr">
        <is>
          <t>[초단타]+[변동성허용]</t>
        </is>
      </c>
      <c r="F884" t="inlineStr">
        <is>
          <t>[초단타]</t>
        </is>
      </c>
      <c r="G884" t="inlineStr">
        <is>
          <t>[변동성허용]</t>
        </is>
      </c>
      <c r="H884" t="n">
        <v>300000</v>
      </c>
      <c r="I884" t="n">
        <v>4440</v>
      </c>
      <c r="J884" t="n">
        <v>12850</v>
      </c>
      <c r="K884" t="n">
        <v>189.41</v>
      </c>
      <c r="L884" t="n">
        <v>0</v>
      </c>
      <c r="M884" t="n">
        <v>0</v>
      </c>
      <c r="N884" t="n">
        <v>0</v>
      </c>
      <c r="O884" t="n">
        <v>0</v>
      </c>
      <c r="P884" t="inlineStr">
        <is>
          <t>2026-01-02</t>
        </is>
      </c>
      <c r="Q884" t="inlineStr">
        <is>
          <t>2026-06-08</t>
        </is>
      </c>
      <c r="R884" t="inlineStr">
        <is>
          <t>+3%▶70% 익절 / +5%▶20% 익절 / +10%▶10% 익절</t>
        </is>
      </c>
      <c r="S884" t="inlineStr">
        <is>
          <t>-5%▶50% 손절 / -10%▶30% 손절 / -15%▶20% 손절</t>
        </is>
      </c>
      <c r="T884" t="inlineStr">
        <is>
          <t>매수 0.0005 / 매도 0.0025 / 슬리피지 0.0007</t>
        </is>
      </c>
    </row>
    <row r="885">
      <c r="A885" t="inlineStr">
        <is>
          <t>SK네트웍스|전체 평가기간|[초단타]+[버티기형]</t>
        </is>
      </c>
      <c r="B885" t="inlineStr">
        <is>
          <t>SK네트웍스</t>
        </is>
      </c>
      <c r="C885" t="inlineStr">
        <is>
          <t>001740</t>
        </is>
      </c>
      <c r="D885" t="inlineStr">
        <is>
          <t>전체 평가기간</t>
        </is>
      </c>
      <c r="E885" t="inlineStr">
        <is>
          <t>[초단타]+[버티기형]</t>
        </is>
      </c>
      <c r="F885" t="inlineStr">
        <is>
          <t>[초단타]</t>
        </is>
      </c>
      <c r="G885" t="inlineStr">
        <is>
          <t>[버티기형]</t>
        </is>
      </c>
      <c r="H885" t="n">
        <v>300000</v>
      </c>
      <c r="I885" t="n">
        <v>4440</v>
      </c>
      <c r="J885" t="n">
        <v>12850</v>
      </c>
      <c r="K885" t="n">
        <v>189.41</v>
      </c>
      <c r="L885" t="n">
        <v>0</v>
      </c>
      <c r="M885" t="n">
        <v>0</v>
      </c>
      <c r="N885" t="n">
        <v>0</v>
      </c>
      <c r="O885" t="n">
        <v>0</v>
      </c>
      <c r="P885" t="inlineStr">
        <is>
          <t>2026-01-02</t>
        </is>
      </c>
      <c r="Q885" t="inlineStr">
        <is>
          <t>2026-06-08</t>
        </is>
      </c>
      <c r="R885" t="inlineStr">
        <is>
          <t>+3%▶70% 익절 / +5%▶20% 익절 / +10%▶10% 익절</t>
        </is>
      </c>
      <c r="S885" t="inlineStr">
        <is>
          <t>-5%▶40% 손절 / -15%▶30% 손절 / -20%▶30% 손절</t>
        </is>
      </c>
      <c r="T885" t="inlineStr">
        <is>
          <t>매수 0.0005 / 매도 0.0025 / 슬리피지 0.0007</t>
        </is>
      </c>
    </row>
    <row r="886">
      <c r="A886" t="inlineStr">
        <is>
          <t>SK네트웍스|전체 평가기간|[단기스윙]+[칼손절]</t>
        </is>
      </c>
      <c r="B886" t="inlineStr">
        <is>
          <t>SK네트웍스</t>
        </is>
      </c>
      <c r="C886" t="inlineStr">
        <is>
          <t>001740</t>
        </is>
      </c>
      <c r="D886" t="inlineStr">
        <is>
          <t>전체 평가기간</t>
        </is>
      </c>
      <c r="E886" t="inlineStr">
        <is>
          <t>[단기스윙]+[칼손절]</t>
        </is>
      </c>
      <c r="F886" t="inlineStr">
        <is>
          <t>[단기스윙]</t>
        </is>
      </c>
      <c r="G886" t="inlineStr">
        <is>
          <t>[칼손절]</t>
        </is>
      </c>
      <c r="H886" t="n">
        <v>300000</v>
      </c>
      <c r="I886" t="n">
        <v>4440</v>
      </c>
      <c r="J886" t="n">
        <v>12850</v>
      </c>
      <c r="K886" t="n">
        <v>189.41</v>
      </c>
      <c r="L886" t="n">
        <v>0</v>
      </c>
      <c r="M886" t="n">
        <v>0</v>
      </c>
      <c r="N886" t="n">
        <v>0</v>
      </c>
      <c r="O886" t="n">
        <v>0</v>
      </c>
      <c r="P886" t="inlineStr">
        <is>
          <t>2026-01-02</t>
        </is>
      </c>
      <c r="Q886" t="inlineStr">
        <is>
          <t>2026-06-08</t>
        </is>
      </c>
      <c r="R886" t="inlineStr">
        <is>
          <t>+5%▶60% 익절 / +10%▶30% 익절 / +20%▶10% 익절</t>
        </is>
      </c>
      <c r="S886" t="inlineStr">
        <is>
          <t>-2%▶80% 손절 / -4%▶10% 손절 / -6%▶10% 손절</t>
        </is>
      </c>
      <c r="T886" t="inlineStr">
        <is>
          <t>매수 0.0005 / 매도 0.0025 / 슬리피지 0.0007</t>
        </is>
      </c>
    </row>
    <row r="887">
      <c r="A887" t="inlineStr">
        <is>
          <t>SK네트웍스|전체 평가기간|[단기스윙]+[정석방어]</t>
        </is>
      </c>
      <c r="B887" t="inlineStr">
        <is>
          <t>SK네트웍스</t>
        </is>
      </c>
      <c r="C887" t="inlineStr">
        <is>
          <t>001740</t>
        </is>
      </c>
      <c r="D887" t="inlineStr">
        <is>
          <t>전체 평가기간</t>
        </is>
      </c>
      <c r="E887" t="inlineStr">
        <is>
          <t>[단기스윙]+[정석방어]</t>
        </is>
      </c>
      <c r="F887" t="inlineStr">
        <is>
          <t>[단기스윙]</t>
        </is>
      </c>
      <c r="G887" t="inlineStr">
        <is>
          <t>[정석방어]</t>
        </is>
      </c>
      <c r="H887" t="n">
        <v>300000</v>
      </c>
      <c r="I887" t="n">
        <v>4440</v>
      </c>
      <c r="J887" t="n">
        <v>12850</v>
      </c>
      <c r="K887" t="n">
        <v>189.41</v>
      </c>
      <c r="L887" t="n">
        <v>0</v>
      </c>
      <c r="M887" t="n">
        <v>0</v>
      </c>
      <c r="N887" t="n">
        <v>0</v>
      </c>
      <c r="O887" t="n">
        <v>0</v>
      </c>
      <c r="P887" t="inlineStr">
        <is>
          <t>2026-01-02</t>
        </is>
      </c>
      <c r="Q887" t="inlineStr">
        <is>
          <t>2026-06-08</t>
        </is>
      </c>
      <c r="R887" t="inlineStr">
        <is>
          <t>+5%▶60% 익절 / +10%▶30% 익절 / +20%▶10% 익절</t>
        </is>
      </c>
      <c r="S887" t="inlineStr">
        <is>
          <t>-3%▶70% 손절 / -5%▶20% 손절 / -10%▶10% 손절</t>
        </is>
      </c>
      <c r="T887" t="inlineStr">
        <is>
          <t>매수 0.0005 / 매도 0.0025 / 슬리피지 0.0007</t>
        </is>
      </c>
    </row>
    <row r="888">
      <c r="A888" t="inlineStr">
        <is>
          <t>SK네트웍스|전체 평가기간|[단기스윙]+[변동성허용]</t>
        </is>
      </c>
      <c r="B888" t="inlineStr">
        <is>
          <t>SK네트웍스</t>
        </is>
      </c>
      <c r="C888" t="inlineStr">
        <is>
          <t>001740</t>
        </is>
      </c>
      <c r="D888" t="inlineStr">
        <is>
          <t>전체 평가기간</t>
        </is>
      </c>
      <c r="E888" t="inlineStr">
        <is>
          <t>[단기스윙]+[변동성허용]</t>
        </is>
      </c>
      <c r="F888" t="inlineStr">
        <is>
          <t>[단기스윙]</t>
        </is>
      </c>
      <c r="G888" t="inlineStr">
        <is>
          <t>[변동성허용]</t>
        </is>
      </c>
      <c r="H888" t="n">
        <v>300000</v>
      </c>
      <c r="I888" t="n">
        <v>4440</v>
      </c>
      <c r="J888" t="n">
        <v>12850</v>
      </c>
      <c r="K888" t="n">
        <v>189.41</v>
      </c>
      <c r="L888" t="n">
        <v>0</v>
      </c>
      <c r="M888" t="n">
        <v>0</v>
      </c>
      <c r="N888" t="n">
        <v>0</v>
      </c>
      <c r="O888" t="n">
        <v>0</v>
      </c>
      <c r="P888" t="inlineStr">
        <is>
          <t>2026-01-02</t>
        </is>
      </c>
      <c r="Q888" t="inlineStr">
        <is>
          <t>2026-06-08</t>
        </is>
      </c>
      <c r="R888" t="inlineStr">
        <is>
          <t>+5%▶60% 익절 / +10%▶30% 익절 / +20%▶10% 익절</t>
        </is>
      </c>
      <c r="S888" t="inlineStr">
        <is>
          <t>-5%▶50% 손절 / -10%▶30% 손절 / -15%▶20% 손절</t>
        </is>
      </c>
      <c r="T888" t="inlineStr">
        <is>
          <t>매수 0.0005 / 매도 0.0025 / 슬리피지 0.0007</t>
        </is>
      </c>
    </row>
    <row r="889">
      <c r="A889" t="inlineStr">
        <is>
          <t>SK네트웍스|전체 평가기간|[단기스윙]+[버티기형]</t>
        </is>
      </c>
      <c r="B889" t="inlineStr">
        <is>
          <t>SK네트웍스</t>
        </is>
      </c>
      <c r="C889" t="inlineStr">
        <is>
          <t>001740</t>
        </is>
      </c>
      <c r="D889" t="inlineStr">
        <is>
          <t>전체 평가기간</t>
        </is>
      </c>
      <c r="E889" t="inlineStr">
        <is>
          <t>[단기스윙]+[버티기형]</t>
        </is>
      </c>
      <c r="F889" t="inlineStr">
        <is>
          <t>[단기스윙]</t>
        </is>
      </c>
      <c r="G889" t="inlineStr">
        <is>
          <t>[버티기형]</t>
        </is>
      </c>
      <c r="H889" t="n">
        <v>300000</v>
      </c>
      <c r="I889" t="n">
        <v>4440</v>
      </c>
      <c r="J889" t="n">
        <v>12850</v>
      </c>
      <c r="K889" t="n">
        <v>189.41</v>
      </c>
      <c r="L889" t="n">
        <v>0</v>
      </c>
      <c r="M889" t="n">
        <v>0</v>
      </c>
      <c r="N889" t="n">
        <v>0</v>
      </c>
      <c r="O889" t="n">
        <v>0</v>
      </c>
      <c r="P889" t="inlineStr">
        <is>
          <t>2026-01-02</t>
        </is>
      </c>
      <c r="Q889" t="inlineStr">
        <is>
          <t>2026-06-08</t>
        </is>
      </c>
      <c r="R889" t="inlineStr">
        <is>
          <t>+5%▶60% 익절 / +10%▶30% 익절 / +20%▶10% 익절</t>
        </is>
      </c>
      <c r="S889" t="inlineStr">
        <is>
          <t>-5%▶40% 손절 / -15%▶30% 손절 / -20%▶30% 손절</t>
        </is>
      </c>
      <c r="T889" t="inlineStr">
        <is>
          <t>매수 0.0005 / 매도 0.0025 / 슬리피지 0.0007</t>
        </is>
      </c>
    </row>
    <row r="890">
      <c r="A890" t="inlineStr">
        <is>
          <t>SK네트웍스|전체 평가기간|[대표님룰]+[칼손절]</t>
        </is>
      </c>
      <c r="B890" t="inlineStr">
        <is>
          <t>SK네트웍스</t>
        </is>
      </c>
      <c r="C890" t="inlineStr">
        <is>
          <t>001740</t>
        </is>
      </c>
      <c r="D890" t="inlineStr">
        <is>
          <t>전체 평가기간</t>
        </is>
      </c>
      <c r="E890" t="inlineStr">
        <is>
          <t>[대표님룰]+[칼손절]</t>
        </is>
      </c>
      <c r="F890" t="inlineStr">
        <is>
          <t>[대표님룰]</t>
        </is>
      </c>
      <c r="G890" t="inlineStr">
        <is>
          <t>[칼손절]</t>
        </is>
      </c>
      <c r="H890" t="n">
        <v>300000</v>
      </c>
      <c r="I890" t="n">
        <v>4440</v>
      </c>
      <c r="J890" t="n">
        <v>12850</v>
      </c>
      <c r="K890" t="n">
        <v>189.41</v>
      </c>
      <c r="L890" t="n">
        <v>0</v>
      </c>
      <c r="M890" t="n">
        <v>0</v>
      </c>
      <c r="N890" t="n">
        <v>0</v>
      </c>
      <c r="O890" t="n">
        <v>0</v>
      </c>
      <c r="P890" t="inlineStr">
        <is>
          <t>2026-01-02</t>
        </is>
      </c>
      <c r="Q890" t="inlineStr">
        <is>
          <t>2026-06-08</t>
        </is>
      </c>
      <c r="R890" t="inlineStr">
        <is>
          <t>+5%▶60% 익절 / +10%▶30% 익절 / +30%▶10% 익절</t>
        </is>
      </c>
      <c r="S890" t="inlineStr">
        <is>
          <t>-2%▶80% 손절 / -4%▶10% 손절 / -6%▶10% 손절</t>
        </is>
      </c>
      <c r="T890" t="inlineStr">
        <is>
          <t>매수 0.0005 / 매도 0.0025 / 슬리피지 0.0007</t>
        </is>
      </c>
    </row>
    <row r="891">
      <c r="A891" t="inlineStr">
        <is>
          <t>SK네트웍스|전체 평가기간|[대표님룰]+[정석방어]</t>
        </is>
      </c>
      <c r="B891" t="inlineStr">
        <is>
          <t>SK네트웍스</t>
        </is>
      </c>
      <c r="C891" t="inlineStr">
        <is>
          <t>001740</t>
        </is>
      </c>
      <c r="D891" t="inlineStr">
        <is>
          <t>전체 평가기간</t>
        </is>
      </c>
      <c r="E891" t="inlineStr">
        <is>
          <t>[대표님룰]+[정석방어]</t>
        </is>
      </c>
      <c r="F891" t="inlineStr">
        <is>
          <t>[대표님룰]</t>
        </is>
      </c>
      <c r="G891" t="inlineStr">
        <is>
          <t>[정석방어]</t>
        </is>
      </c>
      <c r="H891" t="n">
        <v>300000</v>
      </c>
      <c r="I891" t="n">
        <v>4440</v>
      </c>
      <c r="J891" t="n">
        <v>12850</v>
      </c>
      <c r="K891" t="n">
        <v>189.41</v>
      </c>
      <c r="L891" t="n">
        <v>0</v>
      </c>
      <c r="M891" t="n">
        <v>0</v>
      </c>
      <c r="N891" t="n">
        <v>0</v>
      </c>
      <c r="O891" t="n">
        <v>0</v>
      </c>
      <c r="P891" t="inlineStr">
        <is>
          <t>2026-01-02</t>
        </is>
      </c>
      <c r="Q891" t="inlineStr">
        <is>
          <t>2026-06-08</t>
        </is>
      </c>
      <c r="R891" t="inlineStr">
        <is>
          <t>+5%▶60% 익절 / +10%▶30% 익절 / +30%▶10% 익절</t>
        </is>
      </c>
      <c r="S891" t="inlineStr">
        <is>
          <t>-3%▶70% 손절 / -5%▶20% 손절 / -10%▶10% 손절</t>
        </is>
      </c>
      <c r="T891" t="inlineStr">
        <is>
          <t>매수 0.0005 / 매도 0.0025 / 슬리피지 0.0007</t>
        </is>
      </c>
    </row>
    <row r="892">
      <c r="A892" t="inlineStr">
        <is>
          <t>SK네트웍스|전체 평가기간|[대표님룰]+[변동성허용]</t>
        </is>
      </c>
      <c r="B892" t="inlineStr">
        <is>
          <t>SK네트웍스</t>
        </is>
      </c>
      <c r="C892" t="inlineStr">
        <is>
          <t>001740</t>
        </is>
      </c>
      <c r="D892" t="inlineStr">
        <is>
          <t>전체 평가기간</t>
        </is>
      </c>
      <c r="E892" t="inlineStr">
        <is>
          <t>[대표님룰]+[변동성허용]</t>
        </is>
      </c>
      <c r="F892" t="inlineStr">
        <is>
          <t>[대표님룰]</t>
        </is>
      </c>
      <c r="G892" t="inlineStr">
        <is>
          <t>[변동성허용]</t>
        </is>
      </c>
      <c r="H892" t="n">
        <v>300000</v>
      </c>
      <c r="I892" t="n">
        <v>4440</v>
      </c>
      <c r="J892" t="n">
        <v>12850</v>
      </c>
      <c r="K892" t="n">
        <v>189.41</v>
      </c>
      <c r="L892" t="n">
        <v>0</v>
      </c>
      <c r="M892" t="n">
        <v>0</v>
      </c>
      <c r="N892" t="n">
        <v>0</v>
      </c>
      <c r="O892" t="n">
        <v>0</v>
      </c>
      <c r="P892" t="inlineStr">
        <is>
          <t>2026-01-02</t>
        </is>
      </c>
      <c r="Q892" t="inlineStr">
        <is>
          <t>2026-06-08</t>
        </is>
      </c>
      <c r="R892" t="inlineStr">
        <is>
          <t>+5%▶60% 익절 / +10%▶30% 익절 / +30%▶10% 익절</t>
        </is>
      </c>
      <c r="S892" t="inlineStr">
        <is>
          <t>-5%▶50% 손절 / -10%▶30% 손절 / -15%▶20% 손절</t>
        </is>
      </c>
      <c r="T892" t="inlineStr">
        <is>
          <t>매수 0.0005 / 매도 0.0025 / 슬리피지 0.0007</t>
        </is>
      </c>
    </row>
    <row r="893">
      <c r="A893" t="inlineStr">
        <is>
          <t>SK네트웍스|전체 평가기간|[대표님룰]+[버티기형]</t>
        </is>
      </c>
      <c r="B893" t="inlineStr">
        <is>
          <t>SK네트웍스</t>
        </is>
      </c>
      <c r="C893" t="inlineStr">
        <is>
          <t>001740</t>
        </is>
      </c>
      <c r="D893" t="inlineStr">
        <is>
          <t>전체 평가기간</t>
        </is>
      </c>
      <c r="E893" t="inlineStr">
        <is>
          <t>[대표님룰]+[버티기형]</t>
        </is>
      </c>
      <c r="F893" t="inlineStr">
        <is>
          <t>[대표님룰]</t>
        </is>
      </c>
      <c r="G893" t="inlineStr">
        <is>
          <t>[버티기형]</t>
        </is>
      </c>
      <c r="H893" t="n">
        <v>300000</v>
      </c>
      <c r="I893" t="n">
        <v>4440</v>
      </c>
      <c r="J893" t="n">
        <v>12850</v>
      </c>
      <c r="K893" t="n">
        <v>189.41</v>
      </c>
      <c r="L893" t="n">
        <v>0</v>
      </c>
      <c r="M893" t="n">
        <v>0</v>
      </c>
      <c r="N893" t="n">
        <v>0</v>
      </c>
      <c r="O893" t="n">
        <v>0</v>
      </c>
      <c r="P893" t="inlineStr">
        <is>
          <t>2026-01-02</t>
        </is>
      </c>
      <c r="Q893" t="inlineStr">
        <is>
          <t>2026-06-08</t>
        </is>
      </c>
      <c r="R893" t="inlineStr">
        <is>
          <t>+5%▶60% 익절 / +10%▶30% 익절 / +30%▶10% 익절</t>
        </is>
      </c>
      <c r="S893" t="inlineStr">
        <is>
          <t>-5%▶40% 손절 / -15%▶30% 손절 / -20%▶30% 손절</t>
        </is>
      </c>
      <c r="T893" t="inlineStr">
        <is>
          <t>매수 0.0005 / 매도 0.0025 / 슬리피지 0.0007</t>
        </is>
      </c>
    </row>
    <row r="894">
      <c r="A894" t="inlineStr">
        <is>
          <t>SK네트웍스|전체 평가기간|[중기추세]+[칼손절]</t>
        </is>
      </c>
      <c r="B894" t="inlineStr">
        <is>
          <t>SK네트웍스</t>
        </is>
      </c>
      <c r="C894" t="inlineStr">
        <is>
          <t>001740</t>
        </is>
      </c>
      <c r="D894" t="inlineStr">
        <is>
          <t>전체 평가기간</t>
        </is>
      </c>
      <c r="E894" t="inlineStr">
        <is>
          <t>[중기추세]+[칼손절]</t>
        </is>
      </c>
      <c r="F894" t="inlineStr">
        <is>
          <t>[중기추세]</t>
        </is>
      </c>
      <c r="G894" t="inlineStr">
        <is>
          <t>[칼손절]</t>
        </is>
      </c>
      <c r="H894" t="n">
        <v>300000</v>
      </c>
      <c r="I894" t="n">
        <v>4440</v>
      </c>
      <c r="J894" t="n">
        <v>12850</v>
      </c>
      <c r="K894" t="n">
        <v>189.41</v>
      </c>
      <c r="L894" t="n">
        <v>0</v>
      </c>
      <c r="M894" t="n">
        <v>0</v>
      </c>
      <c r="N894" t="n">
        <v>0</v>
      </c>
      <c r="O894" t="n">
        <v>0</v>
      </c>
      <c r="P894" t="inlineStr">
        <is>
          <t>2026-01-02</t>
        </is>
      </c>
      <c r="Q894" t="inlineStr">
        <is>
          <t>2026-06-08</t>
        </is>
      </c>
      <c r="R894" t="inlineStr">
        <is>
          <t>+10%▶50% 익절 / +20%▶30% 익절 / +30%▶20% 익절</t>
        </is>
      </c>
      <c r="S894" t="inlineStr">
        <is>
          <t>-2%▶80% 손절 / -4%▶10% 손절 / -6%▶10% 손절</t>
        </is>
      </c>
      <c r="T894" t="inlineStr">
        <is>
          <t>매수 0.0005 / 매도 0.0025 / 슬리피지 0.0007</t>
        </is>
      </c>
    </row>
    <row r="895">
      <c r="A895" t="inlineStr">
        <is>
          <t>SK네트웍스|전체 평가기간|[중기추세]+[정석방어]</t>
        </is>
      </c>
      <c r="B895" t="inlineStr">
        <is>
          <t>SK네트웍스</t>
        </is>
      </c>
      <c r="C895" t="inlineStr">
        <is>
          <t>001740</t>
        </is>
      </c>
      <c r="D895" t="inlineStr">
        <is>
          <t>전체 평가기간</t>
        </is>
      </c>
      <c r="E895" t="inlineStr">
        <is>
          <t>[중기추세]+[정석방어]</t>
        </is>
      </c>
      <c r="F895" t="inlineStr">
        <is>
          <t>[중기추세]</t>
        </is>
      </c>
      <c r="G895" t="inlineStr">
        <is>
          <t>[정석방어]</t>
        </is>
      </c>
      <c r="H895" t="n">
        <v>300000</v>
      </c>
      <c r="I895" t="n">
        <v>4440</v>
      </c>
      <c r="J895" t="n">
        <v>12850</v>
      </c>
      <c r="K895" t="n">
        <v>189.41</v>
      </c>
      <c r="L895" t="n">
        <v>0</v>
      </c>
      <c r="M895" t="n">
        <v>0</v>
      </c>
      <c r="N895" t="n">
        <v>0</v>
      </c>
      <c r="O895" t="n">
        <v>0</v>
      </c>
      <c r="P895" t="inlineStr">
        <is>
          <t>2026-01-02</t>
        </is>
      </c>
      <c r="Q895" t="inlineStr">
        <is>
          <t>2026-06-08</t>
        </is>
      </c>
      <c r="R895" t="inlineStr">
        <is>
          <t>+10%▶50% 익절 / +20%▶30% 익절 / +30%▶20% 익절</t>
        </is>
      </c>
      <c r="S895" t="inlineStr">
        <is>
          <t>-3%▶70% 손절 / -5%▶20% 손절 / -10%▶10% 손절</t>
        </is>
      </c>
      <c r="T895" t="inlineStr">
        <is>
          <t>매수 0.0005 / 매도 0.0025 / 슬리피지 0.0007</t>
        </is>
      </c>
    </row>
    <row r="896">
      <c r="A896" t="inlineStr">
        <is>
          <t>SK네트웍스|전체 평가기간|[중기추세]+[변동성허용]</t>
        </is>
      </c>
      <c r="B896" t="inlineStr">
        <is>
          <t>SK네트웍스</t>
        </is>
      </c>
      <c r="C896" t="inlineStr">
        <is>
          <t>001740</t>
        </is>
      </c>
      <c r="D896" t="inlineStr">
        <is>
          <t>전체 평가기간</t>
        </is>
      </c>
      <c r="E896" t="inlineStr">
        <is>
          <t>[중기추세]+[변동성허용]</t>
        </is>
      </c>
      <c r="F896" t="inlineStr">
        <is>
          <t>[중기추세]</t>
        </is>
      </c>
      <c r="G896" t="inlineStr">
        <is>
          <t>[변동성허용]</t>
        </is>
      </c>
      <c r="H896" t="n">
        <v>300000</v>
      </c>
      <c r="I896" t="n">
        <v>4440</v>
      </c>
      <c r="J896" t="n">
        <v>12850</v>
      </c>
      <c r="K896" t="n">
        <v>189.41</v>
      </c>
      <c r="L896" t="n">
        <v>0</v>
      </c>
      <c r="M896" t="n">
        <v>0</v>
      </c>
      <c r="N896" t="n">
        <v>0</v>
      </c>
      <c r="O896" t="n">
        <v>0</v>
      </c>
      <c r="P896" t="inlineStr">
        <is>
          <t>2026-01-02</t>
        </is>
      </c>
      <c r="Q896" t="inlineStr">
        <is>
          <t>2026-06-08</t>
        </is>
      </c>
      <c r="R896" t="inlineStr">
        <is>
          <t>+10%▶50% 익절 / +20%▶30% 익절 / +30%▶20% 익절</t>
        </is>
      </c>
      <c r="S896" t="inlineStr">
        <is>
          <t>-5%▶50% 손절 / -10%▶30% 손절 / -15%▶20% 손절</t>
        </is>
      </c>
      <c r="T896" t="inlineStr">
        <is>
          <t>매수 0.0005 / 매도 0.0025 / 슬리피지 0.0007</t>
        </is>
      </c>
    </row>
    <row r="897">
      <c r="A897" t="inlineStr">
        <is>
          <t>SK네트웍스|전체 평가기간|[중기추세]+[버티기형]</t>
        </is>
      </c>
      <c r="B897" t="inlineStr">
        <is>
          <t>SK네트웍스</t>
        </is>
      </c>
      <c r="C897" t="inlineStr">
        <is>
          <t>001740</t>
        </is>
      </c>
      <c r="D897" t="inlineStr">
        <is>
          <t>전체 평가기간</t>
        </is>
      </c>
      <c r="E897" t="inlineStr">
        <is>
          <t>[중기추세]+[버티기형]</t>
        </is>
      </c>
      <c r="F897" t="inlineStr">
        <is>
          <t>[중기추세]</t>
        </is>
      </c>
      <c r="G897" t="inlineStr">
        <is>
          <t>[버티기형]</t>
        </is>
      </c>
      <c r="H897" t="n">
        <v>300000</v>
      </c>
      <c r="I897" t="n">
        <v>4440</v>
      </c>
      <c r="J897" t="n">
        <v>12850</v>
      </c>
      <c r="K897" t="n">
        <v>189.41</v>
      </c>
      <c r="L897" t="n">
        <v>0</v>
      </c>
      <c r="M897" t="n">
        <v>0</v>
      </c>
      <c r="N897" t="n">
        <v>0</v>
      </c>
      <c r="O897" t="n">
        <v>0</v>
      </c>
      <c r="P897" t="inlineStr">
        <is>
          <t>2026-01-02</t>
        </is>
      </c>
      <c r="Q897" t="inlineStr">
        <is>
          <t>2026-06-08</t>
        </is>
      </c>
      <c r="R897" t="inlineStr">
        <is>
          <t>+10%▶50% 익절 / +20%▶30% 익절 / +30%▶20% 익절</t>
        </is>
      </c>
      <c r="S897" t="inlineStr">
        <is>
          <t>-5%▶40% 손절 / -15%▶30% 손절 / -20%▶30% 손절</t>
        </is>
      </c>
      <c r="T897" t="inlineStr">
        <is>
          <t>매수 0.0005 / 매도 0.0025 / 슬리피지 0.0007</t>
        </is>
      </c>
    </row>
    <row r="898">
      <c r="A898" t="inlineStr">
        <is>
          <t>SK네트웍스|전체 평가기간|[수익극대화]+[칼손절]</t>
        </is>
      </c>
      <c r="B898" t="inlineStr">
        <is>
          <t>SK네트웍스</t>
        </is>
      </c>
      <c r="C898" t="inlineStr">
        <is>
          <t>001740</t>
        </is>
      </c>
      <c r="D898" t="inlineStr">
        <is>
          <t>전체 평가기간</t>
        </is>
      </c>
      <c r="E898" t="inlineStr">
        <is>
          <t>[수익극대화]+[칼손절]</t>
        </is>
      </c>
      <c r="F898" t="inlineStr">
        <is>
          <t>[수익극대화]</t>
        </is>
      </c>
      <c r="G898" t="inlineStr">
        <is>
          <t>[칼손절]</t>
        </is>
      </c>
      <c r="H898" t="n">
        <v>300000</v>
      </c>
      <c r="I898" t="n">
        <v>4440</v>
      </c>
      <c r="J898" t="n">
        <v>12850</v>
      </c>
      <c r="K898" t="n">
        <v>189.41</v>
      </c>
      <c r="L898" t="n">
        <v>0</v>
      </c>
      <c r="M898" t="n">
        <v>0</v>
      </c>
      <c r="N898" t="n">
        <v>0</v>
      </c>
      <c r="O898" t="n">
        <v>0</v>
      </c>
      <c r="P898" t="inlineStr">
        <is>
          <t>2026-01-02</t>
        </is>
      </c>
      <c r="Q898" t="inlineStr">
        <is>
          <t>2026-06-08</t>
        </is>
      </c>
      <c r="R898" t="inlineStr">
        <is>
          <t>+10%▶40% 익절 / +20%▶30% 익절 / +40%▶30% 익절</t>
        </is>
      </c>
      <c r="S898" t="inlineStr">
        <is>
          <t>-2%▶80% 손절 / -4%▶10% 손절 / -6%▶10% 손절</t>
        </is>
      </c>
      <c r="T898" t="inlineStr">
        <is>
          <t>매수 0.0005 / 매도 0.0025 / 슬리피지 0.0007</t>
        </is>
      </c>
    </row>
    <row r="899">
      <c r="A899" t="inlineStr">
        <is>
          <t>SK네트웍스|전체 평가기간|[수익극대화]+[정석방어]</t>
        </is>
      </c>
      <c r="B899" t="inlineStr">
        <is>
          <t>SK네트웍스</t>
        </is>
      </c>
      <c r="C899" t="inlineStr">
        <is>
          <t>001740</t>
        </is>
      </c>
      <c r="D899" t="inlineStr">
        <is>
          <t>전체 평가기간</t>
        </is>
      </c>
      <c r="E899" t="inlineStr">
        <is>
          <t>[수익극대화]+[정석방어]</t>
        </is>
      </c>
      <c r="F899" t="inlineStr">
        <is>
          <t>[수익극대화]</t>
        </is>
      </c>
      <c r="G899" t="inlineStr">
        <is>
          <t>[정석방어]</t>
        </is>
      </c>
      <c r="H899" t="n">
        <v>300000</v>
      </c>
      <c r="I899" t="n">
        <v>4440</v>
      </c>
      <c r="J899" t="n">
        <v>12850</v>
      </c>
      <c r="K899" t="n">
        <v>189.41</v>
      </c>
      <c r="L899" t="n">
        <v>0</v>
      </c>
      <c r="M899" t="n">
        <v>0</v>
      </c>
      <c r="N899" t="n">
        <v>0</v>
      </c>
      <c r="O899" t="n">
        <v>0</v>
      </c>
      <c r="P899" t="inlineStr">
        <is>
          <t>2026-01-02</t>
        </is>
      </c>
      <c r="Q899" t="inlineStr">
        <is>
          <t>2026-06-08</t>
        </is>
      </c>
      <c r="R899" t="inlineStr">
        <is>
          <t>+10%▶40% 익절 / +20%▶30% 익절 / +40%▶30% 익절</t>
        </is>
      </c>
      <c r="S899" t="inlineStr">
        <is>
          <t>-3%▶70% 손절 / -5%▶20% 손절 / -10%▶10% 손절</t>
        </is>
      </c>
      <c r="T899" t="inlineStr">
        <is>
          <t>매수 0.0005 / 매도 0.0025 / 슬리피지 0.0007</t>
        </is>
      </c>
    </row>
    <row r="900">
      <c r="A900" t="inlineStr">
        <is>
          <t>SK네트웍스|전체 평가기간|[수익극대화]+[변동성허용]</t>
        </is>
      </c>
      <c r="B900" t="inlineStr">
        <is>
          <t>SK네트웍스</t>
        </is>
      </c>
      <c r="C900" t="inlineStr">
        <is>
          <t>001740</t>
        </is>
      </c>
      <c r="D900" t="inlineStr">
        <is>
          <t>전체 평가기간</t>
        </is>
      </c>
      <c r="E900" t="inlineStr">
        <is>
          <t>[수익극대화]+[변동성허용]</t>
        </is>
      </c>
      <c r="F900" t="inlineStr">
        <is>
          <t>[수익극대화]</t>
        </is>
      </c>
      <c r="G900" t="inlineStr">
        <is>
          <t>[변동성허용]</t>
        </is>
      </c>
      <c r="H900" t="n">
        <v>300000</v>
      </c>
      <c r="I900" t="n">
        <v>4440</v>
      </c>
      <c r="J900" t="n">
        <v>12850</v>
      </c>
      <c r="K900" t="n">
        <v>189.41</v>
      </c>
      <c r="L900" t="n">
        <v>0</v>
      </c>
      <c r="M900" t="n">
        <v>0</v>
      </c>
      <c r="N900" t="n">
        <v>0</v>
      </c>
      <c r="O900" t="n">
        <v>0</v>
      </c>
      <c r="P900" t="inlineStr">
        <is>
          <t>2026-01-02</t>
        </is>
      </c>
      <c r="Q900" t="inlineStr">
        <is>
          <t>2026-06-08</t>
        </is>
      </c>
      <c r="R900" t="inlineStr">
        <is>
          <t>+10%▶40% 익절 / +20%▶30% 익절 / +40%▶30% 익절</t>
        </is>
      </c>
      <c r="S900" t="inlineStr">
        <is>
          <t>-5%▶50% 손절 / -10%▶30% 손절 / -15%▶20% 손절</t>
        </is>
      </c>
      <c r="T900" t="inlineStr">
        <is>
          <t>매수 0.0005 / 매도 0.0025 / 슬리피지 0.0007</t>
        </is>
      </c>
    </row>
    <row r="901">
      <c r="A901" t="inlineStr">
        <is>
          <t>SK네트웍스|전체 평가기간|[수익극대화]+[버티기형]</t>
        </is>
      </c>
      <c r="B901" t="inlineStr">
        <is>
          <t>SK네트웍스</t>
        </is>
      </c>
      <c r="C901" t="inlineStr">
        <is>
          <t>001740</t>
        </is>
      </c>
      <c r="D901" t="inlineStr">
        <is>
          <t>전체 평가기간</t>
        </is>
      </c>
      <c r="E901" t="inlineStr">
        <is>
          <t>[수익극대화]+[버티기형]</t>
        </is>
      </c>
      <c r="F901" t="inlineStr">
        <is>
          <t>[수익극대화]</t>
        </is>
      </c>
      <c r="G901" t="inlineStr">
        <is>
          <t>[버티기형]</t>
        </is>
      </c>
      <c r="H901" t="n">
        <v>300000</v>
      </c>
      <c r="I901" t="n">
        <v>4440</v>
      </c>
      <c r="J901" t="n">
        <v>12850</v>
      </c>
      <c r="K901" t="n">
        <v>189.41</v>
      </c>
      <c r="L901" t="n">
        <v>0</v>
      </c>
      <c r="M901" t="n">
        <v>0</v>
      </c>
      <c r="N901" t="n">
        <v>0</v>
      </c>
      <c r="O901" t="n">
        <v>0</v>
      </c>
      <c r="P901" t="inlineStr">
        <is>
          <t>2026-01-02</t>
        </is>
      </c>
      <c r="Q901" t="inlineStr">
        <is>
          <t>2026-06-08</t>
        </is>
      </c>
      <c r="R901" t="inlineStr">
        <is>
          <t>+10%▶40% 익절 / +20%▶30% 익절 / +40%▶30% 익절</t>
        </is>
      </c>
      <c r="S901" t="inlineStr">
        <is>
          <t>-5%▶40% 손절 / -15%▶30% 손절 / -20%▶30% 손절</t>
        </is>
      </c>
      <c r="T901" t="inlineStr">
        <is>
          <t>매수 0.0005 / 매도 0.0025 / 슬리피지 0.0007</t>
        </is>
      </c>
    </row>
    <row r="902">
      <c r="A902" t="inlineStr">
        <is>
          <t>TIGER 미국나스닥100타겟데일리커버드콜|1개월 전에 샀다면|[초단타]+[칼손절]</t>
        </is>
      </c>
      <c r="B902" t="inlineStr">
        <is>
          <t>TIGER 미국나스닥100타겟데일리커버드콜</t>
        </is>
      </c>
      <c r="C902" t="inlineStr">
        <is>
          <t>486290</t>
        </is>
      </c>
      <c r="D902" t="inlineStr">
        <is>
          <t>1개월 전에 샀다면</t>
        </is>
      </c>
      <c r="E902" t="inlineStr">
        <is>
          <t>[초단타]+[칼손절]</t>
        </is>
      </c>
      <c r="F902" t="inlineStr">
        <is>
          <t>[초단타]</t>
        </is>
      </c>
      <c r="G902" t="inlineStr">
        <is>
          <t>[칼손절]</t>
        </is>
      </c>
      <c r="H902" t="n">
        <v>300000</v>
      </c>
      <c r="I902" t="n">
        <v>11690</v>
      </c>
      <c r="J902" t="n">
        <v>12035</v>
      </c>
      <c r="K902" t="n">
        <v>2.95</v>
      </c>
      <c r="L902" t="n">
        <v>0</v>
      </c>
      <c r="M902" t="n">
        <v>0</v>
      </c>
      <c r="N902" t="n">
        <v>0</v>
      </c>
      <c r="O902" t="n">
        <v>0</v>
      </c>
      <c r="P902" t="inlineStr">
        <is>
          <t>2026-05-11</t>
        </is>
      </c>
      <c r="Q902" t="inlineStr">
        <is>
          <t>2026-06-08</t>
        </is>
      </c>
      <c r="R902" t="inlineStr">
        <is>
          <t>+3%▶70% 익절 / +5%▶20% 익절 / +10%▶10% 익절</t>
        </is>
      </c>
      <c r="S902" t="inlineStr">
        <is>
          <t>-2%▶80% 손절 / -4%▶10% 손절 / -6%▶10% 손절</t>
        </is>
      </c>
      <c r="T902" t="inlineStr">
        <is>
          <t>매수 0.0005 / 매도 0.0025 / 슬리피지 0.0007</t>
        </is>
      </c>
    </row>
    <row r="903">
      <c r="A903" t="inlineStr">
        <is>
          <t>TIGER 미국나스닥100타겟데일리커버드콜|1개월 전에 샀다면|[초단타]+[정석방어]</t>
        </is>
      </c>
      <c r="B903" t="inlineStr">
        <is>
          <t>TIGER 미국나스닥100타겟데일리커버드콜</t>
        </is>
      </c>
      <c r="C903" t="inlineStr">
        <is>
          <t>486290</t>
        </is>
      </c>
      <c r="D903" t="inlineStr">
        <is>
          <t>1개월 전에 샀다면</t>
        </is>
      </c>
      <c r="E903" t="inlineStr">
        <is>
          <t>[초단타]+[정석방어]</t>
        </is>
      </c>
      <c r="F903" t="inlineStr">
        <is>
          <t>[초단타]</t>
        </is>
      </c>
      <c r="G903" t="inlineStr">
        <is>
          <t>[정석방어]</t>
        </is>
      </c>
      <c r="H903" t="n">
        <v>300000</v>
      </c>
      <c r="I903" t="n">
        <v>11690</v>
      </c>
      <c r="J903" t="n">
        <v>12035</v>
      </c>
      <c r="K903" t="n">
        <v>2.95</v>
      </c>
      <c r="L903" t="n">
        <v>0</v>
      </c>
      <c r="M903" t="n">
        <v>0</v>
      </c>
      <c r="N903" t="n">
        <v>0</v>
      </c>
      <c r="O903" t="n">
        <v>0</v>
      </c>
      <c r="P903" t="inlineStr">
        <is>
          <t>2026-05-11</t>
        </is>
      </c>
      <c r="Q903" t="inlineStr">
        <is>
          <t>2026-06-08</t>
        </is>
      </c>
      <c r="R903" t="inlineStr">
        <is>
          <t>+3%▶70% 익절 / +5%▶20% 익절 / +10%▶10% 익절</t>
        </is>
      </c>
      <c r="S903" t="inlineStr">
        <is>
          <t>-3%▶70% 손절 / -5%▶20% 손절 / -10%▶10% 손절</t>
        </is>
      </c>
      <c r="T903" t="inlineStr">
        <is>
          <t>매수 0.0005 / 매도 0.0025 / 슬리피지 0.0007</t>
        </is>
      </c>
    </row>
    <row r="904">
      <c r="A904" t="inlineStr">
        <is>
          <t>TIGER 미국나스닥100타겟데일리커버드콜|1개월 전에 샀다면|[초단타]+[변동성허용]</t>
        </is>
      </c>
      <c r="B904" t="inlineStr">
        <is>
          <t>TIGER 미국나스닥100타겟데일리커버드콜</t>
        </is>
      </c>
      <c r="C904" t="inlineStr">
        <is>
          <t>486290</t>
        </is>
      </c>
      <c r="D904" t="inlineStr">
        <is>
          <t>1개월 전에 샀다면</t>
        </is>
      </c>
      <c r="E904" t="inlineStr">
        <is>
          <t>[초단타]+[변동성허용]</t>
        </is>
      </c>
      <c r="F904" t="inlineStr">
        <is>
          <t>[초단타]</t>
        </is>
      </c>
      <c r="G904" t="inlineStr">
        <is>
          <t>[변동성허용]</t>
        </is>
      </c>
      <c r="H904" t="n">
        <v>300000</v>
      </c>
      <c r="I904" t="n">
        <v>11690</v>
      </c>
      <c r="J904" t="n">
        <v>12035</v>
      </c>
      <c r="K904" t="n">
        <v>2.95</v>
      </c>
      <c r="L904" t="n">
        <v>0</v>
      </c>
      <c r="M904" t="n">
        <v>0</v>
      </c>
      <c r="N904" t="n">
        <v>0</v>
      </c>
      <c r="O904" t="n">
        <v>0</v>
      </c>
      <c r="P904" t="inlineStr">
        <is>
          <t>2026-05-11</t>
        </is>
      </c>
      <c r="Q904" t="inlineStr">
        <is>
          <t>2026-06-08</t>
        </is>
      </c>
      <c r="R904" t="inlineStr">
        <is>
          <t>+3%▶70% 익절 / +5%▶20% 익절 / +10%▶10% 익절</t>
        </is>
      </c>
      <c r="S904" t="inlineStr">
        <is>
          <t>-5%▶50% 손절 / -10%▶30% 손절 / -15%▶20% 손절</t>
        </is>
      </c>
      <c r="T904" t="inlineStr">
        <is>
          <t>매수 0.0005 / 매도 0.0025 / 슬리피지 0.0007</t>
        </is>
      </c>
    </row>
    <row r="905">
      <c r="A905" t="inlineStr">
        <is>
          <t>TIGER 미국나스닥100타겟데일리커버드콜|1개월 전에 샀다면|[초단타]+[버티기형]</t>
        </is>
      </c>
      <c r="B905" t="inlineStr">
        <is>
          <t>TIGER 미국나스닥100타겟데일리커버드콜</t>
        </is>
      </c>
      <c r="C905" t="inlineStr">
        <is>
          <t>486290</t>
        </is>
      </c>
      <c r="D905" t="inlineStr">
        <is>
          <t>1개월 전에 샀다면</t>
        </is>
      </c>
      <c r="E905" t="inlineStr">
        <is>
          <t>[초단타]+[버티기형]</t>
        </is>
      </c>
      <c r="F905" t="inlineStr">
        <is>
          <t>[초단타]</t>
        </is>
      </c>
      <c r="G905" t="inlineStr">
        <is>
          <t>[버티기형]</t>
        </is>
      </c>
      <c r="H905" t="n">
        <v>300000</v>
      </c>
      <c r="I905" t="n">
        <v>11690</v>
      </c>
      <c r="J905" t="n">
        <v>12035</v>
      </c>
      <c r="K905" t="n">
        <v>2.95</v>
      </c>
      <c r="L905" t="n">
        <v>0</v>
      </c>
      <c r="M905" t="n">
        <v>0</v>
      </c>
      <c r="N905" t="n">
        <v>0</v>
      </c>
      <c r="O905" t="n">
        <v>0</v>
      </c>
      <c r="P905" t="inlineStr">
        <is>
          <t>2026-05-11</t>
        </is>
      </c>
      <c r="Q905" t="inlineStr">
        <is>
          <t>2026-06-08</t>
        </is>
      </c>
      <c r="R905" t="inlineStr">
        <is>
          <t>+3%▶70% 익절 / +5%▶20% 익절 / +10%▶10% 익절</t>
        </is>
      </c>
      <c r="S905" t="inlineStr">
        <is>
          <t>-5%▶40% 손절 / -15%▶30% 손절 / -20%▶30% 손절</t>
        </is>
      </c>
      <c r="T905" t="inlineStr">
        <is>
          <t>매수 0.0005 / 매도 0.0025 / 슬리피지 0.0007</t>
        </is>
      </c>
    </row>
    <row r="906">
      <c r="A906" t="inlineStr">
        <is>
          <t>TIGER 미국나스닥100타겟데일리커버드콜|1개월 전에 샀다면|[단기스윙]+[칼손절]</t>
        </is>
      </c>
      <c r="B906" t="inlineStr">
        <is>
          <t>TIGER 미국나스닥100타겟데일리커버드콜</t>
        </is>
      </c>
      <c r="C906" t="inlineStr">
        <is>
          <t>486290</t>
        </is>
      </c>
      <c r="D906" t="inlineStr">
        <is>
          <t>1개월 전에 샀다면</t>
        </is>
      </c>
      <c r="E906" t="inlineStr">
        <is>
          <t>[단기스윙]+[칼손절]</t>
        </is>
      </c>
      <c r="F906" t="inlineStr">
        <is>
          <t>[단기스윙]</t>
        </is>
      </c>
      <c r="G906" t="inlineStr">
        <is>
          <t>[칼손절]</t>
        </is>
      </c>
      <c r="H906" t="n">
        <v>300000</v>
      </c>
      <c r="I906" t="n">
        <v>11690</v>
      </c>
      <c r="J906" t="n">
        <v>12035</v>
      </c>
      <c r="K906" t="n">
        <v>2.95</v>
      </c>
      <c r="L906" t="n">
        <v>0</v>
      </c>
      <c r="M906" t="n">
        <v>0</v>
      </c>
      <c r="N906" t="n">
        <v>0</v>
      </c>
      <c r="O906" t="n">
        <v>0</v>
      </c>
      <c r="P906" t="inlineStr">
        <is>
          <t>2026-05-11</t>
        </is>
      </c>
      <c r="Q906" t="inlineStr">
        <is>
          <t>2026-06-08</t>
        </is>
      </c>
      <c r="R906" t="inlineStr">
        <is>
          <t>+5%▶60% 익절 / +10%▶30% 익절 / +20%▶10% 익절</t>
        </is>
      </c>
      <c r="S906" t="inlineStr">
        <is>
          <t>-2%▶80% 손절 / -4%▶10% 손절 / -6%▶10% 손절</t>
        </is>
      </c>
      <c r="T906" t="inlineStr">
        <is>
          <t>매수 0.0005 / 매도 0.0025 / 슬리피지 0.0007</t>
        </is>
      </c>
    </row>
    <row r="907">
      <c r="A907" t="inlineStr">
        <is>
          <t>TIGER 미국나스닥100타겟데일리커버드콜|1개월 전에 샀다면|[단기스윙]+[정석방어]</t>
        </is>
      </c>
      <c r="B907" t="inlineStr">
        <is>
          <t>TIGER 미국나스닥100타겟데일리커버드콜</t>
        </is>
      </c>
      <c r="C907" t="inlineStr">
        <is>
          <t>486290</t>
        </is>
      </c>
      <c r="D907" t="inlineStr">
        <is>
          <t>1개월 전에 샀다면</t>
        </is>
      </c>
      <c r="E907" t="inlineStr">
        <is>
          <t>[단기스윙]+[정석방어]</t>
        </is>
      </c>
      <c r="F907" t="inlineStr">
        <is>
          <t>[단기스윙]</t>
        </is>
      </c>
      <c r="G907" t="inlineStr">
        <is>
          <t>[정석방어]</t>
        </is>
      </c>
      <c r="H907" t="n">
        <v>300000</v>
      </c>
      <c r="I907" t="n">
        <v>11690</v>
      </c>
      <c r="J907" t="n">
        <v>12035</v>
      </c>
      <c r="K907" t="n">
        <v>2.95</v>
      </c>
      <c r="L907" t="n">
        <v>0</v>
      </c>
      <c r="M907" t="n">
        <v>0</v>
      </c>
      <c r="N907" t="n">
        <v>0</v>
      </c>
      <c r="O907" t="n">
        <v>0</v>
      </c>
      <c r="P907" t="inlineStr">
        <is>
          <t>2026-05-11</t>
        </is>
      </c>
      <c r="Q907" t="inlineStr">
        <is>
          <t>2026-06-08</t>
        </is>
      </c>
      <c r="R907" t="inlineStr">
        <is>
          <t>+5%▶60% 익절 / +10%▶30% 익절 / +20%▶10% 익절</t>
        </is>
      </c>
      <c r="S907" t="inlineStr">
        <is>
          <t>-3%▶70% 손절 / -5%▶20% 손절 / -10%▶10% 손절</t>
        </is>
      </c>
      <c r="T907" t="inlineStr">
        <is>
          <t>매수 0.0005 / 매도 0.0025 / 슬리피지 0.0007</t>
        </is>
      </c>
    </row>
    <row r="908">
      <c r="A908" t="inlineStr">
        <is>
          <t>TIGER 미국나스닥100타겟데일리커버드콜|1개월 전에 샀다면|[단기스윙]+[변동성허용]</t>
        </is>
      </c>
      <c r="B908" t="inlineStr">
        <is>
          <t>TIGER 미국나스닥100타겟데일리커버드콜</t>
        </is>
      </c>
      <c r="C908" t="inlineStr">
        <is>
          <t>486290</t>
        </is>
      </c>
      <c r="D908" t="inlineStr">
        <is>
          <t>1개월 전에 샀다면</t>
        </is>
      </c>
      <c r="E908" t="inlineStr">
        <is>
          <t>[단기스윙]+[변동성허용]</t>
        </is>
      </c>
      <c r="F908" t="inlineStr">
        <is>
          <t>[단기스윙]</t>
        </is>
      </c>
      <c r="G908" t="inlineStr">
        <is>
          <t>[변동성허용]</t>
        </is>
      </c>
      <c r="H908" t="n">
        <v>300000</v>
      </c>
      <c r="I908" t="n">
        <v>11690</v>
      </c>
      <c r="J908" t="n">
        <v>12035</v>
      </c>
      <c r="K908" t="n">
        <v>2.95</v>
      </c>
      <c r="L908" t="n">
        <v>0</v>
      </c>
      <c r="M908" t="n">
        <v>0</v>
      </c>
      <c r="N908" t="n">
        <v>0</v>
      </c>
      <c r="O908" t="n">
        <v>0</v>
      </c>
      <c r="P908" t="inlineStr">
        <is>
          <t>2026-05-11</t>
        </is>
      </c>
      <c r="Q908" t="inlineStr">
        <is>
          <t>2026-06-08</t>
        </is>
      </c>
      <c r="R908" t="inlineStr">
        <is>
          <t>+5%▶60% 익절 / +10%▶30% 익절 / +20%▶10% 익절</t>
        </is>
      </c>
      <c r="S908" t="inlineStr">
        <is>
          <t>-5%▶50% 손절 / -10%▶30% 손절 / -15%▶20% 손절</t>
        </is>
      </c>
      <c r="T908" t="inlineStr">
        <is>
          <t>매수 0.0005 / 매도 0.0025 / 슬리피지 0.0007</t>
        </is>
      </c>
    </row>
    <row r="909">
      <c r="A909" t="inlineStr">
        <is>
          <t>TIGER 미국나스닥100타겟데일리커버드콜|1개월 전에 샀다면|[단기스윙]+[버티기형]</t>
        </is>
      </c>
      <c r="B909" t="inlineStr">
        <is>
          <t>TIGER 미국나스닥100타겟데일리커버드콜</t>
        </is>
      </c>
      <c r="C909" t="inlineStr">
        <is>
          <t>486290</t>
        </is>
      </c>
      <c r="D909" t="inlineStr">
        <is>
          <t>1개월 전에 샀다면</t>
        </is>
      </c>
      <c r="E909" t="inlineStr">
        <is>
          <t>[단기스윙]+[버티기형]</t>
        </is>
      </c>
      <c r="F909" t="inlineStr">
        <is>
          <t>[단기스윙]</t>
        </is>
      </c>
      <c r="G909" t="inlineStr">
        <is>
          <t>[버티기형]</t>
        </is>
      </c>
      <c r="H909" t="n">
        <v>300000</v>
      </c>
      <c r="I909" t="n">
        <v>11690</v>
      </c>
      <c r="J909" t="n">
        <v>12035</v>
      </c>
      <c r="K909" t="n">
        <v>2.95</v>
      </c>
      <c r="L909" t="n">
        <v>0</v>
      </c>
      <c r="M909" t="n">
        <v>0</v>
      </c>
      <c r="N909" t="n">
        <v>0</v>
      </c>
      <c r="O909" t="n">
        <v>0</v>
      </c>
      <c r="P909" t="inlineStr">
        <is>
          <t>2026-05-11</t>
        </is>
      </c>
      <c r="Q909" t="inlineStr">
        <is>
          <t>2026-06-08</t>
        </is>
      </c>
      <c r="R909" t="inlineStr">
        <is>
          <t>+5%▶60% 익절 / +10%▶30% 익절 / +20%▶10% 익절</t>
        </is>
      </c>
      <c r="S909" t="inlineStr">
        <is>
          <t>-5%▶40% 손절 / -15%▶30% 손절 / -20%▶30% 손절</t>
        </is>
      </c>
      <c r="T909" t="inlineStr">
        <is>
          <t>매수 0.0005 / 매도 0.0025 / 슬리피지 0.0007</t>
        </is>
      </c>
    </row>
    <row r="910">
      <c r="A910" t="inlineStr">
        <is>
          <t>TIGER 미국나스닥100타겟데일리커버드콜|1개월 전에 샀다면|[대표님룰]+[칼손절]</t>
        </is>
      </c>
      <c r="B910" t="inlineStr">
        <is>
          <t>TIGER 미국나스닥100타겟데일리커버드콜</t>
        </is>
      </c>
      <c r="C910" t="inlineStr">
        <is>
          <t>486290</t>
        </is>
      </c>
      <c r="D910" t="inlineStr">
        <is>
          <t>1개월 전에 샀다면</t>
        </is>
      </c>
      <c r="E910" t="inlineStr">
        <is>
          <t>[대표님룰]+[칼손절]</t>
        </is>
      </c>
      <c r="F910" t="inlineStr">
        <is>
          <t>[대표님룰]</t>
        </is>
      </c>
      <c r="G910" t="inlineStr">
        <is>
          <t>[칼손절]</t>
        </is>
      </c>
      <c r="H910" t="n">
        <v>300000</v>
      </c>
      <c r="I910" t="n">
        <v>11690</v>
      </c>
      <c r="J910" t="n">
        <v>12035</v>
      </c>
      <c r="K910" t="n">
        <v>2.95</v>
      </c>
      <c r="L910" t="n">
        <v>0</v>
      </c>
      <c r="M910" t="n">
        <v>0</v>
      </c>
      <c r="N910" t="n">
        <v>0</v>
      </c>
      <c r="O910" t="n">
        <v>0</v>
      </c>
      <c r="P910" t="inlineStr">
        <is>
          <t>2026-05-11</t>
        </is>
      </c>
      <c r="Q910" t="inlineStr">
        <is>
          <t>2026-06-08</t>
        </is>
      </c>
      <c r="R910" t="inlineStr">
        <is>
          <t>+5%▶60% 익절 / +10%▶30% 익절 / +30%▶10% 익절</t>
        </is>
      </c>
      <c r="S910" t="inlineStr">
        <is>
          <t>-2%▶80% 손절 / -4%▶10% 손절 / -6%▶10% 손절</t>
        </is>
      </c>
      <c r="T910" t="inlineStr">
        <is>
          <t>매수 0.0005 / 매도 0.0025 / 슬리피지 0.0007</t>
        </is>
      </c>
    </row>
    <row r="911">
      <c r="A911" t="inlineStr">
        <is>
          <t>TIGER 미국나스닥100타겟데일리커버드콜|1개월 전에 샀다면|[대표님룰]+[정석방어]</t>
        </is>
      </c>
      <c r="B911" t="inlineStr">
        <is>
          <t>TIGER 미국나스닥100타겟데일리커버드콜</t>
        </is>
      </c>
      <c r="C911" t="inlineStr">
        <is>
          <t>486290</t>
        </is>
      </c>
      <c r="D911" t="inlineStr">
        <is>
          <t>1개월 전에 샀다면</t>
        </is>
      </c>
      <c r="E911" t="inlineStr">
        <is>
          <t>[대표님룰]+[정석방어]</t>
        </is>
      </c>
      <c r="F911" t="inlineStr">
        <is>
          <t>[대표님룰]</t>
        </is>
      </c>
      <c r="G911" t="inlineStr">
        <is>
          <t>[정석방어]</t>
        </is>
      </c>
      <c r="H911" t="n">
        <v>300000</v>
      </c>
      <c r="I911" t="n">
        <v>11690</v>
      </c>
      <c r="J911" t="n">
        <v>12035</v>
      </c>
      <c r="K911" t="n">
        <v>2.95</v>
      </c>
      <c r="L911" t="n">
        <v>0</v>
      </c>
      <c r="M911" t="n">
        <v>0</v>
      </c>
      <c r="N911" t="n">
        <v>0</v>
      </c>
      <c r="O911" t="n">
        <v>0</v>
      </c>
      <c r="P911" t="inlineStr">
        <is>
          <t>2026-05-11</t>
        </is>
      </c>
      <c r="Q911" t="inlineStr">
        <is>
          <t>2026-06-08</t>
        </is>
      </c>
      <c r="R911" t="inlineStr">
        <is>
          <t>+5%▶60% 익절 / +10%▶30% 익절 / +30%▶10% 익절</t>
        </is>
      </c>
      <c r="S911" t="inlineStr">
        <is>
          <t>-3%▶70% 손절 / -5%▶20% 손절 / -10%▶10% 손절</t>
        </is>
      </c>
      <c r="T911" t="inlineStr">
        <is>
          <t>매수 0.0005 / 매도 0.0025 / 슬리피지 0.0007</t>
        </is>
      </c>
    </row>
    <row r="912">
      <c r="A912" t="inlineStr">
        <is>
          <t>TIGER 미국나스닥100타겟데일리커버드콜|1개월 전에 샀다면|[대표님룰]+[변동성허용]</t>
        </is>
      </c>
      <c r="B912" t="inlineStr">
        <is>
          <t>TIGER 미국나스닥100타겟데일리커버드콜</t>
        </is>
      </c>
      <c r="C912" t="inlineStr">
        <is>
          <t>486290</t>
        </is>
      </c>
      <c r="D912" t="inlineStr">
        <is>
          <t>1개월 전에 샀다면</t>
        </is>
      </c>
      <c r="E912" t="inlineStr">
        <is>
          <t>[대표님룰]+[변동성허용]</t>
        </is>
      </c>
      <c r="F912" t="inlineStr">
        <is>
          <t>[대표님룰]</t>
        </is>
      </c>
      <c r="G912" t="inlineStr">
        <is>
          <t>[변동성허용]</t>
        </is>
      </c>
      <c r="H912" t="n">
        <v>300000</v>
      </c>
      <c r="I912" t="n">
        <v>11690</v>
      </c>
      <c r="J912" t="n">
        <v>12035</v>
      </c>
      <c r="K912" t="n">
        <v>2.95</v>
      </c>
      <c r="L912" t="n">
        <v>0</v>
      </c>
      <c r="M912" t="n">
        <v>0</v>
      </c>
      <c r="N912" t="n">
        <v>0</v>
      </c>
      <c r="O912" t="n">
        <v>0</v>
      </c>
      <c r="P912" t="inlineStr">
        <is>
          <t>2026-05-11</t>
        </is>
      </c>
      <c r="Q912" t="inlineStr">
        <is>
          <t>2026-06-08</t>
        </is>
      </c>
      <c r="R912" t="inlineStr">
        <is>
          <t>+5%▶60% 익절 / +10%▶30% 익절 / +30%▶10% 익절</t>
        </is>
      </c>
      <c r="S912" t="inlineStr">
        <is>
          <t>-5%▶50% 손절 / -10%▶30% 손절 / -15%▶20% 손절</t>
        </is>
      </c>
      <c r="T912" t="inlineStr">
        <is>
          <t>매수 0.0005 / 매도 0.0025 / 슬리피지 0.0007</t>
        </is>
      </c>
    </row>
    <row r="913">
      <c r="A913" t="inlineStr">
        <is>
          <t>TIGER 미국나스닥100타겟데일리커버드콜|1개월 전에 샀다면|[대표님룰]+[버티기형]</t>
        </is>
      </c>
      <c r="B913" t="inlineStr">
        <is>
          <t>TIGER 미국나스닥100타겟데일리커버드콜</t>
        </is>
      </c>
      <c r="C913" t="inlineStr">
        <is>
          <t>486290</t>
        </is>
      </c>
      <c r="D913" t="inlineStr">
        <is>
          <t>1개월 전에 샀다면</t>
        </is>
      </c>
      <c r="E913" t="inlineStr">
        <is>
          <t>[대표님룰]+[버티기형]</t>
        </is>
      </c>
      <c r="F913" t="inlineStr">
        <is>
          <t>[대표님룰]</t>
        </is>
      </c>
      <c r="G913" t="inlineStr">
        <is>
          <t>[버티기형]</t>
        </is>
      </c>
      <c r="H913" t="n">
        <v>300000</v>
      </c>
      <c r="I913" t="n">
        <v>11690</v>
      </c>
      <c r="J913" t="n">
        <v>12035</v>
      </c>
      <c r="K913" t="n">
        <v>2.95</v>
      </c>
      <c r="L913" t="n">
        <v>0</v>
      </c>
      <c r="M913" t="n">
        <v>0</v>
      </c>
      <c r="N913" t="n">
        <v>0</v>
      </c>
      <c r="O913" t="n">
        <v>0</v>
      </c>
      <c r="P913" t="inlineStr">
        <is>
          <t>2026-05-11</t>
        </is>
      </c>
      <c r="Q913" t="inlineStr">
        <is>
          <t>2026-06-08</t>
        </is>
      </c>
      <c r="R913" t="inlineStr">
        <is>
          <t>+5%▶60% 익절 / +10%▶30% 익절 / +30%▶10% 익절</t>
        </is>
      </c>
      <c r="S913" t="inlineStr">
        <is>
          <t>-5%▶40% 손절 / -15%▶30% 손절 / -20%▶30% 손절</t>
        </is>
      </c>
      <c r="T913" t="inlineStr">
        <is>
          <t>매수 0.0005 / 매도 0.0025 / 슬리피지 0.0007</t>
        </is>
      </c>
    </row>
    <row r="914">
      <c r="A914" t="inlineStr">
        <is>
          <t>TIGER 미국나스닥100타겟데일리커버드콜|1개월 전에 샀다면|[중기추세]+[칼손절]</t>
        </is>
      </c>
      <c r="B914" t="inlineStr">
        <is>
          <t>TIGER 미국나스닥100타겟데일리커버드콜</t>
        </is>
      </c>
      <c r="C914" t="inlineStr">
        <is>
          <t>486290</t>
        </is>
      </c>
      <c r="D914" t="inlineStr">
        <is>
          <t>1개월 전에 샀다면</t>
        </is>
      </c>
      <c r="E914" t="inlineStr">
        <is>
          <t>[중기추세]+[칼손절]</t>
        </is>
      </c>
      <c r="F914" t="inlineStr">
        <is>
          <t>[중기추세]</t>
        </is>
      </c>
      <c r="G914" t="inlineStr">
        <is>
          <t>[칼손절]</t>
        </is>
      </c>
      <c r="H914" t="n">
        <v>300000</v>
      </c>
      <c r="I914" t="n">
        <v>11690</v>
      </c>
      <c r="J914" t="n">
        <v>12035</v>
      </c>
      <c r="K914" t="n">
        <v>2.95</v>
      </c>
      <c r="L914" t="n">
        <v>0</v>
      </c>
      <c r="M914" t="n">
        <v>0</v>
      </c>
      <c r="N914" t="n">
        <v>0</v>
      </c>
      <c r="O914" t="n">
        <v>0</v>
      </c>
      <c r="P914" t="inlineStr">
        <is>
          <t>2026-05-11</t>
        </is>
      </c>
      <c r="Q914" t="inlineStr">
        <is>
          <t>2026-06-08</t>
        </is>
      </c>
      <c r="R914" t="inlineStr">
        <is>
          <t>+10%▶50% 익절 / +20%▶30% 익절 / +30%▶20% 익절</t>
        </is>
      </c>
      <c r="S914" t="inlineStr">
        <is>
          <t>-2%▶80% 손절 / -4%▶10% 손절 / -6%▶10% 손절</t>
        </is>
      </c>
      <c r="T914" t="inlineStr">
        <is>
          <t>매수 0.0005 / 매도 0.0025 / 슬리피지 0.0007</t>
        </is>
      </c>
    </row>
    <row r="915">
      <c r="A915" t="inlineStr">
        <is>
          <t>TIGER 미국나스닥100타겟데일리커버드콜|1개월 전에 샀다면|[중기추세]+[정석방어]</t>
        </is>
      </c>
      <c r="B915" t="inlineStr">
        <is>
          <t>TIGER 미국나스닥100타겟데일리커버드콜</t>
        </is>
      </c>
      <c r="C915" t="inlineStr">
        <is>
          <t>486290</t>
        </is>
      </c>
      <c r="D915" t="inlineStr">
        <is>
          <t>1개월 전에 샀다면</t>
        </is>
      </c>
      <c r="E915" t="inlineStr">
        <is>
          <t>[중기추세]+[정석방어]</t>
        </is>
      </c>
      <c r="F915" t="inlineStr">
        <is>
          <t>[중기추세]</t>
        </is>
      </c>
      <c r="G915" t="inlineStr">
        <is>
          <t>[정석방어]</t>
        </is>
      </c>
      <c r="H915" t="n">
        <v>300000</v>
      </c>
      <c r="I915" t="n">
        <v>11690</v>
      </c>
      <c r="J915" t="n">
        <v>12035</v>
      </c>
      <c r="K915" t="n">
        <v>2.95</v>
      </c>
      <c r="L915" t="n">
        <v>0</v>
      </c>
      <c r="M915" t="n">
        <v>0</v>
      </c>
      <c r="N915" t="n">
        <v>0</v>
      </c>
      <c r="O915" t="n">
        <v>0</v>
      </c>
      <c r="P915" t="inlineStr">
        <is>
          <t>2026-05-11</t>
        </is>
      </c>
      <c r="Q915" t="inlineStr">
        <is>
          <t>2026-06-08</t>
        </is>
      </c>
      <c r="R915" t="inlineStr">
        <is>
          <t>+10%▶50% 익절 / +20%▶30% 익절 / +30%▶20% 익절</t>
        </is>
      </c>
      <c r="S915" t="inlineStr">
        <is>
          <t>-3%▶70% 손절 / -5%▶20% 손절 / -10%▶10% 손절</t>
        </is>
      </c>
      <c r="T915" t="inlineStr">
        <is>
          <t>매수 0.0005 / 매도 0.0025 / 슬리피지 0.0007</t>
        </is>
      </c>
    </row>
    <row r="916">
      <c r="A916" t="inlineStr">
        <is>
          <t>TIGER 미국나스닥100타겟데일리커버드콜|1개월 전에 샀다면|[중기추세]+[변동성허용]</t>
        </is>
      </c>
      <c r="B916" t="inlineStr">
        <is>
          <t>TIGER 미국나스닥100타겟데일리커버드콜</t>
        </is>
      </c>
      <c r="C916" t="inlineStr">
        <is>
          <t>486290</t>
        </is>
      </c>
      <c r="D916" t="inlineStr">
        <is>
          <t>1개월 전에 샀다면</t>
        </is>
      </c>
      <c r="E916" t="inlineStr">
        <is>
          <t>[중기추세]+[변동성허용]</t>
        </is>
      </c>
      <c r="F916" t="inlineStr">
        <is>
          <t>[중기추세]</t>
        </is>
      </c>
      <c r="G916" t="inlineStr">
        <is>
          <t>[변동성허용]</t>
        </is>
      </c>
      <c r="H916" t="n">
        <v>300000</v>
      </c>
      <c r="I916" t="n">
        <v>11690</v>
      </c>
      <c r="J916" t="n">
        <v>12035</v>
      </c>
      <c r="K916" t="n">
        <v>2.95</v>
      </c>
      <c r="L916" t="n">
        <v>0</v>
      </c>
      <c r="M916" t="n">
        <v>0</v>
      </c>
      <c r="N916" t="n">
        <v>0</v>
      </c>
      <c r="O916" t="n">
        <v>0</v>
      </c>
      <c r="P916" t="inlineStr">
        <is>
          <t>2026-05-11</t>
        </is>
      </c>
      <c r="Q916" t="inlineStr">
        <is>
          <t>2026-06-08</t>
        </is>
      </c>
      <c r="R916" t="inlineStr">
        <is>
          <t>+10%▶50% 익절 / +20%▶30% 익절 / +30%▶20% 익절</t>
        </is>
      </c>
      <c r="S916" t="inlineStr">
        <is>
          <t>-5%▶50% 손절 / -10%▶30% 손절 / -15%▶20% 손절</t>
        </is>
      </c>
      <c r="T916" t="inlineStr">
        <is>
          <t>매수 0.0005 / 매도 0.0025 / 슬리피지 0.0007</t>
        </is>
      </c>
    </row>
    <row r="917">
      <c r="A917" t="inlineStr">
        <is>
          <t>TIGER 미국나스닥100타겟데일리커버드콜|1개월 전에 샀다면|[중기추세]+[버티기형]</t>
        </is>
      </c>
      <c r="B917" t="inlineStr">
        <is>
          <t>TIGER 미국나스닥100타겟데일리커버드콜</t>
        </is>
      </c>
      <c r="C917" t="inlineStr">
        <is>
          <t>486290</t>
        </is>
      </c>
      <c r="D917" t="inlineStr">
        <is>
          <t>1개월 전에 샀다면</t>
        </is>
      </c>
      <c r="E917" t="inlineStr">
        <is>
          <t>[중기추세]+[버티기형]</t>
        </is>
      </c>
      <c r="F917" t="inlineStr">
        <is>
          <t>[중기추세]</t>
        </is>
      </c>
      <c r="G917" t="inlineStr">
        <is>
          <t>[버티기형]</t>
        </is>
      </c>
      <c r="H917" t="n">
        <v>300000</v>
      </c>
      <c r="I917" t="n">
        <v>11690</v>
      </c>
      <c r="J917" t="n">
        <v>12035</v>
      </c>
      <c r="K917" t="n">
        <v>2.95</v>
      </c>
      <c r="L917" t="n">
        <v>0</v>
      </c>
      <c r="M917" t="n">
        <v>0</v>
      </c>
      <c r="N917" t="n">
        <v>0</v>
      </c>
      <c r="O917" t="n">
        <v>0</v>
      </c>
      <c r="P917" t="inlineStr">
        <is>
          <t>2026-05-11</t>
        </is>
      </c>
      <c r="Q917" t="inlineStr">
        <is>
          <t>2026-06-08</t>
        </is>
      </c>
      <c r="R917" t="inlineStr">
        <is>
          <t>+10%▶50% 익절 / +20%▶30% 익절 / +30%▶20% 익절</t>
        </is>
      </c>
      <c r="S917" t="inlineStr">
        <is>
          <t>-5%▶40% 손절 / -15%▶30% 손절 / -20%▶30% 손절</t>
        </is>
      </c>
      <c r="T917" t="inlineStr">
        <is>
          <t>매수 0.0005 / 매도 0.0025 / 슬리피지 0.0007</t>
        </is>
      </c>
    </row>
    <row r="918">
      <c r="A918" t="inlineStr">
        <is>
          <t>TIGER 미국나스닥100타겟데일리커버드콜|1개월 전에 샀다면|[수익극대화]+[칼손절]</t>
        </is>
      </c>
      <c r="B918" t="inlineStr">
        <is>
          <t>TIGER 미국나스닥100타겟데일리커버드콜</t>
        </is>
      </c>
      <c r="C918" t="inlineStr">
        <is>
          <t>486290</t>
        </is>
      </c>
      <c r="D918" t="inlineStr">
        <is>
          <t>1개월 전에 샀다면</t>
        </is>
      </c>
      <c r="E918" t="inlineStr">
        <is>
          <t>[수익극대화]+[칼손절]</t>
        </is>
      </c>
      <c r="F918" t="inlineStr">
        <is>
          <t>[수익극대화]</t>
        </is>
      </c>
      <c r="G918" t="inlineStr">
        <is>
          <t>[칼손절]</t>
        </is>
      </c>
      <c r="H918" t="n">
        <v>300000</v>
      </c>
      <c r="I918" t="n">
        <v>11690</v>
      </c>
      <c r="J918" t="n">
        <v>12035</v>
      </c>
      <c r="K918" t="n">
        <v>2.95</v>
      </c>
      <c r="L918" t="n">
        <v>0</v>
      </c>
      <c r="M918" t="n">
        <v>0</v>
      </c>
      <c r="N918" t="n">
        <v>0</v>
      </c>
      <c r="O918" t="n">
        <v>0</v>
      </c>
      <c r="P918" t="inlineStr">
        <is>
          <t>2026-05-11</t>
        </is>
      </c>
      <c r="Q918" t="inlineStr">
        <is>
          <t>2026-06-08</t>
        </is>
      </c>
      <c r="R918" t="inlineStr">
        <is>
          <t>+10%▶40% 익절 / +20%▶30% 익절 / +40%▶30% 익절</t>
        </is>
      </c>
      <c r="S918" t="inlineStr">
        <is>
          <t>-2%▶80% 손절 / -4%▶10% 손절 / -6%▶10% 손절</t>
        </is>
      </c>
      <c r="T918" t="inlineStr">
        <is>
          <t>매수 0.0005 / 매도 0.0025 / 슬리피지 0.0007</t>
        </is>
      </c>
    </row>
    <row r="919">
      <c r="A919" t="inlineStr">
        <is>
          <t>TIGER 미국나스닥100타겟데일리커버드콜|1개월 전에 샀다면|[수익극대화]+[정석방어]</t>
        </is>
      </c>
      <c r="B919" t="inlineStr">
        <is>
          <t>TIGER 미국나스닥100타겟데일리커버드콜</t>
        </is>
      </c>
      <c r="C919" t="inlineStr">
        <is>
          <t>486290</t>
        </is>
      </c>
      <c r="D919" t="inlineStr">
        <is>
          <t>1개월 전에 샀다면</t>
        </is>
      </c>
      <c r="E919" t="inlineStr">
        <is>
          <t>[수익극대화]+[정석방어]</t>
        </is>
      </c>
      <c r="F919" t="inlineStr">
        <is>
          <t>[수익극대화]</t>
        </is>
      </c>
      <c r="G919" t="inlineStr">
        <is>
          <t>[정석방어]</t>
        </is>
      </c>
      <c r="H919" t="n">
        <v>300000</v>
      </c>
      <c r="I919" t="n">
        <v>11690</v>
      </c>
      <c r="J919" t="n">
        <v>12035</v>
      </c>
      <c r="K919" t="n">
        <v>2.95</v>
      </c>
      <c r="L919" t="n">
        <v>0</v>
      </c>
      <c r="M919" t="n">
        <v>0</v>
      </c>
      <c r="N919" t="n">
        <v>0</v>
      </c>
      <c r="O919" t="n">
        <v>0</v>
      </c>
      <c r="P919" t="inlineStr">
        <is>
          <t>2026-05-11</t>
        </is>
      </c>
      <c r="Q919" t="inlineStr">
        <is>
          <t>2026-06-08</t>
        </is>
      </c>
      <c r="R919" t="inlineStr">
        <is>
          <t>+10%▶40% 익절 / +20%▶30% 익절 / +40%▶30% 익절</t>
        </is>
      </c>
      <c r="S919" t="inlineStr">
        <is>
          <t>-3%▶70% 손절 / -5%▶20% 손절 / -10%▶10% 손절</t>
        </is>
      </c>
      <c r="T919" t="inlineStr">
        <is>
          <t>매수 0.0005 / 매도 0.0025 / 슬리피지 0.0007</t>
        </is>
      </c>
    </row>
    <row r="920">
      <c r="A920" t="inlineStr">
        <is>
          <t>TIGER 미국나스닥100타겟데일리커버드콜|1개월 전에 샀다면|[수익극대화]+[변동성허용]</t>
        </is>
      </c>
      <c r="B920" t="inlineStr">
        <is>
          <t>TIGER 미국나스닥100타겟데일리커버드콜</t>
        </is>
      </c>
      <c r="C920" t="inlineStr">
        <is>
          <t>486290</t>
        </is>
      </c>
      <c r="D920" t="inlineStr">
        <is>
          <t>1개월 전에 샀다면</t>
        </is>
      </c>
      <c r="E920" t="inlineStr">
        <is>
          <t>[수익극대화]+[변동성허용]</t>
        </is>
      </c>
      <c r="F920" t="inlineStr">
        <is>
          <t>[수익극대화]</t>
        </is>
      </c>
      <c r="G920" t="inlineStr">
        <is>
          <t>[변동성허용]</t>
        </is>
      </c>
      <c r="H920" t="n">
        <v>300000</v>
      </c>
      <c r="I920" t="n">
        <v>11690</v>
      </c>
      <c r="J920" t="n">
        <v>12035</v>
      </c>
      <c r="K920" t="n">
        <v>2.95</v>
      </c>
      <c r="L920" t="n">
        <v>0</v>
      </c>
      <c r="M920" t="n">
        <v>0</v>
      </c>
      <c r="N920" t="n">
        <v>0</v>
      </c>
      <c r="O920" t="n">
        <v>0</v>
      </c>
      <c r="P920" t="inlineStr">
        <is>
          <t>2026-05-11</t>
        </is>
      </c>
      <c r="Q920" t="inlineStr">
        <is>
          <t>2026-06-08</t>
        </is>
      </c>
      <c r="R920" t="inlineStr">
        <is>
          <t>+10%▶40% 익절 / +20%▶30% 익절 / +40%▶30% 익절</t>
        </is>
      </c>
      <c r="S920" t="inlineStr">
        <is>
          <t>-5%▶50% 손절 / -10%▶30% 손절 / -15%▶20% 손절</t>
        </is>
      </c>
      <c r="T920" t="inlineStr">
        <is>
          <t>매수 0.0005 / 매도 0.0025 / 슬리피지 0.0007</t>
        </is>
      </c>
    </row>
    <row r="921">
      <c r="A921" t="inlineStr">
        <is>
          <t>TIGER 미국나스닥100타겟데일리커버드콜|1개월 전에 샀다면|[수익극대화]+[버티기형]</t>
        </is>
      </c>
      <c r="B921" t="inlineStr">
        <is>
          <t>TIGER 미국나스닥100타겟데일리커버드콜</t>
        </is>
      </c>
      <c r="C921" t="inlineStr">
        <is>
          <t>486290</t>
        </is>
      </c>
      <c r="D921" t="inlineStr">
        <is>
          <t>1개월 전에 샀다면</t>
        </is>
      </c>
      <c r="E921" t="inlineStr">
        <is>
          <t>[수익극대화]+[버티기형]</t>
        </is>
      </c>
      <c r="F921" t="inlineStr">
        <is>
          <t>[수익극대화]</t>
        </is>
      </c>
      <c r="G921" t="inlineStr">
        <is>
          <t>[버티기형]</t>
        </is>
      </c>
      <c r="H921" t="n">
        <v>300000</v>
      </c>
      <c r="I921" t="n">
        <v>11690</v>
      </c>
      <c r="J921" t="n">
        <v>12035</v>
      </c>
      <c r="K921" t="n">
        <v>2.95</v>
      </c>
      <c r="L921" t="n">
        <v>0</v>
      </c>
      <c r="M921" t="n">
        <v>0</v>
      </c>
      <c r="N921" t="n">
        <v>0</v>
      </c>
      <c r="O921" t="n">
        <v>0</v>
      </c>
      <c r="P921" t="inlineStr">
        <is>
          <t>2026-05-11</t>
        </is>
      </c>
      <c r="Q921" t="inlineStr">
        <is>
          <t>2026-06-08</t>
        </is>
      </c>
      <c r="R921" t="inlineStr">
        <is>
          <t>+10%▶40% 익절 / +20%▶30% 익절 / +40%▶30% 익절</t>
        </is>
      </c>
      <c r="S921" t="inlineStr">
        <is>
          <t>-5%▶40% 손절 / -15%▶30% 손절 / -20%▶30% 손절</t>
        </is>
      </c>
      <c r="T921" t="inlineStr">
        <is>
          <t>매수 0.0005 / 매도 0.0025 / 슬리피지 0.0007</t>
        </is>
      </c>
    </row>
    <row r="922">
      <c r="A922" t="inlineStr">
        <is>
          <t>TIGER 미국나스닥100타겟데일리커버드콜|2주 전에 샀다면|[초단타]+[칼손절]</t>
        </is>
      </c>
      <c r="B922" t="inlineStr">
        <is>
          <t>TIGER 미국나스닥100타겟데일리커버드콜</t>
        </is>
      </c>
      <c r="C922" t="inlineStr">
        <is>
          <t>486290</t>
        </is>
      </c>
      <c r="D922" t="inlineStr">
        <is>
          <t>2주 전에 샀다면</t>
        </is>
      </c>
      <c r="E922" t="inlineStr">
        <is>
          <t>[초단타]+[칼손절]</t>
        </is>
      </c>
      <c r="F922" t="inlineStr">
        <is>
          <t>[초단타]</t>
        </is>
      </c>
      <c r="G922" t="inlineStr">
        <is>
          <t>[칼손절]</t>
        </is>
      </c>
      <c r="H922" t="n">
        <v>300000</v>
      </c>
      <c r="I922" t="n">
        <v>12170</v>
      </c>
      <c r="J922" t="n">
        <v>12035</v>
      </c>
      <c r="K922" t="n">
        <v>-1.11</v>
      </c>
      <c r="L922" t="n">
        <v>0</v>
      </c>
      <c r="M922" t="n">
        <v>0</v>
      </c>
      <c r="N922" t="n">
        <v>0</v>
      </c>
      <c r="O922" t="n">
        <v>0</v>
      </c>
      <c r="P922" t="inlineStr">
        <is>
          <t>2026-05-26</t>
        </is>
      </c>
      <c r="Q922" t="inlineStr">
        <is>
          <t>2026-06-08</t>
        </is>
      </c>
      <c r="R922" t="inlineStr">
        <is>
          <t>+3%▶70% 익절 / +5%▶20% 익절 / +10%▶10% 익절</t>
        </is>
      </c>
      <c r="S922" t="inlineStr">
        <is>
          <t>-2%▶80% 손절 / -4%▶10% 손절 / -6%▶10% 손절</t>
        </is>
      </c>
      <c r="T922" t="inlineStr">
        <is>
          <t>매수 0.0005 / 매도 0.0025 / 슬리피지 0.0007</t>
        </is>
      </c>
    </row>
    <row r="923">
      <c r="A923" t="inlineStr">
        <is>
          <t>TIGER 미국나스닥100타겟데일리커버드콜|2주 전에 샀다면|[초단타]+[정석방어]</t>
        </is>
      </c>
      <c r="B923" t="inlineStr">
        <is>
          <t>TIGER 미국나스닥100타겟데일리커버드콜</t>
        </is>
      </c>
      <c r="C923" t="inlineStr">
        <is>
          <t>486290</t>
        </is>
      </c>
      <c r="D923" t="inlineStr">
        <is>
          <t>2주 전에 샀다면</t>
        </is>
      </c>
      <c r="E923" t="inlineStr">
        <is>
          <t>[초단타]+[정석방어]</t>
        </is>
      </c>
      <c r="F923" t="inlineStr">
        <is>
          <t>[초단타]</t>
        </is>
      </c>
      <c r="G923" t="inlineStr">
        <is>
          <t>[정석방어]</t>
        </is>
      </c>
      <c r="H923" t="n">
        <v>300000</v>
      </c>
      <c r="I923" t="n">
        <v>12170</v>
      </c>
      <c r="J923" t="n">
        <v>12035</v>
      </c>
      <c r="K923" t="n">
        <v>-1.11</v>
      </c>
      <c r="L923" t="n">
        <v>0</v>
      </c>
      <c r="M923" t="n">
        <v>0</v>
      </c>
      <c r="N923" t="n">
        <v>0</v>
      </c>
      <c r="O923" t="n">
        <v>0</v>
      </c>
      <c r="P923" t="inlineStr">
        <is>
          <t>2026-05-26</t>
        </is>
      </c>
      <c r="Q923" t="inlineStr">
        <is>
          <t>2026-06-08</t>
        </is>
      </c>
      <c r="R923" t="inlineStr">
        <is>
          <t>+3%▶70% 익절 / +5%▶20% 익절 / +10%▶10% 익절</t>
        </is>
      </c>
      <c r="S923" t="inlineStr">
        <is>
          <t>-3%▶70% 손절 / -5%▶20% 손절 / -10%▶10% 손절</t>
        </is>
      </c>
      <c r="T923" t="inlineStr">
        <is>
          <t>매수 0.0005 / 매도 0.0025 / 슬리피지 0.0007</t>
        </is>
      </c>
    </row>
    <row r="924">
      <c r="A924" t="inlineStr">
        <is>
          <t>TIGER 미국나스닥100타겟데일리커버드콜|2주 전에 샀다면|[초단타]+[변동성허용]</t>
        </is>
      </c>
      <c r="B924" t="inlineStr">
        <is>
          <t>TIGER 미국나스닥100타겟데일리커버드콜</t>
        </is>
      </c>
      <c r="C924" t="inlineStr">
        <is>
          <t>486290</t>
        </is>
      </c>
      <c r="D924" t="inlineStr">
        <is>
          <t>2주 전에 샀다면</t>
        </is>
      </c>
      <c r="E924" t="inlineStr">
        <is>
          <t>[초단타]+[변동성허용]</t>
        </is>
      </c>
      <c r="F924" t="inlineStr">
        <is>
          <t>[초단타]</t>
        </is>
      </c>
      <c r="G924" t="inlineStr">
        <is>
          <t>[변동성허용]</t>
        </is>
      </c>
      <c r="H924" t="n">
        <v>300000</v>
      </c>
      <c r="I924" t="n">
        <v>12170</v>
      </c>
      <c r="J924" t="n">
        <v>12035</v>
      </c>
      <c r="K924" t="n">
        <v>-1.11</v>
      </c>
      <c r="L924" t="n">
        <v>0</v>
      </c>
      <c r="M924" t="n">
        <v>0</v>
      </c>
      <c r="N924" t="n">
        <v>0</v>
      </c>
      <c r="O924" t="n">
        <v>0</v>
      </c>
      <c r="P924" t="inlineStr">
        <is>
          <t>2026-05-26</t>
        </is>
      </c>
      <c r="Q924" t="inlineStr">
        <is>
          <t>2026-06-08</t>
        </is>
      </c>
      <c r="R924" t="inlineStr">
        <is>
          <t>+3%▶70% 익절 / +5%▶20% 익절 / +10%▶10% 익절</t>
        </is>
      </c>
      <c r="S924" t="inlineStr">
        <is>
          <t>-5%▶50% 손절 / -10%▶30% 손절 / -15%▶20% 손절</t>
        </is>
      </c>
      <c r="T924" t="inlineStr">
        <is>
          <t>매수 0.0005 / 매도 0.0025 / 슬리피지 0.0007</t>
        </is>
      </c>
    </row>
    <row r="925">
      <c r="A925" t="inlineStr">
        <is>
          <t>TIGER 미국나스닥100타겟데일리커버드콜|2주 전에 샀다면|[초단타]+[버티기형]</t>
        </is>
      </c>
      <c r="B925" t="inlineStr">
        <is>
          <t>TIGER 미국나스닥100타겟데일리커버드콜</t>
        </is>
      </c>
      <c r="C925" t="inlineStr">
        <is>
          <t>486290</t>
        </is>
      </c>
      <c r="D925" t="inlineStr">
        <is>
          <t>2주 전에 샀다면</t>
        </is>
      </c>
      <c r="E925" t="inlineStr">
        <is>
          <t>[초단타]+[버티기형]</t>
        </is>
      </c>
      <c r="F925" t="inlineStr">
        <is>
          <t>[초단타]</t>
        </is>
      </c>
      <c r="G925" t="inlineStr">
        <is>
          <t>[버티기형]</t>
        </is>
      </c>
      <c r="H925" t="n">
        <v>300000</v>
      </c>
      <c r="I925" t="n">
        <v>12170</v>
      </c>
      <c r="J925" t="n">
        <v>12035</v>
      </c>
      <c r="K925" t="n">
        <v>-1.11</v>
      </c>
      <c r="L925" t="n">
        <v>0</v>
      </c>
      <c r="M925" t="n">
        <v>0</v>
      </c>
      <c r="N925" t="n">
        <v>0</v>
      </c>
      <c r="O925" t="n">
        <v>0</v>
      </c>
      <c r="P925" t="inlineStr">
        <is>
          <t>2026-05-26</t>
        </is>
      </c>
      <c r="Q925" t="inlineStr">
        <is>
          <t>2026-06-08</t>
        </is>
      </c>
      <c r="R925" t="inlineStr">
        <is>
          <t>+3%▶70% 익절 / +5%▶20% 익절 / +10%▶10% 익절</t>
        </is>
      </c>
      <c r="S925" t="inlineStr">
        <is>
          <t>-5%▶40% 손절 / -15%▶30% 손절 / -20%▶30% 손절</t>
        </is>
      </c>
      <c r="T925" t="inlineStr">
        <is>
          <t>매수 0.0005 / 매도 0.0025 / 슬리피지 0.0007</t>
        </is>
      </c>
    </row>
    <row r="926">
      <c r="A926" t="inlineStr">
        <is>
          <t>TIGER 미국나스닥100타겟데일리커버드콜|2주 전에 샀다면|[단기스윙]+[칼손절]</t>
        </is>
      </c>
      <c r="B926" t="inlineStr">
        <is>
          <t>TIGER 미국나스닥100타겟데일리커버드콜</t>
        </is>
      </c>
      <c r="C926" t="inlineStr">
        <is>
          <t>486290</t>
        </is>
      </c>
      <c r="D926" t="inlineStr">
        <is>
          <t>2주 전에 샀다면</t>
        </is>
      </c>
      <c r="E926" t="inlineStr">
        <is>
          <t>[단기스윙]+[칼손절]</t>
        </is>
      </c>
      <c r="F926" t="inlineStr">
        <is>
          <t>[단기스윙]</t>
        </is>
      </c>
      <c r="G926" t="inlineStr">
        <is>
          <t>[칼손절]</t>
        </is>
      </c>
      <c r="H926" t="n">
        <v>300000</v>
      </c>
      <c r="I926" t="n">
        <v>12170</v>
      </c>
      <c r="J926" t="n">
        <v>12035</v>
      </c>
      <c r="K926" t="n">
        <v>-1.11</v>
      </c>
      <c r="L926" t="n">
        <v>0</v>
      </c>
      <c r="M926" t="n">
        <v>0</v>
      </c>
      <c r="N926" t="n">
        <v>0</v>
      </c>
      <c r="O926" t="n">
        <v>0</v>
      </c>
      <c r="P926" t="inlineStr">
        <is>
          <t>2026-05-26</t>
        </is>
      </c>
      <c r="Q926" t="inlineStr">
        <is>
          <t>2026-06-08</t>
        </is>
      </c>
      <c r="R926" t="inlineStr">
        <is>
          <t>+5%▶60% 익절 / +10%▶30% 익절 / +20%▶10% 익절</t>
        </is>
      </c>
      <c r="S926" t="inlineStr">
        <is>
          <t>-2%▶80% 손절 / -4%▶10% 손절 / -6%▶10% 손절</t>
        </is>
      </c>
      <c r="T926" t="inlineStr">
        <is>
          <t>매수 0.0005 / 매도 0.0025 / 슬리피지 0.0007</t>
        </is>
      </c>
    </row>
    <row r="927">
      <c r="A927" t="inlineStr">
        <is>
          <t>TIGER 미국나스닥100타겟데일리커버드콜|2주 전에 샀다면|[단기스윙]+[정석방어]</t>
        </is>
      </c>
      <c r="B927" t="inlineStr">
        <is>
          <t>TIGER 미국나스닥100타겟데일리커버드콜</t>
        </is>
      </c>
      <c r="C927" t="inlineStr">
        <is>
          <t>486290</t>
        </is>
      </c>
      <c r="D927" t="inlineStr">
        <is>
          <t>2주 전에 샀다면</t>
        </is>
      </c>
      <c r="E927" t="inlineStr">
        <is>
          <t>[단기스윙]+[정석방어]</t>
        </is>
      </c>
      <c r="F927" t="inlineStr">
        <is>
          <t>[단기스윙]</t>
        </is>
      </c>
      <c r="G927" t="inlineStr">
        <is>
          <t>[정석방어]</t>
        </is>
      </c>
      <c r="H927" t="n">
        <v>300000</v>
      </c>
      <c r="I927" t="n">
        <v>12170</v>
      </c>
      <c r="J927" t="n">
        <v>12035</v>
      </c>
      <c r="K927" t="n">
        <v>-1.11</v>
      </c>
      <c r="L927" t="n">
        <v>0</v>
      </c>
      <c r="M927" t="n">
        <v>0</v>
      </c>
      <c r="N927" t="n">
        <v>0</v>
      </c>
      <c r="O927" t="n">
        <v>0</v>
      </c>
      <c r="P927" t="inlineStr">
        <is>
          <t>2026-05-26</t>
        </is>
      </c>
      <c r="Q927" t="inlineStr">
        <is>
          <t>2026-06-08</t>
        </is>
      </c>
      <c r="R927" t="inlineStr">
        <is>
          <t>+5%▶60% 익절 / +10%▶30% 익절 / +20%▶10% 익절</t>
        </is>
      </c>
      <c r="S927" t="inlineStr">
        <is>
          <t>-3%▶70% 손절 / -5%▶20% 손절 / -10%▶10% 손절</t>
        </is>
      </c>
      <c r="T927" t="inlineStr">
        <is>
          <t>매수 0.0005 / 매도 0.0025 / 슬리피지 0.0007</t>
        </is>
      </c>
    </row>
    <row r="928">
      <c r="A928" t="inlineStr">
        <is>
          <t>TIGER 미국나스닥100타겟데일리커버드콜|2주 전에 샀다면|[단기스윙]+[변동성허용]</t>
        </is>
      </c>
      <c r="B928" t="inlineStr">
        <is>
          <t>TIGER 미국나스닥100타겟데일리커버드콜</t>
        </is>
      </c>
      <c r="C928" t="inlineStr">
        <is>
          <t>486290</t>
        </is>
      </c>
      <c r="D928" t="inlineStr">
        <is>
          <t>2주 전에 샀다면</t>
        </is>
      </c>
      <c r="E928" t="inlineStr">
        <is>
          <t>[단기스윙]+[변동성허용]</t>
        </is>
      </c>
      <c r="F928" t="inlineStr">
        <is>
          <t>[단기스윙]</t>
        </is>
      </c>
      <c r="G928" t="inlineStr">
        <is>
          <t>[변동성허용]</t>
        </is>
      </c>
      <c r="H928" t="n">
        <v>300000</v>
      </c>
      <c r="I928" t="n">
        <v>12170</v>
      </c>
      <c r="J928" t="n">
        <v>12035</v>
      </c>
      <c r="K928" t="n">
        <v>-1.11</v>
      </c>
      <c r="L928" t="n">
        <v>0</v>
      </c>
      <c r="M928" t="n">
        <v>0</v>
      </c>
      <c r="N928" t="n">
        <v>0</v>
      </c>
      <c r="O928" t="n">
        <v>0</v>
      </c>
      <c r="P928" t="inlineStr">
        <is>
          <t>2026-05-26</t>
        </is>
      </c>
      <c r="Q928" t="inlineStr">
        <is>
          <t>2026-06-08</t>
        </is>
      </c>
      <c r="R928" t="inlineStr">
        <is>
          <t>+5%▶60% 익절 / +10%▶30% 익절 / +20%▶10% 익절</t>
        </is>
      </c>
      <c r="S928" t="inlineStr">
        <is>
          <t>-5%▶50% 손절 / -10%▶30% 손절 / -15%▶20% 손절</t>
        </is>
      </c>
      <c r="T928" t="inlineStr">
        <is>
          <t>매수 0.0005 / 매도 0.0025 / 슬리피지 0.0007</t>
        </is>
      </c>
    </row>
    <row r="929">
      <c r="A929" t="inlineStr">
        <is>
          <t>TIGER 미국나스닥100타겟데일리커버드콜|2주 전에 샀다면|[단기스윙]+[버티기형]</t>
        </is>
      </c>
      <c r="B929" t="inlineStr">
        <is>
          <t>TIGER 미국나스닥100타겟데일리커버드콜</t>
        </is>
      </c>
      <c r="C929" t="inlineStr">
        <is>
          <t>486290</t>
        </is>
      </c>
      <c r="D929" t="inlineStr">
        <is>
          <t>2주 전에 샀다면</t>
        </is>
      </c>
      <c r="E929" t="inlineStr">
        <is>
          <t>[단기스윙]+[버티기형]</t>
        </is>
      </c>
      <c r="F929" t="inlineStr">
        <is>
          <t>[단기스윙]</t>
        </is>
      </c>
      <c r="G929" t="inlineStr">
        <is>
          <t>[버티기형]</t>
        </is>
      </c>
      <c r="H929" t="n">
        <v>300000</v>
      </c>
      <c r="I929" t="n">
        <v>12170</v>
      </c>
      <c r="J929" t="n">
        <v>12035</v>
      </c>
      <c r="K929" t="n">
        <v>-1.11</v>
      </c>
      <c r="L929" t="n">
        <v>0</v>
      </c>
      <c r="M929" t="n">
        <v>0</v>
      </c>
      <c r="N929" t="n">
        <v>0</v>
      </c>
      <c r="O929" t="n">
        <v>0</v>
      </c>
      <c r="P929" t="inlineStr">
        <is>
          <t>2026-05-26</t>
        </is>
      </c>
      <c r="Q929" t="inlineStr">
        <is>
          <t>2026-06-08</t>
        </is>
      </c>
      <c r="R929" t="inlineStr">
        <is>
          <t>+5%▶60% 익절 / +10%▶30% 익절 / +20%▶10% 익절</t>
        </is>
      </c>
      <c r="S929" t="inlineStr">
        <is>
          <t>-5%▶40% 손절 / -15%▶30% 손절 / -20%▶30% 손절</t>
        </is>
      </c>
      <c r="T929" t="inlineStr">
        <is>
          <t>매수 0.0005 / 매도 0.0025 / 슬리피지 0.0007</t>
        </is>
      </c>
    </row>
    <row r="930">
      <c r="A930" t="inlineStr">
        <is>
          <t>TIGER 미국나스닥100타겟데일리커버드콜|2주 전에 샀다면|[대표님룰]+[칼손절]</t>
        </is>
      </c>
      <c r="B930" t="inlineStr">
        <is>
          <t>TIGER 미국나스닥100타겟데일리커버드콜</t>
        </is>
      </c>
      <c r="C930" t="inlineStr">
        <is>
          <t>486290</t>
        </is>
      </c>
      <c r="D930" t="inlineStr">
        <is>
          <t>2주 전에 샀다면</t>
        </is>
      </c>
      <c r="E930" t="inlineStr">
        <is>
          <t>[대표님룰]+[칼손절]</t>
        </is>
      </c>
      <c r="F930" t="inlineStr">
        <is>
          <t>[대표님룰]</t>
        </is>
      </c>
      <c r="G930" t="inlineStr">
        <is>
          <t>[칼손절]</t>
        </is>
      </c>
      <c r="H930" t="n">
        <v>300000</v>
      </c>
      <c r="I930" t="n">
        <v>12170</v>
      </c>
      <c r="J930" t="n">
        <v>12035</v>
      </c>
      <c r="K930" t="n">
        <v>-1.11</v>
      </c>
      <c r="L930" t="n">
        <v>0</v>
      </c>
      <c r="M930" t="n">
        <v>0</v>
      </c>
      <c r="N930" t="n">
        <v>0</v>
      </c>
      <c r="O930" t="n">
        <v>0</v>
      </c>
      <c r="P930" t="inlineStr">
        <is>
          <t>2026-05-26</t>
        </is>
      </c>
      <c r="Q930" t="inlineStr">
        <is>
          <t>2026-06-08</t>
        </is>
      </c>
      <c r="R930" t="inlineStr">
        <is>
          <t>+5%▶60% 익절 / +10%▶30% 익절 / +30%▶10% 익절</t>
        </is>
      </c>
      <c r="S930" t="inlineStr">
        <is>
          <t>-2%▶80% 손절 / -4%▶10% 손절 / -6%▶10% 손절</t>
        </is>
      </c>
      <c r="T930" t="inlineStr">
        <is>
          <t>매수 0.0005 / 매도 0.0025 / 슬리피지 0.0007</t>
        </is>
      </c>
    </row>
    <row r="931">
      <c r="A931" t="inlineStr">
        <is>
          <t>TIGER 미국나스닥100타겟데일리커버드콜|2주 전에 샀다면|[대표님룰]+[정석방어]</t>
        </is>
      </c>
      <c r="B931" t="inlineStr">
        <is>
          <t>TIGER 미국나스닥100타겟데일리커버드콜</t>
        </is>
      </c>
      <c r="C931" t="inlineStr">
        <is>
          <t>486290</t>
        </is>
      </c>
      <c r="D931" t="inlineStr">
        <is>
          <t>2주 전에 샀다면</t>
        </is>
      </c>
      <c r="E931" t="inlineStr">
        <is>
          <t>[대표님룰]+[정석방어]</t>
        </is>
      </c>
      <c r="F931" t="inlineStr">
        <is>
          <t>[대표님룰]</t>
        </is>
      </c>
      <c r="G931" t="inlineStr">
        <is>
          <t>[정석방어]</t>
        </is>
      </c>
      <c r="H931" t="n">
        <v>300000</v>
      </c>
      <c r="I931" t="n">
        <v>12170</v>
      </c>
      <c r="J931" t="n">
        <v>12035</v>
      </c>
      <c r="K931" t="n">
        <v>-1.11</v>
      </c>
      <c r="L931" t="n">
        <v>0</v>
      </c>
      <c r="M931" t="n">
        <v>0</v>
      </c>
      <c r="N931" t="n">
        <v>0</v>
      </c>
      <c r="O931" t="n">
        <v>0</v>
      </c>
      <c r="P931" t="inlineStr">
        <is>
          <t>2026-05-26</t>
        </is>
      </c>
      <c r="Q931" t="inlineStr">
        <is>
          <t>2026-06-08</t>
        </is>
      </c>
      <c r="R931" t="inlineStr">
        <is>
          <t>+5%▶60% 익절 / +10%▶30% 익절 / +30%▶10% 익절</t>
        </is>
      </c>
      <c r="S931" t="inlineStr">
        <is>
          <t>-3%▶70% 손절 / -5%▶20% 손절 / -10%▶10% 손절</t>
        </is>
      </c>
      <c r="T931" t="inlineStr">
        <is>
          <t>매수 0.0005 / 매도 0.0025 / 슬리피지 0.0007</t>
        </is>
      </c>
    </row>
    <row r="932">
      <c r="A932" t="inlineStr">
        <is>
          <t>TIGER 미국나스닥100타겟데일리커버드콜|2주 전에 샀다면|[대표님룰]+[변동성허용]</t>
        </is>
      </c>
      <c r="B932" t="inlineStr">
        <is>
          <t>TIGER 미국나스닥100타겟데일리커버드콜</t>
        </is>
      </c>
      <c r="C932" t="inlineStr">
        <is>
          <t>486290</t>
        </is>
      </c>
      <c r="D932" t="inlineStr">
        <is>
          <t>2주 전에 샀다면</t>
        </is>
      </c>
      <c r="E932" t="inlineStr">
        <is>
          <t>[대표님룰]+[변동성허용]</t>
        </is>
      </c>
      <c r="F932" t="inlineStr">
        <is>
          <t>[대표님룰]</t>
        </is>
      </c>
      <c r="G932" t="inlineStr">
        <is>
          <t>[변동성허용]</t>
        </is>
      </c>
      <c r="H932" t="n">
        <v>300000</v>
      </c>
      <c r="I932" t="n">
        <v>12170</v>
      </c>
      <c r="J932" t="n">
        <v>12035</v>
      </c>
      <c r="K932" t="n">
        <v>-1.11</v>
      </c>
      <c r="L932" t="n">
        <v>0</v>
      </c>
      <c r="M932" t="n">
        <v>0</v>
      </c>
      <c r="N932" t="n">
        <v>0</v>
      </c>
      <c r="O932" t="n">
        <v>0</v>
      </c>
      <c r="P932" t="inlineStr">
        <is>
          <t>2026-05-26</t>
        </is>
      </c>
      <c r="Q932" t="inlineStr">
        <is>
          <t>2026-06-08</t>
        </is>
      </c>
      <c r="R932" t="inlineStr">
        <is>
          <t>+5%▶60% 익절 / +10%▶30% 익절 / +30%▶10% 익절</t>
        </is>
      </c>
      <c r="S932" t="inlineStr">
        <is>
          <t>-5%▶50% 손절 / -10%▶30% 손절 / -15%▶20% 손절</t>
        </is>
      </c>
      <c r="T932" t="inlineStr">
        <is>
          <t>매수 0.0005 / 매도 0.0025 / 슬리피지 0.0007</t>
        </is>
      </c>
    </row>
    <row r="933">
      <c r="A933" t="inlineStr">
        <is>
          <t>TIGER 미국나스닥100타겟데일리커버드콜|2주 전에 샀다면|[대표님룰]+[버티기형]</t>
        </is>
      </c>
      <c r="B933" t="inlineStr">
        <is>
          <t>TIGER 미국나스닥100타겟데일리커버드콜</t>
        </is>
      </c>
      <c r="C933" t="inlineStr">
        <is>
          <t>486290</t>
        </is>
      </c>
      <c r="D933" t="inlineStr">
        <is>
          <t>2주 전에 샀다면</t>
        </is>
      </c>
      <c r="E933" t="inlineStr">
        <is>
          <t>[대표님룰]+[버티기형]</t>
        </is>
      </c>
      <c r="F933" t="inlineStr">
        <is>
          <t>[대표님룰]</t>
        </is>
      </c>
      <c r="G933" t="inlineStr">
        <is>
          <t>[버티기형]</t>
        </is>
      </c>
      <c r="H933" t="n">
        <v>300000</v>
      </c>
      <c r="I933" t="n">
        <v>12170</v>
      </c>
      <c r="J933" t="n">
        <v>12035</v>
      </c>
      <c r="K933" t="n">
        <v>-1.11</v>
      </c>
      <c r="L933" t="n">
        <v>0</v>
      </c>
      <c r="M933" t="n">
        <v>0</v>
      </c>
      <c r="N933" t="n">
        <v>0</v>
      </c>
      <c r="O933" t="n">
        <v>0</v>
      </c>
      <c r="P933" t="inlineStr">
        <is>
          <t>2026-05-26</t>
        </is>
      </c>
      <c r="Q933" t="inlineStr">
        <is>
          <t>2026-06-08</t>
        </is>
      </c>
      <c r="R933" t="inlineStr">
        <is>
          <t>+5%▶60% 익절 / +10%▶30% 익절 / +30%▶10% 익절</t>
        </is>
      </c>
      <c r="S933" t="inlineStr">
        <is>
          <t>-5%▶40% 손절 / -15%▶30% 손절 / -20%▶30% 손절</t>
        </is>
      </c>
      <c r="T933" t="inlineStr">
        <is>
          <t>매수 0.0005 / 매도 0.0025 / 슬리피지 0.0007</t>
        </is>
      </c>
    </row>
    <row r="934">
      <c r="A934" t="inlineStr">
        <is>
          <t>TIGER 미국나스닥100타겟데일리커버드콜|2주 전에 샀다면|[중기추세]+[칼손절]</t>
        </is>
      </c>
      <c r="B934" t="inlineStr">
        <is>
          <t>TIGER 미국나스닥100타겟데일리커버드콜</t>
        </is>
      </c>
      <c r="C934" t="inlineStr">
        <is>
          <t>486290</t>
        </is>
      </c>
      <c r="D934" t="inlineStr">
        <is>
          <t>2주 전에 샀다면</t>
        </is>
      </c>
      <c r="E934" t="inlineStr">
        <is>
          <t>[중기추세]+[칼손절]</t>
        </is>
      </c>
      <c r="F934" t="inlineStr">
        <is>
          <t>[중기추세]</t>
        </is>
      </c>
      <c r="G934" t="inlineStr">
        <is>
          <t>[칼손절]</t>
        </is>
      </c>
      <c r="H934" t="n">
        <v>300000</v>
      </c>
      <c r="I934" t="n">
        <v>12170</v>
      </c>
      <c r="J934" t="n">
        <v>12035</v>
      </c>
      <c r="K934" t="n">
        <v>-1.11</v>
      </c>
      <c r="L934" t="n">
        <v>0</v>
      </c>
      <c r="M934" t="n">
        <v>0</v>
      </c>
      <c r="N934" t="n">
        <v>0</v>
      </c>
      <c r="O934" t="n">
        <v>0</v>
      </c>
      <c r="P934" t="inlineStr">
        <is>
          <t>2026-05-26</t>
        </is>
      </c>
      <c r="Q934" t="inlineStr">
        <is>
          <t>2026-06-08</t>
        </is>
      </c>
      <c r="R934" t="inlineStr">
        <is>
          <t>+10%▶50% 익절 / +20%▶30% 익절 / +30%▶20% 익절</t>
        </is>
      </c>
      <c r="S934" t="inlineStr">
        <is>
          <t>-2%▶80% 손절 / -4%▶10% 손절 / -6%▶10% 손절</t>
        </is>
      </c>
      <c r="T934" t="inlineStr">
        <is>
          <t>매수 0.0005 / 매도 0.0025 / 슬리피지 0.0007</t>
        </is>
      </c>
    </row>
    <row r="935">
      <c r="A935" t="inlineStr">
        <is>
          <t>TIGER 미국나스닥100타겟데일리커버드콜|2주 전에 샀다면|[중기추세]+[정석방어]</t>
        </is>
      </c>
      <c r="B935" t="inlineStr">
        <is>
          <t>TIGER 미국나스닥100타겟데일리커버드콜</t>
        </is>
      </c>
      <c r="C935" t="inlineStr">
        <is>
          <t>486290</t>
        </is>
      </c>
      <c r="D935" t="inlineStr">
        <is>
          <t>2주 전에 샀다면</t>
        </is>
      </c>
      <c r="E935" t="inlineStr">
        <is>
          <t>[중기추세]+[정석방어]</t>
        </is>
      </c>
      <c r="F935" t="inlineStr">
        <is>
          <t>[중기추세]</t>
        </is>
      </c>
      <c r="G935" t="inlineStr">
        <is>
          <t>[정석방어]</t>
        </is>
      </c>
      <c r="H935" t="n">
        <v>300000</v>
      </c>
      <c r="I935" t="n">
        <v>12170</v>
      </c>
      <c r="J935" t="n">
        <v>12035</v>
      </c>
      <c r="K935" t="n">
        <v>-1.11</v>
      </c>
      <c r="L935" t="n">
        <v>0</v>
      </c>
      <c r="M935" t="n">
        <v>0</v>
      </c>
      <c r="N935" t="n">
        <v>0</v>
      </c>
      <c r="O935" t="n">
        <v>0</v>
      </c>
      <c r="P935" t="inlineStr">
        <is>
          <t>2026-05-26</t>
        </is>
      </c>
      <c r="Q935" t="inlineStr">
        <is>
          <t>2026-06-08</t>
        </is>
      </c>
      <c r="R935" t="inlineStr">
        <is>
          <t>+10%▶50% 익절 / +20%▶30% 익절 / +30%▶20% 익절</t>
        </is>
      </c>
      <c r="S935" t="inlineStr">
        <is>
          <t>-3%▶70% 손절 / -5%▶20% 손절 / -10%▶10% 손절</t>
        </is>
      </c>
      <c r="T935" t="inlineStr">
        <is>
          <t>매수 0.0005 / 매도 0.0025 / 슬리피지 0.0007</t>
        </is>
      </c>
    </row>
    <row r="936">
      <c r="A936" t="inlineStr">
        <is>
          <t>TIGER 미국나스닥100타겟데일리커버드콜|2주 전에 샀다면|[중기추세]+[변동성허용]</t>
        </is>
      </c>
      <c r="B936" t="inlineStr">
        <is>
          <t>TIGER 미국나스닥100타겟데일리커버드콜</t>
        </is>
      </c>
      <c r="C936" t="inlineStr">
        <is>
          <t>486290</t>
        </is>
      </c>
      <c r="D936" t="inlineStr">
        <is>
          <t>2주 전에 샀다면</t>
        </is>
      </c>
      <c r="E936" t="inlineStr">
        <is>
          <t>[중기추세]+[변동성허용]</t>
        </is>
      </c>
      <c r="F936" t="inlineStr">
        <is>
          <t>[중기추세]</t>
        </is>
      </c>
      <c r="G936" t="inlineStr">
        <is>
          <t>[변동성허용]</t>
        </is>
      </c>
      <c r="H936" t="n">
        <v>300000</v>
      </c>
      <c r="I936" t="n">
        <v>12170</v>
      </c>
      <c r="J936" t="n">
        <v>12035</v>
      </c>
      <c r="K936" t="n">
        <v>-1.11</v>
      </c>
      <c r="L936" t="n">
        <v>0</v>
      </c>
      <c r="M936" t="n">
        <v>0</v>
      </c>
      <c r="N936" t="n">
        <v>0</v>
      </c>
      <c r="O936" t="n">
        <v>0</v>
      </c>
      <c r="P936" t="inlineStr">
        <is>
          <t>2026-05-26</t>
        </is>
      </c>
      <c r="Q936" t="inlineStr">
        <is>
          <t>2026-06-08</t>
        </is>
      </c>
      <c r="R936" t="inlineStr">
        <is>
          <t>+10%▶50% 익절 / +20%▶30% 익절 / +30%▶20% 익절</t>
        </is>
      </c>
      <c r="S936" t="inlineStr">
        <is>
          <t>-5%▶50% 손절 / -10%▶30% 손절 / -15%▶20% 손절</t>
        </is>
      </c>
      <c r="T936" t="inlineStr">
        <is>
          <t>매수 0.0005 / 매도 0.0025 / 슬리피지 0.0007</t>
        </is>
      </c>
    </row>
    <row r="937">
      <c r="A937" t="inlineStr">
        <is>
          <t>TIGER 미국나스닥100타겟데일리커버드콜|2주 전에 샀다면|[중기추세]+[버티기형]</t>
        </is>
      </c>
      <c r="B937" t="inlineStr">
        <is>
          <t>TIGER 미국나스닥100타겟데일리커버드콜</t>
        </is>
      </c>
      <c r="C937" t="inlineStr">
        <is>
          <t>486290</t>
        </is>
      </c>
      <c r="D937" t="inlineStr">
        <is>
          <t>2주 전에 샀다면</t>
        </is>
      </c>
      <c r="E937" t="inlineStr">
        <is>
          <t>[중기추세]+[버티기형]</t>
        </is>
      </c>
      <c r="F937" t="inlineStr">
        <is>
          <t>[중기추세]</t>
        </is>
      </c>
      <c r="G937" t="inlineStr">
        <is>
          <t>[버티기형]</t>
        </is>
      </c>
      <c r="H937" t="n">
        <v>300000</v>
      </c>
      <c r="I937" t="n">
        <v>12170</v>
      </c>
      <c r="J937" t="n">
        <v>12035</v>
      </c>
      <c r="K937" t="n">
        <v>-1.11</v>
      </c>
      <c r="L937" t="n">
        <v>0</v>
      </c>
      <c r="M937" t="n">
        <v>0</v>
      </c>
      <c r="N937" t="n">
        <v>0</v>
      </c>
      <c r="O937" t="n">
        <v>0</v>
      </c>
      <c r="P937" t="inlineStr">
        <is>
          <t>2026-05-26</t>
        </is>
      </c>
      <c r="Q937" t="inlineStr">
        <is>
          <t>2026-06-08</t>
        </is>
      </c>
      <c r="R937" t="inlineStr">
        <is>
          <t>+10%▶50% 익절 / +20%▶30% 익절 / +30%▶20% 익절</t>
        </is>
      </c>
      <c r="S937" t="inlineStr">
        <is>
          <t>-5%▶40% 손절 / -15%▶30% 손절 / -20%▶30% 손절</t>
        </is>
      </c>
      <c r="T937" t="inlineStr">
        <is>
          <t>매수 0.0005 / 매도 0.0025 / 슬리피지 0.0007</t>
        </is>
      </c>
    </row>
    <row r="938">
      <c r="A938" t="inlineStr">
        <is>
          <t>TIGER 미국나스닥100타겟데일리커버드콜|2주 전에 샀다면|[수익극대화]+[칼손절]</t>
        </is>
      </c>
      <c r="B938" t="inlineStr">
        <is>
          <t>TIGER 미국나스닥100타겟데일리커버드콜</t>
        </is>
      </c>
      <c r="C938" t="inlineStr">
        <is>
          <t>486290</t>
        </is>
      </c>
      <c r="D938" t="inlineStr">
        <is>
          <t>2주 전에 샀다면</t>
        </is>
      </c>
      <c r="E938" t="inlineStr">
        <is>
          <t>[수익극대화]+[칼손절]</t>
        </is>
      </c>
      <c r="F938" t="inlineStr">
        <is>
          <t>[수익극대화]</t>
        </is>
      </c>
      <c r="G938" t="inlineStr">
        <is>
          <t>[칼손절]</t>
        </is>
      </c>
      <c r="H938" t="n">
        <v>300000</v>
      </c>
      <c r="I938" t="n">
        <v>12170</v>
      </c>
      <c r="J938" t="n">
        <v>12035</v>
      </c>
      <c r="K938" t="n">
        <v>-1.11</v>
      </c>
      <c r="L938" t="n">
        <v>0</v>
      </c>
      <c r="M938" t="n">
        <v>0</v>
      </c>
      <c r="N938" t="n">
        <v>0</v>
      </c>
      <c r="O938" t="n">
        <v>0</v>
      </c>
      <c r="P938" t="inlineStr">
        <is>
          <t>2026-05-26</t>
        </is>
      </c>
      <c r="Q938" t="inlineStr">
        <is>
          <t>2026-06-08</t>
        </is>
      </c>
      <c r="R938" t="inlineStr">
        <is>
          <t>+10%▶40% 익절 / +20%▶30% 익절 / +40%▶30% 익절</t>
        </is>
      </c>
      <c r="S938" t="inlineStr">
        <is>
          <t>-2%▶80% 손절 / -4%▶10% 손절 / -6%▶10% 손절</t>
        </is>
      </c>
      <c r="T938" t="inlineStr">
        <is>
          <t>매수 0.0005 / 매도 0.0025 / 슬리피지 0.0007</t>
        </is>
      </c>
    </row>
    <row r="939">
      <c r="A939" t="inlineStr">
        <is>
          <t>TIGER 미국나스닥100타겟데일리커버드콜|2주 전에 샀다면|[수익극대화]+[정석방어]</t>
        </is>
      </c>
      <c r="B939" t="inlineStr">
        <is>
          <t>TIGER 미국나스닥100타겟데일리커버드콜</t>
        </is>
      </c>
      <c r="C939" t="inlineStr">
        <is>
          <t>486290</t>
        </is>
      </c>
      <c r="D939" t="inlineStr">
        <is>
          <t>2주 전에 샀다면</t>
        </is>
      </c>
      <c r="E939" t="inlineStr">
        <is>
          <t>[수익극대화]+[정석방어]</t>
        </is>
      </c>
      <c r="F939" t="inlineStr">
        <is>
          <t>[수익극대화]</t>
        </is>
      </c>
      <c r="G939" t="inlineStr">
        <is>
          <t>[정석방어]</t>
        </is>
      </c>
      <c r="H939" t="n">
        <v>300000</v>
      </c>
      <c r="I939" t="n">
        <v>12170</v>
      </c>
      <c r="J939" t="n">
        <v>12035</v>
      </c>
      <c r="K939" t="n">
        <v>-1.11</v>
      </c>
      <c r="L939" t="n">
        <v>0</v>
      </c>
      <c r="M939" t="n">
        <v>0</v>
      </c>
      <c r="N939" t="n">
        <v>0</v>
      </c>
      <c r="O939" t="n">
        <v>0</v>
      </c>
      <c r="P939" t="inlineStr">
        <is>
          <t>2026-05-26</t>
        </is>
      </c>
      <c r="Q939" t="inlineStr">
        <is>
          <t>2026-06-08</t>
        </is>
      </c>
      <c r="R939" t="inlineStr">
        <is>
          <t>+10%▶40% 익절 / +20%▶30% 익절 / +40%▶30% 익절</t>
        </is>
      </c>
      <c r="S939" t="inlineStr">
        <is>
          <t>-3%▶70% 손절 / -5%▶20% 손절 / -10%▶10% 손절</t>
        </is>
      </c>
      <c r="T939" t="inlineStr">
        <is>
          <t>매수 0.0005 / 매도 0.0025 / 슬리피지 0.0007</t>
        </is>
      </c>
    </row>
    <row r="940">
      <c r="A940" t="inlineStr">
        <is>
          <t>TIGER 미국나스닥100타겟데일리커버드콜|2주 전에 샀다면|[수익극대화]+[변동성허용]</t>
        </is>
      </c>
      <c r="B940" t="inlineStr">
        <is>
          <t>TIGER 미국나스닥100타겟데일리커버드콜</t>
        </is>
      </c>
      <c r="C940" t="inlineStr">
        <is>
          <t>486290</t>
        </is>
      </c>
      <c r="D940" t="inlineStr">
        <is>
          <t>2주 전에 샀다면</t>
        </is>
      </c>
      <c r="E940" t="inlineStr">
        <is>
          <t>[수익극대화]+[변동성허용]</t>
        </is>
      </c>
      <c r="F940" t="inlineStr">
        <is>
          <t>[수익극대화]</t>
        </is>
      </c>
      <c r="G940" t="inlineStr">
        <is>
          <t>[변동성허용]</t>
        </is>
      </c>
      <c r="H940" t="n">
        <v>300000</v>
      </c>
      <c r="I940" t="n">
        <v>12170</v>
      </c>
      <c r="J940" t="n">
        <v>12035</v>
      </c>
      <c r="K940" t="n">
        <v>-1.11</v>
      </c>
      <c r="L940" t="n">
        <v>0</v>
      </c>
      <c r="M940" t="n">
        <v>0</v>
      </c>
      <c r="N940" t="n">
        <v>0</v>
      </c>
      <c r="O940" t="n">
        <v>0</v>
      </c>
      <c r="P940" t="inlineStr">
        <is>
          <t>2026-05-26</t>
        </is>
      </c>
      <c r="Q940" t="inlineStr">
        <is>
          <t>2026-06-08</t>
        </is>
      </c>
      <c r="R940" t="inlineStr">
        <is>
          <t>+10%▶40% 익절 / +20%▶30% 익절 / +40%▶30% 익절</t>
        </is>
      </c>
      <c r="S940" t="inlineStr">
        <is>
          <t>-5%▶50% 손절 / -10%▶30% 손절 / -15%▶20% 손절</t>
        </is>
      </c>
      <c r="T940" t="inlineStr">
        <is>
          <t>매수 0.0005 / 매도 0.0025 / 슬리피지 0.0007</t>
        </is>
      </c>
    </row>
    <row r="941">
      <c r="A941" t="inlineStr">
        <is>
          <t>TIGER 미국나스닥100타겟데일리커버드콜|2주 전에 샀다면|[수익극대화]+[버티기형]</t>
        </is>
      </c>
      <c r="B941" t="inlineStr">
        <is>
          <t>TIGER 미국나스닥100타겟데일리커버드콜</t>
        </is>
      </c>
      <c r="C941" t="inlineStr">
        <is>
          <t>486290</t>
        </is>
      </c>
      <c r="D941" t="inlineStr">
        <is>
          <t>2주 전에 샀다면</t>
        </is>
      </c>
      <c r="E941" t="inlineStr">
        <is>
          <t>[수익극대화]+[버티기형]</t>
        </is>
      </c>
      <c r="F941" t="inlineStr">
        <is>
          <t>[수익극대화]</t>
        </is>
      </c>
      <c r="G941" t="inlineStr">
        <is>
          <t>[버티기형]</t>
        </is>
      </c>
      <c r="H941" t="n">
        <v>300000</v>
      </c>
      <c r="I941" t="n">
        <v>12170</v>
      </c>
      <c r="J941" t="n">
        <v>12035</v>
      </c>
      <c r="K941" t="n">
        <v>-1.11</v>
      </c>
      <c r="L941" t="n">
        <v>0</v>
      </c>
      <c r="M941" t="n">
        <v>0</v>
      </c>
      <c r="N941" t="n">
        <v>0</v>
      </c>
      <c r="O941" t="n">
        <v>0</v>
      </c>
      <c r="P941" t="inlineStr">
        <is>
          <t>2026-05-26</t>
        </is>
      </c>
      <c r="Q941" t="inlineStr">
        <is>
          <t>2026-06-08</t>
        </is>
      </c>
      <c r="R941" t="inlineStr">
        <is>
          <t>+10%▶40% 익절 / +20%▶30% 익절 / +40%▶30% 익절</t>
        </is>
      </c>
      <c r="S941" t="inlineStr">
        <is>
          <t>-5%▶40% 손절 / -15%▶30% 손절 / -20%▶30% 손절</t>
        </is>
      </c>
      <c r="T941" t="inlineStr">
        <is>
          <t>매수 0.0005 / 매도 0.0025 / 슬리피지 0.0007</t>
        </is>
      </c>
    </row>
    <row r="942">
      <c r="A942" t="inlineStr">
        <is>
          <t>TIGER 미국나스닥100타겟데일리커버드콜|3개월 전에 샀다면|[초단타]+[칼손절]</t>
        </is>
      </c>
      <c r="B942" t="inlineStr">
        <is>
          <t>TIGER 미국나스닥100타겟데일리커버드콜</t>
        </is>
      </c>
      <c r="C942" t="inlineStr">
        <is>
          <t>486290</t>
        </is>
      </c>
      <c r="D942" t="inlineStr">
        <is>
          <t>3개월 전에 샀다면</t>
        </is>
      </c>
      <c r="E942" t="inlineStr">
        <is>
          <t>[초단타]+[칼손절]</t>
        </is>
      </c>
      <c r="F942" t="inlineStr">
        <is>
          <t>[초단타]</t>
        </is>
      </c>
      <c r="G942" t="inlineStr">
        <is>
          <t>[칼손절]</t>
        </is>
      </c>
      <c r="H942" t="n">
        <v>300000</v>
      </c>
      <c r="I942" t="n">
        <v>10074</v>
      </c>
      <c r="J942" t="n">
        <v>12035</v>
      </c>
      <c r="K942" t="n">
        <v>19.47</v>
      </c>
      <c r="L942" t="n">
        <v>-1.45</v>
      </c>
      <c r="M942" t="n">
        <v>-3.01</v>
      </c>
      <c r="N942" t="n">
        <v>50</v>
      </c>
      <c r="O942" t="n">
        <v>2</v>
      </c>
      <c r="P942" t="inlineStr">
        <is>
          <t>2026-03-09</t>
        </is>
      </c>
      <c r="Q942" t="inlineStr">
        <is>
          <t>2026-06-08</t>
        </is>
      </c>
      <c r="R942" t="inlineStr">
        <is>
          <t>+3%▶70% 익절 / +5%▶20% 익절 / +10%▶10% 익절</t>
        </is>
      </c>
      <c r="S942" t="inlineStr">
        <is>
          <t>-2%▶80% 손절 / -4%▶10% 손절 / -6%▶10% 손절</t>
        </is>
      </c>
      <c r="T942" t="inlineStr">
        <is>
          <t>매수 0.0005 / 매도 0.0025 / 슬리피지 0.0007</t>
        </is>
      </c>
    </row>
    <row r="943">
      <c r="A943" t="inlineStr">
        <is>
          <t>TIGER 미국나스닥100타겟데일리커버드콜|3개월 전에 샀다면|[초단타]+[정석방어]</t>
        </is>
      </c>
      <c r="B943" t="inlineStr">
        <is>
          <t>TIGER 미국나스닥100타겟데일리커버드콜</t>
        </is>
      </c>
      <c r="C943" t="inlineStr">
        <is>
          <t>486290</t>
        </is>
      </c>
      <c r="D943" t="inlineStr">
        <is>
          <t>3개월 전에 샀다면</t>
        </is>
      </c>
      <c r="E943" t="inlineStr">
        <is>
          <t>[초단타]+[정석방어]</t>
        </is>
      </c>
      <c r="F943" t="inlineStr">
        <is>
          <t>[초단타]</t>
        </is>
      </c>
      <c r="G943" t="inlineStr">
        <is>
          <t>[정석방어]</t>
        </is>
      </c>
      <c r="H943" t="n">
        <v>300000</v>
      </c>
      <c r="I943" t="n">
        <v>10074</v>
      </c>
      <c r="J943" t="n">
        <v>12035</v>
      </c>
      <c r="K943" t="n">
        <v>19.47</v>
      </c>
      <c r="L943" t="n">
        <v>3.57</v>
      </c>
      <c r="M943" t="n">
        <v>-3.01</v>
      </c>
      <c r="N943" t="n">
        <v>100</v>
      </c>
      <c r="O943" t="n">
        <v>4</v>
      </c>
      <c r="P943" t="inlineStr">
        <is>
          <t>2026-03-09</t>
        </is>
      </c>
      <c r="Q943" t="inlineStr">
        <is>
          <t>2026-06-08</t>
        </is>
      </c>
      <c r="R943" t="inlineStr">
        <is>
          <t>+3%▶70% 익절 / +5%▶20% 익절 / +10%▶10% 익절</t>
        </is>
      </c>
      <c r="S943" t="inlineStr">
        <is>
          <t>-3%▶70% 손절 / -5%▶20% 손절 / -10%▶10% 손절</t>
        </is>
      </c>
      <c r="T943" t="inlineStr">
        <is>
          <t>매수 0.0005 / 매도 0.0025 / 슬리피지 0.0007</t>
        </is>
      </c>
    </row>
    <row r="944">
      <c r="A944" t="inlineStr">
        <is>
          <t>TIGER 미국나스닥100타겟데일리커버드콜|3개월 전에 샀다면|[초단타]+[변동성허용]</t>
        </is>
      </c>
      <c r="B944" t="inlineStr">
        <is>
          <t>TIGER 미국나스닥100타겟데일리커버드콜</t>
        </is>
      </c>
      <c r="C944" t="inlineStr">
        <is>
          <t>486290</t>
        </is>
      </c>
      <c r="D944" t="inlineStr">
        <is>
          <t>3개월 전에 샀다면</t>
        </is>
      </c>
      <c r="E944" t="inlineStr">
        <is>
          <t>[초단타]+[변동성허용]</t>
        </is>
      </c>
      <c r="F944" t="inlineStr">
        <is>
          <t>[초단타]</t>
        </is>
      </c>
      <c r="G944" t="inlineStr">
        <is>
          <t>[변동성허용]</t>
        </is>
      </c>
      <c r="H944" t="n">
        <v>300000</v>
      </c>
      <c r="I944" t="n">
        <v>10074</v>
      </c>
      <c r="J944" t="n">
        <v>12035</v>
      </c>
      <c r="K944" t="n">
        <v>19.47</v>
      </c>
      <c r="L944" t="n">
        <v>3.57</v>
      </c>
      <c r="M944" t="n">
        <v>-3.01</v>
      </c>
      <c r="N944" t="n">
        <v>100</v>
      </c>
      <c r="O944" t="n">
        <v>4</v>
      </c>
      <c r="P944" t="inlineStr">
        <is>
          <t>2026-03-09</t>
        </is>
      </c>
      <c r="Q944" t="inlineStr">
        <is>
          <t>2026-06-08</t>
        </is>
      </c>
      <c r="R944" t="inlineStr">
        <is>
          <t>+3%▶70% 익절 / +5%▶20% 익절 / +10%▶10% 익절</t>
        </is>
      </c>
      <c r="S944" t="inlineStr">
        <is>
          <t>-5%▶50% 손절 / -10%▶30% 손절 / -15%▶20% 손절</t>
        </is>
      </c>
      <c r="T944" t="inlineStr">
        <is>
          <t>매수 0.0005 / 매도 0.0025 / 슬리피지 0.0007</t>
        </is>
      </c>
    </row>
    <row r="945">
      <c r="A945" t="inlineStr">
        <is>
          <t>TIGER 미국나스닥100타겟데일리커버드콜|3개월 전에 샀다면|[초단타]+[버티기형]</t>
        </is>
      </c>
      <c r="B945" t="inlineStr">
        <is>
          <t>TIGER 미국나스닥100타겟데일리커버드콜</t>
        </is>
      </c>
      <c r="C945" t="inlineStr">
        <is>
          <t>486290</t>
        </is>
      </c>
      <c r="D945" t="inlineStr">
        <is>
          <t>3개월 전에 샀다면</t>
        </is>
      </c>
      <c r="E945" t="inlineStr">
        <is>
          <t>[초단타]+[버티기형]</t>
        </is>
      </c>
      <c r="F945" t="inlineStr">
        <is>
          <t>[초단타]</t>
        </is>
      </c>
      <c r="G945" t="inlineStr">
        <is>
          <t>[버티기형]</t>
        </is>
      </c>
      <c r="H945" t="n">
        <v>300000</v>
      </c>
      <c r="I945" t="n">
        <v>10074</v>
      </c>
      <c r="J945" t="n">
        <v>12035</v>
      </c>
      <c r="K945" t="n">
        <v>19.47</v>
      </c>
      <c r="L945" t="n">
        <v>3.57</v>
      </c>
      <c r="M945" t="n">
        <v>-3.01</v>
      </c>
      <c r="N945" t="n">
        <v>100</v>
      </c>
      <c r="O945" t="n">
        <v>4</v>
      </c>
      <c r="P945" t="inlineStr">
        <is>
          <t>2026-03-09</t>
        </is>
      </c>
      <c r="Q945" t="inlineStr">
        <is>
          <t>2026-06-08</t>
        </is>
      </c>
      <c r="R945" t="inlineStr">
        <is>
          <t>+3%▶70% 익절 / +5%▶20% 익절 / +10%▶10% 익절</t>
        </is>
      </c>
      <c r="S945" t="inlineStr">
        <is>
          <t>-5%▶40% 손절 / -15%▶30% 손절 / -20%▶30% 손절</t>
        </is>
      </c>
      <c r="T945" t="inlineStr">
        <is>
          <t>매수 0.0005 / 매도 0.0025 / 슬리피지 0.0007</t>
        </is>
      </c>
    </row>
    <row r="946">
      <c r="A946" t="inlineStr">
        <is>
          <t>TIGER 미국나스닥100타겟데일리커버드콜|3개월 전에 샀다면|[단기스윙]+[칼손절]</t>
        </is>
      </c>
      <c r="B946" t="inlineStr">
        <is>
          <t>TIGER 미국나스닥100타겟데일리커버드콜</t>
        </is>
      </c>
      <c r="C946" t="inlineStr">
        <is>
          <t>486290</t>
        </is>
      </c>
      <c r="D946" t="inlineStr">
        <is>
          <t>3개월 전에 샀다면</t>
        </is>
      </c>
      <c r="E946" t="inlineStr">
        <is>
          <t>[단기스윙]+[칼손절]</t>
        </is>
      </c>
      <c r="F946" t="inlineStr">
        <is>
          <t>[단기스윙]</t>
        </is>
      </c>
      <c r="G946" t="inlineStr">
        <is>
          <t>[칼손절]</t>
        </is>
      </c>
      <c r="H946" t="n">
        <v>300000</v>
      </c>
      <c r="I946" t="n">
        <v>10074</v>
      </c>
      <c r="J946" t="n">
        <v>12035</v>
      </c>
      <c r="K946" t="n">
        <v>19.47</v>
      </c>
      <c r="L946" t="n">
        <v>-0.99</v>
      </c>
      <c r="M946" t="n">
        <v>-3.01</v>
      </c>
      <c r="N946" t="n">
        <v>50</v>
      </c>
      <c r="O946" t="n">
        <v>2</v>
      </c>
      <c r="P946" t="inlineStr">
        <is>
          <t>2026-03-09</t>
        </is>
      </c>
      <c r="Q946" t="inlineStr">
        <is>
          <t>2026-06-08</t>
        </is>
      </c>
      <c r="R946" t="inlineStr">
        <is>
          <t>+5%▶60% 익절 / +10%▶30% 익절 / +20%▶10% 익절</t>
        </is>
      </c>
      <c r="S946" t="inlineStr">
        <is>
          <t>-2%▶80% 손절 / -4%▶10% 손절 / -6%▶10% 손절</t>
        </is>
      </c>
      <c r="T946" t="inlineStr">
        <is>
          <t>매수 0.0005 / 매도 0.0025 / 슬리피지 0.0007</t>
        </is>
      </c>
    </row>
    <row r="947">
      <c r="A947" t="inlineStr">
        <is>
          <t>TIGER 미국나스닥100타겟데일리커버드콜|3개월 전에 샀다면|[단기스윙]+[정석방어]</t>
        </is>
      </c>
      <c r="B947" t="inlineStr">
        <is>
          <t>TIGER 미국나스닥100타겟데일리커버드콜</t>
        </is>
      </c>
      <c r="C947" t="inlineStr">
        <is>
          <t>486290</t>
        </is>
      </c>
      <c r="D947" t="inlineStr">
        <is>
          <t>3개월 전에 샀다면</t>
        </is>
      </c>
      <c r="E947" t="inlineStr">
        <is>
          <t>[단기스윙]+[정석방어]</t>
        </is>
      </c>
      <c r="F947" t="inlineStr">
        <is>
          <t>[단기스윙]</t>
        </is>
      </c>
      <c r="G947" t="inlineStr">
        <is>
          <t>[정석방어]</t>
        </is>
      </c>
      <c r="H947" t="n">
        <v>300000</v>
      </c>
      <c r="I947" t="n">
        <v>10074</v>
      </c>
      <c r="J947" t="n">
        <v>12035</v>
      </c>
      <c r="K947" t="n">
        <v>19.47</v>
      </c>
      <c r="L947" t="n">
        <v>5.56</v>
      </c>
      <c r="M947" t="n">
        <v>-3.01</v>
      </c>
      <c r="N947" t="n">
        <v>100</v>
      </c>
      <c r="O947" t="n">
        <v>4</v>
      </c>
      <c r="P947" t="inlineStr">
        <is>
          <t>2026-03-09</t>
        </is>
      </c>
      <c r="Q947" t="inlineStr">
        <is>
          <t>2026-06-08</t>
        </is>
      </c>
      <c r="R947" t="inlineStr">
        <is>
          <t>+5%▶60% 익절 / +10%▶30% 익절 / +20%▶10% 익절</t>
        </is>
      </c>
      <c r="S947" t="inlineStr">
        <is>
          <t>-3%▶70% 손절 / -5%▶20% 손절 / -10%▶10% 손절</t>
        </is>
      </c>
      <c r="T947" t="inlineStr">
        <is>
          <t>매수 0.0005 / 매도 0.0025 / 슬리피지 0.0007</t>
        </is>
      </c>
    </row>
    <row r="948">
      <c r="A948" t="inlineStr">
        <is>
          <t>TIGER 미국나스닥100타겟데일리커버드콜|3개월 전에 샀다면|[단기스윙]+[변동성허용]</t>
        </is>
      </c>
      <c r="B948" t="inlineStr">
        <is>
          <t>TIGER 미국나스닥100타겟데일리커버드콜</t>
        </is>
      </c>
      <c r="C948" t="inlineStr">
        <is>
          <t>486290</t>
        </is>
      </c>
      <c r="D948" t="inlineStr">
        <is>
          <t>3개월 전에 샀다면</t>
        </is>
      </c>
      <c r="E948" t="inlineStr">
        <is>
          <t>[단기스윙]+[변동성허용]</t>
        </is>
      </c>
      <c r="F948" t="inlineStr">
        <is>
          <t>[단기스윙]</t>
        </is>
      </c>
      <c r="G948" t="inlineStr">
        <is>
          <t>[변동성허용]</t>
        </is>
      </c>
      <c r="H948" t="n">
        <v>300000</v>
      </c>
      <c r="I948" t="n">
        <v>10074</v>
      </c>
      <c r="J948" t="n">
        <v>12035</v>
      </c>
      <c r="K948" t="n">
        <v>19.47</v>
      </c>
      <c r="L948" t="n">
        <v>5.56</v>
      </c>
      <c r="M948" t="n">
        <v>-3.01</v>
      </c>
      <c r="N948" t="n">
        <v>100</v>
      </c>
      <c r="O948" t="n">
        <v>4</v>
      </c>
      <c r="P948" t="inlineStr">
        <is>
          <t>2026-03-09</t>
        </is>
      </c>
      <c r="Q948" t="inlineStr">
        <is>
          <t>2026-06-08</t>
        </is>
      </c>
      <c r="R948" t="inlineStr">
        <is>
          <t>+5%▶60% 익절 / +10%▶30% 익절 / +20%▶10% 익절</t>
        </is>
      </c>
      <c r="S948" t="inlineStr">
        <is>
          <t>-5%▶50% 손절 / -10%▶30% 손절 / -15%▶20% 손절</t>
        </is>
      </c>
      <c r="T948" t="inlineStr">
        <is>
          <t>매수 0.0005 / 매도 0.0025 / 슬리피지 0.0007</t>
        </is>
      </c>
    </row>
    <row r="949">
      <c r="A949" t="inlineStr">
        <is>
          <t>TIGER 미국나스닥100타겟데일리커버드콜|3개월 전에 샀다면|[단기스윙]+[버티기형]</t>
        </is>
      </c>
      <c r="B949" t="inlineStr">
        <is>
          <t>TIGER 미국나스닥100타겟데일리커버드콜</t>
        </is>
      </c>
      <c r="C949" t="inlineStr">
        <is>
          <t>486290</t>
        </is>
      </c>
      <c r="D949" t="inlineStr">
        <is>
          <t>3개월 전에 샀다면</t>
        </is>
      </c>
      <c r="E949" t="inlineStr">
        <is>
          <t>[단기스윙]+[버티기형]</t>
        </is>
      </c>
      <c r="F949" t="inlineStr">
        <is>
          <t>[단기스윙]</t>
        </is>
      </c>
      <c r="G949" t="inlineStr">
        <is>
          <t>[버티기형]</t>
        </is>
      </c>
      <c r="H949" t="n">
        <v>300000</v>
      </c>
      <c r="I949" t="n">
        <v>10074</v>
      </c>
      <c r="J949" t="n">
        <v>12035</v>
      </c>
      <c r="K949" t="n">
        <v>19.47</v>
      </c>
      <c r="L949" t="n">
        <v>5.56</v>
      </c>
      <c r="M949" t="n">
        <v>-3.01</v>
      </c>
      <c r="N949" t="n">
        <v>100</v>
      </c>
      <c r="O949" t="n">
        <v>4</v>
      </c>
      <c r="P949" t="inlineStr">
        <is>
          <t>2026-03-09</t>
        </is>
      </c>
      <c r="Q949" t="inlineStr">
        <is>
          <t>2026-06-08</t>
        </is>
      </c>
      <c r="R949" t="inlineStr">
        <is>
          <t>+5%▶60% 익절 / +10%▶30% 익절 / +20%▶10% 익절</t>
        </is>
      </c>
      <c r="S949" t="inlineStr">
        <is>
          <t>-5%▶40% 손절 / -15%▶30% 손절 / -20%▶30% 손절</t>
        </is>
      </c>
      <c r="T949" t="inlineStr">
        <is>
          <t>매수 0.0005 / 매도 0.0025 / 슬리피지 0.0007</t>
        </is>
      </c>
    </row>
    <row r="950">
      <c r="A950" t="inlineStr">
        <is>
          <t>TIGER 미국나스닥100타겟데일리커버드콜|3개월 전에 샀다면|[대표님룰]+[칼손절]</t>
        </is>
      </c>
      <c r="B950" t="inlineStr">
        <is>
          <t>TIGER 미국나스닥100타겟데일리커버드콜</t>
        </is>
      </c>
      <c r="C950" t="inlineStr">
        <is>
          <t>486290</t>
        </is>
      </c>
      <c r="D950" t="inlineStr">
        <is>
          <t>3개월 전에 샀다면</t>
        </is>
      </c>
      <c r="E950" t="inlineStr">
        <is>
          <t>[대표님룰]+[칼손절]</t>
        </is>
      </c>
      <c r="F950" t="inlineStr">
        <is>
          <t>[대표님룰]</t>
        </is>
      </c>
      <c r="G950" t="inlineStr">
        <is>
          <t>[칼손절]</t>
        </is>
      </c>
      <c r="H950" t="n">
        <v>300000</v>
      </c>
      <c r="I950" t="n">
        <v>10074</v>
      </c>
      <c r="J950" t="n">
        <v>12035</v>
      </c>
      <c r="K950" t="n">
        <v>19.47</v>
      </c>
      <c r="L950" t="n">
        <v>-0.99</v>
      </c>
      <c r="M950" t="n">
        <v>-3.01</v>
      </c>
      <c r="N950" t="n">
        <v>50</v>
      </c>
      <c r="O950" t="n">
        <v>2</v>
      </c>
      <c r="P950" t="inlineStr">
        <is>
          <t>2026-03-09</t>
        </is>
      </c>
      <c r="Q950" t="inlineStr">
        <is>
          <t>2026-06-08</t>
        </is>
      </c>
      <c r="R950" t="inlineStr">
        <is>
          <t>+5%▶60% 익절 / +10%▶30% 익절 / +30%▶10% 익절</t>
        </is>
      </c>
      <c r="S950" t="inlineStr">
        <is>
          <t>-2%▶80% 손절 / -4%▶10% 손절 / -6%▶10% 손절</t>
        </is>
      </c>
      <c r="T950" t="inlineStr">
        <is>
          <t>매수 0.0005 / 매도 0.0025 / 슬리피지 0.0007</t>
        </is>
      </c>
    </row>
    <row r="951">
      <c r="A951" t="inlineStr">
        <is>
          <t>TIGER 미국나스닥100타겟데일리커버드콜|3개월 전에 샀다면|[대표님룰]+[정석방어]</t>
        </is>
      </c>
      <c r="B951" t="inlineStr">
        <is>
          <t>TIGER 미국나스닥100타겟데일리커버드콜</t>
        </is>
      </c>
      <c r="C951" t="inlineStr">
        <is>
          <t>486290</t>
        </is>
      </c>
      <c r="D951" t="inlineStr">
        <is>
          <t>3개월 전에 샀다면</t>
        </is>
      </c>
      <c r="E951" t="inlineStr">
        <is>
          <t>[대표님룰]+[정석방어]</t>
        </is>
      </c>
      <c r="F951" t="inlineStr">
        <is>
          <t>[대표님룰]</t>
        </is>
      </c>
      <c r="G951" t="inlineStr">
        <is>
          <t>[정석방어]</t>
        </is>
      </c>
      <c r="H951" t="n">
        <v>300000</v>
      </c>
      <c r="I951" t="n">
        <v>10074</v>
      </c>
      <c r="J951" t="n">
        <v>12035</v>
      </c>
      <c r="K951" t="n">
        <v>19.47</v>
      </c>
      <c r="L951" t="n">
        <v>5.56</v>
      </c>
      <c r="M951" t="n">
        <v>-3.01</v>
      </c>
      <c r="N951" t="n">
        <v>100</v>
      </c>
      <c r="O951" t="n">
        <v>4</v>
      </c>
      <c r="P951" t="inlineStr">
        <is>
          <t>2026-03-09</t>
        </is>
      </c>
      <c r="Q951" t="inlineStr">
        <is>
          <t>2026-06-08</t>
        </is>
      </c>
      <c r="R951" t="inlineStr">
        <is>
          <t>+5%▶60% 익절 / +10%▶30% 익절 / +30%▶10% 익절</t>
        </is>
      </c>
      <c r="S951" t="inlineStr">
        <is>
          <t>-3%▶70% 손절 / -5%▶20% 손절 / -10%▶10% 손절</t>
        </is>
      </c>
      <c r="T951" t="inlineStr">
        <is>
          <t>매수 0.0005 / 매도 0.0025 / 슬리피지 0.0007</t>
        </is>
      </c>
    </row>
    <row r="952">
      <c r="A952" t="inlineStr">
        <is>
          <t>TIGER 미국나스닥100타겟데일리커버드콜|3개월 전에 샀다면|[대표님룰]+[변동성허용]</t>
        </is>
      </c>
      <c r="B952" t="inlineStr">
        <is>
          <t>TIGER 미국나스닥100타겟데일리커버드콜</t>
        </is>
      </c>
      <c r="C952" t="inlineStr">
        <is>
          <t>486290</t>
        </is>
      </c>
      <c r="D952" t="inlineStr">
        <is>
          <t>3개월 전에 샀다면</t>
        </is>
      </c>
      <c r="E952" t="inlineStr">
        <is>
          <t>[대표님룰]+[변동성허용]</t>
        </is>
      </c>
      <c r="F952" t="inlineStr">
        <is>
          <t>[대표님룰]</t>
        </is>
      </c>
      <c r="G952" t="inlineStr">
        <is>
          <t>[변동성허용]</t>
        </is>
      </c>
      <c r="H952" t="n">
        <v>300000</v>
      </c>
      <c r="I952" t="n">
        <v>10074</v>
      </c>
      <c r="J952" t="n">
        <v>12035</v>
      </c>
      <c r="K952" t="n">
        <v>19.47</v>
      </c>
      <c r="L952" t="n">
        <v>5.56</v>
      </c>
      <c r="M952" t="n">
        <v>-3.01</v>
      </c>
      <c r="N952" t="n">
        <v>100</v>
      </c>
      <c r="O952" t="n">
        <v>4</v>
      </c>
      <c r="P952" t="inlineStr">
        <is>
          <t>2026-03-09</t>
        </is>
      </c>
      <c r="Q952" t="inlineStr">
        <is>
          <t>2026-06-08</t>
        </is>
      </c>
      <c r="R952" t="inlineStr">
        <is>
          <t>+5%▶60% 익절 / +10%▶30% 익절 / +30%▶10% 익절</t>
        </is>
      </c>
      <c r="S952" t="inlineStr">
        <is>
          <t>-5%▶50% 손절 / -10%▶30% 손절 / -15%▶20% 손절</t>
        </is>
      </c>
      <c r="T952" t="inlineStr">
        <is>
          <t>매수 0.0005 / 매도 0.0025 / 슬리피지 0.0007</t>
        </is>
      </c>
    </row>
    <row r="953">
      <c r="A953" t="inlineStr">
        <is>
          <t>TIGER 미국나스닥100타겟데일리커버드콜|3개월 전에 샀다면|[대표님룰]+[버티기형]</t>
        </is>
      </c>
      <c r="B953" t="inlineStr">
        <is>
          <t>TIGER 미국나스닥100타겟데일리커버드콜</t>
        </is>
      </c>
      <c r="C953" t="inlineStr">
        <is>
          <t>486290</t>
        </is>
      </c>
      <c r="D953" t="inlineStr">
        <is>
          <t>3개월 전에 샀다면</t>
        </is>
      </c>
      <c r="E953" t="inlineStr">
        <is>
          <t>[대표님룰]+[버티기형]</t>
        </is>
      </c>
      <c r="F953" t="inlineStr">
        <is>
          <t>[대표님룰]</t>
        </is>
      </c>
      <c r="G953" t="inlineStr">
        <is>
          <t>[버티기형]</t>
        </is>
      </c>
      <c r="H953" t="n">
        <v>300000</v>
      </c>
      <c r="I953" t="n">
        <v>10074</v>
      </c>
      <c r="J953" t="n">
        <v>12035</v>
      </c>
      <c r="K953" t="n">
        <v>19.47</v>
      </c>
      <c r="L953" t="n">
        <v>5.56</v>
      </c>
      <c r="M953" t="n">
        <v>-3.01</v>
      </c>
      <c r="N953" t="n">
        <v>100</v>
      </c>
      <c r="O953" t="n">
        <v>4</v>
      </c>
      <c r="P953" t="inlineStr">
        <is>
          <t>2026-03-09</t>
        </is>
      </c>
      <c r="Q953" t="inlineStr">
        <is>
          <t>2026-06-08</t>
        </is>
      </c>
      <c r="R953" t="inlineStr">
        <is>
          <t>+5%▶60% 익절 / +10%▶30% 익절 / +30%▶10% 익절</t>
        </is>
      </c>
      <c r="S953" t="inlineStr">
        <is>
          <t>-5%▶40% 손절 / -15%▶30% 손절 / -20%▶30% 손절</t>
        </is>
      </c>
      <c r="T953" t="inlineStr">
        <is>
          <t>매수 0.0005 / 매도 0.0025 / 슬리피지 0.0007</t>
        </is>
      </c>
    </row>
    <row r="954">
      <c r="A954" t="inlineStr">
        <is>
          <t>TIGER 미국나스닥100타겟데일리커버드콜|3개월 전에 샀다면|[중기추세]+[칼손절]</t>
        </is>
      </c>
      <c r="B954" t="inlineStr">
        <is>
          <t>TIGER 미국나스닥100타겟데일리커버드콜</t>
        </is>
      </c>
      <c r="C954" t="inlineStr">
        <is>
          <t>486290</t>
        </is>
      </c>
      <c r="D954" t="inlineStr">
        <is>
          <t>3개월 전에 샀다면</t>
        </is>
      </c>
      <c r="E954" t="inlineStr">
        <is>
          <t>[중기추세]+[칼손절]</t>
        </is>
      </c>
      <c r="F954" t="inlineStr">
        <is>
          <t>[중기추세]</t>
        </is>
      </c>
      <c r="G954" t="inlineStr">
        <is>
          <t>[칼손절]</t>
        </is>
      </c>
      <c r="H954" t="n">
        <v>300000</v>
      </c>
      <c r="I954" t="n">
        <v>10074</v>
      </c>
      <c r="J954" t="n">
        <v>12035</v>
      </c>
      <c r="K954" t="n">
        <v>19.47</v>
      </c>
      <c r="L954" t="n">
        <v>-0.5600000000000001</v>
      </c>
      <c r="M954" t="n">
        <v>-3.01</v>
      </c>
      <c r="N954" t="n">
        <v>66.7</v>
      </c>
      <c r="O954" t="n">
        <v>3</v>
      </c>
      <c r="P954" t="inlineStr">
        <is>
          <t>2026-03-09</t>
        </is>
      </c>
      <c r="Q954" t="inlineStr">
        <is>
          <t>2026-06-08</t>
        </is>
      </c>
      <c r="R954" t="inlineStr">
        <is>
          <t>+10%▶50% 익절 / +20%▶30% 익절 / +30%▶20% 익절</t>
        </is>
      </c>
      <c r="S954" t="inlineStr">
        <is>
          <t>-2%▶80% 손절 / -4%▶10% 손절 / -6%▶10% 손절</t>
        </is>
      </c>
      <c r="T954" t="inlineStr">
        <is>
          <t>매수 0.0005 / 매도 0.0025 / 슬리피지 0.0007</t>
        </is>
      </c>
    </row>
    <row r="955">
      <c r="A955" t="inlineStr">
        <is>
          <t>TIGER 미국나스닥100타겟데일리커버드콜|3개월 전에 샀다면|[중기추세]+[정석방어]</t>
        </is>
      </c>
      <c r="B955" t="inlineStr">
        <is>
          <t>TIGER 미국나스닥100타겟데일리커버드콜</t>
        </is>
      </c>
      <c r="C955" t="inlineStr">
        <is>
          <t>486290</t>
        </is>
      </c>
      <c r="D955" t="inlineStr">
        <is>
          <t>3개월 전에 샀다면</t>
        </is>
      </c>
      <c r="E955" t="inlineStr">
        <is>
          <t>[중기추세]+[정석방어]</t>
        </is>
      </c>
      <c r="F955" t="inlineStr">
        <is>
          <t>[중기추세]</t>
        </is>
      </c>
      <c r="G955" t="inlineStr">
        <is>
          <t>[정석방어]</t>
        </is>
      </c>
      <c r="H955" t="n">
        <v>300000</v>
      </c>
      <c r="I955" t="n">
        <v>10074</v>
      </c>
      <c r="J955" t="n">
        <v>12035</v>
      </c>
      <c r="K955" t="n">
        <v>19.47</v>
      </c>
      <c r="L955" t="n">
        <v>6.51</v>
      </c>
      <c r="M955" t="n">
        <v>-3.01</v>
      </c>
      <c r="N955" t="n">
        <v>100</v>
      </c>
      <c r="O955" t="n">
        <v>3</v>
      </c>
      <c r="P955" t="inlineStr">
        <is>
          <t>2026-03-09</t>
        </is>
      </c>
      <c r="Q955" t="inlineStr">
        <is>
          <t>2026-06-08</t>
        </is>
      </c>
      <c r="R955" t="inlineStr">
        <is>
          <t>+10%▶50% 익절 / +20%▶30% 익절 / +30%▶20% 익절</t>
        </is>
      </c>
      <c r="S955" t="inlineStr">
        <is>
          <t>-3%▶70% 손절 / -5%▶20% 손절 / -10%▶10% 손절</t>
        </is>
      </c>
      <c r="T955" t="inlineStr">
        <is>
          <t>매수 0.0005 / 매도 0.0025 / 슬리피지 0.0007</t>
        </is>
      </c>
    </row>
    <row r="956">
      <c r="A956" t="inlineStr">
        <is>
          <t>TIGER 미국나스닥100타겟데일리커버드콜|3개월 전에 샀다면|[중기추세]+[변동성허용]</t>
        </is>
      </c>
      <c r="B956" t="inlineStr">
        <is>
          <t>TIGER 미국나스닥100타겟데일리커버드콜</t>
        </is>
      </c>
      <c r="C956" t="inlineStr">
        <is>
          <t>486290</t>
        </is>
      </c>
      <c r="D956" t="inlineStr">
        <is>
          <t>3개월 전에 샀다면</t>
        </is>
      </c>
      <c r="E956" t="inlineStr">
        <is>
          <t>[중기추세]+[변동성허용]</t>
        </is>
      </c>
      <c r="F956" t="inlineStr">
        <is>
          <t>[중기추세]</t>
        </is>
      </c>
      <c r="G956" t="inlineStr">
        <is>
          <t>[변동성허용]</t>
        </is>
      </c>
      <c r="H956" t="n">
        <v>300000</v>
      </c>
      <c r="I956" t="n">
        <v>10074</v>
      </c>
      <c r="J956" t="n">
        <v>12035</v>
      </c>
      <c r="K956" t="n">
        <v>19.47</v>
      </c>
      <c r="L956" t="n">
        <v>6.51</v>
      </c>
      <c r="M956" t="n">
        <v>-3.01</v>
      </c>
      <c r="N956" t="n">
        <v>100</v>
      </c>
      <c r="O956" t="n">
        <v>3</v>
      </c>
      <c r="P956" t="inlineStr">
        <is>
          <t>2026-03-09</t>
        </is>
      </c>
      <c r="Q956" t="inlineStr">
        <is>
          <t>2026-06-08</t>
        </is>
      </c>
      <c r="R956" t="inlineStr">
        <is>
          <t>+10%▶50% 익절 / +20%▶30% 익절 / +30%▶20% 익절</t>
        </is>
      </c>
      <c r="S956" t="inlineStr">
        <is>
          <t>-5%▶50% 손절 / -10%▶30% 손절 / -15%▶20% 손절</t>
        </is>
      </c>
      <c r="T956" t="inlineStr">
        <is>
          <t>매수 0.0005 / 매도 0.0025 / 슬리피지 0.0007</t>
        </is>
      </c>
    </row>
    <row r="957">
      <c r="A957" t="inlineStr">
        <is>
          <t>TIGER 미국나스닥100타겟데일리커버드콜|3개월 전에 샀다면|[중기추세]+[버티기형]</t>
        </is>
      </c>
      <c r="B957" t="inlineStr">
        <is>
          <t>TIGER 미국나스닥100타겟데일리커버드콜</t>
        </is>
      </c>
      <c r="C957" t="inlineStr">
        <is>
          <t>486290</t>
        </is>
      </c>
      <c r="D957" t="inlineStr">
        <is>
          <t>3개월 전에 샀다면</t>
        </is>
      </c>
      <c r="E957" t="inlineStr">
        <is>
          <t>[중기추세]+[버티기형]</t>
        </is>
      </c>
      <c r="F957" t="inlineStr">
        <is>
          <t>[중기추세]</t>
        </is>
      </c>
      <c r="G957" t="inlineStr">
        <is>
          <t>[버티기형]</t>
        </is>
      </c>
      <c r="H957" t="n">
        <v>300000</v>
      </c>
      <c r="I957" t="n">
        <v>10074</v>
      </c>
      <c r="J957" t="n">
        <v>12035</v>
      </c>
      <c r="K957" t="n">
        <v>19.47</v>
      </c>
      <c r="L957" t="n">
        <v>6.51</v>
      </c>
      <c r="M957" t="n">
        <v>-3.01</v>
      </c>
      <c r="N957" t="n">
        <v>100</v>
      </c>
      <c r="O957" t="n">
        <v>3</v>
      </c>
      <c r="P957" t="inlineStr">
        <is>
          <t>2026-03-09</t>
        </is>
      </c>
      <c r="Q957" t="inlineStr">
        <is>
          <t>2026-06-08</t>
        </is>
      </c>
      <c r="R957" t="inlineStr">
        <is>
          <t>+10%▶50% 익절 / +20%▶30% 익절 / +30%▶20% 익절</t>
        </is>
      </c>
      <c r="S957" t="inlineStr">
        <is>
          <t>-5%▶40% 손절 / -15%▶30% 손절 / -20%▶30% 손절</t>
        </is>
      </c>
      <c r="T957" t="inlineStr">
        <is>
          <t>매수 0.0005 / 매도 0.0025 / 슬리피지 0.0007</t>
        </is>
      </c>
    </row>
    <row r="958">
      <c r="A958" t="inlineStr">
        <is>
          <t>TIGER 미국나스닥100타겟데일리커버드콜|3개월 전에 샀다면|[수익극대화]+[칼손절]</t>
        </is>
      </c>
      <c r="B958" t="inlineStr">
        <is>
          <t>TIGER 미국나스닥100타겟데일리커버드콜</t>
        </is>
      </c>
      <c r="C958" t="inlineStr">
        <is>
          <t>486290</t>
        </is>
      </c>
      <c r="D958" t="inlineStr">
        <is>
          <t>3개월 전에 샀다면</t>
        </is>
      </c>
      <c r="E958" t="inlineStr">
        <is>
          <t>[수익극대화]+[칼손절]</t>
        </is>
      </c>
      <c r="F958" t="inlineStr">
        <is>
          <t>[수익극대화]</t>
        </is>
      </c>
      <c r="G958" t="inlineStr">
        <is>
          <t>[칼손절]</t>
        </is>
      </c>
      <c r="H958" t="n">
        <v>300000</v>
      </c>
      <c r="I958" t="n">
        <v>10074</v>
      </c>
      <c r="J958" t="n">
        <v>12035</v>
      </c>
      <c r="K958" t="n">
        <v>19.47</v>
      </c>
      <c r="L958" t="n">
        <v>-0.5600000000000001</v>
      </c>
      <c r="M958" t="n">
        <v>-3.01</v>
      </c>
      <c r="N958" t="n">
        <v>66.7</v>
      </c>
      <c r="O958" t="n">
        <v>3</v>
      </c>
      <c r="P958" t="inlineStr">
        <is>
          <t>2026-03-09</t>
        </is>
      </c>
      <c r="Q958" t="inlineStr">
        <is>
          <t>2026-06-08</t>
        </is>
      </c>
      <c r="R958" t="inlineStr">
        <is>
          <t>+10%▶40% 익절 / +20%▶30% 익절 / +40%▶30% 익절</t>
        </is>
      </c>
      <c r="S958" t="inlineStr">
        <is>
          <t>-2%▶80% 손절 / -4%▶10% 손절 / -6%▶10% 손절</t>
        </is>
      </c>
      <c r="T958" t="inlineStr">
        <is>
          <t>매수 0.0005 / 매도 0.0025 / 슬리피지 0.0007</t>
        </is>
      </c>
    </row>
    <row r="959">
      <c r="A959" t="inlineStr">
        <is>
          <t>TIGER 미국나스닥100타겟데일리커버드콜|3개월 전에 샀다면|[수익극대화]+[정석방어]</t>
        </is>
      </c>
      <c r="B959" t="inlineStr">
        <is>
          <t>TIGER 미국나스닥100타겟데일리커버드콜</t>
        </is>
      </c>
      <c r="C959" t="inlineStr">
        <is>
          <t>486290</t>
        </is>
      </c>
      <c r="D959" t="inlineStr">
        <is>
          <t>3개월 전에 샀다면</t>
        </is>
      </c>
      <c r="E959" t="inlineStr">
        <is>
          <t>[수익극대화]+[정석방어]</t>
        </is>
      </c>
      <c r="F959" t="inlineStr">
        <is>
          <t>[수익극대화]</t>
        </is>
      </c>
      <c r="G959" t="inlineStr">
        <is>
          <t>[정석방어]</t>
        </is>
      </c>
      <c r="H959" t="n">
        <v>300000</v>
      </c>
      <c r="I959" t="n">
        <v>10074</v>
      </c>
      <c r="J959" t="n">
        <v>12035</v>
      </c>
      <c r="K959" t="n">
        <v>19.47</v>
      </c>
      <c r="L959" t="n">
        <v>6.51</v>
      </c>
      <c r="M959" t="n">
        <v>-3.01</v>
      </c>
      <c r="N959" t="n">
        <v>100</v>
      </c>
      <c r="O959" t="n">
        <v>3</v>
      </c>
      <c r="P959" t="inlineStr">
        <is>
          <t>2026-03-09</t>
        </is>
      </c>
      <c r="Q959" t="inlineStr">
        <is>
          <t>2026-06-08</t>
        </is>
      </c>
      <c r="R959" t="inlineStr">
        <is>
          <t>+10%▶40% 익절 / +20%▶30% 익절 / +40%▶30% 익절</t>
        </is>
      </c>
      <c r="S959" t="inlineStr">
        <is>
          <t>-3%▶70% 손절 / -5%▶20% 손절 / -10%▶10% 손절</t>
        </is>
      </c>
      <c r="T959" t="inlineStr">
        <is>
          <t>매수 0.0005 / 매도 0.0025 / 슬리피지 0.0007</t>
        </is>
      </c>
    </row>
    <row r="960">
      <c r="A960" t="inlineStr">
        <is>
          <t>TIGER 미국나스닥100타겟데일리커버드콜|3개월 전에 샀다면|[수익극대화]+[변동성허용]</t>
        </is>
      </c>
      <c r="B960" t="inlineStr">
        <is>
          <t>TIGER 미국나스닥100타겟데일리커버드콜</t>
        </is>
      </c>
      <c r="C960" t="inlineStr">
        <is>
          <t>486290</t>
        </is>
      </c>
      <c r="D960" t="inlineStr">
        <is>
          <t>3개월 전에 샀다면</t>
        </is>
      </c>
      <c r="E960" t="inlineStr">
        <is>
          <t>[수익극대화]+[변동성허용]</t>
        </is>
      </c>
      <c r="F960" t="inlineStr">
        <is>
          <t>[수익극대화]</t>
        </is>
      </c>
      <c r="G960" t="inlineStr">
        <is>
          <t>[변동성허용]</t>
        </is>
      </c>
      <c r="H960" t="n">
        <v>300000</v>
      </c>
      <c r="I960" t="n">
        <v>10074</v>
      </c>
      <c r="J960" t="n">
        <v>12035</v>
      </c>
      <c r="K960" t="n">
        <v>19.47</v>
      </c>
      <c r="L960" t="n">
        <v>6.51</v>
      </c>
      <c r="M960" t="n">
        <v>-3.01</v>
      </c>
      <c r="N960" t="n">
        <v>100</v>
      </c>
      <c r="O960" t="n">
        <v>3</v>
      </c>
      <c r="P960" t="inlineStr">
        <is>
          <t>2026-03-09</t>
        </is>
      </c>
      <c r="Q960" t="inlineStr">
        <is>
          <t>2026-06-08</t>
        </is>
      </c>
      <c r="R960" t="inlineStr">
        <is>
          <t>+10%▶40% 익절 / +20%▶30% 익절 / +40%▶30% 익절</t>
        </is>
      </c>
      <c r="S960" t="inlineStr">
        <is>
          <t>-5%▶50% 손절 / -10%▶30% 손절 / -15%▶20% 손절</t>
        </is>
      </c>
      <c r="T960" t="inlineStr">
        <is>
          <t>매수 0.0005 / 매도 0.0025 / 슬리피지 0.0007</t>
        </is>
      </c>
    </row>
    <row r="961">
      <c r="A961" t="inlineStr">
        <is>
          <t>TIGER 미국나스닥100타겟데일리커버드콜|3개월 전에 샀다면|[수익극대화]+[버티기형]</t>
        </is>
      </c>
      <c r="B961" t="inlineStr">
        <is>
          <t>TIGER 미국나스닥100타겟데일리커버드콜</t>
        </is>
      </c>
      <c r="C961" t="inlineStr">
        <is>
          <t>486290</t>
        </is>
      </c>
      <c r="D961" t="inlineStr">
        <is>
          <t>3개월 전에 샀다면</t>
        </is>
      </c>
      <c r="E961" t="inlineStr">
        <is>
          <t>[수익극대화]+[버티기형]</t>
        </is>
      </c>
      <c r="F961" t="inlineStr">
        <is>
          <t>[수익극대화]</t>
        </is>
      </c>
      <c r="G961" t="inlineStr">
        <is>
          <t>[버티기형]</t>
        </is>
      </c>
      <c r="H961" t="n">
        <v>300000</v>
      </c>
      <c r="I961" t="n">
        <v>10074</v>
      </c>
      <c r="J961" t="n">
        <v>12035</v>
      </c>
      <c r="K961" t="n">
        <v>19.47</v>
      </c>
      <c r="L961" t="n">
        <v>6.51</v>
      </c>
      <c r="M961" t="n">
        <v>-3.01</v>
      </c>
      <c r="N961" t="n">
        <v>100</v>
      </c>
      <c r="O961" t="n">
        <v>3</v>
      </c>
      <c r="P961" t="inlineStr">
        <is>
          <t>2026-03-09</t>
        </is>
      </c>
      <c r="Q961" t="inlineStr">
        <is>
          <t>2026-06-08</t>
        </is>
      </c>
      <c r="R961" t="inlineStr">
        <is>
          <t>+10%▶40% 익절 / +20%▶30% 익절 / +40%▶30% 익절</t>
        </is>
      </c>
      <c r="S961" t="inlineStr">
        <is>
          <t>-5%▶40% 손절 / -15%▶30% 손절 / -20%▶30% 손절</t>
        </is>
      </c>
      <c r="T961" t="inlineStr">
        <is>
          <t>매수 0.0005 / 매도 0.0025 / 슬리피지 0.0007</t>
        </is>
      </c>
    </row>
    <row r="962">
      <c r="A962" t="inlineStr">
        <is>
          <t>TIGER 미국나스닥100타겟데일리커버드콜|6개월 전에 샀다면|[초단타]+[칼손절]</t>
        </is>
      </c>
      <c r="B962" t="inlineStr">
        <is>
          <t>TIGER 미국나스닥100타겟데일리커버드콜</t>
        </is>
      </c>
      <c r="C962" t="inlineStr">
        <is>
          <t>486290</t>
        </is>
      </c>
      <c r="D962" t="inlineStr">
        <is>
          <t>6개월 전에 샀다면</t>
        </is>
      </c>
      <c r="E962" t="inlineStr">
        <is>
          <t>[초단타]+[칼손절]</t>
        </is>
      </c>
      <c r="F962" t="inlineStr">
        <is>
          <t>[초단타]</t>
        </is>
      </c>
      <c r="G962" t="inlineStr">
        <is>
          <t>[칼손절]</t>
        </is>
      </c>
      <c r="H962" t="n">
        <v>300000</v>
      </c>
      <c r="I962" t="n">
        <v>10449</v>
      </c>
      <c r="J962" t="n">
        <v>12035</v>
      </c>
      <c r="K962" t="n">
        <v>15.18</v>
      </c>
      <c r="L962" t="n">
        <v>-1.45</v>
      </c>
      <c r="M962" t="n">
        <v>-3.01</v>
      </c>
      <c r="N962" t="n">
        <v>50</v>
      </c>
      <c r="O962" t="n">
        <v>2</v>
      </c>
      <c r="P962" t="inlineStr">
        <is>
          <t>2025-12-08</t>
        </is>
      </c>
      <c r="Q962" t="inlineStr">
        <is>
          <t>2026-06-08</t>
        </is>
      </c>
      <c r="R962" t="inlineStr">
        <is>
          <t>+3%▶70% 익절 / +5%▶20% 익절 / +10%▶10% 익절</t>
        </is>
      </c>
      <c r="S962" t="inlineStr">
        <is>
          <t>-2%▶80% 손절 / -4%▶10% 손절 / -6%▶10% 손절</t>
        </is>
      </c>
      <c r="T962" t="inlineStr">
        <is>
          <t>매수 0.0005 / 매도 0.0025 / 슬리피지 0.0007</t>
        </is>
      </c>
    </row>
    <row r="963">
      <c r="A963" t="inlineStr">
        <is>
          <t>TIGER 미국나스닥100타겟데일리커버드콜|6개월 전에 샀다면|[초단타]+[정석방어]</t>
        </is>
      </c>
      <c r="B963" t="inlineStr">
        <is>
          <t>TIGER 미국나스닥100타겟데일리커버드콜</t>
        </is>
      </c>
      <c r="C963" t="inlineStr">
        <is>
          <t>486290</t>
        </is>
      </c>
      <c r="D963" t="inlineStr">
        <is>
          <t>6개월 전에 샀다면</t>
        </is>
      </c>
      <c r="E963" t="inlineStr">
        <is>
          <t>[초단타]+[정석방어]</t>
        </is>
      </c>
      <c r="F963" t="inlineStr">
        <is>
          <t>[초단타]</t>
        </is>
      </c>
      <c r="G963" t="inlineStr">
        <is>
          <t>[정석방어]</t>
        </is>
      </c>
      <c r="H963" t="n">
        <v>300000</v>
      </c>
      <c r="I963" t="n">
        <v>10449</v>
      </c>
      <c r="J963" t="n">
        <v>12035</v>
      </c>
      <c r="K963" t="n">
        <v>15.18</v>
      </c>
      <c r="L963" t="n">
        <v>3.57</v>
      </c>
      <c r="M963" t="n">
        <v>-3.01</v>
      </c>
      <c r="N963" t="n">
        <v>100</v>
      </c>
      <c r="O963" t="n">
        <v>4</v>
      </c>
      <c r="P963" t="inlineStr">
        <is>
          <t>2025-12-08</t>
        </is>
      </c>
      <c r="Q963" t="inlineStr">
        <is>
          <t>2026-06-08</t>
        </is>
      </c>
      <c r="R963" t="inlineStr">
        <is>
          <t>+3%▶70% 익절 / +5%▶20% 익절 / +10%▶10% 익절</t>
        </is>
      </c>
      <c r="S963" t="inlineStr">
        <is>
          <t>-3%▶70% 손절 / -5%▶20% 손절 / -10%▶10% 손절</t>
        </is>
      </c>
      <c r="T963" t="inlineStr">
        <is>
          <t>매수 0.0005 / 매도 0.0025 / 슬리피지 0.0007</t>
        </is>
      </c>
    </row>
    <row r="964">
      <c r="A964" t="inlineStr">
        <is>
          <t>TIGER 미국나스닥100타겟데일리커버드콜|6개월 전에 샀다면|[초단타]+[변동성허용]</t>
        </is>
      </c>
      <c r="B964" t="inlineStr">
        <is>
          <t>TIGER 미국나스닥100타겟데일리커버드콜</t>
        </is>
      </c>
      <c r="C964" t="inlineStr">
        <is>
          <t>486290</t>
        </is>
      </c>
      <c r="D964" t="inlineStr">
        <is>
          <t>6개월 전에 샀다면</t>
        </is>
      </c>
      <c r="E964" t="inlineStr">
        <is>
          <t>[초단타]+[변동성허용]</t>
        </is>
      </c>
      <c r="F964" t="inlineStr">
        <is>
          <t>[초단타]</t>
        </is>
      </c>
      <c r="G964" t="inlineStr">
        <is>
          <t>[변동성허용]</t>
        </is>
      </c>
      <c r="H964" t="n">
        <v>300000</v>
      </c>
      <c r="I964" t="n">
        <v>10449</v>
      </c>
      <c r="J964" t="n">
        <v>12035</v>
      </c>
      <c r="K964" t="n">
        <v>15.18</v>
      </c>
      <c r="L964" t="n">
        <v>3.57</v>
      </c>
      <c r="M964" t="n">
        <v>-3.01</v>
      </c>
      <c r="N964" t="n">
        <v>100</v>
      </c>
      <c r="O964" t="n">
        <v>4</v>
      </c>
      <c r="P964" t="inlineStr">
        <is>
          <t>2025-12-08</t>
        </is>
      </c>
      <c r="Q964" t="inlineStr">
        <is>
          <t>2026-06-08</t>
        </is>
      </c>
      <c r="R964" t="inlineStr">
        <is>
          <t>+3%▶70% 익절 / +5%▶20% 익절 / +10%▶10% 익절</t>
        </is>
      </c>
      <c r="S964" t="inlineStr">
        <is>
          <t>-5%▶50% 손절 / -10%▶30% 손절 / -15%▶20% 손절</t>
        </is>
      </c>
      <c r="T964" t="inlineStr">
        <is>
          <t>매수 0.0005 / 매도 0.0025 / 슬리피지 0.0007</t>
        </is>
      </c>
    </row>
    <row r="965">
      <c r="A965" t="inlineStr">
        <is>
          <t>TIGER 미국나스닥100타겟데일리커버드콜|6개월 전에 샀다면|[초단타]+[버티기형]</t>
        </is>
      </c>
      <c r="B965" t="inlineStr">
        <is>
          <t>TIGER 미국나스닥100타겟데일리커버드콜</t>
        </is>
      </c>
      <c r="C965" t="inlineStr">
        <is>
          <t>486290</t>
        </is>
      </c>
      <c r="D965" t="inlineStr">
        <is>
          <t>6개월 전에 샀다면</t>
        </is>
      </c>
      <c r="E965" t="inlineStr">
        <is>
          <t>[초단타]+[버티기형]</t>
        </is>
      </c>
      <c r="F965" t="inlineStr">
        <is>
          <t>[초단타]</t>
        </is>
      </c>
      <c r="G965" t="inlineStr">
        <is>
          <t>[버티기형]</t>
        </is>
      </c>
      <c r="H965" t="n">
        <v>300000</v>
      </c>
      <c r="I965" t="n">
        <v>10449</v>
      </c>
      <c r="J965" t="n">
        <v>12035</v>
      </c>
      <c r="K965" t="n">
        <v>15.18</v>
      </c>
      <c r="L965" t="n">
        <v>3.57</v>
      </c>
      <c r="M965" t="n">
        <v>-3.01</v>
      </c>
      <c r="N965" t="n">
        <v>100</v>
      </c>
      <c r="O965" t="n">
        <v>4</v>
      </c>
      <c r="P965" t="inlineStr">
        <is>
          <t>2025-12-08</t>
        </is>
      </c>
      <c r="Q965" t="inlineStr">
        <is>
          <t>2026-06-08</t>
        </is>
      </c>
      <c r="R965" t="inlineStr">
        <is>
          <t>+3%▶70% 익절 / +5%▶20% 익절 / +10%▶10% 익절</t>
        </is>
      </c>
      <c r="S965" t="inlineStr">
        <is>
          <t>-5%▶40% 손절 / -15%▶30% 손절 / -20%▶30% 손절</t>
        </is>
      </c>
      <c r="T965" t="inlineStr">
        <is>
          <t>매수 0.0005 / 매도 0.0025 / 슬리피지 0.0007</t>
        </is>
      </c>
    </row>
    <row r="966">
      <c r="A966" t="inlineStr">
        <is>
          <t>TIGER 미국나스닥100타겟데일리커버드콜|6개월 전에 샀다면|[단기스윙]+[칼손절]</t>
        </is>
      </c>
      <c r="B966" t="inlineStr">
        <is>
          <t>TIGER 미국나스닥100타겟데일리커버드콜</t>
        </is>
      </c>
      <c r="C966" t="inlineStr">
        <is>
          <t>486290</t>
        </is>
      </c>
      <c r="D966" t="inlineStr">
        <is>
          <t>6개월 전에 샀다면</t>
        </is>
      </c>
      <c r="E966" t="inlineStr">
        <is>
          <t>[단기스윙]+[칼손절]</t>
        </is>
      </c>
      <c r="F966" t="inlineStr">
        <is>
          <t>[단기스윙]</t>
        </is>
      </c>
      <c r="G966" t="inlineStr">
        <is>
          <t>[칼손절]</t>
        </is>
      </c>
      <c r="H966" t="n">
        <v>300000</v>
      </c>
      <c r="I966" t="n">
        <v>10449</v>
      </c>
      <c r="J966" t="n">
        <v>12035</v>
      </c>
      <c r="K966" t="n">
        <v>15.18</v>
      </c>
      <c r="L966" t="n">
        <v>-0.99</v>
      </c>
      <c r="M966" t="n">
        <v>-3.01</v>
      </c>
      <c r="N966" t="n">
        <v>50</v>
      </c>
      <c r="O966" t="n">
        <v>2</v>
      </c>
      <c r="P966" t="inlineStr">
        <is>
          <t>2025-12-08</t>
        </is>
      </c>
      <c r="Q966" t="inlineStr">
        <is>
          <t>2026-06-08</t>
        </is>
      </c>
      <c r="R966" t="inlineStr">
        <is>
          <t>+5%▶60% 익절 / +10%▶30% 익절 / +20%▶10% 익절</t>
        </is>
      </c>
      <c r="S966" t="inlineStr">
        <is>
          <t>-2%▶80% 손절 / -4%▶10% 손절 / -6%▶10% 손절</t>
        </is>
      </c>
      <c r="T966" t="inlineStr">
        <is>
          <t>매수 0.0005 / 매도 0.0025 / 슬리피지 0.0007</t>
        </is>
      </c>
    </row>
    <row r="967">
      <c r="A967" t="inlineStr">
        <is>
          <t>TIGER 미국나스닥100타겟데일리커버드콜|6개월 전에 샀다면|[단기스윙]+[정석방어]</t>
        </is>
      </c>
      <c r="B967" t="inlineStr">
        <is>
          <t>TIGER 미국나스닥100타겟데일리커버드콜</t>
        </is>
      </c>
      <c r="C967" t="inlineStr">
        <is>
          <t>486290</t>
        </is>
      </c>
      <c r="D967" t="inlineStr">
        <is>
          <t>6개월 전에 샀다면</t>
        </is>
      </c>
      <c r="E967" t="inlineStr">
        <is>
          <t>[단기스윙]+[정석방어]</t>
        </is>
      </c>
      <c r="F967" t="inlineStr">
        <is>
          <t>[단기스윙]</t>
        </is>
      </c>
      <c r="G967" t="inlineStr">
        <is>
          <t>[정석방어]</t>
        </is>
      </c>
      <c r="H967" t="n">
        <v>300000</v>
      </c>
      <c r="I967" t="n">
        <v>10449</v>
      </c>
      <c r="J967" t="n">
        <v>12035</v>
      </c>
      <c r="K967" t="n">
        <v>15.18</v>
      </c>
      <c r="L967" t="n">
        <v>5.56</v>
      </c>
      <c r="M967" t="n">
        <v>-3.01</v>
      </c>
      <c r="N967" t="n">
        <v>100</v>
      </c>
      <c r="O967" t="n">
        <v>4</v>
      </c>
      <c r="P967" t="inlineStr">
        <is>
          <t>2025-12-08</t>
        </is>
      </c>
      <c r="Q967" t="inlineStr">
        <is>
          <t>2026-06-08</t>
        </is>
      </c>
      <c r="R967" t="inlineStr">
        <is>
          <t>+5%▶60% 익절 / +10%▶30% 익절 / +20%▶10% 익절</t>
        </is>
      </c>
      <c r="S967" t="inlineStr">
        <is>
          <t>-3%▶70% 손절 / -5%▶20% 손절 / -10%▶10% 손절</t>
        </is>
      </c>
      <c r="T967" t="inlineStr">
        <is>
          <t>매수 0.0005 / 매도 0.0025 / 슬리피지 0.0007</t>
        </is>
      </c>
    </row>
    <row r="968">
      <c r="A968" t="inlineStr">
        <is>
          <t>TIGER 미국나스닥100타겟데일리커버드콜|6개월 전에 샀다면|[단기스윙]+[변동성허용]</t>
        </is>
      </c>
      <c r="B968" t="inlineStr">
        <is>
          <t>TIGER 미국나스닥100타겟데일리커버드콜</t>
        </is>
      </c>
      <c r="C968" t="inlineStr">
        <is>
          <t>486290</t>
        </is>
      </c>
      <c r="D968" t="inlineStr">
        <is>
          <t>6개월 전에 샀다면</t>
        </is>
      </c>
      <c r="E968" t="inlineStr">
        <is>
          <t>[단기스윙]+[변동성허용]</t>
        </is>
      </c>
      <c r="F968" t="inlineStr">
        <is>
          <t>[단기스윙]</t>
        </is>
      </c>
      <c r="G968" t="inlineStr">
        <is>
          <t>[변동성허용]</t>
        </is>
      </c>
      <c r="H968" t="n">
        <v>300000</v>
      </c>
      <c r="I968" t="n">
        <v>10449</v>
      </c>
      <c r="J968" t="n">
        <v>12035</v>
      </c>
      <c r="K968" t="n">
        <v>15.18</v>
      </c>
      <c r="L968" t="n">
        <v>5.56</v>
      </c>
      <c r="M968" t="n">
        <v>-3.01</v>
      </c>
      <c r="N968" t="n">
        <v>100</v>
      </c>
      <c r="O968" t="n">
        <v>4</v>
      </c>
      <c r="P968" t="inlineStr">
        <is>
          <t>2025-12-08</t>
        </is>
      </c>
      <c r="Q968" t="inlineStr">
        <is>
          <t>2026-06-08</t>
        </is>
      </c>
      <c r="R968" t="inlineStr">
        <is>
          <t>+5%▶60% 익절 / +10%▶30% 익절 / +20%▶10% 익절</t>
        </is>
      </c>
      <c r="S968" t="inlineStr">
        <is>
          <t>-5%▶50% 손절 / -10%▶30% 손절 / -15%▶20% 손절</t>
        </is>
      </c>
      <c r="T968" t="inlineStr">
        <is>
          <t>매수 0.0005 / 매도 0.0025 / 슬리피지 0.0007</t>
        </is>
      </c>
    </row>
    <row r="969">
      <c r="A969" t="inlineStr">
        <is>
          <t>TIGER 미국나스닥100타겟데일리커버드콜|6개월 전에 샀다면|[단기스윙]+[버티기형]</t>
        </is>
      </c>
      <c r="B969" t="inlineStr">
        <is>
          <t>TIGER 미국나스닥100타겟데일리커버드콜</t>
        </is>
      </c>
      <c r="C969" t="inlineStr">
        <is>
          <t>486290</t>
        </is>
      </c>
      <c r="D969" t="inlineStr">
        <is>
          <t>6개월 전에 샀다면</t>
        </is>
      </c>
      <c r="E969" t="inlineStr">
        <is>
          <t>[단기스윙]+[버티기형]</t>
        </is>
      </c>
      <c r="F969" t="inlineStr">
        <is>
          <t>[단기스윙]</t>
        </is>
      </c>
      <c r="G969" t="inlineStr">
        <is>
          <t>[버티기형]</t>
        </is>
      </c>
      <c r="H969" t="n">
        <v>300000</v>
      </c>
      <c r="I969" t="n">
        <v>10449</v>
      </c>
      <c r="J969" t="n">
        <v>12035</v>
      </c>
      <c r="K969" t="n">
        <v>15.18</v>
      </c>
      <c r="L969" t="n">
        <v>5.56</v>
      </c>
      <c r="M969" t="n">
        <v>-3.01</v>
      </c>
      <c r="N969" t="n">
        <v>100</v>
      </c>
      <c r="O969" t="n">
        <v>4</v>
      </c>
      <c r="P969" t="inlineStr">
        <is>
          <t>2025-12-08</t>
        </is>
      </c>
      <c r="Q969" t="inlineStr">
        <is>
          <t>2026-06-08</t>
        </is>
      </c>
      <c r="R969" t="inlineStr">
        <is>
          <t>+5%▶60% 익절 / +10%▶30% 익절 / +20%▶10% 익절</t>
        </is>
      </c>
      <c r="S969" t="inlineStr">
        <is>
          <t>-5%▶40% 손절 / -15%▶30% 손절 / -20%▶30% 손절</t>
        </is>
      </c>
      <c r="T969" t="inlineStr">
        <is>
          <t>매수 0.0005 / 매도 0.0025 / 슬리피지 0.0007</t>
        </is>
      </c>
    </row>
    <row r="970">
      <c r="A970" t="inlineStr">
        <is>
          <t>TIGER 미국나스닥100타겟데일리커버드콜|6개월 전에 샀다면|[대표님룰]+[칼손절]</t>
        </is>
      </c>
      <c r="B970" t="inlineStr">
        <is>
          <t>TIGER 미국나스닥100타겟데일리커버드콜</t>
        </is>
      </c>
      <c r="C970" t="inlineStr">
        <is>
          <t>486290</t>
        </is>
      </c>
      <c r="D970" t="inlineStr">
        <is>
          <t>6개월 전에 샀다면</t>
        </is>
      </c>
      <c r="E970" t="inlineStr">
        <is>
          <t>[대표님룰]+[칼손절]</t>
        </is>
      </c>
      <c r="F970" t="inlineStr">
        <is>
          <t>[대표님룰]</t>
        </is>
      </c>
      <c r="G970" t="inlineStr">
        <is>
          <t>[칼손절]</t>
        </is>
      </c>
      <c r="H970" t="n">
        <v>300000</v>
      </c>
      <c r="I970" t="n">
        <v>10449</v>
      </c>
      <c r="J970" t="n">
        <v>12035</v>
      </c>
      <c r="K970" t="n">
        <v>15.18</v>
      </c>
      <c r="L970" t="n">
        <v>-0.99</v>
      </c>
      <c r="M970" t="n">
        <v>-3.01</v>
      </c>
      <c r="N970" t="n">
        <v>50</v>
      </c>
      <c r="O970" t="n">
        <v>2</v>
      </c>
      <c r="P970" t="inlineStr">
        <is>
          <t>2025-12-08</t>
        </is>
      </c>
      <c r="Q970" t="inlineStr">
        <is>
          <t>2026-06-08</t>
        </is>
      </c>
      <c r="R970" t="inlineStr">
        <is>
          <t>+5%▶60% 익절 / +10%▶30% 익절 / +30%▶10% 익절</t>
        </is>
      </c>
      <c r="S970" t="inlineStr">
        <is>
          <t>-2%▶80% 손절 / -4%▶10% 손절 / -6%▶10% 손절</t>
        </is>
      </c>
      <c r="T970" t="inlineStr">
        <is>
          <t>매수 0.0005 / 매도 0.0025 / 슬리피지 0.0007</t>
        </is>
      </c>
    </row>
    <row r="971">
      <c r="A971" t="inlineStr">
        <is>
          <t>TIGER 미국나스닥100타겟데일리커버드콜|6개월 전에 샀다면|[대표님룰]+[정석방어]</t>
        </is>
      </c>
      <c r="B971" t="inlineStr">
        <is>
          <t>TIGER 미국나스닥100타겟데일리커버드콜</t>
        </is>
      </c>
      <c r="C971" t="inlineStr">
        <is>
          <t>486290</t>
        </is>
      </c>
      <c r="D971" t="inlineStr">
        <is>
          <t>6개월 전에 샀다면</t>
        </is>
      </c>
      <c r="E971" t="inlineStr">
        <is>
          <t>[대표님룰]+[정석방어]</t>
        </is>
      </c>
      <c r="F971" t="inlineStr">
        <is>
          <t>[대표님룰]</t>
        </is>
      </c>
      <c r="G971" t="inlineStr">
        <is>
          <t>[정석방어]</t>
        </is>
      </c>
      <c r="H971" t="n">
        <v>300000</v>
      </c>
      <c r="I971" t="n">
        <v>10449</v>
      </c>
      <c r="J971" t="n">
        <v>12035</v>
      </c>
      <c r="K971" t="n">
        <v>15.18</v>
      </c>
      <c r="L971" t="n">
        <v>5.56</v>
      </c>
      <c r="M971" t="n">
        <v>-3.01</v>
      </c>
      <c r="N971" t="n">
        <v>100</v>
      </c>
      <c r="O971" t="n">
        <v>4</v>
      </c>
      <c r="P971" t="inlineStr">
        <is>
          <t>2025-12-08</t>
        </is>
      </c>
      <c r="Q971" t="inlineStr">
        <is>
          <t>2026-06-08</t>
        </is>
      </c>
      <c r="R971" t="inlineStr">
        <is>
          <t>+5%▶60% 익절 / +10%▶30% 익절 / +30%▶10% 익절</t>
        </is>
      </c>
      <c r="S971" t="inlineStr">
        <is>
          <t>-3%▶70% 손절 / -5%▶20% 손절 / -10%▶10% 손절</t>
        </is>
      </c>
      <c r="T971" t="inlineStr">
        <is>
          <t>매수 0.0005 / 매도 0.0025 / 슬리피지 0.0007</t>
        </is>
      </c>
    </row>
    <row r="972">
      <c r="A972" t="inlineStr">
        <is>
          <t>TIGER 미국나스닥100타겟데일리커버드콜|6개월 전에 샀다면|[대표님룰]+[변동성허용]</t>
        </is>
      </c>
      <c r="B972" t="inlineStr">
        <is>
          <t>TIGER 미국나스닥100타겟데일리커버드콜</t>
        </is>
      </c>
      <c r="C972" t="inlineStr">
        <is>
          <t>486290</t>
        </is>
      </c>
      <c r="D972" t="inlineStr">
        <is>
          <t>6개월 전에 샀다면</t>
        </is>
      </c>
      <c r="E972" t="inlineStr">
        <is>
          <t>[대표님룰]+[변동성허용]</t>
        </is>
      </c>
      <c r="F972" t="inlineStr">
        <is>
          <t>[대표님룰]</t>
        </is>
      </c>
      <c r="G972" t="inlineStr">
        <is>
          <t>[변동성허용]</t>
        </is>
      </c>
      <c r="H972" t="n">
        <v>300000</v>
      </c>
      <c r="I972" t="n">
        <v>10449</v>
      </c>
      <c r="J972" t="n">
        <v>12035</v>
      </c>
      <c r="K972" t="n">
        <v>15.18</v>
      </c>
      <c r="L972" t="n">
        <v>5.56</v>
      </c>
      <c r="M972" t="n">
        <v>-3.01</v>
      </c>
      <c r="N972" t="n">
        <v>100</v>
      </c>
      <c r="O972" t="n">
        <v>4</v>
      </c>
      <c r="P972" t="inlineStr">
        <is>
          <t>2025-12-08</t>
        </is>
      </c>
      <c r="Q972" t="inlineStr">
        <is>
          <t>2026-06-08</t>
        </is>
      </c>
      <c r="R972" t="inlineStr">
        <is>
          <t>+5%▶60% 익절 / +10%▶30% 익절 / +30%▶10% 익절</t>
        </is>
      </c>
      <c r="S972" t="inlineStr">
        <is>
          <t>-5%▶50% 손절 / -10%▶30% 손절 / -15%▶20% 손절</t>
        </is>
      </c>
      <c r="T972" t="inlineStr">
        <is>
          <t>매수 0.0005 / 매도 0.0025 / 슬리피지 0.0007</t>
        </is>
      </c>
    </row>
    <row r="973">
      <c r="A973" t="inlineStr">
        <is>
          <t>TIGER 미국나스닥100타겟데일리커버드콜|6개월 전에 샀다면|[대표님룰]+[버티기형]</t>
        </is>
      </c>
      <c r="B973" t="inlineStr">
        <is>
          <t>TIGER 미국나스닥100타겟데일리커버드콜</t>
        </is>
      </c>
      <c r="C973" t="inlineStr">
        <is>
          <t>486290</t>
        </is>
      </c>
      <c r="D973" t="inlineStr">
        <is>
          <t>6개월 전에 샀다면</t>
        </is>
      </c>
      <c r="E973" t="inlineStr">
        <is>
          <t>[대표님룰]+[버티기형]</t>
        </is>
      </c>
      <c r="F973" t="inlineStr">
        <is>
          <t>[대표님룰]</t>
        </is>
      </c>
      <c r="G973" t="inlineStr">
        <is>
          <t>[버티기형]</t>
        </is>
      </c>
      <c r="H973" t="n">
        <v>300000</v>
      </c>
      <c r="I973" t="n">
        <v>10449</v>
      </c>
      <c r="J973" t="n">
        <v>12035</v>
      </c>
      <c r="K973" t="n">
        <v>15.18</v>
      </c>
      <c r="L973" t="n">
        <v>5.56</v>
      </c>
      <c r="M973" t="n">
        <v>-3.01</v>
      </c>
      <c r="N973" t="n">
        <v>100</v>
      </c>
      <c r="O973" t="n">
        <v>4</v>
      </c>
      <c r="P973" t="inlineStr">
        <is>
          <t>2025-12-08</t>
        </is>
      </c>
      <c r="Q973" t="inlineStr">
        <is>
          <t>2026-06-08</t>
        </is>
      </c>
      <c r="R973" t="inlineStr">
        <is>
          <t>+5%▶60% 익절 / +10%▶30% 익절 / +30%▶10% 익절</t>
        </is>
      </c>
      <c r="S973" t="inlineStr">
        <is>
          <t>-5%▶40% 손절 / -15%▶30% 손절 / -20%▶30% 손절</t>
        </is>
      </c>
      <c r="T973" t="inlineStr">
        <is>
          <t>매수 0.0005 / 매도 0.0025 / 슬리피지 0.0007</t>
        </is>
      </c>
    </row>
    <row r="974">
      <c r="A974" t="inlineStr">
        <is>
          <t>TIGER 미국나스닥100타겟데일리커버드콜|6개월 전에 샀다면|[중기추세]+[칼손절]</t>
        </is>
      </c>
      <c r="B974" t="inlineStr">
        <is>
          <t>TIGER 미국나스닥100타겟데일리커버드콜</t>
        </is>
      </c>
      <c r="C974" t="inlineStr">
        <is>
          <t>486290</t>
        </is>
      </c>
      <c r="D974" t="inlineStr">
        <is>
          <t>6개월 전에 샀다면</t>
        </is>
      </c>
      <c r="E974" t="inlineStr">
        <is>
          <t>[중기추세]+[칼손절]</t>
        </is>
      </c>
      <c r="F974" t="inlineStr">
        <is>
          <t>[중기추세]</t>
        </is>
      </c>
      <c r="G974" t="inlineStr">
        <is>
          <t>[칼손절]</t>
        </is>
      </c>
      <c r="H974" t="n">
        <v>300000</v>
      </c>
      <c r="I974" t="n">
        <v>10449</v>
      </c>
      <c r="J974" t="n">
        <v>12035</v>
      </c>
      <c r="K974" t="n">
        <v>15.18</v>
      </c>
      <c r="L974" t="n">
        <v>-0.5600000000000001</v>
      </c>
      <c r="M974" t="n">
        <v>-3.01</v>
      </c>
      <c r="N974" t="n">
        <v>66.7</v>
      </c>
      <c r="O974" t="n">
        <v>3</v>
      </c>
      <c r="P974" t="inlineStr">
        <is>
          <t>2025-12-08</t>
        </is>
      </c>
      <c r="Q974" t="inlineStr">
        <is>
          <t>2026-06-08</t>
        </is>
      </c>
      <c r="R974" t="inlineStr">
        <is>
          <t>+10%▶50% 익절 / +20%▶30% 익절 / +30%▶20% 익절</t>
        </is>
      </c>
      <c r="S974" t="inlineStr">
        <is>
          <t>-2%▶80% 손절 / -4%▶10% 손절 / -6%▶10% 손절</t>
        </is>
      </c>
      <c r="T974" t="inlineStr">
        <is>
          <t>매수 0.0005 / 매도 0.0025 / 슬리피지 0.0007</t>
        </is>
      </c>
    </row>
    <row r="975">
      <c r="A975" t="inlineStr">
        <is>
          <t>TIGER 미국나스닥100타겟데일리커버드콜|6개월 전에 샀다면|[중기추세]+[정석방어]</t>
        </is>
      </c>
      <c r="B975" t="inlineStr">
        <is>
          <t>TIGER 미국나스닥100타겟데일리커버드콜</t>
        </is>
      </c>
      <c r="C975" t="inlineStr">
        <is>
          <t>486290</t>
        </is>
      </c>
      <c r="D975" t="inlineStr">
        <is>
          <t>6개월 전에 샀다면</t>
        </is>
      </c>
      <c r="E975" t="inlineStr">
        <is>
          <t>[중기추세]+[정석방어]</t>
        </is>
      </c>
      <c r="F975" t="inlineStr">
        <is>
          <t>[중기추세]</t>
        </is>
      </c>
      <c r="G975" t="inlineStr">
        <is>
          <t>[정석방어]</t>
        </is>
      </c>
      <c r="H975" t="n">
        <v>300000</v>
      </c>
      <c r="I975" t="n">
        <v>10449</v>
      </c>
      <c r="J975" t="n">
        <v>12035</v>
      </c>
      <c r="K975" t="n">
        <v>15.18</v>
      </c>
      <c r="L975" t="n">
        <v>6.51</v>
      </c>
      <c r="M975" t="n">
        <v>-3.01</v>
      </c>
      <c r="N975" t="n">
        <v>100</v>
      </c>
      <c r="O975" t="n">
        <v>3</v>
      </c>
      <c r="P975" t="inlineStr">
        <is>
          <t>2025-12-08</t>
        </is>
      </c>
      <c r="Q975" t="inlineStr">
        <is>
          <t>2026-06-08</t>
        </is>
      </c>
      <c r="R975" t="inlineStr">
        <is>
          <t>+10%▶50% 익절 / +20%▶30% 익절 / +30%▶20% 익절</t>
        </is>
      </c>
      <c r="S975" t="inlineStr">
        <is>
          <t>-3%▶70% 손절 / -5%▶20% 손절 / -10%▶10% 손절</t>
        </is>
      </c>
      <c r="T975" t="inlineStr">
        <is>
          <t>매수 0.0005 / 매도 0.0025 / 슬리피지 0.0007</t>
        </is>
      </c>
    </row>
    <row r="976">
      <c r="A976" t="inlineStr">
        <is>
          <t>TIGER 미국나스닥100타겟데일리커버드콜|6개월 전에 샀다면|[중기추세]+[변동성허용]</t>
        </is>
      </c>
      <c r="B976" t="inlineStr">
        <is>
          <t>TIGER 미국나스닥100타겟데일리커버드콜</t>
        </is>
      </c>
      <c r="C976" t="inlineStr">
        <is>
          <t>486290</t>
        </is>
      </c>
      <c r="D976" t="inlineStr">
        <is>
          <t>6개월 전에 샀다면</t>
        </is>
      </c>
      <c r="E976" t="inlineStr">
        <is>
          <t>[중기추세]+[변동성허용]</t>
        </is>
      </c>
      <c r="F976" t="inlineStr">
        <is>
          <t>[중기추세]</t>
        </is>
      </c>
      <c r="G976" t="inlineStr">
        <is>
          <t>[변동성허용]</t>
        </is>
      </c>
      <c r="H976" t="n">
        <v>300000</v>
      </c>
      <c r="I976" t="n">
        <v>10449</v>
      </c>
      <c r="J976" t="n">
        <v>12035</v>
      </c>
      <c r="K976" t="n">
        <v>15.18</v>
      </c>
      <c r="L976" t="n">
        <v>6.51</v>
      </c>
      <c r="M976" t="n">
        <v>-3.01</v>
      </c>
      <c r="N976" t="n">
        <v>100</v>
      </c>
      <c r="O976" t="n">
        <v>3</v>
      </c>
      <c r="P976" t="inlineStr">
        <is>
          <t>2025-12-08</t>
        </is>
      </c>
      <c r="Q976" t="inlineStr">
        <is>
          <t>2026-06-08</t>
        </is>
      </c>
      <c r="R976" t="inlineStr">
        <is>
          <t>+10%▶50% 익절 / +20%▶30% 익절 / +30%▶20% 익절</t>
        </is>
      </c>
      <c r="S976" t="inlineStr">
        <is>
          <t>-5%▶50% 손절 / -10%▶30% 손절 / -15%▶20% 손절</t>
        </is>
      </c>
      <c r="T976" t="inlineStr">
        <is>
          <t>매수 0.0005 / 매도 0.0025 / 슬리피지 0.0007</t>
        </is>
      </c>
    </row>
    <row r="977">
      <c r="A977" t="inlineStr">
        <is>
          <t>TIGER 미국나스닥100타겟데일리커버드콜|6개월 전에 샀다면|[중기추세]+[버티기형]</t>
        </is>
      </c>
      <c r="B977" t="inlineStr">
        <is>
          <t>TIGER 미국나스닥100타겟데일리커버드콜</t>
        </is>
      </c>
      <c r="C977" t="inlineStr">
        <is>
          <t>486290</t>
        </is>
      </c>
      <c r="D977" t="inlineStr">
        <is>
          <t>6개월 전에 샀다면</t>
        </is>
      </c>
      <c r="E977" t="inlineStr">
        <is>
          <t>[중기추세]+[버티기형]</t>
        </is>
      </c>
      <c r="F977" t="inlineStr">
        <is>
          <t>[중기추세]</t>
        </is>
      </c>
      <c r="G977" t="inlineStr">
        <is>
          <t>[버티기형]</t>
        </is>
      </c>
      <c r="H977" t="n">
        <v>300000</v>
      </c>
      <c r="I977" t="n">
        <v>10449</v>
      </c>
      <c r="J977" t="n">
        <v>12035</v>
      </c>
      <c r="K977" t="n">
        <v>15.18</v>
      </c>
      <c r="L977" t="n">
        <v>6.51</v>
      </c>
      <c r="M977" t="n">
        <v>-3.01</v>
      </c>
      <c r="N977" t="n">
        <v>100</v>
      </c>
      <c r="O977" t="n">
        <v>3</v>
      </c>
      <c r="P977" t="inlineStr">
        <is>
          <t>2025-12-08</t>
        </is>
      </c>
      <c r="Q977" t="inlineStr">
        <is>
          <t>2026-06-08</t>
        </is>
      </c>
      <c r="R977" t="inlineStr">
        <is>
          <t>+10%▶50% 익절 / +20%▶30% 익절 / +30%▶20% 익절</t>
        </is>
      </c>
      <c r="S977" t="inlineStr">
        <is>
          <t>-5%▶40% 손절 / -15%▶30% 손절 / -20%▶30% 손절</t>
        </is>
      </c>
      <c r="T977" t="inlineStr">
        <is>
          <t>매수 0.0005 / 매도 0.0025 / 슬리피지 0.0007</t>
        </is>
      </c>
    </row>
    <row r="978">
      <c r="A978" t="inlineStr">
        <is>
          <t>TIGER 미국나스닥100타겟데일리커버드콜|6개월 전에 샀다면|[수익극대화]+[칼손절]</t>
        </is>
      </c>
      <c r="B978" t="inlineStr">
        <is>
          <t>TIGER 미국나스닥100타겟데일리커버드콜</t>
        </is>
      </c>
      <c r="C978" t="inlineStr">
        <is>
          <t>486290</t>
        </is>
      </c>
      <c r="D978" t="inlineStr">
        <is>
          <t>6개월 전에 샀다면</t>
        </is>
      </c>
      <c r="E978" t="inlineStr">
        <is>
          <t>[수익극대화]+[칼손절]</t>
        </is>
      </c>
      <c r="F978" t="inlineStr">
        <is>
          <t>[수익극대화]</t>
        </is>
      </c>
      <c r="G978" t="inlineStr">
        <is>
          <t>[칼손절]</t>
        </is>
      </c>
      <c r="H978" t="n">
        <v>300000</v>
      </c>
      <c r="I978" t="n">
        <v>10449</v>
      </c>
      <c r="J978" t="n">
        <v>12035</v>
      </c>
      <c r="K978" t="n">
        <v>15.18</v>
      </c>
      <c r="L978" t="n">
        <v>-0.5600000000000001</v>
      </c>
      <c r="M978" t="n">
        <v>-3.01</v>
      </c>
      <c r="N978" t="n">
        <v>66.7</v>
      </c>
      <c r="O978" t="n">
        <v>3</v>
      </c>
      <c r="P978" t="inlineStr">
        <is>
          <t>2025-12-08</t>
        </is>
      </c>
      <c r="Q978" t="inlineStr">
        <is>
          <t>2026-06-08</t>
        </is>
      </c>
      <c r="R978" t="inlineStr">
        <is>
          <t>+10%▶40% 익절 / +20%▶30% 익절 / +40%▶30% 익절</t>
        </is>
      </c>
      <c r="S978" t="inlineStr">
        <is>
          <t>-2%▶80% 손절 / -4%▶10% 손절 / -6%▶10% 손절</t>
        </is>
      </c>
      <c r="T978" t="inlineStr">
        <is>
          <t>매수 0.0005 / 매도 0.0025 / 슬리피지 0.0007</t>
        </is>
      </c>
    </row>
    <row r="979">
      <c r="A979" t="inlineStr">
        <is>
          <t>TIGER 미국나스닥100타겟데일리커버드콜|6개월 전에 샀다면|[수익극대화]+[정석방어]</t>
        </is>
      </c>
      <c r="B979" t="inlineStr">
        <is>
          <t>TIGER 미국나스닥100타겟데일리커버드콜</t>
        </is>
      </c>
      <c r="C979" t="inlineStr">
        <is>
          <t>486290</t>
        </is>
      </c>
      <c r="D979" t="inlineStr">
        <is>
          <t>6개월 전에 샀다면</t>
        </is>
      </c>
      <c r="E979" t="inlineStr">
        <is>
          <t>[수익극대화]+[정석방어]</t>
        </is>
      </c>
      <c r="F979" t="inlineStr">
        <is>
          <t>[수익극대화]</t>
        </is>
      </c>
      <c r="G979" t="inlineStr">
        <is>
          <t>[정석방어]</t>
        </is>
      </c>
      <c r="H979" t="n">
        <v>300000</v>
      </c>
      <c r="I979" t="n">
        <v>10449</v>
      </c>
      <c r="J979" t="n">
        <v>12035</v>
      </c>
      <c r="K979" t="n">
        <v>15.18</v>
      </c>
      <c r="L979" t="n">
        <v>6.51</v>
      </c>
      <c r="M979" t="n">
        <v>-3.01</v>
      </c>
      <c r="N979" t="n">
        <v>100</v>
      </c>
      <c r="O979" t="n">
        <v>3</v>
      </c>
      <c r="P979" t="inlineStr">
        <is>
          <t>2025-12-08</t>
        </is>
      </c>
      <c r="Q979" t="inlineStr">
        <is>
          <t>2026-06-08</t>
        </is>
      </c>
      <c r="R979" t="inlineStr">
        <is>
          <t>+10%▶40% 익절 / +20%▶30% 익절 / +40%▶30% 익절</t>
        </is>
      </c>
      <c r="S979" t="inlineStr">
        <is>
          <t>-3%▶70% 손절 / -5%▶20% 손절 / -10%▶10% 손절</t>
        </is>
      </c>
      <c r="T979" t="inlineStr">
        <is>
          <t>매수 0.0005 / 매도 0.0025 / 슬리피지 0.0007</t>
        </is>
      </c>
    </row>
    <row r="980">
      <c r="A980" t="inlineStr">
        <is>
          <t>TIGER 미국나스닥100타겟데일리커버드콜|6개월 전에 샀다면|[수익극대화]+[변동성허용]</t>
        </is>
      </c>
      <c r="B980" t="inlineStr">
        <is>
          <t>TIGER 미국나스닥100타겟데일리커버드콜</t>
        </is>
      </c>
      <c r="C980" t="inlineStr">
        <is>
          <t>486290</t>
        </is>
      </c>
      <c r="D980" t="inlineStr">
        <is>
          <t>6개월 전에 샀다면</t>
        </is>
      </c>
      <c r="E980" t="inlineStr">
        <is>
          <t>[수익극대화]+[변동성허용]</t>
        </is>
      </c>
      <c r="F980" t="inlineStr">
        <is>
          <t>[수익극대화]</t>
        </is>
      </c>
      <c r="G980" t="inlineStr">
        <is>
          <t>[변동성허용]</t>
        </is>
      </c>
      <c r="H980" t="n">
        <v>300000</v>
      </c>
      <c r="I980" t="n">
        <v>10449</v>
      </c>
      <c r="J980" t="n">
        <v>12035</v>
      </c>
      <c r="K980" t="n">
        <v>15.18</v>
      </c>
      <c r="L980" t="n">
        <v>6.51</v>
      </c>
      <c r="M980" t="n">
        <v>-3.01</v>
      </c>
      <c r="N980" t="n">
        <v>100</v>
      </c>
      <c r="O980" t="n">
        <v>3</v>
      </c>
      <c r="P980" t="inlineStr">
        <is>
          <t>2025-12-08</t>
        </is>
      </c>
      <c r="Q980" t="inlineStr">
        <is>
          <t>2026-06-08</t>
        </is>
      </c>
      <c r="R980" t="inlineStr">
        <is>
          <t>+10%▶40% 익절 / +20%▶30% 익절 / +40%▶30% 익절</t>
        </is>
      </c>
      <c r="S980" t="inlineStr">
        <is>
          <t>-5%▶50% 손절 / -10%▶30% 손절 / -15%▶20% 손절</t>
        </is>
      </c>
      <c r="T980" t="inlineStr">
        <is>
          <t>매수 0.0005 / 매도 0.0025 / 슬리피지 0.0007</t>
        </is>
      </c>
    </row>
    <row r="981">
      <c r="A981" t="inlineStr">
        <is>
          <t>TIGER 미국나스닥100타겟데일리커버드콜|6개월 전에 샀다면|[수익극대화]+[버티기형]</t>
        </is>
      </c>
      <c r="B981" t="inlineStr">
        <is>
          <t>TIGER 미국나스닥100타겟데일리커버드콜</t>
        </is>
      </c>
      <c r="C981" t="inlineStr">
        <is>
          <t>486290</t>
        </is>
      </c>
      <c r="D981" t="inlineStr">
        <is>
          <t>6개월 전에 샀다면</t>
        </is>
      </c>
      <c r="E981" t="inlineStr">
        <is>
          <t>[수익극대화]+[버티기형]</t>
        </is>
      </c>
      <c r="F981" t="inlineStr">
        <is>
          <t>[수익극대화]</t>
        </is>
      </c>
      <c r="G981" t="inlineStr">
        <is>
          <t>[버티기형]</t>
        </is>
      </c>
      <c r="H981" t="n">
        <v>300000</v>
      </c>
      <c r="I981" t="n">
        <v>10449</v>
      </c>
      <c r="J981" t="n">
        <v>12035</v>
      </c>
      <c r="K981" t="n">
        <v>15.18</v>
      </c>
      <c r="L981" t="n">
        <v>6.51</v>
      </c>
      <c r="M981" t="n">
        <v>-3.01</v>
      </c>
      <c r="N981" t="n">
        <v>100</v>
      </c>
      <c r="O981" t="n">
        <v>3</v>
      </c>
      <c r="P981" t="inlineStr">
        <is>
          <t>2025-12-08</t>
        </is>
      </c>
      <c r="Q981" t="inlineStr">
        <is>
          <t>2026-06-08</t>
        </is>
      </c>
      <c r="R981" t="inlineStr">
        <is>
          <t>+10%▶40% 익절 / +20%▶30% 익절 / +40%▶30% 익절</t>
        </is>
      </c>
      <c r="S981" t="inlineStr">
        <is>
          <t>-5%▶40% 손절 / -15%▶30% 손절 / -20%▶30% 손절</t>
        </is>
      </c>
      <c r="T981" t="inlineStr">
        <is>
          <t>매수 0.0005 / 매도 0.0025 / 슬리피지 0.0007</t>
        </is>
      </c>
    </row>
    <row r="982">
      <c r="A982" t="inlineStr">
        <is>
          <t>TIGER 미국나스닥100타겟데일리커버드콜|전체 평가기간|[초단타]+[칼손절]</t>
        </is>
      </c>
      <c r="B982" t="inlineStr">
        <is>
          <t>TIGER 미국나스닥100타겟데일리커버드콜</t>
        </is>
      </c>
      <c r="C982" t="inlineStr">
        <is>
          <t>486290</t>
        </is>
      </c>
      <c r="D982" t="inlineStr">
        <is>
          <t>전체 평가기간</t>
        </is>
      </c>
      <c r="E982" t="inlineStr">
        <is>
          <t>[초단타]+[칼손절]</t>
        </is>
      </c>
      <c r="F982" t="inlineStr">
        <is>
          <t>[초단타]</t>
        </is>
      </c>
      <c r="G982" t="inlineStr">
        <is>
          <t>[칼손절]</t>
        </is>
      </c>
      <c r="H982" t="n">
        <v>300000</v>
      </c>
      <c r="I982" t="n">
        <v>10185</v>
      </c>
      <c r="J982" t="n">
        <v>12035</v>
      </c>
      <c r="K982" t="n">
        <v>18.16</v>
      </c>
      <c r="L982" t="n">
        <v>-1.45</v>
      </c>
      <c r="M982" t="n">
        <v>-3.01</v>
      </c>
      <c r="N982" t="n">
        <v>50</v>
      </c>
      <c r="O982" t="n">
        <v>2</v>
      </c>
      <c r="P982" t="inlineStr">
        <is>
          <t>2026-01-02</t>
        </is>
      </c>
      <c r="Q982" t="inlineStr">
        <is>
          <t>2026-06-08</t>
        </is>
      </c>
      <c r="R982" t="inlineStr">
        <is>
          <t>+3%▶70% 익절 / +5%▶20% 익절 / +10%▶10% 익절</t>
        </is>
      </c>
      <c r="S982" t="inlineStr">
        <is>
          <t>-2%▶80% 손절 / -4%▶10% 손절 / -6%▶10% 손절</t>
        </is>
      </c>
      <c r="T982" t="inlineStr">
        <is>
          <t>매수 0.0005 / 매도 0.0025 / 슬리피지 0.0007</t>
        </is>
      </c>
    </row>
    <row r="983">
      <c r="A983" t="inlineStr">
        <is>
          <t>TIGER 미국나스닥100타겟데일리커버드콜|전체 평가기간|[초단타]+[정석방어]</t>
        </is>
      </c>
      <c r="B983" t="inlineStr">
        <is>
          <t>TIGER 미국나스닥100타겟데일리커버드콜</t>
        </is>
      </c>
      <c r="C983" t="inlineStr">
        <is>
          <t>486290</t>
        </is>
      </c>
      <c r="D983" t="inlineStr">
        <is>
          <t>전체 평가기간</t>
        </is>
      </c>
      <c r="E983" t="inlineStr">
        <is>
          <t>[초단타]+[정석방어]</t>
        </is>
      </c>
      <c r="F983" t="inlineStr">
        <is>
          <t>[초단타]</t>
        </is>
      </c>
      <c r="G983" t="inlineStr">
        <is>
          <t>[정석방어]</t>
        </is>
      </c>
      <c r="H983" t="n">
        <v>300000</v>
      </c>
      <c r="I983" t="n">
        <v>10185</v>
      </c>
      <c r="J983" t="n">
        <v>12035</v>
      </c>
      <c r="K983" t="n">
        <v>18.16</v>
      </c>
      <c r="L983" t="n">
        <v>3.57</v>
      </c>
      <c r="M983" t="n">
        <v>-3.01</v>
      </c>
      <c r="N983" t="n">
        <v>100</v>
      </c>
      <c r="O983" t="n">
        <v>4</v>
      </c>
      <c r="P983" t="inlineStr">
        <is>
          <t>2026-01-02</t>
        </is>
      </c>
      <c r="Q983" t="inlineStr">
        <is>
          <t>2026-06-08</t>
        </is>
      </c>
      <c r="R983" t="inlineStr">
        <is>
          <t>+3%▶70% 익절 / +5%▶20% 익절 / +10%▶10% 익절</t>
        </is>
      </c>
      <c r="S983" t="inlineStr">
        <is>
          <t>-3%▶70% 손절 / -5%▶20% 손절 / -10%▶10% 손절</t>
        </is>
      </c>
      <c r="T983" t="inlineStr">
        <is>
          <t>매수 0.0005 / 매도 0.0025 / 슬리피지 0.0007</t>
        </is>
      </c>
    </row>
    <row r="984">
      <c r="A984" t="inlineStr">
        <is>
          <t>TIGER 미국나스닥100타겟데일리커버드콜|전체 평가기간|[초단타]+[변동성허용]</t>
        </is>
      </c>
      <c r="B984" t="inlineStr">
        <is>
          <t>TIGER 미국나스닥100타겟데일리커버드콜</t>
        </is>
      </c>
      <c r="C984" t="inlineStr">
        <is>
          <t>486290</t>
        </is>
      </c>
      <c r="D984" t="inlineStr">
        <is>
          <t>전체 평가기간</t>
        </is>
      </c>
      <c r="E984" t="inlineStr">
        <is>
          <t>[초단타]+[변동성허용]</t>
        </is>
      </c>
      <c r="F984" t="inlineStr">
        <is>
          <t>[초단타]</t>
        </is>
      </c>
      <c r="G984" t="inlineStr">
        <is>
          <t>[변동성허용]</t>
        </is>
      </c>
      <c r="H984" t="n">
        <v>300000</v>
      </c>
      <c r="I984" t="n">
        <v>10185</v>
      </c>
      <c r="J984" t="n">
        <v>12035</v>
      </c>
      <c r="K984" t="n">
        <v>18.16</v>
      </c>
      <c r="L984" t="n">
        <v>3.57</v>
      </c>
      <c r="M984" t="n">
        <v>-3.01</v>
      </c>
      <c r="N984" t="n">
        <v>100</v>
      </c>
      <c r="O984" t="n">
        <v>4</v>
      </c>
      <c r="P984" t="inlineStr">
        <is>
          <t>2026-01-02</t>
        </is>
      </c>
      <c r="Q984" t="inlineStr">
        <is>
          <t>2026-06-08</t>
        </is>
      </c>
      <c r="R984" t="inlineStr">
        <is>
          <t>+3%▶70% 익절 / +5%▶20% 익절 / +10%▶10% 익절</t>
        </is>
      </c>
      <c r="S984" t="inlineStr">
        <is>
          <t>-5%▶50% 손절 / -10%▶30% 손절 / -15%▶20% 손절</t>
        </is>
      </c>
      <c r="T984" t="inlineStr">
        <is>
          <t>매수 0.0005 / 매도 0.0025 / 슬리피지 0.0007</t>
        </is>
      </c>
    </row>
    <row r="985">
      <c r="A985" t="inlineStr">
        <is>
          <t>TIGER 미국나스닥100타겟데일리커버드콜|전체 평가기간|[초단타]+[버티기형]</t>
        </is>
      </c>
      <c r="B985" t="inlineStr">
        <is>
          <t>TIGER 미국나스닥100타겟데일리커버드콜</t>
        </is>
      </c>
      <c r="C985" t="inlineStr">
        <is>
          <t>486290</t>
        </is>
      </c>
      <c r="D985" t="inlineStr">
        <is>
          <t>전체 평가기간</t>
        </is>
      </c>
      <c r="E985" t="inlineStr">
        <is>
          <t>[초단타]+[버티기형]</t>
        </is>
      </c>
      <c r="F985" t="inlineStr">
        <is>
          <t>[초단타]</t>
        </is>
      </c>
      <c r="G985" t="inlineStr">
        <is>
          <t>[버티기형]</t>
        </is>
      </c>
      <c r="H985" t="n">
        <v>300000</v>
      </c>
      <c r="I985" t="n">
        <v>10185</v>
      </c>
      <c r="J985" t="n">
        <v>12035</v>
      </c>
      <c r="K985" t="n">
        <v>18.16</v>
      </c>
      <c r="L985" t="n">
        <v>3.57</v>
      </c>
      <c r="M985" t="n">
        <v>-3.01</v>
      </c>
      <c r="N985" t="n">
        <v>100</v>
      </c>
      <c r="O985" t="n">
        <v>4</v>
      </c>
      <c r="P985" t="inlineStr">
        <is>
          <t>2026-01-02</t>
        </is>
      </c>
      <c r="Q985" t="inlineStr">
        <is>
          <t>2026-06-08</t>
        </is>
      </c>
      <c r="R985" t="inlineStr">
        <is>
          <t>+3%▶70% 익절 / +5%▶20% 익절 / +10%▶10% 익절</t>
        </is>
      </c>
      <c r="S985" t="inlineStr">
        <is>
          <t>-5%▶40% 손절 / -15%▶30% 손절 / -20%▶30% 손절</t>
        </is>
      </c>
      <c r="T985" t="inlineStr">
        <is>
          <t>매수 0.0005 / 매도 0.0025 / 슬리피지 0.0007</t>
        </is>
      </c>
    </row>
    <row r="986">
      <c r="A986" t="inlineStr">
        <is>
          <t>TIGER 미국나스닥100타겟데일리커버드콜|전체 평가기간|[단기스윙]+[칼손절]</t>
        </is>
      </c>
      <c r="B986" t="inlineStr">
        <is>
          <t>TIGER 미국나스닥100타겟데일리커버드콜</t>
        </is>
      </c>
      <c r="C986" t="inlineStr">
        <is>
          <t>486290</t>
        </is>
      </c>
      <c r="D986" t="inlineStr">
        <is>
          <t>전체 평가기간</t>
        </is>
      </c>
      <c r="E986" t="inlineStr">
        <is>
          <t>[단기스윙]+[칼손절]</t>
        </is>
      </c>
      <c r="F986" t="inlineStr">
        <is>
          <t>[단기스윙]</t>
        </is>
      </c>
      <c r="G986" t="inlineStr">
        <is>
          <t>[칼손절]</t>
        </is>
      </c>
      <c r="H986" t="n">
        <v>300000</v>
      </c>
      <c r="I986" t="n">
        <v>10185</v>
      </c>
      <c r="J986" t="n">
        <v>12035</v>
      </c>
      <c r="K986" t="n">
        <v>18.16</v>
      </c>
      <c r="L986" t="n">
        <v>-0.99</v>
      </c>
      <c r="M986" t="n">
        <v>-3.01</v>
      </c>
      <c r="N986" t="n">
        <v>50</v>
      </c>
      <c r="O986" t="n">
        <v>2</v>
      </c>
      <c r="P986" t="inlineStr">
        <is>
          <t>2026-01-02</t>
        </is>
      </c>
      <c r="Q986" t="inlineStr">
        <is>
          <t>2026-06-08</t>
        </is>
      </c>
      <c r="R986" t="inlineStr">
        <is>
          <t>+5%▶60% 익절 / +10%▶30% 익절 / +20%▶10% 익절</t>
        </is>
      </c>
      <c r="S986" t="inlineStr">
        <is>
          <t>-2%▶80% 손절 / -4%▶10% 손절 / -6%▶10% 손절</t>
        </is>
      </c>
      <c r="T986" t="inlineStr">
        <is>
          <t>매수 0.0005 / 매도 0.0025 / 슬리피지 0.0007</t>
        </is>
      </c>
    </row>
    <row r="987">
      <c r="A987" t="inlineStr">
        <is>
          <t>TIGER 미국나스닥100타겟데일리커버드콜|전체 평가기간|[단기스윙]+[정석방어]</t>
        </is>
      </c>
      <c r="B987" t="inlineStr">
        <is>
          <t>TIGER 미국나스닥100타겟데일리커버드콜</t>
        </is>
      </c>
      <c r="C987" t="inlineStr">
        <is>
          <t>486290</t>
        </is>
      </c>
      <c r="D987" t="inlineStr">
        <is>
          <t>전체 평가기간</t>
        </is>
      </c>
      <c r="E987" t="inlineStr">
        <is>
          <t>[단기스윙]+[정석방어]</t>
        </is>
      </c>
      <c r="F987" t="inlineStr">
        <is>
          <t>[단기스윙]</t>
        </is>
      </c>
      <c r="G987" t="inlineStr">
        <is>
          <t>[정석방어]</t>
        </is>
      </c>
      <c r="H987" t="n">
        <v>300000</v>
      </c>
      <c r="I987" t="n">
        <v>10185</v>
      </c>
      <c r="J987" t="n">
        <v>12035</v>
      </c>
      <c r="K987" t="n">
        <v>18.16</v>
      </c>
      <c r="L987" t="n">
        <v>5.56</v>
      </c>
      <c r="M987" t="n">
        <v>-3.01</v>
      </c>
      <c r="N987" t="n">
        <v>100</v>
      </c>
      <c r="O987" t="n">
        <v>4</v>
      </c>
      <c r="P987" t="inlineStr">
        <is>
          <t>2026-01-02</t>
        </is>
      </c>
      <c r="Q987" t="inlineStr">
        <is>
          <t>2026-06-08</t>
        </is>
      </c>
      <c r="R987" t="inlineStr">
        <is>
          <t>+5%▶60% 익절 / +10%▶30% 익절 / +20%▶10% 익절</t>
        </is>
      </c>
      <c r="S987" t="inlineStr">
        <is>
          <t>-3%▶70% 손절 / -5%▶20% 손절 / -10%▶10% 손절</t>
        </is>
      </c>
      <c r="T987" t="inlineStr">
        <is>
          <t>매수 0.0005 / 매도 0.0025 / 슬리피지 0.0007</t>
        </is>
      </c>
    </row>
    <row r="988">
      <c r="A988" t="inlineStr">
        <is>
          <t>TIGER 미국나스닥100타겟데일리커버드콜|전체 평가기간|[단기스윙]+[변동성허용]</t>
        </is>
      </c>
      <c r="B988" t="inlineStr">
        <is>
          <t>TIGER 미국나스닥100타겟데일리커버드콜</t>
        </is>
      </c>
      <c r="C988" t="inlineStr">
        <is>
          <t>486290</t>
        </is>
      </c>
      <c r="D988" t="inlineStr">
        <is>
          <t>전체 평가기간</t>
        </is>
      </c>
      <c r="E988" t="inlineStr">
        <is>
          <t>[단기스윙]+[변동성허용]</t>
        </is>
      </c>
      <c r="F988" t="inlineStr">
        <is>
          <t>[단기스윙]</t>
        </is>
      </c>
      <c r="G988" t="inlineStr">
        <is>
          <t>[변동성허용]</t>
        </is>
      </c>
      <c r="H988" t="n">
        <v>300000</v>
      </c>
      <c r="I988" t="n">
        <v>10185</v>
      </c>
      <c r="J988" t="n">
        <v>12035</v>
      </c>
      <c r="K988" t="n">
        <v>18.16</v>
      </c>
      <c r="L988" t="n">
        <v>5.56</v>
      </c>
      <c r="M988" t="n">
        <v>-3.01</v>
      </c>
      <c r="N988" t="n">
        <v>100</v>
      </c>
      <c r="O988" t="n">
        <v>4</v>
      </c>
      <c r="P988" t="inlineStr">
        <is>
          <t>2026-01-02</t>
        </is>
      </c>
      <c r="Q988" t="inlineStr">
        <is>
          <t>2026-06-08</t>
        </is>
      </c>
      <c r="R988" t="inlineStr">
        <is>
          <t>+5%▶60% 익절 / +10%▶30% 익절 / +20%▶10% 익절</t>
        </is>
      </c>
      <c r="S988" t="inlineStr">
        <is>
          <t>-5%▶50% 손절 / -10%▶30% 손절 / -15%▶20% 손절</t>
        </is>
      </c>
      <c r="T988" t="inlineStr">
        <is>
          <t>매수 0.0005 / 매도 0.0025 / 슬리피지 0.0007</t>
        </is>
      </c>
    </row>
    <row r="989">
      <c r="A989" t="inlineStr">
        <is>
          <t>TIGER 미국나스닥100타겟데일리커버드콜|전체 평가기간|[단기스윙]+[버티기형]</t>
        </is>
      </c>
      <c r="B989" t="inlineStr">
        <is>
          <t>TIGER 미국나스닥100타겟데일리커버드콜</t>
        </is>
      </c>
      <c r="C989" t="inlineStr">
        <is>
          <t>486290</t>
        </is>
      </c>
      <c r="D989" t="inlineStr">
        <is>
          <t>전체 평가기간</t>
        </is>
      </c>
      <c r="E989" t="inlineStr">
        <is>
          <t>[단기스윙]+[버티기형]</t>
        </is>
      </c>
      <c r="F989" t="inlineStr">
        <is>
          <t>[단기스윙]</t>
        </is>
      </c>
      <c r="G989" t="inlineStr">
        <is>
          <t>[버티기형]</t>
        </is>
      </c>
      <c r="H989" t="n">
        <v>300000</v>
      </c>
      <c r="I989" t="n">
        <v>10185</v>
      </c>
      <c r="J989" t="n">
        <v>12035</v>
      </c>
      <c r="K989" t="n">
        <v>18.16</v>
      </c>
      <c r="L989" t="n">
        <v>5.56</v>
      </c>
      <c r="M989" t="n">
        <v>-3.01</v>
      </c>
      <c r="N989" t="n">
        <v>100</v>
      </c>
      <c r="O989" t="n">
        <v>4</v>
      </c>
      <c r="P989" t="inlineStr">
        <is>
          <t>2026-01-02</t>
        </is>
      </c>
      <c r="Q989" t="inlineStr">
        <is>
          <t>2026-06-08</t>
        </is>
      </c>
      <c r="R989" t="inlineStr">
        <is>
          <t>+5%▶60% 익절 / +10%▶30% 익절 / +20%▶10% 익절</t>
        </is>
      </c>
      <c r="S989" t="inlineStr">
        <is>
          <t>-5%▶40% 손절 / -15%▶30% 손절 / -20%▶30% 손절</t>
        </is>
      </c>
      <c r="T989" t="inlineStr">
        <is>
          <t>매수 0.0005 / 매도 0.0025 / 슬리피지 0.0007</t>
        </is>
      </c>
    </row>
    <row r="990">
      <c r="A990" t="inlineStr">
        <is>
          <t>TIGER 미국나스닥100타겟데일리커버드콜|전체 평가기간|[대표님룰]+[칼손절]</t>
        </is>
      </c>
      <c r="B990" t="inlineStr">
        <is>
          <t>TIGER 미국나스닥100타겟데일리커버드콜</t>
        </is>
      </c>
      <c r="C990" t="inlineStr">
        <is>
          <t>486290</t>
        </is>
      </c>
      <c r="D990" t="inlineStr">
        <is>
          <t>전체 평가기간</t>
        </is>
      </c>
      <c r="E990" t="inlineStr">
        <is>
          <t>[대표님룰]+[칼손절]</t>
        </is>
      </c>
      <c r="F990" t="inlineStr">
        <is>
          <t>[대표님룰]</t>
        </is>
      </c>
      <c r="G990" t="inlineStr">
        <is>
          <t>[칼손절]</t>
        </is>
      </c>
      <c r="H990" t="n">
        <v>300000</v>
      </c>
      <c r="I990" t="n">
        <v>10185</v>
      </c>
      <c r="J990" t="n">
        <v>12035</v>
      </c>
      <c r="K990" t="n">
        <v>18.16</v>
      </c>
      <c r="L990" t="n">
        <v>-0.99</v>
      </c>
      <c r="M990" t="n">
        <v>-3.01</v>
      </c>
      <c r="N990" t="n">
        <v>50</v>
      </c>
      <c r="O990" t="n">
        <v>2</v>
      </c>
      <c r="P990" t="inlineStr">
        <is>
          <t>2026-01-02</t>
        </is>
      </c>
      <c r="Q990" t="inlineStr">
        <is>
          <t>2026-06-08</t>
        </is>
      </c>
      <c r="R990" t="inlineStr">
        <is>
          <t>+5%▶60% 익절 / +10%▶30% 익절 / +30%▶10% 익절</t>
        </is>
      </c>
      <c r="S990" t="inlineStr">
        <is>
          <t>-2%▶80% 손절 / -4%▶10% 손절 / -6%▶10% 손절</t>
        </is>
      </c>
      <c r="T990" t="inlineStr">
        <is>
          <t>매수 0.0005 / 매도 0.0025 / 슬리피지 0.0007</t>
        </is>
      </c>
    </row>
    <row r="991">
      <c r="A991" t="inlineStr">
        <is>
          <t>TIGER 미국나스닥100타겟데일리커버드콜|전체 평가기간|[대표님룰]+[정석방어]</t>
        </is>
      </c>
      <c r="B991" t="inlineStr">
        <is>
          <t>TIGER 미국나스닥100타겟데일리커버드콜</t>
        </is>
      </c>
      <c r="C991" t="inlineStr">
        <is>
          <t>486290</t>
        </is>
      </c>
      <c r="D991" t="inlineStr">
        <is>
          <t>전체 평가기간</t>
        </is>
      </c>
      <c r="E991" t="inlineStr">
        <is>
          <t>[대표님룰]+[정석방어]</t>
        </is>
      </c>
      <c r="F991" t="inlineStr">
        <is>
          <t>[대표님룰]</t>
        </is>
      </c>
      <c r="G991" t="inlineStr">
        <is>
          <t>[정석방어]</t>
        </is>
      </c>
      <c r="H991" t="n">
        <v>300000</v>
      </c>
      <c r="I991" t="n">
        <v>10185</v>
      </c>
      <c r="J991" t="n">
        <v>12035</v>
      </c>
      <c r="K991" t="n">
        <v>18.16</v>
      </c>
      <c r="L991" t="n">
        <v>5.56</v>
      </c>
      <c r="M991" t="n">
        <v>-3.01</v>
      </c>
      <c r="N991" t="n">
        <v>100</v>
      </c>
      <c r="O991" t="n">
        <v>4</v>
      </c>
      <c r="P991" t="inlineStr">
        <is>
          <t>2026-01-02</t>
        </is>
      </c>
      <c r="Q991" t="inlineStr">
        <is>
          <t>2026-06-08</t>
        </is>
      </c>
      <c r="R991" t="inlineStr">
        <is>
          <t>+5%▶60% 익절 / +10%▶30% 익절 / +30%▶10% 익절</t>
        </is>
      </c>
      <c r="S991" t="inlineStr">
        <is>
          <t>-3%▶70% 손절 / -5%▶20% 손절 / -10%▶10% 손절</t>
        </is>
      </c>
      <c r="T991" t="inlineStr">
        <is>
          <t>매수 0.0005 / 매도 0.0025 / 슬리피지 0.0007</t>
        </is>
      </c>
    </row>
    <row r="992">
      <c r="A992" t="inlineStr">
        <is>
          <t>TIGER 미국나스닥100타겟데일리커버드콜|전체 평가기간|[대표님룰]+[변동성허용]</t>
        </is>
      </c>
      <c r="B992" t="inlineStr">
        <is>
          <t>TIGER 미국나스닥100타겟데일리커버드콜</t>
        </is>
      </c>
      <c r="C992" t="inlineStr">
        <is>
          <t>486290</t>
        </is>
      </c>
      <c r="D992" t="inlineStr">
        <is>
          <t>전체 평가기간</t>
        </is>
      </c>
      <c r="E992" t="inlineStr">
        <is>
          <t>[대표님룰]+[변동성허용]</t>
        </is>
      </c>
      <c r="F992" t="inlineStr">
        <is>
          <t>[대표님룰]</t>
        </is>
      </c>
      <c r="G992" t="inlineStr">
        <is>
          <t>[변동성허용]</t>
        </is>
      </c>
      <c r="H992" t="n">
        <v>300000</v>
      </c>
      <c r="I992" t="n">
        <v>10185</v>
      </c>
      <c r="J992" t="n">
        <v>12035</v>
      </c>
      <c r="K992" t="n">
        <v>18.16</v>
      </c>
      <c r="L992" t="n">
        <v>5.56</v>
      </c>
      <c r="M992" t="n">
        <v>-3.01</v>
      </c>
      <c r="N992" t="n">
        <v>100</v>
      </c>
      <c r="O992" t="n">
        <v>4</v>
      </c>
      <c r="P992" t="inlineStr">
        <is>
          <t>2026-01-02</t>
        </is>
      </c>
      <c r="Q992" t="inlineStr">
        <is>
          <t>2026-06-08</t>
        </is>
      </c>
      <c r="R992" t="inlineStr">
        <is>
          <t>+5%▶60% 익절 / +10%▶30% 익절 / +30%▶10% 익절</t>
        </is>
      </c>
      <c r="S992" t="inlineStr">
        <is>
          <t>-5%▶50% 손절 / -10%▶30% 손절 / -15%▶20% 손절</t>
        </is>
      </c>
      <c r="T992" t="inlineStr">
        <is>
          <t>매수 0.0005 / 매도 0.0025 / 슬리피지 0.0007</t>
        </is>
      </c>
    </row>
    <row r="993">
      <c r="A993" t="inlineStr">
        <is>
          <t>TIGER 미국나스닥100타겟데일리커버드콜|전체 평가기간|[대표님룰]+[버티기형]</t>
        </is>
      </c>
      <c r="B993" t="inlineStr">
        <is>
          <t>TIGER 미국나스닥100타겟데일리커버드콜</t>
        </is>
      </c>
      <c r="C993" t="inlineStr">
        <is>
          <t>486290</t>
        </is>
      </c>
      <c r="D993" t="inlineStr">
        <is>
          <t>전체 평가기간</t>
        </is>
      </c>
      <c r="E993" t="inlineStr">
        <is>
          <t>[대표님룰]+[버티기형]</t>
        </is>
      </c>
      <c r="F993" t="inlineStr">
        <is>
          <t>[대표님룰]</t>
        </is>
      </c>
      <c r="G993" t="inlineStr">
        <is>
          <t>[버티기형]</t>
        </is>
      </c>
      <c r="H993" t="n">
        <v>300000</v>
      </c>
      <c r="I993" t="n">
        <v>10185</v>
      </c>
      <c r="J993" t="n">
        <v>12035</v>
      </c>
      <c r="K993" t="n">
        <v>18.16</v>
      </c>
      <c r="L993" t="n">
        <v>5.56</v>
      </c>
      <c r="M993" t="n">
        <v>-3.01</v>
      </c>
      <c r="N993" t="n">
        <v>100</v>
      </c>
      <c r="O993" t="n">
        <v>4</v>
      </c>
      <c r="P993" t="inlineStr">
        <is>
          <t>2026-01-02</t>
        </is>
      </c>
      <c r="Q993" t="inlineStr">
        <is>
          <t>2026-06-08</t>
        </is>
      </c>
      <c r="R993" t="inlineStr">
        <is>
          <t>+5%▶60% 익절 / +10%▶30% 익절 / +30%▶10% 익절</t>
        </is>
      </c>
      <c r="S993" t="inlineStr">
        <is>
          <t>-5%▶40% 손절 / -15%▶30% 손절 / -20%▶30% 손절</t>
        </is>
      </c>
      <c r="T993" t="inlineStr">
        <is>
          <t>매수 0.0005 / 매도 0.0025 / 슬리피지 0.0007</t>
        </is>
      </c>
    </row>
    <row r="994">
      <c r="A994" t="inlineStr">
        <is>
          <t>TIGER 미국나스닥100타겟데일리커버드콜|전체 평가기간|[중기추세]+[칼손절]</t>
        </is>
      </c>
      <c r="B994" t="inlineStr">
        <is>
          <t>TIGER 미국나스닥100타겟데일리커버드콜</t>
        </is>
      </c>
      <c r="C994" t="inlineStr">
        <is>
          <t>486290</t>
        </is>
      </c>
      <c r="D994" t="inlineStr">
        <is>
          <t>전체 평가기간</t>
        </is>
      </c>
      <c r="E994" t="inlineStr">
        <is>
          <t>[중기추세]+[칼손절]</t>
        </is>
      </c>
      <c r="F994" t="inlineStr">
        <is>
          <t>[중기추세]</t>
        </is>
      </c>
      <c r="G994" t="inlineStr">
        <is>
          <t>[칼손절]</t>
        </is>
      </c>
      <c r="H994" t="n">
        <v>300000</v>
      </c>
      <c r="I994" t="n">
        <v>10185</v>
      </c>
      <c r="J994" t="n">
        <v>12035</v>
      </c>
      <c r="K994" t="n">
        <v>18.16</v>
      </c>
      <c r="L994" t="n">
        <v>-0.5600000000000001</v>
      </c>
      <c r="M994" t="n">
        <v>-3.01</v>
      </c>
      <c r="N994" t="n">
        <v>66.7</v>
      </c>
      <c r="O994" t="n">
        <v>3</v>
      </c>
      <c r="P994" t="inlineStr">
        <is>
          <t>2026-01-02</t>
        </is>
      </c>
      <c r="Q994" t="inlineStr">
        <is>
          <t>2026-06-08</t>
        </is>
      </c>
      <c r="R994" t="inlineStr">
        <is>
          <t>+10%▶50% 익절 / +20%▶30% 익절 / +30%▶20% 익절</t>
        </is>
      </c>
      <c r="S994" t="inlineStr">
        <is>
          <t>-2%▶80% 손절 / -4%▶10% 손절 / -6%▶10% 손절</t>
        </is>
      </c>
      <c r="T994" t="inlineStr">
        <is>
          <t>매수 0.0005 / 매도 0.0025 / 슬리피지 0.0007</t>
        </is>
      </c>
    </row>
    <row r="995">
      <c r="A995" t="inlineStr">
        <is>
          <t>TIGER 미국나스닥100타겟데일리커버드콜|전체 평가기간|[중기추세]+[정석방어]</t>
        </is>
      </c>
      <c r="B995" t="inlineStr">
        <is>
          <t>TIGER 미국나스닥100타겟데일리커버드콜</t>
        </is>
      </c>
      <c r="C995" t="inlineStr">
        <is>
          <t>486290</t>
        </is>
      </c>
      <c r="D995" t="inlineStr">
        <is>
          <t>전체 평가기간</t>
        </is>
      </c>
      <c r="E995" t="inlineStr">
        <is>
          <t>[중기추세]+[정석방어]</t>
        </is>
      </c>
      <c r="F995" t="inlineStr">
        <is>
          <t>[중기추세]</t>
        </is>
      </c>
      <c r="G995" t="inlineStr">
        <is>
          <t>[정석방어]</t>
        </is>
      </c>
      <c r="H995" t="n">
        <v>300000</v>
      </c>
      <c r="I995" t="n">
        <v>10185</v>
      </c>
      <c r="J995" t="n">
        <v>12035</v>
      </c>
      <c r="K995" t="n">
        <v>18.16</v>
      </c>
      <c r="L995" t="n">
        <v>6.51</v>
      </c>
      <c r="M995" t="n">
        <v>-3.01</v>
      </c>
      <c r="N995" t="n">
        <v>100</v>
      </c>
      <c r="O995" t="n">
        <v>3</v>
      </c>
      <c r="P995" t="inlineStr">
        <is>
          <t>2026-01-02</t>
        </is>
      </c>
      <c r="Q995" t="inlineStr">
        <is>
          <t>2026-06-08</t>
        </is>
      </c>
      <c r="R995" t="inlineStr">
        <is>
          <t>+10%▶50% 익절 / +20%▶30% 익절 / +30%▶20% 익절</t>
        </is>
      </c>
      <c r="S995" t="inlineStr">
        <is>
          <t>-3%▶70% 손절 / -5%▶20% 손절 / -10%▶10% 손절</t>
        </is>
      </c>
      <c r="T995" t="inlineStr">
        <is>
          <t>매수 0.0005 / 매도 0.0025 / 슬리피지 0.0007</t>
        </is>
      </c>
    </row>
    <row r="996">
      <c r="A996" t="inlineStr">
        <is>
          <t>TIGER 미국나스닥100타겟데일리커버드콜|전체 평가기간|[중기추세]+[변동성허용]</t>
        </is>
      </c>
      <c r="B996" t="inlineStr">
        <is>
          <t>TIGER 미국나스닥100타겟데일리커버드콜</t>
        </is>
      </c>
      <c r="C996" t="inlineStr">
        <is>
          <t>486290</t>
        </is>
      </c>
      <c r="D996" t="inlineStr">
        <is>
          <t>전체 평가기간</t>
        </is>
      </c>
      <c r="E996" t="inlineStr">
        <is>
          <t>[중기추세]+[변동성허용]</t>
        </is>
      </c>
      <c r="F996" t="inlineStr">
        <is>
          <t>[중기추세]</t>
        </is>
      </c>
      <c r="G996" t="inlineStr">
        <is>
          <t>[변동성허용]</t>
        </is>
      </c>
      <c r="H996" t="n">
        <v>300000</v>
      </c>
      <c r="I996" t="n">
        <v>10185</v>
      </c>
      <c r="J996" t="n">
        <v>12035</v>
      </c>
      <c r="K996" t="n">
        <v>18.16</v>
      </c>
      <c r="L996" t="n">
        <v>6.51</v>
      </c>
      <c r="M996" t="n">
        <v>-3.01</v>
      </c>
      <c r="N996" t="n">
        <v>100</v>
      </c>
      <c r="O996" t="n">
        <v>3</v>
      </c>
      <c r="P996" t="inlineStr">
        <is>
          <t>2026-01-02</t>
        </is>
      </c>
      <c r="Q996" t="inlineStr">
        <is>
          <t>2026-06-08</t>
        </is>
      </c>
      <c r="R996" t="inlineStr">
        <is>
          <t>+10%▶50% 익절 / +20%▶30% 익절 / +30%▶20% 익절</t>
        </is>
      </c>
      <c r="S996" t="inlineStr">
        <is>
          <t>-5%▶50% 손절 / -10%▶30% 손절 / -15%▶20% 손절</t>
        </is>
      </c>
      <c r="T996" t="inlineStr">
        <is>
          <t>매수 0.0005 / 매도 0.0025 / 슬리피지 0.0007</t>
        </is>
      </c>
    </row>
    <row r="997">
      <c r="A997" t="inlineStr">
        <is>
          <t>TIGER 미국나스닥100타겟데일리커버드콜|전체 평가기간|[중기추세]+[버티기형]</t>
        </is>
      </c>
      <c r="B997" t="inlineStr">
        <is>
          <t>TIGER 미국나스닥100타겟데일리커버드콜</t>
        </is>
      </c>
      <c r="C997" t="inlineStr">
        <is>
          <t>486290</t>
        </is>
      </c>
      <c r="D997" t="inlineStr">
        <is>
          <t>전체 평가기간</t>
        </is>
      </c>
      <c r="E997" t="inlineStr">
        <is>
          <t>[중기추세]+[버티기형]</t>
        </is>
      </c>
      <c r="F997" t="inlineStr">
        <is>
          <t>[중기추세]</t>
        </is>
      </c>
      <c r="G997" t="inlineStr">
        <is>
          <t>[버티기형]</t>
        </is>
      </c>
      <c r="H997" t="n">
        <v>300000</v>
      </c>
      <c r="I997" t="n">
        <v>10185</v>
      </c>
      <c r="J997" t="n">
        <v>12035</v>
      </c>
      <c r="K997" t="n">
        <v>18.16</v>
      </c>
      <c r="L997" t="n">
        <v>6.51</v>
      </c>
      <c r="M997" t="n">
        <v>-3.01</v>
      </c>
      <c r="N997" t="n">
        <v>100</v>
      </c>
      <c r="O997" t="n">
        <v>3</v>
      </c>
      <c r="P997" t="inlineStr">
        <is>
          <t>2026-01-02</t>
        </is>
      </c>
      <c r="Q997" t="inlineStr">
        <is>
          <t>2026-06-08</t>
        </is>
      </c>
      <c r="R997" t="inlineStr">
        <is>
          <t>+10%▶50% 익절 / +20%▶30% 익절 / +30%▶20% 익절</t>
        </is>
      </c>
      <c r="S997" t="inlineStr">
        <is>
          <t>-5%▶40% 손절 / -15%▶30% 손절 / -20%▶30% 손절</t>
        </is>
      </c>
      <c r="T997" t="inlineStr">
        <is>
          <t>매수 0.0005 / 매도 0.0025 / 슬리피지 0.0007</t>
        </is>
      </c>
    </row>
    <row r="998">
      <c r="A998" t="inlineStr">
        <is>
          <t>TIGER 미국나스닥100타겟데일리커버드콜|전체 평가기간|[수익극대화]+[칼손절]</t>
        </is>
      </c>
      <c r="B998" t="inlineStr">
        <is>
          <t>TIGER 미국나스닥100타겟데일리커버드콜</t>
        </is>
      </c>
      <c r="C998" t="inlineStr">
        <is>
          <t>486290</t>
        </is>
      </c>
      <c r="D998" t="inlineStr">
        <is>
          <t>전체 평가기간</t>
        </is>
      </c>
      <c r="E998" t="inlineStr">
        <is>
          <t>[수익극대화]+[칼손절]</t>
        </is>
      </c>
      <c r="F998" t="inlineStr">
        <is>
          <t>[수익극대화]</t>
        </is>
      </c>
      <c r="G998" t="inlineStr">
        <is>
          <t>[칼손절]</t>
        </is>
      </c>
      <c r="H998" t="n">
        <v>300000</v>
      </c>
      <c r="I998" t="n">
        <v>10185</v>
      </c>
      <c r="J998" t="n">
        <v>12035</v>
      </c>
      <c r="K998" t="n">
        <v>18.16</v>
      </c>
      <c r="L998" t="n">
        <v>-0.5600000000000001</v>
      </c>
      <c r="M998" t="n">
        <v>-3.01</v>
      </c>
      <c r="N998" t="n">
        <v>66.7</v>
      </c>
      <c r="O998" t="n">
        <v>3</v>
      </c>
      <c r="P998" t="inlineStr">
        <is>
          <t>2026-01-02</t>
        </is>
      </c>
      <c r="Q998" t="inlineStr">
        <is>
          <t>2026-06-08</t>
        </is>
      </c>
      <c r="R998" t="inlineStr">
        <is>
          <t>+10%▶40% 익절 / +20%▶30% 익절 / +40%▶30% 익절</t>
        </is>
      </c>
      <c r="S998" t="inlineStr">
        <is>
          <t>-2%▶80% 손절 / -4%▶10% 손절 / -6%▶10% 손절</t>
        </is>
      </c>
      <c r="T998" t="inlineStr">
        <is>
          <t>매수 0.0005 / 매도 0.0025 / 슬리피지 0.0007</t>
        </is>
      </c>
    </row>
    <row r="999">
      <c r="A999" t="inlineStr">
        <is>
          <t>TIGER 미국나스닥100타겟데일리커버드콜|전체 평가기간|[수익극대화]+[정석방어]</t>
        </is>
      </c>
      <c r="B999" t="inlineStr">
        <is>
          <t>TIGER 미국나스닥100타겟데일리커버드콜</t>
        </is>
      </c>
      <c r="C999" t="inlineStr">
        <is>
          <t>486290</t>
        </is>
      </c>
      <c r="D999" t="inlineStr">
        <is>
          <t>전체 평가기간</t>
        </is>
      </c>
      <c r="E999" t="inlineStr">
        <is>
          <t>[수익극대화]+[정석방어]</t>
        </is>
      </c>
      <c r="F999" t="inlineStr">
        <is>
          <t>[수익극대화]</t>
        </is>
      </c>
      <c r="G999" t="inlineStr">
        <is>
          <t>[정석방어]</t>
        </is>
      </c>
      <c r="H999" t="n">
        <v>300000</v>
      </c>
      <c r="I999" t="n">
        <v>10185</v>
      </c>
      <c r="J999" t="n">
        <v>12035</v>
      </c>
      <c r="K999" t="n">
        <v>18.16</v>
      </c>
      <c r="L999" t="n">
        <v>6.51</v>
      </c>
      <c r="M999" t="n">
        <v>-3.01</v>
      </c>
      <c r="N999" t="n">
        <v>100</v>
      </c>
      <c r="O999" t="n">
        <v>3</v>
      </c>
      <c r="P999" t="inlineStr">
        <is>
          <t>2026-01-02</t>
        </is>
      </c>
      <c r="Q999" t="inlineStr">
        <is>
          <t>2026-06-08</t>
        </is>
      </c>
      <c r="R999" t="inlineStr">
        <is>
          <t>+10%▶40% 익절 / +20%▶30% 익절 / +40%▶30% 익절</t>
        </is>
      </c>
      <c r="S999" t="inlineStr">
        <is>
          <t>-3%▶70% 손절 / -5%▶20% 손절 / -10%▶10% 손절</t>
        </is>
      </c>
      <c r="T999" t="inlineStr">
        <is>
          <t>매수 0.0005 / 매도 0.0025 / 슬리피지 0.0007</t>
        </is>
      </c>
    </row>
    <row r="1000">
      <c r="A1000" t="inlineStr">
        <is>
          <t>TIGER 미국나스닥100타겟데일리커버드콜|전체 평가기간|[수익극대화]+[변동성허용]</t>
        </is>
      </c>
      <c r="B1000" t="inlineStr">
        <is>
          <t>TIGER 미국나스닥100타겟데일리커버드콜</t>
        </is>
      </c>
      <c r="C1000" t="inlineStr">
        <is>
          <t>486290</t>
        </is>
      </c>
      <c r="D1000" t="inlineStr">
        <is>
          <t>전체 평가기간</t>
        </is>
      </c>
      <c r="E1000" t="inlineStr">
        <is>
          <t>[수익극대화]+[변동성허용]</t>
        </is>
      </c>
      <c r="F1000" t="inlineStr">
        <is>
          <t>[수익극대화]</t>
        </is>
      </c>
      <c r="G1000" t="inlineStr">
        <is>
          <t>[변동성허용]</t>
        </is>
      </c>
      <c r="H1000" t="n">
        <v>300000</v>
      </c>
      <c r="I1000" t="n">
        <v>10185</v>
      </c>
      <c r="J1000" t="n">
        <v>12035</v>
      </c>
      <c r="K1000" t="n">
        <v>18.16</v>
      </c>
      <c r="L1000" t="n">
        <v>6.51</v>
      </c>
      <c r="M1000" t="n">
        <v>-3.01</v>
      </c>
      <c r="N1000" t="n">
        <v>100</v>
      </c>
      <c r="O1000" t="n">
        <v>3</v>
      </c>
      <c r="P1000" t="inlineStr">
        <is>
          <t>2026-01-02</t>
        </is>
      </c>
      <c r="Q1000" t="inlineStr">
        <is>
          <t>2026-06-08</t>
        </is>
      </c>
      <c r="R1000" t="inlineStr">
        <is>
          <t>+10%▶40% 익절 / +20%▶30% 익절 / +40%▶30% 익절</t>
        </is>
      </c>
      <c r="S1000" t="inlineStr">
        <is>
          <t>-5%▶50% 손절 / -10%▶30% 손절 / -15%▶20% 손절</t>
        </is>
      </c>
      <c r="T1000" t="inlineStr">
        <is>
          <t>매수 0.0005 / 매도 0.0025 / 슬리피지 0.0007</t>
        </is>
      </c>
    </row>
    <row r="1001">
      <c r="A1001" t="inlineStr">
        <is>
          <t>TIGER 미국나스닥100타겟데일리커버드콜|전체 평가기간|[수익극대화]+[버티기형]</t>
        </is>
      </c>
      <c r="B1001" t="inlineStr">
        <is>
          <t>TIGER 미국나스닥100타겟데일리커버드콜</t>
        </is>
      </c>
      <c r="C1001" t="inlineStr">
        <is>
          <t>486290</t>
        </is>
      </c>
      <c r="D1001" t="inlineStr">
        <is>
          <t>전체 평가기간</t>
        </is>
      </c>
      <c r="E1001" t="inlineStr">
        <is>
          <t>[수익극대화]+[버티기형]</t>
        </is>
      </c>
      <c r="F1001" t="inlineStr">
        <is>
          <t>[수익극대화]</t>
        </is>
      </c>
      <c r="G1001" t="inlineStr">
        <is>
          <t>[버티기형]</t>
        </is>
      </c>
      <c r="H1001" t="n">
        <v>300000</v>
      </c>
      <c r="I1001" t="n">
        <v>10185</v>
      </c>
      <c r="J1001" t="n">
        <v>12035</v>
      </c>
      <c r="K1001" t="n">
        <v>18.16</v>
      </c>
      <c r="L1001" t="n">
        <v>6.51</v>
      </c>
      <c r="M1001" t="n">
        <v>-3.01</v>
      </c>
      <c r="N1001" t="n">
        <v>100</v>
      </c>
      <c r="O1001" t="n">
        <v>3</v>
      </c>
      <c r="P1001" t="inlineStr">
        <is>
          <t>2026-01-02</t>
        </is>
      </c>
      <c r="Q1001" t="inlineStr">
        <is>
          <t>2026-06-08</t>
        </is>
      </c>
      <c r="R1001" t="inlineStr">
        <is>
          <t>+10%▶40% 익절 / +20%▶30% 익절 / +40%▶30% 익절</t>
        </is>
      </c>
      <c r="S1001" t="inlineStr">
        <is>
          <t>-5%▶40% 손절 / -15%▶30% 손절 / -20%▶30% 손절</t>
        </is>
      </c>
      <c r="T1001" t="inlineStr">
        <is>
          <t>매수 0.0005 / 매도 0.0025 / 슬리피지 0.0007</t>
        </is>
      </c>
    </row>
    <row r="1002">
      <c r="A1002" t="inlineStr">
        <is>
          <t>한켐|1개월 전에 샀다면|[초단타]+[칼손절]</t>
        </is>
      </c>
      <c r="B1002" t="inlineStr">
        <is>
          <t>한켐</t>
        </is>
      </c>
      <c r="C1002" t="inlineStr">
        <is>
          <t>457370</t>
        </is>
      </c>
      <c r="D1002" t="inlineStr">
        <is>
          <t>1개월 전에 샀다면</t>
        </is>
      </c>
      <c r="E1002" t="inlineStr">
        <is>
          <t>[초단타]+[칼손절]</t>
        </is>
      </c>
      <c r="F1002" t="inlineStr">
        <is>
          <t>[초단타]</t>
        </is>
      </c>
      <c r="G1002" t="inlineStr">
        <is>
          <t>[칼손절]</t>
        </is>
      </c>
      <c r="H1002" t="n">
        <v>300000</v>
      </c>
      <c r="I1002" t="n">
        <v>9000</v>
      </c>
      <c r="J1002" t="n">
        <v>15770</v>
      </c>
      <c r="K1002" t="n">
        <v>75.22</v>
      </c>
      <c r="L1002" t="n">
        <v>0</v>
      </c>
      <c r="M1002" t="n">
        <v>0</v>
      </c>
      <c r="N1002" t="n">
        <v>0</v>
      </c>
      <c r="O1002" t="n">
        <v>0</v>
      </c>
      <c r="P1002" t="inlineStr">
        <is>
          <t>2026-05-11</t>
        </is>
      </c>
      <c r="Q1002" t="inlineStr">
        <is>
          <t>2026-06-08</t>
        </is>
      </c>
      <c r="R1002" t="inlineStr">
        <is>
          <t>+3%▶70% 익절 / +5%▶20% 익절 / +10%▶10% 익절</t>
        </is>
      </c>
      <c r="S1002" t="inlineStr">
        <is>
          <t>-2%▶80% 손절 / -4%▶10% 손절 / -6%▶10% 손절</t>
        </is>
      </c>
      <c r="T1002" t="inlineStr">
        <is>
          <t>매수 0.0005 / 매도 0.0025 / 슬리피지 0.0007</t>
        </is>
      </c>
    </row>
    <row r="1003">
      <c r="A1003" t="inlineStr">
        <is>
          <t>한켐|1개월 전에 샀다면|[초단타]+[정석방어]</t>
        </is>
      </c>
      <c r="B1003" t="inlineStr">
        <is>
          <t>한켐</t>
        </is>
      </c>
      <c r="C1003" t="inlineStr">
        <is>
          <t>457370</t>
        </is>
      </c>
      <c r="D1003" t="inlineStr">
        <is>
          <t>1개월 전에 샀다면</t>
        </is>
      </c>
      <c r="E1003" t="inlineStr">
        <is>
          <t>[초단타]+[정석방어]</t>
        </is>
      </c>
      <c r="F1003" t="inlineStr">
        <is>
          <t>[초단타]</t>
        </is>
      </c>
      <c r="G1003" t="inlineStr">
        <is>
          <t>[정석방어]</t>
        </is>
      </c>
      <c r="H1003" t="n">
        <v>300000</v>
      </c>
      <c r="I1003" t="n">
        <v>9000</v>
      </c>
      <c r="J1003" t="n">
        <v>15770</v>
      </c>
      <c r="K1003" t="n">
        <v>75.22</v>
      </c>
      <c r="L1003" t="n">
        <v>0</v>
      </c>
      <c r="M1003" t="n">
        <v>0</v>
      </c>
      <c r="N1003" t="n">
        <v>0</v>
      </c>
      <c r="O1003" t="n">
        <v>0</v>
      </c>
      <c r="P1003" t="inlineStr">
        <is>
          <t>2026-05-11</t>
        </is>
      </c>
      <c r="Q1003" t="inlineStr">
        <is>
          <t>2026-06-08</t>
        </is>
      </c>
      <c r="R1003" t="inlineStr">
        <is>
          <t>+3%▶70% 익절 / +5%▶20% 익절 / +10%▶10% 익절</t>
        </is>
      </c>
      <c r="S1003" t="inlineStr">
        <is>
          <t>-3%▶70% 손절 / -5%▶20% 손절 / -10%▶10% 손절</t>
        </is>
      </c>
      <c r="T1003" t="inlineStr">
        <is>
          <t>매수 0.0005 / 매도 0.0025 / 슬리피지 0.0007</t>
        </is>
      </c>
    </row>
    <row r="1004">
      <c r="A1004" t="inlineStr">
        <is>
          <t>한켐|1개월 전에 샀다면|[초단타]+[변동성허용]</t>
        </is>
      </c>
      <c r="B1004" t="inlineStr">
        <is>
          <t>한켐</t>
        </is>
      </c>
      <c r="C1004" t="inlineStr">
        <is>
          <t>457370</t>
        </is>
      </c>
      <c r="D1004" t="inlineStr">
        <is>
          <t>1개월 전에 샀다면</t>
        </is>
      </c>
      <c r="E1004" t="inlineStr">
        <is>
          <t>[초단타]+[변동성허용]</t>
        </is>
      </c>
      <c r="F1004" t="inlineStr">
        <is>
          <t>[초단타]</t>
        </is>
      </c>
      <c r="G1004" t="inlineStr">
        <is>
          <t>[변동성허용]</t>
        </is>
      </c>
      <c r="H1004" t="n">
        <v>300000</v>
      </c>
      <c r="I1004" t="n">
        <v>9000</v>
      </c>
      <c r="J1004" t="n">
        <v>15770</v>
      </c>
      <c r="K1004" t="n">
        <v>75.22</v>
      </c>
      <c r="L1004" t="n">
        <v>0</v>
      </c>
      <c r="M1004" t="n">
        <v>0</v>
      </c>
      <c r="N1004" t="n">
        <v>0</v>
      </c>
      <c r="O1004" t="n">
        <v>0</v>
      </c>
      <c r="P1004" t="inlineStr">
        <is>
          <t>2026-05-11</t>
        </is>
      </c>
      <c r="Q1004" t="inlineStr">
        <is>
          <t>2026-06-08</t>
        </is>
      </c>
      <c r="R1004" t="inlineStr">
        <is>
          <t>+3%▶70% 익절 / +5%▶20% 익절 / +10%▶10% 익절</t>
        </is>
      </c>
      <c r="S1004" t="inlineStr">
        <is>
          <t>-5%▶50% 손절 / -10%▶30% 손절 / -15%▶20% 손절</t>
        </is>
      </c>
      <c r="T1004" t="inlineStr">
        <is>
          <t>매수 0.0005 / 매도 0.0025 / 슬리피지 0.0007</t>
        </is>
      </c>
    </row>
    <row r="1005">
      <c r="A1005" t="inlineStr">
        <is>
          <t>한켐|1개월 전에 샀다면|[초단타]+[버티기형]</t>
        </is>
      </c>
      <c r="B1005" t="inlineStr">
        <is>
          <t>한켐</t>
        </is>
      </c>
      <c r="C1005" t="inlineStr">
        <is>
          <t>457370</t>
        </is>
      </c>
      <c r="D1005" t="inlineStr">
        <is>
          <t>1개월 전에 샀다면</t>
        </is>
      </c>
      <c r="E1005" t="inlineStr">
        <is>
          <t>[초단타]+[버티기형]</t>
        </is>
      </c>
      <c r="F1005" t="inlineStr">
        <is>
          <t>[초단타]</t>
        </is>
      </c>
      <c r="G1005" t="inlineStr">
        <is>
          <t>[버티기형]</t>
        </is>
      </c>
      <c r="H1005" t="n">
        <v>300000</v>
      </c>
      <c r="I1005" t="n">
        <v>9000</v>
      </c>
      <c r="J1005" t="n">
        <v>15770</v>
      </c>
      <c r="K1005" t="n">
        <v>75.22</v>
      </c>
      <c r="L1005" t="n">
        <v>0</v>
      </c>
      <c r="M1005" t="n">
        <v>0</v>
      </c>
      <c r="N1005" t="n">
        <v>0</v>
      </c>
      <c r="O1005" t="n">
        <v>0</v>
      </c>
      <c r="P1005" t="inlineStr">
        <is>
          <t>2026-05-11</t>
        </is>
      </c>
      <c r="Q1005" t="inlineStr">
        <is>
          <t>2026-06-08</t>
        </is>
      </c>
      <c r="R1005" t="inlineStr">
        <is>
          <t>+3%▶70% 익절 / +5%▶20% 익절 / +10%▶10% 익절</t>
        </is>
      </c>
      <c r="S1005" t="inlineStr">
        <is>
          <t>-5%▶40% 손절 / -15%▶30% 손절 / -20%▶30% 손절</t>
        </is>
      </c>
      <c r="T1005" t="inlineStr">
        <is>
          <t>매수 0.0005 / 매도 0.0025 / 슬리피지 0.0007</t>
        </is>
      </c>
    </row>
    <row r="1006">
      <c r="A1006" t="inlineStr">
        <is>
          <t>한켐|1개월 전에 샀다면|[단기스윙]+[칼손절]</t>
        </is>
      </c>
      <c r="B1006" t="inlineStr">
        <is>
          <t>한켐</t>
        </is>
      </c>
      <c r="C1006" t="inlineStr">
        <is>
          <t>457370</t>
        </is>
      </c>
      <c r="D1006" t="inlineStr">
        <is>
          <t>1개월 전에 샀다면</t>
        </is>
      </c>
      <c r="E1006" t="inlineStr">
        <is>
          <t>[단기스윙]+[칼손절]</t>
        </is>
      </c>
      <c r="F1006" t="inlineStr">
        <is>
          <t>[단기스윙]</t>
        </is>
      </c>
      <c r="G1006" t="inlineStr">
        <is>
          <t>[칼손절]</t>
        </is>
      </c>
      <c r="H1006" t="n">
        <v>300000</v>
      </c>
      <c r="I1006" t="n">
        <v>9000</v>
      </c>
      <c r="J1006" t="n">
        <v>15770</v>
      </c>
      <c r="K1006" t="n">
        <v>75.22</v>
      </c>
      <c r="L1006" t="n">
        <v>0</v>
      </c>
      <c r="M1006" t="n">
        <v>0</v>
      </c>
      <c r="N1006" t="n">
        <v>0</v>
      </c>
      <c r="O1006" t="n">
        <v>0</v>
      </c>
      <c r="P1006" t="inlineStr">
        <is>
          <t>2026-05-11</t>
        </is>
      </c>
      <c r="Q1006" t="inlineStr">
        <is>
          <t>2026-06-08</t>
        </is>
      </c>
      <c r="R1006" t="inlineStr">
        <is>
          <t>+5%▶60% 익절 / +10%▶30% 익절 / +20%▶10% 익절</t>
        </is>
      </c>
      <c r="S1006" t="inlineStr">
        <is>
          <t>-2%▶80% 손절 / -4%▶10% 손절 / -6%▶10% 손절</t>
        </is>
      </c>
      <c r="T1006" t="inlineStr">
        <is>
          <t>매수 0.0005 / 매도 0.0025 / 슬리피지 0.0007</t>
        </is>
      </c>
    </row>
    <row r="1007">
      <c r="A1007" t="inlineStr">
        <is>
          <t>한켐|1개월 전에 샀다면|[단기스윙]+[정석방어]</t>
        </is>
      </c>
      <c r="B1007" t="inlineStr">
        <is>
          <t>한켐</t>
        </is>
      </c>
      <c r="C1007" t="inlineStr">
        <is>
          <t>457370</t>
        </is>
      </c>
      <c r="D1007" t="inlineStr">
        <is>
          <t>1개월 전에 샀다면</t>
        </is>
      </c>
      <c r="E1007" t="inlineStr">
        <is>
          <t>[단기스윙]+[정석방어]</t>
        </is>
      </c>
      <c r="F1007" t="inlineStr">
        <is>
          <t>[단기스윙]</t>
        </is>
      </c>
      <c r="G1007" t="inlineStr">
        <is>
          <t>[정석방어]</t>
        </is>
      </c>
      <c r="H1007" t="n">
        <v>300000</v>
      </c>
      <c r="I1007" t="n">
        <v>9000</v>
      </c>
      <c r="J1007" t="n">
        <v>15770</v>
      </c>
      <c r="K1007" t="n">
        <v>75.22</v>
      </c>
      <c r="L1007" t="n">
        <v>0</v>
      </c>
      <c r="M1007" t="n">
        <v>0</v>
      </c>
      <c r="N1007" t="n">
        <v>0</v>
      </c>
      <c r="O1007" t="n">
        <v>0</v>
      </c>
      <c r="P1007" t="inlineStr">
        <is>
          <t>2026-05-11</t>
        </is>
      </c>
      <c r="Q1007" t="inlineStr">
        <is>
          <t>2026-06-08</t>
        </is>
      </c>
      <c r="R1007" t="inlineStr">
        <is>
          <t>+5%▶60% 익절 / +10%▶30% 익절 / +20%▶10% 익절</t>
        </is>
      </c>
      <c r="S1007" t="inlineStr">
        <is>
          <t>-3%▶70% 손절 / -5%▶20% 손절 / -10%▶10% 손절</t>
        </is>
      </c>
      <c r="T1007" t="inlineStr">
        <is>
          <t>매수 0.0005 / 매도 0.0025 / 슬리피지 0.0007</t>
        </is>
      </c>
    </row>
    <row r="1008">
      <c r="A1008" t="inlineStr">
        <is>
          <t>한켐|1개월 전에 샀다면|[단기스윙]+[변동성허용]</t>
        </is>
      </c>
      <c r="B1008" t="inlineStr">
        <is>
          <t>한켐</t>
        </is>
      </c>
      <c r="C1008" t="inlineStr">
        <is>
          <t>457370</t>
        </is>
      </c>
      <c r="D1008" t="inlineStr">
        <is>
          <t>1개월 전에 샀다면</t>
        </is>
      </c>
      <c r="E1008" t="inlineStr">
        <is>
          <t>[단기스윙]+[변동성허용]</t>
        </is>
      </c>
      <c r="F1008" t="inlineStr">
        <is>
          <t>[단기스윙]</t>
        </is>
      </c>
      <c r="G1008" t="inlineStr">
        <is>
          <t>[변동성허용]</t>
        </is>
      </c>
      <c r="H1008" t="n">
        <v>300000</v>
      </c>
      <c r="I1008" t="n">
        <v>9000</v>
      </c>
      <c r="J1008" t="n">
        <v>15770</v>
      </c>
      <c r="K1008" t="n">
        <v>75.22</v>
      </c>
      <c r="L1008" t="n">
        <v>0</v>
      </c>
      <c r="M1008" t="n">
        <v>0</v>
      </c>
      <c r="N1008" t="n">
        <v>0</v>
      </c>
      <c r="O1008" t="n">
        <v>0</v>
      </c>
      <c r="P1008" t="inlineStr">
        <is>
          <t>2026-05-11</t>
        </is>
      </c>
      <c r="Q1008" t="inlineStr">
        <is>
          <t>2026-06-08</t>
        </is>
      </c>
      <c r="R1008" t="inlineStr">
        <is>
          <t>+5%▶60% 익절 / +10%▶30% 익절 / +20%▶10% 익절</t>
        </is>
      </c>
      <c r="S1008" t="inlineStr">
        <is>
          <t>-5%▶50% 손절 / -10%▶30% 손절 / -15%▶20% 손절</t>
        </is>
      </c>
      <c r="T1008" t="inlineStr">
        <is>
          <t>매수 0.0005 / 매도 0.0025 / 슬리피지 0.0007</t>
        </is>
      </c>
    </row>
    <row r="1009">
      <c r="A1009" t="inlineStr">
        <is>
          <t>한켐|1개월 전에 샀다면|[단기스윙]+[버티기형]</t>
        </is>
      </c>
      <c r="B1009" t="inlineStr">
        <is>
          <t>한켐</t>
        </is>
      </c>
      <c r="C1009" t="inlineStr">
        <is>
          <t>457370</t>
        </is>
      </c>
      <c r="D1009" t="inlineStr">
        <is>
          <t>1개월 전에 샀다면</t>
        </is>
      </c>
      <c r="E1009" t="inlineStr">
        <is>
          <t>[단기스윙]+[버티기형]</t>
        </is>
      </c>
      <c r="F1009" t="inlineStr">
        <is>
          <t>[단기스윙]</t>
        </is>
      </c>
      <c r="G1009" t="inlineStr">
        <is>
          <t>[버티기형]</t>
        </is>
      </c>
      <c r="H1009" t="n">
        <v>300000</v>
      </c>
      <c r="I1009" t="n">
        <v>9000</v>
      </c>
      <c r="J1009" t="n">
        <v>15770</v>
      </c>
      <c r="K1009" t="n">
        <v>75.22</v>
      </c>
      <c r="L1009" t="n">
        <v>0</v>
      </c>
      <c r="M1009" t="n">
        <v>0</v>
      </c>
      <c r="N1009" t="n">
        <v>0</v>
      </c>
      <c r="O1009" t="n">
        <v>0</v>
      </c>
      <c r="P1009" t="inlineStr">
        <is>
          <t>2026-05-11</t>
        </is>
      </c>
      <c r="Q1009" t="inlineStr">
        <is>
          <t>2026-06-08</t>
        </is>
      </c>
      <c r="R1009" t="inlineStr">
        <is>
          <t>+5%▶60% 익절 / +10%▶30% 익절 / +20%▶10% 익절</t>
        </is>
      </c>
      <c r="S1009" t="inlineStr">
        <is>
          <t>-5%▶40% 손절 / -15%▶30% 손절 / -20%▶30% 손절</t>
        </is>
      </c>
      <c r="T1009" t="inlineStr">
        <is>
          <t>매수 0.0005 / 매도 0.0025 / 슬리피지 0.0007</t>
        </is>
      </c>
    </row>
    <row r="1010">
      <c r="A1010" t="inlineStr">
        <is>
          <t>한켐|1개월 전에 샀다면|[대표님룰]+[칼손절]</t>
        </is>
      </c>
      <c r="B1010" t="inlineStr">
        <is>
          <t>한켐</t>
        </is>
      </c>
      <c r="C1010" t="inlineStr">
        <is>
          <t>457370</t>
        </is>
      </c>
      <c r="D1010" t="inlineStr">
        <is>
          <t>1개월 전에 샀다면</t>
        </is>
      </c>
      <c r="E1010" t="inlineStr">
        <is>
          <t>[대표님룰]+[칼손절]</t>
        </is>
      </c>
      <c r="F1010" t="inlineStr">
        <is>
          <t>[대표님룰]</t>
        </is>
      </c>
      <c r="G1010" t="inlineStr">
        <is>
          <t>[칼손절]</t>
        </is>
      </c>
      <c r="H1010" t="n">
        <v>300000</v>
      </c>
      <c r="I1010" t="n">
        <v>9000</v>
      </c>
      <c r="J1010" t="n">
        <v>15770</v>
      </c>
      <c r="K1010" t="n">
        <v>75.22</v>
      </c>
      <c r="L1010" t="n">
        <v>0</v>
      </c>
      <c r="M1010" t="n">
        <v>0</v>
      </c>
      <c r="N1010" t="n">
        <v>0</v>
      </c>
      <c r="O1010" t="n">
        <v>0</v>
      </c>
      <c r="P1010" t="inlineStr">
        <is>
          <t>2026-05-11</t>
        </is>
      </c>
      <c r="Q1010" t="inlineStr">
        <is>
          <t>2026-06-08</t>
        </is>
      </c>
      <c r="R1010" t="inlineStr">
        <is>
          <t>+5%▶60% 익절 / +10%▶30% 익절 / +30%▶10% 익절</t>
        </is>
      </c>
      <c r="S1010" t="inlineStr">
        <is>
          <t>-2%▶80% 손절 / -4%▶10% 손절 / -6%▶10% 손절</t>
        </is>
      </c>
      <c r="T1010" t="inlineStr">
        <is>
          <t>매수 0.0005 / 매도 0.0025 / 슬리피지 0.0007</t>
        </is>
      </c>
    </row>
    <row r="1011">
      <c r="A1011" t="inlineStr">
        <is>
          <t>한켐|1개월 전에 샀다면|[대표님룰]+[정석방어]</t>
        </is>
      </c>
      <c r="B1011" t="inlineStr">
        <is>
          <t>한켐</t>
        </is>
      </c>
      <c r="C1011" t="inlineStr">
        <is>
          <t>457370</t>
        </is>
      </c>
      <c r="D1011" t="inlineStr">
        <is>
          <t>1개월 전에 샀다면</t>
        </is>
      </c>
      <c r="E1011" t="inlineStr">
        <is>
          <t>[대표님룰]+[정석방어]</t>
        </is>
      </c>
      <c r="F1011" t="inlineStr">
        <is>
          <t>[대표님룰]</t>
        </is>
      </c>
      <c r="G1011" t="inlineStr">
        <is>
          <t>[정석방어]</t>
        </is>
      </c>
      <c r="H1011" t="n">
        <v>300000</v>
      </c>
      <c r="I1011" t="n">
        <v>9000</v>
      </c>
      <c r="J1011" t="n">
        <v>15770</v>
      </c>
      <c r="K1011" t="n">
        <v>75.22</v>
      </c>
      <c r="L1011" t="n">
        <v>0</v>
      </c>
      <c r="M1011" t="n">
        <v>0</v>
      </c>
      <c r="N1011" t="n">
        <v>0</v>
      </c>
      <c r="O1011" t="n">
        <v>0</v>
      </c>
      <c r="P1011" t="inlineStr">
        <is>
          <t>2026-05-11</t>
        </is>
      </c>
      <c r="Q1011" t="inlineStr">
        <is>
          <t>2026-06-08</t>
        </is>
      </c>
      <c r="R1011" t="inlineStr">
        <is>
          <t>+5%▶60% 익절 / +10%▶30% 익절 / +30%▶10% 익절</t>
        </is>
      </c>
      <c r="S1011" t="inlineStr">
        <is>
          <t>-3%▶70% 손절 / -5%▶20% 손절 / -10%▶10% 손절</t>
        </is>
      </c>
      <c r="T1011" t="inlineStr">
        <is>
          <t>매수 0.0005 / 매도 0.0025 / 슬리피지 0.0007</t>
        </is>
      </c>
    </row>
    <row r="1012">
      <c r="A1012" t="inlineStr">
        <is>
          <t>한켐|1개월 전에 샀다면|[대표님룰]+[변동성허용]</t>
        </is>
      </c>
      <c r="B1012" t="inlineStr">
        <is>
          <t>한켐</t>
        </is>
      </c>
      <c r="C1012" t="inlineStr">
        <is>
          <t>457370</t>
        </is>
      </c>
      <c r="D1012" t="inlineStr">
        <is>
          <t>1개월 전에 샀다면</t>
        </is>
      </c>
      <c r="E1012" t="inlineStr">
        <is>
          <t>[대표님룰]+[변동성허용]</t>
        </is>
      </c>
      <c r="F1012" t="inlineStr">
        <is>
          <t>[대표님룰]</t>
        </is>
      </c>
      <c r="G1012" t="inlineStr">
        <is>
          <t>[변동성허용]</t>
        </is>
      </c>
      <c r="H1012" t="n">
        <v>300000</v>
      </c>
      <c r="I1012" t="n">
        <v>9000</v>
      </c>
      <c r="J1012" t="n">
        <v>15770</v>
      </c>
      <c r="K1012" t="n">
        <v>75.22</v>
      </c>
      <c r="L1012" t="n">
        <v>0</v>
      </c>
      <c r="M1012" t="n">
        <v>0</v>
      </c>
      <c r="N1012" t="n">
        <v>0</v>
      </c>
      <c r="O1012" t="n">
        <v>0</v>
      </c>
      <c r="P1012" t="inlineStr">
        <is>
          <t>2026-05-11</t>
        </is>
      </c>
      <c r="Q1012" t="inlineStr">
        <is>
          <t>2026-06-08</t>
        </is>
      </c>
      <c r="R1012" t="inlineStr">
        <is>
          <t>+5%▶60% 익절 / +10%▶30% 익절 / +30%▶10% 익절</t>
        </is>
      </c>
      <c r="S1012" t="inlineStr">
        <is>
          <t>-5%▶50% 손절 / -10%▶30% 손절 / -15%▶20% 손절</t>
        </is>
      </c>
      <c r="T1012" t="inlineStr">
        <is>
          <t>매수 0.0005 / 매도 0.0025 / 슬리피지 0.0007</t>
        </is>
      </c>
    </row>
    <row r="1013">
      <c r="A1013" t="inlineStr">
        <is>
          <t>한켐|1개월 전에 샀다면|[대표님룰]+[버티기형]</t>
        </is>
      </c>
      <c r="B1013" t="inlineStr">
        <is>
          <t>한켐</t>
        </is>
      </c>
      <c r="C1013" t="inlineStr">
        <is>
          <t>457370</t>
        </is>
      </c>
      <c r="D1013" t="inlineStr">
        <is>
          <t>1개월 전에 샀다면</t>
        </is>
      </c>
      <c r="E1013" t="inlineStr">
        <is>
          <t>[대표님룰]+[버티기형]</t>
        </is>
      </c>
      <c r="F1013" t="inlineStr">
        <is>
          <t>[대표님룰]</t>
        </is>
      </c>
      <c r="G1013" t="inlineStr">
        <is>
          <t>[버티기형]</t>
        </is>
      </c>
      <c r="H1013" t="n">
        <v>300000</v>
      </c>
      <c r="I1013" t="n">
        <v>9000</v>
      </c>
      <c r="J1013" t="n">
        <v>15770</v>
      </c>
      <c r="K1013" t="n">
        <v>75.22</v>
      </c>
      <c r="L1013" t="n">
        <v>0</v>
      </c>
      <c r="M1013" t="n">
        <v>0</v>
      </c>
      <c r="N1013" t="n">
        <v>0</v>
      </c>
      <c r="O1013" t="n">
        <v>0</v>
      </c>
      <c r="P1013" t="inlineStr">
        <is>
          <t>2026-05-11</t>
        </is>
      </c>
      <c r="Q1013" t="inlineStr">
        <is>
          <t>2026-06-08</t>
        </is>
      </c>
      <c r="R1013" t="inlineStr">
        <is>
          <t>+5%▶60% 익절 / +10%▶30% 익절 / +30%▶10% 익절</t>
        </is>
      </c>
      <c r="S1013" t="inlineStr">
        <is>
          <t>-5%▶40% 손절 / -15%▶30% 손절 / -20%▶30% 손절</t>
        </is>
      </c>
      <c r="T1013" t="inlineStr">
        <is>
          <t>매수 0.0005 / 매도 0.0025 / 슬리피지 0.0007</t>
        </is>
      </c>
    </row>
    <row r="1014">
      <c r="A1014" t="inlineStr">
        <is>
          <t>한켐|1개월 전에 샀다면|[중기추세]+[칼손절]</t>
        </is>
      </c>
      <c r="B1014" t="inlineStr">
        <is>
          <t>한켐</t>
        </is>
      </c>
      <c r="C1014" t="inlineStr">
        <is>
          <t>457370</t>
        </is>
      </c>
      <c r="D1014" t="inlineStr">
        <is>
          <t>1개월 전에 샀다면</t>
        </is>
      </c>
      <c r="E1014" t="inlineStr">
        <is>
          <t>[중기추세]+[칼손절]</t>
        </is>
      </c>
      <c r="F1014" t="inlineStr">
        <is>
          <t>[중기추세]</t>
        </is>
      </c>
      <c r="G1014" t="inlineStr">
        <is>
          <t>[칼손절]</t>
        </is>
      </c>
      <c r="H1014" t="n">
        <v>300000</v>
      </c>
      <c r="I1014" t="n">
        <v>9000</v>
      </c>
      <c r="J1014" t="n">
        <v>15770</v>
      </c>
      <c r="K1014" t="n">
        <v>75.22</v>
      </c>
      <c r="L1014" t="n">
        <v>0</v>
      </c>
      <c r="M1014" t="n">
        <v>0</v>
      </c>
      <c r="N1014" t="n">
        <v>0</v>
      </c>
      <c r="O1014" t="n">
        <v>0</v>
      </c>
      <c r="P1014" t="inlineStr">
        <is>
          <t>2026-05-11</t>
        </is>
      </c>
      <c r="Q1014" t="inlineStr">
        <is>
          <t>2026-06-08</t>
        </is>
      </c>
      <c r="R1014" t="inlineStr">
        <is>
          <t>+10%▶50% 익절 / +20%▶30% 익절 / +30%▶20% 익절</t>
        </is>
      </c>
      <c r="S1014" t="inlineStr">
        <is>
          <t>-2%▶80% 손절 / -4%▶10% 손절 / -6%▶10% 손절</t>
        </is>
      </c>
      <c r="T1014" t="inlineStr">
        <is>
          <t>매수 0.0005 / 매도 0.0025 / 슬리피지 0.0007</t>
        </is>
      </c>
    </row>
    <row r="1015">
      <c r="A1015" t="inlineStr">
        <is>
          <t>한켐|1개월 전에 샀다면|[중기추세]+[정석방어]</t>
        </is>
      </c>
      <c r="B1015" t="inlineStr">
        <is>
          <t>한켐</t>
        </is>
      </c>
      <c r="C1015" t="inlineStr">
        <is>
          <t>457370</t>
        </is>
      </c>
      <c r="D1015" t="inlineStr">
        <is>
          <t>1개월 전에 샀다면</t>
        </is>
      </c>
      <c r="E1015" t="inlineStr">
        <is>
          <t>[중기추세]+[정석방어]</t>
        </is>
      </c>
      <c r="F1015" t="inlineStr">
        <is>
          <t>[중기추세]</t>
        </is>
      </c>
      <c r="G1015" t="inlineStr">
        <is>
          <t>[정석방어]</t>
        </is>
      </c>
      <c r="H1015" t="n">
        <v>300000</v>
      </c>
      <c r="I1015" t="n">
        <v>9000</v>
      </c>
      <c r="J1015" t="n">
        <v>15770</v>
      </c>
      <c r="K1015" t="n">
        <v>75.22</v>
      </c>
      <c r="L1015" t="n">
        <v>0</v>
      </c>
      <c r="M1015" t="n">
        <v>0</v>
      </c>
      <c r="N1015" t="n">
        <v>0</v>
      </c>
      <c r="O1015" t="n">
        <v>0</v>
      </c>
      <c r="P1015" t="inlineStr">
        <is>
          <t>2026-05-11</t>
        </is>
      </c>
      <c r="Q1015" t="inlineStr">
        <is>
          <t>2026-06-08</t>
        </is>
      </c>
      <c r="R1015" t="inlineStr">
        <is>
          <t>+10%▶50% 익절 / +20%▶30% 익절 / +30%▶20% 익절</t>
        </is>
      </c>
      <c r="S1015" t="inlineStr">
        <is>
          <t>-3%▶70% 손절 / -5%▶20% 손절 / -10%▶10% 손절</t>
        </is>
      </c>
      <c r="T1015" t="inlineStr">
        <is>
          <t>매수 0.0005 / 매도 0.0025 / 슬리피지 0.0007</t>
        </is>
      </c>
    </row>
    <row r="1016">
      <c r="A1016" t="inlineStr">
        <is>
          <t>한켐|1개월 전에 샀다면|[중기추세]+[변동성허용]</t>
        </is>
      </c>
      <c r="B1016" t="inlineStr">
        <is>
          <t>한켐</t>
        </is>
      </c>
      <c r="C1016" t="inlineStr">
        <is>
          <t>457370</t>
        </is>
      </c>
      <c r="D1016" t="inlineStr">
        <is>
          <t>1개월 전에 샀다면</t>
        </is>
      </c>
      <c r="E1016" t="inlineStr">
        <is>
          <t>[중기추세]+[변동성허용]</t>
        </is>
      </c>
      <c r="F1016" t="inlineStr">
        <is>
          <t>[중기추세]</t>
        </is>
      </c>
      <c r="G1016" t="inlineStr">
        <is>
          <t>[변동성허용]</t>
        </is>
      </c>
      <c r="H1016" t="n">
        <v>300000</v>
      </c>
      <c r="I1016" t="n">
        <v>9000</v>
      </c>
      <c r="J1016" t="n">
        <v>15770</v>
      </c>
      <c r="K1016" t="n">
        <v>75.22</v>
      </c>
      <c r="L1016" t="n">
        <v>0</v>
      </c>
      <c r="M1016" t="n">
        <v>0</v>
      </c>
      <c r="N1016" t="n">
        <v>0</v>
      </c>
      <c r="O1016" t="n">
        <v>0</v>
      </c>
      <c r="P1016" t="inlineStr">
        <is>
          <t>2026-05-11</t>
        </is>
      </c>
      <c r="Q1016" t="inlineStr">
        <is>
          <t>2026-06-08</t>
        </is>
      </c>
      <c r="R1016" t="inlineStr">
        <is>
          <t>+10%▶50% 익절 / +20%▶30% 익절 / +30%▶20% 익절</t>
        </is>
      </c>
      <c r="S1016" t="inlineStr">
        <is>
          <t>-5%▶50% 손절 / -10%▶30% 손절 / -15%▶20% 손절</t>
        </is>
      </c>
      <c r="T1016" t="inlineStr">
        <is>
          <t>매수 0.0005 / 매도 0.0025 / 슬리피지 0.0007</t>
        </is>
      </c>
    </row>
    <row r="1017">
      <c r="A1017" t="inlineStr">
        <is>
          <t>한켐|1개월 전에 샀다면|[중기추세]+[버티기형]</t>
        </is>
      </c>
      <c r="B1017" t="inlineStr">
        <is>
          <t>한켐</t>
        </is>
      </c>
      <c r="C1017" t="inlineStr">
        <is>
          <t>457370</t>
        </is>
      </c>
      <c r="D1017" t="inlineStr">
        <is>
          <t>1개월 전에 샀다면</t>
        </is>
      </c>
      <c r="E1017" t="inlineStr">
        <is>
          <t>[중기추세]+[버티기형]</t>
        </is>
      </c>
      <c r="F1017" t="inlineStr">
        <is>
          <t>[중기추세]</t>
        </is>
      </c>
      <c r="G1017" t="inlineStr">
        <is>
          <t>[버티기형]</t>
        </is>
      </c>
      <c r="H1017" t="n">
        <v>300000</v>
      </c>
      <c r="I1017" t="n">
        <v>9000</v>
      </c>
      <c r="J1017" t="n">
        <v>15770</v>
      </c>
      <c r="K1017" t="n">
        <v>75.22</v>
      </c>
      <c r="L1017" t="n">
        <v>0</v>
      </c>
      <c r="M1017" t="n">
        <v>0</v>
      </c>
      <c r="N1017" t="n">
        <v>0</v>
      </c>
      <c r="O1017" t="n">
        <v>0</v>
      </c>
      <c r="P1017" t="inlineStr">
        <is>
          <t>2026-05-11</t>
        </is>
      </c>
      <c r="Q1017" t="inlineStr">
        <is>
          <t>2026-06-08</t>
        </is>
      </c>
      <c r="R1017" t="inlineStr">
        <is>
          <t>+10%▶50% 익절 / +20%▶30% 익절 / +30%▶20% 익절</t>
        </is>
      </c>
      <c r="S1017" t="inlineStr">
        <is>
          <t>-5%▶40% 손절 / -15%▶30% 손절 / -20%▶30% 손절</t>
        </is>
      </c>
      <c r="T1017" t="inlineStr">
        <is>
          <t>매수 0.0005 / 매도 0.0025 / 슬리피지 0.0007</t>
        </is>
      </c>
    </row>
    <row r="1018">
      <c r="A1018" t="inlineStr">
        <is>
          <t>한켐|1개월 전에 샀다면|[수익극대화]+[칼손절]</t>
        </is>
      </c>
      <c r="B1018" t="inlineStr">
        <is>
          <t>한켐</t>
        </is>
      </c>
      <c r="C1018" t="inlineStr">
        <is>
          <t>457370</t>
        </is>
      </c>
      <c r="D1018" t="inlineStr">
        <is>
          <t>1개월 전에 샀다면</t>
        </is>
      </c>
      <c r="E1018" t="inlineStr">
        <is>
          <t>[수익극대화]+[칼손절]</t>
        </is>
      </c>
      <c r="F1018" t="inlineStr">
        <is>
          <t>[수익극대화]</t>
        </is>
      </c>
      <c r="G1018" t="inlineStr">
        <is>
          <t>[칼손절]</t>
        </is>
      </c>
      <c r="H1018" t="n">
        <v>300000</v>
      </c>
      <c r="I1018" t="n">
        <v>9000</v>
      </c>
      <c r="J1018" t="n">
        <v>15770</v>
      </c>
      <c r="K1018" t="n">
        <v>75.22</v>
      </c>
      <c r="L1018" t="n">
        <v>0</v>
      </c>
      <c r="M1018" t="n">
        <v>0</v>
      </c>
      <c r="N1018" t="n">
        <v>0</v>
      </c>
      <c r="O1018" t="n">
        <v>0</v>
      </c>
      <c r="P1018" t="inlineStr">
        <is>
          <t>2026-05-11</t>
        </is>
      </c>
      <c r="Q1018" t="inlineStr">
        <is>
          <t>2026-06-08</t>
        </is>
      </c>
      <c r="R1018" t="inlineStr">
        <is>
          <t>+10%▶40% 익절 / +20%▶30% 익절 / +40%▶30% 익절</t>
        </is>
      </c>
      <c r="S1018" t="inlineStr">
        <is>
          <t>-2%▶80% 손절 / -4%▶10% 손절 / -6%▶10% 손절</t>
        </is>
      </c>
      <c r="T1018" t="inlineStr">
        <is>
          <t>매수 0.0005 / 매도 0.0025 / 슬리피지 0.0007</t>
        </is>
      </c>
    </row>
    <row r="1019">
      <c r="A1019" t="inlineStr">
        <is>
          <t>한켐|1개월 전에 샀다면|[수익극대화]+[정석방어]</t>
        </is>
      </c>
      <c r="B1019" t="inlineStr">
        <is>
          <t>한켐</t>
        </is>
      </c>
      <c r="C1019" t="inlineStr">
        <is>
          <t>457370</t>
        </is>
      </c>
      <c r="D1019" t="inlineStr">
        <is>
          <t>1개월 전에 샀다면</t>
        </is>
      </c>
      <c r="E1019" t="inlineStr">
        <is>
          <t>[수익극대화]+[정석방어]</t>
        </is>
      </c>
      <c r="F1019" t="inlineStr">
        <is>
          <t>[수익극대화]</t>
        </is>
      </c>
      <c r="G1019" t="inlineStr">
        <is>
          <t>[정석방어]</t>
        </is>
      </c>
      <c r="H1019" t="n">
        <v>300000</v>
      </c>
      <c r="I1019" t="n">
        <v>9000</v>
      </c>
      <c r="J1019" t="n">
        <v>15770</v>
      </c>
      <c r="K1019" t="n">
        <v>75.22</v>
      </c>
      <c r="L1019" t="n">
        <v>0</v>
      </c>
      <c r="M1019" t="n">
        <v>0</v>
      </c>
      <c r="N1019" t="n">
        <v>0</v>
      </c>
      <c r="O1019" t="n">
        <v>0</v>
      </c>
      <c r="P1019" t="inlineStr">
        <is>
          <t>2026-05-11</t>
        </is>
      </c>
      <c r="Q1019" t="inlineStr">
        <is>
          <t>2026-06-08</t>
        </is>
      </c>
      <c r="R1019" t="inlineStr">
        <is>
          <t>+10%▶40% 익절 / +20%▶30% 익절 / +40%▶30% 익절</t>
        </is>
      </c>
      <c r="S1019" t="inlineStr">
        <is>
          <t>-3%▶70% 손절 / -5%▶20% 손절 / -10%▶10% 손절</t>
        </is>
      </c>
      <c r="T1019" t="inlineStr">
        <is>
          <t>매수 0.0005 / 매도 0.0025 / 슬리피지 0.0007</t>
        </is>
      </c>
    </row>
    <row r="1020">
      <c r="A1020" t="inlineStr">
        <is>
          <t>한켐|1개월 전에 샀다면|[수익극대화]+[변동성허용]</t>
        </is>
      </c>
      <c r="B1020" t="inlineStr">
        <is>
          <t>한켐</t>
        </is>
      </c>
      <c r="C1020" t="inlineStr">
        <is>
          <t>457370</t>
        </is>
      </c>
      <c r="D1020" t="inlineStr">
        <is>
          <t>1개월 전에 샀다면</t>
        </is>
      </c>
      <c r="E1020" t="inlineStr">
        <is>
          <t>[수익극대화]+[변동성허용]</t>
        </is>
      </c>
      <c r="F1020" t="inlineStr">
        <is>
          <t>[수익극대화]</t>
        </is>
      </c>
      <c r="G1020" t="inlineStr">
        <is>
          <t>[변동성허용]</t>
        </is>
      </c>
      <c r="H1020" t="n">
        <v>300000</v>
      </c>
      <c r="I1020" t="n">
        <v>9000</v>
      </c>
      <c r="J1020" t="n">
        <v>15770</v>
      </c>
      <c r="K1020" t="n">
        <v>75.22</v>
      </c>
      <c r="L1020" t="n">
        <v>0</v>
      </c>
      <c r="M1020" t="n">
        <v>0</v>
      </c>
      <c r="N1020" t="n">
        <v>0</v>
      </c>
      <c r="O1020" t="n">
        <v>0</v>
      </c>
      <c r="P1020" t="inlineStr">
        <is>
          <t>2026-05-11</t>
        </is>
      </c>
      <c r="Q1020" t="inlineStr">
        <is>
          <t>2026-06-08</t>
        </is>
      </c>
      <c r="R1020" t="inlineStr">
        <is>
          <t>+10%▶40% 익절 / +20%▶30% 익절 / +40%▶30% 익절</t>
        </is>
      </c>
      <c r="S1020" t="inlineStr">
        <is>
          <t>-5%▶50% 손절 / -10%▶30% 손절 / -15%▶20% 손절</t>
        </is>
      </c>
      <c r="T1020" t="inlineStr">
        <is>
          <t>매수 0.0005 / 매도 0.0025 / 슬리피지 0.0007</t>
        </is>
      </c>
    </row>
    <row r="1021">
      <c r="A1021" t="inlineStr">
        <is>
          <t>한켐|1개월 전에 샀다면|[수익극대화]+[버티기형]</t>
        </is>
      </c>
      <c r="B1021" t="inlineStr">
        <is>
          <t>한켐</t>
        </is>
      </c>
      <c r="C1021" t="inlineStr">
        <is>
          <t>457370</t>
        </is>
      </c>
      <c r="D1021" t="inlineStr">
        <is>
          <t>1개월 전에 샀다면</t>
        </is>
      </c>
      <c r="E1021" t="inlineStr">
        <is>
          <t>[수익극대화]+[버티기형]</t>
        </is>
      </c>
      <c r="F1021" t="inlineStr">
        <is>
          <t>[수익극대화]</t>
        </is>
      </c>
      <c r="G1021" t="inlineStr">
        <is>
          <t>[버티기형]</t>
        </is>
      </c>
      <c r="H1021" t="n">
        <v>300000</v>
      </c>
      <c r="I1021" t="n">
        <v>9000</v>
      </c>
      <c r="J1021" t="n">
        <v>15770</v>
      </c>
      <c r="K1021" t="n">
        <v>75.22</v>
      </c>
      <c r="L1021" t="n">
        <v>0</v>
      </c>
      <c r="M1021" t="n">
        <v>0</v>
      </c>
      <c r="N1021" t="n">
        <v>0</v>
      </c>
      <c r="O1021" t="n">
        <v>0</v>
      </c>
      <c r="P1021" t="inlineStr">
        <is>
          <t>2026-05-11</t>
        </is>
      </c>
      <c r="Q1021" t="inlineStr">
        <is>
          <t>2026-06-08</t>
        </is>
      </c>
      <c r="R1021" t="inlineStr">
        <is>
          <t>+10%▶40% 익절 / +20%▶30% 익절 / +40%▶30% 익절</t>
        </is>
      </c>
      <c r="S1021" t="inlineStr">
        <is>
          <t>-5%▶40% 손절 / -15%▶30% 손절 / -20%▶30% 손절</t>
        </is>
      </c>
      <c r="T1021" t="inlineStr">
        <is>
          <t>매수 0.0005 / 매도 0.0025 / 슬리피지 0.0007</t>
        </is>
      </c>
    </row>
    <row r="1022">
      <c r="A1022" t="inlineStr">
        <is>
          <t>한켐|2주 전에 샀다면|[초단타]+[칼손절]</t>
        </is>
      </c>
      <c r="B1022" t="inlineStr">
        <is>
          <t>한켐</t>
        </is>
      </c>
      <c r="C1022" t="inlineStr">
        <is>
          <t>457370</t>
        </is>
      </c>
      <c r="D1022" t="inlineStr">
        <is>
          <t>2주 전에 샀다면</t>
        </is>
      </c>
      <c r="E1022" t="inlineStr">
        <is>
          <t>[초단타]+[칼손절]</t>
        </is>
      </c>
      <c r="F1022" t="inlineStr">
        <is>
          <t>[초단타]</t>
        </is>
      </c>
      <c r="G1022" t="inlineStr">
        <is>
          <t>[칼손절]</t>
        </is>
      </c>
      <c r="H1022" t="n">
        <v>300000</v>
      </c>
      <c r="I1022" t="n">
        <v>12310</v>
      </c>
      <c r="J1022" t="n">
        <v>15770</v>
      </c>
      <c r="K1022" t="n">
        <v>28.11</v>
      </c>
      <c r="L1022" t="n">
        <v>0</v>
      </c>
      <c r="M1022" t="n">
        <v>0</v>
      </c>
      <c r="N1022" t="n">
        <v>0</v>
      </c>
      <c r="O1022" t="n">
        <v>0</v>
      </c>
      <c r="P1022" t="inlineStr">
        <is>
          <t>2026-05-26</t>
        </is>
      </c>
      <c r="Q1022" t="inlineStr">
        <is>
          <t>2026-06-08</t>
        </is>
      </c>
      <c r="R1022" t="inlineStr">
        <is>
          <t>+3%▶70% 익절 / +5%▶20% 익절 / +10%▶10% 익절</t>
        </is>
      </c>
      <c r="S1022" t="inlineStr">
        <is>
          <t>-2%▶80% 손절 / -4%▶10% 손절 / -6%▶10% 손절</t>
        </is>
      </c>
      <c r="T1022" t="inlineStr">
        <is>
          <t>매수 0.0005 / 매도 0.0025 / 슬리피지 0.0007</t>
        </is>
      </c>
    </row>
    <row r="1023">
      <c r="A1023" t="inlineStr">
        <is>
          <t>한켐|2주 전에 샀다면|[초단타]+[정석방어]</t>
        </is>
      </c>
      <c r="B1023" t="inlineStr">
        <is>
          <t>한켐</t>
        </is>
      </c>
      <c r="C1023" t="inlineStr">
        <is>
          <t>457370</t>
        </is>
      </c>
      <c r="D1023" t="inlineStr">
        <is>
          <t>2주 전에 샀다면</t>
        </is>
      </c>
      <c r="E1023" t="inlineStr">
        <is>
          <t>[초단타]+[정석방어]</t>
        </is>
      </c>
      <c r="F1023" t="inlineStr">
        <is>
          <t>[초단타]</t>
        </is>
      </c>
      <c r="G1023" t="inlineStr">
        <is>
          <t>[정석방어]</t>
        </is>
      </c>
      <c r="H1023" t="n">
        <v>300000</v>
      </c>
      <c r="I1023" t="n">
        <v>12310</v>
      </c>
      <c r="J1023" t="n">
        <v>15770</v>
      </c>
      <c r="K1023" t="n">
        <v>28.11</v>
      </c>
      <c r="L1023" t="n">
        <v>0</v>
      </c>
      <c r="M1023" t="n">
        <v>0</v>
      </c>
      <c r="N1023" t="n">
        <v>0</v>
      </c>
      <c r="O1023" t="n">
        <v>0</v>
      </c>
      <c r="P1023" t="inlineStr">
        <is>
          <t>2026-05-26</t>
        </is>
      </c>
      <c r="Q1023" t="inlineStr">
        <is>
          <t>2026-06-08</t>
        </is>
      </c>
      <c r="R1023" t="inlineStr">
        <is>
          <t>+3%▶70% 익절 / +5%▶20% 익절 / +10%▶10% 익절</t>
        </is>
      </c>
      <c r="S1023" t="inlineStr">
        <is>
          <t>-3%▶70% 손절 / -5%▶20% 손절 / -10%▶10% 손절</t>
        </is>
      </c>
      <c r="T1023" t="inlineStr">
        <is>
          <t>매수 0.0005 / 매도 0.0025 / 슬리피지 0.0007</t>
        </is>
      </c>
    </row>
    <row r="1024">
      <c r="A1024" t="inlineStr">
        <is>
          <t>한켐|2주 전에 샀다면|[초단타]+[변동성허용]</t>
        </is>
      </c>
      <c r="B1024" t="inlineStr">
        <is>
          <t>한켐</t>
        </is>
      </c>
      <c r="C1024" t="inlineStr">
        <is>
          <t>457370</t>
        </is>
      </c>
      <c r="D1024" t="inlineStr">
        <is>
          <t>2주 전에 샀다면</t>
        </is>
      </c>
      <c r="E1024" t="inlineStr">
        <is>
          <t>[초단타]+[변동성허용]</t>
        </is>
      </c>
      <c r="F1024" t="inlineStr">
        <is>
          <t>[초단타]</t>
        </is>
      </c>
      <c r="G1024" t="inlineStr">
        <is>
          <t>[변동성허용]</t>
        </is>
      </c>
      <c r="H1024" t="n">
        <v>300000</v>
      </c>
      <c r="I1024" t="n">
        <v>12310</v>
      </c>
      <c r="J1024" t="n">
        <v>15770</v>
      </c>
      <c r="K1024" t="n">
        <v>28.11</v>
      </c>
      <c r="L1024" t="n">
        <v>0</v>
      </c>
      <c r="M1024" t="n">
        <v>0</v>
      </c>
      <c r="N1024" t="n">
        <v>0</v>
      </c>
      <c r="O1024" t="n">
        <v>0</v>
      </c>
      <c r="P1024" t="inlineStr">
        <is>
          <t>2026-05-26</t>
        </is>
      </c>
      <c r="Q1024" t="inlineStr">
        <is>
          <t>2026-06-08</t>
        </is>
      </c>
      <c r="R1024" t="inlineStr">
        <is>
          <t>+3%▶70% 익절 / +5%▶20% 익절 / +10%▶10% 익절</t>
        </is>
      </c>
      <c r="S1024" t="inlineStr">
        <is>
          <t>-5%▶50% 손절 / -10%▶30% 손절 / -15%▶20% 손절</t>
        </is>
      </c>
      <c r="T1024" t="inlineStr">
        <is>
          <t>매수 0.0005 / 매도 0.0025 / 슬리피지 0.0007</t>
        </is>
      </c>
    </row>
    <row r="1025">
      <c r="A1025" t="inlineStr">
        <is>
          <t>한켐|2주 전에 샀다면|[초단타]+[버티기형]</t>
        </is>
      </c>
      <c r="B1025" t="inlineStr">
        <is>
          <t>한켐</t>
        </is>
      </c>
      <c r="C1025" t="inlineStr">
        <is>
          <t>457370</t>
        </is>
      </c>
      <c r="D1025" t="inlineStr">
        <is>
          <t>2주 전에 샀다면</t>
        </is>
      </c>
      <c r="E1025" t="inlineStr">
        <is>
          <t>[초단타]+[버티기형]</t>
        </is>
      </c>
      <c r="F1025" t="inlineStr">
        <is>
          <t>[초단타]</t>
        </is>
      </c>
      <c r="G1025" t="inlineStr">
        <is>
          <t>[버티기형]</t>
        </is>
      </c>
      <c r="H1025" t="n">
        <v>300000</v>
      </c>
      <c r="I1025" t="n">
        <v>12310</v>
      </c>
      <c r="J1025" t="n">
        <v>15770</v>
      </c>
      <c r="K1025" t="n">
        <v>28.11</v>
      </c>
      <c r="L1025" t="n">
        <v>0</v>
      </c>
      <c r="M1025" t="n">
        <v>0</v>
      </c>
      <c r="N1025" t="n">
        <v>0</v>
      </c>
      <c r="O1025" t="n">
        <v>0</v>
      </c>
      <c r="P1025" t="inlineStr">
        <is>
          <t>2026-05-26</t>
        </is>
      </c>
      <c r="Q1025" t="inlineStr">
        <is>
          <t>2026-06-08</t>
        </is>
      </c>
      <c r="R1025" t="inlineStr">
        <is>
          <t>+3%▶70% 익절 / +5%▶20% 익절 / +10%▶10% 익절</t>
        </is>
      </c>
      <c r="S1025" t="inlineStr">
        <is>
          <t>-5%▶40% 손절 / -15%▶30% 손절 / -20%▶30% 손절</t>
        </is>
      </c>
      <c r="T1025" t="inlineStr">
        <is>
          <t>매수 0.0005 / 매도 0.0025 / 슬리피지 0.0007</t>
        </is>
      </c>
    </row>
    <row r="1026">
      <c r="A1026" t="inlineStr">
        <is>
          <t>한켐|2주 전에 샀다면|[단기스윙]+[칼손절]</t>
        </is>
      </c>
      <c r="B1026" t="inlineStr">
        <is>
          <t>한켐</t>
        </is>
      </c>
      <c r="C1026" t="inlineStr">
        <is>
          <t>457370</t>
        </is>
      </c>
      <c r="D1026" t="inlineStr">
        <is>
          <t>2주 전에 샀다면</t>
        </is>
      </c>
      <c r="E1026" t="inlineStr">
        <is>
          <t>[단기스윙]+[칼손절]</t>
        </is>
      </c>
      <c r="F1026" t="inlineStr">
        <is>
          <t>[단기스윙]</t>
        </is>
      </c>
      <c r="G1026" t="inlineStr">
        <is>
          <t>[칼손절]</t>
        </is>
      </c>
      <c r="H1026" t="n">
        <v>300000</v>
      </c>
      <c r="I1026" t="n">
        <v>12310</v>
      </c>
      <c r="J1026" t="n">
        <v>15770</v>
      </c>
      <c r="K1026" t="n">
        <v>28.11</v>
      </c>
      <c r="L1026" t="n">
        <v>0</v>
      </c>
      <c r="M1026" t="n">
        <v>0</v>
      </c>
      <c r="N1026" t="n">
        <v>0</v>
      </c>
      <c r="O1026" t="n">
        <v>0</v>
      </c>
      <c r="P1026" t="inlineStr">
        <is>
          <t>2026-05-26</t>
        </is>
      </c>
      <c r="Q1026" t="inlineStr">
        <is>
          <t>2026-06-08</t>
        </is>
      </c>
      <c r="R1026" t="inlineStr">
        <is>
          <t>+5%▶60% 익절 / +10%▶30% 익절 / +20%▶10% 익절</t>
        </is>
      </c>
      <c r="S1026" t="inlineStr">
        <is>
          <t>-2%▶80% 손절 / -4%▶10% 손절 / -6%▶10% 손절</t>
        </is>
      </c>
      <c r="T1026" t="inlineStr">
        <is>
          <t>매수 0.0005 / 매도 0.0025 / 슬리피지 0.0007</t>
        </is>
      </c>
    </row>
    <row r="1027">
      <c r="A1027" t="inlineStr">
        <is>
          <t>한켐|2주 전에 샀다면|[단기스윙]+[정석방어]</t>
        </is>
      </c>
      <c r="B1027" t="inlineStr">
        <is>
          <t>한켐</t>
        </is>
      </c>
      <c r="C1027" t="inlineStr">
        <is>
          <t>457370</t>
        </is>
      </c>
      <c r="D1027" t="inlineStr">
        <is>
          <t>2주 전에 샀다면</t>
        </is>
      </c>
      <c r="E1027" t="inlineStr">
        <is>
          <t>[단기스윙]+[정석방어]</t>
        </is>
      </c>
      <c r="F1027" t="inlineStr">
        <is>
          <t>[단기스윙]</t>
        </is>
      </c>
      <c r="G1027" t="inlineStr">
        <is>
          <t>[정석방어]</t>
        </is>
      </c>
      <c r="H1027" t="n">
        <v>300000</v>
      </c>
      <c r="I1027" t="n">
        <v>12310</v>
      </c>
      <c r="J1027" t="n">
        <v>15770</v>
      </c>
      <c r="K1027" t="n">
        <v>28.11</v>
      </c>
      <c r="L1027" t="n">
        <v>0</v>
      </c>
      <c r="M1027" t="n">
        <v>0</v>
      </c>
      <c r="N1027" t="n">
        <v>0</v>
      </c>
      <c r="O1027" t="n">
        <v>0</v>
      </c>
      <c r="P1027" t="inlineStr">
        <is>
          <t>2026-05-26</t>
        </is>
      </c>
      <c r="Q1027" t="inlineStr">
        <is>
          <t>2026-06-08</t>
        </is>
      </c>
      <c r="R1027" t="inlineStr">
        <is>
          <t>+5%▶60% 익절 / +10%▶30% 익절 / +20%▶10% 익절</t>
        </is>
      </c>
      <c r="S1027" t="inlineStr">
        <is>
          <t>-3%▶70% 손절 / -5%▶20% 손절 / -10%▶10% 손절</t>
        </is>
      </c>
      <c r="T1027" t="inlineStr">
        <is>
          <t>매수 0.0005 / 매도 0.0025 / 슬리피지 0.0007</t>
        </is>
      </c>
    </row>
    <row r="1028">
      <c r="A1028" t="inlineStr">
        <is>
          <t>한켐|2주 전에 샀다면|[단기스윙]+[변동성허용]</t>
        </is>
      </c>
      <c r="B1028" t="inlineStr">
        <is>
          <t>한켐</t>
        </is>
      </c>
      <c r="C1028" t="inlineStr">
        <is>
          <t>457370</t>
        </is>
      </c>
      <c r="D1028" t="inlineStr">
        <is>
          <t>2주 전에 샀다면</t>
        </is>
      </c>
      <c r="E1028" t="inlineStr">
        <is>
          <t>[단기스윙]+[변동성허용]</t>
        </is>
      </c>
      <c r="F1028" t="inlineStr">
        <is>
          <t>[단기스윙]</t>
        </is>
      </c>
      <c r="G1028" t="inlineStr">
        <is>
          <t>[변동성허용]</t>
        </is>
      </c>
      <c r="H1028" t="n">
        <v>300000</v>
      </c>
      <c r="I1028" t="n">
        <v>12310</v>
      </c>
      <c r="J1028" t="n">
        <v>15770</v>
      </c>
      <c r="K1028" t="n">
        <v>28.11</v>
      </c>
      <c r="L1028" t="n">
        <v>0</v>
      </c>
      <c r="M1028" t="n">
        <v>0</v>
      </c>
      <c r="N1028" t="n">
        <v>0</v>
      </c>
      <c r="O1028" t="n">
        <v>0</v>
      </c>
      <c r="P1028" t="inlineStr">
        <is>
          <t>2026-05-26</t>
        </is>
      </c>
      <c r="Q1028" t="inlineStr">
        <is>
          <t>2026-06-08</t>
        </is>
      </c>
      <c r="R1028" t="inlineStr">
        <is>
          <t>+5%▶60% 익절 / +10%▶30% 익절 / +20%▶10% 익절</t>
        </is>
      </c>
      <c r="S1028" t="inlineStr">
        <is>
          <t>-5%▶50% 손절 / -10%▶30% 손절 / -15%▶20% 손절</t>
        </is>
      </c>
      <c r="T1028" t="inlineStr">
        <is>
          <t>매수 0.0005 / 매도 0.0025 / 슬리피지 0.0007</t>
        </is>
      </c>
    </row>
    <row r="1029">
      <c r="A1029" t="inlineStr">
        <is>
          <t>한켐|2주 전에 샀다면|[단기스윙]+[버티기형]</t>
        </is>
      </c>
      <c r="B1029" t="inlineStr">
        <is>
          <t>한켐</t>
        </is>
      </c>
      <c r="C1029" t="inlineStr">
        <is>
          <t>457370</t>
        </is>
      </c>
      <c r="D1029" t="inlineStr">
        <is>
          <t>2주 전에 샀다면</t>
        </is>
      </c>
      <c r="E1029" t="inlineStr">
        <is>
          <t>[단기스윙]+[버티기형]</t>
        </is>
      </c>
      <c r="F1029" t="inlineStr">
        <is>
          <t>[단기스윙]</t>
        </is>
      </c>
      <c r="G1029" t="inlineStr">
        <is>
          <t>[버티기형]</t>
        </is>
      </c>
      <c r="H1029" t="n">
        <v>300000</v>
      </c>
      <c r="I1029" t="n">
        <v>12310</v>
      </c>
      <c r="J1029" t="n">
        <v>15770</v>
      </c>
      <c r="K1029" t="n">
        <v>28.11</v>
      </c>
      <c r="L1029" t="n">
        <v>0</v>
      </c>
      <c r="M1029" t="n">
        <v>0</v>
      </c>
      <c r="N1029" t="n">
        <v>0</v>
      </c>
      <c r="O1029" t="n">
        <v>0</v>
      </c>
      <c r="P1029" t="inlineStr">
        <is>
          <t>2026-05-26</t>
        </is>
      </c>
      <c r="Q1029" t="inlineStr">
        <is>
          <t>2026-06-08</t>
        </is>
      </c>
      <c r="R1029" t="inlineStr">
        <is>
          <t>+5%▶60% 익절 / +10%▶30% 익절 / +20%▶10% 익절</t>
        </is>
      </c>
      <c r="S1029" t="inlineStr">
        <is>
          <t>-5%▶40% 손절 / -15%▶30% 손절 / -20%▶30% 손절</t>
        </is>
      </c>
      <c r="T1029" t="inlineStr">
        <is>
          <t>매수 0.0005 / 매도 0.0025 / 슬리피지 0.0007</t>
        </is>
      </c>
    </row>
    <row r="1030">
      <c r="A1030" t="inlineStr">
        <is>
          <t>한켐|2주 전에 샀다면|[대표님룰]+[칼손절]</t>
        </is>
      </c>
      <c r="B1030" t="inlineStr">
        <is>
          <t>한켐</t>
        </is>
      </c>
      <c r="C1030" t="inlineStr">
        <is>
          <t>457370</t>
        </is>
      </c>
      <c r="D1030" t="inlineStr">
        <is>
          <t>2주 전에 샀다면</t>
        </is>
      </c>
      <c r="E1030" t="inlineStr">
        <is>
          <t>[대표님룰]+[칼손절]</t>
        </is>
      </c>
      <c r="F1030" t="inlineStr">
        <is>
          <t>[대표님룰]</t>
        </is>
      </c>
      <c r="G1030" t="inlineStr">
        <is>
          <t>[칼손절]</t>
        </is>
      </c>
      <c r="H1030" t="n">
        <v>300000</v>
      </c>
      <c r="I1030" t="n">
        <v>12310</v>
      </c>
      <c r="J1030" t="n">
        <v>15770</v>
      </c>
      <c r="K1030" t="n">
        <v>28.11</v>
      </c>
      <c r="L1030" t="n">
        <v>0</v>
      </c>
      <c r="M1030" t="n">
        <v>0</v>
      </c>
      <c r="N1030" t="n">
        <v>0</v>
      </c>
      <c r="O1030" t="n">
        <v>0</v>
      </c>
      <c r="P1030" t="inlineStr">
        <is>
          <t>2026-05-26</t>
        </is>
      </c>
      <c r="Q1030" t="inlineStr">
        <is>
          <t>2026-06-08</t>
        </is>
      </c>
      <c r="R1030" t="inlineStr">
        <is>
          <t>+5%▶60% 익절 / +10%▶30% 익절 / +30%▶10% 익절</t>
        </is>
      </c>
      <c r="S1030" t="inlineStr">
        <is>
          <t>-2%▶80% 손절 / -4%▶10% 손절 / -6%▶10% 손절</t>
        </is>
      </c>
      <c r="T1030" t="inlineStr">
        <is>
          <t>매수 0.0005 / 매도 0.0025 / 슬리피지 0.0007</t>
        </is>
      </c>
    </row>
    <row r="1031">
      <c r="A1031" t="inlineStr">
        <is>
          <t>한켐|2주 전에 샀다면|[대표님룰]+[정석방어]</t>
        </is>
      </c>
      <c r="B1031" t="inlineStr">
        <is>
          <t>한켐</t>
        </is>
      </c>
      <c r="C1031" t="inlineStr">
        <is>
          <t>457370</t>
        </is>
      </c>
      <c r="D1031" t="inlineStr">
        <is>
          <t>2주 전에 샀다면</t>
        </is>
      </c>
      <c r="E1031" t="inlineStr">
        <is>
          <t>[대표님룰]+[정석방어]</t>
        </is>
      </c>
      <c r="F1031" t="inlineStr">
        <is>
          <t>[대표님룰]</t>
        </is>
      </c>
      <c r="G1031" t="inlineStr">
        <is>
          <t>[정석방어]</t>
        </is>
      </c>
      <c r="H1031" t="n">
        <v>300000</v>
      </c>
      <c r="I1031" t="n">
        <v>12310</v>
      </c>
      <c r="J1031" t="n">
        <v>15770</v>
      </c>
      <c r="K1031" t="n">
        <v>28.11</v>
      </c>
      <c r="L1031" t="n">
        <v>0</v>
      </c>
      <c r="M1031" t="n">
        <v>0</v>
      </c>
      <c r="N1031" t="n">
        <v>0</v>
      </c>
      <c r="O1031" t="n">
        <v>0</v>
      </c>
      <c r="P1031" t="inlineStr">
        <is>
          <t>2026-05-26</t>
        </is>
      </c>
      <c r="Q1031" t="inlineStr">
        <is>
          <t>2026-06-08</t>
        </is>
      </c>
      <c r="R1031" t="inlineStr">
        <is>
          <t>+5%▶60% 익절 / +10%▶30% 익절 / +30%▶10% 익절</t>
        </is>
      </c>
      <c r="S1031" t="inlineStr">
        <is>
          <t>-3%▶70% 손절 / -5%▶20% 손절 / -10%▶10% 손절</t>
        </is>
      </c>
      <c r="T1031" t="inlineStr">
        <is>
          <t>매수 0.0005 / 매도 0.0025 / 슬리피지 0.0007</t>
        </is>
      </c>
    </row>
    <row r="1032">
      <c r="A1032" t="inlineStr">
        <is>
          <t>한켐|2주 전에 샀다면|[대표님룰]+[변동성허용]</t>
        </is>
      </c>
      <c r="B1032" t="inlineStr">
        <is>
          <t>한켐</t>
        </is>
      </c>
      <c r="C1032" t="inlineStr">
        <is>
          <t>457370</t>
        </is>
      </c>
      <c r="D1032" t="inlineStr">
        <is>
          <t>2주 전에 샀다면</t>
        </is>
      </c>
      <c r="E1032" t="inlineStr">
        <is>
          <t>[대표님룰]+[변동성허용]</t>
        </is>
      </c>
      <c r="F1032" t="inlineStr">
        <is>
          <t>[대표님룰]</t>
        </is>
      </c>
      <c r="G1032" t="inlineStr">
        <is>
          <t>[변동성허용]</t>
        </is>
      </c>
      <c r="H1032" t="n">
        <v>300000</v>
      </c>
      <c r="I1032" t="n">
        <v>12310</v>
      </c>
      <c r="J1032" t="n">
        <v>15770</v>
      </c>
      <c r="K1032" t="n">
        <v>28.11</v>
      </c>
      <c r="L1032" t="n">
        <v>0</v>
      </c>
      <c r="M1032" t="n">
        <v>0</v>
      </c>
      <c r="N1032" t="n">
        <v>0</v>
      </c>
      <c r="O1032" t="n">
        <v>0</v>
      </c>
      <c r="P1032" t="inlineStr">
        <is>
          <t>2026-05-26</t>
        </is>
      </c>
      <c r="Q1032" t="inlineStr">
        <is>
          <t>2026-06-08</t>
        </is>
      </c>
      <c r="R1032" t="inlineStr">
        <is>
          <t>+5%▶60% 익절 / +10%▶30% 익절 / +30%▶10% 익절</t>
        </is>
      </c>
      <c r="S1032" t="inlineStr">
        <is>
          <t>-5%▶50% 손절 / -10%▶30% 손절 / -15%▶20% 손절</t>
        </is>
      </c>
      <c r="T1032" t="inlineStr">
        <is>
          <t>매수 0.0005 / 매도 0.0025 / 슬리피지 0.0007</t>
        </is>
      </c>
    </row>
    <row r="1033">
      <c r="A1033" t="inlineStr">
        <is>
          <t>한켐|2주 전에 샀다면|[대표님룰]+[버티기형]</t>
        </is>
      </c>
      <c r="B1033" t="inlineStr">
        <is>
          <t>한켐</t>
        </is>
      </c>
      <c r="C1033" t="inlineStr">
        <is>
          <t>457370</t>
        </is>
      </c>
      <c r="D1033" t="inlineStr">
        <is>
          <t>2주 전에 샀다면</t>
        </is>
      </c>
      <c r="E1033" t="inlineStr">
        <is>
          <t>[대표님룰]+[버티기형]</t>
        </is>
      </c>
      <c r="F1033" t="inlineStr">
        <is>
          <t>[대표님룰]</t>
        </is>
      </c>
      <c r="G1033" t="inlineStr">
        <is>
          <t>[버티기형]</t>
        </is>
      </c>
      <c r="H1033" t="n">
        <v>300000</v>
      </c>
      <c r="I1033" t="n">
        <v>12310</v>
      </c>
      <c r="J1033" t="n">
        <v>15770</v>
      </c>
      <c r="K1033" t="n">
        <v>28.11</v>
      </c>
      <c r="L1033" t="n">
        <v>0</v>
      </c>
      <c r="M1033" t="n">
        <v>0</v>
      </c>
      <c r="N1033" t="n">
        <v>0</v>
      </c>
      <c r="O1033" t="n">
        <v>0</v>
      </c>
      <c r="P1033" t="inlineStr">
        <is>
          <t>2026-05-26</t>
        </is>
      </c>
      <c r="Q1033" t="inlineStr">
        <is>
          <t>2026-06-08</t>
        </is>
      </c>
      <c r="R1033" t="inlineStr">
        <is>
          <t>+5%▶60% 익절 / +10%▶30% 익절 / +30%▶10% 익절</t>
        </is>
      </c>
      <c r="S1033" t="inlineStr">
        <is>
          <t>-5%▶40% 손절 / -15%▶30% 손절 / -20%▶30% 손절</t>
        </is>
      </c>
      <c r="T1033" t="inlineStr">
        <is>
          <t>매수 0.0005 / 매도 0.0025 / 슬리피지 0.0007</t>
        </is>
      </c>
    </row>
    <row r="1034">
      <c r="A1034" t="inlineStr">
        <is>
          <t>한켐|2주 전에 샀다면|[중기추세]+[칼손절]</t>
        </is>
      </c>
      <c r="B1034" t="inlineStr">
        <is>
          <t>한켐</t>
        </is>
      </c>
      <c r="C1034" t="inlineStr">
        <is>
          <t>457370</t>
        </is>
      </c>
      <c r="D1034" t="inlineStr">
        <is>
          <t>2주 전에 샀다면</t>
        </is>
      </c>
      <c r="E1034" t="inlineStr">
        <is>
          <t>[중기추세]+[칼손절]</t>
        </is>
      </c>
      <c r="F1034" t="inlineStr">
        <is>
          <t>[중기추세]</t>
        </is>
      </c>
      <c r="G1034" t="inlineStr">
        <is>
          <t>[칼손절]</t>
        </is>
      </c>
      <c r="H1034" t="n">
        <v>300000</v>
      </c>
      <c r="I1034" t="n">
        <v>12310</v>
      </c>
      <c r="J1034" t="n">
        <v>15770</v>
      </c>
      <c r="K1034" t="n">
        <v>28.11</v>
      </c>
      <c r="L1034" t="n">
        <v>0</v>
      </c>
      <c r="M1034" t="n">
        <v>0</v>
      </c>
      <c r="N1034" t="n">
        <v>0</v>
      </c>
      <c r="O1034" t="n">
        <v>0</v>
      </c>
      <c r="P1034" t="inlineStr">
        <is>
          <t>2026-05-26</t>
        </is>
      </c>
      <c r="Q1034" t="inlineStr">
        <is>
          <t>2026-06-08</t>
        </is>
      </c>
      <c r="R1034" t="inlineStr">
        <is>
          <t>+10%▶50% 익절 / +20%▶30% 익절 / +30%▶20% 익절</t>
        </is>
      </c>
      <c r="S1034" t="inlineStr">
        <is>
          <t>-2%▶80% 손절 / -4%▶10% 손절 / -6%▶10% 손절</t>
        </is>
      </c>
      <c r="T1034" t="inlineStr">
        <is>
          <t>매수 0.0005 / 매도 0.0025 / 슬리피지 0.0007</t>
        </is>
      </c>
    </row>
    <row r="1035">
      <c r="A1035" t="inlineStr">
        <is>
          <t>한켐|2주 전에 샀다면|[중기추세]+[정석방어]</t>
        </is>
      </c>
      <c r="B1035" t="inlineStr">
        <is>
          <t>한켐</t>
        </is>
      </c>
      <c r="C1035" t="inlineStr">
        <is>
          <t>457370</t>
        </is>
      </c>
      <c r="D1035" t="inlineStr">
        <is>
          <t>2주 전에 샀다면</t>
        </is>
      </c>
      <c r="E1035" t="inlineStr">
        <is>
          <t>[중기추세]+[정석방어]</t>
        </is>
      </c>
      <c r="F1035" t="inlineStr">
        <is>
          <t>[중기추세]</t>
        </is>
      </c>
      <c r="G1035" t="inlineStr">
        <is>
          <t>[정석방어]</t>
        </is>
      </c>
      <c r="H1035" t="n">
        <v>300000</v>
      </c>
      <c r="I1035" t="n">
        <v>12310</v>
      </c>
      <c r="J1035" t="n">
        <v>15770</v>
      </c>
      <c r="K1035" t="n">
        <v>28.11</v>
      </c>
      <c r="L1035" t="n">
        <v>0</v>
      </c>
      <c r="M1035" t="n">
        <v>0</v>
      </c>
      <c r="N1035" t="n">
        <v>0</v>
      </c>
      <c r="O1035" t="n">
        <v>0</v>
      </c>
      <c r="P1035" t="inlineStr">
        <is>
          <t>2026-05-26</t>
        </is>
      </c>
      <c r="Q1035" t="inlineStr">
        <is>
          <t>2026-06-08</t>
        </is>
      </c>
      <c r="R1035" t="inlineStr">
        <is>
          <t>+10%▶50% 익절 / +20%▶30% 익절 / +30%▶20% 익절</t>
        </is>
      </c>
      <c r="S1035" t="inlineStr">
        <is>
          <t>-3%▶70% 손절 / -5%▶20% 손절 / -10%▶10% 손절</t>
        </is>
      </c>
      <c r="T1035" t="inlineStr">
        <is>
          <t>매수 0.0005 / 매도 0.0025 / 슬리피지 0.0007</t>
        </is>
      </c>
    </row>
    <row r="1036">
      <c r="A1036" t="inlineStr">
        <is>
          <t>한켐|2주 전에 샀다면|[중기추세]+[변동성허용]</t>
        </is>
      </c>
      <c r="B1036" t="inlineStr">
        <is>
          <t>한켐</t>
        </is>
      </c>
      <c r="C1036" t="inlineStr">
        <is>
          <t>457370</t>
        </is>
      </c>
      <c r="D1036" t="inlineStr">
        <is>
          <t>2주 전에 샀다면</t>
        </is>
      </c>
      <c r="E1036" t="inlineStr">
        <is>
          <t>[중기추세]+[변동성허용]</t>
        </is>
      </c>
      <c r="F1036" t="inlineStr">
        <is>
          <t>[중기추세]</t>
        </is>
      </c>
      <c r="G1036" t="inlineStr">
        <is>
          <t>[변동성허용]</t>
        </is>
      </c>
      <c r="H1036" t="n">
        <v>300000</v>
      </c>
      <c r="I1036" t="n">
        <v>12310</v>
      </c>
      <c r="J1036" t="n">
        <v>15770</v>
      </c>
      <c r="K1036" t="n">
        <v>28.11</v>
      </c>
      <c r="L1036" t="n">
        <v>0</v>
      </c>
      <c r="M1036" t="n">
        <v>0</v>
      </c>
      <c r="N1036" t="n">
        <v>0</v>
      </c>
      <c r="O1036" t="n">
        <v>0</v>
      </c>
      <c r="P1036" t="inlineStr">
        <is>
          <t>2026-05-26</t>
        </is>
      </c>
      <c r="Q1036" t="inlineStr">
        <is>
          <t>2026-06-08</t>
        </is>
      </c>
      <c r="R1036" t="inlineStr">
        <is>
          <t>+10%▶50% 익절 / +20%▶30% 익절 / +30%▶20% 익절</t>
        </is>
      </c>
      <c r="S1036" t="inlineStr">
        <is>
          <t>-5%▶50% 손절 / -10%▶30% 손절 / -15%▶20% 손절</t>
        </is>
      </c>
      <c r="T1036" t="inlineStr">
        <is>
          <t>매수 0.0005 / 매도 0.0025 / 슬리피지 0.0007</t>
        </is>
      </c>
    </row>
    <row r="1037">
      <c r="A1037" t="inlineStr">
        <is>
          <t>한켐|2주 전에 샀다면|[중기추세]+[버티기형]</t>
        </is>
      </c>
      <c r="B1037" t="inlineStr">
        <is>
          <t>한켐</t>
        </is>
      </c>
      <c r="C1037" t="inlineStr">
        <is>
          <t>457370</t>
        </is>
      </c>
      <c r="D1037" t="inlineStr">
        <is>
          <t>2주 전에 샀다면</t>
        </is>
      </c>
      <c r="E1037" t="inlineStr">
        <is>
          <t>[중기추세]+[버티기형]</t>
        </is>
      </c>
      <c r="F1037" t="inlineStr">
        <is>
          <t>[중기추세]</t>
        </is>
      </c>
      <c r="G1037" t="inlineStr">
        <is>
          <t>[버티기형]</t>
        </is>
      </c>
      <c r="H1037" t="n">
        <v>300000</v>
      </c>
      <c r="I1037" t="n">
        <v>12310</v>
      </c>
      <c r="J1037" t="n">
        <v>15770</v>
      </c>
      <c r="K1037" t="n">
        <v>28.11</v>
      </c>
      <c r="L1037" t="n">
        <v>0</v>
      </c>
      <c r="M1037" t="n">
        <v>0</v>
      </c>
      <c r="N1037" t="n">
        <v>0</v>
      </c>
      <c r="O1037" t="n">
        <v>0</v>
      </c>
      <c r="P1037" t="inlineStr">
        <is>
          <t>2026-05-26</t>
        </is>
      </c>
      <c r="Q1037" t="inlineStr">
        <is>
          <t>2026-06-08</t>
        </is>
      </c>
      <c r="R1037" t="inlineStr">
        <is>
          <t>+10%▶50% 익절 / +20%▶30% 익절 / +30%▶20% 익절</t>
        </is>
      </c>
      <c r="S1037" t="inlineStr">
        <is>
          <t>-5%▶40% 손절 / -15%▶30% 손절 / -20%▶30% 손절</t>
        </is>
      </c>
      <c r="T1037" t="inlineStr">
        <is>
          <t>매수 0.0005 / 매도 0.0025 / 슬리피지 0.0007</t>
        </is>
      </c>
    </row>
    <row r="1038">
      <c r="A1038" t="inlineStr">
        <is>
          <t>한켐|2주 전에 샀다면|[수익극대화]+[칼손절]</t>
        </is>
      </c>
      <c r="B1038" t="inlineStr">
        <is>
          <t>한켐</t>
        </is>
      </c>
      <c r="C1038" t="inlineStr">
        <is>
          <t>457370</t>
        </is>
      </c>
      <c r="D1038" t="inlineStr">
        <is>
          <t>2주 전에 샀다면</t>
        </is>
      </c>
      <c r="E1038" t="inlineStr">
        <is>
          <t>[수익극대화]+[칼손절]</t>
        </is>
      </c>
      <c r="F1038" t="inlineStr">
        <is>
          <t>[수익극대화]</t>
        </is>
      </c>
      <c r="G1038" t="inlineStr">
        <is>
          <t>[칼손절]</t>
        </is>
      </c>
      <c r="H1038" t="n">
        <v>300000</v>
      </c>
      <c r="I1038" t="n">
        <v>12310</v>
      </c>
      <c r="J1038" t="n">
        <v>15770</v>
      </c>
      <c r="K1038" t="n">
        <v>28.11</v>
      </c>
      <c r="L1038" t="n">
        <v>0</v>
      </c>
      <c r="M1038" t="n">
        <v>0</v>
      </c>
      <c r="N1038" t="n">
        <v>0</v>
      </c>
      <c r="O1038" t="n">
        <v>0</v>
      </c>
      <c r="P1038" t="inlineStr">
        <is>
          <t>2026-05-26</t>
        </is>
      </c>
      <c r="Q1038" t="inlineStr">
        <is>
          <t>2026-06-08</t>
        </is>
      </c>
      <c r="R1038" t="inlineStr">
        <is>
          <t>+10%▶40% 익절 / +20%▶30% 익절 / +40%▶30% 익절</t>
        </is>
      </c>
      <c r="S1038" t="inlineStr">
        <is>
          <t>-2%▶80% 손절 / -4%▶10% 손절 / -6%▶10% 손절</t>
        </is>
      </c>
      <c r="T1038" t="inlineStr">
        <is>
          <t>매수 0.0005 / 매도 0.0025 / 슬리피지 0.0007</t>
        </is>
      </c>
    </row>
    <row r="1039">
      <c r="A1039" t="inlineStr">
        <is>
          <t>한켐|2주 전에 샀다면|[수익극대화]+[정석방어]</t>
        </is>
      </c>
      <c r="B1039" t="inlineStr">
        <is>
          <t>한켐</t>
        </is>
      </c>
      <c r="C1039" t="inlineStr">
        <is>
          <t>457370</t>
        </is>
      </c>
      <c r="D1039" t="inlineStr">
        <is>
          <t>2주 전에 샀다면</t>
        </is>
      </c>
      <c r="E1039" t="inlineStr">
        <is>
          <t>[수익극대화]+[정석방어]</t>
        </is>
      </c>
      <c r="F1039" t="inlineStr">
        <is>
          <t>[수익극대화]</t>
        </is>
      </c>
      <c r="G1039" t="inlineStr">
        <is>
          <t>[정석방어]</t>
        </is>
      </c>
      <c r="H1039" t="n">
        <v>300000</v>
      </c>
      <c r="I1039" t="n">
        <v>12310</v>
      </c>
      <c r="J1039" t="n">
        <v>15770</v>
      </c>
      <c r="K1039" t="n">
        <v>28.11</v>
      </c>
      <c r="L1039" t="n">
        <v>0</v>
      </c>
      <c r="M1039" t="n">
        <v>0</v>
      </c>
      <c r="N1039" t="n">
        <v>0</v>
      </c>
      <c r="O1039" t="n">
        <v>0</v>
      </c>
      <c r="P1039" t="inlineStr">
        <is>
          <t>2026-05-26</t>
        </is>
      </c>
      <c r="Q1039" t="inlineStr">
        <is>
          <t>2026-06-08</t>
        </is>
      </c>
      <c r="R1039" t="inlineStr">
        <is>
          <t>+10%▶40% 익절 / +20%▶30% 익절 / +40%▶30% 익절</t>
        </is>
      </c>
      <c r="S1039" t="inlineStr">
        <is>
          <t>-3%▶70% 손절 / -5%▶20% 손절 / -10%▶10% 손절</t>
        </is>
      </c>
      <c r="T1039" t="inlineStr">
        <is>
          <t>매수 0.0005 / 매도 0.0025 / 슬리피지 0.0007</t>
        </is>
      </c>
    </row>
    <row r="1040">
      <c r="A1040" t="inlineStr">
        <is>
          <t>한켐|2주 전에 샀다면|[수익극대화]+[변동성허용]</t>
        </is>
      </c>
      <c r="B1040" t="inlineStr">
        <is>
          <t>한켐</t>
        </is>
      </c>
      <c r="C1040" t="inlineStr">
        <is>
          <t>457370</t>
        </is>
      </c>
      <c r="D1040" t="inlineStr">
        <is>
          <t>2주 전에 샀다면</t>
        </is>
      </c>
      <c r="E1040" t="inlineStr">
        <is>
          <t>[수익극대화]+[변동성허용]</t>
        </is>
      </c>
      <c r="F1040" t="inlineStr">
        <is>
          <t>[수익극대화]</t>
        </is>
      </c>
      <c r="G1040" t="inlineStr">
        <is>
          <t>[변동성허용]</t>
        </is>
      </c>
      <c r="H1040" t="n">
        <v>300000</v>
      </c>
      <c r="I1040" t="n">
        <v>12310</v>
      </c>
      <c r="J1040" t="n">
        <v>15770</v>
      </c>
      <c r="K1040" t="n">
        <v>28.11</v>
      </c>
      <c r="L1040" t="n">
        <v>0</v>
      </c>
      <c r="M1040" t="n">
        <v>0</v>
      </c>
      <c r="N1040" t="n">
        <v>0</v>
      </c>
      <c r="O1040" t="n">
        <v>0</v>
      </c>
      <c r="P1040" t="inlineStr">
        <is>
          <t>2026-05-26</t>
        </is>
      </c>
      <c r="Q1040" t="inlineStr">
        <is>
          <t>2026-06-08</t>
        </is>
      </c>
      <c r="R1040" t="inlineStr">
        <is>
          <t>+10%▶40% 익절 / +20%▶30% 익절 / +40%▶30% 익절</t>
        </is>
      </c>
      <c r="S1040" t="inlineStr">
        <is>
          <t>-5%▶50% 손절 / -10%▶30% 손절 / -15%▶20% 손절</t>
        </is>
      </c>
      <c r="T1040" t="inlineStr">
        <is>
          <t>매수 0.0005 / 매도 0.0025 / 슬리피지 0.0007</t>
        </is>
      </c>
    </row>
    <row r="1041">
      <c r="A1041" t="inlineStr">
        <is>
          <t>한켐|2주 전에 샀다면|[수익극대화]+[버티기형]</t>
        </is>
      </c>
      <c r="B1041" t="inlineStr">
        <is>
          <t>한켐</t>
        </is>
      </c>
      <c r="C1041" t="inlineStr">
        <is>
          <t>457370</t>
        </is>
      </c>
      <c r="D1041" t="inlineStr">
        <is>
          <t>2주 전에 샀다면</t>
        </is>
      </c>
      <c r="E1041" t="inlineStr">
        <is>
          <t>[수익극대화]+[버티기형]</t>
        </is>
      </c>
      <c r="F1041" t="inlineStr">
        <is>
          <t>[수익극대화]</t>
        </is>
      </c>
      <c r="G1041" t="inlineStr">
        <is>
          <t>[버티기형]</t>
        </is>
      </c>
      <c r="H1041" t="n">
        <v>300000</v>
      </c>
      <c r="I1041" t="n">
        <v>12310</v>
      </c>
      <c r="J1041" t="n">
        <v>15770</v>
      </c>
      <c r="K1041" t="n">
        <v>28.11</v>
      </c>
      <c r="L1041" t="n">
        <v>0</v>
      </c>
      <c r="M1041" t="n">
        <v>0</v>
      </c>
      <c r="N1041" t="n">
        <v>0</v>
      </c>
      <c r="O1041" t="n">
        <v>0</v>
      </c>
      <c r="P1041" t="inlineStr">
        <is>
          <t>2026-05-26</t>
        </is>
      </c>
      <c r="Q1041" t="inlineStr">
        <is>
          <t>2026-06-08</t>
        </is>
      </c>
      <c r="R1041" t="inlineStr">
        <is>
          <t>+10%▶40% 익절 / +20%▶30% 익절 / +40%▶30% 익절</t>
        </is>
      </c>
      <c r="S1041" t="inlineStr">
        <is>
          <t>-5%▶40% 손절 / -15%▶30% 손절 / -20%▶30% 손절</t>
        </is>
      </c>
      <c r="T1041" t="inlineStr">
        <is>
          <t>매수 0.0005 / 매도 0.0025 / 슬리피지 0.0007</t>
        </is>
      </c>
    </row>
    <row r="1042">
      <c r="A1042" t="inlineStr">
        <is>
          <t>한켐|3개월 전에 샀다면|[초단타]+[칼손절]</t>
        </is>
      </c>
      <c r="B1042" t="inlineStr">
        <is>
          <t>한켐</t>
        </is>
      </c>
      <c r="C1042" t="inlineStr">
        <is>
          <t>457370</t>
        </is>
      </c>
      <c r="D1042" t="inlineStr">
        <is>
          <t>3개월 전에 샀다면</t>
        </is>
      </c>
      <c r="E1042" t="inlineStr">
        <is>
          <t>[초단타]+[칼손절]</t>
        </is>
      </c>
      <c r="F1042" t="inlineStr">
        <is>
          <t>[초단타]</t>
        </is>
      </c>
      <c r="G1042" t="inlineStr">
        <is>
          <t>[칼손절]</t>
        </is>
      </c>
      <c r="H1042" t="n">
        <v>300000</v>
      </c>
      <c r="I1042" t="n">
        <v>8700</v>
      </c>
      <c r="J1042" t="n">
        <v>15770</v>
      </c>
      <c r="K1042" t="n">
        <v>81.26000000000001</v>
      </c>
      <c r="L1042" t="n">
        <v>0</v>
      </c>
      <c r="M1042" t="n">
        <v>0</v>
      </c>
      <c r="N1042" t="n">
        <v>0</v>
      </c>
      <c r="O1042" t="n">
        <v>0</v>
      </c>
      <c r="P1042" t="inlineStr">
        <is>
          <t>2026-03-09</t>
        </is>
      </c>
      <c r="Q1042" t="inlineStr">
        <is>
          <t>2026-06-08</t>
        </is>
      </c>
      <c r="R1042" t="inlineStr">
        <is>
          <t>+3%▶70% 익절 / +5%▶20% 익절 / +10%▶10% 익절</t>
        </is>
      </c>
      <c r="S1042" t="inlineStr">
        <is>
          <t>-2%▶80% 손절 / -4%▶10% 손절 / -6%▶10% 손절</t>
        </is>
      </c>
      <c r="T1042" t="inlineStr">
        <is>
          <t>매수 0.0005 / 매도 0.0025 / 슬리피지 0.0007</t>
        </is>
      </c>
    </row>
    <row r="1043">
      <c r="A1043" t="inlineStr">
        <is>
          <t>한켐|3개월 전에 샀다면|[초단타]+[정석방어]</t>
        </is>
      </c>
      <c r="B1043" t="inlineStr">
        <is>
          <t>한켐</t>
        </is>
      </c>
      <c r="C1043" t="inlineStr">
        <is>
          <t>457370</t>
        </is>
      </c>
      <c r="D1043" t="inlineStr">
        <is>
          <t>3개월 전에 샀다면</t>
        </is>
      </c>
      <c r="E1043" t="inlineStr">
        <is>
          <t>[초단타]+[정석방어]</t>
        </is>
      </c>
      <c r="F1043" t="inlineStr">
        <is>
          <t>[초단타]</t>
        </is>
      </c>
      <c r="G1043" t="inlineStr">
        <is>
          <t>[정석방어]</t>
        </is>
      </c>
      <c r="H1043" t="n">
        <v>300000</v>
      </c>
      <c r="I1043" t="n">
        <v>8700</v>
      </c>
      <c r="J1043" t="n">
        <v>15770</v>
      </c>
      <c r="K1043" t="n">
        <v>81.26000000000001</v>
      </c>
      <c r="L1043" t="n">
        <v>0</v>
      </c>
      <c r="M1043" t="n">
        <v>0</v>
      </c>
      <c r="N1043" t="n">
        <v>0</v>
      </c>
      <c r="O1043" t="n">
        <v>0</v>
      </c>
      <c r="P1043" t="inlineStr">
        <is>
          <t>2026-03-09</t>
        </is>
      </c>
      <c r="Q1043" t="inlineStr">
        <is>
          <t>2026-06-08</t>
        </is>
      </c>
      <c r="R1043" t="inlineStr">
        <is>
          <t>+3%▶70% 익절 / +5%▶20% 익절 / +10%▶10% 익절</t>
        </is>
      </c>
      <c r="S1043" t="inlineStr">
        <is>
          <t>-3%▶70% 손절 / -5%▶20% 손절 / -10%▶10% 손절</t>
        </is>
      </c>
      <c r="T1043" t="inlineStr">
        <is>
          <t>매수 0.0005 / 매도 0.0025 / 슬리피지 0.0007</t>
        </is>
      </c>
    </row>
    <row r="1044">
      <c r="A1044" t="inlineStr">
        <is>
          <t>한켐|3개월 전에 샀다면|[초단타]+[변동성허용]</t>
        </is>
      </c>
      <c r="B1044" t="inlineStr">
        <is>
          <t>한켐</t>
        </is>
      </c>
      <c r="C1044" t="inlineStr">
        <is>
          <t>457370</t>
        </is>
      </c>
      <c r="D1044" t="inlineStr">
        <is>
          <t>3개월 전에 샀다면</t>
        </is>
      </c>
      <c r="E1044" t="inlineStr">
        <is>
          <t>[초단타]+[변동성허용]</t>
        </is>
      </c>
      <c r="F1044" t="inlineStr">
        <is>
          <t>[초단타]</t>
        </is>
      </c>
      <c r="G1044" t="inlineStr">
        <is>
          <t>[변동성허용]</t>
        </is>
      </c>
      <c r="H1044" t="n">
        <v>300000</v>
      </c>
      <c r="I1044" t="n">
        <v>8700</v>
      </c>
      <c r="J1044" t="n">
        <v>15770</v>
      </c>
      <c r="K1044" t="n">
        <v>81.26000000000001</v>
      </c>
      <c r="L1044" t="n">
        <v>0</v>
      </c>
      <c r="M1044" t="n">
        <v>0</v>
      </c>
      <c r="N1044" t="n">
        <v>0</v>
      </c>
      <c r="O1044" t="n">
        <v>0</v>
      </c>
      <c r="P1044" t="inlineStr">
        <is>
          <t>2026-03-09</t>
        </is>
      </c>
      <c r="Q1044" t="inlineStr">
        <is>
          <t>2026-06-08</t>
        </is>
      </c>
      <c r="R1044" t="inlineStr">
        <is>
          <t>+3%▶70% 익절 / +5%▶20% 익절 / +10%▶10% 익절</t>
        </is>
      </c>
      <c r="S1044" t="inlineStr">
        <is>
          <t>-5%▶50% 손절 / -10%▶30% 손절 / -15%▶20% 손절</t>
        </is>
      </c>
      <c r="T1044" t="inlineStr">
        <is>
          <t>매수 0.0005 / 매도 0.0025 / 슬리피지 0.0007</t>
        </is>
      </c>
    </row>
    <row r="1045">
      <c r="A1045" t="inlineStr">
        <is>
          <t>한켐|3개월 전에 샀다면|[초단타]+[버티기형]</t>
        </is>
      </c>
      <c r="B1045" t="inlineStr">
        <is>
          <t>한켐</t>
        </is>
      </c>
      <c r="C1045" t="inlineStr">
        <is>
          <t>457370</t>
        </is>
      </c>
      <c r="D1045" t="inlineStr">
        <is>
          <t>3개월 전에 샀다면</t>
        </is>
      </c>
      <c r="E1045" t="inlineStr">
        <is>
          <t>[초단타]+[버티기형]</t>
        </is>
      </c>
      <c r="F1045" t="inlineStr">
        <is>
          <t>[초단타]</t>
        </is>
      </c>
      <c r="G1045" t="inlineStr">
        <is>
          <t>[버티기형]</t>
        </is>
      </c>
      <c r="H1045" t="n">
        <v>300000</v>
      </c>
      <c r="I1045" t="n">
        <v>8700</v>
      </c>
      <c r="J1045" t="n">
        <v>15770</v>
      </c>
      <c r="K1045" t="n">
        <v>81.26000000000001</v>
      </c>
      <c r="L1045" t="n">
        <v>0</v>
      </c>
      <c r="M1045" t="n">
        <v>0</v>
      </c>
      <c r="N1045" t="n">
        <v>0</v>
      </c>
      <c r="O1045" t="n">
        <v>0</v>
      </c>
      <c r="P1045" t="inlineStr">
        <is>
          <t>2026-03-09</t>
        </is>
      </c>
      <c r="Q1045" t="inlineStr">
        <is>
          <t>2026-06-08</t>
        </is>
      </c>
      <c r="R1045" t="inlineStr">
        <is>
          <t>+3%▶70% 익절 / +5%▶20% 익절 / +10%▶10% 익절</t>
        </is>
      </c>
      <c r="S1045" t="inlineStr">
        <is>
          <t>-5%▶40% 손절 / -15%▶30% 손절 / -20%▶30% 손절</t>
        </is>
      </c>
      <c r="T1045" t="inlineStr">
        <is>
          <t>매수 0.0005 / 매도 0.0025 / 슬리피지 0.0007</t>
        </is>
      </c>
    </row>
    <row r="1046">
      <c r="A1046" t="inlineStr">
        <is>
          <t>한켐|3개월 전에 샀다면|[단기스윙]+[칼손절]</t>
        </is>
      </c>
      <c r="B1046" t="inlineStr">
        <is>
          <t>한켐</t>
        </is>
      </c>
      <c r="C1046" t="inlineStr">
        <is>
          <t>457370</t>
        </is>
      </c>
      <c r="D1046" t="inlineStr">
        <is>
          <t>3개월 전에 샀다면</t>
        </is>
      </c>
      <c r="E1046" t="inlineStr">
        <is>
          <t>[단기스윙]+[칼손절]</t>
        </is>
      </c>
      <c r="F1046" t="inlineStr">
        <is>
          <t>[단기스윙]</t>
        </is>
      </c>
      <c r="G1046" t="inlineStr">
        <is>
          <t>[칼손절]</t>
        </is>
      </c>
      <c r="H1046" t="n">
        <v>300000</v>
      </c>
      <c r="I1046" t="n">
        <v>8700</v>
      </c>
      <c r="J1046" t="n">
        <v>15770</v>
      </c>
      <c r="K1046" t="n">
        <v>81.26000000000001</v>
      </c>
      <c r="L1046" t="n">
        <v>0</v>
      </c>
      <c r="M1046" t="n">
        <v>0</v>
      </c>
      <c r="N1046" t="n">
        <v>0</v>
      </c>
      <c r="O1046" t="n">
        <v>0</v>
      </c>
      <c r="P1046" t="inlineStr">
        <is>
          <t>2026-03-09</t>
        </is>
      </c>
      <c r="Q1046" t="inlineStr">
        <is>
          <t>2026-06-08</t>
        </is>
      </c>
      <c r="R1046" t="inlineStr">
        <is>
          <t>+5%▶60% 익절 / +10%▶30% 익절 / +20%▶10% 익절</t>
        </is>
      </c>
      <c r="S1046" t="inlineStr">
        <is>
          <t>-2%▶80% 손절 / -4%▶10% 손절 / -6%▶10% 손절</t>
        </is>
      </c>
      <c r="T1046" t="inlineStr">
        <is>
          <t>매수 0.0005 / 매도 0.0025 / 슬리피지 0.0007</t>
        </is>
      </c>
    </row>
    <row r="1047">
      <c r="A1047" t="inlineStr">
        <is>
          <t>한켐|3개월 전에 샀다면|[단기스윙]+[정석방어]</t>
        </is>
      </c>
      <c r="B1047" t="inlineStr">
        <is>
          <t>한켐</t>
        </is>
      </c>
      <c r="C1047" t="inlineStr">
        <is>
          <t>457370</t>
        </is>
      </c>
      <c r="D1047" t="inlineStr">
        <is>
          <t>3개월 전에 샀다면</t>
        </is>
      </c>
      <c r="E1047" t="inlineStr">
        <is>
          <t>[단기스윙]+[정석방어]</t>
        </is>
      </c>
      <c r="F1047" t="inlineStr">
        <is>
          <t>[단기스윙]</t>
        </is>
      </c>
      <c r="G1047" t="inlineStr">
        <is>
          <t>[정석방어]</t>
        </is>
      </c>
      <c r="H1047" t="n">
        <v>300000</v>
      </c>
      <c r="I1047" t="n">
        <v>8700</v>
      </c>
      <c r="J1047" t="n">
        <v>15770</v>
      </c>
      <c r="K1047" t="n">
        <v>81.26000000000001</v>
      </c>
      <c r="L1047" t="n">
        <v>0</v>
      </c>
      <c r="M1047" t="n">
        <v>0</v>
      </c>
      <c r="N1047" t="n">
        <v>0</v>
      </c>
      <c r="O1047" t="n">
        <v>0</v>
      </c>
      <c r="P1047" t="inlineStr">
        <is>
          <t>2026-03-09</t>
        </is>
      </c>
      <c r="Q1047" t="inlineStr">
        <is>
          <t>2026-06-08</t>
        </is>
      </c>
      <c r="R1047" t="inlineStr">
        <is>
          <t>+5%▶60% 익절 / +10%▶30% 익절 / +20%▶10% 익절</t>
        </is>
      </c>
      <c r="S1047" t="inlineStr">
        <is>
          <t>-3%▶70% 손절 / -5%▶20% 손절 / -10%▶10% 손절</t>
        </is>
      </c>
      <c r="T1047" t="inlineStr">
        <is>
          <t>매수 0.0005 / 매도 0.0025 / 슬리피지 0.0007</t>
        </is>
      </c>
    </row>
    <row r="1048">
      <c r="A1048" t="inlineStr">
        <is>
          <t>한켐|3개월 전에 샀다면|[단기스윙]+[변동성허용]</t>
        </is>
      </c>
      <c r="B1048" t="inlineStr">
        <is>
          <t>한켐</t>
        </is>
      </c>
      <c r="C1048" t="inlineStr">
        <is>
          <t>457370</t>
        </is>
      </c>
      <c r="D1048" t="inlineStr">
        <is>
          <t>3개월 전에 샀다면</t>
        </is>
      </c>
      <c r="E1048" t="inlineStr">
        <is>
          <t>[단기스윙]+[변동성허용]</t>
        </is>
      </c>
      <c r="F1048" t="inlineStr">
        <is>
          <t>[단기스윙]</t>
        </is>
      </c>
      <c r="G1048" t="inlineStr">
        <is>
          <t>[변동성허용]</t>
        </is>
      </c>
      <c r="H1048" t="n">
        <v>300000</v>
      </c>
      <c r="I1048" t="n">
        <v>8700</v>
      </c>
      <c r="J1048" t="n">
        <v>15770</v>
      </c>
      <c r="K1048" t="n">
        <v>81.26000000000001</v>
      </c>
      <c r="L1048" t="n">
        <v>0</v>
      </c>
      <c r="M1048" t="n">
        <v>0</v>
      </c>
      <c r="N1048" t="n">
        <v>0</v>
      </c>
      <c r="O1048" t="n">
        <v>0</v>
      </c>
      <c r="P1048" t="inlineStr">
        <is>
          <t>2026-03-09</t>
        </is>
      </c>
      <c r="Q1048" t="inlineStr">
        <is>
          <t>2026-06-08</t>
        </is>
      </c>
      <c r="R1048" t="inlineStr">
        <is>
          <t>+5%▶60% 익절 / +10%▶30% 익절 / +20%▶10% 익절</t>
        </is>
      </c>
      <c r="S1048" t="inlineStr">
        <is>
          <t>-5%▶50% 손절 / -10%▶30% 손절 / -15%▶20% 손절</t>
        </is>
      </c>
      <c r="T1048" t="inlineStr">
        <is>
          <t>매수 0.0005 / 매도 0.0025 / 슬리피지 0.0007</t>
        </is>
      </c>
    </row>
    <row r="1049">
      <c r="A1049" t="inlineStr">
        <is>
          <t>한켐|3개월 전에 샀다면|[단기스윙]+[버티기형]</t>
        </is>
      </c>
      <c r="B1049" t="inlineStr">
        <is>
          <t>한켐</t>
        </is>
      </c>
      <c r="C1049" t="inlineStr">
        <is>
          <t>457370</t>
        </is>
      </c>
      <c r="D1049" t="inlineStr">
        <is>
          <t>3개월 전에 샀다면</t>
        </is>
      </c>
      <c r="E1049" t="inlineStr">
        <is>
          <t>[단기스윙]+[버티기형]</t>
        </is>
      </c>
      <c r="F1049" t="inlineStr">
        <is>
          <t>[단기스윙]</t>
        </is>
      </c>
      <c r="G1049" t="inlineStr">
        <is>
          <t>[버티기형]</t>
        </is>
      </c>
      <c r="H1049" t="n">
        <v>300000</v>
      </c>
      <c r="I1049" t="n">
        <v>8700</v>
      </c>
      <c r="J1049" t="n">
        <v>15770</v>
      </c>
      <c r="K1049" t="n">
        <v>81.26000000000001</v>
      </c>
      <c r="L1049" t="n">
        <v>0</v>
      </c>
      <c r="M1049" t="n">
        <v>0</v>
      </c>
      <c r="N1049" t="n">
        <v>0</v>
      </c>
      <c r="O1049" t="n">
        <v>0</v>
      </c>
      <c r="P1049" t="inlineStr">
        <is>
          <t>2026-03-09</t>
        </is>
      </c>
      <c r="Q1049" t="inlineStr">
        <is>
          <t>2026-06-08</t>
        </is>
      </c>
      <c r="R1049" t="inlineStr">
        <is>
          <t>+5%▶60% 익절 / +10%▶30% 익절 / +20%▶10% 익절</t>
        </is>
      </c>
      <c r="S1049" t="inlineStr">
        <is>
          <t>-5%▶40% 손절 / -15%▶30% 손절 / -20%▶30% 손절</t>
        </is>
      </c>
      <c r="T1049" t="inlineStr">
        <is>
          <t>매수 0.0005 / 매도 0.0025 / 슬리피지 0.0007</t>
        </is>
      </c>
    </row>
    <row r="1050">
      <c r="A1050" t="inlineStr">
        <is>
          <t>한켐|3개월 전에 샀다면|[대표님룰]+[칼손절]</t>
        </is>
      </c>
      <c r="B1050" t="inlineStr">
        <is>
          <t>한켐</t>
        </is>
      </c>
      <c r="C1050" t="inlineStr">
        <is>
          <t>457370</t>
        </is>
      </c>
      <c r="D1050" t="inlineStr">
        <is>
          <t>3개월 전에 샀다면</t>
        </is>
      </c>
      <c r="E1050" t="inlineStr">
        <is>
          <t>[대표님룰]+[칼손절]</t>
        </is>
      </c>
      <c r="F1050" t="inlineStr">
        <is>
          <t>[대표님룰]</t>
        </is>
      </c>
      <c r="G1050" t="inlineStr">
        <is>
          <t>[칼손절]</t>
        </is>
      </c>
      <c r="H1050" t="n">
        <v>300000</v>
      </c>
      <c r="I1050" t="n">
        <v>8700</v>
      </c>
      <c r="J1050" t="n">
        <v>15770</v>
      </c>
      <c r="K1050" t="n">
        <v>81.26000000000001</v>
      </c>
      <c r="L1050" t="n">
        <v>0</v>
      </c>
      <c r="M1050" t="n">
        <v>0</v>
      </c>
      <c r="N1050" t="n">
        <v>0</v>
      </c>
      <c r="O1050" t="n">
        <v>0</v>
      </c>
      <c r="P1050" t="inlineStr">
        <is>
          <t>2026-03-09</t>
        </is>
      </c>
      <c r="Q1050" t="inlineStr">
        <is>
          <t>2026-06-08</t>
        </is>
      </c>
      <c r="R1050" t="inlineStr">
        <is>
          <t>+5%▶60% 익절 / +10%▶30% 익절 / +30%▶10% 익절</t>
        </is>
      </c>
      <c r="S1050" t="inlineStr">
        <is>
          <t>-2%▶80% 손절 / -4%▶10% 손절 / -6%▶10% 손절</t>
        </is>
      </c>
      <c r="T1050" t="inlineStr">
        <is>
          <t>매수 0.0005 / 매도 0.0025 / 슬리피지 0.0007</t>
        </is>
      </c>
    </row>
    <row r="1051">
      <c r="A1051" t="inlineStr">
        <is>
          <t>한켐|3개월 전에 샀다면|[대표님룰]+[정석방어]</t>
        </is>
      </c>
      <c r="B1051" t="inlineStr">
        <is>
          <t>한켐</t>
        </is>
      </c>
      <c r="C1051" t="inlineStr">
        <is>
          <t>457370</t>
        </is>
      </c>
      <c r="D1051" t="inlineStr">
        <is>
          <t>3개월 전에 샀다면</t>
        </is>
      </c>
      <c r="E1051" t="inlineStr">
        <is>
          <t>[대표님룰]+[정석방어]</t>
        </is>
      </c>
      <c r="F1051" t="inlineStr">
        <is>
          <t>[대표님룰]</t>
        </is>
      </c>
      <c r="G1051" t="inlineStr">
        <is>
          <t>[정석방어]</t>
        </is>
      </c>
      <c r="H1051" t="n">
        <v>300000</v>
      </c>
      <c r="I1051" t="n">
        <v>8700</v>
      </c>
      <c r="J1051" t="n">
        <v>15770</v>
      </c>
      <c r="K1051" t="n">
        <v>81.26000000000001</v>
      </c>
      <c r="L1051" t="n">
        <v>0</v>
      </c>
      <c r="M1051" t="n">
        <v>0</v>
      </c>
      <c r="N1051" t="n">
        <v>0</v>
      </c>
      <c r="O1051" t="n">
        <v>0</v>
      </c>
      <c r="P1051" t="inlineStr">
        <is>
          <t>2026-03-09</t>
        </is>
      </c>
      <c r="Q1051" t="inlineStr">
        <is>
          <t>2026-06-08</t>
        </is>
      </c>
      <c r="R1051" t="inlineStr">
        <is>
          <t>+5%▶60% 익절 / +10%▶30% 익절 / +30%▶10% 익절</t>
        </is>
      </c>
      <c r="S1051" t="inlineStr">
        <is>
          <t>-3%▶70% 손절 / -5%▶20% 손절 / -10%▶10% 손절</t>
        </is>
      </c>
      <c r="T1051" t="inlineStr">
        <is>
          <t>매수 0.0005 / 매도 0.0025 / 슬리피지 0.0007</t>
        </is>
      </c>
    </row>
    <row r="1052">
      <c r="A1052" t="inlineStr">
        <is>
          <t>한켐|3개월 전에 샀다면|[대표님룰]+[변동성허용]</t>
        </is>
      </c>
      <c r="B1052" t="inlineStr">
        <is>
          <t>한켐</t>
        </is>
      </c>
      <c r="C1052" t="inlineStr">
        <is>
          <t>457370</t>
        </is>
      </c>
      <c r="D1052" t="inlineStr">
        <is>
          <t>3개월 전에 샀다면</t>
        </is>
      </c>
      <c r="E1052" t="inlineStr">
        <is>
          <t>[대표님룰]+[변동성허용]</t>
        </is>
      </c>
      <c r="F1052" t="inlineStr">
        <is>
          <t>[대표님룰]</t>
        </is>
      </c>
      <c r="G1052" t="inlineStr">
        <is>
          <t>[변동성허용]</t>
        </is>
      </c>
      <c r="H1052" t="n">
        <v>300000</v>
      </c>
      <c r="I1052" t="n">
        <v>8700</v>
      </c>
      <c r="J1052" t="n">
        <v>15770</v>
      </c>
      <c r="K1052" t="n">
        <v>81.26000000000001</v>
      </c>
      <c r="L1052" t="n">
        <v>0</v>
      </c>
      <c r="M1052" t="n">
        <v>0</v>
      </c>
      <c r="N1052" t="n">
        <v>0</v>
      </c>
      <c r="O1052" t="n">
        <v>0</v>
      </c>
      <c r="P1052" t="inlineStr">
        <is>
          <t>2026-03-09</t>
        </is>
      </c>
      <c r="Q1052" t="inlineStr">
        <is>
          <t>2026-06-08</t>
        </is>
      </c>
      <c r="R1052" t="inlineStr">
        <is>
          <t>+5%▶60% 익절 / +10%▶30% 익절 / +30%▶10% 익절</t>
        </is>
      </c>
      <c r="S1052" t="inlineStr">
        <is>
          <t>-5%▶50% 손절 / -10%▶30% 손절 / -15%▶20% 손절</t>
        </is>
      </c>
      <c r="T1052" t="inlineStr">
        <is>
          <t>매수 0.0005 / 매도 0.0025 / 슬리피지 0.0007</t>
        </is>
      </c>
    </row>
    <row r="1053">
      <c r="A1053" t="inlineStr">
        <is>
          <t>한켐|3개월 전에 샀다면|[대표님룰]+[버티기형]</t>
        </is>
      </c>
      <c r="B1053" t="inlineStr">
        <is>
          <t>한켐</t>
        </is>
      </c>
      <c r="C1053" t="inlineStr">
        <is>
          <t>457370</t>
        </is>
      </c>
      <c r="D1053" t="inlineStr">
        <is>
          <t>3개월 전에 샀다면</t>
        </is>
      </c>
      <c r="E1053" t="inlineStr">
        <is>
          <t>[대표님룰]+[버티기형]</t>
        </is>
      </c>
      <c r="F1053" t="inlineStr">
        <is>
          <t>[대표님룰]</t>
        </is>
      </c>
      <c r="G1053" t="inlineStr">
        <is>
          <t>[버티기형]</t>
        </is>
      </c>
      <c r="H1053" t="n">
        <v>300000</v>
      </c>
      <c r="I1053" t="n">
        <v>8700</v>
      </c>
      <c r="J1053" t="n">
        <v>15770</v>
      </c>
      <c r="K1053" t="n">
        <v>81.26000000000001</v>
      </c>
      <c r="L1053" t="n">
        <v>0</v>
      </c>
      <c r="M1053" t="n">
        <v>0</v>
      </c>
      <c r="N1053" t="n">
        <v>0</v>
      </c>
      <c r="O1053" t="n">
        <v>0</v>
      </c>
      <c r="P1053" t="inlineStr">
        <is>
          <t>2026-03-09</t>
        </is>
      </c>
      <c r="Q1053" t="inlineStr">
        <is>
          <t>2026-06-08</t>
        </is>
      </c>
      <c r="R1053" t="inlineStr">
        <is>
          <t>+5%▶60% 익절 / +10%▶30% 익절 / +30%▶10% 익절</t>
        </is>
      </c>
      <c r="S1053" t="inlineStr">
        <is>
          <t>-5%▶40% 손절 / -15%▶30% 손절 / -20%▶30% 손절</t>
        </is>
      </c>
      <c r="T1053" t="inlineStr">
        <is>
          <t>매수 0.0005 / 매도 0.0025 / 슬리피지 0.0007</t>
        </is>
      </c>
    </row>
    <row r="1054">
      <c r="A1054" t="inlineStr">
        <is>
          <t>한켐|3개월 전에 샀다면|[중기추세]+[칼손절]</t>
        </is>
      </c>
      <c r="B1054" t="inlineStr">
        <is>
          <t>한켐</t>
        </is>
      </c>
      <c r="C1054" t="inlineStr">
        <is>
          <t>457370</t>
        </is>
      </c>
      <c r="D1054" t="inlineStr">
        <is>
          <t>3개월 전에 샀다면</t>
        </is>
      </c>
      <c r="E1054" t="inlineStr">
        <is>
          <t>[중기추세]+[칼손절]</t>
        </is>
      </c>
      <c r="F1054" t="inlineStr">
        <is>
          <t>[중기추세]</t>
        </is>
      </c>
      <c r="G1054" t="inlineStr">
        <is>
          <t>[칼손절]</t>
        </is>
      </c>
      <c r="H1054" t="n">
        <v>300000</v>
      </c>
      <c r="I1054" t="n">
        <v>8700</v>
      </c>
      <c r="J1054" t="n">
        <v>15770</v>
      </c>
      <c r="K1054" t="n">
        <v>81.26000000000001</v>
      </c>
      <c r="L1054" t="n">
        <v>0</v>
      </c>
      <c r="M1054" t="n">
        <v>0</v>
      </c>
      <c r="N1054" t="n">
        <v>0</v>
      </c>
      <c r="O1054" t="n">
        <v>0</v>
      </c>
      <c r="P1054" t="inlineStr">
        <is>
          <t>2026-03-09</t>
        </is>
      </c>
      <c r="Q1054" t="inlineStr">
        <is>
          <t>2026-06-08</t>
        </is>
      </c>
      <c r="R1054" t="inlineStr">
        <is>
          <t>+10%▶50% 익절 / +20%▶30% 익절 / +30%▶20% 익절</t>
        </is>
      </c>
      <c r="S1054" t="inlineStr">
        <is>
          <t>-2%▶80% 손절 / -4%▶10% 손절 / -6%▶10% 손절</t>
        </is>
      </c>
      <c r="T1054" t="inlineStr">
        <is>
          <t>매수 0.0005 / 매도 0.0025 / 슬리피지 0.0007</t>
        </is>
      </c>
    </row>
    <row r="1055">
      <c r="A1055" t="inlineStr">
        <is>
          <t>한켐|3개월 전에 샀다면|[중기추세]+[정석방어]</t>
        </is>
      </c>
      <c r="B1055" t="inlineStr">
        <is>
          <t>한켐</t>
        </is>
      </c>
      <c r="C1055" t="inlineStr">
        <is>
          <t>457370</t>
        </is>
      </c>
      <c r="D1055" t="inlineStr">
        <is>
          <t>3개월 전에 샀다면</t>
        </is>
      </c>
      <c r="E1055" t="inlineStr">
        <is>
          <t>[중기추세]+[정석방어]</t>
        </is>
      </c>
      <c r="F1055" t="inlineStr">
        <is>
          <t>[중기추세]</t>
        </is>
      </c>
      <c r="G1055" t="inlineStr">
        <is>
          <t>[정석방어]</t>
        </is>
      </c>
      <c r="H1055" t="n">
        <v>300000</v>
      </c>
      <c r="I1055" t="n">
        <v>8700</v>
      </c>
      <c r="J1055" t="n">
        <v>15770</v>
      </c>
      <c r="K1055" t="n">
        <v>81.26000000000001</v>
      </c>
      <c r="L1055" t="n">
        <v>0</v>
      </c>
      <c r="M1055" t="n">
        <v>0</v>
      </c>
      <c r="N1055" t="n">
        <v>0</v>
      </c>
      <c r="O1055" t="n">
        <v>0</v>
      </c>
      <c r="P1055" t="inlineStr">
        <is>
          <t>2026-03-09</t>
        </is>
      </c>
      <c r="Q1055" t="inlineStr">
        <is>
          <t>2026-06-08</t>
        </is>
      </c>
      <c r="R1055" t="inlineStr">
        <is>
          <t>+10%▶50% 익절 / +20%▶30% 익절 / +30%▶20% 익절</t>
        </is>
      </c>
      <c r="S1055" t="inlineStr">
        <is>
          <t>-3%▶70% 손절 / -5%▶20% 손절 / -10%▶10% 손절</t>
        </is>
      </c>
      <c r="T1055" t="inlineStr">
        <is>
          <t>매수 0.0005 / 매도 0.0025 / 슬리피지 0.0007</t>
        </is>
      </c>
    </row>
    <row r="1056">
      <c r="A1056" t="inlineStr">
        <is>
          <t>한켐|3개월 전에 샀다면|[중기추세]+[변동성허용]</t>
        </is>
      </c>
      <c r="B1056" t="inlineStr">
        <is>
          <t>한켐</t>
        </is>
      </c>
      <c r="C1056" t="inlineStr">
        <is>
          <t>457370</t>
        </is>
      </c>
      <c r="D1056" t="inlineStr">
        <is>
          <t>3개월 전에 샀다면</t>
        </is>
      </c>
      <c r="E1056" t="inlineStr">
        <is>
          <t>[중기추세]+[변동성허용]</t>
        </is>
      </c>
      <c r="F1056" t="inlineStr">
        <is>
          <t>[중기추세]</t>
        </is>
      </c>
      <c r="G1056" t="inlineStr">
        <is>
          <t>[변동성허용]</t>
        </is>
      </c>
      <c r="H1056" t="n">
        <v>300000</v>
      </c>
      <c r="I1056" t="n">
        <v>8700</v>
      </c>
      <c r="J1056" t="n">
        <v>15770</v>
      </c>
      <c r="K1056" t="n">
        <v>81.26000000000001</v>
      </c>
      <c r="L1056" t="n">
        <v>0</v>
      </c>
      <c r="M1056" t="n">
        <v>0</v>
      </c>
      <c r="N1056" t="n">
        <v>0</v>
      </c>
      <c r="O1056" t="n">
        <v>0</v>
      </c>
      <c r="P1056" t="inlineStr">
        <is>
          <t>2026-03-09</t>
        </is>
      </c>
      <c r="Q1056" t="inlineStr">
        <is>
          <t>2026-06-08</t>
        </is>
      </c>
      <c r="R1056" t="inlineStr">
        <is>
          <t>+10%▶50% 익절 / +20%▶30% 익절 / +30%▶20% 익절</t>
        </is>
      </c>
      <c r="S1056" t="inlineStr">
        <is>
          <t>-5%▶50% 손절 / -10%▶30% 손절 / -15%▶20% 손절</t>
        </is>
      </c>
      <c r="T1056" t="inlineStr">
        <is>
          <t>매수 0.0005 / 매도 0.0025 / 슬리피지 0.0007</t>
        </is>
      </c>
    </row>
    <row r="1057">
      <c r="A1057" t="inlineStr">
        <is>
          <t>한켐|3개월 전에 샀다면|[중기추세]+[버티기형]</t>
        </is>
      </c>
      <c r="B1057" t="inlineStr">
        <is>
          <t>한켐</t>
        </is>
      </c>
      <c r="C1057" t="inlineStr">
        <is>
          <t>457370</t>
        </is>
      </c>
      <c r="D1057" t="inlineStr">
        <is>
          <t>3개월 전에 샀다면</t>
        </is>
      </c>
      <c r="E1057" t="inlineStr">
        <is>
          <t>[중기추세]+[버티기형]</t>
        </is>
      </c>
      <c r="F1057" t="inlineStr">
        <is>
          <t>[중기추세]</t>
        </is>
      </c>
      <c r="G1057" t="inlineStr">
        <is>
          <t>[버티기형]</t>
        </is>
      </c>
      <c r="H1057" t="n">
        <v>300000</v>
      </c>
      <c r="I1057" t="n">
        <v>8700</v>
      </c>
      <c r="J1057" t="n">
        <v>15770</v>
      </c>
      <c r="K1057" t="n">
        <v>81.26000000000001</v>
      </c>
      <c r="L1057" t="n">
        <v>0</v>
      </c>
      <c r="M1057" t="n">
        <v>0</v>
      </c>
      <c r="N1057" t="n">
        <v>0</v>
      </c>
      <c r="O1057" t="n">
        <v>0</v>
      </c>
      <c r="P1057" t="inlineStr">
        <is>
          <t>2026-03-09</t>
        </is>
      </c>
      <c r="Q1057" t="inlineStr">
        <is>
          <t>2026-06-08</t>
        </is>
      </c>
      <c r="R1057" t="inlineStr">
        <is>
          <t>+10%▶50% 익절 / +20%▶30% 익절 / +30%▶20% 익절</t>
        </is>
      </c>
      <c r="S1057" t="inlineStr">
        <is>
          <t>-5%▶40% 손절 / -15%▶30% 손절 / -20%▶30% 손절</t>
        </is>
      </c>
      <c r="T1057" t="inlineStr">
        <is>
          <t>매수 0.0005 / 매도 0.0025 / 슬리피지 0.0007</t>
        </is>
      </c>
    </row>
    <row r="1058">
      <c r="A1058" t="inlineStr">
        <is>
          <t>한켐|3개월 전에 샀다면|[수익극대화]+[칼손절]</t>
        </is>
      </c>
      <c r="B1058" t="inlineStr">
        <is>
          <t>한켐</t>
        </is>
      </c>
      <c r="C1058" t="inlineStr">
        <is>
          <t>457370</t>
        </is>
      </c>
      <c r="D1058" t="inlineStr">
        <is>
          <t>3개월 전에 샀다면</t>
        </is>
      </c>
      <c r="E1058" t="inlineStr">
        <is>
          <t>[수익극대화]+[칼손절]</t>
        </is>
      </c>
      <c r="F1058" t="inlineStr">
        <is>
          <t>[수익극대화]</t>
        </is>
      </c>
      <c r="G1058" t="inlineStr">
        <is>
          <t>[칼손절]</t>
        </is>
      </c>
      <c r="H1058" t="n">
        <v>300000</v>
      </c>
      <c r="I1058" t="n">
        <v>8700</v>
      </c>
      <c r="J1058" t="n">
        <v>15770</v>
      </c>
      <c r="K1058" t="n">
        <v>81.26000000000001</v>
      </c>
      <c r="L1058" t="n">
        <v>0</v>
      </c>
      <c r="M1058" t="n">
        <v>0</v>
      </c>
      <c r="N1058" t="n">
        <v>0</v>
      </c>
      <c r="O1058" t="n">
        <v>0</v>
      </c>
      <c r="P1058" t="inlineStr">
        <is>
          <t>2026-03-09</t>
        </is>
      </c>
      <c r="Q1058" t="inlineStr">
        <is>
          <t>2026-06-08</t>
        </is>
      </c>
      <c r="R1058" t="inlineStr">
        <is>
          <t>+10%▶40% 익절 / +20%▶30% 익절 / +40%▶30% 익절</t>
        </is>
      </c>
      <c r="S1058" t="inlineStr">
        <is>
          <t>-2%▶80% 손절 / -4%▶10% 손절 / -6%▶10% 손절</t>
        </is>
      </c>
      <c r="T1058" t="inlineStr">
        <is>
          <t>매수 0.0005 / 매도 0.0025 / 슬리피지 0.0007</t>
        </is>
      </c>
    </row>
    <row r="1059">
      <c r="A1059" t="inlineStr">
        <is>
          <t>한켐|3개월 전에 샀다면|[수익극대화]+[정석방어]</t>
        </is>
      </c>
      <c r="B1059" t="inlineStr">
        <is>
          <t>한켐</t>
        </is>
      </c>
      <c r="C1059" t="inlineStr">
        <is>
          <t>457370</t>
        </is>
      </c>
      <c r="D1059" t="inlineStr">
        <is>
          <t>3개월 전에 샀다면</t>
        </is>
      </c>
      <c r="E1059" t="inlineStr">
        <is>
          <t>[수익극대화]+[정석방어]</t>
        </is>
      </c>
      <c r="F1059" t="inlineStr">
        <is>
          <t>[수익극대화]</t>
        </is>
      </c>
      <c r="G1059" t="inlineStr">
        <is>
          <t>[정석방어]</t>
        </is>
      </c>
      <c r="H1059" t="n">
        <v>300000</v>
      </c>
      <c r="I1059" t="n">
        <v>8700</v>
      </c>
      <c r="J1059" t="n">
        <v>15770</v>
      </c>
      <c r="K1059" t="n">
        <v>81.26000000000001</v>
      </c>
      <c r="L1059" t="n">
        <v>0</v>
      </c>
      <c r="M1059" t="n">
        <v>0</v>
      </c>
      <c r="N1059" t="n">
        <v>0</v>
      </c>
      <c r="O1059" t="n">
        <v>0</v>
      </c>
      <c r="P1059" t="inlineStr">
        <is>
          <t>2026-03-09</t>
        </is>
      </c>
      <c r="Q1059" t="inlineStr">
        <is>
          <t>2026-06-08</t>
        </is>
      </c>
      <c r="R1059" t="inlineStr">
        <is>
          <t>+10%▶40% 익절 / +20%▶30% 익절 / +40%▶30% 익절</t>
        </is>
      </c>
      <c r="S1059" t="inlineStr">
        <is>
          <t>-3%▶70% 손절 / -5%▶20% 손절 / -10%▶10% 손절</t>
        </is>
      </c>
      <c r="T1059" t="inlineStr">
        <is>
          <t>매수 0.0005 / 매도 0.0025 / 슬리피지 0.0007</t>
        </is>
      </c>
    </row>
    <row r="1060">
      <c r="A1060" t="inlineStr">
        <is>
          <t>한켐|3개월 전에 샀다면|[수익극대화]+[변동성허용]</t>
        </is>
      </c>
      <c r="B1060" t="inlineStr">
        <is>
          <t>한켐</t>
        </is>
      </c>
      <c r="C1060" t="inlineStr">
        <is>
          <t>457370</t>
        </is>
      </c>
      <c r="D1060" t="inlineStr">
        <is>
          <t>3개월 전에 샀다면</t>
        </is>
      </c>
      <c r="E1060" t="inlineStr">
        <is>
          <t>[수익극대화]+[변동성허용]</t>
        </is>
      </c>
      <c r="F1060" t="inlineStr">
        <is>
          <t>[수익극대화]</t>
        </is>
      </c>
      <c r="G1060" t="inlineStr">
        <is>
          <t>[변동성허용]</t>
        </is>
      </c>
      <c r="H1060" t="n">
        <v>300000</v>
      </c>
      <c r="I1060" t="n">
        <v>8700</v>
      </c>
      <c r="J1060" t="n">
        <v>15770</v>
      </c>
      <c r="K1060" t="n">
        <v>81.26000000000001</v>
      </c>
      <c r="L1060" t="n">
        <v>0</v>
      </c>
      <c r="M1060" t="n">
        <v>0</v>
      </c>
      <c r="N1060" t="n">
        <v>0</v>
      </c>
      <c r="O1060" t="n">
        <v>0</v>
      </c>
      <c r="P1060" t="inlineStr">
        <is>
          <t>2026-03-09</t>
        </is>
      </c>
      <c r="Q1060" t="inlineStr">
        <is>
          <t>2026-06-08</t>
        </is>
      </c>
      <c r="R1060" t="inlineStr">
        <is>
          <t>+10%▶40% 익절 / +20%▶30% 익절 / +40%▶30% 익절</t>
        </is>
      </c>
      <c r="S1060" t="inlineStr">
        <is>
          <t>-5%▶50% 손절 / -10%▶30% 손절 / -15%▶20% 손절</t>
        </is>
      </c>
      <c r="T1060" t="inlineStr">
        <is>
          <t>매수 0.0005 / 매도 0.0025 / 슬리피지 0.0007</t>
        </is>
      </c>
    </row>
    <row r="1061">
      <c r="A1061" t="inlineStr">
        <is>
          <t>한켐|3개월 전에 샀다면|[수익극대화]+[버티기형]</t>
        </is>
      </c>
      <c r="B1061" t="inlineStr">
        <is>
          <t>한켐</t>
        </is>
      </c>
      <c r="C1061" t="inlineStr">
        <is>
          <t>457370</t>
        </is>
      </c>
      <c r="D1061" t="inlineStr">
        <is>
          <t>3개월 전에 샀다면</t>
        </is>
      </c>
      <c r="E1061" t="inlineStr">
        <is>
          <t>[수익극대화]+[버티기형]</t>
        </is>
      </c>
      <c r="F1061" t="inlineStr">
        <is>
          <t>[수익극대화]</t>
        </is>
      </c>
      <c r="G1061" t="inlineStr">
        <is>
          <t>[버티기형]</t>
        </is>
      </c>
      <c r="H1061" t="n">
        <v>300000</v>
      </c>
      <c r="I1061" t="n">
        <v>8700</v>
      </c>
      <c r="J1061" t="n">
        <v>15770</v>
      </c>
      <c r="K1061" t="n">
        <v>81.26000000000001</v>
      </c>
      <c r="L1061" t="n">
        <v>0</v>
      </c>
      <c r="M1061" t="n">
        <v>0</v>
      </c>
      <c r="N1061" t="n">
        <v>0</v>
      </c>
      <c r="O1061" t="n">
        <v>0</v>
      </c>
      <c r="P1061" t="inlineStr">
        <is>
          <t>2026-03-09</t>
        </is>
      </c>
      <c r="Q1061" t="inlineStr">
        <is>
          <t>2026-06-08</t>
        </is>
      </c>
      <c r="R1061" t="inlineStr">
        <is>
          <t>+10%▶40% 익절 / +20%▶30% 익절 / +40%▶30% 익절</t>
        </is>
      </c>
      <c r="S1061" t="inlineStr">
        <is>
          <t>-5%▶40% 손절 / -15%▶30% 손절 / -20%▶30% 손절</t>
        </is>
      </c>
      <c r="T1061" t="inlineStr">
        <is>
          <t>매수 0.0005 / 매도 0.0025 / 슬리피지 0.0007</t>
        </is>
      </c>
    </row>
    <row r="1062">
      <c r="A1062" t="inlineStr">
        <is>
          <t>한켐|6개월 전에 샀다면|[초단타]+[칼손절]</t>
        </is>
      </c>
      <c r="B1062" t="inlineStr">
        <is>
          <t>한켐</t>
        </is>
      </c>
      <c r="C1062" t="inlineStr">
        <is>
          <t>457370</t>
        </is>
      </c>
      <c r="D1062" t="inlineStr">
        <is>
          <t>6개월 전에 샀다면</t>
        </is>
      </c>
      <c r="E1062" t="inlineStr">
        <is>
          <t>[초단타]+[칼손절]</t>
        </is>
      </c>
      <c r="F1062" t="inlineStr">
        <is>
          <t>[초단타]</t>
        </is>
      </c>
      <c r="G1062" t="inlineStr">
        <is>
          <t>[칼손절]</t>
        </is>
      </c>
      <c r="H1062" t="n">
        <v>300000</v>
      </c>
      <c r="I1062" t="n">
        <v>7670</v>
      </c>
      <c r="J1062" t="n">
        <v>15770</v>
      </c>
      <c r="K1062" t="n">
        <v>105.61</v>
      </c>
      <c r="L1062" t="n">
        <v>2.02</v>
      </c>
      <c r="M1062" t="n">
        <v>-2.38</v>
      </c>
      <c r="N1062" t="n">
        <v>66.7</v>
      </c>
      <c r="O1062" t="n">
        <v>3</v>
      </c>
      <c r="P1062" t="inlineStr">
        <is>
          <t>2025-12-08</t>
        </is>
      </c>
      <c r="Q1062" t="inlineStr">
        <is>
          <t>2026-06-08</t>
        </is>
      </c>
      <c r="R1062" t="inlineStr">
        <is>
          <t>+3%▶70% 익절 / +5%▶20% 익절 / +10%▶10% 익절</t>
        </is>
      </c>
      <c r="S1062" t="inlineStr">
        <is>
          <t>-2%▶80% 손절 / -4%▶10% 손절 / -6%▶10% 손절</t>
        </is>
      </c>
      <c r="T1062" t="inlineStr">
        <is>
          <t>매수 0.0005 / 매도 0.0025 / 슬리피지 0.0007</t>
        </is>
      </c>
    </row>
    <row r="1063">
      <c r="A1063" t="inlineStr">
        <is>
          <t>한켐|6개월 전에 샀다면|[초단타]+[정석방어]</t>
        </is>
      </c>
      <c r="B1063" t="inlineStr">
        <is>
          <t>한켐</t>
        </is>
      </c>
      <c r="C1063" t="inlineStr">
        <is>
          <t>457370</t>
        </is>
      </c>
      <c r="D1063" t="inlineStr">
        <is>
          <t>6개월 전에 샀다면</t>
        </is>
      </c>
      <c r="E1063" t="inlineStr">
        <is>
          <t>[초단타]+[정석방어]</t>
        </is>
      </c>
      <c r="F1063" t="inlineStr">
        <is>
          <t>[초단타]</t>
        </is>
      </c>
      <c r="G1063" t="inlineStr">
        <is>
          <t>[정석방어]</t>
        </is>
      </c>
      <c r="H1063" t="n">
        <v>300000</v>
      </c>
      <c r="I1063" t="n">
        <v>7670</v>
      </c>
      <c r="J1063" t="n">
        <v>15770</v>
      </c>
      <c r="K1063" t="n">
        <v>105.61</v>
      </c>
      <c r="L1063" t="n">
        <v>19.19</v>
      </c>
      <c r="M1063" t="n">
        <v>-3.46</v>
      </c>
      <c r="N1063" t="n">
        <v>100</v>
      </c>
      <c r="O1063" t="n">
        <v>2</v>
      </c>
      <c r="P1063" t="inlineStr">
        <is>
          <t>2025-12-08</t>
        </is>
      </c>
      <c r="Q1063" t="inlineStr">
        <is>
          <t>2026-06-08</t>
        </is>
      </c>
      <c r="R1063" t="inlineStr">
        <is>
          <t>+3%▶70% 익절 / +5%▶20% 익절 / +10%▶10% 익절</t>
        </is>
      </c>
      <c r="S1063" t="inlineStr">
        <is>
          <t>-3%▶70% 손절 / -5%▶20% 손절 / -10%▶10% 손절</t>
        </is>
      </c>
      <c r="T1063" t="inlineStr">
        <is>
          <t>매수 0.0005 / 매도 0.0025 / 슬리피지 0.0007</t>
        </is>
      </c>
    </row>
    <row r="1064">
      <c r="A1064" t="inlineStr">
        <is>
          <t>한켐|6개월 전에 샀다면|[초단타]+[변동성허용]</t>
        </is>
      </c>
      <c r="B1064" t="inlineStr">
        <is>
          <t>한켐</t>
        </is>
      </c>
      <c r="C1064" t="inlineStr">
        <is>
          <t>457370</t>
        </is>
      </c>
      <c r="D1064" t="inlineStr">
        <is>
          <t>6개월 전에 샀다면</t>
        </is>
      </c>
      <c r="E1064" t="inlineStr">
        <is>
          <t>[초단타]+[변동성허용]</t>
        </is>
      </c>
      <c r="F1064" t="inlineStr">
        <is>
          <t>[초단타]</t>
        </is>
      </c>
      <c r="G1064" t="inlineStr">
        <is>
          <t>[변동성허용]</t>
        </is>
      </c>
      <c r="H1064" t="n">
        <v>300000</v>
      </c>
      <c r="I1064" t="n">
        <v>7670</v>
      </c>
      <c r="J1064" t="n">
        <v>15770</v>
      </c>
      <c r="K1064" t="n">
        <v>105.61</v>
      </c>
      <c r="L1064" t="n">
        <v>19.19</v>
      </c>
      <c r="M1064" t="n">
        <v>-3.46</v>
      </c>
      <c r="N1064" t="n">
        <v>100</v>
      </c>
      <c r="O1064" t="n">
        <v>2</v>
      </c>
      <c r="P1064" t="inlineStr">
        <is>
          <t>2025-12-08</t>
        </is>
      </c>
      <c r="Q1064" t="inlineStr">
        <is>
          <t>2026-06-08</t>
        </is>
      </c>
      <c r="R1064" t="inlineStr">
        <is>
          <t>+3%▶70% 익절 / +5%▶20% 익절 / +10%▶10% 익절</t>
        </is>
      </c>
      <c r="S1064" t="inlineStr">
        <is>
          <t>-5%▶50% 손절 / -10%▶30% 손절 / -15%▶20% 손절</t>
        </is>
      </c>
      <c r="T1064" t="inlineStr">
        <is>
          <t>매수 0.0005 / 매도 0.0025 / 슬리피지 0.0007</t>
        </is>
      </c>
    </row>
    <row r="1065">
      <c r="A1065" t="inlineStr">
        <is>
          <t>한켐|6개월 전에 샀다면|[초단타]+[버티기형]</t>
        </is>
      </c>
      <c r="B1065" t="inlineStr">
        <is>
          <t>한켐</t>
        </is>
      </c>
      <c r="C1065" t="inlineStr">
        <is>
          <t>457370</t>
        </is>
      </c>
      <c r="D1065" t="inlineStr">
        <is>
          <t>6개월 전에 샀다면</t>
        </is>
      </c>
      <c r="E1065" t="inlineStr">
        <is>
          <t>[초단타]+[버티기형]</t>
        </is>
      </c>
      <c r="F1065" t="inlineStr">
        <is>
          <t>[초단타]</t>
        </is>
      </c>
      <c r="G1065" t="inlineStr">
        <is>
          <t>[버티기형]</t>
        </is>
      </c>
      <c r="H1065" t="n">
        <v>300000</v>
      </c>
      <c r="I1065" t="n">
        <v>7670</v>
      </c>
      <c r="J1065" t="n">
        <v>15770</v>
      </c>
      <c r="K1065" t="n">
        <v>105.61</v>
      </c>
      <c r="L1065" t="n">
        <v>19.19</v>
      </c>
      <c r="M1065" t="n">
        <v>-3.46</v>
      </c>
      <c r="N1065" t="n">
        <v>100</v>
      </c>
      <c r="O1065" t="n">
        <v>2</v>
      </c>
      <c r="P1065" t="inlineStr">
        <is>
          <t>2025-12-08</t>
        </is>
      </c>
      <c r="Q1065" t="inlineStr">
        <is>
          <t>2026-06-08</t>
        </is>
      </c>
      <c r="R1065" t="inlineStr">
        <is>
          <t>+3%▶70% 익절 / +5%▶20% 익절 / +10%▶10% 익절</t>
        </is>
      </c>
      <c r="S1065" t="inlineStr">
        <is>
          <t>-5%▶40% 손절 / -15%▶30% 손절 / -20%▶30% 손절</t>
        </is>
      </c>
      <c r="T1065" t="inlineStr">
        <is>
          <t>매수 0.0005 / 매도 0.0025 / 슬리피지 0.0007</t>
        </is>
      </c>
    </row>
    <row r="1066">
      <c r="A1066" t="inlineStr">
        <is>
          <t>한켐|6개월 전에 샀다면|[단기스윙]+[칼손절]</t>
        </is>
      </c>
      <c r="B1066" t="inlineStr">
        <is>
          <t>한켐</t>
        </is>
      </c>
      <c r="C1066" t="inlineStr">
        <is>
          <t>457370</t>
        </is>
      </c>
      <c r="D1066" t="inlineStr">
        <is>
          <t>6개월 전에 샀다면</t>
        </is>
      </c>
      <c r="E1066" t="inlineStr">
        <is>
          <t>[단기스윙]+[칼손절]</t>
        </is>
      </c>
      <c r="F1066" t="inlineStr">
        <is>
          <t>[단기스윙]</t>
        </is>
      </c>
      <c r="G1066" t="inlineStr">
        <is>
          <t>[칼손절]</t>
        </is>
      </c>
      <c r="H1066" t="n">
        <v>300000</v>
      </c>
      <c r="I1066" t="n">
        <v>7670</v>
      </c>
      <c r="J1066" t="n">
        <v>15770</v>
      </c>
      <c r="K1066" t="n">
        <v>105.61</v>
      </c>
      <c r="L1066" t="n">
        <v>2.02</v>
      </c>
      <c r="M1066" t="n">
        <v>-2.38</v>
      </c>
      <c r="N1066" t="n">
        <v>66.7</v>
      </c>
      <c r="O1066" t="n">
        <v>3</v>
      </c>
      <c r="P1066" t="inlineStr">
        <is>
          <t>2025-12-08</t>
        </is>
      </c>
      <c r="Q1066" t="inlineStr">
        <is>
          <t>2026-06-08</t>
        </is>
      </c>
      <c r="R1066" t="inlineStr">
        <is>
          <t>+5%▶60% 익절 / +10%▶30% 익절 / +20%▶10% 익절</t>
        </is>
      </c>
      <c r="S1066" t="inlineStr">
        <is>
          <t>-2%▶80% 손절 / -4%▶10% 손절 / -6%▶10% 손절</t>
        </is>
      </c>
      <c r="T1066" t="inlineStr">
        <is>
          <t>매수 0.0005 / 매도 0.0025 / 슬리피지 0.0007</t>
        </is>
      </c>
    </row>
    <row r="1067">
      <c r="A1067" t="inlineStr">
        <is>
          <t>한켐|6개월 전에 샀다면|[단기스윙]+[정석방어]</t>
        </is>
      </c>
      <c r="B1067" t="inlineStr">
        <is>
          <t>한켐</t>
        </is>
      </c>
      <c r="C1067" t="inlineStr">
        <is>
          <t>457370</t>
        </is>
      </c>
      <c r="D1067" t="inlineStr">
        <is>
          <t>6개월 전에 샀다면</t>
        </is>
      </c>
      <c r="E1067" t="inlineStr">
        <is>
          <t>[단기스윙]+[정석방어]</t>
        </is>
      </c>
      <c r="F1067" t="inlineStr">
        <is>
          <t>[단기스윙]</t>
        </is>
      </c>
      <c r="G1067" t="inlineStr">
        <is>
          <t>[정석방어]</t>
        </is>
      </c>
      <c r="H1067" t="n">
        <v>300000</v>
      </c>
      <c r="I1067" t="n">
        <v>7670</v>
      </c>
      <c r="J1067" t="n">
        <v>15770</v>
      </c>
      <c r="K1067" t="n">
        <v>105.61</v>
      </c>
      <c r="L1067" t="n">
        <v>19.19</v>
      </c>
      <c r="M1067" t="n">
        <v>-3.46</v>
      </c>
      <c r="N1067" t="n">
        <v>100</v>
      </c>
      <c r="O1067" t="n">
        <v>2</v>
      </c>
      <c r="P1067" t="inlineStr">
        <is>
          <t>2025-12-08</t>
        </is>
      </c>
      <c r="Q1067" t="inlineStr">
        <is>
          <t>2026-06-08</t>
        </is>
      </c>
      <c r="R1067" t="inlineStr">
        <is>
          <t>+5%▶60% 익절 / +10%▶30% 익절 / +20%▶10% 익절</t>
        </is>
      </c>
      <c r="S1067" t="inlineStr">
        <is>
          <t>-3%▶70% 손절 / -5%▶20% 손절 / -10%▶10% 손절</t>
        </is>
      </c>
      <c r="T1067" t="inlineStr">
        <is>
          <t>매수 0.0005 / 매도 0.0025 / 슬리피지 0.0007</t>
        </is>
      </c>
    </row>
    <row r="1068">
      <c r="A1068" t="inlineStr">
        <is>
          <t>한켐|6개월 전에 샀다면|[단기스윙]+[변동성허용]</t>
        </is>
      </c>
      <c r="B1068" t="inlineStr">
        <is>
          <t>한켐</t>
        </is>
      </c>
      <c r="C1068" t="inlineStr">
        <is>
          <t>457370</t>
        </is>
      </c>
      <c r="D1068" t="inlineStr">
        <is>
          <t>6개월 전에 샀다면</t>
        </is>
      </c>
      <c r="E1068" t="inlineStr">
        <is>
          <t>[단기스윙]+[변동성허용]</t>
        </is>
      </c>
      <c r="F1068" t="inlineStr">
        <is>
          <t>[단기스윙]</t>
        </is>
      </c>
      <c r="G1068" t="inlineStr">
        <is>
          <t>[변동성허용]</t>
        </is>
      </c>
      <c r="H1068" t="n">
        <v>300000</v>
      </c>
      <c r="I1068" t="n">
        <v>7670</v>
      </c>
      <c r="J1068" t="n">
        <v>15770</v>
      </c>
      <c r="K1068" t="n">
        <v>105.61</v>
      </c>
      <c r="L1068" t="n">
        <v>19.19</v>
      </c>
      <c r="M1068" t="n">
        <v>-3.46</v>
      </c>
      <c r="N1068" t="n">
        <v>100</v>
      </c>
      <c r="O1068" t="n">
        <v>2</v>
      </c>
      <c r="P1068" t="inlineStr">
        <is>
          <t>2025-12-08</t>
        </is>
      </c>
      <c r="Q1068" t="inlineStr">
        <is>
          <t>2026-06-08</t>
        </is>
      </c>
      <c r="R1068" t="inlineStr">
        <is>
          <t>+5%▶60% 익절 / +10%▶30% 익절 / +20%▶10% 익절</t>
        </is>
      </c>
      <c r="S1068" t="inlineStr">
        <is>
          <t>-5%▶50% 손절 / -10%▶30% 손절 / -15%▶20% 손절</t>
        </is>
      </c>
      <c r="T1068" t="inlineStr">
        <is>
          <t>매수 0.0005 / 매도 0.0025 / 슬리피지 0.0007</t>
        </is>
      </c>
    </row>
    <row r="1069">
      <c r="A1069" t="inlineStr">
        <is>
          <t>한켐|6개월 전에 샀다면|[단기스윙]+[버티기형]</t>
        </is>
      </c>
      <c r="B1069" t="inlineStr">
        <is>
          <t>한켐</t>
        </is>
      </c>
      <c r="C1069" t="inlineStr">
        <is>
          <t>457370</t>
        </is>
      </c>
      <c r="D1069" t="inlineStr">
        <is>
          <t>6개월 전에 샀다면</t>
        </is>
      </c>
      <c r="E1069" t="inlineStr">
        <is>
          <t>[단기스윙]+[버티기형]</t>
        </is>
      </c>
      <c r="F1069" t="inlineStr">
        <is>
          <t>[단기스윙]</t>
        </is>
      </c>
      <c r="G1069" t="inlineStr">
        <is>
          <t>[버티기형]</t>
        </is>
      </c>
      <c r="H1069" t="n">
        <v>300000</v>
      </c>
      <c r="I1069" t="n">
        <v>7670</v>
      </c>
      <c r="J1069" t="n">
        <v>15770</v>
      </c>
      <c r="K1069" t="n">
        <v>105.61</v>
      </c>
      <c r="L1069" t="n">
        <v>19.19</v>
      </c>
      <c r="M1069" t="n">
        <v>-3.46</v>
      </c>
      <c r="N1069" t="n">
        <v>100</v>
      </c>
      <c r="O1069" t="n">
        <v>2</v>
      </c>
      <c r="P1069" t="inlineStr">
        <is>
          <t>2025-12-08</t>
        </is>
      </c>
      <c r="Q1069" t="inlineStr">
        <is>
          <t>2026-06-08</t>
        </is>
      </c>
      <c r="R1069" t="inlineStr">
        <is>
          <t>+5%▶60% 익절 / +10%▶30% 익절 / +20%▶10% 익절</t>
        </is>
      </c>
      <c r="S1069" t="inlineStr">
        <is>
          <t>-5%▶40% 손절 / -15%▶30% 손절 / -20%▶30% 손절</t>
        </is>
      </c>
      <c r="T1069" t="inlineStr">
        <is>
          <t>매수 0.0005 / 매도 0.0025 / 슬리피지 0.0007</t>
        </is>
      </c>
    </row>
    <row r="1070">
      <c r="A1070" t="inlineStr">
        <is>
          <t>한켐|6개월 전에 샀다면|[대표님룰]+[칼손절]</t>
        </is>
      </c>
      <c r="B1070" t="inlineStr">
        <is>
          <t>한켐</t>
        </is>
      </c>
      <c r="C1070" t="inlineStr">
        <is>
          <t>457370</t>
        </is>
      </c>
      <c r="D1070" t="inlineStr">
        <is>
          <t>6개월 전에 샀다면</t>
        </is>
      </c>
      <c r="E1070" t="inlineStr">
        <is>
          <t>[대표님룰]+[칼손절]</t>
        </is>
      </c>
      <c r="F1070" t="inlineStr">
        <is>
          <t>[대표님룰]</t>
        </is>
      </c>
      <c r="G1070" t="inlineStr">
        <is>
          <t>[칼손절]</t>
        </is>
      </c>
      <c r="H1070" t="n">
        <v>300000</v>
      </c>
      <c r="I1070" t="n">
        <v>7670</v>
      </c>
      <c r="J1070" t="n">
        <v>15770</v>
      </c>
      <c r="K1070" t="n">
        <v>105.61</v>
      </c>
      <c r="L1070" t="n">
        <v>2.02</v>
      </c>
      <c r="M1070" t="n">
        <v>-2.38</v>
      </c>
      <c r="N1070" t="n">
        <v>66.7</v>
      </c>
      <c r="O1070" t="n">
        <v>3</v>
      </c>
      <c r="P1070" t="inlineStr">
        <is>
          <t>2025-12-08</t>
        </is>
      </c>
      <c r="Q1070" t="inlineStr">
        <is>
          <t>2026-06-08</t>
        </is>
      </c>
      <c r="R1070" t="inlineStr">
        <is>
          <t>+5%▶60% 익절 / +10%▶30% 익절 / +30%▶10% 익절</t>
        </is>
      </c>
      <c r="S1070" t="inlineStr">
        <is>
          <t>-2%▶80% 손절 / -4%▶10% 손절 / -6%▶10% 손절</t>
        </is>
      </c>
      <c r="T1070" t="inlineStr">
        <is>
          <t>매수 0.0005 / 매도 0.0025 / 슬리피지 0.0007</t>
        </is>
      </c>
    </row>
    <row r="1071">
      <c r="A1071" t="inlineStr">
        <is>
          <t>한켐|6개월 전에 샀다면|[대표님룰]+[정석방어]</t>
        </is>
      </c>
      <c r="B1071" t="inlineStr">
        <is>
          <t>한켐</t>
        </is>
      </c>
      <c r="C1071" t="inlineStr">
        <is>
          <t>457370</t>
        </is>
      </c>
      <c r="D1071" t="inlineStr">
        <is>
          <t>6개월 전에 샀다면</t>
        </is>
      </c>
      <c r="E1071" t="inlineStr">
        <is>
          <t>[대표님룰]+[정석방어]</t>
        </is>
      </c>
      <c r="F1071" t="inlineStr">
        <is>
          <t>[대표님룰]</t>
        </is>
      </c>
      <c r="G1071" t="inlineStr">
        <is>
          <t>[정석방어]</t>
        </is>
      </c>
      <c r="H1071" t="n">
        <v>300000</v>
      </c>
      <c r="I1071" t="n">
        <v>7670</v>
      </c>
      <c r="J1071" t="n">
        <v>15770</v>
      </c>
      <c r="K1071" t="n">
        <v>105.61</v>
      </c>
      <c r="L1071" t="n">
        <v>19.19</v>
      </c>
      <c r="M1071" t="n">
        <v>-3.46</v>
      </c>
      <c r="N1071" t="n">
        <v>100</v>
      </c>
      <c r="O1071" t="n">
        <v>2</v>
      </c>
      <c r="P1071" t="inlineStr">
        <is>
          <t>2025-12-08</t>
        </is>
      </c>
      <c r="Q1071" t="inlineStr">
        <is>
          <t>2026-06-08</t>
        </is>
      </c>
      <c r="R1071" t="inlineStr">
        <is>
          <t>+5%▶60% 익절 / +10%▶30% 익절 / +30%▶10% 익절</t>
        </is>
      </c>
      <c r="S1071" t="inlineStr">
        <is>
          <t>-3%▶70% 손절 / -5%▶20% 손절 / -10%▶10% 손절</t>
        </is>
      </c>
      <c r="T1071" t="inlineStr">
        <is>
          <t>매수 0.0005 / 매도 0.0025 / 슬리피지 0.0007</t>
        </is>
      </c>
    </row>
    <row r="1072">
      <c r="A1072" t="inlineStr">
        <is>
          <t>한켐|6개월 전에 샀다면|[대표님룰]+[변동성허용]</t>
        </is>
      </c>
      <c r="B1072" t="inlineStr">
        <is>
          <t>한켐</t>
        </is>
      </c>
      <c r="C1072" t="inlineStr">
        <is>
          <t>457370</t>
        </is>
      </c>
      <c r="D1072" t="inlineStr">
        <is>
          <t>6개월 전에 샀다면</t>
        </is>
      </c>
      <c r="E1072" t="inlineStr">
        <is>
          <t>[대표님룰]+[변동성허용]</t>
        </is>
      </c>
      <c r="F1072" t="inlineStr">
        <is>
          <t>[대표님룰]</t>
        </is>
      </c>
      <c r="G1072" t="inlineStr">
        <is>
          <t>[변동성허용]</t>
        </is>
      </c>
      <c r="H1072" t="n">
        <v>300000</v>
      </c>
      <c r="I1072" t="n">
        <v>7670</v>
      </c>
      <c r="J1072" t="n">
        <v>15770</v>
      </c>
      <c r="K1072" t="n">
        <v>105.61</v>
      </c>
      <c r="L1072" t="n">
        <v>19.19</v>
      </c>
      <c r="M1072" t="n">
        <v>-3.46</v>
      </c>
      <c r="N1072" t="n">
        <v>100</v>
      </c>
      <c r="O1072" t="n">
        <v>2</v>
      </c>
      <c r="P1072" t="inlineStr">
        <is>
          <t>2025-12-08</t>
        </is>
      </c>
      <c r="Q1072" t="inlineStr">
        <is>
          <t>2026-06-08</t>
        </is>
      </c>
      <c r="R1072" t="inlineStr">
        <is>
          <t>+5%▶60% 익절 / +10%▶30% 익절 / +30%▶10% 익절</t>
        </is>
      </c>
      <c r="S1072" t="inlineStr">
        <is>
          <t>-5%▶50% 손절 / -10%▶30% 손절 / -15%▶20% 손절</t>
        </is>
      </c>
      <c r="T1072" t="inlineStr">
        <is>
          <t>매수 0.0005 / 매도 0.0025 / 슬리피지 0.0007</t>
        </is>
      </c>
    </row>
    <row r="1073">
      <c r="A1073" t="inlineStr">
        <is>
          <t>한켐|6개월 전에 샀다면|[대표님룰]+[버티기형]</t>
        </is>
      </c>
      <c r="B1073" t="inlineStr">
        <is>
          <t>한켐</t>
        </is>
      </c>
      <c r="C1073" t="inlineStr">
        <is>
          <t>457370</t>
        </is>
      </c>
      <c r="D1073" t="inlineStr">
        <is>
          <t>6개월 전에 샀다면</t>
        </is>
      </c>
      <c r="E1073" t="inlineStr">
        <is>
          <t>[대표님룰]+[버티기형]</t>
        </is>
      </c>
      <c r="F1073" t="inlineStr">
        <is>
          <t>[대표님룰]</t>
        </is>
      </c>
      <c r="G1073" t="inlineStr">
        <is>
          <t>[버티기형]</t>
        </is>
      </c>
      <c r="H1073" t="n">
        <v>300000</v>
      </c>
      <c r="I1073" t="n">
        <v>7670</v>
      </c>
      <c r="J1073" t="n">
        <v>15770</v>
      </c>
      <c r="K1073" t="n">
        <v>105.61</v>
      </c>
      <c r="L1073" t="n">
        <v>19.19</v>
      </c>
      <c r="M1073" t="n">
        <v>-3.46</v>
      </c>
      <c r="N1073" t="n">
        <v>100</v>
      </c>
      <c r="O1073" t="n">
        <v>2</v>
      </c>
      <c r="P1073" t="inlineStr">
        <is>
          <t>2025-12-08</t>
        </is>
      </c>
      <c r="Q1073" t="inlineStr">
        <is>
          <t>2026-06-08</t>
        </is>
      </c>
      <c r="R1073" t="inlineStr">
        <is>
          <t>+5%▶60% 익절 / +10%▶30% 익절 / +30%▶10% 익절</t>
        </is>
      </c>
      <c r="S1073" t="inlineStr">
        <is>
          <t>-5%▶40% 손절 / -15%▶30% 손절 / -20%▶30% 손절</t>
        </is>
      </c>
      <c r="T1073" t="inlineStr">
        <is>
          <t>매수 0.0005 / 매도 0.0025 / 슬리피지 0.0007</t>
        </is>
      </c>
    </row>
    <row r="1074">
      <c r="A1074" t="inlineStr">
        <is>
          <t>한켐|6개월 전에 샀다면|[중기추세]+[칼손절]</t>
        </is>
      </c>
      <c r="B1074" t="inlineStr">
        <is>
          <t>한켐</t>
        </is>
      </c>
      <c r="C1074" t="inlineStr">
        <is>
          <t>457370</t>
        </is>
      </c>
      <c r="D1074" t="inlineStr">
        <is>
          <t>6개월 전에 샀다면</t>
        </is>
      </c>
      <c r="E1074" t="inlineStr">
        <is>
          <t>[중기추세]+[칼손절]</t>
        </is>
      </c>
      <c r="F1074" t="inlineStr">
        <is>
          <t>[중기추세]</t>
        </is>
      </c>
      <c r="G1074" t="inlineStr">
        <is>
          <t>[칼손절]</t>
        </is>
      </c>
      <c r="H1074" t="n">
        <v>300000</v>
      </c>
      <c r="I1074" t="n">
        <v>7670</v>
      </c>
      <c r="J1074" t="n">
        <v>15770</v>
      </c>
      <c r="K1074" t="n">
        <v>105.61</v>
      </c>
      <c r="L1074" t="n">
        <v>2.02</v>
      </c>
      <c r="M1074" t="n">
        <v>-2.38</v>
      </c>
      <c r="N1074" t="n">
        <v>66.7</v>
      </c>
      <c r="O1074" t="n">
        <v>3</v>
      </c>
      <c r="P1074" t="inlineStr">
        <is>
          <t>2025-12-08</t>
        </is>
      </c>
      <c r="Q1074" t="inlineStr">
        <is>
          <t>2026-06-08</t>
        </is>
      </c>
      <c r="R1074" t="inlineStr">
        <is>
          <t>+10%▶50% 익절 / +20%▶30% 익절 / +30%▶20% 익절</t>
        </is>
      </c>
      <c r="S1074" t="inlineStr">
        <is>
          <t>-2%▶80% 손절 / -4%▶10% 손절 / -6%▶10% 손절</t>
        </is>
      </c>
      <c r="T1074" t="inlineStr">
        <is>
          <t>매수 0.0005 / 매도 0.0025 / 슬리피지 0.0007</t>
        </is>
      </c>
    </row>
    <row r="1075">
      <c r="A1075" t="inlineStr">
        <is>
          <t>한켐|6개월 전에 샀다면|[중기추세]+[정석방어]</t>
        </is>
      </c>
      <c r="B1075" t="inlineStr">
        <is>
          <t>한켐</t>
        </is>
      </c>
      <c r="C1075" t="inlineStr">
        <is>
          <t>457370</t>
        </is>
      </c>
      <c r="D1075" t="inlineStr">
        <is>
          <t>6개월 전에 샀다면</t>
        </is>
      </c>
      <c r="E1075" t="inlineStr">
        <is>
          <t>[중기추세]+[정석방어]</t>
        </is>
      </c>
      <c r="F1075" t="inlineStr">
        <is>
          <t>[중기추세]</t>
        </is>
      </c>
      <c r="G1075" t="inlineStr">
        <is>
          <t>[정석방어]</t>
        </is>
      </c>
      <c r="H1075" t="n">
        <v>300000</v>
      </c>
      <c r="I1075" t="n">
        <v>7670</v>
      </c>
      <c r="J1075" t="n">
        <v>15770</v>
      </c>
      <c r="K1075" t="n">
        <v>105.61</v>
      </c>
      <c r="L1075" t="n">
        <v>19.19</v>
      </c>
      <c r="M1075" t="n">
        <v>-3.46</v>
      </c>
      <c r="N1075" t="n">
        <v>100</v>
      </c>
      <c r="O1075" t="n">
        <v>2</v>
      </c>
      <c r="P1075" t="inlineStr">
        <is>
          <t>2025-12-08</t>
        </is>
      </c>
      <c r="Q1075" t="inlineStr">
        <is>
          <t>2026-06-08</t>
        </is>
      </c>
      <c r="R1075" t="inlineStr">
        <is>
          <t>+10%▶50% 익절 / +20%▶30% 익절 / +30%▶20% 익절</t>
        </is>
      </c>
      <c r="S1075" t="inlineStr">
        <is>
          <t>-3%▶70% 손절 / -5%▶20% 손절 / -10%▶10% 손절</t>
        </is>
      </c>
      <c r="T1075" t="inlineStr">
        <is>
          <t>매수 0.0005 / 매도 0.0025 / 슬리피지 0.0007</t>
        </is>
      </c>
    </row>
    <row r="1076">
      <c r="A1076" t="inlineStr">
        <is>
          <t>한켐|6개월 전에 샀다면|[중기추세]+[변동성허용]</t>
        </is>
      </c>
      <c r="B1076" t="inlineStr">
        <is>
          <t>한켐</t>
        </is>
      </c>
      <c r="C1076" t="inlineStr">
        <is>
          <t>457370</t>
        </is>
      </c>
      <c r="D1076" t="inlineStr">
        <is>
          <t>6개월 전에 샀다면</t>
        </is>
      </c>
      <c r="E1076" t="inlineStr">
        <is>
          <t>[중기추세]+[변동성허용]</t>
        </is>
      </c>
      <c r="F1076" t="inlineStr">
        <is>
          <t>[중기추세]</t>
        </is>
      </c>
      <c r="G1076" t="inlineStr">
        <is>
          <t>[변동성허용]</t>
        </is>
      </c>
      <c r="H1076" t="n">
        <v>300000</v>
      </c>
      <c r="I1076" t="n">
        <v>7670</v>
      </c>
      <c r="J1076" t="n">
        <v>15770</v>
      </c>
      <c r="K1076" t="n">
        <v>105.61</v>
      </c>
      <c r="L1076" t="n">
        <v>19.19</v>
      </c>
      <c r="M1076" t="n">
        <v>-3.46</v>
      </c>
      <c r="N1076" t="n">
        <v>100</v>
      </c>
      <c r="O1076" t="n">
        <v>2</v>
      </c>
      <c r="P1076" t="inlineStr">
        <is>
          <t>2025-12-08</t>
        </is>
      </c>
      <c r="Q1076" t="inlineStr">
        <is>
          <t>2026-06-08</t>
        </is>
      </c>
      <c r="R1076" t="inlineStr">
        <is>
          <t>+10%▶50% 익절 / +20%▶30% 익절 / +30%▶20% 익절</t>
        </is>
      </c>
      <c r="S1076" t="inlineStr">
        <is>
          <t>-5%▶50% 손절 / -10%▶30% 손절 / -15%▶20% 손절</t>
        </is>
      </c>
      <c r="T1076" t="inlineStr">
        <is>
          <t>매수 0.0005 / 매도 0.0025 / 슬리피지 0.0007</t>
        </is>
      </c>
    </row>
    <row r="1077">
      <c r="A1077" t="inlineStr">
        <is>
          <t>한켐|6개월 전에 샀다면|[중기추세]+[버티기형]</t>
        </is>
      </c>
      <c r="B1077" t="inlineStr">
        <is>
          <t>한켐</t>
        </is>
      </c>
      <c r="C1077" t="inlineStr">
        <is>
          <t>457370</t>
        </is>
      </c>
      <c r="D1077" t="inlineStr">
        <is>
          <t>6개월 전에 샀다면</t>
        </is>
      </c>
      <c r="E1077" t="inlineStr">
        <is>
          <t>[중기추세]+[버티기형]</t>
        </is>
      </c>
      <c r="F1077" t="inlineStr">
        <is>
          <t>[중기추세]</t>
        </is>
      </c>
      <c r="G1077" t="inlineStr">
        <is>
          <t>[버티기형]</t>
        </is>
      </c>
      <c r="H1077" t="n">
        <v>300000</v>
      </c>
      <c r="I1077" t="n">
        <v>7670</v>
      </c>
      <c r="J1077" t="n">
        <v>15770</v>
      </c>
      <c r="K1077" t="n">
        <v>105.61</v>
      </c>
      <c r="L1077" t="n">
        <v>19.19</v>
      </c>
      <c r="M1077" t="n">
        <v>-3.46</v>
      </c>
      <c r="N1077" t="n">
        <v>100</v>
      </c>
      <c r="O1077" t="n">
        <v>2</v>
      </c>
      <c r="P1077" t="inlineStr">
        <is>
          <t>2025-12-08</t>
        </is>
      </c>
      <c r="Q1077" t="inlineStr">
        <is>
          <t>2026-06-08</t>
        </is>
      </c>
      <c r="R1077" t="inlineStr">
        <is>
          <t>+10%▶50% 익절 / +20%▶30% 익절 / +30%▶20% 익절</t>
        </is>
      </c>
      <c r="S1077" t="inlineStr">
        <is>
          <t>-5%▶40% 손절 / -15%▶30% 손절 / -20%▶30% 손절</t>
        </is>
      </c>
      <c r="T1077" t="inlineStr">
        <is>
          <t>매수 0.0005 / 매도 0.0025 / 슬리피지 0.0007</t>
        </is>
      </c>
    </row>
    <row r="1078">
      <c r="A1078" t="inlineStr">
        <is>
          <t>한켐|6개월 전에 샀다면|[수익극대화]+[칼손절]</t>
        </is>
      </c>
      <c r="B1078" t="inlineStr">
        <is>
          <t>한켐</t>
        </is>
      </c>
      <c r="C1078" t="inlineStr">
        <is>
          <t>457370</t>
        </is>
      </c>
      <c r="D1078" t="inlineStr">
        <is>
          <t>6개월 전에 샀다면</t>
        </is>
      </c>
      <c r="E1078" t="inlineStr">
        <is>
          <t>[수익극대화]+[칼손절]</t>
        </is>
      </c>
      <c r="F1078" t="inlineStr">
        <is>
          <t>[수익극대화]</t>
        </is>
      </c>
      <c r="G1078" t="inlineStr">
        <is>
          <t>[칼손절]</t>
        </is>
      </c>
      <c r="H1078" t="n">
        <v>300000</v>
      </c>
      <c r="I1078" t="n">
        <v>7670</v>
      </c>
      <c r="J1078" t="n">
        <v>15770</v>
      </c>
      <c r="K1078" t="n">
        <v>105.61</v>
      </c>
      <c r="L1078" t="n">
        <v>2.02</v>
      </c>
      <c r="M1078" t="n">
        <v>-2.38</v>
      </c>
      <c r="N1078" t="n">
        <v>66.7</v>
      </c>
      <c r="O1078" t="n">
        <v>3</v>
      </c>
      <c r="P1078" t="inlineStr">
        <is>
          <t>2025-12-08</t>
        </is>
      </c>
      <c r="Q1078" t="inlineStr">
        <is>
          <t>2026-06-08</t>
        </is>
      </c>
      <c r="R1078" t="inlineStr">
        <is>
          <t>+10%▶40% 익절 / +20%▶30% 익절 / +40%▶30% 익절</t>
        </is>
      </c>
      <c r="S1078" t="inlineStr">
        <is>
          <t>-2%▶80% 손절 / -4%▶10% 손절 / -6%▶10% 손절</t>
        </is>
      </c>
      <c r="T1078" t="inlineStr">
        <is>
          <t>매수 0.0005 / 매도 0.0025 / 슬리피지 0.0007</t>
        </is>
      </c>
    </row>
    <row r="1079">
      <c r="A1079" t="inlineStr">
        <is>
          <t>한켐|6개월 전에 샀다면|[수익극대화]+[정석방어]</t>
        </is>
      </c>
      <c r="B1079" t="inlineStr">
        <is>
          <t>한켐</t>
        </is>
      </c>
      <c r="C1079" t="inlineStr">
        <is>
          <t>457370</t>
        </is>
      </c>
      <c r="D1079" t="inlineStr">
        <is>
          <t>6개월 전에 샀다면</t>
        </is>
      </c>
      <c r="E1079" t="inlineStr">
        <is>
          <t>[수익극대화]+[정석방어]</t>
        </is>
      </c>
      <c r="F1079" t="inlineStr">
        <is>
          <t>[수익극대화]</t>
        </is>
      </c>
      <c r="G1079" t="inlineStr">
        <is>
          <t>[정석방어]</t>
        </is>
      </c>
      <c r="H1079" t="n">
        <v>300000</v>
      </c>
      <c r="I1079" t="n">
        <v>7670</v>
      </c>
      <c r="J1079" t="n">
        <v>15770</v>
      </c>
      <c r="K1079" t="n">
        <v>105.61</v>
      </c>
      <c r="L1079" t="n">
        <v>19.19</v>
      </c>
      <c r="M1079" t="n">
        <v>-3.46</v>
      </c>
      <c r="N1079" t="n">
        <v>100</v>
      </c>
      <c r="O1079" t="n">
        <v>2</v>
      </c>
      <c r="P1079" t="inlineStr">
        <is>
          <t>2025-12-08</t>
        </is>
      </c>
      <c r="Q1079" t="inlineStr">
        <is>
          <t>2026-06-08</t>
        </is>
      </c>
      <c r="R1079" t="inlineStr">
        <is>
          <t>+10%▶40% 익절 / +20%▶30% 익절 / +40%▶30% 익절</t>
        </is>
      </c>
      <c r="S1079" t="inlineStr">
        <is>
          <t>-3%▶70% 손절 / -5%▶20% 손절 / -10%▶10% 손절</t>
        </is>
      </c>
      <c r="T1079" t="inlineStr">
        <is>
          <t>매수 0.0005 / 매도 0.0025 / 슬리피지 0.0007</t>
        </is>
      </c>
    </row>
    <row r="1080">
      <c r="A1080" t="inlineStr">
        <is>
          <t>한켐|6개월 전에 샀다면|[수익극대화]+[변동성허용]</t>
        </is>
      </c>
      <c r="B1080" t="inlineStr">
        <is>
          <t>한켐</t>
        </is>
      </c>
      <c r="C1080" t="inlineStr">
        <is>
          <t>457370</t>
        </is>
      </c>
      <c r="D1080" t="inlineStr">
        <is>
          <t>6개월 전에 샀다면</t>
        </is>
      </c>
      <c r="E1080" t="inlineStr">
        <is>
          <t>[수익극대화]+[변동성허용]</t>
        </is>
      </c>
      <c r="F1080" t="inlineStr">
        <is>
          <t>[수익극대화]</t>
        </is>
      </c>
      <c r="G1080" t="inlineStr">
        <is>
          <t>[변동성허용]</t>
        </is>
      </c>
      <c r="H1080" t="n">
        <v>300000</v>
      </c>
      <c r="I1080" t="n">
        <v>7670</v>
      </c>
      <c r="J1080" t="n">
        <v>15770</v>
      </c>
      <c r="K1080" t="n">
        <v>105.61</v>
      </c>
      <c r="L1080" t="n">
        <v>19.19</v>
      </c>
      <c r="M1080" t="n">
        <v>-3.46</v>
      </c>
      <c r="N1080" t="n">
        <v>100</v>
      </c>
      <c r="O1080" t="n">
        <v>2</v>
      </c>
      <c r="P1080" t="inlineStr">
        <is>
          <t>2025-12-08</t>
        </is>
      </c>
      <c r="Q1080" t="inlineStr">
        <is>
          <t>2026-06-08</t>
        </is>
      </c>
      <c r="R1080" t="inlineStr">
        <is>
          <t>+10%▶40% 익절 / +20%▶30% 익절 / +40%▶30% 익절</t>
        </is>
      </c>
      <c r="S1080" t="inlineStr">
        <is>
          <t>-5%▶50% 손절 / -10%▶30% 손절 / -15%▶20% 손절</t>
        </is>
      </c>
      <c r="T1080" t="inlineStr">
        <is>
          <t>매수 0.0005 / 매도 0.0025 / 슬리피지 0.0007</t>
        </is>
      </c>
    </row>
    <row r="1081">
      <c r="A1081" t="inlineStr">
        <is>
          <t>한켐|6개월 전에 샀다면|[수익극대화]+[버티기형]</t>
        </is>
      </c>
      <c r="B1081" t="inlineStr">
        <is>
          <t>한켐</t>
        </is>
      </c>
      <c r="C1081" t="inlineStr">
        <is>
          <t>457370</t>
        </is>
      </c>
      <c r="D1081" t="inlineStr">
        <is>
          <t>6개월 전에 샀다면</t>
        </is>
      </c>
      <c r="E1081" t="inlineStr">
        <is>
          <t>[수익극대화]+[버티기형]</t>
        </is>
      </c>
      <c r="F1081" t="inlineStr">
        <is>
          <t>[수익극대화]</t>
        </is>
      </c>
      <c r="G1081" t="inlineStr">
        <is>
          <t>[버티기형]</t>
        </is>
      </c>
      <c r="H1081" t="n">
        <v>300000</v>
      </c>
      <c r="I1081" t="n">
        <v>7670</v>
      </c>
      <c r="J1081" t="n">
        <v>15770</v>
      </c>
      <c r="K1081" t="n">
        <v>105.61</v>
      </c>
      <c r="L1081" t="n">
        <v>19.19</v>
      </c>
      <c r="M1081" t="n">
        <v>-3.46</v>
      </c>
      <c r="N1081" t="n">
        <v>100</v>
      </c>
      <c r="O1081" t="n">
        <v>2</v>
      </c>
      <c r="P1081" t="inlineStr">
        <is>
          <t>2025-12-08</t>
        </is>
      </c>
      <c r="Q1081" t="inlineStr">
        <is>
          <t>2026-06-08</t>
        </is>
      </c>
      <c r="R1081" t="inlineStr">
        <is>
          <t>+10%▶40% 익절 / +20%▶30% 익절 / +40%▶30% 익절</t>
        </is>
      </c>
      <c r="S1081" t="inlineStr">
        <is>
          <t>-5%▶40% 손절 / -15%▶30% 손절 / -20%▶30% 손절</t>
        </is>
      </c>
      <c r="T1081" t="inlineStr">
        <is>
          <t>매수 0.0005 / 매도 0.0025 / 슬리피지 0.0007</t>
        </is>
      </c>
    </row>
    <row r="1082">
      <c r="A1082" t="inlineStr">
        <is>
          <t>한켐|전체 평가기간|[초단타]+[칼손절]</t>
        </is>
      </c>
      <c r="B1082" t="inlineStr">
        <is>
          <t>한켐</t>
        </is>
      </c>
      <c r="C1082" t="inlineStr">
        <is>
          <t>457370</t>
        </is>
      </c>
      <c r="D1082" t="inlineStr">
        <is>
          <t>전체 평가기간</t>
        </is>
      </c>
      <c r="E1082" t="inlineStr">
        <is>
          <t>[초단타]+[칼손절]</t>
        </is>
      </c>
      <c r="F1082" t="inlineStr">
        <is>
          <t>[초단타]</t>
        </is>
      </c>
      <c r="G1082" t="inlineStr">
        <is>
          <t>[칼손절]</t>
        </is>
      </c>
      <c r="H1082" t="n">
        <v>300000</v>
      </c>
      <c r="I1082" t="n">
        <v>7670</v>
      </c>
      <c r="J1082" t="n">
        <v>15770</v>
      </c>
      <c r="K1082" t="n">
        <v>105.61</v>
      </c>
      <c r="L1082" t="n">
        <v>8.43</v>
      </c>
      <c r="M1082" t="n">
        <v>-0.21</v>
      </c>
      <c r="N1082" t="n">
        <v>100</v>
      </c>
      <c r="O1082" t="n">
        <v>3</v>
      </c>
      <c r="P1082" t="inlineStr">
        <is>
          <t>2026-01-02</t>
        </is>
      </c>
      <c r="Q1082" t="inlineStr">
        <is>
          <t>2026-06-08</t>
        </is>
      </c>
      <c r="R1082" t="inlineStr">
        <is>
          <t>+3%▶70% 익절 / +5%▶20% 익절 / +10%▶10% 익절</t>
        </is>
      </c>
      <c r="S1082" t="inlineStr">
        <is>
          <t>-2%▶80% 손절 / -4%▶10% 손절 / -6%▶10% 손절</t>
        </is>
      </c>
      <c r="T1082" t="inlineStr">
        <is>
          <t>매수 0.0005 / 매도 0.0025 / 슬리피지 0.0007</t>
        </is>
      </c>
    </row>
    <row r="1083">
      <c r="A1083" t="inlineStr">
        <is>
          <t>한켐|전체 평가기간|[초단타]+[정석방어]</t>
        </is>
      </c>
      <c r="B1083" t="inlineStr">
        <is>
          <t>한켐</t>
        </is>
      </c>
      <c r="C1083" t="inlineStr">
        <is>
          <t>457370</t>
        </is>
      </c>
      <c r="D1083" t="inlineStr">
        <is>
          <t>전체 평가기간</t>
        </is>
      </c>
      <c r="E1083" t="inlineStr">
        <is>
          <t>[초단타]+[정석방어]</t>
        </is>
      </c>
      <c r="F1083" t="inlineStr">
        <is>
          <t>[초단타]</t>
        </is>
      </c>
      <c r="G1083" t="inlineStr">
        <is>
          <t>[정석방어]</t>
        </is>
      </c>
      <c r="H1083" t="n">
        <v>300000</v>
      </c>
      <c r="I1083" t="n">
        <v>7670</v>
      </c>
      <c r="J1083" t="n">
        <v>15770</v>
      </c>
      <c r="K1083" t="n">
        <v>105.61</v>
      </c>
      <c r="L1083" t="n">
        <v>8.43</v>
      </c>
      <c r="M1083" t="n">
        <v>-0.21</v>
      </c>
      <c r="N1083" t="n">
        <v>100</v>
      </c>
      <c r="O1083" t="n">
        <v>3</v>
      </c>
      <c r="P1083" t="inlineStr">
        <is>
          <t>2026-01-02</t>
        </is>
      </c>
      <c r="Q1083" t="inlineStr">
        <is>
          <t>2026-06-08</t>
        </is>
      </c>
      <c r="R1083" t="inlineStr">
        <is>
          <t>+3%▶70% 익절 / +5%▶20% 익절 / +10%▶10% 익절</t>
        </is>
      </c>
      <c r="S1083" t="inlineStr">
        <is>
          <t>-3%▶70% 손절 / -5%▶20% 손절 / -10%▶10% 손절</t>
        </is>
      </c>
      <c r="T1083" t="inlineStr">
        <is>
          <t>매수 0.0005 / 매도 0.0025 / 슬리피지 0.0007</t>
        </is>
      </c>
    </row>
    <row r="1084">
      <c r="A1084" t="inlineStr">
        <is>
          <t>한켐|전체 평가기간|[초단타]+[변동성허용]</t>
        </is>
      </c>
      <c r="B1084" t="inlineStr">
        <is>
          <t>한켐</t>
        </is>
      </c>
      <c r="C1084" t="inlineStr">
        <is>
          <t>457370</t>
        </is>
      </c>
      <c r="D1084" t="inlineStr">
        <is>
          <t>전체 평가기간</t>
        </is>
      </c>
      <c r="E1084" t="inlineStr">
        <is>
          <t>[초단타]+[변동성허용]</t>
        </is>
      </c>
      <c r="F1084" t="inlineStr">
        <is>
          <t>[초단타]</t>
        </is>
      </c>
      <c r="G1084" t="inlineStr">
        <is>
          <t>[변동성허용]</t>
        </is>
      </c>
      <c r="H1084" t="n">
        <v>300000</v>
      </c>
      <c r="I1084" t="n">
        <v>7670</v>
      </c>
      <c r="J1084" t="n">
        <v>15770</v>
      </c>
      <c r="K1084" t="n">
        <v>105.61</v>
      </c>
      <c r="L1084" t="n">
        <v>8.43</v>
      </c>
      <c r="M1084" t="n">
        <v>-0.21</v>
      </c>
      <c r="N1084" t="n">
        <v>100</v>
      </c>
      <c r="O1084" t="n">
        <v>3</v>
      </c>
      <c r="P1084" t="inlineStr">
        <is>
          <t>2026-01-02</t>
        </is>
      </c>
      <c r="Q1084" t="inlineStr">
        <is>
          <t>2026-06-08</t>
        </is>
      </c>
      <c r="R1084" t="inlineStr">
        <is>
          <t>+3%▶70% 익절 / +5%▶20% 익절 / +10%▶10% 익절</t>
        </is>
      </c>
      <c r="S1084" t="inlineStr">
        <is>
          <t>-5%▶50% 손절 / -10%▶30% 손절 / -15%▶20% 손절</t>
        </is>
      </c>
      <c r="T1084" t="inlineStr">
        <is>
          <t>매수 0.0005 / 매도 0.0025 / 슬리피지 0.0007</t>
        </is>
      </c>
    </row>
    <row r="1085">
      <c r="A1085" t="inlineStr">
        <is>
          <t>한켐|전체 평가기간|[초단타]+[버티기형]</t>
        </is>
      </c>
      <c r="B1085" t="inlineStr">
        <is>
          <t>한켐</t>
        </is>
      </c>
      <c r="C1085" t="inlineStr">
        <is>
          <t>457370</t>
        </is>
      </c>
      <c r="D1085" t="inlineStr">
        <is>
          <t>전체 평가기간</t>
        </is>
      </c>
      <c r="E1085" t="inlineStr">
        <is>
          <t>[초단타]+[버티기형]</t>
        </is>
      </c>
      <c r="F1085" t="inlineStr">
        <is>
          <t>[초단타]</t>
        </is>
      </c>
      <c r="G1085" t="inlineStr">
        <is>
          <t>[버티기형]</t>
        </is>
      </c>
      <c r="H1085" t="n">
        <v>300000</v>
      </c>
      <c r="I1085" t="n">
        <v>7670</v>
      </c>
      <c r="J1085" t="n">
        <v>15770</v>
      </c>
      <c r="K1085" t="n">
        <v>105.61</v>
      </c>
      <c r="L1085" t="n">
        <v>8.43</v>
      </c>
      <c r="M1085" t="n">
        <v>-0.21</v>
      </c>
      <c r="N1085" t="n">
        <v>100</v>
      </c>
      <c r="O1085" t="n">
        <v>3</v>
      </c>
      <c r="P1085" t="inlineStr">
        <is>
          <t>2026-01-02</t>
        </is>
      </c>
      <c r="Q1085" t="inlineStr">
        <is>
          <t>2026-06-08</t>
        </is>
      </c>
      <c r="R1085" t="inlineStr">
        <is>
          <t>+3%▶70% 익절 / +5%▶20% 익절 / +10%▶10% 익절</t>
        </is>
      </c>
      <c r="S1085" t="inlineStr">
        <is>
          <t>-5%▶40% 손절 / -15%▶30% 손절 / -20%▶30% 손절</t>
        </is>
      </c>
      <c r="T1085" t="inlineStr">
        <is>
          <t>매수 0.0005 / 매도 0.0025 / 슬리피지 0.0007</t>
        </is>
      </c>
    </row>
    <row r="1086">
      <c r="A1086" t="inlineStr">
        <is>
          <t>한켐|전체 평가기간|[단기스윙]+[칼손절]</t>
        </is>
      </c>
      <c r="B1086" t="inlineStr">
        <is>
          <t>한켐</t>
        </is>
      </c>
      <c r="C1086" t="inlineStr">
        <is>
          <t>457370</t>
        </is>
      </c>
      <c r="D1086" t="inlineStr">
        <is>
          <t>전체 평가기간</t>
        </is>
      </c>
      <c r="E1086" t="inlineStr">
        <is>
          <t>[단기스윙]+[칼손절]</t>
        </is>
      </c>
      <c r="F1086" t="inlineStr">
        <is>
          <t>[단기스윙]</t>
        </is>
      </c>
      <c r="G1086" t="inlineStr">
        <is>
          <t>[칼손절]</t>
        </is>
      </c>
      <c r="H1086" t="n">
        <v>300000</v>
      </c>
      <c r="I1086" t="n">
        <v>7670</v>
      </c>
      <c r="J1086" t="n">
        <v>15770</v>
      </c>
      <c r="K1086" t="n">
        <v>105.61</v>
      </c>
      <c r="L1086" t="n">
        <v>21.69</v>
      </c>
      <c r="M1086" t="n">
        <v>-0.38</v>
      </c>
      <c r="N1086" t="n">
        <v>100</v>
      </c>
      <c r="O1086" t="n">
        <v>2</v>
      </c>
      <c r="P1086" t="inlineStr">
        <is>
          <t>2026-01-02</t>
        </is>
      </c>
      <c r="Q1086" t="inlineStr">
        <is>
          <t>2026-06-08</t>
        </is>
      </c>
      <c r="R1086" t="inlineStr">
        <is>
          <t>+5%▶60% 익절 / +10%▶30% 익절 / +20%▶10% 익절</t>
        </is>
      </c>
      <c r="S1086" t="inlineStr">
        <is>
          <t>-2%▶80% 손절 / -4%▶10% 손절 / -6%▶10% 손절</t>
        </is>
      </c>
      <c r="T1086" t="inlineStr">
        <is>
          <t>매수 0.0005 / 매도 0.0025 / 슬리피지 0.0007</t>
        </is>
      </c>
    </row>
    <row r="1087">
      <c r="A1087" t="inlineStr">
        <is>
          <t>한켐|전체 평가기간|[단기스윙]+[정석방어]</t>
        </is>
      </c>
      <c r="B1087" t="inlineStr">
        <is>
          <t>한켐</t>
        </is>
      </c>
      <c r="C1087" t="inlineStr">
        <is>
          <t>457370</t>
        </is>
      </c>
      <c r="D1087" t="inlineStr">
        <is>
          <t>전체 평가기간</t>
        </is>
      </c>
      <c r="E1087" t="inlineStr">
        <is>
          <t>[단기스윙]+[정석방어]</t>
        </is>
      </c>
      <c r="F1087" t="inlineStr">
        <is>
          <t>[단기스윙]</t>
        </is>
      </c>
      <c r="G1087" t="inlineStr">
        <is>
          <t>[정석방어]</t>
        </is>
      </c>
      <c r="H1087" t="n">
        <v>300000</v>
      </c>
      <c r="I1087" t="n">
        <v>7670</v>
      </c>
      <c r="J1087" t="n">
        <v>15770</v>
      </c>
      <c r="K1087" t="n">
        <v>105.61</v>
      </c>
      <c r="L1087" t="n">
        <v>21.69</v>
      </c>
      <c r="M1087" t="n">
        <v>-0.38</v>
      </c>
      <c r="N1087" t="n">
        <v>100</v>
      </c>
      <c r="O1087" t="n">
        <v>2</v>
      </c>
      <c r="P1087" t="inlineStr">
        <is>
          <t>2026-01-02</t>
        </is>
      </c>
      <c r="Q1087" t="inlineStr">
        <is>
          <t>2026-06-08</t>
        </is>
      </c>
      <c r="R1087" t="inlineStr">
        <is>
          <t>+5%▶60% 익절 / +10%▶30% 익절 / +20%▶10% 익절</t>
        </is>
      </c>
      <c r="S1087" t="inlineStr">
        <is>
          <t>-3%▶70% 손절 / -5%▶20% 손절 / -10%▶10% 손절</t>
        </is>
      </c>
      <c r="T1087" t="inlineStr">
        <is>
          <t>매수 0.0005 / 매도 0.0025 / 슬리피지 0.0007</t>
        </is>
      </c>
    </row>
    <row r="1088">
      <c r="A1088" t="inlineStr">
        <is>
          <t>한켐|전체 평가기간|[단기스윙]+[변동성허용]</t>
        </is>
      </c>
      <c r="B1088" t="inlineStr">
        <is>
          <t>한켐</t>
        </is>
      </c>
      <c r="C1088" t="inlineStr">
        <is>
          <t>457370</t>
        </is>
      </c>
      <c r="D1088" t="inlineStr">
        <is>
          <t>전체 평가기간</t>
        </is>
      </c>
      <c r="E1088" t="inlineStr">
        <is>
          <t>[단기스윙]+[변동성허용]</t>
        </is>
      </c>
      <c r="F1088" t="inlineStr">
        <is>
          <t>[단기스윙]</t>
        </is>
      </c>
      <c r="G1088" t="inlineStr">
        <is>
          <t>[변동성허용]</t>
        </is>
      </c>
      <c r="H1088" t="n">
        <v>300000</v>
      </c>
      <c r="I1088" t="n">
        <v>7670</v>
      </c>
      <c r="J1088" t="n">
        <v>15770</v>
      </c>
      <c r="K1088" t="n">
        <v>105.61</v>
      </c>
      <c r="L1088" t="n">
        <v>21.69</v>
      </c>
      <c r="M1088" t="n">
        <v>-0.38</v>
      </c>
      <c r="N1088" t="n">
        <v>100</v>
      </c>
      <c r="O1088" t="n">
        <v>2</v>
      </c>
      <c r="P1088" t="inlineStr">
        <is>
          <t>2026-01-02</t>
        </is>
      </c>
      <c r="Q1088" t="inlineStr">
        <is>
          <t>2026-06-08</t>
        </is>
      </c>
      <c r="R1088" t="inlineStr">
        <is>
          <t>+5%▶60% 익절 / +10%▶30% 익절 / +20%▶10% 익절</t>
        </is>
      </c>
      <c r="S1088" t="inlineStr">
        <is>
          <t>-5%▶50% 손절 / -10%▶30% 손절 / -15%▶20% 손절</t>
        </is>
      </c>
      <c r="T1088" t="inlineStr">
        <is>
          <t>매수 0.0005 / 매도 0.0025 / 슬리피지 0.0007</t>
        </is>
      </c>
    </row>
    <row r="1089">
      <c r="A1089" t="inlineStr">
        <is>
          <t>한켐|전체 평가기간|[단기스윙]+[버티기형]</t>
        </is>
      </c>
      <c r="B1089" t="inlineStr">
        <is>
          <t>한켐</t>
        </is>
      </c>
      <c r="C1089" t="inlineStr">
        <is>
          <t>457370</t>
        </is>
      </c>
      <c r="D1089" t="inlineStr">
        <is>
          <t>전체 평가기간</t>
        </is>
      </c>
      <c r="E1089" t="inlineStr">
        <is>
          <t>[단기스윙]+[버티기형]</t>
        </is>
      </c>
      <c r="F1089" t="inlineStr">
        <is>
          <t>[단기스윙]</t>
        </is>
      </c>
      <c r="G1089" t="inlineStr">
        <is>
          <t>[버티기형]</t>
        </is>
      </c>
      <c r="H1089" t="n">
        <v>300000</v>
      </c>
      <c r="I1089" t="n">
        <v>7670</v>
      </c>
      <c r="J1089" t="n">
        <v>15770</v>
      </c>
      <c r="K1089" t="n">
        <v>105.61</v>
      </c>
      <c r="L1089" t="n">
        <v>21.69</v>
      </c>
      <c r="M1089" t="n">
        <v>-0.38</v>
      </c>
      <c r="N1089" t="n">
        <v>100</v>
      </c>
      <c r="O1089" t="n">
        <v>2</v>
      </c>
      <c r="P1089" t="inlineStr">
        <is>
          <t>2026-01-02</t>
        </is>
      </c>
      <c r="Q1089" t="inlineStr">
        <is>
          <t>2026-06-08</t>
        </is>
      </c>
      <c r="R1089" t="inlineStr">
        <is>
          <t>+5%▶60% 익절 / +10%▶30% 익절 / +20%▶10% 익절</t>
        </is>
      </c>
      <c r="S1089" t="inlineStr">
        <is>
          <t>-5%▶40% 손절 / -15%▶30% 손절 / -20%▶30% 손절</t>
        </is>
      </c>
      <c r="T1089" t="inlineStr">
        <is>
          <t>매수 0.0005 / 매도 0.0025 / 슬리피지 0.0007</t>
        </is>
      </c>
    </row>
    <row r="1090">
      <c r="A1090" t="inlineStr">
        <is>
          <t>한켐|전체 평가기간|[대표님룰]+[칼손절]</t>
        </is>
      </c>
      <c r="B1090" t="inlineStr">
        <is>
          <t>한켐</t>
        </is>
      </c>
      <c r="C1090" t="inlineStr">
        <is>
          <t>457370</t>
        </is>
      </c>
      <c r="D1090" t="inlineStr">
        <is>
          <t>전체 평가기간</t>
        </is>
      </c>
      <c r="E1090" t="inlineStr">
        <is>
          <t>[대표님룰]+[칼손절]</t>
        </is>
      </c>
      <c r="F1090" t="inlineStr">
        <is>
          <t>[대표님룰]</t>
        </is>
      </c>
      <c r="G1090" t="inlineStr">
        <is>
          <t>[칼손절]</t>
        </is>
      </c>
      <c r="H1090" t="n">
        <v>300000</v>
      </c>
      <c r="I1090" t="n">
        <v>7670</v>
      </c>
      <c r="J1090" t="n">
        <v>15770</v>
      </c>
      <c r="K1090" t="n">
        <v>105.61</v>
      </c>
      <c r="L1090" t="n">
        <v>21.69</v>
      </c>
      <c r="M1090" t="n">
        <v>-0.38</v>
      </c>
      <c r="N1090" t="n">
        <v>100</v>
      </c>
      <c r="O1090" t="n">
        <v>2</v>
      </c>
      <c r="P1090" t="inlineStr">
        <is>
          <t>2026-01-02</t>
        </is>
      </c>
      <c r="Q1090" t="inlineStr">
        <is>
          <t>2026-06-08</t>
        </is>
      </c>
      <c r="R1090" t="inlineStr">
        <is>
          <t>+5%▶60% 익절 / +10%▶30% 익절 / +30%▶10% 익절</t>
        </is>
      </c>
      <c r="S1090" t="inlineStr">
        <is>
          <t>-2%▶80% 손절 / -4%▶10% 손절 / -6%▶10% 손절</t>
        </is>
      </c>
      <c r="T1090" t="inlineStr">
        <is>
          <t>매수 0.0005 / 매도 0.0025 / 슬리피지 0.0007</t>
        </is>
      </c>
    </row>
    <row r="1091">
      <c r="A1091" t="inlineStr">
        <is>
          <t>한켐|전체 평가기간|[대표님룰]+[정석방어]</t>
        </is>
      </c>
      <c r="B1091" t="inlineStr">
        <is>
          <t>한켐</t>
        </is>
      </c>
      <c r="C1091" t="inlineStr">
        <is>
          <t>457370</t>
        </is>
      </c>
      <c r="D1091" t="inlineStr">
        <is>
          <t>전체 평가기간</t>
        </is>
      </c>
      <c r="E1091" t="inlineStr">
        <is>
          <t>[대표님룰]+[정석방어]</t>
        </is>
      </c>
      <c r="F1091" t="inlineStr">
        <is>
          <t>[대표님룰]</t>
        </is>
      </c>
      <c r="G1091" t="inlineStr">
        <is>
          <t>[정석방어]</t>
        </is>
      </c>
      <c r="H1091" t="n">
        <v>300000</v>
      </c>
      <c r="I1091" t="n">
        <v>7670</v>
      </c>
      <c r="J1091" t="n">
        <v>15770</v>
      </c>
      <c r="K1091" t="n">
        <v>105.61</v>
      </c>
      <c r="L1091" t="n">
        <v>21.69</v>
      </c>
      <c r="M1091" t="n">
        <v>-0.38</v>
      </c>
      <c r="N1091" t="n">
        <v>100</v>
      </c>
      <c r="O1091" t="n">
        <v>2</v>
      </c>
      <c r="P1091" t="inlineStr">
        <is>
          <t>2026-01-02</t>
        </is>
      </c>
      <c r="Q1091" t="inlineStr">
        <is>
          <t>2026-06-08</t>
        </is>
      </c>
      <c r="R1091" t="inlineStr">
        <is>
          <t>+5%▶60% 익절 / +10%▶30% 익절 / +30%▶10% 익절</t>
        </is>
      </c>
      <c r="S1091" t="inlineStr">
        <is>
          <t>-3%▶70% 손절 / -5%▶20% 손절 / -10%▶10% 손절</t>
        </is>
      </c>
      <c r="T1091" t="inlineStr">
        <is>
          <t>매수 0.0005 / 매도 0.0025 / 슬리피지 0.0007</t>
        </is>
      </c>
    </row>
    <row r="1092">
      <c r="A1092" t="inlineStr">
        <is>
          <t>한켐|전체 평가기간|[대표님룰]+[변동성허용]</t>
        </is>
      </c>
      <c r="B1092" t="inlineStr">
        <is>
          <t>한켐</t>
        </is>
      </c>
      <c r="C1092" t="inlineStr">
        <is>
          <t>457370</t>
        </is>
      </c>
      <c r="D1092" t="inlineStr">
        <is>
          <t>전체 평가기간</t>
        </is>
      </c>
      <c r="E1092" t="inlineStr">
        <is>
          <t>[대표님룰]+[변동성허용]</t>
        </is>
      </c>
      <c r="F1092" t="inlineStr">
        <is>
          <t>[대표님룰]</t>
        </is>
      </c>
      <c r="G1092" t="inlineStr">
        <is>
          <t>[변동성허용]</t>
        </is>
      </c>
      <c r="H1092" t="n">
        <v>300000</v>
      </c>
      <c r="I1092" t="n">
        <v>7670</v>
      </c>
      <c r="J1092" t="n">
        <v>15770</v>
      </c>
      <c r="K1092" t="n">
        <v>105.61</v>
      </c>
      <c r="L1092" t="n">
        <v>21.69</v>
      </c>
      <c r="M1092" t="n">
        <v>-0.38</v>
      </c>
      <c r="N1092" t="n">
        <v>100</v>
      </c>
      <c r="O1092" t="n">
        <v>2</v>
      </c>
      <c r="P1092" t="inlineStr">
        <is>
          <t>2026-01-02</t>
        </is>
      </c>
      <c r="Q1092" t="inlineStr">
        <is>
          <t>2026-06-08</t>
        </is>
      </c>
      <c r="R1092" t="inlineStr">
        <is>
          <t>+5%▶60% 익절 / +10%▶30% 익절 / +30%▶10% 익절</t>
        </is>
      </c>
      <c r="S1092" t="inlineStr">
        <is>
          <t>-5%▶50% 손절 / -10%▶30% 손절 / -15%▶20% 손절</t>
        </is>
      </c>
      <c r="T1092" t="inlineStr">
        <is>
          <t>매수 0.0005 / 매도 0.0025 / 슬리피지 0.0007</t>
        </is>
      </c>
    </row>
    <row r="1093">
      <c r="A1093" t="inlineStr">
        <is>
          <t>한켐|전체 평가기간|[대표님룰]+[버티기형]</t>
        </is>
      </c>
      <c r="B1093" t="inlineStr">
        <is>
          <t>한켐</t>
        </is>
      </c>
      <c r="C1093" t="inlineStr">
        <is>
          <t>457370</t>
        </is>
      </c>
      <c r="D1093" t="inlineStr">
        <is>
          <t>전체 평가기간</t>
        </is>
      </c>
      <c r="E1093" t="inlineStr">
        <is>
          <t>[대표님룰]+[버티기형]</t>
        </is>
      </c>
      <c r="F1093" t="inlineStr">
        <is>
          <t>[대표님룰]</t>
        </is>
      </c>
      <c r="G1093" t="inlineStr">
        <is>
          <t>[버티기형]</t>
        </is>
      </c>
      <c r="H1093" t="n">
        <v>300000</v>
      </c>
      <c r="I1093" t="n">
        <v>7670</v>
      </c>
      <c r="J1093" t="n">
        <v>15770</v>
      </c>
      <c r="K1093" t="n">
        <v>105.61</v>
      </c>
      <c r="L1093" t="n">
        <v>21.69</v>
      </c>
      <c r="M1093" t="n">
        <v>-0.38</v>
      </c>
      <c r="N1093" t="n">
        <v>100</v>
      </c>
      <c r="O1093" t="n">
        <v>2</v>
      </c>
      <c r="P1093" t="inlineStr">
        <is>
          <t>2026-01-02</t>
        </is>
      </c>
      <c r="Q1093" t="inlineStr">
        <is>
          <t>2026-06-08</t>
        </is>
      </c>
      <c r="R1093" t="inlineStr">
        <is>
          <t>+5%▶60% 익절 / +10%▶30% 익절 / +30%▶10% 익절</t>
        </is>
      </c>
      <c r="S1093" t="inlineStr">
        <is>
          <t>-5%▶40% 손절 / -15%▶30% 손절 / -20%▶30% 손절</t>
        </is>
      </c>
      <c r="T1093" t="inlineStr">
        <is>
          <t>매수 0.0005 / 매도 0.0025 / 슬리피지 0.0007</t>
        </is>
      </c>
    </row>
    <row r="1094">
      <c r="A1094" t="inlineStr">
        <is>
          <t>한켐|전체 평가기간|[중기추세]+[칼손절]</t>
        </is>
      </c>
      <c r="B1094" t="inlineStr">
        <is>
          <t>한켐</t>
        </is>
      </c>
      <c r="C1094" t="inlineStr">
        <is>
          <t>457370</t>
        </is>
      </c>
      <c r="D1094" t="inlineStr">
        <is>
          <t>전체 평가기간</t>
        </is>
      </c>
      <c r="E1094" t="inlineStr">
        <is>
          <t>[중기추세]+[칼손절]</t>
        </is>
      </c>
      <c r="F1094" t="inlineStr">
        <is>
          <t>[중기추세]</t>
        </is>
      </c>
      <c r="G1094" t="inlineStr">
        <is>
          <t>[칼손절]</t>
        </is>
      </c>
      <c r="H1094" t="n">
        <v>300000</v>
      </c>
      <c r="I1094" t="n">
        <v>7670</v>
      </c>
      <c r="J1094" t="n">
        <v>15770</v>
      </c>
      <c r="K1094" t="n">
        <v>105.61</v>
      </c>
      <c r="L1094" t="n">
        <v>21.69</v>
      </c>
      <c r="M1094" t="n">
        <v>-0.38</v>
      </c>
      <c r="N1094" t="n">
        <v>100</v>
      </c>
      <c r="O1094" t="n">
        <v>2</v>
      </c>
      <c r="P1094" t="inlineStr">
        <is>
          <t>2026-01-02</t>
        </is>
      </c>
      <c r="Q1094" t="inlineStr">
        <is>
          <t>2026-06-08</t>
        </is>
      </c>
      <c r="R1094" t="inlineStr">
        <is>
          <t>+10%▶50% 익절 / +20%▶30% 익절 / +30%▶20% 익절</t>
        </is>
      </c>
      <c r="S1094" t="inlineStr">
        <is>
          <t>-2%▶80% 손절 / -4%▶10% 손절 / -6%▶10% 손절</t>
        </is>
      </c>
      <c r="T1094" t="inlineStr">
        <is>
          <t>매수 0.0005 / 매도 0.0025 / 슬리피지 0.0007</t>
        </is>
      </c>
    </row>
    <row r="1095">
      <c r="A1095" t="inlineStr">
        <is>
          <t>한켐|전체 평가기간|[중기추세]+[정석방어]</t>
        </is>
      </c>
      <c r="B1095" t="inlineStr">
        <is>
          <t>한켐</t>
        </is>
      </c>
      <c r="C1095" t="inlineStr">
        <is>
          <t>457370</t>
        </is>
      </c>
      <c r="D1095" t="inlineStr">
        <is>
          <t>전체 평가기간</t>
        </is>
      </c>
      <c r="E1095" t="inlineStr">
        <is>
          <t>[중기추세]+[정석방어]</t>
        </is>
      </c>
      <c r="F1095" t="inlineStr">
        <is>
          <t>[중기추세]</t>
        </is>
      </c>
      <c r="G1095" t="inlineStr">
        <is>
          <t>[정석방어]</t>
        </is>
      </c>
      <c r="H1095" t="n">
        <v>300000</v>
      </c>
      <c r="I1095" t="n">
        <v>7670</v>
      </c>
      <c r="J1095" t="n">
        <v>15770</v>
      </c>
      <c r="K1095" t="n">
        <v>105.61</v>
      </c>
      <c r="L1095" t="n">
        <v>21.69</v>
      </c>
      <c r="M1095" t="n">
        <v>-0.38</v>
      </c>
      <c r="N1095" t="n">
        <v>100</v>
      </c>
      <c r="O1095" t="n">
        <v>2</v>
      </c>
      <c r="P1095" t="inlineStr">
        <is>
          <t>2026-01-02</t>
        </is>
      </c>
      <c r="Q1095" t="inlineStr">
        <is>
          <t>2026-06-08</t>
        </is>
      </c>
      <c r="R1095" t="inlineStr">
        <is>
          <t>+10%▶50% 익절 / +20%▶30% 익절 / +30%▶20% 익절</t>
        </is>
      </c>
      <c r="S1095" t="inlineStr">
        <is>
          <t>-3%▶70% 손절 / -5%▶20% 손절 / -10%▶10% 손절</t>
        </is>
      </c>
      <c r="T1095" t="inlineStr">
        <is>
          <t>매수 0.0005 / 매도 0.0025 / 슬리피지 0.0007</t>
        </is>
      </c>
    </row>
    <row r="1096">
      <c r="A1096" t="inlineStr">
        <is>
          <t>한켐|전체 평가기간|[중기추세]+[변동성허용]</t>
        </is>
      </c>
      <c r="B1096" t="inlineStr">
        <is>
          <t>한켐</t>
        </is>
      </c>
      <c r="C1096" t="inlineStr">
        <is>
          <t>457370</t>
        </is>
      </c>
      <c r="D1096" t="inlineStr">
        <is>
          <t>전체 평가기간</t>
        </is>
      </c>
      <c r="E1096" t="inlineStr">
        <is>
          <t>[중기추세]+[변동성허용]</t>
        </is>
      </c>
      <c r="F1096" t="inlineStr">
        <is>
          <t>[중기추세]</t>
        </is>
      </c>
      <c r="G1096" t="inlineStr">
        <is>
          <t>[변동성허용]</t>
        </is>
      </c>
      <c r="H1096" t="n">
        <v>300000</v>
      </c>
      <c r="I1096" t="n">
        <v>7670</v>
      </c>
      <c r="J1096" t="n">
        <v>15770</v>
      </c>
      <c r="K1096" t="n">
        <v>105.61</v>
      </c>
      <c r="L1096" t="n">
        <v>21.69</v>
      </c>
      <c r="M1096" t="n">
        <v>-0.38</v>
      </c>
      <c r="N1096" t="n">
        <v>100</v>
      </c>
      <c r="O1096" t="n">
        <v>2</v>
      </c>
      <c r="P1096" t="inlineStr">
        <is>
          <t>2026-01-02</t>
        </is>
      </c>
      <c r="Q1096" t="inlineStr">
        <is>
          <t>2026-06-08</t>
        </is>
      </c>
      <c r="R1096" t="inlineStr">
        <is>
          <t>+10%▶50% 익절 / +20%▶30% 익절 / +30%▶20% 익절</t>
        </is>
      </c>
      <c r="S1096" t="inlineStr">
        <is>
          <t>-5%▶50% 손절 / -10%▶30% 손절 / -15%▶20% 손절</t>
        </is>
      </c>
      <c r="T1096" t="inlineStr">
        <is>
          <t>매수 0.0005 / 매도 0.0025 / 슬리피지 0.0007</t>
        </is>
      </c>
    </row>
    <row r="1097">
      <c r="A1097" t="inlineStr">
        <is>
          <t>한켐|전체 평가기간|[중기추세]+[버티기형]</t>
        </is>
      </c>
      <c r="B1097" t="inlineStr">
        <is>
          <t>한켐</t>
        </is>
      </c>
      <c r="C1097" t="inlineStr">
        <is>
          <t>457370</t>
        </is>
      </c>
      <c r="D1097" t="inlineStr">
        <is>
          <t>전체 평가기간</t>
        </is>
      </c>
      <c r="E1097" t="inlineStr">
        <is>
          <t>[중기추세]+[버티기형]</t>
        </is>
      </c>
      <c r="F1097" t="inlineStr">
        <is>
          <t>[중기추세]</t>
        </is>
      </c>
      <c r="G1097" t="inlineStr">
        <is>
          <t>[버티기형]</t>
        </is>
      </c>
      <c r="H1097" t="n">
        <v>300000</v>
      </c>
      <c r="I1097" t="n">
        <v>7670</v>
      </c>
      <c r="J1097" t="n">
        <v>15770</v>
      </c>
      <c r="K1097" t="n">
        <v>105.61</v>
      </c>
      <c r="L1097" t="n">
        <v>21.69</v>
      </c>
      <c r="M1097" t="n">
        <v>-0.38</v>
      </c>
      <c r="N1097" t="n">
        <v>100</v>
      </c>
      <c r="O1097" t="n">
        <v>2</v>
      </c>
      <c r="P1097" t="inlineStr">
        <is>
          <t>2026-01-02</t>
        </is>
      </c>
      <c r="Q1097" t="inlineStr">
        <is>
          <t>2026-06-08</t>
        </is>
      </c>
      <c r="R1097" t="inlineStr">
        <is>
          <t>+10%▶50% 익절 / +20%▶30% 익절 / +30%▶20% 익절</t>
        </is>
      </c>
      <c r="S1097" t="inlineStr">
        <is>
          <t>-5%▶40% 손절 / -15%▶30% 손절 / -20%▶30% 손절</t>
        </is>
      </c>
      <c r="T1097" t="inlineStr">
        <is>
          <t>매수 0.0005 / 매도 0.0025 / 슬리피지 0.0007</t>
        </is>
      </c>
    </row>
    <row r="1098">
      <c r="A1098" t="inlineStr">
        <is>
          <t>한켐|전체 평가기간|[수익극대화]+[칼손절]</t>
        </is>
      </c>
      <c r="B1098" t="inlineStr">
        <is>
          <t>한켐</t>
        </is>
      </c>
      <c r="C1098" t="inlineStr">
        <is>
          <t>457370</t>
        </is>
      </c>
      <c r="D1098" t="inlineStr">
        <is>
          <t>전체 평가기간</t>
        </is>
      </c>
      <c r="E1098" t="inlineStr">
        <is>
          <t>[수익극대화]+[칼손절]</t>
        </is>
      </c>
      <c r="F1098" t="inlineStr">
        <is>
          <t>[수익극대화]</t>
        </is>
      </c>
      <c r="G1098" t="inlineStr">
        <is>
          <t>[칼손절]</t>
        </is>
      </c>
      <c r="H1098" t="n">
        <v>300000</v>
      </c>
      <c r="I1098" t="n">
        <v>7670</v>
      </c>
      <c r="J1098" t="n">
        <v>15770</v>
      </c>
      <c r="K1098" t="n">
        <v>105.61</v>
      </c>
      <c r="L1098" t="n">
        <v>21.69</v>
      </c>
      <c r="M1098" t="n">
        <v>-0.38</v>
      </c>
      <c r="N1098" t="n">
        <v>100</v>
      </c>
      <c r="O1098" t="n">
        <v>2</v>
      </c>
      <c r="P1098" t="inlineStr">
        <is>
          <t>2026-01-02</t>
        </is>
      </c>
      <c r="Q1098" t="inlineStr">
        <is>
          <t>2026-06-08</t>
        </is>
      </c>
      <c r="R1098" t="inlineStr">
        <is>
          <t>+10%▶40% 익절 / +20%▶30% 익절 / +40%▶30% 익절</t>
        </is>
      </c>
      <c r="S1098" t="inlineStr">
        <is>
          <t>-2%▶80% 손절 / -4%▶10% 손절 / -6%▶10% 손절</t>
        </is>
      </c>
      <c r="T1098" t="inlineStr">
        <is>
          <t>매수 0.0005 / 매도 0.0025 / 슬리피지 0.0007</t>
        </is>
      </c>
    </row>
    <row r="1099">
      <c r="A1099" t="inlineStr">
        <is>
          <t>한켐|전체 평가기간|[수익극대화]+[정석방어]</t>
        </is>
      </c>
      <c r="B1099" t="inlineStr">
        <is>
          <t>한켐</t>
        </is>
      </c>
      <c r="C1099" t="inlineStr">
        <is>
          <t>457370</t>
        </is>
      </c>
      <c r="D1099" t="inlineStr">
        <is>
          <t>전체 평가기간</t>
        </is>
      </c>
      <c r="E1099" t="inlineStr">
        <is>
          <t>[수익극대화]+[정석방어]</t>
        </is>
      </c>
      <c r="F1099" t="inlineStr">
        <is>
          <t>[수익극대화]</t>
        </is>
      </c>
      <c r="G1099" t="inlineStr">
        <is>
          <t>[정석방어]</t>
        </is>
      </c>
      <c r="H1099" t="n">
        <v>300000</v>
      </c>
      <c r="I1099" t="n">
        <v>7670</v>
      </c>
      <c r="J1099" t="n">
        <v>15770</v>
      </c>
      <c r="K1099" t="n">
        <v>105.61</v>
      </c>
      <c r="L1099" t="n">
        <v>21.69</v>
      </c>
      <c r="M1099" t="n">
        <v>-0.38</v>
      </c>
      <c r="N1099" t="n">
        <v>100</v>
      </c>
      <c r="O1099" t="n">
        <v>2</v>
      </c>
      <c r="P1099" t="inlineStr">
        <is>
          <t>2026-01-02</t>
        </is>
      </c>
      <c r="Q1099" t="inlineStr">
        <is>
          <t>2026-06-08</t>
        </is>
      </c>
      <c r="R1099" t="inlineStr">
        <is>
          <t>+10%▶40% 익절 / +20%▶30% 익절 / +40%▶30% 익절</t>
        </is>
      </c>
      <c r="S1099" t="inlineStr">
        <is>
          <t>-3%▶70% 손절 / -5%▶20% 손절 / -10%▶10% 손절</t>
        </is>
      </c>
      <c r="T1099" t="inlineStr">
        <is>
          <t>매수 0.0005 / 매도 0.0025 / 슬리피지 0.0007</t>
        </is>
      </c>
    </row>
    <row r="1100">
      <c r="A1100" t="inlineStr">
        <is>
          <t>한켐|전체 평가기간|[수익극대화]+[변동성허용]</t>
        </is>
      </c>
      <c r="B1100" t="inlineStr">
        <is>
          <t>한켐</t>
        </is>
      </c>
      <c r="C1100" t="inlineStr">
        <is>
          <t>457370</t>
        </is>
      </c>
      <c r="D1100" t="inlineStr">
        <is>
          <t>전체 평가기간</t>
        </is>
      </c>
      <c r="E1100" t="inlineStr">
        <is>
          <t>[수익극대화]+[변동성허용]</t>
        </is>
      </c>
      <c r="F1100" t="inlineStr">
        <is>
          <t>[수익극대화]</t>
        </is>
      </c>
      <c r="G1100" t="inlineStr">
        <is>
          <t>[변동성허용]</t>
        </is>
      </c>
      <c r="H1100" t="n">
        <v>300000</v>
      </c>
      <c r="I1100" t="n">
        <v>7670</v>
      </c>
      <c r="J1100" t="n">
        <v>15770</v>
      </c>
      <c r="K1100" t="n">
        <v>105.61</v>
      </c>
      <c r="L1100" t="n">
        <v>21.69</v>
      </c>
      <c r="M1100" t="n">
        <v>-0.38</v>
      </c>
      <c r="N1100" t="n">
        <v>100</v>
      </c>
      <c r="O1100" t="n">
        <v>2</v>
      </c>
      <c r="P1100" t="inlineStr">
        <is>
          <t>2026-01-02</t>
        </is>
      </c>
      <c r="Q1100" t="inlineStr">
        <is>
          <t>2026-06-08</t>
        </is>
      </c>
      <c r="R1100" t="inlineStr">
        <is>
          <t>+10%▶40% 익절 / +20%▶30% 익절 / +40%▶30% 익절</t>
        </is>
      </c>
      <c r="S1100" t="inlineStr">
        <is>
          <t>-5%▶50% 손절 / -10%▶30% 손절 / -15%▶20% 손절</t>
        </is>
      </c>
      <c r="T1100" t="inlineStr">
        <is>
          <t>매수 0.0005 / 매도 0.0025 / 슬리피지 0.0007</t>
        </is>
      </c>
    </row>
    <row r="1101">
      <c r="A1101" t="inlineStr">
        <is>
          <t>한켐|전체 평가기간|[수익극대화]+[버티기형]</t>
        </is>
      </c>
      <c r="B1101" t="inlineStr">
        <is>
          <t>한켐</t>
        </is>
      </c>
      <c r="C1101" t="inlineStr">
        <is>
          <t>457370</t>
        </is>
      </c>
      <c r="D1101" t="inlineStr">
        <is>
          <t>전체 평가기간</t>
        </is>
      </c>
      <c r="E1101" t="inlineStr">
        <is>
          <t>[수익극대화]+[버티기형]</t>
        </is>
      </c>
      <c r="F1101" t="inlineStr">
        <is>
          <t>[수익극대화]</t>
        </is>
      </c>
      <c r="G1101" t="inlineStr">
        <is>
          <t>[버티기형]</t>
        </is>
      </c>
      <c r="H1101" t="n">
        <v>300000</v>
      </c>
      <c r="I1101" t="n">
        <v>7670</v>
      </c>
      <c r="J1101" t="n">
        <v>15770</v>
      </c>
      <c r="K1101" t="n">
        <v>105.61</v>
      </c>
      <c r="L1101" t="n">
        <v>21.69</v>
      </c>
      <c r="M1101" t="n">
        <v>-0.38</v>
      </c>
      <c r="N1101" t="n">
        <v>100</v>
      </c>
      <c r="O1101" t="n">
        <v>2</v>
      </c>
      <c r="P1101" t="inlineStr">
        <is>
          <t>2026-01-02</t>
        </is>
      </c>
      <c r="Q1101" t="inlineStr">
        <is>
          <t>2026-06-08</t>
        </is>
      </c>
      <c r="R1101" t="inlineStr">
        <is>
          <t>+10%▶40% 익절 / +20%▶30% 익절 / +40%▶30% 익절</t>
        </is>
      </c>
      <c r="S1101" t="inlineStr">
        <is>
          <t>-5%▶40% 손절 / -15%▶30% 손절 / -20%▶30% 손절</t>
        </is>
      </c>
      <c r="T1101" t="inlineStr">
        <is>
          <t>매수 0.0005 / 매도 0.0025 / 슬리피지 0.0007</t>
        </is>
      </c>
    </row>
    <row r="1102">
      <c r="A1102" t="inlineStr">
        <is>
          <t>알트|1개월 전에 샀다면|[초단타]+[칼손절]</t>
        </is>
      </c>
      <c r="B1102" t="inlineStr">
        <is>
          <t>알트</t>
        </is>
      </c>
      <c r="C1102" t="inlineStr">
        <is>
          <t>459550</t>
        </is>
      </c>
      <c r="D1102" t="inlineStr">
        <is>
          <t>1개월 전에 샀다면</t>
        </is>
      </c>
      <c r="E1102" t="inlineStr">
        <is>
          <t>[초단타]+[칼손절]</t>
        </is>
      </c>
      <c r="F1102" t="inlineStr">
        <is>
          <t>[초단타]</t>
        </is>
      </c>
      <c r="G1102" t="inlineStr">
        <is>
          <t>[칼손절]</t>
        </is>
      </c>
      <c r="H1102" t="n">
        <v>300000</v>
      </c>
      <c r="I1102" t="n">
        <v>2495</v>
      </c>
      <c r="J1102" t="n">
        <v>2120</v>
      </c>
      <c r="K1102" t="n">
        <v>-15.03</v>
      </c>
      <c r="L1102" t="n">
        <v>0</v>
      </c>
      <c r="M1102" t="n">
        <v>0</v>
      </c>
      <c r="N1102" t="n">
        <v>0</v>
      </c>
      <c r="O1102" t="n">
        <v>0</v>
      </c>
      <c r="P1102" t="inlineStr">
        <is>
          <t>2026-05-11</t>
        </is>
      </c>
      <c r="Q1102" t="inlineStr">
        <is>
          <t>2026-06-08</t>
        </is>
      </c>
      <c r="R1102" t="inlineStr">
        <is>
          <t>+3%▶70% 익절 / +5%▶20% 익절 / +10%▶10% 익절</t>
        </is>
      </c>
      <c r="S1102" t="inlineStr">
        <is>
          <t>-2%▶80% 손절 / -4%▶10% 손절 / -6%▶10% 손절</t>
        </is>
      </c>
      <c r="T1102" t="inlineStr">
        <is>
          <t>매수 0.0005 / 매도 0.0025 / 슬리피지 0.0007</t>
        </is>
      </c>
    </row>
    <row r="1103">
      <c r="A1103" t="inlineStr">
        <is>
          <t>알트|1개월 전에 샀다면|[초단타]+[정석방어]</t>
        </is>
      </c>
      <c r="B1103" t="inlineStr">
        <is>
          <t>알트</t>
        </is>
      </c>
      <c r="C1103" t="inlineStr">
        <is>
          <t>459550</t>
        </is>
      </c>
      <c r="D1103" t="inlineStr">
        <is>
          <t>1개월 전에 샀다면</t>
        </is>
      </c>
      <c r="E1103" t="inlineStr">
        <is>
          <t>[초단타]+[정석방어]</t>
        </is>
      </c>
      <c r="F1103" t="inlineStr">
        <is>
          <t>[초단타]</t>
        </is>
      </c>
      <c r="G1103" t="inlineStr">
        <is>
          <t>[정석방어]</t>
        </is>
      </c>
      <c r="H1103" t="n">
        <v>300000</v>
      </c>
      <c r="I1103" t="n">
        <v>2495</v>
      </c>
      <c r="J1103" t="n">
        <v>2120</v>
      </c>
      <c r="K1103" t="n">
        <v>-15.03</v>
      </c>
      <c r="L1103" t="n">
        <v>0</v>
      </c>
      <c r="M1103" t="n">
        <v>0</v>
      </c>
      <c r="N1103" t="n">
        <v>0</v>
      </c>
      <c r="O1103" t="n">
        <v>0</v>
      </c>
      <c r="P1103" t="inlineStr">
        <is>
          <t>2026-05-11</t>
        </is>
      </c>
      <c r="Q1103" t="inlineStr">
        <is>
          <t>2026-06-08</t>
        </is>
      </c>
      <c r="R1103" t="inlineStr">
        <is>
          <t>+3%▶70% 익절 / +5%▶20% 익절 / +10%▶10% 익절</t>
        </is>
      </c>
      <c r="S1103" t="inlineStr">
        <is>
          <t>-3%▶70% 손절 / -5%▶20% 손절 / -10%▶10% 손절</t>
        </is>
      </c>
      <c r="T1103" t="inlineStr">
        <is>
          <t>매수 0.0005 / 매도 0.0025 / 슬리피지 0.0007</t>
        </is>
      </c>
    </row>
    <row r="1104">
      <c r="A1104" t="inlineStr">
        <is>
          <t>알트|1개월 전에 샀다면|[초단타]+[변동성허용]</t>
        </is>
      </c>
      <c r="B1104" t="inlineStr">
        <is>
          <t>알트</t>
        </is>
      </c>
      <c r="C1104" t="inlineStr">
        <is>
          <t>459550</t>
        </is>
      </c>
      <c r="D1104" t="inlineStr">
        <is>
          <t>1개월 전에 샀다면</t>
        </is>
      </c>
      <c r="E1104" t="inlineStr">
        <is>
          <t>[초단타]+[변동성허용]</t>
        </is>
      </c>
      <c r="F1104" t="inlineStr">
        <is>
          <t>[초단타]</t>
        </is>
      </c>
      <c r="G1104" t="inlineStr">
        <is>
          <t>[변동성허용]</t>
        </is>
      </c>
      <c r="H1104" t="n">
        <v>300000</v>
      </c>
      <c r="I1104" t="n">
        <v>2495</v>
      </c>
      <c r="J1104" t="n">
        <v>2120</v>
      </c>
      <c r="K1104" t="n">
        <v>-15.03</v>
      </c>
      <c r="L1104" t="n">
        <v>0</v>
      </c>
      <c r="M1104" t="n">
        <v>0</v>
      </c>
      <c r="N1104" t="n">
        <v>0</v>
      </c>
      <c r="O1104" t="n">
        <v>0</v>
      </c>
      <c r="P1104" t="inlineStr">
        <is>
          <t>2026-05-11</t>
        </is>
      </c>
      <c r="Q1104" t="inlineStr">
        <is>
          <t>2026-06-08</t>
        </is>
      </c>
      <c r="R1104" t="inlineStr">
        <is>
          <t>+3%▶70% 익절 / +5%▶20% 익절 / +10%▶10% 익절</t>
        </is>
      </c>
      <c r="S1104" t="inlineStr">
        <is>
          <t>-5%▶50% 손절 / -10%▶30% 손절 / -15%▶20% 손절</t>
        </is>
      </c>
      <c r="T1104" t="inlineStr">
        <is>
          <t>매수 0.0005 / 매도 0.0025 / 슬리피지 0.0007</t>
        </is>
      </c>
    </row>
    <row r="1105">
      <c r="A1105" t="inlineStr">
        <is>
          <t>알트|1개월 전에 샀다면|[초단타]+[버티기형]</t>
        </is>
      </c>
      <c r="B1105" t="inlineStr">
        <is>
          <t>알트</t>
        </is>
      </c>
      <c r="C1105" t="inlineStr">
        <is>
          <t>459550</t>
        </is>
      </c>
      <c r="D1105" t="inlineStr">
        <is>
          <t>1개월 전에 샀다면</t>
        </is>
      </c>
      <c r="E1105" t="inlineStr">
        <is>
          <t>[초단타]+[버티기형]</t>
        </is>
      </c>
      <c r="F1105" t="inlineStr">
        <is>
          <t>[초단타]</t>
        </is>
      </c>
      <c r="G1105" t="inlineStr">
        <is>
          <t>[버티기형]</t>
        </is>
      </c>
      <c r="H1105" t="n">
        <v>300000</v>
      </c>
      <c r="I1105" t="n">
        <v>2495</v>
      </c>
      <c r="J1105" t="n">
        <v>2120</v>
      </c>
      <c r="K1105" t="n">
        <v>-15.03</v>
      </c>
      <c r="L1105" t="n">
        <v>0</v>
      </c>
      <c r="M1105" t="n">
        <v>0</v>
      </c>
      <c r="N1105" t="n">
        <v>0</v>
      </c>
      <c r="O1105" t="n">
        <v>0</v>
      </c>
      <c r="P1105" t="inlineStr">
        <is>
          <t>2026-05-11</t>
        </is>
      </c>
      <c r="Q1105" t="inlineStr">
        <is>
          <t>2026-06-08</t>
        </is>
      </c>
      <c r="R1105" t="inlineStr">
        <is>
          <t>+3%▶70% 익절 / +5%▶20% 익절 / +10%▶10% 익절</t>
        </is>
      </c>
      <c r="S1105" t="inlineStr">
        <is>
          <t>-5%▶40% 손절 / -15%▶30% 손절 / -20%▶30% 손절</t>
        </is>
      </c>
      <c r="T1105" t="inlineStr">
        <is>
          <t>매수 0.0005 / 매도 0.0025 / 슬리피지 0.0007</t>
        </is>
      </c>
    </row>
    <row r="1106">
      <c r="A1106" t="inlineStr">
        <is>
          <t>알트|1개월 전에 샀다면|[단기스윙]+[칼손절]</t>
        </is>
      </c>
      <c r="B1106" t="inlineStr">
        <is>
          <t>알트</t>
        </is>
      </c>
      <c r="C1106" t="inlineStr">
        <is>
          <t>459550</t>
        </is>
      </c>
      <c r="D1106" t="inlineStr">
        <is>
          <t>1개월 전에 샀다면</t>
        </is>
      </c>
      <c r="E1106" t="inlineStr">
        <is>
          <t>[단기스윙]+[칼손절]</t>
        </is>
      </c>
      <c r="F1106" t="inlineStr">
        <is>
          <t>[단기스윙]</t>
        </is>
      </c>
      <c r="G1106" t="inlineStr">
        <is>
          <t>[칼손절]</t>
        </is>
      </c>
      <c r="H1106" t="n">
        <v>300000</v>
      </c>
      <c r="I1106" t="n">
        <v>2495</v>
      </c>
      <c r="J1106" t="n">
        <v>2120</v>
      </c>
      <c r="K1106" t="n">
        <v>-15.03</v>
      </c>
      <c r="L1106" t="n">
        <v>0</v>
      </c>
      <c r="M1106" t="n">
        <v>0</v>
      </c>
      <c r="N1106" t="n">
        <v>0</v>
      </c>
      <c r="O1106" t="n">
        <v>0</v>
      </c>
      <c r="P1106" t="inlineStr">
        <is>
          <t>2026-05-11</t>
        </is>
      </c>
      <c r="Q1106" t="inlineStr">
        <is>
          <t>2026-06-08</t>
        </is>
      </c>
      <c r="R1106" t="inlineStr">
        <is>
          <t>+5%▶60% 익절 / +10%▶30% 익절 / +20%▶10% 익절</t>
        </is>
      </c>
      <c r="S1106" t="inlineStr">
        <is>
          <t>-2%▶80% 손절 / -4%▶10% 손절 / -6%▶10% 손절</t>
        </is>
      </c>
      <c r="T1106" t="inlineStr">
        <is>
          <t>매수 0.0005 / 매도 0.0025 / 슬리피지 0.0007</t>
        </is>
      </c>
    </row>
    <row r="1107">
      <c r="A1107" t="inlineStr">
        <is>
          <t>알트|1개월 전에 샀다면|[단기스윙]+[정석방어]</t>
        </is>
      </c>
      <c r="B1107" t="inlineStr">
        <is>
          <t>알트</t>
        </is>
      </c>
      <c r="C1107" t="inlineStr">
        <is>
          <t>459550</t>
        </is>
      </c>
      <c r="D1107" t="inlineStr">
        <is>
          <t>1개월 전에 샀다면</t>
        </is>
      </c>
      <c r="E1107" t="inlineStr">
        <is>
          <t>[단기스윙]+[정석방어]</t>
        </is>
      </c>
      <c r="F1107" t="inlineStr">
        <is>
          <t>[단기스윙]</t>
        </is>
      </c>
      <c r="G1107" t="inlineStr">
        <is>
          <t>[정석방어]</t>
        </is>
      </c>
      <c r="H1107" t="n">
        <v>300000</v>
      </c>
      <c r="I1107" t="n">
        <v>2495</v>
      </c>
      <c r="J1107" t="n">
        <v>2120</v>
      </c>
      <c r="K1107" t="n">
        <v>-15.03</v>
      </c>
      <c r="L1107" t="n">
        <v>0</v>
      </c>
      <c r="M1107" t="n">
        <v>0</v>
      </c>
      <c r="N1107" t="n">
        <v>0</v>
      </c>
      <c r="O1107" t="n">
        <v>0</v>
      </c>
      <c r="P1107" t="inlineStr">
        <is>
          <t>2026-05-11</t>
        </is>
      </c>
      <c r="Q1107" t="inlineStr">
        <is>
          <t>2026-06-08</t>
        </is>
      </c>
      <c r="R1107" t="inlineStr">
        <is>
          <t>+5%▶60% 익절 / +10%▶30% 익절 / +20%▶10% 익절</t>
        </is>
      </c>
      <c r="S1107" t="inlineStr">
        <is>
          <t>-3%▶70% 손절 / -5%▶20% 손절 / -10%▶10% 손절</t>
        </is>
      </c>
      <c r="T1107" t="inlineStr">
        <is>
          <t>매수 0.0005 / 매도 0.0025 / 슬리피지 0.0007</t>
        </is>
      </c>
    </row>
    <row r="1108">
      <c r="A1108" t="inlineStr">
        <is>
          <t>알트|1개월 전에 샀다면|[단기스윙]+[변동성허용]</t>
        </is>
      </c>
      <c r="B1108" t="inlineStr">
        <is>
          <t>알트</t>
        </is>
      </c>
      <c r="C1108" t="inlineStr">
        <is>
          <t>459550</t>
        </is>
      </c>
      <c r="D1108" t="inlineStr">
        <is>
          <t>1개월 전에 샀다면</t>
        </is>
      </c>
      <c r="E1108" t="inlineStr">
        <is>
          <t>[단기스윙]+[변동성허용]</t>
        </is>
      </c>
      <c r="F1108" t="inlineStr">
        <is>
          <t>[단기스윙]</t>
        </is>
      </c>
      <c r="G1108" t="inlineStr">
        <is>
          <t>[변동성허용]</t>
        </is>
      </c>
      <c r="H1108" t="n">
        <v>300000</v>
      </c>
      <c r="I1108" t="n">
        <v>2495</v>
      </c>
      <c r="J1108" t="n">
        <v>2120</v>
      </c>
      <c r="K1108" t="n">
        <v>-15.03</v>
      </c>
      <c r="L1108" t="n">
        <v>0</v>
      </c>
      <c r="M1108" t="n">
        <v>0</v>
      </c>
      <c r="N1108" t="n">
        <v>0</v>
      </c>
      <c r="O1108" t="n">
        <v>0</v>
      </c>
      <c r="P1108" t="inlineStr">
        <is>
          <t>2026-05-11</t>
        </is>
      </c>
      <c r="Q1108" t="inlineStr">
        <is>
          <t>2026-06-08</t>
        </is>
      </c>
      <c r="R1108" t="inlineStr">
        <is>
          <t>+5%▶60% 익절 / +10%▶30% 익절 / +20%▶10% 익절</t>
        </is>
      </c>
      <c r="S1108" t="inlineStr">
        <is>
          <t>-5%▶50% 손절 / -10%▶30% 손절 / -15%▶20% 손절</t>
        </is>
      </c>
      <c r="T1108" t="inlineStr">
        <is>
          <t>매수 0.0005 / 매도 0.0025 / 슬리피지 0.0007</t>
        </is>
      </c>
    </row>
    <row r="1109">
      <c r="A1109" t="inlineStr">
        <is>
          <t>알트|1개월 전에 샀다면|[단기스윙]+[버티기형]</t>
        </is>
      </c>
      <c r="B1109" t="inlineStr">
        <is>
          <t>알트</t>
        </is>
      </c>
      <c r="C1109" t="inlineStr">
        <is>
          <t>459550</t>
        </is>
      </c>
      <c r="D1109" t="inlineStr">
        <is>
          <t>1개월 전에 샀다면</t>
        </is>
      </c>
      <c r="E1109" t="inlineStr">
        <is>
          <t>[단기스윙]+[버티기형]</t>
        </is>
      </c>
      <c r="F1109" t="inlineStr">
        <is>
          <t>[단기스윙]</t>
        </is>
      </c>
      <c r="G1109" t="inlineStr">
        <is>
          <t>[버티기형]</t>
        </is>
      </c>
      <c r="H1109" t="n">
        <v>300000</v>
      </c>
      <c r="I1109" t="n">
        <v>2495</v>
      </c>
      <c r="J1109" t="n">
        <v>2120</v>
      </c>
      <c r="K1109" t="n">
        <v>-15.03</v>
      </c>
      <c r="L1109" t="n">
        <v>0</v>
      </c>
      <c r="M1109" t="n">
        <v>0</v>
      </c>
      <c r="N1109" t="n">
        <v>0</v>
      </c>
      <c r="O1109" t="n">
        <v>0</v>
      </c>
      <c r="P1109" t="inlineStr">
        <is>
          <t>2026-05-11</t>
        </is>
      </c>
      <c r="Q1109" t="inlineStr">
        <is>
          <t>2026-06-08</t>
        </is>
      </c>
      <c r="R1109" t="inlineStr">
        <is>
          <t>+5%▶60% 익절 / +10%▶30% 익절 / +20%▶10% 익절</t>
        </is>
      </c>
      <c r="S1109" t="inlineStr">
        <is>
          <t>-5%▶40% 손절 / -15%▶30% 손절 / -20%▶30% 손절</t>
        </is>
      </c>
      <c r="T1109" t="inlineStr">
        <is>
          <t>매수 0.0005 / 매도 0.0025 / 슬리피지 0.0007</t>
        </is>
      </c>
    </row>
    <row r="1110">
      <c r="A1110" t="inlineStr">
        <is>
          <t>알트|1개월 전에 샀다면|[대표님룰]+[칼손절]</t>
        </is>
      </c>
      <c r="B1110" t="inlineStr">
        <is>
          <t>알트</t>
        </is>
      </c>
      <c r="C1110" t="inlineStr">
        <is>
          <t>459550</t>
        </is>
      </c>
      <c r="D1110" t="inlineStr">
        <is>
          <t>1개월 전에 샀다면</t>
        </is>
      </c>
      <c r="E1110" t="inlineStr">
        <is>
          <t>[대표님룰]+[칼손절]</t>
        </is>
      </c>
      <c r="F1110" t="inlineStr">
        <is>
          <t>[대표님룰]</t>
        </is>
      </c>
      <c r="G1110" t="inlineStr">
        <is>
          <t>[칼손절]</t>
        </is>
      </c>
      <c r="H1110" t="n">
        <v>300000</v>
      </c>
      <c r="I1110" t="n">
        <v>2495</v>
      </c>
      <c r="J1110" t="n">
        <v>2120</v>
      </c>
      <c r="K1110" t="n">
        <v>-15.03</v>
      </c>
      <c r="L1110" t="n">
        <v>0</v>
      </c>
      <c r="M1110" t="n">
        <v>0</v>
      </c>
      <c r="N1110" t="n">
        <v>0</v>
      </c>
      <c r="O1110" t="n">
        <v>0</v>
      </c>
      <c r="P1110" t="inlineStr">
        <is>
          <t>2026-05-11</t>
        </is>
      </c>
      <c r="Q1110" t="inlineStr">
        <is>
          <t>2026-06-08</t>
        </is>
      </c>
      <c r="R1110" t="inlineStr">
        <is>
          <t>+5%▶60% 익절 / +10%▶30% 익절 / +30%▶10% 익절</t>
        </is>
      </c>
      <c r="S1110" t="inlineStr">
        <is>
          <t>-2%▶80% 손절 / -4%▶10% 손절 / -6%▶10% 손절</t>
        </is>
      </c>
      <c r="T1110" t="inlineStr">
        <is>
          <t>매수 0.0005 / 매도 0.0025 / 슬리피지 0.0007</t>
        </is>
      </c>
    </row>
    <row r="1111">
      <c r="A1111" t="inlineStr">
        <is>
          <t>알트|1개월 전에 샀다면|[대표님룰]+[정석방어]</t>
        </is>
      </c>
      <c r="B1111" t="inlineStr">
        <is>
          <t>알트</t>
        </is>
      </c>
      <c r="C1111" t="inlineStr">
        <is>
          <t>459550</t>
        </is>
      </c>
      <c r="D1111" t="inlineStr">
        <is>
          <t>1개월 전에 샀다면</t>
        </is>
      </c>
      <c r="E1111" t="inlineStr">
        <is>
          <t>[대표님룰]+[정석방어]</t>
        </is>
      </c>
      <c r="F1111" t="inlineStr">
        <is>
          <t>[대표님룰]</t>
        </is>
      </c>
      <c r="G1111" t="inlineStr">
        <is>
          <t>[정석방어]</t>
        </is>
      </c>
      <c r="H1111" t="n">
        <v>300000</v>
      </c>
      <c r="I1111" t="n">
        <v>2495</v>
      </c>
      <c r="J1111" t="n">
        <v>2120</v>
      </c>
      <c r="K1111" t="n">
        <v>-15.03</v>
      </c>
      <c r="L1111" t="n">
        <v>0</v>
      </c>
      <c r="M1111" t="n">
        <v>0</v>
      </c>
      <c r="N1111" t="n">
        <v>0</v>
      </c>
      <c r="O1111" t="n">
        <v>0</v>
      </c>
      <c r="P1111" t="inlineStr">
        <is>
          <t>2026-05-11</t>
        </is>
      </c>
      <c r="Q1111" t="inlineStr">
        <is>
          <t>2026-06-08</t>
        </is>
      </c>
      <c r="R1111" t="inlineStr">
        <is>
          <t>+5%▶60% 익절 / +10%▶30% 익절 / +30%▶10% 익절</t>
        </is>
      </c>
      <c r="S1111" t="inlineStr">
        <is>
          <t>-3%▶70% 손절 / -5%▶20% 손절 / -10%▶10% 손절</t>
        </is>
      </c>
      <c r="T1111" t="inlineStr">
        <is>
          <t>매수 0.0005 / 매도 0.0025 / 슬리피지 0.0007</t>
        </is>
      </c>
    </row>
    <row r="1112">
      <c r="A1112" t="inlineStr">
        <is>
          <t>알트|1개월 전에 샀다면|[대표님룰]+[변동성허용]</t>
        </is>
      </c>
      <c r="B1112" t="inlineStr">
        <is>
          <t>알트</t>
        </is>
      </c>
      <c r="C1112" t="inlineStr">
        <is>
          <t>459550</t>
        </is>
      </c>
      <c r="D1112" t="inlineStr">
        <is>
          <t>1개월 전에 샀다면</t>
        </is>
      </c>
      <c r="E1112" t="inlineStr">
        <is>
          <t>[대표님룰]+[변동성허용]</t>
        </is>
      </c>
      <c r="F1112" t="inlineStr">
        <is>
          <t>[대표님룰]</t>
        </is>
      </c>
      <c r="G1112" t="inlineStr">
        <is>
          <t>[변동성허용]</t>
        </is>
      </c>
      <c r="H1112" t="n">
        <v>300000</v>
      </c>
      <c r="I1112" t="n">
        <v>2495</v>
      </c>
      <c r="J1112" t="n">
        <v>2120</v>
      </c>
      <c r="K1112" t="n">
        <v>-15.03</v>
      </c>
      <c r="L1112" t="n">
        <v>0</v>
      </c>
      <c r="M1112" t="n">
        <v>0</v>
      </c>
      <c r="N1112" t="n">
        <v>0</v>
      </c>
      <c r="O1112" t="n">
        <v>0</v>
      </c>
      <c r="P1112" t="inlineStr">
        <is>
          <t>2026-05-11</t>
        </is>
      </c>
      <c r="Q1112" t="inlineStr">
        <is>
          <t>2026-06-08</t>
        </is>
      </c>
      <c r="R1112" t="inlineStr">
        <is>
          <t>+5%▶60% 익절 / +10%▶30% 익절 / +30%▶10% 익절</t>
        </is>
      </c>
      <c r="S1112" t="inlineStr">
        <is>
          <t>-5%▶50% 손절 / -10%▶30% 손절 / -15%▶20% 손절</t>
        </is>
      </c>
      <c r="T1112" t="inlineStr">
        <is>
          <t>매수 0.0005 / 매도 0.0025 / 슬리피지 0.0007</t>
        </is>
      </c>
    </row>
    <row r="1113">
      <c r="A1113" t="inlineStr">
        <is>
          <t>알트|1개월 전에 샀다면|[대표님룰]+[버티기형]</t>
        </is>
      </c>
      <c r="B1113" t="inlineStr">
        <is>
          <t>알트</t>
        </is>
      </c>
      <c r="C1113" t="inlineStr">
        <is>
          <t>459550</t>
        </is>
      </c>
      <c r="D1113" t="inlineStr">
        <is>
          <t>1개월 전에 샀다면</t>
        </is>
      </c>
      <c r="E1113" t="inlineStr">
        <is>
          <t>[대표님룰]+[버티기형]</t>
        </is>
      </c>
      <c r="F1113" t="inlineStr">
        <is>
          <t>[대표님룰]</t>
        </is>
      </c>
      <c r="G1113" t="inlineStr">
        <is>
          <t>[버티기형]</t>
        </is>
      </c>
      <c r="H1113" t="n">
        <v>300000</v>
      </c>
      <c r="I1113" t="n">
        <v>2495</v>
      </c>
      <c r="J1113" t="n">
        <v>2120</v>
      </c>
      <c r="K1113" t="n">
        <v>-15.03</v>
      </c>
      <c r="L1113" t="n">
        <v>0</v>
      </c>
      <c r="M1113" t="n">
        <v>0</v>
      </c>
      <c r="N1113" t="n">
        <v>0</v>
      </c>
      <c r="O1113" t="n">
        <v>0</v>
      </c>
      <c r="P1113" t="inlineStr">
        <is>
          <t>2026-05-11</t>
        </is>
      </c>
      <c r="Q1113" t="inlineStr">
        <is>
          <t>2026-06-08</t>
        </is>
      </c>
      <c r="R1113" t="inlineStr">
        <is>
          <t>+5%▶60% 익절 / +10%▶30% 익절 / +30%▶10% 익절</t>
        </is>
      </c>
      <c r="S1113" t="inlineStr">
        <is>
          <t>-5%▶40% 손절 / -15%▶30% 손절 / -20%▶30% 손절</t>
        </is>
      </c>
      <c r="T1113" t="inlineStr">
        <is>
          <t>매수 0.0005 / 매도 0.0025 / 슬리피지 0.0007</t>
        </is>
      </c>
    </row>
    <row r="1114">
      <c r="A1114" t="inlineStr">
        <is>
          <t>알트|1개월 전에 샀다면|[중기추세]+[칼손절]</t>
        </is>
      </c>
      <c r="B1114" t="inlineStr">
        <is>
          <t>알트</t>
        </is>
      </c>
      <c r="C1114" t="inlineStr">
        <is>
          <t>459550</t>
        </is>
      </c>
      <c r="D1114" t="inlineStr">
        <is>
          <t>1개월 전에 샀다면</t>
        </is>
      </c>
      <c r="E1114" t="inlineStr">
        <is>
          <t>[중기추세]+[칼손절]</t>
        </is>
      </c>
      <c r="F1114" t="inlineStr">
        <is>
          <t>[중기추세]</t>
        </is>
      </c>
      <c r="G1114" t="inlineStr">
        <is>
          <t>[칼손절]</t>
        </is>
      </c>
      <c r="H1114" t="n">
        <v>300000</v>
      </c>
      <c r="I1114" t="n">
        <v>2495</v>
      </c>
      <c r="J1114" t="n">
        <v>2120</v>
      </c>
      <c r="K1114" t="n">
        <v>-15.03</v>
      </c>
      <c r="L1114" t="n">
        <v>0</v>
      </c>
      <c r="M1114" t="n">
        <v>0</v>
      </c>
      <c r="N1114" t="n">
        <v>0</v>
      </c>
      <c r="O1114" t="n">
        <v>0</v>
      </c>
      <c r="P1114" t="inlineStr">
        <is>
          <t>2026-05-11</t>
        </is>
      </c>
      <c r="Q1114" t="inlineStr">
        <is>
          <t>2026-06-08</t>
        </is>
      </c>
      <c r="R1114" t="inlineStr">
        <is>
          <t>+10%▶50% 익절 / +20%▶30% 익절 / +30%▶20% 익절</t>
        </is>
      </c>
      <c r="S1114" t="inlineStr">
        <is>
          <t>-2%▶80% 손절 / -4%▶10% 손절 / -6%▶10% 손절</t>
        </is>
      </c>
      <c r="T1114" t="inlineStr">
        <is>
          <t>매수 0.0005 / 매도 0.0025 / 슬리피지 0.0007</t>
        </is>
      </c>
    </row>
    <row r="1115">
      <c r="A1115" t="inlineStr">
        <is>
          <t>알트|1개월 전에 샀다면|[중기추세]+[정석방어]</t>
        </is>
      </c>
      <c r="B1115" t="inlineStr">
        <is>
          <t>알트</t>
        </is>
      </c>
      <c r="C1115" t="inlineStr">
        <is>
          <t>459550</t>
        </is>
      </c>
      <c r="D1115" t="inlineStr">
        <is>
          <t>1개월 전에 샀다면</t>
        </is>
      </c>
      <c r="E1115" t="inlineStr">
        <is>
          <t>[중기추세]+[정석방어]</t>
        </is>
      </c>
      <c r="F1115" t="inlineStr">
        <is>
          <t>[중기추세]</t>
        </is>
      </c>
      <c r="G1115" t="inlineStr">
        <is>
          <t>[정석방어]</t>
        </is>
      </c>
      <c r="H1115" t="n">
        <v>300000</v>
      </c>
      <c r="I1115" t="n">
        <v>2495</v>
      </c>
      <c r="J1115" t="n">
        <v>2120</v>
      </c>
      <c r="K1115" t="n">
        <v>-15.03</v>
      </c>
      <c r="L1115" t="n">
        <v>0</v>
      </c>
      <c r="M1115" t="n">
        <v>0</v>
      </c>
      <c r="N1115" t="n">
        <v>0</v>
      </c>
      <c r="O1115" t="n">
        <v>0</v>
      </c>
      <c r="P1115" t="inlineStr">
        <is>
          <t>2026-05-11</t>
        </is>
      </c>
      <c r="Q1115" t="inlineStr">
        <is>
          <t>2026-06-08</t>
        </is>
      </c>
      <c r="R1115" t="inlineStr">
        <is>
          <t>+10%▶50% 익절 / +20%▶30% 익절 / +30%▶20% 익절</t>
        </is>
      </c>
      <c r="S1115" t="inlineStr">
        <is>
          <t>-3%▶70% 손절 / -5%▶20% 손절 / -10%▶10% 손절</t>
        </is>
      </c>
      <c r="T1115" t="inlineStr">
        <is>
          <t>매수 0.0005 / 매도 0.0025 / 슬리피지 0.0007</t>
        </is>
      </c>
    </row>
    <row r="1116">
      <c r="A1116" t="inlineStr">
        <is>
          <t>알트|1개월 전에 샀다면|[중기추세]+[변동성허용]</t>
        </is>
      </c>
      <c r="B1116" t="inlineStr">
        <is>
          <t>알트</t>
        </is>
      </c>
      <c r="C1116" t="inlineStr">
        <is>
          <t>459550</t>
        </is>
      </c>
      <c r="D1116" t="inlineStr">
        <is>
          <t>1개월 전에 샀다면</t>
        </is>
      </c>
      <c r="E1116" t="inlineStr">
        <is>
          <t>[중기추세]+[변동성허용]</t>
        </is>
      </c>
      <c r="F1116" t="inlineStr">
        <is>
          <t>[중기추세]</t>
        </is>
      </c>
      <c r="G1116" t="inlineStr">
        <is>
          <t>[변동성허용]</t>
        </is>
      </c>
      <c r="H1116" t="n">
        <v>300000</v>
      </c>
      <c r="I1116" t="n">
        <v>2495</v>
      </c>
      <c r="J1116" t="n">
        <v>2120</v>
      </c>
      <c r="K1116" t="n">
        <v>-15.03</v>
      </c>
      <c r="L1116" t="n">
        <v>0</v>
      </c>
      <c r="M1116" t="n">
        <v>0</v>
      </c>
      <c r="N1116" t="n">
        <v>0</v>
      </c>
      <c r="O1116" t="n">
        <v>0</v>
      </c>
      <c r="P1116" t="inlineStr">
        <is>
          <t>2026-05-11</t>
        </is>
      </c>
      <c r="Q1116" t="inlineStr">
        <is>
          <t>2026-06-08</t>
        </is>
      </c>
      <c r="R1116" t="inlineStr">
        <is>
          <t>+10%▶50% 익절 / +20%▶30% 익절 / +30%▶20% 익절</t>
        </is>
      </c>
      <c r="S1116" t="inlineStr">
        <is>
          <t>-5%▶50% 손절 / -10%▶30% 손절 / -15%▶20% 손절</t>
        </is>
      </c>
      <c r="T1116" t="inlineStr">
        <is>
          <t>매수 0.0005 / 매도 0.0025 / 슬리피지 0.0007</t>
        </is>
      </c>
    </row>
    <row r="1117">
      <c r="A1117" t="inlineStr">
        <is>
          <t>알트|1개월 전에 샀다면|[중기추세]+[버티기형]</t>
        </is>
      </c>
      <c r="B1117" t="inlineStr">
        <is>
          <t>알트</t>
        </is>
      </c>
      <c r="C1117" t="inlineStr">
        <is>
          <t>459550</t>
        </is>
      </c>
      <c r="D1117" t="inlineStr">
        <is>
          <t>1개월 전에 샀다면</t>
        </is>
      </c>
      <c r="E1117" t="inlineStr">
        <is>
          <t>[중기추세]+[버티기형]</t>
        </is>
      </c>
      <c r="F1117" t="inlineStr">
        <is>
          <t>[중기추세]</t>
        </is>
      </c>
      <c r="G1117" t="inlineStr">
        <is>
          <t>[버티기형]</t>
        </is>
      </c>
      <c r="H1117" t="n">
        <v>300000</v>
      </c>
      <c r="I1117" t="n">
        <v>2495</v>
      </c>
      <c r="J1117" t="n">
        <v>2120</v>
      </c>
      <c r="K1117" t="n">
        <v>-15.03</v>
      </c>
      <c r="L1117" t="n">
        <v>0</v>
      </c>
      <c r="M1117" t="n">
        <v>0</v>
      </c>
      <c r="N1117" t="n">
        <v>0</v>
      </c>
      <c r="O1117" t="n">
        <v>0</v>
      </c>
      <c r="P1117" t="inlineStr">
        <is>
          <t>2026-05-11</t>
        </is>
      </c>
      <c r="Q1117" t="inlineStr">
        <is>
          <t>2026-06-08</t>
        </is>
      </c>
      <c r="R1117" t="inlineStr">
        <is>
          <t>+10%▶50% 익절 / +20%▶30% 익절 / +30%▶20% 익절</t>
        </is>
      </c>
      <c r="S1117" t="inlineStr">
        <is>
          <t>-5%▶40% 손절 / -15%▶30% 손절 / -20%▶30% 손절</t>
        </is>
      </c>
      <c r="T1117" t="inlineStr">
        <is>
          <t>매수 0.0005 / 매도 0.0025 / 슬리피지 0.0007</t>
        </is>
      </c>
    </row>
    <row r="1118">
      <c r="A1118" t="inlineStr">
        <is>
          <t>알트|1개월 전에 샀다면|[수익극대화]+[칼손절]</t>
        </is>
      </c>
      <c r="B1118" t="inlineStr">
        <is>
          <t>알트</t>
        </is>
      </c>
      <c r="C1118" t="inlineStr">
        <is>
          <t>459550</t>
        </is>
      </c>
      <c r="D1118" t="inlineStr">
        <is>
          <t>1개월 전에 샀다면</t>
        </is>
      </c>
      <c r="E1118" t="inlineStr">
        <is>
          <t>[수익극대화]+[칼손절]</t>
        </is>
      </c>
      <c r="F1118" t="inlineStr">
        <is>
          <t>[수익극대화]</t>
        </is>
      </c>
      <c r="G1118" t="inlineStr">
        <is>
          <t>[칼손절]</t>
        </is>
      </c>
      <c r="H1118" t="n">
        <v>300000</v>
      </c>
      <c r="I1118" t="n">
        <v>2495</v>
      </c>
      <c r="J1118" t="n">
        <v>2120</v>
      </c>
      <c r="K1118" t="n">
        <v>-15.03</v>
      </c>
      <c r="L1118" t="n">
        <v>0</v>
      </c>
      <c r="M1118" t="n">
        <v>0</v>
      </c>
      <c r="N1118" t="n">
        <v>0</v>
      </c>
      <c r="O1118" t="n">
        <v>0</v>
      </c>
      <c r="P1118" t="inlineStr">
        <is>
          <t>2026-05-11</t>
        </is>
      </c>
      <c r="Q1118" t="inlineStr">
        <is>
          <t>2026-06-08</t>
        </is>
      </c>
      <c r="R1118" t="inlineStr">
        <is>
          <t>+10%▶40% 익절 / +20%▶30% 익절 / +40%▶30% 익절</t>
        </is>
      </c>
      <c r="S1118" t="inlineStr">
        <is>
          <t>-2%▶80% 손절 / -4%▶10% 손절 / -6%▶10% 손절</t>
        </is>
      </c>
      <c r="T1118" t="inlineStr">
        <is>
          <t>매수 0.0005 / 매도 0.0025 / 슬리피지 0.0007</t>
        </is>
      </c>
    </row>
    <row r="1119">
      <c r="A1119" t="inlineStr">
        <is>
          <t>알트|1개월 전에 샀다면|[수익극대화]+[정석방어]</t>
        </is>
      </c>
      <c r="B1119" t="inlineStr">
        <is>
          <t>알트</t>
        </is>
      </c>
      <c r="C1119" t="inlineStr">
        <is>
          <t>459550</t>
        </is>
      </c>
      <c r="D1119" t="inlineStr">
        <is>
          <t>1개월 전에 샀다면</t>
        </is>
      </c>
      <c r="E1119" t="inlineStr">
        <is>
          <t>[수익극대화]+[정석방어]</t>
        </is>
      </c>
      <c r="F1119" t="inlineStr">
        <is>
          <t>[수익극대화]</t>
        </is>
      </c>
      <c r="G1119" t="inlineStr">
        <is>
          <t>[정석방어]</t>
        </is>
      </c>
      <c r="H1119" t="n">
        <v>300000</v>
      </c>
      <c r="I1119" t="n">
        <v>2495</v>
      </c>
      <c r="J1119" t="n">
        <v>2120</v>
      </c>
      <c r="K1119" t="n">
        <v>-15.03</v>
      </c>
      <c r="L1119" t="n">
        <v>0</v>
      </c>
      <c r="M1119" t="n">
        <v>0</v>
      </c>
      <c r="N1119" t="n">
        <v>0</v>
      </c>
      <c r="O1119" t="n">
        <v>0</v>
      </c>
      <c r="P1119" t="inlineStr">
        <is>
          <t>2026-05-11</t>
        </is>
      </c>
      <c r="Q1119" t="inlineStr">
        <is>
          <t>2026-06-08</t>
        </is>
      </c>
      <c r="R1119" t="inlineStr">
        <is>
          <t>+10%▶40% 익절 / +20%▶30% 익절 / +40%▶30% 익절</t>
        </is>
      </c>
      <c r="S1119" t="inlineStr">
        <is>
          <t>-3%▶70% 손절 / -5%▶20% 손절 / -10%▶10% 손절</t>
        </is>
      </c>
      <c r="T1119" t="inlineStr">
        <is>
          <t>매수 0.0005 / 매도 0.0025 / 슬리피지 0.0007</t>
        </is>
      </c>
    </row>
    <row r="1120">
      <c r="A1120" t="inlineStr">
        <is>
          <t>알트|1개월 전에 샀다면|[수익극대화]+[변동성허용]</t>
        </is>
      </c>
      <c r="B1120" t="inlineStr">
        <is>
          <t>알트</t>
        </is>
      </c>
      <c r="C1120" t="inlineStr">
        <is>
          <t>459550</t>
        </is>
      </c>
      <c r="D1120" t="inlineStr">
        <is>
          <t>1개월 전에 샀다면</t>
        </is>
      </c>
      <c r="E1120" t="inlineStr">
        <is>
          <t>[수익극대화]+[변동성허용]</t>
        </is>
      </c>
      <c r="F1120" t="inlineStr">
        <is>
          <t>[수익극대화]</t>
        </is>
      </c>
      <c r="G1120" t="inlineStr">
        <is>
          <t>[변동성허용]</t>
        </is>
      </c>
      <c r="H1120" t="n">
        <v>300000</v>
      </c>
      <c r="I1120" t="n">
        <v>2495</v>
      </c>
      <c r="J1120" t="n">
        <v>2120</v>
      </c>
      <c r="K1120" t="n">
        <v>-15.03</v>
      </c>
      <c r="L1120" t="n">
        <v>0</v>
      </c>
      <c r="M1120" t="n">
        <v>0</v>
      </c>
      <c r="N1120" t="n">
        <v>0</v>
      </c>
      <c r="O1120" t="n">
        <v>0</v>
      </c>
      <c r="P1120" t="inlineStr">
        <is>
          <t>2026-05-11</t>
        </is>
      </c>
      <c r="Q1120" t="inlineStr">
        <is>
          <t>2026-06-08</t>
        </is>
      </c>
      <c r="R1120" t="inlineStr">
        <is>
          <t>+10%▶40% 익절 / +20%▶30% 익절 / +40%▶30% 익절</t>
        </is>
      </c>
      <c r="S1120" t="inlineStr">
        <is>
          <t>-5%▶50% 손절 / -10%▶30% 손절 / -15%▶20% 손절</t>
        </is>
      </c>
      <c r="T1120" t="inlineStr">
        <is>
          <t>매수 0.0005 / 매도 0.0025 / 슬리피지 0.0007</t>
        </is>
      </c>
    </row>
    <row r="1121">
      <c r="A1121" t="inlineStr">
        <is>
          <t>알트|1개월 전에 샀다면|[수익극대화]+[버티기형]</t>
        </is>
      </c>
      <c r="B1121" t="inlineStr">
        <is>
          <t>알트</t>
        </is>
      </c>
      <c r="C1121" t="inlineStr">
        <is>
          <t>459550</t>
        </is>
      </c>
      <c r="D1121" t="inlineStr">
        <is>
          <t>1개월 전에 샀다면</t>
        </is>
      </c>
      <c r="E1121" t="inlineStr">
        <is>
          <t>[수익극대화]+[버티기형]</t>
        </is>
      </c>
      <c r="F1121" t="inlineStr">
        <is>
          <t>[수익극대화]</t>
        </is>
      </c>
      <c r="G1121" t="inlineStr">
        <is>
          <t>[버티기형]</t>
        </is>
      </c>
      <c r="H1121" t="n">
        <v>300000</v>
      </c>
      <c r="I1121" t="n">
        <v>2495</v>
      </c>
      <c r="J1121" t="n">
        <v>2120</v>
      </c>
      <c r="K1121" t="n">
        <v>-15.03</v>
      </c>
      <c r="L1121" t="n">
        <v>0</v>
      </c>
      <c r="M1121" t="n">
        <v>0</v>
      </c>
      <c r="N1121" t="n">
        <v>0</v>
      </c>
      <c r="O1121" t="n">
        <v>0</v>
      </c>
      <c r="P1121" t="inlineStr">
        <is>
          <t>2026-05-11</t>
        </is>
      </c>
      <c r="Q1121" t="inlineStr">
        <is>
          <t>2026-06-08</t>
        </is>
      </c>
      <c r="R1121" t="inlineStr">
        <is>
          <t>+10%▶40% 익절 / +20%▶30% 익절 / +40%▶30% 익절</t>
        </is>
      </c>
      <c r="S1121" t="inlineStr">
        <is>
          <t>-5%▶40% 손절 / -15%▶30% 손절 / -20%▶30% 손절</t>
        </is>
      </c>
      <c r="T1121" t="inlineStr">
        <is>
          <t>매수 0.0005 / 매도 0.0025 / 슬리피지 0.0007</t>
        </is>
      </c>
    </row>
    <row r="1122">
      <c r="A1122" t="inlineStr">
        <is>
          <t>알트|2주 전에 샀다면|[초단타]+[칼손절]</t>
        </is>
      </c>
      <c r="B1122" t="inlineStr">
        <is>
          <t>알트</t>
        </is>
      </c>
      <c r="C1122" t="inlineStr">
        <is>
          <t>459550</t>
        </is>
      </c>
      <c r="D1122" t="inlineStr">
        <is>
          <t>2주 전에 샀다면</t>
        </is>
      </c>
      <c r="E1122" t="inlineStr">
        <is>
          <t>[초단타]+[칼손절]</t>
        </is>
      </c>
      <c r="F1122" t="inlineStr">
        <is>
          <t>[초단타]</t>
        </is>
      </c>
      <c r="G1122" t="inlineStr">
        <is>
          <t>[칼손절]</t>
        </is>
      </c>
      <c r="H1122" t="n">
        <v>300000</v>
      </c>
      <c r="I1122" t="n">
        <v>1898</v>
      </c>
      <c r="J1122" t="n">
        <v>2120</v>
      </c>
      <c r="K1122" t="n">
        <v>11.7</v>
      </c>
      <c r="L1122" t="n">
        <v>0</v>
      </c>
      <c r="M1122" t="n">
        <v>0</v>
      </c>
      <c r="N1122" t="n">
        <v>0</v>
      </c>
      <c r="O1122" t="n">
        <v>0</v>
      </c>
      <c r="P1122" t="inlineStr">
        <is>
          <t>2026-05-26</t>
        </is>
      </c>
      <c r="Q1122" t="inlineStr">
        <is>
          <t>2026-06-08</t>
        </is>
      </c>
      <c r="R1122" t="inlineStr">
        <is>
          <t>+3%▶70% 익절 / +5%▶20% 익절 / +10%▶10% 익절</t>
        </is>
      </c>
      <c r="S1122" t="inlineStr">
        <is>
          <t>-2%▶80% 손절 / -4%▶10% 손절 / -6%▶10% 손절</t>
        </is>
      </c>
      <c r="T1122" t="inlineStr">
        <is>
          <t>매수 0.0005 / 매도 0.0025 / 슬리피지 0.0007</t>
        </is>
      </c>
    </row>
    <row r="1123">
      <c r="A1123" t="inlineStr">
        <is>
          <t>알트|2주 전에 샀다면|[초단타]+[정석방어]</t>
        </is>
      </c>
      <c r="B1123" t="inlineStr">
        <is>
          <t>알트</t>
        </is>
      </c>
      <c r="C1123" t="inlineStr">
        <is>
          <t>459550</t>
        </is>
      </c>
      <c r="D1123" t="inlineStr">
        <is>
          <t>2주 전에 샀다면</t>
        </is>
      </c>
      <c r="E1123" t="inlineStr">
        <is>
          <t>[초단타]+[정석방어]</t>
        </is>
      </c>
      <c r="F1123" t="inlineStr">
        <is>
          <t>[초단타]</t>
        </is>
      </c>
      <c r="G1123" t="inlineStr">
        <is>
          <t>[정석방어]</t>
        </is>
      </c>
      <c r="H1123" t="n">
        <v>300000</v>
      </c>
      <c r="I1123" t="n">
        <v>1898</v>
      </c>
      <c r="J1123" t="n">
        <v>2120</v>
      </c>
      <c r="K1123" t="n">
        <v>11.7</v>
      </c>
      <c r="L1123" t="n">
        <v>0</v>
      </c>
      <c r="M1123" t="n">
        <v>0</v>
      </c>
      <c r="N1123" t="n">
        <v>0</v>
      </c>
      <c r="O1123" t="n">
        <v>0</v>
      </c>
      <c r="P1123" t="inlineStr">
        <is>
          <t>2026-05-26</t>
        </is>
      </c>
      <c r="Q1123" t="inlineStr">
        <is>
          <t>2026-06-08</t>
        </is>
      </c>
      <c r="R1123" t="inlineStr">
        <is>
          <t>+3%▶70% 익절 / +5%▶20% 익절 / +10%▶10% 익절</t>
        </is>
      </c>
      <c r="S1123" t="inlineStr">
        <is>
          <t>-3%▶70% 손절 / -5%▶20% 손절 / -10%▶10% 손절</t>
        </is>
      </c>
      <c r="T1123" t="inlineStr">
        <is>
          <t>매수 0.0005 / 매도 0.0025 / 슬리피지 0.0007</t>
        </is>
      </c>
    </row>
    <row r="1124">
      <c r="A1124" t="inlineStr">
        <is>
          <t>알트|2주 전에 샀다면|[초단타]+[변동성허용]</t>
        </is>
      </c>
      <c r="B1124" t="inlineStr">
        <is>
          <t>알트</t>
        </is>
      </c>
      <c r="C1124" t="inlineStr">
        <is>
          <t>459550</t>
        </is>
      </c>
      <c r="D1124" t="inlineStr">
        <is>
          <t>2주 전에 샀다면</t>
        </is>
      </c>
      <c r="E1124" t="inlineStr">
        <is>
          <t>[초단타]+[변동성허용]</t>
        </is>
      </c>
      <c r="F1124" t="inlineStr">
        <is>
          <t>[초단타]</t>
        </is>
      </c>
      <c r="G1124" t="inlineStr">
        <is>
          <t>[변동성허용]</t>
        </is>
      </c>
      <c r="H1124" t="n">
        <v>300000</v>
      </c>
      <c r="I1124" t="n">
        <v>1898</v>
      </c>
      <c r="J1124" t="n">
        <v>2120</v>
      </c>
      <c r="K1124" t="n">
        <v>11.7</v>
      </c>
      <c r="L1124" t="n">
        <v>0</v>
      </c>
      <c r="M1124" t="n">
        <v>0</v>
      </c>
      <c r="N1124" t="n">
        <v>0</v>
      </c>
      <c r="O1124" t="n">
        <v>0</v>
      </c>
      <c r="P1124" t="inlineStr">
        <is>
          <t>2026-05-26</t>
        </is>
      </c>
      <c r="Q1124" t="inlineStr">
        <is>
          <t>2026-06-08</t>
        </is>
      </c>
      <c r="R1124" t="inlineStr">
        <is>
          <t>+3%▶70% 익절 / +5%▶20% 익절 / +10%▶10% 익절</t>
        </is>
      </c>
      <c r="S1124" t="inlineStr">
        <is>
          <t>-5%▶50% 손절 / -10%▶30% 손절 / -15%▶20% 손절</t>
        </is>
      </c>
      <c r="T1124" t="inlineStr">
        <is>
          <t>매수 0.0005 / 매도 0.0025 / 슬리피지 0.0007</t>
        </is>
      </c>
    </row>
    <row r="1125">
      <c r="A1125" t="inlineStr">
        <is>
          <t>알트|2주 전에 샀다면|[초단타]+[버티기형]</t>
        </is>
      </c>
      <c r="B1125" t="inlineStr">
        <is>
          <t>알트</t>
        </is>
      </c>
      <c r="C1125" t="inlineStr">
        <is>
          <t>459550</t>
        </is>
      </c>
      <c r="D1125" t="inlineStr">
        <is>
          <t>2주 전에 샀다면</t>
        </is>
      </c>
      <c r="E1125" t="inlineStr">
        <is>
          <t>[초단타]+[버티기형]</t>
        </is>
      </c>
      <c r="F1125" t="inlineStr">
        <is>
          <t>[초단타]</t>
        </is>
      </c>
      <c r="G1125" t="inlineStr">
        <is>
          <t>[버티기형]</t>
        </is>
      </c>
      <c r="H1125" t="n">
        <v>300000</v>
      </c>
      <c r="I1125" t="n">
        <v>1898</v>
      </c>
      <c r="J1125" t="n">
        <v>2120</v>
      </c>
      <c r="K1125" t="n">
        <v>11.7</v>
      </c>
      <c r="L1125" t="n">
        <v>0</v>
      </c>
      <c r="M1125" t="n">
        <v>0</v>
      </c>
      <c r="N1125" t="n">
        <v>0</v>
      </c>
      <c r="O1125" t="n">
        <v>0</v>
      </c>
      <c r="P1125" t="inlineStr">
        <is>
          <t>2026-05-26</t>
        </is>
      </c>
      <c r="Q1125" t="inlineStr">
        <is>
          <t>2026-06-08</t>
        </is>
      </c>
      <c r="R1125" t="inlineStr">
        <is>
          <t>+3%▶70% 익절 / +5%▶20% 익절 / +10%▶10% 익절</t>
        </is>
      </c>
      <c r="S1125" t="inlineStr">
        <is>
          <t>-5%▶40% 손절 / -15%▶30% 손절 / -20%▶30% 손절</t>
        </is>
      </c>
      <c r="T1125" t="inlineStr">
        <is>
          <t>매수 0.0005 / 매도 0.0025 / 슬리피지 0.0007</t>
        </is>
      </c>
    </row>
    <row r="1126">
      <c r="A1126" t="inlineStr">
        <is>
          <t>알트|2주 전에 샀다면|[단기스윙]+[칼손절]</t>
        </is>
      </c>
      <c r="B1126" t="inlineStr">
        <is>
          <t>알트</t>
        </is>
      </c>
      <c r="C1126" t="inlineStr">
        <is>
          <t>459550</t>
        </is>
      </c>
      <c r="D1126" t="inlineStr">
        <is>
          <t>2주 전에 샀다면</t>
        </is>
      </c>
      <c r="E1126" t="inlineStr">
        <is>
          <t>[단기스윙]+[칼손절]</t>
        </is>
      </c>
      <c r="F1126" t="inlineStr">
        <is>
          <t>[단기스윙]</t>
        </is>
      </c>
      <c r="G1126" t="inlineStr">
        <is>
          <t>[칼손절]</t>
        </is>
      </c>
      <c r="H1126" t="n">
        <v>300000</v>
      </c>
      <c r="I1126" t="n">
        <v>1898</v>
      </c>
      <c r="J1126" t="n">
        <v>2120</v>
      </c>
      <c r="K1126" t="n">
        <v>11.7</v>
      </c>
      <c r="L1126" t="n">
        <v>0</v>
      </c>
      <c r="M1126" t="n">
        <v>0</v>
      </c>
      <c r="N1126" t="n">
        <v>0</v>
      </c>
      <c r="O1126" t="n">
        <v>0</v>
      </c>
      <c r="P1126" t="inlineStr">
        <is>
          <t>2026-05-26</t>
        </is>
      </c>
      <c r="Q1126" t="inlineStr">
        <is>
          <t>2026-06-08</t>
        </is>
      </c>
      <c r="R1126" t="inlineStr">
        <is>
          <t>+5%▶60% 익절 / +10%▶30% 익절 / +20%▶10% 익절</t>
        </is>
      </c>
      <c r="S1126" t="inlineStr">
        <is>
          <t>-2%▶80% 손절 / -4%▶10% 손절 / -6%▶10% 손절</t>
        </is>
      </c>
      <c r="T1126" t="inlineStr">
        <is>
          <t>매수 0.0005 / 매도 0.0025 / 슬리피지 0.0007</t>
        </is>
      </c>
    </row>
    <row r="1127">
      <c r="A1127" t="inlineStr">
        <is>
          <t>알트|2주 전에 샀다면|[단기스윙]+[정석방어]</t>
        </is>
      </c>
      <c r="B1127" t="inlineStr">
        <is>
          <t>알트</t>
        </is>
      </c>
      <c r="C1127" t="inlineStr">
        <is>
          <t>459550</t>
        </is>
      </c>
      <c r="D1127" t="inlineStr">
        <is>
          <t>2주 전에 샀다면</t>
        </is>
      </c>
      <c r="E1127" t="inlineStr">
        <is>
          <t>[단기스윙]+[정석방어]</t>
        </is>
      </c>
      <c r="F1127" t="inlineStr">
        <is>
          <t>[단기스윙]</t>
        </is>
      </c>
      <c r="G1127" t="inlineStr">
        <is>
          <t>[정석방어]</t>
        </is>
      </c>
      <c r="H1127" t="n">
        <v>300000</v>
      </c>
      <c r="I1127" t="n">
        <v>1898</v>
      </c>
      <c r="J1127" t="n">
        <v>2120</v>
      </c>
      <c r="K1127" t="n">
        <v>11.7</v>
      </c>
      <c r="L1127" t="n">
        <v>0</v>
      </c>
      <c r="M1127" t="n">
        <v>0</v>
      </c>
      <c r="N1127" t="n">
        <v>0</v>
      </c>
      <c r="O1127" t="n">
        <v>0</v>
      </c>
      <c r="P1127" t="inlineStr">
        <is>
          <t>2026-05-26</t>
        </is>
      </c>
      <c r="Q1127" t="inlineStr">
        <is>
          <t>2026-06-08</t>
        </is>
      </c>
      <c r="R1127" t="inlineStr">
        <is>
          <t>+5%▶60% 익절 / +10%▶30% 익절 / +20%▶10% 익절</t>
        </is>
      </c>
      <c r="S1127" t="inlineStr">
        <is>
          <t>-3%▶70% 손절 / -5%▶20% 손절 / -10%▶10% 손절</t>
        </is>
      </c>
      <c r="T1127" t="inlineStr">
        <is>
          <t>매수 0.0005 / 매도 0.0025 / 슬리피지 0.0007</t>
        </is>
      </c>
    </row>
    <row r="1128">
      <c r="A1128" t="inlineStr">
        <is>
          <t>알트|2주 전에 샀다면|[단기스윙]+[변동성허용]</t>
        </is>
      </c>
      <c r="B1128" t="inlineStr">
        <is>
          <t>알트</t>
        </is>
      </c>
      <c r="C1128" t="inlineStr">
        <is>
          <t>459550</t>
        </is>
      </c>
      <c r="D1128" t="inlineStr">
        <is>
          <t>2주 전에 샀다면</t>
        </is>
      </c>
      <c r="E1128" t="inlineStr">
        <is>
          <t>[단기스윙]+[변동성허용]</t>
        </is>
      </c>
      <c r="F1128" t="inlineStr">
        <is>
          <t>[단기스윙]</t>
        </is>
      </c>
      <c r="G1128" t="inlineStr">
        <is>
          <t>[변동성허용]</t>
        </is>
      </c>
      <c r="H1128" t="n">
        <v>300000</v>
      </c>
      <c r="I1128" t="n">
        <v>1898</v>
      </c>
      <c r="J1128" t="n">
        <v>2120</v>
      </c>
      <c r="K1128" t="n">
        <v>11.7</v>
      </c>
      <c r="L1128" t="n">
        <v>0</v>
      </c>
      <c r="M1128" t="n">
        <v>0</v>
      </c>
      <c r="N1128" t="n">
        <v>0</v>
      </c>
      <c r="O1128" t="n">
        <v>0</v>
      </c>
      <c r="P1128" t="inlineStr">
        <is>
          <t>2026-05-26</t>
        </is>
      </c>
      <c r="Q1128" t="inlineStr">
        <is>
          <t>2026-06-08</t>
        </is>
      </c>
      <c r="R1128" t="inlineStr">
        <is>
          <t>+5%▶60% 익절 / +10%▶30% 익절 / +20%▶10% 익절</t>
        </is>
      </c>
      <c r="S1128" t="inlineStr">
        <is>
          <t>-5%▶50% 손절 / -10%▶30% 손절 / -15%▶20% 손절</t>
        </is>
      </c>
      <c r="T1128" t="inlineStr">
        <is>
          <t>매수 0.0005 / 매도 0.0025 / 슬리피지 0.0007</t>
        </is>
      </c>
    </row>
    <row r="1129">
      <c r="A1129" t="inlineStr">
        <is>
          <t>알트|2주 전에 샀다면|[단기스윙]+[버티기형]</t>
        </is>
      </c>
      <c r="B1129" t="inlineStr">
        <is>
          <t>알트</t>
        </is>
      </c>
      <c r="C1129" t="inlineStr">
        <is>
          <t>459550</t>
        </is>
      </c>
      <c r="D1129" t="inlineStr">
        <is>
          <t>2주 전에 샀다면</t>
        </is>
      </c>
      <c r="E1129" t="inlineStr">
        <is>
          <t>[단기스윙]+[버티기형]</t>
        </is>
      </c>
      <c r="F1129" t="inlineStr">
        <is>
          <t>[단기스윙]</t>
        </is>
      </c>
      <c r="G1129" t="inlineStr">
        <is>
          <t>[버티기형]</t>
        </is>
      </c>
      <c r="H1129" t="n">
        <v>300000</v>
      </c>
      <c r="I1129" t="n">
        <v>1898</v>
      </c>
      <c r="J1129" t="n">
        <v>2120</v>
      </c>
      <c r="K1129" t="n">
        <v>11.7</v>
      </c>
      <c r="L1129" t="n">
        <v>0</v>
      </c>
      <c r="M1129" t="n">
        <v>0</v>
      </c>
      <c r="N1129" t="n">
        <v>0</v>
      </c>
      <c r="O1129" t="n">
        <v>0</v>
      </c>
      <c r="P1129" t="inlineStr">
        <is>
          <t>2026-05-26</t>
        </is>
      </c>
      <c r="Q1129" t="inlineStr">
        <is>
          <t>2026-06-08</t>
        </is>
      </c>
      <c r="R1129" t="inlineStr">
        <is>
          <t>+5%▶60% 익절 / +10%▶30% 익절 / +20%▶10% 익절</t>
        </is>
      </c>
      <c r="S1129" t="inlineStr">
        <is>
          <t>-5%▶40% 손절 / -15%▶30% 손절 / -20%▶30% 손절</t>
        </is>
      </c>
      <c r="T1129" t="inlineStr">
        <is>
          <t>매수 0.0005 / 매도 0.0025 / 슬리피지 0.0007</t>
        </is>
      </c>
    </row>
    <row r="1130">
      <c r="A1130" t="inlineStr">
        <is>
          <t>알트|2주 전에 샀다면|[대표님룰]+[칼손절]</t>
        </is>
      </c>
      <c r="B1130" t="inlineStr">
        <is>
          <t>알트</t>
        </is>
      </c>
      <c r="C1130" t="inlineStr">
        <is>
          <t>459550</t>
        </is>
      </c>
      <c r="D1130" t="inlineStr">
        <is>
          <t>2주 전에 샀다면</t>
        </is>
      </c>
      <c r="E1130" t="inlineStr">
        <is>
          <t>[대표님룰]+[칼손절]</t>
        </is>
      </c>
      <c r="F1130" t="inlineStr">
        <is>
          <t>[대표님룰]</t>
        </is>
      </c>
      <c r="G1130" t="inlineStr">
        <is>
          <t>[칼손절]</t>
        </is>
      </c>
      <c r="H1130" t="n">
        <v>300000</v>
      </c>
      <c r="I1130" t="n">
        <v>1898</v>
      </c>
      <c r="J1130" t="n">
        <v>2120</v>
      </c>
      <c r="K1130" t="n">
        <v>11.7</v>
      </c>
      <c r="L1130" t="n">
        <v>0</v>
      </c>
      <c r="M1130" t="n">
        <v>0</v>
      </c>
      <c r="N1130" t="n">
        <v>0</v>
      </c>
      <c r="O1130" t="n">
        <v>0</v>
      </c>
      <c r="P1130" t="inlineStr">
        <is>
          <t>2026-05-26</t>
        </is>
      </c>
      <c r="Q1130" t="inlineStr">
        <is>
          <t>2026-06-08</t>
        </is>
      </c>
      <c r="R1130" t="inlineStr">
        <is>
          <t>+5%▶60% 익절 / +10%▶30% 익절 / +30%▶10% 익절</t>
        </is>
      </c>
      <c r="S1130" t="inlineStr">
        <is>
          <t>-2%▶80% 손절 / -4%▶10% 손절 / -6%▶10% 손절</t>
        </is>
      </c>
      <c r="T1130" t="inlineStr">
        <is>
          <t>매수 0.0005 / 매도 0.0025 / 슬리피지 0.0007</t>
        </is>
      </c>
    </row>
    <row r="1131">
      <c r="A1131" t="inlineStr">
        <is>
          <t>알트|2주 전에 샀다면|[대표님룰]+[정석방어]</t>
        </is>
      </c>
      <c r="B1131" t="inlineStr">
        <is>
          <t>알트</t>
        </is>
      </c>
      <c r="C1131" t="inlineStr">
        <is>
          <t>459550</t>
        </is>
      </c>
      <c r="D1131" t="inlineStr">
        <is>
          <t>2주 전에 샀다면</t>
        </is>
      </c>
      <c r="E1131" t="inlineStr">
        <is>
          <t>[대표님룰]+[정석방어]</t>
        </is>
      </c>
      <c r="F1131" t="inlineStr">
        <is>
          <t>[대표님룰]</t>
        </is>
      </c>
      <c r="G1131" t="inlineStr">
        <is>
          <t>[정석방어]</t>
        </is>
      </c>
      <c r="H1131" t="n">
        <v>300000</v>
      </c>
      <c r="I1131" t="n">
        <v>1898</v>
      </c>
      <c r="J1131" t="n">
        <v>2120</v>
      </c>
      <c r="K1131" t="n">
        <v>11.7</v>
      </c>
      <c r="L1131" t="n">
        <v>0</v>
      </c>
      <c r="M1131" t="n">
        <v>0</v>
      </c>
      <c r="N1131" t="n">
        <v>0</v>
      </c>
      <c r="O1131" t="n">
        <v>0</v>
      </c>
      <c r="P1131" t="inlineStr">
        <is>
          <t>2026-05-26</t>
        </is>
      </c>
      <c r="Q1131" t="inlineStr">
        <is>
          <t>2026-06-08</t>
        </is>
      </c>
      <c r="R1131" t="inlineStr">
        <is>
          <t>+5%▶60% 익절 / +10%▶30% 익절 / +30%▶10% 익절</t>
        </is>
      </c>
      <c r="S1131" t="inlineStr">
        <is>
          <t>-3%▶70% 손절 / -5%▶20% 손절 / -10%▶10% 손절</t>
        </is>
      </c>
      <c r="T1131" t="inlineStr">
        <is>
          <t>매수 0.0005 / 매도 0.0025 / 슬리피지 0.0007</t>
        </is>
      </c>
    </row>
    <row r="1132">
      <c r="A1132" t="inlineStr">
        <is>
          <t>알트|2주 전에 샀다면|[대표님룰]+[변동성허용]</t>
        </is>
      </c>
      <c r="B1132" t="inlineStr">
        <is>
          <t>알트</t>
        </is>
      </c>
      <c r="C1132" t="inlineStr">
        <is>
          <t>459550</t>
        </is>
      </c>
      <c r="D1132" t="inlineStr">
        <is>
          <t>2주 전에 샀다면</t>
        </is>
      </c>
      <c r="E1132" t="inlineStr">
        <is>
          <t>[대표님룰]+[변동성허용]</t>
        </is>
      </c>
      <c r="F1132" t="inlineStr">
        <is>
          <t>[대표님룰]</t>
        </is>
      </c>
      <c r="G1132" t="inlineStr">
        <is>
          <t>[변동성허용]</t>
        </is>
      </c>
      <c r="H1132" t="n">
        <v>300000</v>
      </c>
      <c r="I1132" t="n">
        <v>1898</v>
      </c>
      <c r="J1132" t="n">
        <v>2120</v>
      </c>
      <c r="K1132" t="n">
        <v>11.7</v>
      </c>
      <c r="L1132" t="n">
        <v>0</v>
      </c>
      <c r="M1132" t="n">
        <v>0</v>
      </c>
      <c r="N1132" t="n">
        <v>0</v>
      </c>
      <c r="O1132" t="n">
        <v>0</v>
      </c>
      <c r="P1132" t="inlineStr">
        <is>
          <t>2026-05-26</t>
        </is>
      </c>
      <c r="Q1132" t="inlineStr">
        <is>
          <t>2026-06-08</t>
        </is>
      </c>
      <c r="R1132" t="inlineStr">
        <is>
          <t>+5%▶60% 익절 / +10%▶30% 익절 / +30%▶10% 익절</t>
        </is>
      </c>
      <c r="S1132" t="inlineStr">
        <is>
          <t>-5%▶50% 손절 / -10%▶30% 손절 / -15%▶20% 손절</t>
        </is>
      </c>
      <c r="T1132" t="inlineStr">
        <is>
          <t>매수 0.0005 / 매도 0.0025 / 슬리피지 0.0007</t>
        </is>
      </c>
    </row>
    <row r="1133">
      <c r="A1133" t="inlineStr">
        <is>
          <t>알트|2주 전에 샀다면|[대표님룰]+[버티기형]</t>
        </is>
      </c>
      <c r="B1133" t="inlineStr">
        <is>
          <t>알트</t>
        </is>
      </c>
      <c r="C1133" t="inlineStr">
        <is>
          <t>459550</t>
        </is>
      </c>
      <c r="D1133" t="inlineStr">
        <is>
          <t>2주 전에 샀다면</t>
        </is>
      </c>
      <c r="E1133" t="inlineStr">
        <is>
          <t>[대표님룰]+[버티기형]</t>
        </is>
      </c>
      <c r="F1133" t="inlineStr">
        <is>
          <t>[대표님룰]</t>
        </is>
      </c>
      <c r="G1133" t="inlineStr">
        <is>
          <t>[버티기형]</t>
        </is>
      </c>
      <c r="H1133" t="n">
        <v>300000</v>
      </c>
      <c r="I1133" t="n">
        <v>1898</v>
      </c>
      <c r="J1133" t="n">
        <v>2120</v>
      </c>
      <c r="K1133" t="n">
        <v>11.7</v>
      </c>
      <c r="L1133" t="n">
        <v>0</v>
      </c>
      <c r="M1133" t="n">
        <v>0</v>
      </c>
      <c r="N1133" t="n">
        <v>0</v>
      </c>
      <c r="O1133" t="n">
        <v>0</v>
      </c>
      <c r="P1133" t="inlineStr">
        <is>
          <t>2026-05-26</t>
        </is>
      </c>
      <c r="Q1133" t="inlineStr">
        <is>
          <t>2026-06-08</t>
        </is>
      </c>
      <c r="R1133" t="inlineStr">
        <is>
          <t>+5%▶60% 익절 / +10%▶30% 익절 / +30%▶10% 익절</t>
        </is>
      </c>
      <c r="S1133" t="inlineStr">
        <is>
          <t>-5%▶40% 손절 / -15%▶30% 손절 / -20%▶30% 손절</t>
        </is>
      </c>
      <c r="T1133" t="inlineStr">
        <is>
          <t>매수 0.0005 / 매도 0.0025 / 슬리피지 0.0007</t>
        </is>
      </c>
    </row>
    <row r="1134">
      <c r="A1134" t="inlineStr">
        <is>
          <t>알트|2주 전에 샀다면|[중기추세]+[칼손절]</t>
        </is>
      </c>
      <c r="B1134" t="inlineStr">
        <is>
          <t>알트</t>
        </is>
      </c>
      <c r="C1134" t="inlineStr">
        <is>
          <t>459550</t>
        </is>
      </c>
      <c r="D1134" t="inlineStr">
        <is>
          <t>2주 전에 샀다면</t>
        </is>
      </c>
      <c r="E1134" t="inlineStr">
        <is>
          <t>[중기추세]+[칼손절]</t>
        </is>
      </c>
      <c r="F1134" t="inlineStr">
        <is>
          <t>[중기추세]</t>
        </is>
      </c>
      <c r="G1134" t="inlineStr">
        <is>
          <t>[칼손절]</t>
        </is>
      </c>
      <c r="H1134" t="n">
        <v>300000</v>
      </c>
      <c r="I1134" t="n">
        <v>1898</v>
      </c>
      <c r="J1134" t="n">
        <v>2120</v>
      </c>
      <c r="K1134" t="n">
        <v>11.7</v>
      </c>
      <c r="L1134" t="n">
        <v>0</v>
      </c>
      <c r="M1134" t="n">
        <v>0</v>
      </c>
      <c r="N1134" t="n">
        <v>0</v>
      </c>
      <c r="O1134" t="n">
        <v>0</v>
      </c>
      <c r="P1134" t="inlineStr">
        <is>
          <t>2026-05-26</t>
        </is>
      </c>
      <c r="Q1134" t="inlineStr">
        <is>
          <t>2026-06-08</t>
        </is>
      </c>
      <c r="R1134" t="inlineStr">
        <is>
          <t>+10%▶50% 익절 / +20%▶30% 익절 / +30%▶20% 익절</t>
        </is>
      </c>
      <c r="S1134" t="inlineStr">
        <is>
          <t>-2%▶80% 손절 / -4%▶10% 손절 / -6%▶10% 손절</t>
        </is>
      </c>
      <c r="T1134" t="inlineStr">
        <is>
          <t>매수 0.0005 / 매도 0.0025 / 슬리피지 0.0007</t>
        </is>
      </c>
    </row>
    <row r="1135">
      <c r="A1135" t="inlineStr">
        <is>
          <t>알트|2주 전에 샀다면|[중기추세]+[정석방어]</t>
        </is>
      </c>
      <c r="B1135" t="inlineStr">
        <is>
          <t>알트</t>
        </is>
      </c>
      <c r="C1135" t="inlineStr">
        <is>
          <t>459550</t>
        </is>
      </c>
      <c r="D1135" t="inlineStr">
        <is>
          <t>2주 전에 샀다면</t>
        </is>
      </c>
      <c r="E1135" t="inlineStr">
        <is>
          <t>[중기추세]+[정석방어]</t>
        </is>
      </c>
      <c r="F1135" t="inlineStr">
        <is>
          <t>[중기추세]</t>
        </is>
      </c>
      <c r="G1135" t="inlineStr">
        <is>
          <t>[정석방어]</t>
        </is>
      </c>
      <c r="H1135" t="n">
        <v>300000</v>
      </c>
      <c r="I1135" t="n">
        <v>1898</v>
      </c>
      <c r="J1135" t="n">
        <v>2120</v>
      </c>
      <c r="K1135" t="n">
        <v>11.7</v>
      </c>
      <c r="L1135" t="n">
        <v>0</v>
      </c>
      <c r="M1135" t="n">
        <v>0</v>
      </c>
      <c r="N1135" t="n">
        <v>0</v>
      </c>
      <c r="O1135" t="n">
        <v>0</v>
      </c>
      <c r="P1135" t="inlineStr">
        <is>
          <t>2026-05-26</t>
        </is>
      </c>
      <c r="Q1135" t="inlineStr">
        <is>
          <t>2026-06-08</t>
        </is>
      </c>
      <c r="R1135" t="inlineStr">
        <is>
          <t>+10%▶50% 익절 / +20%▶30% 익절 / +30%▶20% 익절</t>
        </is>
      </c>
      <c r="S1135" t="inlineStr">
        <is>
          <t>-3%▶70% 손절 / -5%▶20% 손절 / -10%▶10% 손절</t>
        </is>
      </c>
      <c r="T1135" t="inlineStr">
        <is>
          <t>매수 0.0005 / 매도 0.0025 / 슬리피지 0.0007</t>
        </is>
      </c>
    </row>
    <row r="1136">
      <c r="A1136" t="inlineStr">
        <is>
          <t>알트|2주 전에 샀다면|[중기추세]+[변동성허용]</t>
        </is>
      </c>
      <c r="B1136" t="inlineStr">
        <is>
          <t>알트</t>
        </is>
      </c>
      <c r="C1136" t="inlineStr">
        <is>
          <t>459550</t>
        </is>
      </c>
      <c r="D1136" t="inlineStr">
        <is>
          <t>2주 전에 샀다면</t>
        </is>
      </c>
      <c r="E1136" t="inlineStr">
        <is>
          <t>[중기추세]+[변동성허용]</t>
        </is>
      </c>
      <c r="F1136" t="inlineStr">
        <is>
          <t>[중기추세]</t>
        </is>
      </c>
      <c r="G1136" t="inlineStr">
        <is>
          <t>[변동성허용]</t>
        </is>
      </c>
      <c r="H1136" t="n">
        <v>300000</v>
      </c>
      <c r="I1136" t="n">
        <v>1898</v>
      </c>
      <c r="J1136" t="n">
        <v>2120</v>
      </c>
      <c r="K1136" t="n">
        <v>11.7</v>
      </c>
      <c r="L1136" t="n">
        <v>0</v>
      </c>
      <c r="M1136" t="n">
        <v>0</v>
      </c>
      <c r="N1136" t="n">
        <v>0</v>
      </c>
      <c r="O1136" t="n">
        <v>0</v>
      </c>
      <c r="P1136" t="inlineStr">
        <is>
          <t>2026-05-26</t>
        </is>
      </c>
      <c r="Q1136" t="inlineStr">
        <is>
          <t>2026-06-08</t>
        </is>
      </c>
      <c r="R1136" t="inlineStr">
        <is>
          <t>+10%▶50% 익절 / +20%▶30% 익절 / +30%▶20% 익절</t>
        </is>
      </c>
      <c r="S1136" t="inlineStr">
        <is>
          <t>-5%▶50% 손절 / -10%▶30% 손절 / -15%▶20% 손절</t>
        </is>
      </c>
      <c r="T1136" t="inlineStr">
        <is>
          <t>매수 0.0005 / 매도 0.0025 / 슬리피지 0.0007</t>
        </is>
      </c>
    </row>
    <row r="1137">
      <c r="A1137" t="inlineStr">
        <is>
          <t>알트|2주 전에 샀다면|[중기추세]+[버티기형]</t>
        </is>
      </c>
      <c r="B1137" t="inlineStr">
        <is>
          <t>알트</t>
        </is>
      </c>
      <c r="C1137" t="inlineStr">
        <is>
          <t>459550</t>
        </is>
      </c>
      <c r="D1137" t="inlineStr">
        <is>
          <t>2주 전에 샀다면</t>
        </is>
      </c>
      <c r="E1137" t="inlineStr">
        <is>
          <t>[중기추세]+[버티기형]</t>
        </is>
      </c>
      <c r="F1137" t="inlineStr">
        <is>
          <t>[중기추세]</t>
        </is>
      </c>
      <c r="G1137" t="inlineStr">
        <is>
          <t>[버티기형]</t>
        </is>
      </c>
      <c r="H1137" t="n">
        <v>300000</v>
      </c>
      <c r="I1137" t="n">
        <v>1898</v>
      </c>
      <c r="J1137" t="n">
        <v>2120</v>
      </c>
      <c r="K1137" t="n">
        <v>11.7</v>
      </c>
      <c r="L1137" t="n">
        <v>0</v>
      </c>
      <c r="M1137" t="n">
        <v>0</v>
      </c>
      <c r="N1137" t="n">
        <v>0</v>
      </c>
      <c r="O1137" t="n">
        <v>0</v>
      </c>
      <c r="P1137" t="inlineStr">
        <is>
          <t>2026-05-26</t>
        </is>
      </c>
      <c r="Q1137" t="inlineStr">
        <is>
          <t>2026-06-08</t>
        </is>
      </c>
      <c r="R1137" t="inlineStr">
        <is>
          <t>+10%▶50% 익절 / +20%▶30% 익절 / +30%▶20% 익절</t>
        </is>
      </c>
      <c r="S1137" t="inlineStr">
        <is>
          <t>-5%▶40% 손절 / -15%▶30% 손절 / -20%▶30% 손절</t>
        </is>
      </c>
      <c r="T1137" t="inlineStr">
        <is>
          <t>매수 0.0005 / 매도 0.0025 / 슬리피지 0.0007</t>
        </is>
      </c>
    </row>
    <row r="1138">
      <c r="A1138" t="inlineStr">
        <is>
          <t>알트|2주 전에 샀다면|[수익극대화]+[칼손절]</t>
        </is>
      </c>
      <c r="B1138" t="inlineStr">
        <is>
          <t>알트</t>
        </is>
      </c>
      <c r="C1138" t="inlineStr">
        <is>
          <t>459550</t>
        </is>
      </c>
      <c r="D1138" t="inlineStr">
        <is>
          <t>2주 전에 샀다면</t>
        </is>
      </c>
      <c r="E1138" t="inlineStr">
        <is>
          <t>[수익극대화]+[칼손절]</t>
        </is>
      </c>
      <c r="F1138" t="inlineStr">
        <is>
          <t>[수익극대화]</t>
        </is>
      </c>
      <c r="G1138" t="inlineStr">
        <is>
          <t>[칼손절]</t>
        </is>
      </c>
      <c r="H1138" t="n">
        <v>300000</v>
      </c>
      <c r="I1138" t="n">
        <v>1898</v>
      </c>
      <c r="J1138" t="n">
        <v>2120</v>
      </c>
      <c r="K1138" t="n">
        <v>11.7</v>
      </c>
      <c r="L1138" t="n">
        <v>0</v>
      </c>
      <c r="M1138" t="n">
        <v>0</v>
      </c>
      <c r="N1138" t="n">
        <v>0</v>
      </c>
      <c r="O1138" t="n">
        <v>0</v>
      </c>
      <c r="P1138" t="inlineStr">
        <is>
          <t>2026-05-26</t>
        </is>
      </c>
      <c r="Q1138" t="inlineStr">
        <is>
          <t>2026-06-08</t>
        </is>
      </c>
      <c r="R1138" t="inlineStr">
        <is>
          <t>+10%▶40% 익절 / +20%▶30% 익절 / +40%▶30% 익절</t>
        </is>
      </c>
      <c r="S1138" t="inlineStr">
        <is>
          <t>-2%▶80% 손절 / -4%▶10% 손절 / -6%▶10% 손절</t>
        </is>
      </c>
      <c r="T1138" t="inlineStr">
        <is>
          <t>매수 0.0005 / 매도 0.0025 / 슬리피지 0.0007</t>
        </is>
      </c>
    </row>
    <row r="1139">
      <c r="A1139" t="inlineStr">
        <is>
          <t>알트|2주 전에 샀다면|[수익극대화]+[정석방어]</t>
        </is>
      </c>
      <c r="B1139" t="inlineStr">
        <is>
          <t>알트</t>
        </is>
      </c>
      <c r="C1139" t="inlineStr">
        <is>
          <t>459550</t>
        </is>
      </c>
      <c r="D1139" t="inlineStr">
        <is>
          <t>2주 전에 샀다면</t>
        </is>
      </c>
      <c r="E1139" t="inlineStr">
        <is>
          <t>[수익극대화]+[정석방어]</t>
        </is>
      </c>
      <c r="F1139" t="inlineStr">
        <is>
          <t>[수익극대화]</t>
        </is>
      </c>
      <c r="G1139" t="inlineStr">
        <is>
          <t>[정석방어]</t>
        </is>
      </c>
      <c r="H1139" t="n">
        <v>300000</v>
      </c>
      <c r="I1139" t="n">
        <v>1898</v>
      </c>
      <c r="J1139" t="n">
        <v>2120</v>
      </c>
      <c r="K1139" t="n">
        <v>11.7</v>
      </c>
      <c r="L1139" t="n">
        <v>0</v>
      </c>
      <c r="M1139" t="n">
        <v>0</v>
      </c>
      <c r="N1139" t="n">
        <v>0</v>
      </c>
      <c r="O1139" t="n">
        <v>0</v>
      </c>
      <c r="P1139" t="inlineStr">
        <is>
          <t>2026-05-26</t>
        </is>
      </c>
      <c r="Q1139" t="inlineStr">
        <is>
          <t>2026-06-08</t>
        </is>
      </c>
      <c r="R1139" t="inlineStr">
        <is>
          <t>+10%▶40% 익절 / +20%▶30% 익절 / +40%▶30% 익절</t>
        </is>
      </c>
      <c r="S1139" t="inlineStr">
        <is>
          <t>-3%▶70% 손절 / -5%▶20% 손절 / -10%▶10% 손절</t>
        </is>
      </c>
      <c r="T1139" t="inlineStr">
        <is>
          <t>매수 0.0005 / 매도 0.0025 / 슬리피지 0.0007</t>
        </is>
      </c>
    </row>
    <row r="1140">
      <c r="A1140" t="inlineStr">
        <is>
          <t>알트|2주 전에 샀다면|[수익극대화]+[변동성허용]</t>
        </is>
      </c>
      <c r="B1140" t="inlineStr">
        <is>
          <t>알트</t>
        </is>
      </c>
      <c r="C1140" t="inlineStr">
        <is>
          <t>459550</t>
        </is>
      </c>
      <c r="D1140" t="inlineStr">
        <is>
          <t>2주 전에 샀다면</t>
        </is>
      </c>
      <c r="E1140" t="inlineStr">
        <is>
          <t>[수익극대화]+[변동성허용]</t>
        </is>
      </c>
      <c r="F1140" t="inlineStr">
        <is>
          <t>[수익극대화]</t>
        </is>
      </c>
      <c r="G1140" t="inlineStr">
        <is>
          <t>[변동성허용]</t>
        </is>
      </c>
      <c r="H1140" t="n">
        <v>300000</v>
      </c>
      <c r="I1140" t="n">
        <v>1898</v>
      </c>
      <c r="J1140" t="n">
        <v>2120</v>
      </c>
      <c r="K1140" t="n">
        <v>11.7</v>
      </c>
      <c r="L1140" t="n">
        <v>0</v>
      </c>
      <c r="M1140" t="n">
        <v>0</v>
      </c>
      <c r="N1140" t="n">
        <v>0</v>
      </c>
      <c r="O1140" t="n">
        <v>0</v>
      </c>
      <c r="P1140" t="inlineStr">
        <is>
          <t>2026-05-26</t>
        </is>
      </c>
      <c r="Q1140" t="inlineStr">
        <is>
          <t>2026-06-08</t>
        </is>
      </c>
      <c r="R1140" t="inlineStr">
        <is>
          <t>+10%▶40% 익절 / +20%▶30% 익절 / +40%▶30% 익절</t>
        </is>
      </c>
      <c r="S1140" t="inlineStr">
        <is>
          <t>-5%▶50% 손절 / -10%▶30% 손절 / -15%▶20% 손절</t>
        </is>
      </c>
      <c r="T1140" t="inlineStr">
        <is>
          <t>매수 0.0005 / 매도 0.0025 / 슬리피지 0.0007</t>
        </is>
      </c>
    </row>
    <row r="1141">
      <c r="A1141" t="inlineStr">
        <is>
          <t>알트|2주 전에 샀다면|[수익극대화]+[버티기형]</t>
        </is>
      </c>
      <c r="B1141" t="inlineStr">
        <is>
          <t>알트</t>
        </is>
      </c>
      <c r="C1141" t="inlineStr">
        <is>
          <t>459550</t>
        </is>
      </c>
      <c r="D1141" t="inlineStr">
        <is>
          <t>2주 전에 샀다면</t>
        </is>
      </c>
      <c r="E1141" t="inlineStr">
        <is>
          <t>[수익극대화]+[버티기형]</t>
        </is>
      </c>
      <c r="F1141" t="inlineStr">
        <is>
          <t>[수익극대화]</t>
        </is>
      </c>
      <c r="G1141" t="inlineStr">
        <is>
          <t>[버티기형]</t>
        </is>
      </c>
      <c r="H1141" t="n">
        <v>300000</v>
      </c>
      <c r="I1141" t="n">
        <v>1898</v>
      </c>
      <c r="J1141" t="n">
        <v>2120</v>
      </c>
      <c r="K1141" t="n">
        <v>11.7</v>
      </c>
      <c r="L1141" t="n">
        <v>0</v>
      </c>
      <c r="M1141" t="n">
        <v>0</v>
      </c>
      <c r="N1141" t="n">
        <v>0</v>
      </c>
      <c r="O1141" t="n">
        <v>0</v>
      </c>
      <c r="P1141" t="inlineStr">
        <is>
          <t>2026-05-26</t>
        </is>
      </c>
      <c r="Q1141" t="inlineStr">
        <is>
          <t>2026-06-08</t>
        </is>
      </c>
      <c r="R1141" t="inlineStr">
        <is>
          <t>+10%▶40% 익절 / +20%▶30% 익절 / +40%▶30% 익절</t>
        </is>
      </c>
      <c r="S1141" t="inlineStr">
        <is>
          <t>-5%▶40% 손절 / -15%▶30% 손절 / -20%▶30% 손절</t>
        </is>
      </c>
      <c r="T1141" t="inlineStr">
        <is>
          <t>매수 0.0005 / 매도 0.0025 / 슬리피지 0.0007</t>
        </is>
      </c>
    </row>
    <row r="1142">
      <c r="A1142" t="inlineStr">
        <is>
          <t>알트|3개월 전에 샀다면|[초단타]+[칼손절]</t>
        </is>
      </c>
      <c r="B1142" t="inlineStr">
        <is>
          <t>알트</t>
        </is>
      </c>
      <c r="C1142" t="inlineStr">
        <is>
          <t>459550</t>
        </is>
      </c>
      <c r="D1142" t="inlineStr">
        <is>
          <t>3개월 전에 샀다면</t>
        </is>
      </c>
      <c r="E1142" t="inlineStr">
        <is>
          <t>[초단타]+[칼손절]</t>
        </is>
      </c>
      <c r="F1142" t="inlineStr">
        <is>
          <t>[초단타]</t>
        </is>
      </c>
      <c r="G1142" t="inlineStr">
        <is>
          <t>[칼손절]</t>
        </is>
      </c>
      <c r="H1142" t="n">
        <v>300000</v>
      </c>
      <c r="I1142" t="n">
        <v>3010</v>
      </c>
      <c r="J1142" t="n">
        <v>2120</v>
      </c>
      <c r="K1142" t="n">
        <v>-29.57</v>
      </c>
      <c r="L1142" t="n">
        <v>-6.84</v>
      </c>
      <c r="M1142" t="n">
        <v>-6.84</v>
      </c>
      <c r="N1142" t="n">
        <v>25</v>
      </c>
      <c r="O1142" t="n">
        <v>4</v>
      </c>
      <c r="P1142" t="inlineStr">
        <is>
          <t>2026-03-09</t>
        </is>
      </c>
      <c r="Q1142" t="inlineStr">
        <is>
          <t>2026-06-08</t>
        </is>
      </c>
      <c r="R1142" t="inlineStr">
        <is>
          <t>+3%▶70% 익절 / +5%▶20% 익절 / +10%▶10% 익절</t>
        </is>
      </c>
      <c r="S1142" t="inlineStr">
        <is>
          <t>-2%▶80% 손절 / -4%▶10% 손절 / -6%▶10% 손절</t>
        </is>
      </c>
      <c r="T1142" t="inlineStr">
        <is>
          <t>매수 0.0005 / 매도 0.0025 / 슬리피지 0.0007</t>
        </is>
      </c>
    </row>
    <row r="1143">
      <c r="A1143" t="inlineStr">
        <is>
          <t>알트|3개월 전에 샀다면|[초단타]+[정석방어]</t>
        </is>
      </c>
      <c r="B1143" t="inlineStr">
        <is>
          <t>알트</t>
        </is>
      </c>
      <c r="C1143" t="inlineStr">
        <is>
          <t>459550</t>
        </is>
      </c>
      <c r="D1143" t="inlineStr">
        <is>
          <t>3개월 전에 샀다면</t>
        </is>
      </c>
      <c r="E1143" t="inlineStr">
        <is>
          <t>[초단타]+[정석방어]</t>
        </is>
      </c>
      <c r="F1143" t="inlineStr">
        <is>
          <t>[초단타]</t>
        </is>
      </c>
      <c r="G1143" t="inlineStr">
        <is>
          <t>[정석방어]</t>
        </is>
      </c>
      <c r="H1143" t="n">
        <v>300000</v>
      </c>
      <c r="I1143" t="n">
        <v>3010</v>
      </c>
      <c r="J1143" t="n">
        <v>2120</v>
      </c>
      <c r="K1143" t="n">
        <v>-29.57</v>
      </c>
      <c r="L1143" t="n">
        <v>-7.58</v>
      </c>
      <c r="M1143" t="n">
        <v>-7.58</v>
      </c>
      <c r="N1143" t="n">
        <v>20</v>
      </c>
      <c r="O1143" t="n">
        <v>5</v>
      </c>
      <c r="P1143" t="inlineStr">
        <is>
          <t>2026-03-09</t>
        </is>
      </c>
      <c r="Q1143" t="inlineStr">
        <is>
          <t>2026-06-08</t>
        </is>
      </c>
      <c r="R1143" t="inlineStr">
        <is>
          <t>+3%▶70% 익절 / +5%▶20% 익절 / +10%▶10% 익절</t>
        </is>
      </c>
      <c r="S1143" t="inlineStr">
        <is>
          <t>-3%▶70% 손절 / -5%▶20% 손절 / -10%▶10% 손절</t>
        </is>
      </c>
      <c r="T1143" t="inlineStr">
        <is>
          <t>매수 0.0005 / 매도 0.0025 / 슬리피지 0.0007</t>
        </is>
      </c>
    </row>
    <row r="1144">
      <c r="A1144" t="inlineStr">
        <is>
          <t>알트|3개월 전에 샀다면|[초단타]+[변동성허용]</t>
        </is>
      </c>
      <c r="B1144" t="inlineStr">
        <is>
          <t>알트</t>
        </is>
      </c>
      <c r="C1144" t="inlineStr">
        <is>
          <t>459550</t>
        </is>
      </c>
      <c r="D1144" t="inlineStr">
        <is>
          <t>3개월 전에 샀다면</t>
        </is>
      </c>
      <c r="E1144" t="inlineStr">
        <is>
          <t>[초단타]+[변동성허용]</t>
        </is>
      </c>
      <c r="F1144" t="inlineStr">
        <is>
          <t>[초단타]</t>
        </is>
      </c>
      <c r="G1144" t="inlineStr">
        <is>
          <t>[변동성허용]</t>
        </is>
      </c>
      <c r="H1144" t="n">
        <v>300000</v>
      </c>
      <c r="I1144" t="n">
        <v>3010</v>
      </c>
      <c r="J1144" t="n">
        <v>2120</v>
      </c>
      <c r="K1144" t="n">
        <v>-29.57</v>
      </c>
      <c r="L1144" t="n">
        <v>-7.89</v>
      </c>
      <c r="M1144" t="n">
        <v>-12.58</v>
      </c>
      <c r="N1144" t="n">
        <v>40</v>
      </c>
      <c r="O1144" t="n">
        <v>5</v>
      </c>
      <c r="P1144" t="inlineStr">
        <is>
          <t>2026-03-09</t>
        </is>
      </c>
      <c r="Q1144" t="inlineStr">
        <is>
          <t>2026-06-08</t>
        </is>
      </c>
      <c r="R1144" t="inlineStr">
        <is>
          <t>+3%▶70% 익절 / +5%▶20% 익절 / +10%▶10% 익절</t>
        </is>
      </c>
      <c r="S1144" t="inlineStr">
        <is>
          <t>-5%▶50% 손절 / -10%▶30% 손절 / -15%▶20% 손절</t>
        </is>
      </c>
      <c r="T1144" t="inlineStr">
        <is>
          <t>매수 0.0005 / 매도 0.0025 / 슬리피지 0.0007</t>
        </is>
      </c>
    </row>
    <row r="1145">
      <c r="A1145" t="inlineStr">
        <is>
          <t>알트|3개월 전에 샀다면|[초단타]+[버티기형]</t>
        </is>
      </c>
      <c r="B1145" t="inlineStr">
        <is>
          <t>알트</t>
        </is>
      </c>
      <c r="C1145" t="inlineStr">
        <is>
          <t>459550</t>
        </is>
      </c>
      <c r="D1145" t="inlineStr">
        <is>
          <t>3개월 전에 샀다면</t>
        </is>
      </c>
      <c r="E1145" t="inlineStr">
        <is>
          <t>[초단타]+[버티기형]</t>
        </is>
      </c>
      <c r="F1145" t="inlineStr">
        <is>
          <t>[초단타]</t>
        </is>
      </c>
      <c r="G1145" t="inlineStr">
        <is>
          <t>[버티기형]</t>
        </is>
      </c>
      <c r="H1145" t="n">
        <v>300000</v>
      </c>
      <c r="I1145" t="n">
        <v>3010</v>
      </c>
      <c r="J1145" t="n">
        <v>2120</v>
      </c>
      <c r="K1145" t="n">
        <v>-29.57</v>
      </c>
      <c r="L1145" t="n">
        <v>-11.59</v>
      </c>
      <c r="M1145" t="n">
        <v>-16.1</v>
      </c>
      <c r="N1145" t="n">
        <v>40</v>
      </c>
      <c r="O1145" t="n">
        <v>5</v>
      </c>
      <c r="P1145" t="inlineStr">
        <is>
          <t>2026-03-09</t>
        </is>
      </c>
      <c r="Q1145" t="inlineStr">
        <is>
          <t>2026-06-08</t>
        </is>
      </c>
      <c r="R1145" t="inlineStr">
        <is>
          <t>+3%▶70% 익절 / +5%▶20% 익절 / +10%▶10% 익절</t>
        </is>
      </c>
      <c r="S1145" t="inlineStr">
        <is>
          <t>-5%▶40% 손절 / -15%▶30% 손절 / -20%▶30% 손절</t>
        </is>
      </c>
      <c r="T1145" t="inlineStr">
        <is>
          <t>매수 0.0005 / 매도 0.0025 / 슬리피지 0.0007</t>
        </is>
      </c>
    </row>
    <row r="1146">
      <c r="A1146" t="inlineStr">
        <is>
          <t>알트|3개월 전에 샀다면|[단기스윙]+[칼손절]</t>
        </is>
      </c>
      <c r="B1146" t="inlineStr">
        <is>
          <t>알트</t>
        </is>
      </c>
      <c r="C1146" t="inlineStr">
        <is>
          <t>459550</t>
        </is>
      </c>
      <c r="D1146" t="inlineStr">
        <is>
          <t>3개월 전에 샀다면</t>
        </is>
      </c>
      <c r="E1146" t="inlineStr">
        <is>
          <t>[단기스윙]+[칼손절]</t>
        </is>
      </c>
      <c r="F1146" t="inlineStr">
        <is>
          <t>[단기스윙]</t>
        </is>
      </c>
      <c r="G1146" t="inlineStr">
        <is>
          <t>[칼손절]</t>
        </is>
      </c>
      <c r="H1146" t="n">
        <v>300000</v>
      </c>
      <c r="I1146" t="n">
        <v>3010</v>
      </c>
      <c r="J1146" t="n">
        <v>2120</v>
      </c>
      <c r="K1146" t="n">
        <v>-29.57</v>
      </c>
      <c r="L1146" t="n">
        <v>-5.4</v>
      </c>
      <c r="M1146" t="n">
        <v>-5.4</v>
      </c>
      <c r="N1146" t="n">
        <v>25</v>
      </c>
      <c r="O1146" t="n">
        <v>4</v>
      </c>
      <c r="P1146" t="inlineStr">
        <is>
          <t>2026-03-09</t>
        </is>
      </c>
      <c r="Q1146" t="inlineStr">
        <is>
          <t>2026-06-08</t>
        </is>
      </c>
      <c r="R1146" t="inlineStr">
        <is>
          <t>+5%▶60% 익절 / +10%▶30% 익절 / +20%▶10% 익절</t>
        </is>
      </c>
      <c r="S1146" t="inlineStr">
        <is>
          <t>-2%▶80% 손절 / -4%▶10% 손절 / -6%▶10% 손절</t>
        </is>
      </c>
      <c r="T1146" t="inlineStr">
        <is>
          <t>매수 0.0005 / 매도 0.0025 / 슬리피지 0.0007</t>
        </is>
      </c>
    </row>
    <row r="1147">
      <c r="A1147" t="inlineStr">
        <is>
          <t>알트|3개월 전에 샀다면|[단기스윙]+[정석방어]</t>
        </is>
      </c>
      <c r="B1147" t="inlineStr">
        <is>
          <t>알트</t>
        </is>
      </c>
      <c r="C1147" t="inlineStr">
        <is>
          <t>459550</t>
        </is>
      </c>
      <c r="D1147" t="inlineStr">
        <is>
          <t>3개월 전에 샀다면</t>
        </is>
      </c>
      <c r="E1147" t="inlineStr">
        <is>
          <t>[단기스윙]+[정석방어]</t>
        </is>
      </c>
      <c r="F1147" t="inlineStr">
        <is>
          <t>[단기스윙]</t>
        </is>
      </c>
      <c r="G1147" t="inlineStr">
        <is>
          <t>[정석방어]</t>
        </is>
      </c>
      <c r="H1147" t="n">
        <v>300000</v>
      </c>
      <c r="I1147" t="n">
        <v>3010</v>
      </c>
      <c r="J1147" t="n">
        <v>2120</v>
      </c>
      <c r="K1147" t="n">
        <v>-29.57</v>
      </c>
      <c r="L1147" t="n">
        <v>0.38</v>
      </c>
      <c r="M1147" t="n">
        <v>-3.81</v>
      </c>
      <c r="N1147" t="n">
        <v>33.3</v>
      </c>
      <c r="O1147" t="n">
        <v>3</v>
      </c>
      <c r="P1147" t="inlineStr">
        <is>
          <t>2026-03-09</t>
        </is>
      </c>
      <c r="Q1147" t="inlineStr">
        <is>
          <t>2026-06-08</t>
        </is>
      </c>
      <c r="R1147" t="inlineStr">
        <is>
          <t>+5%▶60% 익절 / +10%▶30% 익절 / +20%▶10% 익절</t>
        </is>
      </c>
      <c r="S1147" t="inlineStr">
        <is>
          <t>-3%▶70% 손절 / -5%▶20% 손절 / -10%▶10% 손절</t>
        </is>
      </c>
      <c r="T1147" t="inlineStr">
        <is>
          <t>매수 0.0005 / 매도 0.0025 / 슬리피지 0.0007</t>
        </is>
      </c>
    </row>
    <row r="1148">
      <c r="A1148" t="inlineStr">
        <is>
          <t>알트|3개월 전에 샀다면|[단기스윙]+[변동성허용]</t>
        </is>
      </c>
      <c r="B1148" t="inlineStr">
        <is>
          <t>알트</t>
        </is>
      </c>
      <c r="C1148" t="inlineStr">
        <is>
          <t>459550</t>
        </is>
      </c>
      <c r="D1148" t="inlineStr">
        <is>
          <t>3개월 전에 샀다면</t>
        </is>
      </c>
      <c r="E1148" t="inlineStr">
        <is>
          <t>[단기스윙]+[변동성허용]</t>
        </is>
      </c>
      <c r="F1148" t="inlineStr">
        <is>
          <t>[단기스윙]</t>
        </is>
      </c>
      <c r="G1148" t="inlineStr">
        <is>
          <t>[변동성허용]</t>
        </is>
      </c>
      <c r="H1148" t="n">
        <v>300000</v>
      </c>
      <c r="I1148" t="n">
        <v>3010</v>
      </c>
      <c r="J1148" t="n">
        <v>2120</v>
      </c>
      <c r="K1148" t="n">
        <v>-29.57</v>
      </c>
      <c r="L1148" t="n">
        <v>-6.24</v>
      </c>
      <c r="M1148" t="n">
        <v>-15.08</v>
      </c>
      <c r="N1148" t="n">
        <v>33.3</v>
      </c>
      <c r="O1148" t="n">
        <v>3</v>
      </c>
      <c r="P1148" t="inlineStr">
        <is>
          <t>2026-03-09</t>
        </is>
      </c>
      <c r="Q1148" t="inlineStr">
        <is>
          <t>2026-06-08</t>
        </is>
      </c>
      <c r="R1148" t="inlineStr">
        <is>
          <t>+5%▶60% 익절 / +10%▶30% 익절 / +20%▶10% 익절</t>
        </is>
      </c>
      <c r="S1148" t="inlineStr">
        <is>
          <t>-5%▶50% 손절 / -10%▶30% 손절 / -15%▶20% 손절</t>
        </is>
      </c>
      <c r="T1148" t="inlineStr">
        <is>
          <t>매수 0.0005 / 매도 0.0025 / 슬리피지 0.0007</t>
        </is>
      </c>
    </row>
    <row r="1149">
      <c r="A1149" t="inlineStr">
        <is>
          <t>알트|3개월 전에 샀다면|[단기스윙]+[버티기형]</t>
        </is>
      </c>
      <c r="B1149" t="inlineStr">
        <is>
          <t>알트</t>
        </is>
      </c>
      <c r="C1149" t="inlineStr">
        <is>
          <t>459550</t>
        </is>
      </c>
      <c r="D1149" t="inlineStr">
        <is>
          <t>3개월 전에 샀다면</t>
        </is>
      </c>
      <c r="E1149" t="inlineStr">
        <is>
          <t>[단기스윙]+[버티기형]</t>
        </is>
      </c>
      <c r="F1149" t="inlineStr">
        <is>
          <t>[단기스윙]</t>
        </is>
      </c>
      <c r="G1149" t="inlineStr">
        <is>
          <t>[버티기형]</t>
        </is>
      </c>
      <c r="H1149" t="n">
        <v>300000</v>
      </c>
      <c r="I1149" t="n">
        <v>3010</v>
      </c>
      <c r="J1149" t="n">
        <v>2120</v>
      </c>
      <c r="K1149" t="n">
        <v>-29.57</v>
      </c>
      <c r="L1149" t="n">
        <v>-5.81</v>
      </c>
      <c r="M1149" t="n">
        <v>-14.69</v>
      </c>
      <c r="N1149" t="n">
        <v>25</v>
      </c>
      <c r="O1149" t="n">
        <v>4</v>
      </c>
      <c r="P1149" t="inlineStr">
        <is>
          <t>2026-03-09</t>
        </is>
      </c>
      <c r="Q1149" t="inlineStr">
        <is>
          <t>2026-06-08</t>
        </is>
      </c>
      <c r="R1149" t="inlineStr">
        <is>
          <t>+5%▶60% 익절 / +10%▶30% 익절 / +20%▶10% 익절</t>
        </is>
      </c>
      <c r="S1149" t="inlineStr">
        <is>
          <t>-5%▶40% 손절 / -15%▶30% 손절 / -20%▶30% 손절</t>
        </is>
      </c>
      <c r="T1149" t="inlineStr">
        <is>
          <t>매수 0.0005 / 매도 0.0025 / 슬리피지 0.0007</t>
        </is>
      </c>
    </row>
    <row r="1150">
      <c r="A1150" t="inlineStr">
        <is>
          <t>알트|3개월 전에 샀다면|[대표님룰]+[칼손절]</t>
        </is>
      </c>
      <c r="B1150" t="inlineStr">
        <is>
          <t>알트</t>
        </is>
      </c>
      <c r="C1150" t="inlineStr">
        <is>
          <t>459550</t>
        </is>
      </c>
      <c r="D1150" t="inlineStr">
        <is>
          <t>3개월 전에 샀다면</t>
        </is>
      </c>
      <c r="E1150" t="inlineStr">
        <is>
          <t>[대표님룰]+[칼손절]</t>
        </is>
      </c>
      <c r="F1150" t="inlineStr">
        <is>
          <t>[대표님룰]</t>
        </is>
      </c>
      <c r="G1150" t="inlineStr">
        <is>
          <t>[칼손절]</t>
        </is>
      </c>
      <c r="H1150" t="n">
        <v>300000</v>
      </c>
      <c r="I1150" t="n">
        <v>3010</v>
      </c>
      <c r="J1150" t="n">
        <v>2120</v>
      </c>
      <c r="K1150" t="n">
        <v>-29.57</v>
      </c>
      <c r="L1150" t="n">
        <v>-5.4</v>
      </c>
      <c r="M1150" t="n">
        <v>-5.4</v>
      </c>
      <c r="N1150" t="n">
        <v>25</v>
      </c>
      <c r="O1150" t="n">
        <v>4</v>
      </c>
      <c r="P1150" t="inlineStr">
        <is>
          <t>2026-03-09</t>
        </is>
      </c>
      <c r="Q1150" t="inlineStr">
        <is>
          <t>2026-06-08</t>
        </is>
      </c>
      <c r="R1150" t="inlineStr">
        <is>
          <t>+5%▶60% 익절 / +10%▶30% 익절 / +30%▶10% 익절</t>
        </is>
      </c>
      <c r="S1150" t="inlineStr">
        <is>
          <t>-2%▶80% 손절 / -4%▶10% 손절 / -6%▶10% 손절</t>
        </is>
      </c>
      <c r="T1150" t="inlineStr">
        <is>
          <t>매수 0.0005 / 매도 0.0025 / 슬리피지 0.0007</t>
        </is>
      </c>
    </row>
    <row r="1151">
      <c r="A1151" t="inlineStr">
        <is>
          <t>알트|3개월 전에 샀다면|[대표님룰]+[정석방어]</t>
        </is>
      </c>
      <c r="B1151" t="inlineStr">
        <is>
          <t>알트</t>
        </is>
      </c>
      <c r="C1151" t="inlineStr">
        <is>
          <t>459550</t>
        </is>
      </c>
      <c r="D1151" t="inlineStr">
        <is>
          <t>3개월 전에 샀다면</t>
        </is>
      </c>
      <c r="E1151" t="inlineStr">
        <is>
          <t>[대표님룰]+[정석방어]</t>
        </is>
      </c>
      <c r="F1151" t="inlineStr">
        <is>
          <t>[대표님룰]</t>
        </is>
      </c>
      <c r="G1151" t="inlineStr">
        <is>
          <t>[정석방어]</t>
        </is>
      </c>
      <c r="H1151" t="n">
        <v>300000</v>
      </c>
      <c r="I1151" t="n">
        <v>3010</v>
      </c>
      <c r="J1151" t="n">
        <v>2120</v>
      </c>
      <c r="K1151" t="n">
        <v>-29.57</v>
      </c>
      <c r="L1151" t="n">
        <v>0.38</v>
      </c>
      <c r="M1151" t="n">
        <v>-3.81</v>
      </c>
      <c r="N1151" t="n">
        <v>33.3</v>
      </c>
      <c r="O1151" t="n">
        <v>3</v>
      </c>
      <c r="P1151" t="inlineStr">
        <is>
          <t>2026-03-09</t>
        </is>
      </c>
      <c r="Q1151" t="inlineStr">
        <is>
          <t>2026-06-08</t>
        </is>
      </c>
      <c r="R1151" t="inlineStr">
        <is>
          <t>+5%▶60% 익절 / +10%▶30% 익절 / +30%▶10% 익절</t>
        </is>
      </c>
      <c r="S1151" t="inlineStr">
        <is>
          <t>-3%▶70% 손절 / -5%▶20% 손절 / -10%▶10% 손절</t>
        </is>
      </c>
      <c r="T1151" t="inlineStr">
        <is>
          <t>매수 0.0005 / 매도 0.0025 / 슬리피지 0.0007</t>
        </is>
      </c>
    </row>
    <row r="1152">
      <c r="A1152" t="inlineStr">
        <is>
          <t>알트|3개월 전에 샀다면|[대표님룰]+[변동성허용]</t>
        </is>
      </c>
      <c r="B1152" t="inlineStr">
        <is>
          <t>알트</t>
        </is>
      </c>
      <c r="C1152" t="inlineStr">
        <is>
          <t>459550</t>
        </is>
      </c>
      <c r="D1152" t="inlineStr">
        <is>
          <t>3개월 전에 샀다면</t>
        </is>
      </c>
      <c r="E1152" t="inlineStr">
        <is>
          <t>[대표님룰]+[변동성허용]</t>
        </is>
      </c>
      <c r="F1152" t="inlineStr">
        <is>
          <t>[대표님룰]</t>
        </is>
      </c>
      <c r="G1152" t="inlineStr">
        <is>
          <t>[변동성허용]</t>
        </is>
      </c>
      <c r="H1152" t="n">
        <v>300000</v>
      </c>
      <c r="I1152" t="n">
        <v>3010</v>
      </c>
      <c r="J1152" t="n">
        <v>2120</v>
      </c>
      <c r="K1152" t="n">
        <v>-29.57</v>
      </c>
      <c r="L1152" t="n">
        <v>-6.24</v>
      </c>
      <c r="M1152" t="n">
        <v>-15.08</v>
      </c>
      <c r="N1152" t="n">
        <v>33.3</v>
      </c>
      <c r="O1152" t="n">
        <v>3</v>
      </c>
      <c r="P1152" t="inlineStr">
        <is>
          <t>2026-03-09</t>
        </is>
      </c>
      <c r="Q1152" t="inlineStr">
        <is>
          <t>2026-06-08</t>
        </is>
      </c>
      <c r="R1152" t="inlineStr">
        <is>
          <t>+5%▶60% 익절 / +10%▶30% 익절 / +30%▶10% 익절</t>
        </is>
      </c>
      <c r="S1152" t="inlineStr">
        <is>
          <t>-5%▶50% 손절 / -10%▶30% 손절 / -15%▶20% 손절</t>
        </is>
      </c>
      <c r="T1152" t="inlineStr">
        <is>
          <t>매수 0.0005 / 매도 0.0025 / 슬리피지 0.0007</t>
        </is>
      </c>
    </row>
    <row r="1153">
      <c r="A1153" t="inlineStr">
        <is>
          <t>알트|3개월 전에 샀다면|[대표님룰]+[버티기형]</t>
        </is>
      </c>
      <c r="B1153" t="inlineStr">
        <is>
          <t>알트</t>
        </is>
      </c>
      <c r="C1153" t="inlineStr">
        <is>
          <t>459550</t>
        </is>
      </c>
      <c r="D1153" t="inlineStr">
        <is>
          <t>3개월 전에 샀다면</t>
        </is>
      </c>
      <c r="E1153" t="inlineStr">
        <is>
          <t>[대표님룰]+[버티기형]</t>
        </is>
      </c>
      <c r="F1153" t="inlineStr">
        <is>
          <t>[대표님룰]</t>
        </is>
      </c>
      <c r="G1153" t="inlineStr">
        <is>
          <t>[버티기형]</t>
        </is>
      </c>
      <c r="H1153" t="n">
        <v>300000</v>
      </c>
      <c r="I1153" t="n">
        <v>3010</v>
      </c>
      <c r="J1153" t="n">
        <v>2120</v>
      </c>
      <c r="K1153" t="n">
        <v>-29.57</v>
      </c>
      <c r="L1153" t="n">
        <v>-5.81</v>
      </c>
      <c r="M1153" t="n">
        <v>-14.69</v>
      </c>
      <c r="N1153" t="n">
        <v>25</v>
      </c>
      <c r="O1153" t="n">
        <v>4</v>
      </c>
      <c r="P1153" t="inlineStr">
        <is>
          <t>2026-03-09</t>
        </is>
      </c>
      <c r="Q1153" t="inlineStr">
        <is>
          <t>2026-06-08</t>
        </is>
      </c>
      <c r="R1153" t="inlineStr">
        <is>
          <t>+5%▶60% 익절 / +10%▶30% 익절 / +30%▶10% 익절</t>
        </is>
      </c>
      <c r="S1153" t="inlineStr">
        <is>
          <t>-5%▶40% 손절 / -15%▶30% 손절 / -20%▶30% 손절</t>
        </is>
      </c>
      <c r="T1153" t="inlineStr">
        <is>
          <t>매수 0.0005 / 매도 0.0025 / 슬리피지 0.0007</t>
        </is>
      </c>
    </row>
    <row r="1154">
      <c r="A1154" t="inlineStr">
        <is>
          <t>알트|3개월 전에 샀다면|[중기추세]+[칼손절]</t>
        </is>
      </c>
      <c r="B1154" t="inlineStr">
        <is>
          <t>알트</t>
        </is>
      </c>
      <c r="C1154" t="inlineStr">
        <is>
          <t>459550</t>
        </is>
      </c>
      <c r="D1154" t="inlineStr">
        <is>
          <t>3개월 전에 샀다면</t>
        </is>
      </c>
      <c r="E1154" t="inlineStr">
        <is>
          <t>[중기추세]+[칼손절]</t>
        </is>
      </c>
      <c r="F1154" t="inlineStr">
        <is>
          <t>[중기추세]</t>
        </is>
      </c>
      <c r="G1154" t="inlineStr">
        <is>
          <t>[칼손절]</t>
        </is>
      </c>
      <c r="H1154" t="n">
        <v>300000</v>
      </c>
      <c r="I1154" t="n">
        <v>3010</v>
      </c>
      <c r="J1154" t="n">
        <v>2120</v>
      </c>
      <c r="K1154" t="n">
        <v>-29.57</v>
      </c>
      <c r="L1154" t="n">
        <v>-5.4</v>
      </c>
      <c r="M1154" t="n">
        <v>-5.4</v>
      </c>
      <c r="N1154" t="n">
        <v>25</v>
      </c>
      <c r="O1154" t="n">
        <v>4</v>
      </c>
      <c r="P1154" t="inlineStr">
        <is>
          <t>2026-03-09</t>
        </is>
      </c>
      <c r="Q1154" t="inlineStr">
        <is>
          <t>2026-06-08</t>
        </is>
      </c>
      <c r="R1154" t="inlineStr">
        <is>
          <t>+10%▶50% 익절 / +20%▶30% 익절 / +30%▶20% 익절</t>
        </is>
      </c>
      <c r="S1154" t="inlineStr">
        <is>
          <t>-2%▶80% 손절 / -4%▶10% 손절 / -6%▶10% 손절</t>
        </is>
      </c>
      <c r="T1154" t="inlineStr">
        <is>
          <t>매수 0.0005 / 매도 0.0025 / 슬리피지 0.0007</t>
        </is>
      </c>
    </row>
    <row r="1155">
      <c r="A1155" t="inlineStr">
        <is>
          <t>알트|3개월 전에 샀다면|[중기추세]+[정석방어]</t>
        </is>
      </c>
      <c r="B1155" t="inlineStr">
        <is>
          <t>알트</t>
        </is>
      </c>
      <c r="C1155" t="inlineStr">
        <is>
          <t>459550</t>
        </is>
      </c>
      <c r="D1155" t="inlineStr">
        <is>
          <t>3개월 전에 샀다면</t>
        </is>
      </c>
      <c r="E1155" t="inlineStr">
        <is>
          <t>[중기추세]+[정석방어]</t>
        </is>
      </c>
      <c r="F1155" t="inlineStr">
        <is>
          <t>[중기추세]</t>
        </is>
      </c>
      <c r="G1155" t="inlineStr">
        <is>
          <t>[정석방어]</t>
        </is>
      </c>
      <c r="H1155" t="n">
        <v>300000</v>
      </c>
      <c r="I1155" t="n">
        <v>3010</v>
      </c>
      <c r="J1155" t="n">
        <v>2120</v>
      </c>
      <c r="K1155" t="n">
        <v>-29.57</v>
      </c>
      <c r="L1155" t="n">
        <v>-5.4</v>
      </c>
      <c r="M1155" t="n">
        <v>-5.94</v>
      </c>
      <c r="N1155" t="n">
        <v>20</v>
      </c>
      <c r="O1155" t="n">
        <v>5</v>
      </c>
      <c r="P1155" t="inlineStr">
        <is>
          <t>2026-03-09</t>
        </is>
      </c>
      <c r="Q1155" t="inlineStr">
        <is>
          <t>2026-06-08</t>
        </is>
      </c>
      <c r="R1155" t="inlineStr">
        <is>
          <t>+10%▶50% 익절 / +20%▶30% 익절 / +30%▶20% 익절</t>
        </is>
      </c>
      <c r="S1155" t="inlineStr">
        <is>
          <t>-3%▶70% 손절 / -5%▶20% 손절 / -10%▶10% 손절</t>
        </is>
      </c>
      <c r="T1155" t="inlineStr">
        <is>
          <t>매수 0.0005 / 매도 0.0025 / 슬리피지 0.0007</t>
        </is>
      </c>
    </row>
    <row r="1156">
      <c r="A1156" t="inlineStr">
        <is>
          <t>알트|3개월 전에 샀다면|[중기추세]+[변동성허용]</t>
        </is>
      </c>
      <c r="B1156" t="inlineStr">
        <is>
          <t>알트</t>
        </is>
      </c>
      <c r="C1156" t="inlineStr">
        <is>
          <t>459550</t>
        </is>
      </c>
      <c r="D1156" t="inlineStr">
        <is>
          <t>3개월 전에 샀다면</t>
        </is>
      </c>
      <c r="E1156" t="inlineStr">
        <is>
          <t>[중기추세]+[변동성허용]</t>
        </is>
      </c>
      <c r="F1156" t="inlineStr">
        <is>
          <t>[중기추세]</t>
        </is>
      </c>
      <c r="G1156" t="inlineStr">
        <is>
          <t>[변동성허용]</t>
        </is>
      </c>
      <c r="H1156" t="n">
        <v>300000</v>
      </c>
      <c r="I1156" t="n">
        <v>3010</v>
      </c>
      <c r="J1156" t="n">
        <v>2120</v>
      </c>
      <c r="K1156" t="n">
        <v>-29.57</v>
      </c>
      <c r="L1156" t="n">
        <v>-1.15</v>
      </c>
      <c r="M1156" t="n">
        <v>-10.47</v>
      </c>
      <c r="N1156" t="n">
        <v>33.3</v>
      </c>
      <c r="O1156" t="n">
        <v>3</v>
      </c>
      <c r="P1156" t="inlineStr">
        <is>
          <t>2026-03-09</t>
        </is>
      </c>
      <c r="Q1156" t="inlineStr">
        <is>
          <t>2026-06-08</t>
        </is>
      </c>
      <c r="R1156" t="inlineStr">
        <is>
          <t>+10%▶50% 익절 / +20%▶30% 익절 / +30%▶20% 익절</t>
        </is>
      </c>
      <c r="S1156" t="inlineStr">
        <is>
          <t>-5%▶50% 손절 / -10%▶30% 손절 / -15%▶20% 손절</t>
        </is>
      </c>
      <c r="T1156" t="inlineStr">
        <is>
          <t>매수 0.0005 / 매도 0.0025 / 슬리피지 0.0007</t>
        </is>
      </c>
    </row>
    <row r="1157">
      <c r="A1157" t="inlineStr">
        <is>
          <t>알트|3개월 전에 샀다면|[중기추세]+[버티기형]</t>
        </is>
      </c>
      <c r="B1157" t="inlineStr">
        <is>
          <t>알트</t>
        </is>
      </c>
      <c r="C1157" t="inlineStr">
        <is>
          <t>459550</t>
        </is>
      </c>
      <c r="D1157" t="inlineStr">
        <is>
          <t>3개월 전에 샀다면</t>
        </is>
      </c>
      <c r="E1157" t="inlineStr">
        <is>
          <t>[중기추세]+[버티기형]</t>
        </is>
      </c>
      <c r="F1157" t="inlineStr">
        <is>
          <t>[중기추세]</t>
        </is>
      </c>
      <c r="G1157" t="inlineStr">
        <is>
          <t>[버티기형]</t>
        </is>
      </c>
      <c r="H1157" t="n">
        <v>300000</v>
      </c>
      <c r="I1157" t="n">
        <v>3010</v>
      </c>
      <c r="J1157" t="n">
        <v>2120</v>
      </c>
      <c r="K1157" t="n">
        <v>-29.57</v>
      </c>
      <c r="L1157" t="n">
        <v>-0.67</v>
      </c>
      <c r="M1157" t="n">
        <v>-10.03</v>
      </c>
      <c r="N1157" t="n">
        <v>33.3</v>
      </c>
      <c r="O1157" t="n">
        <v>3</v>
      </c>
      <c r="P1157" t="inlineStr">
        <is>
          <t>2026-03-09</t>
        </is>
      </c>
      <c r="Q1157" t="inlineStr">
        <is>
          <t>2026-06-08</t>
        </is>
      </c>
      <c r="R1157" t="inlineStr">
        <is>
          <t>+10%▶50% 익절 / +20%▶30% 익절 / +30%▶20% 익절</t>
        </is>
      </c>
      <c r="S1157" t="inlineStr">
        <is>
          <t>-5%▶40% 손절 / -15%▶30% 손절 / -20%▶30% 손절</t>
        </is>
      </c>
      <c r="T1157" t="inlineStr">
        <is>
          <t>매수 0.0005 / 매도 0.0025 / 슬리피지 0.0007</t>
        </is>
      </c>
    </row>
    <row r="1158">
      <c r="A1158" t="inlineStr">
        <is>
          <t>알트|3개월 전에 샀다면|[수익극대화]+[칼손절]</t>
        </is>
      </c>
      <c r="B1158" t="inlineStr">
        <is>
          <t>알트</t>
        </is>
      </c>
      <c r="C1158" t="inlineStr">
        <is>
          <t>459550</t>
        </is>
      </c>
      <c r="D1158" t="inlineStr">
        <is>
          <t>3개월 전에 샀다면</t>
        </is>
      </c>
      <c r="E1158" t="inlineStr">
        <is>
          <t>[수익극대화]+[칼손절]</t>
        </is>
      </c>
      <c r="F1158" t="inlineStr">
        <is>
          <t>[수익극대화]</t>
        </is>
      </c>
      <c r="G1158" t="inlineStr">
        <is>
          <t>[칼손절]</t>
        </is>
      </c>
      <c r="H1158" t="n">
        <v>300000</v>
      </c>
      <c r="I1158" t="n">
        <v>3010</v>
      </c>
      <c r="J1158" t="n">
        <v>2120</v>
      </c>
      <c r="K1158" t="n">
        <v>-29.57</v>
      </c>
      <c r="L1158" t="n">
        <v>-5.4</v>
      </c>
      <c r="M1158" t="n">
        <v>-5.4</v>
      </c>
      <c r="N1158" t="n">
        <v>25</v>
      </c>
      <c r="O1158" t="n">
        <v>4</v>
      </c>
      <c r="P1158" t="inlineStr">
        <is>
          <t>2026-03-09</t>
        </is>
      </c>
      <c r="Q1158" t="inlineStr">
        <is>
          <t>2026-06-08</t>
        </is>
      </c>
      <c r="R1158" t="inlineStr">
        <is>
          <t>+10%▶40% 익절 / +20%▶30% 익절 / +40%▶30% 익절</t>
        </is>
      </c>
      <c r="S1158" t="inlineStr">
        <is>
          <t>-2%▶80% 손절 / -4%▶10% 손절 / -6%▶10% 손절</t>
        </is>
      </c>
      <c r="T1158" t="inlineStr">
        <is>
          <t>매수 0.0005 / 매도 0.0025 / 슬리피지 0.0007</t>
        </is>
      </c>
    </row>
    <row r="1159">
      <c r="A1159" t="inlineStr">
        <is>
          <t>알트|3개월 전에 샀다면|[수익극대화]+[정석방어]</t>
        </is>
      </c>
      <c r="B1159" t="inlineStr">
        <is>
          <t>알트</t>
        </is>
      </c>
      <c r="C1159" t="inlineStr">
        <is>
          <t>459550</t>
        </is>
      </c>
      <c r="D1159" t="inlineStr">
        <is>
          <t>3개월 전에 샀다면</t>
        </is>
      </c>
      <c r="E1159" t="inlineStr">
        <is>
          <t>[수익극대화]+[정석방어]</t>
        </is>
      </c>
      <c r="F1159" t="inlineStr">
        <is>
          <t>[수익극대화]</t>
        </is>
      </c>
      <c r="G1159" t="inlineStr">
        <is>
          <t>[정석방어]</t>
        </is>
      </c>
      <c r="H1159" t="n">
        <v>300000</v>
      </c>
      <c r="I1159" t="n">
        <v>3010</v>
      </c>
      <c r="J1159" t="n">
        <v>2120</v>
      </c>
      <c r="K1159" t="n">
        <v>-29.57</v>
      </c>
      <c r="L1159" t="n">
        <v>-5.4</v>
      </c>
      <c r="M1159" t="n">
        <v>-5.94</v>
      </c>
      <c r="N1159" t="n">
        <v>20</v>
      </c>
      <c r="O1159" t="n">
        <v>5</v>
      </c>
      <c r="P1159" t="inlineStr">
        <is>
          <t>2026-03-09</t>
        </is>
      </c>
      <c r="Q1159" t="inlineStr">
        <is>
          <t>2026-06-08</t>
        </is>
      </c>
      <c r="R1159" t="inlineStr">
        <is>
          <t>+10%▶40% 익절 / +20%▶30% 익절 / +40%▶30% 익절</t>
        </is>
      </c>
      <c r="S1159" t="inlineStr">
        <is>
          <t>-3%▶70% 손절 / -5%▶20% 손절 / -10%▶10% 손절</t>
        </is>
      </c>
      <c r="T1159" t="inlineStr">
        <is>
          <t>매수 0.0005 / 매도 0.0025 / 슬리피지 0.0007</t>
        </is>
      </c>
    </row>
    <row r="1160">
      <c r="A1160" t="inlineStr">
        <is>
          <t>알트|3개월 전에 샀다면|[수익극대화]+[변동성허용]</t>
        </is>
      </c>
      <c r="B1160" t="inlineStr">
        <is>
          <t>알트</t>
        </is>
      </c>
      <c r="C1160" t="inlineStr">
        <is>
          <t>459550</t>
        </is>
      </c>
      <c r="D1160" t="inlineStr">
        <is>
          <t>3개월 전에 샀다면</t>
        </is>
      </c>
      <c r="E1160" t="inlineStr">
        <is>
          <t>[수익극대화]+[변동성허용]</t>
        </is>
      </c>
      <c r="F1160" t="inlineStr">
        <is>
          <t>[수익극대화]</t>
        </is>
      </c>
      <c r="G1160" t="inlineStr">
        <is>
          <t>[변동성허용]</t>
        </is>
      </c>
      <c r="H1160" t="n">
        <v>300000</v>
      </c>
      <c r="I1160" t="n">
        <v>3010</v>
      </c>
      <c r="J1160" t="n">
        <v>2120</v>
      </c>
      <c r="K1160" t="n">
        <v>-29.57</v>
      </c>
      <c r="L1160" t="n">
        <v>-3.82</v>
      </c>
      <c r="M1160" t="n">
        <v>-12.88</v>
      </c>
      <c r="N1160" t="n">
        <v>33.3</v>
      </c>
      <c r="O1160" t="n">
        <v>3</v>
      </c>
      <c r="P1160" t="inlineStr">
        <is>
          <t>2026-03-09</t>
        </is>
      </c>
      <c r="Q1160" t="inlineStr">
        <is>
          <t>2026-06-08</t>
        </is>
      </c>
      <c r="R1160" t="inlineStr">
        <is>
          <t>+10%▶40% 익절 / +20%▶30% 익절 / +40%▶30% 익절</t>
        </is>
      </c>
      <c r="S1160" t="inlineStr">
        <is>
          <t>-5%▶50% 손절 / -10%▶30% 손절 / -15%▶20% 손절</t>
        </is>
      </c>
      <c r="T1160" t="inlineStr">
        <is>
          <t>매수 0.0005 / 매도 0.0025 / 슬리피지 0.0007</t>
        </is>
      </c>
    </row>
    <row r="1161">
      <c r="A1161" t="inlineStr">
        <is>
          <t>알트|3개월 전에 샀다면|[수익극대화]+[버티기형]</t>
        </is>
      </c>
      <c r="B1161" t="inlineStr">
        <is>
          <t>알트</t>
        </is>
      </c>
      <c r="C1161" t="inlineStr">
        <is>
          <t>459550</t>
        </is>
      </c>
      <c r="D1161" t="inlineStr">
        <is>
          <t>3개월 전에 샀다면</t>
        </is>
      </c>
      <c r="E1161" t="inlineStr">
        <is>
          <t>[수익극대화]+[버티기형]</t>
        </is>
      </c>
      <c r="F1161" t="inlineStr">
        <is>
          <t>[수익극대화]</t>
        </is>
      </c>
      <c r="G1161" t="inlineStr">
        <is>
          <t>[버티기형]</t>
        </is>
      </c>
      <c r="H1161" t="n">
        <v>300000</v>
      </c>
      <c r="I1161" t="n">
        <v>3010</v>
      </c>
      <c r="J1161" t="n">
        <v>2120</v>
      </c>
      <c r="K1161" t="n">
        <v>-29.57</v>
      </c>
      <c r="L1161" t="n">
        <v>-3.33</v>
      </c>
      <c r="M1161" t="n">
        <v>-12.45</v>
      </c>
      <c r="N1161" t="n">
        <v>33.3</v>
      </c>
      <c r="O1161" t="n">
        <v>3</v>
      </c>
      <c r="P1161" t="inlineStr">
        <is>
          <t>2026-03-09</t>
        </is>
      </c>
      <c r="Q1161" t="inlineStr">
        <is>
          <t>2026-06-08</t>
        </is>
      </c>
      <c r="R1161" t="inlineStr">
        <is>
          <t>+10%▶40% 익절 / +20%▶30% 익절 / +40%▶30% 익절</t>
        </is>
      </c>
      <c r="S1161" t="inlineStr">
        <is>
          <t>-5%▶40% 손절 / -15%▶30% 손절 / -20%▶30% 손절</t>
        </is>
      </c>
      <c r="T1161" t="inlineStr">
        <is>
          <t>매수 0.0005 / 매도 0.0025 / 슬리피지 0.0007</t>
        </is>
      </c>
    </row>
    <row r="1162">
      <c r="A1162" t="inlineStr">
        <is>
          <t>알트|6개월 전에 샀다면|[초단타]+[칼손절]</t>
        </is>
      </c>
      <c r="B1162" t="inlineStr">
        <is>
          <t>알트</t>
        </is>
      </c>
      <c r="C1162" t="inlineStr">
        <is>
          <t>459550</t>
        </is>
      </c>
      <c r="D1162" t="inlineStr">
        <is>
          <t>6개월 전에 샀다면</t>
        </is>
      </c>
      <c r="E1162" t="inlineStr">
        <is>
          <t>[초단타]+[칼손절]</t>
        </is>
      </c>
      <c r="F1162" t="inlineStr">
        <is>
          <t>[초단타]</t>
        </is>
      </c>
      <c r="G1162" t="inlineStr">
        <is>
          <t>[칼손절]</t>
        </is>
      </c>
      <c r="H1162" t="n">
        <v>300000</v>
      </c>
      <c r="I1162" t="n">
        <v>4220</v>
      </c>
      <c r="J1162" t="n">
        <v>2120</v>
      </c>
      <c r="K1162" t="n">
        <v>-49.76</v>
      </c>
      <c r="L1162" t="n">
        <v>-6.84</v>
      </c>
      <c r="M1162" t="n">
        <v>-6.84</v>
      </c>
      <c r="N1162" t="n">
        <v>25</v>
      </c>
      <c r="O1162" t="n">
        <v>4</v>
      </c>
      <c r="P1162" t="inlineStr">
        <is>
          <t>2026-02-12</t>
        </is>
      </c>
      <c r="Q1162" t="inlineStr">
        <is>
          <t>2026-06-08</t>
        </is>
      </c>
      <c r="R1162" t="inlineStr">
        <is>
          <t>+3%▶70% 익절 / +5%▶20% 익절 / +10%▶10% 익절</t>
        </is>
      </c>
      <c r="S1162" t="inlineStr">
        <is>
          <t>-2%▶80% 손절 / -4%▶10% 손절 / -6%▶10% 손절</t>
        </is>
      </c>
      <c r="T1162" t="inlineStr">
        <is>
          <t>매수 0.0005 / 매도 0.0025 / 슬리피지 0.0007</t>
        </is>
      </c>
    </row>
    <row r="1163">
      <c r="A1163" t="inlineStr">
        <is>
          <t>알트|6개월 전에 샀다면|[초단타]+[정석방어]</t>
        </is>
      </c>
      <c r="B1163" t="inlineStr">
        <is>
          <t>알트</t>
        </is>
      </c>
      <c r="C1163" t="inlineStr">
        <is>
          <t>459550</t>
        </is>
      </c>
      <c r="D1163" t="inlineStr">
        <is>
          <t>6개월 전에 샀다면</t>
        </is>
      </c>
      <c r="E1163" t="inlineStr">
        <is>
          <t>[초단타]+[정석방어]</t>
        </is>
      </c>
      <c r="F1163" t="inlineStr">
        <is>
          <t>[초단타]</t>
        </is>
      </c>
      <c r="G1163" t="inlineStr">
        <is>
          <t>[정석방어]</t>
        </is>
      </c>
      <c r="H1163" t="n">
        <v>300000</v>
      </c>
      <c r="I1163" t="n">
        <v>4220</v>
      </c>
      <c r="J1163" t="n">
        <v>2120</v>
      </c>
      <c r="K1163" t="n">
        <v>-49.76</v>
      </c>
      <c r="L1163" t="n">
        <v>-7.58</v>
      </c>
      <c r="M1163" t="n">
        <v>-7.58</v>
      </c>
      <c r="N1163" t="n">
        <v>20</v>
      </c>
      <c r="O1163" t="n">
        <v>5</v>
      </c>
      <c r="P1163" t="inlineStr">
        <is>
          <t>2026-02-12</t>
        </is>
      </c>
      <c r="Q1163" t="inlineStr">
        <is>
          <t>2026-06-08</t>
        </is>
      </c>
      <c r="R1163" t="inlineStr">
        <is>
          <t>+3%▶70% 익절 / +5%▶20% 익절 / +10%▶10% 익절</t>
        </is>
      </c>
      <c r="S1163" t="inlineStr">
        <is>
          <t>-3%▶70% 손절 / -5%▶20% 손절 / -10%▶10% 손절</t>
        </is>
      </c>
      <c r="T1163" t="inlineStr">
        <is>
          <t>매수 0.0005 / 매도 0.0025 / 슬리피지 0.0007</t>
        </is>
      </c>
    </row>
    <row r="1164">
      <c r="A1164" t="inlineStr">
        <is>
          <t>알트|6개월 전에 샀다면|[초단타]+[변동성허용]</t>
        </is>
      </c>
      <c r="B1164" t="inlineStr">
        <is>
          <t>알트</t>
        </is>
      </c>
      <c r="C1164" t="inlineStr">
        <is>
          <t>459550</t>
        </is>
      </c>
      <c r="D1164" t="inlineStr">
        <is>
          <t>6개월 전에 샀다면</t>
        </is>
      </c>
      <c r="E1164" t="inlineStr">
        <is>
          <t>[초단타]+[변동성허용]</t>
        </is>
      </c>
      <c r="F1164" t="inlineStr">
        <is>
          <t>[초단타]</t>
        </is>
      </c>
      <c r="G1164" t="inlineStr">
        <is>
          <t>[변동성허용]</t>
        </is>
      </c>
      <c r="H1164" t="n">
        <v>300000</v>
      </c>
      <c r="I1164" t="n">
        <v>4220</v>
      </c>
      <c r="J1164" t="n">
        <v>2120</v>
      </c>
      <c r="K1164" t="n">
        <v>-49.76</v>
      </c>
      <c r="L1164" t="n">
        <v>-7.89</v>
      </c>
      <c r="M1164" t="n">
        <v>-12.58</v>
      </c>
      <c r="N1164" t="n">
        <v>40</v>
      </c>
      <c r="O1164" t="n">
        <v>5</v>
      </c>
      <c r="P1164" t="inlineStr">
        <is>
          <t>2026-02-12</t>
        </is>
      </c>
      <c r="Q1164" t="inlineStr">
        <is>
          <t>2026-06-08</t>
        </is>
      </c>
      <c r="R1164" t="inlineStr">
        <is>
          <t>+3%▶70% 익절 / +5%▶20% 익절 / +10%▶10% 익절</t>
        </is>
      </c>
      <c r="S1164" t="inlineStr">
        <is>
          <t>-5%▶50% 손절 / -10%▶30% 손절 / -15%▶20% 손절</t>
        </is>
      </c>
      <c r="T1164" t="inlineStr">
        <is>
          <t>매수 0.0005 / 매도 0.0025 / 슬리피지 0.0007</t>
        </is>
      </c>
    </row>
    <row r="1165">
      <c r="A1165" t="inlineStr">
        <is>
          <t>알트|6개월 전에 샀다면|[초단타]+[버티기형]</t>
        </is>
      </c>
      <c r="B1165" t="inlineStr">
        <is>
          <t>알트</t>
        </is>
      </c>
      <c r="C1165" t="inlineStr">
        <is>
          <t>459550</t>
        </is>
      </c>
      <c r="D1165" t="inlineStr">
        <is>
          <t>6개월 전에 샀다면</t>
        </is>
      </c>
      <c r="E1165" t="inlineStr">
        <is>
          <t>[초단타]+[버티기형]</t>
        </is>
      </c>
      <c r="F1165" t="inlineStr">
        <is>
          <t>[초단타]</t>
        </is>
      </c>
      <c r="G1165" t="inlineStr">
        <is>
          <t>[버티기형]</t>
        </is>
      </c>
      <c r="H1165" t="n">
        <v>300000</v>
      </c>
      <c r="I1165" t="n">
        <v>4220</v>
      </c>
      <c r="J1165" t="n">
        <v>2120</v>
      </c>
      <c r="K1165" t="n">
        <v>-49.76</v>
      </c>
      <c r="L1165" t="n">
        <v>-11.59</v>
      </c>
      <c r="M1165" t="n">
        <v>-16.1</v>
      </c>
      <c r="N1165" t="n">
        <v>40</v>
      </c>
      <c r="O1165" t="n">
        <v>5</v>
      </c>
      <c r="P1165" t="inlineStr">
        <is>
          <t>2026-02-12</t>
        </is>
      </c>
      <c r="Q1165" t="inlineStr">
        <is>
          <t>2026-06-08</t>
        </is>
      </c>
      <c r="R1165" t="inlineStr">
        <is>
          <t>+3%▶70% 익절 / +5%▶20% 익절 / +10%▶10% 익절</t>
        </is>
      </c>
      <c r="S1165" t="inlineStr">
        <is>
          <t>-5%▶40% 손절 / -15%▶30% 손절 / -20%▶30% 손절</t>
        </is>
      </c>
      <c r="T1165" t="inlineStr">
        <is>
          <t>매수 0.0005 / 매도 0.0025 / 슬리피지 0.0007</t>
        </is>
      </c>
    </row>
    <row r="1166">
      <c r="A1166" t="inlineStr">
        <is>
          <t>알트|6개월 전에 샀다면|[단기스윙]+[칼손절]</t>
        </is>
      </c>
      <c r="B1166" t="inlineStr">
        <is>
          <t>알트</t>
        </is>
      </c>
      <c r="C1166" t="inlineStr">
        <is>
          <t>459550</t>
        </is>
      </c>
      <c r="D1166" t="inlineStr">
        <is>
          <t>6개월 전에 샀다면</t>
        </is>
      </c>
      <c r="E1166" t="inlineStr">
        <is>
          <t>[단기스윙]+[칼손절]</t>
        </is>
      </c>
      <c r="F1166" t="inlineStr">
        <is>
          <t>[단기스윙]</t>
        </is>
      </c>
      <c r="G1166" t="inlineStr">
        <is>
          <t>[칼손절]</t>
        </is>
      </c>
      <c r="H1166" t="n">
        <v>300000</v>
      </c>
      <c r="I1166" t="n">
        <v>4220</v>
      </c>
      <c r="J1166" t="n">
        <v>2120</v>
      </c>
      <c r="K1166" t="n">
        <v>-49.76</v>
      </c>
      <c r="L1166" t="n">
        <v>-5.4</v>
      </c>
      <c r="M1166" t="n">
        <v>-5.4</v>
      </c>
      <c r="N1166" t="n">
        <v>25</v>
      </c>
      <c r="O1166" t="n">
        <v>4</v>
      </c>
      <c r="P1166" t="inlineStr">
        <is>
          <t>2026-02-12</t>
        </is>
      </c>
      <c r="Q1166" t="inlineStr">
        <is>
          <t>2026-06-08</t>
        </is>
      </c>
      <c r="R1166" t="inlineStr">
        <is>
          <t>+5%▶60% 익절 / +10%▶30% 익절 / +20%▶10% 익절</t>
        </is>
      </c>
      <c r="S1166" t="inlineStr">
        <is>
          <t>-2%▶80% 손절 / -4%▶10% 손절 / -6%▶10% 손절</t>
        </is>
      </c>
      <c r="T1166" t="inlineStr">
        <is>
          <t>매수 0.0005 / 매도 0.0025 / 슬리피지 0.0007</t>
        </is>
      </c>
    </row>
    <row r="1167">
      <c r="A1167" t="inlineStr">
        <is>
          <t>알트|6개월 전에 샀다면|[단기스윙]+[정석방어]</t>
        </is>
      </c>
      <c r="B1167" t="inlineStr">
        <is>
          <t>알트</t>
        </is>
      </c>
      <c r="C1167" t="inlineStr">
        <is>
          <t>459550</t>
        </is>
      </c>
      <c r="D1167" t="inlineStr">
        <is>
          <t>6개월 전에 샀다면</t>
        </is>
      </c>
      <c r="E1167" t="inlineStr">
        <is>
          <t>[단기스윙]+[정석방어]</t>
        </is>
      </c>
      <c r="F1167" t="inlineStr">
        <is>
          <t>[단기스윙]</t>
        </is>
      </c>
      <c r="G1167" t="inlineStr">
        <is>
          <t>[정석방어]</t>
        </is>
      </c>
      <c r="H1167" t="n">
        <v>300000</v>
      </c>
      <c r="I1167" t="n">
        <v>4220</v>
      </c>
      <c r="J1167" t="n">
        <v>2120</v>
      </c>
      <c r="K1167" t="n">
        <v>-49.76</v>
      </c>
      <c r="L1167" t="n">
        <v>0.38</v>
      </c>
      <c r="M1167" t="n">
        <v>-3.81</v>
      </c>
      <c r="N1167" t="n">
        <v>33.3</v>
      </c>
      <c r="O1167" t="n">
        <v>3</v>
      </c>
      <c r="P1167" t="inlineStr">
        <is>
          <t>2026-02-12</t>
        </is>
      </c>
      <c r="Q1167" t="inlineStr">
        <is>
          <t>2026-06-08</t>
        </is>
      </c>
      <c r="R1167" t="inlineStr">
        <is>
          <t>+5%▶60% 익절 / +10%▶30% 익절 / +20%▶10% 익절</t>
        </is>
      </c>
      <c r="S1167" t="inlineStr">
        <is>
          <t>-3%▶70% 손절 / -5%▶20% 손절 / -10%▶10% 손절</t>
        </is>
      </c>
      <c r="T1167" t="inlineStr">
        <is>
          <t>매수 0.0005 / 매도 0.0025 / 슬리피지 0.0007</t>
        </is>
      </c>
    </row>
    <row r="1168">
      <c r="A1168" t="inlineStr">
        <is>
          <t>알트|6개월 전에 샀다면|[단기스윙]+[변동성허용]</t>
        </is>
      </c>
      <c r="B1168" t="inlineStr">
        <is>
          <t>알트</t>
        </is>
      </c>
      <c r="C1168" t="inlineStr">
        <is>
          <t>459550</t>
        </is>
      </c>
      <c r="D1168" t="inlineStr">
        <is>
          <t>6개월 전에 샀다면</t>
        </is>
      </c>
      <c r="E1168" t="inlineStr">
        <is>
          <t>[단기스윙]+[변동성허용]</t>
        </is>
      </c>
      <c r="F1168" t="inlineStr">
        <is>
          <t>[단기스윙]</t>
        </is>
      </c>
      <c r="G1168" t="inlineStr">
        <is>
          <t>[변동성허용]</t>
        </is>
      </c>
      <c r="H1168" t="n">
        <v>300000</v>
      </c>
      <c r="I1168" t="n">
        <v>4220</v>
      </c>
      <c r="J1168" t="n">
        <v>2120</v>
      </c>
      <c r="K1168" t="n">
        <v>-49.76</v>
      </c>
      <c r="L1168" t="n">
        <v>-6.24</v>
      </c>
      <c r="M1168" t="n">
        <v>-15.08</v>
      </c>
      <c r="N1168" t="n">
        <v>33.3</v>
      </c>
      <c r="O1168" t="n">
        <v>3</v>
      </c>
      <c r="P1168" t="inlineStr">
        <is>
          <t>2026-02-12</t>
        </is>
      </c>
      <c r="Q1168" t="inlineStr">
        <is>
          <t>2026-06-08</t>
        </is>
      </c>
      <c r="R1168" t="inlineStr">
        <is>
          <t>+5%▶60% 익절 / +10%▶30% 익절 / +20%▶10% 익절</t>
        </is>
      </c>
      <c r="S1168" t="inlineStr">
        <is>
          <t>-5%▶50% 손절 / -10%▶30% 손절 / -15%▶20% 손절</t>
        </is>
      </c>
      <c r="T1168" t="inlineStr">
        <is>
          <t>매수 0.0005 / 매도 0.0025 / 슬리피지 0.0007</t>
        </is>
      </c>
    </row>
    <row r="1169">
      <c r="A1169" t="inlineStr">
        <is>
          <t>알트|6개월 전에 샀다면|[단기스윙]+[버티기형]</t>
        </is>
      </c>
      <c r="B1169" t="inlineStr">
        <is>
          <t>알트</t>
        </is>
      </c>
      <c r="C1169" t="inlineStr">
        <is>
          <t>459550</t>
        </is>
      </c>
      <c r="D1169" t="inlineStr">
        <is>
          <t>6개월 전에 샀다면</t>
        </is>
      </c>
      <c r="E1169" t="inlineStr">
        <is>
          <t>[단기스윙]+[버티기형]</t>
        </is>
      </c>
      <c r="F1169" t="inlineStr">
        <is>
          <t>[단기스윙]</t>
        </is>
      </c>
      <c r="G1169" t="inlineStr">
        <is>
          <t>[버티기형]</t>
        </is>
      </c>
      <c r="H1169" t="n">
        <v>300000</v>
      </c>
      <c r="I1169" t="n">
        <v>4220</v>
      </c>
      <c r="J1169" t="n">
        <v>2120</v>
      </c>
      <c r="K1169" t="n">
        <v>-49.76</v>
      </c>
      <c r="L1169" t="n">
        <v>-5.81</v>
      </c>
      <c r="M1169" t="n">
        <v>-14.69</v>
      </c>
      <c r="N1169" t="n">
        <v>25</v>
      </c>
      <c r="O1169" t="n">
        <v>4</v>
      </c>
      <c r="P1169" t="inlineStr">
        <is>
          <t>2026-02-12</t>
        </is>
      </c>
      <c r="Q1169" t="inlineStr">
        <is>
          <t>2026-06-08</t>
        </is>
      </c>
      <c r="R1169" t="inlineStr">
        <is>
          <t>+5%▶60% 익절 / +10%▶30% 익절 / +20%▶10% 익절</t>
        </is>
      </c>
      <c r="S1169" t="inlineStr">
        <is>
          <t>-5%▶40% 손절 / -15%▶30% 손절 / -20%▶30% 손절</t>
        </is>
      </c>
      <c r="T1169" t="inlineStr">
        <is>
          <t>매수 0.0005 / 매도 0.0025 / 슬리피지 0.0007</t>
        </is>
      </c>
    </row>
    <row r="1170">
      <c r="A1170" t="inlineStr">
        <is>
          <t>알트|6개월 전에 샀다면|[대표님룰]+[칼손절]</t>
        </is>
      </c>
      <c r="B1170" t="inlineStr">
        <is>
          <t>알트</t>
        </is>
      </c>
      <c r="C1170" t="inlineStr">
        <is>
          <t>459550</t>
        </is>
      </c>
      <c r="D1170" t="inlineStr">
        <is>
          <t>6개월 전에 샀다면</t>
        </is>
      </c>
      <c r="E1170" t="inlineStr">
        <is>
          <t>[대표님룰]+[칼손절]</t>
        </is>
      </c>
      <c r="F1170" t="inlineStr">
        <is>
          <t>[대표님룰]</t>
        </is>
      </c>
      <c r="G1170" t="inlineStr">
        <is>
          <t>[칼손절]</t>
        </is>
      </c>
      <c r="H1170" t="n">
        <v>300000</v>
      </c>
      <c r="I1170" t="n">
        <v>4220</v>
      </c>
      <c r="J1170" t="n">
        <v>2120</v>
      </c>
      <c r="K1170" t="n">
        <v>-49.76</v>
      </c>
      <c r="L1170" t="n">
        <v>-5.4</v>
      </c>
      <c r="M1170" t="n">
        <v>-5.4</v>
      </c>
      <c r="N1170" t="n">
        <v>25</v>
      </c>
      <c r="O1170" t="n">
        <v>4</v>
      </c>
      <c r="P1170" t="inlineStr">
        <is>
          <t>2026-02-12</t>
        </is>
      </c>
      <c r="Q1170" t="inlineStr">
        <is>
          <t>2026-06-08</t>
        </is>
      </c>
      <c r="R1170" t="inlineStr">
        <is>
          <t>+5%▶60% 익절 / +10%▶30% 익절 / +30%▶10% 익절</t>
        </is>
      </c>
      <c r="S1170" t="inlineStr">
        <is>
          <t>-2%▶80% 손절 / -4%▶10% 손절 / -6%▶10% 손절</t>
        </is>
      </c>
      <c r="T1170" t="inlineStr">
        <is>
          <t>매수 0.0005 / 매도 0.0025 / 슬리피지 0.0007</t>
        </is>
      </c>
    </row>
    <row r="1171">
      <c r="A1171" t="inlineStr">
        <is>
          <t>알트|6개월 전에 샀다면|[대표님룰]+[정석방어]</t>
        </is>
      </c>
      <c r="B1171" t="inlineStr">
        <is>
          <t>알트</t>
        </is>
      </c>
      <c r="C1171" t="inlineStr">
        <is>
          <t>459550</t>
        </is>
      </c>
      <c r="D1171" t="inlineStr">
        <is>
          <t>6개월 전에 샀다면</t>
        </is>
      </c>
      <c r="E1171" t="inlineStr">
        <is>
          <t>[대표님룰]+[정석방어]</t>
        </is>
      </c>
      <c r="F1171" t="inlineStr">
        <is>
          <t>[대표님룰]</t>
        </is>
      </c>
      <c r="G1171" t="inlineStr">
        <is>
          <t>[정석방어]</t>
        </is>
      </c>
      <c r="H1171" t="n">
        <v>300000</v>
      </c>
      <c r="I1171" t="n">
        <v>4220</v>
      </c>
      <c r="J1171" t="n">
        <v>2120</v>
      </c>
      <c r="K1171" t="n">
        <v>-49.76</v>
      </c>
      <c r="L1171" t="n">
        <v>0.38</v>
      </c>
      <c r="M1171" t="n">
        <v>-3.81</v>
      </c>
      <c r="N1171" t="n">
        <v>33.3</v>
      </c>
      <c r="O1171" t="n">
        <v>3</v>
      </c>
      <c r="P1171" t="inlineStr">
        <is>
          <t>2026-02-12</t>
        </is>
      </c>
      <c r="Q1171" t="inlineStr">
        <is>
          <t>2026-06-08</t>
        </is>
      </c>
      <c r="R1171" t="inlineStr">
        <is>
          <t>+5%▶60% 익절 / +10%▶30% 익절 / +30%▶10% 익절</t>
        </is>
      </c>
      <c r="S1171" t="inlineStr">
        <is>
          <t>-3%▶70% 손절 / -5%▶20% 손절 / -10%▶10% 손절</t>
        </is>
      </c>
      <c r="T1171" t="inlineStr">
        <is>
          <t>매수 0.0005 / 매도 0.0025 / 슬리피지 0.0007</t>
        </is>
      </c>
    </row>
    <row r="1172">
      <c r="A1172" t="inlineStr">
        <is>
          <t>알트|6개월 전에 샀다면|[대표님룰]+[변동성허용]</t>
        </is>
      </c>
      <c r="B1172" t="inlineStr">
        <is>
          <t>알트</t>
        </is>
      </c>
      <c r="C1172" t="inlineStr">
        <is>
          <t>459550</t>
        </is>
      </c>
      <c r="D1172" t="inlineStr">
        <is>
          <t>6개월 전에 샀다면</t>
        </is>
      </c>
      <c r="E1172" t="inlineStr">
        <is>
          <t>[대표님룰]+[변동성허용]</t>
        </is>
      </c>
      <c r="F1172" t="inlineStr">
        <is>
          <t>[대표님룰]</t>
        </is>
      </c>
      <c r="G1172" t="inlineStr">
        <is>
          <t>[변동성허용]</t>
        </is>
      </c>
      <c r="H1172" t="n">
        <v>300000</v>
      </c>
      <c r="I1172" t="n">
        <v>4220</v>
      </c>
      <c r="J1172" t="n">
        <v>2120</v>
      </c>
      <c r="K1172" t="n">
        <v>-49.76</v>
      </c>
      <c r="L1172" t="n">
        <v>-6.24</v>
      </c>
      <c r="M1172" t="n">
        <v>-15.08</v>
      </c>
      <c r="N1172" t="n">
        <v>33.3</v>
      </c>
      <c r="O1172" t="n">
        <v>3</v>
      </c>
      <c r="P1172" t="inlineStr">
        <is>
          <t>2026-02-12</t>
        </is>
      </c>
      <c r="Q1172" t="inlineStr">
        <is>
          <t>2026-06-08</t>
        </is>
      </c>
      <c r="R1172" t="inlineStr">
        <is>
          <t>+5%▶60% 익절 / +10%▶30% 익절 / +30%▶10% 익절</t>
        </is>
      </c>
      <c r="S1172" t="inlineStr">
        <is>
          <t>-5%▶50% 손절 / -10%▶30% 손절 / -15%▶20% 손절</t>
        </is>
      </c>
      <c r="T1172" t="inlineStr">
        <is>
          <t>매수 0.0005 / 매도 0.0025 / 슬리피지 0.0007</t>
        </is>
      </c>
    </row>
    <row r="1173">
      <c r="A1173" t="inlineStr">
        <is>
          <t>알트|6개월 전에 샀다면|[대표님룰]+[버티기형]</t>
        </is>
      </c>
      <c r="B1173" t="inlineStr">
        <is>
          <t>알트</t>
        </is>
      </c>
      <c r="C1173" t="inlineStr">
        <is>
          <t>459550</t>
        </is>
      </c>
      <c r="D1173" t="inlineStr">
        <is>
          <t>6개월 전에 샀다면</t>
        </is>
      </c>
      <c r="E1173" t="inlineStr">
        <is>
          <t>[대표님룰]+[버티기형]</t>
        </is>
      </c>
      <c r="F1173" t="inlineStr">
        <is>
          <t>[대표님룰]</t>
        </is>
      </c>
      <c r="G1173" t="inlineStr">
        <is>
          <t>[버티기형]</t>
        </is>
      </c>
      <c r="H1173" t="n">
        <v>300000</v>
      </c>
      <c r="I1173" t="n">
        <v>4220</v>
      </c>
      <c r="J1173" t="n">
        <v>2120</v>
      </c>
      <c r="K1173" t="n">
        <v>-49.76</v>
      </c>
      <c r="L1173" t="n">
        <v>-5.81</v>
      </c>
      <c r="M1173" t="n">
        <v>-14.69</v>
      </c>
      <c r="N1173" t="n">
        <v>25</v>
      </c>
      <c r="O1173" t="n">
        <v>4</v>
      </c>
      <c r="P1173" t="inlineStr">
        <is>
          <t>2026-02-12</t>
        </is>
      </c>
      <c r="Q1173" t="inlineStr">
        <is>
          <t>2026-06-08</t>
        </is>
      </c>
      <c r="R1173" t="inlineStr">
        <is>
          <t>+5%▶60% 익절 / +10%▶30% 익절 / +30%▶10% 익절</t>
        </is>
      </c>
      <c r="S1173" t="inlineStr">
        <is>
          <t>-5%▶40% 손절 / -15%▶30% 손절 / -20%▶30% 손절</t>
        </is>
      </c>
      <c r="T1173" t="inlineStr">
        <is>
          <t>매수 0.0005 / 매도 0.0025 / 슬리피지 0.0007</t>
        </is>
      </c>
    </row>
    <row r="1174">
      <c r="A1174" t="inlineStr">
        <is>
          <t>알트|6개월 전에 샀다면|[중기추세]+[칼손절]</t>
        </is>
      </c>
      <c r="B1174" t="inlineStr">
        <is>
          <t>알트</t>
        </is>
      </c>
      <c r="C1174" t="inlineStr">
        <is>
          <t>459550</t>
        </is>
      </c>
      <c r="D1174" t="inlineStr">
        <is>
          <t>6개월 전에 샀다면</t>
        </is>
      </c>
      <c r="E1174" t="inlineStr">
        <is>
          <t>[중기추세]+[칼손절]</t>
        </is>
      </c>
      <c r="F1174" t="inlineStr">
        <is>
          <t>[중기추세]</t>
        </is>
      </c>
      <c r="G1174" t="inlineStr">
        <is>
          <t>[칼손절]</t>
        </is>
      </c>
      <c r="H1174" t="n">
        <v>300000</v>
      </c>
      <c r="I1174" t="n">
        <v>4220</v>
      </c>
      <c r="J1174" t="n">
        <v>2120</v>
      </c>
      <c r="K1174" t="n">
        <v>-49.76</v>
      </c>
      <c r="L1174" t="n">
        <v>-5.4</v>
      </c>
      <c r="M1174" t="n">
        <v>-5.4</v>
      </c>
      <c r="N1174" t="n">
        <v>25</v>
      </c>
      <c r="O1174" t="n">
        <v>4</v>
      </c>
      <c r="P1174" t="inlineStr">
        <is>
          <t>2026-02-12</t>
        </is>
      </c>
      <c r="Q1174" t="inlineStr">
        <is>
          <t>2026-06-08</t>
        </is>
      </c>
      <c r="R1174" t="inlineStr">
        <is>
          <t>+10%▶50% 익절 / +20%▶30% 익절 / +30%▶20% 익절</t>
        </is>
      </c>
      <c r="S1174" t="inlineStr">
        <is>
          <t>-2%▶80% 손절 / -4%▶10% 손절 / -6%▶10% 손절</t>
        </is>
      </c>
      <c r="T1174" t="inlineStr">
        <is>
          <t>매수 0.0005 / 매도 0.0025 / 슬리피지 0.0007</t>
        </is>
      </c>
    </row>
    <row r="1175">
      <c r="A1175" t="inlineStr">
        <is>
          <t>알트|6개월 전에 샀다면|[중기추세]+[정석방어]</t>
        </is>
      </c>
      <c r="B1175" t="inlineStr">
        <is>
          <t>알트</t>
        </is>
      </c>
      <c r="C1175" t="inlineStr">
        <is>
          <t>459550</t>
        </is>
      </c>
      <c r="D1175" t="inlineStr">
        <is>
          <t>6개월 전에 샀다면</t>
        </is>
      </c>
      <c r="E1175" t="inlineStr">
        <is>
          <t>[중기추세]+[정석방어]</t>
        </is>
      </c>
      <c r="F1175" t="inlineStr">
        <is>
          <t>[중기추세]</t>
        </is>
      </c>
      <c r="G1175" t="inlineStr">
        <is>
          <t>[정석방어]</t>
        </is>
      </c>
      <c r="H1175" t="n">
        <v>300000</v>
      </c>
      <c r="I1175" t="n">
        <v>4220</v>
      </c>
      <c r="J1175" t="n">
        <v>2120</v>
      </c>
      <c r="K1175" t="n">
        <v>-49.76</v>
      </c>
      <c r="L1175" t="n">
        <v>-5.4</v>
      </c>
      <c r="M1175" t="n">
        <v>-5.94</v>
      </c>
      <c r="N1175" t="n">
        <v>20</v>
      </c>
      <c r="O1175" t="n">
        <v>5</v>
      </c>
      <c r="P1175" t="inlineStr">
        <is>
          <t>2026-02-12</t>
        </is>
      </c>
      <c r="Q1175" t="inlineStr">
        <is>
          <t>2026-06-08</t>
        </is>
      </c>
      <c r="R1175" t="inlineStr">
        <is>
          <t>+10%▶50% 익절 / +20%▶30% 익절 / +30%▶20% 익절</t>
        </is>
      </c>
      <c r="S1175" t="inlineStr">
        <is>
          <t>-3%▶70% 손절 / -5%▶20% 손절 / -10%▶10% 손절</t>
        </is>
      </c>
      <c r="T1175" t="inlineStr">
        <is>
          <t>매수 0.0005 / 매도 0.0025 / 슬리피지 0.0007</t>
        </is>
      </c>
    </row>
    <row r="1176">
      <c r="A1176" t="inlineStr">
        <is>
          <t>알트|6개월 전에 샀다면|[중기추세]+[변동성허용]</t>
        </is>
      </c>
      <c r="B1176" t="inlineStr">
        <is>
          <t>알트</t>
        </is>
      </c>
      <c r="C1176" t="inlineStr">
        <is>
          <t>459550</t>
        </is>
      </c>
      <c r="D1176" t="inlineStr">
        <is>
          <t>6개월 전에 샀다면</t>
        </is>
      </c>
      <c r="E1176" t="inlineStr">
        <is>
          <t>[중기추세]+[변동성허용]</t>
        </is>
      </c>
      <c r="F1176" t="inlineStr">
        <is>
          <t>[중기추세]</t>
        </is>
      </c>
      <c r="G1176" t="inlineStr">
        <is>
          <t>[변동성허용]</t>
        </is>
      </c>
      <c r="H1176" t="n">
        <v>300000</v>
      </c>
      <c r="I1176" t="n">
        <v>4220</v>
      </c>
      <c r="J1176" t="n">
        <v>2120</v>
      </c>
      <c r="K1176" t="n">
        <v>-49.76</v>
      </c>
      <c r="L1176" t="n">
        <v>-1.15</v>
      </c>
      <c r="M1176" t="n">
        <v>-10.47</v>
      </c>
      <c r="N1176" t="n">
        <v>33.3</v>
      </c>
      <c r="O1176" t="n">
        <v>3</v>
      </c>
      <c r="P1176" t="inlineStr">
        <is>
          <t>2026-02-12</t>
        </is>
      </c>
      <c r="Q1176" t="inlineStr">
        <is>
          <t>2026-06-08</t>
        </is>
      </c>
      <c r="R1176" t="inlineStr">
        <is>
          <t>+10%▶50% 익절 / +20%▶30% 익절 / +30%▶20% 익절</t>
        </is>
      </c>
      <c r="S1176" t="inlineStr">
        <is>
          <t>-5%▶50% 손절 / -10%▶30% 손절 / -15%▶20% 손절</t>
        </is>
      </c>
      <c r="T1176" t="inlineStr">
        <is>
          <t>매수 0.0005 / 매도 0.0025 / 슬리피지 0.0007</t>
        </is>
      </c>
    </row>
    <row r="1177">
      <c r="A1177" t="inlineStr">
        <is>
          <t>알트|6개월 전에 샀다면|[중기추세]+[버티기형]</t>
        </is>
      </c>
      <c r="B1177" t="inlineStr">
        <is>
          <t>알트</t>
        </is>
      </c>
      <c r="C1177" t="inlineStr">
        <is>
          <t>459550</t>
        </is>
      </c>
      <c r="D1177" t="inlineStr">
        <is>
          <t>6개월 전에 샀다면</t>
        </is>
      </c>
      <c r="E1177" t="inlineStr">
        <is>
          <t>[중기추세]+[버티기형]</t>
        </is>
      </c>
      <c r="F1177" t="inlineStr">
        <is>
          <t>[중기추세]</t>
        </is>
      </c>
      <c r="G1177" t="inlineStr">
        <is>
          <t>[버티기형]</t>
        </is>
      </c>
      <c r="H1177" t="n">
        <v>300000</v>
      </c>
      <c r="I1177" t="n">
        <v>4220</v>
      </c>
      <c r="J1177" t="n">
        <v>2120</v>
      </c>
      <c r="K1177" t="n">
        <v>-49.76</v>
      </c>
      <c r="L1177" t="n">
        <v>-0.67</v>
      </c>
      <c r="M1177" t="n">
        <v>-10.03</v>
      </c>
      <c r="N1177" t="n">
        <v>33.3</v>
      </c>
      <c r="O1177" t="n">
        <v>3</v>
      </c>
      <c r="P1177" t="inlineStr">
        <is>
          <t>2026-02-12</t>
        </is>
      </c>
      <c r="Q1177" t="inlineStr">
        <is>
          <t>2026-06-08</t>
        </is>
      </c>
      <c r="R1177" t="inlineStr">
        <is>
          <t>+10%▶50% 익절 / +20%▶30% 익절 / +30%▶20% 익절</t>
        </is>
      </c>
      <c r="S1177" t="inlineStr">
        <is>
          <t>-5%▶40% 손절 / -15%▶30% 손절 / -20%▶30% 손절</t>
        </is>
      </c>
      <c r="T1177" t="inlineStr">
        <is>
          <t>매수 0.0005 / 매도 0.0025 / 슬리피지 0.0007</t>
        </is>
      </c>
    </row>
    <row r="1178">
      <c r="A1178" t="inlineStr">
        <is>
          <t>알트|6개월 전에 샀다면|[수익극대화]+[칼손절]</t>
        </is>
      </c>
      <c r="B1178" t="inlineStr">
        <is>
          <t>알트</t>
        </is>
      </c>
      <c r="C1178" t="inlineStr">
        <is>
          <t>459550</t>
        </is>
      </c>
      <c r="D1178" t="inlineStr">
        <is>
          <t>6개월 전에 샀다면</t>
        </is>
      </c>
      <c r="E1178" t="inlineStr">
        <is>
          <t>[수익극대화]+[칼손절]</t>
        </is>
      </c>
      <c r="F1178" t="inlineStr">
        <is>
          <t>[수익극대화]</t>
        </is>
      </c>
      <c r="G1178" t="inlineStr">
        <is>
          <t>[칼손절]</t>
        </is>
      </c>
      <c r="H1178" t="n">
        <v>300000</v>
      </c>
      <c r="I1178" t="n">
        <v>4220</v>
      </c>
      <c r="J1178" t="n">
        <v>2120</v>
      </c>
      <c r="K1178" t="n">
        <v>-49.76</v>
      </c>
      <c r="L1178" t="n">
        <v>-5.4</v>
      </c>
      <c r="M1178" t="n">
        <v>-5.4</v>
      </c>
      <c r="N1178" t="n">
        <v>25</v>
      </c>
      <c r="O1178" t="n">
        <v>4</v>
      </c>
      <c r="P1178" t="inlineStr">
        <is>
          <t>2026-02-12</t>
        </is>
      </c>
      <c r="Q1178" t="inlineStr">
        <is>
          <t>2026-06-08</t>
        </is>
      </c>
      <c r="R1178" t="inlineStr">
        <is>
          <t>+10%▶40% 익절 / +20%▶30% 익절 / +40%▶30% 익절</t>
        </is>
      </c>
      <c r="S1178" t="inlineStr">
        <is>
          <t>-2%▶80% 손절 / -4%▶10% 손절 / -6%▶10% 손절</t>
        </is>
      </c>
      <c r="T1178" t="inlineStr">
        <is>
          <t>매수 0.0005 / 매도 0.0025 / 슬리피지 0.0007</t>
        </is>
      </c>
    </row>
    <row r="1179">
      <c r="A1179" t="inlineStr">
        <is>
          <t>알트|6개월 전에 샀다면|[수익극대화]+[정석방어]</t>
        </is>
      </c>
      <c r="B1179" t="inlineStr">
        <is>
          <t>알트</t>
        </is>
      </c>
      <c r="C1179" t="inlineStr">
        <is>
          <t>459550</t>
        </is>
      </c>
      <c r="D1179" t="inlineStr">
        <is>
          <t>6개월 전에 샀다면</t>
        </is>
      </c>
      <c r="E1179" t="inlineStr">
        <is>
          <t>[수익극대화]+[정석방어]</t>
        </is>
      </c>
      <c r="F1179" t="inlineStr">
        <is>
          <t>[수익극대화]</t>
        </is>
      </c>
      <c r="G1179" t="inlineStr">
        <is>
          <t>[정석방어]</t>
        </is>
      </c>
      <c r="H1179" t="n">
        <v>300000</v>
      </c>
      <c r="I1179" t="n">
        <v>4220</v>
      </c>
      <c r="J1179" t="n">
        <v>2120</v>
      </c>
      <c r="K1179" t="n">
        <v>-49.76</v>
      </c>
      <c r="L1179" t="n">
        <v>-5.4</v>
      </c>
      <c r="M1179" t="n">
        <v>-5.94</v>
      </c>
      <c r="N1179" t="n">
        <v>20</v>
      </c>
      <c r="O1179" t="n">
        <v>5</v>
      </c>
      <c r="P1179" t="inlineStr">
        <is>
          <t>2026-02-12</t>
        </is>
      </c>
      <c r="Q1179" t="inlineStr">
        <is>
          <t>2026-06-08</t>
        </is>
      </c>
      <c r="R1179" t="inlineStr">
        <is>
          <t>+10%▶40% 익절 / +20%▶30% 익절 / +40%▶30% 익절</t>
        </is>
      </c>
      <c r="S1179" t="inlineStr">
        <is>
          <t>-3%▶70% 손절 / -5%▶20% 손절 / -10%▶10% 손절</t>
        </is>
      </c>
      <c r="T1179" t="inlineStr">
        <is>
          <t>매수 0.0005 / 매도 0.0025 / 슬리피지 0.0007</t>
        </is>
      </c>
    </row>
    <row r="1180">
      <c r="A1180" t="inlineStr">
        <is>
          <t>알트|6개월 전에 샀다면|[수익극대화]+[변동성허용]</t>
        </is>
      </c>
      <c r="B1180" t="inlineStr">
        <is>
          <t>알트</t>
        </is>
      </c>
      <c r="C1180" t="inlineStr">
        <is>
          <t>459550</t>
        </is>
      </c>
      <c r="D1180" t="inlineStr">
        <is>
          <t>6개월 전에 샀다면</t>
        </is>
      </c>
      <c r="E1180" t="inlineStr">
        <is>
          <t>[수익극대화]+[변동성허용]</t>
        </is>
      </c>
      <c r="F1180" t="inlineStr">
        <is>
          <t>[수익극대화]</t>
        </is>
      </c>
      <c r="G1180" t="inlineStr">
        <is>
          <t>[변동성허용]</t>
        </is>
      </c>
      <c r="H1180" t="n">
        <v>300000</v>
      </c>
      <c r="I1180" t="n">
        <v>4220</v>
      </c>
      <c r="J1180" t="n">
        <v>2120</v>
      </c>
      <c r="K1180" t="n">
        <v>-49.76</v>
      </c>
      <c r="L1180" t="n">
        <v>-3.82</v>
      </c>
      <c r="M1180" t="n">
        <v>-12.88</v>
      </c>
      <c r="N1180" t="n">
        <v>33.3</v>
      </c>
      <c r="O1180" t="n">
        <v>3</v>
      </c>
      <c r="P1180" t="inlineStr">
        <is>
          <t>2026-02-12</t>
        </is>
      </c>
      <c r="Q1180" t="inlineStr">
        <is>
          <t>2026-06-08</t>
        </is>
      </c>
      <c r="R1180" t="inlineStr">
        <is>
          <t>+10%▶40% 익절 / +20%▶30% 익절 / +40%▶30% 익절</t>
        </is>
      </c>
      <c r="S1180" t="inlineStr">
        <is>
          <t>-5%▶50% 손절 / -10%▶30% 손절 / -15%▶20% 손절</t>
        </is>
      </c>
      <c r="T1180" t="inlineStr">
        <is>
          <t>매수 0.0005 / 매도 0.0025 / 슬리피지 0.0007</t>
        </is>
      </c>
    </row>
    <row r="1181">
      <c r="A1181" t="inlineStr">
        <is>
          <t>알트|6개월 전에 샀다면|[수익극대화]+[버티기형]</t>
        </is>
      </c>
      <c r="B1181" t="inlineStr">
        <is>
          <t>알트</t>
        </is>
      </c>
      <c r="C1181" t="inlineStr">
        <is>
          <t>459550</t>
        </is>
      </c>
      <c r="D1181" t="inlineStr">
        <is>
          <t>6개월 전에 샀다면</t>
        </is>
      </c>
      <c r="E1181" t="inlineStr">
        <is>
          <t>[수익극대화]+[버티기형]</t>
        </is>
      </c>
      <c r="F1181" t="inlineStr">
        <is>
          <t>[수익극대화]</t>
        </is>
      </c>
      <c r="G1181" t="inlineStr">
        <is>
          <t>[버티기형]</t>
        </is>
      </c>
      <c r="H1181" t="n">
        <v>300000</v>
      </c>
      <c r="I1181" t="n">
        <v>4220</v>
      </c>
      <c r="J1181" t="n">
        <v>2120</v>
      </c>
      <c r="K1181" t="n">
        <v>-49.76</v>
      </c>
      <c r="L1181" t="n">
        <v>-3.33</v>
      </c>
      <c r="M1181" t="n">
        <v>-12.45</v>
      </c>
      <c r="N1181" t="n">
        <v>33.3</v>
      </c>
      <c r="O1181" t="n">
        <v>3</v>
      </c>
      <c r="P1181" t="inlineStr">
        <is>
          <t>2026-02-12</t>
        </is>
      </c>
      <c r="Q1181" t="inlineStr">
        <is>
          <t>2026-06-08</t>
        </is>
      </c>
      <c r="R1181" t="inlineStr">
        <is>
          <t>+10%▶40% 익절 / +20%▶30% 익절 / +40%▶30% 익절</t>
        </is>
      </c>
      <c r="S1181" t="inlineStr">
        <is>
          <t>-5%▶40% 손절 / -15%▶30% 손절 / -20%▶30% 손절</t>
        </is>
      </c>
      <c r="T1181" t="inlineStr">
        <is>
          <t>매수 0.0005 / 매도 0.0025 / 슬리피지 0.0007</t>
        </is>
      </c>
    </row>
    <row r="1182">
      <c r="A1182" t="inlineStr">
        <is>
          <t>알트|전체 평가기간|[초단타]+[칼손절]</t>
        </is>
      </c>
      <c r="B1182" t="inlineStr">
        <is>
          <t>알트</t>
        </is>
      </c>
      <c r="C1182" t="inlineStr">
        <is>
          <t>459550</t>
        </is>
      </c>
      <c r="D1182" t="inlineStr">
        <is>
          <t>전체 평가기간</t>
        </is>
      </c>
      <c r="E1182" t="inlineStr">
        <is>
          <t>[초단타]+[칼손절]</t>
        </is>
      </c>
      <c r="F1182" t="inlineStr">
        <is>
          <t>[초단타]</t>
        </is>
      </c>
      <c r="G1182" t="inlineStr">
        <is>
          <t>[칼손절]</t>
        </is>
      </c>
      <c r="H1182" t="n">
        <v>300000</v>
      </c>
      <c r="I1182" t="n">
        <v>4220</v>
      </c>
      <c r="J1182" t="n">
        <v>2120</v>
      </c>
      <c r="K1182" t="n">
        <v>-49.76</v>
      </c>
      <c r="L1182" t="n">
        <v>-6.84</v>
      </c>
      <c r="M1182" t="n">
        <v>-6.84</v>
      </c>
      <c r="N1182" t="n">
        <v>25</v>
      </c>
      <c r="O1182" t="n">
        <v>4</v>
      </c>
      <c r="P1182" t="inlineStr">
        <is>
          <t>2026-02-12</t>
        </is>
      </c>
      <c r="Q1182" t="inlineStr">
        <is>
          <t>2026-06-08</t>
        </is>
      </c>
      <c r="R1182" t="inlineStr">
        <is>
          <t>+3%▶70% 익절 / +5%▶20% 익절 / +10%▶10% 익절</t>
        </is>
      </c>
      <c r="S1182" t="inlineStr">
        <is>
          <t>-2%▶80% 손절 / -4%▶10% 손절 / -6%▶10% 손절</t>
        </is>
      </c>
      <c r="T1182" t="inlineStr">
        <is>
          <t>매수 0.0005 / 매도 0.0025 / 슬리피지 0.0007</t>
        </is>
      </c>
    </row>
    <row r="1183">
      <c r="A1183" t="inlineStr">
        <is>
          <t>알트|전체 평가기간|[초단타]+[정석방어]</t>
        </is>
      </c>
      <c r="B1183" t="inlineStr">
        <is>
          <t>알트</t>
        </is>
      </c>
      <c r="C1183" t="inlineStr">
        <is>
          <t>459550</t>
        </is>
      </c>
      <c r="D1183" t="inlineStr">
        <is>
          <t>전체 평가기간</t>
        </is>
      </c>
      <c r="E1183" t="inlineStr">
        <is>
          <t>[초단타]+[정석방어]</t>
        </is>
      </c>
      <c r="F1183" t="inlineStr">
        <is>
          <t>[초단타]</t>
        </is>
      </c>
      <c r="G1183" t="inlineStr">
        <is>
          <t>[정석방어]</t>
        </is>
      </c>
      <c r="H1183" t="n">
        <v>300000</v>
      </c>
      <c r="I1183" t="n">
        <v>4220</v>
      </c>
      <c r="J1183" t="n">
        <v>2120</v>
      </c>
      <c r="K1183" t="n">
        <v>-49.76</v>
      </c>
      <c r="L1183" t="n">
        <v>-7.58</v>
      </c>
      <c r="M1183" t="n">
        <v>-7.58</v>
      </c>
      <c r="N1183" t="n">
        <v>20</v>
      </c>
      <c r="O1183" t="n">
        <v>5</v>
      </c>
      <c r="P1183" t="inlineStr">
        <is>
          <t>2026-02-12</t>
        </is>
      </c>
      <c r="Q1183" t="inlineStr">
        <is>
          <t>2026-06-08</t>
        </is>
      </c>
      <c r="R1183" t="inlineStr">
        <is>
          <t>+3%▶70% 익절 / +5%▶20% 익절 / +10%▶10% 익절</t>
        </is>
      </c>
      <c r="S1183" t="inlineStr">
        <is>
          <t>-3%▶70% 손절 / -5%▶20% 손절 / -10%▶10% 손절</t>
        </is>
      </c>
      <c r="T1183" t="inlineStr">
        <is>
          <t>매수 0.0005 / 매도 0.0025 / 슬리피지 0.0007</t>
        </is>
      </c>
    </row>
    <row r="1184">
      <c r="A1184" t="inlineStr">
        <is>
          <t>알트|전체 평가기간|[초단타]+[변동성허용]</t>
        </is>
      </c>
      <c r="B1184" t="inlineStr">
        <is>
          <t>알트</t>
        </is>
      </c>
      <c r="C1184" t="inlineStr">
        <is>
          <t>459550</t>
        </is>
      </c>
      <c r="D1184" t="inlineStr">
        <is>
          <t>전체 평가기간</t>
        </is>
      </c>
      <c r="E1184" t="inlineStr">
        <is>
          <t>[초단타]+[변동성허용]</t>
        </is>
      </c>
      <c r="F1184" t="inlineStr">
        <is>
          <t>[초단타]</t>
        </is>
      </c>
      <c r="G1184" t="inlineStr">
        <is>
          <t>[변동성허용]</t>
        </is>
      </c>
      <c r="H1184" t="n">
        <v>300000</v>
      </c>
      <c r="I1184" t="n">
        <v>4220</v>
      </c>
      <c r="J1184" t="n">
        <v>2120</v>
      </c>
      <c r="K1184" t="n">
        <v>-49.76</v>
      </c>
      <c r="L1184" t="n">
        <v>-7.89</v>
      </c>
      <c r="M1184" t="n">
        <v>-12.58</v>
      </c>
      <c r="N1184" t="n">
        <v>40</v>
      </c>
      <c r="O1184" t="n">
        <v>5</v>
      </c>
      <c r="P1184" t="inlineStr">
        <is>
          <t>2026-02-12</t>
        </is>
      </c>
      <c r="Q1184" t="inlineStr">
        <is>
          <t>2026-06-08</t>
        </is>
      </c>
      <c r="R1184" t="inlineStr">
        <is>
          <t>+3%▶70% 익절 / +5%▶20% 익절 / +10%▶10% 익절</t>
        </is>
      </c>
      <c r="S1184" t="inlineStr">
        <is>
          <t>-5%▶50% 손절 / -10%▶30% 손절 / -15%▶20% 손절</t>
        </is>
      </c>
      <c r="T1184" t="inlineStr">
        <is>
          <t>매수 0.0005 / 매도 0.0025 / 슬리피지 0.0007</t>
        </is>
      </c>
    </row>
    <row r="1185">
      <c r="A1185" t="inlineStr">
        <is>
          <t>알트|전체 평가기간|[초단타]+[버티기형]</t>
        </is>
      </c>
      <c r="B1185" t="inlineStr">
        <is>
          <t>알트</t>
        </is>
      </c>
      <c r="C1185" t="inlineStr">
        <is>
          <t>459550</t>
        </is>
      </c>
      <c r="D1185" t="inlineStr">
        <is>
          <t>전체 평가기간</t>
        </is>
      </c>
      <c r="E1185" t="inlineStr">
        <is>
          <t>[초단타]+[버티기형]</t>
        </is>
      </c>
      <c r="F1185" t="inlineStr">
        <is>
          <t>[초단타]</t>
        </is>
      </c>
      <c r="G1185" t="inlineStr">
        <is>
          <t>[버티기형]</t>
        </is>
      </c>
      <c r="H1185" t="n">
        <v>300000</v>
      </c>
      <c r="I1185" t="n">
        <v>4220</v>
      </c>
      <c r="J1185" t="n">
        <v>2120</v>
      </c>
      <c r="K1185" t="n">
        <v>-49.76</v>
      </c>
      <c r="L1185" t="n">
        <v>-11.59</v>
      </c>
      <c r="M1185" t="n">
        <v>-16.1</v>
      </c>
      <c r="N1185" t="n">
        <v>40</v>
      </c>
      <c r="O1185" t="n">
        <v>5</v>
      </c>
      <c r="P1185" t="inlineStr">
        <is>
          <t>2026-02-12</t>
        </is>
      </c>
      <c r="Q1185" t="inlineStr">
        <is>
          <t>2026-06-08</t>
        </is>
      </c>
      <c r="R1185" t="inlineStr">
        <is>
          <t>+3%▶70% 익절 / +5%▶20% 익절 / +10%▶10% 익절</t>
        </is>
      </c>
      <c r="S1185" t="inlineStr">
        <is>
          <t>-5%▶40% 손절 / -15%▶30% 손절 / -20%▶30% 손절</t>
        </is>
      </c>
      <c r="T1185" t="inlineStr">
        <is>
          <t>매수 0.0005 / 매도 0.0025 / 슬리피지 0.0007</t>
        </is>
      </c>
    </row>
    <row r="1186">
      <c r="A1186" t="inlineStr">
        <is>
          <t>알트|전체 평가기간|[단기스윙]+[칼손절]</t>
        </is>
      </c>
      <c r="B1186" t="inlineStr">
        <is>
          <t>알트</t>
        </is>
      </c>
      <c r="C1186" t="inlineStr">
        <is>
          <t>459550</t>
        </is>
      </c>
      <c r="D1186" t="inlineStr">
        <is>
          <t>전체 평가기간</t>
        </is>
      </c>
      <c r="E1186" t="inlineStr">
        <is>
          <t>[단기스윙]+[칼손절]</t>
        </is>
      </c>
      <c r="F1186" t="inlineStr">
        <is>
          <t>[단기스윙]</t>
        </is>
      </c>
      <c r="G1186" t="inlineStr">
        <is>
          <t>[칼손절]</t>
        </is>
      </c>
      <c r="H1186" t="n">
        <v>300000</v>
      </c>
      <c r="I1186" t="n">
        <v>4220</v>
      </c>
      <c r="J1186" t="n">
        <v>2120</v>
      </c>
      <c r="K1186" t="n">
        <v>-49.76</v>
      </c>
      <c r="L1186" t="n">
        <v>-5.4</v>
      </c>
      <c r="M1186" t="n">
        <v>-5.4</v>
      </c>
      <c r="N1186" t="n">
        <v>25</v>
      </c>
      <c r="O1186" t="n">
        <v>4</v>
      </c>
      <c r="P1186" t="inlineStr">
        <is>
          <t>2026-02-12</t>
        </is>
      </c>
      <c r="Q1186" t="inlineStr">
        <is>
          <t>2026-06-08</t>
        </is>
      </c>
      <c r="R1186" t="inlineStr">
        <is>
          <t>+5%▶60% 익절 / +10%▶30% 익절 / +20%▶10% 익절</t>
        </is>
      </c>
      <c r="S1186" t="inlineStr">
        <is>
          <t>-2%▶80% 손절 / -4%▶10% 손절 / -6%▶10% 손절</t>
        </is>
      </c>
      <c r="T1186" t="inlineStr">
        <is>
          <t>매수 0.0005 / 매도 0.0025 / 슬리피지 0.0007</t>
        </is>
      </c>
    </row>
    <row r="1187">
      <c r="A1187" t="inlineStr">
        <is>
          <t>알트|전체 평가기간|[단기스윙]+[정석방어]</t>
        </is>
      </c>
      <c r="B1187" t="inlineStr">
        <is>
          <t>알트</t>
        </is>
      </c>
      <c r="C1187" t="inlineStr">
        <is>
          <t>459550</t>
        </is>
      </c>
      <c r="D1187" t="inlineStr">
        <is>
          <t>전체 평가기간</t>
        </is>
      </c>
      <c r="E1187" t="inlineStr">
        <is>
          <t>[단기스윙]+[정석방어]</t>
        </is>
      </c>
      <c r="F1187" t="inlineStr">
        <is>
          <t>[단기스윙]</t>
        </is>
      </c>
      <c r="G1187" t="inlineStr">
        <is>
          <t>[정석방어]</t>
        </is>
      </c>
      <c r="H1187" t="n">
        <v>300000</v>
      </c>
      <c r="I1187" t="n">
        <v>4220</v>
      </c>
      <c r="J1187" t="n">
        <v>2120</v>
      </c>
      <c r="K1187" t="n">
        <v>-49.76</v>
      </c>
      <c r="L1187" t="n">
        <v>0.38</v>
      </c>
      <c r="M1187" t="n">
        <v>-3.81</v>
      </c>
      <c r="N1187" t="n">
        <v>33.3</v>
      </c>
      <c r="O1187" t="n">
        <v>3</v>
      </c>
      <c r="P1187" t="inlineStr">
        <is>
          <t>2026-02-12</t>
        </is>
      </c>
      <c r="Q1187" t="inlineStr">
        <is>
          <t>2026-06-08</t>
        </is>
      </c>
      <c r="R1187" t="inlineStr">
        <is>
          <t>+5%▶60% 익절 / +10%▶30% 익절 / +20%▶10% 익절</t>
        </is>
      </c>
      <c r="S1187" t="inlineStr">
        <is>
          <t>-3%▶70% 손절 / -5%▶20% 손절 / -10%▶10% 손절</t>
        </is>
      </c>
      <c r="T1187" t="inlineStr">
        <is>
          <t>매수 0.0005 / 매도 0.0025 / 슬리피지 0.0007</t>
        </is>
      </c>
    </row>
    <row r="1188">
      <c r="A1188" t="inlineStr">
        <is>
          <t>알트|전체 평가기간|[단기스윙]+[변동성허용]</t>
        </is>
      </c>
      <c r="B1188" t="inlineStr">
        <is>
          <t>알트</t>
        </is>
      </c>
      <c r="C1188" t="inlineStr">
        <is>
          <t>459550</t>
        </is>
      </c>
      <c r="D1188" t="inlineStr">
        <is>
          <t>전체 평가기간</t>
        </is>
      </c>
      <c r="E1188" t="inlineStr">
        <is>
          <t>[단기스윙]+[변동성허용]</t>
        </is>
      </c>
      <c r="F1188" t="inlineStr">
        <is>
          <t>[단기스윙]</t>
        </is>
      </c>
      <c r="G1188" t="inlineStr">
        <is>
          <t>[변동성허용]</t>
        </is>
      </c>
      <c r="H1188" t="n">
        <v>300000</v>
      </c>
      <c r="I1188" t="n">
        <v>4220</v>
      </c>
      <c r="J1188" t="n">
        <v>2120</v>
      </c>
      <c r="K1188" t="n">
        <v>-49.76</v>
      </c>
      <c r="L1188" t="n">
        <v>-6.24</v>
      </c>
      <c r="M1188" t="n">
        <v>-15.08</v>
      </c>
      <c r="N1188" t="n">
        <v>33.3</v>
      </c>
      <c r="O1188" t="n">
        <v>3</v>
      </c>
      <c r="P1188" t="inlineStr">
        <is>
          <t>2026-02-12</t>
        </is>
      </c>
      <c r="Q1188" t="inlineStr">
        <is>
          <t>2026-06-08</t>
        </is>
      </c>
      <c r="R1188" t="inlineStr">
        <is>
          <t>+5%▶60% 익절 / +10%▶30% 익절 / +20%▶10% 익절</t>
        </is>
      </c>
      <c r="S1188" t="inlineStr">
        <is>
          <t>-5%▶50% 손절 / -10%▶30% 손절 / -15%▶20% 손절</t>
        </is>
      </c>
      <c r="T1188" t="inlineStr">
        <is>
          <t>매수 0.0005 / 매도 0.0025 / 슬리피지 0.0007</t>
        </is>
      </c>
    </row>
    <row r="1189">
      <c r="A1189" t="inlineStr">
        <is>
          <t>알트|전체 평가기간|[단기스윙]+[버티기형]</t>
        </is>
      </c>
      <c r="B1189" t="inlineStr">
        <is>
          <t>알트</t>
        </is>
      </c>
      <c r="C1189" t="inlineStr">
        <is>
          <t>459550</t>
        </is>
      </c>
      <c r="D1189" t="inlineStr">
        <is>
          <t>전체 평가기간</t>
        </is>
      </c>
      <c r="E1189" t="inlineStr">
        <is>
          <t>[단기스윙]+[버티기형]</t>
        </is>
      </c>
      <c r="F1189" t="inlineStr">
        <is>
          <t>[단기스윙]</t>
        </is>
      </c>
      <c r="G1189" t="inlineStr">
        <is>
          <t>[버티기형]</t>
        </is>
      </c>
      <c r="H1189" t="n">
        <v>300000</v>
      </c>
      <c r="I1189" t="n">
        <v>4220</v>
      </c>
      <c r="J1189" t="n">
        <v>2120</v>
      </c>
      <c r="K1189" t="n">
        <v>-49.76</v>
      </c>
      <c r="L1189" t="n">
        <v>-5.81</v>
      </c>
      <c r="M1189" t="n">
        <v>-14.69</v>
      </c>
      <c r="N1189" t="n">
        <v>25</v>
      </c>
      <c r="O1189" t="n">
        <v>4</v>
      </c>
      <c r="P1189" t="inlineStr">
        <is>
          <t>2026-02-12</t>
        </is>
      </c>
      <c r="Q1189" t="inlineStr">
        <is>
          <t>2026-06-08</t>
        </is>
      </c>
      <c r="R1189" t="inlineStr">
        <is>
          <t>+5%▶60% 익절 / +10%▶30% 익절 / +20%▶10% 익절</t>
        </is>
      </c>
      <c r="S1189" t="inlineStr">
        <is>
          <t>-5%▶40% 손절 / -15%▶30% 손절 / -20%▶30% 손절</t>
        </is>
      </c>
      <c r="T1189" t="inlineStr">
        <is>
          <t>매수 0.0005 / 매도 0.0025 / 슬리피지 0.0007</t>
        </is>
      </c>
    </row>
    <row r="1190">
      <c r="A1190" t="inlineStr">
        <is>
          <t>알트|전체 평가기간|[대표님룰]+[칼손절]</t>
        </is>
      </c>
      <c r="B1190" t="inlineStr">
        <is>
          <t>알트</t>
        </is>
      </c>
      <c r="C1190" t="inlineStr">
        <is>
          <t>459550</t>
        </is>
      </c>
      <c r="D1190" t="inlineStr">
        <is>
          <t>전체 평가기간</t>
        </is>
      </c>
      <c r="E1190" t="inlineStr">
        <is>
          <t>[대표님룰]+[칼손절]</t>
        </is>
      </c>
      <c r="F1190" t="inlineStr">
        <is>
          <t>[대표님룰]</t>
        </is>
      </c>
      <c r="G1190" t="inlineStr">
        <is>
          <t>[칼손절]</t>
        </is>
      </c>
      <c r="H1190" t="n">
        <v>300000</v>
      </c>
      <c r="I1190" t="n">
        <v>4220</v>
      </c>
      <c r="J1190" t="n">
        <v>2120</v>
      </c>
      <c r="K1190" t="n">
        <v>-49.76</v>
      </c>
      <c r="L1190" t="n">
        <v>-5.4</v>
      </c>
      <c r="M1190" t="n">
        <v>-5.4</v>
      </c>
      <c r="N1190" t="n">
        <v>25</v>
      </c>
      <c r="O1190" t="n">
        <v>4</v>
      </c>
      <c r="P1190" t="inlineStr">
        <is>
          <t>2026-02-12</t>
        </is>
      </c>
      <c r="Q1190" t="inlineStr">
        <is>
          <t>2026-06-08</t>
        </is>
      </c>
      <c r="R1190" t="inlineStr">
        <is>
          <t>+5%▶60% 익절 / +10%▶30% 익절 / +30%▶10% 익절</t>
        </is>
      </c>
      <c r="S1190" t="inlineStr">
        <is>
          <t>-2%▶80% 손절 / -4%▶10% 손절 / -6%▶10% 손절</t>
        </is>
      </c>
      <c r="T1190" t="inlineStr">
        <is>
          <t>매수 0.0005 / 매도 0.0025 / 슬리피지 0.0007</t>
        </is>
      </c>
    </row>
    <row r="1191">
      <c r="A1191" t="inlineStr">
        <is>
          <t>알트|전체 평가기간|[대표님룰]+[정석방어]</t>
        </is>
      </c>
      <c r="B1191" t="inlineStr">
        <is>
          <t>알트</t>
        </is>
      </c>
      <c r="C1191" t="inlineStr">
        <is>
          <t>459550</t>
        </is>
      </c>
      <c r="D1191" t="inlineStr">
        <is>
          <t>전체 평가기간</t>
        </is>
      </c>
      <c r="E1191" t="inlineStr">
        <is>
          <t>[대표님룰]+[정석방어]</t>
        </is>
      </c>
      <c r="F1191" t="inlineStr">
        <is>
          <t>[대표님룰]</t>
        </is>
      </c>
      <c r="G1191" t="inlineStr">
        <is>
          <t>[정석방어]</t>
        </is>
      </c>
      <c r="H1191" t="n">
        <v>300000</v>
      </c>
      <c r="I1191" t="n">
        <v>4220</v>
      </c>
      <c r="J1191" t="n">
        <v>2120</v>
      </c>
      <c r="K1191" t="n">
        <v>-49.76</v>
      </c>
      <c r="L1191" t="n">
        <v>0.38</v>
      </c>
      <c r="M1191" t="n">
        <v>-3.81</v>
      </c>
      <c r="N1191" t="n">
        <v>33.3</v>
      </c>
      <c r="O1191" t="n">
        <v>3</v>
      </c>
      <c r="P1191" t="inlineStr">
        <is>
          <t>2026-02-12</t>
        </is>
      </c>
      <c r="Q1191" t="inlineStr">
        <is>
          <t>2026-06-08</t>
        </is>
      </c>
      <c r="R1191" t="inlineStr">
        <is>
          <t>+5%▶60% 익절 / +10%▶30% 익절 / +30%▶10% 익절</t>
        </is>
      </c>
      <c r="S1191" t="inlineStr">
        <is>
          <t>-3%▶70% 손절 / -5%▶20% 손절 / -10%▶10% 손절</t>
        </is>
      </c>
      <c r="T1191" t="inlineStr">
        <is>
          <t>매수 0.0005 / 매도 0.0025 / 슬리피지 0.0007</t>
        </is>
      </c>
    </row>
    <row r="1192">
      <c r="A1192" t="inlineStr">
        <is>
          <t>알트|전체 평가기간|[대표님룰]+[변동성허용]</t>
        </is>
      </c>
      <c r="B1192" t="inlineStr">
        <is>
          <t>알트</t>
        </is>
      </c>
      <c r="C1192" t="inlineStr">
        <is>
          <t>459550</t>
        </is>
      </c>
      <c r="D1192" t="inlineStr">
        <is>
          <t>전체 평가기간</t>
        </is>
      </c>
      <c r="E1192" t="inlineStr">
        <is>
          <t>[대표님룰]+[변동성허용]</t>
        </is>
      </c>
      <c r="F1192" t="inlineStr">
        <is>
          <t>[대표님룰]</t>
        </is>
      </c>
      <c r="G1192" t="inlineStr">
        <is>
          <t>[변동성허용]</t>
        </is>
      </c>
      <c r="H1192" t="n">
        <v>300000</v>
      </c>
      <c r="I1192" t="n">
        <v>4220</v>
      </c>
      <c r="J1192" t="n">
        <v>2120</v>
      </c>
      <c r="K1192" t="n">
        <v>-49.76</v>
      </c>
      <c r="L1192" t="n">
        <v>-6.24</v>
      </c>
      <c r="M1192" t="n">
        <v>-15.08</v>
      </c>
      <c r="N1192" t="n">
        <v>33.3</v>
      </c>
      <c r="O1192" t="n">
        <v>3</v>
      </c>
      <c r="P1192" t="inlineStr">
        <is>
          <t>2026-02-12</t>
        </is>
      </c>
      <c r="Q1192" t="inlineStr">
        <is>
          <t>2026-06-08</t>
        </is>
      </c>
      <c r="R1192" t="inlineStr">
        <is>
          <t>+5%▶60% 익절 / +10%▶30% 익절 / +30%▶10% 익절</t>
        </is>
      </c>
      <c r="S1192" t="inlineStr">
        <is>
          <t>-5%▶50% 손절 / -10%▶30% 손절 / -15%▶20% 손절</t>
        </is>
      </c>
      <c r="T1192" t="inlineStr">
        <is>
          <t>매수 0.0005 / 매도 0.0025 / 슬리피지 0.0007</t>
        </is>
      </c>
    </row>
    <row r="1193">
      <c r="A1193" t="inlineStr">
        <is>
          <t>알트|전체 평가기간|[대표님룰]+[버티기형]</t>
        </is>
      </c>
      <c r="B1193" t="inlineStr">
        <is>
          <t>알트</t>
        </is>
      </c>
      <c r="C1193" t="inlineStr">
        <is>
          <t>459550</t>
        </is>
      </c>
      <c r="D1193" t="inlineStr">
        <is>
          <t>전체 평가기간</t>
        </is>
      </c>
      <c r="E1193" t="inlineStr">
        <is>
          <t>[대표님룰]+[버티기형]</t>
        </is>
      </c>
      <c r="F1193" t="inlineStr">
        <is>
          <t>[대표님룰]</t>
        </is>
      </c>
      <c r="G1193" t="inlineStr">
        <is>
          <t>[버티기형]</t>
        </is>
      </c>
      <c r="H1193" t="n">
        <v>300000</v>
      </c>
      <c r="I1193" t="n">
        <v>4220</v>
      </c>
      <c r="J1193" t="n">
        <v>2120</v>
      </c>
      <c r="K1193" t="n">
        <v>-49.76</v>
      </c>
      <c r="L1193" t="n">
        <v>-5.81</v>
      </c>
      <c r="M1193" t="n">
        <v>-14.69</v>
      </c>
      <c r="N1193" t="n">
        <v>25</v>
      </c>
      <c r="O1193" t="n">
        <v>4</v>
      </c>
      <c r="P1193" t="inlineStr">
        <is>
          <t>2026-02-12</t>
        </is>
      </c>
      <c r="Q1193" t="inlineStr">
        <is>
          <t>2026-06-08</t>
        </is>
      </c>
      <c r="R1193" t="inlineStr">
        <is>
          <t>+5%▶60% 익절 / +10%▶30% 익절 / +30%▶10% 익절</t>
        </is>
      </c>
      <c r="S1193" t="inlineStr">
        <is>
          <t>-5%▶40% 손절 / -15%▶30% 손절 / -20%▶30% 손절</t>
        </is>
      </c>
      <c r="T1193" t="inlineStr">
        <is>
          <t>매수 0.0005 / 매도 0.0025 / 슬리피지 0.0007</t>
        </is>
      </c>
    </row>
    <row r="1194">
      <c r="A1194" t="inlineStr">
        <is>
          <t>알트|전체 평가기간|[중기추세]+[칼손절]</t>
        </is>
      </c>
      <c r="B1194" t="inlineStr">
        <is>
          <t>알트</t>
        </is>
      </c>
      <c r="C1194" t="inlineStr">
        <is>
          <t>459550</t>
        </is>
      </c>
      <c r="D1194" t="inlineStr">
        <is>
          <t>전체 평가기간</t>
        </is>
      </c>
      <c r="E1194" t="inlineStr">
        <is>
          <t>[중기추세]+[칼손절]</t>
        </is>
      </c>
      <c r="F1194" t="inlineStr">
        <is>
          <t>[중기추세]</t>
        </is>
      </c>
      <c r="G1194" t="inlineStr">
        <is>
          <t>[칼손절]</t>
        </is>
      </c>
      <c r="H1194" t="n">
        <v>300000</v>
      </c>
      <c r="I1194" t="n">
        <v>4220</v>
      </c>
      <c r="J1194" t="n">
        <v>2120</v>
      </c>
      <c r="K1194" t="n">
        <v>-49.76</v>
      </c>
      <c r="L1194" t="n">
        <v>-5.4</v>
      </c>
      <c r="M1194" t="n">
        <v>-5.4</v>
      </c>
      <c r="N1194" t="n">
        <v>25</v>
      </c>
      <c r="O1194" t="n">
        <v>4</v>
      </c>
      <c r="P1194" t="inlineStr">
        <is>
          <t>2026-02-12</t>
        </is>
      </c>
      <c r="Q1194" t="inlineStr">
        <is>
          <t>2026-06-08</t>
        </is>
      </c>
      <c r="R1194" t="inlineStr">
        <is>
          <t>+10%▶50% 익절 / +20%▶30% 익절 / +30%▶20% 익절</t>
        </is>
      </c>
      <c r="S1194" t="inlineStr">
        <is>
          <t>-2%▶80% 손절 / -4%▶10% 손절 / -6%▶10% 손절</t>
        </is>
      </c>
      <c r="T1194" t="inlineStr">
        <is>
          <t>매수 0.0005 / 매도 0.0025 / 슬리피지 0.0007</t>
        </is>
      </c>
    </row>
    <row r="1195">
      <c r="A1195" t="inlineStr">
        <is>
          <t>알트|전체 평가기간|[중기추세]+[정석방어]</t>
        </is>
      </c>
      <c r="B1195" t="inlineStr">
        <is>
          <t>알트</t>
        </is>
      </c>
      <c r="C1195" t="inlineStr">
        <is>
          <t>459550</t>
        </is>
      </c>
      <c r="D1195" t="inlineStr">
        <is>
          <t>전체 평가기간</t>
        </is>
      </c>
      <c r="E1195" t="inlineStr">
        <is>
          <t>[중기추세]+[정석방어]</t>
        </is>
      </c>
      <c r="F1195" t="inlineStr">
        <is>
          <t>[중기추세]</t>
        </is>
      </c>
      <c r="G1195" t="inlineStr">
        <is>
          <t>[정석방어]</t>
        </is>
      </c>
      <c r="H1195" t="n">
        <v>300000</v>
      </c>
      <c r="I1195" t="n">
        <v>4220</v>
      </c>
      <c r="J1195" t="n">
        <v>2120</v>
      </c>
      <c r="K1195" t="n">
        <v>-49.76</v>
      </c>
      <c r="L1195" t="n">
        <v>-5.4</v>
      </c>
      <c r="M1195" t="n">
        <v>-5.94</v>
      </c>
      <c r="N1195" t="n">
        <v>20</v>
      </c>
      <c r="O1195" t="n">
        <v>5</v>
      </c>
      <c r="P1195" t="inlineStr">
        <is>
          <t>2026-02-12</t>
        </is>
      </c>
      <c r="Q1195" t="inlineStr">
        <is>
          <t>2026-06-08</t>
        </is>
      </c>
      <c r="R1195" t="inlineStr">
        <is>
          <t>+10%▶50% 익절 / +20%▶30% 익절 / +30%▶20% 익절</t>
        </is>
      </c>
      <c r="S1195" t="inlineStr">
        <is>
          <t>-3%▶70% 손절 / -5%▶20% 손절 / -10%▶10% 손절</t>
        </is>
      </c>
      <c r="T1195" t="inlineStr">
        <is>
          <t>매수 0.0005 / 매도 0.0025 / 슬리피지 0.0007</t>
        </is>
      </c>
    </row>
    <row r="1196">
      <c r="A1196" t="inlineStr">
        <is>
          <t>알트|전체 평가기간|[중기추세]+[변동성허용]</t>
        </is>
      </c>
      <c r="B1196" t="inlineStr">
        <is>
          <t>알트</t>
        </is>
      </c>
      <c r="C1196" t="inlineStr">
        <is>
          <t>459550</t>
        </is>
      </c>
      <c r="D1196" t="inlineStr">
        <is>
          <t>전체 평가기간</t>
        </is>
      </c>
      <c r="E1196" t="inlineStr">
        <is>
          <t>[중기추세]+[변동성허용]</t>
        </is>
      </c>
      <c r="F1196" t="inlineStr">
        <is>
          <t>[중기추세]</t>
        </is>
      </c>
      <c r="G1196" t="inlineStr">
        <is>
          <t>[변동성허용]</t>
        </is>
      </c>
      <c r="H1196" t="n">
        <v>300000</v>
      </c>
      <c r="I1196" t="n">
        <v>4220</v>
      </c>
      <c r="J1196" t="n">
        <v>2120</v>
      </c>
      <c r="K1196" t="n">
        <v>-49.76</v>
      </c>
      <c r="L1196" t="n">
        <v>-1.15</v>
      </c>
      <c r="M1196" t="n">
        <v>-10.47</v>
      </c>
      <c r="N1196" t="n">
        <v>33.3</v>
      </c>
      <c r="O1196" t="n">
        <v>3</v>
      </c>
      <c r="P1196" t="inlineStr">
        <is>
          <t>2026-02-12</t>
        </is>
      </c>
      <c r="Q1196" t="inlineStr">
        <is>
          <t>2026-06-08</t>
        </is>
      </c>
      <c r="R1196" t="inlineStr">
        <is>
          <t>+10%▶50% 익절 / +20%▶30% 익절 / +30%▶20% 익절</t>
        </is>
      </c>
      <c r="S1196" t="inlineStr">
        <is>
          <t>-5%▶50% 손절 / -10%▶30% 손절 / -15%▶20% 손절</t>
        </is>
      </c>
      <c r="T1196" t="inlineStr">
        <is>
          <t>매수 0.0005 / 매도 0.0025 / 슬리피지 0.0007</t>
        </is>
      </c>
    </row>
    <row r="1197">
      <c r="A1197" t="inlineStr">
        <is>
          <t>알트|전체 평가기간|[중기추세]+[버티기형]</t>
        </is>
      </c>
      <c r="B1197" t="inlineStr">
        <is>
          <t>알트</t>
        </is>
      </c>
      <c r="C1197" t="inlineStr">
        <is>
          <t>459550</t>
        </is>
      </c>
      <c r="D1197" t="inlineStr">
        <is>
          <t>전체 평가기간</t>
        </is>
      </c>
      <c r="E1197" t="inlineStr">
        <is>
          <t>[중기추세]+[버티기형]</t>
        </is>
      </c>
      <c r="F1197" t="inlineStr">
        <is>
          <t>[중기추세]</t>
        </is>
      </c>
      <c r="G1197" t="inlineStr">
        <is>
          <t>[버티기형]</t>
        </is>
      </c>
      <c r="H1197" t="n">
        <v>300000</v>
      </c>
      <c r="I1197" t="n">
        <v>4220</v>
      </c>
      <c r="J1197" t="n">
        <v>2120</v>
      </c>
      <c r="K1197" t="n">
        <v>-49.76</v>
      </c>
      <c r="L1197" t="n">
        <v>-0.67</v>
      </c>
      <c r="M1197" t="n">
        <v>-10.03</v>
      </c>
      <c r="N1197" t="n">
        <v>33.3</v>
      </c>
      <c r="O1197" t="n">
        <v>3</v>
      </c>
      <c r="P1197" t="inlineStr">
        <is>
          <t>2026-02-12</t>
        </is>
      </c>
      <c r="Q1197" t="inlineStr">
        <is>
          <t>2026-06-08</t>
        </is>
      </c>
      <c r="R1197" t="inlineStr">
        <is>
          <t>+10%▶50% 익절 / +20%▶30% 익절 / +30%▶20% 익절</t>
        </is>
      </c>
      <c r="S1197" t="inlineStr">
        <is>
          <t>-5%▶40% 손절 / -15%▶30% 손절 / -20%▶30% 손절</t>
        </is>
      </c>
      <c r="T1197" t="inlineStr">
        <is>
          <t>매수 0.0005 / 매도 0.0025 / 슬리피지 0.0007</t>
        </is>
      </c>
    </row>
    <row r="1198">
      <c r="A1198" t="inlineStr">
        <is>
          <t>알트|전체 평가기간|[수익극대화]+[칼손절]</t>
        </is>
      </c>
      <c r="B1198" t="inlineStr">
        <is>
          <t>알트</t>
        </is>
      </c>
      <c r="C1198" t="inlineStr">
        <is>
          <t>459550</t>
        </is>
      </c>
      <c r="D1198" t="inlineStr">
        <is>
          <t>전체 평가기간</t>
        </is>
      </c>
      <c r="E1198" t="inlineStr">
        <is>
          <t>[수익극대화]+[칼손절]</t>
        </is>
      </c>
      <c r="F1198" t="inlineStr">
        <is>
          <t>[수익극대화]</t>
        </is>
      </c>
      <c r="G1198" t="inlineStr">
        <is>
          <t>[칼손절]</t>
        </is>
      </c>
      <c r="H1198" t="n">
        <v>300000</v>
      </c>
      <c r="I1198" t="n">
        <v>4220</v>
      </c>
      <c r="J1198" t="n">
        <v>2120</v>
      </c>
      <c r="K1198" t="n">
        <v>-49.76</v>
      </c>
      <c r="L1198" t="n">
        <v>-5.4</v>
      </c>
      <c r="M1198" t="n">
        <v>-5.4</v>
      </c>
      <c r="N1198" t="n">
        <v>25</v>
      </c>
      <c r="O1198" t="n">
        <v>4</v>
      </c>
      <c r="P1198" t="inlineStr">
        <is>
          <t>2026-02-12</t>
        </is>
      </c>
      <c r="Q1198" t="inlineStr">
        <is>
          <t>2026-06-08</t>
        </is>
      </c>
      <c r="R1198" t="inlineStr">
        <is>
          <t>+10%▶40% 익절 / +20%▶30% 익절 / +40%▶30% 익절</t>
        </is>
      </c>
      <c r="S1198" t="inlineStr">
        <is>
          <t>-2%▶80% 손절 / -4%▶10% 손절 / -6%▶10% 손절</t>
        </is>
      </c>
      <c r="T1198" t="inlineStr">
        <is>
          <t>매수 0.0005 / 매도 0.0025 / 슬리피지 0.0007</t>
        </is>
      </c>
    </row>
    <row r="1199">
      <c r="A1199" t="inlineStr">
        <is>
          <t>알트|전체 평가기간|[수익극대화]+[정석방어]</t>
        </is>
      </c>
      <c r="B1199" t="inlineStr">
        <is>
          <t>알트</t>
        </is>
      </c>
      <c r="C1199" t="inlineStr">
        <is>
          <t>459550</t>
        </is>
      </c>
      <c r="D1199" t="inlineStr">
        <is>
          <t>전체 평가기간</t>
        </is>
      </c>
      <c r="E1199" t="inlineStr">
        <is>
          <t>[수익극대화]+[정석방어]</t>
        </is>
      </c>
      <c r="F1199" t="inlineStr">
        <is>
          <t>[수익극대화]</t>
        </is>
      </c>
      <c r="G1199" t="inlineStr">
        <is>
          <t>[정석방어]</t>
        </is>
      </c>
      <c r="H1199" t="n">
        <v>300000</v>
      </c>
      <c r="I1199" t="n">
        <v>4220</v>
      </c>
      <c r="J1199" t="n">
        <v>2120</v>
      </c>
      <c r="K1199" t="n">
        <v>-49.76</v>
      </c>
      <c r="L1199" t="n">
        <v>-5.4</v>
      </c>
      <c r="M1199" t="n">
        <v>-5.94</v>
      </c>
      <c r="N1199" t="n">
        <v>20</v>
      </c>
      <c r="O1199" t="n">
        <v>5</v>
      </c>
      <c r="P1199" t="inlineStr">
        <is>
          <t>2026-02-12</t>
        </is>
      </c>
      <c r="Q1199" t="inlineStr">
        <is>
          <t>2026-06-08</t>
        </is>
      </c>
      <c r="R1199" t="inlineStr">
        <is>
          <t>+10%▶40% 익절 / +20%▶30% 익절 / +40%▶30% 익절</t>
        </is>
      </c>
      <c r="S1199" t="inlineStr">
        <is>
          <t>-3%▶70% 손절 / -5%▶20% 손절 / -10%▶10% 손절</t>
        </is>
      </c>
      <c r="T1199" t="inlineStr">
        <is>
          <t>매수 0.0005 / 매도 0.0025 / 슬리피지 0.0007</t>
        </is>
      </c>
    </row>
    <row r="1200">
      <c r="A1200" t="inlineStr">
        <is>
          <t>알트|전체 평가기간|[수익극대화]+[변동성허용]</t>
        </is>
      </c>
      <c r="B1200" t="inlineStr">
        <is>
          <t>알트</t>
        </is>
      </c>
      <c r="C1200" t="inlineStr">
        <is>
          <t>459550</t>
        </is>
      </c>
      <c r="D1200" t="inlineStr">
        <is>
          <t>전체 평가기간</t>
        </is>
      </c>
      <c r="E1200" t="inlineStr">
        <is>
          <t>[수익극대화]+[변동성허용]</t>
        </is>
      </c>
      <c r="F1200" t="inlineStr">
        <is>
          <t>[수익극대화]</t>
        </is>
      </c>
      <c r="G1200" t="inlineStr">
        <is>
          <t>[변동성허용]</t>
        </is>
      </c>
      <c r="H1200" t="n">
        <v>300000</v>
      </c>
      <c r="I1200" t="n">
        <v>4220</v>
      </c>
      <c r="J1200" t="n">
        <v>2120</v>
      </c>
      <c r="K1200" t="n">
        <v>-49.76</v>
      </c>
      <c r="L1200" t="n">
        <v>-3.82</v>
      </c>
      <c r="M1200" t="n">
        <v>-12.88</v>
      </c>
      <c r="N1200" t="n">
        <v>33.3</v>
      </c>
      <c r="O1200" t="n">
        <v>3</v>
      </c>
      <c r="P1200" t="inlineStr">
        <is>
          <t>2026-02-12</t>
        </is>
      </c>
      <c r="Q1200" t="inlineStr">
        <is>
          <t>2026-06-08</t>
        </is>
      </c>
      <c r="R1200" t="inlineStr">
        <is>
          <t>+10%▶40% 익절 / +20%▶30% 익절 / +40%▶30% 익절</t>
        </is>
      </c>
      <c r="S1200" t="inlineStr">
        <is>
          <t>-5%▶50% 손절 / -10%▶30% 손절 / -15%▶20% 손절</t>
        </is>
      </c>
      <c r="T1200" t="inlineStr">
        <is>
          <t>매수 0.0005 / 매도 0.0025 / 슬리피지 0.0007</t>
        </is>
      </c>
    </row>
    <row r="1201">
      <c r="A1201" t="inlineStr">
        <is>
          <t>알트|전체 평가기간|[수익극대화]+[버티기형]</t>
        </is>
      </c>
      <c r="B1201" t="inlineStr">
        <is>
          <t>알트</t>
        </is>
      </c>
      <c r="C1201" t="inlineStr">
        <is>
          <t>459550</t>
        </is>
      </c>
      <c r="D1201" t="inlineStr">
        <is>
          <t>전체 평가기간</t>
        </is>
      </c>
      <c r="E1201" t="inlineStr">
        <is>
          <t>[수익극대화]+[버티기형]</t>
        </is>
      </c>
      <c r="F1201" t="inlineStr">
        <is>
          <t>[수익극대화]</t>
        </is>
      </c>
      <c r="G1201" t="inlineStr">
        <is>
          <t>[버티기형]</t>
        </is>
      </c>
      <c r="H1201" t="n">
        <v>300000</v>
      </c>
      <c r="I1201" t="n">
        <v>4220</v>
      </c>
      <c r="J1201" t="n">
        <v>2120</v>
      </c>
      <c r="K1201" t="n">
        <v>-49.76</v>
      </c>
      <c r="L1201" t="n">
        <v>-3.33</v>
      </c>
      <c r="M1201" t="n">
        <v>-12.45</v>
      </c>
      <c r="N1201" t="n">
        <v>33.3</v>
      </c>
      <c r="O1201" t="n">
        <v>3</v>
      </c>
      <c r="P1201" t="inlineStr">
        <is>
          <t>2026-02-12</t>
        </is>
      </c>
      <c r="Q1201" t="inlineStr">
        <is>
          <t>2026-06-08</t>
        </is>
      </c>
      <c r="R1201" t="inlineStr">
        <is>
          <t>+10%▶40% 익절 / +20%▶30% 익절 / +40%▶30% 익절</t>
        </is>
      </c>
      <c r="S1201" t="inlineStr">
        <is>
          <t>-5%▶40% 손절 / -15%▶30% 손절 / -20%▶30% 손절</t>
        </is>
      </c>
      <c r="T1201" t="inlineStr">
        <is>
          <t>매수 0.0005 / 매도 0.0025 / 슬리피지 0.0007</t>
        </is>
      </c>
    </row>
    <row r="1202">
      <c r="A1202" t="inlineStr">
        <is>
          <t>나무기술|1개월 전에 샀다면|[초단타]+[칼손절]</t>
        </is>
      </c>
      <c r="B1202" t="inlineStr">
        <is>
          <t>나무기술</t>
        </is>
      </c>
      <c r="C1202" t="inlineStr">
        <is>
          <t>242040</t>
        </is>
      </c>
      <c r="D1202" t="inlineStr">
        <is>
          <t>1개월 전에 샀다면</t>
        </is>
      </c>
      <c r="E1202" t="inlineStr">
        <is>
          <t>[초단타]+[칼손절]</t>
        </is>
      </c>
      <c r="F1202" t="inlineStr">
        <is>
          <t>[초단타]</t>
        </is>
      </c>
      <c r="G1202" t="inlineStr">
        <is>
          <t>[칼손절]</t>
        </is>
      </c>
      <c r="H1202" t="n">
        <v>300000</v>
      </c>
      <c r="I1202" t="n">
        <v>4575</v>
      </c>
      <c r="J1202" t="n">
        <v>8250</v>
      </c>
      <c r="K1202" t="n">
        <v>80.33</v>
      </c>
      <c r="L1202" t="n">
        <v>0</v>
      </c>
      <c r="M1202" t="n">
        <v>0</v>
      </c>
      <c r="N1202" t="n">
        <v>0</v>
      </c>
      <c r="O1202" t="n">
        <v>0</v>
      </c>
      <c r="P1202" t="inlineStr">
        <is>
          <t>2026-05-11</t>
        </is>
      </c>
      <c r="Q1202" t="inlineStr">
        <is>
          <t>2026-06-08</t>
        </is>
      </c>
      <c r="R1202" t="inlineStr">
        <is>
          <t>+3%▶70% 익절 / +5%▶20% 익절 / +10%▶10% 익절</t>
        </is>
      </c>
      <c r="S1202" t="inlineStr">
        <is>
          <t>-2%▶80% 손절 / -4%▶10% 손절 / -6%▶10% 손절</t>
        </is>
      </c>
      <c r="T1202" t="inlineStr">
        <is>
          <t>매수 0.0005 / 매도 0.0025 / 슬리피지 0.0007</t>
        </is>
      </c>
    </row>
    <row r="1203">
      <c r="A1203" t="inlineStr">
        <is>
          <t>나무기술|1개월 전에 샀다면|[초단타]+[정석방어]</t>
        </is>
      </c>
      <c r="B1203" t="inlineStr">
        <is>
          <t>나무기술</t>
        </is>
      </c>
      <c r="C1203" t="inlineStr">
        <is>
          <t>242040</t>
        </is>
      </c>
      <c r="D1203" t="inlineStr">
        <is>
          <t>1개월 전에 샀다면</t>
        </is>
      </c>
      <c r="E1203" t="inlineStr">
        <is>
          <t>[초단타]+[정석방어]</t>
        </is>
      </c>
      <c r="F1203" t="inlineStr">
        <is>
          <t>[초단타]</t>
        </is>
      </c>
      <c r="G1203" t="inlineStr">
        <is>
          <t>[정석방어]</t>
        </is>
      </c>
      <c r="H1203" t="n">
        <v>300000</v>
      </c>
      <c r="I1203" t="n">
        <v>4575</v>
      </c>
      <c r="J1203" t="n">
        <v>8250</v>
      </c>
      <c r="K1203" t="n">
        <v>80.33</v>
      </c>
      <c r="L1203" t="n">
        <v>0</v>
      </c>
      <c r="M1203" t="n">
        <v>0</v>
      </c>
      <c r="N1203" t="n">
        <v>0</v>
      </c>
      <c r="O1203" t="n">
        <v>0</v>
      </c>
      <c r="P1203" t="inlineStr">
        <is>
          <t>2026-05-11</t>
        </is>
      </c>
      <c r="Q1203" t="inlineStr">
        <is>
          <t>2026-06-08</t>
        </is>
      </c>
      <c r="R1203" t="inlineStr">
        <is>
          <t>+3%▶70% 익절 / +5%▶20% 익절 / +10%▶10% 익절</t>
        </is>
      </c>
      <c r="S1203" t="inlineStr">
        <is>
          <t>-3%▶70% 손절 / -5%▶20% 손절 / -10%▶10% 손절</t>
        </is>
      </c>
      <c r="T1203" t="inlineStr">
        <is>
          <t>매수 0.0005 / 매도 0.0025 / 슬리피지 0.0007</t>
        </is>
      </c>
    </row>
    <row r="1204">
      <c r="A1204" t="inlineStr">
        <is>
          <t>나무기술|1개월 전에 샀다면|[초단타]+[변동성허용]</t>
        </is>
      </c>
      <c r="B1204" t="inlineStr">
        <is>
          <t>나무기술</t>
        </is>
      </c>
      <c r="C1204" t="inlineStr">
        <is>
          <t>242040</t>
        </is>
      </c>
      <c r="D1204" t="inlineStr">
        <is>
          <t>1개월 전에 샀다면</t>
        </is>
      </c>
      <c r="E1204" t="inlineStr">
        <is>
          <t>[초단타]+[변동성허용]</t>
        </is>
      </c>
      <c r="F1204" t="inlineStr">
        <is>
          <t>[초단타]</t>
        </is>
      </c>
      <c r="G1204" t="inlineStr">
        <is>
          <t>[변동성허용]</t>
        </is>
      </c>
      <c r="H1204" t="n">
        <v>300000</v>
      </c>
      <c r="I1204" t="n">
        <v>4575</v>
      </c>
      <c r="J1204" t="n">
        <v>8250</v>
      </c>
      <c r="K1204" t="n">
        <v>80.33</v>
      </c>
      <c r="L1204" t="n">
        <v>0</v>
      </c>
      <c r="M1204" t="n">
        <v>0</v>
      </c>
      <c r="N1204" t="n">
        <v>0</v>
      </c>
      <c r="O1204" t="n">
        <v>0</v>
      </c>
      <c r="P1204" t="inlineStr">
        <is>
          <t>2026-05-11</t>
        </is>
      </c>
      <c r="Q1204" t="inlineStr">
        <is>
          <t>2026-06-08</t>
        </is>
      </c>
      <c r="R1204" t="inlineStr">
        <is>
          <t>+3%▶70% 익절 / +5%▶20% 익절 / +10%▶10% 익절</t>
        </is>
      </c>
      <c r="S1204" t="inlineStr">
        <is>
          <t>-5%▶50% 손절 / -10%▶30% 손절 / -15%▶20% 손절</t>
        </is>
      </c>
      <c r="T1204" t="inlineStr">
        <is>
          <t>매수 0.0005 / 매도 0.0025 / 슬리피지 0.0007</t>
        </is>
      </c>
    </row>
    <row r="1205">
      <c r="A1205" t="inlineStr">
        <is>
          <t>나무기술|1개월 전에 샀다면|[초단타]+[버티기형]</t>
        </is>
      </c>
      <c r="B1205" t="inlineStr">
        <is>
          <t>나무기술</t>
        </is>
      </c>
      <c r="C1205" t="inlineStr">
        <is>
          <t>242040</t>
        </is>
      </c>
      <c r="D1205" t="inlineStr">
        <is>
          <t>1개월 전에 샀다면</t>
        </is>
      </c>
      <c r="E1205" t="inlineStr">
        <is>
          <t>[초단타]+[버티기형]</t>
        </is>
      </c>
      <c r="F1205" t="inlineStr">
        <is>
          <t>[초단타]</t>
        </is>
      </c>
      <c r="G1205" t="inlineStr">
        <is>
          <t>[버티기형]</t>
        </is>
      </c>
      <c r="H1205" t="n">
        <v>300000</v>
      </c>
      <c r="I1205" t="n">
        <v>4575</v>
      </c>
      <c r="J1205" t="n">
        <v>8250</v>
      </c>
      <c r="K1205" t="n">
        <v>80.33</v>
      </c>
      <c r="L1205" t="n">
        <v>0</v>
      </c>
      <c r="M1205" t="n">
        <v>0</v>
      </c>
      <c r="N1205" t="n">
        <v>0</v>
      </c>
      <c r="O1205" t="n">
        <v>0</v>
      </c>
      <c r="P1205" t="inlineStr">
        <is>
          <t>2026-05-11</t>
        </is>
      </c>
      <c r="Q1205" t="inlineStr">
        <is>
          <t>2026-06-08</t>
        </is>
      </c>
      <c r="R1205" t="inlineStr">
        <is>
          <t>+3%▶70% 익절 / +5%▶20% 익절 / +10%▶10% 익절</t>
        </is>
      </c>
      <c r="S1205" t="inlineStr">
        <is>
          <t>-5%▶40% 손절 / -15%▶30% 손절 / -20%▶30% 손절</t>
        </is>
      </c>
      <c r="T1205" t="inlineStr">
        <is>
          <t>매수 0.0005 / 매도 0.0025 / 슬리피지 0.0007</t>
        </is>
      </c>
    </row>
    <row r="1206">
      <c r="A1206" t="inlineStr">
        <is>
          <t>나무기술|1개월 전에 샀다면|[단기스윙]+[칼손절]</t>
        </is>
      </c>
      <c r="B1206" t="inlineStr">
        <is>
          <t>나무기술</t>
        </is>
      </c>
      <c r="C1206" t="inlineStr">
        <is>
          <t>242040</t>
        </is>
      </c>
      <c r="D1206" t="inlineStr">
        <is>
          <t>1개월 전에 샀다면</t>
        </is>
      </c>
      <c r="E1206" t="inlineStr">
        <is>
          <t>[단기스윙]+[칼손절]</t>
        </is>
      </c>
      <c r="F1206" t="inlineStr">
        <is>
          <t>[단기스윙]</t>
        </is>
      </c>
      <c r="G1206" t="inlineStr">
        <is>
          <t>[칼손절]</t>
        </is>
      </c>
      <c r="H1206" t="n">
        <v>300000</v>
      </c>
      <c r="I1206" t="n">
        <v>4575</v>
      </c>
      <c r="J1206" t="n">
        <v>8250</v>
      </c>
      <c r="K1206" t="n">
        <v>80.33</v>
      </c>
      <c r="L1206" t="n">
        <v>0</v>
      </c>
      <c r="M1206" t="n">
        <v>0</v>
      </c>
      <c r="N1206" t="n">
        <v>0</v>
      </c>
      <c r="O1206" t="n">
        <v>0</v>
      </c>
      <c r="P1206" t="inlineStr">
        <is>
          <t>2026-05-11</t>
        </is>
      </c>
      <c r="Q1206" t="inlineStr">
        <is>
          <t>2026-06-08</t>
        </is>
      </c>
      <c r="R1206" t="inlineStr">
        <is>
          <t>+5%▶60% 익절 / +10%▶30% 익절 / +20%▶10% 익절</t>
        </is>
      </c>
      <c r="S1206" t="inlineStr">
        <is>
          <t>-2%▶80% 손절 / -4%▶10% 손절 / -6%▶10% 손절</t>
        </is>
      </c>
      <c r="T1206" t="inlineStr">
        <is>
          <t>매수 0.0005 / 매도 0.0025 / 슬리피지 0.0007</t>
        </is>
      </c>
    </row>
    <row r="1207">
      <c r="A1207" t="inlineStr">
        <is>
          <t>나무기술|1개월 전에 샀다면|[단기스윙]+[정석방어]</t>
        </is>
      </c>
      <c r="B1207" t="inlineStr">
        <is>
          <t>나무기술</t>
        </is>
      </c>
      <c r="C1207" t="inlineStr">
        <is>
          <t>242040</t>
        </is>
      </c>
      <c r="D1207" t="inlineStr">
        <is>
          <t>1개월 전에 샀다면</t>
        </is>
      </c>
      <c r="E1207" t="inlineStr">
        <is>
          <t>[단기스윙]+[정석방어]</t>
        </is>
      </c>
      <c r="F1207" t="inlineStr">
        <is>
          <t>[단기스윙]</t>
        </is>
      </c>
      <c r="G1207" t="inlineStr">
        <is>
          <t>[정석방어]</t>
        </is>
      </c>
      <c r="H1207" t="n">
        <v>300000</v>
      </c>
      <c r="I1207" t="n">
        <v>4575</v>
      </c>
      <c r="J1207" t="n">
        <v>8250</v>
      </c>
      <c r="K1207" t="n">
        <v>80.33</v>
      </c>
      <c r="L1207" t="n">
        <v>0</v>
      </c>
      <c r="M1207" t="n">
        <v>0</v>
      </c>
      <c r="N1207" t="n">
        <v>0</v>
      </c>
      <c r="O1207" t="n">
        <v>0</v>
      </c>
      <c r="P1207" t="inlineStr">
        <is>
          <t>2026-05-11</t>
        </is>
      </c>
      <c r="Q1207" t="inlineStr">
        <is>
          <t>2026-06-08</t>
        </is>
      </c>
      <c r="R1207" t="inlineStr">
        <is>
          <t>+5%▶60% 익절 / +10%▶30% 익절 / +20%▶10% 익절</t>
        </is>
      </c>
      <c r="S1207" t="inlineStr">
        <is>
          <t>-3%▶70% 손절 / -5%▶20% 손절 / -10%▶10% 손절</t>
        </is>
      </c>
      <c r="T1207" t="inlineStr">
        <is>
          <t>매수 0.0005 / 매도 0.0025 / 슬리피지 0.0007</t>
        </is>
      </c>
    </row>
    <row r="1208">
      <c r="A1208" t="inlineStr">
        <is>
          <t>나무기술|1개월 전에 샀다면|[단기스윙]+[변동성허용]</t>
        </is>
      </c>
      <c r="B1208" t="inlineStr">
        <is>
          <t>나무기술</t>
        </is>
      </c>
      <c r="C1208" t="inlineStr">
        <is>
          <t>242040</t>
        </is>
      </c>
      <c r="D1208" t="inlineStr">
        <is>
          <t>1개월 전에 샀다면</t>
        </is>
      </c>
      <c r="E1208" t="inlineStr">
        <is>
          <t>[단기스윙]+[변동성허용]</t>
        </is>
      </c>
      <c r="F1208" t="inlineStr">
        <is>
          <t>[단기스윙]</t>
        </is>
      </c>
      <c r="G1208" t="inlineStr">
        <is>
          <t>[변동성허용]</t>
        </is>
      </c>
      <c r="H1208" t="n">
        <v>300000</v>
      </c>
      <c r="I1208" t="n">
        <v>4575</v>
      </c>
      <c r="J1208" t="n">
        <v>8250</v>
      </c>
      <c r="K1208" t="n">
        <v>80.33</v>
      </c>
      <c r="L1208" t="n">
        <v>0</v>
      </c>
      <c r="M1208" t="n">
        <v>0</v>
      </c>
      <c r="N1208" t="n">
        <v>0</v>
      </c>
      <c r="O1208" t="n">
        <v>0</v>
      </c>
      <c r="P1208" t="inlineStr">
        <is>
          <t>2026-05-11</t>
        </is>
      </c>
      <c r="Q1208" t="inlineStr">
        <is>
          <t>2026-06-08</t>
        </is>
      </c>
      <c r="R1208" t="inlineStr">
        <is>
          <t>+5%▶60% 익절 / +10%▶30% 익절 / +20%▶10% 익절</t>
        </is>
      </c>
      <c r="S1208" t="inlineStr">
        <is>
          <t>-5%▶50% 손절 / -10%▶30% 손절 / -15%▶20% 손절</t>
        </is>
      </c>
      <c r="T1208" t="inlineStr">
        <is>
          <t>매수 0.0005 / 매도 0.0025 / 슬리피지 0.0007</t>
        </is>
      </c>
    </row>
    <row r="1209">
      <c r="A1209" t="inlineStr">
        <is>
          <t>나무기술|1개월 전에 샀다면|[단기스윙]+[버티기형]</t>
        </is>
      </c>
      <c r="B1209" t="inlineStr">
        <is>
          <t>나무기술</t>
        </is>
      </c>
      <c r="C1209" t="inlineStr">
        <is>
          <t>242040</t>
        </is>
      </c>
      <c r="D1209" t="inlineStr">
        <is>
          <t>1개월 전에 샀다면</t>
        </is>
      </c>
      <c r="E1209" t="inlineStr">
        <is>
          <t>[단기스윙]+[버티기형]</t>
        </is>
      </c>
      <c r="F1209" t="inlineStr">
        <is>
          <t>[단기스윙]</t>
        </is>
      </c>
      <c r="G1209" t="inlineStr">
        <is>
          <t>[버티기형]</t>
        </is>
      </c>
      <c r="H1209" t="n">
        <v>300000</v>
      </c>
      <c r="I1209" t="n">
        <v>4575</v>
      </c>
      <c r="J1209" t="n">
        <v>8250</v>
      </c>
      <c r="K1209" t="n">
        <v>80.33</v>
      </c>
      <c r="L1209" t="n">
        <v>0</v>
      </c>
      <c r="M1209" t="n">
        <v>0</v>
      </c>
      <c r="N1209" t="n">
        <v>0</v>
      </c>
      <c r="O1209" t="n">
        <v>0</v>
      </c>
      <c r="P1209" t="inlineStr">
        <is>
          <t>2026-05-11</t>
        </is>
      </c>
      <c r="Q1209" t="inlineStr">
        <is>
          <t>2026-06-08</t>
        </is>
      </c>
      <c r="R1209" t="inlineStr">
        <is>
          <t>+5%▶60% 익절 / +10%▶30% 익절 / +20%▶10% 익절</t>
        </is>
      </c>
      <c r="S1209" t="inlineStr">
        <is>
          <t>-5%▶40% 손절 / -15%▶30% 손절 / -20%▶30% 손절</t>
        </is>
      </c>
      <c r="T1209" t="inlineStr">
        <is>
          <t>매수 0.0005 / 매도 0.0025 / 슬리피지 0.0007</t>
        </is>
      </c>
    </row>
    <row r="1210">
      <c r="A1210" t="inlineStr">
        <is>
          <t>나무기술|1개월 전에 샀다면|[대표님룰]+[칼손절]</t>
        </is>
      </c>
      <c r="B1210" t="inlineStr">
        <is>
          <t>나무기술</t>
        </is>
      </c>
      <c r="C1210" t="inlineStr">
        <is>
          <t>242040</t>
        </is>
      </c>
      <c r="D1210" t="inlineStr">
        <is>
          <t>1개월 전에 샀다면</t>
        </is>
      </c>
      <c r="E1210" t="inlineStr">
        <is>
          <t>[대표님룰]+[칼손절]</t>
        </is>
      </c>
      <c r="F1210" t="inlineStr">
        <is>
          <t>[대표님룰]</t>
        </is>
      </c>
      <c r="G1210" t="inlineStr">
        <is>
          <t>[칼손절]</t>
        </is>
      </c>
      <c r="H1210" t="n">
        <v>300000</v>
      </c>
      <c r="I1210" t="n">
        <v>4575</v>
      </c>
      <c r="J1210" t="n">
        <v>8250</v>
      </c>
      <c r="K1210" t="n">
        <v>80.33</v>
      </c>
      <c r="L1210" t="n">
        <v>0</v>
      </c>
      <c r="M1210" t="n">
        <v>0</v>
      </c>
      <c r="N1210" t="n">
        <v>0</v>
      </c>
      <c r="O1210" t="n">
        <v>0</v>
      </c>
      <c r="P1210" t="inlineStr">
        <is>
          <t>2026-05-11</t>
        </is>
      </c>
      <c r="Q1210" t="inlineStr">
        <is>
          <t>2026-06-08</t>
        </is>
      </c>
      <c r="R1210" t="inlineStr">
        <is>
          <t>+5%▶60% 익절 / +10%▶30% 익절 / +30%▶10% 익절</t>
        </is>
      </c>
      <c r="S1210" t="inlineStr">
        <is>
          <t>-2%▶80% 손절 / -4%▶10% 손절 / -6%▶10% 손절</t>
        </is>
      </c>
      <c r="T1210" t="inlineStr">
        <is>
          <t>매수 0.0005 / 매도 0.0025 / 슬리피지 0.0007</t>
        </is>
      </c>
    </row>
    <row r="1211">
      <c r="A1211" t="inlineStr">
        <is>
          <t>나무기술|1개월 전에 샀다면|[대표님룰]+[정석방어]</t>
        </is>
      </c>
      <c r="B1211" t="inlineStr">
        <is>
          <t>나무기술</t>
        </is>
      </c>
      <c r="C1211" t="inlineStr">
        <is>
          <t>242040</t>
        </is>
      </c>
      <c r="D1211" t="inlineStr">
        <is>
          <t>1개월 전에 샀다면</t>
        </is>
      </c>
      <c r="E1211" t="inlineStr">
        <is>
          <t>[대표님룰]+[정석방어]</t>
        </is>
      </c>
      <c r="F1211" t="inlineStr">
        <is>
          <t>[대표님룰]</t>
        </is>
      </c>
      <c r="G1211" t="inlineStr">
        <is>
          <t>[정석방어]</t>
        </is>
      </c>
      <c r="H1211" t="n">
        <v>300000</v>
      </c>
      <c r="I1211" t="n">
        <v>4575</v>
      </c>
      <c r="J1211" t="n">
        <v>8250</v>
      </c>
      <c r="K1211" t="n">
        <v>80.33</v>
      </c>
      <c r="L1211" t="n">
        <v>0</v>
      </c>
      <c r="M1211" t="n">
        <v>0</v>
      </c>
      <c r="N1211" t="n">
        <v>0</v>
      </c>
      <c r="O1211" t="n">
        <v>0</v>
      </c>
      <c r="P1211" t="inlineStr">
        <is>
          <t>2026-05-11</t>
        </is>
      </c>
      <c r="Q1211" t="inlineStr">
        <is>
          <t>2026-06-08</t>
        </is>
      </c>
      <c r="R1211" t="inlineStr">
        <is>
          <t>+5%▶60% 익절 / +10%▶30% 익절 / +30%▶10% 익절</t>
        </is>
      </c>
      <c r="S1211" t="inlineStr">
        <is>
          <t>-3%▶70% 손절 / -5%▶20% 손절 / -10%▶10% 손절</t>
        </is>
      </c>
      <c r="T1211" t="inlineStr">
        <is>
          <t>매수 0.0005 / 매도 0.0025 / 슬리피지 0.0007</t>
        </is>
      </c>
    </row>
    <row r="1212">
      <c r="A1212" t="inlineStr">
        <is>
          <t>나무기술|1개월 전에 샀다면|[대표님룰]+[변동성허용]</t>
        </is>
      </c>
      <c r="B1212" t="inlineStr">
        <is>
          <t>나무기술</t>
        </is>
      </c>
      <c r="C1212" t="inlineStr">
        <is>
          <t>242040</t>
        </is>
      </c>
      <c r="D1212" t="inlineStr">
        <is>
          <t>1개월 전에 샀다면</t>
        </is>
      </c>
      <c r="E1212" t="inlineStr">
        <is>
          <t>[대표님룰]+[변동성허용]</t>
        </is>
      </c>
      <c r="F1212" t="inlineStr">
        <is>
          <t>[대표님룰]</t>
        </is>
      </c>
      <c r="G1212" t="inlineStr">
        <is>
          <t>[변동성허용]</t>
        </is>
      </c>
      <c r="H1212" t="n">
        <v>300000</v>
      </c>
      <c r="I1212" t="n">
        <v>4575</v>
      </c>
      <c r="J1212" t="n">
        <v>8250</v>
      </c>
      <c r="K1212" t="n">
        <v>80.33</v>
      </c>
      <c r="L1212" t="n">
        <v>0</v>
      </c>
      <c r="M1212" t="n">
        <v>0</v>
      </c>
      <c r="N1212" t="n">
        <v>0</v>
      </c>
      <c r="O1212" t="n">
        <v>0</v>
      </c>
      <c r="P1212" t="inlineStr">
        <is>
          <t>2026-05-11</t>
        </is>
      </c>
      <c r="Q1212" t="inlineStr">
        <is>
          <t>2026-06-08</t>
        </is>
      </c>
      <c r="R1212" t="inlineStr">
        <is>
          <t>+5%▶60% 익절 / +10%▶30% 익절 / +30%▶10% 익절</t>
        </is>
      </c>
      <c r="S1212" t="inlineStr">
        <is>
          <t>-5%▶50% 손절 / -10%▶30% 손절 / -15%▶20% 손절</t>
        </is>
      </c>
      <c r="T1212" t="inlineStr">
        <is>
          <t>매수 0.0005 / 매도 0.0025 / 슬리피지 0.0007</t>
        </is>
      </c>
    </row>
    <row r="1213">
      <c r="A1213" t="inlineStr">
        <is>
          <t>나무기술|1개월 전에 샀다면|[대표님룰]+[버티기형]</t>
        </is>
      </c>
      <c r="B1213" t="inlineStr">
        <is>
          <t>나무기술</t>
        </is>
      </c>
      <c r="C1213" t="inlineStr">
        <is>
          <t>242040</t>
        </is>
      </c>
      <c r="D1213" t="inlineStr">
        <is>
          <t>1개월 전에 샀다면</t>
        </is>
      </c>
      <c r="E1213" t="inlineStr">
        <is>
          <t>[대표님룰]+[버티기형]</t>
        </is>
      </c>
      <c r="F1213" t="inlineStr">
        <is>
          <t>[대표님룰]</t>
        </is>
      </c>
      <c r="G1213" t="inlineStr">
        <is>
          <t>[버티기형]</t>
        </is>
      </c>
      <c r="H1213" t="n">
        <v>300000</v>
      </c>
      <c r="I1213" t="n">
        <v>4575</v>
      </c>
      <c r="J1213" t="n">
        <v>8250</v>
      </c>
      <c r="K1213" t="n">
        <v>80.33</v>
      </c>
      <c r="L1213" t="n">
        <v>0</v>
      </c>
      <c r="M1213" t="n">
        <v>0</v>
      </c>
      <c r="N1213" t="n">
        <v>0</v>
      </c>
      <c r="O1213" t="n">
        <v>0</v>
      </c>
      <c r="P1213" t="inlineStr">
        <is>
          <t>2026-05-11</t>
        </is>
      </c>
      <c r="Q1213" t="inlineStr">
        <is>
          <t>2026-06-08</t>
        </is>
      </c>
      <c r="R1213" t="inlineStr">
        <is>
          <t>+5%▶60% 익절 / +10%▶30% 익절 / +30%▶10% 익절</t>
        </is>
      </c>
      <c r="S1213" t="inlineStr">
        <is>
          <t>-5%▶40% 손절 / -15%▶30% 손절 / -20%▶30% 손절</t>
        </is>
      </c>
      <c r="T1213" t="inlineStr">
        <is>
          <t>매수 0.0005 / 매도 0.0025 / 슬리피지 0.0007</t>
        </is>
      </c>
    </row>
    <row r="1214">
      <c r="A1214" t="inlineStr">
        <is>
          <t>나무기술|1개월 전에 샀다면|[중기추세]+[칼손절]</t>
        </is>
      </c>
      <c r="B1214" t="inlineStr">
        <is>
          <t>나무기술</t>
        </is>
      </c>
      <c r="C1214" t="inlineStr">
        <is>
          <t>242040</t>
        </is>
      </c>
      <c r="D1214" t="inlineStr">
        <is>
          <t>1개월 전에 샀다면</t>
        </is>
      </c>
      <c r="E1214" t="inlineStr">
        <is>
          <t>[중기추세]+[칼손절]</t>
        </is>
      </c>
      <c r="F1214" t="inlineStr">
        <is>
          <t>[중기추세]</t>
        </is>
      </c>
      <c r="G1214" t="inlineStr">
        <is>
          <t>[칼손절]</t>
        </is>
      </c>
      <c r="H1214" t="n">
        <v>300000</v>
      </c>
      <c r="I1214" t="n">
        <v>4575</v>
      </c>
      <c r="J1214" t="n">
        <v>8250</v>
      </c>
      <c r="K1214" t="n">
        <v>80.33</v>
      </c>
      <c r="L1214" t="n">
        <v>0</v>
      </c>
      <c r="M1214" t="n">
        <v>0</v>
      </c>
      <c r="N1214" t="n">
        <v>0</v>
      </c>
      <c r="O1214" t="n">
        <v>0</v>
      </c>
      <c r="P1214" t="inlineStr">
        <is>
          <t>2026-05-11</t>
        </is>
      </c>
      <c r="Q1214" t="inlineStr">
        <is>
          <t>2026-06-08</t>
        </is>
      </c>
      <c r="R1214" t="inlineStr">
        <is>
          <t>+10%▶50% 익절 / +20%▶30% 익절 / +30%▶20% 익절</t>
        </is>
      </c>
      <c r="S1214" t="inlineStr">
        <is>
          <t>-2%▶80% 손절 / -4%▶10% 손절 / -6%▶10% 손절</t>
        </is>
      </c>
      <c r="T1214" t="inlineStr">
        <is>
          <t>매수 0.0005 / 매도 0.0025 / 슬리피지 0.0007</t>
        </is>
      </c>
    </row>
    <row r="1215">
      <c r="A1215" t="inlineStr">
        <is>
          <t>나무기술|1개월 전에 샀다면|[중기추세]+[정석방어]</t>
        </is>
      </c>
      <c r="B1215" t="inlineStr">
        <is>
          <t>나무기술</t>
        </is>
      </c>
      <c r="C1215" t="inlineStr">
        <is>
          <t>242040</t>
        </is>
      </c>
      <c r="D1215" t="inlineStr">
        <is>
          <t>1개월 전에 샀다면</t>
        </is>
      </c>
      <c r="E1215" t="inlineStr">
        <is>
          <t>[중기추세]+[정석방어]</t>
        </is>
      </c>
      <c r="F1215" t="inlineStr">
        <is>
          <t>[중기추세]</t>
        </is>
      </c>
      <c r="G1215" t="inlineStr">
        <is>
          <t>[정석방어]</t>
        </is>
      </c>
      <c r="H1215" t="n">
        <v>300000</v>
      </c>
      <c r="I1215" t="n">
        <v>4575</v>
      </c>
      <c r="J1215" t="n">
        <v>8250</v>
      </c>
      <c r="K1215" t="n">
        <v>80.33</v>
      </c>
      <c r="L1215" t="n">
        <v>0</v>
      </c>
      <c r="M1215" t="n">
        <v>0</v>
      </c>
      <c r="N1215" t="n">
        <v>0</v>
      </c>
      <c r="O1215" t="n">
        <v>0</v>
      </c>
      <c r="P1215" t="inlineStr">
        <is>
          <t>2026-05-11</t>
        </is>
      </c>
      <c r="Q1215" t="inlineStr">
        <is>
          <t>2026-06-08</t>
        </is>
      </c>
      <c r="R1215" t="inlineStr">
        <is>
          <t>+10%▶50% 익절 / +20%▶30% 익절 / +30%▶20% 익절</t>
        </is>
      </c>
      <c r="S1215" t="inlineStr">
        <is>
          <t>-3%▶70% 손절 / -5%▶20% 손절 / -10%▶10% 손절</t>
        </is>
      </c>
      <c r="T1215" t="inlineStr">
        <is>
          <t>매수 0.0005 / 매도 0.0025 / 슬리피지 0.0007</t>
        </is>
      </c>
    </row>
    <row r="1216">
      <c r="A1216" t="inlineStr">
        <is>
          <t>나무기술|1개월 전에 샀다면|[중기추세]+[변동성허용]</t>
        </is>
      </c>
      <c r="B1216" t="inlineStr">
        <is>
          <t>나무기술</t>
        </is>
      </c>
      <c r="C1216" t="inlineStr">
        <is>
          <t>242040</t>
        </is>
      </c>
      <c r="D1216" t="inlineStr">
        <is>
          <t>1개월 전에 샀다면</t>
        </is>
      </c>
      <c r="E1216" t="inlineStr">
        <is>
          <t>[중기추세]+[변동성허용]</t>
        </is>
      </c>
      <c r="F1216" t="inlineStr">
        <is>
          <t>[중기추세]</t>
        </is>
      </c>
      <c r="G1216" t="inlineStr">
        <is>
          <t>[변동성허용]</t>
        </is>
      </c>
      <c r="H1216" t="n">
        <v>300000</v>
      </c>
      <c r="I1216" t="n">
        <v>4575</v>
      </c>
      <c r="J1216" t="n">
        <v>8250</v>
      </c>
      <c r="K1216" t="n">
        <v>80.33</v>
      </c>
      <c r="L1216" t="n">
        <v>0</v>
      </c>
      <c r="M1216" t="n">
        <v>0</v>
      </c>
      <c r="N1216" t="n">
        <v>0</v>
      </c>
      <c r="O1216" t="n">
        <v>0</v>
      </c>
      <c r="P1216" t="inlineStr">
        <is>
          <t>2026-05-11</t>
        </is>
      </c>
      <c r="Q1216" t="inlineStr">
        <is>
          <t>2026-06-08</t>
        </is>
      </c>
      <c r="R1216" t="inlineStr">
        <is>
          <t>+10%▶50% 익절 / +20%▶30% 익절 / +30%▶20% 익절</t>
        </is>
      </c>
      <c r="S1216" t="inlineStr">
        <is>
          <t>-5%▶50% 손절 / -10%▶30% 손절 / -15%▶20% 손절</t>
        </is>
      </c>
      <c r="T1216" t="inlineStr">
        <is>
          <t>매수 0.0005 / 매도 0.0025 / 슬리피지 0.0007</t>
        </is>
      </c>
    </row>
    <row r="1217">
      <c r="A1217" t="inlineStr">
        <is>
          <t>나무기술|1개월 전에 샀다면|[중기추세]+[버티기형]</t>
        </is>
      </c>
      <c r="B1217" t="inlineStr">
        <is>
          <t>나무기술</t>
        </is>
      </c>
      <c r="C1217" t="inlineStr">
        <is>
          <t>242040</t>
        </is>
      </c>
      <c r="D1217" t="inlineStr">
        <is>
          <t>1개월 전에 샀다면</t>
        </is>
      </c>
      <c r="E1217" t="inlineStr">
        <is>
          <t>[중기추세]+[버티기형]</t>
        </is>
      </c>
      <c r="F1217" t="inlineStr">
        <is>
          <t>[중기추세]</t>
        </is>
      </c>
      <c r="G1217" t="inlineStr">
        <is>
          <t>[버티기형]</t>
        </is>
      </c>
      <c r="H1217" t="n">
        <v>300000</v>
      </c>
      <c r="I1217" t="n">
        <v>4575</v>
      </c>
      <c r="J1217" t="n">
        <v>8250</v>
      </c>
      <c r="K1217" t="n">
        <v>80.33</v>
      </c>
      <c r="L1217" t="n">
        <v>0</v>
      </c>
      <c r="M1217" t="n">
        <v>0</v>
      </c>
      <c r="N1217" t="n">
        <v>0</v>
      </c>
      <c r="O1217" t="n">
        <v>0</v>
      </c>
      <c r="P1217" t="inlineStr">
        <is>
          <t>2026-05-11</t>
        </is>
      </c>
      <c r="Q1217" t="inlineStr">
        <is>
          <t>2026-06-08</t>
        </is>
      </c>
      <c r="R1217" t="inlineStr">
        <is>
          <t>+10%▶50% 익절 / +20%▶30% 익절 / +30%▶20% 익절</t>
        </is>
      </c>
      <c r="S1217" t="inlineStr">
        <is>
          <t>-5%▶40% 손절 / -15%▶30% 손절 / -20%▶30% 손절</t>
        </is>
      </c>
      <c r="T1217" t="inlineStr">
        <is>
          <t>매수 0.0005 / 매도 0.0025 / 슬리피지 0.0007</t>
        </is>
      </c>
    </row>
    <row r="1218">
      <c r="A1218" t="inlineStr">
        <is>
          <t>나무기술|1개월 전에 샀다면|[수익극대화]+[칼손절]</t>
        </is>
      </c>
      <c r="B1218" t="inlineStr">
        <is>
          <t>나무기술</t>
        </is>
      </c>
      <c r="C1218" t="inlineStr">
        <is>
          <t>242040</t>
        </is>
      </c>
      <c r="D1218" t="inlineStr">
        <is>
          <t>1개월 전에 샀다면</t>
        </is>
      </c>
      <c r="E1218" t="inlineStr">
        <is>
          <t>[수익극대화]+[칼손절]</t>
        </is>
      </c>
      <c r="F1218" t="inlineStr">
        <is>
          <t>[수익극대화]</t>
        </is>
      </c>
      <c r="G1218" t="inlineStr">
        <is>
          <t>[칼손절]</t>
        </is>
      </c>
      <c r="H1218" t="n">
        <v>300000</v>
      </c>
      <c r="I1218" t="n">
        <v>4575</v>
      </c>
      <c r="J1218" t="n">
        <v>8250</v>
      </c>
      <c r="K1218" t="n">
        <v>80.33</v>
      </c>
      <c r="L1218" t="n">
        <v>0</v>
      </c>
      <c r="M1218" t="n">
        <v>0</v>
      </c>
      <c r="N1218" t="n">
        <v>0</v>
      </c>
      <c r="O1218" t="n">
        <v>0</v>
      </c>
      <c r="P1218" t="inlineStr">
        <is>
          <t>2026-05-11</t>
        </is>
      </c>
      <c r="Q1218" t="inlineStr">
        <is>
          <t>2026-06-08</t>
        </is>
      </c>
      <c r="R1218" t="inlineStr">
        <is>
          <t>+10%▶40% 익절 / +20%▶30% 익절 / +40%▶30% 익절</t>
        </is>
      </c>
      <c r="S1218" t="inlineStr">
        <is>
          <t>-2%▶80% 손절 / -4%▶10% 손절 / -6%▶10% 손절</t>
        </is>
      </c>
      <c r="T1218" t="inlineStr">
        <is>
          <t>매수 0.0005 / 매도 0.0025 / 슬리피지 0.0007</t>
        </is>
      </c>
    </row>
    <row r="1219">
      <c r="A1219" t="inlineStr">
        <is>
          <t>나무기술|1개월 전에 샀다면|[수익극대화]+[정석방어]</t>
        </is>
      </c>
      <c r="B1219" t="inlineStr">
        <is>
          <t>나무기술</t>
        </is>
      </c>
      <c r="C1219" t="inlineStr">
        <is>
          <t>242040</t>
        </is>
      </c>
      <c r="D1219" t="inlineStr">
        <is>
          <t>1개월 전에 샀다면</t>
        </is>
      </c>
      <c r="E1219" t="inlineStr">
        <is>
          <t>[수익극대화]+[정석방어]</t>
        </is>
      </c>
      <c r="F1219" t="inlineStr">
        <is>
          <t>[수익극대화]</t>
        </is>
      </c>
      <c r="G1219" t="inlineStr">
        <is>
          <t>[정석방어]</t>
        </is>
      </c>
      <c r="H1219" t="n">
        <v>300000</v>
      </c>
      <c r="I1219" t="n">
        <v>4575</v>
      </c>
      <c r="J1219" t="n">
        <v>8250</v>
      </c>
      <c r="K1219" t="n">
        <v>80.33</v>
      </c>
      <c r="L1219" t="n">
        <v>0</v>
      </c>
      <c r="M1219" t="n">
        <v>0</v>
      </c>
      <c r="N1219" t="n">
        <v>0</v>
      </c>
      <c r="O1219" t="n">
        <v>0</v>
      </c>
      <c r="P1219" t="inlineStr">
        <is>
          <t>2026-05-11</t>
        </is>
      </c>
      <c r="Q1219" t="inlineStr">
        <is>
          <t>2026-06-08</t>
        </is>
      </c>
      <c r="R1219" t="inlineStr">
        <is>
          <t>+10%▶40% 익절 / +20%▶30% 익절 / +40%▶30% 익절</t>
        </is>
      </c>
      <c r="S1219" t="inlineStr">
        <is>
          <t>-3%▶70% 손절 / -5%▶20% 손절 / -10%▶10% 손절</t>
        </is>
      </c>
      <c r="T1219" t="inlineStr">
        <is>
          <t>매수 0.0005 / 매도 0.0025 / 슬리피지 0.0007</t>
        </is>
      </c>
    </row>
    <row r="1220">
      <c r="A1220" t="inlineStr">
        <is>
          <t>나무기술|1개월 전에 샀다면|[수익극대화]+[변동성허용]</t>
        </is>
      </c>
      <c r="B1220" t="inlineStr">
        <is>
          <t>나무기술</t>
        </is>
      </c>
      <c r="C1220" t="inlineStr">
        <is>
          <t>242040</t>
        </is>
      </c>
      <c r="D1220" t="inlineStr">
        <is>
          <t>1개월 전에 샀다면</t>
        </is>
      </c>
      <c r="E1220" t="inlineStr">
        <is>
          <t>[수익극대화]+[변동성허용]</t>
        </is>
      </c>
      <c r="F1220" t="inlineStr">
        <is>
          <t>[수익극대화]</t>
        </is>
      </c>
      <c r="G1220" t="inlineStr">
        <is>
          <t>[변동성허용]</t>
        </is>
      </c>
      <c r="H1220" t="n">
        <v>300000</v>
      </c>
      <c r="I1220" t="n">
        <v>4575</v>
      </c>
      <c r="J1220" t="n">
        <v>8250</v>
      </c>
      <c r="K1220" t="n">
        <v>80.33</v>
      </c>
      <c r="L1220" t="n">
        <v>0</v>
      </c>
      <c r="M1220" t="n">
        <v>0</v>
      </c>
      <c r="N1220" t="n">
        <v>0</v>
      </c>
      <c r="O1220" t="n">
        <v>0</v>
      </c>
      <c r="P1220" t="inlineStr">
        <is>
          <t>2026-05-11</t>
        </is>
      </c>
      <c r="Q1220" t="inlineStr">
        <is>
          <t>2026-06-08</t>
        </is>
      </c>
      <c r="R1220" t="inlineStr">
        <is>
          <t>+10%▶40% 익절 / +20%▶30% 익절 / +40%▶30% 익절</t>
        </is>
      </c>
      <c r="S1220" t="inlineStr">
        <is>
          <t>-5%▶50% 손절 / -10%▶30% 손절 / -15%▶20% 손절</t>
        </is>
      </c>
      <c r="T1220" t="inlineStr">
        <is>
          <t>매수 0.0005 / 매도 0.0025 / 슬리피지 0.0007</t>
        </is>
      </c>
    </row>
    <row r="1221">
      <c r="A1221" t="inlineStr">
        <is>
          <t>나무기술|1개월 전에 샀다면|[수익극대화]+[버티기형]</t>
        </is>
      </c>
      <c r="B1221" t="inlineStr">
        <is>
          <t>나무기술</t>
        </is>
      </c>
      <c r="C1221" t="inlineStr">
        <is>
          <t>242040</t>
        </is>
      </c>
      <c r="D1221" t="inlineStr">
        <is>
          <t>1개월 전에 샀다면</t>
        </is>
      </c>
      <c r="E1221" t="inlineStr">
        <is>
          <t>[수익극대화]+[버티기형]</t>
        </is>
      </c>
      <c r="F1221" t="inlineStr">
        <is>
          <t>[수익극대화]</t>
        </is>
      </c>
      <c r="G1221" t="inlineStr">
        <is>
          <t>[버티기형]</t>
        </is>
      </c>
      <c r="H1221" t="n">
        <v>300000</v>
      </c>
      <c r="I1221" t="n">
        <v>4575</v>
      </c>
      <c r="J1221" t="n">
        <v>8250</v>
      </c>
      <c r="K1221" t="n">
        <v>80.33</v>
      </c>
      <c r="L1221" t="n">
        <v>0</v>
      </c>
      <c r="M1221" t="n">
        <v>0</v>
      </c>
      <c r="N1221" t="n">
        <v>0</v>
      </c>
      <c r="O1221" t="n">
        <v>0</v>
      </c>
      <c r="P1221" t="inlineStr">
        <is>
          <t>2026-05-11</t>
        </is>
      </c>
      <c r="Q1221" t="inlineStr">
        <is>
          <t>2026-06-08</t>
        </is>
      </c>
      <c r="R1221" t="inlineStr">
        <is>
          <t>+10%▶40% 익절 / +20%▶30% 익절 / +40%▶30% 익절</t>
        </is>
      </c>
      <c r="S1221" t="inlineStr">
        <is>
          <t>-5%▶40% 손절 / -15%▶30% 손절 / -20%▶30% 손절</t>
        </is>
      </c>
      <c r="T1221" t="inlineStr">
        <is>
          <t>매수 0.0005 / 매도 0.0025 / 슬리피지 0.0007</t>
        </is>
      </c>
    </row>
    <row r="1222">
      <c r="A1222" t="inlineStr">
        <is>
          <t>나무기술|2주 전에 샀다면|[초단타]+[칼손절]</t>
        </is>
      </c>
      <c r="B1222" t="inlineStr">
        <is>
          <t>나무기술</t>
        </is>
      </c>
      <c r="C1222" t="inlineStr">
        <is>
          <t>242040</t>
        </is>
      </c>
      <c r="D1222" t="inlineStr">
        <is>
          <t>2주 전에 샀다면</t>
        </is>
      </c>
      <c r="E1222" t="inlineStr">
        <is>
          <t>[초단타]+[칼손절]</t>
        </is>
      </c>
      <c r="F1222" t="inlineStr">
        <is>
          <t>[초단타]</t>
        </is>
      </c>
      <c r="G1222" t="inlineStr">
        <is>
          <t>[칼손절]</t>
        </is>
      </c>
      <c r="H1222" t="n">
        <v>300000</v>
      </c>
      <c r="I1222" t="n">
        <v>6290</v>
      </c>
      <c r="J1222" t="n">
        <v>8250</v>
      </c>
      <c r="K1222" t="n">
        <v>31.16</v>
      </c>
      <c r="L1222" t="n">
        <v>0</v>
      </c>
      <c r="M1222" t="n">
        <v>0</v>
      </c>
      <c r="N1222" t="n">
        <v>0</v>
      </c>
      <c r="O1222" t="n">
        <v>0</v>
      </c>
      <c r="P1222" t="inlineStr">
        <is>
          <t>2026-05-26</t>
        </is>
      </c>
      <c r="Q1222" t="inlineStr">
        <is>
          <t>2026-06-08</t>
        </is>
      </c>
      <c r="R1222" t="inlineStr">
        <is>
          <t>+3%▶70% 익절 / +5%▶20% 익절 / +10%▶10% 익절</t>
        </is>
      </c>
      <c r="S1222" t="inlineStr">
        <is>
          <t>-2%▶80% 손절 / -4%▶10% 손절 / -6%▶10% 손절</t>
        </is>
      </c>
      <c r="T1222" t="inlineStr">
        <is>
          <t>매수 0.0005 / 매도 0.0025 / 슬리피지 0.0007</t>
        </is>
      </c>
    </row>
    <row r="1223">
      <c r="A1223" t="inlineStr">
        <is>
          <t>나무기술|2주 전에 샀다면|[초단타]+[정석방어]</t>
        </is>
      </c>
      <c r="B1223" t="inlineStr">
        <is>
          <t>나무기술</t>
        </is>
      </c>
      <c r="C1223" t="inlineStr">
        <is>
          <t>242040</t>
        </is>
      </c>
      <c r="D1223" t="inlineStr">
        <is>
          <t>2주 전에 샀다면</t>
        </is>
      </c>
      <c r="E1223" t="inlineStr">
        <is>
          <t>[초단타]+[정석방어]</t>
        </is>
      </c>
      <c r="F1223" t="inlineStr">
        <is>
          <t>[초단타]</t>
        </is>
      </c>
      <c r="G1223" t="inlineStr">
        <is>
          <t>[정석방어]</t>
        </is>
      </c>
      <c r="H1223" t="n">
        <v>300000</v>
      </c>
      <c r="I1223" t="n">
        <v>6290</v>
      </c>
      <c r="J1223" t="n">
        <v>8250</v>
      </c>
      <c r="K1223" t="n">
        <v>31.16</v>
      </c>
      <c r="L1223" t="n">
        <v>0</v>
      </c>
      <c r="M1223" t="n">
        <v>0</v>
      </c>
      <c r="N1223" t="n">
        <v>0</v>
      </c>
      <c r="O1223" t="n">
        <v>0</v>
      </c>
      <c r="P1223" t="inlineStr">
        <is>
          <t>2026-05-26</t>
        </is>
      </c>
      <c r="Q1223" t="inlineStr">
        <is>
          <t>2026-06-08</t>
        </is>
      </c>
      <c r="R1223" t="inlineStr">
        <is>
          <t>+3%▶70% 익절 / +5%▶20% 익절 / +10%▶10% 익절</t>
        </is>
      </c>
      <c r="S1223" t="inlineStr">
        <is>
          <t>-3%▶70% 손절 / -5%▶20% 손절 / -10%▶10% 손절</t>
        </is>
      </c>
      <c r="T1223" t="inlineStr">
        <is>
          <t>매수 0.0005 / 매도 0.0025 / 슬리피지 0.0007</t>
        </is>
      </c>
    </row>
    <row r="1224">
      <c r="A1224" t="inlineStr">
        <is>
          <t>나무기술|2주 전에 샀다면|[초단타]+[변동성허용]</t>
        </is>
      </c>
      <c r="B1224" t="inlineStr">
        <is>
          <t>나무기술</t>
        </is>
      </c>
      <c r="C1224" t="inlineStr">
        <is>
          <t>242040</t>
        </is>
      </c>
      <c r="D1224" t="inlineStr">
        <is>
          <t>2주 전에 샀다면</t>
        </is>
      </c>
      <c r="E1224" t="inlineStr">
        <is>
          <t>[초단타]+[변동성허용]</t>
        </is>
      </c>
      <c r="F1224" t="inlineStr">
        <is>
          <t>[초단타]</t>
        </is>
      </c>
      <c r="G1224" t="inlineStr">
        <is>
          <t>[변동성허용]</t>
        </is>
      </c>
      <c r="H1224" t="n">
        <v>300000</v>
      </c>
      <c r="I1224" t="n">
        <v>6290</v>
      </c>
      <c r="J1224" t="n">
        <v>8250</v>
      </c>
      <c r="K1224" t="n">
        <v>31.16</v>
      </c>
      <c r="L1224" t="n">
        <v>0</v>
      </c>
      <c r="M1224" t="n">
        <v>0</v>
      </c>
      <c r="N1224" t="n">
        <v>0</v>
      </c>
      <c r="O1224" t="n">
        <v>0</v>
      </c>
      <c r="P1224" t="inlineStr">
        <is>
          <t>2026-05-26</t>
        </is>
      </c>
      <c r="Q1224" t="inlineStr">
        <is>
          <t>2026-06-08</t>
        </is>
      </c>
      <c r="R1224" t="inlineStr">
        <is>
          <t>+3%▶70% 익절 / +5%▶20% 익절 / +10%▶10% 익절</t>
        </is>
      </c>
      <c r="S1224" t="inlineStr">
        <is>
          <t>-5%▶50% 손절 / -10%▶30% 손절 / -15%▶20% 손절</t>
        </is>
      </c>
      <c r="T1224" t="inlineStr">
        <is>
          <t>매수 0.0005 / 매도 0.0025 / 슬리피지 0.0007</t>
        </is>
      </c>
    </row>
    <row r="1225">
      <c r="A1225" t="inlineStr">
        <is>
          <t>나무기술|2주 전에 샀다면|[초단타]+[버티기형]</t>
        </is>
      </c>
      <c r="B1225" t="inlineStr">
        <is>
          <t>나무기술</t>
        </is>
      </c>
      <c r="C1225" t="inlineStr">
        <is>
          <t>242040</t>
        </is>
      </c>
      <c r="D1225" t="inlineStr">
        <is>
          <t>2주 전에 샀다면</t>
        </is>
      </c>
      <c r="E1225" t="inlineStr">
        <is>
          <t>[초단타]+[버티기형]</t>
        </is>
      </c>
      <c r="F1225" t="inlineStr">
        <is>
          <t>[초단타]</t>
        </is>
      </c>
      <c r="G1225" t="inlineStr">
        <is>
          <t>[버티기형]</t>
        </is>
      </c>
      <c r="H1225" t="n">
        <v>300000</v>
      </c>
      <c r="I1225" t="n">
        <v>6290</v>
      </c>
      <c r="J1225" t="n">
        <v>8250</v>
      </c>
      <c r="K1225" t="n">
        <v>31.16</v>
      </c>
      <c r="L1225" t="n">
        <v>0</v>
      </c>
      <c r="M1225" t="n">
        <v>0</v>
      </c>
      <c r="N1225" t="n">
        <v>0</v>
      </c>
      <c r="O1225" t="n">
        <v>0</v>
      </c>
      <c r="P1225" t="inlineStr">
        <is>
          <t>2026-05-26</t>
        </is>
      </c>
      <c r="Q1225" t="inlineStr">
        <is>
          <t>2026-06-08</t>
        </is>
      </c>
      <c r="R1225" t="inlineStr">
        <is>
          <t>+3%▶70% 익절 / +5%▶20% 익절 / +10%▶10% 익절</t>
        </is>
      </c>
      <c r="S1225" t="inlineStr">
        <is>
          <t>-5%▶40% 손절 / -15%▶30% 손절 / -20%▶30% 손절</t>
        </is>
      </c>
      <c r="T1225" t="inlineStr">
        <is>
          <t>매수 0.0005 / 매도 0.0025 / 슬리피지 0.0007</t>
        </is>
      </c>
    </row>
    <row r="1226">
      <c r="A1226" t="inlineStr">
        <is>
          <t>나무기술|2주 전에 샀다면|[단기스윙]+[칼손절]</t>
        </is>
      </c>
      <c r="B1226" t="inlineStr">
        <is>
          <t>나무기술</t>
        </is>
      </c>
      <c r="C1226" t="inlineStr">
        <is>
          <t>242040</t>
        </is>
      </c>
      <c r="D1226" t="inlineStr">
        <is>
          <t>2주 전에 샀다면</t>
        </is>
      </c>
      <c r="E1226" t="inlineStr">
        <is>
          <t>[단기스윙]+[칼손절]</t>
        </is>
      </c>
      <c r="F1226" t="inlineStr">
        <is>
          <t>[단기스윙]</t>
        </is>
      </c>
      <c r="G1226" t="inlineStr">
        <is>
          <t>[칼손절]</t>
        </is>
      </c>
      <c r="H1226" t="n">
        <v>300000</v>
      </c>
      <c r="I1226" t="n">
        <v>6290</v>
      </c>
      <c r="J1226" t="n">
        <v>8250</v>
      </c>
      <c r="K1226" t="n">
        <v>31.16</v>
      </c>
      <c r="L1226" t="n">
        <v>0</v>
      </c>
      <c r="M1226" t="n">
        <v>0</v>
      </c>
      <c r="N1226" t="n">
        <v>0</v>
      </c>
      <c r="O1226" t="n">
        <v>0</v>
      </c>
      <c r="P1226" t="inlineStr">
        <is>
          <t>2026-05-26</t>
        </is>
      </c>
      <c r="Q1226" t="inlineStr">
        <is>
          <t>2026-06-08</t>
        </is>
      </c>
      <c r="R1226" t="inlineStr">
        <is>
          <t>+5%▶60% 익절 / +10%▶30% 익절 / +20%▶10% 익절</t>
        </is>
      </c>
      <c r="S1226" t="inlineStr">
        <is>
          <t>-2%▶80% 손절 / -4%▶10% 손절 / -6%▶10% 손절</t>
        </is>
      </c>
      <c r="T1226" t="inlineStr">
        <is>
          <t>매수 0.0005 / 매도 0.0025 / 슬리피지 0.0007</t>
        </is>
      </c>
    </row>
    <row r="1227">
      <c r="A1227" t="inlineStr">
        <is>
          <t>나무기술|2주 전에 샀다면|[단기스윙]+[정석방어]</t>
        </is>
      </c>
      <c r="B1227" t="inlineStr">
        <is>
          <t>나무기술</t>
        </is>
      </c>
      <c r="C1227" t="inlineStr">
        <is>
          <t>242040</t>
        </is>
      </c>
      <c r="D1227" t="inlineStr">
        <is>
          <t>2주 전에 샀다면</t>
        </is>
      </c>
      <c r="E1227" t="inlineStr">
        <is>
          <t>[단기스윙]+[정석방어]</t>
        </is>
      </c>
      <c r="F1227" t="inlineStr">
        <is>
          <t>[단기스윙]</t>
        </is>
      </c>
      <c r="G1227" t="inlineStr">
        <is>
          <t>[정석방어]</t>
        </is>
      </c>
      <c r="H1227" t="n">
        <v>300000</v>
      </c>
      <c r="I1227" t="n">
        <v>6290</v>
      </c>
      <c r="J1227" t="n">
        <v>8250</v>
      </c>
      <c r="K1227" t="n">
        <v>31.16</v>
      </c>
      <c r="L1227" t="n">
        <v>0</v>
      </c>
      <c r="M1227" t="n">
        <v>0</v>
      </c>
      <c r="N1227" t="n">
        <v>0</v>
      </c>
      <c r="O1227" t="n">
        <v>0</v>
      </c>
      <c r="P1227" t="inlineStr">
        <is>
          <t>2026-05-26</t>
        </is>
      </c>
      <c r="Q1227" t="inlineStr">
        <is>
          <t>2026-06-08</t>
        </is>
      </c>
      <c r="R1227" t="inlineStr">
        <is>
          <t>+5%▶60% 익절 / +10%▶30% 익절 / +20%▶10% 익절</t>
        </is>
      </c>
      <c r="S1227" t="inlineStr">
        <is>
          <t>-3%▶70% 손절 / -5%▶20% 손절 / -10%▶10% 손절</t>
        </is>
      </c>
      <c r="T1227" t="inlineStr">
        <is>
          <t>매수 0.0005 / 매도 0.0025 / 슬리피지 0.0007</t>
        </is>
      </c>
    </row>
    <row r="1228">
      <c r="A1228" t="inlineStr">
        <is>
          <t>나무기술|2주 전에 샀다면|[단기스윙]+[변동성허용]</t>
        </is>
      </c>
      <c r="B1228" t="inlineStr">
        <is>
          <t>나무기술</t>
        </is>
      </c>
      <c r="C1228" t="inlineStr">
        <is>
          <t>242040</t>
        </is>
      </c>
      <c r="D1228" t="inlineStr">
        <is>
          <t>2주 전에 샀다면</t>
        </is>
      </c>
      <c r="E1228" t="inlineStr">
        <is>
          <t>[단기스윙]+[변동성허용]</t>
        </is>
      </c>
      <c r="F1228" t="inlineStr">
        <is>
          <t>[단기스윙]</t>
        </is>
      </c>
      <c r="G1228" t="inlineStr">
        <is>
          <t>[변동성허용]</t>
        </is>
      </c>
      <c r="H1228" t="n">
        <v>300000</v>
      </c>
      <c r="I1228" t="n">
        <v>6290</v>
      </c>
      <c r="J1228" t="n">
        <v>8250</v>
      </c>
      <c r="K1228" t="n">
        <v>31.16</v>
      </c>
      <c r="L1228" t="n">
        <v>0</v>
      </c>
      <c r="M1228" t="n">
        <v>0</v>
      </c>
      <c r="N1228" t="n">
        <v>0</v>
      </c>
      <c r="O1228" t="n">
        <v>0</v>
      </c>
      <c r="P1228" t="inlineStr">
        <is>
          <t>2026-05-26</t>
        </is>
      </c>
      <c r="Q1228" t="inlineStr">
        <is>
          <t>2026-06-08</t>
        </is>
      </c>
      <c r="R1228" t="inlineStr">
        <is>
          <t>+5%▶60% 익절 / +10%▶30% 익절 / +20%▶10% 익절</t>
        </is>
      </c>
      <c r="S1228" t="inlineStr">
        <is>
          <t>-5%▶50% 손절 / -10%▶30% 손절 / -15%▶20% 손절</t>
        </is>
      </c>
      <c r="T1228" t="inlineStr">
        <is>
          <t>매수 0.0005 / 매도 0.0025 / 슬리피지 0.0007</t>
        </is>
      </c>
    </row>
    <row r="1229">
      <c r="A1229" t="inlineStr">
        <is>
          <t>나무기술|2주 전에 샀다면|[단기스윙]+[버티기형]</t>
        </is>
      </c>
      <c r="B1229" t="inlineStr">
        <is>
          <t>나무기술</t>
        </is>
      </c>
      <c r="C1229" t="inlineStr">
        <is>
          <t>242040</t>
        </is>
      </c>
      <c r="D1229" t="inlineStr">
        <is>
          <t>2주 전에 샀다면</t>
        </is>
      </c>
      <c r="E1229" t="inlineStr">
        <is>
          <t>[단기스윙]+[버티기형]</t>
        </is>
      </c>
      <c r="F1229" t="inlineStr">
        <is>
          <t>[단기스윙]</t>
        </is>
      </c>
      <c r="G1229" t="inlineStr">
        <is>
          <t>[버티기형]</t>
        </is>
      </c>
      <c r="H1229" t="n">
        <v>300000</v>
      </c>
      <c r="I1229" t="n">
        <v>6290</v>
      </c>
      <c r="J1229" t="n">
        <v>8250</v>
      </c>
      <c r="K1229" t="n">
        <v>31.16</v>
      </c>
      <c r="L1229" t="n">
        <v>0</v>
      </c>
      <c r="M1229" t="n">
        <v>0</v>
      </c>
      <c r="N1229" t="n">
        <v>0</v>
      </c>
      <c r="O1229" t="n">
        <v>0</v>
      </c>
      <c r="P1229" t="inlineStr">
        <is>
          <t>2026-05-26</t>
        </is>
      </c>
      <c r="Q1229" t="inlineStr">
        <is>
          <t>2026-06-08</t>
        </is>
      </c>
      <c r="R1229" t="inlineStr">
        <is>
          <t>+5%▶60% 익절 / +10%▶30% 익절 / +20%▶10% 익절</t>
        </is>
      </c>
      <c r="S1229" t="inlineStr">
        <is>
          <t>-5%▶40% 손절 / -15%▶30% 손절 / -20%▶30% 손절</t>
        </is>
      </c>
      <c r="T1229" t="inlineStr">
        <is>
          <t>매수 0.0005 / 매도 0.0025 / 슬리피지 0.0007</t>
        </is>
      </c>
    </row>
    <row r="1230">
      <c r="A1230" t="inlineStr">
        <is>
          <t>나무기술|2주 전에 샀다면|[대표님룰]+[칼손절]</t>
        </is>
      </c>
      <c r="B1230" t="inlineStr">
        <is>
          <t>나무기술</t>
        </is>
      </c>
      <c r="C1230" t="inlineStr">
        <is>
          <t>242040</t>
        </is>
      </c>
      <c r="D1230" t="inlineStr">
        <is>
          <t>2주 전에 샀다면</t>
        </is>
      </c>
      <c r="E1230" t="inlineStr">
        <is>
          <t>[대표님룰]+[칼손절]</t>
        </is>
      </c>
      <c r="F1230" t="inlineStr">
        <is>
          <t>[대표님룰]</t>
        </is>
      </c>
      <c r="G1230" t="inlineStr">
        <is>
          <t>[칼손절]</t>
        </is>
      </c>
      <c r="H1230" t="n">
        <v>300000</v>
      </c>
      <c r="I1230" t="n">
        <v>6290</v>
      </c>
      <c r="J1230" t="n">
        <v>8250</v>
      </c>
      <c r="K1230" t="n">
        <v>31.16</v>
      </c>
      <c r="L1230" t="n">
        <v>0</v>
      </c>
      <c r="M1230" t="n">
        <v>0</v>
      </c>
      <c r="N1230" t="n">
        <v>0</v>
      </c>
      <c r="O1230" t="n">
        <v>0</v>
      </c>
      <c r="P1230" t="inlineStr">
        <is>
          <t>2026-05-26</t>
        </is>
      </c>
      <c r="Q1230" t="inlineStr">
        <is>
          <t>2026-06-08</t>
        </is>
      </c>
      <c r="R1230" t="inlineStr">
        <is>
          <t>+5%▶60% 익절 / +10%▶30% 익절 / +30%▶10% 익절</t>
        </is>
      </c>
      <c r="S1230" t="inlineStr">
        <is>
          <t>-2%▶80% 손절 / -4%▶10% 손절 / -6%▶10% 손절</t>
        </is>
      </c>
      <c r="T1230" t="inlineStr">
        <is>
          <t>매수 0.0005 / 매도 0.0025 / 슬리피지 0.0007</t>
        </is>
      </c>
    </row>
    <row r="1231">
      <c r="A1231" t="inlineStr">
        <is>
          <t>나무기술|2주 전에 샀다면|[대표님룰]+[정석방어]</t>
        </is>
      </c>
      <c r="B1231" t="inlineStr">
        <is>
          <t>나무기술</t>
        </is>
      </c>
      <c r="C1231" t="inlineStr">
        <is>
          <t>242040</t>
        </is>
      </c>
      <c r="D1231" t="inlineStr">
        <is>
          <t>2주 전에 샀다면</t>
        </is>
      </c>
      <c r="E1231" t="inlineStr">
        <is>
          <t>[대표님룰]+[정석방어]</t>
        </is>
      </c>
      <c r="F1231" t="inlineStr">
        <is>
          <t>[대표님룰]</t>
        </is>
      </c>
      <c r="G1231" t="inlineStr">
        <is>
          <t>[정석방어]</t>
        </is>
      </c>
      <c r="H1231" t="n">
        <v>300000</v>
      </c>
      <c r="I1231" t="n">
        <v>6290</v>
      </c>
      <c r="J1231" t="n">
        <v>8250</v>
      </c>
      <c r="K1231" t="n">
        <v>31.16</v>
      </c>
      <c r="L1231" t="n">
        <v>0</v>
      </c>
      <c r="M1231" t="n">
        <v>0</v>
      </c>
      <c r="N1231" t="n">
        <v>0</v>
      </c>
      <c r="O1231" t="n">
        <v>0</v>
      </c>
      <c r="P1231" t="inlineStr">
        <is>
          <t>2026-05-26</t>
        </is>
      </c>
      <c r="Q1231" t="inlineStr">
        <is>
          <t>2026-06-08</t>
        </is>
      </c>
      <c r="R1231" t="inlineStr">
        <is>
          <t>+5%▶60% 익절 / +10%▶30% 익절 / +30%▶10% 익절</t>
        </is>
      </c>
      <c r="S1231" t="inlineStr">
        <is>
          <t>-3%▶70% 손절 / -5%▶20% 손절 / -10%▶10% 손절</t>
        </is>
      </c>
      <c r="T1231" t="inlineStr">
        <is>
          <t>매수 0.0005 / 매도 0.0025 / 슬리피지 0.0007</t>
        </is>
      </c>
    </row>
    <row r="1232">
      <c r="A1232" t="inlineStr">
        <is>
          <t>나무기술|2주 전에 샀다면|[대표님룰]+[변동성허용]</t>
        </is>
      </c>
      <c r="B1232" t="inlineStr">
        <is>
          <t>나무기술</t>
        </is>
      </c>
      <c r="C1232" t="inlineStr">
        <is>
          <t>242040</t>
        </is>
      </c>
      <c r="D1232" t="inlineStr">
        <is>
          <t>2주 전에 샀다면</t>
        </is>
      </c>
      <c r="E1232" t="inlineStr">
        <is>
          <t>[대표님룰]+[변동성허용]</t>
        </is>
      </c>
      <c r="F1232" t="inlineStr">
        <is>
          <t>[대표님룰]</t>
        </is>
      </c>
      <c r="G1232" t="inlineStr">
        <is>
          <t>[변동성허용]</t>
        </is>
      </c>
      <c r="H1232" t="n">
        <v>300000</v>
      </c>
      <c r="I1232" t="n">
        <v>6290</v>
      </c>
      <c r="J1232" t="n">
        <v>8250</v>
      </c>
      <c r="K1232" t="n">
        <v>31.16</v>
      </c>
      <c r="L1232" t="n">
        <v>0</v>
      </c>
      <c r="M1232" t="n">
        <v>0</v>
      </c>
      <c r="N1232" t="n">
        <v>0</v>
      </c>
      <c r="O1232" t="n">
        <v>0</v>
      </c>
      <c r="P1232" t="inlineStr">
        <is>
          <t>2026-05-26</t>
        </is>
      </c>
      <c r="Q1232" t="inlineStr">
        <is>
          <t>2026-06-08</t>
        </is>
      </c>
      <c r="R1232" t="inlineStr">
        <is>
          <t>+5%▶60% 익절 / +10%▶30% 익절 / +30%▶10% 익절</t>
        </is>
      </c>
      <c r="S1232" t="inlineStr">
        <is>
          <t>-5%▶50% 손절 / -10%▶30% 손절 / -15%▶20% 손절</t>
        </is>
      </c>
      <c r="T1232" t="inlineStr">
        <is>
          <t>매수 0.0005 / 매도 0.0025 / 슬리피지 0.0007</t>
        </is>
      </c>
    </row>
    <row r="1233">
      <c r="A1233" t="inlineStr">
        <is>
          <t>나무기술|2주 전에 샀다면|[대표님룰]+[버티기형]</t>
        </is>
      </c>
      <c r="B1233" t="inlineStr">
        <is>
          <t>나무기술</t>
        </is>
      </c>
      <c r="C1233" t="inlineStr">
        <is>
          <t>242040</t>
        </is>
      </c>
      <c r="D1233" t="inlineStr">
        <is>
          <t>2주 전에 샀다면</t>
        </is>
      </c>
      <c r="E1233" t="inlineStr">
        <is>
          <t>[대표님룰]+[버티기형]</t>
        </is>
      </c>
      <c r="F1233" t="inlineStr">
        <is>
          <t>[대표님룰]</t>
        </is>
      </c>
      <c r="G1233" t="inlineStr">
        <is>
          <t>[버티기형]</t>
        </is>
      </c>
      <c r="H1233" t="n">
        <v>300000</v>
      </c>
      <c r="I1233" t="n">
        <v>6290</v>
      </c>
      <c r="J1233" t="n">
        <v>8250</v>
      </c>
      <c r="K1233" t="n">
        <v>31.16</v>
      </c>
      <c r="L1233" t="n">
        <v>0</v>
      </c>
      <c r="M1233" t="n">
        <v>0</v>
      </c>
      <c r="N1233" t="n">
        <v>0</v>
      </c>
      <c r="O1233" t="n">
        <v>0</v>
      </c>
      <c r="P1233" t="inlineStr">
        <is>
          <t>2026-05-26</t>
        </is>
      </c>
      <c r="Q1233" t="inlineStr">
        <is>
          <t>2026-06-08</t>
        </is>
      </c>
      <c r="R1233" t="inlineStr">
        <is>
          <t>+5%▶60% 익절 / +10%▶30% 익절 / +30%▶10% 익절</t>
        </is>
      </c>
      <c r="S1233" t="inlineStr">
        <is>
          <t>-5%▶40% 손절 / -15%▶30% 손절 / -20%▶30% 손절</t>
        </is>
      </c>
      <c r="T1233" t="inlineStr">
        <is>
          <t>매수 0.0005 / 매도 0.0025 / 슬리피지 0.0007</t>
        </is>
      </c>
    </row>
    <row r="1234">
      <c r="A1234" t="inlineStr">
        <is>
          <t>나무기술|2주 전에 샀다면|[중기추세]+[칼손절]</t>
        </is>
      </c>
      <c r="B1234" t="inlineStr">
        <is>
          <t>나무기술</t>
        </is>
      </c>
      <c r="C1234" t="inlineStr">
        <is>
          <t>242040</t>
        </is>
      </c>
      <c r="D1234" t="inlineStr">
        <is>
          <t>2주 전에 샀다면</t>
        </is>
      </c>
      <c r="E1234" t="inlineStr">
        <is>
          <t>[중기추세]+[칼손절]</t>
        </is>
      </c>
      <c r="F1234" t="inlineStr">
        <is>
          <t>[중기추세]</t>
        </is>
      </c>
      <c r="G1234" t="inlineStr">
        <is>
          <t>[칼손절]</t>
        </is>
      </c>
      <c r="H1234" t="n">
        <v>300000</v>
      </c>
      <c r="I1234" t="n">
        <v>6290</v>
      </c>
      <c r="J1234" t="n">
        <v>8250</v>
      </c>
      <c r="K1234" t="n">
        <v>31.16</v>
      </c>
      <c r="L1234" t="n">
        <v>0</v>
      </c>
      <c r="M1234" t="n">
        <v>0</v>
      </c>
      <c r="N1234" t="n">
        <v>0</v>
      </c>
      <c r="O1234" t="n">
        <v>0</v>
      </c>
      <c r="P1234" t="inlineStr">
        <is>
          <t>2026-05-26</t>
        </is>
      </c>
      <c r="Q1234" t="inlineStr">
        <is>
          <t>2026-06-08</t>
        </is>
      </c>
      <c r="R1234" t="inlineStr">
        <is>
          <t>+10%▶50% 익절 / +20%▶30% 익절 / +30%▶20% 익절</t>
        </is>
      </c>
      <c r="S1234" t="inlineStr">
        <is>
          <t>-2%▶80% 손절 / -4%▶10% 손절 / -6%▶10% 손절</t>
        </is>
      </c>
      <c r="T1234" t="inlineStr">
        <is>
          <t>매수 0.0005 / 매도 0.0025 / 슬리피지 0.0007</t>
        </is>
      </c>
    </row>
    <row r="1235">
      <c r="A1235" t="inlineStr">
        <is>
          <t>나무기술|2주 전에 샀다면|[중기추세]+[정석방어]</t>
        </is>
      </c>
      <c r="B1235" t="inlineStr">
        <is>
          <t>나무기술</t>
        </is>
      </c>
      <c r="C1235" t="inlineStr">
        <is>
          <t>242040</t>
        </is>
      </c>
      <c r="D1235" t="inlineStr">
        <is>
          <t>2주 전에 샀다면</t>
        </is>
      </c>
      <c r="E1235" t="inlineStr">
        <is>
          <t>[중기추세]+[정석방어]</t>
        </is>
      </c>
      <c r="F1235" t="inlineStr">
        <is>
          <t>[중기추세]</t>
        </is>
      </c>
      <c r="G1235" t="inlineStr">
        <is>
          <t>[정석방어]</t>
        </is>
      </c>
      <c r="H1235" t="n">
        <v>300000</v>
      </c>
      <c r="I1235" t="n">
        <v>6290</v>
      </c>
      <c r="J1235" t="n">
        <v>8250</v>
      </c>
      <c r="K1235" t="n">
        <v>31.16</v>
      </c>
      <c r="L1235" t="n">
        <v>0</v>
      </c>
      <c r="M1235" t="n">
        <v>0</v>
      </c>
      <c r="N1235" t="n">
        <v>0</v>
      </c>
      <c r="O1235" t="n">
        <v>0</v>
      </c>
      <c r="P1235" t="inlineStr">
        <is>
          <t>2026-05-26</t>
        </is>
      </c>
      <c r="Q1235" t="inlineStr">
        <is>
          <t>2026-06-08</t>
        </is>
      </c>
      <c r="R1235" t="inlineStr">
        <is>
          <t>+10%▶50% 익절 / +20%▶30% 익절 / +30%▶20% 익절</t>
        </is>
      </c>
      <c r="S1235" t="inlineStr">
        <is>
          <t>-3%▶70% 손절 / -5%▶20% 손절 / -10%▶10% 손절</t>
        </is>
      </c>
      <c r="T1235" t="inlineStr">
        <is>
          <t>매수 0.0005 / 매도 0.0025 / 슬리피지 0.0007</t>
        </is>
      </c>
    </row>
    <row r="1236">
      <c r="A1236" t="inlineStr">
        <is>
          <t>나무기술|2주 전에 샀다면|[중기추세]+[변동성허용]</t>
        </is>
      </c>
      <c r="B1236" t="inlineStr">
        <is>
          <t>나무기술</t>
        </is>
      </c>
      <c r="C1236" t="inlineStr">
        <is>
          <t>242040</t>
        </is>
      </c>
      <c r="D1236" t="inlineStr">
        <is>
          <t>2주 전에 샀다면</t>
        </is>
      </c>
      <c r="E1236" t="inlineStr">
        <is>
          <t>[중기추세]+[변동성허용]</t>
        </is>
      </c>
      <c r="F1236" t="inlineStr">
        <is>
          <t>[중기추세]</t>
        </is>
      </c>
      <c r="G1236" t="inlineStr">
        <is>
          <t>[변동성허용]</t>
        </is>
      </c>
      <c r="H1236" t="n">
        <v>300000</v>
      </c>
      <c r="I1236" t="n">
        <v>6290</v>
      </c>
      <c r="J1236" t="n">
        <v>8250</v>
      </c>
      <c r="K1236" t="n">
        <v>31.16</v>
      </c>
      <c r="L1236" t="n">
        <v>0</v>
      </c>
      <c r="M1236" t="n">
        <v>0</v>
      </c>
      <c r="N1236" t="n">
        <v>0</v>
      </c>
      <c r="O1236" t="n">
        <v>0</v>
      </c>
      <c r="P1236" t="inlineStr">
        <is>
          <t>2026-05-26</t>
        </is>
      </c>
      <c r="Q1236" t="inlineStr">
        <is>
          <t>2026-06-08</t>
        </is>
      </c>
      <c r="R1236" t="inlineStr">
        <is>
          <t>+10%▶50% 익절 / +20%▶30% 익절 / +30%▶20% 익절</t>
        </is>
      </c>
      <c r="S1236" t="inlineStr">
        <is>
          <t>-5%▶50% 손절 / -10%▶30% 손절 / -15%▶20% 손절</t>
        </is>
      </c>
      <c r="T1236" t="inlineStr">
        <is>
          <t>매수 0.0005 / 매도 0.0025 / 슬리피지 0.0007</t>
        </is>
      </c>
    </row>
    <row r="1237">
      <c r="A1237" t="inlineStr">
        <is>
          <t>나무기술|2주 전에 샀다면|[중기추세]+[버티기형]</t>
        </is>
      </c>
      <c r="B1237" t="inlineStr">
        <is>
          <t>나무기술</t>
        </is>
      </c>
      <c r="C1237" t="inlineStr">
        <is>
          <t>242040</t>
        </is>
      </c>
      <c r="D1237" t="inlineStr">
        <is>
          <t>2주 전에 샀다면</t>
        </is>
      </c>
      <c r="E1237" t="inlineStr">
        <is>
          <t>[중기추세]+[버티기형]</t>
        </is>
      </c>
      <c r="F1237" t="inlineStr">
        <is>
          <t>[중기추세]</t>
        </is>
      </c>
      <c r="G1237" t="inlineStr">
        <is>
          <t>[버티기형]</t>
        </is>
      </c>
      <c r="H1237" t="n">
        <v>300000</v>
      </c>
      <c r="I1237" t="n">
        <v>6290</v>
      </c>
      <c r="J1237" t="n">
        <v>8250</v>
      </c>
      <c r="K1237" t="n">
        <v>31.16</v>
      </c>
      <c r="L1237" t="n">
        <v>0</v>
      </c>
      <c r="M1237" t="n">
        <v>0</v>
      </c>
      <c r="N1237" t="n">
        <v>0</v>
      </c>
      <c r="O1237" t="n">
        <v>0</v>
      </c>
      <c r="P1237" t="inlineStr">
        <is>
          <t>2026-05-26</t>
        </is>
      </c>
      <c r="Q1237" t="inlineStr">
        <is>
          <t>2026-06-08</t>
        </is>
      </c>
      <c r="R1237" t="inlineStr">
        <is>
          <t>+10%▶50% 익절 / +20%▶30% 익절 / +30%▶20% 익절</t>
        </is>
      </c>
      <c r="S1237" t="inlineStr">
        <is>
          <t>-5%▶40% 손절 / -15%▶30% 손절 / -20%▶30% 손절</t>
        </is>
      </c>
      <c r="T1237" t="inlineStr">
        <is>
          <t>매수 0.0005 / 매도 0.0025 / 슬리피지 0.0007</t>
        </is>
      </c>
    </row>
    <row r="1238">
      <c r="A1238" t="inlineStr">
        <is>
          <t>나무기술|2주 전에 샀다면|[수익극대화]+[칼손절]</t>
        </is>
      </c>
      <c r="B1238" t="inlineStr">
        <is>
          <t>나무기술</t>
        </is>
      </c>
      <c r="C1238" t="inlineStr">
        <is>
          <t>242040</t>
        </is>
      </c>
      <c r="D1238" t="inlineStr">
        <is>
          <t>2주 전에 샀다면</t>
        </is>
      </c>
      <c r="E1238" t="inlineStr">
        <is>
          <t>[수익극대화]+[칼손절]</t>
        </is>
      </c>
      <c r="F1238" t="inlineStr">
        <is>
          <t>[수익극대화]</t>
        </is>
      </c>
      <c r="G1238" t="inlineStr">
        <is>
          <t>[칼손절]</t>
        </is>
      </c>
      <c r="H1238" t="n">
        <v>300000</v>
      </c>
      <c r="I1238" t="n">
        <v>6290</v>
      </c>
      <c r="J1238" t="n">
        <v>8250</v>
      </c>
      <c r="K1238" t="n">
        <v>31.16</v>
      </c>
      <c r="L1238" t="n">
        <v>0</v>
      </c>
      <c r="M1238" t="n">
        <v>0</v>
      </c>
      <c r="N1238" t="n">
        <v>0</v>
      </c>
      <c r="O1238" t="n">
        <v>0</v>
      </c>
      <c r="P1238" t="inlineStr">
        <is>
          <t>2026-05-26</t>
        </is>
      </c>
      <c r="Q1238" t="inlineStr">
        <is>
          <t>2026-06-08</t>
        </is>
      </c>
      <c r="R1238" t="inlineStr">
        <is>
          <t>+10%▶40% 익절 / +20%▶30% 익절 / +40%▶30% 익절</t>
        </is>
      </c>
      <c r="S1238" t="inlineStr">
        <is>
          <t>-2%▶80% 손절 / -4%▶10% 손절 / -6%▶10% 손절</t>
        </is>
      </c>
      <c r="T1238" t="inlineStr">
        <is>
          <t>매수 0.0005 / 매도 0.0025 / 슬리피지 0.0007</t>
        </is>
      </c>
    </row>
    <row r="1239">
      <c r="A1239" t="inlineStr">
        <is>
          <t>나무기술|2주 전에 샀다면|[수익극대화]+[정석방어]</t>
        </is>
      </c>
      <c r="B1239" t="inlineStr">
        <is>
          <t>나무기술</t>
        </is>
      </c>
      <c r="C1239" t="inlineStr">
        <is>
          <t>242040</t>
        </is>
      </c>
      <c r="D1239" t="inlineStr">
        <is>
          <t>2주 전에 샀다면</t>
        </is>
      </c>
      <c r="E1239" t="inlineStr">
        <is>
          <t>[수익극대화]+[정석방어]</t>
        </is>
      </c>
      <c r="F1239" t="inlineStr">
        <is>
          <t>[수익극대화]</t>
        </is>
      </c>
      <c r="G1239" t="inlineStr">
        <is>
          <t>[정석방어]</t>
        </is>
      </c>
      <c r="H1239" t="n">
        <v>300000</v>
      </c>
      <c r="I1239" t="n">
        <v>6290</v>
      </c>
      <c r="J1239" t="n">
        <v>8250</v>
      </c>
      <c r="K1239" t="n">
        <v>31.16</v>
      </c>
      <c r="L1239" t="n">
        <v>0</v>
      </c>
      <c r="M1239" t="n">
        <v>0</v>
      </c>
      <c r="N1239" t="n">
        <v>0</v>
      </c>
      <c r="O1239" t="n">
        <v>0</v>
      </c>
      <c r="P1239" t="inlineStr">
        <is>
          <t>2026-05-26</t>
        </is>
      </c>
      <c r="Q1239" t="inlineStr">
        <is>
          <t>2026-06-08</t>
        </is>
      </c>
      <c r="R1239" t="inlineStr">
        <is>
          <t>+10%▶40% 익절 / +20%▶30% 익절 / +40%▶30% 익절</t>
        </is>
      </c>
      <c r="S1239" t="inlineStr">
        <is>
          <t>-3%▶70% 손절 / -5%▶20% 손절 / -10%▶10% 손절</t>
        </is>
      </c>
      <c r="T1239" t="inlineStr">
        <is>
          <t>매수 0.0005 / 매도 0.0025 / 슬리피지 0.0007</t>
        </is>
      </c>
    </row>
    <row r="1240">
      <c r="A1240" t="inlineStr">
        <is>
          <t>나무기술|2주 전에 샀다면|[수익극대화]+[변동성허용]</t>
        </is>
      </c>
      <c r="B1240" t="inlineStr">
        <is>
          <t>나무기술</t>
        </is>
      </c>
      <c r="C1240" t="inlineStr">
        <is>
          <t>242040</t>
        </is>
      </c>
      <c r="D1240" t="inlineStr">
        <is>
          <t>2주 전에 샀다면</t>
        </is>
      </c>
      <c r="E1240" t="inlineStr">
        <is>
          <t>[수익극대화]+[변동성허용]</t>
        </is>
      </c>
      <c r="F1240" t="inlineStr">
        <is>
          <t>[수익극대화]</t>
        </is>
      </c>
      <c r="G1240" t="inlineStr">
        <is>
          <t>[변동성허용]</t>
        </is>
      </c>
      <c r="H1240" t="n">
        <v>300000</v>
      </c>
      <c r="I1240" t="n">
        <v>6290</v>
      </c>
      <c r="J1240" t="n">
        <v>8250</v>
      </c>
      <c r="K1240" t="n">
        <v>31.16</v>
      </c>
      <c r="L1240" t="n">
        <v>0</v>
      </c>
      <c r="M1240" t="n">
        <v>0</v>
      </c>
      <c r="N1240" t="n">
        <v>0</v>
      </c>
      <c r="O1240" t="n">
        <v>0</v>
      </c>
      <c r="P1240" t="inlineStr">
        <is>
          <t>2026-05-26</t>
        </is>
      </c>
      <c r="Q1240" t="inlineStr">
        <is>
          <t>2026-06-08</t>
        </is>
      </c>
      <c r="R1240" t="inlineStr">
        <is>
          <t>+10%▶40% 익절 / +20%▶30% 익절 / +40%▶30% 익절</t>
        </is>
      </c>
      <c r="S1240" t="inlineStr">
        <is>
          <t>-5%▶50% 손절 / -10%▶30% 손절 / -15%▶20% 손절</t>
        </is>
      </c>
      <c r="T1240" t="inlineStr">
        <is>
          <t>매수 0.0005 / 매도 0.0025 / 슬리피지 0.0007</t>
        </is>
      </c>
    </row>
    <row r="1241">
      <c r="A1241" t="inlineStr">
        <is>
          <t>나무기술|2주 전에 샀다면|[수익극대화]+[버티기형]</t>
        </is>
      </c>
      <c r="B1241" t="inlineStr">
        <is>
          <t>나무기술</t>
        </is>
      </c>
      <c r="C1241" t="inlineStr">
        <is>
          <t>242040</t>
        </is>
      </c>
      <c r="D1241" t="inlineStr">
        <is>
          <t>2주 전에 샀다면</t>
        </is>
      </c>
      <c r="E1241" t="inlineStr">
        <is>
          <t>[수익극대화]+[버티기형]</t>
        </is>
      </c>
      <c r="F1241" t="inlineStr">
        <is>
          <t>[수익극대화]</t>
        </is>
      </c>
      <c r="G1241" t="inlineStr">
        <is>
          <t>[버티기형]</t>
        </is>
      </c>
      <c r="H1241" t="n">
        <v>300000</v>
      </c>
      <c r="I1241" t="n">
        <v>6290</v>
      </c>
      <c r="J1241" t="n">
        <v>8250</v>
      </c>
      <c r="K1241" t="n">
        <v>31.16</v>
      </c>
      <c r="L1241" t="n">
        <v>0</v>
      </c>
      <c r="M1241" t="n">
        <v>0</v>
      </c>
      <c r="N1241" t="n">
        <v>0</v>
      </c>
      <c r="O1241" t="n">
        <v>0</v>
      </c>
      <c r="P1241" t="inlineStr">
        <is>
          <t>2026-05-26</t>
        </is>
      </c>
      <c r="Q1241" t="inlineStr">
        <is>
          <t>2026-06-08</t>
        </is>
      </c>
      <c r="R1241" t="inlineStr">
        <is>
          <t>+10%▶40% 익절 / +20%▶30% 익절 / +40%▶30% 익절</t>
        </is>
      </c>
      <c r="S1241" t="inlineStr">
        <is>
          <t>-5%▶40% 손절 / -15%▶30% 손절 / -20%▶30% 손절</t>
        </is>
      </c>
      <c r="T1241" t="inlineStr">
        <is>
          <t>매수 0.0005 / 매도 0.0025 / 슬리피지 0.0007</t>
        </is>
      </c>
    </row>
    <row r="1242">
      <c r="A1242" t="inlineStr">
        <is>
          <t>나무기술|3개월 전에 샀다면|[초단타]+[칼손절]</t>
        </is>
      </c>
      <c r="B1242" t="inlineStr">
        <is>
          <t>나무기술</t>
        </is>
      </c>
      <c r="C1242" t="inlineStr">
        <is>
          <t>242040</t>
        </is>
      </c>
      <c r="D1242" t="inlineStr">
        <is>
          <t>3개월 전에 샀다면</t>
        </is>
      </c>
      <c r="E1242" t="inlineStr">
        <is>
          <t>[초단타]+[칼손절]</t>
        </is>
      </c>
      <c r="F1242" t="inlineStr">
        <is>
          <t>[초단타]</t>
        </is>
      </c>
      <c r="G1242" t="inlineStr">
        <is>
          <t>[칼손절]</t>
        </is>
      </c>
      <c r="H1242" t="n">
        <v>300000</v>
      </c>
      <c r="I1242" t="n">
        <v>4600</v>
      </c>
      <c r="J1242" t="n">
        <v>8250</v>
      </c>
      <c r="K1242" t="n">
        <v>79.34999999999999</v>
      </c>
      <c r="L1242" t="n">
        <v>0</v>
      </c>
      <c r="M1242" t="n">
        <v>0</v>
      </c>
      <c r="N1242" t="n">
        <v>0</v>
      </c>
      <c r="O1242" t="n">
        <v>0</v>
      </c>
      <c r="P1242" t="inlineStr">
        <is>
          <t>2026-03-09</t>
        </is>
      </c>
      <c r="Q1242" t="inlineStr">
        <is>
          <t>2026-06-08</t>
        </is>
      </c>
      <c r="R1242" t="inlineStr">
        <is>
          <t>+3%▶70% 익절 / +5%▶20% 익절 / +10%▶10% 익절</t>
        </is>
      </c>
      <c r="S1242" t="inlineStr">
        <is>
          <t>-2%▶80% 손절 / -4%▶10% 손절 / -6%▶10% 손절</t>
        </is>
      </c>
      <c r="T1242" t="inlineStr">
        <is>
          <t>매수 0.0005 / 매도 0.0025 / 슬리피지 0.0007</t>
        </is>
      </c>
    </row>
    <row r="1243">
      <c r="A1243" t="inlineStr">
        <is>
          <t>나무기술|3개월 전에 샀다면|[초단타]+[정석방어]</t>
        </is>
      </c>
      <c r="B1243" t="inlineStr">
        <is>
          <t>나무기술</t>
        </is>
      </c>
      <c r="C1243" t="inlineStr">
        <is>
          <t>242040</t>
        </is>
      </c>
      <c r="D1243" t="inlineStr">
        <is>
          <t>3개월 전에 샀다면</t>
        </is>
      </c>
      <c r="E1243" t="inlineStr">
        <is>
          <t>[초단타]+[정석방어]</t>
        </is>
      </c>
      <c r="F1243" t="inlineStr">
        <is>
          <t>[초단타]</t>
        </is>
      </c>
      <c r="G1243" t="inlineStr">
        <is>
          <t>[정석방어]</t>
        </is>
      </c>
      <c r="H1243" t="n">
        <v>300000</v>
      </c>
      <c r="I1243" t="n">
        <v>4600</v>
      </c>
      <c r="J1243" t="n">
        <v>8250</v>
      </c>
      <c r="K1243" t="n">
        <v>79.34999999999999</v>
      </c>
      <c r="L1243" t="n">
        <v>0</v>
      </c>
      <c r="M1243" t="n">
        <v>0</v>
      </c>
      <c r="N1243" t="n">
        <v>0</v>
      </c>
      <c r="O1243" t="n">
        <v>0</v>
      </c>
      <c r="P1243" t="inlineStr">
        <is>
          <t>2026-03-09</t>
        </is>
      </c>
      <c r="Q1243" t="inlineStr">
        <is>
          <t>2026-06-08</t>
        </is>
      </c>
      <c r="R1243" t="inlineStr">
        <is>
          <t>+3%▶70% 익절 / +5%▶20% 익절 / +10%▶10% 익절</t>
        </is>
      </c>
      <c r="S1243" t="inlineStr">
        <is>
          <t>-3%▶70% 손절 / -5%▶20% 손절 / -10%▶10% 손절</t>
        </is>
      </c>
      <c r="T1243" t="inlineStr">
        <is>
          <t>매수 0.0005 / 매도 0.0025 / 슬리피지 0.0007</t>
        </is>
      </c>
    </row>
    <row r="1244">
      <c r="A1244" t="inlineStr">
        <is>
          <t>나무기술|3개월 전에 샀다면|[초단타]+[변동성허용]</t>
        </is>
      </c>
      <c r="B1244" t="inlineStr">
        <is>
          <t>나무기술</t>
        </is>
      </c>
      <c r="C1244" t="inlineStr">
        <is>
          <t>242040</t>
        </is>
      </c>
      <c r="D1244" t="inlineStr">
        <is>
          <t>3개월 전에 샀다면</t>
        </is>
      </c>
      <c r="E1244" t="inlineStr">
        <is>
          <t>[초단타]+[변동성허용]</t>
        </is>
      </c>
      <c r="F1244" t="inlineStr">
        <is>
          <t>[초단타]</t>
        </is>
      </c>
      <c r="G1244" t="inlineStr">
        <is>
          <t>[변동성허용]</t>
        </is>
      </c>
      <c r="H1244" t="n">
        <v>300000</v>
      </c>
      <c r="I1244" t="n">
        <v>4600</v>
      </c>
      <c r="J1244" t="n">
        <v>8250</v>
      </c>
      <c r="K1244" t="n">
        <v>79.34999999999999</v>
      </c>
      <c r="L1244" t="n">
        <v>0</v>
      </c>
      <c r="M1244" t="n">
        <v>0</v>
      </c>
      <c r="N1244" t="n">
        <v>0</v>
      </c>
      <c r="O1244" t="n">
        <v>0</v>
      </c>
      <c r="P1244" t="inlineStr">
        <is>
          <t>2026-03-09</t>
        </is>
      </c>
      <c r="Q1244" t="inlineStr">
        <is>
          <t>2026-06-08</t>
        </is>
      </c>
      <c r="R1244" t="inlineStr">
        <is>
          <t>+3%▶70% 익절 / +5%▶20% 익절 / +10%▶10% 익절</t>
        </is>
      </c>
      <c r="S1244" t="inlineStr">
        <is>
          <t>-5%▶50% 손절 / -10%▶30% 손절 / -15%▶20% 손절</t>
        </is>
      </c>
      <c r="T1244" t="inlineStr">
        <is>
          <t>매수 0.0005 / 매도 0.0025 / 슬리피지 0.0007</t>
        </is>
      </c>
    </row>
    <row r="1245">
      <c r="A1245" t="inlineStr">
        <is>
          <t>나무기술|3개월 전에 샀다면|[초단타]+[버티기형]</t>
        </is>
      </c>
      <c r="B1245" t="inlineStr">
        <is>
          <t>나무기술</t>
        </is>
      </c>
      <c r="C1245" t="inlineStr">
        <is>
          <t>242040</t>
        </is>
      </c>
      <c r="D1245" t="inlineStr">
        <is>
          <t>3개월 전에 샀다면</t>
        </is>
      </c>
      <c r="E1245" t="inlineStr">
        <is>
          <t>[초단타]+[버티기형]</t>
        </is>
      </c>
      <c r="F1245" t="inlineStr">
        <is>
          <t>[초단타]</t>
        </is>
      </c>
      <c r="G1245" t="inlineStr">
        <is>
          <t>[버티기형]</t>
        </is>
      </c>
      <c r="H1245" t="n">
        <v>300000</v>
      </c>
      <c r="I1245" t="n">
        <v>4600</v>
      </c>
      <c r="J1245" t="n">
        <v>8250</v>
      </c>
      <c r="K1245" t="n">
        <v>79.34999999999999</v>
      </c>
      <c r="L1245" t="n">
        <v>0</v>
      </c>
      <c r="M1245" t="n">
        <v>0</v>
      </c>
      <c r="N1245" t="n">
        <v>0</v>
      </c>
      <c r="O1245" t="n">
        <v>0</v>
      </c>
      <c r="P1245" t="inlineStr">
        <is>
          <t>2026-03-09</t>
        </is>
      </c>
      <c r="Q1245" t="inlineStr">
        <is>
          <t>2026-06-08</t>
        </is>
      </c>
      <c r="R1245" t="inlineStr">
        <is>
          <t>+3%▶70% 익절 / +5%▶20% 익절 / +10%▶10% 익절</t>
        </is>
      </c>
      <c r="S1245" t="inlineStr">
        <is>
          <t>-5%▶40% 손절 / -15%▶30% 손절 / -20%▶30% 손절</t>
        </is>
      </c>
      <c r="T1245" t="inlineStr">
        <is>
          <t>매수 0.0005 / 매도 0.0025 / 슬리피지 0.0007</t>
        </is>
      </c>
    </row>
    <row r="1246">
      <c r="A1246" t="inlineStr">
        <is>
          <t>나무기술|3개월 전에 샀다면|[단기스윙]+[칼손절]</t>
        </is>
      </c>
      <c r="B1246" t="inlineStr">
        <is>
          <t>나무기술</t>
        </is>
      </c>
      <c r="C1246" t="inlineStr">
        <is>
          <t>242040</t>
        </is>
      </c>
      <c r="D1246" t="inlineStr">
        <is>
          <t>3개월 전에 샀다면</t>
        </is>
      </c>
      <c r="E1246" t="inlineStr">
        <is>
          <t>[단기스윙]+[칼손절]</t>
        </is>
      </c>
      <c r="F1246" t="inlineStr">
        <is>
          <t>[단기스윙]</t>
        </is>
      </c>
      <c r="G1246" t="inlineStr">
        <is>
          <t>[칼손절]</t>
        </is>
      </c>
      <c r="H1246" t="n">
        <v>300000</v>
      </c>
      <c r="I1246" t="n">
        <v>4600</v>
      </c>
      <c r="J1246" t="n">
        <v>8250</v>
      </c>
      <c r="K1246" t="n">
        <v>79.34999999999999</v>
      </c>
      <c r="L1246" t="n">
        <v>0</v>
      </c>
      <c r="M1246" t="n">
        <v>0</v>
      </c>
      <c r="N1246" t="n">
        <v>0</v>
      </c>
      <c r="O1246" t="n">
        <v>0</v>
      </c>
      <c r="P1246" t="inlineStr">
        <is>
          <t>2026-03-09</t>
        </is>
      </c>
      <c r="Q1246" t="inlineStr">
        <is>
          <t>2026-06-08</t>
        </is>
      </c>
      <c r="R1246" t="inlineStr">
        <is>
          <t>+5%▶60% 익절 / +10%▶30% 익절 / +20%▶10% 익절</t>
        </is>
      </c>
      <c r="S1246" t="inlineStr">
        <is>
          <t>-2%▶80% 손절 / -4%▶10% 손절 / -6%▶10% 손절</t>
        </is>
      </c>
      <c r="T1246" t="inlineStr">
        <is>
          <t>매수 0.0005 / 매도 0.0025 / 슬리피지 0.0007</t>
        </is>
      </c>
    </row>
    <row r="1247">
      <c r="A1247" t="inlineStr">
        <is>
          <t>나무기술|3개월 전에 샀다면|[단기스윙]+[정석방어]</t>
        </is>
      </c>
      <c r="B1247" t="inlineStr">
        <is>
          <t>나무기술</t>
        </is>
      </c>
      <c r="C1247" t="inlineStr">
        <is>
          <t>242040</t>
        </is>
      </c>
      <c r="D1247" t="inlineStr">
        <is>
          <t>3개월 전에 샀다면</t>
        </is>
      </c>
      <c r="E1247" t="inlineStr">
        <is>
          <t>[단기스윙]+[정석방어]</t>
        </is>
      </c>
      <c r="F1247" t="inlineStr">
        <is>
          <t>[단기스윙]</t>
        </is>
      </c>
      <c r="G1247" t="inlineStr">
        <is>
          <t>[정석방어]</t>
        </is>
      </c>
      <c r="H1247" t="n">
        <v>300000</v>
      </c>
      <c r="I1247" t="n">
        <v>4600</v>
      </c>
      <c r="J1247" t="n">
        <v>8250</v>
      </c>
      <c r="K1247" t="n">
        <v>79.34999999999999</v>
      </c>
      <c r="L1247" t="n">
        <v>0</v>
      </c>
      <c r="M1247" t="n">
        <v>0</v>
      </c>
      <c r="N1247" t="n">
        <v>0</v>
      </c>
      <c r="O1247" t="n">
        <v>0</v>
      </c>
      <c r="P1247" t="inlineStr">
        <is>
          <t>2026-03-09</t>
        </is>
      </c>
      <c r="Q1247" t="inlineStr">
        <is>
          <t>2026-06-08</t>
        </is>
      </c>
      <c r="R1247" t="inlineStr">
        <is>
          <t>+5%▶60% 익절 / +10%▶30% 익절 / +20%▶10% 익절</t>
        </is>
      </c>
      <c r="S1247" t="inlineStr">
        <is>
          <t>-3%▶70% 손절 / -5%▶20% 손절 / -10%▶10% 손절</t>
        </is>
      </c>
      <c r="T1247" t="inlineStr">
        <is>
          <t>매수 0.0005 / 매도 0.0025 / 슬리피지 0.0007</t>
        </is>
      </c>
    </row>
    <row r="1248">
      <c r="A1248" t="inlineStr">
        <is>
          <t>나무기술|3개월 전에 샀다면|[단기스윙]+[변동성허용]</t>
        </is>
      </c>
      <c r="B1248" t="inlineStr">
        <is>
          <t>나무기술</t>
        </is>
      </c>
      <c r="C1248" t="inlineStr">
        <is>
          <t>242040</t>
        </is>
      </c>
      <c r="D1248" t="inlineStr">
        <is>
          <t>3개월 전에 샀다면</t>
        </is>
      </c>
      <c r="E1248" t="inlineStr">
        <is>
          <t>[단기스윙]+[변동성허용]</t>
        </is>
      </c>
      <c r="F1248" t="inlineStr">
        <is>
          <t>[단기스윙]</t>
        </is>
      </c>
      <c r="G1248" t="inlineStr">
        <is>
          <t>[변동성허용]</t>
        </is>
      </c>
      <c r="H1248" t="n">
        <v>300000</v>
      </c>
      <c r="I1248" t="n">
        <v>4600</v>
      </c>
      <c r="J1248" t="n">
        <v>8250</v>
      </c>
      <c r="K1248" t="n">
        <v>79.34999999999999</v>
      </c>
      <c r="L1248" t="n">
        <v>0</v>
      </c>
      <c r="M1248" t="n">
        <v>0</v>
      </c>
      <c r="N1248" t="n">
        <v>0</v>
      </c>
      <c r="O1248" t="n">
        <v>0</v>
      </c>
      <c r="P1248" t="inlineStr">
        <is>
          <t>2026-03-09</t>
        </is>
      </c>
      <c r="Q1248" t="inlineStr">
        <is>
          <t>2026-06-08</t>
        </is>
      </c>
      <c r="R1248" t="inlineStr">
        <is>
          <t>+5%▶60% 익절 / +10%▶30% 익절 / +20%▶10% 익절</t>
        </is>
      </c>
      <c r="S1248" t="inlineStr">
        <is>
          <t>-5%▶50% 손절 / -10%▶30% 손절 / -15%▶20% 손절</t>
        </is>
      </c>
      <c r="T1248" t="inlineStr">
        <is>
          <t>매수 0.0005 / 매도 0.0025 / 슬리피지 0.0007</t>
        </is>
      </c>
    </row>
    <row r="1249">
      <c r="A1249" t="inlineStr">
        <is>
          <t>나무기술|3개월 전에 샀다면|[단기스윙]+[버티기형]</t>
        </is>
      </c>
      <c r="B1249" t="inlineStr">
        <is>
          <t>나무기술</t>
        </is>
      </c>
      <c r="C1249" t="inlineStr">
        <is>
          <t>242040</t>
        </is>
      </c>
      <c r="D1249" t="inlineStr">
        <is>
          <t>3개월 전에 샀다면</t>
        </is>
      </c>
      <c r="E1249" t="inlineStr">
        <is>
          <t>[단기스윙]+[버티기형]</t>
        </is>
      </c>
      <c r="F1249" t="inlineStr">
        <is>
          <t>[단기스윙]</t>
        </is>
      </c>
      <c r="G1249" t="inlineStr">
        <is>
          <t>[버티기형]</t>
        </is>
      </c>
      <c r="H1249" t="n">
        <v>300000</v>
      </c>
      <c r="I1249" t="n">
        <v>4600</v>
      </c>
      <c r="J1249" t="n">
        <v>8250</v>
      </c>
      <c r="K1249" t="n">
        <v>79.34999999999999</v>
      </c>
      <c r="L1249" t="n">
        <v>0</v>
      </c>
      <c r="M1249" t="n">
        <v>0</v>
      </c>
      <c r="N1249" t="n">
        <v>0</v>
      </c>
      <c r="O1249" t="n">
        <v>0</v>
      </c>
      <c r="P1249" t="inlineStr">
        <is>
          <t>2026-03-09</t>
        </is>
      </c>
      <c r="Q1249" t="inlineStr">
        <is>
          <t>2026-06-08</t>
        </is>
      </c>
      <c r="R1249" t="inlineStr">
        <is>
          <t>+5%▶60% 익절 / +10%▶30% 익절 / +20%▶10% 익절</t>
        </is>
      </c>
      <c r="S1249" t="inlineStr">
        <is>
          <t>-5%▶40% 손절 / -15%▶30% 손절 / -20%▶30% 손절</t>
        </is>
      </c>
      <c r="T1249" t="inlineStr">
        <is>
          <t>매수 0.0005 / 매도 0.0025 / 슬리피지 0.0007</t>
        </is>
      </c>
    </row>
    <row r="1250">
      <c r="A1250" t="inlineStr">
        <is>
          <t>나무기술|3개월 전에 샀다면|[대표님룰]+[칼손절]</t>
        </is>
      </c>
      <c r="B1250" t="inlineStr">
        <is>
          <t>나무기술</t>
        </is>
      </c>
      <c r="C1250" t="inlineStr">
        <is>
          <t>242040</t>
        </is>
      </c>
      <c r="D1250" t="inlineStr">
        <is>
          <t>3개월 전에 샀다면</t>
        </is>
      </c>
      <c r="E1250" t="inlineStr">
        <is>
          <t>[대표님룰]+[칼손절]</t>
        </is>
      </c>
      <c r="F1250" t="inlineStr">
        <is>
          <t>[대표님룰]</t>
        </is>
      </c>
      <c r="G1250" t="inlineStr">
        <is>
          <t>[칼손절]</t>
        </is>
      </c>
      <c r="H1250" t="n">
        <v>300000</v>
      </c>
      <c r="I1250" t="n">
        <v>4600</v>
      </c>
      <c r="J1250" t="n">
        <v>8250</v>
      </c>
      <c r="K1250" t="n">
        <v>79.34999999999999</v>
      </c>
      <c r="L1250" t="n">
        <v>0</v>
      </c>
      <c r="M1250" t="n">
        <v>0</v>
      </c>
      <c r="N1250" t="n">
        <v>0</v>
      </c>
      <c r="O1250" t="n">
        <v>0</v>
      </c>
      <c r="P1250" t="inlineStr">
        <is>
          <t>2026-03-09</t>
        </is>
      </c>
      <c r="Q1250" t="inlineStr">
        <is>
          <t>2026-06-08</t>
        </is>
      </c>
      <c r="R1250" t="inlineStr">
        <is>
          <t>+5%▶60% 익절 / +10%▶30% 익절 / +30%▶10% 익절</t>
        </is>
      </c>
      <c r="S1250" t="inlineStr">
        <is>
          <t>-2%▶80% 손절 / -4%▶10% 손절 / -6%▶10% 손절</t>
        </is>
      </c>
      <c r="T1250" t="inlineStr">
        <is>
          <t>매수 0.0005 / 매도 0.0025 / 슬리피지 0.0007</t>
        </is>
      </c>
    </row>
    <row r="1251">
      <c r="A1251" t="inlineStr">
        <is>
          <t>나무기술|3개월 전에 샀다면|[대표님룰]+[정석방어]</t>
        </is>
      </c>
      <c r="B1251" t="inlineStr">
        <is>
          <t>나무기술</t>
        </is>
      </c>
      <c r="C1251" t="inlineStr">
        <is>
          <t>242040</t>
        </is>
      </c>
      <c r="D1251" t="inlineStr">
        <is>
          <t>3개월 전에 샀다면</t>
        </is>
      </c>
      <c r="E1251" t="inlineStr">
        <is>
          <t>[대표님룰]+[정석방어]</t>
        </is>
      </c>
      <c r="F1251" t="inlineStr">
        <is>
          <t>[대표님룰]</t>
        </is>
      </c>
      <c r="G1251" t="inlineStr">
        <is>
          <t>[정석방어]</t>
        </is>
      </c>
      <c r="H1251" t="n">
        <v>300000</v>
      </c>
      <c r="I1251" t="n">
        <v>4600</v>
      </c>
      <c r="J1251" t="n">
        <v>8250</v>
      </c>
      <c r="K1251" t="n">
        <v>79.34999999999999</v>
      </c>
      <c r="L1251" t="n">
        <v>0</v>
      </c>
      <c r="M1251" t="n">
        <v>0</v>
      </c>
      <c r="N1251" t="n">
        <v>0</v>
      </c>
      <c r="O1251" t="n">
        <v>0</v>
      </c>
      <c r="P1251" t="inlineStr">
        <is>
          <t>2026-03-09</t>
        </is>
      </c>
      <c r="Q1251" t="inlineStr">
        <is>
          <t>2026-06-08</t>
        </is>
      </c>
      <c r="R1251" t="inlineStr">
        <is>
          <t>+5%▶60% 익절 / +10%▶30% 익절 / +30%▶10% 익절</t>
        </is>
      </c>
      <c r="S1251" t="inlineStr">
        <is>
          <t>-3%▶70% 손절 / -5%▶20% 손절 / -10%▶10% 손절</t>
        </is>
      </c>
      <c r="T1251" t="inlineStr">
        <is>
          <t>매수 0.0005 / 매도 0.0025 / 슬리피지 0.0007</t>
        </is>
      </c>
    </row>
    <row r="1252">
      <c r="A1252" t="inlineStr">
        <is>
          <t>나무기술|3개월 전에 샀다면|[대표님룰]+[변동성허용]</t>
        </is>
      </c>
      <c r="B1252" t="inlineStr">
        <is>
          <t>나무기술</t>
        </is>
      </c>
      <c r="C1252" t="inlineStr">
        <is>
          <t>242040</t>
        </is>
      </c>
      <c r="D1252" t="inlineStr">
        <is>
          <t>3개월 전에 샀다면</t>
        </is>
      </c>
      <c r="E1252" t="inlineStr">
        <is>
          <t>[대표님룰]+[변동성허용]</t>
        </is>
      </c>
      <c r="F1252" t="inlineStr">
        <is>
          <t>[대표님룰]</t>
        </is>
      </c>
      <c r="G1252" t="inlineStr">
        <is>
          <t>[변동성허용]</t>
        </is>
      </c>
      <c r="H1252" t="n">
        <v>300000</v>
      </c>
      <c r="I1252" t="n">
        <v>4600</v>
      </c>
      <c r="J1252" t="n">
        <v>8250</v>
      </c>
      <c r="K1252" t="n">
        <v>79.34999999999999</v>
      </c>
      <c r="L1252" t="n">
        <v>0</v>
      </c>
      <c r="M1252" t="n">
        <v>0</v>
      </c>
      <c r="N1252" t="n">
        <v>0</v>
      </c>
      <c r="O1252" t="n">
        <v>0</v>
      </c>
      <c r="P1252" t="inlineStr">
        <is>
          <t>2026-03-09</t>
        </is>
      </c>
      <c r="Q1252" t="inlineStr">
        <is>
          <t>2026-06-08</t>
        </is>
      </c>
      <c r="R1252" t="inlineStr">
        <is>
          <t>+5%▶60% 익절 / +10%▶30% 익절 / +30%▶10% 익절</t>
        </is>
      </c>
      <c r="S1252" t="inlineStr">
        <is>
          <t>-5%▶50% 손절 / -10%▶30% 손절 / -15%▶20% 손절</t>
        </is>
      </c>
      <c r="T1252" t="inlineStr">
        <is>
          <t>매수 0.0005 / 매도 0.0025 / 슬리피지 0.0007</t>
        </is>
      </c>
    </row>
    <row r="1253">
      <c r="A1253" t="inlineStr">
        <is>
          <t>나무기술|3개월 전에 샀다면|[대표님룰]+[버티기형]</t>
        </is>
      </c>
      <c r="B1253" t="inlineStr">
        <is>
          <t>나무기술</t>
        </is>
      </c>
      <c r="C1253" t="inlineStr">
        <is>
          <t>242040</t>
        </is>
      </c>
      <c r="D1253" t="inlineStr">
        <is>
          <t>3개월 전에 샀다면</t>
        </is>
      </c>
      <c r="E1253" t="inlineStr">
        <is>
          <t>[대표님룰]+[버티기형]</t>
        </is>
      </c>
      <c r="F1253" t="inlineStr">
        <is>
          <t>[대표님룰]</t>
        </is>
      </c>
      <c r="G1253" t="inlineStr">
        <is>
          <t>[버티기형]</t>
        </is>
      </c>
      <c r="H1253" t="n">
        <v>300000</v>
      </c>
      <c r="I1253" t="n">
        <v>4600</v>
      </c>
      <c r="J1253" t="n">
        <v>8250</v>
      </c>
      <c r="K1253" t="n">
        <v>79.34999999999999</v>
      </c>
      <c r="L1253" t="n">
        <v>0</v>
      </c>
      <c r="M1253" t="n">
        <v>0</v>
      </c>
      <c r="N1253" t="n">
        <v>0</v>
      </c>
      <c r="O1253" t="n">
        <v>0</v>
      </c>
      <c r="P1253" t="inlineStr">
        <is>
          <t>2026-03-09</t>
        </is>
      </c>
      <c r="Q1253" t="inlineStr">
        <is>
          <t>2026-06-08</t>
        </is>
      </c>
      <c r="R1253" t="inlineStr">
        <is>
          <t>+5%▶60% 익절 / +10%▶30% 익절 / +30%▶10% 익절</t>
        </is>
      </c>
      <c r="S1253" t="inlineStr">
        <is>
          <t>-5%▶40% 손절 / -15%▶30% 손절 / -20%▶30% 손절</t>
        </is>
      </c>
      <c r="T1253" t="inlineStr">
        <is>
          <t>매수 0.0005 / 매도 0.0025 / 슬리피지 0.0007</t>
        </is>
      </c>
    </row>
    <row r="1254">
      <c r="A1254" t="inlineStr">
        <is>
          <t>나무기술|3개월 전에 샀다면|[중기추세]+[칼손절]</t>
        </is>
      </c>
      <c r="B1254" t="inlineStr">
        <is>
          <t>나무기술</t>
        </is>
      </c>
      <c r="C1254" t="inlineStr">
        <is>
          <t>242040</t>
        </is>
      </c>
      <c r="D1254" t="inlineStr">
        <is>
          <t>3개월 전에 샀다면</t>
        </is>
      </c>
      <c r="E1254" t="inlineStr">
        <is>
          <t>[중기추세]+[칼손절]</t>
        </is>
      </c>
      <c r="F1254" t="inlineStr">
        <is>
          <t>[중기추세]</t>
        </is>
      </c>
      <c r="G1254" t="inlineStr">
        <is>
          <t>[칼손절]</t>
        </is>
      </c>
      <c r="H1254" t="n">
        <v>300000</v>
      </c>
      <c r="I1254" t="n">
        <v>4600</v>
      </c>
      <c r="J1254" t="n">
        <v>8250</v>
      </c>
      <c r="K1254" t="n">
        <v>79.34999999999999</v>
      </c>
      <c r="L1254" t="n">
        <v>0</v>
      </c>
      <c r="M1254" t="n">
        <v>0</v>
      </c>
      <c r="N1254" t="n">
        <v>0</v>
      </c>
      <c r="O1254" t="n">
        <v>0</v>
      </c>
      <c r="P1254" t="inlineStr">
        <is>
          <t>2026-03-09</t>
        </is>
      </c>
      <c r="Q1254" t="inlineStr">
        <is>
          <t>2026-06-08</t>
        </is>
      </c>
      <c r="R1254" t="inlineStr">
        <is>
          <t>+10%▶50% 익절 / +20%▶30% 익절 / +30%▶20% 익절</t>
        </is>
      </c>
      <c r="S1254" t="inlineStr">
        <is>
          <t>-2%▶80% 손절 / -4%▶10% 손절 / -6%▶10% 손절</t>
        </is>
      </c>
      <c r="T1254" t="inlineStr">
        <is>
          <t>매수 0.0005 / 매도 0.0025 / 슬리피지 0.0007</t>
        </is>
      </c>
    </row>
    <row r="1255">
      <c r="A1255" t="inlineStr">
        <is>
          <t>나무기술|3개월 전에 샀다면|[중기추세]+[정석방어]</t>
        </is>
      </c>
      <c r="B1255" t="inlineStr">
        <is>
          <t>나무기술</t>
        </is>
      </c>
      <c r="C1255" t="inlineStr">
        <is>
          <t>242040</t>
        </is>
      </c>
      <c r="D1255" t="inlineStr">
        <is>
          <t>3개월 전에 샀다면</t>
        </is>
      </c>
      <c r="E1255" t="inlineStr">
        <is>
          <t>[중기추세]+[정석방어]</t>
        </is>
      </c>
      <c r="F1255" t="inlineStr">
        <is>
          <t>[중기추세]</t>
        </is>
      </c>
      <c r="G1255" t="inlineStr">
        <is>
          <t>[정석방어]</t>
        </is>
      </c>
      <c r="H1255" t="n">
        <v>300000</v>
      </c>
      <c r="I1255" t="n">
        <v>4600</v>
      </c>
      <c r="J1255" t="n">
        <v>8250</v>
      </c>
      <c r="K1255" t="n">
        <v>79.34999999999999</v>
      </c>
      <c r="L1255" t="n">
        <v>0</v>
      </c>
      <c r="M1255" t="n">
        <v>0</v>
      </c>
      <c r="N1255" t="n">
        <v>0</v>
      </c>
      <c r="O1255" t="n">
        <v>0</v>
      </c>
      <c r="P1255" t="inlineStr">
        <is>
          <t>2026-03-09</t>
        </is>
      </c>
      <c r="Q1255" t="inlineStr">
        <is>
          <t>2026-06-08</t>
        </is>
      </c>
      <c r="R1255" t="inlineStr">
        <is>
          <t>+10%▶50% 익절 / +20%▶30% 익절 / +30%▶20% 익절</t>
        </is>
      </c>
      <c r="S1255" t="inlineStr">
        <is>
          <t>-3%▶70% 손절 / -5%▶20% 손절 / -10%▶10% 손절</t>
        </is>
      </c>
      <c r="T1255" t="inlineStr">
        <is>
          <t>매수 0.0005 / 매도 0.0025 / 슬리피지 0.0007</t>
        </is>
      </c>
    </row>
    <row r="1256">
      <c r="A1256" t="inlineStr">
        <is>
          <t>나무기술|3개월 전에 샀다면|[중기추세]+[변동성허용]</t>
        </is>
      </c>
      <c r="B1256" t="inlineStr">
        <is>
          <t>나무기술</t>
        </is>
      </c>
      <c r="C1256" t="inlineStr">
        <is>
          <t>242040</t>
        </is>
      </c>
      <c r="D1256" t="inlineStr">
        <is>
          <t>3개월 전에 샀다면</t>
        </is>
      </c>
      <c r="E1256" t="inlineStr">
        <is>
          <t>[중기추세]+[변동성허용]</t>
        </is>
      </c>
      <c r="F1256" t="inlineStr">
        <is>
          <t>[중기추세]</t>
        </is>
      </c>
      <c r="G1256" t="inlineStr">
        <is>
          <t>[변동성허용]</t>
        </is>
      </c>
      <c r="H1256" t="n">
        <v>300000</v>
      </c>
      <c r="I1256" t="n">
        <v>4600</v>
      </c>
      <c r="J1256" t="n">
        <v>8250</v>
      </c>
      <c r="K1256" t="n">
        <v>79.34999999999999</v>
      </c>
      <c r="L1256" t="n">
        <v>0</v>
      </c>
      <c r="M1256" t="n">
        <v>0</v>
      </c>
      <c r="N1256" t="n">
        <v>0</v>
      </c>
      <c r="O1256" t="n">
        <v>0</v>
      </c>
      <c r="P1256" t="inlineStr">
        <is>
          <t>2026-03-09</t>
        </is>
      </c>
      <c r="Q1256" t="inlineStr">
        <is>
          <t>2026-06-08</t>
        </is>
      </c>
      <c r="R1256" t="inlineStr">
        <is>
          <t>+10%▶50% 익절 / +20%▶30% 익절 / +30%▶20% 익절</t>
        </is>
      </c>
      <c r="S1256" t="inlineStr">
        <is>
          <t>-5%▶50% 손절 / -10%▶30% 손절 / -15%▶20% 손절</t>
        </is>
      </c>
      <c r="T1256" t="inlineStr">
        <is>
          <t>매수 0.0005 / 매도 0.0025 / 슬리피지 0.0007</t>
        </is>
      </c>
    </row>
    <row r="1257">
      <c r="A1257" t="inlineStr">
        <is>
          <t>나무기술|3개월 전에 샀다면|[중기추세]+[버티기형]</t>
        </is>
      </c>
      <c r="B1257" t="inlineStr">
        <is>
          <t>나무기술</t>
        </is>
      </c>
      <c r="C1257" t="inlineStr">
        <is>
          <t>242040</t>
        </is>
      </c>
      <c r="D1257" t="inlineStr">
        <is>
          <t>3개월 전에 샀다면</t>
        </is>
      </c>
      <c r="E1257" t="inlineStr">
        <is>
          <t>[중기추세]+[버티기형]</t>
        </is>
      </c>
      <c r="F1257" t="inlineStr">
        <is>
          <t>[중기추세]</t>
        </is>
      </c>
      <c r="G1257" t="inlineStr">
        <is>
          <t>[버티기형]</t>
        </is>
      </c>
      <c r="H1257" t="n">
        <v>300000</v>
      </c>
      <c r="I1257" t="n">
        <v>4600</v>
      </c>
      <c r="J1257" t="n">
        <v>8250</v>
      </c>
      <c r="K1257" t="n">
        <v>79.34999999999999</v>
      </c>
      <c r="L1257" t="n">
        <v>0</v>
      </c>
      <c r="M1257" t="n">
        <v>0</v>
      </c>
      <c r="N1257" t="n">
        <v>0</v>
      </c>
      <c r="O1257" t="n">
        <v>0</v>
      </c>
      <c r="P1257" t="inlineStr">
        <is>
          <t>2026-03-09</t>
        </is>
      </c>
      <c r="Q1257" t="inlineStr">
        <is>
          <t>2026-06-08</t>
        </is>
      </c>
      <c r="R1257" t="inlineStr">
        <is>
          <t>+10%▶50% 익절 / +20%▶30% 익절 / +30%▶20% 익절</t>
        </is>
      </c>
      <c r="S1257" t="inlineStr">
        <is>
          <t>-5%▶40% 손절 / -15%▶30% 손절 / -20%▶30% 손절</t>
        </is>
      </c>
      <c r="T1257" t="inlineStr">
        <is>
          <t>매수 0.0005 / 매도 0.0025 / 슬리피지 0.0007</t>
        </is>
      </c>
    </row>
    <row r="1258">
      <c r="A1258" t="inlineStr">
        <is>
          <t>나무기술|3개월 전에 샀다면|[수익극대화]+[칼손절]</t>
        </is>
      </c>
      <c r="B1258" t="inlineStr">
        <is>
          <t>나무기술</t>
        </is>
      </c>
      <c r="C1258" t="inlineStr">
        <is>
          <t>242040</t>
        </is>
      </c>
      <c r="D1258" t="inlineStr">
        <is>
          <t>3개월 전에 샀다면</t>
        </is>
      </c>
      <c r="E1258" t="inlineStr">
        <is>
          <t>[수익극대화]+[칼손절]</t>
        </is>
      </c>
      <c r="F1258" t="inlineStr">
        <is>
          <t>[수익극대화]</t>
        </is>
      </c>
      <c r="G1258" t="inlineStr">
        <is>
          <t>[칼손절]</t>
        </is>
      </c>
      <c r="H1258" t="n">
        <v>300000</v>
      </c>
      <c r="I1258" t="n">
        <v>4600</v>
      </c>
      <c r="J1258" t="n">
        <v>8250</v>
      </c>
      <c r="K1258" t="n">
        <v>79.34999999999999</v>
      </c>
      <c r="L1258" t="n">
        <v>0</v>
      </c>
      <c r="M1258" t="n">
        <v>0</v>
      </c>
      <c r="N1258" t="n">
        <v>0</v>
      </c>
      <c r="O1258" t="n">
        <v>0</v>
      </c>
      <c r="P1258" t="inlineStr">
        <is>
          <t>2026-03-09</t>
        </is>
      </c>
      <c r="Q1258" t="inlineStr">
        <is>
          <t>2026-06-08</t>
        </is>
      </c>
      <c r="R1258" t="inlineStr">
        <is>
          <t>+10%▶40% 익절 / +20%▶30% 익절 / +40%▶30% 익절</t>
        </is>
      </c>
      <c r="S1258" t="inlineStr">
        <is>
          <t>-2%▶80% 손절 / -4%▶10% 손절 / -6%▶10% 손절</t>
        </is>
      </c>
      <c r="T1258" t="inlineStr">
        <is>
          <t>매수 0.0005 / 매도 0.0025 / 슬리피지 0.0007</t>
        </is>
      </c>
    </row>
    <row r="1259">
      <c r="A1259" t="inlineStr">
        <is>
          <t>나무기술|3개월 전에 샀다면|[수익극대화]+[정석방어]</t>
        </is>
      </c>
      <c r="B1259" t="inlineStr">
        <is>
          <t>나무기술</t>
        </is>
      </c>
      <c r="C1259" t="inlineStr">
        <is>
          <t>242040</t>
        </is>
      </c>
      <c r="D1259" t="inlineStr">
        <is>
          <t>3개월 전에 샀다면</t>
        </is>
      </c>
      <c r="E1259" t="inlineStr">
        <is>
          <t>[수익극대화]+[정석방어]</t>
        </is>
      </c>
      <c r="F1259" t="inlineStr">
        <is>
          <t>[수익극대화]</t>
        </is>
      </c>
      <c r="G1259" t="inlineStr">
        <is>
          <t>[정석방어]</t>
        </is>
      </c>
      <c r="H1259" t="n">
        <v>300000</v>
      </c>
      <c r="I1259" t="n">
        <v>4600</v>
      </c>
      <c r="J1259" t="n">
        <v>8250</v>
      </c>
      <c r="K1259" t="n">
        <v>79.34999999999999</v>
      </c>
      <c r="L1259" t="n">
        <v>0</v>
      </c>
      <c r="M1259" t="n">
        <v>0</v>
      </c>
      <c r="N1259" t="n">
        <v>0</v>
      </c>
      <c r="O1259" t="n">
        <v>0</v>
      </c>
      <c r="P1259" t="inlineStr">
        <is>
          <t>2026-03-09</t>
        </is>
      </c>
      <c r="Q1259" t="inlineStr">
        <is>
          <t>2026-06-08</t>
        </is>
      </c>
      <c r="R1259" t="inlineStr">
        <is>
          <t>+10%▶40% 익절 / +20%▶30% 익절 / +40%▶30% 익절</t>
        </is>
      </c>
      <c r="S1259" t="inlineStr">
        <is>
          <t>-3%▶70% 손절 / -5%▶20% 손절 / -10%▶10% 손절</t>
        </is>
      </c>
      <c r="T1259" t="inlineStr">
        <is>
          <t>매수 0.0005 / 매도 0.0025 / 슬리피지 0.0007</t>
        </is>
      </c>
    </row>
    <row r="1260">
      <c r="A1260" t="inlineStr">
        <is>
          <t>나무기술|3개월 전에 샀다면|[수익극대화]+[변동성허용]</t>
        </is>
      </c>
      <c r="B1260" t="inlineStr">
        <is>
          <t>나무기술</t>
        </is>
      </c>
      <c r="C1260" t="inlineStr">
        <is>
          <t>242040</t>
        </is>
      </c>
      <c r="D1260" t="inlineStr">
        <is>
          <t>3개월 전에 샀다면</t>
        </is>
      </c>
      <c r="E1260" t="inlineStr">
        <is>
          <t>[수익극대화]+[변동성허용]</t>
        </is>
      </c>
      <c r="F1260" t="inlineStr">
        <is>
          <t>[수익극대화]</t>
        </is>
      </c>
      <c r="G1260" t="inlineStr">
        <is>
          <t>[변동성허용]</t>
        </is>
      </c>
      <c r="H1260" t="n">
        <v>300000</v>
      </c>
      <c r="I1260" t="n">
        <v>4600</v>
      </c>
      <c r="J1260" t="n">
        <v>8250</v>
      </c>
      <c r="K1260" t="n">
        <v>79.34999999999999</v>
      </c>
      <c r="L1260" t="n">
        <v>0</v>
      </c>
      <c r="M1260" t="n">
        <v>0</v>
      </c>
      <c r="N1260" t="n">
        <v>0</v>
      </c>
      <c r="O1260" t="n">
        <v>0</v>
      </c>
      <c r="P1260" t="inlineStr">
        <is>
          <t>2026-03-09</t>
        </is>
      </c>
      <c r="Q1260" t="inlineStr">
        <is>
          <t>2026-06-08</t>
        </is>
      </c>
      <c r="R1260" t="inlineStr">
        <is>
          <t>+10%▶40% 익절 / +20%▶30% 익절 / +40%▶30% 익절</t>
        </is>
      </c>
      <c r="S1260" t="inlineStr">
        <is>
          <t>-5%▶50% 손절 / -10%▶30% 손절 / -15%▶20% 손절</t>
        </is>
      </c>
      <c r="T1260" t="inlineStr">
        <is>
          <t>매수 0.0005 / 매도 0.0025 / 슬리피지 0.0007</t>
        </is>
      </c>
    </row>
    <row r="1261">
      <c r="A1261" t="inlineStr">
        <is>
          <t>나무기술|3개월 전에 샀다면|[수익극대화]+[버티기형]</t>
        </is>
      </c>
      <c r="B1261" t="inlineStr">
        <is>
          <t>나무기술</t>
        </is>
      </c>
      <c r="C1261" t="inlineStr">
        <is>
          <t>242040</t>
        </is>
      </c>
      <c r="D1261" t="inlineStr">
        <is>
          <t>3개월 전에 샀다면</t>
        </is>
      </c>
      <c r="E1261" t="inlineStr">
        <is>
          <t>[수익극대화]+[버티기형]</t>
        </is>
      </c>
      <c r="F1261" t="inlineStr">
        <is>
          <t>[수익극대화]</t>
        </is>
      </c>
      <c r="G1261" t="inlineStr">
        <is>
          <t>[버티기형]</t>
        </is>
      </c>
      <c r="H1261" t="n">
        <v>300000</v>
      </c>
      <c r="I1261" t="n">
        <v>4600</v>
      </c>
      <c r="J1261" t="n">
        <v>8250</v>
      </c>
      <c r="K1261" t="n">
        <v>79.34999999999999</v>
      </c>
      <c r="L1261" t="n">
        <v>0</v>
      </c>
      <c r="M1261" t="n">
        <v>0</v>
      </c>
      <c r="N1261" t="n">
        <v>0</v>
      </c>
      <c r="O1261" t="n">
        <v>0</v>
      </c>
      <c r="P1261" t="inlineStr">
        <is>
          <t>2026-03-09</t>
        </is>
      </c>
      <c r="Q1261" t="inlineStr">
        <is>
          <t>2026-06-08</t>
        </is>
      </c>
      <c r="R1261" t="inlineStr">
        <is>
          <t>+10%▶40% 익절 / +20%▶30% 익절 / +40%▶30% 익절</t>
        </is>
      </c>
      <c r="S1261" t="inlineStr">
        <is>
          <t>-5%▶40% 손절 / -15%▶30% 손절 / -20%▶30% 손절</t>
        </is>
      </c>
      <c r="T1261" t="inlineStr">
        <is>
          <t>매수 0.0005 / 매도 0.0025 / 슬리피지 0.0007</t>
        </is>
      </c>
    </row>
    <row r="1262">
      <c r="A1262" t="inlineStr">
        <is>
          <t>나무기술|6개월 전에 샀다면|[초단타]+[칼손절]</t>
        </is>
      </c>
      <c r="B1262" t="inlineStr">
        <is>
          <t>나무기술</t>
        </is>
      </c>
      <c r="C1262" t="inlineStr">
        <is>
          <t>242040</t>
        </is>
      </c>
      <c r="D1262" t="inlineStr">
        <is>
          <t>6개월 전에 샀다면</t>
        </is>
      </c>
      <c r="E1262" t="inlineStr">
        <is>
          <t>[초단타]+[칼손절]</t>
        </is>
      </c>
      <c r="F1262" t="inlineStr">
        <is>
          <t>[초단타]</t>
        </is>
      </c>
      <c r="G1262" t="inlineStr">
        <is>
          <t>[칼손절]</t>
        </is>
      </c>
      <c r="H1262" t="n">
        <v>300000</v>
      </c>
      <c r="I1262" t="n">
        <v>1424</v>
      </c>
      <c r="J1262" t="n">
        <v>8250</v>
      </c>
      <c r="K1262" t="n">
        <v>479.35</v>
      </c>
      <c r="L1262" t="n">
        <v>0</v>
      </c>
      <c r="M1262" t="n">
        <v>0</v>
      </c>
      <c r="N1262" t="n">
        <v>0</v>
      </c>
      <c r="O1262" t="n">
        <v>0</v>
      </c>
      <c r="P1262" t="inlineStr">
        <is>
          <t>2025-12-08</t>
        </is>
      </c>
      <c r="Q1262" t="inlineStr">
        <is>
          <t>2026-06-08</t>
        </is>
      </c>
      <c r="R1262" t="inlineStr">
        <is>
          <t>+3%▶70% 익절 / +5%▶20% 익절 / +10%▶10% 익절</t>
        </is>
      </c>
      <c r="S1262" t="inlineStr">
        <is>
          <t>-2%▶80% 손절 / -4%▶10% 손절 / -6%▶10% 손절</t>
        </is>
      </c>
      <c r="T1262" t="inlineStr">
        <is>
          <t>매수 0.0005 / 매도 0.0025 / 슬리피지 0.0007</t>
        </is>
      </c>
    </row>
    <row r="1263">
      <c r="A1263" t="inlineStr">
        <is>
          <t>나무기술|6개월 전에 샀다면|[초단타]+[정석방어]</t>
        </is>
      </c>
      <c r="B1263" t="inlineStr">
        <is>
          <t>나무기술</t>
        </is>
      </c>
      <c r="C1263" t="inlineStr">
        <is>
          <t>242040</t>
        </is>
      </c>
      <c r="D1263" t="inlineStr">
        <is>
          <t>6개월 전에 샀다면</t>
        </is>
      </c>
      <c r="E1263" t="inlineStr">
        <is>
          <t>[초단타]+[정석방어]</t>
        </is>
      </c>
      <c r="F1263" t="inlineStr">
        <is>
          <t>[초단타]</t>
        </is>
      </c>
      <c r="G1263" t="inlineStr">
        <is>
          <t>[정석방어]</t>
        </is>
      </c>
      <c r="H1263" t="n">
        <v>300000</v>
      </c>
      <c r="I1263" t="n">
        <v>1424</v>
      </c>
      <c r="J1263" t="n">
        <v>8250</v>
      </c>
      <c r="K1263" t="n">
        <v>479.35</v>
      </c>
      <c r="L1263" t="n">
        <v>0</v>
      </c>
      <c r="M1263" t="n">
        <v>0</v>
      </c>
      <c r="N1263" t="n">
        <v>0</v>
      </c>
      <c r="O1263" t="n">
        <v>0</v>
      </c>
      <c r="P1263" t="inlineStr">
        <is>
          <t>2025-12-08</t>
        </is>
      </c>
      <c r="Q1263" t="inlineStr">
        <is>
          <t>2026-06-08</t>
        </is>
      </c>
      <c r="R1263" t="inlineStr">
        <is>
          <t>+3%▶70% 익절 / +5%▶20% 익절 / +10%▶10% 익절</t>
        </is>
      </c>
      <c r="S1263" t="inlineStr">
        <is>
          <t>-3%▶70% 손절 / -5%▶20% 손절 / -10%▶10% 손절</t>
        </is>
      </c>
      <c r="T1263" t="inlineStr">
        <is>
          <t>매수 0.0005 / 매도 0.0025 / 슬리피지 0.0007</t>
        </is>
      </c>
    </row>
    <row r="1264">
      <c r="A1264" t="inlineStr">
        <is>
          <t>나무기술|6개월 전에 샀다면|[초단타]+[변동성허용]</t>
        </is>
      </c>
      <c r="B1264" t="inlineStr">
        <is>
          <t>나무기술</t>
        </is>
      </c>
      <c r="C1264" t="inlineStr">
        <is>
          <t>242040</t>
        </is>
      </c>
      <c r="D1264" t="inlineStr">
        <is>
          <t>6개월 전에 샀다면</t>
        </is>
      </c>
      <c r="E1264" t="inlineStr">
        <is>
          <t>[초단타]+[변동성허용]</t>
        </is>
      </c>
      <c r="F1264" t="inlineStr">
        <is>
          <t>[초단타]</t>
        </is>
      </c>
      <c r="G1264" t="inlineStr">
        <is>
          <t>[변동성허용]</t>
        </is>
      </c>
      <c r="H1264" t="n">
        <v>300000</v>
      </c>
      <c r="I1264" t="n">
        <v>1424</v>
      </c>
      <c r="J1264" t="n">
        <v>8250</v>
      </c>
      <c r="K1264" t="n">
        <v>479.35</v>
      </c>
      <c r="L1264" t="n">
        <v>0</v>
      </c>
      <c r="M1264" t="n">
        <v>0</v>
      </c>
      <c r="N1264" t="n">
        <v>0</v>
      </c>
      <c r="O1264" t="n">
        <v>0</v>
      </c>
      <c r="P1264" t="inlineStr">
        <is>
          <t>2025-12-08</t>
        </is>
      </c>
      <c r="Q1264" t="inlineStr">
        <is>
          <t>2026-06-08</t>
        </is>
      </c>
      <c r="R1264" t="inlineStr">
        <is>
          <t>+3%▶70% 익절 / +5%▶20% 익절 / +10%▶10% 익절</t>
        </is>
      </c>
      <c r="S1264" t="inlineStr">
        <is>
          <t>-5%▶50% 손절 / -10%▶30% 손절 / -15%▶20% 손절</t>
        </is>
      </c>
      <c r="T1264" t="inlineStr">
        <is>
          <t>매수 0.0005 / 매도 0.0025 / 슬리피지 0.0007</t>
        </is>
      </c>
    </row>
    <row r="1265">
      <c r="A1265" t="inlineStr">
        <is>
          <t>나무기술|6개월 전에 샀다면|[초단타]+[버티기형]</t>
        </is>
      </c>
      <c r="B1265" t="inlineStr">
        <is>
          <t>나무기술</t>
        </is>
      </c>
      <c r="C1265" t="inlineStr">
        <is>
          <t>242040</t>
        </is>
      </c>
      <c r="D1265" t="inlineStr">
        <is>
          <t>6개월 전에 샀다면</t>
        </is>
      </c>
      <c r="E1265" t="inlineStr">
        <is>
          <t>[초단타]+[버티기형]</t>
        </is>
      </c>
      <c r="F1265" t="inlineStr">
        <is>
          <t>[초단타]</t>
        </is>
      </c>
      <c r="G1265" t="inlineStr">
        <is>
          <t>[버티기형]</t>
        </is>
      </c>
      <c r="H1265" t="n">
        <v>300000</v>
      </c>
      <c r="I1265" t="n">
        <v>1424</v>
      </c>
      <c r="J1265" t="n">
        <v>8250</v>
      </c>
      <c r="K1265" t="n">
        <v>479.35</v>
      </c>
      <c r="L1265" t="n">
        <v>0</v>
      </c>
      <c r="M1265" t="n">
        <v>0</v>
      </c>
      <c r="N1265" t="n">
        <v>0</v>
      </c>
      <c r="O1265" t="n">
        <v>0</v>
      </c>
      <c r="P1265" t="inlineStr">
        <is>
          <t>2025-12-08</t>
        </is>
      </c>
      <c r="Q1265" t="inlineStr">
        <is>
          <t>2026-06-08</t>
        </is>
      </c>
      <c r="R1265" t="inlineStr">
        <is>
          <t>+3%▶70% 익절 / +5%▶20% 익절 / +10%▶10% 익절</t>
        </is>
      </c>
      <c r="S1265" t="inlineStr">
        <is>
          <t>-5%▶40% 손절 / -15%▶30% 손절 / -20%▶30% 손절</t>
        </is>
      </c>
      <c r="T1265" t="inlineStr">
        <is>
          <t>매수 0.0005 / 매도 0.0025 / 슬리피지 0.0007</t>
        </is>
      </c>
    </row>
    <row r="1266">
      <c r="A1266" t="inlineStr">
        <is>
          <t>나무기술|6개월 전에 샀다면|[단기스윙]+[칼손절]</t>
        </is>
      </c>
      <c r="B1266" t="inlineStr">
        <is>
          <t>나무기술</t>
        </is>
      </c>
      <c r="C1266" t="inlineStr">
        <is>
          <t>242040</t>
        </is>
      </c>
      <c r="D1266" t="inlineStr">
        <is>
          <t>6개월 전에 샀다면</t>
        </is>
      </c>
      <c r="E1266" t="inlineStr">
        <is>
          <t>[단기스윙]+[칼손절]</t>
        </is>
      </c>
      <c r="F1266" t="inlineStr">
        <is>
          <t>[단기스윙]</t>
        </is>
      </c>
      <c r="G1266" t="inlineStr">
        <is>
          <t>[칼손절]</t>
        </is>
      </c>
      <c r="H1266" t="n">
        <v>300000</v>
      </c>
      <c r="I1266" t="n">
        <v>1424</v>
      </c>
      <c r="J1266" t="n">
        <v>8250</v>
      </c>
      <c r="K1266" t="n">
        <v>479.35</v>
      </c>
      <c r="L1266" t="n">
        <v>0</v>
      </c>
      <c r="M1266" t="n">
        <v>0</v>
      </c>
      <c r="N1266" t="n">
        <v>0</v>
      </c>
      <c r="O1266" t="n">
        <v>0</v>
      </c>
      <c r="P1266" t="inlineStr">
        <is>
          <t>2025-12-08</t>
        </is>
      </c>
      <c r="Q1266" t="inlineStr">
        <is>
          <t>2026-06-08</t>
        </is>
      </c>
      <c r="R1266" t="inlineStr">
        <is>
          <t>+5%▶60% 익절 / +10%▶30% 익절 / +20%▶10% 익절</t>
        </is>
      </c>
      <c r="S1266" t="inlineStr">
        <is>
          <t>-2%▶80% 손절 / -4%▶10% 손절 / -6%▶10% 손절</t>
        </is>
      </c>
      <c r="T1266" t="inlineStr">
        <is>
          <t>매수 0.0005 / 매도 0.0025 / 슬리피지 0.0007</t>
        </is>
      </c>
    </row>
    <row r="1267">
      <c r="A1267" t="inlineStr">
        <is>
          <t>나무기술|6개월 전에 샀다면|[단기스윙]+[정석방어]</t>
        </is>
      </c>
      <c r="B1267" t="inlineStr">
        <is>
          <t>나무기술</t>
        </is>
      </c>
      <c r="C1267" t="inlineStr">
        <is>
          <t>242040</t>
        </is>
      </c>
      <c r="D1267" t="inlineStr">
        <is>
          <t>6개월 전에 샀다면</t>
        </is>
      </c>
      <c r="E1267" t="inlineStr">
        <is>
          <t>[단기스윙]+[정석방어]</t>
        </is>
      </c>
      <c r="F1267" t="inlineStr">
        <is>
          <t>[단기스윙]</t>
        </is>
      </c>
      <c r="G1267" t="inlineStr">
        <is>
          <t>[정석방어]</t>
        </is>
      </c>
      <c r="H1267" t="n">
        <v>300000</v>
      </c>
      <c r="I1267" t="n">
        <v>1424</v>
      </c>
      <c r="J1267" t="n">
        <v>8250</v>
      </c>
      <c r="K1267" t="n">
        <v>479.35</v>
      </c>
      <c r="L1267" t="n">
        <v>0</v>
      </c>
      <c r="M1267" t="n">
        <v>0</v>
      </c>
      <c r="N1267" t="n">
        <v>0</v>
      </c>
      <c r="O1267" t="n">
        <v>0</v>
      </c>
      <c r="P1267" t="inlineStr">
        <is>
          <t>2025-12-08</t>
        </is>
      </c>
      <c r="Q1267" t="inlineStr">
        <is>
          <t>2026-06-08</t>
        </is>
      </c>
      <c r="R1267" t="inlineStr">
        <is>
          <t>+5%▶60% 익절 / +10%▶30% 익절 / +20%▶10% 익절</t>
        </is>
      </c>
      <c r="S1267" t="inlineStr">
        <is>
          <t>-3%▶70% 손절 / -5%▶20% 손절 / -10%▶10% 손절</t>
        </is>
      </c>
      <c r="T1267" t="inlineStr">
        <is>
          <t>매수 0.0005 / 매도 0.0025 / 슬리피지 0.0007</t>
        </is>
      </c>
    </row>
    <row r="1268">
      <c r="A1268" t="inlineStr">
        <is>
          <t>나무기술|6개월 전에 샀다면|[단기스윙]+[변동성허용]</t>
        </is>
      </c>
      <c r="B1268" t="inlineStr">
        <is>
          <t>나무기술</t>
        </is>
      </c>
      <c r="C1268" t="inlineStr">
        <is>
          <t>242040</t>
        </is>
      </c>
      <c r="D1268" t="inlineStr">
        <is>
          <t>6개월 전에 샀다면</t>
        </is>
      </c>
      <c r="E1268" t="inlineStr">
        <is>
          <t>[단기스윙]+[변동성허용]</t>
        </is>
      </c>
      <c r="F1268" t="inlineStr">
        <is>
          <t>[단기스윙]</t>
        </is>
      </c>
      <c r="G1268" t="inlineStr">
        <is>
          <t>[변동성허용]</t>
        </is>
      </c>
      <c r="H1268" t="n">
        <v>300000</v>
      </c>
      <c r="I1268" t="n">
        <v>1424</v>
      </c>
      <c r="J1268" t="n">
        <v>8250</v>
      </c>
      <c r="K1268" t="n">
        <v>479.35</v>
      </c>
      <c r="L1268" t="n">
        <v>0</v>
      </c>
      <c r="M1268" t="n">
        <v>0</v>
      </c>
      <c r="N1268" t="n">
        <v>0</v>
      </c>
      <c r="O1268" t="n">
        <v>0</v>
      </c>
      <c r="P1268" t="inlineStr">
        <is>
          <t>2025-12-08</t>
        </is>
      </c>
      <c r="Q1268" t="inlineStr">
        <is>
          <t>2026-06-08</t>
        </is>
      </c>
      <c r="R1268" t="inlineStr">
        <is>
          <t>+5%▶60% 익절 / +10%▶30% 익절 / +20%▶10% 익절</t>
        </is>
      </c>
      <c r="S1268" t="inlineStr">
        <is>
          <t>-5%▶50% 손절 / -10%▶30% 손절 / -15%▶20% 손절</t>
        </is>
      </c>
      <c r="T1268" t="inlineStr">
        <is>
          <t>매수 0.0005 / 매도 0.0025 / 슬리피지 0.0007</t>
        </is>
      </c>
    </row>
    <row r="1269">
      <c r="A1269" t="inlineStr">
        <is>
          <t>나무기술|6개월 전에 샀다면|[단기스윙]+[버티기형]</t>
        </is>
      </c>
      <c r="B1269" t="inlineStr">
        <is>
          <t>나무기술</t>
        </is>
      </c>
      <c r="C1269" t="inlineStr">
        <is>
          <t>242040</t>
        </is>
      </c>
      <c r="D1269" t="inlineStr">
        <is>
          <t>6개월 전에 샀다면</t>
        </is>
      </c>
      <c r="E1269" t="inlineStr">
        <is>
          <t>[단기스윙]+[버티기형]</t>
        </is>
      </c>
      <c r="F1269" t="inlineStr">
        <is>
          <t>[단기스윙]</t>
        </is>
      </c>
      <c r="G1269" t="inlineStr">
        <is>
          <t>[버티기형]</t>
        </is>
      </c>
      <c r="H1269" t="n">
        <v>300000</v>
      </c>
      <c r="I1269" t="n">
        <v>1424</v>
      </c>
      <c r="J1269" t="n">
        <v>8250</v>
      </c>
      <c r="K1269" t="n">
        <v>479.35</v>
      </c>
      <c r="L1269" t="n">
        <v>0</v>
      </c>
      <c r="M1269" t="n">
        <v>0</v>
      </c>
      <c r="N1269" t="n">
        <v>0</v>
      </c>
      <c r="O1269" t="n">
        <v>0</v>
      </c>
      <c r="P1269" t="inlineStr">
        <is>
          <t>2025-12-08</t>
        </is>
      </c>
      <c r="Q1269" t="inlineStr">
        <is>
          <t>2026-06-08</t>
        </is>
      </c>
      <c r="R1269" t="inlineStr">
        <is>
          <t>+5%▶60% 익절 / +10%▶30% 익절 / +20%▶10% 익절</t>
        </is>
      </c>
      <c r="S1269" t="inlineStr">
        <is>
          <t>-5%▶40% 손절 / -15%▶30% 손절 / -20%▶30% 손절</t>
        </is>
      </c>
      <c r="T1269" t="inlineStr">
        <is>
          <t>매수 0.0005 / 매도 0.0025 / 슬리피지 0.0007</t>
        </is>
      </c>
    </row>
    <row r="1270">
      <c r="A1270" t="inlineStr">
        <is>
          <t>나무기술|6개월 전에 샀다면|[대표님룰]+[칼손절]</t>
        </is>
      </c>
      <c r="B1270" t="inlineStr">
        <is>
          <t>나무기술</t>
        </is>
      </c>
      <c r="C1270" t="inlineStr">
        <is>
          <t>242040</t>
        </is>
      </c>
      <c r="D1270" t="inlineStr">
        <is>
          <t>6개월 전에 샀다면</t>
        </is>
      </c>
      <c r="E1270" t="inlineStr">
        <is>
          <t>[대표님룰]+[칼손절]</t>
        </is>
      </c>
      <c r="F1270" t="inlineStr">
        <is>
          <t>[대표님룰]</t>
        </is>
      </c>
      <c r="G1270" t="inlineStr">
        <is>
          <t>[칼손절]</t>
        </is>
      </c>
      <c r="H1270" t="n">
        <v>300000</v>
      </c>
      <c r="I1270" t="n">
        <v>1424</v>
      </c>
      <c r="J1270" t="n">
        <v>8250</v>
      </c>
      <c r="K1270" t="n">
        <v>479.35</v>
      </c>
      <c r="L1270" t="n">
        <v>0</v>
      </c>
      <c r="M1270" t="n">
        <v>0</v>
      </c>
      <c r="N1270" t="n">
        <v>0</v>
      </c>
      <c r="O1270" t="n">
        <v>0</v>
      </c>
      <c r="P1270" t="inlineStr">
        <is>
          <t>2025-12-08</t>
        </is>
      </c>
      <c r="Q1270" t="inlineStr">
        <is>
          <t>2026-06-08</t>
        </is>
      </c>
      <c r="R1270" t="inlineStr">
        <is>
          <t>+5%▶60% 익절 / +10%▶30% 익절 / +30%▶10% 익절</t>
        </is>
      </c>
      <c r="S1270" t="inlineStr">
        <is>
          <t>-2%▶80% 손절 / -4%▶10% 손절 / -6%▶10% 손절</t>
        </is>
      </c>
      <c r="T1270" t="inlineStr">
        <is>
          <t>매수 0.0005 / 매도 0.0025 / 슬리피지 0.0007</t>
        </is>
      </c>
    </row>
    <row r="1271">
      <c r="A1271" t="inlineStr">
        <is>
          <t>나무기술|6개월 전에 샀다면|[대표님룰]+[정석방어]</t>
        </is>
      </c>
      <c r="B1271" t="inlineStr">
        <is>
          <t>나무기술</t>
        </is>
      </c>
      <c r="C1271" t="inlineStr">
        <is>
          <t>242040</t>
        </is>
      </c>
      <c r="D1271" t="inlineStr">
        <is>
          <t>6개월 전에 샀다면</t>
        </is>
      </c>
      <c r="E1271" t="inlineStr">
        <is>
          <t>[대표님룰]+[정석방어]</t>
        </is>
      </c>
      <c r="F1271" t="inlineStr">
        <is>
          <t>[대표님룰]</t>
        </is>
      </c>
      <c r="G1271" t="inlineStr">
        <is>
          <t>[정석방어]</t>
        </is>
      </c>
      <c r="H1271" t="n">
        <v>300000</v>
      </c>
      <c r="I1271" t="n">
        <v>1424</v>
      </c>
      <c r="J1271" t="n">
        <v>8250</v>
      </c>
      <c r="K1271" t="n">
        <v>479.35</v>
      </c>
      <c r="L1271" t="n">
        <v>0</v>
      </c>
      <c r="M1271" t="n">
        <v>0</v>
      </c>
      <c r="N1271" t="n">
        <v>0</v>
      </c>
      <c r="O1271" t="n">
        <v>0</v>
      </c>
      <c r="P1271" t="inlineStr">
        <is>
          <t>2025-12-08</t>
        </is>
      </c>
      <c r="Q1271" t="inlineStr">
        <is>
          <t>2026-06-08</t>
        </is>
      </c>
      <c r="R1271" t="inlineStr">
        <is>
          <t>+5%▶60% 익절 / +10%▶30% 익절 / +30%▶10% 익절</t>
        </is>
      </c>
      <c r="S1271" t="inlineStr">
        <is>
          <t>-3%▶70% 손절 / -5%▶20% 손절 / -10%▶10% 손절</t>
        </is>
      </c>
      <c r="T1271" t="inlineStr">
        <is>
          <t>매수 0.0005 / 매도 0.0025 / 슬리피지 0.0007</t>
        </is>
      </c>
    </row>
    <row r="1272">
      <c r="A1272" t="inlineStr">
        <is>
          <t>나무기술|6개월 전에 샀다면|[대표님룰]+[변동성허용]</t>
        </is>
      </c>
      <c r="B1272" t="inlineStr">
        <is>
          <t>나무기술</t>
        </is>
      </c>
      <c r="C1272" t="inlineStr">
        <is>
          <t>242040</t>
        </is>
      </c>
      <c r="D1272" t="inlineStr">
        <is>
          <t>6개월 전에 샀다면</t>
        </is>
      </c>
      <c r="E1272" t="inlineStr">
        <is>
          <t>[대표님룰]+[변동성허용]</t>
        </is>
      </c>
      <c r="F1272" t="inlineStr">
        <is>
          <t>[대표님룰]</t>
        </is>
      </c>
      <c r="G1272" t="inlineStr">
        <is>
          <t>[변동성허용]</t>
        </is>
      </c>
      <c r="H1272" t="n">
        <v>300000</v>
      </c>
      <c r="I1272" t="n">
        <v>1424</v>
      </c>
      <c r="J1272" t="n">
        <v>8250</v>
      </c>
      <c r="K1272" t="n">
        <v>479.35</v>
      </c>
      <c r="L1272" t="n">
        <v>0</v>
      </c>
      <c r="M1272" t="n">
        <v>0</v>
      </c>
      <c r="N1272" t="n">
        <v>0</v>
      </c>
      <c r="O1272" t="n">
        <v>0</v>
      </c>
      <c r="P1272" t="inlineStr">
        <is>
          <t>2025-12-08</t>
        </is>
      </c>
      <c r="Q1272" t="inlineStr">
        <is>
          <t>2026-06-08</t>
        </is>
      </c>
      <c r="R1272" t="inlineStr">
        <is>
          <t>+5%▶60% 익절 / +10%▶30% 익절 / +30%▶10% 익절</t>
        </is>
      </c>
      <c r="S1272" t="inlineStr">
        <is>
          <t>-5%▶50% 손절 / -10%▶30% 손절 / -15%▶20% 손절</t>
        </is>
      </c>
      <c r="T1272" t="inlineStr">
        <is>
          <t>매수 0.0005 / 매도 0.0025 / 슬리피지 0.0007</t>
        </is>
      </c>
    </row>
    <row r="1273">
      <c r="A1273" t="inlineStr">
        <is>
          <t>나무기술|6개월 전에 샀다면|[대표님룰]+[버티기형]</t>
        </is>
      </c>
      <c r="B1273" t="inlineStr">
        <is>
          <t>나무기술</t>
        </is>
      </c>
      <c r="C1273" t="inlineStr">
        <is>
          <t>242040</t>
        </is>
      </c>
      <c r="D1273" t="inlineStr">
        <is>
          <t>6개월 전에 샀다면</t>
        </is>
      </c>
      <c r="E1273" t="inlineStr">
        <is>
          <t>[대표님룰]+[버티기형]</t>
        </is>
      </c>
      <c r="F1273" t="inlineStr">
        <is>
          <t>[대표님룰]</t>
        </is>
      </c>
      <c r="G1273" t="inlineStr">
        <is>
          <t>[버티기형]</t>
        </is>
      </c>
      <c r="H1273" t="n">
        <v>300000</v>
      </c>
      <c r="I1273" t="n">
        <v>1424</v>
      </c>
      <c r="J1273" t="n">
        <v>8250</v>
      </c>
      <c r="K1273" t="n">
        <v>479.35</v>
      </c>
      <c r="L1273" t="n">
        <v>0</v>
      </c>
      <c r="M1273" t="n">
        <v>0</v>
      </c>
      <c r="N1273" t="n">
        <v>0</v>
      </c>
      <c r="O1273" t="n">
        <v>0</v>
      </c>
      <c r="P1273" t="inlineStr">
        <is>
          <t>2025-12-08</t>
        </is>
      </c>
      <c r="Q1273" t="inlineStr">
        <is>
          <t>2026-06-08</t>
        </is>
      </c>
      <c r="R1273" t="inlineStr">
        <is>
          <t>+5%▶60% 익절 / +10%▶30% 익절 / +30%▶10% 익절</t>
        </is>
      </c>
      <c r="S1273" t="inlineStr">
        <is>
          <t>-5%▶40% 손절 / -15%▶30% 손절 / -20%▶30% 손절</t>
        </is>
      </c>
      <c r="T1273" t="inlineStr">
        <is>
          <t>매수 0.0005 / 매도 0.0025 / 슬리피지 0.0007</t>
        </is>
      </c>
    </row>
    <row r="1274">
      <c r="A1274" t="inlineStr">
        <is>
          <t>나무기술|6개월 전에 샀다면|[중기추세]+[칼손절]</t>
        </is>
      </c>
      <c r="B1274" t="inlineStr">
        <is>
          <t>나무기술</t>
        </is>
      </c>
      <c r="C1274" t="inlineStr">
        <is>
          <t>242040</t>
        </is>
      </c>
      <c r="D1274" t="inlineStr">
        <is>
          <t>6개월 전에 샀다면</t>
        </is>
      </c>
      <c r="E1274" t="inlineStr">
        <is>
          <t>[중기추세]+[칼손절]</t>
        </is>
      </c>
      <c r="F1274" t="inlineStr">
        <is>
          <t>[중기추세]</t>
        </is>
      </c>
      <c r="G1274" t="inlineStr">
        <is>
          <t>[칼손절]</t>
        </is>
      </c>
      <c r="H1274" t="n">
        <v>300000</v>
      </c>
      <c r="I1274" t="n">
        <v>1424</v>
      </c>
      <c r="J1274" t="n">
        <v>8250</v>
      </c>
      <c r="K1274" t="n">
        <v>479.35</v>
      </c>
      <c r="L1274" t="n">
        <v>0</v>
      </c>
      <c r="M1274" t="n">
        <v>0</v>
      </c>
      <c r="N1274" t="n">
        <v>0</v>
      </c>
      <c r="O1274" t="n">
        <v>0</v>
      </c>
      <c r="P1274" t="inlineStr">
        <is>
          <t>2025-12-08</t>
        </is>
      </c>
      <c r="Q1274" t="inlineStr">
        <is>
          <t>2026-06-08</t>
        </is>
      </c>
      <c r="R1274" t="inlineStr">
        <is>
          <t>+10%▶50% 익절 / +20%▶30% 익절 / +30%▶20% 익절</t>
        </is>
      </c>
      <c r="S1274" t="inlineStr">
        <is>
          <t>-2%▶80% 손절 / -4%▶10% 손절 / -6%▶10% 손절</t>
        </is>
      </c>
      <c r="T1274" t="inlineStr">
        <is>
          <t>매수 0.0005 / 매도 0.0025 / 슬리피지 0.0007</t>
        </is>
      </c>
    </row>
    <row r="1275">
      <c r="A1275" t="inlineStr">
        <is>
          <t>나무기술|6개월 전에 샀다면|[중기추세]+[정석방어]</t>
        </is>
      </c>
      <c r="B1275" t="inlineStr">
        <is>
          <t>나무기술</t>
        </is>
      </c>
      <c r="C1275" t="inlineStr">
        <is>
          <t>242040</t>
        </is>
      </c>
      <c r="D1275" t="inlineStr">
        <is>
          <t>6개월 전에 샀다면</t>
        </is>
      </c>
      <c r="E1275" t="inlineStr">
        <is>
          <t>[중기추세]+[정석방어]</t>
        </is>
      </c>
      <c r="F1275" t="inlineStr">
        <is>
          <t>[중기추세]</t>
        </is>
      </c>
      <c r="G1275" t="inlineStr">
        <is>
          <t>[정석방어]</t>
        </is>
      </c>
      <c r="H1275" t="n">
        <v>300000</v>
      </c>
      <c r="I1275" t="n">
        <v>1424</v>
      </c>
      <c r="J1275" t="n">
        <v>8250</v>
      </c>
      <c r="K1275" t="n">
        <v>479.35</v>
      </c>
      <c r="L1275" t="n">
        <v>0</v>
      </c>
      <c r="M1275" t="n">
        <v>0</v>
      </c>
      <c r="N1275" t="n">
        <v>0</v>
      </c>
      <c r="O1275" t="n">
        <v>0</v>
      </c>
      <c r="P1275" t="inlineStr">
        <is>
          <t>2025-12-08</t>
        </is>
      </c>
      <c r="Q1275" t="inlineStr">
        <is>
          <t>2026-06-08</t>
        </is>
      </c>
      <c r="R1275" t="inlineStr">
        <is>
          <t>+10%▶50% 익절 / +20%▶30% 익절 / +30%▶20% 익절</t>
        </is>
      </c>
      <c r="S1275" t="inlineStr">
        <is>
          <t>-3%▶70% 손절 / -5%▶20% 손절 / -10%▶10% 손절</t>
        </is>
      </c>
      <c r="T1275" t="inlineStr">
        <is>
          <t>매수 0.0005 / 매도 0.0025 / 슬리피지 0.0007</t>
        </is>
      </c>
    </row>
    <row r="1276">
      <c r="A1276" t="inlineStr">
        <is>
          <t>나무기술|6개월 전에 샀다면|[중기추세]+[변동성허용]</t>
        </is>
      </c>
      <c r="B1276" t="inlineStr">
        <is>
          <t>나무기술</t>
        </is>
      </c>
      <c r="C1276" t="inlineStr">
        <is>
          <t>242040</t>
        </is>
      </c>
      <c r="D1276" t="inlineStr">
        <is>
          <t>6개월 전에 샀다면</t>
        </is>
      </c>
      <c r="E1276" t="inlineStr">
        <is>
          <t>[중기추세]+[변동성허용]</t>
        </is>
      </c>
      <c r="F1276" t="inlineStr">
        <is>
          <t>[중기추세]</t>
        </is>
      </c>
      <c r="G1276" t="inlineStr">
        <is>
          <t>[변동성허용]</t>
        </is>
      </c>
      <c r="H1276" t="n">
        <v>300000</v>
      </c>
      <c r="I1276" t="n">
        <v>1424</v>
      </c>
      <c r="J1276" t="n">
        <v>8250</v>
      </c>
      <c r="K1276" t="n">
        <v>479.35</v>
      </c>
      <c r="L1276" t="n">
        <v>0</v>
      </c>
      <c r="M1276" t="n">
        <v>0</v>
      </c>
      <c r="N1276" t="n">
        <v>0</v>
      </c>
      <c r="O1276" t="n">
        <v>0</v>
      </c>
      <c r="P1276" t="inlineStr">
        <is>
          <t>2025-12-08</t>
        </is>
      </c>
      <c r="Q1276" t="inlineStr">
        <is>
          <t>2026-06-08</t>
        </is>
      </c>
      <c r="R1276" t="inlineStr">
        <is>
          <t>+10%▶50% 익절 / +20%▶30% 익절 / +30%▶20% 익절</t>
        </is>
      </c>
      <c r="S1276" t="inlineStr">
        <is>
          <t>-5%▶50% 손절 / -10%▶30% 손절 / -15%▶20% 손절</t>
        </is>
      </c>
      <c r="T1276" t="inlineStr">
        <is>
          <t>매수 0.0005 / 매도 0.0025 / 슬리피지 0.0007</t>
        </is>
      </c>
    </row>
    <row r="1277">
      <c r="A1277" t="inlineStr">
        <is>
          <t>나무기술|6개월 전에 샀다면|[중기추세]+[버티기형]</t>
        </is>
      </c>
      <c r="B1277" t="inlineStr">
        <is>
          <t>나무기술</t>
        </is>
      </c>
      <c r="C1277" t="inlineStr">
        <is>
          <t>242040</t>
        </is>
      </c>
      <c r="D1277" t="inlineStr">
        <is>
          <t>6개월 전에 샀다면</t>
        </is>
      </c>
      <c r="E1277" t="inlineStr">
        <is>
          <t>[중기추세]+[버티기형]</t>
        </is>
      </c>
      <c r="F1277" t="inlineStr">
        <is>
          <t>[중기추세]</t>
        </is>
      </c>
      <c r="G1277" t="inlineStr">
        <is>
          <t>[버티기형]</t>
        </is>
      </c>
      <c r="H1277" t="n">
        <v>300000</v>
      </c>
      <c r="I1277" t="n">
        <v>1424</v>
      </c>
      <c r="J1277" t="n">
        <v>8250</v>
      </c>
      <c r="K1277" t="n">
        <v>479.35</v>
      </c>
      <c r="L1277" t="n">
        <v>0</v>
      </c>
      <c r="M1277" t="n">
        <v>0</v>
      </c>
      <c r="N1277" t="n">
        <v>0</v>
      </c>
      <c r="O1277" t="n">
        <v>0</v>
      </c>
      <c r="P1277" t="inlineStr">
        <is>
          <t>2025-12-08</t>
        </is>
      </c>
      <c r="Q1277" t="inlineStr">
        <is>
          <t>2026-06-08</t>
        </is>
      </c>
      <c r="R1277" t="inlineStr">
        <is>
          <t>+10%▶50% 익절 / +20%▶30% 익절 / +30%▶20% 익절</t>
        </is>
      </c>
      <c r="S1277" t="inlineStr">
        <is>
          <t>-5%▶40% 손절 / -15%▶30% 손절 / -20%▶30% 손절</t>
        </is>
      </c>
      <c r="T1277" t="inlineStr">
        <is>
          <t>매수 0.0005 / 매도 0.0025 / 슬리피지 0.0007</t>
        </is>
      </c>
    </row>
    <row r="1278">
      <c r="A1278" t="inlineStr">
        <is>
          <t>나무기술|6개월 전에 샀다면|[수익극대화]+[칼손절]</t>
        </is>
      </c>
      <c r="B1278" t="inlineStr">
        <is>
          <t>나무기술</t>
        </is>
      </c>
      <c r="C1278" t="inlineStr">
        <is>
          <t>242040</t>
        </is>
      </c>
      <c r="D1278" t="inlineStr">
        <is>
          <t>6개월 전에 샀다면</t>
        </is>
      </c>
      <c r="E1278" t="inlineStr">
        <is>
          <t>[수익극대화]+[칼손절]</t>
        </is>
      </c>
      <c r="F1278" t="inlineStr">
        <is>
          <t>[수익극대화]</t>
        </is>
      </c>
      <c r="G1278" t="inlineStr">
        <is>
          <t>[칼손절]</t>
        </is>
      </c>
      <c r="H1278" t="n">
        <v>300000</v>
      </c>
      <c r="I1278" t="n">
        <v>1424</v>
      </c>
      <c r="J1278" t="n">
        <v>8250</v>
      </c>
      <c r="K1278" t="n">
        <v>479.35</v>
      </c>
      <c r="L1278" t="n">
        <v>0</v>
      </c>
      <c r="M1278" t="n">
        <v>0</v>
      </c>
      <c r="N1278" t="n">
        <v>0</v>
      </c>
      <c r="O1278" t="n">
        <v>0</v>
      </c>
      <c r="P1278" t="inlineStr">
        <is>
          <t>2025-12-08</t>
        </is>
      </c>
      <c r="Q1278" t="inlineStr">
        <is>
          <t>2026-06-08</t>
        </is>
      </c>
      <c r="R1278" t="inlineStr">
        <is>
          <t>+10%▶40% 익절 / +20%▶30% 익절 / +40%▶30% 익절</t>
        </is>
      </c>
      <c r="S1278" t="inlineStr">
        <is>
          <t>-2%▶80% 손절 / -4%▶10% 손절 / -6%▶10% 손절</t>
        </is>
      </c>
      <c r="T1278" t="inlineStr">
        <is>
          <t>매수 0.0005 / 매도 0.0025 / 슬리피지 0.0007</t>
        </is>
      </c>
    </row>
    <row r="1279">
      <c r="A1279" t="inlineStr">
        <is>
          <t>나무기술|6개월 전에 샀다면|[수익극대화]+[정석방어]</t>
        </is>
      </c>
      <c r="B1279" t="inlineStr">
        <is>
          <t>나무기술</t>
        </is>
      </c>
      <c r="C1279" t="inlineStr">
        <is>
          <t>242040</t>
        </is>
      </c>
      <c r="D1279" t="inlineStr">
        <is>
          <t>6개월 전에 샀다면</t>
        </is>
      </c>
      <c r="E1279" t="inlineStr">
        <is>
          <t>[수익극대화]+[정석방어]</t>
        </is>
      </c>
      <c r="F1279" t="inlineStr">
        <is>
          <t>[수익극대화]</t>
        </is>
      </c>
      <c r="G1279" t="inlineStr">
        <is>
          <t>[정석방어]</t>
        </is>
      </c>
      <c r="H1279" t="n">
        <v>300000</v>
      </c>
      <c r="I1279" t="n">
        <v>1424</v>
      </c>
      <c r="J1279" t="n">
        <v>8250</v>
      </c>
      <c r="K1279" t="n">
        <v>479.35</v>
      </c>
      <c r="L1279" t="n">
        <v>0</v>
      </c>
      <c r="M1279" t="n">
        <v>0</v>
      </c>
      <c r="N1279" t="n">
        <v>0</v>
      </c>
      <c r="O1279" t="n">
        <v>0</v>
      </c>
      <c r="P1279" t="inlineStr">
        <is>
          <t>2025-12-08</t>
        </is>
      </c>
      <c r="Q1279" t="inlineStr">
        <is>
          <t>2026-06-08</t>
        </is>
      </c>
      <c r="R1279" t="inlineStr">
        <is>
          <t>+10%▶40% 익절 / +20%▶30% 익절 / +40%▶30% 익절</t>
        </is>
      </c>
      <c r="S1279" t="inlineStr">
        <is>
          <t>-3%▶70% 손절 / -5%▶20% 손절 / -10%▶10% 손절</t>
        </is>
      </c>
      <c r="T1279" t="inlineStr">
        <is>
          <t>매수 0.0005 / 매도 0.0025 / 슬리피지 0.0007</t>
        </is>
      </c>
    </row>
    <row r="1280">
      <c r="A1280" t="inlineStr">
        <is>
          <t>나무기술|6개월 전에 샀다면|[수익극대화]+[변동성허용]</t>
        </is>
      </c>
      <c r="B1280" t="inlineStr">
        <is>
          <t>나무기술</t>
        </is>
      </c>
      <c r="C1280" t="inlineStr">
        <is>
          <t>242040</t>
        </is>
      </c>
      <c r="D1280" t="inlineStr">
        <is>
          <t>6개월 전에 샀다면</t>
        </is>
      </c>
      <c r="E1280" t="inlineStr">
        <is>
          <t>[수익극대화]+[변동성허용]</t>
        </is>
      </c>
      <c r="F1280" t="inlineStr">
        <is>
          <t>[수익극대화]</t>
        </is>
      </c>
      <c r="G1280" t="inlineStr">
        <is>
          <t>[변동성허용]</t>
        </is>
      </c>
      <c r="H1280" t="n">
        <v>300000</v>
      </c>
      <c r="I1280" t="n">
        <v>1424</v>
      </c>
      <c r="J1280" t="n">
        <v>8250</v>
      </c>
      <c r="K1280" t="n">
        <v>479.35</v>
      </c>
      <c r="L1280" t="n">
        <v>0</v>
      </c>
      <c r="M1280" t="n">
        <v>0</v>
      </c>
      <c r="N1280" t="n">
        <v>0</v>
      </c>
      <c r="O1280" t="n">
        <v>0</v>
      </c>
      <c r="P1280" t="inlineStr">
        <is>
          <t>2025-12-08</t>
        </is>
      </c>
      <c r="Q1280" t="inlineStr">
        <is>
          <t>2026-06-08</t>
        </is>
      </c>
      <c r="R1280" t="inlineStr">
        <is>
          <t>+10%▶40% 익절 / +20%▶30% 익절 / +40%▶30% 익절</t>
        </is>
      </c>
      <c r="S1280" t="inlineStr">
        <is>
          <t>-5%▶50% 손절 / -10%▶30% 손절 / -15%▶20% 손절</t>
        </is>
      </c>
      <c r="T1280" t="inlineStr">
        <is>
          <t>매수 0.0005 / 매도 0.0025 / 슬리피지 0.0007</t>
        </is>
      </c>
    </row>
    <row r="1281">
      <c r="A1281" t="inlineStr">
        <is>
          <t>나무기술|6개월 전에 샀다면|[수익극대화]+[버티기형]</t>
        </is>
      </c>
      <c r="B1281" t="inlineStr">
        <is>
          <t>나무기술</t>
        </is>
      </c>
      <c r="C1281" t="inlineStr">
        <is>
          <t>242040</t>
        </is>
      </c>
      <c r="D1281" t="inlineStr">
        <is>
          <t>6개월 전에 샀다면</t>
        </is>
      </c>
      <c r="E1281" t="inlineStr">
        <is>
          <t>[수익극대화]+[버티기형]</t>
        </is>
      </c>
      <c r="F1281" t="inlineStr">
        <is>
          <t>[수익극대화]</t>
        </is>
      </c>
      <c r="G1281" t="inlineStr">
        <is>
          <t>[버티기형]</t>
        </is>
      </c>
      <c r="H1281" t="n">
        <v>300000</v>
      </c>
      <c r="I1281" t="n">
        <v>1424</v>
      </c>
      <c r="J1281" t="n">
        <v>8250</v>
      </c>
      <c r="K1281" t="n">
        <v>479.35</v>
      </c>
      <c r="L1281" t="n">
        <v>0</v>
      </c>
      <c r="M1281" t="n">
        <v>0</v>
      </c>
      <c r="N1281" t="n">
        <v>0</v>
      </c>
      <c r="O1281" t="n">
        <v>0</v>
      </c>
      <c r="P1281" t="inlineStr">
        <is>
          <t>2025-12-08</t>
        </is>
      </c>
      <c r="Q1281" t="inlineStr">
        <is>
          <t>2026-06-08</t>
        </is>
      </c>
      <c r="R1281" t="inlineStr">
        <is>
          <t>+10%▶40% 익절 / +20%▶30% 익절 / +40%▶30% 익절</t>
        </is>
      </c>
      <c r="S1281" t="inlineStr">
        <is>
          <t>-5%▶40% 손절 / -15%▶30% 손절 / -20%▶30% 손절</t>
        </is>
      </c>
      <c r="T1281" t="inlineStr">
        <is>
          <t>매수 0.0005 / 매도 0.0025 / 슬리피지 0.0007</t>
        </is>
      </c>
    </row>
    <row r="1282">
      <c r="A1282" t="inlineStr">
        <is>
          <t>나무기술|전체 평가기간|[초단타]+[칼손절]</t>
        </is>
      </c>
      <c r="B1282" t="inlineStr">
        <is>
          <t>나무기술</t>
        </is>
      </c>
      <c r="C1282" t="inlineStr">
        <is>
          <t>242040</t>
        </is>
      </c>
      <c r="D1282" t="inlineStr">
        <is>
          <t>전체 평가기간</t>
        </is>
      </c>
      <c r="E1282" t="inlineStr">
        <is>
          <t>[초단타]+[칼손절]</t>
        </is>
      </c>
      <c r="F1282" t="inlineStr">
        <is>
          <t>[초단타]</t>
        </is>
      </c>
      <c r="G1282" t="inlineStr">
        <is>
          <t>[칼손절]</t>
        </is>
      </c>
      <c r="H1282" t="n">
        <v>300000</v>
      </c>
      <c r="I1282" t="n">
        <v>1367</v>
      </c>
      <c r="J1282" t="n">
        <v>8250</v>
      </c>
      <c r="K1282" t="n">
        <v>503.51</v>
      </c>
      <c r="L1282" t="n">
        <v>0</v>
      </c>
      <c r="M1282" t="n">
        <v>0</v>
      </c>
      <c r="N1282" t="n">
        <v>0</v>
      </c>
      <c r="O1282" t="n">
        <v>0</v>
      </c>
      <c r="P1282" t="inlineStr">
        <is>
          <t>2026-01-02</t>
        </is>
      </c>
      <c r="Q1282" t="inlineStr">
        <is>
          <t>2026-06-08</t>
        </is>
      </c>
      <c r="R1282" t="inlineStr">
        <is>
          <t>+3%▶70% 익절 / +5%▶20% 익절 / +10%▶10% 익절</t>
        </is>
      </c>
      <c r="S1282" t="inlineStr">
        <is>
          <t>-2%▶80% 손절 / -4%▶10% 손절 / -6%▶10% 손절</t>
        </is>
      </c>
      <c r="T1282" t="inlineStr">
        <is>
          <t>매수 0.0005 / 매도 0.0025 / 슬리피지 0.0007</t>
        </is>
      </c>
    </row>
    <row r="1283">
      <c r="A1283" t="inlineStr">
        <is>
          <t>나무기술|전체 평가기간|[초단타]+[정석방어]</t>
        </is>
      </c>
      <c r="B1283" t="inlineStr">
        <is>
          <t>나무기술</t>
        </is>
      </c>
      <c r="C1283" t="inlineStr">
        <is>
          <t>242040</t>
        </is>
      </c>
      <c r="D1283" t="inlineStr">
        <is>
          <t>전체 평가기간</t>
        </is>
      </c>
      <c r="E1283" t="inlineStr">
        <is>
          <t>[초단타]+[정석방어]</t>
        </is>
      </c>
      <c r="F1283" t="inlineStr">
        <is>
          <t>[초단타]</t>
        </is>
      </c>
      <c r="G1283" t="inlineStr">
        <is>
          <t>[정석방어]</t>
        </is>
      </c>
      <c r="H1283" t="n">
        <v>300000</v>
      </c>
      <c r="I1283" t="n">
        <v>1367</v>
      </c>
      <c r="J1283" t="n">
        <v>8250</v>
      </c>
      <c r="K1283" t="n">
        <v>503.51</v>
      </c>
      <c r="L1283" t="n">
        <v>0</v>
      </c>
      <c r="M1283" t="n">
        <v>0</v>
      </c>
      <c r="N1283" t="n">
        <v>0</v>
      </c>
      <c r="O1283" t="n">
        <v>0</v>
      </c>
      <c r="P1283" t="inlineStr">
        <is>
          <t>2026-01-02</t>
        </is>
      </c>
      <c r="Q1283" t="inlineStr">
        <is>
          <t>2026-06-08</t>
        </is>
      </c>
      <c r="R1283" t="inlineStr">
        <is>
          <t>+3%▶70% 익절 / +5%▶20% 익절 / +10%▶10% 익절</t>
        </is>
      </c>
      <c r="S1283" t="inlineStr">
        <is>
          <t>-3%▶70% 손절 / -5%▶20% 손절 / -10%▶10% 손절</t>
        </is>
      </c>
      <c r="T1283" t="inlineStr">
        <is>
          <t>매수 0.0005 / 매도 0.0025 / 슬리피지 0.0007</t>
        </is>
      </c>
    </row>
    <row r="1284">
      <c r="A1284" t="inlineStr">
        <is>
          <t>나무기술|전체 평가기간|[초단타]+[변동성허용]</t>
        </is>
      </c>
      <c r="B1284" t="inlineStr">
        <is>
          <t>나무기술</t>
        </is>
      </c>
      <c r="C1284" t="inlineStr">
        <is>
          <t>242040</t>
        </is>
      </c>
      <c r="D1284" t="inlineStr">
        <is>
          <t>전체 평가기간</t>
        </is>
      </c>
      <c r="E1284" t="inlineStr">
        <is>
          <t>[초단타]+[변동성허용]</t>
        </is>
      </c>
      <c r="F1284" t="inlineStr">
        <is>
          <t>[초단타]</t>
        </is>
      </c>
      <c r="G1284" t="inlineStr">
        <is>
          <t>[변동성허용]</t>
        </is>
      </c>
      <c r="H1284" t="n">
        <v>300000</v>
      </c>
      <c r="I1284" t="n">
        <v>1367</v>
      </c>
      <c r="J1284" t="n">
        <v>8250</v>
      </c>
      <c r="K1284" t="n">
        <v>503.51</v>
      </c>
      <c r="L1284" t="n">
        <v>0</v>
      </c>
      <c r="M1284" t="n">
        <v>0</v>
      </c>
      <c r="N1284" t="n">
        <v>0</v>
      </c>
      <c r="O1284" t="n">
        <v>0</v>
      </c>
      <c r="P1284" t="inlineStr">
        <is>
          <t>2026-01-02</t>
        </is>
      </c>
      <c r="Q1284" t="inlineStr">
        <is>
          <t>2026-06-08</t>
        </is>
      </c>
      <c r="R1284" t="inlineStr">
        <is>
          <t>+3%▶70% 익절 / +5%▶20% 익절 / +10%▶10% 익절</t>
        </is>
      </c>
      <c r="S1284" t="inlineStr">
        <is>
          <t>-5%▶50% 손절 / -10%▶30% 손절 / -15%▶20% 손절</t>
        </is>
      </c>
      <c r="T1284" t="inlineStr">
        <is>
          <t>매수 0.0005 / 매도 0.0025 / 슬리피지 0.0007</t>
        </is>
      </c>
    </row>
    <row r="1285">
      <c r="A1285" t="inlineStr">
        <is>
          <t>나무기술|전체 평가기간|[초단타]+[버티기형]</t>
        </is>
      </c>
      <c r="B1285" t="inlineStr">
        <is>
          <t>나무기술</t>
        </is>
      </c>
      <c r="C1285" t="inlineStr">
        <is>
          <t>242040</t>
        </is>
      </c>
      <c r="D1285" t="inlineStr">
        <is>
          <t>전체 평가기간</t>
        </is>
      </c>
      <c r="E1285" t="inlineStr">
        <is>
          <t>[초단타]+[버티기형]</t>
        </is>
      </c>
      <c r="F1285" t="inlineStr">
        <is>
          <t>[초단타]</t>
        </is>
      </c>
      <c r="G1285" t="inlineStr">
        <is>
          <t>[버티기형]</t>
        </is>
      </c>
      <c r="H1285" t="n">
        <v>300000</v>
      </c>
      <c r="I1285" t="n">
        <v>1367</v>
      </c>
      <c r="J1285" t="n">
        <v>8250</v>
      </c>
      <c r="K1285" t="n">
        <v>503.51</v>
      </c>
      <c r="L1285" t="n">
        <v>0</v>
      </c>
      <c r="M1285" t="n">
        <v>0</v>
      </c>
      <c r="N1285" t="n">
        <v>0</v>
      </c>
      <c r="O1285" t="n">
        <v>0</v>
      </c>
      <c r="P1285" t="inlineStr">
        <is>
          <t>2026-01-02</t>
        </is>
      </c>
      <c r="Q1285" t="inlineStr">
        <is>
          <t>2026-06-08</t>
        </is>
      </c>
      <c r="R1285" t="inlineStr">
        <is>
          <t>+3%▶70% 익절 / +5%▶20% 익절 / +10%▶10% 익절</t>
        </is>
      </c>
      <c r="S1285" t="inlineStr">
        <is>
          <t>-5%▶40% 손절 / -15%▶30% 손절 / -20%▶30% 손절</t>
        </is>
      </c>
      <c r="T1285" t="inlineStr">
        <is>
          <t>매수 0.0005 / 매도 0.0025 / 슬리피지 0.0007</t>
        </is>
      </c>
    </row>
    <row r="1286">
      <c r="A1286" t="inlineStr">
        <is>
          <t>나무기술|전체 평가기간|[단기스윙]+[칼손절]</t>
        </is>
      </c>
      <c r="B1286" t="inlineStr">
        <is>
          <t>나무기술</t>
        </is>
      </c>
      <c r="C1286" t="inlineStr">
        <is>
          <t>242040</t>
        </is>
      </c>
      <c r="D1286" t="inlineStr">
        <is>
          <t>전체 평가기간</t>
        </is>
      </c>
      <c r="E1286" t="inlineStr">
        <is>
          <t>[단기스윙]+[칼손절]</t>
        </is>
      </c>
      <c r="F1286" t="inlineStr">
        <is>
          <t>[단기스윙]</t>
        </is>
      </c>
      <c r="G1286" t="inlineStr">
        <is>
          <t>[칼손절]</t>
        </is>
      </c>
      <c r="H1286" t="n">
        <v>300000</v>
      </c>
      <c r="I1286" t="n">
        <v>1367</v>
      </c>
      <c r="J1286" t="n">
        <v>8250</v>
      </c>
      <c r="K1286" t="n">
        <v>503.51</v>
      </c>
      <c r="L1286" t="n">
        <v>0</v>
      </c>
      <c r="M1286" t="n">
        <v>0</v>
      </c>
      <c r="N1286" t="n">
        <v>0</v>
      </c>
      <c r="O1286" t="n">
        <v>0</v>
      </c>
      <c r="P1286" t="inlineStr">
        <is>
          <t>2026-01-02</t>
        </is>
      </c>
      <c r="Q1286" t="inlineStr">
        <is>
          <t>2026-06-08</t>
        </is>
      </c>
      <c r="R1286" t="inlineStr">
        <is>
          <t>+5%▶60% 익절 / +10%▶30% 익절 / +20%▶10% 익절</t>
        </is>
      </c>
      <c r="S1286" t="inlineStr">
        <is>
          <t>-2%▶80% 손절 / -4%▶10% 손절 / -6%▶10% 손절</t>
        </is>
      </c>
      <c r="T1286" t="inlineStr">
        <is>
          <t>매수 0.0005 / 매도 0.0025 / 슬리피지 0.0007</t>
        </is>
      </c>
    </row>
    <row r="1287">
      <c r="A1287" t="inlineStr">
        <is>
          <t>나무기술|전체 평가기간|[단기스윙]+[정석방어]</t>
        </is>
      </c>
      <c r="B1287" t="inlineStr">
        <is>
          <t>나무기술</t>
        </is>
      </c>
      <c r="C1287" t="inlineStr">
        <is>
          <t>242040</t>
        </is>
      </c>
      <c r="D1287" t="inlineStr">
        <is>
          <t>전체 평가기간</t>
        </is>
      </c>
      <c r="E1287" t="inlineStr">
        <is>
          <t>[단기스윙]+[정석방어]</t>
        </is>
      </c>
      <c r="F1287" t="inlineStr">
        <is>
          <t>[단기스윙]</t>
        </is>
      </c>
      <c r="G1287" t="inlineStr">
        <is>
          <t>[정석방어]</t>
        </is>
      </c>
      <c r="H1287" t="n">
        <v>300000</v>
      </c>
      <c r="I1287" t="n">
        <v>1367</v>
      </c>
      <c r="J1287" t="n">
        <v>8250</v>
      </c>
      <c r="K1287" t="n">
        <v>503.51</v>
      </c>
      <c r="L1287" t="n">
        <v>0</v>
      </c>
      <c r="M1287" t="n">
        <v>0</v>
      </c>
      <c r="N1287" t="n">
        <v>0</v>
      </c>
      <c r="O1287" t="n">
        <v>0</v>
      </c>
      <c r="P1287" t="inlineStr">
        <is>
          <t>2026-01-02</t>
        </is>
      </c>
      <c r="Q1287" t="inlineStr">
        <is>
          <t>2026-06-08</t>
        </is>
      </c>
      <c r="R1287" t="inlineStr">
        <is>
          <t>+5%▶60% 익절 / +10%▶30% 익절 / +20%▶10% 익절</t>
        </is>
      </c>
      <c r="S1287" t="inlineStr">
        <is>
          <t>-3%▶70% 손절 / -5%▶20% 손절 / -10%▶10% 손절</t>
        </is>
      </c>
      <c r="T1287" t="inlineStr">
        <is>
          <t>매수 0.0005 / 매도 0.0025 / 슬리피지 0.0007</t>
        </is>
      </c>
    </row>
    <row r="1288">
      <c r="A1288" t="inlineStr">
        <is>
          <t>나무기술|전체 평가기간|[단기스윙]+[변동성허용]</t>
        </is>
      </c>
      <c r="B1288" t="inlineStr">
        <is>
          <t>나무기술</t>
        </is>
      </c>
      <c r="C1288" t="inlineStr">
        <is>
          <t>242040</t>
        </is>
      </c>
      <c r="D1288" t="inlineStr">
        <is>
          <t>전체 평가기간</t>
        </is>
      </c>
      <c r="E1288" t="inlineStr">
        <is>
          <t>[단기스윙]+[변동성허용]</t>
        </is>
      </c>
      <c r="F1288" t="inlineStr">
        <is>
          <t>[단기스윙]</t>
        </is>
      </c>
      <c r="G1288" t="inlineStr">
        <is>
          <t>[변동성허용]</t>
        </is>
      </c>
      <c r="H1288" t="n">
        <v>300000</v>
      </c>
      <c r="I1288" t="n">
        <v>1367</v>
      </c>
      <c r="J1288" t="n">
        <v>8250</v>
      </c>
      <c r="K1288" t="n">
        <v>503.51</v>
      </c>
      <c r="L1288" t="n">
        <v>0</v>
      </c>
      <c r="M1288" t="n">
        <v>0</v>
      </c>
      <c r="N1288" t="n">
        <v>0</v>
      </c>
      <c r="O1288" t="n">
        <v>0</v>
      </c>
      <c r="P1288" t="inlineStr">
        <is>
          <t>2026-01-02</t>
        </is>
      </c>
      <c r="Q1288" t="inlineStr">
        <is>
          <t>2026-06-08</t>
        </is>
      </c>
      <c r="R1288" t="inlineStr">
        <is>
          <t>+5%▶60% 익절 / +10%▶30% 익절 / +20%▶10% 익절</t>
        </is>
      </c>
      <c r="S1288" t="inlineStr">
        <is>
          <t>-5%▶50% 손절 / -10%▶30% 손절 / -15%▶20% 손절</t>
        </is>
      </c>
      <c r="T1288" t="inlineStr">
        <is>
          <t>매수 0.0005 / 매도 0.0025 / 슬리피지 0.0007</t>
        </is>
      </c>
    </row>
    <row r="1289">
      <c r="A1289" t="inlineStr">
        <is>
          <t>나무기술|전체 평가기간|[단기스윙]+[버티기형]</t>
        </is>
      </c>
      <c r="B1289" t="inlineStr">
        <is>
          <t>나무기술</t>
        </is>
      </c>
      <c r="C1289" t="inlineStr">
        <is>
          <t>242040</t>
        </is>
      </c>
      <c r="D1289" t="inlineStr">
        <is>
          <t>전체 평가기간</t>
        </is>
      </c>
      <c r="E1289" t="inlineStr">
        <is>
          <t>[단기스윙]+[버티기형]</t>
        </is>
      </c>
      <c r="F1289" t="inlineStr">
        <is>
          <t>[단기스윙]</t>
        </is>
      </c>
      <c r="G1289" t="inlineStr">
        <is>
          <t>[버티기형]</t>
        </is>
      </c>
      <c r="H1289" t="n">
        <v>300000</v>
      </c>
      <c r="I1289" t="n">
        <v>1367</v>
      </c>
      <c r="J1289" t="n">
        <v>8250</v>
      </c>
      <c r="K1289" t="n">
        <v>503.51</v>
      </c>
      <c r="L1289" t="n">
        <v>0</v>
      </c>
      <c r="M1289" t="n">
        <v>0</v>
      </c>
      <c r="N1289" t="n">
        <v>0</v>
      </c>
      <c r="O1289" t="n">
        <v>0</v>
      </c>
      <c r="P1289" t="inlineStr">
        <is>
          <t>2026-01-02</t>
        </is>
      </c>
      <c r="Q1289" t="inlineStr">
        <is>
          <t>2026-06-08</t>
        </is>
      </c>
      <c r="R1289" t="inlineStr">
        <is>
          <t>+5%▶60% 익절 / +10%▶30% 익절 / +20%▶10% 익절</t>
        </is>
      </c>
      <c r="S1289" t="inlineStr">
        <is>
          <t>-5%▶40% 손절 / -15%▶30% 손절 / -20%▶30% 손절</t>
        </is>
      </c>
      <c r="T1289" t="inlineStr">
        <is>
          <t>매수 0.0005 / 매도 0.0025 / 슬리피지 0.0007</t>
        </is>
      </c>
    </row>
    <row r="1290">
      <c r="A1290" t="inlineStr">
        <is>
          <t>나무기술|전체 평가기간|[대표님룰]+[칼손절]</t>
        </is>
      </c>
      <c r="B1290" t="inlineStr">
        <is>
          <t>나무기술</t>
        </is>
      </c>
      <c r="C1290" t="inlineStr">
        <is>
          <t>242040</t>
        </is>
      </c>
      <c r="D1290" t="inlineStr">
        <is>
          <t>전체 평가기간</t>
        </is>
      </c>
      <c r="E1290" t="inlineStr">
        <is>
          <t>[대표님룰]+[칼손절]</t>
        </is>
      </c>
      <c r="F1290" t="inlineStr">
        <is>
          <t>[대표님룰]</t>
        </is>
      </c>
      <c r="G1290" t="inlineStr">
        <is>
          <t>[칼손절]</t>
        </is>
      </c>
      <c r="H1290" t="n">
        <v>300000</v>
      </c>
      <c r="I1290" t="n">
        <v>1367</v>
      </c>
      <c r="J1290" t="n">
        <v>8250</v>
      </c>
      <c r="K1290" t="n">
        <v>503.51</v>
      </c>
      <c r="L1290" t="n">
        <v>0</v>
      </c>
      <c r="M1290" t="n">
        <v>0</v>
      </c>
      <c r="N1290" t="n">
        <v>0</v>
      </c>
      <c r="O1290" t="n">
        <v>0</v>
      </c>
      <c r="P1290" t="inlineStr">
        <is>
          <t>2026-01-02</t>
        </is>
      </c>
      <c r="Q1290" t="inlineStr">
        <is>
          <t>2026-06-08</t>
        </is>
      </c>
      <c r="R1290" t="inlineStr">
        <is>
          <t>+5%▶60% 익절 / +10%▶30% 익절 / +30%▶10% 익절</t>
        </is>
      </c>
      <c r="S1290" t="inlineStr">
        <is>
          <t>-2%▶80% 손절 / -4%▶10% 손절 / -6%▶10% 손절</t>
        </is>
      </c>
      <c r="T1290" t="inlineStr">
        <is>
          <t>매수 0.0005 / 매도 0.0025 / 슬리피지 0.0007</t>
        </is>
      </c>
    </row>
    <row r="1291">
      <c r="A1291" t="inlineStr">
        <is>
          <t>나무기술|전체 평가기간|[대표님룰]+[정석방어]</t>
        </is>
      </c>
      <c r="B1291" t="inlineStr">
        <is>
          <t>나무기술</t>
        </is>
      </c>
      <c r="C1291" t="inlineStr">
        <is>
          <t>242040</t>
        </is>
      </c>
      <c r="D1291" t="inlineStr">
        <is>
          <t>전체 평가기간</t>
        </is>
      </c>
      <c r="E1291" t="inlineStr">
        <is>
          <t>[대표님룰]+[정석방어]</t>
        </is>
      </c>
      <c r="F1291" t="inlineStr">
        <is>
          <t>[대표님룰]</t>
        </is>
      </c>
      <c r="G1291" t="inlineStr">
        <is>
          <t>[정석방어]</t>
        </is>
      </c>
      <c r="H1291" t="n">
        <v>300000</v>
      </c>
      <c r="I1291" t="n">
        <v>1367</v>
      </c>
      <c r="J1291" t="n">
        <v>8250</v>
      </c>
      <c r="K1291" t="n">
        <v>503.51</v>
      </c>
      <c r="L1291" t="n">
        <v>0</v>
      </c>
      <c r="M1291" t="n">
        <v>0</v>
      </c>
      <c r="N1291" t="n">
        <v>0</v>
      </c>
      <c r="O1291" t="n">
        <v>0</v>
      </c>
      <c r="P1291" t="inlineStr">
        <is>
          <t>2026-01-02</t>
        </is>
      </c>
      <c r="Q1291" t="inlineStr">
        <is>
          <t>2026-06-08</t>
        </is>
      </c>
      <c r="R1291" t="inlineStr">
        <is>
          <t>+5%▶60% 익절 / +10%▶30% 익절 / +30%▶10% 익절</t>
        </is>
      </c>
      <c r="S1291" t="inlineStr">
        <is>
          <t>-3%▶70% 손절 / -5%▶20% 손절 / -10%▶10% 손절</t>
        </is>
      </c>
      <c r="T1291" t="inlineStr">
        <is>
          <t>매수 0.0005 / 매도 0.0025 / 슬리피지 0.0007</t>
        </is>
      </c>
    </row>
    <row r="1292">
      <c r="A1292" t="inlineStr">
        <is>
          <t>나무기술|전체 평가기간|[대표님룰]+[변동성허용]</t>
        </is>
      </c>
      <c r="B1292" t="inlineStr">
        <is>
          <t>나무기술</t>
        </is>
      </c>
      <c r="C1292" t="inlineStr">
        <is>
          <t>242040</t>
        </is>
      </c>
      <c r="D1292" t="inlineStr">
        <is>
          <t>전체 평가기간</t>
        </is>
      </c>
      <c r="E1292" t="inlineStr">
        <is>
          <t>[대표님룰]+[변동성허용]</t>
        </is>
      </c>
      <c r="F1292" t="inlineStr">
        <is>
          <t>[대표님룰]</t>
        </is>
      </c>
      <c r="G1292" t="inlineStr">
        <is>
          <t>[변동성허용]</t>
        </is>
      </c>
      <c r="H1292" t="n">
        <v>300000</v>
      </c>
      <c r="I1292" t="n">
        <v>1367</v>
      </c>
      <c r="J1292" t="n">
        <v>8250</v>
      </c>
      <c r="K1292" t="n">
        <v>503.51</v>
      </c>
      <c r="L1292" t="n">
        <v>0</v>
      </c>
      <c r="M1292" t="n">
        <v>0</v>
      </c>
      <c r="N1292" t="n">
        <v>0</v>
      </c>
      <c r="O1292" t="n">
        <v>0</v>
      </c>
      <c r="P1292" t="inlineStr">
        <is>
          <t>2026-01-02</t>
        </is>
      </c>
      <c r="Q1292" t="inlineStr">
        <is>
          <t>2026-06-08</t>
        </is>
      </c>
      <c r="R1292" t="inlineStr">
        <is>
          <t>+5%▶60% 익절 / +10%▶30% 익절 / +30%▶10% 익절</t>
        </is>
      </c>
      <c r="S1292" t="inlineStr">
        <is>
          <t>-5%▶50% 손절 / -10%▶30% 손절 / -15%▶20% 손절</t>
        </is>
      </c>
      <c r="T1292" t="inlineStr">
        <is>
          <t>매수 0.0005 / 매도 0.0025 / 슬리피지 0.0007</t>
        </is>
      </c>
    </row>
    <row r="1293">
      <c r="A1293" t="inlineStr">
        <is>
          <t>나무기술|전체 평가기간|[대표님룰]+[버티기형]</t>
        </is>
      </c>
      <c r="B1293" t="inlineStr">
        <is>
          <t>나무기술</t>
        </is>
      </c>
      <c r="C1293" t="inlineStr">
        <is>
          <t>242040</t>
        </is>
      </c>
      <c r="D1293" t="inlineStr">
        <is>
          <t>전체 평가기간</t>
        </is>
      </c>
      <c r="E1293" t="inlineStr">
        <is>
          <t>[대표님룰]+[버티기형]</t>
        </is>
      </c>
      <c r="F1293" t="inlineStr">
        <is>
          <t>[대표님룰]</t>
        </is>
      </c>
      <c r="G1293" t="inlineStr">
        <is>
          <t>[버티기형]</t>
        </is>
      </c>
      <c r="H1293" t="n">
        <v>300000</v>
      </c>
      <c r="I1293" t="n">
        <v>1367</v>
      </c>
      <c r="J1293" t="n">
        <v>8250</v>
      </c>
      <c r="K1293" t="n">
        <v>503.51</v>
      </c>
      <c r="L1293" t="n">
        <v>0</v>
      </c>
      <c r="M1293" t="n">
        <v>0</v>
      </c>
      <c r="N1293" t="n">
        <v>0</v>
      </c>
      <c r="O1293" t="n">
        <v>0</v>
      </c>
      <c r="P1293" t="inlineStr">
        <is>
          <t>2026-01-02</t>
        </is>
      </c>
      <c r="Q1293" t="inlineStr">
        <is>
          <t>2026-06-08</t>
        </is>
      </c>
      <c r="R1293" t="inlineStr">
        <is>
          <t>+5%▶60% 익절 / +10%▶30% 익절 / +30%▶10% 익절</t>
        </is>
      </c>
      <c r="S1293" t="inlineStr">
        <is>
          <t>-5%▶40% 손절 / -15%▶30% 손절 / -20%▶30% 손절</t>
        </is>
      </c>
      <c r="T1293" t="inlineStr">
        <is>
          <t>매수 0.0005 / 매도 0.0025 / 슬리피지 0.0007</t>
        </is>
      </c>
    </row>
    <row r="1294">
      <c r="A1294" t="inlineStr">
        <is>
          <t>나무기술|전체 평가기간|[중기추세]+[칼손절]</t>
        </is>
      </c>
      <c r="B1294" t="inlineStr">
        <is>
          <t>나무기술</t>
        </is>
      </c>
      <c r="C1294" t="inlineStr">
        <is>
          <t>242040</t>
        </is>
      </c>
      <c r="D1294" t="inlineStr">
        <is>
          <t>전체 평가기간</t>
        </is>
      </c>
      <c r="E1294" t="inlineStr">
        <is>
          <t>[중기추세]+[칼손절]</t>
        </is>
      </c>
      <c r="F1294" t="inlineStr">
        <is>
          <t>[중기추세]</t>
        </is>
      </c>
      <c r="G1294" t="inlineStr">
        <is>
          <t>[칼손절]</t>
        </is>
      </c>
      <c r="H1294" t="n">
        <v>300000</v>
      </c>
      <c r="I1294" t="n">
        <v>1367</v>
      </c>
      <c r="J1294" t="n">
        <v>8250</v>
      </c>
      <c r="K1294" t="n">
        <v>503.51</v>
      </c>
      <c r="L1294" t="n">
        <v>0</v>
      </c>
      <c r="M1294" t="n">
        <v>0</v>
      </c>
      <c r="N1294" t="n">
        <v>0</v>
      </c>
      <c r="O1294" t="n">
        <v>0</v>
      </c>
      <c r="P1294" t="inlineStr">
        <is>
          <t>2026-01-02</t>
        </is>
      </c>
      <c r="Q1294" t="inlineStr">
        <is>
          <t>2026-06-08</t>
        </is>
      </c>
      <c r="R1294" t="inlineStr">
        <is>
          <t>+10%▶50% 익절 / +20%▶30% 익절 / +30%▶20% 익절</t>
        </is>
      </c>
      <c r="S1294" t="inlineStr">
        <is>
          <t>-2%▶80% 손절 / -4%▶10% 손절 / -6%▶10% 손절</t>
        </is>
      </c>
      <c r="T1294" t="inlineStr">
        <is>
          <t>매수 0.0005 / 매도 0.0025 / 슬리피지 0.0007</t>
        </is>
      </c>
    </row>
    <row r="1295">
      <c r="A1295" t="inlineStr">
        <is>
          <t>나무기술|전체 평가기간|[중기추세]+[정석방어]</t>
        </is>
      </c>
      <c r="B1295" t="inlineStr">
        <is>
          <t>나무기술</t>
        </is>
      </c>
      <c r="C1295" t="inlineStr">
        <is>
          <t>242040</t>
        </is>
      </c>
      <c r="D1295" t="inlineStr">
        <is>
          <t>전체 평가기간</t>
        </is>
      </c>
      <c r="E1295" t="inlineStr">
        <is>
          <t>[중기추세]+[정석방어]</t>
        </is>
      </c>
      <c r="F1295" t="inlineStr">
        <is>
          <t>[중기추세]</t>
        </is>
      </c>
      <c r="G1295" t="inlineStr">
        <is>
          <t>[정석방어]</t>
        </is>
      </c>
      <c r="H1295" t="n">
        <v>300000</v>
      </c>
      <c r="I1295" t="n">
        <v>1367</v>
      </c>
      <c r="J1295" t="n">
        <v>8250</v>
      </c>
      <c r="K1295" t="n">
        <v>503.51</v>
      </c>
      <c r="L1295" t="n">
        <v>0</v>
      </c>
      <c r="M1295" t="n">
        <v>0</v>
      </c>
      <c r="N1295" t="n">
        <v>0</v>
      </c>
      <c r="O1295" t="n">
        <v>0</v>
      </c>
      <c r="P1295" t="inlineStr">
        <is>
          <t>2026-01-02</t>
        </is>
      </c>
      <c r="Q1295" t="inlineStr">
        <is>
          <t>2026-06-08</t>
        </is>
      </c>
      <c r="R1295" t="inlineStr">
        <is>
          <t>+10%▶50% 익절 / +20%▶30% 익절 / +30%▶20% 익절</t>
        </is>
      </c>
      <c r="S1295" t="inlineStr">
        <is>
          <t>-3%▶70% 손절 / -5%▶20% 손절 / -10%▶10% 손절</t>
        </is>
      </c>
      <c r="T1295" t="inlineStr">
        <is>
          <t>매수 0.0005 / 매도 0.0025 / 슬리피지 0.0007</t>
        </is>
      </c>
    </row>
    <row r="1296">
      <c r="A1296" t="inlineStr">
        <is>
          <t>나무기술|전체 평가기간|[중기추세]+[변동성허용]</t>
        </is>
      </c>
      <c r="B1296" t="inlineStr">
        <is>
          <t>나무기술</t>
        </is>
      </c>
      <c r="C1296" t="inlineStr">
        <is>
          <t>242040</t>
        </is>
      </c>
      <c r="D1296" t="inlineStr">
        <is>
          <t>전체 평가기간</t>
        </is>
      </c>
      <c r="E1296" t="inlineStr">
        <is>
          <t>[중기추세]+[변동성허용]</t>
        </is>
      </c>
      <c r="F1296" t="inlineStr">
        <is>
          <t>[중기추세]</t>
        </is>
      </c>
      <c r="G1296" t="inlineStr">
        <is>
          <t>[변동성허용]</t>
        </is>
      </c>
      <c r="H1296" t="n">
        <v>300000</v>
      </c>
      <c r="I1296" t="n">
        <v>1367</v>
      </c>
      <c r="J1296" t="n">
        <v>8250</v>
      </c>
      <c r="K1296" t="n">
        <v>503.51</v>
      </c>
      <c r="L1296" t="n">
        <v>0</v>
      </c>
      <c r="M1296" t="n">
        <v>0</v>
      </c>
      <c r="N1296" t="n">
        <v>0</v>
      </c>
      <c r="O1296" t="n">
        <v>0</v>
      </c>
      <c r="P1296" t="inlineStr">
        <is>
          <t>2026-01-02</t>
        </is>
      </c>
      <c r="Q1296" t="inlineStr">
        <is>
          <t>2026-06-08</t>
        </is>
      </c>
      <c r="R1296" t="inlineStr">
        <is>
          <t>+10%▶50% 익절 / +20%▶30% 익절 / +30%▶20% 익절</t>
        </is>
      </c>
      <c r="S1296" t="inlineStr">
        <is>
          <t>-5%▶50% 손절 / -10%▶30% 손절 / -15%▶20% 손절</t>
        </is>
      </c>
      <c r="T1296" t="inlineStr">
        <is>
          <t>매수 0.0005 / 매도 0.0025 / 슬리피지 0.0007</t>
        </is>
      </c>
    </row>
    <row r="1297">
      <c r="A1297" t="inlineStr">
        <is>
          <t>나무기술|전체 평가기간|[중기추세]+[버티기형]</t>
        </is>
      </c>
      <c r="B1297" t="inlineStr">
        <is>
          <t>나무기술</t>
        </is>
      </c>
      <c r="C1297" t="inlineStr">
        <is>
          <t>242040</t>
        </is>
      </c>
      <c r="D1297" t="inlineStr">
        <is>
          <t>전체 평가기간</t>
        </is>
      </c>
      <c r="E1297" t="inlineStr">
        <is>
          <t>[중기추세]+[버티기형]</t>
        </is>
      </c>
      <c r="F1297" t="inlineStr">
        <is>
          <t>[중기추세]</t>
        </is>
      </c>
      <c r="G1297" t="inlineStr">
        <is>
          <t>[버티기형]</t>
        </is>
      </c>
      <c r="H1297" t="n">
        <v>300000</v>
      </c>
      <c r="I1297" t="n">
        <v>1367</v>
      </c>
      <c r="J1297" t="n">
        <v>8250</v>
      </c>
      <c r="K1297" t="n">
        <v>503.51</v>
      </c>
      <c r="L1297" t="n">
        <v>0</v>
      </c>
      <c r="M1297" t="n">
        <v>0</v>
      </c>
      <c r="N1297" t="n">
        <v>0</v>
      </c>
      <c r="O1297" t="n">
        <v>0</v>
      </c>
      <c r="P1297" t="inlineStr">
        <is>
          <t>2026-01-02</t>
        </is>
      </c>
      <c r="Q1297" t="inlineStr">
        <is>
          <t>2026-06-08</t>
        </is>
      </c>
      <c r="R1297" t="inlineStr">
        <is>
          <t>+10%▶50% 익절 / +20%▶30% 익절 / +30%▶20% 익절</t>
        </is>
      </c>
      <c r="S1297" t="inlineStr">
        <is>
          <t>-5%▶40% 손절 / -15%▶30% 손절 / -20%▶30% 손절</t>
        </is>
      </c>
      <c r="T1297" t="inlineStr">
        <is>
          <t>매수 0.0005 / 매도 0.0025 / 슬리피지 0.0007</t>
        </is>
      </c>
    </row>
    <row r="1298">
      <c r="A1298" t="inlineStr">
        <is>
          <t>나무기술|전체 평가기간|[수익극대화]+[칼손절]</t>
        </is>
      </c>
      <c r="B1298" t="inlineStr">
        <is>
          <t>나무기술</t>
        </is>
      </c>
      <c r="C1298" t="inlineStr">
        <is>
          <t>242040</t>
        </is>
      </c>
      <c r="D1298" t="inlineStr">
        <is>
          <t>전체 평가기간</t>
        </is>
      </c>
      <c r="E1298" t="inlineStr">
        <is>
          <t>[수익극대화]+[칼손절]</t>
        </is>
      </c>
      <c r="F1298" t="inlineStr">
        <is>
          <t>[수익극대화]</t>
        </is>
      </c>
      <c r="G1298" t="inlineStr">
        <is>
          <t>[칼손절]</t>
        </is>
      </c>
      <c r="H1298" t="n">
        <v>300000</v>
      </c>
      <c r="I1298" t="n">
        <v>1367</v>
      </c>
      <c r="J1298" t="n">
        <v>8250</v>
      </c>
      <c r="K1298" t="n">
        <v>503.51</v>
      </c>
      <c r="L1298" t="n">
        <v>0</v>
      </c>
      <c r="M1298" t="n">
        <v>0</v>
      </c>
      <c r="N1298" t="n">
        <v>0</v>
      </c>
      <c r="O1298" t="n">
        <v>0</v>
      </c>
      <c r="P1298" t="inlineStr">
        <is>
          <t>2026-01-02</t>
        </is>
      </c>
      <c r="Q1298" t="inlineStr">
        <is>
          <t>2026-06-08</t>
        </is>
      </c>
      <c r="R1298" t="inlineStr">
        <is>
          <t>+10%▶40% 익절 / +20%▶30% 익절 / +40%▶30% 익절</t>
        </is>
      </c>
      <c r="S1298" t="inlineStr">
        <is>
          <t>-2%▶80% 손절 / -4%▶10% 손절 / -6%▶10% 손절</t>
        </is>
      </c>
      <c r="T1298" t="inlineStr">
        <is>
          <t>매수 0.0005 / 매도 0.0025 / 슬리피지 0.0007</t>
        </is>
      </c>
    </row>
    <row r="1299">
      <c r="A1299" t="inlineStr">
        <is>
          <t>나무기술|전체 평가기간|[수익극대화]+[정석방어]</t>
        </is>
      </c>
      <c r="B1299" t="inlineStr">
        <is>
          <t>나무기술</t>
        </is>
      </c>
      <c r="C1299" t="inlineStr">
        <is>
          <t>242040</t>
        </is>
      </c>
      <c r="D1299" t="inlineStr">
        <is>
          <t>전체 평가기간</t>
        </is>
      </c>
      <c r="E1299" t="inlineStr">
        <is>
          <t>[수익극대화]+[정석방어]</t>
        </is>
      </c>
      <c r="F1299" t="inlineStr">
        <is>
          <t>[수익극대화]</t>
        </is>
      </c>
      <c r="G1299" t="inlineStr">
        <is>
          <t>[정석방어]</t>
        </is>
      </c>
      <c r="H1299" t="n">
        <v>300000</v>
      </c>
      <c r="I1299" t="n">
        <v>1367</v>
      </c>
      <c r="J1299" t="n">
        <v>8250</v>
      </c>
      <c r="K1299" t="n">
        <v>503.51</v>
      </c>
      <c r="L1299" t="n">
        <v>0</v>
      </c>
      <c r="M1299" t="n">
        <v>0</v>
      </c>
      <c r="N1299" t="n">
        <v>0</v>
      </c>
      <c r="O1299" t="n">
        <v>0</v>
      </c>
      <c r="P1299" t="inlineStr">
        <is>
          <t>2026-01-02</t>
        </is>
      </c>
      <c r="Q1299" t="inlineStr">
        <is>
          <t>2026-06-08</t>
        </is>
      </c>
      <c r="R1299" t="inlineStr">
        <is>
          <t>+10%▶40% 익절 / +20%▶30% 익절 / +40%▶30% 익절</t>
        </is>
      </c>
      <c r="S1299" t="inlineStr">
        <is>
          <t>-3%▶70% 손절 / -5%▶20% 손절 / -10%▶10% 손절</t>
        </is>
      </c>
      <c r="T1299" t="inlineStr">
        <is>
          <t>매수 0.0005 / 매도 0.0025 / 슬리피지 0.0007</t>
        </is>
      </c>
    </row>
    <row r="1300">
      <c r="A1300" t="inlineStr">
        <is>
          <t>나무기술|전체 평가기간|[수익극대화]+[변동성허용]</t>
        </is>
      </c>
      <c r="B1300" t="inlineStr">
        <is>
          <t>나무기술</t>
        </is>
      </c>
      <c r="C1300" t="inlineStr">
        <is>
          <t>242040</t>
        </is>
      </c>
      <c r="D1300" t="inlineStr">
        <is>
          <t>전체 평가기간</t>
        </is>
      </c>
      <c r="E1300" t="inlineStr">
        <is>
          <t>[수익극대화]+[변동성허용]</t>
        </is>
      </c>
      <c r="F1300" t="inlineStr">
        <is>
          <t>[수익극대화]</t>
        </is>
      </c>
      <c r="G1300" t="inlineStr">
        <is>
          <t>[변동성허용]</t>
        </is>
      </c>
      <c r="H1300" t="n">
        <v>300000</v>
      </c>
      <c r="I1300" t="n">
        <v>1367</v>
      </c>
      <c r="J1300" t="n">
        <v>8250</v>
      </c>
      <c r="K1300" t="n">
        <v>503.51</v>
      </c>
      <c r="L1300" t="n">
        <v>0</v>
      </c>
      <c r="M1300" t="n">
        <v>0</v>
      </c>
      <c r="N1300" t="n">
        <v>0</v>
      </c>
      <c r="O1300" t="n">
        <v>0</v>
      </c>
      <c r="P1300" t="inlineStr">
        <is>
          <t>2026-01-02</t>
        </is>
      </c>
      <c r="Q1300" t="inlineStr">
        <is>
          <t>2026-06-08</t>
        </is>
      </c>
      <c r="R1300" t="inlineStr">
        <is>
          <t>+10%▶40% 익절 / +20%▶30% 익절 / +40%▶30% 익절</t>
        </is>
      </c>
      <c r="S1300" t="inlineStr">
        <is>
          <t>-5%▶50% 손절 / -10%▶30% 손절 / -15%▶20% 손절</t>
        </is>
      </c>
      <c r="T1300" t="inlineStr">
        <is>
          <t>매수 0.0005 / 매도 0.0025 / 슬리피지 0.0007</t>
        </is>
      </c>
    </row>
    <row r="1301">
      <c r="A1301" t="inlineStr">
        <is>
          <t>나무기술|전체 평가기간|[수익극대화]+[버티기형]</t>
        </is>
      </c>
      <c r="B1301" t="inlineStr">
        <is>
          <t>나무기술</t>
        </is>
      </c>
      <c r="C1301" t="inlineStr">
        <is>
          <t>242040</t>
        </is>
      </c>
      <c r="D1301" t="inlineStr">
        <is>
          <t>전체 평가기간</t>
        </is>
      </c>
      <c r="E1301" t="inlineStr">
        <is>
          <t>[수익극대화]+[버티기형]</t>
        </is>
      </c>
      <c r="F1301" t="inlineStr">
        <is>
          <t>[수익극대화]</t>
        </is>
      </c>
      <c r="G1301" t="inlineStr">
        <is>
          <t>[버티기형]</t>
        </is>
      </c>
      <c r="H1301" t="n">
        <v>300000</v>
      </c>
      <c r="I1301" t="n">
        <v>1367</v>
      </c>
      <c r="J1301" t="n">
        <v>8250</v>
      </c>
      <c r="K1301" t="n">
        <v>503.51</v>
      </c>
      <c r="L1301" t="n">
        <v>0</v>
      </c>
      <c r="M1301" t="n">
        <v>0</v>
      </c>
      <c r="N1301" t="n">
        <v>0</v>
      </c>
      <c r="O1301" t="n">
        <v>0</v>
      </c>
      <c r="P1301" t="inlineStr">
        <is>
          <t>2026-01-02</t>
        </is>
      </c>
      <c r="Q1301" t="inlineStr">
        <is>
          <t>2026-06-08</t>
        </is>
      </c>
      <c r="R1301" t="inlineStr">
        <is>
          <t>+10%▶40% 익절 / +20%▶30% 익절 / +40%▶30% 익절</t>
        </is>
      </c>
      <c r="S1301" t="inlineStr">
        <is>
          <t>-5%▶40% 손절 / -15%▶30% 손절 / -20%▶30% 손절</t>
        </is>
      </c>
      <c r="T1301" t="inlineStr">
        <is>
          <t>매수 0.0005 / 매도 0.0025 / 슬리피지 0.0007</t>
        </is>
      </c>
    </row>
    <row r="1302">
      <c r="A1302" t="inlineStr">
        <is>
          <t>팸텍|1개월 전에 샀다면|[초단타]+[칼손절]</t>
        </is>
      </c>
      <c r="B1302" t="inlineStr">
        <is>
          <t>팸텍</t>
        </is>
      </c>
      <c r="C1302" t="inlineStr">
        <is>
          <t>271830</t>
        </is>
      </c>
      <c r="D1302" t="inlineStr">
        <is>
          <t>1개월 전에 샀다면</t>
        </is>
      </c>
      <c r="E1302" t="inlineStr">
        <is>
          <t>[초단타]+[칼손절]</t>
        </is>
      </c>
      <c r="F1302" t="inlineStr">
        <is>
          <t>[초단타]</t>
        </is>
      </c>
      <c r="G1302" t="inlineStr">
        <is>
          <t>[칼손절]</t>
        </is>
      </c>
      <c r="H1302" t="n">
        <v>300000</v>
      </c>
      <c r="I1302" t="n">
        <v>1490</v>
      </c>
      <c r="J1302" t="n">
        <v>2710</v>
      </c>
      <c r="K1302" t="n">
        <v>81.88</v>
      </c>
      <c r="L1302" t="n">
        <v>0</v>
      </c>
      <c r="M1302" t="n">
        <v>0</v>
      </c>
      <c r="N1302" t="n">
        <v>0</v>
      </c>
      <c r="O1302" t="n">
        <v>0</v>
      </c>
      <c r="P1302" t="inlineStr">
        <is>
          <t>2026-05-11</t>
        </is>
      </c>
      <c r="Q1302" t="inlineStr">
        <is>
          <t>2026-06-08</t>
        </is>
      </c>
      <c r="R1302" t="inlineStr">
        <is>
          <t>+3%▶70% 익절 / +5%▶20% 익절 / +10%▶10% 익절</t>
        </is>
      </c>
      <c r="S1302" t="inlineStr">
        <is>
          <t>-2%▶80% 손절 / -4%▶10% 손절 / -6%▶10% 손절</t>
        </is>
      </c>
      <c r="T1302" t="inlineStr">
        <is>
          <t>매수 0.0005 / 매도 0.0025 / 슬리피지 0.0007</t>
        </is>
      </c>
    </row>
    <row r="1303">
      <c r="A1303" t="inlineStr">
        <is>
          <t>팸텍|1개월 전에 샀다면|[초단타]+[정석방어]</t>
        </is>
      </c>
      <c r="B1303" t="inlineStr">
        <is>
          <t>팸텍</t>
        </is>
      </c>
      <c r="C1303" t="inlineStr">
        <is>
          <t>271830</t>
        </is>
      </c>
      <c r="D1303" t="inlineStr">
        <is>
          <t>1개월 전에 샀다면</t>
        </is>
      </c>
      <c r="E1303" t="inlineStr">
        <is>
          <t>[초단타]+[정석방어]</t>
        </is>
      </c>
      <c r="F1303" t="inlineStr">
        <is>
          <t>[초단타]</t>
        </is>
      </c>
      <c r="G1303" t="inlineStr">
        <is>
          <t>[정석방어]</t>
        </is>
      </c>
      <c r="H1303" t="n">
        <v>300000</v>
      </c>
      <c r="I1303" t="n">
        <v>1490</v>
      </c>
      <c r="J1303" t="n">
        <v>2710</v>
      </c>
      <c r="K1303" t="n">
        <v>81.88</v>
      </c>
      <c r="L1303" t="n">
        <v>0</v>
      </c>
      <c r="M1303" t="n">
        <v>0</v>
      </c>
      <c r="N1303" t="n">
        <v>0</v>
      </c>
      <c r="O1303" t="n">
        <v>0</v>
      </c>
      <c r="P1303" t="inlineStr">
        <is>
          <t>2026-05-11</t>
        </is>
      </c>
      <c r="Q1303" t="inlineStr">
        <is>
          <t>2026-06-08</t>
        </is>
      </c>
      <c r="R1303" t="inlineStr">
        <is>
          <t>+3%▶70% 익절 / +5%▶20% 익절 / +10%▶10% 익절</t>
        </is>
      </c>
      <c r="S1303" t="inlineStr">
        <is>
          <t>-3%▶70% 손절 / -5%▶20% 손절 / -10%▶10% 손절</t>
        </is>
      </c>
      <c r="T1303" t="inlineStr">
        <is>
          <t>매수 0.0005 / 매도 0.0025 / 슬리피지 0.0007</t>
        </is>
      </c>
    </row>
    <row r="1304">
      <c r="A1304" t="inlineStr">
        <is>
          <t>팸텍|1개월 전에 샀다면|[초단타]+[변동성허용]</t>
        </is>
      </c>
      <c r="B1304" t="inlineStr">
        <is>
          <t>팸텍</t>
        </is>
      </c>
      <c r="C1304" t="inlineStr">
        <is>
          <t>271830</t>
        </is>
      </c>
      <c r="D1304" t="inlineStr">
        <is>
          <t>1개월 전에 샀다면</t>
        </is>
      </c>
      <c r="E1304" t="inlineStr">
        <is>
          <t>[초단타]+[변동성허용]</t>
        </is>
      </c>
      <c r="F1304" t="inlineStr">
        <is>
          <t>[초단타]</t>
        </is>
      </c>
      <c r="G1304" t="inlineStr">
        <is>
          <t>[변동성허용]</t>
        </is>
      </c>
      <c r="H1304" t="n">
        <v>300000</v>
      </c>
      <c r="I1304" t="n">
        <v>1490</v>
      </c>
      <c r="J1304" t="n">
        <v>2710</v>
      </c>
      <c r="K1304" t="n">
        <v>81.88</v>
      </c>
      <c r="L1304" t="n">
        <v>0</v>
      </c>
      <c r="M1304" t="n">
        <v>0</v>
      </c>
      <c r="N1304" t="n">
        <v>0</v>
      </c>
      <c r="O1304" t="n">
        <v>0</v>
      </c>
      <c r="P1304" t="inlineStr">
        <is>
          <t>2026-05-11</t>
        </is>
      </c>
      <c r="Q1304" t="inlineStr">
        <is>
          <t>2026-06-08</t>
        </is>
      </c>
      <c r="R1304" t="inlineStr">
        <is>
          <t>+3%▶70% 익절 / +5%▶20% 익절 / +10%▶10% 익절</t>
        </is>
      </c>
      <c r="S1304" t="inlineStr">
        <is>
          <t>-5%▶50% 손절 / -10%▶30% 손절 / -15%▶20% 손절</t>
        </is>
      </c>
      <c r="T1304" t="inlineStr">
        <is>
          <t>매수 0.0005 / 매도 0.0025 / 슬리피지 0.0007</t>
        </is>
      </c>
    </row>
    <row r="1305">
      <c r="A1305" t="inlineStr">
        <is>
          <t>팸텍|1개월 전에 샀다면|[초단타]+[버티기형]</t>
        </is>
      </c>
      <c r="B1305" t="inlineStr">
        <is>
          <t>팸텍</t>
        </is>
      </c>
      <c r="C1305" t="inlineStr">
        <is>
          <t>271830</t>
        </is>
      </c>
      <c r="D1305" t="inlineStr">
        <is>
          <t>1개월 전에 샀다면</t>
        </is>
      </c>
      <c r="E1305" t="inlineStr">
        <is>
          <t>[초단타]+[버티기형]</t>
        </is>
      </c>
      <c r="F1305" t="inlineStr">
        <is>
          <t>[초단타]</t>
        </is>
      </c>
      <c r="G1305" t="inlineStr">
        <is>
          <t>[버티기형]</t>
        </is>
      </c>
      <c r="H1305" t="n">
        <v>300000</v>
      </c>
      <c r="I1305" t="n">
        <v>1490</v>
      </c>
      <c r="J1305" t="n">
        <v>2710</v>
      </c>
      <c r="K1305" t="n">
        <v>81.88</v>
      </c>
      <c r="L1305" t="n">
        <v>0</v>
      </c>
      <c r="M1305" t="n">
        <v>0</v>
      </c>
      <c r="N1305" t="n">
        <v>0</v>
      </c>
      <c r="O1305" t="n">
        <v>0</v>
      </c>
      <c r="P1305" t="inlineStr">
        <is>
          <t>2026-05-11</t>
        </is>
      </c>
      <c r="Q1305" t="inlineStr">
        <is>
          <t>2026-06-08</t>
        </is>
      </c>
      <c r="R1305" t="inlineStr">
        <is>
          <t>+3%▶70% 익절 / +5%▶20% 익절 / +10%▶10% 익절</t>
        </is>
      </c>
      <c r="S1305" t="inlineStr">
        <is>
          <t>-5%▶40% 손절 / -15%▶30% 손절 / -20%▶30% 손절</t>
        </is>
      </c>
      <c r="T1305" t="inlineStr">
        <is>
          <t>매수 0.0005 / 매도 0.0025 / 슬리피지 0.0007</t>
        </is>
      </c>
    </row>
    <row r="1306">
      <c r="A1306" t="inlineStr">
        <is>
          <t>팸텍|1개월 전에 샀다면|[단기스윙]+[칼손절]</t>
        </is>
      </c>
      <c r="B1306" t="inlineStr">
        <is>
          <t>팸텍</t>
        </is>
      </c>
      <c r="C1306" t="inlineStr">
        <is>
          <t>271830</t>
        </is>
      </c>
      <c r="D1306" t="inlineStr">
        <is>
          <t>1개월 전에 샀다면</t>
        </is>
      </c>
      <c r="E1306" t="inlineStr">
        <is>
          <t>[단기스윙]+[칼손절]</t>
        </is>
      </c>
      <c r="F1306" t="inlineStr">
        <is>
          <t>[단기스윙]</t>
        </is>
      </c>
      <c r="G1306" t="inlineStr">
        <is>
          <t>[칼손절]</t>
        </is>
      </c>
      <c r="H1306" t="n">
        <v>300000</v>
      </c>
      <c r="I1306" t="n">
        <v>1490</v>
      </c>
      <c r="J1306" t="n">
        <v>2710</v>
      </c>
      <c r="K1306" t="n">
        <v>81.88</v>
      </c>
      <c r="L1306" t="n">
        <v>0</v>
      </c>
      <c r="M1306" t="n">
        <v>0</v>
      </c>
      <c r="N1306" t="n">
        <v>0</v>
      </c>
      <c r="O1306" t="n">
        <v>0</v>
      </c>
      <c r="P1306" t="inlineStr">
        <is>
          <t>2026-05-11</t>
        </is>
      </c>
      <c r="Q1306" t="inlineStr">
        <is>
          <t>2026-06-08</t>
        </is>
      </c>
      <c r="R1306" t="inlineStr">
        <is>
          <t>+5%▶60% 익절 / +10%▶30% 익절 / +20%▶10% 익절</t>
        </is>
      </c>
      <c r="S1306" t="inlineStr">
        <is>
          <t>-2%▶80% 손절 / -4%▶10% 손절 / -6%▶10% 손절</t>
        </is>
      </c>
      <c r="T1306" t="inlineStr">
        <is>
          <t>매수 0.0005 / 매도 0.0025 / 슬리피지 0.0007</t>
        </is>
      </c>
    </row>
    <row r="1307">
      <c r="A1307" t="inlineStr">
        <is>
          <t>팸텍|1개월 전에 샀다면|[단기스윙]+[정석방어]</t>
        </is>
      </c>
      <c r="B1307" t="inlineStr">
        <is>
          <t>팸텍</t>
        </is>
      </c>
      <c r="C1307" t="inlineStr">
        <is>
          <t>271830</t>
        </is>
      </c>
      <c r="D1307" t="inlineStr">
        <is>
          <t>1개월 전에 샀다면</t>
        </is>
      </c>
      <c r="E1307" t="inlineStr">
        <is>
          <t>[단기스윙]+[정석방어]</t>
        </is>
      </c>
      <c r="F1307" t="inlineStr">
        <is>
          <t>[단기스윙]</t>
        </is>
      </c>
      <c r="G1307" t="inlineStr">
        <is>
          <t>[정석방어]</t>
        </is>
      </c>
      <c r="H1307" t="n">
        <v>300000</v>
      </c>
      <c r="I1307" t="n">
        <v>1490</v>
      </c>
      <c r="J1307" t="n">
        <v>2710</v>
      </c>
      <c r="K1307" t="n">
        <v>81.88</v>
      </c>
      <c r="L1307" t="n">
        <v>0</v>
      </c>
      <c r="M1307" t="n">
        <v>0</v>
      </c>
      <c r="N1307" t="n">
        <v>0</v>
      </c>
      <c r="O1307" t="n">
        <v>0</v>
      </c>
      <c r="P1307" t="inlineStr">
        <is>
          <t>2026-05-11</t>
        </is>
      </c>
      <c r="Q1307" t="inlineStr">
        <is>
          <t>2026-06-08</t>
        </is>
      </c>
      <c r="R1307" t="inlineStr">
        <is>
          <t>+5%▶60% 익절 / +10%▶30% 익절 / +20%▶10% 익절</t>
        </is>
      </c>
      <c r="S1307" t="inlineStr">
        <is>
          <t>-3%▶70% 손절 / -5%▶20% 손절 / -10%▶10% 손절</t>
        </is>
      </c>
      <c r="T1307" t="inlineStr">
        <is>
          <t>매수 0.0005 / 매도 0.0025 / 슬리피지 0.0007</t>
        </is>
      </c>
    </row>
    <row r="1308">
      <c r="A1308" t="inlineStr">
        <is>
          <t>팸텍|1개월 전에 샀다면|[단기스윙]+[변동성허용]</t>
        </is>
      </c>
      <c r="B1308" t="inlineStr">
        <is>
          <t>팸텍</t>
        </is>
      </c>
      <c r="C1308" t="inlineStr">
        <is>
          <t>271830</t>
        </is>
      </c>
      <c r="D1308" t="inlineStr">
        <is>
          <t>1개월 전에 샀다면</t>
        </is>
      </c>
      <c r="E1308" t="inlineStr">
        <is>
          <t>[단기스윙]+[변동성허용]</t>
        </is>
      </c>
      <c r="F1308" t="inlineStr">
        <is>
          <t>[단기스윙]</t>
        </is>
      </c>
      <c r="G1308" t="inlineStr">
        <is>
          <t>[변동성허용]</t>
        </is>
      </c>
      <c r="H1308" t="n">
        <v>300000</v>
      </c>
      <c r="I1308" t="n">
        <v>1490</v>
      </c>
      <c r="J1308" t="n">
        <v>2710</v>
      </c>
      <c r="K1308" t="n">
        <v>81.88</v>
      </c>
      <c r="L1308" t="n">
        <v>0</v>
      </c>
      <c r="M1308" t="n">
        <v>0</v>
      </c>
      <c r="N1308" t="n">
        <v>0</v>
      </c>
      <c r="O1308" t="n">
        <v>0</v>
      </c>
      <c r="P1308" t="inlineStr">
        <is>
          <t>2026-05-11</t>
        </is>
      </c>
      <c r="Q1308" t="inlineStr">
        <is>
          <t>2026-06-08</t>
        </is>
      </c>
      <c r="R1308" t="inlineStr">
        <is>
          <t>+5%▶60% 익절 / +10%▶30% 익절 / +20%▶10% 익절</t>
        </is>
      </c>
      <c r="S1308" t="inlineStr">
        <is>
          <t>-5%▶50% 손절 / -10%▶30% 손절 / -15%▶20% 손절</t>
        </is>
      </c>
      <c r="T1308" t="inlineStr">
        <is>
          <t>매수 0.0005 / 매도 0.0025 / 슬리피지 0.0007</t>
        </is>
      </c>
    </row>
    <row r="1309">
      <c r="A1309" t="inlineStr">
        <is>
          <t>팸텍|1개월 전에 샀다면|[단기스윙]+[버티기형]</t>
        </is>
      </c>
      <c r="B1309" t="inlineStr">
        <is>
          <t>팸텍</t>
        </is>
      </c>
      <c r="C1309" t="inlineStr">
        <is>
          <t>271830</t>
        </is>
      </c>
      <c r="D1309" t="inlineStr">
        <is>
          <t>1개월 전에 샀다면</t>
        </is>
      </c>
      <c r="E1309" t="inlineStr">
        <is>
          <t>[단기스윙]+[버티기형]</t>
        </is>
      </c>
      <c r="F1309" t="inlineStr">
        <is>
          <t>[단기스윙]</t>
        </is>
      </c>
      <c r="G1309" t="inlineStr">
        <is>
          <t>[버티기형]</t>
        </is>
      </c>
      <c r="H1309" t="n">
        <v>300000</v>
      </c>
      <c r="I1309" t="n">
        <v>1490</v>
      </c>
      <c r="J1309" t="n">
        <v>2710</v>
      </c>
      <c r="K1309" t="n">
        <v>81.88</v>
      </c>
      <c r="L1309" t="n">
        <v>0</v>
      </c>
      <c r="M1309" t="n">
        <v>0</v>
      </c>
      <c r="N1309" t="n">
        <v>0</v>
      </c>
      <c r="O1309" t="n">
        <v>0</v>
      </c>
      <c r="P1309" t="inlineStr">
        <is>
          <t>2026-05-11</t>
        </is>
      </c>
      <c r="Q1309" t="inlineStr">
        <is>
          <t>2026-06-08</t>
        </is>
      </c>
      <c r="R1309" t="inlineStr">
        <is>
          <t>+5%▶60% 익절 / +10%▶30% 익절 / +20%▶10% 익절</t>
        </is>
      </c>
      <c r="S1309" t="inlineStr">
        <is>
          <t>-5%▶40% 손절 / -15%▶30% 손절 / -20%▶30% 손절</t>
        </is>
      </c>
      <c r="T1309" t="inlineStr">
        <is>
          <t>매수 0.0005 / 매도 0.0025 / 슬리피지 0.0007</t>
        </is>
      </c>
    </row>
    <row r="1310">
      <c r="A1310" t="inlineStr">
        <is>
          <t>팸텍|1개월 전에 샀다면|[대표님룰]+[칼손절]</t>
        </is>
      </c>
      <c r="B1310" t="inlineStr">
        <is>
          <t>팸텍</t>
        </is>
      </c>
      <c r="C1310" t="inlineStr">
        <is>
          <t>271830</t>
        </is>
      </c>
      <c r="D1310" t="inlineStr">
        <is>
          <t>1개월 전에 샀다면</t>
        </is>
      </c>
      <c r="E1310" t="inlineStr">
        <is>
          <t>[대표님룰]+[칼손절]</t>
        </is>
      </c>
      <c r="F1310" t="inlineStr">
        <is>
          <t>[대표님룰]</t>
        </is>
      </c>
      <c r="G1310" t="inlineStr">
        <is>
          <t>[칼손절]</t>
        </is>
      </c>
      <c r="H1310" t="n">
        <v>300000</v>
      </c>
      <c r="I1310" t="n">
        <v>1490</v>
      </c>
      <c r="J1310" t="n">
        <v>2710</v>
      </c>
      <c r="K1310" t="n">
        <v>81.88</v>
      </c>
      <c r="L1310" t="n">
        <v>0</v>
      </c>
      <c r="M1310" t="n">
        <v>0</v>
      </c>
      <c r="N1310" t="n">
        <v>0</v>
      </c>
      <c r="O1310" t="n">
        <v>0</v>
      </c>
      <c r="P1310" t="inlineStr">
        <is>
          <t>2026-05-11</t>
        </is>
      </c>
      <c r="Q1310" t="inlineStr">
        <is>
          <t>2026-06-08</t>
        </is>
      </c>
      <c r="R1310" t="inlineStr">
        <is>
          <t>+5%▶60% 익절 / +10%▶30% 익절 / +30%▶10% 익절</t>
        </is>
      </c>
      <c r="S1310" t="inlineStr">
        <is>
          <t>-2%▶80% 손절 / -4%▶10% 손절 / -6%▶10% 손절</t>
        </is>
      </c>
      <c r="T1310" t="inlineStr">
        <is>
          <t>매수 0.0005 / 매도 0.0025 / 슬리피지 0.0007</t>
        </is>
      </c>
    </row>
    <row r="1311">
      <c r="A1311" t="inlineStr">
        <is>
          <t>팸텍|1개월 전에 샀다면|[대표님룰]+[정석방어]</t>
        </is>
      </c>
      <c r="B1311" t="inlineStr">
        <is>
          <t>팸텍</t>
        </is>
      </c>
      <c r="C1311" t="inlineStr">
        <is>
          <t>271830</t>
        </is>
      </c>
      <c r="D1311" t="inlineStr">
        <is>
          <t>1개월 전에 샀다면</t>
        </is>
      </c>
      <c r="E1311" t="inlineStr">
        <is>
          <t>[대표님룰]+[정석방어]</t>
        </is>
      </c>
      <c r="F1311" t="inlineStr">
        <is>
          <t>[대표님룰]</t>
        </is>
      </c>
      <c r="G1311" t="inlineStr">
        <is>
          <t>[정석방어]</t>
        </is>
      </c>
      <c r="H1311" t="n">
        <v>300000</v>
      </c>
      <c r="I1311" t="n">
        <v>1490</v>
      </c>
      <c r="J1311" t="n">
        <v>2710</v>
      </c>
      <c r="K1311" t="n">
        <v>81.88</v>
      </c>
      <c r="L1311" t="n">
        <v>0</v>
      </c>
      <c r="M1311" t="n">
        <v>0</v>
      </c>
      <c r="N1311" t="n">
        <v>0</v>
      </c>
      <c r="O1311" t="n">
        <v>0</v>
      </c>
      <c r="P1311" t="inlineStr">
        <is>
          <t>2026-05-11</t>
        </is>
      </c>
      <c r="Q1311" t="inlineStr">
        <is>
          <t>2026-06-08</t>
        </is>
      </c>
      <c r="R1311" t="inlineStr">
        <is>
          <t>+5%▶60% 익절 / +10%▶30% 익절 / +30%▶10% 익절</t>
        </is>
      </c>
      <c r="S1311" t="inlineStr">
        <is>
          <t>-3%▶70% 손절 / -5%▶20% 손절 / -10%▶10% 손절</t>
        </is>
      </c>
      <c r="T1311" t="inlineStr">
        <is>
          <t>매수 0.0005 / 매도 0.0025 / 슬리피지 0.0007</t>
        </is>
      </c>
    </row>
    <row r="1312">
      <c r="A1312" t="inlineStr">
        <is>
          <t>팸텍|1개월 전에 샀다면|[대표님룰]+[변동성허용]</t>
        </is>
      </c>
      <c r="B1312" t="inlineStr">
        <is>
          <t>팸텍</t>
        </is>
      </c>
      <c r="C1312" t="inlineStr">
        <is>
          <t>271830</t>
        </is>
      </c>
      <c r="D1312" t="inlineStr">
        <is>
          <t>1개월 전에 샀다면</t>
        </is>
      </c>
      <c r="E1312" t="inlineStr">
        <is>
          <t>[대표님룰]+[변동성허용]</t>
        </is>
      </c>
      <c r="F1312" t="inlineStr">
        <is>
          <t>[대표님룰]</t>
        </is>
      </c>
      <c r="G1312" t="inlineStr">
        <is>
          <t>[변동성허용]</t>
        </is>
      </c>
      <c r="H1312" t="n">
        <v>300000</v>
      </c>
      <c r="I1312" t="n">
        <v>1490</v>
      </c>
      <c r="J1312" t="n">
        <v>2710</v>
      </c>
      <c r="K1312" t="n">
        <v>81.88</v>
      </c>
      <c r="L1312" t="n">
        <v>0</v>
      </c>
      <c r="M1312" t="n">
        <v>0</v>
      </c>
      <c r="N1312" t="n">
        <v>0</v>
      </c>
      <c r="O1312" t="n">
        <v>0</v>
      </c>
      <c r="P1312" t="inlineStr">
        <is>
          <t>2026-05-11</t>
        </is>
      </c>
      <c r="Q1312" t="inlineStr">
        <is>
          <t>2026-06-08</t>
        </is>
      </c>
      <c r="R1312" t="inlineStr">
        <is>
          <t>+5%▶60% 익절 / +10%▶30% 익절 / +30%▶10% 익절</t>
        </is>
      </c>
      <c r="S1312" t="inlineStr">
        <is>
          <t>-5%▶50% 손절 / -10%▶30% 손절 / -15%▶20% 손절</t>
        </is>
      </c>
      <c r="T1312" t="inlineStr">
        <is>
          <t>매수 0.0005 / 매도 0.0025 / 슬리피지 0.0007</t>
        </is>
      </c>
    </row>
    <row r="1313">
      <c r="A1313" t="inlineStr">
        <is>
          <t>팸텍|1개월 전에 샀다면|[대표님룰]+[버티기형]</t>
        </is>
      </c>
      <c r="B1313" t="inlineStr">
        <is>
          <t>팸텍</t>
        </is>
      </c>
      <c r="C1313" t="inlineStr">
        <is>
          <t>271830</t>
        </is>
      </c>
      <c r="D1313" t="inlineStr">
        <is>
          <t>1개월 전에 샀다면</t>
        </is>
      </c>
      <c r="E1313" t="inlineStr">
        <is>
          <t>[대표님룰]+[버티기형]</t>
        </is>
      </c>
      <c r="F1313" t="inlineStr">
        <is>
          <t>[대표님룰]</t>
        </is>
      </c>
      <c r="G1313" t="inlineStr">
        <is>
          <t>[버티기형]</t>
        </is>
      </c>
      <c r="H1313" t="n">
        <v>300000</v>
      </c>
      <c r="I1313" t="n">
        <v>1490</v>
      </c>
      <c r="J1313" t="n">
        <v>2710</v>
      </c>
      <c r="K1313" t="n">
        <v>81.88</v>
      </c>
      <c r="L1313" t="n">
        <v>0</v>
      </c>
      <c r="M1313" t="n">
        <v>0</v>
      </c>
      <c r="N1313" t="n">
        <v>0</v>
      </c>
      <c r="O1313" t="n">
        <v>0</v>
      </c>
      <c r="P1313" t="inlineStr">
        <is>
          <t>2026-05-11</t>
        </is>
      </c>
      <c r="Q1313" t="inlineStr">
        <is>
          <t>2026-06-08</t>
        </is>
      </c>
      <c r="R1313" t="inlineStr">
        <is>
          <t>+5%▶60% 익절 / +10%▶30% 익절 / +30%▶10% 익절</t>
        </is>
      </c>
      <c r="S1313" t="inlineStr">
        <is>
          <t>-5%▶40% 손절 / -15%▶30% 손절 / -20%▶30% 손절</t>
        </is>
      </c>
      <c r="T1313" t="inlineStr">
        <is>
          <t>매수 0.0005 / 매도 0.0025 / 슬리피지 0.0007</t>
        </is>
      </c>
    </row>
    <row r="1314">
      <c r="A1314" t="inlineStr">
        <is>
          <t>팸텍|1개월 전에 샀다면|[중기추세]+[칼손절]</t>
        </is>
      </c>
      <c r="B1314" t="inlineStr">
        <is>
          <t>팸텍</t>
        </is>
      </c>
      <c r="C1314" t="inlineStr">
        <is>
          <t>271830</t>
        </is>
      </c>
      <c r="D1314" t="inlineStr">
        <is>
          <t>1개월 전에 샀다면</t>
        </is>
      </c>
      <c r="E1314" t="inlineStr">
        <is>
          <t>[중기추세]+[칼손절]</t>
        </is>
      </c>
      <c r="F1314" t="inlineStr">
        <is>
          <t>[중기추세]</t>
        </is>
      </c>
      <c r="G1314" t="inlineStr">
        <is>
          <t>[칼손절]</t>
        </is>
      </c>
      <c r="H1314" t="n">
        <v>300000</v>
      </c>
      <c r="I1314" t="n">
        <v>1490</v>
      </c>
      <c r="J1314" t="n">
        <v>2710</v>
      </c>
      <c r="K1314" t="n">
        <v>81.88</v>
      </c>
      <c r="L1314" t="n">
        <v>0</v>
      </c>
      <c r="M1314" t="n">
        <v>0</v>
      </c>
      <c r="N1314" t="n">
        <v>0</v>
      </c>
      <c r="O1314" t="n">
        <v>0</v>
      </c>
      <c r="P1314" t="inlineStr">
        <is>
          <t>2026-05-11</t>
        </is>
      </c>
      <c r="Q1314" t="inlineStr">
        <is>
          <t>2026-06-08</t>
        </is>
      </c>
      <c r="R1314" t="inlineStr">
        <is>
          <t>+10%▶50% 익절 / +20%▶30% 익절 / +30%▶20% 익절</t>
        </is>
      </c>
      <c r="S1314" t="inlineStr">
        <is>
          <t>-2%▶80% 손절 / -4%▶10% 손절 / -6%▶10% 손절</t>
        </is>
      </c>
      <c r="T1314" t="inlineStr">
        <is>
          <t>매수 0.0005 / 매도 0.0025 / 슬리피지 0.0007</t>
        </is>
      </c>
    </row>
    <row r="1315">
      <c r="A1315" t="inlineStr">
        <is>
          <t>팸텍|1개월 전에 샀다면|[중기추세]+[정석방어]</t>
        </is>
      </c>
      <c r="B1315" t="inlineStr">
        <is>
          <t>팸텍</t>
        </is>
      </c>
      <c r="C1315" t="inlineStr">
        <is>
          <t>271830</t>
        </is>
      </c>
      <c r="D1315" t="inlineStr">
        <is>
          <t>1개월 전에 샀다면</t>
        </is>
      </c>
      <c r="E1315" t="inlineStr">
        <is>
          <t>[중기추세]+[정석방어]</t>
        </is>
      </c>
      <c r="F1315" t="inlineStr">
        <is>
          <t>[중기추세]</t>
        </is>
      </c>
      <c r="G1315" t="inlineStr">
        <is>
          <t>[정석방어]</t>
        </is>
      </c>
      <c r="H1315" t="n">
        <v>300000</v>
      </c>
      <c r="I1315" t="n">
        <v>1490</v>
      </c>
      <c r="J1315" t="n">
        <v>2710</v>
      </c>
      <c r="K1315" t="n">
        <v>81.88</v>
      </c>
      <c r="L1315" t="n">
        <v>0</v>
      </c>
      <c r="M1315" t="n">
        <v>0</v>
      </c>
      <c r="N1315" t="n">
        <v>0</v>
      </c>
      <c r="O1315" t="n">
        <v>0</v>
      </c>
      <c r="P1315" t="inlineStr">
        <is>
          <t>2026-05-11</t>
        </is>
      </c>
      <c r="Q1315" t="inlineStr">
        <is>
          <t>2026-06-08</t>
        </is>
      </c>
      <c r="R1315" t="inlineStr">
        <is>
          <t>+10%▶50% 익절 / +20%▶30% 익절 / +30%▶20% 익절</t>
        </is>
      </c>
      <c r="S1315" t="inlineStr">
        <is>
          <t>-3%▶70% 손절 / -5%▶20% 손절 / -10%▶10% 손절</t>
        </is>
      </c>
      <c r="T1315" t="inlineStr">
        <is>
          <t>매수 0.0005 / 매도 0.0025 / 슬리피지 0.0007</t>
        </is>
      </c>
    </row>
    <row r="1316">
      <c r="A1316" t="inlineStr">
        <is>
          <t>팸텍|1개월 전에 샀다면|[중기추세]+[변동성허용]</t>
        </is>
      </c>
      <c r="B1316" t="inlineStr">
        <is>
          <t>팸텍</t>
        </is>
      </c>
      <c r="C1316" t="inlineStr">
        <is>
          <t>271830</t>
        </is>
      </c>
      <c r="D1316" t="inlineStr">
        <is>
          <t>1개월 전에 샀다면</t>
        </is>
      </c>
      <c r="E1316" t="inlineStr">
        <is>
          <t>[중기추세]+[변동성허용]</t>
        </is>
      </c>
      <c r="F1316" t="inlineStr">
        <is>
          <t>[중기추세]</t>
        </is>
      </c>
      <c r="G1316" t="inlineStr">
        <is>
          <t>[변동성허용]</t>
        </is>
      </c>
      <c r="H1316" t="n">
        <v>300000</v>
      </c>
      <c r="I1316" t="n">
        <v>1490</v>
      </c>
      <c r="J1316" t="n">
        <v>2710</v>
      </c>
      <c r="K1316" t="n">
        <v>81.88</v>
      </c>
      <c r="L1316" t="n">
        <v>0</v>
      </c>
      <c r="M1316" t="n">
        <v>0</v>
      </c>
      <c r="N1316" t="n">
        <v>0</v>
      </c>
      <c r="O1316" t="n">
        <v>0</v>
      </c>
      <c r="P1316" t="inlineStr">
        <is>
          <t>2026-05-11</t>
        </is>
      </c>
      <c r="Q1316" t="inlineStr">
        <is>
          <t>2026-06-08</t>
        </is>
      </c>
      <c r="R1316" t="inlineStr">
        <is>
          <t>+10%▶50% 익절 / +20%▶30% 익절 / +30%▶20% 익절</t>
        </is>
      </c>
      <c r="S1316" t="inlineStr">
        <is>
          <t>-5%▶50% 손절 / -10%▶30% 손절 / -15%▶20% 손절</t>
        </is>
      </c>
      <c r="T1316" t="inlineStr">
        <is>
          <t>매수 0.0005 / 매도 0.0025 / 슬리피지 0.0007</t>
        </is>
      </c>
    </row>
    <row r="1317">
      <c r="A1317" t="inlineStr">
        <is>
          <t>팸텍|1개월 전에 샀다면|[중기추세]+[버티기형]</t>
        </is>
      </c>
      <c r="B1317" t="inlineStr">
        <is>
          <t>팸텍</t>
        </is>
      </c>
      <c r="C1317" t="inlineStr">
        <is>
          <t>271830</t>
        </is>
      </c>
      <c r="D1317" t="inlineStr">
        <is>
          <t>1개월 전에 샀다면</t>
        </is>
      </c>
      <c r="E1317" t="inlineStr">
        <is>
          <t>[중기추세]+[버티기형]</t>
        </is>
      </c>
      <c r="F1317" t="inlineStr">
        <is>
          <t>[중기추세]</t>
        </is>
      </c>
      <c r="G1317" t="inlineStr">
        <is>
          <t>[버티기형]</t>
        </is>
      </c>
      <c r="H1317" t="n">
        <v>300000</v>
      </c>
      <c r="I1317" t="n">
        <v>1490</v>
      </c>
      <c r="J1317" t="n">
        <v>2710</v>
      </c>
      <c r="K1317" t="n">
        <v>81.88</v>
      </c>
      <c r="L1317" t="n">
        <v>0</v>
      </c>
      <c r="M1317" t="n">
        <v>0</v>
      </c>
      <c r="N1317" t="n">
        <v>0</v>
      </c>
      <c r="O1317" t="n">
        <v>0</v>
      </c>
      <c r="P1317" t="inlineStr">
        <is>
          <t>2026-05-11</t>
        </is>
      </c>
      <c r="Q1317" t="inlineStr">
        <is>
          <t>2026-06-08</t>
        </is>
      </c>
      <c r="R1317" t="inlineStr">
        <is>
          <t>+10%▶50% 익절 / +20%▶30% 익절 / +30%▶20% 익절</t>
        </is>
      </c>
      <c r="S1317" t="inlineStr">
        <is>
          <t>-5%▶40% 손절 / -15%▶30% 손절 / -20%▶30% 손절</t>
        </is>
      </c>
      <c r="T1317" t="inlineStr">
        <is>
          <t>매수 0.0005 / 매도 0.0025 / 슬리피지 0.0007</t>
        </is>
      </c>
    </row>
    <row r="1318">
      <c r="A1318" t="inlineStr">
        <is>
          <t>팸텍|1개월 전에 샀다면|[수익극대화]+[칼손절]</t>
        </is>
      </c>
      <c r="B1318" t="inlineStr">
        <is>
          <t>팸텍</t>
        </is>
      </c>
      <c r="C1318" t="inlineStr">
        <is>
          <t>271830</t>
        </is>
      </c>
      <c r="D1318" t="inlineStr">
        <is>
          <t>1개월 전에 샀다면</t>
        </is>
      </c>
      <c r="E1318" t="inlineStr">
        <is>
          <t>[수익극대화]+[칼손절]</t>
        </is>
      </c>
      <c r="F1318" t="inlineStr">
        <is>
          <t>[수익극대화]</t>
        </is>
      </c>
      <c r="G1318" t="inlineStr">
        <is>
          <t>[칼손절]</t>
        </is>
      </c>
      <c r="H1318" t="n">
        <v>300000</v>
      </c>
      <c r="I1318" t="n">
        <v>1490</v>
      </c>
      <c r="J1318" t="n">
        <v>2710</v>
      </c>
      <c r="K1318" t="n">
        <v>81.88</v>
      </c>
      <c r="L1318" t="n">
        <v>0</v>
      </c>
      <c r="M1318" t="n">
        <v>0</v>
      </c>
      <c r="N1318" t="n">
        <v>0</v>
      </c>
      <c r="O1318" t="n">
        <v>0</v>
      </c>
      <c r="P1318" t="inlineStr">
        <is>
          <t>2026-05-11</t>
        </is>
      </c>
      <c r="Q1318" t="inlineStr">
        <is>
          <t>2026-06-08</t>
        </is>
      </c>
      <c r="R1318" t="inlineStr">
        <is>
          <t>+10%▶40% 익절 / +20%▶30% 익절 / +40%▶30% 익절</t>
        </is>
      </c>
      <c r="S1318" t="inlineStr">
        <is>
          <t>-2%▶80% 손절 / -4%▶10% 손절 / -6%▶10% 손절</t>
        </is>
      </c>
      <c r="T1318" t="inlineStr">
        <is>
          <t>매수 0.0005 / 매도 0.0025 / 슬리피지 0.0007</t>
        </is>
      </c>
    </row>
    <row r="1319">
      <c r="A1319" t="inlineStr">
        <is>
          <t>팸텍|1개월 전에 샀다면|[수익극대화]+[정석방어]</t>
        </is>
      </c>
      <c r="B1319" t="inlineStr">
        <is>
          <t>팸텍</t>
        </is>
      </c>
      <c r="C1319" t="inlineStr">
        <is>
          <t>271830</t>
        </is>
      </c>
      <c r="D1319" t="inlineStr">
        <is>
          <t>1개월 전에 샀다면</t>
        </is>
      </c>
      <c r="E1319" t="inlineStr">
        <is>
          <t>[수익극대화]+[정석방어]</t>
        </is>
      </c>
      <c r="F1319" t="inlineStr">
        <is>
          <t>[수익극대화]</t>
        </is>
      </c>
      <c r="G1319" t="inlineStr">
        <is>
          <t>[정석방어]</t>
        </is>
      </c>
      <c r="H1319" t="n">
        <v>300000</v>
      </c>
      <c r="I1319" t="n">
        <v>1490</v>
      </c>
      <c r="J1319" t="n">
        <v>2710</v>
      </c>
      <c r="K1319" t="n">
        <v>81.88</v>
      </c>
      <c r="L1319" t="n">
        <v>0</v>
      </c>
      <c r="M1319" t="n">
        <v>0</v>
      </c>
      <c r="N1319" t="n">
        <v>0</v>
      </c>
      <c r="O1319" t="n">
        <v>0</v>
      </c>
      <c r="P1319" t="inlineStr">
        <is>
          <t>2026-05-11</t>
        </is>
      </c>
      <c r="Q1319" t="inlineStr">
        <is>
          <t>2026-06-08</t>
        </is>
      </c>
      <c r="R1319" t="inlineStr">
        <is>
          <t>+10%▶40% 익절 / +20%▶30% 익절 / +40%▶30% 익절</t>
        </is>
      </c>
      <c r="S1319" t="inlineStr">
        <is>
          <t>-3%▶70% 손절 / -5%▶20% 손절 / -10%▶10% 손절</t>
        </is>
      </c>
      <c r="T1319" t="inlineStr">
        <is>
          <t>매수 0.0005 / 매도 0.0025 / 슬리피지 0.0007</t>
        </is>
      </c>
    </row>
    <row r="1320">
      <c r="A1320" t="inlineStr">
        <is>
          <t>팸텍|1개월 전에 샀다면|[수익극대화]+[변동성허용]</t>
        </is>
      </c>
      <c r="B1320" t="inlineStr">
        <is>
          <t>팸텍</t>
        </is>
      </c>
      <c r="C1320" t="inlineStr">
        <is>
          <t>271830</t>
        </is>
      </c>
      <c r="D1320" t="inlineStr">
        <is>
          <t>1개월 전에 샀다면</t>
        </is>
      </c>
      <c r="E1320" t="inlineStr">
        <is>
          <t>[수익극대화]+[변동성허용]</t>
        </is>
      </c>
      <c r="F1320" t="inlineStr">
        <is>
          <t>[수익극대화]</t>
        </is>
      </c>
      <c r="G1320" t="inlineStr">
        <is>
          <t>[변동성허용]</t>
        </is>
      </c>
      <c r="H1320" t="n">
        <v>300000</v>
      </c>
      <c r="I1320" t="n">
        <v>1490</v>
      </c>
      <c r="J1320" t="n">
        <v>2710</v>
      </c>
      <c r="K1320" t="n">
        <v>81.88</v>
      </c>
      <c r="L1320" t="n">
        <v>0</v>
      </c>
      <c r="M1320" t="n">
        <v>0</v>
      </c>
      <c r="N1320" t="n">
        <v>0</v>
      </c>
      <c r="O1320" t="n">
        <v>0</v>
      </c>
      <c r="P1320" t="inlineStr">
        <is>
          <t>2026-05-11</t>
        </is>
      </c>
      <c r="Q1320" t="inlineStr">
        <is>
          <t>2026-06-08</t>
        </is>
      </c>
      <c r="R1320" t="inlineStr">
        <is>
          <t>+10%▶40% 익절 / +20%▶30% 익절 / +40%▶30% 익절</t>
        </is>
      </c>
      <c r="S1320" t="inlineStr">
        <is>
          <t>-5%▶50% 손절 / -10%▶30% 손절 / -15%▶20% 손절</t>
        </is>
      </c>
      <c r="T1320" t="inlineStr">
        <is>
          <t>매수 0.0005 / 매도 0.0025 / 슬리피지 0.0007</t>
        </is>
      </c>
    </row>
    <row r="1321">
      <c r="A1321" t="inlineStr">
        <is>
          <t>팸텍|1개월 전에 샀다면|[수익극대화]+[버티기형]</t>
        </is>
      </c>
      <c r="B1321" t="inlineStr">
        <is>
          <t>팸텍</t>
        </is>
      </c>
      <c r="C1321" t="inlineStr">
        <is>
          <t>271830</t>
        </is>
      </c>
      <c r="D1321" t="inlineStr">
        <is>
          <t>1개월 전에 샀다면</t>
        </is>
      </c>
      <c r="E1321" t="inlineStr">
        <is>
          <t>[수익극대화]+[버티기형]</t>
        </is>
      </c>
      <c r="F1321" t="inlineStr">
        <is>
          <t>[수익극대화]</t>
        </is>
      </c>
      <c r="G1321" t="inlineStr">
        <is>
          <t>[버티기형]</t>
        </is>
      </c>
      <c r="H1321" t="n">
        <v>300000</v>
      </c>
      <c r="I1321" t="n">
        <v>1490</v>
      </c>
      <c r="J1321" t="n">
        <v>2710</v>
      </c>
      <c r="K1321" t="n">
        <v>81.88</v>
      </c>
      <c r="L1321" t="n">
        <v>0</v>
      </c>
      <c r="M1321" t="n">
        <v>0</v>
      </c>
      <c r="N1321" t="n">
        <v>0</v>
      </c>
      <c r="O1321" t="n">
        <v>0</v>
      </c>
      <c r="P1321" t="inlineStr">
        <is>
          <t>2026-05-11</t>
        </is>
      </c>
      <c r="Q1321" t="inlineStr">
        <is>
          <t>2026-06-08</t>
        </is>
      </c>
      <c r="R1321" t="inlineStr">
        <is>
          <t>+10%▶40% 익절 / +20%▶30% 익절 / +40%▶30% 익절</t>
        </is>
      </c>
      <c r="S1321" t="inlineStr">
        <is>
          <t>-5%▶40% 손절 / -15%▶30% 손절 / -20%▶30% 손절</t>
        </is>
      </c>
      <c r="T1321" t="inlineStr">
        <is>
          <t>매수 0.0005 / 매도 0.0025 / 슬리피지 0.0007</t>
        </is>
      </c>
    </row>
    <row r="1322">
      <c r="A1322" t="inlineStr">
        <is>
          <t>팸텍|2주 전에 샀다면|[초단타]+[칼손절]</t>
        </is>
      </c>
      <c r="B1322" t="inlineStr">
        <is>
          <t>팸텍</t>
        </is>
      </c>
      <c r="C1322" t="inlineStr">
        <is>
          <t>271830</t>
        </is>
      </c>
      <c r="D1322" t="inlineStr">
        <is>
          <t>2주 전에 샀다면</t>
        </is>
      </c>
      <c r="E1322" t="inlineStr">
        <is>
          <t>[초단타]+[칼손절]</t>
        </is>
      </c>
      <c r="F1322" t="inlineStr">
        <is>
          <t>[초단타]</t>
        </is>
      </c>
      <c r="G1322" t="inlineStr">
        <is>
          <t>[칼손절]</t>
        </is>
      </c>
      <c r="H1322" t="n">
        <v>300000</v>
      </c>
      <c r="I1322" t="n">
        <v>1287</v>
      </c>
      <c r="J1322" t="n">
        <v>2710</v>
      </c>
      <c r="K1322" t="n">
        <v>110.57</v>
      </c>
      <c r="L1322" t="n">
        <v>0</v>
      </c>
      <c r="M1322" t="n">
        <v>0</v>
      </c>
      <c r="N1322" t="n">
        <v>0</v>
      </c>
      <c r="O1322" t="n">
        <v>0</v>
      </c>
      <c r="P1322" t="inlineStr">
        <is>
          <t>2026-05-26</t>
        </is>
      </c>
      <c r="Q1322" t="inlineStr">
        <is>
          <t>2026-06-08</t>
        </is>
      </c>
      <c r="R1322" t="inlineStr">
        <is>
          <t>+3%▶70% 익절 / +5%▶20% 익절 / +10%▶10% 익절</t>
        </is>
      </c>
      <c r="S1322" t="inlineStr">
        <is>
          <t>-2%▶80% 손절 / -4%▶10% 손절 / -6%▶10% 손절</t>
        </is>
      </c>
      <c r="T1322" t="inlineStr">
        <is>
          <t>매수 0.0005 / 매도 0.0025 / 슬리피지 0.0007</t>
        </is>
      </c>
    </row>
    <row r="1323">
      <c r="A1323" t="inlineStr">
        <is>
          <t>팸텍|2주 전에 샀다면|[초단타]+[정석방어]</t>
        </is>
      </c>
      <c r="B1323" t="inlineStr">
        <is>
          <t>팸텍</t>
        </is>
      </c>
      <c r="C1323" t="inlineStr">
        <is>
          <t>271830</t>
        </is>
      </c>
      <c r="D1323" t="inlineStr">
        <is>
          <t>2주 전에 샀다면</t>
        </is>
      </c>
      <c r="E1323" t="inlineStr">
        <is>
          <t>[초단타]+[정석방어]</t>
        </is>
      </c>
      <c r="F1323" t="inlineStr">
        <is>
          <t>[초단타]</t>
        </is>
      </c>
      <c r="G1323" t="inlineStr">
        <is>
          <t>[정석방어]</t>
        </is>
      </c>
      <c r="H1323" t="n">
        <v>300000</v>
      </c>
      <c r="I1323" t="n">
        <v>1287</v>
      </c>
      <c r="J1323" t="n">
        <v>2710</v>
      </c>
      <c r="K1323" t="n">
        <v>110.57</v>
      </c>
      <c r="L1323" t="n">
        <v>0</v>
      </c>
      <c r="M1323" t="n">
        <v>0</v>
      </c>
      <c r="N1323" t="n">
        <v>0</v>
      </c>
      <c r="O1323" t="n">
        <v>0</v>
      </c>
      <c r="P1323" t="inlineStr">
        <is>
          <t>2026-05-26</t>
        </is>
      </c>
      <c r="Q1323" t="inlineStr">
        <is>
          <t>2026-06-08</t>
        </is>
      </c>
      <c r="R1323" t="inlineStr">
        <is>
          <t>+3%▶70% 익절 / +5%▶20% 익절 / +10%▶10% 익절</t>
        </is>
      </c>
      <c r="S1323" t="inlineStr">
        <is>
          <t>-3%▶70% 손절 / -5%▶20% 손절 / -10%▶10% 손절</t>
        </is>
      </c>
      <c r="T1323" t="inlineStr">
        <is>
          <t>매수 0.0005 / 매도 0.0025 / 슬리피지 0.0007</t>
        </is>
      </c>
    </row>
    <row r="1324">
      <c r="A1324" t="inlineStr">
        <is>
          <t>팸텍|2주 전에 샀다면|[초단타]+[변동성허용]</t>
        </is>
      </c>
      <c r="B1324" t="inlineStr">
        <is>
          <t>팸텍</t>
        </is>
      </c>
      <c r="C1324" t="inlineStr">
        <is>
          <t>271830</t>
        </is>
      </c>
      <c r="D1324" t="inlineStr">
        <is>
          <t>2주 전에 샀다면</t>
        </is>
      </c>
      <c r="E1324" t="inlineStr">
        <is>
          <t>[초단타]+[변동성허용]</t>
        </is>
      </c>
      <c r="F1324" t="inlineStr">
        <is>
          <t>[초단타]</t>
        </is>
      </c>
      <c r="G1324" t="inlineStr">
        <is>
          <t>[변동성허용]</t>
        </is>
      </c>
      <c r="H1324" t="n">
        <v>300000</v>
      </c>
      <c r="I1324" t="n">
        <v>1287</v>
      </c>
      <c r="J1324" t="n">
        <v>2710</v>
      </c>
      <c r="K1324" t="n">
        <v>110.57</v>
      </c>
      <c r="L1324" t="n">
        <v>0</v>
      </c>
      <c r="M1324" t="n">
        <v>0</v>
      </c>
      <c r="N1324" t="n">
        <v>0</v>
      </c>
      <c r="O1324" t="n">
        <v>0</v>
      </c>
      <c r="P1324" t="inlineStr">
        <is>
          <t>2026-05-26</t>
        </is>
      </c>
      <c r="Q1324" t="inlineStr">
        <is>
          <t>2026-06-08</t>
        </is>
      </c>
      <c r="R1324" t="inlineStr">
        <is>
          <t>+3%▶70% 익절 / +5%▶20% 익절 / +10%▶10% 익절</t>
        </is>
      </c>
      <c r="S1324" t="inlineStr">
        <is>
          <t>-5%▶50% 손절 / -10%▶30% 손절 / -15%▶20% 손절</t>
        </is>
      </c>
      <c r="T1324" t="inlineStr">
        <is>
          <t>매수 0.0005 / 매도 0.0025 / 슬리피지 0.0007</t>
        </is>
      </c>
    </row>
    <row r="1325">
      <c r="A1325" t="inlineStr">
        <is>
          <t>팸텍|2주 전에 샀다면|[초단타]+[버티기형]</t>
        </is>
      </c>
      <c r="B1325" t="inlineStr">
        <is>
          <t>팸텍</t>
        </is>
      </c>
      <c r="C1325" t="inlineStr">
        <is>
          <t>271830</t>
        </is>
      </c>
      <c r="D1325" t="inlineStr">
        <is>
          <t>2주 전에 샀다면</t>
        </is>
      </c>
      <c r="E1325" t="inlineStr">
        <is>
          <t>[초단타]+[버티기형]</t>
        </is>
      </c>
      <c r="F1325" t="inlineStr">
        <is>
          <t>[초단타]</t>
        </is>
      </c>
      <c r="G1325" t="inlineStr">
        <is>
          <t>[버티기형]</t>
        </is>
      </c>
      <c r="H1325" t="n">
        <v>300000</v>
      </c>
      <c r="I1325" t="n">
        <v>1287</v>
      </c>
      <c r="J1325" t="n">
        <v>2710</v>
      </c>
      <c r="K1325" t="n">
        <v>110.57</v>
      </c>
      <c r="L1325" t="n">
        <v>0</v>
      </c>
      <c r="M1325" t="n">
        <v>0</v>
      </c>
      <c r="N1325" t="n">
        <v>0</v>
      </c>
      <c r="O1325" t="n">
        <v>0</v>
      </c>
      <c r="P1325" t="inlineStr">
        <is>
          <t>2026-05-26</t>
        </is>
      </c>
      <c r="Q1325" t="inlineStr">
        <is>
          <t>2026-06-08</t>
        </is>
      </c>
      <c r="R1325" t="inlineStr">
        <is>
          <t>+3%▶70% 익절 / +5%▶20% 익절 / +10%▶10% 익절</t>
        </is>
      </c>
      <c r="S1325" t="inlineStr">
        <is>
          <t>-5%▶40% 손절 / -15%▶30% 손절 / -20%▶30% 손절</t>
        </is>
      </c>
      <c r="T1325" t="inlineStr">
        <is>
          <t>매수 0.0005 / 매도 0.0025 / 슬리피지 0.0007</t>
        </is>
      </c>
    </row>
    <row r="1326">
      <c r="A1326" t="inlineStr">
        <is>
          <t>팸텍|2주 전에 샀다면|[단기스윙]+[칼손절]</t>
        </is>
      </c>
      <c r="B1326" t="inlineStr">
        <is>
          <t>팸텍</t>
        </is>
      </c>
      <c r="C1326" t="inlineStr">
        <is>
          <t>271830</t>
        </is>
      </c>
      <c r="D1326" t="inlineStr">
        <is>
          <t>2주 전에 샀다면</t>
        </is>
      </c>
      <c r="E1326" t="inlineStr">
        <is>
          <t>[단기스윙]+[칼손절]</t>
        </is>
      </c>
      <c r="F1326" t="inlineStr">
        <is>
          <t>[단기스윙]</t>
        </is>
      </c>
      <c r="G1326" t="inlineStr">
        <is>
          <t>[칼손절]</t>
        </is>
      </c>
      <c r="H1326" t="n">
        <v>300000</v>
      </c>
      <c r="I1326" t="n">
        <v>1287</v>
      </c>
      <c r="J1326" t="n">
        <v>2710</v>
      </c>
      <c r="K1326" t="n">
        <v>110.57</v>
      </c>
      <c r="L1326" t="n">
        <v>0</v>
      </c>
      <c r="M1326" t="n">
        <v>0</v>
      </c>
      <c r="N1326" t="n">
        <v>0</v>
      </c>
      <c r="O1326" t="n">
        <v>0</v>
      </c>
      <c r="P1326" t="inlineStr">
        <is>
          <t>2026-05-26</t>
        </is>
      </c>
      <c r="Q1326" t="inlineStr">
        <is>
          <t>2026-06-08</t>
        </is>
      </c>
      <c r="R1326" t="inlineStr">
        <is>
          <t>+5%▶60% 익절 / +10%▶30% 익절 / +20%▶10% 익절</t>
        </is>
      </c>
      <c r="S1326" t="inlineStr">
        <is>
          <t>-2%▶80% 손절 / -4%▶10% 손절 / -6%▶10% 손절</t>
        </is>
      </c>
      <c r="T1326" t="inlineStr">
        <is>
          <t>매수 0.0005 / 매도 0.0025 / 슬리피지 0.0007</t>
        </is>
      </c>
    </row>
    <row r="1327">
      <c r="A1327" t="inlineStr">
        <is>
          <t>팸텍|2주 전에 샀다면|[단기스윙]+[정석방어]</t>
        </is>
      </c>
      <c r="B1327" t="inlineStr">
        <is>
          <t>팸텍</t>
        </is>
      </c>
      <c r="C1327" t="inlineStr">
        <is>
          <t>271830</t>
        </is>
      </c>
      <c r="D1327" t="inlineStr">
        <is>
          <t>2주 전에 샀다면</t>
        </is>
      </c>
      <c r="E1327" t="inlineStr">
        <is>
          <t>[단기스윙]+[정석방어]</t>
        </is>
      </c>
      <c r="F1327" t="inlineStr">
        <is>
          <t>[단기스윙]</t>
        </is>
      </c>
      <c r="G1327" t="inlineStr">
        <is>
          <t>[정석방어]</t>
        </is>
      </c>
      <c r="H1327" t="n">
        <v>300000</v>
      </c>
      <c r="I1327" t="n">
        <v>1287</v>
      </c>
      <c r="J1327" t="n">
        <v>2710</v>
      </c>
      <c r="K1327" t="n">
        <v>110.57</v>
      </c>
      <c r="L1327" t="n">
        <v>0</v>
      </c>
      <c r="M1327" t="n">
        <v>0</v>
      </c>
      <c r="N1327" t="n">
        <v>0</v>
      </c>
      <c r="O1327" t="n">
        <v>0</v>
      </c>
      <c r="P1327" t="inlineStr">
        <is>
          <t>2026-05-26</t>
        </is>
      </c>
      <c r="Q1327" t="inlineStr">
        <is>
          <t>2026-06-08</t>
        </is>
      </c>
      <c r="R1327" t="inlineStr">
        <is>
          <t>+5%▶60% 익절 / +10%▶30% 익절 / +20%▶10% 익절</t>
        </is>
      </c>
      <c r="S1327" t="inlineStr">
        <is>
          <t>-3%▶70% 손절 / -5%▶20% 손절 / -10%▶10% 손절</t>
        </is>
      </c>
      <c r="T1327" t="inlineStr">
        <is>
          <t>매수 0.0005 / 매도 0.0025 / 슬리피지 0.0007</t>
        </is>
      </c>
    </row>
    <row r="1328">
      <c r="A1328" t="inlineStr">
        <is>
          <t>팸텍|2주 전에 샀다면|[단기스윙]+[변동성허용]</t>
        </is>
      </c>
      <c r="B1328" t="inlineStr">
        <is>
          <t>팸텍</t>
        </is>
      </c>
      <c r="C1328" t="inlineStr">
        <is>
          <t>271830</t>
        </is>
      </c>
      <c r="D1328" t="inlineStr">
        <is>
          <t>2주 전에 샀다면</t>
        </is>
      </c>
      <c r="E1328" t="inlineStr">
        <is>
          <t>[단기스윙]+[변동성허용]</t>
        </is>
      </c>
      <c r="F1328" t="inlineStr">
        <is>
          <t>[단기스윙]</t>
        </is>
      </c>
      <c r="G1328" t="inlineStr">
        <is>
          <t>[변동성허용]</t>
        </is>
      </c>
      <c r="H1328" t="n">
        <v>300000</v>
      </c>
      <c r="I1328" t="n">
        <v>1287</v>
      </c>
      <c r="J1328" t="n">
        <v>2710</v>
      </c>
      <c r="K1328" t="n">
        <v>110.57</v>
      </c>
      <c r="L1328" t="n">
        <v>0</v>
      </c>
      <c r="M1328" t="n">
        <v>0</v>
      </c>
      <c r="N1328" t="n">
        <v>0</v>
      </c>
      <c r="O1328" t="n">
        <v>0</v>
      </c>
      <c r="P1328" t="inlineStr">
        <is>
          <t>2026-05-26</t>
        </is>
      </c>
      <c r="Q1328" t="inlineStr">
        <is>
          <t>2026-06-08</t>
        </is>
      </c>
      <c r="R1328" t="inlineStr">
        <is>
          <t>+5%▶60% 익절 / +10%▶30% 익절 / +20%▶10% 익절</t>
        </is>
      </c>
      <c r="S1328" t="inlineStr">
        <is>
          <t>-5%▶50% 손절 / -10%▶30% 손절 / -15%▶20% 손절</t>
        </is>
      </c>
      <c r="T1328" t="inlineStr">
        <is>
          <t>매수 0.0005 / 매도 0.0025 / 슬리피지 0.0007</t>
        </is>
      </c>
    </row>
    <row r="1329">
      <c r="A1329" t="inlineStr">
        <is>
          <t>팸텍|2주 전에 샀다면|[단기스윙]+[버티기형]</t>
        </is>
      </c>
      <c r="B1329" t="inlineStr">
        <is>
          <t>팸텍</t>
        </is>
      </c>
      <c r="C1329" t="inlineStr">
        <is>
          <t>271830</t>
        </is>
      </c>
      <c r="D1329" t="inlineStr">
        <is>
          <t>2주 전에 샀다면</t>
        </is>
      </c>
      <c r="E1329" t="inlineStr">
        <is>
          <t>[단기스윙]+[버티기형]</t>
        </is>
      </c>
      <c r="F1329" t="inlineStr">
        <is>
          <t>[단기스윙]</t>
        </is>
      </c>
      <c r="G1329" t="inlineStr">
        <is>
          <t>[버티기형]</t>
        </is>
      </c>
      <c r="H1329" t="n">
        <v>300000</v>
      </c>
      <c r="I1329" t="n">
        <v>1287</v>
      </c>
      <c r="J1329" t="n">
        <v>2710</v>
      </c>
      <c r="K1329" t="n">
        <v>110.57</v>
      </c>
      <c r="L1329" t="n">
        <v>0</v>
      </c>
      <c r="M1329" t="n">
        <v>0</v>
      </c>
      <c r="N1329" t="n">
        <v>0</v>
      </c>
      <c r="O1329" t="n">
        <v>0</v>
      </c>
      <c r="P1329" t="inlineStr">
        <is>
          <t>2026-05-26</t>
        </is>
      </c>
      <c r="Q1329" t="inlineStr">
        <is>
          <t>2026-06-08</t>
        </is>
      </c>
      <c r="R1329" t="inlineStr">
        <is>
          <t>+5%▶60% 익절 / +10%▶30% 익절 / +20%▶10% 익절</t>
        </is>
      </c>
      <c r="S1329" t="inlineStr">
        <is>
          <t>-5%▶40% 손절 / -15%▶30% 손절 / -20%▶30% 손절</t>
        </is>
      </c>
      <c r="T1329" t="inlineStr">
        <is>
          <t>매수 0.0005 / 매도 0.0025 / 슬리피지 0.0007</t>
        </is>
      </c>
    </row>
    <row r="1330">
      <c r="A1330" t="inlineStr">
        <is>
          <t>팸텍|2주 전에 샀다면|[대표님룰]+[칼손절]</t>
        </is>
      </c>
      <c r="B1330" t="inlineStr">
        <is>
          <t>팸텍</t>
        </is>
      </c>
      <c r="C1330" t="inlineStr">
        <is>
          <t>271830</t>
        </is>
      </c>
      <c r="D1330" t="inlineStr">
        <is>
          <t>2주 전에 샀다면</t>
        </is>
      </c>
      <c r="E1330" t="inlineStr">
        <is>
          <t>[대표님룰]+[칼손절]</t>
        </is>
      </c>
      <c r="F1330" t="inlineStr">
        <is>
          <t>[대표님룰]</t>
        </is>
      </c>
      <c r="G1330" t="inlineStr">
        <is>
          <t>[칼손절]</t>
        </is>
      </c>
      <c r="H1330" t="n">
        <v>300000</v>
      </c>
      <c r="I1330" t="n">
        <v>1287</v>
      </c>
      <c r="J1330" t="n">
        <v>2710</v>
      </c>
      <c r="K1330" t="n">
        <v>110.57</v>
      </c>
      <c r="L1330" t="n">
        <v>0</v>
      </c>
      <c r="M1330" t="n">
        <v>0</v>
      </c>
      <c r="N1330" t="n">
        <v>0</v>
      </c>
      <c r="O1330" t="n">
        <v>0</v>
      </c>
      <c r="P1330" t="inlineStr">
        <is>
          <t>2026-05-26</t>
        </is>
      </c>
      <c r="Q1330" t="inlineStr">
        <is>
          <t>2026-06-08</t>
        </is>
      </c>
      <c r="R1330" t="inlineStr">
        <is>
          <t>+5%▶60% 익절 / +10%▶30% 익절 / +30%▶10% 익절</t>
        </is>
      </c>
      <c r="S1330" t="inlineStr">
        <is>
          <t>-2%▶80% 손절 / -4%▶10% 손절 / -6%▶10% 손절</t>
        </is>
      </c>
      <c r="T1330" t="inlineStr">
        <is>
          <t>매수 0.0005 / 매도 0.0025 / 슬리피지 0.0007</t>
        </is>
      </c>
    </row>
    <row r="1331">
      <c r="A1331" t="inlineStr">
        <is>
          <t>팸텍|2주 전에 샀다면|[대표님룰]+[정석방어]</t>
        </is>
      </c>
      <c r="B1331" t="inlineStr">
        <is>
          <t>팸텍</t>
        </is>
      </c>
      <c r="C1331" t="inlineStr">
        <is>
          <t>271830</t>
        </is>
      </c>
      <c r="D1331" t="inlineStr">
        <is>
          <t>2주 전에 샀다면</t>
        </is>
      </c>
      <c r="E1331" t="inlineStr">
        <is>
          <t>[대표님룰]+[정석방어]</t>
        </is>
      </c>
      <c r="F1331" t="inlineStr">
        <is>
          <t>[대표님룰]</t>
        </is>
      </c>
      <c r="G1331" t="inlineStr">
        <is>
          <t>[정석방어]</t>
        </is>
      </c>
      <c r="H1331" t="n">
        <v>300000</v>
      </c>
      <c r="I1331" t="n">
        <v>1287</v>
      </c>
      <c r="J1331" t="n">
        <v>2710</v>
      </c>
      <c r="K1331" t="n">
        <v>110.57</v>
      </c>
      <c r="L1331" t="n">
        <v>0</v>
      </c>
      <c r="M1331" t="n">
        <v>0</v>
      </c>
      <c r="N1331" t="n">
        <v>0</v>
      </c>
      <c r="O1331" t="n">
        <v>0</v>
      </c>
      <c r="P1331" t="inlineStr">
        <is>
          <t>2026-05-26</t>
        </is>
      </c>
      <c r="Q1331" t="inlineStr">
        <is>
          <t>2026-06-08</t>
        </is>
      </c>
      <c r="R1331" t="inlineStr">
        <is>
          <t>+5%▶60% 익절 / +10%▶30% 익절 / +30%▶10% 익절</t>
        </is>
      </c>
      <c r="S1331" t="inlineStr">
        <is>
          <t>-3%▶70% 손절 / -5%▶20% 손절 / -10%▶10% 손절</t>
        </is>
      </c>
      <c r="T1331" t="inlineStr">
        <is>
          <t>매수 0.0005 / 매도 0.0025 / 슬리피지 0.0007</t>
        </is>
      </c>
    </row>
    <row r="1332">
      <c r="A1332" t="inlineStr">
        <is>
          <t>팸텍|2주 전에 샀다면|[대표님룰]+[변동성허용]</t>
        </is>
      </c>
      <c r="B1332" t="inlineStr">
        <is>
          <t>팸텍</t>
        </is>
      </c>
      <c r="C1332" t="inlineStr">
        <is>
          <t>271830</t>
        </is>
      </c>
      <c r="D1332" t="inlineStr">
        <is>
          <t>2주 전에 샀다면</t>
        </is>
      </c>
      <c r="E1332" t="inlineStr">
        <is>
          <t>[대표님룰]+[변동성허용]</t>
        </is>
      </c>
      <c r="F1332" t="inlineStr">
        <is>
          <t>[대표님룰]</t>
        </is>
      </c>
      <c r="G1332" t="inlineStr">
        <is>
          <t>[변동성허용]</t>
        </is>
      </c>
      <c r="H1332" t="n">
        <v>300000</v>
      </c>
      <c r="I1332" t="n">
        <v>1287</v>
      </c>
      <c r="J1332" t="n">
        <v>2710</v>
      </c>
      <c r="K1332" t="n">
        <v>110.57</v>
      </c>
      <c r="L1332" t="n">
        <v>0</v>
      </c>
      <c r="M1332" t="n">
        <v>0</v>
      </c>
      <c r="N1332" t="n">
        <v>0</v>
      </c>
      <c r="O1332" t="n">
        <v>0</v>
      </c>
      <c r="P1332" t="inlineStr">
        <is>
          <t>2026-05-26</t>
        </is>
      </c>
      <c r="Q1332" t="inlineStr">
        <is>
          <t>2026-06-08</t>
        </is>
      </c>
      <c r="R1332" t="inlineStr">
        <is>
          <t>+5%▶60% 익절 / +10%▶30% 익절 / +30%▶10% 익절</t>
        </is>
      </c>
      <c r="S1332" t="inlineStr">
        <is>
          <t>-5%▶50% 손절 / -10%▶30% 손절 / -15%▶20% 손절</t>
        </is>
      </c>
      <c r="T1332" t="inlineStr">
        <is>
          <t>매수 0.0005 / 매도 0.0025 / 슬리피지 0.0007</t>
        </is>
      </c>
    </row>
    <row r="1333">
      <c r="A1333" t="inlineStr">
        <is>
          <t>팸텍|2주 전에 샀다면|[대표님룰]+[버티기형]</t>
        </is>
      </c>
      <c r="B1333" t="inlineStr">
        <is>
          <t>팸텍</t>
        </is>
      </c>
      <c r="C1333" t="inlineStr">
        <is>
          <t>271830</t>
        </is>
      </c>
      <c r="D1333" t="inlineStr">
        <is>
          <t>2주 전에 샀다면</t>
        </is>
      </c>
      <c r="E1333" t="inlineStr">
        <is>
          <t>[대표님룰]+[버티기형]</t>
        </is>
      </c>
      <c r="F1333" t="inlineStr">
        <is>
          <t>[대표님룰]</t>
        </is>
      </c>
      <c r="G1333" t="inlineStr">
        <is>
          <t>[버티기형]</t>
        </is>
      </c>
      <c r="H1333" t="n">
        <v>300000</v>
      </c>
      <c r="I1333" t="n">
        <v>1287</v>
      </c>
      <c r="J1333" t="n">
        <v>2710</v>
      </c>
      <c r="K1333" t="n">
        <v>110.57</v>
      </c>
      <c r="L1333" t="n">
        <v>0</v>
      </c>
      <c r="M1333" t="n">
        <v>0</v>
      </c>
      <c r="N1333" t="n">
        <v>0</v>
      </c>
      <c r="O1333" t="n">
        <v>0</v>
      </c>
      <c r="P1333" t="inlineStr">
        <is>
          <t>2026-05-26</t>
        </is>
      </c>
      <c r="Q1333" t="inlineStr">
        <is>
          <t>2026-06-08</t>
        </is>
      </c>
      <c r="R1333" t="inlineStr">
        <is>
          <t>+5%▶60% 익절 / +10%▶30% 익절 / +30%▶10% 익절</t>
        </is>
      </c>
      <c r="S1333" t="inlineStr">
        <is>
          <t>-5%▶40% 손절 / -15%▶30% 손절 / -20%▶30% 손절</t>
        </is>
      </c>
      <c r="T1333" t="inlineStr">
        <is>
          <t>매수 0.0005 / 매도 0.0025 / 슬리피지 0.0007</t>
        </is>
      </c>
    </row>
    <row r="1334">
      <c r="A1334" t="inlineStr">
        <is>
          <t>팸텍|2주 전에 샀다면|[중기추세]+[칼손절]</t>
        </is>
      </c>
      <c r="B1334" t="inlineStr">
        <is>
          <t>팸텍</t>
        </is>
      </c>
      <c r="C1334" t="inlineStr">
        <is>
          <t>271830</t>
        </is>
      </c>
      <c r="D1334" t="inlineStr">
        <is>
          <t>2주 전에 샀다면</t>
        </is>
      </c>
      <c r="E1334" t="inlineStr">
        <is>
          <t>[중기추세]+[칼손절]</t>
        </is>
      </c>
      <c r="F1334" t="inlineStr">
        <is>
          <t>[중기추세]</t>
        </is>
      </c>
      <c r="G1334" t="inlineStr">
        <is>
          <t>[칼손절]</t>
        </is>
      </c>
      <c r="H1334" t="n">
        <v>300000</v>
      </c>
      <c r="I1334" t="n">
        <v>1287</v>
      </c>
      <c r="J1334" t="n">
        <v>2710</v>
      </c>
      <c r="K1334" t="n">
        <v>110.57</v>
      </c>
      <c r="L1334" t="n">
        <v>0</v>
      </c>
      <c r="M1334" t="n">
        <v>0</v>
      </c>
      <c r="N1334" t="n">
        <v>0</v>
      </c>
      <c r="O1334" t="n">
        <v>0</v>
      </c>
      <c r="P1334" t="inlineStr">
        <is>
          <t>2026-05-26</t>
        </is>
      </c>
      <c r="Q1334" t="inlineStr">
        <is>
          <t>2026-06-08</t>
        </is>
      </c>
      <c r="R1334" t="inlineStr">
        <is>
          <t>+10%▶50% 익절 / +20%▶30% 익절 / +30%▶20% 익절</t>
        </is>
      </c>
      <c r="S1334" t="inlineStr">
        <is>
          <t>-2%▶80% 손절 / -4%▶10% 손절 / -6%▶10% 손절</t>
        </is>
      </c>
      <c r="T1334" t="inlineStr">
        <is>
          <t>매수 0.0005 / 매도 0.0025 / 슬리피지 0.0007</t>
        </is>
      </c>
    </row>
    <row r="1335">
      <c r="A1335" t="inlineStr">
        <is>
          <t>팸텍|2주 전에 샀다면|[중기추세]+[정석방어]</t>
        </is>
      </c>
      <c r="B1335" t="inlineStr">
        <is>
          <t>팸텍</t>
        </is>
      </c>
      <c r="C1335" t="inlineStr">
        <is>
          <t>271830</t>
        </is>
      </c>
      <c r="D1335" t="inlineStr">
        <is>
          <t>2주 전에 샀다면</t>
        </is>
      </c>
      <c r="E1335" t="inlineStr">
        <is>
          <t>[중기추세]+[정석방어]</t>
        </is>
      </c>
      <c r="F1335" t="inlineStr">
        <is>
          <t>[중기추세]</t>
        </is>
      </c>
      <c r="G1335" t="inlineStr">
        <is>
          <t>[정석방어]</t>
        </is>
      </c>
      <c r="H1335" t="n">
        <v>300000</v>
      </c>
      <c r="I1335" t="n">
        <v>1287</v>
      </c>
      <c r="J1335" t="n">
        <v>2710</v>
      </c>
      <c r="K1335" t="n">
        <v>110.57</v>
      </c>
      <c r="L1335" t="n">
        <v>0</v>
      </c>
      <c r="M1335" t="n">
        <v>0</v>
      </c>
      <c r="N1335" t="n">
        <v>0</v>
      </c>
      <c r="O1335" t="n">
        <v>0</v>
      </c>
      <c r="P1335" t="inlineStr">
        <is>
          <t>2026-05-26</t>
        </is>
      </c>
      <c r="Q1335" t="inlineStr">
        <is>
          <t>2026-06-08</t>
        </is>
      </c>
      <c r="R1335" t="inlineStr">
        <is>
          <t>+10%▶50% 익절 / +20%▶30% 익절 / +30%▶20% 익절</t>
        </is>
      </c>
      <c r="S1335" t="inlineStr">
        <is>
          <t>-3%▶70% 손절 / -5%▶20% 손절 / -10%▶10% 손절</t>
        </is>
      </c>
      <c r="T1335" t="inlineStr">
        <is>
          <t>매수 0.0005 / 매도 0.0025 / 슬리피지 0.0007</t>
        </is>
      </c>
    </row>
    <row r="1336">
      <c r="A1336" t="inlineStr">
        <is>
          <t>팸텍|2주 전에 샀다면|[중기추세]+[변동성허용]</t>
        </is>
      </c>
      <c r="B1336" t="inlineStr">
        <is>
          <t>팸텍</t>
        </is>
      </c>
      <c r="C1336" t="inlineStr">
        <is>
          <t>271830</t>
        </is>
      </c>
      <c r="D1336" t="inlineStr">
        <is>
          <t>2주 전에 샀다면</t>
        </is>
      </c>
      <c r="E1336" t="inlineStr">
        <is>
          <t>[중기추세]+[변동성허용]</t>
        </is>
      </c>
      <c r="F1336" t="inlineStr">
        <is>
          <t>[중기추세]</t>
        </is>
      </c>
      <c r="G1336" t="inlineStr">
        <is>
          <t>[변동성허용]</t>
        </is>
      </c>
      <c r="H1336" t="n">
        <v>300000</v>
      </c>
      <c r="I1336" t="n">
        <v>1287</v>
      </c>
      <c r="J1336" t="n">
        <v>2710</v>
      </c>
      <c r="K1336" t="n">
        <v>110.57</v>
      </c>
      <c r="L1336" t="n">
        <v>0</v>
      </c>
      <c r="M1336" t="n">
        <v>0</v>
      </c>
      <c r="N1336" t="n">
        <v>0</v>
      </c>
      <c r="O1336" t="n">
        <v>0</v>
      </c>
      <c r="P1336" t="inlineStr">
        <is>
          <t>2026-05-26</t>
        </is>
      </c>
      <c r="Q1336" t="inlineStr">
        <is>
          <t>2026-06-08</t>
        </is>
      </c>
      <c r="R1336" t="inlineStr">
        <is>
          <t>+10%▶50% 익절 / +20%▶30% 익절 / +30%▶20% 익절</t>
        </is>
      </c>
      <c r="S1336" t="inlineStr">
        <is>
          <t>-5%▶50% 손절 / -10%▶30% 손절 / -15%▶20% 손절</t>
        </is>
      </c>
      <c r="T1336" t="inlineStr">
        <is>
          <t>매수 0.0005 / 매도 0.0025 / 슬리피지 0.0007</t>
        </is>
      </c>
    </row>
    <row r="1337">
      <c r="A1337" t="inlineStr">
        <is>
          <t>팸텍|2주 전에 샀다면|[중기추세]+[버티기형]</t>
        </is>
      </c>
      <c r="B1337" t="inlineStr">
        <is>
          <t>팸텍</t>
        </is>
      </c>
      <c r="C1337" t="inlineStr">
        <is>
          <t>271830</t>
        </is>
      </c>
      <c r="D1337" t="inlineStr">
        <is>
          <t>2주 전에 샀다면</t>
        </is>
      </c>
      <c r="E1337" t="inlineStr">
        <is>
          <t>[중기추세]+[버티기형]</t>
        </is>
      </c>
      <c r="F1337" t="inlineStr">
        <is>
          <t>[중기추세]</t>
        </is>
      </c>
      <c r="G1337" t="inlineStr">
        <is>
          <t>[버티기형]</t>
        </is>
      </c>
      <c r="H1337" t="n">
        <v>300000</v>
      </c>
      <c r="I1337" t="n">
        <v>1287</v>
      </c>
      <c r="J1337" t="n">
        <v>2710</v>
      </c>
      <c r="K1337" t="n">
        <v>110.57</v>
      </c>
      <c r="L1337" t="n">
        <v>0</v>
      </c>
      <c r="M1337" t="n">
        <v>0</v>
      </c>
      <c r="N1337" t="n">
        <v>0</v>
      </c>
      <c r="O1337" t="n">
        <v>0</v>
      </c>
      <c r="P1337" t="inlineStr">
        <is>
          <t>2026-05-26</t>
        </is>
      </c>
      <c r="Q1337" t="inlineStr">
        <is>
          <t>2026-06-08</t>
        </is>
      </c>
      <c r="R1337" t="inlineStr">
        <is>
          <t>+10%▶50% 익절 / +20%▶30% 익절 / +30%▶20% 익절</t>
        </is>
      </c>
      <c r="S1337" t="inlineStr">
        <is>
          <t>-5%▶40% 손절 / -15%▶30% 손절 / -20%▶30% 손절</t>
        </is>
      </c>
      <c r="T1337" t="inlineStr">
        <is>
          <t>매수 0.0005 / 매도 0.0025 / 슬리피지 0.0007</t>
        </is>
      </c>
    </row>
    <row r="1338">
      <c r="A1338" t="inlineStr">
        <is>
          <t>팸텍|2주 전에 샀다면|[수익극대화]+[칼손절]</t>
        </is>
      </c>
      <c r="B1338" t="inlineStr">
        <is>
          <t>팸텍</t>
        </is>
      </c>
      <c r="C1338" t="inlineStr">
        <is>
          <t>271830</t>
        </is>
      </c>
      <c r="D1338" t="inlineStr">
        <is>
          <t>2주 전에 샀다면</t>
        </is>
      </c>
      <c r="E1338" t="inlineStr">
        <is>
          <t>[수익극대화]+[칼손절]</t>
        </is>
      </c>
      <c r="F1338" t="inlineStr">
        <is>
          <t>[수익극대화]</t>
        </is>
      </c>
      <c r="G1338" t="inlineStr">
        <is>
          <t>[칼손절]</t>
        </is>
      </c>
      <c r="H1338" t="n">
        <v>300000</v>
      </c>
      <c r="I1338" t="n">
        <v>1287</v>
      </c>
      <c r="J1338" t="n">
        <v>2710</v>
      </c>
      <c r="K1338" t="n">
        <v>110.57</v>
      </c>
      <c r="L1338" t="n">
        <v>0</v>
      </c>
      <c r="M1338" t="n">
        <v>0</v>
      </c>
      <c r="N1338" t="n">
        <v>0</v>
      </c>
      <c r="O1338" t="n">
        <v>0</v>
      </c>
      <c r="P1338" t="inlineStr">
        <is>
          <t>2026-05-26</t>
        </is>
      </c>
      <c r="Q1338" t="inlineStr">
        <is>
          <t>2026-06-08</t>
        </is>
      </c>
      <c r="R1338" t="inlineStr">
        <is>
          <t>+10%▶40% 익절 / +20%▶30% 익절 / +40%▶30% 익절</t>
        </is>
      </c>
      <c r="S1338" t="inlineStr">
        <is>
          <t>-2%▶80% 손절 / -4%▶10% 손절 / -6%▶10% 손절</t>
        </is>
      </c>
      <c r="T1338" t="inlineStr">
        <is>
          <t>매수 0.0005 / 매도 0.0025 / 슬리피지 0.0007</t>
        </is>
      </c>
    </row>
    <row r="1339">
      <c r="A1339" t="inlineStr">
        <is>
          <t>팸텍|2주 전에 샀다면|[수익극대화]+[정석방어]</t>
        </is>
      </c>
      <c r="B1339" t="inlineStr">
        <is>
          <t>팸텍</t>
        </is>
      </c>
      <c r="C1339" t="inlineStr">
        <is>
          <t>271830</t>
        </is>
      </c>
      <c r="D1339" t="inlineStr">
        <is>
          <t>2주 전에 샀다면</t>
        </is>
      </c>
      <c r="E1339" t="inlineStr">
        <is>
          <t>[수익극대화]+[정석방어]</t>
        </is>
      </c>
      <c r="F1339" t="inlineStr">
        <is>
          <t>[수익극대화]</t>
        </is>
      </c>
      <c r="G1339" t="inlineStr">
        <is>
          <t>[정석방어]</t>
        </is>
      </c>
      <c r="H1339" t="n">
        <v>300000</v>
      </c>
      <c r="I1339" t="n">
        <v>1287</v>
      </c>
      <c r="J1339" t="n">
        <v>2710</v>
      </c>
      <c r="K1339" t="n">
        <v>110.57</v>
      </c>
      <c r="L1339" t="n">
        <v>0</v>
      </c>
      <c r="M1339" t="n">
        <v>0</v>
      </c>
      <c r="N1339" t="n">
        <v>0</v>
      </c>
      <c r="O1339" t="n">
        <v>0</v>
      </c>
      <c r="P1339" t="inlineStr">
        <is>
          <t>2026-05-26</t>
        </is>
      </c>
      <c r="Q1339" t="inlineStr">
        <is>
          <t>2026-06-08</t>
        </is>
      </c>
      <c r="R1339" t="inlineStr">
        <is>
          <t>+10%▶40% 익절 / +20%▶30% 익절 / +40%▶30% 익절</t>
        </is>
      </c>
      <c r="S1339" t="inlineStr">
        <is>
          <t>-3%▶70% 손절 / -5%▶20% 손절 / -10%▶10% 손절</t>
        </is>
      </c>
      <c r="T1339" t="inlineStr">
        <is>
          <t>매수 0.0005 / 매도 0.0025 / 슬리피지 0.0007</t>
        </is>
      </c>
    </row>
    <row r="1340">
      <c r="A1340" t="inlineStr">
        <is>
          <t>팸텍|2주 전에 샀다면|[수익극대화]+[변동성허용]</t>
        </is>
      </c>
      <c r="B1340" t="inlineStr">
        <is>
          <t>팸텍</t>
        </is>
      </c>
      <c r="C1340" t="inlineStr">
        <is>
          <t>271830</t>
        </is>
      </c>
      <c r="D1340" t="inlineStr">
        <is>
          <t>2주 전에 샀다면</t>
        </is>
      </c>
      <c r="E1340" t="inlineStr">
        <is>
          <t>[수익극대화]+[변동성허용]</t>
        </is>
      </c>
      <c r="F1340" t="inlineStr">
        <is>
          <t>[수익극대화]</t>
        </is>
      </c>
      <c r="G1340" t="inlineStr">
        <is>
          <t>[변동성허용]</t>
        </is>
      </c>
      <c r="H1340" t="n">
        <v>300000</v>
      </c>
      <c r="I1340" t="n">
        <v>1287</v>
      </c>
      <c r="J1340" t="n">
        <v>2710</v>
      </c>
      <c r="K1340" t="n">
        <v>110.57</v>
      </c>
      <c r="L1340" t="n">
        <v>0</v>
      </c>
      <c r="M1340" t="n">
        <v>0</v>
      </c>
      <c r="N1340" t="n">
        <v>0</v>
      </c>
      <c r="O1340" t="n">
        <v>0</v>
      </c>
      <c r="P1340" t="inlineStr">
        <is>
          <t>2026-05-26</t>
        </is>
      </c>
      <c r="Q1340" t="inlineStr">
        <is>
          <t>2026-06-08</t>
        </is>
      </c>
      <c r="R1340" t="inlineStr">
        <is>
          <t>+10%▶40% 익절 / +20%▶30% 익절 / +40%▶30% 익절</t>
        </is>
      </c>
      <c r="S1340" t="inlineStr">
        <is>
          <t>-5%▶50% 손절 / -10%▶30% 손절 / -15%▶20% 손절</t>
        </is>
      </c>
      <c r="T1340" t="inlineStr">
        <is>
          <t>매수 0.0005 / 매도 0.0025 / 슬리피지 0.0007</t>
        </is>
      </c>
    </row>
    <row r="1341">
      <c r="A1341" t="inlineStr">
        <is>
          <t>팸텍|2주 전에 샀다면|[수익극대화]+[버티기형]</t>
        </is>
      </c>
      <c r="B1341" t="inlineStr">
        <is>
          <t>팸텍</t>
        </is>
      </c>
      <c r="C1341" t="inlineStr">
        <is>
          <t>271830</t>
        </is>
      </c>
      <c r="D1341" t="inlineStr">
        <is>
          <t>2주 전에 샀다면</t>
        </is>
      </c>
      <c r="E1341" t="inlineStr">
        <is>
          <t>[수익극대화]+[버티기형]</t>
        </is>
      </c>
      <c r="F1341" t="inlineStr">
        <is>
          <t>[수익극대화]</t>
        </is>
      </c>
      <c r="G1341" t="inlineStr">
        <is>
          <t>[버티기형]</t>
        </is>
      </c>
      <c r="H1341" t="n">
        <v>300000</v>
      </c>
      <c r="I1341" t="n">
        <v>1287</v>
      </c>
      <c r="J1341" t="n">
        <v>2710</v>
      </c>
      <c r="K1341" t="n">
        <v>110.57</v>
      </c>
      <c r="L1341" t="n">
        <v>0</v>
      </c>
      <c r="M1341" t="n">
        <v>0</v>
      </c>
      <c r="N1341" t="n">
        <v>0</v>
      </c>
      <c r="O1341" t="n">
        <v>0</v>
      </c>
      <c r="P1341" t="inlineStr">
        <is>
          <t>2026-05-26</t>
        </is>
      </c>
      <c r="Q1341" t="inlineStr">
        <is>
          <t>2026-06-08</t>
        </is>
      </c>
      <c r="R1341" t="inlineStr">
        <is>
          <t>+10%▶40% 익절 / +20%▶30% 익절 / +40%▶30% 익절</t>
        </is>
      </c>
      <c r="S1341" t="inlineStr">
        <is>
          <t>-5%▶40% 손절 / -15%▶30% 손절 / -20%▶30% 손절</t>
        </is>
      </c>
      <c r="T1341" t="inlineStr">
        <is>
          <t>매수 0.0005 / 매도 0.0025 / 슬리피지 0.0007</t>
        </is>
      </c>
    </row>
    <row r="1342">
      <c r="A1342" t="inlineStr">
        <is>
          <t>팸텍|3개월 전에 샀다면|[초단타]+[칼손절]</t>
        </is>
      </c>
      <c r="B1342" t="inlineStr">
        <is>
          <t>팸텍</t>
        </is>
      </c>
      <c r="C1342" t="inlineStr">
        <is>
          <t>271830</t>
        </is>
      </c>
      <c r="D1342" t="inlineStr">
        <is>
          <t>3개월 전에 샀다면</t>
        </is>
      </c>
      <c r="E1342" t="inlineStr">
        <is>
          <t>[초단타]+[칼손절]</t>
        </is>
      </c>
      <c r="F1342" t="inlineStr">
        <is>
          <t>[초단타]</t>
        </is>
      </c>
      <c r="G1342" t="inlineStr">
        <is>
          <t>[칼손절]</t>
        </is>
      </c>
      <c r="H1342" t="n">
        <v>300000</v>
      </c>
      <c r="I1342" t="n">
        <v>1448</v>
      </c>
      <c r="J1342" t="n">
        <v>2710</v>
      </c>
      <c r="K1342" t="n">
        <v>87.15000000000001</v>
      </c>
      <c r="L1342" t="n">
        <v>-6.58</v>
      </c>
      <c r="M1342" t="n">
        <v>-6.58</v>
      </c>
      <c r="N1342" t="n">
        <v>0</v>
      </c>
      <c r="O1342" t="n">
        <v>2</v>
      </c>
      <c r="P1342" t="inlineStr">
        <is>
          <t>2026-03-09</t>
        </is>
      </c>
      <c r="Q1342" t="inlineStr">
        <is>
          <t>2026-06-08</t>
        </is>
      </c>
      <c r="R1342" t="inlineStr">
        <is>
          <t>+3%▶70% 익절 / +5%▶20% 익절 / +10%▶10% 익절</t>
        </is>
      </c>
      <c r="S1342" t="inlineStr">
        <is>
          <t>-2%▶80% 손절 / -4%▶10% 손절 / -6%▶10% 손절</t>
        </is>
      </c>
      <c r="T1342" t="inlineStr">
        <is>
          <t>매수 0.0005 / 매도 0.0025 / 슬리피지 0.0007</t>
        </is>
      </c>
    </row>
    <row r="1343">
      <c r="A1343" t="inlineStr">
        <is>
          <t>팸텍|3개월 전에 샀다면|[초단타]+[정석방어]</t>
        </is>
      </c>
      <c r="B1343" t="inlineStr">
        <is>
          <t>팸텍</t>
        </is>
      </c>
      <c r="C1343" t="inlineStr">
        <is>
          <t>271830</t>
        </is>
      </c>
      <c r="D1343" t="inlineStr">
        <is>
          <t>3개월 전에 샀다면</t>
        </is>
      </c>
      <c r="E1343" t="inlineStr">
        <is>
          <t>[초단타]+[정석방어]</t>
        </is>
      </c>
      <c r="F1343" t="inlineStr">
        <is>
          <t>[초단타]</t>
        </is>
      </c>
      <c r="G1343" t="inlineStr">
        <is>
          <t>[정석방어]</t>
        </is>
      </c>
      <c r="H1343" t="n">
        <v>300000</v>
      </c>
      <c r="I1343" t="n">
        <v>1448</v>
      </c>
      <c r="J1343" t="n">
        <v>2710</v>
      </c>
      <c r="K1343" t="n">
        <v>87.15000000000001</v>
      </c>
      <c r="L1343" t="n">
        <v>-3.8</v>
      </c>
      <c r="M1343" t="n">
        <v>-5.1</v>
      </c>
      <c r="N1343" t="n">
        <v>33.3</v>
      </c>
      <c r="O1343" t="n">
        <v>3</v>
      </c>
      <c r="P1343" t="inlineStr">
        <is>
          <t>2026-03-09</t>
        </is>
      </c>
      <c r="Q1343" t="inlineStr">
        <is>
          <t>2026-06-08</t>
        </is>
      </c>
      <c r="R1343" t="inlineStr">
        <is>
          <t>+3%▶70% 익절 / +5%▶20% 익절 / +10%▶10% 익절</t>
        </is>
      </c>
      <c r="S1343" t="inlineStr">
        <is>
          <t>-3%▶70% 손절 / -5%▶20% 손절 / -10%▶10% 손절</t>
        </is>
      </c>
      <c r="T1343" t="inlineStr">
        <is>
          <t>매수 0.0005 / 매도 0.0025 / 슬리피지 0.0007</t>
        </is>
      </c>
    </row>
    <row r="1344">
      <c r="A1344" t="inlineStr">
        <is>
          <t>팸텍|3개월 전에 샀다면|[초단타]+[변동성허용]</t>
        </is>
      </c>
      <c r="B1344" t="inlineStr">
        <is>
          <t>팸텍</t>
        </is>
      </c>
      <c r="C1344" t="inlineStr">
        <is>
          <t>271830</t>
        </is>
      </c>
      <c r="D1344" t="inlineStr">
        <is>
          <t>3개월 전에 샀다면</t>
        </is>
      </c>
      <c r="E1344" t="inlineStr">
        <is>
          <t>[초단타]+[변동성허용]</t>
        </is>
      </c>
      <c r="F1344" t="inlineStr">
        <is>
          <t>[초단타]</t>
        </is>
      </c>
      <c r="G1344" t="inlineStr">
        <is>
          <t>[변동성허용]</t>
        </is>
      </c>
      <c r="H1344" t="n">
        <v>300000</v>
      </c>
      <c r="I1344" t="n">
        <v>1448</v>
      </c>
      <c r="J1344" t="n">
        <v>2710</v>
      </c>
      <c r="K1344" t="n">
        <v>87.15000000000001</v>
      </c>
      <c r="L1344" t="n">
        <v>-1.28</v>
      </c>
      <c r="M1344" t="n">
        <v>-7.27</v>
      </c>
      <c r="N1344" t="n">
        <v>50</v>
      </c>
      <c r="O1344" t="n">
        <v>2</v>
      </c>
      <c r="P1344" t="inlineStr">
        <is>
          <t>2026-03-09</t>
        </is>
      </c>
      <c r="Q1344" t="inlineStr">
        <is>
          <t>2026-06-08</t>
        </is>
      </c>
      <c r="R1344" t="inlineStr">
        <is>
          <t>+3%▶70% 익절 / +5%▶20% 익절 / +10%▶10% 익절</t>
        </is>
      </c>
      <c r="S1344" t="inlineStr">
        <is>
          <t>-5%▶50% 손절 / -10%▶30% 손절 / -15%▶20% 손절</t>
        </is>
      </c>
      <c r="T1344" t="inlineStr">
        <is>
          <t>매수 0.0005 / 매도 0.0025 / 슬리피지 0.0007</t>
        </is>
      </c>
    </row>
    <row r="1345">
      <c r="A1345" t="inlineStr">
        <is>
          <t>팸텍|3개월 전에 샀다면|[초단타]+[버티기형]</t>
        </is>
      </c>
      <c r="B1345" t="inlineStr">
        <is>
          <t>팸텍</t>
        </is>
      </c>
      <c r="C1345" t="inlineStr">
        <is>
          <t>271830</t>
        </is>
      </c>
      <c r="D1345" t="inlineStr">
        <is>
          <t>3개월 전에 샀다면</t>
        </is>
      </c>
      <c r="E1345" t="inlineStr">
        <is>
          <t>[초단타]+[버티기형]</t>
        </is>
      </c>
      <c r="F1345" t="inlineStr">
        <is>
          <t>[초단타]</t>
        </is>
      </c>
      <c r="G1345" t="inlineStr">
        <is>
          <t>[버티기형]</t>
        </is>
      </c>
      <c r="H1345" t="n">
        <v>300000</v>
      </c>
      <c r="I1345" t="n">
        <v>1448</v>
      </c>
      <c r="J1345" t="n">
        <v>2710</v>
      </c>
      <c r="K1345" t="n">
        <v>87.15000000000001</v>
      </c>
      <c r="L1345" t="n">
        <v>-0.4</v>
      </c>
      <c r="M1345" t="n">
        <v>-7.63</v>
      </c>
      <c r="N1345" t="n">
        <v>50</v>
      </c>
      <c r="O1345" t="n">
        <v>2</v>
      </c>
      <c r="P1345" t="inlineStr">
        <is>
          <t>2026-03-09</t>
        </is>
      </c>
      <c r="Q1345" t="inlineStr">
        <is>
          <t>2026-06-08</t>
        </is>
      </c>
      <c r="R1345" t="inlineStr">
        <is>
          <t>+3%▶70% 익절 / +5%▶20% 익절 / +10%▶10% 익절</t>
        </is>
      </c>
      <c r="S1345" t="inlineStr">
        <is>
          <t>-5%▶40% 손절 / -15%▶30% 손절 / -20%▶30% 손절</t>
        </is>
      </c>
      <c r="T1345" t="inlineStr">
        <is>
          <t>매수 0.0005 / 매도 0.0025 / 슬리피지 0.0007</t>
        </is>
      </c>
    </row>
    <row r="1346">
      <c r="A1346" t="inlineStr">
        <is>
          <t>팸텍|3개월 전에 샀다면|[단기스윙]+[칼손절]</t>
        </is>
      </c>
      <c r="B1346" t="inlineStr">
        <is>
          <t>팸텍</t>
        </is>
      </c>
      <c r="C1346" t="inlineStr">
        <is>
          <t>271830</t>
        </is>
      </c>
      <c r="D1346" t="inlineStr">
        <is>
          <t>3개월 전에 샀다면</t>
        </is>
      </c>
      <c r="E1346" t="inlineStr">
        <is>
          <t>[단기스윙]+[칼손절]</t>
        </is>
      </c>
      <c r="F1346" t="inlineStr">
        <is>
          <t>[단기스윙]</t>
        </is>
      </c>
      <c r="G1346" t="inlineStr">
        <is>
          <t>[칼손절]</t>
        </is>
      </c>
      <c r="H1346" t="n">
        <v>300000</v>
      </c>
      <c r="I1346" t="n">
        <v>1448</v>
      </c>
      <c r="J1346" t="n">
        <v>2710</v>
      </c>
      <c r="K1346" t="n">
        <v>87.15000000000001</v>
      </c>
      <c r="L1346" t="n">
        <v>-6.58</v>
      </c>
      <c r="M1346" t="n">
        <v>-6.58</v>
      </c>
      <c r="N1346" t="n">
        <v>0</v>
      </c>
      <c r="O1346" t="n">
        <v>2</v>
      </c>
      <c r="P1346" t="inlineStr">
        <is>
          <t>2026-03-09</t>
        </is>
      </c>
      <c r="Q1346" t="inlineStr">
        <is>
          <t>2026-06-08</t>
        </is>
      </c>
      <c r="R1346" t="inlineStr">
        <is>
          <t>+5%▶60% 익절 / +10%▶30% 익절 / +20%▶10% 익절</t>
        </is>
      </c>
      <c r="S1346" t="inlineStr">
        <is>
          <t>-2%▶80% 손절 / -4%▶10% 손절 / -6%▶10% 손절</t>
        </is>
      </c>
      <c r="T1346" t="inlineStr">
        <is>
          <t>매수 0.0005 / 매도 0.0025 / 슬리피지 0.0007</t>
        </is>
      </c>
    </row>
    <row r="1347">
      <c r="A1347" t="inlineStr">
        <is>
          <t>팸텍|3개월 전에 샀다면|[단기스윙]+[정석방어]</t>
        </is>
      </c>
      <c r="B1347" t="inlineStr">
        <is>
          <t>팸텍</t>
        </is>
      </c>
      <c r="C1347" t="inlineStr">
        <is>
          <t>271830</t>
        </is>
      </c>
      <c r="D1347" t="inlineStr">
        <is>
          <t>3개월 전에 샀다면</t>
        </is>
      </c>
      <c r="E1347" t="inlineStr">
        <is>
          <t>[단기스윙]+[정석방어]</t>
        </is>
      </c>
      <c r="F1347" t="inlineStr">
        <is>
          <t>[단기스윙]</t>
        </is>
      </c>
      <c r="G1347" t="inlineStr">
        <is>
          <t>[정석방어]</t>
        </is>
      </c>
      <c r="H1347" t="n">
        <v>300000</v>
      </c>
      <c r="I1347" t="n">
        <v>1448</v>
      </c>
      <c r="J1347" t="n">
        <v>2710</v>
      </c>
      <c r="K1347" t="n">
        <v>87.15000000000001</v>
      </c>
      <c r="L1347" t="n">
        <v>-3.38</v>
      </c>
      <c r="M1347" t="n">
        <v>-5.1</v>
      </c>
      <c r="N1347" t="n">
        <v>33.3</v>
      </c>
      <c r="O1347" t="n">
        <v>3</v>
      </c>
      <c r="P1347" t="inlineStr">
        <is>
          <t>2026-03-09</t>
        </is>
      </c>
      <c r="Q1347" t="inlineStr">
        <is>
          <t>2026-06-08</t>
        </is>
      </c>
      <c r="R1347" t="inlineStr">
        <is>
          <t>+5%▶60% 익절 / +10%▶30% 익절 / +20%▶10% 익절</t>
        </is>
      </c>
      <c r="S1347" t="inlineStr">
        <is>
          <t>-3%▶70% 손절 / -5%▶20% 손절 / -10%▶10% 손절</t>
        </is>
      </c>
      <c r="T1347" t="inlineStr">
        <is>
          <t>매수 0.0005 / 매도 0.0025 / 슬리피지 0.0007</t>
        </is>
      </c>
    </row>
    <row r="1348">
      <c r="A1348" t="inlineStr">
        <is>
          <t>팸텍|3개월 전에 샀다면|[단기스윙]+[변동성허용]</t>
        </is>
      </c>
      <c r="B1348" t="inlineStr">
        <is>
          <t>팸텍</t>
        </is>
      </c>
      <c r="C1348" t="inlineStr">
        <is>
          <t>271830</t>
        </is>
      </c>
      <c r="D1348" t="inlineStr">
        <is>
          <t>3개월 전에 샀다면</t>
        </is>
      </c>
      <c r="E1348" t="inlineStr">
        <is>
          <t>[단기스윙]+[변동성허용]</t>
        </is>
      </c>
      <c r="F1348" t="inlineStr">
        <is>
          <t>[단기스윙]</t>
        </is>
      </c>
      <c r="G1348" t="inlineStr">
        <is>
          <t>[변동성허용]</t>
        </is>
      </c>
      <c r="H1348" t="n">
        <v>300000</v>
      </c>
      <c r="I1348" t="n">
        <v>1448</v>
      </c>
      <c r="J1348" t="n">
        <v>2710</v>
      </c>
      <c r="K1348" t="n">
        <v>87.15000000000001</v>
      </c>
      <c r="L1348" t="n">
        <v>0.6899999999999999</v>
      </c>
      <c r="M1348" t="n">
        <v>-7.27</v>
      </c>
      <c r="N1348" t="n">
        <v>50</v>
      </c>
      <c r="O1348" t="n">
        <v>2</v>
      </c>
      <c r="P1348" t="inlineStr">
        <is>
          <t>2026-03-09</t>
        </is>
      </c>
      <c r="Q1348" t="inlineStr">
        <is>
          <t>2026-06-08</t>
        </is>
      </c>
      <c r="R1348" t="inlineStr">
        <is>
          <t>+5%▶60% 익절 / +10%▶30% 익절 / +20%▶10% 익절</t>
        </is>
      </c>
      <c r="S1348" t="inlineStr">
        <is>
          <t>-5%▶50% 손절 / -10%▶30% 손절 / -15%▶20% 손절</t>
        </is>
      </c>
      <c r="T1348" t="inlineStr">
        <is>
          <t>매수 0.0005 / 매도 0.0025 / 슬리피지 0.0007</t>
        </is>
      </c>
    </row>
    <row r="1349">
      <c r="A1349" t="inlineStr">
        <is>
          <t>팸텍|3개월 전에 샀다면|[단기스윙]+[버티기형]</t>
        </is>
      </c>
      <c r="B1349" t="inlineStr">
        <is>
          <t>팸텍</t>
        </is>
      </c>
      <c r="C1349" t="inlineStr">
        <is>
          <t>271830</t>
        </is>
      </c>
      <c r="D1349" t="inlineStr">
        <is>
          <t>3개월 전에 샀다면</t>
        </is>
      </c>
      <c r="E1349" t="inlineStr">
        <is>
          <t>[단기스윙]+[버티기형]</t>
        </is>
      </c>
      <c r="F1349" t="inlineStr">
        <is>
          <t>[단기스윙]</t>
        </is>
      </c>
      <c r="G1349" t="inlineStr">
        <is>
          <t>[버티기형]</t>
        </is>
      </c>
      <c r="H1349" t="n">
        <v>300000</v>
      </c>
      <c r="I1349" t="n">
        <v>1448</v>
      </c>
      <c r="J1349" t="n">
        <v>2710</v>
      </c>
      <c r="K1349" t="n">
        <v>87.15000000000001</v>
      </c>
      <c r="L1349" t="n">
        <v>1.85</v>
      </c>
      <c r="M1349" t="n">
        <v>-7.63</v>
      </c>
      <c r="N1349" t="n">
        <v>33.3</v>
      </c>
      <c r="O1349" t="n">
        <v>3</v>
      </c>
      <c r="P1349" t="inlineStr">
        <is>
          <t>2026-03-09</t>
        </is>
      </c>
      <c r="Q1349" t="inlineStr">
        <is>
          <t>2026-06-08</t>
        </is>
      </c>
      <c r="R1349" t="inlineStr">
        <is>
          <t>+5%▶60% 익절 / +10%▶30% 익절 / +20%▶10% 익절</t>
        </is>
      </c>
      <c r="S1349" t="inlineStr">
        <is>
          <t>-5%▶40% 손절 / -15%▶30% 손절 / -20%▶30% 손절</t>
        </is>
      </c>
      <c r="T1349" t="inlineStr">
        <is>
          <t>매수 0.0005 / 매도 0.0025 / 슬리피지 0.0007</t>
        </is>
      </c>
    </row>
    <row r="1350">
      <c r="A1350" t="inlineStr">
        <is>
          <t>팸텍|3개월 전에 샀다면|[대표님룰]+[칼손절]</t>
        </is>
      </c>
      <c r="B1350" t="inlineStr">
        <is>
          <t>팸텍</t>
        </is>
      </c>
      <c r="C1350" t="inlineStr">
        <is>
          <t>271830</t>
        </is>
      </c>
      <c r="D1350" t="inlineStr">
        <is>
          <t>3개월 전에 샀다면</t>
        </is>
      </c>
      <c r="E1350" t="inlineStr">
        <is>
          <t>[대표님룰]+[칼손절]</t>
        </is>
      </c>
      <c r="F1350" t="inlineStr">
        <is>
          <t>[대표님룰]</t>
        </is>
      </c>
      <c r="G1350" t="inlineStr">
        <is>
          <t>[칼손절]</t>
        </is>
      </c>
      <c r="H1350" t="n">
        <v>300000</v>
      </c>
      <c r="I1350" t="n">
        <v>1448</v>
      </c>
      <c r="J1350" t="n">
        <v>2710</v>
      </c>
      <c r="K1350" t="n">
        <v>87.15000000000001</v>
      </c>
      <c r="L1350" t="n">
        <v>-6.58</v>
      </c>
      <c r="M1350" t="n">
        <v>-6.58</v>
      </c>
      <c r="N1350" t="n">
        <v>0</v>
      </c>
      <c r="O1350" t="n">
        <v>2</v>
      </c>
      <c r="P1350" t="inlineStr">
        <is>
          <t>2026-03-09</t>
        </is>
      </c>
      <c r="Q1350" t="inlineStr">
        <is>
          <t>2026-06-08</t>
        </is>
      </c>
      <c r="R1350" t="inlineStr">
        <is>
          <t>+5%▶60% 익절 / +10%▶30% 익절 / +30%▶10% 익절</t>
        </is>
      </c>
      <c r="S1350" t="inlineStr">
        <is>
          <t>-2%▶80% 손절 / -4%▶10% 손절 / -6%▶10% 손절</t>
        </is>
      </c>
      <c r="T1350" t="inlineStr">
        <is>
          <t>매수 0.0005 / 매도 0.0025 / 슬리피지 0.0007</t>
        </is>
      </c>
    </row>
    <row r="1351">
      <c r="A1351" t="inlineStr">
        <is>
          <t>팸텍|3개월 전에 샀다면|[대표님룰]+[정석방어]</t>
        </is>
      </c>
      <c r="B1351" t="inlineStr">
        <is>
          <t>팸텍</t>
        </is>
      </c>
      <c r="C1351" t="inlineStr">
        <is>
          <t>271830</t>
        </is>
      </c>
      <c r="D1351" t="inlineStr">
        <is>
          <t>3개월 전에 샀다면</t>
        </is>
      </c>
      <c r="E1351" t="inlineStr">
        <is>
          <t>[대표님룰]+[정석방어]</t>
        </is>
      </c>
      <c r="F1351" t="inlineStr">
        <is>
          <t>[대표님룰]</t>
        </is>
      </c>
      <c r="G1351" t="inlineStr">
        <is>
          <t>[정석방어]</t>
        </is>
      </c>
      <c r="H1351" t="n">
        <v>300000</v>
      </c>
      <c r="I1351" t="n">
        <v>1448</v>
      </c>
      <c r="J1351" t="n">
        <v>2710</v>
      </c>
      <c r="K1351" t="n">
        <v>87.15000000000001</v>
      </c>
      <c r="L1351" t="n">
        <v>-3.38</v>
      </c>
      <c r="M1351" t="n">
        <v>-5.1</v>
      </c>
      <c r="N1351" t="n">
        <v>33.3</v>
      </c>
      <c r="O1351" t="n">
        <v>3</v>
      </c>
      <c r="P1351" t="inlineStr">
        <is>
          <t>2026-03-09</t>
        </is>
      </c>
      <c r="Q1351" t="inlineStr">
        <is>
          <t>2026-06-08</t>
        </is>
      </c>
      <c r="R1351" t="inlineStr">
        <is>
          <t>+5%▶60% 익절 / +10%▶30% 익절 / +30%▶10% 익절</t>
        </is>
      </c>
      <c r="S1351" t="inlineStr">
        <is>
          <t>-3%▶70% 손절 / -5%▶20% 손절 / -10%▶10% 손절</t>
        </is>
      </c>
      <c r="T1351" t="inlineStr">
        <is>
          <t>매수 0.0005 / 매도 0.0025 / 슬리피지 0.0007</t>
        </is>
      </c>
    </row>
    <row r="1352">
      <c r="A1352" t="inlineStr">
        <is>
          <t>팸텍|3개월 전에 샀다면|[대표님룰]+[변동성허용]</t>
        </is>
      </c>
      <c r="B1352" t="inlineStr">
        <is>
          <t>팸텍</t>
        </is>
      </c>
      <c r="C1352" t="inlineStr">
        <is>
          <t>271830</t>
        </is>
      </c>
      <c r="D1352" t="inlineStr">
        <is>
          <t>3개월 전에 샀다면</t>
        </is>
      </c>
      <c r="E1352" t="inlineStr">
        <is>
          <t>[대표님룰]+[변동성허용]</t>
        </is>
      </c>
      <c r="F1352" t="inlineStr">
        <is>
          <t>[대표님룰]</t>
        </is>
      </c>
      <c r="G1352" t="inlineStr">
        <is>
          <t>[변동성허용]</t>
        </is>
      </c>
      <c r="H1352" t="n">
        <v>300000</v>
      </c>
      <c r="I1352" t="n">
        <v>1448</v>
      </c>
      <c r="J1352" t="n">
        <v>2710</v>
      </c>
      <c r="K1352" t="n">
        <v>87.15000000000001</v>
      </c>
      <c r="L1352" t="n">
        <v>0.6899999999999999</v>
      </c>
      <c r="M1352" t="n">
        <v>-7.27</v>
      </c>
      <c r="N1352" t="n">
        <v>50</v>
      </c>
      <c r="O1352" t="n">
        <v>2</v>
      </c>
      <c r="P1352" t="inlineStr">
        <is>
          <t>2026-03-09</t>
        </is>
      </c>
      <c r="Q1352" t="inlineStr">
        <is>
          <t>2026-06-08</t>
        </is>
      </c>
      <c r="R1352" t="inlineStr">
        <is>
          <t>+5%▶60% 익절 / +10%▶30% 익절 / +30%▶10% 익절</t>
        </is>
      </c>
      <c r="S1352" t="inlineStr">
        <is>
          <t>-5%▶50% 손절 / -10%▶30% 손절 / -15%▶20% 손절</t>
        </is>
      </c>
      <c r="T1352" t="inlineStr">
        <is>
          <t>매수 0.0005 / 매도 0.0025 / 슬리피지 0.0007</t>
        </is>
      </c>
    </row>
    <row r="1353">
      <c r="A1353" t="inlineStr">
        <is>
          <t>팸텍|3개월 전에 샀다면|[대표님룰]+[버티기형]</t>
        </is>
      </c>
      <c r="B1353" t="inlineStr">
        <is>
          <t>팸텍</t>
        </is>
      </c>
      <c r="C1353" t="inlineStr">
        <is>
          <t>271830</t>
        </is>
      </c>
      <c r="D1353" t="inlineStr">
        <is>
          <t>3개월 전에 샀다면</t>
        </is>
      </c>
      <c r="E1353" t="inlineStr">
        <is>
          <t>[대표님룰]+[버티기형]</t>
        </is>
      </c>
      <c r="F1353" t="inlineStr">
        <is>
          <t>[대표님룰]</t>
        </is>
      </c>
      <c r="G1353" t="inlineStr">
        <is>
          <t>[버티기형]</t>
        </is>
      </c>
      <c r="H1353" t="n">
        <v>300000</v>
      </c>
      <c r="I1353" t="n">
        <v>1448</v>
      </c>
      <c r="J1353" t="n">
        <v>2710</v>
      </c>
      <c r="K1353" t="n">
        <v>87.15000000000001</v>
      </c>
      <c r="L1353" t="n">
        <v>1.85</v>
      </c>
      <c r="M1353" t="n">
        <v>-7.63</v>
      </c>
      <c r="N1353" t="n">
        <v>33.3</v>
      </c>
      <c r="O1353" t="n">
        <v>3</v>
      </c>
      <c r="P1353" t="inlineStr">
        <is>
          <t>2026-03-09</t>
        </is>
      </c>
      <c r="Q1353" t="inlineStr">
        <is>
          <t>2026-06-08</t>
        </is>
      </c>
      <c r="R1353" t="inlineStr">
        <is>
          <t>+5%▶60% 익절 / +10%▶30% 익절 / +30%▶10% 익절</t>
        </is>
      </c>
      <c r="S1353" t="inlineStr">
        <is>
          <t>-5%▶40% 손절 / -15%▶30% 손절 / -20%▶30% 손절</t>
        </is>
      </c>
      <c r="T1353" t="inlineStr">
        <is>
          <t>매수 0.0005 / 매도 0.0025 / 슬리피지 0.0007</t>
        </is>
      </c>
    </row>
    <row r="1354">
      <c r="A1354" t="inlineStr">
        <is>
          <t>팸텍|3개월 전에 샀다면|[중기추세]+[칼손절]</t>
        </is>
      </c>
      <c r="B1354" t="inlineStr">
        <is>
          <t>팸텍</t>
        </is>
      </c>
      <c r="C1354" t="inlineStr">
        <is>
          <t>271830</t>
        </is>
      </c>
      <c r="D1354" t="inlineStr">
        <is>
          <t>3개월 전에 샀다면</t>
        </is>
      </c>
      <c r="E1354" t="inlineStr">
        <is>
          <t>[중기추세]+[칼손절]</t>
        </is>
      </c>
      <c r="F1354" t="inlineStr">
        <is>
          <t>[중기추세]</t>
        </is>
      </c>
      <c r="G1354" t="inlineStr">
        <is>
          <t>[칼손절]</t>
        </is>
      </c>
      <c r="H1354" t="n">
        <v>300000</v>
      </c>
      <c r="I1354" t="n">
        <v>1448</v>
      </c>
      <c r="J1354" t="n">
        <v>2710</v>
      </c>
      <c r="K1354" t="n">
        <v>87.15000000000001</v>
      </c>
      <c r="L1354" t="n">
        <v>-6.58</v>
      </c>
      <c r="M1354" t="n">
        <v>-6.58</v>
      </c>
      <c r="N1354" t="n">
        <v>0</v>
      </c>
      <c r="O1354" t="n">
        <v>2</v>
      </c>
      <c r="P1354" t="inlineStr">
        <is>
          <t>2026-03-09</t>
        </is>
      </c>
      <c r="Q1354" t="inlineStr">
        <is>
          <t>2026-06-08</t>
        </is>
      </c>
      <c r="R1354" t="inlineStr">
        <is>
          <t>+10%▶50% 익절 / +20%▶30% 익절 / +30%▶20% 익절</t>
        </is>
      </c>
      <c r="S1354" t="inlineStr">
        <is>
          <t>-2%▶80% 손절 / -4%▶10% 손절 / -6%▶10% 손절</t>
        </is>
      </c>
      <c r="T1354" t="inlineStr">
        <is>
          <t>매수 0.0005 / 매도 0.0025 / 슬리피지 0.0007</t>
        </is>
      </c>
    </row>
    <row r="1355">
      <c r="A1355" t="inlineStr">
        <is>
          <t>팸텍|3개월 전에 샀다면|[중기추세]+[정석방어]</t>
        </is>
      </c>
      <c r="B1355" t="inlineStr">
        <is>
          <t>팸텍</t>
        </is>
      </c>
      <c r="C1355" t="inlineStr">
        <is>
          <t>271830</t>
        </is>
      </c>
      <c r="D1355" t="inlineStr">
        <is>
          <t>3개월 전에 샀다면</t>
        </is>
      </c>
      <c r="E1355" t="inlineStr">
        <is>
          <t>[중기추세]+[정석방어]</t>
        </is>
      </c>
      <c r="F1355" t="inlineStr">
        <is>
          <t>[중기추세]</t>
        </is>
      </c>
      <c r="G1355" t="inlineStr">
        <is>
          <t>[정석방어]</t>
        </is>
      </c>
      <c r="H1355" t="n">
        <v>300000</v>
      </c>
      <c r="I1355" t="n">
        <v>1448</v>
      </c>
      <c r="J1355" t="n">
        <v>2710</v>
      </c>
      <c r="K1355" t="n">
        <v>87.15000000000001</v>
      </c>
      <c r="L1355" t="n">
        <v>-5.28</v>
      </c>
      <c r="M1355" t="n">
        <v>-5.28</v>
      </c>
      <c r="N1355" t="n">
        <v>0</v>
      </c>
      <c r="O1355" t="n">
        <v>3</v>
      </c>
      <c r="P1355" t="inlineStr">
        <is>
          <t>2026-03-09</t>
        </is>
      </c>
      <c r="Q1355" t="inlineStr">
        <is>
          <t>2026-06-08</t>
        </is>
      </c>
      <c r="R1355" t="inlineStr">
        <is>
          <t>+10%▶50% 익절 / +20%▶30% 익절 / +30%▶20% 익절</t>
        </is>
      </c>
      <c r="S1355" t="inlineStr">
        <is>
          <t>-3%▶70% 손절 / -5%▶20% 손절 / -10%▶10% 손절</t>
        </is>
      </c>
      <c r="T1355" t="inlineStr">
        <is>
          <t>매수 0.0005 / 매도 0.0025 / 슬리피지 0.0007</t>
        </is>
      </c>
    </row>
    <row r="1356">
      <c r="A1356" t="inlineStr">
        <is>
          <t>팸텍|3개월 전에 샀다면|[중기추세]+[변동성허용]</t>
        </is>
      </c>
      <c r="B1356" t="inlineStr">
        <is>
          <t>팸텍</t>
        </is>
      </c>
      <c r="C1356" t="inlineStr">
        <is>
          <t>271830</t>
        </is>
      </c>
      <c r="D1356" t="inlineStr">
        <is>
          <t>3개월 전에 샀다면</t>
        </is>
      </c>
      <c r="E1356" t="inlineStr">
        <is>
          <t>[중기추세]+[변동성허용]</t>
        </is>
      </c>
      <c r="F1356" t="inlineStr">
        <is>
          <t>[중기추세]</t>
        </is>
      </c>
      <c r="G1356" t="inlineStr">
        <is>
          <t>[변동성허용]</t>
        </is>
      </c>
      <c r="H1356" t="n">
        <v>300000</v>
      </c>
      <c r="I1356" t="n">
        <v>1448</v>
      </c>
      <c r="J1356" t="n">
        <v>2710</v>
      </c>
      <c r="K1356" t="n">
        <v>87.15000000000001</v>
      </c>
      <c r="L1356" t="n">
        <v>-9.26</v>
      </c>
      <c r="M1356" t="n">
        <v>-9.880000000000001</v>
      </c>
      <c r="N1356" t="n">
        <v>0</v>
      </c>
      <c r="O1356" t="n">
        <v>3</v>
      </c>
      <c r="P1356" t="inlineStr">
        <is>
          <t>2026-03-09</t>
        </is>
      </c>
      <c r="Q1356" t="inlineStr">
        <is>
          <t>2026-06-08</t>
        </is>
      </c>
      <c r="R1356" t="inlineStr">
        <is>
          <t>+10%▶50% 익절 / +20%▶30% 익절 / +30%▶20% 익절</t>
        </is>
      </c>
      <c r="S1356" t="inlineStr">
        <is>
          <t>-5%▶50% 손절 / -10%▶30% 손절 / -15%▶20% 손절</t>
        </is>
      </c>
      <c r="T1356" t="inlineStr">
        <is>
          <t>매수 0.0005 / 매도 0.0025 / 슬리피지 0.0007</t>
        </is>
      </c>
    </row>
    <row r="1357">
      <c r="A1357" t="inlineStr">
        <is>
          <t>팸텍|3개월 전에 샀다면|[중기추세]+[버티기형]</t>
        </is>
      </c>
      <c r="B1357" t="inlineStr">
        <is>
          <t>팸텍</t>
        </is>
      </c>
      <c r="C1357" t="inlineStr">
        <is>
          <t>271830</t>
        </is>
      </c>
      <c r="D1357" t="inlineStr">
        <is>
          <t>3개월 전에 샀다면</t>
        </is>
      </c>
      <c r="E1357" t="inlineStr">
        <is>
          <t>[중기추세]+[버티기형]</t>
        </is>
      </c>
      <c r="F1357" t="inlineStr">
        <is>
          <t>[중기추세]</t>
        </is>
      </c>
      <c r="G1357" t="inlineStr">
        <is>
          <t>[버티기형]</t>
        </is>
      </c>
      <c r="H1357" t="n">
        <v>300000</v>
      </c>
      <c r="I1357" t="n">
        <v>1448</v>
      </c>
      <c r="J1357" t="n">
        <v>2710</v>
      </c>
      <c r="K1357" t="n">
        <v>87.15000000000001</v>
      </c>
      <c r="L1357" t="n">
        <v>-13.36</v>
      </c>
      <c r="M1357" t="n">
        <v>-15.03</v>
      </c>
      <c r="N1357" t="n">
        <v>0</v>
      </c>
      <c r="O1357" t="n">
        <v>3</v>
      </c>
      <c r="P1357" t="inlineStr">
        <is>
          <t>2026-03-09</t>
        </is>
      </c>
      <c r="Q1357" t="inlineStr">
        <is>
          <t>2026-06-08</t>
        </is>
      </c>
      <c r="R1357" t="inlineStr">
        <is>
          <t>+10%▶50% 익절 / +20%▶30% 익절 / +30%▶20% 익절</t>
        </is>
      </c>
      <c r="S1357" t="inlineStr">
        <is>
          <t>-5%▶40% 손절 / -15%▶30% 손절 / -20%▶30% 손절</t>
        </is>
      </c>
      <c r="T1357" t="inlineStr">
        <is>
          <t>매수 0.0005 / 매도 0.0025 / 슬리피지 0.0007</t>
        </is>
      </c>
    </row>
    <row r="1358">
      <c r="A1358" t="inlineStr">
        <is>
          <t>팸텍|3개월 전에 샀다면|[수익극대화]+[칼손절]</t>
        </is>
      </c>
      <c r="B1358" t="inlineStr">
        <is>
          <t>팸텍</t>
        </is>
      </c>
      <c r="C1358" t="inlineStr">
        <is>
          <t>271830</t>
        </is>
      </c>
      <c r="D1358" t="inlineStr">
        <is>
          <t>3개월 전에 샀다면</t>
        </is>
      </c>
      <c r="E1358" t="inlineStr">
        <is>
          <t>[수익극대화]+[칼손절]</t>
        </is>
      </c>
      <c r="F1358" t="inlineStr">
        <is>
          <t>[수익극대화]</t>
        </is>
      </c>
      <c r="G1358" t="inlineStr">
        <is>
          <t>[칼손절]</t>
        </is>
      </c>
      <c r="H1358" t="n">
        <v>300000</v>
      </c>
      <c r="I1358" t="n">
        <v>1448</v>
      </c>
      <c r="J1358" t="n">
        <v>2710</v>
      </c>
      <c r="K1358" t="n">
        <v>87.15000000000001</v>
      </c>
      <c r="L1358" t="n">
        <v>-6.58</v>
      </c>
      <c r="M1358" t="n">
        <v>-6.58</v>
      </c>
      <c r="N1358" t="n">
        <v>0</v>
      </c>
      <c r="O1358" t="n">
        <v>2</v>
      </c>
      <c r="P1358" t="inlineStr">
        <is>
          <t>2026-03-09</t>
        </is>
      </c>
      <c r="Q1358" t="inlineStr">
        <is>
          <t>2026-06-08</t>
        </is>
      </c>
      <c r="R1358" t="inlineStr">
        <is>
          <t>+10%▶40% 익절 / +20%▶30% 익절 / +40%▶30% 익절</t>
        </is>
      </c>
      <c r="S1358" t="inlineStr">
        <is>
          <t>-2%▶80% 손절 / -4%▶10% 손절 / -6%▶10% 손절</t>
        </is>
      </c>
      <c r="T1358" t="inlineStr">
        <is>
          <t>매수 0.0005 / 매도 0.0025 / 슬리피지 0.0007</t>
        </is>
      </c>
    </row>
    <row r="1359">
      <c r="A1359" t="inlineStr">
        <is>
          <t>팸텍|3개월 전에 샀다면|[수익극대화]+[정석방어]</t>
        </is>
      </c>
      <c r="B1359" t="inlineStr">
        <is>
          <t>팸텍</t>
        </is>
      </c>
      <c r="C1359" t="inlineStr">
        <is>
          <t>271830</t>
        </is>
      </c>
      <c r="D1359" t="inlineStr">
        <is>
          <t>3개월 전에 샀다면</t>
        </is>
      </c>
      <c r="E1359" t="inlineStr">
        <is>
          <t>[수익극대화]+[정석방어]</t>
        </is>
      </c>
      <c r="F1359" t="inlineStr">
        <is>
          <t>[수익극대화]</t>
        </is>
      </c>
      <c r="G1359" t="inlineStr">
        <is>
          <t>[정석방어]</t>
        </is>
      </c>
      <c r="H1359" t="n">
        <v>300000</v>
      </c>
      <c r="I1359" t="n">
        <v>1448</v>
      </c>
      <c r="J1359" t="n">
        <v>2710</v>
      </c>
      <c r="K1359" t="n">
        <v>87.15000000000001</v>
      </c>
      <c r="L1359" t="n">
        <v>-5.28</v>
      </c>
      <c r="M1359" t="n">
        <v>-5.28</v>
      </c>
      <c r="N1359" t="n">
        <v>0</v>
      </c>
      <c r="O1359" t="n">
        <v>3</v>
      </c>
      <c r="P1359" t="inlineStr">
        <is>
          <t>2026-03-09</t>
        </is>
      </c>
      <c r="Q1359" t="inlineStr">
        <is>
          <t>2026-06-08</t>
        </is>
      </c>
      <c r="R1359" t="inlineStr">
        <is>
          <t>+10%▶40% 익절 / +20%▶30% 익절 / +40%▶30% 익절</t>
        </is>
      </c>
      <c r="S1359" t="inlineStr">
        <is>
          <t>-3%▶70% 손절 / -5%▶20% 손절 / -10%▶10% 손절</t>
        </is>
      </c>
      <c r="T1359" t="inlineStr">
        <is>
          <t>매수 0.0005 / 매도 0.0025 / 슬리피지 0.0007</t>
        </is>
      </c>
    </row>
    <row r="1360">
      <c r="A1360" t="inlineStr">
        <is>
          <t>팸텍|3개월 전에 샀다면|[수익극대화]+[변동성허용]</t>
        </is>
      </c>
      <c r="B1360" t="inlineStr">
        <is>
          <t>팸텍</t>
        </is>
      </c>
      <c r="C1360" t="inlineStr">
        <is>
          <t>271830</t>
        </is>
      </c>
      <c r="D1360" t="inlineStr">
        <is>
          <t>3개월 전에 샀다면</t>
        </is>
      </c>
      <c r="E1360" t="inlineStr">
        <is>
          <t>[수익극대화]+[변동성허용]</t>
        </is>
      </c>
      <c r="F1360" t="inlineStr">
        <is>
          <t>[수익극대화]</t>
        </is>
      </c>
      <c r="G1360" t="inlineStr">
        <is>
          <t>[변동성허용]</t>
        </is>
      </c>
      <c r="H1360" t="n">
        <v>300000</v>
      </c>
      <c r="I1360" t="n">
        <v>1448</v>
      </c>
      <c r="J1360" t="n">
        <v>2710</v>
      </c>
      <c r="K1360" t="n">
        <v>87.15000000000001</v>
      </c>
      <c r="L1360" t="n">
        <v>-9.26</v>
      </c>
      <c r="M1360" t="n">
        <v>-9.880000000000001</v>
      </c>
      <c r="N1360" t="n">
        <v>0</v>
      </c>
      <c r="O1360" t="n">
        <v>3</v>
      </c>
      <c r="P1360" t="inlineStr">
        <is>
          <t>2026-03-09</t>
        </is>
      </c>
      <c r="Q1360" t="inlineStr">
        <is>
          <t>2026-06-08</t>
        </is>
      </c>
      <c r="R1360" t="inlineStr">
        <is>
          <t>+10%▶40% 익절 / +20%▶30% 익절 / +40%▶30% 익절</t>
        </is>
      </c>
      <c r="S1360" t="inlineStr">
        <is>
          <t>-5%▶50% 손절 / -10%▶30% 손절 / -15%▶20% 손절</t>
        </is>
      </c>
      <c r="T1360" t="inlineStr">
        <is>
          <t>매수 0.0005 / 매도 0.0025 / 슬리피지 0.0007</t>
        </is>
      </c>
    </row>
    <row r="1361">
      <c r="A1361" t="inlineStr">
        <is>
          <t>팸텍|3개월 전에 샀다면|[수익극대화]+[버티기형]</t>
        </is>
      </c>
      <c r="B1361" t="inlineStr">
        <is>
          <t>팸텍</t>
        </is>
      </c>
      <c r="C1361" t="inlineStr">
        <is>
          <t>271830</t>
        </is>
      </c>
      <c r="D1361" t="inlineStr">
        <is>
          <t>3개월 전에 샀다면</t>
        </is>
      </c>
      <c r="E1361" t="inlineStr">
        <is>
          <t>[수익극대화]+[버티기형]</t>
        </is>
      </c>
      <c r="F1361" t="inlineStr">
        <is>
          <t>[수익극대화]</t>
        </is>
      </c>
      <c r="G1361" t="inlineStr">
        <is>
          <t>[버티기형]</t>
        </is>
      </c>
      <c r="H1361" t="n">
        <v>300000</v>
      </c>
      <c r="I1361" t="n">
        <v>1448</v>
      </c>
      <c r="J1361" t="n">
        <v>2710</v>
      </c>
      <c r="K1361" t="n">
        <v>87.15000000000001</v>
      </c>
      <c r="L1361" t="n">
        <v>-13.36</v>
      </c>
      <c r="M1361" t="n">
        <v>-15.03</v>
      </c>
      <c r="N1361" t="n">
        <v>0</v>
      </c>
      <c r="O1361" t="n">
        <v>3</v>
      </c>
      <c r="P1361" t="inlineStr">
        <is>
          <t>2026-03-09</t>
        </is>
      </c>
      <c r="Q1361" t="inlineStr">
        <is>
          <t>2026-06-08</t>
        </is>
      </c>
      <c r="R1361" t="inlineStr">
        <is>
          <t>+10%▶40% 익절 / +20%▶30% 익절 / +40%▶30% 익절</t>
        </is>
      </c>
      <c r="S1361" t="inlineStr">
        <is>
          <t>-5%▶40% 손절 / -15%▶30% 손절 / -20%▶30% 손절</t>
        </is>
      </c>
      <c r="T1361" t="inlineStr">
        <is>
          <t>매수 0.0005 / 매도 0.0025 / 슬리피지 0.0007</t>
        </is>
      </c>
    </row>
    <row r="1362">
      <c r="A1362" t="inlineStr">
        <is>
          <t>팸텍|6개월 전에 샀다면|[초단타]+[칼손절]</t>
        </is>
      </c>
      <c r="B1362" t="inlineStr">
        <is>
          <t>팸텍</t>
        </is>
      </c>
      <c r="C1362" t="inlineStr">
        <is>
          <t>271830</t>
        </is>
      </c>
      <c r="D1362" t="inlineStr">
        <is>
          <t>6개월 전에 샀다면</t>
        </is>
      </c>
      <c r="E1362" t="inlineStr">
        <is>
          <t>[초단타]+[칼손절]</t>
        </is>
      </c>
      <c r="F1362" t="inlineStr">
        <is>
          <t>[초단타]</t>
        </is>
      </c>
      <c r="G1362" t="inlineStr">
        <is>
          <t>[칼손절]</t>
        </is>
      </c>
      <c r="H1362" t="n">
        <v>300000</v>
      </c>
      <c r="I1362" t="n">
        <v>2100</v>
      </c>
      <c r="J1362" t="n">
        <v>2710</v>
      </c>
      <c r="K1362" t="n">
        <v>29.05</v>
      </c>
      <c r="L1362" t="n">
        <v>-23.6</v>
      </c>
      <c r="M1362" t="n">
        <v>-24.39</v>
      </c>
      <c r="N1362" t="n">
        <v>0</v>
      </c>
      <c r="O1362" t="n">
        <v>9</v>
      </c>
      <c r="P1362" t="inlineStr">
        <is>
          <t>2025-12-08</t>
        </is>
      </c>
      <c r="Q1362" t="inlineStr">
        <is>
          <t>2026-06-08</t>
        </is>
      </c>
      <c r="R1362" t="inlineStr">
        <is>
          <t>+3%▶70% 익절 / +5%▶20% 익절 / +10%▶10% 익절</t>
        </is>
      </c>
      <c r="S1362" t="inlineStr">
        <is>
          <t>-2%▶80% 손절 / -4%▶10% 손절 / -6%▶10% 손절</t>
        </is>
      </c>
      <c r="T1362" t="inlineStr">
        <is>
          <t>매수 0.0005 / 매도 0.0025 / 슬리피지 0.0007</t>
        </is>
      </c>
    </row>
    <row r="1363">
      <c r="A1363" t="inlineStr">
        <is>
          <t>팸텍|6개월 전에 샀다면|[초단타]+[정석방어]</t>
        </is>
      </c>
      <c r="B1363" t="inlineStr">
        <is>
          <t>팸텍</t>
        </is>
      </c>
      <c r="C1363" t="inlineStr">
        <is>
          <t>271830</t>
        </is>
      </c>
      <c r="D1363" t="inlineStr">
        <is>
          <t>6개월 전에 샀다면</t>
        </is>
      </c>
      <c r="E1363" t="inlineStr">
        <is>
          <t>[초단타]+[정석방어]</t>
        </is>
      </c>
      <c r="F1363" t="inlineStr">
        <is>
          <t>[초단타]</t>
        </is>
      </c>
      <c r="G1363" t="inlineStr">
        <is>
          <t>[정석방어]</t>
        </is>
      </c>
      <c r="H1363" t="n">
        <v>300000</v>
      </c>
      <c r="I1363" t="n">
        <v>2100</v>
      </c>
      <c r="J1363" t="n">
        <v>2710</v>
      </c>
      <c r="K1363" t="n">
        <v>29.05</v>
      </c>
      <c r="L1363" t="n">
        <v>-26.18</v>
      </c>
      <c r="M1363" t="n">
        <v>-27.93</v>
      </c>
      <c r="N1363" t="n">
        <v>11.1</v>
      </c>
      <c r="O1363" t="n">
        <v>9</v>
      </c>
      <c r="P1363" t="inlineStr">
        <is>
          <t>2025-12-08</t>
        </is>
      </c>
      <c r="Q1363" t="inlineStr">
        <is>
          <t>2026-06-08</t>
        </is>
      </c>
      <c r="R1363" t="inlineStr">
        <is>
          <t>+3%▶70% 익절 / +5%▶20% 익절 / +10%▶10% 익절</t>
        </is>
      </c>
      <c r="S1363" t="inlineStr">
        <is>
          <t>-3%▶70% 손절 / -5%▶20% 손절 / -10%▶10% 손절</t>
        </is>
      </c>
      <c r="T1363" t="inlineStr">
        <is>
          <t>매수 0.0005 / 매도 0.0025 / 슬리피지 0.0007</t>
        </is>
      </c>
    </row>
    <row r="1364">
      <c r="A1364" t="inlineStr">
        <is>
          <t>팸텍|6개월 전에 샀다면|[초단타]+[변동성허용]</t>
        </is>
      </c>
      <c r="B1364" t="inlineStr">
        <is>
          <t>팸텍</t>
        </is>
      </c>
      <c r="C1364" t="inlineStr">
        <is>
          <t>271830</t>
        </is>
      </c>
      <c r="D1364" t="inlineStr">
        <is>
          <t>6개월 전에 샀다면</t>
        </is>
      </c>
      <c r="E1364" t="inlineStr">
        <is>
          <t>[초단타]+[변동성허용]</t>
        </is>
      </c>
      <c r="F1364" t="inlineStr">
        <is>
          <t>[초단타]</t>
        </is>
      </c>
      <c r="G1364" t="inlineStr">
        <is>
          <t>[변동성허용]</t>
        </is>
      </c>
      <c r="H1364" t="n">
        <v>300000</v>
      </c>
      <c r="I1364" t="n">
        <v>2100</v>
      </c>
      <c r="J1364" t="n">
        <v>2710</v>
      </c>
      <c r="K1364" t="n">
        <v>29.05</v>
      </c>
      <c r="L1364" t="n">
        <v>-11.84</v>
      </c>
      <c r="M1364" t="n">
        <v>-20.59</v>
      </c>
      <c r="N1364" t="n">
        <v>37.5</v>
      </c>
      <c r="O1364" t="n">
        <v>8</v>
      </c>
      <c r="P1364" t="inlineStr">
        <is>
          <t>2025-12-08</t>
        </is>
      </c>
      <c r="Q1364" t="inlineStr">
        <is>
          <t>2026-06-08</t>
        </is>
      </c>
      <c r="R1364" t="inlineStr">
        <is>
          <t>+3%▶70% 익절 / +5%▶20% 익절 / +10%▶10% 익절</t>
        </is>
      </c>
      <c r="S1364" t="inlineStr">
        <is>
          <t>-5%▶50% 손절 / -10%▶30% 손절 / -15%▶20% 손절</t>
        </is>
      </c>
      <c r="T1364" t="inlineStr">
        <is>
          <t>매수 0.0005 / 매도 0.0025 / 슬리피지 0.0007</t>
        </is>
      </c>
    </row>
    <row r="1365">
      <c r="A1365" t="inlineStr">
        <is>
          <t>팸텍|6개월 전에 샀다면|[초단타]+[버티기형]</t>
        </is>
      </c>
      <c r="B1365" t="inlineStr">
        <is>
          <t>팸텍</t>
        </is>
      </c>
      <c r="C1365" t="inlineStr">
        <is>
          <t>271830</t>
        </is>
      </c>
      <c r="D1365" t="inlineStr">
        <is>
          <t>6개월 전에 샀다면</t>
        </is>
      </c>
      <c r="E1365" t="inlineStr">
        <is>
          <t>[초단타]+[버티기형]</t>
        </is>
      </c>
      <c r="F1365" t="inlineStr">
        <is>
          <t>[초단타]</t>
        </is>
      </c>
      <c r="G1365" t="inlineStr">
        <is>
          <t>[버티기형]</t>
        </is>
      </c>
      <c r="H1365" t="n">
        <v>300000</v>
      </c>
      <c r="I1365" t="n">
        <v>2100</v>
      </c>
      <c r="J1365" t="n">
        <v>2710</v>
      </c>
      <c r="K1365" t="n">
        <v>29.05</v>
      </c>
      <c r="L1365" t="n">
        <v>-16.24</v>
      </c>
      <c r="M1365" t="n">
        <v>-23.1</v>
      </c>
      <c r="N1365" t="n">
        <v>20</v>
      </c>
      <c r="O1365" t="n">
        <v>5</v>
      </c>
      <c r="P1365" t="inlineStr">
        <is>
          <t>2025-12-08</t>
        </is>
      </c>
      <c r="Q1365" t="inlineStr">
        <is>
          <t>2026-06-08</t>
        </is>
      </c>
      <c r="R1365" t="inlineStr">
        <is>
          <t>+3%▶70% 익절 / +5%▶20% 익절 / +10%▶10% 익절</t>
        </is>
      </c>
      <c r="S1365" t="inlineStr">
        <is>
          <t>-5%▶40% 손절 / -15%▶30% 손절 / -20%▶30% 손절</t>
        </is>
      </c>
      <c r="T1365" t="inlineStr">
        <is>
          <t>매수 0.0005 / 매도 0.0025 / 슬리피지 0.0007</t>
        </is>
      </c>
    </row>
    <row r="1366">
      <c r="A1366" t="inlineStr">
        <is>
          <t>팸텍|6개월 전에 샀다면|[단기스윙]+[칼손절]</t>
        </is>
      </c>
      <c r="B1366" t="inlineStr">
        <is>
          <t>팸텍</t>
        </is>
      </c>
      <c r="C1366" t="inlineStr">
        <is>
          <t>271830</t>
        </is>
      </c>
      <c r="D1366" t="inlineStr">
        <is>
          <t>6개월 전에 샀다면</t>
        </is>
      </c>
      <c r="E1366" t="inlineStr">
        <is>
          <t>[단기스윙]+[칼손절]</t>
        </is>
      </c>
      <c r="F1366" t="inlineStr">
        <is>
          <t>[단기스윙]</t>
        </is>
      </c>
      <c r="G1366" t="inlineStr">
        <is>
          <t>[칼손절]</t>
        </is>
      </c>
      <c r="H1366" t="n">
        <v>300000</v>
      </c>
      <c r="I1366" t="n">
        <v>2100</v>
      </c>
      <c r="J1366" t="n">
        <v>2710</v>
      </c>
      <c r="K1366" t="n">
        <v>29.05</v>
      </c>
      <c r="L1366" t="n">
        <v>-23.6</v>
      </c>
      <c r="M1366" t="n">
        <v>-24.39</v>
      </c>
      <c r="N1366" t="n">
        <v>0</v>
      </c>
      <c r="O1366" t="n">
        <v>9</v>
      </c>
      <c r="P1366" t="inlineStr">
        <is>
          <t>2025-12-08</t>
        </is>
      </c>
      <c r="Q1366" t="inlineStr">
        <is>
          <t>2026-06-08</t>
        </is>
      </c>
      <c r="R1366" t="inlineStr">
        <is>
          <t>+5%▶60% 익절 / +10%▶30% 익절 / +20%▶10% 익절</t>
        </is>
      </c>
      <c r="S1366" t="inlineStr">
        <is>
          <t>-2%▶80% 손절 / -4%▶10% 손절 / -6%▶10% 손절</t>
        </is>
      </c>
      <c r="T1366" t="inlineStr">
        <is>
          <t>매수 0.0005 / 매도 0.0025 / 슬리피지 0.0007</t>
        </is>
      </c>
    </row>
    <row r="1367">
      <c r="A1367" t="inlineStr">
        <is>
          <t>팸텍|6개월 전에 샀다면|[단기스윙]+[정석방어]</t>
        </is>
      </c>
      <c r="B1367" t="inlineStr">
        <is>
          <t>팸텍</t>
        </is>
      </c>
      <c r="C1367" t="inlineStr">
        <is>
          <t>271830</t>
        </is>
      </c>
      <c r="D1367" t="inlineStr">
        <is>
          <t>6개월 전에 샀다면</t>
        </is>
      </c>
      <c r="E1367" t="inlineStr">
        <is>
          <t>[단기스윙]+[정석방어]</t>
        </is>
      </c>
      <c r="F1367" t="inlineStr">
        <is>
          <t>[단기스윙]</t>
        </is>
      </c>
      <c r="G1367" t="inlineStr">
        <is>
          <t>[정석방어]</t>
        </is>
      </c>
      <c r="H1367" t="n">
        <v>300000</v>
      </c>
      <c r="I1367" t="n">
        <v>2100</v>
      </c>
      <c r="J1367" t="n">
        <v>2710</v>
      </c>
      <c r="K1367" t="n">
        <v>29.05</v>
      </c>
      <c r="L1367" t="n">
        <v>-25.85</v>
      </c>
      <c r="M1367" t="n">
        <v>-27.93</v>
      </c>
      <c r="N1367" t="n">
        <v>11.1</v>
      </c>
      <c r="O1367" t="n">
        <v>9</v>
      </c>
      <c r="P1367" t="inlineStr">
        <is>
          <t>2025-12-08</t>
        </is>
      </c>
      <c r="Q1367" t="inlineStr">
        <is>
          <t>2026-06-08</t>
        </is>
      </c>
      <c r="R1367" t="inlineStr">
        <is>
          <t>+5%▶60% 익절 / +10%▶30% 익절 / +20%▶10% 익절</t>
        </is>
      </c>
      <c r="S1367" t="inlineStr">
        <is>
          <t>-3%▶70% 손절 / -5%▶20% 손절 / -10%▶10% 손절</t>
        </is>
      </c>
      <c r="T1367" t="inlineStr">
        <is>
          <t>매수 0.0005 / 매도 0.0025 / 슬리피지 0.0007</t>
        </is>
      </c>
    </row>
    <row r="1368">
      <c r="A1368" t="inlineStr">
        <is>
          <t>팸텍|6개월 전에 샀다면|[단기스윙]+[변동성허용]</t>
        </is>
      </c>
      <c r="B1368" t="inlineStr">
        <is>
          <t>팸텍</t>
        </is>
      </c>
      <c r="C1368" t="inlineStr">
        <is>
          <t>271830</t>
        </is>
      </c>
      <c r="D1368" t="inlineStr">
        <is>
          <t>6개월 전에 샀다면</t>
        </is>
      </c>
      <c r="E1368" t="inlineStr">
        <is>
          <t>[단기스윙]+[변동성허용]</t>
        </is>
      </c>
      <c r="F1368" t="inlineStr">
        <is>
          <t>[단기스윙]</t>
        </is>
      </c>
      <c r="G1368" t="inlineStr">
        <is>
          <t>[변동성허용]</t>
        </is>
      </c>
      <c r="H1368" t="n">
        <v>300000</v>
      </c>
      <c r="I1368" t="n">
        <v>2100</v>
      </c>
      <c r="J1368" t="n">
        <v>2710</v>
      </c>
      <c r="K1368" t="n">
        <v>29.05</v>
      </c>
      <c r="L1368" t="n">
        <v>-8.42</v>
      </c>
      <c r="M1368" t="n">
        <v>-20.59</v>
      </c>
      <c r="N1368" t="n">
        <v>37.5</v>
      </c>
      <c r="O1368" t="n">
        <v>8</v>
      </c>
      <c r="P1368" t="inlineStr">
        <is>
          <t>2025-12-08</t>
        </is>
      </c>
      <c r="Q1368" t="inlineStr">
        <is>
          <t>2026-06-08</t>
        </is>
      </c>
      <c r="R1368" t="inlineStr">
        <is>
          <t>+5%▶60% 익절 / +10%▶30% 익절 / +20%▶10% 익절</t>
        </is>
      </c>
      <c r="S1368" t="inlineStr">
        <is>
          <t>-5%▶50% 손절 / -10%▶30% 손절 / -15%▶20% 손절</t>
        </is>
      </c>
      <c r="T1368" t="inlineStr">
        <is>
          <t>매수 0.0005 / 매도 0.0025 / 슬리피지 0.0007</t>
        </is>
      </c>
    </row>
    <row r="1369">
      <c r="A1369" t="inlineStr">
        <is>
          <t>팸텍|6개월 전에 샀다면|[단기스윙]+[버티기형]</t>
        </is>
      </c>
      <c r="B1369" t="inlineStr">
        <is>
          <t>팸텍</t>
        </is>
      </c>
      <c r="C1369" t="inlineStr">
        <is>
          <t>271830</t>
        </is>
      </c>
      <c r="D1369" t="inlineStr">
        <is>
          <t>6개월 전에 샀다면</t>
        </is>
      </c>
      <c r="E1369" t="inlineStr">
        <is>
          <t>[단기스윙]+[버티기형]</t>
        </is>
      </c>
      <c r="F1369" t="inlineStr">
        <is>
          <t>[단기스윙]</t>
        </is>
      </c>
      <c r="G1369" t="inlineStr">
        <is>
          <t>[버티기형]</t>
        </is>
      </c>
      <c r="H1369" t="n">
        <v>300000</v>
      </c>
      <c r="I1369" t="n">
        <v>2100</v>
      </c>
      <c r="J1369" t="n">
        <v>2710</v>
      </c>
      <c r="K1369" t="n">
        <v>29.05</v>
      </c>
      <c r="L1369" t="n">
        <v>-14.37</v>
      </c>
      <c r="M1369" t="n">
        <v>-23.1</v>
      </c>
      <c r="N1369" t="n">
        <v>16.7</v>
      </c>
      <c r="O1369" t="n">
        <v>6</v>
      </c>
      <c r="P1369" t="inlineStr">
        <is>
          <t>2025-12-08</t>
        </is>
      </c>
      <c r="Q1369" t="inlineStr">
        <is>
          <t>2026-06-08</t>
        </is>
      </c>
      <c r="R1369" t="inlineStr">
        <is>
          <t>+5%▶60% 익절 / +10%▶30% 익절 / +20%▶10% 익절</t>
        </is>
      </c>
      <c r="S1369" t="inlineStr">
        <is>
          <t>-5%▶40% 손절 / -15%▶30% 손절 / -20%▶30% 손절</t>
        </is>
      </c>
      <c r="T1369" t="inlineStr">
        <is>
          <t>매수 0.0005 / 매도 0.0025 / 슬리피지 0.0007</t>
        </is>
      </c>
    </row>
    <row r="1370">
      <c r="A1370" t="inlineStr">
        <is>
          <t>팸텍|6개월 전에 샀다면|[대표님룰]+[칼손절]</t>
        </is>
      </c>
      <c r="B1370" t="inlineStr">
        <is>
          <t>팸텍</t>
        </is>
      </c>
      <c r="C1370" t="inlineStr">
        <is>
          <t>271830</t>
        </is>
      </c>
      <c r="D1370" t="inlineStr">
        <is>
          <t>6개월 전에 샀다면</t>
        </is>
      </c>
      <c r="E1370" t="inlineStr">
        <is>
          <t>[대표님룰]+[칼손절]</t>
        </is>
      </c>
      <c r="F1370" t="inlineStr">
        <is>
          <t>[대표님룰]</t>
        </is>
      </c>
      <c r="G1370" t="inlineStr">
        <is>
          <t>[칼손절]</t>
        </is>
      </c>
      <c r="H1370" t="n">
        <v>300000</v>
      </c>
      <c r="I1370" t="n">
        <v>2100</v>
      </c>
      <c r="J1370" t="n">
        <v>2710</v>
      </c>
      <c r="K1370" t="n">
        <v>29.05</v>
      </c>
      <c r="L1370" t="n">
        <v>-23.6</v>
      </c>
      <c r="M1370" t="n">
        <v>-24.39</v>
      </c>
      <c r="N1370" t="n">
        <v>0</v>
      </c>
      <c r="O1370" t="n">
        <v>9</v>
      </c>
      <c r="P1370" t="inlineStr">
        <is>
          <t>2025-12-08</t>
        </is>
      </c>
      <c r="Q1370" t="inlineStr">
        <is>
          <t>2026-06-08</t>
        </is>
      </c>
      <c r="R1370" t="inlineStr">
        <is>
          <t>+5%▶60% 익절 / +10%▶30% 익절 / +30%▶10% 익절</t>
        </is>
      </c>
      <c r="S1370" t="inlineStr">
        <is>
          <t>-2%▶80% 손절 / -4%▶10% 손절 / -6%▶10% 손절</t>
        </is>
      </c>
      <c r="T1370" t="inlineStr">
        <is>
          <t>매수 0.0005 / 매도 0.0025 / 슬리피지 0.0007</t>
        </is>
      </c>
    </row>
    <row r="1371">
      <c r="A1371" t="inlineStr">
        <is>
          <t>팸텍|6개월 전에 샀다면|[대표님룰]+[정석방어]</t>
        </is>
      </c>
      <c r="B1371" t="inlineStr">
        <is>
          <t>팸텍</t>
        </is>
      </c>
      <c r="C1371" t="inlineStr">
        <is>
          <t>271830</t>
        </is>
      </c>
      <c r="D1371" t="inlineStr">
        <is>
          <t>6개월 전에 샀다면</t>
        </is>
      </c>
      <c r="E1371" t="inlineStr">
        <is>
          <t>[대표님룰]+[정석방어]</t>
        </is>
      </c>
      <c r="F1371" t="inlineStr">
        <is>
          <t>[대표님룰]</t>
        </is>
      </c>
      <c r="G1371" t="inlineStr">
        <is>
          <t>[정석방어]</t>
        </is>
      </c>
      <c r="H1371" t="n">
        <v>300000</v>
      </c>
      <c r="I1371" t="n">
        <v>2100</v>
      </c>
      <c r="J1371" t="n">
        <v>2710</v>
      </c>
      <c r="K1371" t="n">
        <v>29.05</v>
      </c>
      <c r="L1371" t="n">
        <v>-25.85</v>
      </c>
      <c r="M1371" t="n">
        <v>-27.93</v>
      </c>
      <c r="N1371" t="n">
        <v>11.1</v>
      </c>
      <c r="O1371" t="n">
        <v>9</v>
      </c>
      <c r="P1371" t="inlineStr">
        <is>
          <t>2025-12-08</t>
        </is>
      </c>
      <c r="Q1371" t="inlineStr">
        <is>
          <t>2026-06-08</t>
        </is>
      </c>
      <c r="R1371" t="inlineStr">
        <is>
          <t>+5%▶60% 익절 / +10%▶30% 익절 / +30%▶10% 익절</t>
        </is>
      </c>
      <c r="S1371" t="inlineStr">
        <is>
          <t>-3%▶70% 손절 / -5%▶20% 손절 / -10%▶10% 손절</t>
        </is>
      </c>
      <c r="T1371" t="inlineStr">
        <is>
          <t>매수 0.0005 / 매도 0.0025 / 슬리피지 0.0007</t>
        </is>
      </c>
    </row>
    <row r="1372">
      <c r="A1372" t="inlineStr">
        <is>
          <t>팸텍|6개월 전에 샀다면|[대표님룰]+[변동성허용]</t>
        </is>
      </c>
      <c r="B1372" t="inlineStr">
        <is>
          <t>팸텍</t>
        </is>
      </c>
      <c r="C1372" t="inlineStr">
        <is>
          <t>271830</t>
        </is>
      </c>
      <c r="D1372" t="inlineStr">
        <is>
          <t>6개월 전에 샀다면</t>
        </is>
      </c>
      <c r="E1372" t="inlineStr">
        <is>
          <t>[대표님룰]+[변동성허용]</t>
        </is>
      </c>
      <c r="F1372" t="inlineStr">
        <is>
          <t>[대표님룰]</t>
        </is>
      </c>
      <c r="G1372" t="inlineStr">
        <is>
          <t>[변동성허용]</t>
        </is>
      </c>
      <c r="H1372" t="n">
        <v>300000</v>
      </c>
      <c r="I1372" t="n">
        <v>2100</v>
      </c>
      <c r="J1372" t="n">
        <v>2710</v>
      </c>
      <c r="K1372" t="n">
        <v>29.05</v>
      </c>
      <c r="L1372" t="n">
        <v>-8.42</v>
      </c>
      <c r="M1372" t="n">
        <v>-20.59</v>
      </c>
      <c r="N1372" t="n">
        <v>37.5</v>
      </c>
      <c r="O1372" t="n">
        <v>8</v>
      </c>
      <c r="P1372" t="inlineStr">
        <is>
          <t>2025-12-08</t>
        </is>
      </c>
      <c r="Q1372" t="inlineStr">
        <is>
          <t>2026-06-08</t>
        </is>
      </c>
      <c r="R1372" t="inlineStr">
        <is>
          <t>+5%▶60% 익절 / +10%▶30% 익절 / +30%▶10% 익절</t>
        </is>
      </c>
      <c r="S1372" t="inlineStr">
        <is>
          <t>-5%▶50% 손절 / -10%▶30% 손절 / -15%▶20% 손절</t>
        </is>
      </c>
      <c r="T1372" t="inlineStr">
        <is>
          <t>매수 0.0005 / 매도 0.0025 / 슬리피지 0.0007</t>
        </is>
      </c>
    </row>
    <row r="1373">
      <c r="A1373" t="inlineStr">
        <is>
          <t>팸텍|6개월 전에 샀다면|[대표님룰]+[버티기형]</t>
        </is>
      </c>
      <c r="B1373" t="inlineStr">
        <is>
          <t>팸텍</t>
        </is>
      </c>
      <c r="C1373" t="inlineStr">
        <is>
          <t>271830</t>
        </is>
      </c>
      <c r="D1373" t="inlineStr">
        <is>
          <t>6개월 전에 샀다면</t>
        </is>
      </c>
      <c r="E1373" t="inlineStr">
        <is>
          <t>[대표님룰]+[버티기형]</t>
        </is>
      </c>
      <c r="F1373" t="inlineStr">
        <is>
          <t>[대표님룰]</t>
        </is>
      </c>
      <c r="G1373" t="inlineStr">
        <is>
          <t>[버티기형]</t>
        </is>
      </c>
      <c r="H1373" t="n">
        <v>300000</v>
      </c>
      <c r="I1373" t="n">
        <v>2100</v>
      </c>
      <c r="J1373" t="n">
        <v>2710</v>
      </c>
      <c r="K1373" t="n">
        <v>29.05</v>
      </c>
      <c r="L1373" t="n">
        <v>-14.37</v>
      </c>
      <c r="M1373" t="n">
        <v>-23.1</v>
      </c>
      <c r="N1373" t="n">
        <v>16.7</v>
      </c>
      <c r="O1373" t="n">
        <v>6</v>
      </c>
      <c r="P1373" t="inlineStr">
        <is>
          <t>2025-12-08</t>
        </is>
      </c>
      <c r="Q1373" t="inlineStr">
        <is>
          <t>2026-06-08</t>
        </is>
      </c>
      <c r="R1373" t="inlineStr">
        <is>
          <t>+5%▶60% 익절 / +10%▶30% 익절 / +30%▶10% 익절</t>
        </is>
      </c>
      <c r="S1373" t="inlineStr">
        <is>
          <t>-5%▶40% 손절 / -15%▶30% 손절 / -20%▶30% 손절</t>
        </is>
      </c>
      <c r="T1373" t="inlineStr">
        <is>
          <t>매수 0.0005 / 매도 0.0025 / 슬리피지 0.0007</t>
        </is>
      </c>
    </row>
    <row r="1374">
      <c r="A1374" t="inlineStr">
        <is>
          <t>팸텍|6개월 전에 샀다면|[중기추세]+[칼손절]</t>
        </is>
      </c>
      <c r="B1374" t="inlineStr">
        <is>
          <t>팸텍</t>
        </is>
      </c>
      <c r="C1374" t="inlineStr">
        <is>
          <t>271830</t>
        </is>
      </c>
      <c r="D1374" t="inlineStr">
        <is>
          <t>6개월 전에 샀다면</t>
        </is>
      </c>
      <c r="E1374" t="inlineStr">
        <is>
          <t>[중기추세]+[칼손절]</t>
        </is>
      </c>
      <c r="F1374" t="inlineStr">
        <is>
          <t>[중기추세]</t>
        </is>
      </c>
      <c r="G1374" t="inlineStr">
        <is>
          <t>[칼손절]</t>
        </is>
      </c>
      <c r="H1374" t="n">
        <v>300000</v>
      </c>
      <c r="I1374" t="n">
        <v>2100</v>
      </c>
      <c r="J1374" t="n">
        <v>2710</v>
      </c>
      <c r="K1374" t="n">
        <v>29.05</v>
      </c>
      <c r="L1374" t="n">
        <v>-23.6</v>
      </c>
      <c r="M1374" t="n">
        <v>-24.39</v>
      </c>
      <c r="N1374" t="n">
        <v>0</v>
      </c>
      <c r="O1374" t="n">
        <v>9</v>
      </c>
      <c r="P1374" t="inlineStr">
        <is>
          <t>2025-12-08</t>
        </is>
      </c>
      <c r="Q1374" t="inlineStr">
        <is>
          <t>2026-06-08</t>
        </is>
      </c>
      <c r="R1374" t="inlineStr">
        <is>
          <t>+10%▶50% 익절 / +20%▶30% 익절 / +30%▶20% 익절</t>
        </is>
      </c>
      <c r="S1374" t="inlineStr">
        <is>
          <t>-2%▶80% 손절 / -4%▶10% 손절 / -6%▶10% 손절</t>
        </is>
      </c>
      <c r="T1374" t="inlineStr">
        <is>
          <t>매수 0.0005 / 매도 0.0025 / 슬리피지 0.0007</t>
        </is>
      </c>
    </row>
    <row r="1375">
      <c r="A1375" t="inlineStr">
        <is>
          <t>팸텍|6개월 전에 샀다면|[중기추세]+[정석방어]</t>
        </is>
      </c>
      <c r="B1375" t="inlineStr">
        <is>
          <t>팸텍</t>
        </is>
      </c>
      <c r="C1375" t="inlineStr">
        <is>
          <t>271830</t>
        </is>
      </c>
      <c r="D1375" t="inlineStr">
        <is>
          <t>6개월 전에 샀다면</t>
        </is>
      </c>
      <c r="E1375" t="inlineStr">
        <is>
          <t>[중기추세]+[정석방어]</t>
        </is>
      </c>
      <c r="F1375" t="inlineStr">
        <is>
          <t>[중기추세]</t>
        </is>
      </c>
      <c r="G1375" t="inlineStr">
        <is>
          <t>[정석방어]</t>
        </is>
      </c>
      <c r="H1375" t="n">
        <v>300000</v>
      </c>
      <c r="I1375" t="n">
        <v>2100</v>
      </c>
      <c r="J1375" t="n">
        <v>2710</v>
      </c>
      <c r="K1375" t="n">
        <v>29.05</v>
      </c>
      <c r="L1375" t="n">
        <v>-27.31</v>
      </c>
      <c r="M1375" t="n">
        <v>-28.06</v>
      </c>
      <c r="N1375" t="n">
        <v>0</v>
      </c>
      <c r="O1375" t="n">
        <v>9</v>
      </c>
      <c r="P1375" t="inlineStr">
        <is>
          <t>2025-12-08</t>
        </is>
      </c>
      <c r="Q1375" t="inlineStr">
        <is>
          <t>2026-06-08</t>
        </is>
      </c>
      <c r="R1375" t="inlineStr">
        <is>
          <t>+10%▶50% 익절 / +20%▶30% 익절 / +30%▶20% 익절</t>
        </is>
      </c>
      <c r="S1375" t="inlineStr">
        <is>
          <t>-3%▶70% 손절 / -5%▶20% 손절 / -10%▶10% 손절</t>
        </is>
      </c>
      <c r="T1375" t="inlineStr">
        <is>
          <t>매수 0.0005 / 매도 0.0025 / 슬리피지 0.0007</t>
        </is>
      </c>
    </row>
    <row r="1376">
      <c r="A1376" t="inlineStr">
        <is>
          <t>팸텍|6개월 전에 샀다면|[중기추세]+[변동성허용]</t>
        </is>
      </c>
      <c r="B1376" t="inlineStr">
        <is>
          <t>팸텍</t>
        </is>
      </c>
      <c r="C1376" t="inlineStr">
        <is>
          <t>271830</t>
        </is>
      </c>
      <c r="D1376" t="inlineStr">
        <is>
          <t>6개월 전에 샀다면</t>
        </is>
      </c>
      <c r="E1376" t="inlineStr">
        <is>
          <t>[중기추세]+[변동성허용]</t>
        </is>
      </c>
      <c r="F1376" t="inlineStr">
        <is>
          <t>[중기추세]</t>
        </is>
      </c>
      <c r="G1376" t="inlineStr">
        <is>
          <t>[변동성허용]</t>
        </is>
      </c>
      <c r="H1376" t="n">
        <v>300000</v>
      </c>
      <c r="I1376" t="n">
        <v>2100</v>
      </c>
      <c r="J1376" t="n">
        <v>2710</v>
      </c>
      <c r="K1376" t="n">
        <v>29.05</v>
      </c>
      <c r="L1376" t="n">
        <v>-11.46</v>
      </c>
      <c r="M1376" t="n">
        <v>-20.59</v>
      </c>
      <c r="N1376" t="n">
        <v>16.7</v>
      </c>
      <c r="O1376" t="n">
        <v>6</v>
      </c>
      <c r="P1376" t="inlineStr">
        <is>
          <t>2025-12-08</t>
        </is>
      </c>
      <c r="Q1376" t="inlineStr">
        <is>
          <t>2026-06-08</t>
        </is>
      </c>
      <c r="R1376" t="inlineStr">
        <is>
          <t>+10%▶50% 익절 / +20%▶30% 익절 / +30%▶20% 익절</t>
        </is>
      </c>
      <c r="S1376" t="inlineStr">
        <is>
          <t>-5%▶50% 손절 / -10%▶30% 손절 / -15%▶20% 손절</t>
        </is>
      </c>
      <c r="T1376" t="inlineStr">
        <is>
          <t>매수 0.0005 / 매도 0.0025 / 슬리피지 0.0007</t>
        </is>
      </c>
    </row>
    <row r="1377">
      <c r="A1377" t="inlineStr">
        <is>
          <t>팸텍|6개월 전에 샀다면|[중기추세]+[버티기형]</t>
        </is>
      </c>
      <c r="B1377" t="inlineStr">
        <is>
          <t>팸텍</t>
        </is>
      </c>
      <c r="C1377" t="inlineStr">
        <is>
          <t>271830</t>
        </is>
      </c>
      <c r="D1377" t="inlineStr">
        <is>
          <t>6개월 전에 샀다면</t>
        </is>
      </c>
      <c r="E1377" t="inlineStr">
        <is>
          <t>[중기추세]+[버티기형]</t>
        </is>
      </c>
      <c r="F1377" t="inlineStr">
        <is>
          <t>[중기추세]</t>
        </is>
      </c>
      <c r="G1377" t="inlineStr">
        <is>
          <t>[버티기형]</t>
        </is>
      </c>
      <c r="H1377" t="n">
        <v>300000</v>
      </c>
      <c r="I1377" t="n">
        <v>2100</v>
      </c>
      <c r="J1377" t="n">
        <v>2710</v>
      </c>
      <c r="K1377" t="n">
        <v>29.05</v>
      </c>
      <c r="L1377" t="n">
        <v>-27.1</v>
      </c>
      <c r="M1377" t="n">
        <v>-27.86</v>
      </c>
      <c r="N1377" t="n">
        <v>0</v>
      </c>
      <c r="O1377" t="n">
        <v>6</v>
      </c>
      <c r="P1377" t="inlineStr">
        <is>
          <t>2025-12-08</t>
        </is>
      </c>
      <c r="Q1377" t="inlineStr">
        <is>
          <t>2026-06-08</t>
        </is>
      </c>
      <c r="R1377" t="inlineStr">
        <is>
          <t>+10%▶50% 익절 / +20%▶30% 익절 / +30%▶20% 익절</t>
        </is>
      </c>
      <c r="S1377" t="inlineStr">
        <is>
          <t>-5%▶40% 손절 / -15%▶30% 손절 / -20%▶30% 손절</t>
        </is>
      </c>
      <c r="T1377" t="inlineStr">
        <is>
          <t>매수 0.0005 / 매도 0.0025 / 슬리피지 0.0007</t>
        </is>
      </c>
    </row>
    <row r="1378">
      <c r="A1378" t="inlineStr">
        <is>
          <t>팸텍|6개월 전에 샀다면|[수익극대화]+[칼손절]</t>
        </is>
      </c>
      <c r="B1378" t="inlineStr">
        <is>
          <t>팸텍</t>
        </is>
      </c>
      <c r="C1378" t="inlineStr">
        <is>
          <t>271830</t>
        </is>
      </c>
      <c r="D1378" t="inlineStr">
        <is>
          <t>6개월 전에 샀다면</t>
        </is>
      </c>
      <c r="E1378" t="inlineStr">
        <is>
          <t>[수익극대화]+[칼손절]</t>
        </is>
      </c>
      <c r="F1378" t="inlineStr">
        <is>
          <t>[수익극대화]</t>
        </is>
      </c>
      <c r="G1378" t="inlineStr">
        <is>
          <t>[칼손절]</t>
        </is>
      </c>
      <c r="H1378" t="n">
        <v>300000</v>
      </c>
      <c r="I1378" t="n">
        <v>2100</v>
      </c>
      <c r="J1378" t="n">
        <v>2710</v>
      </c>
      <c r="K1378" t="n">
        <v>29.05</v>
      </c>
      <c r="L1378" t="n">
        <v>-23.6</v>
      </c>
      <c r="M1378" t="n">
        <v>-24.39</v>
      </c>
      <c r="N1378" t="n">
        <v>0</v>
      </c>
      <c r="O1378" t="n">
        <v>9</v>
      </c>
      <c r="P1378" t="inlineStr">
        <is>
          <t>2025-12-08</t>
        </is>
      </c>
      <c r="Q1378" t="inlineStr">
        <is>
          <t>2026-06-08</t>
        </is>
      </c>
      <c r="R1378" t="inlineStr">
        <is>
          <t>+10%▶40% 익절 / +20%▶30% 익절 / +40%▶30% 익절</t>
        </is>
      </c>
      <c r="S1378" t="inlineStr">
        <is>
          <t>-2%▶80% 손절 / -4%▶10% 손절 / -6%▶10% 손절</t>
        </is>
      </c>
      <c r="T1378" t="inlineStr">
        <is>
          <t>매수 0.0005 / 매도 0.0025 / 슬리피지 0.0007</t>
        </is>
      </c>
    </row>
    <row r="1379">
      <c r="A1379" t="inlineStr">
        <is>
          <t>팸텍|6개월 전에 샀다면|[수익극대화]+[정석방어]</t>
        </is>
      </c>
      <c r="B1379" t="inlineStr">
        <is>
          <t>팸텍</t>
        </is>
      </c>
      <c r="C1379" t="inlineStr">
        <is>
          <t>271830</t>
        </is>
      </c>
      <c r="D1379" t="inlineStr">
        <is>
          <t>6개월 전에 샀다면</t>
        </is>
      </c>
      <c r="E1379" t="inlineStr">
        <is>
          <t>[수익극대화]+[정석방어]</t>
        </is>
      </c>
      <c r="F1379" t="inlineStr">
        <is>
          <t>[수익극대화]</t>
        </is>
      </c>
      <c r="G1379" t="inlineStr">
        <is>
          <t>[정석방어]</t>
        </is>
      </c>
      <c r="H1379" t="n">
        <v>300000</v>
      </c>
      <c r="I1379" t="n">
        <v>2100</v>
      </c>
      <c r="J1379" t="n">
        <v>2710</v>
      </c>
      <c r="K1379" t="n">
        <v>29.05</v>
      </c>
      <c r="L1379" t="n">
        <v>-27.31</v>
      </c>
      <c r="M1379" t="n">
        <v>-28.06</v>
      </c>
      <c r="N1379" t="n">
        <v>0</v>
      </c>
      <c r="O1379" t="n">
        <v>9</v>
      </c>
      <c r="P1379" t="inlineStr">
        <is>
          <t>2025-12-08</t>
        </is>
      </c>
      <c r="Q1379" t="inlineStr">
        <is>
          <t>2026-06-08</t>
        </is>
      </c>
      <c r="R1379" t="inlineStr">
        <is>
          <t>+10%▶40% 익절 / +20%▶30% 익절 / +40%▶30% 익절</t>
        </is>
      </c>
      <c r="S1379" t="inlineStr">
        <is>
          <t>-3%▶70% 손절 / -5%▶20% 손절 / -10%▶10% 손절</t>
        </is>
      </c>
      <c r="T1379" t="inlineStr">
        <is>
          <t>매수 0.0005 / 매도 0.0025 / 슬리피지 0.0007</t>
        </is>
      </c>
    </row>
    <row r="1380">
      <c r="A1380" t="inlineStr">
        <is>
          <t>팸텍|6개월 전에 샀다면|[수익극대화]+[변동성허용]</t>
        </is>
      </c>
      <c r="B1380" t="inlineStr">
        <is>
          <t>팸텍</t>
        </is>
      </c>
      <c r="C1380" t="inlineStr">
        <is>
          <t>271830</t>
        </is>
      </c>
      <c r="D1380" t="inlineStr">
        <is>
          <t>6개월 전에 샀다면</t>
        </is>
      </c>
      <c r="E1380" t="inlineStr">
        <is>
          <t>[수익극대화]+[변동성허용]</t>
        </is>
      </c>
      <c r="F1380" t="inlineStr">
        <is>
          <t>[수익극대화]</t>
        </is>
      </c>
      <c r="G1380" t="inlineStr">
        <is>
          <t>[변동성허용]</t>
        </is>
      </c>
      <c r="H1380" t="n">
        <v>300000</v>
      </c>
      <c r="I1380" t="n">
        <v>2100</v>
      </c>
      <c r="J1380" t="n">
        <v>2710</v>
      </c>
      <c r="K1380" t="n">
        <v>29.05</v>
      </c>
      <c r="L1380" t="n">
        <v>-13.8</v>
      </c>
      <c r="M1380" t="n">
        <v>-20.59</v>
      </c>
      <c r="N1380" t="n">
        <v>16.7</v>
      </c>
      <c r="O1380" t="n">
        <v>6</v>
      </c>
      <c r="P1380" t="inlineStr">
        <is>
          <t>2025-12-08</t>
        </is>
      </c>
      <c r="Q1380" t="inlineStr">
        <is>
          <t>2026-06-08</t>
        </is>
      </c>
      <c r="R1380" t="inlineStr">
        <is>
          <t>+10%▶40% 익절 / +20%▶30% 익절 / +40%▶30% 익절</t>
        </is>
      </c>
      <c r="S1380" t="inlineStr">
        <is>
          <t>-5%▶50% 손절 / -10%▶30% 손절 / -15%▶20% 손절</t>
        </is>
      </c>
      <c r="T1380" t="inlineStr">
        <is>
          <t>매수 0.0005 / 매도 0.0025 / 슬리피지 0.0007</t>
        </is>
      </c>
    </row>
    <row r="1381">
      <c r="A1381" t="inlineStr">
        <is>
          <t>팸텍|6개월 전에 샀다면|[수익극대화]+[버티기형]</t>
        </is>
      </c>
      <c r="B1381" t="inlineStr">
        <is>
          <t>팸텍</t>
        </is>
      </c>
      <c r="C1381" t="inlineStr">
        <is>
          <t>271830</t>
        </is>
      </c>
      <c r="D1381" t="inlineStr">
        <is>
          <t>6개월 전에 샀다면</t>
        </is>
      </c>
      <c r="E1381" t="inlineStr">
        <is>
          <t>[수익극대화]+[버티기형]</t>
        </is>
      </c>
      <c r="F1381" t="inlineStr">
        <is>
          <t>[수익극대화]</t>
        </is>
      </c>
      <c r="G1381" t="inlineStr">
        <is>
          <t>[버티기형]</t>
        </is>
      </c>
      <c r="H1381" t="n">
        <v>300000</v>
      </c>
      <c r="I1381" t="n">
        <v>2100</v>
      </c>
      <c r="J1381" t="n">
        <v>2710</v>
      </c>
      <c r="K1381" t="n">
        <v>29.05</v>
      </c>
      <c r="L1381" t="n">
        <v>-27.1</v>
      </c>
      <c r="M1381" t="n">
        <v>-27.86</v>
      </c>
      <c r="N1381" t="n">
        <v>0</v>
      </c>
      <c r="O1381" t="n">
        <v>6</v>
      </c>
      <c r="P1381" t="inlineStr">
        <is>
          <t>2025-12-08</t>
        </is>
      </c>
      <c r="Q1381" t="inlineStr">
        <is>
          <t>2026-06-08</t>
        </is>
      </c>
      <c r="R1381" t="inlineStr">
        <is>
          <t>+10%▶40% 익절 / +20%▶30% 익절 / +40%▶30% 익절</t>
        </is>
      </c>
      <c r="S1381" t="inlineStr">
        <is>
          <t>-5%▶40% 손절 / -15%▶30% 손절 / -20%▶30% 손절</t>
        </is>
      </c>
      <c r="T1381" t="inlineStr">
        <is>
          <t>매수 0.0005 / 매도 0.0025 / 슬리피지 0.0007</t>
        </is>
      </c>
    </row>
    <row r="1382">
      <c r="A1382" t="inlineStr">
        <is>
          <t>팸텍|전체 평가기간|[초단타]+[칼손절]</t>
        </is>
      </c>
      <c r="B1382" t="inlineStr">
        <is>
          <t>팸텍</t>
        </is>
      </c>
      <c r="C1382" t="inlineStr">
        <is>
          <t>271830</t>
        </is>
      </c>
      <c r="D1382" t="inlineStr">
        <is>
          <t>전체 평가기간</t>
        </is>
      </c>
      <c r="E1382" t="inlineStr">
        <is>
          <t>[초단타]+[칼손절]</t>
        </is>
      </c>
      <c r="F1382" t="inlineStr">
        <is>
          <t>[초단타]</t>
        </is>
      </c>
      <c r="G1382" t="inlineStr">
        <is>
          <t>[칼손절]</t>
        </is>
      </c>
      <c r="H1382" t="n">
        <v>300000</v>
      </c>
      <c r="I1382" t="n">
        <v>1790</v>
      </c>
      <c r="J1382" t="n">
        <v>2710</v>
      </c>
      <c r="K1382" t="n">
        <v>51.4</v>
      </c>
      <c r="L1382" t="n">
        <v>-20.19</v>
      </c>
      <c r="M1382" t="n">
        <v>-20.19</v>
      </c>
      <c r="N1382" t="n">
        <v>0</v>
      </c>
      <c r="O1382" t="n">
        <v>6</v>
      </c>
      <c r="P1382" t="inlineStr">
        <is>
          <t>2026-01-02</t>
        </is>
      </c>
      <c r="Q1382" t="inlineStr">
        <is>
          <t>2026-06-08</t>
        </is>
      </c>
      <c r="R1382" t="inlineStr">
        <is>
          <t>+3%▶70% 익절 / +5%▶20% 익절 / +10%▶10% 익절</t>
        </is>
      </c>
      <c r="S1382" t="inlineStr">
        <is>
          <t>-2%▶80% 손절 / -4%▶10% 손절 / -6%▶10% 손절</t>
        </is>
      </c>
      <c r="T1382" t="inlineStr">
        <is>
          <t>매수 0.0005 / 매도 0.0025 / 슬리피지 0.0007</t>
        </is>
      </c>
    </row>
    <row r="1383">
      <c r="A1383" t="inlineStr">
        <is>
          <t>팸텍|전체 평가기간|[초단타]+[정석방어]</t>
        </is>
      </c>
      <c r="B1383" t="inlineStr">
        <is>
          <t>팸텍</t>
        </is>
      </c>
      <c r="C1383" t="inlineStr">
        <is>
          <t>271830</t>
        </is>
      </c>
      <c r="D1383" t="inlineStr">
        <is>
          <t>전체 평가기간</t>
        </is>
      </c>
      <c r="E1383" t="inlineStr">
        <is>
          <t>[초단타]+[정석방어]</t>
        </is>
      </c>
      <c r="F1383" t="inlineStr">
        <is>
          <t>[초단타]</t>
        </is>
      </c>
      <c r="G1383" t="inlineStr">
        <is>
          <t>[정석방어]</t>
        </is>
      </c>
      <c r="H1383" t="n">
        <v>300000</v>
      </c>
      <c r="I1383" t="n">
        <v>1790</v>
      </c>
      <c r="J1383" t="n">
        <v>2710</v>
      </c>
      <c r="K1383" t="n">
        <v>51.4</v>
      </c>
      <c r="L1383" t="n">
        <v>-22.41</v>
      </c>
      <c r="M1383" t="n">
        <v>-23.4</v>
      </c>
      <c r="N1383" t="n">
        <v>16.7</v>
      </c>
      <c r="O1383" t="n">
        <v>6</v>
      </c>
      <c r="P1383" t="inlineStr">
        <is>
          <t>2026-01-02</t>
        </is>
      </c>
      <c r="Q1383" t="inlineStr">
        <is>
          <t>2026-06-08</t>
        </is>
      </c>
      <c r="R1383" t="inlineStr">
        <is>
          <t>+3%▶70% 익절 / +5%▶20% 익절 / +10%▶10% 익절</t>
        </is>
      </c>
      <c r="S1383" t="inlineStr">
        <is>
          <t>-3%▶70% 손절 / -5%▶20% 손절 / -10%▶10% 손절</t>
        </is>
      </c>
      <c r="T1383" t="inlineStr">
        <is>
          <t>매수 0.0005 / 매도 0.0025 / 슬리피지 0.0007</t>
        </is>
      </c>
    </row>
    <row r="1384">
      <c r="A1384" t="inlineStr">
        <is>
          <t>팸텍|전체 평가기간|[초단타]+[변동성허용]</t>
        </is>
      </c>
      <c r="B1384" t="inlineStr">
        <is>
          <t>팸텍</t>
        </is>
      </c>
      <c r="C1384" t="inlineStr">
        <is>
          <t>271830</t>
        </is>
      </c>
      <c r="D1384" t="inlineStr">
        <is>
          <t>전체 평가기간</t>
        </is>
      </c>
      <c r="E1384" t="inlineStr">
        <is>
          <t>[초단타]+[변동성허용]</t>
        </is>
      </c>
      <c r="F1384" t="inlineStr">
        <is>
          <t>[초단타]</t>
        </is>
      </c>
      <c r="G1384" t="inlineStr">
        <is>
          <t>[변동성허용]</t>
        </is>
      </c>
      <c r="H1384" t="n">
        <v>300000</v>
      </c>
      <c r="I1384" t="n">
        <v>1790</v>
      </c>
      <c r="J1384" t="n">
        <v>2710</v>
      </c>
      <c r="K1384" t="n">
        <v>51.4</v>
      </c>
      <c r="L1384" t="n">
        <v>-11.25</v>
      </c>
      <c r="M1384" t="n">
        <v>-16.62</v>
      </c>
      <c r="N1384" t="n">
        <v>20</v>
      </c>
      <c r="O1384" t="n">
        <v>5</v>
      </c>
      <c r="P1384" t="inlineStr">
        <is>
          <t>2026-01-02</t>
        </is>
      </c>
      <c r="Q1384" t="inlineStr">
        <is>
          <t>2026-06-08</t>
        </is>
      </c>
      <c r="R1384" t="inlineStr">
        <is>
          <t>+3%▶70% 익절 / +5%▶20% 익절 / +10%▶10% 익절</t>
        </is>
      </c>
      <c r="S1384" t="inlineStr">
        <is>
          <t>-5%▶50% 손절 / -10%▶30% 손절 / -15%▶20% 손절</t>
        </is>
      </c>
      <c r="T1384" t="inlineStr">
        <is>
          <t>매수 0.0005 / 매도 0.0025 / 슬리피지 0.0007</t>
        </is>
      </c>
    </row>
    <row r="1385">
      <c r="A1385" t="inlineStr">
        <is>
          <t>팸텍|전체 평가기간|[초단타]+[버티기형]</t>
        </is>
      </c>
      <c r="B1385" t="inlineStr">
        <is>
          <t>팸텍</t>
        </is>
      </c>
      <c r="C1385" t="inlineStr">
        <is>
          <t>271830</t>
        </is>
      </c>
      <c r="D1385" t="inlineStr">
        <is>
          <t>전체 평가기간</t>
        </is>
      </c>
      <c r="E1385" t="inlineStr">
        <is>
          <t>[초단타]+[버티기형]</t>
        </is>
      </c>
      <c r="F1385" t="inlineStr">
        <is>
          <t>[초단타]</t>
        </is>
      </c>
      <c r="G1385" t="inlineStr">
        <is>
          <t>[버티기형]</t>
        </is>
      </c>
      <c r="H1385" t="n">
        <v>300000</v>
      </c>
      <c r="I1385" t="n">
        <v>1790</v>
      </c>
      <c r="J1385" t="n">
        <v>2710</v>
      </c>
      <c r="K1385" t="n">
        <v>51.4</v>
      </c>
      <c r="L1385" t="n">
        <v>-15.63</v>
      </c>
      <c r="M1385" t="n">
        <v>-15.63</v>
      </c>
      <c r="N1385" t="n">
        <v>0</v>
      </c>
      <c r="O1385" t="n">
        <v>3</v>
      </c>
      <c r="P1385" t="inlineStr">
        <is>
          <t>2026-01-02</t>
        </is>
      </c>
      <c r="Q1385" t="inlineStr">
        <is>
          <t>2026-06-08</t>
        </is>
      </c>
      <c r="R1385" t="inlineStr">
        <is>
          <t>+3%▶70% 익절 / +5%▶20% 익절 / +10%▶10% 익절</t>
        </is>
      </c>
      <c r="S1385" t="inlineStr">
        <is>
          <t>-5%▶40% 손절 / -15%▶30% 손절 / -20%▶30% 손절</t>
        </is>
      </c>
      <c r="T1385" t="inlineStr">
        <is>
          <t>매수 0.0005 / 매도 0.0025 / 슬리피지 0.0007</t>
        </is>
      </c>
    </row>
    <row r="1386">
      <c r="A1386" t="inlineStr">
        <is>
          <t>팸텍|전체 평가기간|[단기스윙]+[칼손절]</t>
        </is>
      </c>
      <c r="B1386" t="inlineStr">
        <is>
          <t>팸텍</t>
        </is>
      </c>
      <c r="C1386" t="inlineStr">
        <is>
          <t>271830</t>
        </is>
      </c>
      <c r="D1386" t="inlineStr">
        <is>
          <t>전체 평가기간</t>
        </is>
      </c>
      <c r="E1386" t="inlineStr">
        <is>
          <t>[단기스윙]+[칼손절]</t>
        </is>
      </c>
      <c r="F1386" t="inlineStr">
        <is>
          <t>[단기스윙]</t>
        </is>
      </c>
      <c r="G1386" t="inlineStr">
        <is>
          <t>[칼손절]</t>
        </is>
      </c>
      <c r="H1386" t="n">
        <v>300000</v>
      </c>
      <c r="I1386" t="n">
        <v>1790</v>
      </c>
      <c r="J1386" t="n">
        <v>2710</v>
      </c>
      <c r="K1386" t="n">
        <v>51.4</v>
      </c>
      <c r="L1386" t="n">
        <v>-20.19</v>
      </c>
      <c r="M1386" t="n">
        <v>-20.19</v>
      </c>
      <c r="N1386" t="n">
        <v>0</v>
      </c>
      <c r="O1386" t="n">
        <v>6</v>
      </c>
      <c r="P1386" t="inlineStr">
        <is>
          <t>2026-01-02</t>
        </is>
      </c>
      <c r="Q1386" t="inlineStr">
        <is>
          <t>2026-06-08</t>
        </is>
      </c>
      <c r="R1386" t="inlineStr">
        <is>
          <t>+5%▶60% 익절 / +10%▶30% 익절 / +20%▶10% 익절</t>
        </is>
      </c>
      <c r="S1386" t="inlineStr">
        <is>
          <t>-2%▶80% 손절 / -4%▶10% 손절 / -6%▶10% 손절</t>
        </is>
      </c>
      <c r="T1386" t="inlineStr">
        <is>
          <t>매수 0.0005 / 매도 0.0025 / 슬리피지 0.0007</t>
        </is>
      </c>
    </row>
    <row r="1387">
      <c r="A1387" t="inlineStr">
        <is>
          <t>팸텍|전체 평가기간|[단기스윙]+[정석방어]</t>
        </is>
      </c>
      <c r="B1387" t="inlineStr">
        <is>
          <t>팸텍</t>
        </is>
      </c>
      <c r="C1387" t="inlineStr">
        <is>
          <t>271830</t>
        </is>
      </c>
      <c r="D1387" t="inlineStr">
        <is>
          <t>전체 평가기간</t>
        </is>
      </c>
      <c r="E1387" t="inlineStr">
        <is>
          <t>[단기스윙]+[정석방어]</t>
        </is>
      </c>
      <c r="F1387" t="inlineStr">
        <is>
          <t>[단기스윙]</t>
        </is>
      </c>
      <c r="G1387" t="inlineStr">
        <is>
          <t>[정석방어]</t>
        </is>
      </c>
      <c r="H1387" t="n">
        <v>300000</v>
      </c>
      <c r="I1387" t="n">
        <v>1790</v>
      </c>
      <c r="J1387" t="n">
        <v>2710</v>
      </c>
      <c r="K1387" t="n">
        <v>51.4</v>
      </c>
      <c r="L1387" t="n">
        <v>-22.08</v>
      </c>
      <c r="M1387" t="n">
        <v>-23.4</v>
      </c>
      <c r="N1387" t="n">
        <v>16.7</v>
      </c>
      <c r="O1387" t="n">
        <v>6</v>
      </c>
      <c r="P1387" t="inlineStr">
        <is>
          <t>2026-01-02</t>
        </is>
      </c>
      <c r="Q1387" t="inlineStr">
        <is>
          <t>2026-06-08</t>
        </is>
      </c>
      <c r="R1387" t="inlineStr">
        <is>
          <t>+5%▶60% 익절 / +10%▶30% 익절 / +20%▶10% 익절</t>
        </is>
      </c>
      <c r="S1387" t="inlineStr">
        <is>
          <t>-3%▶70% 손절 / -5%▶20% 손절 / -10%▶10% 손절</t>
        </is>
      </c>
      <c r="T1387" t="inlineStr">
        <is>
          <t>매수 0.0005 / 매도 0.0025 / 슬리피지 0.0007</t>
        </is>
      </c>
    </row>
    <row r="1388">
      <c r="A1388" t="inlineStr">
        <is>
          <t>팸텍|전체 평가기간|[단기스윙]+[변동성허용]</t>
        </is>
      </c>
      <c r="B1388" t="inlineStr">
        <is>
          <t>팸텍</t>
        </is>
      </c>
      <c r="C1388" t="inlineStr">
        <is>
          <t>271830</t>
        </is>
      </c>
      <c r="D1388" t="inlineStr">
        <is>
          <t>전체 평가기간</t>
        </is>
      </c>
      <c r="E1388" t="inlineStr">
        <is>
          <t>[단기스윙]+[변동성허용]</t>
        </is>
      </c>
      <c r="F1388" t="inlineStr">
        <is>
          <t>[단기스윙]</t>
        </is>
      </c>
      <c r="G1388" t="inlineStr">
        <is>
          <t>[변동성허용]</t>
        </is>
      </c>
      <c r="H1388" t="n">
        <v>300000</v>
      </c>
      <c r="I1388" t="n">
        <v>1790</v>
      </c>
      <c r="J1388" t="n">
        <v>2710</v>
      </c>
      <c r="K1388" t="n">
        <v>51.4</v>
      </c>
      <c r="L1388" t="n">
        <v>-9.48</v>
      </c>
      <c r="M1388" t="n">
        <v>-16.62</v>
      </c>
      <c r="N1388" t="n">
        <v>20</v>
      </c>
      <c r="O1388" t="n">
        <v>5</v>
      </c>
      <c r="P1388" t="inlineStr">
        <is>
          <t>2026-01-02</t>
        </is>
      </c>
      <c r="Q1388" t="inlineStr">
        <is>
          <t>2026-06-08</t>
        </is>
      </c>
      <c r="R1388" t="inlineStr">
        <is>
          <t>+5%▶60% 익절 / +10%▶30% 익절 / +20%▶10% 익절</t>
        </is>
      </c>
      <c r="S1388" t="inlineStr">
        <is>
          <t>-5%▶50% 손절 / -10%▶30% 손절 / -15%▶20% 손절</t>
        </is>
      </c>
      <c r="T1388" t="inlineStr">
        <is>
          <t>매수 0.0005 / 매도 0.0025 / 슬리피지 0.0007</t>
        </is>
      </c>
    </row>
    <row r="1389">
      <c r="A1389" t="inlineStr">
        <is>
          <t>팸텍|전체 평가기간|[단기스윙]+[버티기형]</t>
        </is>
      </c>
      <c r="B1389" t="inlineStr">
        <is>
          <t>팸텍</t>
        </is>
      </c>
      <c r="C1389" t="inlineStr">
        <is>
          <t>271830</t>
        </is>
      </c>
      <c r="D1389" t="inlineStr">
        <is>
          <t>전체 평가기간</t>
        </is>
      </c>
      <c r="E1389" t="inlineStr">
        <is>
          <t>[단기스윙]+[버티기형]</t>
        </is>
      </c>
      <c r="F1389" t="inlineStr">
        <is>
          <t>[단기스윙]</t>
        </is>
      </c>
      <c r="G1389" t="inlineStr">
        <is>
          <t>[버티기형]</t>
        </is>
      </c>
      <c r="H1389" t="n">
        <v>300000</v>
      </c>
      <c r="I1389" t="n">
        <v>1790</v>
      </c>
      <c r="J1389" t="n">
        <v>2710</v>
      </c>
      <c r="K1389" t="n">
        <v>51.4</v>
      </c>
      <c r="L1389" t="n">
        <v>-15.63</v>
      </c>
      <c r="M1389" t="n">
        <v>-15.63</v>
      </c>
      <c r="N1389" t="n">
        <v>0</v>
      </c>
      <c r="O1389" t="n">
        <v>3</v>
      </c>
      <c r="P1389" t="inlineStr">
        <is>
          <t>2026-01-02</t>
        </is>
      </c>
      <c r="Q1389" t="inlineStr">
        <is>
          <t>2026-06-08</t>
        </is>
      </c>
      <c r="R1389" t="inlineStr">
        <is>
          <t>+5%▶60% 익절 / +10%▶30% 익절 / +20%▶10% 익절</t>
        </is>
      </c>
      <c r="S1389" t="inlineStr">
        <is>
          <t>-5%▶40% 손절 / -15%▶30% 손절 / -20%▶30% 손절</t>
        </is>
      </c>
      <c r="T1389" t="inlineStr">
        <is>
          <t>매수 0.0005 / 매도 0.0025 / 슬리피지 0.0007</t>
        </is>
      </c>
    </row>
    <row r="1390">
      <c r="A1390" t="inlineStr">
        <is>
          <t>팸텍|전체 평가기간|[대표님룰]+[칼손절]</t>
        </is>
      </c>
      <c r="B1390" t="inlineStr">
        <is>
          <t>팸텍</t>
        </is>
      </c>
      <c r="C1390" t="inlineStr">
        <is>
          <t>271830</t>
        </is>
      </c>
      <c r="D1390" t="inlineStr">
        <is>
          <t>전체 평가기간</t>
        </is>
      </c>
      <c r="E1390" t="inlineStr">
        <is>
          <t>[대표님룰]+[칼손절]</t>
        </is>
      </c>
      <c r="F1390" t="inlineStr">
        <is>
          <t>[대표님룰]</t>
        </is>
      </c>
      <c r="G1390" t="inlineStr">
        <is>
          <t>[칼손절]</t>
        </is>
      </c>
      <c r="H1390" t="n">
        <v>300000</v>
      </c>
      <c r="I1390" t="n">
        <v>1790</v>
      </c>
      <c r="J1390" t="n">
        <v>2710</v>
      </c>
      <c r="K1390" t="n">
        <v>51.4</v>
      </c>
      <c r="L1390" t="n">
        <v>-20.19</v>
      </c>
      <c r="M1390" t="n">
        <v>-20.19</v>
      </c>
      <c r="N1390" t="n">
        <v>0</v>
      </c>
      <c r="O1390" t="n">
        <v>6</v>
      </c>
      <c r="P1390" t="inlineStr">
        <is>
          <t>2026-01-02</t>
        </is>
      </c>
      <c r="Q1390" t="inlineStr">
        <is>
          <t>2026-06-08</t>
        </is>
      </c>
      <c r="R1390" t="inlineStr">
        <is>
          <t>+5%▶60% 익절 / +10%▶30% 익절 / +30%▶10% 익절</t>
        </is>
      </c>
      <c r="S1390" t="inlineStr">
        <is>
          <t>-2%▶80% 손절 / -4%▶10% 손절 / -6%▶10% 손절</t>
        </is>
      </c>
      <c r="T1390" t="inlineStr">
        <is>
          <t>매수 0.0005 / 매도 0.0025 / 슬리피지 0.0007</t>
        </is>
      </c>
    </row>
    <row r="1391">
      <c r="A1391" t="inlineStr">
        <is>
          <t>팸텍|전체 평가기간|[대표님룰]+[정석방어]</t>
        </is>
      </c>
      <c r="B1391" t="inlineStr">
        <is>
          <t>팸텍</t>
        </is>
      </c>
      <c r="C1391" t="inlineStr">
        <is>
          <t>271830</t>
        </is>
      </c>
      <c r="D1391" t="inlineStr">
        <is>
          <t>전체 평가기간</t>
        </is>
      </c>
      <c r="E1391" t="inlineStr">
        <is>
          <t>[대표님룰]+[정석방어]</t>
        </is>
      </c>
      <c r="F1391" t="inlineStr">
        <is>
          <t>[대표님룰]</t>
        </is>
      </c>
      <c r="G1391" t="inlineStr">
        <is>
          <t>[정석방어]</t>
        </is>
      </c>
      <c r="H1391" t="n">
        <v>300000</v>
      </c>
      <c r="I1391" t="n">
        <v>1790</v>
      </c>
      <c r="J1391" t="n">
        <v>2710</v>
      </c>
      <c r="K1391" t="n">
        <v>51.4</v>
      </c>
      <c r="L1391" t="n">
        <v>-22.08</v>
      </c>
      <c r="M1391" t="n">
        <v>-23.4</v>
      </c>
      <c r="N1391" t="n">
        <v>16.7</v>
      </c>
      <c r="O1391" t="n">
        <v>6</v>
      </c>
      <c r="P1391" t="inlineStr">
        <is>
          <t>2026-01-02</t>
        </is>
      </c>
      <c r="Q1391" t="inlineStr">
        <is>
          <t>2026-06-08</t>
        </is>
      </c>
      <c r="R1391" t="inlineStr">
        <is>
          <t>+5%▶60% 익절 / +10%▶30% 익절 / +30%▶10% 익절</t>
        </is>
      </c>
      <c r="S1391" t="inlineStr">
        <is>
          <t>-3%▶70% 손절 / -5%▶20% 손절 / -10%▶10% 손절</t>
        </is>
      </c>
      <c r="T1391" t="inlineStr">
        <is>
          <t>매수 0.0005 / 매도 0.0025 / 슬리피지 0.0007</t>
        </is>
      </c>
    </row>
    <row r="1392">
      <c r="A1392" t="inlineStr">
        <is>
          <t>팸텍|전체 평가기간|[대표님룰]+[변동성허용]</t>
        </is>
      </c>
      <c r="B1392" t="inlineStr">
        <is>
          <t>팸텍</t>
        </is>
      </c>
      <c r="C1392" t="inlineStr">
        <is>
          <t>271830</t>
        </is>
      </c>
      <c r="D1392" t="inlineStr">
        <is>
          <t>전체 평가기간</t>
        </is>
      </c>
      <c r="E1392" t="inlineStr">
        <is>
          <t>[대표님룰]+[변동성허용]</t>
        </is>
      </c>
      <c r="F1392" t="inlineStr">
        <is>
          <t>[대표님룰]</t>
        </is>
      </c>
      <c r="G1392" t="inlineStr">
        <is>
          <t>[변동성허용]</t>
        </is>
      </c>
      <c r="H1392" t="n">
        <v>300000</v>
      </c>
      <c r="I1392" t="n">
        <v>1790</v>
      </c>
      <c r="J1392" t="n">
        <v>2710</v>
      </c>
      <c r="K1392" t="n">
        <v>51.4</v>
      </c>
      <c r="L1392" t="n">
        <v>-9.48</v>
      </c>
      <c r="M1392" t="n">
        <v>-16.62</v>
      </c>
      <c r="N1392" t="n">
        <v>20</v>
      </c>
      <c r="O1392" t="n">
        <v>5</v>
      </c>
      <c r="P1392" t="inlineStr">
        <is>
          <t>2026-01-02</t>
        </is>
      </c>
      <c r="Q1392" t="inlineStr">
        <is>
          <t>2026-06-08</t>
        </is>
      </c>
      <c r="R1392" t="inlineStr">
        <is>
          <t>+5%▶60% 익절 / +10%▶30% 익절 / +30%▶10% 익절</t>
        </is>
      </c>
      <c r="S1392" t="inlineStr">
        <is>
          <t>-5%▶50% 손절 / -10%▶30% 손절 / -15%▶20% 손절</t>
        </is>
      </c>
      <c r="T1392" t="inlineStr">
        <is>
          <t>매수 0.0005 / 매도 0.0025 / 슬리피지 0.0007</t>
        </is>
      </c>
    </row>
    <row r="1393">
      <c r="A1393" t="inlineStr">
        <is>
          <t>팸텍|전체 평가기간|[대표님룰]+[버티기형]</t>
        </is>
      </c>
      <c r="B1393" t="inlineStr">
        <is>
          <t>팸텍</t>
        </is>
      </c>
      <c r="C1393" t="inlineStr">
        <is>
          <t>271830</t>
        </is>
      </c>
      <c r="D1393" t="inlineStr">
        <is>
          <t>전체 평가기간</t>
        </is>
      </c>
      <c r="E1393" t="inlineStr">
        <is>
          <t>[대표님룰]+[버티기형]</t>
        </is>
      </c>
      <c r="F1393" t="inlineStr">
        <is>
          <t>[대표님룰]</t>
        </is>
      </c>
      <c r="G1393" t="inlineStr">
        <is>
          <t>[버티기형]</t>
        </is>
      </c>
      <c r="H1393" t="n">
        <v>300000</v>
      </c>
      <c r="I1393" t="n">
        <v>1790</v>
      </c>
      <c r="J1393" t="n">
        <v>2710</v>
      </c>
      <c r="K1393" t="n">
        <v>51.4</v>
      </c>
      <c r="L1393" t="n">
        <v>-15.63</v>
      </c>
      <c r="M1393" t="n">
        <v>-15.63</v>
      </c>
      <c r="N1393" t="n">
        <v>0</v>
      </c>
      <c r="O1393" t="n">
        <v>3</v>
      </c>
      <c r="P1393" t="inlineStr">
        <is>
          <t>2026-01-02</t>
        </is>
      </c>
      <c r="Q1393" t="inlineStr">
        <is>
          <t>2026-06-08</t>
        </is>
      </c>
      <c r="R1393" t="inlineStr">
        <is>
          <t>+5%▶60% 익절 / +10%▶30% 익절 / +30%▶10% 익절</t>
        </is>
      </c>
      <c r="S1393" t="inlineStr">
        <is>
          <t>-5%▶40% 손절 / -15%▶30% 손절 / -20%▶30% 손절</t>
        </is>
      </c>
      <c r="T1393" t="inlineStr">
        <is>
          <t>매수 0.0005 / 매도 0.0025 / 슬리피지 0.0007</t>
        </is>
      </c>
    </row>
    <row r="1394">
      <c r="A1394" t="inlineStr">
        <is>
          <t>팸텍|전체 평가기간|[중기추세]+[칼손절]</t>
        </is>
      </c>
      <c r="B1394" t="inlineStr">
        <is>
          <t>팸텍</t>
        </is>
      </c>
      <c r="C1394" t="inlineStr">
        <is>
          <t>271830</t>
        </is>
      </c>
      <c r="D1394" t="inlineStr">
        <is>
          <t>전체 평가기간</t>
        </is>
      </c>
      <c r="E1394" t="inlineStr">
        <is>
          <t>[중기추세]+[칼손절]</t>
        </is>
      </c>
      <c r="F1394" t="inlineStr">
        <is>
          <t>[중기추세]</t>
        </is>
      </c>
      <c r="G1394" t="inlineStr">
        <is>
          <t>[칼손절]</t>
        </is>
      </c>
      <c r="H1394" t="n">
        <v>300000</v>
      </c>
      <c r="I1394" t="n">
        <v>1790</v>
      </c>
      <c r="J1394" t="n">
        <v>2710</v>
      </c>
      <c r="K1394" t="n">
        <v>51.4</v>
      </c>
      <c r="L1394" t="n">
        <v>-20.19</v>
      </c>
      <c r="M1394" t="n">
        <v>-20.19</v>
      </c>
      <c r="N1394" t="n">
        <v>0</v>
      </c>
      <c r="O1394" t="n">
        <v>6</v>
      </c>
      <c r="P1394" t="inlineStr">
        <is>
          <t>2026-01-02</t>
        </is>
      </c>
      <c r="Q1394" t="inlineStr">
        <is>
          <t>2026-06-08</t>
        </is>
      </c>
      <c r="R1394" t="inlineStr">
        <is>
          <t>+10%▶50% 익절 / +20%▶30% 익절 / +30%▶20% 익절</t>
        </is>
      </c>
      <c r="S1394" t="inlineStr">
        <is>
          <t>-2%▶80% 손절 / -4%▶10% 손절 / -6%▶10% 손절</t>
        </is>
      </c>
      <c r="T1394" t="inlineStr">
        <is>
          <t>매수 0.0005 / 매도 0.0025 / 슬리피지 0.0007</t>
        </is>
      </c>
    </row>
    <row r="1395">
      <c r="A1395" t="inlineStr">
        <is>
          <t>팸텍|전체 평가기간|[중기추세]+[정석방어]</t>
        </is>
      </c>
      <c r="B1395" t="inlineStr">
        <is>
          <t>팸텍</t>
        </is>
      </c>
      <c r="C1395" t="inlineStr">
        <is>
          <t>271830</t>
        </is>
      </c>
      <c r="D1395" t="inlineStr">
        <is>
          <t>전체 평가기간</t>
        </is>
      </c>
      <c r="E1395" t="inlineStr">
        <is>
          <t>[중기추세]+[정석방어]</t>
        </is>
      </c>
      <c r="F1395" t="inlineStr">
        <is>
          <t>[중기추세]</t>
        </is>
      </c>
      <c r="G1395" t="inlineStr">
        <is>
          <t>[정석방어]</t>
        </is>
      </c>
      <c r="H1395" t="n">
        <v>300000</v>
      </c>
      <c r="I1395" t="n">
        <v>1790</v>
      </c>
      <c r="J1395" t="n">
        <v>2710</v>
      </c>
      <c r="K1395" t="n">
        <v>51.4</v>
      </c>
      <c r="L1395" t="n">
        <v>-23.54</v>
      </c>
      <c r="M1395" t="n">
        <v>-23.54</v>
      </c>
      <c r="N1395" t="n">
        <v>0</v>
      </c>
      <c r="O1395" t="n">
        <v>6</v>
      </c>
      <c r="P1395" t="inlineStr">
        <is>
          <t>2026-01-02</t>
        </is>
      </c>
      <c r="Q1395" t="inlineStr">
        <is>
          <t>2026-06-08</t>
        </is>
      </c>
      <c r="R1395" t="inlineStr">
        <is>
          <t>+10%▶50% 익절 / +20%▶30% 익절 / +30%▶20% 익절</t>
        </is>
      </c>
      <c r="S1395" t="inlineStr">
        <is>
          <t>-3%▶70% 손절 / -5%▶20% 손절 / -10%▶10% 손절</t>
        </is>
      </c>
      <c r="T1395" t="inlineStr">
        <is>
          <t>매수 0.0005 / 매도 0.0025 / 슬리피지 0.0007</t>
        </is>
      </c>
    </row>
    <row r="1396">
      <c r="A1396" t="inlineStr">
        <is>
          <t>팸텍|전체 평가기간|[중기추세]+[변동성허용]</t>
        </is>
      </c>
      <c r="B1396" t="inlineStr">
        <is>
          <t>팸텍</t>
        </is>
      </c>
      <c r="C1396" t="inlineStr">
        <is>
          <t>271830</t>
        </is>
      </c>
      <c r="D1396" t="inlineStr">
        <is>
          <t>전체 평가기간</t>
        </is>
      </c>
      <c r="E1396" t="inlineStr">
        <is>
          <t>[중기추세]+[변동성허용]</t>
        </is>
      </c>
      <c r="F1396" t="inlineStr">
        <is>
          <t>[중기추세]</t>
        </is>
      </c>
      <c r="G1396" t="inlineStr">
        <is>
          <t>[변동성허용]</t>
        </is>
      </c>
      <c r="H1396" t="n">
        <v>300000</v>
      </c>
      <c r="I1396" t="n">
        <v>1790</v>
      </c>
      <c r="J1396" t="n">
        <v>2710</v>
      </c>
      <c r="K1396" t="n">
        <v>51.4</v>
      </c>
      <c r="L1396" t="n">
        <v>-18.41</v>
      </c>
      <c r="M1396" t="n">
        <v>-18.41</v>
      </c>
      <c r="N1396" t="n">
        <v>0</v>
      </c>
      <c r="O1396" t="n">
        <v>6</v>
      </c>
      <c r="P1396" t="inlineStr">
        <is>
          <t>2026-01-02</t>
        </is>
      </c>
      <c r="Q1396" t="inlineStr">
        <is>
          <t>2026-06-08</t>
        </is>
      </c>
      <c r="R1396" t="inlineStr">
        <is>
          <t>+10%▶50% 익절 / +20%▶30% 익절 / +30%▶20% 익절</t>
        </is>
      </c>
      <c r="S1396" t="inlineStr">
        <is>
          <t>-5%▶50% 손절 / -10%▶30% 손절 / -15%▶20% 손절</t>
        </is>
      </c>
      <c r="T1396" t="inlineStr">
        <is>
          <t>매수 0.0005 / 매도 0.0025 / 슬리피지 0.0007</t>
        </is>
      </c>
    </row>
    <row r="1397">
      <c r="A1397" t="inlineStr">
        <is>
          <t>팸텍|전체 평가기간|[중기추세]+[버티기형]</t>
        </is>
      </c>
      <c r="B1397" t="inlineStr">
        <is>
          <t>팸텍</t>
        </is>
      </c>
      <c r="C1397" t="inlineStr">
        <is>
          <t>271830</t>
        </is>
      </c>
      <c r="D1397" t="inlineStr">
        <is>
          <t>전체 평가기간</t>
        </is>
      </c>
      <c r="E1397" t="inlineStr">
        <is>
          <t>[중기추세]+[버티기형]</t>
        </is>
      </c>
      <c r="F1397" t="inlineStr">
        <is>
          <t>[중기추세]</t>
        </is>
      </c>
      <c r="G1397" t="inlineStr">
        <is>
          <t>[버티기형]</t>
        </is>
      </c>
      <c r="H1397" t="n">
        <v>300000</v>
      </c>
      <c r="I1397" t="n">
        <v>1790</v>
      </c>
      <c r="J1397" t="n">
        <v>2710</v>
      </c>
      <c r="K1397" t="n">
        <v>51.4</v>
      </c>
      <c r="L1397" t="n">
        <v>-15.63</v>
      </c>
      <c r="M1397" t="n">
        <v>-15.63</v>
      </c>
      <c r="N1397" t="n">
        <v>0</v>
      </c>
      <c r="O1397" t="n">
        <v>3</v>
      </c>
      <c r="P1397" t="inlineStr">
        <is>
          <t>2026-01-02</t>
        </is>
      </c>
      <c r="Q1397" t="inlineStr">
        <is>
          <t>2026-06-08</t>
        </is>
      </c>
      <c r="R1397" t="inlineStr">
        <is>
          <t>+10%▶50% 익절 / +20%▶30% 익절 / +30%▶20% 익절</t>
        </is>
      </c>
      <c r="S1397" t="inlineStr">
        <is>
          <t>-5%▶40% 손절 / -15%▶30% 손절 / -20%▶30% 손절</t>
        </is>
      </c>
      <c r="T1397" t="inlineStr">
        <is>
          <t>매수 0.0005 / 매도 0.0025 / 슬리피지 0.0007</t>
        </is>
      </c>
    </row>
    <row r="1398">
      <c r="A1398" t="inlineStr">
        <is>
          <t>팸텍|전체 평가기간|[수익극대화]+[칼손절]</t>
        </is>
      </c>
      <c r="B1398" t="inlineStr">
        <is>
          <t>팸텍</t>
        </is>
      </c>
      <c r="C1398" t="inlineStr">
        <is>
          <t>271830</t>
        </is>
      </c>
      <c r="D1398" t="inlineStr">
        <is>
          <t>전체 평가기간</t>
        </is>
      </c>
      <c r="E1398" t="inlineStr">
        <is>
          <t>[수익극대화]+[칼손절]</t>
        </is>
      </c>
      <c r="F1398" t="inlineStr">
        <is>
          <t>[수익극대화]</t>
        </is>
      </c>
      <c r="G1398" t="inlineStr">
        <is>
          <t>[칼손절]</t>
        </is>
      </c>
      <c r="H1398" t="n">
        <v>300000</v>
      </c>
      <c r="I1398" t="n">
        <v>1790</v>
      </c>
      <c r="J1398" t="n">
        <v>2710</v>
      </c>
      <c r="K1398" t="n">
        <v>51.4</v>
      </c>
      <c r="L1398" t="n">
        <v>-20.19</v>
      </c>
      <c r="M1398" t="n">
        <v>-20.19</v>
      </c>
      <c r="N1398" t="n">
        <v>0</v>
      </c>
      <c r="O1398" t="n">
        <v>6</v>
      </c>
      <c r="P1398" t="inlineStr">
        <is>
          <t>2026-01-02</t>
        </is>
      </c>
      <c r="Q1398" t="inlineStr">
        <is>
          <t>2026-06-08</t>
        </is>
      </c>
      <c r="R1398" t="inlineStr">
        <is>
          <t>+10%▶40% 익절 / +20%▶30% 익절 / +40%▶30% 익절</t>
        </is>
      </c>
      <c r="S1398" t="inlineStr">
        <is>
          <t>-2%▶80% 손절 / -4%▶10% 손절 / -6%▶10% 손절</t>
        </is>
      </c>
      <c r="T1398" t="inlineStr">
        <is>
          <t>매수 0.0005 / 매도 0.0025 / 슬리피지 0.0007</t>
        </is>
      </c>
    </row>
    <row r="1399">
      <c r="A1399" t="inlineStr">
        <is>
          <t>팸텍|전체 평가기간|[수익극대화]+[정석방어]</t>
        </is>
      </c>
      <c r="B1399" t="inlineStr">
        <is>
          <t>팸텍</t>
        </is>
      </c>
      <c r="C1399" t="inlineStr">
        <is>
          <t>271830</t>
        </is>
      </c>
      <c r="D1399" t="inlineStr">
        <is>
          <t>전체 평가기간</t>
        </is>
      </c>
      <c r="E1399" t="inlineStr">
        <is>
          <t>[수익극대화]+[정석방어]</t>
        </is>
      </c>
      <c r="F1399" t="inlineStr">
        <is>
          <t>[수익극대화]</t>
        </is>
      </c>
      <c r="G1399" t="inlineStr">
        <is>
          <t>[정석방어]</t>
        </is>
      </c>
      <c r="H1399" t="n">
        <v>300000</v>
      </c>
      <c r="I1399" t="n">
        <v>1790</v>
      </c>
      <c r="J1399" t="n">
        <v>2710</v>
      </c>
      <c r="K1399" t="n">
        <v>51.4</v>
      </c>
      <c r="L1399" t="n">
        <v>-23.54</v>
      </c>
      <c r="M1399" t="n">
        <v>-23.54</v>
      </c>
      <c r="N1399" t="n">
        <v>0</v>
      </c>
      <c r="O1399" t="n">
        <v>6</v>
      </c>
      <c r="P1399" t="inlineStr">
        <is>
          <t>2026-01-02</t>
        </is>
      </c>
      <c r="Q1399" t="inlineStr">
        <is>
          <t>2026-06-08</t>
        </is>
      </c>
      <c r="R1399" t="inlineStr">
        <is>
          <t>+10%▶40% 익절 / +20%▶30% 익절 / +40%▶30% 익절</t>
        </is>
      </c>
      <c r="S1399" t="inlineStr">
        <is>
          <t>-3%▶70% 손절 / -5%▶20% 손절 / -10%▶10% 손절</t>
        </is>
      </c>
      <c r="T1399" t="inlineStr">
        <is>
          <t>매수 0.0005 / 매도 0.0025 / 슬리피지 0.0007</t>
        </is>
      </c>
    </row>
    <row r="1400">
      <c r="A1400" t="inlineStr">
        <is>
          <t>팸텍|전체 평가기간|[수익극대화]+[변동성허용]</t>
        </is>
      </c>
      <c r="B1400" t="inlineStr">
        <is>
          <t>팸텍</t>
        </is>
      </c>
      <c r="C1400" t="inlineStr">
        <is>
          <t>271830</t>
        </is>
      </c>
      <c r="D1400" t="inlineStr">
        <is>
          <t>전체 평가기간</t>
        </is>
      </c>
      <c r="E1400" t="inlineStr">
        <is>
          <t>[수익극대화]+[변동성허용]</t>
        </is>
      </c>
      <c r="F1400" t="inlineStr">
        <is>
          <t>[수익극대화]</t>
        </is>
      </c>
      <c r="G1400" t="inlineStr">
        <is>
          <t>[변동성허용]</t>
        </is>
      </c>
      <c r="H1400" t="n">
        <v>300000</v>
      </c>
      <c r="I1400" t="n">
        <v>1790</v>
      </c>
      <c r="J1400" t="n">
        <v>2710</v>
      </c>
      <c r="K1400" t="n">
        <v>51.4</v>
      </c>
      <c r="L1400" t="n">
        <v>-18.41</v>
      </c>
      <c r="M1400" t="n">
        <v>-18.41</v>
      </c>
      <c r="N1400" t="n">
        <v>0</v>
      </c>
      <c r="O1400" t="n">
        <v>6</v>
      </c>
      <c r="P1400" t="inlineStr">
        <is>
          <t>2026-01-02</t>
        </is>
      </c>
      <c r="Q1400" t="inlineStr">
        <is>
          <t>2026-06-08</t>
        </is>
      </c>
      <c r="R1400" t="inlineStr">
        <is>
          <t>+10%▶40% 익절 / +20%▶30% 익절 / +40%▶30% 익절</t>
        </is>
      </c>
      <c r="S1400" t="inlineStr">
        <is>
          <t>-5%▶50% 손절 / -10%▶30% 손절 / -15%▶20% 손절</t>
        </is>
      </c>
      <c r="T1400" t="inlineStr">
        <is>
          <t>매수 0.0005 / 매도 0.0025 / 슬리피지 0.0007</t>
        </is>
      </c>
    </row>
    <row r="1401">
      <c r="A1401" t="inlineStr">
        <is>
          <t>팸텍|전체 평가기간|[수익극대화]+[버티기형]</t>
        </is>
      </c>
      <c r="B1401" t="inlineStr">
        <is>
          <t>팸텍</t>
        </is>
      </c>
      <c r="C1401" t="inlineStr">
        <is>
          <t>271830</t>
        </is>
      </c>
      <c r="D1401" t="inlineStr">
        <is>
          <t>전체 평가기간</t>
        </is>
      </c>
      <c r="E1401" t="inlineStr">
        <is>
          <t>[수익극대화]+[버티기형]</t>
        </is>
      </c>
      <c r="F1401" t="inlineStr">
        <is>
          <t>[수익극대화]</t>
        </is>
      </c>
      <c r="G1401" t="inlineStr">
        <is>
          <t>[버티기형]</t>
        </is>
      </c>
      <c r="H1401" t="n">
        <v>300000</v>
      </c>
      <c r="I1401" t="n">
        <v>1790</v>
      </c>
      <c r="J1401" t="n">
        <v>2710</v>
      </c>
      <c r="K1401" t="n">
        <v>51.4</v>
      </c>
      <c r="L1401" t="n">
        <v>-15.63</v>
      </c>
      <c r="M1401" t="n">
        <v>-15.63</v>
      </c>
      <c r="N1401" t="n">
        <v>0</v>
      </c>
      <c r="O1401" t="n">
        <v>3</v>
      </c>
      <c r="P1401" t="inlineStr">
        <is>
          <t>2026-01-02</t>
        </is>
      </c>
      <c r="Q1401" t="inlineStr">
        <is>
          <t>2026-06-08</t>
        </is>
      </c>
      <c r="R1401" t="inlineStr">
        <is>
          <t>+10%▶40% 익절 / +20%▶30% 익절 / +40%▶30% 익절</t>
        </is>
      </c>
      <c r="S1401" t="inlineStr">
        <is>
          <t>-5%▶40% 손절 / -15%▶30% 손절 / -20%▶30% 손절</t>
        </is>
      </c>
      <c r="T1401" t="inlineStr">
        <is>
          <t>매수 0.0005 / 매도 0.0025 / 슬리피지 0.0007</t>
        </is>
      </c>
    </row>
    <row r="1402">
      <c r="A1402" t="inlineStr">
        <is>
          <t>LG디스플레이|1개월 전에 샀다면|[초단타]+[칼손절]</t>
        </is>
      </c>
      <c r="B1402" t="inlineStr">
        <is>
          <t>LG디스플레이</t>
        </is>
      </c>
      <c r="C1402" t="inlineStr">
        <is>
          <t>034220</t>
        </is>
      </c>
      <c r="D1402" t="inlineStr">
        <is>
          <t>1개월 전에 샀다면</t>
        </is>
      </c>
      <c r="E1402" t="inlineStr">
        <is>
          <t>[초단타]+[칼손절]</t>
        </is>
      </c>
      <c r="F1402" t="inlineStr">
        <is>
          <t>[초단타]</t>
        </is>
      </c>
      <c r="G1402" t="inlineStr">
        <is>
          <t>[칼손절]</t>
        </is>
      </c>
      <c r="H1402" t="n">
        <v>300000</v>
      </c>
      <c r="I1402" t="n">
        <v>12610</v>
      </c>
      <c r="J1402" t="n">
        <v>14120</v>
      </c>
      <c r="K1402" t="n">
        <v>11.97</v>
      </c>
      <c r="L1402" t="n">
        <v>0</v>
      </c>
      <c r="M1402" t="n">
        <v>0</v>
      </c>
      <c r="N1402" t="n">
        <v>0</v>
      </c>
      <c r="O1402" t="n">
        <v>0</v>
      </c>
      <c r="P1402" t="inlineStr">
        <is>
          <t>2026-05-11</t>
        </is>
      </c>
      <c r="Q1402" t="inlineStr">
        <is>
          <t>2026-06-08</t>
        </is>
      </c>
      <c r="R1402" t="inlineStr">
        <is>
          <t>+3%▶70% 익절 / +5%▶20% 익절 / +10%▶10% 익절</t>
        </is>
      </c>
      <c r="S1402" t="inlineStr">
        <is>
          <t>-2%▶80% 손절 / -4%▶10% 손절 / -6%▶10% 손절</t>
        </is>
      </c>
      <c r="T1402" t="inlineStr">
        <is>
          <t>매수 0.0005 / 매도 0.0025 / 슬리피지 0.0007</t>
        </is>
      </c>
    </row>
    <row r="1403">
      <c r="A1403" t="inlineStr">
        <is>
          <t>LG디스플레이|1개월 전에 샀다면|[초단타]+[정석방어]</t>
        </is>
      </c>
      <c r="B1403" t="inlineStr">
        <is>
          <t>LG디스플레이</t>
        </is>
      </c>
      <c r="C1403" t="inlineStr">
        <is>
          <t>034220</t>
        </is>
      </c>
      <c r="D1403" t="inlineStr">
        <is>
          <t>1개월 전에 샀다면</t>
        </is>
      </c>
      <c r="E1403" t="inlineStr">
        <is>
          <t>[초단타]+[정석방어]</t>
        </is>
      </c>
      <c r="F1403" t="inlineStr">
        <is>
          <t>[초단타]</t>
        </is>
      </c>
      <c r="G1403" t="inlineStr">
        <is>
          <t>[정석방어]</t>
        </is>
      </c>
      <c r="H1403" t="n">
        <v>300000</v>
      </c>
      <c r="I1403" t="n">
        <v>12610</v>
      </c>
      <c r="J1403" t="n">
        <v>14120</v>
      </c>
      <c r="K1403" t="n">
        <v>11.97</v>
      </c>
      <c r="L1403" t="n">
        <v>0</v>
      </c>
      <c r="M1403" t="n">
        <v>0</v>
      </c>
      <c r="N1403" t="n">
        <v>0</v>
      </c>
      <c r="O1403" t="n">
        <v>0</v>
      </c>
      <c r="P1403" t="inlineStr">
        <is>
          <t>2026-05-11</t>
        </is>
      </c>
      <c r="Q1403" t="inlineStr">
        <is>
          <t>2026-06-08</t>
        </is>
      </c>
      <c r="R1403" t="inlineStr">
        <is>
          <t>+3%▶70% 익절 / +5%▶20% 익절 / +10%▶10% 익절</t>
        </is>
      </c>
      <c r="S1403" t="inlineStr">
        <is>
          <t>-3%▶70% 손절 / -5%▶20% 손절 / -10%▶10% 손절</t>
        </is>
      </c>
      <c r="T1403" t="inlineStr">
        <is>
          <t>매수 0.0005 / 매도 0.0025 / 슬리피지 0.0007</t>
        </is>
      </c>
    </row>
    <row r="1404">
      <c r="A1404" t="inlineStr">
        <is>
          <t>LG디스플레이|1개월 전에 샀다면|[초단타]+[변동성허용]</t>
        </is>
      </c>
      <c r="B1404" t="inlineStr">
        <is>
          <t>LG디스플레이</t>
        </is>
      </c>
      <c r="C1404" t="inlineStr">
        <is>
          <t>034220</t>
        </is>
      </c>
      <c r="D1404" t="inlineStr">
        <is>
          <t>1개월 전에 샀다면</t>
        </is>
      </c>
      <c r="E1404" t="inlineStr">
        <is>
          <t>[초단타]+[변동성허용]</t>
        </is>
      </c>
      <c r="F1404" t="inlineStr">
        <is>
          <t>[초단타]</t>
        </is>
      </c>
      <c r="G1404" t="inlineStr">
        <is>
          <t>[변동성허용]</t>
        </is>
      </c>
      <c r="H1404" t="n">
        <v>300000</v>
      </c>
      <c r="I1404" t="n">
        <v>12610</v>
      </c>
      <c r="J1404" t="n">
        <v>14120</v>
      </c>
      <c r="K1404" t="n">
        <v>11.97</v>
      </c>
      <c r="L1404" t="n">
        <v>0</v>
      </c>
      <c r="M1404" t="n">
        <v>0</v>
      </c>
      <c r="N1404" t="n">
        <v>0</v>
      </c>
      <c r="O1404" t="n">
        <v>0</v>
      </c>
      <c r="P1404" t="inlineStr">
        <is>
          <t>2026-05-11</t>
        </is>
      </c>
      <c r="Q1404" t="inlineStr">
        <is>
          <t>2026-06-08</t>
        </is>
      </c>
      <c r="R1404" t="inlineStr">
        <is>
          <t>+3%▶70% 익절 / +5%▶20% 익절 / +10%▶10% 익절</t>
        </is>
      </c>
      <c r="S1404" t="inlineStr">
        <is>
          <t>-5%▶50% 손절 / -10%▶30% 손절 / -15%▶20% 손절</t>
        </is>
      </c>
      <c r="T1404" t="inlineStr">
        <is>
          <t>매수 0.0005 / 매도 0.0025 / 슬리피지 0.0007</t>
        </is>
      </c>
    </row>
    <row r="1405">
      <c r="A1405" t="inlineStr">
        <is>
          <t>LG디스플레이|1개월 전에 샀다면|[초단타]+[버티기형]</t>
        </is>
      </c>
      <c r="B1405" t="inlineStr">
        <is>
          <t>LG디스플레이</t>
        </is>
      </c>
      <c r="C1405" t="inlineStr">
        <is>
          <t>034220</t>
        </is>
      </c>
      <c r="D1405" t="inlineStr">
        <is>
          <t>1개월 전에 샀다면</t>
        </is>
      </c>
      <c r="E1405" t="inlineStr">
        <is>
          <t>[초단타]+[버티기형]</t>
        </is>
      </c>
      <c r="F1405" t="inlineStr">
        <is>
          <t>[초단타]</t>
        </is>
      </c>
      <c r="G1405" t="inlineStr">
        <is>
          <t>[버티기형]</t>
        </is>
      </c>
      <c r="H1405" t="n">
        <v>300000</v>
      </c>
      <c r="I1405" t="n">
        <v>12610</v>
      </c>
      <c r="J1405" t="n">
        <v>14120</v>
      </c>
      <c r="K1405" t="n">
        <v>11.97</v>
      </c>
      <c r="L1405" t="n">
        <v>0</v>
      </c>
      <c r="M1405" t="n">
        <v>0</v>
      </c>
      <c r="N1405" t="n">
        <v>0</v>
      </c>
      <c r="O1405" t="n">
        <v>0</v>
      </c>
      <c r="P1405" t="inlineStr">
        <is>
          <t>2026-05-11</t>
        </is>
      </c>
      <c r="Q1405" t="inlineStr">
        <is>
          <t>2026-06-08</t>
        </is>
      </c>
      <c r="R1405" t="inlineStr">
        <is>
          <t>+3%▶70% 익절 / +5%▶20% 익절 / +10%▶10% 익절</t>
        </is>
      </c>
      <c r="S1405" t="inlineStr">
        <is>
          <t>-5%▶40% 손절 / -15%▶30% 손절 / -20%▶30% 손절</t>
        </is>
      </c>
      <c r="T1405" t="inlineStr">
        <is>
          <t>매수 0.0005 / 매도 0.0025 / 슬리피지 0.0007</t>
        </is>
      </c>
    </row>
    <row r="1406">
      <c r="A1406" t="inlineStr">
        <is>
          <t>LG디스플레이|1개월 전에 샀다면|[단기스윙]+[칼손절]</t>
        </is>
      </c>
      <c r="B1406" t="inlineStr">
        <is>
          <t>LG디스플레이</t>
        </is>
      </c>
      <c r="C1406" t="inlineStr">
        <is>
          <t>034220</t>
        </is>
      </c>
      <c r="D1406" t="inlineStr">
        <is>
          <t>1개월 전에 샀다면</t>
        </is>
      </c>
      <c r="E1406" t="inlineStr">
        <is>
          <t>[단기스윙]+[칼손절]</t>
        </is>
      </c>
      <c r="F1406" t="inlineStr">
        <is>
          <t>[단기스윙]</t>
        </is>
      </c>
      <c r="G1406" t="inlineStr">
        <is>
          <t>[칼손절]</t>
        </is>
      </c>
      <c r="H1406" t="n">
        <v>300000</v>
      </c>
      <c r="I1406" t="n">
        <v>12610</v>
      </c>
      <c r="J1406" t="n">
        <v>14120</v>
      </c>
      <c r="K1406" t="n">
        <v>11.97</v>
      </c>
      <c r="L1406" t="n">
        <v>0</v>
      </c>
      <c r="M1406" t="n">
        <v>0</v>
      </c>
      <c r="N1406" t="n">
        <v>0</v>
      </c>
      <c r="O1406" t="n">
        <v>0</v>
      </c>
      <c r="P1406" t="inlineStr">
        <is>
          <t>2026-05-11</t>
        </is>
      </c>
      <c r="Q1406" t="inlineStr">
        <is>
          <t>2026-06-08</t>
        </is>
      </c>
      <c r="R1406" t="inlineStr">
        <is>
          <t>+5%▶60% 익절 / +10%▶30% 익절 / +20%▶10% 익절</t>
        </is>
      </c>
      <c r="S1406" t="inlineStr">
        <is>
          <t>-2%▶80% 손절 / -4%▶10% 손절 / -6%▶10% 손절</t>
        </is>
      </c>
      <c r="T1406" t="inlineStr">
        <is>
          <t>매수 0.0005 / 매도 0.0025 / 슬리피지 0.0007</t>
        </is>
      </c>
    </row>
    <row r="1407">
      <c r="A1407" t="inlineStr">
        <is>
          <t>LG디스플레이|1개월 전에 샀다면|[단기스윙]+[정석방어]</t>
        </is>
      </c>
      <c r="B1407" t="inlineStr">
        <is>
          <t>LG디스플레이</t>
        </is>
      </c>
      <c r="C1407" t="inlineStr">
        <is>
          <t>034220</t>
        </is>
      </c>
      <c r="D1407" t="inlineStr">
        <is>
          <t>1개월 전에 샀다면</t>
        </is>
      </c>
      <c r="E1407" t="inlineStr">
        <is>
          <t>[단기스윙]+[정석방어]</t>
        </is>
      </c>
      <c r="F1407" t="inlineStr">
        <is>
          <t>[단기스윙]</t>
        </is>
      </c>
      <c r="G1407" t="inlineStr">
        <is>
          <t>[정석방어]</t>
        </is>
      </c>
      <c r="H1407" t="n">
        <v>300000</v>
      </c>
      <c r="I1407" t="n">
        <v>12610</v>
      </c>
      <c r="J1407" t="n">
        <v>14120</v>
      </c>
      <c r="K1407" t="n">
        <v>11.97</v>
      </c>
      <c r="L1407" t="n">
        <v>0</v>
      </c>
      <c r="M1407" t="n">
        <v>0</v>
      </c>
      <c r="N1407" t="n">
        <v>0</v>
      </c>
      <c r="O1407" t="n">
        <v>0</v>
      </c>
      <c r="P1407" t="inlineStr">
        <is>
          <t>2026-05-11</t>
        </is>
      </c>
      <c r="Q1407" t="inlineStr">
        <is>
          <t>2026-06-08</t>
        </is>
      </c>
      <c r="R1407" t="inlineStr">
        <is>
          <t>+5%▶60% 익절 / +10%▶30% 익절 / +20%▶10% 익절</t>
        </is>
      </c>
      <c r="S1407" t="inlineStr">
        <is>
          <t>-3%▶70% 손절 / -5%▶20% 손절 / -10%▶10% 손절</t>
        </is>
      </c>
      <c r="T1407" t="inlineStr">
        <is>
          <t>매수 0.0005 / 매도 0.0025 / 슬리피지 0.0007</t>
        </is>
      </c>
    </row>
    <row r="1408">
      <c r="A1408" t="inlineStr">
        <is>
          <t>LG디스플레이|1개월 전에 샀다면|[단기스윙]+[변동성허용]</t>
        </is>
      </c>
      <c r="B1408" t="inlineStr">
        <is>
          <t>LG디스플레이</t>
        </is>
      </c>
      <c r="C1408" t="inlineStr">
        <is>
          <t>034220</t>
        </is>
      </c>
      <c r="D1408" t="inlineStr">
        <is>
          <t>1개월 전에 샀다면</t>
        </is>
      </c>
      <c r="E1408" t="inlineStr">
        <is>
          <t>[단기스윙]+[변동성허용]</t>
        </is>
      </c>
      <c r="F1408" t="inlineStr">
        <is>
          <t>[단기스윙]</t>
        </is>
      </c>
      <c r="G1408" t="inlineStr">
        <is>
          <t>[변동성허용]</t>
        </is>
      </c>
      <c r="H1408" t="n">
        <v>300000</v>
      </c>
      <c r="I1408" t="n">
        <v>12610</v>
      </c>
      <c r="J1408" t="n">
        <v>14120</v>
      </c>
      <c r="K1408" t="n">
        <v>11.97</v>
      </c>
      <c r="L1408" t="n">
        <v>0</v>
      </c>
      <c r="M1408" t="n">
        <v>0</v>
      </c>
      <c r="N1408" t="n">
        <v>0</v>
      </c>
      <c r="O1408" t="n">
        <v>0</v>
      </c>
      <c r="P1408" t="inlineStr">
        <is>
          <t>2026-05-11</t>
        </is>
      </c>
      <c r="Q1408" t="inlineStr">
        <is>
          <t>2026-06-08</t>
        </is>
      </c>
      <c r="R1408" t="inlineStr">
        <is>
          <t>+5%▶60% 익절 / +10%▶30% 익절 / +20%▶10% 익절</t>
        </is>
      </c>
      <c r="S1408" t="inlineStr">
        <is>
          <t>-5%▶50% 손절 / -10%▶30% 손절 / -15%▶20% 손절</t>
        </is>
      </c>
      <c r="T1408" t="inlineStr">
        <is>
          <t>매수 0.0005 / 매도 0.0025 / 슬리피지 0.0007</t>
        </is>
      </c>
    </row>
    <row r="1409">
      <c r="A1409" t="inlineStr">
        <is>
          <t>LG디스플레이|1개월 전에 샀다면|[단기스윙]+[버티기형]</t>
        </is>
      </c>
      <c r="B1409" t="inlineStr">
        <is>
          <t>LG디스플레이</t>
        </is>
      </c>
      <c r="C1409" t="inlineStr">
        <is>
          <t>034220</t>
        </is>
      </c>
      <c r="D1409" t="inlineStr">
        <is>
          <t>1개월 전에 샀다면</t>
        </is>
      </c>
      <c r="E1409" t="inlineStr">
        <is>
          <t>[단기스윙]+[버티기형]</t>
        </is>
      </c>
      <c r="F1409" t="inlineStr">
        <is>
          <t>[단기스윙]</t>
        </is>
      </c>
      <c r="G1409" t="inlineStr">
        <is>
          <t>[버티기형]</t>
        </is>
      </c>
      <c r="H1409" t="n">
        <v>300000</v>
      </c>
      <c r="I1409" t="n">
        <v>12610</v>
      </c>
      <c r="J1409" t="n">
        <v>14120</v>
      </c>
      <c r="K1409" t="n">
        <v>11.97</v>
      </c>
      <c r="L1409" t="n">
        <v>0</v>
      </c>
      <c r="M1409" t="n">
        <v>0</v>
      </c>
      <c r="N1409" t="n">
        <v>0</v>
      </c>
      <c r="O1409" t="n">
        <v>0</v>
      </c>
      <c r="P1409" t="inlineStr">
        <is>
          <t>2026-05-11</t>
        </is>
      </c>
      <c r="Q1409" t="inlineStr">
        <is>
          <t>2026-06-08</t>
        </is>
      </c>
      <c r="R1409" t="inlineStr">
        <is>
          <t>+5%▶60% 익절 / +10%▶30% 익절 / +20%▶10% 익절</t>
        </is>
      </c>
      <c r="S1409" t="inlineStr">
        <is>
          <t>-5%▶40% 손절 / -15%▶30% 손절 / -20%▶30% 손절</t>
        </is>
      </c>
      <c r="T1409" t="inlineStr">
        <is>
          <t>매수 0.0005 / 매도 0.0025 / 슬리피지 0.0007</t>
        </is>
      </c>
    </row>
    <row r="1410">
      <c r="A1410" t="inlineStr">
        <is>
          <t>LG디스플레이|1개월 전에 샀다면|[대표님룰]+[칼손절]</t>
        </is>
      </c>
      <c r="B1410" t="inlineStr">
        <is>
          <t>LG디스플레이</t>
        </is>
      </c>
      <c r="C1410" t="inlineStr">
        <is>
          <t>034220</t>
        </is>
      </c>
      <c r="D1410" t="inlineStr">
        <is>
          <t>1개월 전에 샀다면</t>
        </is>
      </c>
      <c r="E1410" t="inlineStr">
        <is>
          <t>[대표님룰]+[칼손절]</t>
        </is>
      </c>
      <c r="F1410" t="inlineStr">
        <is>
          <t>[대표님룰]</t>
        </is>
      </c>
      <c r="G1410" t="inlineStr">
        <is>
          <t>[칼손절]</t>
        </is>
      </c>
      <c r="H1410" t="n">
        <v>300000</v>
      </c>
      <c r="I1410" t="n">
        <v>12610</v>
      </c>
      <c r="J1410" t="n">
        <v>14120</v>
      </c>
      <c r="K1410" t="n">
        <v>11.97</v>
      </c>
      <c r="L1410" t="n">
        <v>0</v>
      </c>
      <c r="M1410" t="n">
        <v>0</v>
      </c>
      <c r="N1410" t="n">
        <v>0</v>
      </c>
      <c r="O1410" t="n">
        <v>0</v>
      </c>
      <c r="P1410" t="inlineStr">
        <is>
          <t>2026-05-11</t>
        </is>
      </c>
      <c r="Q1410" t="inlineStr">
        <is>
          <t>2026-06-08</t>
        </is>
      </c>
      <c r="R1410" t="inlineStr">
        <is>
          <t>+5%▶60% 익절 / +10%▶30% 익절 / +30%▶10% 익절</t>
        </is>
      </c>
      <c r="S1410" t="inlineStr">
        <is>
          <t>-2%▶80% 손절 / -4%▶10% 손절 / -6%▶10% 손절</t>
        </is>
      </c>
      <c r="T1410" t="inlineStr">
        <is>
          <t>매수 0.0005 / 매도 0.0025 / 슬리피지 0.0007</t>
        </is>
      </c>
    </row>
    <row r="1411">
      <c r="A1411" t="inlineStr">
        <is>
          <t>LG디스플레이|1개월 전에 샀다면|[대표님룰]+[정석방어]</t>
        </is>
      </c>
      <c r="B1411" t="inlineStr">
        <is>
          <t>LG디스플레이</t>
        </is>
      </c>
      <c r="C1411" t="inlineStr">
        <is>
          <t>034220</t>
        </is>
      </c>
      <c r="D1411" t="inlineStr">
        <is>
          <t>1개월 전에 샀다면</t>
        </is>
      </c>
      <c r="E1411" t="inlineStr">
        <is>
          <t>[대표님룰]+[정석방어]</t>
        </is>
      </c>
      <c r="F1411" t="inlineStr">
        <is>
          <t>[대표님룰]</t>
        </is>
      </c>
      <c r="G1411" t="inlineStr">
        <is>
          <t>[정석방어]</t>
        </is>
      </c>
      <c r="H1411" t="n">
        <v>300000</v>
      </c>
      <c r="I1411" t="n">
        <v>12610</v>
      </c>
      <c r="J1411" t="n">
        <v>14120</v>
      </c>
      <c r="K1411" t="n">
        <v>11.97</v>
      </c>
      <c r="L1411" t="n">
        <v>0</v>
      </c>
      <c r="M1411" t="n">
        <v>0</v>
      </c>
      <c r="N1411" t="n">
        <v>0</v>
      </c>
      <c r="O1411" t="n">
        <v>0</v>
      </c>
      <c r="P1411" t="inlineStr">
        <is>
          <t>2026-05-11</t>
        </is>
      </c>
      <c r="Q1411" t="inlineStr">
        <is>
          <t>2026-06-08</t>
        </is>
      </c>
      <c r="R1411" t="inlineStr">
        <is>
          <t>+5%▶60% 익절 / +10%▶30% 익절 / +30%▶10% 익절</t>
        </is>
      </c>
      <c r="S1411" t="inlineStr">
        <is>
          <t>-3%▶70% 손절 / -5%▶20% 손절 / -10%▶10% 손절</t>
        </is>
      </c>
      <c r="T1411" t="inlineStr">
        <is>
          <t>매수 0.0005 / 매도 0.0025 / 슬리피지 0.0007</t>
        </is>
      </c>
    </row>
    <row r="1412">
      <c r="A1412" t="inlineStr">
        <is>
          <t>LG디스플레이|1개월 전에 샀다면|[대표님룰]+[변동성허용]</t>
        </is>
      </c>
      <c r="B1412" t="inlineStr">
        <is>
          <t>LG디스플레이</t>
        </is>
      </c>
      <c r="C1412" t="inlineStr">
        <is>
          <t>034220</t>
        </is>
      </c>
      <c r="D1412" t="inlineStr">
        <is>
          <t>1개월 전에 샀다면</t>
        </is>
      </c>
      <c r="E1412" t="inlineStr">
        <is>
          <t>[대표님룰]+[변동성허용]</t>
        </is>
      </c>
      <c r="F1412" t="inlineStr">
        <is>
          <t>[대표님룰]</t>
        </is>
      </c>
      <c r="G1412" t="inlineStr">
        <is>
          <t>[변동성허용]</t>
        </is>
      </c>
      <c r="H1412" t="n">
        <v>300000</v>
      </c>
      <c r="I1412" t="n">
        <v>12610</v>
      </c>
      <c r="J1412" t="n">
        <v>14120</v>
      </c>
      <c r="K1412" t="n">
        <v>11.97</v>
      </c>
      <c r="L1412" t="n">
        <v>0</v>
      </c>
      <c r="M1412" t="n">
        <v>0</v>
      </c>
      <c r="N1412" t="n">
        <v>0</v>
      </c>
      <c r="O1412" t="n">
        <v>0</v>
      </c>
      <c r="P1412" t="inlineStr">
        <is>
          <t>2026-05-11</t>
        </is>
      </c>
      <c r="Q1412" t="inlineStr">
        <is>
          <t>2026-06-08</t>
        </is>
      </c>
      <c r="R1412" t="inlineStr">
        <is>
          <t>+5%▶60% 익절 / +10%▶30% 익절 / +30%▶10% 익절</t>
        </is>
      </c>
      <c r="S1412" t="inlineStr">
        <is>
          <t>-5%▶50% 손절 / -10%▶30% 손절 / -15%▶20% 손절</t>
        </is>
      </c>
      <c r="T1412" t="inlineStr">
        <is>
          <t>매수 0.0005 / 매도 0.0025 / 슬리피지 0.0007</t>
        </is>
      </c>
    </row>
    <row r="1413">
      <c r="A1413" t="inlineStr">
        <is>
          <t>LG디스플레이|1개월 전에 샀다면|[대표님룰]+[버티기형]</t>
        </is>
      </c>
      <c r="B1413" t="inlineStr">
        <is>
          <t>LG디스플레이</t>
        </is>
      </c>
      <c r="C1413" t="inlineStr">
        <is>
          <t>034220</t>
        </is>
      </c>
      <c r="D1413" t="inlineStr">
        <is>
          <t>1개월 전에 샀다면</t>
        </is>
      </c>
      <c r="E1413" t="inlineStr">
        <is>
          <t>[대표님룰]+[버티기형]</t>
        </is>
      </c>
      <c r="F1413" t="inlineStr">
        <is>
          <t>[대표님룰]</t>
        </is>
      </c>
      <c r="G1413" t="inlineStr">
        <is>
          <t>[버티기형]</t>
        </is>
      </c>
      <c r="H1413" t="n">
        <v>300000</v>
      </c>
      <c r="I1413" t="n">
        <v>12610</v>
      </c>
      <c r="J1413" t="n">
        <v>14120</v>
      </c>
      <c r="K1413" t="n">
        <v>11.97</v>
      </c>
      <c r="L1413" t="n">
        <v>0</v>
      </c>
      <c r="M1413" t="n">
        <v>0</v>
      </c>
      <c r="N1413" t="n">
        <v>0</v>
      </c>
      <c r="O1413" t="n">
        <v>0</v>
      </c>
      <c r="P1413" t="inlineStr">
        <is>
          <t>2026-05-11</t>
        </is>
      </c>
      <c r="Q1413" t="inlineStr">
        <is>
          <t>2026-06-08</t>
        </is>
      </c>
      <c r="R1413" t="inlineStr">
        <is>
          <t>+5%▶60% 익절 / +10%▶30% 익절 / +30%▶10% 익절</t>
        </is>
      </c>
      <c r="S1413" t="inlineStr">
        <is>
          <t>-5%▶40% 손절 / -15%▶30% 손절 / -20%▶30% 손절</t>
        </is>
      </c>
      <c r="T1413" t="inlineStr">
        <is>
          <t>매수 0.0005 / 매도 0.0025 / 슬리피지 0.0007</t>
        </is>
      </c>
    </row>
    <row r="1414">
      <c r="A1414" t="inlineStr">
        <is>
          <t>LG디스플레이|1개월 전에 샀다면|[중기추세]+[칼손절]</t>
        </is>
      </c>
      <c r="B1414" t="inlineStr">
        <is>
          <t>LG디스플레이</t>
        </is>
      </c>
      <c r="C1414" t="inlineStr">
        <is>
          <t>034220</t>
        </is>
      </c>
      <c r="D1414" t="inlineStr">
        <is>
          <t>1개월 전에 샀다면</t>
        </is>
      </c>
      <c r="E1414" t="inlineStr">
        <is>
          <t>[중기추세]+[칼손절]</t>
        </is>
      </c>
      <c r="F1414" t="inlineStr">
        <is>
          <t>[중기추세]</t>
        </is>
      </c>
      <c r="G1414" t="inlineStr">
        <is>
          <t>[칼손절]</t>
        </is>
      </c>
      <c r="H1414" t="n">
        <v>300000</v>
      </c>
      <c r="I1414" t="n">
        <v>12610</v>
      </c>
      <c r="J1414" t="n">
        <v>14120</v>
      </c>
      <c r="K1414" t="n">
        <v>11.97</v>
      </c>
      <c r="L1414" t="n">
        <v>0</v>
      </c>
      <c r="M1414" t="n">
        <v>0</v>
      </c>
      <c r="N1414" t="n">
        <v>0</v>
      </c>
      <c r="O1414" t="n">
        <v>0</v>
      </c>
      <c r="P1414" t="inlineStr">
        <is>
          <t>2026-05-11</t>
        </is>
      </c>
      <c r="Q1414" t="inlineStr">
        <is>
          <t>2026-06-08</t>
        </is>
      </c>
      <c r="R1414" t="inlineStr">
        <is>
          <t>+10%▶50% 익절 / +20%▶30% 익절 / +30%▶20% 익절</t>
        </is>
      </c>
      <c r="S1414" t="inlineStr">
        <is>
          <t>-2%▶80% 손절 / -4%▶10% 손절 / -6%▶10% 손절</t>
        </is>
      </c>
      <c r="T1414" t="inlineStr">
        <is>
          <t>매수 0.0005 / 매도 0.0025 / 슬리피지 0.0007</t>
        </is>
      </c>
    </row>
    <row r="1415">
      <c r="A1415" t="inlineStr">
        <is>
          <t>LG디스플레이|1개월 전에 샀다면|[중기추세]+[정석방어]</t>
        </is>
      </c>
      <c r="B1415" t="inlineStr">
        <is>
          <t>LG디스플레이</t>
        </is>
      </c>
      <c r="C1415" t="inlineStr">
        <is>
          <t>034220</t>
        </is>
      </c>
      <c r="D1415" t="inlineStr">
        <is>
          <t>1개월 전에 샀다면</t>
        </is>
      </c>
      <c r="E1415" t="inlineStr">
        <is>
          <t>[중기추세]+[정석방어]</t>
        </is>
      </c>
      <c r="F1415" t="inlineStr">
        <is>
          <t>[중기추세]</t>
        </is>
      </c>
      <c r="G1415" t="inlineStr">
        <is>
          <t>[정석방어]</t>
        </is>
      </c>
      <c r="H1415" t="n">
        <v>300000</v>
      </c>
      <c r="I1415" t="n">
        <v>12610</v>
      </c>
      <c r="J1415" t="n">
        <v>14120</v>
      </c>
      <c r="K1415" t="n">
        <v>11.97</v>
      </c>
      <c r="L1415" t="n">
        <v>0</v>
      </c>
      <c r="M1415" t="n">
        <v>0</v>
      </c>
      <c r="N1415" t="n">
        <v>0</v>
      </c>
      <c r="O1415" t="n">
        <v>0</v>
      </c>
      <c r="P1415" t="inlineStr">
        <is>
          <t>2026-05-11</t>
        </is>
      </c>
      <c r="Q1415" t="inlineStr">
        <is>
          <t>2026-06-08</t>
        </is>
      </c>
      <c r="R1415" t="inlineStr">
        <is>
          <t>+10%▶50% 익절 / +20%▶30% 익절 / +30%▶20% 익절</t>
        </is>
      </c>
      <c r="S1415" t="inlineStr">
        <is>
          <t>-3%▶70% 손절 / -5%▶20% 손절 / -10%▶10% 손절</t>
        </is>
      </c>
      <c r="T1415" t="inlineStr">
        <is>
          <t>매수 0.0005 / 매도 0.0025 / 슬리피지 0.0007</t>
        </is>
      </c>
    </row>
    <row r="1416">
      <c r="A1416" t="inlineStr">
        <is>
          <t>LG디스플레이|1개월 전에 샀다면|[중기추세]+[변동성허용]</t>
        </is>
      </c>
      <c r="B1416" t="inlineStr">
        <is>
          <t>LG디스플레이</t>
        </is>
      </c>
      <c r="C1416" t="inlineStr">
        <is>
          <t>034220</t>
        </is>
      </c>
      <c r="D1416" t="inlineStr">
        <is>
          <t>1개월 전에 샀다면</t>
        </is>
      </c>
      <c r="E1416" t="inlineStr">
        <is>
          <t>[중기추세]+[변동성허용]</t>
        </is>
      </c>
      <c r="F1416" t="inlineStr">
        <is>
          <t>[중기추세]</t>
        </is>
      </c>
      <c r="G1416" t="inlineStr">
        <is>
          <t>[변동성허용]</t>
        </is>
      </c>
      <c r="H1416" t="n">
        <v>300000</v>
      </c>
      <c r="I1416" t="n">
        <v>12610</v>
      </c>
      <c r="J1416" t="n">
        <v>14120</v>
      </c>
      <c r="K1416" t="n">
        <v>11.97</v>
      </c>
      <c r="L1416" t="n">
        <v>0</v>
      </c>
      <c r="M1416" t="n">
        <v>0</v>
      </c>
      <c r="N1416" t="n">
        <v>0</v>
      </c>
      <c r="O1416" t="n">
        <v>0</v>
      </c>
      <c r="P1416" t="inlineStr">
        <is>
          <t>2026-05-11</t>
        </is>
      </c>
      <c r="Q1416" t="inlineStr">
        <is>
          <t>2026-06-08</t>
        </is>
      </c>
      <c r="R1416" t="inlineStr">
        <is>
          <t>+10%▶50% 익절 / +20%▶30% 익절 / +30%▶20% 익절</t>
        </is>
      </c>
      <c r="S1416" t="inlineStr">
        <is>
          <t>-5%▶50% 손절 / -10%▶30% 손절 / -15%▶20% 손절</t>
        </is>
      </c>
      <c r="T1416" t="inlineStr">
        <is>
          <t>매수 0.0005 / 매도 0.0025 / 슬리피지 0.0007</t>
        </is>
      </c>
    </row>
    <row r="1417">
      <c r="A1417" t="inlineStr">
        <is>
          <t>LG디스플레이|1개월 전에 샀다면|[중기추세]+[버티기형]</t>
        </is>
      </c>
      <c r="B1417" t="inlineStr">
        <is>
          <t>LG디스플레이</t>
        </is>
      </c>
      <c r="C1417" t="inlineStr">
        <is>
          <t>034220</t>
        </is>
      </c>
      <c r="D1417" t="inlineStr">
        <is>
          <t>1개월 전에 샀다면</t>
        </is>
      </c>
      <c r="E1417" t="inlineStr">
        <is>
          <t>[중기추세]+[버티기형]</t>
        </is>
      </c>
      <c r="F1417" t="inlineStr">
        <is>
          <t>[중기추세]</t>
        </is>
      </c>
      <c r="G1417" t="inlineStr">
        <is>
          <t>[버티기형]</t>
        </is>
      </c>
      <c r="H1417" t="n">
        <v>300000</v>
      </c>
      <c r="I1417" t="n">
        <v>12610</v>
      </c>
      <c r="J1417" t="n">
        <v>14120</v>
      </c>
      <c r="K1417" t="n">
        <v>11.97</v>
      </c>
      <c r="L1417" t="n">
        <v>0</v>
      </c>
      <c r="M1417" t="n">
        <v>0</v>
      </c>
      <c r="N1417" t="n">
        <v>0</v>
      </c>
      <c r="O1417" t="n">
        <v>0</v>
      </c>
      <c r="P1417" t="inlineStr">
        <is>
          <t>2026-05-11</t>
        </is>
      </c>
      <c r="Q1417" t="inlineStr">
        <is>
          <t>2026-06-08</t>
        </is>
      </c>
      <c r="R1417" t="inlineStr">
        <is>
          <t>+10%▶50% 익절 / +20%▶30% 익절 / +30%▶20% 익절</t>
        </is>
      </c>
      <c r="S1417" t="inlineStr">
        <is>
          <t>-5%▶40% 손절 / -15%▶30% 손절 / -20%▶30% 손절</t>
        </is>
      </c>
      <c r="T1417" t="inlineStr">
        <is>
          <t>매수 0.0005 / 매도 0.0025 / 슬리피지 0.0007</t>
        </is>
      </c>
    </row>
    <row r="1418">
      <c r="A1418" t="inlineStr">
        <is>
          <t>LG디스플레이|1개월 전에 샀다면|[수익극대화]+[칼손절]</t>
        </is>
      </c>
      <c r="B1418" t="inlineStr">
        <is>
          <t>LG디스플레이</t>
        </is>
      </c>
      <c r="C1418" t="inlineStr">
        <is>
          <t>034220</t>
        </is>
      </c>
      <c r="D1418" t="inlineStr">
        <is>
          <t>1개월 전에 샀다면</t>
        </is>
      </c>
      <c r="E1418" t="inlineStr">
        <is>
          <t>[수익극대화]+[칼손절]</t>
        </is>
      </c>
      <c r="F1418" t="inlineStr">
        <is>
          <t>[수익극대화]</t>
        </is>
      </c>
      <c r="G1418" t="inlineStr">
        <is>
          <t>[칼손절]</t>
        </is>
      </c>
      <c r="H1418" t="n">
        <v>300000</v>
      </c>
      <c r="I1418" t="n">
        <v>12610</v>
      </c>
      <c r="J1418" t="n">
        <v>14120</v>
      </c>
      <c r="K1418" t="n">
        <v>11.97</v>
      </c>
      <c r="L1418" t="n">
        <v>0</v>
      </c>
      <c r="M1418" t="n">
        <v>0</v>
      </c>
      <c r="N1418" t="n">
        <v>0</v>
      </c>
      <c r="O1418" t="n">
        <v>0</v>
      </c>
      <c r="P1418" t="inlineStr">
        <is>
          <t>2026-05-11</t>
        </is>
      </c>
      <c r="Q1418" t="inlineStr">
        <is>
          <t>2026-06-08</t>
        </is>
      </c>
      <c r="R1418" t="inlineStr">
        <is>
          <t>+10%▶40% 익절 / +20%▶30% 익절 / +40%▶30% 익절</t>
        </is>
      </c>
      <c r="S1418" t="inlineStr">
        <is>
          <t>-2%▶80% 손절 / -4%▶10% 손절 / -6%▶10% 손절</t>
        </is>
      </c>
      <c r="T1418" t="inlineStr">
        <is>
          <t>매수 0.0005 / 매도 0.0025 / 슬리피지 0.0007</t>
        </is>
      </c>
    </row>
    <row r="1419">
      <c r="A1419" t="inlineStr">
        <is>
          <t>LG디스플레이|1개월 전에 샀다면|[수익극대화]+[정석방어]</t>
        </is>
      </c>
      <c r="B1419" t="inlineStr">
        <is>
          <t>LG디스플레이</t>
        </is>
      </c>
      <c r="C1419" t="inlineStr">
        <is>
          <t>034220</t>
        </is>
      </c>
      <c r="D1419" t="inlineStr">
        <is>
          <t>1개월 전에 샀다면</t>
        </is>
      </c>
      <c r="E1419" t="inlineStr">
        <is>
          <t>[수익극대화]+[정석방어]</t>
        </is>
      </c>
      <c r="F1419" t="inlineStr">
        <is>
          <t>[수익극대화]</t>
        </is>
      </c>
      <c r="G1419" t="inlineStr">
        <is>
          <t>[정석방어]</t>
        </is>
      </c>
      <c r="H1419" t="n">
        <v>300000</v>
      </c>
      <c r="I1419" t="n">
        <v>12610</v>
      </c>
      <c r="J1419" t="n">
        <v>14120</v>
      </c>
      <c r="K1419" t="n">
        <v>11.97</v>
      </c>
      <c r="L1419" t="n">
        <v>0</v>
      </c>
      <c r="M1419" t="n">
        <v>0</v>
      </c>
      <c r="N1419" t="n">
        <v>0</v>
      </c>
      <c r="O1419" t="n">
        <v>0</v>
      </c>
      <c r="P1419" t="inlineStr">
        <is>
          <t>2026-05-11</t>
        </is>
      </c>
      <c r="Q1419" t="inlineStr">
        <is>
          <t>2026-06-08</t>
        </is>
      </c>
      <c r="R1419" t="inlineStr">
        <is>
          <t>+10%▶40% 익절 / +20%▶30% 익절 / +40%▶30% 익절</t>
        </is>
      </c>
      <c r="S1419" t="inlineStr">
        <is>
          <t>-3%▶70% 손절 / -5%▶20% 손절 / -10%▶10% 손절</t>
        </is>
      </c>
      <c r="T1419" t="inlineStr">
        <is>
          <t>매수 0.0005 / 매도 0.0025 / 슬리피지 0.0007</t>
        </is>
      </c>
    </row>
    <row r="1420">
      <c r="A1420" t="inlineStr">
        <is>
          <t>LG디스플레이|1개월 전에 샀다면|[수익극대화]+[변동성허용]</t>
        </is>
      </c>
      <c r="B1420" t="inlineStr">
        <is>
          <t>LG디스플레이</t>
        </is>
      </c>
      <c r="C1420" t="inlineStr">
        <is>
          <t>034220</t>
        </is>
      </c>
      <c r="D1420" t="inlineStr">
        <is>
          <t>1개월 전에 샀다면</t>
        </is>
      </c>
      <c r="E1420" t="inlineStr">
        <is>
          <t>[수익극대화]+[변동성허용]</t>
        </is>
      </c>
      <c r="F1420" t="inlineStr">
        <is>
          <t>[수익극대화]</t>
        </is>
      </c>
      <c r="G1420" t="inlineStr">
        <is>
          <t>[변동성허용]</t>
        </is>
      </c>
      <c r="H1420" t="n">
        <v>300000</v>
      </c>
      <c r="I1420" t="n">
        <v>12610</v>
      </c>
      <c r="J1420" t="n">
        <v>14120</v>
      </c>
      <c r="K1420" t="n">
        <v>11.97</v>
      </c>
      <c r="L1420" t="n">
        <v>0</v>
      </c>
      <c r="M1420" t="n">
        <v>0</v>
      </c>
      <c r="N1420" t="n">
        <v>0</v>
      </c>
      <c r="O1420" t="n">
        <v>0</v>
      </c>
      <c r="P1420" t="inlineStr">
        <is>
          <t>2026-05-11</t>
        </is>
      </c>
      <c r="Q1420" t="inlineStr">
        <is>
          <t>2026-06-08</t>
        </is>
      </c>
      <c r="R1420" t="inlineStr">
        <is>
          <t>+10%▶40% 익절 / +20%▶30% 익절 / +40%▶30% 익절</t>
        </is>
      </c>
      <c r="S1420" t="inlineStr">
        <is>
          <t>-5%▶50% 손절 / -10%▶30% 손절 / -15%▶20% 손절</t>
        </is>
      </c>
      <c r="T1420" t="inlineStr">
        <is>
          <t>매수 0.0005 / 매도 0.0025 / 슬리피지 0.0007</t>
        </is>
      </c>
    </row>
    <row r="1421">
      <c r="A1421" t="inlineStr">
        <is>
          <t>LG디스플레이|1개월 전에 샀다면|[수익극대화]+[버티기형]</t>
        </is>
      </c>
      <c r="B1421" t="inlineStr">
        <is>
          <t>LG디스플레이</t>
        </is>
      </c>
      <c r="C1421" t="inlineStr">
        <is>
          <t>034220</t>
        </is>
      </c>
      <c r="D1421" t="inlineStr">
        <is>
          <t>1개월 전에 샀다면</t>
        </is>
      </c>
      <c r="E1421" t="inlineStr">
        <is>
          <t>[수익극대화]+[버티기형]</t>
        </is>
      </c>
      <c r="F1421" t="inlineStr">
        <is>
          <t>[수익극대화]</t>
        </is>
      </c>
      <c r="G1421" t="inlineStr">
        <is>
          <t>[버티기형]</t>
        </is>
      </c>
      <c r="H1421" t="n">
        <v>300000</v>
      </c>
      <c r="I1421" t="n">
        <v>12610</v>
      </c>
      <c r="J1421" t="n">
        <v>14120</v>
      </c>
      <c r="K1421" t="n">
        <v>11.97</v>
      </c>
      <c r="L1421" t="n">
        <v>0</v>
      </c>
      <c r="M1421" t="n">
        <v>0</v>
      </c>
      <c r="N1421" t="n">
        <v>0</v>
      </c>
      <c r="O1421" t="n">
        <v>0</v>
      </c>
      <c r="P1421" t="inlineStr">
        <is>
          <t>2026-05-11</t>
        </is>
      </c>
      <c r="Q1421" t="inlineStr">
        <is>
          <t>2026-06-08</t>
        </is>
      </c>
      <c r="R1421" t="inlineStr">
        <is>
          <t>+10%▶40% 익절 / +20%▶30% 익절 / +40%▶30% 익절</t>
        </is>
      </c>
      <c r="S1421" t="inlineStr">
        <is>
          <t>-5%▶40% 손절 / -15%▶30% 손절 / -20%▶30% 손절</t>
        </is>
      </c>
      <c r="T1421" t="inlineStr">
        <is>
          <t>매수 0.0005 / 매도 0.0025 / 슬리피지 0.0007</t>
        </is>
      </c>
    </row>
    <row r="1422">
      <c r="A1422" t="inlineStr">
        <is>
          <t>LG디스플레이|2주 전에 샀다면|[초단타]+[칼손절]</t>
        </is>
      </c>
      <c r="B1422" t="inlineStr">
        <is>
          <t>LG디스플레이</t>
        </is>
      </c>
      <c r="C1422" t="inlineStr">
        <is>
          <t>034220</t>
        </is>
      </c>
      <c r="D1422" t="inlineStr">
        <is>
          <t>2주 전에 샀다면</t>
        </is>
      </c>
      <c r="E1422" t="inlineStr">
        <is>
          <t>[초단타]+[칼손절]</t>
        </is>
      </c>
      <c r="F1422" t="inlineStr">
        <is>
          <t>[초단타]</t>
        </is>
      </c>
      <c r="G1422" t="inlineStr">
        <is>
          <t>[칼손절]</t>
        </is>
      </c>
      <c r="H1422" t="n">
        <v>300000</v>
      </c>
      <c r="I1422" t="n">
        <v>15630</v>
      </c>
      <c r="J1422" t="n">
        <v>14120</v>
      </c>
      <c r="K1422" t="n">
        <v>-9.66</v>
      </c>
      <c r="L1422" t="n">
        <v>0</v>
      </c>
      <c r="M1422" t="n">
        <v>0</v>
      </c>
      <c r="N1422" t="n">
        <v>0</v>
      </c>
      <c r="O1422" t="n">
        <v>0</v>
      </c>
      <c r="P1422" t="inlineStr">
        <is>
          <t>2026-05-26</t>
        </is>
      </c>
      <c r="Q1422" t="inlineStr">
        <is>
          <t>2026-06-08</t>
        </is>
      </c>
      <c r="R1422" t="inlineStr">
        <is>
          <t>+3%▶70% 익절 / +5%▶20% 익절 / +10%▶10% 익절</t>
        </is>
      </c>
      <c r="S1422" t="inlineStr">
        <is>
          <t>-2%▶80% 손절 / -4%▶10% 손절 / -6%▶10% 손절</t>
        </is>
      </c>
      <c r="T1422" t="inlineStr">
        <is>
          <t>매수 0.0005 / 매도 0.0025 / 슬리피지 0.0007</t>
        </is>
      </c>
    </row>
    <row r="1423">
      <c r="A1423" t="inlineStr">
        <is>
          <t>LG디스플레이|2주 전에 샀다면|[초단타]+[정석방어]</t>
        </is>
      </c>
      <c r="B1423" t="inlineStr">
        <is>
          <t>LG디스플레이</t>
        </is>
      </c>
      <c r="C1423" t="inlineStr">
        <is>
          <t>034220</t>
        </is>
      </c>
      <c r="D1423" t="inlineStr">
        <is>
          <t>2주 전에 샀다면</t>
        </is>
      </c>
      <c r="E1423" t="inlineStr">
        <is>
          <t>[초단타]+[정석방어]</t>
        </is>
      </c>
      <c r="F1423" t="inlineStr">
        <is>
          <t>[초단타]</t>
        </is>
      </c>
      <c r="G1423" t="inlineStr">
        <is>
          <t>[정석방어]</t>
        </is>
      </c>
      <c r="H1423" t="n">
        <v>300000</v>
      </c>
      <c r="I1423" t="n">
        <v>15630</v>
      </c>
      <c r="J1423" t="n">
        <v>14120</v>
      </c>
      <c r="K1423" t="n">
        <v>-9.66</v>
      </c>
      <c r="L1423" t="n">
        <v>0</v>
      </c>
      <c r="M1423" t="n">
        <v>0</v>
      </c>
      <c r="N1423" t="n">
        <v>0</v>
      </c>
      <c r="O1423" t="n">
        <v>0</v>
      </c>
      <c r="P1423" t="inlineStr">
        <is>
          <t>2026-05-26</t>
        </is>
      </c>
      <c r="Q1423" t="inlineStr">
        <is>
          <t>2026-06-08</t>
        </is>
      </c>
      <c r="R1423" t="inlineStr">
        <is>
          <t>+3%▶70% 익절 / +5%▶20% 익절 / +10%▶10% 익절</t>
        </is>
      </c>
      <c r="S1423" t="inlineStr">
        <is>
          <t>-3%▶70% 손절 / -5%▶20% 손절 / -10%▶10% 손절</t>
        </is>
      </c>
      <c r="T1423" t="inlineStr">
        <is>
          <t>매수 0.0005 / 매도 0.0025 / 슬리피지 0.0007</t>
        </is>
      </c>
    </row>
    <row r="1424">
      <c r="A1424" t="inlineStr">
        <is>
          <t>LG디스플레이|2주 전에 샀다면|[초단타]+[변동성허용]</t>
        </is>
      </c>
      <c r="B1424" t="inlineStr">
        <is>
          <t>LG디스플레이</t>
        </is>
      </c>
      <c r="C1424" t="inlineStr">
        <is>
          <t>034220</t>
        </is>
      </c>
      <c r="D1424" t="inlineStr">
        <is>
          <t>2주 전에 샀다면</t>
        </is>
      </c>
      <c r="E1424" t="inlineStr">
        <is>
          <t>[초단타]+[변동성허용]</t>
        </is>
      </c>
      <c r="F1424" t="inlineStr">
        <is>
          <t>[초단타]</t>
        </is>
      </c>
      <c r="G1424" t="inlineStr">
        <is>
          <t>[변동성허용]</t>
        </is>
      </c>
      <c r="H1424" t="n">
        <v>300000</v>
      </c>
      <c r="I1424" t="n">
        <v>15630</v>
      </c>
      <c r="J1424" t="n">
        <v>14120</v>
      </c>
      <c r="K1424" t="n">
        <v>-9.66</v>
      </c>
      <c r="L1424" t="n">
        <v>0</v>
      </c>
      <c r="M1424" t="n">
        <v>0</v>
      </c>
      <c r="N1424" t="n">
        <v>0</v>
      </c>
      <c r="O1424" t="n">
        <v>0</v>
      </c>
      <c r="P1424" t="inlineStr">
        <is>
          <t>2026-05-26</t>
        </is>
      </c>
      <c r="Q1424" t="inlineStr">
        <is>
          <t>2026-06-08</t>
        </is>
      </c>
      <c r="R1424" t="inlineStr">
        <is>
          <t>+3%▶70% 익절 / +5%▶20% 익절 / +10%▶10% 익절</t>
        </is>
      </c>
      <c r="S1424" t="inlineStr">
        <is>
          <t>-5%▶50% 손절 / -10%▶30% 손절 / -15%▶20% 손절</t>
        </is>
      </c>
      <c r="T1424" t="inlineStr">
        <is>
          <t>매수 0.0005 / 매도 0.0025 / 슬리피지 0.0007</t>
        </is>
      </c>
    </row>
    <row r="1425">
      <c r="A1425" t="inlineStr">
        <is>
          <t>LG디스플레이|2주 전에 샀다면|[초단타]+[버티기형]</t>
        </is>
      </c>
      <c r="B1425" t="inlineStr">
        <is>
          <t>LG디스플레이</t>
        </is>
      </c>
      <c r="C1425" t="inlineStr">
        <is>
          <t>034220</t>
        </is>
      </c>
      <c r="D1425" t="inlineStr">
        <is>
          <t>2주 전에 샀다면</t>
        </is>
      </c>
      <c r="E1425" t="inlineStr">
        <is>
          <t>[초단타]+[버티기형]</t>
        </is>
      </c>
      <c r="F1425" t="inlineStr">
        <is>
          <t>[초단타]</t>
        </is>
      </c>
      <c r="G1425" t="inlineStr">
        <is>
          <t>[버티기형]</t>
        </is>
      </c>
      <c r="H1425" t="n">
        <v>300000</v>
      </c>
      <c r="I1425" t="n">
        <v>15630</v>
      </c>
      <c r="J1425" t="n">
        <v>14120</v>
      </c>
      <c r="K1425" t="n">
        <v>-9.66</v>
      </c>
      <c r="L1425" t="n">
        <v>0</v>
      </c>
      <c r="M1425" t="n">
        <v>0</v>
      </c>
      <c r="N1425" t="n">
        <v>0</v>
      </c>
      <c r="O1425" t="n">
        <v>0</v>
      </c>
      <c r="P1425" t="inlineStr">
        <is>
          <t>2026-05-26</t>
        </is>
      </c>
      <c r="Q1425" t="inlineStr">
        <is>
          <t>2026-06-08</t>
        </is>
      </c>
      <c r="R1425" t="inlineStr">
        <is>
          <t>+3%▶70% 익절 / +5%▶20% 익절 / +10%▶10% 익절</t>
        </is>
      </c>
      <c r="S1425" t="inlineStr">
        <is>
          <t>-5%▶40% 손절 / -15%▶30% 손절 / -20%▶30% 손절</t>
        </is>
      </c>
      <c r="T1425" t="inlineStr">
        <is>
          <t>매수 0.0005 / 매도 0.0025 / 슬리피지 0.0007</t>
        </is>
      </c>
    </row>
    <row r="1426">
      <c r="A1426" t="inlineStr">
        <is>
          <t>LG디스플레이|2주 전에 샀다면|[단기스윙]+[칼손절]</t>
        </is>
      </c>
      <c r="B1426" t="inlineStr">
        <is>
          <t>LG디스플레이</t>
        </is>
      </c>
      <c r="C1426" t="inlineStr">
        <is>
          <t>034220</t>
        </is>
      </c>
      <c r="D1426" t="inlineStr">
        <is>
          <t>2주 전에 샀다면</t>
        </is>
      </c>
      <c r="E1426" t="inlineStr">
        <is>
          <t>[단기스윙]+[칼손절]</t>
        </is>
      </c>
      <c r="F1426" t="inlineStr">
        <is>
          <t>[단기스윙]</t>
        </is>
      </c>
      <c r="G1426" t="inlineStr">
        <is>
          <t>[칼손절]</t>
        </is>
      </c>
      <c r="H1426" t="n">
        <v>300000</v>
      </c>
      <c r="I1426" t="n">
        <v>15630</v>
      </c>
      <c r="J1426" t="n">
        <v>14120</v>
      </c>
      <c r="K1426" t="n">
        <v>-9.66</v>
      </c>
      <c r="L1426" t="n">
        <v>0</v>
      </c>
      <c r="M1426" t="n">
        <v>0</v>
      </c>
      <c r="N1426" t="n">
        <v>0</v>
      </c>
      <c r="O1426" t="n">
        <v>0</v>
      </c>
      <c r="P1426" t="inlineStr">
        <is>
          <t>2026-05-26</t>
        </is>
      </c>
      <c r="Q1426" t="inlineStr">
        <is>
          <t>2026-06-08</t>
        </is>
      </c>
      <c r="R1426" t="inlineStr">
        <is>
          <t>+5%▶60% 익절 / +10%▶30% 익절 / +20%▶10% 익절</t>
        </is>
      </c>
      <c r="S1426" t="inlineStr">
        <is>
          <t>-2%▶80% 손절 / -4%▶10% 손절 / -6%▶10% 손절</t>
        </is>
      </c>
      <c r="T1426" t="inlineStr">
        <is>
          <t>매수 0.0005 / 매도 0.0025 / 슬리피지 0.0007</t>
        </is>
      </c>
    </row>
    <row r="1427">
      <c r="A1427" t="inlineStr">
        <is>
          <t>LG디스플레이|2주 전에 샀다면|[단기스윙]+[정석방어]</t>
        </is>
      </c>
      <c r="B1427" t="inlineStr">
        <is>
          <t>LG디스플레이</t>
        </is>
      </c>
      <c r="C1427" t="inlineStr">
        <is>
          <t>034220</t>
        </is>
      </c>
      <c r="D1427" t="inlineStr">
        <is>
          <t>2주 전에 샀다면</t>
        </is>
      </c>
      <c r="E1427" t="inlineStr">
        <is>
          <t>[단기스윙]+[정석방어]</t>
        </is>
      </c>
      <c r="F1427" t="inlineStr">
        <is>
          <t>[단기스윙]</t>
        </is>
      </c>
      <c r="G1427" t="inlineStr">
        <is>
          <t>[정석방어]</t>
        </is>
      </c>
      <c r="H1427" t="n">
        <v>300000</v>
      </c>
      <c r="I1427" t="n">
        <v>15630</v>
      </c>
      <c r="J1427" t="n">
        <v>14120</v>
      </c>
      <c r="K1427" t="n">
        <v>-9.66</v>
      </c>
      <c r="L1427" t="n">
        <v>0</v>
      </c>
      <c r="M1427" t="n">
        <v>0</v>
      </c>
      <c r="N1427" t="n">
        <v>0</v>
      </c>
      <c r="O1427" t="n">
        <v>0</v>
      </c>
      <c r="P1427" t="inlineStr">
        <is>
          <t>2026-05-26</t>
        </is>
      </c>
      <c r="Q1427" t="inlineStr">
        <is>
          <t>2026-06-08</t>
        </is>
      </c>
      <c r="R1427" t="inlineStr">
        <is>
          <t>+5%▶60% 익절 / +10%▶30% 익절 / +20%▶10% 익절</t>
        </is>
      </c>
      <c r="S1427" t="inlineStr">
        <is>
          <t>-3%▶70% 손절 / -5%▶20% 손절 / -10%▶10% 손절</t>
        </is>
      </c>
      <c r="T1427" t="inlineStr">
        <is>
          <t>매수 0.0005 / 매도 0.0025 / 슬리피지 0.0007</t>
        </is>
      </c>
    </row>
    <row r="1428">
      <c r="A1428" t="inlineStr">
        <is>
          <t>LG디스플레이|2주 전에 샀다면|[단기스윙]+[변동성허용]</t>
        </is>
      </c>
      <c r="B1428" t="inlineStr">
        <is>
          <t>LG디스플레이</t>
        </is>
      </c>
      <c r="C1428" t="inlineStr">
        <is>
          <t>034220</t>
        </is>
      </c>
      <c r="D1428" t="inlineStr">
        <is>
          <t>2주 전에 샀다면</t>
        </is>
      </c>
      <c r="E1428" t="inlineStr">
        <is>
          <t>[단기스윙]+[변동성허용]</t>
        </is>
      </c>
      <c r="F1428" t="inlineStr">
        <is>
          <t>[단기스윙]</t>
        </is>
      </c>
      <c r="G1428" t="inlineStr">
        <is>
          <t>[변동성허용]</t>
        </is>
      </c>
      <c r="H1428" t="n">
        <v>300000</v>
      </c>
      <c r="I1428" t="n">
        <v>15630</v>
      </c>
      <c r="J1428" t="n">
        <v>14120</v>
      </c>
      <c r="K1428" t="n">
        <v>-9.66</v>
      </c>
      <c r="L1428" t="n">
        <v>0</v>
      </c>
      <c r="M1428" t="n">
        <v>0</v>
      </c>
      <c r="N1428" t="n">
        <v>0</v>
      </c>
      <c r="O1428" t="n">
        <v>0</v>
      </c>
      <c r="P1428" t="inlineStr">
        <is>
          <t>2026-05-26</t>
        </is>
      </c>
      <c r="Q1428" t="inlineStr">
        <is>
          <t>2026-06-08</t>
        </is>
      </c>
      <c r="R1428" t="inlineStr">
        <is>
          <t>+5%▶60% 익절 / +10%▶30% 익절 / +20%▶10% 익절</t>
        </is>
      </c>
      <c r="S1428" t="inlineStr">
        <is>
          <t>-5%▶50% 손절 / -10%▶30% 손절 / -15%▶20% 손절</t>
        </is>
      </c>
      <c r="T1428" t="inlineStr">
        <is>
          <t>매수 0.0005 / 매도 0.0025 / 슬리피지 0.0007</t>
        </is>
      </c>
    </row>
    <row r="1429">
      <c r="A1429" t="inlineStr">
        <is>
          <t>LG디스플레이|2주 전에 샀다면|[단기스윙]+[버티기형]</t>
        </is>
      </c>
      <c r="B1429" t="inlineStr">
        <is>
          <t>LG디스플레이</t>
        </is>
      </c>
      <c r="C1429" t="inlineStr">
        <is>
          <t>034220</t>
        </is>
      </c>
      <c r="D1429" t="inlineStr">
        <is>
          <t>2주 전에 샀다면</t>
        </is>
      </c>
      <c r="E1429" t="inlineStr">
        <is>
          <t>[단기스윙]+[버티기형]</t>
        </is>
      </c>
      <c r="F1429" t="inlineStr">
        <is>
          <t>[단기스윙]</t>
        </is>
      </c>
      <c r="G1429" t="inlineStr">
        <is>
          <t>[버티기형]</t>
        </is>
      </c>
      <c r="H1429" t="n">
        <v>300000</v>
      </c>
      <c r="I1429" t="n">
        <v>15630</v>
      </c>
      <c r="J1429" t="n">
        <v>14120</v>
      </c>
      <c r="K1429" t="n">
        <v>-9.66</v>
      </c>
      <c r="L1429" t="n">
        <v>0</v>
      </c>
      <c r="M1429" t="n">
        <v>0</v>
      </c>
      <c r="N1429" t="n">
        <v>0</v>
      </c>
      <c r="O1429" t="n">
        <v>0</v>
      </c>
      <c r="P1429" t="inlineStr">
        <is>
          <t>2026-05-26</t>
        </is>
      </c>
      <c r="Q1429" t="inlineStr">
        <is>
          <t>2026-06-08</t>
        </is>
      </c>
      <c r="R1429" t="inlineStr">
        <is>
          <t>+5%▶60% 익절 / +10%▶30% 익절 / +20%▶10% 익절</t>
        </is>
      </c>
      <c r="S1429" t="inlineStr">
        <is>
          <t>-5%▶40% 손절 / -15%▶30% 손절 / -20%▶30% 손절</t>
        </is>
      </c>
      <c r="T1429" t="inlineStr">
        <is>
          <t>매수 0.0005 / 매도 0.0025 / 슬리피지 0.0007</t>
        </is>
      </c>
    </row>
    <row r="1430">
      <c r="A1430" t="inlineStr">
        <is>
          <t>LG디스플레이|2주 전에 샀다면|[대표님룰]+[칼손절]</t>
        </is>
      </c>
      <c r="B1430" t="inlineStr">
        <is>
          <t>LG디스플레이</t>
        </is>
      </c>
      <c r="C1430" t="inlineStr">
        <is>
          <t>034220</t>
        </is>
      </c>
      <c r="D1430" t="inlineStr">
        <is>
          <t>2주 전에 샀다면</t>
        </is>
      </c>
      <c r="E1430" t="inlineStr">
        <is>
          <t>[대표님룰]+[칼손절]</t>
        </is>
      </c>
      <c r="F1430" t="inlineStr">
        <is>
          <t>[대표님룰]</t>
        </is>
      </c>
      <c r="G1430" t="inlineStr">
        <is>
          <t>[칼손절]</t>
        </is>
      </c>
      <c r="H1430" t="n">
        <v>300000</v>
      </c>
      <c r="I1430" t="n">
        <v>15630</v>
      </c>
      <c r="J1430" t="n">
        <v>14120</v>
      </c>
      <c r="K1430" t="n">
        <v>-9.66</v>
      </c>
      <c r="L1430" t="n">
        <v>0</v>
      </c>
      <c r="M1430" t="n">
        <v>0</v>
      </c>
      <c r="N1430" t="n">
        <v>0</v>
      </c>
      <c r="O1430" t="n">
        <v>0</v>
      </c>
      <c r="P1430" t="inlineStr">
        <is>
          <t>2026-05-26</t>
        </is>
      </c>
      <c r="Q1430" t="inlineStr">
        <is>
          <t>2026-06-08</t>
        </is>
      </c>
      <c r="R1430" t="inlineStr">
        <is>
          <t>+5%▶60% 익절 / +10%▶30% 익절 / +30%▶10% 익절</t>
        </is>
      </c>
      <c r="S1430" t="inlineStr">
        <is>
          <t>-2%▶80% 손절 / -4%▶10% 손절 / -6%▶10% 손절</t>
        </is>
      </c>
      <c r="T1430" t="inlineStr">
        <is>
          <t>매수 0.0005 / 매도 0.0025 / 슬리피지 0.0007</t>
        </is>
      </c>
    </row>
    <row r="1431">
      <c r="A1431" t="inlineStr">
        <is>
          <t>LG디스플레이|2주 전에 샀다면|[대표님룰]+[정석방어]</t>
        </is>
      </c>
      <c r="B1431" t="inlineStr">
        <is>
          <t>LG디스플레이</t>
        </is>
      </c>
      <c r="C1431" t="inlineStr">
        <is>
          <t>034220</t>
        </is>
      </c>
      <c r="D1431" t="inlineStr">
        <is>
          <t>2주 전에 샀다면</t>
        </is>
      </c>
      <c r="E1431" t="inlineStr">
        <is>
          <t>[대표님룰]+[정석방어]</t>
        </is>
      </c>
      <c r="F1431" t="inlineStr">
        <is>
          <t>[대표님룰]</t>
        </is>
      </c>
      <c r="G1431" t="inlineStr">
        <is>
          <t>[정석방어]</t>
        </is>
      </c>
      <c r="H1431" t="n">
        <v>300000</v>
      </c>
      <c r="I1431" t="n">
        <v>15630</v>
      </c>
      <c r="J1431" t="n">
        <v>14120</v>
      </c>
      <c r="K1431" t="n">
        <v>-9.66</v>
      </c>
      <c r="L1431" t="n">
        <v>0</v>
      </c>
      <c r="M1431" t="n">
        <v>0</v>
      </c>
      <c r="N1431" t="n">
        <v>0</v>
      </c>
      <c r="O1431" t="n">
        <v>0</v>
      </c>
      <c r="P1431" t="inlineStr">
        <is>
          <t>2026-05-26</t>
        </is>
      </c>
      <c r="Q1431" t="inlineStr">
        <is>
          <t>2026-06-08</t>
        </is>
      </c>
      <c r="R1431" t="inlineStr">
        <is>
          <t>+5%▶60% 익절 / +10%▶30% 익절 / +30%▶10% 익절</t>
        </is>
      </c>
      <c r="S1431" t="inlineStr">
        <is>
          <t>-3%▶70% 손절 / -5%▶20% 손절 / -10%▶10% 손절</t>
        </is>
      </c>
      <c r="T1431" t="inlineStr">
        <is>
          <t>매수 0.0005 / 매도 0.0025 / 슬리피지 0.0007</t>
        </is>
      </c>
    </row>
    <row r="1432">
      <c r="A1432" t="inlineStr">
        <is>
          <t>LG디스플레이|2주 전에 샀다면|[대표님룰]+[변동성허용]</t>
        </is>
      </c>
      <c r="B1432" t="inlineStr">
        <is>
          <t>LG디스플레이</t>
        </is>
      </c>
      <c r="C1432" t="inlineStr">
        <is>
          <t>034220</t>
        </is>
      </c>
      <c r="D1432" t="inlineStr">
        <is>
          <t>2주 전에 샀다면</t>
        </is>
      </c>
      <c r="E1432" t="inlineStr">
        <is>
          <t>[대표님룰]+[변동성허용]</t>
        </is>
      </c>
      <c r="F1432" t="inlineStr">
        <is>
          <t>[대표님룰]</t>
        </is>
      </c>
      <c r="G1432" t="inlineStr">
        <is>
          <t>[변동성허용]</t>
        </is>
      </c>
      <c r="H1432" t="n">
        <v>300000</v>
      </c>
      <c r="I1432" t="n">
        <v>15630</v>
      </c>
      <c r="J1432" t="n">
        <v>14120</v>
      </c>
      <c r="K1432" t="n">
        <v>-9.66</v>
      </c>
      <c r="L1432" t="n">
        <v>0</v>
      </c>
      <c r="M1432" t="n">
        <v>0</v>
      </c>
      <c r="N1432" t="n">
        <v>0</v>
      </c>
      <c r="O1432" t="n">
        <v>0</v>
      </c>
      <c r="P1432" t="inlineStr">
        <is>
          <t>2026-05-26</t>
        </is>
      </c>
      <c r="Q1432" t="inlineStr">
        <is>
          <t>2026-06-08</t>
        </is>
      </c>
      <c r="R1432" t="inlineStr">
        <is>
          <t>+5%▶60% 익절 / +10%▶30% 익절 / +30%▶10% 익절</t>
        </is>
      </c>
      <c r="S1432" t="inlineStr">
        <is>
          <t>-5%▶50% 손절 / -10%▶30% 손절 / -15%▶20% 손절</t>
        </is>
      </c>
      <c r="T1432" t="inlineStr">
        <is>
          <t>매수 0.0005 / 매도 0.0025 / 슬리피지 0.0007</t>
        </is>
      </c>
    </row>
    <row r="1433">
      <c r="A1433" t="inlineStr">
        <is>
          <t>LG디스플레이|2주 전에 샀다면|[대표님룰]+[버티기형]</t>
        </is>
      </c>
      <c r="B1433" t="inlineStr">
        <is>
          <t>LG디스플레이</t>
        </is>
      </c>
      <c r="C1433" t="inlineStr">
        <is>
          <t>034220</t>
        </is>
      </c>
      <c r="D1433" t="inlineStr">
        <is>
          <t>2주 전에 샀다면</t>
        </is>
      </c>
      <c r="E1433" t="inlineStr">
        <is>
          <t>[대표님룰]+[버티기형]</t>
        </is>
      </c>
      <c r="F1433" t="inlineStr">
        <is>
          <t>[대표님룰]</t>
        </is>
      </c>
      <c r="G1433" t="inlineStr">
        <is>
          <t>[버티기형]</t>
        </is>
      </c>
      <c r="H1433" t="n">
        <v>300000</v>
      </c>
      <c r="I1433" t="n">
        <v>15630</v>
      </c>
      <c r="J1433" t="n">
        <v>14120</v>
      </c>
      <c r="K1433" t="n">
        <v>-9.66</v>
      </c>
      <c r="L1433" t="n">
        <v>0</v>
      </c>
      <c r="M1433" t="n">
        <v>0</v>
      </c>
      <c r="N1433" t="n">
        <v>0</v>
      </c>
      <c r="O1433" t="n">
        <v>0</v>
      </c>
      <c r="P1433" t="inlineStr">
        <is>
          <t>2026-05-26</t>
        </is>
      </c>
      <c r="Q1433" t="inlineStr">
        <is>
          <t>2026-06-08</t>
        </is>
      </c>
      <c r="R1433" t="inlineStr">
        <is>
          <t>+5%▶60% 익절 / +10%▶30% 익절 / +30%▶10% 익절</t>
        </is>
      </c>
      <c r="S1433" t="inlineStr">
        <is>
          <t>-5%▶40% 손절 / -15%▶30% 손절 / -20%▶30% 손절</t>
        </is>
      </c>
      <c r="T1433" t="inlineStr">
        <is>
          <t>매수 0.0005 / 매도 0.0025 / 슬리피지 0.0007</t>
        </is>
      </c>
    </row>
    <row r="1434">
      <c r="A1434" t="inlineStr">
        <is>
          <t>LG디스플레이|2주 전에 샀다면|[중기추세]+[칼손절]</t>
        </is>
      </c>
      <c r="B1434" t="inlineStr">
        <is>
          <t>LG디스플레이</t>
        </is>
      </c>
      <c r="C1434" t="inlineStr">
        <is>
          <t>034220</t>
        </is>
      </c>
      <c r="D1434" t="inlineStr">
        <is>
          <t>2주 전에 샀다면</t>
        </is>
      </c>
      <c r="E1434" t="inlineStr">
        <is>
          <t>[중기추세]+[칼손절]</t>
        </is>
      </c>
      <c r="F1434" t="inlineStr">
        <is>
          <t>[중기추세]</t>
        </is>
      </c>
      <c r="G1434" t="inlineStr">
        <is>
          <t>[칼손절]</t>
        </is>
      </c>
      <c r="H1434" t="n">
        <v>300000</v>
      </c>
      <c r="I1434" t="n">
        <v>15630</v>
      </c>
      <c r="J1434" t="n">
        <v>14120</v>
      </c>
      <c r="K1434" t="n">
        <v>-9.66</v>
      </c>
      <c r="L1434" t="n">
        <v>0</v>
      </c>
      <c r="M1434" t="n">
        <v>0</v>
      </c>
      <c r="N1434" t="n">
        <v>0</v>
      </c>
      <c r="O1434" t="n">
        <v>0</v>
      </c>
      <c r="P1434" t="inlineStr">
        <is>
          <t>2026-05-26</t>
        </is>
      </c>
      <c r="Q1434" t="inlineStr">
        <is>
          <t>2026-06-08</t>
        </is>
      </c>
      <c r="R1434" t="inlineStr">
        <is>
          <t>+10%▶50% 익절 / +20%▶30% 익절 / +30%▶20% 익절</t>
        </is>
      </c>
      <c r="S1434" t="inlineStr">
        <is>
          <t>-2%▶80% 손절 / -4%▶10% 손절 / -6%▶10% 손절</t>
        </is>
      </c>
      <c r="T1434" t="inlineStr">
        <is>
          <t>매수 0.0005 / 매도 0.0025 / 슬리피지 0.0007</t>
        </is>
      </c>
    </row>
    <row r="1435">
      <c r="A1435" t="inlineStr">
        <is>
          <t>LG디스플레이|2주 전에 샀다면|[중기추세]+[정석방어]</t>
        </is>
      </c>
      <c r="B1435" t="inlineStr">
        <is>
          <t>LG디스플레이</t>
        </is>
      </c>
      <c r="C1435" t="inlineStr">
        <is>
          <t>034220</t>
        </is>
      </c>
      <c r="D1435" t="inlineStr">
        <is>
          <t>2주 전에 샀다면</t>
        </is>
      </c>
      <c r="E1435" t="inlineStr">
        <is>
          <t>[중기추세]+[정석방어]</t>
        </is>
      </c>
      <c r="F1435" t="inlineStr">
        <is>
          <t>[중기추세]</t>
        </is>
      </c>
      <c r="G1435" t="inlineStr">
        <is>
          <t>[정석방어]</t>
        </is>
      </c>
      <c r="H1435" t="n">
        <v>300000</v>
      </c>
      <c r="I1435" t="n">
        <v>15630</v>
      </c>
      <c r="J1435" t="n">
        <v>14120</v>
      </c>
      <c r="K1435" t="n">
        <v>-9.66</v>
      </c>
      <c r="L1435" t="n">
        <v>0</v>
      </c>
      <c r="M1435" t="n">
        <v>0</v>
      </c>
      <c r="N1435" t="n">
        <v>0</v>
      </c>
      <c r="O1435" t="n">
        <v>0</v>
      </c>
      <c r="P1435" t="inlineStr">
        <is>
          <t>2026-05-26</t>
        </is>
      </c>
      <c r="Q1435" t="inlineStr">
        <is>
          <t>2026-06-08</t>
        </is>
      </c>
      <c r="R1435" t="inlineStr">
        <is>
          <t>+10%▶50% 익절 / +20%▶30% 익절 / +30%▶20% 익절</t>
        </is>
      </c>
      <c r="S1435" t="inlineStr">
        <is>
          <t>-3%▶70% 손절 / -5%▶20% 손절 / -10%▶10% 손절</t>
        </is>
      </c>
      <c r="T1435" t="inlineStr">
        <is>
          <t>매수 0.0005 / 매도 0.0025 / 슬리피지 0.0007</t>
        </is>
      </c>
    </row>
    <row r="1436">
      <c r="A1436" t="inlineStr">
        <is>
          <t>LG디스플레이|2주 전에 샀다면|[중기추세]+[변동성허용]</t>
        </is>
      </c>
      <c r="B1436" t="inlineStr">
        <is>
          <t>LG디스플레이</t>
        </is>
      </c>
      <c r="C1436" t="inlineStr">
        <is>
          <t>034220</t>
        </is>
      </c>
      <c r="D1436" t="inlineStr">
        <is>
          <t>2주 전에 샀다면</t>
        </is>
      </c>
      <c r="E1436" t="inlineStr">
        <is>
          <t>[중기추세]+[변동성허용]</t>
        </is>
      </c>
      <c r="F1436" t="inlineStr">
        <is>
          <t>[중기추세]</t>
        </is>
      </c>
      <c r="G1436" t="inlineStr">
        <is>
          <t>[변동성허용]</t>
        </is>
      </c>
      <c r="H1436" t="n">
        <v>300000</v>
      </c>
      <c r="I1436" t="n">
        <v>15630</v>
      </c>
      <c r="J1436" t="n">
        <v>14120</v>
      </c>
      <c r="K1436" t="n">
        <v>-9.66</v>
      </c>
      <c r="L1436" t="n">
        <v>0</v>
      </c>
      <c r="M1436" t="n">
        <v>0</v>
      </c>
      <c r="N1436" t="n">
        <v>0</v>
      </c>
      <c r="O1436" t="n">
        <v>0</v>
      </c>
      <c r="P1436" t="inlineStr">
        <is>
          <t>2026-05-26</t>
        </is>
      </c>
      <c r="Q1436" t="inlineStr">
        <is>
          <t>2026-06-08</t>
        </is>
      </c>
      <c r="R1436" t="inlineStr">
        <is>
          <t>+10%▶50% 익절 / +20%▶30% 익절 / +30%▶20% 익절</t>
        </is>
      </c>
      <c r="S1436" t="inlineStr">
        <is>
          <t>-5%▶50% 손절 / -10%▶30% 손절 / -15%▶20% 손절</t>
        </is>
      </c>
      <c r="T1436" t="inlineStr">
        <is>
          <t>매수 0.0005 / 매도 0.0025 / 슬리피지 0.0007</t>
        </is>
      </c>
    </row>
    <row r="1437">
      <c r="A1437" t="inlineStr">
        <is>
          <t>LG디스플레이|2주 전에 샀다면|[중기추세]+[버티기형]</t>
        </is>
      </c>
      <c r="B1437" t="inlineStr">
        <is>
          <t>LG디스플레이</t>
        </is>
      </c>
      <c r="C1437" t="inlineStr">
        <is>
          <t>034220</t>
        </is>
      </c>
      <c r="D1437" t="inlineStr">
        <is>
          <t>2주 전에 샀다면</t>
        </is>
      </c>
      <c r="E1437" t="inlineStr">
        <is>
          <t>[중기추세]+[버티기형]</t>
        </is>
      </c>
      <c r="F1437" t="inlineStr">
        <is>
          <t>[중기추세]</t>
        </is>
      </c>
      <c r="G1437" t="inlineStr">
        <is>
          <t>[버티기형]</t>
        </is>
      </c>
      <c r="H1437" t="n">
        <v>300000</v>
      </c>
      <c r="I1437" t="n">
        <v>15630</v>
      </c>
      <c r="J1437" t="n">
        <v>14120</v>
      </c>
      <c r="K1437" t="n">
        <v>-9.66</v>
      </c>
      <c r="L1437" t="n">
        <v>0</v>
      </c>
      <c r="M1437" t="n">
        <v>0</v>
      </c>
      <c r="N1437" t="n">
        <v>0</v>
      </c>
      <c r="O1437" t="n">
        <v>0</v>
      </c>
      <c r="P1437" t="inlineStr">
        <is>
          <t>2026-05-26</t>
        </is>
      </c>
      <c r="Q1437" t="inlineStr">
        <is>
          <t>2026-06-08</t>
        </is>
      </c>
      <c r="R1437" t="inlineStr">
        <is>
          <t>+10%▶50% 익절 / +20%▶30% 익절 / +30%▶20% 익절</t>
        </is>
      </c>
      <c r="S1437" t="inlineStr">
        <is>
          <t>-5%▶40% 손절 / -15%▶30% 손절 / -20%▶30% 손절</t>
        </is>
      </c>
      <c r="T1437" t="inlineStr">
        <is>
          <t>매수 0.0005 / 매도 0.0025 / 슬리피지 0.0007</t>
        </is>
      </c>
    </row>
    <row r="1438">
      <c r="A1438" t="inlineStr">
        <is>
          <t>LG디스플레이|2주 전에 샀다면|[수익극대화]+[칼손절]</t>
        </is>
      </c>
      <c r="B1438" t="inlineStr">
        <is>
          <t>LG디스플레이</t>
        </is>
      </c>
      <c r="C1438" t="inlineStr">
        <is>
          <t>034220</t>
        </is>
      </c>
      <c r="D1438" t="inlineStr">
        <is>
          <t>2주 전에 샀다면</t>
        </is>
      </c>
      <c r="E1438" t="inlineStr">
        <is>
          <t>[수익극대화]+[칼손절]</t>
        </is>
      </c>
      <c r="F1438" t="inlineStr">
        <is>
          <t>[수익극대화]</t>
        </is>
      </c>
      <c r="G1438" t="inlineStr">
        <is>
          <t>[칼손절]</t>
        </is>
      </c>
      <c r="H1438" t="n">
        <v>300000</v>
      </c>
      <c r="I1438" t="n">
        <v>15630</v>
      </c>
      <c r="J1438" t="n">
        <v>14120</v>
      </c>
      <c r="K1438" t="n">
        <v>-9.66</v>
      </c>
      <c r="L1438" t="n">
        <v>0</v>
      </c>
      <c r="M1438" t="n">
        <v>0</v>
      </c>
      <c r="N1438" t="n">
        <v>0</v>
      </c>
      <c r="O1438" t="n">
        <v>0</v>
      </c>
      <c r="P1438" t="inlineStr">
        <is>
          <t>2026-05-26</t>
        </is>
      </c>
      <c r="Q1438" t="inlineStr">
        <is>
          <t>2026-06-08</t>
        </is>
      </c>
      <c r="R1438" t="inlineStr">
        <is>
          <t>+10%▶40% 익절 / +20%▶30% 익절 / +40%▶30% 익절</t>
        </is>
      </c>
      <c r="S1438" t="inlineStr">
        <is>
          <t>-2%▶80% 손절 / -4%▶10% 손절 / -6%▶10% 손절</t>
        </is>
      </c>
      <c r="T1438" t="inlineStr">
        <is>
          <t>매수 0.0005 / 매도 0.0025 / 슬리피지 0.0007</t>
        </is>
      </c>
    </row>
    <row r="1439">
      <c r="A1439" t="inlineStr">
        <is>
          <t>LG디스플레이|2주 전에 샀다면|[수익극대화]+[정석방어]</t>
        </is>
      </c>
      <c r="B1439" t="inlineStr">
        <is>
          <t>LG디스플레이</t>
        </is>
      </c>
      <c r="C1439" t="inlineStr">
        <is>
          <t>034220</t>
        </is>
      </c>
      <c r="D1439" t="inlineStr">
        <is>
          <t>2주 전에 샀다면</t>
        </is>
      </c>
      <c r="E1439" t="inlineStr">
        <is>
          <t>[수익극대화]+[정석방어]</t>
        </is>
      </c>
      <c r="F1439" t="inlineStr">
        <is>
          <t>[수익극대화]</t>
        </is>
      </c>
      <c r="G1439" t="inlineStr">
        <is>
          <t>[정석방어]</t>
        </is>
      </c>
      <c r="H1439" t="n">
        <v>300000</v>
      </c>
      <c r="I1439" t="n">
        <v>15630</v>
      </c>
      <c r="J1439" t="n">
        <v>14120</v>
      </c>
      <c r="K1439" t="n">
        <v>-9.66</v>
      </c>
      <c r="L1439" t="n">
        <v>0</v>
      </c>
      <c r="M1439" t="n">
        <v>0</v>
      </c>
      <c r="N1439" t="n">
        <v>0</v>
      </c>
      <c r="O1439" t="n">
        <v>0</v>
      </c>
      <c r="P1439" t="inlineStr">
        <is>
          <t>2026-05-26</t>
        </is>
      </c>
      <c r="Q1439" t="inlineStr">
        <is>
          <t>2026-06-08</t>
        </is>
      </c>
      <c r="R1439" t="inlineStr">
        <is>
          <t>+10%▶40% 익절 / +20%▶30% 익절 / +40%▶30% 익절</t>
        </is>
      </c>
      <c r="S1439" t="inlineStr">
        <is>
          <t>-3%▶70% 손절 / -5%▶20% 손절 / -10%▶10% 손절</t>
        </is>
      </c>
      <c r="T1439" t="inlineStr">
        <is>
          <t>매수 0.0005 / 매도 0.0025 / 슬리피지 0.0007</t>
        </is>
      </c>
    </row>
    <row r="1440">
      <c r="A1440" t="inlineStr">
        <is>
          <t>LG디스플레이|2주 전에 샀다면|[수익극대화]+[변동성허용]</t>
        </is>
      </c>
      <c r="B1440" t="inlineStr">
        <is>
          <t>LG디스플레이</t>
        </is>
      </c>
      <c r="C1440" t="inlineStr">
        <is>
          <t>034220</t>
        </is>
      </c>
      <c r="D1440" t="inlineStr">
        <is>
          <t>2주 전에 샀다면</t>
        </is>
      </c>
      <c r="E1440" t="inlineStr">
        <is>
          <t>[수익극대화]+[변동성허용]</t>
        </is>
      </c>
      <c r="F1440" t="inlineStr">
        <is>
          <t>[수익극대화]</t>
        </is>
      </c>
      <c r="G1440" t="inlineStr">
        <is>
          <t>[변동성허용]</t>
        </is>
      </c>
      <c r="H1440" t="n">
        <v>300000</v>
      </c>
      <c r="I1440" t="n">
        <v>15630</v>
      </c>
      <c r="J1440" t="n">
        <v>14120</v>
      </c>
      <c r="K1440" t="n">
        <v>-9.66</v>
      </c>
      <c r="L1440" t="n">
        <v>0</v>
      </c>
      <c r="M1440" t="n">
        <v>0</v>
      </c>
      <c r="N1440" t="n">
        <v>0</v>
      </c>
      <c r="O1440" t="n">
        <v>0</v>
      </c>
      <c r="P1440" t="inlineStr">
        <is>
          <t>2026-05-26</t>
        </is>
      </c>
      <c r="Q1440" t="inlineStr">
        <is>
          <t>2026-06-08</t>
        </is>
      </c>
      <c r="R1440" t="inlineStr">
        <is>
          <t>+10%▶40% 익절 / +20%▶30% 익절 / +40%▶30% 익절</t>
        </is>
      </c>
      <c r="S1440" t="inlineStr">
        <is>
          <t>-5%▶50% 손절 / -10%▶30% 손절 / -15%▶20% 손절</t>
        </is>
      </c>
      <c r="T1440" t="inlineStr">
        <is>
          <t>매수 0.0005 / 매도 0.0025 / 슬리피지 0.0007</t>
        </is>
      </c>
    </row>
    <row r="1441">
      <c r="A1441" t="inlineStr">
        <is>
          <t>LG디스플레이|2주 전에 샀다면|[수익극대화]+[버티기형]</t>
        </is>
      </c>
      <c r="B1441" t="inlineStr">
        <is>
          <t>LG디스플레이</t>
        </is>
      </c>
      <c r="C1441" t="inlineStr">
        <is>
          <t>034220</t>
        </is>
      </c>
      <c r="D1441" t="inlineStr">
        <is>
          <t>2주 전에 샀다면</t>
        </is>
      </c>
      <c r="E1441" t="inlineStr">
        <is>
          <t>[수익극대화]+[버티기형]</t>
        </is>
      </c>
      <c r="F1441" t="inlineStr">
        <is>
          <t>[수익극대화]</t>
        </is>
      </c>
      <c r="G1441" t="inlineStr">
        <is>
          <t>[버티기형]</t>
        </is>
      </c>
      <c r="H1441" t="n">
        <v>300000</v>
      </c>
      <c r="I1441" t="n">
        <v>15630</v>
      </c>
      <c r="J1441" t="n">
        <v>14120</v>
      </c>
      <c r="K1441" t="n">
        <v>-9.66</v>
      </c>
      <c r="L1441" t="n">
        <v>0</v>
      </c>
      <c r="M1441" t="n">
        <v>0</v>
      </c>
      <c r="N1441" t="n">
        <v>0</v>
      </c>
      <c r="O1441" t="n">
        <v>0</v>
      </c>
      <c r="P1441" t="inlineStr">
        <is>
          <t>2026-05-26</t>
        </is>
      </c>
      <c r="Q1441" t="inlineStr">
        <is>
          <t>2026-06-08</t>
        </is>
      </c>
      <c r="R1441" t="inlineStr">
        <is>
          <t>+10%▶40% 익절 / +20%▶30% 익절 / +40%▶30% 익절</t>
        </is>
      </c>
      <c r="S1441" t="inlineStr">
        <is>
          <t>-5%▶40% 손절 / -15%▶30% 손절 / -20%▶30% 손절</t>
        </is>
      </c>
      <c r="T1441" t="inlineStr">
        <is>
          <t>매수 0.0005 / 매도 0.0025 / 슬리피지 0.0007</t>
        </is>
      </c>
    </row>
    <row r="1442">
      <c r="A1442" t="inlineStr">
        <is>
          <t>LG디스플레이|3개월 전에 샀다면|[초단타]+[칼손절]</t>
        </is>
      </c>
      <c r="B1442" t="inlineStr">
        <is>
          <t>LG디스플레이</t>
        </is>
      </c>
      <c r="C1442" t="inlineStr">
        <is>
          <t>034220</t>
        </is>
      </c>
      <c r="D1442" t="inlineStr">
        <is>
          <t>3개월 전에 샀다면</t>
        </is>
      </c>
      <c r="E1442" t="inlineStr">
        <is>
          <t>[초단타]+[칼손절]</t>
        </is>
      </c>
      <c r="F1442" t="inlineStr">
        <is>
          <t>[초단타]</t>
        </is>
      </c>
      <c r="G1442" t="inlineStr">
        <is>
          <t>[칼손절]</t>
        </is>
      </c>
      <c r="H1442" t="n">
        <v>300000</v>
      </c>
      <c r="I1442" t="n">
        <v>11330</v>
      </c>
      <c r="J1442" t="n">
        <v>14120</v>
      </c>
      <c r="K1442" t="n">
        <v>24.62</v>
      </c>
      <c r="L1442" t="n">
        <v>0</v>
      </c>
      <c r="M1442" t="n">
        <v>0</v>
      </c>
      <c r="N1442" t="n">
        <v>0</v>
      </c>
      <c r="O1442" t="n">
        <v>0</v>
      </c>
      <c r="P1442" t="inlineStr">
        <is>
          <t>2026-03-09</t>
        </is>
      </c>
      <c r="Q1442" t="inlineStr">
        <is>
          <t>2026-06-08</t>
        </is>
      </c>
      <c r="R1442" t="inlineStr">
        <is>
          <t>+3%▶70% 익절 / +5%▶20% 익절 / +10%▶10% 익절</t>
        </is>
      </c>
      <c r="S1442" t="inlineStr">
        <is>
          <t>-2%▶80% 손절 / -4%▶10% 손절 / -6%▶10% 손절</t>
        </is>
      </c>
      <c r="T1442" t="inlineStr">
        <is>
          <t>매수 0.0005 / 매도 0.0025 / 슬리피지 0.0007</t>
        </is>
      </c>
    </row>
    <row r="1443">
      <c r="A1443" t="inlineStr">
        <is>
          <t>LG디스플레이|3개월 전에 샀다면|[초단타]+[정석방어]</t>
        </is>
      </c>
      <c r="B1443" t="inlineStr">
        <is>
          <t>LG디스플레이</t>
        </is>
      </c>
      <c r="C1443" t="inlineStr">
        <is>
          <t>034220</t>
        </is>
      </c>
      <c r="D1443" t="inlineStr">
        <is>
          <t>3개월 전에 샀다면</t>
        </is>
      </c>
      <c r="E1443" t="inlineStr">
        <is>
          <t>[초단타]+[정석방어]</t>
        </is>
      </c>
      <c r="F1443" t="inlineStr">
        <is>
          <t>[초단타]</t>
        </is>
      </c>
      <c r="G1443" t="inlineStr">
        <is>
          <t>[정석방어]</t>
        </is>
      </c>
      <c r="H1443" t="n">
        <v>300000</v>
      </c>
      <c r="I1443" t="n">
        <v>11330</v>
      </c>
      <c r="J1443" t="n">
        <v>14120</v>
      </c>
      <c r="K1443" t="n">
        <v>24.62</v>
      </c>
      <c r="L1443" t="n">
        <v>0</v>
      </c>
      <c r="M1443" t="n">
        <v>0</v>
      </c>
      <c r="N1443" t="n">
        <v>0</v>
      </c>
      <c r="O1443" t="n">
        <v>0</v>
      </c>
      <c r="P1443" t="inlineStr">
        <is>
          <t>2026-03-09</t>
        </is>
      </c>
      <c r="Q1443" t="inlineStr">
        <is>
          <t>2026-06-08</t>
        </is>
      </c>
      <c r="R1443" t="inlineStr">
        <is>
          <t>+3%▶70% 익절 / +5%▶20% 익절 / +10%▶10% 익절</t>
        </is>
      </c>
      <c r="S1443" t="inlineStr">
        <is>
          <t>-3%▶70% 손절 / -5%▶20% 손절 / -10%▶10% 손절</t>
        </is>
      </c>
      <c r="T1443" t="inlineStr">
        <is>
          <t>매수 0.0005 / 매도 0.0025 / 슬리피지 0.0007</t>
        </is>
      </c>
    </row>
    <row r="1444">
      <c r="A1444" t="inlineStr">
        <is>
          <t>LG디스플레이|3개월 전에 샀다면|[초단타]+[변동성허용]</t>
        </is>
      </c>
      <c r="B1444" t="inlineStr">
        <is>
          <t>LG디스플레이</t>
        </is>
      </c>
      <c r="C1444" t="inlineStr">
        <is>
          <t>034220</t>
        </is>
      </c>
      <c r="D1444" t="inlineStr">
        <is>
          <t>3개월 전에 샀다면</t>
        </is>
      </c>
      <c r="E1444" t="inlineStr">
        <is>
          <t>[초단타]+[변동성허용]</t>
        </is>
      </c>
      <c r="F1444" t="inlineStr">
        <is>
          <t>[초단타]</t>
        </is>
      </c>
      <c r="G1444" t="inlineStr">
        <is>
          <t>[변동성허용]</t>
        </is>
      </c>
      <c r="H1444" t="n">
        <v>300000</v>
      </c>
      <c r="I1444" t="n">
        <v>11330</v>
      </c>
      <c r="J1444" t="n">
        <v>14120</v>
      </c>
      <c r="K1444" t="n">
        <v>24.62</v>
      </c>
      <c r="L1444" t="n">
        <v>0</v>
      </c>
      <c r="M1444" t="n">
        <v>0</v>
      </c>
      <c r="N1444" t="n">
        <v>0</v>
      </c>
      <c r="O1444" t="n">
        <v>0</v>
      </c>
      <c r="P1444" t="inlineStr">
        <is>
          <t>2026-03-09</t>
        </is>
      </c>
      <c r="Q1444" t="inlineStr">
        <is>
          <t>2026-06-08</t>
        </is>
      </c>
      <c r="R1444" t="inlineStr">
        <is>
          <t>+3%▶70% 익절 / +5%▶20% 익절 / +10%▶10% 익절</t>
        </is>
      </c>
      <c r="S1444" t="inlineStr">
        <is>
          <t>-5%▶50% 손절 / -10%▶30% 손절 / -15%▶20% 손절</t>
        </is>
      </c>
      <c r="T1444" t="inlineStr">
        <is>
          <t>매수 0.0005 / 매도 0.0025 / 슬리피지 0.0007</t>
        </is>
      </c>
    </row>
    <row r="1445">
      <c r="A1445" t="inlineStr">
        <is>
          <t>LG디스플레이|3개월 전에 샀다면|[초단타]+[버티기형]</t>
        </is>
      </c>
      <c r="B1445" t="inlineStr">
        <is>
          <t>LG디스플레이</t>
        </is>
      </c>
      <c r="C1445" t="inlineStr">
        <is>
          <t>034220</t>
        </is>
      </c>
      <c r="D1445" t="inlineStr">
        <is>
          <t>3개월 전에 샀다면</t>
        </is>
      </c>
      <c r="E1445" t="inlineStr">
        <is>
          <t>[초단타]+[버티기형]</t>
        </is>
      </c>
      <c r="F1445" t="inlineStr">
        <is>
          <t>[초단타]</t>
        </is>
      </c>
      <c r="G1445" t="inlineStr">
        <is>
          <t>[버티기형]</t>
        </is>
      </c>
      <c r="H1445" t="n">
        <v>300000</v>
      </c>
      <c r="I1445" t="n">
        <v>11330</v>
      </c>
      <c r="J1445" t="n">
        <v>14120</v>
      </c>
      <c r="K1445" t="n">
        <v>24.62</v>
      </c>
      <c r="L1445" t="n">
        <v>0</v>
      </c>
      <c r="M1445" t="n">
        <v>0</v>
      </c>
      <c r="N1445" t="n">
        <v>0</v>
      </c>
      <c r="O1445" t="n">
        <v>0</v>
      </c>
      <c r="P1445" t="inlineStr">
        <is>
          <t>2026-03-09</t>
        </is>
      </c>
      <c r="Q1445" t="inlineStr">
        <is>
          <t>2026-06-08</t>
        </is>
      </c>
      <c r="R1445" t="inlineStr">
        <is>
          <t>+3%▶70% 익절 / +5%▶20% 익절 / +10%▶10% 익절</t>
        </is>
      </c>
      <c r="S1445" t="inlineStr">
        <is>
          <t>-5%▶40% 손절 / -15%▶30% 손절 / -20%▶30% 손절</t>
        </is>
      </c>
      <c r="T1445" t="inlineStr">
        <is>
          <t>매수 0.0005 / 매도 0.0025 / 슬리피지 0.0007</t>
        </is>
      </c>
    </row>
    <row r="1446">
      <c r="A1446" t="inlineStr">
        <is>
          <t>LG디스플레이|3개월 전에 샀다면|[단기스윙]+[칼손절]</t>
        </is>
      </c>
      <c r="B1446" t="inlineStr">
        <is>
          <t>LG디스플레이</t>
        </is>
      </c>
      <c r="C1446" t="inlineStr">
        <is>
          <t>034220</t>
        </is>
      </c>
      <c r="D1446" t="inlineStr">
        <is>
          <t>3개월 전에 샀다면</t>
        </is>
      </c>
      <c r="E1446" t="inlineStr">
        <is>
          <t>[단기스윙]+[칼손절]</t>
        </is>
      </c>
      <c r="F1446" t="inlineStr">
        <is>
          <t>[단기스윙]</t>
        </is>
      </c>
      <c r="G1446" t="inlineStr">
        <is>
          <t>[칼손절]</t>
        </is>
      </c>
      <c r="H1446" t="n">
        <v>300000</v>
      </c>
      <c r="I1446" t="n">
        <v>11330</v>
      </c>
      <c r="J1446" t="n">
        <v>14120</v>
      </c>
      <c r="K1446" t="n">
        <v>24.62</v>
      </c>
      <c r="L1446" t="n">
        <v>0</v>
      </c>
      <c r="M1446" t="n">
        <v>0</v>
      </c>
      <c r="N1446" t="n">
        <v>0</v>
      </c>
      <c r="O1446" t="n">
        <v>0</v>
      </c>
      <c r="P1446" t="inlineStr">
        <is>
          <t>2026-03-09</t>
        </is>
      </c>
      <c r="Q1446" t="inlineStr">
        <is>
          <t>2026-06-08</t>
        </is>
      </c>
      <c r="R1446" t="inlineStr">
        <is>
          <t>+5%▶60% 익절 / +10%▶30% 익절 / +20%▶10% 익절</t>
        </is>
      </c>
      <c r="S1446" t="inlineStr">
        <is>
          <t>-2%▶80% 손절 / -4%▶10% 손절 / -6%▶10% 손절</t>
        </is>
      </c>
      <c r="T1446" t="inlineStr">
        <is>
          <t>매수 0.0005 / 매도 0.0025 / 슬리피지 0.0007</t>
        </is>
      </c>
    </row>
    <row r="1447">
      <c r="A1447" t="inlineStr">
        <is>
          <t>LG디스플레이|3개월 전에 샀다면|[단기스윙]+[정석방어]</t>
        </is>
      </c>
      <c r="B1447" t="inlineStr">
        <is>
          <t>LG디스플레이</t>
        </is>
      </c>
      <c r="C1447" t="inlineStr">
        <is>
          <t>034220</t>
        </is>
      </c>
      <c r="D1447" t="inlineStr">
        <is>
          <t>3개월 전에 샀다면</t>
        </is>
      </c>
      <c r="E1447" t="inlineStr">
        <is>
          <t>[단기스윙]+[정석방어]</t>
        </is>
      </c>
      <c r="F1447" t="inlineStr">
        <is>
          <t>[단기스윙]</t>
        </is>
      </c>
      <c r="G1447" t="inlineStr">
        <is>
          <t>[정석방어]</t>
        </is>
      </c>
      <c r="H1447" t="n">
        <v>300000</v>
      </c>
      <c r="I1447" t="n">
        <v>11330</v>
      </c>
      <c r="J1447" t="n">
        <v>14120</v>
      </c>
      <c r="K1447" t="n">
        <v>24.62</v>
      </c>
      <c r="L1447" t="n">
        <v>0</v>
      </c>
      <c r="M1447" t="n">
        <v>0</v>
      </c>
      <c r="N1447" t="n">
        <v>0</v>
      </c>
      <c r="O1447" t="n">
        <v>0</v>
      </c>
      <c r="P1447" t="inlineStr">
        <is>
          <t>2026-03-09</t>
        </is>
      </c>
      <c r="Q1447" t="inlineStr">
        <is>
          <t>2026-06-08</t>
        </is>
      </c>
      <c r="R1447" t="inlineStr">
        <is>
          <t>+5%▶60% 익절 / +10%▶30% 익절 / +20%▶10% 익절</t>
        </is>
      </c>
      <c r="S1447" t="inlineStr">
        <is>
          <t>-3%▶70% 손절 / -5%▶20% 손절 / -10%▶10% 손절</t>
        </is>
      </c>
      <c r="T1447" t="inlineStr">
        <is>
          <t>매수 0.0005 / 매도 0.0025 / 슬리피지 0.0007</t>
        </is>
      </c>
    </row>
    <row r="1448">
      <c r="A1448" t="inlineStr">
        <is>
          <t>LG디스플레이|3개월 전에 샀다면|[단기스윙]+[변동성허용]</t>
        </is>
      </c>
      <c r="B1448" t="inlineStr">
        <is>
          <t>LG디스플레이</t>
        </is>
      </c>
      <c r="C1448" t="inlineStr">
        <is>
          <t>034220</t>
        </is>
      </c>
      <c r="D1448" t="inlineStr">
        <is>
          <t>3개월 전에 샀다면</t>
        </is>
      </c>
      <c r="E1448" t="inlineStr">
        <is>
          <t>[단기스윙]+[변동성허용]</t>
        </is>
      </c>
      <c r="F1448" t="inlineStr">
        <is>
          <t>[단기스윙]</t>
        </is>
      </c>
      <c r="G1448" t="inlineStr">
        <is>
          <t>[변동성허용]</t>
        </is>
      </c>
      <c r="H1448" t="n">
        <v>300000</v>
      </c>
      <c r="I1448" t="n">
        <v>11330</v>
      </c>
      <c r="J1448" t="n">
        <v>14120</v>
      </c>
      <c r="K1448" t="n">
        <v>24.62</v>
      </c>
      <c r="L1448" t="n">
        <v>0</v>
      </c>
      <c r="M1448" t="n">
        <v>0</v>
      </c>
      <c r="N1448" t="n">
        <v>0</v>
      </c>
      <c r="O1448" t="n">
        <v>0</v>
      </c>
      <c r="P1448" t="inlineStr">
        <is>
          <t>2026-03-09</t>
        </is>
      </c>
      <c r="Q1448" t="inlineStr">
        <is>
          <t>2026-06-08</t>
        </is>
      </c>
      <c r="R1448" t="inlineStr">
        <is>
          <t>+5%▶60% 익절 / +10%▶30% 익절 / +20%▶10% 익절</t>
        </is>
      </c>
      <c r="S1448" t="inlineStr">
        <is>
          <t>-5%▶50% 손절 / -10%▶30% 손절 / -15%▶20% 손절</t>
        </is>
      </c>
      <c r="T1448" t="inlineStr">
        <is>
          <t>매수 0.0005 / 매도 0.0025 / 슬리피지 0.0007</t>
        </is>
      </c>
    </row>
    <row r="1449">
      <c r="A1449" t="inlineStr">
        <is>
          <t>LG디스플레이|3개월 전에 샀다면|[단기스윙]+[버티기형]</t>
        </is>
      </c>
      <c r="B1449" t="inlineStr">
        <is>
          <t>LG디스플레이</t>
        </is>
      </c>
      <c r="C1449" t="inlineStr">
        <is>
          <t>034220</t>
        </is>
      </c>
      <c r="D1449" t="inlineStr">
        <is>
          <t>3개월 전에 샀다면</t>
        </is>
      </c>
      <c r="E1449" t="inlineStr">
        <is>
          <t>[단기스윙]+[버티기형]</t>
        </is>
      </c>
      <c r="F1449" t="inlineStr">
        <is>
          <t>[단기스윙]</t>
        </is>
      </c>
      <c r="G1449" t="inlineStr">
        <is>
          <t>[버티기형]</t>
        </is>
      </c>
      <c r="H1449" t="n">
        <v>300000</v>
      </c>
      <c r="I1449" t="n">
        <v>11330</v>
      </c>
      <c r="J1449" t="n">
        <v>14120</v>
      </c>
      <c r="K1449" t="n">
        <v>24.62</v>
      </c>
      <c r="L1449" t="n">
        <v>0</v>
      </c>
      <c r="M1449" t="n">
        <v>0</v>
      </c>
      <c r="N1449" t="n">
        <v>0</v>
      </c>
      <c r="O1449" t="n">
        <v>0</v>
      </c>
      <c r="P1449" t="inlineStr">
        <is>
          <t>2026-03-09</t>
        </is>
      </c>
      <c r="Q1449" t="inlineStr">
        <is>
          <t>2026-06-08</t>
        </is>
      </c>
      <c r="R1449" t="inlineStr">
        <is>
          <t>+5%▶60% 익절 / +10%▶30% 익절 / +20%▶10% 익절</t>
        </is>
      </c>
      <c r="S1449" t="inlineStr">
        <is>
          <t>-5%▶40% 손절 / -15%▶30% 손절 / -20%▶30% 손절</t>
        </is>
      </c>
      <c r="T1449" t="inlineStr">
        <is>
          <t>매수 0.0005 / 매도 0.0025 / 슬리피지 0.0007</t>
        </is>
      </c>
    </row>
    <row r="1450">
      <c r="A1450" t="inlineStr">
        <is>
          <t>LG디스플레이|3개월 전에 샀다면|[대표님룰]+[칼손절]</t>
        </is>
      </c>
      <c r="B1450" t="inlineStr">
        <is>
          <t>LG디스플레이</t>
        </is>
      </c>
      <c r="C1450" t="inlineStr">
        <is>
          <t>034220</t>
        </is>
      </c>
      <c r="D1450" t="inlineStr">
        <is>
          <t>3개월 전에 샀다면</t>
        </is>
      </c>
      <c r="E1450" t="inlineStr">
        <is>
          <t>[대표님룰]+[칼손절]</t>
        </is>
      </c>
      <c r="F1450" t="inlineStr">
        <is>
          <t>[대표님룰]</t>
        </is>
      </c>
      <c r="G1450" t="inlineStr">
        <is>
          <t>[칼손절]</t>
        </is>
      </c>
      <c r="H1450" t="n">
        <v>300000</v>
      </c>
      <c r="I1450" t="n">
        <v>11330</v>
      </c>
      <c r="J1450" t="n">
        <v>14120</v>
      </c>
      <c r="K1450" t="n">
        <v>24.62</v>
      </c>
      <c r="L1450" t="n">
        <v>0</v>
      </c>
      <c r="M1450" t="n">
        <v>0</v>
      </c>
      <c r="N1450" t="n">
        <v>0</v>
      </c>
      <c r="O1450" t="n">
        <v>0</v>
      </c>
      <c r="P1450" t="inlineStr">
        <is>
          <t>2026-03-09</t>
        </is>
      </c>
      <c r="Q1450" t="inlineStr">
        <is>
          <t>2026-06-08</t>
        </is>
      </c>
      <c r="R1450" t="inlineStr">
        <is>
          <t>+5%▶60% 익절 / +10%▶30% 익절 / +30%▶10% 익절</t>
        </is>
      </c>
      <c r="S1450" t="inlineStr">
        <is>
          <t>-2%▶80% 손절 / -4%▶10% 손절 / -6%▶10% 손절</t>
        </is>
      </c>
      <c r="T1450" t="inlineStr">
        <is>
          <t>매수 0.0005 / 매도 0.0025 / 슬리피지 0.0007</t>
        </is>
      </c>
    </row>
    <row r="1451">
      <c r="A1451" t="inlineStr">
        <is>
          <t>LG디스플레이|3개월 전에 샀다면|[대표님룰]+[정석방어]</t>
        </is>
      </c>
      <c r="B1451" t="inlineStr">
        <is>
          <t>LG디스플레이</t>
        </is>
      </c>
      <c r="C1451" t="inlineStr">
        <is>
          <t>034220</t>
        </is>
      </c>
      <c r="D1451" t="inlineStr">
        <is>
          <t>3개월 전에 샀다면</t>
        </is>
      </c>
      <c r="E1451" t="inlineStr">
        <is>
          <t>[대표님룰]+[정석방어]</t>
        </is>
      </c>
      <c r="F1451" t="inlineStr">
        <is>
          <t>[대표님룰]</t>
        </is>
      </c>
      <c r="G1451" t="inlineStr">
        <is>
          <t>[정석방어]</t>
        </is>
      </c>
      <c r="H1451" t="n">
        <v>300000</v>
      </c>
      <c r="I1451" t="n">
        <v>11330</v>
      </c>
      <c r="J1451" t="n">
        <v>14120</v>
      </c>
      <c r="K1451" t="n">
        <v>24.62</v>
      </c>
      <c r="L1451" t="n">
        <v>0</v>
      </c>
      <c r="M1451" t="n">
        <v>0</v>
      </c>
      <c r="N1451" t="n">
        <v>0</v>
      </c>
      <c r="O1451" t="n">
        <v>0</v>
      </c>
      <c r="P1451" t="inlineStr">
        <is>
          <t>2026-03-09</t>
        </is>
      </c>
      <c r="Q1451" t="inlineStr">
        <is>
          <t>2026-06-08</t>
        </is>
      </c>
      <c r="R1451" t="inlineStr">
        <is>
          <t>+5%▶60% 익절 / +10%▶30% 익절 / +30%▶10% 익절</t>
        </is>
      </c>
      <c r="S1451" t="inlineStr">
        <is>
          <t>-3%▶70% 손절 / -5%▶20% 손절 / -10%▶10% 손절</t>
        </is>
      </c>
      <c r="T1451" t="inlineStr">
        <is>
          <t>매수 0.0005 / 매도 0.0025 / 슬리피지 0.0007</t>
        </is>
      </c>
    </row>
    <row r="1452">
      <c r="A1452" t="inlineStr">
        <is>
          <t>LG디스플레이|3개월 전에 샀다면|[대표님룰]+[변동성허용]</t>
        </is>
      </c>
      <c r="B1452" t="inlineStr">
        <is>
          <t>LG디스플레이</t>
        </is>
      </c>
      <c r="C1452" t="inlineStr">
        <is>
          <t>034220</t>
        </is>
      </c>
      <c r="D1452" t="inlineStr">
        <is>
          <t>3개월 전에 샀다면</t>
        </is>
      </c>
      <c r="E1452" t="inlineStr">
        <is>
          <t>[대표님룰]+[변동성허용]</t>
        </is>
      </c>
      <c r="F1452" t="inlineStr">
        <is>
          <t>[대표님룰]</t>
        </is>
      </c>
      <c r="G1452" t="inlineStr">
        <is>
          <t>[변동성허용]</t>
        </is>
      </c>
      <c r="H1452" t="n">
        <v>300000</v>
      </c>
      <c r="I1452" t="n">
        <v>11330</v>
      </c>
      <c r="J1452" t="n">
        <v>14120</v>
      </c>
      <c r="K1452" t="n">
        <v>24.62</v>
      </c>
      <c r="L1452" t="n">
        <v>0</v>
      </c>
      <c r="M1452" t="n">
        <v>0</v>
      </c>
      <c r="N1452" t="n">
        <v>0</v>
      </c>
      <c r="O1452" t="n">
        <v>0</v>
      </c>
      <c r="P1452" t="inlineStr">
        <is>
          <t>2026-03-09</t>
        </is>
      </c>
      <c r="Q1452" t="inlineStr">
        <is>
          <t>2026-06-08</t>
        </is>
      </c>
      <c r="R1452" t="inlineStr">
        <is>
          <t>+5%▶60% 익절 / +10%▶30% 익절 / +30%▶10% 익절</t>
        </is>
      </c>
      <c r="S1452" t="inlineStr">
        <is>
          <t>-5%▶50% 손절 / -10%▶30% 손절 / -15%▶20% 손절</t>
        </is>
      </c>
      <c r="T1452" t="inlineStr">
        <is>
          <t>매수 0.0005 / 매도 0.0025 / 슬리피지 0.0007</t>
        </is>
      </c>
    </row>
    <row r="1453">
      <c r="A1453" t="inlineStr">
        <is>
          <t>LG디스플레이|3개월 전에 샀다면|[대표님룰]+[버티기형]</t>
        </is>
      </c>
      <c r="B1453" t="inlineStr">
        <is>
          <t>LG디스플레이</t>
        </is>
      </c>
      <c r="C1453" t="inlineStr">
        <is>
          <t>034220</t>
        </is>
      </c>
      <c r="D1453" t="inlineStr">
        <is>
          <t>3개월 전에 샀다면</t>
        </is>
      </c>
      <c r="E1453" t="inlineStr">
        <is>
          <t>[대표님룰]+[버티기형]</t>
        </is>
      </c>
      <c r="F1453" t="inlineStr">
        <is>
          <t>[대표님룰]</t>
        </is>
      </c>
      <c r="G1453" t="inlineStr">
        <is>
          <t>[버티기형]</t>
        </is>
      </c>
      <c r="H1453" t="n">
        <v>300000</v>
      </c>
      <c r="I1453" t="n">
        <v>11330</v>
      </c>
      <c r="J1453" t="n">
        <v>14120</v>
      </c>
      <c r="K1453" t="n">
        <v>24.62</v>
      </c>
      <c r="L1453" t="n">
        <v>0</v>
      </c>
      <c r="M1453" t="n">
        <v>0</v>
      </c>
      <c r="N1453" t="n">
        <v>0</v>
      </c>
      <c r="O1453" t="n">
        <v>0</v>
      </c>
      <c r="P1453" t="inlineStr">
        <is>
          <t>2026-03-09</t>
        </is>
      </c>
      <c r="Q1453" t="inlineStr">
        <is>
          <t>2026-06-08</t>
        </is>
      </c>
      <c r="R1453" t="inlineStr">
        <is>
          <t>+5%▶60% 익절 / +10%▶30% 익절 / +30%▶10% 익절</t>
        </is>
      </c>
      <c r="S1453" t="inlineStr">
        <is>
          <t>-5%▶40% 손절 / -15%▶30% 손절 / -20%▶30% 손절</t>
        </is>
      </c>
      <c r="T1453" t="inlineStr">
        <is>
          <t>매수 0.0005 / 매도 0.0025 / 슬리피지 0.0007</t>
        </is>
      </c>
    </row>
    <row r="1454">
      <c r="A1454" t="inlineStr">
        <is>
          <t>LG디스플레이|3개월 전에 샀다면|[중기추세]+[칼손절]</t>
        </is>
      </c>
      <c r="B1454" t="inlineStr">
        <is>
          <t>LG디스플레이</t>
        </is>
      </c>
      <c r="C1454" t="inlineStr">
        <is>
          <t>034220</t>
        </is>
      </c>
      <c r="D1454" t="inlineStr">
        <is>
          <t>3개월 전에 샀다면</t>
        </is>
      </c>
      <c r="E1454" t="inlineStr">
        <is>
          <t>[중기추세]+[칼손절]</t>
        </is>
      </c>
      <c r="F1454" t="inlineStr">
        <is>
          <t>[중기추세]</t>
        </is>
      </c>
      <c r="G1454" t="inlineStr">
        <is>
          <t>[칼손절]</t>
        </is>
      </c>
      <c r="H1454" t="n">
        <v>300000</v>
      </c>
      <c r="I1454" t="n">
        <v>11330</v>
      </c>
      <c r="J1454" t="n">
        <v>14120</v>
      </c>
      <c r="K1454" t="n">
        <v>24.62</v>
      </c>
      <c r="L1454" t="n">
        <v>0</v>
      </c>
      <c r="M1454" t="n">
        <v>0</v>
      </c>
      <c r="N1454" t="n">
        <v>0</v>
      </c>
      <c r="O1454" t="n">
        <v>0</v>
      </c>
      <c r="P1454" t="inlineStr">
        <is>
          <t>2026-03-09</t>
        </is>
      </c>
      <c r="Q1454" t="inlineStr">
        <is>
          <t>2026-06-08</t>
        </is>
      </c>
      <c r="R1454" t="inlineStr">
        <is>
          <t>+10%▶50% 익절 / +20%▶30% 익절 / +30%▶20% 익절</t>
        </is>
      </c>
      <c r="S1454" t="inlineStr">
        <is>
          <t>-2%▶80% 손절 / -4%▶10% 손절 / -6%▶10% 손절</t>
        </is>
      </c>
      <c r="T1454" t="inlineStr">
        <is>
          <t>매수 0.0005 / 매도 0.0025 / 슬리피지 0.0007</t>
        </is>
      </c>
    </row>
    <row r="1455">
      <c r="A1455" t="inlineStr">
        <is>
          <t>LG디스플레이|3개월 전에 샀다면|[중기추세]+[정석방어]</t>
        </is>
      </c>
      <c r="B1455" t="inlineStr">
        <is>
          <t>LG디스플레이</t>
        </is>
      </c>
      <c r="C1455" t="inlineStr">
        <is>
          <t>034220</t>
        </is>
      </c>
      <c r="D1455" t="inlineStr">
        <is>
          <t>3개월 전에 샀다면</t>
        </is>
      </c>
      <c r="E1455" t="inlineStr">
        <is>
          <t>[중기추세]+[정석방어]</t>
        </is>
      </c>
      <c r="F1455" t="inlineStr">
        <is>
          <t>[중기추세]</t>
        </is>
      </c>
      <c r="G1455" t="inlineStr">
        <is>
          <t>[정석방어]</t>
        </is>
      </c>
      <c r="H1455" t="n">
        <v>300000</v>
      </c>
      <c r="I1455" t="n">
        <v>11330</v>
      </c>
      <c r="J1455" t="n">
        <v>14120</v>
      </c>
      <c r="K1455" t="n">
        <v>24.62</v>
      </c>
      <c r="L1455" t="n">
        <v>0</v>
      </c>
      <c r="M1455" t="n">
        <v>0</v>
      </c>
      <c r="N1455" t="n">
        <v>0</v>
      </c>
      <c r="O1455" t="n">
        <v>0</v>
      </c>
      <c r="P1455" t="inlineStr">
        <is>
          <t>2026-03-09</t>
        </is>
      </c>
      <c r="Q1455" t="inlineStr">
        <is>
          <t>2026-06-08</t>
        </is>
      </c>
      <c r="R1455" t="inlineStr">
        <is>
          <t>+10%▶50% 익절 / +20%▶30% 익절 / +30%▶20% 익절</t>
        </is>
      </c>
      <c r="S1455" t="inlineStr">
        <is>
          <t>-3%▶70% 손절 / -5%▶20% 손절 / -10%▶10% 손절</t>
        </is>
      </c>
      <c r="T1455" t="inlineStr">
        <is>
          <t>매수 0.0005 / 매도 0.0025 / 슬리피지 0.0007</t>
        </is>
      </c>
    </row>
    <row r="1456">
      <c r="A1456" t="inlineStr">
        <is>
          <t>LG디스플레이|3개월 전에 샀다면|[중기추세]+[변동성허용]</t>
        </is>
      </c>
      <c r="B1456" t="inlineStr">
        <is>
          <t>LG디스플레이</t>
        </is>
      </c>
      <c r="C1456" t="inlineStr">
        <is>
          <t>034220</t>
        </is>
      </c>
      <c r="D1456" t="inlineStr">
        <is>
          <t>3개월 전에 샀다면</t>
        </is>
      </c>
      <c r="E1456" t="inlineStr">
        <is>
          <t>[중기추세]+[변동성허용]</t>
        </is>
      </c>
      <c r="F1456" t="inlineStr">
        <is>
          <t>[중기추세]</t>
        </is>
      </c>
      <c r="G1456" t="inlineStr">
        <is>
          <t>[변동성허용]</t>
        </is>
      </c>
      <c r="H1456" t="n">
        <v>300000</v>
      </c>
      <c r="I1456" t="n">
        <v>11330</v>
      </c>
      <c r="J1456" t="n">
        <v>14120</v>
      </c>
      <c r="K1456" t="n">
        <v>24.62</v>
      </c>
      <c r="L1456" t="n">
        <v>0</v>
      </c>
      <c r="M1456" t="n">
        <v>0</v>
      </c>
      <c r="N1456" t="n">
        <v>0</v>
      </c>
      <c r="O1456" t="n">
        <v>0</v>
      </c>
      <c r="P1456" t="inlineStr">
        <is>
          <t>2026-03-09</t>
        </is>
      </c>
      <c r="Q1456" t="inlineStr">
        <is>
          <t>2026-06-08</t>
        </is>
      </c>
      <c r="R1456" t="inlineStr">
        <is>
          <t>+10%▶50% 익절 / +20%▶30% 익절 / +30%▶20% 익절</t>
        </is>
      </c>
      <c r="S1456" t="inlineStr">
        <is>
          <t>-5%▶50% 손절 / -10%▶30% 손절 / -15%▶20% 손절</t>
        </is>
      </c>
      <c r="T1456" t="inlineStr">
        <is>
          <t>매수 0.0005 / 매도 0.0025 / 슬리피지 0.0007</t>
        </is>
      </c>
    </row>
    <row r="1457">
      <c r="A1457" t="inlineStr">
        <is>
          <t>LG디스플레이|3개월 전에 샀다면|[중기추세]+[버티기형]</t>
        </is>
      </c>
      <c r="B1457" t="inlineStr">
        <is>
          <t>LG디스플레이</t>
        </is>
      </c>
      <c r="C1457" t="inlineStr">
        <is>
          <t>034220</t>
        </is>
      </c>
      <c r="D1457" t="inlineStr">
        <is>
          <t>3개월 전에 샀다면</t>
        </is>
      </c>
      <c r="E1457" t="inlineStr">
        <is>
          <t>[중기추세]+[버티기형]</t>
        </is>
      </c>
      <c r="F1457" t="inlineStr">
        <is>
          <t>[중기추세]</t>
        </is>
      </c>
      <c r="G1457" t="inlineStr">
        <is>
          <t>[버티기형]</t>
        </is>
      </c>
      <c r="H1457" t="n">
        <v>300000</v>
      </c>
      <c r="I1457" t="n">
        <v>11330</v>
      </c>
      <c r="J1457" t="n">
        <v>14120</v>
      </c>
      <c r="K1457" t="n">
        <v>24.62</v>
      </c>
      <c r="L1457" t="n">
        <v>0</v>
      </c>
      <c r="M1457" t="n">
        <v>0</v>
      </c>
      <c r="N1457" t="n">
        <v>0</v>
      </c>
      <c r="O1457" t="n">
        <v>0</v>
      </c>
      <c r="P1457" t="inlineStr">
        <is>
          <t>2026-03-09</t>
        </is>
      </c>
      <c r="Q1457" t="inlineStr">
        <is>
          <t>2026-06-08</t>
        </is>
      </c>
      <c r="R1457" t="inlineStr">
        <is>
          <t>+10%▶50% 익절 / +20%▶30% 익절 / +30%▶20% 익절</t>
        </is>
      </c>
      <c r="S1457" t="inlineStr">
        <is>
          <t>-5%▶40% 손절 / -15%▶30% 손절 / -20%▶30% 손절</t>
        </is>
      </c>
      <c r="T1457" t="inlineStr">
        <is>
          <t>매수 0.0005 / 매도 0.0025 / 슬리피지 0.0007</t>
        </is>
      </c>
    </row>
    <row r="1458">
      <c r="A1458" t="inlineStr">
        <is>
          <t>LG디스플레이|3개월 전에 샀다면|[수익극대화]+[칼손절]</t>
        </is>
      </c>
      <c r="B1458" t="inlineStr">
        <is>
          <t>LG디스플레이</t>
        </is>
      </c>
      <c r="C1458" t="inlineStr">
        <is>
          <t>034220</t>
        </is>
      </c>
      <c r="D1458" t="inlineStr">
        <is>
          <t>3개월 전에 샀다면</t>
        </is>
      </c>
      <c r="E1458" t="inlineStr">
        <is>
          <t>[수익극대화]+[칼손절]</t>
        </is>
      </c>
      <c r="F1458" t="inlineStr">
        <is>
          <t>[수익극대화]</t>
        </is>
      </c>
      <c r="G1458" t="inlineStr">
        <is>
          <t>[칼손절]</t>
        </is>
      </c>
      <c r="H1458" t="n">
        <v>300000</v>
      </c>
      <c r="I1458" t="n">
        <v>11330</v>
      </c>
      <c r="J1458" t="n">
        <v>14120</v>
      </c>
      <c r="K1458" t="n">
        <v>24.62</v>
      </c>
      <c r="L1458" t="n">
        <v>0</v>
      </c>
      <c r="M1458" t="n">
        <v>0</v>
      </c>
      <c r="N1458" t="n">
        <v>0</v>
      </c>
      <c r="O1458" t="n">
        <v>0</v>
      </c>
      <c r="P1458" t="inlineStr">
        <is>
          <t>2026-03-09</t>
        </is>
      </c>
      <c r="Q1458" t="inlineStr">
        <is>
          <t>2026-06-08</t>
        </is>
      </c>
      <c r="R1458" t="inlineStr">
        <is>
          <t>+10%▶40% 익절 / +20%▶30% 익절 / +40%▶30% 익절</t>
        </is>
      </c>
      <c r="S1458" t="inlineStr">
        <is>
          <t>-2%▶80% 손절 / -4%▶10% 손절 / -6%▶10% 손절</t>
        </is>
      </c>
      <c r="T1458" t="inlineStr">
        <is>
          <t>매수 0.0005 / 매도 0.0025 / 슬리피지 0.0007</t>
        </is>
      </c>
    </row>
    <row r="1459">
      <c r="A1459" t="inlineStr">
        <is>
          <t>LG디스플레이|3개월 전에 샀다면|[수익극대화]+[정석방어]</t>
        </is>
      </c>
      <c r="B1459" t="inlineStr">
        <is>
          <t>LG디스플레이</t>
        </is>
      </c>
      <c r="C1459" t="inlineStr">
        <is>
          <t>034220</t>
        </is>
      </c>
      <c r="D1459" t="inlineStr">
        <is>
          <t>3개월 전에 샀다면</t>
        </is>
      </c>
      <c r="E1459" t="inlineStr">
        <is>
          <t>[수익극대화]+[정석방어]</t>
        </is>
      </c>
      <c r="F1459" t="inlineStr">
        <is>
          <t>[수익극대화]</t>
        </is>
      </c>
      <c r="G1459" t="inlineStr">
        <is>
          <t>[정석방어]</t>
        </is>
      </c>
      <c r="H1459" t="n">
        <v>300000</v>
      </c>
      <c r="I1459" t="n">
        <v>11330</v>
      </c>
      <c r="J1459" t="n">
        <v>14120</v>
      </c>
      <c r="K1459" t="n">
        <v>24.62</v>
      </c>
      <c r="L1459" t="n">
        <v>0</v>
      </c>
      <c r="M1459" t="n">
        <v>0</v>
      </c>
      <c r="N1459" t="n">
        <v>0</v>
      </c>
      <c r="O1459" t="n">
        <v>0</v>
      </c>
      <c r="P1459" t="inlineStr">
        <is>
          <t>2026-03-09</t>
        </is>
      </c>
      <c r="Q1459" t="inlineStr">
        <is>
          <t>2026-06-08</t>
        </is>
      </c>
      <c r="R1459" t="inlineStr">
        <is>
          <t>+10%▶40% 익절 / +20%▶30% 익절 / +40%▶30% 익절</t>
        </is>
      </c>
      <c r="S1459" t="inlineStr">
        <is>
          <t>-3%▶70% 손절 / -5%▶20% 손절 / -10%▶10% 손절</t>
        </is>
      </c>
      <c r="T1459" t="inlineStr">
        <is>
          <t>매수 0.0005 / 매도 0.0025 / 슬리피지 0.0007</t>
        </is>
      </c>
    </row>
    <row r="1460">
      <c r="A1460" t="inlineStr">
        <is>
          <t>LG디스플레이|3개월 전에 샀다면|[수익극대화]+[변동성허용]</t>
        </is>
      </c>
      <c r="B1460" t="inlineStr">
        <is>
          <t>LG디스플레이</t>
        </is>
      </c>
      <c r="C1460" t="inlineStr">
        <is>
          <t>034220</t>
        </is>
      </c>
      <c r="D1460" t="inlineStr">
        <is>
          <t>3개월 전에 샀다면</t>
        </is>
      </c>
      <c r="E1460" t="inlineStr">
        <is>
          <t>[수익극대화]+[변동성허용]</t>
        </is>
      </c>
      <c r="F1460" t="inlineStr">
        <is>
          <t>[수익극대화]</t>
        </is>
      </c>
      <c r="G1460" t="inlineStr">
        <is>
          <t>[변동성허용]</t>
        </is>
      </c>
      <c r="H1460" t="n">
        <v>300000</v>
      </c>
      <c r="I1460" t="n">
        <v>11330</v>
      </c>
      <c r="J1460" t="n">
        <v>14120</v>
      </c>
      <c r="K1460" t="n">
        <v>24.62</v>
      </c>
      <c r="L1460" t="n">
        <v>0</v>
      </c>
      <c r="M1460" t="n">
        <v>0</v>
      </c>
      <c r="N1460" t="n">
        <v>0</v>
      </c>
      <c r="O1460" t="n">
        <v>0</v>
      </c>
      <c r="P1460" t="inlineStr">
        <is>
          <t>2026-03-09</t>
        </is>
      </c>
      <c r="Q1460" t="inlineStr">
        <is>
          <t>2026-06-08</t>
        </is>
      </c>
      <c r="R1460" t="inlineStr">
        <is>
          <t>+10%▶40% 익절 / +20%▶30% 익절 / +40%▶30% 익절</t>
        </is>
      </c>
      <c r="S1460" t="inlineStr">
        <is>
          <t>-5%▶50% 손절 / -10%▶30% 손절 / -15%▶20% 손절</t>
        </is>
      </c>
      <c r="T1460" t="inlineStr">
        <is>
          <t>매수 0.0005 / 매도 0.0025 / 슬리피지 0.0007</t>
        </is>
      </c>
    </row>
    <row r="1461">
      <c r="A1461" t="inlineStr">
        <is>
          <t>LG디스플레이|3개월 전에 샀다면|[수익극대화]+[버티기형]</t>
        </is>
      </c>
      <c r="B1461" t="inlineStr">
        <is>
          <t>LG디스플레이</t>
        </is>
      </c>
      <c r="C1461" t="inlineStr">
        <is>
          <t>034220</t>
        </is>
      </c>
      <c r="D1461" t="inlineStr">
        <is>
          <t>3개월 전에 샀다면</t>
        </is>
      </c>
      <c r="E1461" t="inlineStr">
        <is>
          <t>[수익극대화]+[버티기형]</t>
        </is>
      </c>
      <c r="F1461" t="inlineStr">
        <is>
          <t>[수익극대화]</t>
        </is>
      </c>
      <c r="G1461" t="inlineStr">
        <is>
          <t>[버티기형]</t>
        </is>
      </c>
      <c r="H1461" t="n">
        <v>300000</v>
      </c>
      <c r="I1461" t="n">
        <v>11330</v>
      </c>
      <c r="J1461" t="n">
        <v>14120</v>
      </c>
      <c r="K1461" t="n">
        <v>24.62</v>
      </c>
      <c r="L1461" t="n">
        <v>0</v>
      </c>
      <c r="M1461" t="n">
        <v>0</v>
      </c>
      <c r="N1461" t="n">
        <v>0</v>
      </c>
      <c r="O1461" t="n">
        <v>0</v>
      </c>
      <c r="P1461" t="inlineStr">
        <is>
          <t>2026-03-09</t>
        </is>
      </c>
      <c r="Q1461" t="inlineStr">
        <is>
          <t>2026-06-08</t>
        </is>
      </c>
      <c r="R1461" t="inlineStr">
        <is>
          <t>+10%▶40% 익절 / +20%▶30% 익절 / +40%▶30% 익절</t>
        </is>
      </c>
      <c r="S1461" t="inlineStr">
        <is>
          <t>-5%▶40% 손절 / -15%▶30% 손절 / -20%▶30% 손절</t>
        </is>
      </c>
      <c r="T1461" t="inlineStr">
        <is>
          <t>매수 0.0005 / 매도 0.0025 / 슬리피지 0.0007</t>
        </is>
      </c>
    </row>
    <row r="1462">
      <c r="A1462" t="inlineStr">
        <is>
          <t>LG디스플레이|6개월 전에 샀다면|[초단타]+[칼손절]</t>
        </is>
      </c>
      <c r="B1462" t="inlineStr">
        <is>
          <t>LG디스플레이</t>
        </is>
      </c>
      <c r="C1462" t="inlineStr">
        <is>
          <t>034220</t>
        </is>
      </c>
      <c r="D1462" t="inlineStr">
        <is>
          <t>6개월 전에 샀다면</t>
        </is>
      </c>
      <c r="E1462" t="inlineStr">
        <is>
          <t>[초단타]+[칼손절]</t>
        </is>
      </c>
      <c r="F1462" t="inlineStr">
        <is>
          <t>[초단타]</t>
        </is>
      </c>
      <c r="G1462" t="inlineStr">
        <is>
          <t>[칼손절]</t>
        </is>
      </c>
      <c r="H1462" t="n">
        <v>300000</v>
      </c>
      <c r="I1462" t="n">
        <v>12940</v>
      </c>
      <c r="J1462" t="n">
        <v>14120</v>
      </c>
      <c r="K1462" t="n">
        <v>9.119999999999999</v>
      </c>
      <c r="L1462" t="n">
        <v>8.94</v>
      </c>
      <c r="M1462" t="n">
        <v>-4.66</v>
      </c>
      <c r="N1462" t="n">
        <v>50</v>
      </c>
      <c r="O1462" t="n">
        <v>10</v>
      </c>
      <c r="P1462" t="inlineStr">
        <is>
          <t>2025-12-08</t>
        </is>
      </c>
      <c r="Q1462" t="inlineStr">
        <is>
          <t>2026-06-08</t>
        </is>
      </c>
      <c r="R1462" t="inlineStr">
        <is>
          <t>+3%▶70% 익절 / +5%▶20% 익절 / +10%▶10% 익절</t>
        </is>
      </c>
      <c r="S1462" t="inlineStr">
        <is>
          <t>-2%▶80% 손절 / -4%▶10% 손절 / -6%▶10% 손절</t>
        </is>
      </c>
      <c r="T1462" t="inlineStr">
        <is>
          <t>매수 0.0005 / 매도 0.0025 / 슬리피지 0.0007</t>
        </is>
      </c>
    </row>
    <row r="1463">
      <c r="A1463" t="inlineStr">
        <is>
          <t>LG디스플레이|6개월 전에 샀다면|[초단타]+[정석방어]</t>
        </is>
      </c>
      <c r="B1463" t="inlineStr">
        <is>
          <t>LG디스플레이</t>
        </is>
      </c>
      <c r="C1463" t="inlineStr">
        <is>
          <t>034220</t>
        </is>
      </c>
      <c r="D1463" t="inlineStr">
        <is>
          <t>6개월 전에 샀다면</t>
        </is>
      </c>
      <c r="E1463" t="inlineStr">
        <is>
          <t>[초단타]+[정석방어]</t>
        </is>
      </c>
      <c r="F1463" t="inlineStr">
        <is>
          <t>[초단타]</t>
        </is>
      </c>
      <c r="G1463" t="inlineStr">
        <is>
          <t>[정석방어]</t>
        </is>
      </c>
      <c r="H1463" t="n">
        <v>300000</v>
      </c>
      <c r="I1463" t="n">
        <v>12940</v>
      </c>
      <c r="J1463" t="n">
        <v>14120</v>
      </c>
      <c r="K1463" t="n">
        <v>9.119999999999999</v>
      </c>
      <c r="L1463" t="n">
        <v>3.37</v>
      </c>
      <c r="M1463" t="n">
        <v>-4.92</v>
      </c>
      <c r="N1463" t="n">
        <v>40</v>
      </c>
      <c r="O1463" t="n">
        <v>5</v>
      </c>
      <c r="P1463" t="inlineStr">
        <is>
          <t>2025-12-08</t>
        </is>
      </c>
      <c r="Q1463" t="inlineStr">
        <is>
          <t>2026-06-08</t>
        </is>
      </c>
      <c r="R1463" t="inlineStr">
        <is>
          <t>+3%▶70% 익절 / +5%▶20% 익절 / +10%▶10% 익절</t>
        </is>
      </c>
      <c r="S1463" t="inlineStr">
        <is>
          <t>-3%▶70% 손절 / -5%▶20% 손절 / -10%▶10% 손절</t>
        </is>
      </c>
      <c r="T1463" t="inlineStr">
        <is>
          <t>매수 0.0005 / 매도 0.0025 / 슬리피지 0.0007</t>
        </is>
      </c>
    </row>
    <row r="1464">
      <c r="A1464" t="inlineStr">
        <is>
          <t>LG디스플레이|6개월 전에 샀다면|[초단타]+[변동성허용]</t>
        </is>
      </c>
      <c r="B1464" t="inlineStr">
        <is>
          <t>LG디스플레이</t>
        </is>
      </c>
      <c r="C1464" t="inlineStr">
        <is>
          <t>034220</t>
        </is>
      </c>
      <c r="D1464" t="inlineStr">
        <is>
          <t>6개월 전에 샀다면</t>
        </is>
      </c>
      <c r="E1464" t="inlineStr">
        <is>
          <t>[초단타]+[변동성허용]</t>
        </is>
      </c>
      <c r="F1464" t="inlineStr">
        <is>
          <t>[초단타]</t>
        </is>
      </c>
      <c r="G1464" t="inlineStr">
        <is>
          <t>[변동성허용]</t>
        </is>
      </c>
      <c r="H1464" t="n">
        <v>300000</v>
      </c>
      <c r="I1464" t="n">
        <v>12940</v>
      </c>
      <c r="J1464" t="n">
        <v>14120</v>
      </c>
      <c r="K1464" t="n">
        <v>9.119999999999999</v>
      </c>
      <c r="L1464" t="n">
        <v>3.54</v>
      </c>
      <c r="M1464" t="n">
        <v>-9.27</v>
      </c>
      <c r="N1464" t="n">
        <v>60</v>
      </c>
      <c r="O1464" t="n">
        <v>5</v>
      </c>
      <c r="P1464" t="inlineStr">
        <is>
          <t>2025-12-08</t>
        </is>
      </c>
      <c r="Q1464" t="inlineStr">
        <is>
          <t>2026-06-08</t>
        </is>
      </c>
      <c r="R1464" t="inlineStr">
        <is>
          <t>+3%▶70% 익절 / +5%▶20% 익절 / +10%▶10% 익절</t>
        </is>
      </c>
      <c r="S1464" t="inlineStr">
        <is>
          <t>-5%▶50% 손절 / -10%▶30% 손절 / -15%▶20% 손절</t>
        </is>
      </c>
      <c r="T1464" t="inlineStr">
        <is>
          <t>매수 0.0005 / 매도 0.0025 / 슬리피지 0.0007</t>
        </is>
      </c>
    </row>
    <row r="1465">
      <c r="A1465" t="inlineStr">
        <is>
          <t>LG디스플레이|6개월 전에 샀다면|[초단타]+[버티기형]</t>
        </is>
      </c>
      <c r="B1465" t="inlineStr">
        <is>
          <t>LG디스플레이</t>
        </is>
      </c>
      <c r="C1465" t="inlineStr">
        <is>
          <t>034220</t>
        </is>
      </c>
      <c r="D1465" t="inlineStr">
        <is>
          <t>6개월 전에 샀다면</t>
        </is>
      </c>
      <c r="E1465" t="inlineStr">
        <is>
          <t>[초단타]+[버티기형]</t>
        </is>
      </c>
      <c r="F1465" t="inlineStr">
        <is>
          <t>[초단타]</t>
        </is>
      </c>
      <c r="G1465" t="inlineStr">
        <is>
          <t>[버티기형]</t>
        </is>
      </c>
      <c r="H1465" t="n">
        <v>300000</v>
      </c>
      <c r="I1465" t="n">
        <v>12940</v>
      </c>
      <c r="J1465" t="n">
        <v>14120</v>
      </c>
      <c r="K1465" t="n">
        <v>9.119999999999999</v>
      </c>
      <c r="L1465" t="n">
        <v>9.640000000000001</v>
      </c>
      <c r="M1465" t="n">
        <v>-9.94</v>
      </c>
      <c r="N1465" t="n">
        <v>75</v>
      </c>
      <c r="O1465" t="n">
        <v>4</v>
      </c>
      <c r="P1465" t="inlineStr">
        <is>
          <t>2025-12-08</t>
        </is>
      </c>
      <c r="Q1465" t="inlineStr">
        <is>
          <t>2026-06-08</t>
        </is>
      </c>
      <c r="R1465" t="inlineStr">
        <is>
          <t>+3%▶70% 익절 / +5%▶20% 익절 / +10%▶10% 익절</t>
        </is>
      </c>
      <c r="S1465" t="inlineStr">
        <is>
          <t>-5%▶40% 손절 / -15%▶30% 손절 / -20%▶30% 손절</t>
        </is>
      </c>
      <c r="T1465" t="inlineStr">
        <is>
          <t>매수 0.0005 / 매도 0.0025 / 슬리피지 0.0007</t>
        </is>
      </c>
    </row>
    <row r="1466">
      <c r="A1466" t="inlineStr">
        <is>
          <t>LG디스플레이|6개월 전에 샀다면|[단기스윙]+[칼손절]</t>
        </is>
      </c>
      <c r="B1466" t="inlineStr">
        <is>
          <t>LG디스플레이</t>
        </is>
      </c>
      <c r="C1466" t="inlineStr">
        <is>
          <t>034220</t>
        </is>
      </c>
      <c r="D1466" t="inlineStr">
        <is>
          <t>6개월 전에 샀다면</t>
        </is>
      </c>
      <c r="E1466" t="inlineStr">
        <is>
          <t>[단기스윙]+[칼손절]</t>
        </is>
      </c>
      <c r="F1466" t="inlineStr">
        <is>
          <t>[단기스윙]</t>
        </is>
      </c>
      <c r="G1466" t="inlineStr">
        <is>
          <t>[칼손절]</t>
        </is>
      </c>
      <c r="H1466" t="n">
        <v>300000</v>
      </c>
      <c r="I1466" t="n">
        <v>12940</v>
      </c>
      <c r="J1466" t="n">
        <v>14120</v>
      </c>
      <c r="K1466" t="n">
        <v>9.119999999999999</v>
      </c>
      <c r="L1466" t="n">
        <v>-3.43</v>
      </c>
      <c r="M1466" t="n">
        <v>-11.24</v>
      </c>
      <c r="N1466" t="n">
        <v>44.4</v>
      </c>
      <c r="O1466" t="n">
        <v>9</v>
      </c>
      <c r="P1466" t="inlineStr">
        <is>
          <t>2025-12-08</t>
        </is>
      </c>
      <c r="Q1466" t="inlineStr">
        <is>
          <t>2026-06-08</t>
        </is>
      </c>
      <c r="R1466" t="inlineStr">
        <is>
          <t>+5%▶60% 익절 / +10%▶30% 익절 / +20%▶10% 익절</t>
        </is>
      </c>
      <c r="S1466" t="inlineStr">
        <is>
          <t>-2%▶80% 손절 / -4%▶10% 손절 / -6%▶10% 손절</t>
        </is>
      </c>
      <c r="T1466" t="inlineStr">
        <is>
          <t>매수 0.0005 / 매도 0.0025 / 슬리피지 0.0007</t>
        </is>
      </c>
    </row>
    <row r="1467">
      <c r="A1467" t="inlineStr">
        <is>
          <t>LG디스플레이|6개월 전에 샀다면|[단기스윙]+[정석방어]</t>
        </is>
      </c>
      <c r="B1467" t="inlineStr">
        <is>
          <t>LG디스플레이</t>
        </is>
      </c>
      <c r="C1467" t="inlineStr">
        <is>
          <t>034220</t>
        </is>
      </c>
      <c r="D1467" t="inlineStr">
        <is>
          <t>6개월 전에 샀다면</t>
        </is>
      </c>
      <c r="E1467" t="inlineStr">
        <is>
          <t>[단기스윙]+[정석방어]</t>
        </is>
      </c>
      <c r="F1467" t="inlineStr">
        <is>
          <t>[단기스윙]</t>
        </is>
      </c>
      <c r="G1467" t="inlineStr">
        <is>
          <t>[정석방어]</t>
        </is>
      </c>
      <c r="H1467" t="n">
        <v>300000</v>
      </c>
      <c r="I1467" t="n">
        <v>12940</v>
      </c>
      <c r="J1467" t="n">
        <v>14120</v>
      </c>
      <c r="K1467" t="n">
        <v>9.119999999999999</v>
      </c>
      <c r="L1467" t="n">
        <v>3.08</v>
      </c>
      <c r="M1467" t="n">
        <v>-4.92</v>
      </c>
      <c r="N1467" t="n">
        <v>50</v>
      </c>
      <c r="O1467" t="n">
        <v>6</v>
      </c>
      <c r="P1467" t="inlineStr">
        <is>
          <t>2025-12-08</t>
        </is>
      </c>
      <c r="Q1467" t="inlineStr">
        <is>
          <t>2026-06-08</t>
        </is>
      </c>
      <c r="R1467" t="inlineStr">
        <is>
          <t>+5%▶60% 익절 / +10%▶30% 익절 / +20%▶10% 익절</t>
        </is>
      </c>
      <c r="S1467" t="inlineStr">
        <is>
          <t>-3%▶70% 손절 / -5%▶20% 손절 / -10%▶10% 손절</t>
        </is>
      </c>
      <c r="T1467" t="inlineStr">
        <is>
          <t>매수 0.0005 / 매도 0.0025 / 슬리피지 0.0007</t>
        </is>
      </c>
    </row>
    <row r="1468">
      <c r="A1468" t="inlineStr">
        <is>
          <t>LG디스플레이|6개월 전에 샀다면|[단기스윙]+[변동성허용]</t>
        </is>
      </c>
      <c r="B1468" t="inlineStr">
        <is>
          <t>LG디스플레이</t>
        </is>
      </c>
      <c r="C1468" t="inlineStr">
        <is>
          <t>034220</t>
        </is>
      </c>
      <c r="D1468" t="inlineStr">
        <is>
          <t>6개월 전에 샀다면</t>
        </is>
      </c>
      <c r="E1468" t="inlineStr">
        <is>
          <t>[단기스윙]+[변동성허용]</t>
        </is>
      </c>
      <c r="F1468" t="inlineStr">
        <is>
          <t>[단기스윙]</t>
        </is>
      </c>
      <c r="G1468" t="inlineStr">
        <is>
          <t>[변동성허용]</t>
        </is>
      </c>
      <c r="H1468" t="n">
        <v>300000</v>
      </c>
      <c r="I1468" t="n">
        <v>12940</v>
      </c>
      <c r="J1468" t="n">
        <v>14120</v>
      </c>
      <c r="K1468" t="n">
        <v>9.119999999999999</v>
      </c>
      <c r="L1468" t="n">
        <v>5.44</v>
      </c>
      <c r="M1468" t="n">
        <v>-9.27</v>
      </c>
      <c r="N1468" t="n">
        <v>71.40000000000001</v>
      </c>
      <c r="O1468" t="n">
        <v>7</v>
      </c>
      <c r="P1468" t="inlineStr">
        <is>
          <t>2025-12-08</t>
        </is>
      </c>
      <c r="Q1468" t="inlineStr">
        <is>
          <t>2026-06-08</t>
        </is>
      </c>
      <c r="R1468" t="inlineStr">
        <is>
          <t>+5%▶60% 익절 / +10%▶30% 익절 / +20%▶10% 익절</t>
        </is>
      </c>
      <c r="S1468" t="inlineStr">
        <is>
          <t>-5%▶50% 손절 / -10%▶30% 손절 / -15%▶20% 손절</t>
        </is>
      </c>
      <c r="T1468" t="inlineStr">
        <is>
          <t>매수 0.0005 / 매도 0.0025 / 슬리피지 0.0007</t>
        </is>
      </c>
    </row>
    <row r="1469">
      <c r="A1469" t="inlineStr">
        <is>
          <t>LG디스플레이|6개월 전에 샀다면|[단기스윙]+[버티기형]</t>
        </is>
      </c>
      <c r="B1469" t="inlineStr">
        <is>
          <t>LG디스플레이</t>
        </is>
      </c>
      <c r="C1469" t="inlineStr">
        <is>
          <t>034220</t>
        </is>
      </c>
      <c r="D1469" t="inlineStr">
        <is>
          <t>6개월 전에 샀다면</t>
        </is>
      </c>
      <c r="E1469" t="inlineStr">
        <is>
          <t>[단기스윙]+[버티기형]</t>
        </is>
      </c>
      <c r="F1469" t="inlineStr">
        <is>
          <t>[단기스윙]</t>
        </is>
      </c>
      <c r="G1469" t="inlineStr">
        <is>
          <t>[버티기형]</t>
        </is>
      </c>
      <c r="H1469" t="n">
        <v>300000</v>
      </c>
      <c r="I1469" t="n">
        <v>12940</v>
      </c>
      <c r="J1469" t="n">
        <v>14120</v>
      </c>
      <c r="K1469" t="n">
        <v>9.119999999999999</v>
      </c>
      <c r="L1469" t="n">
        <v>13.37</v>
      </c>
      <c r="M1469" t="n">
        <v>-9.94</v>
      </c>
      <c r="N1469" t="n">
        <v>85.7</v>
      </c>
      <c r="O1469" t="n">
        <v>7</v>
      </c>
      <c r="P1469" t="inlineStr">
        <is>
          <t>2025-12-08</t>
        </is>
      </c>
      <c r="Q1469" t="inlineStr">
        <is>
          <t>2026-06-08</t>
        </is>
      </c>
      <c r="R1469" t="inlineStr">
        <is>
          <t>+5%▶60% 익절 / +10%▶30% 익절 / +20%▶10% 익절</t>
        </is>
      </c>
      <c r="S1469" t="inlineStr">
        <is>
          <t>-5%▶40% 손절 / -15%▶30% 손절 / -20%▶30% 손절</t>
        </is>
      </c>
      <c r="T1469" t="inlineStr">
        <is>
          <t>매수 0.0005 / 매도 0.0025 / 슬리피지 0.0007</t>
        </is>
      </c>
    </row>
    <row r="1470">
      <c r="A1470" t="inlineStr">
        <is>
          <t>LG디스플레이|6개월 전에 샀다면|[대표님룰]+[칼손절]</t>
        </is>
      </c>
      <c r="B1470" t="inlineStr">
        <is>
          <t>LG디스플레이</t>
        </is>
      </c>
      <c r="C1470" t="inlineStr">
        <is>
          <t>034220</t>
        </is>
      </c>
      <c r="D1470" t="inlineStr">
        <is>
          <t>6개월 전에 샀다면</t>
        </is>
      </c>
      <c r="E1470" t="inlineStr">
        <is>
          <t>[대표님룰]+[칼손절]</t>
        </is>
      </c>
      <c r="F1470" t="inlineStr">
        <is>
          <t>[대표님룰]</t>
        </is>
      </c>
      <c r="G1470" t="inlineStr">
        <is>
          <t>[칼손절]</t>
        </is>
      </c>
      <c r="H1470" t="n">
        <v>300000</v>
      </c>
      <c r="I1470" t="n">
        <v>12940</v>
      </c>
      <c r="J1470" t="n">
        <v>14120</v>
      </c>
      <c r="K1470" t="n">
        <v>9.119999999999999</v>
      </c>
      <c r="L1470" t="n">
        <v>-2.62</v>
      </c>
      <c r="M1470" t="n">
        <v>-11.24</v>
      </c>
      <c r="N1470" t="n">
        <v>44.4</v>
      </c>
      <c r="O1470" t="n">
        <v>9</v>
      </c>
      <c r="P1470" t="inlineStr">
        <is>
          <t>2025-12-08</t>
        </is>
      </c>
      <c r="Q1470" t="inlineStr">
        <is>
          <t>2026-06-08</t>
        </is>
      </c>
      <c r="R1470" t="inlineStr">
        <is>
          <t>+5%▶60% 익절 / +10%▶30% 익절 / +30%▶10% 익절</t>
        </is>
      </c>
      <c r="S1470" t="inlineStr">
        <is>
          <t>-2%▶80% 손절 / -4%▶10% 손절 / -6%▶10% 손절</t>
        </is>
      </c>
      <c r="T1470" t="inlineStr">
        <is>
          <t>매수 0.0005 / 매도 0.0025 / 슬리피지 0.0007</t>
        </is>
      </c>
    </row>
    <row r="1471">
      <c r="A1471" t="inlineStr">
        <is>
          <t>LG디스플레이|6개월 전에 샀다면|[대표님룰]+[정석방어]</t>
        </is>
      </c>
      <c r="B1471" t="inlineStr">
        <is>
          <t>LG디스플레이</t>
        </is>
      </c>
      <c r="C1471" t="inlineStr">
        <is>
          <t>034220</t>
        </is>
      </c>
      <c r="D1471" t="inlineStr">
        <is>
          <t>6개월 전에 샀다면</t>
        </is>
      </c>
      <c r="E1471" t="inlineStr">
        <is>
          <t>[대표님룰]+[정석방어]</t>
        </is>
      </c>
      <c r="F1471" t="inlineStr">
        <is>
          <t>[대표님룰]</t>
        </is>
      </c>
      <c r="G1471" t="inlineStr">
        <is>
          <t>[정석방어]</t>
        </is>
      </c>
      <c r="H1471" t="n">
        <v>300000</v>
      </c>
      <c r="I1471" t="n">
        <v>12940</v>
      </c>
      <c r="J1471" t="n">
        <v>14120</v>
      </c>
      <c r="K1471" t="n">
        <v>9.119999999999999</v>
      </c>
      <c r="L1471" t="n">
        <v>3.89</v>
      </c>
      <c r="M1471" t="n">
        <v>-4.92</v>
      </c>
      <c r="N1471" t="n">
        <v>50</v>
      </c>
      <c r="O1471" t="n">
        <v>6</v>
      </c>
      <c r="P1471" t="inlineStr">
        <is>
          <t>2025-12-08</t>
        </is>
      </c>
      <c r="Q1471" t="inlineStr">
        <is>
          <t>2026-06-08</t>
        </is>
      </c>
      <c r="R1471" t="inlineStr">
        <is>
          <t>+5%▶60% 익절 / +10%▶30% 익절 / +30%▶10% 익절</t>
        </is>
      </c>
      <c r="S1471" t="inlineStr">
        <is>
          <t>-3%▶70% 손절 / -5%▶20% 손절 / -10%▶10% 손절</t>
        </is>
      </c>
      <c r="T1471" t="inlineStr">
        <is>
          <t>매수 0.0005 / 매도 0.0025 / 슬리피지 0.0007</t>
        </is>
      </c>
    </row>
    <row r="1472">
      <c r="A1472" t="inlineStr">
        <is>
          <t>LG디스플레이|6개월 전에 샀다면|[대표님룰]+[변동성허용]</t>
        </is>
      </c>
      <c r="B1472" t="inlineStr">
        <is>
          <t>LG디스플레이</t>
        </is>
      </c>
      <c r="C1472" t="inlineStr">
        <is>
          <t>034220</t>
        </is>
      </c>
      <c r="D1472" t="inlineStr">
        <is>
          <t>6개월 전에 샀다면</t>
        </is>
      </c>
      <c r="E1472" t="inlineStr">
        <is>
          <t>[대표님룰]+[변동성허용]</t>
        </is>
      </c>
      <c r="F1472" t="inlineStr">
        <is>
          <t>[대표님룰]</t>
        </is>
      </c>
      <c r="G1472" t="inlineStr">
        <is>
          <t>[변동성허용]</t>
        </is>
      </c>
      <c r="H1472" t="n">
        <v>300000</v>
      </c>
      <c r="I1472" t="n">
        <v>12940</v>
      </c>
      <c r="J1472" t="n">
        <v>14120</v>
      </c>
      <c r="K1472" t="n">
        <v>9.119999999999999</v>
      </c>
      <c r="L1472" t="n">
        <v>6.51</v>
      </c>
      <c r="M1472" t="n">
        <v>-9.27</v>
      </c>
      <c r="N1472" t="n">
        <v>71.40000000000001</v>
      </c>
      <c r="O1472" t="n">
        <v>7</v>
      </c>
      <c r="P1472" t="inlineStr">
        <is>
          <t>2025-12-08</t>
        </is>
      </c>
      <c r="Q1472" t="inlineStr">
        <is>
          <t>2026-06-08</t>
        </is>
      </c>
      <c r="R1472" t="inlineStr">
        <is>
          <t>+5%▶60% 익절 / +10%▶30% 익절 / +30%▶10% 익절</t>
        </is>
      </c>
      <c r="S1472" t="inlineStr">
        <is>
          <t>-5%▶50% 손절 / -10%▶30% 손절 / -15%▶20% 손절</t>
        </is>
      </c>
      <c r="T1472" t="inlineStr">
        <is>
          <t>매수 0.0005 / 매도 0.0025 / 슬리피지 0.0007</t>
        </is>
      </c>
    </row>
    <row r="1473">
      <c r="A1473" t="inlineStr">
        <is>
          <t>LG디스플레이|6개월 전에 샀다면|[대표님룰]+[버티기형]</t>
        </is>
      </c>
      <c r="B1473" t="inlineStr">
        <is>
          <t>LG디스플레이</t>
        </is>
      </c>
      <c r="C1473" t="inlineStr">
        <is>
          <t>034220</t>
        </is>
      </c>
      <c r="D1473" t="inlineStr">
        <is>
          <t>6개월 전에 샀다면</t>
        </is>
      </c>
      <c r="E1473" t="inlineStr">
        <is>
          <t>[대표님룰]+[버티기형]</t>
        </is>
      </c>
      <c r="F1473" t="inlineStr">
        <is>
          <t>[대표님룰]</t>
        </is>
      </c>
      <c r="G1473" t="inlineStr">
        <is>
          <t>[버티기형]</t>
        </is>
      </c>
      <c r="H1473" t="n">
        <v>300000</v>
      </c>
      <c r="I1473" t="n">
        <v>12940</v>
      </c>
      <c r="J1473" t="n">
        <v>14120</v>
      </c>
      <c r="K1473" t="n">
        <v>9.119999999999999</v>
      </c>
      <c r="L1473" t="n">
        <v>14.45</v>
      </c>
      <c r="M1473" t="n">
        <v>-9.94</v>
      </c>
      <c r="N1473" t="n">
        <v>85.7</v>
      </c>
      <c r="O1473" t="n">
        <v>7</v>
      </c>
      <c r="P1473" t="inlineStr">
        <is>
          <t>2025-12-08</t>
        </is>
      </c>
      <c r="Q1473" t="inlineStr">
        <is>
          <t>2026-06-08</t>
        </is>
      </c>
      <c r="R1473" t="inlineStr">
        <is>
          <t>+5%▶60% 익절 / +10%▶30% 익절 / +30%▶10% 익절</t>
        </is>
      </c>
      <c r="S1473" t="inlineStr">
        <is>
          <t>-5%▶40% 손절 / -15%▶30% 손절 / -20%▶30% 손절</t>
        </is>
      </c>
      <c r="T1473" t="inlineStr">
        <is>
          <t>매수 0.0005 / 매도 0.0025 / 슬리피지 0.0007</t>
        </is>
      </c>
    </row>
    <row r="1474">
      <c r="A1474" t="inlineStr">
        <is>
          <t>LG디스플레이|6개월 전에 샀다면|[중기추세]+[칼손절]</t>
        </is>
      </c>
      <c r="B1474" t="inlineStr">
        <is>
          <t>LG디스플레이</t>
        </is>
      </c>
      <c r="C1474" t="inlineStr">
        <is>
          <t>034220</t>
        </is>
      </c>
      <c r="D1474" t="inlineStr">
        <is>
          <t>6개월 전에 샀다면</t>
        </is>
      </c>
      <c r="E1474" t="inlineStr">
        <is>
          <t>[중기추세]+[칼손절]</t>
        </is>
      </c>
      <c r="F1474" t="inlineStr">
        <is>
          <t>[중기추세]</t>
        </is>
      </c>
      <c r="G1474" t="inlineStr">
        <is>
          <t>[칼손절]</t>
        </is>
      </c>
      <c r="H1474" t="n">
        <v>300000</v>
      </c>
      <c r="I1474" t="n">
        <v>12940</v>
      </c>
      <c r="J1474" t="n">
        <v>14120</v>
      </c>
      <c r="K1474" t="n">
        <v>9.119999999999999</v>
      </c>
      <c r="L1474" t="n">
        <v>9.65</v>
      </c>
      <c r="M1474" t="n">
        <v>-7.38</v>
      </c>
      <c r="N1474" t="n">
        <v>37.5</v>
      </c>
      <c r="O1474" t="n">
        <v>8</v>
      </c>
      <c r="P1474" t="inlineStr">
        <is>
          <t>2025-12-08</t>
        </is>
      </c>
      <c r="Q1474" t="inlineStr">
        <is>
          <t>2026-06-08</t>
        </is>
      </c>
      <c r="R1474" t="inlineStr">
        <is>
          <t>+10%▶50% 익절 / +20%▶30% 익절 / +30%▶20% 익절</t>
        </is>
      </c>
      <c r="S1474" t="inlineStr">
        <is>
          <t>-2%▶80% 손절 / -4%▶10% 손절 / -6%▶10% 손절</t>
        </is>
      </c>
      <c r="T1474" t="inlineStr">
        <is>
          <t>매수 0.0005 / 매도 0.0025 / 슬리피지 0.0007</t>
        </is>
      </c>
    </row>
    <row r="1475">
      <c r="A1475" t="inlineStr">
        <is>
          <t>LG디스플레이|6개월 전에 샀다면|[중기추세]+[정석방어]</t>
        </is>
      </c>
      <c r="B1475" t="inlineStr">
        <is>
          <t>LG디스플레이</t>
        </is>
      </c>
      <c r="C1475" t="inlineStr">
        <is>
          <t>034220</t>
        </is>
      </c>
      <c r="D1475" t="inlineStr">
        <is>
          <t>6개월 전에 샀다면</t>
        </is>
      </c>
      <c r="E1475" t="inlineStr">
        <is>
          <t>[중기추세]+[정석방어]</t>
        </is>
      </c>
      <c r="F1475" t="inlineStr">
        <is>
          <t>[중기추세]</t>
        </is>
      </c>
      <c r="G1475" t="inlineStr">
        <is>
          <t>[정석방어]</t>
        </is>
      </c>
      <c r="H1475" t="n">
        <v>300000</v>
      </c>
      <c r="I1475" t="n">
        <v>12940</v>
      </c>
      <c r="J1475" t="n">
        <v>14120</v>
      </c>
      <c r="K1475" t="n">
        <v>9.119999999999999</v>
      </c>
      <c r="L1475" t="n">
        <v>12.11</v>
      </c>
      <c r="M1475" t="n">
        <v>-5.54</v>
      </c>
      <c r="N1475" t="n">
        <v>50</v>
      </c>
      <c r="O1475" t="n">
        <v>6</v>
      </c>
      <c r="P1475" t="inlineStr">
        <is>
          <t>2025-12-08</t>
        </is>
      </c>
      <c r="Q1475" t="inlineStr">
        <is>
          <t>2026-06-08</t>
        </is>
      </c>
      <c r="R1475" t="inlineStr">
        <is>
          <t>+10%▶50% 익절 / +20%▶30% 익절 / +30%▶20% 익절</t>
        </is>
      </c>
      <c r="S1475" t="inlineStr">
        <is>
          <t>-3%▶70% 손절 / -5%▶20% 손절 / -10%▶10% 손절</t>
        </is>
      </c>
      <c r="T1475" t="inlineStr">
        <is>
          <t>매수 0.0005 / 매도 0.0025 / 슬리피지 0.0007</t>
        </is>
      </c>
    </row>
    <row r="1476">
      <c r="A1476" t="inlineStr">
        <is>
          <t>LG디스플레이|6개월 전에 샀다면|[중기추세]+[변동성허용]</t>
        </is>
      </c>
      <c r="B1476" t="inlineStr">
        <is>
          <t>LG디스플레이</t>
        </is>
      </c>
      <c r="C1476" t="inlineStr">
        <is>
          <t>034220</t>
        </is>
      </c>
      <c r="D1476" t="inlineStr">
        <is>
          <t>6개월 전에 샀다면</t>
        </is>
      </c>
      <c r="E1476" t="inlineStr">
        <is>
          <t>[중기추세]+[변동성허용]</t>
        </is>
      </c>
      <c r="F1476" t="inlineStr">
        <is>
          <t>[중기추세]</t>
        </is>
      </c>
      <c r="G1476" t="inlineStr">
        <is>
          <t>[변동성허용]</t>
        </is>
      </c>
      <c r="H1476" t="n">
        <v>300000</v>
      </c>
      <c r="I1476" t="n">
        <v>12940</v>
      </c>
      <c r="J1476" t="n">
        <v>14120</v>
      </c>
      <c r="K1476" t="n">
        <v>9.119999999999999</v>
      </c>
      <c r="L1476" t="n">
        <v>13.98</v>
      </c>
      <c r="M1476" t="n">
        <v>-9.27</v>
      </c>
      <c r="N1476" t="n">
        <v>71.40000000000001</v>
      </c>
      <c r="O1476" t="n">
        <v>7</v>
      </c>
      <c r="P1476" t="inlineStr">
        <is>
          <t>2025-12-08</t>
        </is>
      </c>
      <c r="Q1476" t="inlineStr">
        <is>
          <t>2026-06-08</t>
        </is>
      </c>
      <c r="R1476" t="inlineStr">
        <is>
          <t>+10%▶50% 익절 / +20%▶30% 익절 / +30%▶20% 익절</t>
        </is>
      </c>
      <c r="S1476" t="inlineStr">
        <is>
          <t>-5%▶50% 손절 / -10%▶30% 손절 / -15%▶20% 손절</t>
        </is>
      </c>
      <c r="T1476" t="inlineStr">
        <is>
          <t>매수 0.0005 / 매도 0.0025 / 슬리피지 0.0007</t>
        </is>
      </c>
    </row>
    <row r="1477">
      <c r="A1477" t="inlineStr">
        <is>
          <t>LG디스플레이|6개월 전에 샀다면|[중기추세]+[버티기형]</t>
        </is>
      </c>
      <c r="B1477" t="inlineStr">
        <is>
          <t>LG디스플레이</t>
        </is>
      </c>
      <c r="C1477" t="inlineStr">
        <is>
          <t>034220</t>
        </is>
      </c>
      <c r="D1477" t="inlineStr">
        <is>
          <t>6개월 전에 샀다면</t>
        </is>
      </c>
      <c r="E1477" t="inlineStr">
        <is>
          <t>[중기추세]+[버티기형]</t>
        </is>
      </c>
      <c r="F1477" t="inlineStr">
        <is>
          <t>[중기추세]</t>
        </is>
      </c>
      <c r="G1477" t="inlineStr">
        <is>
          <t>[버티기형]</t>
        </is>
      </c>
      <c r="H1477" t="n">
        <v>300000</v>
      </c>
      <c r="I1477" t="n">
        <v>12940</v>
      </c>
      <c r="J1477" t="n">
        <v>14120</v>
      </c>
      <c r="K1477" t="n">
        <v>9.119999999999999</v>
      </c>
      <c r="L1477" t="n">
        <v>22.57</v>
      </c>
      <c r="M1477" t="n">
        <v>-9.94</v>
      </c>
      <c r="N1477" t="n">
        <v>85.7</v>
      </c>
      <c r="O1477" t="n">
        <v>7</v>
      </c>
      <c r="P1477" t="inlineStr">
        <is>
          <t>2025-12-08</t>
        </is>
      </c>
      <c r="Q1477" t="inlineStr">
        <is>
          <t>2026-06-08</t>
        </is>
      </c>
      <c r="R1477" t="inlineStr">
        <is>
          <t>+10%▶50% 익절 / +20%▶30% 익절 / +30%▶20% 익절</t>
        </is>
      </c>
      <c r="S1477" t="inlineStr">
        <is>
          <t>-5%▶40% 손절 / -15%▶30% 손절 / -20%▶30% 손절</t>
        </is>
      </c>
      <c r="T1477" t="inlineStr">
        <is>
          <t>매수 0.0005 / 매도 0.0025 / 슬리피지 0.0007</t>
        </is>
      </c>
    </row>
    <row r="1478">
      <c r="A1478" t="inlineStr">
        <is>
          <t>LG디스플레이|6개월 전에 샀다면|[수익극대화]+[칼손절]</t>
        </is>
      </c>
      <c r="B1478" t="inlineStr">
        <is>
          <t>LG디스플레이</t>
        </is>
      </c>
      <c r="C1478" t="inlineStr">
        <is>
          <t>034220</t>
        </is>
      </c>
      <c r="D1478" t="inlineStr">
        <is>
          <t>6개월 전에 샀다면</t>
        </is>
      </c>
      <c r="E1478" t="inlineStr">
        <is>
          <t>[수익극대화]+[칼손절]</t>
        </is>
      </c>
      <c r="F1478" t="inlineStr">
        <is>
          <t>[수익극대화]</t>
        </is>
      </c>
      <c r="G1478" t="inlineStr">
        <is>
          <t>[칼손절]</t>
        </is>
      </c>
      <c r="H1478" t="n">
        <v>300000</v>
      </c>
      <c r="I1478" t="n">
        <v>12940</v>
      </c>
      <c r="J1478" t="n">
        <v>14120</v>
      </c>
      <c r="K1478" t="n">
        <v>9.119999999999999</v>
      </c>
      <c r="L1478" t="n">
        <v>12.35</v>
      </c>
      <c r="M1478" t="n">
        <v>-7.38</v>
      </c>
      <c r="N1478" t="n">
        <v>44.4</v>
      </c>
      <c r="O1478" t="n">
        <v>9</v>
      </c>
      <c r="P1478" t="inlineStr">
        <is>
          <t>2025-12-08</t>
        </is>
      </c>
      <c r="Q1478" t="inlineStr">
        <is>
          <t>2026-06-08</t>
        </is>
      </c>
      <c r="R1478" t="inlineStr">
        <is>
          <t>+10%▶40% 익절 / +20%▶30% 익절 / +40%▶30% 익절</t>
        </is>
      </c>
      <c r="S1478" t="inlineStr">
        <is>
          <t>-2%▶80% 손절 / -4%▶10% 손절 / -6%▶10% 손절</t>
        </is>
      </c>
      <c r="T1478" t="inlineStr">
        <is>
          <t>매수 0.0005 / 매도 0.0025 / 슬리피지 0.0007</t>
        </is>
      </c>
    </row>
    <row r="1479">
      <c r="A1479" t="inlineStr">
        <is>
          <t>LG디스플레이|6개월 전에 샀다면|[수익극대화]+[정석방어]</t>
        </is>
      </c>
      <c r="B1479" t="inlineStr">
        <is>
          <t>LG디스플레이</t>
        </is>
      </c>
      <c r="C1479" t="inlineStr">
        <is>
          <t>034220</t>
        </is>
      </c>
      <c r="D1479" t="inlineStr">
        <is>
          <t>6개월 전에 샀다면</t>
        </is>
      </c>
      <c r="E1479" t="inlineStr">
        <is>
          <t>[수익극대화]+[정석방어]</t>
        </is>
      </c>
      <c r="F1479" t="inlineStr">
        <is>
          <t>[수익극대화]</t>
        </is>
      </c>
      <c r="G1479" t="inlineStr">
        <is>
          <t>[정석방어]</t>
        </is>
      </c>
      <c r="H1479" t="n">
        <v>300000</v>
      </c>
      <c r="I1479" t="n">
        <v>12940</v>
      </c>
      <c r="J1479" t="n">
        <v>14120</v>
      </c>
      <c r="K1479" t="n">
        <v>9.119999999999999</v>
      </c>
      <c r="L1479" t="n">
        <v>14.8</v>
      </c>
      <c r="M1479" t="n">
        <v>-6.22</v>
      </c>
      <c r="N1479" t="n">
        <v>57.1</v>
      </c>
      <c r="O1479" t="n">
        <v>7</v>
      </c>
      <c r="P1479" t="inlineStr">
        <is>
          <t>2025-12-08</t>
        </is>
      </c>
      <c r="Q1479" t="inlineStr">
        <is>
          <t>2026-06-08</t>
        </is>
      </c>
      <c r="R1479" t="inlineStr">
        <is>
          <t>+10%▶40% 익절 / +20%▶30% 익절 / +40%▶30% 익절</t>
        </is>
      </c>
      <c r="S1479" t="inlineStr">
        <is>
          <t>-3%▶70% 손절 / -5%▶20% 손절 / -10%▶10% 손절</t>
        </is>
      </c>
      <c r="T1479" t="inlineStr">
        <is>
          <t>매수 0.0005 / 매도 0.0025 / 슬리피지 0.0007</t>
        </is>
      </c>
    </row>
    <row r="1480">
      <c r="A1480" t="inlineStr">
        <is>
          <t>LG디스플레이|6개월 전에 샀다면|[수익극대화]+[변동성허용]</t>
        </is>
      </c>
      <c r="B1480" t="inlineStr">
        <is>
          <t>LG디스플레이</t>
        </is>
      </c>
      <c r="C1480" t="inlineStr">
        <is>
          <t>034220</t>
        </is>
      </c>
      <c r="D1480" t="inlineStr">
        <is>
          <t>6개월 전에 샀다면</t>
        </is>
      </c>
      <c r="E1480" t="inlineStr">
        <is>
          <t>[수익극대화]+[변동성허용]</t>
        </is>
      </c>
      <c r="F1480" t="inlineStr">
        <is>
          <t>[수익극대화]</t>
        </is>
      </c>
      <c r="G1480" t="inlineStr">
        <is>
          <t>[변동성허용]</t>
        </is>
      </c>
      <c r="H1480" t="n">
        <v>300000</v>
      </c>
      <c r="I1480" t="n">
        <v>12940</v>
      </c>
      <c r="J1480" t="n">
        <v>14120</v>
      </c>
      <c r="K1480" t="n">
        <v>9.119999999999999</v>
      </c>
      <c r="L1480" t="n">
        <v>17.54</v>
      </c>
      <c r="M1480" t="n">
        <v>-9.27</v>
      </c>
      <c r="N1480" t="n">
        <v>75</v>
      </c>
      <c r="O1480" t="n">
        <v>8</v>
      </c>
      <c r="P1480" t="inlineStr">
        <is>
          <t>2025-12-08</t>
        </is>
      </c>
      <c r="Q1480" t="inlineStr">
        <is>
          <t>2026-06-08</t>
        </is>
      </c>
      <c r="R1480" t="inlineStr">
        <is>
          <t>+10%▶40% 익절 / +20%▶30% 익절 / +40%▶30% 익절</t>
        </is>
      </c>
      <c r="S1480" t="inlineStr">
        <is>
          <t>-5%▶50% 손절 / -10%▶30% 손절 / -15%▶20% 손절</t>
        </is>
      </c>
      <c r="T1480" t="inlineStr">
        <is>
          <t>매수 0.0005 / 매도 0.0025 / 슬리피지 0.0007</t>
        </is>
      </c>
    </row>
    <row r="1481">
      <c r="A1481" t="inlineStr">
        <is>
          <t>LG디스플레이|6개월 전에 샀다면|[수익극대화]+[버티기형]</t>
        </is>
      </c>
      <c r="B1481" t="inlineStr">
        <is>
          <t>LG디스플레이</t>
        </is>
      </c>
      <c r="C1481" t="inlineStr">
        <is>
          <t>034220</t>
        </is>
      </c>
      <c r="D1481" t="inlineStr">
        <is>
          <t>6개월 전에 샀다면</t>
        </is>
      </c>
      <c r="E1481" t="inlineStr">
        <is>
          <t>[수익극대화]+[버티기형]</t>
        </is>
      </c>
      <c r="F1481" t="inlineStr">
        <is>
          <t>[수익극대화]</t>
        </is>
      </c>
      <c r="G1481" t="inlineStr">
        <is>
          <t>[버티기형]</t>
        </is>
      </c>
      <c r="H1481" t="n">
        <v>300000</v>
      </c>
      <c r="I1481" t="n">
        <v>12940</v>
      </c>
      <c r="J1481" t="n">
        <v>14120</v>
      </c>
      <c r="K1481" t="n">
        <v>9.119999999999999</v>
      </c>
      <c r="L1481" t="n">
        <v>26.13</v>
      </c>
      <c r="M1481" t="n">
        <v>-9.94</v>
      </c>
      <c r="N1481" t="n">
        <v>87.5</v>
      </c>
      <c r="O1481" t="n">
        <v>8</v>
      </c>
      <c r="P1481" t="inlineStr">
        <is>
          <t>2025-12-08</t>
        </is>
      </c>
      <c r="Q1481" t="inlineStr">
        <is>
          <t>2026-06-08</t>
        </is>
      </c>
      <c r="R1481" t="inlineStr">
        <is>
          <t>+10%▶40% 익절 / +20%▶30% 익절 / +40%▶30% 익절</t>
        </is>
      </c>
      <c r="S1481" t="inlineStr">
        <is>
          <t>-5%▶40% 손절 / -15%▶30% 손절 / -20%▶30% 손절</t>
        </is>
      </c>
      <c r="T1481" t="inlineStr">
        <is>
          <t>매수 0.0005 / 매도 0.0025 / 슬리피지 0.0007</t>
        </is>
      </c>
    </row>
    <row r="1482">
      <c r="A1482" t="inlineStr">
        <is>
          <t>LG디스플레이|전체 평가기간|[초단타]+[칼손절]</t>
        </is>
      </c>
      <c r="B1482" t="inlineStr">
        <is>
          <t>LG디스플레이</t>
        </is>
      </c>
      <c r="C1482" t="inlineStr">
        <is>
          <t>034220</t>
        </is>
      </c>
      <c r="D1482" t="inlineStr">
        <is>
          <t>전체 평가기간</t>
        </is>
      </c>
      <c r="E1482" t="inlineStr">
        <is>
          <t>[초단타]+[칼손절]</t>
        </is>
      </c>
      <c r="F1482" t="inlineStr">
        <is>
          <t>[초단타]</t>
        </is>
      </c>
      <c r="G1482" t="inlineStr">
        <is>
          <t>[칼손절]</t>
        </is>
      </c>
      <c r="H1482" t="n">
        <v>300000</v>
      </c>
      <c r="I1482" t="n">
        <v>11830</v>
      </c>
      <c r="J1482" t="n">
        <v>14120</v>
      </c>
      <c r="K1482" t="n">
        <v>19.36</v>
      </c>
      <c r="L1482" t="n">
        <v>13.75</v>
      </c>
      <c r="M1482" t="n">
        <v>-4.67</v>
      </c>
      <c r="N1482" t="n">
        <v>71.40000000000001</v>
      </c>
      <c r="O1482" t="n">
        <v>7</v>
      </c>
      <c r="P1482" t="inlineStr">
        <is>
          <t>2026-01-02</t>
        </is>
      </c>
      <c r="Q1482" t="inlineStr">
        <is>
          <t>2026-06-08</t>
        </is>
      </c>
      <c r="R1482" t="inlineStr">
        <is>
          <t>+3%▶70% 익절 / +5%▶20% 익절 / +10%▶10% 익절</t>
        </is>
      </c>
      <c r="S1482" t="inlineStr">
        <is>
          <t>-2%▶80% 손절 / -4%▶10% 손절 / -6%▶10% 손절</t>
        </is>
      </c>
      <c r="T1482" t="inlineStr">
        <is>
          <t>매수 0.0005 / 매도 0.0025 / 슬리피지 0.0007</t>
        </is>
      </c>
    </row>
    <row r="1483">
      <c r="A1483" t="inlineStr">
        <is>
          <t>LG디스플레이|전체 평가기간|[초단타]+[정석방어]</t>
        </is>
      </c>
      <c r="B1483" t="inlineStr">
        <is>
          <t>LG디스플레이</t>
        </is>
      </c>
      <c r="C1483" t="inlineStr">
        <is>
          <t>034220</t>
        </is>
      </c>
      <c r="D1483" t="inlineStr">
        <is>
          <t>전체 평가기간</t>
        </is>
      </c>
      <c r="E1483" t="inlineStr">
        <is>
          <t>[초단타]+[정석방어]</t>
        </is>
      </c>
      <c r="F1483" t="inlineStr">
        <is>
          <t>[초단타]</t>
        </is>
      </c>
      <c r="G1483" t="inlineStr">
        <is>
          <t>[정석방어]</t>
        </is>
      </c>
      <c r="H1483" t="n">
        <v>300000</v>
      </c>
      <c r="I1483" t="n">
        <v>11830</v>
      </c>
      <c r="J1483" t="n">
        <v>14120</v>
      </c>
      <c r="K1483" t="n">
        <v>19.36</v>
      </c>
      <c r="L1483" t="n">
        <v>10.91</v>
      </c>
      <c r="M1483" t="n">
        <v>-4.58</v>
      </c>
      <c r="N1483" t="n">
        <v>80</v>
      </c>
      <c r="O1483" t="n">
        <v>5</v>
      </c>
      <c r="P1483" t="inlineStr">
        <is>
          <t>2026-01-02</t>
        </is>
      </c>
      <c r="Q1483" t="inlineStr">
        <is>
          <t>2026-06-08</t>
        </is>
      </c>
      <c r="R1483" t="inlineStr">
        <is>
          <t>+3%▶70% 익절 / +5%▶20% 익절 / +10%▶10% 익절</t>
        </is>
      </c>
      <c r="S1483" t="inlineStr">
        <is>
          <t>-3%▶70% 손절 / -5%▶20% 손절 / -10%▶10% 손절</t>
        </is>
      </c>
      <c r="T1483" t="inlineStr">
        <is>
          <t>매수 0.0005 / 매도 0.0025 / 슬리피지 0.0007</t>
        </is>
      </c>
    </row>
    <row r="1484">
      <c r="A1484" t="inlineStr">
        <is>
          <t>LG디스플레이|전체 평가기간|[초단타]+[변동성허용]</t>
        </is>
      </c>
      <c r="B1484" t="inlineStr">
        <is>
          <t>LG디스플레이</t>
        </is>
      </c>
      <c r="C1484" t="inlineStr">
        <is>
          <t>034220</t>
        </is>
      </c>
      <c r="D1484" t="inlineStr">
        <is>
          <t>전체 평가기간</t>
        </is>
      </c>
      <c r="E1484" t="inlineStr">
        <is>
          <t>[초단타]+[변동성허용]</t>
        </is>
      </c>
      <c r="F1484" t="inlineStr">
        <is>
          <t>[초단타]</t>
        </is>
      </c>
      <c r="G1484" t="inlineStr">
        <is>
          <t>[변동성허용]</t>
        </is>
      </c>
      <c r="H1484" t="n">
        <v>300000</v>
      </c>
      <c r="I1484" t="n">
        <v>11830</v>
      </c>
      <c r="J1484" t="n">
        <v>14120</v>
      </c>
      <c r="K1484" t="n">
        <v>19.36</v>
      </c>
      <c r="L1484" t="n">
        <v>10.91</v>
      </c>
      <c r="M1484" t="n">
        <v>-4.58</v>
      </c>
      <c r="N1484" t="n">
        <v>80</v>
      </c>
      <c r="O1484" t="n">
        <v>5</v>
      </c>
      <c r="P1484" t="inlineStr">
        <is>
          <t>2026-01-02</t>
        </is>
      </c>
      <c r="Q1484" t="inlineStr">
        <is>
          <t>2026-06-08</t>
        </is>
      </c>
      <c r="R1484" t="inlineStr">
        <is>
          <t>+3%▶70% 익절 / +5%▶20% 익절 / +10%▶10% 익절</t>
        </is>
      </c>
      <c r="S1484" t="inlineStr">
        <is>
          <t>-5%▶50% 손절 / -10%▶30% 손절 / -15%▶20% 손절</t>
        </is>
      </c>
      <c r="T1484" t="inlineStr">
        <is>
          <t>매수 0.0005 / 매도 0.0025 / 슬리피지 0.0007</t>
        </is>
      </c>
    </row>
    <row r="1485">
      <c r="A1485" t="inlineStr">
        <is>
          <t>LG디스플레이|전체 평가기간|[초단타]+[버티기형]</t>
        </is>
      </c>
      <c r="B1485" t="inlineStr">
        <is>
          <t>LG디스플레이</t>
        </is>
      </c>
      <c r="C1485" t="inlineStr">
        <is>
          <t>034220</t>
        </is>
      </c>
      <c r="D1485" t="inlineStr">
        <is>
          <t>전체 평가기간</t>
        </is>
      </c>
      <c r="E1485" t="inlineStr">
        <is>
          <t>[초단타]+[버티기형]</t>
        </is>
      </c>
      <c r="F1485" t="inlineStr">
        <is>
          <t>[초단타]</t>
        </is>
      </c>
      <c r="G1485" t="inlineStr">
        <is>
          <t>[버티기형]</t>
        </is>
      </c>
      <c r="H1485" t="n">
        <v>300000</v>
      </c>
      <c r="I1485" t="n">
        <v>11830</v>
      </c>
      <c r="J1485" t="n">
        <v>14120</v>
      </c>
      <c r="K1485" t="n">
        <v>19.36</v>
      </c>
      <c r="L1485" t="n">
        <v>10.91</v>
      </c>
      <c r="M1485" t="n">
        <v>-4.58</v>
      </c>
      <c r="N1485" t="n">
        <v>80</v>
      </c>
      <c r="O1485" t="n">
        <v>5</v>
      </c>
      <c r="P1485" t="inlineStr">
        <is>
          <t>2026-01-02</t>
        </is>
      </c>
      <c r="Q1485" t="inlineStr">
        <is>
          <t>2026-06-08</t>
        </is>
      </c>
      <c r="R1485" t="inlineStr">
        <is>
          <t>+3%▶70% 익절 / +5%▶20% 익절 / +10%▶10% 익절</t>
        </is>
      </c>
      <c r="S1485" t="inlineStr">
        <is>
          <t>-5%▶40% 손절 / -15%▶30% 손절 / -20%▶30% 손절</t>
        </is>
      </c>
      <c r="T1485" t="inlineStr">
        <is>
          <t>매수 0.0005 / 매도 0.0025 / 슬리피지 0.0007</t>
        </is>
      </c>
    </row>
    <row r="1486">
      <c r="A1486" t="inlineStr">
        <is>
          <t>LG디스플레이|전체 평가기간|[단기스윙]+[칼손절]</t>
        </is>
      </c>
      <c r="B1486" t="inlineStr">
        <is>
          <t>LG디스플레이</t>
        </is>
      </c>
      <c r="C1486" t="inlineStr">
        <is>
          <t>034220</t>
        </is>
      </c>
      <c r="D1486" t="inlineStr">
        <is>
          <t>전체 평가기간</t>
        </is>
      </c>
      <c r="E1486" t="inlineStr">
        <is>
          <t>[단기스윙]+[칼손절]</t>
        </is>
      </c>
      <c r="F1486" t="inlineStr">
        <is>
          <t>[단기스윙]</t>
        </is>
      </c>
      <c r="G1486" t="inlineStr">
        <is>
          <t>[칼손절]</t>
        </is>
      </c>
      <c r="H1486" t="n">
        <v>300000</v>
      </c>
      <c r="I1486" t="n">
        <v>11830</v>
      </c>
      <c r="J1486" t="n">
        <v>14120</v>
      </c>
      <c r="K1486" t="n">
        <v>19.36</v>
      </c>
      <c r="L1486" t="n">
        <v>0.3</v>
      </c>
      <c r="M1486" t="n">
        <v>-11.02</v>
      </c>
      <c r="N1486" t="n">
        <v>66.7</v>
      </c>
      <c r="O1486" t="n">
        <v>6</v>
      </c>
      <c r="P1486" t="inlineStr">
        <is>
          <t>2026-01-02</t>
        </is>
      </c>
      <c r="Q1486" t="inlineStr">
        <is>
          <t>2026-06-08</t>
        </is>
      </c>
      <c r="R1486" t="inlineStr">
        <is>
          <t>+5%▶60% 익절 / +10%▶30% 익절 / +20%▶10% 익절</t>
        </is>
      </c>
      <c r="S1486" t="inlineStr">
        <is>
          <t>-2%▶80% 손절 / -4%▶10% 손절 / -6%▶10% 손절</t>
        </is>
      </c>
      <c r="T1486" t="inlineStr">
        <is>
          <t>매수 0.0005 / 매도 0.0025 / 슬리피지 0.0007</t>
        </is>
      </c>
    </row>
    <row r="1487">
      <c r="A1487" t="inlineStr">
        <is>
          <t>LG디스플레이|전체 평가기간|[단기스윙]+[정석방어]</t>
        </is>
      </c>
      <c r="B1487" t="inlineStr">
        <is>
          <t>LG디스플레이</t>
        </is>
      </c>
      <c r="C1487" t="inlineStr">
        <is>
          <t>034220</t>
        </is>
      </c>
      <c r="D1487" t="inlineStr">
        <is>
          <t>전체 평가기간</t>
        </is>
      </c>
      <c r="E1487" t="inlineStr">
        <is>
          <t>[단기스윙]+[정석방어]</t>
        </is>
      </c>
      <c r="F1487" t="inlineStr">
        <is>
          <t>[단기스윙]</t>
        </is>
      </c>
      <c r="G1487" t="inlineStr">
        <is>
          <t>[정석방어]</t>
        </is>
      </c>
      <c r="H1487" t="n">
        <v>300000</v>
      </c>
      <c r="I1487" t="n">
        <v>11830</v>
      </c>
      <c r="J1487" t="n">
        <v>14120</v>
      </c>
      <c r="K1487" t="n">
        <v>19.36</v>
      </c>
      <c r="L1487" t="n">
        <v>13.23</v>
      </c>
      <c r="M1487" t="n">
        <v>-5.84</v>
      </c>
      <c r="N1487" t="n">
        <v>83.3</v>
      </c>
      <c r="O1487" t="n">
        <v>6</v>
      </c>
      <c r="P1487" t="inlineStr">
        <is>
          <t>2026-01-02</t>
        </is>
      </c>
      <c r="Q1487" t="inlineStr">
        <is>
          <t>2026-06-08</t>
        </is>
      </c>
      <c r="R1487" t="inlineStr">
        <is>
          <t>+5%▶60% 익절 / +10%▶30% 익절 / +20%▶10% 익절</t>
        </is>
      </c>
      <c r="S1487" t="inlineStr">
        <is>
          <t>-3%▶70% 손절 / -5%▶20% 손절 / -10%▶10% 손절</t>
        </is>
      </c>
      <c r="T1487" t="inlineStr">
        <is>
          <t>매수 0.0005 / 매도 0.0025 / 슬리피지 0.0007</t>
        </is>
      </c>
    </row>
    <row r="1488">
      <c r="A1488" t="inlineStr">
        <is>
          <t>LG디스플레이|전체 평가기간|[단기스윙]+[변동성허용]</t>
        </is>
      </c>
      <c r="B1488" t="inlineStr">
        <is>
          <t>LG디스플레이</t>
        </is>
      </c>
      <c r="C1488" t="inlineStr">
        <is>
          <t>034220</t>
        </is>
      </c>
      <c r="D1488" t="inlineStr">
        <is>
          <t>전체 평가기간</t>
        </is>
      </c>
      <c r="E1488" t="inlineStr">
        <is>
          <t>[단기스윙]+[변동성허용]</t>
        </is>
      </c>
      <c r="F1488" t="inlineStr">
        <is>
          <t>[단기스윙]</t>
        </is>
      </c>
      <c r="G1488" t="inlineStr">
        <is>
          <t>[변동성허용]</t>
        </is>
      </c>
      <c r="H1488" t="n">
        <v>300000</v>
      </c>
      <c r="I1488" t="n">
        <v>11830</v>
      </c>
      <c r="J1488" t="n">
        <v>14120</v>
      </c>
      <c r="K1488" t="n">
        <v>19.36</v>
      </c>
      <c r="L1488" t="n">
        <v>7.86</v>
      </c>
      <c r="M1488" t="n">
        <v>-5.84</v>
      </c>
      <c r="N1488" t="n">
        <v>80</v>
      </c>
      <c r="O1488" t="n">
        <v>5</v>
      </c>
      <c r="P1488" t="inlineStr">
        <is>
          <t>2026-01-02</t>
        </is>
      </c>
      <c r="Q1488" t="inlineStr">
        <is>
          <t>2026-06-08</t>
        </is>
      </c>
      <c r="R1488" t="inlineStr">
        <is>
          <t>+5%▶60% 익절 / +10%▶30% 익절 / +20%▶10% 익절</t>
        </is>
      </c>
      <c r="S1488" t="inlineStr">
        <is>
          <t>-5%▶50% 손절 / -10%▶30% 손절 / -15%▶20% 손절</t>
        </is>
      </c>
      <c r="T1488" t="inlineStr">
        <is>
          <t>매수 0.0005 / 매도 0.0025 / 슬리피지 0.0007</t>
        </is>
      </c>
    </row>
    <row r="1489">
      <c r="A1489" t="inlineStr">
        <is>
          <t>LG디스플레이|전체 평가기간|[단기스윙]+[버티기형]</t>
        </is>
      </c>
      <c r="B1489" t="inlineStr">
        <is>
          <t>LG디스플레이</t>
        </is>
      </c>
      <c r="C1489" t="inlineStr">
        <is>
          <t>034220</t>
        </is>
      </c>
      <c r="D1489" t="inlineStr">
        <is>
          <t>전체 평가기간</t>
        </is>
      </c>
      <c r="E1489" t="inlineStr">
        <is>
          <t>[단기스윙]+[버티기형]</t>
        </is>
      </c>
      <c r="F1489" t="inlineStr">
        <is>
          <t>[단기스윙]</t>
        </is>
      </c>
      <c r="G1489" t="inlineStr">
        <is>
          <t>[버티기형]</t>
        </is>
      </c>
      <c r="H1489" t="n">
        <v>300000</v>
      </c>
      <c r="I1489" t="n">
        <v>11830</v>
      </c>
      <c r="J1489" t="n">
        <v>14120</v>
      </c>
      <c r="K1489" t="n">
        <v>19.36</v>
      </c>
      <c r="L1489" t="n">
        <v>8.609999999999999</v>
      </c>
      <c r="M1489" t="n">
        <v>-5.84</v>
      </c>
      <c r="N1489" t="n">
        <v>83.3</v>
      </c>
      <c r="O1489" t="n">
        <v>6</v>
      </c>
      <c r="P1489" t="inlineStr">
        <is>
          <t>2026-01-02</t>
        </is>
      </c>
      <c r="Q1489" t="inlineStr">
        <is>
          <t>2026-06-08</t>
        </is>
      </c>
      <c r="R1489" t="inlineStr">
        <is>
          <t>+5%▶60% 익절 / +10%▶30% 익절 / +20%▶10% 익절</t>
        </is>
      </c>
      <c r="S1489" t="inlineStr">
        <is>
          <t>-5%▶40% 손절 / -15%▶30% 손절 / -20%▶30% 손절</t>
        </is>
      </c>
      <c r="T1489" t="inlineStr">
        <is>
          <t>매수 0.0005 / 매도 0.0025 / 슬리피지 0.0007</t>
        </is>
      </c>
    </row>
    <row r="1490">
      <c r="A1490" t="inlineStr">
        <is>
          <t>LG디스플레이|전체 평가기간|[대표님룰]+[칼손절]</t>
        </is>
      </c>
      <c r="B1490" t="inlineStr">
        <is>
          <t>LG디스플레이</t>
        </is>
      </c>
      <c r="C1490" t="inlineStr">
        <is>
          <t>034220</t>
        </is>
      </c>
      <c r="D1490" t="inlineStr">
        <is>
          <t>전체 평가기간</t>
        </is>
      </c>
      <c r="E1490" t="inlineStr">
        <is>
          <t>[대표님룰]+[칼손절]</t>
        </is>
      </c>
      <c r="F1490" t="inlineStr">
        <is>
          <t>[대표님룰]</t>
        </is>
      </c>
      <c r="G1490" t="inlineStr">
        <is>
          <t>[칼손절]</t>
        </is>
      </c>
      <c r="H1490" t="n">
        <v>300000</v>
      </c>
      <c r="I1490" t="n">
        <v>11830</v>
      </c>
      <c r="J1490" t="n">
        <v>14120</v>
      </c>
      <c r="K1490" t="n">
        <v>19.36</v>
      </c>
      <c r="L1490" t="n">
        <v>1.11</v>
      </c>
      <c r="M1490" t="n">
        <v>-11.02</v>
      </c>
      <c r="N1490" t="n">
        <v>66.7</v>
      </c>
      <c r="O1490" t="n">
        <v>6</v>
      </c>
      <c r="P1490" t="inlineStr">
        <is>
          <t>2026-01-02</t>
        </is>
      </c>
      <c r="Q1490" t="inlineStr">
        <is>
          <t>2026-06-08</t>
        </is>
      </c>
      <c r="R1490" t="inlineStr">
        <is>
          <t>+5%▶60% 익절 / +10%▶30% 익절 / +30%▶10% 익절</t>
        </is>
      </c>
      <c r="S1490" t="inlineStr">
        <is>
          <t>-2%▶80% 손절 / -4%▶10% 손절 / -6%▶10% 손절</t>
        </is>
      </c>
      <c r="T1490" t="inlineStr">
        <is>
          <t>매수 0.0005 / 매도 0.0025 / 슬리피지 0.0007</t>
        </is>
      </c>
    </row>
    <row r="1491">
      <c r="A1491" t="inlineStr">
        <is>
          <t>LG디스플레이|전체 평가기간|[대표님룰]+[정석방어]</t>
        </is>
      </c>
      <c r="B1491" t="inlineStr">
        <is>
          <t>LG디스플레이</t>
        </is>
      </c>
      <c r="C1491" t="inlineStr">
        <is>
          <t>034220</t>
        </is>
      </c>
      <c r="D1491" t="inlineStr">
        <is>
          <t>전체 평가기간</t>
        </is>
      </c>
      <c r="E1491" t="inlineStr">
        <is>
          <t>[대표님룰]+[정석방어]</t>
        </is>
      </c>
      <c r="F1491" t="inlineStr">
        <is>
          <t>[대표님룰]</t>
        </is>
      </c>
      <c r="G1491" t="inlineStr">
        <is>
          <t>[정석방어]</t>
        </is>
      </c>
      <c r="H1491" t="n">
        <v>300000</v>
      </c>
      <c r="I1491" t="n">
        <v>11830</v>
      </c>
      <c r="J1491" t="n">
        <v>14120</v>
      </c>
      <c r="K1491" t="n">
        <v>19.36</v>
      </c>
      <c r="L1491" t="n">
        <v>14.31</v>
      </c>
      <c r="M1491" t="n">
        <v>-5.84</v>
      </c>
      <c r="N1491" t="n">
        <v>83.3</v>
      </c>
      <c r="O1491" t="n">
        <v>6</v>
      </c>
      <c r="P1491" t="inlineStr">
        <is>
          <t>2026-01-02</t>
        </is>
      </c>
      <c r="Q1491" t="inlineStr">
        <is>
          <t>2026-06-08</t>
        </is>
      </c>
      <c r="R1491" t="inlineStr">
        <is>
          <t>+5%▶60% 익절 / +10%▶30% 익절 / +30%▶10% 익절</t>
        </is>
      </c>
      <c r="S1491" t="inlineStr">
        <is>
          <t>-3%▶70% 손절 / -5%▶20% 손절 / -10%▶10% 손절</t>
        </is>
      </c>
      <c r="T1491" t="inlineStr">
        <is>
          <t>매수 0.0005 / 매도 0.0025 / 슬리피지 0.0007</t>
        </is>
      </c>
    </row>
    <row r="1492">
      <c r="A1492" t="inlineStr">
        <is>
          <t>LG디스플레이|전체 평가기간|[대표님룰]+[변동성허용]</t>
        </is>
      </c>
      <c r="B1492" t="inlineStr">
        <is>
          <t>LG디스플레이</t>
        </is>
      </c>
      <c r="C1492" t="inlineStr">
        <is>
          <t>034220</t>
        </is>
      </c>
      <c r="D1492" t="inlineStr">
        <is>
          <t>전체 평가기간</t>
        </is>
      </c>
      <c r="E1492" t="inlineStr">
        <is>
          <t>[대표님룰]+[변동성허용]</t>
        </is>
      </c>
      <c r="F1492" t="inlineStr">
        <is>
          <t>[대표님룰]</t>
        </is>
      </c>
      <c r="G1492" t="inlineStr">
        <is>
          <t>[변동성허용]</t>
        </is>
      </c>
      <c r="H1492" t="n">
        <v>300000</v>
      </c>
      <c r="I1492" t="n">
        <v>11830</v>
      </c>
      <c r="J1492" t="n">
        <v>14120</v>
      </c>
      <c r="K1492" t="n">
        <v>19.36</v>
      </c>
      <c r="L1492" t="n">
        <v>8.67</v>
      </c>
      <c r="M1492" t="n">
        <v>-5.84</v>
      </c>
      <c r="N1492" t="n">
        <v>80</v>
      </c>
      <c r="O1492" t="n">
        <v>5</v>
      </c>
      <c r="P1492" t="inlineStr">
        <is>
          <t>2026-01-02</t>
        </is>
      </c>
      <c r="Q1492" t="inlineStr">
        <is>
          <t>2026-06-08</t>
        </is>
      </c>
      <c r="R1492" t="inlineStr">
        <is>
          <t>+5%▶60% 익절 / +10%▶30% 익절 / +30%▶10% 익절</t>
        </is>
      </c>
      <c r="S1492" t="inlineStr">
        <is>
          <t>-5%▶50% 손절 / -10%▶30% 손절 / -15%▶20% 손절</t>
        </is>
      </c>
      <c r="T1492" t="inlineStr">
        <is>
          <t>매수 0.0005 / 매도 0.0025 / 슬리피지 0.0007</t>
        </is>
      </c>
    </row>
    <row r="1493">
      <c r="A1493" t="inlineStr">
        <is>
          <t>LG디스플레이|전체 평가기간|[대표님룰]+[버티기형]</t>
        </is>
      </c>
      <c r="B1493" t="inlineStr">
        <is>
          <t>LG디스플레이</t>
        </is>
      </c>
      <c r="C1493" t="inlineStr">
        <is>
          <t>034220</t>
        </is>
      </c>
      <c r="D1493" t="inlineStr">
        <is>
          <t>전체 평가기간</t>
        </is>
      </c>
      <c r="E1493" t="inlineStr">
        <is>
          <t>[대표님룰]+[버티기형]</t>
        </is>
      </c>
      <c r="F1493" t="inlineStr">
        <is>
          <t>[대표님룰]</t>
        </is>
      </c>
      <c r="G1493" t="inlineStr">
        <is>
          <t>[버티기형]</t>
        </is>
      </c>
      <c r="H1493" t="n">
        <v>300000</v>
      </c>
      <c r="I1493" t="n">
        <v>11830</v>
      </c>
      <c r="J1493" t="n">
        <v>14120</v>
      </c>
      <c r="K1493" t="n">
        <v>19.36</v>
      </c>
      <c r="L1493" t="n">
        <v>9.42</v>
      </c>
      <c r="M1493" t="n">
        <v>-5.84</v>
      </c>
      <c r="N1493" t="n">
        <v>83.3</v>
      </c>
      <c r="O1493" t="n">
        <v>6</v>
      </c>
      <c r="P1493" t="inlineStr">
        <is>
          <t>2026-01-02</t>
        </is>
      </c>
      <c r="Q1493" t="inlineStr">
        <is>
          <t>2026-06-08</t>
        </is>
      </c>
      <c r="R1493" t="inlineStr">
        <is>
          <t>+5%▶60% 익절 / +10%▶30% 익절 / +30%▶10% 익절</t>
        </is>
      </c>
      <c r="S1493" t="inlineStr">
        <is>
          <t>-5%▶40% 손절 / -15%▶30% 손절 / -20%▶30% 손절</t>
        </is>
      </c>
      <c r="T1493" t="inlineStr">
        <is>
          <t>매수 0.0005 / 매도 0.0025 / 슬리피지 0.0007</t>
        </is>
      </c>
    </row>
    <row r="1494">
      <c r="A1494" t="inlineStr">
        <is>
          <t>LG디스플레이|전체 평가기간|[중기추세]+[칼손절]</t>
        </is>
      </c>
      <c r="B1494" t="inlineStr">
        <is>
          <t>LG디스플레이</t>
        </is>
      </c>
      <c r="C1494" t="inlineStr">
        <is>
          <t>034220</t>
        </is>
      </c>
      <c r="D1494" t="inlineStr">
        <is>
          <t>전체 평가기간</t>
        </is>
      </c>
      <c r="E1494" t="inlineStr">
        <is>
          <t>[중기추세]+[칼손절]</t>
        </is>
      </c>
      <c r="F1494" t="inlineStr">
        <is>
          <t>[중기추세]</t>
        </is>
      </c>
      <c r="G1494" t="inlineStr">
        <is>
          <t>[칼손절]</t>
        </is>
      </c>
      <c r="H1494" t="n">
        <v>300000</v>
      </c>
      <c r="I1494" t="n">
        <v>11830</v>
      </c>
      <c r="J1494" t="n">
        <v>14120</v>
      </c>
      <c r="K1494" t="n">
        <v>19.36</v>
      </c>
      <c r="L1494" t="n">
        <v>13.83</v>
      </c>
      <c r="M1494" t="n">
        <v>-7.03</v>
      </c>
      <c r="N1494" t="n">
        <v>60</v>
      </c>
      <c r="O1494" t="n">
        <v>5</v>
      </c>
      <c r="P1494" t="inlineStr">
        <is>
          <t>2026-01-02</t>
        </is>
      </c>
      <c r="Q1494" t="inlineStr">
        <is>
          <t>2026-06-08</t>
        </is>
      </c>
      <c r="R1494" t="inlineStr">
        <is>
          <t>+10%▶50% 익절 / +20%▶30% 익절 / +30%▶20% 익절</t>
        </is>
      </c>
      <c r="S1494" t="inlineStr">
        <is>
          <t>-2%▶80% 손절 / -4%▶10% 손절 / -6%▶10% 손절</t>
        </is>
      </c>
      <c r="T1494" t="inlineStr">
        <is>
          <t>매수 0.0005 / 매도 0.0025 / 슬리피지 0.0007</t>
        </is>
      </c>
    </row>
    <row r="1495">
      <c r="A1495" t="inlineStr">
        <is>
          <t>LG디스플레이|전체 평가기간|[중기추세]+[정석방어]</t>
        </is>
      </c>
      <c r="B1495" t="inlineStr">
        <is>
          <t>LG디스플레이</t>
        </is>
      </c>
      <c r="C1495" t="inlineStr">
        <is>
          <t>034220</t>
        </is>
      </c>
      <c r="D1495" t="inlineStr">
        <is>
          <t>전체 평가기간</t>
        </is>
      </c>
      <c r="E1495" t="inlineStr">
        <is>
          <t>[중기추세]+[정석방어]</t>
        </is>
      </c>
      <c r="F1495" t="inlineStr">
        <is>
          <t>[중기추세]</t>
        </is>
      </c>
      <c r="G1495" t="inlineStr">
        <is>
          <t>[정석방어]</t>
        </is>
      </c>
      <c r="H1495" t="n">
        <v>300000</v>
      </c>
      <c r="I1495" t="n">
        <v>11830</v>
      </c>
      <c r="J1495" t="n">
        <v>14120</v>
      </c>
      <c r="K1495" t="n">
        <v>19.36</v>
      </c>
      <c r="L1495" t="n">
        <v>28.58</v>
      </c>
      <c r="M1495" t="n">
        <v>-12.34</v>
      </c>
      <c r="N1495" t="n">
        <v>85.7</v>
      </c>
      <c r="O1495" t="n">
        <v>7</v>
      </c>
      <c r="P1495" t="inlineStr">
        <is>
          <t>2026-01-02</t>
        </is>
      </c>
      <c r="Q1495" t="inlineStr">
        <is>
          <t>2026-06-08</t>
        </is>
      </c>
      <c r="R1495" t="inlineStr">
        <is>
          <t>+10%▶50% 익절 / +20%▶30% 익절 / +30%▶20% 익절</t>
        </is>
      </c>
      <c r="S1495" t="inlineStr">
        <is>
          <t>-3%▶70% 손절 / -5%▶20% 손절 / -10%▶10% 손절</t>
        </is>
      </c>
      <c r="T1495" t="inlineStr">
        <is>
          <t>매수 0.0005 / 매도 0.0025 / 슬리피지 0.0007</t>
        </is>
      </c>
    </row>
    <row r="1496">
      <c r="A1496" t="inlineStr">
        <is>
          <t>LG디스플레이|전체 평가기간|[중기추세]+[변동성허용]</t>
        </is>
      </c>
      <c r="B1496" t="inlineStr">
        <is>
          <t>LG디스플레이</t>
        </is>
      </c>
      <c r="C1496" t="inlineStr">
        <is>
          <t>034220</t>
        </is>
      </c>
      <c r="D1496" t="inlineStr">
        <is>
          <t>전체 평가기간</t>
        </is>
      </c>
      <c r="E1496" t="inlineStr">
        <is>
          <t>[중기추세]+[변동성허용]</t>
        </is>
      </c>
      <c r="F1496" t="inlineStr">
        <is>
          <t>[중기추세]</t>
        </is>
      </c>
      <c r="G1496" t="inlineStr">
        <is>
          <t>[변동성허용]</t>
        </is>
      </c>
      <c r="H1496" t="n">
        <v>300000</v>
      </c>
      <c r="I1496" t="n">
        <v>11830</v>
      </c>
      <c r="J1496" t="n">
        <v>14120</v>
      </c>
      <c r="K1496" t="n">
        <v>19.36</v>
      </c>
      <c r="L1496" t="n">
        <v>19.05</v>
      </c>
      <c r="M1496" t="n">
        <v>-12.34</v>
      </c>
      <c r="N1496" t="n">
        <v>80</v>
      </c>
      <c r="O1496" t="n">
        <v>5</v>
      </c>
      <c r="P1496" t="inlineStr">
        <is>
          <t>2026-01-02</t>
        </is>
      </c>
      <c r="Q1496" t="inlineStr">
        <is>
          <t>2026-06-08</t>
        </is>
      </c>
      <c r="R1496" t="inlineStr">
        <is>
          <t>+10%▶50% 익절 / +20%▶30% 익절 / +30%▶20% 익절</t>
        </is>
      </c>
      <c r="S1496" t="inlineStr">
        <is>
          <t>-5%▶50% 손절 / -10%▶30% 손절 / -15%▶20% 손절</t>
        </is>
      </c>
      <c r="T1496" t="inlineStr">
        <is>
          <t>매수 0.0005 / 매도 0.0025 / 슬리피지 0.0007</t>
        </is>
      </c>
    </row>
    <row r="1497">
      <c r="A1497" t="inlineStr">
        <is>
          <t>LG디스플레이|전체 평가기간|[중기추세]+[버티기형]</t>
        </is>
      </c>
      <c r="B1497" t="inlineStr">
        <is>
          <t>LG디스플레이</t>
        </is>
      </c>
      <c r="C1497" t="inlineStr">
        <is>
          <t>034220</t>
        </is>
      </c>
      <c r="D1497" t="inlineStr">
        <is>
          <t>전체 평가기간</t>
        </is>
      </c>
      <c r="E1497" t="inlineStr">
        <is>
          <t>[중기추세]+[버티기형]</t>
        </is>
      </c>
      <c r="F1497" t="inlineStr">
        <is>
          <t>[중기추세]</t>
        </is>
      </c>
      <c r="G1497" t="inlineStr">
        <is>
          <t>[버티기형]</t>
        </is>
      </c>
      <c r="H1497" t="n">
        <v>300000</v>
      </c>
      <c r="I1497" t="n">
        <v>11830</v>
      </c>
      <c r="J1497" t="n">
        <v>14120</v>
      </c>
      <c r="K1497" t="n">
        <v>19.36</v>
      </c>
      <c r="L1497" t="n">
        <v>22.62</v>
      </c>
      <c r="M1497" t="n">
        <v>-12.34</v>
      </c>
      <c r="N1497" t="n">
        <v>85.7</v>
      </c>
      <c r="O1497" t="n">
        <v>7</v>
      </c>
      <c r="P1497" t="inlineStr">
        <is>
          <t>2026-01-02</t>
        </is>
      </c>
      <c r="Q1497" t="inlineStr">
        <is>
          <t>2026-06-08</t>
        </is>
      </c>
      <c r="R1497" t="inlineStr">
        <is>
          <t>+10%▶50% 익절 / +20%▶30% 익절 / +30%▶20% 익절</t>
        </is>
      </c>
      <c r="S1497" t="inlineStr">
        <is>
          <t>-5%▶40% 손절 / -15%▶30% 손절 / -20%▶30% 손절</t>
        </is>
      </c>
      <c r="T1497" t="inlineStr">
        <is>
          <t>매수 0.0005 / 매도 0.0025 / 슬리피지 0.0007</t>
        </is>
      </c>
    </row>
    <row r="1498">
      <c r="A1498" t="inlineStr">
        <is>
          <t>LG디스플레이|전체 평가기간|[수익극대화]+[칼손절]</t>
        </is>
      </c>
      <c r="B1498" t="inlineStr">
        <is>
          <t>LG디스플레이</t>
        </is>
      </c>
      <c r="C1498" t="inlineStr">
        <is>
          <t>034220</t>
        </is>
      </c>
      <c r="D1498" t="inlineStr">
        <is>
          <t>전체 평가기간</t>
        </is>
      </c>
      <c r="E1498" t="inlineStr">
        <is>
          <t>[수익극대화]+[칼손절]</t>
        </is>
      </c>
      <c r="F1498" t="inlineStr">
        <is>
          <t>[수익극대화]</t>
        </is>
      </c>
      <c r="G1498" t="inlineStr">
        <is>
          <t>[칼손절]</t>
        </is>
      </c>
      <c r="H1498" t="n">
        <v>300000</v>
      </c>
      <c r="I1498" t="n">
        <v>11830</v>
      </c>
      <c r="J1498" t="n">
        <v>14120</v>
      </c>
      <c r="K1498" t="n">
        <v>19.36</v>
      </c>
      <c r="L1498" t="n">
        <v>17.39</v>
      </c>
      <c r="M1498" t="n">
        <v>-7.03</v>
      </c>
      <c r="N1498" t="n">
        <v>66.7</v>
      </c>
      <c r="O1498" t="n">
        <v>6</v>
      </c>
      <c r="P1498" t="inlineStr">
        <is>
          <t>2026-01-02</t>
        </is>
      </c>
      <c r="Q1498" t="inlineStr">
        <is>
          <t>2026-06-08</t>
        </is>
      </c>
      <c r="R1498" t="inlineStr">
        <is>
          <t>+10%▶40% 익절 / +20%▶30% 익절 / +40%▶30% 익절</t>
        </is>
      </c>
      <c r="S1498" t="inlineStr">
        <is>
          <t>-2%▶80% 손절 / -4%▶10% 손절 / -6%▶10% 손절</t>
        </is>
      </c>
      <c r="T1498" t="inlineStr">
        <is>
          <t>매수 0.0005 / 매도 0.0025 / 슬리피지 0.0007</t>
        </is>
      </c>
    </row>
    <row r="1499">
      <c r="A1499" t="inlineStr">
        <is>
          <t>LG디스플레이|전체 평가기간|[수익극대화]+[정석방어]</t>
        </is>
      </c>
      <c r="B1499" t="inlineStr">
        <is>
          <t>LG디스플레이</t>
        </is>
      </c>
      <c r="C1499" t="inlineStr">
        <is>
          <t>034220</t>
        </is>
      </c>
      <c r="D1499" t="inlineStr">
        <is>
          <t>전체 평가기간</t>
        </is>
      </c>
      <c r="E1499" t="inlineStr">
        <is>
          <t>[수익극대화]+[정석방어]</t>
        </is>
      </c>
      <c r="F1499" t="inlineStr">
        <is>
          <t>[수익극대화]</t>
        </is>
      </c>
      <c r="G1499" t="inlineStr">
        <is>
          <t>[정석방어]</t>
        </is>
      </c>
      <c r="H1499" t="n">
        <v>300000</v>
      </c>
      <c r="I1499" t="n">
        <v>11830</v>
      </c>
      <c r="J1499" t="n">
        <v>14120</v>
      </c>
      <c r="K1499" t="n">
        <v>19.36</v>
      </c>
      <c r="L1499" t="n">
        <v>32.95</v>
      </c>
      <c r="M1499" t="n">
        <v>-12.34</v>
      </c>
      <c r="N1499" t="n">
        <v>88.90000000000001</v>
      </c>
      <c r="O1499" t="n">
        <v>9</v>
      </c>
      <c r="P1499" t="inlineStr">
        <is>
          <t>2026-01-02</t>
        </is>
      </c>
      <c r="Q1499" t="inlineStr">
        <is>
          <t>2026-06-08</t>
        </is>
      </c>
      <c r="R1499" t="inlineStr">
        <is>
          <t>+10%▶40% 익절 / +20%▶30% 익절 / +40%▶30% 익절</t>
        </is>
      </c>
      <c r="S1499" t="inlineStr">
        <is>
          <t>-3%▶70% 손절 / -5%▶20% 손절 / -10%▶10% 손절</t>
        </is>
      </c>
      <c r="T1499" t="inlineStr">
        <is>
          <t>매수 0.0005 / 매도 0.0025 / 슬리피지 0.0007</t>
        </is>
      </c>
    </row>
    <row r="1500">
      <c r="A1500" t="inlineStr">
        <is>
          <t>LG디스플레이|전체 평가기간|[수익극대화]+[변동성허용]</t>
        </is>
      </c>
      <c r="B1500" t="inlineStr">
        <is>
          <t>LG디스플레이</t>
        </is>
      </c>
      <c r="C1500" t="inlineStr">
        <is>
          <t>034220</t>
        </is>
      </c>
      <c r="D1500" t="inlineStr">
        <is>
          <t>전체 평가기간</t>
        </is>
      </c>
      <c r="E1500" t="inlineStr">
        <is>
          <t>[수익극대화]+[변동성허용]</t>
        </is>
      </c>
      <c r="F1500" t="inlineStr">
        <is>
          <t>[수익극대화]</t>
        </is>
      </c>
      <c r="G1500" t="inlineStr">
        <is>
          <t>[변동성허용]</t>
        </is>
      </c>
      <c r="H1500" t="n">
        <v>300000</v>
      </c>
      <c r="I1500" t="n">
        <v>11830</v>
      </c>
      <c r="J1500" t="n">
        <v>14120</v>
      </c>
      <c r="K1500" t="n">
        <v>19.36</v>
      </c>
      <c r="L1500" t="n">
        <v>23.55</v>
      </c>
      <c r="M1500" t="n">
        <v>-12.34</v>
      </c>
      <c r="N1500" t="n">
        <v>87.5</v>
      </c>
      <c r="O1500" t="n">
        <v>8</v>
      </c>
      <c r="P1500" t="inlineStr">
        <is>
          <t>2026-01-02</t>
        </is>
      </c>
      <c r="Q1500" t="inlineStr">
        <is>
          <t>2026-06-08</t>
        </is>
      </c>
      <c r="R1500" t="inlineStr">
        <is>
          <t>+10%▶40% 익절 / +20%▶30% 익절 / +40%▶30% 익절</t>
        </is>
      </c>
      <c r="S1500" t="inlineStr">
        <is>
          <t>-5%▶50% 손절 / -10%▶30% 손절 / -15%▶20% 손절</t>
        </is>
      </c>
      <c r="T1500" t="inlineStr">
        <is>
          <t>매수 0.0005 / 매도 0.0025 / 슬리피지 0.0007</t>
        </is>
      </c>
    </row>
    <row r="1501">
      <c r="A1501" t="inlineStr">
        <is>
          <t>LG디스플레이|전체 평가기간|[수익극대화]+[버티기형]</t>
        </is>
      </c>
      <c r="B1501" t="inlineStr">
        <is>
          <t>LG디스플레이</t>
        </is>
      </c>
      <c r="C1501" t="inlineStr">
        <is>
          <t>034220</t>
        </is>
      </c>
      <c r="D1501" t="inlineStr">
        <is>
          <t>전체 평가기간</t>
        </is>
      </c>
      <c r="E1501" t="inlineStr">
        <is>
          <t>[수익극대화]+[버티기형]</t>
        </is>
      </c>
      <c r="F1501" t="inlineStr">
        <is>
          <t>[수익극대화]</t>
        </is>
      </c>
      <c r="G1501" t="inlineStr">
        <is>
          <t>[버티기형]</t>
        </is>
      </c>
      <c r="H1501" t="n">
        <v>300000</v>
      </c>
      <c r="I1501" t="n">
        <v>11830</v>
      </c>
      <c r="J1501" t="n">
        <v>14120</v>
      </c>
      <c r="K1501" t="n">
        <v>19.36</v>
      </c>
      <c r="L1501" t="n">
        <v>26.83</v>
      </c>
      <c r="M1501" t="n">
        <v>-12.34</v>
      </c>
      <c r="N1501" t="n">
        <v>87.5</v>
      </c>
      <c r="O1501" t="n">
        <v>8</v>
      </c>
      <c r="P1501" t="inlineStr">
        <is>
          <t>2026-01-02</t>
        </is>
      </c>
      <c r="Q1501" t="inlineStr">
        <is>
          <t>2026-06-08</t>
        </is>
      </c>
      <c r="R1501" t="inlineStr">
        <is>
          <t>+10%▶40% 익절 / +20%▶30% 익절 / +40%▶30% 익절</t>
        </is>
      </c>
      <c r="S1501" t="inlineStr">
        <is>
          <t>-5%▶40% 손절 / -15%▶30% 손절 / -20%▶30% 손절</t>
        </is>
      </c>
      <c r="T1501" t="inlineStr">
        <is>
          <t>매수 0.0005 / 매도 0.0025 / 슬리피지 0.0007</t>
        </is>
      </c>
    </row>
    <row r="1502">
      <c r="A1502" t="inlineStr">
        <is>
          <t>KODEX 미국나스닥100|1개월 전에 샀다면|[초단타]+[칼손절]</t>
        </is>
      </c>
      <c r="B1502" t="inlineStr">
        <is>
          <t>KODEX 미국나스닥100</t>
        </is>
      </c>
      <c r="C1502" t="inlineStr">
        <is>
          <t>379810</t>
        </is>
      </c>
      <c r="D1502" t="inlineStr">
        <is>
          <t>1개월 전에 샀다면</t>
        </is>
      </c>
      <c r="E1502" t="inlineStr">
        <is>
          <t>[초단타]+[칼손절]</t>
        </is>
      </c>
      <c r="F1502" t="inlineStr">
        <is>
          <t>[초단타]</t>
        </is>
      </c>
      <c r="G1502" t="inlineStr">
        <is>
          <t>[칼손절]</t>
        </is>
      </c>
      <c r="H1502" t="n">
        <v>300000</v>
      </c>
      <c r="I1502" t="n">
        <v>28535</v>
      </c>
      <c r="J1502" t="n">
        <v>29820</v>
      </c>
      <c r="K1502" t="n">
        <v>4.5</v>
      </c>
      <c r="L1502" t="n">
        <v>0</v>
      </c>
      <c r="M1502" t="n">
        <v>0</v>
      </c>
      <c r="N1502" t="n">
        <v>0</v>
      </c>
      <c r="O1502" t="n">
        <v>0</v>
      </c>
      <c r="P1502" t="inlineStr">
        <is>
          <t>2026-05-11</t>
        </is>
      </c>
      <c r="Q1502" t="inlineStr">
        <is>
          <t>2026-06-08</t>
        </is>
      </c>
      <c r="R1502" t="inlineStr">
        <is>
          <t>+3%▶70% 익절 / +5%▶20% 익절 / +10%▶10% 익절</t>
        </is>
      </c>
      <c r="S1502" t="inlineStr">
        <is>
          <t>-2%▶80% 손절 / -4%▶10% 손절 / -6%▶10% 손절</t>
        </is>
      </c>
      <c r="T1502" t="inlineStr">
        <is>
          <t>매수 0.0005 / 매도 0.0025 / 슬리피지 0.0007</t>
        </is>
      </c>
    </row>
    <row r="1503">
      <c r="A1503" t="inlineStr">
        <is>
          <t>KODEX 미국나스닥100|1개월 전에 샀다면|[초단타]+[정석방어]</t>
        </is>
      </c>
      <c r="B1503" t="inlineStr">
        <is>
          <t>KODEX 미국나스닥100</t>
        </is>
      </c>
      <c r="C1503" t="inlineStr">
        <is>
          <t>379810</t>
        </is>
      </c>
      <c r="D1503" t="inlineStr">
        <is>
          <t>1개월 전에 샀다면</t>
        </is>
      </c>
      <c r="E1503" t="inlineStr">
        <is>
          <t>[초단타]+[정석방어]</t>
        </is>
      </c>
      <c r="F1503" t="inlineStr">
        <is>
          <t>[초단타]</t>
        </is>
      </c>
      <c r="G1503" t="inlineStr">
        <is>
          <t>[정석방어]</t>
        </is>
      </c>
      <c r="H1503" t="n">
        <v>300000</v>
      </c>
      <c r="I1503" t="n">
        <v>28535</v>
      </c>
      <c r="J1503" t="n">
        <v>29820</v>
      </c>
      <c r="K1503" t="n">
        <v>4.5</v>
      </c>
      <c r="L1503" t="n">
        <v>0</v>
      </c>
      <c r="M1503" t="n">
        <v>0</v>
      </c>
      <c r="N1503" t="n">
        <v>0</v>
      </c>
      <c r="O1503" t="n">
        <v>0</v>
      </c>
      <c r="P1503" t="inlineStr">
        <is>
          <t>2026-05-11</t>
        </is>
      </c>
      <c r="Q1503" t="inlineStr">
        <is>
          <t>2026-06-08</t>
        </is>
      </c>
      <c r="R1503" t="inlineStr">
        <is>
          <t>+3%▶70% 익절 / +5%▶20% 익절 / +10%▶10% 익절</t>
        </is>
      </c>
      <c r="S1503" t="inlineStr">
        <is>
          <t>-3%▶70% 손절 / -5%▶20% 손절 / -10%▶10% 손절</t>
        </is>
      </c>
      <c r="T1503" t="inlineStr">
        <is>
          <t>매수 0.0005 / 매도 0.0025 / 슬리피지 0.0007</t>
        </is>
      </c>
    </row>
    <row r="1504">
      <c r="A1504" t="inlineStr">
        <is>
          <t>KODEX 미국나스닥100|1개월 전에 샀다면|[초단타]+[변동성허용]</t>
        </is>
      </c>
      <c r="B1504" t="inlineStr">
        <is>
          <t>KODEX 미국나스닥100</t>
        </is>
      </c>
      <c r="C1504" t="inlineStr">
        <is>
          <t>379810</t>
        </is>
      </c>
      <c r="D1504" t="inlineStr">
        <is>
          <t>1개월 전에 샀다면</t>
        </is>
      </c>
      <c r="E1504" t="inlineStr">
        <is>
          <t>[초단타]+[변동성허용]</t>
        </is>
      </c>
      <c r="F1504" t="inlineStr">
        <is>
          <t>[초단타]</t>
        </is>
      </c>
      <c r="G1504" t="inlineStr">
        <is>
          <t>[변동성허용]</t>
        </is>
      </c>
      <c r="H1504" t="n">
        <v>300000</v>
      </c>
      <c r="I1504" t="n">
        <v>28535</v>
      </c>
      <c r="J1504" t="n">
        <v>29820</v>
      </c>
      <c r="K1504" t="n">
        <v>4.5</v>
      </c>
      <c r="L1504" t="n">
        <v>0</v>
      </c>
      <c r="M1504" t="n">
        <v>0</v>
      </c>
      <c r="N1504" t="n">
        <v>0</v>
      </c>
      <c r="O1504" t="n">
        <v>0</v>
      </c>
      <c r="P1504" t="inlineStr">
        <is>
          <t>2026-05-11</t>
        </is>
      </c>
      <c r="Q1504" t="inlineStr">
        <is>
          <t>2026-06-08</t>
        </is>
      </c>
      <c r="R1504" t="inlineStr">
        <is>
          <t>+3%▶70% 익절 / +5%▶20% 익절 / +10%▶10% 익절</t>
        </is>
      </c>
      <c r="S1504" t="inlineStr">
        <is>
          <t>-5%▶50% 손절 / -10%▶30% 손절 / -15%▶20% 손절</t>
        </is>
      </c>
      <c r="T1504" t="inlineStr">
        <is>
          <t>매수 0.0005 / 매도 0.0025 / 슬리피지 0.0007</t>
        </is>
      </c>
    </row>
    <row r="1505">
      <c r="A1505" t="inlineStr">
        <is>
          <t>KODEX 미국나스닥100|1개월 전에 샀다면|[초단타]+[버티기형]</t>
        </is>
      </c>
      <c r="B1505" t="inlineStr">
        <is>
          <t>KODEX 미국나스닥100</t>
        </is>
      </c>
      <c r="C1505" t="inlineStr">
        <is>
          <t>379810</t>
        </is>
      </c>
      <c r="D1505" t="inlineStr">
        <is>
          <t>1개월 전에 샀다면</t>
        </is>
      </c>
      <c r="E1505" t="inlineStr">
        <is>
          <t>[초단타]+[버티기형]</t>
        </is>
      </c>
      <c r="F1505" t="inlineStr">
        <is>
          <t>[초단타]</t>
        </is>
      </c>
      <c r="G1505" t="inlineStr">
        <is>
          <t>[버티기형]</t>
        </is>
      </c>
      <c r="H1505" t="n">
        <v>300000</v>
      </c>
      <c r="I1505" t="n">
        <v>28535</v>
      </c>
      <c r="J1505" t="n">
        <v>29820</v>
      </c>
      <c r="K1505" t="n">
        <v>4.5</v>
      </c>
      <c r="L1505" t="n">
        <v>0</v>
      </c>
      <c r="M1505" t="n">
        <v>0</v>
      </c>
      <c r="N1505" t="n">
        <v>0</v>
      </c>
      <c r="O1505" t="n">
        <v>0</v>
      </c>
      <c r="P1505" t="inlineStr">
        <is>
          <t>2026-05-11</t>
        </is>
      </c>
      <c r="Q1505" t="inlineStr">
        <is>
          <t>2026-06-08</t>
        </is>
      </c>
      <c r="R1505" t="inlineStr">
        <is>
          <t>+3%▶70% 익절 / +5%▶20% 익절 / +10%▶10% 익절</t>
        </is>
      </c>
      <c r="S1505" t="inlineStr">
        <is>
          <t>-5%▶40% 손절 / -15%▶30% 손절 / -20%▶30% 손절</t>
        </is>
      </c>
      <c r="T1505" t="inlineStr">
        <is>
          <t>매수 0.0005 / 매도 0.0025 / 슬리피지 0.0007</t>
        </is>
      </c>
    </row>
    <row r="1506">
      <c r="A1506" t="inlineStr">
        <is>
          <t>KODEX 미국나스닥100|1개월 전에 샀다면|[단기스윙]+[칼손절]</t>
        </is>
      </c>
      <c r="B1506" t="inlineStr">
        <is>
          <t>KODEX 미국나스닥100</t>
        </is>
      </c>
      <c r="C1506" t="inlineStr">
        <is>
          <t>379810</t>
        </is>
      </c>
      <c r="D1506" t="inlineStr">
        <is>
          <t>1개월 전에 샀다면</t>
        </is>
      </c>
      <c r="E1506" t="inlineStr">
        <is>
          <t>[단기스윙]+[칼손절]</t>
        </is>
      </c>
      <c r="F1506" t="inlineStr">
        <is>
          <t>[단기스윙]</t>
        </is>
      </c>
      <c r="G1506" t="inlineStr">
        <is>
          <t>[칼손절]</t>
        </is>
      </c>
      <c r="H1506" t="n">
        <v>300000</v>
      </c>
      <c r="I1506" t="n">
        <v>28535</v>
      </c>
      <c r="J1506" t="n">
        <v>29820</v>
      </c>
      <c r="K1506" t="n">
        <v>4.5</v>
      </c>
      <c r="L1506" t="n">
        <v>0</v>
      </c>
      <c r="M1506" t="n">
        <v>0</v>
      </c>
      <c r="N1506" t="n">
        <v>0</v>
      </c>
      <c r="O1506" t="n">
        <v>0</v>
      </c>
      <c r="P1506" t="inlineStr">
        <is>
          <t>2026-05-11</t>
        </is>
      </c>
      <c r="Q1506" t="inlineStr">
        <is>
          <t>2026-06-08</t>
        </is>
      </c>
      <c r="R1506" t="inlineStr">
        <is>
          <t>+5%▶60% 익절 / +10%▶30% 익절 / +20%▶10% 익절</t>
        </is>
      </c>
      <c r="S1506" t="inlineStr">
        <is>
          <t>-2%▶80% 손절 / -4%▶10% 손절 / -6%▶10% 손절</t>
        </is>
      </c>
      <c r="T1506" t="inlineStr">
        <is>
          <t>매수 0.0005 / 매도 0.0025 / 슬리피지 0.0007</t>
        </is>
      </c>
    </row>
    <row r="1507">
      <c r="A1507" t="inlineStr">
        <is>
          <t>KODEX 미국나스닥100|1개월 전에 샀다면|[단기스윙]+[정석방어]</t>
        </is>
      </c>
      <c r="B1507" t="inlineStr">
        <is>
          <t>KODEX 미국나스닥100</t>
        </is>
      </c>
      <c r="C1507" t="inlineStr">
        <is>
          <t>379810</t>
        </is>
      </c>
      <c r="D1507" t="inlineStr">
        <is>
          <t>1개월 전에 샀다면</t>
        </is>
      </c>
      <c r="E1507" t="inlineStr">
        <is>
          <t>[단기스윙]+[정석방어]</t>
        </is>
      </c>
      <c r="F1507" t="inlineStr">
        <is>
          <t>[단기스윙]</t>
        </is>
      </c>
      <c r="G1507" t="inlineStr">
        <is>
          <t>[정석방어]</t>
        </is>
      </c>
      <c r="H1507" t="n">
        <v>300000</v>
      </c>
      <c r="I1507" t="n">
        <v>28535</v>
      </c>
      <c r="J1507" t="n">
        <v>29820</v>
      </c>
      <c r="K1507" t="n">
        <v>4.5</v>
      </c>
      <c r="L1507" t="n">
        <v>0</v>
      </c>
      <c r="M1507" t="n">
        <v>0</v>
      </c>
      <c r="N1507" t="n">
        <v>0</v>
      </c>
      <c r="O1507" t="n">
        <v>0</v>
      </c>
      <c r="P1507" t="inlineStr">
        <is>
          <t>2026-05-11</t>
        </is>
      </c>
      <c r="Q1507" t="inlineStr">
        <is>
          <t>2026-06-08</t>
        </is>
      </c>
      <c r="R1507" t="inlineStr">
        <is>
          <t>+5%▶60% 익절 / +10%▶30% 익절 / +20%▶10% 익절</t>
        </is>
      </c>
      <c r="S1507" t="inlineStr">
        <is>
          <t>-3%▶70% 손절 / -5%▶20% 손절 / -10%▶10% 손절</t>
        </is>
      </c>
      <c r="T1507" t="inlineStr">
        <is>
          <t>매수 0.0005 / 매도 0.0025 / 슬리피지 0.0007</t>
        </is>
      </c>
    </row>
    <row r="1508">
      <c r="A1508" t="inlineStr">
        <is>
          <t>KODEX 미국나스닥100|1개월 전에 샀다면|[단기스윙]+[변동성허용]</t>
        </is>
      </c>
      <c r="B1508" t="inlineStr">
        <is>
          <t>KODEX 미국나스닥100</t>
        </is>
      </c>
      <c r="C1508" t="inlineStr">
        <is>
          <t>379810</t>
        </is>
      </c>
      <c r="D1508" t="inlineStr">
        <is>
          <t>1개월 전에 샀다면</t>
        </is>
      </c>
      <c r="E1508" t="inlineStr">
        <is>
          <t>[단기스윙]+[변동성허용]</t>
        </is>
      </c>
      <c r="F1508" t="inlineStr">
        <is>
          <t>[단기스윙]</t>
        </is>
      </c>
      <c r="G1508" t="inlineStr">
        <is>
          <t>[변동성허용]</t>
        </is>
      </c>
      <c r="H1508" t="n">
        <v>300000</v>
      </c>
      <c r="I1508" t="n">
        <v>28535</v>
      </c>
      <c r="J1508" t="n">
        <v>29820</v>
      </c>
      <c r="K1508" t="n">
        <v>4.5</v>
      </c>
      <c r="L1508" t="n">
        <v>0</v>
      </c>
      <c r="M1508" t="n">
        <v>0</v>
      </c>
      <c r="N1508" t="n">
        <v>0</v>
      </c>
      <c r="O1508" t="n">
        <v>0</v>
      </c>
      <c r="P1508" t="inlineStr">
        <is>
          <t>2026-05-11</t>
        </is>
      </c>
      <c r="Q1508" t="inlineStr">
        <is>
          <t>2026-06-08</t>
        </is>
      </c>
      <c r="R1508" t="inlineStr">
        <is>
          <t>+5%▶60% 익절 / +10%▶30% 익절 / +20%▶10% 익절</t>
        </is>
      </c>
      <c r="S1508" t="inlineStr">
        <is>
          <t>-5%▶50% 손절 / -10%▶30% 손절 / -15%▶20% 손절</t>
        </is>
      </c>
      <c r="T1508" t="inlineStr">
        <is>
          <t>매수 0.0005 / 매도 0.0025 / 슬리피지 0.0007</t>
        </is>
      </c>
    </row>
    <row r="1509">
      <c r="A1509" t="inlineStr">
        <is>
          <t>KODEX 미국나스닥100|1개월 전에 샀다면|[단기스윙]+[버티기형]</t>
        </is>
      </c>
      <c r="B1509" t="inlineStr">
        <is>
          <t>KODEX 미국나스닥100</t>
        </is>
      </c>
      <c r="C1509" t="inlineStr">
        <is>
          <t>379810</t>
        </is>
      </c>
      <c r="D1509" t="inlineStr">
        <is>
          <t>1개월 전에 샀다면</t>
        </is>
      </c>
      <c r="E1509" t="inlineStr">
        <is>
          <t>[단기스윙]+[버티기형]</t>
        </is>
      </c>
      <c r="F1509" t="inlineStr">
        <is>
          <t>[단기스윙]</t>
        </is>
      </c>
      <c r="G1509" t="inlineStr">
        <is>
          <t>[버티기형]</t>
        </is>
      </c>
      <c r="H1509" t="n">
        <v>300000</v>
      </c>
      <c r="I1509" t="n">
        <v>28535</v>
      </c>
      <c r="J1509" t="n">
        <v>29820</v>
      </c>
      <c r="K1509" t="n">
        <v>4.5</v>
      </c>
      <c r="L1509" t="n">
        <v>0</v>
      </c>
      <c r="M1509" t="n">
        <v>0</v>
      </c>
      <c r="N1509" t="n">
        <v>0</v>
      </c>
      <c r="O1509" t="n">
        <v>0</v>
      </c>
      <c r="P1509" t="inlineStr">
        <is>
          <t>2026-05-11</t>
        </is>
      </c>
      <c r="Q1509" t="inlineStr">
        <is>
          <t>2026-06-08</t>
        </is>
      </c>
      <c r="R1509" t="inlineStr">
        <is>
          <t>+5%▶60% 익절 / +10%▶30% 익절 / +20%▶10% 익절</t>
        </is>
      </c>
      <c r="S1509" t="inlineStr">
        <is>
          <t>-5%▶40% 손절 / -15%▶30% 손절 / -20%▶30% 손절</t>
        </is>
      </c>
      <c r="T1509" t="inlineStr">
        <is>
          <t>매수 0.0005 / 매도 0.0025 / 슬리피지 0.0007</t>
        </is>
      </c>
    </row>
    <row r="1510">
      <c r="A1510" t="inlineStr">
        <is>
          <t>KODEX 미국나스닥100|1개월 전에 샀다면|[대표님룰]+[칼손절]</t>
        </is>
      </c>
      <c r="B1510" t="inlineStr">
        <is>
          <t>KODEX 미국나스닥100</t>
        </is>
      </c>
      <c r="C1510" t="inlineStr">
        <is>
          <t>379810</t>
        </is>
      </c>
      <c r="D1510" t="inlineStr">
        <is>
          <t>1개월 전에 샀다면</t>
        </is>
      </c>
      <c r="E1510" t="inlineStr">
        <is>
          <t>[대표님룰]+[칼손절]</t>
        </is>
      </c>
      <c r="F1510" t="inlineStr">
        <is>
          <t>[대표님룰]</t>
        </is>
      </c>
      <c r="G1510" t="inlineStr">
        <is>
          <t>[칼손절]</t>
        </is>
      </c>
      <c r="H1510" t="n">
        <v>300000</v>
      </c>
      <c r="I1510" t="n">
        <v>28535</v>
      </c>
      <c r="J1510" t="n">
        <v>29820</v>
      </c>
      <c r="K1510" t="n">
        <v>4.5</v>
      </c>
      <c r="L1510" t="n">
        <v>0</v>
      </c>
      <c r="M1510" t="n">
        <v>0</v>
      </c>
      <c r="N1510" t="n">
        <v>0</v>
      </c>
      <c r="O1510" t="n">
        <v>0</v>
      </c>
      <c r="P1510" t="inlineStr">
        <is>
          <t>2026-05-11</t>
        </is>
      </c>
      <c r="Q1510" t="inlineStr">
        <is>
          <t>2026-06-08</t>
        </is>
      </c>
      <c r="R1510" t="inlineStr">
        <is>
          <t>+5%▶60% 익절 / +10%▶30% 익절 / +30%▶10% 익절</t>
        </is>
      </c>
      <c r="S1510" t="inlineStr">
        <is>
          <t>-2%▶80% 손절 / -4%▶10% 손절 / -6%▶10% 손절</t>
        </is>
      </c>
      <c r="T1510" t="inlineStr">
        <is>
          <t>매수 0.0005 / 매도 0.0025 / 슬리피지 0.0007</t>
        </is>
      </c>
    </row>
    <row r="1511">
      <c r="A1511" t="inlineStr">
        <is>
          <t>KODEX 미국나스닥100|1개월 전에 샀다면|[대표님룰]+[정석방어]</t>
        </is>
      </c>
      <c r="B1511" t="inlineStr">
        <is>
          <t>KODEX 미국나스닥100</t>
        </is>
      </c>
      <c r="C1511" t="inlineStr">
        <is>
          <t>379810</t>
        </is>
      </c>
      <c r="D1511" t="inlineStr">
        <is>
          <t>1개월 전에 샀다면</t>
        </is>
      </c>
      <c r="E1511" t="inlineStr">
        <is>
          <t>[대표님룰]+[정석방어]</t>
        </is>
      </c>
      <c r="F1511" t="inlineStr">
        <is>
          <t>[대표님룰]</t>
        </is>
      </c>
      <c r="G1511" t="inlineStr">
        <is>
          <t>[정석방어]</t>
        </is>
      </c>
      <c r="H1511" t="n">
        <v>300000</v>
      </c>
      <c r="I1511" t="n">
        <v>28535</v>
      </c>
      <c r="J1511" t="n">
        <v>29820</v>
      </c>
      <c r="K1511" t="n">
        <v>4.5</v>
      </c>
      <c r="L1511" t="n">
        <v>0</v>
      </c>
      <c r="M1511" t="n">
        <v>0</v>
      </c>
      <c r="N1511" t="n">
        <v>0</v>
      </c>
      <c r="O1511" t="n">
        <v>0</v>
      </c>
      <c r="P1511" t="inlineStr">
        <is>
          <t>2026-05-11</t>
        </is>
      </c>
      <c r="Q1511" t="inlineStr">
        <is>
          <t>2026-06-08</t>
        </is>
      </c>
      <c r="R1511" t="inlineStr">
        <is>
          <t>+5%▶60% 익절 / +10%▶30% 익절 / +30%▶10% 익절</t>
        </is>
      </c>
      <c r="S1511" t="inlineStr">
        <is>
          <t>-3%▶70% 손절 / -5%▶20% 손절 / -10%▶10% 손절</t>
        </is>
      </c>
      <c r="T1511" t="inlineStr">
        <is>
          <t>매수 0.0005 / 매도 0.0025 / 슬리피지 0.0007</t>
        </is>
      </c>
    </row>
    <row r="1512">
      <c r="A1512" t="inlineStr">
        <is>
          <t>KODEX 미국나스닥100|1개월 전에 샀다면|[대표님룰]+[변동성허용]</t>
        </is>
      </c>
      <c r="B1512" t="inlineStr">
        <is>
          <t>KODEX 미국나스닥100</t>
        </is>
      </c>
      <c r="C1512" t="inlineStr">
        <is>
          <t>379810</t>
        </is>
      </c>
      <c r="D1512" t="inlineStr">
        <is>
          <t>1개월 전에 샀다면</t>
        </is>
      </c>
      <c r="E1512" t="inlineStr">
        <is>
          <t>[대표님룰]+[변동성허용]</t>
        </is>
      </c>
      <c r="F1512" t="inlineStr">
        <is>
          <t>[대표님룰]</t>
        </is>
      </c>
      <c r="G1512" t="inlineStr">
        <is>
          <t>[변동성허용]</t>
        </is>
      </c>
      <c r="H1512" t="n">
        <v>300000</v>
      </c>
      <c r="I1512" t="n">
        <v>28535</v>
      </c>
      <c r="J1512" t="n">
        <v>29820</v>
      </c>
      <c r="K1512" t="n">
        <v>4.5</v>
      </c>
      <c r="L1512" t="n">
        <v>0</v>
      </c>
      <c r="M1512" t="n">
        <v>0</v>
      </c>
      <c r="N1512" t="n">
        <v>0</v>
      </c>
      <c r="O1512" t="n">
        <v>0</v>
      </c>
      <c r="P1512" t="inlineStr">
        <is>
          <t>2026-05-11</t>
        </is>
      </c>
      <c r="Q1512" t="inlineStr">
        <is>
          <t>2026-06-08</t>
        </is>
      </c>
      <c r="R1512" t="inlineStr">
        <is>
          <t>+5%▶60% 익절 / +10%▶30% 익절 / +30%▶10% 익절</t>
        </is>
      </c>
      <c r="S1512" t="inlineStr">
        <is>
          <t>-5%▶50% 손절 / -10%▶30% 손절 / -15%▶20% 손절</t>
        </is>
      </c>
      <c r="T1512" t="inlineStr">
        <is>
          <t>매수 0.0005 / 매도 0.0025 / 슬리피지 0.0007</t>
        </is>
      </c>
    </row>
    <row r="1513">
      <c r="A1513" t="inlineStr">
        <is>
          <t>KODEX 미국나스닥100|1개월 전에 샀다면|[대표님룰]+[버티기형]</t>
        </is>
      </c>
      <c r="B1513" t="inlineStr">
        <is>
          <t>KODEX 미국나스닥100</t>
        </is>
      </c>
      <c r="C1513" t="inlineStr">
        <is>
          <t>379810</t>
        </is>
      </c>
      <c r="D1513" t="inlineStr">
        <is>
          <t>1개월 전에 샀다면</t>
        </is>
      </c>
      <c r="E1513" t="inlineStr">
        <is>
          <t>[대표님룰]+[버티기형]</t>
        </is>
      </c>
      <c r="F1513" t="inlineStr">
        <is>
          <t>[대표님룰]</t>
        </is>
      </c>
      <c r="G1513" t="inlineStr">
        <is>
          <t>[버티기형]</t>
        </is>
      </c>
      <c r="H1513" t="n">
        <v>300000</v>
      </c>
      <c r="I1513" t="n">
        <v>28535</v>
      </c>
      <c r="J1513" t="n">
        <v>29820</v>
      </c>
      <c r="K1513" t="n">
        <v>4.5</v>
      </c>
      <c r="L1513" t="n">
        <v>0</v>
      </c>
      <c r="M1513" t="n">
        <v>0</v>
      </c>
      <c r="N1513" t="n">
        <v>0</v>
      </c>
      <c r="O1513" t="n">
        <v>0</v>
      </c>
      <c r="P1513" t="inlineStr">
        <is>
          <t>2026-05-11</t>
        </is>
      </c>
      <c r="Q1513" t="inlineStr">
        <is>
          <t>2026-06-08</t>
        </is>
      </c>
      <c r="R1513" t="inlineStr">
        <is>
          <t>+5%▶60% 익절 / +10%▶30% 익절 / +30%▶10% 익절</t>
        </is>
      </c>
      <c r="S1513" t="inlineStr">
        <is>
          <t>-5%▶40% 손절 / -15%▶30% 손절 / -20%▶30% 손절</t>
        </is>
      </c>
      <c r="T1513" t="inlineStr">
        <is>
          <t>매수 0.0005 / 매도 0.0025 / 슬리피지 0.0007</t>
        </is>
      </c>
    </row>
    <row r="1514">
      <c r="A1514" t="inlineStr">
        <is>
          <t>KODEX 미국나스닥100|1개월 전에 샀다면|[중기추세]+[칼손절]</t>
        </is>
      </c>
      <c r="B1514" t="inlineStr">
        <is>
          <t>KODEX 미국나스닥100</t>
        </is>
      </c>
      <c r="C1514" t="inlineStr">
        <is>
          <t>379810</t>
        </is>
      </c>
      <c r="D1514" t="inlineStr">
        <is>
          <t>1개월 전에 샀다면</t>
        </is>
      </c>
      <c r="E1514" t="inlineStr">
        <is>
          <t>[중기추세]+[칼손절]</t>
        </is>
      </c>
      <c r="F1514" t="inlineStr">
        <is>
          <t>[중기추세]</t>
        </is>
      </c>
      <c r="G1514" t="inlineStr">
        <is>
          <t>[칼손절]</t>
        </is>
      </c>
      <c r="H1514" t="n">
        <v>300000</v>
      </c>
      <c r="I1514" t="n">
        <v>28535</v>
      </c>
      <c r="J1514" t="n">
        <v>29820</v>
      </c>
      <c r="K1514" t="n">
        <v>4.5</v>
      </c>
      <c r="L1514" t="n">
        <v>0</v>
      </c>
      <c r="M1514" t="n">
        <v>0</v>
      </c>
      <c r="N1514" t="n">
        <v>0</v>
      </c>
      <c r="O1514" t="n">
        <v>0</v>
      </c>
      <c r="P1514" t="inlineStr">
        <is>
          <t>2026-05-11</t>
        </is>
      </c>
      <c r="Q1514" t="inlineStr">
        <is>
          <t>2026-06-08</t>
        </is>
      </c>
      <c r="R1514" t="inlineStr">
        <is>
          <t>+10%▶50% 익절 / +20%▶30% 익절 / +30%▶20% 익절</t>
        </is>
      </c>
      <c r="S1514" t="inlineStr">
        <is>
          <t>-2%▶80% 손절 / -4%▶10% 손절 / -6%▶10% 손절</t>
        </is>
      </c>
      <c r="T1514" t="inlineStr">
        <is>
          <t>매수 0.0005 / 매도 0.0025 / 슬리피지 0.0007</t>
        </is>
      </c>
    </row>
    <row r="1515">
      <c r="A1515" t="inlineStr">
        <is>
          <t>KODEX 미국나스닥100|1개월 전에 샀다면|[중기추세]+[정석방어]</t>
        </is>
      </c>
      <c r="B1515" t="inlineStr">
        <is>
          <t>KODEX 미국나스닥100</t>
        </is>
      </c>
      <c r="C1515" t="inlineStr">
        <is>
          <t>379810</t>
        </is>
      </c>
      <c r="D1515" t="inlineStr">
        <is>
          <t>1개월 전에 샀다면</t>
        </is>
      </c>
      <c r="E1515" t="inlineStr">
        <is>
          <t>[중기추세]+[정석방어]</t>
        </is>
      </c>
      <c r="F1515" t="inlineStr">
        <is>
          <t>[중기추세]</t>
        </is>
      </c>
      <c r="G1515" t="inlineStr">
        <is>
          <t>[정석방어]</t>
        </is>
      </c>
      <c r="H1515" t="n">
        <v>300000</v>
      </c>
      <c r="I1515" t="n">
        <v>28535</v>
      </c>
      <c r="J1515" t="n">
        <v>29820</v>
      </c>
      <c r="K1515" t="n">
        <v>4.5</v>
      </c>
      <c r="L1515" t="n">
        <v>0</v>
      </c>
      <c r="M1515" t="n">
        <v>0</v>
      </c>
      <c r="N1515" t="n">
        <v>0</v>
      </c>
      <c r="O1515" t="n">
        <v>0</v>
      </c>
      <c r="P1515" t="inlineStr">
        <is>
          <t>2026-05-11</t>
        </is>
      </c>
      <c r="Q1515" t="inlineStr">
        <is>
          <t>2026-06-08</t>
        </is>
      </c>
      <c r="R1515" t="inlineStr">
        <is>
          <t>+10%▶50% 익절 / +20%▶30% 익절 / +30%▶20% 익절</t>
        </is>
      </c>
      <c r="S1515" t="inlineStr">
        <is>
          <t>-3%▶70% 손절 / -5%▶20% 손절 / -10%▶10% 손절</t>
        </is>
      </c>
      <c r="T1515" t="inlineStr">
        <is>
          <t>매수 0.0005 / 매도 0.0025 / 슬리피지 0.0007</t>
        </is>
      </c>
    </row>
    <row r="1516">
      <c r="A1516" t="inlineStr">
        <is>
          <t>KODEX 미국나스닥100|1개월 전에 샀다면|[중기추세]+[변동성허용]</t>
        </is>
      </c>
      <c r="B1516" t="inlineStr">
        <is>
          <t>KODEX 미국나스닥100</t>
        </is>
      </c>
      <c r="C1516" t="inlineStr">
        <is>
          <t>379810</t>
        </is>
      </c>
      <c r="D1516" t="inlineStr">
        <is>
          <t>1개월 전에 샀다면</t>
        </is>
      </c>
      <c r="E1516" t="inlineStr">
        <is>
          <t>[중기추세]+[변동성허용]</t>
        </is>
      </c>
      <c r="F1516" t="inlineStr">
        <is>
          <t>[중기추세]</t>
        </is>
      </c>
      <c r="G1516" t="inlineStr">
        <is>
          <t>[변동성허용]</t>
        </is>
      </c>
      <c r="H1516" t="n">
        <v>300000</v>
      </c>
      <c r="I1516" t="n">
        <v>28535</v>
      </c>
      <c r="J1516" t="n">
        <v>29820</v>
      </c>
      <c r="K1516" t="n">
        <v>4.5</v>
      </c>
      <c r="L1516" t="n">
        <v>0</v>
      </c>
      <c r="M1516" t="n">
        <v>0</v>
      </c>
      <c r="N1516" t="n">
        <v>0</v>
      </c>
      <c r="O1516" t="n">
        <v>0</v>
      </c>
      <c r="P1516" t="inlineStr">
        <is>
          <t>2026-05-11</t>
        </is>
      </c>
      <c r="Q1516" t="inlineStr">
        <is>
          <t>2026-06-08</t>
        </is>
      </c>
      <c r="R1516" t="inlineStr">
        <is>
          <t>+10%▶50% 익절 / +20%▶30% 익절 / +30%▶20% 익절</t>
        </is>
      </c>
      <c r="S1516" t="inlineStr">
        <is>
          <t>-5%▶50% 손절 / -10%▶30% 손절 / -15%▶20% 손절</t>
        </is>
      </c>
      <c r="T1516" t="inlineStr">
        <is>
          <t>매수 0.0005 / 매도 0.0025 / 슬리피지 0.0007</t>
        </is>
      </c>
    </row>
    <row r="1517">
      <c r="A1517" t="inlineStr">
        <is>
          <t>KODEX 미국나스닥100|1개월 전에 샀다면|[중기추세]+[버티기형]</t>
        </is>
      </c>
      <c r="B1517" t="inlineStr">
        <is>
          <t>KODEX 미국나스닥100</t>
        </is>
      </c>
      <c r="C1517" t="inlineStr">
        <is>
          <t>379810</t>
        </is>
      </c>
      <c r="D1517" t="inlineStr">
        <is>
          <t>1개월 전에 샀다면</t>
        </is>
      </c>
      <c r="E1517" t="inlineStr">
        <is>
          <t>[중기추세]+[버티기형]</t>
        </is>
      </c>
      <c r="F1517" t="inlineStr">
        <is>
          <t>[중기추세]</t>
        </is>
      </c>
      <c r="G1517" t="inlineStr">
        <is>
          <t>[버티기형]</t>
        </is>
      </c>
      <c r="H1517" t="n">
        <v>300000</v>
      </c>
      <c r="I1517" t="n">
        <v>28535</v>
      </c>
      <c r="J1517" t="n">
        <v>29820</v>
      </c>
      <c r="K1517" t="n">
        <v>4.5</v>
      </c>
      <c r="L1517" t="n">
        <v>0</v>
      </c>
      <c r="M1517" t="n">
        <v>0</v>
      </c>
      <c r="N1517" t="n">
        <v>0</v>
      </c>
      <c r="O1517" t="n">
        <v>0</v>
      </c>
      <c r="P1517" t="inlineStr">
        <is>
          <t>2026-05-11</t>
        </is>
      </c>
      <c r="Q1517" t="inlineStr">
        <is>
          <t>2026-06-08</t>
        </is>
      </c>
      <c r="R1517" t="inlineStr">
        <is>
          <t>+10%▶50% 익절 / +20%▶30% 익절 / +30%▶20% 익절</t>
        </is>
      </c>
      <c r="S1517" t="inlineStr">
        <is>
          <t>-5%▶40% 손절 / -15%▶30% 손절 / -20%▶30% 손절</t>
        </is>
      </c>
      <c r="T1517" t="inlineStr">
        <is>
          <t>매수 0.0005 / 매도 0.0025 / 슬리피지 0.0007</t>
        </is>
      </c>
    </row>
    <row r="1518">
      <c r="A1518" t="inlineStr">
        <is>
          <t>KODEX 미국나스닥100|1개월 전에 샀다면|[수익극대화]+[칼손절]</t>
        </is>
      </c>
      <c r="B1518" t="inlineStr">
        <is>
          <t>KODEX 미국나스닥100</t>
        </is>
      </c>
      <c r="C1518" t="inlineStr">
        <is>
          <t>379810</t>
        </is>
      </c>
      <c r="D1518" t="inlineStr">
        <is>
          <t>1개월 전에 샀다면</t>
        </is>
      </c>
      <c r="E1518" t="inlineStr">
        <is>
          <t>[수익극대화]+[칼손절]</t>
        </is>
      </c>
      <c r="F1518" t="inlineStr">
        <is>
          <t>[수익극대화]</t>
        </is>
      </c>
      <c r="G1518" t="inlineStr">
        <is>
          <t>[칼손절]</t>
        </is>
      </c>
      <c r="H1518" t="n">
        <v>300000</v>
      </c>
      <c r="I1518" t="n">
        <v>28535</v>
      </c>
      <c r="J1518" t="n">
        <v>29820</v>
      </c>
      <c r="K1518" t="n">
        <v>4.5</v>
      </c>
      <c r="L1518" t="n">
        <v>0</v>
      </c>
      <c r="M1518" t="n">
        <v>0</v>
      </c>
      <c r="N1518" t="n">
        <v>0</v>
      </c>
      <c r="O1518" t="n">
        <v>0</v>
      </c>
      <c r="P1518" t="inlineStr">
        <is>
          <t>2026-05-11</t>
        </is>
      </c>
      <c r="Q1518" t="inlineStr">
        <is>
          <t>2026-06-08</t>
        </is>
      </c>
      <c r="R1518" t="inlineStr">
        <is>
          <t>+10%▶40% 익절 / +20%▶30% 익절 / +40%▶30% 익절</t>
        </is>
      </c>
      <c r="S1518" t="inlineStr">
        <is>
          <t>-2%▶80% 손절 / -4%▶10% 손절 / -6%▶10% 손절</t>
        </is>
      </c>
      <c r="T1518" t="inlineStr">
        <is>
          <t>매수 0.0005 / 매도 0.0025 / 슬리피지 0.0007</t>
        </is>
      </c>
    </row>
    <row r="1519">
      <c r="A1519" t="inlineStr">
        <is>
          <t>KODEX 미국나스닥100|1개월 전에 샀다면|[수익극대화]+[정석방어]</t>
        </is>
      </c>
      <c r="B1519" t="inlineStr">
        <is>
          <t>KODEX 미국나스닥100</t>
        </is>
      </c>
      <c r="C1519" t="inlineStr">
        <is>
          <t>379810</t>
        </is>
      </c>
      <c r="D1519" t="inlineStr">
        <is>
          <t>1개월 전에 샀다면</t>
        </is>
      </c>
      <c r="E1519" t="inlineStr">
        <is>
          <t>[수익극대화]+[정석방어]</t>
        </is>
      </c>
      <c r="F1519" t="inlineStr">
        <is>
          <t>[수익극대화]</t>
        </is>
      </c>
      <c r="G1519" t="inlineStr">
        <is>
          <t>[정석방어]</t>
        </is>
      </c>
      <c r="H1519" t="n">
        <v>300000</v>
      </c>
      <c r="I1519" t="n">
        <v>28535</v>
      </c>
      <c r="J1519" t="n">
        <v>29820</v>
      </c>
      <c r="K1519" t="n">
        <v>4.5</v>
      </c>
      <c r="L1519" t="n">
        <v>0</v>
      </c>
      <c r="M1519" t="n">
        <v>0</v>
      </c>
      <c r="N1519" t="n">
        <v>0</v>
      </c>
      <c r="O1519" t="n">
        <v>0</v>
      </c>
      <c r="P1519" t="inlineStr">
        <is>
          <t>2026-05-11</t>
        </is>
      </c>
      <c r="Q1519" t="inlineStr">
        <is>
          <t>2026-06-08</t>
        </is>
      </c>
      <c r="R1519" t="inlineStr">
        <is>
          <t>+10%▶40% 익절 / +20%▶30% 익절 / +40%▶30% 익절</t>
        </is>
      </c>
      <c r="S1519" t="inlineStr">
        <is>
          <t>-3%▶70% 손절 / -5%▶20% 손절 / -10%▶10% 손절</t>
        </is>
      </c>
      <c r="T1519" t="inlineStr">
        <is>
          <t>매수 0.0005 / 매도 0.0025 / 슬리피지 0.0007</t>
        </is>
      </c>
    </row>
    <row r="1520">
      <c r="A1520" t="inlineStr">
        <is>
          <t>KODEX 미국나스닥100|1개월 전에 샀다면|[수익극대화]+[변동성허용]</t>
        </is>
      </c>
      <c r="B1520" t="inlineStr">
        <is>
          <t>KODEX 미국나스닥100</t>
        </is>
      </c>
      <c r="C1520" t="inlineStr">
        <is>
          <t>379810</t>
        </is>
      </c>
      <c r="D1520" t="inlineStr">
        <is>
          <t>1개월 전에 샀다면</t>
        </is>
      </c>
      <c r="E1520" t="inlineStr">
        <is>
          <t>[수익극대화]+[변동성허용]</t>
        </is>
      </c>
      <c r="F1520" t="inlineStr">
        <is>
          <t>[수익극대화]</t>
        </is>
      </c>
      <c r="G1520" t="inlineStr">
        <is>
          <t>[변동성허용]</t>
        </is>
      </c>
      <c r="H1520" t="n">
        <v>300000</v>
      </c>
      <c r="I1520" t="n">
        <v>28535</v>
      </c>
      <c r="J1520" t="n">
        <v>29820</v>
      </c>
      <c r="K1520" t="n">
        <v>4.5</v>
      </c>
      <c r="L1520" t="n">
        <v>0</v>
      </c>
      <c r="M1520" t="n">
        <v>0</v>
      </c>
      <c r="N1520" t="n">
        <v>0</v>
      </c>
      <c r="O1520" t="n">
        <v>0</v>
      </c>
      <c r="P1520" t="inlineStr">
        <is>
          <t>2026-05-11</t>
        </is>
      </c>
      <c r="Q1520" t="inlineStr">
        <is>
          <t>2026-06-08</t>
        </is>
      </c>
      <c r="R1520" t="inlineStr">
        <is>
          <t>+10%▶40% 익절 / +20%▶30% 익절 / +40%▶30% 익절</t>
        </is>
      </c>
      <c r="S1520" t="inlineStr">
        <is>
          <t>-5%▶50% 손절 / -10%▶30% 손절 / -15%▶20% 손절</t>
        </is>
      </c>
      <c r="T1520" t="inlineStr">
        <is>
          <t>매수 0.0005 / 매도 0.0025 / 슬리피지 0.0007</t>
        </is>
      </c>
    </row>
    <row r="1521">
      <c r="A1521" t="inlineStr">
        <is>
          <t>KODEX 미국나스닥100|1개월 전에 샀다면|[수익극대화]+[버티기형]</t>
        </is>
      </c>
      <c r="B1521" t="inlineStr">
        <is>
          <t>KODEX 미국나스닥100</t>
        </is>
      </c>
      <c r="C1521" t="inlineStr">
        <is>
          <t>379810</t>
        </is>
      </c>
      <c r="D1521" t="inlineStr">
        <is>
          <t>1개월 전에 샀다면</t>
        </is>
      </c>
      <c r="E1521" t="inlineStr">
        <is>
          <t>[수익극대화]+[버티기형]</t>
        </is>
      </c>
      <c r="F1521" t="inlineStr">
        <is>
          <t>[수익극대화]</t>
        </is>
      </c>
      <c r="G1521" t="inlineStr">
        <is>
          <t>[버티기형]</t>
        </is>
      </c>
      <c r="H1521" t="n">
        <v>300000</v>
      </c>
      <c r="I1521" t="n">
        <v>28535</v>
      </c>
      <c r="J1521" t="n">
        <v>29820</v>
      </c>
      <c r="K1521" t="n">
        <v>4.5</v>
      </c>
      <c r="L1521" t="n">
        <v>0</v>
      </c>
      <c r="M1521" t="n">
        <v>0</v>
      </c>
      <c r="N1521" t="n">
        <v>0</v>
      </c>
      <c r="O1521" t="n">
        <v>0</v>
      </c>
      <c r="P1521" t="inlineStr">
        <is>
          <t>2026-05-11</t>
        </is>
      </c>
      <c r="Q1521" t="inlineStr">
        <is>
          <t>2026-06-08</t>
        </is>
      </c>
      <c r="R1521" t="inlineStr">
        <is>
          <t>+10%▶40% 익절 / +20%▶30% 익절 / +40%▶30% 익절</t>
        </is>
      </c>
      <c r="S1521" t="inlineStr">
        <is>
          <t>-5%▶40% 손절 / -15%▶30% 손절 / -20%▶30% 손절</t>
        </is>
      </c>
      <c r="T1521" t="inlineStr">
        <is>
          <t>매수 0.0005 / 매도 0.0025 / 슬리피지 0.0007</t>
        </is>
      </c>
    </row>
    <row r="1522">
      <c r="A1522" t="inlineStr">
        <is>
          <t>KODEX 미국나스닥100|2주 전에 샀다면|[초단타]+[칼손절]</t>
        </is>
      </c>
      <c r="B1522" t="inlineStr">
        <is>
          <t>KODEX 미국나스닥100</t>
        </is>
      </c>
      <c r="C1522" t="inlineStr">
        <is>
          <t>379810</t>
        </is>
      </c>
      <c r="D1522" t="inlineStr">
        <is>
          <t>2주 전에 샀다면</t>
        </is>
      </c>
      <c r="E1522" t="inlineStr">
        <is>
          <t>[초단타]+[칼손절]</t>
        </is>
      </c>
      <c r="F1522" t="inlineStr">
        <is>
          <t>[초단타]</t>
        </is>
      </c>
      <c r="G1522" t="inlineStr">
        <is>
          <t>[칼손절]</t>
        </is>
      </c>
      <c r="H1522" t="n">
        <v>300000</v>
      </c>
      <c r="I1522" t="n">
        <v>29670</v>
      </c>
      <c r="J1522" t="n">
        <v>29820</v>
      </c>
      <c r="K1522" t="n">
        <v>0.51</v>
      </c>
      <c r="L1522" t="n">
        <v>0</v>
      </c>
      <c r="M1522" t="n">
        <v>0</v>
      </c>
      <c r="N1522" t="n">
        <v>0</v>
      </c>
      <c r="O1522" t="n">
        <v>0</v>
      </c>
      <c r="P1522" t="inlineStr">
        <is>
          <t>2026-05-26</t>
        </is>
      </c>
      <c r="Q1522" t="inlineStr">
        <is>
          <t>2026-06-08</t>
        </is>
      </c>
      <c r="R1522" t="inlineStr">
        <is>
          <t>+3%▶70% 익절 / +5%▶20% 익절 / +10%▶10% 익절</t>
        </is>
      </c>
      <c r="S1522" t="inlineStr">
        <is>
          <t>-2%▶80% 손절 / -4%▶10% 손절 / -6%▶10% 손절</t>
        </is>
      </c>
      <c r="T1522" t="inlineStr">
        <is>
          <t>매수 0.0005 / 매도 0.0025 / 슬리피지 0.0007</t>
        </is>
      </c>
    </row>
    <row r="1523">
      <c r="A1523" t="inlineStr">
        <is>
          <t>KODEX 미국나스닥100|2주 전에 샀다면|[초단타]+[정석방어]</t>
        </is>
      </c>
      <c r="B1523" t="inlineStr">
        <is>
          <t>KODEX 미국나스닥100</t>
        </is>
      </c>
      <c r="C1523" t="inlineStr">
        <is>
          <t>379810</t>
        </is>
      </c>
      <c r="D1523" t="inlineStr">
        <is>
          <t>2주 전에 샀다면</t>
        </is>
      </c>
      <c r="E1523" t="inlineStr">
        <is>
          <t>[초단타]+[정석방어]</t>
        </is>
      </c>
      <c r="F1523" t="inlineStr">
        <is>
          <t>[초단타]</t>
        </is>
      </c>
      <c r="G1523" t="inlineStr">
        <is>
          <t>[정석방어]</t>
        </is>
      </c>
      <c r="H1523" t="n">
        <v>300000</v>
      </c>
      <c r="I1523" t="n">
        <v>29670</v>
      </c>
      <c r="J1523" t="n">
        <v>29820</v>
      </c>
      <c r="K1523" t="n">
        <v>0.51</v>
      </c>
      <c r="L1523" t="n">
        <v>0</v>
      </c>
      <c r="M1523" t="n">
        <v>0</v>
      </c>
      <c r="N1523" t="n">
        <v>0</v>
      </c>
      <c r="O1523" t="n">
        <v>0</v>
      </c>
      <c r="P1523" t="inlineStr">
        <is>
          <t>2026-05-26</t>
        </is>
      </c>
      <c r="Q1523" t="inlineStr">
        <is>
          <t>2026-06-08</t>
        </is>
      </c>
      <c r="R1523" t="inlineStr">
        <is>
          <t>+3%▶70% 익절 / +5%▶20% 익절 / +10%▶10% 익절</t>
        </is>
      </c>
      <c r="S1523" t="inlineStr">
        <is>
          <t>-3%▶70% 손절 / -5%▶20% 손절 / -10%▶10% 손절</t>
        </is>
      </c>
      <c r="T1523" t="inlineStr">
        <is>
          <t>매수 0.0005 / 매도 0.0025 / 슬리피지 0.0007</t>
        </is>
      </c>
    </row>
    <row r="1524">
      <c r="A1524" t="inlineStr">
        <is>
          <t>KODEX 미국나스닥100|2주 전에 샀다면|[초단타]+[변동성허용]</t>
        </is>
      </c>
      <c r="B1524" t="inlineStr">
        <is>
          <t>KODEX 미국나스닥100</t>
        </is>
      </c>
      <c r="C1524" t="inlineStr">
        <is>
          <t>379810</t>
        </is>
      </c>
      <c r="D1524" t="inlineStr">
        <is>
          <t>2주 전에 샀다면</t>
        </is>
      </c>
      <c r="E1524" t="inlineStr">
        <is>
          <t>[초단타]+[변동성허용]</t>
        </is>
      </c>
      <c r="F1524" t="inlineStr">
        <is>
          <t>[초단타]</t>
        </is>
      </c>
      <c r="G1524" t="inlineStr">
        <is>
          <t>[변동성허용]</t>
        </is>
      </c>
      <c r="H1524" t="n">
        <v>300000</v>
      </c>
      <c r="I1524" t="n">
        <v>29670</v>
      </c>
      <c r="J1524" t="n">
        <v>29820</v>
      </c>
      <c r="K1524" t="n">
        <v>0.51</v>
      </c>
      <c r="L1524" t="n">
        <v>0</v>
      </c>
      <c r="M1524" t="n">
        <v>0</v>
      </c>
      <c r="N1524" t="n">
        <v>0</v>
      </c>
      <c r="O1524" t="n">
        <v>0</v>
      </c>
      <c r="P1524" t="inlineStr">
        <is>
          <t>2026-05-26</t>
        </is>
      </c>
      <c r="Q1524" t="inlineStr">
        <is>
          <t>2026-06-08</t>
        </is>
      </c>
      <c r="R1524" t="inlineStr">
        <is>
          <t>+3%▶70% 익절 / +5%▶20% 익절 / +10%▶10% 익절</t>
        </is>
      </c>
      <c r="S1524" t="inlineStr">
        <is>
          <t>-5%▶50% 손절 / -10%▶30% 손절 / -15%▶20% 손절</t>
        </is>
      </c>
      <c r="T1524" t="inlineStr">
        <is>
          <t>매수 0.0005 / 매도 0.0025 / 슬리피지 0.0007</t>
        </is>
      </c>
    </row>
    <row r="1525">
      <c r="A1525" t="inlineStr">
        <is>
          <t>KODEX 미국나스닥100|2주 전에 샀다면|[초단타]+[버티기형]</t>
        </is>
      </c>
      <c r="B1525" t="inlineStr">
        <is>
          <t>KODEX 미국나스닥100</t>
        </is>
      </c>
      <c r="C1525" t="inlineStr">
        <is>
          <t>379810</t>
        </is>
      </c>
      <c r="D1525" t="inlineStr">
        <is>
          <t>2주 전에 샀다면</t>
        </is>
      </c>
      <c r="E1525" t="inlineStr">
        <is>
          <t>[초단타]+[버티기형]</t>
        </is>
      </c>
      <c r="F1525" t="inlineStr">
        <is>
          <t>[초단타]</t>
        </is>
      </c>
      <c r="G1525" t="inlineStr">
        <is>
          <t>[버티기형]</t>
        </is>
      </c>
      <c r="H1525" t="n">
        <v>300000</v>
      </c>
      <c r="I1525" t="n">
        <v>29670</v>
      </c>
      <c r="J1525" t="n">
        <v>29820</v>
      </c>
      <c r="K1525" t="n">
        <v>0.51</v>
      </c>
      <c r="L1525" t="n">
        <v>0</v>
      </c>
      <c r="M1525" t="n">
        <v>0</v>
      </c>
      <c r="N1525" t="n">
        <v>0</v>
      </c>
      <c r="O1525" t="n">
        <v>0</v>
      </c>
      <c r="P1525" t="inlineStr">
        <is>
          <t>2026-05-26</t>
        </is>
      </c>
      <c r="Q1525" t="inlineStr">
        <is>
          <t>2026-06-08</t>
        </is>
      </c>
      <c r="R1525" t="inlineStr">
        <is>
          <t>+3%▶70% 익절 / +5%▶20% 익절 / +10%▶10% 익절</t>
        </is>
      </c>
      <c r="S1525" t="inlineStr">
        <is>
          <t>-5%▶40% 손절 / -15%▶30% 손절 / -20%▶30% 손절</t>
        </is>
      </c>
      <c r="T1525" t="inlineStr">
        <is>
          <t>매수 0.0005 / 매도 0.0025 / 슬리피지 0.0007</t>
        </is>
      </c>
    </row>
    <row r="1526">
      <c r="A1526" t="inlineStr">
        <is>
          <t>KODEX 미국나스닥100|2주 전에 샀다면|[단기스윙]+[칼손절]</t>
        </is>
      </c>
      <c r="B1526" t="inlineStr">
        <is>
          <t>KODEX 미국나스닥100</t>
        </is>
      </c>
      <c r="C1526" t="inlineStr">
        <is>
          <t>379810</t>
        </is>
      </c>
      <c r="D1526" t="inlineStr">
        <is>
          <t>2주 전에 샀다면</t>
        </is>
      </c>
      <c r="E1526" t="inlineStr">
        <is>
          <t>[단기스윙]+[칼손절]</t>
        </is>
      </c>
      <c r="F1526" t="inlineStr">
        <is>
          <t>[단기스윙]</t>
        </is>
      </c>
      <c r="G1526" t="inlineStr">
        <is>
          <t>[칼손절]</t>
        </is>
      </c>
      <c r="H1526" t="n">
        <v>300000</v>
      </c>
      <c r="I1526" t="n">
        <v>29670</v>
      </c>
      <c r="J1526" t="n">
        <v>29820</v>
      </c>
      <c r="K1526" t="n">
        <v>0.51</v>
      </c>
      <c r="L1526" t="n">
        <v>0</v>
      </c>
      <c r="M1526" t="n">
        <v>0</v>
      </c>
      <c r="N1526" t="n">
        <v>0</v>
      </c>
      <c r="O1526" t="n">
        <v>0</v>
      </c>
      <c r="P1526" t="inlineStr">
        <is>
          <t>2026-05-26</t>
        </is>
      </c>
      <c r="Q1526" t="inlineStr">
        <is>
          <t>2026-06-08</t>
        </is>
      </c>
      <c r="R1526" t="inlineStr">
        <is>
          <t>+5%▶60% 익절 / +10%▶30% 익절 / +20%▶10% 익절</t>
        </is>
      </c>
      <c r="S1526" t="inlineStr">
        <is>
          <t>-2%▶80% 손절 / -4%▶10% 손절 / -6%▶10% 손절</t>
        </is>
      </c>
      <c r="T1526" t="inlineStr">
        <is>
          <t>매수 0.0005 / 매도 0.0025 / 슬리피지 0.0007</t>
        </is>
      </c>
    </row>
    <row r="1527">
      <c r="A1527" t="inlineStr">
        <is>
          <t>KODEX 미국나스닥100|2주 전에 샀다면|[단기스윙]+[정석방어]</t>
        </is>
      </c>
      <c r="B1527" t="inlineStr">
        <is>
          <t>KODEX 미국나스닥100</t>
        </is>
      </c>
      <c r="C1527" t="inlineStr">
        <is>
          <t>379810</t>
        </is>
      </c>
      <c r="D1527" t="inlineStr">
        <is>
          <t>2주 전에 샀다면</t>
        </is>
      </c>
      <c r="E1527" t="inlineStr">
        <is>
          <t>[단기스윙]+[정석방어]</t>
        </is>
      </c>
      <c r="F1527" t="inlineStr">
        <is>
          <t>[단기스윙]</t>
        </is>
      </c>
      <c r="G1527" t="inlineStr">
        <is>
          <t>[정석방어]</t>
        </is>
      </c>
      <c r="H1527" t="n">
        <v>300000</v>
      </c>
      <c r="I1527" t="n">
        <v>29670</v>
      </c>
      <c r="J1527" t="n">
        <v>29820</v>
      </c>
      <c r="K1527" t="n">
        <v>0.51</v>
      </c>
      <c r="L1527" t="n">
        <v>0</v>
      </c>
      <c r="M1527" t="n">
        <v>0</v>
      </c>
      <c r="N1527" t="n">
        <v>0</v>
      </c>
      <c r="O1527" t="n">
        <v>0</v>
      </c>
      <c r="P1527" t="inlineStr">
        <is>
          <t>2026-05-26</t>
        </is>
      </c>
      <c r="Q1527" t="inlineStr">
        <is>
          <t>2026-06-08</t>
        </is>
      </c>
      <c r="R1527" t="inlineStr">
        <is>
          <t>+5%▶60% 익절 / +10%▶30% 익절 / +20%▶10% 익절</t>
        </is>
      </c>
      <c r="S1527" t="inlineStr">
        <is>
          <t>-3%▶70% 손절 / -5%▶20% 손절 / -10%▶10% 손절</t>
        </is>
      </c>
      <c r="T1527" t="inlineStr">
        <is>
          <t>매수 0.0005 / 매도 0.0025 / 슬리피지 0.0007</t>
        </is>
      </c>
    </row>
    <row r="1528">
      <c r="A1528" t="inlineStr">
        <is>
          <t>KODEX 미국나스닥100|2주 전에 샀다면|[단기스윙]+[변동성허용]</t>
        </is>
      </c>
      <c r="B1528" t="inlineStr">
        <is>
          <t>KODEX 미국나스닥100</t>
        </is>
      </c>
      <c r="C1528" t="inlineStr">
        <is>
          <t>379810</t>
        </is>
      </c>
      <c r="D1528" t="inlineStr">
        <is>
          <t>2주 전에 샀다면</t>
        </is>
      </c>
      <c r="E1528" t="inlineStr">
        <is>
          <t>[단기스윙]+[변동성허용]</t>
        </is>
      </c>
      <c r="F1528" t="inlineStr">
        <is>
          <t>[단기스윙]</t>
        </is>
      </c>
      <c r="G1528" t="inlineStr">
        <is>
          <t>[변동성허용]</t>
        </is>
      </c>
      <c r="H1528" t="n">
        <v>300000</v>
      </c>
      <c r="I1528" t="n">
        <v>29670</v>
      </c>
      <c r="J1528" t="n">
        <v>29820</v>
      </c>
      <c r="K1528" t="n">
        <v>0.51</v>
      </c>
      <c r="L1528" t="n">
        <v>0</v>
      </c>
      <c r="M1528" t="n">
        <v>0</v>
      </c>
      <c r="N1528" t="n">
        <v>0</v>
      </c>
      <c r="O1528" t="n">
        <v>0</v>
      </c>
      <c r="P1528" t="inlineStr">
        <is>
          <t>2026-05-26</t>
        </is>
      </c>
      <c r="Q1528" t="inlineStr">
        <is>
          <t>2026-06-08</t>
        </is>
      </c>
      <c r="R1528" t="inlineStr">
        <is>
          <t>+5%▶60% 익절 / +10%▶30% 익절 / +20%▶10% 익절</t>
        </is>
      </c>
      <c r="S1528" t="inlineStr">
        <is>
          <t>-5%▶50% 손절 / -10%▶30% 손절 / -15%▶20% 손절</t>
        </is>
      </c>
      <c r="T1528" t="inlineStr">
        <is>
          <t>매수 0.0005 / 매도 0.0025 / 슬리피지 0.0007</t>
        </is>
      </c>
    </row>
    <row r="1529">
      <c r="A1529" t="inlineStr">
        <is>
          <t>KODEX 미국나스닥100|2주 전에 샀다면|[단기스윙]+[버티기형]</t>
        </is>
      </c>
      <c r="B1529" t="inlineStr">
        <is>
          <t>KODEX 미국나스닥100</t>
        </is>
      </c>
      <c r="C1529" t="inlineStr">
        <is>
          <t>379810</t>
        </is>
      </c>
      <c r="D1529" t="inlineStr">
        <is>
          <t>2주 전에 샀다면</t>
        </is>
      </c>
      <c r="E1529" t="inlineStr">
        <is>
          <t>[단기스윙]+[버티기형]</t>
        </is>
      </c>
      <c r="F1529" t="inlineStr">
        <is>
          <t>[단기스윙]</t>
        </is>
      </c>
      <c r="G1529" t="inlineStr">
        <is>
          <t>[버티기형]</t>
        </is>
      </c>
      <c r="H1529" t="n">
        <v>300000</v>
      </c>
      <c r="I1529" t="n">
        <v>29670</v>
      </c>
      <c r="J1529" t="n">
        <v>29820</v>
      </c>
      <c r="K1529" t="n">
        <v>0.51</v>
      </c>
      <c r="L1529" t="n">
        <v>0</v>
      </c>
      <c r="M1529" t="n">
        <v>0</v>
      </c>
      <c r="N1529" t="n">
        <v>0</v>
      </c>
      <c r="O1529" t="n">
        <v>0</v>
      </c>
      <c r="P1529" t="inlineStr">
        <is>
          <t>2026-05-26</t>
        </is>
      </c>
      <c r="Q1529" t="inlineStr">
        <is>
          <t>2026-06-08</t>
        </is>
      </c>
      <c r="R1529" t="inlineStr">
        <is>
          <t>+5%▶60% 익절 / +10%▶30% 익절 / +20%▶10% 익절</t>
        </is>
      </c>
      <c r="S1529" t="inlineStr">
        <is>
          <t>-5%▶40% 손절 / -15%▶30% 손절 / -20%▶30% 손절</t>
        </is>
      </c>
      <c r="T1529" t="inlineStr">
        <is>
          <t>매수 0.0005 / 매도 0.0025 / 슬리피지 0.0007</t>
        </is>
      </c>
    </row>
    <row r="1530">
      <c r="A1530" t="inlineStr">
        <is>
          <t>KODEX 미국나스닥100|2주 전에 샀다면|[대표님룰]+[칼손절]</t>
        </is>
      </c>
      <c r="B1530" t="inlineStr">
        <is>
          <t>KODEX 미국나스닥100</t>
        </is>
      </c>
      <c r="C1530" t="inlineStr">
        <is>
          <t>379810</t>
        </is>
      </c>
      <c r="D1530" t="inlineStr">
        <is>
          <t>2주 전에 샀다면</t>
        </is>
      </c>
      <c r="E1530" t="inlineStr">
        <is>
          <t>[대표님룰]+[칼손절]</t>
        </is>
      </c>
      <c r="F1530" t="inlineStr">
        <is>
          <t>[대표님룰]</t>
        </is>
      </c>
      <c r="G1530" t="inlineStr">
        <is>
          <t>[칼손절]</t>
        </is>
      </c>
      <c r="H1530" t="n">
        <v>300000</v>
      </c>
      <c r="I1530" t="n">
        <v>29670</v>
      </c>
      <c r="J1530" t="n">
        <v>29820</v>
      </c>
      <c r="K1530" t="n">
        <v>0.51</v>
      </c>
      <c r="L1530" t="n">
        <v>0</v>
      </c>
      <c r="M1530" t="n">
        <v>0</v>
      </c>
      <c r="N1530" t="n">
        <v>0</v>
      </c>
      <c r="O1530" t="n">
        <v>0</v>
      </c>
      <c r="P1530" t="inlineStr">
        <is>
          <t>2026-05-26</t>
        </is>
      </c>
      <c r="Q1530" t="inlineStr">
        <is>
          <t>2026-06-08</t>
        </is>
      </c>
      <c r="R1530" t="inlineStr">
        <is>
          <t>+5%▶60% 익절 / +10%▶30% 익절 / +30%▶10% 익절</t>
        </is>
      </c>
      <c r="S1530" t="inlineStr">
        <is>
          <t>-2%▶80% 손절 / -4%▶10% 손절 / -6%▶10% 손절</t>
        </is>
      </c>
      <c r="T1530" t="inlineStr">
        <is>
          <t>매수 0.0005 / 매도 0.0025 / 슬리피지 0.0007</t>
        </is>
      </c>
    </row>
    <row r="1531">
      <c r="A1531" t="inlineStr">
        <is>
          <t>KODEX 미국나스닥100|2주 전에 샀다면|[대표님룰]+[정석방어]</t>
        </is>
      </c>
      <c r="B1531" t="inlineStr">
        <is>
          <t>KODEX 미국나스닥100</t>
        </is>
      </c>
      <c r="C1531" t="inlineStr">
        <is>
          <t>379810</t>
        </is>
      </c>
      <c r="D1531" t="inlineStr">
        <is>
          <t>2주 전에 샀다면</t>
        </is>
      </c>
      <c r="E1531" t="inlineStr">
        <is>
          <t>[대표님룰]+[정석방어]</t>
        </is>
      </c>
      <c r="F1531" t="inlineStr">
        <is>
          <t>[대표님룰]</t>
        </is>
      </c>
      <c r="G1531" t="inlineStr">
        <is>
          <t>[정석방어]</t>
        </is>
      </c>
      <c r="H1531" t="n">
        <v>300000</v>
      </c>
      <c r="I1531" t="n">
        <v>29670</v>
      </c>
      <c r="J1531" t="n">
        <v>29820</v>
      </c>
      <c r="K1531" t="n">
        <v>0.51</v>
      </c>
      <c r="L1531" t="n">
        <v>0</v>
      </c>
      <c r="M1531" t="n">
        <v>0</v>
      </c>
      <c r="N1531" t="n">
        <v>0</v>
      </c>
      <c r="O1531" t="n">
        <v>0</v>
      </c>
      <c r="P1531" t="inlineStr">
        <is>
          <t>2026-05-26</t>
        </is>
      </c>
      <c r="Q1531" t="inlineStr">
        <is>
          <t>2026-06-08</t>
        </is>
      </c>
      <c r="R1531" t="inlineStr">
        <is>
          <t>+5%▶60% 익절 / +10%▶30% 익절 / +30%▶10% 익절</t>
        </is>
      </c>
      <c r="S1531" t="inlineStr">
        <is>
          <t>-3%▶70% 손절 / -5%▶20% 손절 / -10%▶10% 손절</t>
        </is>
      </c>
      <c r="T1531" t="inlineStr">
        <is>
          <t>매수 0.0005 / 매도 0.0025 / 슬리피지 0.0007</t>
        </is>
      </c>
    </row>
    <row r="1532">
      <c r="A1532" t="inlineStr">
        <is>
          <t>KODEX 미국나스닥100|2주 전에 샀다면|[대표님룰]+[변동성허용]</t>
        </is>
      </c>
      <c r="B1532" t="inlineStr">
        <is>
          <t>KODEX 미국나스닥100</t>
        </is>
      </c>
      <c r="C1532" t="inlineStr">
        <is>
          <t>379810</t>
        </is>
      </c>
      <c r="D1532" t="inlineStr">
        <is>
          <t>2주 전에 샀다면</t>
        </is>
      </c>
      <c r="E1532" t="inlineStr">
        <is>
          <t>[대표님룰]+[변동성허용]</t>
        </is>
      </c>
      <c r="F1532" t="inlineStr">
        <is>
          <t>[대표님룰]</t>
        </is>
      </c>
      <c r="G1532" t="inlineStr">
        <is>
          <t>[변동성허용]</t>
        </is>
      </c>
      <c r="H1532" t="n">
        <v>300000</v>
      </c>
      <c r="I1532" t="n">
        <v>29670</v>
      </c>
      <c r="J1532" t="n">
        <v>29820</v>
      </c>
      <c r="K1532" t="n">
        <v>0.51</v>
      </c>
      <c r="L1532" t="n">
        <v>0</v>
      </c>
      <c r="M1532" t="n">
        <v>0</v>
      </c>
      <c r="N1532" t="n">
        <v>0</v>
      </c>
      <c r="O1532" t="n">
        <v>0</v>
      </c>
      <c r="P1532" t="inlineStr">
        <is>
          <t>2026-05-26</t>
        </is>
      </c>
      <c r="Q1532" t="inlineStr">
        <is>
          <t>2026-06-08</t>
        </is>
      </c>
      <c r="R1532" t="inlineStr">
        <is>
          <t>+5%▶60% 익절 / +10%▶30% 익절 / +30%▶10% 익절</t>
        </is>
      </c>
      <c r="S1532" t="inlineStr">
        <is>
          <t>-5%▶50% 손절 / -10%▶30% 손절 / -15%▶20% 손절</t>
        </is>
      </c>
      <c r="T1532" t="inlineStr">
        <is>
          <t>매수 0.0005 / 매도 0.0025 / 슬리피지 0.0007</t>
        </is>
      </c>
    </row>
    <row r="1533">
      <c r="A1533" t="inlineStr">
        <is>
          <t>KODEX 미국나스닥100|2주 전에 샀다면|[대표님룰]+[버티기형]</t>
        </is>
      </c>
      <c r="B1533" t="inlineStr">
        <is>
          <t>KODEX 미국나스닥100</t>
        </is>
      </c>
      <c r="C1533" t="inlineStr">
        <is>
          <t>379810</t>
        </is>
      </c>
      <c r="D1533" t="inlineStr">
        <is>
          <t>2주 전에 샀다면</t>
        </is>
      </c>
      <c r="E1533" t="inlineStr">
        <is>
          <t>[대표님룰]+[버티기형]</t>
        </is>
      </c>
      <c r="F1533" t="inlineStr">
        <is>
          <t>[대표님룰]</t>
        </is>
      </c>
      <c r="G1533" t="inlineStr">
        <is>
          <t>[버티기형]</t>
        </is>
      </c>
      <c r="H1533" t="n">
        <v>300000</v>
      </c>
      <c r="I1533" t="n">
        <v>29670</v>
      </c>
      <c r="J1533" t="n">
        <v>29820</v>
      </c>
      <c r="K1533" t="n">
        <v>0.51</v>
      </c>
      <c r="L1533" t="n">
        <v>0</v>
      </c>
      <c r="M1533" t="n">
        <v>0</v>
      </c>
      <c r="N1533" t="n">
        <v>0</v>
      </c>
      <c r="O1533" t="n">
        <v>0</v>
      </c>
      <c r="P1533" t="inlineStr">
        <is>
          <t>2026-05-26</t>
        </is>
      </c>
      <c r="Q1533" t="inlineStr">
        <is>
          <t>2026-06-08</t>
        </is>
      </c>
      <c r="R1533" t="inlineStr">
        <is>
          <t>+5%▶60% 익절 / +10%▶30% 익절 / +30%▶10% 익절</t>
        </is>
      </c>
      <c r="S1533" t="inlineStr">
        <is>
          <t>-5%▶40% 손절 / -15%▶30% 손절 / -20%▶30% 손절</t>
        </is>
      </c>
      <c r="T1533" t="inlineStr">
        <is>
          <t>매수 0.0005 / 매도 0.0025 / 슬리피지 0.0007</t>
        </is>
      </c>
    </row>
    <row r="1534">
      <c r="A1534" t="inlineStr">
        <is>
          <t>KODEX 미국나스닥100|2주 전에 샀다면|[중기추세]+[칼손절]</t>
        </is>
      </c>
      <c r="B1534" t="inlineStr">
        <is>
          <t>KODEX 미국나스닥100</t>
        </is>
      </c>
      <c r="C1534" t="inlineStr">
        <is>
          <t>379810</t>
        </is>
      </c>
      <c r="D1534" t="inlineStr">
        <is>
          <t>2주 전에 샀다면</t>
        </is>
      </c>
      <c r="E1534" t="inlineStr">
        <is>
          <t>[중기추세]+[칼손절]</t>
        </is>
      </c>
      <c r="F1534" t="inlineStr">
        <is>
          <t>[중기추세]</t>
        </is>
      </c>
      <c r="G1534" t="inlineStr">
        <is>
          <t>[칼손절]</t>
        </is>
      </c>
      <c r="H1534" t="n">
        <v>300000</v>
      </c>
      <c r="I1534" t="n">
        <v>29670</v>
      </c>
      <c r="J1534" t="n">
        <v>29820</v>
      </c>
      <c r="K1534" t="n">
        <v>0.51</v>
      </c>
      <c r="L1534" t="n">
        <v>0</v>
      </c>
      <c r="M1534" t="n">
        <v>0</v>
      </c>
      <c r="N1534" t="n">
        <v>0</v>
      </c>
      <c r="O1534" t="n">
        <v>0</v>
      </c>
      <c r="P1534" t="inlineStr">
        <is>
          <t>2026-05-26</t>
        </is>
      </c>
      <c r="Q1534" t="inlineStr">
        <is>
          <t>2026-06-08</t>
        </is>
      </c>
      <c r="R1534" t="inlineStr">
        <is>
          <t>+10%▶50% 익절 / +20%▶30% 익절 / +30%▶20% 익절</t>
        </is>
      </c>
      <c r="S1534" t="inlineStr">
        <is>
          <t>-2%▶80% 손절 / -4%▶10% 손절 / -6%▶10% 손절</t>
        </is>
      </c>
      <c r="T1534" t="inlineStr">
        <is>
          <t>매수 0.0005 / 매도 0.0025 / 슬리피지 0.0007</t>
        </is>
      </c>
    </row>
    <row r="1535">
      <c r="A1535" t="inlineStr">
        <is>
          <t>KODEX 미국나스닥100|2주 전에 샀다면|[중기추세]+[정석방어]</t>
        </is>
      </c>
      <c r="B1535" t="inlineStr">
        <is>
          <t>KODEX 미국나스닥100</t>
        </is>
      </c>
      <c r="C1535" t="inlineStr">
        <is>
          <t>379810</t>
        </is>
      </c>
      <c r="D1535" t="inlineStr">
        <is>
          <t>2주 전에 샀다면</t>
        </is>
      </c>
      <c r="E1535" t="inlineStr">
        <is>
          <t>[중기추세]+[정석방어]</t>
        </is>
      </c>
      <c r="F1535" t="inlineStr">
        <is>
          <t>[중기추세]</t>
        </is>
      </c>
      <c r="G1535" t="inlineStr">
        <is>
          <t>[정석방어]</t>
        </is>
      </c>
      <c r="H1535" t="n">
        <v>300000</v>
      </c>
      <c r="I1535" t="n">
        <v>29670</v>
      </c>
      <c r="J1535" t="n">
        <v>29820</v>
      </c>
      <c r="K1535" t="n">
        <v>0.51</v>
      </c>
      <c r="L1535" t="n">
        <v>0</v>
      </c>
      <c r="M1535" t="n">
        <v>0</v>
      </c>
      <c r="N1535" t="n">
        <v>0</v>
      </c>
      <c r="O1535" t="n">
        <v>0</v>
      </c>
      <c r="P1535" t="inlineStr">
        <is>
          <t>2026-05-26</t>
        </is>
      </c>
      <c r="Q1535" t="inlineStr">
        <is>
          <t>2026-06-08</t>
        </is>
      </c>
      <c r="R1535" t="inlineStr">
        <is>
          <t>+10%▶50% 익절 / +20%▶30% 익절 / +30%▶20% 익절</t>
        </is>
      </c>
      <c r="S1535" t="inlineStr">
        <is>
          <t>-3%▶70% 손절 / -5%▶20% 손절 / -10%▶10% 손절</t>
        </is>
      </c>
      <c r="T1535" t="inlineStr">
        <is>
          <t>매수 0.0005 / 매도 0.0025 / 슬리피지 0.0007</t>
        </is>
      </c>
    </row>
    <row r="1536">
      <c r="A1536" t="inlineStr">
        <is>
          <t>KODEX 미국나스닥100|2주 전에 샀다면|[중기추세]+[변동성허용]</t>
        </is>
      </c>
      <c r="B1536" t="inlineStr">
        <is>
          <t>KODEX 미국나스닥100</t>
        </is>
      </c>
      <c r="C1536" t="inlineStr">
        <is>
          <t>379810</t>
        </is>
      </c>
      <c r="D1536" t="inlineStr">
        <is>
          <t>2주 전에 샀다면</t>
        </is>
      </c>
      <c r="E1536" t="inlineStr">
        <is>
          <t>[중기추세]+[변동성허용]</t>
        </is>
      </c>
      <c r="F1536" t="inlineStr">
        <is>
          <t>[중기추세]</t>
        </is>
      </c>
      <c r="G1536" t="inlineStr">
        <is>
          <t>[변동성허용]</t>
        </is>
      </c>
      <c r="H1536" t="n">
        <v>300000</v>
      </c>
      <c r="I1536" t="n">
        <v>29670</v>
      </c>
      <c r="J1536" t="n">
        <v>29820</v>
      </c>
      <c r="K1536" t="n">
        <v>0.51</v>
      </c>
      <c r="L1536" t="n">
        <v>0</v>
      </c>
      <c r="M1536" t="n">
        <v>0</v>
      </c>
      <c r="N1536" t="n">
        <v>0</v>
      </c>
      <c r="O1536" t="n">
        <v>0</v>
      </c>
      <c r="P1536" t="inlineStr">
        <is>
          <t>2026-05-26</t>
        </is>
      </c>
      <c r="Q1536" t="inlineStr">
        <is>
          <t>2026-06-08</t>
        </is>
      </c>
      <c r="R1536" t="inlineStr">
        <is>
          <t>+10%▶50% 익절 / +20%▶30% 익절 / +30%▶20% 익절</t>
        </is>
      </c>
      <c r="S1536" t="inlineStr">
        <is>
          <t>-5%▶50% 손절 / -10%▶30% 손절 / -15%▶20% 손절</t>
        </is>
      </c>
      <c r="T1536" t="inlineStr">
        <is>
          <t>매수 0.0005 / 매도 0.0025 / 슬리피지 0.0007</t>
        </is>
      </c>
    </row>
    <row r="1537">
      <c r="A1537" t="inlineStr">
        <is>
          <t>KODEX 미국나스닥100|2주 전에 샀다면|[중기추세]+[버티기형]</t>
        </is>
      </c>
      <c r="B1537" t="inlineStr">
        <is>
          <t>KODEX 미국나스닥100</t>
        </is>
      </c>
      <c r="C1537" t="inlineStr">
        <is>
          <t>379810</t>
        </is>
      </c>
      <c r="D1537" t="inlineStr">
        <is>
          <t>2주 전에 샀다면</t>
        </is>
      </c>
      <c r="E1537" t="inlineStr">
        <is>
          <t>[중기추세]+[버티기형]</t>
        </is>
      </c>
      <c r="F1537" t="inlineStr">
        <is>
          <t>[중기추세]</t>
        </is>
      </c>
      <c r="G1537" t="inlineStr">
        <is>
          <t>[버티기형]</t>
        </is>
      </c>
      <c r="H1537" t="n">
        <v>300000</v>
      </c>
      <c r="I1537" t="n">
        <v>29670</v>
      </c>
      <c r="J1537" t="n">
        <v>29820</v>
      </c>
      <c r="K1537" t="n">
        <v>0.51</v>
      </c>
      <c r="L1537" t="n">
        <v>0</v>
      </c>
      <c r="M1537" t="n">
        <v>0</v>
      </c>
      <c r="N1537" t="n">
        <v>0</v>
      </c>
      <c r="O1537" t="n">
        <v>0</v>
      </c>
      <c r="P1537" t="inlineStr">
        <is>
          <t>2026-05-26</t>
        </is>
      </c>
      <c r="Q1537" t="inlineStr">
        <is>
          <t>2026-06-08</t>
        </is>
      </c>
      <c r="R1537" t="inlineStr">
        <is>
          <t>+10%▶50% 익절 / +20%▶30% 익절 / +30%▶20% 익절</t>
        </is>
      </c>
      <c r="S1537" t="inlineStr">
        <is>
          <t>-5%▶40% 손절 / -15%▶30% 손절 / -20%▶30% 손절</t>
        </is>
      </c>
      <c r="T1537" t="inlineStr">
        <is>
          <t>매수 0.0005 / 매도 0.0025 / 슬리피지 0.0007</t>
        </is>
      </c>
    </row>
    <row r="1538">
      <c r="A1538" t="inlineStr">
        <is>
          <t>KODEX 미국나스닥100|2주 전에 샀다면|[수익극대화]+[칼손절]</t>
        </is>
      </c>
      <c r="B1538" t="inlineStr">
        <is>
          <t>KODEX 미국나스닥100</t>
        </is>
      </c>
      <c r="C1538" t="inlineStr">
        <is>
          <t>379810</t>
        </is>
      </c>
      <c r="D1538" t="inlineStr">
        <is>
          <t>2주 전에 샀다면</t>
        </is>
      </c>
      <c r="E1538" t="inlineStr">
        <is>
          <t>[수익극대화]+[칼손절]</t>
        </is>
      </c>
      <c r="F1538" t="inlineStr">
        <is>
          <t>[수익극대화]</t>
        </is>
      </c>
      <c r="G1538" t="inlineStr">
        <is>
          <t>[칼손절]</t>
        </is>
      </c>
      <c r="H1538" t="n">
        <v>300000</v>
      </c>
      <c r="I1538" t="n">
        <v>29670</v>
      </c>
      <c r="J1538" t="n">
        <v>29820</v>
      </c>
      <c r="K1538" t="n">
        <v>0.51</v>
      </c>
      <c r="L1538" t="n">
        <v>0</v>
      </c>
      <c r="M1538" t="n">
        <v>0</v>
      </c>
      <c r="N1538" t="n">
        <v>0</v>
      </c>
      <c r="O1538" t="n">
        <v>0</v>
      </c>
      <c r="P1538" t="inlineStr">
        <is>
          <t>2026-05-26</t>
        </is>
      </c>
      <c r="Q1538" t="inlineStr">
        <is>
          <t>2026-06-08</t>
        </is>
      </c>
      <c r="R1538" t="inlineStr">
        <is>
          <t>+10%▶40% 익절 / +20%▶30% 익절 / +40%▶30% 익절</t>
        </is>
      </c>
      <c r="S1538" t="inlineStr">
        <is>
          <t>-2%▶80% 손절 / -4%▶10% 손절 / -6%▶10% 손절</t>
        </is>
      </c>
      <c r="T1538" t="inlineStr">
        <is>
          <t>매수 0.0005 / 매도 0.0025 / 슬리피지 0.0007</t>
        </is>
      </c>
    </row>
    <row r="1539">
      <c r="A1539" t="inlineStr">
        <is>
          <t>KODEX 미국나스닥100|2주 전에 샀다면|[수익극대화]+[정석방어]</t>
        </is>
      </c>
      <c r="B1539" t="inlineStr">
        <is>
          <t>KODEX 미국나스닥100</t>
        </is>
      </c>
      <c r="C1539" t="inlineStr">
        <is>
          <t>379810</t>
        </is>
      </c>
      <c r="D1539" t="inlineStr">
        <is>
          <t>2주 전에 샀다면</t>
        </is>
      </c>
      <c r="E1539" t="inlineStr">
        <is>
          <t>[수익극대화]+[정석방어]</t>
        </is>
      </c>
      <c r="F1539" t="inlineStr">
        <is>
          <t>[수익극대화]</t>
        </is>
      </c>
      <c r="G1539" t="inlineStr">
        <is>
          <t>[정석방어]</t>
        </is>
      </c>
      <c r="H1539" t="n">
        <v>300000</v>
      </c>
      <c r="I1539" t="n">
        <v>29670</v>
      </c>
      <c r="J1539" t="n">
        <v>29820</v>
      </c>
      <c r="K1539" t="n">
        <v>0.51</v>
      </c>
      <c r="L1539" t="n">
        <v>0</v>
      </c>
      <c r="M1539" t="n">
        <v>0</v>
      </c>
      <c r="N1539" t="n">
        <v>0</v>
      </c>
      <c r="O1539" t="n">
        <v>0</v>
      </c>
      <c r="P1539" t="inlineStr">
        <is>
          <t>2026-05-26</t>
        </is>
      </c>
      <c r="Q1539" t="inlineStr">
        <is>
          <t>2026-06-08</t>
        </is>
      </c>
      <c r="R1539" t="inlineStr">
        <is>
          <t>+10%▶40% 익절 / +20%▶30% 익절 / +40%▶30% 익절</t>
        </is>
      </c>
      <c r="S1539" t="inlineStr">
        <is>
          <t>-3%▶70% 손절 / -5%▶20% 손절 / -10%▶10% 손절</t>
        </is>
      </c>
      <c r="T1539" t="inlineStr">
        <is>
          <t>매수 0.0005 / 매도 0.0025 / 슬리피지 0.0007</t>
        </is>
      </c>
    </row>
    <row r="1540">
      <c r="A1540" t="inlineStr">
        <is>
          <t>KODEX 미국나스닥100|2주 전에 샀다면|[수익극대화]+[변동성허용]</t>
        </is>
      </c>
      <c r="B1540" t="inlineStr">
        <is>
          <t>KODEX 미국나스닥100</t>
        </is>
      </c>
      <c r="C1540" t="inlineStr">
        <is>
          <t>379810</t>
        </is>
      </c>
      <c r="D1540" t="inlineStr">
        <is>
          <t>2주 전에 샀다면</t>
        </is>
      </c>
      <c r="E1540" t="inlineStr">
        <is>
          <t>[수익극대화]+[변동성허용]</t>
        </is>
      </c>
      <c r="F1540" t="inlineStr">
        <is>
          <t>[수익극대화]</t>
        </is>
      </c>
      <c r="G1540" t="inlineStr">
        <is>
          <t>[변동성허용]</t>
        </is>
      </c>
      <c r="H1540" t="n">
        <v>300000</v>
      </c>
      <c r="I1540" t="n">
        <v>29670</v>
      </c>
      <c r="J1540" t="n">
        <v>29820</v>
      </c>
      <c r="K1540" t="n">
        <v>0.51</v>
      </c>
      <c r="L1540" t="n">
        <v>0</v>
      </c>
      <c r="M1540" t="n">
        <v>0</v>
      </c>
      <c r="N1540" t="n">
        <v>0</v>
      </c>
      <c r="O1540" t="n">
        <v>0</v>
      </c>
      <c r="P1540" t="inlineStr">
        <is>
          <t>2026-05-26</t>
        </is>
      </c>
      <c r="Q1540" t="inlineStr">
        <is>
          <t>2026-06-08</t>
        </is>
      </c>
      <c r="R1540" t="inlineStr">
        <is>
          <t>+10%▶40% 익절 / +20%▶30% 익절 / +40%▶30% 익절</t>
        </is>
      </c>
      <c r="S1540" t="inlineStr">
        <is>
          <t>-5%▶50% 손절 / -10%▶30% 손절 / -15%▶20% 손절</t>
        </is>
      </c>
      <c r="T1540" t="inlineStr">
        <is>
          <t>매수 0.0005 / 매도 0.0025 / 슬리피지 0.0007</t>
        </is>
      </c>
    </row>
    <row r="1541">
      <c r="A1541" t="inlineStr">
        <is>
          <t>KODEX 미국나스닥100|2주 전에 샀다면|[수익극대화]+[버티기형]</t>
        </is>
      </c>
      <c r="B1541" t="inlineStr">
        <is>
          <t>KODEX 미국나스닥100</t>
        </is>
      </c>
      <c r="C1541" t="inlineStr">
        <is>
          <t>379810</t>
        </is>
      </c>
      <c r="D1541" t="inlineStr">
        <is>
          <t>2주 전에 샀다면</t>
        </is>
      </c>
      <c r="E1541" t="inlineStr">
        <is>
          <t>[수익극대화]+[버티기형]</t>
        </is>
      </c>
      <c r="F1541" t="inlineStr">
        <is>
          <t>[수익극대화]</t>
        </is>
      </c>
      <c r="G1541" t="inlineStr">
        <is>
          <t>[버티기형]</t>
        </is>
      </c>
      <c r="H1541" t="n">
        <v>300000</v>
      </c>
      <c r="I1541" t="n">
        <v>29670</v>
      </c>
      <c r="J1541" t="n">
        <v>29820</v>
      </c>
      <c r="K1541" t="n">
        <v>0.51</v>
      </c>
      <c r="L1541" t="n">
        <v>0</v>
      </c>
      <c r="M1541" t="n">
        <v>0</v>
      </c>
      <c r="N1541" t="n">
        <v>0</v>
      </c>
      <c r="O1541" t="n">
        <v>0</v>
      </c>
      <c r="P1541" t="inlineStr">
        <is>
          <t>2026-05-26</t>
        </is>
      </c>
      <c r="Q1541" t="inlineStr">
        <is>
          <t>2026-06-08</t>
        </is>
      </c>
      <c r="R1541" t="inlineStr">
        <is>
          <t>+10%▶40% 익절 / +20%▶30% 익절 / +40%▶30% 익절</t>
        </is>
      </c>
      <c r="S1541" t="inlineStr">
        <is>
          <t>-5%▶40% 손절 / -15%▶30% 손절 / -20%▶30% 손절</t>
        </is>
      </c>
      <c r="T1541" t="inlineStr">
        <is>
          <t>매수 0.0005 / 매도 0.0025 / 슬리피지 0.0007</t>
        </is>
      </c>
    </row>
    <row r="1542">
      <c r="A1542" t="inlineStr">
        <is>
          <t>KODEX 미국나스닥100|3개월 전에 샀다면|[초단타]+[칼손절]</t>
        </is>
      </c>
      <c r="B1542" t="inlineStr">
        <is>
          <t>KODEX 미국나스닥100</t>
        </is>
      </c>
      <c r="C1542" t="inlineStr">
        <is>
          <t>379810</t>
        </is>
      </c>
      <c r="D1542" t="inlineStr">
        <is>
          <t>3개월 전에 샀다면</t>
        </is>
      </c>
      <c r="E1542" t="inlineStr">
        <is>
          <t>[초단타]+[칼손절]</t>
        </is>
      </c>
      <c r="F1542" t="inlineStr">
        <is>
          <t>[초단타]</t>
        </is>
      </c>
      <c r="G1542" t="inlineStr">
        <is>
          <t>[칼손절]</t>
        </is>
      </c>
      <c r="H1542" t="n">
        <v>300000</v>
      </c>
      <c r="I1542" t="n">
        <v>24080</v>
      </c>
      <c r="J1542" t="n">
        <v>29820</v>
      </c>
      <c r="K1542" t="n">
        <v>23.84</v>
      </c>
      <c r="L1542" t="n">
        <v>-1.29</v>
      </c>
      <c r="M1542" t="n">
        <v>-3</v>
      </c>
      <c r="N1542" t="n">
        <v>50</v>
      </c>
      <c r="O1542" t="n">
        <v>2</v>
      </c>
      <c r="P1542" t="inlineStr">
        <is>
          <t>2026-03-09</t>
        </is>
      </c>
      <c r="Q1542" t="inlineStr">
        <is>
          <t>2026-06-08</t>
        </is>
      </c>
      <c r="R1542" t="inlineStr">
        <is>
          <t>+3%▶70% 익절 / +5%▶20% 익절 / +10%▶10% 익절</t>
        </is>
      </c>
      <c r="S1542" t="inlineStr">
        <is>
          <t>-2%▶80% 손절 / -4%▶10% 손절 / -6%▶10% 손절</t>
        </is>
      </c>
      <c r="T1542" t="inlineStr">
        <is>
          <t>매수 0.0005 / 매도 0.0025 / 슬리피지 0.0007</t>
        </is>
      </c>
    </row>
    <row r="1543">
      <c r="A1543" t="inlineStr">
        <is>
          <t>KODEX 미국나스닥100|3개월 전에 샀다면|[초단타]+[정석방어]</t>
        </is>
      </c>
      <c r="B1543" t="inlineStr">
        <is>
          <t>KODEX 미국나스닥100</t>
        </is>
      </c>
      <c r="C1543" t="inlineStr">
        <is>
          <t>379810</t>
        </is>
      </c>
      <c r="D1543" t="inlineStr">
        <is>
          <t>3개월 전에 샀다면</t>
        </is>
      </c>
      <c r="E1543" t="inlineStr">
        <is>
          <t>[초단타]+[정석방어]</t>
        </is>
      </c>
      <c r="F1543" t="inlineStr">
        <is>
          <t>[초단타]</t>
        </is>
      </c>
      <c r="G1543" t="inlineStr">
        <is>
          <t>[정석방어]</t>
        </is>
      </c>
      <c r="H1543" t="n">
        <v>300000</v>
      </c>
      <c r="I1543" t="n">
        <v>24080</v>
      </c>
      <c r="J1543" t="n">
        <v>29820</v>
      </c>
      <c r="K1543" t="n">
        <v>23.84</v>
      </c>
      <c r="L1543" t="n">
        <v>3.7</v>
      </c>
      <c r="M1543" t="n">
        <v>-3</v>
      </c>
      <c r="N1543" t="n">
        <v>100</v>
      </c>
      <c r="O1543" t="n">
        <v>3</v>
      </c>
      <c r="P1543" t="inlineStr">
        <is>
          <t>2026-03-09</t>
        </is>
      </c>
      <c r="Q1543" t="inlineStr">
        <is>
          <t>2026-06-08</t>
        </is>
      </c>
      <c r="R1543" t="inlineStr">
        <is>
          <t>+3%▶70% 익절 / +5%▶20% 익절 / +10%▶10% 익절</t>
        </is>
      </c>
      <c r="S1543" t="inlineStr">
        <is>
          <t>-3%▶70% 손절 / -5%▶20% 손절 / -10%▶10% 손절</t>
        </is>
      </c>
      <c r="T1543" t="inlineStr">
        <is>
          <t>매수 0.0005 / 매도 0.0025 / 슬리피지 0.0007</t>
        </is>
      </c>
    </row>
    <row r="1544">
      <c r="A1544" t="inlineStr">
        <is>
          <t>KODEX 미국나스닥100|3개월 전에 샀다면|[초단타]+[변동성허용]</t>
        </is>
      </c>
      <c r="B1544" t="inlineStr">
        <is>
          <t>KODEX 미국나스닥100</t>
        </is>
      </c>
      <c r="C1544" t="inlineStr">
        <is>
          <t>379810</t>
        </is>
      </c>
      <c r="D1544" t="inlineStr">
        <is>
          <t>3개월 전에 샀다면</t>
        </is>
      </c>
      <c r="E1544" t="inlineStr">
        <is>
          <t>[초단타]+[변동성허용]</t>
        </is>
      </c>
      <c r="F1544" t="inlineStr">
        <is>
          <t>[초단타]</t>
        </is>
      </c>
      <c r="G1544" t="inlineStr">
        <is>
          <t>[변동성허용]</t>
        </is>
      </c>
      <c r="H1544" t="n">
        <v>300000</v>
      </c>
      <c r="I1544" t="n">
        <v>24080</v>
      </c>
      <c r="J1544" t="n">
        <v>29820</v>
      </c>
      <c r="K1544" t="n">
        <v>23.84</v>
      </c>
      <c r="L1544" t="n">
        <v>3.7</v>
      </c>
      <c r="M1544" t="n">
        <v>-3</v>
      </c>
      <c r="N1544" t="n">
        <v>100</v>
      </c>
      <c r="O1544" t="n">
        <v>3</v>
      </c>
      <c r="P1544" t="inlineStr">
        <is>
          <t>2026-03-09</t>
        </is>
      </c>
      <c r="Q1544" t="inlineStr">
        <is>
          <t>2026-06-08</t>
        </is>
      </c>
      <c r="R1544" t="inlineStr">
        <is>
          <t>+3%▶70% 익절 / +5%▶20% 익절 / +10%▶10% 익절</t>
        </is>
      </c>
      <c r="S1544" t="inlineStr">
        <is>
          <t>-5%▶50% 손절 / -10%▶30% 손절 / -15%▶20% 손절</t>
        </is>
      </c>
      <c r="T1544" t="inlineStr">
        <is>
          <t>매수 0.0005 / 매도 0.0025 / 슬리피지 0.0007</t>
        </is>
      </c>
    </row>
    <row r="1545">
      <c r="A1545" t="inlineStr">
        <is>
          <t>KODEX 미국나스닥100|3개월 전에 샀다면|[초단타]+[버티기형]</t>
        </is>
      </c>
      <c r="B1545" t="inlineStr">
        <is>
          <t>KODEX 미국나스닥100</t>
        </is>
      </c>
      <c r="C1545" t="inlineStr">
        <is>
          <t>379810</t>
        </is>
      </c>
      <c r="D1545" t="inlineStr">
        <is>
          <t>3개월 전에 샀다면</t>
        </is>
      </c>
      <c r="E1545" t="inlineStr">
        <is>
          <t>[초단타]+[버티기형]</t>
        </is>
      </c>
      <c r="F1545" t="inlineStr">
        <is>
          <t>[초단타]</t>
        </is>
      </c>
      <c r="G1545" t="inlineStr">
        <is>
          <t>[버티기형]</t>
        </is>
      </c>
      <c r="H1545" t="n">
        <v>300000</v>
      </c>
      <c r="I1545" t="n">
        <v>24080</v>
      </c>
      <c r="J1545" t="n">
        <v>29820</v>
      </c>
      <c r="K1545" t="n">
        <v>23.84</v>
      </c>
      <c r="L1545" t="n">
        <v>3.7</v>
      </c>
      <c r="M1545" t="n">
        <v>-3</v>
      </c>
      <c r="N1545" t="n">
        <v>100</v>
      </c>
      <c r="O1545" t="n">
        <v>3</v>
      </c>
      <c r="P1545" t="inlineStr">
        <is>
          <t>2026-03-09</t>
        </is>
      </c>
      <c r="Q1545" t="inlineStr">
        <is>
          <t>2026-06-08</t>
        </is>
      </c>
      <c r="R1545" t="inlineStr">
        <is>
          <t>+3%▶70% 익절 / +5%▶20% 익절 / +10%▶10% 익절</t>
        </is>
      </c>
      <c r="S1545" t="inlineStr">
        <is>
          <t>-5%▶40% 손절 / -15%▶30% 손절 / -20%▶30% 손절</t>
        </is>
      </c>
      <c r="T1545" t="inlineStr">
        <is>
          <t>매수 0.0005 / 매도 0.0025 / 슬리피지 0.0007</t>
        </is>
      </c>
    </row>
    <row r="1546">
      <c r="A1546" t="inlineStr">
        <is>
          <t>KODEX 미국나스닥100|3개월 전에 샀다면|[단기스윙]+[칼손절]</t>
        </is>
      </c>
      <c r="B1546" t="inlineStr">
        <is>
          <t>KODEX 미국나스닥100</t>
        </is>
      </c>
      <c r="C1546" t="inlineStr">
        <is>
          <t>379810</t>
        </is>
      </c>
      <c r="D1546" t="inlineStr">
        <is>
          <t>3개월 전에 샀다면</t>
        </is>
      </c>
      <c r="E1546" t="inlineStr">
        <is>
          <t>[단기스윙]+[칼손절]</t>
        </is>
      </c>
      <c r="F1546" t="inlineStr">
        <is>
          <t>[단기스윙]</t>
        </is>
      </c>
      <c r="G1546" t="inlineStr">
        <is>
          <t>[칼손절]</t>
        </is>
      </c>
      <c r="H1546" t="n">
        <v>300000</v>
      </c>
      <c r="I1546" t="n">
        <v>24080</v>
      </c>
      <c r="J1546" t="n">
        <v>29820</v>
      </c>
      <c r="K1546" t="n">
        <v>23.84</v>
      </c>
      <c r="L1546" t="n">
        <v>-0.52</v>
      </c>
      <c r="M1546" t="n">
        <v>-3</v>
      </c>
      <c r="N1546" t="n">
        <v>66.7</v>
      </c>
      <c r="O1546" t="n">
        <v>3</v>
      </c>
      <c r="P1546" t="inlineStr">
        <is>
          <t>2026-03-09</t>
        </is>
      </c>
      <c r="Q1546" t="inlineStr">
        <is>
          <t>2026-06-08</t>
        </is>
      </c>
      <c r="R1546" t="inlineStr">
        <is>
          <t>+5%▶60% 익절 / +10%▶30% 익절 / +20%▶10% 익절</t>
        </is>
      </c>
      <c r="S1546" t="inlineStr">
        <is>
          <t>-2%▶80% 손절 / -4%▶10% 손절 / -6%▶10% 손절</t>
        </is>
      </c>
      <c r="T1546" t="inlineStr">
        <is>
          <t>매수 0.0005 / 매도 0.0025 / 슬리피지 0.0007</t>
        </is>
      </c>
    </row>
    <row r="1547">
      <c r="A1547" t="inlineStr">
        <is>
          <t>KODEX 미국나스닥100|3개월 전에 샀다면|[단기스윙]+[정석방어]</t>
        </is>
      </c>
      <c r="B1547" t="inlineStr">
        <is>
          <t>KODEX 미국나스닥100</t>
        </is>
      </c>
      <c r="C1547" t="inlineStr">
        <is>
          <t>379810</t>
        </is>
      </c>
      <c r="D1547" t="inlineStr">
        <is>
          <t>3개월 전에 샀다면</t>
        </is>
      </c>
      <c r="E1547" t="inlineStr">
        <is>
          <t>[단기스윙]+[정석방어]</t>
        </is>
      </c>
      <c r="F1547" t="inlineStr">
        <is>
          <t>[단기스윙]</t>
        </is>
      </c>
      <c r="G1547" t="inlineStr">
        <is>
          <t>[정석방어]</t>
        </is>
      </c>
      <c r="H1547" t="n">
        <v>300000</v>
      </c>
      <c r="I1547" t="n">
        <v>24080</v>
      </c>
      <c r="J1547" t="n">
        <v>29820</v>
      </c>
      <c r="K1547" t="n">
        <v>23.84</v>
      </c>
      <c r="L1547" t="n">
        <v>5.53</v>
      </c>
      <c r="M1547" t="n">
        <v>-3</v>
      </c>
      <c r="N1547" t="n">
        <v>100</v>
      </c>
      <c r="O1547" t="n">
        <v>3</v>
      </c>
      <c r="P1547" t="inlineStr">
        <is>
          <t>2026-03-09</t>
        </is>
      </c>
      <c r="Q1547" t="inlineStr">
        <is>
          <t>2026-06-08</t>
        </is>
      </c>
      <c r="R1547" t="inlineStr">
        <is>
          <t>+5%▶60% 익절 / +10%▶30% 익절 / +20%▶10% 익절</t>
        </is>
      </c>
      <c r="S1547" t="inlineStr">
        <is>
          <t>-3%▶70% 손절 / -5%▶20% 손절 / -10%▶10% 손절</t>
        </is>
      </c>
      <c r="T1547" t="inlineStr">
        <is>
          <t>매수 0.0005 / 매도 0.0025 / 슬리피지 0.0007</t>
        </is>
      </c>
    </row>
    <row r="1548">
      <c r="A1548" t="inlineStr">
        <is>
          <t>KODEX 미국나스닥100|3개월 전에 샀다면|[단기스윙]+[변동성허용]</t>
        </is>
      </c>
      <c r="B1548" t="inlineStr">
        <is>
          <t>KODEX 미국나스닥100</t>
        </is>
      </c>
      <c r="C1548" t="inlineStr">
        <is>
          <t>379810</t>
        </is>
      </c>
      <c r="D1548" t="inlineStr">
        <is>
          <t>3개월 전에 샀다면</t>
        </is>
      </c>
      <c r="E1548" t="inlineStr">
        <is>
          <t>[단기스윙]+[변동성허용]</t>
        </is>
      </c>
      <c r="F1548" t="inlineStr">
        <is>
          <t>[단기스윙]</t>
        </is>
      </c>
      <c r="G1548" t="inlineStr">
        <is>
          <t>[변동성허용]</t>
        </is>
      </c>
      <c r="H1548" t="n">
        <v>300000</v>
      </c>
      <c r="I1548" t="n">
        <v>24080</v>
      </c>
      <c r="J1548" t="n">
        <v>29820</v>
      </c>
      <c r="K1548" t="n">
        <v>23.84</v>
      </c>
      <c r="L1548" t="n">
        <v>5.53</v>
      </c>
      <c r="M1548" t="n">
        <v>-3</v>
      </c>
      <c r="N1548" t="n">
        <v>100</v>
      </c>
      <c r="O1548" t="n">
        <v>3</v>
      </c>
      <c r="P1548" t="inlineStr">
        <is>
          <t>2026-03-09</t>
        </is>
      </c>
      <c r="Q1548" t="inlineStr">
        <is>
          <t>2026-06-08</t>
        </is>
      </c>
      <c r="R1548" t="inlineStr">
        <is>
          <t>+5%▶60% 익절 / +10%▶30% 익절 / +20%▶10% 익절</t>
        </is>
      </c>
      <c r="S1548" t="inlineStr">
        <is>
          <t>-5%▶50% 손절 / -10%▶30% 손절 / -15%▶20% 손절</t>
        </is>
      </c>
      <c r="T1548" t="inlineStr">
        <is>
          <t>매수 0.0005 / 매도 0.0025 / 슬리피지 0.0007</t>
        </is>
      </c>
    </row>
    <row r="1549">
      <c r="A1549" t="inlineStr">
        <is>
          <t>KODEX 미국나스닥100|3개월 전에 샀다면|[단기스윙]+[버티기형]</t>
        </is>
      </c>
      <c r="B1549" t="inlineStr">
        <is>
          <t>KODEX 미국나스닥100</t>
        </is>
      </c>
      <c r="C1549" t="inlineStr">
        <is>
          <t>379810</t>
        </is>
      </c>
      <c r="D1549" t="inlineStr">
        <is>
          <t>3개월 전에 샀다면</t>
        </is>
      </c>
      <c r="E1549" t="inlineStr">
        <is>
          <t>[단기스윙]+[버티기형]</t>
        </is>
      </c>
      <c r="F1549" t="inlineStr">
        <is>
          <t>[단기스윙]</t>
        </is>
      </c>
      <c r="G1549" t="inlineStr">
        <is>
          <t>[버티기형]</t>
        </is>
      </c>
      <c r="H1549" t="n">
        <v>300000</v>
      </c>
      <c r="I1549" t="n">
        <v>24080</v>
      </c>
      <c r="J1549" t="n">
        <v>29820</v>
      </c>
      <c r="K1549" t="n">
        <v>23.84</v>
      </c>
      <c r="L1549" t="n">
        <v>5.53</v>
      </c>
      <c r="M1549" t="n">
        <v>-3</v>
      </c>
      <c r="N1549" t="n">
        <v>100</v>
      </c>
      <c r="O1549" t="n">
        <v>3</v>
      </c>
      <c r="P1549" t="inlineStr">
        <is>
          <t>2026-03-09</t>
        </is>
      </c>
      <c r="Q1549" t="inlineStr">
        <is>
          <t>2026-06-08</t>
        </is>
      </c>
      <c r="R1549" t="inlineStr">
        <is>
          <t>+5%▶60% 익절 / +10%▶30% 익절 / +20%▶10% 익절</t>
        </is>
      </c>
      <c r="S1549" t="inlineStr">
        <is>
          <t>-5%▶40% 손절 / -15%▶30% 손절 / -20%▶30% 손절</t>
        </is>
      </c>
      <c r="T1549" t="inlineStr">
        <is>
          <t>매수 0.0005 / 매도 0.0025 / 슬리피지 0.0007</t>
        </is>
      </c>
    </row>
    <row r="1550">
      <c r="A1550" t="inlineStr">
        <is>
          <t>KODEX 미국나스닥100|3개월 전에 샀다면|[대표님룰]+[칼손절]</t>
        </is>
      </c>
      <c r="B1550" t="inlineStr">
        <is>
          <t>KODEX 미국나스닥100</t>
        </is>
      </c>
      <c r="C1550" t="inlineStr">
        <is>
          <t>379810</t>
        </is>
      </c>
      <c r="D1550" t="inlineStr">
        <is>
          <t>3개월 전에 샀다면</t>
        </is>
      </c>
      <c r="E1550" t="inlineStr">
        <is>
          <t>[대표님룰]+[칼손절]</t>
        </is>
      </c>
      <c r="F1550" t="inlineStr">
        <is>
          <t>[대표님룰]</t>
        </is>
      </c>
      <c r="G1550" t="inlineStr">
        <is>
          <t>[칼손절]</t>
        </is>
      </c>
      <c r="H1550" t="n">
        <v>300000</v>
      </c>
      <c r="I1550" t="n">
        <v>24080</v>
      </c>
      <c r="J1550" t="n">
        <v>29820</v>
      </c>
      <c r="K1550" t="n">
        <v>23.84</v>
      </c>
      <c r="L1550" t="n">
        <v>-0.52</v>
      </c>
      <c r="M1550" t="n">
        <v>-3</v>
      </c>
      <c r="N1550" t="n">
        <v>66.7</v>
      </c>
      <c r="O1550" t="n">
        <v>3</v>
      </c>
      <c r="P1550" t="inlineStr">
        <is>
          <t>2026-03-09</t>
        </is>
      </c>
      <c r="Q1550" t="inlineStr">
        <is>
          <t>2026-06-08</t>
        </is>
      </c>
      <c r="R1550" t="inlineStr">
        <is>
          <t>+5%▶60% 익절 / +10%▶30% 익절 / +30%▶10% 익절</t>
        </is>
      </c>
      <c r="S1550" t="inlineStr">
        <is>
          <t>-2%▶80% 손절 / -4%▶10% 손절 / -6%▶10% 손절</t>
        </is>
      </c>
      <c r="T1550" t="inlineStr">
        <is>
          <t>매수 0.0005 / 매도 0.0025 / 슬리피지 0.0007</t>
        </is>
      </c>
    </row>
    <row r="1551">
      <c r="A1551" t="inlineStr">
        <is>
          <t>KODEX 미국나스닥100|3개월 전에 샀다면|[대표님룰]+[정석방어]</t>
        </is>
      </c>
      <c r="B1551" t="inlineStr">
        <is>
          <t>KODEX 미국나스닥100</t>
        </is>
      </c>
      <c r="C1551" t="inlineStr">
        <is>
          <t>379810</t>
        </is>
      </c>
      <c r="D1551" t="inlineStr">
        <is>
          <t>3개월 전에 샀다면</t>
        </is>
      </c>
      <c r="E1551" t="inlineStr">
        <is>
          <t>[대표님룰]+[정석방어]</t>
        </is>
      </c>
      <c r="F1551" t="inlineStr">
        <is>
          <t>[대표님룰]</t>
        </is>
      </c>
      <c r="G1551" t="inlineStr">
        <is>
          <t>[정석방어]</t>
        </is>
      </c>
      <c r="H1551" t="n">
        <v>300000</v>
      </c>
      <c r="I1551" t="n">
        <v>24080</v>
      </c>
      <c r="J1551" t="n">
        <v>29820</v>
      </c>
      <c r="K1551" t="n">
        <v>23.84</v>
      </c>
      <c r="L1551" t="n">
        <v>5.53</v>
      </c>
      <c r="M1551" t="n">
        <v>-3</v>
      </c>
      <c r="N1551" t="n">
        <v>100</v>
      </c>
      <c r="O1551" t="n">
        <v>3</v>
      </c>
      <c r="P1551" t="inlineStr">
        <is>
          <t>2026-03-09</t>
        </is>
      </c>
      <c r="Q1551" t="inlineStr">
        <is>
          <t>2026-06-08</t>
        </is>
      </c>
      <c r="R1551" t="inlineStr">
        <is>
          <t>+5%▶60% 익절 / +10%▶30% 익절 / +30%▶10% 익절</t>
        </is>
      </c>
      <c r="S1551" t="inlineStr">
        <is>
          <t>-3%▶70% 손절 / -5%▶20% 손절 / -10%▶10% 손절</t>
        </is>
      </c>
      <c r="T1551" t="inlineStr">
        <is>
          <t>매수 0.0005 / 매도 0.0025 / 슬리피지 0.0007</t>
        </is>
      </c>
    </row>
    <row r="1552">
      <c r="A1552" t="inlineStr">
        <is>
          <t>KODEX 미국나스닥100|3개월 전에 샀다면|[대표님룰]+[변동성허용]</t>
        </is>
      </c>
      <c r="B1552" t="inlineStr">
        <is>
          <t>KODEX 미국나스닥100</t>
        </is>
      </c>
      <c r="C1552" t="inlineStr">
        <is>
          <t>379810</t>
        </is>
      </c>
      <c r="D1552" t="inlineStr">
        <is>
          <t>3개월 전에 샀다면</t>
        </is>
      </c>
      <c r="E1552" t="inlineStr">
        <is>
          <t>[대표님룰]+[변동성허용]</t>
        </is>
      </c>
      <c r="F1552" t="inlineStr">
        <is>
          <t>[대표님룰]</t>
        </is>
      </c>
      <c r="G1552" t="inlineStr">
        <is>
          <t>[변동성허용]</t>
        </is>
      </c>
      <c r="H1552" t="n">
        <v>300000</v>
      </c>
      <c r="I1552" t="n">
        <v>24080</v>
      </c>
      <c r="J1552" t="n">
        <v>29820</v>
      </c>
      <c r="K1552" t="n">
        <v>23.84</v>
      </c>
      <c r="L1552" t="n">
        <v>5.53</v>
      </c>
      <c r="M1552" t="n">
        <v>-3</v>
      </c>
      <c r="N1552" t="n">
        <v>100</v>
      </c>
      <c r="O1552" t="n">
        <v>3</v>
      </c>
      <c r="P1552" t="inlineStr">
        <is>
          <t>2026-03-09</t>
        </is>
      </c>
      <c r="Q1552" t="inlineStr">
        <is>
          <t>2026-06-08</t>
        </is>
      </c>
      <c r="R1552" t="inlineStr">
        <is>
          <t>+5%▶60% 익절 / +10%▶30% 익절 / +30%▶10% 익절</t>
        </is>
      </c>
      <c r="S1552" t="inlineStr">
        <is>
          <t>-5%▶50% 손절 / -10%▶30% 손절 / -15%▶20% 손절</t>
        </is>
      </c>
      <c r="T1552" t="inlineStr">
        <is>
          <t>매수 0.0005 / 매도 0.0025 / 슬리피지 0.0007</t>
        </is>
      </c>
    </row>
    <row r="1553">
      <c r="A1553" t="inlineStr">
        <is>
          <t>KODEX 미국나스닥100|3개월 전에 샀다면|[대표님룰]+[버티기형]</t>
        </is>
      </c>
      <c r="B1553" t="inlineStr">
        <is>
          <t>KODEX 미국나스닥100</t>
        </is>
      </c>
      <c r="C1553" t="inlineStr">
        <is>
          <t>379810</t>
        </is>
      </c>
      <c r="D1553" t="inlineStr">
        <is>
          <t>3개월 전에 샀다면</t>
        </is>
      </c>
      <c r="E1553" t="inlineStr">
        <is>
          <t>[대표님룰]+[버티기형]</t>
        </is>
      </c>
      <c r="F1553" t="inlineStr">
        <is>
          <t>[대표님룰]</t>
        </is>
      </c>
      <c r="G1553" t="inlineStr">
        <is>
          <t>[버티기형]</t>
        </is>
      </c>
      <c r="H1553" t="n">
        <v>300000</v>
      </c>
      <c r="I1553" t="n">
        <v>24080</v>
      </c>
      <c r="J1553" t="n">
        <v>29820</v>
      </c>
      <c r="K1553" t="n">
        <v>23.84</v>
      </c>
      <c r="L1553" t="n">
        <v>5.53</v>
      </c>
      <c r="M1553" t="n">
        <v>-3</v>
      </c>
      <c r="N1553" t="n">
        <v>100</v>
      </c>
      <c r="O1553" t="n">
        <v>3</v>
      </c>
      <c r="P1553" t="inlineStr">
        <is>
          <t>2026-03-09</t>
        </is>
      </c>
      <c r="Q1553" t="inlineStr">
        <is>
          <t>2026-06-08</t>
        </is>
      </c>
      <c r="R1553" t="inlineStr">
        <is>
          <t>+5%▶60% 익절 / +10%▶30% 익절 / +30%▶10% 익절</t>
        </is>
      </c>
      <c r="S1553" t="inlineStr">
        <is>
          <t>-5%▶40% 손절 / -15%▶30% 손절 / -20%▶30% 손절</t>
        </is>
      </c>
      <c r="T1553" t="inlineStr">
        <is>
          <t>매수 0.0005 / 매도 0.0025 / 슬리피지 0.0007</t>
        </is>
      </c>
    </row>
    <row r="1554">
      <c r="A1554" t="inlineStr">
        <is>
          <t>KODEX 미국나스닥100|3개월 전에 샀다면|[중기추세]+[칼손절]</t>
        </is>
      </c>
      <c r="B1554" t="inlineStr">
        <is>
          <t>KODEX 미국나스닥100</t>
        </is>
      </c>
      <c r="C1554" t="inlineStr">
        <is>
          <t>379810</t>
        </is>
      </c>
      <c r="D1554" t="inlineStr">
        <is>
          <t>3개월 전에 샀다면</t>
        </is>
      </c>
      <c r="E1554" t="inlineStr">
        <is>
          <t>[중기추세]+[칼손절]</t>
        </is>
      </c>
      <c r="F1554" t="inlineStr">
        <is>
          <t>[중기추세]</t>
        </is>
      </c>
      <c r="G1554" t="inlineStr">
        <is>
          <t>[칼손절]</t>
        </is>
      </c>
      <c r="H1554" t="n">
        <v>300000</v>
      </c>
      <c r="I1554" t="n">
        <v>24080</v>
      </c>
      <c r="J1554" t="n">
        <v>29820</v>
      </c>
      <c r="K1554" t="n">
        <v>23.84</v>
      </c>
      <c r="L1554" t="n">
        <v>-0.31</v>
      </c>
      <c r="M1554" t="n">
        <v>-3</v>
      </c>
      <c r="N1554" t="n">
        <v>66.7</v>
      </c>
      <c r="O1554" t="n">
        <v>3</v>
      </c>
      <c r="P1554" t="inlineStr">
        <is>
          <t>2026-03-09</t>
        </is>
      </c>
      <c r="Q1554" t="inlineStr">
        <is>
          <t>2026-06-08</t>
        </is>
      </c>
      <c r="R1554" t="inlineStr">
        <is>
          <t>+10%▶50% 익절 / +20%▶30% 익절 / +30%▶20% 익절</t>
        </is>
      </c>
      <c r="S1554" t="inlineStr">
        <is>
          <t>-2%▶80% 손절 / -4%▶10% 손절 / -6%▶10% 손절</t>
        </is>
      </c>
      <c r="T1554" t="inlineStr">
        <is>
          <t>매수 0.0005 / 매도 0.0025 / 슬리피지 0.0007</t>
        </is>
      </c>
    </row>
    <row r="1555">
      <c r="A1555" t="inlineStr">
        <is>
          <t>KODEX 미국나스닥100|3개월 전에 샀다면|[중기추세]+[정석방어]</t>
        </is>
      </c>
      <c r="B1555" t="inlineStr">
        <is>
          <t>KODEX 미국나스닥100</t>
        </is>
      </c>
      <c r="C1555" t="inlineStr">
        <is>
          <t>379810</t>
        </is>
      </c>
      <c r="D1555" t="inlineStr">
        <is>
          <t>3개월 전에 샀다면</t>
        </is>
      </c>
      <c r="E1555" t="inlineStr">
        <is>
          <t>[중기추세]+[정석방어]</t>
        </is>
      </c>
      <c r="F1555" t="inlineStr">
        <is>
          <t>[중기추세]</t>
        </is>
      </c>
      <c r="G1555" t="inlineStr">
        <is>
          <t>[정석방어]</t>
        </is>
      </c>
      <c r="H1555" t="n">
        <v>300000</v>
      </c>
      <c r="I1555" t="n">
        <v>24080</v>
      </c>
      <c r="J1555" t="n">
        <v>29820</v>
      </c>
      <c r="K1555" t="n">
        <v>23.84</v>
      </c>
      <c r="L1555" t="n">
        <v>5.7</v>
      </c>
      <c r="M1555" t="n">
        <v>-3</v>
      </c>
      <c r="N1555" t="n">
        <v>100</v>
      </c>
      <c r="O1555" t="n">
        <v>3</v>
      </c>
      <c r="P1555" t="inlineStr">
        <is>
          <t>2026-03-09</t>
        </is>
      </c>
      <c r="Q1555" t="inlineStr">
        <is>
          <t>2026-06-08</t>
        </is>
      </c>
      <c r="R1555" t="inlineStr">
        <is>
          <t>+10%▶50% 익절 / +20%▶30% 익절 / +30%▶20% 익절</t>
        </is>
      </c>
      <c r="S1555" t="inlineStr">
        <is>
          <t>-3%▶70% 손절 / -5%▶20% 손절 / -10%▶10% 손절</t>
        </is>
      </c>
      <c r="T1555" t="inlineStr">
        <is>
          <t>매수 0.0005 / 매도 0.0025 / 슬리피지 0.0007</t>
        </is>
      </c>
    </row>
    <row r="1556">
      <c r="A1556" t="inlineStr">
        <is>
          <t>KODEX 미국나스닥100|3개월 전에 샀다면|[중기추세]+[변동성허용]</t>
        </is>
      </c>
      <c r="B1556" t="inlineStr">
        <is>
          <t>KODEX 미국나스닥100</t>
        </is>
      </c>
      <c r="C1556" t="inlineStr">
        <is>
          <t>379810</t>
        </is>
      </c>
      <c r="D1556" t="inlineStr">
        <is>
          <t>3개월 전에 샀다면</t>
        </is>
      </c>
      <c r="E1556" t="inlineStr">
        <is>
          <t>[중기추세]+[변동성허용]</t>
        </is>
      </c>
      <c r="F1556" t="inlineStr">
        <is>
          <t>[중기추세]</t>
        </is>
      </c>
      <c r="G1556" t="inlineStr">
        <is>
          <t>[변동성허용]</t>
        </is>
      </c>
      <c r="H1556" t="n">
        <v>300000</v>
      </c>
      <c r="I1556" t="n">
        <v>24080</v>
      </c>
      <c r="J1556" t="n">
        <v>29820</v>
      </c>
      <c r="K1556" t="n">
        <v>23.84</v>
      </c>
      <c r="L1556" t="n">
        <v>5.7</v>
      </c>
      <c r="M1556" t="n">
        <v>-3</v>
      </c>
      <c r="N1556" t="n">
        <v>100</v>
      </c>
      <c r="O1556" t="n">
        <v>3</v>
      </c>
      <c r="P1556" t="inlineStr">
        <is>
          <t>2026-03-09</t>
        </is>
      </c>
      <c r="Q1556" t="inlineStr">
        <is>
          <t>2026-06-08</t>
        </is>
      </c>
      <c r="R1556" t="inlineStr">
        <is>
          <t>+10%▶50% 익절 / +20%▶30% 익절 / +30%▶20% 익절</t>
        </is>
      </c>
      <c r="S1556" t="inlineStr">
        <is>
          <t>-5%▶50% 손절 / -10%▶30% 손절 / -15%▶20% 손절</t>
        </is>
      </c>
      <c r="T1556" t="inlineStr">
        <is>
          <t>매수 0.0005 / 매도 0.0025 / 슬리피지 0.0007</t>
        </is>
      </c>
    </row>
    <row r="1557">
      <c r="A1557" t="inlineStr">
        <is>
          <t>KODEX 미국나스닥100|3개월 전에 샀다면|[중기추세]+[버티기형]</t>
        </is>
      </c>
      <c r="B1557" t="inlineStr">
        <is>
          <t>KODEX 미국나스닥100</t>
        </is>
      </c>
      <c r="C1557" t="inlineStr">
        <is>
          <t>379810</t>
        </is>
      </c>
      <c r="D1557" t="inlineStr">
        <is>
          <t>3개월 전에 샀다면</t>
        </is>
      </c>
      <c r="E1557" t="inlineStr">
        <is>
          <t>[중기추세]+[버티기형]</t>
        </is>
      </c>
      <c r="F1557" t="inlineStr">
        <is>
          <t>[중기추세]</t>
        </is>
      </c>
      <c r="G1557" t="inlineStr">
        <is>
          <t>[버티기형]</t>
        </is>
      </c>
      <c r="H1557" t="n">
        <v>300000</v>
      </c>
      <c r="I1557" t="n">
        <v>24080</v>
      </c>
      <c r="J1557" t="n">
        <v>29820</v>
      </c>
      <c r="K1557" t="n">
        <v>23.84</v>
      </c>
      <c r="L1557" t="n">
        <v>5.7</v>
      </c>
      <c r="M1557" t="n">
        <v>-3</v>
      </c>
      <c r="N1557" t="n">
        <v>100</v>
      </c>
      <c r="O1557" t="n">
        <v>3</v>
      </c>
      <c r="P1557" t="inlineStr">
        <is>
          <t>2026-03-09</t>
        </is>
      </c>
      <c r="Q1557" t="inlineStr">
        <is>
          <t>2026-06-08</t>
        </is>
      </c>
      <c r="R1557" t="inlineStr">
        <is>
          <t>+10%▶50% 익절 / +20%▶30% 익절 / +30%▶20% 익절</t>
        </is>
      </c>
      <c r="S1557" t="inlineStr">
        <is>
          <t>-5%▶40% 손절 / -15%▶30% 손절 / -20%▶30% 손절</t>
        </is>
      </c>
      <c r="T1557" t="inlineStr">
        <is>
          <t>매수 0.0005 / 매도 0.0025 / 슬리피지 0.0007</t>
        </is>
      </c>
    </row>
    <row r="1558">
      <c r="A1558" t="inlineStr">
        <is>
          <t>KODEX 미국나스닥100|3개월 전에 샀다면|[수익극대화]+[칼손절]</t>
        </is>
      </c>
      <c r="B1558" t="inlineStr">
        <is>
          <t>KODEX 미국나스닥100</t>
        </is>
      </c>
      <c r="C1558" t="inlineStr">
        <is>
          <t>379810</t>
        </is>
      </c>
      <c r="D1558" t="inlineStr">
        <is>
          <t>3개월 전에 샀다면</t>
        </is>
      </c>
      <c r="E1558" t="inlineStr">
        <is>
          <t>[수익극대화]+[칼손절]</t>
        </is>
      </c>
      <c r="F1558" t="inlineStr">
        <is>
          <t>[수익극대화]</t>
        </is>
      </c>
      <c r="G1558" t="inlineStr">
        <is>
          <t>[칼손절]</t>
        </is>
      </c>
      <c r="H1558" t="n">
        <v>300000</v>
      </c>
      <c r="I1558" t="n">
        <v>24080</v>
      </c>
      <c r="J1558" t="n">
        <v>29820</v>
      </c>
      <c r="K1558" t="n">
        <v>23.84</v>
      </c>
      <c r="L1558" t="n">
        <v>-0.31</v>
      </c>
      <c r="M1558" t="n">
        <v>-3</v>
      </c>
      <c r="N1558" t="n">
        <v>66.7</v>
      </c>
      <c r="O1558" t="n">
        <v>3</v>
      </c>
      <c r="P1558" t="inlineStr">
        <is>
          <t>2026-03-09</t>
        </is>
      </c>
      <c r="Q1558" t="inlineStr">
        <is>
          <t>2026-06-08</t>
        </is>
      </c>
      <c r="R1558" t="inlineStr">
        <is>
          <t>+10%▶40% 익절 / +20%▶30% 익절 / +40%▶30% 익절</t>
        </is>
      </c>
      <c r="S1558" t="inlineStr">
        <is>
          <t>-2%▶80% 손절 / -4%▶10% 손절 / -6%▶10% 손절</t>
        </is>
      </c>
      <c r="T1558" t="inlineStr">
        <is>
          <t>매수 0.0005 / 매도 0.0025 / 슬리피지 0.0007</t>
        </is>
      </c>
    </row>
    <row r="1559">
      <c r="A1559" t="inlineStr">
        <is>
          <t>KODEX 미국나스닥100|3개월 전에 샀다면|[수익극대화]+[정석방어]</t>
        </is>
      </c>
      <c r="B1559" t="inlineStr">
        <is>
          <t>KODEX 미국나스닥100</t>
        </is>
      </c>
      <c r="C1559" t="inlineStr">
        <is>
          <t>379810</t>
        </is>
      </c>
      <c r="D1559" t="inlineStr">
        <is>
          <t>3개월 전에 샀다면</t>
        </is>
      </c>
      <c r="E1559" t="inlineStr">
        <is>
          <t>[수익극대화]+[정석방어]</t>
        </is>
      </c>
      <c r="F1559" t="inlineStr">
        <is>
          <t>[수익극대화]</t>
        </is>
      </c>
      <c r="G1559" t="inlineStr">
        <is>
          <t>[정석방어]</t>
        </is>
      </c>
      <c r="H1559" t="n">
        <v>300000</v>
      </c>
      <c r="I1559" t="n">
        <v>24080</v>
      </c>
      <c r="J1559" t="n">
        <v>29820</v>
      </c>
      <c r="K1559" t="n">
        <v>23.84</v>
      </c>
      <c r="L1559" t="n">
        <v>5.7</v>
      </c>
      <c r="M1559" t="n">
        <v>-3</v>
      </c>
      <c r="N1559" t="n">
        <v>100</v>
      </c>
      <c r="O1559" t="n">
        <v>3</v>
      </c>
      <c r="P1559" t="inlineStr">
        <is>
          <t>2026-03-09</t>
        </is>
      </c>
      <c r="Q1559" t="inlineStr">
        <is>
          <t>2026-06-08</t>
        </is>
      </c>
      <c r="R1559" t="inlineStr">
        <is>
          <t>+10%▶40% 익절 / +20%▶30% 익절 / +40%▶30% 익절</t>
        </is>
      </c>
      <c r="S1559" t="inlineStr">
        <is>
          <t>-3%▶70% 손절 / -5%▶20% 손절 / -10%▶10% 손절</t>
        </is>
      </c>
      <c r="T1559" t="inlineStr">
        <is>
          <t>매수 0.0005 / 매도 0.0025 / 슬리피지 0.0007</t>
        </is>
      </c>
    </row>
    <row r="1560">
      <c r="A1560" t="inlineStr">
        <is>
          <t>KODEX 미국나스닥100|3개월 전에 샀다면|[수익극대화]+[변동성허용]</t>
        </is>
      </c>
      <c r="B1560" t="inlineStr">
        <is>
          <t>KODEX 미국나스닥100</t>
        </is>
      </c>
      <c r="C1560" t="inlineStr">
        <is>
          <t>379810</t>
        </is>
      </c>
      <c r="D1560" t="inlineStr">
        <is>
          <t>3개월 전에 샀다면</t>
        </is>
      </c>
      <c r="E1560" t="inlineStr">
        <is>
          <t>[수익극대화]+[변동성허용]</t>
        </is>
      </c>
      <c r="F1560" t="inlineStr">
        <is>
          <t>[수익극대화]</t>
        </is>
      </c>
      <c r="G1560" t="inlineStr">
        <is>
          <t>[변동성허용]</t>
        </is>
      </c>
      <c r="H1560" t="n">
        <v>300000</v>
      </c>
      <c r="I1560" t="n">
        <v>24080</v>
      </c>
      <c r="J1560" t="n">
        <v>29820</v>
      </c>
      <c r="K1560" t="n">
        <v>23.84</v>
      </c>
      <c r="L1560" t="n">
        <v>5.7</v>
      </c>
      <c r="M1560" t="n">
        <v>-3</v>
      </c>
      <c r="N1560" t="n">
        <v>100</v>
      </c>
      <c r="O1560" t="n">
        <v>3</v>
      </c>
      <c r="P1560" t="inlineStr">
        <is>
          <t>2026-03-09</t>
        </is>
      </c>
      <c r="Q1560" t="inlineStr">
        <is>
          <t>2026-06-08</t>
        </is>
      </c>
      <c r="R1560" t="inlineStr">
        <is>
          <t>+10%▶40% 익절 / +20%▶30% 익절 / +40%▶30% 익절</t>
        </is>
      </c>
      <c r="S1560" t="inlineStr">
        <is>
          <t>-5%▶50% 손절 / -10%▶30% 손절 / -15%▶20% 손절</t>
        </is>
      </c>
      <c r="T1560" t="inlineStr">
        <is>
          <t>매수 0.0005 / 매도 0.0025 / 슬리피지 0.0007</t>
        </is>
      </c>
    </row>
    <row r="1561">
      <c r="A1561" t="inlineStr">
        <is>
          <t>KODEX 미국나스닥100|3개월 전에 샀다면|[수익극대화]+[버티기형]</t>
        </is>
      </c>
      <c r="B1561" t="inlineStr">
        <is>
          <t>KODEX 미국나스닥100</t>
        </is>
      </c>
      <c r="C1561" t="inlineStr">
        <is>
          <t>379810</t>
        </is>
      </c>
      <c r="D1561" t="inlineStr">
        <is>
          <t>3개월 전에 샀다면</t>
        </is>
      </c>
      <c r="E1561" t="inlineStr">
        <is>
          <t>[수익극대화]+[버티기형]</t>
        </is>
      </c>
      <c r="F1561" t="inlineStr">
        <is>
          <t>[수익극대화]</t>
        </is>
      </c>
      <c r="G1561" t="inlineStr">
        <is>
          <t>[버티기형]</t>
        </is>
      </c>
      <c r="H1561" t="n">
        <v>300000</v>
      </c>
      <c r="I1561" t="n">
        <v>24080</v>
      </c>
      <c r="J1561" t="n">
        <v>29820</v>
      </c>
      <c r="K1561" t="n">
        <v>23.84</v>
      </c>
      <c r="L1561" t="n">
        <v>5.7</v>
      </c>
      <c r="M1561" t="n">
        <v>-3</v>
      </c>
      <c r="N1561" t="n">
        <v>100</v>
      </c>
      <c r="O1561" t="n">
        <v>3</v>
      </c>
      <c r="P1561" t="inlineStr">
        <is>
          <t>2026-03-09</t>
        </is>
      </c>
      <c r="Q1561" t="inlineStr">
        <is>
          <t>2026-06-08</t>
        </is>
      </c>
      <c r="R1561" t="inlineStr">
        <is>
          <t>+10%▶40% 익절 / +20%▶30% 익절 / +40%▶30% 익절</t>
        </is>
      </c>
      <c r="S1561" t="inlineStr">
        <is>
          <t>-5%▶40% 손절 / -15%▶30% 손절 / -20%▶30% 손절</t>
        </is>
      </c>
      <c r="T1561" t="inlineStr">
        <is>
          <t>매수 0.0005 / 매도 0.0025 / 슬리피지 0.0007</t>
        </is>
      </c>
    </row>
    <row r="1562">
      <c r="A1562" t="inlineStr">
        <is>
          <t>KODEX 미국나스닥100|6개월 전에 샀다면|[초단타]+[칼손절]</t>
        </is>
      </c>
      <c r="B1562" t="inlineStr">
        <is>
          <t>KODEX 미국나스닥100</t>
        </is>
      </c>
      <c r="C1562" t="inlineStr">
        <is>
          <t>379810</t>
        </is>
      </c>
      <c r="D1562" t="inlineStr">
        <is>
          <t>6개월 전에 샀다면</t>
        </is>
      </c>
      <c r="E1562" t="inlineStr">
        <is>
          <t>[초단타]+[칼손절]</t>
        </is>
      </c>
      <c r="F1562" t="inlineStr">
        <is>
          <t>[초단타]</t>
        </is>
      </c>
      <c r="G1562" t="inlineStr">
        <is>
          <t>[칼손절]</t>
        </is>
      </c>
      <c r="H1562" t="n">
        <v>300000</v>
      </c>
      <c r="I1562" t="n">
        <v>25083</v>
      </c>
      <c r="J1562" t="n">
        <v>29820</v>
      </c>
      <c r="K1562" t="n">
        <v>18.89</v>
      </c>
      <c r="L1562" t="n">
        <v>-1.29</v>
      </c>
      <c r="M1562" t="n">
        <v>-3</v>
      </c>
      <c r="N1562" t="n">
        <v>50</v>
      </c>
      <c r="O1562" t="n">
        <v>2</v>
      </c>
      <c r="P1562" t="inlineStr">
        <is>
          <t>2025-12-08</t>
        </is>
      </c>
      <c r="Q1562" t="inlineStr">
        <is>
          <t>2026-06-08</t>
        </is>
      </c>
      <c r="R1562" t="inlineStr">
        <is>
          <t>+3%▶70% 익절 / +5%▶20% 익절 / +10%▶10% 익절</t>
        </is>
      </c>
      <c r="S1562" t="inlineStr">
        <is>
          <t>-2%▶80% 손절 / -4%▶10% 손절 / -6%▶10% 손절</t>
        </is>
      </c>
      <c r="T1562" t="inlineStr">
        <is>
          <t>매수 0.0005 / 매도 0.0025 / 슬리피지 0.0007</t>
        </is>
      </c>
    </row>
    <row r="1563">
      <c r="A1563" t="inlineStr">
        <is>
          <t>KODEX 미국나스닥100|6개월 전에 샀다면|[초단타]+[정석방어]</t>
        </is>
      </c>
      <c r="B1563" t="inlineStr">
        <is>
          <t>KODEX 미국나스닥100</t>
        </is>
      </c>
      <c r="C1563" t="inlineStr">
        <is>
          <t>379810</t>
        </is>
      </c>
      <c r="D1563" t="inlineStr">
        <is>
          <t>6개월 전에 샀다면</t>
        </is>
      </c>
      <c r="E1563" t="inlineStr">
        <is>
          <t>[초단타]+[정석방어]</t>
        </is>
      </c>
      <c r="F1563" t="inlineStr">
        <is>
          <t>[초단타]</t>
        </is>
      </c>
      <c r="G1563" t="inlineStr">
        <is>
          <t>[정석방어]</t>
        </is>
      </c>
      <c r="H1563" t="n">
        <v>300000</v>
      </c>
      <c r="I1563" t="n">
        <v>25083</v>
      </c>
      <c r="J1563" t="n">
        <v>29820</v>
      </c>
      <c r="K1563" t="n">
        <v>18.89</v>
      </c>
      <c r="L1563" t="n">
        <v>3.7</v>
      </c>
      <c r="M1563" t="n">
        <v>-3</v>
      </c>
      <c r="N1563" t="n">
        <v>100</v>
      </c>
      <c r="O1563" t="n">
        <v>3</v>
      </c>
      <c r="P1563" t="inlineStr">
        <is>
          <t>2025-12-08</t>
        </is>
      </c>
      <c r="Q1563" t="inlineStr">
        <is>
          <t>2026-06-08</t>
        </is>
      </c>
      <c r="R1563" t="inlineStr">
        <is>
          <t>+3%▶70% 익절 / +5%▶20% 익절 / +10%▶10% 익절</t>
        </is>
      </c>
      <c r="S1563" t="inlineStr">
        <is>
          <t>-3%▶70% 손절 / -5%▶20% 손절 / -10%▶10% 손절</t>
        </is>
      </c>
      <c r="T1563" t="inlineStr">
        <is>
          <t>매수 0.0005 / 매도 0.0025 / 슬리피지 0.0007</t>
        </is>
      </c>
    </row>
    <row r="1564">
      <c r="A1564" t="inlineStr">
        <is>
          <t>KODEX 미국나스닥100|6개월 전에 샀다면|[초단타]+[변동성허용]</t>
        </is>
      </c>
      <c r="B1564" t="inlineStr">
        <is>
          <t>KODEX 미국나스닥100</t>
        </is>
      </c>
      <c r="C1564" t="inlineStr">
        <is>
          <t>379810</t>
        </is>
      </c>
      <c r="D1564" t="inlineStr">
        <is>
          <t>6개월 전에 샀다면</t>
        </is>
      </c>
      <c r="E1564" t="inlineStr">
        <is>
          <t>[초단타]+[변동성허용]</t>
        </is>
      </c>
      <c r="F1564" t="inlineStr">
        <is>
          <t>[초단타]</t>
        </is>
      </c>
      <c r="G1564" t="inlineStr">
        <is>
          <t>[변동성허용]</t>
        </is>
      </c>
      <c r="H1564" t="n">
        <v>300000</v>
      </c>
      <c r="I1564" t="n">
        <v>25083</v>
      </c>
      <c r="J1564" t="n">
        <v>29820</v>
      </c>
      <c r="K1564" t="n">
        <v>18.89</v>
      </c>
      <c r="L1564" t="n">
        <v>3.7</v>
      </c>
      <c r="M1564" t="n">
        <v>-3</v>
      </c>
      <c r="N1564" t="n">
        <v>100</v>
      </c>
      <c r="O1564" t="n">
        <v>3</v>
      </c>
      <c r="P1564" t="inlineStr">
        <is>
          <t>2025-12-08</t>
        </is>
      </c>
      <c r="Q1564" t="inlineStr">
        <is>
          <t>2026-06-08</t>
        </is>
      </c>
      <c r="R1564" t="inlineStr">
        <is>
          <t>+3%▶70% 익절 / +5%▶20% 익절 / +10%▶10% 익절</t>
        </is>
      </c>
      <c r="S1564" t="inlineStr">
        <is>
          <t>-5%▶50% 손절 / -10%▶30% 손절 / -15%▶20% 손절</t>
        </is>
      </c>
      <c r="T1564" t="inlineStr">
        <is>
          <t>매수 0.0005 / 매도 0.0025 / 슬리피지 0.0007</t>
        </is>
      </c>
    </row>
    <row r="1565">
      <c r="A1565" t="inlineStr">
        <is>
          <t>KODEX 미국나스닥100|6개월 전에 샀다면|[초단타]+[버티기형]</t>
        </is>
      </c>
      <c r="B1565" t="inlineStr">
        <is>
          <t>KODEX 미국나스닥100</t>
        </is>
      </c>
      <c r="C1565" t="inlineStr">
        <is>
          <t>379810</t>
        </is>
      </c>
      <c r="D1565" t="inlineStr">
        <is>
          <t>6개월 전에 샀다면</t>
        </is>
      </c>
      <c r="E1565" t="inlineStr">
        <is>
          <t>[초단타]+[버티기형]</t>
        </is>
      </c>
      <c r="F1565" t="inlineStr">
        <is>
          <t>[초단타]</t>
        </is>
      </c>
      <c r="G1565" t="inlineStr">
        <is>
          <t>[버티기형]</t>
        </is>
      </c>
      <c r="H1565" t="n">
        <v>300000</v>
      </c>
      <c r="I1565" t="n">
        <v>25083</v>
      </c>
      <c r="J1565" t="n">
        <v>29820</v>
      </c>
      <c r="K1565" t="n">
        <v>18.89</v>
      </c>
      <c r="L1565" t="n">
        <v>3.7</v>
      </c>
      <c r="M1565" t="n">
        <v>-3</v>
      </c>
      <c r="N1565" t="n">
        <v>100</v>
      </c>
      <c r="O1565" t="n">
        <v>3</v>
      </c>
      <c r="P1565" t="inlineStr">
        <is>
          <t>2025-12-08</t>
        </is>
      </c>
      <c r="Q1565" t="inlineStr">
        <is>
          <t>2026-06-08</t>
        </is>
      </c>
      <c r="R1565" t="inlineStr">
        <is>
          <t>+3%▶70% 익절 / +5%▶20% 익절 / +10%▶10% 익절</t>
        </is>
      </c>
      <c r="S1565" t="inlineStr">
        <is>
          <t>-5%▶40% 손절 / -15%▶30% 손절 / -20%▶30% 손절</t>
        </is>
      </c>
      <c r="T1565" t="inlineStr">
        <is>
          <t>매수 0.0005 / 매도 0.0025 / 슬리피지 0.0007</t>
        </is>
      </c>
    </row>
    <row r="1566">
      <c r="A1566" t="inlineStr">
        <is>
          <t>KODEX 미국나스닥100|6개월 전에 샀다면|[단기스윙]+[칼손절]</t>
        </is>
      </c>
      <c r="B1566" t="inlineStr">
        <is>
          <t>KODEX 미국나스닥100</t>
        </is>
      </c>
      <c r="C1566" t="inlineStr">
        <is>
          <t>379810</t>
        </is>
      </c>
      <c r="D1566" t="inlineStr">
        <is>
          <t>6개월 전에 샀다면</t>
        </is>
      </c>
      <c r="E1566" t="inlineStr">
        <is>
          <t>[단기스윙]+[칼손절]</t>
        </is>
      </c>
      <c r="F1566" t="inlineStr">
        <is>
          <t>[단기스윙]</t>
        </is>
      </c>
      <c r="G1566" t="inlineStr">
        <is>
          <t>[칼손절]</t>
        </is>
      </c>
      <c r="H1566" t="n">
        <v>300000</v>
      </c>
      <c r="I1566" t="n">
        <v>25083</v>
      </c>
      <c r="J1566" t="n">
        <v>29820</v>
      </c>
      <c r="K1566" t="n">
        <v>18.89</v>
      </c>
      <c r="L1566" t="n">
        <v>-0.52</v>
      </c>
      <c r="M1566" t="n">
        <v>-3</v>
      </c>
      <c r="N1566" t="n">
        <v>66.7</v>
      </c>
      <c r="O1566" t="n">
        <v>3</v>
      </c>
      <c r="P1566" t="inlineStr">
        <is>
          <t>2025-12-08</t>
        </is>
      </c>
      <c r="Q1566" t="inlineStr">
        <is>
          <t>2026-06-08</t>
        </is>
      </c>
      <c r="R1566" t="inlineStr">
        <is>
          <t>+5%▶60% 익절 / +10%▶30% 익절 / +20%▶10% 익절</t>
        </is>
      </c>
      <c r="S1566" t="inlineStr">
        <is>
          <t>-2%▶80% 손절 / -4%▶10% 손절 / -6%▶10% 손절</t>
        </is>
      </c>
      <c r="T1566" t="inlineStr">
        <is>
          <t>매수 0.0005 / 매도 0.0025 / 슬리피지 0.0007</t>
        </is>
      </c>
    </row>
    <row r="1567">
      <c r="A1567" t="inlineStr">
        <is>
          <t>KODEX 미국나스닥100|6개월 전에 샀다면|[단기스윙]+[정석방어]</t>
        </is>
      </c>
      <c r="B1567" t="inlineStr">
        <is>
          <t>KODEX 미국나스닥100</t>
        </is>
      </c>
      <c r="C1567" t="inlineStr">
        <is>
          <t>379810</t>
        </is>
      </c>
      <c r="D1567" t="inlineStr">
        <is>
          <t>6개월 전에 샀다면</t>
        </is>
      </c>
      <c r="E1567" t="inlineStr">
        <is>
          <t>[단기스윙]+[정석방어]</t>
        </is>
      </c>
      <c r="F1567" t="inlineStr">
        <is>
          <t>[단기스윙]</t>
        </is>
      </c>
      <c r="G1567" t="inlineStr">
        <is>
          <t>[정석방어]</t>
        </is>
      </c>
      <c r="H1567" t="n">
        <v>300000</v>
      </c>
      <c r="I1567" t="n">
        <v>25083</v>
      </c>
      <c r="J1567" t="n">
        <v>29820</v>
      </c>
      <c r="K1567" t="n">
        <v>18.89</v>
      </c>
      <c r="L1567" t="n">
        <v>5.53</v>
      </c>
      <c r="M1567" t="n">
        <v>-3</v>
      </c>
      <c r="N1567" t="n">
        <v>100</v>
      </c>
      <c r="O1567" t="n">
        <v>3</v>
      </c>
      <c r="P1567" t="inlineStr">
        <is>
          <t>2025-12-08</t>
        </is>
      </c>
      <c r="Q1567" t="inlineStr">
        <is>
          <t>2026-06-08</t>
        </is>
      </c>
      <c r="R1567" t="inlineStr">
        <is>
          <t>+5%▶60% 익절 / +10%▶30% 익절 / +20%▶10% 익절</t>
        </is>
      </c>
      <c r="S1567" t="inlineStr">
        <is>
          <t>-3%▶70% 손절 / -5%▶20% 손절 / -10%▶10% 손절</t>
        </is>
      </c>
      <c r="T1567" t="inlineStr">
        <is>
          <t>매수 0.0005 / 매도 0.0025 / 슬리피지 0.0007</t>
        </is>
      </c>
    </row>
    <row r="1568">
      <c r="A1568" t="inlineStr">
        <is>
          <t>KODEX 미국나스닥100|6개월 전에 샀다면|[단기스윙]+[변동성허용]</t>
        </is>
      </c>
      <c r="B1568" t="inlineStr">
        <is>
          <t>KODEX 미국나스닥100</t>
        </is>
      </c>
      <c r="C1568" t="inlineStr">
        <is>
          <t>379810</t>
        </is>
      </c>
      <c r="D1568" t="inlineStr">
        <is>
          <t>6개월 전에 샀다면</t>
        </is>
      </c>
      <c r="E1568" t="inlineStr">
        <is>
          <t>[단기스윙]+[변동성허용]</t>
        </is>
      </c>
      <c r="F1568" t="inlineStr">
        <is>
          <t>[단기스윙]</t>
        </is>
      </c>
      <c r="G1568" t="inlineStr">
        <is>
          <t>[변동성허용]</t>
        </is>
      </c>
      <c r="H1568" t="n">
        <v>300000</v>
      </c>
      <c r="I1568" t="n">
        <v>25083</v>
      </c>
      <c r="J1568" t="n">
        <v>29820</v>
      </c>
      <c r="K1568" t="n">
        <v>18.89</v>
      </c>
      <c r="L1568" t="n">
        <v>5.53</v>
      </c>
      <c r="M1568" t="n">
        <v>-3</v>
      </c>
      <c r="N1568" t="n">
        <v>100</v>
      </c>
      <c r="O1568" t="n">
        <v>3</v>
      </c>
      <c r="P1568" t="inlineStr">
        <is>
          <t>2025-12-08</t>
        </is>
      </c>
      <c r="Q1568" t="inlineStr">
        <is>
          <t>2026-06-08</t>
        </is>
      </c>
      <c r="R1568" t="inlineStr">
        <is>
          <t>+5%▶60% 익절 / +10%▶30% 익절 / +20%▶10% 익절</t>
        </is>
      </c>
      <c r="S1568" t="inlineStr">
        <is>
          <t>-5%▶50% 손절 / -10%▶30% 손절 / -15%▶20% 손절</t>
        </is>
      </c>
      <c r="T1568" t="inlineStr">
        <is>
          <t>매수 0.0005 / 매도 0.0025 / 슬리피지 0.0007</t>
        </is>
      </c>
    </row>
    <row r="1569">
      <c r="A1569" t="inlineStr">
        <is>
          <t>KODEX 미국나스닥100|6개월 전에 샀다면|[단기스윙]+[버티기형]</t>
        </is>
      </c>
      <c r="B1569" t="inlineStr">
        <is>
          <t>KODEX 미국나스닥100</t>
        </is>
      </c>
      <c r="C1569" t="inlineStr">
        <is>
          <t>379810</t>
        </is>
      </c>
      <c r="D1569" t="inlineStr">
        <is>
          <t>6개월 전에 샀다면</t>
        </is>
      </c>
      <c r="E1569" t="inlineStr">
        <is>
          <t>[단기스윙]+[버티기형]</t>
        </is>
      </c>
      <c r="F1569" t="inlineStr">
        <is>
          <t>[단기스윙]</t>
        </is>
      </c>
      <c r="G1569" t="inlineStr">
        <is>
          <t>[버티기형]</t>
        </is>
      </c>
      <c r="H1569" t="n">
        <v>300000</v>
      </c>
      <c r="I1569" t="n">
        <v>25083</v>
      </c>
      <c r="J1569" t="n">
        <v>29820</v>
      </c>
      <c r="K1569" t="n">
        <v>18.89</v>
      </c>
      <c r="L1569" t="n">
        <v>5.53</v>
      </c>
      <c r="M1569" t="n">
        <v>-3</v>
      </c>
      <c r="N1569" t="n">
        <v>100</v>
      </c>
      <c r="O1569" t="n">
        <v>3</v>
      </c>
      <c r="P1569" t="inlineStr">
        <is>
          <t>2025-12-08</t>
        </is>
      </c>
      <c r="Q1569" t="inlineStr">
        <is>
          <t>2026-06-08</t>
        </is>
      </c>
      <c r="R1569" t="inlineStr">
        <is>
          <t>+5%▶60% 익절 / +10%▶30% 익절 / +20%▶10% 익절</t>
        </is>
      </c>
      <c r="S1569" t="inlineStr">
        <is>
          <t>-5%▶40% 손절 / -15%▶30% 손절 / -20%▶30% 손절</t>
        </is>
      </c>
      <c r="T1569" t="inlineStr">
        <is>
          <t>매수 0.0005 / 매도 0.0025 / 슬리피지 0.0007</t>
        </is>
      </c>
    </row>
    <row r="1570">
      <c r="A1570" t="inlineStr">
        <is>
          <t>KODEX 미국나스닥100|6개월 전에 샀다면|[대표님룰]+[칼손절]</t>
        </is>
      </c>
      <c r="B1570" t="inlineStr">
        <is>
          <t>KODEX 미국나스닥100</t>
        </is>
      </c>
      <c r="C1570" t="inlineStr">
        <is>
          <t>379810</t>
        </is>
      </c>
      <c r="D1570" t="inlineStr">
        <is>
          <t>6개월 전에 샀다면</t>
        </is>
      </c>
      <c r="E1570" t="inlineStr">
        <is>
          <t>[대표님룰]+[칼손절]</t>
        </is>
      </c>
      <c r="F1570" t="inlineStr">
        <is>
          <t>[대표님룰]</t>
        </is>
      </c>
      <c r="G1570" t="inlineStr">
        <is>
          <t>[칼손절]</t>
        </is>
      </c>
      <c r="H1570" t="n">
        <v>300000</v>
      </c>
      <c r="I1570" t="n">
        <v>25083</v>
      </c>
      <c r="J1570" t="n">
        <v>29820</v>
      </c>
      <c r="K1570" t="n">
        <v>18.89</v>
      </c>
      <c r="L1570" t="n">
        <v>-0.52</v>
      </c>
      <c r="M1570" t="n">
        <v>-3</v>
      </c>
      <c r="N1570" t="n">
        <v>66.7</v>
      </c>
      <c r="O1570" t="n">
        <v>3</v>
      </c>
      <c r="P1570" t="inlineStr">
        <is>
          <t>2025-12-08</t>
        </is>
      </c>
      <c r="Q1570" t="inlineStr">
        <is>
          <t>2026-06-08</t>
        </is>
      </c>
      <c r="R1570" t="inlineStr">
        <is>
          <t>+5%▶60% 익절 / +10%▶30% 익절 / +30%▶10% 익절</t>
        </is>
      </c>
      <c r="S1570" t="inlineStr">
        <is>
          <t>-2%▶80% 손절 / -4%▶10% 손절 / -6%▶10% 손절</t>
        </is>
      </c>
      <c r="T1570" t="inlineStr">
        <is>
          <t>매수 0.0005 / 매도 0.0025 / 슬리피지 0.0007</t>
        </is>
      </c>
    </row>
    <row r="1571">
      <c r="A1571" t="inlineStr">
        <is>
          <t>KODEX 미국나스닥100|6개월 전에 샀다면|[대표님룰]+[정석방어]</t>
        </is>
      </c>
      <c r="B1571" t="inlineStr">
        <is>
          <t>KODEX 미국나스닥100</t>
        </is>
      </c>
      <c r="C1571" t="inlineStr">
        <is>
          <t>379810</t>
        </is>
      </c>
      <c r="D1571" t="inlineStr">
        <is>
          <t>6개월 전에 샀다면</t>
        </is>
      </c>
      <c r="E1571" t="inlineStr">
        <is>
          <t>[대표님룰]+[정석방어]</t>
        </is>
      </c>
      <c r="F1571" t="inlineStr">
        <is>
          <t>[대표님룰]</t>
        </is>
      </c>
      <c r="G1571" t="inlineStr">
        <is>
          <t>[정석방어]</t>
        </is>
      </c>
      <c r="H1571" t="n">
        <v>300000</v>
      </c>
      <c r="I1571" t="n">
        <v>25083</v>
      </c>
      <c r="J1571" t="n">
        <v>29820</v>
      </c>
      <c r="K1571" t="n">
        <v>18.89</v>
      </c>
      <c r="L1571" t="n">
        <v>5.53</v>
      </c>
      <c r="M1571" t="n">
        <v>-3</v>
      </c>
      <c r="N1571" t="n">
        <v>100</v>
      </c>
      <c r="O1571" t="n">
        <v>3</v>
      </c>
      <c r="P1571" t="inlineStr">
        <is>
          <t>2025-12-08</t>
        </is>
      </c>
      <c r="Q1571" t="inlineStr">
        <is>
          <t>2026-06-08</t>
        </is>
      </c>
      <c r="R1571" t="inlineStr">
        <is>
          <t>+5%▶60% 익절 / +10%▶30% 익절 / +30%▶10% 익절</t>
        </is>
      </c>
      <c r="S1571" t="inlineStr">
        <is>
          <t>-3%▶70% 손절 / -5%▶20% 손절 / -10%▶10% 손절</t>
        </is>
      </c>
      <c r="T1571" t="inlineStr">
        <is>
          <t>매수 0.0005 / 매도 0.0025 / 슬리피지 0.0007</t>
        </is>
      </c>
    </row>
    <row r="1572">
      <c r="A1572" t="inlineStr">
        <is>
          <t>KODEX 미국나스닥100|6개월 전에 샀다면|[대표님룰]+[변동성허용]</t>
        </is>
      </c>
      <c r="B1572" t="inlineStr">
        <is>
          <t>KODEX 미국나스닥100</t>
        </is>
      </c>
      <c r="C1572" t="inlineStr">
        <is>
          <t>379810</t>
        </is>
      </c>
      <c r="D1572" t="inlineStr">
        <is>
          <t>6개월 전에 샀다면</t>
        </is>
      </c>
      <c r="E1572" t="inlineStr">
        <is>
          <t>[대표님룰]+[변동성허용]</t>
        </is>
      </c>
      <c r="F1572" t="inlineStr">
        <is>
          <t>[대표님룰]</t>
        </is>
      </c>
      <c r="G1572" t="inlineStr">
        <is>
          <t>[변동성허용]</t>
        </is>
      </c>
      <c r="H1572" t="n">
        <v>300000</v>
      </c>
      <c r="I1572" t="n">
        <v>25083</v>
      </c>
      <c r="J1572" t="n">
        <v>29820</v>
      </c>
      <c r="K1572" t="n">
        <v>18.89</v>
      </c>
      <c r="L1572" t="n">
        <v>5.53</v>
      </c>
      <c r="M1572" t="n">
        <v>-3</v>
      </c>
      <c r="N1572" t="n">
        <v>100</v>
      </c>
      <c r="O1572" t="n">
        <v>3</v>
      </c>
      <c r="P1572" t="inlineStr">
        <is>
          <t>2025-12-08</t>
        </is>
      </c>
      <c r="Q1572" t="inlineStr">
        <is>
          <t>2026-06-08</t>
        </is>
      </c>
      <c r="R1572" t="inlineStr">
        <is>
          <t>+5%▶60% 익절 / +10%▶30% 익절 / +30%▶10% 익절</t>
        </is>
      </c>
      <c r="S1572" t="inlineStr">
        <is>
          <t>-5%▶50% 손절 / -10%▶30% 손절 / -15%▶20% 손절</t>
        </is>
      </c>
      <c r="T1572" t="inlineStr">
        <is>
          <t>매수 0.0005 / 매도 0.0025 / 슬리피지 0.0007</t>
        </is>
      </c>
    </row>
    <row r="1573">
      <c r="A1573" t="inlineStr">
        <is>
          <t>KODEX 미국나스닥100|6개월 전에 샀다면|[대표님룰]+[버티기형]</t>
        </is>
      </c>
      <c r="B1573" t="inlineStr">
        <is>
          <t>KODEX 미국나스닥100</t>
        </is>
      </c>
      <c r="C1573" t="inlineStr">
        <is>
          <t>379810</t>
        </is>
      </c>
      <c r="D1573" t="inlineStr">
        <is>
          <t>6개월 전에 샀다면</t>
        </is>
      </c>
      <c r="E1573" t="inlineStr">
        <is>
          <t>[대표님룰]+[버티기형]</t>
        </is>
      </c>
      <c r="F1573" t="inlineStr">
        <is>
          <t>[대표님룰]</t>
        </is>
      </c>
      <c r="G1573" t="inlineStr">
        <is>
          <t>[버티기형]</t>
        </is>
      </c>
      <c r="H1573" t="n">
        <v>300000</v>
      </c>
      <c r="I1573" t="n">
        <v>25083</v>
      </c>
      <c r="J1573" t="n">
        <v>29820</v>
      </c>
      <c r="K1573" t="n">
        <v>18.89</v>
      </c>
      <c r="L1573" t="n">
        <v>5.53</v>
      </c>
      <c r="M1573" t="n">
        <v>-3</v>
      </c>
      <c r="N1573" t="n">
        <v>100</v>
      </c>
      <c r="O1573" t="n">
        <v>3</v>
      </c>
      <c r="P1573" t="inlineStr">
        <is>
          <t>2025-12-08</t>
        </is>
      </c>
      <c r="Q1573" t="inlineStr">
        <is>
          <t>2026-06-08</t>
        </is>
      </c>
      <c r="R1573" t="inlineStr">
        <is>
          <t>+5%▶60% 익절 / +10%▶30% 익절 / +30%▶10% 익절</t>
        </is>
      </c>
      <c r="S1573" t="inlineStr">
        <is>
          <t>-5%▶40% 손절 / -15%▶30% 손절 / -20%▶30% 손절</t>
        </is>
      </c>
      <c r="T1573" t="inlineStr">
        <is>
          <t>매수 0.0005 / 매도 0.0025 / 슬리피지 0.0007</t>
        </is>
      </c>
    </row>
    <row r="1574">
      <c r="A1574" t="inlineStr">
        <is>
          <t>KODEX 미국나스닥100|6개월 전에 샀다면|[중기추세]+[칼손절]</t>
        </is>
      </c>
      <c r="B1574" t="inlineStr">
        <is>
          <t>KODEX 미국나스닥100</t>
        </is>
      </c>
      <c r="C1574" t="inlineStr">
        <is>
          <t>379810</t>
        </is>
      </c>
      <c r="D1574" t="inlineStr">
        <is>
          <t>6개월 전에 샀다면</t>
        </is>
      </c>
      <c r="E1574" t="inlineStr">
        <is>
          <t>[중기추세]+[칼손절]</t>
        </is>
      </c>
      <c r="F1574" t="inlineStr">
        <is>
          <t>[중기추세]</t>
        </is>
      </c>
      <c r="G1574" t="inlineStr">
        <is>
          <t>[칼손절]</t>
        </is>
      </c>
      <c r="H1574" t="n">
        <v>300000</v>
      </c>
      <c r="I1574" t="n">
        <v>25083</v>
      </c>
      <c r="J1574" t="n">
        <v>29820</v>
      </c>
      <c r="K1574" t="n">
        <v>18.89</v>
      </c>
      <c r="L1574" t="n">
        <v>-0.31</v>
      </c>
      <c r="M1574" t="n">
        <v>-3</v>
      </c>
      <c r="N1574" t="n">
        <v>66.7</v>
      </c>
      <c r="O1574" t="n">
        <v>3</v>
      </c>
      <c r="P1574" t="inlineStr">
        <is>
          <t>2025-12-08</t>
        </is>
      </c>
      <c r="Q1574" t="inlineStr">
        <is>
          <t>2026-06-08</t>
        </is>
      </c>
      <c r="R1574" t="inlineStr">
        <is>
          <t>+10%▶50% 익절 / +20%▶30% 익절 / +30%▶20% 익절</t>
        </is>
      </c>
      <c r="S1574" t="inlineStr">
        <is>
          <t>-2%▶80% 손절 / -4%▶10% 손절 / -6%▶10% 손절</t>
        </is>
      </c>
      <c r="T1574" t="inlineStr">
        <is>
          <t>매수 0.0005 / 매도 0.0025 / 슬리피지 0.0007</t>
        </is>
      </c>
    </row>
    <row r="1575">
      <c r="A1575" t="inlineStr">
        <is>
          <t>KODEX 미국나스닥100|6개월 전에 샀다면|[중기추세]+[정석방어]</t>
        </is>
      </c>
      <c r="B1575" t="inlineStr">
        <is>
          <t>KODEX 미국나스닥100</t>
        </is>
      </c>
      <c r="C1575" t="inlineStr">
        <is>
          <t>379810</t>
        </is>
      </c>
      <c r="D1575" t="inlineStr">
        <is>
          <t>6개월 전에 샀다면</t>
        </is>
      </c>
      <c r="E1575" t="inlineStr">
        <is>
          <t>[중기추세]+[정석방어]</t>
        </is>
      </c>
      <c r="F1575" t="inlineStr">
        <is>
          <t>[중기추세]</t>
        </is>
      </c>
      <c r="G1575" t="inlineStr">
        <is>
          <t>[정석방어]</t>
        </is>
      </c>
      <c r="H1575" t="n">
        <v>300000</v>
      </c>
      <c r="I1575" t="n">
        <v>25083</v>
      </c>
      <c r="J1575" t="n">
        <v>29820</v>
      </c>
      <c r="K1575" t="n">
        <v>18.89</v>
      </c>
      <c r="L1575" t="n">
        <v>5.7</v>
      </c>
      <c r="M1575" t="n">
        <v>-3</v>
      </c>
      <c r="N1575" t="n">
        <v>100</v>
      </c>
      <c r="O1575" t="n">
        <v>3</v>
      </c>
      <c r="P1575" t="inlineStr">
        <is>
          <t>2025-12-08</t>
        </is>
      </c>
      <c r="Q1575" t="inlineStr">
        <is>
          <t>2026-06-08</t>
        </is>
      </c>
      <c r="R1575" t="inlineStr">
        <is>
          <t>+10%▶50% 익절 / +20%▶30% 익절 / +30%▶20% 익절</t>
        </is>
      </c>
      <c r="S1575" t="inlineStr">
        <is>
          <t>-3%▶70% 손절 / -5%▶20% 손절 / -10%▶10% 손절</t>
        </is>
      </c>
      <c r="T1575" t="inlineStr">
        <is>
          <t>매수 0.0005 / 매도 0.0025 / 슬리피지 0.0007</t>
        </is>
      </c>
    </row>
    <row r="1576">
      <c r="A1576" t="inlineStr">
        <is>
          <t>KODEX 미국나스닥100|6개월 전에 샀다면|[중기추세]+[변동성허용]</t>
        </is>
      </c>
      <c r="B1576" t="inlineStr">
        <is>
          <t>KODEX 미국나스닥100</t>
        </is>
      </c>
      <c r="C1576" t="inlineStr">
        <is>
          <t>379810</t>
        </is>
      </c>
      <c r="D1576" t="inlineStr">
        <is>
          <t>6개월 전에 샀다면</t>
        </is>
      </c>
      <c r="E1576" t="inlineStr">
        <is>
          <t>[중기추세]+[변동성허용]</t>
        </is>
      </c>
      <c r="F1576" t="inlineStr">
        <is>
          <t>[중기추세]</t>
        </is>
      </c>
      <c r="G1576" t="inlineStr">
        <is>
          <t>[변동성허용]</t>
        </is>
      </c>
      <c r="H1576" t="n">
        <v>300000</v>
      </c>
      <c r="I1576" t="n">
        <v>25083</v>
      </c>
      <c r="J1576" t="n">
        <v>29820</v>
      </c>
      <c r="K1576" t="n">
        <v>18.89</v>
      </c>
      <c r="L1576" t="n">
        <v>5.7</v>
      </c>
      <c r="M1576" t="n">
        <v>-3</v>
      </c>
      <c r="N1576" t="n">
        <v>100</v>
      </c>
      <c r="O1576" t="n">
        <v>3</v>
      </c>
      <c r="P1576" t="inlineStr">
        <is>
          <t>2025-12-08</t>
        </is>
      </c>
      <c r="Q1576" t="inlineStr">
        <is>
          <t>2026-06-08</t>
        </is>
      </c>
      <c r="R1576" t="inlineStr">
        <is>
          <t>+10%▶50% 익절 / +20%▶30% 익절 / +30%▶20% 익절</t>
        </is>
      </c>
      <c r="S1576" t="inlineStr">
        <is>
          <t>-5%▶50% 손절 / -10%▶30% 손절 / -15%▶20% 손절</t>
        </is>
      </c>
      <c r="T1576" t="inlineStr">
        <is>
          <t>매수 0.0005 / 매도 0.0025 / 슬리피지 0.0007</t>
        </is>
      </c>
    </row>
    <row r="1577">
      <c r="A1577" t="inlineStr">
        <is>
          <t>KODEX 미국나스닥100|6개월 전에 샀다면|[중기추세]+[버티기형]</t>
        </is>
      </c>
      <c r="B1577" t="inlineStr">
        <is>
          <t>KODEX 미국나스닥100</t>
        </is>
      </c>
      <c r="C1577" t="inlineStr">
        <is>
          <t>379810</t>
        </is>
      </c>
      <c r="D1577" t="inlineStr">
        <is>
          <t>6개월 전에 샀다면</t>
        </is>
      </c>
      <c r="E1577" t="inlineStr">
        <is>
          <t>[중기추세]+[버티기형]</t>
        </is>
      </c>
      <c r="F1577" t="inlineStr">
        <is>
          <t>[중기추세]</t>
        </is>
      </c>
      <c r="G1577" t="inlineStr">
        <is>
          <t>[버티기형]</t>
        </is>
      </c>
      <c r="H1577" t="n">
        <v>300000</v>
      </c>
      <c r="I1577" t="n">
        <v>25083</v>
      </c>
      <c r="J1577" t="n">
        <v>29820</v>
      </c>
      <c r="K1577" t="n">
        <v>18.89</v>
      </c>
      <c r="L1577" t="n">
        <v>5.7</v>
      </c>
      <c r="M1577" t="n">
        <v>-3</v>
      </c>
      <c r="N1577" t="n">
        <v>100</v>
      </c>
      <c r="O1577" t="n">
        <v>3</v>
      </c>
      <c r="P1577" t="inlineStr">
        <is>
          <t>2025-12-08</t>
        </is>
      </c>
      <c r="Q1577" t="inlineStr">
        <is>
          <t>2026-06-08</t>
        </is>
      </c>
      <c r="R1577" t="inlineStr">
        <is>
          <t>+10%▶50% 익절 / +20%▶30% 익절 / +30%▶20% 익절</t>
        </is>
      </c>
      <c r="S1577" t="inlineStr">
        <is>
          <t>-5%▶40% 손절 / -15%▶30% 손절 / -20%▶30% 손절</t>
        </is>
      </c>
      <c r="T1577" t="inlineStr">
        <is>
          <t>매수 0.0005 / 매도 0.0025 / 슬리피지 0.0007</t>
        </is>
      </c>
    </row>
    <row r="1578">
      <c r="A1578" t="inlineStr">
        <is>
          <t>KODEX 미국나스닥100|6개월 전에 샀다면|[수익극대화]+[칼손절]</t>
        </is>
      </c>
      <c r="B1578" t="inlineStr">
        <is>
          <t>KODEX 미국나스닥100</t>
        </is>
      </c>
      <c r="C1578" t="inlineStr">
        <is>
          <t>379810</t>
        </is>
      </c>
      <c r="D1578" t="inlineStr">
        <is>
          <t>6개월 전에 샀다면</t>
        </is>
      </c>
      <c r="E1578" t="inlineStr">
        <is>
          <t>[수익극대화]+[칼손절]</t>
        </is>
      </c>
      <c r="F1578" t="inlineStr">
        <is>
          <t>[수익극대화]</t>
        </is>
      </c>
      <c r="G1578" t="inlineStr">
        <is>
          <t>[칼손절]</t>
        </is>
      </c>
      <c r="H1578" t="n">
        <v>300000</v>
      </c>
      <c r="I1578" t="n">
        <v>25083</v>
      </c>
      <c r="J1578" t="n">
        <v>29820</v>
      </c>
      <c r="K1578" t="n">
        <v>18.89</v>
      </c>
      <c r="L1578" t="n">
        <v>-0.31</v>
      </c>
      <c r="M1578" t="n">
        <v>-3</v>
      </c>
      <c r="N1578" t="n">
        <v>66.7</v>
      </c>
      <c r="O1578" t="n">
        <v>3</v>
      </c>
      <c r="P1578" t="inlineStr">
        <is>
          <t>2025-12-08</t>
        </is>
      </c>
      <c r="Q1578" t="inlineStr">
        <is>
          <t>2026-06-08</t>
        </is>
      </c>
      <c r="R1578" t="inlineStr">
        <is>
          <t>+10%▶40% 익절 / +20%▶30% 익절 / +40%▶30% 익절</t>
        </is>
      </c>
      <c r="S1578" t="inlineStr">
        <is>
          <t>-2%▶80% 손절 / -4%▶10% 손절 / -6%▶10% 손절</t>
        </is>
      </c>
      <c r="T1578" t="inlineStr">
        <is>
          <t>매수 0.0005 / 매도 0.0025 / 슬리피지 0.0007</t>
        </is>
      </c>
    </row>
    <row r="1579">
      <c r="A1579" t="inlineStr">
        <is>
          <t>KODEX 미국나스닥100|6개월 전에 샀다면|[수익극대화]+[정석방어]</t>
        </is>
      </c>
      <c r="B1579" t="inlineStr">
        <is>
          <t>KODEX 미국나스닥100</t>
        </is>
      </c>
      <c r="C1579" t="inlineStr">
        <is>
          <t>379810</t>
        </is>
      </c>
      <c r="D1579" t="inlineStr">
        <is>
          <t>6개월 전에 샀다면</t>
        </is>
      </c>
      <c r="E1579" t="inlineStr">
        <is>
          <t>[수익극대화]+[정석방어]</t>
        </is>
      </c>
      <c r="F1579" t="inlineStr">
        <is>
          <t>[수익극대화]</t>
        </is>
      </c>
      <c r="G1579" t="inlineStr">
        <is>
          <t>[정석방어]</t>
        </is>
      </c>
      <c r="H1579" t="n">
        <v>300000</v>
      </c>
      <c r="I1579" t="n">
        <v>25083</v>
      </c>
      <c r="J1579" t="n">
        <v>29820</v>
      </c>
      <c r="K1579" t="n">
        <v>18.89</v>
      </c>
      <c r="L1579" t="n">
        <v>5.7</v>
      </c>
      <c r="M1579" t="n">
        <v>-3</v>
      </c>
      <c r="N1579" t="n">
        <v>100</v>
      </c>
      <c r="O1579" t="n">
        <v>3</v>
      </c>
      <c r="P1579" t="inlineStr">
        <is>
          <t>2025-12-08</t>
        </is>
      </c>
      <c r="Q1579" t="inlineStr">
        <is>
          <t>2026-06-08</t>
        </is>
      </c>
      <c r="R1579" t="inlineStr">
        <is>
          <t>+10%▶40% 익절 / +20%▶30% 익절 / +40%▶30% 익절</t>
        </is>
      </c>
      <c r="S1579" t="inlineStr">
        <is>
          <t>-3%▶70% 손절 / -5%▶20% 손절 / -10%▶10% 손절</t>
        </is>
      </c>
      <c r="T1579" t="inlineStr">
        <is>
          <t>매수 0.0005 / 매도 0.0025 / 슬리피지 0.0007</t>
        </is>
      </c>
    </row>
    <row r="1580">
      <c r="A1580" t="inlineStr">
        <is>
          <t>KODEX 미국나스닥100|6개월 전에 샀다면|[수익극대화]+[변동성허용]</t>
        </is>
      </c>
      <c r="B1580" t="inlineStr">
        <is>
          <t>KODEX 미국나스닥100</t>
        </is>
      </c>
      <c r="C1580" t="inlineStr">
        <is>
          <t>379810</t>
        </is>
      </c>
      <c r="D1580" t="inlineStr">
        <is>
          <t>6개월 전에 샀다면</t>
        </is>
      </c>
      <c r="E1580" t="inlineStr">
        <is>
          <t>[수익극대화]+[변동성허용]</t>
        </is>
      </c>
      <c r="F1580" t="inlineStr">
        <is>
          <t>[수익극대화]</t>
        </is>
      </c>
      <c r="G1580" t="inlineStr">
        <is>
          <t>[변동성허용]</t>
        </is>
      </c>
      <c r="H1580" t="n">
        <v>300000</v>
      </c>
      <c r="I1580" t="n">
        <v>25083</v>
      </c>
      <c r="J1580" t="n">
        <v>29820</v>
      </c>
      <c r="K1580" t="n">
        <v>18.89</v>
      </c>
      <c r="L1580" t="n">
        <v>5.7</v>
      </c>
      <c r="M1580" t="n">
        <v>-3</v>
      </c>
      <c r="N1580" t="n">
        <v>100</v>
      </c>
      <c r="O1580" t="n">
        <v>3</v>
      </c>
      <c r="P1580" t="inlineStr">
        <is>
          <t>2025-12-08</t>
        </is>
      </c>
      <c r="Q1580" t="inlineStr">
        <is>
          <t>2026-06-08</t>
        </is>
      </c>
      <c r="R1580" t="inlineStr">
        <is>
          <t>+10%▶40% 익절 / +20%▶30% 익절 / +40%▶30% 익절</t>
        </is>
      </c>
      <c r="S1580" t="inlineStr">
        <is>
          <t>-5%▶50% 손절 / -10%▶30% 손절 / -15%▶20% 손절</t>
        </is>
      </c>
      <c r="T1580" t="inlineStr">
        <is>
          <t>매수 0.0005 / 매도 0.0025 / 슬리피지 0.0007</t>
        </is>
      </c>
    </row>
    <row r="1581">
      <c r="A1581" t="inlineStr">
        <is>
          <t>KODEX 미국나스닥100|6개월 전에 샀다면|[수익극대화]+[버티기형]</t>
        </is>
      </c>
      <c r="B1581" t="inlineStr">
        <is>
          <t>KODEX 미국나스닥100</t>
        </is>
      </c>
      <c r="C1581" t="inlineStr">
        <is>
          <t>379810</t>
        </is>
      </c>
      <c r="D1581" t="inlineStr">
        <is>
          <t>6개월 전에 샀다면</t>
        </is>
      </c>
      <c r="E1581" t="inlineStr">
        <is>
          <t>[수익극대화]+[버티기형]</t>
        </is>
      </c>
      <c r="F1581" t="inlineStr">
        <is>
          <t>[수익극대화]</t>
        </is>
      </c>
      <c r="G1581" t="inlineStr">
        <is>
          <t>[버티기형]</t>
        </is>
      </c>
      <c r="H1581" t="n">
        <v>300000</v>
      </c>
      <c r="I1581" t="n">
        <v>25083</v>
      </c>
      <c r="J1581" t="n">
        <v>29820</v>
      </c>
      <c r="K1581" t="n">
        <v>18.89</v>
      </c>
      <c r="L1581" t="n">
        <v>5.7</v>
      </c>
      <c r="M1581" t="n">
        <v>-3</v>
      </c>
      <c r="N1581" t="n">
        <v>100</v>
      </c>
      <c r="O1581" t="n">
        <v>3</v>
      </c>
      <c r="P1581" t="inlineStr">
        <is>
          <t>2025-12-08</t>
        </is>
      </c>
      <c r="Q1581" t="inlineStr">
        <is>
          <t>2026-06-08</t>
        </is>
      </c>
      <c r="R1581" t="inlineStr">
        <is>
          <t>+10%▶40% 익절 / +20%▶30% 익절 / +40%▶30% 익절</t>
        </is>
      </c>
      <c r="S1581" t="inlineStr">
        <is>
          <t>-5%▶40% 손절 / -15%▶30% 손절 / -20%▶30% 손절</t>
        </is>
      </c>
      <c r="T1581" t="inlineStr">
        <is>
          <t>매수 0.0005 / 매도 0.0025 / 슬리피지 0.0007</t>
        </is>
      </c>
    </row>
    <row r="1582">
      <c r="A1582" t="inlineStr">
        <is>
          <t>KODEX 미국나스닥100|전체 평가기간|[초단타]+[칼손절]</t>
        </is>
      </c>
      <c r="B1582" t="inlineStr">
        <is>
          <t>KODEX 미국나스닥100</t>
        </is>
      </c>
      <c r="C1582" t="inlineStr">
        <is>
          <t>379810</t>
        </is>
      </c>
      <c r="D1582" t="inlineStr">
        <is>
          <t>전체 평가기간</t>
        </is>
      </c>
      <c r="E1582" t="inlineStr">
        <is>
          <t>[초단타]+[칼손절]</t>
        </is>
      </c>
      <c r="F1582" t="inlineStr">
        <is>
          <t>[초단타]</t>
        </is>
      </c>
      <c r="G1582" t="inlineStr">
        <is>
          <t>[칼손절]</t>
        </is>
      </c>
      <c r="H1582" t="n">
        <v>300000</v>
      </c>
      <c r="I1582" t="n">
        <v>24360</v>
      </c>
      <c r="J1582" t="n">
        <v>29820</v>
      </c>
      <c r="K1582" t="n">
        <v>22.41</v>
      </c>
      <c r="L1582" t="n">
        <v>-1.29</v>
      </c>
      <c r="M1582" t="n">
        <v>-3</v>
      </c>
      <c r="N1582" t="n">
        <v>50</v>
      </c>
      <c r="O1582" t="n">
        <v>2</v>
      </c>
      <c r="P1582" t="inlineStr">
        <is>
          <t>2026-01-02</t>
        </is>
      </c>
      <c r="Q1582" t="inlineStr">
        <is>
          <t>2026-06-08</t>
        </is>
      </c>
      <c r="R1582" t="inlineStr">
        <is>
          <t>+3%▶70% 익절 / +5%▶20% 익절 / +10%▶10% 익절</t>
        </is>
      </c>
      <c r="S1582" t="inlineStr">
        <is>
          <t>-2%▶80% 손절 / -4%▶10% 손절 / -6%▶10% 손절</t>
        </is>
      </c>
      <c r="T1582" t="inlineStr">
        <is>
          <t>매수 0.0005 / 매도 0.0025 / 슬리피지 0.0007</t>
        </is>
      </c>
    </row>
    <row r="1583">
      <c r="A1583" t="inlineStr">
        <is>
          <t>KODEX 미국나스닥100|전체 평가기간|[초단타]+[정석방어]</t>
        </is>
      </c>
      <c r="B1583" t="inlineStr">
        <is>
          <t>KODEX 미국나스닥100</t>
        </is>
      </c>
      <c r="C1583" t="inlineStr">
        <is>
          <t>379810</t>
        </is>
      </c>
      <c r="D1583" t="inlineStr">
        <is>
          <t>전체 평가기간</t>
        </is>
      </c>
      <c r="E1583" t="inlineStr">
        <is>
          <t>[초단타]+[정석방어]</t>
        </is>
      </c>
      <c r="F1583" t="inlineStr">
        <is>
          <t>[초단타]</t>
        </is>
      </c>
      <c r="G1583" t="inlineStr">
        <is>
          <t>[정석방어]</t>
        </is>
      </c>
      <c r="H1583" t="n">
        <v>300000</v>
      </c>
      <c r="I1583" t="n">
        <v>24360</v>
      </c>
      <c r="J1583" t="n">
        <v>29820</v>
      </c>
      <c r="K1583" t="n">
        <v>22.41</v>
      </c>
      <c r="L1583" t="n">
        <v>3.7</v>
      </c>
      <c r="M1583" t="n">
        <v>-3</v>
      </c>
      <c r="N1583" t="n">
        <v>100</v>
      </c>
      <c r="O1583" t="n">
        <v>3</v>
      </c>
      <c r="P1583" t="inlineStr">
        <is>
          <t>2026-01-02</t>
        </is>
      </c>
      <c r="Q1583" t="inlineStr">
        <is>
          <t>2026-06-08</t>
        </is>
      </c>
      <c r="R1583" t="inlineStr">
        <is>
          <t>+3%▶70% 익절 / +5%▶20% 익절 / +10%▶10% 익절</t>
        </is>
      </c>
      <c r="S1583" t="inlineStr">
        <is>
          <t>-3%▶70% 손절 / -5%▶20% 손절 / -10%▶10% 손절</t>
        </is>
      </c>
      <c r="T1583" t="inlineStr">
        <is>
          <t>매수 0.0005 / 매도 0.0025 / 슬리피지 0.0007</t>
        </is>
      </c>
    </row>
    <row r="1584">
      <c r="A1584" t="inlineStr">
        <is>
          <t>KODEX 미국나스닥100|전체 평가기간|[초단타]+[변동성허용]</t>
        </is>
      </c>
      <c r="B1584" t="inlineStr">
        <is>
          <t>KODEX 미국나스닥100</t>
        </is>
      </c>
      <c r="C1584" t="inlineStr">
        <is>
          <t>379810</t>
        </is>
      </c>
      <c r="D1584" t="inlineStr">
        <is>
          <t>전체 평가기간</t>
        </is>
      </c>
      <c r="E1584" t="inlineStr">
        <is>
          <t>[초단타]+[변동성허용]</t>
        </is>
      </c>
      <c r="F1584" t="inlineStr">
        <is>
          <t>[초단타]</t>
        </is>
      </c>
      <c r="G1584" t="inlineStr">
        <is>
          <t>[변동성허용]</t>
        </is>
      </c>
      <c r="H1584" t="n">
        <v>300000</v>
      </c>
      <c r="I1584" t="n">
        <v>24360</v>
      </c>
      <c r="J1584" t="n">
        <v>29820</v>
      </c>
      <c r="K1584" t="n">
        <v>22.41</v>
      </c>
      <c r="L1584" t="n">
        <v>3.7</v>
      </c>
      <c r="M1584" t="n">
        <v>-3</v>
      </c>
      <c r="N1584" t="n">
        <v>100</v>
      </c>
      <c r="O1584" t="n">
        <v>3</v>
      </c>
      <c r="P1584" t="inlineStr">
        <is>
          <t>2026-01-02</t>
        </is>
      </c>
      <c r="Q1584" t="inlineStr">
        <is>
          <t>2026-06-08</t>
        </is>
      </c>
      <c r="R1584" t="inlineStr">
        <is>
          <t>+3%▶70% 익절 / +5%▶20% 익절 / +10%▶10% 익절</t>
        </is>
      </c>
      <c r="S1584" t="inlineStr">
        <is>
          <t>-5%▶50% 손절 / -10%▶30% 손절 / -15%▶20% 손절</t>
        </is>
      </c>
      <c r="T1584" t="inlineStr">
        <is>
          <t>매수 0.0005 / 매도 0.0025 / 슬리피지 0.0007</t>
        </is>
      </c>
    </row>
    <row r="1585">
      <c r="A1585" t="inlineStr">
        <is>
          <t>KODEX 미국나스닥100|전체 평가기간|[초단타]+[버티기형]</t>
        </is>
      </c>
      <c r="B1585" t="inlineStr">
        <is>
          <t>KODEX 미국나스닥100</t>
        </is>
      </c>
      <c r="C1585" t="inlineStr">
        <is>
          <t>379810</t>
        </is>
      </c>
      <c r="D1585" t="inlineStr">
        <is>
          <t>전체 평가기간</t>
        </is>
      </c>
      <c r="E1585" t="inlineStr">
        <is>
          <t>[초단타]+[버티기형]</t>
        </is>
      </c>
      <c r="F1585" t="inlineStr">
        <is>
          <t>[초단타]</t>
        </is>
      </c>
      <c r="G1585" t="inlineStr">
        <is>
          <t>[버티기형]</t>
        </is>
      </c>
      <c r="H1585" t="n">
        <v>300000</v>
      </c>
      <c r="I1585" t="n">
        <v>24360</v>
      </c>
      <c r="J1585" t="n">
        <v>29820</v>
      </c>
      <c r="K1585" t="n">
        <v>22.41</v>
      </c>
      <c r="L1585" t="n">
        <v>3.7</v>
      </c>
      <c r="M1585" t="n">
        <v>-3</v>
      </c>
      <c r="N1585" t="n">
        <v>100</v>
      </c>
      <c r="O1585" t="n">
        <v>3</v>
      </c>
      <c r="P1585" t="inlineStr">
        <is>
          <t>2026-01-02</t>
        </is>
      </c>
      <c r="Q1585" t="inlineStr">
        <is>
          <t>2026-06-08</t>
        </is>
      </c>
      <c r="R1585" t="inlineStr">
        <is>
          <t>+3%▶70% 익절 / +5%▶20% 익절 / +10%▶10% 익절</t>
        </is>
      </c>
      <c r="S1585" t="inlineStr">
        <is>
          <t>-5%▶40% 손절 / -15%▶30% 손절 / -20%▶30% 손절</t>
        </is>
      </c>
      <c r="T1585" t="inlineStr">
        <is>
          <t>매수 0.0005 / 매도 0.0025 / 슬리피지 0.0007</t>
        </is>
      </c>
    </row>
    <row r="1586">
      <c r="A1586" t="inlineStr">
        <is>
          <t>KODEX 미국나스닥100|전체 평가기간|[단기스윙]+[칼손절]</t>
        </is>
      </c>
      <c r="B1586" t="inlineStr">
        <is>
          <t>KODEX 미국나스닥100</t>
        </is>
      </c>
      <c r="C1586" t="inlineStr">
        <is>
          <t>379810</t>
        </is>
      </c>
      <c r="D1586" t="inlineStr">
        <is>
          <t>전체 평가기간</t>
        </is>
      </c>
      <c r="E1586" t="inlineStr">
        <is>
          <t>[단기스윙]+[칼손절]</t>
        </is>
      </c>
      <c r="F1586" t="inlineStr">
        <is>
          <t>[단기스윙]</t>
        </is>
      </c>
      <c r="G1586" t="inlineStr">
        <is>
          <t>[칼손절]</t>
        </is>
      </c>
      <c r="H1586" t="n">
        <v>300000</v>
      </c>
      <c r="I1586" t="n">
        <v>24360</v>
      </c>
      <c r="J1586" t="n">
        <v>29820</v>
      </c>
      <c r="K1586" t="n">
        <v>22.41</v>
      </c>
      <c r="L1586" t="n">
        <v>-0.52</v>
      </c>
      <c r="M1586" t="n">
        <v>-3</v>
      </c>
      <c r="N1586" t="n">
        <v>66.7</v>
      </c>
      <c r="O1586" t="n">
        <v>3</v>
      </c>
      <c r="P1586" t="inlineStr">
        <is>
          <t>2026-01-02</t>
        </is>
      </c>
      <c r="Q1586" t="inlineStr">
        <is>
          <t>2026-06-08</t>
        </is>
      </c>
      <c r="R1586" t="inlineStr">
        <is>
          <t>+5%▶60% 익절 / +10%▶30% 익절 / +20%▶10% 익절</t>
        </is>
      </c>
      <c r="S1586" t="inlineStr">
        <is>
          <t>-2%▶80% 손절 / -4%▶10% 손절 / -6%▶10% 손절</t>
        </is>
      </c>
      <c r="T1586" t="inlineStr">
        <is>
          <t>매수 0.0005 / 매도 0.0025 / 슬리피지 0.0007</t>
        </is>
      </c>
    </row>
    <row r="1587">
      <c r="A1587" t="inlineStr">
        <is>
          <t>KODEX 미국나스닥100|전체 평가기간|[단기스윙]+[정석방어]</t>
        </is>
      </c>
      <c r="B1587" t="inlineStr">
        <is>
          <t>KODEX 미국나스닥100</t>
        </is>
      </c>
      <c r="C1587" t="inlineStr">
        <is>
          <t>379810</t>
        </is>
      </c>
      <c r="D1587" t="inlineStr">
        <is>
          <t>전체 평가기간</t>
        </is>
      </c>
      <c r="E1587" t="inlineStr">
        <is>
          <t>[단기스윙]+[정석방어]</t>
        </is>
      </c>
      <c r="F1587" t="inlineStr">
        <is>
          <t>[단기스윙]</t>
        </is>
      </c>
      <c r="G1587" t="inlineStr">
        <is>
          <t>[정석방어]</t>
        </is>
      </c>
      <c r="H1587" t="n">
        <v>300000</v>
      </c>
      <c r="I1587" t="n">
        <v>24360</v>
      </c>
      <c r="J1587" t="n">
        <v>29820</v>
      </c>
      <c r="K1587" t="n">
        <v>22.41</v>
      </c>
      <c r="L1587" t="n">
        <v>5.53</v>
      </c>
      <c r="M1587" t="n">
        <v>-3</v>
      </c>
      <c r="N1587" t="n">
        <v>100</v>
      </c>
      <c r="O1587" t="n">
        <v>3</v>
      </c>
      <c r="P1587" t="inlineStr">
        <is>
          <t>2026-01-02</t>
        </is>
      </c>
      <c r="Q1587" t="inlineStr">
        <is>
          <t>2026-06-08</t>
        </is>
      </c>
      <c r="R1587" t="inlineStr">
        <is>
          <t>+5%▶60% 익절 / +10%▶30% 익절 / +20%▶10% 익절</t>
        </is>
      </c>
      <c r="S1587" t="inlineStr">
        <is>
          <t>-3%▶70% 손절 / -5%▶20% 손절 / -10%▶10% 손절</t>
        </is>
      </c>
      <c r="T1587" t="inlineStr">
        <is>
          <t>매수 0.0005 / 매도 0.0025 / 슬리피지 0.0007</t>
        </is>
      </c>
    </row>
    <row r="1588">
      <c r="A1588" t="inlineStr">
        <is>
          <t>KODEX 미국나스닥100|전체 평가기간|[단기스윙]+[변동성허용]</t>
        </is>
      </c>
      <c r="B1588" t="inlineStr">
        <is>
          <t>KODEX 미국나스닥100</t>
        </is>
      </c>
      <c r="C1588" t="inlineStr">
        <is>
          <t>379810</t>
        </is>
      </c>
      <c r="D1588" t="inlineStr">
        <is>
          <t>전체 평가기간</t>
        </is>
      </c>
      <c r="E1588" t="inlineStr">
        <is>
          <t>[단기스윙]+[변동성허용]</t>
        </is>
      </c>
      <c r="F1588" t="inlineStr">
        <is>
          <t>[단기스윙]</t>
        </is>
      </c>
      <c r="G1588" t="inlineStr">
        <is>
          <t>[변동성허용]</t>
        </is>
      </c>
      <c r="H1588" t="n">
        <v>300000</v>
      </c>
      <c r="I1588" t="n">
        <v>24360</v>
      </c>
      <c r="J1588" t="n">
        <v>29820</v>
      </c>
      <c r="K1588" t="n">
        <v>22.41</v>
      </c>
      <c r="L1588" t="n">
        <v>5.53</v>
      </c>
      <c r="M1588" t="n">
        <v>-3</v>
      </c>
      <c r="N1588" t="n">
        <v>100</v>
      </c>
      <c r="O1588" t="n">
        <v>3</v>
      </c>
      <c r="P1588" t="inlineStr">
        <is>
          <t>2026-01-02</t>
        </is>
      </c>
      <c r="Q1588" t="inlineStr">
        <is>
          <t>2026-06-08</t>
        </is>
      </c>
      <c r="R1588" t="inlineStr">
        <is>
          <t>+5%▶60% 익절 / +10%▶30% 익절 / +20%▶10% 익절</t>
        </is>
      </c>
      <c r="S1588" t="inlineStr">
        <is>
          <t>-5%▶50% 손절 / -10%▶30% 손절 / -15%▶20% 손절</t>
        </is>
      </c>
      <c r="T1588" t="inlineStr">
        <is>
          <t>매수 0.0005 / 매도 0.0025 / 슬리피지 0.0007</t>
        </is>
      </c>
    </row>
    <row r="1589">
      <c r="A1589" t="inlineStr">
        <is>
          <t>KODEX 미국나스닥100|전체 평가기간|[단기스윙]+[버티기형]</t>
        </is>
      </c>
      <c r="B1589" t="inlineStr">
        <is>
          <t>KODEX 미국나스닥100</t>
        </is>
      </c>
      <c r="C1589" t="inlineStr">
        <is>
          <t>379810</t>
        </is>
      </c>
      <c r="D1589" t="inlineStr">
        <is>
          <t>전체 평가기간</t>
        </is>
      </c>
      <c r="E1589" t="inlineStr">
        <is>
          <t>[단기스윙]+[버티기형]</t>
        </is>
      </c>
      <c r="F1589" t="inlineStr">
        <is>
          <t>[단기스윙]</t>
        </is>
      </c>
      <c r="G1589" t="inlineStr">
        <is>
          <t>[버티기형]</t>
        </is>
      </c>
      <c r="H1589" t="n">
        <v>300000</v>
      </c>
      <c r="I1589" t="n">
        <v>24360</v>
      </c>
      <c r="J1589" t="n">
        <v>29820</v>
      </c>
      <c r="K1589" t="n">
        <v>22.41</v>
      </c>
      <c r="L1589" t="n">
        <v>5.53</v>
      </c>
      <c r="M1589" t="n">
        <v>-3</v>
      </c>
      <c r="N1589" t="n">
        <v>100</v>
      </c>
      <c r="O1589" t="n">
        <v>3</v>
      </c>
      <c r="P1589" t="inlineStr">
        <is>
          <t>2026-01-02</t>
        </is>
      </c>
      <c r="Q1589" t="inlineStr">
        <is>
          <t>2026-06-08</t>
        </is>
      </c>
      <c r="R1589" t="inlineStr">
        <is>
          <t>+5%▶60% 익절 / +10%▶30% 익절 / +20%▶10% 익절</t>
        </is>
      </c>
      <c r="S1589" t="inlineStr">
        <is>
          <t>-5%▶40% 손절 / -15%▶30% 손절 / -20%▶30% 손절</t>
        </is>
      </c>
      <c r="T1589" t="inlineStr">
        <is>
          <t>매수 0.0005 / 매도 0.0025 / 슬리피지 0.0007</t>
        </is>
      </c>
    </row>
    <row r="1590">
      <c r="A1590" t="inlineStr">
        <is>
          <t>KODEX 미국나스닥100|전체 평가기간|[대표님룰]+[칼손절]</t>
        </is>
      </c>
      <c r="B1590" t="inlineStr">
        <is>
          <t>KODEX 미국나스닥100</t>
        </is>
      </c>
      <c r="C1590" t="inlineStr">
        <is>
          <t>379810</t>
        </is>
      </c>
      <c r="D1590" t="inlineStr">
        <is>
          <t>전체 평가기간</t>
        </is>
      </c>
      <c r="E1590" t="inlineStr">
        <is>
          <t>[대표님룰]+[칼손절]</t>
        </is>
      </c>
      <c r="F1590" t="inlineStr">
        <is>
          <t>[대표님룰]</t>
        </is>
      </c>
      <c r="G1590" t="inlineStr">
        <is>
          <t>[칼손절]</t>
        </is>
      </c>
      <c r="H1590" t="n">
        <v>300000</v>
      </c>
      <c r="I1590" t="n">
        <v>24360</v>
      </c>
      <c r="J1590" t="n">
        <v>29820</v>
      </c>
      <c r="K1590" t="n">
        <v>22.41</v>
      </c>
      <c r="L1590" t="n">
        <v>-0.52</v>
      </c>
      <c r="M1590" t="n">
        <v>-3</v>
      </c>
      <c r="N1590" t="n">
        <v>66.7</v>
      </c>
      <c r="O1590" t="n">
        <v>3</v>
      </c>
      <c r="P1590" t="inlineStr">
        <is>
          <t>2026-01-02</t>
        </is>
      </c>
      <c r="Q1590" t="inlineStr">
        <is>
          <t>2026-06-08</t>
        </is>
      </c>
      <c r="R1590" t="inlineStr">
        <is>
          <t>+5%▶60% 익절 / +10%▶30% 익절 / +30%▶10% 익절</t>
        </is>
      </c>
      <c r="S1590" t="inlineStr">
        <is>
          <t>-2%▶80% 손절 / -4%▶10% 손절 / -6%▶10% 손절</t>
        </is>
      </c>
      <c r="T1590" t="inlineStr">
        <is>
          <t>매수 0.0005 / 매도 0.0025 / 슬리피지 0.0007</t>
        </is>
      </c>
    </row>
    <row r="1591">
      <c r="A1591" t="inlineStr">
        <is>
          <t>KODEX 미국나스닥100|전체 평가기간|[대표님룰]+[정석방어]</t>
        </is>
      </c>
      <c r="B1591" t="inlineStr">
        <is>
          <t>KODEX 미국나스닥100</t>
        </is>
      </c>
      <c r="C1591" t="inlineStr">
        <is>
          <t>379810</t>
        </is>
      </c>
      <c r="D1591" t="inlineStr">
        <is>
          <t>전체 평가기간</t>
        </is>
      </c>
      <c r="E1591" t="inlineStr">
        <is>
          <t>[대표님룰]+[정석방어]</t>
        </is>
      </c>
      <c r="F1591" t="inlineStr">
        <is>
          <t>[대표님룰]</t>
        </is>
      </c>
      <c r="G1591" t="inlineStr">
        <is>
          <t>[정석방어]</t>
        </is>
      </c>
      <c r="H1591" t="n">
        <v>300000</v>
      </c>
      <c r="I1591" t="n">
        <v>24360</v>
      </c>
      <c r="J1591" t="n">
        <v>29820</v>
      </c>
      <c r="K1591" t="n">
        <v>22.41</v>
      </c>
      <c r="L1591" t="n">
        <v>5.53</v>
      </c>
      <c r="M1591" t="n">
        <v>-3</v>
      </c>
      <c r="N1591" t="n">
        <v>100</v>
      </c>
      <c r="O1591" t="n">
        <v>3</v>
      </c>
      <c r="P1591" t="inlineStr">
        <is>
          <t>2026-01-02</t>
        </is>
      </c>
      <c r="Q1591" t="inlineStr">
        <is>
          <t>2026-06-08</t>
        </is>
      </c>
      <c r="R1591" t="inlineStr">
        <is>
          <t>+5%▶60% 익절 / +10%▶30% 익절 / +30%▶10% 익절</t>
        </is>
      </c>
      <c r="S1591" t="inlineStr">
        <is>
          <t>-3%▶70% 손절 / -5%▶20% 손절 / -10%▶10% 손절</t>
        </is>
      </c>
      <c r="T1591" t="inlineStr">
        <is>
          <t>매수 0.0005 / 매도 0.0025 / 슬리피지 0.0007</t>
        </is>
      </c>
    </row>
    <row r="1592">
      <c r="A1592" t="inlineStr">
        <is>
          <t>KODEX 미국나스닥100|전체 평가기간|[대표님룰]+[변동성허용]</t>
        </is>
      </c>
      <c r="B1592" t="inlineStr">
        <is>
          <t>KODEX 미국나스닥100</t>
        </is>
      </c>
      <c r="C1592" t="inlineStr">
        <is>
          <t>379810</t>
        </is>
      </c>
      <c r="D1592" t="inlineStr">
        <is>
          <t>전체 평가기간</t>
        </is>
      </c>
      <c r="E1592" t="inlineStr">
        <is>
          <t>[대표님룰]+[변동성허용]</t>
        </is>
      </c>
      <c r="F1592" t="inlineStr">
        <is>
          <t>[대표님룰]</t>
        </is>
      </c>
      <c r="G1592" t="inlineStr">
        <is>
          <t>[변동성허용]</t>
        </is>
      </c>
      <c r="H1592" t="n">
        <v>300000</v>
      </c>
      <c r="I1592" t="n">
        <v>24360</v>
      </c>
      <c r="J1592" t="n">
        <v>29820</v>
      </c>
      <c r="K1592" t="n">
        <v>22.41</v>
      </c>
      <c r="L1592" t="n">
        <v>5.53</v>
      </c>
      <c r="M1592" t="n">
        <v>-3</v>
      </c>
      <c r="N1592" t="n">
        <v>100</v>
      </c>
      <c r="O1592" t="n">
        <v>3</v>
      </c>
      <c r="P1592" t="inlineStr">
        <is>
          <t>2026-01-02</t>
        </is>
      </c>
      <c r="Q1592" t="inlineStr">
        <is>
          <t>2026-06-08</t>
        </is>
      </c>
      <c r="R1592" t="inlineStr">
        <is>
          <t>+5%▶60% 익절 / +10%▶30% 익절 / +30%▶10% 익절</t>
        </is>
      </c>
      <c r="S1592" t="inlineStr">
        <is>
          <t>-5%▶50% 손절 / -10%▶30% 손절 / -15%▶20% 손절</t>
        </is>
      </c>
      <c r="T1592" t="inlineStr">
        <is>
          <t>매수 0.0005 / 매도 0.0025 / 슬리피지 0.0007</t>
        </is>
      </c>
    </row>
    <row r="1593">
      <c r="A1593" t="inlineStr">
        <is>
          <t>KODEX 미국나스닥100|전체 평가기간|[대표님룰]+[버티기형]</t>
        </is>
      </c>
      <c r="B1593" t="inlineStr">
        <is>
          <t>KODEX 미국나스닥100</t>
        </is>
      </c>
      <c r="C1593" t="inlineStr">
        <is>
          <t>379810</t>
        </is>
      </c>
      <c r="D1593" t="inlineStr">
        <is>
          <t>전체 평가기간</t>
        </is>
      </c>
      <c r="E1593" t="inlineStr">
        <is>
          <t>[대표님룰]+[버티기형]</t>
        </is>
      </c>
      <c r="F1593" t="inlineStr">
        <is>
          <t>[대표님룰]</t>
        </is>
      </c>
      <c r="G1593" t="inlineStr">
        <is>
          <t>[버티기형]</t>
        </is>
      </c>
      <c r="H1593" t="n">
        <v>300000</v>
      </c>
      <c r="I1593" t="n">
        <v>24360</v>
      </c>
      <c r="J1593" t="n">
        <v>29820</v>
      </c>
      <c r="K1593" t="n">
        <v>22.41</v>
      </c>
      <c r="L1593" t="n">
        <v>5.53</v>
      </c>
      <c r="M1593" t="n">
        <v>-3</v>
      </c>
      <c r="N1593" t="n">
        <v>100</v>
      </c>
      <c r="O1593" t="n">
        <v>3</v>
      </c>
      <c r="P1593" t="inlineStr">
        <is>
          <t>2026-01-02</t>
        </is>
      </c>
      <c r="Q1593" t="inlineStr">
        <is>
          <t>2026-06-08</t>
        </is>
      </c>
      <c r="R1593" t="inlineStr">
        <is>
          <t>+5%▶60% 익절 / +10%▶30% 익절 / +30%▶10% 익절</t>
        </is>
      </c>
      <c r="S1593" t="inlineStr">
        <is>
          <t>-5%▶40% 손절 / -15%▶30% 손절 / -20%▶30% 손절</t>
        </is>
      </c>
      <c r="T1593" t="inlineStr">
        <is>
          <t>매수 0.0005 / 매도 0.0025 / 슬리피지 0.0007</t>
        </is>
      </c>
    </row>
    <row r="1594">
      <c r="A1594" t="inlineStr">
        <is>
          <t>KODEX 미국나스닥100|전체 평가기간|[중기추세]+[칼손절]</t>
        </is>
      </c>
      <c r="B1594" t="inlineStr">
        <is>
          <t>KODEX 미국나스닥100</t>
        </is>
      </c>
      <c r="C1594" t="inlineStr">
        <is>
          <t>379810</t>
        </is>
      </c>
      <c r="D1594" t="inlineStr">
        <is>
          <t>전체 평가기간</t>
        </is>
      </c>
      <c r="E1594" t="inlineStr">
        <is>
          <t>[중기추세]+[칼손절]</t>
        </is>
      </c>
      <c r="F1594" t="inlineStr">
        <is>
          <t>[중기추세]</t>
        </is>
      </c>
      <c r="G1594" t="inlineStr">
        <is>
          <t>[칼손절]</t>
        </is>
      </c>
      <c r="H1594" t="n">
        <v>300000</v>
      </c>
      <c r="I1594" t="n">
        <v>24360</v>
      </c>
      <c r="J1594" t="n">
        <v>29820</v>
      </c>
      <c r="K1594" t="n">
        <v>22.41</v>
      </c>
      <c r="L1594" t="n">
        <v>-0.31</v>
      </c>
      <c r="M1594" t="n">
        <v>-3</v>
      </c>
      <c r="N1594" t="n">
        <v>66.7</v>
      </c>
      <c r="O1594" t="n">
        <v>3</v>
      </c>
      <c r="P1594" t="inlineStr">
        <is>
          <t>2026-01-02</t>
        </is>
      </c>
      <c r="Q1594" t="inlineStr">
        <is>
          <t>2026-06-08</t>
        </is>
      </c>
      <c r="R1594" t="inlineStr">
        <is>
          <t>+10%▶50% 익절 / +20%▶30% 익절 / +30%▶20% 익절</t>
        </is>
      </c>
      <c r="S1594" t="inlineStr">
        <is>
          <t>-2%▶80% 손절 / -4%▶10% 손절 / -6%▶10% 손절</t>
        </is>
      </c>
      <c r="T1594" t="inlineStr">
        <is>
          <t>매수 0.0005 / 매도 0.0025 / 슬리피지 0.0007</t>
        </is>
      </c>
    </row>
    <row r="1595">
      <c r="A1595" t="inlineStr">
        <is>
          <t>KODEX 미국나스닥100|전체 평가기간|[중기추세]+[정석방어]</t>
        </is>
      </c>
      <c r="B1595" t="inlineStr">
        <is>
          <t>KODEX 미국나스닥100</t>
        </is>
      </c>
      <c r="C1595" t="inlineStr">
        <is>
          <t>379810</t>
        </is>
      </c>
      <c r="D1595" t="inlineStr">
        <is>
          <t>전체 평가기간</t>
        </is>
      </c>
      <c r="E1595" t="inlineStr">
        <is>
          <t>[중기추세]+[정석방어]</t>
        </is>
      </c>
      <c r="F1595" t="inlineStr">
        <is>
          <t>[중기추세]</t>
        </is>
      </c>
      <c r="G1595" t="inlineStr">
        <is>
          <t>[정석방어]</t>
        </is>
      </c>
      <c r="H1595" t="n">
        <v>300000</v>
      </c>
      <c r="I1595" t="n">
        <v>24360</v>
      </c>
      <c r="J1595" t="n">
        <v>29820</v>
      </c>
      <c r="K1595" t="n">
        <v>22.41</v>
      </c>
      <c r="L1595" t="n">
        <v>5.7</v>
      </c>
      <c r="M1595" t="n">
        <v>-3</v>
      </c>
      <c r="N1595" t="n">
        <v>100</v>
      </c>
      <c r="O1595" t="n">
        <v>3</v>
      </c>
      <c r="P1595" t="inlineStr">
        <is>
          <t>2026-01-02</t>
        </is>
      </c>
      <c r="Q1595" t="inlineStr">
        <is>
          <t>2026-06-08</t>
        </is>
      </c>
      <c r="R1595" t="inlineStr">
        <is>
          <t>+10%▶50% 익절 / +20%▶30% 익절 / +30%▶20% 익절</t>
        </is>
      </c>
      <c r="S1595" t="inlineStr">
        <is>
          <t>-3%▶70% 손절 / -5%▶20% 손절 / -10%▶10% 손절</t>
        </is>
      </c>
      <c r="T1595" t="inlineStr">
        <is>
          <t>매수 0.0005 / 매도 0.0025 / 슬리피지 0.0007</t>
        </is>
      </c>
    </row>
    <row r="1596">
      <c r="A1596" t="inlineStr">
        <is>
          <t>KODEX 미국나스닥100|전체 평가기간|[중기추세]+[변동성허용]</t>
        </is>
      </c>
      <c r="B1596" t="inlineStr">
        <is>
          <t>KODEX 미국나스닥100</t>
        </is>
      </c>
      <c r="C1596" t="inlineStr">
        <is>
          <t>379810</t>
        </is>
      </c>
      <c r="D1596" t="inlineStr">
        <is>
          <t>전체 평가기간</t>
        </is>
      </c>
      <c r="E1596" t="inlineStr">
        <is>
          <t>[중기추세]+[변동성허용]</t>
        </is>
      </c>
      <c r="F1596" t="inlineStr">
        <is>
          <t>[중기추세]</t>
        </is>
      </c>
      <c r="G1596" t="inlineStr">
        <is>
          <t>[변동성허용]</t>
        </is>
      </c>
      <c r="H1596" t="n">
        <v>300000</v>
      </c>
      <c r="I1596" t="n">
        <v>24360</v>
      </c>
      <c r="J1596" t="n">
        <v>29820</v>
      </c>
      <c r="K1596" t="n">
        <v>22.41</v>
      </c>
      <c r="L1596" t="n">
        <v>5.7</v>
      </c>
      <c r="M1596" t="n">
        <v>-3</v>
      </c>
      <c r="N1596" t="n">
        <v>100</v>
      </c>
      <c r="O1596" t="n">
        <v>3</v>
      </c>
      <c r="P1596" t="inlineStr">
        <is>
          <t>2026-01-02</t>
        </is>
      </c>
      <c r="Q1596" t="inlineStr">
        <is>
          <t>2026-06-08</t>
        </is>
      </c>
      <c r="R1596" t="inlineStr">
        <is>
          <t>+10%▶50% 익절 / +20%▶30% 익절 / +30%▶20% 익절</t>
        </is>
      </c>
      <c r="S1596" t="inlineStr">
        <is>
          <t>-5%▶50% 손절 / -10%▶30% 손절 / -15%▶20% 손절</t>
        </is>
      </c>
      <c r="T1596" t="inlineStr">
        <is>
          <t>매수 0.0005 / 매도 0.0025 / 슬리피지 0.0007</t>
        </is>
      </c>
    </row>
    <row r="1597">
      <c r="A1597" t="inlineStr">
        <is>
          <t>KODEX 미국나스닥100|전체 평가기간|[중기추세]+[버티기형]</t>
        </is>
      </c>
      <c r="B1597" t="inlineStr">
        <is>
          <t>KODEX 미국나스닥100</t>
        </is>
      </c>
      <c r="C1597" t="inlineStr">
        <is>
          <t>379810</t>
        </is>
      </c>
      <c r="D1597" t="inlineStr">
        <is>
          <t>전체 평가기간</t>
        </is>
      </c>
      <c r="E1597" t="inlineStr">
        <is>
          <t>[중기추세]+[버티기형]</t>
        </is>
      </c>
      <c r="F1597" t="inlineStr">
        <is>
          <t>[중기추세]</t>
        </is>
      </c>
      <c r="G1597" t="inlineStr">
        <is>
          <t>[버티기형]</t>
        </is>
      </c>
      <c r="H1597" t="n">
        <v>300000</v>
      </c>
      <c r="I1597" t="n">
        <v>24360</v>
      </c>
      <c r="J1597" t="n">
        <v>29820</v>
      </c>
      <c r="K1597" t="n">
        <v>22.41</v>
      </c>
      <c r="L1597" t="n">
        <v>5.7</v>
      </c>
      <c r="M1597" t="n">
        <v>-3</v>
      </c>
      <c r="N1597" t="n">
        <v>100</v>
      </c>
      <c r="O1597" t="n">
        <v>3</v>
      </c>
      <c r="P1597" t="inlineStr">
        <is>
          <t>2026-01-02</t>
        </is>
      </c>
      <c r="Q1597" t="inlineStr">
        <is>
          <t>2026-06-08</t>
        </is>
      </c>
      <c r="R1597" t="inlineStr">
        <is>
          <t>+10%▶50% 익절 / +20%▶30% 익절 / +30%▶20% 익절</t>
        </is>
      </c>
      <c r="S1597" t="inlineStr">
        <is>
          <t>-5%▶40% 손절 / -15%▶30% 손절 / -20%▶30% 손절</t>
        </is>
      </c>
      <c r="T1597" t="inlineStr">
        <is>
          <t>매수 0.0005 / 매도 0.0025 / 슬리피지 0.0007</t>
        </is>
      </c>
    </row>
    <row r="1598">
      <c r="A1598" t="inlineStr">
        <is>
          <t>KODEX 미국나스닥100|전체 평가기간|[수익극대화]+[칼손절]</t>
        </is>
      </c>
      <c r="B1598" t="inlineStr">
        <is>
          <t>KODEX 미국나스닥100</t>
        </is>
      </c>
      <c r="C1598" t="inlineStr">
        <is>
          <t>379810</t>
        </is>
      </c>
      <c r="D1598" t="inlineStr">
        <is>
          <t>전체 평가기간</t>
        </is>
      </c>
      <c r="E1598" t="inlineStr">
        <is>
          <t>[수익극대화]+[칼손절]</t>
        </is>
      </c>
      <c r="F1598" t="inlineStr">
        <is>
          <t>[수익극대화]</t>
        </is>
      </c>
      <c r="G1598" t="inlineStr">
        <is>
          <t>[칼손절]</t>
        </is>
      </c>
      <c r="H1598" t="n">
        <v>300000</v>
      </c>
      <c r="I1598" t="n">
        <v>24360</v>
      </c>
      <c r="J1598" t="n">
        <v>29820</v>
      </c>
      <c r="K1598" t="n">
        <v>22.41</v>
      </c>
      <c r="L1598" t="n">
        <v>-0.31</v>
      </c>
      <c r="M1598" t="n">
        <v>-3</v>
      </c>
      <c r="N1598" t="n">
        <v>66.7</v>
      </c>
      <c r="O1598" t="n">
        <v>3</v>
      </c>
      <c r="P1598" t="inlineStr">
        <is>
          <t>2026-01-02</t>
        </is>
      </c>
      <c r="Q1598" t="inlineStr">
        <is>
          <t>2026-06-08</t>
        </is>
      </c>
      <c r="R1598" t="inlineStr">
        <is>
          <t>+10%▶40% 익절 / +20%▶30% 익절 / +40%▶30% 익절</t>
        </is>
      </c>
      <c r="S1598" t="inlineStr">
        <is>
          <t>-2%▶80% 손절 / -4%▶10% 손절 / -6%▶10% 손절</t>
        </is>
      </c>
      <c r="T1598" t="inlineStr">
        <is>
          <t>매수 0.0005 / 매도 0.0025 / 슬리피지 0.0007</t>
        </is>
      </c>
    </row>
    <row r="1599">
      <c r="A1599" t="inlineStr">
        <is>
          <t>KODEX 미국나스닥100|전체 평가기간|[수익극대화]+[정석방어]</t>
        </is>
      </c>
      <c r="B1599" t="inlineStr">
        <is>
          <t>KODEX 미국나스닥100</t>
        </is>
      </c>
      <c r="C1599" t="inlineStr">
        <is>
          <t>379810</t>
        </is>
      </c>
      <c r="D1599" t="inlineStr">
        <is>
          <t>전체 평가기간</t>
        </is>
      </c>
      <c r="E1599" t="inlineStr">
        <is>
          <t>[수익극대화]+[정석방어]</t>
        </is>
      </c>
      <c r="F1599" t="inlineStr">
        <is>
          <t>[수익극대화]</t>
        </is>
      </c>
      <c r="G1599" t="inlineStr">
        <is>
          <t>[정석방어]</t>
        </is>
      </c>
      <c r="H1599" t="n">
        <v>300000</v>
      </c>
      <c r="I1599" t="n">
        <v>24360</v>
      </c>
      <c r="J1599" t="n">
        <v>29820</v>
      </c>
      <c r="K1599" t="n">
        <v>22.41</v>
      </c>
      <c r="L1599" t="n">
        <v>5.7</v>
      </c>
      <c r="M1599" t="n">
        <v>-3</v>
      </c>
      <c r="N1599" t="n">
        <v>100</v>
      </c>
      <c r="O1599" t="n">
        <v>3</v>
      </c>
      <c r="P1599" t="inlineStr">
        <is>
          <t>2026-01-02</t>
        </is>
      </c>
      <c r="Q1599" t="inlineStr">
        <is>
          <t>2026-06-08</t>
        </is>
      </c>
      <c r="R1599" t="inlineStr">
        <is>
          <t>+10%▶40% 익절 / +20%▶30% 익절 / +40%▶30% 익절</t>
        </is>
      </c>
      <c r="S1599" t="inlineStr">
        <is>
          <t>-3%▶70% 손절 / -5%▶20% 손절 / -10%▶10% 손절</t>
        </is>
      </c>
      <c r="T1599" t="inlineStr">
        <is>
          <t>매수 0.0005 / 매도 0.0025 / 슬리피지 0.0007</t>
        </is>
      </c>
    </row>
    <row r="1600">
      <c r="A1600" t="inlineStr">
        <is>
          <t>KODEX 미국나스닥100|전체 평가기간|[수익극대화]+[변동성허용]</t>
        </is>
      </c>
      <c r="B1600" t="inlineStr">
        <is>
          <t>KODEX 미국나스닥100</t>
        </is>
      </c>
      <c r="C1600" t="inlineStr">
        <is>
          <t>379810</t>
        </is>
      </c>
      <c r="D1600" t="inlineStr">
        <is>
          <t>전체 평가기간</t>
        </is>
      </c>
      <c r="E1600" t="inlineStr">
        <is>
          <t>[수익극대화]+[변동성허용]</t>
        </is>
      </c>
      <c r="F1600" t="inlineStr">
        <is>
          <t>[수익극대화]</t>
        </is>
      </c>
      <c r="G1600" t="inlineStr">
        <is>
          <t>[변동성허용]</t>
        </is>
      </c>
      <c r="H1600" t="n">
        <v>300000</v>
      </c>
      <c r="I1600" t="n">
        <v>24360</v>
      </c>
      <c r="J1600" t="n">
        <v>29820</v>
      </c>
      <c r="K1600" t="n">
        <v>22.41</v>
      </c>
      <c r="L1600" t="n">
        <v>5.7</v>
      </c>
      <c r="M1600" t="n">
        <v>-3</v>
      </c>
      <c r="N1600" t="n">
        <v>100</v>
      </c>
      <c r="O1600" t="n">
        <v>3</v>
      </c>
      <c r="P1600" t="inlineStr">
        <is>
          <t>2026-01-02</t>
        </is>
      </c>
      <c r="Q1600" t="inlineStr">
        <is>
          <t>2026-06-08</t>
        </is>
      </c>
      <c r="R1600" t="inlineStr">
        <is>
          <t>+10%▶40% 익절 / +20%▶30% 익절 / +40%▶30% 익절</t>
        </is>
      </c>
      <c r="S1600" t="inlineStr">
        <is>
          <t>-5%▶50% 손절 / -10%▶30% 손절 / -15%▶20% 손절</t>
        </is>
      </c>
      <c r="T1600" t="inlineStr">
        <is>
          <t>매수 0.0005 / 매도 0.0025 / 슬리피지 0.0007</t>
        </is>
      </c>
    </row>
    <row r="1601">
      <c r="A1601" t="inlineStr">
        <is>
          <t>KODEX 미국나스닥100|전체 평가기간|[수익극대화]+[버티기형]</t>
        </is>
      </c>
      <c r="B1601" t="inlineStr">
        <is>
          <t>KODEX 미국나스닥100</t>
        </is>
      </c>
      <c r="C1601" t="inlineStr">
        <is>
          <t>379810</t>
        </is>
      </c>
      <c r="D1601" t="inlineStr">
        <is>
          <t>전체 평가기간</t>
        </is>
      </c>
      <c r="E1601" t="inlineStr">
        <is>
          <t>[수익극대화]+[버티기형]</t>
        </is>
      </c>
      <c r="F1601" t="inlineStr">
        <is>
          <t>[수익극대화]</t>
        </is>
      </c>
      <c r="G1601" t="inlineStr">
        <is>
          <t>[버티기형]</t>
        </is>
      </c>
      <c r="H1601" t="n">
        <v>300000</v>
      </c>
      <c r="I1601" t="n">
        <v>24360</v>
      </c>
      <c r="J1601" t="n">
        <v>29820</v>
      </c>
      <c r="K1601" t="n">
        <v>22.41</v>
      </c>
      <c r="L1601" t="n">
        <v>5.7</v>
      </c>
      <c r="M1601" t="n">
        <v>-3</v>
      </c>
      <c r="N1601" t="n">
        <v>100</v>
      </c>
      <c r="O1601" t="n">
        <v>3</v>
      </c>
      <c r="P1601" t="inlineStr">
        <is>
          <t>2026-01-02</t>
        </is>
      </c>
      <c r="Q1601" t="inlineStr">
        <is>
          <t>2026-06-08</t>
        </is>
      </c>
      <c r="R1601" t="inlineStr">
        <is>
          <t>+10%▶40% 익절 / +20%▶30% 익절 / +40%▶30% 익절</t>
        </is>
      </c>
      <c r="S1601" t="inlineStr">
        <is>
          <t>-5%▶40% 손절 / -15%▶30% 손절 / -20%▶30% 손절</t>
        </is>
      </c>
      <c r="T1601" t="inlineStr">
        <is>
          <t>매수 0.0005 / 매도 0.0025 / 슬리피지 0.0007</t>
        </is>
      </c>
    </row>
    <row r="1602">
      <c r="A1602" t="inlineStr">
        <is>
          <t>KODEX 200타겟위클리커버드콜|1개월 전에 샀다면|[초단타]+[칼손절]</t>
        </is>
      </c>
      <c r="B1602" t="inlineStr">
        <is>
          <t>KODEX 200타겟위클리커버드콜</t>
        </is>
      </c>
      <c r="C1602" t="inlineStr">
        <is>
          <t>498400</t>
        </is>
      </c>
      <c r="D1602" t="inlineStr">
        <is>
          <t>1개월 전에 샀다면</t>
        </is>
      </c>
      <c r="E1602" t="inlineStr">
        <is>
          <t>[초단타]+[칼손절]</t>
        </is>
      </c>
      <c r="F1602" t="inlineStr">
        <is>
          <t>[초단타]</t>
        </is>
      </c>
      <c r="G1602" t="inlineStr">
        <is>
          <t>[칼손절]</t>
        </is>
      </c>
      <c r="H1602" t="n">
        <v>300000</v>
      </c>
      <c r="I1602" t="n">
        <v>24480</v>
      </c>
      <c r="J1602" t="n">
        <v>23710</v>
      </c>
      <c r="K1602" t="n">
        <v>-3.15</v>
      </c>
      <c r="L1602" t="n">
        <v>0</v>
      </c>
      <c r="M1602" t="n">
        <v>0</v>
      </c>
      <c r="N1602" t="n">
        <v>0</v>
      </c>
      <c r="O1602" t="n">
        <v>0</v>
      </c>
      <c r="P1602" t="inlineStr">
        <is>
          <t>2026-05-11</t>
        </is>
      </c>
      <c r="Q1602" t="inlineStr">
        <is>
          <t>2026-06-08</t>
        </is>
      </c>
      <c r="R1602" t="inlineStr">
        <is>
          <t>+3%▶70% 익절 / +5%▶20% 익절 / +10%▶10% 익절</t>
        </is>
      </c>
      <c r="S1602" t="inlineStr">
        <is>
          <t>-2%▶80% 손절 / -4%▶10% 손절 / -6%▶10% 손절</t>
        </is>
      </c>
      <c r="T1602" t="inlineStr">
        <is>
          <t>매수 0.0005 / 매도 0.0025 / 슬리피지 0.0007</t>
        </is>
      </c>
    </row>
    <row r="1603">
      <c r="A1603" t="inlineStr">
        <is>
          <t>KODEX 200타겟위클리커버드콜|1개월 전에 샀다면|[초단타]+[정석방어]</t>
        </is>
      </c>
      <c r="B1603" t="inlineStr">
        <is>
          <t>KODEX 200타겟위클리커버드콜</t>
        </is>
      </c>
      <c r="C1603" t="inlineStr">
        <is>
          <t>498400</t>
        </is>
      </c>
      <c r="D1603" t="inlineStr">
        <is>
          <t>1개월 전에 샀다면</t>
        </is>
      </c>
      <c r="E1603" t="inlineStr">
        <is>
          <t>[초단타]+[정석방어]</t>
        </is>
      </c>
      <c r="F1603" t="inlineStr">
        <is>
          <t>[초단타]</t>
        </is>
      </c>
      <c r="G1603" t="inlineStr">
        <is>
          <t>[정석방어]</t>
        </is>
      </c>
      <c r="H1603" t="n">
        <v>300000</v>
      </c>
      <c r="I1603" t="n">
        <v>24480</v>
      </c>
      <c r="J1603" t="n">
        <v>23710</v>
      </c>
      <c r="K1603" t="n">
        <v>-3.15</v>
      </c>
      <c r="L1603" t="n">
        <v>0</v>
      </c>
      <c r="M1603" t="n">
        <v>0</v>
      </c>
      <c r="N1603" t="n">
        <v>0</v>
      </c>
      <c r="O1603" t="n">
        <v>0</v>
      </c>
      <c r="P1603" t="inlineStr">
        <is>
          <t>2026-05-11</t>
        </is>
      </c>
      <c r="Q1603" t="inlineStr">
        <is>
          <t>2026-06-08</t>
        </is>
      </c>
      <c r="R1603" t="inlineStr">
        <is>
          <t>+3%▶70% 익절 / +5%▶20% 익절 / +10%▶10% 익절</t>
        </is>
      </c>
      <c r="S1603" t="inlineStr">
        <is>
          <t>-3%▶70% 손절 / -5%▶20% 손절 / -10%▶10% 손절</t>
        </is>
      </c>
      <c r="T1603" t="inlineStr">
        <is>
          <t>매수 0.0005 / 매도 0.0025 / 슬리피지 0.0007</t>
        </is>
      </c>
    </row>
    <row r="1604">
      <c r="A1604" t="inlineStr">
        <is>
          <t>KODEX 200타겟위클리커버드콜|1개월 전에 샀다면|[초단타]+[변동성허용]</t>
        </is>
      </c>
      <c r="B1604" t="inlineStr">
        <is>
          <t>KODEX 200타겟위클리커버드콜</t>
        </is>
      </c>
      <c r="C1604" t="inlineStr">
        <is>
          <t>498400</t>
        </is>
      </c>
      <c r="D1604" t="inlineStr">
        <is>
          <t>1개월 전에 샀다면</t>
        </is>
      </c>
      <c r="E1604" t="inlineStr">
        <is>
          <t>[초단타]+[변동성허용]</t>
        </is>
      </c>
      <c r="F1604" t="inlineStr">
        <is>
          <t>[초단타]</t>
        </is>
      </c>
      <c r="G1604" t="inlineStr">
        <is>
          <t>[변동성허용]</t>
        </is>
      </c>
      <c r="H1604" t="n">
        <v>300000</v>
      </c>
      <c r="I1604" t="n">
        <v>24480</v>
      </c>
      <c r="J1604" t="n">
        <v>23710</v>
      </c>
      <c r="K1604" t="n">
        <v>-3.15</v>
      </c>
      <c r="L1604" t="n">
        <v>0</v>
      </c>
      <c r="M1604" t="n">
        <v>0</v>
      </c>
      <c r="N1604" t="n">
        <v>0</v>
      </c>
      <c r="O1604" t="n">
        <v>0</v>
      </c>
      <c r="P1604" t="inlineStr">
        <is>
          <t>2026-05-11</t>
        </is>
      </c>
      <c r="Q1604" t="inlineStr">
        <is>
          <t>2026-06-08</t>
        </is>
      </c>
      <c r="R1604" t="inlineStr">
        <is>
          <t>+3%▶70% 익절 / +5%▶20% 익절 / +10%▶10% 익절</t>
        </is>
      </c>
      <c r="S1604" t="inlineStr">
        <is>
          <t>-5%▶50% 손절 / -10%▶30% 손절 / -15%▶20% 손절</t>
        </is>
      </c>
      <c r="T1604" t="inlineStr">
        <is>
          <t>매수 0.0005 / 매도 0.0025 / 슬리피지 0.0007</t>
        </is>
      </c>
    </row>
    <row r="1605">
      <c r="A1605" t="inlineStr">
        <is>
          <t>KODEX 200타겟위클리커버드콜|1개월 전에 샀다면|[초단타]+[버티기형]</t>
        </is>
      </c>
      <c r="B1605" t="inlineStr">
        <is>
          <t>KODEX 200타겟위클리커버드콜</t>
        </is>
      </c>
      <c r="C1605" t="inlineStr">
        <is>
          <t>498400</t>
        </is>
      </c>
      <c r="D1605" t="inlineStr">
        <is>
          <t>1개월 전에 샀다면</t>
        </is>
      </c>
      <c r="E1605" t="inlineStr">
        <is>
          <t>[초단타]+[버티기형]</t>
        </is>
      </c>
      <c r="F1605" t="inlineStr">
        <is>
          <t>[초단타]</t>
        </is>
      </c>
      <c r="G1605" t="inlineStr">
        <is>
          <t>[버티기형]</t>
        </is>
      </c>
      <c r="H1605" t="n">
        <v>300000</v>
      </c>
      <c r="I1605" t="n">
        <v>24480</v>
      </c>
      <c r="J1605" t="n">
        <v>23710</v>
      </c>
      <c r="K1605" t="n">
        <v>-3.15</v>
      </c>
      <c r="L1605" t="n">
        <v>0</v>
      </c>
      <c r="M1605" t="n">
        <v>0</v>
      </c>
      <c r="N1605" t="n">
        <v>0</v>
      </c>
      <c r="O1605" t="n">
        <v>0</v>
      </c>
      <c r="P1605" t="inlineStr">
        <is>
          <t>2026-05-11</t>
        </is>
      </c>
      <c r="Q1605" t="inlineStr">
        <is>
          <t>2026-06-08</t>
        </is>
      </c>
      <c r="R1605" t="inlineStr">
        <is>
          <t>+3%▶70% 익절 / +5%▶20% 익절 / +10%▶10% 익절</t>
        </is>
      </c>
      <c r="S1605" t="inlineStr">
        <is>
          <t>-5%▶40% 손절 / -15%▶30% 손절 / -20%▶30% 손절</t>
        </is>
      </c>
      <c r="T1605" t="inlineStr">
        <is>
          <t>매수 0.0005 / 매도 0.0025 / 슬리피지 0.0007</t>
        </is>
      </c>
    </row>
    <row r="1606">
      <c r="A1606" t="inlineStr">
        <is>
          <t>KODEX 200타겟위클리커버드콜|1개월 전에 샀다면|[단기스윙]+[칼손절]</t>
        </is>
      </c>
      <c r="B1606" t="inlineStr">
        <is>
          <t>KODEX 200타겟위클리커버드콜</t>
        </is>
      </c>
      <c r="C1606" t="inlineStr">
        <is>
          <t>498400</t>
        </is>
      </c>
      <c r="D1606" t="inlineStr">
        <is>
          <t>1개월 전에 샀다면</t>
        </is>
      </c>
      <c r="E1606" t="inlineStr">
        <is>
          <t>[단기스윙]+[칼손절]</t>
        </is>
      </c>
      <c r="F1606" t="inlineStr">
        <is>
          <t>[단기스윙]</t>
        </is>
      </c>
      <c r="G1606" t="inlineStr">
        <is>
          <t>[칼손절]</t>
        </is>
      </c>
      <c r="H1606" t="n">
        <v>300000</v>
      </c>
      <c r="I1606" t="n">
        <v>24480</v>
      </c>
      <c r="J1606" t="n">
        <v>23710</v>
      </c>
      <c r="K1606" t="n">
        <v>-3.15</v>
      </c>
      <c r="L1606" t="n">
        <v>0</v>
      </c>
      <c r="M1606" t="n">
        <v>0</v>
      </c>
      <c r="N1606" t="n">
        <v>0</v>
      </c>
      <c r="O1606" t="n">
        <v>0</v>
      </c>
      <c r="P1606" t="inlineStr">
        <is>
          <t>2026-05-11</t>
        </is>
      </c>
      <c r="Q1606" t="inlineStr">
        <is>
          <t>2026-06-08</t>
        </is>
      </c>
      <c r="R1606" t="inlineStr">
        <is>
          <t>+5%▶60% 익절 / +10%▶30% 익절 / +20%▶10% 익절</t>
        </is>
      </c>
      <c r="S1606" t="inlineStr">
        <is>
          <t>-2%▶80% 손절 / -4%▶10% 손절 / -6%▶10% 손절</t>
        </is>
      </c>
      <c r="T1606" t="inlineStr">
        <is>
          <t>매수 0.0005 / 매도 0.0025 / 슬리피지 0.0007</t>
        </is>
      </c>
    </row>
    <row r="1607">
      <c r="A1607" t="inlineStr">
        <is>
          <t>KODEX 200타겟위클리커버드콜|1개월 전에 샀다면|[단기스윙]+[정석방어]</t>
        </is>
      </c>
      <c r="B1607" t="inlineStr">
        <is>
          <t>KODEX 200타겟위클리커버드콜</t>
        </is>
      </c>
      <c r="C1607" t="inlineStr">
        <is>
          <t>498400</t>
        </is>
      </c>
      <c r="D1607" t="inlineStr">
        <is>
          <t>1개월 전에 샀다면</t>
        </is>
      </c>
      <c r="E1607" t="inlineStr">
        <is>
          <t>[단기스윙]+[정석방어]</t>
        </is>
      </c>
      <c r="F1607" t="inlineStr">
        <is>
          <t>[단기스윙]</t>
        </is>
      </c>
      <c r="G1607" t="inlineStr">
        <is>
          <t>[정석방어]</t>
        </is>
      </c>
      <c r="H1607" t="n">
        <v>300000</v>
      </c>
      <c r="I1607" t="n">
        <v>24480</v>
      </c>
      <c r="J1607" t="n">
        <v>23710</v>
      </c>
      <c r="K1607" t="n">
        <v>-3.15</v>
      </c>
      <c r="L1607" t="n">
        <v>0</v>
      </c>
      <c r="M1607" t="n">
        <v>0</v>
      </c>
      <c r="N1607" t="n">
        <v>0</v>
      </c>
      <c r="O1607" t="n">
        <v>0</v>
      </c>
      <c r="P1607" t="inlineStr">
        <is>
          <t>2026-05-11</t>
        </is>
      </c>
      <c r="Q1607" t="inlineStr">
        <is>
          <t>2026-06-08</t>
        </is>
      </c>
      <c r="R1607" t="inlineStr">
        <is>
          <t>+5%▶60% 익절 / +10%▶30% 익절 / +20%▶10% 익절</t>
        </is>
      </c>
      <c r="S1607" t="inlineStr">
        <is>
          <t>-3%▶70% 손절 / -5%▶20% 손절 / -10%▶10% 손절</t>
        </is>
      </c>
      <c r="T1607" t="inlineStr">
        <is>
          <t>매수 0.0005 / 매도 0.0025 / 슬리피지 0.0007</t>
        </is>
      </c>
    </row>
    <row r="1608">
      <c r="A1608" t="inlineStr">
        <is>
          <t>KODEX 200타겟위클리커버드콜|1개월 전에 샀다면|[단기스윙]+[변동성허용]</t>
        </is>
      </c>
      <c r="B1608" t="inlineStr">
        <is>
          <t>KODEX 200타겟위클리커버드콜</t>
        </is>
      </c>
      <c r="C1608" t="inlineStr">
        <is>
          <t>498400</t>
        </is>
      </c>
      <c r="D1608" t="inlineStr">
        <is>
          <t>1개월 전에 샀다면</t>
        </is>
      </c>
      <c r="E1608" t="inlineStr">
        <is>
          <t>[단기스윙]+[변동성허용]</t>
        </is>
      </c>
      <c r="F1608" t="inlineStr">
        <is>
          <t>[단기스윙]</t>
        </is>
      </c>
      <c r="G1608" t="inlineStr">
        <is>
          <t>[변동성허용]</t>
        </is>
      </c>
      <c r="H1608" t="n">
        <v>300000</v>
      </c>
      <c r="I1608" t="n">
        <v>24480</v>
      </c>
      <c r="J1608" t="n">
        <v>23710</v>
      </c>
      <c r="K1608" t="n">
        <v>-3.15</v>
      </c>
      <c r="L1608" t="n">
        <v>0</v>
      </c>
      <c r="M1608" t="n">
        <v>0</v>
      </c>
      <c r="N1608" t="n">
        <v>0</v>
      </c>
      <c r="O1608" t="n">
        <v>0</v>
      </c>
      <c r="P1608" t="inlineStr">
        <is>
          <t>2026-05-11</t>
        </is>
      </c>
      <c r="Q1608" t="inlineStr">
        <is>
          <t>2026-06-08</t>
        </is>
      </c>
      <c r="R1608" t="inlineStr">
        <is>
          <t>+5%▶60% 익절 / +10%▶30% 익절 / +20%▶10% 익절</t>
        </is>
      </c>
      <c r="S1608" t="inlineStr">
        <is>
          <t>-5%▶50% 손절 / -10%▶30% 손절 / -15%▶20% 손절</t>
        </is>
      </c>
      <c r="T1608" t="inlineStr">
        <is>
          <t>매수 0.0005 / 매도 0.0025 / 슬리피지 0.0007</t>
        </is>
      </c>
    </row>
    <row r="1609">
      <c r="A1609" t="inlineStr">
        <is>
          <t>KODEX 200타겟위클리커버드콜|1개월 전에 샀다면|[단기스윙]+[버티기형]</t>
        </is>
      </c>
      <c r="B1609" t="inlineStr">
        <is>
          <t>KODEX 200타겟위클리커버드콜</t>
        </is>
      </c>
      <c r="C1609" t="inlineStr">
        <is>
          <t>498400</t>
        </is>
      </c>
      <c r="D1609" t="inlineStr">
        <is>
          <t>1개월 전에 샀다면</t>
        </is>
      </c>
      <c r="E1609" t="inlineStr">
        <is>
          <t>[단기스윙]+[버티기형]</t>
        </is>
      </c>
      <c r="F1609" t="inlineStr">
        <is>
          <t>[단기스윙]</t>
        </is>
      </c>
      <c r="G1609" t="inlineStr">
        <is>
          <t>[버티기형]</t>
        </is>
      </c>
      <c r="H1609" t="n">
        <v>300000</v>
      </c>
      <c r="I1609" t="n">
        <v>24480</v>
      </c>
      <c r="J1609" t="n">
        <v>23710</v>
      </c>
      <c r="K1609" t="n">
        <v>-3.15</v>
      </c>
      <c r="L1609" t="n">
        <v>0</v>
      </c>
      <c r="M1609" t="n">
        <v>0</v>
      </c>
      <c r="N1609" t="n">
        <v>0</v>
      </c>
      <c r="O1609" t="n">
        <v>0</v>
      </c>
      <c r="P1609" t="inlineStr">
        <is>
          <t>2026-05-11</t>
        </is>
      </c>
      <c r="Q1609" t="inlineStr">
        <is>
          <t>2026-06-08</t>
        </is>
      </c>
      <c r="R1609" t="inlineStr">
        <is>
          <t>+5%▶60% 익절 / +10%▶30% 익절 / +20%▶10% 익절</t>
        </is>
      </c>
      <c r="S1609" t="inlineStr">
        <is>
          <t>-5%▶40% 손절 / -15%▶30% 손절 / -20%▶30% 손절</t>
        </is>
      </c>
      <c r="T1609" t="inlineStr">
        <is>
          <t>매수 0.0005 / 매도 0.0025 / 슬리피지 0.0007</t>
        </is>
      </c>
    </row>
    <row r="1610">
      <c r="A1610" t="inlineStr">
        <is>
          <t>KODEX 200타겟위클리커버드콜|1개월 전에 샀다면|[대표님룰]+[칼손절]</t>
        </is>
      </c>
      <c r="B1610" t="inlineStr">
        <is>
          <t>KODEX 200타겟위클리커버드콜</t>
        </is>
      </c>
      <c r="C1610" t="inlineStr">
        <is>
          <t>498400</t>
        </is>
      </c>
      <c r="D1610" t="inlineStr">
        <is>
          <t>1개월 전에 샀다면</t>
        </is>
      </c>
      <c r="E1610" t="inlineStr">
        <is>
          <t>[대표님룰]+[칼손절]</t>
        </is>
      </c>
      <c r="F1610" t="inlineStr">
        <is>
          <t>[대표님룰]</t>
        </is>
      </c>
      <c r="G1610" t="inlineStr">
        <is>
          <t>[칼손절]</t>
        </is>
      </c>
      <c r="H1610" t="n">
        <v>300000</v>
      </c>
      <c r="I1610" t="n">
        <v>24480</v>
      </c>
      <c r="J1610" t="n">
        <v>23710</v>
      </c>
      <c r="K1610" t="n">
        <v>-3.15</v>
      </c>
      <c r="L1610" t="n">
        <v>0</v>
      </c>
      <c r="M1610" t="n">
        <v>0</v>
      </c>
      <c r="N1610" t="n">
        <v>0</v>
      </c>
      <c r="O1610" t="n">
        <v>0</v>
      </c>
      <c r="P1610" t="inlineStr">
        <is>
          <t>2026-05-11</t>
        </is>
      </c>
      <c r="Q1610" t="inlineStr">
        <is>
          <t>2026-06-08</t>
        </is>
      </c>
      <c r="R1610" t="inlineStr">
        <is>
          <t>+5%▶60% 익절 / +10%▶30% 익절 / +30%▶10% 익절</t>
        </is>
      </c>
      <c r="S1610" t="inlineStr">
        <is>
          <t>-2%▶80% 손절 / -4%▶10% 손절 / -6%▶10% 손절</t>
        </is>
      </c>
      <c r="T1610" t="inlineStr">
        <is>
          <t>매수 0.0005 / 매도 0.0025 / 슬리피지 0.0007</t>
        </is>
      </c>
    </row>
    <row r="1611">
      <c r="A1611" t="inlineStr">
        <is>
          <t>KODEX 200타겟위클리커버드콜|1개월 전에 샀다면|[대표님룰]+[정석방어]</t>
        </is>
      </c>
      <c r="B1611" t="inlineStr">
        <is>
          <t>KODEX 200타겟위클리커버드콜</t>
        </is>
      </c>
      <c r="C1611" t="inlineStr">
        <is>
          <t>498400</t>
        </is>
      </c>
      <c r="D1611" t="inlineStr">
        <is>
          <t>1개월 전에 샀다면</t>
        </is>
      </c>
      <c r="E1611" t="inlineStr">
        <is>
          <t>[대표님룰]+[정석방어]</t>
        </is>
      </c>
      <c r="F1611" t="inlineStr">
        <is>
          <t>[대표님룰]</t>
        </is>
      </c>
      <c r="G1611" t="inlineStr">
        <is>
          <t>[정석방어]</t>
        </is>
      </c>
      <c r="H1611" t="n">
        <v>300000</v>
      </c>
      <c r="I1611" t="n">
        <v>24480</v>
      </c>
      <c r="J1611" t="n">
        <v>23710</v>
      </c>
      <c r="K1611" t="n">
        <v>-3.15</v>
      </c>
      <c r="L1611" t="n">
        <v>0</v>
      </c>
      <c r="M1611" t="n">
        <v>0</v>
      </c>
      <c r="N1611" t="n">
        <v>0</v>
      </c>
      <c r="O1611" t="n">
        <v>0</v>
      </c>
      <c r="P1611" t="inlineStr">
        <is>
          <t>2026-05-11</t>
        </is>
      </c>
      <c r="Q1611" t="inlineStr">
        <is>
          <t>2026-06-08</t>
        </is>
      </c>
      <c r="R1611" t="inlineStr">
        <is>
          <t>+5%▶60% 익절 / +10%▶30% 익절 / +30%▶10% 익절</t>
        </is>
      </c>
      <c r="S1611" t="inlineStr">
        <is>
          <t>-3%▶70% 손절 / -5%▶20% 손절 / -10%▶10% 손절</t>
        </is>
      </c>
      <c r="T1611" t="inlineStr">
        <is>
          <t>매수 0.0005 / 매도 0.0025 / 슬리피지 0.0007</t>
        </is>
      </c>
    </row>
    <row r="1612">
      <c r="A1612" t="inlineStr">
        <is>
          <t>KODEX 200타겟위클리커버드콜|1개월 전에 샀다면|[대표님룰]+[변동성허용]</t>
        </is>
      </c>
      <c r="B1612" t="inlineStr">
        <is>
          <t>KODEX 200타겟위클리커버드콜</t>
        </is>
      </c>
      <c r="C1612" t="inlineStr">
        <is>
          <t>498400</t>
        </is>
      </c>
      <c r="D1612" t="inlineStr">
        <is>
          <t>1개월 전에 샀다면</t>
        </is>
      </c>
      <c r="E1612" t="inlineStr">
        <is>
          <t>[대표님룰]+[변동성허용]</t>
        </is>
      </c>
      <c r="F1612" t="inlineStr">
        <is>
          <t>[대표님룰]</t>
        </is>
      </c>
      <c r="G1612" t="inlineStr">
        <is>
          <t>[변동성허용]</t>
        </is>
      </c>
      <c r="H1612" t="n">
        <v>300000</v>
      </c>
      <c r="I1612" t="n">
        <v>24480</v>
      </c>
      <c r="J1612" t="n">
        <v>23710</v>
      </c>
      <c r="K1612" t="n">
        <v>-3.15</v>
      </c>
      <c r="L1612" t="n">
        <v>0</v>
      </c>
      <c r="M1612" t="n">
        <v>0</v>
      </c>
      <c r="N1612" t="n">
        <v>0</v>
      </c>
      <c r="O1612" t="n">
        <v>0</v>
      </c>
      <c r="P1612" t="inlineStr">
        <is>
          <t>2026-05-11</t>
        </is>
      </c>
      <c r="Q1612" t="inlineStr">
        <is>
          <t>2026-06-08</t>
        </is>
      </c>
      <c r="R1612" t="inlineStr">
        <is>
          <t>+5%▶60% 익절 / +10%▶30% 익절 / +30%▶10% 익절</t>
        </is>
      </c>
      <c r="S1612" t="inlineStr">
        <is>
          <t>-5%▶50% 손절 / -10%▶30% 손절 / -15%▶20% 손절</t>
        </is>
      </c>
      <c r="T1612" t="inlineStr">
        <is>
          <t>매수 0.0005 / 매도 0.0025 / 슬리피지 0.0007</t>
        </is>
      </c>
    </row>
    <row r="1613">
      <c r="A1613" t="inlineStr">
        <is>
          <t>KODEX 200타겟위클리커버드콜|1개월 전에 샀다면|[대표님룰]+[버티기형]</t>
        </is>
      </c>
      <c r="B1613" t="inlineStr">
        <is>
          <t>KODEX 200타겟위클리커버드콜</t>
        </is>
      </c>
      <c r="C1613" t="inlineStr">
        <is>
          <t>498400</t>
        </is>
      </c>
      <c r="D1613" t="inlineStr">
        <is>
          <t>1개월 전에 샀다면</t>
        </is>
      </c>
      <c r="E1613" t="inlineStr">
        <is>
          <t>[대표님룰]+[버티기형]</t>
        </is>
      </c>
      <c r="F1613" t="inlineStr">
        <is>
          <t>[대표님룰]</t>
        </is>
      </c>
      <c r="G1613" t="inlineStr">
        <is>
          <t>[버티기형]</t>
        </is>
      </c>
      <c r="H1613" t="n">
        <v>300000</v>
      </c>
      <c r="I1613" t="n">
        <v>24480</v>
      </c>
      <c r="J1613" t="n">
        <v>23710</v>
      </c>
      <c r="K1613" t="n">
        <v>-3.15</v>
      </c>
      <c r="L1613" t="n">
        <v>0</v>
      </c>
      <c r="M1613" t="n">
        <v>0</v>
      </c>
      <c r="N1613" t="n">
        <v>0</v>
      </c>
      <c r="O1613" t="n">
        <v>0</v>
      </c>
      <c r="P1613" t="inlineStr">
        <is>
          <t>2026-05-11</t>
        </is>
      </c>
      <c r="Q1613" t="inlineStr">
        <is>
          <t>2026-06-08</t>
        </is>
      </c>
      <c r="R1613" t="inlineStr">
        <is>
          <t>+5%▶60% 익절 / +10%▶30% 익절 / +30%▶10% 익절</t>
        </is>
      </c>
      <c r="S1613" t="inlineStr">
        <is>
          <t>-5%▶40% 손절 / -15%▶30% 손절 / -20%▶30% 손절</t>
        </is>
      </c>
      <c r="T1613" t="inlineStr">
        <is>
          <t>매수 0.0005 / 매도 0.0025 / 슬리피지 0.0007</t>
        </is>
      </c>
    </row>
    <row r="1614">
      <c r="A1614" t="inlineStr">
        <is>
          <t>KODEX 200타겟위클리커버드콜|1개월 전에 샀다면|[중기추세]+[칼손절]</t>
        </is>
      </c>
      <c r="B1614" t="inlineStr">
        <is>
          <t>KODEX 200타겟위클리커버드콜</t>
        </is>
      </c>
      <c r="C1614" t="inlineStr">
        <is>
          <t>498400</t>
        </is>
      </c>
      <c r="D1614" t="inlineStr">
        <is>
          <t>1개월 전에 샀다면</t>
        </is>
      </c>
      <c r="E1614" t="inlineStr">
        <is>
          <t>[중기추세]+[칼손절]</t>
        </is>
      </c>
      <c r="F1614" t="inlineStr">
        <is>
          <t>[중기추세]</t>
        </is>
      </c>
      <c r="G1614" t="inlineStr">
        <is>
          <t>[칼손절]</t>
        </is>
      </c>
      <c r="H1614" t="n">
        <v>300000</v>
      </c>
      <c r="I1614" t="n">
        <v>24480</v>
      </c>
      <c r="J1614" t="n">
        <v>23710</v>
      </c>
      <c r="K1614" t="n">
        <v>-3.15</v>
      </c>
      <c r="L1614" t="n">
        <v>0</v>
      </c>
      <c r="M1614" t="n">
        <v>0</v>
      </c>
      <c r="N1614" t="n">
        <v>0</v>
      </c>
      <c r="O1614" t="n">
        <v>0</v>
      </c>
      <c r="P1614" t="inlineStr">
        <is>
          <t>2026-05-11</t>
        </is>
      </c>
      <c r="Q1614" t="inlineStr">
        <is>
          <t>2026-06-08</t>
        </is>
      </c>
      <c r="R1614" t="inlineStr">
        <is>
          <t>+10%▶50% 익절 / +20%▶30% 익절 / +30%▶20% 익절</t>
        </is>
      </c>
      <c r="S1614" t="inlineStr">
        <is>
          <t>-2%▶80% 손절 / -4%▶10% 손절 / -6%▶10% 손절</t>
        </is>
      </c>
      <c r="T1614" t="inlineStr">
        <is>
          <t>매수 0.0005 / 매도 0.0025 / 슬리피지 0.0007</t>
        </is>
      </c>
    </row>
    <row r="1615">
      <c r="A1615" t="inlineStr">
        <is>
          <t>KODEX 200타겟위클리커버드콜|1개월 전에 샀다면|[중기추세]+[정석방어]</t>
        </is>
      </c>
      <c r="B1615" t="inlineStr">
        <is>
          <t>KODEX 200타겟위클리커버드콜</t>
        </is>
      </c>
      <c r="C1615" t="inlineStr">
        <is>
          <t>498400</t>
        </is>
      </c>
      <c r="D1615" t="inlineStr">
        <is>
          <t>1개월 전에 샀다면</t>
        </is>
      </c>
      <c r="E1615" t="inlineStr">
        <is>
          <t>[중기추세]+[정석방어]</t>
        </is>
      </c>
      <c r="F1615" t="inlineStr">
        <is>
          <t>[중기추세]</t>
        </is>
      </c>
      <c r="G1615" t="inlineStr">
        <is>
          <t>[정석방어]</t>
        </is>
      </c>
      <c r="H1615" t="n">
        <v>300000</v>
      </c>
      <c r="I1615" t="n">
        <v>24480</v>
      </c>
      <c r="J1615" t="n">
        <v>23710</v>
      </c>
      <c r="K1615" t="n">
        <v>-3.15</v>
      </c>
      <c r="L1615" t="n">
        <v>0</v>
      </c>
      <c r="M1615" t="n">
        <v>0</v>
      </c>
      <c r="N1615" t="n">
        <v>0</v>
      </c>
      <c r="O1615" t="n">
        <v>0</v>
      </c>
      <c r="P1615" t="inlineStr">
        <is>
          <t>2026-05-11</t>
        </is>
      </c>
      <c r="Q1615" t="inlineStr">
        <is>
          <t>2026-06-08</t>
        </is>
      </c>
      <c r="R1615" t="inlineStr">
        <is>
          <t>+10%▶50% 익절 / +20%▶30% 익절 / +30%▶20% 익절</t>
        </is>
      </c>
      <c r="S1615" t="inlineStr">
        <is>
          <t>-3%▶70% 손절 / -5%▶20% 손절 / -10%▶10% 손절</t>
        </is>
      </c>
      <c r="T1615" t="inlineStr">
        <is>
          <t>매수 0.0005 / 매도 0.0025 / 슬리피지 0.0007</t>
        </is>
      </c>
    </row>
    <row r="1616">
      <c r="A1616" t="inlineStr">
        <is>
          <t>KODEX 200타겟위클리커버드콜|1개월 전에 샀다면|[중기추세]+[변동성허용]</t>
        </is>
      </c>
      <c r="B1616" t="inlineStr">
        <is>
          <t>KODEX 200타겟위클리커버드콜</t>
        </is>
      </c>
      <c r="C1616" t="inlineStr">
        <is>
          <t>498400</t>
        </is>
      </c>
      <c r="D1616" t="inlineStr">
        <is>
          <t>1개월 전에 샀다면</t>
        </is>
      </c>
      <c r="E1616" t="inlineStr">
        <is>
          <t>[중기추세]+[변동성허용]</t>
        </is>
      </c>
      <c r="F1616" t="inlineStr">
        <is>
          <t>[중기추세]</t>
        </is>
      </c>
      <c r="G1616" t="inlineStr">
        <is>
          <t>[변동성허용]</t>
        </is>
      </c>
      <c r="H1616" t="n">
        <v>300000</v>
      </c>
      <c r="I1616" t="n">
        <v>24480</v>
      </c>
      <c r="J1616" t="n">
        <v>23710</v>
      </c>
      <c r="K1616" t="n">
        <v>-3.15</v>
      </c>
      <c r="L1616" t="n">
        <v>0</v>
      </c>
      <c r="M1616" t="n">
        <v>0</v>
      </c>
      <c r="N1616" t="n">
        <v>0</v>
      </c>
      <c r="O1616" t="n">
        <v>0</v>
      </c>
      <c r="P1616" t="inlineStr">
        <is>
          <t>2026-05-11</t>
        </is>
      </c>
      <c r="Q1616" t="inlineStr">
        <is>
          <t>2026-06-08</t>
        </is>
      </c>
      <c r="R1616" t="inlineStr">
        <is>
          <t>+10%▶50% 익절 / +20%▶30% 익절 / +30%▶20% 익절</t>
        </is>
      </c>
      <c r="S1616" t="inlineStr">
        <is>
          <t>-5%▶50% 손절 / -10%▶30% 손절 / -15%▶20% 손절</t>
        </is>
      </c>
      <c r="T1616" t="inlineStr">
        <is>
          <t>매수 0.0005 / 매도 0.0025 / 슬리피지 0.0007</t>
        </is>
      </c>
    </row>
    <row r="1617">
      <c r="A1617" t="inlineStr">
        <is>
          <t>KODEX 200타겟위클리커버드콜|1개월 전에 샀다면|[중기추세]+[버티기형]</t>
        </is>
      </c>
      <c r="B1617" t="inlineStr">
        <is>
          <t>KODEX 200타겟위클리커버드콜</t>
        </is>
      </c>
      <c r="C1617" t="inlineStr">
        <is>
          <t>498400</t>
        </is>
      </c>
      <c r="D1617" t="inlineStr">
        <is>
          <t>1개월 전에 샀다면</t>
        </is>
      </c>
      <c r="E1617" t="inlineStr">
        <is>
          <t>[중기추세]+[버티기형]</t>
        </is>
      </c>
      <c r="F1617" t="inlineStr">
        <is>
          <t>[중기추세]</t>
        </is>
      </c>
      <c r="G1617" t="inlineStr">
        <is>
          <t>[버티기형]</t>
        </is>
      </c>
      <c r="H1617" t="n">
        <v>300000</v>
      </c>
      <c r="I1617" t="n">
        <v>24480</v>
      </c>
      <c r="J1617" t="n">
        <v>23710</v>
      </c>
      <c r="K1617" t="n">
        <v>-3.15</v>
      </c>
      <c r="L1617" t="n">
        <v>0</v>
      </c>
      <c r="M1617" t="n">
        <v>0</v>
      </c>
      <c r="N1617" t="n">
        <v>0</v>
      </c>
      <c r="O1617" t="n">
        <v>0</v>
      </c>
      <c r="P1617" t="inlineStr">
        <is>
          <t>2026-05-11</t>
        </is>
      </c>
      <c r="Q1617" t="inlineStr">
        <is>
          <t>2026-06-08</t>
        </is>
      </c>
      <c r="R1617" t="inlineStr">
        <is>
          <t>+10%▶50% 익절 / +20%▶30% 익절 / +30%▶20% 익절</t>
        </is>
      </c>
      <c r="S1617" t="inlineStr">
        <is>
          <t>-5%▶40% 손절 / -15%▶30% 손절 / -20%▶30% 손절</t>
        </is>
      </c>
      <c r="T1617" t="inlineStr">
        <is>
          <t>매수 0.0005 / 매도 0.0025 / 슬리피지 0.0007</t>
        </is>
      </c>
    </row>
    <row r="1618">
      <c r="A1618" t="inlineStr">
        <is>
          <t>KODEX 200타겟위클리커버드콜|1개월 전에 샀다면|[수익극대화]+[칼손절]</t>
        </is>
      </c>
      <c r="B1618" t="inlineStr">
        <is>
          <t>KODEX 200타겟위클리커버드콜</t>
        </is>
      </c>
      <c r="C1618" t="inlineStr">
        <is>
          <t>498400</t>
        </is>
      </c>
      <c r="D1618" t="inlineStr">
        <is>
          <t>1개월 전에 샀다면</t>
        </is>
      </c>
      <c r="E1618" t="inlineStr">
        <is>
          <t>[수익극대화]+[칼손절]</t>
        </is>
      </c>
      <c r="F1618" t="inlineStr">
        <is>
          <t>[수익극대화]</t>
        </is>
      </c>
      <c r="G1618" t="inlineStr">
        <is>
          <t>[칼손절]</t>
        </is>
      </c>
      <c r="H1618" t="n">
        <v>300000</v>
      </c>
      <c r="I1618" t="n">
        <v>24480</v>
      </c>
      <c r="J1618" t="n">
        <v>23710</v>
      </c>
      <c r="K1618" t="n">
        <v>-3.15</v>
      </c>
      <c r="L1618" t="n">
        <v>0</v>
      </c>
      <c r="M1618" t="n">
        <v>0</v>
      </c>
      <c r="N1618" t="n">
        <v>0</v>
      </c>
      <c r="O1618" t="n">
        <v>0</v>
      </c>
      <c r="P1618" t="inlineStr">
        <is>
          <t>2026-05-11</t>
        </is>
      </c>
      <c r="Q1618" t="inlineStr">
        <is>
          <t>2026-06-08</t>
        </is>
      </c>
      <c r="R1618" t="inlineStr">
        <is>
          <t>+10%▶40% 익절 / +20%▶30% 익절 / +40%▶30% 익절</t>
        </is>
      </c>
      <c r="S1618" t="inlineStr">
        <is>
          <t>-2%▶80% 손절 / -4%▶10% 손절 / -6%▶10% 손절</t>
        </is>
      </c>
      <c r="T1618" t="inlineStr">
        <is>
          <t>매수 0.0005 / 매도 0.0025 / 슬리피지 0.0007</t>
        </is>
      </c>
    </row>
    <row r="1619">
      <c r="A1619" t="inlineStr">
        <is>
          <t>KODEX 200타겟위클리커버드콜|1개월 전에 샀다면|[수익극대화]+[정석방어]</t>
        </is>
      </c>
      <c r="B1619" t="inlineStr">
        <is>
          <t>KODEX 200타겟위클리커버드콜</t>
        </is>
      </c>
      <c r="C1619" t="inlineStr">
        <is>
          <t>498400</t>
        </is>
      </c>
      <c r="D1619" t="inlineStr">
        <is>
          <t>1개월 전에 샀다면</t>
        </is>
      </c>
      <c r="E1619" t="inlineStr">
        <is>
          <t>[수익극대화]+[정석방어]</t>
        </is>
      </c>
      <c r="F1619" t="inlineStr">
        <is>
          <t>[수익극대화]</t>
        </is>
      </c>
      <c r="G1619" t="inlineStr">
        <is>
          <t>[정석방어]</t>
        </is>
      </c>
      <c r="H1619" t="n">
        <v>300000</v>
      </c>
      <c r="I1619" t="n">
        <v>24480</v>
      </c>
      <c r="J1619" t="n">
        <v>23710</v>
      </c>
      <c r="K1619" t="n">
        <v>-3.15</v>
      </c>
      <c r="L1619" t="n">
        <v>0</v>
      </c>
      <c r="M1619" t="n">
        <v>0</v>
      </c>
      <c r="N1619" t="n">
        <v>0</v>
      </c>
      <c r="O1619" t="n">
        <v>0</v>
      </c>
      <c r="P1619" t="inlineStr">
        <is>
          <t>2026-05-11</t>
        </is>
      </c>
      <c r="Q1619" t="inlineStr">
        <is>
          <t>2026-06-08</t>
        </is>
      </c>
      <c r="R1619" t="inlineStr">
        <is>
          <t>+10%▶40% 익절 / +20%▶30% 익절 / +40%▶30% 익절</t>
        </is>
      </c>
      <c r="S1619" t="inlineStr">
        <is>
          <t>-3%▶70% 손절 / -5%▶20% 손절 / -10%▶10% 손절</t>
        </is>
      </c>
      <c r="T1619" t="inlineStr">
        <is>
          <t>매수 0.0005 / 매도 0.0025 / 슬리피지 0.0007</t>
        </is>
      </c>
    </row>
    <row r="1620">
      <c r="A1620" t="inlineStr">
        <is>
          <t>KODEX 200타겟위클리커버드콜|1개월 전에 샀다면|[수익극대화]+[변동성허용]</t>
        </is>
      </c>
      <c r="B1620" t="inlineStr">
        <is>
          <t>KODEX 200타겟위클리커버드콜</t>
        </is>
      </c>
      <c r="C1620" t="inlineStr">
        <is>
          <t>498400</t>
        </is>
      </c>
      <c r="D1620" t="inlineStr">
        <is>
          <t>1개월 전에 샀다면</t>
        </is>
      </c>
      <c r="E1620" t="inlineStr">
        <is>
          <t>[수익극대화]+[변동성허용]</t>
        </is>
      </c>
      <c r="F1620" t="inlineStr">
        <is>
          <t>[수익극대화]</t>
        </is>
      </c>
      <c r="G1620" t="inlineStr">
        <is>
          <t>[변동성허용]</t>
        </is>
      </c>
      <c r="H1620" t="n">
        <v>300000</v>
      </c>
      <c r="I1620" t="n">
        <v>24480</v>
      </c>
      <c r="J1620" t="n">
        <v>23710</v>
      </c>
      <c r="K1620" t="n">
        <v>-3.15</v>
      </c>
      <c r="L1620" t="n">
        <v>0</v>
      </c>
      <c r="M1620" t="n">
        <v>0</v>
      </c>
      <c r="N1620" t="n">
        <v>0</v>
      </c>
      <c r="O1620" t="n">
        <v>0</v>
      </c>
      <c r="P1620" t="inlineStr">
        <is>
          <t>2026-05-11</t>
        </is>
      </c>
      <c r="Q1620" t="inlineStr">
        <is>
          <t>2026-06-08</t>
        </is>
      </c>
      <c r="R1620" t="inlineStr">
        <is>
          <t>+10%▶40% 익절 / +20%▶30% 익절 / +40%▶30% 익절</t>
        </is>
      </c>
      <c r="S1620" t="inlineStr">
        <is>
          <t>-5%▶50% 손절 / -10%▶30% 손절 / -15%▶20% 손절</t>
        </is>
      </c>
      <c r="T1620" t="inlineStr">
        <is>
          <t>매수 0.0005 / 매도 0.0025 / 슬리피지 0.0007</t>
        </is>
      </c>
    </row>
    <row r="1621">
      <c r="A1621" t="inlineStr">
        <is>
          <t>KODEX 200타겟위클리커버드콜|1개월 전에 샀다면|[수익극대화]+[버티기형]</t>
        </is>
      </c>
      <c r="B1621" t="inlineStr">
        <is>
          <t>KODEX 200타겟위클리커버드콜</t>
        </is>
      </c>
      <c r="C1621" t="inlineStr">
        <is>
          <t>498400</t>
        </is>
      </c>
      <c r="D1621" t="inlineStr">
        <is>
          <t>1개월 전에 샀다면</t>
        </is>
      </c>
      <c r="E1621" t="inlineStr">
        <is>
          <t>[수익극대화]+[버티기형]</t>
        </is>
      </c>
      <c r="F1621" t="inlineStr">
        <is>
          <t>[수익극대화]</t>
        </is>
      </c>
      <c r="G1621" t="inlineStr">
        <is>
          <t>[버티기형]</t>
        </is>
      </c>
      <c r="H1621" t="n">
        <v>300000</v>
      </c>
      <c r="I1621" t="n">
        <v>24480</v>
      </c>
      <c r="J1621" t="n">
        <v>23710</v>
      </c>
      <c r="K1621" t="n">
        <v>-3.15</v>
      </c>
      <c r="L1621" t="n">
        <v>0</v>
      </c>
      <c r="M1621" t="n">
        <v>0</v>
      </c>
      <c r="N1621" t="n">
        <v>0</v>
      </c>
      <c r="O1621" t="n">
        <v>0</v>
      </c>
      <c r="P1621" t="inlineStr">
        <is>
          <t>2026-05-11</t>
        </is>
      </c>
      <c r="Q1621" t="inlineStr">
        <is>
          <t>2026-06-08</t>
        </is>
      </c>
      <c r="R1621" t="inlineStr">
        <is>
          <t>+10%▶40% 익절 / +20%▶30% 익절 / +40%▶30% 익절</t>
        </is>
      </c>
      <c r="S1621" t="inlineStr">
        <is>
          <t>-5%▶40% 손절 / -15%▶30% 손절 / -20%▶30% 손절</t>
        </is>
      </c>
      <c r="T1621" t="inlineStr">
        <is>
          <t>매수 0.0005 / 매도 0.0025 / 슬리피지 0.0007</t>
        </is>
      </c>
    </row>
    <row r="1622">
      <c r="A1622" t="inlineStr">
        <is>
          <t>KODEX 200타겟위클리커버드콜|2주 전에 샀다면|[초단타]+[칼손절]</t>
        </is>
      </c>
      <c r="B1622" t="inlineStr">
        <is>
          <t>KODEX 200타겟위클리커버드콜</t>
        </is>
      </c>
      <c r="C1622" t="inlineStr">
        <is>
          <t>498400</t>
        </is>
      </c>
      <c r="D1622" t="inlineStr">
        <is>
          <t>2주 전에 샀다면</t>
        </is>
      </c>
      <c r="E1622" t="inlineStr">
        <is>
          <t>[초단타]+[칼손절]</t>
        </is>
      </c>
      <c r="F1622" t="inlineStr">
        <is>
          <t>[초단타]</t>
        </is>
      </c>
      <c r="G1622" t="inlineStr">
        <is>
          <t>[칼손절]</t>
        </is>
      </c>
      <c r="H1622" t="n">
        <v>300000</v>
      </c>
      <c r="I1622" t="n">
        <v>24875</v>
      </c>
      <c r="J1622" t="n">
        <v>23710</v>
      </c>
      <c r="K1622" t="n">
        <v>-4.68</v>
      </c>
      <c r="L1622" t="n">
        <v>0</v>
      </c>
      <c r="M1622" t="n">
        <v>0</v>
      </c>
      <c r="N1622" t="n">
        <v>0</v>
      </c>
      <c r="O1622" t="n">
        <v>0</v>
      </c>
      <c r="P1622" t="inlineStr">
        <is>
          <t>2026-05-26</t>
        </is>
      </c>
      <c r="Q1622" t="inlineStr">
        <is>
          <t>2026-06-08</t>
        </is>
      </c>
      <c r="R1622" t="inlineStr">
        <is>
          <t>+3%▶70% 익절 / +5%▶20% 익절 / +10%▶10% 익절</t>
        </is>
      </c>
      <c r="S1622" t="inlineStr">
        <is>
          <t>-2%▶80% 손절 / -4%▶10% 손절 / -6%▶10% 손절</t>
        </is>
      </c>
      <c r="T1622" t="inlineStr">
        <is>
          <t>매수 0.0005 / 매도 0.0025 / 슬리피지 0.0007</t>
        </is>
      </c>
    </row>
    <row r="1623">
      <c r="A1623" t="inlineStr">
        <is>
          <t>KODEX 200타겟위클리커버드콜|2주 전에 샀다면|[초단타]+[정석방어]</t>
        </is>
      </c>
      <c r="B1623" t="inlineStr">
        <is>
          <t>KODEX 200타겟위클리커버드콜</t>
        </is>
      </c>
      <c r="C1623" t="inlineStr">
        <is>
          <t>498400</t>
        </is>
      </c>
      <c r="D1623" t="inlineStr">
        <is>
          <t>2주 전에 샀다면</t>
        </is>
      </c>
      <c r="E1623" t="inlineStr">
        <is>
          <t>[초단타]+[정석방어]</t>
        </is>
      </c>
      <c r="F1623" t="inlineStr">
        <is>
          <t>[초단타]</t>
        </is>
      </c>
      <c r="G1623" t="inlineStr">
        <is>
          <t>[정석방어]</t>
        </is>
      </c>
      <c r="H1623" t="n">
        <v>300000</v>
      </c>
      <c r="I1623" t="n">
        <v>24875</v>
      </c>
      <c r="J1623" t="n">
        <v>23710</v>
      </c>
      <c r="K1623" t="n">
        <v>-4.68</v>
      </c>
      <c r="L1623" t="n">
        <v>0</v>
      </c>
      <c r="M1623" t="n">
        <v>0</v>
      </c>
      <c r="N1623" t="n">
        <v>0</v>
      </c>
      <c r="O1623" t="n">
        <v>0</v>
      </c>
      <c r="P1623" t="inlineStr">
        <is>
          <t>2026-05-26</t>
        </is>
      </c>
      <c r="Q1623" t="inlineStr">
        <is>
          <t>2026-06-08</t>
        </is>
      </c>
      <c r="R1623" t="inlineStr">
        <is>
          <t>+3%▶70% 익절 / +5%▶20% 익절 / +10%▶10% 익절</t>
        </is>
      </c>
      <c r="S1623" t="inlineStr">
        <is>
          <t>-3%▶70% 손절 / -5%▶20% 손절 / -10%▶10% 손절</t>
        </is>
      </c>
      <c r="T1623" t="inlineStr">
        <is>
          <t>매수 0.0005 / 매도 0.0025 / 슬리피지 0.0007</t>
        </is>
      </c>
    </row>
    <row r="1624">
      <c r="A1624" t="inlineStr">
        <is>
          <t>KODEX 200타겟위클리커버드콜|2주 전에 샀다면|[초단타]+[변동성허용]</t>
        </is>
      </c>
      <c r="B1624" t="inlineStr">
        <is>
          <t>KODEX 200타겟위클리커버드콜</t>
        </is>
      </c>
      <c r="C1624" t="inlineStr">
        <is>
          <t>498400</t>
        </is>
      </c>
      <c r="D1624" t="inlineStr">
        <is>
          <t>2주 전에 샀다면</t>
        </is>
      </c>
      <c r="E1624" t="inlineStr">
        <is>
          <t>[초단타]+[변동성허용]</t>
        </is>
      </c>
      <c r="F1624" t="inlineStr">
        <is>
          <t>[초단타]</t>
        </is>
      </c>
      <c r="G1624" t="inlineStr">
        <is>
          <t>[변동성허용]</t>
        </is>
      </c>
      <c r="H1624" t="n">
        <v>300000</v>
      </c>
      <c r="I1624" t="n">
        <v>24875</v>
      </c>
      <c r="J1624" t="n">
        <v>23710</v>
      </c>
      <c r="K1624" t="n">
        <v>-4.68</v>
      </c>
      <c r="L1624" t="n">
        <v>0</v>
      </c>
      <c r="M1624" t="n">
        <v>0</v>
      </c>
      <c r="N1624" t="n">
        <v>0</v>
      </c>
      <c r="O1624" t="n">
        <v>0</v>
      </c>
      <c r="P1624" t="inlineStr">
        <is>
          <t>2026-05-26</t>
        </is>
      </c>
      <c r="Q1624" t="inlineStr">
        <is>
          <t>2026-06-08</t>
        </is>
      </c>
      <c r="R1624" t="inlineStr">
        <is>
          <t>+3%▶70% 익절 / +5%▶20% 익절 / +10%▶10% 익절</t>
        </is>
      </c>
      <c r="S1624" t="inlineStr">
        <is>
          <t>-5%▶50% 손절 / -10%▶30% 손절 / -15%▶20% 손절</t>
        </is>
      </c>
      <c r="T1624" t="inlineStr">
        <is>
          <t>매수 0.0005 / 매도 0.0025 / 슬리피지 0.0007</t>
        </is>
      </c>
    </row>
    <row r="1625">
      <c r="A1625" t="inlineStr">
        <is>
          <t>KODEX 200타겟위클리커버드콜|2주 전에 샀다면|[초단타]+[버티기형]</t>
        </is>
      </c>
      <c r="B1625" t="inlineStr">
        <is>
          <t>KODEX 200타겟위클리커버드콜</t>
        </is>
      </c>
      <c r="C1625" t="inlineStr">
        <is>
          <t>498400</t>
        </is>
      </c>
      <c r="D1625" t="inlineStr">
        <is>
          <t>2주 전에 샀다면</t>
        </is>
      </c>
      <c r="E1625" t="inlineStr">
        <is>
          <t>[초단타]+[버티기형]</t>
        </is>
      </c>
      <c r="F1625" t="inlineStr">
        <is>
          <t>[초단타]</t>
        </is>
      </c>
      <c r="G1625" t="inlineStr">
        <is>
          <t>[버티기형]</t>
        </is>
      </c>
      <c r="H1625" t="n">
        <v>300000</v>
      </c>
      <c r="I1625" t="n">
        <v>24875</v>
      </c>
      <c r="J1625" t="n">
        <v>23710</v>
      </c>
      <c r="K1625" t="n">
        <v>-4.68</v>
      </c>
      <c r="L1625" t="n">
        <v>0</v>
      </c>
      <c r="M1625" t="n">
        <v>0</v>
      </c>
      <c r="N1625" t="n">
        <v>0</v>
      </c>
      <c r="O1625" t="n">
        <v>0</v>
      </c>
      <c r="P1625" t="inlineStr">
        <is>
          <t>2026-05-26</t>
        </is>
      </c>
      <c r="Q1625" t="inlineStr">
        <is>
          <t>2026-06-08</t>
        </is>
      </c>
      <c r="R1625" t="inlineStr">
        <is>
          <t>+3%▶70% 익절 / +5%▶20% 익절 / +10%▶10% 익절</t>
        </is>
      </c>
      <c r="S1625" t="inlineStr">
        <is>
          <t>-5%▶40% 손절 / -15%▶30% 손절 / -20%▶30% 손절</t>
        </is>
      </c>
      <c r="T1625" t="inlineStr">
        <is>
          <t>매수 0.0005 / 매도 0.0025 / 슬리피지 0.0007</t>
        </is>
      </c>
    </row>
    <row r="1626">
      <c r="A1626" t="inlineStr">
        <is>
          <t>KODEX 200타겟위클리커버드콜|2주 전에 샀다면|[단기스윙]+[칼손절]</t>
        </is>
      </c>
      <c r="B1626" t="inlineStr">
        <is>
          <t>KODEX 200타겟위클리커버드콜</t>
        </is>
      </c>
      <c r="C1626" t="inlineStr">
        <is>
          <t>498400</t>
        </is>
      </c>
      <c r="D1626" t="inlineStr">
        <is>
          <t>2주 전에 샀다면</t>
        </is>
      </c>
      <c r="E1626" t="inlineStr">
        <is>
          <t>[단기스윙]+[칼손절]</t>
        </is>
      </c>
      <c r="F1626" t="inlineStr">
        <is>
          <t>[단기스윙]</t>
        </is>
      </c>
      <c r="G1626" t="inlineStr">
        <is>
          <t>[칼손절]</t>
        </is>
      </c>
      <c r="H1626" t="n">
        <v>300000</v>
      </c>
      <c r="I1626" t="n">
        <v>24875</v>
      </c>
      <c r="J1626" t="n">
        <v>23710</v>
      </c>
      <c r="K1626" t="n">
        <v>-4.68</v>
      </c>
      <c r="L1626" t="n">
        <v>0</v>
      </c>
      <c r="M1626" t="n">
        <v>0</v>
      </c>
      <c r="N1626" t="n">
        <v>0</v>
      </c>
      <c r="O1626" t="n">
        <v>0</v>
      </c>
      <c r="P1626" t="inlineStr">
        <is>
          <t>2026-05-26</t>
        </is>
      </c>
      <c r="Q1626" t="inlineStr">
        <is>
          <t>2026-06-08</t>
        </is>
      </c>
      <c r="R1626" t="inlineStr">
        <is>
          <t>+5%▶60% 익절 / +10%▶30% 익절 / +20%▶10% 익절</t>
        </is>
      </c>
      <c r="S1626" t="inlineStr">
        <is>
          <t>-2%▶80% 손절 / -4%▶10% 손절 / -6%▶10% 손절</t>
        </is>
      </c>
      <c r="T1626" t="inlineStr">
        <is>
          <t>매수 0.0005 / 매도 0.0025 / 슬리피지 0.0007</t>
        </is>
      </c>
    </row>
    <row r="1627">
      <c r="A1627" t="inlineStr">
        <is>
          <t>KODEX 200타겟위클리커버드콜|2주 전에 샀다면|[단기스윙]+[정석방어]</t>
        </is>
      </c>
      <c r="B1627" t="inlineStr">
        <is>
          <t>KODEX 200타겟위클리커버드콜</t>
        </is>
      </c>
      <c r="C1627" t="inlineStr">
        <is>
          <t>498400</t>
        </is>
      </c>
      <c r="D1627" t="inlineStr">
        <is>
          <t>2주 전에 샀다면</t>
        </is>
      </c>
      <c r="E1627" t="inlineStr">
        <is>
          <t>[단기스윙]+[정석방어]</t>
        </is>
      </c>
      <c r="F1627" t="inlineStr">
        <is>
          <t>[단기스윙]</t>
        </is>
      </c>
      <c r="G1627" t="inlineStr">
        <is>
          <t>[정석방어]</t>
        </is>
      </c>
      <c r="H1627" t="n">
        <v>300000</v>
      </c>
      <c r="I1627" t="n">
        <v>24875</v>
      </c>
      <c r="J1627" t="n">
        <v>23710</v>
      </c>
      <c r="K1627" t="n">
        <v>-4.68</v>
      </c>
      <c r="L1627" t="n">
        <v>0</v>
      </c>
      <c r="M1627" t="n">
        <v>0</v>
      </c>
      <c r="N1627" t="n">
        <v>0</v>
      </c>
      <c r="O1627" t="n">
        <v>0</v>
      </c>
      <c r="P1627" t="inlineStr">
        <is>
          <t>2026-05-26</t>
        </is>
      </c>
      <c r="Q1627" t="inlineStr">
        <is>
          <t>2026-06-08</t>
        </is>
      </c>
      <c r="R1627" t="inlineStr">
        <is>
          <t>+5%▶60% 익절 / +10%▶30% 익절 / +20%▶10% 익절</t>
        </is>
      </c>
      <c r="S1627" t="inlineStr">
        <is>
          <t>-3%▶70% 손절 / -5%▶20% 손절 / -10%▶10% 손절</t>
        </is>
      </c>
      <c r="T1627" t="inlineStr">
        <is>
          <t>매수 0.0005 / 매도 0.0025 / 슬리피지 0.0007</t>
        </is>
      </c>
    </row>
    <row r="1628">
      <c r="A1628" t="inlineStr">
        <is>
          <t>KODEX 200타겟위클리커버드콜|2주 전에 샀다면|[단기스윙]+[변동성허용]</t>
        </is>
      </c>
      <c r="B1628" t="inlineStr">
        <is>
          <t>KODEX 200타겟위클리커버드콜</t>
        </is>
      </c>
      <c r="C1628" t="inlineStr">
        <is>
          <t>498400</t>
        </is>
      </c>
      <c r="D1628" t="inlineStr">
        <is>
          <t>2주 전에 샀다면</t>
        </is>
      </c>
      <c r="E1628" t="inlineStr">
        <is>
          <t>[단기스윙]+[변동성허용]</t>
        </is>
      </c>
      <c r="F1628" t="inlineStr">
        <is>
          <t>[단기스윙]</t>
        </is>
      </c>
      <c r="G1628" t="inlineStr">
        <is>
          <t>[변동성허용]</t>
        </is>
      </c>
      <c r="H1628" t="n">
        <v>300000</v>
      </c>
      <c r="I1628" t="n">
        <v>24875</v>
      </c>
      <c r="J1628" t="n">
        <v>23710</v>
      </c>
      <c r="K1628" t="n">
        <v>-4.68</v>
      </c>
      <c r="L1628" t="n">
        <v>0</v>
      </c>
      <c r="M1628" t="n">
        <v>0</v>
      </c>
      <c r="N1628" t="n">
        <v>0</v>
      </c>
      <c r="O1628" t="n">
        <v>0</v>
      </c>
      <c r="P1628" t="inlineStr">
        <is>
          <t>2026-05-26</t>
        </is>
      </c>
      <c r="Q1628" t="inlineStr">
        <is>
          <t>2026-06-08</t>
        </is>
      </c>
      <c r="R1628" t="inlineStr">
        <is>
          <t>+5%▶60% 익절 / +10%▶30% 익절 / +20%▶10% 익절</t>
        </is>
      </c>
      <c r="S1628" t="inlineStr">
        <is>
          <t>-5%▶50% 손절 / -10%▶30% 손절 / -15%▶20% 손절</t>
        </is>
      </c>
      <c r="T1628" t="inlineStr">
        <is>
          <t>매수 0.0005 / 매도 0.0025 / 슬리피지 0.0007</t>
        </is>
      </c>
    </row>
    <row r="1629">
      <c r="A1629" t="inlineStr">
        <is>
          <t>KODEX 200타겟위클리커버드콜|2주 전에 샀다면|[단기스윙]+[버티기형]</t>
        </is>
      </c>
      <c r="B1629" t="inlineStr">
        <is>
          <t>KODEX 200타겟위클리커버드콜</t>
        </is>
      </c>
      <c r="C1629" t="inlineStr">
        <is>
          <t>498400</t>
        </is>
      </c>
      <c r="D1629" t="inlineStr">
        <is>
          <t>2주 전에 샀다면</t>
        </is>
      </c>
      <c r="E1629" t="inlineStr">
        <is>
          <t>[단기스윙]+[버티기형]</t>
        </is>
      </c>
      <c r="F1629" t="inlineStr">
        <is>
          <t>[단기스윙]</t>
        </is>
      </c>
      <c r="G1629" t="inlineStr">
        <is>
          <t>[버티기형]</t>
        </is>
      </c>
      <c r="H1629" t="n">
        <v>300000</v>
      </c>
      <c r="I1629" t="n">
        <v>24875</v>
      </c>
      <c r="J1629" t="n">
        <v>23710</v>
      </c>
      <c r="K1629" t="n">
        <v>-4.68</v>
      </c>
      <c r="L1629" t="n">
        <v>0</v>
      </c>
      <c r="M1629" t="n">
        <v>0</v>
      </c>
      <c r="N1629" t="n">
        <v>0</v>
      </c>
      <c r="O1629" t="n">
        <v>0</v>
      </c>
      <c r="P1629" t="inlineStr">
        <is>
          <t>2026-05-26</t>
        </is>
      </c>
      <c r="Q1629" t="inlineStr">
        <is>
          <t>2026-06-08</t>
        </is>
      </c>
      <c r="R1629" t="inlineStr">
        <is>
          <t>+5%▶60% 익절 / +10%▶30% 익절 / +20%▶10% 익절</t>
        </is>
      </c>
      <c r="S1629" t="inlineStr">
        <is>
          <t>-5%▶40% 손절 / -15%▶30% 손절 / -20%▶30% 손절</t>
        </is>
      </c>
      <c r="T1629" t="inlineStr">
        <is>
          <t>매수 0.0005 / 매도 0.0025 / 슬리피지 0.0007</t>
        </is>
      </c>
    </row>
    <row r="1630">
      <c r="A1630" t="inlineStr">
        <is>
          <t>KODEX 200타겟위클리커버드콜|2주 전에 샀다면|[대표님룰]+[칼손절]</t>
        </is>
      </c>
      <c r="B1630" t="inlineStr">
        <is>
          <t>KODEX 200타겟위클리커버드콜</t>
        </is>
      </c>
      <c r="C1630" t="inlineStr">
        <is>
          <t>498400</t>
        </is>
      </c>
      <c r="D1630" t="inlineStr">
        <is>
          <t>2주 전에 샀다면</t>
        </is>
      </c>
      <c r="E1630" t="inlineStr">
        <is>
          <t>[대표님룰]+[칼손절]</t>
        </is>
      </c>
      <c r="F1630" t="inlineStr">
        <is>
          <t>[대표님룰]</t>
        </is>
      </c>
      <c r="G1630" t="inlineStr">
        <is>
          <t>[칼손절]</t>
        </is>
      </c>
      <c r="H1630" t="n">
        <v>300000</v>
      </c>
      <c r="I1630" t="n">
        <v>24875</v>
      </c>
      <c r="J1630" t="n">
        <v>23710</v>
      </c>
      <c r="K1630" t="n">
        <v>-4.68</v>
      </c>
      <c r="L1630" t="n">
        <v>0</v>
      </c>
      <c r="M1630" t="n">
        <v>0</v>
      </c>
      <c r="N1630" t="n">
        <v>0</v>
      </c>
      <c r="O1630" t="n">
        <v>0</v>
      </c>
      <c r="P1630" t="inlineStr">
        <is>
          <t>2026-05-26</t>
        </is>
      </c>
      <c r="Q1630" t="inlineStr">
        <is>
          <t>2026-06-08</t>
        </is>
      </c>
      <c r="R1630" t="inlineStr">
        <is>
          <t>+5%▶60% 익절 / +10%▶30% 익절 / +30%▶10% 익절</t>
        </is>
      </c>
      <c r="S1630" t="inlineStr">
        <is>
          <t>-2%▶80% 손절 / -4%▶10% 손절 / -6%▶10% 손절</t>
        </is>
      </c>
      <c r="T1630" t="inlineStr">
        <is>
          <t>매수 0.0005 / 매도 0.0025 / 슬리피지 0.0007</t>
        </is>
      </c>
    </row>
    <row r="1631">
      <c r="A1631" t="inlineStr">
        <is>
          <t>KODEX 200타겟위클리커버드콜|2주 전에 샀다면|[대표님룰]+[정석방어]</t>
        </is>
      </c>
      <c r="B1631" t="inlineStr">
        <is>
          <t>KODEX 200타겟위클리커버드콜</t>
        </is>
      </c>
      <c r="C1631" t="inlineStr">
        <is>
          <t>498400</t>
        </is>
      </c>
      <c r="D1631" t="inlineStr">
        <is>
          <t>2주 전에 샀다면</t>
        </is>
      </c>
      <c r="E1631" t="inlineStr">
        <is>
          <t>[대표님룰]+[정석방어]</t>
        </is>
      </c>
      <c r="F1631" t="inlineStr">
        <is>
          <t>[대표님룰]</t>
        </is>
      </c>
      <c r="G1631" t="inlineStr">
        <is>
          <t>[정석방어]</t>
        </is>
      </c>
      <c r="H1631" t="n">
        <v>300000</v>
      </c>
      <c r="I1631" t="n">
        <v>24875</v>
      </c>
      <c r="J1631" t="n">
        <v>23710</v>
      </c>
      <c r="K1631" t="n">
        <v>-4.68</v>
      </c>
      <c r="L1631" t="n">
        <v>0</v>
      </c>
      <c r="M1631" t="n">
        <v>0</v>
      </c>
      <c r="N1631" t="n">
        <v>0</v>
      </c>
      <c r="O1631" t="n">
        <v>0</v>
      </c>
      <c r="P1631" t="inlineStr">
        <is>
          <t>2026-05-26</t>
        </is>
      </c>
      <c r="Q1631" t="inlineStr">
        <is>
          <t>2026-06-08</t>
        </is>
      </c>
      <c r="R1631" t="inlineStr">
        <is>
          <t>+5%▶60% 익절 / +10%▶30% 익절 / +30%▶10% 익절</t>
        </is>
      </c>
      <c r="S1631" t="inlineStr">
        <is>
          <t>-3%▶70% 손절 / -5%▶20% 손절 / -10%▶10% 손절</t>
        </is>
      </c>
      <c r="T1631" t="inlineStr">
        <is>
          <t>매수 0.0005 / 매도 0.0025 / 슬리피지 0.0007</t>
        </is>
      </c>
    </row>
    <row r="1632">
      <c r="A1632" t="inlineStr">
        <is>
          <t>KODEX 200타겟위클리커버드콜|2주 전에 샀다면|[대표님룰]+[변동성허용]</t>
        </is>
      </c>
      <c r="B1632" t="inlineStr">
        <is>
          <t>KODEX 200타겟위클리커버드콜</t>
        </is>
      </c>
      <c r="C1632" t="inlineStr">
        <is>
          <t>498400</t>
        </is>
      </c>
      <c r="D1632" t="inlineStr">
        <is>
          <t>2주 전에 샀다면</t>
        </is>
      </c>
      <c r="E1632" t="inlineStr">
        <is>
          <t>[대표님룰]+[변동성허용]</t>
        </is>
      </c>
      <c r="F1632" t="inlineStr">
        <is>
          <t>[대표님룰]</t>
        </is>
      </c>
      <c r="G1632" t="inlineStr">
        <is>
          <t>[변동성허용]</t>
        </is>
      </c>
      <c r="H1632" t="n">
        <v>300000</v>
      </c>
      <c r="I1632" t="n">
        <v>24875</v>
      </c>
      <c r="J1632" t="n">
        <v>23710</v>
      </c>
      <c r="K1632" t="n">
        <v>-4.68</v>
      </c>
      <c r="L1632" t="n">
        <v>0</v>
      </c>
      <c r="M1632" t="n">
        <v>0</v>
      </c>
      <c r="N1632" t="n">
        <v>0</v>
      </c>
      <c r="O1632" t="n">
        <v>0</v>
      </c>
      <c r="P1632" t="inlineStr">
        <is>
          <t>2026-05-26</t>
        </is>
      </c>
      <c r="Q1632" t="inlineStr">
        <is>
          <t>2026-06-08</t>
        </is>
      </c>
      <c r="R1632" t="inlineStr">
        <is>
          <t>+5%▶60% 익절 / +10%▶30% 익절 / +30%▶10% 익절</t>
        </is>
      </c>
      <c r="S1632" t="inlineStr">
        <is>
          <t>-5%▶50% 손절 / -10%▶30% 손절 / -15%▶20% 손절</t>
        </is>
      </c>
      <c r="T1632" t="inlineStr">
        <is>
          <t>매수 0.0005 / 매도 0.0025 / 슬리피지 0.0007</t>
        </is>
      </c>
    </row>
    <row r="1633">
      <c r="A1633" t="inlineStr">
        <is>
          <t>KODEX 200타겟위클리커버드콜|2주 전에 샀다면|[대표님룰]+[버티기형]</t>
        </is>
      </c>
      <c r="B1633" t="inlineStr">
        <is>
          <t>KODEX 200타겟위클리커버드콜</t>
        </is>
      </c>
      <c r="C1633" t="inlineStr">
        <is>
          <t>498400</t>
        </is>
      </c>
      <c r="D1633" t="inlineStr">
        <is>
          <t>2주 전에 샀다면</t>
        </is>
      </c>
      <c r="E1633" t="inlineStr">
        <is>
          <t>[대표님룰]+[버티기형]</t>
        </is>
      </c>
      <c r="F1633" t="inlineStr">
        <is>
          <t>[대표님룰]</t>
        </is>
      </c>
      <c r="G1633" t="inlineStr">
        <is>
          <t>[버티기형]</t>
        </is>
      </c>
      <c r="H1633" t="n">
        <v>300000</v>
      </c>
      <c r="I1633" t="n">
        <v>24875</v>
      </c>
      <c r="J1633" t="n">
        <v>23710</v>
      </c>
      <c r="K1633" t="n">
        <v>-4.68</v>
      </c>
      <c r="L1633" t="n">
        <v>0</v>
      </c>
      <c r="M1633" t="n">
        <v>0</v>
      </c>
      <c r="N1633" t="n">
        <v>0</v>
      </c>
      <c r="O1633" t="n">
        <v>0</v>
      </c>
      <c r="P1633" t="inlineStr">
        <is>
          <t>2026-05-26</t>
        </is>
      </c>
      <c r="Q1633" t="inlineStr">
        <is>
          <t>2026-06-08</t>
        </is>
      </c>
      <c r="R1633" t="inlineStr">
        <is>
          <t>+5%▶60% 익절 / +10%▶30% 익절 / +30%▶10% 익절</t>
        </is>
      </c>
      <c r="S1633" t="inlineStr">
        <is>
          <t>-5%▶40% 손절 / -15%▶30% 손절 / -20%▶30% 손절</t>
        </is>
      </c>
      <c r="T1633" t="inlineStr">
        <is>
          <t>매수 0.0005 / 매도 0.0025 / 슬리피지 0.0007</t>
        </is>
      </c>
    </row>
    <row r="1634">
      <c r="A1634" t="inlineStr">
        <is>
          <t>KODEX 200타겟위클리커버드콜|2주 전에 샀다면|[중기추세]+[칼손절]</t>
        </is>
      </c>
      <c r="B1634" t="inlineStr">
        <is>
          <t>KODEX 200타겟위클리커버드콜</t>
        </is>
      </c>
      <c r="C1634" t="inlineStr">
        <is>
          <t>498400</t>
        </is>
      </c>
      <c r="D1634" t="inlineStr">
        <is>
          <t>2주 전에 샀다면</t>
        </is>
      </c>
      <c r="E1634" t="inlineStr">
        <is>
          <t>[중기추세]+[칼손절]</t>
        </is>
      </c>
      <c r="F1634" t="inlineStr">
        <is>
          <t>[중기추세]</t>
        </is>
      </c>
      <c r="G1634" t="inlineStr">
        <is>
          <t>[칼손절]</t>
        </is>
      </c>
      <c r="H1634" t="n">
        <v>300000</v>
      </c>
      <c r="I1634" t="n">
        <v>24875</v>
      </c>
      <c r="J1634" t="n">
        <v>23710</v>
      </c>
      <c r="K1634" t="n">
        <v>-4.68</v>
      </c>
      <c r="L1634" t="n">
        <v>0</v>
      </c>
      <c r="M1634" t="n">
        <v>0</v>
      </c>
      <c r="N1634" t="n">
        <v>0</v>
      </c>
      <c r="O1634" t="n">
        <v>0</v>
      </c>
      <c r="P1634" t="inlineStr">
        <is>
          <t>2026-05-26</t>
        </is>
      </c>
      <c r="Q1634" t="inlineStr">
        <is>
          <t>2026-06-08</t>
        </is>
      </c>
      <c r="R1634" t="inlineStr">
        <is>
          <t>+10%▶50% 익절 / +20%▶30% 익절 / +30%▶20% 익절</t>
        </is>
      </c>
      <c r="S1634" t="inlineStr">
        <is>
          <t>-2%▶80% 손절 / -4%▶10% 손절 / -6%▶10% 손절</t>
        </is>
      </c>
      <c r="T1634" t="inlineStr">
        <is>
          <t>매수 0.0005 / 매도 0.0025 / 슬리피지 0.0007</t>
        </is>
      </c>
    </row>
    <row r="1635">
      <c r="A1635" t="inlineStr">
        <is>
          <t>KODEX 200타겟위클리커버드콜|2주 전에 샀다면|[중기추세]+[정석방어]</t>
        </is>
      </c>
      <c r="B1635" t="inlineStr">
        <is>
          <t>KODEX 200타겟위클리커버드콜</t>
        </is>
      </c>
      <c r="C1635" t="inlineStr">
        <is>
          <t>498400</t>
        </is>
      </c>
      <c r="D1635" t="inlineStr">
        <is>
          <t>2주 전에 샀다면</t>
        </is>
      </c>
      <c r="E1635" t="inlineStr">
        <is>
          <t>[중기추세]+[정석방어]</t>
        </is>
      </c>
      <c r="F1635" t="inlineStr">
        <is>
          <t>[중기추세]</t>
        </is>
      </c>
      <c r="G1635" t="inlineStr">
        <is>
          <t>[정석방어]</t>
        </is>
      </c>
      <c r="H1635" t="n">
        <v>300000</v>
      </c>
      <c r="I1635" t="n">
        <v>24875</v>
      </c>
      <c r="J1635" t="n">
        <v>23710</v>
      </c>
      <c r="K1635" t="n">
        <v>-4.68</v>
      </c>
      <c r="L1635" t="n">
        <v>0</v>
      </c>
      <c r="M1635" t="n">
        <v>0</v>
      </c>
      <c r="N1635" t="n">
        <v>0</v>
      </c>
      <c r="O1635" t="n">
        <v>0</v>
      </c>
      <c r="P1635" t="inlineStr">
        <is>
          <t>2026-05-26</t>
        </is>
      </c>
      <c r="Q1635" t="inlineStr">
        <is>
          <t>2026-06-08</t>
        </is>
      </c>
      <c r="R1635" t="inlineStr">
        <is>
          <t>+10%▶50% 익절 / +20%▶30% 익절 / +30%▶20% 익절</t>
        </is>
      </c>
      <c r="S1635" t="inlineStr">
        <is>
          <t>-3%▶70% 손절 / -5%▶20% 손절 / -10%▶10% 손절</t>
        </is>
      </c>
      <c r="T1635" t="inlineStr">
        <is>
          <t>매수 0.0005 / 매도 0.0025 / 슬리피지 0.0007</t>
        </is>
      </c>
    </row>
    <row r="1636">
      <c r="A1636" t="inlineStr">
        <is>
          <t>KODEX 200타겟위클리커버드콜|2주 전에 샀다면|[중기추세]+[변동성허용]</t>
        </is>
      </c>
      <c r="B1636" t="inlineStr">
        <is>
          <t>KODEX 200타겟위클리커버드콜</t>
        </is>
      </c>
      <c r="C1636" t="inlineStr">
        <is>
          <t>498400</t>
        </is>
      </c>
      <c r="D1636" t="inlineStr">
        <is>
          <t>2주 전에 샀다면</t>
        </is>
      </c>
      <c r="E1636" t="inlineStr">
        <is>
          <t>[중기추세]+[변동성허용]</t>
        </is>
      </c>
      <c r="F1636" t="inlineStr">
        <is>
          <t>[중기추세]</t>
        </is>
      </c>
      <c r="G1636" t="inlineStr">
        <is>
          <t>[변동성허용]</t>
        </is>
      </c>
      <c r="H1636" t="n">
        <v>300000</v>
      </c>
      <c r="I1636" t="n">
        <v>24875</v>
      </c>
      <c r="J1636" t="n">
        <v>23710</v>
      </c>
      <c r="K1636" t="n">
        <v>-4.68</v>
      </c>
      <c r="L1636" t="n">
        <v>0</v>
      </c>
      <c r="M1636" t="n">
        <v>0</v>
      </c>
      <c r="N1636" t="n">
        <v>0</v>
      </c>
      <c r="O1636" t="n">
        <v>0</v>
      </c>
      <c r="P1636" t="inlineStr">
        <is>
          <t>2026-05-26</t>
        </is>
      </c>
      <c r="Q1636" t="inlineStr">
        <is>
          <t>2026-06-08</t>
        </is>
      </c>
      <c r="R1636" t="inlineStr">
        <is>
          <t>+10%▶50% 익절 / +20%▶30% 익절 / +30%▶20% 익절</t>
        </is>
      </c>
      <c r="S1636" t="inlineStr">
        <is>
          <t>-5%▶50% 손절 / -10%▶30% 손절 / -15%▶20% 손절</t>
        </is>
      </c>
      <c r="T1636" t="inlineStr">
        <is>
          <t>매수 0.0005 / 매도 0.0025 / 슬리피지 0.0007</t>
        </is>
      </c>
    </row>
    <row r="1637">
      <c r="A1637" t="inlineStr">
        <is>
          <t>KODEX 200타겟위클리커버드콜|2주 전에 샀다면|[중기추세]+[버티기형]</t>
        </is>
      </c>
      <c r="B1637" t="inlineStr">
        <is>
          <t>KODEX 200타겟위클리커버드콜</t>
        </is>
      </c>
      <c r="C1637" t="inlineStr">
        <is>
          <t>498400</t>
        </is>
      </c>
      <c r="D1637" t="inlineStr">
        <is>
          <t>2주 전에 샀다면</t>
        </is>
      </c>
      <c r="E1637" t="inlineStr">
        <is>
          <t>[중기추세]+[버티기형]</t>
        </is>
      </c>
      <c r="F1637" t="inlineStr">
        <is>
          <t>[중기추세]</t>
        </is>
      </c>
      <c r="G1637" t="inlineStr">
        <is>
          <t>[버티기형]</t>
        </is>
      </c>
      <c r="H1637" t="n">
        <v>300000</v>
      </c>
      <c r="I1637" t="n">
        <v>24875</v>
      </c>
      <c r="J1637" t="n">
        <v>23710</v>
      </c>
      <c r="K1637" t="n">
        <v>-4.68</v>
      </c>
      <c r="L1637" t="n">
        <v>0</v>
      </c>
      <c r="M1637" t="n">
        <v>0</v>
      </c>
      <c r="N1637" t="n">
        <v>0</v>
      </c>
      <c r="O1637" t="n">
        <v>0</v>
      </c>
      <c r="P1637" t="inlineStr">
        <is>
          <t>2026-05-26</t>
        </is>
      </c>
      <c r="Q1637" t="inlineStr">
        <is>
          <t>2026-06-08</t>
        </is>
      </c>
      <c r="R1637" t="inlineStr">
        <is>
          <t>+10%▶50% 익절 / +20%▶30% 익절 / +30%▶20% 익절</t>
        </is>
      </c>
      <c r="S1637" t="inlineStr">
        <is>
          <t>-5%▶40% 손절 / -15%▶30% 손절 / -20%▶30% 손절</t>
        </is>
      </c>
      <c r="T1637" t="inlineStr">
        <is>
          <t>매수 0.0005 / 매도 0.0025 / 슬리피지 0.0007</t>
        </is>
      </c>
    </row>
    <row r="1638">
      <c r="A1638" t="inlineStr">
        <is>
          <t>KODEX 200타겟위클리커버드콜|2주 전에 샀다면|[수익극대화]+[칼손절]</t>
        </is>
      </c>
      <c r="B1638" t="inlineStr">
        <is>
          <t>KODEX 200타겟위클리커버드콜</t>
        </is>
      </c>
      <c r="C1638" t="inlineStr">
        <is>
          <t>498400</t>
        </is>
      </c>
      <c r="D1638" t="inlineStr">
        <is>
          <t>2주 전에 샀다면</t>
        </is>
      </c>
      <c r="E1638" t="inlineStr">
        <is>
          <t>[수익극대화]+[칼손절]</t>
        </is>
      </c>
      <c r="F1638" t="inlineStr">
        <is>
          <t>[수익극대화]</t>
        </is>
      </c>
      <c r="G1638" t="inlineStr">
        <is>
          <t>[칼손절]</t>
        </is>
      </c>
      <c r="H1638" t="n">
        <v>300000</v>
      </c>
      <c r="I1638" t="n">
        <v>24875</v>
      </c>
      <c r="J1638" t="n">
        <v>23710</v>
      </c>
      <c r="K1638" t="n">
        <v>-4.68</v>
      </c>
      <c r="L1638" t="n">
        <v>0</v>
      </c>
      <c r="M1638" t="n">
        <v>0</v>
      </c>
      <c r="N1638" t="n">
        <v>0</v>
      </c>
      <c r="O1638" t="n">
        <v>0</v>
      </c>
      <c r="P1638" t="inlineStr">
        <is>
          <t>2026-05-26</t>
        </is>
      </c>
      <c r="Q1638" t="inlineStr">
        <is>
          <t>2026-06-08</t>
        </is>
      </c>
      <c r="R1638" t="inlineStr">
        <is>
          <t>+10%▶40% 익절 / +20%▶30% 익절 / +40%▶30% 익절</t>
        </is>
      </c>
      <c r="S1638" t="inlineStr">
        <is>
          <t>-2%▶80% 손절 / -4%▶10% 손절 / -6%▶10% 손절</t>
        </is>
      </c>
      <c r="T1638" t="inlineStr">
        <is>
          <t>매수 0.0005 / 매도 0.0025 / 슬리피지 0.0007</t>
        </is>
      </c>
    </row>
    <row r="1639">
      <c r="A1639" t="inlineStr">
        <is>
          <t>KODEX 200타겟위클리커버드콜|2주 전에 샀다면|[수익극대화]+[정석방어]</t>
        </is>
      </c>
      <c r="B1639" t="inlineStr">
        <is>
          <t>KODEX 200타겟위클리커버드콜</t>
        </is>
      </c>
      <c r="C1639" t="inlineStr">
        <is>
          <t>498400</t>
        </is>
      </c>
      <c r="D1639" t="inlineStr">
        <is>
          <t>2주 전에 샀다면</t>
        </is>
      </c>
      <c r="E1639" t="inlineStr">
        <is>
          <t>[수익극대화]+[정석방어]</t>
        </is>
      </c>
      <c r="F1639" t="inlineStr">
        <is>
          <t>[수익극대화]</t>
        </is>
      </c>
      <c r="G1639" t="inlineStr">
        <is>
          <t>[정석방어]</t>
        </is>
      </c>
      <c r="H1639" t="n">
        <v>300000</v>
      </c>
      <c r="I1639" t="n">
        <v>24875</v>
      </c>
      <c r="J1639" t="n">
        <v>23710</v>
      </c>
      <c r="K1639" t="n">
        <v>-4.68</v>
      </c>
      <c r="L1639" t="n">
        <v>0</v>
      </c>
      <c r="M1639" t="n">
        <v>0</v>
      </c>
      <c r="N1639" t="n">
        <v>0</v>
      </c>
      <c r="O1639" t="n">
        <v>0</v>
      </c>
      <c r="P1639" t="inlineStr">
        <is>
          <t>2026-05-26</t>
        </is>
      </c>
      <c r="Q1639" t="inlineStr">
        <is>
          <t>2026-06-08</t>
        </is>
      </c>
      <c r="R1639" t="inlineStr">
        <is>
          <t>+10%▶40% 익절 / +20%▶30% 익절 / +40%▶30% 익절</t>
        </is>
      </c>
      <c r="S1639" t="inlineStr">
        <is>
          <t>-3%▶70% 손절 / -5%▶20% 손절 / -10%▶10% 손절</t>
        </is>
      </c>
      <c r="T1639" t="inlineStr">
        <is>
          <t>매수 0.0005 / 매도 0.0025 / 슬리피지 0.0007</t>
        </is>
      </c>
    </row>
    <row r="1640">
      <c r="A1640" t="inlineStr">
        <is>
          <t>KODEX 200타겟위클리커버드콜|2주 전에 샀다면|[수익극대화]+[변동성허용]</t>
        </is>
      </c>
      <c r="B1640" t="inlineStr">
        <is>
          <t>KODEX 200타겟위클리커버드콜</t>
        </is>
      </c>
      <c r="C1640" t="inlineStr">
        <is>
          <t>498400</t>
        </is>
      </c>
      <c r="D1640" t="inlineStr">
        <is>
          <t>2주 전에 샀다면</t>
        </is>
      </c>
      <c r="E1640" t="inlineStr">
        <is>
          <t>[수익극대화]+[변동성허용]</t>
        </is>
      </c>
      <c r="F1640" t="inlineStr">
        <is>
          <t>[수익극대화]</t>
        </is>
      </c>
      <c r="G1640" t="inlineStr">
        <is>
          <t>[변동성허용]</t>
        </is>
      </c>
      <c r="H1640" t="n">
        <v>300000</v>
      </c>
      <c r="I1640" t="n">
        <v>24875</v>
      </c>
      <c r="J1640" t="n">
        <v>23710</v>
      </c>
      <c r="K1640" t="n">
        <v>-4.68</v>
      </c>
      <c r="L1640" t="n">
        <v>0</v>
      </c>
      <c r="M1640" t="n">
        <v>0</v>
      </c>
      <c r="N1640" t="n">
        <v>0</v>
      </c>
      <c r="O1640" t="n">
        <v>0</v>
      </c>
      <c r="P1640" t="inlineStr">
        <is>
          <t>2026-05-26</t>
        </is>
      </c>
      <c r="Q1640" t="inlineStr">
        <is>
          <t>2026-06-08</t>
        </is>
      </c>
      <c r="R1640" t="inlineStr">
        <is>
          <t>+10%▶40% 익절 / +20%▶30% 익절 / +40%▶30% 익절</t>
        </is>
      </c>
      <c r="S1640" t="inlineStr">
        <is>
          <t>-5%▶50% 손절 / -10%▶30% 손절 / -15%▶20% 손절</t>
        </is>
      </c>
      <c r="T1640" t="inlineStr">
        <is>
          <t>매수 0.0005 / 매도 0.0025 / 슬리피지 0.0007</t>
        </is>
      </c>
    </row>
    <row r="1641">
      <c r="A1641" t="inlineStr">
        <is>
          <t>KODEX 200타겟위클리커버드콜|2주 전에 샀다면|[수익극대화]+[버티기형]</t>
        </is>
      </c>
      <c r="B1641" t="inlineStr">
        <is>
          <t>KODEX 200타겟위클리커버드콜</t>
        </is>
      </c>
      <c r="C1641" t="inlineStr">
        <is>
          <t>498400</t>
        </is>
      </c>
      <c r="D1641" t="inlineStr">
        <is>
          <t>2주 전에 샀다면</t>
        </is>
      </c>
      <c r="E1641" t="inlineStr">
        <is>
          <t>[수익극대화]+[버티기형]</t>
        </is>
      </c>
      <c r="F1641" t="inlineStr">
        <is>
          <t>[수익극대화]</t>
        </is>
      </c>
      <c r="G1641" t="inlineStr">
        <is>
          <t>[버티기형]</t>
        </is>
      </c>
      <c r="H1641" t="n">
        <v>300000</v>
      </c>
      <c r="I1641" t="n">
        <v>24875</v>
      </c>
      <c r="J1641" t="n">
        <v>23710</v>
      </c>
      <c r="K1641" t="n">
        <v>-4.68</v>
      </c>
      <c r="L1641" t="n">
        <v>0</v>
      </c>
      <c r="M1641" t="n">
        <v>0</v>
      </c>
      <c r="N1641" t="n">
        <v>0</v>
      </c>
      <c r="O1641" t="n">
        <v>0</v>
      </c>
      <c r="P1641" t="inlineStr">
        <is>
          <t>2026-05-26</t>
        </is>
      </c>
      <c r="Q1641" t="inlineStr">
        <is>
          <t>2026-06-08</t>
        </is>
      </c>
      <c r="R1641" t="inlineStr">
        <is>
          <t>+10%▶40% 익절 / +20%▶30% 익절 / +40%▶30% 익절</t>
        </is>
      </c>
      <c r="S1641" t="inlineStr">
        <is>
          <t>-5%▶40% 손절 / -15%▶30% 손절 / -20%▶30% 손절</t>
        </is>
      </c>
      <c r="T1641" t="inlineStr">
        <is>
          <t>매수 0.0005 / 매도 0.0025 / 슬리피지 0.0007</t>
        </is>
      </c>
    </row>
    <row r="1642">
      <c r="A1642" t="inlineStr">
        <is>
          <t>KODEX 200타겟위클리커버드콜|3개월 전에 샀다면|[초단타]+[칼손절]</t>
        </is>
      </c>
      <c r="B1642" t="inlineStr">
        <is>
          <t>KODEX 200타겟위클리커버드콜</t>
        </is>
      </c>
      <c r="C1642" t="inlineStr">
        <is>
          <t>498400</t>
        </is>
      </c>
      <c r="D1642" t="inlineStr">
        <is>
          <t>3개월 전에 샀다면</t>
        </is>
      </c>
      <c r="E1642" t="inlineStr">
        <is>
          <t>[초단타]+[칼손절]</t>
        </is>
      </c>
      <c r="F1642" t="inlineStr">
        <is>
          <t>[초단타]</t>
        </is>
      </c>
      <c r="G1642" t="inlineStr">
        <is>
          <t>[칼손절]</t>
        </is>
      </c>
      <c r="H1642" t="n">
        <v>300000</v>
      </c>
      <c r="I1642" t="n">
        <v>16051</v>
      </c>
      <c r="J1642" t="n">
        <v>23710</v>
      </c>
      <c r="K1642" t="n">
        <v>47.72</v>
      </c>
      <c r="L1642" t="n">
        <v>0</v>
      </c>
      <c r="M1642" t="n">
        <v>0</v>
      </c>
      <c r="N1642" t="n">
        <v>0</v>
      </c>
      <c r="O1642" t="n">
        <v>0</v>
      </c>
      <c r="P1642" t="inlineStr">
        <is>
          <t>2026-03-09</t>
        </is>
      </c>
      <c r="Q1642" t="inlineStr">
        <is>
          <t>2026-06-08</t>
        </is>
      </c>
      <c r="R1642" t="inlineStr">
        <is>
          <t>+3%▶70% 익절 / +5%▶20% 익절 / +10%▶10% 익절</t>
        </is>
      </c>
      <c r="S1642" t="inlineStr">
        <is>
          <t>-2%▶80% 손절 / -4%▶10% 손절 / -6%▶10% 손절</t>
        </is>
      </c>
      <c r="T1642" t="inlineStr">
        <is>
          <t>매수 0.0005 / 매도 0.0025 / 슬리피지 0.0007</t>
        </is>
      </c>
    </row>
    <row r="1643">
      <c r="A1643" t="inlineStr">
        <is>
          <t>KODEX 200타겟위클리커버드콜|3개월 전에 샀다면|[초단타]+[정석방어]</t>
        </is>
      </c>
      <c r="B1643" t="inlineStr">
        <is>
          <t>KODEX 200타겟위클리커버드콜</t>
        </is>
      </c>
      <c r="C1643" t="inlineStr">
        <is>
          <t>498400</t>
        </is>
      </c>
      <c r="D1643" t="inlineStr">
        <is>
          <t>3개월 전에 샀다면</t>
        </is>
      </c>
      <c r="E1643" t="inlineStr">
        <is>
          <t>[초단타]+[정석방어]</t>
        </is>
      </c>
      <c r="F1643" t="inlineStr">
        <is>
          <t>[초단타]</t>
        </is>
      </c>
      <c r="G1643" t="inlineStr">
        <is>
          <t>[정석방어]</t>
        </is>
      </c>
      <c r="H1643" t="n">
        <v>300000</v>
      </c>
      <c r="I1643" t="n">
        <v>16051</v>
      </c>
      <c r="J1643" t="n">
        <v>23710</v>
      </c>
      <c r="K1643" t="n">
        <v>47.72</v>
      </c>
      <c r="L1643" t="n">
        <v>0</v>
      </c>
      <c r="M1643" t="n">
        <v>0</v>
      </c>
      <c r="N1643" t="n">
        <v>0</v>
      </c>
      <c r="O1643" t="n">
        <v>0</v>
      </c>
      <c r="P1643" t="inlineStr">
        <is>
          <t>2026-03-09</t>
        </is>
      </c>
      <c r="Q1643" t="inlineStr">
        <is>
          <t>2026-06-08</t>
        </is>
      </c>
      <c r="R1643" t="inlineStr">
        <is>
          <t>+3%▶70% 익절 / +5%▶20% 익절 / +10%▶10% 익절</t>
        </is>
      </c>
      <c r="S1643" t="inlineStr">
        <is>
          <t>-3%▶70% 손절 / -5%▶20% 손절 / -10%▶10% 손절</t>
        </is>
      </c>
      <c r="T1643" t="inlineStr">
        <is>
          <t>매수 0.0005 / 매도 0.0025 / 슬리피지 0.0007</t>
        </is>
      </c>
    </row>
    <row r="1644">
      <c r="A1644" t="inlineStr">
        <is>
          <t>KODEX 200타겟위클리커버드콜|3개월 전에 샀다면|[초단타]+[변동성허용]</t>
        </is>
      </c>
      <c r="B1644" t="inlineStr">
        <is>
          <t>KODEX 200타겟위클리커버드콜</t>
        </is>
      </c>
      <c r="C1644" t="inlineStr">
        <is>
          <t>498400</t>
        </is>
      </c>
      <c r="D1644" t="inlineStr">
        <is>
          <t>3개월 전에 샀다면</t>
        </is>
      </c>
      <c r="E1644" t="inlineStr">
        <is>
          <t>[초단타]+[변동성허용]</t>
        </is>
      </c>
      <c r="F1644" t="inlineStr">
        <is>
          <t>[초단타]</t>
        </is>
      </c>
      <c r="G1644" t="inlineStr">
        <is>
          <t>[변동성허용]</t>
        </is>
      </c>
      <c r="H1644" t="n">
        <v>300000</v>
      </c>
      <c r="I1644" t="n">
        <v>16051</v>
      </c>
      <c r="J1644" t="n">
        <v>23710</v>
      </c>
      <c r="K1644" t="n">
        <v>47.72</v>
      </c>
      <c r="L1644" t="n">
        <v>0</v>
      </c>
      <c r="M1644" t="n">
        <v>0</v>
      </c>
      <c r="N1644" t="n">
        <v>0</v>
      </c>
      <c r="O1644" t="n">
        <v>0</v>
      </c>
      <c r="P1644" t="inlineStr">
        <is>
          <t>2026-03-09</t>
        </is>
      </c>
      <c r="Q1644" t="inlineStr">
        <is>
          <t>2026-06-08</t>
        </is>
      </c>
      <c r="R1644" t="inlineStr">
        <is>
          <t>+3%▶70% 익절 / +5%▶20% 익절 / +10%▶10% 익절</t>
        </is>
      </c>
      <c r="S1644" t="inlineStr">
        <is>
          <t>-5%▶50% 손절 / -10%▶30% 손절 / -15%▶20% 손절</t>
        </is>
      </c>
      <c r="T1644" t="inlineStr">
        <is>
          <t>매수 0.0005 / 매도 0.0025 / 슬리피지 0.0007</t>
        </is>
      </c>
    </row>
    <row r="1645">
      <c r="A1645" t="inlineStr">
        <is>
          <t>KODEX 200타겟위클리커버드콜|3개월 전에 샀다면|[초단타]+[버티기형]</t>
        </is>
      </c>
      <c r="B1645" t="inlineStr">
        <is>
          <t>KODEX 200타겟위클리커버드콜</t>
        </is>
      </c>
      <c r="C1645" t="inlineStr">
        <is>
          <t>498400</t>
        </is>
      </c>
      <c r="D1645" t="inlineStr">
        <is>
          <t>3개월 전에 샀다면</t>
        </is>
      </c>
      <c r="E1645" t="inlineStr">
        <is>
          <t>[초단타]+[버티기형]</t>
        </is>
      </c>
      <c r="F1645" t="inlineStr">
        <is>
          <t>[초단타]</t>
        </is>
      </c>
      <c r="G1645" t="inlineStr">
        <is>
          <t>[버티기형]</t>
        </is>
      </c>
      <c r="H1645" t="n">
        <v>300000</v>
      </c>
      <c r="I1645" t="n">
        <v>16051</v>
      </c>
      <c r="J1645" t="n">
        <v>23710</v>
      </c>
      <c r="K1645" t="n">
        <v>47.72</v>
      </c>
      <c r="L1645" t="n">
        <v>0</v>
      </c>
      <c r="M1645" t="n">
        <v>0</v>
      </c>
      <c r="N1645" t="n">
        <v>0</v>
      </c>
      <c r="O1645" t="n">
        <v>0</v>
      </c>
      <c r="P1645" t="inlineStr">
        <is>
          <t>2026-03-09</t>
        </is>
      </c>
      <c r="Q1645" t="inlineStr">
        <is>
          <t>2026-06-08</t>
        </is>
      </c>
      <c r="R1645" t="inlineStr">
        <is>
          <t>+3%▶70% 익절 / +5%▶20% 익절 / +10%▶10% 익절</t>
        </is>
      </c>
      <c r="S1645" t="inlineStr">
        <is>
          <t>-5%▶40% 손절 / -15%▶30% 손절 / -20%▶30% 손절</t>
        </is>
      </c>
      <c r="T1645" t="inlineStr">
        <is>
          <t>매수 0.0005 / 매도 0.0025 / 슬리피지 0.0007</t>
        </is>
      </c>
    </row>
    <row r="1646">
      <c r="A1646" t="inlineStr">
        <is>
          <t>KODEX 200타겟위클리커버드콜|3개월 전에 샀다면|[단기스윙]+[칼손절]</t>
        </is>
      </c>
      <c r="B1646" t="inlineStr">
        <is>
          <t>KODEX 200타겟위클리커버드콜</t>
        </is>
      </c>
      <c r="C1646" t="inlineStr">
        <is>
          <t>498400</t>
        </is>
      </c>
      <c r="D1646" t="inlineStr">
        <is>
          <t>3개월 전에 샀다면</t>
        </is>
      </c>
      <c r="E1646" t="inlineStr">
        <is>
          <t>[단기스윙]+[칼손절]</t>
        </is>
      </c>
      <c r="F1646" t="inlineStr">
        <is>
          <t>[단기스윙]</t>
        </is>
      </c>
      <c r="G1646" t="inlineStr">
        <is>
          <t>[칼손절]</t>
        </is>
      </c>
      <c r="H1646" t="n">
        <v>300000</v>
      </c>
      <c r="I1646" t="n">
        <v>16051</v>
      </c>
      <c r="J1646" t="n">
        <v>23710</v>
      </c>
      <c r="K1646" t="n">
        <v>47.72</v>
      </c>
      <c r="L1646" t="n">
        <v>0</v>
      </c>
      <c r="M1646" t="n">
        <v>0</v>
      </c>
      <c r="N1646" t="n">
        <v>0</v>
      </c>
      <c r="O1646" t="n">
        <v>0</v>
      </c>
      <c r="P1646" t="inlineStr">
        <is>
          <t>2026-03-09</t>
        </is>
      </c>
      <c r="Q1646" t="inlineStr">
        <is>
          <t>2026-06-08</t>
        </is>
      </c>
      <c r="R1646" t="inlineStr">
        <is>
          <t>+5%▶60% 익절 / +10%▶30% 익절 / +20%▶10% 익절</t>
        </is>
      </c>
      <c r="S1646" t="inlineStr">
        <is>
          <t>-2%▶80% 손절 / -4%▶10% 손절 / -6%▶10% 손절</t>
        </is>
      </c>
      <c r="T1646" t="inlineStr">
        <is>
          <t>매수 0.0005 / 매도 0.0025 / 슬리피지 0.0007</t>
        </is>
      </c>
    </row>
    <row r="1647">
      <c r="A1647" t="inlineStr">
        <is>
          <t>KODEX 200타겟위클리커버드콜|3개월 전에 샀다면|[단기스윙]+[정석방어]</t>
        </is>
      </c>
      <c r="B1647" t="inlineStr">
        <is>
          <t>KODEX 200타겟위클리커버드콜</t>
        </is>
      </c>
      <c r="C1647" t="inlineStr">
        <is>
          <t>498400</t>
        </is>
      </c>
      <c r="D1647" t="inlineStr">
        <is>
          <t>3개월 전에 샀다면</t>
        </is>
      </c>
      <c r="E1647" t="inlineStr">
        <is>
          <t>[단기스윙]+[정석방어]</t>
        </is>
      </c>
      <c r="F1647" t="inlineStr">
        <is>
          <t>[단기스윙]</t>
        </is>
      </c>
      <c r="G1647" t="inlineStr">
        <is>
          <t>[정석방어]</t>
        </is>
      </c>
      <c r="H1647" t="n">
        <v>300000</v>
      </c>
      <c r="I1647" t="n">
        <v>16051</v>
      </c>
      <c r="J1647" t="n">
        <v>23710</v>
      </c>
      <c r="K1647" t="n">
        <v>47.72</v>
      </c>
      <c r="L1647" t="n">
        <v>0</v>
      </c>
      <c r="M1647" t="n">
        <v>0</v>
      </c>
      <c r="N1647" t="n">
        <v>0</v>
      </c>
      <c r="O1647" t="n">
        <v>0</v>
      </c>
      <c r="P1647" t="inlineStr">
        <is>
          <t>2026-03-09</t>
        </is>
      </c>
      <c r="Q1647" t="inlineStr">
        <is>
          <t>2026-06-08</t>
        </is>
      </c>
      <c r="R1647" t="inlineStr">
        <is>
          <t>+5%▶60% 익절 / +10%▶30% 익절 / +20%▶10% 익절</t>
        </is>
      </c>
      <c r="S1647" t="inlineStr">
        <is>
          <t>-3%▶70% 손절 / -5%▶20% 손절 / -10%▶10% 손절</t>
        </is>
      </c>
      <c r="T1647" t="inlineStr">
        <is>
          <t>매수 0.0005 / 매도 0.0025 / 슬리피지 0.0007</t>
        </is>
      </c>
    </row>
    <row r="1648">
      <c r="A1648" t="inlineStr">
        <is>
          <t>KODEX 200타겟위클리커버드콜|3개월 전에 샀다면|[단기스윙]+[변동성허용]</t>
        </is>
      </c>
      <c r="B1648" t="inlineStr">
        <is>
          <t>KODEX 200타겟위클리커버드콜</t>
        </is>
      </c>
      <c r="C1648" t="inlineStr">
        <is>
          <t>498400</t>
        </is>
      </c>
      <c r="D1648" t="inlineStr">
        <is>
          <t>3개월 전에 샀다면</t>
        </is>
      </c>
      <c r="E1648" t="inlineStr">
        <is>
          <t>[단기스윙]+[변동성허용]</t>
        </is>
      </c>
      <c r="F1648" t="inlineStr">
        <is>
          <t>[단기스윙]</t>
        </is>
      </c>
      <c r="G1648" t="inlineStr">
        <is>
          <t>[변동성허용]</t>
        </is>
      </c>
      <c r="H1648" t="n">
        <v>300000</v>
      </c>
      <c r="I1648" t="n">
        <v>16051</v>
      </c>
      <c r="J1648" t="n">
        <v>23710</v>
      </c>
      <c r="K1648" t="n">
        <v>47.72</v>
      </c>
      <c r="L1648" t="n">
        <v>0</v>
      </c>
      <c r="M1648" t="n">
        <v>0</v>
      </c>
      <c r="N1648" t="n">
        <v>0</v>
      </c>
      <c r="O1648" t="n">
        <v>0</v>
      </c>
      <c r="P1648" t="inlineStr">
        <is>
          <t>2026-03-09</t>
        </is>
      </c>
      <c r="Q1648" t="inlineStr">
        <is>
          <t>2026-06-08</t>
        </is>
      </c>
      <c r="R1648" t="inlineStr">
        <is>
          <t>+5%▶60% 익절 / +10%▶30% 익절 / +20%▶10% 익절</t>
        </is>
      </c>
      <c r="S1648" t="inlineStr">
        <is>
          <t>-5%▶50% 손절 / -10%▶30% 손절 / -15%▶20% 손절</t>
        </is>
      </c>
      <c r="T1648" t="inlineStr">
        <is>
          <t>매수 0.0005 / 매도 0.0025 / 슬리피지 0.0007</t>
        </is>
      </c>
    </row>
    <row r="1649">
      <c r="A1649" t="inlineStr">
        <is>
          <t>KODEX 200타겟위클리커버드콜|3개월 전에 샀다면|[단기스윙]+[버티기형]</t>
        </is>
      </c>
      <c r="B1649" t="inlineStr">
        <is>
          <t>KODEX 200타겟위클리커버드콜</t>
        </is>
      </c>
      <c r="C1649" t="inlineStr">
        <is>
          <t>498400</t>
        </is>
      </c>
      <c r="D1649" t="inlineStr">
        <is>
          <t>3개월 전에 샀다면</t>
        </is>
      </c>
      <c r="E1649" t="inlineStr">
        <is>
          <t>[단기스윙]+[버티기형]</t>
        </is>
      </c>
      <c r="F1649" t="inlineStr">
        <is>
          <t>[단기스윙]</t>
        </is>
      </c>
      <c r="G1649" t="inlineStr">
        <is>
          <t>[버티기형]</t>
        </is>
      </c>
      <c r="H1649" t="n">
        <v>300000</v>
      </c>
      <c r="I1649" t="n">
        <v>16051</v>
      </c>
      <c r="J1649" t="n">
        <v>23710</v>
      </c>
      <c r="K1649" t="n">
        <v>47.72</v>
      </c>
      <c r="L1649" t="n">
        <v>0</v>
      </c>
      <c r="M1649" t="n">
        <v>0</v>
      </c>
      <c r="N1649" t="n">
        <v>0</v>
      </c>
      <c r="O1649" t="n">
        <v>0</v>
      </c>
      <c r="P1649" t="inlineStr">
        <is>
          <t>2026-03-09</t>
        </is>
      </c>
      <c r="Q1649" t="inlineStr">
        <is>
          <t>2026-06-08</t>
        </is>
      </c>
      <c r="R1649" t="inlineStr">
        <is>
          <t>+5%▶60% 익절 / +10%▶30% 익절 / +20%▶10% 익절</t>
        </is>
      </c>
      <c r="S1649" t="inlineStr">
        <is>
          <t>-5%▶40% 손절 / -15%▶30% 손절 / -20%▶30% 손절</t>
        </is>
      </c>
      <c r="T1649" t="inlineStr">
        <is>
          <t>매수 0.0005 / 매도 0.0025 / 슬리피지 0.0007</t>
        </is>
      </c>
    </row>
    <row r="1650">
      <c r="A1650" t="inlineStr">
        <is>
          <t>KODEX 200타겟위클리커버드콜|3개월 전에 샀다면|[대표님룰]+[칼손절]</t>
        </is>
      </c>
      <c r="B1650" t="inlineStr">
        <is>
          <t>KODEX 200타겟위클리커버드콜</t>
        </is>
      </c>
      <c r="C1650" t="inlineStr">
        <is>
          <t>498400</t>
        </is>
      </c>
      <c r="D1650" t="inlineStr">
        <is>
          <t>3개월 전에 샀다면</t>
        </is>
      </c>
      <c r="E1650" t="inlineStr">
        <is>
          <t>[대표님룰]+[칼손절]</t>
        </is>
      </c>
      <c r="F1650" t="inlineStr">
        <is>
          <t>[대표님룰]</t>
        </is>
      </c>
      <c r="G1650" t="inlineStr">
        <is>
          <t>[칼손절]</t>
        </is>
      </c>
      <c r="H1650" t="n">
        <v>300000</v>
      </c>
      <c r="I1650" t="n">
        <v>16051</v>
      </c>
      <c r="J1650" t="n">
        <v>23710</v>
      </c>
      <c r="K1650" t="n">
        <v>47.72</v>
      </c>
      <c r="L1650" t="n">
        <v>0</v>
      </c>
      <c r="M1650" t="n">
        <v>0</v>
      </c>
      <c r="N1650" t="n">
        <v>0</v>
      </c>
      <c r="O1650" t="n">
        <v>0</v>
      </c>
      <c r="P1650" t="inlineStr">
        <is>
          <t>2026-03-09</t>
        </is>
      </c>
      <c r="Q1650" t="inlineStr">
        <is>
          <t>2026-06-08</t>
        </is>
      </c>
      <c r="R1650" t="inlineStr">
        <is>
          <t>+5%▶60% 익절 / +10%▶30% 익절 / +30%▶10% 익절</t>
        </is>
      </c>
      <c r="S1650" t="inlineStr">
        <is>
          <t>-2%▶80% 손절 / -4%▶10% 손절 / -6%▶10% 손절</t>
        </is>
      </c>
      <c r="T1650" t="inlineStr">
        <is>
          <t>매수 0.0005 / 매도 0.0025 / 슬리피지 0.0007</t>
        </is>
      </c>
    </row>
    <row r="1651">
      <c r="A1651" t="inlineStr">
        <is>
          <t>KODEX 200타겟위클리커버드콜|3개월 전에 샀다면|[대표님룰]+[정석방어]</t>
        </is>
      </c>
      <c r="B1651" t="inlineStr">
        <is>
          <t>KODEX 200타겟위클리커버드콜</t>
        </is>
      </c>
      <c r="C1651" t="inlineStr">
        <is>
          <t>498400</t>
        </is>
      </c>
      <c r="D1651" t="inlineStr">
        <is>
          <t>3개월 전에 샀다면</t>
        </is>
      </c>
      <c r="E1651" t="inlineStr">
        <is>
          <t>[대표님룰]+[정석방어]</t>
        </is>
      </c>
      <c r="F1651" t="inlineStr">
        <is>
          <t>[대표님룰]</t>
        </is>
      </c>
      <c r="G1651" t="inlineStr">
        <is>
          <t>[정석방어]</t>
        </is>
      </c>
      <c r="H1651" t="n">
        <v>300000</v>
      </c>
      <c r="I1651" t="n">
        <v>16051</v>
      </c>
      <c r="J1651" t="n">
        <v>23710</v>
      </c>
      <c r="K1651" t="n">
        <v>47.72</v>
      </c>
      <c r="L1651" t="n">
        <v>0</v>
      </c>
      <c r="M1651" t="n">
        <v>0</v>
      </c>
      <c r="N1651" t="n">
        <v>0</v>
      </c>
      <c r="O1651" t="n">
        <v>0</v>
      </c>
      <c r="P1651" t="inlineStr">
        <is>
          <t>2026-03-09</t>
        </is>
      </c>
      <c r="Q1651" t="inlineStr">
        <is>
          <t>2026-06-08</t>
        </is>
      </c>
      <c r="R1651" t="inlineStr">
        <is>
          <t>+5%▶60% 익절 / +10%▶30% 익절 / +30%▶10% 익절</t>
        </is>
      </c>
      <c r="S1651" t="inlineStr">
        <is>
          <t>-3%▶70% 손절 / -5%▶20% 손절 / -10%▶10% 손절</t>
        </is>
      </c>
      <c r="T1651" t="inlineStr">
        <is>
          <t>매수 0.0005 / 매도 0.0025 / 슬리피지 0.0007</t>
        </is>
      </c>
    </row>
    <row r="1652">
      <c r="A1652" t="inlineStr">
        <is>
          <t>KODEX 200타겟위클리커버드콜|3개월 전에 샀다면|[대표님룰]+[변동성허용]</t>
        </is>
      </c>
      <c r="B1652" t="inlineStr">
        <is>
          <t>KODEX 200타겟위클리커버드콜</t>
        </is>
      </c>
      <c r="C1652" t="inlineStr">
        <is>
          <t>498400</t>
        </is>
      </c>
      <c r="D1652" t="inlineStr">
        <is>
          <t>3개월 전에 샀다면</t>
        </is>
      </c>
      <c r="E1652" t="inlineStr">
        <is>
          <t>[대표님룰]+[변동성허용]</t>
        </is>
      </c>
      <c r="F1652" t="inlineStr">
        <is>
          <t>[대표님룰]</t>
        </is>
      </c>
      <c r="G1652" t="inlineStr">
        <is>
          <t>[변동성허용]</t>
        </is>
      </c>
      <c r="H1652" t="n">
        <v>300000</v>
      </c>
      <c r="I1652" t="n">
        <v>16051</v>
      </c>
      <c r="J1652" t="n">
        <v>23710</v>
      </c>
      <c r="K1652" t="n">
        <v>47.72</v>
      </c>
      <c r="L1652" t="n">
        <v>0</v>
      </c>
      <c r="M1652" t="n">
        <v>0</v>
      </c>
      <c r="N1652" t="n">
        <v>0</v>
      </c>
      <c r="O1652" t="n">
        <v>0</v>
      </c>
      <c r="P1652" t="inlineStr">
        <is>
          <t>2026-03-09</t>
        </is>
      </c>
      <c r="Q1652" t="inlineStr">
        <is>
          <t>2026-06-08</t>
        </is>
      </c>
      <c r="R1652" t="inlineStr">
        <is>
          <t>+5%▶60% 익절 / +10%▶30% 익절 / +30%▶10% 익절</t>
        </is>
      </c>
      <c r="S1652" t="inlineStr">
        <is>
          <t>-5%▶50% 손절 / -10%▶30% 손절 / -15%▶20% 손절</t>
        </is>
      </c>
      <c r="T1652" t="inlineStr">
        <is>
          <t>매수 0.0005 / 매도 0.0025 / 슬리피지 0.0007</t>
        </is>
      </c>
    </row>
    <row r="1653">
      <c r="A1653" t="inlineStr">
        <is>
          <t>KODEX 200타겟위클리커버드콜|3개월 전에 샀다면|[대표님룰]+[버티기형]</t>
        </is>
      </c>
      <c r="B1653" t="inlineStr">
        <is>
          <t>KODEX 200타겟위클리커버드콜</t>
        </is>
      </c>
      <c r="C1653" t="inlineStr">
        <is>
          <t>498400</t>
        </is>
      </c>
      <c r="D1653" t="inlineStr">
        <is>
          <t>3개월 전에 샀다면</t>
        </is>
      </c>
      <c r="E1653" t="inlineStr">
        <is>
          <t>[대표님룰]+[버티기형]</t>
        </is>
      </c>
      <c r="F1653" t="inlineStr">
        <is>
          <t>[대표님룰]</t>
        </is>
      </c>
      <c r="G1653" t="inlineStr">
        <is>
          <t>[버티기형]</t>
        </is>
      </c>
      <c r="H1653" t="n">
        <v>300000</v>
      </c>
      <c r="I1653" t="n">
        <v>16051</v>
      </c>
      <c r="J1653" t="n">
        <v>23710</v>
      </c>
      <c r="K1653" t="n">
        <v>47.72</v>
      </c>
      <c r="L1653" t="n">
        <v>0</v>
      </c>
      <c r="M1653" t="n">
        <v>0</v>
      </c>
      <c r="N1653" t="n">
        <v>0</v>
      </c>
      <c r="O1653" t="n">
        <v>0</v>
      </c>
      <c r="P1653" t="inlineStr">
        <is>
          <t>2026-03-09</t>
        </is>
      </c>
      <c r="Q1653" t="inlineStr">
        <is>
          <t>2026-06-08</t>
        </is>
      </c>
      <c r="R1653" t="inlineStr">
        <is>
          <t>+5%▶60% 익절 / +10%▶30% 익절 / +30%▶10% 익절</t>
        </is>
      </c>
      <c r="S1653" t="inlineStr">
        <is>
          <t>-5%▶40% 손절 / -15%▶30% 손절 / -20%▶30% 손절</t>
        </is>
      </c>
      <c r="T1653" t="inlineStr">
        <is>
          <t>매수 0.0005 / 매도 0.0025 / 슬리피지 0.0007</t>
        </is>
      </c>
    </row>
    <row r="1654">
      <c r="A1654" t="inlineStr">
        <is>
          <t>KODEX 200타겟위클리커버드콜|3개월 전에 샀다면|[중기추세]+[칼손절]</t>
        </is>
      </c>
      <c r="B1654" t="inlineStr">
        <is>
          <t>KODEX 200타겟위클리커버드콜</t>
        </is>
      </c>
      <c r="C1654" t="inlineStr">
        <is>
          <t>498400</t>
        </is>
      </c>
      <c r="D1654" t="inlineStr">
        <is>
          <t>3개월 전에 샀다면</t>
        </is>
      </c>
      <c r="E1654" t="inlineStr">
        <is>
          <t>[중기추세]+[칼손절]</t>
        </is>
      </c>
      <c r="F1654" t="inlineStr">
        <is>
          <t>[중기추세]</t>
        </is>
      </c>
      <c r="G1654" t="inlineStr">
        <is>
          <t>[칼손절]</t>
        </is>
      </c>
      <c r="H1654" t="n">
        <v>300000</v>
      </c>
      <c r="I1654" t="n">
        <v>16051</v>
      </c>
      <c r="J1654" t="n">
        <v>23710</v>
      </c>
      <c r="K1654" t="n">
        <v>47.72</v>
      </c>
      <c r="L1654" t="n">
        <v>0</v>
      </c>
      <c r="M1654" t="n">
        <v>0</v>
      </c>
      <c r="N1654" t="n">
        <v>0</v>
      </c>
      <c r="O1654" t="n">
        <v>0</v>
      </c>
      <c r="P1654" t="inlineStr">
        <is>
          <t>2026-03-09</t>
        </is>
      </c>
      <c r="Q1654" t="inlineStr">
        <is>
          <t>2026-06-08</t>
        </is>
      </c>
      <c r="R1654" t="inlineStr">
        <is>
          <t>+10%▶50% 익절 / +20%▶30% 익절 / +30%▶20% 익절</t>
        </is>
      </c>
      <c r="S1654" t="inlineStr">
        <is>
          <t>-2%▶80% 손절 / -4%▶10% 손절 / -6%▶10% 손절</t>
        </is>
      </c>
      <c r="T1654" t="inlineStr">
        <is>
          <t>매수 0.0005 / 매도 0.0025 / 슬리피지 0.0007</t>
        </is>
      </c>
    </row>
    <row r="1655">
      <c r="A1655" t="inlineStr">
        <is>
          <t>KODEX 200타겟위클리커버드콜|3개월 전에 샀다면|[중기추세]+[정석방어]</t>
        </is>
      </c>
      <c r="B1655" t="inlineStr">
        <is>
          <t>KODEX 200타겟위클리커버드콜</t>
        </is>
      </c>
      <c r="C1655" t="inlineStr">
        <is>
          <t>498400</t>
        </is>
      </c>
      <c r="D1655" t="inlineStr">
        <is>
          <t>3개월 전에 샀다면</t>
        </is>
      </c>
      <c r="E1655" t="inlineStr">
        <is>
          <t>[중기추세]+[정석방어]</t>
        </is>
      </c>
      <c r="F1655" t="inlineStr">
        <is>
          <t>[중기추세]</t>
        </is>
      </c>
      <c r="G1655" t="inlineStr">
        <is>
          <t>[정석방어]</t>
        </is>
      </c>
      <c r="H1655" t="n">
        <v>300000</v>
      </c>
      <c r="I1655" t="n">
        <v>16051</v>
      </c>
      <c r="J1655" t="n">
        <v>23710</v>
      </c>
      <c r="K1655" t="n">
        <v>47.72</v>
      </c>
      <c r="L1655" t="n">
        <v>0</v>
      </c>
      <c r="M1655" t="n">
        <v>0</v>
      </c>
      <c r="N1655" t="n">
        <v>0</v>
      </c>
      <c r="O1655" t="n">
        <v>0</v>
      </c>
      <c r="P1655" t="inlineStr">
        <is>
          <t>2026-03-09</t>
        </is>
      </c>
      <c r="Q1655" t="inlineStr">
        <is>
          <t>2026-06-08</t>
        </is>
      </c>
      <c r="R1655" t="inlineStr">
        <is>
          <t>+10%▶50% 익절 / +20%▶30% 익절 / +30%▶20% 익절</t>
        </is>
      </c>
      <c r="S1655" t="inlineStr">
        <is>
          <t>-3%▶70% 손절 / -5%▶20% 손절 / -10%▶10% 손절</t>
        </is>
      </c>
      <c r="T1655" t="inlineStr">
        <is>
          <t>매수 0.0005 / 매도 0.0025 / 슬리피지 0.0007</t>
        </is>
      </c>
    </row>
    <row r="1656">
      <c r="A1656" t="inlineStr">
        <is>
          <t>KODEX 200타겟위클리커버드콜|3개월 전에 샀다면|[중기추세]+[변동성허용]</t>
        </is>
      </c>
      <c r="B1656" t="inlineStr">
        <is>
          <t>KODEX 200타겟위클리커버드콜</t>
        </is>
      </c>
      <c r="C1656" t="inlineStr">
        <is>
          <t>498400</t>
        </is>
      </c>
      <c r="D1656" t="inlineStr">
        <is>
          <t>3개월 전에 샀다면</t>
        </is>
      </c>
      <c r="E1656" t="inlineStr">
        <is>
          <t>[중기추세]+[변동성허용]</t>
        </is>
      </c>
      <c r="F1656" t="inlineStr">
        <is>
          <t>[중기추세]</t>
        </is>
      </c>
      <c r="G1656" t="inlineStr">
        <is>
          <t>[변동성허용]</t>
        </is>
      </c>
      <c r="H1656" t="n">
        <v>300000</v>
      </c>
      <c r="I1656" t="n">
        <v>16051</v>
      </c>
      <c r="J1656" t="n">
        <v>23710</v>
      </c>
      <c r="K1656" t="n">
        <v>47.72</v>
      </c>
      <c r="L1656" t="n">
        <v>0</v>
      </c>
      <c r="M1656" t="n">
        <v>0</v>
      </c>
      <c r="N1656" t="n">
        <v>0</v>
      </c>
      <c r="O1656" t="n">
        <v>0</v>
      </c>
      <c r="P1656" t="inlineStr">
        <is>
          <t>2026-03-09</t>
        </is>
      </c>
      <c r="Q1656" t="inlineStr">
        <is>
          <t>2026-06-08</t>
        </is>
      </c>
      <c r="R1656" t="inlineStr">
        <is>
          <t>+10%▶50% 익절 / +20%▶30% 익절 / +30%▶20% 익절</t>
        </is>
      </c>
      <c r="S1656" t="inlineStr">
        <is>
          <t>-5%▶50% 손절 / -10%▶30% 손절 / -15%▶20% 손절</t>
        </is>
      </c>
      <c r="T1656" t="inlineStr">
        <is>
          <t>매수 0.0005 / 매도 0.0025 / 슬리피지 0.0007</t>
        </is>
      </c>
    </row>
    <row r="1657">
      <c r="A1657" t="inlineStr">
        <is>
          <t>KODEX 200타겟위클리커버드콜|3개월 전에 샀다면|[중기추세]+[버티기형]</t>
        </is>
      </c>
      <c r="B1657" t="inlineStr">
        <is>
          <t>KODEX 200타겟위클리커버드콜</t>
        </is>
      </c>
      <c r="C1657" t="inlineStr">
        <is>
          <t>498400</t>
        </is>
      </c>
      <c r="D1657" t="inlineStr">
        <is>
          <t>3개월 전에 샀다면</t>
        </is>
      </c>
      <c r="E1657" t="inlineStr">
        <is>
          <t>[중기추세]+[버티기형]</t>
        </is>
      </c>
      <c r="F1657" t="inlineStr">
        <is>
          <t>[중기추세]</t>
        </is>
      </c>
      <c r="G1657" t="inlineStr">
        <is>
          <t>[버티기형]</t>
        </is>
      </c>
      <c r="H1657" t="n">
        <v>300000</v>
      </c>
      <c r="I1657" t="n">
        <v>16051</v>
      </c>
      <c r="J1657" t="n">
        <v>23710</v>
      </c>
      <c r="K1657" t="n">
        <v>47.72</v>
      </c>
      <c r="L1657" t="n">
        <v>0</v>
      </c>
      <c r="M1657" t="n">
        <v>0</v>
      </c>
      <c r="N1657" t="n">
        <v>0</v>
      </c>
      <c r="O1657" t="n">
        <v>0</v>
      </c>
      <c r="P1657" t="inlineStr">
        <is>
          <t>2026-03-09</t>
        </is>
      </c>
      <c r="Q1657" t="inlineStr">
        <is>
          <t>2026-06-08</t>
        </is>
      </c>
      <c r="R1657" t="inlineStr">
        <is>
          <t>+10%▶50% 익절 / +20%▶30% 익절 / +30%▶20% 익절</t>
        </is>
      </c>
      <c r="S1657" t="inlineStr">
        <is>
          <t>-5%▶40% 손절 / -15%▶30% 손절 / -20%▶30% 손절</t>
        </is>
      </c>
      <c r="T1657" t="inlineStr">
        <is>
          <t>매수 0.0005 / 매도 0.0025 / 슬리피지 0.0007</t>
        </is>
      </c>
    </row>
    <row r="1658">
      <c r="A1658" t="inlineStr">
        <is>
          <t>KODEX 200타겟위클리커버드콜|3개월 전에 샀다면|[수익극대화]+[칼손절]</t>
        </is>
      </c>
      <c r="B1658" t="inlineStr">
        <is>
          <t>KODEX 200타겟위클리커버드콜</t>
        </is>
      </c>
      <c r="C1658" t="inlineStr">
        <is>
          <t>498400</t>
        </is>
      </c>
      <c r="D1658" t="inlineStr">
        <is>
          <t>3개월 전에 샀다면</t>
        </is>
      </c>
      <c r="E1658" t="inlineStr">
        <is>
          <t>[수익극대화]+[칼손절]</t>
        </is>
      </c>
      <c r="F1658" t="inlineStr">
        <is>
          <t>[수익극대화]</t>
        </is>
      </c>
      <c r="G1658" t="inlineStr">
        <is>
          <t>[칼손절]</t>
        </is>
      </c>
      <c r="H1658" t="n">
        <v>300000</v>
      </c>
      <c r="I1658" t="n">
        <v>16051</v>
      </c>
      <c r="J1658" t="n">
        <v>23710</v>
      </c>
      <c r="K1658" t="n">
        <v>47.72</v>
      </c>
      <c r="L1658" t="n">
        <v>0</v>
      </c>
      <c r="M1658" t="n">
        <v>0</v>
      </c>
      <c r="N1658" t="n">
        <v>0</v>
      </c>
      <c r="O1658" t="n">
        <v>0</v>
      </c>
      <c r="P1658" t="inlineStr">
        <is>
          <t>2026-03-09</t>
        </is>
      </c>
      <c r="Q1658" t="inlineStr">
        <is>
          <t>2026-06-08</t>
        </is>
      </c>
      <c r="R1658" t="inlineStr">
        <is>
          <t>+10%▶40% 익절 / +20%▶30% 익절 / +40%▶30% 익절</t>
        </is>
      </c>
      <c r="S1658" t="inlineStr">
        <is>
          <t>-2%▶80% 손절 / -4%▶10% 손절 / -6%▶10% 손절</t>
        </is>
      </c>
      <c r="T1658" t="inlineStr">
        <is>
          <t>매수 0.0005 / 매도 0.0025 / 슬리피지 0.0007</t>
        </is>
      </c>
    </row>
    <row r="1659">
      <c r="A1659" t="inlineStr">
        <is>
          <t>KODEX 200타겟위클리커버드콜|3개월 전에 샀다면|[수익극대화]+[정석방어]</t>
        </is>
      </c>
      <c r="B1659" t="inlineStr">
        <is>
          <t>KODEX 200타겟위클리커버드콜</t>
        </is>
      </c>
      <c r="C1659" t="inlineStr">
        <is>
          <t>498400</t>
        </is>
      </c>
      <c r="D1659" t="inlineStr">
        <is>
          <t>3개월 전에 샀다면</t>
        </is>
      </c>
      <c r="E1659" t="inlineStr">
        <is>
          <t>[수익극대화]+[정석방어]</t>
        </is>
      </c>
      <c r="F1659" t="inlineStr">
        <is>
          <t>[수익극대화]</t>
        </is>
      </c>
      <c r="G1659" t="inlineStr">
        <is>
          <t>[정석방어]</t>
        </is>
      </c>
      <c r="H1659" t="n">
        <v>300000</v>
      </c>
      <c r="I1659" t="n">
        <v>16051</v>
      </c>
      <c r="J1659" t="n">
        <v>23710</v>
      </c>
      <c r="K1659" t="n">
        <v>47.72</v>
      </c>
      <c r="L1659" t="n">
        <v>0</v>
      </c>
      <c r="M1659" t="n">
        <v>0</v>
      </c>
      <c r="N1659" t="n">
        <v>0</v>
      </c>
      <c r="O1659" t="n">
        <v>0</v>
      </c>
      <c r="P1659" t="inlineStr">
        <is>
          <t>2026-03-09</t>
        </is>
      </c>
      <c r="Q1659" t="inlineStr">
        <is>
          <t>2026-06-08</t>
        </is>
      </c>
      <c r="R1659" t="inlineStr">
        <is>
          <t>+10%▶40% 익절 / +20%▶30% 익절 / +40%▶30% 익절</t>
        </is>
      </c>
      <c r="S1659" t="inlineStr">
        <is>
          <t>-3%▶70% 손절 / -5%▶20% 손절 / -10%▶10% 손절</t>
        </is>
      </c>
      <c r="T1659" t="inlineStr">
        <is>
          <t>매수 0.0005 / 매도 0.0025 / 슬리피지 0.0007</t>
        </is>
      </c>
    </row>
    <row r="1660">
      <c r="A1660" t="inlineStr">
        <is>
          <t>KODEX 200타겟위클리커버드콜|3개월 전에 샀다면|[수익극대화]+[변동성허용]</t>
        </is>
      </c>
      <c r="B1660" t="inlineStr">
        <is>
          <t>KODEX 200타겟위클리커버드콜</t>
        </is>
      </c>
      <c r="C1660" t="inlineStr">
        <is>
          <t>498400</t>
        </is>
      </c>
      <c r="D1660" t="inlineStr">
        <is>
          <t>3개월 전에 샀다면</t>
        </is>
      </c>
      <c r="E1660" t="inlineStr">
        <is>
          <t>[수익극대화]+[변동성허용]</t>
        </is>
      </c>
      <c r="F1660" t="inlineStr">
        <is>
          <t>[수익극대화]</t>
        </is>
      </c>
      <c r="G1660" t="inlineStr">
        <is>
          <t>[변동성허용]</t>
        </is>
      </c>
      <c r="H1660" t="n">
        <v>300000</v>
      </c>
      <c r="I1660" t="n">
        <v>16051</v>
      </c>
      <c r="J1660" t="n">
        <v>23710</v>
      </c>
      <c r="K1660" t="n">
        <v>47.72</v>
      </c>
      <c r="L1660" t="n">
        <v>0</v>
      </c>
      <c r="M1660" t="n">
        <v>0</v>
      </c>
      <c r="N1660" t="n">
        <v>0</v>
      </c>
      <c r="O1660" t="n">
        <v>0</v>
      </c>
      <c r="P1660" t="inlineStr">
        <is>
          <t>2026-03-09</t>
        </is>
      </c>
      <c r="Q1660" t="inlineStr">
        <is>
          <t>2026-06-08</t>
        </is>
      </c>
      <c r="R1660" t="inlineStr">
        <is>
          <t>+10%▶40% 익절 / +20%▶30% 익절 / +40%▶30% 익절</t>
        </is>
      </c>
      <c r="S1660" t="inlineStr">
        <is>
          <t>-5%▶50% 손절 / -10%▶30% 손절 / -15%▶20% 손절</t>
        </is>
      </c>
      <c r="T1660" t="inlineStr">
        <is>
          <t>매수 0.0005 / 매도 0.0025 / 슬리피지 0.0007</t>
        </is>
      </c>
    </row>
    <row r="1661">
      <c r="A1661" t="inlineStr">
        <is>
          <t>KODEX 200타겟위클리커버드콜|3개월 전에 샀다면|[수익극대화]+[버티기형]</t>
        </is>
      </c>
      <c r="B1661" t="inlineStr">
        <is>
          <t>KODEX 200타겟위클리커버드콜</t>
        </is>
      </c>
      <c r="C1661" t="inlineStr">
        <is>
          <t>498400</t>
        </is>
      </c>
      <c r="D1661" t="inlineStr">
        <is>
          <t>3개월 전에 샀다면</t>
        </is>
      </c>
      <c r="E1661" t="inlineStr">
        <is>
          <t>[수익극대화]+[버티기형]</t>
        </is>
      </c>
      <c r="F1661" t="inlineStr">
        <is>
          <t>[수익극대화]</t>
        </is>
      </c>
      <c r="G1661" t="inlineStr">
        <is>
          <t>[버티기형]</t>
        </is>
      </c>
      <c r="H1661" t="n">
        <v>300000</v>
      </c>
      <c r="I1661" t="n">
        <v>16051</v>
      </c>
      <c r="J1661" t="n">
        <v>23710</v>
      </c>
      <c r="K1661" t="n">
        <v>47.72</v>
      </c>
      <c r="L1661" t="n">
        <v>0</v>
      </c>
      <c r="M1661" t="n">
        <v>0</v>
      </c>
      <c r="N1661" t="n">
        <v>0</v>
      </c>
      <c r="O1661" t="n">
        <v>0</v>
      </c>
      <c r="P1661" t="inlineStr">
        <is>
          <t>2026-03-09</t>
        </is>
      </c>
      <c r="Q1661" t="inlineStr">
        <is>
          <t>2026-06-08</t>
        </is>
      </c>
      <c r="R1661" t="inlineStr">
        <is>
          <t>+10%▶40% 익절 / +20%▶30% 익절 / +40%▶30% 익절</t>
        </is>
      </c>
      <c r="S1661" t="inlineStr">
        <is>
          <t>-5%▶40% 손절 / -15%▶30% 손절 / -20%▶30% 손절</t>
        </is>
      </c>
      <c r="T1661" t="inlineStr">
        <is>
          <t>매수 0.0005 / 매도 0.0025 / 슬리피지 0.0007</t>
        </is>
      </c>
    </row>
    <row r="1662">
      <c r="A1662" t="inlineStr">
        <is>
          <t>KODEX 200타겟위클리커버드콜|6개월 전에 샀다면|[초단타]+[칼손절]</t>
        </is>
      </c>
      <c r="B1662" t="inlineStr">
        <is>
          <t>KODEX 200타겟위클리커버드콜</t>
        </is>
      </c>
      <c r="C1662" t="inlineStr">
        <is>
          <t>498400</t>
        </is>
      </c>
      <c r="D1662" t="inlineStr">
        <is>
          <t>6개월 전에 샀다면</t>
        </is>
      </c>
      <c r="E1662" t="inlineStr">
        <is>
          <t>[초단타]+[칼손절]</t>
        </is>
      </c>
      <c r="F1662" t="inlineStr">
        <is>
          <t>[초단타]</t>
        </is>
      </c>
      <c r="G1662" t="inlineStr">
        <is>
          <t>[칼손절]</t>
        </is>
      </c>
      <c r="H1662" t="n">
        <v>300000</v>
      </c>
      <c r="I1662" t="n">
        <v>12725</v>
      </c>
      <c r="J1662" t="n">
        <v>23710</v>
      </c>
      <c r="K1662" t="n">
        <v>86.33</v>
      </c>
      <c r="L1662" t="n">
        <v>0</v>
      </c>
      <c r="M1662" t="n">
        <v>0</v>
      </c>
      <c r="N1662" t="n">
        <v>0</v>
      </c>
      <c r="O1662" t="n">
        <v>0</v>
      </c>
      <c r="P1662" t="inlineStr">
        <is>
          <t>2025-12-08</t>
        </is>
      </c>
      <c r="Q1662" t="inlineStr">
        <is>
          <t>2026-06-08</t>
        </is>
      </c>
      <c r="R1662" t="inlineStr">
        <is>
          <t>+3%▶70% 익절 / +5%▶20% 익절 / +10%▶10% 익절</t>
        </is>
      </c>
      <c r="S1662" t="inlineStr">
        <is>
          <t>-2%▶80% 손절 / -4%▶10% 손절 / -6%▶10% 손절</t>
        </is>
      </c>
      <c r="T1662" t="inlineStr">
        <is>
          <t>매수 0.0005 / 매도 0.0025 / 슬리피지 0.0007</t>
        </is>
      </c>
    </row>
    <row r="1663">
      <c r="A1663" t="inlineStr">
        <is>
          <t>KODEX 200타겟위클리커버드콜|6개월 전에 샀다면|[초단타]+[정석방어]</t>
        </is>
      </c>
      <c r="B1663" t="inlineStr">
        <is>
          <t>KODEX 200타겟위클리커버드콜</t>
        </is>
      </c>
      <c r="C1663" t="inlineStr">
        <is>
          <t>498400</t>
        </is>
      </c>
      <c r="D1663" t="inlineStr">
        <is>
          <t>6개월 전에 샀다면</t>
        </is>
      </c>
      <c r="E1663" t="inlineStr">
        <is>
          <t>[초단타]+[정석방어]</t>
        </is>
      </c>
      <c r="F1663" t="inlineStr">
        <is>
          <t>[초단타]</t>
        </is>
      </c>
      <c r="G1663" t="inlineStr">
        <is>
          <t>[정석방어]</t>
        </is>
      </c>
      <c r="H1663" t="n">
        <v>300000</v>
      </c>
      <c r="I1663" t="n">
        <v>12725</v>
      </c>
      <c r="J1663" t="n">
        <v>23710</v>
      </c>
      <c r="K1663" t="n">
        <v>86.33</v>
      </c>
      <c r="L1663" t="n">
        <v>0</v>
      </c>
      <c r="M1663" t="n">
        <v>0</v>
      </c>
      <c r="N1663" t="n">
        <v>0</v>
      </c>
      <c r="O1663" t="n">
        <v>0</v>
      </c>
      <c r="P1663" t="inlineStr">
        <is>
          <t>2025-12-08</t>
        </is>
      </c>
      <c r="Q1663" t="inlineStr">
        <is>
          <t>2026-06-08</t>
        </is>
      </c>
      <c r="R1663" t="inlineStr">
        <is>
          <t>+3%▶70% 익절 / +5%▶20% 익절 / +10%▶10% 익절</t>
        </is>
      </c>
      <c r="S1663" t="inlineStr">
        <is>
          <t>-3%▶70% 손절 / -5%▶20% 손절 / -10%▶10% 손절</t>
        </is>
      </c>
      <c r="T1663" t="inlineStr">
        <is>
          <t>매수 0.0005 / 매도 0.0025 / 슬리피지 0.0007</t>
        </is>
      </c>
    </row>
    <row r="1664">
      <c r="A1664" t="inlineStr">
        <is>
          <t>KODEX 200타겟위클리커버드콜|6개월 전에 샀다면|[초단타]+[변동성허용]</t>
        </is>
      </c>
      <c r="B1664" t="inlineStr">
        <is>
          <t>KODEX 200타겟위클리커버드콜</t>
        </is>
      </c>
      <c r="C1664" t="inlineStr">
        <is>
          <t>498400</t>
        </is>
      </c>
      <c r="D1664" t="inlineStr">
        <is>
          <t>6개월 전에 샀다면</t>
        </is>
      </c>
      <c r="E1664" t="inlineStr">
        <is>
          <t>[초단타]+[변동성허용]</t>
        </is>
      </c>
      <c r="F1664" t="inlineStr">
        <is>
          <t>[초단타]</t>
        </is>
      </c>
      <c r="G1664" t="inlineStr">
        <is>
          <t>[변동성허용]</t>
        </is>
      </c>
      <c r="H1664" t="n">
        <v>300000</v>
      </c>
      <c r="I1664" t="n">
        <v>12725</v>
      </c>
      <c r="J1664" t="n">
        <v>23710</v>
      </c>
      <c r="K1664" t="n">
        <v>86.33</v>
      </c>
      <c r="L1664" t="n">
        <v>0</v>
      </c>
      <c r="M1664" t="n">
        <v>0</v>
      </c>
      <c r="N1664" t="n">
        <v>0</v>
      </c>
      <c r="O1664" t="n">
        <v>0</v>
      </c>
      <c r="P1664" t="inlineStr">
        <is>
          <t>2025-12-08</t>
        </is>
      </c>
      <c r="Q1664" t="inlineStr">
        <is>
          <t>2026-06-08</t>
        </is>
      </c>
      <c r="R1664" t="inlineStr">
        <is>
          <t>+3%▶70% 익절 / +5%▶20% 익절 / +10%▶10% 익절</t>
        </is>
      </c>
      <c r="S1664" t="inlineStr">
        <is>
          <t>-5%▶50% 손절 / -10%▶30% 손절 / -15%▶20% 손절</t>
        </is>
      </c>
      <c r="T1664" t="inlineStr">
        <is>
          <t>매수 0.0005 / 매도 0.0025 / 슬리피지 0.0007</t>
        </is>
      </c>
    </row>
    <row r="1665">
      <c r="A1665" t="inlineStr">
        <is>
          <t>KODEX 200타겟위클리커버드콜|6개월 전에 샀다면|[초단타]+[버티기형]</t>
        </is>
      </c>
      <c r="B1665" t="inlineStr">
        <is>
          <t>KODEX 200타겟위클리커버드콜</t>
        </is>
      </c>
      <c r="C1665" t="inlineStr">
        <is>
          <t>498400</t>
        </is>
      </c>
      <c r="D1665" t="inlineStr">
        <is>
          <t>6개월 전에 샀다면</t>
        </is>
      </c>
      <c r="E1665" t="inlineStr">
        <is>
          <t>[초단타]+[버티기형]</t>
        </is>
      </c>
      <c r="F1665" t="inlineStr">
        <is>
          <t>[초단타]</t>
        </is>
      </c>
      <c r="G1665" t="inlineStr">
        <is>
          <t>[버티기형]</t>
        </is>
      </c>
      <c r="H1665" t="n">
        <v>300000</v>
      </c>
      <c r="I1665" t="n">
        <v>12725</v>
      </c>
      <c r="J1665" t="n">
        <v>23710</v>
      </c>
      <c r="K1665" t="n">
        <v>86.33</v>
      </c>
      <c r="L1665" t="n">
        <v>0</v>
      </c>
      <c r="M1665" t="n">
        <v>0</v>
      </c>
      <c r="N1665" t="n">
        <v>0</v>
      </c>
      <c r="O1665" t="n">
        <v>0</v>
      </c>
      <c r="P1665" t="inlineStr">
        <is>
          <t>2025-12-08</t>
        </is>
      </c>
      <c r="Q1665" t="inlineStr">
        <is>
          <t>2026-06-08</t>
        </is>
      </c>
      <c r="R1665" t="inlineStr">
        <is>
          <t>+3%▶70% 익절 / +5%▶20% 익절 / +10%▶10% 익절</t>
        </is>
      </c>
      <c r="S1665" t="inlineStr">
        <is>
          <t>-5%▶40% 손절 / -15%▶30% 손절 / -20%▶30% 손절</t>
        </is>
      </c>
      <c r="T1665" t="inlineStr">
        <is>
          <t>매수 0.0005 / 매도 0.0025 / 슬리피지 0.0007</t>
        </is>
      </c>
    </row>
    <row r="1666">
      <c r="A1666" t="inlineStr">
        <is>
          <t>KODEX 200타겟위클리커버드콜|6개월 전에 샀다면|[단기스윙]+[칼손절]</t>
        </is>
      </c>
      <c r="B1666" t="inlineStr">
        <is>
          <t>KODEX 200타겟위클리커버드콜</t>
        </is>
      </c>
      <c r="C1666" t="inlineStr">
        <is>
          <t>498400</t>
        </is>
      </c>
      <c r="D1666" t="inlineStr">
        <is>
          <t>6개월 전에 샀다면</t>
        </is>
      </c>
      <c r="E1666" t="inlineStr">
        <is>
          <t>[단기스윙]+[칼손절]</t>
        </is>
      </c>
      <c r="F1666" t="inlineStr">
        <is>
          <t>[단기스윙]</t>
        </is>
      </c>
      <c r="G1666" t="inlineStr">
        <is>
          <t>[칼손절]</t>
        </is>
      </c>
      <c r="H1666" t="n">
        <v>300000</v>
      </c>
      <c r="I1666" t="n">
        <v>12725</v>
      </c>
      <c r="J1666" t="n">
        <v>23710</v>
      </c>
      <c r="K1666" t="n">
        <v>86.33</v>
      </c>
      <c r="L1666" t="n">
        <v>0</v>
      </c>
      <c r="M1666" t="n">
        <v>0</v>
      </c>
      <c r="N1666" t="n">
        <v>0</v>
      </c>
      <c r="O1666" t="n">
        <v>0</v>
      </c>
      <c r="P1666" t="inlineStr">
        <is>
          <t>2025-12-08</t>
        </is>
      </c>
      <c r="Q1666" t="inlineStr">
        <is>
          <t>2026-06-08</t>
        </is>
      </c>
      <c r="R1666" t="inlineStr">
        <is>
          <t>+5%▶60% 익절 / +10%▶30% 익절 / +20%▶10% 익절</t>
        </is>
      </c>
      <c r="S1666" t="inlineStr">
        <is>
          <t>-2%▶80% 손절 / -4%▶10% 손절 / -6%▶10% 손절</t>
        </is>
      </c>
      <c r="T1666" t="inlineStr">
        <is>
          <t>매수 0.0005 / 매도 0.0025 / 슬리피지 0.0007</t>
        </is>
      </c>
    </row>
    <row r="1667">
      <c r="A1667" t="inlineStr">
        <is>
          <t>KODEX 200타겟위클리커버드콜|6개월 전에 샀다면|[단기스윙]+[정석방어]</t>
        </is>
      </c>
      <c r="B1667" t="inlineStr">
        <is>
          <t>KODEX 200타겟위클리커버드콜</t>
        </is>
      </c>
      <c r="C1667" t="inlineStr">
        <is>
          <t>498400</t>
        </is>
      </c>
      <c r="D1667" t="inlineStr">
        <is>
          <t>6개월 전에 샀다면</t>
        </is>
      </c>
      <c r="E1667" t="inlineStr">
        <is>
          <t>[단기스윙]+[정석방어]</t>
        </is>
      </c>
      <c r="F1667" t="inlineStr">
        <is>
          <t>[단기스윙]</t>
        </is>
      </c>
      <c r="G1667" t="inlineStr">
        <is>
          <t>[정석방어]</t>
        </is>
      </c>
      <c r="H1667" t="n">
        <v>300000</v>
      </c>
      <c r="I1667" t="n">
        <v>12725</v>
      </c>
      <c r="J1667" t="n">
        <v>23710</v>
      </c>
      <c r="K1667" t="n">
        <v>86.33</v>
      </c>
      <c r="L1667" t="n">
        <v>0</v>
      </c>
      <c r="M1667" t="n">
        <v>0</v>
      </c>
      <c r="N1667" t="n">
        <v>0</v>
      </c>
      <c r="O1667" t="n">
        <v>0</v>
      </c>
      <c r="P1667" t="inlineStr">
        <is>
          <t>2025-12-08</t>
        </is>
      </c>
      <c r="Q1667" t="inlineStr">
        <is>
          <t>2026-06-08</t>
        </is>
      </c>
      <c r="R1667" t="inlineStr">
        <is>
          <t>+5%▶60% 익절 / +10%▶30% 익절 / +20%▶10% 익절</t>
        </is>
      </c>
      <c r="S1667" t="inlineStr">
        <is>
          <t>-3%▶70% 손절 / -5%▶20% 손절 / -10%▶10% 손절</t>
        </is>
      </c>
      <c r="T1667" t="inlineStr">
        <is>
          <t>매수 0.0005 / 매도 0.0025 / 슬리피지 0.0007</t>
        </is>
      </c>
    </row>
    <row r="1668">
      <c r="A1668" t="inlineStr">
        <is>
          <t>KODEX 200타겟위클리커버드콜|6개월 전에 샀다면|[단기스윙]+[변동성허용]</t>
        </is>
      </c>
      <c r="B1668" t="inlineStr">
        <is>
          <t>KODEX 200타겟위클리커버드콜</t>
        </is>
      </c>
      <c r="C1668" t="inlineStr">
        <is>
          <t>498400</t>
        </is>
      </c>
      <c r="D1668" t="inlineStr">
        <is>
          <t>6개월 전에 샀다면</t>
        </is>
      </c>
      <c r="E1668" t="inlineStr">
        <is>
          <t>[단기스윙]+[변동성허용]</t>
        </is>
      </c>
      <c r="F1668" t="inlineStr">
        <is>
          <t>[단기스윙]</t>
        </is>
      </c>
      <c r="G1668" t="inlineStr">
        <is>
          <t>[변동성허용]</t>
        </is>
      </c>
      <c r="H1668" t="n">
        <v>300000</v>
      </c>
      <c r="I1668" t="n">
        <v>12725</v>
      </c>
      <c r="J1668" t="n">
        <v>23710</v>
      </c>
      <c r="K1668" t="n">
        <v>86.33</v>
      </c>
      <c r="L1668" t="n">
        <v>0</v>
      </c>
      <c r="M1668" t="n">
        <v>0</v>
      </c>
      <c r="N1668" t="n">
        <v>0</v>
      </c>
      <c r="O1668" t="n">
        <v>0</v>
      </c>
      <c r="P1668" t="inlineStr">
        <is>
          <t>2025-12-08</t>
        </is>
      </c>
      <c r="Q1668" t="inlineStr">
        <is>
          <t>2026-06-08</t>
        </is>
      </c>
      <c r="R1668" t="inlineStr">
        <is>
          <t>+5%▶60% 익절 / +10%▶30% 익절 / +20%▶10% 익절</t>
        </is>
      </c>
      <c r="S1668" t="inlineStr">
        <is>
          <t>-5%▶50% 손절 / -10%▶30% 손절 / -15%▶20% 손절</t>
        </is>
      </c>
      <c r="T1668" t="inlineStr">
        <is>
          <t>매수 0.0005 / 매도 0.0025 / 슬리피지 0.0007</t>
        </is>
      </c>
    </row>
    <row r="1669">
      <c r="A1669" t="inlineStr">
        <is>
          <t>KODEX 200타겟위클리커버드콜|6개월 전에 샀다면|[단기스윙]+[버티기형]</t>
        </is>
      </c>
      <c r="B1669" t="inlineStr">
        <is>
          <t>KODEX 200타겟위클리커버드콜</t>
        </is>
      </c>
      <c r="C1669" t="inlineStr">
        <is>
          <t>498400</t>
        </is>
      </c>
      <c r="D1669" t="inlineStr">
        <is>
          <t>6개월 전에 샀다면</t>
        </is>
      </c>
      <c r="E1669" t="inlineStr">
        <is>
          <t>[단기스윙]+[버티기형]</t>
        </is>
      </c>
      <c r="F1669" t="inlineStr">
        <is>
          <t>[단기스윙]</t>
        </is>
      </c>
      <c r="G1669" t="inlineStr">
        <is>
          <t>[버티기형]</t>
        </is>
      </c>
      <c r="H1669" t="n">
        <v>300000</v>
      </c>
      <c r="I1669" t="n">
        <v>12725</v>
      </c>
      <c r="J1669" t="n">
        <v>23710</v>
      </c>
      <c r="K1669" t="n">
        <v>86.33</v>
      </c>
      <c r="L1669" t="n">
        <v>0</v>
      </c>
      <c r="M1669" t="n">
        <v>0</v>
      </c>
      <c r="N1669" t="n">
        <v>0</v>
      </c>
      <c r="O1669" t="n">
        <v>0</v>
      </c>
      <c r="P1669" t="inlineStr">
        <is>
          <t>2025-12-08</t>
        </is>
      </c>
      <c r="Q1669" t="inlineStr">
        <is>
          <t>2026-06-08</t>
        </is>
      </c>
      <c r="R1669" t="inlineStr">
        <is>
          <t>+5%▶60% 익절 / +10%▶30% 익절 / +20%▶10% 익절</t>
        </is>
      </c>
      <c r="S1669" t="inlineStr">
        <is>
          <t>-5%▶40% 손절 / -15%▶30% 손절 / -20%▶30% 손절</t>
        </is>
      </c>
      <c r="T1669" t="inlineStr">
        <is>
          <t>매수 0.0005 / 매도 0.0025 / 슬리피지 0.0007</t>
        </is>
      </c>
    </row>
    <row r="1670">
      <c r="A1670" t="inlineStr">
        <is>
          <t>KODEX 200타겟위클리커버드콜|6개월 전에 샀다면|[대표님룰]+[칼손절]</t>
        </is>
      </c>
      <c r="B1670" t="inlineStr">
        <is>
          <t>KODEX 200타겟위클리커버드콜</t>
        </is>
      </c>
      <c r="C1670" t="inlineStr">
        <is>
          <t>498400</t>
        </is>
      </c>
      <c r="D1670" t="inlineStr">
        <is>
          <t>6개월 전에 샀다면</t>
        </is>
      </c>
      <c r="E1670" t="inlineStr">
        <is>
          <t>[대표님룰]+[칼손절]</t>
        </is>
      </c>
      <c r="F1670" t="inlineStr">
        <is>
          <t>[대표님룰]</t>
        </is>
      </c>
      <c r="G1670" t="inlineStr">
        <is>
          <t>[칼손절]</t>
        </is>
      </c>
      <c r="H1670" t="n">
        <v>300000</v>
      </c>
      <c r="I1670" t="n">
        <v>12725</v>
      </c>
      <c r="J1670" t="n">
        <v>23710</v>
      </c>
      <c r="K1670" t="n">
        <v>86.33</v>
      </c>
      <c r="L1670" t="n">
        <v>0</v>
      </c>
      <c r="M1670" t="n">
        <v>0</v>
      </c>
      <c r="N1670" t="n">
        <v>0</v>
      </c>
      <c r="O1670" t="n">
        <v>0</v>
      </c>
      <c r="P1670" t="inlineStr">
        <is>
          <t>2025-12-08</t>
        </is>
      </c>
      <c r="Q1670" t="inlineStr">
        <is>
          <t>2026-06-08</t>
        </is>
      </c>
      <c r="R1670" t="inlineStr">
        <is>
          <t>+5%▶60% 익절 / +10%▶30% 익절 / +30%▶10% 익절</t>
        </is>
      </c>
      <c r="S1670" t="inlineStr">
        <is>
          <t>-2%▶80% 손절 / -4%▶10% 손절 / -6%▶10% 손절</t>
        </is>
      </c>
      <c r="T1670" t="inlineStr">
        <is>
          <t>매수 0.0005 / 매도 0.0025 / 슬리피지 0.0007</t>
        </is>
      </c>
    </row>
    <row r="1671">
      <c r="A1671" t="inlineStr">
        <is>
          <t>KODEX 200타겟위클리커버드콜|6개월 전에 샀다면|[대표님룰]+[정석방어]</t>
        </is>
      </c>
      <c r="B1671" t="inlineStr">
        <is>
          <t>KODEX 200타겟위클리커버드콜</t>
        </is>
      </c>
      <c r="C1671" t="inlineStr">
        <is>
          <t>498400</t>
        </is>
      </c>
      <c r="D1671" t="inlineStr">
        <is>
          <t>6개월 전에 샀다면</t>
        </is>
      </c>
      <c r="E1671" t="inlineStr">
        <is>
          <t>[대표님룰]+[정석방어]</t>
        </is>
      </c>
      <c r="F1671" t="inlineStr">
        <is>
          <t>[대표님룰]</t>
        </is>
      </c>
      <c r="G1671" t="inlineStr">
        <is>
          <t>[정석방어]</t>
        </is>
      </c>
      <c r="H1671" t="n">
        <v>300000</v>
      </c>
      <c r="I1671" t="n">
        <v>12725</v>
      </c>
      <c r="J1671" t="n">
        <v>23710</v>
      </c>
      <c r="K1671" t="n">
        <v>86.33</v>
      </c>
      <c r="L1671" t="n">
        <v>0</v>
      </c>
      <c r="M1671" t="n">
        <v>0</v>
      </c>
      <c r="N1671" t="n">
        <v>0</v>
      </c>
      <c r="O1671" t="n">
        <v>0</v>
      </c>
      <c r="P1671" t="inlineStr">
        <is>
          <t>2025-12-08</t>
        </is>
      </c>
      <c r="Q1671" t="inlineStr">
        <is>
          <t>2026-06-08</t>
        </is>
      </c>
      <c r="R1671" t="inlineStr">
        <is>
          <t>+5%▶60% 익절 / +10%▶30% 익절 / +30%▶10% 익절</t>
        </is>
      </c>
      <c r="S1671" t="inlineStr">
        <is>
          <t>-3%▶70% 손절 / -5%▶20% 손절 / -10%▶10% 손절</t>
        </is>
      </c>
      <c r="T1671" t="inlineStr">
        <is>
          <t>매수 0.0005 / 매도 0.0025 / 슬리피지 0.0007</t>
        </is>
      </c>
    </row>
    <row r="1672">
      <c r="A1672" t="inlineStr">
        <is>
          <t>KODEX 200타겟위클리커버드콜|6개월 전에 샀다면|[대표님룰]+[변동성허용]</t>
        </is>
      </c>
      <c r="B1672" t="inlineStr">
        <is>
          <t>KODEX 200타겟위클리커버드콜</t>
        </is>
      </c>
      <c r="C1672" t="inlineStr">
        <is>
          <t>498400</t>
        </is>
      </c>
      <c r="D1672" t="inlineStr">
        <is>
          <t>6개월 전에 샀다면</t>
        </is>
      </c>
      <c r="E1672" t="inlineStr">
        <is>
          <t>[대표님룰]+[변동성허용]</t>
        </is>
      </c>
      <c r="F1672" t="inlineStr">
        <is>
          <t>[대표님룰]</t>
        </is>
      </c>
      <c r="G1672" t="inlineStr">
        <is>
          <t>[변동성허용]</t>
        </is>
      </c>
      <c r="H1672" t="n">
        <v>300000</v>
      </c>
      <c r="I1672" t="n">
        <v>12725</v>
      </c>
      <c r="J1672" t="n">
        <v>23710</v>
      </c>
      <c r="K1672" t="n">
        <v>86.33</v>
      </c>
      <c r="L1672" t="n">
        <v>0</v>
      </c>
      <c r="M1672" t="n">
        <v>0</v>
      </c>
      <c r="N1672" t="n">
        <v>0</v>
      </c>
      <c r="O1672" t="n">
        <v>0</v>
      </c>
      <c r="P1672" t="inlineStr">
        <is>
          <t>2025-12-08</t>
        </is>
      </c>
      <c r="Q1672" t="inlineStr">
        <is>
          <t>2026-06-08</t>
        </is>
      </c>
      <c r="R1672" t="inlineStr">
        <is>
          <t>+5%▶60% 익절 / +10%▶30% 익절 / +30%▶10% 익절</t>
        </is>
      </c>
      <c r="S1672" t="inlineStr">
        <is>
          <t>-5%▶50% 손절 / -10%▶30% 손절 / -15%▶20% 손절</t>
        </is>
      </c>
      <c r="T1672" t="inlineStr">
        <is>
          <t>매수 0.0005 / 매도 0.0025 / 슬리피지 0.0007</t>
        </is>
      </c>
    </row>
    <row r="1673">
      <c r="A1673" t="inlineStr">
        <is>
          <t>KODEX 200타겟위클리커버드콜|6개월 전에 샀다면|[대표님룰]+[버티기형]</t>
        </is>
      </c>
      <c r="B1673" t="inlineStr">
        <is>
          <t>KODEX 200타겟위클리커버드콜</t>
        </is>
      </c>
      <c r="C1673" t="inlineStr">
        <is>
          <t>498400</t>
        </is>
      </c>
      <c r="D1673" t="inlineStr">
        <is>
          <t>6개월 전에 샀다면</t>
        </is>
      </c>
      <c r="E1673" t="inlineStr">
        <is>
          <t>[대표님룰]+[버티기형]</t>
        </is>
      </c>
      <c r="F1673" t="inlineStr">
        <is>
          <t>[대표님룰]</t>
        </is>
      </c>
      <c r="G1673" t="inlineStr">
        <is>
          <t>[버티기형]</t>
        </is>
      </c>
      <c r="H1673" t="n">
        <v>300000</v>
      </c>
      <c r="I1673" t="n">
        <v>12725</v>
      </c>
      <c r="J1673" t="n">
        <v>23710</v>
      </c>
      <c r="K1673" t="n">
        <v>86.33</v>
      </c>
      <c r="L1673" t="n">
        <v>0</v>
      </c>
      <c r="M1673" t="n">
        <v>0</v>
      </c>
      <c r="N1673" t="n">
        <v>0</v>
      </c>
      <c r="O1673" t="n">
        <v>0</v>
      </c>
      <c r="P1673" t="inlineStr">
        <is>
          <t>2025-12-08</t>
        </is>
      </c>
      <c r="Q1673" t="inlineStr">
        <is>
          <t>2026-06-08</t>
        </is>
      </c>
      <c r="R1673" t="inlineStr">
        <is>
          <t>+5%▶60% 익절 / +10%▶30% 익절 / +30%▶10% 익절</t>
        </is>
      </c>
      <c r="S1673" t="inlineStr">
        <is>
          <t>-5%▶40% 손절 / -15%▶30% 손절 / -20%▶30% 손절</t>
        </is>
      </c>
      <c r="T1673" t="inlineStr">
        <is>
          <t>매수 0.0005 / 매도 0.0025 / 슬리피지 0.0007</t>
        </is>
      </c>
    </row>
    <row r="1674">
      <c r="A1674" t="inlineStr">
        <is>
          <t>KODEX 200타겟위클리커버드콜|6개월 전에 샀다면|[중기추세]+[칼손절]</t>
        </is>
      </c>
      <c r="B1674" t="inlineStr">
        <is>
          <t>KODEX 200타겟위클리커버드콜</t>
        </is>
      </c>
      <c r="C1674" t="inlineStr">
        <is>
          <t>498400</t>
        </is>
      </c>
      <c r="D1674" t="inlineStr">
        <is>
          <t>6개월 전에 샀다면</t>
        </is>
      </c>
      <c r="E1674" t="inlineStr">
        <is>
          <t>[중기추세]+[칼손절]</t>
        </is>
      </c>
      <c r="F1674" t="inlineStr">
        <is>
          <t>[중기추세]</t>
        </is>
      </c>
      <c r="G1674" t="inlineStr">
        <is>
          <t>[칼손절]</t>
        </is>
      </c>
      <c r="H1674" t="n">
        <v>300000</v>
      </c>
      <c r="I1674" t="n">
        <v>12725</v>
      </c>
      <c r="J1674" t="n">
        <v>23710</v>
      </c>
      <c r="K1674" t="n">
        <v>86.33</v>
      </c>
      <c r="L1674" t="n">
        <v>0</v>
      </c>
      <c r="M1674" t="n">
        <v>0</v>
      </c>
      <c r="N1674" t="n">
        <v>0</v>
      </c>
      <c r="O1674" t="n">
        <v>0</v>
      </c>
      <c r="P1674" t="inlineStr">
        <is>
          <t>2025-12-08</t>
        </is>
      </c>
      <c r="Q1674" t="inlineStr">
        <is>
          <t>2026-06-08</t>
        </is>
      </c>
      <c r="R1674" t="inlineStr">
        <is>
          <t>+10%▶50% 익절 / +20%▶30% 익절 / +30%▶20% 익절</t>
        </is>
      </c>
      <c r="S1674" t="inlineStr">
        <is>
          <t>-2%▶80% 손절 / -4%▶10% 손절 / -6%▶10% 손절</t>
        </is>
      </c>
      <c r="T1674" t="inlineStr">
        <is>
          <t>매수 0.0005 / 매도 0.0025 / 슬리피지 0.0007</t>
        </is>
      </c>
    </row>
    <row r="1675">
      <c r="A1675" t="inlineStr">
        <is>
          <t>KODEX 200타겟위클리커버드콜|6개월 전에 샀다면|[중기추세]+[정석방어]</t>
        </is>
      </c>
      <c r="B1675" t="inlineStr">
        <is>
          <t>KODEX 200타겟위클리커버드콜</t>
        </is>
      </c>
      <c r="C1675" t="inlineStr">
        <is>
          <t>498400</t>
        </is>
      </c>
      <c r="D1675" t="inlineStr">
        <is>
          <t>6개월 전에 샀다면</t>
        </is>
      </c>
      <c r="E1675" t="inlineStr">
        <is>
          <t>[중기추세]+[정석방어]</t>
        </is>
      </c>
      <c r="F1675" t="inlineStr">
        <is>
          <t>[중기추세]</t>
        </is>
      </c>
      <c r="G1675" t="inlineStr">
        <is>
          <t>[정석방어]</t>
        </is>
      </c>
      <c r="H1675" t="n">
        <v>300000</v>
      </c>
      <c r="I1675" t="n">
        <v>12725</v>
      </c>
      <c r="J1675" t="n">
        <v>23710</v>
      </c>
      <c r="K1675" t="n">
        <v>86.33</v>
      </c>
      <c r="L1675" t="n">
        <v>0</v>
      </c>
      <c r="M1675" t="n">
        <v>0</v>
      </c>
      <c r="N1675" t="n">
        <v>0</v>
      </c>
      <c r="O1675" t="n">
        <v>0</v>
      </c>
      <c r="P1675" t="inlineStr">
        <is>
          <t>2025-12-08</t>
        </is>
      </c>
      <c r="Q1675" t="inlineStr">
        <is>
          <t>2026-06-08</t>
        </is>
      </c>
      <c r="R1675" t="inlineStr">
        <is>
          <t>+10%▶50% 익절 / +20%▶30% 익절 / +30%▶20% 익절</t>
        </is>
      </c>
      <c r="S1675" t="inlineStr">
        <is>
          <t>-3%▶70% 손절 / -5%▶20% 손절 / -10%▶10% 손절</t>
        </is>
      </c>
      <c r="T1675" t="inlineStr">
        <is>
          <t>매수 0.0005 / 매도 0.0025 / 슬리피지 0.0007</t>
        </is>
      </c>
    </row>
    <row r="1676">
      <c r="A1676" t="inlineStr">
        <is>
          <t>KODEX 200타겟위클리커버드콜|6개월 전에 샀다면|[중기추세]+[변동성허용]</t>
        </is>
      </c>
      <c r="B1676" t="inlineStr">
        <is>
          <t>KODEX 200타겟위클리커버드콜</t>
        </is>
      </c>
      <c r="C1676" t="inlineStr">
        <is>
          <t>498400</t>
        </is>
      </c>
      <c r="D1676" t="inlineStr">
        <is>
          <t>6개월 전에 샀다면</t>
        </is>
      </c>
      <c r="E1676" t="inlineStr">
        <is>
          <t>[중기추세]+[변동성허용]</t>
        </is>
      </c>
      <c r="F1676" t="inlineStr">
        <is>
          <t>[중기추세]</t>
        </is>
      </c>
      <c r="G1676" t="inlineStr">
        <is>
          <t>[변동성허용]</t>
        </is>
      </c>
      <c r="H1676" t="n">
        <v>300000</v>
      </c>
      <c r="I1676" t="n">
        <v>12725</v>
      </c>
      <c r="J1676" t="n">
        <v>23710</v>
      </c>
      <c r="K1676" t="n">
        <v>86.33</v>
      </c>
      <c r="L1676" t="n">
        <v>0</v>
      </c>
      <c r="M1676" t="n">
        <v>0</v>
      </c>
      <c r="N1676" t="n">
        <v>0</v>
      </c>
      <c r="O1676" t="n">
        <v>0</v>
      </c>
      <c r="P1676" t="inlineStr">
        <is>
          <t>2025-12-08</t>
        </is>
      </c>
      <c r="Q1676" t="inlineStr">
        <is>
          <t>2026-06-08</t>
        </is>
      </c>
      <c r="R1676" t="inlineStr">
        <is>
          <t>+10%▶50% 익절 / +20%▶30% 익절 / +30%▶20% 익절</t>
        </is>
      </c>
      <c r="S1676" t="inlineStr">
        <is>
          <t>-5%▶50% 손절 / -10%▶30% 손절 / -15%▶20% 손절</t>
        </is>
      </c>
      <c r="T1676" t="inlineStr">
        <is>
          <t>매수 0.0005 / 매도 0.0025 / 슬리피지 0.0007</t>
        </is>
      </c>
    </row>
    <row r="1677">
      <c r="A1677" t="inlineStr">
        <is>
          <t>KODEX 200타겟위클리커버드콜|6개월 전에 샀다면|[중기추세]+[버티기형]</t>
        </is>
      </c>
      <c r="B1677" t="inlineStr">
        <is>
          <t>KODEX 200타겟위클리커버드콜</t>
        </is>
      </c>
      <c r="C1677" t="inlineStr">
        <is>
          <t>498400</t>
        </is>
      </c>
      <c r="D1677" t="inlineStr">
        <is>
          <t>6개월 전에 샀다면</t>
        </is>
      </c>
      <c r="E1677" t="inlineStr">
        <is>
          <t>[중기추세]+[버티기형]</t>
        </is>
      </c>
      <c r="F1677" t="inlineStr">
        <is>
          <t>[중기추세]</t>
        </is>
      </c>
      <c r="G1677" t="inlineStr">
        <is>
          <t>[버티기형]</t>
        </is>
      </c>
      <c r="H1677" t="n">
        <v>300000</v>
      </c>
      <c r="I1677" t="n">
        <v>12725</v>
      </c>
      <c r="J1677" t="n">
        <v>23710</v>
      </c>
      <c r="K1677" t="n">
        <v>86.33</v>
      </c>
      <c r="L1677" t="n">
        <v>0</v>
      </c>
      <c r="M1677" t="n">
        <v>0</v>
      </c>
      <c r="N1677" t="n">
        <v>0</v>
      </c>
      <c r="O1677" t="n">
        <v>0</v>
      </c>
      <c r="P1677" t="inlineStr">
        <is>
          <t>2025-12-08</t>
        </is>
      </c>
      <c r="Q1677" t="inlineStr">
        <is>
          <t>2026-06-08</t>
        </is>
      </c>
      <c r="R1677" t="inlineStr">
        <is>
          <t>+10%▶50% 익절 / +20%▶30% 익절 / +30%▶20% 익절</t>
        </is>
      </c>
      <c r="S1677" t="inlineStr">
        <is>
          <t>-5%▶40% 손절 / -15%▶30% 손절 / -20%▶30% 손절</t>
        </is>
      </c>
      <c r="T1677" t="inlineStr">
        <is>
          <t>매수 0.0005 / 매도 0.0025 / 슬리피지 0.0007</t>
        </is>
      </c>
    </row>
    <row r="1678">
      <c r="A1678" t="inlineStr">
        <is>
          <t>KODEX 200타겟위클리커버드콜|6개월 전에 샀다면|[수익극대화]+[칼손절]</t>
        </is>
      </c>
      <c r="B1678" t="inlineStr">
        <is>
          <t>KODEX 200타겟위클리커버드콜</t>
        </is>
      </c>
      <c r="C1678" t="inlineStr">
        <is>
          <t>498400</t>
        </is>
      </c>
      <c r="D1678" t="inlineStr">
        <is>
          <t>6개월 전에 샀다면</t>
        </is>
      </c>
      <c r="E1678" t="inlineStr">
        <is>
          <t>[수익극대화]+[칼손절]</t>
        </is>
      </c>
      <c r="F1678" t="inlineStr">
        <is>
          <t>[수익극대화]</t>
        </is>
      </c>
      <c r="G1678" t="inlineStr">
        <is>
          <t>[칼손절]</t>
        </is>
      </c>
      <c r="H1678" t="n">
        <v>300000</v>
      </c>
      <c r="I1678" t="n">
        <v>12725</v>
      </c>
      <c r="J1678" t="n">
        <v>23710</v>
      </c>
      <c r="K1678" t="n">
        <v>86.33</v>
      </c>
      <c r="L1678" t="n">
        <v>0</v>
      </c>
      <c r="M1678" t="n">
        <v>0</v>
      </c>
      <c r="N1678" t="n">
        <v>0</v>
      </c>
      <c r="O1678" t="n">
        <v>0</v>
      </c>
      <c r="P1678" t="inlineStr">
        <is>
          <t>2025-12-08</t>
        </is>
      </c>
      <c r="Q1678" t="inlineStr">
        <is>
          <t>2026-06-08</t>
        </is>
      </c>
      <c r="R1678" t="inlineStr">
        <is>
          <t>+10%▶40% 익절 / +20%▶30% 익절 / +40%▶30% 익절</t>
        </is>
      </c>
      <c r="S1678" t="inlineStr">
        <is>
          <t>-2%▶80% 손절 / -4%▶10% 손절 / -6%▶10% 손절</t>
        </is>
      </c>
      <c r="T1678" t="inlineStr">
        <is>
          <t>매수 0.0005 / 매도 0.0025 / 슬리피지 0.0007</t>
        </is>
      </c>
    </row>
    <row r="1679">
      <c r="A1679" t="inlineStr">
        <is>
          <t>KODEX 200타겟위클리커버드콜|6개월 전에 샀다면|[수익극대화]+[정석방어]</t>
        </is>
      </c>
      <c r="B1679" t="inlineStr">
        <is>
          <t>KODEX 200타겟위클리커버드콜</t>
        </is>
      </c>
      <c r="C1679" t="inlineStr">
        <is>
          <t>498400</t>
        </is>
      </c>
      <c r="D1679" t="inlineStr">
        <is>
          <t>6개월 전에 샀다면</t>
        </is>
      </c>
      <c r="E1679" t="inlineStr">
        <is>
          <t>[수익극대화]+[정석방어]</t>
        </is>
      </c>
      <c r="F1679" t="inlineStr">
        <is>
          <t>[수익극대화]</t>
        </is>
      </c>
      <c r="G1679" t="inlineStr">
        <is>
          <t>[정석방어]</t>
        </is>
      </c>
      <c r="H1679" t="n">
        <v>300000</v>
      </c>
      <c r="I1679" t="n">
        <v>12725</v>
      </c>
      <c r="J1679" t="n">
        <v>23710</v>
      </c>
      <c r="K1679" t="n">
        <v>86.33</v>
      </c>
      <c r="L1679" t="n">
        <v>0</v>
      </c>
      <c r="M1679" t="n">
        <v>0</v>
      </c>
      <c r="N1679" t="n">
        <v>0</v>
      </c>
      <c r="O1679" t="n">
        <v>0</v>
      </c>
      <c r="P1679" t="inlineStr">
        <is>
          <t>2025-12-08</t>
        </is>
      </c>
      <c r="Q1679" t="inlineStr">
        <is>
          <t>2026-06-08</t>
        </is>
      </c>
      <c r="R1679" t="inlineStr">
        <is>
          <t>+10%▶40% 익절 / +20%▶30% 익절 / +40%▶30% 익절</t>
        </is>
      </c>
      <c r="S1679" t="inlineStr">
        <is>
          <t>-3%▶70% 손절 / -5%▶20% 손절 / -10%▶10% 손절</t>
        </is>
      </c>
      <c r="T1679" t="inlineStr">
        <is>
          <t>매수 0.0005 / 매도 0.0025 / 슬리피지 0.0007</t>
        </is>
      </c>
    </row>
    <row r="1680">
      <c r="A1680" t="inlineStr">
        <is>
          <t>KODEX 200타겟위클리커버드콜|6개월 전에 샀다면|[수익극대화]+[변동성허용]</t>
        </is>
      </c>
      <c r="B1680" t="inlineStr">
        <is>
          <t>KODEX 200타겟위클리커버드콜</t>
        </is>
      </c>
      <c r="C1680" t="inlineStr">
        <is>
          <t>498400</t>
        </is>
      </c>
      <c r="D1680" t="inlineStr">
        <is>
          <t>6개월 전에 샀다면</t>
        </is>
      </c>
      <c r="E1680" t="inlineStr">
        <is>
          <t>[수익극대화]+[변동성허용]</t>
        </is>
      </c>
      <c r="F1680" t="inlineStr">
        <is>
          <t>[수익극대화]</t>
        </is>
      </c>
      <c r="G1680" t="inlineStr">
        <is>
          <t>[변동성허용]</t>
        </is>
      </c>
      <c r="H1680" t="n">
        <v>300000</v>
      </c>
      <c r="I1680" t="n">
        <v>12725</v>
      </c>
      <c r="J1680" t="n">
        <v>23710</v>
      </c>
      <c r="K1680" t="n">
        <v>86.33</v>
      </c>
      <c r="L1680" t="n">
        <v>0</v>
      </c>
      <c r="M1680" t="n">
        <v>0</v>
      </c>
      <c r="N1680" t="n">
        <v>0</v>
      </c>
      <c r="O1680" t="n">
        <v>0</v>
      </c>
      <c r="P1680" t="inlineStr">
        <is>
          <t>2025-12-08</t>
        </is>
      </c>
      <c r="Q1680" t="inlineStr">
        <is>
          <t>2026-06-08</t>
        </is>
      </c>
      <c r="R1680" t="inlineStr">
        <is>
          <t>+10%▶40% 익절 / +20%▶30% 익절 / +40%▶30% 익절</t>
        </is>
      </c>
      <c r="S1680" t="inlineStr">
        <is>
          <t>-5%▶50% 손절 / -10%▶30% 손절 / -15%▶20% 손절</t>
        </is>
      </c>
      <c r="T1680" t="inlineStr">
        <is>
          <t>매수 0.0005 / 매도 0.0025 / 슬리피지 0.0007</t>
        </is>
      </c>
    </row>
    <row r="1681">
      <c r="A1681" t="inlineStr">
        <is>
          <t>KODEX 200타겟위클리커버드콜|6개월 전에 샀다면|[수익극대화]+[버티기형]</t>
        </is>
      </c>
      <c r="B1681" t="inlineStr">
        <is>
          <t>KODEX 200타겟위클리커버드콜</t>
        </is>
      </c>
      <c r="C1681" t="inlineStr">
        <is>
          <t>498400</t>
        </is>
      </c>
      <c r="D1681" t="inlineStr">
        <is>
          <t>6개월 전에 샀다면</t>
        </is>
      </c>
      <c r="E1681" t="inlineStr">
        <is>
          <t>[수익극대화]+[버티기형]</t>
        </is>
      </c>
      <c r="F1681" t="inlineStr">
        <is>
          <t>[수익극대화]</t>
        </is>
      </c>
      <c r="G1681" t="inlineStr">
        <is>
          <t>[버티기형]</t>
        </is>
      </c>
      <c r="H1681" t="n">
        <v>300000</v>
      </c>
      <c r="I1681" t="n">
        <v>12725</v>
      </c>
      <c r="J1681" t="n">
        <v>23710</v>
      </c>
      <c r="K1681" t="n">
        <v>86.33</v>
      </c>
      <c r="L1681" t="n">
        <v>0</v>
      </c>
      <c r="M1681" t="n">
        <v>0</v>
      </c>
      <c r="N1681" t="n">
        <v>0</v>
      </c>
      <c r="O1681" t="n">
        <v>0</v>
      </c>
      <c r="P1681" t="inlineStr">
        <is>
          <t>2025-12-08</t>
        </is>
      </c>
      <c r="Q1681" t="inlineStr">
        <is>
          <t>2026-06-08</t>
        </is>
      </c>
      <c r="R1681" t="inlineStr">
        <is>
          <t>+10%▶40% 익절 / +20%▶30% 익절 / +40%▶30% 익절</t>
        </is>
      </c>
      <c r="S1681" t="inlineStr">
        <is>
          <t>-5%▶40% 손절 / -15%▶30% 손절 / -20%▶30% 손절</t>
        </is>
      </c>
      <c r="T1681" t="inlineStr">
        <is>
          <t>매수 0.0005 / 매도 0.0025 / 슬리피지 0.0007</t>
        </is>
      </c>
    </row>
    <row r="1682">
      <c r="A1682" t="inlineStr">
        <is>
          <t>KODEX 200타겟위클리커버드콜|전체 평가기간|[초단타]+[칼손절]</t>
        </is>
      </c>
      <c r="B1682" t="inlineStr">
        <is>
          <t>KODEX 200타겟위클리커버드콜</t>
        </is>
      </c>
      <c r="C1682" t="inlineStr">
        <is>
          <t>498400</t>
        </is>
      </c>
      <c r="D1682" t="inlineStr">
        <is>
          <t>전체 평가기간</t>
        </is>
      </c>
      <c r="E1682" t="inlineStr">
        <is>
          <t>[초단타]+[칼손절]</t>
        </is>
      </c>
      <c r="F1682" t="inlineStr">
        <is>
          <t>[초단타]</t>
        </is>
      </c>
      <c r="G1682" t="inlineStr">
        <is>
          <t>[칼손절]</t>
        </is>
      </c>
      <c r="H1682" t="n">
        <v>300000</v>
      </c>
      <c r="I1682" t="n">
        <v>13276</v>
      </c>
      <c r="J1682" t="n">
        <v>23710</v>
      </c>
      <c r="K1682" t="n">
        <v>78.59</v>
      </c>
      <c r="L1682" t="n">
        <v>0</v>
      </c>
      <c r="M1682" t="n">
        <v>0</v>
      </c>
      <c r="N1682" t="n">
        <v>0</v>
      </c>
      <c r="O1682" t="n">
        <v>0</v>
      </c>
      <c r="P1682" t="inlineStr">
        <is>
          <t>2026-01-02</t>
        </is>
      </c>
      <c r="Q1682" t="inlineStr">
        <is>
          <t>2026-06-08</t>
        </is>
      </c>
      <c r="R1682" t="inlineStr">
        <is>
          <t>+3%▶70% 익절 / +5%▶20% 익절 / +10%▶10% 익절</t>
        </is>
      </c>
      <c r="S1682" t="inlineStr">
        <is>
          <t>-2%▶80% 손절 / -4%▶10% 손절 / -6%▶10% 손절</t>
        </is>
      </c>
      <c r="T1682" t="inlineStr">
        <is>
          <t>매수 0.0005 / 매도 0.0025 / 슬리피지 0.0007</t>
        </is>
      </c>
    </row>
    <row r="1683">
      <c r="A1683" t="inlineStr">
        <is>
          <t>KODEX 200타겟위클리커버드콜|전체 평가기간|[초단타]+[정석방어]</t>
        </is>
      </c>
      <c r="B1683" t="inlineStr">
        <is>
          <t>KODEX 200타겟위클리커버드콜</t>
        </is>
      </c>
      <c r="C1683" t="inlineStr">
        <is>
          <t>498400</t>
        </is>
      </c>
      <c r="D1683" t="inlineStr">
        <is>
          <t>전체 평가기간</t>
        </is>
      </c>
      <c r="E1683" t="inlineStr">
        <is>
          <t>[초단타]+[정석방어]</t>
        </is>
      </c>
      <c r="F1683" t="inlineStr">
        <is>
          <t>[초단타]</t>
        </is>
      </c>
      <c r="G1683" t="inlineStr">
        <is>
          <t>[정석방어]</t>
        </is>
      </c>
      <c r="H1683" t="n">
        <v>300000</v>
      </c>
      <c r="I1683" t="n">
        <v>13276</v>
      </c>
      <c r="J1683" t="n">
        <v>23710</v>
      </c>
      <c r="K1683" t="n">
        <v>78.59</v>
      </c>
      <c r="L1683" t="n">
        <v>0</v>
      </c>
      <c r="M1683" t="n">
        <v>0</v>
      </c>
      <c r="N1683" t="n">
        <v>0</v>
      </c>
      <c r="O1683" t="n">
        <v>0</v>
      </c>
      <c r="P1683" t="inlineStr">
        <is>
          <t>2026-01-02</t>
        </is>
      </c>
      <c r="Q1683" t="inlineStr">
        <is>
          <t>2026-06-08</t>
        </is>
      </c>
      <c r="R1683" t="inlineStr">
        <is>
          <t>+3%▶70% 익절 / +5%▶20% 익절 / +10%▶10% 익절</t>
        </is>
      </c>
      <c r="S1683" t="inlineStr">
        <is>
          <t>-3%▶70% 손절 / -5%▶20% 손절 / -10%▶10% 손절</t>
        </is>
      </c>
      <c r="T1683" t="inlineStr">
        <is>
          <t>매수 0.0005 / 매도 0.0025 / 슬리피지 0.0007</t>
        </is>
      </c>
    </row>
    <row r="1684">
      <c r="A1684" t="inlineStr">
        <is>
          <t>KODEX 200타겟위클리커버드콜|전체 평가기간|[초단타]+[변동성허용]</t>
        </is>
      </c>
      <c r="B1684" t="inlineStr">
        <is>
          <t>KODEX 200타겟위클리커버드콜</t>
        </is>
      </c>
      <c r="C1684" t="inlineStr">
        <is>
          <t>498400</t>
        </is>
      </c>
      <c r="D1684" t="inlineStr">
        <is>
          <t>전체 평가기간</t>
        </is>
      </c>
      <c r="E1684" t="inlineStr">
        <is>
          <t>[초단타]+[변동성허용]</t>
        </is>
      </c>
      <c r="F1684" t="inlineStr">
        <is>
          <t>[초단타]</t>
        </is>
      </c>
      <c r="G1684" t="inlineStr">
        <is>
          <t>[변동성허용]</t>
        </is>
      </c>
      <c r="H1684" t="n">
        <v>300000</v>
      </c>
      <c r="I1684" t="n">
        <v>13276</v>
      </c>
      <c r="J1684" t="n">
        <v>23710</v>
      </c>
      <c r="K1684" t="n">
        <v>78.59</v>
      </c>
      <c r="L1684" t="n">
        <v>0</v>
      </c>
      <c r="M1684" t="n">
        <v>0</v>
      </c>
      <c r="N1684" t="n">
        <v>0</v>
      </c>
      <c r="O1684" t="n">
        <v>0</v>
      </c>
      <c r="P1684" t="inlineStr">
        <is>
          <t>2026-01-02</t>
        </is>
      </c>
      <c r="Q1684" t="inlineStr">
        <is>
          <t>2026-06-08</t>
        </is>
      </c>
      <c r="R1684" t="inlineStr">
        <is>
          <t>+3%▶70% 익절 / +5%▶20% 익절 / +10%▶10% 익절</t>
        </is>
      </c>
      <c r="S1684" t="inlineStr">
        <is>
          <t>-5%▶50% 손절 / -10%▶30% 손절 / -15%▶20% 손절</t>
        </is>
      </c>
      <c r="T1684" t="inlineStr">
        <is>
          <t>매수 0.0005 / 매도 0.0025 / 슬리피지 0.0007</t>
        </is>
      </c>
    </row>
    <row r="1685">
      <c r="A1685" t="inlineStr">
        <is>
          <t>KODEX 200타겟위클리커버드콜|전체 평가기간|[초단타]+[버티기형]</t>
        </is>
      </c>
      <c r="B1685" t="inlineStr">
        <is>
          <t>KODEX 200타겟위클리커버드콜</t>
        </is>
      </c>
      <c r="C1685" t="inlineStr">
        <is>
          <t>498400</t>
        </is>
      </c>
      <c r="D1685" t="inlineStr">
        <is>
          <t>전체 평가기간</t>
        </is>
      </c>
      <c r="E1685" t="inlineStr">
        <is>
          <t>[초단타]+[버티기형]</t>
        </is>
      </c>
      <c r="F1685" t="inlineStr">
        <is>
          <t>[초단타]</t>
        </is>
      </c>
      <c r="G1685" t="inlineStr">
        <is>
          <t>[버티기형]</t>
        </is>
      </c>
      <c r="H1685" t="n">
        <v>300000</v>
      </c>
      <c r="I1685" t="n">
        <v>13276</v>
      </c>
      <c r="J1685" t="n">
        <v>23710</v>
      </c>
      <c r="K1685" t="n">
        <v>78.59</v>
      </c>
      <c r="L1685" t="n">
        <v>0</v>
      </c>
      <c r="M1685" t="n">
        <v>0</v>
      </c>
      <c r="N1685" t="n">
        <v>0</v>
      </c>
      <c r="O1685" t="n">
        <v>0</v>
      </c>
      <c r="P1685" t="inlineStr">
        <is>
          <t>2026-01-02</t>
        </is>
      </c>
      <c r="Q1685" t="inlineStr">
        <is>
          <t>2026-06-08</t>
        </is>
      </c>
      <c r="R1685" t="inlineStr">
        <is>
          <t>+3%▶70% 익절 / +5%▶20% 익절 / +10%▶10% 익절</t>
        </is>
      </c>
      <c r="S1685" t="inlineStr">
        <is>
          <t>-5%▶40% 손절 / -15%▶30% 손절 / -20%▶30% 손절</t>
        </is>
      </c>
      <c r="T1685" t="inlineStr">
        <is>
          <t>매수 0.0005 / 매도 0.0025 / 슬리피지 0.0007</t>
        </is>
      </c>
    </row>
    <row r="1686">
      <c r="A1686" t="inlineStr">
        <is>
          <t>KODEX 200타겟위클리커버드콜|전체 평가기간|[단기스윙]+[칼손절]</t>
        </is>
      </c>
      <c r="B1686" t="inlineStr">
        <is>
          <t>KODEX 200타겟위클리커버드콜</t>
        </is>
      </c>
      <c r="C1686" t="inlineStr">
        <is>
          <t>498400</t>
        </is>
      </c>
      <c r="D1686" t="inlineStr">
        <is>
          <t>전체 평가기간</t>
        </is>
      </c>
      <c r="E1686" t="inlineStr">
        <is>
          <t>[단기스윙]+[칼손절]</t>
        </is>
      </c>
      <c r="F1686" t="inlineStr">
        <is>
          <t>[단기스윙]</t>
        </is>
      </c>
      <c r="G1686" t="inlineStr">
        <is>
          <t>[칼손절]</t>
        </is>
      </c>
      <c r="H1686" t="n">
        <v>300000</v>
      </c>
      <c r="I1686" t="n">
        <v>13276</v>
      </c>
      <c r="J1686" t="n">
        <v>23710</v>
      </c>
      <c r="K1686" t="n">
        <v>78.59</v>
      </c>
      <c r="L1686" t="n">
        <v>0</v>
      </c>
      <c r="M1686" t="n">
        <v>0</v>
      </c>
      <c r="N1686" t="n">
        <v>0</v>
      </c>
      <c r="O1686" t="n">
        <v>0</v>
      </c>
      <c r="P1686" t="inlineStr">
        <is>
          <t>2026-01-02</t>
        </is>
      </c>
      <c r="Q1686" t="inlineStr">
        <is>
          <t>2026-06-08</t>
        </is>
      </c>
      <c r="R1686" t="inlineStr">
        <is>
          <t>+5%▶60% 익절 / +10%▶30% 익절 / +20%▶10% 익절</t>
        </is>
      </c>
      <c r="S1686" t="inlineStr">
        <is>
          <t>-2%▶80% 손절 / -4%▶10% 손절 / -6%▶10% 손절</t>
        </is>
      </c>
      <c r="T1686" t="inlineStr">
        <is>
          <t>매수 0.0005 / 매도 0.0025 / 슬리피지 0.0007</t>
        </is>
      </c>
    </row>
    <row r="1687">
      <c r="A1687" t="inlineStr">
        <is>
          <t>KODEX 200타겟위클리커버드콜|전체 평가기간|[단기스윙]+[정석방어]</t>
        </is>
      </c>
      <c r="B1687" t="inlineStr">
        <is>
          <t>KODEX 200타겟위클리커버드콜</t>
        </is>
      </c>
      <c r="C1687" t="inlineStr">
        <is>
          <t>498400</t>
        </is>
      </c>
      <c r="D1687" t="inlineStr">
        <is>
          <t>전체 평가기간</t>
        </is>
      </c>
      <c r="E1687" t="inlineStr">
        <is>
          <t>[단기스윙]+[정석방어]</t>
        </is>
      </c>
      <c r="F1687" t="inlineStr">
        <is>
          <t>[단기스윙]</t>
        </is>
      </c>
      <c r="G1687" t="inlineStr">
        <is>
          <t>[정석방어]</t>
        </is>
      </c>
      <c r="H1687" t="n">
        <v>300000</v>
      </c>
      <c r="I1687" t="n">
        <v>13276</v>
      </c>
      <c r="J1687" t="n">
        <v>23710</v>
      </c>
      <c r="K1687" t="n">
        <v>78.59</v>
      </c>
      <c r="L1687" t="n">
        <v>0</v>
      </c>
      <c r="M1687" t="n">
        <v>0</v>
      </c>
      <c r="N1687" t="n">
        <v>0</v>
      </c>
      <c r="O1687" t="n">
        <v>0</v>
      </c>
      <c r="P1687" t="inlineStr">
        <is>
          <t>2026-01-02</t>
        </is>
      </c>
      <c r="Q1687" t="inlineStr">
        <is>
          <t>2026-06-08</t>
        </is>
      </c>
      <c r="R1687" t="inlineStr">
        <is>
          <t>+5%▶60% 익절 / +10%▶30% 익절 / +20%▶10% 익절</t>
        </is>
      </c>
      <c r="S1687" t="inlineStr">
        <is>
          <t>-3%▶70% 손절 / -5%▶20% 손절 / -10%▶10% 손절</t>
        </is>
      </c>
      <c r="T1687" t="inlineStr">
        <is>
          <t>매수 0.0005 / 매도 0.0025 / 슬리피지 0.0007</t>
        </is>
      </c>
    </row>
    <row r="1688">
      <c r="A1688" t="inlineStr">
        <is>
          <t>KODEX 200타겟위클리커버드콜|전체 평가기간|[단기스윙]+[변동성허용]</t>
        </is>
      </c>
      <c r="B1688" t="inlineStr">
        <is>
          <t>KODEX 200타겟위클리커버드콜</t>
        </is>
      </c>
      <c r="C1688" t="inlineStr">
        <is>
          <t>498400</t>
        </is>
      </c>
      <c r="D1688" t="inlineStr">
        <is>
          <t>전체 평가기간</t>
        </is>
      </c>
      <c r="E1688" t="inlineStr">
        <is>
          <t>[단기스윙]+[변동성허용]</t>
        </is>
      </c>
      <c r="F1688" t="inlineStr">
        <is>
          <t>[단기스윙]</t>
        </is>
      </c>
      <c r="G1688" t="inlineStr">
        <is>
          <t>[변동성허용]</t>
        </is>
      </c>
      <c r="H1688" t="n">
        <v>300000</v>
      </c>
      <c r="I1688" t="n">
        <v>13276</v>
      </c>
      <c r="J1688" t="n">
        <v>23710</v>
      </c>
      <c r="K1688" t="n">
        <v>78.59</v>
      </c>
      <c r="L1688" t="n">
        <v>0</v>
      </c>
      <c r="M1688" t="n">
        <v>0</v>
      </c>
      <c r="N1688" t="n">
        <v>0</v>
      </c>
      <c r="O1688" t="n">
        <v>0</v>
      </c>
      <c r="P1688" t="inlineStr">
        <is>
          <t>2026-01-02</t>
        </is>
      </c>
      <c r="Q1688" t="inlineStr">
        <is>
          <t>2026-06-08</t>
        </is>
      </c>
      <c r="R1688" t="inlineStr">
        <is>
          <t>+5%▶60% 익절 / +10%▶30% 익절 / +20%▶10% 익절</t>
        </is>
      </c>
      <c r="S1688" t="inlineStr">
        <is>
          <t>-5%▶50% 손절 / -10%▶30% 손절 / -15%▶20% 손절</t>
        </is>
      </c>
      <c r="T1688" t="inlineStr">
        <is>
          <t>매수 0.0005 / 매도 0.0025 / 슬리피지 0.0007</t>
        </is>
      </c>
    </row>
    <row r="1689">
      <c r="A1689" t="inlineStr">
        <is>
          <t>KODEX 200타겟위클리커버드콜|전체 평가기간|[단기스윙]+[버티기형]</t>
        </is>
      </c>
      <c r="B1689" t="inlineStr">
        <is>
          <t>KODEX 200타겟위클리커버드콜</t>
        </is>
      </c>
      <c r="C1689" t="inlineStr">
        <is>
          <t>498400</t>
        </is>
      </c>
      <c r="D1689" t="inlineStr">
        <is>
          <t>전체 평가기간</t>
        </is>
      </c>
      <c r="E1689" t="inlineStr">
        <is>
          <t>[단기스윙]+[버티기형]</t>
        </is>
      </c>
      <c r="F1689" t="inlineStr">
        <is>
          <t>[단기스윙]</t>
        </is>
      </c>
      <c r="G1689" t="inlineStr">
        <is>
          <t>[버티기형]</t>
        </is>
      </c>
      <c r="H1689" t="n">
        <v>300000</v>
      </c>
      <c r="I1689" t="n">
        <v>13276</v>
      </c>
      <c r="J1689" t="n">
        <v>23710</v>
      </c>
      <c r="K1689" t="n">
        <v>78.59</v>
      </c>
      <c r="L1689" t="n">
        <v>0</v>
      </c>
      <c r="M1689" t="n">
        <v>0</v>
      </c>
      <c r="N1689" t="n">
        <v>0</v>
      </c>
      <c r="O1689" t="n">
        <v>0</v>
      </c>
      <c r="P1689" t="inlineStr">
        <is>
          <t>2026-01-02</t>
        </is>
      </c>
      <c r="Q1689" t="inlineStr">
        <is>
          <t>2026-06-08</t>
        </is>
      </c>
      <c r="R1689" t="inlineStr">
        <is>
          <t>+5%▶60% 익절 / +10%▶30% 익절 / +20%▶10% 익절</t>
        </is>
      </c>
      <c r="S1689" t="inlineStr">
        <is>
          <t>-5%▶40% 손절 / -15%▶30% 손절 / -20%▶30% 손절</t>
        </is>
      </c>
      <c r="T1689" t="inlineStr">
        <is>
          <t>매수 0.0005 / 매도 0.0025 / 슬리피지 0.0007</t>
        </is>
      </c>
    </row>
    <row r="1690">
      <c r="A1690" t="inlineStr">
        <is>
          <t>KODEX 200타겟위클리커버드콜|전체 평가기간|[대표님룰]+[칼손절]</t>
        </is>
      </c>
      <c r="B1690" t="inlineStr">
        <is>
          <t>KODEX 200타겟위클리커버드콜</t>
        </is>
      </c>
      <c r="C1690" t="inlineStr">
        <is>
          <t>498400</t>
        </is>
      </c>
      <c r="D1690" t="inlineStr">
        <is>
          <t>전체 평가기간</t>
        </is>
      </c>
      <c r="E1690" t="inlineStr">
        <is>
          <t>[대표님룰]+[칼손절]</t>
        </is>
      </c>
      <c r="F1690" t="inlineStr">
        <is>
          <t>[대표님룰]</t>
        </is>
      </c>
      <c r="G1690" t="inlineStr">
        <is>
          <t>[칼손절]</t>
        </is>
      </c>
      <c r="H1690" t="n">
        <v>300000</v>
      </c>
      <c r="I1690" t="n">
        <v>13276</v>
      </c>
      <c r="J1690" t="n">
        <v>23710</v>
      </c>
      <c r="K1690" t="n">
        <v>78.59</v>
      </c>
      <c r="L1690" t="n">
        <v>0</v>
      </c>
      <c r="M1690" t="n">
        <v>0</v>
      </c>
      <c r="N1690" t="n">
        <v>0</v>
      </c>
      <c r="O1690" t="n">
        <v>0</v>
      </c>
      <c r="P1690" t="inlineStr">
        <is>
          <t>2026-01-02</t>
        </is>
      </c>
      <c r="Q1690" t="inlineStr">
        <is>
          <t>2026-06-08</t>
        </is>
      </c>
      <c r="R1690" t="inlineStr">
        <is>
          <t>+5%▶60% 익절 / +10%▶30% 익절 / +30%▶10% 익절</t>
        </is>
      </c>
      <c r="S1690" t="inlineStr">
        <is>
          <t>-2%▶80% 손절 / -4%▶10% 손절 / -6%▶10% 손절</t>
        </is>
      </c>
      <c r="T1690" t="inlineStr">
        <is>
          <t>매수 0.0005 / 매도 0.0025 / 슬리피지 0.0007</t>
        </is>
      </c>
    </row>
    <row r="1691">
      <c r="A1691" t="inlineStr">
        <is>
          <t>KODEX 200타겟위클리커버드콜|전체 평가기간|[대표님룰]+[정석방어]</t>
        </is>
      </c>
      <c r="B1691" t="inlineStr">
        <is>
          <t>KODEX 200타겟위클리커버드콜</t>
        </is>
      </c>
      <c r="C1691" t="inlineStr">
        <is>
          <t>498400</t>
        </is>
      </c>
      <c r="D1691" t="inlineStr">
        <is>
          <t>전체 평가기간</t>
        </is>
      </c>
      <c r="E1691" t="inlineStr">
        <is>
          <t>[대표님룰]+[정석방어]</t>
        </is>
      </c>
      <c r="F1691" t="inlineStr">
        <is>
          <t>[대표님룰]</t>
        </is>
      </c>
      <c r="G1691" t="inlineStr">
        <is>
          <t>[정석방어]</t>
        </is>
      </c>
      <c r="H1691" t="n">
        <v>300000</v>
      </c>
      <c r="I1691" t="n">
        <v>13276</v>
      </c>
      <c r="J1691" t="n">
        <v>23710</v>
      </c>
      <c r="K1691" t="n">
        <v>78.59</v>
      </c>
      <c r="L1691" t="n">
        <v>0</v>
      </c>
      <c r="M1691" t="n">
        <v>0</v>
      </c>
      <c r="N1691" t="n">
        <v>0</v>
      </c>
      <c r="O1691" t="n">
        <v>0</v>
      </c>
      <c r="P1691" t="inlineStr">
        <is>
          <t>2026-01-02</t>
        </is>
      </c>
      <c r="Q1691" t="inlineStr">
        <is>
          <t>2026-06-08</t>
        </is>
      </c>
      <c r="R1691" t="inlineStr">
        <is>
          <t>+5%▶60% 익절 / +10%▶30% 익절 / +30%▶10% 익절</t>
        </is>
      </c>
      <c r="S1691" t="inlineStr">
        <is>
          <t>-3%▶70% 손절 / -5%▶20% 손절 / -10%▶10% 손절</t>
        </is>
      </c>
      <c r="T1691" t="inlineStr">
        <is>
          <t>매수 0.0005 / 매도 0.0025 / 슬리피지 0.0007</t>
        </is>
      </c>
    </row>
    <row r="1692">
      <c r="A1692" t="inlineStr">
        <is>
          <t>KODEX 200타겟위클리커버드콜|전체 평가기간|[대표님룰]+[변동성허용]</t>
        </is>
      </c>
      <c r="B1692" t="inlineStr">
        <is>
          <t>KODEX 200타겟위클리커버드콜</t>
        </is>
      </c>
      <c r="C1692" t="inlineStr">
        <is>
          <t>498400</t>
        </is>
      </c>
      <c r="D1692" t="inlineStr">
        <is>
          <t>전체 평가기간</t>
        </is>
      </c>
      <c r="E1692" t="inlineStr">
        <is>
          <t>[대표님룰]+[변동성허용]</t>
        </is>
      </c>
      <c r="F1692" t="inlineStr">
        <is>
          <t>[대표님룰]</t>
        </is>
      </c>
      <c r="G1692" t="inlineStr">
        <is>
          <t>[변동성허용]</t>
        </is>
      </c>
      <c r="H1692" t="n">
        <v>300000</v>
      </c>
      <c r="I1692" t="n">
        <v>13276</v>
      </c>
      <c r="J1692" t="n">
        <v>23710</v>
      </c>
      <c r="K1692" t="n">
        <v>78.59</v>
      </c>
      <c r="L1692" t="n">
        <v>0</v>
      </c>
      <c r="M1692" t="n">
        <v>0</v>
      </c>
      <c r="N1692" t="n">
        <v>0</v>
      </c>
      <c r="O1692" t="n">
        <v>0</v>
      </c>
      <c r="P1692" t="inlineStr">
        <is>
          <t>2026-01-02</t>
        </is>
      </c>
      <c r="Q1692" t="inlineStr">
        <is>
          <t>2026-06-08</t>
        </is>
      </c>
      <c r="R1692" t="inlineStr">
        <is>
          <t>+5%▶60% 익절 / +10%▶30% 익절 / +30%▶10% 익절</t>
        </is>
      </c>
      <c r="S1692" t="inlineStr">
        <is>
          <t>-5%▶50% 손절 / -10%▶30% 손절 / -15%▶20% 손절</t>
        </is>
      </c>
      <c r="T1692" t="inlineStr">
        <is>
          <t>매수 0.0005 / 매도 0.0025 / 슬리피지 0.0007</t>
        </is>
      </c>
    </row>
    <row r="1693">
      <c r="A1693" t="inlineStr">
        <is>
          <t>KODEX 200타겟위클리커버드콜|전체 평가기간|[대표님룰]+[버티기형]</t>
        </is>
      </c>
      <c r="B1693" t="inlineStr">
        <is>
          <t>KODEX 200타겟위클리커버드콜</t>
        </is>
      </c>
      <c r="C1693" t="inlineStr">
        <is>
          <t>498400</t>
        </is>
      </c>
      <c r="D1693" t="inlineStr">
        <is>
          <t>전체 평가기간</t>
        </is>
      </c>
      <c r="E1693" t="inlineStr">
        <is>
          <t>[대표님룰]+[버티기형]</t>
        </is>
      </c>
      <c r="F1693" t="inlineStr">
        <is>
          <t>[대표님룰]</t>
        </is>
      </c>
      <c r="G1693" t="inlineStr">
        <is>
          <t>[버티기형]</t>
        </is>
      </c>
      <c r="H1693" t="n">
        <v>300000</v>
      </c>
      <c r="I1693" t="n">
        <v>13276</v>
      </c>
      <c r="J1693" t="n">
        <v>23710</v>
      </c>
      <c r="K1693" t="n">
        <v>78.59</v>
      </c>
      <c r="L1693" t="n">
        <v>0</v>
      </c>
      <c r="M1693" t="n">
        <v>0</v>
      </c>
      <c r="N1693" t="n">
        <v>0</v>
      </c>
      <c r="O1693" t="n">
        <v>0</v>
      </c>
      <c r="P1693" t="inlineStr">
        <is>
          <t>2026-01-02</t>
        </is>
      </c>
      <c r="Q1693" t="inlineStr">
        <is>
          <t>2026-06-08</t>
        </is>
      </c>
      <c r="R1693" t="inlineStr">
        <is>
          <t>+5%▶60% 익절 / +10%▶30% 익절 / +30%▶10% 익절</t>
        </is>
      </c>
      <c r="S1693" t="inlineStr">
        <is>
          <t>-5%▶40% 손절 / -15%▶30% 손절 / -20%▶30% 손절</t>
        </is>
      </c>
      <c r="T1693" t="inlineStr">
        <is>
          <t>매수 0.0005 / 매도 0.0025 / 슬리피지 0.0007</t>
        </is>
      </c>
    </row>
    <row r="1694">
      <c r="A1694" t="inlineStr">
        <is>
          <t>KODEX 200타겟위클리커버드콜|전체 평가기간|[중기추세]+[칼손절]</t>
        </is>
      </c>
      <c r="B1694" t="inlineStr">
        <is>
          <t>KODEX 200타겟위클리커버드콜</t>
        </is>
      </c>
      <c r="C1694" t="inlineStr">
        <is>
          <t>498400</t>
        </is>
      </c>
      <c r="D1694" t="inlineStr">
        <is>
          <t>전체 평가기간</t>
        </is>
      </c>
      <c r="E1694" t="inlineStr">
        <is>
          <t>[중기추세]+[칼손절]</t>
        </is>
      </c>
      <c r="F1694" t="inlineStr">
        <is>
          <t>[중기추세]</t>
        </is>
      </c>
      <c r="G1694" t="inlineStr">
        <is>
          <t>[칼손절]</t>
        </is>
      </c>
      <c r="H1694" t="n">
        <v>300000</v>
      </c>
      <c r="I1694" t="n">
        <v>13276</v>
      </c>
      <c r="J1694" t="n">
        <v>23710</v>
      </c>
      <c r="K1694" t="n">
        <v>78.59</v>
      </c>
      <c r="L1694" t="n">
        <v>0</v>
      </c>
      <c r="M1694" t="n">
        <v>0</v>
      </c>
      <c r="N1694" t="n">
        <v>0</v>
      </c>
      <c r="O1694" t="n">
        <v>0</v>
      </c>
      <c r="P1694" t="inlineStr">
        <is>
          <t>2026-01-02</t>
        </is>
      </c>
      <c r="Q1694" t="inlineStr">
        <is>
          <t>2026-06-08</t>
        </is>
      </c>
      <c r="R1694" t="inlineStr">
        <is>
          <t>+10%▶50% 익절 / +20%▶30% 익절 / +30%▶20% 익절</t>
        </is>
      </c>
      <c r="S1694" t="inlineStr">
        <is>
          <t>-2%▶80% 손절 / -4%▶10% 손절 / -6%▶10% 손절</t>
        </is>
      </c>
      <c r="T1694" t="inlineStr">
        <is>
          <t>매수 0.0005 / 매도 0.0025 / 슬리피지 0.0007</t>
        </is>
      </c>
    </row>
    <row r="1695">
      <c r="A1695" t="inlineStr">
        <is>
          <t>KODEX 200타겟위클리커버드콜|전체 평가기간|[중기추세]+[정석방어]</t>
        </is>
      </c>
      <c r="B1695" t="inlineStr">
        <is>
          <t>KODEX 200타겟위클리커버드콜</t>
        </is>
      </c>
      <c r="C1695" t="inlineStr">
        <is>
          <t>498400</t>
        </is>
      </c>
      <c r="D1695" t="inlineStr">
        <is>
          <t>전체 평가기간</t>
        </is>
      </c>
      <c r="E1695" t="inlineStr">
        <is>
          <t>[중기추세]+[정석방어]</t>
        </is>
      </c>
      <c r="F1695" t="inlineStr">
        <is>
          <t>[중기추세]</t>
        </is>
      </c>
      <c r="G1695" t="inlineStr">
        <is>
          <t>[정석방어]</t>
        </is>
      </c>
      <c r="H1695" t="n">
        <v>300000</v>
      </c>
      <c r="I1695" t="n">
        <v>13276</v>
      </c>
      <c r="J1695" t="n">
        <v>23710</v>
      </c>
      <c r="K1695" t="n">
        <v>78.59</v>
      </c>
      <c r="L1695" t="n">
        <v>0</v>
      </c>
      <c r="M1695" t="n">
        <v>0</v>
      </c>
      <c r="N1695" t="n">
        <v>0</v>
      </c>
      <c r="O1695" t="n">
        <v>0</v>
      </c>
      <c r="P1695" t="inlineStr">
        <is>
          <t>2026-01-02</t>
        </is>
      </c>
      <c r="Q1695" t="inlineStr">
        <is>
          <t>2026-06-08</t>
        </is>
      </c>
      <c r="R1695" t="inlineStr">
        <is>
          <t>+10%▶50% 익절 / +20%▶30% 익절 / +30%▶20% 익절</t>
        </is>
      </c>
      <c r="S1695" t="inlineStr">
        <is>
          <t>-3%▶70% 손절 / -5%▶20% 손절 / -10%▶10% 손절</t>
        </is>
      </c>
      <c r="T1695" t="inlineStr">
        <is>
          <t>매수 0.0005 / 매도 0.0025 / 슬리피지 0.0007</t>
        </is>
      </c>
    </row>
    <row r="1696">
      <c r="A1696" t="inlineStr">
        <is>
          <t>KODEX 200타겟위클리커버드콜|전체 평가기간|[중기추세]+[변동성허용]</t>
        </is>
      </c>
      <c r="B1696" t="inlineStr">
        <is>
          <t>KODEX 200타겟위클리커버드콜</t>
        </is>
      </c>
      <c r="C1696" t="inlineStr">
        <is>
          <t>498400</t>
        </is>
      </c>
      <c r="D1696" t="inlineStr">
        <is>
          <t>전체 평가기간</t>
        </is>
      </c>
      <c r="E1696" t="inlineStr">
        <is>
          <t>[중기추세]+[변동성허용]</t>
        </is>
      </c>
      <c r="F1696" t="inlineStr">
        <is>
          <t>[중기추세]</t>
        </is>
      </c>
      <c r="G1696" t="inlineStr">
        <is>
          <t>[변동성허용]</t>
        </is>
      </c>
      <c r="H1696" t="n">
        <v>300000</v>
      </c>
      <c r="I1696" t="n">
        <v>13276</v>
      </c>
      <c r="J1696" t="n">
        <v>23710</v>
      </c>
      <c r="K1696" t="n">
        <v>78.59</v>
      </c>
      <c r="L1696" t="n">
        <v>0</v>
      </c>
      <c r="M1696" t="n">
        <v>0</v>
      </c>
      <c r="N1696" t="n">
        <v>0</v>
      </c>
      <c r="O1696" t="n">
        <v>0</v>
      </c>
      <c r="P1696" t="inlineStr">
        <is>
          <t>2026-01-02</t>
        </is>
      </c>
      <c r="Q1696" t="inlineStr">
        <is>
          <t>2026-06-08</t>
        </is>
      </c>
      <c r="R1696" t="inlineStr">
        <is>
          <t>+10%▶50% 익절 / +20%▶30% 익절 / +30%▶20% 익절</t>
        </is>
      </c>
      <c r="S1696" t="inlineStr">
        <is>
          <t>-5%▶50% 손절 / -10%▶30% 손절 / -15%▶20% 손절</t>
        </is>
      </c>
      <c r="T1696" t="inlineStr">
        <is>
          <t>매수 0.0005 / 매도 0.0025 / 슬리피지 0.0007</t>
        </is>
      </c>
    </row>
    <row r="1697">
      <c r="A1697" t="inlineStr">
        <is>
          <t>KODEX 200타겟위클리커버드콜|전체 평가기간|[중기추세]+[버티기형]</t>
        </is>
      </c>
      <c r="B1697" t="inlineStr">
        <is>
          <t>KODEX 200타겟위클리커버드콜</t>
        </is>
      </c>
      <c r="C1697" t="inlineStr">
        <is>
          <t>498400</t>
        </is>
      </c>
      <c r="D1697" t="inlineStr">
        <is>
          <t>전체 평가기간</t>
        </is>
      </c>
      <c r="E1697" t="inlineStr">
        <is>
          <t>[중기추세]+[버티기형]</t>
        </is>
      </c>
      <c r="F1697" t="inlineStr">
        <is>
          <t>[중기추세]</t>
        </is>
      </c>
      <c r="G1697" t="inlineStr">
        <is>
          <t>[버티기형]</t>
        </is>
      </c>
      <c r="H1697" t="n">
        <v>300000</v>
      </c>
      <c r="I1697" t="n">
        <v>13276</v>
      </c>
      <c r="J1697" t="n">
        <v>23710</v>
      </c>
      <c r="K1697" t="n">
        <v>78.59</v>
      </c>
      <c r="L1697" t="n">
        <v>0</v>
      </c>
      <c r="M1697" t="n">
        <v>0</v>
      </c>
      <c r="N1697" t="n">
        <v>0</v>
      </c>
      <c r="O1697" t="n">
        <v>0</v>
      </c>
      <c r="P1697" t="inlineStr">
        <is>
          <t>2026-01-02</t>
        </is>
      </c>
      <c r="Q1697" t="inlineStr">
        <is>
          <t>2026-06-08</t>
        </is>
      </c>
      <c r="R1697" t="inlineStr">
        <is>
          <t>+10%▶50% 익절 / +20%▶30% 익절 / +30%▶20% 익절</t>
        </is>
      </c>
      <c r="S1697" t="inlineStr">
        <is>
          <t>-5%▶40% 손절 / -15%▶30% 손절 / -20%▶30% 손절</t>
        </is>
      </c>
      <c r="T1697" t="inlineStr">
        <is>
          <t>매수 0.0005 / 매도 0.0025 / 슬리피지 0.0007</t>
        </is>
      </c>
    </row>
    <row r="1698">
      <c r="A1698" t="inlineStr">
        <is>
          <t>KODEX 200타겟위클리커버드콜|전체 평가기간|[수익극대화]+[칼손절]</t>
        </is>
      </c>
      <c r="B1698" t="inlineStr">
        <is>
          <t>KODEX 200타겟위클리커버드콜</t>
        </is>
      </c>
      <c r="C1698" t="inlineStr">
        <is>
          <t>498400</t>
        </is>
      </c>
      <c r="D1698" t="inlineStr">
        <is>
          <t>전체 평가기간</t>
        </is>
      </c>
      <c r="E1698" t="inlineStr">
        <is>
          <t>[수익극대화]+[칼손절]</t>
        </is>
      </c>
      <c r="F1698" t="inlineStr">
        <is>
          <t>[수익극대화]</t>
        </is>
      </c>
      <c r="G1698" t="inlineStr">
        <is>
          <t>[칼손절]</t>
        </is>
      </c>
      <c r="H1698" t="n">
        <v>300000</v>
      </c>
      <c r="I1698" t="n">
        <v>13276</v>
      </c>
      <c r="J1698" t="n">
        <v>23710</v>
      </c>
      <c r="K1698" t="n">
        <v>78.59</v>
      </c>
      <c r="L1698" t="n">
        <v>0</v>
      </c>
      <c r="M1698" t="n">
        <v>0</v>
      </c>
      <c r="N1698" t="n">
        <v>0</v>
      </c>
      <c r="O1698" t="n">
        <v>0</v>
      </c>
      <c r="P1698" t="inlineStr">
        <is>
          <t>2026-01-02</t>
        </is>
      </c>
      <c r="Q1698" t="inlineStr">
        <is>
          <t>2026-06-08</t>
        </is>
      </c>
      <c r="R1698" t="inlineStr">
        <is>
          <t>+10%▶40% 익절 / +20%▶30% 익절 / +40%▶30% 익절</t>
        </is>
      </c>
      <c r="S1698" t="inlineStr">
        <is>
          <t>-2%▶80% 손절 / -4%▶10% 손절 / -6%▶10% 손절</t>
        </is>
      </c>
      <c r="T1698" t="inlineStr">
        <is>
          <t>매수 0.0005 / 매도 0.0025 / 슬리피지 0.0007</t>
        </is>
      </c>
    </row>
    <row r="1699">
      <c r="A1699" t="inlineStr">
        <is>
          <t>KODEX 200타겟위클리커버드콜|전체 평가기간|[수익극대화]+[정석방어]</t>
        </is>
      </c>
      <c r="B1699" t="inlineStr">
        <is>
          <t>KODEX 200타겟위클리커버드콜</t>
        </is>
      </c>
      <c r="C1699" t="inlineStr">
        <is>
          <t>498400</t>
        </is>
      </c>
      <c r="D1699" t="inlineStr">
        <is>
          <t>전체 평가기간</t>
        </is>
      </c>
      <c r="E1699" t="inlineStr">
        <is>
          <t>[수익극대화]+[정석방어]</t>
        </is>
      </c>
      <c r="F1699" t="inlineStr">
        <is>
          <t>[수익극대화]</t>
        </is>
      </c>
      <c r="G1699" t="inlineStr">
        <is>
          <t>[정석방어]</t>
        </is>
      </c>
      <c r="H1699" t="n">
        <v>300000</v>
      </c>
      <c r="I1699" t="n">
        <v>13276</v>
      </c>
      <c r="J1699" t="n">
        <v>23710</v>
      </c>
      <c r="K1699" t="n">
        <v>78.59</v>
      </c>
      <c r="L1699" t="n">
        <v>0</v>
      </c>
      <c r="M1699" t="n">
        <v>0</v>
      </c>
      <c r="N1699" t="n">
        <v>0</v>
      </c>
      <c r="O1699" t="n">
        <v>0</v>
      </c>
      <c r="P1699" t="inlineStr">
        <is>
          <t>2026-01-02</t>
        </is>
      </c>
      <c r="Q1699" t="inlineStr">
        <is>
          <t>2026-06-08</t>
        </is>
      </c>
      <c r="R1699" t="inlineStr">
        <is>
          <t>+10%▶40% 익절 / +20%▶30% 익절 / +40%▶30% 익절</t>
        </is>
      </c>
      <c r="S1699" t="inlineStr">
        <is>
          <t>-3%▶70% 손절 / -5%▶20% 손절 / -10%▶10% 손절</t>
        </is>
      </c>
      <c r="T1699" t="inlineStr">
        <is>
          <t>매수 0.0005 / 매도 0.0025 / 슬리피지 0.0007</t>
        </is>
      </c>
    </row>
    <row r="1700">
      <c r="A1700" t="inlineStr">
        <is>
          <t>KODEX 200타겟위클리커버드콜|전체 평가기간|[수익극대화]+[변동성허용]</t>
        </is>
      </c>
      <c r="B1700" t="inlineStr">
        <is>
          <t>KODEX 200타겟위클리커버드콜</t>
        </is>
      </c>
      <c r="C1700" t="inlineStr">
        <is>
          <t>498400</t>
        </is>
      </c>
      <c r="D1700" t="inlineStr">
        <is>
          <t>전체 평가기간</t>
        </is>
      </c>
      <c r="E1700" t="inlineStr">
        <is>
          <t>[수익극대화]+[변동성허용]</t>
        </is>
      </c>
      <c r="F1700" t="inlineStr">
        <is>
          <t>[수익극대화]</t>
        </is>
      </c>
      <c r="G1700" t="inlineStr">
        <is>
          <t>[변동성허용]</t>
        </is>
      </c>
      <c r="H1700" t="n">
        <v>300000</v>
      </c>
      <c r="I1700" t="n">
        <v>13276</v>
      </c>
      <c r="J1700" t="n">
        <v>23710</v>
      </c>
      <c r="K1700" t="n">
        <v>78.59</v>
      </c>
      <c r="L1700" t="n">
        <v>0</v>
      </c>
      <c r="M1700" t="n">
        <v>0</v>
      </c>
      <c r="N1700" t="n">
        <v>0</v>
      </c>
      <c r="O1700" t="n">
        <v>0</v>
      </c>
      <c r="P1700" t="inlineStr">
        <is>
          <t>2026-01-02</t>
        </is>
      </c>
      <c r="Q1700" t="inlineStr">
        <is>
          <t>2026-06-08</t>
        </is>
      </c>
      <c r="R1700" t="inlineStr">
        <is>
          <t>+10%▶40% 익절 / +20%▶30% 익절 / +40%▶30% 익절</t>
        </is>
      </c>
      <c r="S1700" t="inlineStr">
        <is>
          <t>-5%▶50% 손절 / -10%▶30% 손절 / -15%▶20% 손절</t>
        </is>
      </c>
      <c r="T1700" t="inlineStr">
        <is>
          <t>매수 0.0005 / 매도 0.0025 / 슬리피지 0.0007</t>
        </is>
      </c>
    </row>
    <row r="1701">
      <c r="A1701" t="inlineStr">
        <is>
          <t>KODEX 200타겟위클리커버드콜|전체 평가기간|[수익극대화]+[버티기형]</t>
        </is>
      </c>
      <c r="B1701" t="inlineStr">
        <is>
          <t>KODEX 200타겟위클리커버드콜</t>
        </is>
      </c>
      <c r="C1701" t="inlineStr">
        <is>
          <t>498400</t>
        </is>
      </c>
      <c r="D1701" t="inlineStr">
        <is>
          <t>전체 평가기간</t>
        </is>
      </c>
      <c r="E1701" t="inlineStr">
        <is>
          <t>[수익극대화]+[버티기형]</t>
        </is>
      </c>
      <c r="F1701" t="inlineStr">
        <is>
          <t>[수익극대화]</t>
        </is>
      </c>
      <c r="G1701" t="inlineStr">
        <is>
          <t>[버티기형]</t>
        </is>
      </c>
      <c r="H1701" t="n">
        <v>300000</v>
      </c>
      <c r="I1701" t="n">
        <v>13276</v>
      </c>
      <c r="J1701" t="n">
        <v>23710</v>
      </c>
      <c r="K1701" t="n">
        <v>78.59</v>
      </c>
      <c r="L1701" t="n">
        <v>0</v>
      </c>
      <c r="M1701" t="n">
        <v>0</v>
      </c>
      <c r="N1701" t="n">
        <v>0</v>
      </c>
      <c r="O1701" t="n">
        <v>0</v>
      </c>
      <c r="P1701" t="inlineStr">
        <is>
          <t>2026-01-02</t>
        </is>
      </c>
      <c r="Q1701" t="inlineStr">
        <is>
          <t>2026-06-08</t>
        </is>
      </c>
      <c r="R1701" t="inlineStr">
        <is>
          <t>+10%▶40% 익절 / +20%▶30% 익절 / +40%▶30% 익절</t>
        </is>
      </c>
      <c r="S1701" t="inlineStr">
        <is>
          <t>-5%▶40% 손절 / -15%▶30% 손절 / -20%▶30% 손절</t>
        </is>
      </c>
      <c r="T1701" t="inlineStr">
        <is>
          <t>매수 0.0005 / 매도 0.0025 / 슬리피지 0.0007</t>
        </is>
      </c>
    </row>
    <row r="1702">
      <c r="A1702" t="inlineStr">
        <is>
          <t>KODEX 미국S&amp;P500|1개월 전에 샀다면|[초단타]+[칼손절]</t>
        </is>
      </c>
      <c r="B1702" t="inlineStr">
        <is>
          <t>KODEX 미국S&amp;P500</t>
        </is>
      </c>
      <c r="C1702" t="inlineStr">
        <is>
          <t>379800</t>
        </is>
      </c>
      <c r="D1702" t="inlineStr">
        <is>
          <t>1개월 전에 샀다면</t>
        </is>
      </c>
      <c r="E1702" t="inlineStr">
        <is>
          <t>[초단타]+[칼손절]</t>
        </is>
      </c>
      <c r="F1702" t="inlineStr">
        <is>
          <t>[초단타]</t>
        </is>
      </c>
      <c r="G1702" t="inlineStr">
        <is>
          <t>[칼손절]</t>
        </is>
      </c>
      <c r="H1702" t="n">
        <v>300000</v>
      </c>
      <c r="I1702" t="n">
        <v>24600</v>
      </c>
      <c r="J1702" t="n">
        <v>25865</v>
      </c>
      <c r="K1702" t="n">
        <v>5.14</v>
      </c>
      <c r="L1702" t="n">
        <v>0</v>
      </c>
      <c r="M1702" t="n">
        <v>0</v>
      </c>
      <c r="N1702" t="n">
        <v>0</v>
      </c>
      <c r="O1702" t="n">
        <v>0</v>
      </c>
      <c r="P1702" t="inlineStr">
        <is>
          <t>2026-05-11</t>
        </is>
      </c>
      <c r="Q1702" t="inlineStr">
        <is>
          <t>2026-06-08</t>
        </is>
      </c>
      <c r="R1702" t="inlineStr">
        <is>
          <t>+3%▶70% 익절 / +5%▶20% 익절 / +10%▶10% 익절</t>
        </is>
      </c>
      <c r="S1702" t="inlineStr">
        <is>
          <t>-2%▶80% 손절 / -4%▶10% 손절 / -6%▶10% 손절</t>
        </is>
      </c>
      <c r="T1702" t="inlineStr">
        <is>
          <t>매수 0.0005 / 매도 0.0025 / 슬리피지 0.0007</t>
        </is>
      </c>
    </row>
    <row r="1703">
      <c r="A1703" t="inlineStr">
        <is>
          <t>KODEX 미국S&amp;P500|1개월 전에 샀다면|[초단타]+[정석방어]</t>
        </is>
      </c>
      <c r="B1703" t="inlineStr">
        <is>
          <t>KODEX 미국S&amp;P500</t>
        </is>
      </c>
      <c r="C1703" t="inlineStr">
        <is>
          <t>379800</t>
        </is>
      </c>
      <c r="D1703" t="inlineStr">
        <is>
          <t>1개월 전에 샀다면</t>
        </is>
      </c>
      <c r="E1703" t="inlineStr">
        <is>
          <t>[초단타]+[정석방어]</t>
        </is>
      </c>
      <c r="F1703" t="inlineStr">
        <is>
          <t>[초단타]</t>
        </is>
      </c>
      <c r="G1703" t="inlineStr">
        <is>
          <t>[정석방어]</t>
        </is>
      </c>
      <c r="H1703" t="n">
        <v>300000</v>
      </c>
      <c r="I1703" t="n">
        <v>24600</v>
      </c>
      <c r="J1703" t="n">
        <v>25865</v>
      </c>
      <c r="K1703" t="n">
        <v>5.14</v>
      </c>
      <c r="L1703" t="n">
        <v>0</v>
      </c>
      <c r="M1703" t="n">
        <v>0</v>
      </c>
      <c r="N1703" t="n">
        <v>0</v>
      </c>
      <c r="O1703" t="n">
        <v>0</v>
      </c>
      <c r="P1703" t="inlineStr">
        <is>
          <t>2026-05-11</t>
        </is>
      </c>
      <c r="Q1703" t="inlineStr">
        <is>
          <t>2026-06-08</t>
        </is>
      </c>
      <c r="R1703" t="inlineStr">
        <is>
          <t>+3%▶70% 익절 / +5%▶20% 익절 / +10%▶10% 익절</t>
        </is>
      </c>
      <c r="S1703" t="inlineStr">
        <is>
          <t>-3%▶70% 손절 / -5%▶20% 손절 / -10%▶10% 손절</t>
        </is>
      </c>
      <c r="T1703" t="inlineStr">
        <is>
          <t>매수 0.0005 / 매도 0.0025 / 슬리피지 0.0007</t>
        </is>
      </c>
    </row>
    <row r="1704">
      <c r="A1704" t="inlineStr">
        <is>
          <t>KODEX 미국S&amp;P500|1개월 전에 샀다면|[초단타]+[변동성허용]</t>
        </is>
      </c>
      <c r="B1704" t="inlineStr">
        <is>
          <t>KODEX 미국S&amp;P500</t>
        </is>
      </c>
      <c r="C1704" t="inlineStr">
        <is>
          <t>379800</t>
        </is>
      </c>
      <c r="D1704" t="inlineStr">
        <is>
          <t>1개월 전에 샀다면</t>
        </is>
      </c>
      <c r="E1704" t="inlineStr">
        <is>
          <t>[초단타]+[변동성허용]</t>
        </is>
      </c>
      <c r="F1704" t="inlineStr">
        <is>
          <t>[초단타]</t>
        </is>
      </c>
      <c r="G1704" t="inlineStr">
        <is>
          <t>[변동성허용]</t>
        </is>
      </c>
      <c r="H1704" t="n">
        <v>300000</v>
      </c>
      <c r="I1704" t="n">
        <v>24600</v>
      </c>
      <c r="J1704" t="n">
        <v>25865</v>
      </c>
      <c r="K1704" t="n">
        <v>5.14</v>
      </c>
      <c r="L1704" t="n">
        <v>0</v>
      </c>
      <c r="M1704" t="n">
        <v>0</v>
      </c>
      <c r="N1704" t="n">
        <v>0</v>
      </c>
      <c r="O1704" t="n">
        <v>0</v>
      </c>
      <c r="P1704" t="inlineStr">
        <is>
          <t>2026-05-11</t>
        </is>
      </c>
      <c r="Q1704" t="inlineStr">
        <is>
          <t>2026-06-08</t>
        </is>
      </c>
      <c r="R1704" t="inlineStr">
        <is>
          <t>+3%▶70% 익절 / +5%▶20% 익절 / +10%▶10% 익절</t>
        </is>
      </c>
      <c r="S1704" t="inlineStr">
        <is>
          <t>-5%▶50% 손절 / -10%▶30% 손절 / -15%▶20% 손절</t>
        </is>
      </c>
      <c r="T1704" t="inlineStr">
        <is>
          <t>매수 0.0005 / 매도 0.0025 / 슬리피지 0.0007</t>
        </is>
      </c>
    </row>
    <row r="1705">
      <c r="A1705" t="inlineStr">
        <is>
          <t>KODEX 미국S&amp;P500|1개월 전에 샀다면|[초단타]+[버티기형]</t>
        </is>
      </c>
      <c r="B1705" t="inlineStr">
        <is>
          <t>KODEX 미국S&amp;P500</t>
        </is>
      </c>
      <c r="C1705" t="inlineStr">
        <is>
          <t>379800</t>
        </is>
      </c>
      <c r="D1705" t="inlineStr">
        <is>
          <t>1개월 전에 샀다면</t>
        </is>
      </c>
      <c r="E1705" t="inlineStr">
        <is>
          <t>[초단타]+[버티기형]</t>
        </is>
      </c>
      <c r="F1705" t="inlineStr">
        <is>
          <t>[초단타]</t>
        </is>
      </c>
      <c r="G1705" t="inlineStr">
        <is>
          <t>[버티기형]</t>
        </is>
      </c>
      <c r="H1705" t="n">
        <v>300000</v>
      </c>
      <c r="I1705" t="n">
        <v>24600</v>
      </c>
      <c r="J1705" t="n">
        <v>25865</v>
      </c>
      <c r="K1705" t="n">
        <v>5.14</v>
      </c>
      <c r="L1705" t="n">
        <v>0</v>
      </c>
      <c r="M1705" t="n">
        <v>0</v>
      </c>
      <c r="N1705" t="n">
        <v>0</v>
      </c>
      <c r="O1705" t="n">
        <v>0</v>
      </c>
      <c r="P1705" t="inlineStr">
        <is>
          <t>2026-05-11</t>
        </is>
      </c>
      <c r="Q1705" t="inlineStr">
        <is>
          <t>2026-06-08</t>
        </is>
      </c>
      <c r="R1705" t="inlineStr">
        <is>
          <t>+3%▶70% 익절 / +5%▶20% 익절 / +10%▶10% 익절</t>
        </is>
      </c>
      <c r="S1705" t="inlineStr">
        <is>
          <t>-5%▶40% 손절 / -15%▶30% 손절 / -20%▶30% 손절</t>
        </is>
      </c>
      <c r="T1705" t="inlineStr">
        <is>
          <t>매수 0.0005 / 매도 0.0025 / 슬리피지 0.0007</t>
        </is>
      </c>
    </row>
    <row r="1706">
      <c r="A1706" t="inlineStr">
        <is>
          <t>KODEX 미국S&amp;P500|1개월 전에 샀다면|[단기스윙]+[칼손절]</t>
        </is>
      </c>
      <c r="B1706" t="inlineStr">
        <is>
          <t>KODEX 미국S&amp;P500</t>
        </is>
      </c>
      <c r="C1706" t="inlineStr">
        <is>
          <t>379800</t>
        </is>
      </c>
      <c r="D1706" t="inlineStr">
        <is>
          <t>1개월 전에 샀다면</t>
        </is>
      </c>
      <c r="E1706" t="inlineStr">
        <is>
          <t>[단기스윙]+[칼손절]</t>
        </is>
      </c>
      <c r="F1706" t="inlineStr">
        <is>
          <t>[단기스윙]</t>
        </is>
      </c>
      <c r="G1706" t="inlineStr">
        <is>
          <t>[칼손절]</t>
        </is>
      </c>
      <c r="H1706" t="n">
        <v>300000</v>
      </c>
      <c r="I1706" t="n">
        <v>24600</v>
      </c>
      <c r="J1706" t="n">
        <v>25865</v>
      </c>
      <c r="K1706" t="n">
        <v>5.14</v>
      </c>
      <c r="L1706" t="n">
        <v>0</v>
      </c>
      <c r="M1706" t="n">
        <v>0</v>
      </c>
      <c r="N1706" t="n">
        <v>0</v>
      </c>
      <c r="O1706" t="n">
        <v>0</v>
      </c>
      <c r="P1706" t="inlineStr">
        <is>
          <t>2026-05-11</t>
        </is>
      </c>
      <c r="Q1706" t="inlineStr">
        <is>
          <t>2026-06-08</t>
        </is>
      </c>
      <c r="R1706" t="inlineStr">
        <is>
          <t>+5%▶60% 익절 / +10%▶30% 익절 / +20%▶10% 익절</t>
        </is>
      </c>
      <c r="S1706" t="inlineStr">
        <is>
          <t>-2%▶80% 손절 / -4%▶10% 손절 / -6%▶10% 손절</t>
        </is>
      </c>
      <c r="T1706" t="inlineStr">
        <is>
          <t>매수 0.0005 / 매도 0.0025 / 슬리피지 0.0007</t>
        </is>
      </c>
    </row>
    <row r="1707">
      <c r="A1707" t="inlineStr">
        <is>
          <t>KODEX 미국S&amp;P500|1개월 전에 샀다면|[단기스윙]+[정석방어]</t>
        </is>
      </c>
      <c r="B1707" t="inlineStr">
        <is>
          <t>KODEX 미국S&amp;P500</t>
        </is>
      </c>
      <c r="C1707" t="inlineStr">
        <is>
          <t>379800</t>
        </is>
      </c>
      <c r="D1707" t="inlineStr">
        <is>
          <t>1개월 전에 샀다면</t>
        </is>
      </c>
      <c r="E1707" t="inlineStr">
        <is>
          <t>[단기스윙]+[정석방어]</t>
        </is>
      </c>
      <c r="F1707" t="inlineStr">
        <is>
          <t>[단기스윙]</t>
        </is>
      </c>
      <c r="G1707" t="inlineStr">
        <is>
          <t>[정석방어]</t>
        </is>
      </c>
      <c r="H1707" t="n">
        <v>300000</v>
      </c>
      <c r="I1707" t="n">
        <v>24600</v>
      </c>
      <c r="J1707" t="n">
        <v>25865</v>
      </c>
      <c r="K1707" t="n">
        <v>5.14</v>
      </c>
      <c r="L1707" t="n">
        <v>0</v>
      </c>
      <c r="M1707" t="n">
        <v>0</v>
      </c>
      <c r="N1707" t="n">
        <v>0</v>
      </c>
      <c r="O1707" t="n">
        <v>0</v>
      </c>
      <c r="P1707" t="inlineStr">
        <is>
          <t>2026-05-11</t>
        </is>
      </c>
      <c r="Q1707" t="inlineStr">
        <is>
          <t>2026-06-08</t>
        </is>
      </c>
      <c r="R1707" t="inlineStr">
        <is>
          <t>+5%▶60% 익절 / +10%▶30% 익절 / +20%▶10% 익절</t>
        </is>
      </c>
      <c r="S1707" t="inlineStr">
        <is>
          <t>-3%▶70% 손절 / -5%▶20% 손절 / -10%▶10% 손절</t>
        </is>
      </c>
      <c r="T1707" t="inlineStr">
        <is>
          <t>매수 0.0005 / 매도 0.0025 / 슬리피지 0.0007</t>
        </is>
      </c>
    </row>
    <row r="1708">
      <c r="A1708" t="inlineStr">
        <is>
          <t>KODEX 미국S&amp;P500|1개월 전에 샀다면|[단기스윙]+[변동성허용]</t>
        </is>
      </c>
      <c r="B1708" t="inlineStr">
        <is>
          <t>KODEX 미국S&amp;P500</t>
        </is>
      </c>
      <c r="C1708" t="inlineStr">
        <is>
          <t>379800</t>
        </is>
      </c>
      <c r="D1708" t="inlineStr">
        <is>
          <t>1개월 전에 샀다면</t>
        </is>
      </c>
      <c r="E1708" t="inlineStr">
        <is>
          <t>[단기스윙]+[변동성허용]</t>
        </is>
      </c>
      <c r="F1708" t="inlineStr">
        <is>
          <t>[단기스윙]</t>
        </is>
      </c>
      <c r="G1708" t="inlineStr">
        <is>
          <t>[변동성허용]</t>
        </is>
      </c>
      <c r="H1708" t="n">
        <v>300000</v>
      </c>
      <c r="I1708" t="n">
        <v>24600</v>
      </c>
      <c r="J1708" t="n">
        <v>25865</v>
      </c>
      <c r="K1708" t="n">
        <v>5.14</v>
      </c>
      <c r="L1708" t="n">
        <v>0</v>
      </c>
      <c r="M1708" t="n">
        <v>0</v>
      </c>
      <c r="N1708" t="n">
        <v>0</v>
      </c>
      <c r="O1708" t="n">
        <v>0</v>
      </c>
      <c r="P1708" t="inlineStr">
        <is>
          <t>2026-05-11</t>
        </is>
      </c>
      <c r="Q1708" t="inlineStr">
        <is>
          <t>2026-06-08</t>
        </is>
      </c>
      <c r="R1708" t="inlineStr">
        <is>
          <t>+5%▶60% 익절 / +10%▶30% 익절 / +20%▶10% 익절</t>
        </is>
      </c>
      <c r="S1708" t="inlineStr">
        <is>
          <t>-5%▶50% 손절 / -10%▶30% 손절 / -15%▶20% 손절</t>
        </is>
      </c>
      <c r="T1708" t="inlineStr">
        <is>
          <t>매수 0.0005 / 매도 0.0025 / 슬리피지 0.0007</t>
        </is>
      </c>
    </row>
    <row r="1709">
      <c r="A1709" t="inlineStr">
        <is>
          <t>KODEX 미국S&amp;P500|1개월 전에 샀다면|[단기스윙]+[버티기형]</t>
        </is>
      </c>
      <c r="B1709" t="inlineStr">
        <is>
          <t>KODEX 미국S&amp;P500</t>
        </is>
      </c>
      <c r="C1709" t="inlineStr">
        <is>
          <t>379800</t>
        </is>
      </c>
      <c r="D1709" t="inlineStr">
        <is>
          <t>1개월 전에 샀다면</t>
        </is>
      </c>
      <c r="E1709" t="inlineStr">
        <is>
          <t>[단기스윙]+[버티기형]</t>
        </is>
      </c>
      <c r="F1709" t="inlineStr">
        <is>
          <t>[단기스윙]</t>
        </is>
      </c>
      <c r="G1709" t="inlineStr">
        <is>
          <t>[버티기형]</t>
        </is>
      </c>
      <c r="H1709" t="n">
        <v>300000</v>
      </c>
      <c r="I1709" t="n">
        <v>24600</v>
      </c>
      <c r="J1709" t="n">
        <v>25865</v>
      </c>
      <c r="K1709" t="n">
        <v>5.14</v>
      </c>
      <c r="L1709" t="n">
        <v>0</v>
      </c>
      <c r="M1709" t="n">
        <v>0</v>
      </c>
      <c r="N1709" t="n">
        <v>0</v>
      </c>
      <c r="O1709" t="n">
        <v>0</v>
      </c>
      <c r="P1709" t="inlineStr">
        <is>
          <t>2026-05-11</t>
        </is>
      </c>
      <c r="Q1709" t="inlineStr">
        <is>
          <t>2026-06-08</t>
        </is>
      </c>
      <c r="R1709" t="inlineStr">
        <is>
          <t>+5%▶60% 익절 / +10%▶30% 익절 / +20%▶10% 익절</t>
        </is>
      </c>
      <c r="S1709" t="inlineStr">
        <is>
          <t>-5%▶40% 손절 / -15%▶30% 손절 / -20%▶30% 손절</t>
        </is>
      </c>
      <c r="T1709" t="inlineStr">
        <is>
          <t>매수 0.0005 / 매도 0.0025 / 슬리피지 0.0007</t>
        </is>
      </c>
    </row>
    <row r="1710">
      <c r="A1710" t="inlineStr">
        <is>
          <t>KODEX 미국S&amp;P500|1개월 전에 샀다면|[대표님룰]+[칼손절]</t>
        </is>
      </c>
      <c r="B1710" t="inlineStr">
        <is>
          <t>KODEX 미국S&amp;P500</t>
        </is>
      </c>
      <c r="C1710" t="inlineStr">
        <is>
          <t>379800</t>
        </is>
      </c>
      <c r="D1710" t="inlineStr">
        <is>
          <t>1개월 전에 샀다면</t>
        </is>
      </c>
      <c r="E1710" t="inlineStr">
        <is>
          <t>[대표님룰]+[칼손절]</t>
        </is>
      </c>
      <c r="F1710" t="inlineStr">
        <is>
          <t>[대표님룰]</t>
        </is>
      </c>
      <c r="G1710" t="inlineStr">
        <is>
          <t>[칼손절]</t>
        </is>
      </c>
      <c r="H1710" t="n">
        <v>300000</v>
      </c>
      <c r="I1710" t="n">
        <v>24600</v>
      </c>
      <c r="J1710" t="n">
        <v>25865</v>
      </c>
      <c r="K1710" t="n">
        <v>5.14</v>
      </c>
      <c r="L1710" t="n">
        <v>0</v>
      </c>
      <c r="M1710" t="n">
        <v>0</v>
      </c>
      <c r="N1710" t="n">
        <v>0</v>
      </c>
      <c r="O1710" t="n">
        <v>0</v>
      </c>
      <c r="P1710" t="inlineStr">
        <is>
          <t>2026-05-11</t>
        </is>
      </c>
      <c r="Q1710" t="inlineStr">
        <is>
          <t>2026-06-08</t>
        </is>
      </c>
      <c r="R1710" t="inlineStr">
        <is>
          <t>+5%▶60% 익절 / +10%▶30% 익절 / +30%▶10% 익절</t>
        </is>
      </c>
      <c r="S1710" t="inlineStr">
        <is>
          <t>-2%▶80% 손절 / -4%▶10% 손절 / -6%▶10% 손절</t>
        </is>
      </c>
      <c r="T1710" t="inlineStr">
        <is>
          <t>매수 0.0005 / 매도 0.0025 / 슬리피지 0.0007</t>
        </is>
      </c>
    </row>
    <row r="1711">
      <c r="A1711" t="inlineStr">
        <is>
          <t>KODEX 미국S&amp;P500|1개월 전에 샀다면|[대표님룰]+[정석방어]</t>
        </is>
      </c>
      <c r="B1711" t="inlineStr">
        <is>
          <t>KODEX 미국S&amp;P500</t>
        </is>
      </c>
      <c r="C1711" t="inlineStr">
        <is>
          <t>379800</t>
        </is>
      </c>
      <c r="D1711" t="inlineStr">
        <is>
          <t>1개월 전에 샀다면</t>
        </is>
      </c>
      <c r="E1711" t="inlineStr">
        <is>
          <t>[대표님룰]+[정석방어]</t>
        </is>
      </c>
      <c r="F1711" t="inlineStr">
        <is>
          <t>[대표님룰]</t>
        </is>
      </c>
      <c r="G1711" t="inlineStr">
        <is>
          <t>[정석방어]</t>
        </is>
      </c>
      <c r="H1711" t="n">
        <v>300000</v>
      </c>
      <c r="I1711" t="n">
        <v>24600</v>
      </c>
      <c r="J1711" t="n">
        <v>25865</v>
      </c>
      <c r="K1711" t="n">
        <v>5.14</v>
      </c>
      <c r="L1711" t="n">
        <v>0</v>
      </c>
      <c r="M1711" t="n">
        <v>0</v>
      </c>
      <c r="N1711" t="n">
        <v>0</v>
      </c>
      <c r="O1711" t="n">
        <v>0</v>
      </c>
      <c r="P1711" t="inlineStr">
        <is>
          <t>2026-05-11</t>
        </is>
      </c>
      <c r="Q1711" t="inlineStr">
        <is>
          <t>2026-06-08</t>
        </is>
      </c>
      <c r="R1711" t="inlineStr">
        <is>
          <t>+5%▶60% 익절 / +10%▶30% 익절 / +30%▶10% 익절</t>
        </is>
      </c>
      <c r="S1711" t="inlineStr">
        <is>
          <t>-3%▶70% 손절 / -5%▶20% 손절 / -10%▶10% 손절</t>
        </is>
      </c>
      <c r="T1711" t="inlineStr">
        <is>
          <t>매수 0.0005 / 매도 0.0025 / 슬리피지 0.0007</t>
        </is>
      </c>
    </row>
    <row r="1712">
      <c r="A1712" t="inlineStr">
        <is>
          <t>KODEX 미국S&amp;P500|1개월 전에 샀다면|[대표님룰]+[변동성허용]</t>
        </is>
      </c>
      <c r="B1712" t="inlineStr">
        <is>
          <t>KODEX 미국S&amp;P500</t>
        </is>
      </c>
      <c r="C1712" t="inlineStr">
        <is>
          <t>379800</t>
        </is>
      </c>
      <c r="D1712" t="inlineStr">
        <is>
          <t>1개월 전에 샀다면</t>
        </is>
      </c>
      <c r="E1712" t="inlineStr">
        <is>
          <t>[대표님룰]+[변동성허용]</t>
        </is>
      </c>
      <c r="F1712" t="inlineStr">
        <is>
          <t>[대표님룰]</t>
        </is>
      </c>
      <c r="G1712" t="inlineStr">
        <is>
          <t>[변동성허용]</t>
        </is>
      </c>
      <c r="H1712" t="n">
        <v>300000</v>
      </c>
      <c r="I1712" t="n">
        <v>24600</v>
      </c>
      <c r="J1712" t="n">
        <v>25865</v>
      </c>
      <c r="K1712" t="n">
        <v>5.14</v>
      </c>
      <c r="L1712" t="n">
        <v>0</v>
      </c>
      <c r="M1712" t="n">
        <v>0</v>
      </c>
      <c r="N1712" t="n">
        <v>0</v>
      </c>
      <c r="O1712" t="n">
        <v>0</v>
      </c>
      <c r="P1712" t="inlineStr">
        <is>
          <t>2026-05-11</t>
        </is>
      </c>
      <c r="Q1712" t="inlineStr">
        <is>
          <t>2026-06-08</t>
        </is>
      </c>
      <c r="R1712" t="inlineStr">
        <is>
          <t>+5%▶60% 익절 / +10%▶30% 익절 / +30%▶10% 익절</t>
        </is>
      </c>
      <c r="S1712" t="inlineStr">
        <is>
          <t>-5%▶50% 손절 / -10%▶30% 손절 / -15%▶20% 손절</t>
        </is>
      </c>
      <c r="T1712" t="inlineStr">
        <is>
          <t>매수 0.0005 / 매도 0.0025 / 슬리피지 0.0007</t>
        </is>
      </c>
    </row>
    <row r="1713">
      <c r="A1713" t="inlineStr">
        <is>
          <t>KODEX 미국S&amp;P500|1개월 전에 샀다면|[대표님룰]+[버티기형]</t>
        </is>
      </c>
      <c r="B1713" t="inlineStr">
        <is>
          <t>KODEX 미국S&amp;P500</t>
        </is>
      </c>
      <c r="C1713" t="inlineStr">
        <is>
          <t>379800</t>
        </is>
      </c>
      <c r="D1713" t="inlineStr">
        <is>
          <t>1개월 전에 샀다면</t>
        </is>
      </c>
      <c r="E1713" t="inlineStr">
        <is>
          <t>[대표님룰]+[버티기형]</t>
        </is>
      </c>
      <c r="F1713" t="inlineStr">
        <is>
          <t>[대표님룰]</t>
        </is>
      </c>
      <c r="G1713" t="inlineStr">
        <is>
          <t>[버티기형]</t>
        </is>
      </c>
      <c r="H1713" t="n">
        <v>300000</v>
      </c>
      <c r="I1713" t="n">
        <v>24600</v>
      </c>
      <c r="J1713" t="n">
        <v>25865</v>
      </c>
      <c r="K1713" t="n">
        <v>5.14</v>
      </c>
      <c r="L1713" t="n">
        <v>0</v>
      </c>
      <c r="M1713" t="n">
        <v>0</v>
      </c>
      <c r="N1713" t="n">
        <v>0</v>
      </c>
      <c r="O1713" t="n">
        <v>0</v>
      </c>
      <c r="P1713" t="inlineStr">
        <is>
          <t>2026-05-11</t>
        </is>
      </c>
      <c r="Q1713" t="inlineStr">
        <is>
          <t>2026-06-08</t>
        </is>
      </c>
      <c r="R1713" t="inlineStr">
        <is>
          <t>+5%▶60% 익절 / +10%▶30% 익절 / +30%▶10% 익절</t>
        </is>
      </c>
      <c r="S1713" t="inlineStr">
        <is>
          <t>-5%▶40% 손절 / -15%▶30% 손절 / -20%▶30% 손절</t>
        </is>
      </c>
      <c r="T1713" t="inlineStr">
        <is>
          <t>매수 0.0005 / 매도 0.0025 / 슬리피지 0.0007</t>
        </is>
      </c>
    </row>
    <row r="1714">
      <c r="A1714" t="inlineStr">
        <is>
          <t>KODEX 미국S&amp;P500|1개월 전에 샀다면|[중기추세]+[칼손절]</t>
        </is>
      </c>
      <c r="B1714" t="inlineStr">
        <is>
          <t>KODEX 미국S&amp;P500</t>
        </is>
      </c>
      <c r="C1714" t="inlineStr">
        <is>
          <t>379800</t>
        </is>
      </c>
      <c r="D1714" t="inlineStr">
        <is>
          <t>1개월 전에 샀다면</t>
        </is>
      </c>
      <c r="E1714" t="inlineStr">
        <is>
          <t>[중기추세]+[칼손절]</t>
        </is>
      </c>
      <c r="F1714" t="inlineStr">
        <is>
          <t>[중기추세]</t>
        </is>
      </c>
      <c r="G1714" t="inlineStr">
        <is>
          <t>[칼손절]</t>
        </is>
      </c>
      <c r="H1714" t="n">
        <v>300000</v>
      </c>
      <c r="I1714" t="n">
        <v>24600</v>
      </c>
      <c r="J1714" t="n">
        <v>25865</v>
      </c>
      <c r="K1714" t="n">
        <v>5.14</v>
      </c>
      <c r="L1714" t="n">
        <v>0</v>
      </c>
      <c r="M1714" t="n">
        <v>0</v>
      </c>
      <c r="N1714" t="n">
        <v>0</v>
      </c>
      <c r="O1714" t="n">
        <v>0</v>
      </c>
      <c r="P1714" t="inlineStr">
        <is>
          <t>2026-05-11</t>
        </is>
      </c>
      <c r="Q1714" t="inlineStr">
        <is>
          <t>2026-06-08</t>
        </is>
      </c>
      <c r="R1714" t="inlineStr">
        <is>
          <t>+10%▶50% 익절 / +20%▶30% 익절 / +30%▶20% 익절</t>
        </is>
      </c>
      <c r="S1714" t="inlineStr">
        <is>
          <t>-2%▶80% 손절 / -4%▶10% 손절 / -6%▶10% 손절</t>
        </is>
      </c>
      <c r="T1714" t="inlineStr">
        <is>
          <t>매수 0.0005 / 매도 0.0025 / 슬리피지 0.0007</t>
        </is>
      </c>
    </row>
    <row r="1715">
      <c r="A1715" t="inlineStr">
        <is>
          <t>KODEX 미국S&amp;P500|1개월 전에 샀다면|[중기추세]+[정석방어]</t>
        </is>
      </c>
      <c r="B1715" t="inlineStr">
        <is>
          <t>KODEX 미국S&amp;P500</t>
        </is>
      </c>
      <c r="C1715" t="inlineStr">
        <is>
          <t>379800</t>
        </is>
      </c>
      <c r="D1715" t="inlineStr">
        <is>
          <t>1개월 전에 샀다면</t>
        </is>
      </c>
      <c r="E1715" t="inlineStr">
        <is>
          <t>[중기추세]+[정석방어]</t>
        </is>
      </c>
      <c r="F1715" t="inlineStr">
        <is>
          <t>[중기추세]</t>
        </is>
      </c>
      <c r="G1715" t="inlineStr">
        <is>
          <t>[정석방어]</t>
        </is>
      </c>
      <c r="H1715" t="n">
        <v>300000</v>
      </c>
      <c r="I1715" t="n">
        <v>24600</v>
      </c>
      <c r="J1715" t="n">
        <v>25865</v>
      </c>
      <c r="K1715" t="n">
        <v>5.14</v>
      </c>
      <c r="L1715" t="n">
        <v>0</v>
      </c>
      <c r="M1715" t="n">
        <v>0</v>
      </c>
      <c r="N1715" t="n">
        <v>0</v>
      </c>
      <c r="O1715" t="n">
        <v>0</v>
      </c>
      <c r="P1715" t="inlineStr">
        <is>
          <t>2026-05-11</t>
        </is>
      </c>
      <c r="Q1715" t="inlineStr">
        <is>
          <t>2026-06-08</t>
        </is>
      </c>
      <c r="R1715" t="inlineStr">
        <is>
          <t>+10%▶50% 익절 / +20%▶30% 익절 / +30%▶20% 익절</t>
        </is>
      </c>
      <c r="S1715" t="inlineStr">
        <is>
          <t>-3%▶70% 손절 / -5%▶20% 손절 / -10%▶10% 손절</t>
        </is>
      </c>
      <c r="T1715" t="inlineStr">
        <is>
          <t>매수 0.0005 / 매도 0.0025 / 슬리피지 0.0007</t>
        </is>
      </c>
    </row>
    <row r="1716">
      <c r="A1716" t="inlineStr">
        <is>
          <t>KODEX 미국S&amp;P500|1개월 전에 샀다면|[중기추세]+[변동성허용]</t>
        </is>
      </c>
      <c r="B1716" t="inlineStr">
        <is>
          <t>KODEX 미국S&amp;P500</t>
        </is>
      </c>
      <c r="C1716" t="inlineStr">
        <is>
          <t>379800</t>
        </is>
      </c>
      <c r="D1716" t="inlineStr">
        <is>
          <t>1개월 전에 샀다면</t>
        </is>
      </c>
      <c r="E1716" t="inlineStr">
        <is>
          <t>[중기추세]+[변동성허용]</t>
        </is>
      </c>
      <c r="F1716" t="inlineStr">
        <is>
          <t>[중기추세]</t>
        </is>
      </c>
      <c r="G1716" t="inlineStr">
        <is>
          <t>[변동성허용]</t>
        </is>
      </c>
      <c r="H1716" t="n">
        <v>300000</v>
      </c>
      <c r="I1716" t="n">
        <v>24600</v>
      </c>
      <c r="J1716" t="n">
        <v>25865</v>
      </c>
      <c r="K1716" t="n">
        <v>5.14</v>
      </c>
      <c r="L1716" t="n">
        <v>0</v>
      </c>
      <c r="M1716" t="n">
        <v>0</v>
      </c>
      <c r="N1716" t="n">
        <v>0</v>
      </c>
      <c r="O1716" t="n">
        <v>0</v>
      </c>
      <c r="P1716" t="inlineStr">
        <is>
          <t>2026-05-11</t>
        </is>
      </c>
      <c r="Q1716" t="inlineStr">
        <is>
          <t>2026-06-08</t>
        </is>
      </c>
      <c r="R1716" t="inlineStr">
        <is>
          <t>+10%▶50% 익절 / +20%▶30% 익절 / +30%▶20% 익절</t>
        </is>
      </c>
      <c r="S1716" t="inlineStr">
        <is>
          <t>-5%▶50% 손절 / -10%▶30% 손절 / -15%▶20% 손절</t>
        </is>
      </c>
      <c r="T1716" t="inlineStr">
        <is>
          <t>매수 0.0005 / 매도 0.0025 / 슬리피지 0.0007</t>
        </is>
      </c>
    </row>
    <row r="1717">
      <c r="A1717" t="inlineStr">
        <is>
          <t>KODEX 미국S&amp;P500|1개월 전에 샀다면|[중기추세]+[버티기형]</t>
        </is>
      </c>
      <c r="B1717" t="inlineStr">
        <is>
          <t>KODEX 미국S&amp;P500</t>
        </is>
      </c>
      <c r="C1717" t="inlineStr">
        <is>
          <t>379800</t>
        </is>
      </c>
      <c r="D1717" t="inlineStr">
        <is>
          <t>1개월 전에 샀다면</t>
        </is>
      </c>
      <c r="E1717" t="inlineStr">
        <is>
          <t>[중기추세]+[버티기형]</t>
        </is>
      </c>
      <c r="F1717" t="inlineStr">
        <is>
          <t>[중기추세]</t>
        </is>
      </c>
      <c r="G1717" t="inlineStr">
        <is>
          <t>[버티기형]</t>
        </is>
      </c>
      <c r="H1717" t="n">
        <v>300000</v>
      </c>
      <c r="I1717" t="n">
        <v>24600</v>
      </c>
      <c r="J1717" t="n">
        <v>25865</v>
      </c>
      <c r="K1717" t="n">
        <v>5.14</v>
      </c>
      <c r="L1717" t="n">
        <v>0</v>
      </c>
      <c r="M1717" t="n">
        <v>0</v>
      </c>
      <c r="N1717" t="n">
        <v>0</v>
      </c>
      <c r="O1717" t="n">
        <v>0</v>
      </c>
      <c r="P1717" t="inlineStr">
        <is>
          <t>2026-05-11</t>
        </is>
      </c>
      <c r="Q1717" t="inlineStr">
        <is>
          <t>2026-06-08</t>
        </is>
      </c>
      <c r="R1717" t="inlineStr">
        <is>
          <t>+10%▶50% 익절 / +20%▶30% 익절 / +30%▶20% 익절</t>
        </is>
      </c>
      <c r="S1717" t="inlineStr">
        <is>
          <t>-5%▶40% 손절 / -15%▶30% 손절 / -20%▶30% 손절</t>
        </is>
      </c>
      <c r="T1717" t="inlineStr">
        <is>
          <t>매수 0.0005 / 매도 0.0025 / 슬리피지 0.0007</t>
        </is>
      </c>
    </row>
    <row r="1718">
      <c r="A1718" t="inlineStr">
        <is>
          <t>KODEX 미국S&amp;P500|1개월 전에 샀다면|[수익극대화]+[칼손절]</t>
        </is>
      </c>
      <c r="B1718" t="inlineStr">
        <is>
          <t>KODEX 미국S&amp;P500</t>
        </is>
      </c>
      <c r="C1718" t="inlineStr">
        <is>
          <t>379800</t>
        </is>
      </c>
      <c r="D1718" t="inlineStr">
        <is>
          <t>1개월 전에 샀다면</t>
        </is>
      </c>
      <c r="E1718" t="inlineStr">
        <is>
          <t>[수익극대화]+[칼손절]</t>
        </is>
      </c>
      <c r="F1718" t="inlineStr">
        <is>
          <t>[수익극대화]</t>
        </is>
      </c>
      <c r="G1718" t="inlineStr">
        <is>
          <t>[칼손절]</t>
        </is>
      </c>
      <c r="H1718" t="n">
        <v>300000</v>
      </c>
      <c r="I1718" t="n">
        <v>24600</v>
      </c>
      <c r="J1718" t="n">
        <v>25865</v>
      </c>
      <c r="K1718" t="n">
        <v>5.14</v>
      </c>
      <c r="L1718" t="n">
        <v>0</v>
      </c>
      <c r="M1718" t="n">
        <v>0</v>
      </c>
      <c r="N1718" t="n">
        <v>0</v>
      </c>
      <c r="O1718" t="n">
        <v>0</v>
      </c>
      <c r="P1718" t="inlineStr">
        <is>
          <t>2026-05-11</t>
        </is>
      </c>
      <c r="Q1718" t="inlineStr">
        <is>
          <t>2026-06-08</t>
        </is>
      </c>
      <c r="R1718" t="inlineStr">
        <is>
          <t>+10%▶40% 익절 / +20%▶30% 익절 / +40%▶30% 익절</t>
        </is>
      </c>
      <c r="S1718" t="inlineStr">
        <is>
          <t>-2%▶80% 손절 / -4%▶10% 손절 / -6%▶10% 손절</t>
        </is>
      </c>
      <c r="T1718" t="inlineStr">
        <is>
          <t>매수 0.0005 / 매도 0.0025 / 슬리피지 0.0007</t>
        </is>
      </c>
    </row>
    <row r="1719">
      <c r="A1719" t="inlineStr">
        <is>
          <t>KODEX 미국S&amp;P500|1개월 전에 샀다면|[수익극대화]+[정석방어]</t>
        </is>
      </c>
      <c r="B1719" t="inlineStr">
        <is>
          <t>KODEX 미국S&amp;P500</t>
        </is>
      </c>
      <c r="C1719" t="inlineStr">
        <is>
          <t>379800</t>
        </is>
      </c>
      <c r="D1719" t="inlineStr">
        <is>
          <t>1개월 전에 샀다면</t>
        </is>
      </c>
      <c r="E1719" t="inlineStr">
        <is>
          <t>[수익극대화]+[정석방어]</t>
        </is>
      </c>
      <c r="F1719" t="inlineStr">
        <is>
          <t>[수익극대화]</t>
        </is>
      </c>
      <c r="G1719" t="inlineStr">
        <is>
          <t>[정석방어]</t>
        </is>
      </c>
      <c r="H1719" t="n">
        <v>300000</v>
      </c>
      <c r="I1719" t="n">
        <v>24600</v>
      </c>
      <c r="J1719" t="n">
        <v>25865</v>
      </c>
      <c r="K1719" t="n">
        <v>5.14</v>
      </c>
      <c r="L1719" t="n">
        <v>0</v>
      </c>
      <c r="M1719" t="n">
        <v>0</v>
      </c>
      <c r="N1719" t="n">
        <v>0</v>
      </c>
      <c r="O1719" t="n">
        <v>0</v>
      </c>
      <c r="P1719" t="inlineStr">
        <is>
          <t>2026-05-11</t>
        </is>
      </c>
      <c r="Q1719" t="inlineStr">
        <is>
          <t>2026-06-08</t>
        </is>
      </c>
      <c r="R1719" t="inlineStr">
        <is>
          <t>+10%▶40% 익절 / +20%▶30% 익절 / +40%▶30% 익절</t>
        </is>
      </c>
      <c r="S1719" t="inlineStr">
        <is>
          <t>-3%▶70% 손절 / -5%▶20% 손절 / -10%▶10% 손절</t>
        </is>
      </c>
      <c r="T1719" t="inlineStr">
        <is>
          <t>매수 0.0005 / 매도 0.0025 / 슬리피지 0.0007</t>
        </is>
      </c>
    </row>
    <row r="1720">
      <c r="A1720" t="inlineStr">
        <is>
          <t>KODEX 미국S&amp;P500|1개월 전에 샀다면|[수익극대화]+[변동성허용]</t>
        </is>
      </c>
      <c r="B1720" t="inlineStr">
        <is>
          <t>KODEX 미국S&amp;P500</t>
        </is>
      </c>
      <c r="C1720" t="inlineStr">
        <is>
          <t>379800</t>
        </is>
      </c>
      <c r="D1720" t="inlineStr">
        <is>
          <t>1개월 전에 샀다면</t>
        </is>
      </c>
      <c r="E1720" t="inlineStr">
        <is>
          <t>[수익극대화]+[변동성허용]</t>
        </is>
      </c>
      <c r="F1720" t="inlineStr">
        <is>
          <t>[수익극대화]</t>
        </is>
      </c>
      <c r="G1720" t="inlineStr">
        <is>
          <t>[변동성허용]</t>
        </is>
      </c>
      <c r="H1720" t="n">
        <v>300000</v>
      </c>
      <c r="I1720" t="n">
        <v>24600</v>
      </c>
      <c r="J1720" t="n">
        <v>25865</v>
      </c>
      <c r="K1720" t="n">
        <v>5.14</v>
      </c>
      <c r="L1720" t="n">
        <v>0</v>
      </c>
      <c r="M1720" t="n">
        <v>0</v>
      </c>
      <c r="N1720" t="n">
        <v>0</v>
      </c>
      <c r="O1720" t="n">
        <v>0</v>
      </c>
      <c r="P1720" t="inlineStr">
        <is>
          <t>2026-05-11</t>
        </is>
      </c>
      <c r="Q1720" t="inlineStr">
        <is>
          <t>2026-06-08</t>
        </is>
      </c>
      <c r="R1720" t="inlineStr">
        <is>
          <t>+10%▶40% 익절 / +20%▶30% 익절 / +40%▶30% 익절</t>
        </is>
      </c>
      <c r="S1720" t="inlineStr">
        <is>
          <t>-5%▶50% 손절 / -10%▶30% 손절 / -15%▶20% 손절</t>
        </is>
      </c>
      <c r="T1720" t="inlineStr">
        <is>
          <t>매수 0.0005 / 매도 0.0025 / 슬리피지 0.0007</t>
        </is>
      </c>
    </row>
    <row r="1721">
      <c r="A1721" t="inlineStr">
        <is>
          <t>KODEX 미국S&amp;P500|1개월 전에 샀다면|[수익극대화]+[버티기형]</t>
        </is>
      </c>
      <c r="B1721" t="inlineStr">
        <is>
          <t>KODEX 미국S&amp;P500</t>
        </is>
      </c>
      <c r="C1721" t="inlineStr">
        <is>
          <t>379800</t>
        </is>
      </c>
      <c r="D1721" t="inlineStr">
        <is>
          <t>1개월 전에 샀다면</t>
        </is>
      </c>
      <c r="E1721" t="inlineStr">
        <is>
          <t>[수익극대화]+[버티기형]</t>
        </is>
      </c>
      <c r="F1721" t="inlineStr">
        <is>
          <t>[수익극대화]</t>
        </is>
      </c>
      <c r="G1721" t="inlineStr">
        <is>
          <t>[버티기형]</t>
        </is>
      </c>
      <c r="H1721" t="n">
        <v>300000</v>
      </c>
      <c r="I1721" t="n">
        <v>24600</v>
      </c>
      <c r="J1721" t="n">
        <v>25865</v>
      </c>
      <c r="K1721" t="n">
        <v>5.14</v>
      </c>
      <c r="L1721" t="n">
        <v>0</v>
      </c>
      <c r="M1721" t="n">
        <v>0</v>
      </c>
      <c r="N1721" t="n">
        <v>0</v>
      </c>
      <c r="O1721" t="n">
        <v>0</v>
      </c>
      <c r="P1721" t="inlineStr">
        <is>
          <t>2026-05-11</t>
        </is>
      </c>
      <c r="Q1721" t="inlineStr">
        <is>
          <t>2026-06-08</t>
        </is>
      </c>
      <c r="R1721" t="inlineStr">
        <is>
          <t>+10%▶40% 익절 / +20%▶30% 익절 / +40%▶30% 익절</t>
        </is>
      </c>
      <c r="S1721" t="inlineStr">
        <is>
          <t>-5%▶40% 손절 / -15%▶30% 손절 / -20%▶30% 손절</t>
        </is>
      </c>
      <c r="T1721" t="inlineStr">
        <is>
          <t>매수 0.0005 / 매도 0.0025 / 슬리피지 0.0007</t>
        </is>
      </c>
    </row>
    <row r="1722">
      <c r="A1722" t="inlineStr">
        <is>
          <t>KODEX 미국S&amp;P500|2주 전에 샀다면|[초단타]+[칼손절]</t>
        </is>
      </c>
      <c r="B1722" t="inlineStr">
        <is>
          <t>KODEX 미국S&amp;P500</t>
        </is>
      </c>
      <c r="C1722" t="inlineStr">
        <is>
          <t>379800</t>
        </is>
      </c>
      <c r="D1722" t="inlineStr">
        <is>
          <t>2주 전에 샀다면</t>
        </is>
      </c>
      <c r="E1722" t="inlineStr">
        <is>
          <t>[초단타]+[칼손절]</t>
        </is>
      </c>
      <c r="F1722" t="inlineStr">
        <is>
          <t>[초단타]</t>
        </is>
      </c>
      <c r="G1722" t="inlineStr">
        <is>
          <t>[칼손절]</t>
        </is>
      </c>
      <c r="H1722" t="n">
        <v>300000</v>
      </c>
      <c r="I1722" t="n">
        <v>25600</v>
      </c>
      <c r="J1722" t="n">
        <v>25865</v>
      </c>
      <c r="K1722" t="n">
        <v>1.04</v>
      </c>
      <c r="L1722" t="n">
        <v>0</v>
      </c>
      <c r="M1722" t="n">
        <v>0</v>
      </c>
      <c r="N1722" t="n">
        <v>0</v>
      </c>
      <c r="O1722" t="n">
        <v>0</v>
      </c>
      <c r="P1722" t="inlineStr">
        <is>
          <t>2026-05-26</t>
        </is>
      </c>
      <c r="Q1722" t="inlineStr">
        <is>
          <t>2026-06-08</t>
        </is>
      </c>
      <c r="R1722" t="inlineStr">
        <is>
          <t>+3%▶70% 익절 / +5%▶20% 익절 / +10%▶10% 익절</t>
        </is>
      </c>
      <c r="S1722" t="inlineStr">
        <is>
          <t>-2%▶80% 손절 / -4%▶10% 손절 / -6%▶10% 손절</t>
        </is>
      </c>
      <c r="T1722" t="inlineStr">
        <is>
          <t>매수 0.0005 / 매도 0.0025 / 슬리피지 0.0007</t>
        </is>
      </c>
    </row>
    <row r="1723">
      <c r="A1723" t="inlineStr">
        <is>
          <t>KODEX 미국S&amp;P500|2주 전에 샀다면|[초단타]+[정석방어]</t>
        </is>
      </c>
      <c r="B1723" t="inlineStr">
        <is>
          <t>KODEX 미국S&amp;P500</t>
        </is>
      </c>
      <c r="C1723" t="inlineStr">
        <is>
          <t>379800</t>
        </is>
      </c>
      <c r="D1723" t="inlineStr">
        <is>
          <t>2주 전에 샀다면</t>
        </is>
      </c>
      <c r="E1723" t="inlineStr">
        <is>
          <t>[초단타]+[정석방어]</t>
        </is>
      </c>
      <c r="F1723" t="inlineStr">
        <is>
          <t>[초단타]</t>
        </is>
      </c>
      <c r="G1723" t="inlineStr">
        <is>
          <t>[정석방어]</t>
        </is>
      </c>
      <c r="H1723" t="n">
        <v>300000</v>
      </c>
      <c r="I1723" t="n">
        <v>25600</v>
      </c>
      <c r="J1723" t="n">
        <v>25865</v>
      </c>
      <c r="K1723" t="n">
        <v>1.04</v>
      </c>
      <c r="L1723" t="n">
        <v>0</v>
      </c>
      <c r="M1723" t="n">
        <v>0</v>
      </c>
      <c r="N1723" t="n">
        <v>0</v>
      </c>
      <c r="O1723" t="n">
        <v>0</v>
      </c>
      <c r="P1723" t="inlineStr">
        <is>
          <t>2026-05-26</t>
        </is>
      </c>
      <c r="Q1723" t="inlineStr">
        <is>
          <t>2026-06-08</t>
        </is>
      </c>
      <c r="R1723" t="inlineStr">
        <is>
          <t>+3%▶70% 익절 / +5%▶20% 익절 / +10%▶10% 익절</t>
        </is>
      </c>
      <c r="S1723" t="inlineStr">
        <is>
          <t>-3%▶70% 손절 / -5%▶20% 손절 / -10%▶10% 손절</t>
        </is>
      </c>
      <c r="T1723" t="inlineStr">
        <is>
          <t>매수 0.0005 / 매도 0.0025 / 슬리피지 0.0007</t>
        </is>
      </c>
    </row>
    <row r="1724">
      <c r="A1724" t="inlineStr">
        <is>
          <t>KODEX 미국S&amp;P500|2주 전에 샀다면|[초단타]+[변동성허용]</t>
        </is>
      </c>
      <c r="B1724" t="inlineStr">
        <is>
          <t>KODEX 미국S&amp;P500</t>
        </is>
      </c>
      <c r="C1724" t="inlineStr">
        <is>
          <t>379800</t>
        </is>
      </c>
      <c r="D1724" t="inlineStr">
        <is>
          <t>2주 전에 샀다면</t>
        </is>
      </c>
      <c r="E1724" t="inlineStr">
        <is>
          <t>[초단타]+[변동성허용]</t>
        </is>
      </c>
      <c r="F1724" t="inlineStr">
        <is>
          <t>[초단타]</t>
        </is>
      </c>
      <c r="G1724" t="inlineStr">
        <is>
          <t>[변동성허용]</t>
        </is>
      </c>
      <c r="H1724" t="n">
        <v>300000</v>
      </c>
      <c r="I1724" t="n">
        <v>25600</v>
      </c>
      <c r="J1724" t="n">
        <v>25865</v>
      </c>
      <c r="K1724" t="n">
        <v>1.04</v>
      </c>
      <c r="L1724" t="n">
        <v>0</v>
      </c>
      <c r="M1724" t="n">
        <v>0</v>
      </c>
      <c r="N1724" t="n">
        <v>0</v>
      </c>
      <c r="O1724" t="n">
        <v>0</v>
      </c>
      <c r="P1724" t="inlineStr">
        <is>
          <t>2026-05-26</t>
        </is>
      </c>
      <c r="Q1724" t="inlineStr">
        <is>
          <t>2026-06-08</t>
        </is>
      </c>
      <c r="R1724" t="inlineStr">
        <is>
          <t>+3%▶70% 익절 / +5%▶20% 익절 / +10%▶10% 익절</t>
        </is>
      </c>
      <c r="S1724" t="inlineStr">
        <is>
          <t>-5%▶50% 손절 / -10%▶30% 손절 / -15%▶20% 손절</t>
        </is>
      </c>
      <c r="T1724" t="inlineStr">
        <is>
          <t>매수 0.0005 / 매도 0.0025 / 슬리피지 0.0007</t>
        </is>
      </c>
    </row>
    <row r="1725">
      <c r="A1725" t="inlineStr">
        <is>
          <t>KODEX 미국S&amp;P500|2주 전에 샀다면|[초단타]+[버티기형]</t>
        </is>
      </c>
      <c r="B1725" t="inlineStr">
        <is>
          <t>KODEX 미국S&amp;P500</t>
        </is>
      </c>
      <c r="C1725" t="inlineStr">
        <is>
          <t>379800</t>
        </is>
      </c>
      <c r="D1725" t="inlineStr">
        <is>
          <t>2주 전에 샀다면</t>
        </is>
      </c>
      <c r="E1725" t="inlineStr">
        <is>
          <t>[초단타]+[버티기형]</t>
        </is>
      </c>
      <c r="F1725" t="inlineStr">
        <is>
          <t>[초단타]</t>
        </is>
      </c>
      <c r="G1725" t="inlineStr">
        <is>
          <t>[버티기형]</t>
        </is>
      </c>
      <c r="H1725" t="n">
        <v>300000</v>
      </c>
      <c r="I1725" t="n">
        <v>25600</v>
      </c>
      <c r="J1725" t="n">
        <v>25865</v>
      </c>
      <c r="K1725" t="n">
        <v>1.04</v>
      </c>
      <c r="L1725" t="n">
        <v>0</v>
      </c>
      <c r="M1725" t="n">
        <v>0</v>
      </c>
      <c r="N1725" t="n">
        <v>0</v>
      </c>
      <c r="O1725" t="n">
        <v>0</v>
      </c>
      <c r="P1725" t="inlineStr">
        <is>
          <t>2026-05-26</t>
        </is>
      </c>
      <c r="Q1725" t="inlineStr">
        <is>
          <t>2026-06-08</t>
        </is>
      </c>
      <c r="R1725" t="inlineStr">
        <is>
          <t>+3%▶70% 익절 / +5%▶20% 익절 / +10%▶10% 익절</t>
        </is>
      </c>
      <c r="S1725" t="inlineStr">
        <is>
          <t>-5%▶40% 손절 / -15%▶30% 손절 / -20%▶30% 손절</t>
        </is>
      </c>
      <c r="T1725" t="inlineStr">
        <is>
          <t>매수 0.0005 / 매도 0.0025 / 슬리피지 0.0007</t>
        </is>
      </c>
    </row>
    <row r="1726">
      <c r="A1726" t="inlineStr">
        <is>
          <t>KODEX 미국S&amp;P500|2주 전에 샀다면|[단기스윙]+[칼손절]</t>
        </is>
      </c>
      <c r="B1726" t="inlineStr">
        <is>
          <t>KODEX 미국S&amp;P500</t>
        </is>
      </c>
      <c r="C1726" t="inlineStr">
        <is>
          <t>379800</t>
        </is>
      </c>
      <c r="D1726" t="inlineStr">
        <is>
          <t>2주 전에 샀다면</t>
        </is>
      </c>
      <c r="E1726" t="inlineStr">
        <is>
          <t>[단기스윙]+[칼손절]</t>
        </is>
      </c>
      <c r="F1726" t="inlineStr">
        <is>
          <t>[단기스윙]</t>
        </is>
      </c>
      <c r="G1726" t="inlineStr">
        <is>
          <t>[칼손절]</t>
        </is>
      </c>
      <c r="H1726" t="n">
        <v>300000</v>
      </c>
      <c r="I1726" t="n">
        <v>25600</v>
      </c>
      <c r="J1726" t="n">
        <v>25865</v>
      </c>
      <c r="K1726" t="n">
        <v>1.04</v>
      </c>
      <c r="L1726" t="n">
        <v>0</v>
      </c>
      <c r="M1726" t="n">
        <v>0</v>
      </c>
      <c r="N1726" t="n">
        <v>0</v>
      </c>
      <c r="O1726" t="n">
        <v>0</v>
      </c>
      <c r="P1726" t="inlineStr">
        <is>
          <t>2026-05-26</t>
        </is>
      </c>
      <c r="Q1726" t="inlineStr">
        <is>
          <t>2026-06-08</t>
        </is>
      </c>
      <c r="R1726" t="inlineStr">
        <is>
          <t>+5%▶60% 익절 / +10%▶30% 익절 / +20%▶10% 익절</t>
        </is>
      </c>
      <c r="S1726" t="inlineStr">
        <is>
          <t>-2%▶80% 손절 / -4%▶10% 손절 / -6%▶10% 손절</t>
        </is>
      </c>
      <c r="T1726" t="inlineStr">
        <is>
          <t>매수 0.0005 / 매도 0.0025 / 슬리피지 0.0007</t>
        </is>
      </c>
    </row>
    <row r="1727">
      <c r="A1727" t="inlineStr">
        <is>
          <t>KODEX 미국S&amp;P500|2주 전에 샀다면|[단기스윙]+[정석방어]</t>
        </is>
      </c>
      <c r="B1727" t="inlineStr">
        <is>
          <t>KODEX 미국S&amp;P500</t>
        </is>
      </c>
      <c r="C1727" t="inlineStr">
        <is>
          <t>379800</t>
        </is>
      </c>
      <c r="D1727" t="inlineStr">
        <is>
          <t>2주 전에 샀다면</t>
        </is>
      </c>
      <c r="E1727" t="inlineStr">
        <is>
          <t>[단기스윙]+[정석방어]</t>
        </is>
      </c>
      <c r="F1727" t="inlineStr">
        <is>
          <t>[단기스윙]</t>
        </is>
      </c>
      <c r="G1727" t="inlineStr">
        <is>
          <t>[정석방어]</t>
        </is>
      </c>
      <c r="H1727" t="n">
        <v>300000</v>
      </c>
      <c r="I1727" t="n">
        <v>25600</v>
      </c>
      <c r="J1727" t="n">
        <v>25865</v>
      </c>
      <c r="K1727" t="n">
        <v>1.04</v>
      </c>
      <c r="L1727" t="n">
        <v>0</v>
      </c>
      <c r="M1727" t="n">
        <v>0</v>
      </c>
      <c r="N1727" t="n">
        <v>0</v>
      </c>
      <c r="O1727" t="n">
        <v>0</v>
      </c>
      <c r="P1727" t="inlineStr">
        <is>
          <t>2026-05-26</t>
        </is>
      </c>
      <c r="Q1727" t="inlineStr">
        <is>
          <t>2026-06-08</t>
        </is>
      </c>
      <c r="R1727" t="inlineStr">
        <is>
          <t>+5%▶60% 익절 / +10%▶30% 익절 / +20%▶10% 익절</t>
        </is>
      </c>
      <c r="S1727" t="inlineStr">
        <is>
          <t>-3%▶70% 손절 / -5%▶20% 손절 / -10%▶10% 손절</t>
        </is>
      </c>
      <c r="T1727" t="inlineStr">
        <is>
          <t>매수 0.0005 / 매도 0.0025 / 슬리피지 0.0007</t>
        </is>
      </c>
    </row>
    <row r="1728">
      <c r="A1728" t="inlineStr">
        <is>
          <t>KODEX 미국S&amp;P500|2주 전에 샀다면|[단기스윙]+[변동성허용]</t>
        </is>
      </c>
      <c r="B1728" t="inlineStr">
        <is>
          <t>KODEX 미국S&amp;P500</t>
        </is>
      </c>
      <c r="C1728" t="inlineStr">
        <is>
          <t>379800</t>
        </is>
      </c>
      <c r="D1728" t="inlineStr">
        <is>
          <t>2주 전에 샀다면</t>
        </is>
      </c>
      <c r="E1728" t="inlineStr">
        <is>
          <t>[단기스윙]+[변동성허용]</t>
        </is>
      </c>
      <c r="F1728" t="inlineStr">
        <is>
          <t>[단기스윙]</t>
        </is>
      </c>
      <c r="G1728" t="inlineStr">
        <is>
          <t>[변동성허용]</t>
        </is>
      </c>
      <c r="H1728" t="n">
        <v>300000</v>
      </c>
      <c r="I1728" t="n">
        <v>25600</v>
      </c>
      <c r="J1728" t="n">
        <v>25865</v>
      </c>
      <c r="K1728" t="n">
        <v>1.04</v>
      </c>
      <c r="L1728" t="n">
        <v>0</v>
      </c>
      <c r="M1728" t="n">
        <v>0</v>
      </c>
      <c r="N1728" t="n">
        <v>0</v>
      </c>
      <c r="O1728" t="n">
        <v>0</v>
      </c>
      <c r="P1728" t="inlineStr">
        <is>
          <t>2026-05-26</t>
        </is>
      </c>
      <c r="Q1728" t="inlineStr">
        <is>
          <t>2026-06-08</t>
        </is>
      </c>
      <c r="R1728" t="inlineStr">
        <is>
          <t>+5%▶60% 익절 / +10%▶30% 익절 / +20%▶10% 익절</t>
        </is>
      </c>
      <c r="S1728" t="inlineStr">
        <is>
          <t>-5%▶50% 손절 / -10%▶30% 손절 / -15%▶20% 손절</t>
        </is>
      </c>
      <c r="T1728" t="inlineStr">
        <is>
          <t>매수 0.0005 / 매도 0.0025 / 슬리피지 0.0007</t>
        </is>
      </c>
    </row>
    <row r="1729">
      <c r="A1729" t="inlineStr">
        <is>
          <t>KODEX 미국S&amp;P500|2주 전에 샀다면|[단기스윙]+[버티기형]</t>
        </is>
      </c>
      <c r="B1729" t="inlineStr">
        <is>
          <t>KODEX 미국S&amp;P500</t>
        </is>
      </c>
      <c r="C1729" t="inlineStr">
        <is>
          <t>379800</t>
        </is>
      </c>
      <c r="D1729" t="inlineStr">
        <is>
          <t>2주 전에 샀다면</t>
        </is>
      </c>
      <c r="E1729" t="inlineStr">
        <is>
          <t>[단기스윙]+[버티기형]</t>
        </is>
      </c>
      <c r="F1729" t="inlineStr">
        <is>
          <t>[단기스윙]</t>
        </is>
      </c>
      <c r="G1729" t="inlineStr">
        <is>
          <t>[버티기형]</t>
        </is>
      </c>
      <c r="H1729" t="n">
        <v>300000</v>
      </c>
      <c r="I1729" t="n">
        <v>25600</v>
      </c>
      <c r="J1729" t="n">
        <v>25865</v>
      </c>
      <c r="K1729" t="n">
        <v>1.04</v>
      </c>
      <c r="L1729" t="n">
        <v>0</v>
      </c>
      <c r="M1729" t="n">
        <v>0</v>
      </c>
      <c r="N1729" t="n">
        <v>0</v>
      </c>
      <c r="O1729" t="n">
        <v>0</v>
      </c>
      <c r="P1729" t="inlineStr">
        <is>
          <t>2026-05-26</t>
        </is>
      </c>
      <c r="Q1729" t="inlineStr">
        <is>
          <t>2026-06-08</t>
        </is>
      </c>
      <c r="R1729" t="inlineStr">
        <is>
          <t>+5%▶60% 익절 / +10%▶30% 익절 / +20%▶10% 익절</t>
        </is>
      </c>
      <c r="S1729" t="inlineStr">
        <is>
          <t>-5%▶40% 손절 / -15%▶30% 손절 / -20%▶30% 손절</t>
        </is>
      </c>
      <c r="T1729" t="inlineStr">
        <is>
          <t>매수 0.0005 / 매도 0.0025 / 슬리피지 0.0007</t>
        </is>
      </c>
    </row>
    <row r="1730">
      <c r="A1730" t="inlineStr">
        <is>
          <t>KODEX 미국S&amp;P500|2주 전에 샀다면|[대표님룰]+[칼손절]</t>
        </is>
      </c>
      <c r="B1730" t="inlineStr">
        <is>
          <t>KODEX 미국S&amp;P500</t>
        </is>
      </c>
      <c r="C1730" t="inlineStr">
        <is>
          <t>379800</t>
        </is>
      </c>
      <c r="D1730" t="inlineStr">
        <is>
          <t>2주 전에 샀다면</t>
        </is>
      </c>
      <c r="E1730" t="inlineStr">
        <is>
          <t>[대표님룰]+[칼손절]</t>
        </is>
      </c>
      <c r="F1730" t="inlineStr">
        <is>
          <t>[대표님룰]</t>
        </is>
      </c>
      <c r="G1730" t="inlineStr">
        <is>
          <t>[칼손절]</t>
        </is>
      </c>
      <c r="H1730" t="n">
        <v>300000</v>
      </c>
      <c r="I1730" t="n">
        <v>25600</v>
      </c>
      <c r="J1730" t="n">
        <v>25865</v>
      </c>
      <c r="K1730" t="n">
        <v>1.04</v>
      </c>
      <c r="L1730" t="n">
        <v>0</v>
      </c>
      <c r="M1730" t="n">
        <v>0</v>
      </c>
      <c r="N1730" t="n">
        <v>0</v>
      </c>
      <c r="O1730" t="n">
        <v>0</v>
      </c>
      <c r="P1730" t="inlineStr">
        <is>
          <t>2026-05-26</t>
        </is>
      </c>
      <c r="Q1730" t="inlineStr">
        <is>
          <t>2026-06-08</t>
        </is>
      </c>
      <c r="R1730" t="inlineStr">
        <is>
          <t>+5%▶60% 익절 / +10%▶30% 익절 / +30%▶10% 익절</t>
        </is>
      </c>
      <c r="S1730" t="inlineStr">
        <is>
          <t>-2%▶80% 손절 / -4%▶10% 손절 / -6%▶10% 손절</t>
        </is>
      </c>
      <c r="T1730" t="inlineStr">
        <is>
          <t>매수 0.0005 / 매도 0.0025 / 슬리피지 0.0007</t>
        </is>
      </c>
    </row>
    <row r="1731">
      <c r="A1731" t="inlineStr">
        <is>
          <t>KODEX 미국S&amp;P500|2주 전에 샀다면|[대표님룰]+[정석방어]</t>
        </is>
      </c>
      <c r="B1731" t="inlineStr">
        <is>
          <t>KODEX 미국S&amp;P500</t>
        </is>
      </c>
      <c r="C1731" t="inlineStr">
        <is>
          <t>379800</t>
        </is>
      </c>
      <c r="D1731" t="inlineStr">
        <is>
          <t>2주 전에 샀다면</t>
        </is>
      </c>
      <c r="E1731" t="inlineStr">
        <is>
          <t>[대표님룰]+[정석방어]</t>
        </is>
      </c>
      <c r="F1731" t="inlineStr">
        <is>
          <t>[대표님룰]</t>
        </is>
      </c>
      <c r="G1731" t="inlineStr">
        <is>
          <t>[정석방어]</t>
        </is>
      </c>
      <c r="H1731" t="n">
        <v>300000</v>
      </c>
      <c r="I1731" t="n">
        <v>25600</v>
      </c>
      <c r="J1731" t="n">
        <v>25865</v>
      </c>
      <c r="K1731" t="n">
        <v>1.04</v>
      </c>
      <c r="L1731" t="n">
        <v>0</v>
      </c>
      <c r="M1731" t="n">
        <v>0</v>
      </c>
      <c r="N1731" t="n">
        <v>0</v>
      </c>
      <c r="O1731" t="n">
        <v>0</v>
      </c>
      <c r="P1731" t="inlineStr">
        <is>
          <t>2026-05-26</t>
        </is>
      </c>
      <c r="Q1731" t="inlineStr">
        <is>
          <t>2026-06-08</t>
        </is>
      </c>
      <c r="R1731" t="inlineStr">
        <is>
          <t>+5%▶60% 익절 / +10%▶30% 익절 / +30%▶10% 익절</t>
        </is>
      </c>
      <c r="S1731" t="inlineStr">
        <is>
          <t>-3%▶70% 손절 / -5%▶20% 손절 / -10%▶10% 손절</t>
        </is>
      </c>
      <c r="T1731" t="inlineStr">
        <is>
          <t>매수 0.0005 / 매도 0.0025 / 슬리피지 0.0007</t>
        </is>
      </c>
    </row>
    <row r="1732">
      <c r="A1732" t="inlineStr">
        <is>
          <t>KODEX 미국S&amp;P500|2주 전에 샀다면|[대표님룰]+[변동성허용]</t>
        </is>
      </c>
      <c r="B1732" t="inlineStr">
        <is>
          <t>KODEX 미국S&amp;P500</t>
        </is>
      </c>
      <c r="C1732" t="inlineStr">
        <is>
          <t>379800</t>
        </is>
      </c>
      <c r="D1732" t="inlineStr">
        <is>
          <t>2주 전에 샀다면</t>
        </is>
      </c>
      <c r="E1732" t="inlineStr">
        <is>
          <t>[대표님룰]+[변동성허용]</t>
        </is>
      </c>
      <c r="F1732" t="inlineStr">
        <is>
          <t>[대표님룰]</t>
        </is>
      </c>
      <c r="G1732" t="inlineStr">
        <is>
          <t>[변동성허용]</t>
        </is>
      </c>
      <c r="H1732" t="n">
        <v>300000</v>
      </c>
      <c r="I1732" t="n">
        <v>25600</v>
      </c>
      <c r="J1732" t="n">
        <v>25865</v>
      </c>
      <c r="K1732" t="n">
        <v>1.04</v>
      </c>
      <c r="L1732" t="n">
        <v>0</v>
      </c>
      <c r="M1732" t="n">
        <v>0</v>
      </c>
      <c r="N1732" t="n">
        <v>0</v>
      </c>
      <c r="O1732" t="n">
        <v>0</v>
      </c>
      <c r="P1732" t="inlineStr">
        <is>
          <t>2026-05-26</t>
        </is>
      </c>
      <c r="Q1732" t="inlineStr">
        <is>
          <t>2026-06-08</t>
        </is>
      </c>
      <c r="R1732" t="inlineStr">
        <is>
          <t>+5%▶60% 익절 / +10%▶30% 익절 / +30%▶10% 익절</t>
        </is>
      </c>
      <c r="S1732" t="inlineStr">
        <is>
          <t>-5%▶50% 손절 / -10%▶30% 손절 / -15%▶20% 손절</t>
        </is>
      </c>
      <c r="T1732" t="inlineStr">
        <is>
          <t>매수 0.0005 / 매도 0.0025 / 슬리피지 0.0007</t>
        </is>
      </c>
    </row>
    <row r="1733">
      <c r="A1733" t="inlineStr">
        <is>
          <t>KODEX 미국S&amp;P500|2주 전에 샀다면|[대표님룰]+[버티기형]</t>
        </is>
      </c>
      <c r="B1733" t="inlineStr">
        <is>
          <t>KODEX 미국S&amp;P500</t>
        </is>
      </c>
      <c r="C1733" t="inlineStr">
        <is>
          <t>379800</t>
        </is>
      </c>
      <c r="D1733" t="inlineStr">
        <is>
          <t>2주 전에 샀다면</t>
        </is>
      </c>
      <c r="E1733" t="inlineStr">
        <is>
          <t>[대표님룰]+[버티기형]</t>
        </is>
      </c>
      <c r="F1733" t="inlineStr">
        <is>
          <t>[대표님룰]</t>
        </is>
      </c>
      <c r="G1733" t="inlineStr">
        <is>
          <t>[버티기형]</t>
        </is>
      </c>
      <c r="H1733" t="n">
        <v>300000</v>
      </c>
      <c r="I1733" t="n">
        <v>25600</v>
      </c>
      <c r="J1733" t="n">
        <v>25865</v>
      </c>
      <c r="K1733" t="n">
        <v>1.04</v>
      </c>
      <c r="L1733" t="n">
        <v>0</v>
      </c>
      <c r="M1733" t="n">
        <v>0</v>
      </c>
      <c r="N1733" t="n">
        <v>0</v>
      </c>
      <c r="O1733" t="n">
        <v>0</v>
      </c>
      <c r="P1733" t="inlineStr">
        <is>
          <t>2026-05-26</t>
        </is>
      </c>
      <c r="Q1733" t="inlineStr">
        <is>
          <t>2026-06-08</t>
        </is>
      </c>
      <c r="R1733" t="inlineStr">
        <is>
          <t>+5%▶60% 익절 / +10%▶30% 익절 / +30%▶10% 익절</t>
        </is>
      </c>
      <c r="S1733" t="inlineStr">
        <is>
          <t>-5%▶40% 손절 / -15%▶30% 손절 / -20%▶30% 손절</t>
        </is>
      </c>
      <c r="T1733" t="inlineStr">
        <is>
          <t>매수 0.0005 / 매도 0.0025 / 슬리피지 0.0007</t>
        </is>
      </c>
    </row>
    <row r="1734">
      <c r="A1734" t="inlineStr">
        <is>
          <t>KODEX 미국S&amp;P500|2주 전에 샀다면|[중기추세]+[칼손절]</t>
        </is>
      </c>
      <c r="B1734" t="inlineStr">
        <is>
          <t>KODEX 미국S&amp;P500</t>
        </is>
      </c>
      <c r="C1734" t="inlineStr">
        <is>
          <t>379800</t>
        </is>
      </c>
      <c r="D1734" t="inlineStr">
        <is>
          <t>2주 전에 샀다면</t>
        </is>
      </c>
      <c r="E1734" t="inlineStr">
        <is>
          <t>[중기추세]+[칼손절]</t>
        </is>
      </c>
      <c r="F1734" t="inlineStr">
        <is>
          <t>[중기추세]</t>
        </is>
      </c>
      <c r="G1734" t="inlineStr">
        <is>
          <t>[칼손절]</t>
        </is>
      </c>
      <c r="H1734" t="n">
        <v>300000</v>
      </c>
      <c r="I1734" t="n">
        <v>25600</v>
      </c>
      <c r="J1734" t="n">
        <v>25865</v>
      </c>
      <c r="K1734" t="n">
        <v>1.04</v>
      </c>
      <c r="L1734" t="n">
        <v>0</v>
      </c>
      <c r="M1734" t="n">
        <v>0</v>
      </c>
      <c r="N1734" t="n">
        <v>0</v>
      </c>
      <c r="O1734" t="n">
        <v>0</v>
      </c>
      <c r="P1734" t="inlineStr">
        <is>
          <t>2026-05-26</t>
        </is>
      </c>
      <c r="Q1734" t="inlineStr">
        <is>
          <t>2026-06-08</t>
        </is>
      </c>
      <c r="R1734" t="inlineStr">
        <is>
          <t>+10%▶50% 익절 / +20%▶30% 익절 / +30%▶20% 익절</t>
        </is>
      </c>
      <c r="S1734" t="inlineStr">
        <is>
          <t>-2%▶80% 손절 / -4%▶10% 손절 / -6%▶10% 손절</t>
        </is>
      </c>
      <c r="T1734" t="inlineStr">
        <is>
          <t>매수 0.0005 / 매도 0.0025 / 슬리피지 0.0007</t>
        </is>
      </c>
    </row>
    <row r="1735">
      <c r="A1735" t="inlineStr">
        <is>
          <t>KODEX 미국S&amp;P500|2주 전에 샀다면|[중기추세]+[정석방어]</t>
        </is>
      </c>
      <c r="B1735" t="inlineStr">
        <is>
          <t>KODEX 미국S&amp;P500</t>
        </is>
      </c>
      <c r="C1735" t="inlineStr">
        <is>
          <t>379800</t>
        </is>
      </c>
      <c r="D1735" t="inlineStr">
        <is>
          <t>2주 전에 샀다면</t>
        </is>
      </c>
      <c r="E1735" t="inlineStr">
        <is>
          <t>[중기추세]+[정석방어]</t>
        </is>
      </c>
      <c r="F1735" t="inlineStr">
        <is>
          <t>[중기추세]</t>
        </is>
      </c>
      <c r="G1735" t="inlineStr">
        <is>
          <t>[정석방어]</t>
        </is>
      </c>
      <c r="H1735" t="n">
        <v>300000</v>
      </c>
      <c r="I1735" t="n">
        <v>25600</v>
      </c>
      <c r="J1735" t="n">
        <v>25865</v>
      </c>
      <c r="K1735" t="n">
        <v>1.04</v>
      </c>
      <c r="L1735" t="n">
        <v>0</v>
      </c>
      <c r="M1735" t="n">
        <v>0</v>
      </c>
      <c r="N1735" t="n">
        <v>0</v>
      </c>
      <c r="O1735" t="n">
        <v>0</v>
      </c>
      <c r="P1735" t="inlineStr">
        <is>
          <t>2026-05-26</t>
        </is>
      </c>
      <c r="Q1735" t="inlineStr">
        <is>
          <t>2026-06-08</t>
        </is>
      </c>
      <c r="R1735" t="inlineStr">
        <is>
          <t>+10%▶50% 익절 / +20%▶30% 익절 / +30%▶20% 익절</t>
        </is>
      </c>
      <c r="S1735" t="inlineStr">
        <is>
          <t>-3%▶70% 손절 / -5%▶20% 손절 / -10%▶10% 손절</t>
        </is>
      </c>
      <c r="T1735" t="inlineStr">
        <is>
          <t>매수 0.0005 / 매도 0.0025 / 슬리피지 0.0007</t>
        </is>
      </c>
    </row>
    <row r="1736">
      <c r="A1736" t="inlineStr">
        <is>
          <t>KODEX 미국S&amp;P500|2주 전에 샀다면|[중기추세]+[변동성허용]</t>
        </is>
      </c>
      <c r="B1736" t="inlineStr">
        <is>
          <t>KODEX 미국S&amp;P500</t>
        </is>
      </c>
      <c r="C1736" t="inlineStr">
        <is>
          <t>379800</t>
        </is>
      </c>
      <c r="D1736" t="inlineStr">
        <is>
          <t>2주 전에 샀다면</t>
        </is>
      </c>
      <c r="E1736" t="inlineStr">
        <is>
          <t>[중기추세]+[변동성허용]</t>
        </is>
      </c>
      <c r="F1736" t="inlineStr">
        <is>
          <t>[중기추세]</t>
        </is>
      </c>
      <c r="G1736" t="inlineStr">
        <is>
          <t>[변동성허용]</t>
        </is>
      </c>
      <c r="H1736" t="n">
        <v>300000</v>
      </c>
      <c r="I1736" t="n">
        <v>25600</v>
      </c>
      <c r="J1736" t="n">
        <v>25865</v>
      </c>
      <c r="K1736" t="n">
        <v>1.04</v>
      </c>
      <c r="L1736" t="n">
        <v>0</v>
      </c>
      <c r="M1736" t="n">
        <v>0</v>
      </c>
      <c r="N1736" t="n">
        <v>0</v>
      </c>
      <c r="O1736" t="n">
        <v>0</v>
      </c>
      <c r="P1736" t="inlineStr">
        <is>
          <t>2026-05-26</t>
        </is>
      </c>
      <c r="Q1736" t="inlineStr">
        <is>
          <t>2026-06-08</t>
        </is>
      </c>
      <c r="R1736" t="inlineStr">
        <is>
          <t>+10%▶50% 익절 / +20%▶30% 익절 / +30%▶20% 익절</t>
        </is>
      </c>
      <c r="S1736" t="inlineStr">
        <is>
          <t>-5%▶50% 손절 / -10%▶30% 손절 / -15%▶20% 손절</t>
        </is>
      </c>
      <c r="T1736" t="inlineStr">
        <is>
          <t>매수 0.0005 / 매도 0.0025 / 슬리피지 0.0007</t>
        </is>
      </c>
    </row>
    <row r="1737">
      <c r="A1737" t="inlineStr">
        <is>
          <t>KODEX 미국S&amp;P500|2주 전에 샀다면|[중기추세]+[버티기형]</t>
        </is>
      </c>
      <c r="B1737" t="inlineStr">
        <is>
          <t>KODEX 미국S&amp;P500</t>
        </is>
      </c>
      <c r="C1737" t="inlineStr">
        <is>
          <t>379800</t>
        </is>
      </c>
      <c r="D1737" t="inlineStr">
        <is>
          <t>2주 전에 샀다면</t>
        </is>
      </c>
      <c r="E1737" t="inlineStr">
        <is>
          <t>[중기추세]+[버티기형]</t>
        </is>
      </c>
      <c r="F1737" t="inlineStr">
        <is>
          <t>[중기추세]</t>
        </is>
      </c>
      <c r="G1737" t="inlineStr">
        <is>
          <t>[버티기형]</t>
        </is>
      </c>
      <c r="H1737" t="n">
        <v>300000</v>
      </c>
      <c r="I1737" t="n">
        <v>25600</v>
      </c>
      <c r="J1737" t="n">
        <v>25865</v>
      </c>
      <c r="K1737" t="n">
        <v>1.04</v>
      </c>
      <c r="L1737" t="n">
        <v>0</v>
      </c>
      <c r="M1737" t="n">
        <v>0</v>
      </c>
      <c r="N1737" t="n">
        <v>0</v>
      </c>
      <c r="O1737" t="n">
        <v>0</v>
      </c>
      <c r="P1737" t="inlineStr">
        <is>
          <t>2026-05-26</t>
        </is>
      </c>
      <c r="Q1737" t="inlineStr">
        <is>
          <t>2026-06-08</t>
        </is>
      </c>
      <c r="R1737" t="inlineStr">
        <is>
          <t>+10%▶50% 익절 / +20%▶30% 익절 / +30%▶20% 익절</t>
        </is>
      </c>
      <c r="S1737" t="inlineStr">
        <is>
          <t>-5%▶40% 손절 / -15%▶30% 손절 / -20%▶30% 손절</t>
        </is>
      </c>
      <c r="T1737" t="inlineStr">
        <is>
          <t>매수 0.0005 / 매도 0.0025 / 슬리피지 0.0007</t>
        </is>
      </c>
    </row>
    <row r="1738">
      <c r="A1738" t="inlineStr">
        <is>
          <t>KODEX 미국S&amp;P500|2주 전에 샀다면|[수익극대화]+[칼손절]</t>
        </is>
      </c>
      <c r="B1738" t="inlineStr">
        <is>
          <t>KODEX 미국S&amp;P500</t>
        </is>
      </c>
      <c r="C1738" t="inlineStr">
        <is>
          <t>379800</t>
        </is>
      </c>
      <c r="D1738" t="inlineStr">
        <is>
          <t>2주 전에 샀다면</t>
        </is>
      </c>
      <c r="E1738" t="inlineStr">
        <is>
          <t>[수익극대화]+[칼손절]</t>
        </is>
      </c>
      <c r="F1738" t="inlineStr">
        <is>
          <t>[수익극대화]</t>
        </is>
      </c>
      <c r="G1738" t="inlineStr">
        <is>
          <t>[칼손절]</t>
        </is>
      </c>
      <c r="H1738" t="n">
        <v>300000</v>
      </c>
      <c r="I1738" t="n">
        <v>25600</v>
      </c>
      <c r="J1738" t="n">
        <v>25865</v>
      </c>
      <c r="K1738" t="n">
        <v>1.04</v>
      </c>
      <c r="L1738" t="n">
        <v>0</v>
      </c>
      <c r="M1738" t="n">
        <v>0</v>
      </c>
      <c r="N1738" t="n">
        <v>0</v>
      </c>
      <c r="O1738" t="n">
        <v>0</v>
      </c>
      <c r="P1738" t="inlineStr">
        <is>
          <t>2026-05-26</t>
        </is>
      </c>
      <c r="Q1738" t="inlineStr">
        <is>
          <t>2026-06-08</t>
        </is>
      </c>
      <c r="R1738" t="inlineStr">
        <is>
          <t>+10%▶40% 익절 / +20%▶30% 익절 / +40%▶30% 익절</t>
        </is>
      </c>
      <c r="S1738" t="inlineStr">
        <is>
          <t>-2%▶80% 손절 / -4%▶10% 손절 / -6%▶10% 손절</t>
        </is>
      </c>
      <c r="T1738" t="inlineStr">
        <is>
          <t>매수 0.0005 / 매도 0.0025 / 슬리피지 0.0007</t>
        </is>
      </c>
    </row>
    <row r="1739">
      <c r="A1739" t="inlineStr">
        <is>
          <t>KODEX 미국S&amp;P500|2주 전에 샀다면|[수익극대화]+[정석방어]</t>
        </is>
      </c>
      <c r="B1739" t="inlineStr">
        <is>
          <t>KODEX 미국S&amp;P500</t>
        </is>
      </c>
      <c r="C1739" t="inlineStr">
        <is>
          <t>379800</t>
        </is>
      </c>
      <c r="D1739" t="inlineStr">
        <is>
          <t>2주 전에 샀다면</t>
        </is>
      </c>
      <c r="E1739" t="inlineStr">
        <is>
          <t>[수익극대화]+[정석방어]</t>
        </is>
      </c>
      <c r="F1739" t="inlineStr">
        <is>
          <t>[수익극대화]</t>
        </is>
      </c>
      <c r="G1739" t="inlineStr">
        <is>
          <t>[정석방어]</t>
        </is>
      </c>
      <c r="H1739" t="n">
        <v>300000</v>
      </c>
      <c r="I1739" t="n">
        <v>25600</v>
      </c>
      <c r="J1739" t="n">
        <v>25865</v>
      </c>
      <c r="K1739" t="n">
        <v>1.04</v>
      </c>
      <c r="L1739" t="n">
        <v>0</v>
      </c>
      <c r="M1739" t="n">
        <v>0</v>
      </c>
      <c r="N1739" t="n">
        <v>0</v>
      </c>
      <c r="O1739" t="n">
        <v>0</v>
      </c>
      <c r="P1739" t="inlineStr">
        <is>
          <t>2026-05-26</t>
        </is>
      </c>
      <c r="Q1739" t="inlineStr">
        <is>
          <t>2026-06-08</t>
        </is>
      </c>
      <c r="R1739" t="inlineStr">
        <is>
          <t>+10%▶40% 익절 / +20%▶30% 익절 / +40%▶30% 익절</t>
        </is>
      </c>
      <c r="S1739" t="inlineStr">
        <is>
          <t>-3%▶70% 손절 / -5%▶20% 손절 / -10%▶10% 손절</t>
        </is>
      </c>
      <c r="T1739" t="inlineStr">
        <is>
          <t>매수 0.0005 / 매도 0.0025 / 슬리피지 0.0007</t>
        </is>
      </c>
    </row>
    <row r="1740">
      <c r="A1740" t="inlineStr">
        <is>
          <t>KODEX 미국S&amp;P500|2주 전에 샀다면|[수익극대화]+[변동성허용]</t>
        </is>
      </c>
      <c r="B1740" t="inlineStr">
        <is>
          <t>KODEX 미국S&amp;P500</t>
        </is>
      </c>
      <c r="C1740" t="inlineStr">
        <is>
          <t>379800</t>
        </is>
      </c>
      <c r="D1740" t="inlineStr">
        <is>
          <t>2주 전에 샀다면</t>
        </is>
      </c>
      <c r="E1740" t="inlineStr">
        <is>
          <t>[수익극대화]+[변동성허용]</t>
        </is>
      </c>
      <c r="F1740" t="inlineStr">
        <is>
          <t>[수익극대화]</t>
        </is>
      </c>
      <c r="G1740" t="inlineStr">
        <is>
          <t>[변동성허용]</t>
        </is>
      </c>
      <c r="H1740" t="n">
        <v>300000</v>
      </c>
      <c r="I1740" t="n">
        <v>25600</v>
      </c>
      <c r="J1740" t="n">
        <v>25865</v>
      </c>
      <c r="K1740" t="n">
        <v>1.04</v>
      </c>
      <c r="L1740" t="n">
        <v>0</v>
      </c>
      <c r="M1740" t="n">
        <v>0</v>
      </c>
      <c r="N1740" t="n">
        <v>0</v>
      </c>
      <c r="O1740" t="n">
        <v>0</v>
      </c>
      <c r="P1740" t="inlineStr">
        <is>
          <t>2026-05-26</t>
        </is>
      </c>
      <c r="Q1740" t="inlineStr">
        <is>
          <t>2026-06-08</t>
        </is>
      </c>
      <c r="R1740" t="inlineStr">
        <is>
          <t>+10%▶40% 익절 / +20%▶30% 익절 / +40%▶30% 익절</t>
        </is>
      </c>
      <c r="S1740" t="inlineStr">
        <is>
          <t>-5%▶50% 손절 / -10%▶30% 손절 / -15%▶20% 손절</t>
        </is>
      </c>
      <c r="T1740" t="inlineStr">
        <is>
          <t>매수 0.0005 / 매도 0.0025 / 슬리피지 0.0007</t>
        </is>
      </c>
    </row>
    <row r="1741">
      <c r="A1741" t="inlineStr">
        <is>
          <t>KODEX 미국S&amp;P500|2주 전에 샀다면|[수익극대화]+[버티기형]</t>
        </is>
      </c>
      <c r="B1741" t="inlineStr">
        <is>
          <t>KODEX 미국S&amp;P500</t>
        </is>
      </c>
      <c r="C1741" t="inlineStr">
        <is>
          <t>379800</t>
        </is>
      </c>
      <c r="D1741" t="inlineStr">
        <is>
          <t>2주 전에 샀다면</t>
        </is>
      </c>
      <c r="E1741" t="inlineStr">
        <is>
          <t>[수익극대화]+[버티기형]</t>
        </is>
      </c>
      <c r="F1741" t="inlineStr">
        <is>
          <t>[수익극대화]</t>
        </is>
      </c>
      <c r="G1741" t="inlineStr">
        <is>
          <t>[버티기형]</t>
        </is>
      </c>
      <c r="H1741" t="n">
        <v>300000</v>
      </c>
      <c r="I1741" t="n">
        <v>25600</v>
      </c>
      <c r="J1741" t="n">
        <v>25865</v>
      </c>
      <c r="K1741" t="n">
        <v>1.04</v>
      </c>
      <c r="L1741" t="n">
        <v>0</v>
      </c>
      <c r="M1741" t="n">
        <v>0</v>
      </c>
      <c r="N1741" t="n">
        <v>0</v>
      </c>
      <c r="O1741" t="n">
        <v>0</v>
      </c>
      <c r="P1741" t="inlineStr">
        <is>
          <t>2026-05-26</t>
        </is>
      </c>
      <c r="Q1741" t="inlineStr">
        <is>
          <t>2026-06-08</t>
        </is>
      </c>
      <c r="R1741" t="inlineStr">
        <is>
          <t>+10%▶40% 익절 / +20%▶30% 익절 / +40%▶30% 익절</t>
        </is>
      </c>
      <c r="S1741" t="inlineStr">
        <is>
          <t>-5%▶40% 손절 / -15%▶30% 손절 / -20%▶30% 손절</t>
        </is>
      </c>
      <c r="T1741" t="inlineStr">
        <is>
          <t>매수 0.0005 / 매도 0.0025 / 슬리피지 0.0007</t>
        </is>
      </c>
    </row>
    <row r="1742">
      <c r="A1742" t="inlineStr">
        <is>
          <t>KODEX 미국S&amp;P500|3개월 전에 샀다면|[초단타]+[칼손절]</t>
        </is>
      </c>
      <c r="B1742" t="inlineStr">
        <is>
          <t>KODEX 미국S&amp;P500</t>
        </is>
      </c>
      <c r="C1742" t="inlineStr">
        <is>
          <t>379800</t>
        </is>
      </c>
      <c r="D1742" t="inlineStr">
        <is>
          <t>3개월 전에 샀다면</t>
        </is>
      </c>
      <c r="E1742" t="inlineStr">
        <is>
          <t>[초단타]+[칼손절]</t>
        </is>
      </c>
      <c r="F1742" t="inlineStr">
        <is>
          <t>[초단타]</t>
        </is>
      </c>
      <c r="G1742" t="inlineStr">
        <is>
          <t>[칼손절]</t>
        </is>
      </c>
      <c r="H1742" t="n">
        <v>300000</v>
      </c>
      <c r="I1742" t="n">
        <v>22495</v>
      </c>
      <c r="J1742" t="n">
        <v>25865</v>
      </c>
      <c r="K1742" t="n">
        <v>14.98</v>
      </c>
      <c r="L1742" t="n">
        <v>0</v>
      </c>
      <c r="M1742" t="n">
        <v>0</v>
      </c>
      <c r="N1742" t="n">
        <v>0</v>
      </c>
      <c r="O1742" t="n">
        <v>0</v>
      </c>
      <c r="P1742" t="inlineStr">
        <is>
          <t>2026-03-09</t>
        </is>
      </c>
      <c r="Q1742" t="inlineStr">
        <is>
          <t>2026-06-08</t>
        </is>
      </c>
      <c r="R1742" t="inlineStr">
        <is>
          <t>+3%▶70% 익절 / +5%▶20% 익절 / +10%▶10% 익절</t>
        </is>
      </c>
      <c r="S1742" t="inlineStr">
        <is>
          <t>-2%▶80% 손절 / -4%▶10% 손절 / -6%▶10% 손절</t>
        </is>
      </c>
      <c r="T1742" t="inlineStr">
        <is>
          <t>매수 0.0005 / 매도 0.0025 / 슬리피지 0.0007</t>
        </is>
      </c>
    </row>
    <row r="1743">
      <c r="A1743" t="inlineStr">
        <is>
          <t>KODEX 미국S&amp;P500|3개월 전에 샀다면|[초단타]+[정석방어]</t>
        </is>
      </c>
      <c r="B1743" t="inlineStr">
        <is>
          <t>KODEX 미국S&amp;P500</t>
        </is>
      </c>
      <c r="C1743" t="inlineStr">
        <is>
          <t>379800</t>
        </is>
      </c>
      <c r="D1743" t="inlineStr">
        <is>
          <t>3개월 전에 샀다면</t>
        </is>
      </c>
      <c r="E1743" t="inlineStr">
        <is>
          <t>[초단타]+[정석방어]</t>
        </is>
      </c>
      <c r="F1743" t="inlineStr">
        <is>
          <t>[초단타]</t>
        </is>
      </c>
      <c r="G1743" t="inlineStr">
        <is>
          <t>[정석방어]</t>
        </is>
      </c>
      <c r="H1743" t="n">
        <v>300000</v>
      </c>
      <c r="I1743" t="n">
        <v>22495</v>
      </c>
      <c r="J1743" t="n">
        <v>25865</v>
      </c>
      <c r="K1743" t="n">
        <v>14.98</v>
      </c>
      <c r="L1743" t="n">
        <v>0</v>
      </c>
      <c r="M1743" t="n">
        <v>0</v>
      </c>
      <c r="N1743" t="n">
        <v>0</v>
      </c>
      <c r="O1743" t="n">
        <v>0</v>
      </c>
      <c r="P1743" t="inlineStr">
        <is>
          <t>2026-03-09</t>
        </is>
      </c>
      <c r="Q1743" t="inlineStr">
        <is>
          <t>2026-06-08</t>
        </is>
      </c>
      <c r="R1743" t="inlineStr">
        <is>
          <t>+3%▶70% 익절 / +5%▶20% 익절 / +10%▶10% 익절</t>
        </is>
      </c>
      <c r="S1743" t="inlineStr">
        <is>
          <t>-3%▶70% 손절 / -5%▶20% 손절 / -10%▶10% 손절</t>
        </is>
      </c>
      <c r="T1743" t="inlineStr">
        <is>
          <t>매수 0.0005 / 매도 0.0025 / 슬리피지 0.0007</t>
        </is>
      </c>
    </row>
    <row r="1744">
      <c r="A1744" t="inlineStr">
        <is>
          <t>KODEX 미국S&amp;P500|3개월 전에 샀다면|[초단타]+[변동성허용]</t>
        </is>
      </c>
      <c r="B1744" t="inlineStr">
        <is>
          <t>KODEX 미국S&amp;P500</t>
        </is>
      </c>
      <c r="C1744" t="inlineStr">
        <is>
          <t>379800</t>
        </is>
      </c>
      <c r="D1744" t="inlineStr">
        <is>
          <t>3개월 전에 샀다면</t>
        </is>
      </c>
      <c r="E1744" t="inlineStr">
        <is>
          <t>[초단타]+[변동성허용]</t>
        </is>
      </c>
      <c r="F1744" t="inlineStr">
        <is>
          <t>[초단타]</t>
        </is>
      </c>
      <c r="G1744" t="inlineStr">
        <is>
          <t>[변동성허용]</t>
        </is>
      </c>
      <c r="H1744" t="n">
        <v>300000</v>
      </c>
      <c r="I1744" t="n">
        <v>22495</v>
      </c>
      <c r="J1744" t="n">
        <v>25865</v>
      </c>
      <c r="K1744" t="n">
        <v>14.98</v>
      </c>
      <c r="L1744" t="n">
        <v>0</v>
      </c>
      <c r="M1744" t="n">
        <v>0</v>
      </c>
      <c r="N1744" t="n">
        <v>0</v>
      </c>
      <c r="O1744" t="n">
        <v>0</v>
      </c>
      <c r="P1744" t="inlineStr">
        <is>
          <t>2026-03-09</t>
        </is>
      </c>
      <c r="Q1744" t="inlineStr">
        <is>
          <t>2026-06-08</t>
        </is>
      </c>
      <c r="R1744" t="inlineStr">
        <is>
          <t>+3%▶70% 익절 / +5%▶20% 익절 / +10%▶10% 익절</t>
        </is>
      </c>
      <c r="S1744" t="inlineStr">
        <is>
          <t>-5%▶50% 손절 / -10%▶30% 손절 / -15%▶20% 손절</t>
        </is>
      </c>
      <c r="T1744" t="inlineStr">
        <is>
          <t>매수 0.0005 / 매도 0.0025 / 슬리피지 0.0007</t>
        </is>
      </c>
    </row>
    <row r="1745">
      <c r="A1745" t="inlineStr">
        <is>
          <t>KODEX 미국S&amp;P500|3개월 전에 샀다면|[초단타]+[버티기형]</t>
        </is>
      </c>
      <c r="B1745" t="inlineStr">
        <is>
          <t>KODEX 미국S&amp;P500</t>
        </is>
      </c>
      <c r="C1745" t="inlineStr">
        <is>
          <t>379800</t>
        </is>
      </c>
      <c r="D1745" t="inlineStr">
        <is>
          <t>3개월 전에 샀다면</t>
        </is>
      </c>
      <c r="E1745" t="inlineStr">
        <is>
          <t>[초단타]+[버티기형]</t>
        </is>
      </c>
      <c r="F1745" t="inlineStr">
        <is>
          <t>[초단타]</t>
        </is>
      </c>
      <c r="G1745" t="inlineStr">
        <is>
          <t>[버티기형]</t>
        </is>
      </c>
      <c r="H1745" t="n">
        <v>300000</v>
      </c>
      <c r="I1745" t="n">
        <v>22495</v>
      </c>
      <c r="J1745" t="n">
        <v>25865</v>
      </c>
      <c r="K1745" t="n">
        <v>14.98</v>
      </c>
      <c r="L1745" t="n">
        <v>0</v>
      </c>
      <c r="M1745" t="n">
        <v>0</v>
      </c>
      <c r="N1745" t="n">
        <v>0</v>
      </c>
      <c r="O1745" t="n">
        <v>0</v>
      </c>
      <c r="P1745" t="inlineStr">
        <is>
          <t>2026-03-09</t>
        </is>
      </c>
      <c r="Q1745" t="inlineStr">
        <is>
          <t>2026-06-08</t>
        </is>
      </c>
      <c r="R1745" t="inlineStr">
        <is>
          <t>+3%▶70% 익절 / +5%▶20% 익절 / +10%▶10% 익절</t>
        </is>
      </c>
      <c r="S1745" t="inlineStr">
        <is>
          <t>-5%▶40% 손절 / -15%▶30% 손절 / -20%▶30% 손절</t>
        </is>
      </c>
      <c r="T1745" t="inlineStr">
        <is>
          <t>매수 0.0005 / 매도 0.0025 / 슬리피지 0.0007</t>
        </is>
      </c>
    </row>
    <row r="1746">
      <c r="A1746" t="inlineStr">
        <is>
          <t>KODEX 미국S&amp;P500|3개월 전에 샀다면|[단기스윙]+[칼손절]</t>
        </is>
      </c>
      <c r="B1746" t="inlineStr">
        <is>
          <t>KODEX 미국S&amp;P500</t>
        </is>
      </c>
      <c r="C1746" t="inlineStr">
        <is>
          <t>379800</t>
        </is>
      </c>
      <c r="D1746" t="inlineStr">
        <is>
          <t>3개월 전에 샀다면</t>
        </is>
      </c>
      <c r="E1746" t="inlineStr">
        <is>
          <t>[단기스윙]+[칼손절]</t>
        </is>
      </c>
      <c r="F1746" t="inlineStr">
        <is>
          <t>[단기스윙]</t>
        </is>
      </c>
      <c r="G1746" t="inlineStr">
        <is>
          <t>[칼손절]</t>
        </is>
      </c>
      <c r="H1746" t="n">
        <v>300000</v>
      </c>
      <c r="I1746" t="n">
        <v>22495</v>
      </c>
      <c r="J1746" t="n">
        <v>25865</v>
      </c>
      <c r="K1746" t="n">
        <v>14.98</v>
      </c>
      <c r="L1746" t="n">
        <v>0</v>
      </c>
      <c r="M1746" t="n">
        <v>0</v>
      </c>
      <c r="N1746" t="n">
        <v>0</v>
      </c>
      <c r="O1746" t="n">
        <v>0</v>
      </c>
      <c r="P1746" t="inlineStr">
        <is>
          <t>2026-03-09</t>
        </is>
      </c>
      <c r="Q1746" t="inlineStr">
        <is>
          <t>2026-06-08</t>
        </is>
      </c>
      <c r="R1746" t="inlineStr">
        <is>
          <t>+5%▶60% 익절 / +10%▶30% 익절 / +20%▶10% 익절</t>
        </is>
      </c>
      <c r="S1746" t="inlineStr">
        <is>
          <t>-2%▶80% 손절 / -4%▶10% 손절 / -6%▶10% 손절</t>
        </is>
      </c>
      <c r="T1746" t="inlineStr">
        <is>
          <t>매수 0.0005 / 매도 0.0025 / 슬리피지 0.0007</t>
        </is>
      </c>
    </row>
    <row r="1747">
      <c r="A1747" t="inlineStr">
        <is>
          <t>KODEX 미국S&amp;P500|3개월 전에 샀다면|[단기스윙]+[정석방어]</t>
        </is>
      </c>
      <c r="B1747" t="inlineStr">
        <is>
          <t>KODEX 미국S&amp;P500</t>
        </is>
      </c>
      <c r="C1747" t="inlineStr">
        <is>
          <t>379800</t>
        </is>
      </c>
      <c r="D1747" t="inlineStr">
        <is>
          <t>3개월 전에 샀다면</t>
        </is>
      </c>
      <c r="E1747" t="inlineStr">
        <is>
          <t>[단기스윙]+[정석방어]</t>
        </is>
      </c>
      <c r="F1747" t="inlineStr">
        <is>
          <t>[단기스윙]</t>
        </is>
      </c>
      <c r="G1747" t="inlineStr">
        <is>
          <t>[정석방어]</t>
        </is>
      </c>
      <c r="H1747" t="n">
        <v>300000</v>
      </c>
      <c r="I1747" t="n">
        <v>22495</v>
      </c>
      <c r="J1747" t="n">
        <v>25865</v>
      </c>
      <c r="K1747" t="n">
        <v>14.98</v>
      </c>
      <c r="L1747" t="n">
        <v>0</v>
      </c>
      <c r="M1747" t="n">
        <v>0</v>
      </c>
      <c r="N1747" t="n">
        <v>0</v>
      </c>
      <c r="O1747" t="n">
        <v>0</v>
      </c>
      <c r="P1747" t="inlineStr">
        <is>
          <t>2026-03-09</t>
        </is>
      </c>
      <c r="Q1747" t="inlineStr">
        <is>
          <t>2026-06-08</t>
        </is>
      </c>
      <c r="R1747" t="inlineStr">
        <is>
          <t>+5%▶60% 익절 / +10%▶30% 익절 / +20%▶10% 익절</t>
        </is>
      </c>
      <c r="S1747" t="inlineStr">
        <is>
          <t>-3%▶70% 손절 / -5%▶20% 손절 / -10%▶10% 손절</t>
        </is>
      </c>
      <c r="T1747" t="inlineStr">
        <is>
          <t>매수 0.0005 / 매도 0.0025 / 슬리피지 0.0007</t>
        </is>
      </c>
    </row>
    <row r="1748">
      <c r="A1748" t="inlineStr">
        <is>
          <t>KODEX 미국S&amp;P500|3개월 전에 샀다면|[단기스윙]+[변동성허용]</t>
        </is>
      </c>
      <c r="B1748" t="inlineStr">
        <is>
          <t>KODEX 미국S&amp;P500</t>
        </is>
      </c>
      <c r="C1748" t="inlineStr">
        <is>
          <t>379800</t>
        </is>
      </c>
      <c r="D1748" t="inlineStr">
        <is>
          <t>3개월 전에 샀다면</t>
        </is>
      </c>
      <c r="E1748" t="inlineStr">
        <is>
          <t>[단기스윙]+[변동성허용]</t>
        </is>
      </c>
      <c r="F1748" t="inlineStr">
        <is>
          <t>[단기스윙]</t>
        </is>
      </c>
      <c r="G1748" t="inlineStr">
        <is>
          <t>[변동성허용]</t>
        </is>
      </c>
      <c r="H1748" t="n">
        <v>300000</v>
      </c>
      <c r="I1748" t="n">
        <v>22495</v>
      </c>
      <c r="J1748" t="n">
        <v>25865</v>
      </c>
      <c r="K1748" t="n">
        <v>14.98</v>
      </c>
      <c r="L1748" t="n">
        <v>0</v>
      </c>
      <c r="M1748" t="n">
        <v>0</v>
      </c>
      <c r="N1748" t="n">
        <v>0</v>
      </c>
      <c r="O1748" t="n">
        <v>0</v>
      </c>
      <c r="P1748" t="inlineStr">
        <is>
          <t>2026-03-09</t>
        </is>
      </c>
      <c r="Q1748" t="inlineStr">
        <is>
          <t>2026-06-08</t>
        </is>
      </c>
      <c r="R1748" t="inlineStr">
        <is>
          <t>+5%▶60% 익절 / +10%▶30% 익절 / +20%▶10% 익절</t>
        </is>
      </c>
      <c r="S1748" t="inlineStr">
        <is>
          <t>-5%▶50% 손절 / -10%▶30% 손절 / -15%▶20% 손절</t>
        </is>
      </c>
      <c r="T1748" t="inlineStr">
        <is>
          <t>매수 0.0005 / 매도 0.0025 / 슬리피지 0.0007</t>
        </is>
      </c>
    </row>
    <row r="1749">
      <c r="A1749" t="inlineStr">
        <is>
          <t>KODEX 미국S&amp;P500|3개월 전에 샀다면|[단기스윙]+[버티기형]</t>
        </is>
      </c>
      <c r="B1749" t="inlineStr">
        <is>
          <t>KODEX 미국S&amp;P500</t>
        </is>
      </c>
      <c r="C1749" t="inlineStr">
        <is>
          <t>379800</t>
        </is>
      </c>
      <c r="D1749" t="inlineStr">
        <is>
          <t>3개월 전에 샀다면</t>
        </is>
      </c>
      <c r="E1749" t="inlineStr">
        <is>
          <t>[단기스윙]+[버티기형]</t>
        </is>
      </c>
      <c r="F1749" t="inlineStr">
        <is>
          <t>[단기스윙]</t>
        </is>
      </c>
      <c r="G1749" t="inlineStr">
        <is>
          <t>[버티기형]</t>
        </is>
      </c>
      <c r="H1749" t="n">
        <v>300000</v>
      </c>
      <c r="I1749" t="n">
        <v>22495</v>
      </c>
      <c r="J1749" t="n">
        <v>25865</v>
      </c>
      <c r="K1749" t="n">
        <v>14.98</v>
      </c>
      <c r="L1749" t="n">
        <v>0</v>
      </c>
      <c r="M1749" t="n">
        <v>0</v>
      </c>
      <c r="N1749" t="n">
        <v>0</v>
      </c>
      <c r="O1749" t="n">
        <v>0</v>
      </c>
      <c r="P1749" t="inlineStr">
        <is>
          <t>2026-03-09</t>
        </is>
      </c>
      <c r="Q1749" t="inlineStr">
        <is>
          <t>2026-06-08</t>
        </is>
      </c>
      <c r="R1749" t="inlineStr">
        <is>
          <t>+5%▶60% 익절 / +10%▶30% 익절 / +20%▶10% 익절</t>
        </is>
      </c>
      <c r="S1749" t="inlineStr">
        <is>
          <t>-5%▶40% 손절 / -15%▶30% 손절 / -20%▶30% 손절</t>
        </is>
      </c>
      <c r="T1749" t="inlineStr">
        <is>
          <t>매수 0.0005 / 매도 0.0025 / 슬리피지 0.0007</t>
        </is>
      </c>
    </row>
    <row r="1750">
      <c r="A1750" t="inlineStr">
        <is>
          <t>KODEX 미국S&amp;P500|3개월 전에 샀다면|[대표님룰]+[칼손절]</t>
        </is>
      </c>
      <c r="B1750" t="inlineStr">
        <is>
          <t>KODEX 미국S&amp;P500</t>
        </is>
      </c>
      <c r="C1750" t="inlineStr">
        <is>
          <t>379800</t>
        </is>
      </c>
      <c r="D1750" t="inlineStr">
        <is>
          <t>3개월 전에 샀다면</t>
        </is>
      </c>
      <c r="E1750" t="inlineStr">
        <is>
          <t>[대표님룰]+[칼손절]</t>
        </is>
      </c>
      <c r="F1750" t="inlineStr">
        <is>
          <t>[대표님룰]</t>
        </is>
      </c>
      <c r="G1750" t="inlineStr">
        <is>
          <t>[칼손절]</t>
        </is>
      </c>
      <c r="H1750" t="n">
        <v>300000</v>
      </c>
      <c r="I1750" t="n">
        <v>22495</v>
      </c>
      <c r="J1750" t="n">
        <v>25865</v>
      </c>
      <c r="K1750" t="n">
        <v>14.98</v>
      </c>
      <c r="L1750" t="n">
        <v>0</v>
      </c>
      <c r="M1750" t="n">
        <v>0</v>
      </c>
      <c r="N1750" t="n">
        <v>0</v>
      </c>
      <c r="O1750" t="n">
        <v>0</v>
      </c>
      <c r="P1750" t="inlineStr">
        <is>
          <t>2026-03-09</t>
        </is>
      </c>
      <c r="Q1750" t="inlineStr">
        <is>
          <t>2026-06-08</t>
        </is>
      </c>
      <c r="R1750" t="inlineStr">
        <is>
          <t>+5%▶60% 익절 / +10%▶30% 익절 / +30%▶10% 익절</t>
        </is>
      </c>
      <c r="S1750" t="inlineStr">
        <is>
          <t>-2%▶80% 손절 / -4%▶10% 손절 / -6%▶10% 손절</t>
        </is>
      </c>
      <c r="T1750" t="inlineStr">
        <is>
          <t>매수 0.0005 / 매도 0.0025 / 슬리피지 0.0007</t>
        </is>
      </c>
    </row>
    <row r="1751">
      <c r="A1751" t="inlineStr">
        <is>
          <t>KODEX 미국S&amp;P500|3개월 전에 샀다면|[대표님룰]+[정석방어]</t>
        </is>
      </c>
      <c r="B1751" t="inlineStr">
        <is>
          <t>KODEX 미국S&amp;P500</t>
        </is>
      </c>
      <c r="C1751" t="inlineStr">
        <is>
          <t>379800</t>
        </is>
      </c>
      <c r="D1751" t="inlineStr">
        <is>
          <t>3개월 전에 샀다면</t>
        </is>
      </c>
      <c r="E1751" t="inlineStr">
        <is>
          <t>[대표님룰]+[정석방어]</t>
        </is>
      </c>
      <c r="F1751" t="inlineStr">
        <is>
          <t>[대표님룰]</t>
        </is>
      </c>
      <c r="G1751" t="inlineStr">
        <is>
          <t>[정석방어]</t>
        </is>
      </c>
      <c r="H1751" t="n">
        <v>300000</v>
      </c>
      <c r="I1751" t="n">
        <v>22495</v>
      </c>
      <c r="J1751" t="n">
        <v>25865</v>
      </c>
      <c r="K1751" t="n">
        <v>14.98</v>
      </c>
      <c r="L1751" t="n">
        <v>0</v>
      </c>
      <c r="M1751" t="n">
        <v>0</v>
      </c>
      <c r="N1751" t="n">
        <v>0</v>
      </c>
      <c r="O1751" t="n">
        <v>0</v>
      </c>
      <c r="P1751" t="inlineStr">
        <is>
          <t>2026-03-09</t>
        </is>
      </c>
      <c r="Q1751" t="inlineStr">
        <is>
          <t>2026-06-08</t>
        </is>
      </c>
      <c r="R1751" t="inlineStr">
        <is>
          <t>+5%▶60% 익절 / +10%▶30% 익절 / +30%▶10% 익절</t>
        </is>
      </c>
      <c r="S1751" t="inlineStr">
        <is>
          <t>-3%▶70% 손절 / -5%▶20% 손절 / -10%▶10% 손절</t>
        </is>
      </c>
      <c r="T1751" t="inlineStr">
        <is>
          <t>매수 0.0005 / 매도 0.0025 / 슬리피지 0.0007</t>
        </is>
      </c>
    </row>
    <row r="1752">
      <c r="A1752" t="inlineStr">
        <is>
          <t>KODEX 미국S&amp;P500|3개월 전에 샀다면|[대표님룰]+[변동성허용]</t>
        </is>
      </c>
      <c r="B1752" t="inlineStr">
        <is>
          <t>KODEX 미국S&amp;P500</t>
        </is>
      </c>
      <c r="C1752" t="inlineStr">
        <is>
          <t>379800</t>
        </is>
      </c>
      <c r="D1752" t="inlineStr">
        <is>
          <t>3개월 전에 샀다면</t>
        </is>
      </c>
      <c r="E1752" t="inlineStr">
        <is>
          <t>[대표님룰]+[변동성허용]</t>
        </is>
      </c>
      <c r="F1752" t="inlineStr">
        <is>
          <t>[대표님룰]</t>
        </is>
      </c>
      <c r="G1752" t="inlineStr">
        <is>
          <t>[변동성허용]</t>
        </is>
      </c>
      <c r="H1752" t="n">
        <v>300000</v>
      </c>
      <c r="I1752" t="n">
        <v>22495</v>
      </c>
      <c r="J1752" t="n">
        <v>25865</v>
      </c>
      <c r="K1752" t="n">
        <v>14.98</v>
      </c>
      <c r="L1752" t="n">
        <v>0</v>
      </c>
      <c r="M1752" t="n">
        <v>0</v>
      </c>
      <c r="N1752" t="n">
        <v>0</v>
      </c>
      <c r="O1752" t="n">
        <v>0</v>
      </c>
      <c r="P1752" t="inlineStr">
        <is>
          <t>2026-03-09</t>
        </is>
      </c>
      <c r="Q1752" t="inlineStr">
        <is>
          <t>2026-06-08</t>
        </is>
      </c>
      <c r="R1752" t="inlineStr">
        <is>
          <t>+5%▶60% 익절 / +10%▶30% 익절 / +30%▶10% 익절</t>
        </is>
      </c>
      <c r="S1752" t="inlineStr">
        <is>
          <t>-5%▶50% 손절 / -10%▶30% 손절 / -15%▶20% 손절</t>
        </is>
      </c>
      <c r="T1752" t="inlineStr">
        <is>
          <t>매수 0.0005 / 매도 0.0025 / 슬리피지 0.0007</t>
        </is>
      </c>
    </row>
    <row r="1753">
      <c r="A1753" t="inlineStr">
        <is>
          <t>KODEX 미국S&amp;P500|3개월 전에 샀다면|[대표님룰]+[버티기형]</t>
        </is>
      </c>
      <c r="B1753" t="inlineStr">
        <is>
          <t>KODEX 미국S&amp;P500</t>
        </is>
      </c>
      <c r="C1753" t="inlineStr">
        <is>
          <t>379800</t>
        </is>
      </c>
      <c r="D1753" t="inlineStr">
        <is>
          <t>3개월 전에 샀다면</t>
        </is>
      </c>
      <c r="E1753" t="inlineStr">
        <is>
          <t>[대표님룰]+[버티기형]</t>
        </is>
      </c>
      <c r="F1753" t="inlineStr">
        <is>
          <t>[대표님룰]</t>
        </is>
      </c>
      <c r="G1753" t="inlineStr">
        <is>
          <t>[버티기형]</t>
        </is>
      </c>
      <c r="H1753" t="n">
        <v>300000</v>
      </c>
      <c r="I1753" t="n">
        <v>22495</v>
      </c>
      <c r="J1753" t="n">
        <v>25865</v>
      </c>
      <c r="K1753" t="n">
        <v>14.98</v>
      </c>
      <c r="L1753" t="n">
        <v>0</v>
      </c>
      <c r="M1753" t="n">
        <v>0</v>
      </c>
      <c r="N1753" t="n">
        <v>0</v>
      </c>
      <c r="O1753" t="n">
        <v>0</v>
      </c>
      <c r="P1753" t="inlineStr">
        <is>
          <t>2026-03-09</t>
        </is>
      </c>
      <c r="Q1753" t="inlineStr">
        <is>
          <t>2026-06-08</t>
        </is>
      </c>
      <c r="R1753" t="inlineStr">
        <is>
          <t>+5%▶60% 익절 / +10%▶30% 익절 / +30%▶10% 익절</t>
        </is>
      </c>
      <c r="S1753" t="inlineStr">
        <is>
          <t>-5%▶40% 손절 / -15%▶30% 손절 / -20%▶30% 손절</t>
        </is>
      </c>
      <c r="T1753" t="inlineStr">
        <is>
          <t>매수 0.0005 / 매도 0.0025 / 슬리피지 0.0007</t>
        </is>
      </c>
    </row>
    <row r="1754">
      <c r="A1754" t="inlineStr">
        <is>
          <t>KODEX 미국S&amp;P500|3개월 전에 샀다면|[중기추세]+[칼손절]</t>
        </is>
      </c>
      <c r="B1754" t="inlineStr">
        <is>
          <t>KODEX 미국S&amp;P500</t>
        </is>
      </c>
      <c r="C1754" t="inlineStr">
        <is>
          <t>379800</t>
        </is>
      </c>
      <c r="D1754" t="inlineStr">
        <is>
          <t>3개월 전에 샀다면</t>
        </is>
      </c>
      <c r="E1754" t="inlineStr">
        <is>
          <t>[중기추세]+[칼손절]</t>
        </is>
      </c>
      <c r="F1754" t="inlineStr">
        <is>
          <t>[중기추세]</t>
        </is>
      </c>
      <c r="G1754" t="inlineStr">
        <is>
          <t>[칼손절]</t>
        </is>
      </c>
      <c r="H1754" t="n">
        <v>300000</v>
      </c>
      <c r="I1754" t="n">
        <v>22495</v>
      </c>
      <c r="J1754" t="n">
        <v>25865</v>
      </c>
      <c r="K1754" t="n">
        <v>14.98</v>
      </c>
      <c r="L1754" t="n">
        <v>0</v>
      </c>
      <c r="M1754" t="n">
        <v>0</v>
      </c>
      <c r="N1754" t="n">
        <v>0</v>
      </c>
      <c r="O1754" t="n">
        <v>0</v>
      </c>
      <c r="P1754" t="inlineStr">
        <is>
          <t>2026-03-09</t>
        </is>
      </c>
      <c r="Q1754" t="inlineStr">
        <is>
          <t>2026-06-08</t>
        </is>
      </c>
      <c r="R1754" t="inlineStr">
        <is>
          <t>+10%▶50% 익절 / +20%▶30% 익절 / +30%▶20% 익절</t>
        </is>
      </c>
      <c r="S1754" t="inlineStr">
        <is>
          <t>-2%▶80% 손절 / -4%▶10% 손절 / -6%▶10% 손절</t>
        </is>
      </c>
      <c r="T1754" t="inlineStr">
        <is>
          <t>매수 0.0005 / 매도 0.0025 / 슬리피지 0.0007</t>
        </is>
      </c>
    </row>
    <row r="1755">
      <c r="A1755" t="inlineStr">
        <is>
          <t>KODEX 미국S&amp;P500|3개월 전에 샀다면|[중기추세]+[정석방어]</t>
        </is>
      </c>
      <c r="B1755" t="inlineStr">
        <is>
          <t>KODEX 미국S&amp;P500</t>
        </is>
      </c>
      <c r="C1755" t="inlineStr">
        <is>
          <t>379800</t>
        </is>
      </c>
      <c r="D1755" t="inlineStr">
        <is>
          <t>3개월 전에 샀다면</t>
        </is>
      </c>
      <c r="E1755" t="inlineStr">
        <is>
          <t>[중기추세]+[정석방어]</t>
        </is>
      </c>
      <c r="F1755" t="inlineStr">
        <is>
          <t>[중기추세]</t>
        </is>
      </c>
      <c r="G1755" t="inlineStr">
        <is>
          <t>[정석방어]</t>
        </is>
      </c>
      <c r="H1755" t="n">
        <v>300000</v>
      </c>
      <c r="I1755" t="n">
        <v>22495</v>
      </c>
      <c r="J1755" t="n">
        <v>25865</v>
      </c>
      <c r="K1755" t="n">
        <v>14.98</v>
      </c>
      <c r="L1755" t="n">
        <v>0</v>
      </c>
      <c r="M1755" t="n">
        <v>0</v>
      </c>
      <c r="N1755" t="n">
        <v>0</v>
      </c>
      <c r="O1755" t="n">
        <v>0</v>
      </c>
      <c r="P1755" t="inlineStr">
        <is>
          <t>2026-03-09</t>
        </is>
      </c>
      <c r="Q1755" t="inlineStr">
        <is>
          <t>2026-06-08</t>
        </is>
      </c>
      <c r="R1755" t="inlineStr">
        <is>
          <t>+10%▶50% 익절 / +20%▶30% 익절 / +30%▶20% 익절</t>
        </is>
      </c>
      <c r="S1755" t="inlineStr">
        <is>
          <t>-3%▶70% 손절 / -5%▶20% 손절 / -10%▶10% 손절</t>
        </is>
      </c>
      <c r="T1755" t="inlineStr">
        <is>
          <t>매수 0.0005 / 매도 0.0025 / 슬리피지 0.0007</t>
        </is>
      </c>
    </row>
    <row r="1756">
      <c r="A1756" t="inlineStr">
        <is>
          <t>KODEX 미국S&amp;P500|3개월 전에 샀다면|[중기추세]+[변동성허용]</t>
        </is>
      </c>
      <c r="B1756" t="inlineStr">
        <is>
          <t>KODEX 미국S&amp;P500</t>
        </is>
      </c>
      <c r="C1756" t="inlineStr">
        <is>
          <t>379800</t>
        </is>
      </c>
      <c r="D1756" t="inlineStr">
        <is>
          <t>3개월 전에 샀다면</t>
        </is>
      </c>
      <c r="E1756" t="inlineStr">
        <is>
          <t>[중기추세]+[변동성허용]</t>
        </is>
      </c>
      <c r="F1756" t="inlineStr">
        <is>
          <t>[중기추세]</t>
        </is>
      </c>
      <c r="G1756" t="inlineStr">
        <is>
          <t>[변동성허용]</t>
        </is>
      </c>
      <c r="H1756" t="n">
        <v>300000</v>
      </c>
      <c r="I1756" t="n">
        <v>22495</v>
      </c>
      <c r="J1756" t="n">
        <v>25865</v>
      </c>
      <c r="K1756" t="n">
        <v>14.98</v>
      </c>
      <c r="L1756" t="n">
        <v>0</v>
      </c>
      <c r="M1756" t="n">
        <v>0</v>
      </c>
      <c r="N1756" t="n">
        <v>0</v>
      </c>
      <c r="O1756" t="n">
        <v>0</v>
      </c>
      <c r="P1756" t="inlineStr">
        <is>
          <t>2026-03-09</t>
        </is>
      </c>
      <c r="Q1756" t="inlineStr">
        <is>
          <t>2026-06-08</t>
        </is>
      </c>
      <c r="R1756" t="inlineStr">
        <is>
          <t>+10%▶50% 익절 / +20%▶30% 익절 / +30%▶20% 익절</t>
        </is>
      </c>
      <c r="S1756" t="inlineStr">
        <is>
          <t>-5%▶50% 손절 / -10%▶30% 손절 / -15%▶20% 손절</t>
        </is>
      </c>
      <c r="T1756" t="inlineStr">
        <is>
          <t>매수 0.0005 / 매도 0.0025 / 슬리피지 0.0007</t>
        </is>
      </c>
    </row>
    <row r="1757">
      <c r="A1757" t="inlineStr">
        <is>
          <t>KODEX 미국S&amp;P500|3개월 전에 샀다면|[중기추세]+[버티기형]</t>
        </is>
      </c>
      <c r="B1757" t="inlineStr">
        <is>
          <t>KODEX 미국S&amp;P500</t>
        </is>
      </c>
      <c r="C1757" t="inlineStr">
        <is>
          <t>379800</t>
        </is>
      </c>
      <c r="D1757" t="inlineStr">
        <is>
          <t>3개월 전에 샀다면</t>
        </is>
      </c>
      <c r="E1757" t="inlineStr">
        <is>
          <t>[중기추세]+[버티기형]</t>
        </is>
      </c>
      <c r="F1757" t="inlineStr">
        <is>
          <t>[중기추세]</t>
        </is>
      </c>
      <c r="G1757" t="inlineStr">
        <is>
          <t>[버티기형]</t>
        </is>
      </c>
      <c r="H1757" t="n">
        <v>300000</v>
      </c>
      <c r="I1757" t="n">
        <v>22495</v>
      </c>
      <c r="J1757" t="n">
        <v>25865</v>
      </c>
      <c r="K1757" t="n">
        <v>14.98</v>
      </c>
      <c r="L1757" t="n">
        <v>0</v>
      </c>
      <c r="M1757" t="n">
        <v>0</v>
      </c>
      <c r="N1757" t="n">
        <v>0</v>
      </c>
      <c r="O1757" t="n">
        <v>0</v>
      </c>
      <c r="P1757" t="inlineStr">
        <is>
          <t>2026-03-09</t>
        </is>
      </c>
      <c r="Q1757" t="inlineStr">
        <is>
          <t>2026-06-08</t>
        </is>
      </c>
      <c r="R1757" t="inlineStr">
        <is>
          <t>+10%▶50% 익절 / +20%▶30% 익절 / +30%▶20% 익절</t>
        </is>
      </c>
      <c r="S1757" t="inlineStr">
        <is>
          <t>-5%▶40% 손절 / -15%▶30% 손절 / -20%▶30% 손절</t>
        </is>
      </c>
      <c r="T1757" t="inlineStr">
        <is>
          <t>매수 0.0005 / 매도 0.0025 / 슬리피지 0.0007</t>
        </is>
      </c>
    </row>
    <row r="1758">
      <c r="A1758" t="inlineStr">
        <is>
          <t>KODEX 미국S&amp;P500|3개월 전에 샀다면|[수익극대화]+[칼손절]</t>
        </is>
      </c>
      <c r="B1758" t="inlineStr">
        <is>
          <t>KODEX 미국S&amp;P500</t>
        </is>
      </c>
      <c r="C1758" t="inlineStr">
        <is>
          <t>379800</t>
        </is>
      </c>
      <c r="D1758" t="inlineStr">
        <is>
          <t>3개월 전에 샀다면</t>
        </is>
      </c>
      <c r="E1758" t="inlineStr">
        <is>
          <t>[수익극대화]+[칼손절]</t>
        </is>
      </c>
      <c r="F1758" t="inlineStr">
        <is>
          <t>[수익극대화]</t>
        </is>
      </c>
      <c r="G1758" t="inlineStr">
        <is>
          <t>[칼손절]</t>
        </is>
      </c>
      <c r="H1758" t="n">
        <v>300000</v>
      </c>
      <c r="I1758" t="n">
        <v>22495</v>
      </c>
      <c r="J1758" t="n">
        <v>25865</v>
      </c>
      <c r="K1758" t="n">
        <v>14.98</v>
      </c>
      <c r="L1758" t="n">
        <v>0</v>
      </c>
      <c r="M1758" t="n">
        <v>0</v>
      </c>
      <c r="N1758" t="n">
        <v>0</v>
      </c>
      <c r="O1758" t="n">
        <v>0</v>
      </c>
      <c r="P1758" t="inlineStr">
        <is>
          <t>2026-03-09</t>
        </is>
      </c>
      <c r="Q1758" t="inlineStr">
        <is>
          <t>2026-06-08</t>
        </is>
      </c>
      <c r="R1758" t="inlineStr">
        <is>
          <t>+10%▶40% 익절 / +20%▶30% 익절 / +40%▶30% 익절</t>
        </is>
      </c>
      <c r="S1758" t="inlineStr">
        <is>
          <t>-2%▶80% 손절 / -4%▶10% 손절 / -6%▶10% 손절</t>
        </is>
      </c>
      <c r="T1758" t="inlineStr">
        <is>
          <t>매수 0.0005 / 매도 0.0025 / 슬리피지 0.0007</t>
        </is>
      </c>
    </row>
    <row r="1759">
      <c r="A1759" t="inlineStr">
        <is>
          <t>KODEX 미국S&amp;P500|3개월 전에 샀다면|[수익극대화]+[정석방어]</t>
        </is>
      </c>
      <c r="B1759" t="inlineStr">
        <is>
          <t>KODEX 미국S&amp;P500</t>
        </is>
      </c>
      <c r="C1759" t="inlineStr">
        <is>
          <t>379800</t>
        </is>
      </c>
      <c r="D1759" t="inlineStr">
        <is>
          <t>3개월 전에 샀다면</t>
        </is>
      </c>
      <c r="E1759" t="inlineStr">
        <is>
          <t>[수익극대화]+[정석방어]</t>
        </is>
      </c>
      <c r="F1759" t="inlineStr">
        <is>
          <t>[수익극대화]</t>
        </is>
      </c>
      <c r="G1759" t="inlineStr">
        <is>
          <t>[정석방어]</t>
        </is>
      </c>
      <c r="H1759" t="n">
        <v>300000</v>
      </c>
      <c r="I1759" t="n">
        <v>22495</v>
      </c>
      <c r="J1759" t="n">
        <v>25865</v>
      </c>
      <c r="K1759" t="n">
        <v>14.98</v>
      </c>
      <c r="L1759" t="n">
        <v>0</v>
      </c>
      <c r="M1759" t="n">
        <v>0</v>
      </c>
      <c r="N1759" t="n">
        <v>0</v>
      </c>
      <c r="O1759" t="n">
        <v>0</v>
      </c>
      <c r="P1759" t="inlineStr">
        <is>
          <t>2026-03-09</t>
        </is>
      </c>
      <c r="Q1759" t="inlineStr">
        <is>
          <t>2026-06-08</t>
        </is>
      </c>
      <c r="R1759" t="inlineStr">
        <is>
          <t>+10%▶40% 익절 / +20%▶30% 익절 / +40%▶30% 익절</t>
        </is>
      </c>
      <c r="S1759" t="inlineStr">
        <is>
          <t>-3%▶70% 손절 / -5%▶20% 손절 / -10%▶10% 손절</t>
        </is>
      </c>
      <c r="T1759" t="inlineStr">
        <is>
          <t>매수 0.0005 / 매도 0.0025 / 슬리피지 0.0007</t>
        </is>
      </c>
    </row>
    <row r="1760">
      <c r="A1760" t="inlineStr">
        <is>
          <t>KODEX 미국S&amp;P500|3개월 전에 샀다면|[수익극대화]+[변동성허용]</t>
        </is>
      </c>
      <c r="B1760" t="inlineStr">
        <is>
          <t>KODEX 미국S&amp;P500</t>
        </is>
      </c>
      <c r="C1760" t="inlineStr">
        <is>
          <t>379800</t>
        </is>
      </c>
      <c r="D1760" t="inlineStr">
        <is>
          <t>3개월 전에 샀다면</t>
        </is>
      </c>
      <c r="E1760" t="inlineStr">
        <is>
          <t>[수익극대화]+[변동성허용]</t>
        </is>
      </c>
      <c r="F1760" t="inlineStr">
        <is>
          <t>[수익극대화]</t>
        </is>
      </c>
      <c r="G1760" t="inlineStr">
        <is>
          <t>[변동성허용]</t>
        </is>
      </c>
      <c r="H1760" t="n">
        <v>300000</v>
      </c>
      <c r="I1760" t="n">
        <v>22495</v>
      </c>
      <c r="J1760" t="n">
        <v>25865</v>
      </c>
      <c r="K1760" t="n">
        <v>14.98</v>
      </c>
      <c r="L1760" t="n">
        <v>0</v>
      </c>
      <c r="M1760" t="n">
        <v>0</v>
      </c>
      <c r="N1760" t="n">
        <v>0</v>
      </c>
      <c r="O1760" t="n">
        <v>0</v>
      </c>
      <c r="P1760" t="inlineStr">
        <is>
          <t>2026-03-09</t>
        </is>
      </c>
      <c r="Q1760" t="inlineStr">
        <is>
          <t>2026-06-08</t>
        </is>
      </c>
      <c r="R1760" t="inlineStr">
        <is>
          <t>+10%▶40% 익절 / +20%▶30% 익절 / +40%▶30% 익절</t>
        </is>
      </c>
      <c r="S1760" t="inlineStr">
        <is>
          <t>-5%▶50% 손절 / -10%▶30% 손절 / -15%▶20% 손절</t>
        </is>
      </c>
      <c r="T1760" t="inlineStr">
        <is>
          <t>매수 0.0005 / 매도 0.0025 / 슬리피지 0.0007</t>
        </is>
      </c>
    </row>
    <row r="1761">
      <c r="A1761" t="inlineStr">
        <is>
          <t>KODEX 미국S&amp;P500|3개월 전에 샀다면|[수익극대화]+[버티기형]</t>
        </is>
      </c>
      <c r="B1761" t="inlineStr">
        <is>
          <t>KODEX 미국S&amp;P500</t>
        </is>
      </c>
      <c r="C1761" t="inlineStr">
        <is>
          <t>379800</t>
        </is>
      </c>
      <c r="D1761" t="inlineStr">
        <is>
          <t>3개월 전에 샀다면</t>
        </is>
      </c>
      <c r="E1761" t="inlineStr">
        <is>
          <t>[수익극대화]+[버티기형]</t>
        </is>
      </c>
      <c r="F1761" t="inlineStr">
        <is>
          <t>[수익극대화]</t>
        </is>
      </c>
      <c r="G1761" t="inlineStr">
        <is>
          <t>[버티기형]</t>
        </is>
      </c>
      <c r="H1761" t="n">
        <v>300000</v>
      </c>
      <c r="I1761" t="n">
        <v>22495</v>
      </c>
      <c r="J1761" t="n">
        <v>25865</v>
      </c>
      <c r="K1761" t="n">
        <v>14.98</v>
      </c>
      <c r="L1761" t="n">
        <v>0</v>
      </c>
      <c r="M1761" t="n">
        <v>0</v>
      </c>
      <c r="N1761" t="n">
        <v>0</v>
      </c>
      <c r="O1761" t="n">
        <v>0</v>
      </c>
      <c r="P1761" t="inlineStr">
        <is>
          <t>2026-03-09</t>
        </is>
      </c>
      <c r="Q1761" t="inlineStr">
        <is>
          <t>2026-06-08</t>
        </is>
      </c>
      <c r="R1761" t="inlineStr">
        <is>
          <t>+10%▶40% 익절 / +20%▶30% 익절 / +40%▶30% 익절</t>
        </is>
      </c>
      <c r="S1761" t="inlineStr">
        <is>
          <t>-5%▶40% 손절 / -15%▶30% 손절 / -20%▶30% 손절</t>
        </is>
      </c>
      <c r="T1761" t="inlineStr">
        <is>
          <t>매수 0.0005 / 매도 0.0025 / 슬리피지 0.0007</t>
        </is>
      </c>
    </row>
    <row r="1762">
      <c r="A1762" t="inlineStr">
        <is>
          <t>KODEX 미국S&amp;P500|6개월 전에 샀다면|[초단타]+[칼손절]</t>
        </is>
      </c>
      <c r="B1762" t="inlineStr">
        <is>
          <t>KODEX 미국S&amp;P500</t>
        </is>
      </c>
      <c r="C1762" t="inlineStr">
        <is>
          <t>379800</t>
        </is>
      </c>
      <c r="D1762" t="inlineStr">
        <is>
          <t>6개월 전에 샀다면</t>
        </is>
      </c>
      <c r="E1762" t="inlineStr">
        <is>
          <t>[초단타]+[칼손절]</t>
        </is>
      </c>
      <c r="F1762" t="inlineStr">
        <is>
          <t>[초단타]</t>
        </is>
      </c>
      <c r="G1762" t="inlineStr">
        <is>
          <t>[칼손절]</t>
        </is>
      </c>
      <c r="H1762" t="n">
        <v>300000</v>
      </c>
      <c r="I1762" t="n">
        <v>22863</v>
      </c>
      <c r="J1762" t="n">
        <v>25865</v>
      </c>
      <c r="K1762" t="n">
        <v>13.13</v>
      </c>
      <c r="L1762" t="n">
        <v>0</v>
      </c>
      <c r="M1762" t="n">
        <v>0</v>
      </c>
      <c r="N1762" t="n">
        <v>0</v>
      </c>
      <c r="O1762" t="n">
        <v>0</v>
      </c>
      <c r="P1762" t="inlineStr">
        <is>
          <t>2025-12-08</t>
        </is>
      </c>
      <c r="Q1762" t="inlineStr">
        <is>
          <t>2026-06-08</t>
        </is>
      </c>
      <c r="R1762" t="inlineStr">
        <is>
          <t>+3%▶70% 익절 / +5%▶20% 익절 / +10%▶10% 익절</t>
        </is>
      </c>
      <c r="S1762" t="inlineStr">
        <is>
          <t>-2%▶80% 손절 / -4%▶10% 손절 / -6%▶10% 손절</t>
        </is>
      </c>
      <c r="T1762" t="inlineStr">
        <is>
          <t>매수 0.0005 / 매도 0.0025 / 슬리피지 0.0007</t>
        </is>
      </c>
    </row>
    <row r="1763">
      <c r="A1763" t="inlineStr">
        <is>
          <t>KODEX 미국S&amp;P500|6개월 전에 샀다면|[초단타]+[정석방어]</t>
        </is>
      </c>
      <c r="B1763" t="inlineStr">
        <is>
          <t>KODEX 미국S&amp;P500</t>
        </is>
      </c>
      <c r="C1763" t="inlineStr">
        <is>
          <t>379800</t>
        </is>
      </c>
      <c r="D1763" t="inlineStr">
        <is>
          <t>6개월 전에 샀다면</t>
        </is>
      </c>
      <c r="E1763" t="inlineStr">
        <is>
          <t>[초단타]+[정석방어]</t>
        </is>
      </c>
      <c r="F1763" t="inlineStr">
        <is>
          <t>[초단타]</t>
        </is>
      </c>
      <c r="G1763" t="inlineStr">
        <is>
          <t>[정석방어]</t>
        </is>
      </c>
      <c r="H1763" t="n">
        <v>300000</v>
      </c>
      <c r="I1763" t="n">
        <v>22863</v>
      </c>
      <c r="J1763" t="n">
        <v>25865</v>
      </c>
      <c r="K1763" t="n">
        <v>13.13</v>
      </c>
      <c r="L1763" t="n">
        <v>0</v>
      </c>
      <c r="M1763" t="n">
        <v>0</v>
      </c>
      <c r="N1763" t="n">
        <v>0</v>
      </c>
      <c r="O1763" t="n">
        <v>0</v>
      </c>
      <c r="P1763" t="inlineStr">
        <is>
          <t>2025-12-08</t>
        </is>
      </c>
      <c r="Q1763" t="inlineStr">
        <is>
          <t>2026-06-08</t>
        </is>
      </c>
      <c r="R1763" t="inlineStr">
        <is>
          <t>+3%▶70% 익절 / +5%▶20% 익절 / +10%▶10% 익절</t>
        </is>
      </c>
      <c r="S1763" t="inlineStr">
        <is>
          <t>-3%▶70% 손절 / -5%▶20% 손절 / -10%▶10% 손절</t>
        </is>
      </c>
      <c r="T1763" t="inlineStr">
        <is>
          <t>매수 0.0005 / 매도 0.0025 / 슬리피지 0.0007</t>
        </is>
      </c>
    </row>
    <row r="1764">
      <c r="A1764" t="inlineStr">
        <is>
          <t>KODEX 미국S&amp;P500|6개월 전에 샀다면|[초단타]+[변동성허용]</t>
        </is>
      </c>
      <c r="B1764" t="inlineStr">
        <is>
          <t>KODEX 미국S&amp;P500</t>
        </is>
      </c>
      <c r="C1764" t="inlineStr">
        <is>
          <t>379800</t>
        </is>
      </c>
      <c r="D1764" t="inlineStr">
        <is>
          <t>6개월 전에 샀다면</t>
        </is>
      </c>
      <c r="E1764" t="inlineStr">
        <is>
          <t>[초단타]+[변동성허용]</t>
        </is>
      </c>
      <c r="F1764" t="inlineStr">
        <is>
          <t>[초단타]</t>
        </is>
      </c>
      <c r="G1764" t="inlineStr">
        <is>
          <t>[변동성허용]</t>
        </is>
      </c>
      <c r="H1764" t="n">
        <v>300000</v>
      </c>
      <c r="I1764" t="n">
        <v>22863</v>
      </c>
      <c r="J1764" t="n">
        <v>25865</v>
      </c>
      <c r="K1764" t="n">
        <v>13.13</v>
      </c>
      <c r="L1764" t="n">
        <v>0</v>
      </c>
      <c r="M1764" t="n">
        <v>0</v>
      </c>
      <c r="N1764" t="n">
        <v>0</v>
      </c>
      <c r="O1764" t="n">
        <v>0</v>
      </c>
      <c r="P1764" t="inlineStr">
        <is>
          <t>2025-12-08</t>
        </is>
      </c>
      <c r="Q1764" t="inlineStr">
        <is>
          <t>2026-06-08</t>
        </is>
      </c>
      <c r="R1764" t="inlineStr">
        <is>
          <t>+3%▶70% 익절 / +5%▶20% 익절 / +10%▶10% 익절</t>
        </is>
      </c>
      <c r="S1764" t="inlineStr">
        <is>
          <t>-5%▶50% 손절 / -10%▶30% 손절 / -15%▶20% 손절</t>
        </is>
      </c>
      <c r="T1764" t="inlineStr">
        <is>
          <t>매수 0.0005 / 매도 0.0025 / 슬리피지 0.0007</t>
        </is>
      </c>
    </row>
    <row r="1765">
      <c r="A1765" t="inlineStr">
        <is>
          <t>KODEX 미국S&amp;P500|6개월 전에 샀다면|[초단타]+[버티기형]</t>
        </is>
      </c>
      <c r="B1765" t="inlineStr">
        <is>
          <t>KODEX 미국S&amp;P500</t>
        </is>
      </c>
      <c r="C1765" t="inlineStr">
        <is>
          <t>379800</t>
        </is>
      </c>
      <c r="D1765" t="inlineStr">
        <is>
          <t>6개월 전에 샀다면</t>
        </is>
      </c>
      <c r="E1765" t="inlineStr">
        <is>
          <t>[초단타]+[버티기형]</t>
        </is>
      </c>
      <c r="F1765" t="inlineStr">
        <is>
          <t>[초단타]</t>
        </is>
      </c>
      <c r="G1765" t="inlineStr">
        <is>
          <t>[버티기형]</t>
        </is>
      </c>
      <c r="H1765" t="n">
        <v>300000</v>
      </c>
      <c r="I1765" t="n">
        <v>22863</v>
      </c>
      <c r="J1765" t="n">
        <v>25865</v>
      </c>
      <c r="K1765" t="n">
        <v>13.13</v>
      </c>
      <c r="L1765" t="n">
        <v>0</v>
      </c>
      <c r="M1765" t="n">
        <v>0</v>
      </c>
      <c r="N1765" t="n">
        <v>0</v>
      </c>
      <c r="O1765" t="n">
        <v>0</v>
      </c>
      <c r="P1765" t="inlineStr">
        <is>
          <t>2025-12-08</t>
        </is>
      </c>
      <c r="Q1765" t="inlineStr">
        <is>
          <t>2026-06-08</t>
        </is>
      </c>
      <c r="R1765" t="inlineStr">
        <is>
          <t>+3%▶70% 익절 / +5%▶20% 익절 / +10%▶10% 익절</t>
        </is>
      </c>
      <c r="S1765" t="inlineStr">
        <is>
          <t>-5%▶40% 손절 / -15%▶30% 손절 / -20%▶30% 손절</t>
        </is>
      </c>
      <c r="T1765" t="inlineStr">
        <is>
          <t>매수 0.0005 / 매도 0.0025 / 슬리피지 0.0007</t>
        </is>
      </c>
    </row>
    <row r="1766">
      <c r="A1766" t="inlineStr">
        <is>
          <t>KODEX 미국S&amp;P500|6개월 전에 샀다면|[단기스윙]+[칼손절]</t>
        </is>
      </c>
      <c r="B1766" t="inlineStr">
        <is>
          <t>KODEX 미국S&amp;P500</t>
        </is>
      </c>
      <c r="C1766" t="inlineStr">
        <is>
          <t>379800</t>
        </is>
      </c>
      <c r="D1766" t="inlineStr">
        <is>
          <t>6개월 전에 샀다면</t>
        </is>
      </c>
      <c r="E1766" t="inlineStr">
        <is>
          <t>[단기스윙]+[칼손절]</t>
        </is>
      </c>
      <c r="F1766" t="inlineStr">
        <is>
          <t>[단기스윙]</t>
        </is>
      </c>
      <c r="G1766" t="inlineStr">
        <is>
          <t>[칼손절]</t>
        </is>
      </c>
      <c r="H1766" t="n">
        <v>300000</v>
      </c>
      <c r="I1766" t="n">
        <v>22863</v>
      </c>
      <c r="J1766" t="n">
        <v>25865</v>
      </c>
      <c r="K1766" t="n">
        <v>13.13</v>
      </c>
      <c r="L1766" t="n">
        <v>0</v>
      </c>
      <c r="M1766" t="n">
        <v>0</v>
      </c>
      <c r="N1766" t="n">
        <v>0</v>
      </c>
      <c r="O1766" t="n">
        <v>0</v>
      </c>
      <c r="P1766" t="inlineStr">
        <is>
          <t>2025-12-08</t>
        </is>
      </c>
      <c r="Q1766" t="inlineStr">
        <is>
          <t>2026-06-08</t>
        </is>
      </c>
      <c r="R1766" t="inlineStr">
        <is>
          <t>+5%▶60% 익절 / +10%▶30% 익절 / +20%▶10% 익절</t>
        </is>
      </c>
      <c r="S1766" t="inlineStr">
        <is>
          <t>-2%▶80% 손절 / -4%▶10% 손절 / -6%▶10% 손절</t>
        </is>
      </c>
      <c r="T1766" t="inlineStr">
        <is>
          <t>매수 0.0005 / 매도 0.0025 / 슬리피지 0.0007</t>
        </is>
      </c>
    </row>
    <row r="1767">
      <c r="A1767" t="inlineStr">
        <is>
          <t>KODEX 미국S&amp;P500|6개월 전에 샀다면|[단기스윙]+[정석방어]</t>
        </is>
      </c>
      <c r="B1767" t="inlineStr">
        <is>
          <t>KODEX 미국S&amp;P500</t>
        </is>
      </c>
      <c r="C1767" t="inlineStr">
        <is>
          <t>379800</t>
        </is>
      </c>
      <c r="D1767" t="inlineStr">
        <is>
          <t>6개월 전에 샀다면</t>
        </is>
      </c>
      <c r="E1767" t="inlineStr">
        <is>
          <t>[단기스윙]+[정석방어]</t>
        </is>
      </c>
      <c r="F1767" t="inlineStr">
        <is>
          <t>[단기스윙]</t>
        </is>
      </c>
      <c r="G1767" t="inlineStr">
        <is>
          <t>[정석방어]</t>
        </is>
      </c>
      <c r="H1767" t="n">
        <v>300000</v>
      </c>
      <c r="I1767" t="n">
        <v>22863</v>
      </c>
      <c r="J1767" t="n">
        <v>25865</v>
      </c>
      <c r="K1767" t="n">
        <v>13.13</v>
      </c>
      <c r="L1767" t="n">
        <v>0</v>
      </c>
      <c r="M1767" t="n">
        <v>0</v>
      </c>
      <c r="N1767" t="n">
        <v>0</v>
      </c>
      <c r="O1767" t="n">
        <v>0</v>
      </c>
      <c r="P1767" t="inlineStr">
        <is>
          <t>2025-12-08</t>
        </is>
      </c>
      <c r="Q1767" t="inlineStr">
        <is>
          <t>2026-06-08</t>
        </is>
      </c>
      <c r="R1767" t="inlineStr">
        <is>
          <t>+5%▶60% 익절 / +10%▶30% 익절 / +20%▶10% 익절</t>
        </is>
      </c>
      <c r="S1767" t="inlineStr">
        <is>
          <t>-3%▶70% 손절 / -5%▶20% 손절 / -10%▶10% 손절</t>
        </is>
      </c>
      <c r="T1767" t="inlineStr">
        <is>
          <t>매수 0.0005 / 매도 0.0025 / 슬리피지 0.0007</t>
        </is>
      </c>
    </row>
    <row r="1768">
      <c r="A1768" t="inlineStr">
        <is>
          <t>KODEX 미국S&amp;P500|6개월 전에 샀다면|[단기스윙]+[변동성허용]</t>
        </is>
      </c>
      <c r="B1768" t="inlineStr">
        <is>
          <t>KODEX 미국S&amp;P500</t>
        </is>
      </c>
      <c r="C1768" t="inlineStr">
        <is>
          <t>379800</t>
        </is>
      </c>
      <c r="D1768" t="inlineStr">
        <is>
          <t>6개월 전에 샀다면</t>
        </is>
      </c>
      <c r="E1768" t="inlineStr">
        <is>
          <t>[단기스윙]+[변동성허용]</t>
        </is>
      </c>
      <c r="F1768" t="inlineStr">
        <is>
          <t>[단기스윙]</t>
        </is>
      </c>
      <c r="G1768" t="inlineStr">
        <is>
          <t>[변동성허용]</t>
        </is>
      </c>
      <c r="H1768" t="n">
        <v>300000</v>
      </c>
      <c r="I1768" t="n">
        <v>22863</v>
      </c>
      <c r="J1768" t="n">
        <v>25865</v>
      </c>
      <c r="K1768" t="n">
        <v>13.13</v>
      </c>
      <c r="L1768" t="n">
        <v>0</v>
      </c>
      <c r="M1768" t="n">
        <v>0</v>
      </c>
      <c r="N1768" t="n">
        <v>0</v>
      </c>
      <c r="O1768" t="n">
        <v>0</v>
      </c>
      <c r="P1768" t="inlineStr">
        <is>
          <t>2025-12-08</t>
        </is>
      </c>
      <c r="Q1768" t="inlineStr">
        <is>
          <t>2026-06-08</t>
        </is>
      </c>
      <c r="R1768" t="inlineStr">
        <is>
          <t>+5%▶60% 익절 / +10%▶30% 익절 / +20%▶10% 익절</t>
        </is>
      </c>
      <c r="S1768" t="inlineStr">
        <is>
          <t>-5%▶50% 손절 / -10%▶30% 손절 / -15%▶20% 손절</t>
        </is>
      </c>
      <c r="T1768" t="inlineStr">
        <is>
          <t>매수 0.0005 / 매도 0.0025 / 슬리피지 0.0007</t>
        </is>
      </c>
    </row>
    <row r="1769">
      <c r="A1769" t="inlineStr">
        <is>
          <t>KODEX 미국S&amp;P500|6개월 전에 샀다면|[단기스윙]+[버티기형]</t>
        </is>
      </c>
      <c r="B1769" t="inlineStr">
        <is>
          <t>KODEX 미국S&amp;P500</t>
        </is>
      </c>
      <c r="C1769" t="inlineStr">
        <is>
          <t>379800</t>
        </is>
      </c>
      <c r="D1769" t="inlineStr">
        <is>
          <t>6개월 전에 샀다면</t>
        </is>
      </c>
      <c r="E1769" t="inlineStr">
        <is>
          <t>[단기스윙]+[버티기형]</t>
        </is>
      </c>
      <c r="F1769" t="inlineStr">
        <is>
          <t>[단기스윙]</t>
        </is>
      </c>
      <c r="G1769" t="inlineStr">
        <is>
          <t>[버티기형]</t>
        </is>
      </c>
      <c r="H1769" t="n">
        <v>300000</v>
      </c>
      <c r="I1769" t="n">
        <v>22863</v>
      </c>
      <c r="J1769" t="n">
        <v>25865</v>
      </c>
      <c r="K1769" t="n">
        <v>13.13</v>
      </c>
      <c r="L1769" t="n">
        <v>0</v>
      </c>
      <c r="M1769" t="n">
        <v>0</v>
      </c>
      <c r="N1769" t="n">
        <v>0</v>
      </c>
      <c r="O1769" t="n">
        <v>0</v>
      </c>
      <c r="P1769" t="inlineStr">
        <is>
          <t>2025-12-08</t>
        </is>
      </c>
      <c r="Q1769" t="inlineStr">
        <is>
          <t>2026-06-08</t>
        </is>
      </c>
      <c r="R1769" t="inlineStr">
        <is>
          <t>+5%▶60% 익절 / +10%▶30% 익절 / +20%▶10% 익절</t>
        </is>
      </c>
      <c r="S1769" t="inlineStr">
        <is>
          <t>-5%▶40% 손절 / -15%▶30% 손절 / -20%▶30% 손절</t>
        </is>
      </c>
      <c r="T1769" t="inlineStr">
        <is>
          <t>매수 0.0005 / 매도 0.0025 / 슬리피지 0.0007</t>
        </is>
      </c>
    </row>
    <row r="1770">
      <c r="A1770" t="inlineStr">
        <is>
          <t>KODEX 미국S&amp;P500|6개월 전에 샀다면|[대표님룰]+[칼손절]</t>
        </is>
      </c>
      <c r="B1770" t="inlineStr">
        <is>
          <t>KODEX 미국S&amp;P500</t>
        </is>
      </c>
      <c r="C1770" t="inlineStr">
        <is>
          <t>379800</t>
        </is>
      </c>
      <c r="D1770" t="inlineStr">
        <is>
          <t>6개월 전에 샀다면</t>
        </is>
      </c>
      <c r="E1770" t="inlineStr">
        <is>
          <t>[대표님룰]+[칼손절]</t>
        </is>
      </c>
      <c r="F1770" t="inlineStr">
        <is>
          <t>[대표님룰]</t>
        </is>
      </c>
      <c r="G1770" t="inlineStr">
        <is>
          <t>[칼손절]</t>
        </is>
      </c>
      <c r="H1770" t="n">
        <v>300000</v>
      </c>
      <c r="I1770" t="n">
        <v>22863</v>
      </c>
      <c r="J1770" t="n">
        <v>25865</v>
      </c>
      <c r="K1770" t="n">
        <v>13.13</v>
      </c>
      <c r="L1770" t="n">
        <v>0</v>
      </c>
      <c r="M1770" t="n">
        <v>0</v>
      </c>
      <c r="N1770" t="n">
        <v>0</v>
      </c>
      <c r="O1770" t="n">
        <v>0</v>
      </c>
      <c r="P1770" t="inlineStr">
        <is>
          <t>2025-12-08</t>
        </is>
      </c>
      <c r="Q1770" t="inlineStr">
        <is>
          <t>2026-06-08</t>
        </is>
      </c>
      <c r="R1770" t="inlineStr">
        <is>
          <t>+5%▶60% 익절 / +10%▶30% 익절 / +30%▶10% 익절</t>
        </is>
      </c>
      <c r="S1770" t="inlineStr">
        <is>
          <t>-2%▶80% 손절 / -4%▶10% 손절 / -6%▶10% 손절</t>
        </is>
      </c>
      <c r="T1770" t="inlineStr">
        <is>
          <t>매수 0.0005 / 매도 0.0025 / 슬리피지 0.0007</t>
        </is>
      </c>
    </row>
    <row r="1771">
      <c r="A1771" t="inlineStr">
        <is>
          <t>KODEX 미국S&amp;P500|6개월 전에 샀다면|[대표님룰]+[정석방어]</t>
        </is>
      </c>
      <c r="B1771" t="inlineStr">
        <is>
          <t>KODEX 미국S&amp;P500</t>
        </is>
      </c>
      <c r="C1771" t="inlineStr">
        <is>
          <t>379800</t>
        </is>
      </c>
      <c r="D1771" t="inlineStr">
        <is>
          <t>6개월 전에 샀다면</t>
        </is>
      </c>
      <c r="E1771" t="inlineStr">
        <is>
          <t>[대표님룰]+[정석방어]</t>
        </is>
      </c>
      <c r="F1771" t="inlineStr">
        <is>
          <t>[대표님룰]</t>
        </is>
      </c>
      <c r="G1771" t="inlineStr">
        <is>
          <t>[정석방어]</t>
        </is>
      </c>
      <c r="H1771" t="n">
        <v>300000</v>
      </c>
      <c r="I1771" t="n">
        <v>22863</v>
      </c>
      <c r="J1771" t="n">
        <v>25865</v>
      </c>
      <c r="K1771" t="n">
        <v>13.13</v>
      </c>
      <c r="L1771" t="n">
        <v>0</v>
      </c>
      <c r="M1771" t="n">
        <v>0</v>
      </c>
      <c r="N1771" t="n">
        <v>0</v>
      </c>
      <c r="O1771" t="n">
        <v>0</v>
      </c>
      <c r="P1771" t="inlineStr">
        <is>
          <t>2025-12-08</t>
        </is>
      </c>
      <c r="Q1771" t="inlineStr">
        <is>
          <t>2026-06-08</t>
        </is>
      </c>
      <c r="R1771" t="inlineStr">
        <is>
          <t>+5%▶60% 익절 / +10%▶30% 익절 / +30%▶10% 익절</t>
        </is>
      </c>
      <c r="S1771" t="inlineStr">
        <is>
          <t>-3%▶70% 손절 / -5%▶20% 손절 / -10%▶10% 손절</t>
        </is>
      </c>
      <c r="T1771" t="inlineStr">
        <is>
          <t>매수 0.0005 / 매도 0.0025 / 슬리피지 0.0007</t>
        </is>
      </c>
    </row>
    <row r="1772">
      <c r="A1772" t="inlineStr">
        <is>
          <t>KODEX 미국S&amp;P500|6개월 전에 샀다면|[대표님룰]+[변동성허용]</t>
        </is>
      </c>
      <c r="B1772" t="inlineStr">
        <is>
          <t>KODEX 미국S&amp;P500</t>
        </is>
      </c>
      <c r="C1772" t="inlineStr">
        <is>
          <t>379800</t>
        </is>
      </c>
      <c r="D1772" t="inlineStr">
        <is>
          <t>6개월 전에 샀다면</t>
        </is>
      </c>
      <c r="E1772" t="inlineStr">
        <is>
          <t>[대표님룰]+[변동성허용]</t>
        </is>
      </c>
      <c r="F1772" t="inlineStr">
        <is>
          <t>[대표님룰]</t>
        </is>
      </c>
      <c r="G1772" t="inlineStr">
        <is>
          <t>[변동성허용]</t>
        </is>
      </c>
      <c r="H1772" t="n">
        <v>300000</v>
      </c>
      <c r="I1772" t="n">
        <v>22863</v>
      </c>
      <c r="J1772" t="n">
        <v>25865</v>
      </c>
      <c r="K1772" t="n">
        <v>13.13</v>
      </c>
      <c r="L1772" t="n">
        <v>0</v>
      </c>
      <c r="M1772" t="n">
        <v>0</v>
      </c>
      <c r="N1772" t="n">
        <v>0</v>
      </c>
      <c r="O1772" t="n">
        <v>0</v>
      </c>
      <c r="P1772" t="inlineStr">
        <is>
          <t>2025-12-08</t>
        </is>
      </c>
      <c r="Q1772" t="inlineStr">
        <is>
          <t>2026-06-08</t>
        </is>
      </c>
      <c r="R1772" t="inlineStr">
        <is>
          <t>+5%▶60% 익절 / +10%▶30% 익절 / +30%▶10% 익절</t>
        </is>
      </c>
      <c r="S1772" t="inlineStr">
        <is>
          <t>-5%▶50% 손절 / -10%▶30% 손절 / -15%▶20% 손절</t>
        </is>
      </c>
      <c r="T1772" t="inlineStr">
        <is>
          <t>매수 0.0005 / 매도 0.0025 / 슬리피지 0.0007</t>
        </is>
      </c>
    </row>
    <row r="1773">
      <c r="A1773" t="inlineStr">
        <is>
          <t>KODEX 미국S&amp;P500|6개월 전에 샀다면|[대표님룰]+[버티기형]</t>
        </is>
      </c>
      <c r="B1773" t="inlineStr">
        <is>
          <t>KODEX 미국S&amp;P500</t>
        </is>
      </c>
      <c r="C1773" t="inlineStr">
        <is>
          <t>379800</t>
        </is>
      </c>
      <c r="D1773" t="inlineStr">
        <is>
          <t>6개월 전에 샀다면</t>
        </is>
      </c>
      <c r="E1773" t="inlineStr">
        <is>
          <t>[대표님룰]+[버티기형]</t>
        </is>
      </c>
      <c r="F1773" t="inlineStr">
        <is>
          <t>[대표님룰]</t>
        </is>
      </c>
      <c r="G1773" t="inlineStr">
        <is>
          <t>[버티기형]</t>
        </is>
      </c>
      <c r="H1773" t="n">
        <v>300000</v>
      </c>
      <c r="I1773" t="n">
        <v>22863</v>
      </c>
      <c r="J1773" t="n">
        <v>25865</v>
      </c>
      <c r="K1773" t="n">
        <v>13.13</v>
      </c>
      <c r="L1773" t="n">
        <v>0</v>
      </c>
      <c r="M1773" t="n">
        <v>0</v>
      </c>
      <c r="N1773" t="n">
        <v>0</v>
      </c>
      <c r="O1773" t="n">
        <v>0</v>
      </c>
      <c r="P1773" t="inlineStr">
        <is>
          <t>2025-12-08</t>
        </is>
      </c>
      <c r="Q1773" t="inlineStr">
        <is>
          <t>2026-06-08</t>
        </is>
      </c>
      <c r="R1773" t="inlineStr">
        <is>
          <t>+5%▶60% 익절 / +10%▶30% 익절 / +30%▶10% 익절</t>
        </is>
      </c>
      <c r="S1773" t="inlineStr">
        <is>
          <t>-5%▶40% 손절 / -15%▶30% 손절 / -20%▶30% 손절</t>
        </is>
      </c>
      <c r="T1773" t="inlineStr">
        <is>
          <t>매수 0.0005 / 매도 0.0025 / 슬리피지 0.0007</t>
        </is>
      </c>
    </row>
    <row r="1774">
      <c r="A1774" t="inlineStr">
        <is>
          <t>KODEX 미국S&amp;P500|6개월 전에 샀다면|[중기추세]+[칼손절]</t>
        </is>
      </c>
      <c r="B1774" t="inlineStr">
        <is>
          <t>KODEX 미국S&amp;P500</t>
        </is>
      </c>
      <c r="C1774" t="inlineStr">
        <is>
          <t>379800</t>
        </is>
      </c>
      <c r="D1774" t="inlineStr">
        <is>
          <t>6개월 전에 샀다면</t>
        </is>
      </c>
      <c r="E1774" t="inlineStr">
        <is>
          <t>[중기추세]+[칼손절]</t>
        </is>
      </c>
      <c r="F1774" t="inlineStr">
        <is>
          <t>[중기추세]</t>
        </is>
      </c>
      <c r="G1774" t="inlineStr">
        <is>
          <t>[칼손절]</t>
        </is>
      </c>
      <c r="H1774" t="n">
        <v>300000</v>
      </c>
      <c r="I1774" t="n">
        <v>22863</v>
      </c>
      <c r="J1774" t="n">
        <v>25865</v>
      </c>
      <c r="K1774" t="n">
        <v>13.13</v>
      </c>
      <c r="L1774" t="n">
        <v>0</v>
      </c>
      <c r="M1774" t="n">
        <v>0</v>
      </c>
      <c r="N1774" t="n">
        <v>0</v>
      </c>
      <c r="O1774" t="n">
        <v>0</v>
      </c>
      <c r="P1774" t="inlineStr">
        <is>
          <t>2025-12-08</t>
        </is>
      </c>
      <c r="Q1774" t="inlineStr">
        <is>
          <t>2026-06-08</t>
        </is>
      </c>
      <c r="R1774" t="inlineStr">
        <is>
          <t>+10%▶50% 익절 / +20%▶30% 익절 / +30%▶20% 익절</t>
        </is>
      </c>
      <c r="S1774" t="inlineStr">
        <is>
          <t>-2%▶80% 손절 / -4%▶10% 손절 / -6%▶10% 손절</t>
        </is>
      </c>
      <c r="T1774" t="inlineStr">
        <is>
          <t>매수 0.0005 / 매도 0.0025 / 슬리피지 0.0007</t>
        </is>
      </c>
    </row>
    <row r="1775">
      <c r="A1775" t="inlineStr">
        <is>
          <t>KODEX 미국S&amp;P500|6개월 전에 샀다면|[중기추세]+[정석방어]</t>
        </is>
      </c>
      <c r="B1775" t="inlineStr">
        <is>
          <t>KODEX 미국S&amp;P500</t>
        </is>
      </c>
      <c r="C1775" t="inlineStr">
        <is>
          <t>379800</t>
        </is>
      </c>
      <c r="D1775" t="inlineStr">
        <is>
          <t>6개월 전에 샀다면</t>
        </is>
      </c>
      <c r="E1775" t="inlineStr">
        <is>
          <t>[중기추세]+[정석방어]</t>
        </is>
      </c>
      <c r="F1775" t="inlineStr">
        <is>
          <t>[중기추세]</t>
        </is>
      </c>
      <c r="G1775" t="inlineStr">
        <is>
          <t>[정석방어]</t>
        </is>
      </c>
      <c r="H1775" t="n">
        <v>300000</v>
      </c>
      <c r="I1775" t="n">
        <v>22863</v>
      </c>
      <c r="J1775" t="n">
        <v>25865</v>
      </c>
      <c r="K1775" t="n">
        <v>13.13</v>
      </c>
      <c r="L1775" t="n">
        <v>0</v>
      </c>
      <c r="M1775" t="n">
        <v>0</v>
      </c>
      <c r="N1775" t="n">
        <v>0</v>
      </c>
      <c r="O1775" t="n">
        <v>0</v>
      </c>
      <c r="P1775" t="inlineStr">
        <is>
          <t>2025-12-08</t>
        </is>
      </c>
      <c r="Q1775" t="inlineStr">
        <is>
          <t>2026-06-08</t>
        </is>
      </c>
      <c r="R1775" t="inlineStr">
        <is>
          <t>+10%▶50% 익절 / +20%▶30% 익절 / +30%▶20% 익절</t>
        </is>
      </c>
      <c r="S1775" t="inlineStr">
        <is>
          <t>-3%▶70% 손절 / -5%▶20% 손절 / -10%▶10% 손절</t>
        </is>
      </c>
      <c r="T1775" t="inlineStr">
        <is>
          <t>매수 0.0005 / 매도 0.0025 / 슬리피지 0.0007</t>
        </is>
      </c>
    </row>
    <row r="1776">
      <c r="A1776" t="inlineStr">
        <is>
          <t>KODEX 미국S&amp;P500|6개월 전에 샀다면|[중기추세]+[변동성허용]</t>
        </is>
      </c>
      <c r="B1776" t="inlineStr">
        <is>
          <t>KODEX 미국S&amp;P500</t>
        </is>
      </c>
      <c r="C1776" t="inlineStr">
        <is>
          <t>379800</t>
        </is>
      </c>
      <c r="D1776" t="inlineStr">
        <is>
          <t>6개월 전에 샀다면</t>
        </is>
      </c>
      <c r="E1776" t="inlineStr">
        <is>
          <t>[중기추세]+[변동성허용]</t>
        </is>
      </c>
      <c r="F1776" t="inlineStr">
        <is>
          <t>[중기추세]</t>
        </is>
      </c>
      <c r="G1776" t="inlineStr">
        <is>
          <t>[변동성허용]</t>
        </is>
      </c>
      <c r="H1776" t="n">
        <v>300000</v>
      </c>
      <c r="I1776" t="n">
        <v>22863</v>
      </c>
      <c r="J1776" t="n">
        <v>25865</v>
      </c>
      <c r="K1776" t="n">
        <v>13.13</v>
      </c>
      <c r="L1776" t="n">
        <v>0</v>
      </c>
      <c r="M1776" t="n">
        <v>0</v>
      </c>
      <c r="N1776" t="n">
        <v>0</v>
      </c>
      <c r="O1776" t="n">
        <v>0</v>
      </c>
      <c r="P1776" t="inlineStr">
        <is>
          <t>2025-12-08</t>
        </is>
      </c>
      <c r="Q1776" t="inlineStr">
        <is>
          <t>2026-06-08</t>
        </is>
      </c>
      <c r="R1776" t="inlineStr">
        <is>
          <t>+10%▶50% 익절 / +20%▶30% 익절 / +30%▶20% 익절</t>
        </is>
      </c>
      <c r="S1776" t="inlineStr">
        <is>
          <t>-5%▶50% 손절 / -10%▶30% 손절 / -15%▶20% 손절</t>
        </is>
      </c>
      <c r="T1776" t="inlineStr">
        <is>
          <t>매수 0.0005 / 매도 0.0025 / 슬리피지 0.0007</t>
        </is>
      </c>
    </row>
    <row r="1777">
      <c r="A1777" t="inlineStr">
        <is>
          <t>KODEX 미국S&amp;P500|6개월 전에 샀다면|[중기추세]+[버티기형]</t>
        </is>
      </c>
      <c r="B1777" t="inlineStr">
        <is>
          <t>KODEX 미국S&amp;P500</t>
        </is>
      </c>
      <c r="C1777" t="inlineStr">
        <is>
          <t>379800</t>
        </is>
      </c>
      <c r="D1777" t="inlineStr">
        <is>
          <t>6개월 전에 샀다면</t>
        </is>
      </c>
      <c r="E1777" t="inlineStr">
        <is>
          <t>[중기추세]+[버티기형]</t>
        </is>
      </c>
      <c r="F1777" t="inlineStr">
        <is>
          <t>[중기추세]</t>
        </is>
      </c>
      <c r="G1777" t="inlineStr">
        <is>
          <t>[버티기형]</t>
        </is>
      </c>
      <c r="H1777" t="n">
        <v>300000</v>
      </c>
      <c r="I1777" t="n">
        <v>22863</v>
      </c>
      <c r="J1777" t="n">
        <v>25865</v>
      </c>
      <c r="K1777" t="n">
        <v>13.13</v>
      </c>
      <c r="L1777" t="n">
        <v>0</v>
      </c>
      <c r="M1777" t="n">
        <v>0</v>
      </c>
      <c r="N1777" t="n">
        <v>0</v>
      </c>
      <c r="O1777" t="n">
        <v>0</v>
      </c>
      <c r="P1777" t="inlineStr">
        <is>
          <t>2025-12-08</t>
        </is>
      </c>
      <c r="Q1777" t="inlineStr">
        <is>
          <t>2026-06-08</t>
        </is>
      </c>
      <c r="R1777" t="inlineStr">
        <is>
          <t>+10%▶50% 익절 / +20%▶30% 익절 / +30%▶20% 익절</t>
        </is>
      </c>
      <c r="S1777" t="inlineStr">
        <is>
          <t>-5%▶40% 손절 / -15%▶30% 손절 / -20%▶30% 손절</t>
        </is>
      </c>
      <c r="T1777" t="inlineStr">
        <is>
          <t>매수 0.0005 / 매도 0.0025 / 슬리피지 0.0007</t>
        </is>
      </c>
    </row>
    <row r="1778">
      <c r="A1778" t="inlineStr">
        <is>
          <t>KODEX 미국S&amp;P500|6개월 전에 샀다면|[수익극대화]+[칼손절]</t>
        </is>
      </c>
      <c r="B1778" t="inlineStr">
        <is>
          <t>KODEX 미국S&amp;P500</t>
        </is>
      </c>
      <c r="C1778" t="inlineStr">
        <is>
          <t>379800</t>
        </is>
      </c>
      <c r="D1778" t="inlineStr">
        <is>
          <t>6개월 전에 샀다면</t>
        </is>
      </c>
      <c r="E1778" t="inlineStr">
        <is>
          <t>[수익극대화]+[칼손절]</t>
        </is>
      </c>
      <c r="F1778" t="inlineStr">
        <is>
          <t>[수익극대화]</t>
        </is>
      </c>
      <c r="G1778" t="inlineStr">
        <is>
          <t>[칼손절]</t>
        </is>
      </c>
      <c r="H1778" t="n">
        <v>300000</v>
      </c>
      <c r="I1778" t="n">
        <v>22863</v>
      </c>
      <c r="J1778" t="n">
        <v>25865</v>
      </c>
      <c r="K1778" t="n">
        <v>13.13</v>
      </c>
      <c r="L1778" t="n">
        <v>0</v>
      </c>
      <c r="M1778" t="n">
        <v>0</v>
      </c>
      <c r="N1778" t="n">
        <v>0</v>
      </c>
      <c r="O1778" t="n">
        <v>0</v>
      </c>
      <c r="P1778" t="inlineStr">
        <is>
          <t>2025-12-08</t>
        </is>
      </c>
      <c r="Q1778" t="inlineStr">
        <is>
          <t>2026-06-08</t>
        </is>
      </c>
      <c r="R1778" t="inlineStr">
        <is>
          <t>+10%▶40% 익절 / +20%▶30% 익절 / +40%▶30% 익절</t>
        </is>
      </c>
      <c r="S1778" t="inlineStr">
        <is>
          <t>-2%▶80% 손절 / -4%▶10% 손절 / -6%▶10% 손절</t>
        </is>
      </c>
      <c r="T1778" t="inlineStr">
        <is>
          <t>매수 0.0005 / 매도 0.0025 / 슬리피지 0.0007</t>
        </is>
      </c>
    </row>
    <row r="1779">
      <c r="A1779" t="inlineStr">
        <is>
          <t>KODEX 미국S&amp;P500|6개월 전에 샀다면|[수익극대화]+[정석방어]</t>
        </is>
      </c>
      <c r="B1779" t="inlineStr">
        <is>
          <t>KODEX 미국S&amp;P500</t>
        </is>
      </c>
      <c r="C1779" t="inlineStr">
        <is>
          <t>379800</t>
        </is>
      </c>
      <c r="D1779" t="inlineStr">
        <is>
          <t>6개월 전에 샀다면</t>
        </is>
      </c>
      <c r="E1779" t="inlineStr">
        <is>
          <t>[수익극대화]+[정석방어]</t>
        </is>
      </c>
      <c r="F1779" t="inlineStr">
        <is>
          <t>[수익극대화]</t>
        </is>
      </c>
      <c r="G1779" t="inlineStr">
        <is>
          <t>[정석방어]</t>
        </is>
      </c>
      <c r="H1779" t="n">
        <v>300000</v>
      </c>
      <c r="I1779" t="n">
        <v>22863</v>
      </c>
      <c r="J1779" t="n">
        <v>25865</v>
      </c>
      <c r="K1779" t="n">
        <v>13.13</v>
      </c>
      <c r="L1779" t="n">
        <v>0</v>
      </c>
      <c r="M1779" t="n">
        <v>0</v>
      </c>
      <c r="N1779" t="n">
        <v>0</v>
      </c>
      <c r="O1779" t="n">
        <v>0</v>
      </c>
      <c r="P1779" t="inlineStr">
        <is>
          <t>2025-12-08</t>
        </is>
      </c>
      <c r="Q1779" t="inlineStr">
        <is>
          <t>2026-06-08</t>
        </is>
      </c>
      <c r="R1779" t="inlineStr">
        <is>
          <t>+10%▶40% 익절 / +20%▶30% 익절 / +40%▶30% 익절</t>
        </is>
      </c>
      <c r="S1779" t="inlineStr">
        <is>
          <t>-3%▶70% 손절 / -5%▶20% 손절 / -10%▶10% 손절</t>
        </is>
      </c>
      <c r="T1779" t="inlineStr">
        <is>
          <t>매수 0.0005 / 매도 0.0025 / 슬리피지 0.0007</t>
        </is>
      </c>
    </row>
    <row r="1780">
      <c r="A1780" t="inlineStr">
        <is>
          <t>KODEX 미국S&amp;P500|6개월 전에 샀다면|[수익극대화]+[변동성허용]</t>
        </is>
      </c>
      <c r="B1780" t="inlineStr">
        <is>
          <t>KODEX 미국S&amp;P500</t>
        </is>
      </c>
      <c r="C1780" t="inlineStr">
        <is>
          <t>379800</t>
        </is>
      </c>
      <c r="D1780" t="inlineStr">
        <is>
          <t>6개월 전에 샀다면</t>
        </is>
      </c>
      <c r="E1780" t="inlineStr">
        <is>
          <t>[수익극대화]+[변동성허용]</t>
        </is>
      </c>
      <c r="F1780" t="inlineStr">
        <is>
          <t>[수익극대화]</t>
        </is>
      </c>
      <c r="G1780" t="inlineStr">
        <is>
          <t>[변동성허용]</t>
        </is>
      </c>
      <c r="H1780" t="n">
        <v>300000</v>
      </c>
      <c r="I1780" t="n">
        <v>22863</v>
      </c>
      <c r="J1780" t="n">
        <v>25865</v>
      </c>
      <c r="K1780" t="n">
        <v>13.13</v>
      </c>
      <c r="L1780" t="n">
        <v>0</v>
      </c>
      <c r="M1780" t="n">
        <v>0</v>
      </c>
      <c r="N1780" t="n">
        <v>0</v>
      </c>
      <c r="O1780" t="n">
        <v>0</v>
      </c>
      <c r="P1780" t="inlineStr">
        <is>
          <t>2025-12-08</t>
        </is>
      </c>
      <c r="Q1780" t="inlineStr">
        <is>
          <t>2026-06-08</t>
        </is>
      </c>
      <c r="R1780" t="inlineStr">
        <is>
          <t>+10%▶40% 익절 / +20%▶30% 익절 / +40%▶30% 익절</t>
        </is>
      </c>
      <c r="S1780" t="inlineStr">
        <is>
          <t>-5%▶50% 손절 / -10%▶30% 손절 / -15%▶20% 손절</t>
        </is>
      </c>
      <c r="T1780" t="inlineStr">
        <is>
          <t>매수 0.0005 / 매도 0.0025 / 슬리피지 0.0007</t>
        </is>
      </c>
    </row>
    <row r="1781">
      <c r="A1781" t="inlineStr">
        <is>
          <t>KODEX 미국S&amp;P500|6개월 전에 샀다면|[수익극대화]+[버티기형]</t>
        </is>
      </c>
      <c r="B1781" t="inlineStr">
        <is>
          <t>KODEX 미국S&amp;P500</t>
        </is>
      </c>
      <c r="C1781" t="inlineStr">
        <is>
          <t>379800</t>
        </is>
      </c>
      <c r="D1781" t="inlineStr">
        <is>
          <t>6개월 전에 샀다면</t>
        </is>
      </c>
      <c r="E1781" t="inlineStr">
        <is>
          <t>[수익극대화]+[버티기형]</t>
        </is>
      </c>
      <c r="F1781" t="inlineStr">
        <is>
          <t>[수익극대화]</t>
        </is>
      </c>
      <c r="G1781" t="inlineStr">
        <is>
          <t>[버티기형]</t>
        </is>
      </c>
      <c r="H1781" t="n">
        <v>300000</v>
      </c>
      <c r="I1781" t="n">
        <v>22863</v>
      </c>
      <c r="J1781" t="n">
        <v>25865</v>
      </c>
      <c r="K1781" t="n">
        <v>13.13</v>
      </c>
      <c r="L1781" t="n">
        <v>0</v>
      </c>
      <c r="M1781" t="n">
        <v>0</v>
      </c>
      <c r="N1781" t="n">
        <v>0</v>
      </c>
      <c r="O1781" t="n">
        <v>0</v>
      </c>
      <c r="P1781" t="inlineStr">
        <is>
          <t>2025-12-08</t>
        </is>
      </c>
      <c r="Q1781" t="inlineStr">
        <is>
          <t>2026-06-08</t>
        </is>
      </c>
      <c r="R1781" t="inlineStr">
        <is>
          <t>+10%▶40% 익절 / +20%▶30% 익절 / +40%▶30% 익절</t>
        </is>
      </c>
      <c r="S1781" t="inlineStr">
        <is>
          <t>-5%▶40% 손절 / -15%▶30% 손절 / -20%▶30% 손절</t>
        </is>
      </c>
      <c r="T1781" t="inlineStr">
        <is>
          <t>매수 0.0005 / 매도 0.0025 / 슬리피지 0.0007</t>
        </is>
      </c>
    </row>
    <row r="1782">
      <c r="A1782" t="inlineStr">
        <is>
          <t>KODEX 미국S&amp;P500|전체 평가기간|[초단타]+[칼손절]</t>
        </is>
      </c>
      <c r="B1782" t="inlineStr">
        <is>
          <t>KODEX 미국S&amp;P500</t>
        </is>
      </c>
      <c r="C1782" t="inlineStr">
        <is>
          <t>379800</t>
        </is>
      </c>
      <c r="D1782" t="inlineStr">
        <is>
          <t>전체 평가기간</t>
        </is>
      </c>
      <c r="E1782" t="inlineStr">
        <is>
          <t>[초단타]+[칼손절]</t>
        </is>
      </c>
      <c r="F1782" t="inlineStr">
        <is>
          <t>[초단타]</t>
        </is>
      </c>
      <c r="G1782" t="inlineStr">
        <is>
          <t>[칼손절]</t>
        </is>
      </c>
      <c r="H1782" t="n">
        <v>300000</v>
      </c>
      <c r="I1782" t="n">
        <v>22490</v>
      </c>
      <c r="J1782" t="n">
        <v>25865</v>
      </c>
      <c r="K1782" t="n">
        <v>15.01</v>
      </c>
      <c r="L1782" t="n">
        <v>0</v>
      </c>
      <c r="M1782" t="n">
        <v>0</v>
      </c>
      <c r="N1782" t="n">
        <v>0</v>
      </c>
      <c r="O1782" t="n">
        <v>0</v>
      </c>
      <c r="P1782" t="inlineStr">
        <is>
          <t>2026-01-02</t>
        </is>
      </c>
      <c r="Q1782" t="inlineStr">
        <is>
          <t>2026-06-08</t>
        </is>
      </c>
      <c r="R1782" t="inlineStr">
        <is>
          <t>+3%▶70% 익절 / +5%▶20% 익절 / +10%▶10% 익절</t>
        </is>
      </c>
      <c r="S1782" t="inlineStr">
        <is>
          <t>-2%▶80% 손절 / -4%▶10% 손절 / -6%▶10% 손절</t>
        </is>
      </c>
      <c r="T1782" t="inlineStr">
        <is>
          <t>매수 0.0005 / 매도 0.0025 / 슬리피지 0.0007</t>
        </is>
      </c>
    </row>
    <row r="1783">
      <c r="A1783" t="inlineStr">
        <is>
          <t>KODEX 미국S&amp;P500|전체 평가기간|[초단타]+[정석방어]</t>
        </is>
      </c>
      <c r="B1783" t="inlineStr">
        <is>
          <t>KODEX 미국S&amp;P500</t>
        </is>
      </c>
      <c r="C1783" t="inlineStr">
        <is>
          <t>379800</t>
        </is>
      </c>
      <c r="D1783" t="inlineStr">
        <is>
          <t>전체 평가기간</t>
        </is>
      </c>
      <c r="E1783" t="inlineStr">
        <is>
          <t>[초단타]+[정석방어]</t>
        </is>
      </c>
      <c r="F1783" t="inlineStr">
        <is>
          <t>[초단타]</t>
        </is>
      </c>
      <c r="G1783" t="inlineStr">
        <is>
          <t>[정석방어]</t>
        </is>
      </c>
      <c r="H1783" t="n">
        <v>300000</v>
      </c>
      <c r="I1783" t="n">
        <v>22490</v>
      </c>
      <c r="J1783" t="n">
        <v>25865</v>
      </c>
      <c r="K1783" t="n">
        <v>15.01</v>
      </c>
      <c r="L1783" t="n">
        <v>0</v>
      </c>
      <c r="M1783" t="n">
        <v>0</v>
      </c>
      <c r="N1783" t="n">
        <v>0</v>
      </c>
      <c r="O1783" t="n">
        <v>0</v>
      </c>
      <c r="P1783" t="inlineStr">
        <is>
          <t>2026-01-02</t>
        </is>
      </c>
      <c r="Q1783" t="inlineStr">
        <is>
          <t>2026-06-08</t>
        </is>
      </c>
      <c r="R1783" t="inlineStr">
        <is>
          <t>+3%▶70% 익절 / +5%▶20% 익절 / +10%▶10% 익절</t>
        </is>
      </c>
      <c r="S1783" t="inlineStr">
        <is>
          <t>-3%▶70% 손절 / -5%▶20% 손절 / -10%▶10% 손절</t>
        </is>
      </c>
      <c r="T1783" t="inlineStr">
        <is>
          <t>매수 0.0005 / 매도 0.0025 / 슬리피지 0.0007</t>
        </is>
      </c>
    </row>
    <row r="1784">
      <c r="A1784" t="inlineStr">
        <is>
          <t>KODEX 미국S&amp;P500|전체 평가기간|[초단타]+[변동성허용]</t>
        </is>
      </c>
      <c r="B1784" t="inlineStr">
        <is>
          <t>KODEX 미국S&amp;P500</t>
        </is>
      </c>
      <c r="C1784" t="inlineStr">
        <is>
          <t>379800</t>
        </is>
      </c>
      <c r="D1784" t="inlineStr">
        <is>
          <t>전체 평가기간</t>
        </is>
      </c>
      <c r="E1784" t="inlineStr">
        <is>
          <t>[초단타]+[변동성허용]</t>
        </is>
      </c>
      <c r="F1784" t="inlineStr">
        <is>
          <t>[초단타]</t>
        </is>
      </c>
      <c r="G1784" t="inlineStr">
        <is>
          <t>[변동성허용]</t>
        </is>
      </c>
      <c r="H1784" t="n">
        <v>300000</v>
      </c>
      <c r="I1784" t="n">
        <v>22490</v>
      </c>
      <c r="J1784" t="n">
        <v>25865</v>
      </c>
      <c r="K1784" t="n">
        <v>15.01</v>
      </c>
      <c r="L1784" t="n">
        <v>0</v>
      </c>
      <c r="M1784" t="n">
        <v>0</v>
      </c>
      <c r="N1784" t="n">
        <v>0</v>
      </c>
      <c r="O1784" t="n">
        <v>0</v>
      </c>
      <c r="P1784" t="inlineStr">
        <is>
          <t>2026-01-02</t>
        </is>
      </c>
      <c r="Q1784" t="inlineStr">
        <is>
          <t>2026-06-08</t>
        </is>
      </c>
      <c r="R1784" t="inlineStr">
        <is>
          <t>+3%▶70% 익절 / +5%▶20% 익절 / +10%▶10% 익절</t>
        </is>
      </c>
      <c r="S1784" t="inlineStr">
        <is>
          <t>-5%▶50% 손절 / -10%▶30% 손절 / -15%▶20% 손절</t>
        </is>
      </c>
      <c r="T1784" t="inlineStr">
        <is>
          <t>매수 0.0005 / 매도 0.0025 / 슬리피지 0.0007</t>
        </is>
      </c>
    </row>
    <row r="1785">
      <c r="A1785" t="inlineStr">
        <is>
          <t>KODEX 미국S&amp;P500|전체 평가기간|[초단타]+[버티기형]</t>
        </is>
      </c>
      <c r="B1785" t="inlineStr">
        <is>
          <t>KODEX 미국S&amp;P500</t>
        </is>
      </c>
      <c r="C1785" t="inlineStr">
        <is>
          <t>379800</t>
        </is>
      </c>
      <c r="D1785" t="inlineStr">
        <is>
          <t>전체 평가기간</t>
        </is>
      </c>
      <c r="E1785" t="inlineStr">
        <is>
          <t>[초단타]+[버티기형]</t>
        </is>
      </c>
      <c r="F1785" t="inlineStr">
        <is>
          <t>[초단타]</t>
        </is>
      </c>
      <c r="G1785" t="inlineStr">
        <is>
          <t>[버티기형]</t>
        </is>
      </c>
      <c r="H1785" t="n">
        <v>300000</v>
      </c>
      <c r="I1785" t="n">
        <v>22490</v>
      </c>
      <c r="J1785" t="n">
        <v>25865</v>
      </c>
      <c r="K1785" t="n">
        <v>15.01</v>
      </c>
      <c r="L1785" t="n">
        <v>0</v>
      </c>
      <c r="M1785" t="n">
        <v>0</v>
      </c>
      <c r="N1785" t="n">
        <v>0</v>
      </c>
      <c r="O1785" t="n">
        <v>0</v>
      </c>
      <c r="P1785" t="inlineStr">
        <is>
          <t>2026-01-02</t>
        </is>
      </c>
      <c r="Q1785" t="inlineStr">
        <is>
          <t>2026-06-08</t>
        </is>
      </c>
      <c r="R1785" t="inlineStr">
        <is>
          <t>+3%▶70% 익절 / +5%▶20% 익절 / +10%▶10% 익절</t>
        </is>
      </c>
      <c r="S1785" t="inlineStr">
        <is>
          <t>-5%▶40% 손절 / -15%▶30% 손절 / -20%▶30% 손절</t>
        </is>
      </c>
      <c r="T1785" t="inlineStr">
        <is>
          <t>매수 0.0005 / 매도 0.0025 / 슬리피지 0.0007</t>
        </is>
      </c>
    </row>
    <row r="1786">
      <c r="A1786" t="inlineStr">
        <is>
          <t>KODEX 미국S&amp;P500|전체 평가기간|[단기스윙]+[칼손절]</t>
        </is>
      </c>
      <c r="B1786" t="inlineStr">
        <is>
          <t>KODEX 미국S&amp;P500</t>
        </is>
      </c>
      <c r="C1786" t="inlineStr">
        <is>
          <t>379800</t>
        </is>
      </c>
      <c r="D1786" t="inlineStr">
        <is>
          <t>전체 평가기간</t>
        </is>
      </c>
      <c r="E1786" t="inlineStr">
        <is>
          <t>[단기스윙]+[칼손절]</t>
        </is>
      </c>
      <c r="F1786" t="inlineStr">
        <is>
          <t>[단기스윙]</t>
        </is>
      </c>
      <c r="G1786" t="inlineStr">
        <is>
          <t>[칼손절]</t>
        </is>
      </c>
      <c r="H1786" t="n">
        <v>300000</v>
      </c>
      <c r="I1786" t="n">
        <v>22490</v>
      </c>
      <c r="J1786" t="n">
        <v>25865</v>
      </c>
      <c r="K1786" t="n">
        <v>15.01</v>
      </c>
      <c r="L1786" t="n">
        <v>0</v>
      </c>
      <c r="M1786" t="n">
        <v>0</v>
      </c>
      <c r="N1786" t="n">
        <v>0</v>
      </c>
      <c r="O1786" t="n">
        <v>0</v>
      </c>
      <c r="P1786" t="inlineStr">
        <is>
          <t>2026-01-02</t>
        </is>
      </c>
      <c r="Q1786" t="inlineStr">
        <is>
          <t>2026-06-08</t>
        </is>
      </c>
      <c r="R1786" t="inlineStr">
        <is>
          <t>+5%▶60% 익절 / +10%▶30% 익절 / +20%▶10% 익절</t>
        </is>
      </c>
      <c r="S1786" t="inlineStr">
        <is>
          <t>-2%▶80% 손절 / -4%▶10% 손절 / -6%▶10% 손절</t>
        </is>
      </c>
      <c r="T1786" t="inlineStr">
        <is>
          <t>매수 0.0005 / 매도 0.0025 / 슬리피지 0.0007</t>
        </is>
      </c>
    </row>
    <row r="1787">
      <c r="A1787" t="inlineStr">
        <is>
          <t>KODEX 미국S&amp;P500|전체 평가기간|[단기스윙]+[정석방어]</t>
        </is>
      </c>
      <c r="B1787" t="inlineStr">
        <is>
          <t>KODEX 미국S&amp;P500</t>
        </is>
      </c>
      <c r="C1787" t="inlineStr">
        <is>
          <t>379800</t>
        </is>
      </c>
      <c r="D1787" t="inlineStr">
        <is>
          <t>전체 평가기간</t>
        </is>
      </c>
      <c r="E1787" t="inlineStr">
        <is>
          <t>[단기스윙]+[정석방어]</t>
        </is>
      </c>
      <c r="F1787" t="inlineStr">
        <is>
          <t>[단기스윙]</t>
        </is>
      </c>
      <c r="G1787" t="inlineStr">
        <is>
          <t>[정석방어]</t>
        </is>
      </c>
      <c r="H1787" t="n">
        <v>300000</v>
      </c>
      <c r="I1787" t="n">
        <v>22490</v>
      </c>
      <c r="J1787" t="n">
        <v>25865</v>
      </c>
      <c r="K1787" t="n">
        <v>15.01</v>
      </c>
      <c r="L1787" t="n">
        <v>0</v>
      </c>
      <c r="M1787" t="n">
        <v>0</v>
      </c>
      <c r="N1787" t="n">
        <v>0</v>
      </c>
      <c r="O1787" t="n">
        <v>0</v>
      </c>
      <c r="P1787" t="inlineStr">
        <is>
          <t>2026-01-02</t>
        </is>
      </c>
      <c r="Q1787" t="inlineStr">
        <is>
          <t>2026-06-08</t>
        </is>
      </c>
      <c r="R1787" t="inlineStr">
        <is>
          <t>+5%▶60% 익절 / +10%▶30% 익절 / +20%▶10% 익절</t>
        </is>
      </c>
      <c r="S1787" t="inlineStr">
        <is>
          <t>-3%▶70% 손절 / -5%▶20% 손절 / -10%▶10% 손절</t>
        </is>
      </c>
      <c r="T1787" t="inlineStr">
        <is>
          <t>매수 0.0005 / 매도 0.0025 / 슬리피지 0.0007</t>
        </is>
      </c>
    </row>
    <row r="1788">
      <c r="A1788" t="inlineStr">
        <is>
          <t>KODEX 미국S&amp;P500|전체 평가기간|[단기스윙]+[변동성허용]</t>
        </is>
      </c>
      <c r="B1788" t="inlineStr">
        <is>
          <t>KODEX 미국S&amp;P500</t>
        </is>
      </c>
      <c r="C1788" t="inlineStr">
        <is>
          <t>379800</t>
        </is>
      </c>
      <c r="D1788" t="inlineStr">
        <is>
          <t>전체 평가기간</t>
        </is>
      </c>
      <c r="E1788" t="inlineStr">
        <is>
          <t>[단기스윙]+[변동성허용]</t>
        </is>
      </c>
      <c r="F1788" t="inlineStr">
        <is>
          <t>[단기스윙]</t>
        </is>
      </c>
      <c r="G1788" t="inlineStr">
        <is>
          <t>[변동성허용]</t>
        </is>
      </c>
      <c r="H1788" t="n">
        <v>300000</v>
      </c>
      <c r="I1788" t="n">
        <v>22490</v>
      </c>
      <c r="J1788" t="n">
        <v>25865</v>
      </c>
      <c r="K1788" t="n">
        <v>15.01</v>
      </c>
      <c r="L1788" t="n">
        <v>0</v>
      </c>
      <c r="M1788" t="n">
        <v>0</v>
      </c>
      <c r="N1788" t="n">
        <v>0</v>
      </c>
      <c r="O1788" t="n">
        <v>0</v>
      </c>
      <c r="P1788" t="inlineStr">
        <is>
          <t>2026-01-02</t>
        </is>
      </c>
      <c r="Q1788" t="inlineStr">
        <is>
          <t>2026-06-08</t>
        </is>
      </c>
      <c r="R1788" t="inlineStr">
        <is>
          <t>+5%▶60% 익절 / +10%▶30% 익절 / +20%▶10% 익절</t>
        </is>
      </c>
      <c r="S1788" t="inlineStr">
        <is>
          <t>-5%▶50% 손절 / -10%▶30% 손절 / -15%▶20% 손절</t>
        </is>
      </c>
      <c r="T1788" t="inlineStr">
        <is>
          <t>매수 0.0005 / 매도 0.0025 / 슬리피지 0.0007</t>
        </is>
      </c>
    </row>
    <row r="1789">
      <c r="A1789" t="inlineStr">
        <is>
          <t>KODEX 미국S&amp;P500|전체 평가기간|[단기스윙]+[버티기형]</t>
        </is>
      </c>
      <c r="B1789" t="inlineStr">
        <is>
          <t>KODEX 미국S&amp;P500</t>
        </is>
      </c>
      <c r="C1789" t="inlineStr">
        <is>
          <t>379800</t>
        </is>
      </c>
      <c r="D1789" t="inlineStr">
        <is>
          <t>전체 평가기간</t>
        </is>
      </c>
      <c r="E1789" t="inlineStr">
        <is>
          <t>[단기스윙]+[버티기형]</t>
        </is>
      </c>
      <c r="F1789" t="inlineStr">
        <is>
          <t>[단기스윙]</t>
        </is>
      </c>
      <c r="G1789" t="inlineStr">
        <is>
          <t>[버티기형]</t>
        </is>
      </c>
      <c r="H1789" t="n">
        <v>300000</v>
      </c>
      <c r="I1789" t="n">
        <v>22490</v>
      </c>
      <c r="J1789" t="n">
        <v>25865</v>
      </c>
      <c r="K1789" t="n">
        <v>15.01</v>
      </c>
      <c r="L1789" t="n">
        <v>0</v>
      </c>
      <c r="M1789" t="n">
        <v>0</v>
      </c>
      <c r="N1789" t="n">
        <v>0</v>
      </c>
      <c r="O1789" t="n">
        <v>0</v>
      </c>
      <c r="P1789" t="inlineStr">
        <is>
          <t>2026-01-02</t>
        </is>
      </c>
      <c r="Q1789" t="inlineStr">
        <is>
          <t>2026-06-08</t>
        </is>
      </c>
      <c r="R1789" t="inlineStr">
        <is>
          <t>+5%▶60% 익절 / +10%▶30% 익절 / +20%▶10% 익절</t>
        </is>
      </c>
      <c r="S1789" t="inlineStr">
        <is>
          <t>-5%▶40% 손절 / -15%▶30% 손절 / -20%▶30% 손절</t>
        </is>
      </c>
      <c r="T1789" t="inlineStr">
        <is>
          <t>매수 0.0005 / 매도 0.0025 / 슬리피지 0.0007</t>
        </is>
      </c>
    </row>
    <row r="1790">
      <c r="A1790" t="inlineStr">
        <is>
          <t>KODEX 미국S&amp;P500|전체 평가기간|[대표님룰]+[칼손절]</t>
        </is>
      </c>
      <c r="B1790" t="inlineStr">
        <is>
          <t>KODEX 미국S&amp;P500</t>
        </is>
      </c>
      <c r="C1790" t="inlineStr">
        <is>
          <t>379800</t>
        </is>
      </c>
      <c r="D1790" t="inlineStr">
        <is>
          <t>전체 평가기간</t>
        </is>
      </c>
      <c r="E1790" t="inlineStr">
        <is>
          <t>[대표님룰]+[칼손절]</t>
        </is>
      </c>
      <c r="F1790" t="inlineStr">
        <is>
          <t>[대표님룰]</t>
        </is>
      </c>
      <c r="G1790" t="inlineStr">
        <is>
          <t>[칼손절]</t>
        </is>
      </c>
      <c r="H1790" t="n">
        <v>300000</v>
      </c>
      <c r="I1790" t="n">
        <v>22490</v>
      </c>
      <c r="J1790" t="n">
        <v>25865</v>
      </c>
      <c r="K1790" t="n">
        <v>15.01</v>
      </c>
      <c r="L1790" t="n">
        <v>0</v>
      </c>
      <c r="M1790" t="n">
        <v>0</v>
      </c>
      <c r="N1790" t="n">
        <v>0</v>
      </c>
      <c r="O1790" t="n">
        <v>0</v>
      </c>
      <c r="P1790" t="inlineStr">
        <is>
          <t>2026-01-02</t>
        </is>
      </c>
      <c r="Q1790" t="inlineStr">
        <is>
          <t>2026-06-08</t>
        </is>
      </c>
      <c r="R1790" t="inlineStr">
        <is>
          <t>+5%▶60% 익절 / +10%▶30% 익절 / +30%▶10% 익절</t>
        </is>
      </c>
      <c r="S1790" t="inlineStr">
        <is>
          <t>-2%▶80% 손절 / -4%▶10% 손절 / -6%▶10% 손절</t>
        </is>
      </c>
      <c r="T1790" t="inlineStr">
        <is>
          <t>매수 0.0005 / 매도 0.0025 / 슬리피지 0.0007</t>
        </is>
      </c>
    </row>
    <row r="1791">
      <c r="A1791" t="inlineStr">
        <is>
          <t>KODEX 미국S&amp;P500|전체 평가기간|[대표님룰]+[정석방어]</t>
        </is>
      </c>
      <c r="B1791" t="inlineStr">
        <is>
          <t>KODEX 미국S&amp;P500</t>
        </is>
      </c>
      <c r="C1791" t="inlineStr">
        <is>
          <t>379800</t>
        </is>
      </c>
      <c r="D1791" t="inlineStr">
        <is>
          <t>전체 평가기간</t>
        </is>
      </c>
      <c r="E1791" t="inlineStr">
        <is>
          <t>[대표님룰]+[정석방어]</t>
        </is>
      </c>
      <c r="F1791" t="inlineStr">
        <is>
          <t>[대표님룰]</t>
        </is>
      </c>
      <c r="G1791" t="inlineStr">
        <is>
          <t>[정석방어]</t>
        </is>
      </c>
      <c r="H1791" t="n">
        <v>300000</v>
      </c>
      <c r="I1791" t="n">
        <v>22490</v>
      </c>
      <c r="J1791" t="n">
        <v>25865</v>
      </c>
      <c r="K1791" t="n">
        <v>15.01</v>
      </c>
      <c r="L1791" t="n">
        <v>0</v>
      </c>
      <c r="M1791" t="n">
        <v>0</v>
      </c>
      <c r="N1791" t="n">
        <v>0</v>
      </c>
      <c r="O1791" t="n">
        <v>0</v>
      </c>
      <c r="P1791" t="inlineStr">
        <is>
          <t>2026-01-02</t>
        </is>
      </c>
      <c r="Q1791" t="inlineStr">
        <is>
          <t>2026-06-08</t>
        </is>
      </c>
      <c r="R1791" t="inlineStr">
        <is>
          <t>+5%▶60% 익절 / +10%▶30% 익절 / +30%▶10% 익절</t>
        </is>
      </c>
      <c r="S1791" t="inlineStr">
        <is>
          <t>-3%▶70% 손절 / -5%▶20% 손절 / -10%▶10% 손절</t>
        </is>
      </c>
      <c r="T1791" t="inlineStr">
        <is>
          <t>매수 0.0005 / 매도 0.0025 / 슬리피지 0.0007</t>
        </is>
      </c>
    </row>
    <row r="1792">
      <c r="A1792" t="inlineStr">
        <is>
          <t>KODEX 미국S&amp;P500|전체 평가기간|[대표님룰]+[변동성허용]</t>
        </is>
      </c>
      <c r="B1792" t="inlineStr">
        <is>
          <t>KODEX 미국S&amp;P500</t>
        </is>
      </c>
      <c r="C1792" t="inlineStr">
        <is>
          <t>379800</t>
        </is>
      </c>
      <c r="D1792" t="inlineStr">
        <is>
          <t>전체 평가기간</t>
        </is>
      </c>
      <c r="E1792" t="inlineStr">
        <is>
          <t>[대표님룰]+[변동성허용]</t>
        </is>
      </c>
      <c r="F1792" t="inlineStr">
        <is>
          <t>[대표님룰]</t>
        </is>
      </c>
      <c r="G1792" t="inlineStr">
        <is>
          <t>[변동성허용]</t>
        </is>
      </c>
      <c r="H1792" t="n">
        <v>300000</v>
      </c>
      <c r="I1792" t="n">
        <v>22490</v>
      </c>
      <c r="J1792" t="n">
        <v>25865</v>
      </c>
      <c r="K1792" t="n">
        <v>15.01</v>
      </c>
      <c r="L1792" t="n">
        <v>0</v>
      </c>
      <c r="M1792" t="n">
        <v>0</v>
      </c>
      <c r="N1792" t="n">
        <v>0</v>
      </c>
      <c r="O1792" t="n">
        <v>0</v>
      </c>
      <c r="P1792" t="inlineStr">
        <is>
          <t>2026-01-02</t>
        </is>
      </c>
      <c r="Q1792" t="inlineStr">
        <is>
          <t>2026-06-08</t>
        </is>
      </c>
      <c r="R1792" t="inlineStr">
        <is>
          <t>+5%▶60% 익절 / +10%▶30% 익절 / +30%▶10% 익절</t>
        </is>
      </c>
      <c r="S1792" t="inlineStr">
        <is>
          <t>-5%▶50% 손절 / -10%▶30% 손절 / -15%▶20% 손절</t>
        </is>
      </c>
      <c r="T1792" t="inlineStr">
        <is>
          <t>매수 0.0005 / 매도 0.0025 / 슬리피지 0.0007</t>
        </is>
      </c>
    </row>
    <row r="1793">
      <c r="A1793" t="inlineStr">
        <is>
          <t>KODEX 미국S&amp;P500|전체 평가기간|[대표님룰]+[버티기형]</t>
        </is>
      </c>
      <c r="B1793" t="inlineStr">
        <is>
          <t>KODEX 미국S&amp;P500</t>
        </is>
      </c>
      <c r="C1793" t="inlineStr">
        <is>
          <t>379800</t>
        </is>
      </c>
      <c r="D1793" t="inlineStr">
        <is>
          <t>전체 평가기간</t>
        </is>
      </c>
      <c r="E1793" t="inlineStr">
        <is>
          <t>[대표님룰]+[버티기형]</t>
        </is>
      </c>
      <c r="F1793" t="inlineStr">
        <is>
          <t>[대표님룰]</t>
        </is>
      </c>
      <c r="G1793" t="inlineStr">
        <is>
          <t>[버티기형]</t>
        </is>
      </c>
      <c r="H1793" t="n">
        <v>300000</v>
      </c>
      <c r="I1793" t="n">
        <v>22490</v>
      </c>
      <c r="J1793" t="n">
        <v>25865</v>
      </c>
      <c r="K1793" t="n">
        <v>15.01</v>
      </c>
      <c r="L1793" t="n">
        <v>0</v>
      </c>
      <c r="M1793" t="n">
        <v>0</v>
      </c>
      <c r="N1793" t="n">
        <v>0</v>
      </c>
      <c r="O1793" t="n">
        <v>0</v>
      </c>
      <c r="P1793" t="inlineStr">
        <is>
          <t>2026-01-02</t>
        </is>
      </c>
      <c r="Q1793" t="inlineStr">
        <is>
          <t>2026-06-08</t>
        </is>
      </c>
      <c r="R1793" t="inlineStr">
        <is>
          <t>+5%▶60% 익절 / +10%▶30% 익절 / +30%▶10% 익절</t>
        </is>
      </c>
      <c r="S1793" t="inlineStr">
        <is>
          <t>-5%▶40% 손절 / -15%▶30% 손절 / -20%▶30% 손절</t>
        </is>
      </c>
      <c r="T1793" t="inlineStr">
        <is>
          <t>매수 0.0005 / 매도 0.0025 / 슬리피지 0.0007</t>
        </is>
      </c>
    </row>
    <row r="1794">
      <c r="A1794" t="inlineStr">
        <is>
          <t>KODEX 미국S&amp;P500|전체 평가기간|[중기추세]+[칼손절]</t>
        </is>
      </c>
      <c r="B1794" t="inlineStr">
        <is>
          <t>KODEX 미국S&amp;P500</t>
        </is>
      </c>
      <c r="C1794" t="inlineStr">
        <is>
          <t>379800</t>
        </is>
      </c>
      <c r="D1794" t="inlineStr">
        <is>
          <t>전체 평가기간</t>
        </is>
      </c>
      <c r="E1794" t="inlineStr">
        <is>
          <t>[중기추세]+[칼손절]</t>
        </is>
      </c>
      <c r="F1794" t="inlineStr">
        <is>
          <t>[중기추세]</t>
        </is>
      </c>
      <c r="G1794" t="inlineStr">
        <is>
          <t>[칼손절]</t>
        </is>
      </c>
      <c r="H1794" t="n">
        <v>300000</v>
      </c>
      <c r="I1794" t="n">
        <v>22490</v>
      </c>
      <c r="J1794" t="n">
        <v>25865</v>
      </c>
      <c r="K1794" t="n">
        <v>15.01</v>
      </c>
      <c r="L1794" t="n">
        <v>0</v>
      </c>
      <c r="M1794" t="n">
        <v>0</v>
      </c>
      <c r="N1794" t="n">
        <v>0</v>
      </c>
      <c r="O1794" t="n">
        <v>0</v>
      </c>
      <c r="P1794" t="inlineStr">
        <is>
          <t>2026-01-02</t>
        </is>
      </c>
      <c r="Q1794" t="inlineStr">
        <is>
          <t>2026-06-08</t>
        </is>
      </c>
      <c r="R1794" t="inlineStr">
        <is>
          <t>+10%▶50% 익절 / +20%▶30% 익절 / +30%▶20% 익절</t>
        </is>
      </c>
      <c r="S1794" t="inlineStr">
        <is>
          <t>-2%▶80% 손절 / -4%▶10% 손절 / -6%▶10% 손절</t>
        </is>
      </c>
      <c r="T1794" t="inlineStr">
        <is>
          <t>매수 0.0005 / 매도 0.0025 / 슬리피지 0.0007</t>
        </is>
      </c>
    </row>
    <row r="1795">
      <c r="A1795" t="inlineStr">
        <is>
          <t>KODEX 미국S&amp;P500|전체 평가기간|[중기추세]+[정석방어]</t>
        </is>
      </c>
      <c r="B1795" t="inlineStr">
        <is>
          <t>KODEX 미국S&amp;P500</t>
        </is>
      </c>
      <c r="C1795" t="inlineStr">
        <is>
          <t>379800</t>
        </is>
      </c>
      <c r="D1795" t="inlineStr">
        <is>
          <t>전체 평가기간</t>
        </is>
      </c>
      <c r="E1795" t="inlineStr">
        <is>
          <t>[중기추세]+[정석방어]</t>
        </is>
      </c>
      <c r="F1795" t="inlineStr">
        <is>
          <t>[중기추세]</t>
        </is>
      </c>
      <c r="G1795" t="inlineStr">
        <is>
          <t>[정석방어]</t>
        </is>
      </c>
      <c r="H1795" t="n">
        <v>300000</v>
      </c>
      <c r="I1795" t="n">
        <v>22490</v>
      </c>
      <c r="J1795" t="n">
        <v>25865</v>
      </c>
      <c r="K1795" t="n">
        <v>15.01</v>
      </c>
      <c r="L1795" t="n">
        <v>0</v>
      </c>
      <c r="M1795" t="n">
        <v>0</v>
      </c>
      <c r="N1795" t="n">
        <v>0</v>
      </c>
      <c r="O1795" t="n">
        <v>0</v>
      </c>
      <c r="P1795" t="inlineStr">
        <is>
          <t>2026-01-02</t>
        </is>
      </c>
      <c r="Q1795" t="inlineStr">
        <is>
          <t>2026-06-08</t>
        </is>
      </c>
      <c r="R1795" t="inlineStr">
        <is>
          <t>+10%▶50% 익절 / +20%▶30% 익절 / +30%▶20% 익절</t>
        </is>
      </c>
      <c r="S1795" t="inlineStr">
        <is>
          <t>-3%▶70% 손절 / -5%▶20% 손절 / -10%▶10% 손절</t>
        </is>
      </c>
      <c r="T1795" t="inlineStr">
        <is>
          <t>매수 0.0005 / 매도 0.0025 / 슬리피지 0.0007</t>
        </is>
      </c>
    </row>
    <row r="1796">
      <c r="A1796" t="inlineStr">
        <is>
          <t>KODEX 미국S&amp;P500|전체 평가기간|[중기추세]+[변동성허용]</t>
        </is>
      </c>
      <c r="B1796" t="inlineStr">
        <is>
          <t>KODEX 미국S&amp;P500</t>
        </is>
      </c>
      <c r="C1796" t="inlineStr">
        <is>
          <t>379800</t>
        </is>
      </c>
      <c r="D1796" t="inlineStr">
        <is>
          <t>전체 평가기간</t>
        </is>
      </c>
      <c r="E1796" t="inlineStr">
        <is>
          <t>[중기추세]+[변동성허용]</t>
        </is>
      </c>
      <c r="F1796" t="inlineStr">
        <is>
          <t>[중기추세]</t>
        </is>
      </c>
      <c r="G1796" t="inlineStr">
        <is>
          <t>[변동성허용]</t>
        </is>
      </c>
      <c r="H1796" t="n">
        <v>300000</v>
      </c>
      <c r="I1796" t="n">
        <v>22490</v>
      </c>
      <c r="J1796" t="n">
        <v>25865</v>
      </c>
      <c r="K1796" t="n">
        <v>15.01</v>
      </c>
      <c r="L1796" t="n">
        <v>0</v>
      </c>
      <c r="M1796" t="n">
        <v>0</v>
      </c>
      <c r="N1796" t="n">
        <v>0</v>
      </c>
      <c r="O1796" t="n">
        <v>0</v>
      </c>
      <c r="P1796" t="inlineStr">
        <is>
          <t>2026-01-02</t>
        </is>
      </c>
      <c r="Q1796" t="inlineStr">
        <is>
          <t>2026-06-08</t>
        </is>
      </c>
      <c r="R1796" t="inlineStr">
        <is>
          <t>+10%▶50% 익절 / +20%▶30% 익절 / +30%▶20% 익절</t>
        </is>
      </c>
      <c r="S1796" t="inlineStr">
        <is>
          <t>-5%▶50% 손절 / -10%▶30% 손절 / -15%▶20% 손절</t>
        </is>
      </c>
      <c r="T1796" t="inlineStr">
        <is>
          <t>매수 0.0005 / 매도 0.0025 / 슬리피지 0.0007</t>
        </is>
      </c>
    </row>
    <row r="1797">
      <c r="A1797" t="inlineStr">
        <is>
          <t>KODEX 미국S&amp;P500|전체 평가기간|[중기추세]+[버티기형]</t>
        </is>
      </c>
      <c r="B1797" t="inlineStr">
        <is>
          <t>KODEX 미국S&amp;P500</t>
        </is>
      </c>
      <c r="C1797" t="inlineStr">
        <is>
          <t>379800</t>
        </is>
      </c>
      <c r="D1797" t="inlineStr">
        <is>
          <t>전체 평가기간</t>
        </is>
      </c>
      <c r="E1797" t="inlineStr">
        <is>
          <t>[중기추세]+[버티기형]</t>
        </is>
      </c>
      <c r="F1797" t="inlineStr">
        <is>
          <t>[중기추세]</t>
        </is>
      </c>
      <c r="G1797" t="inlineStr">
        <is>
          <t>[버티기형]</t>
        </is>
      </c>
      <c r="H1797" t="n">
        <v>300000</v>
      </c>
      <c r="I1797" t="n">
        <v>22490</v>
      </c>
      <c r="J1797" t="n">
        <v>25865</v>
      </c>
      <c r="K1797" t="n">
        <v>15.01</v>
      </c>
      <c r="L1797" t="n">
        <v>0</v>
      </c>
      <c r="M1797" t="n">
        <v>0</v>
      </c>
      <c r="N1797" t="n">
        <v>0</v>
      </c>
      <c r="O1797" t="n">
        <v>0</v>
      </c>
      <c r="P1797" t="inlineStr">
        <is>
          <t>2026-01-02</t>
        </is>
      </c>
      <c r="Q1797" t="inlineStr">
        <is>
          <t>2026-06-08</t>
        </is>
      </c>
      <c r="R1797" t="inlineStr">
        <is>
          <t>+10%▶50% 익절 / +20%▶30% 익절 / +30%▶20% 익절</t>
        </is>
      </c>
      <c r="S1797" t="inlineStr">
        <is>
          <t>-5%▶40% 손절 / -15%▶30% 손절 / -20%▶30% 손절</t>
        </is>
      </c>
      <c r="T1797" t="inlineStr">
        <is>
          <t>매수 0.0005 / 매도 0.0025 / 슬리피지 0.0007</t>
        </is>
      </c>
    </row>
    <row r="1798">
      <c r="A1798" t="inlineStr">
        <is>
          <t>KODEX 미국S&amp;P500|전체 평가기간|[수익극대화]+[칼손절]</t>
        </is>
      </c>
      <c r="B1798" t="inlineStr">
        <is>
          <t>KODEX 미국S&amp;P500</t>
        </is>
      </c>
      <c r="C1798" t="inlineStr">
        <is>
          <t>379800</t>
        </is>
      </c>
      <c r="D1798" t="inlineStr">
        <is>
          <t>전체 평가기간</t>
        </is>
      </c>
      <c r="E1798" t="inlineStr">
        <is>
          <t>[수익극대화]+[칼손절]</t>
        </is>
      </c>
      <c r="F1798" t="inlineStr">
        <is>
          <t>[수익극대화]</t>
        </is>
      </c>
      <c r="G1798" t="inlineStr">
        <is>
          <t>[칼손절]</t>
        </is>
      </c>
      <c r="H1798" t="n">
        <v>300000</v>
      </c>
      <c r="I1798" t="n">
        <v>22490</v>
      </c>
      <c r="J1798" t="n">
        <v>25865</v>
      </c>
      <c r="K1798" t="n">
        <v>15.01</v>
      </c>
      <c r="L1798" t="n">
        <v>0</v>
      </c>
      <c r="M1798" t="n">
        <v>0</v>
      </c>
      <c r="N1798" t="n">
        <v>0</v>
      </c>
      <c r="O1798" t="n">
        <v>0</v>
      </c>
      <c r="P1798" t="inlineStr">
        <is>
          <t>2026-01-02</t>
        </is>
      </c>
      <c r="Q1798" t="inlineStr">
        <is>
          <t>2026-06-08</t>
        </is>
      </c>
      <c r="R1798" t="inlineStr">
        <is>
          <t>+10%▶40% 익절 / +20%▶30% 익절 / +40%▶30% 익절</t>
        </is>
      </c>
      <c r="S1798" t="inlineStr">
        <is>
          <t>-2%▶80% 손절 / -4%▶10% 손절 / -6%▶10% 손절</t>
        </is>
      </c>
      <c r="T1798" t="inlineStr">
        <is>
          <t>매수 0.0005 / 매도 0.0025 / 슬리피지 0.0007</t>
        </is>
      </c>
    </row>
    <row r="1799">
      <c r="A1799" t="inlineStr">
        <is>
          <t>KODEX 미국S&amp;P500|전체 평가기간|[수익극대화]+[정석방어]</t>
        </is>
      </c>
      <c r="B1799" t="inlineStr">
        <is>
          <t>KODEX 미국S&amp;P500</t>
        </is>
      </c>
      <c r="C1799" t="inlineStr">
        <is>
          <t>379800</t>
        </is>
      </c>
      <c r="D1799" t="inlineStr">
        <is>
          <t>전체 평가기간</t>
        </is>
      </c>
      <c r="E1799" t="inlineStr">
        <is>
          <t>[수익극대화]+[정석방어]</t>
        </is>
      </c>
      <c r="F1799" t="inlineStr">
        <is>
          <t>[수익극대화]</t>
        </is>
      </c>
      <c r="G1799" t="inlineStr">
        <is>
          <t>[정석방어]</t>
        </is>
      </c>
      <c r="H1799" t="n">
        <v>300000</v>
      </c>
      <c r="I1799" t="n">
        <v>22490</v>
      </c>
      <c r="J1799" t="n">
        <v>25865</v>
      </c>
      <c r="K1799" t="n">
        <v>15.01</v>
      </c>
      <c r="L1799" t="n">
        <v>0</v>
      </c>
      <c r="M1799" t="n">
        <v>0</v>
      </c>
      <c r="N1799" t="n">
        <v>0</v>
      </c>
      <c r="O1799" t="n">
        <v>0</v>
      </c>
      <c r="P1799" t="inlineStr">
        <is>
          <t>2026-01-02</t>
        </is>
      </c>
      <c r="Q1799" t="inlineStr">
        <is>
          <t>2026-06-08</t>
        </is>
      </c>
      <c r="R1799" t="inlineStr">
        <is>
          <t>+10%▶40% 익절 / +20%▶30% 익절 / +40%▶30% 익절</t>
        </is>
      </c>
      <c r="S1799" t="inlineStr">
        <is>
          <t>-3%▶70% 손절 / -5%▶20% 손절 / -10%▶10% 손절</t>
        </is>
      </c>
      <c r="T1799" t="inlineStr">
        <is>
          <t>매수 0.0005 / 매도 0.0025 / 슬리피지 0.0007</t>
        </is>
      </c>
    </row>
    <row r="1800">
      <c r="A1800" t="inlineStr">
        <is>
          <t>KODEX 미국S&amp;P500|전체 평가기간|[수익극대화]+[변동성허용]</t>
        </is>
      </c>
      <c r="B1800" t="inlineStr">
        <is>
          <t>KODEX 미국S&amp;P500</t>
        </is>
      </c>
      <c r="C1800" t="inlineStr">
        <is>
          <t>379800</t>
        </is>
      </c>
      <c r="D1800" t="inlineStr">
        <is>
          <t>전체 평가기간</t>
        </is>
      </c>
      <c r="E1800" t="inlineStr">
        <is>
          <t>[수익극대화]+[변동성허용]</t>
        </is>
      </c>
      <c r="F1800" t="inlineStr">
        <is>
          <t>[수익극대화]</t>
        </is>
      </c>
      <c r="G1800" t="inlineStr">
        <is>
          <t>[변동성허용]</t>
        </is>
      </c>
      <c r="H1800" t="n">
        <v>300000</v>
      </c>
      <c r="I1800" t="n">
        <v>22490</v>
      </c>
      <c r="J1800" t="n">
        <v>25865</v>
      </c>
      <c r="K1800" t="n">
        <v>15.01</v>
      </c>
      <c r="L1800" t="n">
        <v>0</v>
      </c>
      <c r="M1800" t="n">
        <v>0</v>
      </c>
      <c r="N1800" t="n">
        <v>0</v>
      </c>
      <c r="O1800" t="n">
        <v>0</v>
      </c>
      <c r="P1800" t="inlineStr">
        <is>
          <t>2026-01-02</t>
        </is>
      </c>
      <c r="Q1800" t="inlineStr">
        <is>
          <t>2026-06-08</t>
        </is>
      </c>
      <c r="R1800" t="inlineStr">
        <is>
          <t>+10%▶40% 익절 / +20%▶30% 익절 / +40%▶30% 익절</t>
        </is>
      </c>
      <c r="S1800" t="inlineStr">
        <is>
          <t>-5%▶50% 손절 / -10%▶30% 손절 / -15%▶20% 손절</t>
        </is>
      </c>
      <c r="T1800" t="inlineStr">
        <is>
          <t>매수 0.0005 / 매도 0.0025 / 슬리피지 0.0007</t>
        </is>
      </c>
    </row>
    <row r="1801">
      <c r="A1801" t="inlineStr">
        <is>
          <t>KODEX 미국S&amp;P500|전체 평가기간|[수익극대화]+[버티기형]</t>
        </is>
      </c>
      <c r="B1801" t="inlineStr">
        <is>
          <t>KODEX 미국S&amp;P500</t>
        </is>
      </c>
      <c r="C1801" t="inlineStr">
        <is>
          <t>379800</t>
        </is>
      </c>
      <c r="D1801" t="inlineStr">
        <is>
          <t>전체 평가기간</t>
        </is>
      </c>
      <c r="E1801" t="inlineStr">
        <is>
          <t>[수익극대화]+[버티기형]</t>
        </is>
      </c>
      <c r="F1801" t="inlineStr">
        <is>
          <t>[수익극대화]</t>
        </is>
      </c>
      <c r="G1801" t="inlineStr">
        <is>
          <t>[버티기형]</t>
        </is>
      </c>
      <c r="H1801" t="n">
        <v>300000</v>
      </c>
      <c r="I1801" t="n">
        <v>22490</v>
      </c>
      <c r="J1801" t="n">
        <v>25865</v>
      </c>
      <c r="K1801" t="n">
        <v>15.01</v>
      </c>
      <c r="L1801" t="n">
        <v>0</v>
      </c>
      <c r="M1801" t="n">
        <v>0</v>
      </c>
      <c r="N1801" t="n">
        <v>0</v>
      </c>
      <c r="O1801" t="n">
        <v>0</v>
      </c>
      <c r="P1801" t="inlineStr">
        <is>
          <t>2026-01-02</t>
        </is>
      </c>
      <c r="Q1801" t="inlineStr">
        <is>
          <t>2026-06-08</t>
        </is>
      </c>
      <c r="R1801" t="inlineStr">
        <is>
          <t>+10%▶40% 익절 / +20%▶30% 익절 / +40%▶30% 익절</t>
        </is>
      </c>
      <c r="S1801" t="inlineStr">
        <is>
          <t>-5%▶40% 손절 / -15%▶30% 손절 / -20%▶30% 손절</t>
        </is>
      </c>
      <c r="T1801" t="inlineStr">
        <is>
          <t>매수 0.0005 / 매도 0.0025 / 슬리피지 0.0007</t>
        </is>
      </c>
    </row>
    <row r="1802">
      <c r="A1802" t="inlineStr">
        <is>
          <t>TIGER 미국S&amp;P500|1개월 전에 샀다면|[초단타]+[칼손절]</t>
        </is>
      </c>
      <c r="B1802" t="inlineStr">
        <is>
          <t>TIGER 미국S&amp;P500</t>
        </is>
      </c>
      <c r="C1802" t="inlineStr">
        <is>
          <t>360750</t>
        </is>
      </c>
      <c r="D1802" t="inlineStr">
        <is>
          <t>1개월 전에 샀다면</t>
        </is>
      </c>
      <c r="E1802" t="inlineStr">
        <is>
          <t>[초단타]+[칼손절]</t>
        </is>
      </c>
      <c r="F1802" t="inlineStr">
        <is>
          <t>[초단타]</t>
        </is>
      </c>
      <c r="G1802" t="inlineStr">
        <is>
          <t>[칼손절]</t>
        </is>
      </c>
      <c r="H1802" t="n">
        <v>300000</v>
      </c>
      <c r="I1802" t="n">
        <v>26980</v>
      </c>
      <c r="J1802" t="n">
        <v>28385</v>
      </c>
      <c r="K1802" t="n">
        <v>5.21</v>
      </c>
      <c r="L1802" t="n">
        <v>0</v>
      </c>
      <c r="M1802" t="n">
        <v>0</v>
      </c>
      <c r="N1802" t="n">
        <v>0</v>
      </c>
      <c r="O1802" t="n">
        <v>0</v>
      </c>
      <c r="P1802" t="inlineStr">
        <is>
          <t>2026-05-11</t>
        </is>
      </c>
      <c r="Q1802" t="inlineStr">
        <is>
          <t>2026-06-08</t>
        </is>
      </c>
      <c r="R1802" t="inlineStr">
        <is>
          <t>+3%▶70% 익절 / +5%▶20% 익절 / +10%▶10% 익절</t>
        </is>
      </c>
      <c r="S1802" t="inlineStr">
        <is>
          <t>-2%▶80% 손절 / -4%▶10% 손절 / -6%▶10% 손절</t>
        </is>
      </c>
      <c r="T1802" t="inlineStr">
        <is>
          <t>매수 0.0005 / 매도 0.0025 / 슬리피지 0.0007</t>
        </is>
      </c>
    </row>
    <row r="1803">
      <c r="A1803" t="inlineStr">
        <is>
          <t>TIGER 미국S&amp;P500|1개월 전에 샀다면|[초단타]+[정석방어]</t>
        </is>
      </c>
      <c r="B1803" t="inlineStr">
        <is>
          <t>TIGER 미국S&amp;P500</t>
        </is>
      </c>
      <c r="C1803" t="inlineStr">
        <is>
          <t>360750</t>
        </is>
      </c>
      <c r="D1803" t="inlineStr">
        <is>
          <t>1개월 전에 샀다면</t>
        </is>
      </c>
      <c r="E1803" t="inlineStr">
        <is>
          <t>[초단타]+[정석방어]</t>
        </is>
      </c>
      <c r="F1803" t="inlineStr">
        <is>
          <t>[초단타]</t>
        </is>
      </c>
      <c r="G1803" t="inlineStr">
        <is>
          <t>[정석방어]</t>
        </is>
      </c>
      <c r="H1803" t="n">
        <v>300000</v>
      </c>
      <c r="I1803" t="n">
        <v>26980</v>
      </c>
      <c r="J1803" t="n">
        <v>28385</v>
      </c>
      <c r="K1803" t="n">
        <v>5.21</v>
      </c>
      <c r="L1803" t="n">
        <v>0</v>
      </c>
      <c r="M1803" t="n">
        <v>0</v>
      </c>
      <c r="N1803" t="n">
        <v>0</v>
      </c>
      <c r="O1803" t="n">
        <v>0</v>
      </c>
      <c r="P1803" t="inlineStr">
        <is>
          <t>2026-05-11</t>
        </is>
      </c>
      <c r="Q1803" t="inlineStr">
        <is>
          <t>2026-06-08</t>
        </is>
      </c>
      <c r="R1803" t="inlineStr">
        <is>
          <t>+3%▶70% 익절 / +5%▶20% 익절 / +10%▶10% 익절</t>
        </is>
      </c>
      <c r="S1803" t="inlineStr">
        <is>
          <t>-3%▶70% 손절 / -5%▶20% 손절 / -10%▶10% 손절</t>
        </is>
      </c>
      <c r="T1803" t="inlineStr">
        <is>
          <t>매수 0.0005 / 매도 0.0025 / 슬리피지 0.0007</t>
        </is>
      </c>
    </row>
    <row r="1804">
      <c r="A1804" t="inlineStr">
        <is>
          <t>TIGER 미국S&amp;P500|1개월 전에 샀다면|[초단타]+[변동성허용]</t>
        </is>
      </c>
      <c r="B1804" t="inlineStr">
        <is>
          <t>TIGER 미국S&amp;P500</t>
        </is>
      </c>
      <c r="C1804" t="inlineStr">
        <is>
          <t>360750</t>
        </is>
      </c>
      <c r="D1804" t="inlineStr">
        <is>
          <t>1개월 전에 샀다면</t>
        </is>
      </c>
      <c r="E1804" t="inlineStr">
        <is>
          <t>[초단타]+[변동성허용]</t>
        </is>
      </c>
      <c r="F1804" t="inlineStr">
        <is>
          <t>[초단타]</t>
        </is>
      </c>
      <c r="G1804" t="inlineStr">
        <is>
          <t>[변동성허용]</t>
        </is>
      </c>
      <c r="H1804" t="n">
        <v>300000</v>
      </c>
      <c r="I1804" t="n">
        <v>26980</v>
      </c>
      <c r="J1804" t="n">
        <v>28385</v>
      </c>
      <c r="K1804" t="n">
        <v>5.21</v>
      </c>
      <c r="L1804" t="n">
        <v>0</v>
      </c>
      <c r="M1804" t="n">
        <v>0</v>
      </c>
      <c r="N1804" t="n">
        <v>0</v>
      </c>
      <c r="O1804" t="n">
        <v>0</v>
      </c>
      <c r="P1804" t="inlineStr">
        <is>
          <t>2026-05-11</t>
        </is>
      </c>
      <c r="Q1804" t="inlineStr">
        <is>
          <t>2026-06-08</t>
        </is>
      </c>
      <c r="R1804" t="inlineStr">
        <is>
          <t>+3%▶70% 익절 / +5%▶20% 익절 / +10%▶10% 익절</t>
        </is>
      </c>
      <c r="S1804" t="inlineStr">
        <is>
          <t>-5%▶50% 손절 / -10%▶30% 손절 / -15%▶20% 손절</t>
        </is>
      </c>
      <c r="T1804" t="inlineStr">
        <is>
          <t>매수 0.0005 / 매도 0.0025 / 슬리피지 0.0007</t>
        </is>
      </c>
    </row>
    <row r="1805">
      <c r="A1805" t="inlineStr">
        <is>
          <t>TIGER 미국S&amp;P500|1개월 전에 샀다면|[초단타]+[버티기형]</t>
        </is>
      </c>
      <c r="B1805" t="inlineStr">
        <is>
          <t>TIGER 미국S&amp;P500</t>
        </is>
      </c>
      <c r="C1805" t="inlineStr">
        <is>
          <t>360750</t>
        </is>
      </c>
      <c r="D1805" t="inlineStr">
        <is>
          <t>1개월 전에 샀다면</t>
        </is>
      </c>
      <c r="E1805" t="inlineStr">
        <is>
          <t>[초단타]+[버티기형]</t>
        </is>
      </c>
      <c r="F1805" t="inlineStr">
        <is>
          <t>[초단타]</t>
        </is>
      </c>
      <c r="G1805" t="inlineStr">
        <is>
          <t>[버티기형]</t>
        </is>
      </c>
      <c r="H1805" t="n">
        <v>300000</v>
      </c>
      <c r="I1805" t="n">
        <v>26980</v>
      </c>
      <c r="J1805" t="n">
        <v>28385</v>
      </c>
      <c r="K1805" t="n">
        <v>5.21</v>
      </c>
      <c r="L1805" t="n">
        <v>0</v>
      </c>
      <c r="M1805" t="n">
        <v>0</v>
      </c>
      <c r="N1805" t="n">
        <v>0</v>
      </c>
      <c r="O1805" t="n">
        <v>0</v>
      </c>
      <c r="P1805" t="inlineStr">
        <is>
          <t>2026-05-11</t>
        </is>
      </c>
      <c r="Q1805" t="inlineStr">
        <is>
          <t>2026-06-08</t>
        </is>
      </c>
      <c r="R1805" t="inlineStr">
        <is>
          <t>+3%▶70% 익절 / +5%▶20% 익절 / +10%▶10% 익절</t>
        </is>
      </c>
      <c r="S1805" t="inlineStr">
        <is>
          <t>-5%▶40% 손절 / -15%▶30% 손절 / -20%▶30% 손절</t>
        </is>
      </c>
      <c r="T1805" t="inlineStr">
        <is>
          <t>매수 0.0005 / 매도 0.0025 / 슬리피지 0.0007</t>
        </is>
      </c>
    </row>
    <row r="1806">
      <c r="A1806" t="inlineStr">
        <is>
          <t>TIGER 미국S&amp;P500|1개월 전에 샀다면|[단기스윙]+[칼손절]</t>
        </is>
      </c>
      <c r="B1806" t="inlineStr">
        <is>
          <t>TIGER 미국S&amp;P500</t>
        </is>
      </c>
      <c r="C1806" t="inlineStr">
        <is>
          <t>360750</t>
        </is>
      </c>
      <c r="D1806" t="inlineStr">
        <is>
          <t>1개월 전에 샀다면</t>
        </is>
      </c>
      <c r="E1806" t="inlineStr">
        <is>
          <t>[단기스윙]+[칼손절]</t>
        </is>
      </c>
      <c r="F1806" t="inlineStr">
        <is>
          <t>[단기스윙]</t>
        </is>
      </c>
      <c r="G1806" t="inlineStr">
        <is>
          <t>[칼손절]</t>
        </is>
      </c>
      <c r="H1806" t="n">
        <v>300000</v>
      </c>
      <c r="I1806" t="n">
        <v>26980</v>
      </c>
      <c r="J1806" t="n">
        <v>28385</v>
      </c>
      <c r="K1806" t="n">
        <v>5.21</v>
      </c>
      <c r="L1806" t="n">
        <v>0</v>
      </c>
      <c r="M1806" t="n">
        <v>0</v>
      </c>
      <c r="N1806" t="n">
        <v>0</v>
      </c>
      <c r="O1806" t="n">
        <v>0</v>
      </c>
      <c r="P1806" t="inlineStr">
        <is>
          <t>2026-05-11</t>
        </is>
      </c>
      <c r="Q1806" t="inlineStr">
        <is>
          <t>2026-06-08</t>
        </is>
      </c>
      <c r="R1806" t="inlineStr">
        <is>
          <t>+5%▶60% 익절 / +10%▶30% 익절 / +20%▶10% 익절</t>
        </is>
      </c>
      <c r="S1806" t="inlineStr">
        <is>
          <t>-2%▶80% 손절 / -4%▶10% 손절 / -6%▶10% 손절</t>
        </is>
      </c>
      <c r="T1806" t="inlineStr">
        <is>
          <t>매수 0.0005 / 매도 0.0025 / 슬리피지 0.0007</t>
        </is>
      </c>
    </row>
    <row r="1807">
      <c r="A1807" t="inlineStr">
        <is>
          <t>TIGER 미국S&amp;P500|1개월 전에 샀다면|[단기스윙]+[정석방어]</t>
        </is>
      </c>
      <c r="B1807" t="inlineStr">
        <is>
          <t>TIGER 미국S&amp;P500</t>
        </is>
      </c>
      <c r="C1807" t="inlineStr">
        <is>
          <t>360750</t>
        </is>
      </c>
      <c r="D1807" t="inlineStr">
        <is>
          <t>1개월 전에 샀다면</t>
        </is>
      </c>
      <c r="E1807" t="inlineStr">
        <is>
          <t>[단기스윙]+[정석방어]</t>
        </is>
      </c>
      <c r="F1807" t="inlineStr">
        <is>
          <t>[단기스윙]</t>
        </is>
      </c>
      <c r="G1807" t="inlineStr">
        <is>
          <t>[정석방어]</t>
        </is>
      </c>
      <c r="H1807" t="n">
        <v>300000</v>
      </c>
      <c r="I1807" t="n">
        <v>26980</v>
      </c>
      <c r="J1807" t="n">
        <v>28385</v>
      </c>
      <c r="K1807" t="n">
        <v>5.21</v>
      </c>
      <c r="L1807" t="n">
        <v>0</v>
      </c>
      <c r="M1807" t="n">
        <v>0</v>
      </c>
      <c r="N1807" t="n">
        <v>0</v>
      </c>
      <c r="O1807" t="n">
        <v>0</v>
      </c>
      <c r="P1807" t="inlineStr">
        <is>
          <t>2026-05-11</t>
        </is>
      </c>
      <c r="Q1807" t="inlineStr">
        <is>
          <t>2026-06-08</t>
        </is>
      </c>
      <c r="R1807" t="inlineStr">
        <is>
          <t>+5%▶60% 익절 / +10%▶30% 익절 / +20%▶10% 익절</t>
        </is>
      </c>
      <c r="S1807" t="inlineStr">
        <is>
          <t>-3%▶70% 손절 / -5%▶20% 손절 / -10%▶10% 손절</t>
        </is>
      </c>
      <c r="T1807" t="inlineStr">
        <is>
          <t>매수 0.0005 / 매도 0.0025 / 슬리피지 0.0007</t>
        </is>
      </c>
    </row>
    <row r="1808">
      <c r="A1808" t="inlineStr">
        <is>
          <t>TIGER 미국S&amp;P500|1개월 전에 샀다면|[단기스윙]+[변동성허용]</t>
        </is>
      </c>
      <c r="B1808" t="inlineStr">
        <is>
          <t>TIGER 미국S&amp;P500</t>
        </is>
      </c>
      <c r="C1808" t="inlineStr">
        <is>
          <t>360750</t>
        </is>
      </c>
      <c r="D1808" t="inlineStr">
        <is>
          <t>1개월 전에 샀다면</t>
        </is>
      </c>
      <c r="E1808" t="inlineStr">
        <is>
          <t>[단기스윙]+[변동성허용]</t>
        </is>
      </c>
      <c r="F1808" t="inlineStr">
        <is>
          <t>[단기스윙]</t>
        </is>
      </c>
      <c r="G1808" t="inlineStr">
        <is>
          <t>[변동성허용]</t>
        </is>
      </c>
      <c r="H1808" t="n">
        <v>300000</v>
      </c>
      <c r="I1808" t="n">
        <v>26980</v>
      </c>
      <c r="J1808" t="n">
        <v>28385</v>
      </c>
      <c r="K1808" t="n">
        <v>5.21</v>
      </c>
      <c r="L1808" t="n">
        <v>0</v>
      </c>
      <c r="M1808" t="n">
        <v>0</v>
      </c>
      <c r="N1808" t="n">
        <v>0</v>
      </c>
      <c r="O1808" t="n">
        <v>0</v>
      </c>
      <c r="P1808" t="inlineStr">
        <is>
          <t>2026-05-11</t>
        </is>
      </c>
      <c r="Q1808" t="inlineStr">
        <is>
          <t>2026-06-08</t>
        </is>
      </c>
      <c r="R1808" t="inlineStr">
        <is>
          <t>+5%▶60% 익절 / +10%▶30% 익절 / +20%▶10% 익절</t>
        </is>
      </c>
      <c r="S1808" t="inlineStr">
        <is>
          <t>-5%▶50% 손절 / -10%▶30% 손절 / -15%▶20% 손절</t>
        </is>
      </c>
      <c r="T1808" t="inlineStr">
        <is>
          <t>매수 0.0005 / 매도 0.0025 / 슬리피지 0.0007</t>
        </is>
      </c>
    </row>
    <row r="1809">
      <c r="A1809" t="inlineStr">
        <is>
          <t>TIGER 미국S&amp;P500|1개월 전에 샀다면|[단기스윙]+[버티기형]</t>
        </is>
      </c>
      <c r="B1809" t="inlineStr">
        <is>
          <t>TIGER 미국S&amp;P500</t>
        </is>
      </c>
      <c r="C1809" t="inlineStr">
        <is>
          <t>360750</t>
        </is>
      </c>
      <c r="D1809" t="inlineStr">
        <is>
          <t>1개월 전에 샀다면</t>
        </is>
      </c>
      <c r="E1809" t="inlineStr">
        <is>
          <t>[단기스윙]+[버티기형]</t>
        </is>
      </c>
      <c r="F1809" t="inlineStr">
        <is>
          <t>[단기스윙]</t>
        </is>
      </c>
      <c r="G1809" t="inlineStr">
        <is>
          <t>[버티기형]</t>
        </is>
      </c>
      <c r="H1809" t="n">
        <v>300000</v>
      </c>
      <c r="I1809" t="n">
        <v>26980</v>
      </c>
      <c r="J1809" t="n">
        <v>28385</v>
      </c>
      <c r="K1809" t="n">
        <v>5.21</v>
      </c>
      <c r="L1809" t="n">
        <v>0</v>
      </c>
      <c r="M1809" t="n">
        <v>0</v>
      </c>
      <c r="N1809" t="n">
        <v>0</v>
      </c>
      <c r="O1809" t="n">
        <v>0</v>
      </c>
      <c r="P1809" t="inlineStr">
        <is>
          <t>2026-05-11</t>
        </is>
      </c>
      <c r="Q1809" t="inlineStr">
        <is>
          <t>2026-06-08</t>
        </is>
      </c>
      <c r="R1809" t="inlineStr">
        <is>
          <t>+5%▶60% 익절 / +10%▶30% 익절 / +20%▶10% 익절</t>
        </is>
      </c>
      <c r="S1809" t="inlineStr">
        <is>
          <t>-5%▶40% 손절 / -15%▶30% 손절 / -20%▶30% 손절</t>
        </is>
      </c>
      <c r="T1809" t="inlineStr">
        <is>
          <t>매수 0.0005 / 매도 0.0025 / 슬리피지 0.0007</t>
        </is>
      </c>
    </row>
    <row r="1810">
      <c r="A1810" t="inlineStr">
        <is>
          <t>TIGER 미국S&amp;P500|1개월 전에 샀다면|[대표님룰]+[칼손절]</t>
        </is>
      </c>
      <c r="B1810" t="inlineStr">
        <is>
          <t>TIGER 미국S&amp;P500</t>
        </is>
      </c>
      <c r="C1810" t="inlineStr">
        <is>
          <t>360750</t>
        </is>
      </c>
      <c r="D1810" t="inlineStr">
        <is>
          <t>1개월 전에 샀다면</t>
        </is>
      </c>
      <c r="E1810" t="inlineStr">
        <is>
          <t>[대표님룰]+[칼손절]</t>
        </is>
      </c>
      <c r="F1810" t="inlineStr">
        <is>
          <t>[대표님룰]</t>
        </is>
      </c>
      <c r="G1810" t="inlineStr">
        <is>
          <t>[칼손절]</t>
        </is>
      </c>
      <c r="H1810" t="n">
        <v>300000</v>
      </c>
      <c r="I1810" t="n">
        <v>26980</v>
      </c>
      <c r="J1810" t="n">
        <v>28385</v>
      </c>
      <c r="K1810" t="n">
        <v>5.21</v>
      </c>
      <c r="L1810" t="n">
        <v>0</v>
      </c>
      <c r="M1810" t="n">
        <v>0</v>
      </c>
      <c r="N1810" t="n">
        <v>0</v>
      </c>
      <c r="O1810" t="n">
        <v>0</v>
      </c>
      <c r="P1810" t="inlineStr">
        <is>
          <t>2026-05-11</t>
        </is>
      </c>
      <c r="Q1810" t="inlineStr">
        <is>
          <t>2026-06-08</t>
        </is>
      </c>
      <c r="R1810" t="inlineStr">
        <is>
          <t>+5%▶60% 익절 / +10%▶30% 익절 / +30%▶10% 익절</t>
        </is>
      </c>
      <c r="S1810" t="inlineStr">
        <is>
          <t>-2%▶80% 손절 / -4%▶10% 손절 / -6%▶10% 손절</t>
        </is>
      </c>
      <c r="T1810" t="inlineStr">
        <is>
          <t>매수 0.0005 / 매도 0.0025 / 슬리피지 0.0007</t>
        </is>
      </c>
    </row>
    <row r="1811">
      <c r="A1811" t="inlineStr">
        <is>
          <t>TIGER 미국S&amp;P500|1개월 전에 샀다면|[대표님룰]+[정석방어]</t>
        </is>
      </c>
      <c r="B1811" t="inlineStr">
        <is>
          <t>TIGER 미국S&amp;P500</t>
        </is>
      </c>
      <c r="C1811" t="inlineStr">
        <is>
          <t>360750</t>
        </is>
      </c>
      <c r="D1811" t="inlineStr">
        <is>
          <t>1개월 전에 샀다면</t>
        </is>
      </c>
      <c r="E1811" t="inlineStr">
        <is>
          <t>[대표님룰]+[정석방어]</t>
        </is>
      </c>
      <c r="F1811" t="inlineStr">
        <is>
          <t>[대표님룰]</t>
        </is>
      </c>
      <c r="G1811" t="inlineStr">
        <is>
          <t>[정석방어]</t>
        </is>
      </c>
      <c r="H1811" t="n">
        <v>300000</v>
      </c>
      <c r="I1811" t="n">
        <v>26980</v>
      </c>
      <c r="J1811" t="n">
        <v>28385</v>
      </c>
      <c r="K1811" t="n">
        <v>5.21</v>
      </c>
      <c r="L1811" t="n">
        <v>0</v>
      </c>
      <c r="M1811" t="n">
        <v>0</v>
      </c>
      <c r="N1811" t="n">
        <v>0</v>
      </c>
      <c r="O1811" t="n">
        <v>0</v>
      </c>
      <c r="P1811" t="inlineStr">
        <is>
          <t>2026-05-11</t>
        </is>
      </c>
      <c r="Q1811" t="inlineStr">
        <is>
          <t>2026-06-08</t>
        </is>
      </c>
      <c r="R1811" t="inlineStr">
        <is>
          <t>+5%▶60% 익절 / +10%▶30% 익절 / +30%▶10% 익절</t>
        </is>
      </c>
      <c r="S1811" t="inlineStr">
        <is>
          <t>-3%▶70% 손절 / -5%▶20% 손절 / -10%▶10% 손절</t>
        </is>
      </c>
      <c r="T1811" t="inlineStr">
        <is>
          <t>매수 0.0005 / 매도 0.0025 / 슬리피지 0.0007</t>
        </is>
      </c>
    </row>
    <row r="1812">
      <c r="A1812" t="inlineStr">
        <is>
          <t>TIGER 미국S&amp;P500|1개월 전에 샀다면|[대표님룰]+[변동성허용]</t>
        </is>
      </c>
      <c r="B1812" t="inlineStr">
        <is>
          <t>TIGER 미국S&amp;P500</t>
        </is>
      </c>
      <c r="C1812" t="inlineStr">
        <is>
          <t>360750</t>
        </is>
      </c>
      <c r="D1812" t="inlineStr">
        <is>
          <t>1개월 전에 샀다면</t>
        </is>
      </c>
      <c r="E1812" t="inlineStr">
        <is>
          <t>[대표님룰]+[변동성허용]</t>
        </is>
      </c>
      <c r="F1812" t="inlineStr">
        <is>
          <t>[대표님룰]</t>
        </is>
      </c>
      <c r="G1812" t="inlineStr">
        <is>
          <t>[변동성허용]</t>
        </is>
      </c>
      <c r="H1812" t="n">
        <v>300000</v>
      </c>
      <c r="I1812" t="n">
        <v>26980</v>
      </c>
      <c r="J1812" t="n">
        <v>28385</v>
      </c>
      <c r="K1812" t="n">
        <v>5.21</v>
      </c>
      <c r="L1812" t="n">
        <v>0</v>
      </c>
      <c r="M1812" t="n">
        <v>0</v>
      </c>
      <c r="N1812" t="n">
        <v>0</v>
      </c>
      <c r="O1812" t="n">
        <v>0</v>
      </c>
      <c r="P1812" t="inlineStr">
        <is>
          <t>2026-05-11</t>
        </is>
      </c>
      <c r="Q1812" t="inlineStr">
        <is>
          <t>2026-06-08</t>
        </is>
      </c>
      <c r="R1812" t="inlineStr">
        <is>
          <t>+5%▶60% 익절 / +10%▶30% 익절 / +30%▶10% 익절</t>
        </is>
      </c>
      <c r="S1812" t="inlineStr">
        <is>
          <t>-5%▶50% 손절 / -10%▶30% 손절 / -15%▶20% 손절</t>
        </is>
      </c>
      <c r="T1812" t="inlineStr">
        <is>
          <t>매수 0.0005 / 매도 0.0025 / 슬리피지 0.0007</t>
        </is>
      </c>
    </row>
    <row r="1813">
      <c r="A1813" t="inlineStr">
        <is>
          <t>TIGER 미국S&amp;P500|1개월 전에 샀다면|[대표님룰]+[버티기형]</t>
        </is>
      </c>
      <c r="B1813" t="inlineStr">
        <is>
          <t>TIGER 미국S&amp;P500</t>
        </is>
      </c>
      <c r="C1813" t="inlineStr">
        <is>
          <t>360750</t>
        </is>
      </c>
      <c r="D1813" t="inlineStr">
        <is>
          <t>1개월 전에 샀다면</t>
        </is>
      </c>
      <c r="E1813" t="inlineStr">
        <is>
          <t>[대표님룰]+[버티기형]</t>
        </is>
      </c>
      <c r="F1813" t="inlineStr">
        <is>
          <t>[대표님룰]</t>
        </is>
      </c>
      <c r="G1813" t="inlineStr">
        <is>
          <t>[버티기형]</t>
        </is>
      </c>
      <c r="H1813" t="n">
        <v>300000</v>
      </c>
      <c r="I1813" t="n">
        <v>26980</v>
      </c>
      <c r="J1813" t="n">
        <v>28385</v>
      </c>
      <c r="K1813" t="n">
        <v>5.21</v>
      </c>
      <c r="L1813" t="n">
        <v>0</v>
      </c>
      <c r="M1813" t="n">
        <v>0</v>
      </c>
      <c r="N1813" t="n">
        <v>0</v>
      </c>
      <c r="O1813" t="n">
        <v>0</v>
      </c>
      <c r="P1813" t="inlineStr">
        <is>
          <t>2026-05-11</t>
        </is>
      </c>
      <c r="Q1813" t="inlineStr">
        <is>
          <t>2026-06-08</t>
        </is>
      </c>
      <c r="R1813" t="inlineStr">
        <is>
          <t>+5%▶60% 익절 / +10%▶30% 익절 / +30%▶10% 익절</t>
        </is>
      </c>
      <c r="S1813" t="inlineStr">
        <is>
          <t>-5%▶40% 손절 / -15%▶30% 손절 / -20%▶30% 손절</t>
        </is>
      </c>
      <c r="T1813" t="inlineStr">
        <is>
          <t>매수 0.0005 / 매도 0.0025 / 슬리피지 0.0007</t>
        </is>
      </c>
    </row>
    <row r="1814">
      <c r="A1814" t="inlineStr">
        <is>
          <t>TIGER 미국S&amp;P500|1개월 전에 샀다면|[중기추세]+[칼손절]</t>
        </is>
      </c>
      <c r="B1814" t="inlineStr">
        <is>
          <t>TIGER 미국S&amp;P500</t>
        </is>
      </c>
      <c r="C1814" t="inlineStr">
        <is>
          <t>360750</t>
        </is>
      </c>
      <c r="D1814" t="inlineStr">
        <is>
          <t>1개월 전에 샀다면</t>
        </is>
      </c>
      <c r="E1814" t="inlineStr">
        <is>
          <t>[중기추세]+[칼손절]</t>
        </is>
      </c>
      <c r="F1814" t="inlineStr">
        <is>
          <t>[중기추세]</t>
        </is>
      </c>
      <c r="G1814" t="inlineStr">
        <is>
          <t>[칼손절]</t>
        </is>
      </c>
      <c r="H1814" t="n">
        <v>300000</v>
      </c>
      <c r="I1814" t="n">
        <v>26980</v>
      </c>
      <c r="J1814" t="n">
        <v>28385</v>
      </c>
      <c r="K1814" t="n">
        <v>5.21</v>
      </c>
      <c r="L1814" t="n">
        <v>0</v>
      </c>
      <c r="M1814" t="n">
        <v>0</v>
      </c>
      <c r="N1814" t="n">
        <v>0</v>
      </c>
      <c r="O1814" t="n">
        <v>0</v>
      </c>
      <c r="P1814" t="inlineStr">
        <is>
          <t>2026-05-11</t>
        </is>
      </c>
      <c r="Q1814" t="inlineStr">
        <is>
          <t>2026-06-08</t>
        </is>
      </c>
      <c r="R1814" t="inlineStr">
        <is>
          <t>+10%▶50% 익절 / +20%▶30% 익절 / +30%▶20% 익절</t>
        </is>
      </c>
      <c r="S1814" t="inlineStr">
        <is>
          <t>-2%▶80% 손절 / -4%▶10% 손절 / -6%▶10% 손절</t>
        </is>
      </c>
      <c r="T1814" t="inlineStr">
        <is>
          <t>매수 0.0005 / 매도 0.0025 / 슬리피지 0.0007</t>
        </is>
      </c>
    </row>
    <row r="1815">
      <c r="A1815" t="inlineStr">
        <is>
          <t>TIGER 미국S&amp;P500|1개월 전에 샀다면|[중기추세]+[정석방어]</t>
        </is>
      </c>
      <c r="B1815" t="inlineStr">
        <is>
          <t>TIGER 미국S&amp;P500</t>
        </is>
      </c>
      <c r="C1815" t="inlineStr">
        <is>
          <t>360750</t>
        </is>
      </c>
      <c r="D1815" t="inlineStr">
        <is>
          <t>1개월 전에 샀다면</t>
        </is>
      </c>
      <c r="E1815" t="inlineStr">
        <is>
          <t>[중기추세]+[정석방어]</t>
        </is>
      </c>
      <c r="F1815" t="inlineStr">
        <is>
          <t>[중기추세]</t>
        </is>
      </c>
      <c r="G1815" t="inlineStr">
        <is>
          <t>[정석방어]</t>
        </is>
      </c>
      <c r="H1815" t="n">
        <v>300000</v>
      </c>
      <c r="I1815" t="n">
        <v>26980</v>
      </c>
      <c r="J1815" t="n">
        <v>28385</v>
      </c>
      <c r="K1815" t="n">
        <v>5.21</v>
      </c>
      <c r="L1815" t="n">
        <v>0</v>
      </c>
      <c r="M1815" t="n">
        <v>0</v>
      </c>
      <c r="N1815" t="n">
        <v>0</v>
      </c>
      <c r="O1815" t="n">
        <v>0</v>
      </c>
      <c r="P1815" t="inlineStr">
        <is>
          <t>2026-05-11</t>
        </is>
      </c>
      <c r="Q1815" t="inlineStr">
        <is>
          <t>2026-06-08</t>
        </is>
      </c>
      <c r="R1815" t="inlineStr">
        <is>
          <t>+10%▶50% 익절 / +20%▶30% 익절 / +30%▶20% 익절</t>
        </is>
      </c>
      <c r="S1815" t="inlineStr">
        <is>
          <t>-3%▶70% 손절 / -5%▶20% 손절 / -10%▶10% 손절</t>
        </is>
      </c>
      <c r="T1815" t="inlineStr">
        <is>
          <t>매수 0.0005 / 매도 0.0025 / 슬리피지 0.0007</t>
        </is>
      </c>
    </row>
    <row r="1816">
      <c r="A1816" t="inlineStr">
        <is>
          <t>TIGER 미국S&amp;P500|1개월 전에 샀다면|[중기추세]+[변동성허용]</t>
        </is>
      </c>
      <c r="B1816" t="inlineStr">
        <is>
          <t>TIGER 미국S&amp;P500</t>
        </is>
      </c>
      <c r="C1816" t="inlineStr">
        <is>
          <t>360750</t>
        </is>
      </c>
      <c r="D1816" t="inlineStr">
        <is>
          <t>1개월 전에 샀다면</t>
        </is>
      </c>
      <c r="E1816" t="inlineStr">
        <is>
          <t>[중기추세]+[변동성허용]</t>
        </is>
      </c>
      <c r="F1816" t="inlineStr">
        <is>
          <t>[중기추세]</t>
        </is>
      </c>
      <c r="G1816" t="inlineStr">
        <is>
          <t>[변동성허용]</t>
        </is>
      </c>
      <c r="H1816" t="n">
        <v>300000</v>
      </c>
      <c r="I1816" t="n">
        <v>26980</v>
      </c>
      <c r="J1816" t="n">
        <v>28385</v>
      </c>
      <c r="K1816" t="n">
        <v>5.21</v>
      </c>
      <c r="L1816" t="n">
        <v>0</v>
      </c>
      <c r="M1816" t="n">
        <v>0</v>
      </c>
      <c r="N1816" t="n">
        <v>0</v>
      </c>
      <c r="O1816" t="n">
        <v>0</v>
      </c>
      <c r="P1816" t="inlineStr">
        <is>
          <t>2026-05-11</t>
        </is>
      </c>
      <c r="Q1816" t="inlineStr">
        <is>
          <t>2026-06-08</t>
        </is>
      </c>
      <c r="R1816" t="inlineStr">
        <is>
          <t>+10%▶50% 익절 / +20%▶30% 익절 / +30%▶20% 익절</t>
        </is>
      </c>
      <c r="S1816" t="inlineStr">
        <is>
          <t>-5%▶50% 손절 / -10%▶30% 손절 / -15%▶20% 손절</t>
        </is>
      </c>
      <c r="T1816" t="inlineStr">
        <is>
          <t>매수 0.0005 / 매도 0.0025 / 슬리피지 0.0007</t>
        </is>
      </c>
    </row>
    <row r="1817">
      <c r="A1817" t="inlineStr">
        <is>
          <t>TIGER 미국S&amp;P500|1개월 전에 샀다면|[중기추세]+[버티기형]</t>
        </is>
      </c>
      <c r="B1817" t="inlineStr">
        <is>
          <t>TIGER 미국S&amp;P500</t>
        </is>
      </c>
      <c r="C1817" t="inlineStr">
        <is>
          <t>360750</t>
        </is>
      </c>
      <c r="D1817" t="inlineStr">
        <is>
          <t>1개월 전에 샀다면</t>
        </is>
      </c>
      <c r="E1817" t="inlineStr">
        <is>
          <t>[중기추세]+[버티기형]</t>
        </is>
      </c>
      <c r="F1817" t="inlineStr">
        <is>
          <t>[중기추세]</t>
        </is>
      </c>
      <c r="G1817" t="inlineStr">
        <is>
          <t>[버티기형]</t>
        </is>
      </c>
      <c r="H1817" t="n">
        <v>300000</v>
      </c>
      <c r="I1817" t="n">
        <v>26980</v>
      </c>
      <c r="J1817" t="n">
        <v>28385</v>
      </c>
      <c r="K1817" t="n">
        <v>5.21</v>
      </c>
      <c r="L1817" t="n">
        <v>0</v>
      </c>
      <c r="M1817" t="n">
        <v>0</v>
      </c>
      <c r="N1817" t="n">
        <v>0</v>
      </c>
      <c r="O1817" t="n">
        <v>0</v>
      </c>
      <c r="P1817" t="inlineStr">
        <is>
          <t>2026-05-11</t>
        </is>
      </c>
      <c r="Q1817" t="inlineStr">
        <is>
          <t>2026-06-08</t>
        </is>
      </c>
      <c r="R1817" t="inlineStr">
        <is>
          <t>+10%▶50% 익절 / +20%▶30% 익절 / +30%▶20% 익절</t>
        </is>
      </c>
      <c r="S1817" t="inlineStr">
        <is>
          <t>-5%▶40% 손절 / -15%▶30% 손절 / -20%▶30% 손절</t>
        </is>
      </c>
      <c r="T1817" t="inlineStr">
        <is>
          <t>매수 0.0005 / 매도 0.0025 / 슬리피지 0.0007</t>
        </is>
      </c>
    </row>
    <row r="1818">
      <c r="A1818" t="inlineStr">
        <is>
          <t>TIGER 미국S&amp;P500|1개월 전에 샀다면|[수익극대화]+[칼손절]</t>
        </is>
      </c>
      <c r="B1818" t="inlineStr">
        <is>
          <t>TIGER 미국S&amp;P500</t>
        </is>
      </c>
      <c r="C1818" t="inlineStr">
        <is>
          <t>360750</t>
        </is>
      </c>
      <c r="D1818" t="inlineStr">
        <is>
          <t>1개월 전에 샀다면</t>
        </is>
      </c>
      <c r="E1818" t="inlineStr">
        <is>
          <t>[수익극대화]+[칼손절]</t>
        </is>
      </c>
      <c r="F1818" t="inlineStr">
        <is>
          <t>[수익극대화]</t>
        </is>
      </c>
      <c r="G1818" t="inlineStr">
        <is>
          <t>[칼손절]</t>
        </is>
      </c>
      <c r="H1818" t="n">
        <v>300000</v>
      </c>
      <c r="I1818" t="n">
        <v>26980</v>
      </c>
      <c r="J1818" t="n">
        <v>28385</v>
      </c>
      <c r="K1818" t="n">
        <v>5.21</v>
      </c>
      <c r="L1818" t="n">
        <v>0</v>
      </c>
      <c r="M1818" t="n">
        <v>0</v>
      </c>
      <c r="N1818" t="n">
        <v>0</v>
      </c>
      <c r="O1818" t="n">
        <v>0</v>
      </c>
      <c r="P1818" t="inlineStr">
        <is>
          <t>2026-05-11</t>
        </is>
      </c>
      <c r="Q1818" t="inlineStr">
        <is>
          <t>2026-06-08</t>
        </is>
      </c>
      <c r="R1818" t="inlineStr">
        <is>
          <t>+10%▶40% 익절 / +20%▶30% 익절 / +40%▶30% 익절</t>
        </is>
      </c>
      <c r="S1818" t="inlineStr">
        <is>
          <t>-2%▶80% 손절 / -4%▶10% 손절 / -6%▶10% 손절</t>
        </is>
      </c>
      <c r="T1818" t="inlineStr">
        <is>
          <t>매수 0.0005 / 매도 0.0025 / 슬리피지 0.0007</t>
        </is>
      </c>
    </row>
    <row r="1819">
      <c r="A1819" t="inlineStr">
        <is>
          <t>TIGER 미국S&amp;P500|1개월 전에 샀다면|[수익극대화]+[정석방어]</t>
        </is>
      </c>
      <c r="B1819" t="inlineStr">
        <is>
          <t>TIGER 미국S&amp;P500</t>
        </is>
      </c>
      <c r="C1819" t="inlineStr">
        <is>
          <t>360750</t>
        </is>
      </c>
      <c r="D1819" t="inlineStr">
        <is>
          <t>1개월 전에 샀다면</t>
        </is>
      </c>
      <c r="E1819" t="inlineStr">
        <is>
          <t>[수익극대화]+[정석방어]</t>
        </is>
      </c>
      <c r="F1819" t="inlineStr">
        <is>
          <t>[수익극대화]</t>
        </is>
      </c>
      <c r="G1819" t="inlineStr">
        <is>
          <t>[정석방어]</t>
        </is>
      </c>
      <c r="H1819" t="n">
        <v>300000</v>
      </c>
      <c r="I1819" t="n">
        <v>26980</v>
      </c>
      <c r="J1819" t="n">
        <v>28385</v>
      </c>
      <c r="K1819" t="n">
        <v>5.21</v>
      </c>
      <c r="L1819" t="n">
        <v>0</v>
      </c>
      <c r="M1819" t="n">
        <v>0</v>
      </c>
      <c r="N1819" t="n">
        <v>0</v>
      </c>
      <c r="O1819" t="n">
        <v>0</v>
      </c>
      <c r="P1819" t="inlineStr">
        <is>
          <t>2026-05-11</t>
        </is>
      </c>
      <c r="Q1819" t="inlineStr">
        <is>
          <t>2026-06-08</t>
        </is>
      </c>
      <c r="R1819" t="inlineStr">
        <is>
          <t>+10%▶40% 익절 / +20%▶30% 익절 / +40%▶30% 익절</t>
        </is>
      </c>
      <c r="S1819" t="inlineStr">
        <is>
          <t>-3%▶70% 손절 / -5%▶20% 손절 / -10%▶10% 손절</t>
        </is>
      </c>
      <c r="T1819" t="inlineStr">
        <is>
          <t>매수 0.0005 / 매도 0.0025 / 슬리피지 0.0007</t>
        </is>
      </c>
    </row>
    <row r="1820">
      <c r="A1820" t="inlineStr">
        <is>
          <t>TIGER 미국S&amp;P500|1개월 전에 샀다면|[수익극대화]+[변동성허용]</t>
        </is>
      </c>
      <c r="B1820" t="inlineStr">
        <is>
          <t>TIGER 미국S&amp;P500</t>
        </is>
      </c>
      <c r="C1820" t="inlineStr">
        <is>
          <t>360750</t>
        </is>
      </c>
      <c r="D1820" t="inlineStr">
        <is>
          <t>1개월 전에 샀다면</t>
        </is>
      </c>
      <c r="E1820" t="inlineStr">
        <is>
          <t>[수익극대화]+[변동성허용]</t>
        </is>
      </c>
      <c r="F1820" t="inlineStr">
        <is>
          <t>[수익극대화]</t>
        </is>
      </c>
      <c r="G1820" t="inlineStr">
        <is>
          <t>[변동성허용]</t>
        </is>
      </c>
      <c r="H1820" t="n">
        <v>300000</v>
      </c>
      <c r="I1820" t="n">
        <v>26980</v>
      </c>
      <c r="J1820" t="n">
        <v>28385</v>
      </c>
      <c r="K1820" t="n">
        <v>5.21</v>
      </c>
      <c r="L1820" t="n">
        <v>0</v>
      </c>
      <c r="M1820" t="n">
        <v>0</v>
      </c>
      <c r="N1820" t="n">
        <v>0</v>
      </c>
      <c r="O1820" t="n">
        <v>0</v>
      </c>
      <c r="P1820" t="inlineStr">
        <is>
          <t>2026-05-11</t>
        </is>
      </c>
      <c r="Q1820" t="inlineStr">
        <is>
          <t>2026-06-08</t>
        </is>
      </c>
      <c r="R1820" t="inlineStr">
        <is>
          <t>+10%▶40% 익절 / +20%▶30% 익절 / +40%▶30% 익절</t>
        </is>
      </c>
      <c r="S1820" t="inlineStr">
        <is>
          <t>-5%▶50% 손절 / -10%▶30% 손절 / -15%▶20% 손절</t>
        </is>
      </c>
      <c r="T1820" t="inlineStr">
        <is>
          <t>매수 0.0005 / 매도 0.0025 / 슬리피지 0.0007</t>
        </is>
      </c>
    </row>
    <row r="1821">
      <c r="A1821" t="inlineStr">
        <is>
          <t>TIGER 미국S&amp;P500|1개월 전에 샀다면|[수익극대화]+[버티기형]</t>
        </is>
      </c>
      <c r="B1821" t="inlineStr">
        <is>
          <t>TIGER 미국S&amp;P500</t>
        </is>
      </c>
      <c r="C1821" t="inlineStr">
        <is>
          <t>360750</t>
        </is>
      </c>
      <c r="D1821" t="inlineStr">
        <is>
          <t>1개월 전에 샀다면</t>
        </is>
      </c>
      <c r="E1821" t="inlineStr">
        <is>
          <t>[수익극대화]+[버티기형]</t>
        </is>
      </c>
      <c r="F1821" t="inlineStr">
        <is>
          <t>[수익극대화]</t>
        </is>
      </c>
      <c r="G1821" t="inlineStr">
        <is>
          <t>[버티기형]</t>
        </is>
      </c>
      <c r="H1821" t="n">
        <v>300000</v>
      </c>
      <c r="I1821" t="n">
        <v>26980</v>
      </c>
      <c r="J1821" t="n">
        <v>28385</v>
      </c>
      <c r="K1821" t="n">
        <v>5.21</v>
      </c>
      <c r="L1821" t="n">
        <v>0</v>
      </c>
      <c r="M1821" t="n">
        <v>0</v>
      </c>
      <c r="N1821" t="n">
        <v>0</v>
      </c>
      <c r="O1821" t="n">
        <v>0</v>
      </c>
      <c r="P1821" t="inlineStr">
        <is>
          <t>2026-05-11</t>
        </is>
      </c>
      <c r="Q1821" t="inlineStr">
        <is>
          <t>2026-06-08</t>
        </is>
      </c>
      <c r="R1821" t="inlineStr">
        <is>
          <t>+10%▶40% 익절 / +20%▶30% 익절 / +40%▶30% 익절</t>
        </is>
      </c>
      <c r="S1821" t="inlineStr">
        <is>
          <t>-5%▶40% 손절 / -15%▶30% 손절 / -20%▶30% 손절</t>
        </is>
      </c>
      <c r="T1821" t="inlineStr">
        <is>
          <t>매수 0.0005 / 매도 0.0025 / 슬리피지 0.0007</t>
        </is>
      </c>
    </row>
    <row r="1822">
      <c r="A1822" t="inlineStr">
        <is>
          <t>TIGER 미국S&amp;P500|2주 전에 샀다면|[초단타]+[칼손절]</t>
        </is>
      </c>
      <c r="B1822" t="inlineStr">
        <is>
          <t>TIGER 미국S&amp;P500</t>
        </is>
      </c>
      <c r="C1822" t="inlineStr">
        <is>
          <t>360750</t>
        </is>
      </c>
      <c r="D1822" t="inlineStr">
        <is>
          <t>2주 전에 샀다면</t>
        </is>
      </c>
      <c r="E1822" t="inlineStr">
        <is>
          <t>[초단타]+[칼손절]</t>
        </is>
      </c>
      <c r="F1822" t="inlineStr">
        <is>
          <t>[초단타]</t>
        </is>
      </c>
      <c r="G1822" t="inlineStr">
        <is>
          <t>[칼손절]</t>
        </is>
      </c>
      <c r="H1822" t="n">
        <v>300000</v>
      </c>
      <c r="I1822" t="n">
        <v>28085</v>
      </c>
      <c r="J1822" t="n">
        <v>28385</v>
      </c>
      <c r="K1822" t="n">
        <v>1.07</v>
      </c>
      <c r="L1822" t="n">
        <v>0</v>
      </c>
      <c r="M1822" t="n">
        <v>0</v>
      </c>
      <c r="N1822" t="n">
        <v>0</v>
      </c>
      <c r="O1822" t="n">
        <v>0</v>
      </c>
      <c r="P1822" t="inlineStr">
        <is>
          <t>2026-05-26</t>
        </is>
      </c>
      <c r="Q1822" t="inlineStr">
        <is>
          <t>2026-06-08</t>
        </is>
      </c>
      <c r="R1822" t="inlineStr">
        <is>
          <t>+3%▶70% 익절 / +5%▶20% 익절 / +10%▶10% 익절</t>
        </is>
      </c>
      <c r="S1822" t="inlineStr">
        <is>
          <t>-2%▶80% 손절 / -4%▶10% 손절 / -6%▶10% 손절</t>
        </is>
      </c>
      <c r="T1822" t="inlineStr">
        <is>
          <t>매수 0.0005 / 매도 0.0025 / 슬리피지 0.0007</t>
        </is>
      </c>
    </row>
    <row r="1823">
      <c r="A1823" t="inlineStr">
        <is>
          <t>TIGER 미국S&amp;P500|2주 전에 샀다면|[초단타]+[정석방어]</t>
        </is>
      </c>
      <c r="B1823" t="inlineStr">
        <is>
          <t>TIGER 미국S&amp;P500</t>
        </is>
      </c>
      <c r="C1823" t="inlineStr">
        <is>
          <t>360750</t>
        </is>
      </c>
      <c r="D1823" t="inlineStr">
        <is>
          <t>2주 전에 샀다면</t>
        </is>
      </c>
      <c r="E1823" t="inlineStr">
        <is>
          <t>[초단타]+[정석방어]</t>
        </is>
      </c>
      <c r="F1823" t="inlineStr">
        <is>
          <t>[초단타]</t>
        </is>
      </c>
      <c r="G1823" t="inlineStr">
        <is>
          <t>[정석방어]</t>
        </is>
      </c>
      <c r="H1823" t="n">
        <v>300000</v>
      </c>
      <c r="I1823" t="n">
        <v>28085</v>
      </c>
      <c r="J1823" t="n">
        <v>28385</v>
      </c>
      <c r="K1823" t="n">
        <v>1.07</v>
      </c>
      <c r="L1823" t="n">
        <v>0</v>
      </c>
      <c r="M1823" t="n">
        <v>0</v>
      </c>
      <c r="N1823" t="n">
        <v>0</v>
      </c>
      <c r="O1823" t="n">
        <v>0</v>
      </c>
      <c r="P1823" t="inlineStr">
        <is>
          <t>2026-05-26</t>
        </is>
      </c>
      <c r="Q1823" t="inlineStr">
        <is>
          <t>2026-06-08</t>
        </is>
      </c>
      <c r="R1823" t="inlineStr">
        <is>
          <t>+3%▶70% 익절 / +5%▶20% 익절 / +10%▶10% 익절</t>
        </is>
      </c>
      <c r="S1823" t="inlineStr">
        <is>
          <t>-3%▶70% 손절 / -5%▶20% 손절 / -10%▶10% 손절</t>
        </is>
      </c>
      <c r="T1823" t="inlineStr">
        <is>
          <t>매수 0.0005 / 매도 0.0025 / 슬리피지 0.0007</t>
        </is>
      </c>
    </row>
    <row r="1824">
      <c r="A1824" t="inlineStr">
        <is>
          <t>TIGER 미국S&amp;P500|2주 전에 샀다면|[초단타]+[변동성허용]</t>
        </is>
      </c>
      <c r="B1824" t="inlineStr">
        <is>
          <t>TIGER 미국S&amp;P500</t>
        </is>
      </c>
      <c r="C1824" t="inlineStr">
        <is>
          <t>360750</t>
        </is>
      </c>
      <c r="D1824" t="inlineStr">
        <is>
          <t>2주 전에 샀다면</t>
        </is>
      </c>
      <c r="E1824" t="inlineStr">
        <is>
          <t>[초단타]+[변동성허용]</t>
        </is>
      </c>
      <c r="F1824" t="inlineStr">
        <is>
          <t>[초단타]</t>
        </is>
      </c>
      <c r="G1824" t="inlineStr">
        <is>
          <t>[변동성허용]</t>
        </is>
      </c>
      <c r="H1824" t="n">
        <v>300000</v>
      </c>
      <c r="I1824" t="n">
        <v>28085</v>
      </c>
      <c r="J1824" t="n">
        <v>28385</v>
      </c>
      <c r="K1824" t="n">
        <v>1.07</v>
      </c>
      <c r="L1824" t="n">
        <v>0</v>
      </c>
      <c r="M1824" t="n">
        <v>0</v>
      </c>
      <c r="N1824" t="n">
        <v>0</v>
      </c>
      <c r="O1824" t="n">
        <v>0</v>
      </c>
      <c r="P1824" t="inlineStr">
        <is>
          <t>2026-05-26</t>
        </is>
      </c>
      <c r="Q1824" t="inlineStr">
        <is>
          <t>2026-06-08</t>
        </is>
      </c>
      <c r="R1824" t="inlineStr">
        <is>
          <t>+3%▶70% 익절 / +5%▶20% 익절 / +10%▶10% 익절</t>
        </is>
      </c>
      <c r="S1824" t="inlineStr">
        <is>
          <t>-5%▶50% 손절 / -10%▶30% 손절 / -15%▶20% 손절</t>
        </is>
      </c>
      <c r="T1824" t="inlineStr">
        <is>
          <t>매수 0.0005 / 매도 0.0025 / 슬리피지 0.0007</t>
        </is>
      </c>
    </row>
    <row r="1825">
      <c r="A1825" t="inlineStr">
        <is>
          <t>TIGER 미국S&amp;P500|2주 전에 샀다면|[초단타]+[버티기형]</t>
        </is>
      </c>
      <c r="B1825" t="inlineStr">
        <is>
          <t>TIGER 미국S&amp;P500</t>
        </is>
      </c>
      <c r="C1825" t="inlineStr">
        <is>
          <t>360750</t>
        </is>
      </c>
      <c r="D1825" t="inlineStr">
        <is>
          <t>2주 전에 샀다면</t>
        </is>
      </c>
      <c r="E1825" t="inlineStr">
        <is>
          <t>[초단타]+[버티기형]</t>
        </is>
      </c>
      <c r="F1825" t="inlineStr">
        <is>
          <t>[초단타]</t>
        </is>
      </c>
      <c r="G1825" t="inlineStr">
        <is>
          <t>[버티기형]</t>
        </is>
      </c>
      <c r="H1825" t="n">
        <v>300000</v>
      </c>
      <c r="I1825" t="n">
        <v>28085</v>
      </c>
      <c r="J1825" t="n">
        <v>28385</v>
      </c>
      <c r="K1825" t="n">
        <v>1.07</v>
      </c>
      <c r="L1825" t="n">
        <v>0</v>
      </c>
      <c r="M1825" t="n">
        <v>0</v>
      </c>
      <c r="N1825" t="n">
        <v>0</v>
      </c>
      <c r="O1825" t="n">
        <v>0</v>
      </c>
      <c r="P1825" t="inlineStr">
        <is>
          <t>2026-05-26</t>
        </is>
      </c>
      <c r="Q1825" t="inlineStr">
        <is>
          <t>2026-06-08</t>
        </is>
      </c>
      <c r="R1825" t="inlineStr">
        <is>
          <t>+3%▶70% 익절 / +5%▶20% 익절 / +10%▶10% 익절</t>
        </is>
      </c>
      <c r="S1825" t="inlineStr">
        <is>
          <t>-5%▶40% 손절 / -15%▶30% 손절 / -20%▶30% 손절</t>
        </is>
      </c>
      <c r="T1825" t="inlineStr">
        <is>
          <t>매수 0.0005 / 매도 0.0025 / 슬리피지 0.0007</t>
        </is>
      </c>
    </row>
    <row r="1826">
      <c r="A1826" t="inlineStr">
        <is>
          <t>TIGER 미국S&amp;P500|2주 전에 샀다면|[단기스윙]+[칼손절]</t>
        </is>
      </c>
      <c r="B1826" t="inlineStr">
        <is>
          <t>TIGER 미국S&amp;P500</t>
        </is>
      </c>
      <c r="C1826" t="inlineStr">
        <is>
          <t>360750</t>
        </is>
      </c>
      <c r="D1826" t="inlineStr">
        <is>
          <t>2주 전에 샀다면</t>
        </is>
      </c>
      <c r="E1826" t="inlineStr">
        <is>
          <t>[단기스윙]+[칼손절]</t>
        </is>
      </c>
      <c r="F1826" t="inlineStr">
        <is>
          <t>[단기스윙]</t>
        </is>
      </c>
      <c r="G1826" t="inlineStr">
        <is>
          <t>[칼손절]</t>
        </is>
      </c>
      <c r="H1826" t="n">
        <v>300000</v>
      </c>
      <c r="I1826" t="n">
        <v>28085</v>
      </c>
      <c r="J1826" t="n">
        <v>28385</v>
      </c>
      <c r="K1826" t="n">
        <v>1.07</v>
      </c>
      <c r="L1826" t="n">
        <v>0</v>
      </c>
      <c r="M1826" t="n">
        <v>0</v>
      </c>
      <c r="N1826" t="n">
        <v>0</v>
      </c>
      <c r="O1826" t="n">
        <v>0</v>
      </c>
      <c r="P1826" t="inlineStr">
        <is>
          <t>2026-05-26</t>
        </is>
      </c>
      <c r="Q1826" t="inlineStr">
        <is>
          <t>2026-06-08</t>
        </is>
      </c>
      <c r="R1826" t="inlineStr">
        <is>
          <t>+5%▶60% 익절 / +10%▶30% 익절 / +20%▶10% 익절</t>
        </is>
      </c>
      <c r="S1826" t="inlineStr">
        <is>
          <t>-2%▶80% 손절 / -4%▶10% 손절 / -6%▶10% 손절</t>
        </is>
      </c>
      <c r="T1826" t="inlineStr">
        <is>
          <t>매수 0.0005 / 매도 0.0025 / 슬리피지 0.0007</t>
        </is>
      </c>
    </row>
    <row r="1827">
      <c r="A1827" t="inlineStr">
        <is>
          <t>TIGER 미국S&amp;P500|2주 전에 샀다면|[단기스윙]+[정석방어]</t>
        </is>
      </c>
      <c r="B1827" t="inlineStr">
        <is>
          <t>TIGER 미국S&amp;P500</t>
        </is>
      </c>
      <c r="C1827" t="inlineStr">
        <is>
          <t>360750</t>
        </is>
      </c>
      <c r="D1827" t="inlineStr">
        <is>
          <t>2주 전에 샀다면</t>
        </is>
      </c>
      <c r="E1827" t="inlineStr">
        <is>
          <t>[단기스윙]+[정석방어]</t>
        </is>
      </c>
      <c r="F1827" t="inlineStr">
        <is>
          <t>[단기스윙]</t>
        </is>
      </c>
      <c r="G1827" t="inlineStr">
        <is>
          <t>[정석방어]</t>
        </is>
      </c>
      <c r="H1827" t="n">
        <v>300000</v>
      </c>
      <c r="I1827" t="n">
        <v>28085</v>
      </c>
      <c r="J1827" t="n">
        <v>28385</v>
      </c>
      <c r="K1827" t="n">
        <v>1.07</v>
      </c>
      <c r="L1827" t="n">
        <v>0</v>
      </c>
      <c r="M1827" t="n">
        <v>0</v>
      </c>
      <c r="N1827" t="n">
        <v>0</v>
      </c>
      <c r="O1827" t="n">
        <v>0</v>
      </c>
      <c r="P1827" t="inlineStr">
        <is>
          <t>2026-05-26</t>
        </is>
      </c>
      <c r="Q1827" t="inlineStr">
        <is>
          <t>2026-06-08</t>
        </is>
      </c>
      <c r="R1827" t="inlineStr">
        <is>
          <t>+5%▶60% 익절 / +10%▶30% 익절 / +20%▶10% 익절</t>
        </is>
      </c>
      <c r="S1827" t="inlineStr">
        <is>
          <t>-3%▶70% 손절 / -5%▶20% 손절 / -10%▶10% 손절</t>
        </is>
      </c>
      <c r="T1827" t="inlineStr">
        <is>
          <t>매수 0.0005 / 매도 0.0025 / 슬리피지 0.0007</t>
        </is>
      </c>
    </row>
    <row r="1828">
      <c r="A1828" t="inlineStr">
        <is>
          <t>TIGER 미국S&amp;P500|2주 전에 샀다면|[단기스윙]+[변동성허용]</t>
        </is>
      </c>
      <c r="B1828" t="inlineStr">
        <is>
          <t>TIGER 미국S&amp;P500</t>
        </is>
      </c>
      <c r="C1828" t="inlineStr">
        <is>
          <t>360750</t>
        </is>
      </c>
      <c r="D1828" t="inlineStr">
        <is>
          <t>2주 전에 샀다면</t>
        </is>
      </c>
      <c r="E1828" t="inlineStr">
        <is>
          <t>[단기스윙]+[변동성허용]</t>
        </is>
      </c>
      <c r="F1828" t="inlineStr">
        <is>
          <t>[단기스윙]</t>
        </is>
      </c>
      <c r="G1828" t="inlineStr">
        <is>
          <t>[변동성허용]</t>
        </is>
      </c>
      <c r="H1828" t="n">
        <v>300000</v>
      </c>
      <c r="I1828" t="n">
        <v>28085</v>
      </c>
      <c r="J1828" t="n">
        <v>28385</v>
      </c>
      <c r="K1828" t="n">
        <v>1.07</v>
      </c>
      <c r="L1828" t="n">
        <v>0</v>
      </c>
      <c r="M1828" t="n">
        <v>0</v>
      </c>
      <c r="N1828" t="n">
        <v>0</v>
      </c>
      <c r="O1828" t="n">
        <v>0</v>
      </c>
      <c r="P1828" t="inlineStr">
        <is>
          <t>2026-05-26</t>
        </is>
      </c>
      <c r="Q1828" t="inlineStr">
        <is>
          <t>2026-06-08</t>
        </is>
      </c>
      <c r="R1828" t="inlineStr">
        <is>
          <t>+5%▶60% 익절 / +10%▶30% 익절 / +20%▶10% 익절</t>
        </is>
      </c>
      <c r="S1828" t="inlineStr">
        <is>
          <t>-5%▶50% 손절 / -10%▶30% 손절 / -15%▶20% 손절</t>
        </is>
      </c>
      <c r="T1828" t="inlineStr">
        <is>
          <t>매수 0.0005 / 매도 0.0025 / 슬리피지 0.0007</t>
        </is>
      </c>
    </row>
    <row r="1829">
      <c r="A1829" t="inlineStr">
        <is>
          <t>TIGER 미국S&amp;P500|2주 전에 샀다면|[단기스윙]+[버티기형]</t>
        </is>
      </c>
      <c r="B1829" t="inlineStr">
        <is>
          <t>TIGER 미국S&amp;P500</t>
        </is>
      </c>
      <c r="C1829" t="inlineStr">
        <is>
          <t>360750</t>
        </is>
      </c>
      <c r="D1829" t="inlineStr">
        <is>
          <t>2주 전에 샀다면</t>
        </is>
      </c>
      <c r="E1829" t="inlineStr">
        <is>
          <t>[단기스윙]+[버티기형]</t>
        </is>
      </c>
      <c r="F1829" t="inlineStr">
        <is>
          <t>[단기스윙]</t>
        </is>
      </c>
      <c r="G1829" t="inlineStr">
        <is>
          <t>[버티기형]</t>
        </is>
      </c>
      <c r="H1829" t="n">
        <v>300000</v>
      </c>
      <c r="I1829" t="n">
        <v>28085</v>
      </c>
      <c r="J1829" t="n">
        <v>28385</v>
      </c>
      <c r="K1829" t="n">
        <v>1.07</v>
      </c>
      <c r="L1829" t="n">
        <v>0</v>
      </c>
      <c r="M1829" t="n">
        <v>0</v>
      </c>
      <c r="N1829" t="n">
        <v>0</v>
      </c>
      <c r="O1829" t="n">
        <v>0</v>
      </c>
      <c r="P1829" t="inlineStr">
        <is>
          <t>2026-05-26</t>
        </is>
      </c>
      <c r="Q1829" t="inlineStr">
        <is>
          <t>2026-06-08</t>
        </is>
      </c>
      <c r="R1829" t="inlineStr">
        <is>
          <t>+5%▶60% 익절 / +10%▶30% 익절 / +20%▶10% 익절</t>
        </is>
      </c>
      <c r="S1829" t="inlineStr">
        <is>
          <t>-5%▶40% 손절 / -15%▶30% 손절 / -20%▶30% 손절</t>
        </is>
      </c>
      <c r="T1829" t="inlineStr">
        <is>
          <t>매수 0.0005 / 매도 0.0025 / 슬리피지 0.0007</t>
        </is>
      </c>
    </row>
    <row r="1830">
      <c r="A1830" t="inlineStr">
        <is>
          <t>TIGER 미국S&amp;P500|2주 전에 샀다면|[대표님룰]+[칼손절]</t>
        </is>
      </c>
      <c r="B1830" t="inlineStr">
        <is>
          <t>TIGER 미국S&amp;P500</t>
        </is>
      </c>
      <c r="C1830" t="inlineStr">
        <is>
          <t>360750</t>
        </is>
      </c>
      <c r="D1830" t="inlineStr">
        <is>
          <t>2주 전에 샀다면</t>
        </is>
      </c>
      <c r="E1830" t="inlineStr">
        <is>
          <t>[대표님룰]+[칼손절]</t>
        </is>
      </c>
      <c r="F1830" t="inlineStr">
        <is>
          <t>[대표님룰]</t>
        </is>
      </c>
      <c r="G1830" t="inlineStr">
        <is>
          <t>[칼손절]</t>
        </is>
      </c>
      <c r="H1830" t="n">
        <v>300000</v>
      </c>
      <c r="I1830" t="n">
        <v>28085</v>
      </c>
      <c r="J1830" t="n">
        <v>28385</v>
      </c>
      <c r="K1830" t="n">
        <v>1.07</v>
      </c>
      <c r="L1830" t="n">
        <v>0</v>
      </c>
      <c r="M1830" t="n">
        <v>0</v>
      </c>
      <c r="N1830" t="n">
        <v>0</v>
      </c>
      <c r="O1830" t="n">
        <v>0</v>
      </c>
      <c r="P1830" t="inlineStr">
        <is>
          <t>2026-05-26</t>
        </is>
      </c>
      <c r="Q1830" t="inlineStr">
        <is>
          <t>2026-06-08</t>
        </is>
      </c>
      <c r="R1830" t="inlineStr">
        <is>
          <t>+5%▶60% 익절 / +10%▶30% 익절 / +30%▶10% 익절</t>
        </is>
      </c>
      <c r="S1830" t="inlineStr">
        <is>
          <t>-2%▶80% 손절 / -4%▶10% 손절 / -6%▶10% 손절</t>
        </is>
      </c>
      <c r="T1830" t="inlineStr">
        <is>
          <t>매수 0.0005 / 매도 0.0025 / 슬리피지 0.0007</t>
        </is>
      </c>
    </row>
    <row r="1831">
      <c r="A1831" t="inlineStr">
        <is>
          <t>TIGER 미국S&amp;P500|2주 전에 샀다면|[대표님룰]+[정석방어]</t>
        </is>
      </c>
      <c r="B1831" t="inlineStr">
        <is>
          <t>TIGER 미국S&amp;P500</t>
        </is>
      </c>
      <c r="C1831" t="inlineStr">
        <is>
          <t>360750</t>
        </is>
      </c>
      <c r="D1831" t="inlineStr">
        <is>
          <t>2주 전에 샀다면</t>
        </is>
      </c>
      <c r="E1831" t="inlineStr">
        <is>
          <t>[대표님룰]+[정석방어]</t>
        </is>
      </c>
      <c r="F1831" t="inlineStr">
        <is>
          <t>[대표님룰]</t>
        </is>
      </c>
      <c r="G1831" t="inlineStr">
        <is>
          <t>[정석방어]</t>
        </is>
      </c>
      <c r="H1831" t="n">
        <v>300000</v>
      </c>
      <c r="I1831" t="n">
        <v>28085</v>
      </c>
      <c r="J1831" t="n">
        <v>28385</v>
      </c>
      <c r="K1831" t="n">
        <v>1.07</v>
      </c>
      <c r="L1831" t="n">
        <v>0</v>
      </c>
      <c r="M1831" t="n">
        <v>0</v>
      </c>
      <c r="N1831" t="n">
        <v>0</v>
      </c>
      <c r="O1831" t="n">
        <v>0</v>
      </c>
      <c r="P1831" t="inlineStr">
        <is>
          <t>2026-05-26</t>
        </is>
      </c>
      <c r="Q1831" t="inlineStr">
        <is>
          <t>2026-06-08</t>
        </is>
      </c>
      <c r="R1831" t="inlineStr">
        <is>
          <t>+5%▶60% 익절 / +10%▶30% 익절 / +30%▶10% 익절</t>
        </is>
      </c>
      <c r="S1831" t="inlineStr">
        <is>
          <t>-3%▶70% 손절 / -5%▶20% 손절 / -10%▶10% 손절</t>
        </is>
      </c>
      <c r="T1831" t="inlineStr">
        <is>
          <t>매수 0.0005 / 매도 0.0025 / 슬리피지 0.0007</t>
        </is>
      </c>
    </row>
    <row r="1832">
      <c r="A1832" t="inlineStr">
        <is>
          <t>TIGER 미국S&amp;P500|2주 전에 샀다면|[대표님룰]+[변동성허용]</t>
        </is>
      </c>
      <c r="B1832" t="inlineStr">
        <is>
          <t>TIGER 미국S&amp;P500</t>
        </is>
      </c>
      <c r="C1832" t="inlineStr">
        <is>
          <t>360750</t>
        </is>
      </c>
      <c r="D1832" t="inlineStr">
        <is>
          <t>2주 전에 샀다면</t>
        </is>
      </c>
      <c r="E1832" t="inlineStr">
        <is>
          <t>[대표님룰]+[변동성허용]</t>
        </is>
      </c>
      <c r="F1832" t="inlineStr">
        <is>
          <t>[대표님룰]</t>
        </is>
      </c>
      <c r="G1832" t="inlineStr">
        <is>
          <t>[변동성허용]</t>
        </is>
      </c>
      <c r="H1832" t="n">
        <v>300000</v>
      </c>
      <c r="I1832" t="n">
        <v>28085</v>
      </c>
      <c r="J1832" t="n">
        <v>28385</v>
      </c>
      <c r="K1832" t="n">
        <v>1.07</v>
      </c>
      <c r="L1832" t="n">
        <v>0</v>
      </c>
      <c r="M1832" t="n">
        <v>0</v>
      </c>
      <c r="N1832" t="n">
        <v>0</v>
      </c>
      <c r="O1832" t="n">
        <v>0</v>
      </c>
      <c r="P1832" t="inlineStr">
        <is>
          <t>2026-05-26</t>
        </is>
      </c>
      <c r="Q1832" t="inlineStr">
        <is>
          <t>2026-06-08</t>
        </is>
      </c>
      <c r="R1832" t="inlineStr">
        <is>
          <t>+5%▶60% 익절 / +10%▶30% 익절 / +30%▶10% 익절</t>
        </is>
      </c>
      <c r="S1832" t="inlineStr">
        <is>
          <t>-5%▶50% 손절 / -10%▶30% 손절 / -15%▶20% 손절</t>
        </is>
      </c>
      <c r="T1832" t="inlineStr">
        <is>
          <t>매수 0.0005 / 매도 0.0025 / 슬리피지 0.0007</t>
        </is>
      </c>
    </row>
    <row r="1833">
      <c r="A1833" t="inlineStr">
        <is>
          <t>TIGER 미국S&amp;P500|2주 전에 샀다면|[대표님룰]+[버티기형]</t>
        </is>
      </c>
      <c r="B1833" t="inlineStr">
        <is>
          <t>TIGER 미국S&amp;P500</t>
        </is>
      </c>
      <c r="C1833" t="inlineStr">
        <is>
          <t>360750</t>
        </is>
      </c>
      <c r="D1833" t="inlineStr">
        <is>
          <t>2주 전에 샀다면</t>
        </is>
      </c>
      <c r="E1833" t="inlineStr">
        <is>
          <t>[대표님룰]+[버티기형]</t>
        </is>
      </c>
      <c r="F1833" t="inlineStr">
        <is>
          <t>[대표님룰]</t>
        </is>
      </c>
      <c r="G1833" t="inlineStr">
        <is>
          <t>[버티기형]</t>
        </is>
      </c>
      <c r="H1833" t="n">
        <v>300000</v>
      </c>
      <c r="I1833" t="n">
        <v>28085</v>
      </c>
      <c r="J1833" t="n">
        <v>28385</v>
      </c>
      <c r="K1833" t="n">
        <v>1.07</v>
      </c>
      <c r="L1833" t="n">
        <v>0</v>
      </c>
      <c r="M1833" t="n">
        <v>0</v>
      </c>
      <c r="N1833" t="n">
        <v>0</v>
      </c>
      <c r="O1833" t="n">
        <v>0</v>
      </c>
      <c r="P1833" t="inlineStr">
        <is>
          <t>2026-05-26</t>
        </is>
      </c>
      <c r="Q1833" t="inlineStr">
        <is>
          <t>2026-06-08</t>
        </is>
      </c>
      <c r="R1833" t="inlineStr">
        <is>
          <t>+5%▶60% 익절 / +10%▶30% 익절 / +30%▶10% 익절</t>
        </is>
      </c>
      <c r="S1833" t="inlineStr">
        <is>
          <t>-5%▶40% 손절 / -15%▶30% 손절 / -20%▶30% 손절</t>
        </is>
      </c>
      <c r="T1833" t="inlineStr">
        <is>
          <t>매수 0.0005 / 매도 0.0025 / 슬리피지 0.0007</t>
        </is>
      </c>
    </row>
    <row r="1834">
      <c r="A1834" t="inlineStr">
        <is>
          <t>TIGER 미국S&amp;P500|2주 전에 샀다면|[중기추세]+[칼손절]</t>
        </is>
      </c>
      <c r="B1834" t="inlineStr">
        <is>
          <t>TIGER 미국S&amp;P500</t>
        </is>
      </c>
      <c r="C1834" t="inlineStr">
        <is>
          <t>360750</t>
        </is>
      </c>
      <c r="D1834" t="inlineStr">
        <is>
          <t>2주 전에 샀다면</t>
        </is>
      </c>
      <c r="E1834" t="inlineStr">
        <is>
          <t>[중기추세]+[칼손절]</t>
        </is>
      </c>
      <c r="F1834" t="inlineStr">
        <is>
          <t>[중기추세]</t>
        </is>
      </c>
      <c r="G1834" t="inlineStr">
        <is>
          <t>[칼손절]</t>
        </is>
      </c>
      <c r="H1834" t="n">
        <v>300000</v>
      </c>
      <c r="I1834" t="n">
        <v>28085</v>
      </c>
      <c r="J1834" t="n">
        <v>28385</v>
      </c>
      <c r="K1834" t="n">
        <v>1.07</v>
      </c>
      <c r="L1834" t="n">
        <v>0</v>
      </c>
      <c r="M1834" t="n">
        <v>0</v>
      </c>
      <c r="N1834" t="n">
        <v>0</v>
      </c>
      <c r="O1834" t="n">
        <v>0</v>
      </c>
      <c r="P1834" t="inlineStr">
        <is>
          <t>2026-05-26</t>
        </is>
      </c>
      <c r="Q1834" t="inlineStr">
        <is>
          <t>2026-06-08</t>
        </is>
      </c>
      <c r="R1834" t="inlineStr">
        <is>
          <t>+10%▶50% 익절 / +20%▶30% 익절 / +30%▶20% 익절</t>
        </is>
      </c>
      <c r="S1834" t="inlineStr">
        <is>
          <t>-2%▶80% 손절 / -4%▶10% 손절 / -6%▶10% 손절</t>
        </is>
      </c>
      <c r="T1834" t="inlineStr">
        <is>
          <t>매수 0.0005 / 매도 0.0025 / 슬리피지 0.0007</t>
        </is>
      </c>
    </row>
    <row r="1835">
      <c r="A1835" t="inlineStr">
        <is>
          <t>TIGER 미국S&amp;P500|2주 전에 샀다면|[중기추세]+[정석방어]</t>
        </is>
      </c>
      <c r="B1835" t="inlineStr">
        <is>
          <t>TIGER 미국S&amp;P500</t>
        </is>
      </c>
      <c r="C1835" t="inlineStr">
        <is>
          <t>360750</t>
        </is>
      </c>
      <c r="D1835" t="inlineStr">
        <is>
          <t>2주 전에 샀다면</t>
        </is>
      </c>
      <c r="E1835" t="inlineStr">
        <is>
          <t>[중기추세]+[정석방어]</t>
        </is>
      </c>
      <c r="F1835" t="inlineStr">
        <is>
          <t>[중기추세]</t>
        </is>
      </c>
      <c r="G1835" t="inlineStr">
        <is>
          <t>[정석방어]</t>
        </is>
      </c>
      <c r="H1835" t="n">
        <v>300000</v>
      </c>
      <c r="I1835" t="n">
        <v>28085</v>
      </c>
      <c r="J1835" t="n">
        <v>28385</v>
      </c>
      <c r="K1835" t="n">
        <v>1.07</v>
      </c>
      <c r="L1835" t="n">
        <v>0</v>
      </c>
      <c r="M1835" t="n">
        <v>0</v>
      </c>
      <c r="N1835" t="n">
        <v>0</v>
      </c>
      <c r="O1835" t="n">
        <v>0</v>
      </c>
      <c r="P1835" t="inlineStr">
        <is>
          <t>2026-05-26</t>
        </is>
      </c>
      <c r="Q1835" t="inlineStr">
        <is>
          <t>2026-06-08</t>
        </is>
      </c>
      <c r="R1835" t="inlineStr">
        <is>
          <t>+10%▶50% 익절 / +20%▶30% 익절 / +30%▶20% 익절</t>
        </is>
      </c>
      <c r="S1835" t="inlineStr">
        <is>
          <t>-3%▶70% 손절 / -5%▶20% 손절 / -10%▶10% 손절</t>
        </is>
      </c>
      <c r="T1835" t="inlineStr">
        <is>
          <t>매수 0.0005 / 매도 0.0025 / 슬리피지 0.0007</t>
        </is>
      </c>
    </row>
    <row r="1836">
      <c r="A1836" t="inlineStr">
        <is>
          <t>TIGER 미국S&amp;P500|2주 전에 샀다면|[중기추세]+[변동성허용]</t>
        </is>
      </c>
      <c r="B1836" t="inlineStr">
        <is>
          <t>TIGER 미국S&amp;P500</t>
        </is>
      </c>
      <c r="C1836" t="inlineStr">
        <is>
          <t>360750</t>
        </is>
      </c>
      <c r="D1836" t="inlineStr">
        <is>
          <t>2주 전에 샀다면</t>
        </is>
      </c>
      <c r="E1836" t="inlineStr">
        <is>
          <t>[중기추세]+[변동성허용]</t>
        </is>
      </c>
      <c r="F1836" t="inlineStr">
        <is>
          <t>[중기추세]</t>
        </is>
      </c>
      <c r="G1836" t="inlineStr">
        <is>
          <t>[변동성허용]</t>
        </is>
      </c>
      <c r="H1836" t="n">
        <v>300000</v>
      </c>
      <c r="I1836" t="n">
        <v>28085</v>
      </c>
      <c r="J1836" t="n">
        <v>28385</v>
      </c>
      <c r="K1836" t="n">
        <v>1.07</v>
      </c>
      <c r="L1836" t="n">
        <v>0</v>
      </c>
      <c r="M1836" t="n">
        <v>0</v>
      </c>
      <c r="N1836" t="n">
        <v>0</v>
      </c>
      <c r="O1836" t="n">
        <v>0</v>
      </c>
      <c r="P1836" t="inlineStr">
        <is>
          <t>2026-05-26</t>
        </is>
      </c>
      <c r="Q1836" t="inlineStr">
        <is>
          <t>2026-06-08</t>
        </is>
      </c>
      <c r="R1836" t="inlineStr">
        <is>
          <t>+10%▶50% 익절 / +20%▶30% 익절 / +30%▶20% 익절</t>
        </is>
      </c>
      <c r="S1836" t="inlineStr">
        <is>
          <t>-5%▶50% 손절 / -10%▶30% 손절 / -15%▶20% 손절</t>
        </is>
      </c>
      <c r="T1836" t="inlineStr">
        <is>
          <t>매수 0.0005 / 매도 0.0025 / 슬리피지 0.0007</t>
        </is>
      </c>
    </row>
    <row r="1837">
      <c r="A1837" t="inlineStr">
        <is>
          <t>TIGER 미국S&amp;P500|2주 전에 샀다면|[중기추세]+[버티기형]</t>
        </is>
      </c>
      <c r="B1837" t="inlineStr">
        <is>
          <t>TIGER 미국S&amp;P500</t>
        </is>
      </c>
      <c r="C1837" t="inlineStr">
        <is>
          <t>360750</t>
        </is>
      </c>
      <c r="D1837" t="inlineStr">
        <is>
          <t>2주 전에 샀다면</t>
        </is>
      </c>
      <c r="E1837" t="inlineStr">
        <is>
          <t>[중기추세]+[버티기형]</t>
        </is>
      </c>
      <c r="F1837" t="inlineStr">
        <is>
          <t>[중기추세]</t>
        </is>
      </c>
      <c r="G1837" t="inlineStr">
        <is>
          <t>[버티기형]</t>
        </is>
      </c>
      <c r="H1837" t="n">
        <v>300000</v>
      </c>
      <c r="I1837" t="n">
        <v>28085</v>
      </c>
      <c r="J1837" t="n">
        <v>28385</v>
      </c>
      <c r="K1837" t="n">
        <v>1.07</v>
      </c>
      <c r="L1837" t="n">
        <v>0</v>
      </c>
      <c r="M1837" t="n">
        <v>0</v>
      </c>
      <c r="N1837" t="n">
        <v>0</v>
      </c>
      <c r="O1837" t="n">
        <v>0</v>
      </c>
      <c r="P1837" t="inlineStr">
        <is>
          <t>2026-05-26</t>
        </is>
      </c>
      <c r="Q1837" t="inlineStr">
        <is>
          <t>2026-06-08</t>
        </is>
      </c>
      <c r="R1837" t="inlineStr">
        <is>
          <t>+10%▶50% 익절 / +20%▶30% 익절 / +30%▶20% 익절</t>
        </is>
      </c>
      <c r="S1837" t="inlineStr">
        <is>
          <t>-5%▶40% 손절 / -15%▶30% 손절 / -20%▶30% 손절</t>
        </is>
      </c>
      <c r="T1837" t="inlineStr">
        <is>
          <t>매수 0.0005 / 매도 0.0025 / 슬리피지 0.0007</t>
        </is>
      </c>
    </row>
    <row r="1838">
      <c r="A1838" t="inlineStr">
        <is>
          <t>TIGER 미국S&amp;P500|2주 전에 샀다면|[수익극대화]+[칼손절]</t>
        </is>
      </c>
      <c r="B1838" t="inlineStr">
        <is>
          <t>TIGER 미국S&amp;P500</t>
        </is>
      </c>
      <c r="C1838" t="inlineStr">
        <is>
          <t>360750</t>
        </is>
      </c>
      <c r="D1838" t="inlineStr">
        <is>
          <t>2주 전에 샀다면</t>
        </is>
      </c>
      <c r="E1838" t="inlineStr">
        <is>
          <t>[수익극대화]+[칼손절]</t>
        </is>
      </c>
      <c r="F1838" t="inlineStr">
        <is>
          <t>[수익극대화]</t>
        </is>
      </c>
      <c r="G1838" t="inlineStr">
        <is>
          <t>[칼손절]</t>
        </is>
      </c>
      <c r="H1838" t="n">
        <v>300000</v>
      </c>
      <c r="I1838" t="n">
        <v>28085</v>
      </c>
      <c r="J1838" t="n">
        <v>28385</v>
      </c>
      <c r="K1838" t="n">
        <v>1.07</v>
      </c>
      <c r="L1838" t="n">
        <v>0</v>
      </c>
      <c r="M1838" t="n">
        <v>0</v>
      </c>
      <c r="N1838" t="n">
        <v>0</v>
      </c>
      <c r="O1838" t="n">
        <v>0</v>
      </c>
      <c r="P1838" t="inlineStr">
        <is>
          <t>2026-05-26</t>
        </is>
      </c>
      <c r="Q1838" t="inlineStr">
        <is>
          <t>2026-06-08</t>
        </is>
      </c>
      <c r="R1838" t="inlineStr">
        <is>
          <t>+10%▶40% 익절 / +20%▶30% 익절 / +40%▶30% 익절</t>
        </is>
      </c>
      <c r="S1838" t="inlineStr">
        <is>
          <t>-2%▶80% 손절 / -4%▶10% 손절 / -6%▶10% 손절</t>
        </is>
      </c>
      <c r="T1838" t="inlineStr">
        <is>
          <t>매수 0.0005 / 매도 0.0025 / 슬리피지 0.0007</t>
        </is>
      </c>
    </row>
    <row r="1839">
      <c r="A1839" t="inlineStr">
        <is>
          <t>TIGER 미국S&amp;P500|2주 전에 샀다면|[수익극대화]+[정석방어]</t>
        </is>
      </c>
      <c r="B1839" t="inlineStr">
        <is>
          <t>TIGER 미국S&amp;P500</t>
        </is>
      </c>
      <c r="C1839" t="inlineStr">
        <is>
          <t>360750</t>
        </is>
      </c>
      <c r="D1839" t="inlineStr">
        <is>
          <t>2주 전에 샀다면</t>
        </is>
      </c>
      <c r="E1839" t="inlineStr">
        <is>
          <t>[수익극대화]+[정석방어]</t>
        </is>
      </c>
      <c r="F1839" t="inlineStr">
        <is>
          <t>[수익극대화]</t>
        </is>
      </c>
      <c r="G1839" t="inlineStr">
        <is>
          <t>[정석방어]</t>
        </is>
      </c>
      <c r="H1839" t="n">
        <v>300000</v>
      </c>
      <c r="I1839" t="n">
        <v>28085</v>
      </c>
      <c r="J1839" t="n">
        <v>28385</v>
      </c>
      <c r="K1839" t="n">
        <v>1.07</v>
      </c>
      <c r="L1839" t="n">
        <v>0</v>
      </c>
      <c r="M1839" t="n">
        <v>0</v>
      </c>
      <c r="N1839" t="n">
        <v>0</v>
      </c>
      <c r="O1839" t="n">
        <v>0</v>
      </c>
      <c r="P1839" t="inlineStr">
        <is>
          <t>2026-05-26</t>
        </is>
      </c>
      <c r="Q1839" t="inlineStr">
        <is>
          <t>2026-06-08</t>
        </is>
      </c>
      <c r="R1839" t="inlineStr">
        <is>
          <t>+10%▶40% 익절 / +20%▶30% 익절 / +40%▶30% 익절</t>
        </is>
      </c>
      <c r="S1839" t="inlineStr">
        <is>
          <t>-3%▶70% 손절 / -5%▶20% 손절 / -10%▶10% 손절</t>
        </is>
      </c>
      <c r="T1839" t="inlineStr">
        <is>
          <t>매수 0.0005 / 매도 0.0025 / 슬리피지 0.0007</t>
        </is>
      </c>
    </row>
    <row r="1840">
      <c r="A1840" t="inlineStr">
        <is>
          <t>TIGER 미국S&amp;P500|2주 전에 샀다면|[수익극대화]+[변동성허용]</t>
        </is>
      </c>
      <c r="B1840" t="inlineStr">
        <is>
          <t>TIGER 미국S&amp;P500</t>
        </is>
      </c>
      <c r="C1840" t="inlineStr">
        <is>
          <t>360750</t>
        </is>
      </c>
      <c r="D1840" t="inlineStr">
        <is>
          <t>2주 전에 샀다면</t>
        </is>
      </c>
      <c r="E1840" t="inlineStr">
        <is>
          <t>[수익극대화]+[변동성허용]</t>
        </is>
      </c>
      <c r="F1840" t="inlineStr">
        <is>
          <t>[수익극대화]</t>
        </is>
      </c>
      <c r="G1840" t="inlineStr">
        <is>
          <t>[변동성허용]</t>
        </is>
      </c>
      <c r="H1840" t="n">
        <v>300000</v>
      </c>
      <c r="I1840" t="n">
        <v>28085</v>
      </c>
      <c r="J1840" t="n">
        <v>28385</v>
      </c>
      <c r="K1840" t="n">
        <v>1.07</v>
      </c>
      <c r="L1840" t="n">
        <v>0</v>
      </c>
      <c r="M1840" t="n">
        <v>0</v>
      </c>
      <c r="N1840" t="n">
        <v>0</v>
      </c>
      <c r="O1840" t="n">
        <v>0</v>
      </c>
      <c r="P1840" t="inlineStr">
        <is>
          <t>2026-05-26</t>
        </is>
      </c>
      <c r="Q1840" t="inlineStr">
        <is>
          <t>2026-06-08</t>
        </is>
      </c>
      <c r="R1840" t="inlineStr">
        <is>
          <t>+10%▶40% 익절 / +20%▶30% 익절 / +40%▶30% 익절</t>
        </is>
      </c>
      <c r="S1840" t="inlineStr">
        <is>
          <t>-5%▶50% 손절 / -10%▶30% 손절 / -15%▶20% 손절</t>
        </is>
      </c>
      <c r="T1840" t="inlineStr">
        <is>
          <t>매수 0.0005 / 매도 0.0025 / 슬리피지 0.0007</t>
        </is>
      </c>
    </row>
    <row r="1841">
      <c r="A1841" t="inlineStr">
        <is>
          <t>TIGER 미국S&amp;P500|2주 전에 샀다면|[수익극대화]+[버티기형]</t>
        </is>
      </c>
      <c r="B1841" t="inlineStr">
        <is>
          <t>TIGER 미국S&amp;P500</t>
        </is>
      </c>
      <c r="C1841" t="inlineStr">
        <is>
          <t>360750</t>
        </is>
      </c>
      <c r="D1841" t="inlineStr">
        <is>
          <t>2주 전에 샀다면</t>
        </is>
      </c>
      <c r="E1841" t="inlineStr">
        <is>
          <t>[수익극대화]+[버티기형]</t>
        </is>
      </c>
      <c r="F1841" t="inlineStr">
        <is>
          <t>[수익극대화]</t>
        </is>
      </c>
      <c r="G1841" t="inlineStr">
        <is>
          <t>[버티기형]</t>
        </is>
      </c>
      <c r="H1841" t="n">
        <v>300000</v>
      </c>
      <c r="I1841" t="n">
        <v>28085</v>
      </c>
      <c r="J1841" t="n">
        <v>28385</v>
      </c>
      <c r="K1841" t="n">
        <v>1.07</v>
      </c>
      <c r="L1841" t="n">
        <v>0</v>
      </c>
      <c r="M1841" t="n">
        <v>0</v>
      </c>
      <c r="N1841" t="n">
        <v>0</v>
      </c>
      <c r="O1841" t="n">
        <v>0</v>
      </c>
      <c r="P1841" t="inlineStr">
        <is>
          <t>2026-05-26</t>
        </is>
      </c>
      <c r="Q1841" t="inlineStr">
        <is>
          <t>2026-06-08</t>
        </is>
      </c>
      <c r="R1841" t="inlineStr">
        <is>
          <t>+10%▶40% 익절 / +20%▶30% 익절 / +40%▶30% 익절</t>
        </is>
      </c>
      <c r="S1841" t="inlineStr">
        <is>
          <t>-5%▶40% 손절 / -15%▶30% 손절 / -20%▶30% 손절</t>
        </is>
      </c>
      <c r="T1841" t="inlineStr">
        <is>
          <t>매수 0.0005 / 매도 0.0025 / 슬리피지 0.0007</t>
        </is>
      </c>
    </row>
    <row r="1842">
      <c r="A1842" t="inlineStr">
        <is>
          <t>TIGER 미국S&amp;P500|3개월 전에 샀다면|[초단타]+[칼손절]</t>
        </is>
      </c>
      <c r="B1842" t="inlineStr">
        <is>
          <t>TIGER 미국S&amp;P500</t>
        </is>
      </c>
      <c r="C1842" t="inlineStr">
        <is>
          <t>360750</t>
        </is>
      </c>
      <c r="D1842" t="inlineStr">
        <is>
          <t>3개월 전에 샀다면</t>
        </is>
      </c>
      <c r="E1842" t="inlineStr">
        <is>
          <t>[초단타]+[칼손절]</t>
        </is>
      </c>
      <c r="F1842" t="inlineStr">
        <is>
          <t>[초단타]</t>
        </is>
      </c>
      <c r="G1842" t="inlineStr">
        <is>
          <t>[칼손절]</t>
        </is>
      </c>
      <c r="H1842" t="n">
        <v>300000</v>
      </c>
      <c r="I1842" t="n">
        <v>24625</v>
      </c>
      <c r="J1842" t="n">
        <v>28385</v>
      </c>
      <c r="K1842" t="n">
        <v>15.27</v>
      </c>
      <c r="L1842" t="n">
        <v>0</v>
      </c>
      <c r="M1842" t="n">
        <v>0</v>
      </c>
      <c r="N1842" t="n">
        <v>0</v>
      </c>
      <c r="O1842" t="n">
        <v>0</v>
      </c>
      <c r="P1842" t="inlineStr">
        <is>
          <t>2026-03-09</t>
        </is>
      </c>
      <c r="Q1842" t="inlineStr">
        <is>
          <t>2026-06-08</t>
        </is>
      </c>
      <c r="R1842" t="inlineStr">
        <is>
          <t>+3%▶70% 익절 / +5%▶20% 익절 / +10%▶10% 익절</t>
        </is>
      </c>
      <c r="S1842" t="inlineStr">
        <is>
          <t>-2%▶80% 손절 / -4%▶10% 손절 / -6%▶10% 손절</t>
        </is>
      </c>
      <c r="T1842" t="inlineStr">
        <is>
          <t>매수 0.0005 / 매도 0.0025 / 슬리피지 0.0007</t>
        </is>
      </c>
    </row>
    <row r="1843">
      <c r="A1843" t="inlineStr">
        <is>
          <t>TIGER 미국S&amp;P500|3개월 전에 샀다면|[초단타]+[정석방어]</t>
        </is>
      </c>
      <c r="B1843" t="inlineStr">
        <is>
          <t>TIGER 미국S&amp;P500</t>
        </is>
      </c>
      <c r="C1843" t="inlineStr">
        <is>
          <t>360750</t>
        </is>
      </c>
      <c r="D1843" t="inlineStr">
        <is>
          <t>3개월 전에 샀다면</t>
        </is>
      </c>
      <c r="E1843" t="inlineStr">
        <is>
          <t>[초단타]+[정석방어]</t>
        </is>
      </c>
      <c r="F1843" t="inlineStr">
        <is>
          <t>[초단타]</t>
        </is>
      </c>
      <c r="G1843" t="inlineStr">
        <is>
          <t>[정석방어]</t>
        </is>
      </c>
      <c r="H1843" t="n">
        <v>300000</v>
      </c>
      <c r="I1843" t="n">
        <v>24625</v>
      </c>
      <c r="J1843" t="n">
        <v>28385</v>
      </c>
      <c r="K1843" t="n">
        <v>15.27</v>
      </c>
      <c r="L1843" t="n">
        <v>0</v>
      </c>
      <c r="M1843" t="n">
        <v>0</v>
      </c>
      <c r="N1843" t="n">
        <v>0</v>
      </c>
      <c r="O1843" t="n">
        <v>0</v>
      </c>
      <c r="P1843" t="inlineStr">
        <is>
          <t>2026-03-09</t>
        </is>
      </c>
      <c r="Q1843" t="inlineStr">
        <is>
          <t>2026-06-08</t>
        </is>
      </c>
      <c r="R1843" t="inlineStr">
        <is>
          <t>+3%▶70% 익절 / +5%▶20% 익절 / +10%▶10% 익절</t>
        </is>
      </c>
      <c r="S1843" t="inlineStr">
        <is>
          <t>-3%▶70% 손절 / -5%▶20% 손절 / -10%▶10% 손절</t>
        </is>
      </c>
      <c r="T1843" t="inlineStr">
        <is>
          <t>매수 0.0005 / 매도 0.0025 / 슬리피지 0.0007</t>
        </is>
      </c>
    </row>
    <row r="1844">
      <c r="A1844" t="inlineStr">
        <is>
          <t>TIGER 미국S&amp;P500|3개월 전에 샀다면|[초단타]+[변동성허용]</t>
        </is>
      </c>
      <c r="B1844" t="inlineStr">
        <is>
          <t>TIGER 미국S&amp;P500</t>
        </is>
      </c>
      <c r="C1844" t="inlineStr">
        <is>
          <t>360750</t>
        </is>
      </c>
      <c r="D1844" t="inlineStr">
        <is>
          <t>3개월 전에 샀다면</t>
        </is>
      </c>
      <c r="E1844" t="inlineStr">
        <is>
          <t>[초단타]+[변동성허용]</t>
        </is>
      </c>
      <c r="F1844" t="inlineStr">
        <is>
          <t>[초단타]</t>
        </is>
      </c>
      <c r="G1844" t="inlineStr">
        <is>
          <t>[변동성허용]</t>
        </is>
      </c>
      <c r="H1844" t="n">
        <v>300000</v>
      </c>
      <c r="I1844" t="n">
        <v>24625</v>
      </c>
      <c r="J1844" t="n">
        <v>28385</v>
      </c>
      <c r="K1844" t="n">
        <v>15.27</v>
      </c>
      <c r="L1844" t="n">
        <v>0</v>
      </c>
      <c r="M1844" t="n">
        <v>0</v>
      </c>
      <c r="N1844" t="n">
        <v>0</v>
      </c>
      <c r="O1844" t="n">
        <v>0</v>
      </c>
      <c r="P1844" t="inlineStr">
        <is>
          <t>2026-03-09</t>
        </is>
      </c>
      <c r="Q1844" t="inlineStr">
        <is>
          <t>2026-06-08</t>
        </is>
      </c>
      <c r="R1844" t="inlineStr">
        <is>
          <t>+3%▶70% 익절 / +5%▶20% 익절 / +10%▶10% 익절</t>
        </is>
      </c>
      <c r="S1844" t="inlineStr">
        <is>
          <t>-5%▶50% 손절 / -10%▶30% 손절 / -15%▶20% 손절</t>
        </is>
      </c>
      <c r="T1844" t="inlineStr">
        <is>
          <t>매수 0.0005 / 매도 0.0025 / 슬리피지 0.0007</t>
        </is>
      </c>
    </row>
    <row r="1845">
      <c r="A1845" t="inlineStr">
        <is>
          <t>TIGER 미국S&amp;P500|3개월 전에 샀다면|[초단타]+[버티기형]</t>
        </is>
      </c>
      <c r="B1845" t="inlineStr">
        <is>
          <t>TIGER 미국S&amp;P500</t>
        </is>
      </c>
      <c r="C1845" t="inlineStr">
        <is>
          <t>360750</t>
        </is>
      </c>
      <c r="D1845" t="inlineStr">
        <is>
          <t>3개월 전에 샀다면</t>
        </is>
      </c>
      <c r="E1845" t="inlineStr">
        <is>
          <t>[초단타]+[버티기형]</t>
        </is>
      </c>
      <c r="F1845" t="inlineStr">
        <is>
          <t>[초단타]</t>
        </is>
      </c>
      <c r="G1845" t="inlineStr">
        <is>
          <t>[버티기형]</t>
        </is>
      </c>
      <c r="H1845" t="n">
        <v>300000</v>
      </c>
      <c r="I1845" t="n">
        <v>24625</v>
      </c>
      <c r="J1845" t="n">
        <v>28385</v>
      </c>
      <c r="K1845" t="n">
        <v>15.27</v>
      </c>
      <c r="L1845" t="n">
        <v>0</v>
      </c>
      <c r="M1845" t="n">
        <v>0</v>
      </c>
      <c r="N1845" t="n">
        <v>0</v>
      </c>
      <c r="O1845" t="n">
        <v>0</v>
      </c>
      <c r="P1845" t="inlineStr">
        <is>
          <t>2026-03-09</t>
        </is>
      </c>
      <c r="Q1845" t="inlineStr">
        <is>
          <t>2026-06-08</t>
        </is>
      </c>
      <c r="R1845" t="inlineStr">
        <is>
          <t>+3%▶70% 익절 / +5%▶20% 익절 / +10%▶10% 익절</t>
        </is>
      </c>
      <c r="S1845" t="inlineStr">
        <is>
          <t>-5%▶40% 손절 / -15%▶30% 손절 / -20%▶30% 손절</t>
        </is>
      </c>
      <c r="T1845" t="inlineStr">
        <is>
          <t>매수 0.0005 / 매도 0.0025 / 슬리피지 0.0007</t>
        </is>
      </c>
    </row>
    <row r="1846">
      <c r="A1846" t="inlineStr">
        <is>
          <t>TIGER 미국S&amp;P500|3개월 전에 샀다면|[단기스윙]+[칼손절]</t>
        </is>
      </c>
      <c r="B1846" t="inlineStr">
        <is>
          <t>TIGER 미국S&amp;P500</t>
        </is>
      </c>
      <c r="C1846" t="inlineStr">
        <is>
          <t>360750</t>
        </is>
      </c>
      <c r="D1846" t="inlineStr">
        <is>
          <t>3개월 전에 샀다면</t>
        </is>
      </c>
      <c r="E1846" t="inlineStr">
        <is>
          <t>[단기스윙]+[칼손절]</t>
        </is>
      </c>
      <c r="F1846" t="inlineStr">
        <is>
          <t>[단기스윙]</t>
        </is>
      </c>
      <c r="G1846" t="inlineStr">
        <is>
          <t>[칼손절]</t>
        </is>
      </c>
      <c r="H1846" t="n">
        <v>300000</v>
      </c>
      <c r="I1846" t="n">
        <v>24625</v>
      </c>
      <c r="J1846" t="n">
        <v>28385</v>
      </c>
      <c r="K1846" t="n">
        <v>15.27</v>
      </c>
      <c r="L1846" t="n">
        <v>0</v>
      </c>
      <c r="M1846" t="n">
        <v>0</v>
      </c>
      <c r="N1846" t="n">
        <v>0</v>
      </c>
      <c r="O1846" t="n">
        <v>0</v>
      </c>
      <c r="P1846" t="inlineStr">
        <is>
          <t>2026-03-09</t>
        </is>
      </c>
      <c r="Q1846" t="inlineStr">
        <is>
          <t>2026-06-08</t>
        </is>
      </c>
      <c r="R1846" t="inlineStr">
        <is>
          <t>+5%▶60% 익절 / +10%▶30% 익절 / +20%▶10% 익절</t>
        </is>
      </c>
      <c r="S1846" t="inlineStr">
        <is>
          <t>-2%▶80% 손절 / -4%▶10% 손절 / -6%▶10% 손절</t>
        </is>
      </c>
      <c r="T1846" t="inlineStr">
        <is>
          <t>매수 0.0005 / 매도 0.0025 / 슬리피지 0.0007</t>
        </is>
      </c>
    </row>
    <row r="1847">
      <c r="A1847" t="inlineStr">
        <is>
          <t>TIGER 미국S&amp;P500|3개월 전에 샀다면|[단기스윙]+[정석방어]</t>
        </is>
      </c>
      <c r="B1847" t="inlineStr">
        <is>
          <t>TIGER 미국S&amp;P500</t>
        </is>
      </c>
      <c r="C1847" t="inlineStr">
        <is>
          <t>360750</t>
        </is>
      </c>
      <c r="D1847" t="inlineStr">
        <is>
          <t>3개월 전에 샀다면</t>
        </is>
      </c>
      <c r="E1847" t="inlineStr">
        <is>
          <t>[단기스윙]+[정석방어]</t>
        </is>
      </c>
      <c r="F1847" t="inlineStr">
        <is>
          <t>[단기스윙]</t>
        </is>
      </c>
      <c r="G1847" t="inlineStr">
        <is>
          <t>[정석방어]</t>
        </is>
      </c>
      <c r="H1847" t="n">
        <v>300000</v>
      </c>
      <c r="I1847" t="n">
        <v>24625</v>
      </c>
      <c r="J1847" t="n">
        <v>28385</v>
      </c>
      <c r="K1847" t="n">
        <v>15.27</v>
      </c>
      <c r="L1847" t="n">
        <v>0</v>
      </c>
      <c r="M1847" t="n">
        <v>0</v>
      </c>
      <c r="N1847" t="n">
        <v>0</v>
      </c>
      <c r="O1847" t="n">
        <v>0</v>
      </c>
      <c r="P1847" t="inlineStr">
        <is>
          <t>2026-03-09</t>
        </is>
      </c>
      <c r="Q1847" t="inlineStr">
        <is>
          <t>2026-06-08</t>
        </is>
      </c>
      <c r="R1847" t="inlineStr">
        <is>
          <t>+5%▶60% 익절 / +10%▶30% 익절 / +20%▶10% 익절</t>
        </is>
      </c>
      <c r="S1847" t="inlineStr">
        <is>
          <t>-3%▶70% 손절 / -5%▶20% 손절 / -10%▶10% 손절</t>
        </is>
      </c>
      <c r="T1847" t="inlineStr">
        <is>
          <t>매수 0.0005 / 매도 0.0025 / 슬리피지 0.0007</t>
        </is>
      </c>
    </row>
    <row r="1848">
      <c r="A1848" t="inlineStr">
        <is>
          <t>TIGER 미국S&amp;P500|3개월 전에 샀다면|[단기스윙]+[변동성허용]</t>
        </is>
      </c>
      <c r="B1848" t="inlineStr">
        <is>
          <t>TIGER 미국S&amp;P500</t>
        </is>
      </c>
      <c r="C1848" t="inlineStr">
        <is>
          <t>360750</t>
        </is>
      </c>
      <c r="D1848" t="inlineStr">
        <is>
          <t>3개월 전에 샀다면</t>
        </is>
      </c>
      <c r="E1848" t="inlineStr">
        <is>
          <t>[단기스윙]+[변동성허용]</t>
        </is>
      </c>
      <c r="F1848" t="inlineStr">
        <is>
          <t>[단기스윙]</t>
        </is>
      </c>
      <c r="G1848" t="inlineStr">
        <is>
          <t>[변동성허용]</t>
        </is>
      </c>
      <c r="H1848" t="n">
        <v>300000</v>
      </c>
      <c r="I1848" t="n">
        <v>24625</v>
      </c>
      <c r="J1848" t="n">
        <v>28385</v>
      </c>
      <c r="K1848" t="n">
        <v>15.27</v>
      </c>
      <c r="L1848" t="n">
        <v>0</v>
      </c>
      <c r="M1848" t="n">
        <v>0</v>
      </c>
      <c r="N1848" t="n">
        <v>0</v>
      </c>
      <c r="O1848" t="n">
        <v>0</v>
      </c>
      <c r="P1848" t="inlineStr">
        <is>
          <t>2026-03-09</t>
        </is>
      </c>
      <c r="Q1848" t="inlineStr">
        <is>
          <t>2026-06-08</t>
        </is>
      </c>
      <c r="R1848" t="inlineStr">
        <is>
          <t>+5%▶60% 익절 / +10%▶30% 익절 / +20%▶10% 익절</t>
        </is>
      </c>
      <c r="S1848" t="inlineStr">
        <is>
          <t>-5%▶50% 손절 / -10%▶30% 손절 / -15%▶20% 손절</t>
        </is>
      </c>
      <c r="T1848" t="inlineStr">
        <is>
          <t>매수 0.0005 / 매도 0.0025 / 슬리피지 0.0007</t>
        </is>
      </c>
    </row>
    <row r="1849">
      <c r="A1849" t="inlineStr">
        <is>
          <t>TIGER 미국S&amp;P500|3개월 전에 샀다면|[단기스윙]+[버티기형]</t>
        </is>
      </c>
      <c r="B1849" t="inlineStr">
        <is>
          <t>TIGER 미국S&amp;P500</t>
        </is>
      </c>
      <c r="C1849" t="inlineStr">
        <is>
          <t>360750</t>
        </is>
      </c>
      <c r="D1849" t="inlineStr">
        <is>
          <t>3개월 전에 샀다면</t>
        </is>
      </c>
      <c r="E1849" t="inlineStr">
        <is>
          <t>[단기스윙]+[버티기형]</t>
        </is>
      </c>
      <c r="F1849" t="inlineStr">
        <is>
          <t>[단기스윙]</t>
        </is>
      </c>
      <c r="G1849" t="inlineStr">
        <is>
          <t>[버티기형]</t>
        </is>
      </c>
      <c r="H1849" t="n">
        <v>300000</v>
      </c>
      <c r="I1849" t="n">
        <v>24625</v>
      </c>
      <c r="J1849" t="n">
        <v>28385</v>
      </c>
      <c r="K1849" t="n">
        <v>15.27</v>
      </c>
      <c r="L1849" t="n">
        <v>0</v>
      </c>
      <c r="M1849" t="n">
        <v>0</v>
      </c>
      <c r="N1849" t="n">
        <v>0</v>
      </c>
      <c r="O1849" t="n">
        <v>0</v>
      </c>
      <c r="P1849" t="inlineStr">
        <is>
          <t>2026-03-09</t>
        </is>
      </c>
      <c r="Q1849" t="inlineStr">
        <is>
          <t>2026-06-08</t>
        </is>
      </c>
      <c r="R1849" t="inlineStr">
        <is>
          <t>+5%▶60% 익절 / +10%▶30% 익절 / +20%▶10% 익절</t>
        </is>
      </c>
      <c r="S1849" t="inlineStr">
        <is>
          <t>-5%▶40% 손절 / -15%▶30% 손절 / -20%▶30% 손절</t>
        </is>
      </c>
      <c r="T1849" t="inlineStr">
        <is>
          <t>매수 0.0005 / 매도 0.0025 / 슬리피지 0.0007</t>
        </is>
      </c>
    </row>
    <row r="1850">
      <c r="A1850" t="inlineStr">
        <is>
          <t>TIGER 미국S&amp;P500|3개월 전에 샀다면|[대표님룰]+[칼손절]</t>
        </is>
      </c>
      <c r="B1850" t="inlineStr">
        <is>
          <t>TIGER 미국S&amp;P500</t>
        </is>
      </c>
      <c r="C1850" t="inlineStr">
        <is>
          <t>360750</t>
        </is>
      </c>
      <c r="D1850" t="inlineStr">
        <is>
          <t>3개월 전에 샀다면</t>
        </is>
      </c>
      <c r="E1850" t="inlineStr">
        <is>
          <t>[대표님룰]+[칼손절]</t>
        </is>
      </c>
      <c r="F1850" t="inlineStr">
        <is>
          <t>[대표님룰]</t>
        </is>
      </c>
      <c r="G1850" t="inlineStr">
        <is>
          <t>[칼손절]</t>
        </is>
      </c>
      <c r="H1850" t="n">
        <v>300000</v>
      </c>
      <c r="I1850" t="n">
        <v>24625</v>
      </c>
      <c r="J1850" t="n">
        <v>28385</v>
      </c>
      <c r="K1850" t="n">
        <v>15.27</v>
      </c>
      <c r="L1850" t="n">
        <v>0</v>
      </c>
      <c r="M1850" t="n">
        <v>0</v>
      </c>
      <c r="N1850" t="n">
        <v>0</v>
      </c>
      <c r="O1850" t="n">
        <v>0</v>
      </c>
      <c r="P1850" t="inlineStr">
        <is>
          <t>2026-03-09</t>
        </is>
      </c>
      <c r="Q1850" t="inlineStr">
        <is>
          <t>2026-06-08</t>
        </is>
      </c>
      <c r="R1850" t="inlineStr">
        <is>
          <t>+5%▶60% 익절 / +10%▶30% 익절 / +30%▶10% 익절</t>
        </is>
      </c>
      <c r="S1850" t="inlineStr">
        <is>
          <t>-2%▶80% 손절 / -4%▶10% 손절 / -6%▶10% 손절</t>
        </is>
      </c>
      <c r="T1850" t="inlineStr">
        <is>
          <t>매수 0.0005 / 매도 0.0025 / 슬리피지 0.0007</t>
        </is>
      </c>
    </row>
    <row r="1851">
      <c r="A1851" t="inlineStr">
        <is>
          <t>TIGER 미국S&amp;P500|3개월 전에 샀다면|[대표님룰]+[정석방어]</t>
        </is>
      </c>
      <c r="B1851" t="inlineStr">
        <is>
          <t>TIGER 미국S&amp;P500</t>
        </is>
      </c>
      <c r="C1851" t="inlineStr">
        <is>
          <t>360750</t>
        </is>
      </c>
      <c r="D1851" t="inlineStr">
        <is>
          <t>3개월 전에 샀다면</t>
        </is>
      </c>
      <c r="E1851" t="inlineStr">
        <is>
          <t>[대표님룰]+[정석방어]</t>
        </is>
      </c>
      <c r="F1851" t="inlineStr">
        <is>
          <t>[대표님룰]</t>
        </is>
      </c>
      <c r="G1851" t="inlineStr">
        <is>
          <t>[정석방어]</t>
        </is>
      </c>
      <c r="H1851" t="n">
        <v>300000</v>
      </c>
      <c r="I1851" t="n">
        <v>24625</v>
      </c>
      <c r="J1851" t="n">
        <v>28385</v>
      </c>
      <c r="K1851" t="n">
        <v>15.27</v>
      </c>
      <c r="L1851" t="n">
        <v>0</v>
      </c>
      <c r="M1851" t="n">
        <v>0</v>
      </c>
      <c r="N1851" t="n">
        <v>0</v>
      </c>
      <c r="O1851" t="n">
        <v>0</v>
      </c>
      <c r="P1851" t="inlineStr">
        <is>
          <t>2026-03-09</t>
        </is>
      </c>
      <c r="Q1851" t="inlineStr">
        <is>
          <t>2026-06-08</t>
        </is>
      </c>
      <c r="R1851" t="inlineStr">
        <is>
          <t>+5%▶60% 익절 / +10%▶30% 익절 / +30%▶10% 익절</t>
        </is>
      </c>
      <c r="S1851" t="inlineStr">
        <is>
          <t>-3%▶70% 손절 / -5%▶20% 손절 / -10%▶10% 손절</t>
        </is>
      </c>
      <c r="T1851" t="inlineStr">
        <is>
          <t>매수 0.0005 / 매도 0.0025 / 슬리피지 0.0007</t>
        </is>
      </c>
    </row>
    <row r="1852">
      <c r="A1852" t="inlineStr">
        <is>
          <t>TIGER 미국S&amp;P500|3개월 전에 샀다면|[대표님룰]+[변동성허용]</t>
        </is>
      </c>
      <c r="B1852" t="inlineStr">
        <is>
          <t>TIGER 미국S&amp;P500</t>
        </is>
      </c>
      <c r="C1852" t="inlineStr">
        <is>
          <t>360750</t>
        </is>
      </c>
      <c r="D1852" t="inlineStr">
        <is>
          <t>3개월 전에 샀다면</t>
        </is>
      </c>
      <c r="E1852" t="inlineStr">
        <is>
          <t>[대표님룰]+[변동성허용]</t>
        </is>
      </c>
      <c r="F1852" t="inlineStr">
        <is>
          <t>[대표님룰]</t>
        </is>
      </c>
      <c r="G1852" t="inlineStr">
        <is>
          <t>[변동성허용]</t>
        </is>
      </c>
      <c r="H1852" t="n">
        <v>300000</v>
      </c>
      <c r="I1852" t="n">
        <v>24625</v>
      </c>
      <c r="J1852" t="n">
        <v>28385</v>
      </c>
      <c r="K1852" t="n">
        <v>15.27</v>
      </c>
      <c r="L1852" t="n">
        <v>0</v>
      </c>
      <c r="M1852" t="n">
        <v>0</v>
      </c>
      <c r="N1852" t="n">
        <v>0</v>
      </c>
      <c r="O1852" t="n">
        <v>0</v>
      </c>
      <c r="P1852" t="inlineStr">
        <is>
          <t>2026-03-09</t>
        </is>
      </c>
      <c r="Q1852" t="inlineStr">
        <is>
          <t>2026-06-08</t>
        </is>
      </c>
      <c r="R1852" t="inlineStr">
        <is>
          <t>+5%▶60% 익절 / +10%▶30% 익절 / +30%▶10% 익절</t>
        </is>
      </c>
      <c r="S1852" t="inlineStr">
        <is>
          <t>-5%▶50% 손절 / -10%▶30% 손절 / -15%▶20% 손절</t>
        </is>
      </c>
      <c r="T1852" t="inlineStr">
        <is>
          <t>매수 0.0005 / 매도 0.0025 / 슬리피지 0.0007</t>
        </is>
      </c>
    </row>
    <row r="1853">
      <c r="A1853" t="inlineStr">
        <is>
          <t>TIGER 미국S&amp;P500|3개월 전에 샀다면|[대표님룰]+[버티기형]</t>
        </is>
      </c>
      <c r="B1853" t="inlineStr">
        <is>
          <t>TIGER 미국S&amp;P500</t>
        </is>
      </c>
      <c r="C1853" t="inlineStr">
        <is>
          <t>360750</t>
        </is>
      </c>
      <c r="D1853" t="inlineStr">
        <is>
          <t>3개월 전에 샀다면</t>
        </is>
      </c>
      <c r="E1853" t="inlineStr">
        <is>
          <t>[대표님룰]+[버티기형]</t>
        </is>
      </c>
      <c r="F1853" t="inlineStr">
        <is>
          <t>[대표님룰]</t>
        </is>
      </c>
      <c r="G1853" t="inlineStr">
        <is>
          <t>[버티기형]</t>
        </is>
      </c>
      <c r="H1853" t="n">
        <v>300000</v>
      </c>
      <c r="I1853" t="n">
        <v>24625</v>
      </c>
      <c r="J1853" t="n">
        <v>28385</v>
      </c>
      <c r="K1853" t="n">
        <v>15.27</v>
      </c>
      <c r="L1853" t="n">
        <v>0</v>
      </c>
      <c r="M1853" t="n">
        <v>0</v>
      </c>
      <c r="N1853" t="n">
        <v>0</v>
      </c>
      <c r="O1853" t="n">
        <v>0</v>
      </c>
      <c r="P1853" t="inlineStr">
        <is>
          <t>2026-03-09</t>
        </is>
      </c>
      <c r="Q1853" t="inlineStr">
        <is>
          <t>2026-06-08</t>
        </is>
      </c>
      <c r="R1853" t="inlineStr">
        <is>
          <t>+5%▶60% 익절 / +10%▶30% 익절 / +30%▶10% 익절</t>
        </is>
      </c>
      <c r="S1853" t="inlineStr">
        <is>
          <t>-5%▶40% 손절 / -15%▶30% 손절 / -20%▶30% 손절</t>
        </is>
      </c>
      <c r="T1853" t="inlineStr">
        <is>
          <t>매수 0.0005 / 매도 0.0025 / 슬리피지 0.0007</t>
        </is>
      </c>
    </row>
    <row r="1854">
      <c r="A1854" t="inlineStr">
        <is>
          <t>TIGER 미국S&amp;P500|3개월 전에 샀다면|[중기추세]+[칼손절]</t>
        </is>
      </c>
      <c r="B1854" t="inlineStr">
        <is>
          <t>TIGER 미국S&amp;P500</t>
        </is>
      </c>
      <c r="C1854" t="inlineStr">
        <is>
          <t>360750</t>
        </is>
      </c>
      <c r="D1854" t="inlineStr">
        <is>
          <t>3개월 전에 샀다면</t>
        </is>
      </c>
      <c r="E1854" t="inlineStr">
        <is>
          <t>[중기추세]+[칼손절]</t>
        </is>
      </c>
      <c r="F1854" t="inlineStr">
        <is>
          <t>[중기추세]</t>
        </is>
      </c>
      <c r="G1854" t="inlineStr">
        <is>
          <t>[칼손절]</t>
        </is>
      </c>
      <c r="H1854" t="n">
        <v>300000</v>
      </c>
      <c r="I1854" t="n">
        <v>24625</v>
      </c>
      <c r="J1854" t="n">
        <v>28385</v>
      </c>
      <c r="K1854" t="n">
        <v>15.27</v>
      </c>
      <c r="L1854" t="n">
        <v>0</v>
      </c>
      <c r="M1854" t="n">
        <v>0</v>
      </c>
      <c r="N1854" t="n">
        <v>0</v>
      </c>
      <c r="O1854" t="n">
        <v>0</v>
      </c>
      <c r="P1854" t="inlineStr">
        <is>
          <t>2026-03-09</t>
        </is>
      </c>
      <c r="Q1854" t="inlineStr">
        <is>
          <t>2026-06-08</t>
        </is>
      </c>
      <c r="R1854" t="inlineStr">
        <is>
          <t>+10%▶50% 익절 / +20%▶30% 익절 / +30%▶20% 익절</t>
        </is>
      </c>
      <c r="S1854" t="inlineStr">
        <is>
          <t>-2%▶80% 손절 / -4%▶10% 손절 / -6%▶10% 손절</t>
        </is>
      </c>
      <c r="T1854" t="inlineStr">
        <is>
          <t>매수 0.0005 / 매도 0.0025 / 슬리피지 0.0007</t>
        </is>
      </c>
    </row>
    <row r="1855">
      <c r="A1855" t="inlineStr">
        <is>
          <t>TIGER 미국S&amp;P500|3개월 전에 샀다면|[중기추세]+[정석방어]</t>
        </is>
      </c>
      <c r="B1855" t="inlineStr">
        <is>
          <t>TIGER 미국S&amp;P500</t>
        </is>
      </c>
      <c r="C1855" t="inlineStr">
        <is>
          <t>360750</t>
        </is>
      </c>
      <c r="D1855" t="inlineStr">
        <is>
          <t>3개월 전에 샀다면</t>
        </is>
      </c>
      <c r="E1855" t="inlineStr">
        <is>
          <t>[중기추세]+[정석방어]</t>
        </is>
      </c>
      <c r="F1855" t="inlineStr">
        <is>
          <t>[중기추세]</t>
        </is>
      </c>
      <c r="G1855" t="inlineStr">
        <is>
          <t>[정석방어]</t>
        </is>
      </c>
      <c r="H1855" t="n">
        <v>300000</v>
      </c>
      <c r="I1855" t="n">
        <v>24625</v>
      </c>
      <c r="J1855" t="n">
        <v>28385</v>
      </c>
      <c r="K1855" t="n">
        <v>15.27</v>
      </c>
      <c r="L1855" t="n">
        <v>0</v>
      </c>
      <c r="M1855" t="n">
        <v>0</v>
      </c>
      <c r="N1855" t="n">
        <v>0</v>
      </c>
      <c r="O1855" t="n">
        <v>0</v>
      </c>
      <c r="P1855" t="inlineStr">
        <is>
          <t>2026-03-09</t>
        </is>
      </c>
      <c r="Q1855" t="inlineStr">
        <is>
          <t>2026-06-08</t>
        </is>
      </c>
      <c r="R1855" t="inlineStr">
        <is>
          <t>+10%▶50% 익절 / +20%▶30% 익절 / +30%▶20% 익절</t>
        </is>
      </c>
      <c r="S1855" t="inlineStr">
        <is>
          <t>-3%▶70% 손절 / -5%▶20% 손절 / -10%▶10% 손절</t>
        </is>
      </c>
      <c r="T1855" t="inlineStr">
        <is>
          <t>매수 0.0005 / 매도 0.0025 / 슬리피지 0.0007</t>
        </is>
      </c>
    </row>
    <row r="1856">
      <c r="A1856" t="inlineStr">
        <is>
          <t>TIGER 미국S&amp;P500|3개월 전에 샀다면|[중기추세]+[변동성허용]</t>
        </is>
      </c>
      <c r="B1856" t="inlineStr">
        <is>
          <t>TIGER 미국S&amp;P500</t>
        </is>
      </c>
      <c r="C1856" t="inlineStr">
        <is>
          <t>360750</t>
        </is>
      </c>
      <c r="D1856" t="inlineStr">
        <is>
          <t>3개월 전에 샀다면</t>
        </is>
      </c>
      <c r="E1856" t="inlineStr">
        <is>
          <t>[중기추세]+[변동성허용]</t>
        </is>
      </c>
      <c r="F1856" t="inlineStr">
        <is>
          <t>[중기추세]</t>
        </is>
      </c>
      <c r="G1856" t="inlineStr">
        <is>
          <t>[변동성허용]</t>
        </is>
      </c>
      <c r="H1856" t="n">
        <v>300000</v>
      </c>
      <c r="I1856" t="n">
        <v>24625</v>
      </c>
      <c r="J1856" t="n">
        <v>28385</v>
      </c>
      <c r="K1856" t="n">
        <v>15.27</v>
      </c>
      <c r="L1856" t="n">
        <v>0</v>
      </c>
      <c r="M1856" t="n">
        <v>0</v>
      </c>
      <c r="N1856" t="n">
        <v>0</v>
      </c>
      <c r="O1856" t="n">
        <v>0</v>
      </c>
      <c r="P1856" t="inlineStr">
        <is>
          <t>2026-03-09</t>
        </is>
      </c>
      <c r="Q1856" t="inlineStr">
        <is>
          <t>2026-06-08</t>
        </is>
      </c>
      <c r="R1856" t="inlineStr">
        <is>
          <t>+10%▶50% 익절 / +20%▶30% 익절 / +30%▶20% 익절</t>
        </is>
      </c>
      <c r="S1856" t="inlineStr">
        <is>
          <t>-5%▶50% 손절 / -10%▶30% 손절 / -15%▶20% 손절</t>
        </is>
      </c>
      <c r="T1856" t="inlineStr">
        <is>
          <t>매수 0.0005 / 매도 0.0025 / 슬리피지 0.0007</t>
        </is>
      </c>
    </row>
    <row r="1857">
      <c r="A1857" t="inlineStr">
        <is>
          <t>TIGER 미국S&amp;P500|3개월 전에 샀다면|[중기추세]+[버티기형]</t>
        </is>
      </c>
      <c r="B1857" t="inlineStr">
        <is>
          <t>TIGER 미국S&amp;P500</t>
        </is>
      </c>
      <c r="C1857" t="inlineStr">
        <is>
          <t>360750</t>
        </is>
      </c>
      <c r="D1857" t="inlineStr">
        <is>
          <t>3개월 전에 샀다면</t>
        </is>
      </c>
      <c r="E1857" t="inlineStr">
        <is>
          <t>[중기추세]+[버티기형]</t>
        </is>
      </c>
      <c r="F1857" t="inlineStr">
        <is>
          <t>[중기추세]</t>
        </is>
      </c>
      <c r="G1857" t="inlineStr">
        <is>
          <t>[버티기형]</t>
        </is>
      </c>
      <c r="H1857" t="n">
        <v>300000</v>
      </c>
      <c r="I1857" t="n">
        <v>24625</v>
      </c>
      <c r="J1857" t="n">
        <v>28385</v>
      </c>
      <c r="K1857" t="n">
        <v>15.27</v>
      </c>
      <c r="L1857" t="n">
        <v>0</v>
      </c>
      <c r="M1857" t="n">
        <v>0</v>
      </c>
      <c r="N1857" t="n">
        <v>0</v>
      </c>
      <c r="O1857" t="n">
        <v>0</v>
      </c>
      <c r="P1857" t="inlineStr">
        <is>
          <t>2026-03-09</t>
        </is>
      </c>
      <c r="Q1857" t="inlineStr">
        <is>
          <t>2026-06-08</t>
        </is>
      </c>
      <c r="R1857" t="inlineStr">
        <is>
          <t>+10%▶50% 익절 / +20%▶30% 익절 / +30%▶20% 익절</t>
        </is>
      </c>
      <c r="S1857" t="inlineStr">
        <is>
          <t>-5%▶40% 손절 / -15%▶30% 손절 / -20%▶30% 손절</t>
        </is>
      </c>
      <c r="T1857" t="inlineStr">
        <is>
          <t>매수 0.0005 / 매도 0.0025 / 슬리피지 0.0007</t>
        </is>
      </c>
    </row>
    <row r="1858">
      <c r="A1858" t="inlineStr">
        <is>
          <t>TIGER 미국S&amp;P500|3개월 전에 샀다면|[수익극대화]+[칼손절]</t>
        </is>
      </c>
      <c r="B1858" t="inlineStr">
        <is>
          <t>TIGER 미국S&amp;P500</t>
        </is>
      </c>
      <c r="C1858" t="inlineStr">
        <is>
          <t>360750</t>
        </is>
      </c>
      <c r="D1858" t="inlineStr">
        <is>
          <t>3개월 전에 샀다면</t>
        </is>
      </c>
      <c r="E1858" t="inlineStr">
        <is>
          <t>[수익극대화]+[칼손절]</t>
        </is>
      </c>
      <c r="F1858" t="inlineStr">
        <is>
          <t>[수익극대화]</t>
        </is>
      </c>
      <c r="G1858" t="inlineStr">
        <is>
          <t>[칼손절]</t>
        </is>
      </c>
      <c r="H1858" t="n">
        <v>300000</v>
      </c>
      <c r="I1858" t="n">
        <v>24625</v>
      </c>
      <c r="J1858" t="n">
        <v>28385</v>
      </c>
      <c r="K1858" t="n">
        <v>15.27</v>
      </c>
      <c r="L1858" t="n">
        <v>0</v>
      </c>
      <c r="M1858" t="n">
        <v>0</v>
      </c>
      <c r="N1858" t="n">
        <v>0</v>
      </c>
      <c r="O1858" t="n">
        <v>0</v>
      </c>
      <c r="P1858" t="inlineStr">
        <is>
          <t>2026-03-09</t>
        </is>
      </c>
      <c r="Q1858" t="inlineStr">
        <is>
          <t>2026-06-08</t>
        </is>
      </c>
      <c r="R1858" t="inlineStr">
        <is>
          <t>+10%▶40% 익절 / +20%▶30% 익절 / +40%▶30% 익절</t>
        </is>
      </c>
      <c r="S1858" t="inlineStr">
        <is>
          <t>-2%▶80% 손절 / -4%▶10% 손절 / -6%▶10% 손절</t>
        </is>
      </c>
      <c r="T1858" t="inlineStr">
        <is>
          <t>매수 0.0005 / 매도 0.0025 / 슬리피지 0.0007</t>
        </is>
      </c>
    </row>
    <row r="1859">
      <c r="A1859" t="inlineStr">
        <is>
          <t>TIGER 미국S&amp;P500|3개월 전에 샀다면|[수익극대화]+[정석방어]</t>
        </is>
      </c>
      <c r="B1859" t="inlineStr">
        <is>
          <t>TIGER 미국S&amp;P500</t>
        </is>
      </c>
      <c r="C1859" t="inlineStr">
        <is>
          <t>360750</t>
        </is>
      </c>
      <c r="D1859" t="inlineStr">
        <is>
          <t>3개월 전에 샀다면</t>
        </is>
      </c>
      <c r="E1859" t="inlineStr">
        <is>
          <t>[수익극대화]+[정석방어]</t>
        </is>
      </c>
      <c r="F1859" t="inlineStr">
        <is>
          <t>[수익극대화]</t>
        </is>
      </c>
      <c r="G1859" t="inlineStr">
        <is>
          <t>[정석방어]</t>
        </is>
      </c>
      <c r="H1859" t="n">
        <v>300000</v>
      </c>
      <c r="I1859" t="n">
        <v>24625</v>
      </c>
      <c r="J1859" t="n">
        <v>28385</v>
      </c>
      <c r="K1859" t="n">
        <v>15.27</v>
      </c>
      <c r="L1859" t="n">
        <v>0</v>
      </c>
      <c r="M1859" t="n">
        <v>0</v>
      </c>
      <c r="N1859" t="n">
        <v>0</v>
      </c>
      <c r="O1859" t="n">
        <v>0</v>
      </c>
      <c r="P1859" t="inlineStr">
        <is>
          <t>2026-03-09</t>
        </is>
      </c>
      <c r="Q1859" t="inlineStr">
        <is>
          <t>2026-06-08</t>
        </is>
      </c>
      <c r="R1859" t="inlineStr">
        <is>
          <t>+10%▶40% 익절 / +20%▶30% 익절 / +40%▶30% 익절</t>
        </is>
      </c>
      <c r="S1859" t="inlineStr">
        <is>
          <t>-3%▶70% 손절 / -5%▶20% 손절 / -10%▶10% 손절</t>
        </is>
      </c>
      <c r="T1859" t="inlineStr">
        <is>
          <t>매수 0.0005 / 매도 0.0025 / 슬리피지 0.0007</t>
        </is>
      </c>
    </row>
    <row r="1860">
      <c r="A1860" t="inlineStr">
        <is>
          <t>TIGER 미국S&amp;P500|3개월 전에 샀다면|[수익극대화]+[변동성허용]</t>
        </is>
      </c>
      <c r="B1860" t="inlineStr">
        <is>
          <t>TIGER 미국S&amp;P500</t>
        </is>
      </c>
      <c r="C1860" t="inlineStr">
        <is>
          <t>360750</t>
        </is>
      </c>
      <c r="D1860" t="inlineStr">
        <is>
          <t>3개월 전에 샀다면</t>
        </is>
      </c>
      <c r="E1860" t="inlineStr">
        <is>
          <t>[수익극대화]+[변동성허용]</t>
        </is>
      </c>
      <c r="F1860" t="inlineStr">
        <is>
          <t>[수익극대화]</t>
        </is>
      </c>
      <c r="G1860" t="inlineStr">
        <is>
          <t>[변동성허용]</t>
        </is>
      </c>
      <c r="H1860" t="n">
        <v>300000</v>
      </c>
      <c r="I1860" t="n">
        <v>24625</v>
      </c>
      <c r="J1860" t="n">
        <v>28385</v>
      </c>
      <c r="K1860" t="n">
        <v>15.27</v>
      </c>
      <c r="L1860" t="n">
        <v>0</v>
      </c>
      <c r="M1860" t="n">
        <v>0</v>
      </c>
      <c r="N1860" t="n">
        <v>0</v>
      </c>
      <c r="O1860" t="n">
        <v>0</v>
      </c>
      <c r="P1860" t="inlineStr">
        <is>
          <t>2026-03-09</t>
        </is>
      </c>
      <c r="Q1860" t="inlineStr">
        <is>
          <t>2026-06-08</t>
        </is>
      </c>
      <c r="R1860" t="inlineStr">
        <is>
          <t>+10%▶40% 익절 / +20%▶30% 익절 / +40%▶30% 익절</t>
        </is>
      </c>
      <c r="S1860" t="inlineStr">
        <is>
          <t>-5%▶50% 손절 / -10%▶30% 손절 / -15%▶20% 손절</t>
        </is>
      </c>
      <c r="T1860" t="inlineStr">
        <is>
          <t>매수 0.0005 / 매도 0.0025 / 슬리피지 0.0007</t>
        </is>
      </c>
    </row>
    <row r="1861">
      <c r="A1861" t="inlineStr">
        <is>
          <t>TIGER 미국S&amp;P500|3개월 전에 샀다면|[수익극대화]+[버티기형]</t>
        </is>
      </c>
      <c r="B1861" t="inlineStr">
        <is>
          <t>TIGER 미국S&amp;P500</t>
        </is>
      </c>
      <c r="C1861" t="inlineStr">
        <is>
          <t>360750</t>
        </is>
      </c>
      <c r="D1861" t="inlineStr">
        <is>
          <t>3개월 전에 샀다면</t>
        </is>
      </c>
      <c r="E1861" t="inlineStr">
        <is>
          <t>[수익극대화]+[버티기형]</t>
        </is>
      </c>
      <c r="F1861" t="inlineStr">
        <is>
          <t>[수익극대화]</t>
        </is>
      </c>
      <c r="G1861" t="inlineStr">
        <is>
          <t>[버티기형]</t>
        </is>
      </c>
      <c r="H1861" t="n">
        <v>300000</v>
      </c>
      <c r="I1861" t="n">
        <v>24625</v>
      </c>
      <c r="J1861" t="n">
        <v>28385</v>
      </c>
      <c r="K1861" t="n">
        <v>15.27</v>
      </c>
      <c r="L1861" t="n">
        <v>0</v>
      </c>
      <c r="M1861" t="n">
        <v>0</v>
      </c>
      <c r="N1861" t="n">
        <v>0</v>
      </c>
      <c r="O1861" t="n">
        <v>0</v>
      </c>
      <c r="P1861" t="inlineStr">
        <is>
          <t>2026-03-09</t>
        </is>
      </c>
      <c r="Q1861" t="inlineStr">
        <is>
          <t>2026-06-08</t>
        </is>
      </c>
      <c r="R1861" t="inlineStr">
        <is>
          <t>+10%▶40% 익절 / +20%▶30% 익절 / +40%▶30% 익절</t>
        </is>
      </c>
      <c r="S1861" t="inlineStr">
        <is>
          <t>-5%▶40% 손절 / -15%▶30% 손절 / -20%▶30% 손절</t>
        </is>
      </c>
      <c r="T1861" t="inlineStr">
        <is>
          <t>매수 0.0005 / 매도 0.0025 / 슬리피지 0.0007</t>
        </is>
      </c>
    </row>
    <row r="1862">
      <c r="A1862" t="inlineStr">
        <is>
          <t>TIGER 미국S&amp;P500|6개월 전에 샀다면|[초단타]+[칼손절]</t>
        </is>
      </c>
      <c r="B1862" t="inlineStr">
        <is>
          <t>TIGER 미국S&amp;P500</t>
        </is>
      </c>
      <c r="C1862" t="inlineStr">
        <is>
          <t>360750</t>
        </is>
      </c>
      <c r="D1862" t="inlineStr">
        <is>
          <t>6개월 전에 샀다면</t>
        </is>
      </c>
      <c r="E1862" t="inlineStr">
        <is>
          <t>[초단타]+[칼손절]</t>
        </is>
      </c>
      <c r="F1862" t="inlineStr">
        <is>
          <t>[초단타]</t>
        </is>
      </c>
      <c r="G1862" t="inlineStr">
        <is>
          <t>[칼손절]</t>
        </is>
      </c>
      <c r="H1862" t="n">
        <v>300000</v>
      </c>
      <c r="I1862" t="n">
        <v>25014</v>
      </c>
      <c r="J1862" t="n">
        <v>28385</v>
      </c>
      <c r="K1862" t="n">
        <v>13.48</v>
      </c>
      <c r="L1862" t="n">
        <v>0</v>
      </c>
      <c r="M1862" t="n">
        <v>0</v>
      </c>
      <c r="N1862" t="n">
        <v>0</v>
      </c>
      <c r="O1862" t="n">
        <v>0</v>
      </c>
      <c r="P1862" t="inlineStr">
        <is>
          <t>2025-12-08</t>
        </is>
      </c>
      <c r="Q1862" t="inlineStr">
        <is>
          <t>2026-06-08</t>
        </is>
      </c>
      <c r="R1862" t="inlineStr">
        <is>
          <t>+3%▶70% 익절 / +5%▶20% 익절 / +10%▶10% 익절</t>
        </is>
      </c>
      <c r="S1862" t="inlineStr">
        <is>
          <t>-2%▶80% 손절 / -4%▶10% 손절 / -6%▶10% 손절</t>
        </is>
      </c>
      <c r="T1862" t="inlineStr">
        <is>
          <t>매수 0.0005 / 매도 0.0025 / 슬리피지 0.0007</t>
        </is>
      </c>
    </row>
    <row r="1863">
      <c r="A1863" t="inlineStr">
        <is>
          <t>TIGER 미국S&amp;P500|6개월 전에 샀다면|[초단타]+[정석방어]</t>
        </is>
      </c>
      <c r="B1863" t="inlineStr">
        <is>
          <t>TIGER 미국S&amp;P500</t>
        </is>
      </c>
      <c r="C1863" t="inlineStr">
        <is>
          <t>360750</t>
        </is>
      </c>
      <c r="D1863" t="inlineStr">
        <is>
          <t>6개월 전에 샀다면</t>
        </is>
      </c>
      <c r="E1863" t="inlineStr">
        <is>
          <t>[초단타]+[정석방어]</t>
        </is>
      </c>
      <c r="F1863" t="inlineStr">
        <is>
          <t>[초단타]</t>
        </is>
      </c>
      <c r="G1863" t="inlineStr">
        <is>
          <t>[정석방어]</t>
        </is>
      </c>
      <c r="H1863" t="n">
        <v>300000</v>
      </c>
      <c r="I1863" t="n">
        <v>25014</v>
      </c>
      <c r="J1863" t="n">
        <v>28385</v>
      </c>
      <c r="K1863" t="n">
        <v>13.48</v>
      </c>
      <c r="L1863" t="n">
        <v>0</v>
      </c>
      <c r="M1863" t="n">
        <v>0</v>
      </c>
      <c r="N1863" t="n">
        <v>0</v>
      </c>
      <c r="O1863" t="n">
        <v>0</v>
      </c>
      <c r="P1863" t="inlineStr">
        <is>
          <t>2025-12-08</t>
        </is>
      </c>
      <c r="Q1863" t="inlineStr">
        <is>
          <t>2026-06-08</t>
        </is>
      </c>
      <c r="R1863" t="inlineStr">
        <is>
          <t>+3%▶70% 익절 / +5%▶20% 익절 / +10%▶10% 익절</t>
        </is>
      </c>
      <c r="S1863" t="inlineStr">
        <is>
          <t>-3%▶70% 손절 / -5%▶20% 손절 / -10%▶10% 손절</t>
        </is>
      </c>
      <c r="T1863" t="inlineStr">
        <is>
          <t>매수 0.0005 / 매도 0.0025 / 슬리피지 0.0007</t>
        </is>
      </c>
    </row>
    <row r="1864">
      <c r="A1864" t="inlineStr">
        <is>
          <t>TIGER 미국S&amp;P500|6개월 전에 샀다면|[초단타]+[변동성허용]</t>
        </is>
      </c>
      <c r="B1864" t="inlineStr">
        <is>
          <t>TIGER 미국S&amp;P500</t>
        </is>
      </c>
      <c r="C1864" t="inlineStr">
        <is>
          <t>360750</t>
        </is>
      </c>
      <c r="D1864" t="inlineStr">
        <is>
          <t>6개월 전에 샀다면</t>
        </is>
      </c>
      <c r="E1864" t="inlineStr">
        <is>
          <t>[초단타]+[변동성허용]</t>
        </is>
      </c>
      <c r="F1864" t="inlineStr">
        <is>
          <t>[초단타]</t>
        </is>
      </c>
      <c r="G1864" t="inlineStr">
        <is>
          <t>[변동성허용]</t>
        </is>
      </c>
      <c r="H1864" t="n">
        <v>300000</v>
      </c>
      <c r="I1864" t="n">
        <v>25014</v>
      </c>
      <c r="J1864" t="n">
        <v>28385</v>
      </c>
      <c r="K1864" t="n">
        <v>13.48</v>
      </c>
      <c r="L1864" t="n">
        <v>0</v>
      </c>
      <c r="M1864" t="n">
        <v>0</v>
      </c>
      <c r="N1864" t="n">
        <v>0</v>
      </c>
      <c r="O1864" t="n">
        <v>0</v>
      </c>
      <c r="P1864" t="inlineStr">
        <is>
          <t>2025-12-08</t>
        </is>
      </c>
      <c r="Q1864" t="inlineStr">
        <is>
          <t>2026-06-08</t>
        </is>
      </c>
      <c r="R1864" t="inlineStr">
        <is>
          <t>+3%▶70% 익절 / +5%▶20% 익절 / +10%▶10% 익절</t>
        </is>
      </c>
      <c r="S1864" t="inlineStr">
        <is>
          <t>-5%▶50% 손절 / -10%▶30% 손절 / -15%▶20% 손절</t>
        </is>
      </c>
      <c r="T1864" t="inlineStr">
        <is>
          <t>매수 0.0005 / 매도 0.0025 / 슬리피지 0.0007</t>
        </is>
      </c>
    </row>
    <row r="1865">
      <c r="A1865" t="inlineStr">
        <is>
          <t>TIGER 미국S&amp;P500|6개월 전에 샀다면|[초단타]+[버티기형]</t>
        </is>
      </c>
      <c r="B1865" t="inlineStr">
        <is>
          <t>TIGER 미국S&amp;P500</t>
        </is>
      </c>
      <c r="C1865" t="inlineStr">
        <is>
          <t>360750</t>
        </is>
      </c>
      <c r="D1865" t="inlineStr">
        <is>
          <t>6개월 전에 샀다면</t>
        </is>
      </c>
      <c r="E1865" t="inlineStr">
        <is>
          <t>[초단타]+[버티기형]</t>
        </is>
      </c>
      <c r="F1865" t="inlineStr">
        <is>
          <t>[초단타]</t>
        </is>
      </c>
      <c r="G1865" t="inlineStr">
        <is>
          <t>[버티기형]</t>
        </is>
      </c>
      <c r="H1865" t="n">
        <v>300000</v>
      </c>
      <c r="I1865" t="n">
        <v>25014</v>
      </c>
      <c r="J1865" t="n">
        <v>28385</v>
      </c>
      <c r="K1865" t="n">
        <v>13.48</v>
      </c>
      <c r="L1865" t="n">
        <v>0</v>
      </c>
      <c r="M1865" t="n">
        <v>0</v>
      </c>
      <c r="N1865" t="n">
        <v>0</v>
      </c>
      <c r="O1865" t="n">
        <v>0</v>
      </c>
      <c r="P1865" t="inlineStr">
        <is>
          <t>2025-12-08</t>
        </is>
      </c>
      <c r="Q1865" t="inlineStr">
        <is>
          <t>2026-06-08</t>
        </is>
      </c>
      <c r="R1865" t="inlineStr">
        <is>
          <t>+3%▶70% 익절 / +5%▶20% 익절 / +10%▶10% 익절</t>
        </is>
      </c>
      <c r="S1865" t="inlineStr">
        <is>
          <t>-5%▶40% 손절 / -15%▶30% 손절 / -20%▶30% 손절</t>
        </is>
      </c>
      <c r="T1865" t="inlineStr">
        <is>
          <t>매수 0.0005 / 매도 0.0025 / 슬리피지 0.0007</t>
        </is>
      </c>
    </row>
    <row r="1866">
      <c r="A1866" t="inlineStr">
        <is>
          <t>TIGER 미국S&amp;P500|6개월 전에 샀다면|[단기스윙]+[칼손절]</t>
        </is>
      </c>
      <c r="B1866" t="inlineStr">
        <is>
          <t>TIGER 미국S&amp;P500</t>
        </is>
      </c>
      <c r="C1866" t="inlineStr">
        <is>
          <t>360750</t>
        </is>
      </c>
      <c r="D1866" t="inlineStr">
        <is>
          <t>6개월 전에 샀다면</t>
        </is>
      </c>
      <c r="E1866" t="inlineStr">
        <is>
          <t>[단기스윙]+[칼손절]</t>
        </is>
      </c>
      <c r="F1866" t="inlineStr">
        <is>
          <t>[단기스윙]</t>
        </is>
      </c>
      <c r="G1866" t="inlineStr">
        <is>
          <t>[칼손절]</t>
        </is>
      </c>
      <c r="H1866" t="n">
        <v>300000</v>
      </c>
      <c r="I1866" t="n">
        <v>25014</v>
      </c>
      <c r="J1866" t="n">
        <v>28385</v>
      </c>
      <c r="K1866" t="n">
        <v>13.48</v>
      </c>
      <c r="L1866" t="n">
        <v>0</v>
      </c>
      <c r="M1866" t="n">
        <v>0</v>
      </c>
      <c r="N1866" t="n">
        <v>0</v>
      </c>
      <c r="O1866" t="n">
        <v>0</v>
      </c>
      <c r="P1866" t="inlineStr">
        <is>
          <t>2025-12-08</t>
        </is>
      </c>
      <c r="Q1866" t="inlineStr">
        <is>
          <t>2026-06-08</t>
        </is>
      </c>
      <c r="R1866" t="inlineStr">
        <is>
          <t>+5%▶60% 익절 / +10%▶30% 익절 / +20%▶10% 익절</t>
        </is>
      </c>
      <c r="S1866" t="inlineStr">
        <is>
          <t>-2%▶80% 손절 / -4%▶10% 손절 / -6%▶10% 손절</t>
        </is>
      </c>
      <c r="T1866" t="inlineStr">
        <is>
          <t>매수 0.0005 / 매도 0.0025 / 슬리피지 0.0007</t>
        </is>
      </c>
    </row>
    <row r="1867">
      <c r="A1867" t="inlineStr">
        <is>
          <t>TIGER 미국S&amp;P500|6개월 전에 샀다면|[단기스윙]+[정석방어]</t>
        </is>
      </c>
      <c r="B1867" t="inlineStr">
        <is>
          <t>TIGER 미국S&amp;P500</t>
        </is>
      </c>
      <c r="C1867" t="inlineStr">
        <is>
          <t>360750</t>
        </is>
      </c>
      <c r="D1867" t="inlineStr">
        <is>
          <t>6개월 전에 샀다면</t>
        </is>
      </c>
      <c r="E1867" t="inlineStr">
        <is>
          <t>[단기스윙]+[정석방어]</t>
        </is>
      </c>
      <c r="F1867" t="inlineStr">
        <is>
          <t>[단기스윙]</t>
        </is>
      </c>
      <c r="G1867" t="inlineStr">
        <is>
          <t>[정석방어]</t>
        </is>
      </c>
      <c r="H1867" t="n">
        <v>300000</v>
      </c>
      <c r="I1867" t="n">
        <v>25014</v>
      </c>
      <c r="J1867" t="n">
        <v>28385</v>
      </c>
      <c r="K1867" t="n">
        <v>13.48</v>
      </c>
      <c r="L1867" t="n">
        <v>0</v>
      </c>
      <c r="M1867" t="n">
        <v>0</v>
      </c>
      <c r="N1867" t="n">
        <v>0</v>
      </c>
      <c r="O1867" t="n">
        <v>0</v>
      </c>
      <c r="P1867" t="inlineStr">
        <is>
          <t>2025-12-08</t>
        </is>
      </c>
      <c r="Q1867" t="inlineStr">
        <is>
          <t>2026-06-08</t>
        </is>
      </c>
      <c r="R1867" t="inlineStr">
        <is>
          <t>+5%▶60% 익절 / +10%▶30% 익절 / +20%▶10% 익절</t>
        </is>
      </c>
      <c r="S1867" t="inlineStr">
        <is>
          <t>-3%▶70% 손절 / -5%▶20% 손절 / -10%▶10% 손절</t>
        </is>
      </c>
      <c r="T1867" t="inlineStr">
        <is>
          <t>매수 0.0005 / 매도 0.0025 / 슬리피지 0.0007</t>
        </is>
      </c>
    </row>
    <row r="1868">
      <c r="A1868" t="inlineStr">
        <is>
          <t>TIGER 미국S&amp;P500|6개월 전에 샀다면|[단기스윙]+[변동성허용]</t>
        </is>
      </c>
      <c r="B1868" t="inlineStr">
        <is>
          <t>TIGER 미국S&amp;P500</t>
        </is>
      </c>
      <c r="C1868" t="inlineStr">
        <is>
          <t>360750</t>
        </is>
      </c>
      <c r="D1868" t="inlineStr">
        <is>
          <t>6개월 전에 샀다면</t>
        </is>
      </c>
      <c r="E1868" t="inlineStr">
        <is>
          <t>[단기스윙]+[변동성허용]</t>
        </is>
      </c>
      <c r="F1868" t="inlineStr">
        <is>
          <t>[단기스윙]</t>
        </is>
      </c>
      <c r="G1868" t="inlineStr">
        <is>
          <t>[변동성허용]</t>
        </is>
      </c>
      <c r="H1868" t="n">
        <v>300000</v>
      </c>
      <c r="I1868" t="n">
        <v>25014</v>
      </c>
      <c r="J1868" t="n">
        <v>28385</v>
      </c>
      <c r="K1868" t="n">
        <v>13.48</v>
      </c>
      <c r="L1868" t="n">
        <v>0</v>
      </c>
      <c r="M1868" t="n">
        <v>0</v>
      </c>
      <c r="N1868" t="n">
        <v>0</v>
      </c>
      <c r="O1868" t="n">
        <v>0</v>
      </c>
      <c r="P1868" t="inlineStr">
        <is>
          <t>2025-12-08</t>
        </is>
      </c>
      <c r="Q1868" t="inlineStr">
        <is>
          <t>2026-06-08</t>
        </is>
      </c>
      <c r="R1868" t="inlineStr">
        <is>
          <t>+5%▶60% 익절 / +10%▶30% 익절 / +20%▶10% 익절</t>
        </is>
      </c>
      <c r="S1868" t="inlineStr">
        <is>
          <t>-5%▶50% 손절 / -10%▶30% 손절 / -15%▶20% 손절</t>
        </is>
      </c>
      <c r="T1868" t="inlineStr">
        <is>
          <t>매수 0.0005 / 매도 0.0025 / 슬리피지 0.0007</t>
        </is>
      </c>
    </row>
    <row r="1869">
      <c r="A1869" t="inlineStr">
        <is>
          <t>TIGER 미국S&amp;P500|6개월 전에 샀다면|[단기스윙]+[버티기형]</t>
        </is>
      </c>
      <c r="B1869" t="inlineStr">
        <is>
          <t>TIGER 미국S&amp;P500</t>
        </is>
      </c>
      <c r="C1869" t="inlineStr">
        <is>
          <t>360750</t>
        </is>
      </c>
      <c r="D1869" t="inlineStr">
        <is>
          <t>6개월 전에 샀다면</t>
        </is>
      </c>
      <c r="E1869" t="inlineStr">
        <is>
          <t>[단기스윙]+[버티기형]</t>
        </is>
      </c>
      <c r="F1869" t="inlineStr">
        <is>
          <t>[단기스윙]</t>
        </is>
      </c>
      <c r="G1869" t="inlineStr">
        <is>
          <t>[버티기형]</t>
        </is>
      </c>
      <c r="H1869" t="n">
        <v>300000</v>
      </c>
      <c r="I1869" t="n">
        <v>25014</v>
      </c>
      <c r="J1869" t="n">
        <v>28385</v>
      </c>
      <c r="K1869" t="n">
        <v>13.48</v>
      </c>
      <c r="L1869" t="n">
        <v>0</v>
      </c>
      <c r="M1869" t="n">
        <v>0</v>
      </c>
      <c r="N1869" t="n">
        <v>0</v>
      </c>
      <c r="O1869" t="n">
        <v>0</v>
      </c>
      <c r="P1869" t="inlineStr">
        <is>
          <t>2025-12-08</t>
        </is>
      </c>
      <c r="Q1869" t="inlineStr">
        <is>
          <t>2026-06-08</t>
        </is>
      </c>
      <c r="R1869" t="inlineStr">
        <is>
          <t>+5%▶60% 익절 / +10%▶30% 익절 / +20%▶10% 익절</t>
        </is>
      </c>
      <c r="S1869" t="inlineStr">
        <is>
          <t>-5%▶40% 손절 / -15%▶30% 손절 / -20%▶30% 손절</t>
        </is>
      </c>
      <c r="T1869" t="inlineStr">
        <is>
          <t>매수 0.0005 / 매도 0.0025 / 슬리피지 0.0007</t>
        </is>
      </c>
    </row>
    <row r="1870">
      <c r="A1870" t="inlineStr">
        <is>
          <t>TIGER 미국S&amp;P500|6개월 전에 샀다면|[대표님룰]+[칼손절]</t>
        </is>
      </c>
      <c r="B1870" t="inlineStr">
        <is>
          <t>TIGER 미국S&amp;P500</t>
        </is>
      </c>
      <c r="C1870" t="inlineStr">
        <is>
          <t>360750</t>
        </is>
      </c>
      <c r="D1870" t="inlineStr">
        <is>
          <t>6개월 전에 샀다면</t>
        </is>
      </c>
      <c r="E1870" t="inlineStr">
        <is>
          <t>[대표님룰]+[칼손절]</t>
        </is>
      </c>
      <c r="F1870" t="inlineStr">
        <is>
          <t>[대표님룰]</t>
        </is>
      </c>
      <c r="G1870" t="inlineStr">
        <is>
          <t>[칼손절]</t>
        </is>
      </c>
      <c r="H1870" t="n">
        <v>300000</v>
      </c>
      <c r="I1870" t="n">
        <v>25014</v>
      </c>
      <c r="J1870" t="n">
        <v>28385</v>
      </c>
      <c r="K1870" t="n">
        <v>13.48</v>
      </c>
      <c r="L1870" t="n">
        <v>0</v>
      </c>
      <c r="M1870" t="n">
        <v>0</v>
      </c>
      <c r="N1870" t="n">
        <v>0</v>
      </c>
      <c r="O1870" t="n">
        <v>0</v>
      </c>
      <c r="P1870" t="inlineStr">
        <is>
          <t>2025-12-08</t>
        </is>
      </c>
      <c r="Q1870" t="inlineStr">
        <is>
          <t>2026-06-08</t>
        </is>
      </c>
      <c r="R1870" t="inlineStr">
        <is>
          <t>+5%▶60% 익절 / +10%▶30% 익절 / +30%▶10% 익절</t>
        </is>
      </c>
      <c r="S1870" t="inlineStr">
        <is>
          <t>-2%▶80% 손절 / -4%▶10% 손절 / -6%▶10% 손절</t>
        </is>
      </c>
      <c r="T1870" t="inlineStr">
        <is>
          <t>매수 0.0005 / 매도 0.0025 / 슬리피지 0.0007</t>
        </is>
      </c>
    </row>
    <row r="1871">
      <c r="A1871" t="inlineStr">
        <is>
          <t>TIGER 미국S&amp;P500|6개월 전에 샀다면|[대표님룰]+[정석방어]</t>
        </is>
      </c>
      <c r="B1871" t="inlineStr">
        <is>
          <t>TIGER 미국S&amp;P500</t>
        </is>
      </c>
      <c r="C1871" t="inlineStr">
        <is>
          <t>360750</t>
        </is>
      </c>
      <c r="D1871" t="inlineStr">
        <is>
          <t>6개월 전에 샀다면</t>
        </is>
      </c>
      <c r="E1871" t="inlineStr">
        <is>
          <t>[대표님룰]+[정석방어]</t>
        </is>
      </c>
      <c r="F1871" t="inlineStr">
        <is>
          <t>[대표님룰]</t>
        </is>
      </c>
      <c r="G1871" t="inlineStr">
        <is>
          <t>[정석방어]</t>
        </is>
      </c>
      <c r="H1871" t="n">
        <v>300000</v>
      </c>
      <c r="I1871" t="n">
        <v>25014</v>
      </c>
      <c r="J1871" t="n">
        <v>28385</v>
      </c>
      <c r="K1871" t="n">
        <v>13.48</v>
      </c>
      <c r="L1871" t="n">
        <v>0</v>
      </c>
      <c r="M1871" t="n">
        <v>0</v>
      </c>
      <c r="N1871" t="n">
        <v>0</v>
      </c>
      <c r="O1871" t="n">
        <v>0</v>
      </c>
      <c r="P1871" t="inlineStr">
        <is>
          <t>2025-12-08</t>
        </is>
      </c>
      <c r="Q1871" t="inlineStr">
        <is>
          <t>2026-06-08</t>
        </is>
      </c>
      <c r="R1871" t="inlineStr">
        <is>
          <t>+5%▶60% 익절 / +10%▶30% 익절 / +30%▶10% 익절</t>
        </is>
      </c>
      <c r="S1871" t="inlineStr">
        <is>
          <t>-3%▶70% 손절 / -5%▶20% 손절 / -10%▶10% 손절</t>
        </is>
      </c>
      <c r="T1871" t="inlineStr">
        <is>
          <t>매수 0.0005 / 매도 0.0025 / 슬리피지 0.0007</t>
        </is>
      </c>
    </row>
    <row r="1872">
      <c r="A1872" t="inlineStr">
        <is>
          <t>TIGER 미국S&amp;P500|6개월 전에 샀다면|[대표님룰]+[변동성허용]</t>
        </is>
      </c>
      <c r="B1872" t="inlineStr">
        <is>
          <t>TIGER 미국S&amp;P500</t>
        </is>
      </c>
      <c r="C1872" t="inlineStr">
        <is>
          <t>360750</t>
        </is>
      </c>
      <c r="D1872" t="inlineStr">
        <is>
          <t>6개월 전에 샀다면</t>
        </is>
      </c>
      <c r="E1872" t="inlineStr">
        <is>
          <t>[대표님룰]+[변동성허용]</t>
        </is>
      </c>
      <c r="F1872" t="inlineStr">
        <is>
          <t>[대표님룰]</t>
        </is>
      </c>
      <c r="G1872" t="inlineStr">
        <is>
          <t>[변동성허용]</t>
        </is>
      </c>
      <c r="H1872" t="n">
        <v>300000</v>
      </c>
      <c r="I1872" t="n">
        <v>25014</v>
      </c>
      <c r="J1872" t="n">
        <v>28385</v>
      </c>
      <c r="K1872" t="n">
        <v>13.48</v>
      </c>
      <c r="L1872" t="n">
        <v>0</v>
      </c>
      <c r="M1872" t="n">
        <v>0</v>
      </c>
      <c r="N1872" t="n">
        <v>0</v>
      </c>
      <c r="O1872" t="n">
        <v>0</v>
      </c>
      <c r="P1872" t="inlineStr">
        <is>
          <t>2025-12-08</t>
        </is>
      </c>
      <c r="Q1872" t="inlineStr">
        <is>
          <t>2026-06-08</t>
        </is>
      </c>
      <c r="R1872" t="inlineStr">
        <is>
          <t>+5%▶60% 익절 / +10%▶30% 익절 / +30%▶10% 익절</t>
        </is>
      </c>
      <c r="S1872" t="inlineStr">
        <is>
          <t>-5%▶50% 손절 / -10%▶30% 손절 / -15%▶20% 손절</t>
        </is>
      </c>
      <c r="T1872" t="inlineStr">
        <is>
          <t>매수 0.0005 / 매도 0.0025 / 슬리피지 0.0007</t>
        </is>
      </c>
    </row>
    <row r="1873">
      <c r="A1873" t="inlineStr">
        <is>
          <t>TIGER 미국S&amp;P500|6개월 전에 샀다면|[대표님룰]+[버티기형]</t>
        </is>
      </c>
      <c r="B1873" t="inlineStr">
        <is>
          <t>TIGER 미국S&amp;P500</t>
        </is>
      </c>
      <c r="C1873" t="inlineStr">
        <is>
          <t>360750</t>
        </is>
      </c>
      <c r="D1873" t="inlineStr">
        <is>
          <t>6개월 전에 샀다면</t>
        </is>
      </c>
      <c r="E1873" t="inlineStr">
        <is>
          <t>[대표님룰]+[버티기형]</t>
        </is>
      </c>
      <c r="F1873" t="inlineStr">
        <is>
          <t>[대표님룰]</t>
        </is>
      </c>
      <c r="G1873" t="inlineStr">
        <is>
          <t>[버티기형]</t>
        </is>
      </c>
      <c r="H1873" t="n">
        <v>300000</v>
      </c>
      <c r="I1873" t="n">
        <v>25014</v>
      </c>
      <c r="J1873" t="n">
        <v>28385</v>
      </c>
      <c r="K1873" t="n">
        <v>13.48</v>
      </c>
      <c r="L1873" t="n">
        <v>0</v>
      </c>
      <c r="M1873" t="n">
        <v>0</v>
      </c>
      <c r="N1873" t="n">
        <v>0</v>
      </c>
      <c r="O1873" t="n">
        <v>0</v>
      </c>
      <c r="P1873" t="inlineStr">
        <is>
          <t>2025-12-08</t>
        </is>
      </c>
      <c r="Q1873" t="inlineStr">
        <is>
          <t>2026-06-08</t>
        </is>
      </c>
      <c r="R1873" t="inlineStr">
        <is>
          <t>+5%▶60% 익절 / +10%▶30% 익절 / +30%▶10% 익절</t>
        </is>
      </c>
      <c r="S1873" t="inlineStr">
        <is>
          <t>-5%▶40% 손절 / -15%▶30% 손절 / -20%▶30% 손절</t>
        </is>
      </c>
      <c r="T1873" t="inlineStr">
        <is>
          <t>매수 0.0005 / 매도 0.0025 / 슬리피지 0.0007</t>
        </is>
      </c>
    </row>
    <row r="1874">
      <c r="A1874" t="inlineStr">
        <is>
          <t>TIGER 미국S&amp;P500|6개월 전에 샀다면|[중기추세]+[칼손절]</t>
        </is>
      </c>
      <c r="B1874" t="inlineStr">
        <is>
          <t>TIGER 미국S&amp;P500</t>
        </is>
      </c>
      <c r="C1874" t="inlineStr">
        <is>
          <t>360750</t>
        </is>
      </c>
      <c r="D1874" t="inlineStr">
        <is>
          <t>6개월 전에 샀다면</t>
        </is>
      </c>
      <c r="E1874" t="inlineStr">
        <is>
          <t>[중기추세]+[칼손절]</t>
        </is>
      </c>
      <c r="F1874" t="inlineStr">
        <is>
          <t>[중기추세]</t>
        </is>
      </c>
      <c r="G1874" t="inlineStr">
        <is>
          <t>[칼손절]</t>
        </is>
      </c>
      <c r="H1874" t="n">
        <v>300000</v>
      </c>
      <c r="I1874" t="n">
        <v>25014</v>
      </c>
      <c r="J1874" t="n">
        <v>28385</v>
      </c>
      <c r="K1874" t="n">
        <v>13.48</v>
      </c>
      <c r="L1874" t="n">
        <v>0</v>
      </c>
      <c r="M1874" t="n">
        <v>0</v>
      </c>
      <c r="N1874" t="n">
        <v>0</v>
      </c>
      <c r="O1874" t="n">
        <v>0</v>
      </c>
      <c r="P1874" t="inlineStr">
        <is>
          <t>2025-12-08</t>
        </is>
      </c>
      <c r="Q1874" t="inlineStr">
        <is>
          <t>2026-06-08</t>
        </is>
      </c>
      <c r="R1874" t="inlineStr">
        <is>
          <t>+10%▶50% 익절 / +20%▶30% 익절 / +30%▶20% 익절</t>
        </is>
      </c>
      <c r="S1874" t="inlineStr">
        <is>
          <t>-2%▶80% 손절 / -4%▶10% 손절 / -6%▶10% 손절</t>
        </is>
      </c>
      <c r="T1874" t="inlineStr">
        <is>
          <t>매수 0.0005 / 매도 0.0025 / 슬리피지 0.0007</t>
        </is>
      </c>
    </row>
    <row r="1875">
      <c r="A1875" t="inlineStr">
        <is>
          <t>TIGER 미국S&amp;P500|6개월 전에 샀다면|[중기추세]+[정석방어]</t>
        </is>
      </c>
      <c r="B1875" t="inlineStr">
        <is>
          <t>TIGER 미국S&amp;P500</t>
        </is>
      </c>
      <c r="C1875" t="inlineStr">
        <is>
          <t>360750</t>
        </is>
      </c>
      <c r="D1875" t="inlineStr">
        <is>
          <t>6개월 전에 샀다면</t>
        </is>
      </c>
      <c r="E1875" t="inlineStr">
        <is>
          <t>[중기추세]+[정석방어]</t>
        </is>
      </c>
      <c r="F1875" t="inlineStr">
        <is>
          <t>[중기추세]</t>
        </is>
      </c>
      <c r="G1875" t="inlineStr">
        <is>
          <t>[정석방어]</t>
        </is>
      </c>
      <c r="H1875" t="n">
        <v>300000</v>
      </c>
      <c r="I1875" t="n">
        <v>25014</v>
      </c>
      <c r="J1875" t="n">
        <v>28385</v>
      </c>
      <c r="K1875" t="n">
        <v>13.48</v>
      </c>
      <c r="L1875" t="n">
        <v>0</v>
      </c>
      <c r="M1875" t="n">
        <v>0</v>
      </c>
      <c r="N1875" t="n">
        <v>0</v>
      </c>
      <c r="O1875" t="n">
        <v>0</v>
      </c>
      <c r="P1875" t="inlineStr">
        <is>
          <t>2025-12-08</t>
        </is>
      </c>
      <c r="Q1875" t="inlineStr">
        <is>
          <t>2026-06-08</t>
        </is>
      </c>
      <c r="R1875" t="inlineStr">
        <is>
          <t>+10%▶50% 익절 / +20%▶30% 익절 / +30%▶20% 익절</t>
        </is>
      </c>
      <c r="S1875" t="inlineStr">
        <is>
          <t>-3%▶70% 손절 / -5%▶20% 손절 / -10%▶10% 손절</t>
        </is>
      </c>
      <c r="T1875" t="inlineStr">
        <is>
          <t>매수 0.0005 / 매도 0.0025 / 슬리피지 0.0007</t>
        </is>
      </c>
    </row>
    <row r="1876">
      <c r="A1876" t="inlineStr">
        <is>
          <t>TIGER 미국S&amp;P500|6개월 전에 샀다면|[중기추세]+[변동성허용]</t>
        </is>
      </c>
      <c r="B1876" t="inlineStr">
        <is>
          <t>TIGER 미국S&amp;P500</t>
        </is>
      </c>
      <c r="C1876" t="inlineStr">
        <is>
          <t>360750</t>
        </is>
      </c>
      <c r="D1876" t="inlineStr">
        <is>
          <t>6개월 전에 샀다면</t>
        </is>
      </c>
      <c r="E1876" t="inlineStr">
        <is>
          <t>[중기추세]+[변동성허용]</t>
        </is>
      </c>
      <c r="F1876" t="inlineStr">
        <is>
          <t>[중기추세]</t>
        </is>
      </c>
      <c r="G1876" t="inlineStr">
        <is>
          <t>[변동성허용]</t>
        </is>
      </c>
      <c r="H1876" t="n">
        <v>300000</v>
      </c>
      <c r="I1876" t="n">
        <v>25014</v>
      </c>
      <c r="J1876" t="n">
        <v>28385</v>
      </c>
      <c r="K1876" t="n">
        <v>13.48</v>
      </c>
      <c r="L1876" t="n">
        <v>0</v>
      </c>
      <c r="M1876" t="n">
        <v>0</v>
      </c>
      <c r="N1876" t="n">
        <v>0</v>
      </c>
      <c r="O1876" t="n">
        <v>0</v>
      </c>
      <c r="P1876" t="inlineStr">
        <is>
          <t>2025-12-08</t>
        </is>
      </c>
      <c r="Q1876" t="inlineStr">
        <is>
          <t>2026-06-08</t>
        </is>
      </c>
      <c r="R1876" t="inlineStr">
        <is>
          <t>+10%▶50% 익절 / +20%▶30% 익절 / +30%▶20% 익절</t>
        </is>
      </c>
      <c r="S1876" t="inlineStr">
        <is>
          <t>-5%▶50% 손절 / -10%▶30% 손절 / -15%▶20% 손절</t>
        </is>
      </c>
      <c r="T1876" t="inlineStr">
        <is>
          <t>매수 0.0005 / 매도 0.0025 / 슬리피지 0.0007</t>
        </is>
      </c>
    </row>
    <row r="1877">
      <c r="A1877" t="inlineStr">
        <is>
          <t>TIGER 미국S&amp;P500|6개월 전에 샀다면|[중기추세]+[버티기형]</t>
        </is>
      </c>
      <c r="B1877" t="inlineStr">
        <is>
          <t>TIGER 미국S&amp;P500</t>
        </is>
      </c>
      <c r="C1877" t="inlineStr">
        <is>
          <t>360750</t>
        </is>
      </c>
      <c r="D1877" t="inlineStr">
        <is>
          <t>6개월 전에 샀다면</t>
        </is>
      </c>
      <c r="E1877" t="inlineStr">
        <is>
          <t>[중기추세]+[버티기형]</t>
        </is>
      </c>
      <c r="F1877" t="inlineStr">
        <is>
          <t>[중기추세]</t>
        </is>
      </c>
      <c r="G1877" t="inlineStr">
        <is>
          <t>[버티기형]</t>
        </is>
      </c>
      <c r="H1877" t="n">
        <v>300000</v>
      </c>
      <c r="I1877" t="n">
        <v>25014</v>
      </c>
      <c r="J1877" t="n">
        <v>28385</v>
      </c>
      <c r="K1877" t="n">
        <v>13.48</v>
      </c>
      <c r="L1877" t="n">
        <v>0</v>
      </c>
      <c r="M1877" t="n">
        <v>0</v>
      </c>
      <c r="N1877" t="n">
        <v>0</v>
      </c>
      <c r="O1877" t="n">
        <v>0</v>
      </c>
      <c r="P1877" t="inlineStr">
        <is>
          <t>2025-12-08</t>
        </is>
      </c>
      <c r="Q1877" t="inlineStr">
        <is>
          <t>2026-06-08</t>
        </is>
      </c>
      <c r="R1877" t="inlineStr">
        <is>
          <t>+10%▶50% 익절 / +20%▶30% 익절 / +30%▶20% 익절</t>
        </is>
      </c>
      <c r="S1877" t="inlineStr">
        <is>
          <t>-5%▶40% 손절 / -15%▶30% 손절 / -20%▶30% 손절</t>
        </is>
      </c>
      <c r="T1877" t="inlineStr">
        <is>
          <t>매수 0.0005 / 매도 0.0025 / 슬리피지 0.0007</t>
        </is>
      </c>
    </row>
    <row r="1878">
      <c r="A1878" t="inlineStr">
        <is>
          <t>TIGER 미국S&amp;P500|6개월 전에 샀다면|[수익극대화]+[칼손절]</t>
        </is>
      </c>
      <c r="B1878" t="inlineStr">
        <is>
          <t>TIGER 미국S&amp;P500</t>
        </is>
      </c>
      <c r="C1878" t="inlineStr">
        <is>
          <t>360750</t>
        </is>
      </c>
      <c r="D1878" t="inlineStr">
        <is>
          <t>6개월 전에 샀다면</t>
        </is>
      </c>
      <c r="E1878" t="inlineStr">
        <is>
          <t>[수익극대화]+[칼손절]</t>
        </is>
      </c>
      <c r="F1878" t="inlineStr">
        <is>
          <t>[수익극대화]</t>
        </is>
      </c>
      <c r="G1878" t="inlineStr">
        <is>
          <t>[칼손절]</t>
        </is>
      </c>
      <c r="H1878" t="n">
        <v>300000</v>
      </c>
      <c r="I1878" t="n">
        <v>25014</v>
      </c>
      <c r="J1878" t="n">
        <v>28385</v>
      </c>
      <c r="K1878" t="n">
        <v>13.48</v>
      </c>
      <c r="L1878" t="n">
        <v>0</v>
      </c>
      <c r="M1878" t="n">
        <v>0</v>
      </c>
      <c r="N1878" t="n">
        <v>0</v>
      </c>
      <c r="O1878" t="n">
        <v>0</v>
      </c>
      <c r="P1878" t="inlineStr">
        <is>
          <t>2025-12-08</t>
        </is>
      </c>
      <c r="Q1878" t="inlineStr">
        <is>
          <t>2026-06-08</t>
        </is>
      </c>
      <c r="R1878" t="inlineStr">
        <is>
          <t>+10%▶40% 익절 / +20%▶30% 익절 / +40%▶30% 익절</t>
        </is>
      </c>
      <c r="S1878" t="inlineStr">
        <is>
          <t>-2%▶80% 손절 / -4%▶10% 손절 / -6%▶10% 손절</t>
        </is>
      </c>
      <c r="T1878" t="inlineStr">
        <is>
          <t>매수 0.0005 / 매도 0.0025 / 슬리피지 0.0007</t>
        </is>
      </c>
    </row>
    <row r="1879">
      <c r="A1879" t="inlineStr">
        <is>
          <t>TIGER 미국S&amp;P500|6개월 전에 샀다면|[수익극대화]+[정석방어]</t>
        </is>
      </c>
      <c r="B1879" t="inlineStr">
        <is>
          <t>TIGER 미국S&amp;P500</t>
        </is>
      </c>
      <c r="C1879" t="inlineStr">
        <is>
          <t>360750</t>
        </is>
      </c>
      <c r="D1879" t="inlineStr">
        <is>
          <t>6개월 전에 샀다면</t>
        </is>
      </c>
      <c r="E1879" t="inlineStr">
        <is>
          <t>[수익극대화]+[정석방어]</t>
        </is>
      </c>
      <c r="F1879" t="inlineStr">
        <is>
          <t>[수익극대화]</t>
        </is>
      </c>
      <c r="G1879" t="inlineStr">
        <is>
          <t>[정석방어]</t>
        </is>
      </c>
      <c r="H1879" t="n">
        <v>300000</v>
      </c>
      <c r="I1879" t="n">
        <v>25014</v>
      </c>
      <c r="J1879" t="n">
        <v>28385</v>
      </c>
      <c r="K1879" t="n">
        <v>13.48</v>
      </c>
      <c r="L1879" t="n">
        <v>0</v>
      </c>
      <c r="M1879" t="n">
        <v>0</v>
      </c>
      <c r="N1879" t="n">
        <v>0</v>
      </c>
      <c r="O1879" t="n">
        <v>0</v>
      </c>
      <c r="P1879" t="inlineStr">
        <is>
          <t>2025-12-08</t>
        </is>
      </c>
      <c r="Q1879" t="inlineStr">
        <is>
          <t>2026-06-08</t>
        </is>
      </c>
      <c r="R1879" t="inlineStr">
        <is>
          <t>+10%▶40% 익절 / +20%▶30% 익절 / +40%▶30% 익절</t>
        </is>
      </c>
      <c r="S1879" t="inlineStr">
        <is>
          <t>-3%▶70% 손절 / -5%▶20% 손절 / -10%▶10% 손절</t>
        </is>
      </c>
      <c r="T1879" t="inlineStr">
        <is>
          <t>매수 0.0005 / 매도 0.0025 / 슬리피지 0.0007</t>
        </is>
      </c>
    </row>
    <row r="1880">
      <c r="A1880" t="inlineStr">
        <is>
          <t>TIGER 미국S&amp;P500|6개월 전에 샀다면|[수익극대화]+[변동성허용]</t>
        </is>
      </c>
      <c r="B1880" t="inlineStr">
        <is>
          <t>TIGER 미국S&amp;P500</t>
        </is>
      </c>
      <c r="C1880" t="inlineStr">
        <is>
          <t>360750</t>
        </is>
      </c>
      <c r="D1880" t="inlineStr">
        <is>
          <t>6개월 전에 샀다면</t>
        </is>
      </c>
      <c r="E1880" t="inlineStr">
        <is>
          <t>[수익극대화]+[변동성허용]</t>
        </is>
      </c>
      <c r="F1880" t="inlineStr">
        <is>
          <t>[수익극대화]</t>
        </is>
      </c>
      <c r="G1880" t="inlineStr">
        <is>
          <t>[변동성허용]</t>
        </is>
      </c>
      <c r="H1880" t="n">
        <v>300000</v>
      </c>
      <c r="I1880" t="n">
        <v>25014</v>
      </c>
      <c r="J1880" t="n">
        <v>28385</v>
      </c>
      <c r="K1880" t="n">
        <v>13.48</v>
      </c>
      <c r="L1880" t="n">
        <v>0</v>
      </c>
      <c r="M1880" t="n">
        <v>0</v>
      </c>
      <c r="N1880" t="n">
        <v>0</v>
      </c>
      <c r="O1880" t="n">
        <v>0</v>
      </c>
      <c r="P1880" t="inlineStr">
        <is>
          <t>2025-12-08</t>
        </is>
      </c>
      <c r="Q1880" t="inlineStr">
        <is>
          <t>2026-06-08</t>
        </is>
      </c>
      <c r="R1880" t="inlineStr">
        <is>
          <t>+10%▶40% 익절 / +20%▶30% 익절 / +40%▶30% 익절</t>
        </is>
      </c>
      <c r="S1880" t="inlineStr">
        <is>
          <t>-5%▶50% 손절 / -10%▶30% 손절 / -15%▶20% 손절</t>
        </is>
      </c>
      <c r="T1880" t="inlineStr">
        <is>
          <t>매수 0.0005 / 매도 0.0025 / 슬리피지 0.0007</t>
        </is>
      </c>
    </row>
    <row r="1881">
      <c r="A1881" t="inlineStr">
        <is>
          <t>TIGER 미국S&amp;P500|6개월 전에 샀다면|[수익극대화]+[버티기형]</t>
        </is>
      </c>
      <c r="B1881" t="inlineStr">
        <is>
          <t>TIGER 미국S&amp;P500</t>
        </is>
      </c>
      <c r="C1881" t="inlineStr">
        <is>
          <t>360750</t>
        </is>
      </c>
      <c r="D1881" t="inlineStr">
        <is>
          <t>6개월 전에 샀다면</t>
        </is>
      </c>
      <c r="E1881" t="inlineStr">
        <is>
          <t>[수익극대화]+[버티기형]</t>
        </is>
      </c>
      <c r="F1881" t="inlineStr">
        <is>
          <t>[수익극대화]</t>
        </is>
      </c>
      <c r="G1881" t="inlineStr">
        <is>
          <t>[버티기형]</t>
        </is>
      </c>
      <c r="H1881" t="n">
        <v>300000</v>
      </c>
      <c r="I1881" t="n">
        <v>25014</v>
      </c>
      <c r="J1881" t="n">
        <v>28385</v>
      </c>
      <c r="K1881" t="n">
        <v>13.48</v>
      </c>
      <c r="L1881" t="n">
        <v>0</v>
      </c>
      <c r="M1881" t="n">
        <v>0</v>
      </c>
      <c r="N1881" t="n">
        <v>0</v>
      </c>
      <c r="O1881" t="n">
        <v>0</v>
      </c>
      <c r="P1881" t="inlineStr">
        <is>
          <t>2025-12-08</t>
        </is>
      </c>
      <c r="Q1881" t="inlineStr">
        <is>
          <t>2026-06-08</t>
        </is>
      </c>
      <c r="R1881" t="inlineStr">
        <is>
          <t>+10%▶40% 익절 / +20%▶30% 익절 / +40%▶30% 익절</t>
        </is>
      </c>
      <c r="S1881" t="inlineStr">
        <is>
          <t>-5%▶40% 손절 / -15%▶30% 손절 / -20%▶30% 손절</t>
        </is>
      </c>
      <c r="T1881" t="inlineStr">
        <is>
          <t>매수 0.0005 / 매도 0.0025 / 슬리피지 0.0007</t>
        </is>
      </c>
    </row>
    <row r="1882">
      <c r="A1882" t="inlineStr">
        <is>
          <t>TIGER 미국S&amp;P500|전체 평가기간|[초단타]+[칼손절]</t>
        </is>
      </c>
      <c r="B1882" t="inlineStr">
        <is>
          <t>TIGER 미국S&amp;P500</t>
        </is>
      </c>
      <c r="C1882" t="inlineStr">
        <is>
          <t>360750</t>
        </is>
      </c>
      <c r="D1882" t="inlineStr">
        <is>
          <t>전체 평가기간</t>
        </is>
      </c>
      <c r="E1882" t="inlineStr">
        <is>
          <t>[초단타]+[칼손절]</t>
        </is>
      </c>
      <c r="F1882" t="inlineStr">
        <is>
          <t>[초단타]</t>
        </is>
      </c>
      <c r="G1882" t="inlineStr">
        <is>
          <t>[칼손절]</t>
        </is>
      </c>
      <c r="H1882" t="n">
        <v>300000</v>
      </c>
      <c r="I1882" t="n">
        <v>24620</v>
      </c>
      <c r="J1882" t="n">
        <v>28385</v>
      </c>
      <c r="K1882" t="n">
        <v>15.29</v>
      </c>
      <c r="L1882" t="n">
        <v>0</v>
      </c>
      <c r="M1882" t="n">
        <v>0</v>
      </c>
      <c r="N1882" t="n">
        <v>0</v>
      </c>
      <c r="O1882" t="n">
        <v>0</v>
      </c>
      <c r="P1882" t="inlineStr">
        <is>
          <t>2026-01-02</t>
        </is>
      </c>
      <c r="Q1882" t="inlineStr">
        <is>
          <t>2026-06-08</t>
        </is>
      </c>
      <c r="R1882" t="inlineStr">
        <is>
          <t>+3%▶70% 익절 / +5%▶20% 익절 / +10%▶10% 익절</t>
        </is>
      </c>
      <c r="S1882" t="inlineStr">
        <is>
          <t>-2%▶80% 손절 / -4%▶10% 손절 / -6%▶10% 손절</t>
        </is>
      </c>
      <c r="T1882" t="inlineStr">
        <is>
          <t>매수 0.0005 / 매도 0.0025 / 슬리피지 0.0007</t>
        </is>
      </c>
    </row>
    <row r="1883">
      <c r="A1883" t="inlineStr">
        <is>
          <t>TIGER 미국S&amp;P500|전체 평가기간|[초단타]+[정석방어]</t>
        </is>
      </c>
      <c r="B1883" t="inlineStr">
        <is>
          <t>TIGER 미국S&amp;P500</t>
        </is>
      </c>
      <c r="C1883" t="inlineStr">
        <is>
          <t>360750</t>
        </is>
      </c>
      <c r="D1883" t="inlineStr">
        <is>
          <t>전체 평가기간</t>
        </is>
      </c>
      <c r="E1883" t="inlineStr">
        <is>
          <t>[초단타]+[정석방어]</t>
        </is>
      </c>
      <c r="F1883" t="inlineStr">
        <is>
          <t>[초단타]</t>
        </is>
      </c>
      <c r="G1883" t="inlineStr">
        <is>
          <t>[정석방어]</t>
        </is>
      </c>
      <c r="H1883" t="n">
        <v>300000</v>
      </c>
      <c r="I1883" t="n">
        <v>24620</v>
      </c>
      <c r="J1883" t="n">
        <v>28385</v>
      </c>
      <c r="K1883" t="n">
        <v>15.29</v>
      </c>
      <c r="L1883" t="n">
        <v>0</v>
      </c>
      <c r="M1883" t="n">
        <v>0</v>
      </c>
      <c r="N1883" t="n">
        <v>0</v>
      </c>
      <c r="O1883" t="n">
        <v>0</v>
      </c>
      <c r="P1883" t="inlineStr">
        <is>
          <t>2026-01-02</t>
        </is>
      </c>
      <c r="Q1883" t="inlineStr">
        <is>
          <t>2026-06-08</t>
        </is>
      </c>
      <c r="R1883" t="inlineStr">
        <is>
          <t>+3%▶70% 익절 / +5%▶20% 익절 / +10%▶10% 익절</t>
        </is>
      </c>
      <c r="S1883" t="inlineStr">
        <is>
          <t>-3%▶70% 손절 / -5%▶20% 손절 / -10%▶10% 손절</t>
        </is>
      </c>
      <c r="T1883" t="inlineStr">
        <is>
          <t>매수 0.0005 / 매도 0.0025 / 슬리피지 0.0007</t>
        </is>
      </c>
    </row>
    <row r="1884">
      <c r="A1884" t="inlineStr">
        <is>
          <t>TIGER 미국S&amp;P500|전체 평가기간|[초단타]+[변동성허용]</t>
        </is>
      </c>
      <c r="B1884" t="inlineStr">
        <is>
          <t>TIGER 미국S&amp;P500</t>
        </is>
      </c>
      <c r="C1884" t="inlineStr">
        <is>
          <t>360750</t>
        </is>
      </c>
      <c r="D1884" t="inlineStr">
        <is>
          <t>전체 평가기간</t>
        </is>
      </c>
      <c r="E1884" t="inlineStr">
        <is>
          <t>[초단타]+[변동성허용]</t>
        </is>
      </c>
      <c r="F1884" t="inlineStr">
        <is>
          <t>[초단타]</t>
        </is>
      </c>
      <c r="G1884" t="inlineStr">
        <is>
          <t>[변동성허용]</t>
        </is>
      </c>
      <c r="H1884" t="n">
        <v>300000</v>
      </c>
      <c r="I1884" t="n">
        <v>24620</v>
      </c>
      <c r="J1884" t="n">
        <v>28385</v>
      </c>
      <c r="K1884" t="n">
        <v>15.29</v>
      </c>
      <c r="L1884" t="n">
        <v>0</v>
      </c>
      <c r="M1884" t="n">
        <v>0</v>
      </c>
      <c r="N1884" t="n">
        <v>0</v>
      </c>
      <c r="O1884" t="n">
        <v>0</v>
      </c>
      <c r="P1884" t="inlineStr">
        <is>
          <t>2026-01-02</t>
        </is>
      </c>
      <c r="Q1884" t="inlineStr">
        <is>
          <t>2026-06-08</t>
        </is>
      </c>
      <c r="R1884" t="inlineStr">
        <is>
          <t>+3%▶70% 익절 / +5%▶20% 익절 / +10%▶10% 익절</t>
        </is>
      </c>
      <c r="S1884" t="inlineStr">
        <is>
          <t>-5%▶50% 손절 / -10%▶30% 손절 / -15%▶20% 손절</t>
        </is>
      </c>
      <c r="T1884" t="inlineStr">
        <is>
          <t>매수 0.0005 / 매도 0.0025 / 슬리피지 0.0007</t>
        </is>
      </c>
    </row>
    <row r="1885">
      <c r="A1885" t="inlineStr">
        <is>
          <t>TIGER 미국S&amp;P500|전체 평가기간|[초단타]+[버티기형]</t>
        </is>
      </c>
      <c r="B1885" t="inlineStr">
        <is>
          <t>TIGER 미국S&amp;P500</t>
        </is>
      </c>
      <c r="C1885" t="inlineStr">
        <is>
          <t>360750</t>
        </is>
      </c>
      <c r="D1885" t="inlineStr">
        <is>
          <t>전체 평가기간</t>
        </is>
      </c>
      <c r="E1885" t="inlineStr">
        <is>
          <t>[초단타]+[버티기형]</t>
        </is>
      </c>
      <c r="F1885" t="inlineStr">
        <is>
          <t>[초단타]</t>
        </is>
      </c>
      <c r="G1885" t="inlineStr">
        <is>
          <t>[버티기형]</t>
        </is>
      </c>
      <c r="H1885" t="n">
        <v>300000</v>
      </c>
      <c r="I1885" t="n">
        <v>24620</v>
      </c>
      <c r="J1885" t="n">
        <v>28385</v>
      </c>
      <c r="K1885" t="n">
        <v>15.29</v>
      </c>
      <c r="L1885" t="n">
        <v>0</v>
      </c>
      <c r="M1885" t="n">
        <v>0</v>
      </c>
      <c r="N1885" t="n">
        <v>0</v>
      </c>
      <c r="O1885" t="n">
        <v>0</v>
      </c>
      <c r="P1885" t="inlineStr">
        <is>
          <t>2026-01-02</t>
        </is>
      </c>
      <c r="Q1885" t="inlineStr">
        <is>
          <t>2026-06-08</t>
        </is>
      </c>
      <c r="R1885" t="inlineStr">
        <is>
          <t>+3%▶70% 익절 / +5%▶20% 익절 / +10%▶10% 익절</t>
        </is>
      </c>
      <c r="S1885" t="inlineStr">
        <is>
          <t>-5%▶40% 손절 / -15%▶30% 손절 / -20%▶30% 손절</t>
        </is>
      </c>
      <c r="T1885" t="inlineStr">
        <is>
          <t>매수 0.0005 / 매도 0.0025 / 슬리피지 0.0007</t>
        </is>
      </c>
    </row>
    <row r="1886">
      <c r="A1886" t="inlineStr">
        <is>
          <t>TIGER 미국S&amp;P500|전체 평가기간|[단기스윙]+[칼손절]</t>
        </is>
      </c>
      <c r="B1886" t="inlineStr">
        <is>
          <t>TIGER 미국S&amp;P500</t>
        </is>
      </c>
      <c r="C1886" t="inlineStr">
        <is>
          <t>360750</t>
        </is>
      </c>
      <c r="D1886" t="inlineStr">
        <is>
          <t>전체 평가기간</t>
        </is>
      </c>
      <c r="E1886" t="inlineStr">
        <is>
          <t>[단기스윙]+[칼손절]</t>
        </is>
      </c>
      <c r="F1886" t="inlineStr">
        <is>
          <t>[단기스윙]</t>
        </is>
      </c>
      <c r="G1886" t="inlineStr">
        <is>
          <t>[칼손절]</t>
        </is>
      </c>
      <c r="H1886" t="n">
        <v>300000</v>
      </c>
      <c r="I1886" t="n">
        <v>24620</v>
      </c>
      <c r="J1886" t="n">
        <v>28385</v>
      </c>
      <c r="K1886" t="n">
        <v>15.29</v>
      </c>
      <c r="L1886" t="n">
        <v>0</v>
      </c>
      <c r="M1886" t="n">
        <v>0</v>
      </c>
      <c r="N1886" t="n">
        <v>0</v>
      </c>
      <c r="O1886" t="n">
        <v>0</v>
      </c>
      <c r="P1886" t="inlineStr">
        <is>
          <t>2026-01-02</t>
        </is>
      </c>
      <c r="Q1886" t="inlineStr">
        <is>
          <t>2026-06-08</t>
        </is>
      </c>
      <c r="R1886" t="inlineStr">
        <is>
          <t>+5%▶60% 익절 / +10%▶30% 익절 / +20%▶10% 익절</t>
        </is>
      </c>
      <c r="S1886" t="inlineStr">
        <is>
          <t>-2%▶80% 손절 / -4%▶10% 손절 / -6%▶10% 손절</t>
        </is>
      </c>
      <c r="T1886" t="inlineStr">
        <is>
          <t>매수 0.0005 / 매도 0.0025 / 슬리피지 0.0007</t>
        </is>
      </c>
    </row>
    <row r="1887">
      <c r="A1887" t="inlineStr">
        <is>
          <t>TIGER 미국S&amp;P500|전체 평가기간|[단기스윙]+[정석방어]</t>
        </is>
      </c>
      <c r="B1887" t="inlineStr">
        <is>
          <t>TIGER 미국S&amp;P500</t>
        </is>
      </c>
      <c r="C1887" t="inlineStr">
        <is>
          <t>360750</t>
        </is>
      </c>
      <c r="D1887" t="inlineStr">
        <is>
          <t>전체 평가기간</t>
        </is>
      </c>
      <c r="E1887" t="inlineStr">
        <is>
          <t>[단기스윙]+[정석방어]</t>
        </is>
      </c>
      <c r="F1887" t="inlineStr">
        <is>
          <t>[단기스윙]</t>
        </is>
      </c>
      <c r="G1887" t="inlineStr">
        <is>
          <t>[정석방어]</t>
        </is>
      </c>
      <c r="H1887" t="n">
        <v>300000</v>
      </c>
      <c r="I1887" t="n">
        <v>24620</v>
      </c>
      <c r="J1887" t="n">
        <v>28385</v>
      </c>
      <c r="K1887" t="n">
        <v>15.29</v>
      </c>
      <c r="L1887" t="n">
        <v>0</v>
      </c>
      <c r="M1887" t="n">
        <v>0</v>
      </c>
      <c r="N1887" t="n">
        <v>0</v>
      </c>
      <c r="O1887" t="n">
        <v>0</v>
      </c>
      <c r="P1887" t="inlineStr">
        <is>
          <t>2026-01-02</t>
        </is>
      </c>
      <c r="Q1887" t="inlineStr">
        <is>
          <t>2026-06-08</t>
        </is>
      </c>
      <c r="R1887" t="inlineStr">
        <is>
          <t>+5%▶60% 익절 / +10%▶30% 익절 / +20%▶10% 익절</t>
        </is>
      </c>
      <c r="S1887" t="inlineStr">
        <is>
          <t>-3%▶70% 손절 / -5%▶20% 손절 / -10%▶10% 손절</t>
        </is>
      </c>
      <c r="T1887" t="inlineStr">
        <is>
          <t>매수 0.0005 / 매도 0.0025 / 슬리피지 0.0007</t>
        </is>
      </c>
    </row>
    <row r="1888">
      <c r="A1888" t="inlineStr">
        <is>
          <t>TIGER 미국S&amp;P500|전체 평가기간|[단기스윙]+[변동성허용]</t>
        </is>
      </c>
      <c r="B1888" t="inlineStr">
        <is>
          <t>TIGER 미국S&amp;P500</t>
        </is>
      </c>
      <c r="C1888" t="inlineStr">
        <is>
          <t>360750</t>
        </is>
      </c>
      <c r="D1888" t="inlineStr">
        <is>
          <t>전체 평가기간</t>
        </is>
      </c>
      <c r="E1888" t="inlineStr">
        <is>
          <t>[단기스윙]+[변동성허용]</t>
        </is>
      </c>
      <c r="F1888" t="inlineStr">
        <is>
          <t>[단기스윙]</t>
        </is>
      </c>
      <c r="G1888" t="inlineStr">
        <is>
          <t>[변동성허용]</t>
        </is>
      </c>
      <c r="H1888" t="n">
        <v>300000</v>
      </c>
      <c r="I1888" t="n">
        <v>24620</v>
      </c>
      <c r="J1888" t="n">
        <v>28385</v>
      </c>
      <c r="K1888" t="n">
        <v>15.29</v>
      </c>
      <c r="L1888" t="n">
        <v>0</v>
      </c>
      <c r="M1888" t="n">
        <v>0</v>
      </c>
      <c r="N1888" t="n">
        <v>0</v>
      </c>
      <c r="O1888" t="n">
        <v>0</v>
      </c>
      <c r="P1888" t="inlineStr">
        <is>
          <t>2026-01-02</t>
        </is>
      </c>
      <c r="Q1888" t="inlineStr">
        <is>
          <t>2026-06-08</t>
        </is>
      </c>
      <c r="R1888" t="inlineStr">
        <is>
          <t>+5%▶60% 익절 / +10%▶30% 익절 / +20%▶10% 익절</t>
        </is>
      </c>
      <c r="S1888" t="inlineStr">
        <is>
          <t>-5%▶50% 손절 / -10%▶30% 손절 / -15%▶20% 손절</t>
        </is>
      </c>
      <c r="T1888" t="inlineStr">
        <is>
          <t>매수 0.0005 / 매도 0.0025 / 슬리피지 0.0007</t>
        </is>
      </c>
    </row>
    <row r="1889">
      <c r="A1889" t="inlineStr">
        <is>
          <t>TIGER 미국S&amp;P500|전체 평가기간|[단기스윙]+[버티기형]</t>
        </is>
      </c>
      <c r="B1889" t="inlineStr">
        <is>
          <t>TIGER 미국S&amp;P500</t>
        </is>
      </c>
      <c r="C1889" t="inlineStr">
        <is>
          <t>360750</t>
        </is>
      </c>
      <c r="D1889" t="inlineStr">
        <is>
          <t>전체 평가기간</t>
        </is>
      </c>
      <c r="E1889" t="inlineStr">
        <is>
          <t>[단기스윙]+[버티기형]</t>
        </is>
      </c>
      <c r="F1889" t="inlineStr">
        <is>
          <t>[단기스윙]</t>
        </is>
      </c>
      <c r="G1889" t="inlineStr">
        <is>
          <t>[버티기형]</t>
        </is>
      </c>
      <c r="H1889" t="n">
        <v>300000</v>
      </c>
      <c r="I1889" t="n">
        <v>24620</v>
      </c>
      <c r="J1889" t="n">
        <v>28385</v>
      </c>
      <c r="K1889" t="n">
        <v>15.29</v>
      </c>
      <c r="L1889" t="n">
        <v>0</v>
      </c>
      <c r="M1889" t="n">
        <v>0</v>
      </c>
      <c r="N1889" t="n">
        <v>0</v>
      </c>
      <c r="O1889" t="n">
        <v>0</v>
      </c>
      <c r="P1889" t="inlineStr">
        <is>
          <t>2026-01-02</t>
        </is>
      </c>
      <c r="Q1889" t="inlineStr">
        <is>
          <t>2026-06-08</t>
        </is>
      </c>
      <c r="R1889" t="inlineStr">
        <is>
          <t>+5%▶60% 익절 / +10%▶30% 익절 / +20%▶10% 익절</t>
        </is>
      </c>
      <c r="S1889" t="inlineStr">
        <is>
          <t>-5%▶40% 손절 / -15%▶30% 손절 / -20%▶30% 손절</t>
        </is>
      </c>
      <c r="T1889" t="inlineStr">
        <is>
          <t>매수 0.0005 / 매도 0.0025 / 슬리피지 0.0007</t>
        </is>
      </c>
    </row>
    <row r="1890">
      <c r="A1890" t="inlineStr">
        <is>
          <t>TIGER 미국S&amp;P500|전체 평가기간|[대표님룰]+[칼손절]</t>
        </is>
      </c>
      <c r="B1890" t="inlineStr">
        <is>
          <t>TIGER 미국S&amp;P500</t>
        </is>
      </c>
      <c r="C1890" t="inlineStr">
        <is>
          <t>360750</t>
        </is>
      </c>
      <c r="D1890" t="inlineStr">
        <is>
          <t>전체 평가기간</t>
        </is>
      </c>
      <c r="E1890" t="inlineStr">
        <is>
          <t>[대표님룰]+[칼손절]</t>
        </is>
      </c>
      <c r="F1890" t="inlineStr">
        <is>
          <t>[대표님룰]</t>
        </is>
      </c>
      <c r="G1890" t="inlineStr">
        <is>
          <t>[칼손절]</t>
        </is>
      </c>
      <c r="H1890" t="n">
        <v>300000</v>
      </c>
      <c r="I1890" t="n">
        <v>24620</v>
      </c>
      <c r="J1890" t="n">
        <v>28385</v>
      </c>
      <c r="K1890" t="n">
        <v>15.29</v>
      </c>
      <c r="L1890" t="n">
        <v>0</v>
      </c>
      <c r="M1890" t="n">
        <v>0</v>
      </c>
      <c r="N1890" t="n">
        <v>0</v>
      </c>
      <c r="O1890" t="n">
        <v>0</v>
      </c>
      <c r="P1890" t="inlineStr">
        <is>
          <t>2026-01-02</t>
        </is>
      </c>
      <c r="Q1890" t="inlineStr">
        <is>
          <t>2026-06-08</t>
        </is>
      </c>
      <c r="R1890" t="inlineStr">
        <is>
          <t>+5%▶60% 익절 / +10%▶30% 익절 / +30%▶10% 익절</t>
        </is>
      </c>
      <c r="S1890" t="inlineStr">
        <is>
          <t>-2%▶80% 손절 / -4%▶10% 손절 / -6%▶10% 손절</t>
        </is>
      </c>
      <c r="T1890" t="inlineStr">
        <is>
          <t>매수 0.0005 / 매도 0.0025 / 슬리피지 0.0007</t>
        </is>
      </c>
    </row>
    <row r="1891">
      <c r="A1891" t="inlineStr">
        <is>
          <t>TIGER 미국S&amp;P500|전체 평가기간|[대표님룰]+[정석방어]</t>
        </is>
      </c>
      <c r="B1891" t="inlineStr">
        <is>
          <t>TIGER 미국S&amp;P500</t>
        </is>
      </c>
      <c r="C1891" t="inlineStr">
        <is>
          <t>360750</t>
        </is>
      </c>
      <c r="D1891" t="inlineStr">
        <is>
          <t>전체 평가기간</t>
        </is>
      </c>
      <c r="E1891" t="inlineStr">
        <is>
          <t>[대표님룰]+[정석방어]</t>
        </is>
      </c>
      <c r="F1891" t="inlineStr">
        <is>
          <t>[대표님룰]</t>
        </is>
      </c>
      <c r="G1891" t="inlineStr">
        <is>
          <t>[정석방어]</t>
        </is>
      </c>
      <c r="H1891" t="n">
        <v>300000</v>
      </c>
      <c r="I1891" t="n">
        <v>24620</v>
      </c>
      <c r="J1891" t="n">
        <v>28385</v>
      </c>
      <c r="K1891" t="n">
        <v>15.29</v>
      </c>
      <c r="L1891" t="n">
        <v>0</v>
      </c>
      <c r="M1891" t="n">
        <v>0</v>
      </c>
      <c r="N1891" t="n">
        <v>0</v>
      </c>
      <c r="O1891" t="n">
        <v>0</v>
      </c>
      <c r="P1891" t="inlineStr">
        <is>
          <t>2026-01-02</t>
        </is>
      </c>
      <c r="Q1891" t="inlineStr">
        <is>
          <t>2026-06-08</t>
        </is>
      </c>
      <c r="R1891" t="inlineStr">
        <is>
          <t>+5%▶60% 익절 / +10%▶30% 익절 / +30%▶10% 익절</t>
        </is>
      </c>
      <c r="S1891" t="inlineStr">
        <is>
          <t>-3%▶70% 손절 / -5%▶20% 손절 / -10%▶10% 손절</t>
        </is>
      </c>
      <c r="T1891" t="inlineStr">
        <is>
          <t>매수 0.0005 / 매도 0.0025 / 슬리피지 0.0007</t>
        </is>
      </c>
    </row>
    <row r="1892">
      <c r="A1892" t="inlineStr">
        <is>
          <t>TIGER 미국S&amp;P500|전체 평가기간|[대표님룰]+[변동성허용]</t>
        </is>
      </c>
      <c r="B1892" t="inlineStr">
        <is>
          <t>TIGER 미국S&amp;P500</t>
        </is>
      </c>
      <c r="C1892" t="inlineStr">
        <is>
          <t>360750</t>
        </is>
      </c>
      <c r="D1892" t="inlineStr">
        <is>
          <t>전체 평가기간</t>
        </is>
      </c>
      <c r="E1892" t="inlineStr">
        <is>
          <t>[대표님룰]+[변동성허용]</t>
        </is>
      </c>
      <c r="F1892" t="inlineStr">
        <is>
          <t>[대표님룰]</t>
        </is>
      </c>
      <c r="G1892" t="inlineStr">
        <is>
          <t>[변동성허용]</t>
        </is>
      </c>
      <c r="H1892" t="n">
        <v>300000</v>
      </c>
      <c r="I1892" t="n">
        <v>24620</v>
      </c>
      <c r="J1892" t="n">
        <v>28385</v>
      </c>
      <c r="K1892" t="n">
        <v>15.29</v>
      </c>
      <c r="L1892" t="n">
        <v>0</v>
      </c>
      <c r="M1892" t="n">
        <v>0</v>
      </c>
      <c r="N1892" t="n">
        <v>0</v>
      </c>
      <c r="O1892" t="n">
        <v>0</v>
      </c>
      <c r="P1892" t="inlineStr">
        <is>
          <t>2026-01-02</t>
        </is>
      </c>
      <c r="Q1892" t="inlineStr">
        <is>
          <t>2026-06-08</t>
        </is>
      </c>
      <c r="R1892" t="inlineStr">
        <is>
          <t>+5%▶60% 익절 / +10%▶30% 익절 / +30%▶10% 익절</t>
        </is>
      </c>
      <c r="S1892" t="inlineStr">
        <is>
          <t>-5%▶50% 손절 / -10%▶30% 손절 / -15%▶20% 손절</t>
        </is>
      </c>
      <c r="T1892" t="inlineStr">
        <is>
          <t>매수 0.0005 / 매도 0.0025 / 슬리피지 0.0007</t>
        </is>
      </c>
    </row>
    <row r="1893">
      <c r="A1893" t="inlineStr">
        <is>
          <t>TIGER 미국S&amp;P500|전체 평가기간|[대표님룰]+[버티기형]</t>
        </is>
      </c>
      <c r="B1893" t="inlineStr">
        <is>
          <t>TIGER 미국S&amp;P500</t>
        </is>
      </c>
      <c r="C1893" t="inlineStr">
        <is>
          <t>360750</t>
        </is>
      </c>
      <c r="D1893" t="inlineStr">
        <is>
          <t>전체 평가기간</t>
        </is>
      </c>
      <c r="E1893" t="inlineStr">
        <is>
          <t>[대표님룰]+[버티기형]</t>
        </is>
      </c>
      <c r="F1893" t="inlineStr">
        <is>
          <t>[대표님룰]</t>
        </is>
      </c>
      <c r="G1893" t="inlineStr">
        <is>
          <t>[버티기형]</t>
        </is>
      </c>
      <c r="H1893" t="n">
        <v>300000</v>
      </c>
      <c r="I1893" t="n">
        <v>24620</v>
      </c>
      <c r="J1893" t="n">
        <v>28385</v>
      </c>
      <c r="K1893" t="n">
        <v>15.29</v>
      </c>
      <c r="L1893" t="n">
        <v>0</v>
      </c>
      <c r="M1893" t="n">
        <v>0</v>
      </c>
      <c r="N1893" t="n">
        <v>0</v>
      </c>
      <c r="O1893" t="n">
        <v>0</v>
      </c>
      <c r="P1893" t="inlineStr">
        <is>
          <t>2026-01-02</t>
        </is>
      </c>
      <c r="Q1893" t="inlineStr">
        <is>
          <t>2026-06-08</t>
        </is>
      </c>
      <c r="R1893" t="inlineStr">
        <is>
          <t>+5%▶60% 익절 / +10%▶30% 익절 / +30%▶10% 익절</t>
        </is>
      </c>
      <c r="S1893" t="inlineStr">
        <is>
          <t>-5%▶40% 손절 / -15%▶30% 손절 / -20%▶30% 손절</t>
        </is>
      </c>
      <c r="T1893" t="inlineStr">
        <is>
          <t>매수 0.0005 / 매도 0.0025 / 슬리피지 0.0007</t>
        </is>
      </c>
    </row>
    <row r="1894">
      <c r="A1894" t="inlineStr">
        <is>
          <t>TIGER 미국S&amp;P500|전체 평가기간|[중기추세]+[칼손절]</t>
        </is>
      </c>
      <c r="B1894" t="inlineStr">
        <is>
          <t>TIGER 미국S&amp;P500</t>
        </is>
      </c>
      <c r="C1894" t="inlineStr">
        <is>
          <t>360750</t>
        </is>
      </c>
      <c r="D1894" t="inlineStr">
        <is>
          <t>전체 평가기간</t>
        </is>
      </c>
      <c r="E1894" t="inlineStr">
        <is>
          <t>[중기추세]+[칼손절]</t>
        </is>
      </c>
      <c r="F1894" t="inlineStr">
        <is>
          <t>[중기추세]</t>
        </is>
      </c>
      <c r="G1894" t="inlineStr">
        <is>
          <t>[칼손절]</t>
        </is>
      </c>
      <c r="H1894" t="n">
        <v>300000</v>
      </c>
      <c r="I1894" t="n">
        <v>24620</v>
      </c>
      <c r="J1894" t="n">
        <v>28385</v>
      </c>
      <c r="K1894" t="n">
        <v>15.29</v>
      </c>
      <c r="L1894" t="n">
        <v>0</v>
      </c>
      <c r="M1894" t="n">
        <v>0</v>
      </c>
      <c r="N1894" t="n">
        <v>0</v>
      </c>
      <c r="O1894" t="n">
        <v>0</v>
      </c>
      <c r="P1894" t="inlineStr">
        <is>
          <t>2026-01-02</t>
        </is>
      </c>
      <c r="Q1894" t="inlineStr">
        <is>
          <t>2026-06-08</t>
        </is>
      </c>
      <c r="R1894" t="inlineStr">
        <is>
          <t>+10%▶50% 익절 / +20%▶30% 익절 / +30%▶20% 익절</t>
        </is>
      </c>
      <c r="S1894" t="inlineStr">
        <is>
          <t>-2%▶80% 손절 / -4%▶10% 손절 / -6%▶10% 손절</t>
        </is>
      </c>
      <c r="T1894" t="inlineStr">
        <is>
          <t>매수 0.0005 / 매도 0.0025 / 슬리피지 0.0007</t>
        </is>
      </c>
    </row>
    <row r="1895">
      <c r="A1895" t="inlineStr">
        <is>
          <t>TIGER 미국S&amp;P500|전체 평가기간|[중기추세]+[정석방어]</t>
        </is>
      </c>
      <c r="B1895" t="inlineStr">
        <is>
          <t>TIGER 미국S&amp;P500</t>
        </is>
      </c>
      <c r="C1895" t="inlineStr">
        <is>
          <t>360750</t>
        </is>
      </c>
      <c r="D1895" t="inlineStr">
        <is>
          <t>전체 평가기간</t>
        </is>
      </c>
      <c r="E1895" t="inlineStr">
        <is>
          <t>[중기추세]+[정석방어]</t>
        </is>
      </c>
      <c r="F1895" t="inlineStr">
        <is>
          <t>[중기추세]</t>
        </is>
      </c>
      <c r="G1895" t="inlineStr">
        <is>
          <t>[정석방어]</t>
        </is>
      </c>
      <c r="H1895" t="n">
        <v>300000</v>
      </c>
      <c r="I1895" t="n">
        <v>24620</v>
      </c>
      <c r="J1895" t="n">
        <v>28385</v>
      </c>
      <c r="K1895" t="n">
        <v>15.29</v>
      </c>
      <c r="L1895" t="n">
        <v>0</v>
      </c>
      <c r="M1895" t="n">
        <v>0</v>
      </c>
      <c r="N1895" t="n">
        <v>0</v>
      </c>
      <c r="O1895" t="n">
        <v>0</v>
      </c>
      <c r="P1895" t="inlineStr">
        <is>
          <t>2026-01-02</t>
        </is>
      </c>
      <c r="Q1895" t="inlineStr">
        <is>
          <t>2026-06-08</t>
        </is>
      </c>
      <c r="R1895" t="inlineStr">
        <is>
          <t>+10%▶50% 익절 / +20%▶30% 익절 / +30%▶20% 익절</t>
        </is>
      </c>
      <c r="S1895" t="inlineStr">
        <is>
          <t>-3%▶70% 손절 / -5%▶20% 손절 / -10%▶10% 손절</t>
        </is>
      </c>
      <c r="T1895" t="inlineStr">
        <is>
          <t>매수 0.0005 / 매도 0.0025 / 슬리피지 0.0007</t>
        </is>
      </c>
    </row>
    <row r="1896">
      <c r="A1896" t="inlineStr">
        <is>
          <t>TIGER 미국S&amp;P500|전체 평가기간|[중기추세]+[변동성허용]</t>
        </is>
      </c>
      <c r="B1896" t="inlineStr">
        <is>
          <t>TIGER 미국S&amp;P500</t>
        </is>
      </c>
      <c r="C1896" t="inlineStr">
        <is>
          <t>360750</t>
        </is>
      </c>
      <c r="D1896" t="inlineStr">
        <is>
          <t>전체 평가기간</t>
        </is>
      </c>
      <c r="E1896" t="inlineStr">
        <is>
          <t>[중기추세]+[변동성허용]</t>
        </is>
      </c>
      <c r="F1896" t="inlineStr">
        <is>
          <t>[중기추세]</t>
        </is>
      </c>
      <c r="G1896" t="inlineStr">
        <is>
          <t>[변동성허용]</t>
        </is>
      </c>
      <c r="H1896" t="n">
        <v>300000</v>
      </c>
      <c r="I1896" t="n">
        <v>24620</v>
      </c>
      <c r="J1896" t="n">
        <v>28385</v>
      </c>
      <c r="K1896" t="n">
        <v>15.29</v>
      </c>
      <c r="L1896" t="n">
        <v>0</v>
      </c>
      <c r="M1896" t="n">
        <v>0</v>
      </c>
      <c r="N1896" t="n">
        <v>0</v>
      </c>
      <c r="O1896" t="n">
        <v>0</v>
      </c>
      <c r="P1896" t="inlineStr">
        <is>
          <t>2026-01-02</t>
        </is>
      </c>
      <c r="Q1896" t="inlineStr">
        <is>
          <t>2026-06-08</t>
        </is>
      </c>
      <c r="R1896" t="inlineStr">
        <is>
          <t>+10%▶50% 익절 / +20%▶30% 익절 / +30%▶20% 익절</t>
        </is>
      </c>
      <c r="S1896" t="inlineStr">
        <is>
          <t>-5%▶50% 손절 / -10%▶30% 손절 / -15%▶20% 손절</t>
        </is>
      </c>
      <c r="T1896" t="inlineStr">
        <is>
          <t>매수 0.0005 / 매도 0.0025 / 슬리피지 0.0007</t>
        </is>
      </c>
    </row>
    <row r="1897">
      <c r="A1897" t="inlineStr">
        <is>
          <t>TIGER 미국S&amp;P500|전체 평가기간|[중기추세]+[버티기형]</t>
        </is>
      </c>
      <c r="B1897" t="inlineStr">
        <is>
          <t>TIGER 미국S&amp;P500</t>
        </is>
      </c>
      <c r="C1897" t="inlineStr">
        <is>
          <t>360750</t>
        </is>
      </c>
      <c r="D1897" t="inlineStr">
        <is>
          <t>전체 평가기간</t>
        </is>
      </c>
      <c r="E1897" t="inlineStr">
        <is>
          <t>[중기추세]+[버티기형]</t>
        </is>
      </c>
      <c r="F1897" t="inlineStr">
        <is>
          <t>[중기추세]</t>
        </is>
      </c>
      <c r="G1897" t="inlineStr">
        <is>
          <t>[버티기형]</t>
        </is>
      </c>
      <c r="H1897" t="n">
        <v>300000</v>
      </c>
      <c r="I1897" t="n">
        <v>24620</v>
      </c>
      <c r="J1897" t="n">
        <v>28385</v>
      </c>
      <c r="K1897" t="n">
        <v>15.29</v>
      </c>
      <c r="L1897" t="n">
        <v>0</v>
      </c>
      <c r="M1897" t="n">
        <v>0</v>
      </c>
      <c r="N1897" t="n">
        <v>0</v>
      </c>
      <c r="O1897" t="n">
        <v>0</v>
      </c>
      <c r="P1897" t="inlineStr">
        <is>
          <t>2026-01-02</t>
        </is>
      </c>
      <c r="Q1897" t="inlineStr">
        <is>
          <t>2026-06-08</t>
        </is>
      </c>
      <c r="R1897" t="inlineStr">
        <is>
          <t>+10%▶50% 익절 / +20%▶30% 익절 / +30%▶20% 익절</t>
        </is>
      </c>
      <c r="S1897" t="inlineStr">
        <is>
          <t>-5%▶40% 손절 / -15%▶30% 손절 / -20%▶30% 손절</t>
        </is>
      </c>
      <c r="T1897" t="inlineStr">
        <is>
          <t>매수 0.0005 / 매도 0.0025 / 슬리피지 0.0007</t>
        </is>
      </c>
    </row>
    <row r="1898">
      <c r="A1898" t="inlineStr">
        <is>
          <t>TIGER 미국S&amp;P500|전체 평가기간|[수익극대화]+[칼손절]</t>
        </is>
      </c>
      <c r="B1898" t="inlineStr">
        <is>
          <t>TIGER 미국S&amp;P500</t>
        </is>
      </c>
      <c r="C1898" t="inlineStr">
        <is>
          <t>360750</t>
        </is>
      </c>
      <c r="D1898" t="inlineStr">
        <is>
          <t>전체 평가기간</t>
        </is>
      </c>
      <c r="E1898" t="inlineStr">
        <is>
          <t>[수익극대화]+[칼손절]</t>
        </is>
      </c>
      <c r="F1898" t="inlineStr">
        <is>
          <t>[수익극대화]</t>
        </is>
      </c>
      <c r="G1898" t="inlineStr">
        <is>
          <t>[칼손절]</t>
        </is>
      </c>
      <c r="H1898" t="n">
        <v>300000</v>
      </c>
      <c r="I1898" t="n">
        <v>24620</v>
      </c>
      <c r="J1898" t="n">
        <v>28385</v>
      </c>
      <c r="K1898" t="n">
        <v>15.29</v>
      </c>
      <c r="L1898" t="n">
        <v>0</v>
      </c>
      <c r="M1898" t="n">
        <v>0</v>
      </c>
      <c r="N1898" t="n">
        <v>0</v>
      </c>
      <c r="O1898" t="n">
        <v>0</v>
      </c>
      <c r="P1898" t="inlineStr">
        <is>
          <t>2026-01-02</t>
        </is>
      </c>
      <c r="Q1898" t="inlineStr">
        <is>
          <t>2026-06-08</t>
        </is>
      </c>
      <c r="R1898" t="inlineStr">
        <is>
          <t>+10%▶40% 익절 / +20%▶30% 익절 / +40%▶30% 익절</t>
        </is>
      </c>
      <c r="S1898" t="inlineStr">
        <is>
          <t>-2%▶80% 손절 / -4%▶10% 손절 / -6%▶10% 손절</t>
        </is>
      </c>
      <c r="T1898" t="inlineStr">
        <is>
          <t>매수 0.0005 / 매도 0.0025 / 슬리피지 0.0007</t>
        </is>
      </c>
    </row>
    <row r="1899">
      <c r="A1899" t="inlineStr">
        <is>
          <t>TIGER 미국S&amp;P500|전체 평가기간|[수익극대화]+[정석방어]</t>
        </is>
      </c>
      <c r="B1899" t="inlineStr">
        <is>
          <t>TIGER 미국S&amp;P500</t>
        </is>
      </c>
      <c r="C1899" t="inlineStr">
        <is>
          <t>360750</t>
        </is>
      </c>
      <c r="D1899" t="inlineStr">
        <is>
          <t>전체 평가기간</t>
        </is>
      </c>
      <c r="E1899" t="inlineStr">
        <is>
          <t>[수익극대화]+[정석방어]</t>
        </is>
      </c>
      <c r="F1899" t="inlineStr">
        <is>
          <t>[수익극대화]</t>
        </is>
      </c>
      <c r="G1899" t="inlineStr">
        <is>
          <t>[정석방어]</t>
        </is>
      </c>
      <c r="H1899" t="n">
        <v>300000</v>
      </c>
      <c r="I1899" t="n">
        <v>24620</v>
      </c>
      <c r="J1899" t="n">
        <v>28385</v>
      </c>
      <c r="K1899" t="n">
        <v>15.29</v>
      </c>
      <c r="L1899" t="n">
        <v>0</v>
      </c>
      <c r="M1899" t="n">
        <v>0</v>
      </c>
      <c r="N1899" t="n">
        <v>0</v>
      </c>
      <c r="O1899" t="n">
        <v>0</v>
      </c>
      <c r="P1899" t="inlineStr">
        <is>
          <t>2026-01-02</t>
        </is>
      </c>
      <c r="Q1899" t="inlineStr">
        <is>
          <t>2026-06-08</t>
        </is>
      </c>
      <c r="R1899" t="inlineStr">
        <is>
          <t>+10%▶40% 익절 / +20%▶30% 익절 / +40%▶30% 익절</t>
        </is>
      </c>
      <c r="S1899" t="inlineStr">
        <is>
          <t>-3%▶70% 손절 / -5%▶20% 손절 / -10%▶10% 손절</t>
        </is>
      </c>
      <c r="T1899" t="inlineStr">
        <is>
          <t>매수 0.0005 / 매도 0.0025 / 슬리피지 0.0007</t>
        </is>
      </c>
    </row>
    <row r="1900">
      <c r="A1900" t="inlineStr">
        <is>
          <t>TIGER 미국S&amp;P500|전체 평가기간|[수익극대화]+[변동성허용]</t>
        </is>
      </c>
      <c r="B1900" t="inlineStr">
        <is>
          <t>TIGER 미국S&amp;P500</t>
        </is>
      </c>
      <c r="C1900" t="inlineStr">
        <is>
          <t>360750</t>
        </is>
      </c>
      <c r="D1900" t="inlineStr">
        <is>
          <t>전체 평가기간</t>
        </is>
      </c>
      <c r="E1900" t="inlineStr">
        <is>
          <t>[수익극대화]+[변동성허용]</t>
        </is>
      </c>
      <c r="F1900" t="inlineStr">
        <is>
          <t>[수익극대화]</t>
        </is>
      </c>
      <c r="G1900" t="inlineStr">
        <is>
          <t>[변동성허용]</t>
        </is>
      </c>
      <c r="H1900" t="n">
        <v>300000</v>
      </c>
      <c r="I1900" t="n">
        <v>24620</v>
      </c>
      <c r="J1900" t="n">
        <v>28385</v>
      </c>
      <c r="K1900" t="n">
        <v>15.29</v>
      </c>
      <c r="L1900" t="n">
        <v>0</v>
      </c>
      <c r="M1900" t="n">
        <v>0</v>
      </c>
      <c r="N1900" t="n">
        <v>0</v>
      </c>
      <c r="O1900" t="n">
        <v>0</v>
      </c>
      <c r="P1900" t="inlineStr">
        <is>
          <t>2026-01-02</t>
        </is>
      </c>
      <c r="Q1900" t="inlineStr">
        <is>
          <t>2026-06-08</t>
        </is>
      </c>
      <c r="R1900" t="inlineStr">
        <is>
          <t>+10%▶40% 익절 / +20%▶30% 익절 / +40%▶30% 익절</t>
        </is>
      </c>
      <c r="S1900" t="inlineStr">
        <is>
          <t>-5%▶50% 손절 / -10%▶30% 손절 / -15%▶20% 손절</t>
        </is>
      </c>
      <c r="T1900" t="inlineStr">
        <is>
          <t>매수 0.0005 / 매도 0.0025 / 슬리피지 0.0007</t>
        </is>
      </c>
    </row>
    <row r="1901">
      <c r="A1901" t="inlineStr">
        <is>
          <t>TIGER 미국S&amp;P500|전체 평가기간|[수익극대화]+[버티기형]</t>
        </is>
      </c>
      <c r="B1901" t="inlineStr">
        <is>
          <t>TIGER 미국S&amp;P500</t>
        </is>
      </c>
      <c r="C1901" t="inlineStr">
        <is>
          <t>360750</t>
        </is>
      </c>
      <c r="D1901" t="inlineStr">
        <is>
          <t>전체 평가기간</t>
        </is>
      </c>
      <c r="E1901" t="inlineStr">
        <is>
          <t>[수익극대화]+[버티기형]</t>
        </is>
      </c>
      <c r="F1901" t="inlineStr">
        <is>
          <t>[수익극대화]</t>
        </is>
      </c>
      <c r="G1901" t="inlineStr">
        <is>
          <t>[버티기형]</t>
        </is>
      </c>
      <c r="H1901" t="n">
        <v>300000</v>
      </c>
      <c r="I1901" t="n">
        <v>24620</v>
      </c>
      <c r="J1901" t="n">
        <v>28385</v>
      </c>
      <c r="K1901" t="n">
        <v>15.29</v>
      </c>
      <c r="L1901" t="n">
        <v>0</v>
      </c>
      <c r="M1901" t="n">
        <v>0</v>
      </c>
      <c r="N1901" t="n">
        <v>0</v>
      </c>
      <c r="O1901" t="n">
        <v>0</v>
      </c>
      <c r="P1901" t="inlineStr">
        <is>
          <t>2026-01-02</t>
        </is>
      </c>
      <c r="Q1901" t="inlineStr">
        <is>
          <t>2026-06-08</t>
        </is>
      </c>
      <c r="R1901" t="inlineStr">
        <is>
          <t>+10%▶40% 익절 / +20%▶30% 익절 / +40%▶30% 익절</t>
        </is>
      </c>
      <c r="S1901" t="inlineStr">
        <is>
          <t>-5%▶40% 손절 / -15%▶30% 손절 / -20%▶30% 손절</t>
        </is>
      </c>
      <c r="T1901" t="inlineStr">
        <is>
          <t>매수 0.0005 / 매도 0.0025 / 슬리피지 0.0007</t>
        </is>
      </c>
    </row>
    <row r="1902">
      <c r="A1902" t="inlineStr">
        <is>
          <t>KODEX 삼성전자채권혼합|1개월 전에 샀다면|[초단타]+[칼손절]</t>
        </is>
      </c>
      <c r="B1902" t="inlineStr">
        <is>
          <t>KODEX 삼성전자채권혼합</t>
        </is>
      </c>
      <c r="C1902" t="inlineStr">
        <is>
          <t>448330</t>
        </is>
      </c>
      <c r="D1902" t="inlineStr">
        <is>
          <t>1개월 전에 샀다면</t>
        </is>
      </c>
      <c r="E1902" t="inlineStr">
        <is>
          <t>[초단타]+[칼손절]</t>
        </is>
      </c>
      <c r="F1902" t="inlineStr">
        <is>
          <t>[초단타]</t>
        </is>
      </c>
      <c r="G1902" t="inlineStr">
        <is>
          <t>[칼손절]</t>
        </is>
      </c>
      <c r="H1902" t="n">
        <v>300000</v>
      </c>
      <c r="I1902" t="n">
        <v>17350</v>
      </c>
      <c r="J1902" t="n">
        <v>17630</v>
      </c>
      <c r="K1902" t="n">
        <v>1.61</v>
      </c>
      <c r="L1902" t="n">
        <v>0</v>
      </c>
      <c r="M1902" t="n">
        <v>0</v>
      </c>
      <c r="N1902" t="n">
        <v>0</v>
      </c>
      <c r="O1902" t="n">
        <v>0</v>
      </c>
      <c r="P1902" t="inlineStr">
        <is>
          <t>2026-05-11</t>
        </is>
      </c>
      <c r="Q1902" t="inlineStr">
        <is>
          <t>2026-06-08</t>
        </is>
      </c>
      <c r="R1902" t="inlineStr">
        <is>
          <t>+3%▶70% 익절 / +5%▶20% 익절 / +10%▶10% 익절</t>
        </is>
      </c>
      <c r="S1902" t="inlineStr">
        <is>
          <t>-2%▶80% 손절 / -4%▶10% 손절 / -6%▶10% 손절</t>
        </is>
      </c>
      <c r="T1902" t="inlineStr">
        <is>
          <t>매수 0.0005 / 매도 0.0025 / 슬리피지 0.0007</t>
        </is>
      </c>
    </row>
    <row r="1903">
      <c r="A1903" t="inlineStr">
        <is>
          <t>KODEX 삼성전자채권혼합|1개월 전에 샀다면|[초단타]+[정석방어]</t>
        </is>
      </c>
      <c r="B1903" t="inlineStr">
        <is>
          <t>KODEX 삼성전자채권혼합</t>
        </is>
      </c>
      <c r="C1903" t="inlineStr">
        <is>
          <t>448330</t>
        </is>
      </c>
      <c r="D1903" t="inlineStr">
        <is>
          <t>1개월 전에 샀다면</t>
        </is>
      </c>
      <c r="E1903" t="inlineStr">
        <is>
          <t>[초단타]+[정석방어]</t>
        </is>
      </c>
      <c r="F1903" t="inlineStr">
        <is>
          <t>[초단타]</t>
        </is>
      </c>
      <c r="G1903" t="inlineStr">
        <is>
          <t>[정석방어]</t>
        </is>
      </c>
      <c r="H1903" t="n">
        <v>300000</v>
      </c>
      <c r="I1903" t="n">
        <v>17350</v>
      </c>
      <c r="J1903" t="n">
        <v>17630</v>
      </c>
      <c r="K1903" t="n">
        <v>1.61</v>
      </c>
      <c r="L1903" t="n">
        <v>0</v>
      </c>
      <c r="M1903" t="n">
        <v>0</v>
      </c>
      <c r="N1903" t="n">
        <v>0</v>
      </c>
      <c r="O1903" t="n">
        <v>0</v>
      </c>
      <c r="P1903" t="inlineStr">
        <is>
          <t>2026-05-11</t>
        </is>
      </c>
      <c r="Q1903" t="inlineStr">
        <is>
          <t>2026-06-08</t>
        </is>
      </c>
      <c r="R1903" t="inlineStr">
        <is>
          <t>+3%▶70% 익절 / +5%▶20% 익절 / +10%▶10% 익절</t>
        </is>
      </c>
      <c r="S1903" t="inlineStr">
        <is>
          <t>-3%▶70% 손절 / -5%▶20% 손절 / -10%▶10% 손절</t>
        </is>
      </c>
      <c r="T1903" t="inlineStr">
        <is>
          <t>매수 0.0005 / 매도 0.0025 / 슬리피지 0.0007</t>
        </is>
      </c>
    </row>
    <row r="1904">
      <c r="A1904" t="inlineStr">
        <is>
          <t>KODEX 삼성전자채권혼합|1개월 전에 샀다면|[초단타]+[변동성허용]</t>
        </is>
      </c>
      <c r="B1904" t="inlineStr">
        <is>
          <t>KODEX 삼성전자채권혼합</t>
        </is>
      </c>
      <c r="C1904" t="inlineStr">
        <is>
          <t>448330</t>
        </is>
      </c>
      <c r="D1904" t="inlineStr">
        <is>
          <t>1개월 전에 샀다면</t>
        </is>
      </c>
      <c r="E1904" t="inlineStr">
        <is>
          <t>[초단타]+[변동성허용]</t>
        </is>
      </c>
      <c r="F1904" t="inlineStr">
        <is>
          <t>[초단타]</t>
        </is>
      </c>
      <c r="G1904" t="inlineStr">
        <is>
          <t>[변동성허용]</t>
        </is>
      </c>
      <c r="H1904" t="n">
        <v>300000</v>
      </c>
      <c r="I1904" t="n">
        <v>17350</v>
      </c>
      <c r="J1904" t="n">
        <v>17630</v>
      </c>
      <c r="K1904" t="n">
        <v>1.61</v>
      </c>
      <c r="L1904" t="n">
        <v>0</v>
      </c>
      <c r="M1904" t="n">
        <v>0</v>
      </c>
      <c r="N1904" t="n">
        <v>0</v>
      </c>
      <c r="O1904" t="n">
        <v>0</v>
      </c>
      <c r="P1904" t="inlineStr">
        <is>
          <t>2026-05-11</t>
        </is>
      </c>
      <c r="Q1904" t="inlineStr">
        <is>
          <t>2026-06-08</t>
        </is>
      </c>
      <c r="R1904" t="inlineStr">
        <is>
          <t>+3%▶70% 익절 / +5%▶20% 익절 / +10%▶10% 익절</t>
        </is>
      </c>
      <c r="S1904" t="inlineStr">
        <is>
          <t>-5%▶50% 손절 / -10%▶30% 손절 / -15%▶20% 손절</t>
        </is>
      </c>
      <c r="T1904" t="inlineStr">
        <is>
          <t>매수 0.0005 / 매도 0.0025 / 슬리피지 0.0007</t>
        </is>
      </c>
    </row>
    <row r="1905">
      <c r="A1905" t="inlineStr">
        <is>
          <t>KODEX 삼성전자채권혼합|1개월 전에 샀다면|[초단타]+[버티기형]</t>
        </is>
      </c>
      <c r="B1905" t="inlineStr">
        <is>
          <t>KODEX 삼성전자채권혼합</t>
        </is>
      </c>
      <c r="C1905" t="inlineStr">
        <is>
          <t>448330</t>
        </is>
      </c>
      <c r="D1905" t="inlineStr">
        <is>
          <t>1개월 전에 샀다면</t>
        </is>
      </c>
      <c r="E1905" t="inlineStr">
        <is>
          <t>[초단타]+[버티기형]</t>
        </is>
      </c>
      <c r="F1905" t="inlineStr">
        <is>
          <t>[초단타]</t>
        </is>
      </c>
      <c r="G1905" t="inlineStr">
        <is>
          <t>[버티기형]</t>
        </is>
      </c>
      <c r="H1905" t="n">
        <v>300000</v>
      </c>
      <c r="I1905" t="n">
        <v>17350</v>
      </c>
      <c r="J1905" t="n">
        <v>17630</v>
      </c>
      <c r="K1905" t="n">
        <v>1.61</v>
      </c>
      <c r="L1905" t="n">
        <v>0</v>
      </c>
      <c r="M1905" t="n">
        <v>0</v>
      </c>
      <c r="N1905" t="n">
        <v>0</v>
      </c>
      <c r="O1905" t="n">
        <v>0</v>
      </c>
      <c r="P1905" t="inlineStr">
        <is>
          <t>2026-05-11</t>
        </is>
      </c>
      <c r="Q1905" t="inlineStr">
        <is>
          <t>2026-06-08</t>
        </is>
      </c>
      <c r="R1905" t="inlineStr">
        <is>
          <t>+3%▶70% 익절 / +5%▶20% 익절 / +10%▶10% 익절</t>
        </is>
      </c>
      <c r="S1905" t="inlineStr">
        <is>
          <t>-5%▶40% 손절 / -15%▶30% 손절 / -20%▶30% 손절</t>
        </is>
      </c>
      <c r="T1905" t="inlineStr">
        <is>
          <t>매수 0.0005 / 매도 0.0025 / 슬리피지 0.0007</t>
        </is>
      </c>
    </row>
    <row r="1906">
      <c r="A1906" t="inlineStr">
        <is>
          <t>KODEX 삼성전자채권혼합|1개월 전에 샀다면|[단기스윙]+[칼손절]</t>
        </is>
      </c>
      <c r="B1906" t="inlineStr">
        <is>
          <t>KODEX 삼성전자채권혼합</t>
        </is>
      </c>
      <c r="C1906" t="inlineStr">
        <is>
          <t>448330</t>
        </is>
      </c>
      <c r="D1906" t="inlineStr">
        <is>
          <t>1개월 전에 샀다면</t>
        </is>
      </c>
      <c r="E1906" t="inlineStr">
        <is>
          <t>[단기스윙]+[칼손절]</t>
        </is>
      </c>
      <c r="F1906" t="inlineStr">
        <is>
          <t>[단기스윙]</t>
        </is>
      </c>
      <c r="G1906" t="inlineStr">
        <is>
          <t>[칼손절]</t>
        </is>
      </c>
      <c r="H1906" t="n">
        <v>300000</v>
      </c>
      <c r="I1906" t="n">
        <v>17350</v>
      </c>
      <c r="J1906" t="n">
        <v>17630</v>
      </c>
      <c r="K1906" t="n">
        <v>1.61</v>
      </c>
      <c r="L1906" t="n">
        <v>0</v>
      </c>
      <c r="M1906" t="n">
        <v>0</v>
      </c>
      <c r="N1906" t="n">
        <v>0</v>
      </c>
      <c r="O1906" t="n">
        <v>0</v>
      </c>
      <c r="P1906" t="inlineStr">
        <is>
          <t>2026-05-11</t>
        </is>
      </c>
      <c r="Q1906" t="inlineStr">
        <is>
          <t>2026-06-08</t>
        </is>
      </c>
      <c r="R1906" t="inlineStr">
        <is>
          <t>+5%▶60% 익절 / +10%▶30% 익절 / +20%▶10% 익절</t>
        </is>
      </c>
      <c r="S1906" t="inlineStr">
        <is>
          <t>-2%▶80% 손절 / -4%▶10% 손절 / -6%▶10% 손절</t>
        </is>
      </c>
      <c r="T1906" t="inlineStr">
        <is>
          <t>매수 0.0005 / 매도 0.0025 / 슬리피지 0.0007</t>
        </is>
      </c>
    </row>
    <row r="1907">
      <c r="A1907" t="inlineStr">
        <is>
          <t>KODEX 삼성전자채권혼합|1개월 전에 샀다면|[단기스윙]+[정석방어]</t>
        </is>
      </c>
      <c r="B1907" t="inlineStr">
        <is>
          <t>KODEX 삼성전자채권혼합</t>
        </is>
      </c>
      <c r="C1907" t="inlineStr">
        <is>
          <t>448330</t>
        </is>
      </c>
      <c r="D1907" t="inlineStr">
        <is>
          <t>1개월 전에 샀다면</t>
        </is>
      </c>
      <c r="E1907" t="inlineStr">
        <is>
          <t>[단기스윙]+[정석방어]</t>
        </is>
      </c>
      <c r="F1907" t="inlineStr">
        <is>
          <t>[단기스윙]</t>
        </is>
      </c>
      <c r="G1907" t="inlineStr">
        <is>
          <t>[정석방어]</t>
        </is>
      </c>
      <c r="H1907" t="n">
        <v>300000</v>
      </c>
      <c r="I1907" t="n">
        <v>17350</v>
      </c>
      <c r="J1907" t="n">
        <v>17630</v>
      </c>
      <c r="K1907" t="n">
        <v>1.61</v>
      </c>
      <c r="L1907" t="n">
        <v>0</v>
      </c>
      <c r="M1907" t="n">
        <v>0</v>
      </c>
      <c r="N1907" t="n">
        <v>0</v>
      </c>
      <c r="O1907" t="n">
        <v>0</v>
      </c>
      <c r="P1907" t="inlineStr">
        <is>
          <t>2026-05-11</t>
        </is>
      </c>
      <c r="Q1907" t="inlineStr">
        <is>
          <t>2026-06-08</t>
        </is>
      </c>
      <c r="R1907" t="inlineStr">
        <is>
          <t>+5%▶60% 익절 / +10%▶30% 익절 / +20%▶10% 익절</t>
        </is>
      </c>
      <c r="S1907" t="inlineStr">
        <is>
          <t>-3%▶70% 손절 / -5%▶20% 손절 / -10%▶10% 손절</t>
        </is>
      </c>
      <c r="T1907" t="inlineStr">
        <is>
          <t>매수 0.0005 / 매도 0.0025 / 슬리피지 0.0007</t>
        </is>
      </c>
    </row>
    <row r="1908">
      <c r="A1908" t="inlineStr">
        <is>
          <t>KODEX 삼성전자채권혼합|1개월 전에 샀다면|[단기스윙]+[변동성허용]</t>
        </is>
      </c>
      <c r="B1908" t="inlineStr">
        <is>
          <t>KODEX 삼성전자채권혼합</t>
        </is>
      </c>
      <c r="C1908" t="inlineStr">
        <is>
          <t>448330</t>
        </is>
      </c>
      <c r="D1908" t="inlineStr">
        <is>
          <t>1개월 전에 샀다면</t>
        </is>
      </c>
      <c r="E1908" t="inlineStr">
        <is>
          <t>[단기스윙]+[변동성허용]</t>
        </is>
      </c>
      <c r="F1908" t="inlineStr">
        <is>
          <t>[단기스윙]</t>
        </is>
      </c>
      <c r="G1908" t="inlineStr">
        <is>
          <t>[변동성허용]</t>
        </is>
      </c>
      <c r="H1908" t="n">
        <v>300000</v>
      </c>
      <c r="I1908" t="n">
        <v>17350</v>
      </c>
      <c r="J1908" t="n">
        <v>17630</v>
      </c>
      <c r="K1908" t="n">
        <v>1.61</v>
      </c>
      <c r="L1908" t="n">
        <v>0</v>
      </c>
      <c r="M1908" t="n">
        <v>0</v>
      </c>
      <c r="N1908" t="n">
        <v>0</v>
      </c>
      <c r="O1908" t="n">
        <v>0</v>
      </c>
      <c r="P1908" t="inlineStr">
        <is>
          <t>2026-05-11</t>
        </is>
      </c>
      <c r="Q1908" t="inlineStr">
        <is>
          <t>2026-06-08</t>
        </is>
      </c>
      <c r="R1908" t="inlineStr">
        <is>
          <t>+5%▶60% 익절 / +10%▶30% 익절 / +20%▶10% 익절</t>
        </is>
      </c>
      <c r="S1908" t="inlineStr">
        <is>
          <t>-5%▶50% 손절 / -10%▶30% 손절 / -15%▶20% 손절</t>
        </is>
      </c>
      <c r="T1908" t="inlineStr">
        <is>
          <t>매수 0.0005 / 매도 0.0025 / 슬리피지 0.0007</t>
        </is>
      </c>
    </row>
    <row r="1909">
      <c r="A1909" t="inlineStr">
        <is>
          <t>KODEX 삼성전자채권혼합|1개월 전에 샀다면|[단기스윙]+[버티기형]</t>
        </is>
      </c>
      <c r="B1909" t="inlineStr">
        <is>
          <t>KODEX 삼성전자채권혼합</t>
        </is>
      </c>
      <c r="C1909" t="inlineStr">
        <is>
          <t>448330</t>
        </is>
      </c>
      <c r="D1909" t="inlineStr">
        <is>
          <t>1개월 전에 샀다면</t>
        </is>
      </c>
      <c r="E1909" t="inlineStr">
        <is>
          <t>[단기스윙]+[버티기형]</t>
        </is>
      </c>
      <c r="F1909" t="inlineStr">
        <is>
          <t>[단기스윙]</t>
        </is>
      </c>
      <c r="G1909" t="inlineStr">
        <is>
          <t>[버티기형]</t>
        </is>
      </c>
      <c r="H1909" t="n">
        <v>300000</v>
      </c>
      <c r="I1909" t="n">
        <v>17350</v>
      </c>
      <c r="J1909" t="n">
        <v>17630</v>
      </c>
      <c r="K1909" t="n">
        <v>1.61</v>
      </c>
      <c r="L1909" t="n">
        <v>0</v>
      </c>
      <c r="M1909" t="n">
        <v>0</v>
      </c>
      <c r="N1909" t="n">
        <v>0</v>
      </c>
      <c r="O1909" t="n">
        <v>0</v>
      </c>
      <c r="P1909" t="inlineStr">
        <is>
          <t>2026-05-11</t>
        </is>
      </c>
      <c r="Q1909" t="inlineStr">
        <is>
          <t>2026-06-08</t>
        </is>
      </c>
      <c r="R1909" t="inlineStr">
        <is>
          <t>+5%▶60% 익절 / +10%▶30% 익절 / +20%▶10% 익절</t>
        </is>
      </c>
      <c r="S1909" t="inlineStr">
        <is>
          <t>-5%▶40% 손절 / -15%▶30% 손절 / -20%▶30% 손절</t>
        </is>
      </c>
      <c r="T1909" t="inlineStr">
        <is>
          <t>매수 0.0005 / 매도 0.0025 / 슬리피지 0.0007</t>
        </is>
      </c>
    </row>
    <row r="1910">
      <c r="A1910" t="inlineStr">
        <is>
          <t>KODEX 삼성전자채권혼합|1개월 전에 샀다면|[대표님룰]+[칼손절]</t>
        </is>
      </c>
      <c r="B1910" t="inlineStr">
        <is>
          <t>KODEX 삼성전자채권혼합</t>
        </is>
      </c>
      <c r="C1910" t="inlineStr">
        <is>
          <t>448330</t>
        </is>
      </c>
      <c r="D1910" t="inlineStr">
        <is>
          <t>1개월 전에 샀다면</t>
        </is>
      </c>
      <c r="E1910" t="inlineStr">
        <is>
          <t>[대표님룰]+[칼손절]</t>
        </is>
      </c>
      <c r="F1910" t="inlineStr">
        <is>
          <t>[대표님룰]</t>
        </is>
      </c>
      <c r="G1910" t="inlineStr">
        <is>
          <t>[칼손절]</t>
        </is>
      </c>
      <c r="H1910" t="n">
        <v>300000</v>
      </c>
      <c r="I1910" t="n">
        <v>17350</v>
      </c>
      <c r="J1910" t="n">
        <v>17630</v>
      </c>
      <c r="K1910" t="n">
        <v>1.61</v>
      </c>
      <c r="L1910" t="n">
        <v>0</v>
      </c>
      <c r="M1910" t="n">
        <v>0</v>
      </c>
      <c r="N1910" t="n">
        <v>0</v>
      </c>
      <c r="O1910" t="n">
        <v>0</v>
      </c>
      <c r="P1910" t="inlineStr">
        <is>
          <t>2026-05-11</t>
        </is>
      </c>
      <c r="Q1910" t="inlineStr">
        <is>
          <t>2026-06-08</t>
        </is>
      </c>
      <c r="R1910" t="inlineStr">
        <is>
          <t>+5%▶60% 익절 / +10%▶30% 익절 / +30%▶10% 익절</t>
        </is>
      </c>
      <c r="S1910" t="inlineStr">
        <is>
          <t>-2%▶80% 손절 / -4%▶10% 손절 / -6%▶10% 손절</t>
        </is>
      </c>
      <c r="T1910" t="inlineStr">
        <is>
          <t>매수 0.0005 / 매도 0.0025 / 슬리피지 0.0007</t>
        </is>
      </c>
    </row>
    <row r="1911">
      <c r="A1911" t="inlineStr">
        <is>
          <t>KODEX 삼성전자채권혼합|1개월 전에 샀다면|[대표님룰]+[정석방어]</t>
        </is>
      </c>
      <c r="B1911" t="inlineStr">
        <is>
          <t>KODEX 삼성전자채권혼합</t>
        </is>
      </c>
      <c r="C1911" t="inlineStr">
        <is>
          <t>448330</t>
        </is>
      </c>
      <c r="D1911" t="inlineStr">
        <is>
          <t>1개월 전에 샀다면</t>
        </is>
      </c>
      <c r="E1911" t="inlineStr">
        <is>
          <t>[대표님룰]+[정석방어]</t>
        </is>
      </c>
      <c r="F1911" t="inlineStr">
        <is>
          <t>[대표님룰]</t>
        </is>
      </c>
      <c r="G1911" t="inlineStr">
        <is>
          <t>[정석방어]</t>
        </is>
      </c>
      <c r="H1911" t="n">
        <v>300000</v>
      </c>
      <c r="I1911" t="n">
        <v>17350</v>
      </c>
      <c r="J1911" t="n">
        <v>17630</v>
      </c>
      <c r="K1911" t="n">
        <v>1.61</v>
      </c>
      <c r="L1911" t="n">
        <v>0</v>
      </c>
      <c r="M1911" t="n">
        <v>0</v>
      </c>
      <c r="N1911" t="n">
        <v>0</v>
      </c>
      <c r="O1911" t="n">
        <v>0</v>
      </c>
      <c r="P1911" t="inlineStr">
        <is>
          <t>2026-05-11</t>
        </is>
      </c>
      <c r="Q1911" t="inlineStr">
        <is>
          <t>2026-06-08</t>
        </is>
      </c>
      <c r="R1911" t="inlineStr">
        <is>
          <t>+5%▶60% 익절 / +10%▶30% 익절 / +30%▶10% 익절</t>
        </is>
      </c>
      <c r="S1911" t="inlineStr">
        <is>
          <t>-3%▶70% 손절 / -5%▶20% 손절 / -10%▶10% 손절</t>
        </is>
      </c>
      <c r="T1911" t="inlineStr">
        <is>
          <t>매수 0.0005 / 매도 0.0025 / 슬리피지 0.0007</t>
        </is>
      </c>
    </row>
    <row r="1912">
      <c r="A1912" t="inlineStr">
        <is>
          <t>KODEX 삼성전자채권혼합|1개월 전에 샀다면|[대표님룰]+[변동성허용]</t>
        </is>
      </c>
      <c r="B1912" t="inlineStr">
        <is>
          <t>KODEX 삼성전자채권혼합</t>
        </is>
      </c>
      <c r="C1912" t="inlineStr">
        <is>
          <t>448330</t>
        </is>
      </c>
      <c r="D1912" t="inlineStr">
        <is>
          <t>1개월 전에 샀다면</t>
        </is>
      </c>
      <c r="E1912" t="inlineStr">
        <is>
          <t>[대표님룰]+[변동성허용]</t>
        </is>
      </c>
      <c r="F1912" t="inlineStr">
        <is>
          <t>[대표님룰]</t>
        </is>
      </c>
      <c r="G1912" t="inlineStr">
        <is>
          <t>[변동성허용]</t>
        </is>
      </c>
      <c r="H1912" t="n">
        <v>300000</v>
      </c>
      <c r="I1912" t="n">
        <v>17350</v>
      </c>
      <c r="J1912" t="n">
        <v>17630</v>
      </c>
      <c r="K1912" t="n">
        <v>1.61</v>
      </c>
      <c r="L1912" t="n">
        <v>0</v>
      </c>
      <c r="M1912" t="n">
        <v>0</v>
      </c>
      <c r="N1912" t="n">
        <v>0</v>
      </c>
      <c r="O1912" t="n">
        <v>0</v>
      </c>
      <c r="P1912" t="inlineStr">
        <is>
          <t>2026-05-11</t>
        </is>
      </c>
      <c r="Q1912" t="inlineStr">
        <is>
          <t>2026-06-08</t>
        </is>
      </c>
      <c r="R1912" t="inlineStr">
        <is>
          <t>+5%▶60% 익절 / +10%▶30% 익절 / +30%▶10% 익절</t>
        </is>
      </c>
      <c r="S1912" t="inlineStr">
        <is>
          <t>-5%▶50% 손절 / -10%▶30% 손절 / -15%▶20% 손절</t>
        </is>
      </c>
      <c r="T1912" t="inlineStr">
        <is>
          <t>매수 0.0005 / 매도 0.0025 / 슬리피지 0.0007</t>
        </is>
      </c>
    </row>
    <row r="1913">
      <c r="A1913" t="inlineStr">
        <is>
          <t>KODEX 삼성전자채권혼합|1개월 전에 샀다면|[대표님룰]+[버티기형]</t>
        </is>
      </c>
      <c r="B1913" t="inlineStr">
        <is>
          <t>KODEX 삼성전자채권혼합</t>
        </is>
      </c>
      <c r="C1913" t="inlineStr">
        <is>
          <t>448330</t>
        </is>
      </c>
      <c r="D1913" t="inlineStr">
        <is>
          <t>1개월 전에 샀다면</t>
        </is>
      </c>
      <c r="E1913" t="inlineStr">
        <is>
          <t>[대표님룰]+[버티기형]</t>
        </is>
      </c>
      <c r="F1913" t="inlineStr">
        <is>
          <t>[대표님룰]</t>
        </is>
      </c>
      <c r="G1913" t="inlineStr">
        <is>
          <t>[버티기형]</t>
        </is>
      </c>
      <c r="H1913" t="n">
        <v>300000</v>
      </c>
      <c r="I1913" t="n">
        <v>17350</v>
      </c>
      <c r="J1913" t="n">
        <v>17630</v>
      </c>
      <c r="K1913" t="n">
        <v>1.61</v>
      </c>
      <c r="L1913" t="n">
        <v>0</v>
      </c>
      <c r="M1913" t="n">
        <v>0</v>
      </c>
      <c r="N1913" t="n">
        <v>0</v>
      </c>
      <c r="O1913" t="n">
        <v>0</v>
      </c>
      <c r="P1913" t="inlineStr">
        <is>
          <t>2026-05-11</t>
        </is>
      </c>
      <c r="Q1913" t="inlineStr">
        <is>
          <t>2026-06-08</t>
        </is>
      </c>
      <c r="R1913" t="inlineStr">
        <is>
          <t>+5%▶60% 익절 / +10%▶30% 익절 / +30%▶10% 익절</t>
        </is>
      </c>
      <c r="S1913" t="inlineStr">
        <is>
          <t>-5%▶40% 손절 / -15%▶30% 손절 / -20%▶30% 손절</t>
        </is>
      </c>
      <c r="T1913" t="inlineStr">
        <is>
          <t>매수 0.0005 / 매도 0.0025 / 슬리피지 0.0007</t>
        </is>
      </c>
    </row>
    <row r="1914">
      <c r="A1914" t="inlineStr">
        <is>
          <t>KODEX 삼성전자채권혼합|1개월 전에 샀다면|[중기추세]+[칼손절]</t>
        </is>
      </c>
      <c r="B1914" t="inlineStr">
        <is>
          <t>KODEX 삼성전자채권혼합</t>
        </is>
      </c>
      <c r="C1914" t="inlineStr">
        <is>
          <t>448330</t>
        </is>
      </c>
      <c r="D1914" t="inlineStr">
        <is>
          <t>1개월 전에 샀다면</t>
        </is>
      </c>
      <c r="E1914" t="inlineStr">
        <is>
          <t>[중기추세]+[칼손절]</t>
        </is>
      </c>
      <c r="F1914" t="inlineStr">
        <is>
          <t>[중기추세]</t>
        </is>
      </c>
      <c r="G1914" t="inlineStr">
        <is>
          <t>[칼손절]</t>
        </is>
      </c>
      <c r="H1914" t="n">
        <v>300000</v>
      </c>
      <c r="I1914" t="n">
        <v>17350</v>
      </c>
      <c r="J1914" t="n">
        <v>17630</v>
      </c>
      <c r="K1914" t="n">
        <v>1.61</v>
      </c>
      <c r="L1914" t="n">
        <v>0</v>
      </c>
      <c r="M1914" t="n">
        <v>0</v>
      </c>
      <c r="N1914" t="n">
        <v>0</v>
      </c>
      <c r="O1914" t="n">
        <v>0</v>
      </c>
      <c r="P1914" t="inlineStr">
        <is>
          <t>2026-05-11</t>
        </is>
      </c>
      <c r="Q1914" t="inlineStr">
        <is>
          <t>2026-06-08</t>
        </is>
      </c>
      <c r="R1914" t="inlineStr">
        <is>
          <t>+10%▶50% 익절 / +20%▶30% 익절 / +30%▶20% 익절</t>
        </is>
      </c>
      <c r="S1914" t="inlineStr">
        <is>
          <t>-2%▶80% 손절 / -4%▶10% 손절 / -6%▶10% 손절</t>
        </is>
      </c>
      <c r="T1914" t="inlineStr">
        <is>
          <t>매수 0.0005 / 매도 0.0025 / 슬리피지 0.0007</t>
        </is>
      </c>
    </row>
    <row r="1915">
      <c r="A1915" t="inlineStr">
        <is>
          <t>KODEX 삼성전자채권혼합|1개월 전에 샀다면|[중기추세]+[정석방어]</t>
        </is>
      </c>
      <c r="B1915" t="inlineStr">
        <is>
          <t>KODEX 삼성전자채권혼합</t>
        </is>
      </c>
      <c r="C1915" t="inlineStr">
        <is>
          <t>448330</t>
        </is>
      </c>
      <c r="D1915" t="inlineStr">
        <is>
          <t>1개월 전에 샀다면</t>
        </is>
      </c>
      <c r="E1915" t="inlineStr">
        <is>
          <t>[중기추세]+[정석방어]</t>
        </is>
      </c>
      <c r="F1915" t="inlineStr">
        <is>
          <t>[중기추세]</t>
        </is>
      </c>
      <c r="G1915" t="inlineStr">
        <is>
          <t>[정석방어]</t>
        </is>
      </c>
      <c r="H1915" t="n">
        <v>300000</v>
      </c>
      <c r="I1915" t="n">
        <v>17350</v>
      </c>
      <c r="J1915" t="n">
        <v>17630</v>
      </c>
      <c r="K1915" t="n">
        <v>1.61</v>
      </c>
      <c r="L1915" t="n">
        <v>0</v>
      </c>
      <c r="M1915" t="n">
        <v>0</v>
      </c>
      <c r="N1915" t="n">
        <v>0</v>
      </c>
      <c r="O1915" t="n">
        <v>0</v>
      </c>
      <c r="P1915" t="inlineStr">
        <is>
          <t>2026-05-11</t>
        </is>
      </c>
      <c r="Q1915" t="inlineStr">
        <is>
          <t>2026-06-08</t>
        </is>
      </c>
      <c r="R1915" t="inlineStr">
        <is>
          <t>+10%▶50% 익절 / +20%▶30% 익절 / +30%▶20% 익절</t>
        </is>
      </c>
      <c r="S1915" t="inlineStr">
        <is>
          <t>-3%▶70% 손절 / -5%▶20% 손절 / -10%▶10% 손절</t>
        </is>
      </c>
      <c r="T1915" t="inlineStr">
        <is>
          <t>매수 0.0005 / 매도 0.0025 / 슬리피지 0.0007</t>
        </is>
      </c>
    </row>
    <row r="1916">
      <c r="A1916" t="inlineStr">
        <is>
          <t>KODEX 삼성전자채권혼합|1개월 전에 샀다면|[중기추세]+[변동성허용]</t>
        </is>
      </c>
      <c r="B1916" t="inlineStr">
        <is>
          <t>KODEX 삼성전자채권혼합</t>
        </is>
      </c>
      <c r="C1916" t="inlineStr">
        <is>
          <t>448330</t>
        </is>
      </c>
      <c r="D1916" t="inlineStr">
        <is>
          <t>1개월 전에 샀다면</t>
        </is>
      </c>
      <c r="E1916" t="inlineStr">
        <is>
          <t>[중기추세]+[변동성허용]</t>
        </is>
      </c>
      <c r="F1916" t="inlineStr">
        <is>
          <t>[중기추세]</t>
        </is>
      </c>
      <c r="G1916" t="inlineStr">
        <is>
          <t>[변동성허용]</t>
        </is>
      </c>
      <c r="H1916" t="n">
        <v>300000</v>
      </c>
      <c r="I1916" t="n">
        <v>17350</v>
      </c>
      <c r="J1916" t="n">
        <v>17630</v>
      </c>
      <c r="K1916" t="n">
        <v>1.61</v>
      </c>
      <c r="L1916" t="n">
        <v>0</v>
      </c>
      <c r="M1916" t="n">
        <v>0</v>
      </c>
      <c r="N1916" t="n">
        <v>0</v>
      </c>
      <c r="O1916" t="n">
        <v>0</v>
      </c>
      <c r="P1916" t="inlineStr">
        <is>
          <t>2026-05-11</t>
        </is>
      </c>
      <c r="Q1916" t="inlineStr">
        <is>
          <t>2026-06-08</t>
        </is>
      </c>
      <c r="R1916" t="inlineStr">
        <is>
          <t>+10%▶50% 익절 / +20%▶30% 익절 / +30%▶20% 익절</t>
        </is>
      </c>
      <c r="S1916" t="inlineStr">
        <is>
          <t>-5%▶50% 손절 / -10%▶30% 손절 / -15%▶20% 손절</t>
        </is>
      </c>
      <c r="T1916" t="inlineStr">
        <is>
          <t>매수 0.0005 / 매도 0.0025 / 슬리피지 0.0007</t>
        </is>
      </c>
    </row>
    <row r="1917">
      <c r="A1917" t="inlineStr">
        <is>
          <t>KODEX 삼성전자채권혼합|1개월 전에 샀다면|[중기추세]+[버티기형]</t>
        </is>
      </c>
      <c r="B1917" t="inlineStr">
        <is>
          <t>KODEX 삼성전자채권혼합</t>
        </is>
      </c>
      <c r="C1917" t="inlineStr">
        <is>
          <t>448330</t>
        </is>
      </c>
      <c r="D1917" t="inlineStr">
        <is>
          <t>1개월 전에 샀다면</t>
        </is>
      </c>
      <c r="E1917" t="inlineStr">
        <is>
          <t>[중기추세]+[버티기형]</t>
        </is>
      </c>
      <c r="F1917" t="inlineStr">
        <is>
          <t>[중기추세]</t>
        </is>
      </c>
      <c r="G1917" t="inlineStr">
        <is>
          <t>[버티기형]</t>
        </is>
      </c>
      <c r="H1917" t="n">
        <v>300000</v>
      </c>
      <c r="I1917" t="n">
        <v>17350</v>
      </c>
      <c r="J1917" t="n">
        <v>17630</v>
      </c>
      <c r="K1917" t="n">
        <v>1.61</v>
      </c>
      <c r="L1917" t="n">
        <v>0</v>
      </c>
      <c r="M1917" t="n">
        <v>0</v>
      </c>
      <c r="N1917" t="n">
        <v>0</v>
      </c>
      <c r="O1917" t="n">
        <v>0</v>
      </c>
      <c r="P1917" t="inlineStr">
        <is>
          <t>2026-05-11</t>
        </is>
      </c>
      <c r="Q1917" t="inlineStr">
        <is>
          <t>2026-06-08</t>
        </is>
      </c>
      <c r="R1917" t="inlineStr">
        <is>
          <t>+10%▶50% 익절 / +20%▶30% 익절 / +30%▶20% 익절</t>
        </is>
      </c>
      <c r="S1917" t="inlineStr">
        <is>
          <t>-5%▶40% 손절 / -15%▶30% 손절 / -20%▶30% 손절</t>
        </is>
      </c>
      <c r="T1917" t="inlineStr">
        <is>
          <t>매수 0.0005 / 매도 0.0025 / 슬리피지 0.0007</t>
        </is>
      </c>
    </row>
    <row r="1918">
      <c r="A1918" t="inlineStr">
        <is>
          <t>KODEX 삼성전자채권혼합|1개월 전에 샀다면|[수익극대화]+[칼손절]</t>
        </is>
      </c>
      <c r="B1918" t="inlineStr">
        <is>
          <t>KODEX 삼성전자채권혼합</t>
        </is>
      </c>
      <c r="C1918" t="inlineStr">
        <is>
          <t>448330</t>
        </is>
      </c>
      <c r="D1918" t="inlineStr">
        <is>
          <t>1개월 전에 샀다면</t>
        </is>
      </c>
      <c r="E1918" t="inlineStr">
        <is>
          <t>[수익극대화]+[칼손절]</t>
        </is>
      </c>
      <c r="F1918" t="inlineStr">
        <is>
          <t>[수익극대화]</t>
        </is>
      </c>
      <c r="G1918" t="inlineStr">
        <is>
          <t>[칼손절]</t>
        </is>
      </c>
      <c r="H1918" t="n">
        <v>300000</v>
      </c>
      <c r="I1918" t="n">
        <v>17350</v>
      </c>
      <c r="J1918" t="n">
        <v>17630</v>
      </c>
      <c r="K1918" t="n">
        <v>1.61</v>
      </c>
      <c r="L1918" t="n">
        <v>0</v>
      </c>
      <c r="M1918" t="n">
        <v>0</v>
      </c>
      <c r="N1918" t="n">
        <v>0</v>
      </c>
      <c r="O1918" t="n">
        <v>0</v>
      </c>
      <c r="P1918" t="inlineStr">
        <is>
          <t>2026-05-11</t>
        </is>
      </c>
      <c r="Q1918" t="inlineStr">
        <is>
          <t>2026-06-08</t>
        </is>
      </c>
      <c r="R1918" t="inlineStr">
        <is>
          <t>+10%▶40% 익절 / +20%▶30% 익절 / +40%▶30% 익절</t>
        </is>
      </c>
      <c r="S1918" t="inlineStr">
        <is>
          <t>-2%▶80% 손절 / -4%▶10% 손절 / -6%▶10% 손절</t>
        </is>
      </c>
      <c r="T1918" t="inlineStr">
        <is>
          <t>매수 0.0005 / 매도 0.0025 / 슬리피지 0.0007</t>
        </is>
      </c>
    </row>
    <row r="1919">
      <c r="A1919" t="inlineStr">
        <is>
          <t>KODEX 삼성전자채권혼합|1개월 전에 샀다면|[수익극대화]+[정석방어]</t>
        </is>
      </c>
      <c r="B1919" t="inlineStr">
        <is>
          <t>KODEX 삼성전자채권혼합</t>
        </is>
      </c>
      <c r="C1919" t="inlineStr">
        <is>
          <t>448330</t>
        </is>
      </c>
      <c r="D1919" t="inlineStr">
        <is>
          <t>1개월 전에 샀다면</t>
        </is>
      </c>
      <c r="E1919" t="inlineStr">
        <is>
          <t>[수익극대화]+[정석방어]</t>
        </is>
      </c>
      <c r="F1919" t="inlineStr">
        <is>
          <t>[수익극대화]</t>
        </is>
      </c>
      <c r="G1919" t="inlineStr">
        <is>
          <t>[정석방어]</t>
        </is>
      </c>
      <c r="H1919" t="n">
        <v>300000</v>
      </c>
      <c r="I1919" t="n">
        <v>17350</v>
      </c>
      <c r="J1919" t="n">
        <v>17630</v>
      </c>
      <c r="K1919" t="n">
        <v>1.61</v>
      </c>
      <c r="L1919" t="n">
        <v>0</v>
      </c>
      <c r="M1919" t="n">
        <v>0</v>
      </c>
      <c r="N1919" t="n">
        <v>0</v>
      </c>
      <c r="O1919" t="n">
        <v>0</v>
      </c>
      <c r="P1919" t="inlineStr">
        <is>
          <t>2026-05-11</t>
        </is>
      </c>
      <c r="Q1919" t="inlineStr">
        <is>
          <t>2026-06-08</t>
        </is>
      </c>
      <c r="R1919" t="inlineStr">
        <is>
          <t>+10%▶40% 익절 / +20%▶30% 익절 / +40%▶30% 익절</t>
        </is>
      </c>
      <c r="S1919" t="inlineStr">
        <is>
          <t>-3%▶70% 손절 / -5%▶20% 손절 / -10%▶10% 손절</t>
        </is>
      </c>
      <c r="T1919" t="inlineStr">
        <is>
          <t>매수 0.0005 / 매도 0.0025 / 슬리피지 0.0007</t>
        </is>
      </c>
    </row>
    <row r="1920">
      <c r="A1920" t="inlineStr">
        <is>
          <t>KODEX 삼성전자채권혼합|1개월 전에 샀다면|[수익극대화]+[변동성허용]</t>
        </is>
      </c>
      <c r="B1920" t="inlineStr">
        <is>
          <t>KODEX 삼성전자채권혼합</t>
        </is>
      </c>
      <c r="C1920" t="inlineStr">
        <is>
          <t>448330</t>
        </is>
      </c>
      <c r="D1920" t="inlineStr">
        <is>
          <t>1개월 전에 샀다면</t>
        </is>
      </c>
      <c r="E1920" t="inlineStr">
        <is>
          <t>[수익극대화]+[변동성허용]</t>
        </is>
      </c>
      <c r="F1920" t="inlineStr">
        <is>
          <t>[수익극대화]</t>
        </is>
      </c>
      <c r="G1920" t="inlineStr">
        <is>
          <t>[변동성허용]</t>
        </is>
      </c>
      <c r="H1920" t="n">
        <v>300000</v>
      </c>
      <c r="I1920" t="n">
        <v>17350</v>
      </c>
      <c r="J1920" t="n">
        <v>17630</v>
      </c>
      <c r="K1920" t="n">
        <v>1.61</v>
      </c>
      <c r="L1920" t="n">
        <v>0</v>
      </c>
      <c r="M1920" t="n">
        <v>0</v>
      </c>
      <c r="N1920" t="n">
        <v>0</v>
      </c>
      <c r="O1920" t="n">
        <v>0</v>
      </c>
      <c r="P1920" t="inlineStr">
        <is>
          <t>2026-05-11</t>
        </is>
      </c>
      <c r="Q1920" t="inlineStr">
        <is>
          <t>2026-06-08</t>
        </is>
      </c>
      <c r="R1920" t="inlineStr">
        <is>
          <t>+10%▶40% 익절 / +20%▶30% 익절 / +40%▶30% 익절</t>
        </is>
      </c>
      <c r="S1920" t="inlineStr">
        <is>
          <t>-5%▶50% 손절 / -10%▶30% 손절 / -15%▶20% 손절</t>
        </is>
      </c>
      <c r="T1920" t="inlineStr">
        <is>
          <t>매수 0.0005 / 매도 0.0025 / 슬리피지 0.0007</t>
        </is>
      </c>
    </row>
    <row r="1921">
      <c r="A1921" t="inlineStr">
        <is>
          <t>KODEX 삼성전자채권혼합|1개월 전에 샀다면|[수익극대화]+[버티기형]</t>
        </is>
      </c>
      <c r="B1921" t="inlineStr">
        <is>
          <t>KODEX 삼성전자채권혼합</t>
        </is>
      </c>
      <c r="C1921" t="inlineStr">
        <is>
          <t>448330</t>
        </is>
      </c>
      <c r="D1921" t="inlineStr">
        <is>
          <t>1개월 전에 샀다면</t>
        </is>
      </c>
      <c r="E1921" t="inlineStr">
        <is>
          <t>[수익극대화]+[버티기형]</t>
        </is>
      </c>
      <c r="F1921" t="inlineStr">
        <is>
          <t>[수익극대화]</t>
        </is>
      </c>
      <c r="G1921" t="inlineStr">
        <is>
          <t>[버티기형]</t>
        </is>
      </c>
      <c r="H1921" t="n">
        <v>300000</v>
      </c>
      <c r="I1921" t="n">
        <v>17350</v>
      </c>
      <c r="J1921" t="n">
        <v>17630</v>
      </c>
      <c r="K1921" t="n">
        <v>1.61</v>
      </c>
      <c r="L1921" t="n">
        <v>0</v>
      </c>
      <c r="M1921" t="n">
        <v>0</v>
      </c>
      <c r="N1921" t="n">
        <v>0</v>
      </c>
      <c r="O1921" t="n">
        <v>0</v>
      </c>
      <c r="P1921" t="inlineStr">
        <is>
          <t>2026-05-11</t>
        </is>
      </c>
      <c r="Q1921" t="inlineStr">
        <is>
          <t>2026-06-08</t>
        </is>
      </c>
      <c r="R1921" t="inlineStr">
        <is>
          <t>+10%▶40% 익절 / +20%▶30% 익절 / +40%▶30% 익절</t>
        </is>
      </c>
      <c r="S1921" t="inlineStr">
        <is>
          <t>-5%▶40% 손절 / -15%▶30% 손절 / -20%▶30% 손절</t>
        </is>
      </c>
      <c r="T1921" t="inlineStr">
        <is>
          <t>매수 0.0005 / 매도 0.0025 / 슬리피지 0.0007</t>
        </is>
      </c>
    </row>
    <row r="1922">
      <c r="A1922" t="inlineStr">
        <is>
          <t>KODEX 삼성전자채권혼합|2주 전에 샀다면|[초단타]+[칼손절]</t>
        </is>
      </c>
      <c r="B1922" t="inlineStr">
        <is>
          <t>KODEX 삼성전자채권혼합</t>
        </is>
      </c>
      <c r="C1922" t="inlineStr">
        <is>
          <t>448330</t>
        </is>
      </c>
      <c r="D1922" t="inlineStr">
        <is>
          <t>2주 전에 샀다면</t>
        </is>
      </c>
      <c r="E1922" t="inlineStr">
        <is>
          <t>[초단타]+[칼손절]</t>
        </is>
      </c>
      <c r="F1922" t="inlineStr">
        <is>
          <t>[초단타]</t>
        </is>
      </c>
      <c r="G1922" t="inlineStr">
        <is>
          <t>[칼손절]</t>
        </is>
      </c>
      <c r="H1922" t="n">
        <v>300000</v>
      </c>
      <c r="I1922" t="n">
        <v>17695</v>
      </c>
      <c r="J1922" t="n">
        <v>17630</v>
      </c>
      <c r="K1922" t="n">
        <v>-0.37</v>
      </c>
      <c r="L1922" t="n">
        <v>0</v>
      </c>
      <c r="M1922" t="n">
        <v>0</v>
      </c>
      <c r="N1922" t="n">
        <v>0</v>
      </c>
      <c r="O1922" t="n">
        <v>0</v>
      </c>
      <c r="P1922" t="inlineStr">
        <is>
          <t>2026-05-26</t>
        </is>
      </c>
      <c r="Q1922" t="inlineStr">
        <is>
          <t>2026-06-08</t>
        </is>
      </c>
      <c r="R1922" t="inlineStr">
        <is>
          <t>+3%▶70% 익절 / +5%▶20% 익절 / +10%▶10% 익절</t>
        </is>
      </c>
      <c r="S1922" t="inlineStr">
        <is>
          <t>-2%▶80% 손절 / -4%▶10% 손절 / -6%▶10% 손절</t>
        </is>
      </c>
      <c r="T1922" t="inlineStr">
        <is>
          <t>매수 0.0005 / 매도 0.0025 / 슬리피지 0.0007</t>
        </is>
      </c>
    </row>
    <row r="1923">
      <c r="A1923" t="inlineStr">
        <is>
          <t>KODEX 삼성전자채권혼합|2주 전에 샀다면|[초단타]+[정석방어]</t>
        </is>
      </c>
      <c r="B1923" t="inlineStr">
        <is>
          <t>KODEX 삼성전자채권혼합</t>
        </is>
      </c>
      <c r="C1923" t="inlineStr">
        <is>
          <t>448330</t>
        </is>
      </c>
      <c r="D1923" t="inlineStr">
        <is>
          <t>2주 전에 샀다면</t>
        </is>
      </c>
      <c r="E1923" t="inlineStr">
        <is>
          <t>[초단타]+[정석방어]</t>
        </is>
      </c>
      <c r="F1923" t="inlineStr">
        <is>
          <t>[초단타]</t>
        </is>
      </c>
      <c r="G1923" t="inlineStr">
        <is>
          <t>[정석방어]</t>
        </is>
      </c>
      <c r="H1923" t="n">
        <v>300000</v>
      </c>
      <c r="I1923" t="n">
        <v>17695</v>
      </c>
      <c r="J1923" t="n">
        <v>17630</v>
      </c>
      <c r="K1923" t="n">
        <v>-0.37</v>
      </c>
      <c r="L1923" t="n">
        <v>0</v>
      </c>
      <c r="M1923" t="n">
        <v>0</v>
      </c>
      <c r="N1923" t="n">
        <v>0</v>
      </c>
      <c r="O1923" t="n">
        <v>0</v>
      </c>
      <c r="P1923" t="inlineStr">
        <is>
          <t>2026-05-26</t>
        </is>
      </c>
      <c r="Q1923" t="inlineStr">
        <is>
          <t>2026-06-08</t>
        </is>
      </c>
      <c r="R1923" t="inlineStr">
        <is>
          <t>+3%▶70% 익절 / +5%▶20% 익절 / +10%▶10% 익절</t>
        </is>
      </c>
      <c r="S1923" t="inlineStr">
        <is>
          <t>-3%▶70% 손절 / -5%▶20% 손절 / -10%▶10% 손절</t>
        </is>
      </c>
      <c r="T1923" t="inlineStr">
        <is>
          <t>매수 0.0005 / 매도 0.0025 / 슬리피지 0.0007</t>
        </is>
      </c>
    </row>
    <row r="1924">
      <c r="A1924" t="inlineStr">
        <is>
          <t>KODEX 삼성전자채권혼합|2주 전에 샀다면|[초단타]+[변동성허용]</t>
        </is>
      </c>
      <c r="B1924" t="inlineStr">
        <is>
          <t>KODEX 삼성전자채권혼합</t>
        </is>
      </c>
      <c r="C1924" t="inlineStr">
        <is>
          <t>448330</t>
        </is>
      </c>
      <c r="D1924" t="inlineStr">
        <is>
          <t>2주 전에 샀다면</t>
        </is>
      </c>
      <c r="E1924" t="inlineStr">
        <is>
          <t>[초단타]+[변동성허용]</t>
        </is>
      </c>
      <c r="F1924" t="inlineStr">
        <is>
          <t>[초단타]</t>
        </is>
      </c>
      <c r="G1924" t="inlineStr">
        <is>
          <t>[변동성허용]</t>
        </is>
      </c>
      <c r="H1924" t="n">
        <v>300000</v>
      </c>
      <c r="I1924" t="n">
        <v>17695</v>
      </c>
      <c r="J1924" t="n">
        <v>17630</v>
      </c>
      <c r="K1924" t="n">
        <v>-0.37</v>
      </c>
      <c r="L1924" t="n">
        <v>0</v>
      </c>
      <c r="M1924" t="n">
        <v>0</v>
      </c>
      <c r="N1924" t="n">
        <v>0</v>
      </c>
      <c r="O1924" t="n">
        <v>0</v>
      </c>
      <c r="P1924" t="inlineStr">
        <is>
          <t>2026-05-26</t>
        </is>
      </c>
      <c r="Q1924" t="inlineStr">
        <is>
          <t>2026-06-08</t>
        </is>
      </c>
      <c r="R1924" t="inlineStr">
        <is>
          <t>+3%▶70% 익절 / +5%▶20% 익절 / +10%▶10% 익절</t>
        </is>
      </c>
      <c r="S1924" t="inlineStr">
        <is>
          <t>-5%▶50% 손절 / -10%▶30% 손절 / -15%▶20% 손절</t>
        </is>
      </c>
      <c r="T1924" t="inlineStr">
        <is>
          <t>매수 0.0005 / 매도 0.0025 / 슬리피지 0.0007</t>
        </is>
      </c>
    </row>
    <row r="1925">
      <c r="A1925" t="inlineStr">
        <is>
          <t>KODEX 삼성전자채권혼합|2주 전에 샀다면|[초단타]+[버티기형]</t>
        </is>
      </c>
      <c r="B1925" t="inlineStr">
        <is>
          <t>KODEX 삼성전자채권혼합</t>
        </is>
      </c>
      <c r="C1925" t="inlineStr">
        <is>
          <t>448330</t>
        </is>
      </c>
      <c r="D1925" t="inlineStr">
        <is>
          <t>2주 전에 샀다면</t>
        </is>
      </c>
      <c r="E1925" t="inlineStr">
        <is>
          <t>[초단타]+[버티기형]</t>
        </is>
      </c>
      <c r="F1925" t="inlineStr">
        <is>
          <t>[초단타]</t>
        </is>
      </c>
      <c r="G1925" t="inlineStr">
        <is>
          <t>[버티기형]</t>
        </is>
      </c>
      <c r="H1925" t="n">
        <v>300000</v>
      </c>
      <c r="I1925" t="n">
        <v>17695</v>
      </c>
      <c r="J1925" t="n">
        <v>17630</v>
      </c>
      <c r="K1925" t="n">
        <v>-0.37</v>
      </c>
      <c r="L1925" t="n">
        <v>0</v>
      </c>
      <c r="M1925" t="n">
        <v>0</v>
      </c>
      <c r="N1925" t="n">
        <v>0</v>
      </c>
      <c r="O1925" t="n">
        <v>0</v>
      </c>
      <c r="P1925" t="inlineStr">
        <is>
          <t>2026-05-26</t>
        </is>
      </c>
      <c r="Q1925" t="inlineStr">
        <is>
          <t>2026-06-08</t>
        </is>
      </c>
      <c r="R1925" t="inlineStr">
        <is>
          <t>+3%▶70% 익절 / +5%▶20% 익절 / +10%▶10% 익절</t>
        </is>
      </c>
      <c r="S1925" t="inlineStr">
        <is>
          <t>-5%▶40% 손절 / -15%▶30% 손절 / -20%▶30% 손절</t>
        </is>
      </c>
      <c r="T1925" t="inlineStr">
        <is>
          <t>매수 0.0005 / 매도 0.0025 / 슬리피지 0.0007</t>
        </is>
      </c>
    </row>
    <row r="1926">
      <c r="A1926" t="inlineStr">
        <is>
          <t>KODEX 삼성전자채권혼합|2주 전에 샀다면|[단기스윙]+[칼손절]</t>
        </is>
      </c>
      <c r="B1926" t="inlineStr">
        <is>
          <t>KODEX 삼성전자채권혼합</t>
        </is>
      </c>
      <c r="C1926" t="inlineStr">
        <is>
          <t>448330</t>
        </is>
      </c>
      <c r="D1926" t="inlineStr">
        <is>
          <t>2주 전에 샀다면</t>
        </is>
      </c>
      <c r="E1926" t="inlineStr">
        <is>
          <t>[단기스윙]+[칼손절]</t>
        </is>
      </c>
      <c r="F1926" t="inlineStr">
        <is>
          <t>[단기스윙]</t>
        </is>
      </c>
      <c r="G1926" t="inlineStr">
        <is>
          <t>[칼손절]</t>
        </is>
      </c>
      <c r="H1926" t="n">
        <v>300000</v>
      </c>
      <c r="I1926" t="n">
        <v>17695</v>
      </c>
      <c r="J1926" t="n">
        <v>17630</v>
      </c>
      <c r="K1926" t="n">
        <v>-0.37</v>
      </c>
      <c r="L1926" t="n">
        <v>0</v>
      </c>
      <c r="M1926" t="n">
        <v>0</v>
      </c>
      <c r="N1926" t="n">
        <v>0</v>
      </c>
      <c r="O1926" t="n">
        <v>0</v>
      </c>
      <c r="P1926" t="inlineStr">
        <is>
          <t>2026-05-26</t>
        </is>
      </c>
      <c r="Q1926" t="inlineStr">
        <is>
          <t>2026-06-08</t>
        </is>
      </c>
      <c r="R1926" t="inlineStr">
        <is>
          <t>+5%▶60% 익절 / +10%▶30% 익절 / +20%▶10% 익절</t>
        </is>
      </c>
      <c r="S1926" t="inlineStr">
        <is>
          <t>-2%▶80% 손절 / -4%▶10% 손절 / -6%▶10% 손절</t>
        </is>
      </c>
      <c r="T1926" t="inlineStr">
        <is>
          <t>매수 0.0005 / 매도 0.0025 / 슬리피지 0.0007</t>
        </is>
      </c>
    </row>
    <row r="1927">
      <c r="A1927" t="inlineStr">
        <is>
          <t>KODEX 삼성전자채권혼합|2주 전에 샀다면|[단기스윙]+[정석방어]</t>
        </is>
      </c>
      <c r="B1927" t="inlineStr">
        <is>
          <t>KODEX 삼성전자채권혼합</t>
        </is>
      </c>
      <c r="C1927" t="inlineStr">
        <is>
          <t>448330</t>
        </is>
      </c>
      <c r="D1927" t="inlineStr">
        <is>
          <t>2주 전에 샀다면</t>
        </is>
      </c>
      <c r="E1927" t="inlineStr">
        <is>
          <t>[단기스윙]+[정석방어]</t>
        </is>
      </c>
      <c r="F1927" t="inlineStr">
        <is>
          <t>[단기스윙]</t>
        </is>
      </c>
      <c r="G1927" t="inlineStr">
        <is>
          <t>[정석방어]</t>
        </is>
      </c>
      <c r="H1927" t="n">
        <v>300000</v>
      </c>
      <c r="I1927" t="n">
        <v>17695</v>
      </c>
      <c r="J1927" t="n">
        <v>17630</v>
      </c>
      <c r="K1927" t="n">
        <v>-0.37</v>
      </c>
      <c r="L1927" t="n">
        <v>0</v>
      </c>
      <c r="M1927" t="n">
        <v>0</v>
      </c>
      <c r="N1927" t="n">
        <v>0</v>
      </c>
      <c r="O1927" t="n">
        <v>0</v>
      </c>
      <c r="P1927" t="inlineStr">
        <is>
          <t>2026-05-26</t>
        </is>
      </c>
      <c r="Q1927" t="inlineStr">
        <is>
          <t>2026-06-08</t>
        </is>
      </c>
      <c r="R1927" t="inlineStr">
        <is>
          <t>+5%▶60% 익절 / +10%▶30% 익절 / +20%▶10% 익절</t>
        </is>
      </c>
      <c r="S1927" t="inlineStr">
        <is>
          <t>-3%▶70% 손절 / -5%▶20% 손절 / -10%▶10% 손절</t>
        </is>
      </c>
      <c r="T1927" t="inlineStr">
        <is>
          <t>매수 0.0005 / 매도 0.0025 / 슬리피지 0.0007</t>
        </is>
      </c>
    </row>
    <row r="1928">
      <c r="A1928" t="inlineStr">
        <is>
          <t>KODEX 삼성전자채권혼합|2주 전에 샀다면|[단기스윙]+[변동성허용]</t>
        </is>
      </c>
      <c r="B1928" t="inlineStr">
        <is>
          <t>KODEX 삼성전자채권혼합</t>
        </is>
      </c>
      <c r="C1928" t="inlineStr">
        <is>
          <t>448330</t>
        </is>
      </c>
      <c r="D1928" t="inlineStr">
        <is>
          <t>2주 전에 샀다면</t>
        </is>
      </c>
      <c r="E1928" t="inlineStr">
        <is>
          <t>[단기스윙]+[변동성허용]</t>
        </is>
      </c>
      <c r="F1928" t="inlineStr">
        <is>
          <t>[단기스윙]</t>
        </is>
      </c>
      <c r="G1928" t="inlineStr">
        <is>
          <t>[변동성허용]</t>
        </is>
      </c>
      <c r="H1928" t="n">
        <v>300000</v>
      </c>
      <c r="I1928" t="n">
        <v>17695</v>
      </c>
      <c r="J1928" t="n">
        <v>17630</v>
      </c>
      <c r="K1928" t="n">
        <v>-0.37</v>
      </c>
      <c r="L1928" t="n">
        <v>0</v>
      </c>
      <c r="M1928" t="n">
        <v>0</v>
      </c>
      <c r="N1928" t="n">
        <v>0</v>
      </c>
      <c r="O1928" t="n">
        <v>0</v>
      </c>
      <c r="P1928" t="inlineStr">
        <is>
          <t>2026-05-26</t>
        </is>
      </c>
      <c r="Q1928" t="inlineStr">
        <is>
          <t>2026-06-08</t>
        </is>
      </c>
      <c r="R1928" t="inlineStr">
        <is>
          <t>+5%▶60% 익절 / +10%▶30% 익절 / +20%▶10% 익절</t>
        </is>
      </c>
      <c r="S1928" t="inlineStr">
        <is>
          <t>-5%▶50% 손절 / -10%▶30% 손절 / -15%▶20% 손절</t>
        </is>
      </c>
      <c r="T1928" t="inlineStr">
        <is>
          <t>매수 0.0005 / 매도 0.0025 / 슬리피지 0.0007</t>
        </is>
      </c>
    </row>
    <row r="1929">
      <c r="A1929" t="inlineStr">
        <is>
          <t>KODEX 삼성전자채권혼합|2주 전에 샀다면|[단기스윙]+[버티기형]</t>
        </is>
      </c>
      <c r="B1929" t="inlineStr">
        <is>
          <t>KODEX 삼성전자채권혼합</t>
        </is>
      </c>
      <c r="C1929" t="inlineStr">
        <is>
          <t>448330</t>
        </is>
      </c>
      <c r="D1929" t="inlineStr">
        <is>
          <t>2주 전에 샀다면</t>
        </is>
      </c>
      <c r="E1929" t="inlineStr">
        <is>
          <t>[단기스윙]+[버티기형]</t>
        </is>
      </c>
      <c r="F1929" t="inlineStr">
        <is>
          <t>[단기스윙]</t>
        </is>
      </c>
      <c r="G1929" t="inlineStr">
        <is>
          <t>[버티기형]</t>
        </is>
      </c>
      <c r="H1929" t="n">
        <v>300000</v>
      </c>
      <c r="I1929" t="n">
        <v>17695</v>
      </c>
      <c r="J1929" t="n">
        <v>17630</v>
      </c>
      <c r="K1929" t="n">
        <v>-0.37</v>
      </c>
      <c r="L1929" t="n">
        <v>0</v>
      </c>
      <c r="M1929" t="n">
        <v>0</v>
      </c>
      <c r="N1929" t="n">
        <v>0</v>
      </c>
      <c r="O1929" t="n">
        <v>0</v>
      </c>
      <c r="P1929" t="inlineStr">
        <is>
          <t>2026-05-26</t>
        </is>
      </c>
      <c r="Q1929" t="inlineStr">
        <is>
          <t>2026-06-08</t>
        </is>
      </c>
      <c r="R1929" t="inlineStr">
        <is>
          <t>+5%▶60% 익절 / +10%▶30% 익절 / +20%▶10% 익절</t>
        </is>
      </c>
      <c r="S1929" t="inlineStr">
        <is>
          <t>-5%▶40% 손절 / -15%▶30% 손절 / -20%▶30% 손절</t>
        </is>
      </c>
      <c r="T1929" t="inlineStr">
        <is>
          <t>매수 0.0005 / 매도 0.0025 / 슬리피지 0.0007</t>
        </is>
      </c>
    </row>
    <row r="1930">
      <c r="A1930" t="inlineStr">
        <is>
          <t>KODEX 삼성전자채권혼합|2주 전에 샀다면|[대표님룰]+[칼손절]</t>
        </is>
      </c>
      <c r="B1930" t="inlineStr">
        <is>
          <t>KODEX 삼성전자채권혼합</t>
        </is>
      </c>
      <c r="C1930" t="inlineStr">
        <is>
          <t>448330</t>
        </is>
      </c>
      <c r="D1930" t="inlineStr">
        <is>
          <t>2주 전에 샀다면</t>
        </is>
      </c>
      <c r="E1930" t="inlineStr">
        <is>
          <t>[대표님룰]+[칼손절]</t>
        </is>
      </c>
      <c r="F1930" t="inlineStr">
        <is>
          <t>[대표님룰]</t>
        </is>
      </c>
      <c r="G1930" t="inlineStr">
        <is>
          <t>[칼손절]</t>
        </is>
      </c>
      <c r="H1930" t="n">
        <v>300000</v>
      </c>
      <c r="I1930" t="n">
        <v>17695</v>
      </c>
      <c r="J1930" t="n">
        <v>17630</v>
      </c>
      <c r="K1930" t="n">
        <v>-0.37</v>
      </c>
      <c r="L1930" t="n">
        <v>0</v>
      </c>
      <c r="M1930" t="n">
        <v>0</v>
      </c>
      <c r="N1930" t="n">
        <v>0</v>
      </c>
      <c r="O1930" t="n">
        <v>0</v>
      </c>
      <c r="P1930" t="inlineStr">
        <is>
          <t>2026-05-26</t>
        </is>
      </c>
      <c r="Q1930" t="inlineStr">
        <is>
          <t>2026-06-08</t>
        </is>
      </c>
      <c r="R1930" t="inlineStr">
        <is>
          <t>+5%▶60% 익절 / +10%▶30% 익절 / +30%▶10% 익절</t>
        </is>
      </c>
      <c r="S1930" t="inlineStr">
        <is>
          <t>-2%▶80% 손절 / -4%▶10% 손절 / -6%▶10% 손절</t>
        </is>
      </c>
      <c r="T1930" t="inlineStr">
        <is>
          <t>매수 0.0005 / 매도 0.0025 / 슬리피지 0.0007</t>
        </is>
      </c>
    </row>
    <row r="1931">
      <c r="A1931" t="inlineStr">
        <is>
          <t>KODEX 삼성전자채권혼합|2주 전에 샀다면|[대표님룰]+[정석방어]</t>
        </is>
      </c>
      <c r="B1931" t="inlineStr">
        <is>
          <t>KODEX 삼성전자채권혼합</t>
        </is>
      </c>
      <c r="C1931" t="inlineStr">
        <is>
          <t>448330</t>
        </is>
      </c>
      <c r="D1931" t="inlineStr">
        <is>
          <t>2주 전에 샀다면</t>
        </is>
      </c>
      <c r="E1931" t="inlineStr">
        <is>
          <t>[대표님룰]+[정석방어]</t>
        </is>
      </c>
      <c r="F1931" t="inlineStr">
        <is>
          <t>[대표님룰]</t>
        </is>
      </c>
      <c r="G1931" t="inlineStr">
        <is>
          <t>[정석방어]</t>
        </is>
      </c>
      <c r="H1931" t="n">
        <v>300000</v>
      </c>
      <c r="I1931" t="n">
        <v>17695</v>
      </c>
      <c r="J1931" t="n">
        <v>17630</v>
      </c>
      <c r="K1931" t="n">
        <v>-0.37</v>
      </c>
      <c r="L1931" t="n">
        <v>0</v>
      </c>
      <c r="M1931" t="n">
        <v>0</v>
      </c>
      <c r="N1931" t="n">
        <v>0</v>
      </c>
      <c r="O1931" t="n">
        <v>0</v>
      </c>
      <c r="P1931" t="inlineStr">
        <is>
          <t>2026-05-26</t>
        </is>
      </c>
      <c r="Q1931" t="inlineStr">
        <is>
          <t>2026-06-08</t>
        </is>
      </c>
      <c r="R1931" t="inlineStr">
        <is>
          <t>+5%▶60% 익절 / +10%▶30% 익절 / +30%▶10% 익절</t>
        </is>
      </c>
      <c r="S1931" t="inlineStr">
        <is>
          <t>-3%▶70% 손절 / -5%▶20% 손절 / -10%▶10% 손절</t>
        </is>
      </c>
      <c r="T1931" t="inlineStr">
        <is>
          <t>매수 0.0005 / 매도 0.0025 / 슬리피지 0.0007</t>
        </is>
      </c>
    </row>
    <row r="1932">
      <c r="A1932" t="inlineStr">
        <is>
          <t>KODEX 삼성전자채권혼합|2주 전에 샀다면|[대표님룰]+[변동성허용]</t>
        </is>
      </c>
      <c r="B1932" t="inlineStr">
        <is>
          <t>KODEX 삼성전자채권혼합</t>
        </is>
      </c>
      <c r="C1932" t="inlineStr">
        <is>
          <t>448330</t>
        </is>
      </c>
      <c r="D1932" t="inlineStr">
        <is>
          <t>2주 전에 샀다면</t>
        </is>
      </c>
      <c r="E1932" t="inlineStr">
        <is>
          <t>[대표님룰]+[변동성허용]</t>
        </is>
      </c>
      <c r="F1932" t="inlineStr">
        <is>
          <t>[대표님룰]</t>
        </is>
      </c>
      <c r="G1932" t="inlineStr">
        <is>
          <t>[변동성허용]</t>
        </is>
      </c>
      <c r="H1932" t="n">
        <v>300000</v>
      </c>
      <c r="I1932" t="n">
        <v>17695</v>
      </c>
      <c r="J1932" t="n">
        <v>17630</v>
      </c>
      <c r="K1932" t="n">
        <v>-0.37</v>
      </c>
      <c r="L1932" t="n">
        <v>0</v>
      </c>
      <c r="M1932" t="n">
        <v>0</v>
      </c>
      <c r="N1932" t="n">
        <v>0</v>
      </c>
      <c r="O1932" t="n">
        <v>0</v>
      </c>
      <c r="P1932" t="inlineStr">
        <is>
          <t>2026-05-26</t>
        </is>
      </c>
      <c r="Q1932" t="inlineStr">
        <is>
          <t>2026-06-08</t>
        </is>
      </c>
      <c r="R1932" t="inlineStr">
        <is>
          <t>+5%▶60% 익절 / +10%▶30% 익절 / +30%▶10% 익절</t>
        </is>
      </c>
      <c r="S1932" t="inlineStr">
        <is>
          <t>-5%▶50% 손절 / -10%▶30% 손절 / -15%▶20% 손절</t>
        </is>
      </c>
      <c r="T1932" t="inlineStr">
        <is>
          <t>매수 0.0005 / 매도 0.0025 / 슬리피지 0.0007</t>
        </is>
      </c>
    </row>
    <row r="1933">
      <c r="A1933" t="inlineStr">
        <is>
          <t>KODEX 삼성전자채권혼합|2주 전에 샀다면|[대표님룰]+[버티기형]</t>
        </is>
      </c>
      <c r="B1933" t="inlineStr">
        <is>
          <t>KODEX 삼성전자채권혼합</t>
        </is>
      </c>
      <c r="C1933" t="inlineStr">
        <is>
          <t>448330</t>
        </is>
      </c>
      <c r="D1933" t="inlineStr">
        <is>
          <t>2주 전에 샀다면</t>
        </is>
      </c>
      <c r="E1933" t="inlineStr">
        <is>
          <t>[대표님룰]+[버티기형]</t>
        </is>
      </c>
      <c r="F1933" t="inlineStr">
        <is>
          <t>[대표님룰]</t>
        </is>
      </c>
      <c r="G1933" t="inlineStr">
        <is>
          <t>[버티기형]</t>
        </is>
      </c>
      <c r="H1933" t="n">
        <v>300000</v>
      </c>
      <c r="I1933" t="n">
        <v>17695</v>
      </c>
      <c r="J1933" t="n">
        <v>17630</v>
      </c>
      <c r="K1933" t="n">
        <v>-0.37</v>
      </c>
      <c r="L1933" t="n">
        <v>0</v>
      </c>
      <c r="M1933" t="n">
        <v>0</v>
      </c>
      <c r="N1933" t="n">
        <v>0</v>
      </c>
      <c r="O1933" t="n">
        <v>0</v>
      </c>
      <c r="P1933" t="inlineStr">
        <is>
          <t>2026-05-26</t>
        </is>
      </c>
      <c r="Q1933" t="inlineStr">
        <is>
          <t>2026-06-08</t>
        </is>
      </c>
      <c r="R1933" t="inlineStr">
        <is>
          <t>+5%▶60% 익절 / +10%▶30% 익절 / +30%▶10% 익절</t>
        </is>
      </c>
      <c r="S1933" t="inlineStr">
        <is>
          <t>-5%▶40% 손절 / -15%▶30% 손절 / -20%▶30% 손절</t>
        </is>
      </c>
      <c r="T1933" t="inlineStr">
        <is>
          <t>매수 0.0005 / 매도 0.0025 / 슬리피지 0.0007</t>
        </is>
      </c>
    </row>
    <row r="1934">
      <c r="A1934" t="inlineStr">
        <is>
          <t>KODEX 삼성전자채권혼합|2주 전에 샀다면|[중기추세]+[칼손절]</t>
        </is>
      </c>
      <c r="B1934" t="inlineStr">
        <is>
          <t>KODEX 삼성전자채권혼합</t>
        </is>
      </c>
      <c r="C1934" t="inlineStr">
        <is>
          <t>448330</t>
        </is>
      </c>
      <c r="D1934" t="inlineStr">
        <is>
          <t>2주 전에 샀다면</t>
        </is>
      </c>
      <c r="E1934" t="inlineStr">
        <is>
          <t>[중기추세]+[칼손절]</t>
        </is>
      </c>
      <c r="F1934" t="inlineStr">
        <is>
          <t>[중기추세]</t>
        </is>
      </c>
      <c r="G1934" t="inlineStr">
        <is>
          <t>[칼손절]</t>
        </is>
      </c>
      <c r="H1934" t="n">
        <v>300000</v>
      </c>
      <c r="I1934" t="n">
        <v>17695</v>
      </c>
      <c r="J1934" t="n">
        <v>17630</v>
      </c>
      <c r="K1934" t="n">
        <v>-0.37</v>
      </c>
      <c r="L1934" t="n">
        <v>0</v>
      </c>
      <c r="M1934" t="n">
        <v>0</v>
      </c>
      <c r="N1934" t="n">
        <v>0</v>
      </c>
      <c r="O1934" t="n">
        <v>0</v>
      </c>
      <c r="P1934" t="inlineStr">
        <is>
          <t>2026-05-26</t>
        </is>
      </c>
      <c r="Q1934" t="inlineStr">
        <is>
          <t>2026-06-08</t>
        </is>
      </c>
      <c r="R1934" t="inlineStr">
        <is>
          <t>+10%▶50% 익절 / +20%▶30% 익절 / +30%▶20% 익절</t>
        </is>
      </c>
      <c r="S1934" t="inlineStr">
        <is>
          <t>-2%▶80% 손절 / -4%▶10% 손절 / -6%▶10% 손절</t>
        </is>
      </c>
      <c r="T1934" t="inlineStr">
        <is>
          <t>매수 0.0005 / 매도 0.0025 / 슬리피지 0.0007</t>
        </is>
      </c>
    </row>
    <row r="1935">
      <c r="A1935" t="inlineStr">
        <is>
          <t>KODEX 삼성전자채권혼합|2주 전에 샀다면|[중기추세]+[정석방어]</t>
        </is>
      </c>
      <c r="B1935" t="inlineStr">
        <is>
          <t>KODEX 삼성전자채권혼합</t>
        </is>
      </c>
      <c r="C1935" t="inlineStr">
        <is>
          <t>448330</t>
        </is>
      </c>
      <c r="D1935" t="inlineStr">
        <is>
          <t>2주 전에 샀다면</t>
        </is>
      </c>
      <c r="E1935" t="inlineStr">
        <is>
          <t>[중기추세]+[정석방어]</t>
        </is>
      </c>
      <c r="F1935" t="inlineStr">
        <is>
          <t>[중기추세]</t>
        </is>
      </c>
      <c r="G1935" t="inlineStr">
        <is>
          <t>[정석방어]</t>
        </is>
      </c>
      <c r="H1935" t="n">
        <v>300000</v>
      </c>
      <c r="I1935" t="n">
        <v>17695</v>
      </c>
      <c r="J1935" t="n">
        <v>17630</v>
      </c>
      <c r="K1935" t="n">
        <v>-0.37</v>
      </c>
      <c r="L1935" t="n">
        <v>0</v>
      </c>
      <c r="M1935" t="n">
        <v>0</v>
      </c>
      <c r="N1935" t="n">
        <v>0</v>
      </c>
      <c r="O1935" t="n">
        <v>0</v>
      </c>
      <c r="P1935" t="inlineStr">
        <is>
          <t>2026-05-26</t>
        </is>
      </c>
      <c r="Q1935" t="inlineStr">
        <is>
          <t>2026-06-08</t>
        </is>
      </c>
      <c r="R1935" t="inlineStr">
        <is>
          <t>+10%▶50% 익절 / +20%▶30% 익절 / +30%▶20% 익절</t>
        </is>
      </c>
      <c r="S1935" t="inlineStr">
        <is>
          <t>-3%▶70% 손절 / -5%▶20% 손절 / -10%▶10% 손절</t>
        </is>
      </c>
      <c r="T1935" t="inlineStr">
        <is>
          <t>매수 0.0005 / 매도 0.0025 / 슬리피지 0.0007</t>
        </is>
      </c>
    </row>
    <row r="1936">
      <c r="A1936" t="inlineStr">
        <is>
          <t>KODEX 삼성전자채권혼합|2주 전에 샀다면|[중기추세]+[변동성허용]</t>
        </is>
      </c>
      <c r="B1936" t="inlineStr">
        <is>
          <t>KODEX 삼성전자채권혼합</t>
        </is>
      </c>
      <c r="C1936" t="inlineStr">
        <is>
          <t>448330</t>
        </is>
      </c>
      <c r="D1936" t="inlineStr">
        <is>
          <t>2주 전에 샀다면</t>
        </is>
      </c>
      <c r="E1936" t="inlineStr">
        <is>
          <t>[중기추세]+[변동성허용]</t>
        </is>
      </c>
      <c r="F1936" t="inlineStr">
        <is>
          <t>[중기추세]</t>
        </is>
      </c>
      <c r="G1936" t="inlineStr">
        <is>
          <t>[변동성허용]</t>
        </is>
      </c>
      <c r="H1936" t="n">
        <v>300000</v>
      </c>
      <c r="I1936" t="n">
        <v>17695</v>
      </c>
      <c r="J1936" t="n">
        <v>17630</v>
      </c>
      <c r="K1936" t="n">
        <v>-0.37</v>
      </c>
      <c r="L1936" t="n">
        <v>0</v>
      </c>
      <c r="M1936" t="n">
        <v>0</v>
      </c>
      <c r="N1936" t="n">
        <v>0</v>
      </c>
      <c r="O1936" t="n">
        <v>0</v>
      </c>
      <c r="P1936" t="inlineStr">
        <is>
          <t>2026-05-26</t>
        </is>
      </c>
      <c r="Q1936" t="inlineStr">
        <is>
          <t>2026-06-08</t>
        </is>
      </c>
      <c r="R1936" t="inlineStr">
        <is>
          <t>+10%▶50% 익절 / +20%▶30% 익절 / +30%▶20% 익절</t>
        </is>
      </c>
      <c r="S1936" t="inlineStr">
        <is>
          <t>-5%▶50% 손절 / -10%▶30% 손절 / -15%▶20% 손절</t>
        </is>
      </c>
      <c r="T1936" t="inlineStr">
        <is>
          <t>매수 0.0005 / 매도 0.0025 / 슬리피지 0.0007</t>
        </is>
      </c>
    </row>
    <row r="1937">
      <c r="A1937" t="inlineStr">
        <is>
          <t>KODEX 삼성전자채권혼합|2주 전에 샀다면|[중기추세]+[버티기형]</t>
        </is>
      </c>
      <c r="B1937" t="inlineStr">
        <is>
          <t>KODEX 삼성전자채권혼합</t>
        </is>
      </c>
      <c r="C1937" t="inlineStr">
        <is>
          <t>448330</t>
        </is>
      </c>
      <c r="D1937" t="inlineStr">
        <is>
          <t>2주 전에 샀다면</t>
        </is>
      </c>
      <c r="E1937" t="inlineStr">
        <is>
          <t>[중기추세]+[버티기형]</t>
        </is>
      </c>
      <c r="F1937" t="inlineStr">
        <is>
          <t>[중기추세]</t>
        </is>
      </c>
      <c r="G1937" t="inlineStr">
        <is>
          <t>[버티기형]</t>
        </is>
      </c>
      <c r="H1937" t="n">
        <v>300000</v>
      </c>
      <c r="I1937" t="n">
        <v>17695</v>
      </c>
      <c r="J1937" t="n">
        <v>17630</v>
      </c>
      <c r="K1937" t="n">
        <v>-0.37</v>
      </c>
      <c r="L1937" t="n">
        <v>0</v>
      </c>
      <c r="M1937" t="n">
        <v>0</v>
      </c>
      <c r="N1937" t="n">
        <v>0</v>
      </c>
      <c r="O1937" t="n">
        <v>0</v>
      </c>
      <c r="P1937" t="inlineStr">
        <is>
          <t>2026-05-26</t>
        </is>
      </c>
      <c r="Q1937" t="inlineStr">
        <is>
          <t>2026-06-08</t>
        </is>
      </c>
      <c r="R1937" t="inlineStr">
        <is>
          <t>+10%▶50% 익절 / +20%▶30% 익절 / +30%▶20% 익절</t>
        </is>
      </c>
      <c r="S1937" t="inlineStr">
        <is>
          <t>-5%▶40% 손절 / -15%▶30% 손절 / -20%▶30% 손절</t>
        </is>
      </c>
      <c r="T1937" t="inlineStr">
        <is>
          <t>매수 0.0005 / 매도 0.0025 / 슬리피지 0.0007</t>
        </is>
      </c>
    </row>
    <row r="1938">
      <c r="A1938" t="inlineStr">
        <is>
          <t>KODEX 삼성전자채권혼합|2주 전에 샀다면|[수익극대화]+[칼손절]</t>
        </is>
      </c>
      <c r="B1938" t="inlineStr">
        <is>
          <t>KODEX 삼성전자채권혼합</t>
        </is>
      </c>
      <c r="C1938" t="inlineStr">
        <is>
          <t>448330</t>
        </is>
      </c>
      <c r="D1938" t="inlineStr">
        <is>
          <t>2주 전에 샀다면</t>
        </is>
      </c>
      <c r="E1938" t="inlineStr">
        <is>
          <t>[수익극대화]+[칼손절]</t>
        </is>
      </c>
      <c r="F1938" t="inlineStr">
        <is>
          <t>[수익극대화]</t>
        </is>
      </c>
      <c r="G1938" t="inlineStr">
        <is>
          <t>[칼손절]</t>
        </is>
      </c>
      <c r="H1938" t="n">
        <v>300000</v>
      </c>
      <c r="I1938" t="n">
        <v>17695</v>
      </c>
      <c r="J1938" t="n">
        <v>17630</v>
      </c>
      <c r="K1938" t="n">
        <v>-0.37</v>
      </c>
      <c r="L1938" t="n">
        <v>0</v>
      </c>
      <c r="M1938" t="n">
        <v>0</v>
      </c>
      <c r="N1938" t="n">
        <v>0</v>
      </c>
      <c r="O1938" t="n">
        <v>0</v>
      </c>
      <c r="P1938" t="inlineStr">
        <is>
          <t>2026-05-26</t>
        </is>
      </c>
      <c r="Q1938" t="inlineStr">
        <is>
          <t>2026-06-08</t>
        </is>
      </c>
      <c r="R1938" t="inlineStr">
        <is>
          <t>+10%▶40% 익절 / +20%▶30% 익절 / +40%▶30% 익절</t>
        </is>
      </c>
      <c r="S1938" t="inlineStr">
        <is>
          <t>-2%▶80% 손절 / -4%▶10% 손절 / -6%▶10% 손절</t>
        </is>
      </c>
      <c r="T1938" t="inlineStr">
        <is>
          <t>매수 0.0005 / 매도 0.0025 / 슬리피지 0.0007</t>
        </is>
      </c>
    </row>
    <row r="1939">
      <c r="A1939" t="inlineStr">
        <is>
          <t>KODEX 삼성전자채권혼합|2주 전에 샀다면|[수익극대화]+[정석방어]</t>
        </is>
      </c>
      <c r="B1939" t="inlineStr">
        <is>
          <t>KODEX 삼성전자채권혼합</t>
        </is>
      </c>
      <c r="C1939" t="inlineStr">
        <is>
          <t>448330</t>
        </is>
      </c>
      <c r="D1939" t="inlineStr">
        <is>
          <t>2주 전에 샀다면</t>
        </is>
      </c>
      <c r="E1939" t="inlineStr">
        <is>
          <t>[수익극대화]+[정석방어]</t>
        </is>
      </c>
      <c r="F1939" t="inlineStr">
        <is>
          <t>[수익극대화]</t>
        </is>
      </c>
      <c r="G1939" t="inlineStr">
        <is>
          <t>[정석방어]</t>
        </is>
      </c>
      <c r="H1939" t="n">
        <v>300000</v>
      </c>
      <c r="I1939" t="n">
        <v>17695</v>
      </c>
      <c r="J1939" t="n">
        <v>17630</v>
      </c>
      <c r="K1939" t="n">
        <v>-0.37</v>
      </c>
      <c r="L1939" t="n">
        <v>0</v>
      </c>
      <c r="M1939" t="n">
        <v>0</v>
      </c>
      <c r="N1939" t="n">
        <v>0</v>
      </c>
      <c r="O1939" t="n">
        <v>0</v>
      </c>
      <c r="P1939" t="inlineStr">
        <is>
          <t>2026-05-26</t>
        </is>
      </c>
      <c r="Q1939" t="inlineStr">
        <is>
          <t>2026-06-08</t>
        </is>
      </c>
      <c r="R1939" t="inlineStr">
        <is>
          <t>+10%▶40% 익절 / +20%▶30% 익절 / +40%▶30% 익절</t>
        </is>
      </c>
      <c r="S1939" t="inlineStr">
        <is>
          <t>-3%▶70% 손절 / -5%▶20% 손절 / -10%▶10% 손절</t>
        </is>
      </c>
      <c r="T1939" t="inlineStr">
        <is>
          <t>매수 0.0005 / 매도 0.0025 / 슬리피지 0.0007</t>
        </is>
      </c>
    </row>
    <row r="1940">
      <c r="A1940" t="inlineStr">
        <is>
          <t>KODEX 삼성전자채권혼합|2주 전에 샀다면|[수익극대화]+[변동성허용]</t>
        </is>
      </c>
      <c r="B1940" t="inlineStr">
        <is>
          <t>KODEX 삼성전자채권혼합</t>
        </is>
      </c>
      <c r="C1940" t="inlineStr">
        <is>
          <t>448330</t>
        </is>
      </c>
      <c r="D1940" t="inlineStr">
        <is>
          <t>2주 전에 샀다면</t>
        </is>
      </c>
      <c r="E1940" t="inlineStr">
        <is>
          <t>[수익극대화]+[변동성허용]</t>
        </is>
      </c>
      <c r="F1940" t="inlineStr">
        <is>
          <t>[수익극대화]</t>
        </is>
      </c>
      <c r="G1940" t="inlineStr">
        <is>
          <t>[변동성허용]</t>
        </is>
      </c>
      <c r="H1940" t="n">
        <v>300000</v>
      </c>
      <c r="I1940" t="n">
        <v>17695</v>
      </c>
      <c r="J1940" t="n">
        <v>17630</v>
      </c>
      <c r="K1940" t="n">
        <v>-0.37</v>
      </c>
      <c r="L1940" t="n">
        <v>0</v>
      </c>
      <c r="M1940" t="n">
        <v>0</v>
      </c>
      <c r="N1940" t="n">
        <v>0</v>
      </c>
      <c r="O1940" t="n">
        <v>0</v>
      </c>
      <c r="P1940" t="inlineStr">
        <is>
          <t>2026-05-26</t>
        </is>
      </c>
      <c r="Q1940" t="inlineStr">
        <is>
          <t>2026-06-08</t>
        </is>
      </c>
      <c r="R1940" t="inlineStr">
        <is>
          <t>+10%▶40% 익절 / +20%▶30% 익절 / +40%▶30% 익절</t>
        </is>
      </c>
      <c r="S1940" t="inlineStr">
        <is>
          <t>-5%▶50% 손절 / -10%▶30% 손절 / -15%▶20% 손절</t>
        </is>
      </c>
      <c r="T1940" t="inlineStr">
        <is>
          <t>매수 0.0005 / 매도 0.0025 / 슬리피지 0.0007</t>
        </is>
      </c>
    </row>
    <row r="1941">
      <c r="A1941" t="inlineStr">
        <is>
          <t>KODEX 삼성전자채권혼합|2주 전에 샀다면|[수익극대화]+[버티기형]</t>
        </is>
      </c>
      <c r="B1941" t="inlineStr">
        <is>
          <t>KODEX 삼성전자채권혼합</t>
        </is>
      </c>
      <c r="C1941" t="inlineStr">
        <is>
          <t>448330</t>
        </is>
      </c>
      <c r="D1941" t="inlineStr">
        <is>
          <t>2주 전에 샀다면</t>
        </is>
      </c>
      <c r="E1941" t="inlineStr">
        <is>
          <t>[수익극대화]+[버티기형]</t>
        </is>
      </c>
      <c r="F1941" t="inlineStr">
        <is>
          <t>[수익극대화]</t>
        </is>
      </c>
      <c r="G1941" t="inlineStr">
        <is>
          <t>[버티기형]</t>
        </is>
      </c>
      <c r="H1941" t="n">
        <v>300000</v>
      </c>
      <c r="I1941" t="n">
        <v>17695</v>
      </c>
      <c r="J1941" t="n">
        <v>17630</v>
      </c>
      <c r="K1941" t="n">
        <v>-0.37</v>
      </c>
      <c r="L1941" t="n">
        <v>0</v>
      </c>
      <c r="M1941" t="n">
        <v>0</v>
      </c>
      <c r="N1941" t="n">
        <v>0</v>
      </c>
      <c r="O1941" t="n">
        <v>0</v>
      </c>
      <c r="P1941" t="inlineStr">
        <is>
          <t>2026-05-26</t>
        </is>
      </c>
      <c r="Q1941" t="inlineStr">
        <is>
          <t>2026-06-08</t>
        </is>
      </c>
      <c r="R1941" t="inlineStr">
        <is>
          <t>+10%▶40% 익절 / +20%▶30% 익절 / +40%▶30% 익절</t>
        </is>
      </c>
      <c r="S1941" t="inlineStr">
        <is>
          <t>-5%▶40% 손절 / -15%▶30% 손절 / -20%▶30% 손절</t>
        </is>
      </c>
      <c r="T1941" t="inlineStr">
        <is>
          <t>매수 0.0005 / 매도 0.0025 / 슬리피지 0.0007</t>
        </is>
      </c>
    </row>
    <row r="1942">
      <c r="A1942" t="inlineStr">
        <is>
          <t>KODEX 삼성전자채권혼합|3개월 전에 샀다면|[초단타]+[칼손절]</t>
        </is>
      </c>
      <c r="B1942" t="inlineStr">
        <is>
          <t>KODEX 삼성전자채권혼합</t>
        </is>
      </c>
      <c r="C1942" t="inlineStr">
        <is>
          <t>448330</t>
        </is>
      </c>
      <c r="D1942" t="inlineStr">
        <is>
          <t>3개월 전에 샀다면</t>
        </is>
      </c>
      <c r="E1942" t="inlineStr">
        <is>
          <t>[초단타]+[칼손절]</t>
        </is>
      </c>
      <c r="F1942" t="inlineStr">
        <is>
          <t>[초단타]</t>
        </is>
      </c>
      <c r="G1942" t="inlineStr">
        <is>
          <t>[칼손절]</t>
        </is>
      </c>
      <c r="H1942" t="n">
        <v>300000</v>
      </c>
      <c r="I1942" t="n">
        <v>14851</v>
      </c>
      <c r="J1942" t="n">
        <v>17630</v>
      </c>
      <c r="K1942" t="n">
        <v>18.71</v>
      </c>
      <c r="L1942" t="n">
        <v>0</v>
      </c>
      <c r="M1942" t="n">
        <v>0</v>
      </c>
      <c r="N1942" t="n">
        <v>0</v>
      </c>
      <c r="O1942" t="n">
        <v>0</v>
      </c>
      <c r="P1942" t="inlineStr">
        <is>
          <t>2026-03-09</t>
        </is>
      </c>
      <c r="Q1942" t="inlineStr">
        <is>
          <t>2026-06-08</t>
        </is>
      </c>
      <c r="R1942" t="inlineStr">
        <is>
          <t>+3%▶70% 익절 / +5%▶20% 익절 / +10%▶10% 익절</t>
        </is>
      </c>
      <c r="S1942" t="inlineStr">
        <is>
          <t>-2%▶80% 손절 / -4%▶10% 손절 / -6%▶10% 손절</t>
        </is>
      </c>
      <c r="T1942" t="inlineStr">
        <is>
          <t>매수 0.0005 / 매도 0.0025 / 슬리피지 0.0007</t>
        </is>
      </c>
    </row>
    <row r="1943">
      <c r="A1943" t="inlineStr">
        <is>
          <t>KODEX 삼성전자채권혼합|3개월 전에 샀다면|[초단타]+[정석방어]</t>
        </is>
      </c>
      <c r="B1943" t="inlineStr">
        <is>
          <t>KODEX 삼성전자채권혼합</t>
        </is>
      </c>
      <c r="C1943" t="inlineStr">
        <is>
          <t>448330</t>
        </is>
      </c>
      <c r="D1943" t="inlineStr">
        <is>
          <t>3개월 전에 샀다면</t>
        </is>
      </c>
      <c r="E1943" t="inlineStr">
        <is>
          <t>[초단타]+[정석방어]</t>
        </is>
      </c>
      <c r="F1943" t="inlineStr">
        <is>
          <t>[초단타]</t>
        </is>
      </c>
      <c r="G1943" t="inlineStr">
        <is>
          <t>[정석방어]</t>
        </is>
      </c>
      <c r="H1943" t="n">
        <v>300000</v>
      </c>
      <c r="I1943" t="n">
        <v>14851</v>
      </c>
      <c r="J1943" t="n">
        <v>17630</v>
      </c>
      <c r="K1943" t="n">
        <v>18.71</v>
      </c>
      <c r="L1943" t="n">
        <v>0</v>
      </c>
      <c r="M1943" t="n">
        <v>0</v>
      </c>
      <c r="N1943" t="n">
        <v>0</v>
      </c>
      <c r="O1943" t="n">
        <v>0</v>
      </c>
      <c r="P1943" t="inlineStr">
        <is>
          <t>2026-03-09</t>
        </is>
      </c>
      <c r="Q1943" t="inlineStr">
        <is>
          <t>2026-06-08</t>
        </is>
      </c>
      <c r="R1943" t="inlineStr">
        <is>
          <t>+3%▶70% 익절 / +5%▶20% 익절 / +10%▶10% 익절</t>
        </is>
      </c>
      <c r="S1943" t="inlineStr">
        <is>
          <t>-3%▶70% 손절 / -5%▶20% 손절 / -10%▶10% 손절</t>
        </is>
      </c>
      <c r="T1943" t="inlineStr">
        <is>
          <t>매수 0.0005 / 매도 0.0025 / 슬리피지 0.0007</t>
        </is>
      </c>
    </row>
    <row r="1944">
      <c r="A1944" t="inlineStr">
        <is>
          <t>KODEX 삼성전자채권혼합|3개월 전에 샀다면|[초단타]+[변동성허용]</t>
        </is>
      </c>
      <c r="B1944" t="inlineStr">
        <is>
          <t>KODEX 삼성전자채권혼합</t>
        </is>
      </c>
      <c r="C1944" t="inlineStr">
        <is>
          <t>448330</t>
        </is>
      </c>
      <c r="D1944" t="inlineStr">
        <is>
          <t>3개월 전에 샀다면</t>
        </is>
      </c>
      <c r="E1944" t="inlineStr">
        <is>
          <t>[초단타]+[변동성허용]</t>
        </is>
      </c>
      <c r="F1944" t="inlineStr">
        <is>
          <t>[초단타]</t>
        </is>
      </c>
      <c r="G1944" t="inlineStr">
        <is>
          <t>[변동성허용]</t>
        </is>
      </c>
      <c r="H1944" t="n">
        <v>300000</v>
      </c>
      <c r="I1944" t="n">
        <v>14851</v>
      </c>
      <c r="J1944" t="n">
        <v>17630</v>
      </c>
      <c r="K1944" t="n">
        <v>18.71</v>
      </c>
      <c r="L1944" t="n">
        <v>0</v>
      </c>
      <c r="M1944" t="n">
        <v>0</v>
      </c>
      <c r="N1944" t="n">
        <v>0</v>
      </c>
      <c r="O1944" t="n">
        <v>0</v>
      </c>
      <c r="P1944" t="inlineStr">
        <is>
          <t>2026-03-09</t>
        </is>
      </c>
      <c r="Q1944" t="inlineStr">
        <is>
          <t>2026-06-08</t>
        </is>
      </c>
      <c r="R1944" t="inlineStr">
        <is>
          <t>+3%▶70% 익절 / +5%▶20% 익절 / +10%▶10% 익절</t>
        </is>
      </c>
      <c r="S1944" t="inlineStr">
        <is>
          <t>-5%▶50% 손절 / -10%▶30% 손절 / -15%▶20% 손절</t>
        </is>
      </c>
      <c r="T1944" t="inlineStr">
        <is>
          <t>매수 0.0005 / 매도 0.0025 / 슬리피지 0.0007</t>
        </is>
      </c>
    </row>
    <row r="1945">
      <c r="A1945" t="inlineStr">
        <is>
          <t>KODEX 삼성전자채권혼합|3개월 전에 샀다면|[초단타]+[버티기형]</t>
        </is>
      </c>
      <c r="B1945" t="inlineStr">
        <is>
          <t>KODEX 삼성전자채권혼합</t>
        </is>
      </c>
      <c r="C1945" t="inlineStr">
        <is>
          <t>448330</t>
        </is>
      </c>
      <c r="D1945" t="inlineStr">
        <is>
          <t>3개월 전에 샀다면</t>
        </is>
      </c>
      <c r="E1945" t="inlineStr">
        <is>
          <t>[초단타]+[버티기형]</t>
        </is>
      </c>
      <c r="F1945" t="inlineStr">
        <is>
          <t>[초단타]</t>
        </is>
      </c>
      <c r="G1945" t="inlineStr">
        <is>
          <t>[버티기형]</t>
        </is>
      </c>
      <c r="H1945" t="n">
        <v>300000</v>
      </c>
      <c r="I1945" t="n">
        <v>14851</v>
      </c>
      <c r="J1945" t="n">
        <v>17630</v>
      </c>
      <c r="K1945" t="n">
        <v>18.71</v>
      </c>
      <c r="L1945" t="n">
        <v>0</v>
      </c>
      <c r="M1945" t="n">
        <v>0</v>
      </c>
      <c r="N1945" t="n">
        <v>0</v>
      </c>
      <c r="O1945" t="n">
        <v>0</v>
      </c>
      <c r="P1945" t="inlineStr">
        <is>
          <t>2026-03-09</t>
        </is>
      </c>
      <c r="Q1945" t="inlineStr">
        <is>
          <t>2026-06-08</t>
        </is>
      </c>
      <c r="R1945" t="inlineStr">
        <is>
          <t>+3%▶70% 익절 / +5%▶20% 익절 / +10%▶10% 익절</t>
        </is>
      </c>
      <c r="S1945" t="inlineStr">
        <is>
          <t>-5%▶40% 손절 / -15%▶30% 손절 / -20%▶30% 손절</t>
        </is>
      </c>
      <c r="T1945" t="inlineStr">
        <is>
          <t>매수 0.0005 / 매도 0.0025 / 슬리피지 0.0007</t>
        </is>
      </c>
    </row>
    <row r="1946">
      <c r="A1946" t="inlineStr">
        <is>
          <t>KODEX 삼성전자채권혼합|3개월 전에 샀다면|[단기스윙]+[칼손절]</t>
        </is>
      </c>
      <c r="B1946" t="inlineStr">
        <is>
          <t>KODEX 삼성전자채권혼합</t>
        </is>
      </c>
      <c r="C1946" t="inlineStr">
        <is>
          <t>448330</t>
        </is>
      </c>
      <c r="D1946" t="inlineStr">
        <is>
          <t>3개월 전에 샀다면</t>
        </is>
      </c>
      <c r="E1946" t="inlineStr">
        <is>
          <t>[단기스윙]+[칼손절]</t>
        </is>
      </c>
      <c r="F1946" t="inlineStr">
        <is>
          <t>[단기스윙]</t>
        </is>
      </c>
      <c r="G1946" t="inlineStr">
        <is>
          <t>[칼손절]</t>
        </is>
      </c>
      <c r="H1946" t="n">
        <v>300000</v>
      </c>
      <c r="I1946" t="n">
        <v>14851</v>
      </c>
      <c r="J1946" t="n">
        <v>17630</v>
      </c>
      <c r="K1946" t="n">
        <v>18.71</v>
      </c>
      <c r="L1946" t="n">
        <v>0</v>
      </c>
      <c r="M1946" t="n">
        <v>0</v>
      </c>
      <c r="N1946" t="n">
        <v>0</v>
      </c>
      <c r="O1946" t="n">
        <v>0</v>
      </c>
      <c r="P1946" t="inlineStr">
        <is>
          <t>2026-03-09</t>
        </is>
      </c>
      <c r="Q1946" t="inlineStr">
        <is>
          <t>2026-06-08</t>
        </is>
      </c>
      <c r="R1946" t="inlineStr">
        <is>
          <t>+5%▶60% 익절 / +10%▶30% 익절 / +20%▶10% 익절</t>
        </is>
      </c>
      <c r="S1946" t="inlineStr">
        <is>
          <t>-2%▶80% 손절 / -4%▶10% 손절 / -6%▶10% 손절</t>
        </is>
      </c>
      <c r="T1946" t="inlineStr">
        <is>
          <t>매수 0.0005 / 매도 0.0025 / 슬리피지 0.0007</t>
        </is>
      </c>
    </row>
    <row r="1947">
      <c r="A1947" t="inlineStr">
        <is>
          <t>KODEX 삼성전자채권혼합|3개월 전에 샀다면|[단기스윙]+[정석방어]</t>
        </is>
      </c>
      <c r="B1947" t="inlineStr">
        <is>
          <t>KODEX 삼성전자채권혼합</t>
        </is>
      </c>
      <c r="C1947" t="inlineStr">
        <is>
          <t>448330</t>
        </is>
      </c>
      <c r="D1947" t="inlineStr">
        <is>
          <t>3개월 전에 샀다면</t>
        </is>
      </c>
      <c r="E1947" t="inlineStr">
        <is>
          <t>[단기스윙]+[정석방어]</t>
        </is>
      </c>
      <c r="F1947" t="inlineStr">
        <is>
          <t>[단기스윙]</t>
        </is>
      </c>
      <c r="G1947" t="inlineStr">
        <is>
          <t>[정석방어]</t>
        </is>
      </c>
      <c r="H1947" t="n">
        <v>300000</v>
      </c>
      <c r="I1947" t="n">
        <v>14851</v>
      </c>
      <c r="J1947" t="n">
        <v>17630</v>
      </c>
      <c r="K1947" t="n">
        <v>18.71</v>
      </c>
      <c r="L1947" t="n">
        <v>0</v>
      </c>
      <c r="M1947" t="n">
        <v>0</v>
      </c>
      <c r="N1947" t="n">
        <v>0</v>
      </c>
      <c r="O1947" t="n">
        <v>0</v>
      </c>
      <c r="P1947" t="inlineStr">
        <is>
          <t>2026-03-09</t>
        </is>
      </c>
      <c r="Q1947" t="inlineStr">
        <is>
          <t>2026-06-08</t>
        </is>
      </c>
      <c r="R1947" t="inlineStr">
        <is>
          <t>+5%▶60% 익절 / +10%▶30% 익절 / +20%▶10% 익절</t>
        </is>
      </c>
      <c r="S1947" t="inlineStr">
        <is>
          <t>-3%▶70% 손절 / -5%▶20% 손절 / -10%▶10% 손절</t>
        </is>
      </c>
      <c r="T1947" t="inlineStr">
        <is>
          <t>매수 0.0005 / 매도 0.0025 / 슬리피지 0.0007</t>
        </is>
      </c>
    </row>
    <row r="1948">
      <c r="A1948" t="inlineStr">
        <is>
          <t>KODEX 삼성전자채권혼합|3개월 전에 샀다면|[단기스윙]+[변동성허용]</t>
        </is>
      </c>
      <c r="B1948" t="inlineStr">
        <is>
          <t>KODEX 삼성전자채권혼합</t>
        </is>
      </c>
      <c r="C1948" t="inlineStr">
        <is>
          <t>448330</t>
        </is>
      </c>
      <c r="D1948" t="inlineStr">
        <is>
          <t>3개월 전에 샀다면</t>
        </is>
      </c>
      <c r="E1948" t="inlineStr">
        <is>
          <t>[단기스윙]+[변동성허용]</t>
        </is>
      </c>
      <c r="F1948" t="inlineStr">
        <is>
          <t>[단기스윙]</t>
        </is>
      </c>
      <c r="G1948" t="inlineStr">
        <is>
          <t>[변동성허용]</t>
        </is>
      </c>
      <c r="H1948" t="n">
        <v>300000</v>
      </c>
      <c r="I1948" t="n">
        <v>14851</v>
      </c>
      <c r="J1948" t="n">
        <v>17630</v>
      </c>
      <c r="K1948" t="n">
        <v>18.71</v>
      </c>
      <c r="L1948" t="n">
        <v>0</v>
      </c>
      <c r="M1948" t="n">
        <v>0</v>
      </c>
      <c r="N1948" t="n">
        <v>0</v>
      </c>
      <c r="O1948" t="n">
        <v>0</v>
      </c>
      <c r="P1948" t="inlineStr">
        <is>
          <t>2026-03-09</t>
        </is>
      </c>
      <c r="Q1948" t="inlineStr">
        <is>
          <t>2026-06-08</t>
        </is>
      </c>
      <c r="R1948" t="inlineStr">
        <is>
          <t>+5%▶60% 익절 / +10%▶30% 익절 / +20%▶10% 익절</t>
        </is>
      </c>
      <c r="S1948" t="inlineStr">
        <is>
          <t>-5%▶50% 손절 / -10%▶30% 손절 / -15%▶20% 손절</t>
        </is>
      </c>
      <c r="T1948" t="inlineStr">
        <is>
          <t>매수 0.0005 / 매도 0.0025 / 슬리피지 0.0007</t>
        </is>
      </c>
    </row>
    <row r="1949">
      <c r="A1949" t="inlineStr">
        <is>
          <t>KODEX 삼성전자채권혼합|3개월 전에 샀다면|[단기스윙]+[버티기형]</t>
        </is>
      </c>
      <c r="B1949" t="inlineStr">
        <is>
          <t>KODEX 삼성전자채권혼합</t>
        </is>
      </c>
      <c r="C1949" t="inlineStr">
        <is>
          <t>448330</t>
        </is>
      </c>
      <c r="D1949" t="inlineStr">
        <is>
          <t>3개월 전에 샀다면</t>
        </is>
      </c>
      <c r="E1949" t="inlineStr">
        <is>
          <t>[단기스윙]+[버티기형]</t>
        </is>
      </c>
      <c r="F1949" t="inlineStr">
        <is>
          <t>[단기스윙]</t>
        </is>
      </c>
      <c r="G1949" t="inlineStr">
        <is>
          <t>[버티기형]</t>
        </is>
      </c>
      <c r="H1949" t="n">
        <v>300000</v>
      </c>
      <c r="I1949" t="n">
        <v>14851</v>
      </c>
      <c r="J1949" t="n">
        <v>17630</v>
      </c>
      <c r="K1949" t="n">
        <v>18.71</v>
      </c>
      <c r="L1949" t="n">
        <v>0</v>
      </c>
      <c r="M1949" t="n">
        <v>0</v>
      </c>
      <c r="N1949" t="n">
        <v>0</v>
      </c>
      <c r="O1949" t="n">
        <v>0</v>
      </c>
      <c r="P1949" t="inlineStr">
        <is>
          <t>2026-03-09</t>
        </is>
      </c>
      <c r="Q1949" t="inlineStr">
        <is>
          <t>2026-06-08</t>
        </is>
      </c>
      <c r="R1949" t="inlineStr">
        <is>
          <t>+5%▶60% 익절 / +10%▶30% 익절 / +20%▶10% 익절</t>
        </is>
      </c>
      <c r="S1949" t="inlineStr">
        <is>
          <t>-5%▶40% 손절 / -15%▶30% 손절 / -20%▶30% 손절</t>
        </is>
      </c>
      <c r="T1949" t="inlineStr">
        <is>
          <t>매수 0.0005 / 매도 0.0025 / 슬리피지 0.0007</t>
        </is>
      </c>
    </row>
    <row r="1950">
      <c r="A1950" t="inlineStr">
        <is>
          <t>KODEX 삼성전자채권혼합|3개월 전에 샀다면|[대표님룰]+[칼손절]</t>
        </is>
      </c>
      <c r="B1950" t="inlineStr">
        <is>
          <t>KODEX 삼성전자채권혼합</t>
        </is>
      </c>
      <c r="C1950" t="inlineStr">
        <is>
          <t>448330</t>
        </is>
      </c>
      <c r="D1950" t="inlineStr">
        <is>
          <t>3개월 전에 샀다면</t>
        </is>
      </c>
      <c r="E1950" t="inlineStr">
        <is>
          <t>[대표님룰]+[칼손절]</t>
        </is>
      </c>
      <c r="F1950" t="inlineStr">
        <is>
          <t>[대표님룰]</t>
        </is>
      </c>
      <c r="G1950" t="inlineStr">
        <is>
          <t>[칼손절]</t>
        </is>
      </c>
      <c r="H1950" t="n">
        <v>300000</v>
      </c>
      <c r="I1950" t="n">
        <v>14851</v>
      </c>
      <c r="J1950" t="n">
        <v>17630</v>
      </c>
      <c r="K1950" t="n">
        <v>18.71</v>
      </c>
      <c r="L1950" t="n">
        <v>0</v>
      </c>
      <c r="M1950" t="n">
        <v>0</v>
      </c>
      <c r="N1950" t="n">
        <v>0</v>
      </c>
      <c r="O1950" t="n">
        <v>0</v>
      </c>
      <c r="P1950" t="inlineStr">
        <is>
          <t>2026-03-09</t>
        </is>
      </c>
      <c r="Q1950" t="inlineStr">
        <is>
          <t>2026-06-08</t>
        </is>
      </c>
      <c r="R1950" t="inlineStr">
        <is>
          <t>+5%▶60% 익절 / +10%▶30% 익절 / +30%▶10% 익절</t>
        </is>
      </c>
      <c r="S1950" t="inlineStr">
        <is>
          <t>-2%▶80% 손절 / -4%▶10% 손절 / -6%▶10% 손절</t>
        </is>
      </c>
      <c r="T1950" t="inlineStr">
        <is>
          <t>매수 0.0005 / 매도 0.0025 / 슬리피지 0.0007</t>
        </is>
      </c>
    </row>
    <row r="1951">
      <c r="A1951" t="inlineStr">
        <is>
          <t>KODEX 삼성전자채권혼합|3개월 전에 샀다면|[대표님룰]+[정석방어]</t>
        </is>
      </c>
      <c r="B1951" t="inlineStr">
        <is>
          <t>KODEX 삼성전자채권혼합</t>
        </is>
      </c>
      <c r="C1951" t="inlineStr">
        <is>
          <t>448330</t>
        </is>
      </c>
      <c r="D1951" t="inlineStr">
        <is>
          <t>3개월 전에 샀다면</t>
        </is>
      </c>
      <c r="E1951" t="inlineStr">
        <is>
          <t>[대표님룰]+[정석방어]</t>
        </is>
      </c>
      <c r="F1951" t="inlineStr">
        <is>
          <t>[대표님룰]</t>
        </is>
      </c>
      <c r="G1951" t="inlineStr">
        <is>
          <t>[정석방어]</t>
        </is>
      </c>
      <c r="H1951" t="n">
        <v>300000</v>
      </c>
      <c r="I1951" t="n">
        <v>14851</v>
      </c>
      <c r="J1951" t="n">
        <v>17630</v>
      </c>
      <c r="K1951" t="n">
        <v>18.71</v>
      </c>
      <c r="L1951" t="n">
        <v>0</v>
      </c>
      <c r="M1951" t="n">
        <v>0</v>
      </c>
      <c r="N1951" t="n">
        <v>0</v>
      </c>
      <c r="O1951" t="n">
        <v>0</v>
      </c>
      <c r="P1951" t="inlineStr">
        <is>
          <t>2026-03-09</t>
        </is>
      </c>
      <c r="Q1951" t="inlineStr">
        <is>
          <t>2026-06-08</t>
        </is>
      </c>
      <c r="R1951" t="inlineStr">
        <is>
          <t>+5%▶60% 익절 / +10%▶30% 익절 / +30%▶10% 익절</t>
        </is>
      </c>
      <c r="S1951" t="inlineStr">
        <is>
          <t>-3%▶70% 손절 / -5%▶20% 손절 / -10%▶10% 손절</t>
        </is>
      </c>
      <c r="T1951" t="inlineStr">
        <is>
          <t>매수 0.0005 / 매도 0.0025 / 슬리피지 0.0007</t>
        </is>
      </c>
    </row>
    <row r="1952">
      <c r="A1952" t="inlineStr">
        <is>
          <t>KODEX 삼성전자채권혼합|3개월 전에 샀다면|[대표님룰]+[변동성허용]</t>
        </is>
      </c>
      <c r="B1952" t="inlineStr">
        <is>
          <t>KODEX 삼성전자채권혼합</t>
        </is>
      </c>
      <c r="C1952" t="inlineStr">
        <is>
          <t>448330</t>
        </is>
      </c>
      <c r="D1952" t="inlineStr">
        <is>
          <t>3개월 전에 샀다면</t>
        </is>
      </c>
      <c r="E1952" t="inlineStr">
        <is>
          <t>[대표님룰]+[변동성허용]</t>
        </is>
      </c>
      <c r="F1952" t="inlineStr">
        <is>
          <t>[대표님룰]</t>
        </is>
      </c>
      <c r="G1952" t="inlineStr">
        <is>
          <t>[변동성허용]</t>
        </is>
      </c>
      <c r="H1952" t="n">
        <v>300000</v>
      </c>
      <c r="I1952" t="n">
        <v>14851</v>
      </c>
      <c r="J1952" t="n">
        <v>17630</v>
      </c>
      <c r="K1952" t="n">
        <v>18.71</v>
      </c>
      <c r="L1952" t="n">
        <v>0</v>
      </c>
      <c r="M1952" t="n">
        <v>0</v>
      </c>
      <c r="N1952" t="n">
        <v>0</v>
      </c>
      <c r="O1952" t="n">
        <v>0</v>
      </c>
      <c r="P1952" t="inlineStr">
        <is>
          <t>2026-03-09</t>
        </is>
      </c>
      <c r="Q1952" t="inlineStr">
        <is>
          <t>2026-06-08</t>
        </is>
      </c>
      <c r="R1952" t="inlineStr">
        <is>
          <t>+5%▶60% 익절 / +10%▶30% 익절 / +30%▶10% 익절</t>
        </is>
      </c>
      <c r="S1952" t="inlineStr">
        <is>
          <t>-5%▶50% 손절 / -10%▶30% 손절 / -15%▶20% 손절</t>
        </is>
      </c>
      <c r="T1952" t="inlineStr">
        <is>
          <t>매수 0.0005 / 매도 0.0025 / 슬리피지 0.0007</t>
        </is>
      </c>
    </row>
    <row r="1953">
      <c r="A1953" t="inlineStr">
        <is>
          <t>KODEX 삼성전자채권혼합|3개월 전에 샀다면|[대표님룰]+[버티기형]</t>
        </is>
      </c>
      <c r="B1953" t="inlineStr">
        <is>
          <t>KODEX 삼성전자채권혼합</t>
        </is>
      </c>
      <c r="C1953" t="inlineStr">
        <is>
          <t>448330</t>
        </is>
      </c>
      <c r="D1953" t="inlineStr">
        <is>
          <t>3개월 전에 샀다면</t>
        </is>
      </c>
      <c r="E1953" t="inlineStr">
        <is>
          <t>[대표님룰]+[버티기형]</t>
        </is>
      </c>
      <c r="F1953" t="inlineStr">
        <is>
          <t>[대표님룰]</t>
        </is>
      </c>
      <c r="G1953" t="inlineStr">
        <is>
          <t>[버티기형]</t>
        </is>
      </c>
      <c r="H1953" t="n">
        <v>300000</v>
      </c>
      <c r="I1953" t="n">
        <v>14851</v>
      </c>
      <c r="J1953" t="n">
        <v>17630</v>
      </c>
      <c r="K1953" t="n">
        <v>18.71</v>
      </c>
      <c r="L1953" t="n">
        <v>0</v>
      </c>
      <c r="M1953" t="n">
        <v>0</v>
      </c>
      <c r="N1953" t="n">
        <v>0</v>
      </c>
      <c r="O1953" t="n">
        <v>0</v>
      </c>
      <c r="P1953" t="inlineStr">
        <is>
          <t>2026-03-09</t>
        </is>
      </c>
      <c r="Q1953" t="inlineStr">
        <is>
          <t>2026-06-08</t>
        </is>
      </c>
      <c r="R1953" t="inlineStr">
        <is>
          <t>+5%▶60% 익절 / +10%▶30% 익절 / +30%▶10% 익절</t>
        </is>
      </c>
      <c r="S1953" t="inlineStr">
        <is>
          <t>-5%▶40% 손절 / -15%▶30% 손절 / -20%▶30% 손절</t>
        </is>
      </c>
      <c r="T1953" t="inlineStr">
        <is>
          <t>매수 0.0005 / 매도 0.0025 / 슬리피지 0.0007</t>
        </is>
      </c>
    </row>
    <row r="1954">
      <c r="A1954" t="inlineStr">
        <is>
          <t>KODEX 삼성전자채권혼합|3개월 전에 샀다면|[중기추세]+[칼손절]</t>
        </is>
      </c>
      <c r="B1954" t="inlineStr">
        <is>
          <t>KODEX 삼성전자채권혼합</t>
        </is>
      </c>
      <c r="C1954" t="inlineStr">
        <is>
          <t>448330</t>
        </is>
      </c>
      <c r="D1954" t="inlineStr">
        <is>
          <t>3개월 전에 샀다면</t>
        </is>
      </c>
      <c r="E1954" t="inlineStr">
        <is>
          <t>[중기추세]+[칼손절]</t>
        </is>
      </c>
      <c r="F1954" t="inlineStr">
        <is>
          <t>[중기추세]</t>
        </is>
      </c>
      <c r="G1954" t="inlineStr">
        <is>
          <t>[칼손절]</t>
        </is>
      </c>
      <c r="H1954" t="n">
        <v>300000</v>
      </c>
      <c r="I1954" t="n">
        <v>14851</v>
      </c>
      <c r="J1954" t="n">
        <v>17630</v>
      </c>
      <c r="K1954" t="n">
        <v>18.71</v>
      </c>
      <c r="L1954" t="n">
        <v>0</v>
      </c>
      <c r="M1954" t="n">
        <v>0</v>
      </c>
      <c r="N1954" t="n">
        <v>0</v>
      </c>
      <c r="O1954" t="n">
        <v>0</v>
      </c>
      <c r="P1954" t="inlineStr">
        <is>
          <t>2026-03-09</t>
        </is>
      </c>
      <c r="Q1954" t="inlineStr">
        <is>
          <t>2026-06-08</t>
        </is>
      </c>
      <c r="R1954" t="inlineStr">
        <is>
          <t>+10%▶50% 익절 / +20%▶30% 익절 / +30%▶20% 익절</t>
        </is>
      </c>
      <c r="S1954" t="inlineStr">
        <is>
          <t>-2%▶80% 손절 / -4%▶10% 손절 / -6%▶10% 손절</t>
        </is>
      </c>
      <c r="T1954" t="inlineStr">
        <is>
          <t>매수 0.0005 / 매도 0.0025 / 슬리피지 0.0007</t>
        </is>
      </c>
    </row>
    <row r="1955">
      <c r="A1955" t="inlineStr">
        <is>
          <t>KODEX 삼성전자채권혼합|3개월 전에 샀다면|[중기추세]+[정석방어]</t>
        </is>
      </c>
      <c r="B1955" t="inlineStr">
        <is>
          <t>KODEX 삼성전자채권혼합</t>
        </is>
      </c>
      <c r="C1955" t="inlineStr">
        <is>
          <t>448330</t>
        </is>
      </c>
      <c r="D1955" t="inlineStr">
        <is>
          <t>3개월 전에 샀다면</t>
        </is>
      </c>
      <c r="E1955" t="inlineStr">
        <is>
          <t>[중기추세]+[정석방어]</t>
        </is>
      </c>
      <c r="F1955" t="inlineStr">
        <is>
          <t>[중기추세]</t>
        </is>
      </c>
      <c r="G1955" t="inlineStr">
        <is>
          <t>[정석방어]</t>
        </is>
      </c>
      <c r="H1955" t="n">
        <v>300000</v>
      </c>
      <c r="I1955" t="n">
        <v>14851</v>
      </c>
      <c r="J1955" t="n">
        <v>17630</v>
      </c>
      <c r="K1955" t="n">
        <v>18.71</v>
      </c>
      <c r="L1955" t="n">
        <v>0</v>
      </c>
      <c r="M1955" t="n">
        <v>0</v>
      </c>
      <c r="N1955" t="n">
        <v>0</v>
      </c>
      <c r="O1955" t="n">
        <v>0</v>
      </c>
      <c r="P1955" t="inlineStr">
        <is>
          <t>2026-03-09</t>
        </is>
      </c>
      <c r="Q1955" t="inlineStr">
        <is>
          <t>2026-06-08</t>
        </is>
      </c>
      <c r="R1955" t="inlineStr">
        <is>
          <t>+10%▶50% 익절 / +20%▶30% 익절 / +30%▶20% 익절</t>
        </is>
      </c>
      <c r="S1955" t="inlineStr">
        <is>
          <t>-3%▶70% 손절 / -5%▶20% 손절 / -10%▶10% 손절</t>
        </is>
      </c>
      <c r="T1955" t="inlineStr">
        <is>
          <t>매수 0.0005 / 매도 0.0025 / 슬리피지 0.0007</t>
        </is>
      </c>
    </row>
    <row r="1956">
      <c r="A1956" t="inlineStr">
        <is>
          <t>KODEX 삼성전자채권혼합|3개월 전에 샀다면|[중기추세]+[변동성허용]</t>
        </is>
      </c>
      <c r="B1956" t="inlineStr">
        <is>
          <t>KODEX 삼성전자채권혼합</t>
        </is>
      </c>
      <c r="C1956" t="inlineStr">
        <is>
          <t>448330</t>
        </is>
      </c>
      <c r="D1956" t="inlineStr">
        <is>
          <t>3개월 전에 샀다면</t>
        </is>
      </c>
      <c r="E1956" t="inlineStr">
        <is>
          <t>[중기추세]+[변동성허용]</t>
        </is>
      </c>
      <c r="F1956" t="inlineStr">
        <is>
          <t>[중기추세]</t>
        </is>
      </c>
      <c r="G1956" t="inlineStr">
        <is>
          <t>[변동성허용]</t>
        </is>
      </c>
      <c r="H1956" t="n">
        <v>300000</v>
      </c>
      <c r="I1956" t="n">
        <v>14851</v>
      </c>
      <c r="J1956" t="n">
        <v>17630</v>
      </c>
      <c r="K1956" t="n">
        <v>18.71</v>
      </c>
      <c r="L1956" t="n">
        <v>0</v>
      </c>
      <c r="M1956" t="n">
        <v>0</v>
      </c>
      <c r="N1956" t="n">
        <v>0</v>
      </c>
      <c r="O1956" t="n">
        <v>0</v>
      </c>
      <c r="P1956" t="inlineStr">
        <is>
          <t>2026-03-09</t>
        </is>
      </c>
      <c r="Q1956" t="inlineStr">
        <is>
          <t>2026-06-08</t>
        </is>
      </c>
      <c r="R1956" t="inlineStr">
        <is>
          <t>+10%▶50% 익절 / +20%▶30% 익절 / +30%▶20% 익절</t>
        </is>
      </c>
      <c r="S1956" t="inlineStr">
        <is>
          <t>-5%▶50% 손절 / -10%▶30% 손절 / -15%▶20% 손절</t>
        </is>
      </c>
      <c r="T1956" t="inlineStr">
        <is>
          <t>매수 0.0005 / 매도 0.0025 / 슬리피지 0.0007</t>
        </is>
      </c>
    </row>
    <row r="1957">
      <c r="A1957" t="inlineStr">
        <is>
          <t>KODEX 삼성전자채권혼합|3개월 전에 샀다면|[중기추세]+[버티기형]</t>
        </is>
      </c>
      <c r="B1957" t="inlineStr">
        <is>
          <t>KODEX 삼성전자채권혼합</t>
        </is>
      </c>
      <c r="C1957" t="inlineStr">
        <is>
          <t>448330</t>
        </is>
      </c>
      <c r="D1957" t="inlineStr">
        <is>
          <t>3개월 전에 샀다면</t>
        </is>
      </c>
      <c r="E1957" t="inlineStr">
        <is>
          <t>[중기추세]+[버티기형]</t>
        </is>
      </c>
      <c r="F1957" t="inlineStr">
        <is>
          <t>[중기추세]</t>
        </is>
      </c>
      <c r="G1957" t="inlineStr">
        <is>
          <t>[버티기형]</t>
        </is>
      </c>
      <c r="H1957" t="n">
        <v>300000</v>
      </c>
      <c r="I1957" t="n">
        <v>14851</v>
      </c>
      <c r="J1957" t="n">
        <v>17630</v>
      </c>
      <c r="K1957" t="n">
        <v>18.71</v>
      </c>
      <c r="L1957" t="n">
        <v>0</v>
      </c>
      <c r="M1957" t="n">
        <v>0</v>
      </c>
      <c r="N1957" t="n">
        <v>0</v>
      </c>
      <c r="O1957" t="n">
        <v>0</v>
      </c>
      <c r="P1957" t="inlineStr">
        <is>
          <t>2026-03-09</t>
        </is>
      </c>
      <c r="Q1957" t="inlineStr">
        <is>
          <t>2026-06-08</t>
        </is>
      </c>
      <c r="R1957" t="inlineStr">
        <is>
          <t>+10%▶50% 익절 / +20%▶30% 익절 / +30%▶20% 익절</t>
        </is>
      </c>
      <c r="S1957" t="inlineStr">
        <is>
          <t>-5%▶40% 손절 / -15%▶30% 손절 / -20%▶30% 손절</t>
        </is>
      </c>
      <c r="T1957" t="inlineStr">
        <is>
          <t>매수 0.0005 / 매도 0.0025 / 슬리피지 0.0007</t>
        </is>
      </c>
    </row>
    <row r="1958">
      <c r="A1958" t="inlineStr">
        <is>
          <t>KODEX 삼성전자채권혼합|3개월 전에 샀다면|[수익극대화]+[칼손절]</t>
        </is>
      </c>
      <c r="B1958" t="inlineStr">
        <is>
          <t>KODEX 삼성전자채권혼합</t>
        </is>
      </c>
      <c r="C1958" t="inlineStr">
        <is>
          <t>448330</t>
        </is>
      </c>
      <c r="D1958" t="inlineStr">
        <is>
          <t>3개월 전에 샀다면</t>
        </is>
      </c>
      <c r="E1958" t="inlineStr">
        <is>
          <t>[수익극대화]+[칼손절]</t>
        </is>
      </c>
      <c r="F1958" t="inlineStr">
        <is>
          <t>[수익극대화]</t>
        </is>
      </c>
      <c r="G1958" t="inlineStr">
        <is>
          <t>[칼손절]</t>
        </is>
      </c>
      <c r="H1958" t="n">
        <v>300000</v>
      </c>
      <c r="I1958" t="n">
        <v>14851</v>
      </c>
      <c r="J1958" t="n">
        <v>17630</v>
      </c>
      <c r="K1958" t="n">
        <v>18.71</v>
      </c>
      <c r="L1958" t="n">
        <v>0</v>
      </c>
      <c r="M1958" t="n">
        <v>0</v>
      </c>
      <c r="N1958" t="n">
        <v>0</v>
      </c>
      <c r="O1958" t="n">
        <v>0</v>
      </c>
      <c r="P1958" t="inlineStr">
        <is>
          <t>2026-03-09</t>
        </is>
      </c>
      <c r="Q1958" t="inlineStr">
        <is>
          <t>2026-06-08</t>
        </is>
      </c>
      <c r="R1958" t="inlineStr">
        <is>
          <t>+10%▶40% 익절 / +20%▶30% 익절 / +40%▶30% 익절</t>
        </is>
      </c>
      <c r="S1958" t="inlineStr">
        <is>
          <t>-2%▶80% 손절 / -4%▶10% 손절 / -6%▶10% 손절</t>
        </is>
      </c>
      <c r="T1958" t="inlineStr">
        <is>
          <t>매수 0.0005 / 매도 0.0025 / 슬리피지 0.0007</t>
        </is>
      </c>
    </row>
    <row r="1959">
      <c r="A1959" t="inlineStr">
        <is>
          <t>KODEX 삼성전자채권혼합|3개월 전에 샀다면|[수익극대화]+[정석방어]</t>
        </is>
      </c>
      <c r="B1959" t="inlineStr">
        <is>
          <t>KODEX 삼성전자채권혼합</t>
        </is>
      </c>
      <c r="C1959" t="inlineStr">
        <is>
          <t>448330</t>
        </is>
      </c>
      <c r="D1959" t="inlineStr">
        <is>
          <t>3개월 전에 샀다면</t>
        </is>
      </c>
      <c r="E1959" t="inlineStr">
        <is>
          <t>[수익극대화]+[정석방어]</t>
        </is>
      </c>
      <c r="F1959" t="inlineStr">
        <is>
          <t>[수익극대화]</t>
        </is>
      </c>
      <c r="G1959" t="inlineStr">
        <is>
          <t>[정석방어]</t>
        </is>
      </c>
      <c r="H1959" t="n">
        <v>300000</v>
      </c>
      <c r="I1959" t="n">
        <v>14851</v>
      </c>
      <c r="J1959" t="n">
        <v>17630</v>
      </c>
      <c r="K1959" t="n">
        <v>18.71</v>
      </c>
      <c r="L1959" t="n">
        <v>0</v>
      </c>
      <c r="M1959" t="n">
        <v>0</v>
      </c>
      <c r="N1959" t="n">
        <v>0</v>
      </c>
      <c r="O1959" t="n">
        <v>0</v>
      </c>
      <c r="P1959" t="inlineStr">
        <is>
          <t>2026-03-09</t>
        </is>
      </c>
      <c r="Q1959" t="inlineStr">
        <is>
          <t>2026-06-08</t>
        </is>
      </c>
      <c r="R1959" t="inlineStr">
        <is>
          <t>+10%▶40% 익절 / +20%▶30% 익절 / +40%▶30% 익절</t>
        </is>
      </c>
      <c r="S1959" t="inlineStr">
        <is>
          <t>-3%▶70% 손절 / -5%▶20% 손절 / -10%▶10% 손절</t>
        </is>
      </c>
      <c r="T1959" t="inlineStr">
        <is>
          <t>매수 0.0005 / 매도 0.0025 / 슬리피지 0.0007</t>
        </is>
      </c>
    </row>
    <row r="1960">
      <c r="A1960" t="inlineStr">
        <is>
          <t>KODEX 삼성전자채권혼합|3개월 전에 샀다면|[수익극대화]+[변동성허용]</t>
        </is>
      </c>
      <c r="B1960" t="inlineStr">
        <is>
          <t>KODEX 삼성전자채권혼합</t>
        </is>
      </c>
      <c r="C1960" t="inlineStr">
        <is>
          <t>448330</t>
        </is>
      </c>
      <c r="D1960" t="inlineStr">
        <is>
          <t>3개월 전에 샀다면</t>
        </is>
      </c>
      <c r="E1960" t="inlineStr">
        <is>
          <t>[수익극대화]+[변동성허용]</t>
        </is>
      </c>
      <c r="F1960" t="inlineStr">
        <is>
          <t>[수익극대화]</t>
        </is>
      </c>
      <c r="G1960" t="inlineStr">
        <is>
          <t>[변동성허용]</t>
        </is>
      </c>
      <c r="H1960" t="n">
        <v>300000</v>
      </c>
      <c r="I1960" t="n">
        <v>14851</v>
      </c>
      <c r="J1960" t="n">
        <v>17630</v>
      </c>
      <c r="K1960" t="n">
        <v>18.71</v>
      </c>
      <c r="L1960" t="n">
        <v>0</v>
      </c>
      <c r="M1960" t="n">
        <v>0</v>
      </c>
      <c r="N1960" t="n">
        <v>0</v>
      </c>
      <c r="O1960" t="n">
        <v>0</v>
      </c>
      <c r="P1960" t="inlineStr">
        <is>
          <t>2026-03-09</t>
        </is>
      </c>
      <c r="Q1960" t="inlineStr">
        <is>
          <t>2026-06-08</t>
        </is>
      </c>
      <c r="R1960" t="inlineStr">
        <is>
          <t>+10%▶40% 익절 / +20%▶30% 익절 / +40%▶30% 익절</t>
        </is>
      </c>
      <c r="S1960" t="inlineStr">
        <is>
          <t>-5%▶50% 손절 / -10%▶30% 손절 / -15%▶20% 손절</t>
        </is>
      </c>
      <c r="T1960" t="inlineStr">
        <is>
          <t>매수 0.0005 / 매도 0.0025 / 슬리피지 0.0007</t>
        </is>
      </c>
    </row>
    <row r="1961">
      <c r="A1961" t="inlineStr">
        <is>
          <t>KODEX 삼성전자채권혼합|3개월 전에 샀다면|[수익극대화]+[버티기형]</t>
        </is>
      </c>
      <c r="B1961" t="inlineStr">
        <is>
          <t>KODEX 삼성전자채권혼합</t>
        </is>
      </c>
      <c r="C1961" t="inlineStr">
        <is>
          <t>448330</t>
        </is>
      </c>
      <c r="D1961" t="inlineStr">
        <is>
          <t>3개월 전에 샀다면</t>
        </is>
      </c>
      <c r="E1961" t="inlineStr">
        <is>
          <t>[수익극대화]+[버티기형]</t>
        </is>
      </c>
      <c r="F1961" t="inlineStr">
        <is>
          <t>[수익극대화]</t>
        </is>
      </c>
      <c r="G1961" t="inlineStr">
        <is>
          <t>[버티기형]</t>
        </is>
      </c>
      <c r="H1961" t="n">
        <v>300000</v>
      </c>
      <c r="I1961" t="n">
        <v>14851</v>
      </c>
      <c r="J1961" t="n">
        <v>17630</v>
      </c>
      <c r="K1961" t="n">
        <v>18.71</v>
      </c>
      <c r="L1961" t="n">
        <v>0</v>
      </c>
      <c r="M1961" t="n">
        <v>0</v>
      </c>
      <c r="N1961" t="n">
        <v>0</v>
      </c>
      <c r="O1961" t="n">
        <v>0</v>
      </c>
      <c r="P1961" t="inlineStr">
        <is>
          <t>2026-03-09</t>
        </is>
      </c>
      <c r="Q1961" t="inlineStr">
        <is>
          <t>2026-06-08</t>
        </is>
      </c>
      <c r="R1961" t="inlineStr">
        <is>
          <t>+10%▶40% 익절 / +20%▶30% 익절 / +40%▶30% 익절</t>
        </is>
      </c>
      <c r="S1961" t="inlineStr">
        <is>
          <t>-5%▶40% 손절 / -15%▶30% 손절 / -20%▶30% 손절</t>
        </is>
      </c>
      <c r="T1961" t="inlineStr">
        <is>
          <t>매수 0.0005 / 매도 0.0025 / 슬리피지 0.0007</t>
        </is>
      </c>
    </row>
    <row r="1962">
      <c r="A1962" t="inlineStr">
        <is>
          <t>KODEX 삼성전자채권혼합|6개월 전에 샀다면|[초단타]+[칼손절]</t>
        </is>
      </c>
      <c r="B1962" t="inlineStr">
        <is>
          <t>KODEX 삼성전자채권혼합</t>
        </is>
      </c>
      <c r="C1962" t="inlineStr">
        <is>
          <t>448330</t>
        </is>
      </c>
      <c r="D1962" t="inlineStr">
        <is>
          <t>6개월 전에 샀다면</t>
        </is>
      </c>
      <c r="E1962" t="inlineStr">
        <is>
          <t>[초단타]+[칼손절]</t>
        </is>
      </c>
      <c r="F1962" t="inlineStr">
        <is>
          <t>[초단타]</t>
        </is>
      </c>
      <c r="G1962" t="inlineStr">
        <is>
          <t>[칼손절]</t>
        </is>
      </c>
      <c r="H1962" t="n">
        <v>300000</v>
      </c>
      <c r="I1962" t="n">
        <v>12847</v>
      </c>
      <c r="J1962" t="n">
        <v>17630</v>
      </c>
      <c r="K1962" t="n">
        <v>37.23</v>
      </c>
      <c r="L1962" t="n">
        <v>0</v>
      </c>
      <c r="M1962" t="n">
        <v>0</v>
      </c>
      <c r="N1962" t="n">
        <v>0</v>
      </c>
      <c r="O1962" t="n">
        <v>0</v>
      </c>
      <c r="P1962" t="inlineStr">
        <is>
          <t>2025-12-08</t>
        </is>
      </c>
      <c r="Q1962" t="inlineStr">
        <is>
          <t>2026-06-08</t>
        </is>
      </c>
      <c r="R1962" t="inlineStr">
        <is>
          <t>+3%▶70% 익절 / +5%▶20% 익절 / +10%▶10% 익절</t>
        </is>
      </c>
      <c r="S1962" t="inlineStr">
        <is>
          <t>-2%▶80% 손절 / -4%▶10% 손절 / -6%▶10% 손절</t>
        </is>
      </c>
      <c r="T1962" t="inlineStr">
        <is>
          <t>매수 0.0005 / 매도 0.0025 / 슬리피지 0.0007</t>
        </is>
      </c>
    </row>
    <row r="1963">
      <c r="A1963" t="inlineStr">
        <is>
          <t>KODEX 삼성전자채권혼합|6개월 전에 샀다면|[초단타]+[정석방어]</t>
        </is>
      </c>
      <c r="B1963" t="inlineStr">
        <is>
          <t>KODEX 삼성전자채권혼합</t>
        </is>
      </c>
      <c r="C1963" t="inlineStr">
        <is>
          <t>448330</t>
        </is>
      </c>
      <c r="D1963" t="inlineStr">
        <is>
          <t>6개월 전에 샀다면</t>
        </is>
      </c>
      <c r="E1963" t="inlineStr">
        <is>
          <t>[초단타]+[정석방어]</t>
        </is>
      </c>
      <c r="F1963" t="inlineStr">
        <is>
          <t>[초단타]</t>
        </is>
      </c>
      <c r="G1963" t="inlineStr">
        <is>
          <t>[정석방어]</t>
        </is>
      </c>
      <c r="H1963" t="n">
        <v>300000</v>
      </c>
      <c r="I1963" t="n">
        <v>12847</v>
      </c>
      <c r="J1963" t="n">
        <v>17630</v>
      </c>
      <c r="K1963" t="n">
        <v>37.23</v>
      </c>
      <c r="L1963" t="n">
        <v>0</v>
      </c>
      <c r="M1963" t="n">
        <v>0</v>
      </c>
      <c r="N1963" t="n">
        <v>0</v>
      </c>
      <c r="O1963" t="n">
        <v>0</v>
      </c>
      <c r="P1963" t="inlineStr">
        <is>
          <t>2025-12-08</t>
        </is>
      </c>
      <c r="Q1963" t="inlineStr">
        <is>
          <t>2026-06-08</t>
        </is>
      </c>
      <c r="R1963" t="inlineStr">
        <is>
          <t>+3%▶70% 익절 / +5%▶20% 익절 / +10%▶10% 익절</t>
        </is>
      </c>
      <c r="S1963" t="inlineStr">
        <is>
          <t>-3%▶70% 손절 / -5%▶20% 손절 / -10%▶10% 손절</t>
        </is>
      </c>
      <c r="T1963" t="inlineStr">
        <is>
          <t>매수 0.0005 / 매도 0.0025 / 슬리피지 0.0007</t>
        </is>
      </c>
    </row>
    <row r="1964">
      <c r="A1964" t="inlineStr">
        <is>
          <t>KODEX 삼성전자채권혼합|6개월 전에 샀다면|[초단타]+[변동성허용]</t>
        </is>
      </c>
      <c r="B1964" t="inlineStr">
        <is>
          <t>KODEX 삼성전자채권혼합</t>
        </is>
      </c>
      <c r="C1964" t="inlineStr">
        <is>
          <t>448330</t>
        </is>
      </c>
      <c r="D1964" t="inlineStr">
        <is>
          <t>6개월 전에 샀다면</t>
        </is>
      </c>
      <c r="E1964" t="inlineStr">
        <is>
          <t>[초단타]+[변동성허용]</t>
        </is>
      </c>
      <c r="F1964" t="inlineStr">
        <is>
          <t>[초단타]</t>
        </is>
      </c>
      <c r="G1964" t="inlineStr">
        <is>
          <t>[변동성허용]</t>
        </is>
      </c>
      <c r="H1964" t="n">
        <v>300000</v>
      </c>
      <c r="I1964" t="n">
        <v>12847</v>
      </c>
      <c r="J1964" t="n">
        <v>17630</v>
      </c>
      <c r="K1964" t="n">
        <v>37.23</v>
      </c>
      <c r="L1964" t="n">
        <v>0</v>
      </c>
      <c r="M1964" t="n">
        <v>0</v>
      </c>
      <c r="N1964" t="n">
        <v>0</v>
      </c>
      <c r="O1964" t="n">
        <v>0</v>
      </c>
      <c r="P1964" t="inlineStr">
        <is>
          <t>2025-12-08</t>
        </is>
      </c>
      <c r="Q1964" t="inlineStr">
        <is>
          <t>2026-06-08</t>
        </is>
      </c>
      <c r="R1964" t="inlineStr">
        <is>
          <t>+3%▶70% 익절 / +5%▶20% 익절 / +10%▶10% 익절</t>
        </is>
      </c>
      <c r="S1964" t="inlineStr">
        <is>
          <t>-5%▶50% 손절 / -10%▶30% 손절 / -15%▶20% 손절</t>
        </is>
      </c>
      <c r="T1964" t="inlineStr">
        <is>
          <t>매수 0.0005 / 매도 0.0025 / 슬리피지 0.0007</t>
        </is>
      </c>
    </row>
    <row r="1965">
      <c r="A1965" t="inlineStr">
        <is>
          <t>KODEX 삼성전자채권혼합|6개월 전에 샀다면|[초단타]+[버티기형]</t>
        </is>
      </c>
      <c r="B1965" t="inlineStr">
        <is>
          <t>KODEX 삼성전자채권혼합</t>
        </is>
      </c>
      <c r="C1965" t="inlineStr">
        <is>
          <t>448330</t>
        </is>
      </c>
      <c r="D1965" t="inlineStr">
        <is>
          <t>6개월 전에 샀다면</t>
        </is>
      </c>
      <c r="E1965" t="inlineStr">
        <is>
          <t>[초단타]+[버티기형]</t>
        </is>
      </c>
      <c r="F1965" t="inlineStr">
        <is>
          <t>[초단타]</t>
        </is>
      </c>
      <c r="G1965" t="inlineStr">
        <is>
          <t>[버티기형]</t>
        </is>
      </c>
      <c r="H1965" t="n">
        <v>300000</v>
      </c>
      <c r="I1965" t="n">
        <v>12847</v>
      </c>
      <c r="J1965" t="n">
        <v>17630</v>
      </c>
      <c r="K1965" t="n">
        <v>37.23</v>
      </c>
      <c r="L1965" t="n">
        <v>0</v>
      </c>
      <c r="M1965" t="n">
        <v>0</v>
      </c>
      <c r="N1965" t="n">
        <v>0</v>
      </c>
      <c r="O1965" t="n">
        <v>0</v>
      </c>
      <c r="P1965" t="inlineStr">
        <is>
          <t>2025-12-08</t>
        </is>
      </c>
      <c r="Q1965" t="inlineStr">
        <is>
          <t>2026-06-08</t>
        </is>
      </c>
      <c r="R1965" t="inlineStr">
        <is>
          <t>+3%▶70% 익절 / +5%▶20% 익절 / +10%▶10% 익절</t>
        </is>
      </c>
      <c r="S1965" t="inlineStr">
        <is>
          <t>-5%▶40% 손절 / -15%▶30% 손절 / -20%▶30% 손절</t>
        </is>
      </c>
      <c r="T1965" t="inlineStr">
        <is>
          <t>매수 0.0005 / 매도 0.0025 / 슬리피지 0.0007</t>
        </is>
      </c>
    </row>
    <row r="1966">
      <c r="A1966" t="inlineStr">
        <is>
          <t>KODEX 삼성전자채권혼합|6개월 전에 샀다면|[단기스윙]+[칼손절]</t>
        </is>
      </c>
      <c r="B1966" t="inlineStr">
        <is>
          <t>KODEX 삼성전자채권혼합</t>
        </is>
      </c>
      <c r="C1966" t="inlineStr">
        <is>
          <t>448330</t>
        </is>
      </c>
      <c r="D1966" t="inlineStr">
        <is>
          <t>6개월 전에 샀다면</t>
        </is>
      </c>
      <c r="E1966" t="inlineStr">
        <is>
          <t>[단기스윙]+[칼손절]</t>
        </is>
      </c>
      <c r="F1966" t="inlineStr">
        <is>
          <t>[단기스윙]</t>
        </is>
      </c>
      <c r="G1966" t="inlineStr">
        <is>
          <t>[칼손절]</t>
        </is>
      </c>
      <c r="H1966" t="n">
        <v>300000</v>
      </c>
      <c r="I1966" t="n">
        <v>12847</v>
      </c>
      <c r="J1966" t="n">
        <v>17630</v>
      </c>
      <c r="K1966" t="n">
        <v>37.23</v>
      </c>
      <c r="L1966" t="n">
        <v>0</v>
      </c>
      <c r="M1966" t="n">
        <v>0</v>
      </c>
      <c r="N1966" t="n">
        <v>0</v>
      </c>
      <c r="O1966" t="n">
        <v>0</v>
      </c>
      <c r="P1966" t="inlineStr">
        <is>
          <t>2025-12-08</t>
        </is>
      </c>
      <c r="Q1966" t="inlineStr">
        <is>
          <t>2026-06-08</t>
        </is>
      </c>
      <c r="R1966" t="inlineStr">
        <is>
          <t>+5%▶60% 익절 / +10%▶30% 익절 / +20%▶10% 익절</t>
        </is>
      </c>
      <c r="S1966" t="inlineStr">
        <is>
          <t>-2%▶80% 손절 / -4%▶10% 손절 / -6%▶10% 손절</t>
        </is>
      </c>
      <c r="T1966" t="inlineStr">
        <is>
          <t>매수 0.0005 / 매도 0.0025 / 슬리피지 0.0007</t>
        </is>
      </c>
    </row>
    <row r="1967">
      <c r="A1967" t="inlineStr">
        <is>
          <t>KODEX 삼성전자채권혼합|6개월 전에 샀다면|[단기스윙]+[정석방어]</t>
        </is>
      </c>
      <c r="B1967" t="inlineStr">
        <is>
          <t>KODEX 삼성전자채권혼합</t>
        </is>
      </c>
      <c r="C1967" t="inlineStr">
        <is>
          <t>448330</t>
        </is>
      </c>
      <c r="D1967" t="inlineStr">
        <is>
          <t>6개월 전에 샀다면</t>
        </is>
      </c>
      <c r="E1967" t="inlineStr">
        <is>
          <t>[단기스윙]+[정석방어]</t>
        </is>
      </c>
      <c r="F1967" t="inlineStr">
        <is>
          <t>[단기스윙]</t>
        </is>
      </c>
      <c r="G1967" t="inlineStr">
        <is>
          <t>[정석방어]</t>
        </is>
      </c>
      <c r="H1967" t="n">
        <v>300000</v>
      </c>
      <c r="I1967" t="n">
        <v>12847</v>
      </c>
      <c r="J1967" t="n">
        <v>17630</v>
      </c>
      <c r="K1967" t="n">
        <v>37.23</v>
      </c>
      <c r="L1967" t="n">
        <v>0</v>
      </c>
      <c r="M1967" t="n">
        <v>0</v>
      </c>
      <c r="N1967" t="n">
        <v>0</v>
      </c>
      <c r="O1967" t="n">
        <v>0</v>
      </c>
      <c r="P1967" t="inlineStr">
        <is>
          <t>2025-12-08</t>
        </is>
      </c>
      <c r="Q1967" t="inlineStr">
        <is>
          <t>2026-06-08</t>
        </is>
      </c>
      <c r="R1967" t="inlineStr">
        <is>
          <t>+5%▶60% 익절 / +10%▶30% 익절 / +20%▶10% 익절</t>
        </is>
      </c>
      <c r="S1967" t="inlineStr">
        <is>
          <t>-3%▶70% 손절 / -5%▶20% 손절 / -10%▶10% 손절</t>
        </is>
      </c>
      <c r="T1967" t="inlineStr">
        <is>
          <t>매수 0.0005 / 매도 0.0025 / 슬리피지 0.0007</t>
        </is>
      </c>
    </row>
    <row r="1968">
      <c r="A1968" t="inlineStr">
        <is>
          <t>KODEX 삼성전자채권혼합|6개월 전에 샀다면|[단기스윙]+[변동성허용]</t>
        </is>
      </c>
      <c r="B1968" t="inlineStr">
        <is>
          <t>KODEX 삼성전자채권혼합</t>
        </is>
      </c>
      <c r="C1968" t="inlineStr">
        <is>
          <t>448330</t>
        </is>
      </c>
      <c r="D1968" t="inlineStr">
        <is>
          <t>6개월 전에 샀다면</t>
        </is>
      </c>
      <c r="E1968" t="inlineStr">
        <is>
          <t>[단기스윙]+[변동성허용]</t>
        </is>
      </c>
      <c r="F1968" t="inlineStr">
        <is>
          <t>[단기스윙]</t>
        </is>
      </c>
      <c r="G1968" t="inlineStr">
        <is>
          <t>[변동성허용]</t>
        </is>
      </c>
      <c r="H1968" t="n">
        <v>300000</v>
      </c>
      <c r="I1968" t="n">
        <v>12847</v>
      </c>
      <c r="J1968" t="n">
        <v>17630</v>
      </c>
      <c r="K1968" t="n">
        <v>37.23</v>
      </c>
      <c r="L1968" t="n">
        <v>0</v>
      </c>
      <c r="M1968" t="n">
        <v>0</v>
      </c>
      <c r="N1968" t="n">
        <v>0</v>
      </c>
      <c r="O1968" t="n">
        <v>0</v>
      </c>
      <c r="P1968" t="inlineStr">
        <is>
          <t>2025-12-08</t>
        </is>
      </c>
      <c r="Q1968" t="inlineStr">
        <is>
          <t>2026-06-08</t>
        </is>
      </c>
      <c r="R1968" t="inlineStr">
        <is>
          <t>+5%▶60% 익절 / +10%▶30% 익절 / +20%▶10% 익절</t>
        </is>
      </c>
      <c r="S1968" t="inlineStr">
        <is>
          <t>-5%▶50% 손절 / -10%▶30% 손절 / -15%▶20% 손절</t>
        </is>
      </c>
      <c r="T1968" t="inlineStr">
        <is>
          <t>매수 0.0005 / 매도 0.0025 / 슬리피지 0.0007</t>
        </is>
      </c>
    </row>
    <row r="1969">
      <c r="A1969" t="inlineStr">
        <is>
          <t>KODEX 삼성전자채권혼합|6개월 전에 샀다면|[단기스윙]+[버티기형]</t>
        </is>
      </c>
      <c r="B1969" t="inlineStr">
        <is>
          <t>KODEX 삼성전자채권혼합</t>
        </is>
      </c>
      <c r="C1969" t="inlineStr">
        <is>
          <t>448330</t>
        </is>
      </c>
      <c r="D1969" t="inlineStr">
        <is>
          <t>6개월 전에 샀다면</t>
        </is>
      </c>
      <c r="E1969" t="inlineStr">
        <is>
          <t>[단기스윙]+[버티기형]</t>
        </is>
      </c>
      <c r="F1969" t="inlineStr">
        <is>
          <t>[단기스윙]</t>
        </is>
      </c>
      <c r="G1969" t="inlineStr">
        <is>
          <t>[버티기형]</t>
        </is>
      </c>
      <c r="H1969" t="n">
        <v>300000</v>
      </c>
      <c r="I1969" t="n">
        <v>12847</v>
      </c>
      <c r="J1969" t="n">
        <v>17630</v>
      </c>
      <c r="K1969" t="n">
        <v>37.23</v>
      </c>
      <c r="L1969" t="n">
        <v>0</v>
      </c>
      <c r="M1969" t="n">
        <v>0</v>
      </c>
      <c r="N1969" t="n">
        <v>0</v>
      </c>
      <c r="O1969" t="n">
        <v>0</v>
      </c>
      <c r="P1969" t="inlineStr">
        <is>
          <t>2025-12-08</t>
        </is>
      </c>
      <c r="Q1969" t="inlineStr">
        <is>
          <t>2026-06-08</t>
        </is>
      </c>
      <c r="R1969" t="inlineStr">
        <is>
          <t>+5%▶60% 익절 / +10%▶30% 익절 / +20%▶10% 익절</t>
        </is>
      </c>
      <c r="S1969" t="inlineStr">
        <is>
          <t>-5%▶40% 손절 / -15%▶30% 손절 / -20%▶30% 손절</t>
        </is>
      </c>
      <c r="T1969" t="inlineStr">
        <is>
          <t>매수 0.0005 / 매도 0.0025 / 슬리피지 0.0007</t>
        </is>
      </c>
    </row>
    <row r="1970">
      <c r="A1970" t="inlineStr">
        <is>
          <t>KODEX 삼성전자채권혼합|6개월 전에 샀다면|[대표님룰]+[칼손절]</t>
        </is>
      </c>
      <c r="B1970" t="inlineStr">
        <is>
          <t>KODEX 삼성전자채권혼합</t>
        </is>
      </c>
      <c r="C1970" t="inlineStr">
        <is>
          <t>448330</t>
        </is>
      </c>
      <c r="D1970" t="inlineStr">
        <is>
          <t>6개월 전에 샀다면</t>
        </is>
      </c>
      <c r="E1970" t="inlineStr">
        <is>
          <t>[대표님룰]+[칼손절]</t>
        </is>
      </c>
      <c r="F1970" t="inlineStr">
        <is>
          <t>[대표님룰]</t>
        </is>
      </c>
      <c r="G1970" t="inlineStr">
        <is>
          <t>[칼손절]</t>
        </is>
      </c>
      <c r="H1970" t="n">
        <v>300000</v>
      </c>
      <c r="I1970" t="n">
        <v>12847</v>
      </c>
      <c r="J1970" t="n">
        <v>17630</v>
      </c>
      <c r="K1970" t="n">
        <v>37.23</v>
      </c>
      <c r="L1970" t="n">
        <v>0</v>
      </c>
      <c r="M1970" t="n">
        <v>0</v>
      </c>
      <c r="N1970" t="n">
        <v>0</v>
      </c>
      <c r="O1970" t="n">
        <v>0</v>
      </c>
      <c r="P1970" t="inlineStr">
        <is>
          <t>2025-12-08</t>
        </is>
      </c>
      <c r="Q1970" t="inlineStr">
        <is>
          <t>2026-06-08</t>
        </is>
      </c>
      <c r="R1970" t="inlineStr">
        <is>
          <t>+5%▶60% 익절 / +10%▶30% 익절 / +30%▶10% 익절</t>
        </is>
      </c>
      <c r="S1970" t="inlineStr">
        <is>
          <t>-2%▶80% 손절 / -4%▶10% 손절 / -6%▶10% 손절</t>
        </is>
      </c>
      <c r="T1970" t="inlineStr">
        <is>
          <t>매수 0.0005 / 매도 0.0025 / 슬리피지 0.0007</t>
        </is>
      </c>
    </row>
    <row r="1971">
      <c r="A1971" t="inlineStr">
        <is>
          <t>KODEX 삼성전자채권혼합|6개월 전에 샀다면|[대표님룰]+[정석방어]</t>
        </is>
      </c>
      <c r="B1971" t="inlineStr">
        <is>
          <t>KODEX 삼성전자채권혼합</t>
        </is>
      </c>
      <c r="C1971" t="inlineStr">
        <is>
          <t>448330</t>
        </is>
      </c>
      <c r="D1971" t="inlineStr">
        <is>
          <t>6개월 전에 샀다면</t>
        </is>
      </c>
      <c r="E1971" t="inlineStr">
        <is>
          <t>[대표님룰]+[정석방어]</t>
        </is>
      </c>
      <c r="F1971" t="inlineStr">
        <is>
          <t>[대표님룰]</t>
        </is>
      </c>
      <c r="G1971" t="inlineStr">
        <is>
          <t>[정석방어]</t>
        </is>
      </c>
      <c r="H1971" t="n">
        <v>300000</v>
      </c>
      <c r="I1971" t="n">
        <v>12847</v>
      </c>
      <c r="J1971" t="n">
        <v>17630</v>
      </c>
      <c r="K1971" t="n">
        <v>37.23</v>
      </c>
      <c r="L1971" t="n">
        <v>0</v>
      </c>
      <c r="M1971" t="n">
        <v>0</v>
      </c>
      <c r="N1971" t="n">
        <v>0</v>
      </c>
      <c r="O1971" t="n">
        <v>0</v>
      </c>
      <c r="P1971" t="inlineStr">
        <is>
          <t>2025-12-08</t>
        </is>
      </c>
      <c r="Q1971" t="inlineStr">
        <is>
          <t>2026-06-08</t>
        </is>
      </c>
      <c r="R1971" t="inlineStr">
        <is>
          <t>+5%▶60% 익절 / +10%▶30% 익절 / +30%▶10% 익절</t>
        </is>
      </c>
      <c r="S1971" t="inlineStr">
        <is>
          <t>-3%▶70% 손절 / -5%▶20% 손절 / -10%▶10% 손절</t>
        </is>
      </c>
      <c r="T1971" t="inlineStr">
        <is>
          <t>매수 0.0005 / 매도 0.0025 / 슬리피지 0.0007</t>
        </is>
      </c>
    </row>
    <row r="1972">
      <c r="A1972" t="inlineStr">
        <is>
          <t>KODEX 삼성전자채권혼합|6개월 전에 샀다면|[대표님룰]+[변동성허용]</t>
        </is>
      </c>
      <c r="B1972" t="inlineStr">
        <is>
          <t>KODEX 삼성전자채권혼합</t>
        </is>
      </c>
      <c r="C1972" t="inlineStr">
        <is>
          <t>448330</t>
        </is>
      </c>
      <c r="D1972" t="inlineStr">
        <is>
          <t>6개월 전에 샀다면</t>
        </is>
      </c>
      <c r="E1972" t="inlineStr">
        <is>
          <t>[대표님룰]+[변동성허용]</t>
        </is>
      </c>
      <c r="F1972" t="inlineStr">
        <is>
          <t>[대표님룰]</t>
        </is>
      </c>
      <c r="G1972" t="inlineStr">
        <is>
          <t>[변동성허용]</t>
        </is>
      </c>
      <c r="H1972" t="n">
        <v>300000</v>
      </c>
      <c r="I1972" t="n">
        <v>12847</v>
      </c>
      <c r="J1972" t="n">
        <v>17630</v>
      </c>
      <c r="K1972" t="n">
        <v>37.23</v>
      </c>
      <c r="L1972" t="n">
        <v>0</v>
      </c>
      <c r="M1972" t="n">
        <v>0</v>
      </c>
      <c r="N1972" t="n">
        <v>0</v>
      </c>
      <c r="O1972" t="n">
        <v>0</v>
      </c>
      <c r="P1972" t="inlineStr">
        <is>
          <t>2025-12-08</t>
        </is>
      </c>
      <c r="Q1972" t="inlineStr">
        <is>
          <t>2026-06-08</t>
        </is>
      </c>
      <c r="R1972" t="inlineStr">
        <is>
          <t>+5%▶60% 익절 / +10%▶30% 익절 / +30%▶10% 익절</t>
        </is>
      </c>
      <c r="S1972" t="inlineStr">
        <is>
          <t>-5%▶50% 손절 / -10%▶30% 손절 / -15%▶20% 손절</t>
        </is>
      </c>
      <c r="T1972" t="inlineStr">
        <is>
          <t>매수 0.0005 / 매도 0.0025 / 슬리피지 0.0007</t>
        </is>
      </c>
    </row>
    <row r="1973">
      <c r="A1973" t="inlineStr">
        <is>
          <t>KODEX 삼성전자채권혼합|6개월 전에 샀다면|[대표님룰]+[버티기형]</t>
        </is>
      </c>
      <c r="B1973" t="inlineStr">
        <is>
          <t>KODEX 삼성전자채권혼합</t>
        </is>
      </c>
      <c r="C1973" t="inlineStr">
        <is>
          <t>448330</t>
        </is>
      </c>
      <c r="D1973" t="inlineStr">
        <is>
          <t>6개월 전에 샀다면</t>
        </is>
      </c>
      <c r="E1973" t="inlineStr">
        <is>
          <t>[대표님룰]+[버티기형]</t>
        </is>
      </c>
      <c r="F1973" t="inlineStr">
        <is>
          <t>[대표님룰]</t>
        </is>
      </c>
      <c r="G1973" t="inlineStr">
        <is>
          <t>[버티기형]</t>
        </is>
      </c>
      <c r="H1973" t="n">
        <v>300000</v>
      </c>
      <c r="I1973" t="n">
        <v>12847</v>
      </c>
      <c r="J1973" t="n">
        <v>17630</v>
      </c>
      <c r="K1973" t="n">
        <v>37.23</v>
      </c>
      <c r="L1973" t="n">
        <v>0</v>
      </c>
      <c r="M1973" t="n">
        <v>0</v>
      </c>
      <c r="N1973" t="n">
        <v>0</v>
      </c>
      <c r="O1973" t="n">
        <v>0</v>
      </c>
      <c r="P1973" t="inlineStr">
        <is>
          <t>2025-12-08</t>
        </is>
      </c>
      <c r="Q1973" t="inlineStr">
        <is>
          <t>2026-06-08</t>
        </is>
      </c>
      <c r="R1973" t="inlineStr">
        <is>
          <t>+5%▶60% 익절 / +10%▶30% 익절 / +30%▶10% 익절</t>
        </is>
      </c>
      <c r="S1973" t="inlineStr">
        <is>
          <t>-5%▶40% 손절 / -15%▶30% 손절 / -20%▶30% 손절</t>
        </is>
      </c>
      <c r="T1973" t="inlineStr">
        <is>
          <t>매수 0.0005 / 매도 0.0025 / 슬리피지 0.0007</t>
        </is>
      </c>
    </row>
    <row r="1974">
      <c r="A1974" t="inlineStr">
        <is>
          <t>KODEX 삼성전자채권혼합|6개월 전에 샀다면|[중기추세]+[칼손절]</t>
        </is>
      </c>
      <c r="B1974" t="inlineStr">
        <is>
          <t>KODEX 삼성전자채권혼합</t>
        </is>
      </c>
      <c r="C1974" t="inlineStr">
        <is>
          <t>448330</t>
        </is>
      </c>
      <c r="D1974" t="inlineStr">
        <is>
          <t>6개월 전에 샀다면</t>
        </is>
      </c>
      <c r="E1974" t="inlineStr">
        <is>
          <t>[중기추세]+[칼손절]</t>
        </is>
      </c>
      <c r="F1974" t="inlineStr">
        <is>
          <t>[중기추세]</t>
        </is>
      </c>
      <c r="G1974" t="inlineStr">
        <is>
          <t>[칼손절]</t>
        </is>
      </c>
      <c r="H1974" t="n">
        <v>300000</v>
      </c>
      <c r="I1974" t="n">
        <v>12847</v>
      </c>
      <c r="J1974" t="n">
        <v>17630</v>
      </c>
      <c r="K1974" t="n">
        <v>37.23</v>
      </c>
      <c r="L1974" t="n">
        <v>0</v>
      </c>
      <c r="M1974" t="n">
        <v>0</v>
      </c>
      <c r="N1974" t="n">
        <v>0</v>
      </c>
      <c r="O1974" t="n">
        <v>0</v>
      </c>
      <c r="P1974" t="inlineStr">
        <is>
          <t>2025-12-08</t>
        </is>
      </c>
      <c r="Q1974" t="inlineStr">
        <is>
          <t>2026-06-08</t>
        </is>
      </c>
      <c r="R1974" t="inlineStr">
        <is>
          <t>+10%▶50% 익절 / +20%▶30% 익절 / +30%▶20% 익절</t>
        </is>
      </c>
      <c r="S1974" t="inlineStr">
        <is>
          <t>-2%▶80% 손절 / -4%▶10% 손절 / -6%▶10% 손절</t>
        </is>
      </c>
      <c r="T1974" t="inlineStr">
        <is>
          <t>매수 0.0005 / 매도 0.0025 / 슬리피지 0.0007</t>
        </is>
      </c>
    </row>
    <row r="1975">
      <c r="A1975" t="inlineStr">
        <is>
          <t>KODEX 삼성전자채권혼합|6개월 전에 샀다면|[중기추세]+[정석방어]</t>
        </is>
      </c>
      <c r="B1975" t="inlineStr">
        <is>
          <t>KODEX 삼성전자채권혼합</t>
        </is>
      </c>
      <c r="C1975" t="inlineStr">
        <is>
          <t>448330</t>
        </is>
      </c>
      <c r="D1975" t="inlineStr">
        <is>
          <t>6개월 전에 샀다면</t>
        </is>
      </c>
      <c r="E1975" t="inlineStr">
        <is>
          <t>[중기추세]+[정석방어]</t>
        </is>
      </c>
      <c r="F1975" t="inlineStr">
        <is>
          <t>[중기추세]</t>
        </is>
      </c>
      <c r="G1975" t="inlineStr">
        <is>
          <t>[정석방어]</t>
        </is>
      </c>
      <c r="H1975" t="n">
        <v>300000</v>
      </c>
      <c r="I1975" t="n">
        <v>12847</v>
      </c>
      <c r="J1975" t="n">
        <v>17630</v>
      </c>
      <c r="K1975" t="n">
        <v>37.23</v>
      </c>
      <c r="L1975" t="n">
        <v>0</v>
      </c>
      <c r="M1975" t="n">
        <v>0</v>
      </c>
      <c r="N1975" t="n">
        <v>0</v>
      </c>
      <c r="O1975" t="n">
        <v>0</v>
      </c>
      <c r="P1975" t="inlineStr">
        <is>
          <t>2025-12-08</t>
        </is>
      </c>
      <c r="Q1975" t="inlineStr">
        <is>
          <t>2026-06-08</t>
        </is>
      </c>
      <c r="R1975" t="inlineStr">
        <is>
          <t>+10%▶50% 익절 / +20%▶30% 익절 / +30%▶20% 익절</t>
        </is>
      </c>
      <c r="S1975" t="inlineStr">
        <is>
          <t>-3%▶70% 손절 / -5%▶20% 손절 / -10%▶10% 손절</t>
        </is>
      </c>
      <c r="T1975" t="inlineStr">
        <is>
          <t>매수 0.0005 / 매도 0.0025 / 슬리피지 0.0007</t>
        </is>
      </c>
    </row>
    <row r="1976">
      <c r="A1976" t="inlineStr">
        <is>
          <t>KODEX 삼성전자채권혼합|6개월 전에 샀다면|[중기추세]+[변동성허용]</t>
        </is>
      </c>
      <c r="B1976" t="inlineStr">
        <is>
          <t>KODEX 삼성전자채권혼합</t>
        </is>
      </c>
      <c r="C1976" t="inlineStr">
        <is>
          <t>448330</t>
        </is>
      </c>
      <c r="D1976" t="inlineStr">
        <is>
          <t>6개월 전에 샀다면</t>
        </is>
      </c>
      <c r="E1976" t="inlineStr">
        <is>
          <t>[중기추세]+[변동성허용]</t>
        </is>
      </c>
      <c r="F1976" t="inlineStr">
        <is>
          <t>[중기추세]</t>
        </is>
      </c>
      <c r="G1976" t="inlineStr">
        <is>
          <t>[변동성허용]</t>
        </is>
      </c>
      <c r="H1976" t="n">
        <v>300000</v>
      </c>
      <c r="I1976" t="n">
        <v>12847</v>
      </c>
      <c r="J1976" t="n">
        <v>17630</v>
      </c>
      <c r="K1976" t="n">
        <v>37.23</v>
      </c>
      <c r="L1976" t="n">
        <v>0</v>
      </c>
      <c r="M1976" t="n">
        <v>0</v>
      </c>
      <c r="N1976" t="n">
        <v>0</v>
      </c>
      <c r="O1976" t="n">
        <v>0</v>
      </c>
      <c r="P1976" t="inlineStr">
        <is>
          <t>2025-12-08</t>
        </is>
      </c>
      <c r="Q1976" t="inlineStr">
        <is>
          <t>2026-06-08</t>
        </is>
      </c>
      <c r="R1976" t="inlineStr">
        <is>
          <t>+10%▶50% 익절 / +20%▶30% 익절 / +30%▶20% 익절</t>
        </is>
      </c>
      <c r="S1976" t="inlineStr">
        <is>
          <t>-5%▶50% 손절 / -10%▶30% 손절 / -15%▶20% 손절</t>
        </is>
      </c>
      <c r="T1976" t="inlineStr">
        <is>
          <t>매수 0.0005 / 매도 0.0025 / 슬리피지 0.0007</t>
        </is>
      </c>
    </row>
    <row r="1977">
      <c r="A1977" t="inlineStr">
        <is>
          <t>KODEX 삼성전자채권혼합|6개월 전에 샀다면|[중기추세]+[버티기형]</t>
        </is>
      </c>
      <c r="B1977" t="inlineStr">
        <is>
          <t>KODEX 삼성전자채권혼합</t>
        </is>
      </c>
      <c r="C1977" t="inlineStr">
        <is>
          <t>448330</t>
        </is>
      </c>
      <c r="D1977" t="inlineStr">
        <is>
          <t>6개월 전에 샀다면</t>
        </is>
      </c>
      <c r="E1977" t="inlineStr">
        <is>
          <t>[중기추세]+[버티기형]</t>
        </is>
      </c>
      <c r="F1977" t="inlineStr">
        <is>
          <t>[중기추세]</t>
        </is>
      </c>
      <c r="G1977" t="inlineStr">
        <is>
          <t>[버티기형]</t>
        </is>
      </c>
      <c r="H1977" t="n">
        <v>300000</v>
      </c>
      <c r="I1977" t="n">
        <v>12847</v>
      </c>
      <c r="J1977" t="n">
        <v>17630</v>
      </c>
      <c r="K1977" t="n">
        <v>37.23</v>
      </c>
      <c r="L1977" t="n">
        <v>0</v>
      </c>
      <c r="M1977" t="n">
        <v>0</v>
      </c>
      <c r="N1977" t="n">
        <v>0</v>
      </c>
      <c r="O1977" t="n">
        <v>0</v>
      </c>
      <c r="P1977" t="inlineStr">
        <is>
          <t>2025-12-08</t>
        </is>
      </c>
      <c r="Q1977" t="inlineStr">
        <is>
          <t>2026-06-08</t>
        </is>
      </c>
      <c r="R1977" t="inlineStr">
        <is>
          <t>+10%▶50% 익절 / +20%▶30% 익절 / +30%▶20% 익절</t>
        </is>
      </c>
      <c r="S1977" t="inlineStr">
        <is>
          <t>-5%▶40% 손절 / -15%▶30% 손절 / -20%▶30% 손절</t>
        </is>
      </c>
      <c r="T1977" t="inlineStr">
        <is>
          <t>매수 0.0005 / 매도 0.0025 / 슬리피지 0.0007</t>
        </is>
      </c>
    </row>
    <row r="1978">
      <c r="A1978" t="inlineStr">
        <is>
          <t>KODEX 삼성전자채권혼합|6개월 전에 샀다면|[수익극대화]+[칼손절]</t>
        </is>
      </c>
      <c r="B1978" t="inlineStr">
        <is>
          <t>KODEX 삼성전자채권혼합</t>
        </is>
      </c>
      <c r="C1978" t="inlineStr">
        <is>
          <t>448330</t>
        </is>
      </c>
      <c r="D1978" t="inlineStr">
        <is>
          <t>6개월 전에 샀다면</t>
        </is>
      </c>
      <c r="E1978" t="inlineStr">
        <is>
          <t>[수익극대화]+[칼손절]</t>
        </is>
      </c>
      <c r="F1978" t="inlineStr">
        <is>
          <t>[수익극대화]</t>
        </is>
      </c>
      <c r="G1978" t="inlineStr">
        <is>
          <t>[칼손절]</t>
        </is>
      </c>
      <c r="H1978" t="n">
        <v>300000</v>
      </c>
      <c r="I1978" t="n">
        <v>12847</v>
      </c>
      <c r="J1978" t="n">
        <v>17630</v>
      </c>
      <c r="K1978" t="n">
        <v>37.23</v>
      </c>
      <c r="L1978" t="n">
        <v>0</v>
      </c>
      <c r="M1978" t="n">
        <v>0</v>
      </c>
      <c r="N1978" t="n">
        <v>0</v>
      </c>
      <c r="O1978" t="n">
        <v>0</v>
      </c>
      <c r="P1978" t="inlineStr">
        <is>
          <t>2025-12-08</t>
        </is>
      </c>
      <c r="Q1978" t="inlineStr">
        <is>
          <t>2026-06-08</t>
        </is>
      </c>
      <c r="R1978" t="inlineStr">
        <is>
          <t>+10%▶40% 익절 / +20%▶30% 익절 / +40%▶30% 익절</t>
        </is>
      </c>
      <c r="S1978" t="inlineStr">
        <is>
          <t>-2%▶80% 손절 / -4%▶10% 손절 / -6%▶10% 손절</t>
        </is>
      </c>
      <c r="T1978" t="inlineStr">
        <is>
          <t>매수 0.0005 / 매도 0.0025 / 슬리피지 0.0007</t>
        </is>
      </c>
    </row>
    <row r="1979">
      <c r="A1979" t="inlineStr">
        <is>
          <t>KODEX 삼성전자채권혼합|6개월 전에 샀다면|[수익극대화]+[정석방어]</t>
        </is>
      </c>
      <c r="B1979" t="inlineStr">
        <is>
          <t>KODEX 삼성전자채권혼합</t>
        </is>
      </c>
      <c r="C1979" t="inlineStr">
        <is>
          <t>448330</t>
        </is>
      </c>
      <c r="D1979" t="inlineStr">
        <is>
          <t>6개월 전에 샀다면</t>
        </is>
      </c>
      <c r="E1979" t="inlineStr">
        <is>
          <t>[수익극대화]+[정석방어]</t>
        </is>
      </c>
      <c r="F1979" t="inlineStr">
        <is>
          <t>[수익극대화]</t>
        </is>
      </c>
      <c r="G1979" t="inlineStr">
        <is>
          <t>[정석방어]</t>
        </is>
      </c>
      <c r="H1979" t="n">
        <v>300000</v>
      </c>
      <c r="I1979" t="n">
        <v>12847</v>
      </c>
      <c r="J1979" t="n">
        <v>17630</v>
      </c>
      <c r="K1979" t="n">
        <v>37.23</v>
      </c>
      <c r="L1979" t="n">
        <v>0</v>
      </c>
      <c r="M1979" t="n">
        <v>0</v>
      </c>
      <c r="N1979" t="n">
        <v>0</v>
      </c>
      <c r="O1979" t="n">
        <v>0</v>
      </c>
      <c r="P1979" t="inlineStr">
        <is>
          <t>2025-12-08</t>
        </is>
      </c>
      <c r="Q1979" t="inlineStr">
        <is>
          <t>2026-06-08</t>
        </is>
      </c>
      <c r="R1979" t="inlineStr">
        <is>
          <t>+10%▶40% 익절 / +20%▶30% 익절 / +40%▶30% 익절</t>
        </is>
      </c>
      <c r="S1979" t="inlineStr">
        <is>
          <t>-3%▶70% 손절 / -5%▶20% 손절 / -10%▶10% 손절</t>
        </is>
      </c>
      <c r="T1979" t="inlineStr">
        <is>
          <t>매수 0.0005 / 매도 0.0025 / 슬리피지 0.0007</t>
        </is>
      </c>
    </row>
    <row r="1980">
      <c r="A1980" t="inlineStr">
        <is>
          <t>KODEX 삼성전자채권혼합|6개월 전에 샀다면|[수익극대화]+[변동성허용]</t>
        </is>
      </c>
      <c r="B1980" t="inlineStr">
        <is>
          <t>KODEX 삼성전자채권혼합</t>
        </is>
      </c>
      <c r="C1980" t="inlineStr">
        <is>
          <t>448330</t>
        </is>
      </c>
      <c r="D1980" t="inlineStr">
        <is>
          <t>6개월 전에 샀다면</t>
        </is>
      </c>
      <c r="E1980" t="inlineStr">
        <is>
          <t>[수익극대화]+[변동성허용]</t>
        </is>
      </c>
      <c r="F1980" t="inlineStr">
        <is>
          <t>[수익극대화]</t>
        </is>
      </c>
      <c r="G1980" t="inlineStr">
        <is>
          <t>[변동성허용]</t>
        </is>
      </c>
      <c r="H1980" t="n">
        <v>300000</v>
      </c>
      <c r="I1980" t="n">
        <v>12847</v>
      </c>
      <c r="J1980" t="n">
        <v>17630</v>
      </c>
      <c r="K1980" t="n">
        <v>37.23</v>
      </c>
      <c r="L1980" t="n">
        <v>0</v>
      </c>
      <c r="M1980" t="n">
        <v>0</v>
      </c>
      <c r="N1980" t="n">
        <v>0</v>
      </c>
      <c r="O1980" t="n">
        <v>0</v>
      </c>
      <c r="P1980" t="inlineStr">
        <is>
          <t>2025-12-08</t>
        </is>
      </c>
      <c r="Q1980" t="inlineStr">
        <is>
          <t>2026-06-08</t>
        </is>
      </c>
      <c r="R1980" t="inlineStr">
        <is>
          <t>+10%▶40% 익절 / +20%▶30% 익절 / +40%▶30% 익절</t>
        </is>
      </c>
      <c r="S1980" t="inlineStr">
        <is>
          <t>-5%▶50% 손절 / -10%▶30% 손절 / -15%▶20% 손절</t>
        </is>
      </c>
      <c r="T1980" t="inlineStr">
        <is>
          <t>매수 0.0005 / 매도 0.0025 / 슬리피지 0.0007</t>
        </is>
      </c>
    </row>
    <row r="1981">
      <c r="A1981" t="inlineStr">
        <is>
          <t>KODEX 삼성전자채권혼합|6개월 전에 샀다면|[수익극대화]+[버티기형]</t>
        </is>
      </c>
      <c r="B1981" t="inlineStr">
        <is>
          <t>KODEX 삼성전자채권혼합</t>
        </is>
      </c>
      <c r="C1981" t="inlineStr">
        <is>
          <t>448330</t>
        </is>
      </c>
      <c r="D1981" t="inlineStr">
        <is>
          <t>6개월 전에 샀다면</t>
        </is>
      </c>
      <c r="E1981" t="inlineStr">
        <is>
          <t>[수익극대화]+[버티기형]</t>
        </is>
      </c>
      <c r="F1981" t="inlineStr">
        <is>
          <t>[수익극대화]</t>
        </is>
      </c>
      <c r="G1981" t="inlineStr">
        <is>
          <t>[버티기형]</t>
        </is>
      </c>
      <c r="H1981" t="n">
        <v>300000</v>
      </c>
      <c r="I1981" t="n">
        <v>12847</v>
      </c>
      <c r="J1981" t="n">
        <v>17630</v>
      </c>
      <c r="K1981" t="n">
        <v>37.23</v>
      </c>
      <c r="L1981" t="n">
        <v>0</v>
      </c>
      <c r="M1981" t="n">
        <v>0</v>
      </c>
      <c r="N1981" t="n">
        <v>0</v>
      </c>
      <c r="O1981" t="n">
        <v>0</v>
      </c>
      <c r="P1981" t="inlineStr">
        <is>
          <t>2025-12-08</t>
        </is>
      </c>
      <c r="Q1981" t="inlineStr">
        <is>
          <t>2026-06-08</t>
        </is>
      </c>
      <c r="R1981" t="inlineStr">
        <is>
          <t>+10%▶40% 익절 / +20%▶30% 익절 / +40%▶30% 익절</t>
        </is>
      </c>
      <c r="S1981" t="inlineStr">
        <is>
          <t>-5%▶40% 손절 / -15%▶30% 손절 / -20%▶30% 손절</t>
        </is>
      </c>
      <c r="T1981" t="inlineStr">
        <is>
          <t>매수 0.0005 / 매도 0.0025 / 슬리피지 0.0007</t>
        </is>
      </c>
    </row>
    <row r="1982">
      <c r="A1982" t="inlineStr">
        <is>
          <t>KODEX 삼성전자채권혼합|전체 평가기간|[초단타]+[칼손절]</t>
        </is>
      </c>
      <c r="B1982" t="inlineStr">
        <is>
          <t>KODEX 삼성전자채권혼합</t>
        </is>
      </c>
      <c r="C1982" t="inlineStr">
        <is>
          <t>448330</t>
        </is>
      </c>
      <c r="D1982" t="inlineStr">
        <is>
          <t>전체 평가기간</t>
        </is>
      </c>
      <c r="E1982" t="inlineStr">
        <is>
          <t>[초단타]+[칼손절]</t>
        </is>
      </c>
      <c r="F1982" t="inlineStr">
        <is>
          <t>[초단타]</t>
        </is>
      </c>
      <c r="G1982" t="inlineStr">
        <is>
          <t>[칼손절]</t>
        </is>
      </c>
      <c r="H1982" t="n">
        <v>300000</v>
      </c>
      <c r="I1982" t="n">
        <v>13552</v>
      </c>
      <c r="J1982" t="n">
        <v>17630</v>
      </c>
      <c r="K1982" t="n">
        <v>30.09</v>
      </c>
      <c r="L1982" t="n">
        <v>0</v>
      </c>
      <c r="M1982" t="n">
        <v>0</v>
      </c>
      <c r="N1982" t="n">
        <v>0</v>
      </c>
      <c r="O1982" t="n">
        <v>0</v>
      </c>
      <c r="P1982" t="inlineStr">
        <is>
          <t>2026-01-02</t>
        </is>
      </c>
      <c r="Q1982" t="inlineStr">
        <is>
          <t>2026-06-08</t>
        </is>
      </c>
      <c r="R1982" t="inlineStr">
        <is>
          <t>+3%▶70% 익절 / +5%▶20% 익절 / +10%▶10% 익절</t>
        </is>
      </c>
      <c r="S1982" t="inlineStr">
        <is>
          <t>-2%▶80% 손절 / -4%▶10% 손절 / -6%▶10% 손절</t>
        </is>
      </c>
      <c r="T1982" t="inlineStr">
        <is>
          <t>매수 0.0005 / 매도 0.0025 / 슬리피지 0.0007</t>
        </is>
      </c>
    </row>
    <row r="1983">
      <c r="A1983" t="inlineStr">
        <is>
          <t>KODEX 삼성전자채권혼합|전체 평가기간|[초단타]+[정석방어]</t>
        </is>
      </c>
      <c r="B1983" t="inlineStr">
        <is>
          <t>KODEX 삼성전자채권혼합</t>
        </is>
      </c>
      <c r="C1983" t="inlineStr">
        <is>
          <t>448330</t>
        </is>
      </c>
      <c r="D1983" t="inlineStr">
        <is>
          <t>전체 평가기간</t>
        </is>
      </c>
      <c r="E1983" t="inlineStr">
        <is>
          <t>[초단타]+[정석방어]</t>
        </is>
      </c>
      <c r="F1983" t="inlineStr">
        <is>
          <t>[초단타]</t>
        </is>
      </c>
      <c r="G1983" t="inlineStr">
        <is>
          <t>[정석방어]</t>
        </is>
      </c>
      <c r="H1983" t="n">
        <v>300000</v>
      </c>
      <c r="I1983" t="n">
        <v>13552</v>
      </c>
      <c r="J1983" t="n">
        <v>17630</v>
      </c>
      <c r="K1983" t="n">
        <v>30.09</v>
      </c>
      <c r="L1983" t="n">
        <v>0</v>
      </c>
      <c r="M1983" t="n">
        <v>0</v>
      </c>
      <c r="N1983" t="n">
        <v>0</v>
      </c>
      <c r="O1983" t="n">
        <v>0</v>
      </c>
      <c r="P1983" t="inlineStr">
        <is>
          <t>2026-01-02</t>
        </is>
      </c>
      <c r="Q1983" t="inlineStr">
        <is>
          <t>2026-06-08</t>
        </is>
      </c>
      <c r="R1983" t="inlineStr">
        <is>
          <t>+3%▶70% 익절 / +5%▶20% 익절 / +10%▶10% 익절</t>
        </is>
      </c>
      <c r="S1983" t="inlineStr">
        <is>
          <t>-3%▶70% 손절 / -5%▶20% 손절 / -10%▶10% 손절</t>
        </is>
      </c>
      <c r="T1983" t="inlineStr">
        <is>
          <t>매수 0.0005 / 매도 0.0025 / 슬리피지 0.0007</t>
        </is>
      </c>
    </row>
    <row r="1984">
      <c r="A1984" t="inlineStr">
        <is>
          <t>KODEX 삼성전자채권혼합|전체 평가기간|[초단타]+[변동성허용]</t>
        </is>
      </c>
      <c r="B1984" t="inlineStr">
        <is>
          <t>KODEX 삼성전자채권혼합</t>
        </is>
      </c>
      <c r="C1984" t="inlineStr">
        <is>
          <t>448330</t>
        </is>
      </c>
      <c r="D1984" t="inlineStr">
        <is>
          <t>전체 평가기간</t>
        </is>
      </c>
      <c r="E1984" t="inlineStr">
        <is>
          <t>[초단타]+[변동성허용]</t>
        </is>
      </c>
      <c r="F1984" t="inlineStr">
        <is>
          <t>[초단타]</t>
        </is>
      </c>
      <c r="G1984" t="inlineStr">
        <is>
          <t>[변동성허용]</t>
        </is>
      </c>
      <c r="H1984" t="n">
        <v>300000</v>
      </c>
      <c r="I1984" t="n">
        <v>13552</v>
      </c>
      <c r="J1984" t="n">
        <v>17630</v>
      </c>
      <c r="K1984" t="n">
        <v>30.09</v>
      </c>
      <c r="L1984" t="n">
        <v>0</v>
      </c>
      <c r="M1984" t="n">
        <v>0</v>
      </c>
      <c r="N1984" t="n">
        <v>0</v>
      </c>
      <c r="O1984" t="n">
        <v>0</v>
      </c>
      <c r="P1984" t="inlineStr">
        <is>
          <t>2026-01-02</t>
        </is>
      </c>
      <c r="Q1984" t="inlineStr">
        <is>
          <t>2026-06-08</t>
        </is>
      </c>
      <c r="R1984" t="inlineStr">
        <is>
          <t>+3%▶70% 익절 / +5%▶20% 익절 / +10%▶10% 익절</t>
        </is>
      </c>
      <c r="S1984" t="inlineStr">
        <is>
          <t>-5%▶50% 손절 / -10%▶30% 손절 / -15%▶20% 손절</t>
        </is>
      </c>
      <c r="T1984" t="inlineStr">
        <is>
          <t>매수 0.0005 / 매도 0.0025 / 슬리피지 0.0007</t>
        </is>
      </c>
    </row>
    <row r="1985">
      <c r="A1985" t="inlineStr">
        <is>
          <t>KODEX 삼성전자채권혼합|전체 평가기간|[초단타]+[버티기형]</t>
        </is>
      </c>
      <c r="B1985" t="inlineStr">
        <is>
          <t>KODEX 삼성전자채권혼합</t>
        </is>
      </c>
      <c r="C1985" t="inlineStr">
        <is>
          <t>448330</t>
        </is>
      </c>
      <c r="D1985" t="inlineStr">
        <is>
          <t>전체 평가기간</t>
        </is>
      </c>
      <c r="E1985" t="inlineStr">
        <is>
          <t>[초단타]+[버티기형]</t>
        </is>
      </c>
      <c r="F1985" t="inlineStr">
        <is>
          <t>[초단타]</t>
        </is>
      </c>
      <c r="G1985" t="inlineStr">
        <is>
          <t>[버티기형]</t>
        </is>
      </c>
      <c r="H1985" t="n">
        <v>300000</v>
      </c>
      <c r="I1985" t="n">
        <v>13552</v>
      </c>
      <c r="J1985" t="n">
        <v>17630</v>
      </c>
      <c r="K1985" t="n">
        <v>30.09</v>
      </c>
      <c r="L1985" t="n">
        <v>0</v>
      </c>
      <c r="M1985" t="n">
        <v>0</v>
      </c>
      <c r="N1985" t="n">
        <v>0</v>
      </c>
      <c r="O1985" t="n">
        <v>0</v>
      </c>
      <c r="P1985" t="inlineStr">
        <is>
          <t>2026-01-02</t>
        </is>
      </c>
      <c r="Q1985" t="inlineStr">
        <is>
          <t>2026-06-08</t>
        </is>
      </c>
      <c r="R1985" t="inlineStr">
        <is>
          <t>+3%▶70% 익절 / +5%▶20% 익절 / +10%▶10% 익절</t>
        </is>
      </c>
      <c r="S1985" t="inlineStr">
        <is>
          <t>-5%▶40% 손절 / -15%▶30% 손절 / -20%▶30% 손절</t>
        </is>
      </c>
      <c r="T1985" t="inlineStr">
        <is>
          <t>매수 0.0005 / 매도 0.0025 / 슬리피지 0.0007</t>
        </is>
      </c>
    </row>
    <row r="1986">
      <c r="A1986" t="inlineStr">
        <is>
          <t>KODEX 삼성전자채권혼합|전체 평가기간|[단기스윙]+[칼손절]</t>
        </is>
      </c>
      <c r="B1986" t="inlineStr">
        <is>
          <t>KODEX 삼성전자채권혼합</t>
        </is>
      </c>
      <c r="C1986" t="inlineStr">
        <is>
          <t>448330</t>
        </is>
      </c>
      <c r="D1986" t="inlineStr">
        <is>
          <t>전체 평가기간</t>
        </is>
      </c>
      <c r="E1986" t="inlineStr">
        <is>
          <t>[단기스윙]+[칼손절]</t>
        </is>
      </c>
      <c r="F1986" t="inlineStr">
        <is>
          <t>[단기스윙]</t>
        </is>
      </c>
      <c r="G1986" t="inlineStr">
        <is>
          <t>[칼손절]</t>
        </is>
      </c>
      <c r="H1986" t="n">
        <v>300000</v>
      </c>
      <c r="I1986" t="n">
        <v>13552</v>
      </c>
      <c r="J1986" t="n">
        <v>17630</v>
      </c>
      <c r="K1986" t="n">
        <v>30.09</v>
      </c>
      <c r="L1986" t="n">
        <v>0</v>
      </c>
      <c r="M1986" t="n">
        <v>0</v>
      </c>
      <c r="N1986" t="n">
        <v>0</v>
      </c>
      <c r="O1986" t="n">
        <v>0</v>
      </c>
      <c r="P1986" t="inlineStr">
        <is>
          <t>2026-01-02</t>
        </is>
      </c>
      <c r="Q1986" t="inlineStr">
        <is>
          <t>2026-06-08</t>
        </is>
      </c>
      <c r="R1986" t="inlineStr">
        <is>
          <t>+5%▶60% 익절 / +10%▶30% 익절 / +20%▶10% 익절</t>
        </is>
      </c>
      <c r="S1986" t="inlineStr">
        <is>
          <t>-2%▶80% 손절 / -4%▶10% 손절 / -6%▶10% 손절</t>
        </is>
      </c>
      <c r="T1986" t="inlineStr">
        <is>
          <t>매수 0.0005 / 매도 0.0025 / 슬리피지 0.0007</t>
        </is>
      </c>
    </row>
    <row r="1987">
      <c r="A1987" t="inlineStr">
        <is>
          <t>KODEX 삼성전자채권혼합|전체 평가기간|[단기스윙]+[정석방어]</t>
        </is>
      </c>
      <c r="B1987" t="inlineStr">
        <is>
          <t>KODEX 삼성전자채권혼합</t>
        </is>
      </c>
      <c r="C1987" t="inlineStr">
        <is>
          <t>448330</t>
        </is>
      </c>
      <c r="D1987" t="inlineStr">
        <is>
          <t>전체 평가기간</t>
        </is>
      </c>
      <c r="E1987" t="inlineStr">
        <is>
          <t>[단기스윙]+[정석방어]</t>
        </is>
      </c>
      <c r="F1987" t="inlineStr">
        <is>
          <t>[단기스윙]</t>
        </is>
      </c>
      <c r="G1987" t="inlineStr">
        <is>
          <t>[정석방어]</t>
        </is>
      </c>
      <c r="H1987" t="n">
        <v>300000</v>
      </c>
      <c r="I1987" t="n">
        <v>13552</v>
      </c>
      <c r="J1987" t="n">
        <v>17630</v>
      </c>
      <c r="K1987" t="n">
        <v>30.09</v>
      </c>
      <c r="L1987" t="n">
        <v>0</v>
      </c>
      <c r="M1987" t="n">
        <v>0</v>
      </c>
      <c r="N1987" t="n">
        <v>0</v>
      </c>
      <c r="O1987" t="n">
        <v>0</v>
      </c>
      <c r="P1987" t="inlineStr">
        <is>
          <t>2026-01-02</t>
        </is>
      </c>
      <c r="Q1987" t="inlineStr">
        <is>
          <t>2026-06-08</t>
        </is>
      </c>
      <c r="R1987" t="inlineStr">
        <is>
          <t>+5%▶60% 익절 / +10%▶30% 익절 / +20%▶10% 익절</t>
        </is>
      </c>
      <c r="S1987" t="inlineStr">
        <is>
          <t>-3%▶70% 손절 / -5%▶20% 손절 / -10%▶10% 손절</t>
        </is>
      </c>
      <c r="T1987" t="inlineStr">
        <is>
          <t>매수 0.0005 / 매도 0.0025 / 슬리피지 0.0007</t>
        </is>
      </c>
    </row>
    <row r="1988">
      <c r="A1988" t="inlineStr">
        <is>
          <t>KODEX 삼성전자채권혼합|전체 평가기간|[단기스윙]+[변동성허용]</t>
        </is>
      </c>
      <c r="B1988" t="inlineStr">
        <is>
          <t>KODEX 삼성전자채권혼합</t>
        </is>
      </c>
      <c r="C1988" t="inlineStr">
        <is>
          <t>448330</t>
        </is>
      </c>
      <c r="D1988" t="inlineStr">
        <is>
          <t>전체 평가기간</t>
        </is>
      </c>
      <c r="E1988" t="inlineStr">
        <is>
          <t>[단기스윙]+[변동성허용]</t>
        </is>
      </c>
      <c r="F1988" t="inlineStr">
        <is>
          <t>[단기스윙]</t>
        </is>
      </c>
      <c r="G1988" t="inlineStr">
        <is>
          <t>[변동성허용]</t>
        </is>
      </c>
      <c r="H1988" t="n">
        <v>300000</v>
      </c>
      <c r="I1988" t="n">
        <v>13552</v>
      </c>
      <c r="J1988" t="n">
        <v>17630</v>
      </c>
      <c r="K1988" t="n">
        <v>30.09</v>
      </c>
      <c r="L1988" t="n">
        <v>0</v>
      </c>
      <c r="M1988" t="n">
        <v>0</v>
      </c>
      <c r="N1988" t="n">
        <v>0</v>
      </c>
      <c r="O1988" t="n">
        <v>0</v>
      </c>
      <c r="P1988" t="inlineStr">
        <is>
          <t>2026-01-02</t>
        </is>
      </c>
      <c r="Q1988" t="inlineStr">
        <is>
          <t>2026-06-08</t>
        </is>
      </c>
      <c r="R1988" t="inlineStr">
        <is>
          <t>+5%▶60% 익절 / +10%▶30% 익절 / +20%▶10% 익절</t>
        </is>
      </c>
      <c r="S1988" t="inlineStr">
        <is>
          <t>-5%▶50% 손절 / -10%▶30% 손절 / -15%▶20% 손절</t>
        </is>
      </c>
      <c r="T1988" t="inlineStr">
        <is>
          <t>매수 0.0005 / 매도 0.0025 / 슬리피지 0.0007</t>
        </is>
      </c>
    </row>
    <row r="1989">
      <c r="A1989" t="inlineStr">
        <is>
          <t>KODEX 삼성전자채권혼합|전체 평가기간|[단기스윙]+[버티기형]</t>
        </is>
      </c>
      <c r="B1989" t="inlineStr">
        <is>
          <t>KODEX 삼성전자채권혼합</t>
        </is>
      </c>
      <c r="C1989" t="inlineStr">
        <is>
          <t>448330</t>
        </is>
      </c>
      <c r="D1989" t="inlineStr">
        <is>
          <t>전체 평가기간</t>
        </is>
      </c>
      <c r="E1989" t="inlineStr">
        <is>
          <t>[단기스윙]+[버티기형]</t>
        </is>
      </c>
      <c r="F1989" t="inlineStr">
        <is>
          <t>[단기스윙]</t>
        </is>
      </c>
      <c r="G1989" t="inlineStr">
        <is>
          <t>[버티기형]</t>
        </is>
      </c>
      <c r="H1989" t="n">
        <v>300000</v>
      </c>
      <c r="I1989" t="n">
        <v>13552</v>
      </c>
      <c r="J1989" t="n">
        <v>17630</v>
      </c>
      <c r="K1989" t="n">
        <v>30.09</v>
      </c>
      <c r="L1989" t="n">
        <v>0</v>
      </c>
      <c r="M1989" t="n">
        <v>0</v>
      </c>
      <c r="N1989" t="n">
        <v>0</v>
      </c>
      <c r="O1989" t="n">
        <v>0</v>
      </c>
      <c r="P1989" t="inlineStr">
        <is>
          <t>2026-01-02</t>
        </is>
      </c>
      <c r="Q1989" t="inlineStr">
        <is>
          <t>2026-06-08</t>
        </is>
      </c>
      <c r="R1989" t="inlineStr">
        <is>
          <t>+5%▶60% 익절 / +10%▶30% 익절 / +20%▶10% 익절</t>
        </is>
      </c>
      <c r="S1989" t="inlineStr">
        <is>
          <t>-5%▶40% 손절 / -15%▶30% 손절 / -20%▶30% 손절</t>
        </is>
      </c>
      <c r="T1989" t="inlineStr">
        <is>
          <t>매수 0.0005 / 매도 0.0025 / 슬리피지 0.0007</t>
        </is>
      </c>
    </row>
    <row r="1990">
      <c r="A1990" t="inlineStr">
        <is>
          <t>KODEX 삼성전자채권혼합|전체 평가기간|[대표님룰]+[칼손절]</t>
        </is>
      </c>
      <c r="B1990" t="inlineStr">
        <is>
          <t>KODEX 삼성전자채권혼합</t>
        </is>
      </c>
      <c r="C1990" t="inlineStr">
        <is>
          <t>448330</t>
        </is>
      </c>
      <c r="D1990" t="inlineStr">
        <is>
          <t>전체 평가기간</t>
        </is>
      </c>
      <c r="E1990" t="inlineStr">
        <is>
          <t>[대표님룰]+[칼손절]</t>
        </is>
      </c>
      <c r="F1990" t="inlineStr">
        <is>
          <t>[대표님룰]</t>
        </is>
      </c>
      <c r="G1990" t="inlineStr">
        <is>
          <t>[칼손절]</t>
        </is>
      </c>
      <c r="H1990" t="n">
        <v>300000</v>
      </c>
      <c r="I1990" t="n">
        <v>13552</v>
      </c>
      <c r="J1990" t="n">
        <v>17630</v>
      </c>
      <c r="K1990" t="n">
        <v>30.09</v>
      </c>
      <c r="L1990" t="n">
        <v>0</v>
      </c>
      <c r="M1990" t="n">
        <v>0</v>
      </c>
      <c r="N1990" t="n">
        <v>0</v>
      </c>
      <c r="O1990" t="n">
        <v>0</v>
      </c>
      <c r="P1990" t="inlineStr">
        <is>
          <t>2026-01-02</t>
        </is>
      </c>
      <c r="Q1990" t="inlineStr">
        <is>
          <t>2026-06-08</t>
        </is>
      </c>
      <c r="R1990" t="inlineStr">
        <is>
          <t>+5%▶60% 익절 / +10%▶30% 익절 / +30%▶10% 익절</t>
        </is>
      </c>
      <c r="S1990" t="inlineStr">
        <is>
          <t>-2%▶80% 손절 / -4%▶10% 손절 / -6%▶10% 손절</t>
        </is>
      </c>
      <c r="T1990" t="inlineStr">
        <is>
          <t>매수 0.0005 / 매도 0.0025 / 슬리피지 0.0007</t>
        </is>
      </c>
    </row>
    <row r="1991">
      <c r="A1991" t="inlineStr">
        <is>
          <t>KODEX 삼성전자채권혼합|전체 평가기간|[대표님룰]+[정석방어]</t>
        </is>
      </c>
      <c r="B1991" t="inlineStr">
        <is>
          <t>KODEX 삼성전자채권혼합</t>
        </is>
      </c>
      <c r="C1991" t="inlineStr">
        <is>
          <t>448330</t>
        </is>
      </c>
      <c r="D1991" t="inlineStr">
        <is>
          <t>전체 평가기간</t>
        </is>
      </c>
      <c r="E1991" t="inlineStr">
        <is>
          <t>[대표님룰]+[정석방어]</t>
        </is>
      </c>
      <c r="F1991" t="inlineStr">
        <is>
          <t>[대표님룰]</t>
        </is>
      </c>
      <c r="G1991" t="inlineStr">
        <is>
          <t>[정석방어]</t>
        </is>
      </c>
      <c r="H1991" t="n">
        <v>300000</v>
      </c>
      <c r="I1991" t="n">
        <v>13552</v>
      </c>
      <c r="J1991" t="n">
        <v>17630</v>
      </c>
      <c r="K1991" t="n">
        <v>30.09</v>
      </c>
      <c r="L1991" t="n">
        <v>0</v>
      </c>
      <c r="M1991" t="n">
        <v>0</v>
      </c>
      <c r="N1991" t="n">
        <v>0</v>
      </c>
      <c r="O1991" t="n">
        <v>0</v>
      </c>
      <c r="P1991" t="inlineStr">
        <is>
          <t>2026-01-02</t>
        </is>
      </c>
      <c r="Q1991" t="inlineStr">
        <is>
          <t>2026-06-08</t>
        </is>
      </c>
      <c r="R1991" t="inlineStr">
        <is>
          <t>+5%▶60% 익절 / +10%▶30% 익절 / +30%▶10% 익절</t>
        </is>
      </c>
      <c r="S1991" t="inlineStr">
        <is>
          <t>-3%▶70% 손절 / -5%▶20% 손절 / -10%▶10% 손절</t>
        </is>
      </c>
      <c r="T1991" t="inlineStr">
        <is>
          <t>매수 0.0005 / 매도 0.0025 / 슬리피지 0.0007</t>
        </is>
      </c>
    </row>
    <row r="1992">
      <c r="A1992" t="inlineStr">
        <is>
          <t>KODEX 삼성전자채권혼합|전체 평가기간|[대표님룰]+[변동성허용]</t>
        </is>
      </c>
      <c r="B1992" t="inlineStr">
        <is>
          <t>KODEX 삼성전자채권혼합</t>
        </is>
      </c>
      <c r="C1992" t="inlineStr">
        <is>
          <t>448330</t>
        </is>
      </c>
      <c r="D1992" t="inlineStr">
        <is>
          <t>전체 평가기간</t>
        </is>
      </c>
      <c r="E1992" t="inlineStr">
        <is>
          <t>[대표님룰]+[변동성허용]</t>
        </is>
      </c>
      <c r="F1992" t="inlineStr">
        <is>
          <t>[대표님룰]</t>
        </is>
      </c>
      <c r="G1992" t="inlineStr">
        <is>
          <t>[변동성허용]</t>
        </is>
      </c>
      <c r="H1992" t="n">
        <v>300000</v>
      </c>
      <c r="I1992" t="n">
        <v>13552</v>
      </c>
      <c r="J1992" t="n">
        <v>17630</v>
      </c>
      <c r="K1992" t="n">
        <v>30.09</v>
      </c>
      <c r="L1992" t="n">
        <v>0</v>
      </c>
      <c r="M1992" t="n">
        <v>0</v>
      </c>
      <c r="N1992" t="n">
        <v>0</v>
      </c>
      <c r="O1992" t="n">
        <v>0</v>
      </c>
      <c r="P1992" t="inlineStr">
        <is>
          <t>2026-01-02</t>
        </is>
      </c>
      <c r="Q1992" t="inlineStr">
        <is>
          <t>2026-06-08</t>
        </is>
      </c>
      <c r="R1992" t="inlineStr">
        <is>
          <t>+5%▶60% 익절 / +10%▶30% 익절 / +30%▶10% 익절</t>
        </is>
      </c>
      <c r="S1992" t="inlineStr">
        <is>
          <t>-5%▶50% 손절 / -10%▶30% 손절 / -15%▶20% 손절</t>
        </is>
      </c>
      <c r="T1992" t="inlineStr">
        <is>
          <t>매수 0.0005 / 매도 0.0025 / 슬리피지 0.0007</t>
        </is>
      </c>
    </row>
    <row r="1993">
      <c r="A1993" t="inlineStr">
        <is>
          <t>KODEX 삼성전자채권혼합|전체 평가기간|[대표님룰]+[버티기형]</t>
        </is>
      </c>
      <c r="B1993" t="inlineStr">
        <is>
          <t>KODEX 삼성전자채권혼합</t>
        </is>
      </c>
      <c r="C1993" t="inlineStr">
        <is>
          <t>448330</t>
        </is>
      </c>
      <c r="D1993" t="inlineStr">
        <is>
          <t>전체 평가기간</t>
        </is>
      </c>
      <c r="E1993" t="inlineStr">
        <is>
          <t>[대표님룰]+[버티기형]</t>
        </is>
      </c>
      <c r="F1993" t="inlineStr">
        <is>
          <t>[대표님룰]</t>
        </is>
      </c>
      <c r="G1993" t="inlineStr">
        <is>
          <t>[버티기형]</t>
        </is>
      </c>
      <c r="H1993" t="n">
        <v>300000</v>
      </c>
      <c r="I1993" t="n">
        <v>13552</v>
      </c>
      <c r="J1993" t="n">
        <v>17630</v>
      </c>
      <c r="K1993" t="n">
        <v>30.09</v>
      </c>
      <c r="L1993" t="n">
        <v>0</v>
      </c>
      <c r="M1993" t="n">
        <v>0</v>
      </c>
      <c r="N1993" t="n">
        <v>0</v>
      </c>
      <c r="O1993" t="n">
        <v>0</v>
      </c>
      <c r="P1993" t="inlineStr">
        <is>
          <t>2026-01-02</t>
        </is>
      </c>
      <c r="Q1993" t="inlineStr">
        <is>
          <t>2026-06-08</t>
        </is>
      </c>
      <c r="R1993" t="inlineStr">
        <is>
          <t>+5%▶60% 익절 / +10%▶30% 익절 / +30%▶10% 익절</t>
        </is>
      </c>
      <c r="S1993" t="inlineStr">
        <is>
          <t>-5%▶40% 손절 / -15%▶30% 손절 / -20%▶30% 손절</t>
        </is>
      </c>
      <c r="T1993" t="inlineStr">
        <is>
          <t>매수 0.0005 / 매도 0.0025 / 슬리피지 0.0007</t>
        </is>
      </c>
    </row>
    <row r="1994">
      <c r="A1994" t="inlineStr">
        <is>
          <t>KODEX 삼성전자채권혼합|전체 평가기간|[중기추세]+[칼손절]</t>
        </is>
      </c>
      <c r="B1994" t="inlineStr">
        <is>
          <t>KODEX 삼성전자채권혼합</t>
        </is>
      </c>
      <c r="C1994" t="inlineStr">
        <is>
          <t>448330</t>
        </is>
      </c>
      <c r="D1994" t="inlineStr">
        <is>
          <t>전체 평가기간</t>
        </is>
      </c>
      <c r="E1994" t="inlineStr">
        <is>
          <t>[중기추세]+[칼손절]</t>
        </is>
      </c>
      <c r="F1994" t="inlineStr">
        <is>
          <t>[중기추세]</t>
        </is>
      </c>
      <c r="G1994" t="inlineStr">
        <is>
          <t>[칼손절]</t>
        </is>
      </c>
      <c r="H1994" t="n">
        <v>300000</v>
      </c>
      <c r="I1994" t="n">
        <v>13552</v>
      </c>
      <c r="J1994" t="n">
        <v>17630</v>
      </c>
      <c r="K1994" t="n">
        <v>30.09</v>
      </c>
      <c r="L1994" t="n">
        <v>0</v>
      </c>
      <c r="M1994" t="n">
        <v>0</v>
      </c>
      <c r="N1994" t="n">
        <v>0</v>
      </c>
      <c r="O1994" t="n">
        <v>0</v>
      </c>
      <c r="P1994" t="inlineStr">
        <is>
          <t>2026-01-02</t>
        </is>
      </c>
      <c r="Q1994" t="inlineStr">
        <is>
          <t>2026-06-08</t>
        </is>
      </c>
      <c r="R1994" t="inlineStr">
        <is>
          <t>+10%▶50% 익절 / +20%▶30% 익절 / +30%▶20% 익절</t>
        </is>
      </c>
      <c r="S1994" t="inlineStr">
        <is>
          <t>-2%▶80% 손절 / -4%▶10% 손절 / -6%▶10% 손절</t>
        </is>
      </c>
      <c r="T1994" t="inlineStr">
        <is>
          <t>매수 0.0005 / 매도 0.0025 / 슬리피지 0.0007</t>
        </is>
      </c>
    </row>
    <row r="1995">
      <c r="A1995" t="inlineStr">
        <is>
          <t>KODEX 삼성전자채권혼합|전체 평가기간|[중기추세]+[정석방어]</t>
        </is>
      </c>
      <c r="B1995" t="inlineStr">
        <is>
          <t>KODEX 삼성전자채권혼합</t>
        </is>
      </c>
      <c r="C1995" t="inlineStr">
        <is>
          <t>448330</t>
        </is>
      </c>
      <c r="D1995" t="inlineStr">
        <is>
          <t>전체 평가기간</t>
        </is>
      </c>
      <c r="E1995" t="inlineStr">
        <is>
          <t>[중기추세]+[정석방어]</t>
        </is>
      </c>
      <c r="F1995" t="inlineStr">
        <is>
          <t>[중기추세]</t>
        </is>
      </c>
      <c r="G1995" t="inlineStr">
        <is>
          <t>[정석방어]</t>
        </is>
      </c>
      <c r="H1995" t="n">
        <v>300000</v>
      </c>
      <c r="I1995" t="n">
        <v>13552</v>
      </c>
      <c r="J1995" t="n">
        <v>17630</v>
      </c>
      <c r="K1995" t="n">
        <v>30.09</v>
      </c>
      <c r="L1995" t="n">
        <v>0</v>
      </c>
      <c r="M1995" t="n">
        <v>0</v>
      </c>
      <c r="N1995" t="n">
        <v>0</v>
      </c>
      <c r="O1995" t="n">
        <v>0</v>
      </c>
      <c r="P1995" t="inlineStr">
        <is>
          <t>2026-01-02</t>
        </is>
      </c>
      <c r="Q1995" t="inlineStr">
        <is>
          <t>2026-06-08</t>
        </is>
      </c>
      <c r="R1995" t="inlineStr">
        <is>
          <t>+10%▶50% 익절 / +20%▶30% 익절 / +30%▶20% 익절</t>
        </is>
      </c>
      <c r="S1995" t="inlineStr">
        <is>
          <t>-3%▶70% 손절 / -5%▶20% 손절 / -10%▶10% 손절</t>
        </is>
      </c>
      <c r="T1995" t="inlineStr">
        <is>
          <t>매수 0.0005 / 매도 0.0025 / 슬리피지 0.0007</t>
        </is>
      </c>
    </row>
    <row r="1996">
      <c r="A1996" t="inlineStr">
        <is>
          <t>KODEX 삼성전자채권혼합|전체 평가기간|[중기추세]+[변동성허용]</t>
        </is>
      </c>
      <c r="B1996" t="inlineStr">
        <is>
          <t>KODEX 삼성전자채권혼합</t>
        </is>
      </c>
      <c r="C1996" t="inlineStr">
        <is>
          <t>448330</t>
        </is>
      </c>
      <c r="D1996" t="inlineStr">
        <is>
          <t>전체 평가기간</t>
        </is>
      </c>
      <c r="E1996" t="inlineStr">
        <is>
          <t>[중기추세]+[변동성허용]</t>
        </is>
      </c>
      <c r="F1996" t="inlineStr">
        <is>
          <t>[중기추세]</t>
        </is>
      </c>
      <c r="G1996" t="inlineStr">
        <is>
          <t>[변동성허용]</t>
        </is>
      </c>
      <c r="H1996" t="n">
        <v>300000</v>
      </c>
      <c r="I1996" t="n">
        <v>13552</v>
      </c>
      <c r="J1996" t="n">
        <v>17630</v>
      </c>
      <c r="K1996" t="n">
        <v>30.09</v>
      </c>
      <c r="L1996" t="n">
        <v>0</v>
      </c>
      <c r="M1996" t="n">
        <v>0</v>
      </c>
      <c r="N1996" t="n">
        <v>0</v>
      </c>
      <c r="O1996" t="n">
        <v>0</v>
      </c>
      <c r="P1996" t="inlineStr">
        <is>
          <t>2026-01-02</t>
        </is>
      </c>
      <c r="Q1996" t="inlineStr">
        <is>
          <t>2026-06-08</t>
        </is>
      </c>
      <c r="R1996" t="inlineStr">
        <is>
          <t>+10%▶50% 익절 / +20%▶30% 익절 / +30%▶20% 익절</t>
        </is>
      </c>
      <c r="S1996" t="inlineStr">
        <is>
          <t>-5%▶50% 손절 / -10%▶30% 손절 / -15%▶20% 손절</t>
        </is>
      </c>
      <c r="T1996" t="inlineStr">
        <is>
          <t>매수 0.0005 / 매도 0.0025 / 슬리피지 0.0007</t>
        </is>
      </c>
    </row>
    <row r="1997">
      <c r="A1997" t="inlineStr">
        <is>
          <t>KODEX 삼성전자채권혼합|전체 평가기간|[중기추세]+[버티기형]</t>
        </is>
      </c>
      <c r="B1997" t="inlineStr">
        <is>
          <t>KODEX 삼성전자채권혼합</t>
        </is>
      </c>
      <c r="C1997" t="inlineStr">
        <is>
          <t>448330</t>
        </is>
      </c>
      <c r="D1997" t="inlineStr">
        <is>
          <t>전체 평가기간</t>
        </is>
      </c>
      <c r="E1997" t="inlineStr">
        <is>
          <t>[중기추세]+[버티기형]</t>
        </is>
      </c>
      <c r="F1997" t="inlineStr">
        <is>
          <t>[중기추세]</t>
        </is>
      </c>
      <c r="G1997" t="inlineStr">
        <is>
          <t>[버티기형]</t>
        </is>
      </c>
      <c r="H1997" t="n">
        <v>300000</v>
      </c>
      <c r="I1997" t="n">
        <v>13552</v>
      </c>
      <c r="J1997" t="n">
        <v>17630</v>
      </c>
      <c r="K1997" t="n">
        <v>30.09</v>
      </c>
      <c r="L1997" t="n">
        <v>0</v>
      </c>
      <c r="M1997" t="n">
        <v>0</v>
      </c>
      <c r="N1997" t="n">
        <v>0</v>
      </c>
      <c r="O1997" t="n">
        <v>0</v>
      </c>
      <c r="P1997" t="inlineStr">
        <is>
          <t>2026-01-02</t>
        </is>
      </c>
      <c r="Q1997" t="inlineStr">
        <is>
          <t>2026-06-08</t>
        </is>
      </c>
      <c r="R1997" t="inlineStr">
        <is>
          <t>+10%▶50% 익절 / +20%▶30% 익절 / +30%▶20% 익절</t>
        </is>
      </c>
      <c r="S1997" t="inlineStr">
        <is>
          <t>-5%▶40% 손절 / -15%▶30% 손절 / -20%▶30% 손절</t>
        </is>
      </c>
      <c r="T1997" t="inlineStr">
        <is>
          <t>매수 0.0005 / 매도 0.0025 / 슬리피지 0.0007</t>
        </is>
      </c>
    </row>
    <row r="1998">
      <c r="A1998" t="inlineStr">
        <is>
          <t>KODEX 삼성전자채권혼합|전체 평가기간|[수익극대화]+[칼손절]</t>
        </is>
      </c>
      <c r="B1998" t="inlineStr">
        <is>
          <t>KODEX 삼성전자채권혼합</t>
        </is>
      </c>
      <c r="C1998" t="inlineStr">
        <is>
          <t>448330</t>
        </is>
      </c>
      <c r="D1998" t="inlineStr">
        <is>
          <t>전체 평가기간</t>
        </is>
      </c>
      <c r="E1998" t="inlineStr">
        <is>
          <t>[수익극대화]+[칼손절]</t>
        </is>
      </c>
      <c r="F1998" t="inlineStr">
        <is>
          <t>[수익극대화]</t>
        </is>
      </c>
      <c r="G1998" t="inlineStr">
        <is>
          <t>[칼손절]</t>
        </is>
      </c>
      <c r="H1998" t="n">
        <v>300000</v>
      </c>
      <c r="I1998" t="n">
        <v>13552</v>
      </c>
      <c r="J1998" t="n">
        <v>17630</v>
      </c>
      <c r="K1998" t="n">
        <v>30.09</v>
      </c>
      <c r="L1998" t="n">
        <v>0</v>
      </c>
      <c r="M1998" t="n">
        <v>0</v>
      </c>
      <c r="N1998" t="n">
        <v>0</v>
      </c>
      <c r="O1998" t="n">
        <v>0</v>
      </c>
      <c r="P1998" t="inlineStr">
        <is>
          <t>2026-01-02</t>
        </is>
      </c>
      <c r="Q1998" t="inlineStr">
        <is>
          <t>2026-06-08</t>
        </is>
      </c>
      <c r="R1998" t="inlineStr">
        <is>
          <t>+10%▶40% 익절 / +20%▶30% 익절 / +40%▶30% 익절</t>
        </is>
      </c>
      <c r="S1998" t="inlineStr">
        <is>
          <t>-2%▶80% 손절 / -4%▶10% 손절 / -6%▶10% 손절</t>
        </is>
      </c>
      <c r="T1998" t="inlineStr">
        <is>
          <t>매수 0.0005 / 매도 0.0025 / 슬리피지 0.0007</t>
        </is>
      </c>
    </row>
    <row r="1999">
      <c r="A1999" t="inlineStr">
        <is>
          <t>KODEX 삼성전자채권혼합|전체 평가기간|[수익극대화]+[정석방어]</t>
        </is>
      </c>
      <c r="B1999" t="inlineStr">
        <is>
          <t>KODEX 삼성전자채권혼합</t>
        </is>
      </c>
      <c r="C1999" t="inlineStr">
        <is>
          <t>448330</t>
        </is>
      </c>
      <c r="D1999" t="inlineStr">
        <is>
          <t>전체 평가기간</t>
        </is>
      </c>
      <c r="E1999" t="inlineStr">
        <is>
          <t>[수익극대화]+[정석방어]</t>
        </is>
      </c>
      <c r="F1999" t="inlineStr">
        <is>
          <t>[수익극대화]</t>
        </is>
      </c>
      <c r="G1999" t="inlineStr">
        <is>
          <t>[정석방어]</t>
        </is>
      </c>
      <c r="H1999" t="n">
        <v>300000</v>
      </c>
      <c r="I1999" t="n">
        <v>13552</v>
      </c>
      <c r="J1999" t="n">
        <v>17630</v>
      </c>
      <c r="K1999" t="n">
        <v>30.09</v>
      </c>
      <c r="L1999" t="n">
        <v>0</v>
      </c>
      <c r="M1999" t="n">
        <v>0</v>
      </c>
      <c r="N1999" t="n">
        <v>0</v>
      </c>
      <c r="O1999" t="n">
        <v>0</v>
      </c>
      <c r="P1999" t="inlineStr">
        <is>
          <t>2026-01-02</t>
        </is>
      </c>
      <c r="Q1999" t="inlineStr">
        <is>
          <t>2026-06-08</t>
        </is>
      </c>
      <c r="R1999" t="inlineStr">
        <is>
          <t>+10%▶40% 익절 / +20%▶30% 익절 / +40%▶30% 익절</t>
        </is>
      </c>
      <c r="S1999" t="inlineStr">
        <is>
          <t>-3%▶70% 손절 / -5%▶20% 손절 / -10%▶10% 손절</t>
        </is>
      </c>
      <c r="T1999" t="inlineStr">
        <is>
          <t>매수 0.0005 / 매도 0.0025 / 슬리피지 0.0007</t>
        </is>
      </c>
    </row>
    <row r="2000">
      <c r="A2000" t="inlineStr">
        <is>
          <t>KODEX 삼성전자채권혼합|전체 평가기간|[수익극대화]+[변동성허용]</t>
        </is>
      </c>
      <c r="B2000" t="inlineStr">
        <is>
          <t>KODEX 삼성전자채권혼합</t>
        </is>
      </c>
      <c r="C2000" t="inlineStr">
        <is>
          <t>448330</t>
        </is>
      </c>
      <c r="D2000" t="inlineStr">
        <is>
          <t>전체 평가기간</t>
        </is>
      </c>
      <c r="E2000" t="inlineStr">
        <is>
          <t>[수익극대화]+[변동성허용]</t>
        </is>
      </c>
      <c r="F2000" t="inlineStr">
        <is>
          <t>[수익극대화]</t>
        </is>
      </c>
      <c r="G2000" t="inlineStr">
        <is>
          <t>[변동성허용]</t>
        </is>
      </c>
      <c r="H2000" t="n">
        <v>300000</v>
      </c>
      <c r="I2000" t="n">
        <v>13552</v>
      </c>
      <c r="J2000" t="n">
        <v>17630</v>
      </c>
      <c r="K2000" t="n">
        <v>30.09</v>
      </c>
      <c r="L2000" t="n">
        <v>0</v>
      </c>
      <c r="M2000" t="n">
        <v>0</v>
      </c>
      <c r="N2000" t="n">
        <v>0</v>
      </c>
      <c r="O2000" t="n">
        <v>0</v>
      </c>
      <c r="P2000" t="inlineStr">
        <is>
          <t>2026-01-02</t>
        </is>
      </c>
      <c r="Q2000" t="inlineStr">
        <is>
          <t>2026-06-08</t>
        </is>
      </c>
      <c r="R2000" t="inlineStr">
        <is>
          <t>+10%▶40% 익절 / +20%▶30% 익절 / +40%▶30% 익절</t>
        </is>
      </c>
      <c r="S2000" t="inlineStr">
        <is>
          <t>-5%▶50% 손절 / -10%▶30% 손절 / -15%▶20% 손절</t>
        </is>
      </c>
      <c r="T2000" t="inlineStr">
        <is>
          <t>매수 0.0005 / 매도 0.0025 / 슬리피지 0.0007</t>
        </is>
      </c>
    </row>
    <row r="2001">
      <c r="A2001" t="inlineStr">
        <is>
          <t>KODEX 삼성전자채권혼합|전체 평가기간|[수익극대화]+[버티기형]</t>
        </is>
      </c>
      <c r="B2001" t="inlineStr">
        <is>
          <t>KODEX 삼성전자채권혼합</t>
        </is>
      </c>
      <c r="C2001" t="inlineStr">
        <is>
          <t>448330</t>
        </is>
      </c>
      <c r="D2001" t="inlineStr">
        <is>
          <t>전체 평가기간</t>
        </is>
      </c>
      <c r="E2001" t="inlineStr">
        <is>
          <t>[수익극대화]+[버티기형]</t>
        </is>
      </c>
      <c r="F2001" t="inlineStr">
        <is>
          <t>[수익극대화]</t>
        </is>
      </c>
      <c r="G2001" t="inlineStr">
        <is>
          <t>[버티기형]</t>
        </is>
      </c>
      <c r="H2001" t="n">
        <v>300000</v>
      </c>
      <c r="I2001" t="n">
        <v>13552</v>
      </c>
      <c r="J2001" t="n">
        <v>17630</v>
      </c>
      <c r="K2001" t="n">
        <v>30.09</v>
      </c>
      <c r="L2001" t="n">
        <v>0</v>
      </c>
      <c r="M2001" t="n">
        <v>0</v>
      </c>
      <c r="N2001" t="n">
        <v>0</v>
      </c>
      <c r="O2001" t="n">
        <v>0</v>
      </c>
      <c r="P2001" t="inlineStr">
        <is>
          <t>2026-01-02</t>
        </is>
      </c>
      <c r="Q2001" t="inlineStr">
        <is>
          <t>2026-06-08</t>
        </is>
      </c>
      <c r="R2001" t="inlineStr">
        <is>
          <t>+10%▶40% 익절 / +20%▶30% 익절 / +40%▶30% 익절</t>
        </is>
      </c>
      <c r="S2001" t="inlineStr">
        <is>
          <t>-5%▶40% 손절 / -15%▶30% 손절 / -20%▶30% 손절</t>
        </is>
      </c>
      <c r="T2001" t="inlineStr">
        <is>
          <t>매수 0.0005 / 매도 0.0025 / 슬리피지 0.0007</t>
        </is>
      </c>
    </row>
    <row r="2002">
      <c r="A2002" t="inlineStr">
        <is>
          <t>KODEX 은행|1개월 전에 샀다면|[초단타]+[칼손절]</t>
        </is>
      </c>
      <c r="B2002" t="inlineStr">
        <is>
          <t>KODEX 은행</t>
        </is>
      </c>
      <c r="C2002" t="inlineStr">
        <is>
          <t>091170</t>
        </is>
      </c>
      <c r="D2002" t="inlineStr">
        <is>
          <t>1개월 전에 샀다면</t>
        </is>
      </c>
      <c r="E2002" t="inlineStr">
        <is>
          <t>[초단타]+[칼손절]</t>
        </is>
      </c>
      <c r="F2002" t="inlineStr">
        <is>
          <t>[초단타]</t>
        </is>
      </c>
      <c r="G2002" t="inlineStr">
        <is>
          <t>[칼손절]</t>
        </is>
      </c>
      <c r="H2002" t="n">
        <v>300000</v>
      </c>
      <c r="I2002" t="n">
        <v>15590</v>
      </c>
      <c r="J2002" t="n">
        <v>14495</v>
      </c>
      <c r="K2002" t="n">
        <v>-7.02</v>
      </c>
      <c r="L2002" t="n">
        <v>-0.43</v>
      </c>
      <c r="M2002" t="n">
        <v>0</v>
      </c>
      <c r="N2002" t="n">
        <v>0</v>
      </c>
      <c r="O2002" t="n">
        <v>1</v>
      </c>
      <c r="P2002" t="inlineStr">
        <is>
          <t>2026-05-11</t>
        </is>
      </c>
      <c r="Q2002" t="inlineStr">
        <is>
          <t>2026-06-08</t>
        </is>
      </c>
      <c r="R2002" t="inlineStr">
        <is>
          <t>+3%▶70% 익절 / +5%▶20% 익절 / +10%▶10% 익절</t>
        </is>
      </c>
      <c r="S2002" t="inlineStr">
        <is>
          <t>-2%▶80% 손절 / -4%▶10% 손절 / -6%▶10% 손절</t>
        </is>
      </c>
      <c r="T2002" t="inlineStr">
        <is>
          <t>매수 0.0005 / 매도 0.0025 / 슬리피지 0.0007</t>
        </is>
      </c>
    </row>
    <row r="2003">
      <c r="A2003" t="inlineStr">
        <is>
          <t>KODEX 은행|1개월 전에 샀다면|[초단타]+[정석방어]</t>
        </is>
      </c>
      <c r="B2003" t="inlineStr">
        <is>
          <t>KODEX 은행</t>
        </is>
      </c>
      <c r="C2003" t="inlineStr">
        <is>
          <t>091170</t>
        </is>
      </c>
      <c r="D2003" t="inlineStr">
        <is>
          <t>1개월 전에 샀다면</t>
        </is>
      </c>
      <c r="E2003" t="inlineStr">
        <is>
          <t>[초단타]+[정석방어]</t>
        </is>
      </c>
      <c r="F2003" t="inlineStr">
        <is>
          <t>[초단타]</t>
        </is>
      </c>
      <c r="G2003" t="inlineStr">
        <is>
          <t>[정석방어]</t>
        </is>
      </c>
      <c r="H2003" t="n">
        <v>300000</v>
      </c>
      <c r="I2003" t="n">
        <v>15590</v>
      </c>
      <c r="J2003" t="n">
        <v>14495</v>
      </c>
      <c r="K2003" t="n">
        <v>-7.02</v>
      </c>
      <c r="L2003" t="n">
        <v>-0.43</v>
      </c>
      <c r="M2003" t="n">
        <v>0</v>
      </c>
      <c r="N2003" t="n">
        <v>0</v>
      </c>
      <c r="O2003" t="n">
        <v>1</v>
      </c>
      <c r="P2003" t="inlineStr">
        <is>
          <t>2026-05-11</t>
        </is>
      </c>
      <c r="Q2003" t="inlineStr">
        <is>
          <t>2026-06-08</t>
        </is>
      </c>
      <c r="R2003" t="inlineStr">
        <is>
          <t>+3%▶70% 익절 / +5%▶20% 익절 / +10%▶10% 익절</t>
        </is>
      </c>
      <c r="S2003" t="inlineStr">
        <is>
          <t>-3%▶70% 손절 / -5%▶20% 손절 / -10%▶10% 손절</t>
        </is>
      </c>
      <c r="T2003" t="inlineStr">
        <is>
          <t>매수 0.0005 / 매도 0.0025 / 슬리피지 0.0007</t>
        </is>
      </c>
    </row>
    <row r="2004">
      <c r="A2004" t="inlineStr">
        <is>
          <t>KODEX 은행|1개월 전에 샀다면|[초단타]+[변동성허용]</t>
        </is>
      </c>
      <c r="B2004" t="inlineStr">
        <is>
          <t>KODEX 은행</t>
        </is>
      </c>
      <c r="C2004" t="inlineStr">
        <is>
          <t>091170</t>
        </is>
      </c>
      <c r="D2004" t="inlineStr">
        <is>
          <t>1개월 전에 샀다면</t>
        </is>
      </c>
      <c r="E2004" t="inlineStr">
        <is>
          <t>[초단타]+[변동성허용]</t>
        </is>
      </c>
      <c r="F2004" t="inlineStr">
        <is>
          <t>[초단타]</t>
        </is>
      </c>
      <c r="G2004" t="inlineStr">
        <is>
          <t>[변동성허용]</t>
        </is>
      </c>
      <c r="H2004" t="n">
        <v>300000</v>
      </c>
      <c r="I2004" t="n">
        <v>15590</v>
      </c>
      <c r="J2004" t="n">
        <v>14495</v>
      </c>
      <c r="K2004" t="n">
        <v>-7.02</v>
      </c>
      <c r="L2004" t="n">
        <v>-0.43</v>
      </c>
      <c r="M2004" t="n">
        <v>0</v>
      </c>
      <c r="N2004" t="n">
        <v>0</v>
      </c>
      <c r="O2004" t="n">
        <v>1</v>
      </c>
      <c r="P2004" t="inlineStr">
        <is>
          <t>2026-05-11</t>
        </is>
      </c>
      <c r="Q2004" t="inlineStr">
        <is>
          <t>2026-06-08</t>
        </is>
      </c>
      <c r="R2004" t="inlineStr">
        <is>
          <t>+3%▶70% 익절 / +5%▶20% 익절 / +10%▶10% 익절</t>
        </is>
      </c>
      <c r="S2004" t="inlineStr">
        <is>
          <t>-5%▶50% 손절 / -10%▶30% 손절 / -15%▶20% 손절</t>
        </is>
      </c>
      <c r="T2004" t="inlineStr">
        <is>
          <t>매수 0.0005 / 매도 0.0025 / 슬리피지 0.0007</t>
        </is>
      </c>
    </row>
    <row r="2005">
      <c r="A2005" t="inlineStr">
        <is>
          <t>KODEX 은행|1개월 전에 샀다면|[초단타]+[버티기형]</t>
        </is>
      </c>
      <c r="B2005" t="inlineStr">
        <is>
          <t>KODEX 은행</t>
        </is>
      </c>
      <c r="C2005" t="inlineStr">
        <is>
          <t>091170</t>
        </is>
      </c>
      <c r="D2005" t="inlineStr">
        <is>
          <t>1개월 전에 샀다면</t>
        </is>
      </c>
      <c r="E2005" t="inlineStr">
        <is>
          <t>[초단타]+[버티기형]</t>
        </is>
      </c>
      <c r="F2005" t="inlineStr">
        <is>
          <t>[초단타]</t>
        </is>
      </c>
      <c r="G2005" t="inlineStr">
        <is>
          <t>[버티기형]</t>
        </is>
      </c>
      <c r="H2005" t="n">
        <v>300000</v>
      </c>
      <c r="I2005" t="n">
        <v>15590</v>
      </c>
      <c r="J2005" t="n">
        <v>14495</v>
      </c>
      <c r="K2005" t="n">
        <v>-7.02</v>
      </c>
      <c r="L2005" t="n">
        <v>-0.43</v>
      </c>
      <c r="M2005" t="n">
        <v>0</v>
      </c>
      <c r="N2005" t="n">
        <v>0</v>
      </c>
      <c r="O2005" t="n">
        <v>1</v>
      </c>
      <c r="P2005" t="inlineStr">
        <is>
          <t>2026-05-11</t>
        </is>
      </c>
      <c r="Q2005" t="inlineStr">
        <is>
          <t>2026-06-08</t>
        </is>
      </c>
      <c r="R2005" t="inlineStr">
        <is>
          <t>+3%▶70% 익절 / +5%▶20% 익절 / +10%▶10% 익절</t>
        </is>
      </c>
      <c r="S2005" t="inlineStr">
        <is>
          <t>-5%▶40% 손절 / -15%▶30% 손절 / -20%▶30% 손절</t>
        </is>
      </c>
      <c r="T2005" t="inlineStr">
        <is>
          <t>매수 0.0005 / 매도 0.0025 / 슬리피지 0.0007</t>
        </is>
      </c>
    </row>
    <row r="2006">
      <c r="A2006" t="inlineStr">
        <is>
          <t>KODEX 은행|1개월 전에 샀다면|[단기스윙]+[칼손절]</t>
        </is>
      </c>
      <c r="B2006" t="inlineStr">
        <is>
          <t>KODEX 은행</t>
        </is>
      </c>
      <c r="C2006" t="inlineStr">
        <is>
          <t>091170</t>
        </is>
      </c>
      <c r="D2006" t="inlineStr">
        <is>
          <t>1개월 전에 샀다면</t>
        </is>
      </c>
      <c r="E2006" t="inlineStr">
        <is>
          <t>[단기스윙]+[칼손절]</t>
        </is>
      </c>
      <c r="F2006" t="inlineStr">
        <is>
          <t>[단기스윙]</t>
        </is>
      </c>
      <c r="G2006" t="inlineStr">
        <is>
          <t>[칼손절]</t>
        </is>
      </c>
      <c r="H2006" t="n">
        <v>300000</v>
      </c>
      <c r="I2006" t="n">
        <v>15590</v>
      </c>
      <c r="J2006" t="n">
        <v>14495</v>
      </c>
      <c r="K2006" t="n">
        <v>-7.02</v>
      </c>
      <c r="L2006" t="n">
        <v>-0.43</v>
      </c>
      <c r="M2006" t="n">
        <v>0</v>
      </c>
      <c r="N2006" t="n">
        <v>0</v>
      </c>
      <c r="O2006" t="n">
        <v>1</v>
      </c>
      <c r="P2006" t="inlineStr">
        <is>
          <t>2026-05-11</t>
        </is>
      </c>
      <c r="Q2006" t="inlineStr">
        <is>
          <t>2026-06-08</t>
        </is>
      </c>
      <c r="R2006" t="inlineStr">
        <is>
          <t>+5%▶60% 익절 / +10%▶30% 익절 / +20%▶10% 익절</t>
        </is>
      </c>
      <c r="S2006" t="inlineStr">
        <is>
          <t>-2%▶80% 손절 / -4%▶10% 손절 / -6%▶10% 손절</t>
        </is>
      </c>
      <c r="T2006" t="inlineStr">
        <is>
          <t>매수 0.0005 / 매도 0.0025 / 슬리피지 0.0007</t>
        </is>
      </c>
    </row>
    <row r="2007">
      <c r="A2007" t="inlineStr">
        <is>
          <t>KODEX 은행|1개월 전에 샀다면|[단기스윙]+[정석방어]</t>
        </is>
      </c>
      <c r="B2007" t="inlineStr">
        <is>
          <t>KODEX 은행</t>
        </is>
      </c>
      <c r="C2007" t="inlineStr">
        <is>
          <t>091170</t>
        </is>
      </c>
      <c r="D2007" t="inlineStr">
        <is>
          <t>1개월 전에 샀다면</t>
        </is>
      </c>
      <c r="E2007" t="inlineStr">
        <is>
          <t>[단기스윙]+[정석방어]</t>
        </is>
      </c>
      <c r="F2007" t="inlineStr">
        <is>
          <t>[단기스윙]</t>
        </is>
      </c>
      <c r="G2007" t="inlineStr">
        <is>
          <t>[정석방어]</t>
        </is>
      </c>
      <c r="H2007" t="n">
        <v>300000</v>
      </c>
      <c r="I2007" t="n">
        <v>15590</v>
      </c>
      <c r="J2007" t="n">
        <v>14495</v>
      </c>
      <c r="K2007" t="n">
        <v>-7.02</v>
      </c>
      <c r="L2007" t="n">
        <v>-0.43</v>
      </c>
      <c r="M2007" t="n">
        <v>0</v>
      </c>
      <c r="N2007" t="n">
        <v>0</v>
      </c>
      <c r="O2007" t="n">
        <v>1</v>
      </c>
      <c r="P2007" t="inlineStr">
        <is>
          <t>2026-05-11</t>
        </is>
      </c>
      <c r="Q2007" t="inlineStr">
        <is>
          <t>2026-06-08</t>
        </is>
      </c>
      <c r="R2007" t="inlineStr">
        <is>
          <t>+5%▶60% 익절 / +10%▶30% 익절 / +20%▶10% 익절</t>
        </is>
      </c>
      <c r="S2007" t="inlineStr">
        <is>
          <t>-3%▶70% 손절 / -5%▶20% 손절 / -10%▶10% 손절</t>
        </is>
      </c>
      <c r="T2007" t="inlineStr">
        <is>
          <t>매수 0.0005 / 매도 0.0025 / 슬리피지 0.0007</t>
        </is>
      </c>
    </row>
    <row r="2008">
      <c r="A2008" t="inlineStr">
        <is>
          <t>KODEX 은행|1개월 전에 샀다면|[단기스윙]+[변동성허용]</t>
        </is>
      </c>
      <c r="B2008" t="inlineStr">
        <is>
          <t>KODEX 은행</t>
        </is>
      </c>
      <c r="C2008" t="inlineStr">
        <is>
          <t>091170</t>
        </is>
      </c>
      <c r="D2008" t="inlineStr">
        <is>
          <t>1개월 전에 샀다면</t>
        </is>
      </c>
      <c r="E2008" t="inlineStr">
        <is>
          <t>[단기스윙]+[변동성허용]</t>
        </is>
      </c>
      <c r="F2008" t="inlineStr">
        <is>
          <t>[단기스윙]</t>
        </is>
      </c>
      <c r="G2008" t="inlineStr">
        <is>
          <t>[변동성허용]</t>
        </is>
      </c>
      <c r="H2008" t="n">
        <v>300000</v>
      </c>
      <c r="I2008" t="n">
        <v>15590</v>
      </c>
      <c r="J2008" t="n">
        <v>14495</v>
      </c>
      <c r="K2008" t="n">
        <v>-7.02</v>
      </c>
      <c r="L2008" t="n">
        <v>-0.43</v>
      </c>
      <c r="M2008" t="n">
        <v>0</v>
      </c>
      <c r="N2008" t="n">
        <v>0</v>
      </c>
      <c r="O2008" t="n">
        <v>1</v>
      </c>
      <c r="P2008" t="inlineStr">
        <is>
          <t>2026-05-11</t>
        </is>
      </c>
      <c r="Q2008" t="inlineStr">
        <is>
          <t>2026-06-08</t>
        </is>
      </c>
      <c r="R2008" t="inlineStr">
        <is>
          <t>+5%▶60% 익절 / +10%▶30% 익절 / +20%▶10% 익절</t>
        </is>
      </c>
      <c r="S2008" t="inlineStr">
        <is>
          <t>-5%▶50% 손절 / -10%▶30% 손절 / -15%▶20% 손절</t>
        </is>
      </c>
      <c r="T2008" t="inlineStr">
        <is>
          <t>매수 0.0005 / 매도 0.0025 / 슬리피지 0.0007</t>
        </is>
      </c>
    </row>
    <row r="2009">
      <c r="A2009" t="inlineStr">
        <is>
          <t>KODEX 은행|1개월 전에 샀다면|[단기스윙]+[버티기형]</t>
        </is>
      </c>
      <c r="B2009" t="inlineStr">
        <is>
          <t>KODEX 은행</t>
        </is>
      </c>
      <c r="C2009" t="inlineStr">
        <is>
          <t>091170</t>
        </is>
      </c>
      <c r="D2009" t="inlineStr">
        <is>
          <t>1개월 전에 샀다면</t>
        </is>
      </c>
      <c r="E2009" t="inlineStr">
        <is>
          <t>[단기스윙]+[버티기형]</t>
        </is>
      </c>
      <c r="F2009" t="inlineStr">
        <is>
          <t>[단기스윙]</t>
        </is>
      </c>
      <c r="G2009" t="inlineStr">
        <is>
          <t>[버티기형]</t>
        </is>
      </c>
      <c r="H2009" t="n">
        <v>300000</v>
      </c>
      <c r="I2009" t="n">
        <v>15590</v>
      </c>
      <c r="J2009" t="n">
        <v>14495</v>
      </c>
      <c r="K2009" t="n">
        <v>-7.02</v>
      </c>
      <c r="L2009" t="n">
        <v>-0.43</v>
      </c>
      <c r="M2009" t="n">
        <v>0</v>
      </c>
      <c r="N2009" t="n">
        <v>0</v>
      </c>
      <c r="O2009" t="n">
        <v>1</v>
      </c>
      <c r="P2009" t="inlineStr">
        <is>
          <t>2026-05-11</t>
        </is>
      </c>
      <c r="Q2009" t="inlineStr">
        <is>
          <t>2026-06-08</t>
        </is>
      </c>
      <c r="R2009" t="inlineStr">
        <is>
          <t>+5%▶60% 익절 / +10%▶30% 익절 / +20%▶10% 익절</t>
        </is>
      </c>
      <c r="S2009" t="inlineStr">
        <is>
          <t>-5%▶40% 손절 / -15%▶30% 손절 / -20%▶30% 손절</t>
        </is>
      </c>
      <c r="T2009" t="inlineStr">
        <is>
          <t>매수 0.0005 / 매도 0.0025 / 슬리피지 0.0007</t>
        </is>
      </c>
    </row>
    <row r="2010">
      <c r="A2010" t="inlineStr">
        <is>
          <t>KODEX 은행|1개월 전에 샀다면|[대표님룰]+[칼손절]</t>
        </is>
      </c>
      <c r="B2010" t="inlineStr">
        <is>
          <t>KODEX 은행</t>
        </is>
      </c>
      <c r="C2010" t="inlineStr">
        <is>
          <t>091170</t>
        </is>
      </c>
      <c r="D2010" t="inlineStr">
        <is>
          <t>1개월 전에 샀다면</t>
        </is>
      </c>
      <c r="E2010" t="inlineStr">
        <is>
          <t>[대표님룰]+[칼손절]</t>
        </is>
      </c>
      <c r="F2010" t="inlineStr">
        <is>
          <t>[대표님룰]</t>
        </is>
      </c>
      <c r="G2010" t="inlineStr">
        <is>
          <t>[칼손절]</t>
        </is>
      </c>
      <c r="H2010" t="n">
        <v>300000</v>
      </c>
      <c r="I2010" t="n">
        <v>15590</v>
      </c>
      <c r="J2010" t="n">
        <v>14495</v>
      </c>
      <c r="K2010" t="n">
        <v>-7.02</v>
      </c>
      <c r="L2010" t="n">
        <v>-0.43</v>
      </c>
      <c r="M2010" t="n">
        <v>0</v>
      </c>
      <c r="N2010" t="n">
        <v>0</v>
      </c>
      <c r="O2010" t="n">
        <v>1</v>
      </c>
      <c r="P2010" t="inlineStr">
        <is>
          <t>2026-05-11</t>
        </is>
      </c>
      <c r="Q2010" t="inlineStr">
        <is>
          <t>2026-06-08</t>
        </is>
      </c>
      <c r="R2010" t="inlineStr">
        <is>
          <t>+5%▶60% 익절 / +10%▶30% 익절 / +30%▶10% 익절</t>
        </is>
      </c>
      <c r="S2010" t="inlineStr">
        <is>
          <t>-2%▶80% 손절 / -4%▶10% 손절 / -6%▶10% 손절</t>
        </is>
      </c>
      <c r="T2010" t="inlineStr">
        <is>
          <t>매수 0.0005 / 매도 0.0025 / 슬리피지 0.0007</t>
        </is>
      </c>
    </row>
    <row r="2011">
      <c r="A2011" t="inlineStr">
        <is>
          <t>KODEX 은행|1개월 전에 샀다면|[대표님룰]+[정석방어]</t>
        </is>
      </c>
      <c r="B2011" t="inlineStr">
        <is>
          <t>KODEX 은행</t>
        </is>
      </c>
      <c r="C2011" t="inlineStr">
        <is>
          <t>091170</t>
        </is>
      </c>
      <c r="D2011" t="inlineStr">
        <is>
          <t>1개월 전에 샀다면</t>
        </is>
      </c>
      <c r="E2011" t="inlineStr">
        <is>
          <t>[대표님룰]+[정석방어]</t>
        </is>
      </c>
      <c r="F2011" t="inlineStr">
        <is>
          <t>[대표님룰]</t>
        </is>
      </c>
      <c r="G2011" t="inlineStr">
        <is>
          <t>[정석방어]</t>
        </is>
      </c>
      <c r="H2011" t="n">
        <v>300000</v>
      </c>
      <c r="I2011" t="n">
        <v>15590</v>
      </c>
      <c r="J2011" t="n">
        <v>14495</v>
      </c>
      <c r="K2011" t="n">
        <v>-7.02</v>
      </c>
      <c r="L2011" t="n">
        <v>-0.43</v>
      </c>
      <c r="M2011" t="n">
        <v>0</v>
      </c>
      <c r="N2011" t="n">
        <v>0</v>
      </c>
      <c r="O2011" t="n">
        <v>1</v>
      </c>
      <c r="P2011" t="inlineStr">
        <is>
          <t>2026-05-11</t>
        </is>
      </c>
      <c r="Q2011" t="inlineStr">
        <is>
          <t>2026-06-08</t>
        </is>
      </c>
      <c r="R2011" t="inlineStr">
        <is>
          <t>+5%▶60% 익절 / +10%▶30% 익절 / +30%▶10% 익절</t>
        </is>
      </c>
      <c r="S2011" t="inlineStr">
        <is>
          <t>-3%▶70% 손절 / -5%▶20% 손절 / -10%▶10% 손절</t>
        </is>
      </c>
      <c r="T2011" t="inlineStr">
        <is>
          <t>매수 0.0005 / 매도 0.0025 / 슬리피지 0.0007</t>
        </is>
      </c>
    </row>
    <row r="2012">
      <c r="A2012" t="inlineStr">
        <is>
          <t>KODEX 은행|1개월 전에 샀다면|[대표님룰]+[변동성허용]</t>
        </is>
      </c>
      <c r="B2012" t="inlineStr">
        <is>
          <t>KODEX 은행</t>
        </is>
      </c>
      <c r="C2012" t="inlineStr">
        <is>
          <t>091170</t>
        </is>
      </c>
      <c r="D2012" t="inlineStr">
        <is>
          <t>1개월 전에 샀다면</t>
        </is>
      </c>
      <c r="E2012" t="inlineStr">
        <is>
          <t>[대표님룰]+[변동성허용]</t>
        </is>
      </c>
      <c r="F2012" t="inlineStr">
        <is>
          <t>[대표님룰]</t>
        </is>
      </c>
      <c r="G2012" t="inlineStr">
        <is>
          <t>[변동성허용]</t>
        </is>
      </c>
      <c r="H2012" t="n">
        <v>300000</v>
      </c>
      <c r="I2012" t="n">
        <v>15590</v>
      </c>
      <c r="J2012" t="n">
        <v>14495</v>
      </c>
      <c r="K2012" t="n">
        <v>-7.02</v>
      </c>
      <c r="L2012" t="n">
        <v>-0.43</v>
      </c>
      <c r="M2012" t="n">
        <v>0</v>
      </c>
      <c r="N2012" t="n">
        <v>0</v>
      </c>
      <c r="O2012" t="n">
        <v>1</v>
      </c>
      <c r="P2012" t="inlineStr">
        <is>
          <t>2026-05-11</t>
        </is>
      </c>
      <c r="Q2012" t="inlineStr">
        <is>
          <t>2026-06-08</t>
        </is>
      </c>
      <c r="R2012" t="inlineStr">
        <is>
          <t>+5%▶60% 익절 / +10%▶30% 익절 / +30%▶10% 익절</t>
        </is>
      </c>
      <c r="S2012" t="inlineStr">
        <is>
          <t>-5%▶50% 손절 / -10%▶30% 손절 / -15%▶20% 손절</t>
        </is>
      </c>
      <c r="T2012" t="inlineStr">
        <is>
          <t>매수 0.0005 / 매도 0.0025 / 슬리피지 0.0007</t>
        </is>
      </c>
    </row>
    <row r="2013">
      <c r="A2013" t="inlineStr">
        <is>
          <t>KODEX 은행|1개월 전에 샀다면|[대표님룰]+[버티기형]</t>
        </is>
      </c>
      <c r="B2013" t="inlineStr">
        <is>
          <t>KODEX 은행</t>
        </is>
      </c>
      <c r="C2013" t="inlineStr">
        <is>
          <t>091170</t>
        </is>
      </c>
      <c r="D2013" t="inlineStr">
        <is>
          <t>1개월 전에 샀다면</t>
        </is>
      </c>
      <c r="E2013" t="inlineStr">
        <is>
          <t>[대표님룰]+[버티기형]</t>
        </is>
      </c>
      <c r="F2013" t="inlineStr">
        <is>
          <t>[대표님룰]</t>
        </is>
      </c>
      <c r="G2013" t="inlineStr">
        <is>
          <t>[버티기형]</t>
        </is>
      </c>
      <c r="H2013" t="n">
        <v>300000</v>
      </c>
      <c r="I2013" t="n">
        <v>15590</v>
      </c>
      <c r="J2013" t="n">
        <v>14495</v>
      </c>
      <c r="K2013" t="n">
        <v>-7.02</v>
      </c>
      <c r="L2013" t="n">
        <v>-0.43</v>
      </c>
      <c r="M2013" t="n">
        <v>0</v>
      </c>
      <c r="N2013" t="n">
        <v>0</v>
      </c>
      <c r="O2013" t="n">
        <v>1</v>
      </c>
      <c r="P2013" t="inlineStr">
        <is>
          <t>2026-05-11</t>
        </is>
      </c>
      <c r="Q2013" t="inlineStr">
        <is>
          <t>2026-06-08</t>
        </is>
      </c>
      <c r="R2013" t="inlineStr">
        <is>
          <t>+5%▶60% 익절 / +10%▶30% 익절 / +30%▶10% 익절</t>
        </is>
      </c>
      <c r="S2013" t="inlineStr">
        <is>
          <t>-5%▶40% 손절 / -15%▶30% 손절 / -20%▶30% 손절</t>
        </is>
      </c>
      <c r="T2013" t="inlineStr">
        <is>
          <t>매수 0.0005 / 매도 0.0025 / 슬리피지 0.0007</t>
        </is>
      </c>
    </row>
    <row r="2014">
      <c r="A2014" t="inlineStr">
        <is>
          <t>KODEX 은행|1개월 전에 샀다면|[중기추세]+[칼손절]</t>
        </is>
      </c>
      <c r="B2014" t="inlineStr">
        <is>
          <t>KODEX 은행</t>
        </is>
      </c>
      <c r="C2014" t="inlineStr">
        <is>
          <t>091170</t>
        </is>
      </c>
      <c r="D2014" t="inlineStr">
        <is>
          <t>1개월 전에 샀다면</t>
        </is>
      </c>
      <c r="E2014" t="inlineStr">
        <is>
          <t>[중기추세]+[칼손절]</t>
        </is>
      </c>
      <c r="F2014" t="inlineStr">
        <is>
          <t>[중기추세]</t>
        </is>
      </c>
      <c r="G2014" t="inlineStr">
        <is>
          <t>[칼손절]</t>
        </is>
      </c>
      <c r="H2014" t="n">
        <v>300000</v>
      </c>
      <c r="I2014" t="n">
        <v>15590</v>
      </c>
      <c r="J2014" t="n">
        <v>14495</v>
      </c>
      <c r="K2014" t="n">
        <v>-7.02</v>
      </c>
      <c r="L2014" t="n">
        <v>-0.43</v>
      </c>
      <c r="M2014" t="n">
        <v>0</v>
      </c>
      <c r="N2014" t="n">
        <v>0</v>
      </c>
      <c r="O2014" t="n">
        <v>1</v>
      </c>
      <c r="P2014" t="inlineStr">
        <is>
          <t>2026-05-11</t>
        </is>
      </c>
      <c r="Q2014" t="inlineStr">
        <is>
          <t>2026-06-08</t>
        </is>
      </c>
      <c r="R2014" t="inlineStr">
        <is>
          <t>+10%▶50% 익절 / +20%▶30% 익절 / +30%▶20% 익절</t>
        </is>
      </c>
      <c r="S2014" t="inlineStr">
        <is>
          <t>-2%▶80% 손절 / -4%▶10% 손절 / -6%▶10% 손절</t>
        </is>
      </c>
      <c r="T2014" t="inlineStr">
        <is>
          <t>매수 0.0005 / 매도 0.0025 / 슬리피지 0.0007</t>
        </is>
      </c>
    </row>
    <row r="2015">
      <c r="A2015" t="inlineStr">
        <is>
          <t>KODEX 은행|1개월 전에 샀다면|[중기추세]+[정석방어]</t>
        </is>
      </c>
      <c r="B2015" t="inlineStr">
        <is>
          <t>KODEX 은행</t>
        </is>
      </c>
      <c r="C2015" t="inlineStr">
        <is>
          <t>091170</t>
        </is>
      </c>
      <c r="D2015" t="inlineStr">
        <is>
          <t>1개월 전에 샀다면</t>
        </is>
      </c>
      <c r="E2015" t="inlineStr">
        <is>
          <t>[중기추세]+[정석방어]</t>
        </is>
      </c>
      <c r="F2015" t="inlineStr">
        <is>
          <t>[중기추세]</t>
        </is>
      </c>
      <c r="G2015" t="inlineStr">
        <is>
          <t>[정석방어]</t>
        </is>
      </c>
      <c r="H2015" t="n">
        <v>300000</v>
      </c>
      <c r="I2015" t="n">
        <v>15590</v>
      </c>
      <c r="J2015" t="n">
        <v>14495</v>
      </c>
      <c r="K2015" t="n">
        <v>-7.02</v>
      </c>
      <c r="L2015" t="n">
        <v>-0.43</v>
      </c>
      <c r="M2015" t="n">
        <v>0</v>
      </c>
      <c r="N2015" t="n">
        <v>0</v>
      </c>
      <c r="O2015" t="n">
        <v>1</v>
      </c>
      <c r="P2015" t="inlineStr">
        <is>
          <t>2026-05-11</t>
        </is>
      </c>
      <c r="Q2015" t="inlineStr">
        <is>
          <t>2026-06-08</t>
        </is>
      </c>
      <c r="R2015" t="inlineStr">
        <is>
          <t>+10%▶50% 익절 / +20%▶30% 익절 / +30%▶20% 익절</t>
        </is>
      </c>
      <c r="S2015" t="inlineStr">
        <is>
          <t>-3%▶70% 손절 / -5%▶20% 손절 / -10%▶10% 손절</t>
        </is>
      </c>
      <c r="T2015" t="inlineStr">
        <is>
          <t>매수 0.0005 / 매도 0.0025 / 슬리피지 0.0007</t>
        </is>
      </c>
    </row>
    <row r="2016">
      <c r="A2016" t="inlineStr">
        <is>
          <t>KODEX 은행|1개월 전에 샀다면|[중기추세]+[변동성허용]</t>
        </is>
      </c>
      <c r="B2016" t="inlineStr">
        <is>
          <t>KODEX 은행</t>
        </is>
      </c>
      <c r="C2016" t="inlineStr">
        <is>
          <t>091170</t>
        </is>
      </c>
      <c r="D2016" t="inlineStr">
        <is>
          <t>1개월 전에 샀다면</t>
        </is>
      </c>
      <c r="E2016" t="inlineStr">
        <is>
          <t>[중기추세]+[변동성허용]</t>
        </is>
      </c>
      <c r="F2016" t="inlineStr">
        <is>
          <t>[중기추세]</t>
        </is>
      </c>
      <c r="G2016" t="inlineStr">
        <is>
          <t>[변동성허용]</t>
        </is>
      </c>
      <c r="H2016" t="n">
        <v>300000</v>
      </c>
      <c r="I2016" t="n">
        <v>15590</v>
      </c>
      <c r="J2016" t="n">
        <v>14495</v>
      </c>
      <c r="K2016" t="n">
        <v>-7.02</v>
      </c>
      <c r="L2016" t="n">
        <v>-0.43</v>
      </c>
      <c r="M2016" t="n">
        <v>0</v>
      </c>
      <c r="N2016" t="n">
        <v>0</v>
      </c>
      <c r="O2016" t="n">
        <v>1</v>
      </c>
      <c r="P2016" t="inlineStr">
        <is>
          <t>2026-05-11</t>
        </is>
      </c>
      <c r="Q2016" t="inlineStr">
        <is>
          <t>2026-06-08</t>
        </is>
      </c>
      <c r="R2016" t="inlineStr">
        <is>
          <t>+10%▶50% 익절 / +20%▶30% 익절 / +30%▶20% 익절</t>
        </is>
      </c>
      <c r="S2016" t="inlineStr">
        <is>
          <t>-5%▶50% 손절 / -10%▶30% 손절 / -15%▶20% 손절</t>
        </is>
      </c>
      <c r="T2016" t="inlineStr">
        <is>
          <t>매수 0.0005 / 매도 0.0025 / 슬리피지 0.0007</t>
        </is>
      </c>
    </row>
    <row r="2017">
      <c r="A2017" t="inlineStr">
        <is>
          <t>KODEX 은행|1개월 전에 샀다면|[중기추세]+[버티기형]</t>
        </is>
      </c>
      <c r="B2017" t="inlineStr">
        <is>
          <t>KODEX 은행</t>
        </is>
      </c>
      <c r="C2017" t="inlineStr">
        <is>
          <t>091170</t>
        </is>
      </c>
      <c r="D2017" t="inlineStr">
        <is>
          <t>1개월 전에 샀다면</t>
        </is>
      </c>
      <c r="E2017" t="inlineStr">
        <is>
          <t>[중기추세]+[버티기형]</t>
        </is>
      </c>
      <c r="F2017" t="inlineStr">
        <is>
          <t>[중기추세]</t>
        </is>
      </c>
      <c r="G2017" t="inlineStr">
        <is>
          <t>[버티기형]</t>
        </is>
      </c>
      <c r="H2017" t="n">
        <v>300000</v>
      </c>
      <c r="I2017" t="n">
        <v>15590</v>
      </c>
      <c r="J2017" t="n">
        <v>14495</v>
      </c>
      <c r="K2017" t="n">
        <v>-7.02</v>
      </c>
      <c r="L2017" t="n">
        <v>-0.43</v>
      </c>
      <c r="M2017" t="n">
        <v>0</v>
      </c>
      <c r="N2017" t="n">
        <v>0</v>
      </c>
      <c r="O2017" t="n">
        <v>1</v>
      </c>
      <c r="P2017" t="inlineStr">
        <is>
          <t>2026-05-11</t>
        </is>
      </c>
      <c r="Q2017" t="inlineStr">
        <is>
          <t>2026-06-08</t>
        </is>
      </c>
      <c r="R2017" t="inlineStr">
        <is>
          <t>+10%▶50% 익절 / +20%▶30% 익절 / +30%▶20% 익절</t>
        </is>
      </c>
      <c r="S2017" t="inlineStr">
        <is>
          <t>-5%▶40% 손절 / -15%▶30% 손절 / -20%▶30% 손절</t>
        </is>
      </c>
      <c r="T2017" t="inlineStr">
        <is>
          <t>매수 0.0005 / 매도 0.0025 / 슬리피지 0.0007</t>
        </is>
      </c>
    </row>
    <row r="2018">
      <c r="A2018" t="inlineStr">
        <is>
          <t>KODEX 은행|1개월 전에 샀다면|[수익극대화]+[칼손절]</t>
        </is>
      </c>
      <c r="B2018" t="inlineStr">
        <is>
          <t>KODEX 은행</t>
        </is>
      </c>
      <c r="C2018" t="inlineStr">
        <is>
          <t>091170</t>
        </is>
      </c>
      <c r="D2018" t="inlineStr">
        <is>
          <t>1개월 전에 샀다면</t>
        </is>
      </c>
      <c r="E2018" t="inlineStr">
        <is>
          <t>[수익극대화]+[칼손절]</t>
        </is>
      </c>
      <c r="F2018" t="inlineStr">
        <is>
          <t>[수익극대화]</t>
        </is>
      </c>
      <c r="G2018" t="inlineStr">
        <is>
          <t>[칼손절]</t>
        </is>
      </c>
      <c r="H2018" t="n">
        <v>300000</v>
      </c>
      <c r="I2018" t="n">
        <v>15590</v>
      </c>
      <c r="J2018" t="n">
        <v>14495</v>
      </c>
      <c r="K2018" t="n">
        <v>-7.02</v>
      </c>
      <c r="L2018" t="n">
        <v>-0.43</v>
      </c>
      <c r="M2018" t="n">
        <v>0</v>
      </c>
      <c r="N2018" t="n">
        <v>0</v>
      </c>
      <c r="O2018" t="n">
        <v>1</v>
      </c>
      <c r="P2018" t="inlineStr">
        <is>
          <t>2026-05-11</t>
        </is>
      </c>
      <c r="Q2018" t="inlineStr">
        <is>
          <t>2026-06-08</t>
        </is>
      </c>
      <c r="R2018" t="inlineStr">
        <is>
          <t>+10%▶40% 익절 / +20%▶30% 익절 / +40%▶30% 익절</t>
        </is>
      </c>
      <c r="S2018" t="inlineStr">
        <is>
          <t>-2%▶80% 손절 / -4%▶10% 손절 / -6%▶10% 손절</t>
        </is>
      </c>
      <c r="T2018" t="inlineStr">
        <is>
          <t>매수 0.0005 / 매도 0.0025 / 슬리피지 0.0007</t>
        </is>
      </c>
    </row>
    <row r="2019">
      <c r="A2019" t="inlineStr">
        <is>
          <t>KODEX 은행|1개월 전에 샀다면|[수익극대화]+[정석방어]</t>
        </is>
      </c>
      <c r="B2019" t="inlineStr">
        <is>
          <t>KODEX 은행</t>
        </is>
      </c>
      <c r="C2019" t="inlineStr">
        <is>
          <t>091170</t>
        </is>
      </c>
      <c r="D2019" t="inlineStr">
        <is>
          <t>1개월 전에 샀다면</t>
        </is>
      </c>
      <c r="E2019" t="inlineStr">
        <is>
          <t>[수익극대화]+[정석방어]</t>
        </is>
      </c>
      <c r="F2019" t="inlineStr">
        <is>
          <t>[수익극대화]</t>
        </is>
      </c>
      <c r="G2019" t="inlineStr">
        <is>
          <t>[정석방어]</t>
        </is>
      </c>
      <c r="H2019" t="n">
        <v>300000</v>
      </c>
      <c r="I2019" t="n">
        <v>15590</v>
      </c>
      <c r="J2019" t="n">
        <v>14495</v>
      </c>
      <c r="K2019" t="n">
        <v>-7.02</v>
      </c>
      <c r="L2019" t="n">
        <v>-0.43</v>
      </c>
      <c r="M2019" t="n">
        <v>0</v>
      </c>
      <c r="N2019" t="n">
        <v>0</v>
      </c>
      <c r="O2019" t="n">
        <v>1</v>
      </c>
      <c r="P2019" t="inlineStr">
        <is>
          <t>2026-05-11</t>
        </is>
      </c>
      <c r="Q2019" t="inlineStr">
        <is>
          <t>2026-06-08</t>
        </is>
      </c>
      <c r="R2019" t="inlineStr">
        <is>
          <t>+10%▶40% 익절 / +20%▶30% 익절 / +40%▶30% 익절</t>
        </is>
      </c>
      <c r="S2019" t="inlineStr">
        <is>
          <t>-3%▶70% 손절 / -5%▶20% 손절 / -10%▶10% 손절</t>
        </is>
      </c>
      <c r="T2019" t="inlineStr">
        <is>
          <t>매수 0.0005 / 매도 0.0025 / 슬리피지 0.0007</t>
        </is>
      </c>
    </row>
    <row r="2020">
      <c r="A2020" t="inlineStr">
        <is>
          <t>KODEX 은행|1개월 전에 샀다면|[수익극대화]+[변동성허용]</t>
        </is>
      </c>
      <c r="B2020" t="inlineStr">
        <is>
          <t>KODEX 은행</t>
        </is>
      </c>
      <c r="C2020" t="inlineStr">
        <is>
          <t>091170</t>
        </is>
      </c>
      <c r="D2020" t="inlineStr">
        <is>
          <t>1개월 전에 샀다면</t>
        </is>
      </c>
      <c r="E2020" t="inlineStr">
        <is>
          <t>[수익극대화]+[변동성허용]</t>
        </is>
      </c>
      <c r="F2020" t="inlineStr">
        <is>
          <t>[수익극대화]</t>
        </is>
      </c>
      <c r="G2020" t="inlineStr">
        <is>
          <t>[변동성허용]</t>
        </is>
      </c>
      <c r="H2020" t="n">
        <v>300000</v>
      </c>
      <c r="I2020" t="n">
        <v>15590</v>
      </c>
      <c r="J2020" t="n">
        <v>14495</v>
      </c>
      <c r="K2020" t="n">
        <v>-7.02</v>
      </c>
      <c r="L2020" t="n">
        <v>-0.43</v>
      </c>
      <c r="M2020" t="n">
        <v>0</v>
      </c>
      <c r="N2020" t="n">
        <v>0</v>
      </c>
      <c r="O2020" t="n">
        <v>1</v>
      </c>
      <c r="P2020" t="inlineStr">
        <is>
          <t>2026-05-11</t>
        </is>
      </c>
      <c r="Q2020" t="inlineStr">
        <is>
          <t>2026-06-08</t>
        </is>
      </c>
      <c r="R2020" t="inlineStr">
        <is>
          <t>+10%▶40% 익절 / +20%▶30% 익절 / +40%▶30% 익절</t>
        </is>
      </c>
      <c r="S2020" t="inlineStr">
        <is>
          <t>-5%▶50% 손절 / -10%▶30% 손절 / -15%▶20% 손절</t>
        </is>
      </c>
      <c r="T2020" t="inlineStr">
        <is>
          <t>매수 0.0005 / 매도 0.0025 / 슬리피지 0.0007</t>
        </is>
      </c>
    </row>
    <row r="2021">
      <c r="A2021" t="inlineStr">
        <is>
          <t>KODEX 은행|1개월 전에 샀다면|[수익극대화]+[버티기형]</t>
        </is>
      </c>
      <c r="B2021" t="inlineStr">
        <is>
          <t>KODEX 은행</t>
        </is>
      </c>
      <c r="C2021" t="inlineStr">
        <is>
          <t>091170</t>
        </is>
      </c>
      <c r="D2021" t="inlineStr">
        <is>
          <t>1개월 전에 샀다면</t>
        </is>
      </c>
      <c r="E2021" t="inlineStr">
        <is>
          <t>[수익극대화]+[버티기형]</t>
        </is>
      </c>
      <c r="F2021" t="inlineStr">
        <is>
          <t>[수익극대화]</t>
        </is>
      </c>
      <c r="G2021" t="inlineStr">
        <is>
          <t>[버티기형]</t>
        </is>
      </c>
      <c r="H2021" t="n">
        <v>300000</v>
      </c>
      <c r="I2021" t="n">
        <v>15590</v>
      </c>
      <c r="J2021" t="n">
        <v>14495</v>
      </c>
      <c r="K2021" t="n">
        <v>-7.02</v>
      </c>
      <c r="L2021" t="n">
        <v>-0.43</v>
      </c>
      <c r="M2021" t="n">
        <v>0</v>
      </c>
      <c r="N2021" t="n">
        <v>0</v>
      </c>
      <c r="O2021" t="n">
        <v>1</v>
      </c>
      <c r="P2021" t="inlineStr">
        <is>
          <t>2026-05-11</t>
        </is>
      </c>
      <c r="Q2021" t="inlineStr">
        <is>
          <t>2026-06-08</t>
        </is>
      </c>
      <c r="R2021" t="inlineStr">
        <is>
          <t>+10%▶40% 익절 / +20%▶30% 익절 / +40%▶30% 익절</t>
        </is>
      </c>
      <c r="S2021" t="inlineStr">
        <is>
          <t>-5%▶40% 손절 / -15%▶30% 손절 / -20%▶30% 손절</t>
        </is>
      </c>
      <c r="T2021" t="inlineStr">
        <is>
          <t>매수 0.0005 / 매도 0.0025 / 슬리피지 0.0007</t>
        </is>
      </c>
    </row>
    <row r="2022">
      <c r="A2022" t="inlineStr">
        <is>
          <t>KODEX 은행|2주 전에 샀다면|[초단타]+[칼손절]</t>
        </is>
      </c>
      <c r="B2022" t="inlineStr">
        <is>
          <t>KODEX 은행</t>
        </is>
      </c>
      <c r="C2022" t="inlineStr">
        <is>
          <t>091170</t>
        </is>
      </c>
      <c r="D2022" t="inlineStr">
        <is>
          <t>2주 전에 샀다면</t>
        </is>
      </c>
      <c r="E2022" t="inlineStr">
        <is>
          <t>[초단타]+[칼손절]</t>
        </is>
      </c>
      <c r="F2022" t="inlineStr">
        <is>
          <t>[초단타]</t>
        </is>
      </c>
      <c r="G2022" t="inlineStr">
        <is>
          <t>[칼손절]</t>
        </is>
      </c>
      <c r="H2022" t="n">
        <v>300000</v>
      </c>
      <c r="I2022" t="n">
        <v>15185</v>
      </c>
      <c r="J2022" t="n">
        <v>14495</v>
      </c>
      <c r="K2022" t="n">
        <v>-4.54</v>
      </c>
      <c r="L2022" t="n">
        <v>-0.43</v>
      </c>
      <c r="M2022" t="n">
        <v>0</v>
      </c>
      <c r="N2022" t="n">
        <v>0</v>
      </c>
      <c r="O2022" t="n">
        <v>1</v>
      </c>
      <c r="P2022" t="inlineStr">
        <is>
          <t>2026-05-26</t>
        </is>
      </c>
      <c r="Q2022" t="inlineStr">
        <is>
          <t>2026-06-08</t>
        </is>
      </c>
      <c r="R2022" t="inlineStr">
        <is>
          <t>+3%▶70% 익절 / +5%▶20% 익절 / +10%▶10% 익절</t>
        </is>
      </c>
      <c r="S2022" t="inlineStr">
        <is>
          <t>-2%▶80% 손절 / -4%▶10% 손절 / -6%▶10% 손절</t>
        </is>
      </c>
      <c r="T2022" t="inlineStr">
        <is>
          <t>매수 0.0005 / 매도 0.0025 / 슬리피지 0.0007</t>
        </is>
      </c>
    </row>
    <row r="2023">
      <c r="A2023" t="inlineStr">
        <is>
          <t>KODEX 은행|2주 전에 샀다면|[초단타]+[정석방어]</t>
        </is>
      </c>
      <c r="B2023" t="inlineStr">
        <is>
          <t>KODEX 은행</t>
        </is>
      </c>
      <c r="C2023" t="inlineStr">
        <is>
          <t>091170</t>
        </is>
      </c>
      <c r="D2023" t="inlineStr">
        <is>
          <t>2주 전에 샀다면</t>
        </is>
      </c>
      <c r="E2023" t="inlineStr">
        <is>
          <t>[초단타]+[정석방어]</t>
        </is>
      </c>
      <c r="F2023" t="inlineStr">
        <is>
          <t>[초단타]</t>
        </is>
      </c>
      <c r="G2023" t="inlineStr">
        <is>
          <t>[정석방어]</t>
        </is>
      </c>
      <c r="H2023" t="n">
        <v>300000</v>
      </c>
      <c r="I2023" t="n">
        <v>15185</v>
      </c>
      <c r="J2023" t="n">
        <v>14495</v>
      </c>
      <c r="K2023" t="n">
        <v>-4.54</v>
      </c>
      <c r="L2023" t="n">
        <v>-0.43</v>
      </c>
      <c r="M2023" t="n">
        <v>0</v>
      </c>
      <c r="N2023" t="n">
        <v>0</v>
      </c>
      <c r="O2023" t="n">
        <v>1</v>
      </c>
      <c r="P2023" t="inlineStr">
        <is>
          <t>2026-05-26</t>
        </is>
      </c>
      <c r="Q2023" t="inlineStr">
        <is>
          <t>2026-06-08</t>
        </is>
      </c>
      <c r="R2023" t="inlineStr">
        <is>
          <t>+3%▶70% 익절 / +5%▶20% 익절 / +10%▶10% 익절</t>
        </is>
      </c>
      <c r="S2023" t="inlineStr">
        <is>
          <t>-3%▶70% 손절 / -5%▶20% 손절 / -10%▶10% 손절</t>
        </is>
      </c>
      <c r="T2023" t="inlineStr">
        <is>
          <t>매수 0.0005 / 매도 0.0025 / 슬리피지 0.0007</t>
        </is>
      </c>
    </row>
    <row r="2024">
      <c r="A2024" t="inlineStr">
        <is>
          <t>KODEX 은행|2주 전에 샀다면|[초단타]+[변동성허용]</t>
        </is>
      </c>
      <c r="B2024" t="inlineStr">
        <is>
          <t>KODEX 은행</t>
        </is>
      </c>
      <c r="C2024" t="inlineStr">
        <is>
          <t>091170</t>
        </is>
      </c>
      <c r="D2024" t="inlineStr">
        <is>
          <t>2주 전에 샀다면</t>
        </is>
      </c>
      <c r="E2024" t="inlineStr">
        <is>
          <t>[초단타]+[변동성허용]</t>
        </is>
      </c>
      <c r="F2024" t="inlineStr">
        <is>
          <t>[초단타]</t>
        </is>
      </c>
      <c r="G2024" t="inlineStr">
        <is>
          <t>[변동성허용]</t>
        </is>
      </c>
      <c r="H2024" t="n">
        <v>300000</v>
      </c>
      <c r="I2024" t="n">
        <v>15185</v>
      </c>
      <c r="J2024" t="n">
        <v>14495</v>
      </c>
      <c r="K2024" t="n">
        <v>-4.54</v>
      </c>
      <c r="L2024" t="n">
        <v>-0.43</v>
      </c>
      <c r="M2024" t="n">
        <v>0</v>
      </c>
      <c r="N2024" t="n">
        <v>0</v>
      </c>
      <c r="O2024" t="n">
        <v>1</v>
      </c>
      <c r="P2024" t="inlineStr">
        <is>
          <t>2026-05-26</t>
        </is>
      </c>
      <c r="Q2024" t="inlineStr">
        <is>
          <t>2026-06-08</t>
        </is>
      </c>
      <c r="R2024" t="inlineStr">
        <is>
          <t>+3%▶70% 익절 / +5%▶20% 익절 / +10%▶10% 익절</t>
        </is>
      </c>
      <c r="S2024" t="inlineStr">
        <is>
          <t>-5%▶50% 손절 / -10%▶30% 손절 / -15%▶20% 손절</t>
        </is>
      </c>
      <c r="T2024" t="inlineStr">
        <is>
          <t>매수 0.0005 / 매도 0.0025 / 슬리피지 0.0007</t>
        </is>
      </c>
    </row>
    <row r="2025">
      <c r="A2025" t="inlineStr">
        <is>
          <t>KODEX 은행|2주 전에 샀다면|[초단타]+[버티기형]</t>
        </is>
      </c>
      <c r="B2025" t="inlineStr">
        <is>
          <t>KODEX 은행</t>
        </is>
      </c>
      <c r="C2025" t="inlineStr">
        <is>
          <t>091170</t>
        </is>
      </c>
      <c r="D2025" t="inlineStr">
        <is>
          <t>2주 전에 샀다면</t>
        </is>
      </c>
      <c r="E2025" t="inlineStr">
        <is>
          <t>[초단타]+[버티기형]</t>
        </is>
      </c>
      <c r="F2025" t="inlineStr">
        <is>
          <t>[초단타]</t>
        </is>
      </c>
      <c r="G2025" t="inlineStr">
        <is>
          <t>[버티기형]</t>
        </is>
      </c>
      <c r="H2025" t="n">
        <v>300000</v>
      </c>
      <c r="I2025" t="n">
        <v>15185</v>
      </c>
      <c r="J2025" t="n">
        <v>14495</v>
      </c>
      <c r="K2025" t="n">
        <v>-4.54</v>
      </c>
      <c r="L2025" t="n">
        <v>-0.43</v>
      </c>
      <c r="M2025" t="n">
        <v>0</v>
      </c>
      <c r="N2025" t="n">
        <v>0</v>
      </c>
      <c r="O2025" t="n">
        <v>1</v>
      </c>
      <c r="P2025" t="inlineStr">
        <is>
          <t>2026-05-26</t>
        </is>
      </c>
      <c r="Q2025" t="inlineStr">
        <is>
          <t>2026-06-08</t>
        </is>
      </c>
      <c r="R2025" t="inlineStr">
        <is>
          <t>+3%▶70% 익절 / +5%▶20% 익절 / +10%▶10% 익절</t>
        </is>
      </c>
      <c r="S2025" t="inlineStr">
        <is>
          <t>-5%▶40% 손절 / -15%▶30% 손절 / -20%▶30% 손절</t>
        </is>
      </c>
      <c r="T2025" t="inlineStr">
        <is>
          <t>매수 0.0005 / 매도 0.0025 / 슬리피지 0.0007</t>
        </is>
      </c>
    </row>
    <row r="2026">
      <c r="A2026" t="inlineStr">
        <is>
          <t>KODEX 은행|2주 전에 샀다면|[단기스윙]+[칼손절]</t>
        </is>
      </c>
      <c r="B2026" t="inlineStr">
        <is>
          <t>KODEX 은행</t>
        </is>
      </c>
      <c r="C2026" t="inlineStr">
        <is>
          <t>091170</t>
        </is>
      </c>
      <c r="D2026" t="inlineStr">
        <is>
          <t>2주 전에 샀다면</t>
        </is>
      </c>
      <c r="E2026" t="inlineStr">
        <is>
          <t>[단기스윙]+[칼손절]</t>
        </is>
      </c>
      <c r="F2026" t="inlineStr">
        <is>
          <t>[단기스윙]</t>
        </is>
      </c>
      <c r="G2026" t="inlineStr">
        <is>
          <t>[칼손절]</t>
        </is>
      </c>
      <c r="H2026" t="n">
        <v>300000</v>
      </c>
      <c r="I2026" t="n">
        <v>15185</v>
      </c>
      <c r="J2026" t="n">
        <v>14495</v>
      </c>
      <c r="K2026" t="n">
        <v>-4.54</v>
      </c>
      <c r="L2026" t="n">
        <v>-0.43</v>
      </c>
      <c r="M2026" t="n">
        <v>0</v>
      </c>
      <c r="N2026" t="n">
        <v>0</v>
      </c>
      <c r="O2026" t="n">
        <v>1</v>
      </c>
      <c r="P2026" t="inlineStr">
        <is>
          <t>2026-05-26</t>
        </is>
      </c>
      <c r="Q2026" t="inlineStr">
        <is>
          <t>2026-06-08</t>
        </is>
      </c>
      <c r="R2026" t="inlineStr">
        <is>
          <t>+5%▶60% 익절 / +10%▶30% 익절 / +20%▶10% 익절</t>
        </is>
      </c>
      <c r="S2026" t="inlineStr">
        <is>
          <t>-2%▶80% 손절 / -4%▶10% 손절 / -6%▶10% 손절</t>
        </is>
      </c>
      <c r="T2026" t="inlineStr">
        <is>
          <t>매수 0.0005 / 매도 0.0025 / 슬리피지 0.0007</t>
        </is>
      </c>
    </row>
    <row r="2027">
      <c r="A2027" t="inlineStr">
        <is>
          <t>KODEX 은행|2주 전에 샀다면|[단기스윙]+[정석방어]</t>
        </is>
      </c>
      <c r="B2027" t="inlineStr">
        <is>
          <t>KODEX 은행</t>
        </is>
      </c>
      <c r="C2027" t="inlineStr">
        <is>
          <t>091170</t>
        </is>
      </c>
      <c r="D2027" t="inlineStr">
        <is>
          <t>2주 전에 샀다면</t>
        </is>
      </c>
      <c r="E2027" t="inlineStr">
        <is>
          <t>[단기스윙]+[정석방어]</t>
        </is>
      </c>
      <c r="F2027" t="inlineStr">
        <is>
          <t>[단기스윙]</t>
        </is>
      </c>
      <c r="G2027" t="inlineStr">
        <is>
          <t>[정석방어]</t>
        </is>
      </c>
      <c r="H2027" t="n">
        <v>300000</v>
      </c>
      <c r="I2027" t="n">
        <v>15185</v>
      </c>
      <c r="J2027" t="n">
        <v>14495</v>
      </c>
      <c r="K2027" t="n">
        <v>-4.54</v>
      </c>
      <c r="L2027" t="n">
        <v>-0.43</v>
      </c>
      <c r="M2027" t="n">
        <v>0</v>
      </c>
      <c r="N2027" t="n">
        <v>0</v>
      </c>
      <c r="O2027" t="n">
        <v>1</v>
      </c>
      <c r="P2027" t="inlineStr">
        <is>
          <t>2026-05-26</t>
        </is>
      </c>
      <c r="Q2027" t="inlineStr">
        <is>
          <t>2026-06-08</t>
        </is>
      </c>
      <c r="R2027" t="inlineStr">
        <is>
          <t>+5%▶60% 익절 / +10%▶30% 익절 / +20%▶10% 익절</t>
        </is>
      </c>
      <c r="S2027" t="inlineStr">
        <is>
          <t>-3%▶70% 손절 / -5%▶20% 손절 / -10%▶10% 손절</t>
        </is>
      </c>
      <c r="T2027" t="inlineStr">
        <is>
          <t>매수 0.0005 / 매도 0.0025 / 슬리피지 0.0007</t>
        </is>
      </c>
    </row>
    <row r="2028">
      <c r="A2028" t="inlineStr">
        <is>
          <t>KODEX 은행|2주 전에 샀다면|[단기스윙]+[변동성허용]</t>
        </is>
      </c>
      <c r="B2028" t="inlineStr">
        <is>
          <t>KODEX 은행</t>
        </is>
      </c>
      <c r="C2028" t="inlineStr">
        <is>
          <t>091170</t>
        </is>
      </c>
      <c r="D2028" t="inlineStr">
        <is>
          <t>2주 전에 샀다면</t>
        </is>
      </c>
      <c r="E2028" t="inlineStr">
        <is>
          <t>[단기스윙]+[변동성허용]</t>
        </is>
      </c>
      <c r="F2028" t="inlineStr">
        <is>
          <t>[단기스윙]</t>
        </is>
      </c>
      <c r="G2028" t="inlineStr">
        <is>
          <t>[변동성허용]</t>
        </is>
      </c>
      <c r="H2028" t="n">
        <v>300000</v>
      </c>
      <c r="I2028" t="n">
        <v>15185</v>
      </c>
      <c r="J2028" t="n">
        <v>14495</v>
      </c>
      <c r="K2028" t="n">
        <v>-4.54</v>
      </c>
      <c r="L2028" t="n">
        <v>-0.43</v>
      </c>
      <c r="M2028" t="n">
        <v>0</v>
      </c>
      <c r="N2028" t="n">
        <v>0</v>
      </c>
      <c r="O2028" t="n">
        <v>1</v>
      </c>
      <c r="P2028" t="inlineStr">
        <is>
          <t>2026-05-26</t>
        </is>
      </c>
      <c r="Q2028" t="inlineStr">
        <is>
          <t>2026-06-08</t>
        </is>
      </c>
      <c r="R2028" t="inlineStr">
        <is>
          <t>+5%▶60% 익절 / +10%▶30% 익절 / +20%▶10% 익절</t>
        </is>
      </c>
      <c r="S2028" t="inlineStr">
        <is>
          <t>-5%▶50% 손절 / -10%▶30% 손절 / -15%▶20% 손절</t>
        </is>
      </c>
      <c r="T2028" t="inlineStr">
        <is>
          <t>매수 0.0005 / 매도 0.0025 / 슬리피지 0.0007</t>
        </is>
      </c>
    </row>
    <row r="2029">
      <c r="A2029" t="inlineStr">
        <is>
          <t>KODEX 은행|2주 전에 샀다면|[단기스윙]+[버티기형]</t>
        </is>
      </c>
      <c r="B2029" t="inlineStr">
        <is>
          <t>KODEX 은행</t>
        </is>
      </c>
      <c r="C2029" t="inlineStr">
        <is>
          <t>091170</t>
        </is>
      </c>
      <c r="D2029" t="inlineStr">
        <is>
          <t>2주 전에 샀다면</t>
        </is>
      </c>
      <c r="E2029" t="inlineStr">
        <is>
          <t>[단기스윙]+[버티기형]</t>
        </is>
      </c>
      <c r="F2029" t="inlineStr">
        <is>
          <t>[단기스윙]</t>
        </is>
      </c>
      <c r="G2029" t="inlineStr">
        <is>
          <t>[버티기형]</t>
        </is>
      </c>
      <c r="H2029" t="n">
        <v>300000</v>
      </c>
      <c r="I2029" t="n">
        <v>15185</v>
      </c>
      <c r="J2029" t="n">
        <v>14495</v>
      </c>
      <c r="K2029" t="n">
        <v>-4.54</v>
      </c>
      <c r="L2029" t="n">
        <v>-0.43</v>
      </c>
      <c r="M2029" t="n">
        <v>0</v>
      </c>
      <c r="N2029" t="n">
        <v>0</v>
      </c>
      <c r="O2029" t="n">
        <v>1</v>
      </c>
      <c r="P2029" t="inlineStr">
        <is>
          <t>2026-05-26</t>
        </is>
      </c>
      <c r="Q2029" t="inlineStr">
        <is>
          <t>2026-06-08</t>
        </is>
      </c>
      <c r="R2029" t="inlineStr">
        <is>
          <t>+5%▶60% 익절 / +10%▶30% 익절 / +20%▶10% 익절</t>
        </is>
      </c>
      <c r="S2029" t="inlineStr">
        <is>
          <t>-5%▶40% 손절 / -15%▶30% 손절 / -20%▶30% 손절</t>
        </is>
      </c>
      <c r="T2029" t="inlineStr">
        <is>
          <t>매수 0.0005 / 매도 0.0025 / 슬리피지 0.0007</t>
        </is>
      </c>
    </row>
    <row r="2030">
      <c r="A2030" t="inlineStr">
        <is>
          <t>KODEX 은행|2주 전에 샀다면|[대표님룰]+[칼손절]</t>
        </is>
      </c>
      <c r="B2030" t="inlineStr">
        <is>
          <t>KODEX 은행</t>
        </is>
      </c>
      <c r="C2030" t="inlineStr">
        <is>
          <t>091170</t>
        </is>
      </c>
      <c r="D2030" t="inlineStr">
        <is>
          <t>2주 전에 샀다면</t>
        </is>
      </c>
      <c r="E2030" t="inlineStr">
        <is>
          <t>[대표님룰]+[칼손절]</t>
        </is>
      </c>
      <c r="F2030" t="inlineStr">
        <is>
          <t>[대표님룰]</t>
        </is>
      </c>
      <c r="G2030" t="inlineStr">
        <is>
          <t>[칼손절]</t>
        </is>
      </c>
      <c r="H2030" t="n">
        <v>300000</v>
      </c>
      <c r="I2030" t="n">
        <v>15185</v>
      </c>
      <c r="J2030" t="n">
        <v>14495</v>
      </c>
      <c r="K2030" t="n">
        <v>-4.54</v>
      </c>
      <c r="L2030" t="n">
        <v>-0.43</v>
      </c>
      <c r="M2030" t="n">
        <v>0</v>
      </c>
      <c r="N2030" t="n">
        <v>0</v>
      </c>
      <c r="O2030" t="n">
        <v>1</v>
      </c>
      <c r="P2030" t="inlineStr">
        <is>
          <t>2026-05-26</t>
        </is>
      </c>
      <c r="Q2030" t="inlineStr">
        <is>
          <t>2026-06-08</t>
        </is>
      </c>
      <c r="R2030" t="inlineStr">
        <is>
          <t>+5%▶60% 익절 / +10%▶30% 익절 / +30%▶10% 익절</t>
        </is>
      </c>
      <c r="S2030" t="inlineStr">
        <is>
          <t>-2%▶80% 손절 / -4%▶10% 손절 / -6%▶10% 손절</t>
        </is>
      </c>
      <c r="T2030" t="inlineStr">
        <is>
          <t>매수 0.0005 / 매도 0.0025 / 슬리피지 0.0007</t>
        </is>
      </c>
    </row>
    <row r="2031">
      <c r="A2031" t="inlineStr">
        <is>
          <t>KODEX 은행|2주 전에 샀다면|[대표님룰]+[정석방어]</t>
        </is>
      </c>
      <c r="B2031" t="inlineStr">
        <is>
          <t>KODEX 은행</t>
        </is>
      </c>
      <c r="C2031" t="inlineStr">
        <is>
          <t>091170</t>
        </is>
      </c>
      <c r="D2031" t="inlineStr">
        <is>
          <t>2주 전에 샀다면</t>
        </is>
      </c>
      <c r="E2031" t="inlineStr">
        <is>
          <t>[대표님룰]+[정석방어]</t>
        </is>
      </c>
      <c r="F2031" t="inlineStr">
        <is>
          <t>[대표님룰]</t>
        </is>
      </c>
      <c r="G2031" t="inlineStr">
        <is>
          <t>[정석방어]</t>
        </is>
      </c>
      <c r="H2031" t="n">
        <v>300000</v>
      </c>
      <c r="I2031" t="n">
        <v>15185</v>
      </c>
      <c r="J2031" t="n">
        <v>14495</v>
      </c>
      <c r="K2031" t="n">
        <v>-4.54</v>
      </c>
      <c r="L2031" t="n">
        <v>-0.43</v>
      </c>
      <c r="M2031" t="n">
        <v>0</v>
      </c>
      <c r="N2031" t="n">
        <v>0</v>
      </c>
      <c r="O2031" t="n">
        <v>1</v>
      </c>
      <c r="P2031" t="inlineStr">
        <is>
          <t>2026-05-26</t>
        </is>
      </c>
      <c r="Q2031" t="inlineStr">
        <is>
          <t>2026-06-08</t>
        </is>
      </c>
      <c r="R2031" t="inlineStr">
        <is>
          <t>+5%▶60% 익절 / +10%▶30% 익절 / +30%▶10% 익절</t>
        </is>
      </c>
      <c r="S2031" t="inlineStr">
        <is>
          <t>-3%▶70% 손절 / -5%▶20% 손절 / -10%▶10% 손절</t>
        </is>
      </c>
      <c r="T2031" t="inlineStr">
        <is>
          <t>매수 0.0005 / 매도 0.0025 / 슬리피지 0.0007</t>
        </is>
      </c>
    </row>
    <row r="2032">
      <c r="A2032" t="inlineStr">
        <is>
          <t>KODEX 은행|2주 전에 샀다면|[대표님룰]+[변동성허용]</t>
        </is>
      </c>
      <c r="B2032" t="inlineStr">
        <is>
          <t>KODEX 은행</t>
        </is>
      </c>
      <c r="C2032" t="inlineStr">
        <is>
          <t>091170</t>
        </is>
      </c>
      <c r="D2032" t="inlineStr">
        <is>
          <t>2주 전에 샀다면</t>
        </is>
      </c>
      <c r="E2032" t="inlineStr">
        <is>
          <t>[대표님룰]+[변동성허용]</t>
        </is>
      </c>
      <c r="F2032" t="inlineStr">
        <is>
          <t>[대표님룰]</t>
        </is>
      </c>
      <c r="G2032" t="inlineStr">
        <is>
          <t>[변동성허용]</t>
        </is>
      </c>
      <c r="H2032" t="n">
        <v>300000</v>
      </c>
      <c r="I2032" t="n">
        <v>15185</v>
      </c>
      <c r="J2032" t="n">
        <v>14495</v>
      </c>
      <c r="K2032" t="n">
        <v>-4.54</v>
      </c>
      <c r="L2032" t="n">
        <v>-0.43</v>
      </c>
      <c r="M2032" t="n">
        <v>0</v>
      </c>
      <c r="N2032" t="n">
        <v>0</v>
      </c>
      <c r="O2032" t="n">
        <v>1</v>
      </c>
      <c r="P2032" t="inlineStr">
        <is>
          <t>2026-05-26</t>
        </is>
      </c>
      <c r="Q2032" t="inlineStr">
        <is>
          <t>2026-06-08</t>
        </is>
      </c>
      <c r="R2032" t="inlineStr">
        <is>
          <t>+5%▶60% 익절 / +10%▶30% 익절 / +30%▶10% 익절</t>
        </is>
      </c>
      <c r="S2032" t="inlineStr">
        <is>
          <t>-5%▶50% 손절 / -10%▶30% 손절 / -15%▶20% 손절</t>
        </is>
      </c>
      <c r="T2032" t="inlineStr">
        <is>
          <t>매수 0.0005 / 매도 0.0025 / 슬리피지 0.0007</t>
        </is>
      </c>
    </row>
    <row r="2033">
      <c r="A2033" t="inlineStr">
        <is>
          <t>KODEX 은행|2주 전에 샀다면|[대표님룰]+[버티기형]</t>
        </is>
      </c>
      <c r="B2033" t="inlineStr">
        <is>
          <t>KODEX 은행</t>
        </is>
      </c>
      <c r="C2033" t="inlineStr">
        <is>
          <t>091170</t>
        </is>
      </c>
      <c r="D2033" t="inlineStr">
        <is>
          <t>2주 전에 샀다면</t>
        </is>
      </c>
      <c r="E2033" t="inlineStr">
        <is>
          <t>[대표님룰]+[버티기형]</t>
        </is>
      </c>
      <c r="F2033" t="inlineStr">
        <is>
          <t>[대표님룰]</t>
        </is>
      </c>
      <c r="G2033" t="inlineStr">
        <is>
          <t>[버티기형]</t>
        </is>
      </c>
      <c r="H2033" t="n">
        <v>300000</v>
      </c>
      <c r="I2033" t="n">
        <v>15185</v>
      </c>
      <c r="J2033" t="n">
        <v>14495</v>
      </c>
      <c r="K2033" t="n">
        <v>-4.54</v>
      </c>
      <c r="L2033" t="n">
        <v>-0.43</v>
      </c>
      <c r="M2033" t="n">
        <v>0</v>
      </c>
      <c r="N2033" t="n">
        <v>0</v>
      </c>
      <c r="O2033" t="n">
        <v>1</v>
      </c>
      <c r="P2033" t="inlineStr">
        <is>
          <t>2026-05-26</t>
        </is>
      </c>
      <c r="Q2033" t="inlineStr">
        <is>
          <t>2026-06-08</t>
        </is>
      </c>
      <c r="R2033" t="inlineStr">
        <is>
          <t>+5%▶60% 익절 / +10%▶30% 익절 / +30%▶10% 익절</t>
        </is>
      </c>
      <c r="S2033" t="inlineStr">
        <is>
          <t>-5%▶40% 손절 / -15%▶30% 손절 / -20%▶30% 손절</t>
        </is>
      </c>
      <c r="T2033" t="inlineStr">
        <is>
          <t>매수 0.0005 / 매도 0.0025 / 슬리피지 0.0007</t>
        </is>
      </c>
    </row>
    <row r="2034">
      <c r="A2034" t="inlineStr">
        <is>
          <t>KODEX 은행|2주 전에 샀다면|[중기추세]+[칼손절]</t>
        </is>
      </c>
      <c r="B2034" t="inlineStr">
        <is>
          <t>KODEX 은행</t>
        </is>
      </c>
      <c r="C2034" t="inlineStr">
        <is>
          <t>091170</t>
        </is>
      </c>
      <c r="D2034" t="inlineStr">
        <is>
          <t>2주 전에 샀다면</t>
        </is>
      </c>
      <c r="E2034" t="inlineStr">
        <is>
          <t>[중기추세]+[칼손절]</t>
        </is>
      </c>
      <c r="F2034" t="inlineStr">
        <is>
          <t>[중기추세]</t>
        </is>
      </c>
      <c r="G2034" t="inlineStr">
        <is>
          <t>[칼손절]</t>
        </is>
      </c>
      <c r="H2034" t="n">
        <v>300000</v>
      </c>
      <c r="I2034" t="n">
        <v>15185</v>
      </c>
      <c r="J2034" t="n">
        <v>14495</v>
      </c>
      <c r="K2034" t="n">
        <v>-4.54</v>
      </c>
      <c r="L2034" t="n">
        <v>-0.43</v>
      </c>
      <c r="M2034" t="n">
        <v>0</v>
      </c>
      <c r="N2034" t="n">
        <v>0</v>
      </c>
      <c r="O2034" t="n">
        <v>1</v>
      </c>
      <c r="P2034" t="inlineStr">
        <is>
          <t>2026-05-26</t>
        </is>
      </c>
      <c r="Q2034" t="inlineStr">
        <is>
          <t>2026-06-08</t>
        </is>
      </c>
      <c r="R2034" t="inlineStr">
        <is>
          <t>+10%▶50% 익절 / +20%▶30% 익절 / +30%▶20% 익절</t>
        </is>
      </c>
      <c r="S2034" t="inlineStr">
        <is>
          <t>-2%▶80% 손절 / -4%▶10% 손절 / -6%▶10% 손절</t>
        </is>
      </c>
      <c r="T2034" t="inlineStr">
        <is>
          <t>매수 0.0005 / 매도 0.0025 / 슬리피지 0.0007</t>
        </is>
      </c>
    </row>
    <row r="2035">
      <c r="A2035" t="inlineStr">
        <is>
          <t>KODEX 은행|2주 전에 샀다면|[중기추세]+[정석방어]</t>
        </is>
      </c>
      <c r="B2035" t="inlineStr">
        <is>
          <t>KODEX 은행</t>
        </is>
      </c>
      <c r="C2035" t="inlineStr">
        <is>
          <t>091170</t>
        </is>
      </c>
      <c r="D2035" t="inlineStr">
        <is>
          <t>2주 전에 샀다면</t>
        </is>
      </c>
      <c r="E2035" t="inlineStr">
        <is>
          <t>[중기추세]+[정석방어]</t>
        </is>
      </c>
      <c r="F2035" t="inlineStr">
        <is>
          <t>[중기추세]</t>
        </is>
      </c>
      <c r="G2035" t="inlineStr">
        <is>
          <t>[정석방어]</t>
        </is>
      </c>
      <c r="H2035" t="n">
        <v>300000</v>
      </c>
      <c r="I2035" t="n">
        <v>15185</v>
      </c>
      <c r="J2035" t="n">
        <v>14495</v>
      </c>
      <c r="K2035" t="n">
        <v>-4.54</v>
      </c>
      <c r="L2035" t="n">
        <v>-0.43</v>
      </c>
      <c r="M2035" t="n">
        <v>0</v>
      </c>
      <c r="N2035" t="n">
        <v>0</v>
      </c>
      <c r="O2035" t="n">
        <v>1</v>
      </c>
      <c r="P2035" t="inlineStr">
        <is>
          <t>2026-05-26</t>
        </is>
      </c>
      <c r="Q2035" t="inlineStr">
        <is>
          <t>2026-06-08</t>
        </is>
      </c>
      <c r="R2035" t="inlineStr">
        <is>
          <t>+10%▶50% 익절 / +20%▶30% 익절 / +30%▶20% 익절</t>
        </is>
      </c>
      <c r="S2035" t="inlineStr">
        <is>
          <t>-3%▶70% 손절 / -5%▶20% 손절 / -10%▶10% 손절</t>
        </is>
      </c>
      <c r="T2035" t="inlineStr">
        <is>
          <t>매수 0.0005 / 매도 0.0025 / 슬리피지 0.0007</t>
        </is>
      </c>
    </row>
    <row r="2036">
      <c r="A2036" t="inlineStr">
        <is>
          <t>KODEX 은행|2주 전에 샀다면|[중기추세]+[변동성허용]</t>
        </is>
      </c>
      <c r="B2036" t="inlineStr">
        <is>
          <t>KODEX 은행</t>
        </is>
      </c>
      <c r="C2036" t="inlineStr">
        <is>
          <t>091170</t>
        </is>
      </c>
      <c r="D2036" t="inlineStr">
        <is>
          <t>2주 전에 샀다면</t>
        </is>
      </c>
      <c r="E2036" t="inlineStr">
        <is>
          <t>[중기추세]+[변동성허용]</t>
        </is>
      </c>
      <c r="F2036" t="inlineStr">
        <is>
          <t>[중기추세]</t>
        </is>
      </c>
      <c r="G2036" t="inlineStr">
        <is>
          <t>[변동성허용]</t>
        </is>
      </c>
      <c r="H2036" t="n">
        <v>300000</v>
      </c>
      <c r="I2036" t="n">
        <v>15185</v>
      </c>
      <c r="J2036" t="n">
        <v>14495</v>
      </c>
      <c r="K2036" t="n">
        <v>-4.54</v>
      </c>
      <c r="L2036" t="n">
        <v>-0.43</v>
      </c>
      <c r="M2036" t="n">
        <v>0</v>
      </c>
      <c r="N2036" t="n">
        <v>0</v>
      </c>
      <c r="O2036" t="n">
        <v>1</v>
      </c>
      <c r="P2036" t="inlineStr">
        <is>
          <t>2026-05-26</t>
        </is>
      </c>
      <c r="Q2036" t="inlineStr">
        <is>
          <t>2026-06-08</t>
        </is>
      </c>
      <c r="R2036" t="inlineStr">
        <is>
          <t>+10%▶50% 익절 / +20%▶30% 익절 / +30%▶20% 익절</t>
        </is>
      </c>
      <c r="S2036" t="inlineStr">
        <is>
          <t>-5%▶50% 손절 / -10%▶30% 손절 / -15%▶20% 손절</t>
        </is>
      </c>
      <c r="T2036" t="inlineStr">
        <is>
          <t>매수 0.0005 / 매도 0.0025 / 슬리피지 0.0007</t>
        </is>
      </c>
    </row>
    <row r="2037">
      <c r="A2037" t="inlineStr">
        <is>
          <t>KODEX 은행|2주 전에 샀다면|[중기추세]+[버티기형]</t>
        </is>
      </c>
      <c r="B2037" t="inlineStr">
        <is>
          <t>KODEX 은행</t>
        </is>
      </c>
      <c r="C2037" t="inlineStr">
        <is>
          <t>091170</t>
        </is>
      </c>
      <c r="D2037" t="inlineStr">
        <is>
          <t>2주 전에 샀다면</t>
        </is>
      </c>
      <c r="E2037" t="inlineStr">
        <is>
          <t>[중기추세]+[버티기형]</t>
        </is>
      </c>
      <c r="F2037" t="inlineStr">
        <is>
          <t>[중기추세]</t>
        </is>
      </c>
      <c r="G2037" t="inlineStr">
        <is>
          <t>[버티기형]</t>
        </is>
      </c>
      <c r="H2037" t="n">
        <v>300000</v>
      </c>
      <c r="I2037" t="n">
        <v>15185</v>
      </c>
      <c r="J2037" t="n">
        <v>14495</v>
      </c>
      <c r="K2037" t="n">
        <v>-4.54</v>
      </c>
      <c r="L2037" t="n">
        <v>-0.43</v>
      </c>
      <c r="M2037" t="n">
        <v>0</v>
      </c>
      <c r="N2037" t="n">
        <v>0</v>
      </c>
      <c r="O2037" t="n">
        <v>1</v>
      </c>
      <c r="P2037" t="inlineStr">
        <is>
          <t>2026-05-26</t>
        </is>
      </c>
      <c r="Q2037" t="inlineStr">
        <is>
          <t>2026-06-08</t>
        </is>
      </c>
      <c r="R2037" t="inlineStr">
        <is>
          <t>+10%▶50% 익절 / +20%▶30% 익절 / +30%▶20% 익절</t>
        </is>
      </c>
      <c r="S2037" t="inlineStr">
        <is>
          <t>-5%▶40% 손절 / -15%▶30% 손절 / -20%▶30% 손절</t>
        </is>
      </c>
      <c r="T2037" t="inlineStr">
        <is>
          <t>매수 0.0005 / 매도 0.0025 / 슬리피지 0.0007</t>
        </is>
      </c>
    </row>
    <row r="2038">
      <c r="A2038" t="inlineStr">
        <is>
          <t>KODEX 은행|2주 전에 샀다면|[수익극대화]+[칼손절]</t>
        </is>
      </c>
      <c r="B2038" t="inlineStr">
        <is>
          <t>KODEX 은행</t>
        </is>
      </c>
      <c r="C2038" t="inlineStr">
        <is>
          <t>091170</t>
        </is>
      </c>
      <c r="D2038" t="inlineStr">
        <is>
          <t>2주 전에 샀다면</t>
        </is>
      </c>
      <c r="E2038" t="inlineStr">
        <is>
          <t>[수익극대화]+[칼손절]</t>
        </is>
      </c>
      <c r="F2038" t="inlineStr">
        <is>
          <t>[수익극대화]</t>
        </is>
      </c>
      <c r="G2038" t="inlineStr">
        <is>
          <t>[칼손절]</t>
        </is>
      </c>
      <c r="H2038" t="n">
        <v>300000</v>
      </c>
      <c r="I2038" t="n">
        <v>15185</v>
      </c>
      <c r="J2038" t="n">
        <v>14495</v>
      </c>
      <c r="K2038" t="n">
        <v>-4.54</v>
      </c>
      <c r="L2038" t="n">
        <v>-0.43</v>
      </c>
      <c r="M2038" t="n">
        <v>0</v>
      </c>
      <c r="N2038" t="n">
        <v>0</v>
      </c>
      <c r="O2038" t="n">
        <v>1</v>
      </c>
      <c r="P2038" t="inlineStr">
        <is>
          <t>2026-05-26</t>
        </is>
      </c>
      <c r="Q2038" t="inlineStr">
        <is>
          <t>2026-06-08</t>
        </is>
      </c>
      <c r="R2038" t="inlineStr">
        <is>
          <t>+10%▶40% 익절 / +20%▶30% 익절 / +40%▶30% 익절</t>
        </is>
      </c>
      <c r="S2038" t="inlineStr">
        <is>
          <t>-2%▶80% 손절 / -4%▶10% 손절 / -6%▶10% 손절</t>
        </is>
      </c>
      <c r="T2038" t="inlineStr">
        <is>
          <t>매수 0.0005 / 매도 0.0025 / 슬리피지 0.0007</t>
        </is>
      </c>
    </row>
    <row r="2039">
      <c r="A2039" t="inlineStr">
        <is>
          <t>KODEX 은행|2주 전에 샀다면|[수익극대화]+[정석방어]</t>
        </is>
      </c>
      <c r="B2039" t="inlineStr">
        <is>
          <t>KODEX 은행</t>
        </is>
      </c>
      <c r="C2039" t="inlineStr">
        <is>
          <t>091170</t>
        </is>
      </c>
      <c r="D2039" t="inlineStr">
        <is>
          <t>2주 전에 샀다면</t>
        </is>
      </c>
      <c r="E2039" t="inlineStr">
        <is>
          <t>[수익극대화]+[정석방어]</t>
        </is>
      </c>
      <c r="F2039" t="inlineStr">
        <is>
          <t>[수익극대화]</t>
        </is>
      </c>
      <c r="G2039" t="inlineStr">
        <is>
          <t>[정석방어]</t>
        </is>
      </c>
      <c r="H2039" t="n">
        <v>300000</v>
      </c>
      <c r="I2039" t="n">
        <v>15185</v>
      </c>
      <c r="J2039" t="n">
        <v>14495</v>
      </c>
      <c r="K2039" t="n">
        <v>-4.54</v>
      </c>
      <c r="L2039" t="n">
        <v>-0.43</v>
      </c>
      <c r="M2039" t="n">
        <v>0</v>
      </c>
      <c r="N2039" t="n">
        <v>0</v>
      </c>
      <c r="O2039" t="n">
        <v>1</v>
      </c>
      <c r="P2039" t="inlineStr">
        <is>
          <t>2026-05-26</t>
        </is>
      </c>
      <c r="Q2039" t="inlineStr">
        <is>
          <t>2026-06-08</t>
        </is>
      </c>
      <c r="R2039" t="inlineStr">
        <is>
          <t>+10%▶40% 익절 / +20%▶30% 익절 / +40%▶30% 익절</t>
        </is>
      </c>
      <c r="S2039" t="inlineStr">
        <is>
          <t>-3%▶70% 손절 / -5%▶20% 손절 / -10%▶10% 손절</t>
        </is>
      </c>
      <c r="T2039" t="inlineStr">
        <is>
          <t>매수 0.0005 / 매도 0.0025 / 슬리피지 0.0007</t>
        </is>
      </c>
    </row>
    <row r="2040">
      <c r="A2040" t="inlineStr">
        <is>
          <t>KODEX 은행|2주 전에 샀다면|[수익극대화]+[변동성허용]</t>
        </is>
      </c>
      <c r="B2040" t="inlineStr">
        <is>
          <t>KODEX 은행</t>
        </is>
      </c>
      <c r="C2040" t="inlineStr">
        <is>
          <t>091170</t>
        </is>
      </c>
      <c r="D2040" t="inlineStr">
        <is>
          <t>2주 전에 샀다면</t>
        </is>
      </c>
      <c r="E2040" t="inlineStr">
        <is>
          <t>[수익극대화]+[변동성허용]</t>
        </is>
      </c>
      <c r="F2040" t="inlineStr">
        <is>
          <t>[수익극대화]</t>
        </is>
      </c>
      <c r="G2040" t="inlineStr">
        <is>
          <t>[변동성허용]</t>
        </is>
      </c>
      <c r="H2040" t="n">
        <v>300000</v>
      </c>
      <c r="I2040" t="n">
        <v>15185</v>
      </c>
      <c r="J2040" t="n">
        <v>14495</v>
      </c>
      <c r="K2040" t="n">
        <v>-4.54</v>
      </c>
      <c r="L2040" t="n">
        <v>-0.43</v>
      </c>
      <c r="M2040" t="n">
        <v>0</v>
      </c>
      <c r="N2040" t="n">
        <v>0</v>
      </c>
      <c r="O2040" t="n">
        <v>1</v>
      </c>
      <c r="P2040" t="inlineStr">
        <is>
          <t>2026-05-26</t>
        </is>
      </c>
      <c r="Q2040" t="inlineStr">
        <is>
          <t>2026-06-08</t>
        </is>
      </c>
      <c r="R2040" t="inlineStr">
        <is>
          <t>+10%▶40% 익절 / +20%▶30% 익절 / +40%▶30% 익절</t>
        </is>
      </c>
      <c r="S2040" t="inlineStr">
        <is>
          <t>-5%▶50% 손절 / -10%▶30% 손절 / -15%▶20% 손절</t>
        </is>
      </c>
      <c r="T2040" t="inlineStr">
        <is>
          <t>매수 0.0005 / 매도 0.0025 / 슬리피지 0.0007</t>
        </is>
      </c>
    </row>
    <row r="2041">
      <c r="A2041" t="inlineStr">
        <is>
          <t>KODEX 은행|2주 전에 샀다면|[수익극대화]+[버티기형]</t>
        </is>
      </c>
      <c r="B2041" t="inlineStr">
        <is>
          <t>KODEX 은행</t>
        </is>
      </c>
      <c r="C2041" t="inlineStr">
        <is>
          <t>091170</t>
        </is>
      </c>
      <c r="D2041" t="inlineStr">
        <is>
          <t>2주 전에 샀다면</t>
        </is>
      </c>
      <c r="E2041" t="inlineStr">
        <is>
          <t>[수익극대화]+[버티기형]</t>
        </is>
      </c>
      <c r="F2041" t="inlineStr">
        <is>
          <t>[수익극대화]</t>
        </is>
      </c>
      <c r="G2041" t="inlineStr">
        <is>
          <t>[버티기형]</t>
        </is>
      </c>
      <c r="H2041" t="n">
        <v>300000</v>
      </c>
      <c r="I2041" t="n">
        <v>15185</v>
      </c>
      <c r="J2041" t="n">
        <v>14495</v>
      </c>
      <c r="K2041" t="n">
        <v>-4.54</v>
      </c>
      <c r="L2041" t="n">
        <v>-0.43</v>
      </c>
      <c r="M2041" t="n">
        <v>0</v>
      </c>
      <c r="N2041" t="n">
        <v>0</v>
      </c>
      <c r="O2041" t="n">
        <v>1</v>
      </c>
      <c r="P2041" t="inlineStr">
        <is>
          <t>2026-05-26</t>
        </is>
      </c>
      <c r="Q2041" t="inlineStr">
        <is>
          <t>2026-06-08</t>
        </is>
      </c>
      <c r="R2041" t="inlineStr">
        <is>
          <t>+10%▶40% 익절 / +20%▶30% 익절 / +40%▶30% 익절</t>
        </is>
      </c>
      <c r="S2041" t="inlineStr">
        <is>
          <t>-5%▶40% 손절 / -15%▶30% 손절 / -20%▶30% 손절</t>
        </is>
      </c>
      <c r="T2041" t="inlineStr">
        <is>
          <t>매수 0.0005 / 매도 0.0025 / 슬리피지 0.0007</t>
        </is>
      </c>
    </row>
    <row r="2042">
      <c r="A2042" t="inlineStr">
        <is>
          <t>KODEX 은행|3개월 전에 샀다면|[초단타]+[칼손절]</t>
        </is>
      </c>
      <c r="B2042" t="inlineStr">
        <is>
          <t>KODEX 은행</t>
        </is>
      </c>
      <c r="C2042" t="inlineStr">
        <is>
          <t>091170</t>
        </is>
      </c>
      <c r="D2042" t="inlineStr">
        <is>
          <t>3개월 전에 샀다면</t>
        </is>
      </c>
      <c r="E2042" t="inlineStr">
        <is>
          <t>[초단타]+[칼손절]</t>
        </is>
      </c>
      <c r="F2042" t="inlineStr">
        <is>
          <t>[초단타]</t>
        </is>
      </c>
      <c r="G2042" t="inlineStr">
        <is>
          <t>[칼손절]</t>
        </is>
      </c>
      <c r="H2042" t="n">
        <v>300000</v>
      </c>
      <c r="I2042" t="n">
        <v>14362</v>
      </c>
      <c r="J2042" t="n">
        <v>14495</v>
      </c>
      <c r="K2042" t="n">
        <v>0.93</v>
      </c>
      <c r="L2042" t="n">
        <v>-0.43</v>
      </c>
      <c r="M2042" t="n">
        <v>0</v>
      </c>
      <c r="N2042" t="n">
        <v>0</v>
      </c>
      <c r="O2042" t="n">
        <v>1</v>
      </c>
      <c r="P2042" t="inlineStr">
        <is>
          <t>2026-03-09</t>
        </is>
      </c>
      <c r="Q2042" t="inlineStr">
        <is>
          <t>2026-06-08</t>
        </is>
      </c>
      <c r="R2042" t="inlineStr">
        <is>
          <t>+3%▶70% 익절 / +5%▶20% 익절 / +10%▶10% 익절</t>
        </is>
      </c>
      <c r="S2042" t="inlineStr">
        <is>
          <t>-2%▶80% 손절 / -4%▶10% 손절 / -6%▶10% 손절</t>
        </is>
      </c>
      <c r="T2042" t="inlineStr">
        <is>
          <t>매수 0.0005 / 매도 0.0025 / 슬리피지 0.0007</t>
        </is>
      </c>
    </row>
    <row r="2043">
      <c r="A2043" t="inlineStr">
        <is>
          <t>KODEX 은행|3개월 전에 샀다면|[초단타]+[정석방어]</t>
        </is>
      </c>
      <c r="B2043" t="inlineStr">
        <is>
          <t>KODEX 은행</t>
        </is>
      </c>
      <c r="C2043" t="inlineStr">
        <is>
          <t>091170</t>
        </is>
      </c>
      <c r="D2043" t="inlineStr">
        <is>
          <t>3개월 전에 샀다면</t>
        </is>
      </c>
      <c r="E2043" t="inlineStr">
        <is>
          <t>[초단타]+[정석방어]</t>
        </is>
      </c>
      <c r="F2043" t="inlineStr">
        <is>
          <t>[초단타]</t>
        </is>
      </c>
      <c r="G2043" t="inlineStr">
        <is>
          <t>[정석방어]</t>
        </is>
      </c>
      <c r="H2043" t="n">
        <v>300000</v>
      </c>
      <c r="I2043" t="n">
        <v>14362</v>
      </c>
      <c r="J2043" t="n">
        <v>14495</v>
      </c>
      <c r="K2043" t="n">
        <v>0.93</v>
      </c>
      <c r="L2043" t="n">
        <v>-0.43</v>
      </c>
      <c r="M2043" t="n">
        <v>0</v>
      </c>
      <c r="N2043" t="n">
        <v>0</v>
      </c>
      <c r="O2043" t="n">
        <v>1</v>
      </c>
      <c r="P2043" t="inlineStr">
        <is>
          <t>2026-03-09</t>
        </is>
      </c>
      <c r="Q2043" t="inlineStr">
        <is>
          <t>2026-06-08</t>
        </is>
      </c>
      <c r="R2043" t="inlineStr">
        <is>
          <t>+3%▶70% 익절 / +5%▶20% 익절 / +10%▶10% 익절</t>
        </is>
      </c>
      <c r="S2043" t="inlineStr">
        <is>
          <t>-3%▶70% 손절 / -5%▶20% 손절 / -10%▶10% 손절</t>
        </is>
      </c>
      <c r="T2043" t="inlineStr">
        <is>
          <t>매수 0.0005 / 매도 0.0025 / 슬리피지 0.0007</t>
        </is>
      </c>
    </row>
    <row r="2044">
      <c r="A2044" t="inlineStr">
        <is>
          <t>KODEX 은행|3개월 전에 샀다면|[초단타]+[변동성허용]</t>
        </is>
      </c>
      <c r="B2044" t="inlineStr">
        <is>
          <t>KODEX 은행</t>
        </is>
      </c>
      <c r="C2044" t="inlineStr">
        <is>
          <t>091170</t>
        </is>
      </c>
      <c r="D2044" t="inlineStr">
        <is>
          <t>3개월 전에 샀다면</t>
        </is>
      </c>
      <c r="E2044" t="inlineStr">
        <is>
          <t>[초단타]+[변동성허용]</t>
        </is>
      </c>
      <c r="F2044" t="inlineStr">
        <is>
          <t>[초단타]</t>
        </is>
      </c>
      <c r="G2044" t="inlineStr">
        <is>
          <t>[변동성허용]</t>
        </is>
      </c>
      <c r="H2044" t="n">
        <v>300000</v>
      </c>
      <c r="I2044" t="n">
        <v>14362</v>
      </c>
      <c r="J2044" t="n">
        <v>14495</v>
      </c>
      <c r="K2044" t="n">
        <v>0.93</v>
      </c>
      <c r="L2044" t="n">
        <v>-0.43</v>
      </c>
      <c r="M2044" t="n">
        <v>0</v>
      </c>
      <c r="N2044" t="n">
        <v>0</v>
      </c>
      <c r="O2044" t="n">
        <v>1</v>
      </c>
      <c r="P2044" t="inlineStr">
        <is>
          <t>2026-03-09</t>
        </is>
      </c>
      <c r="Q2044" t="inlineStr">
        <is>
          <t>2026-06-08</t>
        </is>
      </c>
      <c r="R2044" t="inlineStr">
        <is>
          <t>+3%▶70% 익절 / +5%▶20% 익절 / +10%▶10% 익절</t>
        </is>
      </c>
      <c r="S2044" t="inlineStr">
        <is>
          <t>-5%▶50% 손절 / -10%▶30% 손절 / -15%▶20% 손절</t>
        </is>
      </c>
      <c r="T2044" t="inlineStr">
        <is>
          <t>매수 0.0005 / 매도 0.0025 / 슬리피지 0.0007</t>
        </is>
      </c>
    </row>
    <row r="2045">
      <c r="A2045" t="inlineStr">
        <is>
          <t>KODEX 은행|3개월 전에 샀다면|[초단타]+[버티기형]</t>
        </is>
      </c>
      <c r="B2045" t="inlineStr">
        <is>
          <t>KODEX 은행</t>
        </is>
      </c>
      <c r="C2045" t="inlineStr">
        <is>
          <t>091170</t>
        </is>
      </c>
      <c r="D2045" t="inlineStr">
        <is>
          <t>3개월 전에 샀다면</t>
        </is>
      </c>
      <c r="E2045" t="inlineStr">
        <is>
          <t>[초단타]+[버티기형]</t>
        </is>
      </c>
      <c r="F2045" t="inlineStr">
        <is>
          <t>[초단타]</t>
        </is>
      </c>
      <c r="G2045" t="inlineStr">
        <is>
          <t>[버티기형]</t>
        </is>
      </c>
      <c r="H2045" t="n">
        <v>300000</v>
      </c>
      <c r="I2045" t="n">
        <v>14362</v>
      </c>
      <c r="J2045" t="n">
        <v>14495</v>
      </c>
      <c r="K2045" t="n">
        <v>0.93</v>
      </c>
      <c r="L2045" t="n">
        <v>-0.43</v>
      </c>
      <c r="M2045" t="n">
        <v>0</v>
      </c>
      <c r="N2045" t="n">
        <v>0</v>
      </c>
      <c r="O2045" t="n">
        <v>1</v>
      </c>
      <c r="P2045" t="inlineStr">
        <is>
          <t>2026-03-09</t>
        </is>
      </c>
      <c r="Q2045" t="inlineStr">
        <is>
          <t>2026-06-08</t>
        </is>
      </c>
      <c r="R2045" t="inlineStr">
        <is>
          <t>+3%▶70% 익절 / +5%▶20% 익절 / +10%▶10% 익절</t>
        </is>
      </c>
      <c r="S2045" t="inlineStr">
        <is>
          <t>-5%▶40% 손절 / -15%▶30% 손절 / -20%▶30% 손절</t>
        </is>
      </c>
      <c r="T2045" t="inlineStr">
        <is>
          <t>매수 0.0005 / 매도 0.0025 / 슬리피지 0.0007</t>
        </is>
      </c>
    </row>
    <row r="2046">
      <c r="A2046" t="inlineStr">
        <is>
          <t>KODEX 은행|3개월 전에 샀다면|[단기스윙]+[칼손절]</t>
        </is>
      </c>
      <c r="B2046" t="inlineStr">
        <is>
          <t>KODEX 은행</t>
        </is>
      </c>
      <c r="C2046" t="inlineStr">
        <is>
          <t>091170</t>
        </is>
      </c>
      <c r="D2046" t="inlineStr">
        <is>
          <t>3개월 전에 샀다면</t>
        </is>
      </c>
      <c r="E2046" t="inlineStr">
        <is>
          <t>[단기스윙]+[칼손절]</t>
        </is>
      </c>
      <c r="F2046" t="inlineStr">
        <is>
          <t>[단기스윙]</t>
        </is>
      </c>
      <c r="G2046" t="inlineStr">
        <is>
          <t>[칼손절]</t>
        </is>
      </c>
      <c r="H2046" t="n">
        <v>300000</v>
      </c>
      <c r="I2046" t="n">
        <v>14362</v>
      </c>
      <c r="J2046" t="n">
        <v>14495</v>
      </c>
      <c r="K2046" t="n">
        <v>0.93</v>
      </c>
      <c r="L2046" t="n">
        <v>-0.43</v>
      </c>
      <c r="M2046" t="n">
        <v>0</v>
      </c>
      <c r="N2046" t="n">
        <v>0</v>
      </c>
      <c r="O2046" t="n">
        <v>1</v>
      </c>
      <c r="P2046" t="inlineStr">
        <is>
          <t>2026-03-09</t>
        </is>
      </c>
      <c r="Q2046" t="inlineStr">
        <is>
          <t>2026-06-08</t>
        </is>
      </c>
      <c r="R2046" t="inlineStr">
        <is>
          <t>+5%▶60% 익절 / +10%▶30% 익절 / +20%▶10% 익절</t>
        </is>
      </c>
      <c r="S2046" t="inlineStr">
        <is>
          <t>-2%▶80% 손절 / -4%▶10% 손절 / -6%▶10% 손절</t>
        </is>
      </c>
      <c r="T2046" t="inlineStr">
        <is>
          <t>매수 0.0005 / 매도 0.0025 / 슬리피지 0.0007</t>
        </is>
      </c>
    </row>
    <row r="2047">
      <c r="A2047" t="inlineStr">
        <is>
          <t>KODEX 은행|3개월 전에 샀다면|[단기스윙]+[정석방어]</t>
        </is>
      </c>
      <c r="B2047" t="inlineStr">
        <is>
          <t>KODEX 은행</t>
        </is>
      </c>
      <c r="C2047" t="inlineStr">
        <is>
          <t>091170</t>
        </is>
      </c>
      <c r="D2047" t="inlineStr">
        <is>
          <t>3개월 전에 샀다면</t>
        </is>
      </c>
      <c r="E2047" t="inlineStr">
        <is>
          <t>[단기스윙]+[정석방어]</t>
        </is>
      </c>
      <c r="F2047" t="inlineStr">
        <is>
          <t>[단기스윙]</t>
        </is>
      </c>
      <c r="G2047" t="inlineStr">
        <is>
          <t>[정석방어]</t>
        </is>
      </c>
      <c r="H2047" t="n">
        <v>300000</v>
      </c>
      <c r="I2047" t="n">
        <v>14362</v>
      </c>
      <c r="J2047" t="n">
        <v>14495</v>
      </c>
      <c r="K2047" t="n">
        <v>0.93</v>
      </c>
      <c r="L2047" t="n">
        <v>-0.43</v>
      </c>
      <c r="M2047" t="n">
        <v>0</v>
      </c>
      <c r="N2047" t="n">
        <v>0</v>
      </c>
      <c r="O2047" t="n">
        <v>1</v>
      </c>
      <c r="P2047" t="inlineStr">
        <is>
          <t>2026-03-09</t>
        </is>
      </c>
      <c r="Q2047" t="inlineStr">
        <is>
          <t>2026-06-08</t>
        </is>
      </c>
      <c r="R2047" t="inlineStr">
        <is>
          <t>+5%▶60% 익절 / +10%▶30% 익절 / +20%▶10% 익절</t>
        </is>
      </c>
      <c r="S2047" t="inlineStr">
        <is>
          <t>-3%▶70% 손절 / -5%▶20% 손절 / -10%▶10% 손절</t>
        </is>
      </c>
      <c r="T2047" t="inlineStr">
        <is>
          <t>매수 0.0005 / 매도 0.0025 / 슬리피지 0.0007</t>
        </is>
      </c>
    </row>
    <row r="2048">
      <c r="A2048" t="inlineStr">
        <is>
          <t>KODEX 은행|3개월 전에 샀다면|[단기스윙]+[변동성허용]</t>
        </is>
      </c>
      <c r="B2048" t="inlineStr">
        <is>
          <t>KODEX 은행</t>
        </is>
      </c>
      <c r="C2048" t="inlineStr">
        <is>
          <t>091170</t>
        </is>
      </c>
      <c r="D2048" t="inlineStr">
        <is>
          <t>3개월 전에 샀다면</t>
        </is>
      </c>
      <c r="E2048" t="inlineStr">
        <is>
          <t>[단기스윙]+[변동성허용]</t>
        </is>
      </c>
      <c r="F2048" t="inlineStr">
        <is>
          <t>[단기스윙]</t>
        </is>
      </c>
      <c r="G2048" t="inlineStr">
        <is>
          <t>[변동성허용]</t>
        </is>
      </c>
      <c r="H2048" t="n">
        <v>300000</v>
      </c>
      <c r="I2048" t="n">
        <v>14362</v>
      </c>
      <c r="J2048" t="n">
        <v>14495</v>
      </c>
      <c r="K2048" t="n">
        <v>0.93</v>
      </c>
      <c r="L2048" t="n">
        <v>-0.43</v>
      </c>
      <c r="M2048" t="n">
        <v>0</v>
      </c>
      <c r="N2048" t="n">
        <v>0</v>
      </c>
      <c r="O2048" t="n">
        <v>1</v>
      </c>
      <c r="P2048" t="inlineStr">
        <is>
          <t>2026-03-09</t>
        </is>
      </c>
      <c r="Q2048" t="inlineStr">
        <is>
          <t>2026-06-08</t>
        </is>
      </c>
      <c r="R2048" t="inlineStr">
        <is>
          <t>+5%▶60% 익절 / +10%▶30% 익절 / +20%▶10% 익절</t>
        </is>
      </c>
      <c r="S2048" t="inlineStr">
        <is>
          <t>-5%▶50% 손절 / -10%▶30% 손절 / -15%▶20% 손절</t>
        </is>
      </c>
      <c r="T2048" t="inlineStr">
        <is>
          <t>매수 0.0005 / 매도 0.0025 / 슬리피지 0.0007</t>
        </is>
      </c>
    </row>
    <row r="2049">
      <c r="A2049" t="inlineStr">
        <is>
          <t>KODEX 은행|3개월 전에 샀다면|[단기스윙]+[버티기형]</t>
        </is>
      </c>
      <c r="B2049" t="inlineStr">
        <is>
          <t>KODEX 은행</t>
        </is>
      </c>
      <c r="C2049" t="inlineStr">
        <is>
          <t>091170</t>
        </is>
      </c>
      <c r="D2049" t="inlineStr">
        <is>
          <t>3개월 전에 샀다면</t>
        </is>
      </c>
      <c r="E2049" t="inlineStr">
        <is>
          <t>[단기스윙]+[버티기형]</t>
        </is>
      </c>
      <c r="F2049" t="inlineStr">
        <is>
          <t>[단기스윙]</t>
        </is>
      </c>
      <c r="G2049" t="inlineStr">
        <is>
          <t>[버티기형]</t>
        </is>
      </c>
      <c r="H2049" t="n">
        <v>300000</v>
      </c>
      <c r="I2049" t="n">
        <v>14362</v>
      </c>
      <c r="J2049" t="n">
        <v>14495</v>
      </c>
      <c r="K2049" t="n">
        <v>0.93</v>
      </c>
      <c r="L2049" t="n">
        <v>-0.43</v>
      </c>
      <c r="M2049" t="n">
        <v>0</v>
      </c>
      <c r="N2049" t="n">
        <v>0</v>
      </c>
      <c r="O2049" t="n">
        <v>1</v>
      </c>
      <c r="P2049" t="inlineStr">
        <is>
          <t>2026-03-09</t>
        </is>
      </c>
      <c r="Q2049" t="inlineStr">
        <is>
          <t>2026-06-08</t>
        </is>
      </c>
      <c r="R2049" t="inlineStr">
        <is>
          <t>+5%▶60% 익절 / +10%▶30% 익절 / +20%▶10% 익절</t>
        </is>
      </c>
      <c r="S2049" t="inlineStr">
        <is>
          <t>-5%▶40% 손절 / -15%▶30% 손절 / -20%▶30% 손절</t>
        </is>
      </c>
      <c r="T2049" t="inlineStr">
        <is>
          <t>매수 0.0005 / 매도 0.0025 / 슬리피지 0.0007</t>
        </is>
      </c>
    </row>
    <row r="2050">
      <c r="A2050" t="inlineStr">
        <is>
          <t>KODEX 은행|3개월 전에 샀다면|[대표님룰]+[칼손절]</t>
        </is>
      </c>
      <c r="B2050" t="inlineStr">
        <is>
          <t>KODEX 은행</t>
        </is>
      </c>
      <c r="C2050" t="inlineStr">
        <is>
          <t>091170</t>
        </is>
      </c>
      <c r="D2050" t="inlineStr">
        <is>
          <t>3개월 전에 샀다면</t>
        </is>
      </c>
      <c r="E2050" t="inlineStr">
        <is>
          <t>[대표님룰]+[칼손절]</t>
        </is>
      </c>
      <c r="F2050" t="inlineStr">
        <is>
          <t>[대표님룰]</t>
        </is>
      </c>
      <c r="G2050" t="inlineStr">
        <is>
          <t>[칼손절]</t>
        </is>
      </c>
      <c r="H2050" t="n">
        <v>300000</v>
      </c>
      <c r="I2050" t="n">
        <v>14362</v>
      </c>
      <c r="J2050" t="n">
        <v>14495</v>
      </c>
      <c r="K2050" t="n">
        <v>0.93</v>
      </c>
      <c r="L2050" t="n">
        <v>-0.43</v>
      </c>
      <c r="M2050" t="n">
        <v>0</v>
      </c>
      <c r="N2050" t="n">
        <v>0</v>
      </c>
      <c r="O2050" t="n">
        <v>1</v>
      </c>
      <c r="P2050" t="inlineStr">
        <is>
          <t>2026-03-09</t>
        </is>
      </c>
      <c r="Q2050" t="inlineStr">
        <is>
          <t>2026-06-08</t>
        </is>
      </c>
      <c r="R2050" t="inlineStr">
        <is>
          <t>+5%▶60% 익절 / +10%▶30% 익절 / +30%▶10% 익절</t>
        </is>
      </c>
      <c r="S2050" t="inlineStr">
        <is>
          <t>-2%▶80% 손절 / -4%▶10% 손절 / -6%▶10% 손절</t>
        </is>
      </c>
      <c r="T2050" t="inlineStr">
        <is>
          <t>매수 0.0005 / 매도 0.0025 / 슬리피지 0.0007</t>
        </is>
      </c>
    </row>
    <row r="2051">
      <c r="A2051" t="inlineStr">
        <is>
          <t>KODEX 은행|3개월 전에 샀다면|[대표님룰]+[정석방어]</t>
        </is>
      </c>
      <c r="B2051" t="inlineStr">
        <is>
          <t>KODEX 은행</t>
        </is>
      </c>
      <c r="C2051" t="inlineStr">
        <is>
          <t>091170</t>
        </is>
      </c>
      <c r="D2051" t="inlineStr">
        <is>
          <t>3개월 전에 샀다면</t>
        </is>
      </c>
      <c r="E2051" t="inlineStr">
        <is>
          <t>[대표님룰]+[정석방어]</t>
        </is>
      </c>
      <c r="F2051" t="inlineStr">
        <is>
          <t>[대표님룰]</t>
        </is>
      </c>
      <c r="G2051" t="inlineStr">
        <is>
          <t>[정석방어]</t>
        </is>
      </c>
      <c r="H2051" t="n">
        <v>300000</v>
      </c>
      <c r="I2051" t="n">
        <v>14362</v>
      </c>
      <c r="J2051" t="n">
        <v>14495</v>
      </c>
      <c r="K2051" t="n">
        <v>0.93</v>
      </c>
      <c r="L2051" t="n">
        <v>-0.43</v>
      </c>
      <c r="M2051" t="n">
        <v>0</v>
      </c>
      <c r="N2051" t="n">
        <v>0</v>
      </c>
      <c r="O2051" t="n">
        <v>1</v>
      </c>
      <c r="P2051" t="inlineStr">
        <is>
          <t>2026-03-09</t>
        </is>
      </c>
      <c r="Q2051" t="inlineStr">
        <is>
          <t>2026-06-08</t>
        </is>
      </c>
      <c r="R2051" t="inlineStr">
        <is>
          <t>+5%▶60% 익절 / +10%▶30% 익절 / +30%▶10% 익절</t>
        </is>
      </c>
      <c r="S2051" t="inlineStr">
        <is>
          <t>-3%▶70% 손절 / -5%▶20% 손절 / -10%▶10% 손절</t>
        </is>
      </c>
      <c r="T2051" t="inlineStr">
        <is>
          <t>매수 0.0005 / 매도 0.0025 / 슬리피지 0.0007</t>
        </is>
      </c>
    </row>
    <row r="2052">
      <c r="A2052" t="inlineStr">
        <is>
          <t>KODEX 은행|3개월 전에 샀다면|[대표님룰]+[변동성허용]</t>
        </is>
      </c>
      <c r="B2052" t="inlineStr">
        <is>
          <t>KODEX 은행</t>
        </is>
      </c>
      <c r="C2052" t="inlineStr">
        <is>
          <t>091170</t>
        </is>
      </c>
      <c r="D2052" t="inlineStr">
        <is>
          <t>3개월 전에 샀다면</t>
        </is>
      </c>
      <c r="E2052" t="inlineStr">
        <is>
          <t>[대표님룰]+[변동성허용]</t>
        </is>
      </c>
      <c r="F2052" t="inlineStr">
        <is>
          <t>[대표님룰]</t>
        </is>
      </c>
      <c r="G2052" t="inlineStr">
        <is>
          <t>[변동성허용]</t>
        </is>
      </c>
      <c r="H2052" t="n">
        <v>300000</v>
      </c>
      <c r="I2052" t="n">
        <v>14362</v>
      </c>
      <c r="J2052" t="n">
        <v>14495</v>
      </c>
      <c r="K2052" t="n">
        <v>0.93</v>
      </c>
      <c r="L2052" t="n">
        <v>-0.43</v>
      </c>
      <c r="M2052" t="n">
        <v>0</v>
      </c>
      <c r="N2052" t="n">
        <v>0</v>
      </c>
      <c r="O2052" t="n">
        <v>1</v>
      </c>
      <c r="P2052" t="inlineStr">
        <is>
          <t>2026-03-09</t>
        </is>
      </c>
      <c r="Q2052" t="inlineStr">
        <is>
          <t>2026-06-08</t>
        </is>
      </c>
      <c r="R2052" t="inlineStr">
        <is>
          <t>+5%▶60% 익절 / +10%▶30% 익절 / +30%▶10% 익절</t>
        </is>
      </c>
      <c r="S2052" t="inlineStr">
        <is>
          <t>-5%▶50% 손절 / -10%▶30% 손절 / -15%▶20% 손절</t>
        </is>
      </c>
      <c r="T2052" t="inlineStr">
        <is>
          <t>매수 0.0005 / 매도 0.0025 / 슬리피지 0.0007</t>
        </is>
      </c>
    </row>
    <row r="2053">
      <c r="A2053" t="inlineStr">
        <is>
          <t>KODEX 은행|3개월 전에 샀다면|[대표님룰]+[버티기형]</t>
        </is>
      </c>
      <c r="B2053" t="inlineStr">
        <is>
          <t>KODEX 은행</t>
        </is>
      </c>
      <c r="C2053" t="inlineStr">
        <is>
          <t>091170</t>
        </is>
      </c>
      <c r="D2053" t="inlineStr">
        <is>
          <t>3개월 전에 샀다면</t>
        </is>
      </c>
      <c r="E2053" t="inlineStr">
        <is>
          <t>[대표님룰]+[버티기형]</t>
        </is>
      </c>
      <c r="F2053" t="inlineStr">
        <is>
          <t>[대표님룰]</t>
        </is>
      </c>
      <c r="G2053" t="inlineStr">
        <is>
          <t>[버티기형]</t>
        </is>
      </c>
      <c r="H2053" t="n">
        <v>300000</v>
      </c>
      <c r="I2053" t="n">
        <v>14362</v>
      </c>
      <c r="J2053" t="n">
        <v>14495</v>
      </c>
      <c r="K2053" t="n">
        <v>0.93</v>
      </c>
      <c r="L2053" t="n">
        <v>-0.43</v>
      </c>
      <c r="M2053" t="n">
        <v>0</v>
      </c>
      <c r="N2053" t="n">
        <v>0</v>
      </c>
      <c r="O2053" t="n">
        <v>1</v>
      </c>
      <c r="P2053" t="inlineStr">
        <is>
          <t>2026-03-09</t>
        </is>
      </c>
      <c r="Q2053" t="inlineStr">
        <is>
          <t>2026-06-08</t>
        </is>
      </c>
      <c r="R2053" t="inlineStr">
        <is>
          <t>+5%▶60% 익절 / +10%▶30% 익절 / +30%▶10% 익절</t>
        </is>
      </c>
      <c r="S2053" t="inlineStr">
        <is>
          <t>-5%▶40% 손절 / -15%▶30% 손절 / -20%▶30% 손절</t>
        </is>
      </c>
      <c r="T2053" t="inlineStr">
        <is>
          <t>매수 0.0005 / 매도 0.0025 / 슬리피지 0.0007</t>
        </is>
      </c>
    </row>
    <row r="2054">
      <c r="A2054" t="inlineStr">
        <is>
          <t>KODEX 은행|3개월 전에 샀다면|[중기추세]+[칼손절]</t>
        </is>
      </c>
      <c r="B2054" t="inlineStr">
        <is>
          <t>KODEX 은행</t>
        </is>
      </c>
      <c r="C2054" t="inlineStr">
        <is>
          <t>091170</t>
        </is>
      </c>
      <c r="D2054" t="inlineStr">
        <is>
          <t>3개월 전에 샀다면</t>
        </is>
      </c>
      <c r="E2054" t="inlineStr">
        <is>
          <t>[중기추세]+[칼손절]</t>
        </is>
      </c>
      <c r="F2054" t="inlineStr">
        <is>
          <t>[중기추세]</t>
        </is>
      </c>
      <c r="G2054" t="inlineStr">
        <is>
          <t>[칼손절]</t>
        </is>
      </c>
      <c r="H2054" t="n">
        <v>300000</v>
      </c>
      <c r="I2054" t="n">
        <v>14362</v>
      </c>
      <c r="J2054" t="n">
        <v>14495</v>
      </c>
      <c r="K2054" t="n">
        <v>0.93</v>
      </c>
      <c r="L2054" t="n">
        <v>-0.43</v>
      </c>
      <c r="M2054" t="n">
        <v>0</v>
      </c>
      <c r="N2054" t="n">
        <v>0</v>
      </c>
      <c r="O2054" t="n">
        <v>1</v>
      </c>
      <c r="P2054" t="inlineStr">
        <is>
          <t>2026-03-09</t>
        </is>
      </c>
      <c r="Q2054" t="inlineStr">
        <is>
          <t>2026-06-08</t>
        </is>
      </c>
      <c r="R2054" t="inlineStr">
        <is>
          <t>+10%▶50% 익절 / +20%▶30% 익절 / +30%▶20% 익절</t>
        </is>
      </c>
      <c r="S2054" t="inlineStr">
        <is>
          <t>-2%▶80% 손절 / -4%▶10% 손절 / -6%▶10% 손절</t>
        </is>
      </c>
      <c r="T2054" t="inlineStr">
        <is>
          <t>매수 0.0005 / 매도 0.0025 / 슬리피지 0.0007</t>
        </is>
      </c>
    </row>
    <row r="2055">
      <c r="A2055" t="inlineStr">
        <is>
          <t>KODEX 은행|3개월 전에 샀다면|[중기추세]+[정석방어]</t>
        </is>
      </c>
      <c r="B2055" t="inlineStr">
        <is>
          <t>KODEX 은행</t>
        </is>
      </c>
      <c r="C2055" t="inlineStr">
        <is>
          <t>091170</t>
        </is>
      </c>
      <c r="D2055" t="inlineStr">
        <is>
          <t>3개월 전에 샀다면</t>
        </is>
      </c>
      <c r="E2055" t="inlineStr">
        <is>
          <t>[중기추세]+[정석방어]</t>
        </is>
      </c>
      <c r="F2055" t="inlineStr">
        <is>
          <t>[중기추세]</t>
        </is>
      </c>
      <c r="G2055" t="inlineStr">
        <is>
          <t>[정석방어]</t>
        </is>
      </c>
      <c r="H2055" t="n">
        <v>300000</v>
      </c>
      <c r="I2055" t="n">
        <v>14362</v>
      </c>
      <c r="J2055" t="n">
        <v>14495</v>
      </c>
      <c r="K2055" t="n">
        <v>0.93</v>
      </c>
      <c r="L2055" t="n">
        <v>-0.43</v>
      </c>
      <c r="M2055" t="n">
        <v>0</v>
      </c>
      <c r="N2055" t="n">
        <v>0</v>
      </c>
      <c r="O2055" t="n">
        <v>1</v>
      </c>
      <c r="P2055" t="inlineStr">
        <is>
          <t>2026-03-09</t>
        </is>
      </c>
      <c r="Q2055" t="inlineStr">
        <is>
          <t>2026-06-08</t>
        </is>
      </c>
      <c r="R2055" t="inlineStr">
        <is>
          <t>+10%▶50% 익절 / +20%▶30% 익절 / +30%▶20% 익절</t>
        </is>
      </c>
      <c r="S2055" t="inlineStr">
        <is>
          <t>-3%▶70% 손절 / -5%▶20% 손절 / -10%▶10% 손절</t>
        </is>
      </c>
      <c r="T2055" t="inlineStr">
        <is>
          <t>매수 0.0005 / 매도 0.0025 / 슬리피지 0.0007</t>
        </is>
      </c>
    </row>
    <row r="2056">
      <c r="A2056" t="inlineStr">
        <is>
          <t>KODEX 은행|3개월 전에 샀다면|[중기추세]+[변동성허용]</t>
        </is>
      </c>
      <c r="B2056" t="inlineStr">
        <is>
          <t>KODEX 은행</t>
        </is>
      </c>
      <c r="C2056" t="inlineStr">
        <is>
          <t>091170</t>
        </is>
      </c>
      <c r="D2056" t="inlineStr">
        <is>
          <t>3개월 전에 샀다면</t>
        </is>
      </c>
      <c r="E2056" t="inlineStr">
        <is>
          <t>[중기추세]+[변동성허용]</t>
        </is>
      </c>
      <c r="F2056" t="inlineStr">
        <is>
          <t>[중기추세]</t>
        </is>
      </c>
      <c r="G2056" t="inlineStr">
        <is>
          <t>[변동성허용]</t>
        </is>
      </c>
      <c r="H2056" t="n">
        <v>300000</v>
      </c>
      <c r="I2056" t="n">
        <v>14362</v>
      </c>
      <c r="J2056" t="n">
        <v>14495</v>
      </c>
      <c r="K2056" t="n">
        <v>0.93</v>
      </c>
      <c r="L2056" t="n">
        <v>-0.43</v>
      </c>
      <c r="M2056" t="n">
        <v>0</v>
      </c>
      <c r="N2056" t="n">
        <v>0</v>
      </c>
      <c r="O2056" t="n">
        <v>1</v>
      </c>
      <c r="P2056" t="inlineStr">
        <is>
          <t>2026-03-09</t>
        </is>
      </c>
      <c r="Q2056" t="inlineStr">
        <is>
          <t>2026-06-08</t>
        </is>
      </c>
      <c r="R2056" t="inlineStr">
        <is>
          <t>+10%▶50% 익절 / +20%▶30% 익절 / +30%▶20% 익절</t>
        </is>
      </c>
      <c r="S2056" t="inlineStr">
        <is>
          <t>-5%▶50% 손절 / -10%▶30% 손절 / -15%▶20% 손절</t>
        </is>
      </c>
      <c r="T2056" t="inlineStr">
        <is>
          <t>매수 0.0005 / 매도 0.0025 / 슬리피지 0.0007</t>
        </is>
      </c>
    </row>
    <row r="2057">
      <c r="A2057" t="inlineStr">
        <is>
          <t>KODEX 은행|3개월 전에 샀다면|[중기추세]+[버티기형]</t>
        </is>
      </c>
      <c r="B2057" t="inlineStr">
        <is>
          <t>KODEX 은행</t>
        </is>
      </c>
      <c r="C2057" t="inlineStr">
        <is>
          <t>091170</t>
        </is>
      </c>
      <c r="D2057" t="inlineStr">
        <is>
          <t>3개월 전에 샀다면</t>
        </is>
      </c>
      <c r="E2057" t="inlineStr">
        <is>
          <t>[중기추세]+[버티기형]</t>
        </is>
      </c>
      <c r="F2057" t="inlineStr">
        <is>
          <t>[중기추세]</t>
        </is>
      </c>
      <c r="G2057" t="inlineStr">
        <is>
          <t>[버티기형]</t>
        </is>
      </c>
      <c r="H2057" t="n">
        <v>300000</v>
      </c>
      <c r="I2057" t="n">
        <v>14362</v>
      </c>
      <c r="J2057" t="n">
        <v>14495</v>
      </c>
      <c r="K2057" t="n">
        <v>0.93</v>
      </c>
      <c r="L2057" t="n">
        <v>-0.43</v>
      </c>
      <c r="M2057" t="n">
        <v>0</v>
      </c>
      <c r="N2057" t="n">
        <v>0</v>
      </c>
      <c r="O2057" t="n">
        <v>1</v>
      </c>
      <c r="P2057" t="inlineStr">
        <is>
          <t>2026-03-09</t>
        </is>
      </c>
      <c r="Q2057" t="inlineStr">
        <is>
          <t>2026-06-08</t>
        </is>
      </c>
      <c r="R2057" t="inlineStr">
        <is>
          <t>+10%▶50% 익절 / +20%▶30% 익절 / +30%▶20% 익절</t>
        </is>
      </c>
      <c r="S2057" t="inlineStr">
        <is>
          <t>-5%▶40% 손절 / -15%▶30% 손절 / -20%▶30% 손절</t>
        </is>
      </c>
      <c r="T2057" t="inlineStr">
        <is>
          <t>매수 0.0005 / 매도 0.0025 / 슬리피지 0.0007</t>
        </is>
      </c>
    </row>
    <row r="2058">
      <c r="A2058" t="inlineStr">
        <is>
          <t>KODEX 은행|3개월 전에 샀다면|[수익극대화]+[칼손절]</t>
        </is>
      </c>
      <c r="B2058" t="inlineStr">
        <is>
          <t>KODEX 은행</t>
        </is>
      </c>
      <c r="C2058" t="inlineStr">
        <is>
          <t>091170</t>
        </is>
      </c>
      <c r="D2058" t="inlineStr">
        <is>
          <t>3개월 전에 샀다면</t>
        </is>
      </c>
      <c r="E2058" t="inlineStr">
        <is>
          <t>[수익극대화]+[칼손절]</t>
        </is>
      </c>
      <c r="F2058" t="inlineStr">
        <is>
          <t>[수익극대화]</t>
        </is>
      </c>
      <c r="G2058" t="inlineStr">
        <is>
          <t>[칼손절]</t>
        </is>
      </c>
      <c r="H2058" t="n">
        <v>300000</v>
      </c>
      <c r="I2058" t="n">
        <v>14362</v>
      </c>
      <c r="J2058" t="n">
        <v>14495</v>
      </c>
      <c r="K2058" t="n">
        <v>0.93</v>
      </c>
      <c r="L2058" t="n">
        <v>-0.43</v>
      </c>
      <c r="M2058" t="n">
        <v>0</v>
      </c>
      <c r="N2058" t="n">
        <v>0</v>
      </c>
      <c r="O2058" t="n">
        <v>1</v>
      </c>
      <c r="P2058" t="inlineStr">
        <is>
          <t>2026-03-09</t>
        </is>
      </c>
      <c r="Q2058" t="inlineStr">
        <is>
          <t>2026-06-08</t>
        </is>
      </c>
      <c r="R2058" t="inlineStr">
        <is>
          <t>+10%▶40% 익절 / +20%▶30% 익절 / +40%▶30% 익절</t>
        </is>
      </c>
      <c r="S2058" t="inlineStr">
        <is>
          <t>-2%▶80% 손절 / -4%▶10% 손절 / -6%▶10% 손절</t>
        </is>
      </c>
      <c r="T2058" t="inlineStr">
        <is>
          <t>매수 0.0005 / 매도 0.0025 / 슬리피지 0.0007</t>
        </is>
      </c>
    </row>
    <row r="2059">
      <c r="A2059" t="inlineStr">
        <is>
          <t>KODEX 은행|3개월 전에 샀다면|[수익극대화]+[정석방어]</t>
        </is>
      </c>
      <c r="B2059" t="inlineStr">
        <is>
          <t>KODEX 은행</t>
        </is>
      </c>
      <c r="C2059" t="inlineStr">
        <is>
          <t>091170</t>
        </is>
      </c>
      <c r="D2059" t="inlineStr">
        <is>
          <t>3개월 전에 샀다면</t>
        </is>
      </c>
      <c r="E2059" t="inlineStr">
        <is>
          <t>[수익극대화]+[정석방어]</t>
        </is>
      </c>
      <c r="F2059" t="inlineStr">
        <is>
          <t>[수익극대화]</t>
        </is>
      </c>
      <c r="G2059" t="inlineStr">
        <is>
          <t>[정석방어]</t>
        </is>
      </c>
      <c r="H2059" t="n">
        <v>300000</v>
      </c>
      <c r="I2059" t="n">
        <v>14362</v>
      </c>
      <c r="J2059" t="n">
        <v>14495</v>
      </c>
      <c r="K2059" t="n">
        <v>0.93</v>
      </c>
      <c r="L2059" t="n">
        <v>-0.43</v>
      </c>
      <c r="M2059" t="n">
        <v>0</v>
      </c>
      <c r="N2059" t="n">
        <v>0</v>
      </c>
      <c r="O2059" t="n">
        <v>1</v>
      </c>
      <c r="P2059" t="inlineStr">
        <is>
          <t>2026-03-09</t>
        </is>
      </c>
      <c r="Q2059" t="inlineStr">
        <is>
          <t>2026-06-08</t>
        </is>
      </c>
      <c r="R2059" t="inlineStr">
        <is>
          <t>+10%▶40% 익절 / +20%▶30% 익절 / +40%▶30% 익절</t>
        </is>
      </c>
      <c r="S2059" t="inlineStr">
        <is>
          <t>-3%▶70% 손절 / -5%▶20% 손절 / -10%▶10% 손절</t>
        </is>
      </c>
      <c r="T2059" t="inlineStr">
        <is>
          <t>매수 0.0005 / 매도 0.0025 / 슬리피지 0.0007</t>
        </is>
      </c>
    </row>
    <row r="2060">
      <c r="A2060" t="inlineStr">
        <is>
          <t>KODEX 은행|3개월 전에 샀다면|[수익극대화]+[변동성허용]</t>
        </is>
      </c>
      <c r="B2060" t="inlineStr">
        <is>
          <t>KODEX 은행</t>
        </is>
      </c>
      <c r="C2060" t="inlineStr">
        <is>
          <t>091170</t>
        </is>
      </c>
      <c r="D2060" t="inlineStr">
        <is>
          <t>3개월 전에 샀다면</t>
        </is>
      </c>
      <c r="E2060" t="inlineStr">
        <is>
          <t>[수익극대화]+[변동성허용]</t>
        </is>
      </c>
      <c r="F2060" t="inlineStr">
        <is>
          <t>[수익극대화]</t>
        </is>
      </c>
      <c r="G2060" t="inlineStr">
        <is>
          <t>[변동성허용]</t>
        </is>
      </c>
      <c r="H2060" t="n">
        <v>300000</v>
      </c>
      <c r="I2060" t="n">
        <v>14362</v>
      </c>
      <c r="J2060" t="n">
        <v>14495</v>
      </c>
      <c r="K2060" t="n">
        <v>0.93</v>
      </c>
      <c r="L2060" t="n">
        <v>-0.43</v>
      </c>
      <c r="M2060" t="n">
        <v>0</v>
      </c>
      <c r="N2060" t="n">
        <v>0</v>
      </c>
      <c r="O2060" t="n">
        <v>1</v>
      </c>
      <c r="P2060" t="inlineStr">
        <is>
          <t>2026-03-09</t>
        </is>
      </c>
      <c r="Q2060" t="inlineStr">
        <is>
          <t>2026-06-08</t>
        </is>
      </c>
      <c r="R2060" t="inlineStr">
        <is>
          <t>+10%▶40% 익절 / +20%▶30% 익절 / +40%▶30% 익절</t>
        </is>
      </c>
      <c r="S2060" t="inlineStr">
        <is>
          <t>-5%▶50% 손절 / -10%▶30% 손절 / -15%▶20% 손절</t>
        </is>
      </c>
      <c r="T2060" t="inlineStr">
        <is>
          <t>매수 0.0005 / 매도 0.0025 / 슬리피지 0.0007</t>
        </is>
      </c>
    </row>
    <row r="2061">
      <c r="A2061" t="inlineStr">
        <is>
          <t>KODEX 은행|3개월 전에 샀다면|[수익극대화]+[버티기형]</t>
        </is>
      </c>
      <c r="B2061" t="inlineStr">
        <is>
          <t>KODEX 은행</t>
        </is>
      </c>
      <c r="C2061" t="inlineStr">
        <is>
          <t>091170</t>
        </is>
      </c>
      <c r="D2061" t="inlineStr">
        <is>
          <t>3개월 전에 샀다면</t>
        </is>
      </c>
      <c r="E2061" t="inlineStr">
        <is>
          <t>[수익극대화]+[버티기형]</t>
        </is>
      </c>
      <c r="F2061" t="inlineStr">
        <is>
          <t>[수익극대화]</t>
        </is>
      </c>
      <c r="G2061" t="inlineStr">
        <is>
          <t>[버티기형]</t>
        </is>
      </c>
      <c r="H2061" t="n">
        <v>300000</v>
      </c>
      <c r="I2061" t="n">
        <v>14362</v>
      </c>
      <c r="J2061" t="n">
        <v>14495</v>
      </c>
      <c r="K2061" t="n">
        <v>0.93</v>
      </c>
      <c r="L2061" t="n">
        <v>-0.43</v>
      </c>
      <c r="M2061" t="n">
        <v>0</v>
      </c>
      <c r="N2061" t="n">
        <v>0</v>
      </c>
      <c r="O2061" t="n">
        <v>1</v>
      </c>
      <c r="P2061" t="inlineStr">
        <is>
          <t>2026-03-09</t>
        </is>
      </c>
      <c r="Q2061" t="inlineStr">
        <is>
          <t>2026-06-08</t>
        </is>
      </c>
      <c r="R2061" t="inlineStr">
        <is>
          <t>+10%▶40% 익절 / +20%▶30% 익절 / +40%▶30% 익절</t>
        </is>
      </c>
      <c r="S2061" t="inlineStr">
        <is>
          <t>-5%▶40% 손절 / -15%▶30% 손절 / -20%▶30% 손절</t>
        </is>
      </c>
      <c r="T2061" t="inlineStr">
        <is>
          <t>매수 0.0005 / 매도 0.0025 / 슬리피지 0.0007</t>
        </is>
      </c>
    </row>
    <row r="2062">
      <c r="A2062" t="inlineStr">
        <is>
          <t>KODEX 은행|6개월 전에 샀다면|[초단타]+[칼손절]</t>
        </is>
      </c>
      <c r="B2062" t="inlineStr">
        <is>
          <t>KODEX 은행</t>
        </is>
      </c>
      <c r="C2062" t="inlineStr">
        <is>
          <t>091170</t>
        </is>
      </c>
      <c r="D2062" t="inlineStr">
        <is>
          <t>6개월 전에 샀다면</t>
        </is>
      </c>
      <c r="E2062" t="inlineStr">
        <is>
          <t>[초단타]+[칼손절]</t>
        </is>
      </c>
      <c r="F2062" t="inlineStr">
        <is>
          <t>[초단타]</t>
        </is>
      </c>
      <c r="G2062" t="inlineStr">
        <is>
          <t>[칼손절]</t>
        </is>
      </c>
      <c r="H2062" t="n">
        <v>300000</v>
      </c>
      <c r="I2062" t="n">
        <v>12588</v>
      </c>
      <c r="J2062" t="n">
        <v>14495</v>
      </c>
      <c r="K2062" t="n">
        <v>15.15</v>
      </c>
      <c r="L2062" t="n">
        <v>-0.43</v>
      </c>
      <c r="M2062" t="n">
        <v>0</v>
      </c>
      <c r="N2062" t="n">
        <v>0</v>
      </c>
      <c r="O2062" t="n">
        <v>1</v>
      </c>
      <c r="P2062" t="inlineStr">
        <is>
          <t>2025-12-08</t>
        </is>
      </c>
      <c r="Q2062" t="inlineStr">
        <is>
          <t>2026-06-08</t>
        </is>
      </c>
      <c r="R2062" t="inlineStr">
        <is>
          <t>+3%▶70% 익절 / +5%▶20% 익절 / +10%▶10% 익절</t>
        </is>
      </c>
      <c r="S2062" t="inlineStr">
        <is>
          <t>-2%▶80% 손절 / -4%▶10% 손절 / -6%▶10% 손절</t>
        </is>
      </c>
      <c r="T2062" t="inlineStr">
        <is>
          <t>매수 0.0005 / 매도 0.0025 / 슬리피지 0.0007</t>
        </is>
      </c>
    </row>
    <row r="2063">
      <c r="A2063" t="inlineStr">
        <is>
          <t>KODEX 은행|6개월 전에 샀다면|[초단타]+[정석방어]</t>
        </is>
      </c>
      <c r="B2063" t="inlineStr">
        <is>
          <t>KODEX 은행</t>
        </is>
      </c>
      <c r="C2063" t="inlineStr">
        <is>
          <t>091170</t>
        </is>
      </c>
      <c r="D2063" t="inlineStr">
        <is>
          <t>6개월 전에 샀다면</t>
        </is>
      </c>
      <c r="E2063" t="inlineStr">
        <is>
          <t>[초단타]+[정석방어]</t>
        </is>
      </c>
      <c r="F2063" t="inlineStr">
        <is>
          <t>[초단타]</t>
        </is>
      </c>
      <c r="G2063" t="inlineStr">
        <is>
          <t>[정석방어]</t>
        </is>
      </c>
      <c r="H2063" t="n">
        <v>300000</v>
      </c>
      <c r="I2063" t="n">
        <v>12588</v>
      </c>
      <c r="J2063" t="n">
        <v>14495</v>
      </c>
      <c r="K2063" t="n">
        <v>15.15</v>
      </c>
      <c r="L2063" t="n">
        <v>-0.43</v>
      </c>
      <c r="M2063" t="n">
        <v>0</v>
      </c>
      <c r="N2063" t="n">
        <v>0</v>
      </c>
      <c r="O2063" t="n">
        <v>1</v>
      </c>
      <c r="P2063" t="inlineStr">
        <is>
          <t>2025-12-08</t>
        </is>
      </c>
      <c r="Q2063" t="inlineStr">
        <is>
          <t>2026-06-08</t>
        </is>
      </c>
      <c r="R2063" t="inlineStr">
        <is>
          <t>+3%▶70% 익절 / +5%▶20% 익절 / +10%▶10% 익절</t>
        </is>
      </c>
      <c r="S2063" t="inlineStr">
        <is>
          <t>-3%▶70% 손절 / -5%▶20% 손절 / -10%▶10% 손절</t>
        </is>
      </c>
      <c r="T2063" t="inlineStr">
        <is>
          <t>매수 0.0005 / 매도 0.0025 / 슬리피지 0.0007</t>
        </is>
      </c>
    </row>
    <row r="2064">
      <c r="A2064" t="inlineStr">
        <is>
          <t>KODEX 은행|6개월 전에 샀다면|[초단타]+[변동성허용]</t>
        </is>
      </c>
      <c r="B2064" t="inlineStr">
        <is>
          <t>KODEX 은행</t>
        </is>
      </c>
      <c r="C2064" t="inlineStr">
        <is>
          <t>091170</t>
        </is>
      </c>
      <c r="D2064" t="inlineStr">
        <is>
          <t>6개월 전에 샀다면</t>
        </is>
      </c>
      <c r="E2064" t="inlineStr">
        <is>
          <t>[초단타]+[변동성허용]</t>
        </is>
      </c>
      <c r="F2064" t="inlineStr">
        <is>
          <t>[초단타]</t>
        </is>
      </c>
      <c r="G2064" t="inlineStr">
        <is>
          <t>[변동성허용]</t>
        </is>
      </c>
      <c r="H2064" t="n">
        <v>300000</v>
      </c>
      <c r="I2064" t="n">
        <v>12588</v>
      </c>
      <c r="J2064" t="n">
        <v>14495</v>
      </c>
      <c r="K2064" t="n">
        <v>15.15</v>
      </c>
      <c r="L2064" t="n">
        <v>-0.43</v>
      </c>
      <c r="M2064" t="n">
        <v>0</v>
      </c>
      <c r="N2064" t="n">
        <v>0</v>
      </c>
      <c r="O2064" t="n">
        <v>1</v>
      </c>
      <c r="P2064" t="inlineStr">
        <is>
          <t>2025-12-08</t>
        </is>
      </c>
      <c r="Q2064" t="inlineStr">
        <is>
          <t>2026-06-08</t>
        </is>
      </c>
      <c r="R2064" t="inlineStr">
        <is>
          <t>+3%▶70% 익절 / +5%▶20% 익절 / +10%▶10% 익절</t>
        </is>
      </c>
      <c r="S2064" t="inlineStr">
        <is>
          <t>-5%▶50% 손절 / -10%▶30% 손절 / -15%▶20% 손절</t>
        </is>
      </c>
      <c r="T2064" t="inlineStr">
        <is>
          <t>매수 0.0005 / 매도 0.0025 / 슬리피지 0.0007</t>
        </is>
      </c>
    </row>
    <row r="2065">
      <c r="A2065" t="inlineStr">
        <is>
          <t>KODEX 은행|6개월 전에 샀다면|[초단타]+[버티기형]</t>
        </is>
      </c>
      <c r="B2065" t="inlineStr">
        <is>
          <t>KODEX 은행</t>
        </is>
      </c>
      <c r="C2065" t="inlineStr">
        <is>
          <t>091170</t>
        </is>
      </c>
      <c r="D2065" t="inlineStr">
        <is>
          <t>6개월 전에 샀다면</t>
        </is>
      </c>
      <c r="E2065" t="inlineStr">
        <is>
          <t>[초단타]+[버티기형]</t>
        </is>
      </c>
      <c r="F2065" t="inlineStr">
        <is>
          <t>[초단타]</t>
        </is>
      </c>
      <c r="G2065" t="inlineStr">
        <is>
          <t>[버티기형]</t>
        </is>
      </c>
      <c r="H2065" t="n">
        <v>300000</v>
      </c>
      <c r="I2065" t="n">
        <v>12588</v>
      </c>
      <c r="J2065" t="n">
        <v>14495</v>
      </c>
      <c r="K2065" t="n">
        <v>15.15</v>
      </c>
      <c r="L2065" t="n">
        <v>-0.43</v>
      </c>
      <c r="M2065" t="n">
        <v>0</v>
      </c>
      <c r="N2065" t="n">
        <v>0</v>
      </c>
      <c r="O2065" t="n">
        <v>1</v>
      </c>
      <c r="P2065" t="inlineStr">
        <is>
          <t>2025-12-08</t>
        </is>
      </c>
      <c r="Q2065" t="inlineStr">
        <is>
          <t>2026-06-08</t>
        </is>
      </c>
      <c r="R2065" t="inlineStr">
        <is>
          <t>+3%▶70% 익절 / +5%▶20% 익절 / +10%▶10% 익절</t>
        </is>
      </c>
      <c r="S2065" t="inlineStr">
        <is>
          <t>-5%▶40% 손절 / -15%▶30% 손절 / -20%▶30% 손절</t>
        </is>
      </c>
      <c r="T2065" t="inlineStr">
        <is>
          <t>매수 0.0005 / 매도 0.0025 / 슬리피지 0.0007</t>
        </is>
      </c>
    </row>
    <row r="2066">
      <c r="A2066" t="inlineStr">
        <is>
          <t>KODEX 은행|6개월 전에 샀다면|[단기스윙]+[칼손절]</t>
        </is>
      </c>
      <c r="B2066" t="inlineStr">
        <is>
          <t>KODEX 은행</t>
        </is>
      </c>
      <c r="C2066" t="inlineStr">
        <is>
          <t>091170</t>
        </is>
      </c>
      <c r="D2066" t="inlineStr">
        <is>
          <t>6개월 전에 샀다면</t>
        </is>
      </c>
      <c r="E2066" t="inlineStr">
        <is>
          <t>[단기스윙]+[칼손절]</t>
        </is>
      </c>
      <c r="F2066" t="inlineStr">
        <is>
          <t>[단기스윙]</t>
        </is>
      </c>
      <c r="G2066" t="inlineStr">
        <is>
          <t>[칼손절]</t>
        </is>
      </c>
      <c r="H2066" t="n">
        <v>300000</v>
      </c>
      <c r="I2066" t="n">
        <v>12588</v>
      </c>
      <c r="J2066" t="n">
        <v>14495</v>
      </c>
      <c r="K2066" t="n">
        <v>15.15</v>
      </c>
      <c r="L2066" t="n">
        <v>-0.43</v>
      </c>
      <c r="M2066" t="n">
        <v>0</v>
      </c>
      <c r="N2066" t="n">
        <v>0</v>
      </c>
      <c r="O2066" t="n">
        <v>1</v>
      </c>
      <c r="P2066" t="inlineStr">
        <is>
          <t>2025-12-08</t>
        </is>
      </c>
      <c r="Q2066" t="inlineStr">
        <is>
          <t>2026-06-08</t>
        </is>
      </c>
      <c r="R2066" t="inlineStr">
        <is>
          <t>+5%▶60% 익절 / +10%▶30% 익절 / +20%▶10% 익절</t>
        </is>
      </c>
      <c r="S2066" t="inlineStr">
        <is>
          <t>-2%▶80% 손절 / -4%▶10% 손절 / -6%▶10% 손절</t>
        </is>
      </c>
      <c r="T2066" t="inlineStr">
        <is>
          <t>매수 0.0005 / 매도 0.0025 / 슬리피지 0.0007</t>
        </is>
      </c>
    </row>
    <row r="2067">
      <c r="A2067" t="inlineStr">
        <is>
          <t>KODEX 은행|6개월 전에 샀다면|[단기스윙]+[정석방어]</t>
        </is>
      </c>
      <c r="B2067" t="inlineStr">
        <is>
          <t>KODEX 은행</t>
        </is>
      </c>
      <c r="C2067" t="inlineStr">
        <is>
          <t>091170</t>
        </is>
      </c>
      <c r="D2067" t="inlineStr">
        <is>
          <t>6개월 전에 샀다면</t>
        </is>
      </c>
      <c r="E2067" t="inlineStr">
        <is>
          <t>[단기스윙]+[정석방어]</t>
        </is>
      </c>
      <c r="F2067" t="inlineStr">
        <is>
          <t>[단기스윙]</t>
        </is>
      </c>
      <c r="G2067" t="inlineStr">
        <is>
          <t>[정석방어]</t>
        </is>
      </c>
      <c r="H2067" t="n">
        <v>300000</v>
      </c>
      <c r="I2067" t="n">
        <v>12588</v>
      </c>
      <c r="J2067" t="n">
        <v>14495</v>
      </c>
      <c r="K2067" t="n">
        <v>15.15</v>
      </c>
      <c r="L2067" t="n">
        <v>-0.43</v>
      </c>
      <c r="M2067" t="n">
        <v>0</v>
      </c>
      <c r="N2067" t="n">
        <v>0</v>
      </c>
      <c r="O2067" t="n">
        <v>1</v>
      </c>
      <c r="P2067" t="inlineStr">
        <is>
          <t>2025-12-08</t>
        </is>
      </c>
      <c r="Q2067" t="inlineStr">
        <is>
          <t>2026-06-08</t>
        </is>
      </c>
      <c r="R2067" t="inlineStr">
        <is>
          <t>+5%▶60% 익절 / +10%▶30% 익절 / +20%▶10% 익절</t>
        </is>
      </c>
      <c r="S2067" t="inlineStr">
        <is>
          <t>-3%▶70% 손절 / -5%▶20% 손절 / -10%▶10% 손절</t>
        </is>
      </c>
      <c r="T2067" t="inlineStr">
        <is>
          <t>매수 0.0005 / 매도 0.0025 / 슬리피지 0.0007</t>
        </is>
      </c>
    </row>
    <row r="2068">
      <c r="A2068" t="inlineStr">
        <is>
          <t>KODEX 은행|6개월 전에 샀다면|[단기스윙]+[변동성허용]</t>
        </is>
      </c>
      <c r="B2068" t="inlineStr">
        <is>
          <t>KODEX 은행</t>
        </is>
      </c>
      <c r="C2068" t="inlineStr">
        <is>
          <t>091170</t>
        </is>
      </c>
      <c r="D2068" t="inlineStr">
        <is>
          <t>6개월 전에 샀다면</t>
        </is>
      </c>
      <c r="E2068" t="inlineStr">
        <is>
          <t>[단기스윙]+[변동성허용]</t>
        </is>
      </c>
      <c r="F2068" t="inlineStr">
        <is>
          <t>[단기스윙]</t>
        </is>
      </c>
      <c r="G2068" t="inlineStr">
        <is>
          <t>[변동성허용]</t>
        </is>
      </c>
      <c r="H2068" t="n">
        <v>300000</v>
      </c>
      <c r="I2068" t="n">
        <v>12588</v>
      </c>
      <c r="J2068" t="n">
        <v>14495</v>
      </c>
      <c r="K2068" t="n">
        <v>15.15</v>
      </c>
      <c r="L2068" t="n">
        <v>-0.43</v>
      </c>
      <c r="M2068" t="n">
        <v>0</v>
      </c>
      <c r="N2068" t="n">
        <v>0</v>
      </c>
      <c r="O2068" t="n">
        <v>1</v>
      </c>
      <c r="P2068" t="inlineStr">
        <is>
          <t>2025-12-08</t>
        </is>
      </c>
      <c r="Q2068" t="inlineStr">
        <is>
          <t>2026-06-08</t>
        </is>
      </c>
      <c r="R2068" t="inlineStr">
        <is>
          <t>+5%▶60% 익절 / +10%▶30% 익절 / +20%▶10% 익절</t>
        </is>
      </c>
      <c r="S2068" t="inlineStr">
        <is>
          <t>-5%▶50% 손절 / -10%▶30% 손절 / -15%▶20% 손절</t>
        </is>
      </c>
      <c r="T2068" t="inlineStr">
        <is>
          <t>매수 0.0005 / 매도 0.0025 / 슬리피지 0.0007</t>
        </is>
      </c>
    </row>
    <row r="2069">
      <c r="A2069" t="inlineStr">
        <is>
          <t>KODEX 은행|6개월 전에 샀다면|[단기스윙]+[버티기형]</t>
        </is>
      </c>
      <c r="B2069" t="inlineStr">
        <is>
          <t>KODEX 은행</t>
        </is>
      </c>
      <c r="C2069" t="inlineStr">
        <is>
          <t>091170</t>
        </is>
      </c>
      <c r="D2069" t="inlineStr">
        <is>
          <t>6개월 전에 샀다면</t>
        </is>
      </c>
      <c r="E2069" t="inlineStr">
        <is>
          <t>[단기스윙]+[버티기형]</t>
        </is>
      </c>
      <c r="F2069" t="inlineStr">
        <is>
          <t>[단기스윙]</t>
        </is>
      </c>
      <c r="G2069" t="inlineStr">
        <is>
          <t>[버티기형]</t>
        </is>
      </c>
      <c r="H2069" t="n">
        <v>300000</v>
      </c>
      <c r="I2069" t="n">
        <v>12588</v>
      </c>
      <c r="J2069" t="n">
        <v>14495</v>
      </c>
      <c r="K2069" t="n">
        <v>15.15</v>
      </c>
      <c r="L2069" t="n">
        <v>-0.43</v>
      </c>
      <c r="M2069" t="n">
        <v>0</v>
      </c>
      <c r="N2069" t="n">
        <v>0</v>
      </c>
      <c r="O2069" t="n">
        <v>1</v>
      </c>
      <c r="P2069" t="inlineStr">
        <is>
          <t>2025-12-08</t>
        </is>
      </c>
      <c r="Q2069" t="inlineStr">
        <is>
          <t>2026-06-08</t>
        </is>
      </c>
      <c r="R2069" t="inlineStr">
        <is>
          <t>+5%▶60% 익절 / +10%▶30% 익절 / +20%▶10% 익절</t>
        </is>
      </c>
      <c r="S2069" t="inlineStr">
        <is>
          <t>-5%▶40% 손절 / -15%▶30% 손절 / -20%▶30% 손절</t>
        </is>
      </c>
      <c r="T2069" t="inlineStr">
        <is>
          <t>매수 0.0005 / 매도 0.0025 / 슬리피지 0.0007</t>
        </is>
      </c>
    </row>
    <row r="2070">
      <c r="A2070" t="inlineStr">
        <is>
          <t>KODEX 은행|6개월 전에 샀다면|[대표님룰]+[칼손절]</t>
        </is>
      </c>
      <c r="B2070" t="inlineStr">
        <is>
          <t>KODEX 은행</t>
        </is>
      </c>
      <c r="C2070" t="inlineStr">
        <is>
          <t>091170</t>
        </is>
      </c>
      <c r="D2070" t="inlineStr">
        <is>
          <t>6개월 전에 샀다면</t>
        </is>
      </c>
      <c r="E2070" t="inlineStr">
        <is>
          <t>[대표님룰]+[칼손절]</t>
        </is>
      </c>
      <c r="F2070" t="inlineStr">
        <is>
          <t>[대표님룰]</t>
        </is>
      </c>
      <c r="G2070" t="inlineStr">
        <is>
          <t>[칼손절]</t>
        </is>
      </c>
      <c r="H2070" t="n">
        <v>300000</v>
      </c>
      <c r="I2070" t="n">
        <v>12588</v>
      </c>
      <c r="J2070" t="n">
        <v>14495</v>
      </c>
      <c r="K2070" t="n">
        <v>15.15</v>
      </c>
      <c r="L2070" t="n">
        <v>-0.43</v>
      </c>
      <c r="M2070" t="n">
        <v>0</v>
      </c>
      <c r="N2070" t="n">
        <v>0</v>
      </c>
      <c r="O2070" t="n">
        <v>1</v>
      </c>
      <c r="P2070" t="inlineStr">
        <is>
          <t>2025-12-08</t>
        </is>
      </c>
      <c r="Q2070" t="inlineStr">
        <is>
          <t>2026-06-08</t>
        </is>
      </c>
      <c r="R2070" t="inlineStr">
        <is>
          <t>+5%▶60% 익절 / +10%▶30% 익절 / +30%▶10% 익절</t>
        </is>
      </c>
      <c r="S2070" t="inlineStr">
        <is>
          <t>-2%▶80% 손절 / -4%▶10% 손절 / -6%▶10% 손절</t>
        </is>
      </c>
      <c r="T2070" t="inlineStr">
        <is>
          <t>매수 0.0005 / 매도 0.0025 / 슬리피지 0.0007</t>
        </is>
      </c>
    </row>
    <row r="2071">
      <c r="A2071" t="inlineStr">
        <is>
          <t>KODEX 은행|6개월 전에 샀다면|[대표님룰]+[정석방어]</t>
        </is>
      </c>
      <c r="B2071" t="inlineStr">
        <is>
          <t>KODEX 은행</t>
        </is>
      </c>
      <c r="C2071" t="inlineStr">
        <is>
          <t>091170</t>
        </is>
      </c>
      <c r="D2071" t="inlineStr">
        <is>
          <t>6개월 전에 샀다면</t>
        </is>
      </c>
      <c r="E2071" t="inlineStr">
        <is>
          <t>[대표님룰]+[정석방어]</t>
        </is>
      </c>
      <c r="F2071" t="inlineStr">
        <is>
          <t>[대표님룰]</t>
        </is>
      </c>
      <c r="G2071" t="inlineStr">
        <is>
          <t>[정석방어]</t>
        </is>
      </c>
      <c r="H2071" t="n">
        <v>300000</v>
      </c>
      <c r="I2071" t="n">
        <v>12588</v>
      </c>
      <c r="J2071" t="n">
        <v>14495</v>
      </c>
      <c r="K2071" t="n">
        <v>15.15</v>
      </c>
      <c r="L2071" t="n">
        <v>-0.43</v>
      </c>
      <c r="M2071" t="n">
        <v>0</v>
      </c>
      <c r="N2071" t="n">
        <v>0</v>
      </c>
      <c r="O2071" t="n">
        <v>1</v>
      </c>
      <c r="P2071" t="inlineStr">
        <is>
          <t>2025-12-08</t>
        </is>
      </c>
      <c r="Q2071" t="inlineStr">
        <is>
          <t>2026-06-08</t>
        </is>
      </c>
      <c r="R2071" t="inlineStr">
        <is>
          <t>+5%▶60% 익절 / +10%▶30% 익절 / +30%▶10% 익절</t>
        </is>
      </c>
      <c r="S2071" t="inlineStr">
        <is>
          <t>-3%▶70% 손절 / -5%▶20% 손절 / -10%▶10% 손절</t>
        </is>
      </c>
      <c r="T2071" t="inlineStr">
        <is>
          <t>매수 0.0005 / 매도 0.0025 / 슬리피지 0.0007</t>
        </is>
      </c>
    </row>
    <row r="2072">
      <c r="A2072" t="inlineStr">
        <is>
          <t>KODEX 은행|6개월 전에 샀다면|[대표님룰]+[변동성허용]</t>
        </is>
      </c>
      <c r="B2072" t="inlineStr">
        <is>
          <t>KODEX 은행</t>
        </is>
      </c>
      <c r="C2072" t="inlineStr">
        <is>
          <t>091170</t>
        </is>
      </c>
      <c r="D2072" t="inlineStr">
        <is>
          <t>6개월 전에 샀다면</t>
        </is>
      </c>
      <c r="E2072" t="inlineStr">
        <is>
          <t>[대표님룰]+[변동성허용]</t>
        </is>
      </c>
      <c r="F2072" t="inlineStr">
        <is>
          <t>[대표님룰]</t>
        </is>
      </c>
      <c r="G2072" t="inlineStr">
        <is>
          <t>[변동성허용]</t>
        </is>
      </c>
      <c r="H2072" t="n">
        <v>300000</v>
      </c>
      <c r="I2072" t="n">
        <v>12588</v>
      </c>
      <c r="J2072" t="n">
        <v>14495</v>
      </c>
      <c r="K2072" t="n">
        <v>15.15</v>
      </c>
      <c r="L2072" t="n">
        <v>-0.43</v>
      </c>
      <c r="M2072" t="n">
        <v>0</v>
      </c>
      <c r="N2072" t="n">
        <v>0</v>
      </c>
      <c r="O2072" t="n">
        <v>1</v>
      </c>
      <c r="P2072" t="inlineStr">
        <is>
          <t>2025-12-08</t>
        </is>
      </c>
      <c r="Q2072" t="inlineStr">
        <is>
          <t>2026-06-08</t>
        </is>
      </c>
      <c r="R2072" t="inlineStr">
        <is>
          <t>+5%▶60% 익절 / +10%▶30% 익절 / +30%▶10% 익절</t>
        </is>
      </c>
      <c r="S2072" t="inlineStr">
        <is>
          <t>-5%▶50% 손절 / -10%▶30% 손절 / -15%▶20% 손절</t>
        </is>
      </c>
      <c r="T2072" t="inlineStr">
        <is>
          <t>매수 0.0005 / 매도 0.0025 / 슬리피지 0.0007</t>
        </is>
      </c>
    </row>
    <row r="2073">
      <c r="A2073" t="inlineStr">
        <is>
          <t>KODEX 은행|6개월 전에 샀다면|[대표님룰]+[버티기형]</t>
        </is>
      </c>
      <c r="B2073" t="inlineStr">
        <is>
          <t>KODEX 은행</t>
        </is>
      </c>
      <c r="C2073" t="inlineStr">
        <is>
          <t>091170</t>
        </is>
      </c>
      <c r="D2073" t="inlineStr">
        <is>
          <t>6개월 전에 샀다면</t>
        </is>
      </c>
      <c r="E2073" t="inlineStr">
        <is>
          <t>[대표님룰]+[버티기형]</t>
        </is>
      </c>
      <c r="F2073" t="inlineStr">
        <is>
          <t>[대표님룰]</t>
        </is>
      </c>
      <c r="G2073" t="inlineStr">
        <is>
          <t>[버티기형]</t>
        </is>
      </c>
      <c r="H2073" t="n">
        <v>300000</v>
      </c>
      <c r="I2073" t="n">
        <v>12588</v>
      </c>
      <c r="J2073" t="n">
        <v>14495</v>
      </c>
      <c r="K2073" t="n">
        <v>15.15</v>
      </c>
      <c r="L2073" t="n">
        <v>-0.43</v>
      </c>
      <c r="M2073" t="n">
        <v>0</v>
      </c>
      <c r="N2073" t="n">
        <v>0</v>
      </c>
      <c r="O2073" t="n">
        <v>1</v>
      </c>
      <c r="P2073" t="inlineStr">
        <is>
          <t>2025-12-08</t>
        </is>
      </c>
      <c r="Q2073" t="inlineStr">
        <is>
          <t>2026-06-08</t>
        </is>
      </c>
      <c r="R2073" t="inlineStr">
        <is>
          <t>+5%▶60% 익절 / +10%▶30% 익절 / +30%▶10% 익절</t>
        </is>
      </c>
      <c r="S2073" t="inlineStr">
        <is>
          <t>-5%▶40% 손절 / -15%▶30% 손절 / -20%▶30% 손절</t>
        </is>
      </c>
      <c r="T2073" t="inlineStr">
        <is>
          <t>매수 0.0005 / 매도 0.0025 / 슬리피지 0.0007</t>
        </is>
      </c>
    </row>
    <row r="2074">
      <c r="A2074" t="inlineStr">
        <is>
          <t>KODEX 은행|6개월 전에 샀다면|[중기추세]+[칼손절]</t>
        </is>
      </c>
      <c r="B2074" t="inlineStr">
        <is>
          <t>KODEX 은행</t>
        </is>
      </c>
      <c r="C2074" t="inlineStr">
        <is>
          <t>091170</t>
        </is>
      </c>
      <c r="D2074" t="inlineStr">
        <is>
          <t>6개월 전에 샀다면</t>
        </is>
      </c>
      <c r="E2074" t="inlineStr">
        <is>
          <t>[중기추세]+[칼손절]</t>
        </is>
      </c>
      <c r="F2074" t="inlineStr">
        <is>
          <t>[중기추세]</t>
        </is>
      </c>
      <c r="G2074" t="inlineStr">
        <is>
          <t>[칼손절]</t>
        </is>
      </c>
      <c r="H2074" t="n">
        <v>300000</v>
      </c>
      <c r="I2074" t="n">
        <v>12588</v>
      </c>
      <c r="J2074" t="n">
        <v>14495</v>
      </c>
      <c r="K2074" t="n">
        <v>15.15</v>
      </c>
      <c r="L2074" t="n">
        <v>-0.43</v>
      </c>
      <c r="M2074" t="n">
        <v>0</v>
      </c>
      <c r="N2074" t="n">
        <v>0</v>
      </c>
      <c r="O2074" t="n">
        <v>1</v>
      </c>
      <c r="P2074" t="inlineStr">
        <is>
          <t>2025-12-08</t>
        </is>
      </c>
      <c r="Q2074" t="inlineStr">
        <is>
          <t>2026-06-08</t>
        </is>
      </c>
      <c r="R2074" t="inlineStr">
        <is>
          <t>+10%▶50% 익절 / +20%▶30% 익절 / +30%▶20% 익절</t>
        </is>
      </c>
      <c r="S2074" t="inlineStr">
        <is>
          <t>-2%▶80% 손절 / -4%▶10% 손절 / -6%▶10% 손절</t>
        </is>
      </c>
      <c r="T2074" t="inlineStr">
        <is>
          <t>매수 0.0005 / 매도 0.0025 / 슬리피지 0.0007</t>
        </is>
      </c>
    </row>
    <row r="2075">
      <c r="A2075" t="inlineStr">
        <is>
          <t>KODEX 은행|6개월 전에 샀다면|[중기추세]+[정석방어]</t>
        </is>
      </c>
      <c r="B2075" t="inlineStr">
        <is>
          <t>KODEX 은행</t>
        </is>
      </c>
      <c r="C2075" t="inlineStr">
        <is>
          <t>091170</t>
        </is>
      </c>
      <c r="D2075" t="inlineStr">
        <is>
          <t>6개월 전에 샀다면</t>
        </is>
      </c>
      <c r="E2075" t="inlineStr">
        <is>
          <t>[중기추세]+[정석방어]</t>
        </is>
      </c>
      <c r="F2075" t="inlineStr">
        <is>
          <t>[중기추세]</t>
        </is>
      </c>
      <c r="G2075" t="inlineStr">
        <is>
          <t>[정석방어]</t>
        </is>
      </c>
      <c r="H2075" t="n">
        <v>300000</v>
      </c>
      <c r="I2075" t="n">
        <v>12588</v>
      </c>
      <c r="J2075" t="n">
        <v>14495</v>
      </c>
      <c r="K2075" t="n">
        <v>15.15</v>
      </c>
      <c r="L2075" t="n">
        <v>-0.43</v>
      </c>
      <c r="M2075" t="n">
        <v>0</v>
      </c>
      <c r="N2075" t="n">
        <v>0</v>
      </c>
      <c r="O2075" t="n">
        <v>1</v>
      </c>
      <c r="P2075" t="inlineStr">
        <is>
          <t>2025-12-08</t>
        </is>
      </c>
      <c r="Q2075" t="inlineStr">
        <is>
          <t>2026-06-08</t>
        </is>
      </c>
      <c r="R2075" t="inlineStr">
        <is>
          <t>+10%▶50% 익절 / +20%▶30% 익절 / +30%▶20% 익절</t>
        </is>
      </c>
      <c r="S2075" t="inlineStr">
        <is>
          <t>-3%▶70% 손절 / -5%▶20% 손절 / -10%▶10% 손절</t>
        </is>
      </c>
      <c r="T2075" t="inlineStr">
        <is>
          <t>매수 0.0005 / 매도 0.0025 / 슬리피지 0.0007</t>
        </is>
      </c>
    </row>
    <row r="2076">
      <c r="A2076" t="inlineStr">
        <is>
          <t>KODEX 은행|6개월 전에 샀다면|[중기추세]+[변동성허용]</t>
        </is>
      </c>
      <c r="B2076" t="inlineStr">
        <is>
          <t>KODEX 은행</t>
        </is>
      </c>
      <c r="C2076" t="inlineStr">
        <is>
          <t>091170</t>
        </is>
      </c>
      <c r="D2076" t="inlineStr">
        <is>
          <t>6개월 전에 샀다면</t>
        </is>
      </c>
      <c r="E2076" t="inlineStr">
        <is>
          <t>[중기추세]+[변동성허용]</t>
        </is>
      </c>
      <c r="F2076" t="inlineStr">
        <is>
          <t>[중기추세]</t>
        </is>
      </c>
      <c r="G2076" t="inlineStr">
        <is>
          <t>[변동성허용]</t>
        </is>
      </c>
      <c r="H2076" t="n">
        <v>300000</v>
      </c>
      <c r="I2076" t="n">
        <v>12588</v>
      </c>
      <c r="J2076" t="n">
        <v>14495</v>
      </c>
      <c r="K2076" t="n">
        <v>15.15</v>
      </c>
      <c r="L2076" t="n">
        <v>-0.43</v>
      </c>
      <c r="M2076" t="n">
        <v>0</v>
      </c>
      <c r="N2076" t="n">
        <v>0</v>
      </c>
      <c r="O2076" t="n">
        <v>1</v>
      </c>
      <c r="P2076" t="inlineStr">
        <is>
          <t>2025-12-08</t>
        </is>
      </c>
      <c r="Q2076" t="inlineStr">
        <is>
          <t>2026-06-08</t>
        </is>
      </c>
      <c r="R2076" t="inlineStr">
        <is>
          <t>+10%▶50% 익절 / +20%▶30% 익절 / +30%▶20% 익절</t>
        </is>
      </c>
      <c r="S2076" t="inlineStr">
        <is>
          <t>-5%▶50% 손절 / -10%▶30% 손절 / -15%▶20% 손절</t>
        </is>
      </c>
      <c r="T2076" t="inlineStr">
        <is>
          <t>매수 0.0005 / 매도 0.0025 / 슬리피지 0.0007</t>
        </is>
      </c>
    </row>
    <row r="2077">
      <c r="A2077" t="inlineStr">
        <is>
          <t>KODEX 은행|6개월 전에 샀다면|[중기추세]+[버티기형]</t>
        </is>
      </c>
      <c r="B2077" t="inlineStr">
        <is>
          <t>KODEX 은행</t>
        </is>
      </c>
      <c r="C2077" t="inlineStr">
        <is>
          <t>091170</t>
        </is>
      </c>
      <c r="D2077" t="inlineStr">
        <is>
          <t>6개월 전에 샀다면</t>
        </is>
      </c>
      <c r="E2077" t="inlineStr">
        <is>
          <t>[중기추세]+[버티기형]</t>
        </is>
      </c>
      <c r="F2077" t="inlineStr">
        <is>
          <t>[중기추세]</t>
        </is>
      </c>
      <c r="G2077" t="inlineStr">
        <is>
          <t>[버티기형]</t>
        </is>
      </c>
      <c r="H2077" t="n">
        <v>300000</v>
      </c>
      <c r="I2077" t="n">
        <v>12588</v>
      </c>
      <c r="J2077" t="n">
        <v>14495</v>
      </c>
      <c r="K2077" t="n">
        <v>15.15</v>
      </c>
      <c r="L2077" t="n">
        <v>-0.43</v>
      </c>
      <c r="M2077" t="n">
        <v>0</v>
      </c>
      <c r="N2077" t="n">
        <v>0</v>
      </c>
      <c r="O2077" t="n">
        <v>1</v>
      </c>
      <c r="P2077" t="inlineStr">
        <is>
          <t>2025-12-08</t>
        </is>
      </c>
      <c r="Q2077" t="inlineStr">
        <is>
          <t>2026-06-08</t>
        </is>
      </c>
      <c r="R2077" t="inlineStr">
        <is>
          <t>+10%▶50% 익절 / +20%▶30% 익절 / +30%▶20% 익절</t>
        </is>
      </c>
      <c r="S2077" t="inlineStr">
        <is>
          <t>-5%▶40% 손절 / -15%▶30% 손절 / -20%▶30% 손절</t>
        </is>
      </c>
      <c r="T2077" t="inlineStr">
        <is>
          <t>매수 0.0005 / 매도 0.0025 / 슬리피지 0.0007</t>
        </is>
      </c>
    </row>
    <row r="2078">
      <c r="A2078" t="inlineStr">
        <is>
          <t>KODEX 은행|6개월 전에 샀다면|[수익극대화]+[칼손절]</t>
        </is>
      </c>
      <c r="B2078" t="inlineStr">
        <is>
          <t>KODEX 은행</t>
        </is>
      </c>
      <c r="C2078" t="inlineStr">
        <is>
          <t>091170</t>
        </is>
      </c>
      <c r="D2078" t="inlineStr">
        <is>
          <t>6개월 전에 샀다면</t>
        </is>
      </c>
      <c r="E2078" t="inlineStr">
        <is>
          <t>[수익극대화]+[칼손절]</t>
        </is>
      </c>
      <c r="F2078" t="inlineStr">
        <is>
          <t>[수익극대화]</t>
        </is>
      </c>
      <c r="G2078" t="inlineStr">
        <is>
          <t>[칼손절]</t>
        </is>
      </c>
      <c r="H2078" t="n">
        <v>300000</v>
      </c>
      <c r="I2078" t="n">
        <v>12588</v>
      </c>
      <c r="J2078" t="n">
        <v>14495</v>
      </c>
      <c r="K2078" t="n">
        <v>15.15</v>
      </c>
      <c r="L2078" t="n">
        <v>-0.43</v>
      </c>
      <c r="M2078" t="n">
        <v>0</v>
      </c>
      <c r="N2078" t="n">
        <v>0</v>
      </c>
      <c r="O2078" t="n">
        <v>1</v>
      </c>
      <c r="P2078" t="inlineStr">
        <is>
          <t>2025-12-08</t>
        </is>
      </c>
      <c r="Q2078" t="inlineStr">
        <is>
          <t>2026-06-08</t>
        </is>
      </c>
      <c r="R2078" t="inlineStr">
        <is>
          <t>+10%▶40% 익절 / +20%▶30% 익절 / +40%▶30% 익절</t>
        </is>
      </c>
      <c r="S2078" t="inlineStr">
        <is>
          <t>-2%▶80% 손절 / -4%▶10% 손절 / -6%▶10% 손절</t>
        </is>
      </c>
      <c r="T2078" t="inlineStr">
        <is>
          <t>매수 0.0005 / 매도 0.0025 / 슬리피지 0.0007</t>
        </is>
      </c>
    </row>
    <row r="2079">
      <c r="A2079" t="inlineStr">
        <is>
          <t>KODEX 은행|6개월 전에 샀다면|[수익극대화]+[정석방어]</t>
        </is>
      </c>
      <c r="B2079" t="inlineStr">
        <is>
          <t>KODEX 은행</t>
        </is>
      </c>
      <c r="C2079" t="inlineStr">
        <is>
          <t>091170</t>
        </is>
      </c>
      <c r="D2079" t="inlineStr">
        <is>
          <t>6개월 전에 샀다면</t>
        </is>
      </c>
      <c r="E2079" t="inlineStr">
        <is>
          <t>[수익극대화]+[정석방어]</t>
        </is>
      </c>
      <c r="F2079" t="inlineStr">
        <is>
          <t>[수익극대화]</t>
        </is>
      </c>
      <c r="G2079" t="inlineStr">
        <is>
          <t>[정석방어]</t>
        </is>
      </c>
      <c r="H2079" t="n">
        <v>300000</v>
      </c>
      <c r="I2079" t="n">
        <v>12588</v>
      </c>
      <c r="J2079" t="n">
        <v>14495</v>
      </c>
      <c r="K2079" t="n">
        <v>15.15</v>
      </c>
      <c r="L2079" t="n">
        <v>-0.43</v>
      </c>
      <c r="M2079" t="n">
        <v>0</v>
      </c>
      <c r="N2079" t="n">
        <v>0</v>
      </c>
      <c r="O2079" t="n">
        <v>1</v>
      </c>
      <c r="P2079" t="inlineStr">
        <is>
          <t>2025-12-08</t>
        </is>
      </c>
      <c r="Q2079" t="inlineStr">
        <is>
          <t>2026-06-08</t>
        </is>
      </c>
      <c r="R2079" t="inlineStr">
        <is>
          <t>+10%▶40% 익절 / +20%▶30% 익절 / +40%▶30% 익절</t>
        </is>
      </c>
      <c r="S2079" t="inlineStr">
        <is>
          <t>-3%▶70% 손절 / -5%▶20% 손절 / -10%▶10% 손절</t>
        </is>
      </c>
      <c r="T2079" t="inlineStr">
        <is>
          <t>매수 0.0005 / 매도 0.0025 / 슬리피지 0.0007</t>
        </is>
      </c>
    </row>
    <row r="2080">
      <c r="A2080" t="inlineStr">
        <is>
          <t>KODEX 은행|6개월 전에 샀다면|[수익극대화]+[변동성허용]</t>
        </is>
      </c>
      <c r="B2080" t="inlineStr">
        <is>
          <t>KODEX 은행</t>
        </is>
      </c>
      <c r="C2080" t="inlineStr">
        <is>
          <t>091170</t>
        </is>
      </c>
      <c r="D2080" t="inlineStr">
        <is>
          <t>6개월 전에 샀다면</t>
        </is>
      </c>
      <c r="E2080" t="inlineStr">
        <is>
          <t>[수익극대화]+[변동성허용]</t>
        </is>
      </c>
      <c r="F2080" t="inlineStr">
        <is>
          <t>[수익극대화]</t>
        </is>
      </c>
      <c r="G2080" t="inlineStr">
        <is>
          <t>[변동성허용]</t>
        </is>
      </c>
      <c r="H2080" t="n">
        <v>300000</v>
      </c>
      <c r="I2080" t="n">
        <v>12588</v>
      </c>
      <c r="J2080" t="n">
        <v>14495</v>
      </c>
      <c r="K2080" t="n">
        <v>15.15</v>
      </c>
      <c r="L2080" t="n">
        <v>-0.43</v>
      </c>
      <c r="M2080" t="n">
        <v>0</v>
      </c>
      <c r="N2080" t="n">
        <v>0</v>
      </c>
      <c r="O2080" t="n">
        <v>1</v>
      </c>
      <c r="P2080" t="inlineStr">
        <is>
          <t>2025-12-08</t>
        </is>
      </c>
      <c r="Q2080" t="inlineStr">
        <is>
          <t>2026-06-08</t>
        </is>
      </c>
      <c r="R2080" t="inlineStr">
        <is>
          <t>+10%▶40% 익절 / +20%▶30% 익절 / +40%▶30% 익절</t>
        </is>
      </c>
      <c r="S2080" t="inlineStr">
        <is>
          <t>-5%▶50% 손절 / -10%▶30% 손절 / -15%▶20% 손절</t>
        </is>
      </c>
      <c r="T2080" t="inlineStr">
        <is>
          <t>매수 0.0005 / 매도 0.0025 / 슬리피지 0.0007</t>
        </is>
      </c>
    </row>
    <row r="2081">
      <c r="A2081" t="inlineStr">
        <is>
          <t>KODEX 은행|6개월 전에 샀다면|[수익극대화]+[버티기형]</t>
        </is>
      </c>
      <c r="B2081" t="inlineStr">
        <is>
          <t>KODEX 은행</t>
        </is>
      </c>
      <c r="C2081" t="inlineStr">
        <is>
          <t>091170</t>
        </is>
      </c>
      <c r="D2081" t="inlineStr">
        <is>
          <t>6개월 전에 샀다면</t>
        </is>
      </c>
      <c r="E2081" t="inlineStr">
        <is>
          <t>[수익극대화]+[버티기형]</t>
        </is>
      </c>
      <c r="F2081" t="inlineStr">
        <is>
          <t>[수익극대화]</t>
        </is>
      </c>
      <c r="G2081" t="inlineStr">
        <is>
          <t>[버티기형]</t>
        </is>
      </c>
      <c r="H2081" t="n">
        <v>300000</v>
      </c>
      <c r="I2081" t="n">
        <v>12588</v>
      </c>
      <c r="J2081" t="n">
        <v>14495</v>
      </c>
      <c r="K2081" t="n">
        <v>15.15</v>
      </c>
      <c r="L2081" t="n">
        <v>-0.43</v>
      </c>
      <c r="M2081" t="n">
        <v>0</v>
      </c>
      <c r="N2081" t="n">
        <v>0</v>
      </c>
      <c r="O2081" t="n">
        <v>1</v>
      </c>
      <c r="P2081" t="inlineStr">
        <is>
          <t>2025-12-08</t>
        </is>
      </c>
      <c r="Q2081" t="inlineStr">
        <is>
          <t>2026-06-08</t>
        </is>
      </c>
      <c r="R2081" t="inlineStr">
        <is>
          <t>+10%▶40% 익절 / +20%▶30% 익절 / +40%▶30% 익절</t>
        </is>
      </c>
      <c r="S2081" t="inlineStr">
        <is>
          <t>-5%▶40% 손절 / -15%▶30% 손절 / -20%▶30% 손절</t>
        </is>
      </c>
      <c r="T2081" t="inlineStr">
        <is>
          <t>매수 0.0005 / 매도 0.0025 / 슬리피지 0.0007</t>
        </is>
      </c>
    </row>
    <row r="2082">
      <c r="A2082" t="inlineStr">
        <is>
          <t>KODEX 은행|전체 평가기간|[초단타]+[칼손절]</t>
        </is>
      </c>
      <c r="B2082" t="inlineStr">
        <is>
          <t>KODEX 은행</t>
        </is>
      </c>
      <c r="C2082" t="inlineStr">
        <is>
          <t>091170</t>
        </is>
      </c>
      <c r="D2082" t="inlineStr">
        <is>
          <t>전체 평가기간</t>
        </is>
      </c>
      <c r="E2082" t="inlineStr">
        <is>
          <t>[초단타]+[칼손절]</t>
        </is>
      </c>
      <c r="F2082" t="inlineStr">
        <is>
          <t>[초단타]</t>
        </is>
      </c>
      <c r="G2082" t="inlineStr">
        <is>
          <t>[칼손절]</t>
        </is>
      </c>
      <c r="H2082" t="n">
        <v>300000</v>
      </c>
      <c r="I2082" t="n">
        <v>12503</v>
      </c>
      <c r="J2082" t="n">
        <v>14495</v>
      </c>
      <c r="K2082" t="n">
        <v>15.93</v>
      </c>
      <c r="L2082" t="n">
        <v>-0.43</v>
      </c>
      <c r="M2082" t="n">
        <v>0</v>
      </c>
      <c r="N2082" t="n">
        <v>0</v>
      </c>
      <c r="O2082" t="n">
        <v>1</v>
      </c>
      <c r="P2082" t="inlineStr">
        <is>
          <t>2026-01-02</t>
        </is>
      </c>
      <c r="Q2082" t="inlineStr">
        <is>
          <t>2026-06-08</t>
        </is>
      </c>
      <c r="R2082" t="inlineStr">
        <is>
          <t>+3%▶70% 익절 / +5%▶20% 익절 / +10%▶10% 익절</t>
        </is>
      </c>
      <c r="S2082" t="inlineStr">
        <is>
          <t>-2%▶80% 손절 / -4%▶10% 손절 / -6%▶10% 손절</t>
        </is>
      </c>
      <c r="T2082" t="inlineStr">
        <is>
          <t>매수 0.0005 / 매도 0.0025 / 슬리피지 0.0007</t>
        </is>
      </c>
    </row>
    <row r="2083">
      <c r="A2083" t="inlineStr">
        <is>
          <t>KODEX 은행|전체 평가기간|[초단타]+[정석방어]</t>
        </is>
      </c>
      <c r="B2083" t="inlineStr">
        <is>
          <t>KODEX 은행</t>
        </is>
      </c>
      <c r="C2083" t="inlineStr">
        <is>
          <t>091170</t>
        </is>
      </c>
      <c r="D2083" t="inlineStr">
        <is>
          <t>전체 평가기간</t>
        </is>
      </c>
      <c r="E2083" t="inlineStr">
        <is>
          <t>[초단타]+[정석방어]</t>
        </is>
      </c>
      <c r="F2083" t="inlineStr">
        <is>
          <t>[초단타]</t>
        </is>
      </c>
      <c r="G2083" t="inlineStr">
        <is>
          <t>[정석방어]</t>
        </is>
      </c>
      <c r="H2083" t="n">
        <v>300000</v>
      </c>
      <c r="I2083" t="n">
        <v>12503</v>
      </c>
      <c r="J2083" t="n">
        <v>14495</v>
      </c>
      <c r="K2083" t="n">
        <v>15.93</v>
      </c>
      <c r="L2083" t="n">
        <v>-0.43</v>
      </c>
      <c r="M2083" t="n">
        <v>0</v>
      </c>
      <c r="N2083" t="n">
        <v>0</v>
      </c>
      <c r="O2083" t="n">
        <v>1</v>
      </c>
      <c r="P2083" t="inlineStr">
        <is>
          <t>2026-01-02</t>
        </is>
      </c>
      <c r="Q2083" t="inlineStr">
        <is>
          <t>2026-06-08</t>
        </is>
      </c>
      <c r="R2083" t="inlineStr">
        <is>
          <t>+3%▶70% 익절 / +5%▶20% 익절 / +10%▶10% 익절</t>
        </is>
      </c>
      <c r="S2083" t="inlineStr">
        <is>
          <t>-3%▶70% 손절 / -5%▶20% 손절 / -10%▶10% 손절</t>
        </is>
      </c>
      <c r="T2083" t="inlineStr">
        <is>
          <t>매수 0.0005 / 매도 0.0025 / 슬리피지 0.0007</t>
        </is>
      </c>
    </row>
    <row r="2084">
      <c r="A2084" t="inlineStr">
        <is>
          <t>KODEX 은행|전체 평가기간|[초단타]+[변동성허용]</t>
        </is>
      </c>
      <c r="B2084" t="inlineStr">
        <is>
          <t>KODEX 은행</t>
        </is>
      </c>
      <c r="C2084" t="inlineStr">
        <is>
          <t>091170</t>
        </is>
      </c>
      <c r="D2084" t="inlineStr">
        <is>
          <t>전체 평가기간</t>
        </is>
      </c>
      <c r="E2084" t="inlineStr">
        <is>
          <t>[초단타]+[변동성허용]</t>
        </is>
      </c>
      <c r="F2084" t="inlineStr">
        <is>
          <t>[초단타]</t>
        </is>
      </c>
      <c r="G2084" t="inlineStr">
        <is>
          <t>[변동성허용]</t>
        </is>
      </c>
      <c r="H2084" t="n">
        <v>300000</v>
      </c>
      <c r="I2084" t="n">
        <v>12503</v>
      </c>
      <c r="J2084" t="n">
        <v>14495</v>
      </c>
      <c r="K2084" t="n">
        <v>15.93</v>
      </c>
      <c r="L2084" t="n">
        <v>-0.43</v>
      </c>
      <c r="M2084" t="n">
        <v>0</v>
      </c>
      <c r="N2084" t="n">
        <v>0</v>
      </c>
      <c r="O2084" t="n">
        <v>1</v>
      </c>
      <c r="P2084" t="inlineStr">
        <is>
          <t>2026-01-02</t>
        </is>
      </c>
      <c r="Q2084" t="inlineStr">
        <is>
          <t>2026-06-08</t>
        </is>
      </c>
      <c r="R2084" t="inlineStr">
        <is>
          <t>+3%▶70% 익절 / +5%▶20% 익절 / +10%▶10% 익절</t>
        </is>
      </c>
      <c r="S2084" t="inlineStr">
        <is>
          <t>-5%▶50% 손절 / -10%▶30% 손절 / -15%▶20% 손절</t>
        </is>
      </c>
      <c r="T2084" t="inlineStr">
        <is>
          <t>매수 0.0005 / 매도 0.0025 / 슬리피지 0.0007</t>
        </is>
      </c>
    </row>
    <row r="2085">
      <c r="A2085" t="inlineStr">
        <is>
          <t>KODEX 은행|전체 평가기간|[초단타]+[버티기형]</t>
        </is>
      </c>
      <c r="B2085" t="inlineStr">
        <is>
          <t>KODEX 은행</t>
        </is>
      </c>
      <c r="C2085" t="inlineStr">
        <is>
          <t>091170</t>
        </is>
      </c>
      <c r="D2085" t="inlineStr">
        <is>
          <t>전체 평가기간</t>
        </is>
      </c>
      <c r="E2085" t="inlineStr">
        <is>
          <t>[초단타]+[버티기형]</t>
        </is>
      </c>
      <c r="F2085" t="inlineStr">
        <is>
          <t>[초단타]</t>
        </is>
      </c>
      <c r="G2085" t="inlineStr">
        <is>
          <t>[버티기형]</t>
        </is>
      </c>
      <c r="H2085" t="n">
        <v>300000</v>
      </c>
      <c r="I2085" t="n">
        <v>12503</v>
      </c>
      <c r="J2085" t="n">
        <v>14495</v>
      </c>
      <c r="K2085" t="n">
        <v>15.93</v>
      </c>
      <c r="L2085" t="n">
        <v>-0.43</v>
      </c>
      <c r="M2085" t="n">
        <v>0</v>
      </c>
      <c r="N2085" t="n">
        <v>0</v>
      </c>
      <c r="O2085" t="n">
        <v>1</v>
      </c>
      <c r="P2085" t="inlineStr">
        <is>
          <t>2026-01-02</t>
        </is>
      </c>
      <c r="Q2085" t="inlineStr">
        <is>
          <t>2026-06-08</t>
        </is>
      </c>
      <c r="R2085" t="inlineStr">
        <is>
          <t>+3%▶70% 익절 / +5%▶20% 익절 / +10%▶10% 익절</t>
        </is>
      </c>
      <c r="S2085" t="inlineStr">
        <is>
          <t>-5%▶40% 손절 / -15%▶30% 손절 / -20%▶30% 손절</t>
        </is>
      </c>
      <c r="T2085" t="inlineStr">
        <is>
          <t>매수 0.0005 / 매도 0.0025 / 슬리피지 0.0007</t>
        </is>
      </c>
    </row>
    <row r="2086">
      <c r="A2086" t="inlineStr">
        <is>
          <t>KODEX 은행|전체 평가기간|[단기스윙]+[칼손절]</t>
        </is>
      </c>
      <c r="B2086" t="inlineStr">
        <is>
          <t>KODEX 은행</t>
        </is>
      </c>
      <c r="C2086" t="inlineStr">
        <is>
          <t>091170</t>
        </is>
      </c>
      <c r="D2086" t="inlineStr">
        <is>
          <t>전체 평가기간</t>
        </is>
      </c>
      <c r="E2086" t="inlineStr">
        <is>
          <t>[단기스윙]+[칼손절]</t>
        </is>
      </c>
      <c r="F2086" t="inlineStr">
        <is>
          <t>[단기스윙]</t>
        </is>
      </c>
      <c r="G2086" t="inlineStr">
        <is>
          <t>[칼손절]</t>
        </is>
      </c>
      <c r="H2086" t="n">
        <v>300000</v>
      </c>
      <c r="I2086" t="n">
        <v>12503</v>
      </c>
      <c r="J2086" t="n">
        <v>14495</v>
      </c>
      <c r="K2086" t="n">
        <v>15.93</v>
      </c>
      <c r="L2086" t="n">
        <v>-0.43</v>
      </c>
      <c r="M2086" t="n">
        <v>0</v>
      </c>
      <c r="N2086" t="n">
        <v>0</v>
      </c>
      <c r="O2086" t="n">
        <v>1</v>
      </c>
      <c r="P2086" t="inlineStr">
        <is>
          <t>2026-01-02</t>
        </is>
      </c>
      <c r="Q2086" t="inlineStr">
        <is>
          <t>2026-06-08</t>
        </is>
      </c>
      <c r="R2086" t="inlineStr">
        <is>
          <t>+5%▶60% 익절 / +10%▶30% 익절 / +20%▶10% 익절</t>
        </is>
      </c>
      <c r="S2086" t="inlineStr">
        <is>
          <t>-2%▶80% 손절 / -4%▶10% 손절 / -6%▶10% 손절</t>
        </is>
      </c>
      <c r="T2086" t="inlineStr">
        <is>
          <t>매수 0.0005 / 매도 0.0025 / 슬리피지 0.0007</t>
        </is>
      </c>
    </row>
    <row r="2087">
      <c r="A2087" t="inlineStr">
        <is>
          <t>KODEX 은행|전체 평가기간|[단기스윙]+[정석방어]</t>
        </is>
      </c>
      <c r="B2087" t="inlineStr">
        <is>
          <t>KODEX 은행</t>
        </is>
      </c>
      <c r="C2087" t="inlineStr">
        <is>
          <t>091170</t>
        </is>
      </c>
      <c r="D2087" t="inlineStr">
        <is>
          <t>전체 평가기간</t>
        </is>
      </c>
      <c r="E2087" t="inlineStr">
        <is>
          <t>[단기스윙]+[정석방어]</t>
        </is>
      </c>
      <c r="F2087" t="inlineStr">
        <is>
          <t>[단기스윙]</t>
        </is>
      </c>
      <c r="G2087" t="inlineStr">
        <is>
          <t>[정석방어]</t>
        </is>
      </c>
      <c r="H2087" t="n">
        <v>300000</v>
      </c>
      <c r="I2087" t="n">
        <v>12503</v>
      </c>
      <c r="J2087" t="n">
        <v>14495</v>
      </c>
      <c r="K2087" t="n">
        <v>15.93</v>
      </c>
      <c r="L2087" t="n">
        <v>-0.43</v>
      </c>
      <c r="M2087" t="n">
        <v>0</v>
      </c>
      <c r="N2087" t="n">
        <v>0</v>
      </c>
      <c r="O2087" t="n">
        <v>1</v>
      </c>
      <c r="P2087" t="inlineStr">
        <is>
          <t>2026-01-02</t>
        </is>
      </c>
      <c r="Q2087" t="inlineStr">
        <is>
          <t>2026-06-08</t>
        </is>
      </c>
      <c r="R2087" t="inlineStr">
        <is>
          <t>+5%▶60% 익절 / +10%▶30% 익절 / +20%▶10% 익절</t>
        </is>
      </c>
      <c r="S2087" t="inlineStr">
        <is>
          <t>-3%▶70% 손절 / -5%▶20% 손절 / -10%▶10% 손절</t>
        </is>
      </c>
      <c r="T2087" t="inlineStr">
        <is>
          <t>매수 0.0005 / 매도 0.0025 / 슬리피지 0.0007</t>
        </is>
      </c>
    </row>
    <row r="2088">
      <c r="A2088" t="inlineStr">
        <is>
          <t>KODEX 은행|전체 평가기간|[단기스윙]+[변동성허용]</t>
        </is>
      </c>
      <c r="B2088" t="inlineStr">
        <is>
          <t>KODEX 은행</t>
        </is>
      </c>
      <c r="C2088" t="inlineStr">
        <is>
          <t>091170</t>
        </is>
      </c>
      <c r="D2088" t="inlineStr">
        <is>
          <t>전체 평가기간</t>
        </is>
      </c>
      <c r="E2088" t="inlineStr">
        <is>
          <t>[단기스윙]+[변동성허용]</t>
        </is>
      </c>
      <c r="F2088" t="inlineStr">
        <is>
          <t>[단기스윙]</t>
        </is>
      </c>
      <c r="G2088" t="inlineStr">
        <is>
          <t>[변동성허용]</t>
        </is>
      </c>
      <c r="H2088" t="n">
        <v>300000</v>
      </c>
      <c r="I2088" t="n">
        <v>12503</v>
      </c>
      <c r="J2088" t="n">
        <v>14495</v>
      </c>
      <c r="K2088" t="n">
        <v>15.93</v>
      </c>
      <c r="L2088" t="n">
        <v>-0.43</v>
      </c>
      <c r="M2088" t="n">
        <v>0</v>
      </c>
      <c r="N2088" t="n">
        <v>0</v>
      </c>
      <c r="O2088" t="n">
        <v>1</v>
      </c>
      <c r="P2088" t="inlineStr">
        <is>
          <t>2026-01-02</t>
        </is>
      </c>
      <c r="Q2088" t="inlineStr">
        <is>
          <t>2026-06-08</t>
        </is>
      </c>
      <c r="R2088" t="inlineStr">
        <is>
          <t>+5%▶60% 익절 / +10%▶30% 익절 / +20%▶10% 익절</t>
        </is>
      </c>
      <c r="S2088" t="inlineStr">
        <is>
          <t>-5%▶50% 손절 / -10%▶30% 손절 / -15%▶20% 손절</t>
        </is>
      </c>
      <c r="T2088" t="inlineStr">
        <is>
          <t>매수 0.0005 / 매도 0.0025 / 슬리피지 0.0007</t>
        </is>
      </c>
    </row>
    <row r="2089">
      <c r="A2089" t="inlineStr">
        <is>
          <t>KODEX 은행|전체 평가기간|[단기스윙]+[버티기형]</t>
        </is>
      </c>
      <c r="B2089" t="inlineStr">
        <is>
          <t>KODEX 은행</t>
        </is>
      </c>
      <c r="C2089" t="inlineStr">
        <is>
          <t>091170</t>
        </is>
      </c>
      <c r="D2089" t="inlineStr">
        <is>
          <t>전체 평가기간</t>
        </is>
      </c>
      <c r="E2089" t="inlineStr">
        <is>
          <t>[단기스윙]+[버티기형]</t>
        </is>
      </c>
      <c r="F2089" t="inlineStr">
        <is>
          <t>[단기스윙]</t>
        </is>
      </c>
      <c r="G2089" t="inlineStr">
        <is>
          <t>[버티기형]</t>
        </is>
      </c>
      <c r="H2089" t="n">
        <v>300000</v>
      </c>
      <c r="I2089" t="n">
        <v>12503</v>
      </c>
      <c r="J2089" t="n">
        <v>14495</v>
      </c>
      <c r="K2089" t="n">
        <v>15.93</v>
      </c>
      <c r="L2089" t="n">
        <v>-0.43</v>
      </c>
      <c r="M2089" t="n">
        <v>0</v>
      </c>
      <c r="N2089" t="n">
        <v>0</v>
      </c>
      <c r="O2089" t="n">
        <v>1</v>
      </c>
      <c r="P2089" t="inlineStr">
        <is>
          <t>2026-01-02</t>
        </is>
      </c>
      <c r="Q2089" t="inlineStr">
        <is>
          <t>2026-06-08</t>
        </is>
      </c>
      <c r="R2089" t="inlineStr">
        <is>
          <t>+5%▶60% 익절 / +10%▶30% 익절 / +20%▶10% 익절</t>
        </is>
      </c>
      <c r="S2089" t="inlineStr">
        <is>
          <t>-5%▶40% 손절 / -15%▶30% 손절 / -20%▶30% 손절</t>
        </is>
      </c>
      <c r="T2089" t="inlineStr">
        <is>
          <t>매수 0.0005 / 매도 0.0025 / 슬리피지 0.0007</t>
        </is>
      </c>
    </row>
    <row r="2090">
      <c r="A2090" t="inlineStr">
        <is>
          <t>KODEX 은행|전체 평가기간|[대표님룰]+[칼손절]</t>
        </is>
      </c>
      <c r="B2090" t="inlineStr">
        <is>
          <t>KODEX 은행</t>
        </is>
      </c>
      <c r="C2090" t="inlineStr">
        <is>
          <t>091170</t>
        </is>
      </c>
      <c r="D2090" t="inlineStr">
        <is>
          <t>전체 평가기간</t>
        </is>
      </c>
      <c r="E2090" t="inlineStr">
        <is>
          <t>[대표님룰]+[칼손절]</t>
        </is>
      </c>
      <c r="F2090" t="inlineStr">
        <is>
          <t>[대표님룰]</t>
        </is>
      </c>
      <c r="G2090" t="inlineStr">
        <is>
          <t>[칼손절]</t>
        </is>
      </c>
      <c r="H2090" t="n">
        <v>300000</v>
      </c>
      <c r="I2090" t="n">
        <v>12503</v>
      </c>
      <c r="J2090" t="n">
        <v>14495</v>
      </c>
      <c r="K2090" t="n">
        <v>15.93</v>
      </c>
      <c r="L2090" t="n">
        <v>-0.43</v>
      </c>
      <c r="M2090" t="n">
        <v>0</v>
      </c>
      <c r="N2090" t="n">
        <v>0</v>
      </c>
      <c r="O2090" t="n">
        <v>1</v>
      </c>
      <c r="P2090" t="inlineStr">
        <is>
          <t>2026-01-02</t>
        </is>
      </c>
      <c r="Q2090" t="inlineStr">
        <is>
          <t>2026-06-08</t>
        </is>
      </c>
      <c r="R2090" t="inlineStr">
        <is>
          <t>+5%▶60% 익절 / +10%▶30% 익절 / +30%▶10% 익절</t>
        </is>
      </c>
      <c r="S2090" t="inlineStr">
        <is>
          <t>-2%▶80% 손절 / -4%▶10% 손절 / -6%▶10% 손절</t>
        </is>
      </c>
      <c r="T2090" t="inlineStr">
        <is>
          <t>매수 0.0005 / 매도 0.0025 / 슬리피지 0.0007</t>
        </is>
      </c>
    </row>
    <row r="2091">
      <c r="A2091" t="inlineStr">
        <is>
          <t>KODEX 은행|전체 평가기간|[대표님룰]+[정석방어]</t>
        </is>
      </c>
      <c r="B2091" t="inlineStr">
        <is>
          <t>KODEX 은행</t>
        </is>
      </c>
      <c r="C2091" t="inlineStr">
        <is>
          <t>091170</t>
        </is>
      </c>
      <c r="D2091" t="inlineStr">
        <is>
          <t>전체 평가기간</t>
        </is>
      </c>
      <c r="E2091" t="inlineStr">
        <is>
          <t>[대표님룰]+[정석방어]</t>
        </is>
      </c>
      <c r="F2091" t="inlineStr">
        <is>
          <t>[대표님룰]</t>
        </is>
      </c>
      <c r="G2091" t="inlineStr">
        <is>
          <t>[정석방어]</t>
        </is>
      </c>
      <c r="H2091" t="n">
        <v>300000</v>
      </c>
      <c r="I2091" t="n">
        <v>12503</v>
      </c>
      <c r="J2091" t="n">
        <v>14495</v>
      </c>
      <c r="K2091" t="n">
        <v>15.93</v>
      </c>
      <c r="L2091" t="n">
        <v>-0.43</v>
      </c>
      <c r="M2091" t="n">
        <v>0</v>
      </c>
      <c r="N2091" t="n">
        <v>0</v>
      </c>
      <c r="O2091" t="n">
        <v>1</v>
      </c>
      <c r="P2091" t="inlineStr">
        <is>
          <t>2026-01-02</t>
        </is>
      </c>
      <c r="Q2091" t="inlineStr">
        <is>
          <t>2026-06-08</t>
        </is>
      </c>
      <c r="R2091" t="inlineStr">
        <is>
          <t>+5%▶60% 익절 / +10%▶30% 익절 / +30%▶10% 익절</t>
        </is>
      </c>
      <c r="S2091" t="inlineStr">
        <is>
          <t>-3%▶70% 손절 / -5%▶20% 손절 / -10%▶10% 손절</t>
        </is>
      </c>
      <c r="T2091" t="inlineStr">
        <is>
          <t>매수 0.0005 / 매도 0.0025 / 슬리피지 0.0007</t>
        </is>
      </c>
    </row>
    <row r="2092">
      <c r="A2092" t="inlineStr">
        <is>
          <t>KODEX 은행|전체 평가기간|[대표님룰]+[변동성허용]</t>
        </is>
      </c>
      <c r="B2092" t="inlineStr">
        <is>
          <t>KODEX 은행</t>
        </is>
      </c>
      <c r="C2092" t="inlineStr">
        <is>
          <t>091170</t>
        </is>
      </c>
      <c r="D2092" t="inlineStr">
        <is>
          <t>전체 평가기간</t>
        </is>
      </c>
      <c r="E2092" t="inlineStr">
        <is>
          <t>[대표님룰]+[변동성허용]</t>
        </is>
      </c>
      <c r="F2092" t="inlineStr">
        <is>
          <t>[대표님룰]</t>
        </is>
      </c>
      <c r="G2092" t="inlineStr">
        <is>
          <t>[변동성허용]</t>
        </is>
      </c>
      <c r="H2092" t="n">
        <v>300000</v>
      </c>
      <c r="I2092" t="n">
        <v>12503</v>
      </c>
      <c r="J2092" t="n">
        <v>14495</v>
      </c>
      <c r="K2092" t="n">
        <v>15.93</v>
      </c>
      <c r="L2092" t="n">
        <v>-0.43</v>
      </c>
      <c r="M2092" t="n">
        <v>0</v>
      </c>
      <c r="N2092" t="n">
        <v>0</v>
      </c>
      <c r="O2092" t="n">
        <v>1</v>
      </c>
      <c r="P2092" t="inlineStr">
        <is>
          <t>2026-01-02</t>
        </is>
      </c>
      <c r="Q2092" t="inlineStr">
        <is>
          <t>2026-06-08</t>
        </is>
      </c>
      <c r="R2092" t="inlineStr">
        <is>
          <t>+5%▶60% 익절 / +10%▶30% 익절 / +30%▶10% 익절</t>
        </is>
      </c>
      <c r="S2092" t="inlineStr">
        <is>
          <t>-5%▶50% 손절 / -10%▶30% 손절 / -15%▶20% 손절</t>
        </is>
      </c>
      <c r="T2092" t="inlineStr">
        <is>
          <t>매수 0.0005 / 매도 0.0025 / 슬리피지 0.0007</t>
        </is>
      </c>
    </row>
    <row r="2093">
      <c r="A2093" t="inlineStr">
        <is>
          <t>KODEX 은행|전체 평가기간|[대표님룰]+[버티기형]</t>
        </is>
      </c>
      <c r="B2093" t="inlineStr">
        <is>
          <t>KODEX 은행</t>
        </is>
      </c>
      <c r="C2093" t="inlineStr">
        <is>
          <t>091170</t>
        </is>
      </c>
      <c r="D2093" t="inlineStr">
        <is>
          <t>전체 평가기간</t>
        </is>
      </c>
      <c r="E2093" t="inlineStr">
        <is>
          <t>[대표님룰]+[버티기형]</t>
        </is>
      </c>
      <c r="F2093" t="inlineStr">
        <is>
          <t>[대표님룰]</t>
        </is>
      </c>
      <c r="G2093" t="inlineStr">
        <is>
          <t>[버티기형]</t>
        </is>
      </c>
      <c r="H2093" t="n">
        <v>300000</v>
      </c>
      <c r="I2093" t="n">
        <v>12503</v>
      </c>
      <c r="J2093" t="n">
        <v>14495</v>
      </c>
      <c r="K2093" t="n">
        <v>15.93</v>
      </c>
      <c r="L2093" t="n">
        <v>-0.43</v>
      </c>
      <c r="M2093" t="n">
        <v>0</v>
      </c>
      <c r="N2093" t="n">
        <v>0</v>
      </c>
      <c r="O2093" t="n">
        <v>1</v>
      </c>
      <c r="P2093" t="inlineStr">
        <is>
          <t>2026-01-02</t>
        </is>
      </c>
      <c r="Q2093" t="inlineStr">
        <is>
          <t>2026-06-08</t>
        </is>
      </c>
      <c r="R2093" t="inlineStr">
        <is>
          <t>+5%▶60% 익절 / +10%▶30% 익절 / +30%▶10% 익절</t>
        </is>
      </c>
      <c r="S2093" t="inlineStr">
        <is>
          <t>-5%▶40% 손절 / -15%▶30% 손절 / -20%▶30% 손절</t>
        </is>
      </c>
      <c r="T2093" t="inlineStr">
        <is>
          <t>매수 0.0005 / 매도 0.0025 / 슬리피지 0.0007</t>
        </is>
      </c>
    </row>
    <row r="2094">
      <c r="A2094" t="inlineStr">
        <is>
          <t>KODEX 은행|전체 평가기간|[중기추세]+[칼손절]</t>
        </is>
      </c>
      <c r="B2094" t="inlineStr">
        <is>
          <t>KODEX 은행</t>
        </is>
      </c>
      <c r="C2094" t="inlineStr">
        <is>
          <t>091170</t>
        </is>
      </c>
      <c r="D2094" t="inlineStr">
        <is>
          <t>전체 평가기간</t>
        </is>
      </c>
      <c r="E2094" t="inlineStr">
        <is>
          <t>[중기추세]+[칼손절]</t>
        </is>
      </c>
      <c r="F2094" t="inlineStr">
        <is>
          <t>[중기추세]</t>
        </is>
      </c>
      <c r="G2094" t="inlineStr">
        <is>
          <t>[칼손절]</t>
        </is>
      </c>
      <c r="H2094" t="n">
        <v>300000</v>
      </c>
      <c r="I2094" t="n">
        <v>12503</v>
      </c>
      <c r="J2094" t="n">
        <v>14495</v>
      </c>
      <c r="K2094" t="n">
        <v>15.93</v>
      </c>
      <c r="L2094" t="n">
        <v>-0.43</v>
      </c>
      <c r="M2094" t="n">
        <v>0</v>
      </c>
      <c r="N2094" t="n">
        <v>0</v>
      </c>
      <c r="O2094" t="n">
        <v>1</v>
      </c>
      <c r="P2094" t="inlineStr">
        <is>
          <t>2026-01-02</t>
        </is>
      </c>
      <c r="Q2094" t="inlineStr">
        <is>
          <t>2026-06-08</t>
        </is>
      </c>
      <c r="R2094" t="inlineStr">
        <is>
          <t>+10%▶50% 익절 / +20%▶30% 익절 / +30%▶20% 익절</t>
        </is>
      </c>
      <c r="S2094" t="inlineStr">
        <is>
          <t>-2%▶80% 손절 / -4%▶10% 손절 / -6%▶10% 손절</t>
        </is>
      </c>
      <c r="T2094" t="inlineStr">
        <is>
          <t>매수 0.0005 / 매도 0.0025 / 슬리피지 0.0007</t>
        </is>
      </c>
    </row>
    <row r="2095">
      <c r="A2095" t="inlineStr">
        <is>
          <t>KODEX 은행|전체 평가기간|[중기추세]+[정석방어]</t>
        </is>
      </c>
      <c r="B2095" t="inlineStr">
        <is>
          <t>KODEX 은행</t>
        </is>
      </c>
      <c r="C2095" t="inlineStr">
        <is>
          <t>091170</t>
        </is>
      </c>
      <c r="D2095" t="inlineStr">
        <is>
          <t>전체 평가기간</t>
        </is>
      </c>
      <c r="E2095" t="inlineStr">
        <is>
          <t>[중기추세]+[정석방어]</t>
        </is>
      </c>
      <c r="F2095" t="inlineStr">
        <is>
          <t>[중기추세]</t>
        </is>
      </c>
      <c r="G2095" t="inlineStr">
        <is>
          <t>[정석방어]</t>
        </is>
      </c>
      <c r="H2095" t="n">
        <v>300000</v>
      </c>
      <c r="I2095" t="n">
        <v>12503</v>
      </c>
      <c r="J2095" t="n">
        <v>14495</v>
      </c>
      <c r="K2095" t="n">
        <v>15.93</v>
      </c>
      <c r="L2095" t="n">
        <v>-0.43</v>
      </c>
      <c r="M2095" t="n">
        <v>0</v>
      </c>
      <c r="N2095" t="n">
        <v>0</v>
      </c>
      <c r="O2095" t="n">
        <v>1</v>
      </c>
      <c r="P2095" t="inlineStr">
        <is>
          <t>2026-01-02</t>
        </is>
      </c>
      <c r="Q2095" t="inlineStr">
        <is>
          <t>2026-06-08</t>
        </is>
      </c>
      <c r="R2095" t="inlineStr">
        <is>
          <t>+10%▶50% 익절 / +20%▶30% 익절 / +30%▶20% 익절</t>
        </is>
      </c>
      <c r="S2095" t="inlineStr">
        <is>
          <t>-3%▶70% 손절 / -5%▶20% 손절 / -10%▶10% 손절</t>
        </is>
      </c>
      <c r="T2095" t="inlineStr">
        <is>
          <t>매수 0.0005 / 매도 0.0025 / 슬리피지 0.0007</t>
        </is>
      </c>
    </row>
    <row r="2096">
      <c r="A2096" t="inlineStr">
        <is>
          <t>KODEX 은행|전체 평가기간|[중기추세]+[변동성허용]</t>
        </is>
      </c>
      <c r="B2096" t="inlineStr">
        <is>
          <t>KODEX 은행</t>
        </is>
      </c>
      <c r="C2096" t="inlineStr">
        <is>
          <t>091170</t>
        </is>
      </c>
      <c r="D2096" t="inlineStr">
        <is>
          <t>전체 평가기간</t>
        </is>
      </c>
      <c r="E2096" t="inlineStr">
        <is>
          <t>[중기추세]+[변동성허용]</t>
        </is>
      </c>
      <c r="F2096" t="inlineStr">
        <is>
          <t>[중기추세]</t>
        </is>
      </c>
      <c r="G2096" t="inlineStr">
        <is>
          <t>[변동성허용]</t>
        </is>
      </c>
      <c r="H2096" t="n">
        <v>300000</v>
      </c>
      <c r="I2096" t="n">
        <v>12503</v>
      </c>
      <c r="J2096" t="n">
        <v>14495</v>
      </c>
      <c r="K2096" t="n">
        <v>15.93</v>
      </c>
      <c r="L2096" t="n">
        <v>-0.43</v>
      </c>
      <c r="M2096" t="n">
        <v>0</v>
      </c>
      <c r="N2096" t="n">
        <v>0</v>
      </c>
      <c r="O2096" t="n">
        <v>1</v>
      </c>
      <c r="P2096" t="inlineStr">
        <is>
          <t>2026-01-02</t>
        </is>
      </c>
      <c r="Q2096" t="inlineStr">
        <is>
          <t>2026-06-08</t>
        </is>
      </c>
      <c r="R2096" t="inlineStr">
        <is>
          <t>+10%▶50% 익절 / +20%▶30% 익절 / +30%▶20% 익절</t>
        </is>
      </c>
      <c r="S2096" t="inlineStr">
        <is>
          <t>-5%▶50% 손절 / -10%▶30% 손절 / -15%▶20% 손절</t>
        </is>
      </c>
      <c r="T2096" t="inlineStr">
        <is>
          <t>매수 0.0005 / 매도 0.0025 / 슬리피지 0.0007</t>
        </is>
      </c>
    </row>
    <row r="2097">
      <c r="A2097" t="inlineStr">
        <is>
          <t>KODEX 은행|전체 평가기간|[중기추세]+[버티기형]</t>
        </is>
      </c>
      <c r="B2097" t="inlineStr">
        <is>
          <t>KODEX 은행</t>
        </is>
      </c>
      <c r="C2097" t="inlineStr">
        <is>
          <t>091170</t>
        </is>
      </c>
      <c r="D2097" t="inlineStr">
        <is>
          <t>전체 평가기간</t>
        </is>
      </c>
      <c r="E2097" t="inlineStr">
        <is>
          <t>[중기추세]+[버티기형]</t>
        </is>
      </c>
      <c r="F2097" t="inlineStr">
        <is>
          <t>[중기추세]</t>
        </is>
      </c>
      <c r="G2097" t="inlineStr">
        <is>
          <t>[버티기형]</t>
        </is>
      </c>
      <c r="H2097" t="n">
        <v>300000</v>
      </c>
      <c r="I2097" t="n">
        <v>12503</v>
      </c>
      <c r="J2097" t="n">
        <v>14495</v>
      </c>
      <c r="K2097" t="n">
        <v>15.93</v>
      </c>
      <c r="L2097" t="n">
        <v>-0.43</v>
      </c>
      <c r="M2097" t="n">
        <v>0</v>
      </c>
      <c r="N2097" t="n">
        <v>0</v>
      </c>
      <c r="O2097" t="n">
        <v>1</v>
      </c>
      <c r="P2097" t="inlineStr">
        <is>
          <t>2026-01-02</t>
        </is>
      </c>
      <c r="Q2097" t="inlineStr">
        <is>
          <t>2026-06-08</t>
        </is>
      </c>
      <c r="R2097" t="inlineStr">
        <is>
          <t>+10%▶50% 익절 / +20%▶30% 익절 / +30%▶20% 익절</t>
        </is>
      </c>
      <c r="S2097" t="inlineStr">
        <is>
          <t>-5%▶40% 손절 / -15%▶30% 손절 / -20%▶30% 손절</t>
        </is>
      </c>
      <c r="T2097" t="inlineStr">
        <is>
          <t>매수 0.0005 / 매도 0.0025 / 슬리피지 0.0007</t>
        </is>
      </c>
    </row>
    <row r="2098">
      <c r="A2098" t="inlineStr">
        <is>
          <t>KODEX 은행|전체 평가기간|[수익극대화]+[칼손절]</t>
        </is>
      </c>
      <c r="B2098" t="inlineStr">
        <is>
          <t>KODEX 은행</t>
        </is>
      </c>
      <c r="C2098" t="inlineStr">
        <is>
          <t>091170</t>
        </is>
      </c>
      <c r="D2098" t="inlineStr">
        <is>
          <t>전체 평가기간</t>
        </is>
      </c>
      <c r="E2098" t="inlineStr">
        <is>
          <t>[수익극대화]+[칼손절]</t>
        </is>
      </c>
      <c r="F2098" t="inlineStr">
        <is>
          <t>[수익극대화]</t>
        </is>
      </c>
      <c r="G2098" t="inlineStr">
        <is>
          <t>[칼손절]</t>
        </is>
      </c>
      <c r="H2098" t="n">
        <v>300000</v>
      </c>
      <c r="I2098" t="n">
        <v>12503</v>
      </c>
      <c r="J2098" t="n">
        <v>14495</v>
      </c>
      <c r="K2098" t="n">
        <v>15.93</v>
      </c>
      <c r="L2098" t="n">
        <v>-0.43</v>
      </c>
      <c r="M2098" t="n">
        <v>0</v>
      </c>
      <c r="N2098" t="n">
        <v>0</v>
      </c>
      <c r="O2098" t="n">
        <v>1</v>
      </c>
      <c r="P2098" t="inlineStr">
        <is>
          <t>2026-01-02</t>
        </is>
      </c>
      <c r="Q2098" t="inlineStr">
        <is>
          <t>2026-06-08</t>
        </is>
      </c>
      <c r="R2098" t="inlineStr">
        <is>
          <t>+10%▶40% 익절 / +20%▶30% 익절 / +40%▶30% 익절</t>
        </is>
      </c>
      <c r="S2098" t="inlineStr">
        <is>
          <t>-2%▶80% 손절 / -4%▶10% 손절 / -6%▶10% 손절</t>
        </is>
      </c>
      <c r="T2098" t="inlineStr">
        <is>
          <t>매수 0.0005 / 매도 0.0025 / 슬리피지 0.0007</t>
        </is>
      </c>
    </row>
    <row r="2099">
      <c r="A2099" t="inlineStr">
        <is>
          <t>KODEX 은행|전체 평가기간|[수익극대화]+[정석방어]</t>
        </is>
      </c>
      <c r="B2099" t="inlineStr">
        <is>
          <t>KODEX 은행</t>
        </is>
      </c>
      <c r="C2099" t="inlineStr">
        <is>
          <t>091170</t>
        </is>
      </c>
      <c r="D2099" t="inlineStr">
        <is>
          <t>전체 평가기간</t>
        </is>
      </c>
      <c r="E2099" t="inlineStr">
        <is>
          <t>[수익극대화]+[정석방어]</t>
        </is>
      </c>
      <c r="F2099" t="inlineStr">
        <is>
          <t>[수익극대화]</t>
        </is>
      </c>
      <c r="G2099" t="inlineStr">
        <is>
          <t>[정석방어]</t>
        </is>
      </c>
      <c r="H2099" t="n">
        <v>300000</v>
      </c>
      <c r="I2099" t="n">
        <v>12503</v>
      </c>
      <c r="J2099" t="n">
        <v>14495</v>
      </c>
      <c r="K2099" t="n">
        <v>15.93</v>
      </c>
      <c r="L2099" t="n">
        <v>-0.43</v>
      </c>
      <c r="M2099" t="n">
        <v>0</v>
      </c>
      <c r="N2099" t="n">
        <v>0</v>
      </c>
      <c r="O2099" t="n">
        <v>1</v>
      </c>
      <c r="P2099" t="inlineStr">
        <is>
          <t>2026-01-02</t>
        </is>
      </c>
      <c r="Q2099" t="inlineStr">
        <is>
          <t>2026-06-08</t>
        </is>
      </c>
      <c r="R2099" t="inlineStr">
        <is>
          <t>+10%▶40% 익절 / +20%▶30% 익절 / +40%▶30% 익절</t>
        </is>
      </c>
      <c r="S2099" t="inlineStr">
        <is>
          <t>-3%▶70% 손절 / -5%▶20% 손절 / -10%▶10% 손절</t>
        </is>
      </c>
      <c r="T2099" t="inlineStr">
        <is>
          <t>매수 0.0005 / 매도 0.0025 / 슬리피지 0.0007</t>
        </is>
      </c>
    </row>
    <row r="2100">
      <c r="A2100" t="inlineStr">
        <is>
          <t>KODEX 은행|전체 평가기간|[수익극대화]+[변동성허용]</t>
        </is>
      </c>
      <c r="B2100" t="inlineStr">
        <is>
          <t>KODEX 은행</t>
        </is>
      </c>
      <c r="C2100" t="inlineStr">
        <is>
          <t>091170</t>
        </is>
      </c>
      <c r="D2100" t="inlineStr">
        <is>
          <t>전체 평가기간</t>
        </is>
      </c>
      <c r="E2100" t="inlineStr">
        <is>
          <t>[수익극대화]+[변동성허용]</t>
        </is>
      </c>
      <c r="F2100" t="inlineStr">
        <is>
          <t>[수익극대화]</t>
        </is>
      </c>
      <c r="G2100" t="inlineStr">
        <is>
          <t>[변동성허용]</t>
        </is>
      </c>
      <c r="H2100" t="n">
        <v>300000</v>
      </c>
      <c r="I2100" t="n">
        <v>12503</v>
      </c>
      <c r="J2100" t="n">
        <v>14495</v>
      </c>
      <c r="K2100" t="n">
        <v>15.93</v>
      </c>
      <c r="L2100" t="n">
        <v>-0.43</v>
      </c>
      <c r="M2100" t="n">
        <v>0</v>
      </c>
      <c r="N2100" t="n">
        <v>0</v>
      </c>
      <c r="O2100" t="n">
        <v>1</v>
      </c>
      <c r="P2100" t="inlineStr">
        <is>
          <t>2026-01-02</t>
        </is>
      </c>
      <c r="Q2100" t="inlineStr">
        <is>
          <t>2026-06-08</t>
        </is>
      </c>
      <c r="R2100" t="inlineStr">
        <is>
          <t>+10%▶40% 익절 / +20%▶30% 익절 / +40%▶30% 익절</t>
        </is>
      </c>
      <c r="S2100" t="inlineStr">
        <is>
          <t>-5%▶50% 손절 / -10%▶30% 손절 / -15%▶20% 손절</t>
        </is>
      </c>
      <c r="T2100" t="inlineStr">
        <is>
          <t>매수 0.0005 / 매도 0.0025 / 슬리피지 0.0007</t>
        </is>
      </c>
    </row>
    <row r="2101">
      <c r="A2101" t="inlineStr">
        <is>
          <t>KODEX 은행|전체 평가기간|[수익극대화]+[버티기형]</t>
        </is>
      </c>
      <c r="B2101" t="inlineStr">
        <is>
          <t>KODEX 은행</t>
        </is>
      </c>
      <c r="C2101" t="inlineStr">
        <is>
          <t>091170</t>
        </is>
      </c>
      <c r="D2101" t="inlineStr">
        <is>
          <t>전체 평가기간</t>
        </is>
      </c>
      <c r="E2101" t="inlineStr">
        <is>
          <t>[수익극대화]+[버티기형]</t>
        </is>
      </c>
      <c r="F2101" t="inlineStr">
        <is>
          <t>[수익극대화]</t>
        </is>
      </c>
      <c r="G2101" t="inlineStr">
        <is>
          <t>[버티기형]</t>
        </is>
      </c>
      <c r="H2101" t="n">
        <v>300000</v>
      </c>
      <c r="I2101" t="n">
        <v>12503</v>
      </c>
      <c r="J2101" t="n">
        <v>14495</v>
      </c>
      <c r="K2101" t="n">
        <v>15.93</v>
      </c>
      <c r="L2101" t="n">
        <v>-0.43</v>
      </c>
      <c r="M2101" t="n">
        <v>0</v>
      </c>
      <c r="N2101" t="n">
        <v>0</v>
      </c>
      <c r="O2101" t="n">
        <v>1</v>
      </c>
      <c r="P2101" t="inlineStr">
        <is>
          <t>2026-01-02</t>
        </is>
      </c>
      <c r="Q2101" t="inlineStr">
        <is>
          <t>2026-06-08</t>
        </is>
      </c>
      <c r="R2101" t="inlineStr">
        <is>
          <t>+10%▶40% 익절 / +20%▶30% 익절 / +40%▶30% 익절</t>
        </is>
      </c>
      <c r="S2101" t="inlineStr">
        <is>
          <t>-5%▶40% 손절 / -15%▶30% 손절 / -20%▶30% 손절</t>
        </is>
      </c>
      <c r="T2101" t="inlineStr">
        <is>
          <t>매수 0.0005 / 매도 0.0025 / 슬리피지 0.0007</t>
        </is>
      </c>
    </row>
    <row r="2102">
      <c r="A2102" t="inlineStr">
        <is>
          <t>TIGER 배당커버드콜액티브|1개월 전에 샀다면|[초단타]+[칼손절]</t>
        </is>
      </c>
      <c r="B2102" t="inlineStr">
        <is>
          <t>TIGER 배당커버드콜액티브</t>
        </is>
      </c>
      <c r="C2102" t="inlineStr">
        <is>
          <t>472150</t>
        </is>
      </c>
      <c r="D2102" t="inlineStr">
        <is>
          <t>1개월 전에 샀다면</t>
        </is>
      </c>
      <c r="E2102" t="inlineStr">
        <is>
          <t>[초단타]+[칼손절]</t>
        </is>
      </c>
      <c r="F2102" t="inlineStr">
        <is>
          <t>[초단타]</t>
        </is>
      </c>
      <c r="G2102" t="inlineStr">
        <is>
          <t>[칼손절]</t>
        </is>
      </c>
      <c r="H2102" t="n">
        <v>300000</v>
      </c>
      <c r="I2102" t="n">
        <v>24465</v>
      </c>
      <c r="J2102" t="n">
        <v>23530</v>
      </c>
      <c r="K2102" t="n">
        <v>-3.82</v>
      </c>
      <c r="L2102" t="n">
        <v>0</v>
      </c>
      <c r="M2102" t="n">
        <v>0</v>
      </c>
      <c r="N2102" t="n">
        <v>0</v>
      </c>
      <c r="O2102" t="n">
        <v>0</v>
      </c>
      <c r="P2102" t="inlineStr">
        <is>
          <t>2026-05-11</t>
        </is>
      </c>
      <c r="Q2102" t="inlineStr">
        <is>
          <t>2026-06-08</t>
        </is>
      </c>
      <c r="R2102" t="inlineStr">
        <is>
          <t>+3%▶70% 익절 / +5%▶20% 익절 / +10%▶10% 익절</t>
        </is>
      </c>
      <c r="S2102" t="inlineStr">
        <is>
          <t>-2%▶80% 손절 / -4%▶10% 손절 / -6%▶10% 손절</t>
        </is>
      </c>
      <c r="T2102" t="inlineStr">
        <is>
          <t>매수 0.0005 / 매도 0.0025 / 슬리피지 0.0007</t>
        </is>
      </c>
    </row>
    <row r="2103">
      <c r="A2103" t="inlineStr">
        <is>
          <t>TIGER 배당커버드콜액티브|1개월 전에 샀다면|[초단타]+[정석방어]</t>
        </is>
      </c>
      <c r="B2103" t="inlineStr">
        <is>
          <t>TIGER 배당커버드콜액티브</t>
        </is>
      </c>
      <c r="C2103" t="inlineStr">
        <is>
          <t>472150</t>
        </is>
      </c>
      <c r="D2103" t="inlineStr">
        <is>
          <t>1개월 전에 샀다면</t>
        </is>
      </c>
      <c r="E2103" t="inlineStr">
        <is>
          <t>[초단타]+[정석방어]</t>
        </is>
      </c>
      <c r="F2103" t="inlineStr">
        <is>
          <t>[초단타]</t>
        </is>
      </c>
      <c r="G2103" t="inlineStr">
        <is>
          <t>[정석방어]</t>
        </is>
      </c>
      <c r="H2103" t="n">
        <v>300000</v>
      </c>
      <c r="I2103" t="n">
        <v>24465</v>
      </c>
      <c r="J2103" t="n">
        <v>23530</v>
      </c>
      <c r="K2103" t="n">
        <v>-3.82</v>
      </c>
      <c r="L2103" t="n">
        <v>0</v>
      </c>
      <c r="M2103" t="n">
        <v>0</v>
      </c>
      <c r="N2103" t="n">
        <v>0</v>
      </c>
      <c r="O2103" t="n">
        <v>0</v>
      </c>
      <c r="P2103" t="inlineStr">
        <is>
          <t>2026-05-11</t>
        </is>
      </c>
      <c r="Q2103" t="inlineStr">
        <is>
          <t>2026-06-08</t>
        </is>
      </c>
      <c r="R2103" t="inlineStr">
        <is>
          <t>+3%▶70% 익절 / +5%▶20% 익절 / +10%▶10% 익절</t>
        </is>
      </c>
      <c r="S2103" t="inlineStr">
        <is>
          <t>-3%▶70% 손절 / -5%▶20% 손절 / -10%▶10% 손절</t>
        </is>
      </c>
      <c r="T2103" t="inlineStr">
        <is>
          <t>매수 0.0005 / 매도 0.0025 / 슬리피지 0.0007</t>
        </is>
      </c>
    </row>
    <row r="2104">
      <c r="A2104" t="inlineStr">
        <is>
          <t>TIGER 배당커버드콜액티브|1개월 전에 샀다면|[초단타]+[변동성허용]</t>
        </is>
      </c>
      <c r="B2104" t="inlineStr">
        <is>
          <t>TIGER 배당커버드콜액티브</t>
        </is>
      </c>
      <c r="C2104" t="inlineStr">
        <is>
          <t>472150</t>
        </is>
      </c>
      <c r="D2104" t="inlineStr">
        <is>
          <t>1개월 전에 샀다면</t>
        </is>
      </c>
      <c r="E2104" t="inlineStr">
        <is>
          <t>[초단타]+[변동성허용]</t>
        </is>
      </c>
      <c r="F2104" t="inlineStr">
        <is>
          <t>[초단타]</t>
        </is>
      </c>
      <c r="G2104" t="inlineStr">
        <is>
          <t>[변동성허용]</t>
        </is>
      </c>
      <c r="H2104" t="n">
        <v>300000</v>
      </c>
      <c r="I2104" t="n">
        <v>24465</v>
      </c>
      <c r="J2104" t="n">
        <v>23530</v>
      </c>
      <c r="K2104" t="n">
        <v>-3.82</v>
      </c>
      <c r="L2104" t="n">
        <v>0</v>
      </c>
      <c r="M2104" t="n">
        <v>0</v>
      </c>
      <c r="N2104" t="n">
        <v>0</v>
      </c>
      <c r="O2104" t="n">
        <v>0</v>
      </c>
      <c r="P2104" t="inlineStr">
        <is>
          <t>2026-05-11</t>
        </is>
      </c>
      <c r="Q2104" t="inlineStr">
        <is>
          <t>2026-06-08</t>
        </is>
      </c>
      <c r="R2104" t="inlineStr">
        <is>
          <t>+3%▶70% 익절 / +5%▶20% 익절 / +10%▶10% 익절</t>
        </is>
      </c>
      <c r="S2104" t="inlineStr">
        <is>
          <t>-5%▶50% 손절 / -10%▶30% 손절 / -15%▶20% 손절</t>
        </is>
      </c>
      <c r="T2104" t="inlineStr">
        <is>
          <t>매수 0.0005 / 매도 0.0025 / 슬리피지 0.0007</t>
        </is>
      </c>
    </row>
    <row r="2105">
      <c r="A2105" t="inlineStr">
        <is>
          <t>TIGER 배당커버드콜액티브|1개월 전에 샀다면|[초단타]+[버티기형]</t>
        </is>
      </c>
      <c r="B2105" t="inlineStr">
        <is>
          <t>TIGER 배당커버드콜액티브</t>
        </is>
      </c>
      <c r="C2105" t="inlineStr">
        <is>
          <t>472150</t>
        </is>
      </c>
      <c r="D2105" t="inlineStr">
        <is>
          <t>1개월 전에 샀다면</t>
        </is>
      </c>
      <c r="E2105" t="inlineStr">
        <is>
          <t>[초단타]+[버티기형]</t>
        </is>
      </c>
      <c r="F2105" t="inlineStr">
        <is>
          <t>[초단타]</t>
        </is>
      </c>
      <c r="G2105" t="inlineStr">
        <is>
          <t>[버티기형]</t>
        </is>
      </c>
      <c r="H2105" t="n">
        <v>300000</v>
      </c>
      <c r="I2105" t="n">
        <v>24465</v>
      </c>
      <c r="J2105" t="n">
        <v>23530</v>
      </c>
      <c r="K2105" t="n">
        <v>-3.82</v>
      </c>
      <c r="L2105" t="n">
        <v>0</v>
      </c>
      <c r="M2105" t="n">
        <v>0</v>
      </c>
      <c r="N2105" t="n">
        <v>0</v>
      </c>
      <c r="O2105" t="n">
        <v>0</v>
      </c>
      <c r="P2105" t="inlineStr">
        <is>
          <t>2026-05-11</t>
        </is>
      </c>
      <c r="Q2105" t="inlineStr">
        <is>
          <t>2026-06-08</t>
        </is>
      </c>
      <c r="R2105" t="inlineStr">
        <is>
          <t>+3%▶70% 익절 / +5%▶20% 익절 / +10%▶10% 익절</t>
        </is>
      </c>
      <c r="S2105" t="inlineStr">
        <is>
          <t>-5%▶40% 손절 / -15%▶30% 손절 / -20%▶30% 손절</t>
        </is>
      </c>
      <c r="T2105" t="inlineStr">
        <is>
          <t>매수 0.0005 / 매도 0.0025 / 슬리피지 0.0007</t>
        </is>
      </c>
    </row>
    <row r="2106">
      <c r="A2106" t="inlineStr">
        <is>
          <t>TIGER 배당커버드콜액티브|1개월 전에 샀다면|[단기스윙]+[칼손절]</t>
        </is>
      </c>
      <c r="B2106" t="inlineStr">
        <is>
          <t>TIGER 배당커버드콜액티브</t>
        </is>
      </c>
      <c r="C2106" t="inlineStr">
        <is>
          <t>472150</t>
        </is>
      </c>
      <c r="D2106" t="inlineStr">
        <is>
          <t>1개월 전에 샀다면</t>
        </is>
      </c>
      <c r="E2106" t="inlineStr">
        <is>
          <t>[단기스윙]+[칼손절]</t>
        </is>
      </c>
      <c r="F2106" t="inlineStr">
        <is>
          <t>[단기스윙]</t>
        </is>
      </c>
      <c r="G2106" t="inlineStr">
        <is>
          <t>[칼손절]</t>
        </is>
      </c>
      <c r="H2106" t="n">
        <v>300000</v>
      </c>
      <c r="I2106" t="n">
        <v>24465</v>
      </c>
      <c r="J2106" t="n">
        <v>23530</v>
      </c>
      <c r="K2106" t="n">
        <v>-3.82</v>
      </c>
      <c r="L2106" t="n">
        <v>0</v>
      </c>
      <c r="M2106" t="n">
        <v>0</v>
      </c>
      <c r="N2106" t="n">
        <v>0</v>
      </c>
      <c r="O2106" t="n">
        <v>0</v>
      </c>
      <c r="P2106" t="inlineStr">
        <is>
          <t>2026-05-11</t>
        </is>
      </c>
      <c r="Q2106" t="inlineStr">
        <is>
          <t>2026-06-08</t>
        </is>
      </c>
      <c r="R2106" t="inlineStr">
        <is>
          <t>+5%▶60% 익절 / +10%▶30% 익절 / +20%▶10% 익절</t>
        </is>
      </c>
      <c r="S2106" t="inlineStr">
        <is>
          <t>-2%▶80% 손절 / -4%▶10% 손절 / -6%▶10% 손절</t>
        </is>
      </c>
      <c r="T2106" t="inlineStr">
        <is>
          <t>매수 0.0005 / 매도 0.0025 / 슬리피지 0.0007</t>
        </is>
      </c>
    </row>
    <row r="2107">
      <c r="A2107" t="inlineStr">
        <is>
          <t>TIGER 배당커버드콜액티브|1개월 전에 샀다면|[단기스윙]+[정석방어]</t>
        </is>
      </c>
      <c r="B2107" t="inlineStr">
        <is>
          <t>TIGER 배당커버드콜액티브</t>
        </is>
      </c>
      <c r="C2107" t="inlineStr">
        <is>
          <t>472150</t>
        </is>
      </c>
      <c r="D2107" t="inlineStr">
        <is>
          <t>1개월 전에 샀다면</t>
        </is>
      </c>
      <c r="E2107" t="inlineStr">
        <is>
          <t>[단기스윙]+[정석방어]</t>
        </is>
      </c>
      <c r="F2107" t="inlineStr">
        <is>
          <t>[단기스윙]</t>
        </is>
      </c>
      <c r="G2107" t="inlineStr">
        <is>
          <t>[정석방어]</t>
        </is>
      </c>
      <c r="H2107" t="n">
        <v>300000</v>
      </c>
      <c r="I2107" t="n">
        <v>24465</v>
      </c>
      <c r="J2107" t="n">
        <v>23530</v>
      </c>
      <c r="K2107" t="n">
        <v>-3.82</v>
      </c>
      <c r="L2107" t="n">
        <v>0</v>
      </c>
      <c r="M2107" t="n">
        <v>0</v>
      </c>
      <c r="N2107" t="n">
        <v>0</v>
      </c>
      <c r="O2107" t="n">
        <v>0</v>
      </c>
      <c r="P2107" t="inlineStr">
        <is>
          <t>2026-05-11</t>
        </is>
      </c>
      <c r="Q2107" t="inlineStr">
        <is>
          <t>2026-06-08</t>
        </is>
      </c>
      <c r="R2107" t="inlineStr">
        <is>
          <t>+5%▶60% 익절 / +10%▶30% 익절 / +20%▶10% 익절</t>
        </is>
      </c>
      <c r="S2107" t="inlineStr">
        <is>
          <t>-3%▶70% 손절 / -5%▶20% 손절 / -10%▶10% 손절</t>
        </is>
      </c>
      <c r="T2107" t="inlineStr">
        <is>
          <t>매수 0.0005 / 매도 0.0025 / 슬리피지 0.0007</t>
        </is>
      </c>
    </row>
    <row r="2108">
      <c r="A2108" t="inlineStr">
        <is>
          <t>TIGER 배당커버드콜액티브|1개월 전에 샀다면|[단기스윙]+[변동성허용]</t>
        </is>
      </c>
      <c r="B2108" t="inlineStr">
        <is>
          <t>TIGER 배당커버드콜액티브</t>
        </is>
      </c>
      <c r="C2108" t="inlineStr">
        <is>
          <t>472150</t>
        </is>
      </c>
      <c r="D2108" t="inlineStr">
        <is>
          <t>1개월 전에 샀다면</t>
        </is>
      </c>
      <c r="E2108" t="inlineStr">
        <is>
          <t>[단기스윙]+[변동성허용]</t>
        </is>
      </c>
      <c r="F2108" t="inlineStr">
        <is>
          <t>[단기스윙]</t>
        </is>
      </c>
      <c r="G2108" t="inlineStr">
        <is>
          <t>[변동성허용]</t>
        </is>
      </c>
      <c r="H2108" t="n">
        <v>300000</v>
      </c>
      <c r="I2108" t="n">
        <v>24465</v>
      </c>
      <c r="J2108" t="n">
        <v>23530</v>
      </c>
      <c r="K2108" t="n">
        <v>-3.82</v>
      </c>
      <c r="L2108" t="n">
        <v>0</v>
      </c>
      <c r="M2108" t="n">
        <v>0</v>
      </c>
      <c r="N2108" t="n">
        <v>0</v>
      </c>
      <c r="O2108" t="n">
        <v>0</v>
      </c>
      <c r="P2108" t="inlineStr">
        <is>
          <t>2026-05-11</t>
        </is>
      </c>
      <c r="Q2108" t="inlineStr">
        <is>
          <t>2026-06-08</t>
        </is>
      </c>
      <c r="R2108" t="inlineStr">
        <is>
          <t>+5%▶60% 익절 / +10%▶30% 익절 / +20%▶10% 익절</t>
        </is>
      </c>
      <c r="S2108" t="inlineStr">
        <is>
          <t>-5%▶50% 손절 / -10%▶30% 손절 / -15%▶20% 손절</t>
        </is>
      </c>
      <c r="T2108" t="inlineStr">
        <is>
          <t>매수 0.0005 / 매도 0.0025 / 슬리피지 0.0007</t>
        </is>
      </c>
    </row>
    <row r="2109">
      <c r="A2109" t="inlineStr">
        <is>
          <t>TIGER 배당커버드콜액티브|1개월 전에 샀다면|[단기스윙]+[버티기형]</t>
        </is>
      </c>
      <c r="B2109" t="inlineStr">
        <is>
          <t>TIGER 배당커버드콜액티브</t>
        </is>
      </c>
      <c r="C2109" t="inlineStr">
        <is>
          <t>472150</t>
        </is>
      </c>
      <c r="D2109" t="inlineStr">
        <is>
          <t>1개월 전에 샀다면</t>
        </is>
      </c>
      <c r="E2109" t="inlineStr">
        <is>
          <t>[단기스윙]+[버티기형]</t>
        </is>
      </c>
      <c r="F2109" t="inlineStr">
        <is>
          <t>[단기스윙]</t>
        </is>
      </c>
      <c r="G2109" t="inlineStr">
        <is>
          <t>[버티기형]</t>
        </is>
      </c>
      <c r="H2109" t="n">
        <v>300000</v>
      </c>
      <c r="I2109" t="n">
        <v>24465</v>
      </c>
      <c r="J2109" t="n">
        <v>23530</v>
      </c>
      <c r="K2109" t="n">
        <v>-3.82</v>
      </c>
      <c r="L2109" t="n">
        <v>0</v>
      </c>
      <c r="M2109" t="n">
        <v>0</v>
      </c>
      <c r="N2109" t="n">
        <v>0</v>
      </c>
      <c r="O2109" t="n">
        <v>0</v>
      </c>
      <c r="P2109" t="inlineStr">
        <is>
          <t>2026-05-11</t>
        </is>
      </c>
      <c r="Q2109" t="inlineStr">
        <is>
          <t>2026-06-08</t>
        </is>
      </c>
      <c r="R2109" t="inlineStr">
        <is>
          <t>+5%▶60% 익절 / +10%▶30% 익절 / +20%▶10% 익절</t>
        </is>
      </c>
      <c r="S2109" t="inlineStr">
        <is>
          <t>-5%▶40% 손절 / -15%▶30% 손절 / -20%▶30% 손절</t>
        </is>
      </c>
      <c r="T2109" t="inlineStr">
        <is>
          <t>매수 0.0005 / 매도 0.0025 / 슬리피지 0.0007</t>
        </is>
      </c>
    </row>
    <row r="2110">
      <c r="A2110" t="inlineStr">
        <is>
          <t>TIGER 배당커버드콜액티브|1개월 전에 샀다면|[대표님룰]+[칼손절]</t>
        </is>
      </c>
      <c r="B2110" t="inlineStr">
        <is>
          <t>TIGER 배당커버드콜액티브</t>
        </is>
      </c>
      <c r="C2110" t="inlineStr">
        <is>
          <t>472150</t>
        </is>
      </c>
      <c r="D2110" t="inlineStr">
        <is>
          <t>1개월 전에 샀다면</t>
        </is>
      </c>
      <c r="E2110" t="inlineStr">
        <is>
          <t>[대표님룰]+[칼손절]</t>
        </is>
      </c>
      <c r="F2110" t="inlineStr">
        <is>
          <t>[대표님룰]</t>
        </is>
      </c>
      <c r="G2110" t="inlineStr">
        <is>
          <t>[칼손절]</t>
        </is>
      </c>
      <c r="H2110" t="n">
        <v>300000</v>
      </c>
      <c r="I2110" t="n">
        <v>24465</v>
      </c>
      <c r="J2110" t="n">
        <v>23530</v>
      </c>
      <c r="K2110" t="n">
        <v>-3.82</v>
      </c>
      <c r="L2110" t="n">
        <v>0</v>
      </c>
      <c r="M2110" t="n">
        <v>0</v>
      </c>
      <c r="N2110" t="n">
        <v>0</v>
      </c>
      <c r="O2110" t="n">
        <v>0</v>
      </c>
      <c r="P2110" t="inlineStr">
        <is>
          <t>2026-05-11</t>
        </is>
      </c>
      <c r="Q2110" t="inlineStr">
        <is>
          <t>2026-06-08</t>
        </is>
      </c>
      <c r="R2110" t="inlineStr">
        <is>
          <t>+5%▶60% 익절 / +10%▶30% 익절 / +30%▶10% 익절</t>
        </is>
      </c>
      <c r="S2110" t="inlineStr">
        <is>
          <t>-2%▶80% 손절 / -4%▶10% 손절 / -6%▶10% 손절</t>
        </is>
      </c>
      <c r="T2110" t="inlineStr">
        <is>
          <t>매수 0.0005 / 매도 0.0025 / 슬리피지 0.0007</t>
        </is>
      </c>
    </row>
    <row r="2111">
      <c r="A2111" t="inlineStr">
        <is>
          <t>TIGER 배당커버드콜액티브|1개월 전에 샀다면|[대표님룰]+[정석방어]</t>
        </is>
      </c>
      <c r="B2111" t="inlineStr">
        <is>
          <t>TIGER 배당커버드콜액티브</t>
        </is>
      </c>
      <c r="C2111" t="inlineStr">
        <is>
          <t>472150</t>
        </is>
      </c>
      <c r="D2111" t="inlineStr">
        <is>
          <t>1개월 전에 샀다면</t>
        </is>
      </c>
      <c r="E2111" t="inlineStr">
        <is>
          <t>[대표님룰]+[정석방어]</t>
        </is>
      </c>
      <c r="F2111" t="inlineStr">
        <is>
          <t>[대표님룰]</t>
        </is>
      </c>
      <c r="G2111" t="inlineStr">
        <is>
          <t>[정석방어]</t>
        </is>
      </c>
      <c r="H2111" t="n">
        <v>300000</v>
      </c>
      <c r="I2111" t="n">
        <v>24465</v>
      </c>
      <c r="J2111" t="n">
        <v>23530</v>
      </c>
      <c r="K2111" t="n">
        <v>-3.82</v>
      </c>
      <c r="L2111" t="n">
        <v>0</v>
      </c>
      <c r="M2111" t="n">
        <v>0</v>
      </c>
      <c r="N2111" t="n">
        <v>0</v>
      </c>
      <c r="O2111" t="n">
        <v>0</v>
      </c>
      <c r="P2111" t="inlineStr">
        <is>
          <t>2026-05-11</t>
        </is>
      </c>
      <c r="Q2111" t="inlineStr">
        <is>
          <t>2026-06-08</t>
        </is>
      </c>
      <c r="R2111" t="inlineStr">
        <is>
          <t>+5%▶60% 익절 / +10%▶30% 익절 / +30%▶10% 익절</t>
        </is>
      </c>
      <c r="S2111" t="inlineStr">
        <is>
          <t>-3%▶70% 손절 / -5%▶20% 손절 / -10%▶10% 손절</t>
        </is>
      </c>
      <c r="T2111" t="inlineStr">
        <is>
          <t>매수 0.0005 / 매도 0.0025 / 슬리피지 0.0007</t>
        </is>
      </c>
    </row>
    <row r="2112">
      <c r="A2112" t="inlineStr">
        <is>
          <t>TIGER 배당커버드콜액티브|1개월 전에 샀다면|[대표님룰]+[변동성허용]</t>
        </is>
      </c>
      <c r="B2112" t="inlineStr">
        <is>
          <t>TIGER 배당커버드콜액티브</t>
        </is>
      </c>
      <c r="C2112" t="inlineStr">
        <is>
          <t>472150</t>
        </is>
      </c>
      <c r="D2112" t="inlineStr">
        <is>
          <t>1개월 전에 샀다면</t>
        </is>
      </c>
      <c r="E2112" t="inlineStr">
        <is>
          <t>[대표님룰]+[변동성허용]</t>
        </is>
      </c>
      <c r="F2112" t="inlineStr">
        <is>
          <t>[대표님룰]</t>
        </is>
      </c>
      <c r="G2112" t="inlineStr">
        <is>
          <t>[변동성허용]</t>
        </is>
      </c>
      <c r="H2112" t="n">
        <v>300000</v>
      </c>
      <c r="I2112" t="n">
        <v>24465</v>
      </c>
      <c r="J2112" t="n">
        <v>23530</v>
      </c>
      <c r="K2112" t="n">
        <v>-3.82</v>
      </c>
      <c r="L2112" t="n">
        <v>0</v>
      </c>
      <c r="M2112" t="n">
        <v>0</v>
      </c>
      <c r="N2112" t="n">
        <v>0</v>
      </c>
      <c r="O2112" t="n">
        <v>0</v>
      </c>
      <c r="P2112" t="inlineStr">
        <is>
          <t>2026-05-11</t>
        </is>
      </c>
      <c r="Q2112" t="inlineStr">
        <is>
          <t>2026-06-08</t>
        </is>
      </c>
      <c r="R2112" t="inlineStr">
        <is>
          <t>+5%▶60% 익절 / +10%▶30% 익절 / +30%▶10% 익절</t>
        </is>
      </c>
      <c r="S2112" t="inlineStr">
        <is>
          <t>-5%▶50% 손절 / -10%▶30% 손절 / -15%▶20% 손절</t>
        </is>
      </c>
      <c r="T2112" t="inlineStr">
        <is>
          <t>매수 0.0005 / 매도 0.0025 / 슬리피지 0.0007</t>
        </is>
      </c>
    </row>
    <row r="2113">
      <c r="A2113" t="inlineStr">
        <is>
          <t>TIGER 배당커버드콜액티브|1개월 전에 샀다면|[대표님룰]+[버티기형]</t>
        </is>
      </c>
      <c r="B2113" t="inlineStr">
        <is>
          <t>TIGER 배당커버드콜액티브</t>
        </is>
      </c>
      <c r="C2113" t="inlineStr">
        <is>
          <t>472150</t>
        </is>
      </c>
      <c r="D2113" t="inlineStr">
        <is>
          <t>1개월 전에 샀다면</t>
        </is>
      </c>
      <c r="E2113" t="inlineStr">
        <is>
          <t>[대표님룰]+[버티기형]</t>
        </is>
      </c>
      <c r="F2113" t="inlineStr">
        <is>
          <t>[대표님룰]</t>
        </is>
      </c>
      <c r="G2113" t="inlineStr">
        <is>
          <t>[버티기형]</t>
        </is>
      </c>
      <c r="H2113" t="n">
        <v>300000</v>
      </c>
      <c r="I2113" t="n">
        <v>24465</v>
      </c>
      <c r="J2113" t="n">
        <v>23530</v>
      </c>
      <c r="K2113" t="n">
        <v>-3.82</v>
      </c>
      <c r="L2113" t="n">
        <v>0</v>
      </c>
      <c r="M2113" t="n">
        <v>0</v>
      </c>
      <c r="N2113" t="n">
        <v>0</v>
      </c>
      <c r="O2113" t="n">
        <v>0</v>
      </c>
      <c r="P2113" t="inlineStr">
        <is>
          <t>2026-05-11</t>
        </is>
      </c>
      <c r="Q2113" t="inlineStr">
        <is>
          <t>2026-06-08</t>
        </is>
      </c>
      <c r="R2113" t="inlineStr">
        <is>
          <t>+5%▶60% 익절 / +10%▶30% 익절 / +30%▶10% 익절</t>
        </is>
      </c>
      <c r="S2113" t="inlineStr">
        <is>
          <t>-5%▶40% 손절 / -15%▶30% 손절 / -20%▶30% 손절</t>
        </is>
      </c>
      <c r="T2113" t="inlineStr">
        <is>
          <t>매수 0.0005 / 매도 0.0025 / 슬리피지 0.0007</t>
        </is>
      </c>
    </row>
    <row r="2114">
      <c r="A2114" t="inlineStr">
        <is>
          <t>TIGER 배당커버드콜액티브|1개월 전에 샀다면|[중기추세]+[칼손절]</t>
        </is>
      </c>
      <c r="B2114" t="inlineStr">
        <is>
          <t>TIGER 배당커버드콜액티브</t>
        </is>
      </c>
      <c r="C2114" t="inlineStr">
        <is>
          <t>472150</t>
        </is>
      </c>
      <c r="D2114" t="inlineStr">
        <is>
          <t>1개월 전에 샀다면</t>
        </is>
      </c>
      <c r="E2114" t="inlineStr">
        <is>
          <t>[중기추세]+[칼손절]</t>
        </is>
      </c>
      <c r="F2114" t="inlineStr">
        <is>
          <t>[중기추세]</t>
        </is>
      </c>
      <c r="G2114" t="inlineStr">
        <is>
          <t>[칼손절]</t>
        </is>
      </c>
      <c r="H2114" t="n">
        <v>300000</v>
      </c>
      <c r="I2114" t="n">
        <v>24465</v>
      </c>
      <c r="J2114" t="n">
        <v>23530</v>
      </c>
      <c r="K2114" t="n">
        <v>-3.82</v>
      </c>
      <c r="L2114" t="n">
        <v>0</v>
      </c>
      <c r="M2114" t="n">
        <v>0</v>
      </c>
      <c r="N2114" t="n">
        <v>0</v>
      </c>
      <c r="O2114" t="n">
        <v>0</v>
      </c>
      <c r="P2114" t="inlineStr">
        <is>
          <t>2026-05-11</t>
        </is>
      </c>
      <c r="Q2114" t="inlineStr">
        <is>
          <t>2026-06-08</t>
        </is>
      </c>
      <c r="R2114" t="inlineStr">
        <is>
          <t>+10%▶50% 익절 / +20%▶30% 익절 / +30%▶20% 익절</t>
        </is>
      </c>
      <c r="S2114" t="inlineStr">
        <is>
          <t>-2%▶80% 손절 / -4%▶10% 손절 / -6%▶10% 손절</t>
        </is>
      </c>
      <c r="T2114" t="inlineStr">
        <is>
          <t>매수 0.0005 / 매도 0.0025 / 슬리피지 0.0007</t>
        </is>
      </c>
    </row>
    <row r="2115">
      <c r="A2115" t="inlineStr">
        <is>
          <t>TIGER 배당커버드콜액티브|1개월 전에 샀다면|[중기추세]+[정석방어]</t>
        </is>
      </c>
      <c r="B2115" t="inlineStr">
        <is>
          <t>TIGER 배당커버드콜액티브</t>
        </is>
      </c>
      <c r="C2115" t="inlineStr">
        <is>
          <t>472150</t>
        </is>
      </c>
      <c r="D2115" t="inlineStr">
        <is>
          <t>1개월 전에 샀다면</t>
        </is>
      </c>
      <c r="E2115" t="inlineStr">
        <is>
          <t>[중기추세]+[정석방어]</t>
        </is>
      </c>
      <c r="F2115" t="inlineStr">
        <is>
          <t>[중기추세]</t>
        </is>
      </c>
      <c r="G2115" t="inlineStr">
        <is>
          <t>[정석방어]</t>
        </is>
      </c>
      <c r="H2115" t="n">
        <v>300000</v>
      </c>
      <c r="I2115" t="n">
        <v>24465</v>
      </c>
      <c r="J2115" t="n">
        <v>23530</v>
      </c>
      <c r="K2115" t="n">
        <v>-3.82</v>
      </c>
      <c r="L2115" t="n">
        <v>0</v>
      </c>
      <c r="M2115" t="n">
        <v>0</v>
      </c>
      <c r="N2115" t="n">
        <v>0</v>
      </c>
      <c r="O2115" t="n">
        <v>0</v>
      </c>
      <c r="P2115" t="inlineStr">
        <is>
          <t>2026-05-11</t>
        </is>
      </c>
      <c r="Q2115" t="inlineStr">
        <is>
          <t>2026-06-08</t>
        </is>
      </c>
      <c r="R2115" t="inlineStr">
        <is>
          <t>+10%▶50% 익절 / +20%▶30% 익절 / +30%▶20% 익절</t>
        </is>
      </c>
      <c r="S2115" t="inlineStr">
        <is>
          <t>-3%▶70% 손절 / -5%▶20% 손절 / -10%▶10% 손절</t>
        </is>
      </c>
      <c r="T2115" t="inlineStr">
        <is>
          <t>매수 0.0005 / 매도 0.0025 / 슬리피지 0.0007</t>
        </is>
      </c>
    </row>
    <row r="2116">
      <c r="A2116" t="inlineStr">
        <is>
          <t>TIGER 배당커버드콜액티브|1개월 전에 샀다면|[중기추세]+[변동성허용]</t>
        </is>
      </c>
      <c r="B2116" t="inlineStr">
        <is>
          <t>TIGER 배당커버드콜액티브</t>
        </is>
      </c>
      <c r="C2116" t="inlineStr">
        <is>
          <t>472150</t>
        </is>
      </c>
      <c r="D2116" t="inlineStr">
        <is>
          <t>1개월 전에 샀다면</t>
        </is>
      </c>
      <c r="E2116" t="inlineStr">
        <is>
          <t>[중기추세]+[변동성허용]</t>
        </is>
      </c>
      <c r="F2116" t="inlineStr">
        <is>
          <t>[중기추세]</t>
        </is>
      </c>
      <c r="G2116" t="inlineStr">
        <is>
          <t>[변동성허용]</t>
        </is>
      </c>
      <c r="H2116" t="n">
        <v>300000</v>
      </c>
      <c r="I2116" t="n">
        <v>24465</v>
      </c>
      <c r="J2116" t="n">
        <v>23530</v>
      </c>
      <c r="K2116" t="n">
        <v>-3.82</v>
      </c>
      <c r="L2116" t="n">
        <v>0</v>
      </c>
      <c r="M2116" t="n">
        <v>0</v>
      </c>
      <c r="N2116" t="n">
        <v>0</v>
      </c>
      <c r="O2116" t="n">
        <v>0</v>
      </c>
      <c r="P2116" t="inlineStr">
        <is>
          <t>2026-05-11</t>
        </is>
      </c>
      <c r="Q2116" t="inlineStr">
        <is>
          <t>2026-06-08</t>
        </is>
      </c>
      <c r="R2116" t="inlineStr">
        <is>
          <t>+10%▶50% 익절 / +20%▶30% 익절 / +30%▶20% 익절</t>
        </is>
      </c>
      <c r="S2116" t="inlineStr">
        <is>
          <t>-5%▶50% 손절 / -10%▶30% 손절 / -15%▶20% 손절</t>
        </is>
      </c>
      <c r="T2116" t="inlineStr">
        <is>
          <t>매수 0.0005 / 매도 0.0025 / 슬리피지 0.0007</t>
        </is>
      </c>
    </row>
    <row r="2117">
      <c r="A2117" t="inlineStr">
        <is>
          <t>TIGER 배당커버드콜액티브|1개월 전에 샀다면|[중기추세]+[버티기형]</t>
        </is>
      </c>
      <c r="B2117" t="inlineStr">
        <is>
          <t>TIGER 배당커버드콜액티브</t>
        </is>
      </c>
      <c r="C2117" t="inlineStr">
        <is>
          <t>472150</t>
        </is>
      </c>
      <c r="D2117" t="inlineStr">
        <is>
          <t>1개월 전에 샀다면</t>
        </is>
      </c>
      <c r="E2117" t="inlineStr">
        <is>
          <t>[중기추세]+[버티기형]</t>
        </is>
      </c>
      <c r="F2117" t="inlineStr">
        <is>
          <t>[중기추세]</t>
        </is>
      </c>
      <c r="G2117" t="inlineStr">
        <is>
          <t>[버티기형]</t>
        </is>
      </c>
      <c r="H2117" t="n">
        <v>300000</v>
      </c>
      <c r="I2117" t="n">
        <v>24465</v>
      </c>
      <c r="J2117" t="n">
        <v>23530</v>
      </c>
      <c r="K2117" t="n">
        <v>-3.82</v>
      </c>
      <c r="L2117" t="n">
        <v>0</v>
      </c>
      <c r="M2117" t="n">
        <v>0</v>
      </c>
      <c r="N2117" t="n">
        <v>0</v>
      </c>
      <c r="O2117" t="n">
        <v>0</v>
      </c>
      <c r="P2117" t="inlineStr">
        <is>
          <t>2026-05-11</t>
        </is>
      </c>
      <c r="Q2117" t="inlineStr">
        <is>
          <t>2026-06-08</t>
        </is>
      </c>
      <c r="R2117" t="inlineStr">
        <is>
          <t>+10%▶50% 익절 / +20%▶30% 익절 / +30%▶20% 익절</t>
        </is>
      </c>
      <c r="S2117" t="inlineStr">
        <is>
          <t>-5%▶40% 손절 / -15%▶30% 손절 / -20%▶30% 손절</t>
        </is>
      </c>
      <c r="T2117" t="inlineStr">
        <is>
          <t>매수 0.0005 / 매도 0.0025 / 슬리피지 0.0007</t>
        </is>
      </c>
    </row>
    <row r="2118">
      <c r="A2118" t="inlineStr">
        <is>
          <t>TIGER 배당커버드콜액티브|1개월 전에 샀다면|[수익극대화]+[칼손절]</t>
        </is>
      </c>
      <c r="B2118" t="inlineStr">
        <is>
          <t>TIGER 배당커버드콜액티브</t>
        </is>
      </c>
      <c r="C2118" t="inlineStr">
        <is>
          <t>472150</t>
        </is>
      </c>
      <c r="D2118" t="inlineStr">
        <is>
          <t>1개월 전에 샀다면</t>
        </is>
      </c>
      <c r="E2118" t="inlineStr">
        <is>
          <t>[수익극대화]+[칼손절]</t>
        </is>
      </c>
      <c r="F2118" t="inlineStr">
        <is>
          <t>[수익극대화]</t>
        </is>
      </c>
      <c r="G2118" t="inlineStr">
        <is>
          <t>[칼손절]</t>
        </is>
      </c>
      <c r="H2118" t="n">
        <v>300000</v>
      </c>
      <c r="I2118" t="n">
        <v>24465</v>
      </c>
      <c r="J2118" t="n">
        <v>23530</v>
      </c>
      <c r="K2118" t="n">
        <v>-3.82</v>
      </c>
      <c r="L2118" t="n">
        <v>0</v>
      </c>
      <c r="M2118" t="n">
        <v>0</v>
      </c>
      <c r="N2118" t="n">
        <v>0</v>
      </c>
      <c r="O2118" t="n">
        <v>0</v>
      </c>
      <c r="P2118" t="inlineStr">
        <is>
          <t>2026-05-11</t>
        </is>
      </c>
      <c r="Q2118" t="inlineStr">
        <is>
          <t>2026-06-08</t>
        </is>
      </c>
      <c r="R2118" t="inlineStr">
        <is>
          <t>+10%▶40% 익절 / +20%▶30% 익절 / +40%▶30% 익절</t>
        </is>
      </c>
      <c r="S2118" t="inlineStr">
        <is>
          <t>-2%▶80% 손절 / -4%▶10% 손절 / -6%▶10% 손절</t>
        </is>
      </c>
      <c r="T2118" t="inlineStr">
        <is>
          <t>매수 0.0005 / 매도 0.0025 / 슬리피지 0.0007</t>
        </is>
      </c>
    </row>
    <row r="2119">
      <c r="A2119" t="inlineStr">
        <is>
          <t>TIGER 배당커버드콜액티브|1개월 전에 샀다면|[수익극대화]+[정석방어]</t>
        </is>
      </c>
      <c r="B2119" t="inlineStr">
        <is>
          <t>TIGER 배당커버드콜액티브</t>
        </is>
      </c>
      <c r="C2119" t="inlineStr">
        <is>
          <t>472150</t>
        </is>
      </c>
      <c r="D2119" t="inlineStr">
        <is>
          <t>1개월 전에 샀다면</t>
        </is>
      </c>
      <c r="E2119" t="inlineStr">
        <is>
          <t>[수익극대화]+[정석방어]</t>
        </is>
      </c>
      <c r="F2119" t="inlineStr">
        <is>
          <t>[수익극대화]</t>
        </is>
      </c>
      <c r="G2119" t="inlineStr">
        <is>
          <t>[정석방어]</t>
        </is>
      </c>
      <c r="H2119" t="n">
        <v>300000</v>
      </c>
      <c r="I2119" t="n">
        <v>24465</v>
      </c>
      <c r="J2119" t="n">
        <v>23530</v>
      </c>
      <c r="K2119" t="n">
        <v>-3.82</v>
      </c>
      <c r="L2119" t="n">
        <v>0</v>
      </c>
      <c r="M2119" t="n">
        <v>0</v>
      </c>
      <c r="N2119" t="n">
        <v>0</v>
      </c>
      <c r="O2119" t="n">
        <v>0</v>
      </c>
      <c r="P2119" t="inlineStr">
        <is>
          <t>2026-05-11</t>
        </is>
      </c>
      <c r="Q2119" t="inlineStr">
        <is>
          <t>2026-06-08</t>
        </is>
      </c>
      <c r="R2119" t="inlineStr">
        <is>
          <t>+10%▶40% 익절 / +20%▶30% 익절 / +40%▶30% 익절</t>
        </is>
      </c>
      <c r="S2119" t="inlineStr">
        <is>
          <t>-3%▶70% 손절 / -5%▶20% 손절 / -10%▶10% 손절</t>
        </is>
      </c>
      <c r="T2119" t="inlineStr">
        <is>
          <t>매수 0.0005 / 매도 0.0025 / 슬리피지 0.0007</t>
        </is>
      </c>
    </row>
    <row r="2120">
      <c r="A2120" t="inlineStr">
        <is>
          <t>TIGER 배당커버드콜액티브|1개월 전에 샀다면|[수익극대화]+[변동성허용]</t>
        </is>
      </c>
      <c r="B2120" t="inlineStr">
        <is>
          <t>TIGER 배당커버드콜액티브</t>
        </is>
      </c>
      <c r="C2120" t="inlineStr">
        <is>
          <t>472150</t>
        </is>
      </c>
      <c r="D2120" t="inlineStr">
        <is>
          <t>1개월 전에 샀다면</t>
        </is>
      </c>
      <c r="E2120" t="inlineStr">
        <is>
          <t>[수익극대화]+[변동성허용]</t>
        </is>
      </c>
      <c r="F2120" t="inlineStr">
        <is>
          <t>[수익극대화]</t>
        </is>
      </c>
      <c r="G2120" t="inlineStr">
        <is>
          <t>[변동성허용]</t>
        </is>
      </c>
      <c r="H2120" t="n">
        <v>300000</v>
      </c>
      <c r="I2120" t="n">
        <v>24465</v>
      </c>
      <c r="J2120" t="n">
        <v>23530</v>
      </c>
      <c r="K2120" t="n">
        <v>-3.82</v>
      </c>
      <c r="L2120" t="n">
        <v>0</v>
      </c>
      <c r="M2120" t="n">
        <v>0</v>
      </c>
      <c r="N2120" t="n">
        <v>0</v>
      </c>
      <c r="O2120" t="n">
        <v>0</v>
      </c>
      <c r="P2120" t="inlineStr">
        <is>
          <t>2026-05-11</t>
        </is>
      </c>
      <c r="Q2120" t="inlineStr">
        <is>
          <t>2026-06-08</t>
        </is>
      </c>
      <c r="R2120" t="inlineStr">
        <is>
          <t>+10%▶40% 익절 / +20%▶30% 익절 / +40%▶30% 익절</t>
        </is>
      </c>
      <c r="S2120" t="inlineStr">
        <is>
          <t>-5%▶50% 손절 / -10%▶30% 손절 / -15%▶20% 손절</t>
        </is>
      </c>
      <c r="T2120" t="inlineStr">
        <is>
          <t>매수 0.0005 / 매도 0.0025 / 슬리피지 0.0007</t>
        </is>
      </c>
    </row>
    <row r="2121">
      <c r="A2121" t="inlineStr">
        <is>
          <t>TIGER 배당커버드콜액티브|1개월 전에 샀다면|[수익극대화]+[버티기형]</t>
        </is>
      </c>
      <c r="B2121" t="inlineStr">
        <is>
          <t>TIGER 배당커버드콜액티브</t>
        </is>
      </c>
      <c r="C2121" t="inlineStr">
        <is>
          <t>472150</t>
        </is>
      </c>
      <c r="D2121" t="inlineStr">
        <is>
          <t>1개월 전에 샀다면</t>
        </is>
      </c>
      <c r="E2121" t="inlineStr">
        <is>
          <t>[수익극대화]+[버티기형]</t>
        </is>
      </c>
      <c r="F2121" t="inlineStr">
        <is>
          <t>[수익극대화]</t>
        </is>
      </c>
      <c r="G2121" t="inlineStr">
        <is>
          <t>[버티기형]</t>
        </is>
      </c>
      <c r="H2121" t="n">
        <v>300000</v>
      </c>
      <c r="I2121" t="n">
        <v>24465</v>
      </c>
      <c r="J2121" t="n">
        <v>23530</v>
      </c>
      <c r="K2121" t="n">
        <v>-3.82</v>
      </c>
      <c r="L2121" t="n">
        <v>0</v>
      </c>
      <c r="M2121" t="n">
        <v>0</v>
      </c>
      <c r="N2121" t="n">
        <v>0</v>
      </c>
      <c r="O2121" t="n">
        <v>0</v>
      </c>
      <c r="P2121" t="inlineStr">
        <is>
          <t>2026-05-11</t>
        </is>
      </c>
      <c r="Q2121" t="inlineStr">
        <is>
          <t>2026-06-08</t>
        </is>
      </c>
      <c r="R2121" t="inlineStr">
        <is>
          <t>+10%▶40% 익절 / +20%▶30% 익절 / +40%▶30% 익절</t>
        </is>
      </c>
      <c r="S2121" t="inlineStr">
        <is>
          <t>-5%▶40% 손절 / -15%▶30% 손절 / -20%▶30% 손절</t>
        </is>
      </c>
      <c r="T2121" t="inlineStr">
        <is>
          <t>매수 0.0005 / 매도 0.0025 / 슬리피지 0.0007</t>
        </is>
      </c>
    </row>
    <row r="2122">
      <c r="A2122" t="inlineStr">
        <is>
          <t>TIGER 배당커버드콜액티브|2주 전에 샀다면|[초단타]+[칼손절]</t>
        </is>
      </c>
      <c r="B2122" t="inlineStr">
        <is>
          <t>TIGER 배당커버드콜액티브</t>
        </is>
      </c>
      <c r="C2122" t="inlineStr">
        <is>
          <t>472150</t>
        </is>
      </c>
      <c r="D2122" t="inlineStr">
        <is>
          <t>2주 전에 샀다면</t>
        </is>
      </c>
      <c r="E2122" t="inlineStr">
        <is>
          <t>[초단타]+[칼손절]</t>
        </is>
      </c>
      <c r="F2122" t="inlineStr">
        <is>
          <t>[초단타]</t>
        </is>
      </c>
      <c r="G2122" t="inlineStr">
        <is>
          <t>[칼손절]</t>
        </is>
      </c>
      <c r="H2122" t="n">
        <v>300000</v>
      </c>
      <c r="I2122" t="n">
        <v>25380</v>
      </c>
      <c r="J2122" t="n">
        <v>23530</v>
      </c>
      <c r="K2122" t="n">
        <v>-7.29</v>
      </c>
      <c r="L2122" t="n">
        <v>0</v>
      </c>
      <c r="M2122" t="n">
        <v>0</v>
      </c>
      <c r="N2122" t="n">
        <v>0</v>
      </c>
      <c r="O2122" t="n">
        <v>0</v>
      </c>
      <c r="P2122" t="inlineStr">
        <is>
          <t>2026-05-26</t>
        </is>
      </c>
      <c r="Q2122" t="inlineStr">
        <is>
          <t>2026-06-08</t>
        </is>
      </c>
      <c r="R2122" t="inlineStr">
        <is>
          <t>+3%▶70% 익절 / +5%▶20% 익절 / +10%▶10% 익절</t>
        </is>
      </c>
      <c r="S2122" t="inlineStr">
        <is>
          <t>-2%▶80% 손절 / -4%▶10% 손절 / -6%▶10% 손절</t>
        </is>
      </c>
      <c r="T2122" t="inlineStr">
        <is>
          <t>매수 0.0005 / 매도 0.0025 / 슬리피지 0.0007</t>
        </is>
      </c>
    </row>
    <row r="2123">
      <c r="A2123" t="inlineStr">
        <is>
          <t>TIGER 배당커버드콜액티브|2주 전에 샀다면|[초단타]+[정석방어]</t>
        </is>
      </c>
      <c r="B2123" t="inlineStr">
        <is>
          <t>TIGER 배당커버드콜액티브</t>
        </is>
      </c>
      <c r="C2123" t="inlineStr">
        <is>
          <t>472150</t>
        </is>
      </c>
      <c r="D2123" t="inlineStr">
        <is>
          <t>2주 전에 샀다면</t>
        </is>
      </c>
      <c r="E2123" t="inlineStr">
        <is>
          <t>[초단타]+[정석방어]</t>
        </is>
      </c>
      <c r="F2123" t="inlineStr">
        <is>
          <t>[초단타]</t>
        </is>
      </c>
      <c r="G2123" t="inlineStr">
        <is>
          <t>[정석방어]</t>
        </is>
      </c>
      <c r="H2123" t="n">
        <v>300000</v>
      </c>
      <c r="I2123" t="n">
        <v>25380</v>
      </c>
      <c r="J2123" t="n">
        <v>23530</v>
      </c>
      <c r="K2123" t="n">
        <v>-7.29</v>
      </c>
      <c r="L2123" t="n">
        <v>0</v>
      </c>
      <c r="M2123" t="n">
        <v>0</v>
      </c>
      <c r="N2123" t="n">
        <v>0</v>
      </c>
      <c r="O2123" t="n">
        <v>0</v>
      </c>
      <c r="P2123" t="inlineStr">
        <is>
          <t>2026-05-26</t>
        </is>
      </c>
      <c r="Q2123" t="inlineStr">
        <is>
          <t>2026-06-08</t>
        </is>
      </c>
      <c r="R2123" t="inlineStr">
        <is>
          <t>+3%▶70% 익절 / +5%▶20% 익절 / +10%▶10% 익절</t>
        </is>
      </c>
      <c r="S2123" t="inlineStr">
        <is>
          <t>-3%▶70% 손절 / -5%▶20% 손절 / -10%▶10% 손절</t>
        </is>
      </c>
      <c r="T2123" t="inlineStr">
        <is>
          <t>매수 0.0005 / 매도 0.0025 / 슬리피지 0.0007</t>
        </is>
      </c>
    </row>
    <row r="2124">
      <c r="A2124" t="inlineStr">
        <is>
          <t>TIGER 배당커버드콜액티브|2주 전에 샀다면|[초단타]+[변동성허용]</t>
        </is>
      </c>
      <c r="B2124" t="inlineStr">
        <is>
          <t>TIGER 배당커버드콜액티브</t>
        </is>
      </c>
      <c r="C2124" t="inlineStr">
        <is>
          <t>472150</t>
        </is>
      </c>
      <c r="D2124" t="inlineStr">
        <is>
          <t>2주 전에 샀다면</t>
        </is>
      </c>
      <c r="E2124" t="inlineStr">
        <is>
          <t>[초단타]+[변동성허용]</t>
        </is>
      </c>
      <c r="F2124" t="inlineStr">
        <is>
          <t>[초단타]</t>
        </is>
      </c>
      <c r="G2124" t="inlineStr">
        <is>
          <t>[변동성허용]</t>
        </is>
      </c>
      <c r="H2124" t="n">
        <v>300000</v>
      </c>
      <c r="I2124" t="n">
        <v>25380</v>
      </c>
      <c r="J2124" t="n">
        <v>23530</v>
      </c>
      <c r="K2124" t="n">
        <v>-7.29</v>
      </c>
      <c r="L2124" t="n">
        <v>0</v>
      </c>
      <c r="M2124" t="n">
        <v>0</v>
      </c>
      <c r="N2124" t="n">
        <v>0</v>
      </c>
      <c r="O2124" t="n">
        <v>0</v>
      </c>
      <c r="P2124" t="inlineStr">
        <is>
          <t>2026-05-26</t>
        </is>
      </c>
      <c r="Q2124" t="inlineStr">
        <is>
          <t>2026-06-08</t>
        </is>
      </c>
      <c r="R2124" t="inlineStr">
        <is>
          <t>+3%▶70% 익절 / +5%▶20% 익절 / +10%▶10% 익절</t>
        </is>
      </c>
      <c r="S2124" t="inlineStr">
        <is>
          <t>-5%▶50% 손절 / -10%▶30% 손절 / -15%▶20% 손절</t>
        </is>
      </c>
      <c r="T2124" t="inlineStr">
        <is>
          <t>매수 0.0005 / 매도 0.0025 / 슬리피지 0.0007</t>
        </is>
      </c>
    </row>
    <row r="2125">
      <c r="A2125" t="inlineStr">
        <is>
          <t>TIGER 배당커버드콜액티브|2주 전에 샀다면|[초단타]+[버티기형]</t>
        </is>
      </c>
      <c r="B2125" t="inlineStr">
        <is>
          <t>TIGER 배당커버드콜액티브</t>
        </is>
      </c>
      <c r="C2125" t="inlineStr">
        <is>
          <t>472150</t>
        </is>
      </c>
      <c r="D2125" t="inlineStr">
        <is>
          <t>2주 전에 샀다면</t>
        </is>
      </c>
      <c r="E2125" t="inlineStr">
        <is>
          <t>[초단타]+[버티기형]</t>
        </is>
      </c>
      <c r="F2125" t="inlineStr">
        <is>
          <t>[초단타]</t>
        </is>
      </c>
      <c r="G2125" t="inlineStr">
        <is>
          <t>[버티기형]</t>
        </is>
      </c>
      <c r="H2125" t="n">
        <v>300000</v>
      </c>
      <c r="I2125" t="n">
        <v>25380</v>
      </c>
      <c r="J2125" t="n">
        <v>23530</v>
      </c>
      <c r="K2125" t="n">
        <v>-7.29</v>
      </c>
      <c r="L2125" t="n">
        <v>0</v>
      </c>
      <c r="M2125" t="n">
        <v>0</v>
      </c>
      <c r="N2125" t="n">
        <v>0</v>
      </c>
      <c r="O2125" t="n">
        <v>0</v>
      </c>
      <c r="P2125" t="inlineStr">
        <is>
          <t>2026-05-26</t>
        </is>
      </c>
      <c r="Q2125" t="inlineStr">
        <is>
          <t>2026-06-08</t>
        </is>
      </c>
      <c r="R2125" t="inlineStr">
        <is>
          <t>+3%▶70% 익절 / +5%▶20% 익절 / +10%▶10% 익절</t>
        </is>
      </c>
      <c r="S2125" t="inlineStr">
        <is>
          <t>-5%▶40% 손절 / -15%▶30% 손절 / -20%▶30% 손절</t>
        </is>
      </c>
      <c r="T2125" t="inlineStr">
        <is>
          <t>매수 0.0005 / 매도 0.0025 / 슬리피지 0.0007</t>
        </is>
      </c>
    </row>
    <row r="2126">
      <c r="A2126" t="inlineStr">
        <is>
          <t>TIGER 배당커버드콜액티브|2주 전에 샀다면|[단기스윙]+[칼손절]</t>
        </is>
      </c>
      <c r="B2126" t="inlineStr">
        <is>
          <t>TIGER 배당커버드콜액티브</t>
        </is>
      </c>
      <c r="C2126" t="inlineStr">
        <is>
          <t>472150</t>
        </is>
      </c>
      <c r="D2126" t="inlineStr">
        <is>
          <t>2주 전에 샀다면</t>
        </is>
      </c>
      <c r="E2126" t="inlineStr">
        <is>
          <t>[단기스윙]+[칼손절]</t>
        </is>
      </c>
      <c r="F2126" t="inlineStr">
        <is>
          <t>[단기스윙]</t>
        </is>
      </c>
      <c r="G2126" t="inlineStr">
        <is>
          <t>[칼손절]</t>
        </is>
      </c>
      <c r="H2126" t="n">
        <v>300000</v>
      </c>
      <c r="I2126" t="n">
        <v>25380</v>
      </c>
      <c r="J2126" t="n">
        <v>23530</v>
      </c>
      <c r="K2126" t="n">
        <v>-7.29</v>
      </c>
      <c r="L2126" t="n">
        <v>0</v>
      </c>
      <c r="M2126" t="n">
        <v>0</v>
      </c>
      <c r="N2126" t="n">
        <v>0</v>
      </c>
      <c r="O2126" t="n">
        <v>0</v>
      </c>
      <c r="P2126" t="inlineStr">
        <is>
          <t>2026-05-26</t>
        </is>
      </c>
      <c r="Q2126" t="inlineStr">
        <is>
          <t>2026-06-08</t>
        </is>
      </c>
      <c r="R2126" t="inlineStr">
        <is>
          <t>+5%▶60% 익절 / +10%▶30% 익절 / +20%▶10% 익절</t>
        </is>
      </c>
      <c r="S2126" t="inlineStr">
        <is>
          <t>-2%▶80% 손절 / -4%▶10% 손절 / -6%▶10% 손절</t>
        </is>
      </c>
      <c r="T2126" t="inlineStr">
        <is>
          <t>매수 0.0005 / 매도 0.0025 / 슬리피지 0.0007</t>
        </is>
      </c>
    </row>
    <row r="2127">
      <c r="A2127" t="inlineStr">
        <is>
          <t>TIGER 배당커버드콜액티브|2주 전에 샀다면|[단기스윙]+[정석방어]</t>
        </is>
      </c>
      <c r="B2127" t="inlineStr">
        <is>
          <t>TIGER 배당커버드콜액티브</t>
        </is>
      </c>
      <c r="C2127" t="inlineStr">
        <is>
          <t>472150</t>
        </is>
      </c>
      <c r="D2127" t="inlineStr">
        <is>
          <t>2주 전에 샀다면</t>
        </is>
      </c>
      <c r="E2127" t="inlineStr">
        <is>
          <t>[단기스윙]+[정석방어]</t>
        </is>
      </c>
      <c r="F2127" t="inlineStr">
        <is>
          <t>[단기스윙]</t>
        </is>
      </c>
      <c r="G2127" t="inlineStr">
        <is>
          <t>[정석방어]</t>
        </is>
      </c>
      <c r="H2127" t="n">
        <v>300000</v>
      </c>
      <c r="I2127" t="n">
        <v>25380</v>
      </c>
      <c r="J2127" t="n">
        <v>23530</v>
      </c>
      <c r="K2127" t="n">
        <v>-7.29</v>
      </c>
      <c r="L2127" t="n">
        <v>0</v>
      </c>
      <c r="M2127" t="n">
        <v>0</v>
      </c>
      <c r="N2127" t="n">
        <v>0</v>
      </c>
      <c r="O2127" t="n">
        <v>0</v>
      </c>
      <c r="P2127" t="inlineStr">
        <is>
          <t>2026-05-26</t>
        </is>
      </c>
      <c r="Q2127" t="inlineStr">
        <is>
          <t>2026-06-08</t>
        </is>
      </c>
      <c r="R2127" t="inlineStr">
        <is>
          <t>+5%▶60% 익절 / +10%▶30% 익절 / +20%▶10% 익절</t>
        </is>
      </c>
      <c r="S2127" t="inlineStr">
        <is>
          <t>-3%▶70% 손절 / -5%▶20% 손절 / -10%▶10% 손절</t>
        </is>
      </c>
      <c r="T2127" t="inlineStr">
        <is>
          <t>매수 0.0005 / 매도 0.0025 / 슬리피지 0.0007</t>
        </is>
      </c>
    </row>
    <row r="2128">
      <c r="A2128" t="inlineStr">
        <is>
          <t>TIGER 배당커버드콜액티브|2주 전에 샀다면|[단기스윙]+[변동성허용]</t>
        </is>
      </c>
      <c r="B2128" t="inlineStr">
        <is>
          <t>TIGER 배당커버드콜액티브</t>
        </is>
      </c>
      <c r="C2128" t="inlineStr">
        <is>
          <t>472150</t>
        </is>
      </c>
      <c r="D2128" t="inlineStr">
        <is>
          <t>2주 전에 샀다면</t>
        </is>
      </c>
      <c r="E2128" t="inlineStr">
        <is>
          <t>[단기스윙]+[변동성허용]</t>
        </is>
      </c>
      <c r="F2128" t="inlineStr">
        <is>
          <t>[단기스윙]</t>
        </is>
      </c>
      <c r="G2128" t="inlineStr">
        <is>
          <t>[변동성허용]</t>
        </is>
      </c>
      <c r="H2128" t="n">
        <v>300000</v>
      </c>
      <c r="I2128" t="n">
        <v>25380</v>
      </c>
      <c r="J2128" t="n">
        <v>23530</v>
      </c>
      <c r="K2128" t="n">
        <v>-7.29</v>
      </c>
      <c r="L2128" t="n">
        <v>0</v>
      </c>
      <c r="M2128" t="n">
        <v>0</v>
      </c>
      <c r="N2128" t="n">
        <v>0</v>
      </c>
      <c r="O2128" t="n">
        <v>0</v>
      </c>
      <c r="P2128" t="inlineStr">
        <is>
          <t>2026-05-26</t>
        </is>
      </c>
      <c r="Q2128" t="inlineStr">
        <is>
          <t>2026-06-08</t>
        </is>
      </c>
      <c r="R2128" t="inlineStr">
        <is>
          <t>+5%▶60% 익절 / +10%▶30% 익절 / +20%▶10% 익절</t>
        </is>
      </c>
      <c r="S2128" t="inlineStr">
        <is>
          <t>-5%▶50% 손절 / -10%▶30% 손절 / -15%▶20% 손절</t>
        </is>
      </c>
      <c r="T2128" t="inlineStr">
        <is>
          <t>매수 0.0005 / 매도 0.0025 / 슬리피지 0.0007</t>
        </is>
      </c>
    </row>
    <row r="2129">
      <c r="A2129" t="inlineStr">
        <is>
          <t>TIGER 배당커버드콜액티브|2주 전에 샀다면|[단기스윙]+[버티기형]</t>
        </is>
      </c>
      <c r="B2129" t="inlineStr">
        <is>
          <t>TIGER 배당커버드콜액티브</t>
        </is>
      </c>
      <c r="C2129" t="inlineStr">
        <is>
          <t>472150</t>
        </is>
      </c>
      <c r="D2129" t="inlineStr">
        <is>
          <t>2주 전에 샀다면</t>
        </is>
      </c>
      <c r="E2129" t="inlineStr">
        <is>
          <t>[단기스윙]+[버티기형]</t>
        </is>
      </c>
      <c r="F2129" t="inlineStr">
        <is>
          <t>[단기스윙]</t>
        </is>
      </c>
      <c r="G2129" t="inlineStr">
        <is>
          <t>[버티기형]</t>
        </is>
      </c>
      <c r="H2129" t="n">
        <v>300000</v>
      </c>
      <c r="I2129" t="n">
        <v>25380</v>
      </c>
      <c r="J2129" t="n">
        <v>23530</v>
      </c>
      <c r="K2129" t="n">
        <v>-7.29</v>
      </c>
      <c r="L2129" t="n">
        <v>0</v>
      </c>
      <c r="M2129" t="n">
        <v>0</v>
      </c>
      <c r="N2129" t="n">
        <v>0</v>
      </c>
      <c r="O2129" t="n">
        <v>0</v>
      </c>
      <c r="P2129" t="inlineStr">
        <is>
          <t>2026-05-26</t>
        </is>
      </c>
      <c r="Q2129" t="inlineStr">
        <is>
          <t>2026-06-08</t>
        </is>
      </c>
      <c r="R2129" t="inlineStr">
        <is>
          <t>+5%▶60% 익절 / +10%▶30% 익절 / +20%▶10% 익절</t>
        </is>
      </c>
      <c r="S2129" t="inlineStr">
        <is>
          <t>-5%▶40% 손절 / -15%▶30% 손절 / -20%▶30% 손절</t>
        </is>
      </c>
      <c r="T2129" t="inlineStr">
        <is>
          <t>매수 0.0005 / 매도 0.0025 / 슬리피지 0.0007</t>
        </is>
      </c>
    </row>
    <row r="2130">
      <c r="A2130" t="inlineStr">
        <is>
          <t>TIGER 배당커버드콜액티브|2주 전에 샀다면|[대표님룰]+[칼손절]</t>
        </is>
      </c>
      <c r="B2130" t="inlineStr">
        <is>
          <t>TIGER 배당커버드콜액티브</t>
        </is>
      </c>
      <c r="C2130" t="inlineStr">
        <is>
          <t>472150</t>
        </is>
      </c>
      <c r="D2130" t="inlineStr">
        <is>
          <t>2주 전에 샀다면</t>
        </is>
      </c>
      <c r="E2130" t="inlineStr">
        <is>
          <t>[대표님룰]+[칼손절]</t>
        </is>
      </c>
      <c r="F2130" t="inlineStr">
        <is>
          <t>[대표님룰]</t>
        </is>
      </c>
      <c r="G2130" t="inlineStr">
        <is>
          <t>[칼손절]</t>
        </is>
      </c>
      <c r="H2130" t="n">
        <v>300000</v>
      </c>
      <c r="I2130" t="n">
        <v>25380</v>
      </c>
      <c r="J2130" t="n">
        <v>23530</v>
      </c>
      <c r="K2130" t="n">
        <v>-7.29</v>
      </c>
      <c r="L2130" t="n">
        <v>0</v>
      </c>
      <c r="M2130" t="n">
        <v>0</v>
      </c>
      <c r="N2130" t="n">
        <v>0</v>
      </c>
      <c r="O2130" t="n">
        <v>0</v>
      </c>
      <c r="P2130" t="inlineStr">
        <is>
          <t>2026-05-26</t>
        </is>
      </c>
      <c r="Q2130" t="inlineStr">
        <is>
          <t>2026-06-08</t>
        </is>
      </c>
      <c r="R2130" t="inlineStr">
        <is>
          <t>+5%▶60% 익절 / +10%▶30% 익절 / +30%▶10% 익절</t>
        </is>
      </c>
      <c r="S2130" t="inlineStr">
        <is>
          <t>-2%▶80% 손절 / -4%▶10% 손절 / -6%▶10% 손절</t>
        </is>
      </c>
      <c r="T2130" t="inlineStr">
        <is>
          <t>매수 0.0005 / 매도 0.0025 / 슬리피지 0.0007</t>
        </is>
      </c>
    </row>
    <row r="2131">
      <c r="A2131" t="inlineStr">
        <is>
          <t>TIGER 배당커버드콜액티브|2주 전에 샀다면|[대표님룰]+[정석방어]</t>
        </is>
      </c>
      <c r="B2131" t="inlineStr">
        <is>
          <t>TIGER 배당커버드콜액티브</t>
        </is>
      </c>
      <c r="C2131" t="inlineStr">
        <is>
          <t>472150</t>
        </is>
      </c>
      <c r="D2131" t="inlineStr">
        <is>
          <t>2주 전에 샀다면</t>
        </is>
      </c>
      <c r="E2131" t="inlineStr">
        <is>
          <t>[대표님룰]+[정석방어]</t>
        </is>
      </c>
      <c r="F2131" t="inlineStr">
        <is>
          <t>[대표님룰]</t>
        </is>
      </c>
      <c r="G2131" t="inlineStr">
        <is>
          <t>[정석방어]</t>
        </is>
      </c>
      <c r="H2131" t="n">
        <v>300000</v>
      </c>
      <c r="I2131" t="n">
        <v>25380</v>
      </c>
      <c r="J2131" t="n">
        <v>23530</v>
      </c>
      <c r="K2131" t="n">
        <v>-7.29</v>
      </c>
      <c r="L2131" t="n">
        <v>0</v>
      </c>
      <c r="M2131" t="n">
        <v>0</v>
      </c>
      <c r="N2131" t="n">
        <v>0</v>
      </c>
      <c r="O2131" t="n">
        <v>0</v>
      </c>
      <c r="P2131" t="inlineStr">
        <is>
          <t>2026-05-26</t>
        </is>
      </c>
      <c r="Q2131" t="inlineStr">
        <is>
          <t>2026-06-08</t>
        </is>
      </c>
      <c r="R2131" t="inlineStr">
        <is>
          <t>+5%▶60% 익절 / +10%▶30% 익절 / +30%▶10% 익절</t>
        </is>
      </c>
      <c r="S2131" t="inlineStr">
        <is>
          <t>-3%▶70% 손절 / -5%▶20% 손절 / -10%▶10% 손절</t>
        </is>
      </c>
      <c r="T2131" t="inlineStr">
        <is>
          <t>매수 0.0005 / 매도 0.0025 / 슬리피지 0.0007</t>
        </is>
      </c>
    </row>
    <row r="2132">
      <c r="A2132" t="inlineStr">
        <is>
          <t>TIGER 배당커버드콜액티브|2주 전에 샀다면|[대표님룰]+[변동성허용]</t>
        </is>
      </c>
      <c r="B2132" t="inlineStr">
        <is>
          <t>TIGER 배당커버드콜액티브</t>
        </is>
      </c>
      <c r="C2132" t="inlineStr">
        <is>
          <t>472150</t>
        </is>
      </c>
      <c r="D2132" t="inlineStr">
        <is>
          <t>2주 전에 샀다면</t>
        </is>
      </c>
      <c r="E2132" t="inlineStr">
        <is>
          <t>[대표님룰]+[변동성허용]</t>
        </is>
      </c>
      <c r="F2132" t="inlineStr">
        <is>
          <t>[대표님룰]</t>
        </is>
      </c>
      <c r="G2132" t="inlineStr">
        <is>
          <t>[변동성허용]</t>
        </is>
      </c>
      <c r="H2132" t="n">
        <v>300000</v>
      </c>
      <c r="I2132" t="n">
        <v>25380</v>
      </c>
      <c r="J2132" t="n">
        <v>23530</v>
      </c>
      <c r="K2132" t="n">
        <v>-7.29</v>
      </c>
      <c r="L2132" t="n">
        <v>0</v>
      </c>
      <c r="M2132" t="n">
        <v>0</v>
      </c>
      <c r="N2132" t="n">
        <v>0</v>
      </c>
      <c r="O2132" t="n">
        <v>0</v>
      </c>
      <c r="P2132" t="inlineStr">
        <is>
          <t>2026-05-26</t>
        </is>
      </c>
      <c r="Q2132" t="inlineStr">
        <is>
          <t>2026-06-08</t>
        </is>
      </c>
      <c r="R2132" t="inlineStr">
        <is>
          <t>+5%▶60% 익절 / +10%▶30% 익절 / +30%▶10% 익절</t>
        </is>
      </c>
      <c r="S2132" t="inlineStr">
        <is>
          <t>-5%▶50% 손절 / -10%▶30% 손절 / -15%▶20% 손절</t>
        </is>
      </c>
      <c r="T2132" t="inlineStr">
        <is>
          <t>매수 0.0005 / 매도 0.0025 / 슬리피지 0.0007</t>
        </is>
      </c>
    </row>
    <row r="2133">
      <c r="A2133" t="inlineStr">
        <is>
          <t>TIGER 배당커버드콜액티브|2주 전에 샀다면|[대표님룰]+[버티기형]</t>
        </is>
      </c>
      <c r="B2133" t="inlineStr">
        <is>
          <t>TIGER 배당커버드콜액티브</t>
        </is>
      </c>
      <c r="C2133" t="inlineStr">
        <is>
          <t>472150</t>
        </is>
      </c>
      <c r="D2133" t="inlineStr">
        <is>
          <t>2주 전에 샀다면</t>
        </is>
      </c>
      <c r="E2133" t="inlineStr">
        <is>
          <t>[대표님룰]+[버티기형]</t>
        </is>
      </c>
      <c r="F2133" t="inlineStr">
        <is>
          <t>[대표님룰]</t>
        </is>
      </c>
      <c r="G2133" t="inlineStr">
        <is>
          <t>[버티기형]</t>
        </is>
      </c>
      <c r="H2133" t="n">
        <v>300000</v>
      </c>
      <c r="I2133" t="n">
        <v>25380</v>
      </c>
      <c r="J2133" t="n">
        <v>23530</v>
      </c>
      <c r="K2133" t="n">
        <v>-7.29</v>
      </c>
      <c r="L2133" t="n">
        <v>0</v>
      </c>
      <c r="M2133" t="n">
        <v>0</v>
      </c>
      <c r="N2133" t="n">
        <v>0</v>
      </c>
      <c r="O2133" t="n">
        <v>0</v>
      </c>
      <c r="P2133" t="inlineStr">
        <is>
          <t>2026-05-26</t>
        </is>
      </c>
      <c r="Q2133" t="inlineStr">
        <is>
          <t>2026-06-08</t>
        </is>
      </c>
      <c r="R2133" t="inlineStr">
        <is>
          <t>+5%▶60% 익절 / +10%▶30% 익절 / +30%▶10% 익절</t>
        </is>
      </c>
      <c r="S2133" t="inlineStr">
        <is>
          <t>-5%▶40% 손절 / -15%▶30% 손절 / -20%▶30% 손절</t>
        </is>
      </c>
      <c r="T2133" t="inlineStr">
        <is>
          <t>매수 0.0005 / 매도 0.0025 / 슬리피지 0.0007</t>
        </is>
      </c>
    </row>
    <row r="2134">
      <c r="A2134" t="inlineStr">
        <is>
          <t>TIGER 배당커버드콜액티브|2주 전에 샀다면|[중기추세]+[칼손절]</t>
        </is>
      </c>
      <c r="B2134" t="inlineStr">
        <is>
          <t>TIGER 배당커버드콜액티브</t>
        </is>
      </c>
      <c r="C2134" t="inlineStr">
        <is>
          <t>472150</t>
        </is>
      </c>
      <c r="D2134" t="inlineStr">
        <is>
          <t>2주 전에 샀다면</t>
        </is>
      </c>
      <c r="E2134" t="inlineStr">
        <is>
          <t>[중기추세]+[칼손절]</t>
        </is>
      </c>
      <c r="F2134" t="inlineStr">
        <is>
          <t>[중기추세]</t>
        </is>
      </c>
      <c r="G2134" t="inlineStr">
        <is>
          <t>[칼손절]</t>
        </is>
      </c>
      <c r="H2134" t="n">
        <v>300000</v>
      </c>
      <c r="I2134" t="n">
        <v>25380</v>
      </c>
      <c r="J2134" t="n">
        <v>23530</v>
      </c>
      <c r="K2134" t="n">
        <v>-7.29</v>
      </c>
      <c r="L2134" t="n">
        <v>0</v>
      </c>
      <c r="M2134" t="n">
        <v>0</v>
      </c>
      <c r="N2134" t="n">
        <v>0</v>
      </c>
      <c r="O2134" t="n">
        <v>0</v>
      </c>
      <c r="P2134" t="inlineStr">
        <is>
          <t>2026-05-26</t>
        </is>
      </c>
      <c r="Q2134" t="inlineStr">
        <is>
          <t>2026-06-08</t>
        </is>
      </c>
      <c r="R2134" t="inlineStr">
        <is>
          <t>+10%▶50% 익절 / +20%▶30% 익절 / +30%▶20% 익절</t>
        </is>
      </c>
      <c r="S2134" t="inlineStr">
        <is>
          <t>-2%▶80% 손절 / -4%▶10% 손절 / -6%▶10% 손절</t>
        </is>
      </c>
      <c r="T2134" t="inlineStr">
        <is>
          <t>매수 0.0005 / 매도 0.0025 / 슬리피지 0.0007</t>
        </is>
      </c>
    </row>
    <row r="2135">
      <c r="A2135" t="inlineStr">
        <is>
          <t>TIGER 배당커버드콜액티브|2주 전에 샀다면|[중기추세]+[정석방어]</t>
        </is>
      </c>
      <c r="B2135" t="inlineStr">
        <is>
          <t>TIGER 배당커버드콜액티브</t>
        </is>
      </c>
      <c r="C2135" t="inlineStr">
        <is>
          <t>472150</t>
        </is>
      </c>
      <c r="D2135" t="inlineStr">
        <is>
          <t>2주 전에 샀다면</t>
        </is>
      </c>
      <c r="E2135" t="inlineStr">
        <is>
          <t>[중기추세]+[정석방어]</t>
        </is>
      </c>
      <c r="F2135" t="inlineStr">
        <is>
          <t>[중기추세]</t>
        </is>
      </c>
      <c r="G2135" t="inlineStr">
        <is>
          <t>[정석방어]</t>
        </is>
      </c>
      <c r="H2135" t="n">
        <v>300000</v>
      </c>
      <c r="I2135" t="n">
        <v>25380</v>
      </c>
      <c r="J2135" t="n">
        <v>23530</v>
      </c>
      <c r="K2135" t="n">
        <v>-7.29</v>
      </c>
      <c r="L2135" t="n">
        <v>0</v>
      </c>
      <c r="M2135" t="n">
        <v>0</v>
      </c>
      <c r="N2135" t="n">
        <v>0</v>
      </c>
      <c r="O2135" t="n">
        <v>0</v>
      </c>
      <c r="P2135" t="inlineStr">
        <is>
          <t>2026-05-26</t>
        </is>
      </c>
      <c r="Q2135" t="inlineStr">
        <is>
          <t>2026-06-08</t>
        </is>
      </c>
      <c r="R2135" t="inlineStr">
        <is>
          <t>+10%▶50% 익절 / +20%▶30% 익절 / +30%▶20% 익절</t>
        </is>
      </c>
      <c r="S2135" t="inlineStr">
        <is>
          <t>-3%▶70% 손절 / -5%▶20% 손절 / -10%▶10% 손절</t>
        </is>
      </c>
      <c r="T2135" t="inlineStr">
        <is>
          <t>매수 0.0005 / 매도 0.0025 / 슬리피지 0.0007</t>
        </is>
      </c>
    </row>
    <row r="2136">
      <c r="A2136" t="inlineStr">
        <is>
          <t>TIGER 배당커버드콜액티브|2주 전에 샀다면|[중기추세]+[변동성허용]</t>
        </is>
      </c>
      <c r="B2136" t="inlineStr">
        <is>
          <t>TIGER 배당커버드콜액티브</t>
        </is>
      </c>
      <c r="C2136" t="inlineStr">
        <is>
          <t>472150</t>
        </is>
      </c>
      <c r="D2136" t="inlineStr">
        <is>
          <t>2주 전에 샀다면</t>
        </is>
      </c>
      <c r="E2136" t="inlineStr">
        <is>
          <t>[중기추세]+[변동성허용]</t>
        </is>
      </c>
      <c r="F2136" t="inlineStr">
        <is>
          <t>[중기추세]</t>
        </is>
      </c>
      <c r="G2136" t="inlineStr">
        <is>
          <t>[변동성허용]</t>
        </is>
      </c>
      <c r="H2136" t="n">
        <v>300000</v>
      </c>
      <c r="I2136" t="n">
        <v>25380</v>
      </c>
      <c r="J2136" t="n">
        <v>23530</v>
      </c>
      <c r="K2136" t="n">
        <v>-7.29</v>
      </c>
      <c r="L2136" t="n">
        <v>0</v>
      </c>
      <c r="M2136" t="n">
        <v>0</v>
      </c>
      <c r="N2136" t="n">
        <v>0</v>
      </c>
      <c r="O2136" t="n">
        <v>0</v>
      </c>
      <c r="P2136" t="inlineStr">
        <is>
          <t>2026-05-26</t>
        </is>
      </c>
      <c r="Q2136" t="inlineStr">
        <is>
          <t>2026-06-08</t>
        </is>
      </c>
      <c r="R2136" t="inlineStr">
        <is>
          <t>+10%▶50% 익절 / +20%▶30% 익절 / +30%▶20% 익절</t>
        </is>
      </c>
      <c r="S2136" t="inlineStr">
        <is>
          <t>-5%▶50% 손절 / -10%▶30% 손절 / -15%▶20% 손절</t>
        </is>
      </c>
      <c r="T2136" t="inlineStr">
        <is>
          <t>매수 0.0005 / 매도 0.0025 / 슬리피지 0.0007</t>
        </is>
      </c>
    </row>
    <row r="2137">
      <c r="A2137" t="inlineStr">
        <is>
          <t>TIGER 배당커버드콜액티브|2주 전에 샀다면|[중기추세]+[버티기형]</t>
        </is>
      </c>
      <c r="B2137" t="inlineStr">
        <is>
          <t>TIGER 배당커버드콜액티브</t>
        </is>
      </c>
      <c r="C2137" t="inlineStr">
        <is>
          <t>472150</t>
        </is>
      </c>
      <c r="D2137" t="inlineStr">
        <is>
          <t>2주 전에 샀다면</t>
        </is>
      </c>
      <c r="E2137" t="inlineStr">
        <is>
          <t>[중기추세]+[버티기형]</t>
        </is>
      </c>
      <c r="F2137" t="inlineStr">
        <is>
          <t>[중기추세]</t>
        </is>
      </c>
      <c r="G2137" t="inlineStr">
        <is>
          <t>[버티기형]</t>
        </is>
      </c>
      <c r="H2137" t="n">
        <v>300000</v>
      </c>
      <c r="I2137" t="n">
        <v>25380</v>
      </c>
      <c r="J2137" t="n">
        <v>23530</v>
      </c>
      <c r="K2137" t="n">
        <v>-7.29</v>
      </c>
      <c r="L2137" t="n">
        <v>0</v>
      </c>
      <c r="M2137" t="n">
        <v>0</v>
      </c>
      <c r="N2137" t="n">
        <v>0</v>
      </c>
      <c r="O2137" t="n">
        <v>0</v>
      </c>
      <c r="P2137" t="inlineStr">
        <is>
          <t>2026-05-26</t>
        </is>
      </c>
      <c r="Q2137" t="inlineStr">
        <is>
          <t>2026-06-08</t>
        </is>
      </c>
      <c r="R2137" t="inlineStr">
        <is>
          <t>+10%▶50% 익절 / +20%▶30% 익절 / +30%▶20% 익절</t>
        </is>
      </c>
      <c r="S2137" t="inlineStr">
        <is>
          <t>-5%▶40% 손절 / -15%▶30% 손절 / -20%▶30% 손절</t>
        </is>
      </c>
      <c r="T2137" t="inlineStr">
        <is>
          <t>매수 0.0005 / 매도 0.0025 / 슬리피지 0.0007</t>
        </is>
      </c>
    </row>
    <row r="2138">
      <c r="A2138" t="inlineStr">
        <is>
          <t>TIGER 배당커버드콜액티브|2주 전에 샀다면|[수익극대화]+[칼손절]</t>
        </is>
      </c>
      <c r="B2138" t="inlineStr">
        <is>
          <t>TIGER 배당커버드콜액티브</t>
        </is>
      </c>
      <c r="C2138" t="inlineStr">
        <is>
          <t>472150</t>
        </is>
      </c>
      <c r="D2138" t="inlineStr">
        <is>
          <t>2주 전에 샀다면</t>
        </is>
      </c>
      <c r="E2138" t="inlineStr">
        <is>
          <t>[수익극대화]+[칼손절]</t>
        </is>
      </c>
      <c r="F2138" t="inlineStr">
        <is>
          <t>[수익극대화]</t>
        </is>
      </c>
      <c r="G2138" t="inlineStr">
        <is>
          <t>[칼손절]</t>
        </is>
      </c>
      <c r="H2138" t="n">
        <v>300000</v>
      </c>
      <c r="I2138" t="n">
        <v>25380</v>
      </c>
      <c r="J2138" t="n">
        <v>23530</v>
      </c>
      <c r="K2138" t="n">
        <v>-7.29</v>
      </c>
      <c r="L2138" t="n">
        <v>0</v>
      </c>
      <c r="M2138" t="n">
        <v>0</v>
      </c>
      <c r="N2138" t="n">
        <v>0</v>
      </c>
      <c r="O2138" t="n">
        <v>0</v>
      </c>
      <c r="P2138" t="inlineStr">
        <is>
          <t>2026-05-26</t>
        </is>
      </c>
      <c r="Q2138" t="inlineStr">
        <is>
          <t>2026-06-08</t>
        </is>
      </c>
      <c r="R2138" t="inlineStr">
        <is>
          <t>+10%▶40% 익절 / +20%▶30% 익절 / +40%▶30% 익절</t>
        </is>
      </c>
      <c r="S2138" t="inlineStr">
        <is>
          <t>-2%▶80% 손절 / -4%▶10% 손절 / -6%▶10% 손절</t>
        </is>
      </c>
      <c r="T2138" t="inlineStr">
        <is>
          <t>매수 0.0005 / 매도 0.0025 / 슬리피지 0.0007</t>
        </is>
      </c>
    </row>
    <row r="2139">
      <c r="A2139" t="inlineStr">
        <is>
          <t>TIGER 배당커버드콜액티브|2주 전에 샀다면|[수익극대화]+[정석방어]</t>
        </is>
      </c>
      <c r="B2139" t="inlineStr">
        <is>
          <t>TIGER 배당커버드콜액티브</t>
        </is>
      </c>
      <c r="C2139" t="inlineStr">
        <is>
          <t>472150</t>
        </is>
      </c>
      <c r="D2139" t="inlineStr">
        <is>
          <t>2주 전에 샀다면</t>
        </is>
      </c>
      <c r="E2139" t="inlineStr">
        <is>
          <t>[수익극대화]+[정석방어]</t>
        </is>
      </c>
      <c r="F2139" t="inlineStr">
        <is>
          <t>[수익극대화]</t>
        </is>
      </c>
      <c r="G2139" t="inlineStr">
        <is>
          <t>[정석방어]</t>
        </is>
      </c>
      <c r="H2139" t="n">
        <v>300000</v>
      </c>
      <c r="I2139" t="n">
        <v>25380</v>
      </c>
      <c r="J2139" t="n">
        <v>23530</v>
      </c>
      <c r="K2139" t="n">
        <v>-7.29</v>
      </c>
      <c r="L2139" t="n">
        <v>0</v>
      </c>
      <c r="M2139" t="n">
        <v>0</v>
      </c>
      <c r="N2139" t="n">
        <v>0</v>
      </c>
      <c r="O2139" t="n">
        <v>0</v>
      </c>
      <c r="P2139" t="inlineStr">
        <is>
          <t>2026-05-26</t>
        </is>
      </c>
      <c r="Q2139" t="inlineStr">
        <is>
          <t>2026-06-08</t>
        </is>
      </c>
      <c r="R2139" t="inlineStr">
        <is>
          <t>+10%▶40% 익절 / +20%▶30% 익절 / +40%▶30% 익절</t>
        </is>
      </c>
      <c r="S2139" t="inlineStr">
        <is>
          <t>-3%▶70% 손절 / -5%▶20% 손절 / -10%▶10% 손절</t>
        </is>
      </c>
      <c r="T2139" t="inlineStr">
        <is>
          <t>매수 0.0005 / 매도 0.0025 / 슬리피지 0.0007</t>
        </is>
      </c>
    </row>
    <row r="2140">
      <c r="A2140" t="inlineStr">
        <is>
          <t>TIGER 배당커버드콜액티브|2주 전에 샀다면|[수익극대화]+[변동성허용]</t>
        </is>
      </c>
      <c r="B2140" t="inlineStr">
        <is>
          <t>TIGER 배당커버드콜액티브</t>
        </is>
      </c>
      <c r="C2140" t="inlineStr">
        <is>
          <t>472150</t>
        </is>
      </c>
      <c r="D2140" t="inlineStr">
        <is>
          <t>2주 전에 샀다면</t>
        </is>
      </c>
      <c r="E2140" t="inlineStr">
        <is>
          <t>[수익극대화]+[변동성허용]</t>
        </is>
      </c>
      <c r="F2140" t="inlineStr">
        <is>
          <t>[수익극대화]</t>
        </is>
      </c>
      <c r="G2140" t="inlineStr">
        <is>
          <t>[변동성허용]</t>
        </is>
      </c>
      <c r="H2140" t="n">
        <v>300000</v>
      </c>
      <c r="I2140" t="n">
        <v>25380</v>
      </c>
      <c r="J2140" t="n">
        <v>23530</v>
      </c>
      <c r="K2140" t="n">
        <v>-7.29</v>
      </c>
      <c r="L2140" t="n">
        <v>0</v>
      </c>
      <c r="M2140" t="n">
        <v>0</v>
      </c>
      <c r="N2140" t="n">
        <v>0</v>
      </c>
      <c r="O2140" t="n">
        <v>0</v>
      </c>
      <c r="P2140" t="inlineStr">
        <is>
          <t>2026-05-26</t>
        </is>
      </c>
      <c r="Q2140" t="inlineStr">
        <is>
          <t>2026-06-08</t>
        </is>
      </c>
      <c r="R2140" t="inlineStr">
        <is>
          <t>+10%▶40% 익절 / +20%▶30% 익절 / +40%▶30% 익절</t>
        </is>
      </c>
      <c r="S2140" t="inlineStr">
        <is>
          <t>-5%▶50% 손절 / -10%▶30% 손절 / -15%▶20% 손절</t>
        </is>
      </c>
      <c r="T2140" t="inlineStr">
        <is>
          <t>매수 0.0005 / 매도 0.0025 / 슬리피지 0.0007</t>
        </is>
      </c>
    </row>
    <row r="2141">
      <c r="A2141" t="inlineStr">
        <is>
          <t>TIGER 배당커버드콜액티브|2주 전에 샀다면|[수익극대화]+[버티기형]</t>
        </is>
      </c>
      <c r="B2141" t="inlineStr">
        <is>
          <t>TIGER 배당커버드콜액티브</t>
        </is>
      </c>
      <c r="C2141" t="inlineStr">
        <is>
          <t>472150</t>
        </is>
      </c>
      <c r="D2141" t="inlineStr">
        <is>
          <t>2주 전에 샀다면</t>
        </is>
      </c>
      <c r="E2141" t="inlineStr">
        <is>
          <t>[수익극대화]+[버티기형]</t>
        </is>
      </c>
      <c r="F2141" t="inlineStr">
        <is>
          <t>[수익극대화]</t>
        </is>
      </c>
      <c r="G2141" t="inlineStr">
        <is>
          <t>[버티기형]</t>
        </is>
      </c>
      <c r="H2141" t="n">
        <v>300000</v>
      </c>
      <c r="I2141" t="n">
        <v>25380</v>
      </c>
      <c r="J2141" t="n">
        <v>23530</v>
      </c>
      <c r="K2141" t="n">
        <v>-7.29</v>
      </c>
      <c r="L2141" t="n">
        <v>0</v>
      </c>
      <c r="M2141" t="n">
        <v>0</v>
      </c>
      <c r="N2141" t="n">
        <v>0</v>
      </c>
      <c r="O2141" t="n">
        <v>0</v>
      </c>
      <c r="P2141" t="inlineStr">
        <is>
          <t>2026-05-26</t>
        </is>
      </c>
      <c r="Q2141" t="inlineStr">
        <is>
          <t>2026-06-08</t>
        </is>
      </c>
      <c r="R2141" t="inlineStr">
        <is>
          <t>+10%▶40% 익절 / +20%▶30% 익절 / +40%▶30% 익절</t>
        </is>
      </c>
      <c r="S2141" t="inlineStr">
        <is>
          <t>-5%▶40% 손절 / -15%▶30% 손절 / -20%▶30% 손절</t>
        </is>
      </c>
      <c r="T2141" t="inlineStr">
        <is>
          <t>매수 0.0005 / 매도 0.0025 / 슬리피지 0.0007</t>
        </is>
      </c>
    </row>
    <row r="2142">
      <c r="A2142" t="inlineStr">
        <is>
          <t>TIGER 배당커버드콜액티브|3개월 전에 샀다면|[초단타]+[칼손절]</t>
        </is>
      </c>
      <c r="B2142" t="inlineStr">
        <is>
          <t>TIGER 배당커버드콜액티브</t>
        </is>
      </c>
      <c r="C2142" t="inlineStr">
        <is>
          <t>472150</t>
        </is>
      </c>
      <c r="D2142" t="inlineStr">
        <is>
          <t>3개월 전에 샀다면</t>
        </is>
      </c>
      <c r="E2142" t="inlineStr">
        <is>
          <t>[초단타]+[칼손절]</t>
        </is>
      </c>
      <c r="F2142" t="inlineStr">
        <is>
          <t>[초단타]</t>
        </is>
      </c>
      <c r="G2142" t="inlineStr">
        <is>
          <t>[칼손절]</t>
        </is>
      </c>
      <c r="H2142" t="n">
        <v>300000</v>
      </c>
      <c r="I2142" t="n">
        <v>15951</v>
      </c>
      <c r="J2142" t="n">
        <v>23530</v>
      </c>
      <c r="K2142" t="n">
        <v>47.51</v>
      </c>
      <c r="L2142" t="n">
        <v>0</v>
      </c>
      <c r="M2142" t="n">
        <v>0</v>
      </c>
      <c r="N2142" t="n">
        <v>0</v>
      </c>
      <c r="O2142" t="n">
        <v>0</v>
      </c>
      <c r="P2142" t="inlineStr">
        <is>
          <t>2026-03-09</t>
        </is>
      </c>
      <c r="Q2142" t="inlineStr">
        <is>
          <t>2026-06-08</t>
        </is>
      </c>
      <c r="R2142" t="inlineStr">
        <is>
          <t>+3%▶70% 익절 / +5%▶20% 익절 / +10%▶10% 익절</t>
        </is>
      </c>
      <c r="S2142" t="inlineStr">
        <is>
          <t>-2%▶80% 손절 / -4%▶10% 손절 / -6%▶10% 손절</t>
        </is>
      </c>
      <c r="T2142" t="inlineStr">
        <is>
          <t>매수 0.0005 / 매도 0.0025 / 슬리피지 0.0007</t>
        </is>
      </c>
    </row>
    <row r="2143">
      <c r="A2143" t="inlineStr">
        <is>
          <t>TIGER 배당커버드콜액티브|3개월 전에 샀다면|[초단타]+[정석방어]</t>
        </is>
      </c>
      <c r="B2143" t="inlineStr">
        <is>
          <t>TIGER 배당커버드콜액티브</t>
        </is>
      </c>
      <c r="C2143" t="inlineStr">
        <is>
          <t>472150</t>
        </is>
      </c>
      <c r="D2143" t="inlineStr">
        <is>
          <t>3개월 전에 샀다면</t>
        </is>
      </c>
      <c r="E2143" t="inlineStr">
        <is>
          <t>[초단타]+[정석방어]</t>
        </is>
      </c>
      <c r="F2143" t="inlineStr">
        <is>
          <t>[초단타]</t>
        </is>
      </c>
      <c r="G2143" t="inlineStr">
        <is>
          <t>[정석방어]</t>
        </is>
      </c>
      <c r="H2143" t="n">
        <v>300000</v>
      </c>
      <c r="I2143" t="n">
        <v>15951</v>
      </c>
      <c r="J2143" t="n">
        <v>23530</v>
      </c>
      <c r="K2143" t="n">
        <v>47.51</v>
      </c>
      <c r="L2143" t="n">
        <v>0</v>
      </c>
      <c r="M2143" t="n">
        <v>0</v>
      </c>
      <c r="N2143" t="n">
        <v>0</v>
      </c>
      <c r="O2143" t="n">
        <v>0</v>
      </c>
      <c r="P2143" t="inlineStr">
        <is>
          <t>2026-03-09</t>
        </is>
      </c>
      <c r="Q2143" t="inlineStr">
        <is>
          <t>2026-06-08</t>
        </is>
      </c>
      <c r="R2143" t="inlineStr">
        <is>
          <t>+3%▶70% 익절 / +5%▶20% 익절 / +10%▶10% 익절</t>
        </is>
      </c>
      <c r="S2143" t="inlineStr">
        <is>
          <t>-3%▶70% 손절 / -5%▶20% 손절 / -10%▶10% 손절</t>
        </is>
      </c>
      <c r="T2143" t="inlineStr">
        <is>
          <t>매수 0.0005 / 매도 0.0025 / 슬리피지 0.0007</t>
        </is>
      </c>
    </row>
    <row r="2144">
      <c r="A2144" t="inlineStr">
        <is>
          <t>TIGER 배당커버드콜액티브|3개월 전에 샀다면|[초단타]+[변동성허용]</t>
        </is>
      </c>
      <c r="B2144" t="inlineStr">
        <is>
          <t>TIGER 배당커버드콜액티브</t>
        </is>
      </c>
      <c r="C2144" t="inlineStr">
        <is>
          <t>472150</t>
        </is>
      </c>
      <c r="D2144" t="inlineStr">
        <is>
          <t>3개월 전에 샀다면</t>
        </is>
      </c>
      <c r="E2144" t="inlineStr">
        <is>
          <t>[초단타]+[변동성허용]</t>
        </is>
      </c>
      <c r="F2144" t="inlineStr">
        <is>
          <t>[초단타]</t>
        </is>
      </c>
      <c r="G2144" t="inlineStr">
        <is>
          <t>[변동성허용]</t>
        </is>
      </c>
      <c r="H2144" t="n">
        <v>300000</v>
      </c>
      <c r="I2144" t="n">
        <v>15951</v>
      </c>
      <c r="J2144" t="n">
        <v>23530</v>
      </c>
      <c r="K2144" t="n">
        <v>47.51</v>
      </c>
      <c r="L2144" t="n">
        <v>0</v>
      </c>
      <c r="M2144" t="n">
        <v>0</v>
      </c>
      <c r="N2144" t="n">
        <v>0</v>
      </c>
      <c r="O2144" t="n">
        <v>0</v>
      </c>
      <c r="P2144" t="inlineStr">
        <is>
          <t>2026-03-09</t>
        </is>
      </c>
      <c r="Q2144" t="inlineStr">
        <is>
          <t>2026-06-08</t>
        </is>
      </c>
      <c r="R2144" t="inlineStr">
        <is>
          <t>+3%▶70% 익절 / +5%▶20% 익절 / +10%▶10% 익절</t>
        </is>
      </c>
      <c r="S2144" t="inlineStr">
        <is>
          <t>-5%▶50% 손절 / -10%▶30% 손절 / -15%▶20% 손절</t>
        </is>
      </c>
      <c r="T2144" t="inlineStr">
        <is>
          <t>매수 0.0005 / 매도 0.0025 / 슬리피지 0.0007</t>
        </is>
      </c>
    </row>
    <row r="2145">
      <c r="A2145" t="inlineStr">
        <is>
          <t>TIGER 배당커버드콜액티브|3개월 전에 샀다면|[초단타]+[버티기형]</t>
        </is>
      </c>
      <c r="B2145" t="inlineStr">
        <is>
          <t>TIGER 배당커버드콜액티브</t>
        </is>
      </c>
      <c r="C2145" t="inlineStr">
        <is>
          <t>472150</t>
        </is>
      </c>
      <c r="D2145" t="inlineStr">
        <is>
          <t>3개월 전에 샀다면</t>
        </is>
      </c>
      <c r="E2145" t="inlineStr">
        <is>
          <t>[초단타]+[버티기형]</t>
        </is>
      </c>
      <c r="F2145" t="inlineStr">
        <is>
          <t>[초단타]</t>
        </is>
      </c>
      <c r="G2145" t="inlineStr">
        <is>
          <t>[버티기형]</t>
        </is>
      </c>
      <c r="H2145" t="n">
        <v>300000</v>
      </c>
      <c r="I2145" t="n">
        <v>15951</v>
      </c>
      <c r="J2145" t="n">
        <v>23530</v>
      </c>
      <c r="K2145" t="n">
        <v>47.51</v>
      </c>
      <c r="L2145" t="n">
        <v>0</v>
      </c>
      <c r="M2145" t="n">
        <v>0</v>
      </c>
      <c r="N2145" t="n">
        <v>0</v>
      </c>
      <c r="O2145" t="n">
        <v>0</v>
      </c>
      <c r="P2145" t="inlineStr">
        <is>
          <t>2026-03-09</t>
        </is>
      </c>
      <c r="Q2145" t="inlineStr">
        <is>
          <t>2026-06-08</t>
        </is>
      </c>
      <c r="R2145" t="inlineStr">
        <is>
          <t>+3%▶70% 익절 / +5%▶20% 익절 / +10%▶10% 익절</t>
        </is>
      </c>
      <c r="S2145" t="inlineStr">
        <is>
          <t>-5%▶40% 손절 / -15%▶30% 손절 / -20%▶30% 손절</t>
        </is>
      </c>
      <c r="T2145" t="inlineStr">
        <is>
          <t>매수 0.0005 / 매도 0.0025 / 슬리피지 0.0007</t>
        </is>
      </c>
    </row>
    <row r="2146">
      <c r="A2146" t="inlineStr">
        <is>
          <t>TIGER 배당커버드콜액티브|3개월 전에 샀다면|[단기스윙]+[칼손절]</t>
        </is>
      </c>
      <c r="B2146" t="inlineStr">
        <is>
          <t>TIGER 배당커버드콜액티브</t>
        </is>
      </c>
      <c r="C2146" t="inlineStr">
        <is>
          <t>472150</t>
        </is>
      </c>
      <c r="D2146" t="inlineStr">
        <is>
          <t>3개월 전에 샀다면</t>
        </is>
      </c>
      <c r="E2146" t="inlineStr">
        <is>
          <t>[단기스윙]+[칼손절]</t>
        </is>
      </c>
      <c r="F2146" t="inlineStr">
        <is>
          <t>[단기스윙]</t>
        </is>
      </c>
      <c r="G2146" t="inlineStr">
        <is>
          <t>[칼손절]</t>
        </is>
      </c>
      <c r="H2146" t="n">
        <v>300000</v>
      </c>
      <c r="I2146" t="n">
        <v>15951</v>
      </c>
      <c r="J2146" t="n">
        <v>23530</v>
      </c>
      <c r="K2146" t="n">
        <v>47.51</v>
      </c>
      <c r="L2146" t="n">
        <v>0</v>
      </c>
      <c r="M2146" t="n">
        <v>0</v>
      </c>
      <c r="N2146" t="n">
        <v>0</v>
      </c>
      <c r="O2146" t="n">
        <v>0</v>
      </c>
      <c r="P2146" t="inlineStr">
        <is>
          <t>2026-03-09</t>
        </is>
      </c>
      <c r="Q2146" t="inlineStr">
        <is>
          <t>2026-06-08</t>
        </is>
      </c>
      <c r="R2146" t="inlineStr">
        <is>
          <t>+5%▶60% 익절 / +10%▶30% 익절 / +20%▶10% 익절</t>
        </is>
      </c>
      <c r="S2146" t="inlineStr">
        <is>
          <t>-2%▶80% 손절 / -4%▶10% 손절 / -6%▶10% 손절</t>
        </is>
      </c>
      <c r="T2146" t="inlineStr">
        <is>
          <t>매수 0.0005 / 매도 0.0025 / 슬리피지 0.0007</t>
        </is>
      </c>
    </row>
    <row r="2147">
      <c r="A2147" t="inlineStr">
        <is>
          <t>TIGER 배당커버드콜액티브|3개월 전에 샀다면|[단기스윙]+[정석방어]</t>
        </is>
      </c>
      <c r="B2147" t="inlineStr">
        <is>
          <t>TIGER 배당커버드콜액티브</t>
        </is>
      </c>
      <c r="C2147" t="inlineStr">
        <is>
          <t>472150</t>
        </is>
      </c>
      <c r="D2147" t="inlineStr">
        <is>
          <t>3개월 전에 샀다면</t>
        </is>
      </c>
      <c r="E2147" t="inlineStr">
        <is>
          <t>[단기스윙]+[정석방어]</t>
        </is>
      </c>
      <c r="F2147" t="inlineStr">
        <is>
          <t>[단기스윙]</t>
        </is>
      </c>
      <c r="G2147" t="inlineStr">
        <is>
          <t>[정석방어]</t>
        </is>
      </c>
      <c r="H2147" t="n">
        <v>300000</v>
      </c>
      <c r="I2147" t="n">
        <v>15951</v>
      </c>
      <c r="J2147" t="n">
        <v>23530</v>
      </c>
      <c r="K2147" t="n">
        <v>47.51</v>
      </c>
      <c r="L2147" t="n">
        <v>0</v>
      </c>
      <c r="M2147" t="n">
        <v>0</v>
      </c>
      <c r="N2147" t="n">
        <v>0</v>
      </c>
      <c r="O2147" t="n">
        <v>0</v>
      </c>
      <c r="P2147" t="inlineStr">
        <is>
          <t>2026-03-09</t>
        </is>
      </c>
      <c r="Q2147" t="inlineStr">
        <is>
          <t>2026-06-08</t>
        </is>
      </c>
      <c r="R2147" t="inlineStr">
        <is>
          <t>+5%▶60% 익절 / +10%▶30% 익절 / +20%▶10% 익절</t>
        </is>
      </c>
      <c r="S2147" t="inlineStr">
        <is>
          <t>-3%▶70% 손절 / -5%▶20% 손절 / -10%▶10% 손절</t>
        </is>
      </c>
      <c r="T2147" t="inlineStr">
        <is>
          <t>매수 0.0005 / 매도 0.0025 / 슬리피지 0.0007</t>
        </is>
      </c>
    </row>
    <row r="2148">
      <c r="A2148" t="inlineStr">
        <is>
          <t>TIGER 배당커버드콜액티브|3개월 전에 샀다면|[단기스윙]+[변동성허용]</t>
        </is>
      </c>
      <c r="B2148" t="inlineStr">
        <is>
          <t>TIGER 배당커버드콜액티브</t>
        </is>
      </c>
      <c r="C2148" t="inlineStr">
        <is>
          <t>472150</t>
        </is>
      </c>
      <c r="D2148" t="inlineStr">
        <is>
          <t>3개월 전에 샀다면</t>
        </is>
      </c>
      <c r="E2148" t="inlineStr">
        <is>
          <t>[단기스윙]+[변동성허용]</t>
        </is>
      </c>
      <c r="F2148" t="inlineStr">
        <is>
          <t>[단기스윙]</t>
        </is>
      </c>
      <c r="G2148" t="inlineStr">
        <is>
          <t>[변동성허용]</t>
        </is>
      </c>
      <c r="H2148" t="n">
        <v>300000</v>
      </c>
      <c r="I2148" t="n">
        <v>15951</v>
      </c>
      <c r="J2148" t="n">
        <v>23530</v>
      </c>
      <c r="K2148" t="n">
        <v>47.51</v>
      </c>
      <c r="L2148" t="n">
        <v>0</v>
      </c>
      <c r="M2148" t="n">
        <v>0</v>
      </c>
      <c r="N2148" t="n">
        <v>0</v>
      </c>
      <c r="O2148" t="n">
        <v>0</v>
      </c>
      <c r="P2148" t="inlineStr">
        <is>
          <t>2026-03-09</t>
        </is>
      </c>
      <c r="Q2148" t="inlineStr">
        <is>
          <t>2026-06-08</t>
        </is>
      </c>
      <c r="R2148" t="inlineStr">
        <is>
          <t>+5%▶60% 익절 / +10%▶30% 익절 / +20%▶10% 익절</t>
        </is>
      </c>
      <c r="S2148" t="inlineStr">
        <is>
          <t>-5%▶50% 손절 / -10%▶30% 손절 / -15%▶20% 손절</t>
        </is>
      </c>
      <c r="T2148" t="inlineStr">
        <is>
          <t>매수 0.0005 / 매도 0.0025 / 슬리피지 0.0007</t>
        </is>
      </c>
    </row>
    <row r="2149">
      <c r="A2149" t="inlineStr">
        <is>
          <t>TIGER 배당커버드콜액티브|3개월 전에 샀다면|[단기스윙]+[버티기형]</t>
        </is>
      </c>
      <c r="B2149" t="inlineStr">
        <is>
          <t>TIGER 배당커버드콜액티브</t>
        </is>
      </c>
      <c r="C2149" t="inlineStr">
        <is>
          <t>472150</t>
        </is>
      </c>
      <c r="D2149" t="inlineStr">
        <is>
          <t>3개월 전에 샀다면</t>
        </is>
      </c>
      <c r="E2149" t="inlineStr">
        <is>
          <t>[단기스윙]+[버티기형]</t>
        </is>
      </c>
      <c r="F2149" t="inlineStr">
        <is>
          <t>[단기스윙]</t>
        </is>
      </c>
      <c r="G2149" t="inlineStr">
        <is>
          <t>[버티기형]</t>
        </is>
      </c>
      <c r="H2149" t="n">
        <v>300000</v>
      </c>
      <c r="I2149" t="n">
        <v>15951</v>
      </c>
      <c r="J2149" t="n">
        <v>23530</v>
      </c>
      <c r="K2149" t="n">
        <v>47.51</v>
      </c>
      <c r="L2149" t="n">
        <v>0</v>
      </c>
      <c r="M2149" t="n">
        <v>0</v>
      </c>
      <c r="N2149" t="n">
        <v>0</v>
      </c>
      <c r="O2149" t="n">
        <v>0</v>
      </c>
      <c r="P2149" t="inlineStr">
        <is>
          <t>2026-03-09</t>
        </is>
      </c>
      <c r="Q2149" t="inlineStr">
        <is>
          <t>2026-06-08</t>
        </is>
      </c>
      <c r="R2149" t="inlineStr">
        <is>
          <t>+5%▶60% 익절 / +10%▶30% 익절 / +20%▶10% 익절</t>
        </is>
      </c>
      <c r="S2149" t="inlineStr">
        <is>
          <t>-5%▶40% 손절 / -15%▶30% 손절 / -20%▶30% 손절</t>
        </is>
      </c>
      <c r="T2149" t="inlineStr">
        <is>
          <t>매수 0.0005 / 매도 0.0025 / 슬리피지 0.0007</t>
        </is>
      </c>
    </row>
    <row r="2150">
      <c r="A2150" t="inlineStr">
        <is>
          <t>TIGER 배당커버드콜액티브|3개월 전에 샀다면|[대표님룰]+[칼손절]</t>
        </is>
      </c>
      <c r="B2150" t="inlineStr">
        <is>
          <t>TIGER 배당커버드콜액티브</t>
        </is>
      </c>
      <c r="C2150" t="inlineStr">
        <is>
          <t>472150</t>
        </is>
      </c>
      <c r="D2150" t="inlineStr">
        <is>
          <t>3개월 전에 샀다면</t>
        </is>
      </c>
      <c r="E2150" t="inlineStr">
        <is>
          <t>[대표님룰]+[칼손절]</t>
        </is>
      </c>
      <c r="F2150" t="inlineStr">
        <is>
          <t>[대표님룰]</t>
        </is>
      </c>
      <c r="G2150" t="inlineStr">
        <is>
          <t>[칼손절]</t>
        </is>
      </c>
      <c r="H2150" t="n">
        <v>300000</v>
      </c>
      <c r="I2150" t="n">
        <v>15951</v>
      </c>
      <c r="J2150" t="n">
        <v>23530</v>
      </c>
      <c r="K2150" t="n">
        <v>47.51</v>
      </c>
      <c r="L2150" t="n">
        <v>0</v>
      </c>
      <c r="M2150" t="n">
        <v>0</v>
      </c>
      <c r="N2150" t="n">
        <v>0</v>
      </c>
      <c r="O2150" t="n">
        <v>0</v>
      </c>
      <c r="P2150" t="inlineStr">
        <is>
          <t>2026-03-09</t>
        </is>
      </c>
      <c r="Q2150" t="inlineStr">
        <is>
          <t>2026-06-08</t>
        </is>
      </c>
      <c r="R2150" t="inlineStr">
        <is>
          <t>+5%▶60% 익절 / +10%▶30% 익절 / +30%▶10% 익절</t>
        </is>
      </c>
      <c r="S2150" t="inlineStr">
        <is>
          <t>-2%▶80% 손절 / -4%▶10% 손절 / -6%▶10% 손절</t>
        </is>
      </c>
      <c r="T2150" t="inlineStr">
        <is>
          <t>매수 0.0005 / 매도 0.0025 / 슬리피지 0.0007</t>
        </is>
      </c>
    </row>
    <row r="2151">
      <c r="A2151" t="inlineStr">
        <is>
          <t>TIGER 배당커버드콜액티브|3개월 전에 샀다면|[대표님룰]+[정석방어]</t>
        </is>
      </c>
      <c r="B2151" t="inlineStr">
        <is>
          <t>TIGER 배당커버드콜액티브</t>
        </is>
      </c>
      <c r="C2151" t="inlineStr">
        <is>
          <t>472150</t>
        </is>
      </c>
      <c r="D2151" t="inlineStr">
        <is>
          <t>3개월 전에 샀다면</t>
        </is>
      </c>
      <c r="E2151" t="inlineStr">
        <is>
          <t>[대표님룰]+[정석방어]</t>
        </is>
      </c>
      <c r="F2151" t="inlineStr">
        <is>
          <t>[대표님룰]</t>
        </is>
      </c>
      <c r="G2151" t="inlineStr">
        <is>
          <t>[정석방어]</t>
        </is>
      </c>
      <c r="H2151" t="n">
        <v>300000</v>
      </c>
      <c r="I2151" t="n">
        <v>15951</v>
      </c>
      <c r="J2151" t="n">
        <v>23530</v>
      </c>
      <c r="K2151" t="n">
        <v>47.51</v>
      </c>
      <c r="L2151" t="n">
        <v>0</v>
      </c>
      <c r="M2151" t="n">
        <v>0</v>
      </c>
      <c r="N2151" t="n">
        <v>0</v>
      </c>
      <c r="O2151" t="n">
        <v>0</v>
      </c>
      <c r="P2151" t="inlineStr">
        <is>
          <t>2026-03-09</t>
        </is>
      </c>
      <c r="Q2151" t="inlineStr">
        <is>
          <t>2026-06-08</t>
        </is>
      </c>
      <c r="R2151" t="inlineStr">
        <is>
          <t>+5%▶60% 익절 / +10%▶30% 익절 / +30%▶10% 익절</t>
        </is>
      </c>
      <c r="S2151" t="inlineStr">
        <is>
          <t>-3%▶70% 손절 / -5%▶20% 손절 / -10%▶10% 손절</t>
        </is>
      </c>
      <c r="T2151" t="inlineStr">
        <is>
          <t>매수 0.0005 / 매도 0.0025 / 슬리피지 0.0007</t>
        </is>
      </c>
    </row>
    <row r="2152">
      <c r="A2152" t="inlineStr">
        <is>
          <t>TIGER 배당커버드콜액티브|3개월 전에 샀다면|[대표님룰]+[변동성허용]</t>
        </is>
      </c>
      <c r="B2152" t="inlineStr">
        <is>
          <t>TIGER 배당커버드콜액티브</t>
        </is>
      </c>
      <c r="C2152" t="inlineStr">
        <is>
          <t>472150</t>
        </is>
      </c>
      <c r="D2152" t="inlineStr">
        <is>
          <t>3개월 전에 샀다면</t>
        </is>
      </c>
      <c r="E2152" t="inlineStr">
        <is>
          <t>[대표님룰]+[변동성허용]</t>
        </is>
      </c>
      <c r="F2152" t="inlineStr">
        <is>
          <t>[대표님룰]</t>
        </is>
      </c>
      <c r="G2152" t="inlineStr">
        <is>
          <t>[변동성허용]</t>
        </is>
      </c>
      <c r="H2152" t="n">
        <v>300000</v>
      </c>
      <c r="I2152" t="n">
        <v>15951</v>
      </c>
      <c r="J2152" t="n">
        <v>23530</v>
      </c>
      <c r="K2152" t="n">
        <v>47.51</v>
      </c>
      <c r="L2152" t="n">
        <v>0</v>
      </c>
      <c r="M2152" t="n">
        <v>0</v>
      </c>
      <c r="N2152" t="n">
        <v>0</v>
      </c>
      <c r="O2152" t="n">
        <v>0</v>
      </c>
      <c r="P2152" t="inlineStr">
        <is>
          <t>2026-03-09</t>
        </is>
      </c>
      <c r="Q2152" t="inlineStr">
        <is>
          <t>2026-06-08</t>
        </is>
      </c>
      <c r="R2152" t="inlineStr">
        <is>
          <t>+5%▶60% 익절 / +10%▶30% 익절 / +30%▶10% 익절</t>
        </is>
      </c>
      <c r="S2152" t="inlineStr">
        <is>
          <t>-5%▶50% 손절 / -10%▶30% 손절 / -15%▶20% 손절</t>
        </is>
      </c>
      <c r="T2152" t="inlineStr">
        <is>
          <t>매수 0.0005 / 매도 0.0025 / 슬리피지 0.0007</t>
        </is>
      </c>
    </row>
    <row r="2153">
      <c r="A2153" t="inlineStr">
        <is>
          <t>TIGER 배당커버드콜액티브|3개월 전에 샀다면|[대표님룰]+[버티기형]</t>
        </is>
      </c>
      <c r="B2153" t="inlineStr">
        <is>
          <t>TIGER 배당커버드콜액티브</t>
        </is>
      </c>
      <c r="C2153" t="inlineStr">
        <is>
          <t>472150</t>
        </is>
      </c>
      <c r="D2153" t="inlineStr">
        <is>
          <t>3개월 전에 샀다면</t>
        </is>
      </c>
      <c r="E2153" t="inlineStr">
        <is>
          <t>[대표님룰]+[버티기형]</t>
        </is>
      </c>
      <c r="F2153" t="inlineStr">
        <is>
          <t>[대표님룰]</t>
        </is>
      </c>
      <c r="G2153" t="inlineStr">
        <is>
          <t>[버티기형]</t>
        </is>
      </c>
      <c r="H2153" t="n">
        <v>300000</v>
      </c>
      <c r="I2153" t="n">
        <v>15951</v>
      </c>
      <c r="J2153" t="n">
        <v>23530</v>
      </c>
      <c r="K2153" t="n">
        <v>47.51</v>
      </c>
      <c r="L2153" t="n">
        <v>0</v>
      </c>
      <c r="M2153" t="n">
        <v>0</v>
      </c>
      <c r="N2153" t="n">
        <v>0</v>
      </c>
      <c r="O2153" t="n">
        <v>0</v>
      </c>
      <c r="P2153" t="inlineStr">
        <is>
          <t>2026-03-09</t>
        </is>
      </c>
      <c r="Q2153" t="inlineStr">
        <is>
          <t>2026-06-08</t>
        </is>
      </c>
      <c r="R2153" t="inlineStr">
        <is>
          <t>+5%▶60% 익절 / +10%▶30% 익절 / +30%▶10% 익절</t>
        </is>
      </c>
      <c r="S2153" t="inlineStr">
        <is>
          <t>-5%▶40% 손절 / -15%▶30% 손절 / -20%▶30% 손절</t>
        </is>
      </c>
      <c r="T2153" t="inlineStr">
        <is>
          <t>매수 0.0005 / 매도 0.0025 / 슬리피지 0.0007</t>
        </is>
      </c>
    </row>
    <row r="2154">
      <c r="A2154" t="inlineStr">
        <is>
          <t>TIGER 배당커버드콜액티브|3개월 전에 샀다면|[중기추세]+[칼손절]</t>
        </is>
      </c>
      <c r="B2154" t="inlineStr">
        <is>
          <t>TIGER 배당커버드콜액티브</t>
        </is>
      </c>
      <c r="C2154" t="inlineStr">
        <is>
          <t>472150</t>
        </is>
      </c>
      <c r="D2154" t="inlineStr">
        <is>
          <t>3개월 전에 샀다면</t>
        </is>
      </c>
      <c r="E2154" t="inlineStr">
        <is>
          <t>[중기추세]+[칼손절]</t>
        </is>
      </c>
      <c r="F2154" t="inlineStr">
        <is>
          <t>[중기추세]</t>
        </is>
      </c>
      <c r="G2154" t="inlineStr">
        <is>
          <t>[칼손절]</t>
        </is>
      </c>
      <c r="H2154" t="n">
        <v>300000</v>
      </c>
      <c r="I2154" t="n">
        <v>15951</v>
      </c>
      <c r="J2154" t="n">
        <v>23530</v>
      </c>
      <c r="K2154" t="n">
        <v>47.51</v>
      </c>
      <c r="L2154" t="n">
        <v>0</v>
      </c>
      <c r="M2154" t="n">
        <v>0</v>
      </c>
      <c r="N2154" t="n">
        <v>0</v>
      </c>
      <c r="O2154" t="n">
        <v>0</v>
      </c>
      <c r="P2154" t="inlineStr">
        <is>
          <t>2026-03-09</t>
        </is>
      </c>
      <c r="Q2154" t="inlineStr">
        <is>
          <t>2026-06-08</t>
        </is>
      </c>
      <c r="R2154" t="inlineStr">
        <is>
          <t>+10%▶50% 익절 / +20%▶30% 익절 / +30%▶20% 익절</t>
        </is>
      </c>
      <c r="S2154" t="inlineStr">
        <is>
          <t>-2%▶80% 손절 / -4%▶10% 손절 / -6%▶10% 손절</t>
        </is>
      </c>
      <c r="T2154" t="inlineStr">
        <is>
          <t>매수 0.0005 / 매도 0.0025 / 슬리피지 0.0007</t>
        </is>
      </c>
    </row>
    <row r="2155">
      <c r="A2155" t="inlineStr">
        <is>
          <t>TIGER 배당커버드콜액티브|3개월 전에 샀다면|[중기추세]+[정석방어]</t>
        </is>
      </c>
      <c r="B2155" t="inlineStr">
        <is>
          <t>TIGER 배당커버드콜액티브</t>
        </is>
      </c>
      <c r="C2155" t="inlineStr">
        <is>
          <t>472150</t>
        </is>
      </c>
      <c r="D2155" t="inlineStr">
        <is>
          <t>3개월 전에 샀다면</t>
        </is>
      </c>
      <c r="E2155" t="inlineStr">
        <is>
          <t>[중기추세]+[정석방어]</t>
        </is>
      </c>
      <c r="F2155" t="inlineStr">
        <is>
          <t>[중기추세]</t>
        </is>
      </c>
      <c r="G2155" t="inlineStr">
        <is>
          <t>[정석방어]</t>
        </is>
      </c>
      <c r="H2155" t="n">
        <v>300000</v>
      </c>
      <c r="I2155" t="n">
        <v>15951</v>
      </c>
      <c r="J2155" t="n">
        <v>23530</v>
      </c>
      <c r="K2155" t="n">
        <v>47.51</v>
      </c>
      <c r="L2155" t="n">
        <v>0</v>
      </c>
      <c r="M2155" t="n">
        <v>0</v>
      </c>
      <c r="N2155" t="n">
        <v>0</v>
      </c>
      <c r="O2155" t="n">
        <v>0</v>
      </c>
      <c r="P2155" t="inlineStr">
        <is>
          <t>2026-03-09</t>
        </is>
      </c>
      <c r="Q2155" t="inlineStr">
        <is>
          <t>2026-06-08</t>
        </is>
      </c>
      <c r="R2155" t="inlineStr">
        <is>
          <t>+10%▶50% 익절 / +20%▶30% 익절 / +30%▶20% 익절</t>
        </is>
      </c>
      <c r="S2155" t="inlineStr">
        <is>
          <t>-3%▶70% 손절 / -5%▶20% 손절 / -10%▶10% 손절</t>
        </is>
      </c>
      <c r="T2155" t="inlineStr">
        <is>
          <t>매수 0.0005 / 매도 0.0025 / 슬리피지 0.0007</t>
        </is>
      </c>
    </row>
    <row r="2156">
      <c r="A2156" t="inlineStr">
        <is>
          <t>TIGER 배당커버드콜액티브|3개월 전에 샀다면|[중기추세]+[변동성허용]</t>
        </is>
      </c>
      <c r="B2156" t="inlineStr">
        <is>
          <t>TIGER 배당커버드콜액티브</t>
        </is>
      </c>
      <c r="C2156" t="inlineStr">
        <is>
          <t>472150</t>
        </is>
      </c>
      <c r="D2156" t="inlineStr">
        <is>
          <t>3개월 전에 샀다면</t>
        </is>
      </c>
      <c r="E2156" t="inlineStr">
        <is>
          <t>[중기추세]+[변동성허용]</t>
        </is>
      </c>
      <c r="F2156" t="inlineStr">
        <is>
          <t>[중기추세]</t>
        </is>
      </c>
      <c r="G2156" t="inlineStr">
        <is>
          <t>[변동성허용]</t>
        </is>
      </c>
      <c r="H2156" t="n">
        <v>300000</v>
      </c>
      <c r="I2156" t="n">
        <v>15951</v>
      </c>
      <c r="J2156" t="n">
        <v>23530</v>
      </c>
      <c r="K2156" t="n">
        <v>47.51</v>
      </c>
      <c r="L2156" t="n">
        <v>0</v>
      </c>
      <c r="M2156" t="n">
        <v>0</v>
      </c>
      <c r="N2156" t="n">
        <v>0</v>
      </c>
      <c r="O2156" t="n">
        <v>0</v>
      </c>
      <c r="P2156" t="inlineStr">
        <is>
          <t>2026-03-09</t>
        </is>
      </c>
      <c r="Q2156" t="inlineStr">
        <is>
          <t>2026-06-08</t>
        </is>
      </c>
      <c r="R2156" t="inlineStr">
        <is>
          <t>+10%▶50% 익절 / +20%▶30% 익절 / +30%▶20% 익절</t>
        </is>
      </c>
      <c r="S2156" t="inlineStr">
        <is>
          <t>-5%▶50% 손절 / -10%▶30% 손절 / -15%▶20% 손절</t>
        </is>
      </c>
      <c r="T2156" t="inlineStr">
        <is>
          <t>매수 0.0005 / 매도 0.0025 / 슬리피지 0.0007</t>
        </is>
      </c>
    </row>
    <row r="2157">
      <c r="A2157" t="inlineStr">
        <is>
          <t>TIGER 배당커버드콜액티브|3개월 전에 샀다면|[중기추세]+[버티기형]</t>
        </is>
      </c>
      <c r="B2157" t="inlineStr">
        <is>
          <t>TIGER 배당커버드콜액티브</t>
        </is>
      </c>
      <c r="C2157" t="inlineStr">
        <is>
          <t>472150</t>
        </is>
      </c>
      <c r="D2157" t="inlineStr">
        <is>
          <t>3개월 전에 샀다면</t>
        </is>
      </c>
      <c r="E2157" t="inlineStr">
        <is>
          <t>[중기추세]+[버티기형]</t>
        </is>
      </c>
      <c r="F2157" t="inlineStr">
        <is>
          <t>[중기추세]</t>
        </is>
      </c>
      <c r="G2157" t="inlineStr">
        <is>
          <t>[버티기형]</t>
        </is>
      </c>
      <c r="H2157" t="n">
        <v>300000</v>
      </c>
      <c r="I2157" t="n">
        <v>15951</v>
      </c>
      <c r="J2157" t="n">
        <v>23530</v>
      </c>
      <c r="K2157" t="n">
        <v>47.51</v>
      </c>
      <c r="L2157" t="n">
        <v>0</v>
      </c>
      <c r="M2157" t="n">
        <v>0</v>
      </c>
      <c r="N2157" t="n">
        <v>0</v>
      </c>
      <c r="O2157" t="n">
        <v>0</v>
      </c>
      <c r="P2157" t="inlineStr">
        <is>
          <t>2026-03-09</t>
        </is>
      </c>
      <c r="Q2157" t="inlineStr">
        <is>
          <t>2026-06-08</t>
        </is>
      </c>
      <c r="R2157" t="inlineStr">
        <is>
          <t>+10%▶50% 익절 / +20%▶30% 익절 / +30%▶20% 익절</t>
        </is>
      </c>
      <c r="S2157" t="inlineStr">
        <is>
          <t>-5%▶40% 손절 / -15%▶30% 손절 / -20%▶30% 손절</t>
        </is>
      </c>
      <c r="T2157" t="inlineStr">
        <is>
          <t>매수 0.0005 / 매도 0.0025 / 슬리피지 0.0007</t>
        </is>
      </c>
    </row>
    <row r="2158">
      <c r="A2158" t="inlineStr">
        <is>
          <t>TIGER 배당커버드콜액티브|3개월 전에 샀다면|[수익극대화]+[칼손절]</t>
        </is>
      </c>
      <c r="B2158" t="inlineStr">
        <is>
          <t>TIGER 배당커버드콜액티브</t>
        </is>
      </c>
      <c r="C2158" t="inlineStr">
        <is>
          <t>472150</t>
        </is>
      </c>
      <c r="D2158" t="inlineStr">
        <is>
          <t>3개월 전에 샀다면</t>
        </is>
      </c>
      <c r="E2158" t="inlineStr">
        <is>
          <t>[수익극대화]+[칼손절]</t>
        </is>
      </c>
      <c r="F2158" t="inlineStr">
        <is>
          <t>[수익극대화]</t>
        </is>
      </c>
      <c r="G2158" t="inlineStr">
        <is>
          <t>[칼손절]</t>
        </is>
      </c>
      <c r="H2158" t="n">
        <v>300000</v>
      </c>
      <c r="I2158" t="n">
        <v>15951</v>
      </c>
      <c r="J2158" t="n">
        <v>23530</v>
      </c>
      <c r="K2158" t="n">
        <v>47.51</v>
      </c>
      <c r="L2158" t="n">
        <v>0</v>
      </c>
      <c r="M2158" t="n">
        <v>0</v>
      </c>
      <c r="N2158" t="n">
        <v>0</v>
      </c>
      <c r="O2158" t="n">
        <v>0</v>
      </c>
      <c r="P2158" t="inlineStr">
        <is>
          <t>2026-03-09</t>
        </is>
      </c>
      <c r="Q2158" t="inlineStr">
        <is>
          <t>2026-06-08</t>
        </is>
      </c>
      <c r="R2158" t="inlineStr">
        <is>
          <t>+10%▶40% 익절 / +20%▶30% 익절 / +40%▶30% 익절</t>
        </is>
      </c>
      <c r="S2158" t="inlineStr">
        <is>
          <t>-2%▶80% 손절 / -4%▶10% 손절 / -6%▶10% 손절</t>
        </is>
      </c>
      <c r="T2158" t="inlineStr">
        <is>
          <t>매수 0.0005 / 매도 0.0025 / 슬리피지 0.0007</t>
        </is>
      </c>
    </row>
    <row r="2159">
      <c r="A2159" t="inlineStr">
        <is>
          <t>TIGER 배당커버드콜액티브|3개월 전에 샀다면|[수익극대화]+[정석방어]</t>
        </is>
      </c>
      <c r="B2159" t="inlineStr">
        <is>
          <t>TIGER 배당커버드콜액티브</t>
        </is>
      </c>
      <c r="C2159" t="inlineStr">
        <is>
          <t>472150</t>
        </is>
      </c>
      <c r="D2159" t="inlineStr">
        <is>
          <t>3개월 전에 샀다면</t>
        </is>
      </c>
      <c r="E2159" t="inlineStr">
        <is>
          <t>[수익극대화]+[정석방어]</t>
        </is>
      </c>
      <c r="F2159" t="inlineStr">
        <is>
          <t>[수익극대화]</t>
        </is>
      </c>
      <c r="G2159" t="inlineStr">
        <is>
          <t>[정석방어]</t>
        </is>
      </c>
      <c r="H2159" t="n">
        <v>300000</v>
      </c>
      <c r="I2159" t="n">
        <v>15951</v>
      </c>
      <c r="J2159" t="n">
        <v>23530</v>
      </c>
      <c r="K2159" t="n">
        <v>47.51</v>
      </c>
      <c r="L2159" t="n">
        <v>0</v>
      </c>
      <c r="M2159" t="n">
        <v>0</v>
      </c>
      <c r="N2159" t="n">
        <v>0</v>
      </c>
      <c r="O2159" t="n">
        <v>0</v>
      </c>
      <c r="P2159" t="inlineStr">
        <is>
          <t>2026-03-09</t>
        </is>
      </c>
      <c r="Q2159" t="inlineStr">
        <is>
          <t>2026-06-08</t>
        </is>
      </c>
      <c r="R2159" t="inlineStr">
        <is>
          <t>+10%▶40% 익절 / +20%▶30% 익절 / +40%▶30% 익절</t>
        </is>
      </c>
      <c r="S2159" t="inlineStr">
        <is>
          <t>-3%▶70% 손절 / -5%▶20% 손절 / -10%▶10% 손절</t>
        </is>
      </c>
      <c r="T2159" t="inlineStr">
        <is>
          <t>매수 0.0005 / 매도 0.0025 / 슬리피지 0.0007</t>
        </is>
      </c>
    </row>
    <row r="2160">
      <c r="A2160" t="inlineStr">
        <is>
          <t>TIGER 배당커버드콜액티브|3개월 전에 샀다면|[수익극대화]+[변동성허용]</t>
        </is>
      </c>
      <c r="B2160" t="inlineStr">
        <is>
          <t>TIGER 배당커버드콜액티브</t>
        </is>
      </c>
      <c r="C2160" t="inlineStr">
        <is>
          <t>472150</t>
        </is>
      </c>
      <c r="D2160" t="inlineStr">
        <is>
          <t>3개월 전에 샀다면</t>
        </is>
      </c>
      <c r="E2160" t="inlineStr">
        <is>
          <t>[수익극대화]+[변동성허용]</t>
        </is>
      </c>
      <c r="F2160" t="inlineStr">
        <is>
          <t>[수익극대화]</t>
        </is>
      </c>
      <c r="G2160" t="inlineStr">
        <is>
          <t>[변동성허용]</t>
        </is>
      </c>
      <c r="H2160" t="n">
        <v>300000</v>
      </c>
      <c r="I2160" t="n">
        <v>15951</v>
      </c>
      <c r="J2160" t="n">
        <v>23530</v>
      </c>
      <c r="K2160" t="n">
        <v>47.51</v>
      </c>
      <c r="L2160" t="n">
        <v>0</v>
      </c>
      <c r="M2160" t="n">
        <v>0</v>
      </c>
      <c r="N2160" t="n">
        <v>0</v>
      </c>
      <c r="O2160" t="n">
        <v>0</v>
      </c>
      <c r="P2160" t="inlineStr">
        <is>
          <t>2026-03-09</t>
        </is>
      </c>
      <c r="Q2160" t="inlineStr">
        <is>
          <t>2026-06-08</t>
        </is>
      </c>
      <c r="R2160" t="inlineStr">
        <is>
          <t>+10%▶40% 익절 / +20%▶30% 익절 / +40%▶30% 익절</t>
        </is>
      </c>
      <c r="S2160" t="inlineStr">
        <is>
          <t>-5%▶50% 손절 / -10%▶30% 손절 / -15%▶20% 손절</t>
        </is>
      </c>
      <c r="T2160" t="inlineStr">
        <is>
          <t>매수 0.0005 / 매도 0.0025 / 슬리피지 0.0007</t>
        </is>
      </c>
    </row>
    <row r="2161">
      <c r="A2161" t="inlineStr">
        <is>
          <t>TIGER 배당커버드콜액티브|3개월 전에 샀다면|[수익극대화]+[버티기형]</t>
        </is>
      </c>
      <c r="B2161" t="inlineStr">
        <is>
          <t>TIGER 배당커버드콜액티브</t>
        </is>
      </c>
      <c r="C2161" t="inlineStr">
        <is>
          <t>472150</t>
        </is>
      </c>
      <c r="D2161" t="inlineStr">
        <is>
          <t>3개월 전에 샀다면</t>
        </is>
      </c>
      <c r="E2161" t="inlineStr">
        <is>
          <t>[수익극대화]+[버티기형]</t>
        </is>
      </c>
      <c r="F2161" t="inlineStr">
        <is>
          <t>[수익극대화]</t>
        </is>
      </c>
      <c r="G2161" t="inlineStr">
        <is>
          <t>[버티기형]</t>
        </is>
      </c>
      <c r="H2161" t="n">
        <v>300000</v>
      </c>
      <c r="I2161" t="n">
        <v>15951</v>
      </c>
      <c r="J2161" t="n">
        <v>23530</v>
      </c>
      <c r="K2161" t="n">
        <v>47.51</v>
      </c>
      <c r="L2161" t="n">
        <v>0</v>
      </c>
      <c r="M2161" t="n">
        <v>0</v>
      </c>
      <c r="N2161" t="n">
        <v>0</v>
      </c>
      <c r="O2161" t="n">
        <v>0</v>
      </c>
      <c r="P2161" t="inlineStr">
        <is>
          <t>2026-03-09</t>
        </is>
      </c>
      <c r="Q2161" t="inlineStr">
        <is>
          <t>2026-06-08</t>
        </is>
      </c>
      <c r="R2161" t="inlineStr">
        <is>
          <t>+10%▶40% 익절 / +20%▶30% 익절 / +40%▶30% 익절</t>
        </is>
      </c>
      <c r="S2161" t="inlineStr">
        <is>
          <t>-5%▶40% 손절 / -15%▶30% 손절 / -20%▶30% 손절</t>
        </is>
      </c>
      <c r="T2161" t="inlineStr">
        <is>
          <t>매수 0.0005 / 매도 0.0025 / 슬리피지 0.0007</t>
        </is>
      </c>
    </row>
    <row r="2162">
      <c r="A2162" t="inlineStr">
        <is>
          <t>TIGER 배당커버드콜액티브|6개월 전에 샀다면|[초단타]+[칼손절]</t>
        </is>
      </c>
      <c r="B2162" t="inlineStr">
        <is>
          <t>TIGER 배당커버드콜액티브</t>
        </is>
      </c>
      <c r="C2162" t="inlineStr">
        <is>
          <t>472150</t>
        </is>
      </c>
      <c r="D2162" t="inlineStr">
        <is>
          <t>6개월 전에 샀다면</t>
        </is>
      </c>
      <c r="E2162" t="inlineStr">
        <is>
          <t>[초단타]+[칼손절]</t>
        </is>
      </c>
      <c r="F2162" t="inlineStr">
        <is>
          <t>[초단타]</t>
        </is>
      </c>
      <c r="G2162" t="inlineStr">
        <is>
          <t>[칼손절]</t>
        </is>
      </c>
      <c r="H2162" t="n">
        <v>300000</v>
      </c>
      <c r="I2162" t="n">
        <v>12346</v>
      </c>
      <c r="J2162" t="n">
        <v>23530</v>
      </c>
      <c r="K2162" t="n">
        <v>90.59</v>
      </c>
      <c r="L2162" t="n">
        <v>0</v>
      </c>
      <c r="M2162" t="n">
        <v>0</v>
      </c>
      <c r="N2162" t="n">
        <v>0</v>
      </c>
      <c r="O2162" t="n">
        <v>0</v>
      </c>
      <c r="P2162" t="inlineStr">
        <is>
          <t>2025-12-08</t>
        </is>
      </c>
      <c r="Q2162" t="inlineStr">
        <is>
          <t>2026-06-08</t>
        </is>
      </c>
      <c r="R2162" t="inlineStr">
        <is>
          <t>+3%▶70% 익절 / +5%▶20% 익절 / +10%▶10% 익절</t>
        </is>
      </c>
      <c r="S2162" t="inlineStr">
        <is>
          <t>-2%▶80% 손절 / -4%▶10% 손절 / -6%▶10% 손절</t>
        </is>
      </c>
      <c r="T2162" t="inlineStr">
        <is>
          <t>매수 0.0005 / 매도 0.0025 / 슬리피지 0.0007</t>
        </is>
      </c>
    </row>
    <row r="2163">
      <c r="A2163" t="inlineStr">
        <is>
          <t>TIGER 배당커버드콜액티브|6개월 전에 샀다면|[초단타]+[정석방어]</t>
        </is>
      </c>
      <c r="B2163" t="inlineStr">
        <is>
          <t>TIGER 배당커버드콜액티브</t>
        </is>
      </c>
      <c r="C2163" t="inlineStr">
        <is>
          <t>472150</t>
        </is>
      </c>
      <c r="D2163" t="inlineStr">
        <is>
          <t>6개월 전에 샀다면</t>
        </is>
      </c>
      <c r="E2163" t="inlineStr">
        <is>
          <t>[초단타]+[정석방어]</t>
        </is>
      </c>
      <c r="F2163" t="inlineStr">
        <is>
          <t>[초단타]</t>
        </is>
      </c>
      <c r="G2163" t="inlineStr">
        <is>
          <t>[정석방어]</t>
        </is>
      </c>
      <c r="H2163" t="n">
        <v>300000</v>
      </c>
      <c r="I2163" t="n">
        <v>12346</v>
      </c>
      <c r="J2163" t="n">
        <v>23530</v>
      </c>
      <c r="K2163" t="n">
        <v>90.59</v>
      </c>
      <c r="L2163" t="n">
        <v>0</v>
      </c>
      <c r="M2163" t="n">
        <v>0</v>
      </c>
      <c r="N2163" t="n">
        <v>0</v>
      </c>
      <c r="O2163" t="n">
        <v>0</v>
      </c>
      <c r="P2163" t="inlineStr">
        <is>
          <t>2025-12-08</t>
        </is>
      </c>
      <c r="Q2163" t="inlineStr">
        <is>
          <t>2026-06-08</t>
        </is>
      </c>
      <c r="R2163" t="inlineStr">
        <is>
          <t>+3%▶70% 익절 / +5%▶20% 익절 / +10%▶10% 익절</t>
        </is>
      </c>
      <c r="S2163" t="inlineStr">
        <is>
          <t>-3%▶70% 손절 / -5%▶20% 손절 / -10%▶10% 손절</t>
        </is>
      </c>
      <c r="T2163" t="inlineStr">
        <is>
          <t>매수 0.0005 / 매도 0.0025 / 슬리피지 0.0007</t>
        </is>
      </c>
    </row>
    <row r="2164">
      <c r="A2164" t="inlineStr">
        <is>
          <t>TIGER 배당커버드콜액티브|6개월 전에 샀다면|[초단타]+[변동성허용]</t>
        </is>
      </c>
      <c r="B2164" t="inlineStr">
        <is>
          <t>TIGER 배당커버드콜액티브</t>
        </is>
      </c>
      <c r="C2164" t="inlineStr">
        <is>
          <t>472150</t>
        </is>
      </c>
      <c r="D2164" t="inlineStr">
        <is>
          <t>6개월 전에 샀다면</t>
        </is>
      </c>
      <c r="E2164" t="inlineStr">
        <is>
          <t>[초단타]+[변동성허용]</t>
        </is>
      </c>
      <c r="F2164" t="inlineStr">
        <is>
          <t>[초단타]</t>
        </is>
      </c>
      <c r="G2164" t="inlineStr">
        <is>
          <t>[변동성허용]</t>
        </is>
      </c>
      <c r="H2164" t="n">
        <v>300000</v>
      </c>
      <c r="I2164" t="n">
        <v>12346</v>
      </c>
      <c r="J2164" t="n">
        <v>23530</v>
      </c>
      <c r="K2164" t="n">
        <v>90.59</v>
      </c>
      <c r="L2164" t="n">
        <v>0</v>
      </c>
      <c r="M2164" t="n">
        <v>0</v>
      </c>
      <c r="N2164" t="n">
        <v>0</v>
      </c>
      <c r="O2164" t="n">
        <v>0</v>
      </c>
      <c r="P2164" t="inlineStr">
        <is>
          <t>2025-12-08</t>
        </is>
      </c>
      <c r="Q2164" t="inlineStr">
        <is>
          <t>2026-06-08</t>
        </is>
      </c>
      <c r="R2164" t="inlineStr">
        <is>
          <t>+3%▶70% 익절 / +5%▶20% 익절 / +10%▶10% 익절</t>
        </is>
      </c>
      <c r="S2164" t="inlineStr">
        <is>
          <t>-5%▶50% 손절 / -10%▶30% 손절 / -15%▶20% 손절</t>
        </is>
      </c>
      <c r="T2164" t="inlineStr">
        <is>
          <t>매수 0.0005 / 매도 0.0025 / 슬리피지 0.0007</t>
        </is>
      </c>
    </row>
    <row r="2165">
      <c r="A2165" t="inlineStr">
        <is>
          <t>TIGER 배당커버드콜액티브|6개월 전에 샀다면|[초단타]+[버티기형]</t>
        </is>
      </c>
      <c r="B2165" t="inlineStr">
        <is>
          <t>TIGER 배당커버드콜액티브</t>
        </is>
      </c>
      <c r="C2165" t="inlineStr">
        <is>
          <t>472150</t>
        </is>
      </c>
      <c r="D2165" t="inlineStr">
        <is>
          <t>6개월 전에 샀다면</t>
        </is>
      </c>
      <c r="E2165" t="inlineStr">
        <is>
          <t>[초단타]+[버티기형]</t>
        </is>
      </c>
      <c r="F2165" t="inlineStr">
        <is>
          <t>[초단타]</t>
        </is>
      </c>
      <c r="G2165" t="inlineStr">
        <is>
          <t>[버티기형]</t>
        </is>
      </c>
      <c r="H2165" t="n">
        <v>300000</v>
      </c>
      <c r="I2165" t="n">
        <v>12346</v>
      </c>
      <c r="J2165" t="n">
        <v>23530</v>
      </c>
      <c r="K2165" t="n">
        <v>90.59</v>
      </c>
      <c r="L2165" t="n">
        <v>0</v>
      </c>
      <c r="M2165" t="n">
        <v>0</v>
      </c>
      <c r="N2165" t="n">
        <v>0</v>
      </c>
      <c r="O2165" t="n">
        <v>0</v>
      </c>
      <c r="P2165" t="inlineStr">
        <is>
          <t>2025-12-08</t>
        </is>
      </c>
      <c r="Q2165" t="inlineStr">
        <is>
          <t>2026-06-08</t>
        </is>
      </c>
      <c r="R2165" t="inlineStr">
        <is>
          <t>+3%▶70% 익절 / +5%▶20% 익절 / +10%▶10% 익절</t>
        </is>
      </c>
      <c r="S2165" t="inlineStr">
        <is>
          <t>-5%▶40% 손절 / -15%▶30% 손절 / -20%▶30% 손절</t>
        </is>
      </c>
      <c r="T2165" t="inlineStr">
        <is>
          <t>매수 0.0005 / 매도 0.0025 / 슬리피지 0.0007</t>
        </is>
      </c>
    </row>
    <row r="2166">
      <c r="A2166" t="inlineStr">
        <is>
          <t>TIGER 배당커버드콜액티브|6개월 전에 샀다면|[단기스윙]+[칼손절]</t>
        </is>
      </c>
      <c r="B2166" t="inlineStr">
        <is>
          <t>TIGER 배당커버드콜액티브</t>
        </is>
      </c>
      <c r="C2166" t="inlineStr">
        <is>
          <t>472150</t>
        </is>
      </c>
      <c r="D2166" t="inlineStr">
        <is>
          <t>6개월 전에 샀다면</t>
        </is>
      </c>
      <c r="E2166" t="inlineStr">
        <is>
          <t>[단기스윙]+[칼손절]</t>
        </is>
      </c>
      <c r="F2166" t="inlineStr">
        <is>
          <t>[단기스윙]</t>
        </is>
      </c>
      <c r="G2166" t="inlineStr">
        <is>
          <t>[칼손절]</t>
        </is>
      </c>
      <c r="H2166" t="n">
        <v>300000</v>
      </c>
      <c r="I2166" t="n">
        <v>12346</v>
      </c>
      <c r="J2166" t="n">
        <v>23530</v>
      </c>
      <c r="K2166" t="n">
        <v>90.59</v>
      </c>
      <c r="L2166" t="n">
        <v>0</v>
      </c>
      <c r="M2166" t="n">
        <v>0</v>
      </c>
      <c r="N2166" t="n">
        <v>0</v>
      </c>
      <c r="O2166" t="n">
        <v>0</v>
      </c>
      <c r="P2166" t="inlineStr">
        <is>
          <t>2025-12-08</t>
        </is>
      </c>
      <c r="Q2166" t="inlineStr">
        <is>
          <t>2026-06-08</t>
        </is>
      </c>
      <c r="R2166" t="inlineStr">
        <is>
          <t>+5%▶60% 익절 / +10%▶30% 익절 / +20%▶10% 익절</t>
        </is>
      </c>
      <c r="S2166" t="inlineStr">
        <is>
          <t>-2%▶80% 손절 / -4%▶10% 손절 / -6%▶10% 손절</t>
        </is>
      </c>
      <c r="T2166" t="inlineStr">
        <is>
          <t>매수 0.0005 / 매도 0.0025 / 슬리피지 0.0007</t>
        </is>
      </c>
    </row>
    <row r="2167">
      <c r="A2167" t="inlineStr">
        <is>
          <t>TIGER 배당커버드콜액티브|6개월 전에 샀다면|[단기스윙]+[정석방어]</t>
        </is>
      </c>
      <c r="B2167" t="inlineStr">
        <is>
          <t>TIGER 배당커버드콜액티브</t>
        </is>
      </c>
      <c r="C2167" t="inlineStr">
        <is>
          <t>472150</t>
        </is>
      </c>
      <c r="D2167" t="inlineStr">
        <is>
          <t>6개월 전에 샀다면</t>
        </is>
      </c>
      <c r="E2167" t="inlineStr">
        <is>
          <t>[단기스윙]+[정석방어]</t>
        </is>
      </c>
      <c r="F2167" t="inlineStr">
        <is>
          <t>[단기스윙]</t>
        </is>
      </c>
      <c r="G2167" t="inlineStr">
        <is>
          <t>[정석방어]</t>
        </is>
      </c>
      <c r="H2167" t="n">
        <v>300000</v>
      </c>
      <c r="I2167" t="n">
        <v>12346</v>
      </c>
      <c r="J2167" t="n">
        <v>23530</v>
      </c>
      <c r="K2167" t="n">
        <v>90.59</v>
      </c>
      <c r="L2167" t="n">
        <v>0</v>
      </c>
      <c r="M2167" t="n">
        <v>0</v>
      </c>
      <c r="N2167" t="n">
        <v>0</v>
      </c>
      <c r="O2167" t="n">
        <v>0</v>
      </c>
      <c r="P2167" t="inlineStr">
        <is>
          <t>2025-12-08</t>
        </is>
      </c>
      <c r="Q2167" t="inlineStr">
        <is>
          <t>2026-06-08</t>
        </is>
      </c>
      <c r="R2167" t="inlineStr">
        <is>
          <t>+5%▶60% 익절 / +10%▶30% 익절 / +20%▶10% 익절</t>
        </is>
      </c>
      <c r="S2167" t="inlineStr">
        <is>
          <t>-3%▶70% 손절 / -5%▶20% 손절 / -10%▶10% 손절</t>
        </is>
      </c>
      <c r="T2167" t="inlineStr">
        <is>
          <t>매수 0.0005 / 매도 0.0025 / 슬리피지 0.0007</t>
        </is>
      </c>
    </row>
    <row r="2168">
      <c r="A2168" t="inlineStr">
        <is>
          <t>TIGER 배당커버드콜액티브|6개월 전에 샀다면|[단기스윙]+[변동성허용]</t>
        </is>
      </c>
      <c r="B2168" t="inlineStr">
        <is>
          <t>TIGER 배당커버드콜액티브</t>
        </is>
      </c>
      <c r="C2168" t="inlineStr">
        <is>
          <t>472150</t>
        </is>
      </c>
      <c r="D2168" t="inlineStr">
        <is>
          <t>6개월 전에 샀다면</t>
        </is>
      </c>
      <c r="E2168" t="inlineStr">
        <is>
          <t>[단기스윙]+[변동성허용]</t>
        </is>
      </c>
      <c r="F2168" t="inlineStr">
        <is>
          <t>[단기스윙]</t>
        </is>
      </c>
      <c r="G2168" t="inlineStr">
        <is>
          <t>[변동성허용]</t>
        </is>
      </c>
      <c r="H2168" t="n">
        <v>300000</v>
      </c>
      <c r="I2168" t="n">
        <v>12346</v>
      </c>
      <c r="J2168" t="n">
        <v>23530</v>
      </c>
      <c r="K2168" t="n">
        <v>90.59</v>
      </c>
      <c r="L2168" t="n">
        <v>0</v>
      </c>
      <c r="M2168" t="n">
        <v>0</v>
      </c>
      <c r="N2168" t="n">
        <v>0</v>
      </c>
      <c r="O2168" t="n">
        <v>0</v>
      </c>
      <c r="P2168" t="inlineStr">
        <is>
          <t>2025-12-08</t>
        </is>
      </c>
      <c r="Q2168" t="inlineStr">
        <is>
          <t>2026-06-08</t>
        </is>
      </c>
      <c r="R2168" t="inlineStr">
        <is>
          <t>+5%▶60% 익절 / +10%▶30% 익절 / +20%▶10% 익절</t>
        </is>
      </c>
      <c r="S2168" t="inlineStr">
        <is>
          <t>-5%▶50% 손절 / -10%▶30% 손절 / -15%▶20% 손절</t>
        </is>
      </c>
      <c r="T2168" t="inlineStr">
        <is>
          <t>매수 0.0005 / 매도 0.0025 / 슬리피지 0.0007</t>
        </is>
      </c>
    </row>
    <row r="2169">
      <c r="A2169" t="inlineStr">
        <is>
          <t>TIGER 배당커버드콜액티브|6개월 전에 샀다면|[단기스윙]+[버티기형]</t>
        </is>
      </c>
      <c r="B2169" t="inlineStr">
        <is>
          <t>TIGER 배당커버드콜액티브</t>
        </is>
      </c>
      <c r="C2169" t="inlineStr">
        <is>
          <t>472150</t>
        </is>
      </c>
      <c r="D2169" t="inlineStr">
        <is>
          <t>6개월 전에 샀다면</t>
        </is>
      </c>
      <c r="E2169" t="inlineStr">
        <is>
          <t>[단기스윙]+[버티기형]</t>
        </is>
      </c>
      <c r="F2169" t="inlineStr">
        <is>
          <t>[단기스윙]</t>
        </is>
      </c>
      <c r="G2169" t="inlineStr">
        <is>
          <t>[버티기형]</t>
        </is>
      </c>
      <c r="H2169" t="n">
        <v>300000</v>
      </c>
      <c r="I2169" t="n">
        <v>12346</v>
      </c>
      <c r="J2169" t="n">
        <v>23530</v>
      </c>
      <c r="K2169" t="n">
        <v>90.59</v>
      </c>
      <c r="L2169" t="n">
        <v>0</v>
      </c>
      <c r="M2169" t="n">
        <v>0</v>
      </c>
      <c r="N2169" t="n">
        <v>0</v>
      </c>
      <c r="O2169" t="n">
        <v>0</v>
      </c>
      <c r="P2169" t="inlineStr">
        <is>
          <t>2025-12-08</t>
        </is>
      </c>
      <c r="Q2169" t="inlineStr">
        <is>
          <t>2026-06-08</t>
        </is>
      </c>
      <c r="R2169" t="inlineStr">
        <is>
          <t>+5%▶60% 익절 / +10%▶30% 익절 / +20%▶10% 익절</t>
        </is>
      </c>
      <c r="S2169" t="inlineStr">
        <is>
          <t>-5%▶40% 손절 / -15%▶30% 손절 / -20%▶30% 손절</t>
        </is>
      </c>
      <c r="T2169" t="inlineStr">
        <is>
          <t>매수 0.0005 / 매도 0.0025 / 슬리피지 0.0007</t>
        </is>
      </c>
    </row>
    <row r="2170">
      <c r="A2170" t="inlineStr">
        <is>
          <t>TIGER 배당커버드콜액티브|6개월 전에 샀다면|[대표님룰]+[칼손절]</t>
        </is>
      </c>
      <c r="B2170" t="inlineStr">
        <is>
          <t>TIGER 배당커버드콜액티브</t>
        </is>
      </c>
      <c r="C2170" t="inlineStr">
        <is>
          <t>472150</t>
        </is>
      </c>
      <c r="D2170" t="inlineStr">
        <is>
          <t>6개월 전에 샀다면</t>
        </is>
      </c>
      <c r="E2170" t="inlineStr">
        <is>
          <t>[대표님룰]+[칼손절]</t>
        </is>
      </c>
      <c r="F2170" t="inlineStr">
        <is>
          <t>[대표님룰]</t>
        </is>
      </c>
      <c r="G2170" t="inlineStr">
        <is>
          <t>[칼손절]</t>
        </is>
      </c>
      <c r="H2170" t="n">
        <v>300000</v>
      </c>
      <c r="I2170" t="n">
        <v>12346</v>
      </c>
      <c r="J2170" t="n">
        <v>23530</v>
      </c>
      <c r="K2170" t="n">
        <v>90.59</v>
      </c>
      <c r="L2170" t="n">
        <v>0</v>
      </c>
      <c r="M2170" t="n">
        <v>0</v>
      </c>
      <c r="N2170" t="n">
        <v>0</v>
      </c>
      <c r="O2170" t="n">
        <v>0</v>
      </c>
      <c r="P2170" t="inlineStr">
        <is>
          <t>2025-12-08</t>
        </is>
      </c>
      <c r="Q2170" t="inlineStr">
        <is>
          <t>2026-06-08</t>
        </is>
      </c>
      <c r="R2170" t="inlineStr">
        <is>
          <t>+5%▶60% 익절 / +10%▶30% 익절 / +30%▶10% 익절</t>
        </is>
      </c>
      <c r="S2170" t="inlineStr">
        <is>
          <t>-2%▶80% 손절 / -4%▶10% 손절 / -6%▶10% 손절</t>
        </is>
      </c>
      <c r="T2170" t="inlineStr">
        <is>
          <t>매수 0.0005 / 매도 0.0025 / 슬리피지 0.0007</t>
        </is>
      </c>
    </row>
    <row r="2171">
      <c r="A2171" t="inlineStr">
        <is>
          <t>TIGER 배당커버드콜액티브|6개월 전에 샀다면|[대표님룰]+[정석방어]</t>
        </is>
      </c>
      <c r="B2171" t="inlineStr">
        <is>
          <t>TIGER 배당커버드콜액티브</t>
        </is>
      </c>
      <c r="C2171" t="inlineStr">
        <is>
          <t>472150</t>
        </is>
      </c>
      <c r="D2171" t="inlineStr">
        <is>
          <t>6개월 전에 샀다면</t>
        </is>
      </c>
      <c r="E2171" t="inlineStr">
        <is>
          <t>[대표님룰]+[정석방어]</t>
        </is>
      </c>
      <c r="F2171" t="inlineStr">
        <is>
          <t>[대표님룰]</t>
        </is>
      </c>
      <c r="G2171" t="inlineStr">
        <is>
          <t>[정석방어]</t>
        </is>
      </c>
      <c r="H2171" t="n">
        <v>300000</v>
      </c>
      <c r="I2171" t="n">
        <v>12346</v>
      </c>
      <c r="J2171" t="n">
        <v>23530</v>
      </c>
      <c r="K2171" t="n">
        <v>90.59</v>
      </c>
      <c r="L2171" t="n">
        <v>0</v>
      </c>
      <c r="M2171" t="n">
        <v>0</v>
      </c>
      <c r="N2171" t="n">
        <v>0</v>
      </c>
      <c r="O2171" t="n">
        <v>0</v>
      </c>
      <c r="P2171" t="inlineStr">
        <is>
          <t>2025-12-08</t>
        </is>
      </c>
      <c r="Q2171" t="inlineStr">
        <is>
          <t>2026-06-08</t>
        </is>
      </c>
      <c r="R2171" t="inlineStr">
        <is>
          <t>+5%▶60% 익절 / +10%▶30% 익절 / +30%▶10% 익절</t>
        </is>
      </c>
      <c r="S2171" t="inlineStr">
        <is>
          <t>-3%▶70% 손절 / -5%▶20% 손절 / -10%▶10% 손절</t>
        </is>
      </c>
      <c r="T2171" t="inlineStr">
        <is>
          <t>매수 0.0005 / 매도 0.0025 / 슬리피지 0.0007</t>
        </is>
      </c>
    </row>
    <row r="2172">
      <c r="A2172" t="inlineStr">
        <is>
          <t>TIGER 배당커버드콜액티브|6개월 전에 샀다면|[대표님룰]+[변동성허용]</t>
        </is>
      </c>
      <c r="B2172" t="inlineStr">
        <is>
          <t>TIGER 배당커버드콜액티브</t>
        </is>
      </c>
      <c r="C2172" t="inlineStr">
        <is>
          <t>472150</t>
        </is>
      </c>
      <c r="D2172" t="inlineStr">
        <is>
          <t>6개월 전에 샀다면</t>
        </is>
      </c>
      <c r="E2172" t="inlineStr">
        <is>
          <t>[대표님룰]+[변동성허용]</t>
        </is>
      </c>
      <c r="F2172" t="inlineStr">
        <is>
          <t>[대표님룰]</t>
        </is>
      </c>
      <c r="G2172" t="inlineStr">
        <is>
          <t>[변동성허용]</t>
        </is>
      </c>
      <c r="H2172" t="n">
        <v>300000</v>
      </c>
      <c r="I2172" t="n">
        <v>12346</v>
      </c>
      <c r="J2172" t="n">
        <v>23530</v>
      </c>
      <c r="K2172" t="n">
        <v>90.59</v>
      </c>
      <c r="L2172" t="n">
        <v>0</v>
      </c>
      <c r="M2172" t="n">
        <v>0</v>
      </c>
      <c r="N2172" t="n">
        <v>0</v>
      </c>
      <c r="O2172" t="n">
        <v>0</v>
      </c>
      <c r="P2172" t="inlineStr">
        <is>
          <t>2025-12-08</t>
        </is>
      </c>
      <c r="Q2172" t="inlineStr">
        <is>
          <t>2026-06-08</t>
        </is>
      </c>
      <c r="R2172" t="inlineStr">
        <is>
          <t>+5%▶60% 익절 / +10%▶30% 익절 / +30%▶10% 익절</t>
        </is>
      </c>
      <c r="S2172" t="inlineStr">
        <is>
          <t>-5%▶50% 손절 / -10%▶30% 손절 / -15%▶20% 손절</t>
        </is>
      </c>
      <c r="T2172" t="inlineStr">
        <is>
          <t>매수 0.0005 / 매도 0.0025 / 슬리피지 0.0007</t>
        </is>
      </c>
    </row>
    <row r="2173">
      <c r="A2173" t="inlineStr">
        <is>
          <t>TIGER 배당커버드콜액티브|6개월 전에 샀다면|[대표님룰]+[버티기형]</t>
        </is>
      </c>
      <c r="B2173" t="inlineStr">
        <is>
          <t>TIGER 배당커버드콜액티브</t>
        </is>
      </c>
      <c r="C2173" t="inlineStr">
        <is>
          <t>472150</t>
        </is>
      </c>
      <c r="D2173" t="inlineStr">
        <is>
          <t>6개월 전에 샀다면</t>
        </is>
      </c>
      <c r="E2173" t="inlineStr">
        <is>
          <t>[대표님룰]+[버티기형]</t>
        </is>
      </c>
      <c r="F2173" t="inlineStr">
        <is>
          <t>[대표님룰]</t>
        </is>
      </c>
      <c r="G2173" t="inlineStr">
        <is>
          <t>[버티기형]</t>
        </is>
      </c>
      <c r="H2173" t="n">
        <v>300000</v>
      </c>
      <c r="I2173" t="n">
        <v>12346</v>
      </c>
      <c r="J2173" t="n">
        <v>23530</v>
      </c>
      <c r="K2173" t="n">
        <v>90.59</v>
      </c>
      <c r="L2173" t="n">
        <v>0</v>
      </c>
      <c r="M2173" t="n">
        <v>0</v>
      </c>
      <c r="N2173" t="n">
        <v>0</v>
      </c>
      <c r="O2173" t="n">
        <v>0</v>
      </c>
      <c r="P2173" t="inlineStr">
        <is>
          <t>2025-12-08</t>
        </is>
      </c>
      <c r="Q2173" t="inlineStr">
        <is>
          <t>2026-06-08</t>
        </is>
      </c>
      <c r="R2173" t="inlineStr">
        <is>
          <t>+5%▶60% 익절 / +10%▶30% 익절 / +30%▶10% 익절</t>
        </is>
      </c>
      <c r="S2173" t="inlineStr">
        <is>
          <t>-5%▶40% 손절 / -15%▶30% 손절 / -20%▶30% 손절</t>
        </is>
      </c>
      <c r="T2173" t="inlineStr">
        <is>
          <t>매수 0.0005 / 매도 0.0025 / 슬리피지 0.0007</t>
        </is>
      </c>
    </row>
    <row r="2174">
      <c r="A2174" t="inlineStr">
        <is>
          <t>TIGER 배당커버드콜액티브|6개월 전에 샀다면|[중기추세]+[칼손절]</t>
        </is>
      </c>
      <c r="B2174" t="inlineStr">
        <is>
          <t>TIGER 배당커버드콜액티브</t>
        </is>
      </c>
      <c r="C2174" t="inlineStr">
        <is>
          <t>472150</t>
        </is>
      </c>
      <c r="D2174" t="inlineStr">
        <is>
          <t>6개월 전에 샀다면</t>
        </is>
      </c>
      <c r="E2174" t="inlineStr">
        <is>
          <t>[중기추세]+[칼손절]</t>
        </is>
      </c>
      <c r="F2174" t="inlineStr">
        <is>
          <t>[중기추세]</t>
        </is>
      </c>
      <c r="G2174" t="inlineStr">
        <is>
          <t>[칼손절]</t>
        </is>
      </c>
      <c r="H2174" t="n">
        <v>300000</v>
      </c>
      <c r="I2174" t="n">
        <v>12346</v>
      </c>
      <c r="J2174" t="n">
        <v>23530</v>
      </c>
      <c r="K2174" t="n">
        <v>90.59</v>
      </c>
      <c r="L2174" t="n">
        <v>0</v>
      </c>
      <c r="M2174" t="n">
        <v>0</v>
      </c>
      <c r="N2174" t="n">
        <v>0</v>
      </c>
      <c r="O2174" t="n">
        <v>0</v>
      </c>
      <c r="P2174" t="inlineStr">
        <is>
          <t>2025-12-08</t>
        </is>
      </c>
      <c r="Q2174" t="inlineStr">
        <is>
          <t>2026-06-08</t>
        </is>
      </c>
      <c r="R2174" t="inlineStr">
        <is>
          <t>+10%▶50% 익절 / +20%▶30% 익절 / +30%▶20% 익절</t>
        </is>
      </c>
      <c r="S2174" t="inlineStr">
        <is>
          <t>-2%▶80% 손절 / -4%▶10% 손절 / -6%▶10% 손절</t>
        </is>
      </c>
      <c r="T2174" t="inlineStr">
        <is>
          <t>매수 0.0005 / 매도 0.0025 / 슬리피지 0.0007</t>
        </is>
      </c>
    </row>
    <row r="2175">
      <c r="A2175" t="inlineStr">
        <is>
          <t>TIGER 배당커버드콜액티브|6개월 전에 샀다면|[중기추세]+[정석방어]</t>
        </is>
      </c>
      <c r="B2175" t="inlineStr">
        <is>
          <t>TIGER 배당커버드콜액티브</t>
        </is>
      </c>
      <c r="C2175" t="inlineStr">
        <is>
          <t>472150</t>
        </is>
      </c>
      <c r="D2175" t="inlineStr">
        <is>
          <t>6개월 전에 샀다면</t>
        </is>
      </c>
      <c r="E2175" t="inlineStr">
        <is>
          <t>[중기추세]+[정석방어]</t>
        </is>
      </c>
      <c r="F2175" t="inlineStr">
        <is>
          <t>[중기추세]</t>
        </is>
      </c>
      <c r="G2175" t="inlineStr">
        <is>
          <t>[정석방어]</t>
        </is>
      </c>
      <c r="H2175" t="n">
        <v>300000</v>
      </c>
      <c r="I2175" t="n">
        <v>12346</v>
      </c>
      <c r="J2175" t="n">
        <v>23530</v>
      </c>
      <c r="K2175" t="n">
        <v>90.59</v>
      </c>
      <c r="L2175" t="n">
        <v>0</v>
      </c>
      <c r="M2175" t="n">
        <v>0</v>
      </c>
      <c r="N2175" t="n">
        <v>0</v>
      </c>
      <c r="O2175" t="n">
        <v>0</v>
      </c>
      <c r="P2175" t="inlineStr">
        <is>
          <t>2025-12-08</t>
        </is>
      </c>
      <c r="Q2175" t="inlineStr">
        <is>
          <t>2026-06-08</t>
        </is>
      </c>
      <c r="R2175" t="inlineStr">
        <is>
          <t>+10%▶50% 익절 / +20%▶30% 익절 / +30%▶20% 익절</t>
        </is>
      </c>
      <c r="S2175" t="inlineStr">
        <is>
          <t>-3%▶70% 손절 / -5%▶20% 손절 / -10%▶10% 손절</t>
        </is>
      </c>
      <c r="T2175" t="inlineStr">
        <is>
          <t>매수 0.0005 / 매도 0.0025 / 슬리피지 0.0007</t>
        </is>
      </c>
    </row>
    <row r="2176">
      <c r="A2176" t="inlineStr">
        <is>
          <t>TIGER 배당커버드콜액티브|6개월 전에 샀다면|[중기추세]+[변동성허용]</t>
        </is>
      </c>
      <c r="B2176" t="inlineStr">
        <is>
          <t>TIGER 배당커버드콜액티브</t>
        </is>
      </c>
      <c r="C2176" t="inlineStr">
        <is>
          <t>472150</t>
        </is>
      </c>
      <c r="D2176" t="inlineStr">
        <is>
          <t>6개월 전에 샀다면</t>
        </is>
      </c>
      <c r="E2176" t="inlineStr">
        <is>
          <t>[중기추세]+[변동성허용]</t>
        </is>
      </c>
      <c r="F2176" t="inlineStr">
        <is>
          <t>[중기추세]</t>
        </is>
      </c>
      <c r="G2176" t="inlineStr">
        <is>
          <t>[변동성허용]</t>
        </is>
      </c>
      <c r="H2176" t="n">
        <v>300000</v>
      </c>
      <c r="I2176" t="n">
        <v>12346</v>
      </c>
      <c r="J2176" t="n">
        <v>23530</v>
      </c>
      <c r="K2176" t="n">
        <v>90.59</v>
      </c>
      <c r="L2176" t="n">
        <v>0</v>
      </c>
      <c r="M2176" t="n">
        <v>0</v>
      </c>
      <c r="N2176" t="n">
        <v>0</v>
      </c>
      <c r="O2176" t="n">
        <v>0</v>
      </c>
      <c r="P2176" t="inlineStr">
        <is>
          <t>2025-12-08</t>
        </is>
      </c>
      <c r="Q2176" t="inlineStr">
        <is>
          <t>2026-06-08</t>
        </is>
      </c>
      <c r="R2176" t="inlineStr">
        <is>
          <t>+10%▶50% 익절 / +20%▶30% 익절 / +30%▶20% 익절</t>
        </is>
      </c>
      <c r="S2176" t="inlineStr">
        <is>
          <t>-5%▶50% 손절 / -10%▶30% 손절 / -15%▶20% 손절</t>
        </is>
      </c>
      <c r="T2176" t="inlineStr">
        <is>
          <t>매수 0.0005 / 매도 0.0025 / 슬리피지 0.0007</t>
        </is>
      </c>
    </row>
    <row r="2177">
      <c r="A2177" t="inlineStr">
        <is>
          <t>TIGER 배당커버드콜액티브|6개월 전에 샀다면|[중기추세]+[버티기형]</t>
        </is>
      </c>
      <c r="B2177" t="inlineStr">
        <is>
          <t>TIGER 배당커버드콜액티브</t>
        </is>
      </c>
      <c r="C2177" t="inlineStr">
        <is>
          <t>472150</t>
        </is>
      </c>
      <c r="D2177" t="inlineStr">
        <is>
          <t>6개월 전에 샀다면</t>
        </is>
      </c>
      <c r="E2177" t="inlineStr">
        <is>
          <t>[중기추세]+[버티기형]</t>
        </is>
      </c>
      <c r="F2177" t="inlineStr">
        <is>
          <t>[중기추세]</t>
        </is>
      </c>
      <c r="G2177" t="inlineStr">
        <is>
          <t>[버티기형]</t>
        </is>
      </c>
      <c r="H2177" t="n">
        <v>300000</v>
      </c>
      <c r="I2177" t="n">
        <v>12346</v>
      </c>
      <c r="J2177" t="n">
        <v>23530</v>
      </c>
      <c r="K2177" t="n">
        <v>90.59</v>
      </c>
      <c r="L2177" t="n">
        <v>0</v>
      </c>
      <c r="M2177" t="n">
        <v>0</v>
      </c>
      <c r="N2177" t="n">
        <v>0</v>
      </c>
      <c r="O2177" t="n">
        <v>0</v>
      </c>
      <c r="P2177" t="inlineStr">
        <is>
          <t>2025-12-08</t>
        </is>
      </c>
      <c r="Q2177" t="inlineStr">
        <is>
          <t>2026-06-08</t>
        </is>
      </c>
      <c r="R2177" t="inlineStr">
        <is>
          <t>+10%▶50% 익절 / +20%▶30% 익절 / +30%▶20% 익절</t>
        </is>
      </c>
      <c r="S2177" t="inlineStr">
        <is>
          <t>-5%▶40% 손절 / -15%▶30% 손절 / -20%▶30% 손절</t>
        </is>
      </c>
      <c r="T2177" t="inlineStr">
        <is>
          <t>매수 0.0005 / 매도 0.0025 / 슬리피지 0.0007</t>
        </is>
      </c>
    </row>
    <row r="2178">
      <c r="A2178" t="inlineStr">
        <is>
          <t>TIGER 배당커버드콜액티브|6개월 전에 샀다면|[수익극대화]+[칼손절]</t>
        </is>
      </c>
      <c r="B2178" t="inlineStr">
        <is>
          <t>TIGER 배당커버드콜액티브</t>
        </is>
      </c>
      <c r="C2178" t="inlineStr">
        <is>
          <t>472150</t>
        </is>
      </c>
      <c r="D2178" t="inlineStr">
        <is>
          <t>6개월 전에 샀다면</t>
        </is>
      </c>
      <c r="E2178" t="inlineStr">
        <is>
          <t>[수익극대화]+[칼손절]</t>
        </is>
      </c>
      <c r="F2178" t="inlineStr">
        <is>
          <t>[수익극대화]</t>
        </is>
      </c>
      <c r="G2178" t="inlineStr">
        <is>
          <t>[칼손절]</t>
        </is>
      </c>
      <c r="H2178" t="n">
        <v>300000</v>
      </c>
      <c r="I2178" t="n">
        <v>12346</v>
      </c>
      <c r="J2178" t="n">
        <v>23530</v>
      </c>
      <c r="K2178" t="n">
        <v>90.59</v>
      </c>
      <c r="L2178" t="n">
        <v>0</v>
      </c>
      <c r="M2178" t="n">
        <v>0</v>
      </c>
      <c r="N2178" t="n">
        <v>0</v>
      </c>
      <c r="O2178" t="n">
        <v>0</v>
      </c>
      <c r="P2178" t="inlineStr">
        <is>
          <t>2025-12-08</t>
        </is>
      </c>
      <c r="Q2178" t="inlineStr">
        <is>
          <t>2026-06-08</t>
        </is>
      </c>
      <c r="R2178" t="inlineStr">
        <is>
          <t>+10%▶40% 익절 / +20%▶30% 익절 / +40%▶30% 익절</t>
        </is>
      </c>
      <c r="S2178" t="inlineStr">
        <is>
          <t>-2%▶80% 손절 / -4%▶10% 손절 / -6%▶10% 손절</t>
        </is>
      </c>
      <c r="T2178" t="inlineStr">
        <is>
          <t>매수 0.0005 / 매도 0.0025 / 슬리피지 0.0007</t>
        </is>
      </c>
    </row>
    <row r="2179">
      <c r="A2179" t="inlineStr">
        <is>
          <t>TIGER 배당커버드콜액티브|6개월 전에 샀다면|[수익극대화]+[정석방어]</t>
        </is>
      </c>
      <c r="B2179" t="inlineStr">
        <is>
          <t>TIGER 배당커버드콜액티브</t>
        </is>
      </c>
      <c r="C2179" t="inlineStr">
        <is>
          <t>472150</t>
        </is>
      </c>
      <c r="D2179" t="inlineStr">
        <is>
          <t>6개월 전에 샀다면</t>
        </is>
      </c>
      <c r="E2179" t="inlineStr">
        <is>
          <t>[수익극대화]+[정석방어]</t>
        </is>
      </c>
      <c r="F2179" t="inlineStr">
        <is>
          <t>[수익극대화]</t>
        </is>
      </c>
      <c r="G2179" t="inlineStr">
        <is>
          <t>[정석방어]</t>
        </is>
      </c>
      <c r="H2179" t="n">
        <v>300000</v>
      </c>
      <c r="I2179" t="n">
        <v>12346</v>
      </c>
      <c r="J2179" t="n">
        <v>23530</v>
      </c>
      <c r="K2179" t="n">
        <v>90.59</v>
      </c>
      <c r="L2179" t="n">
        <v>0</v>
      </c>
      <c r="M2179" t="n">
        <v>0</v>
      </c>
      <c r="N2179" t="n">
        <v>0</v>
      </c>
      <c r="O2179" t="n">
        <v>0</v>
      </c>
      <c r="P2179" t="inlineStr">
        <is>
          <t>2025-12-08</t>
        </is>
      </c>
      <c r="Q2179" t="inlineStr">
        <is>
          <t>2026-06-08</t>
        </is>
      </c>
      <c r="R2179" t="inlineStr">
        <is>
          <t>+10%▶40% 익절 / +20%▶30% 익절 / +40%▶30% 익절</t>
        </is>
      </c>
      <c r="S2179" t="inlineStr">
        <is>
          <t>-3%▶70% 손절 / -5%▶20% 손절 / -10%▶10% 손절</t>
        </is>
      </c>
      <c r="T2179" t="inlineStr">
        <is>
          <t>매수 0.0005 / 매도 0.0025 / 슬리피지 0.0007</t>
        </is>
      </c>
    </row>
    <row r="2180">
      <c r="A2180" t="inlineStr">
        <is>
          <t>TIGER 배당커버드콜액티브|6개월 전에 샀다면|[수익극대화]+[변동성허용]</t>
        </is>
      </c>
      <c r="B2180" t="inlineStr">
        <is>
          <t>TIGER 배당커버드콜액티브</t>
        </is>
      </c>
      <c r="C2180" t="inlineStr">
        <is>
          <t>472150</t>
        </is>
      </c>
      <c r="D2180" t="inlineStr">
        <is>
          <t>6개월 전에 샀다면</t>
        </is>
      </c>
      <c r="E2180" t="inlineStr">
        <is>
          <t>[수익극대화]+[변동성허용]</t>
        </is>
      </c>
      <c r="F2180" t="inlineStr">
        <is>
          <t>[수익극대화]</t>
        </is>
      </c>
      <c r="G2180" t="inlineStr">
        <is>
          <t>[변동성허용]</t>
        </is>
      </c>
      <c r="H2180" t="n">
        <v>300000</v>
      </c>
      <c r="I2180" t="n">
        <v>12346</v>
      </c>
      <c r="J2180" t="n">
        <v>23530</v>
      </c>
      <c r="K2180" t="n">
        <v>90.59</v>
      </c>
      <c r="L2180" t="n">
        <v>0</v>
      </c>
      <c r="M2180" t="n">
        <v>0</v>
      </c>
      <c r="N2180" t="n">
        <v>0</v>
      </c>
      <c r="O2180" t="n">
        <v>0</v>
      </c>
      <c r="P2180" t="inlineStr">
        <is>
          <t>2025-12-08</t>
        </is>
      </c>
      <c r="Q2180" t="inlineStr">
        <is>
          <t>2026-06-08</t>
        </is>
      </c>
      <c r="R2180" t="inlineStr">
        <is>
          <t>+10%▶40% 익절 / +20%▶30% 익절 / +40%▶30% 익절</t>
        </is>
      </c>
      <c r="S2180" t="inlineStr">
        <is>
          <t>-5%▶50% 손절 / -10%▶30% 손절 / -15%▶20% 손절</t>
        </is>
      </c>
      <c r="T2180" t="inlineStr">
        <is>
          <t>매수 0.0005 / 매도 0.0025 / 슬리피지 0.0007</t>
        </is>
      </c>
    </row>
    <row r="2181">
      <c r="A2181" t="inlineStr">
        <is>
          <t>TIGER 배당커버드콜액티브|6개월 전에 샀다면|[수익극대화]+[버티기형]</t>
        </is>
      </c>
      <c r="B2181" t="inlineStr">
        <is>
          <t>TIGER 배당커버드콜액티브</t>
        </is>
      </c>
      <c r="C2181" t="inlineStr">
        <is>
          <t>472150</t>
        </is>
      </c>
      <c r="D2181" t="inlineStr">
        <is>
          <t>6개월 전에 샀다면</t>
        </is>
      </c>
      <c r="E2181" t="inlineStr">
        <is>
          <t>[수익극대화]+[버티기형]</t>
        </is>
      </c>
      <c r="F2181" t="inlineStr">
        <is>
          <t>[수익극대화]</t>
        </is>
      </c>
      <c r="G2181" t="inlineStr">
        <is>
          <t>[버티기형]</t>
        </is>
      </c>
      <c r="H2181" t="n">
        <v>300000</v>
      </c>
      <c r="I2181" t="n">
        <v>12346</v>
      </c>
      <c r="J2181" t="n">
        <v>23530</v>
      </c>
      <c r="K2181" t="n">
        <v>90.59</v>
      </c>
      <c r="L2181" t="n">
        <v>0</v>
      </c>
      <c r="M2181" t="n">
        <v>0</v>
      </c>
      <c r="N2181" t="n">
        <v>0</v>
      </c>
      <c r="O2181" t="n">
        <v>0</v>
      </c>
      <c r="P2181" t="inlineStr">
        <is>
          <t>2025-12-08</t>
        </is>
      </c>
      <c r="Q2181" t="inlineStr">
        <is>
          <t>2026-06-08</t>
        </is>
      </c>
      <c r="R2181" t="inlineStr">
        <is>
          <t>+10%▶40% 익절 / +20%▶30% 익절 / +40%▶30% 익절</t>
        </is>
      </c>
      <c r="S2181" t="inlineStr">
        <is>
          <t>-5%▶40% 손절 / -15%▶30% 손절 / -20%▶30% 손절</t>
        </is>
      </c>
      <c r="T2181" t="inlineStr">
        <is>
          <t>매수 0.0005 / 매도 0.0025 / 슬리피지 0.0007</t>
        </is>
      </c>
    </row>
    <row r="2182">
      <c r="A2182" t="inlineStr">
        <is>
          <t>TIGER 배당커버드콜액티브|전체 평가기간|[초단타]+[칼손절]</t>
        </is>
      </c>
      <c r="B2182" t="inlineStr">
        <is>
          <t>TIGER 배당커버드콜액티브</t>
        </is>
      </c>
      <c r="C2182" t="inlineStr">
        <is>
          <t>472150</t>
        </is>
      </c>
      <c r="D2182" t="inlineStr">
        <is>
          <t>전체 평가기간</t>
        </is>
      </c>
      <c r="E2182" t="inlineStr">
        <is>
          <t>[초단타]+[칼손절]</t>
        </is>
      </c>
      <c r="F2182" t="inlineStr">
        <is>
          <t>[초단타]</t>
        </is>
      </c>
      <c r="G2182" t="inlineStr">
        <is>
          <t>[칼손절]</t>
        </is>
      </c>
      <c r="H2182" t="n">
        <v>300000</v>
      </c>
      <c r="I2182" t="n">
        <v>13068</v>
      </c>
      <c r="J2182" t="n">
        <v>23530</v>
      </c>
      <c r="K2182" t="n">
        <v>80.06</v>
      </c>
      <c r="L2182" t="n">
        <v>0</v>
      </c>
      <c r="M2182" t="n">
        <v>0</v>
      </c>
      <c r="N2182" t="n">
        <v>0</v>
      </c>
      <c r="O2182" t="n">
        <v>0</v>
      </c>
      <c r="P2182" t="inlineStr">
        <is>
          <t>2026-01-02</t>
        </is>
      </c>
      <c r="Q2182" t="inlineStr">
        <is>
          <t>2026-06-08</t>
        </is>
      </c>
      <c r="R2182" t="inlineStr">
        <is>
          <t>+3%▶70% 익절 / +5%▶20% 익절 / +10%▶10% 익절</t>
        </is>
      </c>
      <c r="S2182" t="inlineStr">
        <is>
          <t>-2%▶80% 손절 / -4%▶10% 손절 / -6%▶10% 손절</t>
        </is>
      </c>
      <c r="T2182" t="inlineStr">
        <is>
          <t>매수 0.0005 / 매도 0.0025 / 슬리피지 0.0007</t>
        </is>
      </c>
    </row>
    <row r="2183">
      <c r="A2183" t="inlineStr">
        <is>
          <t>TIGER 배당커버드콜액티브|전체 평가기간|[초단타]+[정석방어]</t>
        </is>
      </c>
      <c r="B2183" t="inlineStr">
        <is>
          <t>TIGER 배당커버드콜액티브</t>
        </is>
      </c>
      <c r="C2183" t="inlineStr">
        <is>
          <t>472150</t>
        </is>
      </c>
      <c r="D2183" t="inlineStr">
        <is>
          <t>전체 평가기간</t>
        </is>
      </c>
      <c r="E2183" t="inlineStr">
        <is>
          <t>[초단타]+[정석방어]</t>
        </is>
      </c>
      <c r="F2183" t="inlineStr">
        <is>
          <t>[초단타]</t>
        </is>
      </c>
      <c r="G2183" t="inlineStr">
        <is>
          <t>[정석방어]</t>
        </is>
      </c>
      <c r="H2183" t="n">
        <v>300000</v>
      </c>
      <c r="I2183" t="n">
        <v>13068</v>
      </c>
      <c r="J2183" t="n">
        <v>23530</v>
      </c>
      <c r="K2183" t="n">
        <v>80.06</v>
      </c>
      <c r="L2183" t="n">
        <v>0</v>
      </c>
      <c r="M2183" t="n">
        <v>0</v>
      </c>
      <c r="N2183" t="n">
        <v>0</v>
      </c>
      <c r="O2183" t="n">
        <v>0</v>
      </c>
      <c r="P2183" t="inlineStr">
        <is>
          <t>2026-01-02</t>
        </is>
      </c>
      <c r="Q2183" t="inlineStr">
        <is>
          <t>2026-06-08</t>
        </is>
      </c>
      <c r="R2183" t="inlineStr">
        <is>
          <t>+3%▶70% 익절 / +5%▶20% 익절 / +10%▶10% 익절</t>
        </is>
      </c>
      <c r="S2183" t="inlineStr">
        <is>
          <t>-3%▶70% 손절 / -5%▶20% 손절 / -10%▶10% 손절</t>
        </is>
      </c>
      <c r="T2183" t="inlineStr">
        <is>
          <t>매수 0.0005 / 매도 0.0025 / 슬리피지 0.0007</t>
        </is>
      </c>
    </row>
    <row r="2184">
      <c r="A2184" t="inlineStr">
        <is>
          <t>TIGER 배당커버드콜액티브|전체 평가기간|[초단타]+[변동성허용]</t>
        </is>
      </c>
      <c r="B2184" t="inlineStr">
        <is>
          <t>TIGER 배당커버드콜액티브</t>
        </is>
      </c>
      <c r="C2184" t="inlineStr">
        <is>
          <t>472150</t>
        </is>
      </c>
      <c r="D2184" t="inlineStr">
        <is>
          <t>전체 평가기간</t>
        </is>
      </c>
      <c r="E2184" t="inlineStr">
        <is>
          <t>[초단타]+[변동성허용]</t>
        </is>
      </c>
      <c r="F2184" t="inlineStr">
        <is>
          <t>[초단타]</t>
        </is>
      </c>
      <c r="G2184" t="inlineStr">
        <is>
          <t>[변동성허용]</t>
        </is>
      </c>
      <c r="H2184" t="n">
        <v>300000</v>
      </c>
      <c r="I2184" t="n">
        <v>13068</v>
      </c>
      <c r="J2184" t="n">
        <v>23530</v>
      </c>
      <c r="K2184" t="n">
        <v>80.06</v>
      </c>
      <c r="L2184" t="n">
        <v>0</v>
      </c>
      <c r="M2184" t="n">
        <v>0</v>
      </c>
      <c r="N2184" t="n">
        <v>0</v>
      </c>
      <c r="O2184" t="n">
        <v>0</v>
      </c>
      <c r="P2184" t="inlineStr">
        <is>
          <t>2026-01-02</t>
        </is>
      </c>
      <c r="Q2184" t="inlineStr">
        <is>
          <t>2026-06-08</t>
        </is>
      </c>
      <c r="R2184" t="inlineStr">
        <is>
          <t>+3%▶70% 익절 / +5%▶20% 익절 / +10%▶10% 익절</t>
        </is>
      </c>
      <c r="S2184" t="inlineStr">
        <is>
          <t>-5%▶50% 손절 / -10%▶30% 손절 / -15%▶20% 손절</t>
        </is>
      </c>
      <c r="T2184" t="inlineStr">
        <is>
          <t>매수 0.0005 / 매도 0.0025 / 슬리피지 0.0007</t>
        </is>
      </c>
    </row>
    <row r="2185">
      <c r="A2185" t="inlineStr">
        <is>
          <t>TIGER 배당커버드콜액티브|전체 평가기간|[초단타]+[버티기형]</t>
        </is>
      </c>
      <c r="B2185" t="inlineStr">
        <is>
          <t>TIGER 배당커버드콜액티브</t>
        </is>
      </c>
      <c r="C2185" t="inlineStr">
        <is>
          <t>472150</t>
        </is>
      </c>
      <c r="D2185" t="inlineStr">
        <is>
          <t>전체 평가기간</t>
        </is>
      </c>
      <c r="E2185" t="inlineStr">
        <is>
          <t>[초단타]+[버티기형]</t>
        </is>
      </c>
      <c r="F2185" t="inlineStr">
        <is>
          <t>[초단타]</t>
        </is>
      </c>
      <c r="G2185" t="inlineStr">
        <is>
          <t>[버티기형]</t>
        </is>
      </c>
      <c r="H2185" t="n">
        <v>300000</v>
      </c>
      <c r="I2185" t="n">
        <v>13068</v>
      </c>
      <c r="J2185" t="n">
        <v>23530</v>
      </c>
      <c r="K2185" t="n">
        <v>80.06</v>
      </c>
      <c r="L2185" t="n">
        <v>0</v>
      </c>
      <c r="M2185" t="n">
        <v>0</v>
      </c>
      <c r="N2185" t="n">
        <v>0</v>
      </c>
      <c r="O2185" t="n">
        <v>0</v>
      </c>
      <c r="P2185" t="inlineStr">
        <is>
          <t>2026-01-02</t>
        </is>
      </c>
      <c r="Q2185" t="inlineStr">
        <is>
          <t>2026-06-08</t>
        </is>
      </c>
      <c r="R2185" t="inlineStr">
        <is>
          <t>+3%▶70% 익절 / +5%▶20% 익절 / +10%▶10% 익절</t>
        </is>
      </c>
      <c r="S2185" t="inlineStr">
        <is>
          <t>-5%▶40% 손절 / -15%▶30% 손절 / -20%▶30% 손절</t>
        </is>
      </c>
      <c r="T2185" t="inlineStr">
        <is>
          <t>매수 0.0005 / 매도 0.0025 / 슬리피지 0.0007</t>
        </is>
      </c>
    </row>
    <row r="2186">
      <c r="A2186" t="inlineStr">
        <is>
          <t>TIGER 배당커버드콜액티브|전체 평가기간|[단기스윙]+[칼손절]</t>
        </is>
      </c>
      <c r="B2186" t="inlineStr">
        <is>
          <t>TIGER 배당커버드콜액티브</t>
        </is>
      </c>
      <c r="C2186" t="inlineStr">
        <is>
          <t>472150</t>
        </is>
      </c>
      <c r="D2186" t="inlineStr">
        <is>
          <t>전체 평가기간</t>
        </is>
      </c>
      <c r="E2186" t="inlineStr">
        <is>
          <t>[단기스윙]+[칼손절]</t>
        </is>
      </c>
      <c r="F2186" t="inlineStr">
        <is>
          <t>[단기스윙]</t>
        </is>
      </c>
      <c r="G2186" t="inlineStr">
        <is>
          <t>[칼손절]</t>
        </is>
      </c>
      <c r="H2186" t="n">
        <v>300000</v>
      </c>
      <c r="I2186" t="n">
        <v>13068</v>
      </c>
      <c r="J2186" t="n">
        <v>23530</v>
      </c>
      <c r="K2186" t="n">
        <v>80.06</v>
      </c>
      <c r="L2186" t="n">
        <v>0</v>
      </c>
      <c r="M2186" t="n">
        <v>0</v>
      </c>
      <c r="N2186" t="n">
        <v>0</v>
      </c>
      <c r="O2186" t="n">
        <v>0</v>
      </c>
      <c r="P2186" t="inlineStr">
        <is>
          <t>2026-01-02</t>
        </is>
      </c>
      <c r="Q2186" t="inlineStr">
        <is>
          <t>2026-06-08</t>
        </is>
      </c>
      <c r="R2186" t="inlineStr">
        <is>
          <t>+5%▶60% 익절 / +10%▶30% 익절 / +20%▶10% 익절</t>
        </is>
      </c>
      <c r="S2186" t="inlineStr">
        <is>
          <t>-2%▶80% 손절 / -4%▶10% 손절 / -6%▶10% 손절</t>
        </is>
      </c>
      <c r="T2186" t="inlineStr">
        <is>
          <t>매수 0.0005 / 매도 0.0025 / 슬리피지 0.0007</t>
        </is>
      </c>
    </row>
    <row r="2187">
      <c r="A2187" t="inlineStr">
        <is>
          <t>TIGER 배당커버드콜액티브|전체 평가기간|[단기스윙]+[정석방어]</t>
        </is>
      </c>
      <c r="B2187" t="inlineStr">
        <is>
          <t>TIGER 배당커버드콜액티브</t>
        </is>
      </c>
      <c r="C2187" t="inlineStr">
        <is>
          <t>472150</t>
        </is>
      </c>
      <c r="D2187" t="inlineStr">
        <is>
          <t>전체 평가기간</t>
        </is>
      </c>
      <c r="E2187" t="inlineStr">
        <is>
          <t>[단기스윙]+[정석방어]</t>
        </is>
      </c>
      <c r="F2187" t="inlineStr">
        <is>
          <t>[단기스윙]</t>
        </is>
      </c>
      <c r="G2187" t="inlineStr">
        <is>
          <t>[정석방어]</t>
        </is>
      </c>
      <c r="H2187" t="n">
        <v>300000</v>
      </c>
      <c r="I2187" t="n">
        <v>13068</v>
      </c>
      <c r="J2187" t="n">
        <v>23530</v>
      </c>
      <c r="K2187" t="n">
        <v>80.06</v>
      </c>
      <c r="L2187" t="n">
        <v>0</v>
      </c>
      <c r="M2187" t="n">
        <v>0</v>
      </c>
      <c r="N2187" t="n">
        <v>0</v>
      </c>
      <c r="O2187" t="n">
        <v>0</v>
      </c>
      <c r="P2187" t="inlineStr">
        <is>
          <t>2026-01-02</t>
        </is>
      </c>
      <c r="Q2187" t="inlineStr">
        <is>
          <t>2026-06-08</t>
        </is>
      </c>
      <c r="R2187" t="inlineStr">
        <is>
          <t>+5%▶60% 익절 / +10%▶30% 익절 / +20%▶10% 익절</t>
        </is>
      </c>
      <c r="S2187" t="inlineStr">
        <is>
          <t>-3%▶70% 손절 / -5%▶20% 손절 / -10%▶10% 손절</t>
        </is>
      </c>
      <c r="T2187" t="inlineStr">
        <is>
          <t>매수 0.0005 / 매도 0.0025 / 슬리피지 0.0007</t>
        </is>
      </c>
    </row>
    <row r="2188">
      <c r="A2188" t="inlineStr">
        <is>
          <t>TIGER 배당커버드콜액티브|전체 평가기간|[단기스윙]+[변동성허용]</t>
        </is>
      </c>
      <c r="B2188" t="inlineStr">
        <is>
          <t>TIGER 배당커버드콜액티브</t>
        </is>
      </c>
      <c r="C2188" t="inlineStr">
        <is>
          <t>472150</t>
        </is>
      </c>
      <c r="D2188" t="inlineStr">
        <is>
          <t>전체 평가기간</t>
        </is>
      </c>
      <c r="E2188" t="inlineStr">
        <is>
          <t>[단기스윙]+[변동성허용]</t>
        </is>
      </c>
      <c r="F2188" t="inlineStr">
        <is>
          <t>[단기스윙]</t>
        </is>
      </c>
      <c r="G2188" t="inlineStr">
        <is>
          <t>[변동성허용]</t>
        </is>
      </c>
      <c r="H2188" t="n">
        <v>300000</v>
      </c>
      <c r="I2188" t="n">
        <v>13068</v>
      </c>
      <c r="J2188" t="n">
        <v>23530</v>
      </c>
      <c r="K2188" t="n">
        <v>80.06</v>
      </c>
      <c r="L2188" t="n">
        <v>0</v>
      </c>
      <c r="M2188" t="n">
        <v>0</v>
      </c>
      <c r="N2188" t="n">
        <v>0</v>
      </c>
      <c r="O2188" t="n">
        <v>0</v>
      </c>
      <c r="P2188" t="inlineStr">
        <is>
          <t>2026-01-02</t>
        </is>
      </c>
      <c r="Q2188" t="inlineStr">
        <is>
          <t>2026-06-08</t>
        </is>
      </c>
      <c r="R2188" t="inlineStr">
        <is>
          <t>+5%▶60% 익절 / +10%▶30% 익절 / +20%▶10% 익절</t>
        </is>
      </c>
      <c r="S2188" t="inlineStr">
        <is>
          <t>-5%▶50% 손절 / -10%▶30% 손절 / -15%▶20% 손절</t>
        </is>
      </c>
      <c r="T2188" t="inlineStr">
        <is>
          <t>매수 0.0005 / 매도 0.0025 / 슬리피지 0.0007</t>
        </is>
      </c>
    </row>
    <row r="2189">
      <c r="A2189" t="inlineStr">
        <is>
          <t>TIGER 배당커버드콜액티브|전체 평가기간|[단기스윙]+[버티기형]</t>
        </is>
      </c>
      <c r="B2189" t="inlineStr">
        <is>
          <t>TIGER 배당커버드콜액티브</t>
        </is>
      </c>
      <c r="C2189" t="inlineStr">
        <is>
          <t>472150</t>
        </is>
      </c>
      <c r="D2189" t="inlineStr">
        <is>
          <t>전체 평가기간</t>
        </is>
      </c>
      <c r="E2189" t="inlineStr">
        <is>
          <t>[단기스윙]+[버티기형]</t>
        </is>
      </c>
      <c r="F2189" t="inlineStr">
        <is>
          <t>[단기스윙]</t>
        </is>
      </c>
      <c r="G2189" t="inlineStr">
        <is>
          <t>[버티기형]</t>
        </is>
      </c>
      <c r="H2189" t="n">
        <v>300000</v>
      </c>
      <c r="I2189" t="n">
        <v>13068</v>
      </c>
      <c r="J2189" t="n">
        <v>23530</v>
      </c>
      <c r="K2189" t="n">
        <v>80.06</v>
      </c>
      <c r="L2189" t="n">
        <v>0</v>
      </c>
      <c r="M2189" t="n">
        <v>0</v>
      </c>
      <c r="N2189" t="n">
        <v>0</v>
      </c>
      <c r="O2189" t="n">
        <v>0</v>
      </c>
      <c r="P2189" t="inlineStr">
        <is>
          <t>2026-01-02</t>
        </is>
      </c>
      <c r="Q2189" t="inlineStr">
        <is>
          <t>2026-06-08</t>
        </is>
      </c>
      <c r="R2189" t="inlineStr">
        <is>
          <t>+5%▶60% 익절 / +10%▶30% 익절 / +20%▶10% 익절</t>
        </is>
      </c>
      <c r="S2189" t="inlineStr">
        <is>
          <t>-5%▶40% 손절 / -15%▶30% 손절 / -20%▶30% 손절</t>
        </is>
      </c>
      <c r="T2189" t="inlineStr">
        <is>
          <t>매수 0.0005 / 매도 0.0025 / 슬리피지 0.0007</t>
        </is>
      </c>
    </row>
    <row r="2190">
      <c r="A2190" t="inlineStr">
        <is>
          <t>TIGER 배당커버드콜액티브|전체 평가기간|[대표님룰]+[칼손절]</t>
        </is>
      </c>
      <c r="B2190" t="inlineStr">
        <is>
          <t>TIGER 배당커버드콜액티브</t>
        </is>
      </c>
      <c r="C2190" t="inlineStr">
        <is>
          <t>472150</t>
        </is>
      </c>
      <c r="D2190" t="inlineStr">
        <is>
          <t>전체 평가기간</t>
        </is>
      </c>
      <c r="E2190" t="inlineStr">
        <is>
          <t>[대표님룰]+[칼손절]</t>
        </is>
      </c>
      <c r="F2190" t="inlineStr">
        <is>
          <t>[대표님룰]</t>
        </is>
      </c>
      <c r="G2190" t="inlineStr">
        <is>
          <t>[칼손절]</t>
        </is>
      </c>
      <c r="H2190" t="n">
        <v>300000</v>
      </c>
      <c r="I2190" t="n">
        <v>13068</v>
      </c>
      <c r="J2190" t="n">
        <v>23530</v>
      </c>
      <c r="K2190" t="n">
        <v>80.06</v>
      </c>
      <c r="L2190" t="n">
        <v>0</v>
      </c>
      <c r="M2190" t="n">
        <v>0</v>
      </c>
      <c r="N2190" t="n">
        <v>0</v>
      </c>
      <c r="O2190" t="n">
        <v>0</v>
      </c>
      <c r="P2190" t="inlineStr">
        <is>
          <t>2026-01-02</t>
        </is>
      </c>
      <c r="Q2190" t="inlineStr">
        <is>
          <t>2026-06-08</t>
        </is>
      </c>
      <c r="R2190" t="inlineStr">
        <is>
          <t>+5%▶60% 익절 / +10%▶30% 익절 / +30%▶10% 익절</t>
        </is>
      </c>
      <c r="S2190" t="inlineStr">
        <is>
          <t>-2%▶80% 손절 / -4%▶10% 손절 / -6%▶10% 손절</t>
        </is>
      </c>
      <c r="T2190" t="inlineStr">
        <is>
          <t>매수 0.0005 / 매도 0.0025 / 슬리피지 0.0007</t>
        </is>
      </c>
    </row>
    <row r="2191">
      <c r="A2191" t="inlineStr">
        <is>
          <t>TIGER 배당커버드콜액티브|전체 평가기간|[대표님룰]+[정석방어]</t>
        </is>
      </c>
      <c r="B2191" t="inlineStr">
        <is>
          <t>TIGER 배당커버드콜액티브</t>
        </is>
      </c>
      <c r="C2191" t="inlineStr">
        <is>
          <t>472150</t>
        </is>
      </c>
      <c r="D2191" t="inlineStr">
        <is>
          <t>전체 평가기간</t>
        </is>
      </c>
      <c r="E2191" t="inlineStr">
        <is>
          <t>[대표님룰]+[정석방어]</t>
        </is>
      </c>
      <c r="F2191" t="inlineStr">
        <is>
          <t>[대표님룰]</t>
        </is>
      </c>
      <c r="G2191" t="inlineStr">
        <is>
          <t>[정석방어]</t>
        </is>
      </c>
      <c r="H2191" t="n">
        <v>300000</v>
      </c>
      <c r="I2191" t="n">
        <v>13068</v>
      </c>
      <c r="J2191" t="n">
        <v>23530</v>
      </c>
      <c r="K2191" t="n">
        <v>80.06</v>
      </c>
      <c r="L2191" t="n">
        <v>0</v>
      </c>
      <c r="M2191" t="n">
        <v>0</v>
      </c>
      <c r="N2191" t="n">
        <v>0</v>
      </c>
      <c r="O2191" t="n">
        <v>0</v>
      </c>
      <c r="P2191" t="inlineStr">
        <is>
          <t>2026-01-02</t>
        </is>
      </c>
      <c r="Q2191" t="inlineStr">
        <is>
          <t>2026-06-08</t>
        </is>
      </c>
      <c r="R2191" t="inlineStr">
        <is>
          <t>+5%▶60% 익절 / +10%▶30% 익절 / +30%▶10% 익절</t>
        </is>
      </c>
      <c r="S2191" t="inlineStr">
        <is>
          <t>-3%▶70% 손절 / -5%▶20% 손절 / -10%▶10% 손절</t>
        </is>
      </c>
      <c r="T2191" t="inlineStr">
        <is>
          <t>매수 0.0005 / 매도 0.0025 / 슬리피지 0.0007</t>
        </is>
      </c>
    </row>
    <row r="2192">
      <c r="A2192" t="inlineStr">
        <is>
          <t>TIGER 배당커버드콜액티브|전체 평가기간|[대표님룰]+[변동성허용]</t>
        </is>
      </c>
      <c r="B2192" t="inlineStr">
        <is>
          <t>TIGER 배당커버드콜액티브</t>
        </is>
      </c>
      <c r="C2192" t="inlineStr">
        <is>
          <t>472150</t>
        </is>
      </c>
      <c r="D2192" t="inlineStr">
        <is>
          <t>전체 평가기간</t>
        </is>
      </c>
      <c r="E2192" t="inlineStr">
        <is>
          <t>[대표님룰]+[변동성허용]</t>
        </is>
      </c>
      <c r="F2192" t="inlineStr">
        <is>
          <t>[대표님룰]</t>
        </is>
      </c>
      <c r="G2192" t="inlineStr">
        <is>
          <t>[변동성허용]</t>
        </is>
      </c>
      <c r="H2192" t="n">
        <v>300000</v>
      </c>
      <c r="I2192" t="n">
        <v>13068</v>
      </c>
      <c r="J2192" t="n">
        <v>23530</v>
      </c>
      <c r="K2192" t="n">
        <v>80.06</v>
      </c>
      <c r="L2192" t="n">
        <v>0</v>
      </c>
      <c r="M2192" t="n">
        <v>0</v>
      </c>
      <c r="N2192" t="n">
        <v>0</v>
      </c>
      <c r="O2192" t="n">
        <v>0</v>
      </c>
      <c r="P2192" t="inlineStr">
        <is>
          <t>2026-01-02</t>
        </is>
      </c>
      <c r="Q2192" t="inlineStr">
        <is>
          <t>2026-06-08</t>
        </is>
      </c>
      <c r="R2192" t="inlineStr">
        <is>
          <t>+5%▶60% 익절 / +10%▶30% 익절 / +30%▶10% 익절</t>
        </is>
      </c>
      <c r="S2192" t="inlineStr">
        <is>
          <t>-5%▶50% 손절 / -10%▶30% 손절 / -15%▶20% 손절</t>
        </is>
      </c>
      <c r="T2192" t="inlineStr">
        <is>
          <t>매수 0.0005 / 매도 0.0025 / 슬리피지 0.0007</t>
        </is>
      </c>
    </row>
    <row r="2193">
      <c r="A2193" t="inlineStr">
        <is>
          <t>TIGER 배당커버드콜액티브|전체 평가기간|[대표님룰]+[버티기형]</t>
        </is>
      </c>
      <c r="B2193" t="inlineStr">
        <is>
          <t>TIGER 배당커버드콜액티브</t>
        </is>
      </c>
      <c r="C2193" t="inlineStr">
        <is>
          <t>472150</t>
        </is>
      </c>
      <c r="D2193" t="inlineStr">
        <is>
          <t>전체 평가기간</t>
        </is>
      </c>
      <c r="E2193" t="inlineStr">
        <is>
          <t>[대표님룰]+[버티기형]</t>
        </is>
      </c>
      <c r="F2193" t="inlineStr">
        <is>
          <t>[대표님룰]</t>
        </is>
      </c>
      <c r="G2193" t="inlineStr">
        <is>
          <t>[버티기형]</t>
        </is>
      </c>
      <c r="H2193" t="n">
        <v>300000</v>
      </c>
      <c r="I2193" t="n">
        <v>13068</v>
      </c>
      <c r="J2193" t="n">
        <v>23530</v>
      </c>
      <c r="K2193" t="n">
        <v>80.06</v>
      </c>
      <c r="L2193" t="n">
        <v>0</v>
      </c>
      <c r="M2193" t="n">
        <v>0</v>
      </c>
      <c r="N2193" t="n">
        <v>0</v>
      </c>
      <c r="O2193" t="n">
        <v>0</v>
      </c>
      <c r="P2193" t="inlineStr">
        <is>
          <t>2026-01-02</t>
        </is>
      </c>
      <c r="Q2193" t="inlineStr">
        <is>
          <t>2026-06-08</t>
        </is>
      </c>
      <c r="R2193" t="inlineStr">
        <is>
          <t>+5%▶60% 익절 / +10%▶30% 익절 / +30%▶10% 익절</t>
        </is>
      </c>
      <c r="S2193" t="inlineStr">
        <is>
          <t>-5%▶40% 손절 / -15%▶30% 손절 / -20%▶30% 손절</t>
        </is>
      </c>
      <c r="T2193" t="inlineStr">
        <is>
          <t>매수 0.0005 / 매도 0.0025 / 슬리피지 0.0007</t>
        </is>
      </c>
    </row>
    <row r="2194">
      <c r="A2194" t="inlineStr">
        <is>
          <t>TIGER 배당커버드콜액티브|전체 평가기간|[중기추세]+[칼손절]</t>
        </is>
      </c>
      <c r="B2194" t="inlineStr">
        <is>
          <t>TIGER 배당커버드콜액티브</t>
        </is>
      </c>
      <c r="C2194" t="inlineStr">
        <is>
          <t>472150</t>
        </is>
      </c>
      <c r="D2194" t="inlineStr">
        <is>
          <t>전체 평가기간</t>
        </is>
      </c>
      <c r="E2194" t="inlineStr">
        <is>
          <t>[중기추세]+[칼손절]</t>
        </is>
      </c>
      <c r="F2194" t="inlineStr">
        <is>
          <t>[중기추세]</t>
        </is>
      </c>
      <c r="G2194" t="inlineStr">
        <is>
          <t>[칼손절]</t>
        </is>
      </c>
      <c r="H2194" t="n">
        <v>300000</v>
      </c>
      <c r="I2194" t="n">
        <v>13068</v>
      </c>
      <c r="J2194" t="n">
        <v>23530</v>
      </c>
      <c r="K2194" t="n">
        <v>80.06</v>
      </c>
      <c r="L2194" t="n">
        <v>0</v>
      </c>
      <c r="M2194" t="n">
        <v>0</v>
      </c>
      <c r="N2194" t="n">
        <v>0</v>
      </c>
      <c r="O2194" t="n">
        <v>0</v>
      </c>
      <c r="P2194" t="inlineStr">
        <is>
          <t>2026-01-02</t>
        </is>
      </c>
      <c r="Q2194" t="inlineStr">
        <is>
          <t>2026-06-08</t>
        </is>
      </c>
      <c r="R2194" t="inlineStr">
        <is>
          <t>+10%▶50% 익절 / +20%▶30% 익절 / +30%▶20% 익절</t>
        </is>
      </c>
      <c r="S2194" t="inlineStr">
        <is>
          <t>-2%▶80% 손절 / -4%▶10% 손절 / -6%▶10% 손절</t>
        </is>
      </c>
      <c r="T2194" t="inlineStr">
        <is>
          <t>매수 0.0005 / 매도 0.0025 / 슬리피지 0.0007</t>
        </is>
      </c>
    </row>
    <row r="2195">
      <c r="A2195" t="inlineStr">
        <is>
          <t>TIGER 배당커버드콜액티브|전체 평가기간|[중기추세]+[정석방어]</t>
        </is>
      </c>
      <c r="B2195" t="inlineStr">
        <is>
          <t>TIGER 배당커버드콜액티브</t>
        </is>
      </c>
      <c r="C2195" t="inlineStr">
        <is>
          <t>472150</t>
        </is>
      </c>
      <c r="D2195" t="inlineStr">
        <is>
          <t>전체 평가기간</t>
        </is>
      </c>
      <c r="E2195" t="inlineStr">
        <is>
          <t>[중기추세]+[정석방어]</t>
        </is>
      </c>
      <c r="F2195" t="inlineStr">
        <is>
          <t>[중기추세]</t>
        </is>
      </c>
      <c r="G2195" t="inlineStr">
        <is>
          <t>[정석방어]</t>
        </is>
      </c>
      <c r="H2195" t="n">
        <v>300000</v>
      </c>
      <c r="I2195" t="n">
        <v>13068</v>
      </c>
      <c r="J2195" t="n">
        <v>23530</v>
      </c>
      <c r="K2195" t="n">
        <v>80.06</v>
      </c>
      <c r="L2195" t="n">
        <v>0</v>
      </c>
      <c r="M2195" t="n">
        <v>0</v>
      </c>
      <c r="N2195" t="n">
        <v>0</v>
      </c>
      <c r="O2195" t="n">
        <v>0</v>
      </c>
      <c r="P2195" t="inlineStr">
        <is>
          <t>2026-01-02</t>
        </is>
      </c>
      <c r="Q2195" t="inlineStr">
        <is>
          <t>2026-06-08</t>
        </is>
      </c>
      <c r="R2195" t="inlineStr">
        <is>
          <t>+10%▶50% 익절 / +20%▶30% 익절 / +30%▶20% 익절</t>
        </is>
      </c>
      <c r="S2195" t="inlineStr">
        <is>
          <t>-3%▶70% 손절 / -5%▶20% 손절 / -10%▶10% 손절</t>
        </is>
      </c>
      <c r="T2195" t="inlineStr">
        <is>
          <t>매수 0.0005 / 매도 0.0025 / 슬리피지 0.0007</t>
        </is>
      </c>
    </row>
    <row r="2196">
      <c r="A2196" t="inlineStr">
        <is>
          <t>TIGER 배당커버드콜액티브|전체 평가기간|[중기추세]+[변동성허용]</t>
        </is>
      </c>
      <c r="B2196" t="inlineStr">
        <is>
          <t>TIGER 배당커버드콜액티브</t>
        </is>
      </c>
      <c r="C2196" t="inlineStr">
        <is>
          <t>472150</t>
        </is>
      </c>
      <c r="D2196" t="inlineStr">
        <is>
          <t>전체 평가기간</t>
        </is>
      </c>
      <c r="E2196" t="inlineStr">
        <is>
          <t>[중기추세]+[변동성허용]</t>
        </is>
      </c>
      <c r="F2196" t="inlineStr">
        <is>
          <t>[중기추세]</t>
        </is>
      </c>
      <c r="G2196" t="inlineStr">
        <is>
          <t>[변동성허용]</t>
        </is>
      </c>
      <c r="H2196" t="n">
        <v>300000</v>
      </c>
      <c r="I2196" t="n">
        <v>13068</v>
      </c>
      <c r="J2196" t="n">
        <v>23530</v>
      </c>
      <c r="K2196" t="n">
        <v>80.06</v>
      </c>
      <c r="L2196" t="n">
        <v>0</v>
      </c>
      <c r="M2196" t="n">
        <v>0</v>
      </c>
      <c r="N2196" t="n">
        <v>0</v>
      </c>
      <c r="O2196" t="n">
        <v>0</v>
      </c>
      <c r="P2196" t="inlineStr">
        <is>
          <t>2026-01-02</t>
        </is>
      </c>
      <c r="Q2196" t="inlineStr">
        <is>
          <t>2026-06-08</t>
        </is>
      </c>
      <c r="R2196" t="inlineStr">
        <is>
          <t>+10%▶50% 익절 / +20%▶30% 익절 / +30%▶20% 익절</t>
        </is>
      </c>
      <c r="S2196" t="inlineStr">
        <is>
          <t>-5%▶50% 손절 / -10%▶30% 손절 / -15%▶20% 손절</t>
        </is>
      </c>
      <c r="T2196" t="inlineStr">
        <is>
          <t>매수 0.0005 / 매도 0.0025 / 슬리피지 0.0007</t>
        </is>
      </c>
    </row>
    <row r="2197">
      <c r="A2197" t="inlineStr">
        <is>
          <t>TIGER 배당커버드콜액티브|전체 평가기간|[중기추세]+[버티기형]</t>
        </is>
      </c>
      <c r="B2197" t="inlineStr">
        <is>
          <t>TIGER 배당커버드콜액티브</t>
        </is>
      </c>
      <c r="C2197" t="inlineStr">
        <is>
          <t>472150</t>
        </is>
      </c>
      <c r="D2197" t="inlineStr">
        <is>
          <t>전체 평가기간</t>
        </is>
      </c>
      <c r="E2197" t="inlineStr">
        <is>
          <t>[중기추세]+[버티기형]</t>
        </is>
      </c>
      <c r="F2197" t="inlineStr">
        <is>
          <t>[중기추세]</t>
        </is>
      </c>
      <c r="G2197" t="inlineStr">
        <is>
          <t>[버티기형]</t>
        </is>
      </c>
      <c r="H2197" t="n">
        <v>300000</v>
      </c>
      <c r="I2197" t="n">
        <v>13068</v>
      </c>
      <c r="J2197" t="n">
        <v>23530</v>
      </c>
      <c r="K2197" t="n">
        <v>80.06</v>
      </c>
      <c r="L2197" t="n">
        <v>0</v>
      </c>
      <c r="M2197" t="n">
        <v>0</v>
      </c>
      <c r="N2197" t="n">
        <v>0</v>
      </c>
      <c r="O2197" t="n">
        <v>0</v>
      </c>
      <c r="P2197" t="inlineStr">
        <is>
          <t>2026-01-02</t>
        </is>
      </c>
      <c r="Q2197" t="inlineStr">
        <is>
          <t>2026-06-08</t>
        </is>
      </c>
      <c r="R2197" t="inlineStr">
        <is>
          <t>+10%▶50% 익절 / +20%▶30% 익절 / +30%▶20% 익절</t>
        </is>
      </c>
      <c r="S2197" t="inlineStr">
        <is>
          <t>-5%▶40% 손절 / -15%▶30% 손절 / -20%▶30% 손절</t>
        </is>
      </c>
      <c r="T2197" t="inlineStr">
        <is>
          <t>매수 0.0005 / 매도 0.0025 / 슬리피지 0.0007</t>
        </is>
      </c>
    </row>
    <row r="2198">
      <c r="A2198" t="inlineStr">
        <is>
          <t>TIGER 배당커버드콜액티브|전체 평가기간|[수익극대화]+[칼손절]</t>
        </is>
      </c>
      <c r="B2198" t="inlineStr">
        <is>
          <t>TIGER 배당커버드콜액티브</t>
        </is>
      </c>
      <c r="C2198" t="inlineStr">
        <is>
          <t>472150</t>
        </is>
      </c>
      <c r="D2198" t="inlineStr">
        <is>
          <t>전체 평가기간</t>
        </is>
      </c>
      <c r="E2198" t="inlineStr">
        <is>
          <t>[수익극대화]+[칼손절]</t>
        </is>
      </c>
      <c r="F2198" t="inlineStr">
        <is>
          <t>[수익극대화]</t>
        </is>
      </c>
      <c r="G2198" t="inlineStr">
        <is>
          <t>[칼손절]</t>
        </is>
      </c>
      <c r="H2198" t="n">
        <v>300000</v>
      </c>
      <c r="I2198" t="n">
        <v>13068</v>
      </c>
      <c r="J2198" t="n">
        <v>23530</v>
      </c>
      <c r="K2198" t="n">
        <v>80.06</v>
      </c>
      <c r="L2198" t="n">
        <v>0</v>
      </c>
      <c r="M2198" t="n">
        <v>0</v>
      </c>
      <c r="N2198" t="n">
        <v>0</v>
      </c>
      <c r="O2198" t="n">
        <v>0</v>
      </c>
      <c r="P2198" t="inlineStr">
        <is>
          <t>2026-01-02</t>
        </is>
      </c>
      <c r="Q2198" t="inlineStr">
        <is>
          <t>2026-06-08</t>
        </is>
      </c>
      <c r="R2198" t="inlineStr">
        <is>
          <t>+10%▶40% 익절 / +20%▶30% 익절 / +40%▶30% 익절</t>
        </is>
      </c>
      <c r="S2198" t="inlineStr">
        <is>
          <t>-2%▶80% 손절 / -4%▶10% 손절 / -6%▶10% 손절</t>
        </is>
      </c>
      <c r="T2198" t="inlineStr">
        <is>
          <t>매수 0.0005 / 매도 0.0025 / 슬리피지 0.0007</t>
        </is>
      </c>
    </row>
    <row r="2199">
      <c r="A2199" t="inlineStr">
        <is>
          <t>TIGER 배당커버드콜액티브|전체 평가기간|[수익극대화]+[정석방어]</t>
        </is>
      </c>
      <c r="B2199" t="inlineStr">
        <is>
          <t>TIGER 배당커버드콜액티브</t>
        </is>
      </c>
      <c r="C2199" t="inlineStr">
        <is>
          <t>472150</t>
        </is>
      </c>
      <c r="D2199" t="inlineStr">
        <is>
          <t>전체 평가기간</t>
        </is>
      </c>
      <c r="E2199" t="inlineStr">
        <is>
          <t>[수익극대화]+[정석방어]</t>
        </is>
      </c>
      <c r="F2199" t="inlineStr">
        <is>
          <t>[수익극대화]</t>
        </is>
      </c>
      <c r="G2199" t="inlineStr">
        <is>
          <t>[정석방어]</t>
        </is>
      </c>
      <c r="H2199" t="n">
        <v>300000</v>
      </c>
      <c r="I2199" t="n">
        <v>13068</v>
      </c>
      <c r="J2199" t="n">
        <v>23530</v>
      </c>
      <c r="K2199" t="n">
        <v>80.06</v>
      </c>
      <c r="L2199" t="n">
        <v>0</v>
      </c>
      <c r="M2199" t="n">
        <v>0</v>
      </c>
      <c r="N2199" t="n">
        <v>0</v>
      </c>
      <c r="O2199" t="n">
        <v>0</v>
      </c>
      <c r="P2199" t="inlineStr">
        <is>
          <t>2026-01-02</t>
        </is>
      </c>
      <c r="Q2199" t="inlineStr">
        <is>
          <t>2026-06-08</t>
        </is>
      </c>
      <c r="R2199" t="inlineStr">
        <is>
          <t>+10%▶40% 익절 / +20%▶30% 익절 / +40%▶30% 익절</t>
        </is>
      </c>
      <c r="S2199" t="inlineStr">
        <is>
          <t>-3%▶70% 손절 / -5%▶20% 손절 / -10%▶10% 손절</t>
        </is>
      </c>
      <c r="T2199" t="inlineStr">
        <is>
          <t>매수 0.0005 / 매도 0.0025 / 슬리피지 0.0007</t>
        </is>
      </c>
    </row>
    <row r="2200">
      <c r="A2200" t="inlineStr">
        <is>
          <t>TIGER 배당커버드콜액티브|전체 평가기간|[수익극대화]+[변동성허용]</t>
        </is>
      </c>
      <c r="B2200" t="inlineStr">
        <is>
          <t>TIGER 배당커버드콜액티브</t>
        </is>
      </c>
      <c r="C2200" t="inlineStr">
        <is>
          <t>472150</t>
        </is>
      </c>
      <c r="D2200" t="inlineStr">
        <is>
          <t>전체 평가기간</t>
        </is>
      </c>
      <c r="E2200" t="inlineStr">
        <is>
          <t>[수익극대화]+[변동성허용]</t>
        </is>
      </c>
      <c r="F2200" t="inlineStr">
        <is>
          <t>[수익극대화]</t>
        </is>
      </c>
      <c r="G2200" t="inlineStr">
        <is>
          <t>[변동성허용]</t>
        </is>
      </c>
      <c r="H2200" t="n">
        <v>300000</v>
      </c>
      <c r="I2200" t="n">
        <v>13068</v>
      </c>
      <c r="J2200" t="n">
        <v>23530</v>
      </c>
      <c r="K2200" t="n">
        <v>80.06</v>
      </c>
      <c r="L2200" t="n">
        <v>0</v>
      </c>
      <c r="M2200" t="n">
        <v>0</v>
      </c>
      <c r="N2200" t="n">
        <v>0</v>
      </c>
      <c r="O2200" t="n">
        <v>0</v>
      </c>
      <c r="P2200" t="inlineStr">
        <is>
          <t>2026-01-02</t>
        </is>
      </c>
      <c r="Q2200" t="inlineStr">
        <is>
          <t>2026-06-08</t>
        </is>
      </c>
      <c r="R2200" t="inlineStr">
        <is>
          <t>+10%▶40% 익절 / +20%▶30% 익절 / +40%▶30% 익절</t>
        </is>
      </c>
      <c r="S2200" t="inlineStr">
        <is>
          <t>-5%▶50% 손절 / -10%▶30% 손절 / -15%▶20% 손절</t>
        </is>
      </c>
      <c r="T2200" t="inlineStr">
        <is>
          <t>매수 0.0005 / 매도 0.0025 / 슬리피지 0.0007</t>
        </is>
      </c>
    </row>
    <row r="2201">
      <c r="A2201" t="inlineStr">
        <is>
          <t>TIGER 배당커버드콜액티브|전체 평가기간|[수익극대화]+[버티기형]</t>
        </is>
      </c>
      <c r="B2201" t="inlineStr">
        <is>
          <t>TIGER 배당커버드콜액티브</t>
        </is>
      </c>
      <c r="C2201" t="inlineStr">
        <is>
          <t>472150</t>
        </is>
      </c>
      <c r="D2201" t="inlineStr">
        <is>
          <t>전체 평가기간</t>
        </is>
      </c>
      <c r="E2201" t="inlineStr">
        <is>
          <t>[수익극대화]+[버티기형]</t>
        </is>
      </c>
      <c r="F2201" t="inlineStr">
        <is>
          <t>[수익극대화]</t>
        </is>
      </c>
      <c r="G2201" t="inlineStr">
        <is>
          <t>[버티기형]</t>
        </is>
      </c>
      <c r="H2201" t="n">
        <v>300000</v>
      </c>
      <c r="I2201" t="n">
        <v>13068</v>
      </c>
      <c r="J2201" t="n">
        <v>23530</v>
      </c>
      <c r="K2201" t="n">
        <v>80.06</v>
      </c>
      <c r="L2201" t="n">
        <v>0</v>
      </c>
      <c r="M2201" t="n">
        <v>0</v>
      </c>
      <c r="N2201" t="n">
        <v>0</v>
      </c>
      <c r="O2201" t="n">
        <v>0</v>
      </c>
      <c r="P2201" t="inlineStr">
        <is>
          <t>2026-01-02</t>
        </is>
      </c>
      <c r="Q2201" t="inlineStr">
        <is>
          <t>2026-06-08</t>
        </is>
      </c>
      <c r="R2201" t="inlineStr">
        <is>
          <t>+10%▶40% 익절 / +20%▶30% 익절 / +40%▶30% 익절</t>
        </is>
      </c>
      <c r="S2201" t="inlineStr">
        <is>
          <t>-5%▶40% 손절 / -15%▶30% 손절 / -20%▶30% 손절</t>
        </is>
      </c>
      <c r="T2201" t="inlineStr">
        <is>
          <t>매수 0.0005 / 매도 0.0025 / 슬리피지 0.0007</t>
        </is>
      </c>
    </row>
    <row r="2202">
      <c r="A2202" t="inlineStr">
        <is>
          <t>아이로보틱스|1개월 전에 샀다면|[초단타]+[칼손절]</t>
        </is>
      </c>
      <c r="B2202" t="inlineStr">
        <is>
          <t>아이로보틱스</t>
        </is>
      </c>
      <c r="C2202" t="inlineStr">
        <is>
          <t>066430</t>
        </is>
      </c>
      <c r="D2202" t="inlineStr">
        <is>
          <t>1개월 전에 샀다면</t>
        </is>
      </c>
      <c r="E2202" t="inlineStr">
        <is>
          <t>[초단타]+[칼손절]</t>
        </is>
      </c>
      <c r="F2202" t="inlineStr">
        <is>
          <t>[초단타]</t>
        </is>
      </c>
      <c r="G2202" t="inlineStr">
        <is>
          <t>[칼손절]</t>
        </is>
      </c>
      <c r="H2202" t="n">
        <v>300000</v>
      </c>
      <c r="I2202" t="n">
        <v>2300</v>
      </c>
      <c r="J2202" t="n">
        <v>4270</v>
      </c>
      <c r="K2202" t="n">
        <v>85.65000000000001</v>
      </c>
      <c r="L2202" t="n">
        <v>0</v>
      </c>
      <c r="M2202" t="n">
        <v>0</v>
      </c>
      <c r="N2202" t="n">
        <v>0</v>
      </c>
      <c r="O2202" t="n">
        <v>0</v>
      </c>
      <c r="P2202" t="inlineStr">
        <is>
          <t>2026-05-11</t>
        </is>
      </c>
      <c r="Q2202" t="inlineStr">
        <is>
          <t>2026-06-08</t>
        </is>
      </c>
      <c r="R2202" t="inlineStr">
        <is>
          <t>+3%▶70% 익절 / +5%▶20% 익절 / +10%▶10% 익절</t>
        </is>
      </c>
      <c r="S2202" t="inlineStr">
        <is>
          <t>-2%▶80% 손절 / -4%▶10% 손절 / -6%▶10% 손절</t>
        </is>
      </c>
      <c r="T2202" t="inlineStr">
        <is>
          <t>매수 0.0005 / 매도 0.0025 / 슬리피지 0.0007</t>
        </is>
      </c>
    </row>
    <row r="2203">
      <c r="A2203" t="inlineStr">
        <is>
          <t>아이로보틱스|1개월 전에 샀다면|[초단타]+[정석방어]</t>
        </is>
      </c>
      <c r="B2203" t="inlineStr">
        <is>
          <t>아이로보틱스</t>
        </is>
      </c>
      <c r="C2203" t="inlineStr">
        <is>
          <t>066430</t>
        </is>
      </c>
      <c r="D2203" t="inlineStr">
        <is>
          <t>1개월 전에 샀다면</t>
        </is>
      </c>
      <c r="E2203" t="inlineStr">
        <is>
          <t>[초단타]+[정석방어]</t>
        </is>
      </c>
      <c r="F2203" t="inlineStr">
        <is>
          <t>[초단타]</t>
        </is>
      </c>
      <c r="G2203" t="inlineStr">
        <is>
          <t>[정석방어]</t>
        </is>
      </c>
      <c r="H2203" t="n">
        <v>300000</v>
      </c>
      <c r="I2203" t="n">
        <v>2300</v>
      </c>
      <c r="J2203" t="n">
        <v>4270</v>
      </c>
      <c r="K2203" t="n">
        <v>85.65000000000001</v>
      </c>
      <c r="L2203" t="n">
        <v>0</v>
      </c>
      <c r="M2203" t="n">
        <v>0</v>
      </c>
      <c r="N2203" t="n">
        <v>0</v>
      </c>
      <c r="O2203" t="n">
        <v>0</v>
      </c>
      <c r="P2203" t="inlineStr">
        <is>
          <t>2026-05-11</t>
        </is>
      </c>
      <c r="Q2203" t="inlineStr">
        <is>
          <t>2026-06-08</t>
        </is>
      </c>
      <c r="R2203" t="inlineStr">
        <is>
          <t>+3%▶70% 익절 / +5%▶20% 익절 / +10%▶10% 익절</t>
        </is>
      </c>
      <c r="S2203" t="inlineStr">
        <is>
          <t>-3%▶70% 손절 / -5%▶20% 손절 / -10%▶10% 손절</t>
        </is>
      </c>
      <c r="T2203" t="inlineStr">
        <is>
          <t>매수 0.0005 / 매도 0.0025 / 슬리피지 0.0007</t>
        </is>
      </c>
    </row>
    <row r="2204">
      <c r="A2204" t="inlineStr">
        <is>
          <t>아이로보틱스|1개월 전에 샀다면|[초단타]+[변동성허용]</t>
        </is>
      </c>
      <c r="B2204" t="inlineStr">
        <is>
          <t>아이로보틱스</t>
        </is>
      </c>
      <c r="C2204" t="inlineStr">
        <is>
          <t>066430</t>
        </is>
      </c>
      <c r="D2204" t="inlineStr">
        <is>
          <t>1개월 전에 샀다면</t>
        </is>
      </c>
      <c r="E2204" t="inlineStr">
        <is>
          <t>[초단타]+[변동성허용]</t>
        </is>
      </c>
      <c r="F2204" t="inlineStr">
        <is>
          <t>[초단타]</t>
        </is>
      </c>
      <c r="G2204" t="inlineStr">
        <is>
          <t>[변동성허용]</t>
        </is>
      </c>
      <c r="H2204" t="n">
        <v>300000</v>
      </c>
      <c r="I2204" t="n">
        <v>2300</v>
      </c>
      <c r="J2204" t="n">
        <v>4270</v>
      </c>
      <c r="K2204" t="n">
        <v>85.65000000000001</v>
      </c>
      <c r="L2204" t="n">
        <v>0</v>
      </c>
      <c r="M2204" t="n">
        <v>0</v>
      </c>
      <c r="N2204" t="n">
        <v>0</v>
      </c>
      <c r="O2204" t="n">
        <v>0</v>
      </c>
      <c r="P2204" t="inlineStr">
        <is>
          <t>2026-05-11</t>
        </is>
      </c>
      <c r="Q2204" t="inlineStr">
        <is>
          <t>2026-06-08</t>
        </is>
      </c>
      <c r="R2204" t="inlineStr">
        <is>
          <t>+3%▶70% 익절 / +5%▶20% 익절 / +10%▶10% 익절</t>
        </is>
      </c>
      <c r="S2204" t="inlineStr">
        <is>
          <t>-5%▶50% 손절 / -10%▶30% 손절 / -15%▶20% 손절</t>
        </is>
      </c>
      <c r="T2204" t="inlineStr">
        <is>
          <t>매수 0.0005 / 매도 0.0025 / 슬리피지 0.0007</t>
        </is>
      </c>
    </row>
    <row r="2205">
      <c r="A2205" t="inlineStr">
        <is>
          <t>아이로보틱스|1개월 전에 샀다면|[초단타]+[버티기형]</t>
        </is>
      </c>
      <c r="B2205" t="inlineStr">
        <is>
          <t>아이로보틱스</t>
        </is>
      </c>
      <c r="C2205" t="inlineStr">
        <is>
          <t>066430</t>
        </is>
      </c>
      <c r="D2205" t="inlineStr">
        <is>
          <t>1개월 전에 샀다면</t>
        </is>
      </c>
      <c r="E2205" t="inlineStr">
        <is>
          <t>[초단타]+[버티기형]</t>
        </is>
      </c>
      <c r="F2205" t="inlineStr">
        <is>
          <t>[초단타]</t>
        </is>
      </c>
      <c r="G2205" t="inlineStr">
        <is>
          <t>[버티기형]</t>
        </is>
      </c>
      <c r="H2205" t="n">
        <v>300000</v>
      </c>
      <c r="I2205" t="n">
        <v>2300</v>
      </c>
      <c r="J2205" t="n">
        <v>4270</v>
      </c>
      <c r="K2205" t="n">
        <v>85.65000000000001</v>
      </c>
      <c r="L2205" t="n">
        <v>0</v>
      </c>
      <c r="M2205" t="n">
        <v>0</v>
      </c>
      <c r="N2205" t="n">
        <v>0</v>
      </c>
      <c r="O2205" t="n">
        <v>0</v>
      </c>
      <c r="P2205" t="inlineStr">
        <is>
          <t>2026-05-11</t>
        </is>
      </c>
      <c r="Q2205" t="inlineStr">
        <is>
          <t>2026-06-08</t>
        </is>
      </c>
      <c r="R2205" t="inlineStr">
        <is>
          <t>+3%▶70% 익절 / +5%▶20% 익절 / +10%▶10% 익절</t>
        </is>
      </c>
      <c r="S2205" t="inlineStr">
        <is>
          <t>-5%▶40% 손절 / -15%▶30% 손절 / -20%▶30% 손절</t>
        </is>
      </c>
      <c r="T2205" t="inlineStr">
        <is>
          <t>매수 0.0005 / 매도 0.0025 / 슬리피지 0.0007</t>
        </is>
      </c>
    </row>
    <row r="2206">
      <c r="A2206" t="inlineStr">
        <is>
          <t>아이로보틱스|1개월 전에 샀다면|[단기스윙]+[칼손절]</t>
        </is>
      </c>
      <c r="B2206" t="inlineStr">
        <is>
          <t>아이로보틱스</t>
        </is>
      </c>
      <c r="C2206" t="inlineStr">
        <is>
          <t>066430</t>
        </is>
      </c>
      <c r="D2206" t="inlineStr">
        <is>
          <t>1개월 전에 샀다면</t>
        </is>
      </c>
      <c r="E2206" t="inlineStr">
        <is>
          <t>[단기스윙]+[칼손절]</t>
        </is>
      </c>
      <c r="F2206" t="inlineStr">
        <is>
          <t>[단기스윙]</t>
        </is>
      </c>
      <c r="G2206" t="inlineStr">
        <is>
          <t>[칼손절]</t>
        </is>
      </c>
      <c r="H2206" t="n">
        <v>300000</v>
      </c>
      <c r="I2206" t="n">
        <v>2300</v>
      </c>
      <c r="J2206" t="n">
        <v>4270</v>
      </c>
      <c r="K2206" t="n">
        <v>85.65000000000001</v>
      </c>
      <c r="L2206" t="n">
        <v>0</v>
      </c>
      <c r="M2206" t="n">
        <v>0</v>
      </c>
      <c r="N2206" t="n">
        <v>0</v>
      </c>
      <c r="O2206" t="n">
        <v>0</v>
      </c>
      <c r="P2206" t="inlineStr">
        <is>
          <t>2026-05-11</t>
        </is>
      </c>
      <c r="Q2206" t="inlineStr">
        <is>
          <t>2026-06-08</t>
        </is>
      </c>
      <c r="R2206" t="inlineStr">
        <is>
          <t>+5%▶60% 익절 / +10%▶30% 익절 / +20%▶10% 익절</t>
        </is>
      </c>
      <c r="S2206" t="inlineStr">
        <is>
          <t>-2%▶80% 손절 / -4%▶10% 손절 / -6%▶10% 손절</t>
        </is>
      </c>
      <c r="T2206" t="inlineStr">
        <is>
          <t>매수 0.0005 / 매도 0.0025 / 슬리피지 0.0007</t>
        </is>
      </c>
    </row>
    <row r="2207">
      <c r="A2207" t="inlineStr">
        <is>
          <t>아이로보틱스|1개월 전에 샀다면|[단기스윙]+[정석방어]</t>
        </is>
      </c>
      <c r="B2207" t="inlineStr">
        <is>
          <t>아이로보틱스</t>
        </is>
      </c>
      <c r="C2207" t="inlineStr">
        <is>
          <t>066430</t>
        </is>
      </c>
      <c r="D2207" t="inlineStr">
        <is>
          <t>1개월 전에 샀다면</t>
        </is>
      </c>
      <c r="E2207" t="inlineStr">
        <is>
          <t>[단기스윙]+[정석방어]</t>
        </is>
      </c>
      <c r="F2207" t="inlineStr">
        <is>
          <t>[단기스윙]</t>
        </is>
      </c>
      <c r="G2207" t="inlineStr">
        <is>
          <t>[정석방어]</t>
        </is>
      </c>
      <c r="H2207" t="n">
        <v>300000</v>
      </c>
      <c r="I2207" t="n">
        <v>2300</v>
      </c>
      <c r="J2207" t="n">
        <v>4270</v>
      </c>
      <c r="K2207" t="n">
        <v>85.65000000000001</v>
      </c>
      <c r="L2207" t="n">
        <v>0</v>
      </c>
      <c r="M2207" t="n">
        <v>0</v>
      </c>
      <c r="N2207" t="n">
        <v>0</v>
      </c>
      <c r="O2207" t="n">
        <v>0</v>
      </c>
      <c r="P2207" t="inlineStr">
        <is>
          <t>2026-05-11</t>
        </is>
      </c>
      <c r="Q2207" t="inlineStr">
        <is>
          <t>2026-06-08</t>
        </is>
      </c>
      <c r="R2207" t="inlineStr">
        <is>
          <t>+5%▶60% 익절 / +10%▶30% 익절 / +20%▶10% 익절</t>
        </is>
      </c>
      <c r="S2207" t="inlineStr">
        <is>
          <t>-3%▶70% 손절 / -5%▶20% 손절 / -10%▶10% 손절</t>
        </is>
      </c>
      <c r="T2207" t="inlineStr">
        <is>
          <t>매수 0.0005 / 매도 0.0025 / 슬리피지 0.0007</t>
        </is>
      </c>
    </row>
    <row r="2208">
      <c r="A2208" t="inlineStr">
        <is>
          <t>아이로보틱스|1개월 전에 샀다면|[단기스윙]+[변동성허용]</t>
        </is>
      </c>
      <c r="B2208" t="inlineStr">
        <is>
          <t>아이로보틱스</t>
        </is>
      </c>
      <c r="C2208" t="inlineStr">
        <is>
          <t>066430</t>
        </is>
      </c>
      <c r="D2208" t="inlineStr">
        <is>
          <t>1개월 전에 샀다면</t>
        </is>
      </c>
      <c r="E2208" t="inlineStr">
        <is>
          <t>[단기스윙]+[변동성허용]</t>
        </is>
      </c>
      <c r="F2208" t="inlineStr">
        <is>
          <t>[단기스윙]</t>
        </is>
      </c>
      <c r="G2208" t="inlineStr">
        <is>
          <t>[변동성허용]</t>
        </is>
      </c>
      <c r="H2208" t="n">
        <v>300000</v>
      </c>
      <c r="I2208" t="n">
        <v>2300</v>
      </c>
      <c r="J2208" t="n">
        <v>4270</v>
      </c>
      <c r="K2208" t="n">
        <v>85.65000000000001</v>
      </c>
      <c r="L2208" t="n">
        <v>0</v>
      </c>
      <c r="M2208" t="n">
        <v>0</v>
      </c>
      <c r="N2208" t="n">
        <v>0</v>
      </c>
      <c r="O2208" t="n">
        <v>0</v>
      </c>
      <c r="P2208" t="inlineStr">
        <is>
          <t>2026-05-11</t>
        </is>
      </c>
      <c r="Q2208" t="inlineStr">
        <is>
          <t>2026-06-08</t>
        </is>
      </c>
      <c r="R2208" t="inlineStr">
        <is>
          <t>+5%▶60% 익절 / +10%▶30% 익절 / +20%▶10% 익절</t>
        </is>
      </c>
      <c r="S2208" t="inlineStr">
        <is>
          <t>-5%▶50% 손절 / -10%▶30% 손절 / -15%▶20% 손절</t>
        </is>
      </c>
      <c r="T2208" t="inlineStr">
        <is>
          <t>매수 0.0005 / 매도 0.0025 / 슬리피지 0.0007</t>
        </is>
      </c>
    </row>
    <row r="2209">
      <c r="A2209" t="inlineStr">
        <is>
          <t>아이로보틱스|1개월 전에 샀다면|[단기스윙]+[버티기형]</t>
        </is>
      </c>
      <c r="B2209" t="inlineStr">
        <is>
          <t>아이로보틱스</t>
        </is>
      </c>
      <c r="C2209" t="inlineStr">
        <is>
          <t>066430</t>
        </is>
      </c>
      <c r="D2209" t="inlineStr">
        <is>
          <t>1개월 전에 샀다면</t>
        </is>
      </c>
      <c r="E2209" t="inlineStr">
        <is>
          <t>[단기스윙]+[버티기형]</t>
        </is>
      </c>
      <c r="F2209" t="inlineStr">
        <is>
          <t>[단기스윙]</t>
        </is>
      </c>
      <c r="G2209" t="inlineStr">
        <is>
          <t>[버티기형]</t>
        </is>
      </c>
      <c r="H2209" t="n">
        <v>300000</v>
      </c>
      <c r="I2209" t="n">
        <v>2300</v>
      </c>
      <c r="J2209" t="n">
        <v>4270</v>
      </c>
      <c r="K2209" t="n">
        <v>85.65000000000001</v>
      </c>
      <c r="L2209" t="n">
        <v>0</v>
      </c>
      <c r="M2209" t="n">
        <v>0</v>
      </c>
      <c r="N2209" t="n">
        <v>0</v>
      </c>
      <c r="O2209" t="n">
        <v>0</v>
      </c>
      <c r="P2209" t="inlineStr">
        <is>
          <t>2026-05-11</t>
        </is>
      </c>
      <c r="Q2209" t="inlineStr">
        <is>
          <t>2026-06-08</t>
        </is>
      </c>
      <c r="R2209" t="inlineStr">
        <is>
          <t>+5%▶60% 익절 / +10%▶30% 익절 / +20%▶10% 익절</t>
        </is>
      </c>
      <c r="S2209" t="inlineStr">
        <is>
          <t>-5%▶40% 손절 / -15%▶30% 손절 / -20%▶30% 손절</t>
        </is>
      </c>
      <c r="T2209" t="inlineStr">
        <is>
          <t>매수 0.0005 / 매도 0.0025 / 슬리피지 0.0007</t>
        </is>
      </c>
    </row>
    <row r="2210">
      <c r="A2210" t="inlineStr">
        <is>
          <t>아이로보틱스|1개월 전에 샀다면|[대표님룰]+[칼손절]</t>
        </is>
      </c>
      <c r="B2210" t="inlineStr">
        <is>
          <t>아이로보틱스</t>
        </is>
      </c>
      <c r="C2210" t="inlineStr">
        <is>
          <t>066430</t>
        </is>
      </c>
      <c r="D2210" t="inlineStr">
        <is>
          <t>1개월 전에 샀다면</t>
        </is>
      </c>
      <c r="E2210" t="inlineStr">
        <is>
          <t>[대표님룰]+[칼손절]</t>
        </is>
      </c>
      <c r="F2210" t="inlineStr">
        <is>
          <t>[대표님룰]</t>
        </is>
      </c>
      <c r="G2210" t="inlineStr">
        <is>
          <t>[칼손절]</t>
        </is>
      </c>
      <c r="H2210" t="n">
        <v>300000</v>
      </c>
      <c r="I2210" t="n">
        <v>2300</v>
      </c>
      <c r="J2210" t="n">
        <v>4270</v>
      </c>
      <c r="K2210" t="n">
        <v>85.65000000000001</v>
      </c>
      <c r="L2210" t="n">
        <v>0</v>
      </c>
      <c r="M2210" t="n">
        <v>0</v>
      </c>
      <c r="N2210" t="n">
        <v>0</v>
      </c>
      <c r="O2210" t="n">
        <v>0</v>
      </c>
      <c r="P2210" t="inlineStr">
        <is>
          <t>2026-05-11</t>
        </is>
      </c>
      <c r="Q2210" t="inlineStr">
        <is>
          <t>2026-06-08</t>
        </is>
      </c>
      <c r="R2210" t="inlineStr">
        <is>
          <t>+5%▶60% 익절 / +10%▶30% 익절 / +30%▶10% 익절</t>
        </is>
      </c>
      <c r="S2210" t="inlineStr">
        <is>
          <t>-2%▶80% 손절 / -4%▶10% 손절 / -6%▶10% 손절</t>
        </is>
      </c>
      <c r="T2210" t="inlineStr">
        <is>
          <t>매수 0.0005 / 매도 0.0025 / 슬리피지 0.0007</t>
        </is>
      </c>
    </row>
    <row r="2211">
      <c r="A2211" t="inlineStr">
        <is>
          <t>아이로보틱스|1개월 전에 샀다면|[대표님룰]+[정석방어]</t>
        </is>
      </c>
      <c r="B2211" t="inlineStr">
        <is>
          <t>아이로보틱스</t>
        </is>
      </c>
      <c r="C2211" t="inlineStr">
        <is>
          <t>066430</t>
        </is>
      </c>
      <c r="D2211" t="inlineStr">
        <is>
          <t>1개월 전에 샀다면</t>
        </is>
      </c>
      <c r="E2211" t="inlineStr">
        <is>
          <t>[대표님룰]+[정석방어]</t>
        </is>
      </c>
      <c r="F2211" t="inlineStr">
        <is>
          <t>[대표님룰]</t>
        </is>
      </c>
      <c r="G2211" t="inlineStr">
        <is>
          <t>[정석방어]</t>
        </is>
      </c>
      <c r="H2211" t="n">
        <v>300000</v>
      </c>
      <c r="I2211" t="n">
        <v>2300</v>
      </c>
      <c r="J2211" t="n">
        <v>4270</v>
      </c>
      <c r="K2211" t="n">
        <v>85.65000000000001</v>
      </c>
      <c r="L2211" t="n">
        <v>0</v>
      </c>
      <c r="M2211" t="n">
        <v>0</v>
      </c>
      <c r="N2211" t="n">
        <v>0</v>
      </c>
      <c r="O2211" t="n">
        <v>0</v>
      </c>
      <c r="P2211" t="inlineStr">
        <is>
          <t>2026-05-11</t>
        </is>
      </c>
      <c r="Q2211" t="inlineStr">
        <is>
          <t>2026-06-08</t>
        </is>
      </c>
      <c r="R2211" t="inlineStr">
        <is>
          <t>+5%▶60% 익절 / +10%▶30% 익절 / +30%▶10% 익절</t>
        </is>
      </c>
      <c r="S2211" t="inlineStr">
        <is>
          <t>-3%▶70% 손절 / -5%▶20% 손절 / -10%▶10% 손절</t>
        </is>
      </c>
      <c r="T2211" t="inlineStr">
        <is>
          <t>매수 0.0005 / 매도 0.0025 / 슬리피지 0.0007</t>
        </is>
      </c>
    </row>
    <row r="2212">
      <c r="A2212" t="inlineStr">
        <is>
          <t>아이로보틱스|1개월 전에 샀다면|[대표님룰]+[변동성허용]</t>
        </is>
      </c>
      <c r="B2212" t="inlineStr">
        <is>
          <t>아이로보틱스</t>
        </is>
      </c>
      <c r="C2212" t="inlineStr">
        <is>
          <t>066430</t>
        </is>
      </c>
      <c r="D2212" t="inlineStr">
        <is>
          <t>1개월 전에 샀다면</t>
        </is>
      </c>
      <c r="E2212" t="inlineStr">
        <is>
          <t>[대표님룰]+[변동성허용]</t>
        </is>
      </c>
      <c r="F2212" t="inlineStr">
        <is>
          <t>[대표님룰]</t>
        </is>
      </c>
      <c r="G2212" t="inlineStr">
        <is>
          <t>[변동성허용]</t>
        </is>
      </c>
      <c r="H2212" t="n">
        <v>300000</v>
      </c>
      <c r="I2212" t="n">
        <v>2300</v>
      </c>
      <c r="J2212" t="n">
        <v>4270</v>
      </c>
      <c r="K2212" t="n">
        <v>85.65000000000001</v>
      </c>
      <c r="L2212" t="n">
        <v>0</v>
      </c>
      <c r="M2212" t="n">
        <v>0</v>
      </c>
      <c r="N2212" t="n">
        <v>0</v>
      </c>
      <c r="O2212" t="n">
        <v>0</v>
      </c>
      <c r="P2212" t="inlineStr">
        <is>
          <t>2026-05-11</t>
        </is>
      </c>
      <c r="Q2212" t="inlineStr">
        <is>
          <t>2026-06-08</t>
        </is>
      </c>
      <c r="R2212" t="inlineStr">
        <is>
          <t>+5%▶60% 익절 / +10%▶30% 익절 / +30%▶10% 익절</t>
        </is>
      </c>
      <c r="S2212" t="inlineStr">
        <is>
          <t>-5%▶50% 손절 / -10%▶30% 손절 / -15%▶20% 손절</t>
        </is>
      </c>
      <c r="T2212" t="inlineStr">
        <is>
          <t>매수 0.0005 / 매도 0.0025 / 슬리피지 0.0007</t>
        </is>
      </c>
    </row>
    <row r="2213">
      <c r="A2213" t="inlineStr">
        <is>
          <t>아이로보틱스|1개월 전에 샀다면|[대표님룰]+[버티기형]</t>
        </is>
      </c>
      <c r="B2213" t="inlineStr">
        <is>
          <t>아이로보틱스</t>
        </is>
      </c>
      <c r="C2213" t="inlineStr">
        <is>
          <t>066430</t>
        </is>
      </c>
      <c r="D2213" t="inlineStr">
        <is>
          <t>1개월 전에 샀다면</t>
        </is>
      </c>
      <c r="E2213" t="inlineStr">
        <is>
          <t>[대표님룰]+[버티기형]</t>
        </is>
      </c>
      <c r="F2213" t="inlineStr">
        <is>
          <t>[대표님룰]</t>
        </is>
      </c>
      <c r="G2213" t="inlineStr">
        <is>
          <t>[버티기형]</t>
        </is>
      </c>
      <c r="H2213" t="n">
        <v>300000</v>
      </c>
      <c r="I2213" t="n">
        <v>2300</v>
      </c>
      <c r="J2213" t="n">
        <v>4270</v>
      </c>
      <c r="K2213" t="n">
        <v>85.65000000000001</v>
      </c>
      <c r="L2213" t="n">
        <v>0</v>
      </c>
      <c r="M2213" t="n">
        <v>0</v>
      </c>
      <c r="N2213" t="n">
        <v>0</v>
      </c>
      <c r="O2213" t="n">
        <v>0</v>
      </c>
      <c r="P2213" t="inlineStr">
        <is>
          <t>2026-05-11</t>
        </is>
      </c>
      <c r="Q2213" t="inlineStr">
        <is>
          <t>2026-06-08</t>
        </is>
      </c>
      <c r="R2213" t="inlineStr">
        <is>
          <t>+5%▶60% 익절 / +10%▶30% 익절 / +30%▶10% 익절</t>
        </is>
      </c>
      <c r="S2213" t="inlineStr">
        <is>
          <t>-5%▶40% 손절 / -15%▶30% 손절 / -20%▶30% 손절</t>
        </is>
      </c>
      <c r="T2213" t="inlineStr">
        <is>
          <t>매수 0.0005 / 매도 0.0025 / 슬리피지 0.0007</t>
        </is>
      </c>
    </row>
    <row r="2214">
      <c r="A2214" t="inlineStr">
        <is>
          <t>아이로보틱스|1개월 전에 샀다면|[중기추세]+[칼손절]</t>
        </is>
      </c>
      <c r="B2214" t="inlineStr">
        <is>
          <t>아이로보틱스</t>
        </is>
      </c>
      <c r="C2214" t="inlineStr">
        <is>
          <t>066430</t>
        </is>
      </c>
      <c r="D2214" t="inlineStr">
        <is>
          <t>1개월 전에 샀다면</t>
        </is>
      </c>
      <c r="E2214" t="inlineStr">
        <is>
          <t>[중기추세]+[칼손절]</t>
        </is>
      </c>
      <c r="F2214" t="inlineStr">
        <is>
          <t>[중기추세]</t>
        </is>
      </c>
      <c r="G2214" t="inlineStr">
        <is>
          <t>[칼손절]</t>
        </is>
      </c>
      <c r="H2214" t="n">
        <v>300000</v>
      </c>
      <c r="I2214" t="n">
        <v>2300</v>
      </c>
      <c r="J2214" t="n">
        <v>4270</v>
      </c>
      <c r="K2214" t="n">
        <v>85.65000000000001</v>
      </c>
      <c r="L2214" t="n">
        <v>0</v>
      </c>
      <c r="M2214" t="n">
        <v>0</v>
      </c>
      <c r="N2214" t="n">
        <v>0</v>
      </c>
      <c r="O2214" t="n">
        <v>0</v>
      </c>
      <c r="P2214" t="inlineStr">
        <is>
          <t>2026-05-11</t>
        </is>
      </c>
      <c r="Q2214" t="inlineStr">
        <is>
          <t>2026-06-08</t>
        </is>
      </c>
      <c r="R2214" t="inlineStr">
        <is>
          <t>+10%▶50% 익절 / +20%▶30% 익절 / +30%▶20% 익절</t>
        </is>
      </c>
      <c r="S2214" t="inlineStr">
        <is>
          <t>-2%▶80% 손절 / -4%▶10% 손절 / -6%▶10% 손절</t>
        </is>
      </c>
      <c r="T2214" t="inlineStr">
        <is>
          <t>매수 0.0005 / 매도 0.0025 / 슬리피지 0.0007</t>
        </is>
      </c>
    </row>
    <row r="2215">
      <c r="A2215" t="inlineStr">
        <is>
          <t>아이로보틱스|1개월 전에 샀다면|[중기추세]+[정석방어]</t>
        </is>
      </c>
      <c r="B2215" t="inlineStr">
        <is>
          <t>아이로보틱스</t>
        </is>
      </c>
      <c r="C2215" t="inlineStr">
        <is>
          <t>066430</t>
        </is>
      </c>
      <c r="D2215" t="inlineStr">
        <is>
          <t>1개월 전에 샀다면</t>
        </is>
      </c>
      <c r="E2215" t="inlineStr">
        <is>
          <t>[중기추세]+[정석방어]</t>
        </is>
      </c>
      <c r="F2215" t="inlineStr">
        <is>
          <t>[중기추세]</t>
        </is>
      </c>
      <c r="G2215" t="inlineStr">
        <is>
          <t>[정석방어]</t>
        </is>
      </c>
      <c r="H2215" t="n">
        <v>300000</v>
      </c>
      <c r="I2215" t="n">
        <v>2300</v>
      </c>
      <c r="J2215" t="n">
        <v>4270</v>
      </c>
      <c r="K2215" t="n">
        <v>85.65000000000001</v>
      </c>
      <c r="L2215" t="n">
        <v>0</v>
      </c>
      <c r="M2215" t="n">
        <v>0</v>
      </c>
      <c r="N2215" t="n">
        <v>0</v>
      </c>
      <c r="O2215" t="n">
        <v>0</v>
      </c>
      <c r="P2215" t="inlineStr">
        <is>
          <t>2026-05-11</t>
        </is>
      </c>
      <c r="Q2215" t="inlineStr">
        <is>
          <t>2026-06-08</t>
        </is>
      </c>
      <c r="R2215" t="inlineStr">
        <is>
          <t>+10%▶50% 익절 / +20%▶30% 익절 / +30%▶20% 익절</t>
        </is>
      </c>
      <c r="S2215" t="inlineStr">
        <is>
          <t>-3%▶70% 손절 / -5%▶20% 손절 / -10%▶10% 손절</t>
        </is>
      </c>
      <c r="T2215" t="inlineStr">
        <is>
          <t>매수 0.0005 / 매도 0.0025 / 슬리피지 0.0007</t>
        </is>
      </c>
    </row>
    <row r="2216">
      <c r="A2216" t="inlineStr">
        <is>
          <t>아이로보틱스|1개월 전에 샀다면|[중기추세]+[변동성허용]</t>
        </is>
      </c>
      <c r="B2216" t="inlineStr">
        <is>
          <t>아이로보틱스</t>
        </is>
      </c>
      <c r="C2216" t="inlineStr">
        <is>
          <t>066430</t>
        </is>
      </c>
      <c r="D2216" t="inlineStr">
        <is>
          <t>1개월 전에 샀다면</t>
        </is>
      </c>
      <c r="E2216" t="inlineStr">
        <is>
          <t>[중기추세]+[변동성허용]</t>
        </is>
      </c>
      <c r="F2216" t="inlineStr">
        <is>
          <t>[중기추세]</t>
        </is>
      </c>
      <c r="G2216" t="inlineStr">
        <is>
          <t>[변동성허용]</t>
        </is>
      </c>
      <c r="H2216" t="n">
        <v>300000</v>
      </c>
      <c r="I2216" t="n">
        <v>2300</v>
      </c>
      <c r="J2216" t="n">
        <v>4270</v>
      </c>
      <c r="K2216" t="n">
        <v>85.65000000000001</v>
      </c>
      <c r="L2216" t="n">
        <v>0</v>
      </c>
      <c r="M2216" t="n">
        <v>0</v>
      </c>
      <c r="N2216" t="n">
        <v>0</v>
      </c>
      <c r="O2216" t="n">
        <v>0</v>
      </c>
      <c r="P2216" t="inlineStr">
        <is>
          <t>2026-05-11</t>
        </is>
      </c>
      <c r="Q2216" t="inlineStr">
        <is>
          <t>2026-06-08</t>
        </is>
      </c>
      <c r="R2216" t="inlineStr">
        <is>
          <t>+10%▶50% 익절 / +20%▶30% 익절 / +30%▶20% 익절</t>
        </is>
      </c>
      <c r="S2216" t="inlineStr">
        <is>
          <t>-5%▶50% 손절 / -10%▶30% 손절 / -15%▶20% 손절</t>
        </is>
      </c>
      <c r="T2216" t="inlineStr">
        <is>
          <t>매수 0.0005 / 매도 0.0025 / 슬리피지 0.0007</t>
        </is>
      </c>
    </row>
    <row r="2217">
      <c r="A2217" t="inlineStr">
        <is>
          <t>아이로보틱스|1개월 전에 샀다면|[중기추세]+[버티기형]</t>
        </is>
      </c>
      <c r="B2217" t="inlineStr">
        <is>
          <t>아이로보틱스</t>
        </is>
      </c>
      <c r="C2217" t="inlineStr">
        <is>
          <t>066430</t>
        </is>
      </c>
      <c r="D2217" t="inlineStr">
        <is>
          <t>1개월 전에 샀다면</t>
        </is>
      </c>
      <c r="E2217" t="inlineStr">
        <is>
          <t>[중기추세]+[버티기형]</t>
        </is>
      </c>
      <c r="F2217" t="inlineStr">
        <is>
          <t>[중기추세]</t>
        </is>
      </c>
      <c r="G2217" t="inlineStr">
        <is>
          <t>[버티기형]</t>
        </is>
      </c>
      <c r="H2217" t="n">
        <v>300000</v>
      </c>
      <c r="I2217" t="n">
        <v>2300</v>
      </c>
      <c r="J2217" t="n">
        <v>4270</v>
      </c>
      <c r="K2217" t="n">
        <v>85.65000000000001</v>
      </c>
      <c r="L2217" t="n">
        <v>0</v>
      </c>
      <c r="M2217" t="n">
        <v>0</v>
      </c>
      <c r="N2217" t="n">
        <v>0</v>
      </c>
      <c r="O2217" t="n">
        <v>0</v>
      </c>
      <c r="P2217" t="inlineStr">
        <is>
          <t>2026-05-11</t>
        </is>
      </c>
      <c r="Q2217" t="inlineStr">
        <is>
          <t>2026-06-08</t>
        </is>
      </c>
      <c r="R2217" t="inlineStr">
        <is>
          <t>+10%▶50% 익절 / +20%▶30% 익절 / +30%▶20% 익절</t>
        </is>
      </c>
      <c r="S2217" t="inlineStr">
        <is>
          <t>-5%▶40% 손절 / -15%▶30% 손절 / -20%▶30% 손절</t>
        </is>
      </c>
      <c r="T2217" t="inlineStr">
        <is>
          <t>매수 0.0005 / 매도 0.0025 / 슬리피지 0.0007</t>
        </is>
      </c>
    </row>
    <row r="2218">
      <c r="A2218" t="inlineStr">
        <is>
          <t>아이로보틱스|1개월 전에 샀다면|[수익극대화]+[칼손절]</t>
        </is>
      </c>
      <c r="B2218" t="inlineStr">
        <is>
          <t>아이로보틱스</t>
        </is>
      </c>
      <c r="C2218" t="inlineStr">
        <is>
          <t>066430</t>
        </is>
      </c>
      <c r="D2218" t="inlineStr">
        <is>
          <t>1개월 전에 샀다면</t>
        </is>
      </c>
      <c r="E2218" t="inlineStr">
        <is>
          <t>[수익극대화]+[칼손절]</t>
        </is>
      </c>
      <c r="F2218" t="inlineStr">
        <is>
          <t>[수익극대화]</t>
        </is>
      </c>
      <c r="G2218" t="inlineStr">
        <is>
          <t>[칼손절]</t>
        </is>
      </c>
      <c r="H2218" t="n">
        <v>300000</v>
      </c>
      <c r="I2218" t="n">
        <v>2300</v>
      </c>
      <c r="J2218" t="n">
        <v>4270</v>
      </c>
      <c r="K2218" t="n">
        <v>85.65000000000001</v>
      </c>
      <c r="L2218" t="n">
        <v>0</v>
      </c>
      <c r="M2218" t="n">
        <v>0</v>
      </c>
      <c r="N2218" t="n">
        <v>0</v>
      </c>
      <c r="O2218" t="n">
        <v>0</v>
      </c>
      <c r="P2218" t="inlineStr">
        <is>
          <t>2026-05-11</t>
        </is>
      </c>
      <c r="Q2218" t="inlineStr">
        <is>
          <t>2026-06-08</t>
        </is>
      </c>
      <c r="R2218" t="inlineStr">
        <is>
          <t>+10%▶40% 익절 / +20%▶30% 익절 / +40%▶30% 익절</t>
        </is>
      </c>
      <c r="S2218" t="inlineStr">
        <is>
          <t>-2%▶80% 손절 / -4%▶10% 손절 / -6%▶10% 손절</t>
        </is>
      </c>
      <c r="T2218" t="inlineStr">
        <is>
          <t>매수 0.0005 / 매도 0.0025 / 슬리피지 0.0007</t>
        </is>
      </c>
    </row>
    <row r="2219">
      <c r="A2219" t="inlineStr">
        <is>
          <t>아이로보틱스|1개월 전에 샀다면|[수익극대화]+[정석방어]</t>
        </is>
      </c>
      <c r="B2219" t="inlineStr">
        <is>
          <t>아이로보틱스</t>
        </is>
      </c>
      <c r="C2219" t="inlineStr">
        <is>
          <t>066430</t>
        </is>
      </c>
      <c r="D2219" t="inlineStr">
        <is>
          <t>1개월 전에 샀다면</t>
        </is>
      </c>
      <c r="E2219" t="inlineStr">
        <is>
          <t>[수익극대화]+[정석방어]</t>
        </is>
      </c>
      <c r="F2219" t="inlineStr">
        <is>
          <t>[수익극대화]</t>
        </is>
      </c>
      <c r="G2219" t="inlineStr">
        <is>
          <t>[정석방어]</t>
        </is>
      </c>
      <c r="H2219" t="n">
        <v>300000</v>
      </c>
      <c r="I2219" t="n">
        <v>2300</v>
      </c>
      <c r="J2219" t="n">
        <v>4270</v>
      </c>
      <c r="K2219" t="n">
        <v>85.65000000000001</v>
      </c>
      <c r="L2219" t="n">
        <v>0</v>
      </c>
      <c r="M2219" t="n">
        <v>0</v>
      </c>
      <c r="N2219" t="n">
        <v>0</v>
      </c>
      <c r="O2219" t="n">
        <v>0</v>
      </c>
      <c r="P2219" t="inlineStr">
        <is>
          <t>2026-05-11</t>
        </is>
      </c>
      <c r="Q2219" t="inlineStr">
        <is>
          <t>2026-06-08</t>
        </is>
      </c>
      <c r="R2219" t="inlineStr">
        <is>
          <t>+10%▶40% 익절 / +20%▶30% 익절 / +40%▶30% 익절</t>
        </is>
      </c>
      <c r="S2219" t="inlineStr">
        <is>
          <t>-3%▶70% 손절 / -5%▶20% 손절 / -10%▶10% 손절</t>
        </is>
      </c>
      <c r="T2219" t="inlineStr">
        <is>
          <t>매수 0.0005 / 매도 0.0025 / 슬리피지 0.0007</t>
        </is>
      </c>
    </row>
    <row r="2220">
      <c r="A2220" t="inlineStr">
        <is>
          <t>아이로보틱스|1개월 전에 샀다면|[수익극대화]+[변동성허용]</t>
        </is>
      </c>
      <c r="B2220" t="inlineStr">
        <is>
          <t>아이로보틱스</t>
        </is>
      </c>
      <c r="C2220" t="inlineStr">
        <is>
          <t>066430</t>
        </is>
      </c>
      <c r="D2220" t="inlineStr">
        <is>
          <t>1개월 전에 샀다면</t>
        </is>
      </c>
      <c r="E2220" t="inlineStr">
        <is>
          <t>[수익극대화]+[변동성허용]</t>
        </is>
      </c>
      <c r="F2220" t="inlineStr">
        <is>
          <t>[수익극대화]</t>
        </is>
      </c>
      <c r="G2220" t="inlineStr">
        <is>
          <t>[변동성허용]</t>
        </is>
      </c>
      <c r="H2220" t="n">
        <v>300000</v>
      </c>
      <c r="I2220" t="n">
        <v>2300</v>
      </c>
      <c r="J2220" t="n">
        <v>4270</v>
      </c>
      <c r="K2220" t="n">
        <v>85.65000000000001</v>
      </c>
      <c r="L2220" t="n">
        <v>0</v>
      </c>
      <c r="M2220" t="n">
        <v>0</v>
      </c>
      <c r="N2220" t="n">
        <v>0</v>
      </c>
      <c r="O2220" t="n">
        <v>0</v>
      </c>
      <c r="P2220" t="inlineStr">
        <is>
          <t>2026-05-11</t>
        </is>
      </c>
      <c r="Q2220" t="inlineStr">
        <is>
          <t>2026-06-08</t>
        </is>
      </c>
      <c r="R2220" t="inlineStr">
        <is>
          <t>+10%▶40% 익절 / +20%▶30% 익절 / +40%▶30% 익절</t>
        </is>
      </c>
      <c r="S2220" t="inlineStr">
        <is>
          <t>-5%▶50% 손절 / -10%▶30% 손절 / -15%▶20% 손절</t>
        </is>
      </c>
      <c r="T2220" t="inlineStr">
        <is>
          <t>매수 0.0005 / 매도 0.0025 / 슬리피지 0.0007</t>
        </is>
      </c>
    </row>
    <row r="2221">
      <c r="A2221" t="inlineStr">
        <is>
          <t>아이로보틱스|1개월 전에 샀다면|[수익극대화]+[버티기형]</t>
        </is>
      </c>
      <c r="B2221" t="inlineStr">
        <is>
          <t>아이로보틱스</t>
        </is>
      </c>
      <c r="C2221" t="inlineStr">
        <is>
          <t>066430</t>
        </is>
      </c>
      <c r="D2221" t="inlineStr">
        <is>
          <t>1개월 전에 샀다면</t>
        </is>
      </c>
      <c r="E2221" t="inlineStr">
        <is>
          <t>[수익극대화]+[버티기형]</t>
        </is>
      </c>
      <c r="F2221" t="inlineStr">
        <is>
          <t>[수익극대화]</t>
        </is>
      </c>
      <c r="G2221" t="inlineStr">
        <is>
          <t>[버티기형]</t>
        </is>
      </c>
      <c r="H2221" t="n">
        <v>300000</v>
      </c>
      <c r="I2221" t="n">
        <v>2300</v>
      </c>
      <c r="J2221" t="n">
        <v>4270</v>
      </c>
      <c r="K2221" t="n">
        <v>85.65000000000001</v>
      </c>
      <c r="L2221" t="n">
        <v>0</v>
      </c>
      <c r="M2221" t="n">
        <v>0</v>
      </c>
      <c r="N2221" t="n">
        <v>0</v>
      </c>
      <c r="O2221" t="n">
        <v>0</v>
      </c>
      <c r="P2221" t="inlineStr">
        <is>
          <t>2026-05-11</t>
        </is>
      </c>
      <c r="Q2221" t="inlineStr">
        <is>
          <t>2026-06-08</t>
        </is>
      </c>
      <c r="R2221" t="inlineStr">
        <is>
          <t>+10%▶40% 익절 / +20%▶30% 익절 / +40%▶30% 익절</t>
        </is>
      </c>
      <c r="S2221" t="inlineStr">
        <is>
          <t>-5%▶40% 손절 / -15%▶30% 손절 / -20%▶30% 손절</t>
        </is>
      </c>
      <c r="T2221" t="inlineStr">
        <is>
          <t>매수 0.0005 / 매도 0.0025 / 슬리피지 0.0007</t>
        </is>
      </c>
    </row>
    <row r="2222">
      <c r="A2222" t="inlineStr">
        <is>
          <t>아이로보틱스|2주 전에 샀다면|[초단타]+[칼손절]</t>
        </is>
      </c>
      <c r="B2222" t="inlineStr">
        <is>
          <t>아이로보틱스</t>
        </is>
      </c>
      <c r="C2222" t="inlineStr">
        <is>
          <t>066430</t>
        </is>
      </c>
      <c r="D2222" t="inlineStr">
        <is>
          <t>2주 전에 샀다면</t>
        </is>
      </c>
      <c r="E2222" t="inlineStr">
        <is>
          <t>[초단타]+[칼손절]</t>
        </is>
      </c>
      <c r="F2222" t="inlineStr">
        <is>
          <t>[초단타]</t>
        </is>
      </c>
      <c r="G2222" t="inlineStr">
        <is>
          <t>[칼손절]</t>
        </is>
      </c>
      <c r="H2222" t="n">
        <v>300000</v>
      </c>
      <c r="I2222" t="n">
        <v>3480</v>
      </c>
      <c r="J2222" t="n">
        <v>4270</v>
      </c>
      <c r="K2222" t="n">
        <v>22.7</v>
      </c>
      <c r="L2222" t="n">
        <v>0</v>
      </c>
      <c r="M2222" t="n">
        <v>0</v>
      </c>
      <c r="N2222" t="n">
        <v>0</v>
      </c>
      <c r="O2222" t="n">
        <v>0</v>
      </c>
      <c r="P2222" t="inlineStr">
        <is>
          <t>2026-05-26</t>
        </is>
      </c>
      <c r="Q2222" t="inlineStr">
        <is>
          <t>2026-06-08</t>
        </is>
      </c>
      <c r="R2222" t="inlineStr">
        <is>
          <t>+3%▶70% 익절 / +5%▶20% 익절 / +10%▶10% 익절</t>
        </is>
      </c>
      <c r="S2222" t="inlineStr">
        <is>
          <t>-2%▶80% 손절 / -4%▶10% 손절 / -6%▶10% 손절</t>
        </is>
      </c>
      <c r="T2222" t="inlineStr">
        <is>
          <t>매수 0.0005 / 매도 0.0025 / 슬리피지 0.0007</t>
        </is>
      </c>
    </row>
    <row r="2223">
      <c r="A2223" t="inlineStr">
        <is>
          <t>아이로보틱스|2주 전에 샀다면|[초단타]+[정석방어]</t>
        </is>
      </c>
      <c r="B2223" t="inlineStr">
        <is>
          <t>아이로보틱스</t>
        </is>
      </c>
      <c r="C2223" t="inlineStr">
        <is>
          <t>066430</t>
        </is>
      </c>
      <c r="D2223" t="inlineStr">
        <is>
          <t>2주 전에 샀다면</t>
        </is>
      </c>
      <c r="E2223" t="inlineStr">
        <is>
          <t>[초단타]+[정석방어]</t>
        </is>
      </c>
      <c r="F2223" t="inlineStr">
        <is>
          <t>[초단타]</t>
        </is>
      </c>
      <c r="G2223" t="inlineStr">
        <is>
          <t>[정석방어]</t>
        </is>
      </c>
      <c r="H2223" t="n">
        <v>300000</v>
      </c>
      <c r="I2223" t="n">
        <v>3480</v>
      </c>
      <c r="J2223" t="n">
        <v>4270</v>
      </c>
      <c r="K2223" t="n">
        <v>22.7</v>
      </c>
      <c r="L2223" t="n">
        <v>0</v>
      </c>
      <c r="M2223" t="n">
        <v>0</v>
      </c>
      <c r="N2223" t="n">
        <v>0</v>
      </c>
      <c r="O2223" t="n">
        <v>0</v>
      </c>
      <c r="P2223" t="inlineStr">
        <is>
          <t>2026-05-26</t>
        </is>
      </c>
      <c r="Q2223" t="inlineStr">
        <is>
          <t>2026-06-08</t>
        </is>
      </c>
      <c r="R2223" t="inlineStr">
        <is>
          <t>+3%▶70% 익절 / +5%▶20% 익절 / +10%▶10% 익절</t>
        </is>
      </c>
      <c r="S2223" t="inlineStr">
        <is>
          <t>-3%▶70% 손절 / -5%▶20% 손절 / -10%▶10% 손절</t>
        </is>
      </c>
      <c r="T2223" t="inlineStr">
        <is>
          <t>매수 0.0005 / 매도 0.0025 / 슬리피지 0.0007</t>
        </is>
      </c>
    </row>
    <row r="2224">
      <c r="A2224" t="inlineStr">
        <is>
          <t>아이로보틱스|2주 전에 샀다면|[초단타]+[변동성허용]</t>
        </is>
      </c>
      <c r="B2224" t="inlineStr">
        <is>
          <t>아이로보틱스</t>
        </is>
      </c>
      <c r="C2224" t="inlineStr">
        <is>
          <t>066430</t>
        </is>
      </c>
      <c r="D2224" t="inlineStr">
        <is>
          <t>2주 전에 샀다면</t>
        </is>
      </c>
      <c r="E2224" t="inlineStr">
        <is>
          <t>[초단타]+[변동성허용]</t>
        </is>
      </c>
      <c r="F2224" t="inlineStr">
        <is>
          <t>[초단타]</t>
        </is>
      </c>
      <c r="G2224" t="inlineStr">
        <is>
          <t>[변동성허용]</t>
        </is>
      </c>
      <c r="H2224" t="n">
        <v>300000</v>
      </c>
      <c r="I2224" t="n">
        <v>3480</v>
      </c>
      <c r="J2224" t="n">
        <v>4270</v>
      </c>
      <c r="K2224" t="n">
        <v>22.7</v>
      </c>
      <c r="L2224" t="n">
        <v>0</v>
      </c>
      <c r="M2224" t="n">
        <v>0</v>
      </c>
      <c r="N2224" t="n">
        <v>0</v>
      </c>
      <c r="O2224" t="n">
        <v>0</v>
      </c>
      <c r="P2224" t="inlineStr">
        <is>
          <t>2026-05-26</t>
        </is>
      </c>
      <c r="Q2224" t="inlineStr">
        <is>
          <t>2026-06-08</t>
        </is>
      </c>
      <c r="R2224" t="inlineStr">
        <is>
          <t>+3%▶70% 익절 / +5%▶20% 익절 / +10%▶10% 익절</t>
        </is>
      </c>
      <c r="S2224" t="inlineStr">
        <is>
          <t>-5%▶50% 손절 / -10%▶30% 손절 / -15%▶20% 손절</t>
        </is>
      </c>
      <c r="T2224" t="inlineStr">
        <is>
          <t>매수 0.0005 / 매도 0.0025 / 슬리피지 0.0007</t>
        </is>
      </c>
    </row>
    <row r="2225">
      <c r="A2225" t="inlineStr">
        <is>
          <t>아이로보틱스|2주 전에 샀다면|[초단타]+[버티기형]</t>
        </is>
      </c>
      <c r="B2225" t="inlineStr">
        <is>
          <t>아이로보틱스</t>
        </is>
      </c>
      <c r="C2225" t="inlineStr">
        <is>
          <t>066430</t>
        </is>
      </c>
      <c r="D2225" t="inlineStr">
        <is>
          <t>2주 전에 샀다면</t>
        </is>
      </c>
      <c r="E2225" t="inlineStr">
        <is>
          <t>[초단타]+[버티기형]</t>
        </is>
      </c>
      <c r="F2225" t="inlineStr">
        <is>
          <t>[초단타]</t>
        </is>
      </c>
      <c r="G2225" t="inlineStr">
        <is>
          <t>[버티기형]</t>
        </is>
      </c>
      <c r="H2225" t="n">
        <v>300000</v>
      </c>
      <c r="I2225" t="n">
        <v>3480</v>
      </c>
      <c r="J2225" t="n">
        <v>4270</v>
      </c>
      <c r="K2225" t="n">
        <v>22.7</v>
      </c>
      <c r="L2225" t="n">
        <v>0</v>
      </c>
      <c r="M2225" t="n">
        <v>0</v>
      </c>
      <c r="N2225" t="n">
        <v>0</v>
      </c>
      <c r="O2225" t="n">
        <v>0</v>
      </c>
      <c r="P2225" t="inlineStr">
        <is>
          <t>2026-05-26</t>
        </is>
      </c>
      <c r="Q2225" t="inlineStr">
        <is>
          <t>2026-06-08</t>
        </is>
      </c>
      <c r="R2225" t="inlineStr">
        <is>
          <t>+3%▶70% 익절 / +5%▶20% 익절 / +10%▶10% 익절</t>
        </is>
      </c>
      <c r="S2225" t="inlineStr">
        <is>
          <t>-5%▶40% 손절 / -15%▶30% 손절 / -20%▶30% 손절</t>
        </is>
      </c>
      <c r="T2225" t="inlineStr">
        <is>
          <t>매수 0.0005 / 매도 0.0025 / 슬리피지 0.0007</t>
        </is>
      </c>
    </row>
    <row r="2226">
      <c r="A2226" t="inlineStr">
        <is>
          <t>아이로보틱스|2주 전에 샀다면|[단기스윙]+[칼손절]</t>
        </is>
      </c>
      <c r="B2226" t="inlineStr">
        <is>
          <t>아이로보틱스</t>
        </is>
      </c>
      <c r="C2226" t="inlineStr">
        <is>
          <t>066430</t>
        </is>
      </c>
      <c r="D2226" t="inlineStr">
        <is>
          <t>2주 전에 샀다면</t>
        </is>
      </c>
      <c r="E2226" t="inlineStr">
        <is>
          <t>[단기스윙]+[칼손절]</t>
        </is>
      </c>
      <c r="F2226" t="inlineStr">
        <is>
          <t>[단기스윙]</t>
        </is>
      </c>
      <c r="G2226" t="inlineStr">
        <is>
          <t>[칼손절]</t>
        </is>
      </c>
      <c r="H2226" t="n">
        <v>300000</v>
      </c>
      <c r="I2226" t="n">
        <v>3480</v>
      </c>
      <c r="J2226" t="n">
        <v>4270</v>
      </c>
      <c r="K2226" t="n">
        <v>22.7</v>
      </c>
      <c r="L2226" t="n">
        <v>0</v>
      </c>
      <c r="M2226" t="n">
        <v>0</v>
      </c>
      <c r="N2226" t="n">
        <v>0</v>
      </c>
      <c r="O2226" t="n">
        <v>0</v>
      </c>
      <c r="P2226" t="inlineStr">
        <is>
          <t>2026-05-26</t>
        </is>
      </c>
      <c r="Q2226" t="inlineStr">
        <is>
          <t>2026-06-08</t>
        </is>
      </c>
      <c r="R2226" t="inlineStr">
        <is>
          <t>+5%▶60% 익절 / +10%▶30% 익절 / +20%▶10% 익절</t>
        </is>
      </c>
      <c r="S2226" t="inlineStr">
        <is>
          <t>-2%▶80% 손절 / -4%▶10% 손절 / -6%▶10% 손절</t>
        </is>
      </c>
      <c r="T2226" t="inlineStr">
        <is>
          <t>매수 0.0005 / 매도 0.0025 / 슬리피지 0.0007</t>
        </is>
      </c>
    </row>
    <row r="2227">
      <c r="A2227" t="inlineStr">
        <is>
          <t>아이로보틱스|2주 전에 샀다면|[단기스윙]+[정석방어]</t>
        </is>
      </c>
      <c r="B2227" t="inlineStr">
        <is>
          <t>아이로보틱스</t>
        </is>
      </c>
      <c r="C2227" t="inlineStr">
        <is>
          <t>066430</t>
        </is>
      </c>
      <c r="D2227" t="inlineStr">
        <is>
          <t>2주 전에 샀다면</t>
        </is>
      </c>
      <c r="E2227" t="inlineStr">
        <is>
          <t>[단기스윙]+[정석방어]</t>
        </is>
      </c>
      <c r="F2227" t="inlineStr">
        <is>
          <t>[단기스윙]</t>
        </is>
      </c>
      <c r="G2227" t="inlineStr">
        <is>
          <t>[정석방어]</t>
        </is>
      </c>
      <c r="H2227" t="n">
        <v>300000</v>
      </c>
      <c r="I2227" t="n">
        <v>3480</v>
      </c>
      <c r="J2227" t="n">
        <v>4270</v>
      </c>
      <c r="K2227" t="n">
        <v>22.7</v>
      </c>
      <c r="L2227" t="n">
        <v>0</v>
      </c>
      <c r="M2227" t="n">
        <v>0</v>
      </c>
      <c r="N2227" t="n">
        <v>0</v>
      </c>
      <c r="O2227" t="n">
        <v>0</v>
      </c>
      <c r="P2227" t="inlineStr">
        <is>
          <t>2026-05-26</t>
        </is>
      </c>
      <c r="Q2227" t="inlineStr">
        <is>
          <t>2026-06-08</t>
        </is>
      </c>
      <c r="R2227" t="inlineStr">
        <is>
          <t>+5%▶60% 익절 / +10%▶30% 익절 / +20%▶10% 익절</t>
        </is>
      </c>
      <c r="S2227" t="inlineStr">
        <is>
          <t>-3%▶70% 손절 / -5%▶20% 손절 / -10%▶10% 손절</t>
        </is>
      </c>
      <c r="T2227" t="inlineStr">
        <is>
          <t>매수 0.0005 / 매도 0.0025 / 슬리피지 0.0007</t>
        </is>
      </c>
    </row>
    <row r="2228">
      <c r="A2228" t="inlineStr">
        <is>
          <t>아이로보틱스|2주 전에 샀다면|[단기스윙]+[변동성허용]</t>
        </is>
      </c>
      <c r="B2228" t="inlineStr">
        <is>
          <t>아이로보틱스</t>
        </is>
      </c>
      <c r="C2228" t="inlineStr">
        <is>
          <t>066430</t>
        </is>
      </c>
      <c r="D2228" t="inlineStr">
        <is>
          <t>2주 전에 샀다면</t>
        </is>
      </c>
      <c r="E2228" t="inlineStr">
        <is>
          <t>[단기스윙]+[변동성허용]</t>
        </is>
      </c>
      <c r="F2228" t="inlineStr">
        <is>
          <t>[단기스윙]</t>
        </is>
      </c>
      <c r="G2228" t="inlineStr">
        <is>
          <t>[변동성허용]</t>
        </is>
      </c>
      <c r="H2228" t="n">
        <v>300000</v>
      </c>
      <c r="I2228" t="n">
        <v>3480</v>
      </c>
      <c r="J2228" t="n">
        <v>4270</v>
      </c>
      <c r="K2228" t="n">
        <v>22.7</v>
      </c>
      <c r="L2228" t="n">
        <v>0</v>
      </c>
      <c r="M2228" t="n">
        <v>0</v>
      </c>
      <c r="N2228" t="n">
        <v>0</v>
      </c>
      <c r="O2228" t="n">
        <v>0</v>
      </c>
      <c r="P2228" t="inlineStr">
        <is>
          <t>2026-05-26</t>
        </is>
      </c>
      <c r="Q2228" t="inlineStr">
        <is>
          <t>2026-06-08</t>
        </is>
      </c>
      <c r="R2228" t="inlineStr">
        <is>
          <t>+5%▶60% 익절 / +10%▶30% 익절 / +20%▶10% 익절</t>
        </is>
      </c>
      <c r="S2228" t="inlineStr">
        <is>
          <t>-5%▶50% 손절 / -10%▶30% 손절 / -15%▶20% 손절</t>
        </is>
      </c>
      <c r="T2228" t="inlineStr">
        <is>
          <t>매수 0.0005 / 매도 0.0025 / 슬리피지 0.0007</t>
        </is>
      </c>
    </row>
    <row r="2229">
      <c r="A2229" t="inlineStr">
        <is>
          <t>아이로보틱스|2주 전에 샀다면|[단기스윙]+[버티기형]</t>
        </is>
      </c>
      <c r="B2229" t="inlineStr">
        <is>
          <t>아이로보틱스</t>
        </is>
      </c>
      <c r="C2229" t="inlineStr">
        <is>
          <t>066430</t>
        </is>
      </c>
      <c r="D2229" t="inlineStr">
        <is>
          <t>2주 전에 샀다면</t>
        </is>
      </c>
      <c r="E2229" t="inlineStr">
        <is>
          <t>[단기스윙]+[버티기형]</t>
        </is>
      </c>
      <c r="F2229" t="inlineStr">
        <is>
          <t>[단기스윙]</t>
        </is>
      </c>
      <c r="G2229" t="inlineStr">
        <is>
          <t>[버티기형]</t>
        </is>
      </c>
      <c r="H2229" t="n">
        <v>300000</v>
      </c>
      <c r="I2229" t="n">
        <v>3480</v>
      </c>
      <c r="J2229" t="n">
        <v>4270</v>
      </c>
      <c r="K2229" t="n">
        <v>22.7</v>
      </c>
      <c r="L2229" t="n">
        <v>0</v>
      </c>
      <c r="M2229" t="n">
        <v>0</v>
      </c>
      <c r="N2229" t="n">
        <v>0</v>
      </c>
      <c r="O2229" t="n">
        <v>0</v>
      </c>
      <c r="P2229" t="inlineStr">
        <is>
          <t>2026-05-26</t>
        </is>
      </c>
      <c r="Q2229" t="inlineStr">
        <is>
          <t>2026-06-08</t>
        </is>
      </c>
      <c r="R2229" t="inlineStr">
        <is>
          <t>+5%▶60% 익절 / +10%▶30% 익절 / +20%▶10% 익절</t>
        </is>
      </c>
      <c r="S2229" t="inlineStr">
        <is>
          <t>-5%▶40% 손절 / -15%▶30% 손절 / -20%▶30% 손절</t>
        </is>
      </c>
      <c r="T2229" t="inlineStr">
        <is>
          <t>매수 0.0005 / 매도 0.0025 / 슬리피지 0.0007</t>
        </is>
      </c>
    </row>
    <row r="2230">
      <c r="A2230" t="inlineStr">
        <is>
          <t>아이로보틱스|2주 전에 샀다면|[대표님룰]+[칼손절]</t>
        </is>
      </c>
      <c r="B2230" t="inlineStr">
        <is>
          <t>아이로보틱스</t>
        </is>
      </c>
      <c r="C2230" t="inlineStr">
        <is>
          <t>066430</t>
        </is>
      </c>
      <c r="D2230" t="inlineStr">
        <is>
          <t>2주 전에 샀다면</t>
        </is>
      </c>
      <c r="E2230" t="inlineStr">
        <is>
          <t>[대표님룰]+[칼손절]</t>
        </is>
      </c>
      <c r="F2230" t="inlineStr">
        <is>
          <t>[대표님룰]</t>
        </is>
      </c>
      <c r="G2230" t="inlineStr">
        <is>
          <t>[칼손절]</t>
        </is>
      </c>
      <c r="H2230" t="n">
        <v>300000</v>
      </c>
      <c r="I2230" t="n">
        <v>3480</v>
      </c>
      <c r="J2230" t="n">
        <v>4270</v>
      </c>
      <c r="K2230" t="n">
        <v>22.7</v>
      </c>
      <c r="L2230" t="n">
        <v>0</v>
      </c>
      <c r="M2230" t="n">
        <v>0</v>
      </c>
      <c r="N2230" t="n">
        <v>0</v>
      </c>
      <c r="O2230" t="n">
        <v>0</v>
      </c>
      <c r="P2230" t="inlineStr">
        <is>
          <t>2026-05-26</t>
        </is>
      </c>
      <c r="Q2230" t="inlineStr">
        <is>
          <t>2026-06-08</t>
        </is>
      </c>
      <c r="R2230" t="inlineStr">
        <is>
          <t>+5%▶60% 익절 / +10%▶30% 익절 / +30%▶10% 익절</t>
        </is>
      </c>
      <c r="S2230" t="inlineStr">
        <is>
          <t>-2%▶80% 손절 / -4%▶10% 손절 / -6%▶10% 손절</t>
        </is>
      </c>
      <c r="T2230" t="inlineStr">
        <is>
          <t>매수 0.0005 / 매도 0.0025 / 슬리피지 0.0007</t>
        </is>
      </c>
    </row>
    <row r="2231">
      <c r="A2231" t="inlineStr">
        <is>
          <t>아이로보틱스|2주 전에 샀다면|[대표님룰]+[정석방어]</t>
        </is>
      </c>
      <c r="B2231" t="inlineStr">
        <is>
          <t>아이로보틱스</t>
        </is>
      </c>
      <c r="C2231" t="inlineStr">
        <is>
          <t>066430</t>
        </is>
      </c>
      <c r="D2231" t="inlineStr">
        <is>
          <t>2주 전에 샀다면</t>
        </is>
      </c>
      <c r="E2231" t="inlineStr">
        <is>
          <t>[대표님룰]+[정석방어]</t>
        </is>
      </c>
      <c r="F2231" t="inlineStr">
        <is>
          <t>[대표님룰]</t>
        </is>
      </c>
      <c r="G2231" t="inlineStr">
        <is>
          <t>[정석방어]</t>
        </is>
      </c>
      <c r="H2231" t="n">
        <v>300000</v>
      </c>
      <c r="I2231" t="n">
        <v>3480</v>
      </c>
      <c r="J2231" t="n">
        <v>4270</v>
      </c>
      <c r="K2231" t="n">
        <v>22.7</v>
      </c>
      <c r="L2231" t="n">
        <v>0</v>
      </c>
      <c r="M2231" t="n">
        <v>0</v>
      </c>
      <c r="N2231" t="n">
        <v>0</v>
      </c>
      <c r="O2231" t="n">
        <v>0</v>
      </c>
      <c r="P2231" t="inlineStr">
        <is>
          <t>2026-05-26</t>
        </is>
      </c>
      <c r="Q2231" t="inlineStr">
        <is>
          <t>2026-06-08</t>
        </is>
      </c>
      <c r="R2231" t="inlineStr">
        <is>
          <t>+5%▶60% 익절 / +10%▶30% 익절 / +30%▶10% 익절</t>
        </is>
      </c>
      <c r="S2231" t="inlineStr">
        <is>
          <t>-3%▶70% 손절 / -5%▶20% 손절 / -10%▶10% 손절</t>
        </is>
      </c>
      <c r="T2231" t="inlineStr">
        <is>
          <t>매수 0.0005 / 매도 0.0025 / 슬리피지 0.0007</t>
        </is>
      </c>
    </row>
    <row r="2232">
      <c r="A2232" t="inlineStr">
        <is>
          <t>아이로보틱스|2주 전에 샀다면|[대표님룰]+[변동성허용]</t>
        </is>
      </c>
      <c r="B2232" t="inlineStr">
        <is>
          <t>아이로보틱스</t>
        </is>
      </c>
      <c r="C2232" t="inlineStr">
        <is>
          <t>066430</t>
        </is>
      </c>
      <c r="D2232" t="inlineStr">
        <is>
          <t>2주 전에 샀다면</t>
        </is>
      </c>
      <c r="E2232" t="inlineStr">
        <is>
          <t>[대표님룰]+[변동성허용]</t>
        </is>
      </c>
      <c r="F2232" t="inlineStr">
        <is>
          <t>[대표님룰]</t>
        </is>
      </c>
      <c r="G2232" t="inlineStr">
        <is>
          <t>[변동성허용]</t>
        </is>
      </c>
      <c r="H2232" t="n">
        <v>300000</v>
      </c>
      <c r="I2232" t="n">
        <v>3480</v>
      </c>
      <c r="J2232" t="n">
        <v>4270</v>
      </c>
      <c r="K2232" t="n">
        <v>22.7</v>
      </c>
      <c r="L2232" t="n">
        <v>0</v>
      </c>
      <c r="M2232" t="n">
        <v>0</v>
      </c>
      <c r="N2232" t="n">
        <v>0</v>
      </c>
      <c r="O2232" t="n">
        <v>0</v>
      </c>
      <c r="P2232" t="inlineStr">
        <is>
          <t>2026-05-26</t>
        </is>
      </c>
      <c r="Q2232" t="inlineStr">
        <is>
          <t>2026-06-08</t>
        </is>
      </c>
      <c r="R2232" t="inlineStr">
        <is>
          <t>+5%▶60% 익절 / +10%▶30% 익절 / +30%▶10% 익절</t>
        </is>
      </c>
      <c r="S2232" t="inlineStr">
        <is>
          <t>-5%▶50% 손절 / -10%▶30% 손절 / -15%▶20% 손절</t>
        </is>
      </c>
      <c r="T2232" t="inlineStr">
        <is>
          <t>매수 0.0005 / 매도 0.0025 / 슬리피지 0.0007</t>
        </is>
      </c>
    </row>
    <row r="2233">
      <c r="A2233" t="inlineStr">
        <is>
          <t>아이로보틱스|2주 전에 샀다면|[대표님룰]+[버티기형]</t>
        </is>
      </c>
      <c r="B2233" t="inlineStr">
        <is>
          <t>아이로보틱스</t>
        </is>
      </c>
      <c r="C2233" t="inlineStr">
        <is>
          <t>066430</t>
        </is>
      </c>
      <c r="D2233" t="inlineStr">
        <is>
          <t>2주 전에 샀다면</t>
        </is>
      </c>
      <c r="E2233" t="inlineStr">
        <is>
          <t>[대표님룰]+[버티기형]</t>
        </is>
      </c>
      <c r="F2233" t="inlineStr">
        <is>
          <t>[대표님룰]</t>
        </is>
      </c>
      <c r="G2233" t="inlineStr">
        <is>
          <t>[버티기형]</t>
        </is>
      </c>
      <c r="H2233" t="n">
        <v>300000</v>
      </c>
      <c r="I2233" t="n">
        <v>3480</v>
      </c>
      <c r="J2233" t="n">
        <v>4270</v>
      </c>
      <c r="K2233" t="n">
        <v>22.7</v>
      </c>
      <c r="L2233" t="n">
        <v>0</v>
      </c>
      <c r="M2233" t="n">
        <v>0</v>
      </c>
      <c r="N2233" t="n">
        <v>0</v>
      </c>
      <c r="O2233" t="n">
        <v>0</v>
      </c>
      <c r="P2233" t="inlineStr">
        <is>
          <t>2026-05-26</t>
        </is>
      </c>
      <c r="Q2233" t="inlineStr">
        <is>
          <t>2026-06-08</t>
        </is>
      </c>
      <c r="R2233" t="inlineStr">
        <is>
          <t>+5%▶60% 익절 / +10%▶30% 익절 / +30%▶10% 익절</t>
        </is>
      </c>
      <c r="S2233" t="inlineStr">
        <is>
          <t>-5%▶40% 손절 / -15%▶30% 손절 / -20%▶30% 손절</t>
        </is>
      </c>
      <c r="T2233" t="inlineStr">
        <is>
          <t>매수 0.0005 / 매도 0.0025 / 슬리피지 0.0007</t>
        </is>
      </c>
    </row>
    <row r="2234">
      <c r="A2234" t="inlineStr">
        <is>
          <t>아이로보틱스|2주 전에 샀다면|[중기추세]+[칼손절]</t>
        </is>
      </c>
      <c r="B2234" t="inlineStr">
        <is>
          <t>아이로보틱스</t>
        </is>
      </c>
      <c r="C2234" t="inlineStr">
        <is>
          <t>066430</t>
        </is>
      </c>
      <c r="D2234" t="inlineStr">
        <is>
          <t>2주 전에 샀다면</t>
        </is>
      </c>
      <c r="E2234" t="inlineStr">
        <is>
          <t>[중기추세]+[칼손절]</t>
        </is>
      </c>
      <c r="F2234" t="inlineStr">
        <is>
          <t>[중기추세]</t>
        </is>
      </c>
      <c r="G2234" t="inlineStr">
        <is>
          <t>[칼손절]</t>
        </is>
      </c>
      <c r="H2234" t="n">
        <v>300000</v>
      </c>
      <c r="I2234" t="n">
        <v>3480</v>
      </c>
      <c r="J2234" t="n">
        <v>4270</v>
      </c>
      <c r="K2234" t="n">
        <v>22.7</v>
      </c>
      <c r="L2234" t="n">
        <v>0</v>
      </c>
      <c r="M2234" t="n">
        <v>0</v>
      </c>
      <c r="N2234" t="n">
        <v>0</v>
      </c>
      <c r="O2234" t="n">
        <v>0</v>
      </c>
      <c r="P2234" t="inlineStr">
        <is>
          <t>2026-05-26</t>
        </is>
      </c>
      <c r="Q2234" t="inlineStr">
        <is>
          <t>2026-06-08</t>
        </is>
      </c>
      <c r="R2234" t="inlineStr">
        <is>
          <t>+10%▶50% 익절 / +20%▶30% 익절 / +30%▶20% 익절</t>
        </is>
      </c>
      <c r="S2234" t="inlineStr">
        <is>
          <t>-2%▶80% 손절 / -4%▶10% 손절 / -6%▶10% 손절</t>
        </is>
      </c>
      <c r="T2234" t="inlineStr">
        <is>
          <t>매수 0.0005 / 매도 0.0025 / 슬리피지 0.0007</t>
        </is>
      </c>
    </row>
    <row r="2235">
      <c r="A2235" t="inlineStr">
        <is>
          <t>아이로보틱스|2주 전에 샀다면|[중기추세]+[정석방어]</t>
        </is>
      </c>
      <c r="B2235" t="inlineStr">
        <is>
          <t>아이로보틱스</t>
        </is>
      </c>
      <c r="C2235" t="inlineStr">
        <is>
          <t>066430</t>
        </is>
      </c>
      <c r="D2235" t="inlineStr">
        <is>
          <t>2주 전에 샀다면</t>
        </is>
      </c>
      <c r="E2235" t="inlineStr">
        <is>
          <t>[중기추세]+[정석방어]</t>
        </is>
      </c>
      <c r="F2235" t="inlineStr">
        <is>
          <t>[중기추세]</t>
        </is>
      </c>
      <c r="G2235" t="inlineStr">
        <is>
          <t>[정석방어]</t>
        </is>
      </c>
      <c r="H2235" t="n">
        <v>300000</v>
      </c>
      <c r="I2235" t="n">
        <v>3480</v>
      </c>
      <c r="J2235" t="n">
        <v>4270</v>
      </c>
      <c r="K2235" t="n">
        <v>22.7</v>
      </c>
      <c r="L2235" t="n">
        <v>0</v>
      </c>
      <c r="M2235" t="n">
        <v>0</v>
      </c>
      <c r="N2235" t="n">
        <v>0</v>
      </c>
      <c r="O2235" t="n">
        <v>0</v>
      </c>
      <c r="P2235" t="inlineStr">
        <is>
          <t>2026-05-26</t>
        </is>
      </c>
      <c r="Q2235" t="inlineStr">
        <is>
          <t>2026-06-08</t>
        </is>
      </c>
      <c r="R2235" t="inlineStr">
        <is>
          <t>+10%▶50% 익절 / +20%▶30% 익절 / +30%▶20% 익절</t>
        </is>
      </c>
      <c r="S2235" t="inlineStr">
        <is>
          <t>-3%▶70% 손절 / -5%▶20% 손절 / -10%▶10% 손절</t>
        </is>
      </c>
      <c r="T2235" t="inlineStr">
        <is>
          <t>매수 0.0005 / 매도 0.0025 / 슬리피지 0.0007</t>
        </is>
      </c>
    </row>
    <row r="2236">
      <c r="A2236" t="inlineStr">
        <is>
          <t>아이로보틱스|2주 전에 샀다면|[중기추세]+[변동성허용]</t>
        </is>
      </c>
      <c r="B2236" t="inlineStr">
        <is>
          <t>아이로보틱스</t>
        </is>
      </c>
      <c r="C2236" t="inlineStr">
        <is>
          <t>066430</t>
        </is>
      </c>
      <c r="D2236" t="inlineStr">
        <is>
          <t>2주 전에 샀다면</t>
        </is>
      </c>
      <c r="E2236" t="inlineStr">
        <is>
          <t>[중기추세]+[변동성허용]</t>
        </is>
      </c>
      <c r="F2236" t="inlineStr">
        <is>
          <t>[중기추세]</t>
        </is>
      </c>
      <c r="G2236" t="inlineStr">
        <is>
          <t>[변동성허용]</t>
        </is>
      </c>
      <c r="H2236" t="n">
        <v>300000</v>
      </c>
      <c r="I2236" t="n">
        <v>3480</v>
      </c>
      <c r="J2236" t="n">
        <v>4270</v>
      </c>
      <c r="K2236" t="n">
        <v>22.7</v>
      </c>
      <c r="L2236" t="n">
        <v>0</v>
      </c>
      <c r="M2236" t="n">
        <v>0</v>
      </c>
      <c r="N2236" t="n">
        <v>0</v>
      </c>
      <c r="O2236" t="n">
        <v>0</v>
      </c>
      <c r="P2236" t="inlineStr">
        <is>
          <t>2026-05-26</t>
        </is>
      </c>
      <c r="Q2236" t="inlineStr">
        <is>
          <t>2026-06-08</t>
        </is>
      </c>
      <c r="R2236" t="inlineStr">
        <is>
          <t>+10%▶50% 익절 / +20%▶30% 익절 / +30%▶20% 익절</t>
        </is>
      </c>
      <c r="S2236" t="inlineStr">
        <is>
          <t>-5%▶50% 손절 / -10%▶30% 손절 / -15%▶20% 손절</t>
        </is>
      </c>
      <c r="T2236" t="inlineStr">
        <is>
          <t>매수 0.0005 / 매도 0.0025 / 슬리피지 0.0007</t>
        </is>
      </c>
    </row>
    <row r="2237">
      <c r="A2237" t="inlineStr">
        <is>
          <t>아이로보틱스|2주 전에 샀다면|[중기추세]+[버티기형]</t>
        </is>
      </c>
      <c r="B2237" t="inlineStr">
        <is>
          <t>아이로보틱스</t>
        </is>
      </c>
      <c r="C2237" t="inlineStr">
        <is>
          <t>066430</t>
        </is>
      </c>
      <c r="D2237" t="inlineStr">
        <is>
          <t>2주 전에 샀다면</t>
        </is>
      </c>
      <c r="E2237" t="inlineStr">
        <is>
          <t>[중기추세]+[버티기형]</t>
        </is>
      </c>
      <c r="F2237" t="inlineStr">
        <is>
          <t>[중기추세]</t>
        </is>
      </c>
      <c r="G2237" t="inlineStr">
        <is>
          <t>[버티기형]</t>
        </is>
      </c>
      <c r="H2237" t="n">
        <v>300000</v>
      </c>
      <c r="I2237" t="n">
        <v>3480</v>
      </c>
      <c r="J2237" t="n">
        <v>4270</v>
      </c>
      <c r="K2237" t="n">
        <v>22.7</v>
      </c>
      <c r="L2237" t="n">
        <v>0</v>
      </c>
      <c r="M2237" t="n">
        <v>0</v>
      </c>
      <c r="N2237" t="n">
        <v>0</v>
      </c>
      <c r="O2237" t="n">
        <v>0</v>
      </c>
      <c r="P2237" t="inlineStr">
        <is>
          <t>2026-05-26</t>
        </is>
      </c>
      <c r="Q2237" t="inlineStr">
        <is>
          <t>2026-06-08</t>
        </is>
      </c>
      <c r="R2237" t="inlineStr">
        <is>
          <t>+10%▶50% 익절 / +20%▶30% 익절 / +30%▶20% 익절</t>
        </is>
      </c>
      <c r="S2237" t="inlineStr">
        <is>
          <t>-5%▶40% 손절 / -15%▶30% 손절 / -20%▶30% 손절</t>
        </is>
      </c>
      <c r="T2237" t="inlineStr">
        <is>
          <t>매수 0.0005 / 매도 0.0025 / 슬리피지 0.0007</t>
        </is>
      </c>
    </row>
    <row r="2238">
      <c r="A2238" t="inlineStr">
        <is>
          <t>아이로보틱스|2주 전에 샀다면|[수익극대화]+[칼손절]</t>
        </is>
      </c>
      <c r="B2238" t="inlineStr">
        <is>
          <t>아이로보틱스</t>
        </is>
      </c>
      <c r="C2238" t="inlineStr">
        <is>
          <t>066430</t>
        </is>
      </c>
      <c r="D2238" t="inlineStr">
        <is>
          <t>2주 전에 샀다면</t>
        </is>
      </c>
      <c r="E2238" t="inlineStr">
        <is>
          <t>[수익극대화]+[칼손절]</t>
        </is>
      </c>
      <c r="F2238" t="inlineStr">
        <is>
          <t>[수익극대화]</t>
        </is>
      </c>
      <c r="G2238" t="inlineStr">
        <is>
          <t>[칼손절]</t>
        </is>
      </c>
      <c r="H2238" t="n">
        <v>300000</v>
      </c>
      <c r="I2238" t="n">
        <v>3480</v>
      </c>
      <c r="J2238" t="n">
        <v>4270</v>
      </c>
      <c r="K2238" t="n">
        <v>22.7</v>
      </c>
      <c r="L2238" t="n">
        <v>0</v>
      </c>
      <c r="M2238" t="n">
        <v>0</v>
      </c>
      <c r="N2238" t="n">
        <v>0</v>
      </c>
      <c r="O2238" t="n">
        <v>0</v>
      </c>
      <c r="P2238" t="inlineStr">
        <is>
          <t>2026-05-26</t>
        </is>
      </c>
      <c r="Q2238" t="inlineStr">
        <is>
          <t>2026-06-08</t>
        </is>
      </c>
      <c r="R2238" t="inlineStr">
        <is>
          <t>+10%▶40% 익절 / +20%▶30% 익절 / +40%▶30% 익절</t>
        </is>
      </c>
      <c r="S2238" t="inlineStr">
        <is>
          <t>-2%▶80% 손절 / -4%▶10% 손절 / -6%▶10% 손절</t>
        </is>
      </c>
      <c r="T2238" t="inlineStr">
        <is>
          <t>매수 0.0005 / 매도 0.0025 / 슬리피지 0.0007</t>
        </is>
      </c>
    </row>
    <row r="2239">
      <c r="A2239" t="inlineStr">
        <is>
          <t>아이로보틱스|2주 전에 샀다면|[수익극대화]+[정석방어]</t>
        </is>
      </c>
      <c r="B2239" t="inlineStr">
        <is>
          <t>아이로보틱스</t>
        </is>
      </c>
      <c r="C2239" t="inlineStr">
        <is>
          <t>066430</t>
        </is>
      </c>
      <c r="D2239" t="inlineStr">
        <is>
          <t>2주 전에 샀다면</t>
        </is>
      </c>
      <c r="E2239" t="inlineStr">
        <is>
          <t>[수익극대화]+[정석방어]</t>
        </is>
      </c>
      <c r="F2239" t="inlineStr">
        <is>
          <t>[수익극대화]</t>
        </is>
      </c>
      <c r="G2239" t="inlineStr">
        <is>
          <t>[정석방어]</t>
        </is>
      </c>
      <c r="H2239" t="n">
        <v>300000</v>
      </c>
      <c r="I2239" t="n">
        <v>3480</v>
      </c>
      <c r="J2239" t="n">
        <v>4270</v>
      </c>
      <c r="K2239" t="n">
        <v>22.7</v>
      </c>
      <c r="L2239" t="n">
        <v>0</v>
      </c>
      <c r="M2239" t="n">
        <v>0</v>
      </c>
      <c r="N2239" t="n">
        <v>0</v>
      </c>
      <c r="O2239" t="n">
        <v>0</v>
      </c>
      <c r="P2239" t="inlineStr">
        <is>
          <t>2026-05-26</t>
        </is>
      </c>
      <c r="Q2239" t="inlineStr">
        <is>
          <t>2026-06-08</t>
        </is>
      </c>
      <c r="R2239" t="inlineStr">
        <is>
          <t>+10%▶40% 익절 / +20%▶30% 익절 / +40%▶30% 익절</t>
        </is>
      </c>
      <c r="S2239" t="inlineStr">
        <is>
          <t>-3%▶70% 손절 / -5%▶20% 손절 / -10%▶10% 손절</t>
        </is>
      </c>
      <c r="T2239" t="inlineStr">
        <is>
          <t>매수 0.0005 / 매도 0.0025 / 슬리피지 0.0007</t>
        </is>
      </c>
    </row>
    <row r="2240">
      <c r="A2240" t="inlineStr">
        <is>
          <t>아이로보틱스|2주 전에 샀다면|[수익극대화]+[변동성허용]</t>
        </is>
      </c>
      <c r="B2240" t="inlineStr">
        <is>
          <t>아이로보틱스</t>
        </is>
      </c>
      <c r="C2240" t="inlineStr">
        <is>
          <t>066430</t>
        </is>
      </c>
      <c r="D2240" t="inlineStr">
        <is>
          <t>2주 전에 샀다면</t>
        </is>
      </c>
      <c r="E2240" t="inlineStr">
        <is>
          <t>[수익극대화]+[변동성허용]</t>
        </is>
      </c>
      <c r="F2240" t="inlineStr">
        <is>
          <t>[수익극대화]</t>
        </is>
      </c>
      <c r="G2240" t="inlineStr">
        <is>
          <t>[변동성허용]</t>
        </is>
      </c>
      <c r="H2240" t="n">
        <v>300000</v>
      </c>
      <c r="I2240" t="n">
        <v>3480</v>
      </c>
      <c r="J2240" t="n">
        <v>4270</v>
      </c>
      <c r="K2240" t="n">
        <v>22.7</v>
      </c>
      <c r="L2240" t="n">
        <v>0</v>
      </c>
      <c r="M2240" t="n">
        <v>0</v>
      </c>
      <c r="N2240" t="n">
        <v>0</v>
      </c>
      <c r="O2240" t="n">
        <v>0</v>
      </c>
      <c r="P2240" t="inlineStr">
        <is>
          <t>2026-05-26</t>
        </is>
      </c>
      <c r="Q2240" t="inlineStr">
        <is>
          <t>2026-06-08</t>
        </is>
      </c>
      <c r="R2240" t="inlineStr">
        <is>
          <t>+10%▶40% 익절 / +20%▶30% 익절 / +40%▶30% 익절</t>
        </is>
      </c>
      <c r="S2240" t="inlineStr">
        <is>
          <t>-5%▶50% 손절 / -10%▶30% 손절 / -15%▶20% 손절</t>
        </is>
      </c>
      <c r="T2240" t="inlineStr">
        <is>
          <t>매수 0.0005 / 매도 0.0025 / 슬리피지 0.0007</t>
        </is>
      </c>
    </row>
    <row r="2241">
      <c r="A2241" t="inlineStr">
        <is>
          <t>아이로보틱스|2주 전에 샀다면|[수익극대화]+[버티기형]</t>
        </is>
      </c>
      <c r="B2241" t="inlineStr">
        <is>
          <t>아이로보틱스</t>
        </is>
      </c>
      <c r="C2241" t="inlineStr">
        <is>
          <t>066430</t>
        </is>
      </c>
      <c r="D2241" t="inlineStr">
        <is>
          <t>2주 전에 샀다면</t>
        </is>
      </c>
      <c r="E2241" t="inlineStr">
        <is>
          <t>[수익극대화]+[버티기형]</t>
        </is>
      </c>
      <c r="F2241" t="inlineStr">
        <is>
          <t>[수익극대화]</t>
        </is>
      </c>
      <c r="G2241" t="inlineStr">
        <is>
          <t>[버티기형]</t>
        </is>
      </c>
      <c r="H2241" t="n">
        <v>300000</v>
      </c>
      <c r="I2241" t="n">
        <v>3480</v>
      </c>
      <c r="J2241" t="n">
        <v>4270</v>
      </c>
      <c r="K2241" t="n">
        <v>22.7</v>
      </c>
      <c r="L2241" t="n">
        <v>0</v>
      </c>
      <c r="M2241" t="n">
        <v>0</v>
      </c>
      <c r="N2241" t="n">
        <v>0</v>
      </c>
      <c r="O2241" t="n">
        <v>0</v>
      </c>
      <c r="P2241" t="inlineStr">
        <is>
          <t>2026-05-26</t>
        </is>
      </c>
      <c r="Q2241" t="inlineStr">
        <is>
          <t>2026-06-08</t>
        </is>
      </c>
      <c r="R2241" t="inlineStr">
        <is>
          <t>+10%▶40% 익절 / +20%▶30% 익절 / +40%▶30% 익절</t>
        </is>
      </c>
      <c r="S2241" t="inlineStr">
        <is>
          <t>-5%▶40% 손절 / -15%▶30% 손절 / -20%▶30% 손절</t>
        </is>
      </c>
      <c r="T2241" t="inlineStr">
        <is>
          <t>매수 0.0005 / 매도 0.0025 / 슬리피지 0.0007</t>
        </is>
      </c>
    </row>
    <row r="2242">
      <c r="A2242" t="inlineStr">
        <is>
          <t>아이로보틱스|3개월 전에 샀다면|[초단타]+[칼손절]</t>
        </is>
      </c>
      <c r="B2242" t="inlineStr">
        <is>
          <t>아이로보틱스</t>
        </is>
      </c>
      <c r="C2242" t="inlineStr">
        <is>
          <t>066430</t>
        </is>
      </c>
      <c r="D2242" t="inlineStr">
        <is>
          <t>3개월 전에 샀다면</t>
        </is>
      </c>
      <c r="E2242" t="inlineStr">
        <is>
          <t>[초단타]+[칼손절]</t>
        </is>
      </c>
      <c r="F2242" t="inlineStr">
        <is>
          <t>[초단타]</t>
        </is>
      </c>
      <c r="G2242" t="inlineStr">
        <is>
          <t>[칼손절]</t>
        </is>
      </c>
      <c r="H2242" t="n">
        <v>300000</v>
      </c>
      <c r="I2242" t="n">
        <v>2500</v>
      </c>
      <c r="J2242" t="n">
        <v>4270</v>
      </c>
      <c r="K2242" t="n">
        <v>70.8</v>
      </c>
      <c r="L2242" t="n">
        <v>16.19</v>
      </c>
      <c r="M2242" t="n">
        <v>-5.99</v>
      </c>
      <c r="N2242" t="n">
        <v>50</v>
      </c>
      <c r="O2242" t="n">
        <v>4</v>
      </c>
      <c r="P2242" t="inlineStr">
        <is>
          <t>2026-03-09</t>
        </is>
      </c>
      <c r="Q2242" t="inlineStr">
        <is>
          <t>2026-06-08</t>
        </is>
      </c>
      <c r="R2242" t="inlineStr">
        <is>
          <t>+3%▶70% 익절 / +5%▶20% 익절 / +10%▶10% 익절</t>
        </is>
      </c>
      <c r="S2242" t="inlineStr">
        <is>
          <t>-2%▶80% 손절 / -4%▶10% 손절 / -6%▶10% 손절</t>
        </is>
      </c>
      <c r="T2242" t="inlineStr">
        <is>
          <t>매수 0.0005 / 매도 0.0025 / 슬리피지 0.0007</t>
        </is>
      </c>
    </row>
    <row r="2243">
      <c r="A2243" t="inlineStr">
        <is>
          <t>아이로보틱스|3개월 전에 샀다면|[초단타]+[정석방어]</t>
        </is>
      </c>
      <c r="B2243" t="inlineStr">
        <is>
          <t>아이로보틱스</t>
        </is>
      </c>
      <c r="C2243" t="inlineStr">
        <is>
          <t>066430</t>
        </is>
      </c>
      <c r="D2243" t="inlineStr">
        <is>
          <t>3개월 전에 샀다면</t>
        </is>
      </c>
      <c r="E2243" t="inlineStr">
        <is>
          <t>[초단타]+[정석방어]</t>
        </is>
      </c>
      <c r="F2243" t="inlineStr">
        <is>
          <t>[초단타]</t>
        </is>
      </c>
      <c r="G2243" t="inlineStr">
        <is>
          <t>[정석방어]</t>
        </is>
      </c>
      <c r="H2243" t="n">
        <v>300000</v>
      </c>
      <c r="I2243" t="n">
        <v>2500</v>
      </c>
      <c r="J2243" t="n">
        <v>4270</v>
      </c>
      <c r="K2243" t="n">
        <v>70.8</v>
      </c>
      <c r="L2243" t="n">
        <v>-0.6899999999999999</v>
      </c>
      <c r="M2243" t="n">
        <v>-7.58</v>
      </c>
      <c r="N2243" t="n">
        <v>66.7</v>
      </c>
      <c r="O2243" t="n">
        <v>3</v>
      </c>
      <c r="P2243" t="inlineStr">
        <is>
          <t>2026-03-09</t>
        </is>
      </c>
      <c r="Q2243" t="inlineStr">
        <is>
          <t>2026-06-08</t>
        </is>
      </c>
      <c r="R2243" t="inlineStr">
        <is>
          <t>+3%▶70% 익절 / +5%▶20% 익절 / +10%▶10% 익절</t>
        </is>
      </c>
      <c r="S2243" t="inlineStr">
        <is>
          <t>-3%▶70% 손절 / -5%▶20% 손절 / -10%▶10% 손절</t>
        </is>
      </c>
      <c r="T2243" t="inlineStr">
        <is>
          <t>매수 0.0005 / 매도 0.0025 / 슬리피지 0.0007</t>
        </is>
      </c>
    </row>
    <row r="2244">
      <c r="A2244" t="inlineStr">
        <is>
          <t>아이로보틱스|3개월 전에 샀다면|[초단타]+[변동성허용]</t>
        </is>
      </c>
      <c r="B2244" t="inlineStr">
        <is>
          <t>아이로보틱스</t>
        </is>
      </c>
      <c r="C2244" t="inlineStr">
        <is>
          <t>066430</t>
        </is>
      </c>
      <c r="D2244" t="inlineStr">
        <is>
          <t>3개월 전에 샀다면</t>
        </is>
      </c>
      <c r="E2244" t="inlineStr">
        <is>
          <t>[초단타]+[변동성허용]</t>
        </is>
      </c>
      <c r="F2244" t="inlineStr">
        <is>
          <t>[초단타]</t>
        </is>
      </c>
      <c r="G2244" t="inlineStr">
        <is>
          <t>[변동성허용]</t>
        </is>
      </c>
      <c r="H2244" t="n">
        <v>300000</v>
      </c>
      <c r="I2244" t="n">
        <v>2500</v>
      </c>
      <c r="J2244" t="n">
        <v>4270</v>
      </c>
      <c r="K2244" t="n">
        <v>70.8</v>
      </c>
      <c r="L2244" t="n">
        <v>11.01</v>
      </c>
      <c r="M2244" t="n">
        <v>-7.58</v>
      </c>
      <c r="N2244" t="n">
        <v>100</v>
      </c>
      <c r="O2244" t="n">
        <v>2</v>
      </c>
      <c r="P2244" t="inlineStr">
        <is>
          <t>2026-03-09</t>
        </is>
      </c>
      <c r="Q2244" t="inlineStr">
        <is>
          <t>2026-06-08</t>
        </is>
      </c>
      <c r="R2244" t="inlineStr">
        <is>
          <t>+3%▶70% 익절 / +5%▶20% 익절 / +10%▶10% 익절</t>
        </is>
      </c>
      <c r="S2244" t="inlineStr">
        <is>
          <t>-5%▶50% 손절 / -10%▶30% 손절 / -15%▶20% 손절</t>
        </is>
      </c>
      <c r="T2244" t="inlineStr">
        <is>
          <t>매수 0.0005 / 매도 0.0025 / 슬리피지 0.0007</t>
        </is>
      </c>
    </row>
    <row r="2245">
      <c r="A2245" t="inlineStr">
        <is>
          <t>아이로보틱스|3개월 전에 샀다면|[초단타]+[버티기형]</t>
        </is>
      </c>
      <c r="B2245" t="inlineStr">
        <is>
          <t>아이로보틱스</t>
        </is>
      </c>
      <c r="C2245" t="inlineStr">
        <is>
          <t>066430</t>
        </is>
      </c>
      <c r="D2245" t="inlineStr">
        <is>
          <t>3개월 전에 샀다면</t>
        </is>
      </c>
      <c r="E2245" t="inlineStr">
        <is>
          <t>[초단타]+[버티기형]</t>
        </is>
      </c>
      <c r="F2245" t="inlineStr">
        <is>
          <t>[초단타]</t>
        </is>
      </c>
      <c r="G2245" t="inlineStr">
        <is>
          <t>[버티기형]</t>
        </is>
      </c>
      <c r="H2245" t="n">
        <v>300000</v>
      </c>
      <c r="I2245" t="n">
        <v>2500</v>
      </c>
      <c r="J2245" t="n">
        <v>4270</v>
      </c>
      <c r="K2245" t="n">
        <v>70.8</v>
      </c>
      <c r="L2245" t="n">
        <v>11.01</v>
      </c>
      <c r="M2245" t="n">
        <v>-7.58</v>
      </c>
      <c r="N2245" t="n">
        <v>100</v>
      </c>
      <c r="O2245" t="n">
        <v>2</v>
      </c>
      <c r="P2245" t="inlineStr">
        <is>
          <t>2026-03-09</t>
        </is>
      </c>
      <c r="Q2245" t="inlineStr">
        <is>
          <t>2026-06-08</t>
        </is>
      </c>
      <c r="R2245" t="inlineStr">
        <is>
          <t>+3%▶70% 익절 / +5%▶20% 익절 / +10%▶10% 익절</t>
        </is>
      </c>
      <c r="S2245" t="inlineStr">
        <is>
          <t>-5%▶40% 손절 / -15%▶30% 손절 / -20%▶30% 손절</t>
        </is>
      </c>
      <c r="T2245" t="inlineStr">
        <is>
          <t>매수 0.0005 / 매도 0.0025 / 슬리피지 0.0007</t>
        </is>
      </c>
    </row>
    <row r="2246">
      <c r="A2246" t="inlineStr">
        <is>
          <t>아이로보틱스|3개월 전에 샀다면|[단기스윙]+[칼손절]</t>
        </is>
      </c>
      <c r="B2246" t="inlineStr">
        <is>
          <t>아이로보틱스</t>
        </is>
      </c>
      <c r="C2246" t="inlineStr">
        <is>
          <t>066430</t>
        </is>
      </c>
      <c r="D2246" t="inlineStr">
        <is>
          <t>3개월 전에 샀다면</t>
        </is>
      </c>
      <c r="E2246" t="inlineStr">
        <is>
          <t>[단기스윙]+[칼손절]</t>
        </is>
      </c>
      <c r="F2246" t="inlineStr">
        <is>
          <t>[단기스윙]</t>
        </is>
      </c>
      <c r="G2246" t="inlineStr">
        <is>
          <t>[칼손절]</t>
        </is>
      </c>
      <c r="H2246" t="n">
        <v>300000</v>
      </c>
      <c r="I2246" t="n">
        <v>2500</v>
      </c>
      <c r="J2246" t="n">
        <v>4270</v>
      </c>
      <c r="K2246" t="n">
        <v>70.8</v>
      </c>
      <c r="L2246" t="n">
        <v>3.26</v>
      </c>
      <c r="M2246" t="n">
        <v>-5.49</v>
      </c>
      <c r="N2246" t="n">
        <v>50</v>
      </c>
      <c r="O2246" t="n">
        <v>4</v>
      </c>
      <c r="P2246" t="inlineStr">
        <is>
          <t>2026-03-09</t>
        </is>
      </c>
      <c r="Q2246" t="inlineStr">
        <is>
          <t>2026-06-08</t>
        </is>
      </c>
      <c r="R2246" t="inlineStr">
        <is>
          <t>+5%▶60% 익절 / +10%▶30% 익절 / +20%▶10% 익절</t>
        </is>
      </c>
      <c r="S2246" t="inlineStr">
        <is>
          <t>-2%▶80% 손절 / -4%▶10% 손절 / -6%▶10% 손절</t>
        </is>
      </c>
      <c r="T2246" t="inlineStr">
        <is>
          <t>매수 0.0005 / 매도 0.0025 / 슬리피지 0.0007</t>
        </is>
      </c>
    </row>
    <row r="2247">
      <c r="A2247" t="inlineStr">
        <is>
          <t>아이로보틱스|3개월 전에 샀다면|[단기스윙]+[정석방어]</t>
        </is>
      </c>
      <c r="B2247" t="inlineStr">
        <is>
          <t>아이로보틱스</t>
        </is>
      </c>
      <c r="C2247" t="inlineStr">
        <is>
          <t>066430</t>
        </is>
      </c>
      <c r="D2247" t="inlineStr">
        <is>
          <t>3개월 전에 샀다면</t>
        </is>
      </c>
      <c r="E2247" t="inlineStr">
        <is>
          <t>[단기스윙]+[정석방어]</t>
        </is>
      </c>
      <c r="F2247" t="inlineStr">
        <is>
          <t>[단기스윙]</t>
        </is>
      </c>
      <c r="G2247" t="inlineStr">
        <is>
          <t>[정석방어]</t>
        </is>
      </c>
      <c r="H2247" t="n">
        <v>300000</v>
      </c>
      <c r="I2247" t="n">
        <v>2500</v>
      </c>
      <c r="J2247" t="n">
        <v>4270</v>
      </c>
      <c r="K2247" t="n">
        <v>70.8</v>
      </c>
      <c r="L2247" t="n">
        <v>27.61</v>
      </c>
      <c r="M2247" t="n">
        <v>-4.45</v>
      </c>
      <c r="N2247" t="n">
        <v>75</v>
      </c>
      <c r="O2247" t="n">
        <v>4</v>
      </c>
      <c r="P2247" t="inlineStr">
        <is>
          <t>2026-03-09</t>
        </is>
      </c>
      <c r="Q2247" t="inlineStr">
        <is>
          <t>2026-06-08</t>
        </is>
      </c>
      <c r="R2247" t="inlineStr">
        <is>
          <t>+5%▶60% 익절 / +10%▶30% 익절 / +20%▶10% 익절</t>
        </is>
      </c>
      <c r="S2247" t="inlineStr">
        <is>
          <t>-3%▶70% 손절 / -5%▶20% 손절 / -10%▶10% 손절</t>
        </is>
      </c>
      <c r="T2247" t="inlineStr">
        <is>
          <t>매수 0.0005 / 매도 0.0025 / 슬리피지 0.0007</t>
        </is>
      </c>
    </row>
    <row r="2248">
      <c r="A2248" t="inlineStr">
        <is>
          <t>아이로보틱스|3개월 전에 샀다면|[단기스윙]+[변동성허용]</t>
        </is>
      </c>
      <c r="B2248" t="inlineStr">
        <is>
          <t>아이로보틱스</t>
        </is>
      </c>
      <c r="C2248" t="inlineStr">
        <is>
          <t>066430</t>
        </is>
      </c>
      <c r="D2248" t="inlineStr">
        <is>
          <t>3개월 전에 샀다면</t>
        </is>
      </c>
      <c r="E2248" t="inlineStr">
        <is>
          <t>[단기스윙]+[변동성허용]</t>
        </is>
      </c>
      <c r="F2248" t="inlineStr">
        <is>
          <t>[단기스윙]</t>
        </is>
      </c>
      <c r="G2248" t="inlineStr">
        <is>
          <t>[변동성허용]</t>
        </is>
      </c>
      <c r="H2248" t="n">
        <v>300000</v>
      </c>
      <c r="I2248" t="n">
        <v>2500</v>
      </c>
      <c r="J2248" t="n">
        <v>4270</v>
      </c>
      <c r="K2248" t="n">
        <v>70.8</v>
      </c>
      <c r="L2248" t="n">
        <v>9.449999999999999</v>
      </c>
      <c r="M2248" t="n">
        <v>-3.79</v>
      </c>
      <c r="N2248" t="n">
        <v>100</v>
      </c>
      <c r="O2248" t="n">
        <v>3</v>
      </c>
      <c r="P2248" t="inlineStr">
        <is>
          <t>2026-03-09</t>
        </is>
      </c>
      <c r="Q2248" t="inlineStr">
        <is>
          <t>2026-06-08</t>
        </is>
      </c>
      <c r="R2248" t="inlineStr">
        <is>
          <t>+5%▶60% 익절 / +10%▶30% 익절 / +20%▶10% 익절</t>
        </is>
      </c>
      <c r="S2248" t="inlineStr">
        <is>
          <t>-5%▶50% 손절 / -10%▶30% 손절 / -15%▶20% 손절</t>
        </is>
      </c>
      <c r="T2248" t="inlineStr">
        <is>
          <t>매수 0.0005 / 매도 0.0025 / 슬리피지 0.0007</t>
        </is>
      </c>
    </row>
    <row r="2249">
      <c r="A2249" t="inlineStr">
        <is>
          <t>아이로보틱스|3개월 전에 샀다면|[단기스윙]+[버티기형]</t>
        </is>
      </c>
      <c r="B2249" t="inlineStr">
        <is>
          <t>아이로보틱스</t>
        </is>
      </c>
      <c r="C2249" t="inlineStr">
        <is>
          <t>066430</t>
        </is>
      </c>
      <c r="D2249" t="inlineStr">
        <is>
          <t>3개월 전에 샀다면</t>
        </is>
      </c>
      <c r="E2249" t="inlineStr">
        <is>
          <t>[단기스윙]+[버티기형]</t>
        </is>
      </c>
      <c r="F2249" t="inlineStr">
        <is>
          <t>[단기스윙]</t>
        </is>
      </c>
      <c r="G2249" t="inlineStr">
        <is>
          <t>[버티기형]</t>
        </is>
      </c>
      <c r="H2249" t="n">
        <v>300000</v>
      </c>
      <c r="I2249" t="n">
        <v>2500</v>
      </c>
      <c r="J2249" t="n">
        <v>4270</v>
      </c>
      <c r="K2249" t="n">
        <v>70.8</v>
      </c>
      <c r="L2249" t="n">
        <v>9.449999999999999</v>
      </c>
      <c r="M2249" t="n">
        <v>-3.79</v>
      </c>
      <c r="N2249" t="n">
        <v>100</v>
      </c>
      <c r="O2249" t="n">
        <v>3</v>
      </c>
      <c r="P2249" t="inlineStr">
        <is>
          <t>2026-03-09</t>
        </is>
      </c>
      <c r="Q2249" t="inlineStr">
        <is>
          <t>2026-06-08</t>
        </is>
      </c>
      <c r="R2249" t="inlineStr">
        <is>
          <t>+5%▶60% 익절 / +10%▶30% 익절 / +20%▶10% 익절</t>
        </is>
      </c>
      <c r="S2249" t="inlineStr">
        <is>
          <t>-5%▶40% 손절 / -15%▶30% 손절 / -20%▶30% 손절</t>
        </is>
      </c>
      <c r="T2249" t="inlineStr">
        <is>
          <t>매수 0.0005 / 매도 0.0025 / 슬리피지 0.0007</t>
        </is>
      </c>
    </row>
    <row r="2250">
      <c r="A2250" t="inlineStr">
        <is>
          <t>아이로보틱스|3개월 전에 샀다면|[대표님룰]+[칼손절]</t>
        </is>
      </c>
      <c r="B2250" t="inlineStr">
        <is>
          <t>아이로보틱스</t>
        </is>
      </c>
      <c r="C2250" t="inlineStr">
        <is>
          <t>066430</t>
        </is>
      </c>
      <c r="D2250" t="inlineStr">
        <is>
          <t>3개월 전에 샀다면</t>
        </is>
      </c>
      <c r="E2250" t="inlineStr">
        <is>
          <t>[대표님룰]+[칼손절]</t>
        </is>
      </c>
      <c r="F2250" t="inlineStr">
        <is>
          <t>[대표님룰]</t>
        </is>
      </c>
      <c r="G2250" t="inlineStr">
        <is>
          <t>[칼손절]</t>
        </is>
      </c>
      <c r="H2250" t="n">
        <v>300000</v>
      </c>
      <c r="I2250" t="n">
        <v>2500</v>
      </c>
      <c r="J2250" t="n">
        <v>4270</v>
      </c>
      <c r="K2250" t="n">
        <v>70.8</v>
      </c>
      <c r="L2250" t="n">
        <v>3.26</v>
      </c>
      <c r="M2250" t="n">
        <v>-5.49</v>
      </c>
      <c r="N2250" t="n">
        <v>50</v>
      </c>
      <c r="O2250" t="n">
        <v>4</v>
      </c>
      <c r="P2250" t="inlineStr">
        <is>
          <t>2026-03-09</t>
        </is>
      </c>
      <c r="Q2250" t="inlineStr">
        <is>
          <t>2026-06-08</t>
        </is>
      </c>
      <c r="R2250" t="inlineStr">
        <is>
          <t>+5%▶60% 익절 / +10%▶30% 익절 / +30%▶10% 익절</t>
        </is>
      </c>
      <c r="S2250" t="inlineStr">
        <is>
          <t>-2%▶80% 손절 / -4%▶10% 손절 / -6%▶10% 손절</t>
        </is>
      </c>
      <c r="T2250" t="inlineStr">
        <is>
          <t>매수 0.0005 / 매도 0.0025 / 슬리피지 0.0007</t>
        </is>
      </c>
    </row>
    <row r="2251">
      <c r="A2251" t="inlineStr">
        <is>
          <t>아이로보틱스|3개월 전에 샀다면|[대표님룰]+[정석방어]</t>
        </is>
      </c>
      <c r="B2251" t="inlineStr">
        <is>
          <t>아이로보틱스</t>
        </is>
      </c>
      <c r="C2251" t="inlineStr">
        <is>
          <t>066430</t>
        </is>
      </c>
      <c r="D2251" t="inlineStr">
        <is>
          <t>3개월 전에 샀다면</t>
        </is>
      </c>
      <c r="E2251" t="inlineStr">
        <is>
          <t>[대표님룰]+[정석방어]</t>
        </is>
      </c>
      <c r="F2251" t="inlineStr">
        <is>
          <t>[대표님룰]</t>
        </is>
      </c>
      <c r="G2251" t="inlineStr">
        <is>
          <t>[정석방어]</t>
        </is>
      </c>
      <c r="H2251" t="n">
        <v>300000</v>
      </c>
      <c r="I2251" t="n">
        <v>2500</v>
      </c>
      <c r="J2251" t="n">
        <v>4270</v>
      </c>
      <c r="K2251" t="n">
        <v>70.8</v>
      </c>
      <c r="L2251" t="n">
        <v>27.61</v>
      </c>
      <c r="M2251" t="n">
        <v>-4.45</v>
      </c>
      <c r="N2251" t="n">
        <v>75</v>
      </c>
      <c r="O2251" t="n">
        <v>4</v>
      </c>
      <c r="P2251" t="inlineStr">
        <is>
          <t>2026-03-09</t>
        </is>
      </c>
      <c r="Q2251" t="inlineStr">
        <is>
          <t>2026-06-08</t>
        </is>
      </c>
      <c r="R2251" t="inlineStr">
        <is>
          <t>+5%▶60% 익절 / +10%▶30% 익절 / +30%▶10% 익절</t>
        </is>
      </c>
      <c r="S2251" t="inlineStr">
        <is>
          <t>-3%▶70% 손절 / -5%▶20% 손절 / -10%▶10% 손절</t>
        </is>
      </c>
      <c r="T2251" t="inlineStr">
        <is>
          <t>매수 0.0005 / 매도 0.0025 / 슬리피지 0.0007</t>
        </is>
      </c>
    </row>
    <row r="2252">
      <c r="A2252" t="inlineStr">
        <is>
          <t>아이로보틱스|3개월 전에 샀다면|[대표님룰]+[변동성허용]</t>
        </is>
      </c>
      <c r="B2252" t="inlineStr">
        <is>
          <t>아이로보틱스</t>
        </is>
      </c>
      <c r="C2252" t="inlineStr">
        <is>
          <t>066430</t>
        </is>
      </c>
      <c r="D2252" t="inlineStr">
        <is>
          <t>3개월 전에 샀다면</t>
        </is>
      </c>
      <c r="E2252" t="inlineStr">
        <is>
          <t>[대표님룰]+[변동성허용]</t>
        </is>
      </c>
      <c r="F2252" t="inlineStr">
        <is>
          <t>[대표님룰]</t>
        </is>
      </c>
      <c r="G2252" t="inlineStr">
        <is>
          <t>[변동성허용]</t>
        </is>
      </c>
      <c r="H2252" t="n">
        <v>300000</v>
      </c>
      <c r="I2252" t="n">
        <v>2500</v>
      </c>
      <c r="J2252" t="n">
        <v>4270</v>
      </c>
      <c r="K2252" t="n">
        <v>70.8</v>
      </c>
      <c r="L2252" t="n">
        <v>10.7</v>
      </c>
      <c r="M2252" t="n">
        <v>-3.79</v>
      </c>
      <c r="N2252" t="n">
        <v>100</v>
      </c>
      <c r="O2252" t="n">
        <v>3</v>
      </c>
      <c r="P2252" t="inlineStr">
        <is>
          <t>2026-03-09</t>
        </is>
      </c>
      <c r="Q2252" t="inlineStr">
        <is>
          <t>2026-06-08</t>
        </is>
      </c>
      <c r="R2252" t="inlineStr">
        <is>
          <t>+5%▶60% 익절 / +10%▶30% 익절 / +30%▶10% 익절</t>
        </is>
      </c>
      <c r="S2252" t="inlineStr">
        <is>
          <t>-5%▶50% 손절 / -10%▶30% 손절 / -15%▶20% 손절</t>
        </is>
      </c>
      <c r="T2252" t="inlineStr">
        <is>
          <t>매수 0.0005 / 매도 0.0025 / 슬리피지 0.0007</t>
        </is>
      </c>
    </row>
    <row r="2253">
      <c r="A2253" t="inlineStr">
        <is>
          <t>아이로보틱스|3개월 전에 샀다면|[대표님룰]+[버티기형]</t>
        </is>
      </c>
      <c r="B2253" t="inlineStr">
        <is>
          <t>아이로보틱스</t>
        </is>
      </c>
      <c r="C2253" t="inlineStr">
        <is>
          <t>066430</t>
        </is>
      </c>
      <c r="D2253" t="inlineStr">
        <is>
          <t>3개월 전에 샀다면</t>
        </is>
      </c>
      <c r="E2253" t="inlineStr">
        <is>
          <t>[대표님룰]+[버티기형]</t>
        </is>
      </c>
      <c r="F2253" t="inlineStr">
        <is>
          <t>[대표님룰]</t>
        </is>
      </c>
      <c r="G2253" t="inlineStr">
        <is>
          <t>[버티기형]</t>
        </is>
      </c>
      <c r="H2253" t="n">
        <v>300000</v>
      </c>
      <c r="I2253" t="n">
        <v>2500</v>
      </c>
      <c r="J2253" t="n">
        <v>4270</v>
      </c>
      <c r="K2253" t="n">
        <v>70.8</v>
      </c>
      <c r="L2253" t="n">
        <v>10.7</v>
      </c>
      <c r="M2253" t="n">
        <v>-3.79</v>
      </c>
      <c r="N2253" t="n">
        <v>100</v>
      </c>
      <c r="O2253" t="n">
        <v>3</v>
      </c>
      <c r="P2253" t="inlineStr">
        <is>
          <t>2026-03-09</t>
        </is>
      </c>
      <c r="Q2253" t="inlineStr">
        <is>
          <t>2026-06-08</t>
        </is>
      </c>
      <c r="R2253" t="inlineStr">
        <is>
          <t>+5%▶60% 익절 / +10%▶30% 익절 / +30%▶10% 익절</t>
        </is>
      </c>
      <c r="S2253" t="inlineStr">
        <is>
          <t>-5%▶40% 손절 / -15%▶30% 손절 / -20%▶30% 손절</t>
        </is>
      </c>
      <c r="T2253" t="inlineStr">
        <is>
          <t>매수 0.0005 / 매도 0.0025 / 슬리피지 0.0007</t>
        </is>
      </c>
    </row>
    <row r="2254">
      <c r="A2254" t="inlineStr">
        <is>
          <t>아이로보틱스|3개월 전에 샀다면|[중기추세]+[칼손절]</t>
        </is>
      </c>
      <c r="B2254" t="inlineStr">
        <is>
          <t>아이로보틱스</t>
        </is>
      </c>
      <c r="C2254" t="inlineStr">
        <is>
          <t>066430</t>
        </is>
      </c>
      <c r="D2254" t="inlineStr">
        <is>
          <t>3개월 전에 샀다면</t>
        </is>
      </c>
      <c r="E2254" t="inlineStr">
        <is>
          <t>[중기추세]+[칼손절]</t>
        </is>
      </c>
      <c r="F2254" t="inlineStr">
        <is>
          <t>[중기추세]</t>
        </is>
      </c>
      <c r="G2254" t="inlineStr">
        <is>
          <t>[칼손절]</t>
        </is>
      </c>
      <c r="H2254" t="n">
        <v>300000</v>
      </c>
      <c r="I2254" t="n">
        <v>2500</v>
      </c>
      <c r="J2254" t="n">
        <v>4270</v>
      </c>
      <c r="K2254" t="n">
        <v>70.8</v>
      </c>
      <c r="L2254" t="n">
        <v>-1.05</v>
      </c>
      <c r="M2254" t="n">
        <v>-7.82</v>
      </c>
      <c r="N2254" t="n">
        <v>33.3</v>
      </c>
      <c r="O2254" t="n">
        <v>3</v>
      </c>
      <c r="P2254" t="inlineStr">
        <is>
          <t>2026-03-09</t>
        </is>
      </c>
      <c r="Q2254" t="inlineStr">
        <is>
          <t>2026-06-08</t>
        </is>
      </c>
      <c r="R2254" t="inlineStr">
        <is>
          <t>+10%▶50% 익절 / +20%▶30% 익절 / +30%▶20% 익절</t>
        </is>
      </c>
      <c r="S2254" t="inlineStr">
        <is>
          <t>-2%▶80% 손절 / -4%▶10% 손절 / -6%▶10% 손절</t>
        </is>
      </c>
      <c r="T2254" t="inlineStr">
        <is>
          <t>매수 0.0005 / 매도 0.0025 / 슬리피지 0.0007</t>
        </is>
      </c>
    </row>
    <row r="2255">
      <c r="A2255" t="inlineStr">
        <is>
          <t>아이로보틱스|3개월 전에 샀다면|[중기추세]+[정석방어]</t>
        </is>
      </c>
      <c r="B2255" t="inlineStr">
        <is>
          <t>아이로보틱스</t>
        </is>
      </c>
      <c r="C2255" t="inlineStr">
        <is>
          <t>066430</t>
        </is>
      </c>
      <c r="D2255" t="inlineStr">
        <is>
          <t>3개월 전에 샀다면</t>
        </is>
      </c>
      <c r="E2255" t="inlineStr">
        <is>
          <t>[중기추세]+[정석방어]</t>
        </is>
      </c>
      <c r="F2255" t="inlineStr">
        <is>
          <t>[중기추세]</t>
        </is>
      </c>
      <c r="G2255" t="inlineStr">
        <is>
          <t>[정석방어]</t>
        </is>
      </c>
      <c r="H2255" t="n">
        <v>300000</v>
      </c>
      <c r="I2255" t="n">
        <v>2500</v>
      </c>
      <c r="J2255" t="n">
        <v>4270</v>
      </c>
      <c r="K2255" t="n">
        <v>70.8</v>
      </c>
      <c r="L2255" t="n">
        <v>0.66</v>
      </c>
      <c r="M2255" t="n">
        <v>-9.41</v>
      </c>
      <c r="N2255" t="n">
        <v>50</v>
      </c>
      <c r="O2255" t="n">
        <v>2</v>
      </c>
      <c r="P2255" t="inlineStr">
        <is>
          <t>2026-03-09</t>
        </is>
      </c>
      <c r="Q2255" t="inlineStr">
        <is>
          <t>2026-06-08</t>
        </is>
      </c>
      <c r="R2255" t="inlineStr">
        <is>
          <t>+10%▶50% 익절 / +20%▶30% 익절 / +30%▶20% 익절</t>
        </is>
      </c>
      <c r="S2255" t="inlineStr">
        <is>
          <t>-3%▶70% 손절 / -5%▶20% 손절 / -10%▶10% 손절</t>
        </is>
      </c>
      <c r="T2255" t="inlineStr">
        <is>
          <t>매수 0.0005 / 매도 0.0025 / 슬리피지 0.0007</t>
        </is>
      </c>
    </row>
    <row r="2256">
      <c r="A2256" t="inlineStr">
        <is>
          <t>아이로보틱스|3개월 전에 샀다면|[중기추세]+[변동성허용]</t>
        </is>
      </c>
      <c r="B2256" t="inlineStr">
        <is>
          <t>아이로보틱스</t>
        </is>
      </c>
      <c r="C2256" t="inlineStr">
        <is>
          <t>066430</t>
        </is>
      </c>
      <c r="D2256" t="inlineStr">
        <is>
          <t>3개월 전에 샀다면</t>
        </is>
      </c>
      <c r="E2256" t="inlineStr">
        <is>
          <t>[중기추세]+[변동성허용]</t>
        </is>
      </c>
      <c r="F2256" t="inlineStr">
        <is>
          <t>[중기추세]</t>
        </is>
      </c>
      <c r="G2256" t="inlineStr">
        <is>
          <t>[변동성허용]</t>
        </is>
      </c>
      <c r="H2256" t="n">
        <v>300000</v>
      </c>
      <c r="I2256" t="n">
        <v>2500</v>
      </c>
      <c r="J2256" t="n">
        <v>4270</v>
      </c>
      <c r="K2256" t="n">
        <v>70.8</v>
      </c>
      <c r="L2256" t="n">
        <v>20.66</v>
      </c>
      <c r="M2256" t="n">
        <v>-9.41</v>
      </c>
      <c r="N2256" t="n">
        <v>100</v>
      </c>
      <c r="O2256" t="n">
        <v>3</v>
      </c>
      <c r="P2256" t="inlineStr">
        <is>
          <t>2026-03-09</t>
        </is>
      </c>
      <c r="Q2256" t="inlineStr">
        <is>
          <t>2026-06-08</t>
        </is>
      </c>
      <c r="R2256" t="inlineStr">
        <is>
          <t>+10%▶50% 익절 / +20%▶30% 익절 / +30%▶20% 익절</t>
        </is>
      </c>
      <c r="S2256" t="inlineStr">
        <is>
          <t>-5%▶50% 손절 / -10%▶30% 손절 / -15%▶20% 손절</t>
        </is>
      </c>
      <c r="T2256" t="inlineStr">
        <is>
          <t>매수 0.0005 / 매도 0.0025 / 슬리피지 0.0007</t>
        </is>
      </c>
    </row>
    <row r="2257">
      <c r="A2257" t="inlineStr">
        <is>
          <t>아이로보틱스|3개월 전에 샀다면|[중기추세]+[버티기형]</t>
        </is>
      </c>
      <c r="B2257" t="inlineStr">
        <is>
          <t>아이로보틱스</t>
        </is>
      </c>
      <c r="C2257" t="inlineStr">
        <is>
          <t>066430</t>
        </is>
      </c>
      <c r="D2257" t="inlineStr">
        <is>
          <t>3개월 전에 샀다면</t>
        </is>
      </c>
      <c r="E2257" t="inlineStr">
        <is>
          <t>[중기추세]+[버티기형]</t>
        </is>
      </c>
      <c r="F2257" t="inlineStr">
        <is>
          <t>[중기추세]</t>
        </is>
      </c>
      <c r="G2257" t="inlineStr">
        <is>
          <t>[버티기형]</t>
        </is>
      </c>
      <c r="H2257" t="n">
        <v>300000</v>
      </c>
      <c r="I2257" t="n">
        <v>2500</v>
      </c>
      <c r="J2257" t="n">
        <v>4270</v>
      </c>
      <c r="K2257" t="n">
        <v>70.8</v>
      </c>
      <c r="L2257" t="n">
        <v>20.66</v>
      </c>
      <c r="M2257" t="n">
        <v>-9.41</v>
      </c>
      <c r="N2257" t="n">
        <v>100</v>
      </c>
      <c r="O2257" t="n">
        <v>3</v>
      </c>
      <c r="P2257" t="inlineStr">
        <is>
          <t>2026-03-09</t>
        </is>
      </c>
      <c r="Q2257" t="inlineStr">
        <is>
          <t>2026-06-08</t>
        </is>
      </c>
      <c r="R2257" t="inlineStr">
        <is>
          <t>+10%▶50% 익절 / +20%▶30% 익절 / +30%▶20% 익절</t>
        </is>
      </c>
      <c r="S2257" t="inlineStr">
        <is>
          <t>-5%▶40% 손절 / -15%▶30% 손절 / -20%▶30% 손절</t>
        </is>
      </c>
      <c r="T2257" t="inlineStr">
        <is>
          <t>매수 0.0005 / 매도 0.0025 / 슬리피지 0.0007</t>
        </is>
      </c>
    </row>
    <row r="2258">
      <c r="A2258" t="inlineStr">
        <is>
          <t>아이로보틱스|3개월 전에 샀다면|[수익극대화]+[칼손절]</t>
        </is>
      </c>
      <c r="B2258" t="inlineStr">
        <is>
          <t>아이로보틱스</t>
        </is>
      </c>
      <c r="C2258" t="inlineStr">
        <is>
          <t>066430</t>
        </is>
      </c>
      <c r="D2258" t="inlineStr">
        <is>
          <t>3개월 전에 샀다면</t>
        </is>
      </c>
      <c r="E2258" t="inlineStr">
        <is>
          <t>[수익극대화]+[칼손절]</t>
        </is>
      </c>
      <c r="F2258" t="inlineStr">
        <is>
          <t>[수익극대화]</t>
        </is>
      </c>
      <c r="G2258" t="inlineStr">
        <is>
          <t>[칼손절]</t>
        </is>
      </c>
      <c r="H2258" t="n">
        <v>300000</v>
      </c>
      <c r="I2258" t="n">
        <v>2500</v>
      </c>
      <c r="J2258" t="n">
        <v>4270</v>
      </c>
      <c r="K2258" t="n">
        <v>70.8</v>
      </c>
      <c r="L2258" t="n">
        <v>-1.05</v>
      </c>
      <c r="M2258" t="n">
        <v>-7.82</v>
      </c>
      <c r="N2258" t="n">
        <v>33.3</v>
      </c>
      <c r="O2258" t="n">
        <v>3</v>
      </c>
      <c r="P2258" t="inlineStr">
        <is>
          <t>2026-03-09</t>
        </is>
      </c>
      <c r="Q2258" t="inlineStr">
        <is>
          <t>2026-06-08</t>
        </is>
      </c>
      <c r="R2258" t="inlineStr">
        <is>
          <t>+10%▶40% 익절 / +20%▶30% 익절 / +40%▶30% 익절</t>
        </is>
      </c>
      <c r="S2258" t="inlineStr">
        <is>
          <t>-2%▶80% 손절 / -4%▶10% 손절 / -6%▶10% 손절</t>
        </is>
      </c>
      <c r="T2258" t="inlineStr">
        <is>
          <t>매수 0.0005 / 매도 0.0025 / 슬리피지 0.0007</t>
        </is>
      </c>
    </row>
    <row r="2259">
      <c r="A2259" t="inlineStr">
        <is>
          <t>아이로보틱스|3개월 전에 샀다면|[수익극대화]+[정석방어]</t>
        </is>
      </c>
      <c r="B2259" t="inlineStr">
        <is>
          <t>아이로보틱스</t>
        </is>
      </c>
      <c r="C2259" t="inlineStr">
        <is>
          <t>066430</t>
        </is>
      </c>
      <c r="D2259" t="inlineStr">
        <is>
          <t>3개월 전에 샀다면</t>
        </is>
      </c>
      <c r="E2259" t="inlineStr">
        <is>
          <t>[수익극대화]+[정석방어]</t>
        </is>
      </c>
      <c r="F2259" t="inlineStr">
        <is>
          <t>[수익극대화]</t>
        </is>
      </c>
      <c r="G2259" t="inlineStr">
        <is>
          <t>[정석방어]</t>
        </is>
      </c>
      <c r="H2259" t="n">
        <v>300000</v>
      </c>
      <c r="I2259" t="n">
        <v>2500</v>
      </c>
      <c r="J2259" t="n">
        <v>4270</v>
      </c>
      <c r="K2259" t="n">
        <v>70.8</v>
      </c>
      <c r="L2259" t="n">
        <v>0.66</v>
      </c>
      <c r="M2259" t="n">
        <v>-9.41</v>
      </c>
      <c r="N2259" t="n">
        <v>50</v>
      </c>
      <c r="O2259" t="n">
        <v>2</v>
      </c>
      <c r="P2259" t="inlineStr">
        <is>
          <t>2026-03-09</t>
        </is>
      </c>
      <c r="Q2259" t="inlineStr">
        <is>
          <t>2026-06-08</t>
        </is>
      </c>
      <c r="R2259" t="inlineStr">
        <is>
          <t>+10%▶40% 익절 / +20%▶30% 익절 / +40%▶30% 익절</t>
        </is>
      </c>
      <c r="S2259" t="inlineStr">
        <is>
          <t>-3%▶70% 손절 / -5%▶20% 손절 / -10%▶10% 손절</t>
        </is>
      </c>
      <c r="T2259" t="inlineStr">
        <is>
          <t>매수 0.0005 / 매도 0.0025 / 슬리피지 0.0007</t>
        </is>
      </c>
    </row>
    <row r="2260">
      <c r="A2260" t="inlineStr">
        <is>
          <t>아이로보틱스|3개월 전에 샀다면|[수익극대화]+[변동성허용]</t>
        </is>
      </c>
      <c r="B2260" t="inlineStr">
        <is>
          <t>아이로보틱스</t>
        </is>
      </c>
      <c r="C2260" t="inlineStr">
        <is>
          <t>066430</t>
        </is>
      </c>
      <c r="D2260" t="inlineStr">
        <is>
          <t>3개월 전에 샀다면</t>
        </is>
      </c>
      <c r="E2260" t="inlineStr">
        <is>
          <t>[수익극대화]+[변동성허용]</t>
        </is>
      </c>
      <c r="F2260" t="inlineStr">
        <is>
          <t>[수익극대화]</t>
        </is>
      </c>
      <c r="G2260" t="inlineStr">
        <is>
          <t>[변동성허용]</t>
        </is>
      </c>
      <c r="H2260" t="n">
        <v>300000</v>
      </c>
      <c r="I2260" t="n">
        <v>2500</v>
      </c>
      <c r="J2260" t="n">
        <v>4270</v>
      </c>
      <c r="K2260" t="n">
        <v>70.8</v>
      </c>
      <c r="L2260" t="n">
        <v>29.85</v>
      </c>
      <c r="M2260" t="n">
        <v>-9.41</v>
      </c>
      <c r="N2260" t="n">
        <v>100</v>
      </c>
      <c r="O2260" t="n">
        <v>3</v>
      </c>
      <c r="P2260" t="inlineStr">
        <is>
          <t>2026-03-09</t>
        </is>
      </c>
      <c r="Q2260" t="inlineStr">
        <is>
          <t>2026-06-08</t>
        </is>
      </c>
      <c r="R2260" t="inlineStr">
        <is>
          <t>+10%▶40% 익절 / +20%▶30% 익절 / +40%▶30% 익절</t>
        </is>
      </c>
      <c r="S2260" t="inlineStr">
        <is>
          <t>-5%▶50% 손절 / -10%▶30% 손절 / -15%▶20% 손절</t>
        </is>
      </c>
      <c r="T2260" t="inlineStr">
        <is>
          <t>매수 0.0005 / 매도 0.0025 / 슬리피지 0.0007</t>
        </is>
      </c>
    </row>
    <row r="2261">
      <c r="A2261" t="inlineStr">
        <is>
          <t>아이로보틱스|3개월 전에 샀다면|[수익극대화]+[버티기형]</t>
        </is>
      </c>
      <c r="B2261" t="inlineStr">
        <is>
          <t>아이로보틱스</t>
        </is>
      </c>
      <c r="C2261" t="inlineStr">
        <is>
          <t>066430</t>
        </is>
      </c>
      <c r="D2261" t="inlineStr">
        <is>
          <t>3개월 전에 샀다면</t>
        </is>
      </c>
      <c r="E2261" t="inlineStr">
        <is>
          <t>[수익극대화]+[버티기형]</t>
        </is>
      </c>
      <c r="F2261" t="inlineStr">
        <is>
          <t>[수익극대화]</t>
        </is>
      </c>
      <c r="G2261" t="inlineStr">
        <is>
          <t>[버티기형]</t>
        </is>
      </c>
      <c r="H2261" t="n">
        <v>300000</v>
      </c>
      <c r="I2261" t="n">
        <v>2500</v>
      </c>
      <c r="J2261" t="n">
        <v>4270</v>
      </c>
      <c r="K2261" t="n">
        <v>70.8</v>
      </c>
      <c r="L2261" t="n">
        <v>29.85</v>
      </c>
      <c r="M2261" t="n">
        <v>-9.41</v>
      </c>
      <c r="N2261" t="n">
        <v>100</v>
      </c>
      <c r="O2261" t="n">
        <v>3</v>
      </c>
      <c r="P2261" t="inlineStr">
        <is>
          <t>2026-03-09</t>
        </is>
      </c>
      <c r="Q2261" t="inlineStr">
        <is>
          <t>2026-06-08</t>
        </is>
      </c>
      <c r="R2261" t="inlineStr">
        <is>
          <t>+10%▶40% 익절 / +20%▶30% 익절 / +40%▶30% 익절</t>
        </is>
      </c>
      <c r="S2261" t="inlineStr">
        <is>
          <t>-5%▶40% 손절 / -15%▶30% 손절 / -20%▶30% 손절</t>
        </is>
      </c>
      <c r="T2261" t="inlineStr">
        <is>
          <t>매수 0.0005 / 매도 0.0025 / 슬리피지 0.0007</t>
        </is>
      </c>
    </row>
    <row r="2262">
      <c r="A2262" t="inlineStr">
        <is>
          <t>아이로보틱스|6개월 전에 샀다면|[초단타]+[칼손절]</t>
        </is>
      </c>
      <c r="B2262" t="inlineStr">
        <is>
          <t>아이로보틱스</t>
        </is>
      </c>
      <c r="C2262" t="inlineStr">
        <is>
          <t>066430</t>
        </is>
      </c>
      <c r="D2262" t="inlineStr">
        <is>
          <t>6개월 전에 샀다면</t>
        </is>
      </c>
      <c r="E2262" t="inlineStr">
        <is>
          <t>[초단타]+[칼손절]</t>
        </is>
      </c>
      <c r="F2262" t="inlineStr">
        <is>
          <t>[초단타]</t>
        </is>
      </c>
      <c r="G2262" t="inlineStr">
        <is>
          <t>[칼손절]</t>
        </is>
      </c>
      <c r="H2262" t="n">
        <v>300000</v>
      </c>
      <c r="I2262" t="n">
        <v>1196</v>
      </c>
      <c r="J2262" t="n">
        <v>4270</v>
      </c>
      <c r="K2262" t="n">
        <v>257.02</v>
      </c>
      <c r="L2262" t="n">
        <v>16.19</v>
      </c>
      <c r="M2262" t="n">
        <v>-5.99</v>
      </c>
      <c r="N2262" t="n">
        <v>50</v>
      </c>
      <c r="O2262" t="n">
        <v>4</v>
      </c>
      <c r="P2262" t="inlineStr">
        <is>
          <t>2025-12-08</t>
        </is>
      </c>
      <c r="Q2262" t="inlineStr">
        <is>
          <t>2026-06-08</t>
        </is>
      </c>
      <c r="R2262" t="inlineStr">
        <is>
          <t>+3%▶70% 익절 / +5%▶20% 익절 / +10%▶10% 익절</t>
        </is>
      </c>
      <c r="S2262" t="inlineStr">
        <is>
          <t>-2%▶80% 손절 / -4%▶10% 손절 / -6%▶10% 손절</t>
        </is>
      </c>
      <c r="T2262" t="inlineStr">
        <is>
          <t>매수 0.0005 / 매도 0.0025 / 슬리피지 0.0007</t>
        </is>
      </c>
    </row>
    <row r="2263">
      <c r="A2263" t="inlineStr">
        <is>
          <t>아이로보틱스|6개월 전에 샀다면|[초단타]+[정석방어]</t>
        </is>
      </c>
      <c r="B2263" t="inlineStr">
        <is>
          <t>아이로보틱스</t>
        </is>
      </c>
      <c r="C2263" t="inlineStr">
        <is>
          <t>066430</t>
        </is>
      </c>
      <c r="D2263" t="inlineStr">
        <is>
          <t>6개월 전에 샀다면</t>
        </is>
      </c>
      <c r="E2263" t="inlineStr">
        <is>
          <t>[초단타]+[정석방어]</t>
        </is>
      </c>
      <c r="F2263" t="inlineStr">
        <is>
          <t>[초단타]</t>
        </is>
      </c>
      <c r="G2263" t="inlineStr">
        <is>
          <t>[정석방어]</t>
        </is>
      </c>
      <c r="H2263" t="n">
        <v>300000</v>
      </c>
      <c r="I2263" t="n">
        <v>1196</v>
      </c>
      <c r="J2263" t="n">
        <v>4270</v>
      </c>
      <c r="K2263" t="n">
        <v>257.02</v>
      </c>
      <c r="L2263" t="n">
        <v>-0.6899999999999999</v>
      </c>
      <c r="M2263" t="n">
        <v>-7.58</v>
      </c>
      <c r="N2263" t="n">
        <v>66.7</v>
      </c>
      <c r="O2263" t="n">
        <v>3</v>
      </c>
      <c r="P2263" t="inlineStr">
        <is>
          <t>2025-12-08</t>
        </is>
      </c>
      <c r="Q2263" t="inlineStr">
        <is>
          <t>2026-06-08</t>
        </is>
      </c>
      <c r="R2263" t="inlineStr">
        <is>
          <t>+3%▶70% 익절 / +5%▶20% 익절 / +10%▶10% 익절</t>
        </is>
      </c>
      <c r="S2263" t="inlineStr">
        <is>
          <t>-3%▶70% 손절 / -5%▶20% 손절 / -10%▶10% 손절</t>
        </is>
      </c>
      <c r="T2263" t="inlineStr">
        <is>
          <t>매수 0.0005 / 매도 0.0025 / 슬리피지 0.0007</t>
        </is>
      </c>
    </row>
    <row r="2264">
      <c r="A2264" t="inlineStr">
        <is>
          <t>아이로보틱스|6개월 전에 샀다면|[초단타]+[변동성허용]</t>
        </is>
      </c>
      <c r="B2264" t="inlineStr">
        <is>
          <t>아이로보틱스</t>
        </is>
      </c>
      <c r="C2264" t="inlineStr">
        <is>
          <t>066430</t>
        </is>
      </c>
      <c r="D2264" t="inlineStr">
        <is>
          <t>6개월 전에 샀다면</t>
        </is>
      </c>
      <c r="E2264" t="inlineStr">
        <is>
          <t>[초단타]+[변동성허용]</t>
        </is>
      </c>
      <c r="F2264" t="inlineStr">
        <is>
          <t>[초단타]</t>
        </is>
      </c>
      <c r="G2264" t="inlineStr">
        <is>
          <t>[변동성허용]</t>
        </is>
      </c>
      <c r="H2264" t="n">
        <v>300000</v>
      </c>
      <c r="I2264" t="n">
        <v>1196</v>
      </c>
      <c r="J2264" t="n">
        <v>4270</v>
      </c>
      <c r="K2264" t="n">
        <v>257.02</v>
      </c>
      <c r="L2264" t="n">
        <v>11.01</v>
      </c>
      <c r="M2264" t="n">
        <v>-7.58</v>
      </c>
      <c r="N2264" t="n">
        <v>100</v>
      </c>
      <c r="O2264" t="n">
        <v>2</v>
      </c>
      <c r="P2264" t="inlineStr">
        <is>
          <t>2025-12-08</t>
        </is>
      </c>
      <c r="Q2264" t="inlineStr">
        <is>
          <t>2026-06-08</t>
        </is>
      </c>
      <c r="R2264" t="inlineStr">
        <is>
          <t>+3%▶70% 익절 / +5%▶20% 익절 / +10%▶10% 익절</t>
        </is>
      </c>
      <c r="S2264" t="inlineStr">
        <is>
          <t>-5%▶50% 손절 / -10%▶30% 손절 / -15%▶20% 손절</t>
        </is>
      </c>
      <c r="T2264" t="inlineStr">
        <is>
          <t>매수 0.0005 / 매도 0.0025 / 슬리피지 0.0007</t>
        </is>
      </c>
    </row>
    <row r="2265">
      <c r="A2265" t="inlineStr">
        <is>
          <t>아이로보틱스|6개월 전에 샀다면|[초단타]+[버티기형]</t>
        </is>
      </c>
      <c r="B2265" t="inlineStr">
        <is>
          <t>아이로보틱스</t>
        </is>
      </c>
      <c r="C2265" t="inlineStr">
        <is>
          <t>066430</t>
        </is>
      </c>
      <c r="D2265" t="inlineStr">
        <is>
          <t>6개월 전에 샀다면</t>
        </is>
      </c>
      <c r="E2265" t="inlineStr">
        <is>
          <t>[초단타]+[버티기형]</t>
        </is>
      </c>
      <c r="F2265" t="inlineStr">
        <is>
          <t>[초단타]</t>
        </is>
      </c>
      <c r="G2265" t="inlineStr">
        <is>
          <t>[버티기형]</t>
        </is>
      </c>
      <c r="H2265" t="n">
        <v>300000</v>
      </c>
      <c r="I2265" t="n">
        <v>1196</v>
      </c>
      <c r="J2265" t="n">
        <v>4270</v>
      </c>
      <c r="K2265" t="n">
        <v>257.02</v>
      </c>
      <c r="L2265" t="n">
        <v>11.01</v>
      </c>
      <c r="M2265" t="n">
        <v>-7.58</v>
      </c>
      <c r="N2265" t="n">
        <v>100</v>
      </c>
      <c r="O2265" t="n">
        <v>2</v>
      </c>
      <c r="P2265" t="inlineStr">
        <is>
          <t>2025-12-08</t>
        </is>
      </c>
      <c r="Q2265" t="inlineStr">
        <is>
          <t>2026-06-08</t>
        </is>
      </c>
      <c r="R2265" t="inlineStr">
        <is>
          <t>+3%▶70% 익절 / +5%▶20% 익절 / +10%▶10% 익절</t>
        </is>
      </c>
      <c r="S2265" t="inlineStr">
        <is>
          <t>-5%▶40% 손절 / -15%▶30% 손절 / -20%▶30% 손절</t>
        </is>
      </c>
      <c r="T2265" t="inlineStr">
        <is>
          <t>매수 0.0005 / 매도 0.0025 / 슬리피지 0.0007</t>
        </is>
      </c>
    </row>
    <row r="2266">
      <c r="A2266" t="inlineStr">
        <is>
          <t>아이로보틱스|6개월 전에 샀다면|[단기스윙]+[칼손절]</t>
        </is>
      </c>
      <c r="B2266" t="inlineStr">
        <is>
          <t>아이로보틱스</t>
        </is>
      </c>
      <c r="C2266" t="inlineStr">
        <is>
          <t>066430</t>
        </is>
      </c>
      <c r="D2266" t="inlineStr">
        <is>
          <t>6개월 전에 샀다면</t>
        </is>
      </c>
      <c r="E2266" t="inlineStr">
        <is>
          <t>[단기스윙]+[칼손절]</t>
        </is>
      </c>
      <c r="F2266" t="inlineStr">
        <is>
          <t>[단기스윙]</t>
        </is>
      </c>
      <c r="G2266" t="inlineStr">
        <is>
          <t>[칼손절]</t>
        </is>
      </c>
      <c r="H2266" t="n">
        <v>300000</v>
      </c>
      <c r="I2266" t="n">
        <v>1196</v>
      </c>
      <c r="J2266" t="n">
        <v>4270</v>
      </c>
      <c r="K2266" t="n">
        <v>257.02</v>
      </c>
      <c r="L2266" t="n">
        <v>3.26</v>
      </c>
      <c r="M2266" t="n">
        <v>-5.49</v>
      </c>
      <c r="N2266" t="n">
        <v>50</v>
      </c>
      <c r="O2266" t="n">
        <v>4</v>
      </c>
      <c r="P2266" t="inlineStr">
        <is>
          <t>2025-12-08</t>
        </is>
      </c>
      <c r="Q2266" t="inlineStr">
        <is>
          <t>2026-06-08</t>
        </is>
      </c>
      <c r="R2266" t="inlineStr">
        <is>
          <t>+5%▶60% 익절 / +10%▶30% 익절 / +20%▶10% 익절</t>
        </is>
      </c>
      <c r="S2266" t="inlineStr">
        <is>
          <t>-2%▶80% 손절 / -4%▶10% 손절 / -6%▶10% 손절</t>
        </is>
      </c>
      <c r="T2266" t="inlineStr">
        <is>
          <t>매수 0.0005 / 매도 0.0025 / 슬리피지 0.0007</t>
        </is>
      </c>
    </row>
    <row r="2267">
      <c r="A2267" t="inlineStr">
        <is>
          <t>아이로보틱스|6개월 전에 샀다면|[단기스윙]+[정석방어]</t>
        </is>
      </c>
      <c r="B2267" t="inlineStr">
        <is>
          <t>아이로보틱스</t>
        </is>
      </c>
      <c r="C2267" t="inlineStr">
        <is>
          <t>066430</t>
        </is>
      </c>
      <c r="D2267" t="inlineStr">
        <is>
          <t>6개월 전에 샀다면</t>
        </is>
      </c>
      <c r="E2267" t="inlineStr">
        <is>
          <t>[단기스윙]+[정석방어]</t>
        </is>
      </c>
      <c r="F2267" t="inlineStr">
        <is>
          <t>[단기스윙]</t>
        </is>
      </c>
      <c r="G2267" t="inlineStr">
        <is>
          <t>[정석방어]</t>
        </is>
      </c>
      <c r="H2267" t="n">
        <v>300000</v>
      </c>
      <c r="I2267" t="n">
        <v>1196</v>
      </c>
      <c r="J2267" t="n">
        <v>4270</v>
      </c>
      <c r="K2267" t="n">
        <v>257.02</v>
      </c>
      <c r="L2267" t="n">
        <v>27.61</v>
      </c>
      <c r="M2267" t="n">
        <v>-4.45</v>
      </c>
      <c r="N2267" t="n">
        <v>75</v>
      </c>
      <c r="O2267" t="n">
        <v>4</v>
      </c>
      <c r="P2267" t="inlineStr">
        <is>
          <t>2025-12-08</t>
        </is>
      </c>
      <c r="Q2267" t="inlineStr">
        <is>
          <t>2026-06-08</t>
        </is>
      </c>
      <c r="R2267" t="inlineStr">
        <is>
          <t>+5%▶60% 익절 / +10%▶30% 익절 / +20%▶10% 익절</t>
        </is>
      </c>
      <c r="S2267" t="inlineStr">
        <is>
          <t>-3%▶70% 손절 / -5%▶20% 손절 / -10%▶10% 손절</t>
        </is>
      </c>
      <c r="T2267" t="inlineStr">
        <is>
          <t>매수 0.0005 / 매도 0.0025 / 슬리피지 0.0007</t>
        </is>
      </c>
    </row>
    <row r="2268">
      <c r="A2268" t="inlineStr">
        <is>
          <t>아이로보틱스|6개월 전에 샀다면|[단기스윙]+[변동성허용]</t>
        </is>
      </c>
      <c r="B2268" t="inlineStr">
        <is>
          <t>아이로보틱스</t>
        </is>
      </c>
      <c r="C2268" t="inlineStr">
        <is>
          <t>066430</t>
        </is>
      </c>
      <c r="D2268" t="inlineStr">
        <is>
          <t>6개월 전에 샀다면</t>
        </is>
      </c>
      <c r="E2268" t="inlineStr">
        <is>
          <t>[단기스윙]+[변동성허용]</t>
        </is>
      </c>
      <c r="F2268" t="inlineStr">
        <is>
          <t>[단기스윙]</t>
        </is>
      </c>
      <c r="G2268" t="inlineStr">
        <is>
          <t>[변동성허용]</t>
        </is>
      </c>
      <c r="H2268" t="n">
        <v>300000</v>
      </c>
      <c r="I2268" t="n">
        <v>1196</v>
      </c>
      <c r="J2268" t="n">
        <v>4270</v>
      </c>
      <c r="K2268" t="n">
        <v>257.02</v>
      </c>
      <c r="L2268" t="n">
        <v>9.449999999999999</v>
      </c>
      <c r="M2268" t="n">
        <v>-3.79</v>
      </c>
      <c r="N2268" t="n">
        <v>100</v>
      </c>
      <c r="O2268" t="n">
        <v>3</v>
      </c>
      <c r="P2268" t="inlineStr">
        <is>
          <t>2025-12-08</t>
        </is>
      </c>
      <c r="Q2268" t="inlineStr">
        <is>
          <t>2026-06-08</t>
        </is>
      </c>
      <c r="R2268" t="inlineStr">
        <is>
          <t>+5%▶60% 익절 / +10%▶30% 익절 / +20%▶10% 익절</t>
        </is>
      </c>
      <c r="S2268" t="inlineStr">
        <is>
          <t>-5%▶50% 손절 / -10%▶30% 손절 / -15%▶20% 손절</t>
        </is>
      </c>
      <c r="T2268" t="inlineStr">
        <is>
          <t>매수 0.0005 / 매도 0.0025 / 슬리피지 0.0007</t>
        </is>
      </c>
    </row>
    <row r="2269">
      <c r="A2269" t="inlineStr">
        <is>
          <t>아이로보틱스|6개월 전에 샀다면|[단기스윙]+[버티기형]</t>
        </is>
      </c>
      <c r="B2269" t="inlineStr">
        <is>
          <t>아이로보틱스</t>
        </is>
      </c>
      <c r="C2269" t="inlineStr">
        <is>
          <t>066430</t>
        </is>
      </c>
      <c r="D2269" t="inlineStr">
        <is>
          <t>6개월 전에 샀다면</t>
        </is>
      </c>
      <c r="E2269" t="inlineStr">
        <is>
          <t>[단기스윙]+[버티기형]</t>
        </is>
      </c>
      <c r="F2269" t="inlineStr">
        <is>
          <t>[단기스윙]</t>
        </is>
      </c>
      <c r="G2269" t="inlineStr">
        <is>
          <t>[버티기형]</t>
        </is>
      </c>
      <c r="H2269" t="n">
        <v>300000</v>
      </c>
      <c r="I2269" t="n">
        <v>1196</v>
      </c>
      <c r="J2269" t="n">
        <v>4270</v>
      </c>
      <c r="K2269" t="n">
        <v>257.02</v>
      </c>
      <c r="L2269" t="n">
        <v>9.449999999999999</v>
      </c>
      <c r="M2269" t="n">
        <v>-3.79</v>
      </c>
      <c r="N2269" t="n">
        <v>100</v>
      </c>
      <c r="O2269" t="n">
        <v>3</v>
      </c>
      <c r="P2269" t="inlineStr">
        <is>
          <t>2025-12-08</t>
        </is>
      </c>
      <c r="Q2269" t="inlineStr">
        <is>
          <t>2026-06-08</t>
        </is>
      </c>
      <c r="R2269" t="inlineStr">
        <is>
          <t>+5%▶60% 익절 / +10%▶30% 익절 / +20%▶10% 익절</t>
        </is>
      </c>
      <c r="S2269" t="inlineStr">
        <is>
          <t>-5%▶40% 손절 / -15%▶30% 손절 / -20%▶30% 손절</t>
        </is>
      </c>
      <c r="T2269" t="inlineStr">
        <is>
          <t>매수 0.0005 / 매도 0.0025 / 슬리피지 0.0007</t>
        </is>
      </c>
    </row>
    <row r="2270">
      <c r="A2270" t="inlineStr">
        <is>
          <t>아이로보틱스|6개월 전에 샀다면|[대표님룰]+[칼손절]</t>
        </is>
      </c>
      <c r="B2270" t="inlineStr">
        <is>
          <t>아이로보틱스</t>
        </is>
      </c>
      <c r="C2270" t="inlineStr">
        <is>
          <t>066430</t>
        </is>
      </c>
      <c r="D2270" t="inlineStr">
        <is>
          <t>6개월 전에 샀다면</t>
        </is>
      </c>
      <c r="E2270" t="inlineStr">
        <is>
          <t>[대표님룰]+[칼손절]</t>
        </is>
      </c>
      <c r="F2270" t="inlineStr">
        <is>
          <t>[대표님룰]</t>
        </is>
      </c>
      <c r="G2270" t="inlineStr">
        <is>
          <t>[칼손절]</t>
        </is>
      </c>
      <c r="H2270" t="n">
        <v>300000</v>
      </c>
      <c r="I2270" t="n">
        <v>1196</v>
      </c>
      <c r="J2270" t="n">
        <v>4270</v>
      </c>
      <c r="K2270" t="n">
        <v>257.02</v>
      </c>
      <c r="L2270" t="n">
        <v>3.26</v>
      </c>
      <c r="M2270" t="n">
        <v>-5.49</v>
      </c>
      <c r="N2270" t="n">
        <v>50</v>
      </c>
      <c r="O2270" t="n">
        <v>4</v>
      </c>
      <c r="P2270" t="inlineStr">
        <is>
          <t>2025-12-08</t>
        </is>
      </c>
      <c r="Q2270" t="inlineStr">
        <is>
          <t>2026-06-08</t>
        </is>
      </c>
      <c r="R2270" t="inlineStr">
        <is>
          <t>+5%▶60% 익절 / +10%▶30% 익절 / +30%▶10% 익절</t>
        </is>
      </c>
      <c r="S2270" t="inlineStr">
        <is>
          <t>-2%▶80% 손절 / -4%▶10% 손절 / -6%▶10% 손절</t>
        </is>
      </c>
      <c r="T2270" t="inlineStr">
        <is>
          <t>매수 0.0005 / 매도 0.0025 / 슬리피지 0.0007</t>
        </is>
      </c>
    </row>
    <row r="2271">
      <c r="A2271" t="inlineStr">
        <is>
          <t>아이로보틱스|6개월 전에 샀다면|[대표님룰]+[정석방어]</t>
        </is>
      </c>
      <c r="B2271" t="inlineStr">
        <is>
          <t>아이로보틱스</t>
        </is>
      </c>
      <c r="C2271" t="inlineStr">
        <is>
          <t>066430</t>
        </is>
      </c>
      <c r="D2271" t="inlineStr">
        <is>
          <t>6개월 전에 샀다면</t>
        </is>
      </c>
      <c r="E2271" t="inlineStr">
        <is>
          <t>[대표님룰]+[정석방어]</t>
        </is>
      </c>
      <c r="F2271" t="inlineStr">
        <is>
          <t>[대표님룰]</t>
        </is>
      </c>
      <c r="G2271" t="inlineStr">
        <is>
          <t>[정석방어]</t>
        </is>
      </c>
      <c r="H2271" t="n">
        <v>300000</v>
      </c>
      <c r="I2271" t="n">
        <v>1196</v>
      </c>
      <c r="J2271" t="n">
        <v>4270</v>
      </c>
      <c r="K2271" t="n">
        <v>257.02</v>
      </c>
      <c r="L2271" t="n">
        <v>27.61</v>
      </c>
      <c r="M2271" t="n">
        <v>-4.45</v>
      </c>
      <c r="N2271" t="n">
        <v>75</v>
      </c>
      <c r="O2271" t="n">
        <v>4</v>
      </c>
      <c r="P2271" t="inlineStr">
        <is>
          <t>2025-12-08</t>
        </is>
      </c>
      <c r="Q2271" t="inlineStr">
        <is>
          <t>2026-06-08</t>
        </is>
      </c>
      <c r="R2271" t="inlineStr">
        <is>
          <t>+5%▶60% 익절 / +10%▶30% 익절 / +30%▶10% 익절</t>
        </is>
      </c>
      <c r="S2271" t="inlineStr">
        <is>
          <t>-3%▶70% 손절 / -5%▶20% 손절 / -10%▶10% 손절</t>
        </is>
      </c>
      <c r="T2271" t="inlineStr">
        <is>
          <t>매수 0.0005 / 매도 0.0025 / 슬리피지 0.0007</t>
        </is>
      </c>
    </row>
    <row r="2272">
      <c r="A2272" t="inlineStr">
        <is>
          <t>아이로보틱스|6개월 전에 샀다면|[대표님룰]+[변동성허용]</t>
        </is>
      </c>
      <c r="B2272" t="inlineStr">
        <is>
          <t>아이로보틱스</t>
        </is>
      </c>
      <c r="C2272" t="inlineStr">
        <is>
          <t>066430</t>
        </is>
      </c>
      <c r="D2272" t="inlineStr">
        <is>
          <t>6개월 전에 샀다면</t>
        </is>
      </c>
      <c r="E2272" t="inlineStr">
        <is>
          <t>[대표님룰]+[변동성허용]</t>
        </is>
      </c>
      <c r="F2272" t="inlineStr">
        <is>
          <t>[대표님룰]</t>
        </is>
      </c>
      <c r="G2272" t="inlineStr">
        <is>
          <t>[변동성허용]</t>
        </is>
      </c>
      <c r="H2272" t="n">
        <v>300000</v>
      </c>
      <c r="I2272" t="n">
        <v>1196</v>
      </c>
      <c r="J2272" t="n">
        <v>4270</v>
      </c>
      <c r="K2272" t="n">
        <v>257.02</v>
      </c>
      <c r="L2272" t="n">
        <v>10.7</v>
      </c>
      <c r="M2272" t="n">
        <v>-3.79</v>
      </c>
      <c r="N2272" t="n">
        <v>100</v>
      </c>
      <c r="O2272" t="n">
        <v>3</v>
      </c>
      <c r="P2272" t="inlineStr">
        <is>
          <t>2025-12-08</t>
        </is>
      </c>
      <c r="Q2272" t="inlineStr">
        <is>
          <t>2026-06-08</t>
        </is>
      </c>
      <c r="R2272" t="inlineStr">
        <is>
          <t>+5%▶60% 익절 / +10%▶30% 익절 / +30%▶10% 익절</t>
        </is>
      </c>
      <c r="S2272" t="inlineStr">
        <is>
          <t>-5%▶50% 손절 / -10%▶30% 손절 / -15%▶20% 손절</t>
        </is>
      </c>
      <c r="T2272" t="inlineStr">
        <is>
          <t>매수 0.0005 / 매도 0.0025 / 슬리피지 0.0007</t>
        </is>
      </c>
    </row>
    <row r="2273">
      <c r="A2273" t="inlineStr">
        <is>
          <t>아이로보틱스|6개월 전에 샀다면|[대표님룰]+[버티기형]</t>
        </is>
      </c>
      <c r="B2273" t="inlineStr">
        <is>
          <t>아이로보틱스</t>
        </is>
      </c>
      <c r="C2273" t="inlineStr">
        <is>
          <t>066430</t>
        </is>
      </c>
      <c r="D2273" t="inlineStr">
        <is>
          <t>6개월 전에 샀다면</t>
        </is>
      </c>
      <c r="E2273" t="inlineStr">
        <is>
          <t>[대표님룰]+[버티기형]</t>
        </is>
      </c>
      <c r="F2273" t="inlineStr">
        <is>
          <t>[대표님룰]</t>
        </is>
      </c>
      <c r="G2273" t="inlineStr">
        <is>
          <t>[버티기형]</t>
        </is>
      </c>
      <c r="H2273" t="n">
        <v>300000</v>
      </c>
      <c r="I2273" t="n">
        <v>1196</v>
      </c>
      <c r="J2273" t="n">
        <v>4270</v>
      </c>
      <c r="K2273" t="n">
        <v>257.02</v>
      </c>
      <c r="L2273" t="n">
        <v>10.7</v>
      </c>
      <c r="M2273" t="n">
        <v>-3.79</v>
      </c>
      <c r="N2273" t="n">
        <v>100</v>
      </c>
      <c r="O2273" t="n">
        <v>3</v>
      </c>
      <c r="P2273" t="inlineStr">
        <is>
          <t>2025-12-08</t>
        </is>
      </c>
      <c r="Q2273" t="inlineStr">
        <is>
          <t>2026-06-08</t>
        </is>
      </c>
      <c r="R2273" t="inlineStr">
        <is>
          <t>+5%▶60% 익절 / +10%▶30% 익절 / +30%▶10% 익절</t>
        </is>
      </c>
      <c r="S2273" t="inlineStr">
        <is>
          <t>-5%▶40% 손절 / -15%▶30% 손절 / -20%▶30% 손절</t>
        </is>
      </c>
      <c r="T2273" t="inlineStr">
        <is>
          <t>매수 0.0005 / 매도 0.0025 / 슬리피지 0.0007</t>
        </is>
      </c>
    </row>
    <row r="2274">
      <c r="A2274" t="inlineStr">
        <is>
          <t>아이로보틱스|6개월 전에 샀다면|[중기추세]+[칼손절]</t>
        </is>
      </c>
      <c r="B2274" t="inlineStr">
        <is>
          <t>아이로보틱스</t>
        </is>
      </c>
      <c r="C2274" t="inlineStr">
        <is>
          <t>066430</t>
        </is>
      </c>
      <c r="D2274" t="inlineStr">
        <is>
          <t>6개월 전에 샀다면</t>
        </is>
      </c>
      <c r="E2274" t="inlineStr">
        <is>
          <t>[중기추세]+[칼손절]</t>
        </is>
      </c>
      <c r="F2274" t="inlineStr">
        <is>
          <t>[중기추세]</t>
        </is>
      </c>
      <c r="G2274" t="inlineStr">
        <is>
          <t>[칼손절]</t>
        </is>
      </c>
      <c r="H2274" t="n">
        <v>300000</v>
      </c>
      <c r="I2274" t="n">
        <v>1196</v>
      </c>
      <c r="J2274" t="n">
        <v>4270</v>
      </c>
      <c r="K2274" t="n">
        <v>257.02</v>
      </c>
      <c r="L2274" t="n">
        <v>-1.05</v>
      </c>
      <c r="M2274" t="n">
        <v>-7.82</v>
      </c>
      <c r="N2274" t="n">
        <v>33.3</v>
      </c>
      <c r="O2274" t="n">
        <v>3</v>
      </c>
      <c r="P2274" t="inlineStr">
        <is>
          <t>2025-12-08</t>
        </is>
      </c>
      <c r="Q2274" t="inlineStr">
        <is>
          <t>2026-06-08</t>
        </is>
      </c>
      <c r="R2274" t="inlineStr">
        <is>
          <t>+10%▶50% 익절 / +20%▶30% 익절 / +30%▶20% 익절</t>
        </is>
      </c>
      <c r="S2274" t="inlineStr">
        <is>
          <t>-2%▶80% 손절 / -4%▶10% 손절 / -6%▶10% 손절</t>
        </is>
      </c>
      <c r="T2274" t="inlineStr">
        <is>
          <t>매수 0.0005 / 매도 0.0025 / 슬리피지 0.0007</t>
        </is>
      </c>
    </row>
    <row r="2275">
      <c r="A2275" t="inlineStr">
        <is>
          <t>아이로보틱스|6개월 전에 샀다면|[중기추세]+[정석방어]</t>
        </is>
      </c>
      <c r="B2275" t="inlineStr">
        <is>
          <t>아이로보틱스</t>
        </is>
      </c>
      <c r="C2275" t="inlineStr">
        <is>
          <t>066430</t>
        </is>
      </c>
      <c r="D2275" t="inlineStr">
        <is>
          <t>6개월 전에 샀다면</t>
        </is>
      </c>
      <c r="E2275" t="inlineStr">
        <is>
          <t>[중기추세]+[정석방어]</t>
        </is>
      </c>
      <c r="F2275" t="inlineStr">
        <is>
          <t>[중기추세]</t>
        </is>
      </c>
      <c r="G2275" t="inlineStr">
        <is>
          <t>[정석방어]</t>
        </is>
      </c>
      <c r="H2275" t="n">
        <v>300000</v>
      </c>
      <c r="I2275" t="n">
        <v>1196</v>
      </c>
      <c r="J2275" t="n">
        <v>4270</v>
      </c>
      <c r="K2275" t="n">
        <v>257.02</v>
      </c>
      <c r="L2275" t="n">
        <v>0.66</v>
      </c>
      <c r="M2275" t="n">
        <v>-9.41</v>
      </c>
      <c r="N2275" t="n">
        <v>50</v>
      </c>
      <c r="O2275" t="n">
        <v>2</v>
      </c>
      <c r="P2275" t="inlineStr">
        <is>
          <t>2025-12-08</t>
        </is>
      </c>
      <c r="Q2275" t="inlineStr">
        <is>
          <t>2026-06-08</t>
        </is>
      </c>
      <c r="R2275" t="inlineStr">
        <is>
          <t>+10%▶50% 익절 / +20%▶30% 익절 / +30%▶20% 익절</t>
        </is>
      </c>
      <c r="S2275" t="inlineStr">
        <is>
          <t>-3%▶70% 손절 / -5%▶20% 손절 / -10%▶10% 손절</t>
        </is>
      </c>
      <c r="T2275" t="inlineStr">
        <is>
          <t>매수 0.0005 / 매도 0.0025 / 슬리피지 0.0007</t>
        </is>
      </c>
    </row>
    <row r="2276">
      <c r="A2276" t="inlineStr">
        <is>
          <t>아이로보틱스|6개월 전에 샀다면|[중기추세]+[변동성허용]</t>
        </is>
      </c>
      <c r="B2276" t="inlineStr">
        <is>
          <t>아이로보틱스</t>
        </is>
      </c>
      <c r="C2276" t="inlineStr">
        <is>
          <t>066430</t>
        </is>
      </c>
      <c r="D2276" t="inlineStr">
        <is>
          <t>6개월 전에 샀다면</t>
        </is>
      </c>
      <c r="E2276" t="inlineStr">
        <is>
          <t>[중기추세]+[변동성허용]</t>
        </is>
      </c>
      <c r="F2276" t="inlineStr">
        <is>
          <t>[중기추세]</t>
        </is>
      </c>
      <c r="G2276" t="inlineStr">
        <is>
          <t>[변동성허용]</t>
        </is>
      </c>
      <c r="H2276" t="n">
        <v>300000</v>
      </c>
      <c r="I2276" t="n">
        <v>1196</v>
      </c>
      <c r="J2276" t="n">
        <v>4270</v>
      </c>
      <c r="K2276" t="n">
        <v>257.02</v>
      </c>
      <c r="L2276" t="n">
        <v>20.66</v>
      </c>
      <c r="M2276" t="n">
        <v>-9.41</v>
      </c>
      <c r="N2276" t="n">
        <v>100</v>
      </c>
      <c r="O2276" t="n">
        <v>3</v>
      </c>
      <c r="P2276" t="inlineStr">
        <is>
          <t>2025-12-08</t>
        </is>
      </c>
      <c r="Q2276" t="inlineStr">
        <is>
          <t>2026-06-08</t>
        </is>
      </c>
      <c r="R2276" t="inlineStr">
        <is>
          <t>+10%▶50% 익절 / +20%▶30% 익절 / +30%▶20% 익절</t>
        </is>
      </c>
      <c r="S2276" t="inlineStr">
        <is>
          <t>-5%▶50% 손절 / -10%▶30% 손절 / -15%▶20% 손절</t>
        </is>
      </c>
      <c r="T2276" t="inlineStr">
        <is>
          <t>매수 0.0005 / 매도 0.0025 / 슬리피지 0.0007</t>
        </is>
      </c>
    </row>
    <row r="2277">
      <c r="A2277" t="inlineStr">
        <is>
          <t>아이로보틱스|6개월 전에 샀다면|[중기추세]+[버티기형]</t>
        </is>
      </c>
      <c r="B2277" t="inlineStr">
        <is>
          <t>아이로보틱스</t>
        </is>
      </c>
      <c r="C2277" t="inlineStr">
        <is>
          <t>066430</t>
        </is>
      </c>
      <c r="D2277" t="inlineStr">
        <is>
          <t>6개월 전에 샀다면</t>
        </is>
      </c>
      <c r="E2277" t="inlineStr">
        <is>
          <t>[중기추세]+[버티기형]</t>
        </is>
      </c>
      <c r="F2277" t="inlineStr">
        <is>
          <t>[중기추세]</t>
        </is>
      </c>
      <c r="G2277" t="inlineStr">
        <is>
          <t>[버티기형]</t>
        </is>
      </c>
      <c r="H2277" t="n">
        <v>300000</v>
      </c>
      <c r="I2277" t="n">
        <v>1196</v>
      </c>
      <c r="J2277" t="n">
        <v>4270</v>
      </c>
      <c r="K2277" t="n">
        <v>257.02</v>
      </c>
      <c r="L2277" t="n">
        <v>20.66</v>
      </c>
      <c r="M2277" t="n">
        <v>-9.41</v>
      </c>
      <c r="N2277" t="n">
        <v>100</v>
      </c>
      <c r="O2277" t="n">
        <v>3</v>
      </c>
      <c r="P2277" t="inlineStr">
        <is>
          <t>2025-12-08</t>
        </is>
      </c>
      <c r="Q2277" t="inlineStr">
        <is>
          <t>2026-06-08</t>
        </is>
      </c>
      <c r="R2277" t="inlineStr">
        <is>
          <t>+10%▶50% 익절 / +20%▶30% 익절 / +30%▶20% 익절</t>
        </is>
      </c>
      <c r="S2277" t="inlineStr">
        <is>
          <t>-5%▶40% 손절 / -15%▶30% 손절 / -20%▶30% 손절</t>
        </is>
      </c>
      <c r="T2277" t="inlineStr">
        <is>
          <t>매수 0.0005 / 매도 0.0025 / 슬리피지 0.0007</t>
        </is>
      </c>
    </row>
    <row r="2278">
      <c r="A2278" t="inlineStr">
        <is>
          <t>아이로보틱스|6개월 전에 샀다면|[수익극대화]+[칼손절]</t>
        </is>
      </c>
      <c r="B2278" t="inlineStr">
        <is>
          <t>아이로보틱스</t>
        </is>
      </c>
      <c r="C2278" t="inlineStr">
        <is>
          <t>066430</t>
        </is>
      </c>
      <c r="D2278" t="inlineStr">
        <is>
          <t>6개월 전에 샀다면</t>
        </is>
      </c>
      <c r="E2278" t="inlineStr">
        <is>
          <t>[수익극대화]+[칼손절]</t>
        </is>
      </c>
      <c r="F2278" t="inlineStr">
        <is>
          <t>[수익극대화]</t>
        </is>
      </c>
      <c r="G2278" t="inlineStr">
        <is>
          <t>[칼손절]</t>
        </is>
      </c>
      <c r="H2278" t="n">
        <v>300000</v>
      </c>
      <c r="I2278" t="n">
        <v>1196</v>
      </c>
      <c r="J2278" t="n">
        <v>4270</v>
      </c>
      <c r="K2278" t="n">
        <v>257.02</v>
      </c>
      <c r="L2278" t="n">
        <v>-1.05</v>
      </c>
      <c r="M2278" t="n">
        <v>-7.82</v>
      </c>
      <c r="N2278" t="n">
        <v>33.3</v>
      </c>
      <c r="O2278" t="n">
        <v>3</v>
      </c>
      <c r="P2278" t="inlineStr">
        <is>
          <t>2025-12-08</t>
        </is>
      </c>
      <c r="Q2278" t="inlineStr">
        <is>
          <t>2026-06-08</t>
        </is>
      </c>
      <c r="R2278" t="inlineStr">
        <is>
          <t>+10%▶40% 익절 / +20%▶30% 익절 / +40%▶30% 익절</t>
        </is>
      </c>
      <c r="S2278" t="inlineStr">
        <is>
          <t>-2%▶80% 손절 / -4%▶10% 손절 / -6%▶10% 손절</t>
        </is>
      </c>
      <c r="T2278" t="inlineStr">
        <is>
          <t>매수 0.0005 / 매도 0.0025 / 슬리피지 0.0007</t>
        </is>
      </c>
    </row>
    <row r="2279">
      <c r="A2279" t="inlineStr">
        <is>
          <t>아이로보틱스|6개월 전에 샀다면|[수익극대화]+[정석방어]</t>
        </is>
      </c>
      <c r="B2279" t="inlineStr">
        <is>
          <t>아이로보틱스</t>
        </is>
      </c>
      <c r="C2279" t="inlineStr">
        <is>
          <t>066430</t>
        </is>
      </c>
      <c r="D2279" t="inlineStr">
        <is>
          <t>6개월 전에 샀다면</t>
        </is>
      </c>
      <c r="E2279" t="inlineStr">
        <is>
          <t>[수익극대화]+[정석방어]</t>
        </is>
      </c>
      <c r="F2279" t="inlineStr">
        <is>
          <t>[수익극대화]</t>
        </is>
      </c>
      <c r="G2279" t="inlineStr">
        <is>
          <t>[정석방어]</t>
        </is>
      </c>
      <c r="H2279" t="n">
        <v>300000</v>
      </c>
      <c r="I2279" t="n">
        <v>1196</v>
      </c>
      <c r="J2279" t="n">
        <v>4270</v>
      </c>
      <c r="K2279" t="n">
        <v>257.02</v>
      </c>
      <c r="L2279" t="n">
        <v>0.66</v>
      </c>
      <c r="M2279" t="n">
        <v>-9.41</v>
      </c>
      <c r="N2279" t="n">
        <v>50</v>
      </c>
      <c r="O2279" t="n">
        <v>2</v>
      </c>
      <c r="P2279" t="inlineStr">
        <is>
          <t>2025-12-08</t>
        </is>
      </c>
      <c r="Q2279" t="inlineStr">
        <is>
          <t>2026-06-08</t>
        </is>
      </c>
      <c r="R2279" t="inlineStr">
        <is>
          <t>+10%▶40% 익절 / +20%▶30% 익절 / +40%▶30% 익절</t>
        </is>
      </c>
      <c r="S2279" t="inlineStr">
        <is>
          <t>-3%▶70% 손절 / -5%▶20% 손절 / -10%▶10% 손절</t>
        </is>
      </c>
      <c r="T2279" t="inlineStr">
        <is>
          <t>매수 0.0005 / 매도 0.0025 / 슬리피지 0.0007</t>
        </is>
      </c>
    </row>
    <row r="2280">
      <c r="A2280" t="inlineStr">
        <is>
          <t>아이로보틱스|6개월 전에 샀다면|[수익극대화]+[변동성허용]</t>
        </is>
      </c>
      <c r="B2280" t="inlineStr">
        <is>
          <t>아이로보틱스</t>
        </is>
      </c>
      <c r="C2280" t="inlineStr">
        <is>
          <t>066430</t>
        </is>
      </c>
      <c r="D2280" t="inlineStr">
        <is>
          <t>6개월 전에 샀다면</t>
        </is>
      </c>
      <c r="E2280" t="inlineStr">
        <is>
          <t>[수익극대화]+[변동성허용]</t>
        </is>
      </c>
      <c r="F2280" t="inlineStr">
        <is>
          <t>[수익극대화]</t>
        </is>
      </c>
      <c r="G2280" t="inlineStr">
        <is>
          <t>[변동성허용]</t>
        </is>
      </c>
      <c r="H2280" t="n">
        <v>300000</v>
      </c>
      <c r="I2280" t="n">
        <v>1196</v>
      </c>
      <c r="J2280" t="n">
        <v>4270</v>
      </c>
      <c r="K2280" t="n">
        <v>257.02</v>
      </c>
      <c r="L2280" t="n">
        <v>29.85</v>
      </c>
      <c r="M2280" t="n">
        <v>-9.41</v>
      </c>
      <c r="N2280" t="n">
        <v>100</v>
      </c>
      <c r="O2280" t="n">
        <v>3</v>
      </c>
      <c r="P2280" t="inlineStr">
        <is>
          <t>2025-12-08</t>
        </is>
      </c>
      <c r="Q2280" t="inlineStr">
        <is>
          <t>2026-06-08</t>
        </is>
      </c>
      <c r="R2280" t="inlineStr">
        <is>
          <t>+10%▶40% 익절 / +20%▶30% 익절 / +40%▶30% 익절</t>
        </is>
      </c>
      <c r="S2280" t="inlineStr">
        <is>
          <t>-5%▶50% 손절 / -10%▶30% 손절 / -15%▶20% 손절</t>
        </is>
      </c>
      <c r="T2280" t="inlineStr">
        <is>
          <t>매수 0.0005 / 매도 0.0025 / 슬리피지 0.0007</t>
        </is>
      </c>
    </row>
    <row r="2281">
      <c r="A2281" t="inlineStr">
        <is>
          <t>아이로보틱스|6개월 전에 샀다면|[수익극대화]+[버티기형]</t>
        </is>
      </c>
      <c r="B2281" t="inlineStr">
        <is>
          <t>아이로보틱스</t>
        </is>
      </c>
      <c r="C2281" t="inlineStr">
        <is>
          <t>066430</t>
        </is>
      </c>
      <c r="D2281" t="inlineStr">
        <is>
          <t>6개월 전에 샀다면</t>
        </is>
      </c>
      <c r="E2281" t="inlineStr">
        <is>
          <t>[수익극대화]+[버티기형]</t>
        </is>
      </c>
      <c r="F2281" t="inlineStr">
        <is>
          <t>[수익극대화]</t>
        </is>
      </c>
      <c r="G2281" t="inlineStr">
        <is>
          <t>[버티기형]</t>
        </is>
      </c>
      <c r="H2281" t="n">
        <v>300000</v>
      </c>
      <c r="I2281" t="n">
        <v>1196</v>
      </c>
      <c r="J2281" t="n">
        <v>4270</v>
      </c>
      <c r="K2281" t="n">
        <v>257.02</v>
      </c>
      <c r="L2281" t="n">
        <v>29.85</v>
      </c>
      <c r="M2281" t="n">
        <v>-9.41</v>
      </c>
      <c r="N2281" t="n">
        <v>100</v>
      </c>
      <c r="O2281" t="n">
        <v>3</v>
      </c>
      <c r="P2281" t="inlineStr">
        <is>
          <t>2025-12-08</t>
        </is>
      </c>
      <c r="Q2281" t="inlineStr">
        <is>
          <t>2026-06-08</t>
        </is>
      </c>
      <c r="R2281" t="inlineStr">
        <is>
          <t>+10%▶40% 익절 / +20%▶30% 익절 / +40%▶30% 익절</t>
        </is>
      </c>
      <c r="S2281" t="inlineStr">
        <is>
          <t>-5%▶40% 손절 / -15%▶30% 손절 / -20%▶30% 손절</t>
        </is>
      </c>
      <c r="T2281" t="inlineStr">
        <is>
          <t>매수 0.0005 / 매도 0.0025 / 슬리피지 0.0007</t>
        </is>
      </c>
    </row>
    <row r="2282">
      <c r="A2282" t="inlineStr">
        <is>
          <t>아이로보틱스|전체 평가기간|[초단타]+[칼손절]</t>
        </is>
      </c>
      <c r="B2282" t="inlineStr">
        <is>
          <t>아이로보틱스</t>
        </is>
      </c>
      <c r="C2282" t="inlineStr">
        <is>
          <t>066430</t>
        </is>
      </c>
      <c r="D2282" t="inlineStr">
        <is>
          <t>전체 평가기간</t>
        </is>
      </c>
      <c r="E2282" t="inlineStr">
        <is>
          <t>[초단타]+[칼손절]</t>
        </is>
      </c>
      <c r="F2282" t="inlineStr">
        <is>
          <t>[초단타]</t>
        </is>
      </c>
      <c r="G2282" t="inlineStr">
        <is>
          <t>[칼손절]</t>
        </is>
      </c>
      <c r="H2282" t="n">
        <v>300000</v>
      </c>
      <c r="I2282" t="n">
        <v>1745</v>
      </c>
      <c r="J2282" t="n">
        <v>4270</v>
      </c>
      <c r="K2282" t="n">
        <v>144.7</v>
      </c>
      <c r="L2282" t="n">
        <v>16.19</v>
      </c>
      <c r="M2282" t="n">
        <v>-5.99</v>
      </c>
      <c r="N2282" t="n">
        <v>50</v>
      </c>
      <c r="O2282" t="n">
        <v>4</v>
      </c>
      <c r="P2282" t="inlineStr">
        <is>
          <t>2026-01-02</t>
        </is>
      </c>
      <c r="Q2282" t="inlineStr">
        <is>
          <t>2026-06-08</t>
        </is>
      </c>
      <c r="R2282" t="inlineStr">
        <is>
          <t>+3%▶70% 익절 / +5%▶20% 익절 / +10%▶10% 익절</t>
        </is>
      </c>
      <c r="S2282" t="inlineStr">
        <is>
          <t>-2%▶80% 손절 / -4%▶10% 손절 / -6%▶10% 손절</t>
        </is>
      </c>
      <c r="T2282" t="inlineStr">
        <is>
          <t>매수 0.0005 / 매도 0.0025 / 슬리피지 0.0007</t>
        </is>
      </c>
    </row>
    <row r="2283">
      <c r="A2283" t="inlineStr">
        <is>
          <t>아이로보틱스|전체 평가기간|[초단타]+[정석방어]</t>
        </is>
      </c>
      <c r="B2283" t="inlineStr">
        <is>
          <t>아이로보틱스</t>
        </is>
      </c>
      <c r="C2283" t="inlineStr">
        <is>
          <t>066430</t>
        </is>
      </c>
      <c r="D2283" t="inlineStr">
        <is>
          <t>전체 평가기간</t>
        </is>
      </c>
      <c r="E2283" t="inlineStr">
        <is>
          <t>[초단타]+[정석방어]</t>
        </is>
      </c>
      <c r="F2283" t="inlineStr">
        <is>
          <t>[초단타]</t>
        </is>
      </c>
      <c r="G2283" t="inlineStr">
        <is>
          <t>[정석방어]</t>
        </is>
      </c>
      <c r="H2283" t="n">
        <v>300000</v>
      </c>
      <c r="I2283" t="n">
        <v>1745</v>
      </c>
      <c r="J2283" t="n">
        <v>4270</v>
      </c>
      <c r="K2283" t="n">
        <v>144.7</v>
      </c>
      <c r="L2283" t="n">
        <v>-0.6899999999999999</v>
      </c>
      <c r="M2283" t="n">
        <v>-7.58</v>
      </c>
      <c r="N2283" t="n">
        <v>66.7</v>
      </c>
      <c r="O2283" t="n">
        <v>3</v>
      </c>
      <c r="P2283" t="inlineStr">
        <is>
          <t>2026-01-02</t>
        </is>
      </c>
      <c r="Q2283" t="inlineStr">
        <is>
          <t>2026-06-08</t>
        </is>
      </c>
      <c r="R2283" t="inlineStr">
        <is>
          <t>+3%▶70% 익절 / +5%▶20% 익절 / +10%▶10% 익절</t>
        </is>
      </c>
      <c r="S2283" t="inlineStr">
        <is>
          <t>-3%▶70% 손절 / -5%▶20% 손절 / -10%▶10% 손절</t>
        </is>
      </c>
      <c r="T2283" t="inlineStr">
        <is>
          <t>매수 0.0005 / 매도 0.0025 / 슬리피지 0.0007</t>
        </is>
      </c>
    </row>
    <row r="2284">
      <c r="A2284" t="inlineStr">
        <is>
          <t>아이로보틱스|전체 평가기간|[초단타]+[변동성허용]</t>
        </is>
      </c>
      <c r="B2284" t="inlineStr">
        <is>
          <t>아이로보틱스</t>
        </is>
      </c>
      <c r="C2284" t="inlineStr">
        <is>
          <t>066430</t>
        </is>
      </c>
      <c r="D2284" t="inlineStr">
        <is>
          <t>전체 평가기간</t>
        </is>
      </c>
      <c r="E2284" t="inlineStr">
        <is>
          <t>[초단타]+[변동성허용]</t>
        </is>
      </c>
      <c r="F2284" t="inlineStr">
        <is>
          <t>[초단타]</t>
        </is>
      </c>
      <c r="G2284" t="inlineStr">
        <is>
          <t>[변동성허용]</t>
        </is>
      </c>
      <c r="H2284" t="n">
        <v>300000</v>
      </c>
      <c r="I2284" t="n">
        <v>1745</v>
      </c>
      <c r="J2284" t="n">
        <v>4270</v>
      </c>
      <c r="K2284" t="n">
        <v>144.7</v>
      </c>
      <c r="L2284" t="n">
        <v>11.01</v>
      </c>
      <c r="M2284" t="n">
        <v>-7.58</v>
      </c>
      <c r="N2284" t="n">
        <v>100</v>
      </c>
      <c r="O2284" t="n">
        <v>2</v>
      </c>
      <c r="P2284" t="inlineStr">
        <is>
          <t>2026-01-02</t>
        </is>
      </c>
      <c r="Q2284" t="inlineStr">
        <is>
          <t>2026-06-08</t>
        </is>
      </c>
      <c r="R2284" t="inlineStr">
        <is>
          <t>+3%▶70% 익절 / +5%▶20% 익절 / +10%▶10% 익절</t>
        </is>
      </c>
      <c r="S2284" t="inlineStr">
        <is>
          <t>-5%▶50% 손절 / -10%▶30% 손절 / -15%▶20% 손절</t>
        </is>
      </c>
      <c r="T2284" t="inlineStr">
        <is>
          <t>매수 0.0005 / 매도 0.0025 / 슬리피지 0.0007</t>
        </is>
      </c>
    </row>
    <row r="2285">
      <c r="A2285" t="inlineStr">
        <is>
          <t>아이로보틱스|전체 평가기간|[초단타]+[버티기형]</t>
        </is>
      </c>
      <c r="B2285" t="inlineStr">
        <is>
          <t>아이로보틱스</t>
        </is>
      </c>
      <c r="C2285" t="inlineStr">
        <is>
          <t>066430</t>
        </is>
      </c>
      <c r="D2285" t="inlineStr">
        <is>
          <t>전체 평가기간</t>
        </is>
      </c>
      <c r="E2285" t="inlineStr">
        <is>
          <t>[초단타]+[버티기형]</t>
        </is>
      </c>
      <c r="F2285" t="inlineStr">
        <is>
          <t>[초단타]</t>
        </is>
      </c>
      <c r="G2285" t="inlineStr">
        <is>
          <t>[버티기형]</t>
        </is>
      </c>
      <c r="H2285" t="n">
        <v>300000</v>
      </c>
      <c r="I2285" t="n">
        <v>1745</v>
      </c>
      <c r="J2285" t="n">
        <v>4270</v>
      </c>
      <c r="K2285" t="n">
        <v>144.7</v>
      </c>
      <c r="L2285" t="n">
        <v>11.01</v>
      </c>
      <c r="M2285" t="n">
        <v>-7.58</v>
      </c>
      <c r="N2285" t="n">
        <v>100</v>
      </c>
      <c r="O2285" t="n">
        <v>2</v>
      </c>
      <c r="P2285" t="inlineStr">
        <is>
          <t>2026-01-02</t>
        </is>
      </c>
      <c r="Q2285" t="inlineStr">
        <is>
          <t>2026-06-08</t>
        </is>
      </c>
      <c r="R2285" t="inlineStr">
        <is>
          <t>+3%▶70% 익절 / +5%▶20% 익절 / +10%▶10% 익절</t>
        </is>
      </c>
      <c r="S2285" t="inlineStr">
        <is>
          <t>-5%▶40% 손절 / -15%▶30% 손절 / -20%▶30% 손절</t>
        </is>
      </c>
      <c r="T2285" t="inlineStr">
        <is>
          <t>매수 0.0005 / 매도 0.0025 / 슬리피지 0.0007</t>
        </is>
      </c>
    </row>
    <row r="2286">
      <c r="A2286" t="inlineStr">
        <is>
          <t>아이로보틱스|전체 평가기간|[단기스윙]+[칼손절]</t>
        </is>
      </c>
      <c r="B2286" t="inlineStr">
        <is>
          <t>아이로보틱스</t>
        </is>
      </c>
      <c r="C2286" t="inlineStr">
        <is>
          <t>066430</t>
        </is>
      </c>
      <c r="D2286" t="inlineStr">
        <is>
          <t>전체 평가기간</t>
        </is>
      </c>
      <c r="E2286" t="inlineStr">
        <is>
          <t>[단기스윙]+[칼손절]</t>
        </is>
      </c>
      <c r="F2286" t="inlineStr">
        <is>
          <t>[단기스윙]</t>
        </is>
      </c>
      <c r="G2286" t="inlineStr">
        <is>
          <t>[칼손절]</t>
        </is>
      </c>
      <c r="H2286" t="n">
        <v>300000</v>
      </c>
      <c r="I2286" t="n">
        <v>1745</v>
      </c>
      <c r="J2286" t="n">
        <v>4270</v>
      </c>
      <c r="K2286" t="n">
        <v>144.7</v>
      </c>
      <c r="L2286" t="n">
        <v>3.26</v>
      </c>
      <c r="M2286" t="n">
        <v>-5.49</v>
      </c>
      <c r="N2286" t="n">
        <v>50</v>
      </c>
      <c r="O2286" t="n">
        <v>4</v>
      </c>
      <c r="P2286" t="inlineStr">
        <is>
          <t>2026-01-02</t>
        </is>
      </c>
      <c r="Q2286" t="inlineStr">
        <is>
          <t>2026-06-08</t>
        </is>
      </c>
      <c r="R2286" t="inlineStr">
        <is>
          <t>+5%▶60% 익절 / +10%▶30% 익절 / +20%▶10% 익절</t>
        </is>
      </c>
      <c r="S2286" t="inlineStr">
        <is>
          <t>-2%▶80% 손절 / -4%▶10% 손절 / -6%▶10% 손절</t>
        </is>
      </c>
      <c r="T2286" t="inlineStr">
        <is>
          <t>매수 0.0005 / 매도 0.0025 / 슬리피지 0.0007</t>
        </is>
      </c>
    </row>
    <row r="2287">
      <c r="A2287" t="inlineStr">
        <is>
          <t>아이로보틱스|전체 평가기간|[단기스윙]+[정석방어]</t>
        </is>
      </c>
      <c r="B2287" t="inlineStr">
        <is>
          <t>아이로보틱스</t>
        </is>
      </c>
      <c r="C2287" t="inlineStr">
        <is>
          <t>066430</t>
        </is>
      </c>
      <c r="D2287" t="inlineStr">
        <is>
          <t>전체 평가기간</t>
        </is>
      </c>
      <c r="E2287" t="inlineStr">
        <is>
          <t>[단기스윙]+[정석방어]</t>
        </is>
      </c>
      <c r="F2287" t="inlineStr">
        <is>
          <t>[단기스윙]</t>
        </is>
      </c>
      <c r="G2287" t="inlineStr">
        <is>
          <t>[정석방어]</t>
        </is>
      </c>
      <c r="H2287" t="n">
        <v>300000</v>
      </c>
      <c r="I2287" t="n">
        <v>1745</v>
      </c>
      <c r="J2287" t="n">
        <v>4270</v>
      </c>
      <c r="K2287" t="n">
        <v>144.7</v>
      </c>
      <c r="L2287" t="n">
        <v>27.61</v>
      </c>
      <c r="M2287" t="n">
        <v>-4.45</v>
      </c>
      <c r="N2287" t="n">
        <v>75</v>
      </c>
      <c r="O2287" t="n">
        <v>4</v>
      </c>
      <c r="P2287" t="inlineStr">
        <is>
          <t>2026-01-02</t>
        </is>
      </c>
      <c r="Q2287" t="inlineStr">
        <is>
          <t>2026-06-08</t>
        </is>
      </c>
      <c r="R2287" t="inlineStr">
        <is>
          <t>+5%▶60% 익절 / +10%▶30% 익절 / +20%▶10% 익절</t>
        </is>
      </c>
      <c r="S2287" t="inlineStr">
        <is>
          <t>-3%▶70% 손절 / -5%▶20% 손절 / -10%▶10% 손절</t>
        </is>
      </c>
      <c r="T2287" t="inlineStr">
        <is>
          <t>매수 0.0005 / 매도 0.0025 / 슬리피지 0.0007</t>
        </is>
      </c>
    </row>
    <row r="2288">
      <c r="A2288" t="inlineStr">
        <is>
          <t>아이로보틱스|전체 평가기간|[단기스윙]+[변동성허용]</t>
        </is>
      </c>
      <c r="B2288" t="inlineStr">
        <is>
          <t>아이로보틱스</t>
        </is>
      </c>
      <c r="C2288" t="inlineStr">
        <is>
          <t>066430</t>
        </is>
      </c>
      <c r="D2288" t="inlineStr">
        <is>
          <t>전체 평가기간</t>
        </is>
      </c>
      <c r="E2288" t="inlineStr">
        <is>
          <t>[단기스윙]+[변동성허용]</t>
        </is>
      </c>
      <c r="F2288" t="inlineStr">
        <is>
          <t>[단기스윙]</t>
        </is>
      </c>
      <c r="G2288" t="inlineStr">
        <is>
          <t>[변동성허용]</t>
        </is>
      </c>
      <c r="H2288" t="n">
        <v>300000</v>
      </c>
      <c r="I2288" t="n">
        <v>1745</v>
      </c>
      <c r="J2288" t="n">
        <v>4270</v>
      </c>
      <c r="K2288" t="n">
        <v>144.7</v>
      </c>
      <c r="L2288" t="n">
        <v>9.449999999999999</v>
      </c>
      <c r="M2288" t="n">
        <v>-3.79</v>
      </c>
      <c r="N2288" t="n">
        <v>100</v>
      </c>
      <c r="O2288" t="n">
        <v>3</v>
      </c>
      <c r="P2288" t="inlineStr">
        <is>
          <t>2026-01-02</t>
        </is>
      </c>
      <c r="Q2288" t="inlineStr">
        <is>
          <t>2026-06-08</t>
        </is>
      </c>
      <c r="R2288" t="inlineStr">
        <is>
          <t>+5%▶60% 익절 / +10%▶30% 익절 / +20%▶10% 익절</t>
        </is>
      </c>
      <c r="S2288" t="inlineStr">
        <is>
          <t>-5%▶50% 손절 / -10%▶30% 손절 / -15%▶20% 손절</t>
        </is>
      </c>
      <c r="T2288" t="inlineStr">
        <is>
          <t>매수 0.0005 / 매도 0.0025 / 슬리피지 0.0007</t>
        </is>
      </c>
    </row>
    <row r="2289">
      <c r="A2289" t="inlineStr">
        <is>
          <t>아이로보틱스|전체 평가기간|[단기스윙]+[버티기형]</t>
        </is>
      </c>
      <c r="B2289" t="inlineStr">
        <is>
          <t>아이로보틱스</t>
        </is>
      </c>
      <c r="C2289" t="inlineStr">
        <is>
          <t>066430</t>
        </is>
      </c>
      <c r="D2289" t="inlineStr">
        <is>
          <t>전체 평가기간</t>
        </is>
      </c>
      <c r="E2289" t="inlineStr">
        <is>
          <t>[단기스윙]+[버티기형]</t>
        </is>
      </c>
      <c r="F2289" t="inlineStr">
        <is>
          <t>[단기스윙]</t>
        </is>
      </c>
      <c r="G2289" t="inlineStr">
        <is>
          <t>[버티기형]</t>
        </is>
      </c>
      <c r="H2289" t="n">
        <v>300000</v>
      </c>
      <c r="I2289" t="n">
        <v>1745</v>
      </c>
      <c r="J2289" t="n">
        <v>4270</v>
      </c>
      <c r="K2289" t="n">
        <v>144.7</v>
      </c>
      <c r="L2289" t="n">
        <v>9.449999999999999</v>
      </c>
      <c r="M2289" t="n">
        <v>-3.79</v>
      </c>
      <c r="N2289" t="n">
        <v>100</v>
      </c>
      <c r="O2289" t="n">
        <v>3</v>
      </c>
      <c r="P2289" t="inlineStr">
        <is>
          <t>2026-01-02</t>
        </is>
      </c>
      <c r="Q2289" t="inlineStr">
        <is>
          <t>2026-06-08</t>
        </is>
      </c>
      <c r="R2289" t="inlineStr">
        <is>
          <t>+5%▶60% 익절 / +10%▶30% 익절 / +20%▶10% 익절</t>
        </is>
      </c>
      <c r="S2289" t="inlineStr">
        <is>
          <t>-5%▶40% 손절 / -15%▶30% 손절 / -20%▶30% 손절</t>
        </is>
      </c>
      <c r="T2289" t="inlineStr">
        <is>
          <t>매수 0.0005 / 매도 0.0025 / 슬리피지 0.0007</t>
        </is>
      </c>
    </row>
    <row r="2290">
      <c r="A2290" t="inlineStr">
        <is>
          <t>아이로보틱스|전체 평가기간|[대표님룰]+[칼손절]</t>
        </is>
      </c>
      <c r="B2290" t="inlineStr">
        <is>
          <t>아이로보틱스</t>
        </is>
      </c>
      <c r="C2290" t="inlineStr">
        <is>
          <t>066430</t>
        </is>
      </c>
      <c r="D2290" t="inlineStr">
        <is>
          <t>전체 평가기간</t>
        </is>
      </c>
      <c r="E2290" t="inlineStr">
        <is>
          <t>[대표님룰]+[칼손절]</t>
        </is>
      </c>
      <c r="F2290" t="inlineStr">
        <is>
          <t>[대표님룰]</t>
        </is>
      </c>
      <c r="G2290" t="inlineStr">
        <is>
          <t>[칼손절]</t>
        </is>
      </c>
      <c r="H2290" t="n">
        <v>300000</v>
      </c>
      <c r="I2290" t="n">
        <v>1745</v>
      </c>
      <c r="J2290" t="n">
        <v>4270</v>
      </c>
      <c r="K2290" t="n">
        <v>144.7</v>
      </c>
      <c r="L2290" t="n">
        <v>3.26</v>
      </c>
      <c r="M2290" t="n">
        <v>-5.49</v>
      </c>
      <c r="N2290" t="n">
        <v>50</v>
      </c>
      <c r="O2290" t="n">
        <v>4</v>
      </c>
      <c r="P2290" t="inlineStr">
        <is>
          <t>2026-01-02</t>
        </is>
      </c>
      <c r="Q2290" t="inlineStr">
        <is>
          <t>2026-06-08</t>
        </is>
      </c>
      <c r="R2290" t="inlineStr">
        <is>
          <t>+5%▶60% 익절 / +10%▶30% 익절 / +30%▶10% 익절</t>
        </is>
      </c>
      <c r="S2290" t="inlineStr">
        <is>
          <t>-2%▶80% 손절 / -4%▶10% 손절 / -6%▶10% 손절</t>
        </is>
      </c>
      <c r="T2290" t="inlineStr">
        <is>
          <t>매수 0.0005 / 매도 0.0025 / 슬리피지 0.0007</t>
        </is>
      </c>
    </row>
    <row r="2291">
      <c r="A2291" t="inlineStr">
        <is>
          <t>아이로보틱스|전체 평가기간|[대표님룰]+[정석방어]</t>
        </is>
      </c>
      <c r="B2291" t="inlineStr">
        <is>
          <t>아이로보틱스</t>
        </is>
      </c>
      <c r="C2291" t="inlineStr">
        <is>
          <t>066430</t>
        </is>
      </c>
      <c r="D2291" t="inlineStr">
        <is>
          <t>전체 평가기간</t>
        </is>
      </c>
      <c r="E2291" t="inlineStr">
        <is>
          <t>[대표님룰]+[정석방어]</t>
        </is>
      </c>
      <c r="F2291" t="inlineStr">
        <is>
          <t>[대표님룰]</t>
        </is>
      </c>
      <c r="G2291" t="inlineStr">
        <is>
          <t>[정석방어]</t>
        </is>
      </c>
      <c r="H2291" t="n">
        <v>300000</v>
      </c>
      <c r="I2291" t="n">
        <v>1745</v>
      </c>
      <c r="J2291" t="n">
        <v>4270</v>
      </c>
      <c r="K2291" t="n">
        <v>144.7</v>
      </c>
      <c r="L2291" t="n">
        <v>27.61</v>
      </c>
      <c r="M2291" t="n">
        <v>-4.45</v>
      </c>
      <c r="N2291" t="n">
        <v>75</v>
      </c>
      <c r="O2291" t="n">
        <v>4</v>
      </c>
      <c r="P2291" t="inlineStr">
        <is>
          <t>2026-01-02</t>
        </is>
      </c>
      <c r="Q2291" t="inlineStr">
        <is>
          <t>2026-06-08</t>
        </is>
      </c>
      <c r="R2291" t="inlineStr">
        <is>
          <t>+5%▶60% 익절 / +10%▶30% 익절 / +30%▶10% 익절</t>
        </is>
      </c>
      <c r="S2291" t="inlineStr">
        <is>
          <t>-3%▶70% 손절 / -5%▶20% 손절 / -10%▶10% 손절</t>
        </is>
      </c>
      <c r="T2291" t="inlineStr">
        <is>
          <t>매수 0.0005 / 매도 0.0025 / 슬리피지 0.0007</t>
        </is>
      </c>
    </row>
    <row r="2292">
      <c r="A2292" t="inlineStr">
        <is>
          <t>아이로보틱스|전체 평가기간|[대표님룰]+[변동성허용]</t>
        </is>
      </c>
      <c r="B2292" t="inlineStr">
        <is>
          <t>아이로보틱스</t>
        </is>
      </c>
      <c r="C2292" t="inlineStr">
        <is>
          <t>066430</t>
        </is>
      </c>
      <c r="D2292" t="inlineStr">
        <is>
          <t>전체 평가기간</t>
        </is>
      </c>
      <c r="E2292" t="inlineStr">
        <is>
          <t>[대표님룰]+[변동성허용]</t>
        </is>
      </c>
      <c r="F2292" t="inlineStr">
        <is>
          <t>[대표님룰]</t>
        </is>
      </c>
      <c r="G2292" t="inlineStr">
        <is>
          <t>[변동성허용]</t>
        </is>
      </c>
      <c r="H2292" t="n">
        <v>300000</v>
      </c>
      <c r="I2292" t="n">
        <v>1745</v>
      </c>
      <c r="J2292" t="n">
        <v>4270</v>
      </c>
      <c r="K2292" t="n">
        <v>144.7</v>
      </c>
      <c r="L2292" t="n">
        <v>10.7</v>
      </c>
      <c r="M2292" t="n">
        <v>-3.79</v>
      </c>
      <c r="N2292" t="n">
        <v>100</v>
      </c>
      <c r="O2292" t="n">
        <v>3</v>
      </c>
      <c r="P2292" t="inlineStr">
        <is>
          <t>2026-01-02</t>
        </is>
      </c>
      <c r="Q2292" t="inlineStr">
        <is>
          <t>2026-06-08</t>
        </is>
      </c>
      <c r="R2292" t="inlineStr">
        <is>
          <t>+5%▶60% 익절 / +10%▶30% 익절 / +30%▶10% 익절</t>
        </is>
      </c>
      <c r="S2292" t="inlineStr">
        <is>
          <t>-5%▶50% 손절 / -10%▶30% 손절 / -15%▶20% 손절</t>
        </is>
      </c>
      <c r="T2292" t="inlineStr">
        <is>
          <t>매수 0.0005 / 매도 0.0025 / 슬리피지 0.0007</t>
        </is>
      </c>
    </row>
    <row r="2293">
      <c r="A2293" t="inlineStr">
        <is>
          <t>아이로보틱스|전체 평가기간|[대표님룰]+[버티기형]</t>
        </is>
      </c>
      <c r="B2293" t="inlineStr">
        <is>
          <t>아이로보틱스</t>
        </is>
      </c>
      <c r="C2293" t="inlineStr">
        <is>
          <t>066430</t>
        </is>
      </c>
      <c r="D2293" t="inlineStr">
        <is>
          <t>전체 평가기간</t>
        </is>
      </c>
      <c r="E2293" t="inlineStr">
        <is>
          <t>[대표님룰]+[버티기형]</t>
        </is>
      </c>
      <c r="F2293" t="inlineStr">
        <is>
          <t>[대표님룰]</t>
        </is>
      </c>
      <c r="G2293" t="inlineStr">
        <is>
          <t>[버티기형]</t>
        </is>
      </c>
      <c r="H2293" t="n">
        <v>300000</v>
      </c>
      <c r="I2293" t="n">
        <v>1745</v>
      </c>
      <c r="J2293" t="n">
        <v>4270</v>
      </c>
      <c r="K2293" t="n">
        <v>144.7</v>
      </c>
      <c r="L2293" t="n">
        <v>10.7</v>
      </c>
      <c r="M2293" t="n">
        <v>-3.79</v>
      </c>
      <c r="N2293" t="n">
        <v>100</v>
      </c>
      <c r="O2293" t="n">
        <v>3</v>
      </c>
      <c r="P2293" t="inlineStr">
        <is>
          <t>2026-01-02</t>
        </is>
      </c>
      <c r="Q2293" t="inlineStr">
        <is>
          <t>2026-06-08</t>
        </is>
      </c>
      <c r="R2293" t="inlineStr">
        <is>
          <t>+5%▶60% 익절 / +10%▶30% 익절 / +30%▶10% 익절</t>
        </is>
      </c>
      <c r="S2293" t="inlineStr">
        <is>
          <t>-5%▶40% 손절 / -15%▶30% 손절 / -20%▶30% 손절</t>
        </is>
      </c>
      <c r="T2293" t="inlineStr">
        <is>
          <t>매수 0.0005 / 매도 0.0025 / 슬리피지 0.0007</t>
        </is>
      </c>
    </row>
    <row r="2294">
      <c r="A2294" t="inlineStr">
        <is>
          <t>아이로보틱스|전체 평가기간|[중기추세]+[칼손절]</t>
        </is>
      </c>
      <c r="B2294" t="inlineStr">
        <is>
          <t>아이로보틱스</t>
        </is>
      </c>
      <c r="C2294" t="inlineStr">
        <is>
          <t>066430</t>
        </is>
      </c>
      <c r="D2294" t="inlineStr">
        <is>
          <t>전체 평가기간</t>
        </is>
      </c>
      <c r="E2294" t="inlineStr">
        <is>
          <t>[중기추세]+[칼손절]</t>
        </is>
      </c>
      <c r="F2294" t="inlineStr">
        <is>
          <t>[중기추세]</t>
        </is>
      </c>
      <c r="G2294" t="inlineStr">
        <is>
          <t>[칼손절]</t>
        </is>
      </c>
      <c r="H2294" t="n">
        <v>300000</v>
      </c>
      <c r="I2294" t="n">
        <v>1745</v>
      </c>
      <c r="J2294" t="n">
        <v>4270</v>
      </c>
      <c r="K2294" t="n">
        <v>144.7</v>
      </c>
      <c r="L2294" t="n">
        <v>-1.05</v>
      </c>
      <c r="M2294" t="n">
        <v>-7.82</v>
      </c>
      <c r="N2294" t="n">
        <v>33.3</v>
      </c>
      <c r="O2294" t="n">
        <v>3</v>
      </c>
      <c r="P2294" t="inlineStr">
        <is>
          <t>2026-01-02</t>
        </is>
      </c>
      <c r="Q2294" t="inlineStr">
        <is>
          <t>2026-06-08</t>
        </is>
      </c>
      <c r="R2294" t="inlineStr">
        <is>
          <t>+10%▶50% 익절 / +20%▶30% 익절 / +30%▶20% 익절</t>
        </is>
      </c>
      <c r="S2294" t="inlineStr">
        <is>
          <t>-2%▶80% 손절 / -4%▶10% 손절 / -6%▶10% 손절</t>
        </is>
      </c>
      <c r="T2294" t="inlineStr">
        <is>
          <t>매수 0.0005 / 매도 0.0025 / 슬리피지 0.0007</t>
        </is>
      </c>
    </row>
    <row r="2295">
      <c r="A2295" t="inlineStr">
        <is>
          <t>아이로보틱스|전체 평가기간|[중기추세]+[정석방어]</t>
        </is>
      </c>
      <c r="B2295" t="inlineStr">
        <is>
          <t>아이로보틱스</t>
        </is>
      </c>
      <c r="C2295" t="inlineStr">
        <is>
          <t>066430</t>
        </is>
      </c>
      <c r="D2295" t="inlineStr">
        <is>
          <t>전체 평가기간</t>
        </is>
      </c>
      <c r="E2295" t="inlineStr">
        <is>
          <t>[중기추세]+[정석방어]</t>
        </is>
      </c>
      <c r="F2295" t="inlineStr">
        <is>
          <t>[중기추세]</t>
        </is>
      </c>
      <c r="G2295" t="inlineStr">
        <is>
          <t>[정석방어]</t>
        </is>
      </c>
      <c r="H2295" t="n">
        <v>300000</v>
      </c>
      <c r="I2295" t="n">
        <v>1745</v>
      </c>
      <c r="J2295" t="n">
        <v>4270</v>
      </c>
      <c r="K2295" t="n">
        <v>144.7</v>
      </c>
      <c r="L2295" t="n">
        <v>0.66</v>
      </c>
      <c r="M2295" t="n">
        <v>-9.41</v>
      </c>
      <c r="N2295" t="n">
        <v>50</v>
      </c>
      <c r="O2295" t="n">
        <v>2</v>
      </c>
      <c r="P2295" t="inlineStr">
        <is>
          <t>2026-01-02</t>
        </is>
      </c>
      <c r="Q2295" t="inlineStr">
        <is>
          <t>2026-06-08</t>
        </is>
      </c>
      <c r="R2295" t="inlineStr">
        <is>
          <t>+10%▶50% 익절 / +20%▶30% 익절 / +30%▶20% 익절</t>
        </is>
      </c>
      <c r="S2295" t="inlineStr">
        <is>
          <t>-3%▶70% 손절 / -5%▶20% 손절 / -10%▶10% 손절</t>
        </is>
      </c>
      <c r="T2295" t="inlineStr">
        <is>
          <t>매수 0.0005 / 매도 0.0025 / 슬리피지 0.0007</t>
        </is>
      </c>
    </row>
    <row r="2296">
      <c r="A2296" t="inlineStr">
        <is>
          <t>아이로보틱스|전체 평가기간|[중기추세]+[변동성허용]</t>
        </is>
      </c>
      <c r="B2296" t="inlineStr">
        <is>
          <t>아이로보틱스</t>
        </is>
      </c>
      <c r="C2296" t="inlineStr">
        <is>
          <t>066430</t>
        </is>
      </c>
      <c r="D2296" t="inlineStr">
        <is>
          <t>전체 평가기간</t>
        </is>
      </c>
      <c r="E2296" t="inlineStr">
        <is>
          <t>[중기추세]+[변동성허용]</t>
        </is>
      </c>
      <c r="F2296" t="inlineStr">
        <is>
          <t>[중기추세]</t>
        </is>
      </c>
      <c r="G2296" t="inlineStr">
        <is>
          <t>[변동성허용]</t>
        </is>
      </c>
      <c r="H2296" t="n">
        <v>300000</v>
      </c>
      <c r="I2296" t="n">
        <v>1745</v>
      </c>
      <c r="J2296" t="n">
        <v>4270</v>
      </c>
      <c r="K2296" t="n">
        <v>144.7</v>
      </c>
      <c r="L2296" t="n">
        <v>20.66</v>
      </c>
      <c r="M2296" t="n">
        <v>-9.41</v>
      </c>
      <c r="N2296" t="n">
        <v>100</v>
      </c>
      <c r="O2296" t="n">
        <v>3</v>
      </c>
      <c r="P2296" t="inlineStr">
        <is>
          <t>2026-01-02</t>
        </is>
      </c>
      <c r="Q2296" t="inlineStr">
        <is>
          <t>2026-06-08</t>
        </is>
      </c>
      <c r="R2296" t="inlineStr">
        <is>
          <t>+10%▶50% 익절 / +20%▶30% 익절 / +30%▶20% 익절</t>
        </is>
      </c>
      <c r="S2296" t="inlineStr">
        <is>
          <t>-5%▶50% 손절 / -10%▶30% 손절 / -15%▶20% 손절</t>
        </is>
      </c>
      <c r="T2296" t="inlineStr">
        <is>
          <t>매수 0.0005 / 매도 0.0025 / 슬리피지 0.0007</t>
        </is>
      </c>
    </row>
    <row r="2297">
      <c r="A2297" t="inlineStr">
        <is>
          <t>아이로보틱스|전체 평가기간|[중기추세]+[버티기형]</t>
        </is>
      </c>
      <c r="B2297" t="inlineStr">
        <is>
          <t>아이로보틱스</t>
        </is>
      </c>
      <c r="C2297" t="inlineStr">
        <is>
          <t>066430</t>
        </is>
      </c>
      <c r="D2297" t="inlineStr">
        <is>
          <t>전체 평가기간</t>
        </is>
      </c>
      <c r="E2297" t="inlineStr">
        <is>
          <t>[중기추세]+[버티기형]</t>
        </is>
      </c>
      <c r="F2297" t="inlineStr">
        <is>
          <t>[중기추세]</t>
        </is>
      </c>
      <c r="G2297" t="inlineStr">
        <is>
          <t>[버티기형]</t>
        </is>
      </c>
      <c r="H2297" t="n">
        <v>300000</v>
      </c>
      <c r="I2297" t="n">
        <v>1745</v>
      </c>
      <c r="J2297" t="n">
        <v>4270</v>
      </c>
      <c r="K2297" t="n">
        <v>144.7</v>
      </c>
      <c r="L2297" t="n">
        <v>20.66</v>
      </c>
      <c r="M2297" t="n">
        <v>-9.41</v>
      </c>
      <c r="N2297" t="n">
        <v>100</v>
      </c>
      <c r="O2297" t="n">
        <v>3</v>
      </c>
      <c r="P2297" t="inlineStr">
        <is>
          <t>2026-01-02</t>
        </is>
      </c>
      <c r="Q2297" t="inlineStr">
        <is>
          <t>2026-06-08</t>
        </is>
      </c>
      <c r="R2297" t="inlineStr">
        <is>
          <t>+10%▶50% 익절 / +20%▶30% 익절 / +30%▶20% 익절</t>
        </is>
      </c>
      <c r="S2297" t="inlineStr">
        <is>
          <t>-5%▶40% 손절 / -15%▶30% 손절 / -20%▶30% 손절</t>
        </is>
      </c>
      <c r="T2297" t="inlineStr">
        <is>
          <t>매수 0.0005 / 매도 0.0025 / 슬리피지 0.0007</t>
        </is>
      </c>
    </row>
    <row r="2298">
      <c r="A2298" t="inlineStr">
        <is>
          <t>아이로보틱스|전체 평가기간|[수익극대화]+[칼손절]</t>
        </is>
      </c>
      <c r="B2298" t="inlineStr">
        <is>
          <t>아이로보틱스</t>
        </is>
      </c>
      <c r="C2298" t="inlineStr">
        <is>
          <t>066430</t>
        </is>
      </c>
      <c r="D2298" t="inlineStr">
        <is>
          <t>전체 평가기간</t>
        </is>
      </c>
      <c r="E2298" t="inlineStr">
        <is>
          <t>[수익극대화]+[칼손절]</t>
        </is>
      </c>
      <c r="F2298" t="inlineStr">
        <is>
          <t>[수익극대화]</t>
        </is>
      </c>
      <c r="G2298" t="inlineStr">
        <is>
          <t>[칼손절]</t>
        </is>
      </c>
      <c r="H2298" t="n">
        <v>300000</v>
      </c>
      <c r="I2298" t="n">
        <v>1745</v>
      </c>
      <c r="J2298" t="n">
        <v>4270</v>
      </c>
      <c r="K2298" t="n">
        <v>144.7</v>
      </c>
      <c r="L2298" t="n">
        <v>-1.05</v>
      </c>
      <c r="M2298" t="n">
        <v>-7.82</v>
      </c>
      <c r="N2298" t="n">
        <v>33.3</v>
      </c>
      <c r="O2298" t="n">
        <v>3</v>
      </c>
      <c r="P2298" t="inlineStr">
        <is>
          <t>2026-01-02</t>
        </is>
      </c>
      <c r="Q2298" t="inlineStr">
        <is>
          <t>2026-06-08</t>
        </is>
      </c>
      <c r="R2298" t="inlineStr">
        <is>
          <t>+10%▶40% 익절 / +20%▶30% 익절 / +40%▶30% 익절</t>
        </is>
      </c>
      <c r="S2298" t="inlineStr">
        <is>
          <t>-2%▶80% 손절 / -4%▶10% 손절 / -6%▶10% 손절</t>
        </is>
      </c>
      <c r="T2298" t="inlineStr">
        <is>
          <t>매수 0.0005 / 매도 0.0025 / 슬리피지 0.0007</t>
        </is>
      </c>
    </row>
    <row r="2299">
      <c r="A2299" t="inlineStr">
        <is>
          <t>아이로보틱스|전체 평가기간|[수익극대화]+[정석방어]</t>
        </is>
      </c>
      <c r="B2299" t="inlineStr">
        <is>
          <t>아이로보틱스</t>
        </is>
      </c>
      <c r="C2299" t="inlineStr">
        <is>
          <t>066430</t>
        </is>
      </c>
      <c r="D2299" t="inlineStr">
        <is>
          <t>전체 평가기간</t>
        </is>
      </c>
      <c r="E2299" t="inlineStr">
        <is>
          <t>[수익극대화]+[정석방어]</t>
        </is>
      </c>
      <c r="F2299" t="inlineStr">
        <is>
          <t>[수익극대화]</t>
        </is>
      </c>
      <c r="G2299" t="inlineStr">
        <is>
          <t>[정석방어]</t>
        </is>
      </c>
      <c r="H2299" t="n">
        <v>300000</v>
      </c>
      <c r="I2299" t="n">
        <v>1745</v>
      </c>
      <c r="J2299" t="n">
        <v>4270</v>
      </c>
      <c r="K2299" t="n">
        <v>144.7</v>
      </c>
      <c r="L2299" t="n">
        <v>0.66</v>
      </c>
      <c r="M2299" t="n">
        <v>-9.41</v>
      </c>
      <c r="N2299" t="n">
        <v>50</v>
      </c>
      <c r="O2299" t="n">
        <v>2</v>
      </c>
      <c r="P2299" t="inlineStr">
        <is>
          <t>2026-01-02</t>
        </is>
      </c>
      <c r="Q2299" t="inlineStr">
        <is>
          <t>2026-06-08</t>
        </is>
      </c>
      <c r="R2299" t="inlineStr">
        <is>
          <t>+10%▶40% 익절 / +20%▶30% 익절 / +40%▶30% 익절</t>
        </is>
      </c>
      <c r="S2299" t="inlineStr">
        <is>
          <t>-3%▶70% 손절 / -5%▶20% 손절 / -10%▶10% 손절</t>
        </is>
      </c>
      <c r="T2299" t="inlineStr">
        <is>
          <t>매수 0.0005 / 매도 0.0025 / 슬리피지 0.0007</t>
        </is>
      </c>
    </row>
    <row r="2300">
      <c r="A2300" t="inlineStr">
        <is>
          <t>아이로보틱스|전체 평가기간|[수익극대화]+[변동성허용]</t>
        </is>
      </c>
      <c r="B2300" t="inlineStr">
        <is>
          <t>아이로보틱스</t>
        </is>
      </c>
      <c r="C2300" t="inlineStr">
        <is>
          <t>066430</t>
        </is>
      </c>
      <c r="D2300" t="inlineStr">
        <is>
          <t>전체 평가기간</t>
        </is>
      </c>
      <c r="E2300" t="inlineStr">
        <is>
          <t>[수익극대화]+[변동성허용]</t>
        </is>
      </c>
      <c r="F2300" t="inlineStr">
        <is>
          <t>[수익극대화]</t>
        </is>
      </c>
      <c r="G2300" t="inlineStr">
        <is>
          <t>[변동성허용]</t>
        </is>
      </c>
      <c r="H2300" t="n">
        <v>300000</v>
      </c>
      <c r="I2300" t="n">
        <v>1745</v>
      </c>
      <c r="J2300" t="n">
        <v>4270</v>
      </c>
      <c r="K2300" t="n">
        <v>144.7</v>
      </c>
      <c r="L2300" t="n">
        <v>29.85</v>
      </c>
      <c r="M2300" t="n">
        <v>-9.41</v>
      </c>
      <c r="N2300" t="n">
        <v>100</v>
      </c>
      <c r="O2300" t="n">
        <v>3</v>
      </c>
      <c r="P2300" t="inlineStr">
        <is>
          <t>2026-01-02</t>
        </is>
      </c>
      <c r="Q2300" t="inlineStr">
        <is>
          <t>2026-06-08</t>
        </is>
      </c>
      <c r="R2300" t="inlineStr">
        <is>
          <t>+10%▶40% 익절 / +20%▶30% 익절 / +40%▶30% 익절</t>
        </is>
      </c>
      <c r="S2300" t="inlineStr">
        <is>
          <t>-5%▶50% 손절 / -10%▶30% 손절 / -15%▶20% 손절</t>
        </is>
      </c>
      <c r="T2300" t="inlineStr">
        <is>
          <t>매수 0.0005 / 매도 0.0025 / 슬리피지 0.0007</t>
        </is>
      </c>
    </row>
    <row r="2301">
      <c r="A2301" t="inlineStr">
        <is>
          <t>아이로보틱스|전체 평가기간|[수익극대화]+[버티기형]</t>
        </is>
      </c>
      <c r="B2301" t="inlineStr">
        <is>
          <t>아이로보틱스</t>
        </is>
      </c>
      <c r="C2301" t="inlineStr">
        <is>
          <t>066430</t>
        </is>
      </c>
      <c r="D2301" t="inlineStr">
        <is>
          <t>전체 평가기간</t>
        </is>
      </c>
      <c r="E2301" t="inlineStr">
        <is>
          <t>[수익극대화]+[버티기형]</t>
        </is>
      </c>
      <c r="F2301" t="inlineStr">
        <is>
          <t>[수익극대화]</t>
        </is>
      </c>
      <c r="G2301" t="inlineStr">
        <is>
          <t>[버티기형]</t>
        </is>
      </c>
      <c r="H2301" t="n">
        <v>300000</v>
      </c>
      <c r="I2301" t="n">
        <v>1745</v>
      </c>
      <c r="J2301" t="n">
        <v>4270</v>
      </c>
      <c r="K2301" t="n">
        <v>144.7</v>
      </c>
      <c r="L2301" t="n">
        <v>29.85</v>
      </c>
      <c r="M2301" t="n">
        <v>-9.41</v>
      </c>
      <c r="N2301" t="n">
        <v>100</v>
      </c>
      <c r="O2301" t="n">
        <v>3</v>
      </c>
      <c r="P2301" t="inlineStr">
        <is>
          <t>2026-01-02</t>
        </is>
      </c>
      <c r="Q2301" t="inlineStr">
        <is>
          <t>2026-06-08</t>
        </is>
      </c>
      <c r="R2301" t="inlineStr">
        <is>
          <t>+10%▶40% 익절 / +20%▶30% 익절 / +40%▶30% 익절</t>
        </is>
      </c>
      <c r="S2301" t="inlineStr">
        <is>
          <t>-5%▶40% 손절 / -15%▶30% 손절 / -20%▶30% 손절</t>
        </is>
      </c>
      <c r="T2301" t="inlineStr">
        <is>
          <t>매수 0.0005 / 매도 0.0025 / 슬리피지 0.0007</t>
        </is>
      </c>
    </row>
    <row r="2302">
      <c r="A2302" t="inlineStr">
        <is>
          <t>PS일렉트로닉스|1개월 전에 샀다면|[초단타]+[칼손절]</t>
        </is>
      </c>
      <c r="B2302" t="inlineStr">
        <is>
          <t>PS일렉트로닉스</t>
        </is>
      </c>
      <c r="C2302" t="inlineStr">
        <is>
          <t>332570</t>
        </is>
      </c>
      <c r="D2302" t="inlineStr">
        <is>
          <t>1개월 전에 샀다면</t>
        </is>
      </c>
      <c r="E2302" t="inlineStr">
        <is>
          <t>[초단타]+[칼손절]</t>
        </is>
      </c>
      <c r="F2302" t="inlineStr">
        <is>
          <t>[초단타]</t>
        </is>
      </c>
      <c r="G2302" t="inlineStr">
        <is>
          <t>[칼손절]</t>
        </is>
      </c>
      <c r="H2302" t="n">
        <v>300000</v>
      </c>
      <c r="I2302" t="n">
        <v>11470</v>
      </c>
      <c r="J2302" t="n">
        <v>8270</v>
      </c>
      <c r="K2302" t="n">
        <v>-27.9</v>
      </c>
      <c r="L2302" t="n">
        <v>0</v>
      </c>
      <c r="M2302" t="n">
        <v>0</v>
      </c>
      <c r="N2302" t="n">
        <v>0</v>
      </c>
      <c r="O2302" t="n">
        <v>0</v>
      </c>
      <c r="P2302" t="inlineStr">
        <is>
          <t>2026-05-11</t>
        </is>
      </c>
      <c r="Q2302" t="inlineStr">
        <is>
          <t>2026-06-08</t>
        </is>
      </c>
      <c r="R2302" t="inlineStr">
        <is>
          <t>+3%▶70% 익절 / +5%▶20% 익절 / +10%▶10% 익절</t>
        </is>
      </c>
      <c r="S2302" t="inlineStr">
        <is>
          <t>-2%▶80% 손절 / -4%▶10% 손절 / -6%▶10% 손절</t>
        </is>
      </c>
      <c r="T2302" t="inlineStr">
        <is>
          <t>매수 0.0005 / 매도 0.0025 / 슬리피지 0.0007</t>
        </is>
      </c>
    </row>
    <row r="2303">
      <c r="A2303" t="inlineStr">
        <is>
          <t>PS일렉트로닉스|1개월 전에 샀다면|[초단타]+[정석방어]</t>
        </is>
      </c>
      <c r="B2303" t="inlineStr">
        <is>
          <t>PS일렉트로닉스</t>
        </is>
      </c>
      <c r="C2303" t="inlineStr">
        <is>
          <t>332570</t>
        </is>
      </c>
      <c r="D2303" t="inlineStr">
        <is>
          <t>1개월 전에 샀다면</t>
        </is>
      </c>
      <c r="E2303" t="inlineStr">
        <is>
          <t>[초단타]+[정석방어]</t>
        </is>
      </c>
      <c r="F2303" t="inlineStr">
        <is>
          <t>[초단타]</t>
        </is>
      </c>
      <c r="G2303" t="inlineStr">
        <is>
          <t>[정석방어]</t>
        </is>
      </c>
      <c r="H2303" t="n">
        <v>300000</v>
      </c>
      <c r="I2303" t="n">
        <v>11470</v>
      </c>
      <c r="J2303" t="n">
        <v>8270</v>
      </c>
      <c r="K2303" t="n">
        <v>-27.9</v>
      </c>
      <c r="L2303" t="n">
        <v>0</v>
      </c>
      <c r="M2303" t="n">
        <v>0</v>
      </c>
      <c r="N2303" t="n">
        <v>0</v>
      </c>
      <c r="O2303" t="n">
        <v>0</v>
      </c>
      <c r="P2303" t="inlineStr">
        <is>
          <t>2026-05-11</t>
        </is>
      </c>
      <c r="Q2303" t="inlineStr">
        <is>
          <t>2026-06-08</t>
        </is>
      </c>
      <c r="R2303" t="inlineStr">
        <is>
          <t>+3%▶70% 익절 / +5%▶20% 익절 / +10%▶10% 익절</t>
        </is>
      </c>
      <c r="S2303" t="inlineStr">
        <is>
          <t>-3%▶70% 손절 / -5%▶20% 손절 / -10%▶10% 손절</t>
        </is>
      </c>
      <c r="T2303" t="inlineStr">
        <is>
          <t>매수 0.0005 / 매도 0.0025 / 슬리피지 0.0007</t>
        </is>
      </c>
    </row>
    <row r="2304">
      <c r="A2304" t="inlineStr">
        <is>
          <t>PS일렉트로닉스|1개월 전에 샀다면|[초단타]+[변동성허용]</t>
        </is>
      </c>
      <c r="B2304" t="inlineStr">
        <is>
          <t>PS일렉트로닉스</t>
        </is>
      </c>
      <c r="C2304" t="inlineStr">
        <is>
          <t>332570</t>
        </is>
      </c>
      <c r="D2304" t="inlineStr">
        <is>
          <t>1개월 전에 샀다면</t>
        </is>
      </c>
      <c r="E2304" t="inlineStr">
        <is>
          <t>[초단타]+[변동성허용]</t>
        </is>
      </c>
      <c r="F2304" t="inlineStr">
        <is>
          <t>[초단타]</t>
        </is>
      </c>
      <c r="G2304" t="inlineStr">
        <is>
          <t>[변동성허용]</t>
        </is>
      </c>
      <c r="H2304" t="n">
        <v>300000</v>
      </c>
      <c r="I2304" t="n">
        <v>11470</v>
      </c>
      <c r="J2304" t="n">
        <v>8270</v>
      </c>
      <c r="K2304" t="n">
        <v>-27.9</v>
      </c>
      <c r="L2304" t="n">
        <v>0</v>
      </c>
      <c r="M2304" t="n">
        <v>0</v>
      </c>
      <c r="N2304" t="n">
        <v>0</v>
      </c>
      <c r="O2304" t="n">
        <v>0</v>
      </c>
      <c r="P2304" t="inlineStr">
        <is>
          <t>2026-05-11</t>
        </is>
      </c>
      <c r="Q2304" t="inlineStr">
        <is>
          <t>2026-06-08</t>
        </is>
      </c>
      <c r="R2304" t="inlineStr">
        <is>
          <t>+3%▶70% 익절 / +5%▶20% 익절 / +10%▶10% 익절</t>
        </is>
      </c>
      <c r="S2304" t="inlineStr">
        <is>
          <t>-5%▶50% 손절 / -10%▶30% 손절 / -15%▶20% 손절</t>
        </is>
      </c>
      <c r="T2304" t="inlineStr">
        <is>
          <t>매수 0.0005 / 매도 0.0025 / 슬리피지 0.0007</t>
        </is>
      </c>
    </row>
    <row r="2305">
      <c r="A2305" t="inlineStr">
        <is>
          <t>PS일렉트로닉스|1개월 전에 샀다면|[초단타]+[버티기형]</t>
        </is>
      </c>
      <c r="B2305" t="inlineStr">
        <is>
          <t>PS일렉트로닉스</t>
        </is>
      </c>
      <c r="C2305" t="inlineStr">
        <is>
          <t>332570</t>
        </is>
      </c>
      <c r="D2305" t="inlineStr">
        <is>
          <t>1개월 전에 샀다면</t>
        </is>
      </c>
      <c r="E2305" t="inlineStr">
        <is>
          <t>[초단타]+[버티기형]</t>
        </is>
      </c>
      <c r="F2305" t="inlineStr">
        <is>
          <t>[초단타]</t>
        </is>
      </c>
      <c r="G2305" t="inlineStr">
        <is>
          <t>[버티기형]</t>
        </is>
      </c>
      <c r="H2305" t="n">
        <v>300000</v>
      </c>
      <c r="I2305" t="n">
        <v>11470</v>
      </c>
      <c r="J2305" t="n">
        <v>8270</v>
      </c>
      <c r="K2305" t="n">
        <v>-27.9</v>
      </c>
      <c r="L2305" t="n">
        <v>0</v>
      </c>
      <c r="M2305" t="n">
        <v>0</v>
      </c>
      <c r="N2305" t="n">
        <v>0</v>
      </c>
      <c r="O2305" t="n">
        <v>0</v>
      </c>
      <c r="P2305" t="inlineStr">
        <is>
          <t>2026-05-11</t>
        </is>
      </c>
      <c r="Q2305" t="inlineStr">
        <is>
          <t>2026-06-08</t>
        </is>
      </c>
      <c r="R2305" t="inlineStr">
        <is>
          <t>+3%▶70% 익절 / +5%▶20% 익절 / +10%▶10% 익절</t>
        </is>
      </c>
      <c r="S2305" t="inlineStr">
        <is>
          <t>-5%▶40% 손절 / -15%▶30% 손절 / -20%▶30% 손절</t>
        </is>
      </c>
      <c r="T2305" t="inlineStr">
        <is>
          <t>매수 0.0005 / 매도 0.0025 / 슬리피지 0.0007</t>
        </is>
      </c>
    </row>
    <row r="2306">
      <c r="A2306" t="inlineStr">
        <is>
          <t>PS일렉트로닉스|1개월 전에 샀다면|[단기스윙]+[칼손절]</t>
        </is>
      </c>
      <c r="B2306" t="inlineStr">
        <is>
          <t>PS일렉트로닉스</t>
        </is>
      </c>
      <c r="C2306" t="inlineStr">
        <is>
          <t>332570</t>
        </is>
      </c>
      <c r="D2306" t="inlineStr">
        <is>
          <t>1개월 전에 샀다면</t>
        </is>
      </c>
      <c r="E2306" t="inlineStr">
        <is>
          <t>[단기스윙]+[칼손절]</t>
        </is>
      </c>
      <c r="F2306" t="inlineStr">
        <is>
          <t>[단기스윙]</t>
        </is>
      </c>
      <c r="G2306" t="inlineStr">
        <is>
          <t>[칼손절]</t>
        </is>
      </c>
      <c r="H2306" t="n">
        <v>300000</v>
      </c>
      <c r="I2306" t="n">
        <v>11470</v>
      </c>
      <c r="J2306" t="n">
        <v>8270</v>
      </c>
      <c r="K2306" t="n">
        <v>-27.9</v>
      </c>
      <c r="L2306" t="n">
        <v>0</v>
      </c>
      <c r="M2306" t="n">
        <v>0</v>
      </c>
      <c r="N2306" t="n">
        <v>0</v>
      </c>
      <c r="O2306" t="n">
        <v>0</v>
      </c>
      <c r="P2306" t="inlineStr">
        <is>
          <t>2026-05-11</t>
        </is>
      </c>
      <c r="Q2306" t="inlineStr">
        <is>
          <t>2026-06-08</t>
        </is>
      </c>
      <c r="R2306" t="inlineStr">
        <is>
          <t>+5%▶60% 익절 / +10%▶30% 익절 / +20%▶10% 익절</t>
        </is>
      </c>
      <c r="S2306" t="inlineStr">
        <is>
          <t>-2%▶80% 손절 / -4%▶10% 손절 / -6%▶10% 손절</t>
        </is>
      </c>
      <c r="T2306" t="inlineStr">
        <is>
          <t>매수 0.0005 / 매도 0.0025 / 슬리피지 0.0007</t>
        </is>
      </c>
    </row>
    <row r="2307">
      <c r="A2307" t="inlineStr">
        <is>
          <t>PS일렉트로닉스|1개월 전에 샀다면|[단기스윙]+[정석방어]</t>
        </is>
      </c>
      <c r="B2307" t="inlineStr">
        <is>
          <t>PS일렉트로닉스</t>
        </is>
      </c>
      <c r="C2307" t="inlineStr">
        <is>
          <t>332570</t>
        </is>
      </c>
      <c r="D2307" t="inlineStr">
        <is>
          <t>1개월 전에 샀다면</t>
        </is>
      </c>
      <c r="E2307" t="inlineStr">
        <is>
          <t>[단기스윙]+[정석방어]</t>
        </is>
      </c>
      <c r="F2307" t="inlineStr">
        <is>
          <t>[단기스윙]</t>
        </is>
      </c>
      <c r="G2307" t="inlineStr">
        <is>
          <t>[정석방어]</t>
        </is>
      </c>
      <c r="H2307" t="n">
        <v>300000</v>
      </c>
      <c r="I2307" t="n">
        <v>11470</v>
      </c>
      <c r="J2307" t="n">
        <v>8270</v>
      </c>
      <c r="K2307" t="n">
        <v>-27.9</v>
      </c>
      <c r="L2307" t="n">
        <v>0</v>
      </c>
      <c r="M2307" t="n">
        <v>0</v>
      </c>
      <c r="N2307" t="n">
        <v>0</v>
      </c>
      <c r="O2307" t="n">
        <v>0</v>
      </c>
      <c r="P2307" t="inlineStr">
        <is>
          <t>2026-05-11</t>
        </is>
      </c>
      <c r="Q2307" t="inlineStr">
        <is>
          <t>2026-06-08</t>
        </is>
      </c>
      <c r="R2307" t="inlineStr">
        <is>
          <t>+5%▶60% 익절 / +10%▶30% 익절 / +20%▶10% 익절</t>
        </is>
      </c>
      <c r="S2307" t="inlineStr">
        <is>
          <t>-3%▶70% 손절 / -5%▶20% 손절 / -10%▶10% 손절</t>
        </is>
      </c>
      <c r="T2307" t="inlineStr">
        <is>
          <t>매수 0.0005 / 매도 0.0025 / 슬리피지 0.0007</t>
        </is>
      </c>
    </row>
    <row r="2308">
      <c r="A2308" t="inlineStr">
        <is>
          <t>PS일렉트로닉스|1개월 전에 샀다면|[단기스윙]+[변동성허용]</t>
        </is>
      </c>
      <c r="B2308" t="inlineStr">
        <is>
          <t>PS일렉트로닉스</t>
        </is>
      </c>
      <c r="C2308" t="inlineStr">
        <is>
          <t>332570</t>
        </is>
      </c>
      <c r="D2308" t="inlineStr">
        <is>
          <t>1개월 전에 샀다면</t>
        </is>
      </c>
      <c r="E2308" t="inlineStr">
        <is>
          <t>[단기스윙]+[변동성허용]</t>
        </is>
      </c>
      <c r="F2308" t="inlineStr">
        <is>
          <t>[단기스윙]</t>
        </is>
      </c>
      <c r="G2308" t="inlineStr">
        <is>
          <t>[변동성허용]</t>
        </is>
      </c>
      <c r="H2308" t="n">
        <v>300000</v>
      </c>
      <c r="I2308" t="n">
        <v>11470</v>
      </c>
      <c r="J2308" t="n">
        <v>8270</v>
      </c>
      <c r="K2308" t="n">
        <v>-27.9</v>
      </c>
      <c r="L2308" t="n">
        <v>0</v>
      </c>
      <c r="M2308" t="n">
        <v>0</v>
      </c>
      <c r="N2308" t="n">
        <v>0</v>
      </c>
      <c r="O2308" t="n">
        <v>0</v>
      </c>
      <c r="P2308" t="inlineStr">
        <is>
          <t>2026-05-11</t>
        </is>
      </c>
      <c r="Q2308" t="inlineStr">
        <is>
          <t>2026-06-08</t>
        </is>
      </c>
      <c r="R2308" t="inlineStr">
        <is>
          <t>+5%▶60% 익절 / +10%▶30% 익절 / +20%▶10% 익절</t>
        </is>
      </c>
      <c r="S2308" t="inlineStr">
        <is>
          <t>-5%▶50% 손절 / -10%▶30% 손절 / -15%▶20% 손절</t>
        </is>
      </c>
      <c r="T2308" t="inlineStr">
        <is>
          <t>매수 0.0005 / 매도 0.0025 / 슬리피지 0.0007</t>
        </is>
      </c>
    </row>
    <row r="2309">
      <c r="A2309" t="inlineStr">
        <is>
          <t>PS일렉트로닉스|1개월 전에 샀다면|[단기스윙]+[버티기형]</t>
        </is>
      </c>
      <c r="B2309" t="inlineStr">
        <is>
          <t>PS일렉트로닉스</t>
        </is>
      </c>
      <c r="C2309" t="inlineStr">
        <is>
          <t>332570</t>
        </is>
      </c>
      <c r="D2309" t="inlineStr">
        <is>
          <t>1개월 전에 샀다면</t>
        </is>
      </c>
      <c r="E2309" t="inlineStr">
        <is>
          <t>[단기스윙]+[버티기형]</t>
        </is>
      </c>
      <c r="F2309" t="inlineStr">
        <is>
          <t>[단기스윙]</t>
        </is>
      </c>
      <c r="G2309" t="inlineStr">
        <is>
          <t>[버티기형]</t>
        </is>
      </c>
      <c r="H2309" t="n">
        <v>300000</v>
      </c>
      <c r="I2309" t="n">
        <v>11470</v>
      </c>
      <c r="J2309" t="n">
        <v>8270</v>
      </c>
      <c r="K2309" t="n">
        <v>-27.9</v>
      </c>
      <c r="L2309" t="n">
        <v>0</v>
      </c>
      <c r="M2309" t="n">
        <v>0</v>
      </c>
      <c r="N2309" t="n">
        <v>0</v>
      </c>
      <c r="O2309" t="n">
        <v>0</v>
      </c>
      <c r="P2309" t="inlineStr">
        <is>
          <t>2026-05-11</t>
        </is>
      </c>
      <c r="Q2309" t="inlineStr">
        <is>
          <t>2026-06-08</t>
        </is>
      </c>
      <c r="R2309" t="inlineStr">
        <is>
          <t>+5%▶60% 익절 / +10%▶30% 익절 / +20%▶10% 익절</t>
        </is>
      </c>
      <c r="S2309" t="inlineStr">
        <is>
          <t>-5%▶40% 손절 / -15%▶30% 손절 / -20%▶30% 손절</t>
        </is>
      </c>
      <c r="T2309" t="inlineStr">
        <is>
          <t>매수 0.0005 / 매도 0.0025 / 슬리피지 0.0007</t>
        </is>
      </c>
    </row>
    <row r="2310">
      <c r="A2310" t="inlineStr">
        <is>
          <t>PS일렉트로닉스|1개월 전에 샀다면|[대표님룰]+[칼손절]</t>
        </is>
      </c>
      <c r="B2310" t="inlineStr">
        <is>
          <t>PS일렉트로닉스</t>
        </is>
      </c>
      <c r="C2310" t="inlineStr">
        <is>
          <t>332570</t>
        </is>
      </c>
      <c r="D2310" t="inlineStr">
        <is>
          <t>1개월 전에 샀다면</t>
        </is>
      </c>
      <c r="E2310" t="inlineStr">
        <is>
          <t>[대표님룰]+[칼손절]</t>
        </is>
      </c>
      <c r="F2310" t="inlineStr">
        <is>
          <t>[대표님룰]</t>
        </is>
      </c>
      <c r="G2310" t="inlineStr">
        <is>
          <t>[칼손절]</t>
        </is>
      </c>
      <c r="H2310" t="n">
        <v>300000</v>
      </c>
      <c r="I2310" t="n">
        <v>11470</v>
      </c>
      <c r="J2310" t="n">
        <v>8270</v>
      </c>
      <c r="K2310" t="n">
        <v>-27.9</v>
      </c>
      <c r="L2310" t="n">
        <v>0</v>
      </c>
      <c r="M2310" t="n">
        <v>0</v>
      </c>
      <c r="N2310" t="n">
        <v>0</v>
      </c>
      <c r="O2310" t="n">
        <v>0</v>
      </c>
      <c r="P2310" t="inlineStr">
        <is>
          <t>2026-05-11</t>
        </is>
      </c>
      <c r="Q2310" t="inlineStr">
        <is>
          <t>2026-06-08</t>
        </is>
      </c>
      <c r="R2310" t="inlineStr">
        <is>
          <t>+5%▶60% 익절 / +10%▶30% 익절 / +30%▶10% 익절</t>
        </is>
      </c>
      <c r="S2310" t="inlineStr">
        <is>
          <t>-2%▶80% 손절 / -4%▶10% 손절 / -6%▶10% 손절</t>
        </is>
      </c>
      <c r="T2310" t="inlineStr">
        <is>
          <t>매수 0.0005 / 매도 0.0025 / 슬리피지 0.0007</t>
        </is>
      </c>
    </row>
    <row r="2311">
      <c r="A2311" t="inlineStr">
        <is>
          <t>PS일렉트로닉스|1개월 전에 샀다면|[대표님룰]+[정석방어]</t>
        </is>
      </c>
      <c r="B2311" t="inlineStr">
        <is>
          <t>PS일렉트로닉스</t>
        </is>
      </c>
      <c r="C2311" t="inlineStr">
        <is>
          <t>332570</t>
        </is>
      </c>
      <c r="D2311" t="inlineStr">
        <is>
          <t>1개월 전에 샀다면</t>
        </is>
      </c>
      <c r="E2311" t="inlineStr">
        <is>
          <t>[대표님룰]+[정석방어]</t>
        </is>
      </c>
      <c r="F2311" t="inlineStr">
        <is>
          <t>[대표님룰]</t>
        </is>
      </c>
      <c r="G2311" t="inlineStr">
        <is>
          <t>[정석방어]</t>
        </is>
      </c>
      <c r="H2311" t="n">
        <v>300000</v>
      </c>
      <c r="I2311" t="n">
        <v>11470</v>
      </c>
      <c r="J2311" t="n">
        <v>8270</v>
      </c>
      <c r="K2311" t="n">
        <v>-27.9</v>
      </c>
      <c r="L2311" t="n">
        <v>0</v>
      </c>
      <c r="M2311" t="n">
        <v>0</v>
      </c>
      <c r="N2311" t="n">
        <v>0</v>
      </c>
      <c r="O2311" t="n">
        <v>0</v>
      </c>
      <c r="P2311" t="inlineStr">
        <is>
          <t>2026-05-11</t>
        </is>
      </c>
      <c r="Q2311" t="inlineStr">
        <is>
          <t>2026-06-08</t>
        </is>
      </c>
      <c r="R2311" t="inlineStr">
        <is>
          <t>+5%▶60% 익절 / +10%▶30% 익절 / +30%▶10% 익절</t>
        </is>
      </c>
      <c r="S2311" t="inlineStr">
        <is>
          <t>-3%▶70% 손절 / -5%▶20% 손절 / -10%▶10% 손절</t>
        </is>
      </c>
      <c r="T2311" t="inlineStr">
        <is>
          <t>매수 0.0005 / 매도 0.0025 / 슬리피지 0.0007</t>
        </is>
      </c>
    </row>
    <row r="2312">
      <c r="A2312" t="inlineStr">
        <is>
          <t>PS일렉트로닉스|1개월 전에 샀다면|[대표님룰]+[변동성허용]</t>
        </is>
      </c>
      <c r="B2312" t="inlineStr">
        <is>
          <t>PS일렉트로닉스</t>
        </is>
      </c>
      <c r="C2312" t="inlineStr">
        <is>
          <t>332570</t>
        </is>
      </c>
      <c r="D2312" t="inlineStr">
        <is>
          <t>1개월 전에 샀다면</t>
        </is>
      </c>
      <c r="E2312" t="inlineStr">
        <is>
          <t>[대표님룰]+[변동성허용]</t>
        </is>
      </c>
      <c r="F2312" t="inlineStr">
        <is>
          <t>[대표님룰]</t>
        </is>
      </c>
      <c r="G2312" t="inlineStr">
        <is>
          <t>[변동성허용]</t>
        </is>
      </c>
      <c r="H2312" t="n">
        <v>300000</v>
      </c>
      <c r="I2312" t="n">
        <v>11470</v>
      </c>
      <c r="J2312" t="n">
        <v>8270</v>
      </c>
      <c r="K2312" t="n">
        <v>-27.9</v>
      </c>
      <c r="L2312" t="n">
        <v>0</v>
      </c>
      <c r="M2312" t="n">
        <v>0</v>
      </c>
      <c r="N2312" t="n">
        <v>0</v>
      </c>
      <c r="O2312" t="n">
        <v>0</v>
      </c>
      <c r="P2312" t="inlineStr">
        <is>
          <t>2026-05-11</t>
        </is>
      </c>
      <c r="Q2312" t="inlineStr">
        <is>
          <t>2026-06-08</t>
        </is>
      </c>
      <c r="R2312" t="inlineStr">
        <is>
          <t>+5%▶60% 익절 / +10%▶30% 익절 / +30%▶10% 익절</t>
        </is>
      </c>
      <c r="S2312" t="inlineStr">
        <is>
          <t>-5%▶50% 손절 / -10%▶30% 손절 / -15%▶20% 손절</t>
        </is>
      </c>
      <c r="T2312" t="inlineStr">
        <is>
          <t>매수 0.0005 / 매도 0.0025 / 슬리피지 0.0007</t>
        </is>
      </c>
    </row>
    <row r="2313">
      <c r="A2313" t="inlineStr">
        <is>
          <t>PS일렉트로닉스|1개월 전에 샀다면|[대표님룰]+[버티기형]</t>
        </is>
      </c>
      <c r="B2313" t="inlineStr">
        <is>
          <t>PS일렉트로닉스</t>
        </is>
      </c>
      <c r="C2313" t="inlineStr">
        <is>
          <t>332570</t>
        </is>
      </c>
      <c r="D2313" t="inlineStr">
        <is>
          <t>1개월 전에 샀다면</t>
        </is>
      </c>
      <c r="E2313" t="inlineStr">
        <is>
          <t>[대표님룰]+[버티기형]</t>
        </is>
      </c>
      <c r="F2313" t="inlineStr">
        <is>
          <t>[대표님룰]</t>
        </is>
      </c>
      <c r="G2313" t="inlineStr">
        <is>
          <t>[버티기형]</t>
        </is>
      </c>
      <c r="H2313" t="n">
        <v>300000</v>
      </c>
      <c r="I2313" t="n">
        <v>11470</v>
      </c>
      <c r="J2313" t="n">
        <v>8270</v>
      </c>
      <c r="K2313" t="n">
        <v>-27.9</v>
      </c>
      <c r="L2313" t="n">
        <v>0</v>
      </c>
      <c r="M2313" t="n">
        <v>0</v>
      </c>
      <c r="N2313" t="n">
        <v>0</v>
      </c>
      <c r="O2313" t="n">
        <v>0</v>
      </c>
      <c r="P2313" t="inlineStr">
        <is>
          <t>2026-05-11</t>
        </is>
      </c>
      <c r="Q2313" t="inlineStr">
        <is>
          <t>2026-06-08</t>
        </is>
      </c>
      <c r="R2313" t="inlineStr">
        <is>
          <t>+5%▶60% 익절 / +10%▶30% 익절 / +30%▶10% 익절</t>
        </is>
      </c>
      <c r="S2313" t="inlineStr">
        <is>
          <t>-5%▶40% 손절 / -15%▶30% 손절 / -20%▶30% 손절</t>
        </is>
      </c>
      <c r="T2313" t="inlineStr">
        <is>
          <t>매수 0.0005 / 매도 0.0025 / 슬리피지 0.0007</t>
        </is>
      </c>
    </row>
    <row r="2314">
      <c r="A2314" t="inlineStr">
        <is>
          <t>PS일렉트로닉스|1개월 전에 샀다면|[중기추세]+[칼손절]</t>
        </is>
      </c>
      <c r="B2314" t="inlineStr">
        <is>
          <t>PS일렉트로닉스</t>
        </is>
      </c>
      <c r="C2314" t="inlineStr">
        <is>
          <t>332570</t>
        </is>
      </c>
      <c r="D2314" t="inlineStr">
        <is>
          <t>1개월 전에 샀다면</t>
        </is>
      </c>
      <c r="E2314" t="inlineStr">
        <is>
          <t>[중기추세]+[칼손절]</t>
        </is>
      </c>
      <c r="F2314" t="inlineStr">
        <is>
          <t>[중기추세]</t>
        </is>
      </c>
      <c r="G2314" t="inlineStr">
        <is>
          <t>[칼손절]</t>
        </is>
      </c>
      <c r="H2314" t="n">
        <v>300000</v>
      </c>
      <c r="I2314" t="n">
        <v>11470</v>
      </c>
      <c r="J2314" t="n">
        <v>8270</v>
      </c>
      <c r="K2314" t="n">
        <v>-27.9</v>
      </c>
      <c r="L2314" t="n">
        <v>0</v>
      </c>
      <c r="M2314" t="n">
        <v>0</v>
      </c>
      <c r="N2314" t="n">
        <v>0</v>
      </c>
      <c r="O2314" t="n">
        <v>0</v>
      </c>
      <c r="P2314" t="inlineStr">
        <is>
          <t>2026-05-11</t>
        </is>
      </c>
      <c r="Q2314" t="inlineStr">
        <is>
          <t>2026-06-08</t>
        </is>
      </c>
      <c r="R2314" t="inlineStr">
        <is>
          <t>+10%▶50% 익절 / +20%▶30% 익절 / +30%▶20% 익절</t>
        </is>
      </c>
      <c r="S2314" t="inlineStr">
        <is>
          <t>-2%▶80% 손절 / -4%▶10% 손절 / -6%▶10% 손절</t>
        </is>
      </c>
      <c r="T2314" t="inlineStr">
        <is>
          <t>매수 0.0005 / 매도 0.0025 / 슬리피지 0.0007</t>
        </is>
      </c>
    </row>
    <row r="2315">
      <c r="A2315" t="inlineStr">
        <is>
          <t>PS일렉트로닉스|1개월 전에 샀다면|[중기추세]+[정석방어]</t>
        </is>
      </c>
      <c r="B2315" t="inlineStr">
        <is>
          <t>PS일렉트로닉스</t>
        </is>
      </c>
      <c r="C2315" t="inlineStr">
        <is>
          <t>332570</t>
        </is>
      </c>
      <c r="D2315" t="inlineStr">
        <is>
          <t>1개월 전에 샀다면</t>
        </is>
      </c>
      <c r="E2315" t="inlineStr">
        <is>
          <t>[중기추세]+[정석방어]</t>
        </is>
      </c>
      <c r="F2315" t="inlineStr">
        <is>
          <t>[중기추세]</t>
        </is>
      </c>
      <c r="G2315" t="inlineStr">
        <is>
          <t>[정석방어]</t>
        </is>
      </c>
      <c r="H2315" t="n">
        <v>300000</v>
      </c>
      <c r="I2315" t="n">
        <v>11470</v>
      </c>
      <c r="J2315" t="n">
        <v>8270</v>
      </c>
      <c r="K2315" t="n">
        <v>-27.9</v>
      </c>
      <c r="L2315" t="n">
        <v>0</v>
      </c>
      <c r="M2315" t="n">
        <v>0</v>
      </c>
      <c r="N2315" t="n">
        <v>0</v>
      </c>
      <c r="O2315" t="n">
        <v>0</v>
      </c>
      <c r="P2315" t="inlineStr">
        <is>
          <t>2026-05-11</t>
        </is>
      </c>
      <c r="Q2315" t="inlineStr">
        <is>
          <t>2026-06-08</t>
        </is>
      </c>
      <c r="R2315" t="inlineStr">
        <is>
          <t>+10%▶50% 익절 / +20%▶30% 익절 / +30%▶20% 익절</t>
        </is>
      </c>
      <c r="S2315" t="inlineStr">
        <is>
          <t>-3%▶70% 손절 / -5%▶20% 손절 / -10%▶10% 손절</t>
        </is>
      </c>
      <c r="T2315" t="inlineStr">
        <is>
          <t>매수 0.0005 / 매도 0.0025 / 슬리피지 0.0007</t>
        </is>
      </c>
    </row>
    <row r="2316">
      <c r="A2316" t="inlineStr">
        <is>
          <t>PS일렉트로닉스|1개월 전에 샀다면|[중기추세]+[변동성허용]</t>
        </is>
      </c>
      <c r="B2316" t="inlineStr">
        <is>
          <t>PS일렉트로닉스</t>
        </is>
      </c>
      <c r="C2316" t="inlineStr">
        <is>
          <t>332570</t>
        </is>
      </c>
      <c r="D2316" t="inlineStr">
        <is>
          <t>1개월 전에 샀다면</t>
        </is>
      </c>
      <c r="E2316" t="inlineStr">
        <is>
          <t>[중기추세]+[변동성허용]</t>
        </is>
      </c>
      <c r="F2316" t="inlineStr">
        <is>
          <t>[중기추세]</t>
        </is>
      </c>
      <c r="G2316" t="inlineStr">
        <is>
          <t>[변동성허용]</t>
        </is>
      </c>
      <c r="H2316" t="n">
        <v>300000</v>
      </c>
      <c r="I2316" t="n">
        <v>11470</v>
      </c>
      <c r="J2316" t="n">
        <v>8270</v>
      </c>
      <c r="K2316" t="n">
        <v>-27.9</v>
      </c>
      <c r="L2316" t="n">
        <v>0</v>
      </c>
      <c r="M2316" t="n">
        <v>0</v>
      </c>
      <c r="N2316" t="n">
        <v>0</v>
      </c>
      <c r="O2316" t="n">
        <v>0</v>
      </c>
      <c r="P2316" t="inlineStr">
        <is>
          <t>2026-05-11</t>
        </is>
      </c>
      <c r="Q2316" t="inlineStr">
        <is>
          <t>2026-06-08</t>
        </is>
      </c>
      <c r="R2316" t="inlineStr">
        <is>
          <t>+10%▶50% 익절 / +20%▶30% 익절 / +30%▶20% 익절</t>
        </is>
      </c>
      <c r="S2316" t="inlineStr">
        <is>
          <t>-5%▶50% 손절 / -10%▶30% 손절 / -15%▶20% 손절</t>
        </is>
      </c>
      <c r="T2316" t="inlineStr">
        <is>
          <t>매수 0.0005 / 매도 0.0025 / 슬리피지 0.0007</t>
        </is>
      </c>
    </row>
    <row r="2317">
      <c r="A2317" t="inlineStr">
        <is>
          <t>PS일렉트로닉스|1개월 전에 샀다면|[중기추세]+[버티기형]</t>
        </is>
      </c>
      <c r="B2317" t="inlineStr">
        <is>
          <t>PS일렉트로닉스</t>
        </is>
      </c>
      <c r="C2317" t="inlineStr">
        <is>
          <t>332570</t>
        </is>
      </c>
      <c r="D2317" t="inlineStr">
        <is>
          <t>1개월 전에 샀다면</t>
        </is>
      </c>
      <c r="E2317" t="inlineStr">
        <is>
          <t>[중기추세]+[버티기형]</t>
        </is>
      </c>
      <c r="F2317" t="inlineStr">
        <is>
          <t>[중기추세]</t>
        </is>
      </c>
      <c r="G2317" t="inlineStr">
        <is>
          <t>[버티기형]</t>
        </is>
      </c>
      <c r="H2317" t="n">
        <v>300000</v>
      </c>
      <c r="I2317" t="n">
        <v>11470</v>
      </c>
      <c r="J2317" t="n">
        <v>8270</v>
      </c>
      <c r="K2317" t="n">
        <v>-27.9</v>
      </c>
      <c r="L2317" t="n">
        <v>0</v>
      </c>
      <c r="M2317" t="n">
        <v>0</v>
      </c>
      <c r="N2317" t="n">
        <v>0</v>
      </c>
      <c r="O2317" t="n">
        <v>0</v>
      </c>
      <c r="P2317" t="inlineStr">
        <is>
          <t>2026-05-11</t>
        </is>
      </c>
      <c r="Q2317" t="inlineStr">
        <is>
          <t>2026-06-08</t>
        </is>
      </c>
      <c r="R2317" t="inlineStr">
        <is>
          <t>+10%▶50% 익절 / +20%▶30% 익절 / +30%▶20% 익절</t>
        </is>
      </c>
      <c r="S2317" t="inlineStr">
        <is>
          <t>-5%▶40% 손절 / -15%▶30% 손절 / -20%▶30% 손절</t>
        </is>
      </c>
      <c r="T2317" t="inlineStr">
        <is>
          <t>매수 0.0005 / 매도 0.0025 / 슬리피지 0.0007</t>
        </is>
      </c>
    </row>
    <row r="2318">
      <c r="A2318" t="inlineStr">
        <is>
          <t>PS일렉트로닉스|1개월 전에 샀다면|[수익극대화]+[칼손절]</t>
        </is>
      </c>
      <c r="B2318" t="inlineStr">
        <is>
          <t>PS일렉트로닉스</t>
        </is>
      </c>
      <c r="C2318" t="inlineStr">
        <is>
          <t>332570</t>
        </is>
      </c>
      <c r="D2318" t="inlineStr">
        <is>
          <t>1개월 전에 샀다면</t>
        </is>
      </c>
      <c r="E2318" t="inlineStr">
        <is>
          <t>[수익극대화]+[칼손절]</t>
        </is>
      </c>
      <c r="F2318" t="inlineStr">
        <is>
          <t>[수익극대화]</t>
        </is>
      </c>
      <c r="G2318" t="inlineStr">
        <is>
          <t>[칼손절]</t>
        </is>
      </c>
      <c r="H2318" t="n">
        <v>300000</v>
      </c>
      <c r="I2318" t="n">
        <v>11470</v>
      </c>
      <c r="J2318" t="n">
        <v>8270</v>
      </c>
      <c r="K2318" t="n">
        <v>-27.9</v>
      </c>
      <c r="L2318" t="n">
        <v>0</v>
      </c>
      <c r="M2318" t="n">
        <v>0</v>
      </c>
      <c r="N2318" t="n">
        <v>0</v>
      </c>
      <c r="O2318" t="n">
        <v>0</v>
      </c>
      <c r="P2318" t="inlineStr">
        <is>
          <t>2026-05-11</t>
        </is>
      </c>
      <c r="Q2318" t="inlineStr">
        <is>
          <t>2026-06-08</t>
        </is>
      </c>
      <c r="R2318" t="inlineStr">
        <is>
          <t>+10%▶40% 익절 / +20%▶30% 익절 / +40%▶30% 익절</t>
        </is>
      </c>
      <c r="S2318" t="inlineStr">
        <is>
          <t>-2%▶80% 손절 / -4%▶10% 손절 / -6%▶10% 손절</t>
        </is>
      </c>
      <c r="T2318" t="inlineStr">
        <is>
          <t>매수 0.0005 / 매도 0.0025 / 슬리피지 0.0007</t>
        </is>
      </c>
    </row>
    <row r="2319">
      <c r="A2319" t="inlineStr">
        <is>
          <t>PS일렉트로닉스|1개월 전에 샀다면|[수익극대화]+[정석방어]</t>
        </is>
      </c>
      <c r="B2319" t="inlineStr">
        <is>
          <t>PS일렉트로닉스</t>
        </is>
      </c>
      <c r="C2319" t="inlineStr">
        <is>
          <t>332570</t>
        </is>
      </c>
      <c r="D2319" t="inlineStr">
        <is>
          <t>1개월 전에 샀다면</t>
        </is>
      </c>
      <c r="E2319" t="inlineStr">
        <is>
          <t>[수익극대화]+[정석방어]</t>
        </is>
      </c>
      <c r="F2319" t="inlineStr">
        <is>
          <t>[수익극대화]</t>
        </is>
      </c>
      <c r="G2319" t="inlineStr">
        <is>
          <t>[정석방어]</t>
        </is>
      </c>
      <c r="H2319" t="n">
        <v>300000</v>
      </c>
      <c r="I2319" t="n">
        <v>11470</v>
      </c>
      <c r="J2319" t="n">
        <v>8270</v>
      </c>
      <c r="K2319" t="n">
        <v>-27.9</v>
      </c>
      <c r="L2319" t="n">
        <v>0</v>
      </c>
      <c r="M2319" t="n">
        <v>0</v>
      </c>
      <c r="N2319" t="n">
        <v>0</v>
      </c>
      <c r="O2319" t="n">
        <v>0</v>
      </c>
      <c r="P2319" t="inlineStr">
        <is>
          <t>2026-05-11</t>
        </is>
      </c>
      <c r="Q2319" t="inlineStr">
        <is>
          <t>2026-06-08</t>
        </is>
      </c>
      <c r="R2319" t="inlineStr">
        <is>
          <t>+10%▶40% 익절 / +20%▶30% 익절 / +40%▶30% 익절</t>
        </is>
      </c>
      <c r="S2319" t="inlineStr">
        <is>
          <t>-3%▶70% 손절 / -5%▶20% 손절 / -10%▶10% 손절</t>
        </is>
      </c>
      <c r="T2319" t="inlineStr">
        <is>
          <t>매수 0.0005 / 매도 0.0025 / 슬리피지 0.0007</t>
        </is>
      </c>
    </row>
    <row r="2320">
      <c r="A2320" t="inlineStr">
        <is>
          <t>PS일렉트로닉스|1개월 전에 샀다면|[수익극대화]+[변동성허용]</t>
        </is>
      </c>
      <c r="B2320" t="inlineStr">
        <is>
          <t>PS일렉트로닉스</t>
        </is>
      </c>
      <c r="C2320" t="inlineStr">
        <is>
          <t>332570</t>
        </is>
      </c>
      <c r="D2320" t="inlineStr">
        <is>
          <t>1개월 전에 샀다면</t>
        </is>
      </c>
      <c r="E2320" t="inlineStr">
        <is>
          <t>[수익극대화]+[변동성허용]</t>
        </is>
      </c>
      <c r="F2320" t="inlineStr">
        <is>
          <t>[수익극대화]</t>
        </is>
      </c>
      <c r="G2320" t="inlineStr">
        <is>
          <t>[변동성허용]</t>
        </is>
      </c>
      <c r="H2320" t="n">
        <v>300000</v>
      </c>
      <c r="I2320" t="n">
        <v>11470</v>
      </c>
      <c r="J2320" t="n">
        <v>8270</v>
      </c>
      <c r="K2320" t="n">
        <v>-27.9</v>
      </c>
      <c r="L2320" t="n">
        <v>0</v>
      </c>
      <c r="M2320" t="n">
        <v>0</v>
      </c>
      <c r="N2320" t="n">
        <v>0</v>
      </c>
      <c r="O2320" t="n">
        <v>0</v>
      </c>
      <c r="P2320" t="inlineStr">
        <is>
          <t>2026-05-11</t>
        </is>
      </c>
      <c r="Q2320" t="inlineStr">
        <is>
          <t>2026-06-08</t>
        </is>
      </c>
      <c r="R2320" t="inlineStr">
        <is>
          <t>+10%▶40% 익절 / +20%▶30% 익절 / +40%▶30% 익절</t>
        </is>
      </c>
      <c r="S2320" t="inlineStr">
        <is>
          <t>-5%▶50% 손절 / -10%▶30% 손절 / -15%▶20% 손절</t>
        </is>
      </c>
      <c r="T2320" t="inlineStr">
        <is>
          <t>매수 0.0005 / 매도 0.0025 / 슬리피지 0.0007</t>
        </is>
      </c>
    </row>
    <row r="2321">
      <c r="A2321" t="inlineStr">
        <is>
          <t>PS일렉트로닉스|1개월 전에 샀다면|[수익극대화]+[버티기형]</t>
        </is>
      </c>
      <c r="B2321" t="inlineStr">
        <is>
          <t>PS일렉트로닉스</t>
        </is>
      </c>
      <c r="C2321" t="inlineStr">
        <is>
          <t>332570</t>
        </is>
      </c>
      <c r="D2321" t="inlineStr">
        <is>
          <t>1개월 전에 샀다면</t>
        </is>
      </c>
      <c r="E2321" t="inlineStr">
        <is>
          <t>[수익극대화]+[버티기형]</t>
        </is>
      </c>
      <c r="F2321" t="inlineStr">
        <is>
          <t>[수익극대화]</t>
        </is>
      </c>
      <c r="G2321" t="inlineStr">
        <is>
          <t>[버티기형]</t>
        </is>
      </c>
      <c r="H2321" t="n">
        <v>300000</v>
      </c>
      <c r="I2321" t="n">
        <v>11470</v>
      </c>
      <c r="J2321" t="n">
        <v>8270</v>
      </c>
      <c r="K2321" t="n">
        <v>-27.9</v>
      </c>
      <c r="L2321" t="n">
        <v>0</v>
      </c>
      <c r="M2321" t="n">
        <v>0</v>
      </c>
      <c r="N2321" t="n">
        <v>0</v>
      </c>
      <c r="O2321" t="n">
        <v>0</v>
      </c>
      <c r="P2321" t="inlineStr">
        <is>
          <t>2026-05-11</t>
        </is>
      </c>
      <c r="Q2321" t="inlineStr">
        <is>
          <t>2026-06-08</t>
        </is>
      </c>
      <c r="R2321" t="inlineStr">
        <is>
          <t>+10%▶40% 익절 / +20%▶30% 익절 / +40%▶30% 익절</t>
        </is>
      </c>
      <c r="S2321" t="inlineStr">
        <is>
          <t>-5%▶40% 손절 / -15%▶30% 손절 / -20%▶30% 손절</t>
        </is>
      </c>
      <c r="T2321" t="inlineStr">
        <is>
          <t>매수 0.0005 / 매도 0.0025 / 슬리피지 0.0007</t>
        </is>
      </c>
    </row>
    <row r="2322">
      <c r="A2322" t="inlineStr">
        <is>
          <t>PS일렉트로닉스|2주 전에 샀다면|[초단타]+[칼손절]</t>
        </is>
      </c>
      <c r="B2322" t="inlineStr">
        <is>
          <t>PS일렉트로닉스</t>
        </is>
      </c>
      <c r="C2322" t="inlineStr">
        <is>
          <t>332570</t>
        </is>
      </c>
      <c r="D2322" t="inlineStr">
        <is>
          <t>2주 전에 샀다면</t>
        </is>
      </c>
      <c r="E2322" t="inlineStr">
        <is>
          <t>[초단타]+[칼손절]</t>
        </is>
      </c>
      <c r="F2322" t="inlineStr">
        <is>
          <t>[초단타]</t>
        </is>
      </c>
      <c r="G2322" t="inlineStr">
        <is>
          <t>[칼손절]</t>
        </is>
      </c>
      <c r="H2322" t="n">
        <v>300000</v>
      </c>
      <c r="I2322" t="n">
        <v>12700</v>
      </c>
      <c r="J2322" t="n">
        <v>8270</v>
      </c>
      <c r="K2322" t="n">
        <v>-34.88</v>
      </c>
      <c r="L2322" t="n">
        <v>0</v>
      </c>
      <c r="M2322" t="n">
        <v>0</v>
      </c>
      <c r="N2322" t="n">
        <v>0</v>
      </c>
      <c r="O2322" t="n">
        <v>0</v>
      </c>
      <c r="P2322" t="inlineStr">
        <is>
          <t>2026-05-26</t>
        </is>
      </c>
      <c r="Q2322" t="inlineStr">
        <is>
          <t>2026-06-08</t>
        </is>
      </c>
      <c r="R2322" t="inlineStr">
        <is>
          <t>+3%▶70% 익절 / +5%▶20% 익절 / +10%▶10% 익절</t>
        </is>
      </c>
      <c r="S2322" t="inlineStr">
        <is>
          <t>-2%▶80% 손절 / -4%▶10% 손절 / -6%▶10% 손절</t>
        </is>
      </c>
      <c r="T2322" t="inlineStr">
        <is>
          <t>매수 0.0005 / 매도 0.0025 / 슬리피지 0.0007</t>
        </is>
      </c>
    </row>
    <row r="2323">
      <c r="A2323" t="inlineStr">
        <is>
          <t>PS일렉트로닉스|2주 전에 샀다면|[초단타]+[정석방어]</t>
        </is>
      </c>
      <c r="B2323" t="inlineStr">
        <is>
          <t>PS일렉트로닉스</t>
        </is>
      </c>
      <c r="C2323" t="inlineStr">
        <is>
          <t>332570</t>
        </is>
      </c>
      <c r="D2323" t="inlineStr">
        <is>
          <t>2주 전에 샀다면</t>
        </is>
      </c>
      <c r="E2323" t="inlineStr">
        <is>
          <t>[초단타]+[정석방어]</t>
        </is>
      </c>
      <c r="F2323" t="inlineStr">
        <is>
          <t>[초단타]</t>
        </is>
      </c>
      <c r="G2323" t="inlineStr">
        <is>
          <t>[정석방어]</t>
        </is>
      </c>
      <c r="H2323" t="n">
        <v>300000</v>
      </c>
      <c r="I2323" t="n">
        <v>12700</v>
      </c>
      <c r="J2323" t="n">
        <v>8270</v>
      </c>
      <c r="K2323" t="n">
        <v>-34.88</v>
      </c>
      <c r="L2323" t="n">
        <v>0</v>
      </c>
      <c r="M2323" t="n">
        <v>0</v>
      </c>
      <c r="N2323" t="n">
        <v>0</v>
      </c>
      <c r="O2323" t="n">
        <v>0</v>
      </c>
      <c r="P2323" t="inlineStr">
        <is>
          <t>2026-05-26</t>
        </is>
      </c>
      <c r="Q2323" t="inlineStr">
        <is>
          <t>2026-06-08</t>
        </is>
      </c>
      <c r="R2323" t="inlineStr">
        <is>
          <t>+3%▶70% 익절 / +5%▶20% 익절 / +10%▶10% 익절</t>
        </is>
      </c>
      <c r="S2323" t="inlineStr">
        <is>
          <t>-3%▶70% 손절 / -5%▶20% 손절 / -10%▶10% 손절</t>
        </is>
      </c>
      <c r="T2323" t="inlineStr">
        <is>
          <t>매수 0.0005 / 매도 0.0025 / 슬리피지 0.0007</t>
        </is>
      </c>
    </row>
    <row r="2324">
      <c r="A2324" t="inlineStr">
        <is>
          <t>PS일렉트로닉스|2주 전에 샀다면|[초단타]+[변동성허용]</t>
        </is>
      </c>
      <c r="B2324" t="inlineStr">
        <is>
          <t>PS일렉트로닉스</t>
        </is>
      </c>
      <c r="C2324" t="inlineStr">
        <is>
          <t>332570</t>
        </is>
      </c>
      <c r="D2324" t="inlineStr">
        <is>
          <t>2주 전에 샀다면</t>
        </is>
      </c>
      <c r="E2324" t="inlineStr">
        <is>
          <t>[초단타]+[변동성허용]</t>
        </is>
      </c>
      <c r="F2324" t="inlineStr">
        <is>
          <t>[초단타]</t>
        </is>
      </c>
      <c r="G2324" t="inlineStr">
        <is>
          <t>[변동성허용]</t>
        </is>
      </c>
      <c r="H2324" t="n">
        <v>300000</v>
      </c>
      <c r="I2324" t="n">
        <v>12700</v>
      </c>
      <c r="J2324" t="n">
        <v>8270</v>
      </c>
      <c r="K2324" t="n">
        <v>-34.88</v>
      </c>
      <c r="L2324" t="n">
        <v>0</v>
      </c>
      <c r="M2324" t="n">
        <v>0</v>
      </c>
      <c r="N2324" t="n">
        <v>0</v>
      </c>
      <c r="O2324" t="n">
        <v>0</v>
      </c>
      <c r="P2324" t="inlineStr">
        <is>
          <t>2026-05-26</t>
        </is>
      </c>
      <c r="Q2324" t="inlineStr">
        <is>
          <t>2026-06-08</t>
        </is>
      </c>
      <c r="R2324" t="inlineStr">
        <is>
          <t>+3%▶70% 익절 / +5%▶20% 익절 / +10%▶10% 익절</t>
        </is>
      </c>
      <c r="S2324" t="inlineStr">
        <is>
          <t>-5%▶50% 손절 / -10%▶30% 손절 / -15%▶20% 손절</t>
        </is>
      </c>
      <c r="T2324" t="inlineStr">
        <is>
          <t>매수 0.0005 / 매도 0.0025 / 슬리피지 0.0007</t>
        </is>
      </c>
    </row>
    <row r="2325">
      <c r="A2325" t="inlineStr">
        <is>
          <t>PS일렉트로닉스|2주 전에 샀다면|[초단타]+[버티기형]</t>
        </is>
      </c>
      <c r="B2325" t="inlineStr">
        <is>
          <t>PS일렉트로닉스</t>
        </is>
      </c>
      <c r="C2325" t="inlineStr">
        <is>
          <t>332570</t>
        </is>
      </c>
      <c r="D2325" t="inlineStr">
        <is>
          <t>2주 전에 샀다면</t>
        </is>
      </c>
      <c r="E2325" t="inlineStr">
        <is>
          <t>[초단타]+[버티기형]</t>
        </is>
      </c>
      <c r="F2325" t="inlineStr">
        <is>
          <t>[초단타]</t>
        </is>
      </c>
      <c r="G2325" t="inlineStr">
        <is>
          <t>[버티기형]</t>
        </is>
      </c>
      <c r="H2325" t="n">
        <v>300000</v>
      </c>
      <c r="I2325" t="n">
        <v>12700</v>
      </c>
      <c r="J2325" t="n">
        <v>8270</v>
      </c>
      <c r="K2325" t="n">
        <v>-34.88</v>
      </c>
      <c r="L2325" t="n">
        <v>0</v>
      </c>
      <c r="M2325" t="n">
        <v>0</v>
      </c>
      <c r="N2325" t="n">
        <v>0</v>
      </c>
      <c r="O2325" t="n">
        <v>0</v>
      </c>
      <c r="P2325" t="inlineStr">
        <is>
          <t>2026-05-26</t>
        </is>
      </c>
      <c r="Q2325" t="inlineStr">
        <is>
          <t>2026-06-08</t>
        </is>
      </c>
      <c r="R2325" t="inlineStr">
        <is>
          <t>+3%▶70% 익절 / +5%▶20% 익절 / +10%▶10% 익절</t>
        </is>
      </c>
      <c r="S2325" t="inlineStr">
        <is>
          <t>-5%▶40% 손절 / -15%▶30% 손절 / -20%▶30% 손절</t>
        </is>
      </c>
      <c r="T2325" t="inlineStr">
        <is>
          <t>매수 0.0005 / 매도 0.0025 / 슬리피지 0.0007</t>
        </is>
      </c>
    </row>
    <row r="2326">
      <c r="A2326" t="inlineStr">
        <is>
          <t>PS일렉트로닉스|2주 전에 샀다면|[단기스윙]+[칼손절]</t>
        </is>
      </c>
      <c r="B2326" t="inlineStr">
        <is>
          <t>PS일렉트로닉스</t>
        </is>
      </c>
      <c r="C2326" t="inlineStr">
        <is>
          <t>332570</t>
        </is>
      </c>
      <c r="D2326" t="inlineStr">
        <is>
          <t>2주 전에 샀다면</t>
        </is>
      </c>
      <c r="E2326" t="inlineStr">
        <is>
          <t>[단기스윙]+[칼손절]</t>
        </is>
      </c>
      <c r="F2326" t="inlineStr">
        <is>
          <t>[단기스윙]</t>
        </is>
      </c>
      <c r="G2326" t="inlineStr">
        <is>
          <t>[칼손절]</t>
        </is>
      </c>
      <c r="H2326" t="n">
        <v>300000</v>
      </c>
      <c r="I2326" t="n">
        <v>12700</v>
      </c>
      <c r="J2326" t="n">
        <v>8270</v>
      </c>
      <c r="K2326" t="n">
        <v>-34.88</v>
      </c>
      <c r="L2326" t="n">
        <v>0</v>
      </c>
      <c r="M2326" t="n">
        <v>0</v>
      </c>
      <c r="N2326" t="n">
        <v>0</v>
      </c>
      <c r="O2326" t="n">
        <v>0</v>
      </c>
      <c r="P2326" t="inlineStr">
        <is>
          <t>2026-05-26</t>
        </is>
      </c>
      <c r="Q2326" t="inlineStr">
        <is>
          <t>2026-06-08</t>
        </is>
      </c>
      <c r="R2326" t="inlineStr">
        <is>
          <t>+5%▶60% 익절 / +10%▶30% 익절 / +20%▶10% 익절</t>
        </is>
      </c>
      <c r="S2326" t="inlineStr">
        <is>
          <t>-2%▶80% 손절 / -4%▶10% 손절 / -6%▶10% 손절</t>
        </is>
      </c>
      <c r="T2326" t="inlineStr">
        <is>
          <t>매수 0.0005 / 매도 0.0025 / 슬리피지 0.0007</t>
        </is>
      </c>
    </row>
    <row r="2327">
      <c r="A2327" t="inlineStr">
        <is>
          <t>PS일렉트로닉스|2주 전에 샀다면|[단기스윙]+[정석방어]</t>
        </is>
      </c>
      <c r="B2327" t="inlineStr">
        <is>
          <t>PS일렉트로닉스</t>
        </is>
      </c>
      <c r="C2327" t="inlineStr">
        <is>
          <t>332570</t>
        </is>
      </c>
      <c r="D2327" t="inlineStr">
        <is>
          <t>2주 전에 샀다면</t>
        </is>
      </c>
      <c r="E2327" t="inlineStr">
        <is>
          <t>[단기스윙]+[정석방어]</t>
        </is>
      </c>
      <c r="F2327" t="inlineStr">
        <is>
          <t>[단기스윙]</t>
        </is>
      </c>
      <c r="G2327" t="inlineStr">
        <is>
          <t>[정석방어]</t>
        </is>
      </c>
      <c r="H2327" t="n">
        <v>300000</v>
      </c>
      <c r="I2327" t="n">
        <v>12700</v>
      </c>
      <c r="J2327" t="n">
        <v>8270</v>
      </c>
      <c r="K2327" t="n">
        <v>-34.88</v>
      </c>
      <c r="L2327" t="n">
        <v>0</v>
      </c>
      <c r="M2327" t="n">
        <v>0</v>
      </c>
      <c r="N2327" t="n">
        <v>0</v>
      </c>
      <c r="O2327" t="n">
        <v>0</v>
      </c>
      <c r="P2327" t="inlineStr">
        <is>
          <t>2026-05-26</t>
        </is>
      </c>
      <c r="Q2327" t="inlineStr">
        <is>
          <t>2026-06-08</t>
        </is>
      </c>
      <c r="R2327" t="inlineStr">
        <is>
          <t>+5%▶60% 익절 / +10%▶30% 익절 / +20%▶10% 익절</t>
        </is>
      </c>
      <c r="S2327" t="inlineStr">
        <is>
          <t>-3%▶70% 손절 / -5%▶20% 손절 / -10%▶10% 손절</t>
        </is>
      </c>
      <c r="T2327" t="inlineStr">
        <is>
          <t>매수 0.0005 / 매도 0.0025 / 슬리피지 0.0007</t>
        </is>
      </c>
    </row>
    <row r="2328">
      <c r="A2328" t="inlineStr">
        <is>
          <t>PS일렉트로닉스|2주 전에 샀다면|[단기스윙]+[변동성허용]</t>
        </is>
      </c>
      <c r="B2328" t="inlineStr">
        <is>
          <t>PS일렉트로닉스</t>
        </is>
      </c>
      <c r="C2328" t="inlineStr">
        <is>
          <t>332570</t>
        </is>
      </c>
      <c r="D2328" t="inlineStr">
        <is>
          <t>2주 전에 샀다면</t>
        </is>
      </c>
      <c r="E2328" t="inlineStr">
        <is>
          <t>[단기스윙]+[변동성허용]</t>
        </is>
      </c>
      <c r="F2328" t="inlineStr">
        <is>
          <t>[단기스윙]</t>
        </is>
      </c>
      <c r="G2328" t="inlineStr">
        <is>
          <t>[변동성허용]</t>
        </is>
      </c>
      <c r="H2328" t="n">
        <v>300000</v>
      </c>
      <c r="I2328" t="n">
        <v>12700</v>
      </c>
      <c r="J2328" t="n">
        <v>8270</v>
      </c>
      <c r="K2328" t="n">
        <v>-34.88</v>
      </c>
      <c r="L2328" t="n">
        <v>0</v>
      </c>
      <c r="M2328" t="n">
        <v>0</v>
      </c>
      <c r="N2328" t="n">
        <v>0</v>
      </c>
      <c r="O2328" t="n">
        <v>0</v>
      </c>
      <c r="P2328" t="inlineStr">
        <is>
          <t>2026-05-26</t>
        </is>
      </c>
      <c r="Q2328" t="inlineStr">
        <is>
          <t>2026-06-08</t>
        </is>
      </c>
      <c r="R2328" t="inlineStr">
        <is>
          <t>+5%▶60% 익절 / +10%▶30% 익절 / +20%▶10% 익절</t>
        </is>
      </c>
      <c r="S2328" t="inlineStr">
        <is>
          <t>-5%▶50% 손절 / -10%▶30% 손절 / -15%▶20% 손절</t>
        </is>
      </c>
      <c r="T2328" t="inlineStr">
        <is>
          <t>매수 0.0005 / 매도 0.0025 / 슬리피지 0.0007</t>
        </is>
      </c>
    </row>
    <row r="2329">
      <c r="A2329" t="inlineStr">
        <is>
          <t>PS일렉트로닉스|2주 전에 샀다면|[단기스윙]+[버티기형]</t>
        </is>
      </c>
      <c r="B2329" t="inlineStr">
        <is>
          <t>PS일렉트로닉스</t>
        </is>
      </c>
      <c r="C2329" t="inlineStr">
        <is>
          <t>332570</t>
        </is>
      </c>
      <c r="D2329" t="inlineStr">
        <is>
          <t>2주 전에 샀다면</t>
        </is>
      </c>
      <c r="E2329" t="inlineStr">
        <is>
          <t>[단기스윙]+[버티기형]</t>
        </is>
      </c>
      <c r="F2329" t="inlineStr">
        <is>
          <t>[단기스윙]</t>
        </is>
      </c>
      <c r="G2329" t="inlineStr">
        <is>
          <t>[버티기형]</t>
        </is>
      </c>
      <c r="H2329" t="n">
        <v>300000</v>
      </c>
      <c r="I2329" t="n">
        <v>12700</v>
      </c>
      <c r="J2329" t="n">
        <v>8270</v>
      </c>
      <c r="K2329" t="n">
        <v>-34.88</v>
      </c>
      <c r="L2329" t="n">
        <v>0</v>
      </c>
      <c r="M2329" t="n">
        <v>0</v>
      </c>
      <c r="N2329" t="n">
        <v>0</v>
      </c>
      <c r="O2329" t="n">
        <v>0</v>
      </c>
      <c r="P2329" t="inlineStr">
        <is>
          <t>2026-05-26</t>
        </is>
      </c>
      <c r="Q2329" t="inlineStr">
        <is>
          <t>2026-06-08</t>
        </is>
      </c>
      <c r="R2329" t="inlineStr">
        <is>
          <t>+5%▶60% 익절 / +10%▶30% 익절 / +20%▶10% 익절</t>
        </is>
      </c>
      <c r="S2329" t="inlineStr">
        <is>
          <t>-5%▶40% 손절 / -15%▶30% 손절 / -20%▶30% 손절</t>
        </is>
      </c>
      <c r="T2329" t="inlineStr">
        <is>
          <t>매수 0.0005 / 매도 0.0025 / 슬리피지 0.0007</t>
        </is>
      </c>
    </row>
    <row r="2330">
      <c r="A2330" t="inlineStr">
        <is>
          <t>PS일렉트로닉스|2주 전에 샀다면|[대표님룰]+[칼손절]</t>
        </is>
      </c>
      <c r="B2330" t="inlineStr">
        <is>
          <t>PS일렉트로닉스</t>
        </is>
      </c>
      <c r="C2330" t="inlineStr">
        <is>
          <t>332570</t>
        </is>
      </c>
      <c r="D2330" t="inlineStr">
        <is>
          <t>2주 전에 샀다면</t>
        </is>
      </c>
      <c r="E2330" t="inlineStr">
        <is>
          <t>[대표님룰]+[칼손절]</t>
        </is>
      </c>
      <c r="F2330" t="inlineStr">
        <is>
          <t>[대표님룰]</t>
        </is>
      </c>
      <c r="G2330" t="inlineStr">
        <is>
          <t>[칼손절]</t>
        </is>
      </c>
      <c r="H2330" t="n">
        <v>300000</v>
      </c>
      <c r="I2330" t="n">
        <v>12700</v>
      </c>
      <c r="J2330" t="n">
        <v>8270</v>
      </c>
      <c r="K2330" t="n">
        <v>-34.88</v>
      </c>
      <c r="L2330" t="n">
        <v>0</v>
      </c>
      <c r="M2330" t="n">
        <v>0</v>
      </c>
      <c r="N2330" t="n">
        <v>0</v>
      </c>
      <c r="O2330" t="n">
        <v>0</v>
      </c>
      <c r="P2330" t="inlineStr">
        <is>
          <t>2026-05-26</t>
        </is>
      </c>
      <c r="Q2330" t="inlineStr">
        <is>
          <t>2026-06-08</t>
        </is>
      </c>
      <c r="R2330" t="inlineStr">
        <is>
          <t>+5%▶60% 익절 / +10%▶30% 익절 / +30%▶10% 익절</t>
        </is>
      </c>
      <c r="S2330" t="inlineStr">
        <is>
          <t>-2%▶80% 손절 / -4%▶10% 손절 / -6%▶10% 손절</t>
        </is>
      </c>
      <c r="T2330" t="inlineStr">
        <is>
          <t>매수 0.0005 / 매도 0.0025 / 슬리피지 0.0007</t>
        </is>
      </c>
    </row>
    <row r="2331">
      <c r="A2331" t="inlineStr">
        <is>
          <t>PS일렉트로닉스|2주 전에 샀다면|[대표님룰]+[정석방어]</t>
        </is>
      </c>
      <c r="B2331" t="inlineStr">
        <is>
          <t>PS일렉트로닉스</t>
        </is>
      </c>
      <c r="C2331" t="inlineStr">
        <is>
          <t>332570</t>
        </is>
      </c>
      <c r="D2331" t="inlineStr">
        <is>
          <t>2주 전에 샀다면</t>
        </is>
      </c>
      <c r="E2331" t="inlineStr">
        <is>
          <t>[대표님룰]+[정석방어]</t>
        </is>
      </c>
      <c r="F2331" t="inlineStr">
        <is>
          <t>[대표님룰]</t>
        </is>
      </c>
      <c r="G2331" t="inlineStr">
        <is>
          <t>[정석방어]</t>
        </is>
      </c>
      <c r="H2331" t="n">
        <v>300000</v>
      </c>
      <c r="I2331" t="n">
        <v>12700</v>
      </c>
      <c r="J2331" t="n">
        <v>8270</v>
      </c>
      <c r="K2331" t="n">
        <v>-34.88</v>
      </c>
      <c r="L2331" t="n">
        <v>0</v>
      </c>
      <c r="M2331" t="n">
        <v>0</v>
      </c>
      <c r="N2331" t="n">
        <v>0</v>
      </c>
      <c r="O2331" t="n">
        <v>0</v>
      </c>
      <c r="P2331" t="inlineStr">
        <is>
          <t>2026-05-26</t>
        </is>
      </c>
      <c r="Q2331" t="inlineStr">
        <is>
          <t>2026-06-08</t>
        </is>
      </c>
      <c r="R2331" t="inlineStr">
        <is>
          <t>+5%▶60% 익절 / +10%▶30% 익절 / +30%▶10% 익절</t>
        </is>
      </c>
      <c r="S2331" t="inlineStr">
        <is>
          <t>-3%▶70% 손절 / -5%▶20% 손절 / -10%▶10% 손절</t>
        </is>
      </c>
      <c r="T2331" t="inlineStr">
        <is>
          <t>매수 0.0005 / 매도 0.0025 / 슬리피지 0.0007</t>
        </is>
      </c>
    </row>
    <row r="2332">
      <c r="A2332" t="inlineStr">
        <is>
          <t>PS일렉트로닉스|2주 전에 샀다면|[대표님룰]+[변동성허용]</t>
        </is>
      </c>
      <c r="B2332" t="inlineStr">
        <is>
          <t>PS일렉트로닉스</t>
        </is>
      </c>
      <c r="C2332" t="inlineStr">
        <is>
          <t>332570</t>
        </is>
      </c>
      <c r="D2332" t="inlineStr">
        <is>
          <t>2주 전에 샀다면</t>
        </is>
      </c>
      <c r="E2332" t="inlineStr">
        <is>
          <t>[대표님룰]+[변동성허용]</t>
        </is>
      </c>
      <c r="F2332" t="inlineStr">
        <is>
          <t>[대표님룰]</t>
        </is>
      </c>
      <c r="G2332" t="inlineStr">
        <is>
          <t>[변동성허용]</t>
        </is>
      </c>
      <c r="H2332" t="n">
        <v>300000</v>
      </c>
      <c r="I2332" t="n">
        <v>12700</v>
      </c>
      <c r="J2332" t="n">
        <v>8270</v>
      </c>
      <c r="K2332" t="n">
        <v>-34.88</v>
      </c>
      <c r="L2332" t="n">
        <v>0</v>
      </c>
      <c r="M2332" t="n">
        <v>0</v>
      </c>
      <c r="N2332" t="n">
        <v>0</v>
      </c>
      <c r="O2332" t="n">
        <v>0</v>
      </c>
      <c r="P2332" t="inlineStr">
        <is>
          <t>2026-05-26</t>
        </is>
      </c>
      <c r="Q2332" t="inlineStr">
        <is>
          <t>2026-06-08</t>
        </is>
      </c>
      <c r="R2332" t="inlineStr">
        <is>
          <t>+5%▶60% 익절 / +10%▶30% 익절 / +30%▶10% 익절</t>
        </is>
      </c>
      <c r="S2332" t="inlineStr">
        <is>
          <t>-5%▶50% 손절 / -10%▶30% 손절 / -15%▶20% 손절</t>
        </is>
      </c>
      <c r="T2332" t="inlineStr">
        <is>
          <t>매수 0.0005 / 매도 0.0025 / 슬리피지 0.0007</t>
        </is>
      </c>
    </row>
    <row r="2333">
      <c r="A2333" t="inlineStr">
        <is>
          <t>PS일렉트로닉스|2주 전에 샀다면|[대표님룰]+[버티기형]</t>
        </is>
      </c>
      <c r="B2333" t="inlineStr">
        <is>
          <t>PS일렉트로닉스</t>
        </is>
      </c>
      <c r="C2333" t="inlineStr">
        <is>
          <t>332570</t>
        </is>
      </c>
      <c r="D2333" t="inlineStr">
        <is>
          <t>2주 전에 샀다면</t>
        </is>
      </c>
      <c r="E2333" t="inlineStr">
        <is>
          <t>[대표님룰]+[버티기형]</t>
        </is>
      </c>
      <c r="F2333" t="inlineStr">
        <is>
          <t>[대표님룰]</t>
        </is>
      </c>
      <c r="G2333" t="inlineStr">
        <is>
          <t>[버티기형]</t>
        </is>
      </c>
      <c r="H2333" t="n">
        <v>300000</v>
      </c>
      <c r="I2333" t="n">
        <v>12700</v>
      </c>
      <c r="J2333" t="n">
        <v>8270</v>
      </c>
      <c r="K2333" t="n">
        <v>-34.88</v>
      </c>
      <c r="L2333" t="n">
        <v>0</v>
      </c>
      <c r="M2333" t="n">
        <v>0</v>
      </c>
      <c r="N2333" t="n">
        <v>0</v>
      </c>
      <c r="O2333" t="n">
        <v>0</v>
      </c>
      <c r="P2333" t="inlineStr">
        <is>
          <t>2026-05-26</t>
        </is>
      </c>
      <c r="Q2333" t="inlineStr">
        <is>
          <t>2026-06-08</t>
        </is>
      </c>
      <c r="R2333" t="inlineStr">
        <is>
          <t>+5%▶60% 익절 / +10%▶30% 익절 / +30%▶10% 익절</t>
        </is>
      </c>
      <c r="S2333" t="inlineStr">
        <is>
          <t>-5%▶40% 손절 / -15%▶30% 손절 / -20%▶30% 손절</t>
        </is>
      </c>
      <c r="T2333" t="inlineStr">
        <is>
          <t>매수 0.0005 / 매도 0.0025 / 슬리피지 0.0007</t>
        </is>
      </c>
    </row>
    <row r="2334">
      <c r="A2334" t="inlineStr">
        <is>
          <t>PS일렉트로닉스|2주 전에 샀다면|[중기추세]+[칼손절]</t>
        </is>
      </c>
      <c r="B2334" t="inlineStr">
        <is>
          <t>PS일렉트로닉스</t>
        </is>
      </c>
      <c r="C2334" t="inlineStr">
        <is>
          <t>332570</t>
        </is>
      </c>
      <c r="D2334" t="inlineStr">
        <is>
          <t>2주 전에 샀다면</t>
        </is>
      </c>
      <c r="E2334" t="inlineStr">
        <is>
          <t>[중기추세]+[칼손절]</t>
        </is>
      </c>
      <c r="F2334" t="inlineStr">
        <is>
          <t>[중기추세]</t>
        </is>
      </c>
      <c r="G2334" t="inlineStr">
        <is>
          <t>[칼손절]</t>
        </is>
      </c>
      <c r="H2334" t="n">
        <v>300000</v>
      </c>
      <c r="I2334" t="n">
        <v>12700</v>
      </c>
      <c r="J2334" t="n">
        <v>8270</v>
      </c>
      <c r="K2334" t="n">
        <v>-34.88</v>
      </c>
      <c r="L2334" t="n">
        <v>0</v>
      </c>
      <c r="M2334" t="n">
        <v>0</v>
      </c>
      <c r="N2334" t="n">
        <v>0</v>
      </c>
      <c r="O2334" t="n">
        <v>0</v>
      </c>
      <c r="P2334" t="inlineStr">
        <is>
          <t>2026-05-26</t>
        </is>
      </c>
      <c r="Q2334" t="inlineStr">
        <is>
          <t>2026-06-08</t>
        </is>
      </c>
      <c r="R2334" t="inlineStr">
        <is>
          <t>+10%▶50% 익절 / +20%▶30% 익절 / +30%▶20% 익절</t>
        </is>
      </c>
      <c r="S2334" t="inlineStr">
        <is>
          <t>-2%▶80% 손절 / -4%▶10% 손절 / -6%▶10% 손절</t>
        </is>
      </c>
      <c r="T2334" t="inlineStr">
        <is>
          <t>매수 0.0005 / 매도 0.0025 / 슬리피지 0.0007</t>
        </is>
      </c>
    </row>
    <row r="2335">
      <c r="A2335" t="inlineStr">
        <is>
          <t>PS일렉트로닉스|2주 전에 샀다면|[중기추세]+[정석방어]</t>
        </is>
      </c>
      <c r="B2335" t="inlineStr">
        <is>
          <t>PS일렉트로닉스</t>
        </is>
      </c>
      <c r="C2335" t="inlineStr">
        <is>
          <t>332570</t>
        </is>
      </c>
      <c r="D2335" t="inlineStr">
        <is>
          <t>2주 전에 샀다면</t>
        </is>
      </c>
      <c r="E2335" t="inlineStr">
        <is>
          <t>[중기추세]+[정석방어]</t>
        </is>
      </c>
      <c r="F2335" t="inlineStr">
        <is>
          <t>[중기추세]</t>
        </is>
      </c>
      <c r="G2335" t="inlineStr">
        <is>
          <t>[정석방어]</t>
        </is>
      </c>
      <c r="H2335" t="n">
        <v>300000</v>
      </c>
      <c r="I2335" t="n">
        <v>12700</v>
      </c>
      <c r="J2335" t="n">
        <v>8270</v>
      </c>
      <c r="K2335" t="n">
        <v>-34.88</v>
      </c>
      <c r="L2335" t="n">
        <v>0</v>
      </c>
      <c r="M2335" t="n">
        <v>0</v>
      </c>
      <c r="N2335" t="n">
        <v>0</v>
      </c>
      <c r="O2335" t="n">
        <v>0</v>
      </c>
      <c r="P2335" t="inlineStr">
        <is>
          <t>2026-05-26</t>
        </is>
      </c>
      <c r="Q2335" t="inlineStr">
        <is>
          <t>2026-06-08</t>
        </is>
      </c>
      <c r="R2335" t="inlineStr">
        <is>
          <t>+10%▶50% 익절 / +20%▶30% 익절 / +30%▶20% 익절</t>
        </is>
      </c>
      <c r="S2335" t="inlineStr">
        <is>
          <t>-3%▶70% 손절 / -5%▶20% 손절 / -10%▶10% 손절</t>
        </is>
      </c>
      <c r="T2335" t="inlineStr">
        <is>
          <t>매수 0.0005 / 매도 0.0025 / 슬리피지 0.0007</t>
        </is>
      </c>
    </row>
    <row r="2336">
      <c r="A2336" t="inlineStr">
        <is>
          <t>PS일렉트로닉스|2주 전에 샀다면|[중기추세]+[변동성허용]</t>
        </is>
      </c>
      <c r="B2336" t="inlineStr">
        <is>
          <t>PS일렉트로닉스</t>
        </is>
      </c>
      <c r="C2336" t="inlineStr">
        <is>
          <t>332570</t>
        </is>
      </c>
      <c r="D2336" t="inlineStr">
        <is>
          <t>2주 전에 샀다면</t>
        </is>
      </c>
      <c r="E2336" t="inlineStr">
        <is>
          <t>[중기추세]+[변동성허용]</t>
        </is>
      </c>
      <c r="F2336" t="inlineStr">
        <is>
          <t>[중기추세]</t>
        </is>
      </c>
      <c r="G2336" t="inlineStr">
        <is>
          <t>[변동성허용]</t>
        </is>
      </c>
      <c r="H2336" t="n">
        <v>300000</v>
      </c>
      <c r="I2336" t="n">
        <v>12700</v>
      </c>
      <c r="J2336" t="n">
        <v>8270</v>
      </c>
      <c r="K2336" t="n">
        <v>-34.88</v>
      </c>
      <c r="L2336" t="n">
        <v>0</v>
      </c>
      <c r="M2336" t="n">
        <v>0</v>
      </c>
      <c r="N2336" t="n">
        <v>0</v>
      </c>
      <c r="O2336" t="n">
        <v>0</v>
      </c>
      <c r="P2336" t="inlineStr">
        <is>
          <t>2026-05-26</t>
        </is>
      </c>
      <c r="Q2336" t="inlineStr">
        <is>
          <t>2026-06-08</t>
        </is>
      </c>
      <c r="R2336" t="inlineStr">
        <is>
          <t>+10%▶50% 익절 / +20%▶30% 익절 / +30%▶20% 익절</t>
        </is>
      </c>
      <c r="S2336" t="inlineStr">
        <is>
          <t>-5%▶50% 손절 / -10%▶30% 손절 / -15%▶20% 손절</t>
        </is>
      </c>
      <c r="T2336" t="inlineStr">
        <is>
          <t>매수 0.0005 / 매도 0.0025 / 슬리피지 0.0007</t>
        </is>
      </c>
    </row>
    <row r="2337">
      <c r="A2337" t="inlineStr">
        <is>
          <t>PS일렉트로닉스|2주 전에 샀다면|[중기추세]+[버티기형]</t>
        </is>
      </c>
      <c r="B2337" t="inlineStr">
        <is>
          <t>PS일렉트로닉스</t>
        </is>
      </c>
      <c r="C2337" t="inlineStr">
        <is>
          <t>332570</t>
        </is>
      </c>
      <c r="D2337" t="inlineStr">
        <is>
          <t>2주 전에 샀다면</t>
        </is>
      </c>
      <c r="E2337" t="inlineStr">
        <is>
          <t>[중기추세]+[버티기형]</t>
        </is>
      </c>
      <c r="F2337" t="inlineStr">
        <is>
          <t>[중기추세]</t>
        </is>
      </c>
      <c r="G2337" t="inlineStr">
        <is>
          <t>[버티기형]</t>
        </is>
      </c>
      <c r="H2337" t="n">
        <v>300000</v>
      </c>
      <c r="I2337" t="n">
        <v>12700</v>
      </c>
      <c r="J2337" t="n">
        <v>8270</v>
      </c>
      <c r="K2337" t="n">
        <v>-34.88</v>
      </c>
      <c r="L2337" t="n">
        <v>0</v>
      </c>
      <c r="M2337" t="n">
        <v>0</v>
      </c>
      <c r="N2337" t="n">
        <v>0</v>
      </c>
      <c r="O2337" t="n">
        <v>0</v>
      </c>
      <c r="P2337" t="inlineStr">
        <is>
          <t>2026-05-26</t>
        </is>
      </c>
      <c r="Q2337" t="inlineStr">
        <is>
          <t>2026-06-08</t>
        </is>
      </c>
      <c r="R2337" t="inlineStr">
        <is>
          <t>+10%▶50% 익절 / +20%▶30% 익절 / +30%▶20% 익절</t>
        </is>
      </c>
      <c r="S2337" t="inlineStr">
        <is>
          <t>-5%▶40% 손절 / -15%▶30% 손절 / -20%▶30% 손절</t>
        </is>
      </c>
      <c r="T2337" t="inlineStr">
        <is>
          <t>매수 0.0005 / 매도 0.0025 / 슬리피지 0.0007</t>
        </is>
      </c>
    </row>
    <row r="2338">
      <c r="A2338" t="inlineStr">
        <is>
          <t>PS일렉트로닉스|2주 전에 샀다면|[수익극대화]+[칼손절]</t>
        </is>
      </c>
      <c r="B2338" t="inlineStr">
        <is>
          <t>PS일렉트로닉스</t>
        </is>
      </c>
      <c r="C2338" t="inlineStr">
        <is>
          <t>332570</t>
        </is>
      </c>
      <c r="D2338" t="inlineStr">
        <is>
          <t>2주 전에 샀다면</t>
        </is>
      </c>
      <c r="E2338" t="inlineStr">
        <is>
          <t>[수익극대화]+[칼손절]</t>
        </is>
      </c>
      <c r="F2338" t="inlineStr">
        <is>
          <t>[수익극대화]</t>
        </is>
      </c>
      <c r="G2338" t="inlineStr">
        <is>
          <t>[칼손절]</t>
        </is>
      </c>
      <c r="H2338" t="n">
        <v>300000</v>
      </c>
      <c r="I2338" t="n">
        <v>12700</v>
      </c>
      <c r="J2338" t="n">
        <v>8270</v>
      </c>
      <c r="K2338" t="n">
        <v>-34.88</v>
      </c>
      <c r="L2338" t="n">
        <v>0</v>
      </c>
      <c r="M2338" t="n">
        <v>0</v>
      </c>
      <c r="N2338" t="n">
        <v>0</v>
      </c>
      <c r="O2338" t="n">
        <v>0</v>
      </c>
      <c r="P2338" t="inlineStr">
        <is>
          <t>2026-05-26</t>
        </is>
      </c>
      <c r="Q2338" t="inlineStr">
        <is>
          <t>2026-06-08</t>
        </is>
      </c>
      <c r="R2338" t="inlineStr">
        <is>
          <t>+10%▶40% 익절 / +20%▶30% 익절 / +40%▶30% 익절</t>
        </is>
      </c>
      <c r="S2338" t="inlineStr">
        <is>
          <t>-2%▶80% 손절 / -4%▶10% 손절 / -6%▶10% 손절</t>
        </is>
      </c>
      <c r="T2338" t="inlineStr">
        <is>
          <t>매수 0.0005 / 매도 0.0025 / 슬리피지 0.0007</t>
        </is>
      </c>
    </row>
    <row r="2339">
      <c r="A2339" t="inlineStr">
        <is>
          <t>PS일렉트로닉스|2주 전에 샀다면|[수익극대화]+[정석방어]</t>
        </is>
      </c>
      <c r="B2339" t="inlineStr">
        <is>
          <t>PS일렉트로닉스</t>
        </is>
      </c>
      <c r="C2339" t="inlineStr">
        <is>
          <t>332570</t>
        </is>
      </c>
      <c r="D2339" t="inlineStr">
        <is>
          <t>2주 전에 샀다면</t>
        </is>
      </c>
      <c r="E2339" t="inlineStr">
        <is>
          <t>[수익극대화]+[정석방어]</t>
        </is>
      </c>
      <c r="F2339" t="inlineStr">
        <is>
          <t>[수익극대화]</t>
        </is>
      </c>
      <c r="G2339" t="inlineStr">
        <is>
          <t>[정석방어]</t>
        </is>
      </c>
      <c r="H2339" t="n">
        <v>300000</v>
      </c>
      <c r="I2339" t="n">
        <v>12700</v>
      </c>
      <c r="J2339" t="n">
        <v>8270</v>
      </c>
      <c r="K2339" t="n">
        <v>-34.88</v>
      </c>
      <c r="L2339" t="n">
        <v>0</v>
      </c>
      <c r="M2339" t="n">
        <v>0</v>
      </c>
      <c r="N2339" t="n">
        <v>0</v>
      </c>
      <c r="O2339" t="n">
        <v>0</v>
      </c>
      <c r="P2339" t="inlineStr">
        <is>
          <t>2026-05-26</t>
        </is>
      </c>
      <c r="Q2339" t="inlineStr">
        <is>
          <t>2026-06-08</t>
        </is>
      </c>
      <c r="R2339" t="inlineStr">
        <is>
          <t>+10%▶40% 익절 / +20%▶30% 익절 / +40%▶30% 익절</t>
        </is>
      </c>
      <c r="S2339" t="inlineStr">
        <is>
          <t>-3%▶70% 손절 / -5%▶20% 손절 / -10%▶10% 손절</t>
        </is>
      </c>
      <c r="T2339" t="inlineStr">
        <is>
          <t>매수 0.0005 / 매도 0.0025 / 슬리피지 0.0007</t>
        </is>
      </c>
    </row>
    <row r="2340">
      <c r="A2340" t="inlineStr">
        <is>
          <t>PS일렉트로닉스|2주 전에 샀다면|[수익극대화]+[변동성허용]</t>
        </is>
      </c>
      <c r="B2340" t="inlineStr">
        <is>
          <t>PS일렉트로닉스</t>
        </is>
      </c>
      <c r="C2340" t="inlineStr">
        <is>
          <t>332570</t>
        </is>
      </c>
      <c r="D2340" t="inlineStr">
        <is>
          <t>2주 전에 샀다면</t>
        </is>
      </c>
      <c r="E2340" t="inlineStr">
        <is>
          <t>[수익극대화]+[변동성허용]</t>
        </is>
      </c>
      <c r="F2340" t="inlineStr">
        <is>
          <t>[수익극대화]</t>
        </is>
      </c>
      <c r="G2340" t="inlineStr">
        <is>
          <t>[변동성허용]</t>
        </is>
      </c>
      <c r="H2340" t="n">
        <v>300000</v>
      </c>
      <c r="I2340" t="n">
        <v>12700</v>
      </c>
      <c r="J2340" t="n">
        <v>8270</v>
      </c>
      <c r="K2340" t="n">
        <v>-34.88</v>
      </c>
      <c r="L2340" t="n">
        <v>0</v>
      </c>
      <c r="M2340" t="n">
        <v>0</v>
      </c>
      <c r="N2340" t="n">
        <v>0</v>
      </c>
      <c r="O2340" t="n">
        <v>0</v>
      </c>
      <c r="P2340" t="inlineStr">
        <is>
          <t>2026-05-26</t>
        </is>
      </c>
      <c r="Q2340" t="inlineStr">
        <is>
          <t>2026-06-08</t>
        </is>
      </c>
      <c r="R2340" t="inlineStr">
        <is>
          <t>+10%▶40% 익절 / +20%▶30% 익절 / +40%▶30% 익절</t>
        </is>
      </c>
      <c r="S2340" t="inlineStr">
        <is>
          <t>-5%▶50% 손절 / -10%▶30% 손절 / -15%▶20% 손절</t>
        </is>
      </c>
      <c r="T2340" t="inlineStr">
        <is>
          <t>매수 0.0005 / 매도 0.0025 / 슬리피지 0.0007</t>
        </is>
      </c>
    </row>
    <row r="2341">
      <c r="A2341" t="inlineStr">
        <is>
          <t>PS일렉트로닉스|2주 전에 샀다면|[수익극대화]+[버티기형]</t>
        </is>
      </c>
      <c r="B2341" t="inlineStr">
        <is>
          <t>PS일렉트로닉스</t>
        </is>
      </c>
      <c r="C2341" t="inlineStr">
        <is>
          <t>332570</t>
        </is>
      </c>
      <c r="D2341" t="inlineStr">
        <is>
          <t>2주 전에 샀다면</t>
        </is>
      </c>
      <c r="E2341" t="inlineStr">
        <is>
          <t>[수익극대화]+[버티기형]</t>
        </is>
      </c>
      <c r="F2341" t="inlineStr">
        <is>
          <t>[수익극대화]</t>
        </is>
      </c>
      <c r="G2341" t="inlineStr">
        <is>
          <t>[버티기형]</t>
        </is>
      </c>
      <c r="H2341" t="n">
        <v>300000</v>
      </c>
      <c r="I2341" t="n">
        <v>12700</v>
      </c>
      <c r="J2341" t="n">
        <v>8270</v>
      </c>
      <c r="K2341" t="n">
        <v>-34.88</v>
      </c>
      <c r="L2341" t="n">
        <v>0</v>
      </c>
      <c r="M2341" t="n">
        <v>0</v>
      </c>
      <c r="N2341" t="n">
        <v>0</v>
      </c>
      <c r="O2341" t="n">
        <v>0</v>
      </c>
      <c r="P2341" t="inlineStr">
        <is>
          <t>2026-05-26</t>
        </is>
      </c>
      <c r="Q2341" t="inlineStr">
        <is>
          <t>2026-06-08</t>
        </is>
      </c>
      <c r="R2341" t="inlineStr">
        <is>
          <t>+10%▶40% 익절 / +20%▶30% 익절 / +40%▶30% 익절</t>
        </is>
      </c>
      <c r="S2341" t="inlineStr">
        <is>
          <t>-5%▶40% 손절 / -15%▶30% 손절 / -20%▶30% 손절</t>
        </is>
      </c>
      <c r="T2341" t="inlineStr">
        <is>
          <t>매수 0.0005 / 매도 0.0025 / 슬리피지 0.0007</t>
        </is>
      </c>
    </row>
    <row r="2342">
      <c r="A2342" t="inlineStr">
        <is>
          <t>PS일렉트로닉스|3개월 전에 샀다면|[초단타]+[칼손절]</t>
        </is>
      </c>
      <c r="B2342" t="inlineStr">
        <is>
          <t>PS일렉트로닉스</t>
        </is>
      </c>
      <c r="C2342" t="inlineStr">
        <is>
          <t>332570</t>
        </is>
      </c>
      <c r="D2342" t="inlineStr">
        <is>
          <t>3개월 전에 샀다면</t>
        </is>
      </c>
      <c r="E2342" t="inlineStr">
        <is>
          <t>[초단타]+[칼손절]</t>
        </is>
      </c>
      <c r="F2342" t="inlineStr">
        <is>
          <t>[초단타]</t>
        </is>
      </c>
      <c r="G2342" t="inlineStr">
        <is>
          <t>[칼손절]</t>
        </is>
      </c>
      <c r="H2342" t="n">
        <v>300000</v>
      </c>
      <c r="I2342" t="n">
        <v>4800</v>
      </c>
      <c r="J2342" t="n">
        <v>8270</v>
      </c>
      <c r="K2342" t="n">
        <v>72.29000000000001</v>
      </c>
      <c r="L2342" t="n">
        <v>-1.14</v>
      </c>
      <c r="M2342" t="n">
        <v>-6.95</v>
      </c>
      <c r="N2342" t="n">
        <v>66.7</v>
      </c>
      <c r="O2342" t="n">
        <v>3</v>
      </c>
      <c r="P2342" t="inlineStr">
        <is>
          <t>2026-03-09</t>
        </is>
      </c>
      <c r="Q2342" t="inlineStr">
        <is>
          <t>2026-06-08</t>
        </is>
      </c>
      <c r="R2342" t="inlineStr">
        <is>
          <t>+3%▶70% 익절 / +5%▶20% 익절 / +10%▶10% 익절</t>
        </is>
      </c>
      <c r="S2342" t="inlineStr">
        <is>
          <t>-2%▶80% 손절 / -4%▶10% 손절 / -6%▶10% 손절</t>
        </is>
      </c>
      <c r="T2342" t="inlineStr">
        <is>
          <t>매수 0.0005 / 매도 0.0025 / 슬리피지 0.0007</t>
        </is>
      </c>
    </row>
    <row r="2343">
      <c r="A2343" t="inlineStr">
        <is>
          <t>PS일렉트로닉스|3개월 전에 샀다면|[초단타]+[정석방어]</t>
        </is>
      </c>
      <c r="B2343" t="inlineStr">
        <is>
          <t>PS일렉트로닉스</t>
        </is>
      </c>
      <c r="C2343" t="inlineStr">
        <is>
          <t>332570</t>
        </is>
      </c>
      <c r="D2343" t="inlineStr">
        <is>
          <t>3개월 전에 샀다면</t>
        </is>
      </c>
      <c r="E2343" t="inlineStr">
        <is>
          <t>[초단타]+[정석방어]</t>
        </is>
      </c>
      <c r="F2343" t="inlineStr">
        <is>
          <t>[초단타]</t>
        </is>
      </c>
      <c r="G2343" t="inlineStr">
        <is>
          <t>[정석방어]</t>
        </is>
      </c>
      <c r="H2343" t="n">
        <v>300000</v>
      </c>
      <c r="I2343" t="n">
        <v>4800</v>
      </c>
      <c r="J2343" t="n">
        <v>8270</v>
      </c>
      <c r="K2343" t="n">
        <v>72.29000000000001</v>
      </c>
      <c r="L2343" t="n">
        <v>26.03</v>
      </c>
      <c r="M2343" t="n">
        <v>-6.95</v>
      </c>
      <c r="N2343" t="n">
        <v>100</v>
      </c>
      <c r="O2343" t="n">
        <v>2</v>
      </c>
      <c r="P2343" t="inlineStr">
        <is>
          <t>2026-03-09</t>
        </is>
      </c>
      <c r="Q2343" t="inlineStr">
        <is>
          <t>2026-06-08</t>
        </is>
      </c>
      <c r="R2343" t="inlineStr">
        <is>
          <t>+3%▶70% 익절 / +5%▶20% 익절 / +10%▶10% 익절</t>
        </is>
      </c>
      <c r="S2343" t="inlineStr">
        <is>
          <t>-3%▶70% 손절 / -5%▶20% 손절 / -10%▶10% 손절</t>
        </is>
      </c>
      <c r="T2343" t="inlineStr">
        <is>
          <t>매수 0.0005 / 매도 0.0025 / 슬리피지 0.0007</t>
        </is>
      </c>
    </row>
    <row r="2344">
      <c r="A2344" t="inlineStr">
        <is>
          <t>PS일렉트로닉스|3개월 전에 샀다면|[초단타]+[변동성허용]</t>
        </is>
      </c>
      <c r="B2344" t="inlineStr">
        <is>
          <t>PS일렉트로닉스</t>
        </is>
      </c>
      <c r="C2344" t="inlineStr">
        <is>
          <t>332570</t>
        </is>
      </c>
      <c r="D2344" t="inlineStr">
        <is>
          <t>3개월 전에 샀다면</t>
        </is>
      </c>
      <c r="E2344" t="inlineStr">
        <is>
          <t>[초단타]+[변동성허용]</t>
        </is>
      </c>
      <c r="F2344" t="inlineStr">
        <is>
          <t>[초단타]</t>
        </is>
      </c>
      <c r="G2344" t="inlineStr">
        <is>
          <t>[변동성허용]</t>
        </is>
      </c>
      <c r="H2344" t="n">
        <v>300000</v>
      </c>
      <c r="I2344" t="n">
        <v>4800</v>
      </c>
      <c r="J2344" t="n">
        <v>8270</v>
      </c>
      <c r="K2344" t="n">
        <v>72.29000000000001</v>
      </c>
      <c r="L2344" t="n">
        <v>26.03</v>
      </c>
      <c r="M2344" t="n">
        <v>-6.95</v>
      </c>
      <c r="N2344" t="n">
        <v>100</v>
      </c>
      <c r="O2344" t="n">
        <v>2</v>
      </c>
      <c r="P2344" t="inlineStr">
        <is>
          <t>2026-03-09</t>
        </is>
      </c>
      <c r="Q2344" t="inlineStr">
        <is>
          <t>2026-06-08</t>
        </is>
      </c>
      <c r="R2344" t="inlineStr">
        <is>
          <t>+3%▶70% 익절 / +5%▶20% 익절 / +10%▶10% 익절</t>
        </is>
      </c>
      <c r="S2344" t="inlineStr">
        <is>
          <t>-5%▶50% 손절 / -10%▶30% 손절 / -15%▶20% 손절</t>
        </is>
      </c>
      <c r="T2344" t="inlineStr">
        <is>
          <t>매수 0.0005 / 매도 0.0025 / 슬리피지 0.0007</t>
        </is>
      </c>
    </row>
    <row r="2345">
      <c r="A2345" t="inlineStr">
        <is>
          <t>PS일렉트로닉스|3개월 전에 샀다면|[초단타]+[버티기형]</t>
        </is>
      </c>
      <c r="B2345" t="inlineStr">
        <is>
          <t>PS일렉트로닉스</t>
        </is>
      </c>
      <c r="C2345" t="inlineStr">
        <is>
          <t>332570</t>
        </is>
      </c>
      <c r="D2345" t="inlineStr">
        <is>
          <t>3개월 전에 샀다면</t>
        </is>
      </c>
      <c r="E2345" t="inlineStr">
        <is>
          <t>[초단타]+[버티기형]</t>
        </is>
      </c>
      <c r="F2345" t="inlineStr">
        <is>
          <t>[초단타]</t>
        </is>
      </c>
      <c r="G2345" t="inlineStr">
        <is>
          <t>[버티기형]</t>
        </is>
      </c>
      <c r="H2345" t="n">
        <v>300000</v>
      </c>
      <c r="I2345" t="n">
        <v>4800</v>
      </c>
      <c r="J2345" t="n">
        <v>8270</v>
      </c>
      <c r="K2345" t="n">
        <v>72.29000000000001</v>
      </c>
      <c r="L2345" t="n">
        <v>26.03</v>
      </c>
      <c r="M2345" t="n">
        <v>-6.95</v>
      </c>
      <c r="N2345" t="n">
        <v>100</v>
      </c>
      <c r="O2345" t="n">
        <v>2</v>
      </c>
      <c r="P2345" t="inlineStr">
        <is>
          <t>2026-03-09</t>
        </is>
      </c>
      <c r="Q2345" t="inlineStr">
        <is>
          <t>2026-06-08</t>
        </is>
      </c>
      <c r="R2345" t="inlineStr">
        <is>
          <t>+3%▶70% 익절 / +5%▶20% 익절 / +10%▶10% 익절</t>
        </is>
      </c>
      <c r="S2345" t="inlineStr">
        <is>
          <t>-5%▶40% 손절 / -15%▶30% 손절 / -20%▶30% 손절</t>
        </is>
      </c>
      <c r="T2345" t="inlineStr">
        <is>
          <t>매수 0.0005 / 매도 0.0025 / 슬리피지 0.0007</t>
        </is>
      </c>
    </row>
    <row r="2346">
      <c r="A2346" t="inlineStr">
        <is>
          <t>PS일렉트로닉스|3개월 전에 샀다면|[단기스윙]+[칼손절]</t>
        </is>
      </c>
      <c r="B2346" t="inlineStr">
        <is>
          <t>PS일렉트로닉스</t>
        </is>
      </c>
      <c r="C2346" t="inlineStr">
        <is>
          <t>332570</t>
        </is>
      </c>
      <c r="D2346" t="inlineStr">
        <is>
          <t>3개월 전에 샀다면</t>
        </is>
      </c>
      <c r="E2346" t="inlineStr">
        <is>
          <t>[단기스윙]+[칼손절]</t>
        </is>
      </c>
      <c r="F2346" t="inlineStr">
        <is>
          <t>[단기스윙]</t>
        </is>
      </c>
      <c r="G2346" t="inlineStr">
        <is>
          <t>[칼손절]</t>
        </is>
      </c>
      <c r="H2346" t="n">
        <v>300000</v>
      </c>
      <c r="I2346" t="n">
        <v>4800</v>
      </c>
      <c r="J2346" t="n">
        <v>8270</v>
      </c>
      <c r="K2346" t="n">
        <v>72.29000000000001</v>
      </c>
      <c r="L2346" t="n">
        <v>21.34</v>
      </c>
      <c r="M2346" t="n">
        <v>-3.49</v>
      </c>
      <c r="N2346" t="n">
        <v>75</v>
      </c>
      <c r="O2346" t="n">
        <v>4</v>
      </c>
      <c r="P2346" t="inlineStr">
        <is>
          <t>2026-03-09</t>
        </is>
      </c>
      <c r="Q2346" t="inlineStr">
        <is>
          <t>2026-06-08</t>
        </is>
      </c>
      <c r="R2346" t="inlineStr">
        <is>
          <t>+5%▶60% 익절 / +10%▶30% 익절 / +20%▶10% 익절</t>
        </is>
      </c>
      <c r="S2346" t="inlineStr">
        <is>
          <t>-2%▶80% 손절 / -4%▶10% 손절 / -6%▶10% 손절</t>
        </is>
      </c>
      <c r="T2346" t="inlineStr">
        <is>
          <t>매수 0.0005 / 매도 0.0025 / 슬리피지 0.0007</t>
        </is>
      </c>
    </row>
    <row r="2347">
      <c r="A2347" t="inlineStr">
        <is>
          <t>PS일렉트로닉스|3개월 전에 샀다면|[단기스윙]+[정석방어]</t>
        </is>
      </c>
      <c r="B2347" t="inlineStr">
        <is>
          <t>PS일렉트로닉스</t>
        </is>
      </c>
      <c r="C2347" t="inlineStr">
        <is>
          <t>332570</t>
        </is>
      </c>
      <c r="D2347" t="inlineStr">
        <is>
          <t>3개월 전에 샀다면</t>
        </is>
      </c>
      <c r="E2347" t="inlineStr">
        <is>
          <t>[단기스윙]+[정석방어]</t>
        </is>
      </c>
      <c r="F2347" t="inlineStr">
        <is>
          <t>[단기스윙]</t>
        </is>
      </c>
      <c r="G2347" t="inlineStr">
        <is>
          <t>[정석방어]</t>
        </is>
      </c>
      <c r="H2347" t="n">
        <v>300000</v>
      </c>
      <c r="I2347" t="n">
        <v>4800</v>
      </c>
      <c r="J2347" t="n">
        <v>8270</v>
      </c>
      <c r="K2347" t="n">
        <v>72.29000000000001</v>
      </c>
      <c r="L2347" t="n">
        <v>15.34</v>
      </c>
      <c r="M2347" t="n">
        <v>-3.49</v>
      </c>
      <c r="N2347" t="n">
        <v>100</v>
      </c>
      <c r="O2347" t="n">
        <v>2</v>
      </c>
      <c r="P2347" t="inlineStr">
        <is>
          <t>2026-03-09</t>
        </is>
      </c>
      <c r="Q2347" t="inlineStr">
        <is>
          <t>2026-06-08</t>
        </is>
      </c>
      <c r="R2347" t="inlineStr">
        <is>
          <t>+5%▶60% 익절 / +10%▶30% 익절 / +20%▶10% 익절</t>
        </is>
      </c>
      <c r="S2347" t="inlineStr">
        <is>
          <t>-3%▶70% 손절 / -5%▶20% 손절 / -10%▶10% 손절</t>
        </is>
      </c>
      <c r="T2347" t="inlineStr">
        <is>
          <t>매수 0.0005 / 매도 0.0025 / 슬리피지 0.0007</t>
        </is>
      </c>
    </row>
    <row r="2348">
      <c r="A2348" t="inlineStr">
        <is>
          <t>PS일렉트로닉스|3개월 전에 샀다면|[단기스윙]+[변동성허용]</t>
        </is>
      </c>
      <c r="B2348" t="inlineStr">
        <is>
          <t>PS일렉트로닉스</t>
        </is>
      </c>
      <c r="C2348" t="inlineStr">
        <is>
          <t>332570</t>
        </is>
      </c>
      <c r="D2348" t="inlineStr">
        <is>
          <t>3개월 전에 샀다면</t>
        </is>
      </c>
      <c r="E2348" t="inlineStr">
        <is>
          <t>[단기스윙]+[변동성허용]</t>
        </is>
      </c>
      <c r="F2348" t="inlineStr">
        <is>
          <t>[단기스윙]</t>
        </is>
      </c>
      <c r="G2348" t="inlineStr">
        <is>
          <t>[변동성허용]</t>
        </is>
      </c>
      <c r="H2348" t="n">
        <v>300000</v>
      </c>
      <c r="I2348" t="n">
        <v>4800</v>
      </c>
      <c r="J2348" t="n">
        <v>8270</v>
      </c>
      <c r="K2348" t="n">
        <v>72.29000000000001</v>
      </c>
      <c r="L2348" t="n">
        <v>15.34</v>
      </c>
      <c r="M2348" t="n">
        <v>-3.49</v>
      </c>
      <c r="N2348" t="n">
        <v>100</v>
      </c>
      <c r="O2348" t="n">
        <v>2</v>
      </c>
      <c r="P2348" t="inlineStr">
        <is>
          <t>2026-03-09</t>
        </is>
      </c>
      <c r="Q2348" t="inlineStr">
        <is>
          <t>2026-06-08</t>
        </is>
      </c>
      <c r="R2348" t="inlineStr">
        <is>
          <t>+5%▶60% 익절 / +10%▶30% 익절 / +20%▶10% 익절</t>
        </is>
      </c>
      <c r="S2348" t="inlineStr">
        <is>
          <t>-5%▶50% 손절 / -10%▶30% 손절 / -15%▶20% 손절</t>
        </is>
      </c>
      <c r="T2348" t="inlineStr">
        <is>
          <t>매수 0.0005 / 매도 0.0025 / 슬리피지 0.0007</t>
        </is>
      </c>
    </row>
    <row r="2349">
      <c r="A2349" t="inlineStr">
        <is>
          <t>PS일렉트로닉스|3개월 전에 샀다면|[단기스윙]+[버티기형]</t>
        </is>
      </c>
      <c r="B2349" t="inlineStr">
        <is>
          <t>PS일렉트로닉스</t>
        </is>
      </c>
      <c r="C2349" t="inlineStr">
        <is>
          <t>332570</t>
        </is>
      </c>
      <c r="D2349" t="inlineStr">
        <is>
          <t>3개월 전에 샀다면</t>
        </is>
      </c>
      <c r="E2349" t="inlineStr">
        <is>
          <t>[단기스윙]+[버티기형]</t>
        </is>
      </c>
      <c r="F2349" t="inlineStr">
        <is>
          <t>[단기스윙]</t>
        </is>
      </c>
      <c r="G2349" t="inlineStr">
        <is>
          <t>[버티기형]</t>
        </is>
      </c>
      <c r="H2349" t="n">
        <v>300000</v>
      </c>
      <c r="I2349" t="n">
        <v>4800</v>
      </c>
      <c r="J2349" t="n">
        <v>8270</v>
      </c>
      <c r="K2349" t="n">
        <v>72.29000000000001</v>
      </c>
      <c r="L2349" t="n">
        <v>15.34</v>
      </c>
      <c r="M2349" t="n">
        <v>-3.49</v>
      </c>
      <c r="N2349" t="n">
        <v>100</v>
      </c>
      <c r="O2349" t="n">
        <v>2</v>
      </c>
      <c r="P2349" t="inlineStr">
        <is>
          <t>2026-03-09</t>
        </is>
      </c>
      <c r="Q2349" t="inlineStr">
        <is>
          <t>2026-06-08</t>
        </is>
      </c>
      <c r="R2349" t="inlineStr">
        <is>
          <t>+5%▶60% 익절 / +10%▶30% 익절 / +20%▶10% 익절</t>
        </is>
      </c>
      <c r="S2349" t="inlineStr">
        <is>
          <t>-5%▶40% 손절 / -15%▶30% 손절 / -20%▶30% 손절</t>
        </is>
      </c>
      <c r="T2349" t="inlineStr">
        <is>
          <t>매수 0.0005 / 매도 0.0025 / 슬리피지 0.0007</t>
        </is>
      </c>
    </row>
    <row r="2350">
      <c r="A2350" t="inlineStr">
        <is>
          <t>PS일렉트로닉스|3개월 전에 샀다면|[대표님룰]+[칼손절]</t>
        </is>
      </c>
      <c r="B2350" t="inlineStr">
        <is>
          <t>PS일렉트로닉스</t>
        </is>
      </c>
      <c r="C2350" t="inlineStr">
        <is>
          <t>332570</t>
        </is>
      </c>
      <c r="D2350" t="inlineStr">
        <is>
          <t>3개월 전에 샀다면</t>
        </is>
      </c>
      <c r="E2350" t="inlineStr">
        <is>
          <t>[대표님룰]+[칼손절]</t>
        </is>
      </c>
      <c r="F2350" t="inlineStr">
        <is>
          <t>[대표님룰]</t>
        </is>
      </c>
      <c r="G2350" t="inlineStr">
        <is>
          <t>[칼손절]</t>
        </is>
      </c>
      <c r="H2350" t="n">
        <v>300000</v>
      </c>
      <c r="I2350" t="n">
        <v>4800</v>
      </c>
      <c r="J2350" t="n">
        <v>8270</v>
      </c>
      <c r="K2350" t="n">
        <v>72.29000000000001</v>
      </c>
      <c r="L2350" t="n">
        <v>21.34</v>
      </c>
      <c r="M2350" t="n">
        <v>-3.49</v>
      </c>
      <c r="N2350" t="n">
        <v>75</v>
      </c>
      <c r="O2350" t="n">
        <v>4</v>
      </c>
      <c r="P2350" t="inlineStr">
        <is>
          <t>2026-03-09</t>
        </is>
      </c>
      <c r="Q2350" t="inlineStr">
        <is>
          <t>2026-06-08</t>
        </is>
      </c>
      <c r="R2350" t="inlineStr">
        <is>
          <t>+5%▶60% 익절 / +10%▶30% 익절 / +30%▶10% 익절</t>
        </is>
      </c>
      <c r="S2350" t="inlineStr">
        <is>
          <t>-2%▶80% 손절 / -4%▶10% 손절 / -6%▶10% 손절</t>
        </is>
      </c>
      <c r="T2350" t="inlineStr">
        <is>
          <t>매수 0.0005 / 매도 0.0025 / 슬리피지 0.0007</t>
        </is>
      </c>
    </row>
    <row r="2351">
      <c r="A2351" t="inlineStr">
        <is>
          <t>PS일렉트로닉스|3개월 전에 샀다면|[대표님룰]+[정석방어]</t>
        </is>
      </c>
      <c r="B2351" t="inlineStr">
        <is>
          <t>PS일렉트로닉스</t>
        </is>
      </c>
      <c r="C2351" t="inlineStr">
        <is>
          <t>332570</t>
        </is>
      </c>
      <c r="D2351" t="inlineStr">
        <is>
          <t>3개월 전에 샀다면</t>
        </is>
      </c>
      <c r="E2351" t="inlineStr">
        <is>
          <t>[대표님룰]+[정석방어]</t>
        </is>
      </c>
      <c r="F2351" t="inlineStr">
        <is>
          <t>[대표님룰]</t>
        </is>
      </c>
      <c r="G2351" t="inlineStr">
        <is>
          <t>[정석방어]</t>
        </is>
      </c>
      <c r="H2351" t="n">
        <v>300000</v>
      </c>
      <c r="I2351" t="n">
        <v>4800</v>
      </c>
      <c r="J2351" t="n">
        <v>8270</v>
      </c>
      <c r="K2351" t="n">
        <v>72.29000000000001</v>
      </c>
      <c r="L2351" t="n">
        <v>15.34</v>
      </c>
      <c r="M2351" t="n">
        <v>-3.49</v>
      </c>
      <c r="N2351" t="n">
        <v>100</v>
      </c>
      <c r="O2351" t="n">
        <v>2</v>
      </c>
      <c r="P2351" t="inlineStr">
        <is>
          <t>2026-03-09</t>
        </is>
      </c>
      <c r="Q2351" t="inlineStr">
        <is>
          <t>2026-06-08</t>
        </is>
      </c>
      <c r="R2351" t="inlineStr">
        <is>
          <t>+5%▶60% 익절 / +10%▶30% 익절 / +30%▶10% 익절</t>
        </is>
      </c>
      <c r="S2351" t="inlineStr">
        <is>
          <t>-3%▶70% 손절 / -5%▶20% 손절 / -10%▶10% 손절</t>
        </is>
      </c>
      <c r="T2351" t="inlineStr">
        <is>
          <t>매수 0.0005 / 매도 0.0025 / 슬리피지 0.0007</t>
        </is>
      </c>
    </row>
    <row r="2352">
      <c r="A2352" t="inlineStr">
        <is>
          <t>PS일렉트로닉스|3개월 전에 샀다면|[대표님룰]+[변동성허용]</t>
        </is>
      </c>
      <c r="B2352" t="inlineStr">
        <is>
          <t>PS일렉트로닉스</t>
        </is>
      </c>
      <c r="C2352" t="inlineStr">
        <is>
          <t>332570</t>
        </is>
      </c>
      <c r="D2352" t="inlineStr">
        <is>
          <t>3개월 전에 샀다면</t>
        </is>
      </c>
      <c r="E2352" t="inlineStr">
        <is>
          <t>[대표님룰]+[변동성허용]</t>
        </is>
      </c>
      <c r="F2352" t="inlineStr">
        <is>
          <t>[대표님룰]</t>
        </is>
      </c>
      <c r="G2352" t="inlineStr">
        <is>
          <t>[변동성허용]</t>
        </is>
      </c>
      <c r="H2352" t="n">
        <v>300000</v>
      </c>
      <c r="I2352" t="n">
        <v>4800</v>
      </c>
      <c r="J2352" t="n">
        <v>8270</v>
      </c>
      <c r="K2352" t="n">
        <v>72.29000000000001</v>
      </c>
      <c r="L2352" t="n">
        <v>15.34</v>
      </c>
      <c r="M2352" t="n">
        <v>-3.49</v>
      </c>
      <c r="N2352" t="n">
        <v>100</v>
      </c>
      <c r="O2352" t="n">
        <v>2</v>
      </c>
      <c r="P2352" t="inlineStr">
        <is>
          <t>2026-03-09</t>
        </is>
      </c>
      <c r="Q2352" t="inlineStr">
        <is>
          <t>2026-06-08</t>
        </is>
      </c>
      <c r="R2352" t="inlineStr">
        <is>
          <t>+5%▶60% 익절 / +10%▶30% 익절 / +30%▶10% 익절</t>
        </is>
      </c>
      <c r="S2352" t="inlineStr">
        <is>
          <t>-5%▶50% 손절 / -10%▶30% 손절 / -15%▶20% 손절</t>
        </is>
      </c>
      <c r="T2352" t="inlineStr">
        <is>
          <t>매수 0.0005 / 매도 0.0025 / 슬리피지 0.0007</t>
        </is>
      </c>
    </row>
    <row r="2353">
      <c r="A2353" t="inlineStr">
        <is>
          <t>PS일렉트로닉스|3개월 전에 샀다면|[대표님룰]+[버티기형]</t>
        </is>
      </c>
      <c r="B2353" t="inlineStr">
        <is>
          <t>PS일렉트로닉스</t>
        </is>
      </c>
      <c r="C2353" t="inlineStr">
        <is>
          <t>332570</t>
        </is>
      </c>
      <c r="D2353" t="inlineStr">
        <is>
          <t>3개월 전에 샀다면</t>
        </is>
      </c>
      <c r="E2353" t="inlineStr">
        <is>
          <t>[대표님룰]+[버티기형]</t>
        </is>
      </c>
      <c r="F2353" t="inlineStr">
        <is>
          <t>[대표님룰]</t>
        </is>
      </c>
      <c r="G2353" t="inlineStr">
        <is>
          <t>[버티기형]</t>
        </is>
      </c>
      <c r="H2353" t="n">
        <v>300000</v>
      </c>
      <c r="I2353" t="n">
        <v>4800</v>
      </c>
      <c r="J2353" t="n">
        <v>8270</v>
      </c>
      <c r="K2353" t="n">
        <v>72.29000000000001</v>
      </c>
      <c r="L2353" t="n">
        <v>15.34</v>
      </c>
      <c r="M2353" t="n">
        <v>-3.49</v>
      </c>
      <c r="N2353" t="n">
        <v>100</v>
      </c>
      <c r="O2353" t="n">
        <v>2</v>
      </c>
      <c r="P2353" t="inlineStr">
        <is>
          <t>2026-03-09</t>
        </is>
      </c>
      <c r="Q2353" t="inlineStr">
        <is>
          <t>2026-06-08</t>
        </is>
      </c>
      <c r="R2353" t="inlineStr">
        <is>
          <t>+5%▶60% 익절 / +10%▶30% 익절 / +30%▶10% 익절</t>
        </is>
      </c>
      <c r="S2353" t="inlineStr">
        <is>
          <t>-5%▶40% 손절 / -15%▶30% 손절 / -20%▶30% 손절</t>
        </is>
      </c>
      <c r="T2353" t="inlineStr">
        <is>
          <t>매수 0.0005 / 매도 0.0025 / 슬리피지 0.0007</t>
        </is>
      </c>
    </row>
    <row r="2354">
      <c r="A2354" t="inlineStr">
        <is>
          <t>PS일렉트로닉스|3개월 전에 샀다면|[중기추세]+[칼손절]</t>
        </is>
      </c>
      <c r="B2354" t="inlineStr">
        <is>
          <t>PS일렉트로닉스</t>
        </is>
      </c>
      <c r="C2354" t="inlineStr">
        <is>
          <t>332570</t>
        </is>
      </c>
      <c r="D2354" t="inlineStr">
        <is>
          <t>3개월 전에 샀다면</t>
        </is>
      </c>
      <c r="E2354" t="inlineStr">
        <is>
          <t>[중기추세]+[칼손절]</t>
        </is>
      </c>
      <c r="F2354" t="inlineStr">
        <is>
          <t>[중기추세]</t>
        </is>
      </c>
      <c r="G2354" t="inlineStr">
        <is>
          <t>[칼손절]</t>
        </is>
      </c>
      <c r="H2354" t="n">
        <v>300000</v>
      </c>
      <c r="I2354" t="n">
        <v>4800</v>
      </c>
      <c r="J2354" t="n">
        <v>8270</v>
      </c>
      <c r="K2354" t="n">
        <v>72.29000000000001</v>
      </c>
      <c r="L2354" t="n">
        <v>3.75</v>
      </c>
      <c r="M2354" t="n">
        <v>-8.52</v>
      </c>
      <c r="N2354" t="n">
        <v>50</v>
      </c>
      <c r="O2354" t="n">
        <v>2</v>
      </c>
      <c r="P2354" t="inlineStr">
        <is>
          <t>2026-03-09</t>
        </is>
      </c>
      <c r="Q2354" t="inlineStr">
        <is>
          <t>2026-06-08</t>
        </is>
      </c>
      <c r="R2354" t="inlineStr">
        <is>
          <t>+10%▶50% 익절 / +20%▶30% 익절 / +30%▶20% 익절</t>
        </is>
      </c>
      <c r="S2354" t="inlineStr">
        <is>
          <t>-2%▶80% 손절 / -4%▶10% 손절 / -6%▶10% 손절</t>
        </is>
      </c>
      <c r="T2354" t="inlineStr">
        <is>
          <t>매수 0.0005 / 매도 0.0025 / 슬리피지 0.0007</t>
        </is>
      </c>
    </row>
    <row r="2355">
      <c r="A2355" t="inlineStr">
        <is>
          <t>PS일렉트로닉스|3개월 전에 샀다면|[중기추세]+[정석방어]</t>
        </is>
      </c>
      <c r="B2355" t="inlineStr">
        <is>
          <t>PS일렉트로닉스</t>
        </is>
      </c>
      <c r="C2355" t="inlineStr">
        <is>
          <t>332570</t>
        </is>
      </c>
      <c r="D2355" t="inlineStr">
        <is>
          <t>3개월 전에 샀다면</t>
        </is>
      </c>
      <c r="E2355" t="inlineStr">
        <is>
          <t>[중기추세]+[정석방어]</t>
        </is>
      </c>
      <c r="F2355" t="inlineStr">
        <is>
          <t>[중기추세]</t>
        </is>
      </c>
      <c r="G2355" t="inlineStr">
        <is>
          <t>[정석방어]</t>
        </is>
      </c>
      <c r="H2355" t="n">
        <v>300000</v>
      </c>
      <c r="I2355" t="n">
        <v>4800</v>
      </c>
      <c r="J2355" t="n">
        <v>8270</v>
      </c>
      <c r="K2355" t="n">
        <v>72.29000000000001</v>
      </c>
      <c r="L2355" t="n">
        <v>30.93</v>
      </c>
      <c r="M2355" t="n">
        <v>-8.52</v>
      </c>
      <c r="N2355" t="n">
        <v>100</v>
      </c>
      <c r="O2355" t="n">
        <v>1</v>
      </c>
      <c r="P2355" t="inlineStr">
        <is>
          <t>2026-03-09</t>
        </is>
      </c>
      <c r="Q2355" t="inlineStr">
        <is>
          <t>2026-06-08</t>
        </is>
      </c>
      <c r="R2355" t="inlineStr">
        <is>
          <t>+10%▶50% 익절 / +20%▶30% 익절 / +30%▶20% 익절</t>
        </is>
      </c>
      <c r="S2355" t="inlineStr">
        <is>
          <t>-3%▶70% 손절 / -5%▶20% 손절 / -10%▶10% 손절</t>
        </is>
      </c>
      <c r="T2355" t="inlineStr">
        <is>
          <t>매수 0.0005 / 매도 0.0025 / 슬리피지 0.0007</t>
        </is>
      </c>
    </row>
    <row r="2356">
      <c r="A2356" t="inlineStr">
        <is>
          <t>PS일렉트로닉스|3개월 전에 샀다면|[중기추세]+[변동성허용]</t>
        </is>
      </c>
      <c r="B2356" t="inlineStr">
        <is>
          <t>PS일렉트로닉스</t>
        </is>
      </c>
      <c r="C2356" t="inlineStr">
        <is>
          <t>332570</t>
        </is>
      </c>
      <c r="D2356" t="inlineStr">
        <is>
          <t>3개월 전에 샀다면</t>
        </is>
      </c>
      <c r="E2356" t="inlineStr">
        <is>
          <t>[중기추세]+[변동성허용]</t>
        </is>
      </c>
      <c r="F2356" t="inlineStr">
        <is>
          <t>[중기추세]</t>
        </is>
      </c>
      <c r="G2356" t="inlineStr">
        <is>
          <t>[변동성허용]</t>
        </is>
      </c>
      <c r="H2356" t="n">
        <v>300000</v>
      </c>
      <c r="I2356" t="n">
        <v>4800</v>
      </c>
      <c r="J2356" t="n">
        <v>8270</v>
      </c>
      <c r="K2356" t="n">
        <v>72.29000000000001</v>
      </c>
      <c r="L2356" t="n">
        <v>30.93</v>
      </c>
      <c r="M2356" t="n">
        <v>-8.52</v>
      </c>
      <c r="N2356" t="n">
        <v>100</v>
      </c>
      <c r="O2356" t="n">
        <v>1</v>
      </c>
      <c r="P2356" t="inlineStr">
        <is>
          <t>2026-03-09</t>
        </is>
      </c>
      <c r="Q2356" t="inlineStr">
        <is>
          <t>2026-06-08</t>
        </is>
      </c>
      <c r="R2356" t="inlineStr">
        <is>
          <t>+10%▶50% 익절 / +20%▶30% 익절 / +30%▶20% 익절</t>
        </is>
      </c>
      <c r="S2356" t="inlineStr">
        <is>
          <t>-5%▶50% 손절 / -10%▶30% 손절 / -15%▶20% 손절</t>
        </is>
      </c>
      <c r="T2356" t="inlineStr">
        <is>
          <t>매수 0.0005 / 매도 0.0025 / 슬리피지 0.0007</t>
        </is>
      </c>
    </row>
    <row r="2357">
      <c r="A2357" t="inlineStr">
        <is>
          <t>PS일렉트로닉스|3개월 전에 샀다면|[중기추세]+[버티기형]</t>
        </is>
      </c>
      <c r="B2357" t="inlineStr">
        <is>
          <t>PS일렉트로닉스</t>
        </is>
      </c>
      <c r="C2357" t="inlineStr">
        <is>
          <t>332570</t>
        </is>
      </c>
      <c r="D2357" t="inlineStr">
        <is>
          <t>3개월 전에 샀다면</t>
        </is>
      </c>
      <c r="E2357" t="inlineStr">
        <is>
          <t>[중기추세]+[버티기형]</t>
        </is>
      </c>
      <c r="F2357" t="inlineStr">
        <is>
          <t>[중기추세]</t>
        </is>
      </c>
      <c r="G2357" t="inlineStr">
        <is>
          <t>[버티기형]</t>
        </is>
      </c>
      <c r="H2357" t="n">
        <v>300000</v>
      </c>
      <c r="I2357" t="n">
        <v>4800</v>
      </c>
      <c r="J2357" t="n">
        <v>8270</v>
      </c>
      <c r="K2357" t="n">
        <v>72.29000000000001</v>
      </c>
      <c r="L2357" t="n">
        <v>30.93</v>
      </c>
      <c r="M2357" t="n">
        <v>-8.52</v>
      </c>
      <c r="N2357" t="n">
        <v>100</v>
      </c>
      <c r="O2357" t="n">
        <v>1</v>
      </c>
      <c r="P2357" t="inlineStr">
        <is>
          <t>2026-03-09</t>
        </is>
      </c>
      <c r="Q2357" t="inlineStr">
        <is>
          <t>2026-06-08</t>
        </is>
      </c>
      <c r="R2357" t="inlineStr">
        <is>
          <t>+10%▶50% 익절 / +20%▶30% 익절 / +30%▶20% 익절</t>
        </is>
      </c>
      <c r="S2357" t="inlineStr">
        <is>
          <t>-5%▶40% 손절 / -15%▶30% 손절 / -20%▶30% 손절</t>
        </is>
      </c>
      <c r="T2357" t="inlineStr">
        <is>
          <t>매수 0.0005 / 매도 0.0025 / 슬리피지 0.0007</t>
        </is>
      </c>
    </row>
    <row r="2358">
      <c r="A2358" t="inlineStr">
        <is>
          <t>PS일렉트로닉스|3개월 전에 샀다면|[수익극대화]+[칼손절]</t>
        </is>
      </c>
      <c r="B2358" t="inlineStr">
        <is>
          <t>PS일렉트로닉스</t>
        </is>
      </c>
      <c r="C2358" t="inlineStr">
        <is>
          <t>332570</t>
        </is>
      </c>
      <c r="D2358" t="inlineStr">
        <is>
          <t>3개월 전에 샀다면</t>
        </is>
      </c>
      <c r="E2358" t="inlineStr">
        <is>
          <t>[수익극대화]+[칼손절]</t>
        </is>
      </c>
      <c r="F2358" t="inlineStr">
        <is>
          <t>[수익극대화]</t>
        </is>
      </c>
      <c r="G2358" t="inlineStr">
        <is>
          <t>[칼손절]</t>
        </is>
      </c>
      <c r="H2358" t="n">
        <v>300000</v>
      </c>
      <c r="I2358" t="n">
        <v>4800</v>
      </c>
      <c r="J2358" t="n">
        <v>8270</v>
      </c>
      <c r="K2358" t="n">
        <v>72.29000000000001</v>
      </c>
      <c r="L2358" t="n">
        <v>3.75</v>
      </c>
      <c r="M2358" t="n">
        <v>-8.52</v>
      </c>
      <c r="N2358" t="n">
        <v>50</v>
      </c>
      <c r="O2358" t="n">
        <v>2</v>
      </c>
      <c r="P2358" t="inlineStr">
        <is>
          <t>2026-03-09</t>
        </is>
      </c>
      <c r="Q2358" t="inlineStr">
        <is>
          <t>2026-06-08</t>
        </is>
      </c>
      <c r="R2358" t="inlineStr">
        <is>
          <t>+10%▶40% 익절 / +20%▶30% 익절 / +40%▶30% 익절</t>
        </is>
      </c>
      <c r="S2358" t="inlineStr">
        <is>
          <t>-2%▶80% 손절 / -4%▶10% 손절 / -6%▶10% 손절</t>
        </is>
      </c>
      <c r="T2358" t="inlineStr">
        <is>
          <t>매수 0.0005 / 매도 0.0025 / 슬리피지 0.0007</t>
        </is>
      </c>
    </row>
    <row r="2359">
      <c r="A2359" t="inlineStr">
        <is>
          <t>PS일렉트로닉스|3개월 전에 샀다면|[수익극대화]+[정석방어]</t>
        </is>
      </c>
      <c r="B2359" t="inlineStr">
        <is>
          <t>PS일렉트로닉스</t>
        </is>
      </c>
      <c r="C2359" t="inlineStr">
        <is>
          <t>332570</t>
        </is>
      </c>
      <c r="D2359" t="inlineStr">
        <is>
          <t>3개월 전에 샀다면</t>
        </is>
      </c>
      <c r="E2359" t="inlineStr">
        <is>
          <t>[수익극대화]+[정석방어]</t>
        </is>
      </c>
      <c r="F2359" t="inlineStr">
        <is>
          <t>[수익극대화]</t>
        </is>
      </c>
      <c r="G2359" t="inlineStr">
        <is>
          <t>[정석방어]</t>
        </is>
      </c>
      <c r="H2359" t="n">
        <v>300000</v>
      </c>
      <c r="I2359" t="n">
        <v>4800</v>
      </c>
      <c r="J2359" t="n">
        <v>8270</v>
      </c>
      <c r="K2359" t="n">
        <v>72.29000000000001</v>
      </c>
      <c r="L2359" t="n">
        <v>40.94</v>
      </c>
      <c r="M2359" t="n">
        <v>-8.52</v>
      </c>
      <c r="N2359" t="n">
        <v>100</v>
      </c>
      <c r="O2359" t="n">
        <v>4</v>
      </c>
      <c r="P2359" t="inlineStr">
        <is>
          <t>2026-03-09</t>
        </is>
      </c>
      <c r="Q2359" t="inlineStr">
        <is>
          <t>2026-06-08</t>
        </is>
      </c>
      <c r="R2359" t="inlineStr">
        <is>
          <t>+10%▶40% 익절 / +20%▶30% 익절 / +40%▶30% 익절</t>
        </is>
      </c>
      <c r="S2359" t="inlineStr">
        <is>
          <t>-3%▶70% 손절 / -5%▶20% 손절 / -10%▶10% 손절</t>
        </is>
      </c>
      <c r="T2359" t="inlineStr">
        <is>
          <t>매수 0.0005 / 매도 0.0025 / 슬리피지 0.0007</t>
        </is>
      </c>
    </row>
    <row r="2360">
      <c r="A2360" t="inlineStr">
        <is>
          <t>PS일렉트로닉스|3개월 전에 샀다면|[수익극대화]+[변동성허용]</t>
        </is>
      </c>
      <c r="B2360" t="inlineStr">
        <is>
          <t>PS일렉트로닉스</t>
        </is>
      </c>
      <c r="C2360" t="inlineStr">
        <is>
          <t>332570</t>
        </is>
      </c>
      <c r="D2360" t="inlineStr">
        <is>
          <t>3개월 전에 샀다면</t>
        </is>
      </c>
      <c r="E2360" t="inlineStr">
        <is>
          <t>[수익극대화]+[변동성허용]</t>
        </is>
      </c>
      <c r="F2360" t="inlineStr">
        <is>
          <t>[수익극대화]</t>
        </is>
      </c>
      <c r="G2360" t="inlineStr">
        <is>
          <t>[변동성허용]</t>
        </is>
      </c>
      <c r="H2360" t="n">
        <v>300000</v>
      </c>
      <c r="I2360" t="n">
        <v>4800</v>
      </c>
      <c r="J2360" t="n">
        <v>8270</v>
      </c>
      <c r="K2360" t="n">
        <v>72.29000000000001</v>
      </c>
      <c r="L2360" t="n">
        <v>40.94</v>
      </c>
      <c r="M2360" t="n">
        <v>-8.52</v>
      </c>
      <c r="N2360" t="n">
        <v>100</v>
      </c>
      <c r="O2360" t="n">
        <v>4</v>
      </c>
      <c r="P2360" t="inlineStr">
        <is>
          <t>2026-03-09</t>
        </is>
      </c>
      <c r="Q2360" t="inlineStr">
        <is>
          <t>2026-06-08</t>
        </is>
      </c>
      <c r="R2360" t="inlineStr">
        <is>
          <t>+10%▶40% 익절 / +20%▶30% 익절 / +40%▶30% 익절</t>
        </is>
      </c>
      <c r="S2360" t="inlineStr">
        <is>
          <t>-5%▶50% 손절 / -10%▶30% 손절 / -15%▶20% 손절</t>
        </is>
      </c>
      <c r="T2360" t="inlineStr">
        <is>
          <t>매수 0.0005 / 매도 0.0025 / 슬리피지 0.0007</t>
        </is>
      </c>
    </row>
    <row r="2361">
      <c r="A2361" t="inlineStr">
        <is>
          <t>PS일렉트로닉스|3개월 전에 샀다면|[수익극대화]+[버티기형]</t>
        </is>
      </c>
      <c r="B2361" t="inlineStr">
        <is>
          <t>PS일렉트로닉스</t>
        </is>
      </c>
      <c r="C2361" t="inlineStr">
        <is>
          <t>332570</t>
        </is>
      </c>
      <c r="D2361" t="inlineStr">
        <is>
          <t>3개월 전에 샀다면</t>
        </is>
      </c>
      <c r="E2361" t="inlineStr">
        <is>
          <t>[수익극대화]+[버티기형]</t>
        </is>
      </c>
      <c r="F2361" t="inlineStr">
        <is>
          <t>[수익극대화]</t>
        </is>
      </c>
      <c r="G2361" t="inlineStr">
        <is>
          <t>[버티기형]</t>
        </is>
      </c>
      <c r="H2361" t="n">
        <v>300000</v>
      </c>
      <c r="I2361" t="n">
        <v>4800</v>
      </c>
      <c r="J2361" t="n">
        <v>8270</v>
      </c>
      <c r="K2361" t="n">
        <v>72.29000000000001</v>
      </c>
      <c r="L2361" t="n">
        <v>40.94</v>
      </c>
      <c r="M2361" t="n">
        <v>-8.52</v>
      </c>
      <c r="N2361" t="n">
        <v>100</v>
      </c>
      <c r="O2361" t="n">
        <v>4</v>
      </c>
      <c r="P2361" t="inlineStr">
        <is>
          <t>2026-03-09</t>
        </is>
      </c>
      <c r="Q2361" t="inlineStr">
        <is>
          <t>2026-06-08</t>
        </is>
      </c>
      <c r="R2361" t="inlineStr">
        <is>
          <t>+10%▶40% 익절 / +20%▶30% 익절 / +40%▶30% 익절</t>
        </is>
      </c>
      <c r="S2361" t="inlineStr">
        <is>
          <t>-5%▶40% 손절 / -15%▶30% 손절 / -20%▶30% 손절</t>
        </is>
      </c>
      <c r="T2361" t="inlineStr">
        <is>
          <t>매수 0.0005 / 매도 0.0025 / 슬리피지 0.0007</t>
        </is>
      </c>
    </row>
    <row r="2362">
      <c r="A2362" t="inlineStr">
        <is>
          <t>PS일렉트로닉스|6개월 전에 샀다면|[초단타]+[칼손절]</t>
        </is>
      </c>
      <c r="B2362" t="inlineStr">
        <is>
          <t>PS일렉트로닉스</t>
        </is>
      </c>
      <c r="C2362" t="inlineStr">
        <is>
          <t>332570</t>
        </is>
      </c>
      <c r="D2362" t="inlineStr">
        <is>
          <t>6개월 전에 샀다면</t>
        </is>
      </c>
      <c r="E2362" t="inlineStr">
        <is>
          <t>[초단타]+[칼손절]</t>
        </is>
      </c>
      <c r="F2362" t="inlineStr">
        <is>
          <t>[초단타]</t>
        </is>
      </c>
      <c r="G2362" t="inlineStr">
        <is>
          <t>[칼손절]</t>
        </is>
      </c>
      <c r="H2362" t="n">
        <v>300000</v>
      </c>
      <c r="I2362" t="n">
        <v>5400</v>
      </c>
      <c r="J2362" t="n">
        <v>8270</v>
      </c>
      <c r="K2362" t="n">
        <v>53.15</v>
      </c>
      <c r="L2362" t="n">
        <v>-1.14</v>
      </c>
      <c r="M2362" t="n">
        <v>-6.95</v>
      </c>
      <c r="N2362" t="n">
        <v>66.7</v>
      </c>
      <c r="O2362" t="n">
        <v>3</v>
      </c>
      <c r="P2362" t="inlineStr">
        <is>
          <t>2025-12-08</t>
        </is>
      </c>
      <c r="Q2362" t="inlineStr">
        <is>
          <t>2026-06-08</t>
        </is>
      </c>
      <c r="R2362" t="inlineStr">
        <is>
          <t>+3%▶70% 익절 / +5%▶20% 익절 / +10%▶10% 익절</t>
        </is>
      </c>
      <c r="S2362" t="inlineStr">
        <is>
          <t>-2%▶80% 손절 / -4%▶10% 손절 / -6%▶10% 손절</t>
        </is>
      </c>
      <c r="T2362" t="inlineStr">
        <is>
          <t>매수 0.0005 / 매도 0.0025 / 슬리피지 0.0007</t>
        </is>
      </c>
    </row>
    <row r="2363">
      <c r="A2363" t="inlineStr">
        <is>
          <t>PS일렉트로닉스|6개월 전에 샀다면|[초단타]+[정석방어]</t>
        </is>
      </c>
      <c r="B2363" t="inlineStr">
        <is>
          <t>PS일렉트로닉스</t>
        </is>
      </c>
      <c r="C2363" t="inlineStr">
        <is>
          <t>332570</t>
        </is>
      </c>
      <c r="D2363" t="inlineStr">
        <is>
          <t>6개월 전에 샀다면</t>
        </is>
      </c>
      <c r="E2363" t="inlineStr">
        <is>
          <t>[초단타]+[정석방어]</t>
        </is>
      </c>
      <c r="F2363" t="inlineStr">
        <is>
          <t>[초단타]</t>
        </is>
      </c>
      <c r="G2363" t="inlineStr">
        <is>
          <t>[정석방어]</t>
        </is>
      </c>
      <c r="H2363" t="n">
        <v>300000</v>
      </c>
      <c r="I2363" t="n">
        <v>5400</v>
      </c>
      <c r="J2363" t="n">
        <v>8270</v>
      </c>
      <c r="K2363" t="n">
        <v>53.15</v>
      </c>
      <c r="L2363" t="n">
        <v>26.03</v>
      </c>
      <c r="M2363" t="n">
        <v>-6.95</v>
      </c>
      <c r="N2363" t="n">
        <v>100</v>
      </c>
      <c r="O2363" t="n">
        <v>2</v>
      </c>
      <c r="P2363" t="inlineStr">
        <is>
          <t>2025-12-08</t>
        </is>
      </c>
      <c r="Q2363" t="inlineStr">
        <is>
          <t>2026-06-08</t>
        </is>
      </c>
      <c r="R2363" t="inlineStr">
        <is>
          <t>+3%▶70% 익절 / +5%▶20% 익절 / +10%▶10% 익절</t>
        </is>
      </c>
      <c r="S2363" t="inlineStr">
        <is>
          <t>-3%▶70% 손절 / -5%▶20% 손절 / -10%▶10% 손절</t>
        </is>
      </c>
      <c r="T2363" t="inlineStr">
        <is>
          <t>매수 0.0005 / 매도 0.0025 / 슬리피지 0.0007</t>
        </is>
      </c>
    </row>
    <row r="2364">
      <c r="A2364" t="inlineStr">
        <is>
          <t>PS일렉트로닉스|6개월 전에 샀다면|[초단타]+[변동성허용]</t>
        </is>
      </c>
      <c r="B2364" t="inlineStr">
        <is>
          <t>PS일렉트로닉스</t>
        </is>
      </c>
      <c r="C2364" t="inlineStr">
        <is>
          <t>332570</t>
        </is>
      </c>
      <c r="D2364" t="inlineStr">
        <is>
          <t>6개월 전에 샀다면</t>
        </is>
      </c>
      <c r="E2364" t="inlineStr">
        <is>
          <t>[초단타]+[변동성허용]</t>
        </is>
      </c>
      <c r="F2364" t="inlineStr">
        <is>
          <t>[초단타]</t>
        </is>
      </c>
      <c r="G2364" t="inlineStr">
        <is>
          <t>[변동성허용]</t>
        </is>
      </c>
      <c r="H2364" t="n">
        <v>300000</v>
      </c>
      <c r="I2364" t="n">
        <v>5400</v>
      </c>
      <c r="J2364" t="n">
        <v>8270</v>
      </c>
      <c r="K2364" t="n">
        <v>53.15</v>
      </c>
      <c r="L2364" t="n">
        <v>26.03</v>
      </c>
      <c r="M2364" t="n">
        <v>-6.95</v>
      </c>
      <c r="N2364" t="n">
        <v>100</v>
      </c>
      <c r="O2364" t="n">
        <v>2</v>
      </c>
      <c r="P2364" t="inlineStr">
        <is>
          <t>2025-12-08</t>
        </is>
      </c>
      <c r="Q2364" t="inlineStr">
        <is>
          <t>2026-06-08</t>
        </is>
      </c>
      <c r="R2364" t="inlineStr">
        <is>
          <t>+3%▶70% 익절 / +5%▶20% 익절 / +10%▶10% 익절</t>
        </is>
      </c>
      <c r="S2364" t="inlineStr">
        <is>
          <t>-5%▶50% 손절 / -10%▶30% 손절 / -15%▶20% 손절</t>
        </is>
      </c>
      <c r="T2364" t="inlineStr">
        <is>
          <t>매수 0.0005 / 매도 0.0025 / 슬리피지 0.0007</t>
        </is>
      </c>
    </row>
    <row r="2365">
      <c r="A2365" t="inlineStr">
        <is>
          <t>PS일렉트로닉스|6개월 전에 샀다면|[초단타]+[버티기형]</t>
        </is>
      </c>
      <c r="B2365" t="inlineStr">
        <is>
          <t>PS일렉트로닉스</t>
        </is>
      </c>
      <c r="C2365" t="inlineStr">
        <is>
          <t>332570</t>
        </is>
      </c>
      <c r="D2365" t="inlineStr">
        <is>
          <t>6개월 전에 샀다면</t>
        </is>
      </c>
      <c r="E2365" t="inlineStr">
        <is>
          <t>[초단타]+[버티기형]</t>
        </is>
      </c>
      <c r="F2365" t="inlineStr">
        <is>
          <t>[초단타]</t>
        </is>
      </c>
      <c r="G2365" t="inlineStr">
        <is>
          <t>[버티기형]</t>
        </is>
      </c>
      <c r="H2365" t="n">
        <v>300000</v>
      </c>
      <c r="I2365" t="n">
        <v>5400</v>
      </c>
      <c r="J2365" t="n">
        <v>8270</v>
      </c>
      <c r="K2365" t="n">
        <v>53.15</v>
      </c>
      <c r="L2365" t="n">
        <v>26.03</v>
      </c>
      <c r="M2365" t="n">
        <v>-6.95</v>
      </c>
      <c r="N2365" t="n">
        <v>100</v>
      </c>
      <c r="O2365" t="n">
        <v>2</v>
      </c>
      <c r="P2365" t="inlineStr">
        <is>
          <t>2025-12-08</t>
        </is>
      </c>
      <c r="Q2365" t="inlineStr">
        <is>
          <t>2026-06-08</t>
        </is>
      </c>
      <c r="R2365" t="inlineStr">
        <is>
          <t>+3%▶70% 익절 / +5%▶20% 익절 / +10%▶10% 익절</t>
        </is>
      </c>
      <c r="S2365" t="inlineStr">
        <is>
          <t>-5%▶40% 손절 / -15%▶30% 손절 / -20%▶30% 손절</t>
        </is>
      </c>
      <c r="T2365" t="inlineStr">
        <is>
          <t>매수 0.0005 / 매도 0.0025 / 슬리피지 0.0007</t>
        </is>
      </c>
    </row>
    <row r="2366">
      <c r="A2366" t="inlineStr">
        <is>
          <t>PS일렉트로닉스|6개월 전에 샀다면|[단기스윙]+[칼손절]</t>
        </is>
      </c>
      <c r="B2366" t="inlineStr">
        <is>
          <t>PS일렉트로닉스</t>
        </is>
      </c>
      <c r="C2366" t="inlineStr">
        <is>
          <t>332570</t>
        </is>
      </c>
      <c r="D2366" t="inlineStr">
        <is>
          <t>6개월 전에 샀다면</t>
        </is>
      </c>
      <c r="E2366" t="inlineStr">
        <is>
          <t>[단기스윙]+[칼손절]</t>
        </is>
      </c>
      <c r="F2366" t="inlineStr">
        <is>
          <t>[단기스윙]</t>
        </is>
      </c>
      <c r="G2366" t="inlineStr">
        <is>
          <t>[칼손절]</t>
        </is>
      </c>
      <c r="H2366" t="n">
        <v>300000</v>
      </c>
      <c r="I2366" t="n">
        <v>5400</v>
      </c>
      <c r="J2366" t="n">
        <v>8270</v>
      </c>
      <c r="K2366" t="n">
        <v>53.15</v>
      </c>
      <c r="L2366" t="n">
        <v>21.34</v>
      </c>
      <c r="M2366" t="n">
        <v>-3.49</v>
      </c>
      <c r="N2366" t="n">
        <v>75</v>
      </c>
      <c r="O2366" t="n">
        <v>4</v>
      </c>
      <c r="P2366" t="inlineStr">
        <is>
          <t>2025-12-08</t>
        </is>
      </c>
      <c r="Q2366" t="inlineStr">
        <is>
          <t>2026-06-08</t>
        </is>
      </c>
      <c r="R2366" t="inlineStr">
        <is>
          <t>+5%▶60% 익절 / +10%▶30% 익절 / +20%▶10% 익절</t>
        </is>
      </c>
      <c r="S2366" t="inlineStr">
        <is>
          <t>-2%▶80% 손절 / -4%▶10% 손절 / -6%▶10% 손절</t>
        </is>
      </c>
      <c r="T2366" t="inlineStr">
        <is>
          <t>매수 0.0005 / 매도 0.0025 / 슬리피지 0.0007</t>
        </is>
      </c>
    </row>
    <row r="2367">
      <c r="A2367" t="inlineStr">
        <is>
          <t>PS일렉트로닉스|6개월 전에 샀다면|[단기스윙]+[정석방어]</t>
        </is>
      </c>
      <c r="B2367" t="inlineStr">
        <is>
          <t>PS일렉트로닉스</t>
        </is>
      </c>
      <c r="C2367" t="inlineStr">
        <is>
          <t>332570</t>
        </is>
      </c>
      <c r="D2367" t="inlineStr">
        <is>
          <t>6개월 전에 샀다면</t>
        </is>
      </c>
      <c r="E2367" t="inlineStr">
        <is>
          <t>[단기스윙]+[정석방어]</t>
        </is>
      </c>
      <c r="F2367" t="inlineStr">
        <is>
          <t>[단기스윙]</t>
        </is>
      </c>
      <c r="G2367" t="inlineStr">
        <is>
          <t>[정석방어]</t>
        </is>
      </c>
      <c r="H2367" t="n">
        <v>300000</v>
      </c>
      <c r="I2367" t="n">
        <v>5400</v>
      </c>
      <c r="J2367" t="n">
        <v>8270</v>
      </c>
      <c r="K2367" t="n">
        <v>53.15</v>
      </c>
      <c r="L2367" t="n">
        <v>15.34</v>
      </c>
      <c r="M2367" t="n">
        <v>-3.49</v>
      </c>
      <c r="N2367" t="n">
        <v>100</v>
      </c>
      <c r="O2367" t="n">
        <v>2</v>
      </c>
      <c r="P2367" t="inlineStr">
        <is>
          <t>2025-12-08</t>
        </is>
      </c>
      <c r="Q2367" t="inlineStr">
        <is>
          <t>2026-06-08</t>
        </is>
      </c>
      <c r="R2367" t="inlineStr">
        <is>
          <t>+5%▶60% 익절 / +10%▶30% 익절 / +20%▶10% 익절</t>
        </is>
      </c>
      <c r="S2367" t="inlineStr">
        <is>
          <t>-3%▶70% 손절 / -5%▶20% 손절 / -10%▶10% 손절</t>
        </is>
      </c>
      <c r="T2367" t="inlineStr">
        <is>
          <t>매수 0.0005 / 매도 0.0025 / 슬리피지 0.0007</t>
        </is>
      </c>
    </row>
    <row r="2368">
      <c r="A2368" t="inlineStr">
        <is>
          <t>PS일렉트로닉스|6개월 전에 샀다면|[단기스윙]+[변동성허용]</t>
        </is>
      </c>
      <c r="B2368" t="inlineStr">
        <is>
          <t>PS일렉트로닉스</t>
        </is>
      </c>
      <c r="C2368" t="inlineStr">
        <is>
          <t>332570</t>
        </is>
      </c>
      <c r="D2368" t="inlineStr">
        <is>
          <t>6개월 전에 샀다면</t>
        </is>
      </c>
      <c r="E2368" t="inlineStr">
        <is>
          <t>[단기스윙]+[변동성허용]</t>
        </is>
      </c>
      <c r="F2368" t="inlineStr">
        <is>
          <t>[단기스윙]</t>
        </is>
      </c>
      <c r="G2368" t="inlineStr">
        <is>
          <t>[변동성허용]</t>
        </is>
      </c>
      <c r="H2368" t="n">
        <v>300000</v>
      </c>
      <c r="I2368" t="n">
        <v>5400</v>
      </c>
      <c r="J2368" t="n">
        <v>8270</v>
      </c>
      <c r="K2368" t="n">
        <v>53.15</v>
      </c>
      <c r="L2368" t="n">
        <v>15.34</v>
      </c>
      <c r="M2368" t="n">
        <v>-3.49</v>
      </c>
      <c r="N2368" t="n">
        <v>100</v>
      </c>
      <c r="O2368" t="n">
        <v>2</v>
      </c>
      <c r="P2368" t="inlineStr">
        <is>
          <t>2025-12-08</t>
        </is>
      </c>
      <c r="Q2368" t="inlineStr">
        <is>
          <t>2026-06-08</t>
        </is>
      </c>
      <c r="R2368" t="inlineStr">
        <is>
          <t>+5%▶60% 익절 / +10%▶30% 익절 / +20%▶10% 익절</t>
        </is>
      </c>
      <c r="S2368" t="inlineStr">
        <is>
          <t>-5%▶50% 손절 / -10%▶30% 손절 / -15%▶20% 손절</t>
        </is>
      </c>
      <c r="T2368" t="inlineStr">
        <is>
          <t>매수 0.0005 / 매도 0.0025 / 슬리피지 0.0007</t>
        </is>
      </c>
    </row>
    <row r="2369">
      <c r="A2369" t="inlineStr">
        <is>
          <t>PS일렉트로닉스|6개월 전에 샀다면|[단기스윙]+[버티기형]</t>
        </is>
      </c>
      <c r="B2369" t="inlineStr">
        <is>
          <t>PS일렉트로닉스</t>
        </is>
      </c>
      <c r="C2369" t="inlineStr">
        <is>
          <t>332570</t>
        </is>
      </c>
      <c r="D2369" t="inlineStr">
        <is>
          <t>6개월 전에 샀다면</t>
        </is>
      </c>
      <c r="E2369" t="inlineStr">
        <is>
          <t>[단기스윙]+[버티기형]</t>
        </is>
      </c>
      <c r="F2369" t="inlineStr">
        <is>
          <t>[단기스윙]</t>
        </is>
      </c>
      <c r="G2369" t="inlineStr">
        <is>
          <t>[버티기형]</t>
        </is>
      </c>
      <c r="H2369" t="n">
        <v>300000</v>
      </c>
      <c r="I2369" t="n">
        <v>5400</v>
      </c>
      <c r="J2369" t="n">
        <v>8270</v>
      </c>
      <c r="K2369" t="n">
        <v>53.15</v>
      </c>
      <c r="L2369" t="n">
        <v>15.34</v>
      </c>
      <c r="M2369" t="n">
        <v>-3.49</v>
      </c>
      <c r="N2369" t="n">
        <v>100</v>
      </c>
      <c r="O2369" t="n">
        <v>2</v>
      </c>
      <c r="P2369" t="inlineStr">
        <is>
          <t>2025-12-08</t>
        </is>
      </c>
      <c r="Q2369" t="inlineStr">
        <is>
          <t>2026-06-08</t>
        </is>
      </c>
      <c r="R2369" t="inlineStr">
        <is>
          <t>+5%▶60% 익절 / +10%▶30% 익절 / +20%▶10% 익절</t>
        </is>
      </c>
      <c r="S2369" t="inlineStr">
        <is>
          <t>-5%▶40% 손절 / -15%▶30% 손절 / -20%▶30% 손절</t>
        </is>
      </c>
      <c r="T2369" t="inlineStr">
        <is>
          <t>매수 0.0005 / 매도 0.0025 / 슬리피지 0.0007</t>
        </is>
      </c>
    </row>
    <row r="2370">
      <c r="A2370" t="inlineStr">
        <is>
          <t>PS일렉트로닉스|6개월 전에 샀다면|[대표님룰]+[칼손절]</t>
        </is>
      </c>
      <c r="B2370" t="inlineStr">
        <is>
          <t>PS일렉트로닉스</t>
        </is>
      </c>
      <c r="C2370" t="inlineStr">
        <is>
          <t>332570</t>
        </is>
      </c>
      <c r="D2370" t="inlineStr">
        <is>
          <t>6개월 전에 샀다면</t>
        </is>
      </c>
      <c r="E2370" t="inlineStr">
        <is>
          <t>[대표님룰]+[칼손절]</t>
        </is>
      </c>
      <c r="F2370" t="inlineStr">
        <is>
          <t>[대표님룰]</t>
        </is>
      </c>
      <c r="G2370" t="inlineStr">
        <is>
          <t>[칼손절]</t>
        </is>
      </c>
      <c r="H2370" t="n">
        <v>300000</v>
      </c>
      <c r="I2370" t="n">
        <v>5400</v>
      </c>
      <c r="J2370" t="n">
        <v>8270</v>
      </c>
      <c r="K2370" t="n">
        <v>53.15</v>
      </c>
      <c r="L2370" t="n">
        <v>21.34</v>
      </c>
      <c r="M2370" t="n">
        <v>-3.49</v>
      </c>
      <c r="N2370" t="n">
        <v>75</v>
      </c>
      <c r="O2370" t="n">
        <v>4</v>
      </c>
      <c r="P2370" t="inlineStr">
        <is>
          <t>2025-12-08</t>
        </is>
      </c>
      <c r="Q2370" t="inlineStr">
        <is>
          <t>2026-06-08</t>
        </is>
      </c>
      <c r="R2370" t="inlineStr">
        <is>
          <t>+5%▶60% 익절 / +10%▶30% 익절 / +30%▶10% 익절</t>
        </is>
      </c>
      <c r="S2370" t="inlineStr">
        <is>
          <t>-2%▶80% 손절 / -4%▶10% 손절 / -6%▶10% 손절</t>
        </is>
      </c>
      <c r="T2370" t="inlineStr">
        <is>
          <t>매수 0.0005 / 매도 0.0025 / 슬리피지 0.0007</t>
        </is>
      </c>
    </row>
    <row r="2371">
      <c r="A2371" t="inlineStr">
        <is>
          <t>PS일렉트로닉스|6개월 전에 샀다면|[대표님룰]+[정석방어]</t>
        </is>
      </c>
      <c r="B2371" t="inlineStr">
        <is>
          <t>PS일렉트로닉스</t>
        </is>
      </c>
      <c r="C2371" t="inlineStr">
        <is>
          <t>332570</t>
        </is>
      </c>
      <c r="D2371" t="inlineStr">
        <is>
          <t>6개월 전에 샀다면</t>
        </is>
      </c>
      <c r="E2371" t="inlineStr">
        <is>
          <t>[대표님룰]+[정석방어]</t>
        </is>
      </c>
      <c r="F2371" t="inlineStr">
        <is>
          <t>[대표님룰]</t>
        </is>
      </c>
      <c r="G2371" t="inlineStr">
        <is>
          <t>[정석방어]</t>
        </is>
      </c>
      <c r="H2371" t="n">
        <v>300000</v>
      </c>
      <c r="I2371" t="n">
        <v>5400</v>
      </c>
      <c r="J2371" t="n">
        <v>8270</v>
      </c>
      <c r="K2371" t="n">
        <v>53.15</v>
      </c>
      <c r="L2371" t="n">
        <v>15.34</v>
      </c>
      <c r="M2371" t="n">
        <v>-3.49</v>
      </c>
      <c r="N2371" t="n">
        <v>100</v>
      </c>
      <c r="O2371" t="n">
        <v>2</v>
      </c>
      <c r="P2371" t="inlineStr">
        <is>
          <t>2025-12-08</t>
        </is>
      </c>
      <c r="Q2371" t="inlineStr">
        <is>
          <t>2026-06-08</t>
        </is>
      </c>
      <c r="R2371" t="inlineStr">
        <is>
          <t>+5%▶60% 익절 / +10%▶30% 익절 / +30%▶10% 익절</t>
        </is>
      </c>
      <c r="S2371" t="inlineStr">
        <is>
          <t>-3%▶70% 손절 / -5%▶20% 손절 / -10%▶10% 손절</t>
        </is>
      </c>
      <c r="T2371" t="inlineStr">
        <is>
          <t>매수 0.0005 / 매도 0.0025 / 슬리피지 0.0007</t>
        </is>
      </c>
    </row>
    <row r="2372">
      <c r="A2372" t="inlineStr">
        <is>
          <t>PS일렉트로닉스|6개월 전에 샀다면|[대표님룰]+[변동성허용]</t>
        </is>
      </c>
      <c r="B2372" t="inlineStr">
        <is>
          <t>PS일렉트로닉스</t>
        </is>
      </c>
      <c r="C2372" t="inlineStr">
        <is>
          <t>332570</t>
        </is>
      </c>
      <c r="D2372" t="inlineStr">
        <is>
          <t>6개월 전에 샀다면</t>
        </is>
      </c>
      <c r="E2372" t="inlineStr">
        <is>
          <t>[대표님룰]+[변동성허용]</t>
        </is>
      </c>
      <c r="F2372" t="inlineStr">
        <is>
          <t>[대표님룰]</t>
        </is>
      </c>
      <c r="G2372" t="inlineStr">
        <is>
          <t>[변동성허용]</t>
        </is>
      </c>
      <c r="H2372" t="n">
        <v>300000</v>
      </c>
      <c r="I2372" t="n">
        <v>5400</v>
      </c>
      <c r="J2372" t="n">
        <v>8270</v>
      </c>
      <c r="K2372" t="n">
        <v>53.15</v>
      </c>
      <c r="L2372" t="n">
        <v>15.34</v>
      </c>
      <c r="M2372" t="n">
        <v>-3.49</v>
      </c>
      <c r="N2372" t="n">
        <v>100</v>
      </c>
      <c r="O2372" t="n">
        <v>2</v>
      </c>
      <c r="P2372" t="inlineStr">
        <is>
          <t>2025-12-08</t>
        </is>
      </c>
      <c r="Q2372" t="inlineStr">
        <is>
          <t>2026-06-08</t>
        </is>
      </c>
      <c r="R2372" t="inlineStr">
        <is>
          <t>+5%▶60% 익절 / +10%▶30% 익절 / +30%▶10% 익절</t>
        </is>
      </c>
      <c r="S2372" t="inlineStr">
        <is>
          <t>-5%▶50% 손절 / -10%▶30% 손절 / -15%▶20% 손절</t>
        </is>
      </c>
      <c r="T2372" t="inlineStr">
        <is>
          <t>매수 0.0005 / 매도 0.0025 / 슬리피지 0.0007</t>
        </is>
      </c>
    </row>
    <row r="2373">
      <c r="A2373" t="inlineStr">
        <is>
          <t>PS일렉트로닉스|6개월 전에 샀다면|[대표님룰]+[버티기형]</t>
        </is>
      </c>
      <c r="B2373" t="inlineStr">
        <is>
          <t>PS일렉트로닉스</t>
        </is>
      </c>
      <c r="C2373" t="inlineStr">
        <is>
          <t>332570</t>
        </is>
      </c>
      <c r="D2373" t="inlineStr">
        <is>
          <t>6개월 전에 샀다면</t>
        </is>
      </c>
      <c r="E2373" t="inlineStr">
        <is>
          <t>[대표님룰]+[버티기형]</t>
        </is>
      </c>
      <c r="F2373" t="inlineStr">
        <is>
          <t>[대표님룰]</t>
        </is>
      </c>
      <c r="G2373" t="inlineStr">
        <is>
          <t>[버티기형]</t>
        </is>
      </c>
      <c r="H2373" t="n">
        <v>300000</v>
      </c>
      <c r="I2373" t="n">
        <v>5400</v>
      </c>
      <c r="J2373" t="n">
        <v>8270</v>
      </c>
      <c r="K2373" t="n">
        <v>53.15</v>
      </c>
      <c r="L2373" t="n">
        <v>15.34</v>
      </c>
      <c r="M2373" t="n">
        <v>-3.49</v>
      </c>
      <c r="N2373" t="n">
        <v>100</v>
      </c>
      <c r="O2373" t="n">
        <v>2</v>
      </c>
      <c r="P2373" t="inlineStr">
        <is>
          <t>2025-12-08</t>
        </is>
      </c>
      <c r="Q2373" t="inlineStr">
        <is>
          <t>2026-06-08</t>
        </is>
      </c>
      <c r="R2373" t="inlineStr">
        <is>
          <t>+5%▶60% 익절 / +10%▶30% 익절 / +30%▶10% 익절</t>
        </is>
      </c>
      <c r="S2373" t="inlineStr">
        <is>
          <t>-5%▶40% 손절 / -15%▶30% 손절 / -20%▶30% 손절</t>
        </is>
      </c>
      <c r="T2373" t="inlineStr">
        <is>
          <t>매수 0.0005 / 매도 0.0025 / 슬리피지 0.0007</t>
        </is>
      </c>
    </row>
    <row r="2374">
      <c r="A2374" t="inlineStr">
        <is>
          <t>PS일렉트로닉스|6개월 전에 샀다면|[중기추세]+[칼손절]</t>
        </is>
      </c>
      <c r="B2374" t="inlineStr">
        <is>
          <t>PS일렉트로닉스</t>
        </is>
      </c>
      <c r="C2374" t="inlineStr">
        <is>
          <t>332570</t>
        </is>
      </c>
      <c r="D2374" t="inlineStr">
        <is>
          <t>6개월 전에 샀다면</t>
        </is>
      </c>
      <c r="E2374" t="inlineStr">
        <is>
          <t>[중기추세]+[칼손절]</t>
        </is>
      </c>
      <c r="F2374" t="inlineStr">
        <is>
          <t>[중기추세]</t>
        </is>
      </c>
      <c r="G2374" t="inlineStr">
        <is>
          <t>[칼손절]</t>
        </is>
      </c>
      <c r="H2374" t="n">
        <v>300000</v>
      </c>
      <c r="I2374" t="n">
        <v>5400</v>
      </c>
      <c r="J2374" t="n">
        <v>8270</v>
      </c>
      <c r="K2374" t="n">
        <v>53.15</v>
      </c>
      <c r="L2374" t="n">
        <v>3.75</v>
      </c>
      <c r="M2374" t="n">
        <v>-8.52</v>
      </c>
      <c r="N2374" t="n">
        <v>50</v>
      </c>
      <c r="O2374" t="n">
        <v>2</v>
      </c>
      <c r="P2374" t="inlineStr">
        <is>
          <t>2025-12-08</t>
        </is>
      </c>
      <c r="Q2374" t="inlineStr">
        <is>
          <t>2026-06-08</t>
        </is>
      </c>
      <c r="R2374" t="inlineStr">
        <is>
          <t>+10%▶50% 익절 / +20%▶30% 익절 / +30%▶20% 익절</t>
        </is>
      </c>
      <c r="S2374" t="inlineStr">
        <is>
          <t>-2%▶80% 손절 / -4%▶10% 손절 / -6%▶10% 손절</t>
        </is>
      </c>
      <c r="T2374" t="inlineStr">
        <is>
          <t>매수 0.0005 / 매도 0.0025 / 슬리피지 0.0007</t>
        </is>
      </c>
    </row>
    <row r="2375">
      <c r="A2375" t="inlineStr">
        <is>
          <t>PS일렉트로닉스|6개월 전에 샀다면|[중기추세]+[정석방어]</t>
        </is>
      </c>
      <c r="B2375" t="inlineStr">
        <is>
          <t>PS일렉트로닉스</t>
        </is>
      </c>
      <c r="C2375" t="inlineStr">
        <is>
          <t>332570</t>
        </is>
      </c>
      <c r="D2375" t="inlineStr">
        <is>
          <t>6개월 전에 샀다면</t>
        </is>
      </c>
      <c r="E2375" t="inlineStr">
        <is>
          <t>[중기추세]+[정석방어]</t>
        </is>
      </c>
      <c r="F2375" t="inlineStr">
        <is>
          <t>[중기추세]</t>
        </is>
      </c>
      <c r="G2375" t="inlineStr">
        <is>
          <t>[정석방어]</t>
        </is>
      </c>
      <c r="H2375" t="n">
        <v>300000</v>
      </c>
      <c r="I2375" t="n">
        <v>5400</v>
      </c>
      <c r="J2375" t="n">
        <v>8270</v>
      </c>
      <c r="K2375" t="n">
        <v>53.15</v>
      </c>
      <c r="L2375" t="n">
        <v>30.93</v>
      </c>
      <c r="M2375" t="n">
        <v>-8.52</v>
      </c>
      <c r="N2375" t="n">
        <v>100</v>
      </c>
      <c r="O2375" t="n">
        <v>1</v>
      </c>
      <c r="P2375" t="inlineStr">
        <is>
          <t>2025-12-08</t>
        </is>
      </c>
      <c r="Q2375" t="inlineStr">
        <is>
          <t>2026-06-08</t>
        </is>
      </c>
      <c r="R2375" t="inlineStr">
        <is>
          <t>+10%▶50% 익절 / +20%▶30% 익절 / +30%▶20% 익절</t>
        </is>
      </c>
      <c r="S2375" t="inlineStr">
        <is>
          <t>-3%▶70% 손절 / -5%▶20% 손절 / -10%▶10% 손절</t>
        </is>
      </c>
      <c r="T2375" t="inlineStr">
        <is>
          <t>매수 0.0005 / 매도 0.0025 / 슬리피지 0.0007</t>
        </is>
      </c>
    </row>
    <row r="2376">
      <c r="A2376" t="inlineStr">
        <is>
          <t>PS일렉트로닉스|6개월 전에 샀다면|[중기추세]+[변동성허용]</t>
        </is>
      </c>
      <c r="B2376" t="inlineStr">
        <is>
          <t>PS일렉트로닉스</t>
        </is>
      </c>
      <c r="C2376" t="inlineStr">
        <is>
          <t>332570</t>
        </is>
      </c>
      <c r="D2376" t="inlineStr">
        <is>
          <t>6개월 전에 샀다면</t>
        </is>
      </c>
      <c r="E2376" t="inlineStr">
        <is>
          <t>[중기추세]+[변동성허용]</t>
        </is>
      </c>
      <c r="F2376" t="inlineStr">
        <is>
          <t>[중기추세]</t>
        </is>
      </c>
      <c r="G2376" t="inlineStr">
        <is>
          <t>[변동성허용]</t>
        </is>
      </c>
      <c r="H2376" t="n">
        <v>300000</v>
      </c>
      <c r="I2376" t="n">
        <v>5400</v>
      </c>
      <c r="J2376" t="n">
        <v>8270</v>
      </c>
      <c r="K2376" t="n">
        <v>53.15</v>
      </c>
      <c r="L2376" t="n">
        <v>30.93</v>
      </c>
      <c r="M2376" t="n">
        <v>-8.52</v>
      </c>
      <c r="N2376" t="n">
        <v>100</v>
      </c>
      <c r="O2376" t="n">
        <v>1</v>
      </c>
      <c r="P2376" t="inlineStr">
        <is>
          <t>2025-12-08</t>
        </is>
      </c>
      <c r="Q2376" t="inlineStr">
        <is>
          <t>2026-06-08</t>
        </is>
      </c>
      <c r="R2376" t="inlineStr">
        <is>
          <t>+10%▶50% 익절 / +20%▶30% 익절 / +30%▶20% 익절</t>
        </is>
      </c>
      <c r="S2376" t="inlineStr">
        <is>
          <t>-5%▶50% 손절 / -10%▶30% 손절 / -15%▶20% 손절</t>
        </is>
      </c>
      <c r="T2376" t="inlineStr">
        <is>
          <t>매수 0.0005 / 매도 0.0025 / 슬리피지 0.0007</t>
        </is>
      </c>
    </row>
    <row r="2377">
      <c r="A2377" t="inlineStr">
        <is>
          <t>PS일렉트로닉스|6개월 전에 샀다면|[중기추세]+[버티기형]</t>
        </is>
      </c>
      <c r="B2377" t="inlineStr">
        <is>
          <t>PS일렉트로닉스</t>
        </is>
      </c>
      <c r="C2377" t="inlineStr">
        <is>
          <t>332570</t>
        </is>
      </c>
      <c r="D2377" t="inlineStr">
        <is>
          <t>6개월 전에 샀다면</t>
        </is>
      </c>
      <c r="E2377" t="inlineStr">
        <is>
          <t>[중기추세]+[버티기형]</t>
        </is>
      </c>
      <c r="F2377" t="inlineStr">
        <is>
          <t>[중기추세]</t>
        </is>
      </c>
      <c r="G2377" t="inlineStr">
        <is>
          <t>[버티기형]</t>
        </is>
      </c>
      <c r="H2377" t="n">
        <v>300000</v>
      </c>
      <c r="I2377" t="n">
        <v>5400</v>
      </c>
      <c r="J2377" t="n">
        <v>8270</v>
      </c>
      <c r="K2377" t="n">
        <v>53.15</v>
      </c>
      <c r="L2377" t="n">
        <v>30.93</v>
      </c>
      <c r="M2377" t="n">
        <v>-8.52</v>
      </c>
      <c r="N2377" t="n">
        <v>100</v>
      </c>
      <c r="O2377" t="n">
        <v>1</v>
      </c>
      <c r="P2377" t="inlineStr">
        <is>
          <t>2025-12-08</t>
        </is>
      </c>
      <c r="Q2377" t="inlineStr">
        <is>
          <t>2026-06-08</t>
        </is>
      </c>
      <c r="R2377" t="inlineStr">
        <is>
          <t>+10%▶50% 익절 / +20%▶30% 익절 / +30%▶20% 익절</t>
        </is>
      </c>
      <c r="S2377" t="inlineStr">
        <is>
          <t>-5%▶40% 손절 / -15%▶30% 손절 / -20%▶30% 손절</t>
        </is>
      </c>
      <c r="T2377" t="inlineStr">
        <is>
          <t>매수 0.0005 / 매도 0.0025 / 슬리피지 0.0007</t>
        </is>
      </c>
    </row>
    <row r="2378">
      <c r="A2378" t="inlineStr">
        <is>
          <t>PS일렉트로닉스|6개월 전에 샀다면|[수익극대화]+[칼손절]</t>
        </is>
      </c>
      <c r="B2378" t="inlineStr">
        <is>
          <t>PS일렉트로닉스</t>
        </is>
      </c>
      <c r="C2378" t="inlineStr">
        <is>
          <t>332570</t>
        </is>
      </c>
      <c r="D2378" t="inlineStr">
        <is>
          <t>6개월 전에 샀다면</t>
        </is>
      </c>
      <c r="E2378" t="inlineStr">
        <is>
          <t>[수익극대화]+[칼손절]</t>
        </is>
      </c>
      <c r="F2378" t="inlineStr">
        <is>
          <t>[수익극대화]</t>
        </is>
      </c>
      <c r="G2378" t="inlineStr">
        <is>
          <t>[칼손절]</t>
        </is>
      </c>
      <c r="H2378" t="n">
        <v>300000</v>
      </c>
      <c r="I2378" t="n">
        <v>5400</v>
      </c>
      <c r="J2378" t="n">
        <v>8270</v>
      </c>
      <c r="K2378" t="n">
        <v>53.15</v>
      </c>
      <c r="L2378" t="n">
        <v>3.75</v>
      </c>
      <c r="M2378" t="n">
        <v>-8.52</v>
      </c>
      <c r="N2378" t="n">
        <v>50</v>
      </c>
      <c r="O2378" t="n">
        <v>2</v>
      </c>
      <c r="P2378" t="inlineStr">
        <is>
          <t>2025-12-08</t>
        </is>
      </c>
      <c r="Q2378" t="inlineStr">
        <is>
          <t>2026-06-08</t>
        </is>
      </c>
      <c r="R2378" t="inlineStr">
        <is>
          <t>+10%▶40% 익절 / +20%▶30% 익절 / +40%▶30% 익절</t>
        </is>
      </c>
      <c r="S2378" t="inlineStr">
        <is>
          <t>-2%▶80% 손절 / -4%▶10% 손절 / -6%▶10% 손절</t>
        </is>
      </c>
      <c r="T2378" t="inlineStr">
        <is>
          <t>매수 0.0005 / 매도 0.0025 / 슬리피지 0.0007</t>
        </is>
      </c>
    </row>
    <row r="2379">
      <c r="A2379" t="inlineStr">
        <is>
          <t>PS일렉트로닉스|6개월 전에 샀다면|[수익극대화]+[정석방어]</t>
        </is>
      </c>
      <c r="B2379" t="inlineStr">
        <is>
          <t>PS일렉트로닉스</t>
        </is>
      </c>
      <c r="C2379" t="inlineStr">
        <is>
          <t>332570</t>
        </is>
      </c>
      <c r="D2379" t="inlineStr">
        <is>
          <t>6개월 전에 샀다면</t>
        </is>
      </c>
      <c r="E2379" t="inlineStr">
        <is>
          <t>[수익극대화]+[정석방어]</t>
        </is>
      </c>
      <c r="F2379" t="inlineStr">
        <is>
          <t>[수익극대화]</t>
        </is>
      </c>
      <c r="G2379" t="inlineStr">
        <is>
          <t>[정석방어]</t>
        </is>
      </c>
      <c r="H2379" t="n">
        <v>300000</v>
      </c>
      <c r="I2379" t="n">
        <v>5400</v>
      </c>
      <c r="J2379" t="n">
        <v>8270</v>
      </c>
      <c r="K2379" t="n">
        <v>53.15</v>
      </c>
      <c r="L2379" t="n">
        <v>40.94</v>
      </c>
      <c r="M2379" t="n">
        <v>-8.52</v>
      </c>
      <c r="N2379" t="n">
        <v>100</v>
      </c>
      <c r="O2379" t="n">
        <v>4</v>
      </c>
      <c r="P2379" t="inlineStr">
        <is>
          <t>2025-12-08</t>
        </is>
      </c>
      <c r="Q2379" t="inlineStr">
        <is>
          <t>2026-06-08</t>
        </is>
      </c>
      <c r="R2379" t="inlineStr">
        <is>
          <t>+10%▶40% 익절 / +20%▶30% 익절 / +40%▶30% 익절</t>
        </is>
      </c>
      <c r="S2379" t="inlineStr">
        <is>
          <t>-3%▶70% 손절 / -5%▶20% 손절 / -10%▶10% 손절</t>
        </is>
      </c>
      <c r="T2379" t="inlineStr">
        <is>
          <t>매수 0.0005 / 매도 0.0025 / 슬리피지 0.0007</t>
        </is>
      </c>
    </row>
    <row r="2380">
      <c r="A2380" t="inlineStr">
        <is>
          <t>PS일렉트로닉스|6개월 전에 샀다면|[수익극대화]+[변동성허용]</t>
        </is>
      </c>
      <c r="B2380" t="inlineStr">
        <is>
          <t>PS일렉트로닉스</t>
        </is>
      </c>
      <c r="C2380" t="inlineStr">
        <is>
          <t>332570</t>
        </is>
      </c>
      <c r="D2380" t="inlineStr">
        <is>
          <t>6개월 전에 샀다면</t>
        </is>
      </c>
      <c r="E2380" t="inlineStr">
        <is>
          <t>[수익극대화]+[변동성허용]</t>
        </is>
      </c>
      <c r="F2380" t="inlineStr">
        <is>
          <t>[수익극대화]</t>
        </is>
      </c>
      <c r="G2380" t="inlineStr">
        <is>
          <t>[변동성허용]</t>
        </is>
      </c>
      <c r="H2380" t="n">
        <v>300000</v>
      </c>
      <c r="I2380" t="n">
        <v>5400</v>
      </c>
      <c r="J2380" t="n">
        <v>8270</v>
      </c>
      <c r="K2380" t="n">
        <v>53.15</v>
      </c>
      <c r="L2380" t="n">
        <v>40.94</v>
      </c>
      <c r="M2380" t="n">
        <v>-8.52</v>
      </c>
      <c r="N2380" t="n">
        <v>100</v>
      </c>
      <c r="O2380" t="n">
        <v>4</v>
      </c>
      <c r="P2380" t="inlineStr">
        <is>
          <t>2025-12-08</t>
        </is>
      </c>
      <c r="Q2380" t="inlineStr">
        <is>
          <t>2026-06-08</t>
        </is>
      </c>
      <c r="R2380" t="inlineStr">
        <is>
          <t>+10%▶40% 익절 / +20%▶30% 익절 / +40%▶30% 익절</t>
        </is>
      </c>
      <c r="S2380" t="inlineStr">
        <is>
          <t>-5%▶50% 손절 / -10%▶30% 손절 / -15%▶20% 손절</t>
        </is>
      </c>
      <c r="T2380" t="inlineStr">
        <is>
          <t>매수 0.0005 / 매도 0.0025 / 슬리피지 0.0007</t>
        </is>
      </c>
    </row>
    <row r="2381">
      <c r="A2381" t="inlineStr">
        <is>
          <t>PS일렉트로닉스|6개월 전에 샀다면|[수익극대화]+[버티기형]</t>
        </is>
      </c>
      <c r="B2381" t="inlineStr">
        <is>
          <t>PS일렉트로닉스</t>
        </is>
      </c>
      <c r="C2381" t="inlineStr">
        <is>
          <t>332570</t>
        </is>
      </c>
      <c r="D2381" t="inlineStr">
        <is>
          <t>6개월 전에 샀다면</t>
        </is>
      </c>
      <c r="E2381" t="inlineStr">
        <is>
          <t>[수익극대화]+[버티기형]</t>
        </is>
      </c>
      <c r="F2381" t="inlineStr">
        <is>
          <t>[수익극대화]</t>
        </is>
      </c>
      <c r="G2381" t="inlineStr">
        <is>
          <t>[버티기형]</t>
        </is>
      </c>
      <c r="H2381" t="n">
        <v>300000</v>
      </c>
      <c r="I2381" t="n">
        <v>5400</v>
      </c>
      <c r="J2381" t="n">
        <v>8270</v>
      </c>
      <c r="K2381" t="n">
        <v>53.15</v>
      </c>
      <c r="L2381" t="n">
        <v>40.94</v>
      </c>
      <c r="M2381" t="n">
        <v>-8.52</v>
      </c>
      <c r="N2381" t="n">
        <v>100</v>
      </c>
      <c r="O2381" t="n">
        <v>4</v>
      </c>
      <c r="P2381" t="inlineStr">
        <is>
          <t>2025-12-08</t>
        </is>
      </c>
      <c r="Q2381" t="inlineStr">
        <is>
          <t>2026-06-08</t>
        </is>
      </c>
      <c r="R2381" t="inlineStr">
        <is>
          <t>+10%▶40% 익절 / +20%▶30% 익절 / +40%▶30% 익절</t>
        </is>
      </c>
      <c r="S2381" t="inlineStr">
        <is>
          <t>-5%▶40% 손절 / -15%▶30% 손절 / -20%▶30% 손절</t>
        </is>
      </c>
      <c r="T2381" t="inlineStr">
        <is>
          <t>매수 0.0005 / 매도 0.0025 / 슬리피지 0.0007</t>
        </is>
      </c>
    </row>
    <row r="2382">
      <c r="A2382" t="inlineStr">
        <is>
          <t>PS일렉트로닉스|전체 평가기간|[초단타]+[칼손절]</t>
        </is>
      </c>
      <c r="B2382" t="inlineStr">
        <is>
          <t>PS일렉트로닉스</t>
        </is>
      </c>
      <c r="C2382" t="inlineStr">
        <is>
          <t>332570</t>
        </is>
      </c>
      <c r="D2382" t="inlineStr">
        <is>
          <t>전체 평가기간</t>
        </is>
      </c>
      <c r="E2382" t="inlineStr">
        <is>
          <t>[초단타]+[칼손절]</t>
        </is>
      </c>
      <c r="F2382" t="inlineStr">
        <is>
          <t>[초단타]</t>
        </is>
      </c>
      <c r="G2382" t="inlineStr">
        <is>
          <t>[칼손절]</t>
        </is>
      </c>
      <c r="H2382" t="n">
        <v>300000</v>
      </c>
      <c r="I2382" t="n">
        <v>6940</v>
      </c>
      <c r="J2382" t="n">
        <v>8270</v>
      </c>
      <c r="K2382" t="n">
        <v>19.16</v>
      </c>
      <c r="L2382" t="n">
        <v>-1.14</v>
      </c>
      <c r="M2382" t="n">
        <v>-6.95</v>
      </c>
      <c r="N2382" t="n">
        <v>66.7</v>
      </c>
      <c r="O2382" t="n">
        <v>3</v>
      </c>
      <c r="P2382" t="inlineStr">
        <is>
          <t>2026-01-02</t>
        </is>
      </c>
      <c r="Q2382" t="inlineStr">
        <is>
          <t>2026-06-08</t>
        </is>
      </c>
      <c r="R2382" t="inlineStr">
        <is>
          <t>+3%▶70% 익절 / +5%▶20% 익절 / +10%▶10% 익절</t>
        </is>
      </c>
      <c r="S2382" t="inlineStr">
        <is>
          <t>-2%▶80% 손절 / -4%▶10% 손절 / -6%▶10% 손절</t>
        </is>
      </c>
      <c r="T2382" t="inlineStr">
        <is>
          <t>매수 0.0005 / 매도 0.0025 / 슬리피지 0.0007</t>
        </is>
      </c>
    </row>
    <row r="2383">
      <c r="A2383" t="inlineStr">
        <is>
          <t>PS일렉트로닉스|전체 평가기간|[초단타]+[정석방어]</t>
        </is>
      </c>
      <c r="B2383" t="inlineStr">
        <is>
          <t>PS일렉트로닉스</t>
        </is>
      </c>
      <c r="C2383" t="inlineStr">
        <is>
          <t>332570</t>
        </is>
      </c>
      <c r="D2383" t="inlineStr">
        <is>
          <t>전체 평가기간</t>
        </is>
      </c>
      <c r="E2383" t="inlineStr">
        <is>
          <t>[초단타]+[정석방어]</t>
        </is>
      </c>
      <c r="F2383" t="inlineStr">
        <is>
          <t>[초단타]</t>
        </is>
      </c>
      <c r="G2383" t="inlineStr">
        <is>
          <t>[정석방어]</t>
        </is>
      </c>
      <c r="H2383" t="n">
        <v>300000</v>
      </c>
      <c r="I2383" t="n">
        <v>6940</v>
      </c>
      <c r="J2383" t="n">
        <v>8270</v>
      </c>
      <c r="K2383" t="n">
        <v>19.16</v>
      </c>
      <c r="L2383" t="n">
        <v>26.03</v>
      </c>
      <c r="M2383" t="n">
        <v>-6.95</v>
      </c>
      <c r="N2383" t="n">
        <v>100</v>
      </c>
      <c r="O2383" t="n">
        <v>2</v>
      </c>
      <c r="P2383" t="inlineStr">
        <is>
          <t>2026-01-02</t>
        </is>
      </c>
      <c r="Q2383" t="inlineStr">
        <is>
          <t>2026-06-08</t>
        </is>
      </c>
      <c r="R2383" t="inlineStr">
        <is>
          <t>+3%▶70% 익절 / +5%▶20% 익절 / +10%▶10% 익절</t>
        </is>
      </c>
      <c r="S2383" t="inlineStr">
        <is>
          <t>-3%▶70% 손절 / -5%▶20% 손절 / -10%▶10% 손절</t>
        </is>
      </c>
      <c r="T2383" t="inlineStr">
        <is>
          <t>매수 0.0005 / 매도 0.0025 / 슬리피지 0.0007</t>
        </is>
      </c>
    </row>
    <row r="2384">
      <c r="A2384" t="inlineStr">
        <is>
          <t>PS일렉트로닉스|전체 평가기간|[초단타]+[변동성허용]</t>
        </is>
      </c>
      <c r="B2384" t="inlineStr">
        <is>
          <t>PS일렉트로닉스</t>
        </is>
      </c>
      <c r="C2384" t="inlineStr">
        <is>
          <t>332570</t>
        </is>
      </c>
      <c r="D2384" t="inlineStr">
        <is>
          <t>전체 평가기간</t>
        </is>
      </c>
      <c r="E2384" t="inlineStr">
        <is>
          <t>[초단타]+[변동성허용]</t>
        </is>
      </c>
      <c r="F2384" t="inlineStr">
        <is>
          <t>[초단타]</t>
        </is>
      </c>
      <c r="G2384" t="inlineStr">
        <is>
          <t>[변동성허용]</t>
        </is>
      </c>
      <c r="H2384" t="n">
        <v>300000</v>
      </c>
      <c r="I2384" t="n">
        <v>6940</v>
      </c>
      <c r="J2384" t="n">
        <v>8270</v>
      </c>
      <c r="K2384" t="n">
        <v>19.16</v>
      </c>
      <c r="L2384" t="n">
        <v>26.03</v>
      </c>
      <c r="M2384" t="n">
        <v>-6.95</v>
      </c>
      <c r="N2384" t="n">
        <v>100</v>
      </c>
      <c r="O2384" t="n">
        <v>2</v>
      </c>
      <c r="P2384" t="inlineStr">
        <is>
          <t>2026-01-02</t>
        </is>
      </c>
      <c r="Q2384" t="inlineStr">
        <is>
          <t>2026-06-08</t>
        </is>
      </c>
      <c r="R2384" t="inlineStr">
        <is>
          <t>+3%▶70% 익절 / +5%▶20% 익절 / +10%▶10% 익절</t>
        </is>
      </c>
      <c r="S2384" t="inlineStr">
        <is>
          <t>-5%▶50% 손절 / -10%▶30% 손절 / -15%▶20% 손절</t>
        </is>
      </c>
      <c r="T2384" t="inlineStr">
        <is>
          <t>매수 0.0005 / 매도 0.0025 / 슬리피지 0.0007</t>
        </is>
      </c>
    </row>
    <row r="2385">
      <c r="A2385" t="inlineStr">
        <is>
          <t>PS일렉트로닉스|전체 평가기간|[초단타]+[버티기형]</t>
        </is>
      </c>
      <c r="B2385" t="inlineStr">
        <is>
          <t>PS일렉트로닉스</t>
        </is>
      </c>
      <c r="C2385" t="inlineStr">
        <is>
          <t>332570</t>
        </is>
      </c>
      <c r="D2385" t="inlineStr">
        <is>
          <t>전체 평가기간</t>
        </is>
      </c>
      <c r="E2385" t="inlineStr">
        <is>
          <t>[초단타]+[버티기형]</t>
        </is>
      </c>
      <c r="F2385" t="inlineStr">
        <is>
          <t>[초단타]</t>
        </is>
      </c>
      <c r="G2385" t="inlineStr">
        <is>
          <t>[버티기형]</t>
        </is>
      </c>
      <c r="H2385" t="n">
        <v>300000</v>
      </c>
      <c r="I2385" t="n">
        <v>6940</v>
      </c>
      <c r="J2385" t="n">
        <v>8270</v>
      </c>
      <c r="K2385" t="n">
        <v>19.16</v>
      </c>
      <c r="L2385" t="n">
        <v>26.03</v>
      </c>
      <c r="M2385" t="n">
        <v>-6.95</v>
      </c>
      <c r="N2385" t="n">
        <v>100</v>
      </c>
      <c r="O2385" t="n">
        <v>2</v>
      </c>
      <c r="P2385" t="inlineStr">
        <is>
          <t>2026-01-02</t>
        </is>
      </c>
      <c r="Q2385" t="inlineStr">
        <is>
          <t>2026-06-08</t>
        </is>
      </c>
      <c r="R2385" t="inlineStr">
        <is>
          <t>+3%▶70% 익절 / +5%▶20% 익절 / +10%▶10% 익절</t>
        </is>
      </c>
      <c r="S2385" t="inlineStr">
        <is>
          <t>-5%▶40% 손절 / -15%▶30% 손절 / -20%▶30% 손절</t>
        </is>
      </c>
      <c r="T2385" t="inlineStr">
        <is>
          <t>매수 0.0005 / 매도 0.0025 / 슬리피지 0.0007</t>
        </is>
      </c>
    </row>
    <row r="2386">
      <c r="A2386" t="inlineStr">
        <is>
          <t>PS일렉트로닉스|전체 평가기간|[단기스윙]+[칼손절]</t>
        </is>
      </c>
      <c r="B2386" t="inlineStr">
        <is>
          <t>PS일렉트로닉스</t>
        </is>
      </c>
      <c r="C2386" t="inlineStr">
        <is>
          <t>332570</t>
        </is>
      </c>
      <c r="D2386" t="inlineStr">
        <is>
          <t>전체 평가기간</t>
        </is>
      </c>
      <c r="E2386" t="inlineStr">
        <is>
          <t>[단기스윙]+[칼손절]</t>
        </is>
      </c>
      <c r="F2386" t="inlineStr">
        <is>
          <t>[단기스윙]</t>
        </is>
      </c>
      <c r="G2386" t="inlineStr">
        <is>
          <t>[칼손절]</t>
        </is>
      </c>
      <c r="H2386" t="n">
        <v>300000</v>
      </c>
      <c r="I2386" t="n">
        <v>6940</v>
      </c>
      <c r="J2386" t="n">
        <v>8270</v>
      </c>
      <c r="K2386" t="n">
        <v>19.16</v>
      </c>
      <c r="L2386" t="n">
        <v>21.34</v>
      </c>
      <c r="M2386" t="n">
        <v>-3.49</v>
      </c>
      <c r="N2386" t="n">
        <v>75</v>
      </c>
      <c r="O2386" t="n">
        <v>4</v>
      </c>
      <c r="P2386" t="inlineStr">
        <is>
          <t>2026-01-02</t>
        </is>
      </c>
      <c r="Q2386" t="inlineStr">
        <is>
          <t>2026-06-08</t>
        </is>
      </c>
      <c r="R2386" t="inlineStr">
        <is>
          <t>+5%▶60% 익절 / +10%▶30% 익절 / +20%▶10% 익절</t>
        </is>
      </c>
      <c r="S2386" t="inlineStr">
        <is>
          <t>-2%▶80% 손절 / -4%▶10% 손절 / -6%▶10% 손절</t>
        </is>
      </c>
      <c r="T2386" t="inlineStr">
        <is>
          <t>매수 0.0005 / 매도 0.0025 / 슬리피지 0.0007</t>
        </is>
      </c>
    </row>
    <row r="2387">
      <c r="A2387" t="inlineStr">
        <is>
          <t>PS일렉트로닉스|전체 평가기간|[단기스윙]+[정석방어]</t>
        </is>
      </c>
      <c r="B2387" t="inlineStr">
        <is>
          <t>PS일렉트로닉스</t>
        </is>
      </c>
      <c r="C2387" t="inlineStr">
        <is>
          <t>332570</t>
        </is>
      </c>
      <c r="D2387" t="inlineStr">
        <is>
          <t>전체 평가기간</t>
        </is>
      </c>
      <c r="E2387" t="inlineStr">
        <is>
          <t>[단기스윙]+[정석방어]</t>
        </is>
      </c>
      <c r="F2387" t="inlineStr">
        <is>
          <t>[단기스윙]</t>
        </is>
      </c>
      <c r="G2387" t="inlineStr">
        <is>
          <t>[정석방어]</t>
        </is>
      </c>
      <c r="H2387" t="n">
        <v>300000</v>
      </c>
      <c r="I2387" t="n">
        <v>6940</v>
      </c>
      <c r="J2387" t="n">
        <v>8270</v>
      </c>
      <c r="K2387" t="n">
        <v>19.16</v>
      </c>
      <c r="L2387" t="n">
        <v>15.34</v>
      </c>
      <c r="M2387" t="n">
        <v>-3.49</v>
      </c>
      <c r="N2387" t="n">
        <v>100</v>
      </c>
      <c r="O2387" t="n">
        <v>2</v>
      </c>
      <c r="P2387" t="inlineStr">
        <is>
          <t>2026-01-02</t>
        </is>
      </c>
      <c r="Q2387" t="inlineStr">
        <is>
          <t>2026-06-08</t>
        </is>
      </c>
      <c r="R2387" t="inlineStr">
        <is>
          <t>+5%▶60% 익절 / +10%▶30% 익절 / +20%▶10% 익절</t>
        </is>
      </c>
      <c r="S2387" t="inlineStr">
        <is>
          <t>-3%▶70% 손절 / -5%▶20% 손절 / -10%▶10% 손절</t>
        </is>
      </c>
      <c r="T2387" t="inlineStr">
        <is>
          <t>매수 0.0005 / 매도 0.0025 / 슬리피지 0.0007</t>
        </is>
      </c>
    </row>
    <row r="2388">
      <c r="A2388" t="inlineStr">
        <is>
          <t>PS일렉트로닉스|전체 평가기간|[단기스윙]+[변동성허용]</t>
        </is>
      </c>
      <c r="B2388" t="inlineStr">
        <is>
          <t>PS일렉트로닉스</t>
        </is>
      </c>
      <c r="C2388" t="inlineStr">
        <is>
          <t>332570</t>
        </is>
      </c>
      <c r="D2388" t="inlineStr">
        <is>
          <t>전체 평가기간</t>
        </is>
      </c>
      <c r="E2388" t="inlineStr">
        <is>
          <t>[단기스윙]+[변동성허용]</t>
        </is>
      </c>
      <c r="F2388" t="inlineStr">
        <is>
          <t>[단기스윙]</t>
        </is>
      </c>
      <c r="G2388" t="inlineStr">
        <is>
          <t>[변동성허용]</t>
        </is>
      </c>
      <c r="H2388" t="n">
        <v>300000</v>
      </c>
      <c r="I2388" t="n">
        <v>6940</v>
      </c>
      <c r="J2388" t="n">
        <v>8270</v>
      </c>
      <c r="K2388" t="n">
        <v>19.16</v>
      </c>
      <c r="L2388" t="n">
        <v>15.34</v>
      </c>
      <c r="M2388" t="n">
        <v>-3.49</v>
      </c>
      <c r="N2388" t="n">
        <v>100</v>
      </c>
      <c r="O2388" t="n">
        <v>2</v>
      </c>
      <c r="P2388" t="inlineStr">
        <is>
          <t>2026-01-02</t>
        </is>
      </c>
      <c r="Q2388" t="inlineStr">
        <is>
          <t>2026-06-08</t>
        </is>
      </c>
      <c r="R2388" t="inlineStr">
        <is>
          <t>+5%▶60% 익절 / +10%▶30% 익절 / +20%▶10% 익절</t>
        </is>
      </c>
      <c r="S2388" t="inlineStr">
        <is>
          <t>-5%▶50% 손절 / -10%▶30% 손절 / -15%▶20% 손절</t>
        </is>
      </c>
      <c r="T2388" t="inlineStr">
        <is>
          <t>매수 0.0005 / 매도 0.0025 / 슬리피지 0.0007</t>
        </is>
      </c>
    </row>
    <row r="2389">
      <c r="A2389" t="inlineStr">
        <is>
          <t>PS일렉트로닉스|전체 평가기간|[단기스윙]+[버티기형]</t>
        </is>
      </c>
      <c r="B2389" t="inlineStr">
        <is>
          <t>PS일렉트로닉스</t>
        </is>
      </c>
      <c r="C2389" t="inlineStr">
        <is>
          <t>332570</t>
        </is>
      </c>
      <c r="D2389" t="inlineStr">
        <is>
          <t>전체 평가기간</t>
        </is>
      </c>
      <c r="E2389" t="inlineStr">
        <is>
          <t>[단기스윙]+[버티기형]</t>
        </is>
      </c>
      <c r="F2389" t="inlineStr">
        <is>
          <t>[단기스윙]</t>
        </is>
      </c>
      <c r="G2389" t="inlineStr">
        <is>
          <t>[버티기형]</t>
        </is>
      </c>
      <c r="H2389" t="n">
        <v>300000</v>
      </c>
      <c r="I2389" t="n">
        <v>6940</v>
      </c>
      <c r="J2389" t="n">
        <v>8270</v>
      </c>
      <c r="K2389" t="n">
        <v>19.16</v>
      </c>
      <c r="L2389" t="n">
        <v>15.34</v>
      </c>
      <c r="M2389" t="n">
        <v>-3.49</v>
      </c>
      <c r="N2389" t="n">
        <v>100</v>
      </c>
      <c r="O2389" t="n">
        <v>2</v>
      </c>
      <c r="P2389" t="inlineStr">
        <is>
          <t>2026-01-02</t>
        </is>
      </c>
      <c r="Q2389" t="inlineStr">
        <is>
          <t>2026-06-08</t>
        </is>
      </c>
      <c r="R2389" t="inlineStr">
        <is>
          <t>+5%▶60% 익절 / +10%▶30% 익절 / +20%▶10% 익절</t>
        </is>
      </c>
      <c r="S2389" t="inlineStr">
        <is>
          <t>-5%▶40% 손절 / -15%▶30% 손절 / -20%▶30% 손절</t>
        </is>
      </c>
      <c r="T2389" t="inlineStr">
        <is>
          <t>매수 0.0005 / 매도 0.0025 / 슬리피지 0.0007</t>
        </is>
      </c>
    </row>
    <row r="2390">
      <c r="A2390" t="inlineStr">
        <is>
          <t>PS일렉트로닉스|전체 평가기간|[대표님룰]+[칼손절]</t>
        </is>
      </c>
      <c r="B2390" t="inlineStr">
        <is>
          <t>PS일렉트로닉스</t>
        </is>
      </c>
      <c r="C2390" t="inlineStr">
        <is>
          <t>332570</t>
        </is>
      </c>
      <c r="D2390" t="inlineStr">
        <is>
          <t>전체 평가기간</t>
        </is>
      </c>
      <c r="E2390" t="inlineStr">
        <is>
          <t>[대표님룰]+[칼손절]</t>
        </is>
      </c>
      <c r="F2390" t="inlineStr">
        <is>
          <t>[대표님룰]</t>
        </is>
      </c>
      <c r="G2390" t="inlineStr">
        <is>
          <t>[칼손절]</t>
        </is>
      </c>
      <c r="H2390" t="n">
        <v>300000</v>
      </c>
      <c r="I2390" t="n">
        <v>6940</v>
      </c>
      <c r="J2390" t="n">
        <v>8270</v>
      </c>
      <c r="K2390" t="n">
        <v>19.16</v>
      </c>
      <c r="L2390" t="n">
        <v>21.34</v>
      </c>
      <c r="M2390" t="n">
        <v>-3.49</v>
      </c>
      <c r="N2390" t="n">
        <v>75</v>
      </c>
      <c r="O2390" t="n">
        <v>4</v>
      </c>
      <c r="P2390" t="inlineStr">
        <is>
          <t>2026-01-02</t>
        </is>
      </c>
      <c r="Q2390" t="inlineStr">
        <is>
          <t>2026-06-08</t>
        </is>
      </c>
      <c r="R2390" t="inlineStr">
        <is>
          <t>+5%▶60% 익절 / +10%▶30% 익절 / +30%▶10% 익절</t>
        </is>
      </c>
      <c r="S2390" t="inlineStr">
        <is>
          <t>-2%▶80% 손절 / -4%▶10% 손절 / -6%▶10% 손절</t>
        </is>
      </c>
      <c r="T2390" t="inlineStr">
        <is>
          <t>매수 0.0005 / 매도 0.0025 / 슬리피지 0.0007</t>
        </is>
      </c>
    </row>
    <row r="2391">
      <c r="A2391" t="inlineStr">
        <is>
          <t>PS일렉트로닉스|전체 평가기간|[대표님룰]+[정석방어]</t>
        </is>
      </c>
      <c r="B2391" t="inlineStr">
        <is>
          <t>PS일렉트로닉스</t>
        </is>
      </c>
      <c r="C2391" t="inlineStr">
        <is>
          <t>332570</t>
        </is>
      </c>
      <c r="D2391" t="inlineStr">
        <is>
          <t>전체 평가기간</t>
        </is>
      </c>
      <c r="E2391" t="inlineStr">
        <is>
          <t>[대표님룰]+[정석방어]</t>
        </is>
      </c>
      <c r="F2391" t="inlineStr">
        <is>
          <t>[대표님룰]</t>
        </is>
      </c>
      <c r="G2391" t="inlineStr">
        <is>
          <t>[정석방어]</t>
        </is>
      </c>
      <c r="H2391" t="n">
        <v>300000</v>
      </c>
      <c r="I2391" t="n">
        <v>6940</v>
      </c>
      <c r="J2391" t="n">
        <v>8270</v>
      </c>
      <c r="K2391" t="n">
        <v>19.16</v>
      </c>
      <c r="L2391" t="n">
        <v>15.34</v>
      </c>
      <c r="M2391" t="n">
        <v>-3.49</v>
      </c>
      <c r="N2391" t="n">
        <v>100</v>
      </c>
      <c r="O2391" t="n">
        <v>2</v>
      </c>
      <c r="P2391" t="inlineStr">
        <is>
          <t>2026-01-02</t>
        </is>
      </c>
      <c r="Q2391" t="inlineStr">
        <is>
          <t>2026-06-08</t>
        </is>
      </c>
      <c r="R2391" t="inlineStr">
        <is>
          <t>+5%▶60% 익절 / +10%▶30% 익절 / +30%▶10% 익절</t>
        </is>
      </c>
      <c r="S2391" t="inlineStr">
        <is>
          <t>-3%▶70% 손절 / -5%▶20% 손절 / -10%▶10% 손절</t>
        </is>
      </c>
      <c r="T2391" t="inlineStr">
        <is>
          <t>매수 0.0005 / 매도 0.0025 / 슬리피지 0.0007</t>
        </is>
      </c>
    </row>
    <row r="2392">
      <c r="A2392" t="inlineStr">
        <is>
          <t>PS일렉트로닉스|전체 평가기간|[대표님룰]+[변동성허용]</t>
        </is>
      </c>
      <c r="B2392" t="inlineStr">
        <is>
          <t>PS일렉트로닉스</t>
        </is>
      </c>
      <c r="C2392" t="inlineStr">
        <is>
          <t>332570</t>
        </is>
      </c>
      <c r="D2392" t="inlineStr">
        <is>
          <t>전체 평가기간</t>
        </is>
      </c>
      <c r="E2392" t="inlineStr">
        <is>
          <t>[대표님룰]+[변동성허용]</t>
        </is>
      </c>
      <c r="F2392" t="inlineStr">
        <is>
          <t>[대표님룰]</t>
        </is>
      </c>
      <c r="G2392" t="inlineStr">
        <is>
          <t>[변동성허용]</t>
        </is>
      </c>
      <c r="H2392" t="n">
        <v>300000</v>
      </c>
      <c r="I2392" t="n">
        <v>6940</v>
      </c>
      <c r="J2392" t="n">
        <v>8270</v>
      </c>
      <c r="K2392" t="n">
        <v>19.16</v>
      </c>
      <c r="L2392" t="n">
        <v>15.34</v>
      </c>
      <c r="M2392" t="n">
        <v>-3.49</v>
      </c>
      <c r="N2392" t="n">
        <v>100</v>
      </c>
      <c r="O2392" t="n">
        <v>2</v>
      </c>
      <c r="P2392" t="inlineStr">
        <is>
          <t>2026-01-02</t>
        </is>
      </c>
      <c r="Q2392" t="inlineStr">
        <is>
          <t>2026-06-08</t>
        </is>
      </c>
      <c r="R2392" t="inlineStr">
        <is>
          <t>+5%▶60% 익절 / +10%▶30% 익절 / +30%▶10% 익절</t>
        </is>
      </c>
      <c r="S2392" t="inlineStr">
        <is>
          <t>-5%▶50% 손절 / -10%▶30% 손절 / -15%▶20% 손절</t>
        </is>
      </c>
      <c r="T2392" t="inlineStr">
        <is>
          <t>매수 0.0005 / 매도 0.0025 / 슬리피지 0.0007</t>
        </is>
      </c>
    </row>
    <row r="2393">
      <c r="A2393" t="inlineStr">
        <is>
          <t>PS일렉트로닉스|전체 평가기간|[대표님룰]+[버티기형]</t>
        </is>
      </c>
      <c r="B2393" t="inlineStr">
        <is>
          <t>PS일렉트로닉스</t>
        </is>
      </c>
      <c r="C2393" t="inlineStr">
        <is>
          <t>332570</t>
        </is>
      </c>
      <c r="D2393" t="inlineStr">
        <is>
          <t>전체 평가기간</t>
        </is>
      </c>
      <c r="E2393" t="inlineStr">
        <is>
          <t>[대표님룰]+[버티기형]</t>
        </is>
      </c>
      <c r="F2393" t="inlineStr">
        <is>
          <t>[대표님룰]</t>
        </is>
      </c>
      <c r="G2393" t="inlineStr">
        <is>
          <t>[버티기형]</t>
        </is>
      </c>
      <c r="H2393" t="n">
        <v>300000</v>
      </c>
      <c r="I2393" t="n">
        <v>6940</v>
      </c>
      <c r="J2393" t="n">
        <v>8270</v>
      </c>
      <c r="K2393" t="n">
        <v>19.16</v>
      </c>
      <c r="L2393" t="n">
        <v>15.34</v>
      </c>
      <c r="M2393" t="n">
        <v>-3.49</v>
      </c>
      <c r="N2393" t="n">
        <v>100</v>
      </c>
      <c r="O2393" t="n">
        <v>2</v>
      </c>
      <c r="P2393" t="inlineStr">
        <is>
          <t>2026-01-02</t>
        </is>
      </c>
      <c r="Q2393" t="inlineStr">
        <is>
          <t>2026-06-08</t>
        </is>
      </c>
      <c r="R2393" t="inlineStr">
        <is>
          <t>+5%▶60% 익절 / +10%▶30% 익절 / +30%▶10% 익절</t>
        </is>
      </c>
      <c r="S2393" t="inlineStr">
        <is>
          <t>-5%▶40% 손절 / -15%▶30% 손절 / -20%▶30% 손절</t>
        </is>
      </c>
      <c r="T2393" t="inlineStr">
        <is>
          <t>매수 0.0005 / 매도 0.0025 / 슬리피지 0.0007</t>
        </is>
      </c>
    </row>
    <row r="2394">
      <c r="A2394" t="inlineStr">
        <is>
          <t>PS일렉트로닉스|전체 평가기간|[중기추세]+[칼손절]</t>
        </is>
      </c>
      <c r="B2394" t="inlineStr">
        <is>
          <t>PS일렉트로닉스</t>
        </is>
      </c>
      <c r="C2394" t="inlineStr">
        <is>
          <t>332570</t>
        </is>
      </c>
      <c r="D2394" t="inlineStr">
        <is>
          <t>전체 평가기간</t>
        </is>
      </c>
      <c r="E2394" t="inlineStr">
        <is>
          <t>[중기추세]+[칼손절]</t>
        </is>
      </c>
      <c r="F2394" t="inlineStr">
        <is>
          <t>[중기추세]</t>
        </is>
      </c>
      <c r="G2394" t="inlineStr">
        <is>
          <t>[칼손절]</t>
        </is>
      </c>
      <c r="H2394" t="n">
        <v>300000</v>
      </c>
      <c r="I2394" t="n">
        <v>6940</v>
      </c>
      <c r="J2394" t="n">
        <v>8270</v>
      </c>
      <c r="K2394" t="n">
        <v>19.16</v>
      </c>
      <c r="L2394" t="n">
        <v>3.75</v>
      </c>
      <c r="M2394" t="n">
        <v>-8.52</v>
      </c>
      <c r="N2394" t="n">
        <v>50</v>
      </c>
      <c r="O2394" t="n">
        <v>2</v>
      </c>
      <c r="P2394" t="inlineStr">
        <is>
          <t>2026-01-02</t>
        </is>
      </c>
      <c r="Q2394" t="inlineStr">
        <is>
          <t>2026-06-08</t>
        </is>
      </c>
      <c r="R2394" t="inlineStr">
        <is>
          <t>+10%▶50% 익절 / +20%▶30% 익절 / +30%▶20% 익절</t>
        </is>
      </c>
      <c r="S2394" t="inlineStr">
        <is>
          <t>-2%▶80% 손절 / -4%▶10% 손절 / -6%▶10% 손절</t>
        </is>
      </c>
      <c r="T2394" t="inlineStr">
        <is>
          <t>매수 0.0005 / 매도 0.0025 / 슬리피지 0.0007</t>
        </is>
      </c>
    </row>
    <row r="2395">
      <c r="A2395" t="inlineStr">
        <is>
          <t>PS일렉트로닉스|전체 평가기간|[중기추세]+[정석방어]</t>
        </is>
      </c>
      <c r="B2395" t="inlineStr">
        <is>
          <t>PS일렉트로닉스</t>
        </is>
      </c>
      <c r="C2395" t="inlineStr">
        <is>
          <t>332570</t>
        </is>
      </c>
      <c r="D2395" t="inlineStr">
        <is>
          <t>전체 평가기간</t>
        </is>
      </c>
      <c r="E2395" t="inlineStr">
        <is>
          <t>[중기추세]+[정석방어]</t>
        </is>
      </c>
      <c r="F2395" t="inlineStr">
        <is>
          <t>[중기추세]</t>
        </is>
      </c>
      <c r="G2395" t="inlineStr">
        <is>
          <t>[정석방어]</t>
        </is>
      </c>
      <c r="H2395" t="n">
        <v>300000</v>
      </c>
      <c r="I2395" t="n">
        <v>6940</v>
      </c>
      <c r="J2395" t="n">
        <v>8270</v>
      </c>
      <c r="K2395" t="n">
        <v>19.16</v>
      </c>
      <c r="L2395" t="n">
        <v>30.93</v>
      </c>
      <c r="M2395" t="n">
        <v>-8.52</v>
      </c>
      <c r="N2395" t="n">
        <v>100</v>
      </c>
      <c r="O2395" t="n">
        <v>1</v>
      </c>
      <c r="P2395" t="inlineStr">
        <is>
          <t>2026-01-02</t>
        </is>
      </c>
      <c r="Q2395" t="inlineStr">
        <is>
          <t>2026-06-08</t>
        </is>
      </c>
      <c r="R2395" t="inlineStr">
        <is>
          <t>+10%▶50% 익절 / +20%▶30% 익절 / +30%▶20% 익절</t>
        </is>
      </c>
      <c r="S2395" t="inlineStr">
        <is>
          <t>-3%▶70% 손절 / -5%▶20% 손절 / -10%▶10% 손절</t>
        </is>
      </c>
      <c r="T2395" t="inlineStr">
        <is>
          <t>매수 0.0005 / 매도 0.0025 / 슬리피지 0.0007</t>
        </is>
      </c>
    </row>
    <row r="2396">
      <c r="A2396" t="inlineStr">
        <is>
          <t>PS일렉트로닉스|전체 평가기간|[중기추세]+[변동성허용]</t>
        </is>
      </c>
      <c r="B2396" t="inlineStr">
        <is>
          <t>PS일렉트로닉스</t>
        </is>
      </c>
      <c r="C2396" t="inlineStr">
        <is>
          <t>332570</t>
        </is>
      </c>
      <c r="D2396" t="inlineStr">
        <is>
          <t>전체 평가기간</t>
        </is>
      </c>
      <c r="E2396" t="inlineStr">
        <is>
          <t>[중기추세]+[변동성허용]</t>
        </is>
      </c>
      <c r="F2396" t="inlineStr">
        <is>
          <t>[중기추세]</t>
        </is>
      </c>
      <c r="G2396" t="inlineStr">
        <is>
          <t>[변동성허용]</t>
        </is>
      </c>
      <c r="H2396" t="n">
        <v>300000</v>
      </c>
      <c r="I2396" t="n">
        <v>6940</v>
      </c>
      <c r="J2396" t="n">
        <v>8270</v>
      </c>
      <c r="K2396" t="n">
        <v>19.16</v>
      </c>
      <c r="L2396" t="n">
        <v>30.93</v>
      </c>
      <c r="M2396" t="n">
        <v>-8.52</v>
      </c>
      <c r="N2396" t="n">
        <v>100</v>
      </c>
      <c r="O2396" t="n">
        <v>1</v>
      </c>
      <c r="P2396" t="inlineStr">
        <is>
          <t>2026-01-02</t>
        </is>
      </c>
      <c r="Q2396" t="inlineStr">
        <is>
          <t>2026-06-08</t>
        </is>
      </c>
      <c r="R2396" t="inlineStr">
        <is>
          <t>+10%▶50% 익절 / +20%▶30% 익절 / +30%▶20% 익절</t>
        </is>
      </c>
      <c r="S2396" t="inlineStr">
        <is>
          <t>-5%▶50% 손절 / -10%▶30% 손절 / -15%▶20% 손절</t>
        </is>
      </c>
      <c r="T2396" t="inlineStr">
        <is>
          <t>매수 0.0005 / 매도 0.0025 / 슬리피지 0.0007</t>
        </is>
      </c>
    </row>
    <row r="2397">
      <c r="A2397" t="inlineStr">
        <is>
          <t>PS일렉트로닉스|전체 평가기간|[중기추세]+[버티기형]</t>
        </is>
      </c>
      <c r="B2397" t="inlineStr">
        <is>
          <t>PS일렉트로닉스</t>
        </is>
      </c>
      <c r="C2397" t="inlineStr">
        <is>
          <t>332570</t>
        </is>
      </c>
      <c r="D2397" t="inlineStr">
        <is>
          <t>전체 평가기간</t>
        </is>
      </c>
      <c r="E2397" t="inlineStr">
        <is>
          <t>[중기추세]+[버티기형]</t>
        </is>
      </c>
      <c r="F2397" t="inlineStr">
        <is>
          <t>[중기추세]</t>
        </is>
      </c>
      <c r="G2397" t="inlineStr">
        <is>
          <t>[버티기형]</t>
        </is>
      </c>
      <c r="H2397" t="n">
        <v>300000</v>
      </c>
      <c r="I2397" t="n">
        <v>6940</v>
      </c>
      <c r="J2397" t="n">
        <v>8270</v>
      </c>
      <c r="K2397" t="n">
        <v>19.16</v>
      </c>
      <c r="L2397" t="n">
        <v>30.93</v>
      </c>
      <c r="M2397" t="n">
        <v>-8.52</v>
      </c>
      <c r="N2397" t="n">
        <v>100</v>
      </c>
      <c r="O2397" t="n">
        <v>1</v>
      </c>
      <c r="P2397" t="inlineStr">
        <is>
          <t>2026-01-02</t>
        </is>
      </c>
      <c r="Q2397" t="inlineStr">
        <is>
          <t>2026-06-08</t>
        </is>
      </c>
      <c r="R2397" t="inlineStr">
        <is>
          <t>+10%▶50% 익절 / +20%▶30% 익절 / +30%▶20% 익절</t>
        </is>
      </c>
      <c r="S2397" t="inlineStr">
        <is>
          <t>-5%▶40% 손절 / -15%▶30% 손절 / -20%▶30% 손절</t>
        </is>
      </c>
      <c r="T2397" t="inlineStr">
        <is>
          <t>매수 0.0005 / 매도 0.0025 / 슬리피지 0.0007</t>
        </is>
      </c>
    </row>
    <row r="2398">
      <c r="A2398" t="inlineStr">
        <is>
          <t>PS일렉트로닉스|전체 평가기간|[수익극대화]+[칼손절]</t>
        </is>
      </c>
      <c r="B2398" t="inlineStr">
        <is>
          <t>PS일렉트로닉스</t>
        </is>
      </c>
      <c r="C2398" t="inlineStr">
        <is>
          <t>332570</t>
        </is>
      </c>
      <c r="D2398" t="inlineStr">
        <is>
          <t>전체 평가기간</t>
        </is>
      </c>
      <c r="E2398" t="inlineStr">
        <is>
          <t>[수익극대화]+[칼손절]</t>
        </is>
      </c>
      <c r="F2398" t="inlineStr">
        <is>
          <t>[수익극대화]</t>
        </is>
      </c>
      <c r="G2398" t="inlineStr">
        <is>
          <t>[칼손절]</t>
        </is>
      </c>
      <c r="H2398" t="n">
        <v>300000</v>
      </c>
      <c r="I2398" t="n">
        <v>6940</v>
      </c>
      <c r="J2398" t="n">
        <v>8270</v>
      </c>
      <c r="K2398" t="n">
        <v>19.16</v>
      </c>
      <c r="L2398" t="n">
        <v>3.75</v>
      </c>
      <c r="M2398" t="n">
        <v>-8.52</v>
      </c>
      <c r="N2398" t="n">
        <v>50</v>
      </c>
      <c r="O2398" t="n">
        <v>2</v>
      </c>
      <c r="P2398" t="inlineStr">
        <is>
          <t>2026-01-02</t>
        </is>
      </c>
      <c r="Q2398" t="inlineStr">
        <is>
          <t>2026-06-08</t>
        </is>
      </c>
      <c r="R2398" t="inlineStr">
        <is>
          <t>+10%▶40% 익절 / +20%▶30% 익절 / +40%▶30% 익절</t>
        </is>
      </c>
      <c r="S2398" t="inlineStr">
        <is>
          <t>-2%▶80% 손절 / -4%▶10% 손절 / -6%▶10% 손절</t>
        </is>
      </c>
      <c r="T2398" t="inlineStr">
        <is>
          <t>매수 0.0005 / 매도 0.0025 / 슬리피지 0.0007</t>
        </is>
      </c>
    </row>
    <row r="2399">
      <c r="A2399" t="inlineStr">
        <is>
          <t>PS일렉트로닉스|전체 평가기간|[수익극대화]+[정석방어]</t>
        </is>
      </c>
      <c r="B2399" t="inlineStr">
        <is>
          <t>PS일렉트로닉스</t>
        </is>
      </c>
      <c r="C2399" t="inlineStr">
        <is>
          <t>332570</t>
        </is>
      </c>
      <c r="D2399" t="inlineStr">
        <is>
          <t>전체 평가기간</t>
        </is>
      </c>
      <c r="E2399" t="inlineStr">
        <is>
          <t>[수익극대화]+[정석방어]</t>
        </is>
      </c>
      <c r="F2399" t="inlineStr">
        <is>
          <t>[수익극대화]</t>
        </is>
      </c>
      <c r="G2399" t="inlineStr">
        <is>
          <t>[정석방어]</t>
        </is>
      </c>
      <c r="H2399" t="n">
        <v>300000</v>
      </c>
      <c r="I2399" t="n">
        <v>6940</v>
      </c>
      <c r="J2399" t="n">
        <v>8270</v>
      </c>
      <c r="K2399" t="n">
        <v>19.16</v>
      </c>
      <c r="L2399" t="n">
        <v>40.94</v>
      </c>
      <c r="M2399" t="n">
        <v>-8.52</v>
      </c>
      <c r="N2399" t="n">
        <v>100</v>
      </c>
      <c r="O2399" t="n">
        <v>4</v>
      </c>
      <c r="P2399" t="inlineStr">
        <is>
          <t>2026-01-02</t>
        </is>
      </c>
      <c r="Q2399" t="inlineStr">
        <is>
          <t>2026-06-08</t>
        </is>
      </c>
      <c r="R2399" t="inlineStr">
        <is>
          <t>+10%▶40% 익절 / +20%▶30% 익절 / +40%▶30% 익절</t>
        </is>
      </c>
      <c r="S2399" t="inlineStr">
        <is>
          <t>-3%▶70% 손절 / -5%▶20% 손절 / -10%▶10% 손절</t>
        </is>
      </c>
      <c r="T2399" t="inlineStr">
        <is>
          <t>매수 0.0005 / 매도 0.0025 / 슬리피지 0.0007</t>
        </is>
      </c>
    </row>
    <row r="2400">
      <c r="A2400" t="inlineStr">
        <is>
          <t>PS일렉트로닉스|전체 평가기간|[수익극대화]+[변동성허용]</t>
        </is>
      </c>
      <c r="B2400" t="inlineStr">
        <is>
          <t>PS일렉트로닉스</t>
        </is>
      </c>
      <c r="C2400" t="inlineStr">
        <is>
          <t>332570</t>
        </is>
      </c>
      <c r="D2400" t="inlineStr">
        <is>
          <t>전체 평가기간</t>
        </is>
      </c>
      <c r="E2400" t="inlineStr">
        <is>
          <t>[수익극대화]+[변동성허용]</t>
        </is>
      </c>
      <c r="F2400" t="inlineStr">
        <is>
          <t>[수익극대화]</t>
        </is>
      </c>
      <c r="G2400" t="inlineStr">
        <is>
          <t>[변동성허용]</t>
        </is>
      </c>
      <c r="H2400" t="n">
        <v>300000</v>
      </c>
      <c r="I2400" t="n">
        <v>6940</v>
      </c>
      <c r="J2400" t="n">
        <v>8270</v>
      </c>
      <c r="K2400" t="n">
        <v>19.16</v>
      </c>
      <c r="L2400" t="n">
        <v>40.94</v>
      </c>
      <c r="M2400" t="n">
        <v>-8.52</v>
      </c>
      <c r="N2400" t="n">
        <v>100</v>
      </c>
      <c r="O2400" t="n">
        <v>4</v>
      </c>
      <c r="P2400" t="inlineStr">
        <is>
          <t>2026-01-02</t>
        </is>
      </c>
      <c r="Q2400" t="inlineStr">
        <is>
          <t>2026-06-08</t>
        </is>
      </c>
      <c r="R2400" t="inlineStr">
        <is>
          <t>+10%▶40% 익절 / +20%▶30% 익절 / +40%▶30% 익절</t>
        </is>
      </c>
      <c r="S2400" t="inlineStr">
        <is>
          <t>-5%▶50% 손절 / -10%▶30% 손절 / -15%▶20% 손절</t>
        </is>
      </c>
      <c r="T2400" t="inlineStr">
        <is>
          <t>매수 0.0005 / 매도 0.0025 / 슬리피지 0.0007</t>
        </is>
      </c>
    </row>
    <row r="2401">
      <c r="A2401" t="inlineStr">
        <is>
          <t>PS일렉트로닉스|전체 평가기간|[수익극대화]+[버티기형]</t>
        </is>
      </c>
      <c r="B2401" t="inlineStr">
        <is>
          <t>PS일렉트로닉스</t>
        </is>
      </c>
      <c r="C2401" t="inlineStr">
        <is>
          <t>332570</t>
        </is>
      </c>
      <c r="D2401" t="inlineStr">
        <is>
          <t>전체 평가기간</t>
        </is>
      </c>
      <c r="E2401" t="inlineStr">
        <is>
          <t>[수익극대화]+[버티기형]</t>
        </is>
      </c>
      <c r="F2401" t="inlineStr">
        <is>
          <t>[수익극대화]</t>
        </is>
      </c>
      <c r="G2401" t="inlineStr">
        <is>
          <t>[버티기형]</t>
        </is>
      </c>
      <c r="H2401" t="n">
        <v>300000</v>
      </c>
      <c r="I2401" t="n">
        <v>6940</v>
      </c>
      <c r="J2401" t="n">
        <v>8270</v>
      </c>
      <c r="K2401" t="n">
        <v>19.16</v>
      </c>
      <c r="L2401" t="n">
        <v>40.94</v>
      </c>
      <c r="M2401" t="n">
        <v>-8.52</v>
      </c>
      <c r="N2401" t="n">
        <v>100</v>
      </c>
      <c r="O2401" t="n">
        <v>4</v>
      </c>
      <c r="P2401" t="inlineStr">
        <is>
          <t>2026-01-02</t>
        </is>
      </c>
      <c r="Q2401" t="inlineStr">
        <is>
          <t>2026-06-08</t>
        </is>
      </c>
      <c r="R2401" t="inlineStr">
        <is>
          <t>+10%▶40% 익절 / +20%▶30% 익절 / +40%▶30% 익절</t>
        </is>
      </c>
      <c r="S2401" t="inlineStr">
        <is>
          <t>-5%▶40% 손절 / -15%▶30% 손절 / -20%▶30% 손절</t>
        </is>
      </c>
      <c r="T2401" t="inlineStr">
        <is>
          <t>매수 0.0005 / 매도 0.0025 / 슬리피지 0.0007</t>
        </is>
      </c>
    </row>
    <row r="2402">
      <c r="A2402" t="inlineStr">
        <is>
          <t>대한광통신|1개월 전에 샀다면|[초단타]+[칼손절]</t>
        </is>
      </c>
      <c r="B2402" t="inlineStr">
        <is>
          <t>대한광통신</t>
        </is>
      </c>
      <c r="C2402" t="inlineStr">
        <is>
          <t>010170</t>
        </is>
      </c>
      <c r="D2402" t="inlineStr">
        <is>
          <t>1개월 전에 샀다면</t>
        </is>
      </c>
      <c r="E2402" t="inlineStr">
        <is>
          <t>[초단타]+[칼손절]</t>
        </is>
      </c>
      <c r="F2402" t="inlineStr">
        <is>
          <t>[초단타]</t>
        </is>
      </c>
      <c r="G2402" t="inlineStr">
        <is>
          <t>[칼손절]</t>
        </is>
      </c>
      <c r="H2402" t="n">
        <v>300000</v>
      </c>
      <c r="I2402" t="n">
        <v>27950</v>
      </c>
      <c r="J2402" t="n">
        <v>17000</v>
      </c>
      <c r="K2402" t="n">
        <v>-39.18</v>
      </c>
      <c r="L2402" t="n">
        <v>0</v>
      </c>
      <c r="M2402" t="n">
        <v>0</v>
      </c>
      <c r="N2402" t="n">
        <v>0</v>
      </c>
      <c r="O2402" t="n">
        <v>0</v>
      </c>
      <c r="P2402" t="inlineStr">
        <is>
          <t>2026-05-11</t>
        </is>
      </c>
      <c r="Q2402" t="inlineStr">
        <is>
          <t>2026-06-08</t>
        </is>
      </c>
      <c r="R2402" t="inlineStr">
        <is>
          <t>+3%▶70% 익절 / +5%▶20% 익절 / +10%▶10% 익절</t>
        </is>
      </c>
      <c r="S2402" t="inlineStr">
        <is>
          <t>-2%▶80% 손절 / -4%▶10% 손절 / -6%▶10% 손절</t>
        </is>
      </c>
      <c r="T2402" t="inlineStr">
        <is>
          <t>매수 0.0005 / 매도 0.0025 / 슬리피지 0.0007</t>
        </is>
      </c>
    </row>
    <row r="2403">
      <c r="A2403" t="inlineStr">
        <is>
          <t>대한광통신|1개월 전에 샀다면|[초단타]+[정석방어]</t>
        </is>
      </c>
      <c r="B2403" t="inlineStr">
        <is>
          <t>대한광통신</t>
        </is>
      </c>
      <c r="C2403" t="inlineStr">
        <is>
          <t>010170</t>
        </is>
      </c>
      <c r="D2403" t="inlineStr">
        <is>
          <t>1개월 전에 샀다면</t>
        </is>
      </c>
      <c r="E2403" t="inlineStr">
        <is>
          <t>[초단타]+[정석방어]</t>
        </is>
      </c>
      <c r="F2403" t="inlineStr">
        <is>
          <t>[초단타]</t>
        </is>
      </c>
      <c r="G2403" t="inlineStr">
        <is>
          <t>[정석방어]</t>
        </is>
      </c>
      <c r="H2403" t="n">
        <v>300000</v>
      </c>
      <c r="I2403" t="n">
        <v>27950</v>
      </c>
      <c r="J2403" t="n">
        <v>17000</v>
      </c>
      <c r="K2403" t="n">
        <v>-39.18</v>
      </c>
      <c r="L2403" t="n">
        <v>0</v>
      </c>
      <c r="M2403" t="n">
        <v>0</v>
      </c>
      <c r="N2403" t="n">
        <v>0</v>
      </c>
      <c r="O2403" t="n">
        <v>0</v>
      </c>
      <c r="P2403" t="inlineStr">
        <is>
          <t>2026-05-11</t>
        </is>
      </c>
      <c r="Q2403" t="inlineStr">
        <is>
          <t>2026-06-08</t>
        </is>
      </c>
      <c r="R2403" t="inlineStr">
        <is>
          <t>+3%▶70% 익절 / +5%▶20% 익절 / +10%▶10% 익절</t>
        </is>
      </c>
      <c r="S2403" t="inlineStr">
        <is>
          <t>-3%▶70% 손절 / -5%▶20% 손절 / -10%▶10% 손절</t>
        </is>
      </c>
      <c r="T2403" t="inlineStr">
        <is>
          <t>매수 0.0005 / 매도 0.0025 / 슬리피지 0.0007</t>
        </is>
      </c>
    </row>
    <row r="2404">
      <c r="A2404" t="inlineStr">
        <is>
          <t>대한광통신|1개월 전에 샀다면|[초단타]+[변동성허용]</t>
        </is>
      </c>
      <c r="B2404" t="inlineStr">
        <is>
          <t>대한광통신</t>
        </is>
      </c>
      <c r="C2404" t="inlineStr">
        <is>
          <t>010170</t>
        </is>
      </c>
      <c r="D2404" t="inlineStr">
        <is>
          <t>1개월 전에 샀다면</t>
        </is>
      </c>
      <c r="E2404" t="inlineStr">
        <is>
          <t>[초단타]+[변동성허용]</t>
        </is>
      </c>
      <c r="F2404" t="inlineStr">
        <is>
          <t>[초단타]</t>
        </is>
      </c>
      <c r="G2404" t="inlineStr">
        <is>
          <t>[변동성허용]</t>
        </is>
      </c>
      <c r="H2404" t="n">
        <v>300000</v>
      </c>
      <c r="I2404" t="n">
        <v>27950</v>
      </c>
      <c r="J2404" t="n">
        <v>17000</v>
      </c>
      <c r="K2404" t="n">
        <v>-39.18</v>
      </c>
      <c r="L2404" t="n">
        <v>0</v>
      </c>
      <c r="M2404" t="n">
        <v>0</v>
      </c>
      <c r="N2404" t="n">
        <v>0</v>
      </c>
      <c r="O2404" t="n">
        <v>0</v>
      </c>
      <c r="P2404" t="inlineStr">
        <is>
          <t>2026-05-11</t>
        </is>
      </c>
      <c r="Q2404" t="inlineStr">
        <is>
          <t>2026-06-08</t>
        </is>
      </c>
      <c r="R2404" t="inlineStr">
        <is>
          <t>+3%▶70% 익절 / +5%▶20% 익절 / +10%▶10% 익절</t>
        </is>
      </c>
      <c r="S2404" t="inlineStr">
        <is>
          <t>-5%▶50% 손절 / -10%▶30% 손절 / -15%▶20% 손절</t>
        </is>
      </c>
      <c r="T2404" t="inlineStr">
        <is>
          <t>매수 0.0005 / 매도 0.0025 / 슬리피지 0.0007</t>
        </is>
      </c>
    </row>
    <row r="2405">
      <c r="A2405" t="inlineStr">
        <is>
          <t>대한광통신|1개월 전에 샀다면|[초단타]+[버티기형]</t>
        </is>
      </c>
      <c r="B2405" t="inlineStr">
        <is>
          <t>대한광통신</t>
        </is>
      </c>
      <c r="C2405" t="inlineStr">
        <is>
          <t>010170</t>
        </is>
      </c>
      <c r="D2405" t="inlineStr">
        <is>
          <t>1개월 전에 샀다면</t>
        </is>
      </c>
      <c r="E2405" t="inlineStr">
        <is>
          <t>[초단타]+[버티기형]</t>
        </is>
      </c>
      <c r="F2405" t="inlineStr">
        <is>
          <t>[초단타]</t>
        </is>
      </c>
      <c r="G2405" t="inlineStr">
        <is>
          <t>[버티기형]</t>
        </is>
      </c>
      <c r="H2405" t="n">
        <v>300000</v>
      </c>
      <c r="I2405" t="n">
        <v>27950</v>
      </c>
      <c r="J2405" t="n">
        <v>17000</v>
      </c>
      <c r="K2405" t="n">
        <v>-39.18</v>
      </c>
      <c r="L2405" t="n">
        <v>0</v>
      </c>
      <c r="M2405" t="n">
        <v>0</v>
      </c>
      <c r="N2405" t="n">
        <v>0</v>
      </c>
      <c r="O2405" t="n">
        <v>0</v>
      </c>
      <c r="P2405" t="inlineStr">
        <is>
          <t>2026-05-11</t>
        </is>
      </c>
      <c r="Q2405" t="inlineStr">
        <is>
          <t>2026-06-08</t>
        </is>
      </c>
      <c r="R2405" t="inlineStr">
        <is>
          <t>+3%▶70% 익절 / +5%▶20% 익절 / +10%▶10% 익절</t>
        </is>
      </c>
      <c r="S2405" t="inlineStr">
        <is>
          <t>-5%▶40% 손절 / -15%▶30% 손절 / -20%▶30% 손절</t>
        </is>
      </c>
      <c r="T2405" t="inlineStr">
        <is>
          <t>매수 0.0005 / 매도 0.0025 / 슬리피지 0.0007</t>
        </is>
      </c>
    </row>
    <row r="2406">
      <c r="A2406" t="inlineStr">
        <is>
          <t>대한광통신|1개월 전에 샀다면|[단기스윙]+[칼손절]</t>
        </is>
      </c>
      <c r="B2406" t="inlineStr">
        <is>
          <t>대한광통신</t>
        </is>
      </c>
      <c r="C2406" t="inlineStr">
        <is>
          <t>010170</t>
        </is>
      </c>
      <c r="D2406" t="inlineStr">
        <is>
          <t>1개월 전에 샀다면</t>
        </is>
      </c>
      <c r="E2406" t="inlineStr">
        <is>
          <t>[단기스윙]+[칼손절]</t>
        </is>
      </c>
      <c r="F2406" t="inlineStr">
        <is>
          <t>[단기스윙]</t>
        </is>
      </c>
      <c r="G2406" t="inlineStr">
        <is>
          <t>[칼손절]</t>
        </is>
      </c>
      <c r="H2406" t="n">
        <v>300000</v>
      </c>
      <c r="I2406" t="n">
        <v>27950</v>
      </c>
      <c r="J2406" t="n">
        <v>17000</v>
      </c>
      <c r="K2406" t="n">
        <v>-39.18</v>
      </c>
      <c r="L2406" t="n">
        <v>0</v>
      </c>
      <c r="M2406" t="n">
        <v>0</v>
      </c>
      <c r="N2406" t="n">
        <v>0</v>
      </c>
      <c r="O2406" t="n">
        <v>0</v>
      </c>
      <c r="P2406" t="inlineStr">
        <is>
          <t>2026-05-11</t>
        </is>
      </c>
      <c r="Q2406" t="inlineStr">
        <is>
          <t>2026-06-08</t>
        </is>
      </c>
      <c r="R2406" t="inlineStr">
        <is>
          <t>+5%▶60% 익절 / +10%▶30% 익절 / +20%▶10% 익절</t>
        </is>
      </c>
      <c r="S2406" t="inlineStr">
        <is>
          <t>-2%▶80% 손절 / -4%▶10% 손절 / -6%▶10% 손절</t>
        </is>
      </c>
      <c r="T2406" t="inlineStr">
        <is>
          <t>매수 0.0005 / 매도 0.0025 / 슬리피지 0.0007</t>
        </is>
      </c>
    </row>
    <row r="2407">
      <c r="A2407" t="inlineStr">
        <is>
          <t>대한광통신|1개월 전에 샀다면|[단기스윙]+[정석방어]</t>
        </is>
      </c>
      <c r="B2407" t="inlineStr">
        <is>
          <t>대한광통신</t>
        </is>
      </c>
      <c r="C2407" t="inlineStr">
        <is>
          <t>010170</t>
        </is>
      </c>
      <c r="D2407" t="inlineStr">
        <is>
          <t>1개월 전에 샀다면</t>
        </is>
      </c>
      <c r="E2407" t="inlineStr">
        <is>
          <t>[단기스윙]+[정석방어]</t>
        </is>
      </c>
      <c r="F2407" t="inlineStr">
        <is>
          <t>[단기스윙]</t>
        </is>
      </c>
      <c r="G2407" t="inlineStr">
        <is>
          <t>[정석방어]</t>
        </is>
      </c>
      <c r="H2407" t="n">
        <v>300000</v>
      </c>
      <c r="I2407" t="n">
        <v>27950</v>
      </c>
      <c r="J2407" t="n">
        <v>17000</v>
      </c>
      <c r="K2407" t="n">
        <v>-39.18</v>
      </c>
      <c r="L2407" t="n">
        <v>0</v>
      </c>
      <c r="M2407" t="n">
        <v>0</v>
      </c>
      <c r="N2407" t="n">
        <v>0</v>
      </c>
      <c r="O2407" t="n">
        <v>0</v>
      </c>
      <c r="P2407" t="inlineStr">
        <is>
          <t>2026-05-11</t>
        </is>
      </c>
      <c r="Q2407" t="inlineStr">
        <is>
          <t>2026-06-08</t>
        </is>
      </c>
      <c r="R2407" t="inlineStr">
        <is>
          <t>+5%▶60% 익절 / +10%▶30% 익절 / +20%▶10% 익절</t>
        </is>
      </c>
      <c r="S2407" t="inlineStr">
        <is>
          <t>-3%▶70% 손절 / -5%▶20% 손절 / -10%▶10% 손절</t>
        </is>
      </c>
      <c r="T2407" t="inlineStr">
        <is>
          <t>매수 0.0005 / 매도 0.0025 / 슬리피지 0.0007</t>
        </is>
      </c>
    </row>
    <row r="2408">
      <c r="A2408" t="inlineStr">
        <is>
          <t>대한광통신|1개월 전에 샀다면|[단기스윙]+[변동성허용]</t>
        </is>
      </c>
      <c r="B2408" t="inlineStr">
        <is>
          <t>대한광통신</t>
        </is>
      </c>
      <c r="C2408" t="inlineStr">
        <is>
          <t>010170</t>
        </is>
      </c>
      <c r="D2408" t="inlineStr">
        <is>
          <t>1개월 전에 샀다면</t>
        </is>
      </c>
      <c r="E2408" t="inlineStr">
        <is>
          <t>[단기스윙]+[변동성허용]</t>
        </is>
      </c>
      <c r="F2408" t="inlineStr">
        <is>
          <t>[단기스윙]</t>
        </is>
      </c>
      <c r="G2408" t="inlineStr">
        <is>
          <t>[변동성허용]</t>
        </is>
      </c>
      <c r="H2408" t="n">
        <v>300000</v>
      </c>
      <c r="I2408" t="n">
        <v>27950</v>
      </c>
      <c r="J2408" t="n">
        <v>17000</v>
      </c>
      <c r="K2408" t="n">
        <v>-39.18</v>
      </c>
      <c r="L2408" t="n">
        <v>0</v>
      </c>
      <c r="M2408" t="n">
        <v>0</v>
      </c>
      <c r="N2408" t="n">
        <v>0</v>
      </c>
      <c r="O2408" t="n">
        <v>0</v>
      </c>
      <c r="P2408" t="inlineStr">
        <is>
          <t>2026-05-11</t>
        </is>
      </c>
      <c r="Q2408" t="inlineStr">
        <is>
          <t>2026-06-08</t>
        </is>
      </c>
      <c r="R2408" t="inlineStr">
        <is>
          <t>+5%▶60% 익절 / +10%▶30% 익절 / +20%▶10% 익절</t>
        </is>
      </c>
      <c r="S2408" t="inlineStr">
        <is>
          <t>-5%▶50% 손절 / -10%▶30% 손절 / -15%▶20% 손절</t>
        </is>
      </c>
      <c r="T2408" t="inlineStr">
        <is>
          <t>매수 0.0005 / 매도 0.0025 / 슬리피지 0.0007</t>
        </is>
      </c>
    </row>
    <row r="2409">
      <c r="A2409" t="inlineStr">
        <is>
          <t>대한광통신|1개월 전에 샀다면|[단기스윙]+[버티기형]</t>
        </is>
      </c>
      <c r="B2409" t="inlineStr">
        <is>
          <t>대한광통신</t>
        </is>
      </c>
      <c r="C2409" t="inlineStr">
        <is>
          <t>010170</t>
        </is>
      </c>
      <c r="D2409" t="inlineStr">
        <is>
          <t>1개월 전에 샀다면</t>
        </is>
      </c>
      <c r="E2409" t="inlineStr">
        <is>
          <t>[단기스윙]+[버티기형]</t>
        </is>
      </c>
      <c r="F2409" t="inlineStr">
        <is>
          <t>[단기스윙]</t>
        </is>
      </c>
      <c r="G2409" t="inlineStr">
        <is>
          <t>[버티기형]</t>
        </is>
      </c>
      <c r="H2409" t="n">
        <v>300000</v>
      </c>
      <c r="I2409" t="n">
        <v>27950</v>
      </c>
      <c r="J2409" t="n">
        <v>17000</v>
      </c>
      <c r="K2409" t="n">
        <v>-39.18</v>
      </c>
      <c r="L2409" t="n">
        <v>0</v>
      </c>
      <c r="M2409" t="n">
        <v>0</v>
      </c>
      <c r="N2409" t="n">
        <v>0</v>
      </c>
      <c r="O2409" t="n">
        <v>0</v>
      </c>
      <c r="P2409" t="inlineStr">
        <is>
          <t>2026-05-11</t>
        </is>
      </c>
      <c r="Q2409" t="inlineStr">
        <is>
          <t>2026-06-08</t>
        </is>
      </c>
      <c r="R2409" t="inlineStr">
        <is>
          <t>+5%▶60% 익절 / +10%▶30% 익절 / +20%▶10% 익절</t>
        </is>
      </c>
      <c r="S2409" t="inlineStr">
        <is>
          <t>-5%▶40% 손절 / -15%▶30% 손절 / -20%▶30% 손절</t>
        </is>
      </c>
      <c r="T2409" t="inlineStr">
        <is>
          <t>매수 0.0005 / 매도 0.0025 / 슬리피지 0.0007</t>
        </is>
      </c>
    </row>
    <row r="2410">
      <c r="A2410" t="inlineStr">
        <is>
          <t>대한광통신|1개월 전에 샀다면|[대표님룰]+[칼손절]</t>
        </is>
      </c>
      <c r="B2410" t="inlineStr">
        <is>
          <t>대한광통신</t>
        </is>
      </c>
      <c r="C2410" t="inlineStr">
        <is>
          <t>010170</t>
        </is>
      </c>
      <c r="D2410" t="inlineStr">
        <is>
          <t>1개월 전에 샀다면</t>
        </is>
      </c>
      <c r="E2410" t="inlineStr">
        <is>
          <t>[대표님룰]+[칼손절]</t>
        </is>
      </c>
      <c r="F2410" t="inlineStr">
        <is>
          <t>[대표님룰]</t>
        </is>
      </c>
      <c r="G2410" t="inlineStr">
        <is>
          <t>[칼손절]</t>
        </is>
      </c>
      <c r="H2410" t="n">
        <v>300000</v>
      </c>
      <c r="I2410" t="n">
        <v>27950</v>
      </c>
      <c r="J2410" t="n">
        <v>17000</v>
      </c>
      <c r="K2410" t="n">
        <v>-39.18</v>
      </c>
      <c r="L2410" t="n">
        <v>0</v>
      </c>
      <c r="M2410" t="n">
        <v>0</v>
      </c>
      <c r="N2410" t="n">
        <v>0</v>
      </c>
      <c r="O2410" t="n">
        <v>0</v>
      </c>
      <c r="P2410" t="inlineStr">
        <is>
          <t>2026-05-11</t>
        </is>
      </c>
      <c r="Q2410" t="inlineStr">
        <is>
          <t>2026-06-08</t>
        </is>
      </c>
      <c r="R2410" t="inlineStr">
        <is>
          <t>+5%▶60% 익절 / +10%▶30% 익절 / +30%▶10% 익절</t>
        </is>
      </c>
      <c r="S2410" t="inlineStr">
        <is>
          <t>-2%▶80% 손절 / -4%▶10% 손절 / -6%▶10% 손절</t>
        </is>
      </c>
      <c r="T2410" t="inlineStr">
        <is>
          <t>매수 0.0005 / 매도 0.0025 / 슬리피지 0.0007</t>
        </is>
      </c>
    </row>
    <row r="2411">
      <c r="A2411" t="inlineStr">
        <is>
          <t>대한광통신|1개월 전에 샀다면|[대표님룰]+[정석방어]</t>
        </is>
      </c>
      <c r="B2411" t="inlineStr">
        <is>
          <t>대한광통신</t>
        </is>
      </c>
      <c r="C2411" t="inlineStr">
        <is>
          <t>010170</t>
        </is>
      </c>
      <c r="D2411" t="inlineStr">
        <is>
          <t>1개월 전에 샀다면</t>
        </is>
      </c>
      <c r="E2411" t="inlineStr">
        <is>
          <t>[대표님룰]+[정석방어]</t>
        </is>
      </c>
      <c r="F2411" t="inlineStr">
        <is>
          <t>[대표님룰]</t>
        </is>
      </c>
      <c r="G2411" t="inlineStr">
        <is>
          <t>[정석방어]</t>
        </is>
      </c>
      <c r="H2411" t="n">
        <v>300000</v>
      </c>
      <c r="I2411" t="n">
        <v>27950</v>
      </c>
      <c r="J2411" t="n">
        <v>17000</v>
      </c>
      <c r="K2411" t="n">
        <v>-39.18</v>
      </c>
      <c r="L2411" t="n">
        <v>0</v>
      </c>
      <c r="M2411" t="n">
        <v>0</v>
      </c>
      <c r="N2411" t="n">
        <v>0</v>
      </c>
      <c r="O2411" t="n">
        <v>0</v>
      </c>
      <c r="P2411" t="inlineStr">
        <is>
          <t>2026-05-11</t>
        </is>
      </c>
      <c r="Q2411" t="inlineStr">
        <is>
          <t>2026-06-08</t>
        </is>
      </c>
      <c r="R2411" t="inlineStr">
        <is>
          <t>+5%▶60% 익절 / +10%▶30% 익절 / +30%▶10% 익절</t>
        </is>
      </c>
      <c r="S2411" t="inlineStr">
        <is>
          <t>-3%▶70% 손절 / -5%▶20% 손절 / -10%▶10% 손절</t>
        </is>
      </c>
      <c r="T2411" t="inlineStr">
        <is>
          <t>매수 0.0005 / 매도 0.0025 / 슬리피지 0.0007</t>
        </is>
      </c>
    </row>
    <row r="2412">
      <c r="A2412" t="inlineStr">
        <is>
          <t>대한광통신|1개월 전에 샀다면|[대표님룰]+[변동성허용]</t>
        </is>
      </c>
      <c r="B2412" t="inlineStr">
        <is>
          <t>대한광통신</t>
        </is>
      </c>
      <c r="C2412" t="inlineStr">
        <is>
          <t>010170</t>
        </is>
      </c>
      <c r="D2412" t="inlineStr">
        <is>
          <t>1개월 전에 샀다면</t>
        </is>
      </c>
      <c r="E2412" t="inlineStr">
        <is>
          <t>[대표님룰]+[변동성허용]</t>
        </is>
      </c>
      <c r="F2412" t="inlineStr">
        <is>
          <t>[대표님룰]</t>
        </is>
      </c>
      <c r="G2412" t="inlineStr">
        <is>
          <t>[변동성허용]</t>
        </is>
      </c>
      <c r="H2412" t="n">
        <v>300000</v>
      </c>
      <c r="I2412" t="n">
        <v>27950</v>
      </c>
      <c r="J2412" t="n">
        <v>17000</v>
      </c>
      <c r="K2412" t="n">
        <v>-39.18</v>
      </c>
      <c r="L2412" t="n">
        <v>0</v>
      </c>
      <c r="M2412" t="n">
        <v>0</v>
      </c>
      <c r="N2412" t="n">
        <v>0</v>
      </c>
      <c r="O2412" t="n">
        <v>0</v>
      </c>
      <c r="P2412" t="inlineStr">
        <is>
          <t>2026-05-11</t>
        </is>
      </c>
      <c r="Q2412" t="inlineStr">
        <is>
          <t>2026-06-08</t>
        </is>
      </c>
      <c r="R2412" t="inlineStr">
        <is>
          <t>+5%▶60% 익절 / +10%▶30% 익절 / +30%▶10% 익절</t>
        </is>
      </c>
      <c r="S2412" t="inlineStr">
        <is>
          <t>-5%▶50% 손절 / -10%▶30% 손절 / -15%▶20% 손절</t>
        </is>
      </c>
      <c r="T2412" t="inlineStr">
        <is>
          <t>매수 0.0005 / 매도 0.0025 / 슬리피지 0.0007</t>
        </is>
      </c>
    </row>
    <row r="2413">
      <c r="A2413" t="inlineStr">
        <is>
          <t>대한광통신|1개월 전에 샀다면|[대표님룰]+[버티기형]</t>
        </is>
      </c>
      <c r="B2413" t="inlineStr">
        <is>
          <t>대한광통신</t>
        </is>
      </c>
      <c r="C2413" t="inlineStr">
        <is>
          <t>010170</t>
        </is>
      </c>
      <c r="D2413" t="inlineStr">
        <is>
          <t>1개월 전에 샀다면</t>
        </is>
      </c>
      <c r="E2413" t="inlineStr">
        <is>
          <t>[대표님룰]+[버티기형]</t>
        </is>
      </c>
      <c r="F2413" t="inlineStr">
        <is>
          <t>[대표님룰]</t>
        </is>
      </c>
      <c r="G2413" t="inlineStr">
        <is>
          <t>[버티기형]</t>
        </is>
      </c>
      <c r="H2413" t="n">
        <v>300000</v>
      </c>
      <c r="I2413" t="n">
        <v>27950</v>
      </c>
      <c r="J2413" t="n">
        <v>17000</v>
      </c>
      <c r="K2413" t="n">
        <v>-39.18</v>
      </c>
      <c r="L2413" t="n">
        <v>0</v>
      </c>
      <c r="M2413" t="n">
        <v>0</v>
      </c>
      <c r="N2413" t="n">
        <v>0</v>
      </c>
      <c r="O2413" t="n">
        <v>0</v>
      </c>
      <c r="P2413" t="inlineStr">
        <is>
          <t>2026-05-11</t>
        </is>
      </c>
      <c r="Q2413" t="inlineStr">
        <is>
          <t>2026-06-08</t>
        </is>
      </c>
      <c r="R2413" t="inlineStr">
        <is>
          <t>+5%▶60% 익절 / +10%▶30% 익절 / +30%▶10% 익절</t>
        </is>
      </c>
      <c r="S2413" t="inlineStr">
        <is>
          <t>-5%▶40% 손절 / -15%▶30% 손절 / -20%▶30% 손절</t>
        </is>
      </c>
      <c r="T2413" t="inlineStr">
        <is>
          <t>매수 0.0005 / 매도 0.0025 / 슬리피지 0.0007</t>
        </is>
      </c>
    </row>
    <row r="2414">
      <c r="A2414" t="inlineStr">
        <is>
          <t>대한광통신|1개월 전에 샀다면|[중기추세]+[칼손절]</t>
        </is>
      </c>
      <c r="B2414" t="inlineStr">
        <is>
          <t>대한광통신</t>
        </is>
      </c>
      <c r="C2414" t="inlineStr">
        <is>
          <t>010170</t>
        </is>
      </c>
      <c r="D2414" t="inlineStr">
        <is>
          <t>1개월 전에 샀다면</t>
        </is>
      </c>
      <c r="E2414" t="inlineStr">
        <is>
          <t>[중기추세]+[칼손절]</t>
        </is>
      </c>
      <c r="F2414" t="inlineStr">
        <is>
          <t>[중기추세]</t>
        </is>
      </c>
      <c r="G2414" t="inlineStr">
        <is>
          <t>[칼손절]</t>
        </is>
      </c>
      <c r="H2414" t="n">
        <v>300000</v>
      </c>
      <c r="I2414" t="n">
        <v>27950</v>
      </c>
      <c r="J2414" t="n">
        <v>17000</v>
      </c>
      <c r="K2414" t="n">
        <v>-39.18</v>
      </c>
      <c r="L2414" t="n">
        <v>0</v>
      </c>
      <c r="M2414" t="n">
        <v>0</v>
      </c>
      <c r="N2414" t="n">
        <v>0</v>
      </c>
      <c r="O2414" t="n">
        <v>0</v>
      </c>
      <c r="P2414" t="inlineStr">
        <is>
          <t>2026-05-11</t>
        </is>
      </c>
      <c r="Q2414" t="inlineStr">
        <is>
          <t>2026-06-08</t>
        </is>
      </c>
      <c r="R2414" t="inlineStr">
        <is>
          <t>+10%▶50% 익절 / +20%▶30% 익절 / +30%▶20% 익절</t>
        </is>
      </c>
      <c r="S2414" t="inlineStr">
        <is>
          <t>-2%▶80% 손절 / -4%▶10% 손절 / -6%▶10% 손절</t>
        </is>
      </c>
      <c r="T2414" t="inlineStr">
        <is>
          <t>매수 0.0005 / 매도 0.0025 / 슬리피지 0.0007</t>
        </is>
      </c>
    </row>
    <row r="2415">
      <c r="A2415" t="inlineStr">
        <is>
          <t>대한광통신|1개월 전에 샀다면|[중기추세]+[정석방어]</t>
        </is>
      </c>
      <c r="B2415" t="inlineStr">
        <is>
          <t>대한광통신</t>
        </is>
      </c>
      <c r="C2415" t="inlineStr">
        <is>
          <t>010170</t>
        </is>
      </c>
      <c r="D2415" t="inlineStr">
        <is>
          <t>1개월 전에 샀다면</t>
        </is>
      </c>
      <c r="E2415" t="inlineStr">
        <is>
          <t>[중기추세]+[정석방어]</t>
        </is>
      </c>
      <c r="F2415" t="inlineStr">
        <is>
          <t>[중기추세]</t>
        </is>
      </c>
      <c r="G2415" t="inlineStr">
        <is>
          <t>[정석방어]</t>
        </is>
      </c>
      <c r="H2415" t="n">
        <v>300000</v>
      </c>
      <c r="I2415" t="n">
        <v>27950</v>
      </c>
      <c r="J2415" t="n">
        <v>17000</v>
      </c>
      <c r="K2415" t="n">
        <v>-39.18</v>
      </c>
      <c r="L2415" t="n">
        <v>0</v>
      </c>
      <c r="M2415" t="n">
        <v>0</v>
      </c>
      <c r="N2415" t="n">
        <v>0</v>
      </c>
      <c r="O2415" t="n">
        <v>0</v>
      </c>
      <c r="P2415" t="inlineStr">
        <is>
          <t>2026-05-11</t>
        </is>
      </c>
      <c r="Q2415" t="inlineStr">
        <is>
          <t>2026-06-08</t>
        </is>
      </c>
      <c r="R2415" t="inlineStr">
        <is>
          <t>+10%▶50% 익절 / +20%▶30% 익절 / +30%▶20% 익절</t>
        </is>
      </c>
      <c r="S2415" t="inlineStr">
        <is>
          <t>-3%▶70% 손절 / -5%▶20% 손절 / -10%▶10% 손절</t>
        </is>
      </c>
      <c r="T2415" t="inlineStr">
        <is>
          <t>매수 0.0005 / 매도 0.0025 / 슬리피지 0.0007</t>
        </is>
      </c>
    </row>
    <row r="2416">
      <c r="A2416" t="inlineStr">
        <is>
          <t>대한광통신|1개월 전에 샀다면|[중기추세]+[변동성허용]</t>
        </is>
      </c>
      <c r="B2416" t="inlineStr">
        <is>
          <t>대한광통신</t>
        </is>
      </c>
      <c r="C2416" t="inlineStr">
        <is>
          <t>010170</t>
        </is>
      </c>
      <c r="D2416" t="inlineStr">
        <is>
          <t>1개월 전에 샀다면</t>
        </is>
      </c>
      <c r="E2416" t="inlineStr">
        <is>
          <t>[중기추세]+[변동성허용]</t>
        </is>
      </c>
      <c r="F2416" t="inlineStr">
        <is>
          <t>[중기추세]</t>
        </is>
      </c>
      <c r="G2416" t="inlineStr">
        <is>
          <t>[변동성허용]</t>
        </is>
      </c>
      <c r="H2416" t="n">
        <v>300000</v>
      </c>
      <c r="I2416" t="n">
        <v>27950</v>
      </c>
      <c r="J2416" t="n">
        <v>17000</v>
      </c>
      <c r="K2416" t="n">
        <v>-39.18</v>
      </c>
      <c r="L2416" t="n">
        <v>0</v>
      </c>
      <c r="M2416" t="n">
        <v>0</v>
      </c>
      <c r="N2416" t="n">
        <v>0</v>
      </c>
      <c r="O2416" t="n">
        <v>0</v>
      </c>
      <c r="P2416" t="inlineStr">
        <is>
          <t>2026-05-11</t>
        </is>
      </c>
      <c r="Q2416" t="inlineStr">
        <is>
          <t>2026-06-08</t>
        </is>
      </c>
      <c r="R2416" t="inlineStr">
        <is>
          <t>+10%▶50% 익절 / +20%▶30% 익절 / +30%▶20% 익절</t>
        </is>
      </c>
      <c r="S2416" t="inlineStr">
        <is>
          <t>-5%▶50% 손절 / -10%▶30% 손절 / -15%▶20% 손절</t>
        </is>
      </c>
      <c r="T2416" t="inlineStr">
        <is>
          <t>매수 0.0005 / 매도 0.0025 / 슬리피지 0.0007</t>
        </is>
      </c>
    </row>
    <row r="2417">
      <c r="A2417" t="inlineStr">
        <is>
          <t>대한광통신|1개월 전에 샀다면|[중기추세]+[버티기형]</t>
        </is>
      </c>
      <c r="B2417" t="inlineStr">
        <is>
          <t>대한광통신</t>
        </is>
      </c>
      <c r="C2417" t="inlineStr">
        <is>
          <t>010170</t>
        </is>
      </c>
      <c r="D2417" t="inlineStr">
        <is>
          <t>1개월 전에 샀다면</t>
        </is>
      </c>
      <c r="E2417" t="inlineStr">
        <is>
          <t>[중기추세]+[버티기형]</t>
        </is>
      </c>
      <c r="F2417" t="inlineStr">
        <is>
          <t>[중기추세]</t>
        </is>
      </c>
      <c r="G2417" t="inlineStr">
        <is>
          <t>[버티기형]</t>
        </is>
      </c>
      <c r="H2417" t="n">
        <v>300000</v>
      </c>
      <c r="I2417" t="n">
        <v>27950</v>
      </c>
      <c r="J2417" t="n">
        <v>17000</v>
      </c>
      <c r="K2417" t="n">
        <v>-39.18</v>
      </c>
      <c r="L2417" t="n">
        <v>0</v>
      </c>
      <c r="M2417" t="n">
        <v>0</v>
      </c>
      <c r="N2417" t="n">
        <v>0</v>
      </c>
      <c r="O2417" t="n">
        <v>0</v>
      </c>
      <c r="P2417" t="inlineStr">
        <is>
          <t>2026-05-11</t>
        </is>
      </c>
      <c r="Q2417" t="inlineStr">
        <is>
          <t>2026-06-08</t>
        </is>
      </c>
      <c r="R2417" t="inlineStr">
        <is>
          <t>+10%▶50% 익절 / +20%▶30% 익절 / +30%▶20% 익절</t>
        </is>
      </c>
      <c r="S2417" t="inlineStr">
        <is>
          <t>-5%▶40% 손절 / -15%▶30% 손절 / -20%▶30% 손절</t>
        </is>
      </c>
      <c r="T2417" t="inlineStr">
        <is>
          <t>매수 0.0005 / 매도 0.0025 / 슬리피지 0.0007</t>
        </is>
      </c>
    </row>
    <row r="2418">
      <c r="A2418" t="inlineStr">
        <is>
          <t>대한광통신|1개월 전에 샀다면|[수익극대화]+[칼손절]</t>
        </is>
      </c>
      <c r="B2418" t="inlineStr">
        <is>
          <t>대한광통신</t>
        </is>
      </c>
      <c r="C2418" t="inlineStr">
        <is>
          <t>010170</t>
        </is>
      </c>
      <c r="D2418" t="inlineStr">
        <is>
          <t>1개월 전에 샀다면</t>
        </is>
      </c>
      <c r="E2418" t="inlineStr">
        <is>
          <t>[수익극대화]+[칼손절]</t>
        </is>
      </c>
      <c r="F2418" t="inlineStr">
        <is>
          <t>[수익극대화]</t>
        </is>
      </c>
      <c r="G2418" t="inlineStr">
        <is>
          <t>[칼손절]</t>
        </is>
      </c>
      <c r="H2418" t="n">
        <v>300000</v>
      </c>
      <c r="I2418" t="n">
        <v>27950</v>
      </c>
      <c r="J2418" t="n">
        <v>17000</v>
      </c>
      <c r="K2418" t="n">
        <v>-39.18</v>
      </c>
      <c r="L2418" t="n">
        <v>0</v>
      </c>
      <c r="M2418" t="n">
        <v>0</v>
      </c>
      <c r="N2418" t="n">
        <v>0</v>
      </c>
      <c r="O2418" t="n">
        <v>0</v>
      </c>
      <c r="P2418" t="inlineStr">
        <is>
          <t>2026-05-11</t>
        </is>
      </c>
      <c r="Q2418" t="inlineStr">
        <is>
          <t>2026-06-08</t>
        </is>
      </c>
      <c r="R2418" t="inlineStr">
        <is>
          <t>+10%▶40% 익절 / +20%▶30% 익절 / +40%▶30% 익절</t>
        </is>
      </c>
      <c r="S2418" t="inlineStr">
        <is>
          <t>-2%▶80% 손절 / -4%▶10% 손절 / -6%▶10% 손절</t>
        </is>
      </c>
      <c r="T2418" t="inlineStr">
        <is>
          <t>매수 0.0005 / 매도 0.0025 / 슬리피지 0.0007</t>
        </is>
      </c>
    </row>
    <row r="2419">
      <c r="A2419" t="inlineStr">
        <is>
          <t>대한광통신|1개월 전에 샀다면|[수익극대화]+[정석방어]</t>
        </is>
      </c>
      <c r="B2419" t="inlineStr">
        <is>
          <t>대한광통신</t>
        </is>
      </c>
      <c r="C2419" t="inlineStr">
        <is>
          <t>010170</t>
        </is>
      </c>
      <c r="D2419" t="inlineStr">
        <is>
          <t>1개월 전에 샀다면</t>
        </is>
      </c>
      <c r="E2419" t="inlineStr">
        <is>
          <t>[수익극대화]+[정석방어]</t>
        </is>
      </c>
      <c r="F2419" t="inlineStr">
        <is>
          <t>[수익극대화]</t>
        </is>
      </c>
      <c r="G2419" t="inlineStr">
        <is>
          <t>[정석방어]</t>
        </is>
      </c>
      <c r="H2419" t="n">
        <v>300000</v>
      </c>
      <c r="I2419" t="n">
        <v>27950</v>
      </c>
      <c r="J2419" t="n">
        <v>17000</v>
      </c>
      <c r="K2419" t="n">
        <v>-39.18</v>
      </c>
      <c r="L2419" t="n">
        <v>0</v>
      </c>
      <c r="M2419" t="n">
        <v>0</v>
      </c>
      <c r="N2419" t="n">
        <v>0</v>
      </c>
      <c r="O2419" t="n">
        <v>0</v>
      </c>
      <c r="P2419" t="inlineStr">
        <is>
          <t>2026-05-11</t>
        </is>
      </c>
      <c r="Q2419" t="inlineStr">
        <is>
          <t>2026-06-08</t>
        </is>
      </c>
      <c r="R2419" t="inlineStr">
        <is>
          <t>+10%▶40% 익절 / +20%▶30% 익절 / +40%▶30% 익절</t>
        </is>
      </c>
      <c r="S2419" t="inlineStr">
        <is>
          <t>-3%▶70% 손절 / -5%▶20% 손절 / -10%▶10% 손절</t>
        </is>
      </c>
      <c r="T2419" t="inlineStr">
        <is>
          <t>매수 0.0005 / 매도 0.0025 / 슬리피지 0.0007</t>
        </is>
      </c>
    </row>
    <row r="2420">
      <c r="A2420" t="inlineStr">
        <is>
          <t>대한광통신|1개월 전에 샀다면|[수익극대화]+[변동성허용]</t>
        </is>
      </c>
      <c r="B2420" t="inlineStr">
        <is>
          <t>대한광통신</t>
        </is>
      </c>
      <c r="C2420" t="inlineStr">
        <is>
          <t>010170</t>
        </is>
      </c>
      <c r="D2420" t="inlineStr">
        <is>
          <t>1개월 전에 샀다면</t>
        </is>
      </c>
      <c r="E2420" t="inlineStr">
        <is>
          <t>[수익극대화]+[변동성허용]</t>
        </is>
      </c>
      <c r="F2420" t="inlineStr">
        <is>
          <t>[수익극대화]</t>
        </is>
      </c>
      <c r="G2420" t="inlineStr">
        <is>
          <t>[변동성허용]</t>
        </is>
      </c>
      <c r="H2420" t="n">
        <v>300000</v>
      </c>
      <c r="I2420" t="n">
        <v>27950</v>
      </c>
      <c r="J2420" t="n">
        <v>17000</v>
      </c>
      <c r="K2420" t="n">
        <v>-39.18</v>
      </c>
      <c r="L2420" t="n">
        <v>0</v>
      </c>
      <c r="M2420" t="n">
        <v>0</v>
      </c>
      <c r="N2420" t="n">
        <v>0</v>
      </c>
      <c r="O2420" t="n">
        <v>0</v>
      </c>
      <c r="P2420" t="inlineStr">
        <is>
          <t>2026-05-11</t>
        </is>
      </c>
      <c r="Q2420" t="inlineStr">
        <is>
          <t>2026-06-08</t>
        </is>
      </c>
      <c r="R2420" t="inlineStr">
        <is>
          <t>+10%▶40% 익절 / +20%▶30% 익절 / +40%▶30% 익절</t>
        </is>
      </c>
      <c r="S2420" t="inlineStr">
        <is>
          <t>-5%▶50% 손절 / -10%▶30% 손절 / -15%▶20% 손절</t>
        </is>
      </c>
      <c r="T2420" t="inlineStr">
        <is>
          <t>매수 0.0005 / 매도 0.0025 / 슬리피지 0.0007</t>
        </is>
      </c>
    </row>
    <row r="2421">
      <c r="A2421" t="inlineStr">
        <is>
          <t>대한광통신|1개월 전에 샀다면|[수익극대화]+[버티기형]</t>
        </is>
      </c>
      <c r="B2421" t="inlineStr">
        <is>
          <t>대한광통신</t>
        </is>
      </c>
      <c r="C2421" t="inlineStr">
        <is>
          <t>010170</t>
        </is>
      </c>
      <c r="D2421" t="inlineStr">
        <is>
          <t>1개월 전에 샀다면</t>
        </is>
      </c>
      <c r="E2421" t="inlineStr">
        <is>
          <t>[수익극대화]+[버티기형]</t>
        </is>
      </c>
      <c r="F2421" t="inlineStr">
        <is>
          <t>[수익극대화]</t>
        </is>
      </c>
      <c r="G2421" t="inlineStr">
        <is>
          <t>[버티기형]</t>
        </is>
      </c>
      <c r="H2421" t="n">
        <v>300000</v>
      </c>
      <c r="I2421" t="n">
        <v>27950</v>
      </c>
      <c r="J2421" t="n">
        <v>17000</v>
      </c>
      <c r="K2421" t="n">
        <v>-39.18</v>
      </c>
      <c r="L2421" t="n">
        <v>0</v>
      </c>
      <c r="M2421" t="n">
        <v>0</v>
      </c>
      <c r="N2421" t="n">
        <v>0</v>
      </c>
      <c r="O2421" t="n">
        <v>0</v>
      </c>
      <c r="P2421" t="inlineStr">
        <is>
          <t>2026-05-11</t>
        </is>
      </c>
      <c r="Q2421" t="inlineStr">
        <is>
          <t>2026-06-08</t>
        </is>
      </c>
      <c r="R2421" t="inlineStr">
        <is>
          <t>+10%▶40% 익절 / +20%▶30% 익절 / +40%▶30% 익절</t>
        </is>
      </c>
      <c r="S2421" t="inlineStr">
        <is>
          <t>-5%▶40% 손절 / -15%▶30% 손절 / -20%▶30% 손절</t>
        </is>
      </c>
      <c r="T2421" t="inlineStr">
        <is>
          <t>매수 0.0005 / 매도 0.0025 / 슬리피지 0.0007</t>
        </is>
      </c>
    </row>
    <row r="2422">
      <c r="A2422" t="inlineStr">
        <is>
          <t>대한광통신|2주 전에 샀다면|[초단타]+[칼손절]</t>
        </is>
      </c>
      <c r="B2422" t="inlineStr">
        <is>
          <t>대한광통신</t>
        </is>
      </c>
      <c r="C2422" t="inlineStr">
        <is>
          <t>010170</t>
        </is>
      </c>
      <c r="D2422" t="inlineStr">
        <is>
          <t>2주 전에 샀다면</t>
        </is>
      </c>
      <c r="E2422" t="inlineStr">
        <is>
          <t>[초단타]+[칼손절]</t>
        </is>
      </c>
      <c r="F2422" t="inlineStr">
        <is>
          <t>[초단타]</t>
        </is>
      </c>
      <c r="G2422" t="inlineStr">
        <is>
          <t>[칼손절]</t>
        </is>
      </c>
      <c r="H2422" t="n">
        <v>300000</v>
      </c>
      <c r="I2422" t="n">
        <v>27800</v>
      </c>
      <c r="J2422" t="n">
        <v>17000</v>
      </c>
      <c r="K2422" t="n">
        <v>-38.85</v>
      </c>
      <c r="L2422" t="n">
        <v>0</v>
      </c>
      <c r="M2422" t="n">
        <v>0</v>
      </c>
      <c r="N2422" t="n">
        <v>0</v>
      </c>
      <c r="O2422" t="n">
        <v>0</v>
      </c>
      <c r="P2422" t="inlineStr">
        <is>
          <t>2026-05-26</t>
        </is>
      </c>
      <c r="Q2422" t="inlineStr">
        <is>
          <t>2026-06-08</t>
        </is>
      </c>
      <c r="R2422" t="inlineStr">
        <is>
          <t>+3%▶70% 익절 / +5%▶20% 익절 / +10%▶10% 익절</t>
        </is>
      </c>
      <c r="S2422" t="inlineStr">
        <is>
          <t>-2%▶80% 손절 / -4%▶10% 손절 / -6%▶10% 손절</t>
        </is>
      </c>
      <c r="T2422" t="inlineStr">
        <is>
          <t>매수 0.0005 / 매도 0.0025 / 슬리피지 0.0007</t>
        </is>
      </c>
    </row>
    <row r="2423">
      <c r="A2423" t="inlineStr">
        <is>
          <t>대한광통신|2주 전에 샀다면|[초단타]+[정석방어]</t>
        </is>
      </c>
      <c r="B2423" t="inlineStr">
        <is>
          <t>대한광통신</t>
        </is>
      </c>
      <c r="C2423" t="inlineStr">
        <is>
          <t>010170</t>
        </is>
      </c>
      <c r="D2423" t="inlineStr">
        <is>
          <t>2주 전에 샀다면</t>
        </is>
      </c>
      <c r="E2423" t="inlineStr">
        <is>
          <t>[초단타]+[정석방어]</t>
        </is>
      </c>
      <c r="F2423" t="inlineStr">
        <is>
          <t>[초단타]</t>
        </is>
      </c>
      <c r="G2423" t="inlineStr">
        <is>
          <t>[정석방어]</t>
        </is>
      </c>
      <c r="H2423" t="n">
        <v>300000</v>
      </c>
      <c r="I2423" t="n">
        <v>27800</v>
      </c>
      <c r="J2423" t="n">
        <v>17000</v>
      </c>
      <c r="K2423" t="n">
        <v>-38.85</v>
      </c>
      <c r="L2423" t="n">
        <v>0</v>
      </c>
      <c r="M2423" t="n">
        <v>0</v>
      </c>
      <c r="N2423" t="n">
        <v>0</v>
      </c>
      <c r="O2423" t="n">
        <v>0</v>
      </c>
      <c r="P2423" t="inlineStr">
        <is>
          <t>2026-05-26</t>
        </is>
      </c>
      <c r="Q2423" t="inlineStr">
        <is>
          <t>2026-06-08</t>
        </is>
      </c>
      <c r="R2423" t="inlineStr">
        <is>
          <t>+3%▶70% 익절 / +5%▶20% 익절 / +10%▶10% 익절</t>
        </is>
      </c>
      <c r="S2423" t="inlineStr">
        <is>
          <t>-3%▶70% 손절 / -5%▶20% 손절 / -10%▶10% 손절</t>
        </is>
      </c>
      <c r="T2423" t="inlineStr">
        <is>
          <t>매수 0.0005 / 매도 0.0025 / 슬리피지 0.0007</t>
        </is>
      </c>
    </row>
    <row r="2424">
      <c r="A2424" t="inlineStr">
        <is>
          <t>대한광통신|2주 전에 샀다면|[초단타]+[변동성허용]</t>
        </is>
      </c>
      <c r="B2424" t="inlineStr">
        <is>
          <t>대한광통신</t>
        </is>
      </c>
      <c r="C2424" t="inlineStr">
        <is>
          <t>010170</t>
        </is>
      </c>
      <c r="D2424" t="inlineStr">
        <is>
          <t>2주 전에 샀다면</t>
        </is>
      </c>
      <c r="E2424" t="inlineStr">
        <is>
          <t>[초단타]+[변동성허용]</t>
        </is>
      </c>
      <c r="F2424" t="inlineStr">
        <is>
          <t>[초단타]</t>
        </is>
      </c>
      <c r="G2424" t="inlineStr">
        <is>
          <t>[변동성허용]</t>
        </is>
      </c>
      <c r="H2424" t="n">
        <v>300000</v>
      </c>
      <c r="I2424" t="n">
        <v>27800</v>
      </c>
      <c r="J2424" t="n">
        <v>17000</v>
      </c>
      <c r="K2424" t="n">
        <v>-38.85</v>
      </c>
      <c r="L2424" t="n">
        <v>0</v>
      </c>
      <c r="M2424" t="n">
        <v>0</v>
      </c>
      <c r="N2424" t="n">
        <v>0</v>
      </c>
      <c r="O2424" t="n">
        <v>0</v>
      </c>
      <c r="P2424" t="inlineStr">
        <is>
          <t>2026-05-26</t>
        </is>
      </c>
      <c r="Q2424" t="inlineStr">
        <is>
          <t>2026-06-08</t>
        </is>
      </c>
      <c r="R2424" t="inlineStr">
        <is>
          <t>+3%▶70% 익절 / +5%▶20% 익절 / +10%▶10% 익절</t>
        </is>
      </c>
      <c r="S2424" t="inlineStr">
        <is>
          <t>-5%▶50% 손절 / -10%▶30% 손절 / -15%▶20% 손절</t>
        </is>
      </c>
      <c r="T2424" t="inlineStr">
        <is>
          <t>매수 0.0005 / 매도 0.0025 / 슬리피지 0.0007</t>
        </is>
      </c>
    </row>
    <row r="2425">
      <c r="A2425" t="inlineStr">
        <is>
          <t>대한광통신|2주 전에 샀다면|[초단타]+[버티기형]</t>
        </is>
      </c>
      <c r="B2425" t="inlineStr">
        <is>
          <t>대한광통신</t>
        </is>
      </c>
      <c r="C2425" t="inlineStr">
        <is>
          <t>010170</t>
        </is>
      </c>
      <c r="D2425" t="inlineStr">
        <is>
          <t>2주 전에 샀다면</t>
        </is>
      </c>
      <c r="E2425" t="inlineStr">
        <is>
          <t>[초단타]+[버티기형]</t>
        </is>
      </c>
      <c r="F2425" t="inlineStr">
        <is>
          <t>[초단타]</t>
        </is>
      </c>
      <c r="G2425" t="inlineStr">
        <is>
          <t>[버티기형]</t>
        </is>
      </c>
      <c r="H2425" t="n">
        <v>300000</v>
      </c>
      <c r="I2425" t="n">
        <v>27800</v>
      </c>
      <c r="J2425" t="n">
        <v>17000</v>
      </c>
      <c r="K2425" t="n">
        <v>-38.85</v>
      </c>
      <c r="L2425" t="n">
        <v>0</v>
      </c>
      <c r="M2425" t="n">
        <v>0</v>
      </c>
      <c r="N2425" t="n">
        <v>0</v>
      </c>
      <c r="O2425" t="n">
        <v>0</v>
      </c>
      <c r="P2425" t="inlineStr">
        <is>
          <t>2026-05-26</t>
        </is>
      </c>
      <c r="Q2425" t="inlineStr">
        <is>
          <t>2026-06-08</t>
        </is>
      </c>
      <c r="R2425" t="inlineStr">
        <is>
          <t>+3%▶70% 익절 / +5%▶20% 익절 / +10%▶10% 익절</t>
        </is>
      </c>
      <c r="S2425" t="inlineStr">
        <is>
          <t>-5%▶40% 손절 / -15%▶30% 손절 / -20%▶30% 손절</t>
        </is>
      </c>
      <c r="T2425" t="inlineStr">
        <is>
          <t>매수 0.0005 / 매도 0.0025 / 슬리피지 0.0007</t>
        </is>
      </c>
    </row>
    <row r="2426">
      <c r="A2426" t="inlineStr">
        <is>
          <t>대한광통신|2주 전에 샀다면|[단기스윙]+[칼손절]</t>
        </is>
      </c>
      <c r="B2426" t="inlineStr">
        <is>
          <t>대한광통신</t>
        </is>
      </c>
      <c r="C2426" t="inlineStr">
        <is>
          <t>010170</t>
        </is>
      </c>
      <c r="D2426" t="inlineStr">
        <is>
          <t>2주 전에 샀다면</t>
        </is>
      </c>
      <c r="E2426" t="inlineStr">
        <is>
          <t>[단기스윙]+[칼손절]</t>
        </is>
      </c>
      <c r="F2426" t="inlineStr">
        <is>
          <t>[단기스윙]</t>
        </is>
      </c>
      <c r="G2426" t="inlineStr">
        <is>
          <t>[칼손절]</t>
        </is>
      </c>
      <c r="H2426" t="n">
        <v>300000</v>
      </c>
      <c r="I2426" t="n">
        <v>27800</v>
      </c>
      <c r="J2426" t="n">
        <v>17000</v>
      </c>
      <c r="K2426" t="n">
        <v>-38.85</v>
      </c>
      <c r="L2426" t="n">
        <v>0</v>
      </c>
      <c r="M2426" t="n">
        <v>0</v>
      </c>
      <c r="N2426" t="n">
        <v>0</v>
      </c>
      <c r="O2426" t="n">
        <v>0</v>
      </c>
      <c r="P2426" t="inlineStr">
        <is>
          <t>2026-05-26</t>
        </is>
      </c>
      <c r="Q2426" t="inlineStr">
        <is>
          <t>2026-06-08</t>
        </is>
      </c>
      <c r="R2426" t="inlineStr">
        <is>
          <t>+5%▶60% 익절 / +10%▶30% 익절 / +20%▶10% 익절</t>
        </is>
      </c>
      <c r="S2426" t="inlineStr">
        <is>
          <t>-2%▶80% 손절 / -4%▶10% 손절 / -6%▶10% 손절</t>
        </is>
      </c>
      <c r="T2426" t="inlineStr">
        <is>
          <t>매수 0.0005 / 매도 0.0025 / 슬리피지 0.0007</t>
        </is>
      </c>
    </row>
    <row r="2427">
      <c r="A2427" t="inlineStr">
        <is>
          <t>대한광통신|2주 전에 샀다면|[단기스윙]+[정석방어]</t>
        </is>
      </c>
      <c r="B2427" t="inlineStr">
        <is>
          <t>대한광통신</t>
        </is>
      </c>
      <c r="C2427" t="inlineStr">
        <is>
          <t>010170</t>
        </is>
      </c>
      <c r="D2427" t="inlineStr">
        <is>
          <t>2주 전에 샀다면</t>
        </is>
      </c>
      <c r="E2427" t="inlineStr">
        <is>
          <t>[단기스윙]+[정석방어]</t>
        </is>
      </c>
      <c r="F2427" t="inlineStr">
        <is>
          <t>[단기스윙]</t>
        </is>
      </c>
      <c r="G2427" t="inlineStr">
        <is>
          <t>[정석방어]</t>
        </is>
      </c>
      <c r="H2427" t="n">
        <v>300000</v>
      </c>
      <c r="I2427" t="n">
        <v>27800</v>
      </c>
      <c r="J2427" t="n">
        <v>17000</v>
      </c>
      <c r="K2427" t="n">
        <v>-38.85</v>
      </c>
      <c r="L2427" t="n">
        <v>0</v>
      </c>
      <c r="M2427" t="n">
        <v>0</v>
      </c>
      <c r="N2427" t="n">
        <v>0</v>
      </c>
      <c r="O2427" t="n">
        <v>0</v>
      </c>
      <c r="P2427" t="inlineStr">
        <is>
          <t>2026-05-26</t>
        </is>
      </c>
      <c r="Q2427" t="inlineStr">
        <is>
          <t>2026-06-08</t>
        </is>
      </c>
      <c r="R2427" t="inlineStr">
        <is>
          <t>+5%▶60% 익절 / +10%▶30% 익절 / +20%▶10% 익절</t>
        </is>
      </c>
      <c r="S2427" t="inlineStr">
        <is>
          <t>-3%▶70% 손절 / -5%▶20% 손절 / -10%▶10% 손절</t>
        </is>
      </c>
      <c r="T2427" t="inlineStr">
        <is>
          <t>매수 0.0005 / 매도 0.0025 / 슬리피지 0.0007</t>
        </is>
      </c>
    </row>
    <row r="2428">
      <c r="A2428" t="inlineStr">
        <is>
          <t>대한광통신|2주 전에 샀다면|[단기스윙]+[변동성허용]</t>
        </is>
      </c>
      <c r="B2428" t="inlineStr">
        <is>
          <t>대한광통신</t>
        </is>
      </c>
      <c r="C2428" t="inlineStr">
        <is>
          <t>010170</t>
        </is>
      </c>
      <c r="D2428" t="inlineStr">
        <is>
          <t>2주 전에 샀다면</t>
        </is>
      </c>
      <c r="E2428" t="inlineStr">
        <is>
          <t>[단기스윙]+[변동성허용]</t>
        </is>
      </c>
      <c r="F2428" t="inlineStr">
        <is>
          <t>[단기스윙]</t>
        </is>
      </c>
      <c r="G2428" t="inlineStr">
        <is>
          <t>[변동성허용]</t>
        </is>
      </c>
      <c r="H2428" t="n">
        <v>300000</v>
      </c>
      <c r="I2428" t="n">
        <v>27800</v>
      </c>
      <c r="J2428" t="n">
        <v>17000</v>
      </c>
      <c r="K2428" t="n">
        <v>-38.85</v>
      </c>
      <c r="L2428" t="n">
        <v>0</v>
      </c>
      <c r="M2428" t="n">
        <v>0</v>
      </c>
      <c r="N2428" t="n">
        <v>0</v>
      </c>
      <c r="O2428" t="n">
        <v>0</v>
      </c>
      <c r="P2428" t="inlineStr">
        <is>
          <t>2026-05-26</t>
        </is>
      </c>
      <c r="Q2428" t="inlineStr">
        <is>
          <t>2026-06-08</t>
        </is>
      </c>
      <c r="R2428" t="inlineStr">
        <is>
          <t>+5%▶60% 익절 / +10%▶30% 익절 / +20%▶10% 익절</t>
        </is>
      </c>
      <c r="S2428" t="inlineStr">
        <is>
          <t>-5%▶50% 손절 / -10%▶30% 손절 / -15%▶20% 손절</t>
        </is>
      </c>
      <c r="T2428" t="inlineStr">
        <is>
          <t>매수 0.0005 / 매도 0.0025 / 슬리피지 0.0007</t>
        </is>
      </c>
    </row>
    <row r="2429">
      <c r="A2429" t="inlineStr">
        <is>
          <t>대한광통신|2주 전에 샀다면|[단기스윙]+[버티기형]</t>
        </is>
      </c>
      <c r="B2429" t="inlineStr">
        <is>
          <t>대한광통신</t>
        </is>
      </c>
      <c r="C2429" t="inlineStr">
        <is>
          <t>010170</t>
        </is>
      </c>
      <c r="D2429" t="inlineStr">
        <is>
          <t>2주 전에 샀다면</t>
        </is>
      </c>
      <c r="E2429" t="inlineStr">
        <is>
          <t>[단기스윙]+[버티기형]</t>
        </is>
      </c>
      <c r="F2429" t="inlineStr">
        <is>
          <t>[단기스윙]</t>
        </is>
      </c>
      <c r="G2429" t="inlineStr">
        <is>
          <t>[버티기형]</t>
        </is>
      </c>
      <c r="H2429" t="n">
        <v>300000</v>
      </c>
      <c r="I2429" t="n">
        <v>27800</v>
      </c>
      <c r="J2429" t="n">
        <v>17000</v>
      </c>
      <c r="K2429" t="n">
        <v>-38.85</v>
      </c>
      <c r="L2429" t="n">
        <v>0</v>
      </c>
      <c r="M2429" t="n">
        <v>0</v>
      </c>
      <c r="N2429" t="n">
        <v>0</v>
      </c>
      <c r="O2429" t="n">
        <v>0</v>
      </c>
      <c r="P2429" t="inlineStr">
        <is>
          <t>2026-05-26</t>
        </is>
      </c>
      <c r="Q2429" t="inlineStr">
        <is>
          <t>2026-06-08</t>
        </is>
      </c>
      <c r="R2429" t="inlineStr">
        <is>
          <t>+5%▶60% 익절 / +10%▶30% 익절 / +20%▶10% 익절</t>
        </is>
      </c>
      <c r="S2429" t="inlineStr">
        <is>
          <t>-5%▶40% 손절 / -15%▶30% 손절 / -20%▶30% 손절</t>
        </is>
      </c>
      <c r="T2429" t="inlineStr">
        <is>
          <t>매수 0.0005 / 매도 0.0025 / 슬리피지 0.0007</t>
        </is>
      </c>
    </row>
    <row r="2430">
      <c r="A2430" t="inlineStr">
        <is>
          <t>대한광통신|2주 전에 샀다면|[대표님룰]+[칼손절]</t>
        </is>
      </c>
      <c r="B2430" t="inlineStr">
        <is>
          <t>대한광통신</t>
        </is>
      </c>
      <c r="C2430" t="inlineStr">
        <is>
          <t>010170</t>
        </is>
      </c>
      <c r="D2430" t="inlineStr">
        <is>
          <t>2주 전에 샀다면</t>
        </is>
      </c>
      <c r="E2430" t="inlineStr">
        <is>
          <t>[대표님룰]+[칼손절]</t>
        </is>
      </c>
      <c r="F2430" t="inlineStr">
        <is>
          <t>[대표님룰]</t>
        </is>
      </c>
      <c r="G2430" t="inlineStr">
        <is>
          <t>[칼손절]</t>
        </is>
      </c>
      <c r="H2430" t="n">
        <v>300000</v>
      </c>
      <c r="I2430" t="n">
        <v>27800</v>
      </c>
      <c r="J2430" t="n">
        <v>17000</v>
      </c>
      <c r="K2430" t="n">
        <v>-38.85</v>
      </c>
      <c r="L2430" t="n">
        <v>0</v>
      </c>
      <c r="M2430" t="n">
        <v>0</v>
      </c>
      <c r="N2430" t="n">
        <v>0</v>
      </c>
      <c r="O2430" t="n">
        <v>0</v>
      </c>
      <c r="P2430" t="inlineStr">
        <is>
          <t>2026-05-26</t>
        </is>
      </c>
      <c r="Q2430" t="inlineStr">
        <is>
          <t>2026-06-08</t>
        </is>
      </c>
      <c r="R2430" t="inlineStr">
        <is>
          <t>+5%▶60% 익절 / +10%▶30% 익절 / +30%▶10% 익절</t>
        </is>
      </c>
      <c r="S2430" t="inlineStr">
        <is>
          <t>-2%▶80% 손절 / -4%▶10% 손절 / -6%▶10% 손절</t>
        </is>
      </c>
      <c r="T2430" t="inlineStr">
        <is>
          <t>매수 0.0005 / 매도 0.0025 / 슬리피지 0.0007</t>
        </is>
      </c>
    </row>
    <row r="2431">
      <c r="A2431" t="inlineStr">
        <is>
          <t>대한광통신|2주 전에 샀다면|[대표님룰]+[정석방어]</t>
        </is>
      </c>
      <c r="B2431" t="inlineStr">
        <is>
          <t>대한광통신</t>
        </is>
      </c>
      <c r="C2431" t="inlineStr">
        <is>
          <t>010170</t>
        </is>
      </c>
      <c r="D2431" t="inlineStr">
        <is>
          <t>2주 전에 샀다면</t>
        </is>
      </c>
      <c r="E2431" t="inlineStr">
        <is>
          <t>[대표님룰]+[정석방어]</t>
        </is>
      </c>
      <c r="F2431" t="inlineStr">
        <is>
          <t>[대표님룰]</t>
        </is>
      </c>
      <c r="G2431" t="inlineStr">
        <is>
          <t>[정석방어]</t>
        </is>
      </c>
      <c r="H2431" t="n">
        <v>300000</v>
      </c>
      <c r="I2431" t="n">
        <v>27800</v>
      </c>
      <c r="J2431" t="n">
        <v>17000</v>
      </c>
      <c r="K2431" t="n">
        <v>-38.85</v>
      </c>
      <c r="L2431" t="n">
        <v>0</v>
      </c>
      <c r="M2431" t="n">
        <v>0</v>
      </c>
      <c r="N2431" t="n">
        <v>0</v>
      </c>
      <c r="O2431" t="n">
        <v>0</v>
      </c>
      <c r="P2431" t="inlineStr">
        <is>
          <t>2026-05-26</t>
        </is>
      </c>
      <c r="Q2431" t="inlineStr">
        <is>
          <t>2026-06-08</t>
        </is>
      </c>
      <c r="R2431" t="inlineStr">
        <is>
          <t>+5%▶60% 익절 / +10%▶30% 익절 / +30%▶10% 익절</t>
        </is>
      </c>
      <c r="S2431" t="inlineStr">
        <is>
          <t>-3%▶70% 손절 / -5%▶20% 손절 / -10%▶10% 손절</t>
        </is>
      </c>
      <c r="T2431" t="inlineStr">
        <is>
          <t>매수 0.0005 / 매도 0.0025 / 슬리피지 0.0007</t>
        </is>
      </c>
    </row>
    <row r="2432">
      <c r="A2432" t="inlineStr">
        <is>
          <t>대한광통신|2주 전에 샀다면|[대표님룰]+[변동성허용]</t>
        </is>
      </c>
      <c r="B2432" t="inlineStr">
        <is>
          <t>대한광통신</t>
        </is>
      </c>
      <c r="C2432" t="inlineStr">
        <is>
          <t>010170</t>
        </is>
      </c>
      <c r="D2432" t="inlineStr">
        <is>
          <t>2주 전에 샀다면</t>
        </is>
      </c>
      <c r="E2432" t="inlineStr">
        <is>
          <t>[대표님룰]+[변동성허용]</t>
        </is>
      </c>
      <c r="F2432" t="inlineStr">
        <is>
          <t>[대표님룰]</t>
        </is>
      </c>
      <c r="G2432" t="inlineStr">
        <is>
          <t>[변동성허용]</t>
        </is>
      </c>
      <c r="H2432" t="n">
        <v>300000</v>
      </c>
      <c r="I2432" t="n">
        <v>27800</v>
      </c>
      <c r="J2432" t="n">
        <v>17000</v>
      </c>
      <c r="K2432" t="n">
        <v>-38.85</v>
      </c>
      <c r="L2432" t="n">
        <v>0</v>
      </c>
      <c r="M2432" t="n">
        <v>0</v>
      </c>
      <c r="N2432" t="n">
        <v>0</v>
      </c>
      <c r="O2432" t="n">
        <v>0</v>
      </c>
      <c r="P2432" t="inlineStr">
        <is>
          <t>2026-05-26</t>
        </is>
      </c>
      <c r="Q2432" t="inlineStr">
        <is>
          <t>2026-06-08</t>
        </is>
      </c>
      <c r="R2432" t="inlineStr">
        <is>
          <t>+5%▶60% 익절 / +10%▶30% 익절 / +30%▶10% 익절</t>
        </is>
      </c>
      <c r="S2432" t="inlineStr">
        <is>
          <t>-5%▶50% 손절 / -10%▶30% 손절 / -15%▶20% 손절</t>
        </is>
      </c>
      <c r="T2432" t="inlineStr">
        <is>
          <t>매수 0.0005 / 매도 0.0025 / 슬리피지 0.0007</t>
        </is>
      </c>
    </row>
    <row r="2433">
      <c r="A2433" t="inlineStr">
        <is>
          <t>대한광통신|2주 전에 샀다면|[대표님룰]+[버티기형]</t>
        </is>
      </c>
      <c r="B2433" t="inlineStr">
        <is>
          <t>대한광통신</t>
        </is>
      </c>
      <c r="C2433" t="inlineStr">
        <is>
          <t>010170</t>
        </is>
      </c>
      <c r="D2433" t="inlineStr">
        <is>
          <t>2주 전에 샀다면</t>
        </is>
      </c>
      <c r="E2433" t="inlineStr">
        <is>
          <t>[대표님룰]+[버티기형]</t>
        </is>
      </c>
      <c r="F2433" t="inlineStr">
        <is>
          <t>[대표님룰]</t>
        </is>
      </c>
      <c r="G2433" t="inlineStr">
        <is>
          <t>[버티기형]</t>
        </is>
      </c>
      <c r="H2433" t="n">
        <v>300000</v>
      </c>
      <c r="I2433" t="n">
        <v>27800</v>
      </c>
      <c r="J2433" t="n">
        <v>17000</v>
      </c>
      <c r="K2433" t="n">
        <v>-38.85</v>
      </c>
      <c r="L2433" t="n">
        <v>0</v>
      </c>
      <c r="M2433" t="n">
        <v>0</v>
      </c>
      <c r="N2433" t="n">
        <v>0</v>
      </c>
      <c r="O2433" t="n">
        <v>0</v>
      </c>
      <c r="P2433" t="inlineStr">
        <is>
          <t>2026-05-26</t>
        </is>
      </c>
      <c r="Q2433" t="inlineStr">
        <is>
          <t>2026-06-08</t>
        </is>
      </c>
      <c r="R2433" t="inlineStr">
        <is>
          <t>+5%▶60% 익절 / +10%▶30% 익절 / +30%▶10% 익절</t>
        </is>
      </c>
      <c r="S2433" t="inlineStr">
        <is>
          <t>-5%▶40% 손절 / -15%▶30% 손절 / -20%▶30% 손절</t>
        </is>
      </c>
      <c r="T2433" t="inlineStr">
        <is>
          <t>매수 0.0005 / 매도 0.0025 / 슬리피지 0.0007</t>
        </is>
      </c>
    </row>
    <row r="2434">
      <c r="A2434" t="inlineStr">
        <is>
          <t>대한광통신|2주 전에 샀다면|[중기추세]+[칼손절]</t>
        </is>
      </c>
      <c r="B2434" t="inlineStr">
        <is>
          <t>대한광통신</t>
        </is>
      </c>
      <c r="C2434" t="inlineStr">
        <is>
          <t>010170</t>
        </is>
      </c>
      <c r="D2434" t="inlineStr">
        <is>
          <t>2주 전에 샀다면</t>
        </is>
      </c>
      <c r="E2434" t="inlineStr">
        <is>
          <t>[중기추세]+[칼손절]</t>
        </is>
      </c>
      <c r="F2434" t="inlineStr">
        <is>
          <t>[중기추세]</t>
        </is>
      </c>
      <c r="G2434" t="inlineStr">
        <is>
          <t>[칼손절]</t>
        </is>
      </c>
      <c r="H2434" t="n">
        <v>300000</v>
      </c>
      <c r="I2434" t="n">
        <v>27800</v>
      </c>
      <c r="J2434" t="n">
        <v>17000</v>
      </c>
      <c r="K2434" t="n">
        <v>-38.85</v>
      </c>
      <c r="L2434" t="n">
        <v>0</v>
      </c>
      <c r="M2434" t="n">
        <v>0</v>
      </c>
      <c r="N2434" t="n">
        <v>0</v>
      </c>
      <c r="O2434" t="n">
        <v>0</v>
      </c>
      <c r="P2434" t="inlineStr">
        <is>
          <t>2026-05-26</t>
        </is>
      </c>
      <c r="Q2434" t="inlineStr">
        <is>
          <t>2026-06-08</t>
        </is>
      </c>
      <c r="R2434" t="inlineStr">
        <is>
          <t>+10%▶50% 익절 / +20%▶30% 익절 / +30%▶20% 익절</t>
        </is>
      </c>
      <c r="S2434" t="inlineStr">
        <is>
          <t>-2%▶80% 손절 / -4%▶10% 손절 / -6%▶10% 손절</t>
        </is>
      </c>
      <c r="T2434" t="inlineStr">
        <is>
          <t>매수 0.0005 / 매도 0.0025 / 슬리피지 0.0007</t>
        </is>
      </c>
    </row>
    <row r="2435">
      <c r="A2435" t="inlineStr">
        <is>
          <t>대한광통신|2주 전에 샀다면|[중기추세]+[정석방어]</t>
        </is>
      </c>
      <c r="B2435" t="inlineStr">
        <is>
          <t>대한광통신</t>
        </is>
      </c>
      <c r="C2435" t="inlineStr">
        <is>
          <t>010170</t>
        </is>
      </c>
      <c r="D2435" t="inlineStr">
        <is>
          <t>2주 전에 샀다면</t>
        </is>
      </c>
      <c r="E2435" t="inlineStr">
        <is>
          <t>[중기추세]+[정석방어]</t>
        </is>
      </c>
      <c r="F2435" t="inlineStr">
        <is>
          <t>[중기추세]</t>
        </is>
      </c>
      <c r="G2435" t="inlineStr">
        <is>
          <t>[정석방어]</t>
        </is>
      </c>
      <c r="H2435" t="n">
        <v>300000</v>
      </c>
      <c r="I2435" t="n">
        <v>27800</v>
      </c>
      <c r="J2435" t="n">
        <v>17000</v>
      </c>
      <c r="K2435" t="n">
        <v>-38.85</v>
      </c>
      <c r="L2435" t="n">
        <v>0</v>
      </c>
      <c r="M2435" t="n">
        <v>0</v>
      </c>
      <c r="N2435" t="n">
        <v>0</v>
      </c>
      <c r="O2435" t="n">
        <v>0</v>
      </c>
      <c r="P2435" t="inlineStr">
        <is>
          <t>2026-05-26</t>
        </is>
      </c>
      <c r="Q2435" t="inlineStr">
        <is>
          <t>2026-06-08</t>
        </is>
      </c>
      <c r="R2435" t="inlineStr">
        <is>
          <t>+10%▶50% 익절 / +20%▶30% 익절 / +30%▶20% 익절</t>
        </is>
      </c>
      <c r="S2435" t="inlineStr">
        <is>
          <t>-3%▶70% 손절 / -5%▶20% 손절 / -10%▶10% 손절</t>
        </is>
      </c>
      <c r="T2435" t="inlineStr">
        <is>
          <t>매수 0.0005 / 매도 0.0025 / 슬리피지 0.0007</t>
        </is>
      </c>
    </row>
    <row r="2436">
      <c r="A2436" t="inlineStr">
        <is>
          <t>대한광통신|2주 전에 샀다면|[중기추세]+[변동성허용]</t>
        </is>
      </c>
      <c r="B2436" t="inlineStr">
        <is>
          <t>대한광통신</t>
        </is>
      </c>
      <c r="C2436" t="inlineStr">
        <is>
          <t>010170</t>
        </is>
      </c>
      <c r="D2436" t="inlineStr">
        <is>
          <t>2주 전에 샀다면</t>
        </is>
      </c>
      <c r="E2436" t="inlineStr">
        <is>
          <t>[중기추세]+[변동성허용]</t>
        </is>
      </c>
      <c r="F2436" t="inlineStr">
        <is>
          <t>[중기추세]</t>
        </is>
      </c>
      <c r="G2436" t="inlineStr">
        <is>
          <t>[변동성허용]</t>
        </is>
      </c>
      <c r="H2436" t="n">
        <v>300000</v>
      </c>
      <c r="I2436" t="n">
        <v>27800</v>
      </c>
      <c r="J2436" t="n">
        <v>17000</v>
      </c>
      <c r="K2436" t="n">
        <v>-38.85</v>
      </c>
      <c r="L2436" t="n">
        <v>0</v>
      </c>
      <c r="M2436" t="n">
        <v>0</v>
      </c>
      <c r="N2436" t="n">
        <v>0</v>
      </c>
      <c r="O2436" t="n">
        <v>0</v>
      </c>
      <c r="P2436" t="inlineStr">
        <is>
          <t>2026-05-26</t>
        </is>
      </c>
      <c r="Q2436" t="inlineStr">
        <is>
          <t>2026-06-08</t>
        </is>
      </c>
      <c r="R2436" t="inlineStr">
        <is>
          <t>+10%▶50% 익절 / +20%▶30% 익절 / +30%▶20% 익절</t>
        </is>
      </c>
      <c r="S2436" t="inlineStr">
        <is>
          <t>-5%▶50% 손절 / -10%▶30% 손절 / -15%▶20% 손절</t>
        </is>
      </c>
      <c r="T2436" t="inlineStr">
        <is>
          <t>매수 0.0005 / 매도 0.0025 / 슬리피지 0.0007</t>
        </is>
      </c>
    </row>
    <row r="2437">
      <c r="A2437" t="inlineStr">
        <is>
          <t>대한광통신|2주 전에 샀다면|[중기추세]+[버티기형]</t>
        </is>
      </c>
      <c r="B2437" t="inlineStr">
        <is>
          <t>대한광통신</t>
        </is>
      </c>
      <c r="C2437" t="inlineStr">
        <is>
          <t>010170</t>
        </is>
      </c>
      <c r="D2437" t="inlineStr">
        <is>
          <t>2주 전에 샀다면</t>
        </is>
      </c>
      <c r="E2437" t="inlineStr">
        <is>
          <t>[중기추세]+[버티기형]</t>
        </is>
      </c>
      <c r="F2437" t="inlineStr">
        <is>
          <t>[중기추세]</t>
        </is>
      </c>
      <c r="G2437" t="inlineStr">
        <is>
          <t>[버티기형]</t>
        </is>
      </c>
      <c r="H2437" t="n">
        <v>300000</v>
      </c>
      <c r="I2437" t="n">
        <v>27800</v>
      </c>
      <c r="J2437" t="n">
        <v>17000</v>
      </c>
      <c r="K2437" t="n">
        <v>-38.85</v>
      </c>
      <c r="L2437" t="n">
        <v>0</v>
      </c>
      <c r="M2437" t="n">
        <v>0</v>
      </c>
      <c r="N2437" t="n">
        <v>0</v>
      </c>
      <c r="O2437" t="n">
        <v>0</v>
      </c>
      <c r="P2437" t="inlineStr">
        <is>
          <t>2026-05-26</t>
        </is>
      </c>
      <c r="Q2437" t="inlineStr">
        <is>
          <t>2026-06-08</t>
        </is>
      </c>
      <c r="R2437" t="inlineStr">
        <is>
          <t>+10%▶50% 익절 / +20%▶30% 익절 / +30%▶20% 익절</t>
        </is>
      </c>
      <c r="S2437" t="inlineStr">
        <is>
          <t>-5%▶40% 손절 / -15%▶30% 손절 / -20%▶30% 손절</t>
        </is>
      </c>
      <c r="T2437" t="inlineStr">
        <is>
          <t>매수 0.0005 / 매도 0.0025 / 슬리피지 0.0007</t>
        </is>
      </c>
    </row>
    <row r="2438">
      <c r="A2438" t="inlineStr">
        <is>
          <t>대한광통신|2주 전에 샀다면|[수익극대화]+[칼손절]</t>
        </is>
      </c>
      <c r="B2438" t="inlineStr">
        <is>
          <t>대한광통신</t>
        </is>
      </c>
      <c r="C2438" t="inlineStr">
        <is>
          <t>010170</t>
        </is>
      </c>
      <c r="D2438" t="inlineStr">
        <is>
          <t>2주 전에 샀다면</t>
        </is>
      </c>
      <c r="E2438" t="inlineStr">
        <is>
          <t>[수익극대화]+[칼손절]</t>
        </is>
      </c>
      <c r="F2438" t="inlineStr">
        <is>
          <t>[수익극대화]</t>
        </is>
      </c>
      <c r="G2438" t="inlineStr">
        <is>
          <t>[칼손절]</t>
        </is>
      </c>
      <c r="H2438" t="n">
        <v>300000</v>
      </c>
      <c r="I2438" t="n">
        <v>27800</v>
      </c>
      <c r="J2438" t="n">
        <v>17000</v>
      </c>
      <c r="K2438" t="n">
        <v>-38.85</v>
      </c>
      <c r="L2438" t="n">
        <v>0</v>
      </c>
      <c r="M2438" t="n">
        <v>0</v>
      </c>
      <c r="N2438" t="n">
        <v>0</v>
      </c>
      <c r="O2438" t="n">
        <v>0</v>
      </c>
      <c r="P2438" t="inlineStr">
        <is>
          <t>2026-05-26</t>
        </is>
      </c>
      <c r="Q2438" t="inlineStr">
        <is>
          <t>2026-06-08</t>
        </is>
      </c>
      <c r="R2438" t="inlineStr">
        <is>
          <t>+10%▶40% 익절 / +20%▶30% 익절 / +40%▶30% 익절</t>
        </is>
      </c>
      <c r="S2438" t="inlineStr">
        <is>
          <t>-2%▶80% 손절 / -4%▶10% 손절 / -6%▶10% 손절</t>
        </is>
      </c>
      <c r="T2438" t="inlineStr">
        <is>
          <t>매수 0.0005 / 매도 0.0025 / 슬리피지 0.0007</t>
        </is>
      </c>
    </row>
    <row r="2439">
      <c r="A2439" t="inlineStr">
        <is>
          <t>대한광통신|2주 전에 샀다면|[수익극대화]+[정석방어]</t>
        </is>
      </c>
      <c r="B2439" t="inlineStr">
        <is>
          <t>대한광통신</t>
        </is>
      </c>
      <c r="C2439" t="inlineStr">
        <is>
          <t>010170</t>
        </is>
      </c>
      <c r="D2439" t="inlineStr">
        <is>
          <t>2주 전에 샀다면</t>
        </is>
      </c>
      <c r="E2439" t="inlineStr">
        <is>
          <t>[수익극대화]+[정석방어]</t>
        </is>
      </c>
      <c r="F2439" t="inlineStr">
        <is>
          <t>[수익극대화]</t>
        </is>
      </c>
      <c r="G2439" t="inlineStr">
        <is>
          <t>[정석방어]</t>
        </is>
      </c>
      <c r="H2439" t="n">
        <v>300000</v>
      </c>
      <c r="I2439" t="n">
        <v>27800</v>
      </c>
      <c r="J2439" t="n">
        <v>17000</v>
      </c>
      <c r="K2439" t="n">
        <v>-38.85</v>
      </c>
      <c r="L2439" t="n">
        <v>0</v>
      </c>
      <c r="M2439" t="n">
        <v>0</v>
      </c>
      <c r="N2439" t="n">
        <v>0</v>
      </c>
      <c r="O2439" t="n">
        <v>0</v>
      </c>
      <c r="P2439" t="inlineStr">
        <is>
          <t>2026-05-26</t>
        </is>
      </c>
      <c r="Q2439" t="inlineStr">
        <is>
          <t>2026-06-08</t>
        </is>
      </c>
      <c r="R2439" t="inlineStr">
        <is>
          <t>+10%▶40% 익절 / +20%▶30% 익절 / +40%▶30% 익절</t>
        </is>
      </c>
      <c r="S2439" t="inlineStr">
        <is>
          <t>-3%▶70% 손절 / -5%▶20% 손절 / -10%▶10% 손절</t>
        </is>
      </c>
      <c r="T2439" t="inlineStr">
        <is>
          <t>매수 0.0005 / 매도 0.0025 / 슬리피지 0.0007</t>
        </is>
      </c>
    </row>
    <row r="2440">
      <c r="A2440" t="inlineStr">
        <is>
          <t>대한광통신|2주 전에 샀다면|[수익극대화]+[변동성허용]</t>
        </is>
      </c>
      <c r="B2440" t="inlineStr">
        <is>
          <t>대한광통신</t>
        </is>
      </c>
      <c r="C2440" t="inlineStr">
        <is>
          <t>010170</t>
        </is>
      </c>
      <c r="D2440" t="inlineStr">
        <is>
          <t>2주 전에 샀다면</t>
        </is>
      </c>
      <c r="E2440" t="inlineStr">
        <is>
          <t>[수익극대화]+[변동성허용]</t>
        </is>
      </c>
      <c r="F2440" t="inlineStr">
        <is>
          <t>[수익극대화]</t>
        </is>
      </c>
      <c r="G2440" t="inlineStr">
        <is>
          <t>[변동성허용]</t>
        </is>
      </c>
      <c r="H2440" t="n">
        <v>300000</v>
      </c>
      <c r="I2440" t="n">
        <v>27800</v>
      </c>
      <c r="J2440" t="n">
        <v>17000</v>
      </c>
      <c r="K2440" t="n">
        <v>-38.85</v>
      </c>
      <c r="L2440" t="n">
        <v>0</v>
      </c>
      <c r="M2440" t="n">
        <v>0</v>
      </c>
      <c r="N2440" t="n">
        <v>0</v>
      </c>
      <c r="O2440" t="n">
        <v>0</v>
      </c>
      <c r="P2440" t="inlineStr">
        <is>
          <t>2026-05-26</t>
        </is>
      </c>
      <c r="Q2440" t="inlineStr">
        <is>
          <t>2026-06-08</t>
        </is>
      </c>
      <c r="R2440" t="inlineStr">
        <is>
          <t>+10%▶40% 익절 / +20%▶30% 익절 / +40%▶30% 익절</t>
        </is>
      </c>
      <c r="S2440" t="inlineStr">
        <is>
          <t>-5%▶50% 손절 / -10%▶30% 손절 / -15%▶20% 손절</t>
        </is>
      </c>
      <c r="T2440" t="inlineStr">
        <is>
          <t>매수 0.0005 / 매도 0.0025 / 슬리피지 0.0007</t>
        </is>
      </c>
    </row>
    <row r="2441">
      <c r="A2441" t="inlineStr">
        <is>
          <t>대한광통신|2주 전에 샀다면|[수익극대화]+[버티기형]</t>
        </is>
      </c>
      <c r="B2441" t="inlineStr">
        <is>
          <t>대한광통신</t>
        </is>
      </c>
      <c r="C2441" t="inlineStr">
        <is>
          <t>010170</t>
        </is>
      </c>
      <c r="D2441" t="inlineStr">
        <is>
          <t>2주 전에 샀다면</t>
        </is>
      </c>
      <c r="E2441" t="inlineStr">
        <is>
          <t>[수익극대화]+[버티기형]</t>
        </is>
      </c>
      <c r="F2441" t="inlineStr">
        <is>
          <t>[수익극대화]</t>
        </is>
      </c>
      <c r="G2441" t="inlineStr">
        <is>
          <t>[버티기형]</t>
        </is>
      </c>
      <c r="H2441" t="n">
        <v>300000</v>
      </c>
      <c r="I2441" t="n">
        <v>27800</v>
      </c>
      <c r="J2441" t="n">
        <v>17000</v>
      </c>
      <c r="K2441" t="n">
        <v>-38.85</v>
      </c>
      <c r="L2441" t="n">
        <v>0</v>
      </c>
      <c r="M2441" t="n">
        <v>0</v>
      </c>
      <c r="N2441" t="n">
        <v>0</v>
      </c>
      <c r="O2441" t="n">
        <v>0</v>
      </c>
      <c r="P2441" t="inlineStr">
        <is>
          <t>2026-05-26</t>
        </is>
      </c>
      <c r="Q2441" t="inlineStr">
        <is>
          <t>2026-06-08</t>
        </is>
      </c>
      <c r="R2441" t="inlineStr">
        <is>
          <t>+10%▶40% 익절 / +20%▶30% 익절 / +40%▶30% 익절</t>
        </is>
      </c>
      <c r="S2441" t="inlineStr">
        <is>
          <t>-5%▶40% 손절 / -15%▶30% 손절 / -20%▶30% 손절</t>
        </is>
      </c>
      <c r="T2441" t="inlineStr">
        <is>
          <t>매수 0.0005 / 매도 0.0025 / 슬리피지 0.0007</t>
        </is>
      </c>
    </row>
    <row r="2442">
      <c r="A2442" t="inlineStr">
        <is>
          <t>대한광통신|3개월 전에 샀다면|[초단타]+[칼손절]</t>
        </is>
      </c>
      <c r="B2442" t="inlineStr">
        <is>
          <t>대한광통신</t>
        </is>
      </c>
      <c r="C2442" t="inlineStr">
        <is>
          <t>010170</t>
        </is>
      </c>
      <c r="D2442" t="inlineStr">
        <is>
          <t>3개월 전에 샀다면</t>
        </is>
      </c>
      <c r="E2442" t="inlineStr">
        <is>
          <t>[초단타]+[칼손절]</t>
        </is>
      </c>
      <c r="F2442" t="inlineStr">
        <is>
          <t>[초단타]</t>
        </is>
      </c>
      <c r="G2442" t="inlineStr">
        <is>
          <t>[칼손절]</t>
        </is>
      </c>
      <c r="H2442" t="n">
        <v>300000</v>
      </c>
      <c r="I2442" t="n">
        <v>4245</v>
      </c>
      <c r="J2442" t="n">
        <v>17000</v>
      </c>
      <c r="K2442" t="n">
        <v>300.47</v>
      </c>
      <c r="L2442" t="n">
        <v>0</v>
      </c>
      <c r="M2442" t="n">
        <v>0</v>
      </c>
      <c r="N2442" t="n">
        <v>0</v>
      </c>
      <c r="O2442" t="n">
        <v>0</v>
      </c>
      <c r="P2442" t="inlineStr">
        <is>
          <t>2026-03-09</t>
        </is>
      </c>
      <c r="Q2442" t="inlineStr">
        <is>
          <t>2026-06-08</t>
        </is>
      </c>
      <c r="R2442" t="inlineStr">
        <is>
          <t>+3%▶70% 익절 / +5%▶20% 익절 / +10%▶10% 익절</t>
        </is>
      </c>
      <c r="S2442" t="inlineStr">
        <is>
          <t>-2%▶80% 손절 / -4%▶10% 손절 / -6%▶10% 손절</t>
        </is>
      </c>
      <c r="T2442" t="inlineStr">
        <is>
          <t>매수 0.0005 / 매도 0.0025 / 슬리피지 0.0007</t>
        </is>
      </c>
    </row>
    <row r="2443">
      <c r="A2443" t="inlineStr">
        <is>
          <t>대한광통신|3개월 전에 샀다면|[초단타]+[정석방어]</t>
        </is>
      </c>
      <c r="B2443" t="inlineStr">
        <is>
          <t>대한광통신</t>
        </is>
      </c>
      <c r="C2443" t="inlineStr">
        <is>
          <t>010170</t>
        </is>
      </c>
      <c r="D2443" t="inlineStr">
        <is>
          <t>3개월 전에 샀다면</t>
        </is>
      </c>
      <c r="E2443" t="inlineStr">
        <is>
          <t>[초단타]+[정석방어]</t>
        </is>
      </c>
      <c r="F2443" t="inlineStr">
        <is>
          <t>[초단타]</t>
        </is>
      </c>
      <c r="G2443" t="inlineStr">
        <is>
          <t>[정석방어]</t>
        </is>
      </c>
      <c r="H2443" t="n">
        <v>300000</v>
      </c>
      <c r="I2443" t="n">
        <v>4245</v>
      </c>
      <c r="J2443" t="n">
        <v>17000</v>
      </c>
      <c r="K2443" t="n">
        <v>300.47</v>
      </c>
      <c r="L2443" t="n">
        <v>0</v>
      </c>
      <c r="M2443" t="n">
        <v>0</v>
      </c>
      <c r="N2443" t="n">
        <v>0</v>
      </c>
      <c r="O2443" t="n">
        <v>0</v>
      </c>
      <c r="P2443" t="inlineStr">
        <is>
          <t>2026-03-09</t>
        </is>
      </c>
      <c r="Q2443" t="inlineStr">
        <is>
          <t>2026-06-08</t>
        </is>
      </c>
      <c r="R2443" t="inlineStr">
        <is>
          <t>+3%▶70% 익절 / +5%▶20% 익절 / +10%▶10% 익절</t>
        </is>
      </c>
      <c r="S2443" t="inlineStr">
        <is>
          <t>-3%▶70% 손절 / -5%▶20% 손절 / -10%▶10% 손절</t>
        </is>
      </c>
      <c r="T2443" t="inlineStr">
        <is>
          <t>매수 0.0005 / 매도 0.0025 / 슬리피지 0.0007</t>
        </is>
      </c>
    </row>
    <row r="2444">
      <c r="A2444" t="inlineStr">
        <is>
          <t>대한광통신|3개월 전에 샀다면|[초단타]+[변동성허용]</t>
        </is>
      </c>
      <c r="B2444" t="inlineStr">
        <is>
          <t>대한광통신</t>
        </is>
      </c>
      <c r="C2444" t="inlineStr">
        <is>
          <t>010170</t>
        </is>
      </c>
      <c r="D2444" t="inlineStr">
        <is>
          <t>3개월 전에 샀다면</t>
        </is>
      </c>
      <c r="E2444" t="inlineStr">
        <is>
          <t>[초단타]+[변동성허용]</t>
        </is>
      </c>
      <c r="F2444" t="inlineStr">
        <is>
          <t>[초단타]</t>
        </is>
      </c>
      <c r="G2444" t="inlineStr">
        <is>
          <t>[변동성허용]</t>
        </is>
      </c>
      <c r="H2444" t="n">
        <v>300000</v>
      </c>
      <c r="I2444" t="n">
        <v>4245</v>
      </c>
      <c r="J2444" t="n">
        <v>17000</v>
      </c>
      <c r="K2444" t="n">
        <v>300.47</v>
      </c>
      <c r="L2444" t="n">
        <v>0</v>
      </c>
      <c r="M2444" t="n">
        <v>0</v>
      </c>
      <c r="N2444" t="n">
        <v>0</v>
      </c>
      <c r="O2444" t="n">
        <v>0</v>
      </c>
      <c r="P2444" t="inlineStr">
        <is>
          <t>2026-03-09</t>
        </is>
      </c>
      <c r="Q2444" t="inlineStr">
        <is>
          <t>2026-06-08</t>
        </is>
      </c>
      <c r="R2444" t="inlineStr">
        <is>
          <t>+3%▶70% 익절 / +5%▶20% 익절 / +10%▶10% 익절</t>
        </is>
      </c>
      <c r="S2444" t="inlineStr">
        <is>
          <t>-5%▶50% 손절 / -10%▶30% 손절 / -15%▶20% 손절</t>
        </is>
      </c>
      <c r="T2444" t="inlineStr">
        <is>
          <t>매수 0.0005 / 매도 0.0025 / 슬리피지 0.0007</t>
        </is>
      </c>
    </row>
    <row r="2445">
      <c r="A2445" t="inlineStr">
        <is>
          <t>대한광통신|3개월 전에 샀다면|[초단타]+[버티기형]</t>
        </is>
      </c>
      <c r="B2445" t="inlineStr">
        <is>
          <t>대한광통신</t>
        </is>
      </c>
      <c r="C2445" t="inlineStr">
        <is>
          <t>010170</t>
        </is>
      </c>
      <c r="D2445" t="inlineStr">
        <is>
          <t>3개월 전에 샀다면</t>
        </is>
      </c>
      <c r="E2445" t="inlineStr">
        <is>
          <t>[초단타]+[버티기형]</t>
        </is>
      </c>
      <c r="F2445" t="inlineStr">
        <is>
          <t>[초단타]</t>
        </is>
      </c>
      <c r="G2445" t="inlineStr">
        <is>
          <t>[버티기형]</t>
        </is>
      </c>
      <c r="H2445" t="n">
        <v>300000</v>
      </c>
      <c r="I2445" t="n">
        <v>4245</v>
      </c>
      <c r="J2445" t="n">
        <v>17000</v>
      </c>
      <c r="K2445" t="n">
        <v>300.47</v>
      </c>
      <c r="L2445" t="n">
        <v>0</v>
      </c>
      <c r="M2445" t="n">
        <v>0</v>
      </c>
      <c r="N2445" t="n">
        <v>0</v>
      </c>
      <c r="O2445" t="n">
        <v>0</v>
      </c>
      <c r="P2445" t="inlineStr">
        <is>
          <t>2026-03-09</t>
        </is>
      </c>
      <c r="Q2445" t="inlineStr">
        <is>
          <t>2026-06-08</t>
        </is>
      </c>
      <c r="R2445" t="inlineStr">
        <is>
          <t>+3%▶70% 익절 / +5%▶20% 익절 / +10%▶10% 익절</t>
        </is>
      </c>
      <c r="S2445" t="inlineStr">
        <is>
          <t>-5%▶40% 손절 / -15%▶30% 손절 / -20%▶30% 손절</t>
        </is>
      </c>
      <c r="T2445" t="inlineStr">
        <is>
          <t>매수 0.0005 / 매도 0.0025 / 슬리피지 0.0007</t>
        </is>
      </c>
    </row>
    <row r="2446">
      <c r="A2446" t="inlineStr">
        <is>
          <t>대한광통신|3개월 전에 샀다면|[단기스윙]+[칼손절]</t>
        </is>
      </c>
      <c r="B2446" t="inlineStr">
        <is>
          <t>대한광통신</t>
        </is>
      </c>
      <c r="C2446" t="inlineStr">
        <is>
          <t>010170</t>
        </is>
      </c>
      <c r="D2446" t="inlineStr">
        <is>
          <t>3개월 전에 샀다면</t>
        </is>
      </c>
      <c r="E2446" t="inlineStr">
        <is>
          <t>[단기스윙]+[칼손절]</t>
        </is>
      </c>
      <c r="F2446" t="inlineStr">
        <is>
          <t>[단기스윙]</t>
        </is>
      </c>
      <c r="G2446" t="inlineStr">
        <is>
          <t>[칼손절]</t>
        </is>
      </c>
      <c r="H2446" t="n">
        <v>300000</v>
      </c>
      <c r="I2446" t="n">
        <v>4245</v>
      </c>
      <c r="J2446" t="n">
        <v>17000</v>
      </c>
      <c r="K2446" t="n">
        <v>300.47</v>
      </c>
      <c r="L2446" t="n">
        <v>0</v>
      </c>
      <c r="M2446" t="n">
        <v>0</v>
      </c>
      <c r="N2446" t="n">
        <v>0</v>
      </c>
      <c r="O2446" t="n">
        <v>0</v>
      </c>
      <c r="P2446" t="inlineStr">
        <is>
          <t>2026-03-09</t>
        </is>
      </c>
      <c r="Q2446" t="inlineStr">
        <is>
          <t>2026-06-08</t>
        </is>
      </c>
      <c r="R2446" t="inlineStr">
        <is>
          <t>+5%▶60% 익절 / +10%▶30% 익절 / +20%▶10% 익절</t>
        </is>
      </c>
      <c r="S2446" t="inlineStr">
        <is>
          <t>-2%▶80% 손절 / -4%▶10% 손절 / -6%▶10% 손절</t>
        </is>
      </c>
      <c r="T2446" t="inlineStr">
        <is>
          <t>매수 0.0005 / 매도 0.0025 / 슬리피지 0.0007</t>
        </is>
      </c>
    </row>
    <row r="2447">
      <c r="A2447" t="inlineStr">
        <is>
          <t>대한광통신|3개월 전에 샀다면|[단기스윙]+[정석방어]</t>
        </is>
      </c>
      <c r="B2447" t="inlineStr">
        <is>
          <t>대한광통신</t>
        </is>
      </c>
      <c r="C2447" t="inlineStr">
        <is>
          <t>010170</t>
        </is>
      </c>
      <c r="D2447" t="inlineStr">
        <is>
          <t>3개월 전에 샀다면</t>
        </is>
      </c>
      <c r="E2447" t="inlineStr">
        <is>
          <t>[단기스윙]+[정석방어]</t>
        </is>
      </c>
      <c r="F2447" t="inlineStr">
        <is>
          <t>[단기스윙]</t>
        </is>
      </c>
      <c r="G2447" t="inlineStr">
        <is>
          <t>[정석방어]</t>
        </is>
      </c>
      <c r="H2447" t="n">
        <v>300000</v>
      </c>
      <c r="I2447" t="n">
        <v>4245</v>
      </c>
      <c r="J2447" t="n">
        <v>17000</v>
      </c>
      <c r="K2447" t="n">
        <v>300.47</v>
      </c>
      <c r="L2447" t="n">
        <v>0</v>
      </c>
      <c r="M2447" t="n">
        <v>0</v>
      </c>
      <c r="N2447" t="n">
        <v>0</v>
      </c>
      <c r="O2447" t="n">
        <v>0</v>
      </c>
      <c r="P2447" t="inlineStr">
        <is>
          <t>2026-03-09</t>
        </is>
      </c>
      <c r="Q2447" t="inlineStr">
        <is>
          <t>2026-06-08</t>
        </is>
      </c>
      <c r="R2447" t="inlineStr">
        <is>
          <t>+5%▶60% 익절 / +10%▶30% 익절 / +20%▶10% 익절</t>
        </is>
      </c>
      <c r="S2447" t="inlineStr">
        <is>
          <t>-3%▶70% 손절 / -5%▶20% 손절 / -10%▶10% 손절</t>
        </is>
      </c>
      <c r="T2447" t="inlineStr">
        <is>
          <t>매수 0.0005 / 매도 0.0025 / 슬리피지 0.0007</t>
        </is>
      </c>
    </row>
    <row r="2448">
      <c r="A2448" t="inlineStr">
        <is>
          <t>대한광통신|3개월 전에 샀다면|[단기스윙]+[변동성허용]</t>
        </is>
      </c>
      <c r="B2448" t="inlineStr">
        <is>
          <t>대한광통신</t>
        </is>
      </c>
      <c r="C2448" t="inlineStr">
        <is>
          <t>010170</t>
        </is>
      </c>
      <c r="D2448" t="inlineStr">
        <is>
          <t>3개월 전에 샀다면</t>
        </is>
      </c>
      <c r="E2448" t="inlineStr">
        <is>
          <t>[단기스윙]+[변동성허용]</t>
        </is>
      </c>
      <c r="F2448" t="inlineStr">
        <is>
          <t>[단기스윙]</t>
        </is>
      </c>
      <c r="G2448" t="inlineStr">
        <is>
          <t>[변동성허용]</t>
        </is>
      </c>
      <c r="H2448" t="n">
        <v>300000</v>
      </c>
      <c r="I2448" t="n">
        <v>4245</v>
      </c>
      <c r="J2448" t="n">
        <v>17000</v>
      </c>
      <c r="K2448" t="n">
        <v>300.47</v>
      </c>
      <c r="L2448" t="n">
        <v>0</v>
      </c>
      <c r="M2448" t="n">
        <v>0</v>
      </c>
      <c r="N2448" t="n">
        <v>0</v>
      </c>
      <c r="O2448" t="n">
        <v>0</v>
      </c>
      <c r="P2448" t="inlineStr">
        <is>
          <t>2026-03-09</t>
        </is>
      </c>
      <c r="Q2448" t="inlineStr">
        <is>
          <t>2026-06-08</t>
        </is>
      </c>
      <c r="R2448" t="inlineStr">
        <is>
          <t>+5%▶60% 익절 / +10%▶30% 익절 / +20%▶10% 익절</t>
        </is>
      </c>
      <c r="S2448" t="inlineStr">
        <is>
          <t>-5%▶50% 손절 / -10%▶30% 손절 / -15%▶20% 손절</t>
        </is>
      </c>
      <c r="T2448" t="inlineStr">
        <is>
          <t>매수 0.0005 / 매도 0.0025 / 슬리피지 0.0007</t>
        </is>
      </c>
    </row>
    <row r="2449">
      <c r="A2449" t="inlineStr">
        <is>
          <t>대한광통신|3개월 전에 샀다면|[단기스윙]+[버티기형]</t>
        </is>
      </c>
      <c r="B2449" t="inlineStr">
        <is>
          <t>대한광통신</t>
        </is>
      </c>
      <c r="C2449" t="inlineStr">
        <is>
          <t>010170</t>
        </is>
      </c>
      <c r="D2449" t="inlineStr">
        <is>
          <t>3개월 전에 샀다면</t>
        </is>
      </c>
      <c r="E2449" t="inlineStr">
        <is>
          <t>[단기스윙]+[버티기형]</t>
        </is>
      </c>
      <c r="F2449" t="inlineStr">
        <is>
          <t>[단기스윙]</t>
        </is>
      </c>
      <c r="G2449" t="inlineStr">
        <is>
          <t>[버티기형]</t>
        </is>
      </c>
      <c r="H2449" t="n">
        <v>300000</v>
      </c>
      <c r="I2449" t="n">
        <v>4245</v>
      </c>
      <c r="J2449" t="n">
        <v>17000</v>
      </c>
      <c r="K2449" t="n">
        <v>300.47</v>
      </c>
      <c r="L2449" t="n">
        <v>0</v>
      </c>
      <c r="M2449" t="n">
        <v>0</v>
      </c>
      <c r="N2449" t="n">
        <v>0</v>
      </c>
      <c r="O2449" t="n">
        <v>0</v>
      </c>
      <c r="P2449" t="inlineStr">
        <is>
          <t>2026-03-09</t>
        </is>
      </c>
      <c r="Q2449" t="inlineStr">
        <is>
          <t>2026-06-08</t>
        </is>
      </c>
      <c r="R2449" t="inlineStr">
        <is>
          <t>+5%▶60% 익절 / +10%▶30% 익절 / +20%▶10% 익절</t>
        </is>
      </c>
      <c r="S2449" t="inlineStr">
        <is>
          <t>-5%▶40% 손절 / -15%▶30% 손절 / -20%▶30% 손절</t>
        </is>
      </c>
      <c r="T2449" t="inlineStr">
        <is>
          <t>매수 0.0005 / 매도 0.0025 / 슬리피지 0.0007</t>
        </is>
      </c>
    </row>
    <row r="2450">
      <c r="A2450" t="inlineStr">
        <is>
          <t>대한광통신|3개월 전에 샀다면|[대표님룰]+[칼손절]</t>
        </is>
      </c>
      <c r="B2450" t="inlineStr">
        <is>
          <t>대한광통신</t>
        </is>
      </c>
      <c r="C2450" t="inlineStr">
        <is>
          <t>010170</t>
        </is>
      </c>
      <c r="D2450" t="inlineStr">
        <is>
          <t>3개월 전에 샀다면</t>
        </is>
      </c>
      <c r="E2450" t="inlineStr">
        <is>
          <t>[대표님룰]+[칼손절]</t>
        </is>
      </c>
      <c r="F2450" t="inlineStr">
        <is>
          <t>[대표님룰]</t>
        </is>
      </c>
      <c r="G2450" t="inlineStr">
        <is>
          <t>[칼손절]</t>
        </is>
      </c>
      <c r="H2450" t="n">
        <v>300000</v>
      </c>
      <c r="I2450" t="n">
        <v>4245</v>
      </c>
      <c r="J2450" t="n">
        <v>17000</v>
      </c>
      <c r="K2450" t="n">
        <v>300.47</v>
      </c>
      <c r="L2450" t="n">
        <v>0</v>
      </c>
      <c r="M2450" t="n">
        <v>0</v>
      </c>
      <c r="N2450" t="n">
        <v>0</v>
      </c>
      <c r="O2450" t="n">
        <v>0</v>
      </c>
      <c r="P2450" t="inlineStr">
        <is>
          <t>2026-03-09</t>
        </is>
      </c>
      <c r="Q2450" t="inlineStr">
        <is>
          <t>2026-06-08</t>
        </is>
      </c>
      <c r="R2450" t="inlineStr">
        <is>
          <t>+5%▶60% 익절 / +10%▶30% 익절 / +30%▶10% 익절</t>
        </is>
      </c>
      <c r="S2450" t="inlineStr">
        <is>
          <t>-2%▶80% 손절 / -4%▶10% 손절 / -6%▶10% 손절</t>
        </is>
      </c>
      <c r="T2450" t="inlineStr">
        <is>
          <t>매수 0.0005 / 매도 0.0025 / 슬리피지 0.0007</t>
        </is>
      </c>
    </row>
    <row r="2451">
      <c r="A2451" t="inlineStr">
        <is>
          <t>대한광통신|3개월 전에 샀다면|[대표님룰]+[정석방어]</t>
        </is>
      </c>
      <c r="B2451" t="inlineStr">
        <is>
          <t>대한광통신</t>
        </is>
      </c>
      <c r="C2451" t="inlineStr">
        <is>
          <t>010170</t>
        </is>
      </c>
      <c r="D2451" t="inlineStr">
        <is>
          <t>3개월 전에 샀다면</t>
        </is>
      </c>
      <c r="E2451" t="inlineStr">
        <is>
          <t>[대표님룰]+[정석방어]</t>
        </is>
      </c>
      <c r="F2451" t="inlineStr">
        <is>
          <t>[대표님룰]</t>
        </is>
      </c>
      <c r="G2451" t="inlineStr">
        <is>
          <t>[정석방어]</t>
        </is>
      </c>
      <c r="H2451" t="n">
        <v>300000</v>
      </c>
      <c r="I2451" t="n">
        <v>4245</v>
      </c>
      <c r="J2451" t="n">
        <v>17000</v>
      </c>
      <c r="K2451" t="n">
        <v>300.47</v>
      </c>
      <c r="L2451" t="n">
        <v>0</v>
      </c>
      <c r="M2451" t="n">
        <v>0</v>
      </c>
      <c r="N2451" t="n">
        <v>0</v>
      </c>
      <c r="O2451" t="n">
        <v>0</v>
      </c>
      <c r="P2451" t="inlineStr">
        <is>
          <t>2026-03-09</t>
        </is>
      </c>
      <c r="Q2451" t="inlineStr">
        <is>
          <t>2026-06-08</t>
        </is>
      </c>
      <c r="R2451" t="inlineStr">
        <is>
          <t>+5%▶60% 익절 / +10%▶30% 익절 / +30%▶10% 익절</t>
        </is>
      </c>
      <c r="S2451" t="inlineStr">
        <is>
          <t>-3%▶70% 손절 / -5%▶20% 손절 / -10%▶10% 손절</t>
        </is>
      </c>
      <c r="T2451" t="inlineStr">
        <is>
          <t>매수 0.0005 / 매도 0.0025 / 슬리피지 0.0007</t>
        </is>
      </c>
    </row>
    <row r="2452">
      <c r="A2452" t="inlineStr">
        <is>
          <t>대한광통신|3개월 전에 샀다면|[대표님룰]+[변동성허용]</t>
        </is>
      </c>
      <c r="B2452" t="inlineStr">
        <is>
          <t>대한광통신</t>
        </is>
      </c>
      <c r="C2452" t="inlineStr">
        <is>
          <t>010170</t>
        </is>
      </c>
      <c r="D2452" t="inlineStr">
        <is>
          <t>3개월 전에 샀다면</t>
        </is>
      </c>
      <c r="E2452" t="inlineStr">
        <is>
          <t>[대표님룰]+[변동성허용]</t>
        </is>
      </c>
      <c r="F2452" t="inlineStr">
        <is>
          <t>[대표님룰]</t>
        </is>
      </c>
      <c r="G2452" t="inlineStr">
        <is>
          <t>[변동성허용]</t>
        </is>
      </c>
      <c r="H2452" t="n">
        <v>300000</v>
      </c>
      <c r="I2452" t="n">
        <v>4245</v>
      </c>
      <c r="J2452" t="n">
        <v>17000</v>
      </c>
      <c r="K2452" t="n">
        <v>300.47</v>
      </c>
      <c r="L2452" t="n">
        <v>0</v>
      </c>
      <c r="M2452" t="n">
        <v>0</v>
      </c>
      <c r="N2452" t="n">
        <v>0</v>
      </c>
      <c r="O2452" t="n">
        <v>0</v>
      </c>
      <c r="P2452" t="inlineStr">
        <is>
          <t>2026-03-09</t>
        </is>
      </c>
      <c r="Q2452" t="inlineStr">
        <is>
          <t>2026-06-08</t>
        </is>
      </c>
      <c r="R2452" t="inlineStr">
        <is>
          <t>+5%▶60% 익절 / +10%▶30% 익절 / +30%▶10% 익절</t>
        </is>
      </c>
      <c r="S2452" t="inlineStr">
        <is>
          <t>-5%▶50% 손절 / -10%▶30% 손절 / -15%▶20% 손절</t>
        </is>
      </c>
      <c r="T2452" t="inlineStr">
        <is>
          <t>매수 0.0005 / 매도 0.0025 / 슬리피지 0.0007</t>
        </is>
      </c>
    </row>
    <row r="2453">
      <c r="A2453" t="inlineStr">
        <is>
          <t>대한광통신|3개월 전에 샀다면|[대표님룰]+[버티기형]</t>
        </is>
      </c>
      <c r="B2453" t="inlineStr">
        <is>
          <t>대한광통신</t>
        </is>
      </c>
      <c r="C2453" t="inlineStr">
        <is>
          <t>010170</t>
        </is>
      </c>
      <c r="D2453" t="inlineStr">
        <is>
          <t>3개월 전에 샀다면</t>
        </is>
      </c>
      <c r="E2453" t="inlineStr">
        <is>
          <t>[대표님룰]+[버티기형]</t>
        </is>
      </c>
      <c r="F2453" t="inlineStr">
        <is>
          <t>[대표님룰]</t>
        </is>
      </c>
      <c r="G2453" t="inlineStr">
        <is>
          <t>[버티기형]</t>
        </is>
      </c>
      <c r="H2453" t="n">
        <v>300000</v>
      </c>
      <c r="I2453" t="n">
        <v>4245</v>
      </c>
      <c r="J2453" t="n">
        <v>17000</v>
      </c>
      <c r="K2453" t="n">
        <v>300.47</v>
      </c>
      <c r="L2453" t="n">
        <v>0</v>
      </c>
      <c r="M2453" t="n">
        <v>0</v>
      </c>
      <c r="N2453" t="n">
        <v>0</v>
      </c>
      <c r="O2453" t="n">
        <v>0</v>
      </c>
      <c r="P2453" t="inlineStr">
        <is>
          <t>2026-03-09</t>
        </is>
      </c>
      <c r="Q2453" t="inlineStr">
        <is>
          <t>2026-06-08</t>
        </is>
      </c>
      <c r="R2453" t="inlineStr">
        <is>
          <t>+5%▶60% 익절 / +10%▶30% 익절 / +30%▶10% 익절</t>
        </is>
      </c>
      <c r="S2453" t="inlineStr">
        <is>
          <t>-5%▶40% 손절 / -15%▶30% 손절 / -20%▶30% 손절</t>
        </is>
      </c>
      <c r="T2453" t="inlineStr">
        <is>
          <t>매수 0.0005 / 매도 0.0025 / 슬리피지 0.0007</t>
        </is>
      </c>
    </row>
    <row r="2454">
      <c r="A2454" t="inlineStr">
        <is>
          <t>대한광통신|3개월 전에 샀다면|[중기추세]+[칼손절]</t>
        </is>
      </c>
      <c r="B2454" t="inlineStr">
        <is>
          <t>대한광통신</t>
        </is>
      </c>
      <c r="C2454" t="inlineStr">
        <is>
          <t>010170</t>
        </is>
      </c>
      <c r="D2454" t="inlineStr">
        <is>
          <t>3개월 전에 샀다면</t>
        </is>
      </c>
      <c r="E2454" t="inlineStr">
        <is>
          <t>[중기추세]+[칼손절]</t>
        </is>
      </c>
      <c r="F2454" t="inlineStr">
        <is>
          <t>[중기추세]</t>
        </is>
      </c>
      <c r="G2454" t="inlineStr">
        <is>
          <t>[칼손절]</t>
        </is>
      </c>
      <c r="H2454" t="n">
        <v>300000</v>
      </c>
      <c r="I2454" t="n">
        <v>4245</v>
      </c>
      <c r="J2454" t="n">
        <v>17000</v>
      </c>
      <c r="K2454" t="n">
        <v>300.47</v>
      </c>
      <c r="L2454" t="n">
        <v>0</v>
      </c>
      <c r="M2454" t="n">
        <v>0</v>
      </c>
      <c r="N2454" t="n">
        <v>0</v>
      </c>
      <c r="O2454" t="n">
        <v>0</v>
      </c>
      <c r="P2454" t="inlineStr">
        <is>
          <t>2026-03-09</t>
        </is>
      </c>
      <c r="Q2454" t="inlineStr">
        <is>
          <t>2026-06-08</t>
        </is>
      </c>
      <c r="R2454" t="inlineStr">
        <is>
          <t>+10%▶50% 익절 / +20%▶30% 익절 / +30%▶20% 익절</t>
        </is>
      </c>
      <c r="S2454" t="inlineStr">
        <is>
          <t>-2%▶80% 손절 / -4%▶10% 손절 / -6%▶10% 손절</t>
        </is>
      </c>
      <c r="T2454" t="inlineStr">
        <is>
          <t>매수 0.0005 / 매도 0.0025 / 슬리피지 0.0007</t>
        </is>
      </c>
    </row>
    <row r="2455">
      <c r="A2455" t="inlineStr">
        <is>
          <t>대한광통신|3개월 전에 샀다면|[중기추세]+[정석방어]</t>
        </is>
      </c>
      <c r="B2455" t="inlineStr">
        <is>
          <t>대한광통신</t>
        </is>
      </c>
      <c r="C2455" t="inlineStr">
        <is>
          <t>010170</t>
        </is>
      </c>
      <c r="D2455" t="inlineStr">
        <is>
          <t>3개월 전에 샀다면</t>
        </is>
      </c>
      <c r="E2455" t="inlineStr">
        <is>
          <t>[중기추세]+[정석방어]</t>
        </is>
      </c>
      <c r="F2455" t="inlineStr">
        <is>
          <t>[중기추세]</t>
        </is>
      </c>
      <c r="G2455" t="inlineStr">
        <is>
          <t>[정석방어]</t>
        </is>
      </c>
      <c r="H2455" t="n">
        <v>300000</v>
      </c>
      <c r="I2455" t="n">
        <v>4245</v>
      </c>
      <c r="J2455" t="n">
        <v>17000</v>
      </c>
      <c r="K2455" t="n">
        <v>300.47</v>
      </c>
      <c r="L2455" t="n">
        <v>0</v>
      </c>
      <c r="M2455" t="n">
        <v>0</v>
      </c>
      <c r="N2455" t="n">
        <v>0</v>
      </c>
      <c r="O2455" t="n">
        <v>0</v>
      </c>
      <c r="P2455" t="inlineStr">
        <is>
          <t>2026-03-09</t>
        </is>
      </c>
      <c r="Q2455" t="inlineStr">
        <is>
          <t>2026-06-08</t>
        </is>
      </c>
      <c r="R2455" t="inlineStr">
        <is>
          <t>+10%▶50% 익절 / +20%▶30% 익절 / +30%▶20% 익절</t>
        </is>
      </c>
      <c r="S2455" t="inlineStr">
        <is>
          <t>-3%▶70% 손절 / -5%▶20% 손절 / -10%▶10% 손절</t>
        </is>
      </c>
      <c r="T2455" t="inlineStr">
        <is>
          <t>매수 0.0005 / 매도 0.0025 / 슬리피지 0.0007</t>
        </is>
      </c>
    </row>
    <row r="2456">
      <c r="A2456" t="inlineStr">
        <is>
          <t>대한광통신|3개월 전에 샀다면|[중기추세]+[변동성허용]</t>
        </is>
      </c>
      <c r="B2456" t="inlineStr">
        <is>
          <t>대한광통신</t>
        </is>
      </c>
      <c r="C2456" t="inlineStr">
        <is>
          <t>010170</t>
        </is>
      </c>
      <c r="D2456" t="inlineStr">
        <is>
          <t>3개월 전에 샀다면</t>
        </is>
      </c>
      <c r="E2456" t="inlineStr">
        <is>
          <t>[중기추세]+[변동성허용]</t>
        </is>
      </c>
      <c r="F2456" t="inlineStr">
        <is>
          <t>[중기추세]</t>
        </is>
      </c>
      <c r="G2456" t="inlineStr">
        <is>
          <t>[변동성허용]</t>
        </is>
      </c>
      <c r="H2456" t="n">
        <v>300000</v>
      </c>
      <c r="I2456" t="n">
        <v>4245</v>
      </c>
      <c r="J2456" t="n">
        <v>17000</v>
      </c>
      <c r="K2456" t="n">
        <v>300.47</v>
      </c>
      <c r="L2456" t="n">
        <v>0</v>
      </c>
      <c r="M2456" t="n">
        <v>0</v>
      </c>
      <c r="N2456" t="n">
        <v>0</v>
      </c>
      <c r="O2456" t="n">
        <v>0</v>
      </c>
      <c r="P2456" t="inlineStr">
        <is>
          <t>2026-03-09</t>
        </is>
      </c>
      <c r="Q2456" t="inlineStr">
        <is>
          <t>2026-06-08</t>
        </is>
      </c>
      <c r="R2456" t="inlineStr">
        <is>
          <t>+10%▶50% 익절 / +20%▶30% 익절 / +30%▶20% 익절</t>
        </is>
      </c>
      <c r="S2456" t="inlineStr">
        <is>
          <t>-5%▶50% 손절 / -10%▶30% 손절 / -15%▶20% 손절</t>
        </is>
      </c>
      <c r="T2456" t="inlineStr">
        <is>
          <t>매수 0.0005 / 매도 0.0025 / 슬리피지 0.0007</t>
        </is>
      </c>
    </row>
    <row r="2457">
      <c r="A2457" t="inlineStr">
        <is>
          <t>대한광통신|3개월 전에 샀다면|[중기추세]+[버티기형]</t>
        </is>
      </c>
      <c r="B2457" t="inlineStr">
        <is>
          <t>대한광통신</t>
        </is>
      </c>
      <c r="C2457" t="inlineStr">
        <is>
          <t>010170</t>
        </is>
      </c>
      <c r="D2457" t="inlineStr">
        <is>
          <t>3개월 전에 샀다면</t>
        </is>
      </c>
      <c r="E2457" t="inlineStr">
        <is>
          <t>[중기추세]+[버티기형]</t>
        </is>
      </c>
      <c r="F2457" t="inlineStr">
        <is>
          <t>[중기추세]</t>
        </is>
      </c>
      <c r="G2457" t="inlineStr">
        <is>
          <t>[버티기형]</t>
        </is>
      </c>
      <c r="H2457" t="n">
        <v>300000</v>
      </c>
      <c r="I2457" t="n">
        <v>4245</v>
      </c>
      <c r="J2457" t="n">
        <v>17000</v>
      </c>
      <c r="K2457" t="n">
        <v>300.47</v>
      </c>
      <c r="L2457" t="n">
        <v>0</v>
      </c>
      <c r="M2457" t="n">
        <v>0</v>
      </c>
      <c r="N2457" t="n">
        <v>0</v>
      </c>
      <c r="O2457" t="n">
        <v>0</v>
      </c>
      <c r="P2457" t="inlineStr">
        <is>
          <t>2026-03-09</t>
        </is>
      </c>
      <c r="Q2457" t="inlineStr">
        <is>
          <t>2026-06-08</t>
        </is>
      </c>
      <c r="R2457" t="inlineStr">
        <is>
          <t>+10%▶50% 익절 / +20%▶30% 익절 / +30%▶20% 익절</t>
        </is>
      </c>
      <c r="S2457" t="inlineStr">
        <is>
          <t>-5%▶40% 손절 / -15%▶30% 손절 / -20%▶30% 손절</t>
        </is>
      </c>
      <c r="T2457" t="inlineStr">
        <is>
          <t>매수 0.0005 / 매도 0.0025 / 슬리피지 0.0007</t>
        </is>
      </c>
    </row>
    <row r="2458">
      <c r="A2458" t="inlineStr">
        <is>
          <t>대한광통신|3개월 전에 샀다면|[수익극대화]+[칼손절]</t>
        </is>
      </c>
      <c r="B2458" t="inlineStr">
        <is>
          <t>대한광통신</t>
        </is>
      </c>
      <c r="C2458" t="inlineStr">
        <is>
          <t>010170</t>
        </is>
      </c>
      <c r="D2458" t="inlineStr">
        <is>
          <t>3개월 전에 샀다면</t>
        </is>
      </c>
      <c r="E2458" t="inlineStr">
        <is>
          <t>[수익극대화]+[칼손절]</t>
        </is>
      </c>
      <c r="F2458" t="inlineStr">
        <is>
          <t>[수익극대화]</t>
        </is>
      </c>
      <c r="G2458" t="inlineStr">
        <is>
          <t>[칼손절]</t>
        </is>
      </c>
      <c r="H2458" t="n">
        <v>300000</v>
      </c>
      <c r="I2458" t="n">
        <v>4245</v>
      </c>
      <c r="J2458" t="n">
        <v>17000</v>
      </c>
      <c r="K2458" t="n">
        <v>300.47</v>
      </c>
      <c r="L2458" t="n">
        <v>0</v>
      </c>
      <c r="M2458" t="n">
        <v>0</v>
      </c>
      <c r="N2458" t="n">
        <v>0</v>
      </c>
      <c r="O2458" t="n">
        <v>0</v>
      </c>
      <c r="P2458" t="inlineStr">
        <is>
          <t>2026-03-09</t>
        </is>
      </c>
      <c r="Q2458" t="inlineStr">
        <is>
          <t>2026-06-08</t>
        </is>
      </c>
      <c r="R2458" t="inlineStr">
        <is>
          <t>+10%▶40% 익절 / +20%▶30% 익절 / +40%▶30% 익절</t>
        </is>
      </c>
      <c r="S2458" t="inlineStr">
        <is>
          <t>-2%▶80% 손절 / -4%▶10% 손절 / -6%▶10% 손절</t>
        </is>
      </c>
      <c r="T2458" t="inlineStr">
        <is>
          <t>매수 0.0005 / 매도 0.0025 / 슬리피지 0.0007</t>
        </is>
      </c>
    </row>
    <row r="2459">
      <c r="A2459" t="inlineStr">
        <is>
          <t>대한광통신|3개월 전에 샀다면|[수익극대화]+[정석방어]</t>
        </is>
      </c>
      <c r="B2459" t="inlineStr">
        <is>
          <t>대한광통신</t>
        </is>
      </c>
      <c r="C2459" t="inlineStr">
        <is>
          <t>010170</t>
        </is>
      </c>
      <c r="D2459" t="inlineStr">
        <is>
          <t>3개월 전에 샀다면</t>
        </is>
      </c>
      <c r="E2459" t="inlineStr">
        <is>
          <t>[수익극대화]+[정석방어]</t>
        </is>
      </c>
      <c r="F2459" t="inlineStr">
        <is>
          <t>[수익극대화]</t>
        </is>
      </c>
      <c r="G2459" t="inlineStr">
        <is>
          <t>[정석방어]</t>
        </is>
      </c>
      <c r="H2459" t="n">
        <v>300000</v>
      </c>
      <c r="I2459" t="n">
        <v>4245</v>
      </c>
      <c r="J2459" t="n">
        <v>17000</v>
      </c>
      <c r="K2459" t="n">
        <v>300.47</v>
      </c>
      <c r="L2459" t="n">
        <v>0</v>
      </c>
      <c r="M2459" t="n">
        <v>0</v>
      </c>
      <c r="N2459" t="n">
        <v>0</v>
      </c>
      <c r="O2459" t="n">
        <v>0</v>
      </c>
      <c r="P2459" t="inlineStr">
        <is>
          <t>2026-03-09</t>
        </is>
      </c>
      <c r="Q2459" t="inlineStr">
        <is>
          <t>2026-06-08</t>
        </is>
      </c>
      <c r="R2459" t="inlineStr">
        <is>
          <t>+10%▶40% 익절 / +20%▶30% 익절 / +40%▶30% 익절</t>
        </is>
      </c>
      <c r="S2459" t="inlineStr">
        <is>
          <t>-3%▶70% 손절 / -5%▶20% 손절 / -10%▶10% 손절</t>
        </is>
      </c>
      <c r="T2459" t="inlineStr">
        <is>
          <t>매수 0.0005 / 매도 0.0025 / 슬리피지 0.0007</t>
        </is>
      </c>
    </row>
    <row r="2460">
      <c r="A2460" t="inlineStr">
        <is>
          <t>대한광통신|3개월 전에 샀다면|[수익극대화]+[변동성허용]</t>
        </is>
      </c>
      <c r="B2460" t="inlineStr">
        <is>
          <t>대한광통신</t>
        </is>
      </c>
      <c r="C2460" t="inlineStr">
        <is>
          <t>010170</t>
        </is>
      </c>
      <c r="D2460" t="inlineStr">
        <is>
          <t>3개월 전에 샀다면</t>
        </is>
      </c>
      <c r="E2460" t="inlineStr">
        <is>
          <t>[수익극대화]+[변동성허용]</t>
        </is>
      </c>
      <c r="F2460" t="inlineStr">
        <is>
          <t>[수익극대화]</t>
        </is>
      </c>
      <c r="G2460" t="inlineStr">
        <is>
          <t>[변동성허용]</t>
        </is>
      </c>
      <c r="H2460" t="n">
        <v>300000</v>
      </c>
      <c r="I2460" t="n">
        <v>4245</v>
      </c>
      <c r="J2460" t="n">
        <v>17000</v>
      </c>
      <c r="K2460" t="n">
        <v>300.47</v>
      </c>
      <c r="L2460" t="n">
        <v>0</v>
      </c>
      <c r="M2460" t="n">
        <v>0</v>
      </c>
      <c r="N2460" t="n">
        <v>0</v>
      </c>
      <c r="O2460" t="n">
        <v>0</v>
      </c>
      <c r="P2460" t="inlineStr">
        <is>
          <t>2026-03-09</t>
        </is>
      </c>
      <c r="Q2460" t="inlineStr">
        <is>
          <t>2026-06-08</t>
        </is>
      </c>
      <c r="R2460" t="inlineStr">
        <is>
          <t>+10%▶40% 익절 / +20%▶30% 익절 / +40%▶30% 익절</t>
        </is>
      </c>
      <c r="S2460" t="inlineStr">
        <is>
          <t>-5%▶50% 손절 / -10%▶30% 손절 / -15%▶20% 손절</t>
        </is>
      </c>
      <c r="T2460" t="inlineStr">
        <is>
          <t>매수 0.0005 / 매도 0.0025 / 슬리피지 0.0007</t>
        </is>
      </c>
    </row>
    <row r="2461">
      <c r="A2461" t="inlineStr">
        <is>
          <t>대한광통신|3개월 전에 샀다면|[수익극대화]+[버티기형]</t>
        </is>
      </c>
      <c r="B2461" t="inlineStr">
        <is>
          <t>대한광통신</t>
        </is>
      </c>
      <c r="C2461" t="inlineStr">
        <is>
          <t>010170</t>
        </is>
      </c>
      <c r="D2461" t="inlineStr">
        <is>
          <t>3개월 전에 샀다면</t>
        </is>
      </c>
      <c r="E2461" t="inlineStr">
        <is>
          <t>[수익극대화]+[버티기형]</t>
        </is>
      </c>
      <c r="F2461" t="inlineStr">
        <is>
          <t>[수익극대화]</t>
        </is>
      </c>
      <c r="G2461" t="inlineStr">
        <is>
          <t>[버티기형]</t>
        </is>
      </c>
      <c r="H2461" t="n">
        <v>300000</v>
      </c>
      <c r="I2461" t="n">
        <v>4245</v>
      </c>
      <c r="J2461" t="n">
        <v>17000</v>
      </c>
      <c r="K2461" t="n">
        <v>300.47</v>
      </c>
      <c r="L2461" t="n">
        <v>0</v>
      </c>
      <c r="M2461" t="n">
        <v>0</v>
      </c>
      <c r="N2461" t="n">
        <v>0</v>
      </c>
      <c r="O2461" t="n">
        <v>0</v>
      </c>
      <c r="P2461" t="inlineStr">
        <is>
          <t>2026-03-09</t>
        </is>
      </c>
      <c r="Q2461" t="inlineStr">
        <is>
          <t>2026-06-08</t>
        </is>
      </c>
      <c r="R2461" t="inlineStr">
        <is>
          <t>+10%▶40% 익절 / +20%▶30% 익절 / +40%▶30% 익절</t>
        </is>
      </c>
      <c r="S2461" t="inlineStr">
        <is>
          <t>-5%▶40% 손절 / -15%▶30% 손절 / -20%▶30% 손절</t>
        </is>
      </c>
      <c r="T2461" t="inlineStr">
        <is>
          <t>매수 0.0005 / 매도 0.0025 / 슬리피지 0.0007</t>
        </is>
      </c>
    </row>
    <row r="2462">
      <c r="A2462" t="inlineStr">
        <is>
          <t>대한광통신|6개월 전에 샀다면|[초단타]+[칼손절]</t>
        </is>
      </c>
      <c r="B2462" t="inlineStr">
        <is>
          <t>대한광통신</t>
        </is>
      </c>
      <c r="C2462" t="inlineStr">
        <is>
          <t>010170</t>
        </is>
      </c>
      <c r="D2462" t="inlineStr">
        <is>
          <t>6개월 전에 샀다면</t>
        </is>
      </c>
      <c r="E2462" t="inlineStr">
        <is>
          <t>[초단타]+[칼손절]</t>
        </is>
      </c>
      <c r="F2462" t="inlineStr">
        <is>
          <t>[초단타]</t>
        </is>
      </c>
      <c r="G2462" t="inlineStr">
        <is>
          <t>[칼손절]</t>
        </is>
      </c>
      <c r="H2462" t="n">
        <v>300000</v>
      </c>
      <c r="I2462" t="n">
        <v>1940</v>
      </c>
      <c r="J2462" t="n">
        <v>17000</v>
      </c>
      <c r="K2462" t="n">
        <v>776.29</v>
      </c>
      <c r="L2462" t="n">
        <v>0</v>
      </c>
      <c r="M2462" t="n">
        <v>0</v>
      </c>
      <c r="N2462" t="n">
        <v>0</v>
      </c>
      <c r="O2462" t="n">
        <v>0</v>
      </c>
      <c r="P2462" t="inlineStr">
        <is>
          <t>2025-12-08</t>
        </is>
      </c>
      <c r="Q2462" t="inlineStr">
        <is>
          <t>2026-06-08</t>
        </is>
      </c>
      <c r="R2462" t="inlineStr">
        <is>
          <t>+3%▶70% 익절 / +5%▶20% 익절 / +10%▶10% 익절</t>
        </is>
      </c>
      <c r="S2462" t="inlineStr">
        <is>
          <t>-2%▶80% 손절 / -4%▶10% 손절 / -6%▶10% 손절</t>
        </is>
      </c>
      <c r="T2462" t="inlineStr">
        <is>
          <t>매수 0.0005 / 매도 0.0025 / 슬리피지 0.0007</t>
        </is>
      </c>
    </row>
    <row r="2463">
      <c r="A2463" t="inlineStr">
        <is>
          <t>대한광통신|6개월 전에 샀다면|[초단타]+[정석방어]</t>
        </is>
      </c>
      <c r="B2463" t="inlineStr">
        <is>
          <t>대한광통신</t>
        </is>
      </c>
      <c r="C2463" t="inlineStr">
        <is>
          <t>010170</t>
        </is>
      </c>
      <c r="D2463" t="inlineStr">
        <is>
          <t>6개월 전에 샀다면</t>
        </is>
      </c>
      <c r="E2463" t="inlineStr">
        <is>
          <t>[초단타]+[정석방어]</t>
        </is>
      </c>
      <c r="F2463" t="inlineStr">
        <is>
          <t>[초단타]</t>
        </is>
      </c>
      <c r="G2463" t="inlineStr">
        <is>
          <t>[정석방어]</t>
        </is>
      </c>
      <c r="H2463" t="n">
        <v>300000</v>
      </c>
      <c r="I2463" t="n">
        <v>1940</v>
      </c>
      <c r="J2463" t="n">
        <v>17000</v>
      </c>
      <c r="K2463" t="n">
        <v>776.29</v>
      </c>
      <c r="L2463" t="n">
        <v>0</v>
      </c>
      <c r="M2463" t="n">
        <v>0</v>
      </c>
      <c r="N2463" t="n">
        <v>0</v>
      </c>
      <c r="O2463" t="n">
        <v>0</v>
      </c>
      <c r="P2463" t="inlineStr">
        <is>
          <t>2025-12-08</t>
        </is>
      </c>
      <c r="Q2463" t="inlineStr">
        <is>
          <t>2026-06-08</t>
        </is>
      </c>
      <c r="R2463" t="inlineStr">
        <is>
          <t>+3%▶70% 익절 / +5%▶20% 익절 / +10%▶10% 익절</t>
        </is>
      </c>
      <c r="S2463" t="inlineStr">
        <is>
          <t>-3%▶70% 손절 / -5%▶20% 손절 / -10%▶10% 손절</t>
        </is>
      </c>
      <c r="T2463" t="inlineStr">
        <is>
          <t>매수 0.0005 / 매도 0.0025 / 슬리피지 0.0007</t>
        </is>
      </c>
    </row>
    <row r="2464">
      <c r="A2464" t="inlineStr">
        <is>
          <t>대한광통신|6개월 전에 샀다면|[초단타]+[변동성허용]</t>
        </is>
      </c>
      <c r="B2464" t="inlineStr">
        <is>
          <t>대한광통신</t>
        </is>
      </c>
      <c r="C2464" t="inlineStr">
        <is>
          <t>010170</t>
        </is>
      </c>
      <c r="D2464" t="inlineStr">
        <is>
          <t>6개월 전에 샀다면</t>
        </is>
      </c>
      <c r="E2464" t="inlineStr">
        <is>
          <t>[초단타]+[변동성허용]</t>
        </is>
      </c>
      <c r="F2464" t="inlineStr">
        <is>
          <t>[초단타]</t>
        </is>
      </c>
      <c r="G2464" t="inlineStr">
        <is>
          <t>[변동성허용]</t>
        </is>
      </c>
      <c r="H2464" t="n">
        <v>300000</v>
      </c>
      <c r="I2464" t="n">
        <v>1940</v>
      </c>
      <c r="J2464" t="n">
        <v>17000</v>
      </c>
      <c r="K2464" t="n">
        <v>776.29</v>
      </c>
      <c r="L2464" t="n">
        <v>0</v>
      </c>
      <c r="M2464" t="n">
        <v>0</v>
      </c>
      <c r="N2464" t="n">
        <v>0</v>
      </c>
      <c r="O2464" t="n">
        <v>0</v>
      </c>
      <c r="P2464" t="inlineStr">
        <is>
          <t>2025-12-08</t>
        </is>
      </c>
      <c r="Q2464" t="inlineStr">
        <is>
          <t>2026-06-08</t>
        </is>
      </c>
      <c r="R2464" t="inlineStr">
        <is>
          <t>+3%▶70% 익절 / +5%▶20% 익절 / +10%▶10% 익절</t>
        </is>
      </c>
      <c r="S2464" t="inlineStr">
        <is>
          <t>-5%▶50% 손절 / -10%▶30% 손절 / -15%▶20% 손절</t>
        </is>
      </c>
      <c r="T2464" t="inlineStr">
        <is>
          <t>매수 0.0005 / 매도 0.0025 / 슬리피지 0.0007</t>
        </is>
      </c>
    </row>
    <row r="2465">
      <c r="A2465" t="inlineStr">
        <is>
          <t>대한광통신|6개월 전에 샀다면|[초단타]+[버티기형]</t>
        </is>
      </c>
      <c r="B2465" t="inlineStr">
        <is>
          <t>대한광통신</t>
        </is>
      </c>
      <c r="C2465" t="inlineStr">
        <is>
          <t>010170</t>
        </is>
      </c>
      <c r="D2465" t="inlineStr">
        <is>
          <t>6개월 전에 샀다면</t>
        </is>
      </c>
      <c r="E2465" t="inlineStr">
        <is>
          <t>[초단타]+[버티기형]</t>
        </is>
      </c>
      <c r="F2465" t="inlineStr">
        <is>
          <t>[초단타]</t>
        </is>
      </c>
      <c r="G2465" t="inlineStr">
        <is>
          <t>[버티기형]</t>
        </is>
      </c>
      <c r="H2465" t="n">
        <v>300000</v>
      </c>
      <c r="I2465" t="n">
        <v>1940</v>
      </c>
      <c r="J2465" t="n">
        <v>17000</v>
      </c>
      <c r="K2465" t="n">
        <v>776.29</v>
      </c>
      <c r="L2465" t="n">
        <v>0</v>
      </c>
      <c r="M2465" t="n">
        <v>0</v>
      </c>
      <c r="N2465" t="n">
        <v>0</v>
      </c>
      <c r="O2465" t="n">
        <v>0</v>
      </c>
      <c r="P2465" t="inlineStr">
        <is>
          <t>2025-12-08</t>
        </is>
      </c>
      <c r="Q2465" t="inlineStr">
        <is>
          <t>2026-06-08</t>
        </is>
      </c>
      <c r="R2465" t="inlineStr">
        <is>
          <t>+3%▶70% 익절 / +5%▶20% 익절 / +10%▶10% 익절</t>
        </is>
      </c>
      <c r="S2465" t="inlineStr">
        <is>
          <t>-5%▶40% 손절 / -15%▶30% 손절 / -20%▶30% 손절</t>
        </is>
      </c>
      <c r="T2465" t="inlineStr">
        <is>
          <t>매수 0.0005 / 매도 0.0025 / 슬리피지 0.0007</t>
        </is>
      </c>
    </row>
    <row r="2466">
      <c r="A2466" t="inlineStr">
        <is>
          <t>대한광통신|6개월 전에 샀다면|[단기스윙]+[칼손절]</t>
        </is>
      </c>
      <c r="B2466" t="inlineStr">
        <is>
          <t>대한광통신</t>
        </is>
      </c>
      <c r="C2466" t="inlineStr">
        <is>
          <t>010170</t>
        </is>
      </c>
      <c r="D2466" t="inlineStr">
        <is>
          <t>6개월 전에 샀다면</t>
        </is>
      </c>
      <c r="E2466" t="inlineStr">
        <is>
          <t>[단기스윙]+[칼손절]</t>
        </is>
      </c>
      <c r="F2466" t="inlineStr">
        <is>
          <t>[단기스윙]</t>
        </is>
      </c>
      <c r="G2466" t="inlineStr">
        <is>
          <t>[칼손절]</t>
        </is>
      </c>
      <c r="H2466" t="n">
        <v>300000</v>
      </c>
      <c r="I2466" t="n">
        <v>1940</v>
      </c>
      <c r="J2466" t="n">
        <v>17000</v>
      </c>
      <c r="K2466" t="n">
        <v>776.29</v>
      </c>
      <c r="L2466" t="n">
        <v>0</v>
      </c>
      <c r="M2466" t="n">
        <v>0</v>
      </c>
      <c r="N2466" t="n">
        <v>0</v>
      </c>
      <c r="O2466" t="n">
        <v>0</v>
      </c>
      <c r="P2466" t="inlineStr">
        <is>
          <t>2025-12-08</t>
        </is>
      </c>
      <c r="Q2466" t="inlineStr">
        <is>
          <t>2026-06-08</t>
        </is>
      </c>
      <c r="R2466" t="inlineStr">
        <is>
          <t>+5%▶60% 익절 / +10%▶30% 익절 / +20%▶10% 익절</t>
        </is>
      </c>
      <c r="S2466" t="inlineStr">
        <is>
          <t>-2%▶80% 손절 / -4%▶10% 손절 / -6%▶10% 손절</t>
        </is>
      </c>
      <c r="T2466" t="inlineStr">
        <is>
          <t>매수 0.0005 / 매도 0.0025 / 슬리피지 0.0007</t>
        </is>
      </c>
    </row>
    <row r="2467">
      <c r="A2467" t="inlineStr">
        <is>
          <t>대한광통신|6개월 전에 샀다면|[단기스윙]+[정석방어]</t>
        </is>
      </c>
      <c r="B2467" t="inlineStr">
        <is>
          <t>대한광통신</t>
        </is>
      </c>
      <c r="C2467" t="inlineStr">
        <is>
          <t>010170</t>
        </is>
      </c>
      <c r="D2467" t="inlineStr">
        <is>
          <t>6개월 전에 샀다면</t>
        </is>
      </c>
      <c r="E2467" t="inlineStr">
        <is>
          <t>[단기스윙]+[정석방어]</t>
        </is>
      </c>
      <c r="F2467" t="inlineStr">
        <is>
          <t>[단기스윙]</t>
        </is>
      </c>
      <c r="G2467" t="inlineStr">
        <is>
          <t>[정석방어]</t>
        </is>
      </c>
      <c r="H2467" t="n">
        <v>300000</v>
      </c>
      <c r="I2467" t="n">
        <v>1940</v>
      </c>
      <c r="J2467" t="n">
        <v>17000</v>
      </c>
      <c r="K2467" t="n">
        <v>776.29</v>
      </c>
      <c r="L2467" t="n">
        <v>0</v>
      </c>
      <c r="M2467" t="n">
        <v>0</v>
      </c>
      <c r="N2467" t="n">
        <v>0</v>
      </c>
      <c r="O2467" t="n">
        <v>0</v>
      </c>
      <c r="P2467" t="inlineStr">
        <is>
          <t>2025-12-08</t>
        </is>
      </c>
      <c r="Q2467" t="inlineStr">
        <is>
          <t>2026-06-08</t>
        </is>
      </c>
      <c r="R2467" t="inlineStr">
        <is>
          <t>+5%▶60% 익절 / +10%▶30% 익절 / +20%▶10% 익절</t>
        </is>
      </c>
      <c r="S2467" t="inlineStr">
        <is>
          <t>-3%▶70% 손절 / -5%▶20% 손절 / -10%▶10% 손절</t>
        </is>
      </c>
      <c r="T2467" t="inlineStr">
        <is>
          <t>매수 0.0005 / 매도 0.0025 / 슬리피지 0.0007</t>
        </is>
      </c>
    </row>
    <row r="2468">
      <c r="A2468" t="inlineStr">
        <is>
          <t>대한광통신|6개월 전에 샀다면|[단기스윙]+[변동성허용]</t>
        </is>
      </c>
      <c r="B2468" t="inlineStr">
        <is>
          <t>대한광통신</t>
        </is>
      </c>
      <c r="C2468" t="inlineStr">
        <is>
          <t>010170</t>
        </is>
      </c>
      <c r="D2468" t="inlineStr">
        <is>
          <t>6개월 전에 샀다면</t>
        </is>
      </c>
      <c r="E2468" t="inlineStr">
        <is>
          <t>[단기스윙]+[변동성허용]</t>
        </is>
      </c>
      <c r="F2468" t="inlineStr">
        <is>
          <t>[단기스윙]</t>
        </is>
      </c>
      <c r="G2468" t="inlineStr">
        <is>
          <t>[변동성허용]</t>
        </is>
      </c>
      <c r="H2468" t="n">
        <v>300000</v>
      </c>
      <c r="I2468" t="n">
        <v>1940</v>
      </c>
      <c r="J2468" t="n">
        <v>17000</v>
      </c>
      <c r="K2468" t="n">
        <v>776.29</v>
      </c>
      <c r="L2468" t="n">
        <v>0</v>
      </c>
      <c r="M2468" t="n">
        <v>0</v>
      </c>
      <c r="N2468" t="n">
        <v>0</v>
      </c>
      <c r="O2468" t="n">
        <v>0</v>
      </c>
      <c r="P2468" t="inlineStr">
        <is>
          <t>2025-12-08</t>
        </is>
      </c>
      <c r="Q2468" t="inlineStr">
        <is>
          <t>2026-06-08</t>
        </is>
      </c>
      <c r="R2468" t="inlineStr">
        <is>
          <t>+5%▶60% 익절 / +10%▶30% 익절 / +20%▶10% 익절</t>
        </is>
      </c>
      <c r="S2468" t="inlineStr">
        <is>
          <t>-5%▶50% 손절 / -10%▶30% 손절 / -15%▶20% 손절</t>
        </is>
      </c>
      <c r="T2468" t="inlineStr">
        <is>
          <t>매수 0.0005 / 매도 0.0025 / 슬리피지 0.0007</t>
        </is>
      </c>
    </row>
    <row r="2469">
      <c r="A2469" t="inlineStr">
        <is>
          <t>대한광통신|6개월 전에 샀다면|[단기스윙]+[버티기형]</t>
        </is>
      </c>
      <c r="B2469" t="inlineStr">
        <is>
          <t>대한광통신</t>
        </is>
      </c>
      <c r="C2469" t="inlineStr">
        <is>
          <t>010170</t>
        </is>
      </c>
      <c r="D2469" t="inlineStr">
        <is>
          <t>6개월 전에 샀다면</t>
        </is>
      </c>
      <c r="E2469" t="inlineStr">
        <is>
          <t>[단기스윙]+[버티기형]</t>
        </is>
      </c>
      <c r="F2469" t="inlineStr">
        <is>
          <t>[단기스윙]</t>
        </is>
      </c>
      <c r="G2469" t="inlineStr">
        <is>
          <t>[버티기형]</t>
        </is>
      </c>
      <c r="H2469" t="n">
        <v>300000</v>
      </c>
      <c r="I2469" t="n">
        <v>1940</v>
      </c>
      <c r="J2469" t="n">
        <v>17000</v>
      </c>
      <c r="K2469" t="n">
        <v>776.29</v>
      </c>
      <c r="L2469" t="n">
        <v>0</v>
      </c>
      <c r="M2469" t="n">
        <v>0</v>
      </c>
      <c r="N2469" t="n">
        <v>0</v>
      </c>
      <c r="O2469" t="n">
        <v>0</v>
      </c>
      <c r="P2469" t="inlineStr">
        <is>
          <t>2025-12-08</t>
        </is>
      </c>
      <c r="Q2469" t="inlineStr">
        <is>
          <t>2026-06-08</t>
        </is>
      </c>
      <c r="R2469" t="inlineStr">
        <is>
          <t>+5%▶60% 익절 / +10%▶30% 익절 / +20%▶10% 익절</t>
        </is>
      </c>
      <c r="S2469" t="inlineStr">
        <is>
          <t>-5%▶40% 손절 / -15%▶30% 손절 / -20%▶30% 손절</t>
        </is>
      </c>
      <c r="T2469" t="inlineStr">
        <is>
          <t>매수 0.0005 / 매도 0.0025 / 슬리피지 0.0007</t>
        </is>
      </c>
    </row>
    <row r="2470">
      <c r="A2470" t="inlineStr">
        <is>
          <t>대한광통신|6개월 전에 샀다면|[대표님룰]+[칼손절]</t>
        </is>
      </c>
      <c r="B2470" t="inlineStr">
        <is>
          <t>대한광통신</t>
        </is>
      </c>
      <c r="C2470" t="inlineStr">
        <is>
          <t>010170</t>
        </is>
      </c>
      <c r="D2470" t="inlineStr">
        <is>
          <t>6개월 전에 샀다면</t>
        </is>
      </c>
      <c r="E2470" t="inlineStr">
        <is>
          <t>[대표님룰]+[칼손절]</t>
        </is>
      </c>
      <c r="F2470" t="inlineStr">
        <is>
          <t>[대표님룰]</t>
        </is>
      </c>
      <c r="G2470" t="inlineStr">
        <is>
          <t>[칼손절]</t>
        </is>
      </c>
      <c r="H2470" t="n">
        <v>300000</v>
      </c>
      <c r="I2470" t="n">
        <v>1940</v>
      </c>
      <c r="J2470" t="n">
        <v>17000</v>
      </c>
      <c r="K2470" t="n">
        <v>776.29</v>
      </c>
      <c r="L2470" t="n">
        <v>0</v>
      </c>
      <c r="M2470" t="n">
        <v>0</v>
      </c>
      <c r="N2470" t="n">
        <v>0</v>
      </c>
      <c r="O2470" t="n">
        <v>0</v>
      </c>
      <c r="P2470" t="inlineStr">
        <is>
          <t>2025-12-08</t>
        </is>
      </c>
      <c r="Q2470" t="inlineStr">
        <is>
          <t>2026-06-08</t>
        </is>
      </c>
      <c r="R2470" t="inlineStr">
        <is>
          <t>+5%▶60% 익절 / +10%▶30% 익절 / +30%▶10% 익절</t>
        </is>
      </c>
      <c r="S2470" t="inlineStr">
        <is>
          <t>-2%▶80% 손절 / -4%▶10% 손절 / -6%▶10% 손절</t>
        </is>
      </c>
      <c r="T2470" t="inlineStr">
        <is>
          <t>매수 0.0005 / 매도 0.0025 / 슬리피지 0.0007</t>
        </is>
      </c>
    </row>
    <row r="2471">
      <c r="A2471" t="inlineStr">
        <is>
          <t>대한광통신|6개월 전에 샀다면|[대표님룰]+[정석방어]</t>
        </is>
      </c>
      <c r="B2471" t="inlineStr">
        <is>
          <t>대한광통신</t>
        </is>
      </c>
      <c r="C2471" t="inlineStr">
        <is>
          <t>010170</t>
        </is>
      </c>
      <c r="D2471" t="inlineStr">
        <is>
          <t>6개월 전에 샀다면</t>
        </is>
      </c>
      <c r="E2471" t="inlineStr">
        <is>
          <t>[대표님룰]+[정석방어]</t>
        </is>
      </c>
      <c r="F2471" t="inlineStr">
        <is>
          <t>[대표님룰]</t>
        </is>
      </c>
      <c r="G2471" t="inlineStr">
        <is>
          <t>[정석방어]</t>
        </is>
      </c>
      <c r="H2471" t="n">
        <v>300000</v>
      </c>
      <c r="I2471" t="n">
        <v>1940</v>
      </c>
      <c r="J2471" t="n">
        <v>17000</v>
      </c>
      <c r="K2471" t="n">
        <v>776.29</v>
      </c>
      <c r="L2471" t="n">
        <v>0</v>
      </c>
      <c r="M2471" t="n">
        <v>0</v>
      </c>
      <c r="N2471" t="n">
        <v>0</v>
      </c>
      <c r="O2471" t="n">
        <v>0</v>
      </c>
      <c r="P2471" t="inlineStr">
        <is>
          <t>2025-12-08</t>
        </is>
      </c>
      <c r="Q2471" t="inlineStr">
        <is>
          <t>2026-06-08</t>
        </is>
      </c>
      <c r="R2471" t="inlineStr">
        <is>
          <t>+5%▶60% 익절 / +10%▶30% 익절 / +30%▶10% 익절</t>
        </is>
      </c>
      <c r="S2471" t="inlineStr">
        <is>
          <t>-3%▶70% 손절 / -5%▶20% 손절 / -10%▶10% 손절</t>
        </is>
      </c>
      <c r="T2471" t="inlineStr">
        <is>
          <t>매수 0.0005 / 매도 0.0025 / 슬리피지 0.0007</t>
        </is>
      </c>
    </row>
    <row r="2472">
      <c r="A2472" t="inlineStr">
        <is>
          <t>대한광통신|6개월 전에 샀다면|[대표님룰]+[변동성허용]</t>
        </is>
      </c>
      <c r="B2472" t="inlineStr">
        <is>
          <t>대한광통신</t>
        </is>
      </c>
      <c r="C2472" t="inlineStr">
        <is>
          <t>010170</t>
        </is>
      </c>
      <c r="D2472" t="inlineStr">
        <is>
          <t>6개월 전에 샀다면</t>
        </is>
      </c>
      <c r="E2472" t="inlineStr">
        <is>
          <t>[대표님룰]+[변동성허용]</t>
        </is>
      </c>
      <c r="F2472" t="inlineStr">
        <is>
          <t>[대표님룰]</t>
        </is>
      </c>
      <c r="G2472" t="inlineStr">
        <is>
          <t>[변동성허용]</t>
        </is>
      </c>
      <c r="H2472" t="n">
        <v>300000</v>
      </c>
      <c r="I2472" t="n">
        <v>1940</v>
      </c>
      <c r="J2472" t="n">
        <v>17000</v>
      </c>
      <c r="K2472" t="n">
        <v>776.29</v>
      </c>
      <c r="L2472" t="n">
        <v>0</v>
      </c>
      <c r="M2472" t="n">
        <v>0</v>
      </c>
      <c r="N2472" t="n">
        <v>0</v>
      </c>
      <c r="O2472" t="n">
        <v>0</v>
      </c>
      <c r="P2472" t="inlineStr">
        <is>
          <t>2025-12-08</t>
        </is>
      </c>
      <c r="Q2472" t="inlineStr">
        <is>
          <t>2026-06-08</t>
        </is>
      </c>
      <c r="R2472" t="inlineStr">
        <is>
          <t>+5%▶60% 익절 / +10%▶30% 익절 / +30%▶10% 익절</t>
        </is>
      </c>
      <c r="S2472" t="inlineStr">
        <is>
          <t>-5%▶50% 손절 / -10%▶30% 손절 / -15%▶20% 손절</t>
        </is>
      </c>
      <c r="T2472" t="inlineStr">
        <is>
          <t>매수 0.0005 / 매도 0.0025 / 슬리피지 0.0007</t>
        </is>
      </c>
    </row>
    <row r="2473">
      <c r="A2473" t="inlineStr">
        <is>
          <t>대한광통신|6개월 전에 샀다면|[대표님룰]+[버티기형]</t>
        </is>
      </c>
      <c r="B2473" t="inlineStr">
        <is>
          <t>대한광통신</t>
        </is>
      </c>
      <c r="C2473" t="inlineStr">
        <is>
          <t>010170</t>
        </is>
      </c>
      <c r="D2473" t="inlineStr">
        <is>
          <t>6개월 전에 샀다면</t>
        </is>
      </c>
      <c r="E2473" t="inlineStr">
        <is>
          <t>[대표님룰]+[버티기형]</t>
        </is>
      </c>
      <c r="F2473" t="inlineStr">
        <is>
          <t>[대표님룰]</t>
        </is>
      </c>
      <c r="G2473" t="inlineStr">
        <is>
          <t>[버티기형]</t>
        </is>
      </c>
      <c r="H2473" t="n">
        <v>300000</v>
      </c>
      <c r="I2473" t="n">
        <v>1940</v>
      </c>
      <c r="J2473" t="n">
        <v>17000</v>
      </c>
      <c r="K2473" t="n">
        <v>776.29</v>
      </c>
      <c r="L2473" t="n">
        <v>0</v>
      </c>
      <c r="M2473" t="n">
        <v>0</v>
      </c>
      <c r="N2473" t="n">
        <v>0</v>
      </c>
      <c r="O2473" t="n">
        <v>0</v>
      </c>
      <c r="P2473" t="inlineStr">
        <is>
          <t>2025-12-08</t>
        </is>
      </c>
      <c r="Q2473" t="inlineStr">
        <is>
          <t>2026-06-08</t>
        </is>
      </c>
      <c r="R2473" t="inlineStr">
        <is>
          <t>+5%▶60% 익절 / +10%▶30% 익절 / +30%▶10% 익절</t>
        </is>
      </c>
      <c r="S2473" t="inlineStr">
        <is>
          <t>-5%▶40% 손절 / -15%▶30% 손절 / -20%▶30% 손절</t>
        </is>
      </c>
      <c r="T2473" t="inlineStr">
        <is>
          <t>매수 0.0005 / 매도 0.0025 / 슬리피지 0.0007</t>
        </is>
      </c>
    </row>
    <row r="2474">
      <c r="A2474" t="inlineStr">
        <is>
          <t>대한광통신|6개월 전에 샀다면|[중기추세]+[칼손절]</t>
        </is>
      </c>
      <c r="B2474" t="inlineStr">
        <is>
          <t>대한광통신</t>
        </is>
      </c>
      <c r="C2474" t="inlineStr">
        <is>
          <t>010170</t>
        </is>
      </c>
      <c r="D2474" t="inlineStr">
        <is>
          <t>6개월 전에 샀다면</t>
        </is>
      </c>
      <c r="E2474" t="inlineStr">
        <is>
          <t>[중기추세]+[칼손절]</t>
        </is>
      </c>
      <c r="F2474" t="inlineStr">
        <is>
          <t>[중기추세]</t>
        </is>
      </c>
      <c r="G2474" t="inlineStr">
        <is>
          <t>[칼손절]</t>
        </is>
      </c>
      <c r="H2474" t="n">
        <v>300000</v>
      </c>
      <c r="I2474" t="n">
        <v>1940</v>
      </c>
      <c r="J2474" t="n">
        <v>17000</v>
      </c>
      <c r="K2474" t="n">
        <v>776.29</v>
      </c>
      <c r="L2474" t="n">
        <v>0</v>
      </c>
      <c r="M2474" t="n">
        <v>0</v>
      </c>
      <c r="N2474" t="n">
        <v>0</v>
      </c>
      <c r="O2474" t="n">
        <v>0</v>
      </c>
      <c r="P2474" t="inlineStr">
        <is>
          <t>2025-12-08</t>
        </is>
      </c>
      <c r="Q2474" t="inlineStr">
        <is>
          <t>2026-06-08</t>
        </is>
      </c>
      <c r="R2474" t="inlineStr">
        <is>
          <t>+10%▶50% 익절 / +20%▶30% 익절 / +30%▶20% 익절</t>
        </is>
      </c>
      <c r="S2474" t="inlineStr">
        <is>
          <t>-2%▶80% 손절 / -4%▶10% 손절 / -6%▶10% 손절</t>
        </is>
      </c>
      <c r="T2474" t="inlineStr">
        <is>
          <t>매수 0.0005 / 매도 0.0025 / 슬리피지 0.0007</t>
        </is>
      </c>
    </row>
    <row r="2475">
      <c r="A2475" t="inlineStr">
        <is>
          <t>대한광통신|6개월 전에 샀다면|[중기추세]+[정석방어]</t>
        </is>
      </c>
      <c r="B2475" t="inlineStr">
        <is>
          <t>대한광통신</t>
        </is>
      </c>
      <c r="C2475" t="inlineStr">
        <is>
          <t>010170</t>
        </is>
      </c>
      <c r="D2475" t="inlineStr">
        <is>
          <t>6개월 전에 샀다면</t>
        </is>
      </c>
      <c r="E2475" t="inlineStr">
        <is>
          <t>[중기추세]+[정석방어]</t>
        </is>
      </c>
      <c r="F2475" t="inlineStr">
        <is>
          <t>[중기추세]</t>
        </is>
      </c>
      <c r="G2475" t="inlineStr">
        <is>
          <t>[정석방어]</t>
        </is>
      </c>
      <c r="H2475" t="n">
        <v>300000</v>
      </c>
      <c r="I2475" t="n">
        <v>1940</v>
      </c>
      <c r="J2475" t="n">
        <v>17000</v>
      </c>
      <c r="K2475" t="n">
        <v>776.29</v>
      </c>
      <c r="L2475" t="n">
        <v>0</v>
      </c>
      <c r="M2475" t="n">
        <v>0</v>
      </c>
      <c r="N2475" t="n">
        <v>0</v>
      </c>
      <c r="O2475" t="n">
        <v>0</v>
      </c>
      <c r="P2475" t="inlineStr">
        <is>
          <t>2025-12-08</t>
        </is>
      </c>
      <c r="Q2475" t="inlineStr">
        <is>
          <t>2026-06-08</t>
        </is>
      </c>
      <c r="R2475" t="inlineStr">
        <is>
          <t>+10%▶50% 익절 / +20%▶30% 익절 / +30%▶20% 익절</t>
        </is>
      </c>
      <c r="S2475" t="inlineStr">
        <is>
          <t>-3%▶70% 손절 / -5%▶20% 손절 / -10%▶10% 손절</t>
        </is>
      </c>
      <c r="T2475" t="inlineStr">
        <is>
          <t>매수 0.0005 / 매도 0.0025 / 슬리피지 0.0007</t>
        </is>
      </c>
    </row>
    <row r="2476">
      <c r="A2476" t="inlineStr">
        <is>
          <t>대한광통신|6개월 전에 샀다면|[중기추세]+[변동성허용]</t>
        </is>
      </c>
      <c r="B2476" t="inlineStr">
        <is>
          <t>대한광통신</t>
        </is>
      </c>
      <c r="C2476" t="inlineStr">
        <is>
          <t>010170</t>
        </is>
      </c>
      <c r="D2476" t="inlineStr">
        <is>
          <t>6개월 전에 샀다면</t>
        </is>
      </c>
      <c r="E2476" t="inlineStr">
        <is>
          <t>[중기추세]+[변동성허용]</t>
        </is>
      </c>
      <c r="F2476" t="inlineStr">
        <is>
          <t>[중기추세]</t>
        </is>
      </c>
      <c r="G2476" t="inlineStr">
        <is>
          <t>[변동성허용]</t>
        </is>
      </c>
      <c r="H2476" t="n">
        <v>300000</v>
      </c>
      <c r="I2476" t="n">
        <v>1940</v>
      </c>
      <c r="J2476" t="n">
        <v>17000</v>
      </c>
      <c r="K2476" t="n">
        <v>776.29</v>
      </c>
      <c r="L2476" t="n">
        <v>0</v>
      </c>
      <c r="M2476" t="n">
        <v>0</v>
      </c>
      <c r="N2476" t="n">
        <v>0</v>
      </c>
      <c r="O2476" t="n">
        <v>0</v>
      </c>
      <c r="P2476" t="inlineStr">
        <is>
          <t>2025-12-08</t>
        </is>
      </c>
      <c r="Q2476" t="inlineStr">
        <is>
          <t>2026-06-08</t>
        </is>
      </c>
      <c r="R2476" t="inlineStr">
        <is>
          <t>+10%▶50% 익절 / +20%▶30% 익절 / +30%▶20% 익절</t>
        </is>
      </c>
      <c r="S2476" t="inlineStr">
        <is>
          <t>-5%▶50% 손절 / -10%▶30% 손절 / -15%▶20% 손절</t>
        </is>
      </c>
      <c r="T2476" t="inlineStr">
        <is>
          <t>매수 0.0005 / 매도 0.0025 / 슬리피지 0.0007</t>
        </is>
      </c>
    </row>
    <row r="2477">
      <c r="A2477" t="inlineStr">
        <is>
          <t>대한광통신|6개월 전에 샀다면|[중기추세]+[버티기형]</t>
        </is>
      </c>
      <c r="B2477" t="inlineStr">
        <is>
          <t>대한광통신</t>
        </is>
      </c>
      <c r="C2477" t="inlineStr">
        <is>
          <t>010170</t>
        </is>
      </c>
      <c r="D2477" t="inlineStr">
        <is>
          <t>6개월 전에 샀다면</t>
        </is>
      </c>
      <c r="E2477" t="inlineStr">
        <is>
          <t>[중기추세]+[버티기형]</t>
        </is>
      </c>
      <c r="F2477" t="inlineStr">
        <is>
          <t>[중기추세]</t>
        </is>
      </c>
      <c r="G2477" t="inlineStr">
        <is>
          <t>[버티기형]</t>
        </is>
      </c>
      <c r="H2477" t="n">
        <v>300000</v>
      </c>
      <c r="I2477" t="n">
        <v>1940</v>
      </c>
      <c r="J2477" t="n">
        <v>17000</v>
      </c>
      <c r="K2477" t="n">
        <v>776.29</v>
      </c>
      <c r="L2477" t="n">
        <v>0</v>
      </c>
      <c r="M2477" t="n">
        <v>0</v>
      </c>
      <c r="N2477" t="n">
        <v>0</v>
      </c>
      <c r="O2477" t="n">
        <v>0</v>
      </c>
      <c r="P2477" t="inlineStr">
        <is>
          <t>2025-12-08</t>
        </is>
      </c>
      <c r="Q2477" t="inlineStr">
        <is>
          <t>2026-06-08</t>
        </is>
      </c>
      <c r="R2477" t="inlineStr">
        <is>
          <t>+10%▶50% 익절 / +20%▶30% 익절 / +30%▶20% 익절</t>
        </is>
      </c>
      <c r="S2477" t="inlineStr">
        <is>
          <t>-5%▶40% 손절 / -15%▶30% 손절 / -20%▶30% 손절</t>
        </is>
      </c>
      <c r="T2477" t="inlineStr">
        <is>
          <t>매수 0.0005 / 매도 0.0025 / 슬리피지 0.0007</t>
        </is>
      </c>
    </row>
    <row r="2478">
      <c r="A2478" t="inlineStr">
        <is>
          <t>대한광통신|6개월 전에 샀다면|[수익극대화]+[칼손절]</t>
        </is>
      </c>
      <c r="B2478" t="inlineStr">
        <is>
          <t>대한광통신</t>
        </is>
      </c>
      <c r="C2478" t="inlineStr">
        <is>
          <t>010170</t>
        </is>
      </c>
      <c r="D2478" t="inlineStr">
        <is>
          <t>6개월 전에 샀다면</t>
        </is>
      </c>
      <c r="E2478" t="inlineStr">
        <is>
          <t>[수익극대화]+[칼손절]</t>
        </is>
      </c>
      <c r="F2478" t="inlineStr">
        <is>
          <t>[수익극대화]</t>
        </is>
      </c>
      <c r="G2478" t="inlineStr">
        <is>
          <t>[칼손절]</t>
        </is>
      </c>
      <c r="H2478" t="n">
        <v>300000</v>
      </c>
      <c r="I2478" t="n">
        <v>1940</v>
      </c>
      <c r="J2478" t="n">
        <v>17000</v>
      </c>
      <c r="K2478" t="n">
        <v>776.29</v>
      </c>
      <c r="L2478" t="n">
        <v>0</v>
      </c>
      <c r="M2478" t="n">
        <v>0</v>
      </c>
      <c r="N2478" t="n">
        <v>0</v>
      </c>
      <c r="O2478" t="n">
        <v>0</v>
      </c>
      <c r="P2478" t="inlineStr">
        <is>
          <t>2025-12-08</t>
        </is>
      </c>
      <c r="Q2478" t="inlineStr">
        <is>
          <t>2026-06-08</t>
        </is>
      </c>
      <c r="R2478" t="inlineStr">
        <is>
          <t>+10%▶40% 익절 / +20%▶30% 익절 / +40%▶30% 익절</t>
        </is>
      </c>
      <c r="S2478" t="inlineStr">
        <is>
          <t>-2%▶80% 손절 / -4%▶10% 손절 / -6%▶10% 손절</t>
        </is>
      </c>
      <c r="T2478" t="inlineStr">
        <is>
          <t>매수 0.0005 / 매도 0.0025 / 슬리피지 0.0007</t>
        </is>
      </c>
    </row>
    <row r="2479">
      <c r="A2479" t="inlineStr">
        <is>
          <t>대한광통신|6개월 전에 샀다면|[수익극대화]+[정석방어]</t>
        </is>
      </c>
      <c r="B2479" t="inlineStr">
        <is>
          <t>대한광통신</t>
        </is>
      </c>
      <c r="C2479" t="inlineStr">
        <is>
          <t>010170</t>
        </is>
      </c>
      <c r="D2479" t="inlineStr">
        <is>
          <t>6개월 전에 샀다면</t>
        </is>
      </c>
      <c r="E2479" t="inlineStr">
        <is>
          <t>[수익극대화]+[정석방어]</t>
        </is>
      </c>
      <c r="F2479" t="inlineStr">
        <is>
          <t>[수익극대화]</t>
        </is>
      </c>
      <c r="G2479" t="inlineStr">
        <is>
          <t>[정석방어]</t>
        </is>
      </c>
      <c r="H2479" t="n">
        <v>300000</v>
      </c>
      <c r="I2479" t="n">
        <v>1940</v>
      </c>
      <c r="J2479" t="n">
        <v>17000</v>
      </c>
      <c r="K2479" t="n">
        <v>776.29</v>
      </c>
      <c r="L2479" t="n">
        <v>0</v>
      </c>
      <c r="M2479" t="n">
        <v>0</v>
      </c>
      <c r="N2479" t="n">
        <v>0</v>
      </c>
      <c r="O2479" t="n">
        <v>0</v>
      </c>
      <c r="P2479" t="inlineStr">
        <is>
          <t>2025-12-08</t>
        </is>
      </c>
      <c r="Q2479" t="inlineStr">
        <is>
          <t>2026-06-08</t>
        </is>
      </c>
      <c r="R2479" t="inlineStr">
        <is>
          <t>+10%▶40% 익절 / +20%▶30% 익절 / +40%▶30% 익절</t>
        </is>
      </c>
      <c r="S2479" t="inlineStr">
        <is>
          <t>-3%▶70% 손절 / -5%▶20% 손절 / -10%▶10% 손절</t>
        </is>
      </c>
      <c r="T2479" t="inlineStr">
        <is>
          <t>매수 0.0005 / 매도 0.0025 / 슬리피지 0.0007</t>
        </is>
      </c>
    </row>
    <row r="2480">
      <c r="A2480" t="inlineStr">
        <is>
          <t>대한광통신|6개월 전에 샀다면|[수익극대화]+[변동성허용]</t>
        </is>
      </c>
      <c r="B2480" t="inlineStr">
        <is>
          <t>대한광통신</t>
        </is>
      </c>
      <c r="C2480" t="inlineStr">
        <is>
          <t>010170</t>
        </is>
      </c>
      <c r="D2480" t="inlineStr">
        <is>
          <t>6개월 전에 샀다면</t>
        </is>
      </c>
      <c r="E2480" t="inlineStr">
        <is>
          <t>[수익극대화]+[변동성허용]</t>
        </is>
      </c>
      <c r="F2480" t="inlineStr">
        <is>
          <t>[수익극대화]</t>
        </is>
      </c>
      <c r="G2480" t="inlineStr">
        <is>
          <t>[변동성허용]</t>
        </is>
      </c>
      <c r="H2480" t="n">
        <v>300000</v>
      </c>
      <c r="I2480" t="n">
        <v>1940</v>
      </c>
      <c r="J2480" t="n">
        <v>17000</v>
      </c>
      <c r="K2480" t="n">
        <v>776.29</v>
      </c>
      <c r="L2480" t="n">
        <v>0</v>
      </c>
      <c r="M2480" t="n">
        <v>0</v>
      </c>
      <c r="N2480" t="n">
        <v>0</v>
      </c>
      <c r="O2480" t="n">
        <v>0</v>
      </c>
      <c r="P2480" t="inlineStr">
        <is>
          <t>2025-12-08</t>
        </is>
      </c>
      <c r="Q2480" t="inlineStr">
        <is>
          <t>2026-06-08</t>
        </is>
      </c>
      <c r="R2480" t="inlineStr">
        <is>
          <t>+10%▶40% 익절 / +20%▶30% 익절 / +40%▶30% 익절</t>
        </is>
      </c>
      <c r="S2480" t="inlineStr">
        <is>
          <t>-5%▶50% 손절 / -10%▶30% 손절 / -15%▶20% 손절</t>
        </is>
      </c>
      <c r="T2480" t="inlineStr">
        <is>
          <t>매수 0.0005 / 매도 0.0025 / 슬리피지 0.0007</t>
        </is>
      </c>
    </row>
    <row r="2481">
      <c r="A2481" t="inlineStr">
        <is>
          <t>대한광통신|6개월 전에 샀다면|[수익극대화]+[버티기형]</t>
        </is>
      </c>
      <c r="B2481" t="inlineStr">
        <is>
          <t>대한광통신</t>
        </is>
      </c>
      <c r="C2481" t="inlineStr">
        <is>
          <t>010170</t>
        </is>
      </c>
      <c r="D2481" t="inlineStr">
        <is>
          <t>6개월 전에 샀다면</t>
        </is>
      </c>
      <c r="E2481" t="inlineStr">
        <is>
          <t>[수익극대화]+[버티기형]</t>
        </is>
      </c>
      <c r="F2481" t="inlineStr">
        <is>
          <t>[수익극대화]</t>
        </is>
      </c>
      <c r="G2481" t="inlineStr">
        <is>
          <t>[버티기형]</t>
        </is>
      </c>
      <c r="H2481" t="n">
        <v>300000</v>
      </c>
      <c r="I2481" t="n">
        <v>1940</v>
      </c>
      <c r="J2481" t="n">
        <v>17000</v>
      </c>
      <c r="K2481" t="n">
        <v>776.29</v>
      </c>
      <c r="L2481" t="n">
        <v>0</v>
      </c>
      <c r="M2481" t="n">
        <v>0</v>
      </c>
      <c r="N2481" t="n">
        <v>0</v>
      </c>
      <c r="O2481" t="n">
        <v>0</v>
      </c>
      <c r="P2481" t="inlineStr">
        <is>
          <t>2025-12-08</t>
        </is>
      </c>
      <c r="Q2481" t="inlineStr">
        <is>
          <t>2026-06-08</t>
        </is>
      </c>
      <c r="R2481" t="inlineStr">
        <is>
          <t>+10%▶40% 익절 / +20%▶30% 익절 / +40%▶30% 익절</t>
        </is>
      </c>
      <c r="S2481" t="inlineStr">
        <is>
          <t>-5%▶40% 손절 / -15%▶30% 손절 / -20%▶30% 손절</t>
        </is>
      </c>
      <c r="T2481" t="inlineStr">
        <is>
          <t>매수 0.0005 / 매도 0.0025 / 슬리피지 0.0007</t>
        </is>
      </c>
    </row>
    <row r="2482">
      <c r="A2482" t="inlineStr">
        <is>
          <t>대한광통신|전체 평가기간|[초단타]+[칼손절]</t>
        </is>
      </c>
      <c r="B2482" t="inlineStr">
        <is>
          <t>대한광통신</t>
        </is>
      </c>
      <c r="C2482" t="inlineStr">
        <is>
          <t>010170</t>
        </is>
      </c>
      <c r="D2482" t="inlineStr">
        <is>
          <t>전체 평가기간</t>
        </is>
      </c>
      <c r="E2482" t="inlineStr">
        <is>
          <t>[초단타]+[칼손절]</t>
        </is>
      </c>
      <c r="F2482" t="inlineStr">
        <is>
          <t>[초단타]</t>
        </is>
      </c>
      <c r="G2482" t="inlineStr">
        <is>
          <t>[칼손절]</t>
        </is>
      </c>
      <c r="H2482" t="n">
        <v>300000</v>
      </c>
      <c r="I2482" t="n">
        <v>2683</v>
      </c>
      <c r="J2482" t="n">
        <v>17000</v>
      </c>
      <c r="K2482" t="n">
        <v>533.62</v>
      </c>
      <c r="L2482" t="n">
        <v>0</v>
      </c>
      <c r="M2482" t="n">
        <v>0</v>
      </c>
      <c r="N2482" t="n">
        <v>0</v>
      </c>
      <c r="O2482" t="n">
        <v>0</v>
      </c>
      <c r="P2482" t="inlineStr">
        <is>
          <t>2026-01-02</t>
        </is>
      </c>
      <c r="Q2482" t="inlineStr">
        <is>
          <t>2026-06-08</t>
        </is>
      </c>
      <c r="R2482" t="inlineStr">
        <is>
          <t>+3%▶70% 익절 / +5%▶20% 익절 / +10%▶10% 익절</t>
        </is>
      </c>
      <c r="S2482" t="inlineStr">
        <is>
          <t>-2%▶80% 손절 / -4%▶10% 손절 / -6%▶10% 손절</t>
        </is>
      </c>
      <c r="T2482" t="inlineStr">
        <is>
          <t>매수 0.0005 / 매도 0.0025 / 슬리피지 0.0007</t>
        </is>
      </c>
    </row>
    <row r="2483">
      <c r="A2483" t="inlineStr">
        <is>
          <t>대한광통신|전체 평가기간|[초단타]+[정석방어]</t>
        </is>
      </c>
      <c r="B2483" t="inlineStr">
        <is>
          <t>대한광통신</t>
        </is>
      </c>
      <c r="C2483" t="inlineStr">
        <is>
          <t>010170</t>
        </is>
      </c>
      <c r="D2483" t="inlineStr">
        <is>
          <t>전체 평가기간</t>
        </is>
      </c>
      <c r="E2483" t="inlineStr">
        <is>
          <t>[초단타]+[정석방어]</t>
        </is>
      </c>
      <c r="F2483" t="inlineStr">
        <is>
          <t>[초단타]</t>
        </is>
      </c>
      <c r="G2483" t="inlineStr">
        <is>
          <t>[정석방어]</t>
        </is>
      </c>
      <c r="H2483" t="n">
        <v>300000</v>
      </c>
      <c r="I2483" t="n">
        <v>2683</v>
      </c>
      <c r="J2483" t="n">
        <v>17000</v>
      </c>
      <c r="K2483" t="n">
        <v>533.62</v>
      </c>
      <c r="L2483" t="n">
        <v>0</v>
      </c>
      <c r="M2483" t="n">
        <v>0</v>
      </c>
      <c r="N2483" t="n">
        <v>0</v>
      </c>
      <c r="O2483" t="n">
        <v>0</v>
      </c>
      <c r="P2483" t="inlineStr">
        <is>
          <t>2026-01-02</t>
        </is>
      </c>
      <c r="Q2483" t="inlineStr">
        <is>
          <t>2026-06-08</t>
        </is>
      </c>
      <c r="R2483" t="inlineStr">
        <is>
          <t>+3%▶70% 익절 / +5%▶20% 익절 / +10%▶10% 익절</t>
        </is>
      </c>
      <c r="S2483" t="inlineStr">
        <is>
          <t>-3%▶70% 손절 / -5%▶20% 손절 / -10%▶10% 손절</t>
        </is>
      </c>
      <c r="T2483" t="inlineStr">
        <is>
          <t>매수 0.0005 / 매도 0.0025 / 슬리피지 0.0007</t>
        </is>
      </c>
    </row>
    <row r="2484">
      <c r="A2484" t="inlineStr">
        <is>
          <t>대한광통신|전체 평가기간|[초단타]+[변동성허용]</t>
        </is>
      </c>
      <c r="B2484" t="inlineStr">
        <is>
          <t>대한광통신</t>
        </is>
      </c>
      <c r="C2484" t="inlineStr">
        <is>
          <t>010170</t>
        </is>
      </c>
      <c r="D2484" t="inlineStr">
        <is>
          <t>전체 평가기간</t>
        </is>
      </c>
      <c r="E2484" t="inlineStr">
        <is>
          <t>[초단타]+[변동성허용]</t>
        </is>
      </c>
      <c r="F2484" t="inlineStr">
        <is>
          <t>[초단타]</t>
        </is>
      </c>
      <c r="G2484" t="inlineStr">
        <is>
          <t>[변동성허용]</t>
        </is>
      </c>
      <c r="H2484" t="n">
        <v>300000</v>
      </c>
      <c r="I2484" t="n">
        <v>2683</v>
      </c>
      <c r="J2484" t="n">
        <v>17000</v>
      </c>
      <c r="K2484" t="n">
        <v>533.62</v>
      </c>
      <c r="L2484" t="n">
        <v>0</v>
      </c>
      <c r="M2484" t="n">
        <v>0</v>
      </c>
      <c r="N2484" t="n">
        <v>0</v>
      </c>
      <c r="O2484" t="n">
        <v>0</v>
      </c>
      <c r="P2484" t="inlineStr">
        <is>
          <t>2026-01-02</t>
        </is>
      </c>
      <c r="Q2484" t="inlineStr">
        <is>
          <t>2026-06-08</t>
        </is>
      </c>
      <c r="R2484" t="inlineStr">
        <is>
          <t>+3%▶70% 익절 / +5%▶20% 익절 / +10%▶10% 익절</t>
        </is>
      </c>
      <c r="S2484" t="inlineStr">
        <is>
          <t>-5%▶50% 손절 / -10%▶30% 손절 / -15%▶20% 손절</t>
        </is>
      </c>
      <c r="T2484" t="inlineStr">
        <is>
          <t>매수 0.0005 / 매도 0.0025 / 슬리피지 0.0007</t>
        </is>
      </c>
    </row>
    <row r="2485">
      <c r="A2485" t="inlineStr">
        <is>
          <t>대한광통신|전체 평가기간|[초단타]+[버티기형]</t>
        </is>
      </c>
      <c r="B2485" t="inlineStr">
        <is>
          <t>대한광통신</t>
        </is>
      </c>
      <c r="C2485" t="inlineStr">
        <is>
          <t>010170</t>
        </is>
      </c>
      <c r="D2485" t="inlineStr">
        <is>
          <t>전체 평가기간</t>
        </is>
      </c>
      <c r="E2485" t="inlineStr">
        <is>
          <t>[초단타]+[버티기형]</t>
        </is>
      </c>
      <c r="F2485" t="inlineStr">
        <is>
          <t>[초단타]</t>
        </is>
      </c>
      <c r="G2485" t="inlineStr">
        <is>
          <t>[버티기형]</t>
        </is>
      </c>
      <c r="H2485" t="n">
        <v>300000</v>
      </c>
      <c r="I2485" t="n">
        <v>2683</v>
      </c>
      <c r="J2485" t="n">
        <v>17000</v>
      </c>
      <c r="K2485" t="n">
        <v>533.62</v>
      </c>
      <c r="L2485" t="n">
        <v>0</v>
      </c>
      <c r="M2485" t="n">
        <v>0</v>
      </c>
      <c r="N2485" t="n">
        <v>0</v>
      </c>
      <c r="O2485" t="n">
        <v>0</v>
      </c>
      <c r="P2485" t="inlineStr">
        <is>
          <t>2026-01-02</t>
        </is>
      </c>
      <c r="Q2485" t="inlineStr">
        <is>
          <t>2026-06-08</t>
        </is>
      </c>
      <c r="R2485" t="inlineStr">
        <is>
          <t>+3%▶70% 익절 / +5%▶20% 익절 / +10%▶10% 익절</t>
        </is>
      </c>
      <c r="S2485" t="inlineStr">
        <is>
          <t>-5%▶40% 손절 / -15%▶30% 손절 / -20%▶30% 손절</t>
        </is>
      </c>
      <c r="T2485" t="inlineStr">
        <is>
          <t>매수 0.0005 / 매도 0.0025 / 슬리피지 0.0007</t>
        </is>
      </c>
    </row>
    <row r="2486">
      <c r="A2486" t="inlineStr">
        <is>
          <t>대한광통신|전체 평가기간|[단기스윙]+[칼손절]</t>
        </is>
      </c>
      <c r="B2486" t="inlineStr">
        <is>
          <t>대한광통신</t>
        </is>
      </c>
      <c r="C2486" t="inlineStr">
        <is>
          <t>010170</t>
        </is>
      </c>
      <c r="D2486" t="inlineStr">
        <is>
          <t>전체 평가기간</t>
        </is>
      </c>
      <c r="E2486" t="inlineStr">
        <is>
          <t>[단기스윙]+[칼손절]</t>
        </is>
      </c>
      <c r="F2486" t="inlineStr">
        <is>
          <t>[단기스윙]</t>
        </is>
      </c>
      <c r="G2486" t="inlineStr">
        <is>
          <t>[칼손절]</t>
        </is>
      </c>
      <c r="H2486" t="n">
        <v>300000</v>
      </c>
      <c r="I2486" t="n">
        <v>2683</v>
      </c>
      <c r="J2486" t="n">
        <v>17000</v>
      </c>
      <c r="K2486" t="n">
        <v>533.62</v>
      </c>
      <c r="L2486" t="n">
        <v>0</v>
      </c>
      <c r="M2486" t="n">
        <v>0</v>
      </c>
      <c r="N2486" t="n">
        <v>0</v>
      </c>
      <c r="O2486" t="n">
        <v>0</v>
      </c>
      <c r="P2486" t="inlineStr">
        <is>
          <t>2026-01-02</t>
        </is>
      </c>
      <c r="Q2486" t="inlineStr">
        <is>
          <t>2026-06-08</t>
        </is>
      </c>
      <c r="R2486" t="inlineStr">
        <is>
          <t>+5%▶60% 익절 / +10%▶30% 익절 / +20%▶10% 익절</t>
        </is>
      </c>
      <c r="S2486" t="inlineStr">
        <is>
          <t>-2%▶80% 손절 / -4%▶10% 손절 / -6%▶10% 손절</t>
        </is>
      </c>
      <c r="T2486" t="inlineStr">
        <is>
          <t>매수 0.0005 / 매도 0.0025 / 슬리피지 0.0007</t>
        </is>
      </c>
    </row>
    <row r="2487">
      <c r="A2487" t="inlineStr">
        <is>
          <t>대한광통신|전체 평가기간|[단기스윙]+[정석방어]</t>
        </is>
      </c>
      <c r="B2487" t="inlineStr">
        <is>
          <t>대한광통신</t>
        </is>
      </c>
      <c r="C2487" t="inlineStr">
        <is>
          <t>010170</t>
        </is>
      </c>
      <c r="D2487" t="inlineStr">
        <is>
          <t>전체 평가기간</t>
        </is>
      </c>
      <c r="E2487" t="inlineStr">
        <is>
          <t>[단기스윙]+[정석방어]</t>
        </is>
      </c>
      <c r="F2487" t="inlineStr">
        <is>
          <t>[단기스윙]</t>
        </is>
      </c>
      <c r="G2487" t="inlineStr">
        <is>
          <t>[정석방어]</t>
        </is>
      </c>
      <c r="H2487" t="n">
        <v>300000</v>
      </c>
      <c r="I2487" t="n">
        <v>2683</v>
      </c>
      <c r="J2487" t="n">
        <v>17000</v>
      </c>
      <c r="K2487" t="n">
        <v>533.62</v>
      </c>
      <c r="L2487" t="n">
        <v>0</v>
      </c>
      <c r="M2487" t="n">
        <v>0</v>
      </c>
      <c r="N2487" t="n">
        <v>0</v>
      </c>
      <c r="O2487" t="n">
        <v>0</v>
      </c>
      <c r="P2487" t="inlineStr">
        <is>
          <t>2026-01-02</t>
        </is>
      </c>
      <c r="Q2487" t="inlineStr">
        <is>
          <t>2026-06-08</t>
        </is>
      </c>
      <c r="R2487" t="inlineStr">
        <is>
          <t>+5%▶60% 익절 / +10%▶30% 익절 / +20%▶10% 익절</t>
        </is>
      </c>
      <c r="S2487" t="inlineStr">
        <is>
          <t>-3%▶70% 손절 / -5%▶20% 손절 / -10%▶10% 손절</t>
        </is>
      </c>
      <c r="T2487" t="inlineStr">
        <is>
          <t>매수 0.0005 / 매도 0.0025 / 슬리피지 0.0007</t>
        </is>
      </c>
    </row>
    <row r="2488">
      <c r="A2488" t="inlineStr">
        <is>
          <t>대한광통신|전체 평가기간|[단기스윙]+[변동성허용]</t>
        </is>
      </c>
      <c r="B2488" t="inlineStr">
        <is>
          <t>대한광통신</t>
        </is>
      </c>
      <c r="C2488" t="inlineStr">
        <is>
          <t>010170</t>
        </is>
      </c>
      <c r="D2488" t="inlineStr">
        <is>
          <t>전체 평가기간</t>
        </is>
      </c>
      <c r="E2488" t="inlineStr">
        <is>
          <t>[단기스윙]+[변동성허용]</t>
        </is>
      </c>
      <c r="F2488" t="inlineStr">
        <is>
          <t>[단기스윙]</t>
        </is>
      </c>
      <c r="G2488" t="inlineStr">
        <is>
          <t>[변동성허용]</t>
        </is>
      </c>
      <c r="H2488" t="n">
        <v>300000</v>
      </c>
      <c r="I2488" t="n">
        <v>2683</v>
      </c>
      <c r="J2488" t="n">
        <v>17000</v>
      </c>
      <c r="K2488" t="n">
        <v>533.62</v>
      </c>
      <c r="L2488" t="n">
        <v>0</v>
      </c>
      <c r="M2488" t="n">
        <v>0</v>
      </c>
      <c r="N2488" t="n">
        <v>0</v>
      </c>
      <c r="O2488" t="n">
        <v>0</v>
      </c>
      <c r="P2488" t="inlineStr">
        <is>
          <t>2026-01-02</t>
        </is>
      </c>
      <c r="Q2488" t="inlineStr">
        <is>
          <t>2026-06-08</t>
        </is>
      </c>
      <c r="R2488" t="inlineStr">
        <is>
          <t>+5%▶60% 익절 / +10%▶30% 익절 / +20%▶10% 익절</t>
        </is>
      </c>
      <c r="S2488" t="inlineStr">
        <is>
          <t>-5%▶50% 손절 / -10%▶30% 손절 / -15%▶20% 손절</t>
        </is>
      </c>
      <c r="T2488" t="inlineStr">
        <is>
          <t>매수 0.0005 / 매도 0.0025 / 슬리피지 0.0007</t>
        </is>
      </c>
    </row>
    <row r="2489">
      <c r="A2489" t="inlineStr">
        <is>
          <t>대한광통신|전체 평가기간|[단기스윙]+[버티기형]</t>
        </is>
      </c>
      <c r="B2489" t="inlineStr">
        <is>
          <t>대한광통신</t>
        </is>
      </c>
      <c r="C2489" t="inlineStr">
        <is>
          <t>010170</t>
        </is>
      </c>
      <c r="D2489" t="inlineStr">
        <is>
          <t>전체 평가기간</t>
        </is>
      </c>
      <c r="E2489" t="inlineStr">
        <is>
          <t>[단기스윙]+[버티기형]</t>
        </is>
      </c>
      <c r="F2489" t="inlineStr">
        <is>
          <t>[단기스윙]</t>
        </is>
      </c>
      <c r="G2489" t="inlineStr">
        <is>
          <t>[버티기형]</t>
        </is>
      </c>
      <c r="H2489" t="n">
        <v>300000</v>
      </c>
      <c r="I2489" t="n">
        <v>2683</v>
      </c>
      <c r="J2489" t="n">
        <v>17000</v>
      </c>
      <c r="K2489" t="n">
        <v>533.62</v>
      </c>
      <c r="L2489" t="n">
        <v>0</v>
      </c>
      <c r="M2489" t="n">
        <v>0</v>
      </c>
      <c r="N2489" t="n">
        <v>0</v>
      </c>
      <c r="O2489" t="n">
        <v>0</v>
      </c>
      <c r="P2489" t="inlineStr">
        <is>
          <t>2026-01-02</t>
        </is>
      </c>
      <c r="Q2489" t="inlineStr">
        <is>
          <t>2026-06-08</t>
        </is>
      </c>
      <c r="R2489" t="inlineStr">
        <is>
          <t>+5%▶60% 익절 / +10%▶30% 익절 / +20%▶10% 익절</t>
        </is>
      </c>
      <c r="S2489" t="inlineStr">
        <is>
          <t>-5%▶40% 손절 / -15%▶30% 손절 / -20%▶30% 손절</t>
        </is>
      </c>
      <c r="T2489" t="inlineStr">
        <is>
          <t>매수 0.0005 / 매도 0.0025 / 슬리피지 0.0007</t>
        </is>
      </c>
    </row>
    <row r="2490">
      <c r="A2490" t="inlineStr">
        <is>
          <t>대한광통신|전체 평가기간|[대표님룰]+[칼손절]</t>
        </is>
      </c>
      <c r="B2490" t="inlineStr">
        <is>
          <t>대한광통신</t>
        </is>
      </c>
      <c r="C2490" t="inlineStr">
        <is>
          <t>010170</t>
        </is>
      </c>
      <c r="D2490" t="inlineStr">
        <is>
          <t>전체 평가기간</t>
        </is>
      </c>
      <c r="E2490" t="inlineStr">
        <is>
          <t>[대표님룰]+[칼손절]</t>
        </is>
      </c>
      <c r="F2490" t="inlineStr">
        <is>
          <t>[대표님룰]</t>
        </is>
      </c>
      <c r="G2490" t="inlineStr">
        <is>
          <t>[칼손절]</t>
        </is>
      </c>
      <c r="H2490" t="n">
        <v>300000</v>
      </c>
      <c r="I2490" t="n">
        <v>2683</v>
      </c>
      <c r="J2490" t="n">
        <v>17000</v>
      </c>
      <c r="K2490" t="n">
        <v>533.62</v>
      </c>
      <c r="L2490" t="n">
        <v>0</v>
      </c>
      <c r="M2490" t="n">
        <v>0</v>
      </c>
      <c r="N2490" t="n">
        <v>0</v>
      </c>
      <c r="O2490" t="n">
        <v>0</v>
      </c>
      <c r="P2490" t="inlineStr">
        <is>
          <t>2026-01-02</t>
        </is>
      </c>
      <c r="Q2490" t="inlineStr">
        <is>
          <t>2026-06-08</t>
        </is>
      </c>
      <c r="R2490" t="inlineStr">
        <is>
          <t>+5%▶60% 익절 / +10%▶30% 익절 / +30%▶10% 익절</t>
        </is>
      </c>
      <c r="S2490" t="inlineStr">
        <is>
          <t>-2%▶80% 손절 / -4%▶10% 손절 / -6%▶10% 손절</t>
        </is>
      </c>
      <c r="T2490" t="inlineStr">
        <is>
          <t>매수 0.0005 / 매도 0.0025 / 슬리피지 0.0007</t>
        </is>
      </c>
    </row>
    <row r="2491">
      <c r="A2491" t="inlineStr">
        <is>
          <t>대한광통신|전체 평가기간|[대표님룰]+[정석방어]</t>
        </is>
      </c>
      <c r="B2491" t="inlineStr">
        <is>
          <t>대한광통신</t>
        </is>
      </c>
      <c r="C2491" t="inlineStr">
        <is>
          <t>010170</t>
        </is>
      </c>
      <c r="D2491" t="inlineStr">
        <is>
          <t>전체 평가기간</t>
        </is>
      </c>
      <c r="E2491" t="inlineStr">
        <is>
          <t>[대표님룰]+[정석방어]</t>
        </is>
      </c>
      <c r="F2491" t="inlineStr">
        <is>
          <t>[대표님룰]</t>
        </is>
      </c>
      <c r="G2491" t="inlineStr">
        <is>
          <t>[정석방어]</t>
        </is>
      </c>
      <c r="H2491" t="n">
        <v>300000</v>
      </c>
      <c r="I2491" t="n">
        <v>2683</v>
      </c>
      <c r="J2491" t="n">
        <v>17000</v>
      </c>
      <c r="K2491" t="n">
        <v>533.62</v>
      </c>
      <c r="L2491" t="n">
        <v>0</v>
      </c>
      <c r="M2491" t="n">
        <v>0</v>
      </c>
      <c r="N2491" t="n">
        <v>0</v>
      </c>
      <c r="O2491" t="n">
        <v>0</v>
      </c>
      <c r="P2491" t="inlineStr">
        <is>
          <t>2026-01-02</t>
        </is>
      </c>
      <c r="Q2491" t="inlineStr">
        <is>
          <t>2026-06-08</t>
        </is>
      </c>
      <c r="R2491" t="inlineStr">
        <is>
          <t>+5%▶60% 익절 / +10%▶30% 익절 / +30%▶10% 익절</t>
        </is>
      </c>
      <c r="S2491" t="inlineStr">
        <is>
          <t>-3%▶70% 손절 / -5%▶20% 손절 / -10%▶10% 손절</t>
        </is>
      </c>
      <c r="T2491" t="inlineStr">
        <is>
          <t>매수 0.0005 / 매도 0.0025 / 슬리피지 0.0007</t>
        </is>
      </c>
    </row>
    <row r="2492">
      <c r="A2492" t="inlineStr">
        <is>
          <t>대한광통신|전체 평가기간|[대표님룰]+[변동성허용]</t>
        </is>
      </c>
      <c r="B2492" t="inlineStr">
        <is>
          <t>대한광통신</t>
        </is>
      </c>
      <c r="C2492" t="inlineStr">
        <is>
          <t>010170</t>
        </is>
      </c>
      <c r="D2492" t="inlineStr">
        <is>
          <t>전체 평가기간</t>
        </is>
      </c>
      <c r="E2492" t="inlineStr">
        <is>
          <t>[대표님룰]+[변동성허용]</t>
        </is>
      </c>
      <c r="F2492" t="inlineStr">
        <is>
          <t>[대표님룰]</t>
        </is>
      </c>
      <c r="G2492" t="inlineStr">
        <is>
          <t>[변동성허용]</t>
        </is>
      </c>
      <c r="H2492" t="n">
        <v>300000</v>
      </c>
      <c r="I2492" t="n">
        <v>2683</v>
      </c>
      <c r="J2492" t="n">
        <v>17000</v>
      </c>
      <c r="K2492" t="n">
        <v>533.62</v>
      </c>
      <c r="L2492" t="n">
        <v>0</v>
      </c>
      <c r="M2492" t="n">
        <v>0</v>
      </c>
      <c r="N2492" t="n">
        <v>0</v>
      </c>
      <c r="O2492" t="n">
        <v>0</v>
      </c>
      <c r="P2492" t="inlineStr">
        <is>
          <t>2026-01-02</t>
        </is>
      </c>
      <c r="Q2492" t="inlineStr">
        <is>
          <t>2026-06-08</t>
        </is>
      </c>
      <c r="R2492" t="inlineStr">
        <is>
          <t>+5%▶60% 익절 / +10%▶30% 익절 / +30%▶10% 익절</t>
        </is>
      </c>
      <c r="S2492" t="inlineStr">
        <is>
          <t>-5%▶50% 손절 / -10%▶30% 손절 / -15%▶20% 손절</t>
        </is>
      </c>
      <c r="T2492" t="inlineStr">
        <is>
          <t>매수 0.0005 / 매도 0.0025 / 슬리피지 0.0007</t>
        </is>
      </c>
    </row>
    <row r="2493">
      <c r="A2493" t="inlineStr">
        <is>
          <t>대한광통신|전체 평가기간|[대표님룰]+[버티기형]</t>
        </is>
      </c>
      <c r="B2493" t="inlineStr">
        <is>
          <t>대한광통신</t>
        </is>
      </c>
      <c r="C2493" t="inlineStr">
        <is>
          <t>010170</t>
        </is>
      </c>
      <c r="D2493" t="inlineStr">
        <is>
          <t>전체 평가기간</t>
        </is>
      </c>
      <c r="E2493" t="inlineStr">
        <is>
          <t>[대표님룰]+[버티기형]</t>
        </is>
      </c>
      <c r="F2493" t="inlineStr">
        <is>
          <t>[대표님룰]</t>
        </is>
      </c>
      <c r="G2493" t="inlineStr">
        <is>
          <t>[버티기형]</t>
        </is>
      </c>
      <c r="H2493" t="n">
        <v>300000</v>
      </c>
      <c r="I2493" t="n">
        <v>2683</v>
      </c>
      <c r="J2493" t="n">
        <v>17000</v>
      </c>
      <c r="K2493" t="n">
        <v>533.62</v>
      </c>
      <c r="L2493" t="n">
        <v>0</v>
      </c>
      <c r="M2493" t="n">
        <v>0</v>
      </c>
      <c r="N2493" t="n">
        <v>0</v>
      </c>
      <c r="O2493" t="n">
        <v>0</v>
      </c>
      <c r="P2493" t="inlineStr">
        <is>
          <t>2026-01-02</t>
        </is>
      </c>
      <c r="Q2493" t="inlineStr">
        <is>
          <t>2026-06-08</t>
        </is>
      </c>
      <c r="R2493" t="inlineStr">
        <is>
          <t>+5%▶60% 익절 / +10%▶30% 익절 / +30%▶10% 익절</t>
        </is>
      </c>
      <c r="S2493" t="inlineStr">
        <is>
          <t>-5%▶40% 손절 / -15%▶30% 손절 / -20%▶30% 손절</t>
        </is>
      </c>
      <c r="T2493" t="inlineStr">
        <is>
          <t>매수 0.0005 / 매도 0.0025 / 슬리피지 0.0007</t>
        </is>
      </c>
    </row>
    <row r="2494">
      <c r="A2494" t="inlineStr">
        <is>
          <t>대한광통신|전체 평가기간|[중기추세]+[칼손절]</t>
        </is>
      </c>
      <c r="B2494" t="inlineStr">
        <is>
          <t>대한광통신</t>
        </is>
      </c>
      <c r="C2494" t="inlineStr">
        <is>
          <t>010170</t>
        </is>
      </c>
      <c r="D2494" t="inlineStr">
        <is>
          <t>전체 평가기간</t>
        </is>
      </c>
      <c r="E2494" t="inlineStr">
        <is>
          <t>[중기추세]+[칼손절]</t>
        </is>
      </c>
      <c r="F2494" t="inlineStr">
        <is>
          <t>[중기추세]</t>
        </is>
      </c>
      <c r="G2494" t="inlineStr">
        <is>
          <t>[칼손절]</t>
        </is>
      </c>
      <c r="H2494" t="n">
        <v>300000</v>
      </c>
      <c r="I2494" t="n">
        <v>2683</v>
      </c>
      <c r="J2494" t="n">
        <v>17000</v>
      </c>
      <c r="K2494" t="n">
        <v>533.62</v>
      </c>
      <c r="L2494" t="n">
        <v>0</v>
      </c>
      <c r="M2494" t="n">
        <v>0</v>
      </c>
      <c r="N2494" t="n">
        <v>0</v>
      </c>
      <c r="O2494" t="n">
        <v>0</v>
      </c>
      <c r="P2494" t="inlineStr">
        <is>
          <t>2026-01-02</t>
        </is>
      </c>
      <c r="Q2494" t="inlineStr">
        <is>
          <t>2026-06-08</t>
        </is>
      </c>
      <c r="R2494" t="inlineStr">
        <is>
          <t>+10%▶50% 익절 / +20%▶30% 익절 / +30%▶20% 익절</t>
        </is>
      </c>
      <c r="S2494" t="inlineStr">
        <is>
          <t>-2%▶80% 손절 / -4%▶10% 손절 / -6%▶10% 손절</t>
        </is>
      </c>
      <c r="T2494" t="inlineStr">
        <is>
          <t>매수 0.0005 / 매도 0.0025 / 슬리피지 0.0007</t>
        </is>
      </c>
    </row>
    <row r="2495">
      <c r="A2495" t="inlineStr">
        <is>
          <t>대한광통신|전체 평가기간|[중기추세]+[정석방어]</t>
        </is>
      </c>
      <c r="B2495" t="inlineStr">
        <is>
          <t>대한광통신</t>
        </is>
      </c>
      <c r="C2495" t="inlineStr">
        <is>
          <t>010170</t>
        </is>
      </c>
      <c r="D2495" t="inlineStr">
        <is>
          <t>전체 평가기간</t>
        </is>
      </c>
      <c r="E2495" t="inlineStr">
        <is>
          <t>[중기추세]+[정석방어]</t>
        </is>
      </c>
      <c r="F2495" t="inlineStr">
        <is>
          <t>[중기추세]</t>
        </is>
      </c>
      <c r="G2495" t="inlineStr">
        <is>
          <t>[정석방어]</t>
        </is>
      </c>
      <c r="H2495" t="n">
        <v>300000</v>
      </c>
      <c r="I2495" t="n">
        <v>2683</v>
      </c>
      <c r="J2495" t="n">
        <v>17000</v>
      </c>
      <c r="K2495" t="n">
        <v>533.62</v>
      </c>
      <c r="L2495" t="n">
        <v>0</v>
      </c>
      <c r="M2495" t="n">
        <v>0</v>
      </c>
      <c r="N2495" t="n">
        <v>0</v>
      </c>
      <c r="O2495" t="n">
        <v>0</v>
      </c>
      <c r="P2495" t="inlineStr">
        <is>
          <t>2026-01-02</t>
        </is>
      </c>
      <c r="Q2495" t="inlineStr">
        <is>
          <t>2026-06-08</t>
        </is>
      </c>
      <c r="R2495" t="inlineStr">
        <is>
          <t>+10%▶50% 익절 / +20%▶30% 익절 / +30%▶20% 익절</t>
        </is>
      </c>
      <c r="S2495" t="inlineStr">
        <is>
          <t>-3%▶70% 손절 / -5%▶20% 손절 / -10%▶10% 손절</t>
        </is>
      </c>
      <c r="T2495" t="inlineStr">
        <is>
          <t>매수 0.0005 / 매도 0.0025 / 슬리피지 0.0007</t>
        </is>
      </c>
    </row>
    <row r="2496">
      <c r="A2496" t="inlineStr">
        <is>
          <t>대한광통신|전체 평가기간|[중기추세]+[변동성허용]</t>
        </is>
      </c>
      <c r="B2496" t="inlineStr">
        <is>
          <t>대한광통신</t>
        </is>
      </c>
      <c r="C2496" t="inlineStr">
        <is>
          <t>010170</t>
        </is>
      </c>
      <c r="D2496" t="inlineStr">
        <is>
          <t>전체 평가기간</t>
        </is>
      </c>
      <c r="E2496" t="inlineStr">
        <is>
          <t>[중기추세]+[변동성허용]</t>
        </is>
      </c>
      <c r="F2496" t="inlineStr">
        <is>
          <t>[중기추세]</t>
        </is>
      </c>
      <c r="G2496" t="inlineStr">
        <is>
          <t>[변동성허용]</t>
        </is>
      </c>
      <c r="H2496" t="n">
        <v>300000</v>
      </c>
      <c r="I2496" t="n">
        <v>2683</v>
      </c>
      <c r="J2496" t="n">
        <v>17000</v>
      </c>
      <c r="K2496" t="n">
        <v>533.62</v>
      </c>
      <c r="L2496" t="n">
        <v>0</v>
      </c>
      <c r="M2496" t="n">
        <v>0</v>
      </c>
      <c r="N2496" t="n">
        <v>0</v>
      </c>
      <c r="O2496" t="n">
        <v>0</v>
      </c>
      <c r="P2496" t="inlineStr">
        <is>
          <t>2026-01-02</t>
        </is>
      </c>
      <c r="Q2496" t="inlineStr">
        <is>
          <t>2026-06-08</t>
        </is>
      </c>
      <c r="R2496" t="inlineStr">
        <is>
          <t>+10%▶50% 익절 / +20%▶30% 익절 / +30%▶20% 익절</t>
        </is>
      </c>
      <c r="S2496" t="inlineStr">
        <is>
          <t>-5%▶50% 손절 / -10%▶30% 손절 / -15%▶20% 손절</t>
        </is>
      </c>
      <c r="T2496" t="inlineStr">
        <is>
          <t>매수 0.0005 / 매도 0.0025 / 슬리피지 0.0007</t>
        </is>
      </c>
    </row>
    <row r="2497">
      <c r="A2497" t="inlineStr">
        <is>
          <t>대한광통신|전체 평가기간|[중기추세]+[버티기형]</t>
        </is>
      </c>
      <c r="B2497" t="inlineStr">
        <is>
          <t>대한광통신</t>
        </is>
      </c>
      <c r="C2497" t="inlineStr">
        <is>
          <t>010170</t>
        </is>
      </c>
      <c r="D2497" t="inlineStr">
        <is>
          <t>전체 평가기간</t>
        </is>
      </c>
      <c r="E2497" t="inlineStr">
        <is>
          <t>[중기추세]+[버티기형]</t>
        </is>
      </c>
      <c r="F2497" t="inlineStr">
        <is>
          <t>[중기추세]</t>
        </is>
      </c>
      <c r="G2497" t="inlineStr">
        <is>
          <t>[버티기형]</t>
        </is>
      </c>
      <c r="H2497" t="n">
        <v>300000</v>
      </c>
      <c r="I2497" t="n">
        <v>2683</v>
      </c>
      <c r="J2497" t="n">
        <v>17000</v>
      </c>
      <c r="K2497" t="n">
        <v>533.62</v>
      </c>
      <c r="L2497" t="n">
        <v>0</v>
      </c>
      <c r="M2497" t="n">
        <v>0</v>
      </c>
      <c r="N2497" t="n">
        <v>0</v>
      </c>
      <c r="O2497" t="n">
        <v>0</v>
      </c>
      <c r="P2497" t="inlineStr">
        <is>
          <t>2026-01-02</t>
        </is>
      </c>
      <c r="Q2497" t="inlineStr">
        <is>
          <t>2026-06-08</t>
        </is>
      </c>
      <c r="R2497" t="inlineStr">
        <is>
          <t>+10%▶50% 익절 / +20%▶30% 익절 / +30%▶20% 익절</t>
        </is>
      </c>
      <c r="S2497" t="inlineStr">
        <is>
          <t>-5%▶40% 손절 / -15%▶30% 손절 / -20%▶30% 손절</t>
        </is>
      </c>
      <c r="T2497" t="inlineStr">
        <is>
          <t>매수 0.0005 / 매도 0.0025 / 슬리피지 0.0007</t>
        </is>
      </c>
    </row>
    <row r="2498">
      <c r="A2498" t="inlineStr">
        <is>
          <t>대한광통신|전체 평가기간|[수익극대화]+[칼손절]</t>
        </is>
      </c>
      <c r="B2498" t="inlineStr">
        <is>
          <t>대한광통신</t>
        </is>
      </c>
      <c r="C2498" t="inlineStr">
        <is>
          <t>010170</t>
        </is>
      </c>
      <c r="D2498" t="inlineStr">
        <is>
          <t>전체 평가기간</t>
        </is>
      </c>
      <c r="E2498" t="inlineStr">
        <is>
          <t>[수익극대화]+[칼손절]</t>
        </is>
      </c>
      <c r="F2498" t="inlineStr">
        <is>
          <t>[수익극대화]</t>
        </is>
      </c>
      <c r="G2498" t="inlineStr">
        <is>
          <t>[칼손절]</t>
        </is>
      </c>
      <c r="H2498" t="n">
        <v>300000</v>
      </c>
      <c r="I2498" t="n">
        <v>2683</v>
      </c>
      <c r="J2498" t="n">
        <v>17000</v>
      </c>
      <c r="K2498" t="n">
        <v>533.62</v>
      </c>
      <c r="L2498" t="n">
        <v>0</v>
      </c>
      <c r="M2498" t="n">
        <v>0</v>
      </c>
      <c r="N2498" t="n">
        <v>0</v>
      </c>
      <c r="O2498" t="n">
        <v>0</v>
      </c>
      <c r="P2498" t="inlineStr">
        <is>
          <t>2026-01-02</t>
        </is>
      </c>
      <c r="Q2498" t="inlineStr">
        <is>
          <t>2026-06-08</t>
        </is>
      </c>
      <c r="R2498" t="inlineStr">
        <is>
          <t>+10%▶40% 익절 / +20%▶30% 익절 / +40%▶30% 익절</t>
        </is>
      </c>
      <c r="S2498" t="inlineStr">
        <is>
          <t>-2%▶80% 손절 / -4%▶10% 손절 / -6%▶10% 손절</t>
        </is>
      </c>
      <c r="T2498" t="inlineStr">
        <is>
          <t>매수 0.0005 / 매도 0.0025 / 슬리피지 0.0007</t>
        </is>
      </c>
    </row>
    <row r="2499">
      <c r="A2499" t="inlineStr">
        <is>
          <t>대한광통신|전체 평가기간|[수익극대화]+[정석방어]</t>
        </is>
      </c>
      <c r="B2499" t="inlineStr">
        <is>
          <t>대한광통신</t>
        </is>
      </c>
      <c r="C2499" t="inlineStr">
        <is>
          <t>010170</t>
        </is>
      </c>
      <c r="D2499" t="inlineStr">
        <is>
          <t>전체 평가기간</t>
        </is>
      </c>
      <c r="E2499" t="inlineStr">
        <is>
          <t>[수익극대화]+[정석방어]</t>
        </is>
      </c>
      <c r="F2499" t="inlineStr">
        <is>
          <t>[수익극대화]</t>
        </is>
      </c>
      <c r="G2499" t="inlineStr">
        <is>
          <t>[정석방어]</t>
        </is>
      </c>
      <c r="H2499" t="n">
        <v>300000</v>
      </c>
      <c r="I2499" t="n">
        <v>2683</v>
      </c>
      <c r="J2499" t="n">
        <v>17000</v>
      </c>
      <c r="K2499" t="n">
        <v>533.62</v>
      </c>
      <c r="L2499" t="n">
        <v>0</v>
      </c>
      <c r="M2499" t="n">
        <v>0</v>
      </c>
      <c r="N2499" t="n">
        <v>0</v>
      </c>
      <c r="O2499" t="n">
        <v>0</v>
      </c>
      <c r="P2499" t="inlineStr">
        <is>
          <t>2026-01-02</t>
        </is>
      </c>
      <c r="Q2499" t="inlineStr">
        <is>
          <t>2026-06-08</t>
        </is>
      </c>
      <c r="R2499" t="inlineStr">
        <is>
          <t>+10%▶40% 익절 / +20%▶30% 익절 / +40%▶30% 익절</t>
        </is>
      </c>
      <c r="S2499" t="inlineStr">
        <is>
          <t>-3%▶70% 손절 / -5%▶20% 손절 / -10%▶10% 손절</t>
        </is>
      </c>
      <c r="T2499" t="inlineStr">
        <is>
          <t>매수 0.0005 / 매도 0.0025 / 슬리피지 0.0007</t>
        </is>
      </c>
    </row>
    <row r="2500">
      <c r="A2500" t="inlineStr">
        <is>
          <t>대한광통신|전체 평가기간|[수익극대화]+[변동성허용]</t>
        </is>
      </c>
      <c r="B2500" t="inlineStr">
        <is>
          <t>대한광통신</t>
        </is>
      </c>
      <c r="C2500" t="inlineStr">
        <is>
          <t>010170</t>
        </is>
      </c>
      <c r="D2500" t="inlineStr">
        <is>
          <t>전체 평가기간</t>
        </is>
      </c>
      <c r="E2500" t="inlineStr">
        <is>
          <t>[수익극대화]+[변동성허용]</t>
        </is>
      </c>
      <c r="F2500" t="inlineStr">
        <is>
          <t>[수익극대화]</t>
        </is>
      </c>
      <c r="G2500" t="inlineStr">
        <is>
          <t>[변동성허용]</t>
        </is>
      </c>
      <c r="H2500" t="n">
        <v>300000</v>
      </c>
      <c r="I2500" t="n">
        <v>2683</v>
      </c>
      <c r="J2500" t="n">
        <v>17000</v>
      </c>
      <c r="K2500" t="n">
        <v>533.62</v>
      </c>
      <c r="L2500" t="n">
        <v>0</v>
      </c>
      <c r="M2500" t="n">
        <v>0</v>
      </c>
      <c r="N2500" t="n">
        <v>0</v>
      </c>
      <c r="O2500" t="n">
        <v>0</v>
      </c>
      <c r="P2500" t="inlineStr">
        <is>
          <t>2026-01-02</t>
        </is>
      </c>
      <c r="Q2500" t="inlineStr">
        <is>
          <t>2026-06-08</t>
        </is>
      </c>
      <c r="R2500" t="inlineStr">
        <is>
          <t>+10%▶40% 익절 / +20%▶30% 익절 / +40%▶30% 익절</t>
        </is>
      </c>
      <c r="S2500" t="inlineStr">
        <is>
          <t>-5%▶50% 손절 / -10%▶30% 손절 / -15%▶20% 손절</t>
        </is>
      </c>
      <c r="T2500" t="inlineStr">
        <is>
          <t>매수 0.0005 / 매도 0.0025 / 슬리피지 0.0007</t>
        </is>
      </c>
    </row>
    <row r="2501">
      <c r="A2501" t="inlineStr">
        <is>
          <t>대한광통신|전체 평가기간|[수익극대화]+[버티기형]</t>
        </is>
      </c>
      <c r="B2501" t="inlineStr">
        <is>
          <t>대한광통신</t>
        </is>
      </c>
      <c r="C2501" t="inlineStr">
        <is>
          <t>010170</t>
        </is>
      </c>
      <c r="D2501" t="inlineStr">
        <is>
          <t>전체 평가기간</t>
        </is>
      </c>
      <c r="E2501" t="inlineStr">
        <is>
          <t>[수익극대화]+[버티기형]</t>
        </is>
      </c>
      <c r="F2501" t="inlineStr">
        <is>
          <t>[수익극대화]</t>
        </is>
      </c>
      <c r="G2501" t="inlineStr">
        <is>
          <t>[버티기형]</t>
        </is>
      </c>
      <c r="H2501" t="n">
        <v>300000</v>
      </c>
      <c r="I2501" t="n">
        <v>2683</v>
      </c>
      <c r="J2501" t="n">
        <v>17000</v>
      </c>
      <c r="K2501" t="n">
        <v>533.62</v>
      </c>
      <c r="L2501" t="n">
        <v>0</v>
      </c>
      <c r="M2501" t="n">
        <v>0</v>
      </c>
      <c r="N2501" t="n">
        <v>0</v>
      </c>
      <c r="O2501" t="n">
        <v>0</v>
      </c>
      <c r="P2501" t="inlineStr">
        <is>
          <t>2026-01-02</t>
        </is>
      </c>
      <c r="Q2501" t="inlineStr">
        <is>
          <t>2026-06-08</t>
        </is>
      </c>
      <c r="R2501" t="inlineStr">
        <is>
          <t>+10%▶40% 익절 / +20%▶30% 익절 / +40%▶30% 익절</t>
        </is>
      </c>
      <c r="S2501" t="inlineStr">
        <is>
          <t>-5%▶40% 손절 / -15%▶30% 손절 / -20%▶30% 손절</t>
        </is>
      </c>
      <c r="T2501" t="inlineStr">
        <is>
          <t>매수 0.0005 / 매도 0.0025 / 슬리피지 0.0007</t>
        </is>
      </c>
    </row>
    <row r="2502">
      <c r="A2502" t="inlineStr">
        <is>
          <t>대원전선|1개월 전에 샀다면|[초단타]+[칼손절]</t>
        </is>
      </c>
      <c r="B2502" t="inlineStr">
        <is>
          <t>대원전선</t>
        </is>
      </c>
      <c r="C2502" t="inlineStr">
        <is>
          <t>006340</t>
        </is>
      </c>
      <c r="D2502" t="inlineStr">
        <is>
          <t>1개월 전에 샀다면</t>
        </is>
      </c>
      <c r="E2502" t="inlineStr">
        <is>
          <t>[초단타]+[칼손절]</t>
        </is>
      </c>
      <c r="F2502" t="inlineStr">
        <is>
          <t>[초단타]</t>
        </is>
      </c>
      <c r="G2502" t="inlineStr">
        <is>
          <t>[칼손절]</t>
        </is>
      </c>
      <c r="H2502" t="n">
        <v>300000</v>
      </c>
      <c r="I2502" t="n">
        <v>17190</v>
      </c>
      <c r="J2502" t="n">
        <v>9630</v>
      </c>
      <c r="K2502" t="n">
        <v>-43.98</v>
      </c>
      <c r="L2502" t="n">
        <v>0</v>
      </c>
      <c r="M2502" t="n">
        <v>0</v>
      </c>
      <c r="N2502" t="n">
        <v>0</v>
      </c>
      <c r="O2502" t="n">
        <v>0</v>
      </c>
      <c r="P2502" t="inlineStr">
        <is>
          <t>2026-05-11</t>
        </is>
      </c>
      <c r="Q2502" t="inlineStr">
        <is>
          <t>2026-06-08</t>
        </is>
      </c>
      <c r="R2502" t="inlineStr">
        <is>
          <t>+3%▶70% 익절 / +5%▶20% 익절 / +10%▶10% 익절</t>
        </is>
      </c>
      <c r="S2502" t="inlineStr">
        <is>
          <t>-2%▶80% 손절 / -4%▶10% 손절 / -6%▶10% 손절</t>
        </is>
      </c>
      <c r="T2502" t="inlineStr">
        <is>
          <t>매수 0.0005 / 매도 0.0025 / 슬리피지 0.0007</t>
        </is>
      </c>
    </row>
    <row r="2503">
      <c r="A2503" t="inlineStr">
        <is>
          <t>대원전선|1개월 전에 샀다면|[초단타]+[정석방어]</t>
        </is>
      </c>
      <c r="B2503" t="inlineStr">
        <is>
          <t>대원전선</t>
        </is>
      </c>
      <c r="C2503" t="inlineStr">
        <is>
          <t>006340</t>
        </is>
      </c>
      <c r="D2503" t="inlineStr">
        <is>
          <t>1개월 전에 샀다면</t>
        </is>
      </c>
      <c r="E2503" t="inlineStr">
        <is>
          <t>[초단타]+[정석방어]</t>
        </is>
      </c>
      <c r="F2503" t="inlineStr">
        <is>
          <t>[초단타]</t>
        </is>
      </c>
      <c r="G2503" t="inlineStr">
        <is>
          <t>[정석방어]</t>
        </is>
      </c>
      <c r="H2503" t="n">
        <v>300000</v>
      </c>
      <c r="I2503" t="n">
        <v>17190</v>
      </c>
      <c r="J2503" t="n">
        <v>9630</v>
      </c>
      <c r="K2503" t="n">
        <v>-43.98</v>
      </c>
      <c r="L2503" t="n">
        <v>0</v>
      </c>
      <c r="M2503" t="n">
        <v>0</v>
      </c>
      <c r="N2503" t="n">
        <v>0</v>
      </c>
      <c r="O2503" t="n">
        <v>0</v>
      </c>
      <c r="P2503" t="inlineStr">
        <is>
          <t>2026-05-11</t>
        </is>
      </c>
      <c r="Q2503" t="inlineStr">
        <is>
          <t>2026-06-08</t>
        </is>
      </c>
      <c r="R2503" t="inlineStr">
        <is>
          <t>+3%▶70% 익절 / +5%▶20% 익절 / +10%▶10% 익절</t>
        </is>
      </c>
      <c r="S2503" t="inlineStr">
        <is>
          <t>-3%▶70% 손절 / -5%▶20% 손절 / -10%▶10% 손절</t>
        </is>
      </c>
      <c r="T2503" t="inlineStr">
        <is>
          <t>매수 0.0005 / 매도 0.0025 / 슬리피지 0.0007</t>
        </is>
      </c>
    </row>
    <row r="2504">
      <c r="A2504" t="inlineStr">
        <is>
          <t>대원전선|1개월 전에 샀다면|[초단타]+[변동성허용]</t>
        </is>
      </c>
      <c r="B2504" t="inlineStr">
        <is>
          <t>대원전선</t>
        </is>
      </c>
      <c r="C2504" t="inlineStr">
        <is>
          <t>006340</t>
        </is>
      </c>
      <c r="D2504" t="inlineStr">
        <is>
          <t>1개월 전에 샀다면</t>
        </is>
      </c>
      <c r="E2504" t="inlineStr">
        <is>
          <t>[초단타]+[변동성허용]</t>
        </is>
      </c>
      <c r="F2504" t="inlineStr">
        <is>
          <t>[초단타]</t>
        </is>
      </c>
      <c r="G2504" t="inlineStr">
        <is>
          <t>[변동성허용]</t>
        </is>
      </c>
      <c r="H2504" t="n">
        <v>300000</v>
      </c>
      <c r="I2504" t="n">
        <v>17190</v>
      </c>
      <c r="J2504" t="n">
        <v>9630</v>
      </c>
      <c r="K2504" t="n">
        <v>-43.98</v>
      </c>
      <c r="L2504" t="n">
        <v>0</v>
      </c>
      <c r="M2504" t="n">
        <v>0</v>
      </c>
      <c r="N2504" t="n">
        <v>0</v>
      </c>
      <c r="O2504" t="n">
        <v>0</v>
      </c>
      <c r="P2504" t="inlineStr">
        <is>
          <t>2026-05-11</t>
        </is>
      </c>
      <c r="Q2504" t="inlineStr">
        <is>
          <t>2026-06-08</t>
        </is>
      </c>
      <c r="R2504" t="inlineStr">
        <is>
          <t>+3%▶70% 익절 / +5%▶20% 익절 / +10%▶10% 익절</t>
        </is>
      </c>
      <c r="S2504" t="inlineStr">
        <is>
          <t>-5%▶50% 손절 / -10%▶30% 손절 / -15%▶20% 손절</t>
        </is>
      </c>
      <c r="T2504" t="inlineStr">
        <is>
          <t>매수 0.0005 / 매도 0.0025 / 슬리피지 0.0007</t>
        </is>
      </c>
    </row>
    <row r="2505">
      <c r="A2505" t="inlineStr">
        <is>
          <t>대원전선|1개월 전에 샀다면|[초단타]+[버티기형]</t>
        </is>
      </c>
      <c r="B2505" t="inlineStr">
        <is>
          <t>대원전선</t>
        </is>
      </c>
      <c r="C2505" t="inlineStr">
        <is>
          <t>006340</t>
        </is>
      </c>
      <c r="D2505" t="inlineStr">
        <is>
          <t>1개월 전에 샀다면</t>
        </is>
      </c>
      <c r="E2505" t="inlineStr">
        <is>
          <t>[초단타]+[버티기형]</t>
        </is>
      </c>
      <c r="F2505" t="inlineStr">
        <is>
          <t>[초단타]</t>
        </is>
      </c>
      <c r="G2505" t="inlineStr">
        <is>
          <t>[버티기형]</t>
        </is>
      </c>
      <c r="H2505" t="n">
        <v>300000</v>
      </c>
      <c r="I2505" t="n">
        <v>17190</v>
      </c>
      <c r="J2505" t="n">
        <v>9630</v>
      </c>
      <c r="K2505" t="n">
        <v>-43.98</v>
      </c>
      <c r="L2505" t="n">
        <v>0</v>
      </c>
      <c r="M2505" t="n">
        <v>0</v>
      </c>
      <c r="N2505" t="n">
        <v>0</v>
      </c>
      <c r="O2505" t="n">
        <v>0</v>
      </c>
      <c r="P2505" t="inlineStr">
        <is>
          <t>2026-05-11</t>
        </is>
      </c>
      <c r="Q2505" t="inlineStr">
        <is>
          <t>2026-06-08</t>
        </is>
      </c>
      <c r="R2505" t="inlineStr">
        <is>
          <t>+3%▶70% 익절 / +5%▶20% 익절 / +10%▶10% 익절</t>
        </is>
      </c>
      <c r="S2505" t="inlineStr">
        <is>
          <t>-5%▶40% 손절 / -15%▶30% 손절 / -20%▶30% 손절</t>
        </is>
      </c>
      <c r="T2505" t="inlineStr">
        <is>
          <t>매수 0.0005 / 매도 0.0025 / 슬리피지 0.0007</t>
        </is>
      </c>
    </row>
    <row r="2506">
      <c r="A2506" t="inlineStr">
        <is>
          <t>대원전선|1개월 전에 샀다면|[단기스윙]+[칼손절]</t>
        </is>
      </c>
      <c r="B2506" t="inlineStr">
        <is>
          <t>대원전선</t>
        </is>
      </c>
      <c r="C2506" t="inlineStr">
        <is>
          <t>006340</t>
        </is>
      </c>
      <c r="D2506" t="inlineStr">
        <is>
          <t>1개월 전에 샀다면</t>
        </is>
      </c>
      <c r="E2506" t="inlineStr">
        <is>
          <t>[단기스윙]+[칼손절]</t>
        </is>
      </c>
      <c r="F2506" t="inlineStr">
        <is>
          <t>[단기스윙]</t>
        </is>
      </c>
      <c r="G2506" t="inlineStr">
        <is>
          <t>[칼손절]</t>
        </is>
      </c>
      <c r="H2506" t="n">
        <v>300000</v>
      </c>
      <c r="I2506" t="n">
        <v>17190</v>
      </c>
      <c r="J2506" t="n">
        <v>9630</v>
      </c>
      <c r="K2506" t="n">
        <v>-43.98</v>
      </c>
      <c r="L2506" t="n">
        <v>0</v>
      </c>
      <c r="M2506" t="n">
        <v>0</v>
      </c>
      <c r="N2506" t="n">
        <v>0</v>
      </c>
      <c r="O2506" t="n">
        <v>0</v>
      </c>
      <c r="P2506" t="inlineStr">
        <is>
          <t>2026-05-11</t>
        </is>
      </c>
      <c r="Q2506" t="inlineStr">
        <is>
          <t>2026-06-08</t>
        </is>
      </c>
      <c r="R2506" t="inlineStr">
        <is>
          <t>+5%▶60% 익절 / +10%▶30% 익절 / +20%▶10% 익절</t>
        </is>
      </c>
      <c r="S2506" t="inlineStr">
        <is>
          <t>-2%▶80% 손절 / -4%▶10% 손절 / -6%▶10% 손절</t>
        </is>
      </c>
      <c r="T2506" t="inlineStr">
        <is>
          <t>매수 0.0005 / 매도 0.0025 / 슬리피지 0.0007</t>
        </is>
      </c>
    </row>
    <row r="2507">
      <c r="A2507" t="inlineStr">
        <is>
          <t>대원전선|1개월 전에 샀다면|[단기스윙]+[정석방어]</t>
        </is>
      </c>
      <c r="B2507" t="inlineStr">
        <is>
          <t>대원전선</t>
        </is>
      </c>
      <c r="C2507" t="inlineStr">
        <is>
          <t>006340</t>
        </is>
      </c>
      <c r="D2507" t="inlineStr">
        <is>
          <t>1개월 전에 샀다면</t>
        </is>
      </c>
      <c r="E2507" t="inlineStr">
        <is>
          <t>[단기스윙]+[정석방어]</t>
        </is>
      </c>
      <c r="F2507" t="inlineStr">
        <is>
          <t>[단기스윙]</t>
        </is>
      </c>
      <c r="G2507" t="inlineStr">
        <is>
          <t>[정석방어]</t>
        </is>
      </c>
      <c r="H2507" t="n">
        <v>300000</v>
      </c>
      <c r="I2507" t="n">
        <v>17190</v>
      </c>
      <c r="J2507" t="n">
        <v>9630</v>
      </c>
      <c r="K2507" t="n">
        <v>-43.98</v>
      </c>
      <c r="L2507" t="n">
        <v>0</v>
      </c>
      <c r="M2507" t="n">
        <v>0</v>
      </c>
      <c r="N2507" t="n">
        <v>0</v>
      </c>
      <c r="O2507" t="n">
        <v>0</v>
      </c>
      <c r="P2507" t="inlineStr">
        <is>
          <t>2026-05-11</t>
        </is>
      </c>
      <c r="Q2507" t="inlineStr">
        <is>
          <t>2026-06-08</t>
        </is>
      </c>
      <c r="R2507" t="inlineStr">
        <is>
          <t>+5%▶60% 익절 / +10%▶30% 익절 / +20%▶10% 익절</t>
        </is>
      </c>
      <c r="S2507" t="inlineStr">
        <is>
          <t>-3%▶70% 손절 / -5%▶20% 손절 / -10%▶10% 손절</t>
        </is>
      </c>
      <c r="T2507" t="inlineStr">
        <is>
          <t>매수 0.0005 / 매도 0.0025 / 슬리피지 0.0007</t>
        </is>
      </c>
    </row>
    <row r="2508">
      <c r="A2508" t="inlineStr">
        <is>
          <t>대원전선|1개월 전에 샀다면|[단기스윙]+[변동성허용]</t>
        </is>
      </c>
      <c r="B2508" t="inlineStr">
        <is>
          <t>대원전선</t>
        </is>
      </c>
      <c r="C2508" t="inlineStr">
        <is>
          <t>006340</t>
        </is>
      </c>
      <c r="D2508" t="inlineStr">
        <is>
          <t>1개월 전에 샀다면</t>
        </is>
      </c>
      <c r="E2508" t="inlineStr">
        <is>
          <t>[단기스윙]+[변동성허용]</t>
        </is>
      </c>
      <c r="F2508" t="inlineStr">
        <is>
          <t>[단기스윙]</t>
        </is>
      </c>
      <c r="G2508" t="inlineStr">
        <is>
          <t>[변동성허용]</t>
        </is>
      </c>
      <c r="H2508" t="n">
        <v>300000</v>
      </c>
      <c r="I2508" t="n">
        <v>17190</v>
      </c>
      <c r="J2508" t="n">
        <v>9630</v>
      </c>
      <c r="K2508" t="n">
        <v>-43.98</v>
      </c>
      <c r="L2508" t="n">
        <v>0</v>
      </c>
      <c r="M2508" t="n">
        <v>0</v>
      </c>
      <c r="N2508" t="n">
        <v>0</v>
      </c>
      <c r="O2508" t="n">
        <v>0</v>
      </c>
      <c r="P2508" t="inlineStr">
        <is>
          <t>2026-05-11</t>
        </is>
      </c>
      <c r="Q2508" t="inlineStr">
        <is>
          <t>2026-06-08</t>
        </is>
      </c>
      <c r="R2508" t="inlineStr">
        <is>
          <t>+5%▶60% 익절 / +10%▶30% 익절 / +20%▶10% 익절</t>
        </is>
      </c>
      <c r="S2508" t="inlineStr">
        <is>
          <t>-5%▶50% 손절 / -10%▶30% 손절 / -15%▶20% 손절</t>
        </is>
      </c>
      <c r="T2508" t="inlineStr">
        <is>
          <t>매수 0.0005 / 매도 0.0025 / 슬리피지 0.0007</t>
        </is>
      </c>
    </row>
    <row r="2509">
      <c r="A2509" t="inlineStr">
        <is>
          <t>대원전선|1개월 전에 샀다면|[단기스윙]+[버티기형]</t>
        </is>
      </c>
      <c r="B2509" t="inlineStr">
        <is>
          <t>대원전선</t>
        </is>
      </c>
      <c r="C2509" t="inlineStr">
        <is>
          <t>006340</t>
        </is>
      </c>
      <c r="D2509" t="inlineStr">
        <is>
          <t>1개월 전에 샀다면</t>
        </is>
      </c>
      <c r="E2509" t="inlineStr">
        <is>
          <t>[단기스윙]+[버티기형]</t>
        </is>
      </c>
      <c r="F2509" t="inlineStr">
        <is>
          <t>[단기스윙]</t>
        </is>
      </c>
      <c r="G2509" t="inlineStr">
        <is>
          <t>[버티기형]</t>
        </is>
      </c>
      <c r="H2509" t="n">
        <v>300000</v>
      </c>
      <c r="I2509" t="n">
        <v>17190</v>
      </c>
      <c r="J2509" t="n">
        <v>9630</v>
      </c>
      <c r="K2509" t="n">
        <v>-43.98</v>
      </c>
      <c r="L2509" t="n">
        <v>0</v>
      </c>
      <c r="M2509" t="n">
        <v>0</v>
      </c>
      <c r="N2509" t="n">
        <v>0</v>
      </c>
      <c r="O2509" t="n">
        <v>0</v>
      </c>
      <c r="P2509" t="inlineStr">
        <is>
          <t>2026-05-11</t>
        </is>
      </c>
      <c r="Q2509" t="inlineStr">
        <is>
          <t>2026-06-08</t>
        </is>
      </c>
      <c r="R2509" t="inlineStr">
        <is>
          <t>+5%▶60% 익절 / +10%▶30% 익절 / +20%▶10% 익절</t>
        </is>
      </c>
      <c r="S2509" t="inlineStr">
        <is>
          <t>-5%▶40% 손절 / -15%▶30% 손절 / -20%▶30% 손절</t>
        </is>
      </c>
      <c r="T2509" t="inlineStr">
        <is>
          <t>매수 0.0005 / 매도 0.0025 / 슬리피지 0.0007</t>
        </is>
      </c>
    </row>
    <row r="2510">
      <c r="A2510" t="inlineStr">
        <is>
          <t>대원전선|1개월 전에 샀다면|[대표님룰]+[칼손절]</t>
        </is>
      </c>
      <c r="B2510" t="inlineStr">
        <is>
          <t>대원전선</t>
        </is>
      </c>
      <c r="C2510" t="inlineStr">
        <is>
          <t>006340</t>
        </is>
      </c>
      <c r="D2510" t="inlineStr">
        <is>
          <t>1개월 전에 샀다면</t>
        </is>
      </c>
      <c r="E2510" t="inlineStr">
        <is>
          <t>[대표님룰]+[칼손절]</t>
        </is>
      </c>
      <c r="F2510" t="inlineStr">
        <is>
          <t>[대표님룰]</t>
        </is>
      </c>
      <c r="G2510" t="inlineStr">
        <is>
          <t>[칼손절]</t>
        </is>
      </c>
      <c r="H2510" t="n">
        <v>300000</v>
      </c>
      <c r="I2510" t="n">
        <v>17190</v>
      </c>
      <c r="J2510" t="n">
        <v>9630</v>
      </c>
      <c r="K2510" t="n">
        <v>-43.98</v>
      </c>
      <c r="L2510" t="n">
        <v>0</v>
      </c>
      <c r="M2510" t="n">
        <v>0</v>
      </c>
      <c r="N2510" t="n">
        <v>0</v>
      </c>
      <c r="O2510" t="n">
        <v>0</v>
      </c>
      <c r="P2510" t="inlineStr">
        <is>
          <t>2026-05-11</t>
        </is>
      </c>
      <c r="Q2510" t="inlineStr">
        <is>
          <t>2026-06-08</t>
        </is>
      </c>
      <c r="R2510" t="inlineStr">
        <is>
          <t>+5%▶60% 익절 / +10%▶30% 익절 / +30%▶10% 익절</t>
        </is>
      </c>
      <c r="S2510" t="inlineStr">
        <is>
          <t>-2%▶80% 손절 / -4%▶10% 손절 / -6%▶10% 손절</t>
        </is>
      </c>
      <c r="T2510" t="inlineStr">
        <is>
          <t>매수 0.0005 / 매도 0.0025 / 슬리피지 0.0007</t>
        </is>
      </c>
    </row>
    <row r="2511">
      <c r="A2511" t="inlineStr">
        <is>
          <t>대원전선|1개월 전에 샀다면|[대표님룰]+[정석방어]</t>
        </is>
      </c>
      <c r="B2511" t="inlineStr">
        <is>
          <t>대원전선</t>
        </is>
      </c>
      <c r="C2511" t="inlineStr">
        <is>
          <t>006340</t>
        </is>
      </c>
      <c r="D2511" t="inlineStr">
        <is>
          <t>1개월 전에 샀다면</t>
        </is>
      </c>
      <c r="E2511" t="inlineStr">
        <is>
          <t>[대표님룰]+[정석방어]</t>
        </is>
      </c>
      <c r="F2511" t="inlineStr">
        <is>
          <t>[대표님룰]</t>
        </is>
      </c>
      <c r="G2511" t="inlineStr">
        <is>
          <t>[정석방어]</t>
        </is>
      </c>
      <c r="H2511" t="n">
        <v>300000</v>
      </c>
      <c r="I2511" t="n">
        <v>17190</v>
      </c>
      <c r="J2511" t="n">
        <v>9630</v>
      </c>
      <c r="K2511" t="n">
        <v>-43.98</v>
      </c>
      <c r="L2511" t="n">
        <v>0</v>
      </c>
      <c r="M2511" t="n">
        <v>0</v>
      </c>
      <c r="N2511" t="n">
        <v>0</v>
      </c>
      <c r="O2511" t="n">
        <v>0</v>
      </c>
      <c r="P2511" t="inlineStr">
        <is>
          <t>2026-05-11</t>
        </is>
      </c>
      <c r="Q2511" t="inlineStr">
        <is>
          <t>2026-06-08</t>
        </is>
      </c>
      <c r="R2511" t="inlineStr">
        <is>
          <t>+5%▶60% 익절 / +10%▶30% 익절 / +30%▶10% 익절</t>
        </is>
      </c>
      <c r="S2511" t="inlineStr">
        <is>
          <t>-3%▶70% 손절 / -5%▶20% 손절 / -10%▶10% 손절</t>
        </is>
      </c>
      <c r="T2511" t="inlineStr">
        <is>
          <t>매수 0.0005 / 매도 0.0025 / 슬리피지 0.0007</t>
        </is>
      </c>
    </row>
    <row r="2512">
      <c r="A2512" t="inlineStr">
        <is>
          <t>대원전선|1개월 전에 샀다면|[대표님룰]+[변동성허용]</t>
        </is>
      </c>
      <c r="B2512" t="inlineStr">
        <is>
          <t>대원전선</t>
        </is>
      </c>
      <c r="C2512" t="inlineStr">
        <is>
          <t>006340</t>
        </is>
      </c>
      <c r="D2512" t="inlineStr">
        <is>
          <t>1개월 전에 샀다면</t>
        </is>
      </c>
      <c r="E2512" t="inlineStr">
        <is>
          <t>[대표님룰]+[변동성허용]</t>
        </is>
      </c>
      <c r="F2512" t="inlineStr">
        <is>
          <t>[대표님룰]</t>
        </is>
      </c>
      <c r="G2512" t="inlineStr">
        <is>
          <t>[변동성허용]</t>
        </is>
      </c>
      <c r="H2512" t="n">
        <v>300000</v>
      </c>
      <c r="I2512" t="n">
        <v>17190</v>
      </c>
      <c r="J2512" t="n">
        <v>9630</v>
      </c>
      <c r="K2512" t="n">
        <v>-43.98</v>
      </c>
      <c r="L2512" t="n">
        <v>0</v>
      </c>
      <c r="M2512" t="n">
        <v>0</v>
      </c>
      <c r="N2512" t="n">
        <v>0</v>
      </c>
      <c r="O2512" t="n">
        <v>0</v>
      </c>
      <c r="P2512" t="inlineStr">
        <is>
          <t>2026-05-11</t>
        </is>
      </c>
      <c r="Q2512" t="inlineStr">
        <is>
          <t>2026-06-08</t>
        </is>
      </c>
      <c r="R2512" t="inlineStr">
        <is>
          <t>+5%▶60% 익절 / +10%▶30% 익절 / +30%▶10% 익절</t>
        </is>
      </c>
      <c r="S2512" t="inlineStr">
        <is>
          <t>-5%▶50% 손절 / -10%▶30% 손절 / -15%▶20% 손절</t>
        </is>
      </c>
      <c r="T2512" t="inlineStr">
        <is>
          <t>매수 0.0005 / 매도 0.0025 / 슬리피지 0.0007</t>
        </is>
      </c>
    </row>
    <row r="2513">
      <c r="A2513" t="inlineStr">
        <is>
          <t>대원전선|1개월 전에 샀다면|[대표님룰]+[버티기형]</t>
        </is>
      </c>
      <c r="B2513" t="inlineStr">
        <is>
          <t>대원전선</t>
        </is>
      </c>
      <c r="C2513" t="inlineStr">
        <is>
          <t>006340</t>
        </is>
      </c>
      <c r="D2513" t="inlineStr">
        <is>
          <t>1개월 전에 샀다면</t>
        </is>
      </c>
      <c r="E2513" t="inlineStr">
        <is>
          <t>[대표님룰]+[버티기형]</t>
        </is>
      </c>
      <c r="F2513" t="inlineStr">
        <is>
          <t>[대표님룰]</t>
        </is>
      </c>
      <c r="G2513" t="inlineStr">
        <is>
          <t>[버티기형]</t>
        </is>
      </c>
      <c r="H2513" t="n">
        <v>300000</v>
      </c>
      <c r="I2513" t="n">
        <v>17190</v>
      </c>
      <c r="J2513" t="n">
        <v>9630</v>
      </c>
      <c r="K2513" t="n">
        <v>-43.98</v>
      </c>
      <c r="L2513" t="n">
        <v>0</v>
      </c>
      <c r="M2513" t="n">
        <v>0</v>
      </c>
      <c r="N2513" t="n">
        <v>0</v>
      </c>
      <c r="O2513" t="n">
        <v>0</v>
      </c>
      <c r="P2513" t="inlineStr">
        <is>
          <t>2026-05-11</t>
        </is>
      </c>
      <c r="Q2513" t="inlineStr">
        <is>
          <t>2026-06-08</t>
        </is>
      </c>
      <c r="R2513" t="inlineStr">
        <is>
          <t>+5%▶60% 익절 / +10%▶30% 익절 / +30%▶10% 익절</t>
        </is>
      </c>
      <c r="S2513" t="inlineStr">
        <is>
          <t>-5%▶40% 손절 / -15%▶30% 손절 / -20%▶30% 손절</t>
        </is>
      </c>
      <c r="T2513" t="inlineStr">
        <is>
          <t>매수 0.0005 / 매도 0.0025 / 슬리피지 0.0007</t>
        </is>
      </c>
    </row>
    <row r="2514">
      <c r="A2514" t="inlineStr">
        <is>
          <t>대원전선|1개월 전에 샀다면|[중기추세]+[칼손절]</t>
        </is>
      </c>
      <c r="B2514" t="inlineStr">
        <is>
          <t>대원전선</t>
        </is>
      </c>
      <c r="C2514" t="inlineStr">
        <is>
          <t>006340</t>
        </is>
      </c>
      <c r="D2514" t="inlineStr">
        <is>
          <t>1개월 전에 샀다면</t>
        </is>
      </c>
      <c r="E2514" t="inlineStr">
        <is>
          <t>[중기추세]+[칼손절]</t>
        </is>
      </c>
      <c r="F2514" t="inlineStr">
        <is>
          <t>[중기추세]</t>
        </is>
      </c>
      <c r="G2514" t="inlineStr">
        <is>
          <t>[칼손절]</t>
        </is>
      </c>
      <c r="H2514" t="n">
        <v>300000</v>
      </c>
      <c r="I2514" t="n">
        <v>17190</v>
      </c>
      <c r="J2514" t="n">
        <v>9630</v>
      </c>
      <c r="K2514" t="n">
        <v>-43.98</v>
      </c>
      <c r="L2514" t="n">
        <v>0</v>
      </c>
      <c r="M2514" t="n">
        <v>0</v>
      </c>
      <c r="N2514" t="n">
        <v>0</v>
      </c>
      <c r="O2514" t="n">
        <v>0</v>
      </c>
      <c r="P2514" t="inlineStr">
        <is>
          <t>2026-05-11</t>
        </is>
      </c>
      <c r="Q2514" t="inlineStr">
        <is>
          <t>2026-06-08</t>
        </is>
      </c>
      <c r="R2514" t="inlineStr">
        <is>
          <t>+10%▶50% 익절 / +20%▶30% 익절 / +30%▶20% 익절</t>
        </is>
      </c>
      <c r="S2514" t="inlineStr">
        <is>
          <t>-2%▶80% 손절 / -4%▶10% 손절 / -6%▶10% 손절</t>
        </is>
      </c>
      <c r="T2514" t="inlineStr">
        <is>
          <t>매수 0.0005 / 매도 0.0025 / 슬리피지 0.0007</t>
        </is>
      </c>
    </row>
    <row r="2515">
      <c r="A2515" t="inlineStr">
        <is>
          <t>대원전선|1개월 전에 샀다면|[중기추세]+[정석방어]</t>
        </is>
      </c>
      <c r="B2515" t="inlineStr">
        <is>
          <t>대원전선</t>
        </is>
      </c>
      <c r="C2515" t="inlineStr">
        <is>
          <t>006340</t>
        </is>
      </c>
      <c r="D2515" t="inlineStr">
        <is>
          <t>1개월 전에 샀다면</t>
        </is>
      </c>
      <c r="E2515" t="inlineStr">
        <is>
          <t>[중기추세]+[정석방어]</t>
        </is>
      </c>
      <c r="F2515" t="inlineStr">
        <is>
          <t>[중기추세]</t>
        </is>
      </c>
      <c r="G2515" t="inlineStr">
        <is>
          <t>[정석방어]</t>
        </is>
      </c>
      <c r="H2515" t="n">
        <v>300000</v>
      </c>
      <c r="I2515" t="n">
        <v>17190</v>
      </c>
      <c r="J2515" t="n">
        <v>9630</v>
      </c>
      <c r="K2515" t="n">
        <v>-43.98</v>
      </c>
      <c r="L2515" t="n">
        <v>0</v>
      </c>
      <c r="M2515" t="n">
        <v>0</v>
      </c>
      <c r="N2515" t="n">
        <v>0</v>
      </c>
      <c r="O2515" t="n">
        <v>0</v>
      </c>
      <c r="P2515" t="inlineStr">
        <is>
          <t>2026-05-11</t>
        </is>
      </c>
      <c r="Q2515" t="inlineStr">
        <is>
          <t>2026-06-08</t>
        </is>
      </c>
      <c r="R2515" t="inlineStr">
        <is>
          <t>+10%▶50% 익절 / +20%▶30% 익절 / +30%▶20% 익절</t>
        </is>
      </c>
      <c r="S2515" t="inlineStr">
        <is>
          <t>-3%▶70% 손절 / -5%▶20% 손절 / -10%▶10% 손절</t>
        </is>
      </c>
      <c r="T2515" t="inlineStr">
        <is>
          <t>매수 0.0005 / 매도 0.0025 / 슬리피지 0.0007</t>
        </is>
      </c>
    </row>
    <row r="2516">
      <c r="A2516" t="inlineStr">
        <is>
          <t>대원전선|1개월 전에 샀다면|[중기추세]+[변동성허용]</t>
        </is>
      </c>
      <c r="B2516" t="inlineStr">
        <is>
          <t>대원전선</t>
        </is>
      </c>
      <c r="C2516" t="inlineStr">
        <is>
          <t>006340</t>
        </is>
      </c>
      <c r="D2516" t="inlineStr">
        <is>
          <t>1개월 전에 샀다면</t>
        </is>
      </c>
      <c r="E2516" t="inlineStr">
        <is>
          <t>[중기추세]+[변동성허용]</t>
        </is>
      </c>
      <c r="F2516" t="inlineStr">
        <is>
          <t>[중기추세]</t>
        </is>
      </c>
      <c r="G2516" t="inlineStr">
        <is>
          <t>[변동성허용]</t>
        </is>
      </c>
      <c r="H2516" t="n">
        <v>300000</v>
      </c>
      <c r="I2516" t="n">
        <v>17190</v>
      </c>
      <c r="J2516" t="n">
        <v>9630</v>
      </c>
      <c r="K2516" t="n">
        <v>-43.98</v>
      </c>
      <c r="L2516" t="n">
        <v>0</v>
      </c>
      <c r="M2516" t="n">
        <v>0</v>
      </c>
      <c r="N2516" t="n">
        <v>0</v>
      </c>
      <c r="O2516" t="n">
        <v>0</v>
      </c>
      <c r="P2516" t="inlineStr">
        <is>
          <t>2026-05-11</t>
        </is>
      </c>
      <c r="Q2516" t="inlineStr">
        <is>
          <t>2026-06-08</t>
        </is>
      </c>
      <c r="R2516" t="inlineStr">
        <is>
          <t>+10%▶50% 익절 / +20%▶30% 익절 / +30%▶20% 익절</t>
        </is>
      </c>
      <c r="S2516" t="inlineStr">
        <is>
          <t>-5%▶50% 손절 / -10%▶30% 손절 / -15%▶20% 손절</t>
        </is>
      </c>
      <c r="T2516" t="inlineStr">
        <is>
          <t>매수 0.0005 / 매도 0.0025 / 슬리피지 0.0007</t>
        </is>
      </c>
    </row>
    <row r="2517">
      <c r="A2517" t="inlineStr">
        <is>
          <t>대원전선|1개월 전에 샀다면|[중기추세]+[버티기형]</t>
        </is>
      </c>
      <c r="B2517" t="inlineStr">
        <is>
          <t>대원전선</t>
        </is>
      </c>
      <c r="C2517" t="inlineStr">
        <is>
          <t>006340</t>
        </is>
      </c>
      <c r="D2517" t="inlineStr">
        <is>
          <t>1개월 전에 샀다면</t>
        </is>
      </c>
      <c r="E2517" t="inlineStr">
        <is>
          <t>[중기추세]+[버티기형]</t>
        </is>
      </c>
      <c r="F2517" t="inlineStr">
        <is>
          <t>[중기추세]</t>
        </is>
      </c>
      <c r="G2517" t="inlineStr">
        <is>
          <t>[버티기형]</t>
        </is>
      </c>
      <c r="H2517" t="n">
        <v>300000</v>
      </c>
      <c r="I2517" t="n">
        <v>17190</v>
      </c>
      <c r="J2517" t="n">
        <v>9630</v>
      </c>
      <c r="K2517" t="n">
        <v>-43.98</v>
      </c>
      <c r="L2517" t="n">
        <v>0</v>
      </c>
      <c r="M2517" t="n">
        <v>0</v>
      </c>
      <c r="N2517" t="n">
        <v>0</v>
      </c>
      <c r="O2517" t="n">
        <v>0</v>
      </c>
      <c r="P2517" t="inlineStr">
        <is>
          <t>2026-05-11</t>
        </is>
      </c>
      <c r="Q2517" t="inlineStr">
        <is>
          <t>2026-06-08</t>
        </is>
      </c>
      <c r="R2517" t="inlineStr">
        <is>
          <t>+10%▶50% 익절 / +20%▶30% 익절 / +30%▶20% 익절</t>
        </is>
      </c>
      <c r="S2517" t="inlineStr">
        <is>
          <t>-5%▶40% 손절 / -15%▶30% 손절 / -20%▶30% 손절</t>
        </is>
      </c>
      <c r="T2517" t="inlineStr">
        <is>
          <t>매수 0.0005 / 매도 0.0025 / 슬리피지 0.0007</t>
        </is>
      </c>
    </row>
    <row r="2518">
      <c r="A2518" t="inlineStr">
        <is>
          <t>대원전선|1개월 전에 샀다면|[수익극대화]+[칼손절]</t>
        </is>
      </c>
      <c r="B2518" t="inlineStr">
        <is>
          <t>대원전선</t>
        </is>
      </c>
      <c r="C2518" t="inlineStr">
        <is>
          <t>006340</t>
        </is>
      </c>
      <c r="D2518" t="inlineStr">
        <is>
          <t>1개월 전에 샀다면</t>
        </is>
      </c>
      <c r="E2518" t="inlineStr">
        <is>
          <t>[수익극대화]+[칼손절]</t>
        </is>
      </c>
      <c r="F2518" t="inlineStr">
        <is>
          <t>[수익극대화]</t>
        </is>
      </c>
      <c r="G2518" t="inlineStr">
        <is>
          <t>[칼손절]</t>
        </is>
      </c>
      <c r="H2518" t="n">
        <v>300000</v>
      </c>
      <c r="I2518" t="n">
        <v>17190</v>
      </c>
      <c r="J2518" t="n">
        <v>9630</v>
      </c>
      <c r="K2518" t="n">
        <v>-43.98</v>
      </c>
      <c r="L2518" t="n">
        <v>0</v>
      </c>
      <c r="M2518" t="n">
        <v>0</v>
      </c>
      <c r="N2518" t="n">
        <v>0</v>
      </c>
      <c r="O2518" t="n">
        <v>0</v>
      </c>
      <c r="P2518" t="inlineStr">
        <is>
          <t>2026-05-11</t>
        </is>
      </c>
      <c r="Q2518" t="inlineStr">
        <is>
          <t>2026-06-08</t>
        </is>
      </c>
      <c r="R2518" t="inlineStr">
        <is>
          <t>+10%▶40% 익절 / +20%▶30% 익절 / +40%▶30% 익절</t>
        </is>
      </c>
      <c r="S2518" t="inlineStr">
        <is>
          <t>-2%▶80% 손절 / -4%▶10% 손절 / -6%▶10% 손절</t>
        </is>
      </c>
      <c r="T2518" t="inlineStr">
        <is>
          <t>매수 0.0005 / 매도 0.0025 / 슬리피지 0.0007</t>
        </is>
      </c>
    </row>
    <row r="2519">
      <c r="A2519" t="inlineStr">
        <is>
          <t>대원전선|1개월 전에 샀다면|[수익극대화]+[정석방어]</t>
        </is>
      </c>
      <c r="B2519" t="inlineStr">
        <is>
          <t>대원전선</t>
        </is>
      </c>
      <c r="C2519" t="inlineStr">
        <is>
          <t>006340</t>
        </is>
      </c>
      <c r="D2519" t="inlineStr">
        <is>
          <t>1개월 전에 샀다면</t>
        </is>
      </c>
      <c r="E2519" t="inlineStr">
        <is>
          <t>[수익극대화]+[정석방어]</t>
        </is>
      </c>
      <c r="F2519" t="inlineStr">
        <is>
          <t>[수익극대화]</t>
        </is>
      </c>
      <c r="G2519" t="inlineStr">
        <is>
          <t>[정석방어]</t>
        </is>
      </c>
      <c r="H2519" t="n">
        <v>300000</v>
      </c>
      <c r="I2519" t="n">
        <v>17190</v>
      </c>
      <c r="J2519" t="n">
        <v>9630</v>
      </c>
      <c r="K2519" t="n">
        <v>-43.98</v>
      </c>
      <c r="L2519" t="n">
        <v>0</v>
      </c>
      <c r="M2519" t="n">
        <v>0</v>
      </c>
      <c r="N2519" t="n">
        <v>0</v>
      </c>
      <c r="O2519" t="n">
        <v>0</v>
      </c>
      <c r="P2519" t="inlineStr">
        <is>
          <t>2026-05-11</t>
        </is>
      </c>
      <c r="Q2519" t="inlineStr">
        <is>
          <t>2026-06-08</t>
        </is>
      </c>
      <c r="R2519" t="inlineStr">
        <is>
          <t>+10%▶40% 익절 / +20%▶30% 익절 / +40%▶30% 익절</t>
        </is>
      </c>
      <c r="S2519" t="inlineStr">
        <is>
          <t>-3%▶70% 손절 / -5%▶20% 손절 / -10%▶10% 손절</t>
        </is>
      </c>
      <c r="T2519" t="inlineStr">
        <is>
          <t>매수 0.0005 / 매도 0.0025 / 슬리피지 0.0007</t>
        </is>
      </c>
    </row>
    <row r="2520">
      <c r="A2520" t="inlineStr">
        <is>
          <t>대원전선|1개월 전에 샀다면|[수익극대화]+[변동성허용]</t>
        </is>
      </c>
      <c r="B2520" t="inlineStr">
        <is>
          <t>대원전선</t>
        </is>
      </c>
      <c r="C2520" t="inlineStr">
        <is>
          <t>006340</t>
        </is>
      </c>
      <c r="D2520" t="inlineStr">
        <is>
          <t>1개월 전에 샀다면</t>
        </is>
      </c>
      <c r="E2520" t="inlineStr">
        <is>
          <t>[수익극대화]+[변동성허용]</t>
        </is>
      </c>
      <c r="F2520" t="inlineStr">
        <is>
          <t>[수익극대화]</t>
        </is>
      </c>
      <c r="G2520" t="inlineStr">
        <is>
          <t>[변동성허용]</t>
        </is>
      </c>
      <c r="H2520" t="n">
        <v>300000</v>
      </c>
      <c r="I2520" t="n">
        <v>17190</v>
      </c>
      <c r="J2520" t="n">
        <v>9630</v>
      </c>
      <c r="K2520" t="n">
        <v>-43.98</v>
      </c>
      <c r="L2520" t="n">
        <v>0</v>
      </c>
      <c r="M2520" t="n">
        <v>0</v>
      </c>
      <c r="N2520" t="n">
        <v>0</v>
      </c>
      <c r="O2520" t="n">
        <v>0</v>
      </c>
      <c r="P2520" t="inlineStr">
        <is>
          <t>2026-05-11</t>
        </is>
      </c>
      <c r="Q2520" t="inlineStr">
        <is>
          <t>2026-06-08</t>
        </is>
      </c>
      <c r="R2520" t="inlineStr">
        <is>
          <t>+10%▶40% 익절 / +20%▶30% 익절 / +40%▶30% 익절</t>
        </is>
      </c>
      <c r="S2520" t="inlineStr">
        <is>
          <t>-5%▶50% 손절 / -10%▶30% 손절 / -15%▶20% 손절</t>
        </is>
      </c>
      <c r="T2520" t="inlineStr">
        <is>
          <t>매수 0.0005 / 매도 0.0025 / 슬리피지 0.0007</t>
        </is>
      </c>
    </row>
    <row r="2521">
      <c r="A2521" t="inlineStr">
        <is>
          <t>대원전선|1개월 전에 샀다면|[수익극대화]+[버티기형]</t>
        </is>
      </c>
      <c r="B2521" t="inlineStr">
        <is>
          <t>대원전선</t>
        </is>
      </c>
      <c r="C2521" t="inlineStr">
        <is>
          <t>006340</t>
        </is>
      </c>
      <c r="D2521" t="inlineStr">
        <is>
          <t>1개월 전에 샀다면</t>
        </is>
      </c>
      <c r="E2521" t="inlineStr">
        <is>
          <t>[수익극대화]+[버티기형]</t>
        </is>
      </c>
      <c r="F2521" t="inlineStr">
        <is>
          <t>[수익극대화]</t>
        </is>
      </c>
      <c r="G2521" t="inlineStr">
        <is>
          <t>[버티기형]</t>
        </is>
      </c>
      <c r="H2521" t="n">
        <v>300000</v>
      </c>
      <c r="I2521" t="n">
        <v>17190</v>
      </c>
      <c r="J2521" t="n">
        <v>9630</v>
      </c>
      <c r="K2521" t="n">
        <v>-43.98</v>
      </c>
      <c r="L2521" t="n">
        <v>0</v>
      </c>
      <c r="M2521" t="n">
        <v>0</v>
      </c>
      <c r="N2521" t="n">
        <v>0</v>
      </c>
      <c r="O2521" t="n">
        <v>0</v>
      </c>
      <c r="P2521" t="inlineStr">
        <is>
          <t>2026-05-11</t>
        </is>
      </c>
      <c r="Q2521" t="inlineStr">
        <is>
          <t>2026-06-08</t>
        </is>
      </c>
      <c r="R2521" t="inlineStr">
        <is>
          <t>+10%▶40% 익절 / +20%▶30% 익절 / +40%▶30% 익절</t>
        </is>
      </c>
      <c r="S2521" t="inlineStr">
        <is>
          <t>-5%▶40% 손절 / -15%▶30% 손절 / -20%▶30% 손절</t>
        </is>
      </c>
      <c r="T2521" t="inlineStr">
        <is>
          <t>매수 0.0005 / 매도 0.0025 / 슬리피지 0.0007</t>
        </is>
      </c>
    </row>
    <row r="2522">
      <c r="A2522" t="inlineStr">
        <is>
          <t>대원전선|2주 전에 샀다면|[초단타]+[칼손절]</t>
        </is>
      </c>
      <c r="B2522" t="inlineStr">
        <is>
          <t>대원전선</t>
        </is>
      </c>
      <c r="C2522" t="inlineStr">
        <is>
          <t>006340</t>
        </is>
      </c>
      <c r="D2522" t="inlineStr">
        <is>
          <t>2주 전에 샀다면</t>
        </is>
      </c>
      <c r="E2522" t="inlineStr">
        <is>
          <t>[초단타]+[칼손절]</t>
        </is>
      </c>
      <c r="F2522" t="inlineStr">
        <is>
          <t>[초단타]</t>
        </is>
      </c>
      <c r="G2522" t="inlineStr">
        <is>
          <t>[칼손절]</t>
        </is>
      </c>
      <c r="H2522" t="n">
        <v>300000</v>
      </c>
      <c r="I2522" t="n">
        <v>14140</v>
      </c>
      <c r="J2522" t="n">
        <v>9630</v>
      </c>
      <c r="K2522" t="n">
        <v>-31.9</v>
      </c>
      <c r="L2522" t="n">
        <v>0</v>
      </c>
      <c r="M2522" t="n">
        <v>0</v>
      </c>
      <c r="N2522" t="n">
        <v>0</v>
      </c>
      <c r="O2522" t="n">
        <v>0</v>
      </c>
      <c r="P2522" t="inlineStr">
        <is>
          <t>2026-05-26</t>
        </is>
      </c>
      <c r="Q2522" t="inlineStr">
        <is>
          <t>2026-06-08</t>
        </is>
      </c>
      <c r="R2522" t="inlineStr">
        <is>
          <t>+3%▶70% 익절 / +5%▶20% 익절 / +10%▶10% 익절</t>
        </is>
      </c>
      <c r="S2522" t="inlineStr">
        <is>
          <t>-2%▶80% 손절 / -4%▶10% 손절 / -6%▶10% 손절</t>
        </is>
      </c>
      <c r="T2522" t="inlineStr">
        <is>
          <t>매수 0.0005 / 매도 0.0025 / 슬리피지 0.0007</t>
        </is>
      </c>
    </row>
    <row r="2523">
      <c r="A2523" t="inlineStr">
        <is>
          <t>대원전선|2주 전에 샀다면|[초단타]+[정석방어]</t>
        </is>
      </c>
      <c r="B2523" t="inlineStr">
        <is>
          <t>대원전선</t>
        </is>
      </c>
      <c r="C2523" t="inlineStr">
        <is>
          <t>006340</t>
        </is>
      </c>
      <c r="D2523" t="inlineStr">
        <is>
          <t>2주 전에 샀다면</t>
        </is>
      </c>
      <c r="E2523" t="inlineStr">
        <is>
          <t>[초단타]+[정석방어]</t>
        </is>
      </c>
      <c r="F2523" t="inlineStr">
        <is>
          <t>[초단타]</t>
        </is>
      </c>
      <c r="G2523" t="inlineStr">
        <is>
          <t>[정석방어]</t>
        </is>
      </c>
      <c r="H2523" t="n">
        <v>300000</v>
      </c>
      <c r="I2523" t="n">
        <v>14140</v>
      </c>
      <c r="J2523" t="n">
        <v>9630</v>
      </c>
      <c r="K2523" t="n">
        <v>-31.9</v>
      </c>
      <c r="L2523" t="n">
        <v>0</v>
      </c>
      <c r="M2523" t="n">
        <v>0</v>
      </c>
      <c r="N2523" t="n">
        <v>0</v>
      </c>
      <c r="O2523" t="n">
        <v>0</v>
      </c>
      <c r="P2523" t="inlineStr">
        <is>
          <t>2026-05-26</t>
        </is>
      </c>
      <c r="Q2523" t="inlineStr">
        <is>
          <t>2026-06-08</t>
        </is>
      </c>
      <c r="R2523" t="inlineStr">
        <is>
          <t>+3%▶70% 익절 / +5%▶20% 익절 / +10%▶10% 익절</t>
        </is>
      </c>
      <c r="S2523" t="inlineStr">
        <is>
          <t>-3%▶70% 손절 / -5%▶20% 손절 / -10%▶10% 손절</t>
        </is>
      </c>
      <c r="T2523" t="inlineStr">
        <is>
          <t>매수 0.0005 / 매도 0.0025 / 슬리피지 0.0007</t>
        </is>
      </c>
    </row>
    <row r="2524">
      <c r="A2524" t="inlineStr">
        <is>
          <t>대원전선|2주 전에 샀다면|[초단타]+[변동성허용]</t>
        </is>
      </c>
      <c r="B2524" t="inlineStr">
        <is>
          <t>대원전선</t>
        </is>
      </c>
      <c r="C2524" t="inlineStr">
        <is>
          <t>006340</t>
        </is>
      </c>
      <c r="D2524" t="inlineStr">
        <is>
          <t>2주 전에 샀다면</t>
        </is>
      </c>
      <c r="E2524" t="inlineStr">
        <is>
          <t>[초단타]+[변동성허용]</t>
        </is>
      </c>
      <c r="F2524" t="inlineStr">
        <is>
          <t>[초단타]</t>
        </is>
      </c>
      <c r="G2524" t="inlineStr">
        <is>
          <t>[변동성허용]</t>
        </is>
      </c>
      <c r="H2524" t="n">
        <v>300000</v>
      </c>
      <c r="I2524" t="n">
        <v>14140</v>
      </c>
      <c r="J2524" t="n">
        <v>9630</v>
      </c>
      <c r="K2524" t="n">
        <v>-31.9</v>
      </c>
      <c r="L2524" t="n">
        <v>0</v>
      </c>
      <c r="M2524" t="n">
        <v>0</v>
      </c>
      <c r="N2524" t="n">
        <v>0</v>
      </c>
      <c r="O2524" t="n">
        <v>0</v>
      </c>
      <c r="P2524" t="inlineStr">
        <is>
          <t>2026-05-26</t>
        </is>
      </c>
      <c r="Q2524" t="inlineStr">
        <is>
          <t>2026-06-08</t>
        </is>
      </c>
      <c r="R2524" t="inlineStr">
        <is>
          <t>+3%▶70% 익절 / +5%▶20% 익절 / +10%▶10% 익절</t>
        </is>
      </c>
      <c r="S2524" t="inlineStr">
        <is>
          <t>-5%▶50% 손절 / -10%▶30% 손절 / -15%▶20% 손절</t>
        </is>
      </c>
      <c r="T2524" t="inlineStr">
        <is>
          <t>매수 0.0005 / 매도 0.0025 / 슬리피지 0.0007</t>
        </is>
      </c>
    </row>
    <row r="2525">
      <c r="A2525" t="inlineStr">
        <is>
          <t>대원전선|2주 전에 샀다면|[초단타]+[버티기형]</t>
        </is>
      </c>
      <c r="B2525" t="inlineStr">
        <is>
          <t>대원전선</t>
        </is>
      </c>
      <c r="C2525" t="inlineStr">
        <is>
          <t>006340</t>
        </is>
      </c>
      <c r="D2525" t="inlineStr">
        <is>
          <t>2주 전에 샀다면</t>
        </is>
      </c>
      <c r="E2525" t="inlineStr">
        <is>
          <t>[초단타]+[버티기형]</t>
        </is>
      </c>
      <c r="F2525" t="inlineStr">
        <is>
          <t>[초단타]</t>
        </is>
      </c>
      <c r="G2525" t="inlineStr">
        <is>
          <t>[버티기형]</t>
        </is>
      </c>
      <c r="H2525" t="n">
        <v>300000</v>
      </c>
      <c r="I2525" t="n">
        <v>14140</v>
      </c>
      <c r="J2525" t="n">
        <v>9630</v>
      </c>
      <c r="K2525" t="n">
        <v>-31.9</v>
      </c>
      <c r="L2525" t="n">
        <v>0</v>
      </c>
      <c r="M2525" t="n">
        <v>0</v>
      </c>
      <c r="N2525" t="n">
        <v>0</v>
      </c>
      <c r="O2525" t="n">
        <v>0</v>
      </c>
      <c r="P2525" t="inlineStr">
        <is>
          <t>2026-05-26</t>
        </is>
      </c>
      <c r="Q2525" t="inlineStr">
        <is>
          <t>2026-06-08</t>
        </is>
      </c>
      <c r="R2525" t="inlineStr">
        <is>
          <t>+3%▶70% 익절 / +5%▶20% 익절 / +10%▶10% 익절</t>
        </is>
      </c>
      <c r="S2525" t="inlineStr">
        <is>
          <t>-5%▶40% 손절 / -15%▶30% 손절 / -20%▶30% 손절</t>
        </is>
      </c>
      <c r="T2525" t="inlineStr">
        <is>
          <t>매수 0.0005 / 매도 0.0025 / 슬리피지 0.0007</t>
        </is>
      </c>
    </row>
    <row r="2526">
      <c r="A2526" t="inlineStr">
        <is>
          <t>대원전선|2주 전에 샀다면|[단기스윙]+[칼손절]</t>
        </is>
      </c>
      <c r="B2526" t="inlineStr">
        <is>
          <t>대원전선</t>
        </is>
      </c>
      <c r="C2526" t="inlineStr">
        <is>
          <t>006340</t>
        </is>
      </c>
      <c r="D2526" t="inlineStr">
        <is>
          <t>2주 전에 샀다면</t>
        </is>
      </c>
      <c r="E2526" t="inlineStr">
        <is>
          <t>[단기스윙]+[칼손절]</t>
        </is>
      </c>
      <c r="F2526" t="inlineStr">
        <is>
          <t>[단기스윙]</t>
        </is>
      </c>
      <c r="G2526" t="inlineStr">
        <is>
          <t>[칼손절]</t>
        </is>
      </c>
      <c r="H2526" t="n">
        <v>300000</v>
      </c>
      <c r="I2526" t="n">
        <v>14140</v>
      </c>
      <c r="J2526" t="n">
        <v>9630</v>
      </c>
      <c r="K2526" t="n">
        <v>-31.9</v>
      </c>
      <c r="L2526" t="n">
        <v>0</v>
      </c>
      <c r="M2526" t="n">
        <v>0</v>
      </c>
      <c r="N2526" t="n">
        <v>0</v>
      </c>
      <c r="O2526" t="n">
        <v>0</v>
      </c>
      <c r="P2526" t="inlineStr">
        <is>
          <t>2026-05-26</t>
        </is>
      </c>
      <c r="Q2526" t="inlineStr">
        <is>
          <t>2026-06-08</t>
        </is>
      </c>
      <c r="R2526" t="inlineStr">
        <is>
          <t>+5%▶60% 익절 / +10%▶30% 익절 / +20%▶10% 익절</t>
        </is>
      </c>
      <c r="S2526" t="inlineStr">
        <is>
          <t>-2%▶80% 손절 / -4%▶10% 손절 / -6%▶10% 손절</t>
        </is>
      </c>
      <c r="T2526" t="inlineStr">
        <is>
          <t>매수 0.0005 / 매도 0.0025 / 슬리피지 0.0007</t>
        </is>
      </c>
    </row>
    <row r="2527">
      <c r="A2527" t="inlineStr">
        <is>
          <t>대원전선|2주 전에 샀다면|[단기스윙]+[정석방어]</t>
        </is>
      </c>
      <c r="B2527" t="inlineStr">
        <is>
          <t>대원전선</t>
        </is>
      </c>
      <c r="C2527" t="inlineStr">
        <is>
          <t>006340</t>
        </is>
      </c>
      <c r="D2527" t="inlineStr">
        <is>
          <t>2주 전에 샀다면</t>
        </is>
      </c>
      <c r="E2527" t="inlineStr">
        <is>
          <t>[단기스윙]+[정석방어]</t>
        </is>
      </c>
      <c r="F2527" t="inlineStr">
        <is>
          <t>[단기스윙]</t>
        </is>
      </c>
      <c r="G2527" t="inlineStr">
        <is>
          <t>[정석방어]</t>
        </is>
      </c>
      <c r="H2527" t="n">
        <v>300000</v>
      </c>
      <c r="I2527" t="n">
        <v>14140</v>
      </c>
      <c r="J2527" t="n">
        <v>9630</v>
      </c>
      <c r="K2527" t="n">
        <v>-31.9</v>
      </c>
      <c r="L2527" t="n">
        <v>0</v>
      </c>
      <c r="M2527" t="n">
        <v>0</v>
      </c>
      <c r="N2527" t="n">
        <v>0</v>
      </c>
      <c r="O2527" t="n">
        <v>0</v>
      </c>
      <c r="P2527" t="inlineStr">
        <is>
          <t>2026-05-26</t>
        </is>
      </c>
      <c r="Q2527" t="inlineStr">
        <is>
          <t>2026-06-08</t>
        </is>
      </c>
      <c r="R2527" t="inlineStr">
        <is>
          <t>+5%▶60% 익절 / +10%▶30% 익절 / +20%▶10% 익절</t>
        </is>
      </c>
      <c r="S2527" t="inlineStr">
        <is>
          <t>-3%▶70% 손절 / -5%▶20% 손절 / -10%▶10% 손절</t>
        </is>
      </c>
      <c r="T2527" t="inlineStr">
        <is>
          <t>매수 0.0005 / 매도 0.0025 / 슬리피지 0.0007</t>
        </is>
      </c>
    </row>
    <row r="2528">
      <c r="A2528" t="inlineStr">
        <is>
          <t>대원전선|2주 전에 샀다면|[단기스윙]+[변동성허용]</t>
        </is>
      </c>
      <c r="B2528" t="inlineStr">
        <is>
          <t>대원전선</t>
        </is>
      </c>
      <c r="C2528" t="inlineStr">
        <is>
          <t>006340</t>
        </is>
      </c>
      <c r="D2528" t="inlineStr">
        <is>
          <t>2주 전에 샀다면</t>
        </is>
      </c>
      <c r="E2528" t="inlineStr">
        <is>
          <t>[단기스윙]+[변동성허용]</t>
        </is>
      </c>
      <c r="F2528" t="inlineStr">
        <is>
          <t>[단기스윙]</t>
        </is>
      </c>
      <c r="G2528" t="inlineStr">
        <is>
          <t>[변동성허용]</t>
        </is>
      </c>
      <c r="H2528" t="n">
        <v>300000</v>
      </c>
      <c r="I2528" t="n">
        <v>14140</v>
      </c>
      <c r="J2528" t="n">
        <v>9630</v>
      </c>
      <c r="K2528" t="n">
        <v>-31.9</v>
      </c>
      <c r="L2528" t="n">
        <v>0</v>
      </c>
      <c r="M2528" t="n">
        <v>0</v>
      </c>
      <c r="N2528" t="n">
        <v>0</v>
      </c>
      <c r="O2528" t="n">
        <v>0</v>
      </c>
      <c r="P2528" t="inlineStr">
        <is>
          <t>2026-05-26</t>
        </is>
      </c>
      <c r="Q2528" t="inlineStr">
        <is>
          <t>2026-06-08</t>
        </is>
      </c>
      <c r="R2528" t="inlineStr">
        <is>
          <t>+5%▶60% 익절 / +10%▶30% 익절 / +20%▶10% 익절</t>
        </is>
      </c>
      <c r="S2528" t="inlineStr">
        <is>
          <t>-5%▶50% 손절 / -10%▶30% 손절 / -15%▶20% 손절</t>
        </is>
      </c>
      <c r="T2528" t="inlineStr">
        <is>
          <t>매수 0.0005 / 매도 0.0025 / 슬리피지 0.0007</t>
        </is>
      </c>
    </row>
    <row r="2529">
      <c r="A2529" t="inlineStr">
        <is>
          <t>대원전선|2주 전에 샀다면|[단기스윙]+[버티기형]</t>
        </is>
      </c>
      <c r="B2529" t="inlineStr">
        <is>
          <t>대원전선</t>
        </is>
      </c>
      <c r="C2529" t="inlineStr">
        <is>
          <t>006340</t>
        </is>
      </c>
      <c r="D2529" t="inlineStr">
        <is>
          <t>2주 전에 샀다면</t>
        </is>
      </c>
      <c r="E2529" t="inlineStr">
        <is>
          <t>[단기스윙]+[버티기형]</t>
        </is>
      </c>
      <c r="F2529" t="inlineStr">
        <is>
          <t>[단기스윙]</t>
        </is>
      </c>
      <c r="G2529" t="inlineStr">
        <is>
          <t>[버티기형]</t>
        </is>
      </c>
      <c r="H2529" t="n">
        <v>300000</v>
      </c>
      <c r="I2529" t="n">
        <v>14140</v>
      </c>
      <c r="J2529" t="n">
        <v>9630</v>
      </c>
      <c r="K2529" t="n">
        <v>-31.9</v>
      </c>
      <c r="L2529" t="n">
        <v>0</v>
      </c>
      <c r="M2529" t="n">
        <v>0</v>
      </c>
      <c r="N2529" t="n">
        <v>0</v>
      </c>
      <c r="O2529" t="n">
        <v>0</v>
      </c>
      <c r="P2529" t="inlineStr">
        <is>
          <t>2026-05-26</t>
        </is>
      </c>
      <c r="Q2529" t="inlineStr">
        <is>
          <t>2026-06-08</t>
        </is>
      </c>
      <c r="R2529" t="inlineStr">
        <is>
          <t>+5%▶60% 익절 / +10%▶30% 익절 / +20%▶10% 익절</t>
        </is>
      </c>
      <c r="S2529" t="inlineStr">
        <is>
          <t>-5%▶40% 손절 / -15%▶30% 손절 / -20%▶30% 손절</t>
        </is>
      </c>
      <c r="T2529" t="inlineStr">
        <is>
          <t>매수 0.0005 / 매도 0.0025 / 슬리피지 0.0007</t>
        </is>
      </c>
    </row>
    <row r="2530">
      <c r="A2530" t="inlineStr">
        <is>
          <t>대원전선|2주 전에 샀다면|[대표님룰]+[칼손절]</t>
        </is>
      </c>
      <c r="B2530" t="inlineStr">
        <is>
          <t>대원전선</t>
        </is>
      </c>
      <c r="C2530" t="inlineStr">
        <is>
          <t>006340</t>
        </is>
      </c>
      <c r="D2530" t="inlineStr">
        <is>
          <t>2주 전에 샀다면</t>
        </is>
      </c>
      <c r="E2530" t="inlineStr">
        <is>
          <t>[대표님룰]+[칼손절]</t>
        </is>
      </c>
      <c r="F2530" t="inlineStr">
        <is>
          <t>[대표님룰]</t>
        </is>
      </c>
      <c r="G2530" t="inlineStr">
        <is>
          <t>[칼손절]</t>
        </is>
      </c>
      <c r="H2530" t="n">
        <v>300000</v>
      </c>
      <c r="I2530" t="n">
        <v>14140</v>
      </c>
      <c r="J2530" t="n">
        <v>9630</v>
      </c>
      <c r="K2530" t="n">
        <v>-31.9</v>
      </c>
      <c r="L2530" t="n">
        <v>0</v>
      </c>
      <c r="M2530" t="n">
        <v>0</v>
      </c>
      <c r="N2530" t="n">
        <v>0</v>
      </c>
      <c r="O2530" t="n">
        <v>0</v>
      </c>
      <c r="P2530" t="inlineStr">
        <is>
          <t>2026-05-26</t>
        </is>
      </c>
      <c r="Q2530" t="inlineStr">
        <is>
          <t>2026-06-08</t>
        </is>
      </c>
      <c r="R2530" t="inlineStr">
        <is>
          <t>+5%▶60% 익절 / +10%▶30% 익절 / +30%▶10% 익절</t>
        </is>
      </c>
      <c r="S2530" t="inlineStr">
        <is>
          <t>-2%▶80% 손절 / -4%▶10% 손절 / -6%▶10% 손절</t>
        </is>
      </c>
      <c r="T2530" t="inlineStr">
        <is>
          <t>매수 0.0005 / 매도 0.0025 / 슬리피지 0.0007</t>
        </is>
      </c>
    </row>
    <row r="2531">
      <c r="A2531" t="inlineStr">
        <is>
          <t>대원전선|2주 전에 샀다면|[대표님룰]+[정석방어]</t>
        </is>
      </c>
      <c r="B2531" t="inlineStr">
        <is>
          <t>대원전선</t>
        </is>
      </c>
      <c r="C2531" t="inlineStr">
        <is>
          <t>006340</t>
        </is>
      </c>
      <c r="D2531" t="inlineStr">
        <is>
          <t>2주 전에 샀다면</t>
        </is>
      </c>
      <c r="E2531" t="inlineStr">
        <is>
          <t>[대표님룰]+[정석방어]</t>
        </is>
      </c>
      <c r="F2531" t="inlineStr">
        <is>
          <t>[대표님룰]</t>
        </is>
      </c>
      <c r="G2531" t="inlineStr">
        <is>
          <t>[정석방어]</t>
        </is>
      </c>
      <c r="H2531" t="n">
        <v>300000</v>
      </c>
      <c r="I2531" t="n">
        <v>14140</v>
      </c>
      <c r="J2531" t="n">
        <v>9630</v>
      </c>
      <c r="K2531" t="n">
        <v>-31.9</v>
      </c>
      <c r="L2531" t="n">
        <v>0</v>
      </c>
      <c r="M2531" t="n">
        <v>0</v>
      </c>
      <c r="N2531" t="n">
        <v>0</v>
      </c>
      <c r="O2531" t="n">
        <v>0</v>
      </c>
      <c r="P2531" t="inlineStr">
        <is>
          <t>2026-05-26</t>
        </is>
      </c>
      <c r="Q2531" t="inlineStr">
        <is>
          <t>2026-06-08</t>
        </is>
      </c>
      <c r="R2531" t="inlineStr">
        <is>
          <t>+5%▶60% 익절 / +10%▶30% 익절 / +30%▶10% 익절</t>
        </is>
      </c>
      <c r="S2531" t="inlineStr">
        <is>
          <t>-3%▶70% 손절 / -5%▶20% 손절 / -10%▶10% 손절</t>
        </is>
      </c>
      <c r="T2531" t="inlineStr">
        <is>
          <t>매수 0.0005 / 매도 0.0025 / 슬리피지 0.0007</t>
        </is>
      </c>
    </row>
    <row r="2532">
      <c r="A2532" t="inlineStr">
        <is>
          <t>대원전선|2주 전에 샀다면|[대표님룰]+[변동성허용]</t>
        </is>
      </c>
      <c r="B2532" t="inlineStr">
        <is>
          <t>대원전선</t>
        </is>
      </c>
      <c r="C2532" t="inlineStr">
        <is>
          <t>006340</t>
        </is>
      </c>
      <c r="D2532" t="inlineStr">
        <is>
          <t>2주 전에 샀다면</t>
        </is>
      </c>
      <c r="E2532" t="inlineStr">
        <is>
          <t>[대표님룰]+[변동성허용]</t>
        </is>
      </c>
      <c r="F2532" t="inlineStr">
        <is>
          <t>[대표님룰]</t>
        </is>
      </c>
      <c r="G2532" t="inlineStr">
        <is>
          <t>[변동성허용]</t>
        </is>
      </c>
      <c r="H2532" t="n">
        <v>300000</v>
      </c>
      <c r="I2532" t="n">
        <v>14140</v>
      </c>
      <c r="J2532" t="n">
        <v>9630</v>
      </c>
      <c r="K2532" t="n">
        <v>-31.9</v>
      </c>
      <c r="L2532" t="n">
        <v>0</v>
      </c>
      <c r="M2532" t="n">
        <v>0</v>
      </c>
      <c r="N2532" t="n">
        <v>0</v>
      </c>
      <c r="O2532" t="n">
        <v>0</v>
      </c>
      <c r="P2532" t="inlineStr">
        <is>
          <t>2026-05-26</t>
        </is>
      </c>
      <c r="Q2532" t="inlineStr">
        <is>
          <t>2026-06-08</t>
        </is>
      </c>
      <c r="R2532" t="inlineStr">
        <is>
          <t>+5%▶60% 익절 / +10%▶30% 익절 / +30%▶10% 익절</t>
        </is>
      </c>
      <c r="S2532" t="inlineStr">
        <is>
          <t>-5%▶50% 손절 / -10%▶30% 손절 / -15%▶20% 손절</t>
        </is>
      </c>
      <c r="T2532" t="inlineStr">
        <is>
          <t>매수 0.0005 / 매도 0.0025 / 슬리피지 0.0007</t>
        </is>
      </c>
    </row>
    <row r="2533">
      <c r="A2533" t="inlineStr">
        <is>
          <t>대원전선|2주 전에 샀다면|[대표님룰]+[버티기형]</t>
        </is>
      </c>
      <c r="B2533" t="inlineStr">
        <is>
          <t>대원전선</t>
        </is>
      </c>
      <c r="C2533" t="inlineStr">
        <is>
          <t>006340</t>
        </is>
      </c>
      <c r="D2533" t="inlineStr">
        <is>
          <t>2주 전에 샀다면</t>
        </is>
      </c>
      <c r="E2533" t="inlineStr">
        <is>
          <t>[대표님룰]+[버티기형]</t>
        </is>
      </c>
      <c r="F2533" t="inlineStr">
        <is>
          <t>[대표님룰]</t>
        </is>
      </c>
      <c r="G2533" t="inlineStr">
        <is>
          <t>[버티기형]</t>
        </is>
      </c>
      <c r="H2533" t="n">
        <v>300000</v>
      </c>
      <c r="I2533" t="n">
        <v>14140</v>
      </c>
      <c r="J2533" t="n">
        <v>9630</v>
      </c>
      <c r="K2533" t="n">
        <v>-31.9</v>
      </c>
      <c r="L2533" t="n">
        <v>0</v>
      </c>
      <c r="M2533" t="n">
        <v>0</v>
      </c>
      <c r="N2533" t="n">
        <v>0</v>
      </c>
      <c r="O2533" t="n">
        <v>0</v>
      </c>
      <c r="P2533" t="inlineStr">
        <is>
          <t>2026-05-26</t>
        </is>
      </c>
      <c r="Q2533" t="inlineStr">
        <is>
          <t>2026-06-08</t>
        </is>
      </c>
      <c r="R2533" t="inlineStr">
        <is>
          <t>+5%▶60% 익절 / +10%▶30% 익절 / +30%▶10% 익절</t>
        </is>
      </c>
      <c r="S2533" t="inlineStr">
        <is>
          <t>-5%▶40% 손절 / -15%▶30% 손절 / -20%▶30% 손절</t>
        </is>
      </c>
      <c r="T2533" t="inlineStr">
        <is>
          <t>매수 0.0005 / 매도 0.0025 / 슬리피지 0.0007</t>
        </is>
      </c>
    </row>
    <row r="2534">
      <c r="A2534" t="inlineStr">
        <is>
          <t>대원전선|2주 전에 샀다면|[중기추세]+[칼손절]</t>
        </is>
      </c>
      <c r="B2534" t="inlineStr">
        <is>
          <t>대원전선</t>
        </is>
      </c>
      <c r="C2534" t="inlineStr">
        <is>
          <t>006340</t>
        </is>
      </c>
      <c r="D2534" t="inlineStr">
        <is>
          <t>2주 전에 샀다면</t>
        </is>
      </c>
      <c r="E2534" t="inlineStr">
        <is>
          <t>[중기추세]+[칼손절]</t>
        </is>
      </c>
      <c r="F2534" t="inlineStr">
        <is>
          <t>[중기추세]</t>
        </is>
      </c>
      <c r="G2534" t="inlineStr">
        <is>
          <t>[칼손절]</t>
        </is>
      </c>
      <c r="H2534" t="n">
        <v>300000</v>
      </c>
      <c r="I2534" t="n">
        <v>14140</v>
      </c>
      <c r="J2534" t="n">
        <v>9630</v>
      </c>
      <c r="K2534" t="n">
        <v>-31.9</v>
      </c>
      <c r="L2534" t="n">
        <v>0</v>
      </c>
      <c r="M2534" t="n">
        <v>0</v>
      </c>
      <c r="N2534" t="n">
        <v>0</v>
      </c>
      <c r="O2534" t="n">
        <v>0</v>
      </c>
      <c r="P2534" t="inlineStr">
        <is>
          <t>2026-05-26</t>
        </is>
      </c>
      <c r="Q2534" t="inlineStr">
        <is>
          <t>2026-06-08</t>
        </is>
      </c>
      <c r="R2534" t="inlineStr">
        <is>
          <t>+10%▶50% 익절 / +20%▶30% 익절 / +30%▶20% 익절</t>
        </is>
      </c>
      <c r="S2534" t="inlineStr">
        <is>
          <t>-2%▶80% 손절 / -4%▶10% 손절 / -6%▶10% 손절</t>
        </is>
      </c>
      <c r="T2534" t="inlineStr">
        <is>
          <t>매수 0.0005 / 매도 0.0025 / 슬리피지 0.0007</t>
        </is>
      </c>
    </row>
    <row r="2535">
      <c r="A2535" t="inlineStr">
        <is>
          <t>대원전선|2주 전에 샀다면|[중기추세]+[정석방어]</t>
        </is>
      </c>
      <c r="B2535" t="inlineStr">
        <is>
          <t>대원전선</t>
        </is>
      </c>
      <c r="C2535" t="inlineStr">
        <is>
          <t>006340</t>
        </is>
      </c>
      <c r="D2535" t="inlineStr">
        <is>
          <t>2주 전에 샀다면</t>
        </is>
      </c>
      <c r="E2535" t="inlineStr">
        <is>
          <t>[중기추세]+[정석방어]</t>
        </is>
      </c>
      <c r="F2535" t="inlineStr">
        <is>
          <t>[중기추세]</t>
        </is>
      </c>
      <c r="G2535" t="inlineStr">
        <is>
          <t>[정석방어]</t>
        </is>
      </c>
      <c r="H2535" t="n">
        <v>300000</v>
      </c>
      <c r="I2535" t="n">
        <v>14140</v>
      </c>
      <c r="J2535" t="n">
        <v>9630</v>
      </c>
      <c r="K2535" t="n">
        <v>-31.9</v>
      </c>
      <c r="L2535" t="n">
        <v>0</v>
      </c>
      <c r="M2535" t="n">
        <v>0</v>
      </c>
      <c r="N2535" t="n">
        <v>0</v>
      </c>
      <c r="O2535" t="n">
        <v>0</v>
      </c>
      <c r="P2535" t="inlineStr">
        <is>
          <t>2026-05-26</t>
        </is>
      </c>
      <c r="Q2535" t="inlineStr">
        <is>
          <t>2026-06-08</t>
        </is>
      </c>
      <c r="R2535" t="inlineStr">
        <is>
          <t>+10%▶50% 익절 / +20%▶30% 익절 / +30%▶20% 익절</t>
        </is>
      </c>
      <c r="S2535" t="inlineStr">
        <is>
          <t>-3%▶70% 손절 / -5%▶20% 손절 / -10%▶10% 손절</t>
        </is>
      </c>
      <c r="T2535" t="inlineStr">
        <is>
          <t>매수 0.0005 / 매도 0.0025 / 슬리피지 0.0007</t>
        </is>
      </c>
    </row>
    <row r="2536">
      <c r="A2536" t="inlineStr">
        <is>
          <t>대원전선|2주 전에 샀다면|[중기추세]+[변동성허용]</t>
        </is>
      </c>
      <c r="B2536" t="inlineStr">
        <is>
          <t>대원전선</t>
        </is>
      </c>
      <c r="C2536" t="inlineStr">
        <is>
          <t>006340</t>
        </is>
      </c>
      <c r="D2536" t="inlineStr">
        <is>
          <t>2주 전에 샀다면</t>
        </is>
      </c>
      <c r="E2536" t="inlineStr">
        <is>
          <t>[중기추세]+[변동성허용]</t>
        </is>
      </c>
      <c r="F2536" t="inlineStr">
        <is>
          <t>[중기추세]</t>
        </is>
      </c>
      <c r="G2536" t="inlineStr">
        <is>
          <t>[변동성허용]</t>
        </is>
      </c>
      <c r="H2536" t="n">
        <v>300000</v>
      </c>
      <c r="I2536" t="n">
        <v>14140</v>
      </c>
      <c r="J2536" t="n">
        <v>9630</v>
      </c>
      <c r="K2536" t="n">
        <v>-31.9</v>
      </c>
      <c r="L2536" t="n">
        <v>0</v>
      </c>
      <c r="M2536" t="n">
        <v>0</v>
      </c>
      <c r="N2536" t="n">
        <v>0</v>
      </c>
      <c r="O2536" t="n">
        <v>0</v>
      </c>
      <c r="P2536" t="inlineStr">
        <is>
          <t>2026-05-26</t>
        </is>
      </c>
      <c r="Q2536" t="inlineStr">
        <is>
          <t>2026-06-08</t>
        </is>
      </c>
      <c r="R2536" t="inlineStr">
        <is>
          <t>+10%▶50% 익절 / +20%▶30% 익절 / +30%▶20% 익절</t>
        </is>
      </c>
      <c r="S2536" t="inlineStr">
        <is>
          <t>-5%▶50% 손절 / -10%▶30% 손절 / -15%▶20% 손절</t>
        </is>
      </c>
      <c r="T2536" t="inlineStr">
        <is>
          <t>매수 0.0005 / 매도 0.0025 / 슬리피지 0.0007</t>
        </is>
      </c>
    </row>
    <row r="2537">
      <c r="A2537" t="inlineStr">
        <is>
          <t>대원전선|2주 전에 샀다면|[중기추세]+[버티기형]</t>
        </is>
      </c>
      <c r="B2537" t="inlineStr">
        <is>
          <t>대원전선</t>
        </is>
      </c>
      <c r="C2537" t="inlineStr">
        <is>
          <t>006340</t>
        </is>
      </c>
      <c r="D2537" t="inlineStr">
        <is>
          <t>2주 전에 샀다면</t>
        </is>
      </c>
      <c r="E2537" t="inlineStr">
        <is>
          <t>[중기추세]+[버티기형]</t>
        </is>
      </c>
      <c r="F2537" t="inlineStr">
        <is>
          <t>[중기추세]</t>
        </is>
      </c>
      <c r="G2537" t="inlineStr">
        <is>
          <t>[버티기형]</t>
        </is>
      </c>
      <c r="H2537" t="n">
        <v>300000</v>
      </c>
      <c r="I2537" t="n">
        <v>14140</v>
      </c>
      <c r="J2537" t="n">
        <v>9630</v>
      </c>
      <c r="K2537" t="n">
        <v>-31.9</v>
      </c>
      <c r="L2537" t="n">
        <v>0</v>
      </c>
      <c r="M2537" t="n">
        <v>0</v>
      </c>
      <c r="N2537" t="n">
        <v>0</v>
      </c>
      <c r="O2537" t="n">
        <v>0</v>
      </c>
      <c r="P2537" t="inlineStr">
        <is>
          <t>2026-05-26</t>
        </is>
      </c>
      <c r="Q2537" t="inlineStr">
        <is>
          <t>2026-06-08</t>
        </is>
      </c>
      <c r="R2537" t="inlineStr">
        <is>
          <t>+10%▶50% 익절 / +20%▶30% 익절 / +30%▶20% 익절</t>
        </is>
      </c>
      <c r="S2537" t="inlineStr">
        <is>
          <t>-5%▶40% 손절 / -15%▶30% 손절 / -20%▶30% 손절</t>
        </is>
      </c>
      <c r="T2537" t="inlineStr">
        <is>
          <t>매수 0.0005 / 매도 0.0025 / 슬리피지 0.0007</t>
        </is>
      </c>
    </row>
    <row r="2538">
      <c r="A2538" t="inlineStr">
        <is>
          <t>대원전선|2주 전에 샀다면|[수익극대화]+[칼손절]</t>
        </is>
      </c>
      <c r="B2538" t="inlineStr">
        <is>
          <t>대원전선</t>
        </is>
      </c>
      <c r="C2538" t="inlineStr">
        <is>
          <t>006340</t>
        </is>
      </c>
      <c r="D2538" t="inlineStr">
        <is>
          <t>2주 전에 샀다면</t>
        </is>
      </c>
      <c r="E2538" t="inlineStr">
        <is>
          <t>[수익극대화]+[칼손절]</t>
        </is>
      </c>
      <c r="F2538" t="inlineStr">
        <is>
          <t>[수익극대화]</t>
        </is>
      </c>
      <c r="G2538" t="inlineStr">
        <is>
          <t>[칼손절]</t>
        </is>
      </c>
      <c r="H2538" t="n">
        <v>300000</v>
      </c>
      <c r="I2538" t="n">
        <v>14140</v>
      </c>
      <c r="J2538" t="n">
        <v>9630</v>
      </c>
      <c r="K2538" t="n">
        <v>-31.9</v>
      </c>
      <c r="L2538" t="n">
        <v>0</v>
      </c>
      <c r="M2538" t="n">
        <v>0</v>
      </c>
      <c r="N2538" t="n">
        <v>0</v>
      </c>
      <c r="O2538" t="n">
        <v>0</v>
      </c>
      <c r="P2538" t="inlineStr">
        <is>
          <t>2026-05-26</t>
        </is>
      </c>
      <c r="Q2538" t="inlineStr">
        <is>
          <t>2026-06-08</t>
        </is>
      </c>
      <c r="R2538" t="inlineStr">
        <is>
          <t>+10%▶40% 익절 / +20%▶30% 익절 / +40%▶30% 익절</t>
        </is>
      </c>
      <c r="S2538" t="inlineStr">
        <is>
          <t>-2%▶80% 손절 / -4%▶10% 손절 / -6%▶10% 손절</t>
        </is>
      </c>
      <c r="T2538" t="inlineStr">
        <is>
          <t>매수 0.0005 / 매도 0.0025 / 슬리피지 0.0007</t>
        </is>
      </c>
    </row>
    <row r="2539">
      <c r="A2539" t="inlineStr">
        <is>
          <t>대원전선|2주 전에 샀다면|[수익극대화]+[정석방어]</t>
        </is>
      </c>
      <c r="B2539" t="inlineStr">
        <is>
          <t>대원전선</t>
        </is>
      </c>
      <c r="C2539" t="inlineStr">
        <is>
          <t>006340</t>
        </is>
      </c>
      <c r="D2539" t="inlineStr">
        <is>
          <t>2주 전에 샀다면</t>
        </is>
      </c>
      <c r="E2539" t="inlineStr">
        <is>
          <t>[수익극대화]+[정석방어]</t>
        </is>
      </c>
      <c r="F2539" t="inlineStr">
        <is>
          <t>[수익극대화]</t>
        </is>
      </c>
      <c r="G2539" t="inlineStr">
        <is>
          <t>[정석방어]</t>
        </is>
      </c>
      <c r="H2539" t="n">
        <v>300000</v>
      </c>
      <c r="I2539" t="n">
        <v>14140</v>
      </c>
      <c r="J2539" t="n">
        <v>9630</v>
      </c>
      <c r="K2539" t="n">
        <v>-31.9</v>
      </c>
      <c r="L2539" t="n">
        <v>0</v>
      </c>
      <c r="M2539" t="n">
        <v>0</v>
      </c>
      <c r="N2539" t="n">
        <v>0</v>
      </c>
      <c r="O2539" t="n">
        <v>0</v>
      </c>
      <c r="P2539" t="inlineStr">
        <is>
          <t>2026-05-26</t>
        </is>
      </c>
      <c r="Q2539" t="inlineStr">
        <is>
          <t>2026-06-08</t>
        </is>
      </c>
      <c r="R2539" t="inlineStr">
        <is>
          <t>+10%▶40% 익절 / +20%▶30% 익절 / +40%▶30% 익절</t>
        </is>
      </c>
      <c r="S2539" t="inlineStr">
        <is>
          <t>-3%▶70% 손절 / -5%▶20% 손절 / -10%▶10% 손절</t>
        </is>
      </c>
      <c r="T2539" t="inlineStr">
        <is>
          <t>매수 0.0005 / 매도 0.0025 / 슬리피지 0.0007</t>
        </is>
      </c>
    </row>
    <row r="2540">
      <c r="A2540" t="inlineStr">
        <is>
          <t>대원전선|2주 전에 샀다면|[수익극대화]+[변동성허용]</t>
        </is>
      </c>
      <c r="B2540" t="inlineStr">
        <is>
          <t>대원전선</t>
        </is>
      </c>
      <c r="C2540" t="inlineStr">
        <is>
          <t>006340</t>
        </is>
      </c>
      <c r="D2540" t="inlineStr">
        <is>
          <t>2주 전에 샀다면</t>
        </is>
      </c>
      <c r="E2540" t="inlineStr">
        <is>
          <t>[수익극대화]+[변동성허용]</t>
        </is>
      </c>
      <c r="F2540" t="inlineStr">
        <is>
          <t>[수익극대화]</t>
        </is>
      </c>
      <c r="G2540" t="inlineStr">
        <is>
          <t>[변동성허용]</t>
        </is>
      </c>
      <c r="H2540" t="n">
        <v>300000</v>
      </c>
      <c r="I2540" t="n">
        <v>14140</v>
      </c>
      <c r="J2540" t="n">
        <v>9630</v>
      </c>
      <c r="K2540" t="n">
        <v>-31.9</v>
      </c>
      <c r="L2540" t="n">
        <v>0</v>
      </c>
      <c r="M2540" t="n">
        <v>0</v>
      </c>
      <c r="N2540" t="n">
        <v>0</v>
      </c>
      <c r="O2540" t="n">
        <v>0</v>
      </c>
      <c r="P2540" t="inlineStr">
        <is>
          <t>2026-05-26</t>
        </is>
      </c>
      <c r="Q2540" t="inlineStr">
        <is>
          <t>2026-06-08</t>
        </is>
      </c>
      <c r="R2540" t="inlineStr">
        <is>
          <t>+10%▶40% 익절 / +20%▶30% 익절 / +40%▶30% 익절</t>
        </is>
      </c>
      <c r="S2540" t="inlineStr">
        <is>
          <t>-5%▶50% 손절 / -10%▶30% 손절 / -15%▶20% 손절</t>
        </is>
      </c>
      <c r="T2540" t="inlineStr">
        <is>
          <t>매수 0.0005 / 매도 0.0025 / 슬리피지 0.0007</t>
        </is>
      </c>
    </row>
    <row r="2541">
      <c r="A2541" t="inlineStr">
        <is>
          <t>대원전선|2주 전에 샀다면|[수익극대화]+[버티기형]</t>
        </is>
      </c>
      <c r="B2541" t="inlineStr">
        <is>
          <t>대원전선</t>
        </is>
      </c>
      <c r="C2541" t="inlineStr">
        <is>
          <t>006340</t>
        </is>
      </c>
      <c r="D2541" t="inlineStr">
        <is>
          <t>2주 전에 샀다면</t>
        </is>
      </c>
      <c r="E2541" t="inlineStr">
        <is>
          <t>[수익극대화]+[버티기형]</t>
        </is>
      </c>
      <c r="F2541" t="inlineStr">
        <is>
          <t>[수익극대화]</t>
        </is>
      </c>
      <c r="G2541" t="inlineStr">
        <is>
          <t>[버티기형]</t>
        </is>
      </c>
      <c r="H2541" t="n">
        <v>300000</v>
      </c>
      <c r="I2541" t="n">
        <v>14140</v>
      </c>
      <c r="J2541" t="n">
        <v>9630</v>
      </c>
      <c r="K2541" t="n">
        <v>-31.9</v>
      </c>
      <c r="L2541" t="n">
        <v>0</v>
      </c>
      <c r="M2541" t="n">
        <v>0</v>
      </c>
      <c r="N2541" t="n">
        <v>0</v>
      </c>
      <c r="O2541" t="n">
        <v>0</v>
      </c>
      <c r="P2541" t="inlineStr">
        <is>
          <t>2026-05-26</t>
        </is>
      </c>
      <c r="Q2541" t="inlineStr">
        <is>
          <t>2026-06-08</t>
        </is>
      </c>
      <c r="R2541" t="inlineStr">
        <is>
          <t>+10%▶40% 익절 / +20%▶30% 익절 / +40%▶30% 익절</t>
        </is>
      </c>
      <c r="S2541" t="inlineStr">
        <is>
          <t>-5%▶40% 손절 / -15%▶30% 손절 / -20%▶30% 손절</t>
        </is>
      </c>
      <c r="T2541" t="inlineStr">
        <is>
          <t>매수 0.0005 / 매도 0.0025 / 슬리피지 0.0007</t>
        </is>
      </c>
    </row>
    <row r="2542">
      <c r="A2542" t="inlineStr">
        <is>
          <t>대원전선|3개월 전에 샀다면|[초단타]+[칼손절]</t>
        </is>
      </c>
      <c r="B2542" t="inlineStr">
        <is>
          <t>대원전선</t>
        </is>
      </c>
      <c r="C2542" t="inlineStr">
        <is>
          <t>006340</t>
        </is>
      </c>
      <c r="D2542" t="inlineStr">
        <is>
          <t>3개월 전에 샀다면</t>
        </is>
      </c>
      <c r="E2542" t="inlineStr">
        <is>
          <t>[초단타]+[칼손절]</t>
        </is>
      </c>
      <c r="F2542" t="inlineStr">
        <is>
          <t>[초단타]</t>
        </is>
      </c>
      <c r="G2542" t="inlineStr">
        <is>
          <t>[칼손절]</t>
        </is>
      </c>
      <c r="H2542" t="n">
        <v>300000</v>
      </c>
      <c r="I2542" t="n">
        <v>5170</v>
      </c>
      <c r="J2542" t="n">
        <v>9630</v>
      </c>
      <c r="K2542" t="n">
        <v>86.27</v>
      </c>
      <c r="L2542" t="n">
        <v>0</v>
      </c>
      <c r="M2542" t="n">
        <v>0</v>
      </c>
      <c r="N2542" t="n">
        <v>0</v>
      </c>
      <c r="O2542" t="n">
        <v>0</v>
      </c>
      <c r="P2542" t="inlineStr">
        <is>
          <t>2026-03-09</t>
        </is>
      </c>
      <c r="Q2542" t="inlineStr">
        <is>
          <t>2026-06-08</t>
        </is>
      </c>
      <c r="R2542" t="inlineStr">
        <is>
          <t>+3%▶70% 익절 / +5%▶20% 익절 / +10%▶10% 익절</t>
        </is>
      </c>
      <c r="S2542" t="inlineStr">
        <is>
          <t>-2%▶80% 손절 / -4%▶10% 손절 / -6%▶10% 손절</t>
        </is>
      </c>
      <c r="T2542" t="inlineStr">
        <is>
          <t>매수 0.0005 / 매도 0.0025 / 슬리피지 0.0007</t>
        </is>
      </c>
    </row>
    <row r="2543">
      <c r="A2543" t="inlineStr">
        <is>
          <t>대원전선|3개월 전에 샀다면|[초단타]+[정석방어]</t>
        </is>
      </c>
      <c r="B2543" t="inlineStr">
        <is>
          <t>대원전선</t>
        </is>
      </c>
      <c r="C2543" t="inlineStr">
        <is>
          <t>006340</t>
        </is>
      </c>
      <c r="D2543" t="inlineStr">
        <is>
          <t>3개월 전에 샀다면</t>
        </is>
      </c>
      <c r="E2543" t="inlineStr">
        <is>
          <t>[초단타]+[정석방어]</t>
        </is>
      </c>
      <c r="F2543" t="inlineStr">
        <is>
          <t>[초단타]</t>
        </is>
      </c>
      <c r="G2543" t="inlineStr">
        <is>
          <t>[정석방어]</t>
        </is>
      </c>
      <c r="H2543" t="n">
        <v>300000</v>
      </c>
      <c r="I2543" t="n">
        <v>5170</v>
      </c>
      <c r="J2543" t="n">
        <v>9630</v>
      </c>
      <c r="K2543" t="n">
        <v>86.27</v>
      </c>
      <c r="L2543" t="n">
        <v>0</v>
      </c>
      <c r="M2543" t="n">
        <v>0</v>
      </c>
      <c r="N2543" t="n">
        <v>0</v>
      </c>
      <c r="O2543" t="n">
        <v>0</v>
      </c>
      <c r="P2543" t="inlineStr">
        <is>
          <t>2026-03-09</t>
        </is>
      </c>
      <c r="Q2543" t="inlineStr">
        <is>
          <t>2026-06-08</t>
        </is>
      </c>
      <c r="R2543" t="inlineStr">
        <is>
          <t>+3%▶70% 익절 / +5%▶20% 익절 / +10%▶10% 익절</t>
        </is>
      </c>
      <c r="S2543" t="inlineStr">
        <is>
          <t>-3%▶70% 손절 / -5%▶20% 손절 / -10%▶10% 손절</t>
        </is>
      </c>
      <c r="T2543" t="inlineStr">
        <is>
          <t>매수 0.0005 / 매도 0.0025 / 슬리피지 0.0007</t>
        </is>
      </c>
    </row>
    <row r="2544">
      <c r="A2544" t="inlineStr">
        <is>
          <t>대원전선|3개월 전에 샀다면|[초단타]+[변동성허용]</t>
        </is>
      </c>
      <c r="B2544" t="inlineStr">
        <is>
          <t>대원전선</t>
        </is>
      </c>
      <c r="C2544" t="inlineStr">
        <is>
          <t>006340</t>
        </is>
      </c>
      <c r="D2544" t="inlineStr">
        <is>
          <t>3개월 전에 샀다면</t>
        </is>
      </c>
      <c r="E2544" t="inlineStr">
        <is>
          <t>[초단타]+[변동성허용]</t>
        </is>
      </c>
      <c r="F2544" t="inlineStr">
        <is>
          <t>[초단타]</t>
        </is>
      </c>
      <c r="G2544" t="inlineStr">
        <is>
          <t>[변동성허용]</t>
        </is>
      </c>
      <c r="H2544" t="n">
        <v>300000</v>
      </c>
      <c r="I2544" t="n">
        <v>5170</v>
      </c>
      <c r="J2544" t="n">
        <v>9630</v>
      </c>
      <c r="K2544" t="n">
        <v>86.27</v>
      </c>
      <c r="L2544" t="n">
        <v>0</v>
      </c>
      <c r="M2544" t="n">
        <v>0</v>
      </c>
      <c r="N2544" t="n">
        <v>0</v>
      </c>
      <c r="O2544" t="n">
        <v>0</v>
      </c>
      <c r="P2544" t="inlineStr">
        <is>
          <t>2026-03-09</t>
        </is>
      </c>
      <c r="Q2544" t="inlineStr">
        <is>
          <t>2026-06-08</t>
        </is>
      </c>
      <c r="R2544" t="inlineStr">
        <is>
          <t>+3%▶70% 익절 / +5%▶20% 익절 / +10%▶10% 익절</t>
        </is>
      </c>
      <c r="S2544" t="inlineStr">
        <is>
          <t>-5%▶50% 손절 / -10%▶30% 손절 / -15%▶20% 손절</t>
        </is>
      </c>
      <c r="T2544" t="inlineStr">
        <is>
          <t>매수 0.0005 / 매도 0.0025 / 슬리피지 0.0007</t>
        </is>
      </c>
    </row>
    <row r="2545">
      <c r="A2545" t="inlineStr">
        <is>
          <t>대원전선|3개월 전에 샀다면|[초단타]+[버티기형]</t>
        </is>
      </c>
      <c r="B2545" t="inlineStr">
        <is>
          <t>대원전선</t>
        </is>
      </c>
      <c r="C2545" t="inlineStr">
        <is>
          <t>006340</t>
        </is>
      </c>
      <c r="D2545" t="inlineStr">
        <is>
          <t>3개월 전에 샀다면</t>
        </is>
      </c>
      <c r="E2545" t="inlineStr">
        <is>
          <t>[초단타]+[버티기형]</t>
        </is>
      </c>
      <c r="F2545" t="inlineStr">
        <is>
          <t>[초단타]</t>
        </is>
      </c>
      <c r="G2545" t="inlineStr">
        <is>
          <t>[버티기형]</t>
        </is>
      </c>
      <c r="H2545" t="n">
        <v>300000</v>
      </c>
      <c r="I2545" t="n">
        <v>5170</v>
      </c>
      <c r="J2545" t="n">
        <v>9630</v>
      </c>
      <c r="K2545" t="n">
        <v>86.27</v>
      </c>
      <c r="L2545" t="n">
        <v>0</v>
      </c>
      <c r="M2545" t="n">
        <v>0</v>
      </c>
      <c r="N2545" t="n">
        <v>0</v>
      </c>
      <c r="O2545" t="n">
        <v>0</v>
      </c>
      <c r="P2545" t="inlineStr">
        <is>
          <t>2026-03-09</t>
        </is>
      </c>
      <c r="Q2545" t="inlineStr">
        <is>
          <t>2026-06-08</t>
        </is>
      </c>
      <c r="R2545" t="inlineStr">
        <is>
          <t>+3%▶70% 익절 / +5%▶20% 익절 / +10%▶10% 익절</t>
        </is>
      </c>
      <c r="S2545" t="inlineStr">
        <is>
          <t>-5%▶40% 손절 / -15%▶30% 손절 / -20%▶30% 손절</t>
        </is>
      </c>
      <c r="T2545" t="inlineStr">
        <is>
          <t>매수 0.0005 / 매도 0.0025 / 슬리피지 0.0007</t>
        </is>
      </c>
    </row>
    <row r="2546">
      <c r="A2546" t="inlineStr">
        <is>
          <t>대원전선|3개월 전에 샀다면|[단기스윙]+[칼손절]</t>
        </is>
      </c>
      <c r="B2546" t="inlineStr">
        <is>
          <t>대원전선</t>
        </is>
      </c>
      <c r="C2546" t="inlineStr">
        <is>
          <t>006340</t>
        </is>
      </c>
      <c r="D2546" t="inlineStr">
        <is>
          <t>3개월 전에 샀다면</t>
        </is>
      </c>
      <c r="E2546" t="inlineStr">
        <is>
          <t>[단기스윙]+[칼손절]</t>
        </is>
      </c>
      <c r="F2546" t="inlineStr">
        <is>
          <t>[단기스윙]</t>
        </is>
      </c>
      <c r="G2546" t="inlineStr">
        <is>
          <t>[칼손절]</t>
        </is>
      </c>
      <c r="H2546" t="n">
        <v>300000</v>
      </c>
      <c r="I2546" t="n">
        <v>5170</v>
      </c>
      <c r="J2546" t="n">
        <v>9630</v>
      </c>
      <c r="K2546" t="n">
        <v>86.27</v>
      </c>
      <c r="L2546" t="n">
        <v>0</v>
      </c>
      <c r="M2546" t="n">
        <v>0</v>
      </c>
      <c r="N2546" t="n">
        <v>0</v>
      </c>
      <c r="O2546" t="n">
        <v>0</v>
      </c>
      <c r="P2546" t="inlineStr">
        <is>
          <t>2026-03-09</t>
        </is>
      </c>
      <c r="Q2546" t="inlineStr">
        <is>
          <t>2026-06-08</t>
        </is>
      </c>
      <c r="R2546" t="inlineStr">
        <is>
          <t>+5%▶60% 익절 / +10%▶30% 익절 / +20%▶10% 익절</t>
        </is>
      </c>
      <c r="S2546" t="inlineStr">
        <is>
          <t>-2%▶80% 손절 / -4%▶10% 손절 / -6%▶10% 손절</t>
        </is>
      </c>
      <c r="T2546" t="inlineStr">
        <is>
          <t>매수 0.0005 / 매도 0.0025 / 슬리피지 0.0007</t>
        </is>
      </c>
    </row>
    <row r="2547">
      <c r="A2547" t="inlineStr">
        <is>
          <t>대원전선|3개월 전에 샀다면|[단기스윙]+[정석방어]</t>
        </is>
      </c>
      <c r="B2547" t="inlineStr">
        <is>
          <t>대원전선</t>
        </is>
      </c>
      <c r="C2547" t="inlineStr">
        <is>
          <t>006340</t>
        </is>
      </c>
      <c r="D2547" t="inlineStr">
        <is>
          <t>3개월 전에 샀다면</t>
        </is>
      </c>
      <c r="E2547" t="inlineStr">
        <is>
          <t>[단기스윙]+[정석방어]</t>
        </is>
      </c>
      <c r="F2547" t="inlineStr">
        <is>
          <t>[단기스윙]</t>
        </is>
      </c>
      <c r="G2547" t="inlineStr">
        <is>
          <t>[정석방어]</t>
        </is>
      </c>
      <c r="H2547" t="n">
        <v>300000</v>
      </c>
      <c r="I2547" t="n">
        <v>5170</v>
      </c>
      <c r="J2547" t="n">
        <v>9630</v>
      </c>
      <c r="K2547" t="n">
        <v>86.27</v>
      </c>
      <c r="L2547" t="n">
        <v>0</v>
      </c>
      <c r="M2547" t="n">
        <v>0</v>
      </c>
      <c r="N2547" t="n">
        <v>0</v>
      </c>
      <c r="O2547" t="n">
        <v>0</v>
      </c>
      <c r="P2547" t="inlineStr">
        <is>
          <t>2026-03-09</t>
        </is>
      </c>
      <c r="Q2547" t="inlineStr">
        <is>
          <t>2026-06-08</t>
        </is>
      </c>
      <c r="R2547" t="inlineStr">
        <is>
          <t>+5%▶60% 익절 / +10%▶30% 익절 / +20%▶10% 익절</t>
        </is>
      </c>
      <c r="S2547" t="inlineStr">
        <is>
          <t>-3%▶70% 손절 / -5%▶20% 손절 / -10%▶10% 손절</t>
        </is>
      </c>
      <c r="T2547" t="inlineStr">
        <is>
          <t>매수 0.0005 / 매도 0.0025 / 슬리피지 0.0007</t>
        </is>
      </c>
    </row>
    <row r="2548">
      <c r="A2548" t="inlineStr">
        <is>
          <t>대원전선|3개월 전에 샀다면|[단기스윙]+[변동성허용]</t>
        </is>
      </c>
      <c r="B2548" t="inlineStr">
        <is>
          <t>대원전선</t>
        </is>
      </c>
      <c r="C2548" t="inlineStr">
        <is>
          <t>006340</t>
        </is>
      </c>
      <c r="D2548" t="inlineStr">
        <is>
          <t>3개월 전에 샀다면</t>
        </is>
      </c>
      <c r="E2548" t="inlineStr">
        <is>
          <t>[단기스윙]+[변동성허용]</t>
        </is>
      </c>
      <c r="F2548" t="inlineStr">
        <is>
          <t>[단기스윙]</t>
        </is>
      </c>
      <c r="G2548" t="inlineStr">
        <is>
          <t>[변동성허용]</t>
        </is>
      </c>
      <c r="H2548" t="n">
        <v>300000</v>
      </c>
      <c r="I2548" t="n">
        <v>5170</v>
      </c>
      <c r="J2548" t="n">
        <v>9630</v>
      </c>
      <c r="K2548" t="n">
        <v>86.27</v>
      </c>
      <c r="L2548" t="n">
        <v>0</v>
      </c>
      <c r="M2548" t="n">
        <v>0</v>
      </c>
      <c r="N2548" t="n">
        <v>0</v>
      </c>
      <c r="O2548" t="n">
        <v>0</v>
      </c>
      <c r="P2548" t="inlineStr">
        <is>
          <t>2026-03-09</t>
        </is>
      </c>
      <c r="Q2548" t="inlineStr">
        <is>
          <t>2026-06-08</t>
        </is>
      </c>
      <c r="R2548" t="inlineStr">
        <is>
          <t>+5%▶60% 익절 / +10%▶30% 익절 / +20%▶10% 익절</t>
        </is>
      </c>
      <c r="S2548" t="inlineStr">
        <is>
          <t>-5%▶50% 손절 / -10%▶30% 손절 / -15%▶20% 손절</t>
        </is>
      </c>
      <c r="T2548" t="inlineStr">
        <is>
          <t>매수 0.0005 / 매도 0.0025 / 슬리피지 0.0007</t>
        </is>
      </c>
    </row>
    <row r="2549">
      <c r="A2549" t="inlineStr">
        <is>
          <t>대원전선|3개월 전에 샀다면|[단기스윙]+[버티기형]</t>
        </is>
      </c>
      <c r="B2549" t="inlineStr">
        <is>
          <t>대원전선</t>
        </is>
      </c>
      <c r="C2549" t="inlineStr">
        <is>
          <t>006340</t>
        </is>
      </c>
      <c r="D2549" t="inlineStr">
        <is>
          <t>3개월 전에 샀다면</t>
        </is>
      </c>
      <c r="E2549" t="inlineStr">
        <is>
          <t>[단기스윙]+[버티기형]</t>
        </is>
      </c>
      <c r="F2549" t="inlineStr">
        <is>
          <t>[단기스윙]</t>
        </is>
      </c>
      <c r="G2549" t="inlineStr">
        <is>
          <t>[버티기형]</t>
        </is>
      </c>
      <c r="H2549" t="n">
        <v>300000</v>
      </c>
      <c r="I2549" t="n">
        <v>5170</v>
      </c>
      <c r="J2549" t="n">
        <v>9630</v>
      </c>
      <c r="K2549" t="n">
        <v>86.27</v>
      </c>
      <c r="L2549" t="n">
        <v>0</v>
      </c>
      <c r="M2549" t="n">
        <v>0</v>
      </c>
      <c r="N2549" t="n">
        <v>0</v>
      </c>
      <c r="O2549" t="n">
        <v>0</v>
      </c>
      <c r="P2549" t="inlineStr">
        <is>
          <t>2026-03-09</t>
        </is>
      </c>
      <c r="Q2549" t="inlineStr">
        <is>
          <t>2026-06-08</t>
        </is>
      </c>
      <c r="R2549" t="inlineStr">
        <is>
          <t>+5%▶60% 익절 / +10%▶30% 익절 / +20%▶10% 익절</t>
        </is>
      </c>
      <c r="S2549" t="inlineStr">
        <is>
          <t>-5%▶40% 손절 / -15%▶30% 손절 / -20%▶30% 손절</t>
        </is>
      </c>
      <c r="T2549" t="inlineStr">
        <is>
          <t>매수 0.0005 / 매도 0.0025 / 슬리피지 0.0007</t>
        </is>
      </c>
    </row>
    <row r="2550">
      <c r="A2550" t="inlineStr">
        <is>
          <t>대원전선|3개월 전에 샀다면|[대표님룰]+[칼손절]</t>
        </is>
      </c>
      <c r="B2550" t="inlineStr">
        <is>
          <t>대원전선</t>
        </is>
      </c>
      <c r="C2550" t="inlineStr">
        <is>
          <t>006340</t>
        </is>
      </c>
      <c r="D2550" t="inlineStr">
        <is>
          <t>3개월 전에 샀다면</t>
        </is>
      </c>
      <c r="E2550" t="inlineStr">
        <is>
          <t>[대표님룰]+[칼손절]</t>
        </is>
      </c>
      <c r="F2550" t="inlineStr">
        <is>
          <t>[대표님룰]</t>
        </is>
      </c>
      <c r="G2550" t="inlineStr">
        <is>
          <t>[칼손절]</t>
        </is>
      </c>
      <c r="H2550" t="n">
        <v>300000</v>
      </c>
      <c r="I2550" t="n">
        <v>5170</v>
      </c>
      <c r="J2550" t="n">
        <v>9630</v>
      </c>
      <c r="K2550" t="n">
        <v>86.27</v>
      </c>
      <c r="L2550" t="n">
        <v>0</v>
      </c>
      <c r="M2550" t="n">
        <v>0</v>
      </c>
      <c r="N2550" t="n">
        <v>0</v>
      </c>
      <c r="O2550" t="n">
        <v>0</v>
      </c>
      <c r="P2550" t="inlineStr">
        <is>
          <t>2026-03-09</t>
        </is>
      </c>
      <c r="Q2550" t="inlineStr">
        <is>
          <t>2026-06-08</t>
        </is>
      </c>
      <c r="R2550" t="inlineStr">
        <is>
          <t>+5%▶60% 익절 / +10%▶30% 익절 / +30%▶10% 익절</t>
        </is>
      </c>
      <c r="S2550" t="inlineStr">
        <is>
          <t>-2%▶80% 손절 / -4%▶10% 손절 / -6%▶10% 손절</t>
        </is>
      </c>
      <c r="T2550" t="inlineStr">
        <is>
          <t>매수 0.0005 / 매도 0.0025 / 슬리피지 0.0007</t>
        </is>
      </c>
    </row>
    <row r="2551">
      <c r="A2551" t="inlineStr">
        <is>
          <t>대원전선|3개월 전에 샀다면|[대표님룰]+[정석방어]</t>
        </is>
      </c>
      <c r="B2551" t="inlineStr">
        <is>
          <t>대원전선</t>
        </is>
      </c>
      <c r="C2551" t="inlineStr">
        <is>
          <t>006340</t>
        </is>
      </c>
      <c r="D2551" t="inlineStr">
        <is>
          <t>3개월 전에 샀다면</t>
        </is>
      </c>
      <c r="E2551" t="inlineStr">
        <is>
          <t>[대표님룰]+[정석방어]</t>
        </is>
      </c>
      <c r="F2551" t="inlineStr">
        <is>
          <t>[대표님룰]</t>
        </is>
      </c>
      <c r="G2551" t="inlineStr">
        <is>
          <t>[정석방어]</t>
        </is>
      </c>
      <c r="H2551" t="n">
        <v>300000</v>
      </c>
      <c r="I2551" t="n">
        <v>5170</v>
      </c>
      <c r="J2551" t="n">
        <v>9630</v>
      </c>
      <c r="K2551" t="n">
        <v>86.27</v>
      </c>
      <c r="L2551" t="n">
        <v>0</v>
      </c>
      <c r="M2551" t="n">
        <v>0</v>
      </c>
      <c r="N2551" t="n">
        <v>0</v>
      </c>
      <c r="O2551" t="n">
        <v>0</v>
      </c>
      <c r="P2551" t="inlineStr">
        <is>
          <t>2026-03-09</t>
        </is>
      </c>
      <c r="Q2551" t="inlineStr">
        <is>
          <t>2026-06-08</t>
        </is>
      </c>
      <c r="R2551" t="inlineStr">
        <is>
          <t>+5%▶60% 익절 / +10%▶30% 익절 / +30%▶10% 익절</t>
        </is>
      </c>
      <c r="S2551" t="inlineStr">
        <is>
          <t>-3%▶70% 손절 / -5%▶20% 손절 / -10%▶10% 손절</t>
        </is>
      </c>
      <c r="T2551" t="inlineStr">
        <is>
          <t>매수 0.0005 / 매도 0.0025 / 슬리피지 0.0007</t>
        </is>
      </c>
    </row>
    <row r="2552">
      <c r="A2552" t="inlineStr">
        <is>
          <t>대원전선|3개월 전에 샀다면|[대표님룰]+[변동성허용]</t>
        </is>
      </c>
      <c r="B2552" t="inlineStr">
        <is>
          <t>대원전선</t>
        </is>
      </c>
      <c r="C2552" t="inlineStr">
        <is>
          <t>006340</t>
        </is>
      </c>
      <c r="D2552" t="inlineStr">
        <is>
          <t>3개월 전에 샀다면</t>
        </is>
      </c>
      <c r="E2552" t="inlineStr">
        <is>
          <t>[대표님룰]+[변동성허용]</t>
        </is>
      </c>
      <c r="F2552" t="inlineStr">
        <is>
          <t>[대표님룰]</t>
        </is>
      </c>
      <c r="G2552" t="inlineStr">
        <is>
          <t>[변동성허용]</t>
        </is>
      </c>
      <c r="H2552" t="n">
        <v>300000</v>
      </c>
      <c r="I2552" t="n">
        <v>5170</v>
      </c>
      <c r="J2552" t="n">
        <v>9630</v>
      </c>
      <c r="K2552" t="n">
        <v>86.27</v>
      </c>
      <c r="L2552" t="n">
        <v>0</v>
      </c>
      <c r="M2552" t="n">
        <v>0</v>
      </c>
      <c r="N2552" t="n">
        <v>0</v>
      </c>
      <c r="O2552" t="n">
        <v>0</v>
      </c>
      <c r="P2552" t="inlineStr">
        <is>
          <t>2026-03-09</t>
        </is>
      </c>
      <c r="Q2552" t="inlineStr">
        <is>
          <t>2026-06-08</t>
        </is>
      </c>
      <c r="R2552" t="inlineStr">
        <is>
          <t>+5%▶60% 익절 / +10%▶30% 익절 / +30%▶10% 익절</t>
        </is>
      </c>
      <c r="S2552" t="inlineStr">
        <is>
          <t>-5%▶50% 손절 / -10%▶30% 손절 / -15%▶20% 손절</t>
        </is>
      </c>
      <c r="T2552" t="inlineStr">
        <is>
          <t>매수 0.0005 / 매도 0.0025 / 슬리피지 0.0007</t>
        </is>
      </c>
    </row>
    <row r="2553">
      <c r="A2553" t="inlineStr">
        <is>
          <t>대원전선|3개월 전에 샀다면|[대표님룰]+[버티기형]</t>
        </is>
      </c>
      <c r="B2553" t="inlineStr">
        <is>
          <t>대원전선</t>
        </is>
      </c>
      <c r="C2553" t="inlineStr">
        <is>
          <t>006340</t>
        </is>
      </c>
      <c r="D2553" t="inlineStr">
        <is>
          <t>3개월 전에 샀다면</t>
        </is>
      </c>
      <c r="E2553" t="inlineStr">
        <is>
          <t>[대표님룰]+[버티기형]</t>
        </is>
      </c>
      <c r="F2553" t="inlineStr">
        <is>
          <t>[대표님룰]</t>
        </is>
      </c>
      <c r="G2553" t="inlineStr">
        <is>
          <t>[버티기형]</t>
        </is>
      </c>
      <c r="H2553" t="n">
        <v>300000</v>
      </c>
      <c r="I2553" t="n">
        <v>5170</v>
      </c>
      <c r="J2553" t="n">
        <v>9630</v>
      </c>
      <c r="K2553" t="n">
        <v>86.27</v>
      </c>
      <c r="L2553" t="n">
        <v>0</v>
      </c>
      <c r="M2553" t="n">
        <v>0</v>
      </c>
      <c r="N2553" t="n">
        <v>0</v>
      </c>
      <c r="O2553" t="n">
        <v>0</v>
      </c>
      <c r="P2553" t="inlineStr">
        <is>
          <t>2026-03-09</t>
        </is>
      </c>
      <c r="Q2553" t="inlineStr">
        <is>
          <t>2026-06-08</t>
        </is>
      </c>
      <c r="R2553" t="inlineStr">
        <is>
          <t>+5%▶60% 익절 / +10%▶30% 익절 / +30%▶10% 익절</t>
        </is>
      </c>
      <c r="S2553" t="inlineStr">
        <is>
          <t>-5%▶40% 손절 / -15%▶30% 손절 / -20%▶30% 손절</t>
        </is>
      </c>
      <c r="T2553" t="inlineStr">
        <is>
          <t>매수 0.0005 / 매도 0.0025 / 슬리피지 0.0007</t>
        </is>
      </c>
    </row>
    <row r="2554">
      <c r="A2554" t="inlineStr">
        <is>
          <t>대원전선|3개월 전에 샀다면|[중기추세]+[칼손절]</t>
        </is>
      </c>
      <c r="B2554" t="inlineStr">
        <is>
          <t>대원전선</t>
        </is>
      </c>
      <c r="C2554" t="inlineStr">
        <is>
          <t>006340</t>
        </is>
      </c>
      <c r="D2554" t="inlineStr">
        <is>
          <t>3개월 전에 샀다면</t>
        </is>
      </c>
      <c r="E2554" t="inlineStr">
        <is>
          <t>[중기추세]+[칼손절]</t>
        </is>
      </c>
      <c r="F2554" t="inlineStr">
        <is>
          <t>[중기추세]</t>
        </is>
      </c>
      <c r="G2554" t="inlineStr">
        <is>
          <t>[칼손절]</t>
        </is>
      </c>
      <c r="H2554" t="n">
        <v>300000</v>
      </c>
      <c r="I2554" t="n">
        <v>5170</v>
      </c>
      <c r="J2554" t="n">
        <v>9630</v>
      </c>
      <c r="K2554" t="n">
        <v>86.27</v>
      </c>
      <c r="L2554" t="n">
        <v>0</v>
      </c>
      <c r="M2554" t="n">
        <v>0</v>
      </c>
      <c r="N2554" t="n">
        <v>0</v>
      </c>
      <c r="O2554" t="n">
        <v>0</v>
      </c>
      <c r="P2554" t="inlineStr">
        <is>
          <t>2026-03-09</t>
        </is>
      </c>
      <c r="Q2554" t="inlineStr">
        <is>
          <t>2026-06-08</t>
        </is>
      </c>
      <c r="R2554" t="inlineStr">
        <is>
          <t>+10%▶50% 익절 / +20%▶30% 익절 / +30%▶20% 익절</t>
        </is>
      </c>
      <c r="S2554" t="inlineStr">
        <is>
          <t>-2%▶80% 손절 / -4%▶10% 손절 / -6%▶10% 손절</t>
        </is>
      </c>
      <c r="T2554" t="inlineStr">
        <is>
          <t>매수 0.0005 / 매도 0.0025 / 슬리피지 0.0007</t>
        </is>
      </c>
    </row>
    <row r="2555">
      <c r="A2555" t="inlineStr">
        <is>
          <t>대원전선|3개월 전에 샀다면|[중기추세]+[정석방어]</t>
        </is>
      </c>
      <c r="B2555" t="inlineStr">
        <is>
          <t>대원전선</t>
        </is>
      </c>
      <c r="C2555" t="inlineStr">
        <is>
          <t>006340</t>
        </is>
      </c>
      <c r="D2555" t="inlineStr">
        <is>
          <t>3개월 전에 샀다면</t>
        </is>
      </c>
      <c r="E2555" t="inlineStr">
        <is>
          <t>[중기추세]+[정석방어]</t>
        </is>
      </c>
      <c r="F2555" t="inlineStr">
        <is>
          <t>[중기추세]</t>
        </is>
      </c>
      <c r="G2555" t="inlineStr">
        <is>
          <t>[정석방어]</t>
        </is>
      </c>
      <c r="H2555" t="n">
        <v>300000</v>
      </c>
      <c r="I2555" t="n">
        <v>5170</v>
      </c>
      <c r="J2555" t="n">
        <v>9630</v>
      </c>
      <c r="K2555" t="n">
        <v>86.27</v>
      </c>
      <c r="L2555" t="n">
        <v>0</v>
      </c>
      <c r="M2555" t="n">
        <v>0</v>
      </c>
      <c r="N2555" t="n">
        <v>0</v>
      </c>
      <c r="O2555" t="n">
        <v>0</v>
      </c>
      <c r="P2555" t="inlineStr">
        <is>
          <t>2026-03-09</t>
        </is>
      </c>
      <c r="Q2555" t="inlineStr">
        <is>
          <t>2026-06-08</t>
        </is>
      </c>
      <c r="R2555" t="inlineStr">
        <is>
          <t>+10%▶50% 익절 / +20%▶30% 익절 / +30%▶20% 익절</t>
        </is>
      </c>
      <c r="S2555" t="inlineStr">
        <is>
          <t>-3%▶70% 손절 / -5%▶20% 손절 / -10%▶10% 손절</t>
        </is>
      </c>
      <c r="T2555" t="inlineStr">
        <is>
          <t>매수 0.0005 / 매도 0.0025 / 슬리피지 0.0007</t>
        </is>
      </c>
    </row>
    <row r="2556">
      <c r="A2556" t="inlineStr">
        <is>
          <t>대원전선|3개월 전에 샀다면|[중기추세]+[변동성허용]</t>
        </is>
      </c>
      <c r="B2556" t="inlineStr">
        <is>
          <t>대원전선</t>
        </is>
      </c>
      <c r="C2556" t="inlineStr">
        <is>
          <t>006340</t>
        </is>
      </c>
      <c r="D2556" t="inlineStr">
        <is>
          <t>3개월 전에 샀다면</t>
        </is>
      </c>
      <c r="E2556" t="inlineStr">
        <is>
          <t>[중기추세]+[변동성허용]</t>
        </is>
      </c>
      <c r="F2556" t="inlineStr">
        <is>
          <t>[중기추세]</t>
        </is>
      </c>
      <c r="G2556" t="inlineStr">
        <is>
          <t>[변동성허용]</t>
        </is>
      </c>
      <c r="H2556" t="n">
        <v>300000</v>
      </c>
      <c r="I2556" t="n">
        <v>5170</v>
      </c>
      <c r="J2556" t="n">
        <v>9630</v>
      </c>
      <c r="K2556" t="n">
        <v>86.27</v>
      </c>
      <c r="L2556" t="n">
        <v>0</v>
      </c>
      <c r="M2556" t="n">
        <v>0</v>
      </c>
      <c r="N2556" t="n">
        <v>0</v>
      </c>
      <c r="O2556" t="n">
        <v>0</v>
      </c>
      <c r="P2556" t="inlineStr">
        <is>
          <t>2026-03-09</t>
        </is>
      </c>
      <c r="Q2556" t="inlineStr">
        <is>
          <t>2026-06-08</t>
        </is>
      </c>
      <c r="R2556" t="inlineStr">
        <is>
          <t>+10%▶50% 익절 / +20%▶30% 익절 / +30%▶20% 익절</t>
        </is>
      </c>
      <c r="S2556" t="inlineStr">
        <is>
          <t>-5%▶50% 손절 / -10%▶30% 손절 / -15%▶20% 손절</t>
        </is>
      </c>
      <c r="T2556" t="inlineStr">
        <is>
          <t>매수 0.0005 / 매도 0.0025 / 슬리피지 0.0007</t>
        </is>
      </c>
    </row>
    <row r="2557">
      <c r="A2557" t="inlineStr">
        <is>
          <t>대원전선|3개월 전에 샀다면|[중기추세]+[버티기형]</t>
        </is>
      </c>
      <c r="B2557" t="inlineStr">
        <is>
          <t>대원전선</t>
        </is>
      </c>
      <c r="C2557" t="inlineStr">
        <is>
          <t>006340</t>
        </is>
      </c>
      <c r="D2557" t="inlineStr">
        <is>
          <t>3개월 전에 샀다면</t>
        </is>
      </c>
      <c r="E2557" t="inlineStr">
        <is>
          <t>[중기추세]+[버티기형]</t>
        </is>
      </c>
      <c r="F2557" t="inlineStr">
        <is>
          <t>[중기추세]</t>
        </is>
      </c>
      <c r="G2557" t="inlineStr">
        <is>
          <t>[버티기형]</t>
        </is>
      </c>
      <c r="H2557" t="n">
        <v>300000</v>
      </c>
      <c r="I2557" t="n">
        <v>5170</v>
      </c>
      <c r="J2557" t="n">
        <v>9630</v>
      </c>
      <c r="K2557" t="n">
        <v>86.27</v>
      </c>
      <c r="L2557" t="n">
        <v>0</v>
      </c>
      <c r="M2557" t="n">
        <v>0</v>
      </c>
      <c r="N2557" t="n">
        <v>0</v>
      </c>
      <c r="O2557" t="n">
        <v>0</v>
      </c>
      <c r="P2557" t="inlineStr">
        <is>
          <t>2026-03-09</t>
        </is>
      </c>
      <c r="Q2557" t="inlineStr">
        <is>
          <t>2026-06-08</t>
        </is>
      </c>
      <c r="R2557" t="inlineStr">
        <is>
          <t>+10%▶50% 익절 / +20%▶30% 익절 / +30%▶20% 익절</t>
        </is>
      </c>
      <c r="S2557" t="inlineStr">
        <is>
          <t>-5%▶40% 손절 / -15%▶30% 손절 / -20%▶30% 손절</t>
        </is>
      </c>
      <c r="T2557" t="inlineStr">
        <is>
          <t>매수 0.0005 / 매도 0.0025 / 슬리피지 0.0007</t>
        </is>
      </c>
    </row>
    <row r="2558">
      <c r="A2558" t="inlineStr">
        <is>
          <t>대원전선|3개월 전에 샀다면|[수익극대화]+[칼손절]</t>
        </is>
      </c>
      <c r="B2558" t="inlineStr">
        <is>
          <t>대원전선</t>
        </is>
      </c>
      <c r="C2558" t="inlineStr">
        <is>
          <t>006340</t>
        </is>
      </c>
      <c r="D2558" t="inlineStr">
        <is>
          <t>3개월 전에 샀다면</t>
        </is>
      </c>
      <c r="E2558" t="inlineStr">
        <is>
          <t>[수익극대화]+[칼손절]</t>
        </is>
      </c>
      <c r="F2558" t="inlineStr">
        <is>
          <t>[수익극대화]</t>
        </is>
      </c>
      <c r="G2558" t="inlineStr">
        <is>
          <t>[칼손절]</t>
        </is>
      </c>
      <c r="H2558" t="n">
        <v>300000</v>
      </c>
      <c r="I2558" t="n">
        <v>5170</v>
      </c>
      <c r="J2558" t="n">
        <v>9630</v>
      </c>
      <c r="K2558" t="n">
        <v>86.27</v>
      </c>
      <c r="L2558" t="n">
        <v>0</v>
      </c>
      <c r="M2558" t="n">
        <v>0</v>
      </c>
      <c r="N2558" t="n">
        <v>0</v>
      </c>
      <c r="O2558" t="n">
        <v>0</v>
      </c>
      <c r="P2558" t="inlineStr">
        <is>
          <t>2026-03-09</t>
        </is>
      </c>
      <c r="Q2558" t="inlineStr">
        <is>
          <t>2026-06-08</t>
        </is>
      </c>
      <c r="R2558" t="inlineStr">
        <is>
          <t>+10%▶40% 익절 / +20%▶30% 익절 / +40%▶30% 익절</t>
        </is>
      </c>
      <c r="S2558" t="inlineStr">
        <is>
          <t>-2%▶80% 손절 / -4%▶10% 손절 / -6%▶10% 손절</t>
        </is>
      </c>
      <c r="T2558" t="inlineStr">
        <is>
          <t>매수 0.0005 / 매도 0.0025 / 슬리피지 0.0007</t>
        </is>
      </c>
    </row>
    <row r="2559">
      <c r="A2559" t="inlineStr">
        <is>
          <t>대원전선|3개월 전에 샀다면|[수익극대화]+[정석방어]</t>
        </is>
      </c>
      <c r="B2559" t="inlineStr">
        <is>
          <t>대원전선</t>
        </is>
      </c>
      <c r="C2559" t="inlineStr">
        <is>
          <t>006340</t>
        </is>
      </c>
      <c r="D2559" t="inlineStr">
        <is>
          <t>3개월 전에 샀다면</t>
        </is>
      </c>
      <c r="E2559" t="inlineStr">
        <is>
          <t>[수익극대화]+[정석방어]</t>
        </is>
      </c>
      <c r="F2559" t="inlineStr">
        <is>
          <t>[수익극대화]</t>
        </is>
      </c>
      <c r="G2559" t="inlineStr">
        <is>
          <t>[정석방어]</t>
        </is>
      </c>
      <c r="H2559" t="n">
        <v>300000</v>
      </c>
      <c r="I2559" t="n">
        <v>5170</v>
      </c>
      <c r="J2559" t="n">
        <v>9630</v>
      </c>
      <c r="K2559" t="n">
        <v>86.27</v>
      </c>
      <c r="L2559" t="n">
        <v>0</v>
      </c>
      <c r="M2559" t="n">
        <v>0</v>
      </c>
      <c r="N2559" t="n">
        <v>0</v>
      </c>
      <c r="O2559" t="n">
        <v>0</v>
      </c>
      <c r="P2559" t="inlineStr">
        <is>
          <t>2026-03-09</t>
        </is>
      </c>
      <c r="Q2559" t="inlineStr">
        <is>
          <t>2026-06-08</t>
        </is>
      </c>
      <c r="R2559" t="inlineStr">
        <is>
          <t>+10%▶40% 익절 / +20%▶30% 익절 / +40%▶30% 익절</t>
        </is>
      </c>
      <c r="S2559" t="inlineStr">
        <is>
          <t>-3%▶70% 손절 / -5%▶20% 손절 / -10%▶10% 손절</t>
        </is>
      </c>
      <c r="T2559" t="inlineStr">
        <is>
          <t>매수 0.0005 / 매도 0.0025 / 슬리피지 0.0007</t>
        </is>
      </c>
    </row>
    <row r="2560">
      <c r="A2560" t="inlineStr">
        <is>
          <t>대원전선|3개월 전에 샀다면|[수익극대화]+[변동성허용]</t>
        </is>
      </c>
      <c r="B2560" t="inlineStr">
        <is>
          <t>대원전선</t>
        </is>
      </c>
      <c r="C2560" t="inlineStr">
        <is>
          <t>006340</t>
        </is>
      </c>
      <c r="D2560" t="inlineStr">
        <is>
          <t>3개월 전에 샀다면</t>
        </is>
      </c>
      <c r="E2560" t="inlineStr">
        <is>
          <t>[수익극대화]+[변동성허용]</t>
        </is>
      </c>
      <c r="F2560" t="inlineStr">
        <is>
          <t>[수익극대화]</t>
        </is>
      </c>
      <c r="G2560" t="inlineStr">
        <is>
          <t>[변동성허용]</t>
        </is>
      </c>
      <c r="H2560" t="n">
        <v>300000</v>
      </c>
      <c r="I2560" t="n">
        <v>5170</v>
      </c>
      <c r="J2560" t="n">
        <v>9630</v>
      </c>
      <c r="K2560" t="n">
        <v>86.27</v>
      </c>
      <c r="L2560" t="n">
        <v>0</v>
      </c>
      <c r="M2560" t="n">
        <v>0</v>
      </c>
      <c r="N2560" t="n">
        <v>0</v>
      </c>
      <c r="O2560" t="n">
        <v>0</v>
      </c>
      <c r="P2560" t="inlineStr">
        <is>
          <t>2026-03-09</t>
        </is>
      </c>
      <c r="Q2560" t="inlineStr">
        <is>
          <t>2026-06-08</t>
        </is>
      </c>
      <c r="R2560" t="inlineStr">
        <is>
          <t>+10%▶40% 익절 / +20%▶30% 익절 / +40%▶30% 익절</t>
        </is>
      </c>
      <c r="S2560" t="inlineStr">
        <is>
          <t>-5%▶50% 손절 / -10%▶30% 손절 / -15%▶20% 손절</t>
        </is>
      </c>
      <c r="T2560" t="inlineStr">
        <is>
          <t>매수 0.0005 / 매도 0.0025 / 슬리피지 0.0007</t>
        </is>
      </c>
    </row>
    <row r="2561">
      <c r="A2561" t="inlineStr">
        <is>
          <t>대원전선|3개월 전에 샀다면|[수익극대화]+[버티기형]</t>
        </is>
      </c>
      <c r="B2561" t="inlineStr">
        <is>
          <t>대원전선</t>
        </is>
      </c>
      <c r="C2561" t="inlineStr">
        <is>
          <t>006340</t>
        </is>
      </c>
      <c r="D2561" t="inlineStr">
        <is>
          <t>3개월 전에 샀다면</t>
        </is>
      </c>
      <c r="E2561" t="inlineStr">
        <is>
          <t>[수익극대화]+[버티기형]</t>
        </is>
      </c>
      <c r="F2561" t="inlineStr">
        <is>
          <t>[수익극대화]</t>
        </is>
      </c>
      <c r="G2561" t="inlineStr">
        <is>
          <t>[버티기형]</t>
        </is>
      </c>
      <c r="H2561" t="n">
        <v>300000</v>
      </c>
      <c r="I2561" t="n">
        <v>5170</v>
      </c>
      <c r="J2561" t="n">
        <v>9630</v>
      </c>
      <c r="K2561" t="n">
        <v>86.27</v>
      </c>
      <c r="L2561" t="n">
        <v>0</v>
      </c>
      <c r="M2561" t="n">
        <v>0</v>
      </c>
      <c r="N2561" t="n">
        <v>0</v>
      </c>
      <c r="O2561" t="n">
        <v>0</v>
      </c>
      <c r="P2561" t="inlineStr">
        <is>
          <t>2026-03-09</t>
        </is>
      </c>
      <c r="Q2561" t="inlineStr">
        <is>
          <t>2026-06-08</t>
        </is>
      </c>
      <c r="R2561" t="inlineStr">
        <is>
          <t>+10%▶40% 익절 / +20%▶30% 익절 / +40%▶30% 익절</t>
        </is>
      </c>
      <c r="S2561" t="inlineStr">
        <is>
          <t>-5%▶40% 손절 / -15%▶30% 손절 / -20%▶30% 손절</t>
        </is>
      </c>
      <c r="T2561" t="inlineStr">
        <is>
          <t>매수 0.0005 / 매도 0.0025 / 슬리피지 0.0007</t>
        </is>
      </c>
    </row>
    <row r="2562">
      <c r="A2562" t="inlineStr">
        <is>
          <t>대원전선|6개월 전에 샀다면|[초단타]+[칼손절]</t>
        </is>
      </c>
      <c r="B2562" t="inlineStr">
        <is>
          <t>대원전선</t>
        </is>
      </c>
      <c r="C2562" t="inlineStr">
        <is>
          <t>006340</t>
        </is>
      </c>
      <c r="D2562" t="inlineStr">
        <is>
          <t>6개월 전에 샀다면</t>
        </is>
      </c>
      <c r="E2562" t="inlineStr">
        <is>
          <t>[초단타]+[칼손절]</t>
        </is>
      </c>
      <c r="F2562" t="inlineStr">
        <is>
          <t>[초단타]</t>
        </is>
      </c>
      <c r="G2562" t="inlineStr">
        <is>
          <t>[칼손절]</t>
        </is>
      </c>
      <c r="H2562" t="n">
        <v>300000</v>
      </c>
      <c r="I2562" t="n">
        <v>3620</v>
      </c>
      <c r="J2562" t="n">
        <v>9630</v>
      </c>
      <c r="K2562" t="n">
        <v>166.02</v>
      </c>
      <c r="L2562" t="n">
        <v>0</v>
      </c>
      <c r="M2562" t="n">
        <v>0</v>
      </c>
      <c r="N2562" t="n">
        <v>0</v>
      </c>
      <c r="O2562" t="n">
        <v>0</v>
      </c>
      <c r="P2562" t="inlineStr">
        <is>
          <t>2025-12-08</t>
        </is>
      </c>
      <c r="Q2562" t="inlineStr">
        <is>
          <t>2026-06-08</t>
        </is>
      </c>
      <c r="R2562" t="inlineStr">
        <is>
          <t>+3%▶70% 익절 / +5%▶20% 익절 / +10%▶10% 익절</t>
        </is>
      </c>
      <c r="S2562" t="inlineStr">
        <is>
          <t>-2%▶80% 손절 / -4%▶10% 손절 / -6%▶10% 손절</t>
        </is>
      </c>
      <c r="T2562" t="inlineStr">
        <is>
          <t>매수 0.0005 / 매도 0.0025 / 슬리피지 0.0007</t>
        </is>
      </c>
    </row>
    <row r="2563">
      <c r="A2563" t="inlineStr">
        <is>
          <t>대원전선|6개월 전에 샀다면|[초단타]+[정석방어]</t>
        </is>
      </c>
      <c r="B2563" t="inlineStr">
        <is>
          <t>대원전선</t>
        </is>
      </c>
      <c r="C2563" t="inlineStr">
        <is>
          <t>006340</t>
        </is>
      </c>
      <c r="D2563" t="inlineStr">
        <is>
          <t>6개월 전에 샀다면</t>
        </is>
      </c>
      <c r="E2563" t="inlineStr">
        <is>
          <t>[초단타]+[정석방어]</t>
        </is>
      </c>
      <c r="F2563" t="inlineStr">
        <is>
          <t>[초단타]</t>
        </is>
      </c>
      <c r="G2563" t="inlineStr">
        <is>
          <t>[정석방어]</t>
        </is>
      </c>
      <c r="H2563" t="n">
        <v>300000</v>
      </c>
      <c r="I2563" t="n">
        <v>3620</v>
      </c>
      <c r="J2563" t="n">
        <v>9630</v>
      </c>
      <c r="K2563" t="n">
        <v>166.02</v>
      </c>
      <c r="L2563" t="n">
        <v>0</v>
      </c>
      <c r="M2563" t="n">
        <v>0</v>
      </c>
      <c r="N2563" t="n">
        <v>0</v>
      </c>
      <c r="O2563" t="n">
        <v>0</v>
      </c>
      <c r="P2563" t="inlineStr">
        <is>
          <t>2025-12-08</t>
        </is>
      </c>
      <c r="Q2563" t="inlineStr">
        <is>
          <t>2026-06-08</t>
        </is>
      </c>
      <c r="R2563" t="inlineStr">
        <is>
          <t>+3%▶70% 익절 / +5%▶20% 익절 / +10%▶10% 익절</t>
        </is>
      </c>
      <c r="S2563" t="inlineStr">
        <is>
          <t>-3%▶70% 손절 / -5%▶20% 손절 / -10%▶10% 손절</t>
        </is>
      </c>
      <c r="T2563" t="inlineStr">
        <is>
          <t>매수 0.0005 / 매도 0.0025 / 슬리피지 0.0007</t>
        </is>
      </c>
    </row>
    <row r="2564">
      <c r="A2564" t="inlineStr">
        <is>
          <t>대원전선|6개월 전에 샀다면|[초단타]+[변동성허용]</t>
        </is>
      </c>
      <c r="B2564" t="inlineStr">
        <is>
          <t>대원전선</t>
        </is>
      </c>
      <c r="C2564" t="inlineStr">
        <is>
          <t>006340</t>
        </is>
      </c>
      <c r="D2564" t="inlineStr">
        <is>
          <t>6개월 전에 샀다면</t>
        </is>
      </c>
      <c r="E2564" t="inlineStr">
        <is>
          <t>[초단타]+[변동성허용]</t>
        </is>
      </c>
      <c r="F2564" t="inlineStr">
        <is>
          <t>[초단타]</t>
        </is>
      </c>
      <c r="G2564" t="inlineStr">
        <is>
          <t>[변동성허용]</t>
        </is>
      </c>
      <c r="H2564" t="n">
        <v>300000</v>
      </c>
      <c r="I2564" t="n">
        <v>3620</v>
      </c>
      <c r="J2564" t="n">
        <v>9630</v>
      </c>
      <c r="K2564" t="n">
        <v>166.02</v>
      </c>
      <c r="L2564" t="n">
        <v>0</v>
      </c>
      <c r="M2564" t="n">
        <v>0</v>
      </c>
      <c r="N2564" t="n">
        <v>0</v>
      </c>
      <c r="O2564" t="n">
        <v>0</v>
      </c>
      <c r="P2564" t="inlineStr">
        <is>
          <t>2025-12-08</t>
        </is>
      </c>
      <c r="Q2564" t="inlineStr">
        <is>
          <t>2026-06-08</t>
        </is>
      </c>
      <c r="R2564" t="inlineStr">
        <is>
          <t>+3%▶70% 익절 / +5%▶20% 익절 / +10%▶10% 익절</t>
        </is>
      </c>
      <c r="S2564" t="inlineStr">
        <is>
          <t>-5%▶50% 손절 / -10%▶30% 손절 / -15%▶20% 손절</t>
        </is>
      </c>
      <c r="T2564" t="inlineStr">
        <is>
          <t>매수 0.0005 / 매도 0.0025 / 슬리피지 0.0007</t>
        </is>
      </c>
    </row>
    <row r="2565">
      <c r="A2565" t="inlineStr">
        <is>
          <t>대원전선|6개월 전에 샀다면|[초단타]+[버티기형]</t>
        </is>
      </c>
      <c r="B2565" t="inlineStr">
        <is>
          <t>대원전선</t>
        </is>
      </c>
      <c r="C2565" t="inlineStr">
        <is>
          <t>006340</t>
        </is>
      </c>
      <c r="D2565" t="inlineStr">
        <is>
          <t>6개월 전에 샀다면</t>
        </is>
      </c>
      <c r="E2565" t="inlineStr">
        <is>
          <t>[초단타]+[버티기형]</t>
        </is>
      </c>
      <c r="F2565" t="inlineStr">
        <is>
          <t>[초단타]</t>
        </is>
      </c>
      <c r="G2565" t="inlineStr">
        <is>
          <t>[버티기형]</t>
        </is>
      </c>
      <c r="H2565" t="n">
        <v>300000</v>
      </c>
      <c r="I2565" t="n">
        <v>3620</v>
      </c>
      <c r="J2565" t="n">
        <v>9630</v>
      </c>
      <c r="K2565" t="n">
        <v>166.02</v>
      </c>
      <c r="L2565" t="n">
        <v>0</v>
      </c>
      <c r="M2565" t="n">
        <v>0</v>
      </c>
      <c r="N2565" t="n">
        <v>0</v>
      </c>
      <c r="O2565" t="n">
        <v>0</v>
      </c>
      <c r="P2565" t="inlineStr">
        <is>
          <t>2025-12-08</t>
        </is>
      </c>
      <c r="Q2565" t="inlineStr">
        <is>
          <t>2026-06-08</t>
        </is>
      </c>
      <c r="R2565" t="inlineStr">
        <is>
          <t>+3%▶70% 익절 / +5%▶20% 익절 / +10%▶10% 익절</t>
        </is>
      </c>
      <c r="S2565" t="inlineStr">
        <is>
          <t>-5%▶40% 손절 / -15%▶30% 손절 / -20%▶30% 손절</t>
        </is>
      </c>
      <c r="T2565" t="inlineStr">
        <is>
          <t>매수 0.0005 / 매도 0.0025 / 슬리피지 0.0007</t>
        </is>
      </c>
    </row>
    <row r="2566">
      <c r="A2566" t="inlineStr">
        <is>
          <t>대원전선|6개월 전에 샀다면|[단기스윙]+[칼손절]</t>
        </is>
      </c>
      <c r="B2566" t="inlineStr">
        <is>
          <t>대원전선</t>
        </is>
      </c>
      <c r="C2566" t="inlineStr">
        <is>
          <t>006340</t>
        </is>
      </c>
      <c r="D2566" t="inlineStr">
        <is>
          <t>6개월 전에 샀다면</t>
        </is>
      </c>
      <c r="E2566" t="inlineStr">
        <is>
          <t>[단기스윙]+[칼손절]</t>
        </is>
      </c>
      <c r="F2566" t="inlineStr">
        <is>
          <t>[단기스윙]</t>
        </is>
      </c>
      <c r="G2566" t="inlineStr">
        <is>
          <t>[칼손절]</t>
        </is>
      </c>
      <c r="H2566" t="n">
        <v>300000</v>
      </c>
      <c r="I2566" t="n">
        <v>3620</v>
      </c>
      <c r="J2566" t="n">
        <v>9630</v>
      </c>
      <c r="K2566" t="n">
        <v>166.02</v>
      </c>
      <c r="L2566" t="n">
        <v>0</v>
      </c>
      <c r="M2566" t="n">
        <v>0</v>
      </c>
      <c r="N2566" t="n">
        <v>0</v>
      </c>
      <c r="O2566" t="n">
        <v>0</v>
      </c>
      <c r="P2566" t="inlineStr">
        <is>
          <t>2025-12-08</t>
        </is>
      </c>
      <c r="Q2566" t="inlineStr">
        <is>
          <t>2026-06-08</t>
        </is>
      </c>
      <c r="R2566" t="inlineStr">
        <is>
          <t>+5%▶60% 익절 / +10%▶30% 익절 / +20%▶10% 익절</t>
        </is>
      </c>
      <c r="S2566" t="inlineStr">
        <is>
          <t>-2%▶80% 손절 / -4%▶10% 손절 / -6%▶10% 손절</t>
        </is>
      </c>
      <c r="T2566" t="inlineStr">
        <is>
          <t>매수 0.0005 / 매도 0.0025 / 슬리피지 0.0007</t>
        </is>
      </c>
    </row>
    <row r="2567">
      <c r="A2567" t="inlineStr">
        <is>
          <t>대원전선|6개월 전에 샀다면|[단기스윙]+[정석방어]</t>
        </is>
      </c>
      <c r="B2567" t="inlineStr">
        <is>
          <t>대원전선</t>
        </is>
      </c>
      <c r="C2567" t="inlineStr">
        <is>
          <t>006340</t>
        </is>
      </c>
      <c r="D2567" t="inlineStr">
        <is>
          <t>6개월 전에 샀다면</t>
        </is>
      </c>
      <c r="E2567" t="inlineStr">
        <is>
          <t>[단기스윙]+[정석방어]</t>
        </is>
      </c>
      <c r="F2567" t="inlineStr">
        <is>
          <t>[단기스윙]</t>
        </is>
      </c>
      <c r="G2567" t="inlineStr">
        <is>
          <t>[정석방어]</t>
        </is>
      </c>
      <c r="H2567" t="n">
        <v>300000</v>
      </c>
      <c r="I2567" t="n">
        <v>3620</v>
      </c>
      <c r="J2567" t="n">
        <v>9630</v>
      </c>
      <c r="K2567" t="n">
        <v>166.02</v>
      </c>
      <c r="L2567" t="n">
        <v>0</v>
      </c>
      <c r="M2567" t="n">
        <v>0</v>
      </c>
      <c r="N2567" t="n">
        <v>0</v>
      </c>
      <c r="O2567" t="n">
        <v>0</v>
      </c>
      <c r="P2567" t="inlineStr">
        <is>
          <t>2025-12-08</t>
        </is>
      </c>
      <c r="Q2567" t="inlineStr">
        <is>
          <t>2026-06-08</t>
        </is>
      </c>
      <c r="R2567" t="inlineStr">
        <is>
          <t>+5%▶60% 익절 / +10%▶30% 익절 / +20%▶10% 익절</t>
        </is>
      </c>
      <c r="S2567" t="inlineStr">
        <is>
          <t>-3%▶70% 손절 / -5%▶20% 손절 / -10%▶10% 손절</t>
        </is>
      </c>
      <c r="T2567" t="inlineStr">
        <is>
          <t>매수 0.0005 / 매도 0.0025 / 슬리피지 0.0007</t>
        </is>
      </c>
    </row>
    <row r="2568">
      <c r="A2568" t="inlineStr">
        <is>
          <t>대원전선|6개월 전에 샀다면|[단기스윙]+[변동성허용]</t>
        </is>
      </c>
      <c r="B2568" t="inlineStr">
        <is>
          <t>대원전선</t>
        </is>
      </c>
      <c r="C2568" t="inlineStr">
        <is>
          <t>006340</t>
        </is>
      </c>
      <c r="D2568" t="inlineStr">
        <is>
          <t>6개월 전에 샀다면</t>
        </is>
      </c>
      <c r="E2568" t="inlineStr">
        <is>
          <t>[단기스윙]+[변동성허용]</t>
        </is>
      </c>
      <c r="F2568" t="inlineStr">
        <is>
          <t>[단기스윙]</t>
        </is>
      </c>
      <c r="G2568" t="inlineStr">
        <is>
          <t>[변동성허용]</t>
        </is>
      </c>
      <c r="H2568" t="n">
        <v>300000</v>
      </c>
      <c r="I2568" t="n">
        <v>3620</v>
      </c>
      <c r="J2568" t="n">
        <v>9630</v>
      </c>
      <c r="K2568" t="n">
        <v>166.02</v>
      </c>
      <c r="L2568" t="n">
        <v>0</v>
      </c>
      <c r="M2568" t="n">
        <v>0</v>
      </c>
      <c r="N2568" t="n">
        <v>0</v>
      </c>
      <c r="O2568" t="n">
        <v>0</v>
      </c>
      <c r="P2568" t="inlineStr">
        <is>
          <t>2025-12-08</t>
        </is>
      </c>
      <c r="Q2568" t="inlineStr">
        <is>
          <t>2026-06-08</t>
        </is>
      </c>
      <c r="R2568" t="inlineStr">
        <is>
          <t>+5%▶60% 익절 / +10%▶30% 익절 / +20%▶10% 익절</t>
        </is>
      </c>
      <c r="S2568" t="inlineStr">
        <is>
          <t>-5%▶50% 손절 / -10%▶30% 손절 / -15%▶20% 손절</t>
        </is>
      </c>
      <c r="T2568" t="inlineStr">
        <is>
          <t>매수 0.0005 / 매도 0.0025 / 슬리피지 0.0007</t>
        </is>
      </c>
    </row>
    <row r="2569">
      <c r="A2569" t="inlineStr">
        <is>
          <t>대원전선|6개월 전에 샀다면|[단기스윙]+[버티기형]</t>
        </is>
      </c>
      <c r="B2569" t="inlineStr">
        <is>
          <t>대원전선</t>
        </is>
      </c>
      <c r="C2569" t="inlineStr">
        <is>
          <t>006340</t>
        </is>
      </c>
      <c r="D2569" t="inlineStr">
        <is>
          <t>6개월 전에 샀다면</t>
        </is>
      </c>
      <c r="E2569" t="inlineStr">
        <is>
          <t>[단기스윙]+[버티기형]</t>
        </is>
      </c>
      <c r="F2569" t="inlineStr">
        <is>
          <t>[단기스윙]</t>
        </is>
      </c>
      <c r="G2569" t="inlineStr">
        <is>
          <t>[버티기형]</t>
        </is>
      </c>
      <c r="H2569" t="n">
        <v>300000</v>
      </c>
      <c r="I2569" t="n">
        <v>3620</v>
      </c>
      <c r="J2569" t="n">
        <v>9630</v>
      </c>
      <c r="K2569" t="n">
        <v>166.02</v>
      </c>
      <c r="L2569" t="n">
        <v>0</v>
      </c>
      <c r="M2569" t="n">
        <v>0</v>
      </c>
      <c r="N2569" t="n">
        <v>0</v>
      </c>
      <c r="O2569" t="n">
        <v>0</v>
      </c>
      <c r="P2569" t="inlineStr">
        <is>
          <t>2025-12-08</t>
        </is>
      </c>
      <c r="Q2569" t="inlineStr">
        <is>
          <t>2026-06-08</t>
        </is>
      </c>
      <c r="R2569" t="inlineStr">
        <is>
          <t>+5%▶60% 익절 / +10%▶30% 익절 / +20%▶10% 익절</t>
        </is>
      </c>
      <c r="S2569" t="inlineStr">
        <is>
          <t>-5%▶40% 손절 / -15%▶30% 손절 / -20%▶30% 손절</t>
        </is>
      </c>
      <c r="T2569" t="inlineStr">
        <is>
          <t>매수 0.0005 / 매도 0.0025 / 슬리피지 0.0007</t>
        </is>
      </c>
    </row>
    <row r="2570">
      <c r="A2570" t="inlineStr">
        <is>
          <t>대원전선|6개월 전에 샀다면|[대표님룰]+[칼손절]</t>
        </is>
      </c>
      <c r="B2570" t="inlineStr">
        <is>
          <t>대원전선</t>
        </is>
      </c>
      <c r="C2570" t="inlineStr">
        <is>
          <t>006340</t>
        </is>
      </c>
      <c r="D2570" t="inlineStr">
        <is>
          <t>6개월 전에 샀다면</t>
        </is>
      </c>
      <c r="E2570" t="inlineStr">
        <is>
          <t>[대표님룰]+[칼손절]</t>
        </is>
      </c>
      <c r="F2570" t="inlineStr">
        <is>
          <t>[대표님룰]</t>
        </is>
      </c>
      <c r="G2570" t="inlineStr">
        <is>
          <t>[칼손절]</t>
        </is>
      </c>
      <c r="H2570" t="n">
        <v>300000</v>
      </c>
      <c r="I2570" t="n">
        <v>3620</v>
      </c>
      <c r="J2570" t="n">
        <v>9630</v>
      </c>
      <c r="K2570" t="n">
        <v>166.02</v>
      </c>
      <c r="L2570" t="n">
        <v>0</v>
      </c>
      <c r="M2570" t="n">
        <v>0</v>
      </c>
      <c r="N2570" t="n">
        <v>0</v>
      </c>
      <c r="O2570" t="n">
        <v>0</v>
      </c>
      <c r="P2570" t="inlineStr">
        <is>
          <t>2025-12-08</t>
        </is>
      </c>
      <c r="Q2570" t="inlineStr">
        <is>
          <t>2026-06-08</t>
        </is>
      </c>
      <c r="R2570" t="inlineStr">
        <is>
          <t>+5%▶60% 익절 / +10%▶30% 익절 / +30%▶10% 익절</t>
        </is>
      </c>
      <c r="S2570" t="inlineStr">
        <is>
          <t>-2%▶80% 손절 / -4%▶10% 손절 / -6%▶10% 손절</t>
        </is>
      </c>
      <c r="T2570" t="inlineStr">
        <is>
          <t>매수 0.0005 / 매도 0.0025 / 슬리피지 0.0007</t>
        </is>
      </c>
    </row>
    <row r="2571">
      <c r="A2571" t="inlineStr">
        <is>
          <t>대원전선|6개월 전에 샀다면|[대표님룰]+[정석방어]</t>
        </is>
      </c>
      <c r="B2571" t="inlineStr">
        <is>
          <t>대원전선</t>
        </is>
      </c>
      <c r="C2571" t="inlineStr">
        <is>
          <t>006340</t>
        </is>
      </c>
      <c r="D2571" t="inlineStr">
        <is>
          <t>6개월 전에 샀다면</t>
        </is>
      </c>
      <c r="E2571" t="inlineStr">
        <is>
          <t>[대표님룰]+[정석방어]</t>
        </is>
      </c>
      <c r="F2571" t="inlineStr">
        <is>
          <t>[대표님룰]</t>
        </is>
      </c>
      <c r="G2571" t="inlineStr">
        <is>
          <t>[정석방어]</t>
        </is>
      </c>
      <c r="H2571" t="n">
        <v>300000</v>
      </c>
      <c r="I2571" t="n">
        <v>3620</v>
      </c>
      <c r="J2571" t="n">
        <v>9630</v>
      </c>
      <c r="K2571" t="n">
        <v>166.02</v>
      </c>
      <c r="L2571" t="n">
        <v>0</v>
      </c>
      <c r="M2571" t="n">
        <v>0</v>
      </c>
      <c r="N2571" t="n">
        <v>0</v>
      </c>
      <c r="O2571" t="n">
        <v>0</v>
      </c>
      <c r="P2571" t="inlineStr">
        <is>
          <t>2025-12-08</t>
        </is>
      </c>
      <c r="Q2571" t="inlineStr">
        <is>
          <t>2026-06-08</t>
        </is>
      </c>
      <c r="R2571" t="inlineStr">
        <is>
          <t>+5%▶60% 익절 / +10%▶30% 익절 / +30%▶10% 익절</t>
        </is>
      </c>
      <c r="S2571" t="inlineStr">
        <is>
          <t>-3%▶70% 손절 / -5%▶20% 손절 / -10%▶10% 손절</t>
        </is>
      </c>
      <c r="T2571" t="inlineStr">
        <is>
          <t>매수 0.0005 / 매도 0.0025 / 슬리피지 0.0007</t>
        </is>
      </c>
    </row>
    <row r="2572">
      <c r="A2572" t="inlineStr">
        <is>
          <t>대원전선|6개월 전에 샀다면|[대표님룰]+[변동성허용]</t>
        </is>
      </c>
      <c r="B2572" t="inlineStr">
        <is>
          <t>대원전선</t>
        </is>
      </c>
      <c r="C2572" t="inlineStr">
        <is>
          <t>006340</t>
        </is>
      </c>
      <c r="D2572" t="inlineStr">
        <is>
          <t>6개월 전에 샀다면</t>
        </is>
      </c>
      <c r="E2572" t="inlineStr">
        <is>
          <t>[대표님룰]+[변동성허용]</t>
        </is>
      </c>
      <c r="F2572" t="inlineStr">
        <is>
          <t>[대표님룰]</t>
        </is>
      </c>
      <c r="G2572" t="inlineStr">
        <is>
          <t>[변동성허용]</t>
        </is>
      </c>
      <c r="H2572" t="n">
        <v>300000</v>
      </c>
      <c r="I2572" t="n">
        <v>3620</v>
      </c>
      <c r="J2572" t="n">
        <v>9630</v>
      </c>
      <c r="K2572" t="n">
        <v>166.02</v>
      </c>
      <c r="L2572" t="n">
        <v>0</v>
      </c>
      <c r="M2572" t="n">
        <v>0</v>
      </c>
      <c r="N2572" t="n">
        <v>0</v>
      </c>
      <c r="O2572" t="n">
        <v>0</v>
      </c>
      <c r="P2572" t="inlineStr">
        <is>
          <t>2025-12-08</t>
        </is>
      </c>
      <c r="Q2572" t="inlineStr">
        <is>
          <t>2026-06-08</t>
        </is>
      </c>
      <c r="R2572" t="inlineStr">
        <is>
          <t>+5%▶60% 익절 / +10%▶30% 익절 / +30%▶10% 익절</t>
        </is>
      </c>
      <c r="S2572" t="inlineStr">
        <is>
          <t>-5%▶50% 손절 / -10%▶30% 손절 / -15%▶20% 손절</t>
        </is>
      </c>
      <c r="T2572" t="inlineStr">
        <is>
          <t>매수 0.0005 / 매도 0.0025 / 슬리피지 0.0007</t>
        </is>
      </c>
    </row>
    <row r="2573">
      <c r="A2573" t="inlineStr">
        <is>
          <t>대원전선|6개월 전에 샀다면|[대표님룰]+[버티기형]</t>
        </is>
      </c>
      <c r="B2573" t="inlineStr">
        <is>
          <t>대원전선</t>
        </is>
      </c>
      <c r="C2573" t="inlineStr">
        <is>
          <t>006340</t>
        </is>
      </c>
      <c r="D2573" t="inlineStr">
        <is>
          <t>6개월 전에 샀다면</t>
        </is>
      </c>
      <c r="E2573" t="inlineStr">
        <is>
          <t>[대표님룰]+[버티기형]</t>
        </is>
      </c>
      <c r="F2573" t="inlineStr">
        <is>
          <t>[대표님룰]</t>
        </is>
      </c>
      <c r="G2573" t="inlineStr">
        <is>
          <t>[버티기형]</t>
        </is>
      </c>
      <c r="H2573" t="n">
        <v>300000</v>
      </c>
      <c r="I2573" t="n">
        <v>3620</v>
      </c>
      <c r="J2573" t="n">
        <v>9630</v>
      </c>
      <c r="K2573" t="n">
        <v>166.02</v>
      </c>
      <c r="L2573" t="n">
        <v>0</v>
      </c>
      <c r="M2573" t="n">
        <v>0</v>
      </c>
      <c r="N2573" t="n">
        <v>0</v>
      </c>
      <c r="O2573" t="n">
        <v>0</v>
      </c>
      <c r="P2573" t="inlineStr">
        <is>
          <t>2025-12-08</t>
        </is>
      </c>
      <c r="Q2573" t="inlineStr">
        <is>
          <t>2026-06-08</t>
        </is>
      </c>
      <c r="R2573" t="inlineStr">
        <is>
          <t>+5%▶60% 익절 / +10%▶30% 익절 / +30%▶10% 익절</t>
        </is>
      </c>
      <c r="S2573" t="inlineStr">
        <is>
          <t>-5%▶40% 손절 / -15%▶30% 손절 / -20%▶30% 손절</t>
        </is>
      </c>
      <c r="T2573" t="inlineStr">
        <is>
          <t>매수 0.0005 / 매도 0.0025 / 슬리피지 0.0007</t>
        </is>
      </c>
    </row>
    <row r="2574">
      <c r="A2574" t="inlineStr">
        <is>
          <t>대원전선|6개월 전에 샀다면|[중기추세]+[칼손절]</t>
        </is>
      </c>
      <c r="B2574" t="inlineStr">
        <is>
          <t>대원전선</t>
        </is>
      </c>
      <c r="C2574" t="inlineStr">
        <is>
          <t>006340</t>
        </is>
      </c>
      <c r="D2574" t="inlineStr">
        <is>
          <t>6개월 전에 샀다면</t>
        </is>
      </c>
      <c r="E2574" t="inlineStr">
        <is>
          <t>[중기추세]+[칼손절]</t>
        </is>
      </c>
      <c r="F2574" t="inlineStr">
        <is>
          <t>[중기추세]</t>
        </is>
      </c>
      <c r="G2574" t="inlineStr">
        <is>
          <t>[칼손절]</t>
        </is>
      </c>
      <c r="H2574" t="n">
        <v>300000</v>
      </c>
      <c r="I2574" t="n">
        <v>3620</v>
      </c>
      <c r="J2574" t="n">
        <v>9630</v>
      </c>
      <c r="K2574" t="n">
        <v>166.02</v>
      </c>
      <c r="L2574" t="n">
        <v>0</v>
      </c>
      <c r="M2574" t="n">
        <v>0</v>
      </c>
      <c r="N2574" t="n">
        <v>0</v>
      </c>
      <c r="O2574" t="n">
        <v>0</v>
      </c>
      <c r="P2574" t="inlineStr">
        <is>
          <t>2025-12-08</t>
        </is>
      </c>
      <c r="Q2574" t="inlineStr">
        <is>
          <t>2026-06-08</t>
        </is>
      </c>
      <c r="R2574" t="inlineStr">
        <is>
          <t>+10%▶50% 익절 / +20%▶30% 익절 / +30%▶20% 익절</t>
        </is>
      </c>
      <c r="S2574" t="inlineStr">
        <is>
          <t>-2%▶80% 손절 / -4%▶10% 손절 / -6%▶10% 손절</t>
        </is>
      </c>
      <c r="T2574" t="inlineStr">
        <is>
          <t>매수 0.0005 / 매도 0.0025 / 슬리피지 0.0007</t>
        </is>
      </c>
    </row>
    <row r="2575">
      <c r="A2575" t="inlineStr">
        <is>
          <t>대원전선|6개월 전에 샀다면|[중기추세]+[정석방어]</t>
        </is>
      </c>
      <c r="B2575" t="inlineStr">
        <is>
          <t>대원전선</t>
        </is>
      </c>
      <c r="C2575" t="inlineStr">
        <is>
          <t>006340</t>
        </is>
      </c>
      <c r="D2575" t="inlineStr">
        <is>
          <t>6개월 전에 샀다면</t>
        </is>
      </c>
      <c r="E2575" t="inlineStr">
        <is>
          <t>[중기추세]+[정석방어]</t>
        </is>
      </c>
      <c r="F2575" t="inlineStr">
        <is>
          <t>[중기추세]</t>
        </is>
      </c>
      <c r="G2575" t="inlineStr">
        <is>
          <t>[정석방어]</t>
        </is>
      </c>
      <c r="H2575" t="n">
        <v>300000</v>
      </c>
      <c r="I2575" t="n">
        <v>3620</v>
      </c>
      <c r="J2575" t="n">
        <v>9630</v>
      </c>
      <c r="K2575" t="n">
        <v>166.02</v>
      </c>
      <c r="L2575" t="n">
        <v>0</v>
      </c>
      <c r="M2575" t="n">
        <v>0</v>
      </c>
      <c r="N2575" t="n">
        <v>0</v>
      </c>
      <c r="O2575" t="n">
        <v>0</v>
      </c>
      <c r="P2575" t="inlineStr">
        <is>
          <t>2025-12-08</t>
        </is>
      </c>
      <c r="Q2575" t="inlineStr">
        <is>
          <t>2026-06-08</t>
        </is>
      </c>
      <c r="R2575" t="inlineStr">
        <is>
          <t>+10%▶50% 익절 / +20%▶30% 익절 / +30%▶20% 익절</t>
        </is>
      </c>
      <c r="S2575" t="inlineStr">
        <is>
          <t>-3%▶70% 손절 / -5%▶20% 손절 / -10%▶10% 손절</t>
        </is>
      </c>
      <c r="T2575" t="inlineStr">
        <is>
          <t>매수 0.0005 / 매도 0.0025 / 슬리피지 0.0007</t>
        </is>
      </c>
    </row>
    <row r="2576">
      <c r="A2576" t="inlineStr">
        <is>
          <t>대원전선|6개월 전에 샀다면|[중기추세]+[변동성허용]</t>
        </is>
      </c>
      <c r="B2576" t="inlineStr">
        <is>
          <t>대원전선</t>
        </is>
      </c>
      <c r="C2576" t="inlineStr">
        <is>
          <t>006340</t>
        </is>
      </c>
      <c r="D2576" t="inlineStr">
        <is>
          <t>6개월 전에 샀다면</t>
        </is>
      </c>
      <c r="E2576" t="inlineStr">
        <is>
          <t>[중기추세]+[변동성허용]</t>
        </is>
      </c>
      <c r="F2576" t="inlineStr">
        <is>
          <t>[중기추세]</t>
        </is>
      </c>
      <c r="G2576" t="inlineStr">
        <is>
          <t>[변동성허용]</t>
        </is>
      </c>
      <c r="H2576" t="n">
        <v>300000</v>
      </c>
      <c r="I2576" t="n">
        <v>3620</v>
      </c>
      <c r="J2576" t="n">
        <v>9630</v>
      </c>
      <c r="K2576" t="n">
        <v>166.02</v>
      </c>
      <c r="L2576" t="n">
        <v>0</v>
      </c>
      <c r="M2576" t="n">
        <v>0</v>
      </c>
      <c r="N2576" t="n">
        <v>0</v>
      </c>
      <c r="O2576" t="n">
        <v>0</v>
      </c>
      <c r="P2576" t="inlineStr">
        <is>
          <t>2025-12-08</t>
        </is>
      </c>
      <c r="Q2576" t="inlineStr">
        <is>
          <t>2026-06-08</t>
        </is>
      </c>
      <c r="R2576" t="inlineStr">
        <is>
          <t>+10%▶50% 익절 / +20%▶30% 익절 / +30%▶20% 익절</t>
        </is>
      </c>
      <c r="S2576" t="inlineStr">
        <is>
          <t>-5%▶50% 손절 / -10%▶30% 손절 / -15%▶20% 손절</t>
        </is>
      </c>
      <c r="T2576" t="inlineStr">
        <is>
          <t>매수 0.0005 / 매도 0.0025 / 슬리피지 0.0007</t>
        </is>
      </c>
    </row>
    <row r="2577">
      <c r="A2577" t="inlineStr">
        <is>
          <t>대원전선|6개월 전에 샀다면|[중기추세]+[버티기형]</t>
        </is>
      </c>
      <c r="B2577" t="inlineStr">
        <is>
          <t>대원전선</t>
        </is>
      </c>
      <c r="C2577" t="inlineStr">
        <is>
          <t>006340</t>
        </is>
      </c>
      <c r="D2577" t="inlineStr">
        <is>
          <t>6개월 전에 샀다면</t>
        </is>
      </c>
      <c r="E2577" t="inlineStr">
        <is>
          <t>[중기추세]+[버티기형]</t>
        </is>
      </c>
      <c r="F2577" t="inlineStr">
        <is>
          <t>[중기추세]</t>
        </is>
      </c>
      <c r="G2577" t="inlineStr">
        <is>
          <t>[버티기형]</t>
        </is>
      </c>
      <c r="H2577" t="n">
        <v>300000</v>
      </c>
      <c r="I2577" t="n">
        <v>3620</v>
      </c>
      <c r="J2577" t="n">
        <v>9630</v>
      </c>
      <c r="K2577" t="n">
        <v>166.02</v>
      </c>
      <c r="L2577" t="n">
        <v>0</v>
      </c>
      <c r="M2577" t="n">
        <v>0</v>
      </c>
      <c r="N2577" t="n">
        <v>0</v>
      </c>
      <c r="O2577" t="n">
        <v>0</v>
      </c>
      <c r="P2577" t="inlineStr">
        <is>
          <t>2025-12-08</t>
        </is>
      </c>
      <c r="Q2577" t="inlineStr">
        <is>
          <t>2026-06-08</t>
        </is>
      </c>
      <c r="R2577" t="inlineStr">
        <is>
          <t>+10%▶50% 익절 / +20%▶30% 익절 / +30%▶20% 익절</t>
        </is>
      </c>
      <c r="S2577" t="inlineStr">
        <is>
          <t>-5%▶40% 손절 / -15%▶30% 손절 / -20%▶30% 손절</t>
        </is>
      </c>
      <c r="T2577" t="inlineStr">
        <is>
          <t>매수 0.0005 / 매도 0.0025 / 슬리피지 0.0007</t>
        </is>
      </c>
    </row>
    <row r="2578">
      <c r="A2578" t="inlineStr">
        <is>
          <t>대원전선|6개월 전에 샀다면|[수익극대화]+[칼손절]</t>
        </is>
      </c>
      <c r="B2578" t="inlineStr">
        <is>
          <t>대원전선</t>
        </is>
      </c>
      <c r="C2578" t="inlineStr">
        <is>
          <t>006340</t>
        </is>
      </c>
      <c r="D2578" t="inlineStr">
        <is>
          <t>6개월 전에 샀다면</t>
        </is>
      </c>
      <c r="E2578" t="inlineStr">
        <is>
          <t>[수익극대화]+[칼손절]</t>
        </is>
      </c>
      <c r="F2578" t="inlineStr">
        <is>
          <t>[수익극대화]</t>
        </is>
      </c>
      <c r="G2578" t="inlineStr">
        <is>
          <t>[칼손절]</t>
        </is>
      </c>
      <c r="H2578" t="n">
        <v>300000</v>
      </c>
      <c r="I2578" t="n">
        <v>3620</v>
      </c>
      <c r="J2578" t="n">
        <v>9630</v>
      </c>
      <c r="K2578" t="n">
        <v>166.02</v>
      </c>
      <c r="L2578" t="n">
        <v>0</v>
      </c>
      <c r="M2578" t="n">
        <v>0</v>
      </c>
      <c r="N2578" t="n">
        <v>0</v>
      </c>
      <c r="O2578" t="n">
        <v>0</v>
      </c>
      <c r="P2578" t="inlineStr">
        <is>
          <t>2025-12-08</t>
        </is>
      </c>
      <c r="Q2578" t="inlineStr">
        <is>
          <t>2026-06-08</t>
        </is>
      </c>
      <c r="R2578" t="inlineStr">
        <is>
          <t>+10%▶40% 익절 / +20%▶30% 익절 / +40%▶30% 익절</t>
        </is>
      </c>
      <c r="S2578" t="inlineStr">
        <is>
          <t>-2%▶80% 손절 / -4%▶10% 손절 / -6%▶10% 손절</t>
        </is>
      </c>
      <c r="T2578" t="inlineStr">
        <is>
          <t>매수 0.0005 / 매도 0.0025 / 슬리피지 0.0007</t>
        </is>
      </c>
    </row>
    <row r="2579">
      <c r="A2579" t="inlineStr">
        <is>
          <t>대원전선|6개월 전에 샀다면|[수익극대화]+[정석방어]</t>
        </is>
      </c>
      <c r="B2579" t="inlineStr">
        <is>
          <t>대원전선</t>
        </is>
      </c>
      <c r="C2579" t="inlineStr">
        <is>
          <t>006340</t>
        </is>
      </c>
      <c r="D2579" t="inlineStr">
        <is>
          <t>6개월 전에 샀다면</t>
        </is>
      </c>
      <c r="E2579" t="inlineStr">
        <is>
          <t>[수익극대화]+[정석방어]</t>
        </is>
      </c>
      <c r="F2579" t="inlineStr">
        <is>
          <t>[수익극대화]</t>
        </is>
      </c>
      <c r="G2579" t="inlineStr">
        <is>
          <t>[정석방어]</t>
        </is>
      </c>
      <c r="H2579" t="n">
        <v>300000</v>
      </c>
      <c r="I2579" t="n">
        <v>3620</v>
      </c>
      <c r="J2579" t="n">
        <v>9630</v>
      </c>
      <c r="K2579" t="n">
        <v>166.02</v>
      </c>
      <c r="L2579" t="n">
        <v>0</v>
      </c>
      <c r="M2579" t="n">
        <v>0</v>
      </c>
      <c r="N2579" t="n">
        <v>0</v>
      </c>
      <c r="O2579" t="n">
        <v>0</v>
      </c>
      <c r="P2579" t="inlineStr">
        <is>
          <t>2025-12-08</t>
        </is>
      </c>
      <c r="Q2579" t="inlineStr">
        <is>
          <t>2026-06-08</t>
        </is>
      </c>
      <c r="R2579" t="inlineStr">
        <is>
          <t>+10%▶40% 익절 / +20%▶30% 익절 / +40%▶30% 익절</t>
        </is>
      </c>
      <c r="S2579" t="inlineStr">
        <is>
          <t>-3%▶70% 손절 / -5%▶20% 손절 / -10%▶10% 손절</t>
        </is>
      </c>
      <c r="T2579" t="inlineStr">
        <is>
          <t>매수 0.0005 / 매도 0.0025 / 슬리피지 0.0007</t>
        </is>
      </c>
    </row>
    <row r="2580">
      <c r="A2580" t="inlineStr">
        <is>
          <t>대원전선|6개월 전에 샀다면|[수익극대화]+[변동성허용]</t>
        </is>
      </c>
      <c r="B2580" t="inlineStr">
        <is>
          <t>대원전선</t>
        </is>
      </c>
      <c r="C2580" t="inlineStr">
        <is>
          <t>006340</t>
        </is>
      </c>
      <c r="D2580" t="inlineStr">
        <is>
          <t>6개월 전에 샀다면</t>
        </is>
      </c>
      <c r="E2580" t="inlineStr">
        <is>
          <t>[수익극대화]+[변동성허용]</t>
        </is>
      </c>
      <c r="F2580" t="inlineStr">
        <is>
          <t>[수익극대화]</t>
        </is>
      </c>
      <c r="G2580" t="inlineStr">
        <is>
          <t>[변동성허용]</t>
        </is>
      </c>
      <c r="H2580" t="n">
        <v>300000</v>
      </c>
      <c r="I2580" t="n">
        <v>3620</v>
      </c>
      <c r="J2580" t="n">
        <v>9630</v>
      </c>
      <c r="K2580" t="n">
        <v>166.02</v>
      </c>
      <c r="L2580" t="n">
        <v>0</v>
      </c>
      <c r="M2580" t="n">
        <v>0</v>
      </c>
      <c r="N2580" t="n">
        <v>0</v>
      </c>
      <c r="O2580" t="n">
        <v>0</v>
      </c>
      <c r="P2580" t="inlineStr">
        <is>
          <t>2025-12-08</t>
        </is>
      </c>
      <c r="Q2580" t="inlineStr">
        <is>
          <t>2026-06-08</t>
        </is>
      </c>
      <c r="R2580" t="inlineStr">
        <is>
          <t>+10%▶40% 익절 / +20%▶30% 익절 / +40%▶30% 익절</t>
        </is>
      </c>
      <c r="S2580" t="inlineStr">
        <is>
          <t>-5%▶50% 손절 / -10%▶30% 손절 / -15%▶20% 손절</t>
        </is>
      </c>
      <c r="T2580" t="inlineStr">
        <is>
          <t>매수 0.0005 / 매도 0.0025 / 슬리피지 0.0007</t>
        </is>
      </c>
    </row>
    <row r="2581">
      <c r="A2581" t="inlineStr">
        <is>
          <t>대원전선|6개월 전에 샀다면|[수익극대화]+[버티기형]</t>
        </is>
      </c>
      <c r="B2581" t="inlineStr">
        <is>
          <t>대원전선</t>
        </is>
      </c>
      <c r="C2581" t="inlineStr">
        <is>
          <t>006340</t>
        </is>
      </c>
      <c r="D2581" t="inlineStr">
        <is>
          <t>6개월 전에 샀다면</t>
        </is>
      </c>
      <c r="E2581" t="inlineStr">
        <is>
          <t>[수익극대화]+[버티기형]</t>
        </is>
      </c>
      <c r="F2581" t="inlineStr">
        <is>
          <t>[수익극대화]</t>
        </is>
      </c>
      <c r="G2581" t="inlineStr">
        <is>
          <t>[버티기형]</t>
        </is>
      </c>
      <c r="H2581" t="n">
        <v>300000</v>
      </c>
      <c r="I2581" t="n">
        <v>3620</v>
      </c>
      <c r="J2581" t="n">
        <v>9630</v>
      </c>
      <c r="K2581" t="n">
        <v>166.02</v>
      </c>
      <c r="L2581" t="n">
        <v>0</v>
      </c>
      <c r="M2581" t="n">
        <v>0</v>
      </c>
      <c r="N2581" t="n">
        <v>0</v>
      </c>
      <c r="O2581" t="n">
        <v>0</v>
      </c>
      <c r="P2581" t="inlineStr">
        <is>
          <t>2025-12-08</t>
        </is>
      </c>
      <c r="Q2581" t="inlineStr">
        <is>
          <t>2026-06-08</t>
        </is>
      </c>
      <c r="R2581" t="inlineStr">
        <is>
          <t>+10%▶40% 익절 / +20%▶30% 익절 / +40%▶30% 익절</t>
        </is>
      </c>
      <c r="S2581" t="inlineStr">
        <is>
          <t>-5%▶40% 손절 / -15%▶30% 손절 / -20%▶30% 손절</t>
        </is>
      </c>
      <c r="T2581" t="inlineStr">
        <is>
          <t>매수 0.0005 / 매도 0.0025 / 슬리피지 0.0007</t>
        </is>
      </c>
    </row>
    <row r="2582">
      <c r="A2582" t="inlineStr">
        <is>
          <t>대원전선|전체 평가기간|[초단타]+[칼손절]</t>
        </is>
      </c>
      <c r="B2582" t="inlineStr">
        <is>
          <t>대원전선</t>
        </is>
      </c>
      <c r="C2582" t="inlineStr">
        <is>
          <t>006340</t>
        </is>
      </c>
      <c r="D2582" t="inlineStr">
        <is>
          <t>전체 평가기간</t>
        </is>
      </c>
      <c r="E2582" t="inlineStr">
        <is>
          <t>[초단타]+[칼손절]</t>
        </is>
      </c>
      <c r="F2582" t="inlineStr">
        <is>
          <t>[초단타]</t>
        </is>
      </c>
      <c r="G2582" t="inlineStr">
        <is>
          <t>[칼손절]</t>
        </is>
      </c>
      <c r="H2582" t="n">
        <v>300000</v>
      </c>
      <c r="I2582" t="n">
        <v>3835</v>
      </c>
      <c r="J2582" t="n">
        <v>9630</v>
      </c>
      <c r="K2582" t="n">
        <v>151.11</v>
      </c>
      <c r="L2582" t="n">
        <v>0</v>
      </c>
      <c r="M2582" t="n">
        <v>0</v>
      </c>
      <c r="N2582" t="n">
        <v>0</v>
      </c>
      <c r="O2582" t="n">
        <v>0</v>
      </c>
      <c r="P2582" t="inlineStr">
        <is>
          <t>2026-01-02</t>
        </is>
      </c>
      <c r="Q2582" t="inlineStr">
        <is>
          <t>2026-06-08</t>
        </is>
      </c>
      <c r="R2582" t="inlineStr">
        <is>
          <t>+3%▶70% 익절 / +5%▶20% 익절 / +10%▶10% 익절</t>
        </is>
      </c>
      <c r="S2582" t="inlineStr">
        <is>
          <t>-2%▶80% 손절 / -4%▶10% 손절 / -6%▶10% 손절</t>
        </is>
      </c>
      <c r="T2582" t="inlineStr">
        <is>
          <t>매수 0.0005 / 매도 0.0025 / 슬리피지 0.0007</t>
        </is>
      </c>
    </row>
    <row r="2583">
      <c r="A2583" t="inlineStr">
        <is>
          <t>대원전선|전체 평가기간|[초단타]+[정석방어]</t>
        </is>
      </c>
      <c r="B2583" t="inlineStr">
        <is>
          <t>대원전선</t>
        </is>
      </c>
      <c r="C2583" t="inlineStr">
        <is>
          <t>006340</t>
        </is>
      </c>
      <c r="D2583" t="inlineStr">
        <is>
          <t>전체 평가기간</t>
        </is>
      </c>
      <c r="E2583" t="inlineStr">
        <is>
          <t>[초단타]+[정석방어]</t>
        </is>
      </c>
      <c r="F2583" t="inlineStr">
        <is>
          <t>[초단타]</t>
        </is>
      </c>
      <c r="G2583" t="inlineStr">
        <is>
          <t>[정석방어]</t>
        </is>
      </c>
      <c r="H2583" t="n">
        <v>300000</v>
      </c>
      <c r="I2583" t="n">
        <v>3835</v>
      </c>
      <c r="J2583" t="n">
        <v>9630</v>
      </c>
      <c r="K2583" t="n">
        <v>151.11</v>
      </c>
      <c r="L2583" t="n">
        <v>0</v>
      </c>
      <c r="M2583" t="n">
        <v>0</v>
      </c>
      <c r="N2583" t="n">
        <v>0</v>
      </c>
      <c r="O2583" t="n">
        <v>0</v>
      </c>
      <c r="P2583" t="inlineStr">
        <is>
          <t>2026-01-02</t>
        </is>
      </c>
      <c r="Q2583" t="inlineStr">
        <is>
          <t>2026-06-08</t>
        </is>
      </c>
      <c r="R2583" t="inlineStr">
        <is>
          <t>+3%▶70% 익절 / +5%▶20% 익절 / +10%▶10% 익절</t>
        </is>
      </c>
      <c r="S2583" t="inlineStr">
        <is>
          <t>-3%▶70% 손절 / -5%▶20% 손절 / -10%▶10% 손절</t>
        </is>
      </c>
      <c r="T2583" t="inlineStr">
        <is>
          <t>매수 0.0005 / 매도 0.0025 / 슬리피지 0.0007</t>
        </is>
      </c>
    </row>
    <row r="2584">
      <c r="A2584" t="inlineStr">
        <is>
          <t>대원전선|전체 평가기간|[초단타]+[변동성허용]</t>
        </is>
      </c>
      <c r="B2584" t="inlineStr">
        <is>
          <t>대원전선</t>
        </is>
      </c>
      <c r="C2584" t="inlineStr">
        <is>
          <t>006340</t>
        </is>
      </c>
      <c r="D2584" t="inlineStr">
        <is>
          <t>전체 평가기간</t>
        </is>
      </c>
      <c r="E2584" t="inlineStr">
        <is>
          <t>[초단타]+[변동성허용]</t>
        </is>
      </c>
      <c r="F2584" t="inlineStr">
        <is>
          <t>[초단타]</t>
        </is>
      </c>
      <c r="G2584" t="inlineStr">
        <is>
          <t>[변동성허용]</t>
        </is>
      </c>
      <c r="H2584" t="n">
        <v>300000</v>
      </c>
      <c r="I2584" t="n">
        <v>3835</v>
      </c>
      <c r="J2584" t="n">
        <v>9630</v>
      </c>
      <c r="K2584" t="n">
        <v>151.11</v>
      </c>
      <c r="L2584" t="n">
        <v>0</v>
      </c>
      <c r="M2584" t="n">
        <v>0</v>
      </c>
      <c r="N2584" t="n">
        <v>0</v>
      </c>
      <c r="O2584" t="n">
        <v>0</v>
      </c>
      <c r="P2584" t="inlineStr">
        <is>
          <t>2026-01-02</t>
        </is>
      </c>
      <c r="Q2584" t="inlineStr">
        <is>
          <t>2026-06-08</t>
        </is>
      </c>
      <c r="R2584" t="inlineStr">
        <is>
          <t>+3%▶70% 익절 / +5%▶20% 익절 / +10%▶10% 익절</t>
        </is>
      </c>
      <c r="S2584" t="inlineStr">
        <is>
          <t>-5%▶50% 손절 / -10%▶30% 손절 / -15%▶20% 손절</t>
        </is>
      </c>
      <c r="T2584" t="inlineStr">
        <is>
          <t>매수 0.0005 / 매도 0.0025 / 슬리피지 0.0007</t>
        </is>
      </c>
    </row>
    <row r="2585">
      <c r="A2585" t="inlineStr">
        <is>
          <t>대원전선|전체 평가기간|[초단타]+[버티기형]</t>
        </is>
      </c>
      <c r="B2585" t="inlineStr">
        <is>
          <t>대원전선</t>
        </is>
      </c>
      <c r="C2585" t="inlineStr">
        <is>
          <t>006340</t>
        </is>
      </c>
      <c r="D2585" t="inlineStr">
        <is>
          <t>전체 평가기간</t>
        </is>
      </c>
      <c r="E2585" t="inlineStr">
        <is>
          <t>[초단타]+[버티기형]</t>
        </is>
      </c>
      <c r="F2585" t="inlineStr">
        <is>
          <t>[초단타]</t>
        </is>
      </c>
      <c r="G2585" t="inlineStr">
        <is>
          <t>[버티기형]</t>
        </is>
      </c>
      <c r="H2585" t="n">
        <v>300000</v>
      </c>
      <c r="I2585" t="n">
        <v>3835</v>
      </c>
      <c r="J2585" t="n">
        <v>9630</v>
      </c>
      <c r="K2585" t="n">
        <v>151.11</v>
      </c>
      <c r="L2585" t="n">
        <v>0</v>
      </c>
      <c r="M2585" t="n">
        <v>0</v>
      </c>
      <c r="N2585" t="n">
        <v>0</v>
      </c>
      <c r="O2585" t="n">
        <v>0</v>
      </c>
      <c r="P2585" t="inlineStr">
        <is>
          <t>2026-01-02</t>
        </is>
      </c>
      <c r="Q2585" t="inlineStr">
        <is>
          <t>2026-06-08</t>
        </is>
      </c>
      <c r="R2585" t="inlineStr">
        <is>
          <t>+3%▶70% 익절 / +5%▶20% 익절 / +10%▶10% 익절</t>
        </is>
      </c>
      <c r="S2585" t="inlineStr">
        <is>
          <t>-5%▶40% 손절 / -15%▶30% 손절 / -20%▶30% 손절</t>
        </is>
      </c>
      <c r="T2585" t="inlineStr">
        <is>
          <t>매수 0.0005 / 매도 0.0025 / 슬리피지 0.0007</t>
        </is>
      </c>
    </row>
    <row r="2586">
      <c r="A2586" t="inlineStr">
        <is>
          <t>대원전선|전체 평가기간|[단기스윙]+[칼손절]</t>
        </is>
      </c>
      <c r="B2586" t="inlineStr">
        <is>
          <t>대원전선</t>
        </is>
      </c>
      <c r="C2586" t="inlineStr">
        <is>
          <t>006340</t>
        </is>
      </c>
      <c r="D2586" t="inlineStr">
        <is>
          <t>전체 평가기간</t>
        </is>
      </c>
      <c r="E2586" t="inlineStr">
        <is>
          <t>[단기스윙]+[칼손절]</t>
        </is>
      </c>
      <c r="F2586" t="inlineStr">
        <is>
          <t>[단기스윙]</t>
        </is>
      </c>
      <c r="G2586" t="inlineStr">
        <is>
          <t>[칼손절]</t>
        </is>
      </c>
      <c r="H2586" t="n">
        <v>300000</v>
      </c>
      <c r="I2586" t="n">
        <v>3835</v>
      </c>
      <c r="J2586" t="n">
        <v>9630</v>
      </c>
      <c r="K2586" t="n">
        <v>151.11</v>
      </c>
      <c r="L2586" t="n">
        <v>0</v>
      </c>
      <c r="M2586" t="n">
        <v>0</v>
      </c>
      <c r="N2586" t="n">
        <v>0</v>
      </c>
      <c r="O2586" t="n">
        <v>0</v>
      </c>
      <c r="P2586" t="inlineStr">
        <is>
          <t>2026-01-02</t>
        </is>
      </c>
      <c r="Q2586" t="inlineStr">
        <is>
          <t>2026-06-08</t>
        </is>
      </c>
      <c r="R2586" t="inlineStr">
        <is>
          <t>+5%▶60% 익절 / +10%▶30% 익절 / +20%▶10% 익절</t>
        </is>
      </c>
      <c r="S2586" t="inlineStr">
        <is>
          <t>-2%▶80% 손절 / -4%▶10% 손절 / -6%▶10% 손절</t>
        </is>
      </c>
      <c r="T2586" t="inlineStr">
        <is>
          <t>매수 0.0005 / 매도 0.0025 / 슬리피지 0.0007</t>
        </is>
      </c>
    </row>
    <row r="2587">
      <c r="A2587" t="inlineStr">
        <is>
          <t>대원전선|전체 평가기간|[단기스윙]+[정석방어]</t>
        </is>
      </c>
      <c r="B2587" t="inlineStr">
        <is>
          <t>대원전선</t>
        </is>
      </c>
      <c r="C2587" t="inlineStr">
        <is>
          <t>006340</t>
        </is>
      </c>
      <c r="D2587" t="inlineStr">
        <is>
          <t>전체 평가기간</t>
        </is>
      </c>
      <c r="E2587" t="inlineStr">
        <is>
          <t>[단기스윙]+[정석방어]</t>
        </is>
      </c>
      <c r="F2587" t="inlineStr">
        <is>
          <t>[단기스윙]</t>
        </is>
      </c>
      <c r="G2587" t="inlineStr">
        <is>
          <t>[정석방어]</t>
        </is>
      </c>
      <c r="H2587" t="n">
        <v>300000</v>
      </c>
      <c r="I2587" t="n">
        <v>3835</v>
      </c>
      <c r="J2587" t="n">
        <v>9630</v>
      </c>
      <c r="K2587" t="n">
        <v>151.11</v>
      </c>
      <c r="L2587" t="n">
        <v>0</v>
      </c>
      <c r="M2587" t="n">
        <v>0</v>
      </c>
      <c r="N2587" t="n">
        <v>0</v>
      </c>
      <c r="O2587" t="n">
        <v>0</v>
      </c>
      <c r="P2587" t="inlineStr">
        <is>
          <t>2026-01-02</t>
        </is>
      </c>
      <c r="Q2587" t="inlineStr">
        <is>
          <t>2026-06-08</t>
        </is>
      </c>
      <c r="R2587" t="inlineStr">
        <is>
          <t>+5%▶60% 익절 / +10%▶30% 익절 / +20%▶10% 익절</t>
        </is>
      </c>
      <c r="S2587" t="inlineStr">
        <is>
          <t>-3%▶70% 손절 / -5%▶20% 손절 / -10%▶10% 손절</t>
        </is>
      </c>
      <c r="T2587" t="inlineStr">
        <is>
          <t>매수 0.0005 / 매도 0.0025 / 슬리피지 0.0007</t>
        </is>
      </c>
    </row>
    <row r="2588">
      <c r="A2588" t="inlineStr">
        <is>
          <t>대원전선|전체 평가기간|[단기스윙]+[변동성허용]</t>
        </is>
      </c>
      <c r="B2588" t="inlineStr">
        <is>
          <t>대원전선</t>
        </is>
      </c>
      <c r="C2588" t="inlineStr">
        <is>
          <t>006340</t>
        </is>
      </c>
      <c r="D2588" t="inlineStr">
        <is>
          <t>전체 평가기간</t>
        </is>
      </c>
      <c r="E2588" t="inlineStr">
        <is>
          <t>[단기스윙]+[변동성허용]</t>
        </is>
      </c>
      <c r="F2588" t="inlineStr">
        <is>
          <t>[단기스윙]</t>
        </is>
      </c>
      <c r="G2588" t="inlineStr">
        <is>
          <t>[변동성허용]</t>
        </is>
      </c>
      <c r="H2588" t="n">
        <v>300000</v>
      </c>
      <c r="I2588" t="n">
        <v>3835</v>
      </c>
      <c r="J2588" t="n">
        <v>9630</v>
      </c>
      <c r="K2588" t="n">
        <v>151.11</v>
      </c>
      <c r="L2588" t="n">
        <v>0</v>
      </c>
      <c r="M2588" t="n">
        <v>0</v>
      </c>
      <c r="N2588" t="n">
        <v>0</v>
      </c>
      <c r="O2588" t="n">
        <v>0</v>
      </c>
      <c r="P2588" t="inlineStr">
        <is>
          <t>2026-01-02</t>
        </is>
      </c>
      <c r="Q2588" t="inlineStr">
        <is>
          <t>2026-06-08</t>
        </is>
      </c>
      <c r="R2588" t="inlineStr">
        <is>
          <t>+5%▶60% 익절 / +10%▶30% 익절 / +20%▶10% 익절</t>
        </is>
      </c>
      <c r="S2588" t="inlineStr">
        <is>
          <t>-5%▶50% 손절 / -10%▶30% 손절 / -15%▶20% 손절</t>
        </is>
      </c>
      <c r="T2588" t="inlineStr">
        <is>
          <t>매수 0.0005 / 매도 0.0025 / 슬리피지 0.0007</t>
        </is>
      </c>
    </row>
    <row r="2589">
      <c r="A2589" t="inlineStr">
        <is>
          <t>대원전선|전체 평가기간|[단기스윙]+[버티기형]</t>
        </is>
      </c>
      <c r="B2589" t="inlineStr">
        <is>
          <t>대원전선</t>
        </is>
      </c>
      <c r="C2589" t="inlineStr">
        <is>
          <t>006340</t>
        </is>
      </c>
      <c r="D2589" t="inlineStr">
        <is>
          <t>전체 평가기간</t>
        </is>
      </c>
      <c r="E2589" t="inlineStr">
        <is>
          <t>[단기스윙]+[버티기형]</t>
        </is>
      </c>
      <c r="F2589" t="inlineStr">
        <is>
          <t>[단기스윙]</t>
        </is>
      </c>
      <c r="G2589" t="inlineStr">
        <is>
          <t>[버티기형]</t>
        </is>
      </c>
      <c r="H2589" t="n">
        <v>300000</v>
      </c>
      <c r="I2589" t="n">
        <v>3835</v>
      </c>
      <c r="J2589" t="n">
        <v>9630</v>
      </c>
      <c r="K2589" t="n">
        <v>151.11</v>
      </c>
      <c r="L2589" t="n">
        <v>0</v>
      </c>
      <c r="M2589" t="n">
        <v>0</v>
      </c>
      <c r="N2589" t="n">
        <v>0</v>
      </c>
      <c r="O2589" t="n">
        <v>0</v>
      </c>
      <c r="P2589" t="inlineStr">
        <is>
          <t>2026-01-02</t>
        </is>
      </c>
      <c r="Q2589" t="inlineStr">
        <is>
          <t>2026-06-08</t>
        </is>
      </c>
      <c r="R2589" t="inlineStr">
        <is>
          <t>+5%▶60% 익절 / +10%▶30% 익절 / +20%▶10% 익절</t>
        </is>
      </c>
      <c r="S2589" t="inlineStr">
        <is>
          <t>-5%▶40% 손절 / -15%▶30% 손절 / -20%▶30% 손절</t>
        </is>
      </c>
      <c r="T2589" t="inlineStr">
        <is>
          <t>매수 0.0005 / 매도 0.0025 / 슬리피지 0.0007</t>
        </is>
      </c>
    </row>
    <row r="2590">
      <c r="A2590" t="inlineStr">
        <is>
          <t>대원전선|전체 평가기간|[대표님룰]+[칼손절]</t>
        </is>
      </c>
      <c r="B2590" t="inlineStr">
        <is>
          <t>대원전선</t>
        </is>
      </c>
      <c r="C2590" t="inlineStr">
        <is>
          <t>006340</t>
        </is>
      </c>
      <c r="D2590" t="inlineStr">
        <is>
          <t>전체 평가기간</t>
        </is>
      </c>
      <c r="E2590" t="inlineStr">
        <is>
          <t>[대표님룰]+[칼손절]</t>
        </is>
      </c>
      <c r="F2590" t="inlineStr">
        <is>
          <t>[대표님룰]</t>
        </is>
      </c>
      <c r="G2590" t="inlineStr">
        <is>
          <t>[칼손절]</t>
        </is>
      </c>
      <c r="H2590" t="n">
        <v>300000</v>
      </c>
      <c r="I2590" t="n">
        <v>3835</v>
      </c>
      <c r="J2590" t="n">
        <v>9630</v>
      </c>
      <c r="K2590" t="n">
        <v>151.11</v>
      </c>
      <c r="L2590" t="n">
        <v>0</v>
      </c>
      <c r="M2590" t="n">
        <v>0</v>
      </c>
      <c r="N2590" t="n">
        <v>0</v>
      </c>
      <c r="O2590" t="n">
        <v>0</v>
      </c>
      <c r="P2590" t="inlineStr">
        <is>
          <t>2026-01-02</t>
        </is>
      </c>
      <c r="Q2590" t="inlineStr">
        <is>
          <t>2026-06-08</t>
        </is>
      </c>
      <c r="R2590" t="inlineStr">
        <is>
          <t>+5%▶60% 익절 / +10%▶30% 익절 / +30%▶10% 익절</t>
        </is>
      </c>
      <c r="S2590" t="inlineStr">
        <is>
          <t>-2%▶80% 손절 / -4%▶10% 손절 / -6%▶10% 손절</t>
        </is>
      </c>
      <c r="T2590" t="inlineStr">
        <is>
          <t>매수 0.0005 / 매도 0.0025 / 슬리피지 0.0007</t>
        </is>
      </c>
    </row>
    <row r="2591">
      <c r="A2591" t="inlineStr">
        <is>
          <t>대원전선|전체 평가기간|[대표님룰]+[정석방어]</t>
        </is>
      </c>
      <c r="B2591" t="inlineStr">
        <is>
          <t>대원전선</t>
        </is>
      </c>
      <c r="C2591" t="inlineStr">
        <is>
          <t>006340</t>
        </is>
      </c>
      <c r="D2591" t="inlineStr">
        <is>
          <t>전체 평가기간</t>
        </is>
      </c>
      <c r="E2591" t="inlineStr">
        <is>
          <t>[대표님룰]+[정석방어]</t>
        </is>
      </c>
      <c r="F2591" t="inlineStr">
        <is>
          <t>[대표님룰]</t>
        </is>
      </c>
      <c r="G2591" t="inlineStr">
        <is>
          <t>[정석방어]</t>
        </is>
      </c>
      <c r="H2591" t="n">
        <v>300000</v>
      </c>
      <c r="I2591" t="n">
        <v>3835</v>
      </c>
      <c r="J2591" t="n">
        <v>9630</v>
      </c>
      <c r="K2591" t="n">
        <v>151.11</v>
      </c>
      <c r="L2591" t="n">
        <v>0</v>
      </c>
      <c r="M2591" t="n">
        <v>0</v>
      </c>
      <c r="N2591" t="n">
        <v>0</v>
      </c>
      <c r="O2591" t="n">
        <v>0</v>
      </c>
      <c r="P2591" t="inlineStr">
        <is>
          <t>2026-01-02</t>
        </is>
      </c>
      <c r="Q2591" t="inlineStr">
        <is>
          <t>2026-06-08</t>
        </is>
      </c>
      <c r="R2591" t="inlineStr">
        <is>
          <t>+5%▶60% 익절 / +10%▶30% 익절 / +30%▶10% 익절</t>
        </is>
      </c>
      <c r="S2591" t="inlineStr">
        <is>
          <t>-3%▶70% 손절 / -5%▶20% 손절 / -10%▶10% 손절</t>
        </is>
      </c>
      <c r="T2591" t="inlineStr">
        <is>
          <t>매수 0.0005 / 매도 0.0025 / 슬리피지 0.0007</t>
        </is>
      </c>
    </row>
    <row r="2592">
      <c r="A2592" t="inlineStr">
        <is>
          <t>대원전선|전체 평가기간|[대표님룰]+[변동성허용]</t>
        </is>
      </c>
      <c r="B2592" t="inlineStr">
        <is>
          <t>대원전선</t>
        </is>
      </c>
      <c r="C2592" t="inlineStr">
        <is>
          <t>006340</t>
        </is>
      </c>
      <c r="D2592" t="inlineStr">
        <is>
          <t>전체 평가기간</t>
        </is>
      </c>
      <c r="E2592" t="inlineStr">
        <is>
          <t>[대표님룰]+[변동성허용]</t>
        </is>
      </c>
      <c r="F2592" t="inlineStr">
        <is>
          <t>[대표님룰]</t>
        </is>
      </c>
      <c r="G2592" t="inlineStr">
        <is>
          <t>[변동성허용]</t>
        </is>
      </c>
      <c r="H2592" t="n">
        <v>300000</v>
      </c>
      <c r="I2592" t="n">
        <v>3835</v>
      </c>
      <c r="J2592" t="n">
        <v>9630</v>
      </c>
      <c r="K2592" t="n">
        <v>151.11</v>
      </c>
      <c r="L2592" t="n">
        <v>0</v>
      </c>
      <c r="M2592" t="n">
        <v>0</v>
      </c>
      <c r="N2592" t="n">
        <v>0</v>
      </c>
      <c r="O2592" t="n">
        <v>0</v>
      </c>
      <c r="P2592" t="inlineStr">
        <is>
          <t>2026-01-02</t>
        </is>
      </c>
      <c r="Q2592" t="inlineStr">
        <is>
          <t>2026-06-08</t>
        </is>
      </c>
      <c r="R2592" t="inlineStr">
        <is>
          <t>+5%▶60% 익절 / +10%▶30% 익절 / +30%▶10% 익절</t>
        </is>
      </c>
      <c r="S2592" t="inlineStr">
        <is>
          <t>-5%▶50% 손절 / -10%▶30% 손절 / -15%▶20% 손절</t>
        </is>
      </c>
      <c r="T2592" t="inlineStr">
        <is>
          <t>매수 0.0005 / 매도 0.0025 / 슬리피지 0.0007</t>
        </is>
      </c>
    </row>
    <row r="2593">
      <c r="A2593" t="inlineStr">
        <is>
          <t>대원전선|전체 평가기간|[대표님룰]+[버티기형]</t>
        </is>
      </c>
      <c r="B2593" t="inlineStr">
        <is>
          <t>대원전선</t>
        </is>
      </c>
      <c r="C2593" t="inlineStr">
        <is>
          <t>006340</t>
        </is>
      </c>
      <c r="D2593" t="inlineStr">
        <is>
          <t>전체 평가기간</t>
        </is>
      </c>
      <c r="E2593" t="inlineStr">
        <is>
          <t>[대표님룰]+[버티기형]</t>
        </is>
      </c>
      <c r="F2593" t="inlineStr">
        <is>
          <t>[대표님룰]</t>
        </is>
      </c>
      <c r="G2593" t="inlineStr">
        <is>
          <t>[버티기형]</t>
        </is>
      </c>
      <c r="H2593" t="n">
        <v>300000</v>
      </c>
      <c r="I2593" t="n">
        <v>3835</v>
      </c>
      <c r="J2593" t="n">
        <v>9630</v>
      </c>
      <c r="K2593" t="n">
        <v>151.11</v>
      </c>
      <c r="L2593" t="n">
        <v>0</v>
      </c>
      <c r="M2593" t="n">
        <v>0</v>
      </c>
      <c r="N2593" t="n">
        <v>0</v>
      </c>
      <c r="O2593" t="n">
        <v>0</v>
      </c>
      <c r="P2593" t="inlineStr">
        <is>
          <t>2026-01-02</t>
        </is>
      </c>
      <c r="Q2593" t="inlineStr">
        <is>
          <t>2026-06-08</t>
        </is>
      </c>
      <c r="R2593" t="inlineStr">
        <is>
          <t>+5%▶60% 익절 / +10%▶30% 익절 / +30%▶10% 익절</t>
        </is>
      </c>
      <c r="S2593" t="inlineStr">
        <is>
          <t>-5%▶40% 손절 / -15%▶30% 손절 / -20%▶30% 손절</t>
        </is>
      </c>
      <c r="T2593" t="inlineStr">
        <is>
          <t>매수 0.0005 / 매도 0.0025 / 슬리피지 0.0007</t>
        </is>
      </c>
    </row>
    <row r="2594">
      <c r="A2594" t="inlineStr">
        <is>
          <t>대원전선|전체 평가기간|[중기추세]+[칼손절]</t>
        </is>
      </c>
      <c r="B2594" t="inlineStr">
        <is>
          <t>대원전선</t>
        </is>
      </c>
      <c r="C2594" t="inlineStr">
        <is>
          <t>006340</t>
        </is>
      </c>
      <c r="D2594" t="inlineStr">
        <is>
          <t>전체 평가기간</t>
        </is>
      </c>
      <c r="E2594" t="inlineStr">
        <is>
          <t>[중기추세]+[칼손절]</t>
        </is>
      </c>
      <c r="F2594" t="inlineStr">
        <is>
          <t>[중기추세]</t>
        </is>
      </c>
      <c r="G2594" t="inlineStr">
        <is>
          <t>[칼손절]</t>
        </is>
      </c>
      <c r="H2594" t="n">
        <v>300000</v>
      </c>
      <c r="I2594" t="n">
        <v>3835</v>
      </c>
      <c r="J2594" t="n">
        <v>9630</v>
      </c>
      <c r="K2594" t="n">
        <v>151.11</v>
      </c>
      <c r="L2594" t="n">
        <v>0</v>
      </c>
      <c r="M2594" t="n">
        <v>0</v>
      </c>
      <c r="N2594" t="n">
        <v>0</v>
      </c>
      <c r="O2594" t="n">
        <v>0</v>
      </c>
      <c r="P2594" t="inlineStr">
        <is>
          <t>2026-01-02</t>
        </is>
      </c>
      <c r="Q2594" t="inlineStr">
        <is>
          <t>2026-06-08</t>
        </is>
      </c>
      <c r="R2594" t="inlineStr">
        <is>
          <t>+10%▶50% 익절 / +20%▶30% 익절 / +30%▶20% 익절</t>
        </is>
      </c>
      <c r="S2594" t="inlineStr">
        <is>
          <t>-2%▶80% 손절 / -4%▶10% 손절 / -6%▶10% 손절</t>
        </is>
      </c>
      <c r="T2594" t="inlineStr">
        <is>
          <t>매수 0.0005 / 매도 0.0025 / 슬리피지 0.0007</t>
        </is>
      </c>
    </row>
    <row r="2595">
      <c r="A2595" t="inlineStr">
        <is>
          <t>대원전선|전체 평가기간|[중기추세]+[정석방어]</t>
        </is>
      </c>
      <c r="B2595" t="inlineStr">
        <is>
          <t>대원전선</t>
        </is>
      </c>
      <c r="C2595" t="inlineStr">
        <is>
          <t>006340</t>
        </is>
      </c>
      <c r="D2595" t="inlineStr">
        <is>
          <t>전체 평가기간</t>
        </is>
      </c>
      <c r="E2595" t="inlineStr">
        <is>
          <t>[중기추세]+[정석방어]</t>
        </is>
      </c>
      <c r="F2595" t="inlineStr">
        <is>
          <t>[중기추세]</t>
        </is>
      </c>
      <c r="G2595" t="inlineStr">
        <is>
          <t>[정석방어]</t>
        </is>
      </c>
      <c r="H2595" t="n">
        <v>300000</v>
      </c>
      <c r="I2595" t="n">
        <v>3835</v>
      </c>
      <c r="J2595" t="n">
        <v>9630</v>
      </c>
      <c r="K2595" t="n">
        <v>151.11</v>
      </c>
      <c r="L2595" t="n">
        <v>0</v>
      </c>
      <c r="M2595" t="n">
        <v>0</v>
      </c>
      <c r="N2595" t="n">
        <v>0</v>
      </c>
      <c r="O2595" t="n">
        <v>0</v>
      </c>
      <c r="P2595" t="inlineStr">
        <is>
          <t>2026-01-02</t>
        </is>
      </c>
      <c r="Q2595" t="inlineStr">
        <is>
          <t>2026-06-08</t>
        </is>
      </c>
      <c r="R2595" t="inlineStr">
        <is>
          <t>+10%▶50% 익절 / +20%▶30% 익절 / +30%▶20% 익절</t>
        </is>
      </c>
      <c r="S2595" t="inlineStr">
        <is>
          <t>-3%▶70% 손절 / -5%▶20% 손절 / -10%▶10% 손절</t>
        </is>
      </c>
      <c r="T2595" t="inlineStr">
        <is>
          <t>매수 0.0005 / 매도 0.0025 / 슬리피지 0.0007</t>
        </is>
      </c>
    </row>
    <row r="2596">
      <c r="A2596" t="inlineStr">
        <is>
          <t>대원전선|전체 평가기간|[중기추세]+[변동성허용]</t>
        </is>
      </c>
      <c r="B2596" t="inlineStr">
        <is>
          <t>대원전선</t>
        </is>
      </c>
      <c r="C2596" t="inlineStr">
        <is>
          <t>006340</t>
        </is>
      </c>
      <c r="D2596" t="inlineStr">
        <is>
          <t>전체 평가기간</t>
        </is>
      </c>
      <c r="E2596" t="inlineStr">
        <is>
          <t>[중기추세]+[변동성허용]</t>
        </is>
      </c>
      <c r="F2596" t="inlineStr">
        <is>
          <t>[중기추세]</t>
        </is>
      </c>
      <c r="G2596" t="inlineStr">
        <is>
          <t>[변동성허용]</t>
        </is>
      </c>
      <c r="H2596" t="n">
        <v>300000</v>
      </c>
      <c r="I2596" t="n">
        <v>3835</v>
      </c>
      <c r="J2596" t="n">
        <v>9630</v>
      </c>
      <c r="K2596" t="n">
        <v>151.11</v>
      </c>
      <c r="L2596" t="n">
        <v>0</v>
      </c>
      <c r="M2596" t="n">
        <v>0</v>
      </c>
      <c r="N2596" t="n">
        <v>0</v>
      </c>
      <c r="O2596" t="n">
        <v>0</v>
      </c>
      <c r="P2596" t="inlineStr">
        <is>
          <t>2026-01-02</t>
        </is>
      </c>
      <c r="Q2596" t="inlineStr">
        <is>
          <t>2026-06-08</t>
        </is>
      </c>
      <c r="R2596" t="inlineStr">
        <is>
          <t>+10%▶50% 익절 / +20%▶30% 익절 / +30%▶20% 익절</t>
        </is>
      </c>
      <c r="S2596" t="inlineStr">
        <is>
          <t>-5%▶50% 손절 / -10%▶30% 손절 / -15%▶20% 손절</t>
        </is>
      </c>
      <c r="T2596" t="inlineStr">
        <is>
          <t>매수 0.0005 / 매도 0.0025 / 슬리피지 0.0007</t>
        </is>
      </c>
    </row>
    <row r="2597">
      <c r="A2597" t="inlineStr">
        <is>
          <t>대원전선|전체 평가기간|[중기추세]+[버티기형]</t>
        </is>
      </c>
      <c r="B2597" t="inlineStr">
        <is>
          <t>대원전선</t>
        </is>
      </c>
      <c r="C2597" t="inlineStr">
        <is>
          <t>006340</t>
        </is>
      </c>
      <c r="D2597" t="inlineStr">
        <is>
          <t>전체 평가기간</t>
        </is>
      </c>
      <c r="E2597" t="inlineStr">
        <is>
          <t>[중기추세]+[버티기형]</t>
        </is>
      </c>
      <c r="F2597" t="inlineStr">
        <is>
          <t>[중기추세]</t>
        </is>
      </c>
      <c r="G2597" t="inlineStr">
        <is>
          <t>[버티기형]</t>
        </is>
      </c>
      <c r="H2597" t="n">
        <v>300000</v>
      </c>
      <c r="I2597" t="n">
        <v>3835</v>
      </c>
      <c r="J2597" t="n">
        <v>9630</v>
      </c>
      <c r="K2597" t="n">
        <v>151.11</v>
      </c>
      <c r="L2597" t="n">
        <v>0</v>
      </c>
      <c r="M2597" t="n">
        <v>0</v>
      </c>
      <c r="N2597" t="n">
        <v>0</v>
      </c>
      <c r="O2597" t="n">
        <v>0</v>
      </c>
      <c r="P2597" t="inlineStr">
        <is>
          <t>2026-01-02</t>
        </is>
      </c>
      <c r="Q2597" t="inlineStr">
        <is>
          <t>2026-06-08</t>
        </is>
      </c>
      <c r="R2597" t="inlineStr">
        <is>
          <t>+10%▶50% 익절 / +20%▶30% 익절 / +30%▶20% 익절</t>
        </is>
      </c>
      <c r="S2597" t="inlineStr">
        <is>
          <t>-5%▶40% 손절 / -15%▶30% 손절 / -20%▶30% 손절</t>
        </is>
      </c>
      <c r="T2597" t="inlineStr">
        <is>
          <t>매수 0.0005 / 매도 0.0025 / 슬리피지 0.0007</t>
        </is>
      </c>
    </row>
    <row r="2598">
      <c r="A2598" t="inlineStr">
        <is>
          <t>대원전선|전체 평가기간|[수익극대화]+[칼손절]</t>
        </is>
      </c>
      <c r="B2598" t="inlineStr">
        <is>
          <t>대원전선</t>
        </is>
      </c>
      <c r="C2598" t="inlineStr">
        <is>
          <t>006340</t>
        </is>
      </c>
      <c r="D2598" t="inlineStr">
        <is>
          <t>전체 평가기간</t>
        </is>
      </c>
      <c r="E2598" t="inlineStr">
        <is>
          <t>[수익극대화]+[칼손절]</t>
        </is>
      </c>
      <c r="F2598" t="inlineStr">
        <is>
          <t>[수익극대화]</t>
        </is>
      </c>
      <c r="G2598" t="inlineStr">
        <is>
          <t>[칼손절]</t>
        </is>
      </c>
      <c r="H2598" t="n">
        <v>300000</v>
      </c>
      <c r="I2598" t="n">
        <v>3835</v>
      </c>
      <c r="J2598" t="n">
        <v>9630</v>
      </c>
      <c r="K2598" t="n">
        <v>151.11</v>
      </c>
      <c r="L2598" t="n">
        <v>0</v>
      </c>
      <c r="M2598" t="n">
        <v>0</v>
      </c>
      <c r="N2598" t="n">
        <v>0</v>
      </c>
      <c r="O2598" t="n">
        <v>0</v>
      </c>
      <c r="P2598" t="inlineStr">
        <is>
          <t>2026-01-02</t>
        </is>
      </c>
      <c r="Q2598" t="inlineStr">
        <is>
          <t>2026-06-08</t>
        </is>
      </c>
      <c r="R2598" t="inlineStr">
        <is>
          <t>+10%▶40% 익절 / +20%▶30% 익절 / +40%▶30% 익절</t>
        </is>
      </c>
      <c r="S2598" t="inlineStr">
        <is>
          <t>-2%▶80% 손절 / -4%▶10% 손절 / -6%▶10% 손절</t>
        </is>
      </c>
      <c r="T2598" t="inlineStr">
        <is>
          <t>매수 0.0005 / 매도 0.0025 / 슬리피지 0.0007</t>
        </is>
      </c>
    </row>
    <row r="2599">
      <c r="A2599" t="inlineStr">
        <is>
          <t>대원전선|전체 평가기간|[수익극대화]+[정석방어]</t>
        </is>
      </c>
      <c r="B2599" t="inlineStr">
        <is>
          <t>대원전선</t>
        </is>
      </c>
      <c r="C2599" t="inlineStr">
        <is>
          <t>006340</t>
        </is>
      </c>
      <c r="D2599" t="inlineStr">
        <is>
          <t>전체 평가기간</t>
        </is>
      </c>
      <c r="E2599" t="inlineStr">
        <is>
          <t>[수익극대화]+[정석방어]</t>
        </is>
      </c>
      <c r="F2599" t="inlineStr">
        <is>
          <t>[수익극대화]</t>
        </is>
      </c>
      <c r="G2599" t="inlineStr">
        <is>
          <t>[정석방어]</t>
        </is>
      </c>
      <c r="H2599" t="n">
        <v>300000</v>
      </c>
      <c r="I2599" t="n">
        <v>3835</v>
      </c>
      <c r="J2599" t="n">
        <v>9630</v>
      </c>
      <c r="K2599" t="n">
        <v>151.11</v>
      </c>
      <c r="L2599" t="n">
        <v>0</v>
      </c>
      <c r="M2599" t="n">
        <v>0</v>
      </c>
      <c r="N2599" t="n">
        <v>0</v>
      </c>
      <c r="O2599" t="n">
        <v>0</v>
      </c>
      <c r="P2599" t="inlineStr">
        <is>
          <t>2026-01-02</t>
        </is>
      </c>
      <c r="Q2599" t="inlineStr">
        <is>
          <t>2026-06-08</t>
        </is>
      </c>
      <c r="R2599" t="inlineStr">
        <is>
          <t>+10%▶40% 익절 / +20%▶30% 익절 / +40%▶30% 익절</t>
        </is>
      </c>
      <c r="S2599" t="inlineStr">
        <is>
          <t>-3%▶70% 손절 / -5%▶20% 손절 / -10%▶10% 손절</t>
        </is>
      </c>
      <c r="T2599" t="inlineStr">
        <is>
          <t>매수 0.0005 / 매도 0.0025 / 슬리피지 0.0007</t>
        </is>
      </c>
    </row>
    <row r="2600">
      <c r="A2600" t="inlineStr">
        <is>
          <t>대원전선|전체 평가기간|[수익극대화]+[변동성허용]</t>
        </is>
      </c>
      <c r="B2600" t="inlineStr">
        <is>
          <t>대원전선</t>
        </is>
      </c>
      <c r="C2600" t="inlineStr">
        <is>
          <t>006340</t>
        </is>
      </c>
      <c r="D2600" t="inlineStr">
        <is>
          <t>전체 평가기간</t>
        </is>
      </c>
      <c r="E2600" t="inlineStr">
        <is>
          <t>[수익극대화]+[변동성허용]</t>
        </is>
      </c>
      <c r="F2600" t="inlineStr">
        <is>
          <t>[수익극대화]</t>
        </is>
      </c>
      <c r="G2600" t="inlineStr">
        <is>
          <t>[변동성허용]</t>
        </is>
      </c>
      <c r="H2600" t="n">
        <v>300000</v>
      </c>
      <c r="I2600" t="n">
        <v>3835</v>
      </c>
      <c r="J2600" t="n">
        <v>9630</v>
      </c>
      <c r="K2600" t="n">
        <v>151.11</v>
      </c>
      <c r="L2600" t="n">
        <v>0</v>
      </c>
      <c r="M2600" t="n">
        <v>0</v>
      </c>
      <c r="N2600" t="n">
        <v>0</v>
      </c>
      <c r="O2600" t="n">
        <v>0</v>
      </c>
      <c r="P2600" t="inlineStr">
        <is>
          <t>2026-01-02</t>
        </is>
      </c>
      <c r="Q2600" t="inlineStr">
        <is>
          <t>2026-06-08</t>
        </is>
      </c>
      <c r="R2600" t="inlineStr">
        <is>
          <t>+10%▶40% 익절 / +20%▶30% 익절 / +40%▶30% 익절</t>
        </is>
      </c>
      <c r="S2600" t="inlineStr">
        <is>
          <t>-5%▶50% 손절 / -10%▶30% 손절 / -15%▶20% 손절</t>
        </is>
      </c>
      <c r="T2600" t="inlineStr">
        <is>
          <t>매수 0.0005 / 매도 0.0025 / 슬리피지 0.0007</t>
        </is>
      </c>
    </row>
    <row r="2601">
      <c r="A2601" t="inlineStr">
        <is>
          <t>대원전선|전체 평가기간|[수익극대화]+[버티기형]</t>
        </is>
      </c>
      <c r="B2601" t="inlineStr">
        <is>
          <t>대원전선</t>
        </is>
      </c>
      <c r="C2601" t="inlineStr">
        <is>
          <t>006340</t>
        </is>
      </c>
      <c r="D2601" t="inlineStr">
        <is>
          <t>전체 평가기간</t>
        </is>
      </c>
      <c r="E2601" t="inlineStr">
        <is>
          <t>[수익극대화]+[버티기형]</t>
        </is>
      </c>
      <c r="F2601" t="inlineStr">
        <is>
          <t>[수익극대화]</t>
        </is>
      </c>
      <c r="G2601" t="inlineStr">
        <is>
          <t>[버티기형]</t>
        </is>
      </c>
      <c r="H2601" t="n">
        <v>300000</v>
      </c>
      <c r="I2601" t="n">
        <v>3835</v>
      </c>
      <c r="J2601" t="n">
        <v>9630</v>
      </c>
      <c r="K2601" t="n">
        <v>151.11</v>
      </c>
      <c r="L2601" t="n">
        <v>0</v>
      </c>
      <c r="M2601" t="n">
        <v>0</v>
      </c>
      <c r="N2601" t="n">
        <v>0</v>
      </c>
      <c r="O2601" t="n">
        <v>0</v>
      </c>
      <c r="P2601" t="inlineStr">
        <is>
          <t>2026-01-02</t>
        </is>
      </c>
      <c r="Q2601" t="inlineStr">
        <is>
          <t>2026-06-08</t>
        </is>
      </c>
      <c r="R2601" t="inlineStr">
        <is>
          <t>+10%▶40% 익절 / +20%▶30% 익절 / +40%▶30% 익절</t>
        </is>
      </c>
      <c r="S2601" t="inlineStr">
        <is>
          <t>-5%▶40% 손절 / -15%▶30% 손절 / -20%▶30% 손절</t>
        </is>
      </c>
      <c r="T2601" t="inlineStr">
        <is>
          <t>매수 0.0005 / 매도 0.0025 / 슬리피지 0.0007</t>
        </is>
      </c>
    </row>
    <row r="2602">
      <c r="A2602" t="inlineStr">
        <is>
          <t>에스에이엠티|1개월 전에 샀다면|[초단타]+[칼손절]</t>
        </is>
      </c>
      <c r="B2602" t="inlineStr">
        <is>
          <t>에스에이엠티</t>
        </is>
      </c>
      <c r="C2602" t="inlineStr">
        <is>
          <t>031330</t>
        </is>
      </c>
      <c r="D2602" t="inlineStr">
        <is>
          <t>1개월 전에 샀다면</t>
        </is>
      </c>
      <c r="E2602" t="inlineStr">
        <is>
          <t>[초단타]+[칼손절]</t>
        </is>
      </c>
      <c r="F2602" t="inlineStr">
        <is>
          <t>[초단타]</t>
        </is>
      </c>
      <c r="G2602" t="inlineStr">
        <is>
          <t>[칼손절]</t>
        </is>
      </c>
      <c r="H2602" t="n">
        <v>300000</v>
      </c>
      <c r="I2602" t="n">
        <v>9090</v>
      </c>
      <c r="J2602" t="n">
        <v>15410</v>
      </c>
      <c r="K2602" t="n">
        <v>69.53</v>
      </c>
      <c r="L2602" t="n">
        <v>0</v>
      </c>
      <c r="M2602" t="n">
        <v>0</v>
      </c>
      <c r="N2602" t="n">
        <v>0</v>
      </c>
      <c r="O2602" t="n">
        <v>0</v>
      </c>
      <c r="P2602" t="inlineStr">
        <is>
          <t>2026-05-11</t>
        </is>
      </c>
      <c r="Q2602" t="inlineStr">
        <is>
          <t>2026-06-08</t>
        </is>
      </c>
      <c r="R2602" t="inlineStr">
        <is>
          <t>+3%▶70% 익절 / +5%▶20% 익절 / +10%▶10% 익절</t>
        </is>
      </c>
      <c r="S2602" t="inlineStr">
        <is>
          <t>-2%▶80% 손절 / -4%▶10% 손절 / -6%▶10% 손절</t>
        </is>
      </c>
      <c r="T2602" t="inlineStr">
        <is>
          <t>매수 0.0005 / 매도 0.0025 / 슬리피지 0.0007</t>
        </is>
      </c>
    </row>
    <row r="2603">
      <c r="A2603" t="inlineStr">
        <is>
          <t>에스에이엠티|1개월 전에 샀다면|[초단타]+[정석방어]</t>
        </is>
      </c>
      <c r="B2603" t="inlineStr">
        <is>
          <t>에스에이엠티</t>
        </is>
      </c>
      <c r="C2603" t="inlineStr">
        <is>
          <t>031330</t>
        </is>
      </c>
      <c r="D2603" t="inlineStr">
        <is>
          <t>1개월 전에 샀다면</t>
        </is>
      </c>
      <c r="E2603" t="inlineStr">
        <is>
          <t>[초단타]+[정석방어]</t>
        </is>
      </c>
      <c r="F2603" t="inlineStr">
        <is>
          <t>[초단타]</t>
        </is>
      </c>
      <c r="G2603" t="inlineStr">
        <is>
          <t>[정석방어]</t>
        </is>
      </c>
      <c r="H2603" t="n">
        <v>300000</v>
      </c>
      <c r="I2603" t="n">
        <v>9090</v>
      </c>
      <c r="J2603" t="n">
        <v>15410</v>
      </c>
      <c r="K2603" t="n">
        <v>69.53</v>
      </c>
      <c r="L2603" t="n">
        <v>0</v>
      </c>
      <c r="M2603" t="n">
        <v>0</v>
      </c>
      <c r="N2603" t="n">
        <v>0</v>
      </c>
      <c r="O2603" t="n">
        <v>0</v>
      </c>
      <c r="P2603" t="inlineStr">
        <is>
          <t>2026-05-11</t>
        </is>
      </c>
      <c r="Q2603" t="inlineStr">
        <is>
          <t>2026-06-08</t>
        </is>
      </c>
      <c r="R2603" t="inlineStr">
        <is>
          <t>+3%▶70% 익절 / +5%▶20% 익절 / +10%▶10% 익절</t>
        </is>
      </c>
      <c r="S2603" t="inlineStr">
        <is>
          <t>-3%▶70% 손절 / -5%▶20% 손절 / -10%▶10% 손절</t>
        </is>
      </c>
      <c r="T2603" t="inlineStr">
        <is>
          <t>매수 0.0005 / 매도 0.0025 / 슬리피지 0.0007</t>
        </is>
      </c>
    </row>
    <row r="2604">
      <c r="A2604" t="inlineStr">
        <is>
          <t>에스에이엠티|1개월 전에 샀다면|[초단타]+[변동성허용]</t>
        </is>
      </c>
      <c r="B2604" t="inlineStr">
        <is>
          <t>에스에이엠티</t>
        </is>
      </c>
      <c r="C2604" t="inlineStr">
        <is>
          <t>031330</t>
        </is>
      </c>
      <c r="D2604" t="inlineStr">
        <is>
          <t>1개월 전에 샀다면</t>
        </is>
      </c>
      <c r="E2604" t="inlineStr">
        <is>
          <t>[초단타]+[변동성허용]</t>
        </is>
      </c>
      <c r="F2604" t="inlineStr">
        <is>
          <t>[초단타]</t>
        </is>
      </c>
      <c r="G2604" t="inlineStr">
        <is>
          <t>[변동성허용]</t>
        </is>
      </c>
      <c r="H2604" t="n">
        <v>300000</v>
      </c>
      <c r="I2604" t="n">
        <v>9090</v>
      </c>
      <c r="J2604" t="n">
        <v>15410</v>
      </c>
      <c r="K2604" t="n">
        <v>69.53</v>
      </c>
      <c r="L2604" t="n">
        <v>0</v>
      </c>
      <c r="M2604" t="n">
        <v>0</v>
      </c>
      <c r="N2604" t="n">
        <v>0</v>
      </c>
      <c r="O2604" t="n">
        <v>0</v>
      </c>
      <c r="P2604" t="inlineStr">
        <is>
          <t>2026-05-11</t>
        </is>
      </c>
      <c r="Q2604" t="inlineStr">
        <is>
          <t>2026-06-08</t>
        </is>
      </c>
      <c r="R2604" t="inlineStr">
        <is>
          <t>+3%▶70% 익절 / +5%▶20% 익절 / +10%▶10% 익절</t>
        </is>
      </c>
      <c r="S2604" t="inlineStr">
        <is>
          <t>-5%▶50% 손절 / -10%▶30% 손절 / -15%▶20% 손절</t>
        </is>
      </c>
      <c r="T2604" t="inlineStr">
        <is>
          <t>매수 0.0005 / 매도 0.0025 / 슬리피지 0.0007</t>
        </is>
      </c>
    </row>
    <row r="2605">
      <c r="A2605" t="inlineStr">
        <is>
          <t>에스에이엠티|1개월 전에 샀다면|[초단타]+[버티기형]</t>
        </is>
      </c>
      <c r="B2605" t="inlineStr">
        <is>
          <t>에스에이엠티</t>
        </is>
      </c>
      <c r="C2605" t="inlineStr">
        <is>
          <t>031330</t>
        </is>
      </c>
      <c r="D2605" t="inlineStr">
        <is>
          <t>1개월 전에 샀다면</t>
        </is>
      </c>
      <c r="E2605" t="inlineStr">
        <is>
          <t>[초단타]+[버티기형]</t>
        </is>
      </c>
      <c r="F2605" t="inlineStr">
        <is>
          <t>[초단타]</t>
        </is>
      </c>
      <c r="G2605" t="inlineStr">
        <is>
          <t>[버티기형]</t>
        </is>
      </c>
      <c r="H2605" t="n">
        <v>300000</v>
      </c>
      <c r="I2605" t="n">
        <v>9090</v>
      </c>
      <c r="J2605" t="n">
        <v>15410</v>
      </c>
      <c r="K2605" t="n">
        <v>69.53</v>
      </c>
      <c r="L2605" t="n">
        <v>0</v>
      </c>
      <c r="M2605" t="n">
        <v>0</v>
      </c>
      <c r="N2605" t="n">
        <v>0</v>
      </c>
      <c r="O2605" t="n">
        <v>0</v>
      </c>
      <c r="P2605" t="inlineStr">
        <is>
          <t>2026-05-11</t>
        </is>
      </c>
      <c r="Q2605" t="inlineStr">
        <is>
          <t>2026-06-08</t>
        </is>
      </c>
      <c r="R2605" t="inlineStr">
        <is>
          <t>+3%▶70% 익절 / +5%▶20% 익절 / +10%▶10% 익절</t>
        </is>
      </c>
      <c r="S2605" t="inlineStr">
        <is>
          <t>-5%▶40% 손절 / -15%▶30% 손절 / -20%▶30% 손절</t>
        </is>
      </c>
      <c r="T2605" t="inlineStr">
        <is>
          <t>매수 0.0005 / 매도 0.0025 / 슬리피지 0.0007</t>
        </is>
      </c>
    </row>
    <row r="2606">
      <c r="A2606" t="inlineStr">
        <is>
          <t>에스에이엠티|1개월 전에 샀다면|[단기스윙]+[칼손절]</t>
        </is>
      </c>
      <c r="B2606" t="inlineStr">
        <is>
          <t>에스에이엠티</t>
        </is>
      </c>
      <c r="C2606" t="inlineStr">
        <is>
          <t>031330</t>
        </is>
      </c>
      <c r="D2606" t="inlineStr">
        <is>
          <t>1개월 전에 샀다면</t>
        </is>
      </c>
      <c r="E2606" t="inlineStr">
        <is>
          <t>[단기스윙]+[칼손절]</t>
        </is>
      </c>
      <c r="F2606" t="inlineStr">
        <is>
          <t>[단기스윙]</t>
        </is>
      </c>
      <c r="G2606" t="inlineStr">
        <is>
          <t>[칼손절]</t>
        </is>
      </c>
      <c r="H2606" t="n">
        <v>300000</v>
      </c>
      <c r="I2606" t="n">
        <v>9090</v>
      </c>
      <c r="J2606" t="n">
        <v>15410</v>
      </c>
      <c r="K2606" t="n">
        <v>69.53</v>
      </c>
      <c r="L2606" t="n">
        <v>0</v>
      </c>
      <c r="M2606" t="n">
        <v>0</v>
      </c>
      <c r="N2606" t="n">
        <v>0</v>
      </c>
      <c r="O2606" t="n">
        <v>0</v>
      </c>
      <c r="P2606" t="inlineStr">
        <is>
          <t>2026-05-11</t>
        </is>
      </c>
      <c r="Q2606" t="inlineStr">
        <is>
          <t>2026-06-08</t>
        </is>
      </c>
      <c r="R2606" t="inlineStr">
        <is>
          <t>+5%▶60% 익절 / +10%▶30% 익절 / +20%▶10% 익절</t>
        </is>
      </c>
      <c r="S2606" t="inlineStr">
        <is>
          <t>-2%▶80% 손절 / -4%▶10% 손절 / -6%▶10% 손절</t>
        </is>
      </c>
      <c r="T2606" t="inlineStr">
        <is>
          <t>매수 0.0005 / 매도 0.0025 / 슬리피지 0.0007</t>
        </is>
      </c>
    </row>
    <row r="2607">
      <c r="A2607" t="inlineStr">
        <is>
          <t>에스에이엠티|1개월 전에 샀다면|[단기스윙]+[정석방어]</t>
        </is>
      </c>
      <c r="B2607" t="inlineStr">
        <is>
          <t>에스에이엠티</t>
        </is>
      </c>
      <c r="C2607" t="inlineStr">
        <is>
          <t>031330</t>
        </is>
      </c>
      <c r="D2607" t="inlineStr">
        <is>
          <t>1개월 전에 샀다면</t>
        </is>
      </c>
      <c r="E2607" t="inlineStr">
        <is>
          <t>[단기스윙]+[정석방어]</t>
        </is>
      </c>
      <c r="F2607" t="inlineStr">
        <is>
          <t>[단기스윙]</t>
        </is>
      </c>
      <c r="G2607" t="inlineStr">
        <is>
          <t>[정석방어]</t>
        </is>
      </c>
      <c r="H2607" t="n">
        <v>300000</v>
      </c>
      <c r="I2607" t="n">
        <v>9090</v>
      </c>
      <c r="J2607" t="n">
        <v>15410</v>
      </c>
      <c r="K2607" t="n">
        <v>69.53</v>
      </c>
      <c r="L2607" t="n">
        <v>0</v>
      </c>
      <c r="M2607" t="n">
        <v>0</v>
      </c>
      <c r="N2607" t="n">
        <v>0</v>
      </c>
      <c r="O2607" t="n">
        <v>0</v>
      </c>
      <c r="P2607" t="inlineStr">
        <is>
          <t>2026-05-11</t>
        </is>
      </c>
      <c r="Q2607" t="inlineStr">
        <is>
          <t>2026-06-08</t>
        </is>
      </c>
      <c r="R2607" t="inlineStr">
        <is>
          <t>+5%▶60% 익절 / +10%▶30% 익절 / +20%▶10% 익절</t>
        </is>
      </c>
      <c r="S2607" t="inlineStr">
        <is>
          <t>-3%▶70% 손절 / -5%▶20% 손절 / -10%▶10% 손절</t>
        </is>
      </c>
      <c r="T2607" t="inlineStr">
        <is>
          <t>매수 0.0005 / 매도 0.0025 / 슬리피지 0.0007</t>
        </is>
      </c>
    </row>
    <row r="2608">
      <c r="A2608" t="inlineStr">
        <is>
          <t>에스에이엠티|1개월 전에 샀다면|[단기스윙]+[변동성허용]</t>
        </is>
      </c>
      <c r="B2608" t="inlineStr">
        <is>
          <t>에스에이엠티</t>
        </is>
      </c>
      <c r="C2608" t="inlineStr">
        <is>
          <t>031330</t>
        </is>
      </c>
      <c r="D2608" t="inlineStr">
        <is>
          <t>1개월 전에 샀다면</t>
        </is>
      </c>
      <c r="E2608" t="inlineStr">
        <is>
          <t>[단기스윙]+[변동성허용]</t>
        </is>
      </c>
      <c r="F2608" t="inlineStr">
        <is>
          <t>[단기스윙]</t>
        </is>
      </c>
      <c r="G2608" t="inlineStr">
        <is>
          <t>[변동성허용]</t>
        </is>
      </c>
      <c r="H2608" t="n">
        <v>300000</v>
      </c>
      <c r="I2608" t="n">
        <v>9090</v>
      </c>
      <c r="J2608" t="n">
        <v>15410</v>
      </c>
      <c r="K2608" t="n">
        <v>69.53</v>
      </c>
      <c r="L2608" t="n">
        <v>0</v>
      </c>
      <c r="M2608" t="n">
        <v>0</v>
      </c>
      <c r="N2608" t="n">
        <v>0</v>
      </c>
      <c r="O2608" t="n">
        <v>0</v>
      </c>
      <c r="P2608" t="inlineStr">
        <is>
          <t>2026-05-11</t>
        </is>
      </c>
      <c r="Q2608" t="inlineStr">
        <is>
          <t>2026-06-08</t>
        </is>
      </c>
      <c r="R2608" t="inlineStr">
        <is>
          <t>+5%▶60% 익절 / +10%▶30% 익절 / +20%▶10% 익절</t>
        </is>
      </c>
      <c r="S2608" t="inlineStr">
        <is>
          <t>-5%▶50% 손절 / -10%▶30% 손절 / -15%▶20% 손절</t>
        </is>
      </c>
      <c r="T2608" t="inlineStr">
        <is>
          <t>매수 0.0005 / 매도 0.0025 / 슬리피지 0.0007</t>
        </is>
      </c>
    </row>
    <row r="2609">
      <c r="A2609" t="inlineStr">
        <is>
          <t>에스에이엠티|1개월 전에 샀다면|[단기스윙]+[버티기형]</t>
        </is>
      </c>
      <c r="B2609" t="inlineStr">
        <is>
          <t>에스에이엠티</t>
        </is>
      </c>
      <c r="C2609" t="inlineStr">
        <is>
          <t>031330</t>
        </is>
      </c>
      <c r="D2609" t="inlineStr">
        <is>
          <t>1개월 전에 샀다면</t>
        </is>
      </c>
      <c r="E2609" t="inlineStr">
        <is>
          <t>[단기스윙]+[버티기형]</t>
        </is>
      </c>
      <c r="F2609" t="inlineStr">
        <is>
          <t>[단기스윙]</t>
        </is>
      </c>
      <c r="G2609" t="inlineStr">
        <is>
          <t>[버티기형]</t>
        </is>
      </c>
      <c r="H2609" t="n">
        <v>300000</v>
      </c>
      <c r="I2609" t="n">
        <v>9090</v>
      </c>
      <c r="J2609" t="n">
        <v>15410</v>
      </c>
      <c r="K2609" t="n">
        <v>69.53</v>
      </c>
      <c r="L2609" t="n">
        <v>0</v>
      </c>
      <c r="M2609" t="n">
        <v>0</v>
      </c>
      <c r="N2609" t="n">
        <v>0</v>
      </c>
      <c r="O2609" t="n">
        <v>0</v>
      </c>
      <c r="P2609" t="inlineStr">
        <is>
          <t>2026-05-11</t>
        </is>
      </c>
      <c r="Q2609" t="inlineStr">
        <is>
          <t>2026-06-08</t>
        </is>
      </c>
      <c r="R2609" t="inlineStr">
        <is>
          <t>+5%▶60% 익절 / +10%▶30% 익절 / +20%▶10% 익절</t>
        </is>
      </c>
      <c r="S2609" t="inlineStr">
        <is>
          <t>-5%▶40% 손절 / -15%▶30% 손절 / -20%▶30% 손절</t>
        </is>
      </c>
      <c r="T2609" t="inlineStr">
        <is>
          <t>매수 0.0005 / 매도 0.0025 / 슬리피지 0.0007</t>
        </is>
      </c>
    </row>
    <row r="2610">
      <c r="A2610" t="inlineStr">
        <is>
          <t>에스에이엠티|1개월 전에 샀다면|[대표님룰]+[칼손절]</t>
        </is>
      </c>
      <c r="B2610" t="inlineStr">
        <is>
          <t>에스에이엠티</t>
        </is>
      </c>
      <c r="C2610" t="inlineStr">
        <is>
          <t>031330</t>
        </is>
      </c>
      <c r="D2610" t="inlineStr">
        <is>
          <t>1개월 전에 샀다면</t>
        </is>
      </c>
      <c r="E2610" t="inlineStr">
        <is>
          <t>[대표님룰]+[칼손절]</t>
        </is>
      </c>
      <c r="F2610" t="inlineStr">
        <is>
          <t>[대표님룰]</t>
        </is>
      </c>
      <c r="G2610" t="inlineStr">
        <is>
          <t>[칼손절]</t>
        </is>
      </c>
      <c r="H2610" t="n">
        <v>300000</v>
      </c>
      <c r="I2610" t="n">
        <v>9090</v>
      </c>
      <c r="J2610" t="n">
        <v>15410</v>
      </c>
      <c r="K2610" t="n">
        <v>69.53</v>
      </c>
      <c r="L2610" t="n">
        <v>0</v>
      </c>
      <c r="M2610" t="n">
        <v>0</v>
      </c>
      <c r="N2610" t="n">
        <v>0</v>
      </c>
      <c r="O2610" t="n">
        <v>0</v>
      </c>
      <c r="P2610" t="inlineStr">
        <is>
          <t>2026-05-11</t>
        </is>
      </c>
      <c r="Q2610" t="inlineStr">
        <is>
          <t>2026-06-08</t>
        </is>
      </c>
      <c r="R2610" t="inlineStr">
        <is>
          <t>+5%▶60% 익절 / +10%▶30% 익절 / +30%▶10% 익절</t>
        </is>
      </c>
      <c r="S2610" t="inlineStr">
        <is>
          <t>-2%▶80% 손절 / -4%▶10% 손절 / -6%▶10% 손절</t>
        </is>
      </c>
      <c r="T2610" t="inlineStr">
        <is>
          <t>매수 0.0005 / 매도 0.0025 / 슬리피지 0.0007</t>
        </is>
      </c>
    </row>
    <row r="2611">
      <c r="A2611" t="inlineStr">
        <is>
          <t>에스에이엠티|1개월 전에 샀다면|[대표님룰]+[정석방어]</t>
        </is>
      </c>
      <c r="B2611" t="inlineStr">
        <is>
          <t>에스에이엠티</t>
        </is>
      </c>
      <c r="C2611" t="inlineStr">
        <is>
          <t>031330</t>
        </is>
      </c>
      <c r="D2611" t="inlineStr">
        <is>
          <t>1개월 전에 샀다면</t>
        </is>
      </c>
      <c r="E2611" t="inlineStr">
        <is>
          <t>[대표님룰]+[정석방어]</t>
        </is>
      </c>
      <c r="F2611" t="inlineStr">
        <is>
          <t>[대표님룰]</t>
        </is>
      </c>
      <c r="G2611" t="inlineStr">
        <is>
          <t>[정석방어]</t>
        </is>
      </c>
      <c r="H2611" t="n">
        <v>300000</v>
      </c>
      <c r="I2611" t="n">
        <v>9090</v>
      </c>
      <c r="J2611" t="n">
        <v>15410</v>
      </c>
      <c r="K2611" t="n">
        <v>69.53</v>
      </c>
      <c r="L2611" t="n">
        <v>0</v>
      </c>
      <c r="M2611" t="n">
        <v>0</v>
      </c>
      <c r="N2611" t="n">
        <v>0</v>
      </c>
      <c r="O2611" t="n">
        <v>0</v>
      </c>
      <c r="P2611" t="inlineStr">
        <is>
          <t>2026-05-11</t>
        </is>
      </c>
      <c r="Q2611" t="inlineStr">
        <is>
          <t>2026-06-08</t>
        </is>
      </c>
      <c r="R2611" t="inlineStr">
        <is>
          <t>+5%▶60% 익절 / +10%▶30% 익절 / +30%▶10% 익절</t>
        </is>
      </c>
      <c r="S2611" t="inlineStr">
        <is>
          <t>-3%▶70% 손절 / -5%▶20% 손절 / -10%▶10% 손절</t>
        </is>
      </c>
      <c r="T2611" t="inlineStr">
        <is>
          <t>매수 0.0005 / 매도 0.0025 / 슬리피지 0.0007</t>
        </is>
      </c>
    </row>
    <row r="2612">
      <c r="A2612" t="inlineStr">
        <is>
          <t>에스에이엠티|1개월 전에 샀다면|[대표님룰]+[변동성허용]</t>
        </is>
      </c>
      <c r="B2612" t="inlineStr">
        <is>
          <t>에스에이엠티</t>
        </is>
      </c>
      <c r="C2612" t="inlineStr">
        <is>
          <t>031330</t>
        </is>
      </c>
      <c r="D2612" t="inlineStr">
        <is>
          <t>1개월 전에 샀다면</t>
        </is>
      </c>
      <c r="E2612" t="inlineStr">
        <is>
          <t>[대표님룰]+[변동성허용]</t>
        </is>
      </c>
      <c r="F2612" t="inlineStr">
        <is>
          <t>[대표님룰]</t>
        </is>
      </c>
      <c r="G2612" t="inlineStr">
        <is>
          <t>[변동성허용]</t>
        </is>
      </c>
      <c r="H2612" t="n">
        <v>300000</v>
      </c>
      <c r="I2612" t="n">
        <v>9090</v>
      </c>
      <c r="J2612" t="n">
        <v>15410</v>
      </c>
      <c r="K2612" t="n">
        <v>69.53</v>
      </c>
      <c r="L2612" t="n">
        <v>0</v>
      </c>
      <c r="M2612" t="n">
        <v>0</v>
      </c>
      <c r="N2612" t="n">
        <v>0</v>
      </c>
      <c r="O2612" t="n">
        <v>0</v>
      </c>
      <c r="P2612" t="inlineStr">
        <is>
          <t>2026-05-11</t>
        </is>
      </c>
      <c r="Q2612" t="inlineStr">
        <is>
          <t>2026-06-08</t>
        </is>
      </c>
      <c r="R2612" t="inlineStr">
        <is>
          <t>+5%▶60% 익절 / +10%▶30% 익절 / +30%▶10% 익절</t>
        </is>
      </c>
      <c r="S2612" t="inlineStr">
        <is>
          <t>-5%▶50% 손절 / -10%▶30% 손절 / -15%▶20% 손절</t>
        </is>
      </c>
      <c r="T2612" t="inlineStr">
        <is>
          <t>매수 0.0005 / 매도 0.0025 / 슬리피지 0.0007</t>
        </is>
      </c>
    </row>
    <row r="2613">
      <c r="A2613" t="inlineStr">
        <is>
          <t>에스에이엠티|1개월 전에 샀다면|[대표님룰]+[버티기형]</t>
        </is>
      </c>
      <c r="B2613" t="inlineStr">
        <is>
          <t>에스에이엠티</t>
        </is>
      </c>
      <c r="C2613" t="inlineStr">
        <is>
          <t>031330</t>
        </is>
      </c>
      <c r="D2613" t="inlineStr">
        <is>
          <t>1개월 전에 샀다면</t>
        </is>
      </c>
      <c r="E2613" t="inlineStr">
        <is>
          <t>[대표님룰]+[버티기형]</t>
        </is>
      </c>
      <c r="F2613" t="inlineStr">
        <is>
          <t>[대표님룰]</t>
        </is>
      </c>
      <c r="G2613" t="inlineStr">
        <is>
          <t>[버티기형]</t>
        </is>
      </c>
      <c r="H2613" t="n">
        <v>300000</v>
      </c>
      <c r="I2613" t="n">
        <v>9090</v>
      </c>
      <c r="J2613" t="n">
        <v>15410</v>
      </c>
      <c r="K2613" t="n">
        <v>69.53</v>
      </c>
      <c r="L2613" t="n">
        <v>0</v>
      </c>
      <c r="M2613" t="n">
        <v>0</v>
      </c>
      <c r="N2613" t="n">
        <v>0</v>
      </c>
      <c r="O2613" t="n">
        <v>0</v>
      </c>
      <c r="P2613" t="inlineStr">
        <is>
          <t>2026-05-11</t>
        </is>
      </c>
      <c r="Q2613" t="inlineStr">
        <is>
          <t>2026-06-08</t>
        </is>
      </c>
      <c r="R2613" t="inlineStr">
        <is>
          <t>+5%▶60% 익절 / +10%▶30% 익절 / +30%▶10% 익절</t>
        </is>
      </c>
      <c r="S2613" t="inlineStr">
        <is>
          <t>-5%▶40% 손절 / -15%▶30% 손절 / -20%▶30% 손절</t>
        </is>
      </c>
      <c r="T2613" t="inlineStr">
        <is>
          <t>매수 0.0005 / 매도 0.0025 / 슬리피지 0.0007</t>
        </is>
      </c>
    </row>
    <row r="2614">
      <c r="A2614" t="inlineStr">
        <is>
          <t>에스에이엠티|1개월 전에 샀다면|[중기추세]+[칼손절]</t>
        </is>
      </c>
      <c r="B2614" t="inlineStr">
        <is>
          <t>에스에이엠티</t>
        </is>
      </c>
      <c r="C2614" t="inlineStr">
        <is>
          <t>031330</t>
        </is>
      </c>
      <c r="D2614" t="inlineStr">
        <is>
          <t>1개월 전에 샀다면</t>
        </is>
      </c>
      <c r="E2614" t="inlineStr">
        <is>
          <t>[중기추세]+[칼손절]</t>
        </is>
      </c>
      <c r="F2614" t="inlineStr">
        <is>
          <t>[중기추세]</t>
        </is>
      </c>
      <c r="G2614" t="inlineStr">
        <is>
          <t>[칼손절]</t>
        </is>
      </c>
      <c r="H2614" t="n">
        <v>300000</v>
      </c>
      <c r="I2614" t="n">
        <v>9090</v>
      </c>
      <c r="J2614" t="n">
        <v>15410</v>
      </c>
      <c r="K2614" t="n">
        <v>69.53</v>
      </c>
      <c r="L2614" t="n">
        <v>0</v>
      </c>
      <c r="M2614" t="n">
        <v>0</v>
      </c>
      <c r="N2614" t="n">
        <v>0</v>
      </c>
      <c r="O2614" t="n">
        <v>0</v>
      </c>
      <c r="P2614" t="inlineStr">
        <is>
          <t>2026-05-11</t>
        </is>
      </c>
      <c r="Q2614" t="inlineStr">
        <is>
          <t>2026-06-08</t>
        </is>
      </c>
      <c r="R2614" t="inlineStr">
        <is>
          <t>+10%▶50% 익절 / +20%▶30% 익절 / +30%▶20% 익절</t>
        </is>
      </c>
      <c r="S2614" t="inlineStr">
        <is>
          <t>-2%▶80% 손절 / -4%▶10% 손절 / -6%▶10% 손절</t>
        </is>
      </c>
      <c r="T2614" t="inlineStr">
        <is>
          <t>매수 0.0005 / 매도 0.0025 / 슬리피지 0.0007</t>
        </is>
      </c>
    </row>
    <row r="2615">
      <c r="A2615" t="inlineStr">
        <is>
          <t>에스에이엠티|1개월 전에 샀다면|[중기추세]+[정석방어]</t>
        </is>
      </c>
      <c r="B2615" t="inlineStr">
        <is>
          <t>에스에이엠티</t>
        </is>
      </c>
      <c r="C2615" t="inlineStr">
        <is>
          <t>031330</t>
        </is>
      </c>
      <c r="D2615" t="inlineStr">
        <is>
          <t>1개월 전에 샀다면</t>
        </is>
      </c>
      <c r="E2615" t="inlineStr">
        <is>
          <t>[중기추세]+[정석방어]</t>
        </is>
      </c>
      <c r="F2615" t="inlineStr">
        <is>
          <t>[중기추세]</t>
        </is>
      </c>
      <c r="G2615" t="inlineStr">
        <is>
          <t>[정석방어]</t>
        </is>
      </c>
      <c r="H2615" t="n">
        <v>300000</v>
      </c>
      <c r="I2615" t="n">
        <v>9090</v>
      </c>
      <c r="J2615" t="n">
        <v>15410</v>
      </c>
      <c r="K2615" t="n">
        <v>69.53</v>
      </c>
      <c r="L2615" t="n">
        <v>0</v>
      </c>
      <c r="M2615" t="n">
        <v>0</v>
      </c>
      <c r="N2615" t="n">
        <v>0</v>
      </c>
      <c r="O2615" t="n">
        <v>0</v>
      </c>
      <c r="P2615" t="inlineStr">
        <is>
          <t>2026-05-11</t>
        </is>
      </c>
      <c r="Q2615" t="inlineStr">
        <is>
          <t>2026-06-08</t>
        </is>
      </c>
      <c r="R2615" t="inlineStr">
        <is>
          <t>+10%▶50% 익절 / +20%▶30% 익절 / +30%▶20% 익절</t>
        </is>
      </c>
      <c r="S2615" t="inlineStr">
        <is>
          <t>-3%▶70% 손절 / -5%▶20% 손절 / -10%▶10% 손절</t>
        </is>
      </c>
      <c r="T2615" t="inlineStr">
        <is>
          <t>매수 0.0005 / 매도 0.0025 / 슬리피지 0.0007</t>
        </is>
      </c>
    </row>
    <row r="2616">
      <c r="A2616" t="inlineStr">
        <is>
          <t>에스에이엠티|1개월 전에 샀다면|[중기추세]+[변동성허용]</t>
        </is>
      </c>
      <c r="B2616" t="inlineStr">
        <is>
          <t>에스에이엠티</t>
        </is>
      </c>
      <c r="C2616" t="inlineStr">
        <is>
          <t>031330</t>
        </is>
      </c>
      <c r="D2616" t="inlineStr">
        <is>
          <t>1개월 전에 샀다면</t>
        </is>
      </c>
      <c r="E2616" t="inlineStr">
        <is>
          <t>[중기추세]+[변동성허용]</t>
        </is>
      </c>
      <c r="F2616" t="inlineStr">
        <is>
          <t>[중기추세]</t>
        </is>
      </c>
      <c r="G2616" t="inlineStr">
        <is>
          <t>[변동성허용]</t>
        </is>
      </c>
      <c r="H2616" t="n">
        <v>300000</v>
      </c>
      <c r="I2616" t="n">
        <v>9090</v>
      </c>
      <c r="J2616" t="n">
        <v>15410</v>
      </c>
      <c r="K2616" t="n">
        <v>69.53</v>
      </c>
      <c r="L2616" t="n">
        <v>0</v>
      </c>
      <c r="M2616" t="n">
        <v>0</v>
      </c>
      <c r="N2616" t="n">
        <v>0</v>
      </c>
      <c r="O2616" t="n">
        <v>0</v>
      </c>
      <c r="P2616" t="inlineStr">
        <is>
          <t>2026-05-11</t>
        </is>
      </c>
      <c r="Q2616" t="inlineStr">
        <is>
          <t>2026-06-08</t>
        </is>
      </c>
      <c r="R2616" t="inlineStr">
        <is>
          <t>+10%▶50% 익절 / +20%▶30% 익절 / +30%▶20% 익절</t>
        </is>
      </c>
      <c r="S2616" t="inlineStr">
        <is>
          <t>-5%▶50% 손절 / -10%▶30% 손절 / -15%▶20% 손절</t>
        </is>
      </c>
      <c r="T2616" t="inlineStr">
        <is>
          <t>매수 0.0005 / 매도 0.0025 / 슬리피지 0.0007</t>
        </is>
      </c>
    </row>
    <row r="2617">
      <c r="A2617" t="inlineStr">
        <is>
          <t>에스에이엠티|1개월 전에 샀다면|[중기추세]+[버티기형]</t>
        </is>
      </c>
      <c r="B2617" t="inlineStr">
        <is>
          <t>에스에이엠티</t>
        </is>
      </c>
      <c r="C2617" t="inlineStr">
        <is>
          <t>031330</t>
        </is>
      </c>
      <c r="D2617" t="inlineStr">
        <is>
          <t>1개월 전에 샀다면</t>
        </is>
      </c>
      <c r="E2617" t="inlineStr">
        <is>
          <t>[중기추세]+[버티기형]</t>
        </is>
      </c>
      <c r="F2617" t="inlineStr">
        <is>
          <t>[중기추세]</t>
        </is>
      </c>
      <c r="G2617" t="inlineStr">
        <is>
          <t>[버티기형]</t>
        </is>
      </c>
      <c r="H2617" t="n">
        <v>300000</v>
      </c>
      <c r="I2617" t="n">
        <v>9090</v>
      </c>
      <c r="J2617" t="n">
        <v>15410</v>
      </c>
      <c r="K2617" t="n">
        <v>69.53</v>
      </c>
      <c r="L2617" t="n">
        <v>0</v>
      </c>
      <c r="M2617" t="n">
        <v>0</v>
      </c>
      <c r="N2617" t="n">
        <v>0</v>
      </c>
      <c r="O2617" t="n">
        <v>0</v>
      </c>
      <c r="P2617" t="inlineStr">
        <is>
          <t>2026-05-11</t>
        </is>
      </c>
      <c r="Q2617" t="inlineStr">
        <is>
          <t>2026-06-08</t>
        </is>
      </c>
      <c r="R2617" t="inlineStr">
        <is>
          <t>+10%▶50% 익절 / +20%▶30% 익절 / +30%▶20% 익절</t>
        </is>
      </c>
      <c r="S2617" t="inlineStr">
        <is>
          <t>-5%▶40% 손절 / -15%▶30% 손절 / -20%▶30% 손절</t>
        </is>
      </c>
      <c r="T2617" t="inlineStr">
        <is>
          <t>매수 0.0005 / 매도 0.0025 / 슬리피지 0.0007</t>
        </is>
      </c>
    </row>
    <row r="2618">
      <c r="A2618" t="inlineStr">
        <is>
          <t>에스에이엠티|1개월 전에 샀다면|[수익극대화]+[칼손절]</t>
        </is>
      </c>
      <c r="B2618" t="inlineStr">
        <is>
          <t>에스에이엠티</t>
        </is>
      </c>
      <c r="C2618" t="inlineStr">
        <is>
          <t>031330</t>
        </is>
      </c>
      <c r="D2618" t="inlineStr">
        <is>
          <t>1개월 전에 샀다면</t>
        </is>
      </c>
      <c r="E2618" t="inlineStr">
        <is>
          <t>[수익극대화]+[칼손절]</t>
        </is>
      </c>
      <c r="F2618" t="inlineStr">
        <is>
          <t>[수익극대화]</t>
        </is>
      </c>
      <c r="G2618" t="inlineStr">
        <is>
          <t>[칼손절]</t>
        </is>
      </c>
      <c r="H2618" t="n">
        <v>300000</v>
      </c>
      <c r="I2618" t="n">
        <v>9090</v>
      </c>
      <c r="J2618" t="n">
        <v>15410</v>
      </c>
      <c r="K2618" t="n">
        <v>69.53</v>
      </c>
      <c r="L2618" t="n">
        <v>0</v>
      </c>
      <c r="M2618" t="n">
        <v>0</v>
      </c>
      <c r="N2618" t="n">
        <v>0</v>
      </c>
      <c r="O2618" t="n">
        <v>0</v>
      </c>
      <c r="P2618" t="inlineStr">
        <is>
          <t>2026-05-11</t>
        </is>
      </c>
      <c r="Q2618" t="inlineStr">
        <is>
          <t>2026-06-08</t>
        </is>
      </c>
      <c r="R2618" t="inlineStr">
        <is>
          <t>+10%▶40% 익절 / +20%▶30% 익절 / +40%▶30% 익절</t>
        </is>
      </c>
      <c r="S2618" t="inlineStr">
        <is>
          <t>-2%▶80% 손절 / -4%▶10% 손절 / -6%▶10% 손절</t>
        </is>
      </c>
      <c r="T2618" t="inlineStr">
        <is>
          <t>매수 0.0005 / 매도 0.0025 / 슬리피지 0.0007</t>
        </is>
      </c>
    </row>
    <row r="2619">
      <c r="A2619" t="inlineStr">
        <is>
          <t>에스에이엠티|1개월 전에 샀다면|[수익극대화]+[정석방어]</t>
        </is>
      </c>
      <c r="B2619" t="inlineStr">
        <is>
          <t>에스에이엠티</t>
        </is>
      </c>
      <c r="C2619" t="inlineStr">
        <is>
          <t>031330</t>
        </is>
      </c>
      <c r="D2619" t="inlineStr">
        <is>
          <t>1개월 전에 샀다면</t>
        </is>
      </c>
      <c r="E2619" t="inlineStr">
        <is>
          <t>[수익극대화]+[정석방어]</t>
        </is>
      </c>
      <c r="F2619" t="inlineStr">
        <is>
          <t>[수익극대화]</t>
        </is>
      </c>
      <c r="G2619" t="inlineStr">
        <is>
          <t>[정석방어]</t>
        </is>
      </c>
      <c r="H2619" t="n">
        <v>300000</v>
      </c>
      <c r="I2619" t="n">
        <v>9090</v>
      </c>
      <c r="J2619" t="n">
        <v>15410</v>
      </c>
      <c r="K2619" t="n">
        <v>69.53</v>
      </c>
      <c r="L2619" t="n">
        <v>0</v>
      </c>
      <c r="M2619" t="n">
        <v>0</v>
      </c>
      <c r="N2619" t="n">
        <v>0</v>
      </c>
      <c r="O2619" t="n">
        <v>0</v>
      </c>
      <c r="P2619" t="inlineStr">
        <is>
          <t>2026-05-11</t>
        </is>
      </c>
      <c r="Q2619" t="inlineStr">
        <is>
          <t>2026-06-08</t>
        </is>
      </c>
      <c r="R2619" t="inlineStr">
        <is>
          <t>+10%▶40% 익절 / +20%▶30% 익절 / +40%▶30% 익절</t>
        </is>
      </c>
      <c r="S2619" t="inlineStr">
        <is>
          <t>-3%▶70% 손절 / -5%▶20% 손절 / -10%▶10% 손절</t>
        </is>
      </c>
      <c r="T2619" t="inlineStr">
        <is>
          <t>매수 0.0005 / 매도 0.0025 / 슬리피지 0.0007</t>
        </is>
      </c>
    </row>
    <row r="2620">
      <c r="A2620" t="inlineStr">
        <is>
          <t>에스에이엠티|1개월 전에 샀다면|[수익극대화]+[변동성허용]</t>
        </is>
      </c>
      <c r="B2620" t="inlineStr">
        <is>
          <t>에스에이엠티</t>
        </is>
      </c>
      <c r="C2620" t="inlineStr">
        <is>
          <t>031330</t>
        </is>
      </c>
      <c r="D2620" t="inlineStr">
        <is>
          <t>1개월 전에 샀다면</t>
        </is>
      </c>
      <c r="E2620" t="inlineStr">
        <is>
          <t>[수익극대화]+[변동성허용]</t>
        </is>
      </c>
      <c r="F2620" t="inlineStr">
        <is>
          <t>[수익극대화]</t>
        </is>
      </c>
      <c r="G2620" t="inlineStr">
        <is>
          <t>[변동성허용]</t>
        </is>
      </c>
      <c r="H2620" t="n">
        <v>300000</v>
      </c>
      <c r="I2620" t="n">
        <v>9090</v>
      </c>
      <c r="J2620" t="n">
        <v>15410</v>
      </c>
      <c r="K2620" t="n">
        <v>69.53</v>
      </c>
      <c r="L2620" t="n">
        <v>0</v>
      </c>
      <c r="M2620" t="n">
        <v>0</v>
      </c>
      <c r="N2620" t="n">
        <v>0</v>
      </c>
      <c r="O2620" t="n">
        <v>0</v>
      </c>
      <c r="P2620" t="inlineStr">
        <is>
          <t>2026-05-11</t>
        </is>
      </c>
      <c r="Q2620" t="inlineStr">
        <is>
          <t>2026-06-08</t>
        </is>
      </c>
      <c r="R2620" t="inlineStr">
        <is>
          <t>+10%▶40% 익절 / +20%▶30% 익절 / +40%▶30% 익절</t>
        </is>
      </c>
      <c r="S2620" t="inlineStr">
        <is>
          <t>-5%▶50% 손절 / -10%▶30% 손절 / -15%▶20% 손절</t>
        </is>
      </c>
      <c r="T2620" t="inlineStr">
        <is>
          <t>매수 0.0005 / 매도 0.0025 / 슬리피지 0.0007</t>
        </is>
      </c>
    </row>
    <row r="2621">
      <c r="A2621" t="inlineStr">
        <is>
          <t>에스에이엠티|1개월 전에 샀다면|[수익극대화]+[버티기형]</t>
        </is>
      </c>
      <c r="B2621" t="inlineStr">
        <is>
          <t>에스에이엠티</t>
        </is>
      </c>
      <c r="C2621" t="inlineStr">
        <is>
          <t>031330</t>
        </is>
      </c>
      <c r="D2621" t="inlineStr">
        <is>
          <t>1개월 전에 샀다면</t>
        </is>
      </c>
      <c r="E2621" t="inlineStr">
        <is>
          <t>[수익극대화]+[버티기형]</t>
        </is>
      </c>
      <c r="F2621" t="inlineStr">
        <is>
          <t>[수익극대화]</t>
        </is>
      </c>
      <c r="G2621" t="inlineStr">
        <is>
          <t>[버티기형]</t>
        </is>
      </c>
      <c r="H2621" t="n">
        <v>300000</v>
      </c>
      <c r="I2621" t="n">
        <v>9090</v>
      </c>
      <c r="J2621" t="n">
        <v>15410</v>
      </c>
      <c r="K2621" t="n">
        <v>69.53</v>
      </c>
      <c r="L2621" t="n">
        <v>0</v>
      </c>
      <c r="M2621" t="n">
        <v>0</v>
      </c>
      <c r="N2621" t="n">
        <v>0</v>
      </c>
      <c r="O2621" t="n">
        <v>0</v>
      </c>
      <c r="P2621" t="inlineStr">
        <is>
          <t>2026-05-11</t>
        </is>
      </c>
      <c r="Q2621" t="inlineStr">
        <is>
          <t>2026-06-08</t>
        </is>
      </c>
      <c r="R2621" t="inlineStr">
        <is>
          <t>+10%▶40% 익절 / +20%▶30% 익절 / +40%▶30% 익절</t>
        </is>
      </c>
      <c r="S2621" t="inlineStr">
        <is>
          <t>-5%▶40% 손절 / -15%▶30% 손절 / -20%▶30% 손절</t>
        </is>
      </c>
      <c r="T2621" t="inlineStr">
        <is>
          <t>매수 0.0005 / 매도 0.0025 / 슬리피지 0.0007</t>
        </is>
      </c>
    </row>
    <row r="2622">
      <c r="A2622" t="inlineStr">
        <is>
          <t>에스에이엠티|2주 전에 샀다면|[초단타]+[칼손절]</t>
        </is>
      </c>
      <c r="B2622" t="inlineStr">
        <is>
          <t>에스에이엠티</t>
        </is>
      </c>
      <c r="C2622" t="inlineStr">
        <is>
          <t>031330</t>
        </is>
      </c>
      <c r="D2622" t="inlineStr">
        <is>
          <t>2주 전에 샀다면</t>
        </is>
      </c>
      <c r="E2622" t="inlineStr">
        <is>
          <t>[초단타]+[칼손절]</t>
        </is>
      </c>
      <c r="F2622" t="inlineStr">
        <is>
          <t>[초단타]</t>
        </is>
      </c>
      <c r="G2622" t="inlineStr">
        <is>
          <t>[칼손절]</t>
        </is>
      </c>
      <c r="H2622" t="n">
        <v>300000</v>
      </c>
      <c r="I2622" t="n">
        <v>18170</v>
      </c>
      <c r="J2622" t="n">
        <v>15410</v>
      </c>
      <c r="K2622" t="n">
        <v>-15.19</v>
      </c>
      <c r="L2622" t="n">
        <v>0</v>
      </c>
      <c r="M2622" t="n">
        <v>0</v>
      </c>
      <c r="N2622" t="n">
        <v>0</v>
      </c>
      <c r="O2622" t="n">
        <v>0</v>
      </c>
      <c r="P2622" t="inlineStr">
        <is>
          <t>2026-05-26</t>
        </is>
      </c>
      <c r="Q2622" t="inlineStr">
        <is>
          <t>2026-06-08</t>
        </is>
      </c>
      <c r="R2622" t="inlineStr">
        <is>
          <t>+3%▶70% 익절 / +5%▶20% 익절 / +10%▶10% 익절</t>
        </is>
      </c>
      <c r="S2622" t="inlineStr">
        <is>
          <t>-2%▶80% 손절 / -4%▶10% 손절 / -6%▶10% 손절</t>
        </is>
      </c>
      <c r="T2622" t="inlineStr">
        <is>
          <t>매수 0.0005 / 매도 0.0025 / 슬리피지 0.0007</t>
        </is>
      </c>
    </row>
    <row r="2623">
      <c r="A2623" t="inlineStr">
        <is>
          <t>에스에이엠티|2주 전에 샀다면|[초단타]+[정석방어]</t>
        </is>
      </c>
      <c r="B2623" t="inlineStr">
        <is>
          <t>에스에이엠티</t>
        </is>
      </c>
      <c r="C2623" t="inlineStr">
        <is>
          <t>031330</t>
        </is>
      </c>
      <c r="D2623" t="inlineStr">
        <is>
          <t>2주 전에 샀다면</t>
        </is>
      </c>
      <c r="E2623" t="inlineStr">
        <is>
          <t>[초단타]+[정석방어]</t>
        </is>
      </c>
      <c r="F2623" t="inlineStr">
        <is>
          <t>[초단타]</t>
        </is>
      </c>
      <c r="G2623" t="inlineStr">
        <is>
          <t>[정석방어]</t>
        </is>
      </c>
      <c r="H2623" t="n">
        <v>300000</v>
      </c>
      <c r="I2623" t="n">
        <v>18170</v>
      </c>
      <c r="J2623" t="n">
        <v>15410</v>
      </c>
      <c r="K2623" t="n">
        <v>-15.19</v>
      </c>
      <c r="L2623" t="n">
        <v>0</v>
      </c>
      <c r="M2623" t="n">
        <v>0</v>
      </c>
      <c r="N2623" t="n">
        <v>0</v>
      </c>
      <c r="O2623" t="n">
        <v>0</v>
      </c>
      <c r="P2623" t="inlineStr">
        <is>
          <t>2026-05-26</t>
        </is>
      </c>
      <c r="Q2623" t="inlineStr">
        <is>
          <t>2026-06-08</t>
        </is>
      </c>
      <c r="R2623" t="inlineStr">
        <is>
          <t>+3%▶70% 익절 / +5%▶20% 익절 / +10%▶10% 익절</t>
        </is>
      </c>
      <c r="S2623" t="inlineStr">
        <is>
          <t>-3%▶70% 손절 / -5%▶20% 손절 / -10%▶10% 손절</t>
        </is>
      </c>
      <c r="T2623" t="inlineStr">
        <is>
          <t>매수 0.0005 / 매도 0.0025 / 슬리피지 0.0007</t>
        </is>
      </c>
    </row>
    <row r="2624">
      <c r="A2624" t="inlineStr">
        <is>
          <t>에스에이엠티|2주 전에 샀다면|[초단타]+[변동성허용]</t>
        </is>
      </c>
      <c r="B2624" t="inlineStr">
        <is>
          <t>에스에이엠티</t>
        </is>
      </c>
      <c r="C2624" t="inlineStr">
        <is>
          <t>031330</t>
        </is>
      </c>
      <c r="D2624" t="inlineStr">
        <is>
          <t>2주 전에 샀다면</t>
        </is>
      </c>
      <c r="E2624" t="inlineStr">
        <is>
          <t>[초단타]+[변동성허용]</t>
        </is>
      </c>
      <c r="F2624" t="inlineStr">
        <is>
          <t>[초단타]</t>
        </is>
      </c>
      <c r="G2624" t="inlineStr">
        <is>
          <t>[변동성허용]</t>
        </is>
      </c>
      <c r="H2624" t="n">
        <v>300000</v>
      </c>
      <c r="I2624" t="n">
        <v>18170</v>
      </c>
      <c r="J2624" t="n">
        <v>15410</v>
      </c>
      <c r="K2624" t="n">
        <v>-15.19</v>
      </c>
      <c r="L2624" t="n">
        <v>0</v>
      </c>
      <c r="M2624" t="n">
        <v>0</v>
      </c>
      <c r="N2624" t="n">
        <v>0</v>
      </c>
      <c r="O2624" t="n">
        <v>0</v>
      </c>
      <c r="P2624" t="inlineStr">
        <is>
          <t>2026-05-26</t>
        </is>
      </c>
      <c r="Q2624" t="inlineStr">
        <is>
          <t>2026-06-08</t>
        </is>
      </c>
      <c r="R2624" t="inlineStr">
        <is>
          <t>+3%▶70% 익절 / +5%▶20% 익절 / +10%▶10% 익절</t>
        </is>
      </c>
      <c r="S2624" t="inlineStr">
        <is>
          <t>-5%▶50% 손절 / -10%▶30% 손절 / -15%▶20% 손절</t>
        </is>
      </c>
      <c r="T2624" t="inlineStr">
        <is>
          <t>매수 0.0005 / 매도 0.0025 / 슬리피지 0.0007</t>
        </is>
      </c>
    </row>
    <row r="2625">
      <c r="A2625" t="inlineStr">
        <is>
          <t>에스에이엠티|2주 전에 샀다면|[초단타]+[버티기형]</t>
        </is>
      </c>
      <c r="B2625" t="inlineStr">
        <is>
          <t>에스에이엠티</t>
        </is>
      </c>
      <c r="C2625" t="inlineStr">
        <is>
          <t>031330</t>
        </is>
      </c>
      <c r="D2625" t="inlineStr">
        <is>
          <t>2주 전에 샀다면</t>
        </is>
      </c>
      <c r="E2625" t="inlineStr">
        <is>
          <t>[초단타]+[버티기형]</t>
        </is>
      </c>
      <c r="F2625" t="inlineStr">
        <is>
          <t>[초단타]</t>
        </is>
      </c>
      <c r="G2625" t="inlineStr">
        <is>
          <t>[버티기형]</t>
        </is>
      </c>
      <c r="H2625" t="n">
        <v>300000</v>
      </c>
      <c r="I2625" t="n">
        <v>18170</v>
      </c>
      <c r="J2625" t="n">
        <v>15410</v>
      </c>
      <c r="K2625" t="n">
        <v>-15.19</v>
      </c>
      <c r="L2625" t="n">
        <v>0</v>
      </c>
      <c r="M2625" t="n">
        <v>0</v>
      </c>
      <c r="N2625" t="n">
        <v>0</v>
      </c>
      <c r="O2625" t="n">
        <v>0</v>
      </c>
      <c r="P2625" t="inlineStr">
        <is>
          <t>2026-05-26</t>
        </is>
      </c>
      <c r="Q2625" t="inlineStr">
        <is>
          <t>2026-06-08</t>
        </is>
      </c>
      <c r="R2625" t="inlineStr">
        <is>
          <t>+3%▶70% 익절 / +5%▶20% 익절 / +10%▶10% 익절</t>
        </is>
      </c>
      <c r="S2625" t="inlineStr">
        <is>
          <t>-5%▶40% 손절 / -15%▶30% 손절 / -20%▶30% 손절</t>
        </is>
      </c>
      <c r="T2625" t="inlineStr">
        <is>
          <t>매수 0.0005 / 매도 0.0025 / 슬리피지 0.0007</t>
        </is>
      </c>
    </row>
    <row r="2626">
      <c r="A2626" t="inlineStr">
        <is>
          <t>에스에이엠티|2주 전에 샀다면|[단기스윙]+[칼손절]</t>
        </is>
      </c>
      <c r="B2626" t="inlineStr">
        <is>
          <t>에스에이엠티</t>
        </is>
      </c>
      <c r="C2626" t="inlineStr">
        <is>
          <t>031330</t>
        </is>
      </c>
      <c r="D2626" t="inlineStr">
        <is>
          <t>2주 전에 샀다면</t>
        </is>
      </c>
      <c r="E2626" t="inlineStr">
        <is>
          <t>[단기스윙]+[칼손절]</t>
        </is>
      </c>
      <c r="F2626" t="inlineStr">
        <is>
          <t>[단기스윙]</t>
        </is>
      </c>
      <c r="G2626" t="inlineStr">
        <is>
          <t>[칼손절]</t>
        </is>
      </c>
      <c r="H2626" t="n">
        <v>300000</v>
      </c>
      <c r="I2626" t="n">
        <v>18170</v>
      </c>
      <c r="J2626" t="n">
        <v>15410</v>
      </c>
      <c r="K2626" t="n">
        <v>-15.19</v>
      </c>
      <c r="L2626" t="n">
        <v>0</v>
      </c>
      <c r="M2626" t="n">
        <v>0</v>
      </c>
      <c r="N2626" t="n">
        <v>0</v>
      </c>
      <c r="O2626" t="n">
        <v>0</v>
      </c>
      <c r="P2626" t="inlineStr">
        <is>
          <t>2026-05-26</t>
        </is>
      </c>
      <c r="Q2626" t="inlineStr">
        <is>
          <t>2026-06-08</t>
        </is>
      </c>
      <c r="R2626" t="inlineStr">
        <is>
          <t>+5%▶60% 익절 / +10%▶30% 익절 / +20%▶10% 익절</t>
        </is>
      </c>
      <c r="S2626" t="inlineStr">
        <is>
          <t>-2%▶80% 손절 / -4%▶10% 손절 / -6%▶10% 손절</t>
        </is>
      </c>
      <c r="T2626" t="inlineStr">
        <is>
          <t>매수 0.0005 / 매도 0.0025 / 슬리피지 0.0007</t>
        </is>
      </c>
    </row>
    <row r="2627">
      <c r="A2627" t="inlineStr">
        <is>
          <t>에스에이엠티|2주 전에 샀다면|[단기스윙]+[정석방어]</t>
        </is>
      </c>
      <c r="B2627" t="inlineStr">
        <is>
          <t>에스에이엠티</t>
        </is>
      </c>
      <c r="C2627" t="inlineStr">
        <is>
          <t>031330</t>
        </is>
      </c>
      <c r="D2627" t="inlineStr">
        <is>
          <t>2주 전에 샀다면</t>
        </is>
      </c>
      <c r="E2627" t="inlineStr">
        <is>
          <t>[단기스윙]+[정석방어]</t>
        </is>
      </c>
      <c r="F2627" t="inlineStr">
        <is>
          <t>[단기스윙]</t>
        </is>
      </c>
      <c r="G2627" t="inlineStr">
        <is>
          <t>[정석방어]</t>
        </is>
      </c>
      <c r="H2627" t="n">
        <v>300000</v>
      </c>
      <c r="I2627" t="n">
        <v>18170</v>
      </c>
      <c r="J2627" t="n">
        <v>15410</v>
      </c>
      <c r="K2627" t="n">
        <v>-15.19</v>
      </c>
      <c r="L2627" t="n">
        <v>0</v>
      </c>
      <c r="M2627" t="n">
        <v>0</v>
      </c>
      <c r="N2627" t="n">
        <v>0</v>
      </c>
      <c r="O2627" t="n">
        <v>0</v>
      </c>
      <c r="P2627" t="inlineStr">
        <is>
          <t>2026-05-26</t>
        </is>
      </c>
      <c r="Q2627" t="inlineStr">
        <is>
          <t>2026-06-08</t>
        </is>
      </c>
      <c r="R2627" t="inlineStr">
        <is>
          <t>+5%▶60% 익절 / +10%▶30% 익절 / +20%▶10% 익절</t>
        </is>
      </c>
      <c r="S2627" t="inlineStr">
        <is>
          <t>-3%▶70% 손절 / -5%▶20% 손절 / -10%▶10% 손절</t>
        </is>
      </c>
      <c r="T2627" t="inlineStr">
        <is>
          <t>매수 0.0005 / 매도 0.0025 / 슬리피지 0.0007</t>
        </is>
      </c>
    </row>
    <row r="2628">
      <c r="A2628" t="inlineStr">
        <is>
          <t>에스에이엠티|2주 전에 샀다면|[단기스윙]+[변동성허용]</t>
        </is>
      </c>
      <c r="B2628" t="inlineStr">
        <is>
          <t>에스에이엠티</t>
        </is>
      </c>
      <c r="C2628" t="inlineStr">
        <is>
          <t>031330</t>
        </is>
      </c>
      <c r="D2628" t="inlineStr">
        <is>
          <t>2주 전에 샀다면</t>
        </is>
      </c>
      <c r="E2628" t="inlineStr">
        <is>
          <t>[단기스윙]+[변동성허용]</t>
        </is>
      </c>
      <c r="F2628" t="inlineStr">
        <is>
          <t>[단기스윙]</t>
        </is>
      </c>
      <c r="G2628" t="inlineStr">
        <is>
          <t>[변동성허용]</t>
        </is>
      </c>
      <c r="H2628" t="n">
        <v>300000</v>
      </c>
      <c r="I2628" t="n">
        <v>18170</v>
      </c>
      <c r="J2628" t="n">
        <v>15410</v>
      </c>
      <c r="K2628" t="n">
        <v>-15.19</v>
      </c>
      <c r="L2628" t="n">
        <v>0</v>
      </c>
      <c r="M2628" t="n">
        <v>0</v>
      </c>
      <c r="N2628" t="n">
        <v>0</v>
      </c>
      <c r="O2628" t="n">
        <v>0</v>
      </c>
      <c r="P2628" t="inlineStr">
        <is>
          <t>2026-05-26</t>
        </is>
      </c>
      <c r="Q2628" t="inlineStr">
        <is>
          <t>2026-06-08</t>
        </is>
      </c>
      <c r="R2628" t="inlineStr">
        <is>
          <t>+5%▶60% 익절 / +10%▶30% 익절 / +20%▶10% 익절</t>
        </is>
      </c>
      <c r="S2628" t="inlineStr">
        <is>
          <t>-5%▶50% 손절 / -10%▶30% 손절 / -15%▶20% 손절</t>
        </is>
      </c>
      <c r="T2628" t="inlineStr">
        <is>
          <t>매수 0.0005 / 매도 0.0025 / 슬리피지 0.0007</t>
        </is>
      </c>
    </row>
    <row r="2629">
      <c r="A2629" t="inlineStr">
        <is>
          <t>에스에이엠티|2주 전에 샀다면|[단기스윙]+[버티기형]</t>
        </is>
      </c>
      <c r="B2629" t="inlineStr">
        <is>
          <t>에스에이엠티</t>
        </is>
      </c>
      <c r="C2629" t="inlineStr">
        <is>
          <t>031330</t>
        </is>
      </c>
      <c r="D2629" t="inlineStr">
        <is>
          <t>2주 전에 샀다면</t>
        </is>
      </c>
      <c r="E2629" t="inlineStr">
        <is>
          <t>[단기스윙]+[버티기형]</t>
        </is>
      </c>
      <c r="F2629" t="inlineStr">
        <is>
          <t>[단기스윙]</t>
        </is>
      </c>
      <c r="G2629" t="inlineStr">
        <is>
          <t>[버티기형]</t>
        </is>
      </c>
      <c r="H2629" t="n">
        <v>300000</v>
      </c>
      <c r="I2629" t="n">
        <v>18170</v>
      </c>
      <c r="J2629" t="n">
        <v>15410</v>
      </c>
      <c r="K2629" t="n">
        <v>-15.19</v>
      </c>
      <c r="L2629" t="n">
        <v>0</v>
      </c>
      <c r="M2629" t="n">
        <v>0</v>
      </c>
      <c r="N2629" t="n">
        <v>0</v>
      </c>
      <c r="O2629" t="n">
        <v>0</v>
      </c>
      <c r="P2629" t="inlineStr">
        <is>
          <t>2026-05-26</t>
        </is>
      </c>
      <c r="Q2629" t="inlineStr">
        <is>
          <t>2026-06-08</t>
        </is>
      </c>
      <c r="R2629" t="inlineStr">
        <is>
          <t>+5%▶60% 익절 / +10%▶30% 익절 / +20%▶10% 익절</t>
        </is>
      </c>
      <c r="S2629" t="inlineStr">
        <is>
          <t>-5%▶40% 손절 / -15%▶30% 손절 / -20%▶30% 손절</t>
        </is>
      </c>
      <c r="T2629" t="inlineStr">
        <is>
          <t>매수 0.0005 / 매도 0.0025 / 슬리피지 0.0007</t>
        </is>
      </c>
    </row>
    <row r="2630">
      <c r="A2630" t="inlineStr">
        <is>
          <t>에스에이엠티|2주 전에 샀다면|[대표님룰]+[칼손절]</t>
        </is>
      </c>
      <c r="B2630" t="inlineStr">
        <is>
          <t>에스에이엠티</t>
        </is>
      </c>
      <c r="C2630" t="inlineStr">
        <is>
          <t>031330</t>
        </is>
      </c>
      <c r="D2630" t="inlineStr">
        <is>
          <t>2주 전에 샀다면</t>
        </is>
      </c>
      <c r="E2630" t="inlineStr">
        <is>
          <t>[대표님룰]+[칼손절]</t>
        </is>
      </c>
      <c r="F2630" t="inlineStr">
        <is>
          <t>[대표님룰]</t>
        </is>
      </c>
      <c r="G2630" t="inlineStr">
        <is>
          <t>[칼손절]</t>
        </is>
      </c>
      <c r="H2630" t="n">
        <v>300000</v>
      </c>
      <c r="I2630" t="n">
        <v>18170</v>
      </c>
      <c r="J2630" t="n">
        <v>15410</v>
      </c>
      <c r="K2630" t="n">
        <v>-15.19</v>
      </c>
      <c r="L2630" t="n">
        <v>0</v>
      </c>
      <c r="M2630" t="n">
        <v>0</v>
      </c>
      <c r="N2630" t="n">
        <v>0</v>
      </c>
      <c r="O2630" t="n">
        <v>0</v>
      </c>
      <c r="P2630" t="inlineStr">
        <is>
          <t>2026-05-26</t>
        </is>
      </c>
      <c r="Q2630" t="inlineStr">
        <is>
          <t>2026-06-08</t>
        </is>
      </c>
      <c r="R2630" t="inlineStr">
        <is>
          <t>+5%▶60% 익절 / +10%▶30% 익절 / +30%▶10% 익절</t>
        </is>
      </c>
      <c r="S2630" t="inlineStr">
        <is>
          <t>-2%▶80% 손절 / -4%▶10% 손절 / -6%▶10% 손절</t>
        </is>
      </c>
      <c r="T2630" t="inlineStr">
        <is>
          <t>매수 0.0005 / 매도 0.0025 / 슬리피지 0.0007</t>
        </is>
      </c>
    </row>
    <row r="2631">
      <c r="A2631" t="inlineStr">
        <is>
          <t>에스에이엠티|2주 전에 샀다면|[대표님룰]+[정석방어]</t>
        </is>
      </c>
      <c r="B2631" t="inlineStr">
        <is>
          <t>에스에이엠티</t>
        </is>
      </c>
      <c r="C2631" t="inlineStr">
        <is>
          <t>031330</t>
        </is>
      </c>
      <c r="D2631" t="inlineStr">
        <is>
          <t>2주 전에 샀다면</t>
        </is>
      </c>
      <c r="E2631" t="inlineStr">
        <is>
          <t>[대표님룰]+[정석방어]</t>
        </is>
      </c>
      <c r="F2631" t="inlineStr">
        <is>
          <t>[대표님룰]</t>
        </is>
      </c>
      <c r="G2631" t="inlineStr">
        <is>
          <t>[정석방어]</t>
        </is>
      </c>
      <c r="H2631" t="n">
        <v>300000</v>
      </c>
      <c r="I2631" t="n">
        <v>18170</v>
      </c>
      <c r="J2631" t="n">
        <v>15410</v>
      </c>
      <c r="K2631" t="n">
        <v>-15.19</v>
      </c>
      <c r="L2631" t="n">
        <v>0</v>
      </c>
      <c r="M2631" t="n">
        <v>0</v>
      </c>
      <c r="N2631" t="n">
        <v>0</v>
      </c>
      <c r="O2631" t="n">
        <v>0</v>
      </c>
      <c r="P2631" t="inlineStr">
        <is>
          <t>2026-05-26</t>
        </is>
      </c>
      <c r="Q2631" t="inlineStr">
        <is>
          <t>2026-06-08</t>
        </is>
      </c>
      <c r="R2631" t="inlineStr">
        <is>
          <t>+5%▶60% 익절 / +10%▶30% 익절 / +30%▶10% 익절</t>
        </is>
      </c>
      <c r="S2631" t="inlineStr">
        <is>
          <t>-3%▶70% 손절 / -5%▶20% 손절 / -10%▶10% 손절</t>
        </is>
      </c>
      <c r="T2631" t="inlineStr">
        <is>
          <t>매수 0.0005 / 매도 0.0025 / 슬리피지 0.0007</t>
        </is>
      </c>
    </row>
    <row r="2632">
      <c r="A2632" t="inlineStr">
        <is>
          <t>에스에이엠티|2주 전에 샀다면|[대표님룰]+[변동성허용]</t>
        </is>
      </c>
      <c r="B2632" t="inlineStr">
        <is>
          <t>에스에이엠티</t>
        </is>
      </c>
      <c r="C2632" t="inlineStr">
        <is>
          <t>031330</t>
        </is>
      </c>
      <c r="D2632" t="inlineStr">
        <is>
          <t>2주 전에 샀다면</t>
        </is>
      </c>
      <c r="E2632" t="inlineStr">
        <is>
          <t>[대표님룰]+[변동성허용]</t>
        </is>
      </c>
      <c r="F2632" t="inlineStr">
        <is>
          <t>[대표님룰]</t>
        </is>
      </c>
      <c r="G2632" t="inlineStr">
        <is>
          <t>[변동성허용]</t>
        </is>
      </c>
      <c r="H2632" t="n">
        <v>300000</v>
      </c>
      <c r="I2632" t="n">
        <v>18170</v>
      </c>
      <c r="J2632" t="n">
        <v>15410</v>
      </c>
      <c r="K2632" t="n">
        <v>-15.19</v>
      </c>
      <c r="L2632" t="n">
        <v>0</v>
      </c>
      <c r="M2632" t="n">
        <v>0</v>
      </c>
      <c r="N2632" t="n">
        <v>0</v>
      </c>
      <c r="O2632" t="n">
        <v>0</v>
      </c>
      <c r="P2632" t="inlineStr">
        <is>
          <t>2026-05-26</t>
        </is>
      </c>
      <c r="Q2632" t="inlineStr">
        <is>
          <t>2026-06-08</t>
        </is>
      </c>
      <c r="R2632" t="inlineStr">
        <is>
          <t>+5%▶60% 익절 / +10%▶30% 익절 / +30%▶10% 익절</t>
        </is>
      </c>
      <c r="S2632" t="inlineStr">
        <is>
          <t>-5%▶50% 손절 / -10%▶30% 손절 / -15%▶20% 손절</t>
        </is>
      </c>
      <c r="T2632" t="inlineStr">
        <is>
          <t>매수 0.0005 / 매도 0.0025 / 슬리피지 0.0007</t>
        </is>
      </c>
    </row>
    <row r="2633">
      <c r="A2633" t="inlineStr">
        <is>
          <t>에스에이엠티|2주 전에 샀다면|[대표님룰]+[버티기형]</t>
        </is>
      </c>
      <c r="B2633" t="inlineStr">
        <is>
          <t>에스에이엠티</t>
        </is>
      </c>
      <c r="C2633" t="inlineStr">
        <is>
          <t>031330</t>
        </is>
      </c>
      <c r="D2633" t="inlineStr">
        <is>
          <t>2주 전에 샀다면</t>
        </is>
      </c>
      <c r="E2633" t="inlineStr">
        <is>
          <t>[대표님룰]+[버티기형]</t>
        </is>
      </c>
      <c r="F2633" t="inlineStr">
        <is>
          <t>[대표님룰]</t>
        </is>
      </c>
      <c r="G2633" t="inlineStr">
        <is>
          <t>[버티기형]</t>
        </is>
      </c>
      <c r="H2633" t="n">
        <v>300000</v>
      </c>
      <c r="I2633" t="n">
        <v>18170</v>
      </c>
      <c r="J2633" t="n">
        <v>15410</v>
      </c>
      <c r="K2633" t="n">
        <v>-15.19</v>
      </c>
      <c r="L2633" t="n">
        <v>0</v>
      </c>
      <c r="M2633" t="n">
        <v>0</v>
      </c>
      <c r="N2633" t="n">
        <v>0</v>
      </c>
      <c r="O2633" t="n">
        <v>0</v>
      </c>
      <c r="P2633" t="inlineStr">
        <is>
          <t>2026-05-26</t>
        </is>
      </c>
      <c r="Q2633" t="inlineStr">
        <is>
          <t>2026-06-08</t>
        </is>
      </c>
      <c r="R2633" t="inlineStr">
        <is>
          <t>+5%▶60% 익절 / +10%▶30% 익절 / +30%▶10% 익절</t>
        </is>
      </c>
      <c r="S2633" t="inlineStr">
        <is>
          <t>-5%▶40% 손절 / -15%▶30% 손절 / -20%▶30% 손절</t>
        </is>
      </c>
      <c r="T2633" t="inlineStr">
        <is>
          <t>매수 0.0005 / 매도 0.0025 / 슬리피지 0.0007</t>
        </is>
      </c>
    </row>
    <row r="2634">
      <c r="A2634" t="inlineStr">
        <is>
          <t>에스에이엠티|2주 전에 샀다면|[중기추세]+[칼손절]</t>
        </is>
      </c>
      <c r="B2634" t="inlineStr">
        <is>
          <t>에스에이엠티</t>
        </is>
      </c>
      <c r="C2634" t="inlineStr">
        <is>
          <t>031330</t>
        </is>
      </c>
      <c r="D2634" t="inlineStr">
        <is>
          <t>2주 전에 샀다면</t>
        </is>
      </c>
      <c r="E2634" t="inlineStr">
        <is>
          <t>[중기추세]+[칼손절]</t>
        </is>
      </c>
      <c r="F2634" t="inlineStr">
        <is>
          <t>[중기추세]</t>
        </is>
      </c>
      <c r="G2634" t="inlineStr">
        <is>
          <t>[칼손절]</t>
        </is>
      </c>
      <c r="H2634" t="n">
        <v>300000</v>
      </c>
      <c r="I2634" t="n">
        <v>18170</v>
      </c>
      <c r="J2634" t="n">
        <v>15410</v>
      </c>
      <c r="K2634" t="n">
        <v>-15.19</v>
      </c>
      <c r="L2634" t="n">
        <v>0</v>
      </c>
      <c r="M2634" t="n">
        <v>0</v>
      </c>
      <c r="N2634" t="n">
        <v>0</v>
      </c>
      <c r="O2634" t="n">
        <v>0</v>
      </c>
      <c r="P2634" t="inlineStr">
        <is>
          <t>2026-05-26</t>
        </is>
      </c>
      <c r="Q2634" t="inlineStr">
        <is>
          <t>2026-06-08</t>
        </is>
      </c>
      <c r="R2634" t="inlineStr">
        <is>
          <t>+10%▶50% 익절 / +20%▶30% 익절 / +30%▶20% 익절</t>
        </is>
      </c>
      <c r="S2634" t="inlineStr">
        <is>
          <t>-2%▶80% 손절 / -4%▶10% 손절 / -6%▶10% 손절</t>
        </is>
      </c>
      <c r="T2634" t="inlineStr">
        <is>
          <t>매수 0.0005 / 매도 0.0025 / 슬리피지 0.0007</t>
        </is>
      </c>
    </row>
    <row r="2635">
      <c r="A2635" t="inlineStr">
        <is>
          <t>에스에이엠티|2주 전에 샀다면|[중기추세]+[정석방어]</t>
        </is>
      </c>
      <c r="B2635" t="inlineStr">
        <is>
          <t>에스에이엠티</t>
        </is>
      </c>
      <c r="C2635" t="inlineStr">
        <is>
          <t>031330</t>
        </is>
      </c>
      <c r="D2635" t="inlineStr">
        <is>
          <t>2주 전에 샀다면</t>
        </is>
      </c>
      <c r="E2635" t="inlineStr">
        <is>
          <t>[중기추세]+[정석방어]</t>
        </is>
      </c>
      <c r="F2635" t="inlineStr">
        <is>
          <t>[중기추세]</t>
        </is>
      </c>
      <c r="G2635" t="inlineStr">
        <is>
          <t>[정석방어]</t>
        </is>
      </c>
      <c r="H2635" t="n">
        <v>300000</v>
      </c>
      <c r="I2635" t="n">
        <v>18170</v>
      </c>
      <c r="J2635" t="n">
        <v>15410</v>
      </c>
      <c r="K2635" t="n">
        <v>-15.19</v>
      </c>
      <c r="L2635" t="n">
        <v>0</v>
      </c>
      <c r="M2635" t="n">
        <v>0</v>
      </c>
      <c r="N2635" t="n">
        <v>0</v>
      </c>
      <c r="O2635" t="n">
        <v>0</v>
      </c>
      <c r="P2635" t="inlineStr">
        <is>
          <t>2026-05-26</t>
        </is>
      </c>
      <c r="Q2635" t="inlineStr">
        <is>
          <t>2026-06-08</t>
        </is>
      </c>
      <c r="R2635" t="inlineStr">
        <is>
          <t>+10%▶50% 익절 / +20%▶30% 익절 / +30%▶20% 익절</t>
        </is>
      </c>
      <c r="S2635" t="inlineStr">
        <is>
          <t>-3%▶70% 손절 / -5%▶20% 손절 / -10%▶10% 손절</t>
        </is>
      </c>
      <c r="T2635" t="inlineStr">
        <is>
          <t>매수 0.0005 / 매도 0.0025 / 슬리피지 0.0007</t>
        </is>
      </c>
    </row>
    <row r="2636">
      <c r="A2636" t="inlineStr">
        <is>
          <t>에스에이엠티|2주 전에 샀다면|[중기추세]+[변동성허용]</t>
        </is>
      </c>
      <c r="B2636" t="inlineStr">
        <is>
          <t>에스에이엠티</t>
        </is>
      </c>
      <c r="C2636" t="inlineStr">
        <is>
          <t>031330</t>
        </is>
      </c>
      <c r="D2636" t="inlineStr">
        <is>
          <t>2주 전에 샀다면</t>
        </is>
      </c>
      <c r="E2636" t="inlineStr">
        <is>
          <t>[중기추세]+[변동성허용]</t>
        </is>
      </c>
      <c r="F2636" t="inlineStr">
        <is>
          <t>[중기추세]</t>
        </is>
      </c>
      <c r="G2636" t="inlineStr">
        <is>
          <t>[변동성허용]</t>
        </is>
      </c>
      <c r="H2636" t="n">
        <v>300000</v>
      </c>
      <c r="I2636" t="n">
        <v>18170</v>
      </c>
      <c r="J2636" t="n">
        <v>15410</v>
      </c>
      <c r="K2636" t="n">
        <v>-15.19</v>
      </c>
      <c r="L2636" t="n">
        <v>0</v>
      </c>
      <c r="M2636" t="n">
        <v>0</v>
      </c>
      <c r="N2636" t="n">
        <v>0</v>
      </c>
      <c r="O2636" t="n">
        <v>0</v>
      </c>
      <c r="P2636" t="inlineStr">
        <is>
          <t>2026-05-26</t>
        </is>
      </c>
      <c r="Q2636" t="inlineStr">
        <is>
          <t>2026-06-08</t>
        </is>
      </c>
      <c r="R2636" t="inlineStr">
        <is>
          <t>+10%▶50% 익절 / +20%▶30% 익절 / +30%▶20% 익절</t>
        </is>
      </c>
      <c r="S2636" t="inlineStr">
        <is>
          <t>-5%▶50% 손절 / -10%▶30% 손절 / -15%▶20% 손절</t>
        </is>
      </c>
      <c r="T2636" t="inlineStr">
        <is>
          <t>매수 0.0005 / 매도 0.0025 / 슬리피지 0.0007</t>
        </is>
      </c>
    </row>
    <row r="2637">
      <c r="A2637" t="inlineStr">
        <is>
          <t>에스에이엠티|2주 전에 샀다면|[중기추세]+[버티기형]</t>
        </is>
      </c>
      <c r="B2637" t="inlineStr">
        <is>
          <t>에스에이엠티</t>
        </is>
      </c>
      <c r="C2637" t="inlineStr">
        <is>
          <t>031330</t>
        </is>
      </c>
      <c r="D2637" t="inlineStr">
        <is>
          <t>2주 전에 샀다면</t>
        </is>
      </c>
      <c r="E2637" t="inlineStr">
        <is>
          <t>[중기추세]+[버티기형]</t>
        </is>
      </c>
      <c r="F2637" t="inlineStr">
        <is>
          <t>[중기추세]</t>
        </is>
      </c>
      <c r="G2637" t="inlineStr">
        <is>
          <t>[버티기형]</t>
        </is>
      </c>
      <c r="H2637" t="n">
        <v>300000</v>
      </c>
      <c r="I2637" t="n">
        <v>18170</v>
      </c>
      <c r="J2637" t="n">
        <v>15410</v>
      </c>
      <c r="K2637" t="n">
        <v>-15.19</v>
      </c>
      <c r="L2637" t="n">
        <v>0</v>
      </c>
      <c r="M2637" t="n">
        <v>0</v>
      </c>
      <c r="N2637" t="n">
        <v>0</v>
      </c>
      <c r="O2637" t="n">
        <v>0</v>
      </c>
      <c r="P2637" t="inlineStr">
        <is>
          <t>2026-05-26</t>
        </is>
      </c>
      <c r="Q2637" t="inlineStr">
        <is>
          <t>2026-06-08</t>
        </is>
      </c>
      <c r="R2637" t="inlineStr">
        <is>
          <t>+10%▶50% 익절 / +20%▶30% 익절 / +30%▶20% 익절</t>
        </is>
      </c>
      <c r="S2637" t="inlineStr">
        <is>
          <t>-5%▶40% 손절 / -15%▶30% 손절 / -20%▶30% 손절</t>
        </is>
      </c>
      <c r="T2637" t="inlineStr">
        <is>
          <t>매수 0.0005 / 매도 0.0025 / 슬리피지 0.0007</t>
        </is>
      </c>
    </row>
    <row r="2638">
      <c r="A2638" t="inlineStr">
        <is>
          <t>에스에이엠티|2주 전에 샀다면|[수익극대화]+[칼손절]</t>
        </is>
      </c>
      <c r="B2638" t="inlineStr">
        <is>
          <t>에스에이엠티</t>
        </is>
      </c>
      <c r="C2638" t="inlineStr">
        <is>
          <t>031330</t>
        </is>
      </c>
      <c r="D2638" t="inlineStr">
        <is>
          <t>2주 전에 샀다면</t>
        </is>
      </c>
      <c r="E2638" t="inlineStr">
        <is>
          <t>[수익극대화]+[칼손절]</t>
        </is>
      </c>
      <c r="F2638" t="inlineStr">
        <is>
          <t>[수익극대화]</t>
        </is>
      </c>
      <c r="G2638" t="inlineStr">
        <is>
          <t>[칼손절]</t>
        </is>
      </c>
      <c r="H2638" t="n">
        <v>300000</v>
      </c>
      <c r="I2638" t="n">
        <v>18170</v>
      </c>
      <c r="J2638" t="n">
        <v>15410</v>
      </c>
      <c r="K2638" t="n">
        <v>-15.19</v>
      </c>
      <c r="L2638" t="n">
        <v>0</v>
      </c>
      <c r="M2638" t="n">
        <v>0</v>
      </c>
      <c r="N2638" t="n">
        <v>0</v>
      </c>
      <c r="O2638" t="n">
        <v>0</v>
      </c>
      <c r="P2638" t="inlineStr">
        <is>
          <t>2026-05-26</t>
        </is>
      </c>
      <c r="Q2638" t="inlineStr">
        <is>
          <t>2026-06-08</t>
        </is>
      </c>
      <c r="R2638" t="inlineStr">
        <is>
          <t>+10%▶40% 익절 / +20%▶30% 익절 / +40%▶30% 익절</t>
        </is>
      </c>
      <c r="S2638" t="inlineStr">
        <is>
          <t>-2%▶80% 손절 / -4%▶10% 손절 / -6%▶10% 손절</t>
        </is>
      </c>
      <c r="T2638" t="inlineStr">
        <is>
          <t>매수 0.0005 / 매도 0.0025 / 슬리피지 0.0007</t>
        </is>
      </c>
    </row>
    <row r="2639">
      <c r="A2639" t="inlineStr">
        <is>
          <t>에스에이엠티|2주 전에 샀다면|[수익극대화]+[정석방어]</t>
        </is>
      </c>
      <c r="B2639" t="inlineStr">
        <is>
          <t>에스에이엠티</t>
        </is>
      </c>
      <c r="C2639" t="inlineStr">
        <is>
          <t>031330</t>
        </is>
      </c>
      <c r="D2639" t="inlineStr">
        <is>
          <t>2주 전에 샀다면</t>
        </is>
      </c>
      <c r="E2639" t="inlineStr">
        <is>
          <t>[수익극대화]+[정석방어]</t>
        </is>
      </c>
      <c r="F2639" t="inlineStr">
        <is>
          <t>[수익극대화]</t>
        </is>
      </c>
      <c r="G2639" t="inlineStr">
        <is>
          <t>[정석방어]</t>
        </is>
      </c>
      <c r="H2639" t="n">
        <v>300000</v>
      </c>
      <c r="I2639" t="n">
        <v>18170</v>
      </c>
      <c r="J2639" t="n">
        <v>15410</v>
      </c>
      <c r="K2639" t="n">
        <v>-15.19</v>
      </c>
      <c r="L2639" t="n">
        <v>0</v>
      </c>
      <c r="M2639" t="n">
        <v>0</v>
      </c>
      <c r="N2639" t="n">
        <v>0</v>
      </c>
      <c r="O2639" t="n">
        <v>0</v>
      </c>
      <c r="P2639" t="inlineStr">
        <is>
          <t>2026-05-26</t>
        </is>
      </c>
      <c r="Q2639" t="inlineStr">
        <is>
          <t>2026-06-08</t>
        </is>
      </c>
      <c r="R2639" t="inlineStr">
        <is>
          <t>+10%▶40% 익절 / +20%▶30% 익절 / +40%▶30% 익절</t>
        </is>
      </c>
      <c r="S2639" t="inlineStr">
        <is>
          <t>-3%▶70% 손절 / -5%▶20% 손절 / -10%▶10% 손절</t>
        </is>
      </c>
      <c r="T2639" t="inlineStr">
        <is>
          <t>매수 0.0005 / 매도 0.0025 / 슬리피지 0.0007</t>
        </is>
      </c>
    </row>
    <row r="2640">
      <c r="A2640" t="inlineStr">
        <is>
          <t>에스에이엠티|2주 전에 샀다면|[수익극대화]+[변동성허용]</t>
        </is>
      </c>
      <c r="B2640" t="inlineStr">
        <is>
          <t>에스에이엠티</t>
        </is>
      </c>
      <c r="C2640" t="inlineStr">
        <is>
          <t>031330</t>
        </is>
      </c>
      <c r="D2640" t="inlineStr">
        <is>
          <t>2주 전에 샀다면</t>
        </is>
      </c>
      <c r="E2640" t="inlineStr">
        <is>
          <t>[수익극대화]+[변동성허용]</t>
        </is>
      </c>
      <c r="F2640" t="inlineStr">
        <is>
          <t>[수익극대화]</t>
        </is>
      </c>
      <c r="G2640" t="inlineStr">
        <is>
          <t>[변동성허용]</t>
        </is>
      </c>
      <c r="H2640" t="n">
        <v>300000</v>
      </c>
      <c r="I2640" t="n">
        <v>18170</v>
      </c>
      <c r="J2640" t="n">
        <v>15410</v>
      </c>
      <c r="K2640" t="n">
        <v>-15.19</v>
      </c>
      <c r="L2640" t="n">
        <v>0</v>
      </c>
      <c r="M2640" t="n">
        <v>0</v>
      </c>
      <c r="N2640" t="n">
        <v>0</v>
      </c>
      <c r="O2640" t="n">
        <v>0</v>
      </c>
      <c r="P2640" t="inlineStr">
        <is>
          <t>2026-05-26</t>
        </is>
      </c>
      <c r="Q2640" t="inlineStr">
        <is>
          <t>2026-06-08</t>
        </is>
      </c>
      <c r="R2640" t="inlineStr">
        <is>
          <t>+10%▶40% 익절 / +20%▶30% 익절 / +40%▶30% 익절</t>
        </is>
      </c>
      <c r="S2640" t="inlineStr">
        <is>
          <t>-5%▶50% 손절 / -10%▶30% 손절 / -15%▶20% 손절</t>
        </is>
      </c>
      <c r="T2640" t="inlineStr">
        <is>
          <t>매수 0.0005 / 매도 0.0025 / 슬리피지 0.0007</t>
        </is>
      </c>
    </row>
    <row r="2641">
      <c r="A2641" t="inlineStr">
        <is>
          <t>에스에이엠티|2주 전에 샀다면|[수익극대화]+[버티기형]</t>
        </is>
      </c>
      <c r="B2641" t="inlineStr">
        <is>
          <t>에스에이엠티</t>
        </is>
      </c>
      <c r="C2641" t="inlineStr">
        <is>
          <t>031330</t>
        </is>
      </c>
      <c r="D2641" t="inlineStr">
        <is>
          <t>2주 전에 샀다면</t>
        </is>
      </c>
      <c r="E2641" t="inlineStr">
        <is>
          <t>[수익극대화]+[버티기형]</t>
        </is>
      </c>
      <c r="F2641" t="inlineStr">
        <is>
          <t>[수익극대화]</t>
        </is>
      </c>
      <c r="G2641" t="inlineStr">
        <is>
          <t>[버티기형]</t>
        </is>
      </c>
      <c r="H2641" t="n">
        <v>300000</v>
      </c>
      <c r="I2641" t="n">
        <v>18170</v>
      </c>
      <c r="J2641" t="n">
        <v>15410</v>
      </c>
      <c r="K2641" t="n">
        <v>-15.19</v>
      </c>
      <c r="L2641" t="n">
        <v>0</v>
      </c>
      <c r="M2641" t="n">
        <v>0</v>
      </c>
      <c r="N2641" t="n">
        <v>0</v>
      </c>
      <c r="O2641" t="n">
        <v>0</v>
      </c>
      <c r="P2641" t="inlineStr">
        <is>
          <t>2026-05-26</t>
        </is>
      </c>
      <c r="Q2641" t="inlineStr">
        <is>
          <t>2026-06-08</t>
        </is>
      </c>
      <c r="R2641" t="inlineStr">
        <is>
          <t>+10%▶40% 익절 / +20%▶30% 익절 / +40%▶30% 익절</t>
        </is>
      </c>
      <c r="S2641" t="inlineStr">
        <is>
          <t>-5%▶40% 손절 / -15%▶30% 손절 / -20%▶30% 손절</t>
        </is>
      </c>
      <c r="T2641" t="inlineStr">
        <is>
          <t>매수 0.0005 / 매도 0.0025 / 슬리피지 0.0007</t>
        </is>
      </c>
    </row>
    <row r="2642">
      <c r="A2642" t="inlineStr">
        <is>
          <t>에스에이엠티|3개월 전에 샀다면|[초단타]+[칼손절]</t>
        </is>
      </c>
      <c r="B2642" t="inlineStr">
        <is>
          <t>에스에이엠티</t>
        </is>
      </c>
      <c r="C2642" t="inlineStr">
        <is>
          <t>031330</t>
        </is>
      </c>
      <c r="D2642" t="inlineStr">
        <is>
          <t>3개월 전에 샀다면</t>
        </is>
      </c>
      <c r="E2642" t="inlineStr">
        <is>
          <t>[초단타]+[칼손절]</t>
        </is>
      </c>
      <c r="F2642" t="inlineStr">
        <is>
          <t>[초단타]</t>
        </is>
      </c>
      <c r="G2642" t="inlineStr">
        <is>
          <t>[칼손절]</t>
        </is>
      </c>
      <c r="H2642" t="n">
        <v>300000</v>
      </c>
      <c r="I2642" t="n">
        <v>4585</v>
      </c>
      <c r="J2642" t="n">
        <v>15410</v>
      </c>
      <c r="K2642" t="n">
        <v>236.1</v>
      </c>
      <c r="L2642" t="n">
        <v>0</v>
      </c>
      <c r="M2642" t="n">
        <v>0</v>
      </c>
      <c r="N2642" t="n">
        <v>0</v>
      </c>
      <c r="O2642" t="n">
        <v>0</v>
      </c>
      <c r="P2642" t="inlineStr">
        <is>
          <t>2026-03-09</t>
        </is>
      </c>
      <c r="Q2642" t="inlineStr">
        <is>
          <t>2026-06-08</t>
        </is>
      </c>
      <c r="R2642" t="inlineStr">
        <is>
          <t>+3%▶70% 익절 / +5%▶20% 익절 / +10%▶10% 익절</t>
        </is>
      </c>
      <c r="S2642" t="inlineStr">
        <is>
          <t>-2%▶80% 손절 / -4%▶10% 손절 / -6%▶10% 손절</t>
        </is>
      </c>
      <c r="T2642" t="inlineStr">
        <is>
          <t>매수 0.0005 / 매도 0.0025 / 슬리피지 0.0007</t>
        </is>
      </c>
    </row>
    <row r="2643">
      <c r="A2643" t="inlineStr">
        <is>
          <t>에스에이엠티|3개월 전에 샀다면|[초단타]+[정석방어]</t>
        </is>
      </c>
      <c r="B2643" t="inlineStr">
        <is>
          <t>에스에이엠티</t>
        </is>
      </c>
      <c r="C2643" t="inlineStr">
        <is>
          <t>031330</t>
        </is>
      </c>
      <c r="D2643" t="inlineStr">
        <is>
          <t>3개월 전에 샀다면</t>
        </is>
      </c>
      <c r="E2643" t="inlineStr">
        <is>
          <t>[초단타]+[정석방어]</t>
        </is>
      </c>
      <c r="F2643" t="inlineStr">
        <is>
          <t>[초단타]</t>
        </is>
      </c>
      <c r="G2643" t="inlineStr">
        <is>
          <t>[정석방어]</t>
        </is>
      </c>
      <c r="H2643" t="n">
        <v>300000</v>
      </c>
      <c r="I2643" t="n">
        <v>4585</v>
      </c>
      <c r="J2643" t="n">
        <v>15410</v>
      </c>
      <c r="K2643" t="n">
        <v>236.1</v>
      </c>
      <c r="L2643" t="n">
        <v>0</v>
      </c>
      <c r="M2643" t="n">
        <v>0</v>
      </c>
      <c r="N2643" t="n">
        <v>0</v>
      </c>
      <c r="O2643" t="n">
        <v>0</v>
      </c>
      <c r="P2643" t="inlineStr">
        <is>
          <t>2026-03-09</t>
        </is>
      </c>
      <c r="Q2643" t="inlineStr">
        <is>
          <t>2026-06-08</t>
        </is>
      </c>
      <c r="R2643" t="inlineStr">
        <is>
          <t>+3%▶70% 익절 / +5%▶20% 익절 / +10%▶10% 익절</t>
        </is>
      </c>
      <c r="S2643" t="inlineStr">
        <is>
          <t>-3%▶70% 손절 / -5%▶20% 손절 / -10%▶10% 손절</t>
        </is>
      </c>
      <c r="T2643" t="inlineStr">
        <is>
          <t>매수 0.0005 / 매도 0.0025 / 슬리피지 0.0007</t>
        </is>
      </c>
    </row>
    <row r="2644">
      <c r="A2644" t="inlineStr">
        <is>
          <t>에스에이엠티|3개월 전에 샀다면|[초단타]+[변동성허용]</t>
        </is>
      </c>
      <c r="B2644" t="inlineStr">
        <is>
          <t>에스에이엠티</t>
        </is>
      </c>
      <c r="C2644" t="inlineStr">
        <is>
          <t>031330</t>
        </is>
      </c>
      <c r="D2644" t="inlineStr">
        <is>
          <t>3개월 전에 샀다면</t>
        </is>
      </c>
      <c r="E2644" t="inlineStr">
        <is>
          <t>[초단타]+[변동성허용]</t>
        </is>
      </c>
      <c r="F2644" t="inlineStr">
        <is>
          <t>[초단타]</t>
        </is>
      </c>
      <c r="G2644" t="inlineStr">
        <is>
          <t>[변동성허용]</t>
        </is>
      </c>
      <c r="H2644" t="n">
        <v>300000</v>
      </c>
      <c r="I2644" t="n">
        <v>4585</v>
      </c>
      <c r="J2644" t="n">
        <v>15410</v>
      </c>
      <c r="K2644" t="n">
        <v>236.1</v>
      </c>
      <c r="L2644" t="n">
        <v>0</v>
      </c>
      <c r="M2644" t="n">
        <v>0</v>
      </c>
      <c r="N2644" t="n">
        <v>0</v>
      </c>
      <c r="O2644" t="n">
        <v>0</v>
      </c>
      <c r="P2644" t="inlineStr">
        <is>
          <t>2026-03-09</t>
        </is>
      </c>
      <c r="Q2644" t="inlineStr">
        <is>
          <t>2026-06-08</t>
        </is>
      </c>
      <c r="R2644" t="inlineStr">
        <is>
          <t>+3%▶70% 익절 / +5%▶20% 익절 / +10%▶10% 익절</t>
        </is>
      </c>
      <c r="S2644" t="inlineStr">
        <is>
          <t>-5%▶50% 손절 / -10%▶30% 손절 / -15%▶20% 손절</t>
        </is>
      </c>
      <c r="T2644" t="inlineStr">
        <is>
          <t>매수 0.0005 / 매도 0.0025 / 슬리피지 0.0007</t>
        </is>
      </c>
    </row>
    <row r="2645">
      <c r="A2645" t="inlineStr">
        <is>
          <t>에스에이엠티|3개월 전에 샀다면|[초단타]+[버티기형]</t>
        </is>
      </c>
      <c r="B2645" t="inlineStr">
        <is>
          <t>에스에이엠티</t>
        </is>
      </c>
      <c r="C2645" t="inlineStr">
        <is>
          <t>031330</t>
        </is>
      </c>
      <c r="D2645" t="inlineStr">
        <is>
          <t>3개월 전에 샀다면</t>
        </is>
      </c>
      <c r="E2645" t="inlineStr">
        <is>
          <t>[초단타]+[버티기형]</t>
        </is>
      </c>
      <c r="F2645" t="inlineStr">
        <is>
          <t>[초단타]</t>
        </is>
      </c>
      <c r="G2645" t="inlineStr">
        <is>
          <t>[버티기형]</t>
        </is>
      </c>
      <c r="H2645" t="n">
        <v>300000</v>
      </c>
      <c r="I2645" t="n">
        <v>4585</v>
      </c>
      <c r="J2645" t="n">
        <v>15410</v>
      </c>
      <c r="K2645" t="n">
        <v>236.1</v>
      </c>
      <c r="L2645" t="n">
        <v>0</v>
      </c>
      <c r="M2645" t="n">
        <v>0</v>
      </c>
      <c r="N2645" t="n">
        <v>0</v>
      </c>
      <c r="O2645" t="n">
        <v>0</v>
      </c>
      <c r="P2645" t="inlineStr">
        <is>
          <t>2026-03-09</t>
        </is>
      </c>
      <c r="Q2645" t="inlineStr">
        <is>
          <t>2026-06-08</t>
        </is>
      </c>
      <c r="R2645" t="inlineStr">
        <is>
          <t>+3%▶70% 익절 / +5%▶20% 익절 / +10%▶10% 익절</t>
        </is>
      </c>
      <c r="S2645" t="inlineStr">
        <is>
          <t>-5%▶40% 손절 / -15%▶30% 손절 / -20%▶30% 손절</t>
        </is>
      </c>
      <c r="T2645" t="inlineStr">
        <is>
          <t>매수 0.0005 / 매도 0.0025 / 슬리피지 0.0007</t>
        </is>
      </c>
    </row>
    <row r="2646">
      <c r="A2646" t="inlineStr">
        <is>
          <t>에스에이엠티|3개월 전에 샀다면|[단기스윙]+[칼손절]</t>
        </is>
      </c>
      <c r="B2646" t="inlineStr">
        <is>
          <t>에스에이엠티</t>
        </is>
      </c>
      <c r="C2646" t="inlineStr">
        <is>
          <t>031330</t>
        </is>
      </c>
      <c r="D2646" t="inlineStr">
        <is>
          <t>3개월 전에 샀다면</t>
        </is>
      </c>
      <c r="E2646" t="inlineStr">
        <is>
          <t>[단기스윙]+[칼손절]</t>
        </is>
      </c>
      <c r="F2646" t="inlineStr">
        <is>
          <t>[단기스윙]</t>
        </is>
      </c>
      <c r="G2646" t="inlineStr">
        <is>
          <t>[칼손절]</t>
        </is>
      </c>
      <c r="H2646" t="n">
        <v>300000</v>
      </c>
      <c r="I2646" t="n">
        <v>4585</v>
      </c>
      <c r="J2646" t="n">
        <v>15410</v>
      </c>
      <c r="K2646" t="n">
        <v>236.1</v>
      </c>
      <c r="L2646" t="n">
        <v>0</v>
      </c>
      <c r="M2646" t="n">
        <v>0</v>
      </c>
      <c r="N2646" t="n">
        <v>0</v>
      </c>
      <c r="O2646" t="n">
        <v>0</v>
      </c>
      <c r="P2646" t="inlineStr">
        <is>
          <t>2026-03-09</t>
        </is>
      </c>
      <c r="Q2646" t="inlineStr">
        <is>
          <t>2026-06-08</t>
        </is>
      </c>
      <c r="R2646" t="inlineStr">
        <is>
          <t>+5%▶60% 익절 / +10%▶30% 익절 / +20%▶10% 익절</t>
        </is>
      </c>
      <c r="S2646" t="inlineStr">
        <is>
          <t>-2%▶80% 손절 / -4%▶10% 손절 / -6%▶10% 손절</t>
        </is>
      </c>
      <c r="T2646" t="inlineStr">
        <is>
          <t>매수 0.0005 / 매도 0.0025 / 슬리피지 0.0007</t>
        </is>
      </c>
    </row>
    <row r="2647">
      <c r="A2647" t="inlineStr">
        <is>
          <t>에스에이엠티|3개월 전에 샀다면|[단기스윙]+[정석방어]</t>
        </is>
      </c>
      <c r="B2647" t="inlineStr">
        <is>
          <t>에스에이엠티</t>
        </is>
      </c>
      <c r="C2647" t="inlineStr">
        <is>
          <t>031330</t>
        </is>
      </c>
      <c r="D2647" t="inlineStr">
        <is>
          <t>3개월 전에 샀다면</t>
        </is>
      </c>
      <c r="E2647" t="inlineStr">
        <is>
          <t>[단기스윙]+[정석방어]</t>
        </is>
      </c>
      <c r="F2647" t="inlineStr">
        <is>
          <t>[단기스윙]</t>
        </is>
      </c>
      <c r="G2647" t="inlineStr">
        <is>
          <t>[정석방어]</t>
        </is>
      </c>
      <c r="H2647" t="n">
        <v>300000</v>
      </c>
      <c r="I2647" t="n">
        <v>4585</v>
      </c>
      <c r="J2647" t="n">
        <v>15410</v>
      </c>
      <c r="K2647" t="n">
        <v>236.1</v>
      </c>
      <c r="L2647" t="n">
        <v>0</v>
      </c>
      <c r="M2647" t="n">
        <v>0</v>
      </c>
      <c r="N2647" t="n">
        <v>0</v>
      </c>
      <c r="O2647" t="n">
        <v>0</v>
      </c>
      <c r="P2647" t="inlineStr">
        <is>
          <t>2026-03-09</t>
        </is>
      </c>
      <c r="Q2647" t="inlineStr">
        <is>
          <t>2026-06-08</t>
        </is>
      </c>
      <c r="R2647" t="inlineStr">
        <is>
          <t>+5%▶60% 익절 / +10%▶30% 익절 / +20%▶10% 익절</t>
        </is>
      </c>
      <c r="S2647" t="inlineStr">
        <is>
          <t>-3%▶70% 손절 / -5%▶20% 손절 / -10%▶10% 손절</t>
        </is>
      </c>
      <c r="T2647" t="inlineStr">
        <is>
          <t>매수 0.0005 / 매도 0.0025 / 슬리피지 0.0007</t>
        </is>
      </c>
    </row>
    <row r="2648">
      <c r="A2648" t="inlineStr">
        <is>
          <t>에스에이엠티|3개월 전에 샀다면|[단기스윙]+[변동성허용]</t>
        </is>
      </c>
      <c r="B2648" t="inlineStr">
        <is>
          <t>에스에이엠티</t>
        </is>
      </c>
      <c r="C2648" t="inlineStr">
        <is>
          <t>031330</t>
        </is>
      </c>
      <c r="D2648" t="inlineStr">
        <is>
          <t>3개월 전에 샀다면</t>
        </is>
      </c>
      <c r="E2648" t="inlineStr">
        <is>
          <t>[단기스윙]+[변동성허용]</t>
        </is>
      </c>
      <c r="F2648" t="inlineStr">
        <is>
          <t>[단기스윙]</t>
        </is>
      </c>
      <c r="G2648" t="inlineStr">
        <is>
          <t>[변동성허용]</t>
        </is>
      </c>
      <c r="H2648" t="n">
        <v>300000</v>
      </c>
      <c r="I2648" t="n">
        <v>4585</v>
      </c>
      <c r="J2648" t="n">
        <v>15410</v>
      </c>
      <c r="K2648" t="n">
        <v>236.1</v>
      </c>
      <c r="L2648" t="n">
        <v>0</v>
      </c>
      <c r="M2648" t="n">
        <v>0</v>
      </c>
      <c r="N2648" t="n">
        <v>0</v>
      </c>
      <c r="O2648" t="n">
        <v>0</v>
      </c>
      <c r="P2648" t="inlineStr">
        <is>
          <t>2026-03-09</t>
        </is>
      </c>
      <c r="Q2648" t="inlineStr">
        <is>
          <t>2026-06-08</t>
        </is>
      </c>
      <c r="R2648" t="inlineStr">
        <is>
          <t>+5%▶60% 익절 / +10%▶30% 익절 / +20%▶10% 익절</t>
        </is>
      </c>
      <c r="S2648" t="inlineStr">
        <is>
          <t>-5%▶50% 손절 / -10%▶30% 손절 / -15%▶20% 손절</t>
        </is>
      </c>
      <c r="T2648" t="inlineStr">
        <is>
          <t>매수 0.0005 / 매도 0.0025 / 슬리피지 0.0007</t>
        </is>
      </c>
    </row>
    <row r="2649">
      <c r="A2649" t="inlineStr">
        <is>
          <t>에스에이엠티|3개월 전에 샀다면|[단기스윙]+[버티기형]</t>
        </is>
      </c>
      <c r="B2649" t="inlineStr">
        <is>
          <t>에스에이엠티</t>
        </is>
      </c>
      <c r="C2649" t="inlineStr">
        <is>
          <t>031330</t>
        </is>
      </c>
      <c r="D2649" t="inlineStr">
        <is>
          <t>3개월 전에 샀다면</t>
        </is>
      </c>
      <c r="E2649" t="inlineStr">
        <is>
          <t>[단기스윙]+[버티기형]</t>
        </is>
      </c>
      <c r="F2649" t="inlineStr">
        <is>
          <t>[단기스윙]</t>
        </is>
      </c>
      <c r="G2649" t="inlineStr">
        <is>
          <t>[버티기형]</t>
        </is>
      </c>
      <c r="H2649" t="n">
        <v>300000</v>
      </c>
      <c r="I2649" t="n">
        <v>4585</v>
      </c>
      <c r="J2649" t="n">
        <v>15410</v>
      </c>
      <c r="K2649" t="n">
        <v>236.1</v>
      </c>
      <c r="L2649" t="n">
        <v>0</v>
      </c>
      <c r="M2649" t="n">
        <v>0</v>
      </c>
      <c r="N2649" t="n">
        <v>0</v>
      </c>
      <c r="O2649" t="n">
        <v>0</v>
      </c>
      <c r="P2649" t="inlineStr">
        <is>
          <t>2026-03-09</t>
        </is>
      </c>
      <c r="Q2649" t="inlineStr">
        <is>
          <t>2026-06-08</t>
        </is>
      </c>
      <c r="R2649" t="inlineStr">
        <is>
          <t>+5%▶60% 익절 / +10%▶30% 익절 / +20%▶10% 익절</t>
        </is>
      </c>
      <c r="S2649" t="inlineStr">
        <is>
          <t>-5%▶40% 손절 / -15%▶30% 손절 / -20%▶30% 손절</t>
        </is>
      </c>
      <c r="T2649" t="inlineStr">
        <is>
          <t>매수 0.0005 / 매도 0.0025 / 슬리피지 0.0007</t>
        </is>
      </c>
    </row>
    <row r="2650">
      <c r="A2650" t="inlineStr">
        <is>
          <t>에스에이엠티|3개월 전에 샀다면|[대표님룰]+[칼손절]</t>
        </is>
      </c>
      <c r="B2650" t="inlineStr">
        <is>
          <t>에스에이엠티</t>
        </is>
      </c>
      <c r="C2650" t="inlineStr">
        <is>
          <t>031330</t>
        </is>
      </c>
      <c r="D2650" t="inlineStr">
        <is>
          <t>3개월 전에 샀다면</t>
        </is>
      </c>
      <c r="E2650" t="inlineStr">
        <is>
          <t>[대표님룰]+[칼손절]</t>
        </is>
      </c>
      <c r="F2650" t="inlineStr">
        <is>
          <t>[대표님룰]</t>
        </is>
      </c>
      <c r="G2650" t="inlineStr">
        <is>
          <t>[칼손절]</t>
        </is>
      </c>
      <c r="H2650" t="n">
        <v>300000</v>
      </c>
      <c r="I2650" t="n">
        <v>4585</v>
      </c>
      <c r="J2650" t="n">
        <v>15410</v>
      </c>
      <c r="K2650" t="n">
        <v>236.1</v>
      </c>
      <c r="L2650" t="n">
        <v>0</v>
      </c>
      <c r="M2650" t="n">
        <v>0</v>
      </c>
      <c r="N2650" t="n">
        <v>0</v>
      </c>
      <c r="O2650" t="n">
        <v>0</v>
      </c>
      <c r="P2650" t="inlineStr">
        <is>
          <t>2026-03-09</t>
        </is>
      </c>
      <c r="Q2650" t="inlineStr">
        <is>
          <t>2026-06-08</t>
        </is>
      </c>
      <c r="R2650" t="inlineStr">
        <is>
          <t>+5%▶60% 익절 / +10%▶30% 익절 / +30%▶10% 익절</t>
        </is>
      </c>
      <c r="S2650" t="inlineStr">
        <is>
          <t>-2%▶80% 손절 / -4%▶10% 손절 / -6%▶10% 손절</t>
        </is>
      </c>
      <c r="T2650" t="inlineStr">
        <is>
          <t>매수 0.0005 / 매도 0.0025 / 슬리피지 0.0007</t>
        </is>
      </c>
    </row>
    <row r="2651">
      <c r="A2651" t="inlineStr">
        <is>
          <t>에스에이엠티|3개월 전에 샀다면|[대표님룰]+[정석방어]</t>
        </is>
      </c>
      <c r="B2651" t="inlineStr">
        <is>
          <t>에스에이엠티</t>
        </is>
      </c>
      <c r="C2651" t="inlineStr">
        <is>
          <t>031330</t>
        </is>
      </c>
      <c r="D2651" t="inlineStr">
        <is>
          <t>3개월 전에 샀다면</t>
        </is>
      </c>
      <c r="E2651" t="inlineStr">
        <is>
          <t>[대표님룰]+[정석방어]</t>
        </is>
      </c>
      <c r="F2651" t="inlineStr">
        <is>
          <t>[대표님룰]</t>
        </is>
      </c>
      <c r="G2651" t="inlineStr">
        <is>
          <t>[정석방어]</t>
        </is>
      </c>
      <c r="H2651" t="n">
        <v>300000</v>
      </c>
      <c r="I2651" t="n">
        <v>4585</v>
      </c>
      <c r="J2651" t="n">
        <v>15410</v>
      </c>
      <c r="K2651" t="n">
        <v>236.1</v>
      </c>
      <c r="L2651" t="n">
        <v>0</v>
      </c>
      <c r="M2651" t="n">
        <v>0</v>
      </c>
      <c r="N2651" t="n">
        <v>0</v>
      </c>
      <c r="O2651" t="n">
        <v>0</v>
      </c>
      <c r="P2651" t="inlineStr">
        <is>
          <t>2026-03-09</t>
        </is>
      </c>
      <c r="Q2651" t="inlineStr">
        <is>
          <t>2026-06-08</t>
        </is>
      </c>
      <c r="R2651" t="inlineStr">
        <is>
          <t>+5%▶60% 익절 / +10%▶30% 익절 / +30%▶10% 익절</t>
        </is>
      </c>
      <c r="S2651" t="inlineStr">
        <is>
          <t>-3%▶70% 손절 / -5%▶20% 손절 / -10%▶10% 손절</t>
        </is>
      </c>
      <c r="T2651" t="inlineStr">
        <is>
          <t>매수 0.0005 / 매도 0.0025 / 슬리피지 0.0007</t>
        </is>
      </c>
    </row>
    <row r="2652">
      <c r="A2652" t="inlineStr">
        <is>
          <t>에스에이엠티|3개월 전에 샀다면|[대표님룰]+[변동성허용]</t>
        </is>
      </c>
      <c r="B2652" t="inlineStr">
        <is>
          <t>에스에이엠티</t>
        </is>
      </c>
      <c r="C2652" t="inlineStr">
        <is>
          <t>031330</t>
        </is>
      </c>
      <c r="D2652" t="inlineStr">
        <is>
          <t>3개월 전에 샀다면</t>
        </is>
      </c>
      <c r="E2652" t="inlineStr">
        <is>
          <t>[대표님룰]+[변동성허용]</t>
        </is>
      </c>
      <c r="F2652" t="inlineStr">
        <is>
          <t>[대표님룰]</t>
        </is>
      </c>
      <c r="G2652" t="inlineStr">
        <is>
          <t>[변동성허용]</t>
        </is>
      </c>
      <c r="H2652" t="n">
        <v>300000</v>
      </c>
      <c r="I2652" t="n">
        <v>4585</v>
      </c>
      <c r="J2652" t="n">
        <v>15410</v>
      </c>
      <c r="K2652" t="n">
        <v>236.1</v>
      </c>
      <c r="L2652" t="n">
        <v>0</v>
      </c>
      <c r="M2652" t="n">
        <v>0</v>
      </c>
      <c r="N2652" t="n">
        <v>0</v>
      </c>
      <c r="O2652" t="n">
        <v>0</v>
      </c>
      <c r="P2652" t="inlineStr">
        <is>
          <t>2026-03-09</t>
        </is>
      </c>
      <c r="Q2652" t="inlineStr">
        <is>
          <t>2026-06-08</t>
        </is>
      </c>
      <c r="R2652" t="inlineStr">
        <is>
          <t>+5%▶60% 익절 / +10%▶30% 익절 / +30%▶10% 익절</t>
        </is>
      </c>
      <c r="S2652" t="inlineStr">
        <is>
          <t>-5%▶50% 손절 / -10%▶30% 손절 / -15%▶20% 손절</t>
        </is>
      </c>
      <c r="T2652" t="inlineStr">
        <is>
          <t>매수 0.0005 / 매도 0.0025 / 슬리피지 0.0007</t>
        </is>
      </c>
    </row>
    <row r="2653">
      <c r="A2653" t="inlineStr">
        <is>
          <t>에스에이엠티|3개월 전에 샀다면|[대표님룰]+[버티기형]</t>
        </is>
      </c>
      <c r="B2653" t="inlineStr">
        <is>
          <t>에스에이엠티</t>
        </is>
      </c>
      <c r="C2653" t="inlineStr">
        <is>
          <t>031330</t>
        </is>
      </c>
      <c r="D2653" t="inlineStr">
        <is>
          <t>3개월 전에 샀다면</t>
        </is>
      </c>
      <c r="E2653" t="inlineStr">
        <is>
          <t>[대표님룰]+[버티기형]</t>
        </is>
      </c>
      <c r="F2653" t="inlineStr">
        <is>
          <t>[대표님룰]</t>
        </is>
      </c>
      <c r="G2653" t="inlineStr">
        <is>
          <t>[버티기형]</t>
        </is>
      </c>
      <c r="H2653" t="n">
        <v>300000</v>
      </c>
      <c r="I2653" t="n">
        <v>4585</v>
      </c>
      <c r="J2653" t="n">
        <v>15410</v>
      </c>
      <c r="K2653" t="n">
        <v>236.1</v>
      </c>
      <c r="L2653" t="n">
        <v>0</v>
      </c>
      <c r="M2653" t="n">
        <v>0</v>
      </c>
      <c r="N2653" t="n">
        <v>0</v>
      </c>
      <c r="O2653" t="n">
        <v>0</v>
      </c>
      <c r="P2653" t="inlineStr">
        <is>
          <t>2026-03-09</t>
        </is>
      </c>
      <c r="Q2653" t="inlineStr">
        <is>
          <t>2026-06-08</t>
        </is>
      </c>
      <c r="R2653" t="inlineStr">
        <is>
          <t>+5%▶60% 익절 / +10%▶30% 익절 / +30%▶10% 익절</t>
        </is>
      </c>
      <c r="S2653" t="inlineStr">
        <is>
          <t>-5%▶40% 손절 / -15%▶30% 손절 / -20%▶30% 손절</t>
        </is>
      </c>
      <c r="T2653" t="inlineStr">
        <is>
          <t>매수 0.0005 / 매도 0.0025 / 슬리피지 0.0007</t>
        </is>
      </c>
    </row>
    <row r="2654">
      <c r="A2654" t="inlineStr">
        <is>
          <t>에스에이엠티|3개월 전에 샀다면|[중기추세]+[칼손절]</t>
        </is>
      </c>
      <c r="B2654" t="inlineStr">
        <is>
          <t>에스에이엠티</t>
        </is>
      </c>
      <c r="C2654" t="inlineStr">
        <is>
          <t>031330</t>
        </is>
      </c>
      <c r="D2654" t="inlineStr">
        <is>
          <t>3개월 전에 샀다면</t>
        </is>
      </c>
      <c r="E2654" t="inlineStr">
        <is>
          <t>[중기추세]+[칼손절]</t>
        </is>
      </c>
      <c r="F2654" t="inlineStr">
        <is>
          <t>[중기추세]</t>
        </is>
      </c>
      <c r="G2654" t="inlineStr">
        <is>
          <t>[칼손절]</t>
        </is>
      </c>
      <c r="H2654" t="n">
        <v>300000</v>
      </c>
      <c r="I2654" t="n">
        <v>4585</v>
      </c>
      <c r="J2654" t="n">
        <v>15410</v>
      </c>
      <c r="K2654" t="n">
        <v>236.1</v>
      </c>
      <c r="L2654" t="n">
        <v>0</v>
      </c>
      <c r="M2654" t="n">
        <v>0</v>
      </c>
      <c r="N2654" t="n">
        <v>0</v>
      </c>
      <c r="O2654" t="n">
        <v>0</v>
      </c>
      <c r="P2654" t="inlineStr">
        <is>
          <t>2026-03-09</t>
        </is>
      </c>
      <c r="Q2654" t="inlineStr">
        <is>
          <t>2026-06-08</t>
        </is>
      </c>
      <c r="R2654" t="inlineStr">
        <is>
          <t>+10%▶50% 익절 / +20%▶30% 익절 / +30%▶20% 익절</t>
        </is>
      </c>
      <c r="S2654" t="inlineStr">
        <is>
          <t>-2%▶80% 손절 / -4%▶10% 손절 / -6%▶10% 손절</t>
        </is>
      </c>
      <c r="T2654" t="inlineStr">
        <is>
          <t>매수 0.0005 / 매도 0.0025 / 슬리피지 0.0007</t>
        </is>
      </c>
    </row>
    <row r="2655">
      <c r="A2655" t="inlineStr">
        <is>
          <t>에스에이엠티|3개월 전에 샀다면|[중기추세]+[정석방어]</t>
        </is>
      </c>
      <c r="B2655" t="inlineStr">
        <is>
          <t>에스에이엠티</t>
        </is>
      </c>
      <c r="C2655" t="inlineStr">
        <is>
          <t>031330</t>
        </is>
      </c>
      <c r="D2655" t="inlineStr">
        <is>
          <t>3개월 전에 샀다면</t>
        </is>
      </c>
      <c r="E2655" t="inlineStr">
        <is>
          <t>[중기추세]+[정석방어]</t>
        </is>
      </c>
      <c r="F2655" t="inlineStr">
        <is>
          <t>[중기추세]</t>
        </is>
      </c>
      <c r="G2655" t="inlineStr">
        <is>
          <t>[정석방어]</t>
        </is>
      </c>
      <c r="H2655" t="n">
        <v>300000</v>
      </c>
      <c r="I2655" t="n">
        <v>4585</v>
      </c>
      <c r="J2655" t="n">
        <v>15410</v>
      </c>
      <c r="K2655" t="n">
        <v>236.1</v>
      </c>
      <c r="L2655" t="n">
        <v>0</v>
      </c>
      <c r="M2655" t="n">
        <v>0</v>
      </c>
      <c r="N2655" t="n">
        <v>0</v>
      </c>
      <c r="O2655" t="n">
        <v>0</v>
      </c>
      <c r="P2655" t="inlineStr">
        <is>
          <t>2026-03-09</t>
        </is>
      </c>
      <c r="Q2655" t="inlineStr">
        <is>
          <t>2026-06-08</t>
        </is>
      </c>
      <c r="R2655" t="inlineStr">
        <is>
          <t>+10%▶50% 익절 / +20%▶30% 익절 / +30%▶20% 익절</t>
        </is>
      </c>
      <c r="S2655" t="inlineStr">
        <is>
          <t>-3%▶70% 손절 / -5%▶20% 손절 / -10%▶10% 손절</t>
        </is>
      </c>
      <c r="T2655" t="inlineStr">
        <is>
          <t>매수 0.0005 / 매도 0.0025 / 슬리피지 0.0007</t>
        </is>
      </c>
    </row>
    <row r="2656">
      <c r="A2656" t="inlineStr">
        <is>
          <t>에스에이엠티|3개월 전에 샀다면|[중기추세]+[변동성허용]</t>
        </is>
      </c>
      <c r="B2656" t="inlineStr">
        <is>
          <t>에스에이엠티</t>
        </is>
      </c>
      <c r="C2656" t="inlineStr">
        <is>
          <t>031330</t>
        </is>
      </c>
      <c r="D2656" t="inlineStr">
        <is>
          <t>3개월 전에 샀다면</t>
        </is>
      </c>
      <c r="E2656" t="inlineStr">
        <is>
          <t>[중기추세]+[변동성허용]</t>
        </is>
      </c>
      <c r="F2656" t="inlineStr">
        <is>
          <t>[중기추세]</t>
        </is>
      </c>
      <c r="G2656" t="inlineStr">
        <is>
          <t>[변동성허용]</t>
        </is>
      </c>
      <c r="H2656" t="n">
        <v>300000</v>
      </c>
      <c r="I2656" t="n">
        <v>4585</v>
      </c>
      <c r="J2656" t="n">
        <v>15410</v>
      </c>
      <c r="K2656" t="n">
        <v>236.1</v>
      </c>
      <c r="L2656" t="n">
        <v>0</v>
      </c>
      <c r="M2656" t="n">
        <v>0</v>
      </c>
      <c r="N2656" t="n">
        <v>0</v>
      </c>
      <c r="O2656" t="n">
        <v>0</v>
      </c>
      <c r="P2656" t="inlineStr">
        <is>
          <t>2026-03-09</t>
        </is>
      </c>
      <c r="Q2656" t="inlineStr">
        <is>
          <t>2026-06-08</t>
        </is>
      </c>
      <c r="R2656" t="inlineStr">
        <is>
          <t>+10%▶50% 익절 / +20%▶30% 익절 / +30%▶20% 익절</t>
        </is>
      </c>
      <c r="S2656" t="inlineStr">
        <is>
          <t>-5%▶50% 손절 / -10%▶30% 손절 / -15%▶20% 손절</t>
        </is>
      </c>
      <c r="T2656" t="inlineStr">
        <is>
          <t>매수 0.0005 / 매도 0.0025 / 슬리피지 0.0007</t>
        </is>
      </c>
    </row>
    <row r="2657">
      <c r="A2657" t="inlineStr">
        <is>
          <t>에스에이엠티|3개월 전에 샀다면|[중기추세]+[버티기형]</t>
        </is>
      </c>
      <c r="B2657" t="inlineStr">
        <is>
          <t>에스에이엠티</t>
        </is>
      </c>
      <c r="C2657" t="inlineStr">
        <is>
          <t>031330</t>
        </is>
      </c>
      <c r="D2657" t="inlineStr">
        <is>
          <t>3개월 전에 샀다면</t>
        </is>
      </c>
      <c r="E2657" t="inlineStr">
        <is>
          <t>[중기추세]+[버티기형]</t>
        </is>
      </c>
      <c r="F2657" t="inlineStr">
        <is>
          <t>[중기추세]</t>
        </is>
      </c>
      <c r="G2657" t="inlineStr">
        <is>
          <t>[버티기형]</t>
        </is>
      </c>
      <c r="H2657" t="n">
        <v>300000</v>
      </c>
      <c r="I2657" t="n">
        <v>4585</v>
      </c>
      <c r="J2657" t="n">
        <v>15410</v>
      </c>
      <c r="K2657" t="n">
        <v>236.1</v>
      </c>
      <c r="L2657" t="n">
        <v>0</v>
      </c>
      <c r="M2657" t="n">
        <v>0</v>
      </c>
      <c r="N2657" t="n">
        <v>0</v>
      </c>
      <c r="O2657" t="n">
        <v>0</v>
      </c>
      <c r="P2657" t="inlineStr">
        <is>
          <t>2026-03-09</t>
        </is>
      </c>
      <c r="Q2657" t="inlineStr">
        <is>
          <t>2026-06-08</t>
        </is>
      </c>
      <c r="R2657" t="inlineStr">
        <is>
          <t>+10%▶50% 익절 / +20%▶30% 익절 / +30%▶20% 익절</t>
        </is>
      </c>
      <c r="S2657" t="inlineStr">
        <is>
          <t>-5%▶40% 손절 / -15%▶30% 손절 / -20%▶30% 손절</t>
        </is>
      </c>
      <c r="T2657" t="inlineStr">
        <is>
          <t>매수 0.0005 / 매도 0.0025 / 슬리피지 0.0007</t>
        </is>
      </c>
    </row>
    <row r="2658">
      <c r="A2658" t="inlineStr">
        <is>
          <t>에스에이엠티|3개월 전에 샀다면|[수익극대화]+[칼손절]</t>
        </is>
      </c>
      <c r="B2658" t="inlineStr">
        <is>
          <t>에스에이엠티</t>
        </is>
      </c>
      <c r="C2658" t="inlineStr">
        <is>
          <t>031330</t>
        </is>
      </c>
      <c r="D2658" t="inlineStr">
        <is>
          <t>3개월 전에 샀다면</t>
        </is>
      </c>
      <c r="E2658" t="inlineStr">
        <is>
          <t>[수익극대화]+[칼손절]</t>
        </is>
      </c>
      <c r="F2658" t="inlineStr">
        <is>
          <t>[수익극대화]</t>
        </is>
      </c>
      <c r="G2658" t="inlineStr">
        <is>
          <t>[칼손절]</t>
        </is>
      </c>
      <c r="H2658" t="n">
        <v>300000</v>
      </c>
      <c r="I2658" t="n">
        <v>4585</v>
      </c>
      <c r="J2658" t="n">
        <v>15410</v>
      </c>
      <c r="K2658" t="n">
        <v>236.1</v>
      </c>
      <c r="L2658" t="n">
        <v>0</v>
      </c>
      <c r="M2658" t="n">
        <v>0</v>
      </c>
      <c r="N2658" t="n">
        <v>0</v>
      </c>
      <c r="O2658" t="n">
        <v>0</v>
      </c>
      <c r="P2658" t="inlineStr">
        <is>
          <t>2026-03-09</t>
        </is>
      </c>
      <c r="Q2658" t="inlineStr">
        <is>
          <t>2026-06-08</t>
        </is>
      </c>
      <c r="R2658" t="inlineStr">
        <is>
          <t>+10%▶40% 익절 / +20%▶30% 익절 / +40%▶30% 익절</t>
        </is>
      </c>
      <c r="S2658" t="inlineStr">
        <is>
          <t>-2%▶80% 손절 / -4%▶10% 손절 / -6%▶10% 손절</t>
        </is>
      </c>
      <c r="T2658" t="inlineStr">
        <is>
          <t>매수 0.0005 / 매도 0.0025 / 슬리피지 0.0007</t>
        </is>
      </c>
    </row>
    <row r="2659">
      <c r="A2659" t="inlineStr">
        <is>
          <t>에스에이엠티|3개월 전에 샀다면|[수익극대화]+[정석방어]</t>
        </is>
      </c>
      <c r="B2659" t="inlineStr">
        <is>
          <t>에스에이엠티</t>
        </is>
      </c>
      <c r="C2659" t="inlineStr">
        <is>
          <t>031330</t>
        </is>
      </c>
      <c r="D2659" t="inlineStr">
        <is>
          <t>3개월 전에 샀다면</t>
        </is>
      </c>
      <c r="E2659" t="inlineStr">
        <is>
          <t>[수익극대화]+[정석방어]</t>
        </is>
      </c>
      <c r="F2659" t="inlineStr">
        <is>
          <t>[수익극대화]</t>
        </is>
      </c>
      <c r="G2659" t="inlineStr">
        <is>
          <t>[정석방어]</t>
        </is>
      </c>
      <c r="H2659" t="n">
        <v>300000</v>
      </c>
      <c r="I2659" t="n">
        <v>4585</v>
      </c>
      <c r="J2659" t="n">
        <v>15410</v>
      </c>
      <c r="K2659" t="n">
        <v>236.1</v>
      </c>
      <c r="L2659" t="n">
        <v>0</v>
      </c>
      <c r="M2659" t="n">
        <v>0</v>
      </c>
      <c r="N2659" t="n">
        <v>0</v>
      </c>
      <c r="O2659" t="n">
        <v>0</v>
      </c>
      <c r="P2659" t="inlineStr">
        <is>
          <t>2026-03-09</t>
        </is>
      </c>
      <c r="Q2659" t="inlineStr">
        <is>
          <t>2026-06-08</t>
        </is>
      </c>
      <c r="R2659" t="inlineStr">
        <is>
          <t>+10%▶40% 익절 / +20%▶30% 익절 / +40%▶30% 익절</t>
        </is>
      </c>
      <c r="S2659" t="inlineStr">
        <is>
          <t>-3%▶70% 손절 / -5%▶20% 손절 / -10%▶10% 손절</t>
        </is>
      </c>
      <c r="T2659" t="inlineStr">
        <is>
          <t>매수 0.0005 / 매도 0.0025 / 슬리피지 0.0007</t>
        </is>
      </c>
    </row>
    <row r="2660">
      <c r="A2660" t="inlineStr">
        <is>
          <t>에스에이엠티|3개월 전에 샀다면|[수익극대화]+[변동성허용]</t>
        </is>
      </c>
      <c r="B2660" t="inlineStr">
        <is>
          <t>에스에이엠티</t>
        </is>
      </c>
      <c r="C2660" t="inlineStr">
        <is>
          <t>031330</t>
        </is>
      </c>
      <c r="D2660" t="inlineStr">
        <is>
          <t>3개월 전에 샀다면</t>
        </is>
      </c>
      <c r="E2660" t="inlineStr">
        <is>
          <t>[수익극대화]+[변동성허용]</t>
        </is>
      </c>
      <c r="F2660" t="inlineStr">
        <is>
          <t>[수익극대화]</t>
        </is>
      </c>
      <c r="G2660" t="inlineStr">
        <is>
          <t>[변동성허용]</t>
        </is>
      </c>
      <c r="H2660" t="n">
        <v>300000</v>
      </c>
      <c r="I2660" t="n">
        <v>4585</v>
      </c>
      <c r="J2660" t="n">
        <v>15410</v>
      </c>
      <c r="K2660" t="n">
        <v>236.1</v>
      </c>
      <c r="L2660" t="n">
        <v>0</v>
      </c>
      <c r="M2660" t="n">
        <v>0</v>
      </c>
      <c r="N2660" t="n">
        <v>0</v>
      </c>
      <c r="O2660" t="n">
        <v>0</v>
      </c>
      <c r="P2660" t="inlineStr">
        <is>
          <t>2026-03-09</t>
        </is>
      </c>
      <c r="Q2660" t="inlineStr">
        <is>
          <t>2026-06-08</t>
        </is>
      </c>
      <c r="R2660" t="inlineStr">
        <is>
          <t>+10%▶40% 익절 / +20%▶30% 익절 / +40%▶30% 익절</t>
        </is>
      </c>
      <c r="S2660" t="inlineStr">
        <is>
          <t>-5%▶50% 손절 / -10%▶30% 손절 / -15%▶20% 손절</t>
        </is>
      </c>
      <c r="T2660" t="inlineStr">
        <is>
          <t>매수 0.0005 / 매도 0.0025 / 슬리피지 0.0007</t>
        </is>
      </c>
    </row>
    <row r="2661">
      <c r="A2661" t="inlineStr">
        <is>
          <t>에스에이엠티|3개월 전에 샀다면|[수익극대화]+[버티기형]</t>
        </is>
      </c>
      <c r="B2661" t="inlineStr">
        <is>
          <t>에스에이엠티</t>
        </is>
      </c>
      <c r="C2661" t="inlineStr">
        <is>
          <t>031330</t>
        </is>
      </c>
      <c r="D2661" t="inlineStr">
        <is>
          <t>3개월 전에 샀다면</t>
        </is>
      </c>
      <c r="E2661" t="inlineStr">
        <is>
          <t>[수익극대화]+[버티기형]</t>
        </is>
      </c>
      <c r="F2661" t="inlineStr">
        <is>
          <t>[수익극대화]</t>
        </is>
      </c>
      <c r="G2661" t="inlineStr">
        <is>
          <t>[버티기형]</t>
        </is>
      </c>
      <c r="H2661" t="n">
        <v>300000</v>
      </c>
      <c r="I2661" t="n">
        <v>4585</v>
      </c>
      <c r="J2661" t="n">
        <v>15410</v>
      </c>
      <c r="K2661" t="n">
        <v>236.1</v>
      </c>
      <c r="L2661" t="n">
        <v>0</v>
      </c>
      <c r="M2661" t="n">
        <v>0</v>
      </c>
      <c r="N2661" t="n">
        <v>0</v>
      </c>
      <c r="O2661" t="n">
        <v>0</v>
      </c>
      <c r="P2661" t="inlineStr">
        <is>
          <t>2026-03-09</t>
        </is>
      </c>
      <c r="Q2661" t="inlineStr">
        <is>
          <t>2026-06-08</t>
        </is>
      </c>
      <c r="R2661" t="inlineStr">
        <is>
          <t>+10%▶40% 익절 / +20%▶30% 익절 / +40%▶30% 익절</t>
        </is>
      </c>
      <c r="S2661" t="inlineStr">
        <is>
          <t>-5%▶40% 손절 / -15%▶30% 손절 / -20%▶30% 손절</t>
        </is>
      </c>
      <c r="T2661" t="inlineStr">
        <is>
          <t>매수 0.0005 / 매도 0.0025 / 슬리피지 0.0007</t>
        </is>
      </c>
    </row>
    <row r="2662">
      <c r="A2662" t="inlineStr">
        <is>
          <t>에스에이엠티|6개월 전에 샀다면|[초단타]+[칼손절]</t>
        </is>
      </c>
      <c r="B2662" t="inlineStr">
        <is>
          <t>에스에이엠티</t>
        </is>
      </c>
      <c r="C2662" t="inlineStr">
        <is>
          <t>031330</t>
        </is>
      </c>
      <c r="D2662" t="inlineStr">
        <is>
          <t>6개월 전에 샀다면</t>
        </is>
      </c>
      <c r="E2662" t="inlineStr">
        <is>
          <t>[초단타]+[칼손절]</t>
        </is>
      </c>
      <c r="F2662" t="inlineStr">
        <is>
          <t>[초단타]</t>
        </is>
      </c>
      <c r="G2662" t="inlineStr">
        <is>
          <t>[칼손절]</t>
        </is>
      </c>
      <c r="H2662" t="n">
        <v>300000</v>
      </c>
      <c r="I2662" t="n">
        <v>3865</v>
      </c>
      <c r="J2662" t="n">
        <v>15410</v>
      </c>
      <c r="K2662" t="n">
        <v>298.71</v>
      </c>
      <c r="L2662" t="n">
        <v>0</v>
      </c>
      <c r="M2662" t="n">
        <v>0</v>
      </c>
      <c r="N2662" t="n">
        <v>0</v>
      </c>
      <c r="O2662" t="n">
        <v>0</v>
      </c>
      <c r="P2662" t="inlineStr">
        <is>
          <t>2025-12-08</t>
        </is>
      </c>
      <c r="Q2662" t="inlineStr">
        <is>
          <t>2026-06-08</t>
        </is>
      </c>
      <c r="R2662" t="inlineStr">
        <is>
          <t>+3%▶70% 익절 / +5%▶20% 익절 / +10%▶10% 익절</t>
        </is>
      </c>
      <c r="S2662" t="inlineStr">
        <is>
          <t>-2%▶80% 손절 / -4%▶10% 손절 / -6%▶10% 손절</t>
        </is>
      </c>
      <c r="T2662" t="inlineStr">
        <is>
          <t>매수 0.0005 / 매도 0.0025 / 슬리피지 0.0007</t>
        </is>
      </c>
    </row>
    <row r="2663">
      <c r="A2663" t="inlineStr">
        <is>
          <t>에스에이엠티|6개월 전에 샀다면|[초단타]+[정석방어]</t>
        </is>
      </c>
      <c r="B2663" t="inlineStr">
        <is>
          <t>에스에이엠티</t>
        </is>
      </c>
      <c r="C2663" t="inlineStr">
        <is>
          <t>031330</t>
        </is>
      </c>
      <c r="D2663" t="inlineStr">
        <is>
          <t>6개월 전에 샀다면</t>
        </is>
      </c>
      <c r="E2663" t="inlineStr">
        <is>
          <t>[초단타]+[정석방어]</t>
        </is>
      </c>
      <c r="F2663" t="inlineStr">
        <is>
          <t>[초단타]</t>
        </is>
      </c>
      <c r="G2663" t="inlineStr">
        <is>
          <t>[정석방어]</t>
        </is>
      </c>
      <c r="H2663" t="n">
        <v>300000</v>
      </c>
      <c r="I2663" t="n">
        <v>3865</v>
      </c>
      <c r="J2663" t="n">
        <v>15410</v>
      </c>
      <c r="K2663" t="n">
        <v>298.71</v>
      </c>
      <c r="L2663" t="n">
        <v>0</v>
      </c>
      <c r="M2663" t="n">
        <v>0</v>
      </c>
      <c r="N2663" t="n">
        <v>0</v>
      </c>
      <c r="O2663" t="n">
        <v>0</v>
      </c>
      <c r="P2663" t="inlineStr">
        <is>
          <t>2025-12-08</t>
        </is>
      </c>
      <c r="Q2663" t="inlineStr">
        <is>
          <t>2026-06-08</t>
        </is>
      </c>
      <c r="R2663" t="inlineStr">
        <is>
          <t>+3%▶70% 익절 / +5%▶20% 익절 / +10%▶10% 익절</t>
        </is>
      </c>
      <c r="S2663" t="inlineStr">
        <is>
          <t>-3%▶70% 손절 / -5%▶20% 손절 / -10%▶10% 손절</t>
        </is>
      </c>
      <c r="T2663" t="inlineStr">
        <is>
          <t>매수 0.0005 / 매도 0.0025 / 슬리피지 0.0007</t>
        </is>
      </c>
    </row>
    <row r="2664">
      <c r="A2664" t="inlineStr">
        <is>
          <t>에스에이엠티|6개월 전에 샀다면|[초단타]+[변동성허용]</t>
        </is>
      </c>
      <c r="B2664" t="inlineStr">
        <is>
          <t>에스에이엠티</t>
        </is>
      </c>
      <c r="C2664" t="inlineStr">
        <is>
          <t>031330</t>
        </is>
      </c>
      <c r="D2664" t="inlineStr">
        <is>
          <t>6개월 전에 샀다면</t>
        </is>
      </c>
      <c r="E2664" t="inlineStr">
        <is>
          <t>[초단타]+[변동성허용]</t>
        </is>
      </c>
      <c r="F2664" t="inlineStr">
        <is>
          <t>[초단타]</t>
        </is>
      </c>
      <c r="G2664" t="inlineStr">
        <is>
          <t>[변동성허용]</t>
        </is>
      </c>
      <c r="H2664" t="n">
        <v>300000</v>
      </c>
      <c r="I2664" t="n">
        <v>3865</v>
      </c>
      <c r="J2664" t="n">
        <v>15410</v>
      </c>
      <c r="K2664" t="n">
        <v>298.71</v>
      </c>
      <c r="L2664" t="n">
        <v>0</v>
      </c>
      <c r="M2664" t="n">
        <v>0</v>
      </c>
      <c r="N2664" t="n">
        <v>0</v>
      </c>
      <c r="O2664" t="n">
        <v>0</v>
      </c>
      <c r="P2664" t="inlineStr">
        <is>
          <t>2025-12-08</t>
        </is>
      </c>
      <c r="Q2664" t="inlineStr">
        <is>
          <t>2026-06-08</t>
        </is>
      </c>
      <c r="R2664" t="inlineStr">
        <is>
          <t>+3%▶70% 익절 / +5%▶20% 익절 / +10%▶10% 익절</t>
        </is>
      </c>
      <c r="S2664" t="inlineStr">
        <is>
          <t>-5%▶50% 손절 / -10%▶30% 손절 / -15%▶20% 손절</t>
        </is>
      </c>
      <c r="T2664" t="inlineStr">
        <is>
          <t>매수 0.0005 / 매도 0.0025 / 슬리피지 0.0007</t>
        </is>
      </c>
    </row>
    <row r="2665">
      <c r="A2665" t="inlineStr">
        <is>
          <t>에스에이엠티|6개월 전에 샀다면|[초단타]+[버티기형]</t>
        </is>
      </c>
      <c r="B2665" t="inlineStr">
        <is>
          <t>에스에이엠티</t>
        </is>
      </c>
      <c r="C2665" t="inlineStr">
        <is>
          <t>031330</t>
        </is>
      </c>
      <c r="D2665" t="inlineStr">
        <is>
          <t>6개월 전에 샀다면</t>
        </is>
      </c>
      <c r="E2665" t="inlineStr">
        <is>
          <t>[초단타]+[버티기형]</t>
        </is>
      </c>
      <c r="F2665" t="inlineStr">
        <is>
          <t>[초단타]</t>
        </is>
      </c>
      <c r="G2665" t="inlineStr">
        <is>
          <t>[버티기형]</t>
        </is>
      </c>
      <c r="H2665" t="n">
        <v>300000</v>
      </c>
      <c r="I2665" t="n">
        <v>3865</v>
      </c>
      <c r="J2665" t="n">
        <v>15410</v>
      </c>
      <c r="K2665" t="n">
        <v>298.71</v>
      </c>
      <c r="L2665" t="n">
        <v>0</v>
      </c>
      <c r="M2665" t="n">
        <v>0</v>
      </c>
      <c r="N2665" t="n">
        <v>0</v>
      </c>
      <c r="O2665" t="n">
        <v>0</v>
      </c>
      <c r="P2665" t="inlineStr">
        <is>
          <t>2025-12-08</t>
        </is>
      </c>
      <c r="Q2665" t="inlineStr">
        <is>
          <t>2026-06-08</t>
        </is>
      </c>
      <c r="R2665" t="inlineStr">
        <is>
          <t>+3%▶70% 익절 / +5%▶20% 익절 / +10%▶10% 익절</t>
        </is>
      </c>
      <c r="S2665" t="inlineStr">
        <is>
          <t>-5%▶40% 손절 / -15%▶30% 손절 / -20%▶30% 손절</t>
        </is>
      </c>
      <c r="T2665" t="inlineStr">
        <is>
          <t>매수 0.0005 / 매도 0.0025 / 슬리피지 0.0007</t>
        </is>
      </c>
    </row>
    <row r="2666">
      <c r="A2666" t="inlineStr">
        <is>
          <t>에스에이엠티|6개월 전에 샀다면|[단기스윙]+[칼손절]</t>
        </is>
      </c>
      <c r="B2666" t="inlineStr">
        <is>
          <t>에스에이엠티</t>
        </is>
      </c>
      <c r="C2666" t="inlineStr">
        <is>
          <t>031330</t>
        </is>
      </c>
      <c r="D2666" t="inlineStr">
        <is>
          <t>6개월 전에 샀다면</t>
        </is>
      </c>
      <c r="E2666" t="inlineStr">
        <is>
          <t>[단기스윙]+[칼손절]</t>
        </is>
      </c>
      <c r="F2666" t="inlineStr">
        <is>
          <t>[단기스윙]</t>
        </is>
      </c>
      <c r="G2666" t="inlineStr">
        <is>
          <t>[칼손절]</t>
        </is>
      </c>
      <c r="H2666" t="n">
        <v>300000</v>
      </c>
      <c r="I2666" t="n">
        <v>3865</v>
      </c>
      <c r="J2666" t="n">
        <v>15410</v>
      </c>
      <c r="K2666" t="n">
        <v>298.71</v>
      </c>
      <c r="L2666" t="n">
        <v>0</v>
      </c>
      <c r="M2666" t="n">
        <v>0</v>
      </c>
      <c r="N2666" t="n">
        <v>0</v>
      </c>
      <c r="O2666" t="n">
        <v>0</v>
      </c>
      <c r="P2666" t="inlineStr">
        <is>
          <t>2025-12-08</t>
        </is>
      </c>
      <c r="Q2666" t="inlineStr">
        <is>
          <t>2026-06-08</t>
        </is>
      </c>
      <c r="R2666" t="inlineStr">
        <is>
          <t>+5%▶60% 익절 / +10%▶30% 익절 / +20%▶10% 익절</t>
        </is>
      </c>
      <c r="S2666" t="inlineStr">
        <is>
          <t>-2%▶80% 손절 / -4%▶10% 손절 / -6%▶10% 손절</t>
        </is>
      </c>
      <c r="T2666" t="inlineStr">
        <is>
          <t>매수 0.0005 / 매도 0.0025 / 슬리피지 0.0007</t>
        </is>
      </c>
    </row>
    <row r="2667">
      <c r="A2667" t="inlineStr">
        <is>
          <t>에스에이엠티|6개월 전에 샀다면|[단기스윙]+[정석방어]</t>
        </is>
      </c>
      <c r="B2667" t="inlineStr">
        <is>
          <t>에스에이엠티</t>
        </is>
      </c>
      <c r="C2667" t="inlineStr">
        <is>
          <t>031330</t>
        </is>
      </c>
      <c r="D2667" t="inlineStr">
        <is>
          <t>6개월 전에 샀다면</t>
        </is>
      </c>
      <c r="E2667" t="inlineStr">
        <is>
          <t>[단기스윙]+[정석방어]</t>
        </is>
      </c>
      <c r="F2667" t="inlineStr">
        <is>
          <t>[단기스윙]</t>
        </is>
      </c>
      <c r="G2667" t="inlineStr">
        <is>
          <t>[정석방어]</t>
        </is>
      </c>
      <c r="H2667" t="n">
        <v>300000</v>
      </c>
      <c r="I2667" t="n">
        <v>3865</v>
      </c>
      <c r="J2667" t="n">
        <v>15410</v>
      </c>
      <c r="K2667" t="n">
        <v>298.71</v>
      </c>
      <c r="L2667" t="n">
        <v>0</v>
      </c>
      <c r="M2667" t="n">
        <v>0</v>
      </c>
      <c r="N2667" t="n">
        <v>0</v>
      </c>
      <c r="O2667" t="n">
        <v>0</v>
      </c>
      <c r="P2667" t="inlineStr">
        <is>
          <t>2025-12-08</t>
        </is>
      </c>
      <c r="Q2667" t="inlineStr">
        <is>
          <t>2026-06-08</t>
        </is>
      </c>
      <c r="R2667" t="inlineStr">
        <is>
          <t>+5%▶60% 익절 / +10%▶30% 익절 / +20%▶10% 익절</t>
        </is>
      </c>
      <c r="S2667" t="inlineStr">
        <is>
          <t>-3%▶70% 손절 / -5%▶20% 손절 / -10%▶10% 손절</t>
        </is>
      </c>
      <c r="T2667" t="inlineStr">
        <is>
          <t>매수 0.0005 / 매도 0.0025 / 슬리피지 0.0007</t>
        </is>
      </c>
    </row>
    <row r="2668">
      <c r="A2668" t="inlineStr">
        <is>
          <t>에스에이엠티|6개월 전에 샀다면|[단기스윙]+[변동성허용]</t>
        </is>
      </c>
      <c r="B2668" t="inlineStr">
        <is>
          <t>에스에이엠티</t>
        </is>
      </c>
      <c r="C2668" t="inlineStr">
        <is>
          <t>031330</t>
        </is>
      </c>
      <c r="D2668" t="inlineStr">
        <is>
          <t>6개월 전에 샀다면</t>
        </is>
      </c>
      <c r="E2668" t="inlineStr">
        <is>
          <t>[단기스윙]+[변동성허용]</t>
        </is>
      </c>
      <c r="F2668" t="inlineStr">
        <is>
          <t>[단기스윙]</t>
        </is>
      </c>
      <c r="G2668" t="inlineStr">
        <is>
          <t>[변동성허용]</t>
        </is>
      </c>
      <c r="H2668" t="n">
        <v>300000</v>
      </c>
      <c r="I2668" t="n">
        <v>3865</v>
      </c>
      <c r="J2668" t="n">
        <v>15410</v>
      </c>
      <c r="K2668" t="n">
        <v>298.71</v>
      </c>
      <c r="L2668" t="n">
        <v>0</v>
      </c>
      <c r="M2668" t="n">
        <v>0</v>
      </c>
      <c r="N2668" t="n">
        <v>0</v>
      </c>
      <c r="O2668" t="n">
        <v>0</v>
      </c>
      <c r="P2668" t="inlineStr">
        <is>
          <t>2025-12-08</t>
        </is>
      </c>
      <c r="Q2668" t="inlineStr">
        <is>
          <t>2026-06-08</t>
        </is>
      </c>
      <c r="R2668" t="inlineStr">
        <is>
          <t>+5%▶60% 익절 / +10%▶30% 익절 / +20%▶10% 익절</t>
        </is>
      </c>
      <c r="S2668" t="inlineStr">
        <is>
          <t>-5%▶50% 손절 / -10%▶30% 손절 / -15%▶20% 손절</t>
        </is>
      </c>
      <c r="T2668" t="inlineStr">
        <is>
          <t>매수 0.0005 / 매도 0.0025 / 슬리피지 0.0007</t>
        </is>
      </c>
    </row>
    <row r="2669">
      <c r="A2669" t="inlineStr">
        <is>
          <t>에스에이엠티|6개월 전에 샀다면|[단기스윙]+[버티기형]</t>
        </is>
      </c>
      <c r="B2669" t="inlineStr">
        <is>
          <t>에스에이엠티</t>
        </is>
      </c>
      <c r="C2669" t="inlineStr">
        <is>
          <t>031330</t>
        </is>
      </c>
      <c r="D2669" t="inlineStr">
        <is>
          <t>6개월 전에 샀다면</t>
        </is>
      </c>
      <c r="E2669" t="inlineStr">
        <is>
          <t>[단기스윙]+[버티기형]</t>
        </is>
      </c>
      <c r="F2669" t="inlineStr">
        <is>
          <t>[단기스윙]</t>
        </is>
      </c>
      <c r="G2669" t="inlineStr">
        <is>
          <t>[버티기형]</t>
        </is>
      </c>
      <c r="H2669" t="n">
        <v>300000</v>
      </c>
      <c r="I2669" t="n">
        <v>3865</v>
      </c>
      <c r="J2669" t="n">
        <v>15410</v>
      </c>
      <c r="K2669" t="n">
        <v>298.71</v>
      </c>
      <c r="L2669" t="n">
        <v>0</v>
      </c>
      <c r="M2669" t="n">
        <v>0</v>
      </c>
      <c r="N2669" t="n">
        <v>0</v>
      </c>
      <c r="O2669" t="n">
        <v>0</v>
      </c>
      <c r="P2669" t="inlineStr">
        <is>
          <t>2025-12-08</t>
        </is>
      </c>
      <c r="Q2669" t="inlineStr">
        <is>
          <t>2026-06-08</t>
        </is>
      </c>
      <c r="R2669" t="inlineStr">
        <is>
          <t>+5%▶60% 익절 / +10%▶30% 익절 / +20%▶10% 익절</t>
        </is>
      </c>
      <c r="S2669" t="inlineStr">
        <is>
          <t>-5%▶40% 손절 / -15%▶30% 손절 / -20%▶30% 손절</t>
        </is>
      </c>
      <c r="T2669" t="inlineStr">
        <is>
          <t>매수 0.0005 / 매도 0.0025 / 슬리피지 0.0007</t>
        </is>
      </c>
    </row>
    <row r="2670">
      <c r="A2670" t="inlineStr">
        <is>
          <t>에스에이엠티|6개월 전에 샀다면|[대표님룰]+[칼손절]</t>
        </is>
      </c>
      <c r="B2670" t="inlineStr">
        <is>
          <t>에스에이엠티</t>
        </is>
      </c>
      <c r="C2670" t="inlineStr">
        <is>
          <t>031330</t>
        </is>
      </c>
      <c r="D2670" t="inlineStr">
        <is>
          <t>6개월 전에 샀다면</t>
        </is>
      </c>
      <c r="E2670" t="inlineStr">
        <is>
          <t>[대표님룰]+[칼손절]</t>
        </is>
      </c>
      <c r="F2670" t="inlineStr">
        <is>
          <t>[대표님룰]</t>
        </is>
      </c>
      <c r="G2670" t="inlineStr">
        <is>
          <t>[칼손절]</t>
        </is>
      </c>
      <c r="H2670" t="n">
        <v>300000</v>
      </c>
      <c r="I2670" t="n">
        <v>3865</v>
      </c>
      <c r="J2670" t="n">
        <v>15410</v>
      </c>
      <c r="K2670" t="n">
        <v>298.71</v>
      </c>
      <c r="L2670" t="n">
        <v>0</v>
      </c>
      <c r="M2670" t="n">
        <v>0</v>
      </c>
      <c r="N2670" t="n">
        <v>0</v>
      </c>
      <c r="O2670" t="n">
        <v>0</v>
      </c>
      <c r="P2670" t="inlineStr">
        <is>
          <t>2025-12-08</t>
        </is>
      </c>
      <c r="Q2670" t="inlineStr">
        <is>
          <t>2026-06-08</t>
        </is>
      </c>
      <c r="R2670" t="inlineStr">
        <is>
          <t>+5%▶60% 익절 / +10%▶30% 익절 / +30%▶10% 익절</t>
        </is>
      </c>
      <c r="S2670" t="inlineStr">
        <is>
          <t>-2%▶80% 손절 / -4%▶10% 손절 / -6%▶10% 손절</t>
        </is>
      </c>
      <c r="T2670" t="inlineStr">
        <is>
          <t>매수 0.0005 / 매도 0.0025 / 슬리피지 0.0007</t>
        </is>
      </c>
    </row>
    <row r="2671">
      <c r="A2671" t="inlineStr">
        <is>
          <t>에스에이엠티|6개월 전에 샀다면|[대표님룰]+[정석방어]</t>
        </is>
      </c>
      <c r="B2671" t="inlineStr">
        <is>
          <t>에스에이엠티</t>
        </is>
      </c>
      <c r="C2671" t="inlineStr">
        <is>
          <t>031330</t>
        </is>
      </c>
      <c r="D2671" t="inlineStr">
        <is>
          <t>6개월 전에 샀다면</t>
        </is>
      </c>
      <c r="E2671" t="inlineStr">
        <is>
          <t>[대표님룰]+[정석방어]</t>
        </is>
      </c>
      <c r="F2671" t="inlineStr">
        <is>
          <t>[대표님룰]</t>
        </is>
      </c>
      <c r="G2671" t="inlineStr">
        <is>
          <t>[정석방어]</t>
        </is>
      </c>
      <c r="H2671" t="n">
        <v>300000</v>
      </c>
      <c r="I2671" t="n">
        <v>3865</v>
      </c>
      <c r="J2671" t="n">
        <v>15410</v>
      </c>
      <c r="K2671" t="n">
        <v>298.71</v>
      </c>
      <c r="L2671" t="n">
        <v>0</v>
      </c>
      <c r="M2671" t="n">
        <v>0</v>
      </c>
      <c r="N2671" t="n">
        <v>0</v>
      </c>
      <c r="O2671" t="n">
        <v>0</v>
      </c>
      <c r="P2671" t="inlineStr">
        <is>
          <t>2025-12-08</t>
        </is>
      </c>
      <c r="Q2671" t="inlineStr">
        <is>
          <t>2026-06-08</t>
        </is>
      </c>
      <c r="R2671" t="inlineStr">
        <is>
          <t>+5%▶60% 익절 / +10%▶30% 익절 / +30%▶10% 익절</t>
        </is>
      </c>
      <c r="S2671" t="inlineStr">
        <is>
          <t>-3%▶70% 손절 / -5%▶20% 손절 / -10%▶10% 손절</t>
        </is>
      </c>
      <c r="T2671" t="inlineStr">
        <is>
          <t>매수 0.0005 / 매도 0.0025 / 슬리피지 0.0007</t>
        </is>
      </c>
    </row>
    <row r="2672">
      <c r="A2672" t="inlineStr">
        <is>
          <t>에스에이엠티|6개월 전에 샀다면|[대표님룰]+[변동성허용]</t>
        </is>
      </c>
      <c r="B2672" t="inlineStr">
        <is>
          <t>에스에이엠티</t>
        </is>
      </c>
      <c r="C2672" t="inlineStr">
        <is>
          <t>031330</t>
        </is>
      </c>
      <c r="D2672" t="inlineStr">
        <is>
          <t>6개월 전에 샀다면</t>
        </is>
      </c>
      <c r="E2672" t="inlineStr">
        <is>
          <t>[대표님룰]+[변동성허용]</t>
        </is>
      </c>
      <c r="F2672" t="inlineStr">
        <is>
          <t>[대표님룰]</t>
        </is>
      </c>
      <c r="G2672" t="inlineStr">
        <is>
          <t>[변동성허용]</t>
        </is>
      </c>
      <c r="H2672" t="n">
        <v>300000</v>
      </c>
      <c r="I2672" t="n">
        <v>3865</v>
      </c>
      <c r="J2672" t="n">
        <v>15410</v>
      </c>
      <c r="K2672" t="n">
        <v>298.71</v>
      </c>
      <c r="L2672" t="n">
        <v>0</v>
      </c>
      <c r="M2672" t="n">
        <v>0</v>
      </c>
      <c r="N2672" t="n">
        <v>0</v>
      </c>
      <c r="O2672" t="n">
        <v>0</v>
      </c>
      <c r="P2672" t="inlineStr">
        <is>
          <t>2025-12-08</t>
        </is>
      </c>
      <c r="Q2672" t="inlineStr">
        <is>
          <t>2026-06-08</t>
        </is>
      </c>
      <c r="R2672" t="inlineStr">
        <is>
          <t>+5%▶60% 익절 / +10%▶30% 익절 / +30%▶10% 익절</t>
        </is>
      </c>
      <c r="S2672" t="inlineStr">
        <is>
          <t>-5%▶50% 손절 / -10%▶30% 손절 / -15%▶20% 손절</t>
        </is>
      </c>
      <c r="T2672" t="inlineStr">
        <is>
          <t>매수 0.0005 / 매도 0.0025 / 슬리피지 0.0007</t>
        </is>
      </c>
    </row>
    <row r="2673">
      <c r="A2673" t="inlineStr">
        <is>
          <t>에스에이엠티|6개월 전에 샀다면|[대표님룰]+[버티기형]</t>
        </is>
      </c>
      <c r="B2673" t="inlineStr">
        <is>
          <t>에스에이엠티</t>
        </is>
      </c>
      <c r="C2673" t="inlineStr">
        <is>
          <t>031330</t>
        </is>
      </c>
      <c r="D2673" t="inlineStr">
        <is>
          <t>6개월 전에 샀다면</t>
        </is>
      </c>
      <c r="E2673" t="inlineStr">
        <is>
          <t>[대표님룰]+[버티기형]</t>
        </is>
      </c>
      <c r="F2673" t="inlineStr">
        <is>
          <t>[대표님룰]</t>
        </is>
      </c>
      <c r="G2673" t="inlineStr">
        <is>
          <t>[버티기형]</t>
        </is>
      </c>
      <c r="H2673" t="n">
        <v>300000</v>
      </c>
      <c r="I2673" t="n">
        <v>3865</v>
      </c>
      <c r="J2673" t="n">
        <v>15410</v>
      </c>
      <c r="K2673" t="n">
        <v>298.71</v>
      </c>
      <c r="L2673" t="n">
        <v>0</v>
      </c>
      <c r="M2673" t="n">
        <v>0</v>
      </c>
      <c r="N2673" t="n">
        <v>0</v>
      </c>
      <c r="O2673" t="n">
        <v>0</v>
      </c>
      <c r="P2673" t="inlineStr">
        <is>
          <t>2025-12-08</t>
        </is>
      </c>
      <c r="Q2673" t="inlineStr">
        <is>
          <t>2026-06-08</t>
        </is>
      </c>
      <c r="R2673" t="inlineStr">
        <is>
          <t>+5%▶60% 익절 / +10%▶30% 익절 / +30%▶10% 익절</t>
        </is>
      </c>
      <c r="S2673" t="inlineStr">
        <is>
          <t>-5%▶40% 손절 / -15%▶30% 손절 / -20%▶30% 손절</t>
        </is>
      </c>
      <c r="T2673" t="inlineStr">
        <is>
          <t>매수 0.0005 / 매도 0.0025 / 슬리피지 0.0007</t>
        </is>
      </c>
    </row>
    <row r="2674">
      <c r="A2674" t="inlineStr">
        <is>
          <t>에스에이엠티|6개월 전에 샀다면|[중기추세]+[칼손절]</t>
        </is>
      </c>
      <c r="B2674" t="inlineStr">
        <is>
          <t>에스에이엠티</t>
        </is>
      </c>
      <c r="C2674" t="inlineStr">
        <is>
          <t>031330</t>
        </is>
      </c>
      <c r="D2674" t="inlineStr">
        <is>
          <t>6개월 전에 샀다면</t>
        </is>
      </c>
      <c r="E2674" t="inlineStr">
        <is>
          <t>[중기추세]+[칼손절]</t>
        </is>
      </c>
      <c r="F2674" t="inlineStr">
        <is>
          <t>[중기추세]</t>
        </is>
      </c>
      <c r="G2674" t="inlineStr">
        <is>
          <t>[칼손절]</t>
        </is>
      </c>
      <c r="H2674" t="n">
        <v>300000</v>
      </c>
      <c r="I2674" t="n">
        <v>3865</v>
      </c>
      <c r="J2674" t="n">
        <v>15410</v>
      </c>
      <c r="K2674" t="n">
        <v>298.71</v>
      </c>
      <c r="L2674" t="n">
        <v>0</v>
      </c>
      <c r="M2674" t="n">
        <v>0</v>
      </c>
      <c r="N2674" t="n">
        <v>0</v>
      </c>
      <c r="O2674" t="n">
        <v>0</v>
      </c>
      <c r="P2674" t="inlineStr">
        <is>
          <t>2025-12-08</t>
        </is>
      </c>
      <c r="Q2674" t="inlineStr">
        <is>
          <t>2026-06-08</t>
        </is>
      </c>
      <c r="R2674" t="inlineStr">
        <is>
          <t>+10%▶50% 익절 / +20%▶30% 익절 / +30%▶20% 익절</t>
        </is>
      </c>
      <c r="S2674" t="inlineStr">
        <is>
          <t>-2%▶80% 손절 / -4%▶10% 손절 / -6%▶10% 손절</t>
        </is>
      </c>
      <c r="T2674" t="inlineStr">
        <is>
          <t>매수 0.0005 / 매도 0.0025 / 슬리피지 0.0007</t>
        </is>
      </c>
    </row>
    <row r="2675">
      <c r="A2675" t="inlineStr">
        <is>
          <t>에스에이엠티|6개월 전에 샀다면|[중기추세]+[정석방어]</t>
        </is>
      </c>
      <c r="B2675" t="inlineStr">
        <is>
          <t>에스에이엠티</t>
        </is>
      </c>
      <c r="C2675" t="inlineStr">
        <is>
          <t>031330</t>
        </is>
      </c>
      <c r="D2675" t="inlineStr">
        <is>
          <t>6개월 전에 샀다면</t>
        </is>
      </c>
      <c r="E2675" t="inlineStr">
        <is>
          <t>[중기추세]+[정석방어]</t>
        </is>
      </c>
      <c r="F2675" t="inlineStr">
        <is>
          <t>[중기추세]</t>
        </is>
      </c>
      <c r="G2675" t="inlineStr">
        <is>
          <t>[정석방어]</t>
        </is>
      </c>
      <c r="H2675" t="n">
        <v>300000</v>
      </c>
      <c r="I2675" t="n">
        <v>3865</v>
      </c>
      <c r="J2675" t="n">
        <v>15410</v>
      </c>
      <c r="K2675" t="n">
        <v>298.71</v>
      </c>
      <c r="L2675" t="n">
        <v>0</v>
      </c>
      <c r="M2675" t="n">
        <v>0</v>
      </c>
      <c r="N2675" t="n">
        <v>0</v>
      </c>
      <c r="O2675" t="n">
        <v>0</v>
      </c>
      <c r="P2675" t="inlineStr">
        <is>
          <t>2025-12-08</t>
        </is>
      </c>
      <c r="Q2675" t="inlineStr">
        <is>
          <t>2026-06-08</t>
        </is>
      </c>
      <c r="R2675" t="inlineStr">
        <is>
          <t>+10%▶50% 익절 / +20%▶30% 익절 / +30%▶20% 익절</t>
        </is>
      </c>
      <c r="S2675" t="inlineStr">
        <is>
          <t>-3%▶70% 손절 / -5%▶20% 손절 / -10%▶10% 손절</t>
        </is>
      </c>
      <c r="T2675" t="inlineStr">
        <is>
          <t>매수 0.0005 / 매도 0.0025 / 슬리피지 0.0007</t>
        </is>
      </c>
    </row>
    <row r="2676">
      <c r="A2676" t="inlineStr">
        <is>
          <t>에스에이엠티|6개월 전에 샀다면|[중기추세]+[변동성허용]</t>
        </is>
      </c>
      <c r="B2676" t="inlineStr">
        <is>
          <t>에스에이엠티</t>
        </is>
      </c>
      <c r="C2676" t="inlineStr">
        <is>
          <t>031330</t>
        </is>
      </c>
      <c r="D2676" t="inlineStr">
        <is>
          <t>6개월 전에 샀다면</t>
        </is>
      </c>
      <c r="E2676" t="inlineStr">
        <is>
          <t>[중기추세]+[변동성허용]</t>
        </is>
      </c>
      <c r="F2676" t="inlineStr">
        <is>
          <t>[중기추세]</t>
        </is>
      </c>
      <c r="G2676" t="inlineStr">
        <is>
          <t>[변동성허용]</t>
        </is>
      </c>
      <c r="H2676" t="n">
        <v>300000</v>
      </c>
      <c r="I2676" t="n">
        <v>3865</v>
      </c>
      <c r="J2676" t="n">
        <v>15410</v>
      </c>
      <c r="K2676" t="n">
        <v>298.71</v>
      </c>
      <c r="L2676" t="n">
        <v>0</v>
      </c>
      <c r="M2676" t="n">
        <v>0</v>
      </c>
      <c r="N2676" t="n">
        <v>0</v>
      </c>
      <c r="O2676" t="n">
        <v>0</v>
      </c>
      <c r="P2676" t="inlineStr">
        <is>
          <t>2025-12-08</t>
        </is>
      </c>
      <c r="Q2676" t="inlineStr">
        <is>
          <t>2026-06-08</t>
        </is>
      </c>
      <c r="R2676" t="inlineStr">
        <is>
          <t>+10%▶50% 익절 / +20%▶30% 익절 / +30%▶20% 익절</t>
        </is>
      </c>
      <c r="S2676" t="inlineStr">
        <is>
          <t>-5%▶50% 손절 / -10%▶30% 손절 / -15%▶20% 손절</t>
        </is>
      </c>
      <c r="T2676" t="inlineStr">
        <is>
          <t>매수 0.0005 / 매도 0.0025 / 슬리피지 0.0007</t>
        </is>
      </c>
    </row>
    <row r="2677">
      <c r="A2677" t="inlineStr">
        <is>
          <t>에스에이엠티|6개월 전에 샀다면|[중기추세]+[버티기형]</t>
        </is>
      </c>
      <c r="B2677" t="inlineStr">
        <is>
          <t>에스에이엠티</t>
        </is>
      </c>
      <c r="C2677" t="inlineStr">
        <is>
          <t>031330</t>
        </is>
      </c>
      <c r="D2677" t="inlineStr">
        <is>
          <t>6개월 전에 샀다면</t>
        </is>
      </c>
      <c r="E2677" t="inlineStr">
        <is>
          <t>[중기추세]+[버티기형]</t>
        </is>
      </c>
      <c r="F2677" t="inlineStr">
        <is>
          <t>[중기추세]</t>
        </is>
      </c>
      <c r="G2677" t="inlineStr">
        <is>
          <t>[버티기형]</t>
        </is>
      </c>
      <c r="H2677" t="n">
        <v>300000</v>
      </c>
      <c r="I2677" t="n">
        <v>3865</v>
      </c>
      <c r="J2677" t="n">
        <v>15410</v>
      </c>
      <c r="K2677" t="n">
        <v>298.71</v>
      </c>
      <c r="L2677" t="n">
        <v>0</v>
      </c>
      <c r="M2677" t="n">
        <v>0</v>
      </c>
      <c r="N2677" t="n">
        <v>0</v>
      </c>
      <c r="O2677" t="n">
        <v>0</v>
      </c>
      <c r="P2677" t="inlineStr">
        <is>
          <t>2025-12-08</t>
        </is>
      </c>
      <c r="Q2677" t="inlineStr">
        <is>
          <t>2026-06-08</t>
        </is>
      </c>
      <c r="R2677" t="inlineStr">
        <is>
          <t>+10%▶50% 익절 / +20%▶30% 익절 / +30%▶20% 익절</t>
        </is>
      </c>
      <c r="S2677" t="inlineStr">
        <is>
          <t>-5%▶40% 손절 / -15%▶30% 손절 / -20%▶30% 손절</t>
        </is>
      </c>
      <c r="T2677" t="inlineStr">
        <is>
          <t>매수 0.0005 / 매도 0.0025 / 슬리피지 0.0007</t>
        </is>
      </c>
    </row>
    <row r="2678">
      <c r="A2678" t="inlineStr">
        <is>
          <t>에스에이엠티|6개월 전에 샀다면|[수익극대화]+[칼손절]</t>
        </is>
      </c>
      <c r="B2678" t="inlineStr">
        <is>
          <t>에스에이엠티</t>
        </is>
      </c>
      <c r="C2678" t="inlineStr">
        <is>
          <t>031330</t>
        </is>
      </c>
      <c r="D2678" t="inlineStr">
        <is>
          <t>6개월 전에 샀다면</t>
        </is>
      </c>
      <c r="E2678" t="inlineStr">
        <is>
          <t>[수익극대화]+[칼손절]</t>
        </is>
      </c>
      <c r="F2678" t="inlineStr">
        <is>
          <t>[수익극대화]</t>
        </is>
      </c>
      <c r="G2678" t="inlineStr">
        <is>
          <t>[칼손절]</t>
        </is>
      </c>
      <c r="H2678" t="n">
        <v>300000</v>
      </c>
      <c r="I2678" t="n">
        <v>3865</v>
      </c>
      <c r="J2678" t="n">
        <v>15410</v>
      </c>
      <c r="K2678" t="n">
        <v>298.71</v>
      </c>
      <c r="L2678" t="n">
        <v>0</v>
      </c>
      <c r="M2678" t="n">
        <v>0</v>
      </c>
      <c r="N2678" t="n">
        <v>0</v>
      </c>
      <c r="O2678" t="n">
        <v>0</v>
      </c>
      <c r="P2678" t="inlineStr">
        <is>
          <t>2025-12-08</t>
        </is>
      </c>
      <c r="Q2678" t="inlineStr">
        <is>
          <t>2026-06-08</t>
        </is>
      </c>
      <c r="R2678" t="inlineStr">
        <is>
          <t>+10%▶40% 익절 / +20%▶30% 익절 / +40%▶30% 익절</t>
        </is>
      </c>
      <c r="S2678" t="inlineStr">
        <is>
          <t>-2%▶80% 손절 / -4%▶10% 손절 / -6%▶10% 손절</t>
        </is>
      </c>
      <c r="T2678" t="inlineStr">
        <is>
          <t>매수 0.0005 / 매도 0.0025 / 슬리피지 0.0007</t>
        </is>
      </c>
    </row>
    <row r="2679">
      <c r="A2679" t="inlineStr">
        <is>
          <t>에스에이엠티|6개월 전에 샀다면|[수익극대화]+[정석방어]</t>
        </is>
      </c>
      <c r="B2679" t="inlineStr">
        <is>
          <t>에스에이엠티</t>
        </is>
      </c>
      <c r="C2679" t="inlineStr">
        <is>
          <t>031330</t>
        </is>
      </c>
      <c r="D2679" t="inlineStr">
        <is>
          <t>6개월 전에 샀다면</t>
        </is>
      </c>
      <c r="E2679" t="inlineStr">
        <is>
          <t>[수익극대화]+[정석방어]</t>
        </is>
      </c>
      <c r="F2679" t="inlineStr">
        <is>
          <t>[수익극대화]</t>
        </is>
      </c>
      <c r="G2679" t="inlineStr">
        <is>
          <t>[정석방어]</t>
        </is>
      </c>
      <c r="H2679" t="n">
        <v>300000</v>
      </c>
      <c r="I2679" t="n">
        <v>3865</v>
      </c>
      <c r="J2679" t="n">
        <v>15410</v>
      </c>
      <c r="K2679" t="n">
        <v>298.71</v>
      </c>
      <c r="L2679" t="n">
        <v>0</v>
      </c>
      <c r="M2679" t="n">
        <v>0</v>
      </c>
      <c r="N2679" t="n">
        <v>0</v>
      </c>
      <c r="O2679" t="n">
        <v>0</v>
      </c>
      <c r="P2679" t="inlineStr">
        <is>
          <t>2025-12-08</t>
        </is>
      </c>
      <c r="Q2679" t="inlineStr">
        <is>
          <t>2026-06-08</t>
        </is>
      </c>
      <c r="R2679" t="inlineStr">
        <is>
          <t>+10%▶40% 익절 / +20%▶30% 익절 / +40%▶30% 익절</t>
        </is>
      </c>
      <c r="S2679" t="inlineStr">
        <is>
          <t>-3%▶70% 손절 / -5%▶20% 손절 / -10%▶10% 손절</t>
        </is>
      </c>
      <c r="T2679" t="inlineStr">
        <is>
          <t>매수 0.0005 / 매도 0.0025 / 슬리피지 0.0007</t>
        </is>
      </c>
    </row>
    <row r="2680">
      <c r="A2680" t="inlineStr">
        <is>
          <t>에스에이엠티|6개월 전에 샀다면|[수익극대화]+[변동성허용]</t>
        </is>
      </c>
      <c r="B2680" t="inlineStr">
        <is>
          <t>에스에이엠티</t>
        </is>
      </c>
      <c r="C2680" t="inlineStr">
        <is>
          <t>031330</t>
        </is>
      </c>
      <c r="D2680" t="inlineStr">
        <is>
          <t>6개월 전에 샀다면</t>
        </is>
      </c>
      <c r="E2680" t="inlineStr">
        <is>
          <t>[수익극대화]+[변동성허용]</t>
        </is>
      </c>
      <c r="F2680" t="inlineStr">
        <is>
          <t>[수익극대화]</t>
        </is>
      </c>
      <c r="G2680" t="inlineStr">
        <is>
          <t>[변동성허용]</t>
        </is>
      </c>
      <c r="H2680" t="n">
        <v>300000</v>
      </c>
      <c r="I2680" t="n">
        <v>3865</v>
      </c>
      <c r="J2680" t="n">
        <v>15410</v>
      </c>
      <c r="K2680" t="n">
        <v>298.71</v>
      </c>
      <c r="L2680" t="n">
        <v>0</v>
      </c>
      <c r="M2680" t="n">
        <v>0</v>
      </c>
      <c r="N2680" t="n">
        <v>0</v>
      </c>
      <c r="O2680" t="n">
        <v>0</v>
      </c>
      <c r="P2680" t="inlineStr">
        <is>
          <t>2025-12-08</t>
        </is>
      </c>
      <c r="Q2680" t="inlineStr">
        <is>
          <t>2026-06-08</t>
        </is>
      </c>
      <c r="R2680" t="inlineStr">
        <is>
          <t>+10%▶40% 익절 / +20%▶30% 익절 / +40%▶30% 익절</t>
        </is>
      </c>
      <c r="S2680" t="inlineStr">
        <is>
          <t>-5%▶50% 손절 / -10%▶30% 손절 / -15%▶20% 손절</t>
        </is>
      </c>
      <c r="T2680" t="inlineStr">
        <is>
          <t>매수 0.0005 / 매도 0.0025 / 슬리피지 0.0007</t>
        </is>
      </c>
    </row>
    <row r="2681">
      <c r="A2681" t="inlineStr">
        <is>
          <t>에스에이엠티|6개월 전에 샀다면|[수익극대화]+[버티기형]</t>
        </is>
      </c>
      <c r="B2681" t="inlineStr">
        <is>
          <t>에스에이엠티</t>
        </is>
      </c>
      <c r="C2681" t="inlineStr">
        <is>
          <t>031330</t>
        </is>
      </c>
      <c r="D2681" t="inlineStr">
        <is>
          <t>6개월 전에 샀다면</t>
        </is>
      </c>
      <c r="E2681" t="inlineStr">
        <is>
          <t>[수익극대화]+[버티기형]</t>
        </is>
      </c>
      <c r="F2681" t="inlineStr">
        <is>
          <t>[수익극대화]</t>
        </is>
      </c>
      <c r="G2681" t="inlineStr">
        <is>
          <t>[버티기형]</t>
        </is>
      </c>
      <c r="H2681" t="n">
        <v>300000</v>
      </c>
      <c r="I2681" t="n">
        <v>3865</v>
      </c>
      <c r="J2681" t="n">
        <v>15410</v>
      </c>
      <c r="K2681" t="n">
        <v>298.71</v>
      </c>
      <c r="L2681" t="n">
        <v>0</v>
      </c>
      <c r="M2681" t="n">
        <v>0</v>
      </c>
      <c r="N2681" t="n">
        <v>0</v>
      </c>
      <c r="O2681" t="n">
        <v>0</v>
      </c>
      <c r="P2681" t="inlineStr">
        <is>
          <t>2025-12-08</t>
        </is>
      </c>
      <c r="Q2681" t="inlineStr">
        <is>
          <t>2026-06-08</t>
        </is>
      </c>
      <c r="R2681" t="inlineStr">
        <is>
          <t>+10%▶40% 익절 / +20%▶30% 익절 / +40%▶30% 익절</t>
        </is>
      </c>
      <c r="S2681" t="inlineStr">
        <is>
          <t>-5%▶40% 손절 / -15%▶30% 손절 / -20%▶30% 손절</t>
        </is>
      </c>
      <c r="T2681" t="inlineStr">
        <is>
          <t>매수 0.0005 / 매도 0.0025 / 슬리피지 0.0007</t>
        </is>
      </c>
    </row>
    <row r="2682">
      <c r="A2682" t="inlineStr">
        <is>
          <t>에스에이엠티|전체 평가기간|[초단타]+[칼손절]</t>
        </is>
      </c>
      <c r="B2682" t="inlineStr">
        <is>
          <t>에스에이엠티</t>
        </is>
      </c>
      <c r="C2682" t="inlineStr">
        <is>
          <t>031330</t>
        </is>
      </c>
      <c r="D2682" t="inlineStr">
        <is>
          <t>전체 평가기간</t>
        </is>
      </c>
      <c r="E2682" t="inlineStr">
        <is>
          <t>[초단타]+[칼손절]</t>
        </is>
      </c>
      <c r="F2682" t="inlineStr">
        <is>
          <t>[초단타]</t>
        </is>
      </c>
      <c r="G2682" t="inlineStr">
        <is>
          <t>[칼손절]</t>
        </is>
      </c>
      <c r="H2682" t="n">
        <v>300000</v>
      </c>
      <c r="I2682" t="n">
        <v>3970</v>
      </c>
      <c r="J2682" t="n">
        <v>15410</v>
      </c>
      <c r="K2682" t="n">
        <v>288.16</v>
      </c>
      <c r="L2682" t="n">
        <v>0</v>
      </c>
      <c r="M2682" t="n">
        <v>0</v>
      </c>
      <c r="N2682" t="n">
        <v>0</v>
      </c>
      <c r="O2682" t="n">
        <v>0</v>
      </c>
      <c r="P2682" t="inlineStr">
        <is>
          <t>2026-01-02</t>
        </is>
      </c>
      <c r="Q2682" t="inlineStr">
        <is>
          <t>2026-06-08</t>
        </is>
      </c>
      <c r="R2682" t="inlineStr">
        <is>
          <t>+3%▶70% 익절 / +5%▶20% 익절 / +10%▶10% 익절</t>
        </is>
      </c>
      <c r="S2682" t="inlineStr">
        <is>
          <t>-2%▶80% 손절 / -4%▶10% 손절 / -6%▶10% 손절</t>
        </is>
      </c>
      <c r="T2682" t="inlineStr">
        <is>
          <t>매수 0.0005 / 매도 0.0025 / 슬리피지 0.0007</t>
        </is>
      </c>
    </row>
    <row r="2683">
      <c r="A2683" t="inlineStr">
        <is>
          <t>에스에이엠티|전체 평가기간|[초단타]+[정석방어]</t>
        </is>
      </c>
      <c r="B2683" t="inlineStr">
        <is>
          <t>에스에이엠티</t>
        </is>
      </c>
      <c r="C2683" t="inlineStr">
        <is>
          <t>031330</t>
        </is>
      </c>
      <c r="D2683" t="inlineStr">
        <is>
          <t>전체 평가기간</t>
        </is>
      </c>
      <c r="E2683" t="inlineStr">
        <is>
          <t>[초단타]+[정석방어]</t>
        </is>
      </c>
      <c r="F2683" t="inlineStr">
        <is>
          <t>[초단타]</t>
        </is>
      </c>
      <c r="G2683" t="inlineStr">
        <is>
          <t>[정석방어]</t>
        </is>
      </c>
      <c r="H2683" t="n">
        <v>300000</v>
      </c>
      <c r="I2683" t="n">
        <v>3970</v>
      </c>
      <c r="J2683" t="n">
        <v>15410</v>
      </c>
      <c r="K2683" t="n">
        <v>288.16</v>
      </c>
      <c r="L2683" t="n">
        <v>0</v>
      </c>
      <c r="M2683" t="n">
        <v>0</v>
      </c>
      <c r="N2683" t="n">
        <v>0</v>
      </c>
      <c r="O2683" t="n">
        <v>0</v>
      </c>
      <c r="P2683" t="inlineStr">
        <is>
          <t>2026-01-02</t>
        </is>
      </c>
      <c r="Q2683" t="inlineStr">
        <is>
          <t>2026-06-08</t>
        </is>
      </c>
      <c r="R2683" t="inlineStr">
        <is>
          <t>+3%▶70% 익절 / +5%▶20% 익절 / +10%▶10% 익절</t>
        </is>
      </c>
      <c r="S2683" t="inlineStr">
        <is>
          <t>-3%▶70% 손절 / -5%▶20% 손절 / -10%▶10% 손절</t>
        </is>
      </c>
      <c r="T2683" t="inlineStr">
        <is>
          <t>매수 0.0005 / 매도 0.0025 / 슬리피지 0.0007</t>
        </is>
      </c>
    </row>
    <row r="2684">
      <c r="A2684" t="inlineStr">
        <is>
          <t>에스에이엠티|전체 평가기간|[초단타]+[변동성허용]</t>
        </is>
      </c>
      <c r="B2684" t="inlineStr">
        <is>
          <t>에스에이엠티</t>
        </is>
      </c>
      <c r="C2684" t="inlineStr">
        <is>
          <t>031330</t>
        </is>
      </c>
      <c r="D2684" t="inlineStr">
        <is>
          <t>전체 평가기간</t>
        </is>
      </c>
      <c r="E2684" t="inlineStr">
        <is>
          <t>[초단타]+[변동성허용]</t>
        </is>
      </c>
      <c r="F2684" t="inlineStr">
        <is>
          <t>[초단타]</t>
        </is>
      </c>
      <c r="G2684" t="inlineStr">
        <is>
          <t>[변동성허용]</t>
        </is>
      </c>
      <c r="H2684" t="n">
        <v>300000</v>
      </c>
      <c r="I2684" t="n">
        <v>3970</v>
      </c>
      <c r="J2684" t="n">
        <v>15410</v>
      </c>
      <c r="K2684" t="n">
        <v>288.16</v>
      </c>
      <c r="L2684" t="n">
        <v>0</v>
      </c>
      <c r="M2684" t="n">
        <v>0</v>
      </c>
      <c r="N2684" t="n">
        <v>0</v>
      </c>
      <c r="O2684" t="n">
        <v>0</v>
      </c>
      <c r="P2684" t="inlineStr">
        <is>
          <t>2026-01-02</t>
        </is>
      </c>
      <c r="Q2684" t="inlineStr">
        <is>
          <t>2026-06-08</t>
        </is>
      </c>
      <c r="R2684" t="inlineStr">
        <is>
          <t>+3%▶70% 익절 / +5%▶20% 익절 / +10%▶10% 익절</t>
        </is>
      </c>
      <c r="S2684" t="inlineStr">
        <is>
          <t>-5%▶50% 손절 / -10%▶30% 손절 / -15%▶20% 손절</t>
        </is>
      </c>
      <c r="T2684" t="inlineStr">
        <is>
          <t>매수 0.0005 / 매도 0.0025 / 슬리피지 0.0007</t>
        </is>
      </c>
    </row>
    <row r="2685">
      <c r="A2685" t="inlineStr">
        <is>
          <t>에스에이엠티|전체 평가기간|[초단타]+[버티기형]</t>
        </is>
      </c>
      <c r="B2685" t="inlineStr">
        <is>
          <t>에스에이엠티</t>
        </is>
      </c>
      <c r="C2685" t="inlineStr">
        <is>
          <t>031330</t>
        </is>
      </c>
      <c r="D2685" t="inlineStr">
        <is>
          <t>전체 평가기간</t>
        </is>
      </c>
      <c r="E2685" t="inlineStr">
        <is>
          <t>[초단타]+[버티기형]</t>
        </is>
      </c>
      <c r="F2685" t="inlineStr">
        <is>
          <t>[초단타]</t>
        </is>
      </c>
      <c r="G2685" t="inlineStr">
        <is>
          <t>[버티기형]</t>
        </is>
      </c>
      <c r="H2685" t="n">
        <v>300000</v>
      </c>
      <c r="I2685" t="n">
        <v>3970</v>
      </c>
      <c r="J2685" t="n">
        <v>15410</v>
      </c>
      <c r="K2685" t="n">
        <v>288.16</v>
      </c>
      <c r="L2685" t="n">
        <v>0</v>
      </c>
      <c r="M2685" t="n">
        <v>0</v>
      </c>
      <c r="N2685" t="n">
        <v>0</v>
      </c>
      <c r="O2685" t="n">
        <v>0</v>
      </c>
      <c r="P2685" t="inlineStr">
        <is>
          <t>2026-01-02</t>
        </is>
      </c>
      <c r="Q2685" t="inlineStr">
        <is>
          <t>2026-06-08</t>
        </is>
      </c>
      <c r="R2685" t="inlineStr">
        <is>
          <t>+3%▶70% 익절 / +5%▶20% 익절 / +10%▶10% 익절</t>
        </is>
      </c>
      <c r="S2685" t="inlineStr">
        <is>
          <t>-5%▶40% 손절 / -15%▶30% 손절 / -20%▶30% 손절</t>
        </is>
      </c>
      <c r="T2685" t="inlineStr">
        <is>
          <t>매수 0.0005 / 매도 0.0025 / 슬리피지 0.0007</t>
        </is>
      </c>
    </row>
    <row r="2686">
      <c r="A2686" t="inlineStr">
        <is>
          <t>에스에이엠티|전체 평가기간|[단기스윙]+[칼손절]</t>
        </is>
      </c>
      <c r="B2686" t="inlineStr">
        <is>
          <t>에스에이엠티</t>
        </is>
      </c>
      <c r="C2686" t="inlineStr">
        <is>
          <t>031330</t>
        </is>
      </c>
      <c r="D2686" t="inlineStr">
        <is>
          <t>전체 평가기간</t>
        </is>
      </c>
      <c r="E2686" t="inlineStr">
        <is>
          <t>[단기스윙]+[칼손절]</t>
        </is>
      </c>
      <c r="F2686" t="inlineStr">
        <is>
          <t>[단기스윙]</t>
        </is>
      </c>
      <c r="G2686" t="inlineStr">
        <is>
          <t>[칼손절]</t>
        </is>
      </c>
      <c r="H2686" t="n">
        <v>300000</v>
      </c>
      <c r="I2686" t="n">
        <v>3970</v>
      </c>
      <c r="J2686" t="n">
        <v>15410</v>
      </c>
      <c r="K2686" t="n">
        <v>288.16</v>
      </c>
      <c r="L2686" t="n">
        <v>0</v>
      </c>
      <c r="M2686" t="n">
        <v>0</v>
      </c>
      <c r="N2686" t="n">
        <v>0</v>
      </c>
      <c r="O2686" t="n">
        <v>0</v>
      </c>
      <c r="P2686" t="inlineStr">
        <is>
          <t>2026-01-02</t>
        </is>
      </c>
      <c r="Q2686" t="inlineStr">
        <is>
          <t>2026-06-08</t>
        </is>
      </c>
      <c r="R2686" t="inlineStr">
        <is>
          <t>+5%▶60% 익절 / +10%▶30% 익절 / +20%▶10% 익절</t>
        </is>
      </c>
      <c r="S2686" t="inlineStr">
        <is>
          <t>-2%▶80% 손절 / -4%▶10% 손절 / -6%▶10% 손절</t>
        </is>
      </c>
      <c r="T2686" t="inlineStr">
        <is>
          <t>매수 0.0005 / 매도 0.0025 / 슬리피지 0.0007</t>
        </is>
      </c>
    </row>
    <row r="2687">
      <c r="A2687" t="inlineStr">
        <is>
          <t>에스에이엠티|전체 평가기간|[단기스윙]+[정석방어]</t>
        </is>
      </c>
      <c r="B2687" t="inlineStr">
        <is>
          <t>에스에이엠티</t>
        </is>
      </c>
      <c r="C2687" t="inlineStr">
        <is>
          <t>031330</t>
        </is>
      </c>
      <c r="D2687" t="inlineStr">
        <is>
          <t>전체 평가기간</t>
        </is>
      </c>
      <c r="E2687" t="inlineStr">
        <is>
          <t>[단기스윙]+[정석방어]</t>
        </is>
      </c>
      <c r="F2687" t="inlineStr">
        <is>
          <t>[단기스윙]</t>
        </is>
      </c>
      <c r="G2687" t="inlineStr">
        <is>
          <t>[정석방어]</t>
        </is>
      </c>
      <c r="H2687" t="n">
        <v>300000</v>
      </c>
      <c r="I2687" t="n">
        <v>3970</v>
      </c>
      <c r="J2687" t="n">
        <v>15410</v>
      </c>
      <c r="K2687" t="n">
        <v>288.16</v>
      </c>
      <c r="L2687" t="n">
        <v>0</v>
      </c>
      <c r="M2687" t="n">
        <v>0</v>
      </c>
      <c r="N2687" t="n">
        <v>0</v>
      </c>
      <c r="O2687" t="n">
        <v>0</v>
      </c>
      <c r="P2687" t="inlineStr">
        <is>
          <t>2026-01-02</t>
        </is>
      </c>
      <c r="Q2687" t="inlineStr">
        <is>
          <t>2026-06-08</t>
        </is>
      </c>
      <c r="R2687" t="inlineStr">
        <is>
          <t>+5%▶60% 익절 / +10%▶30% 익절 / +20%▶10% 익절</t>
        </is>
      </c>
      <c r="S2687" t="inlineStr">
        <is>
          <t>-3%▶70% 손절 / -5%▶20% 손절 / -10%▶10% 손절</t>
        </is>
      </c>
      <c r="T2687" t="inlineStr">
        <is>
          <t>매수 0.0005 / 매도 0.0025 / 슬리피지 0.0007</t>
        </is>
      </c>
    </row>
    <row r="2688">
      <c r="A2688" t="inlineStr">
        <is>
          <t>에스에이엠티|전체 평가기간|[단기스윙]+[변동성허용]</t>
        </is>
      </c>
      <c r="B2688" t="inlineStr">
        <is>
          <t>에스에이엠티</t>
        </is>
      </c>
      <c r="C2688" t="inlineStr">
        <is>
          <t>031330</t>
        </is>
      </c>
      <c r="D2688" t="inlineStr">
        <is>
          <t>전체 평가기간</t>
        </is>
      </c>
      <c r="E2688" t="inlineStr">
        <is>
          <t>[단기스윙]+[변동성허용]</t>
        </is>
      </c>
      <c r="F2688" t="inlineStr">
        <is>
          <t>[단기스윙]</t>
        </is>
      </c>
      <c r="G2688" t="inlineStr">
        <is>
          <t>[변동성허용]</t>
        </is>
      </c>
      <c r="H2688" t="n">
        <v>300000</v>
      </c>
      <c r="I2688" t="n">
        <v>3970</v>
      </c>
      <c r="J2688" t="n">
        <v>15410</v>
      </c>
      <c r="K2688" t="n">
        <v>288.16</v>
      </c>
      <c r="L2688" t="n">
        <v>0</v>
      </c>
      <c r="M2688" t="n">
        <v>0</v>
      </c>
      <c r="N2688" t="n">
        <v>0</v>
      </c>
      <c r="O2688" t="n">
        <v>0</v>
      </c>
      <c r="P2688" t="inlineStr">
        <is>
          <t>2026-01-02</t>
        </is>
      </c>
      <c r="Q2688" t="inlineStr">
        <is>
          <t>2026-06-08</t>
        </is>
      </c>
      <c r="R2688" t="inlineStr">
        <is>
          <t>+5%▶60% 익절 / +10%▶30% 익절 / +20%▶10% 익절</t>
        </is>
      </c>
      <c r="S2688" t="inlineStr">
        <is>
          <t>-5%▶50% 손절 / -10%▶30% 손절 / -15%▶20% 손절</t>
        </is>
      </c>
      <c r="T2688" t="inlineStr">
        <is>
          <t>매수 0.0005 / 매도 0.0025 / 슬리피지 0.0007</t>
        </is>
      </c>
    </row>
    <row r="2689">
      <c r="A2689" t="inlineStr">
        <is>
          <t>에스에이엠티|전체 평가기간|[단기스윙]+[버티기형]</t>
        </is>
      </c>
      <c r="B2689" t="inlineStr">
        <is>
          <t>에스에이엠티</t>
        </is>
      </c>
      <c r="C2689" t="inlineStr">
        <is>
          <t>031330</t>
        </is>
      </c>
      <c r="D2689" t="inlineStr">
        <is>
          <t>전체 평가기간</t>
        </is>
      </c>
      <c r="E2689" t="inlineStr">
        <is>
          <t>[단기스윙]+[버티기형]</t>
        </is>
      </c>
      <c r="F2689" t="inlineStr">
        <is>
          <t>[단기스윙]</t>
        </is>
      </c>
      <c r="G2689" t="inlineStr">
        <is>
          <t>[버티기형]</t>
        </is>
      </c>
      <c r="H2689" t="n">
        <v>300000</v>
      </c>
      <c r="I2689" t="n">
        <v>3970</v>
      </c>
      <c r="J2689" t="n">
        <v>15410</v>
      </c>
      <c r="K2689" t="n">
        <v>288.16</v>
      </c>
      <c r="L2689" t="n">
        <v>0</v>
      </c>
      <c r="M2689" t="n">
        <v>0</v>
      </c>
      <c r="N2689" t="n">
        <v>0</v>
      </c>
      <c r="O2689" t="n">
        <v>0</v>
      </c>
      <c r="P2689" t="inlineStr">
        <is>
          <t>2026-01-02</t>
        </is>
      </c>
      <c r="Q2689" t="inlineStr">
        <is>
          <t>2026-06-08</t>
        </is>
      </c>
      <c r="R2689" t="inlineStr">
        <is>
          <t>+5%▶60% 익절 / +10%▶30% 익절 / +20%▶10% 익절</t>
        </is>
      </c>
      <c r="S2689" t="inlineStr">
        <is>
          <t>-5%▶40% 손절 / -15%▶30% 손절 / -20%▶30% 손절</t>
        </is>
      </c>
      <c r="T2689" t="inlineStr">
        <is>
          <t>매수 0.0005 / 매도 0.0025 / 슬리피지 0.0007</t>
        </is>
      </c>
    </row>
    <row r="2690">
      <c r="A2690" t="inlineStr">
        <is>
          <t>에스에이엠티|전체 평가기간|[대표님룰]+[칼손절]</t>
        </is>
      </c>
      <c r="B2690" t="inlineStr">
        <is>
          <t>에스에이엠티</t>
        </is>
      </c>
      <c r="C2690" t="inlineStr">
        <is>
          <t>031330</t>
        </is>
      </c>
      <c r="D2690" t="inlineStr">
        <is>
          <t>전체 평가기간</t>
        </is>
      </c>
      <c r="E2690" t="inlineStr">
        <is>
          <t>[대표님룰]+[칼손절]</t>
        </is>
      </c>
      <c r="F2690" t="inlineStr">
        <is>
          <t>[대표님룰]</t>
        </is>
      </c>
      <c r="G2690" t="inlineStr">
        <is>
          <t>[칼손절]</t>
        </is>
      </c>
      <c r="H2690" t="n">
        <v>300000</v>
      </c>
      <c r="I2690" t="n">
        <v>3970</v>
      </c>
      <c r="J2690" t="n">
        <v>15410</v>
      </c>
      <c r="K2690" t="n">
        <v>288.16</v>
      </c>
      <c r="L2690" t="n">
        <v>0</v>
      </c>
      <c r="M2690" t="n">
        <v>0</v>
      </c>
      <c r="N2690" t="n">
        <v>0</v>
      </c>
      <c r="O2690" t="n">
        <v>0</v>
      </c>
      <c r="P2690" t="inlineStr">
        <is>
          <t>2026-01-02</t>
        </is>
      </c>
      <c r="Q2690" t="inlineStr">
        <is>
          <t>2026-06-08</t>
        </is>
      </c>
      <c r="R2690" t="inlineStr">
        <is>
          <t>+5%▶60% 익절 / +10%▶30% 익절 / +30%▶10% 익절</t>
        </is>
      </c>
      <c r="S2690" t="inlineStr">
        <is>
          <t>-2%▶80% 손절 / -4%▶10% 손절 / -6%▶10% 손절</t>
        </is>
      </c>
      <c r="T2690" t="inlineStr">
        <is>
          <t>매수 0.0005 / 매도 0.0025 / 슬리피지 0.0007</t>
        </is>
      </c>
    </row>
    <row r="2691">
      <c r="A2691" t="inlineStr">
        <is>
          <t>에스에이엠티|전체 평가기간|[대표님룰]+[정석방어]</t>
        </is>
      </c>
      <c r="B2691" t="inlineStr">
        <is>
          <t>에스에이엠티</t>
        </is>
      </c>
      <c r="C2691" t="inlineStr">
        <is>
          <t>031330</t>
        </is>
      </c>
      <c r="D2691" t="inlineStr">
        <is>
          <t>전체 평가기간</t>
        </is>
      </c>
      <c r="E2691" t="inlineStr">
        <is>
          <t>[대표님룰]+[정석방어]</t>
        </is>
      </c>
      <c r="F2691" t="inlineStr">
        <is>
          <t>[대표님룰]</t>
        </is>
      </c>
      <c r="G2691" t="inlineStr">
        <is>
          <t>[정석방어]</t>
        </is>
      </c>
      <c r="H2691" t="n">
        <v>300000</v>
      </c>
      <c r="I2691" t="n">
        <v>3970</v>
      </c>
      <c r="J2691" t="n">
        <v>15410</v>
      </c>
      <c r="K2691" t="n">
        <v>288.16</v>
      </c>
      <c r="L2691" t="n">
        <v>0</v>
      </c>
      <c r="M2691" t="n">
        <v>0</v>
      </c>
      <c r="N2691" t="n">
        <v>0</v>
      </c>
      <c r="O2691" t="n">
        <v>0</v>
      </c>
      <c r="P2691" t="inlineStr">
        <is>
          <t>2026-01-02</t>
        </is>
      </c>
      <c r="Q2691" t="inlineStr">
        <is>
          <t>2026-06-08</t>
        </is>
      </c>
      <c r="R2691" t="inlineStr">
        <is>
          <t>+5%▶60% 익절 / +10%▶30% 익절 / +30%▶10% 익절</t>
        </is>
      </c>
      <c r="S2691" t="inlineStr">
        <is>
          <t>-3%▶70% 손절 / -5%▶20% 손절 / -10%▶10% 손절</t>
        </is>
      </c>
      <c r="T2691" t="inlineStr">
        <is>
          <t>매수 0.0005 / 매도 0.0025 / 슬리피지 0.0007</t>
        </is>
      </c>
    </row>
    <row r="2692">
      <c r="A2692" t="inlineStr">
        <is>
          <t>에스에이엠티|전체 평가기간|[대표님룰]+[변동성허용]</t>
        </is>
      </c>
      <c r="B2692" t="inlineStr">
        <is>
          <t>에스에이엠티</t>
        </is>
      </c>
      <c r="C2692" t="inlineStr">
        <is>
          <t>031330</t>
        </is>
      </c>
      <c r="D2692" t="inlineStr">
        <is>
          <t>전체 평가기간</t>
        </is>
      </c>
      <c r="E2692" t="inlineStr">
        <is>
          <t>[대표님룰]+[변동성허용]</t>
        </is>
      </c>
      <c r="F2692" t="inlineStr">
        <is>
          <t>[대표님룰]</t>
        </is>
      </c>
      <c r="G2692" t="inlineStr">
        <is>
          <t>[변동성허용]</t>
        </is>
      </c>
      <c r="H2692" t="n">
        <v>300000</v>
      </c>
      <c r="I2692" t="n">
        <v>3970</v>
      </c>
      <c r="J2692" t="n">
        <v>15410</v>
      </c>
      <c r="K2692" t="n">
        <v>288.16</v>
      </c>
      <c r="L2692" t="n">
        <v>0</v>
      </c>
      <c r="M2692" t="n">
        <v>0</v>
      </c>
      <c r="N2692" t="n">
        <v>0</v>
      </c>
      <c r="O2692" t="n">
        <v>0</v>
      </c>
      <c r="P2692" t="inlineStr">
        <is>
          <t>2026-01-02</t>
        </is>
      </c>
      <c r="Q2692" t="inlineStr">
        <is>
          <t>2026-06-08</t>
        </is>
      </c>
      <c r="R2692" t="inlineStr">
        <is>
          <t>+5%▶60% 익절 / +10%▶30% 익절 / +30%▶10% 익절</t>
        </is>
      </c>
      <c r="S2692" t="inlineStr">
        <is>
          <t>-5%▶50% 손절 / -10%▶30% 손절 / -15%▶20% 손절</t>
        </is>
      </c>
      <c r="T2692" t="inlineStr">
        <is>
          <t>매수 0.0005 / 매도 0.0025 / 슬리피지 0.0007</t>
        </is>
      </c>
    </row>
    <row r="2693">
      <c r="A2693" t="inlineStr">
        <is>
          <t>에스에이엠티|전체 평가기간|[대표님룰]+[버티기형]</t>
        </is>
      </c>
      <c r="B2693" t="inlineStr">
        <is>
          <t>에스에이엠티</t>
        </is>
      </c>
      <c r="C2693" t="inlineStr">
        <is>
          <t>031330</t>
        </is>
      </c>
      <c r="D2693" t="inlineStr">
        <is>
          <t>전체 평가기간</t>
        </is>
      </c>
      <c r="E2693" t="inlineStr">
        <is>
          <t>[대표님룰]+[버티기형]</t>
        </is>
      </c>
      <c r="F2693" t="inlineStr">
        <is>
          <t>[대표님룰]</t>
        </is>
      </c>
      <c r="G2693" t="inlineStr">
        <is>
          <t>[버티기형]</t>
        </is>
      </c>
      <c r="H2693" t="n">
        <v>300000</v>
      </c>
      <c r="I2693" t="n">
        <v>3970</v>
      </c>
      <c r="J2693" t="n">
        <v>15410</v>
      </c>
      <c r="K2693" t="n">
        <v>288.16</v>
      </c>
      <c r="L2693" t="n">
        <v>0</v>
      </c>
      <c r="M2693" t="n">
        <v>0</v>
      </c>
      <c r="N2693" t="n">
        <v>0</v>
      </c>
      <c r="O2693" t="n">
        <v>0</v>
      </c>
      <c r="P2693" t="inlineStr">
        <is>
          <t>2026-01-02</t>
        </is>
      </c>
      <c r="Q2693" t="inlineStr">
        <is>
          <t>2026-06-08</t>
        </is>
      </c>
      <c r="R2693" t="inlineStr">
        <is>
          <t>+5%▶60% 익절 / +10%▶30% 익절 / +30%▶10% 익절</t>
        </is>
      </c>
      <c r="S2693" t="inlineStr">
        <is>
          <t>-5%▶40% 손절 / -15%▶30% 손절 / -20%▶30% 손절</t>
        </is>
      </c>
      <c r="T2693" t="inlineStr">
        <is>
          <t>매수 0.0005 / 매도 0.0025 / 슬리피지 0.0007</t>
        </is>
      </c>
    </row>
    <row r="2694">
      <c r="A2694" t="inlineStr">
        <is>
          <t>에스에이엠티|전체 평가기간|[중기추세]+[칼손절]</t>
        </is>
      </c>
      <c r="B2694" t="inlineStr">
        <is>
          <t>에스에이엠티</t>
        </is>
      </c>
      <c r="C2694" t="inlineStr">
        <is>
          <t>031330</t>
        </is>
      </c>
      <c r="D2694" t="inlineStr">
        <is>
          <t>전체 평가기간</t>
        </is>
      </c>
      <c r="E2694" t="inlineStr">
        <is>
          <t>[중기추세]+[칼손절]</t>
        </is>
      </c>
      <c r="F2694" t="inlineStr">
        <is>
          <t>[중기추세]</t>
        </is>
      </c>
      <c r="G2694" t="inlineStr">
        <is>
          <t>[칼손절]</t>
        </is>
      </c>
      <c r="H2694" t="n">
        <v>300000</v>
      </c>
      <c r="I2694" t="n">
        <v>3970</v>
      </c>
      <c r="J2694" t="n">
        <v>15410</v>
      </c>
      <c r="K2694" t="n">
        <v>288.16</v>
      </c>
      <c r="L2694" t="n">
        <v>0</v>
      </c>
      <c r="M2694" t="n">
        <v>0</v>
      </c>
      <c r="N2694" t="n">
        <v>0</v>
      </c>
      <c r="O2694" t="n">
        <v>0</v>
      </c>
      <c r="P2694" t="inlineStr">
        <is>
          <t>2026-01-02</t>
        </is>
      </c>
      <c r="Q2694" t="inlineStr">
        <is>
          <t>2026-06-08</t>
        </is>
      </c>
      <c r="R2694" t="inlineStr">
        <is>
          <t>+10%▶50% 익절 / +20%▶30% 익절 / +30%▶20% 익절</t>
        </is>
      </c>
      <c r="S2694" t="inlineStr">
        <is>
          <t>-2%▶80% 손절 / -4%▶10% 손절 / -6%▶10% 손절</t>
        </is>
      </c>
      <c r="T2694" t="inlineStr">
        <is>
          <t>매수 0.0005 / 매도 0.0025 / 슬리피지 0.0007</t>
        </is>
      </c>
    </row>
    <row r="2695">
      <c r="A2695" t="inlineStr">
        <is>
          <t>에스에이엠티|전체 평가기간|[중기추세]+[정석방어]</t>
        </is>
      </c>
      <c r="B2695" t="inlineStr">
        <is>
          <t>에스에이엠티</t>
        </is>
      </c>
      <c r="C2695" t="inlineStr">
        <is>
          <t>031330</t>
        </is>
      </c>
      <c r="D2695" t="inlineStr">
        <is>
          <t>전체 평가기간</t>
        </is>
      </c>
      <c r="E2695" t="inlineStr">
        <is>
          <t>[중기추세]+[정석방어]</t>
        </is>
      </c>
      <c r="F2695" t="inlineStr">
        <is>
          <t>[중기추세]</t>
        </is>
      </c>
      <c r="G2695" t="inlineStr">
        <is>
          <t>[정석방어]</t>
        </is>
      </c>
      <c r="H2695" t="n">
        <v>300000</v>
      </c>
      <c r="I2695" t="n">
        <v>3970</v>
      </c>
      <c r="J2695" t="n">
        <v>15410</v>
      </c>
      <c r="K2695" t="n">
        <v>288.16</v>
      </c>
      <c r="L2695" t="n">
        <v>0</v>
      </c>
      <c r="M2695" t="n">
        <v>0</v>
      </c>
      <c r="N2695" t="n">
        <v>0</v>
      </c>
      <c r="O2695" t="n">
        <v>0</v>
      </c>
      <c r="P2695" t="inlineStr">
        <is>
          <t>2026-01-02</t>
        </is>
      </c>
      <c r="Q2695" t="inlineStr">
        <is>
          <t>2026-06-08</t>
        </is>
      </c>
      <c r="R2695" t="inlineStr">
        <is>
          <t>+10%▶50% 익절 / +20%▶30% 익절 / +30%▶20% 익절</t>
        </is>
      </c>
      <c r="S2695" t="inlineStr">
        <is>
          <t>-3%▶70% 손절 / -5%▶20% 손절 / -10%▶10% 손절</t>
        </is>
      </c>
      <c r="T2695" t="inlineStr">
        <is>
          <t>매수 0.0005 / 매도 0.0025 / 슬리피지 0.0007</t>
        </is>
      </c>
    </row>
    <row r="2696">
      <c r="A2696" t="inlineStr">
        <is>
          <t>에스에이엠티|전체 평가기간|[중기추세]+[변동성허용]</t>
        </is>
      </c>
      <c r="B2696" t="inlineStr">
        <is>
          <t>에스에이엠티</t>
        </is>
      </c>
      <c r="C2696" t="inlineStr">
        <is>
          <t>031330</t>
        </is>
      </c>
      <c r="D2696" t="inlineStr">
        <is>
          <t>전체 평가기간</t>
        </is>
      </c>
      <c r="E2696" t="inlineStr">
        <is>
          <t>[중기추세]+[변동성허용]</t>
        </is>
      </c>
      <c r="F2696" t="inlineStr">
        <is>
          <t>[중기추세]</t>
        </is>
      </c>
      <c r="G2696" t="inlineStr">
        <is>
          <t>[변동성허용]</t>
        </is>
      </c>
      <c r="H2696" t="n">
        <v>300000</v>
      </c>
      <c r="I2696" t="n">
        <v>3970</v>
      </c>
      <c r="J2696" t="n">
        <v>15410</v>
      </c>
      <c r="K2696" t="n">
        <v>288.16</v>
      </c>
      <c r="L2696" t="n">
        <v>0</v>
      </c>
      <c r="M2696" t="n">
        <v>0</v>
      </c>
      <c r="N2696" t="n">
        <v>0</v>
      </c>
      <c r="O2696" t="n">
        <v>0</v>
      </c>
      <c r="P2696" t="inlineStr">
        <is>
          <t>2026-01-02</t>
        </is>
      </c>
      <c r="Q2696" t="inlineStr">
        <is>
          <t>2026-06-08</t>
        </is>
      </c>
      <c r="R2696" t="inlineStr">
        <is>
          <t>+10%▶50% 익절 / +20%▶30% 익절 / +30%▶20% 익절</t>
        </is>
      </c>
      <c r="S2696" t="inlineStr">
        <is>
          <t>-5%▶50% 손절 / -10%▶30% 손절 / -15%▶20% 손절</t>
        </is>
      </c>
      <c r="T2696" t="inlineStr">
        <is>
          <t>매수 0.0005 / 매도 0.0025 / 슬리피지 0.0007</t>
        </is>
      </c>
    </row>
    <row r="2697">
      <c r="A2697" t="inlineStr">
        <is>
          <t>에스에이엠티|전체 평가기간|[중기추세]+[버티기형]</t>
        </is>
      </c>
      <c r="B2697" t="inlineStr">
        <is>
          <t>에스에이엠티</t>
        </is>
      </c>
      <c r="C2697" t="inlineStr">
        <is>
          <t>031330</t>
        </is>
      </c>
      <c r="D2697" t="inlineStr">
        <is>
          <t>전체 평가기간</t>
        </is>
      </c>
      <c r="E2697" t="inlineStr">
        <is>
          <t>[중기추세]+[버티기형]</t>
        </is>
      </c>
      <c r="F2697" t="inlineStr">
        <is>
          <t>[중기추세]</t>
        </is>
      </c>
      <c r="G2697" t="inlineStr">
        <is>
          <t>[버티기형]</t>
        </is>
      </c>
      <c r="H2697" t="n">
        <v>300000</v>
      </c>
      <c r="I2697" t="n">
        <v>3970</v>
      </c>
      <c r="J2697" t="n">
        <v>15410</v>
      </c>
      <c r="K2697" t="n">
        <v>288.16</v>
      </c>
      <c r="L2697" t="n">
        <v>0</v>
      </c>
      <c r="M2697" t="n">
        <v>0</v>
      </c>
      <c r="N2697" t="n">
        <v>0</v>
      </c>
      <c r="O2697" t="n">
        <v>0</v>
      </c>
      <c r="P2697" t="inlineStr">
        <is>
          <t>2026-01-02</t>
        </is>
      </c>
      <c r="Q2697" t="inlineStr">
        <is>
          <t>2026-06-08</t>
        </is>
      </c>
      <c r="R2697" t="inlineStr">
        <is>
          <t>+10%▶50% 익절 / +20%▶30% 익절 / +30%▶20% 익절</t>
        </is>
      </c>
      <c r="S2697" t="inlineStr">
        <is>
          <t>-5%▶40% 손절 / -15%▶30% 손절 / -20%▶30% 손절</t>
        </is>
      </c>
      <c r="T2697" t="inlineStr">
        <is>
          <t>매수 0.0005 / 매도 0.0025 / 슬리피지 0.0007</t>
        </is>
      </c>
    </row>
    <row r="2698">
      <c r="A2698" t="inlineStr">
        <is>
          <t>에스에이엠티|전체 평가기간|[수익극대화]+[칼손절]</t>
        </is>
      </c>
      <c r="B2698" t="inlineStr">
        <is>
          <t>에스에이엠티</t>
        </is>
      </c>
      <c r="C2698" t="inlineStr">
        <is>
          <t>031330</t>
        </is>
      </c>
      <c r="D2698" t="inlineStr">
        <is>
          <t>전체 평가기간</t>
        </is>
      </c>
      <c r="E2698" t="inlineStr">
        <is>
          <t>[수익극대화]+[칼손절]</t>
        </is>
      </c>
      <c r="F2698" t="inlineStr">
        <is>
          <t>[수익극대화]</t>
        </is>
      </c>
      <c r="G2698" t="inlineStr">
        <is>
          <t>[칼손절]</t>
        </is>
      </c>
      <c r="H2698" t="n">
        <v>300000</v>
      </c>
      <c r="I2698" t="n">
        <v>3970</v>
      </c>
      <c r="J2698" t="n">
        <v>15410</v>
      </c>
      <c r="K2698" t="n">
        <v>288.16</v>
      </c>
      <c r="L2698" t="n">
        <v>0</v>
      </c>
      <c r="M2698" t="n">
        <v>0</v>
      </c>
      <c r="N2698" t="n">
        <v>0</v>
      </c>
      <c r="O2698" t="n">
        <v>0</v>
      </c>
      <c r="P2698" t="inlineStr">
        <is>
          <t>2026-01-02</t>
        </is>
      </c>
      <c r="Q2698" t="inlineStr">
        <is>
          <t>2026-06-08</t>
        </is>
      </c>
      <c r="R2698" t="inlineStr">
        <is>
          <t>+10%▶40% 익절 / +20%▶30% 익절 / +40%▶30% 익절</t>
        </is>
      </c>
      <c r="S2698" t="inlineStr">
        <is>
          <t>-2%▶80% 손절 / -4%▶10% 손절 / -6%▶10% 손절</t>
        </is>
      </c>
      <c r="T2698" t="inlineStr">
        <is>
          <t>매수 0.0005 / 매도 0.0025 / 슬리피지 0.0007</t>
        </is>
      </c>
    </row>
    <row r="2699">
      <c r="A2699" t="inlineStr">
        <is>
          <t>에스에이엠티|전체 평가기간|[수익극대화]+[정석방어]</t>
        </is>
      </c>
      <c r="B2699" t="inlineStr">
        <is>
          <t>에스에이엠티</t>
        </is>
      </c>
      <c r="C2699" t="inlineStr">
        <is>
          <t>031330</t>
        </is>
      </c>
      <c r="D2699" t="inlineStr">
        <is>
          <t>전체 평가기간</t>
        </is>
      </c>
      <c r="E2699" t="inlineStr">
        <is>
          <t>[수익극대화]+[정석방어]</t>
        </is>
      </c>
      <c r="F2699" t="inlineStr">
        <is>
          <t>[수익극대화]</t>
        </is>
      </c>
      <c r="G2699" t="inlineStr">
        <is>
          <t>[정석방어]</t>
        </is>
      </c>
      <c r="H2699" t="n">
        <v>300000</v>
      </c>
      <c r="I2699" t="n">
        <v>3970</v>
      </c>
      <c r="J2699" t="n">
        <v>15410</v>
      </c>
      <c r="K2699" t="n">
        <v>288.16</v>
      </c>
      <c r="L2699" t="n">
        <v>0</v>
      </c>
      <c r="M2699" t="n">
        <v>0</v>
      </c>
      <c r="N2699" t="n">
        <v>0</v>
      </c>
      <c r="O2699" t="n">
        <v>0</v>
      </c>
      <c r="P2699" t="inlineStr">
        <is>
          <t>2026-01-02</t>
        </is>
      </c>
      <c r="Q2699" t="inlineStr">
        <is>
          <t>2026-06-08</t>
        </is>
      </c>
      <c r="R2699" t="inlineStr">
        <is>
          <t>+10%▶40% 익절 / +20%▶30% 익절 / +40%▶30% 익절</t>
        </is>
      </c>
      <c r="S2699" t="inlineStr">
        <is>
          <t>-3%▶70% 손절 / -5%▶20% 손절 / -10%▶10% 손절</t>
        </is>
      </c>
      <c r="T2699" t="inlineStr">
        <is>
          <t>매수 0.0005 / 매도 0.0025 / 슬리피지 0.0007</t>
        </is>
      </c>
    </row>
    <row r="2700">
      <c r="A2700" t="inlineStr">
        <is>
          <t>에스에이엠티|전체 평가기간|[수익극대화]+[변동성허용]</t>
        </is>
      </c>
      <c r="B2700" t="inlineStr">
        <is>
          <t>에스에이엠티</t>
        </is>
      </c>
      <c r="C2700" t="inlineStr">
        <is>
          <t>031330</t>
        </is>
      </c>
      <c r="D2700" t="inlineStr">
        <is>
          <t>전체 평가기간</t>
        </is>
      </c>
      <c r="E2700" t="inlineStr">
        <is>
          <t>[수익극대화]+[변동성허용]</t>
        </is>
      </c>
      <c r="F2700" t="inlineStr">
        <is>
          <t>[수익극대화]</t>
        </is>
      </c>
      <c r="G2700" t="inlineStr">
        <is>
          <t>[변동성허용]</t>
        </is>
      </c>
      <c r="H2700" t="n">
        <v>300000</v>
      </c>
      <c r="I2700" t="n">
        <v>3970</v>
      </c>
      <c r="J2700" t="n">
        <v>15410</v>
      </c>
      <c r="K2700" t="n">
        <v>288.16</v>
      </c>
      <c r="L2700" t="n">
        <v>0</v>
      </c>
      <c r="M2700" t="n">
        <v>0</v>
      </c>
      <c r="N2700" t="n">
        <v>0</v>
      </c>
      <c r="O2700" t="n">
        <v>0</v>
      </c>
      <c r="P2700" t="inlineStr">
        <is>
          <t>2026-01-02</t>
        </is>
      </c>
      <c r="Q2700" t="inlineStr">
        <is>
          <t>2026-06-08</t>
        </is>
      </c>
      <c r="R2700" t="inlineStr">
        <is>
          <t>+10%▶40% 익절 / +20%▶30% 익절 / +40%▶30% 익절</t>
        </is>
      </c>
      <c r="S2700" t="inlineStr">
        <is>
          <t>-5%▶50% 손절 / -10%▶30% 손절 / -15%▶20% 손절</t>
        </is>
      </c>
      <c r="T2700" t="inlineStr">
        <is>
          <t>매수 0.0005 / 매도 0.0025 / 슬리피지 0.0007</t>
        </is>
      </c>
    </row>
    <row r="2701">
      <c r="A2701" t="inlineStr">
        <is>
          <t>에스에이엠티|전체 평가기간|[수익극대화]+[버티기형]</t>
        </is>
      </c>
      <c r="B2701" t="inlineStr">
        <is>
          <t>에스에이엠티</t>
        </is>
      </c>
      <c r="C2701" t="inlineStr">
        <is>
          <t>031330</t>
        </is>
      </c>
      <c r="D2701" t="inlineStr">
        <is>
          <t>전체 평가기간</t>
        </is>
      </c>
      <c r="E2701" t="inlineStr">
        <is>
          <t>[수익극대화]+[버티기형]</t>
        </is>
      </c>
      <c r="F2701" t="inlineStr">
        <is>
          <t>[수익극대화]</t>
        </is>
      </c>
      <c r="G2701" t="inlineStr">
        <is>
          <t>[버티기형]</t>
        </is>
      </c>
      <c r="H2701" t="n">
        <v>300000</v>
      </c>
      <c r="I2701" t="n">
        <v>3970</v>
      </c>
      <c r="J2701" t="n">
        <v>15410</v>
      </c>
      <c r="K2701" t="n">
        <v>288.16</v>
      </c>
      <c r="L2701" t="n">
        <v>0</v>
      </c>
      <c r="M2701" t="n">
        <v>0</v>
      </c>
      <c r="N2701" t="n">
        <v>0</v>
      </c>
      <c r="O2701" t="n">
        <v>0</v>
      </c>
      <c r="P2701" t="inlineStr">
        <is>
          <t>2026-01-02</t>
        </is>
      </c>
      <c r="Q2701" t="inlineStr">
        <is>
          <t>2026-06-08</t>
        </is>
      </c>
      <c r="R2701" t="inlineStr">
        <is>
          <t>+10%▶40% 익절 / +20%▶30% 익절 / +40%▶30% 익절</t>
        </is>
      </c>
      <c r="S2701" t="inlineStr">
        <is>
          <t>-5%▶40% 손절 / -15%▶30% 손절 / -20%▶30% 손절</t>
        </is>
      </c>
      <c r="T2701" t="inlineStr">
        <is>
          <t>매수 0.0005 / 매도 0.0025 / 슬리피지 0.0007</t>
        </is>
      </c>
    </row>
    <row r="2702">
      <c r="A2702" t="inlineStr">
        <is>
          <t>1Q K반도체TOP2+|1개월 전에 샀다면|[초단타]+[칼손절]</t>
        </is>
      </c>
      <c r="B2702" t="inlineStr">
        <is>
          <t>1Q K반도체TOP2+</t>
        </is>
      </c>
      <c r="C2702" t="inlineStr">
        <is>
          <t>001820</t>
        </is>
      </c>
      <c r="D2702" t="inlineStr">
        <is>
          <t>1개월 전에 샀다면</t>
        </is>
      </c>
      <c r="E2702" t="inlineStr">
        <is>
          <t>[초단타]+[칼손절]</t>
        </is>
      </c>
      <c r="F2702" t="inlineStr">
        <is>
          <t>[초단타]</t>
        </is>
      </c>
      <c r="G2702" t="inlineStr">
        <is>
          <t>[칼손절]</t>
        </is>
      </c>
      <c r="H2702" t="n">
        <v>300000</v>
      </c>
      <c r="I2702" t="n">
        <v>64100</v>
      </c>
      <c r="J2702" t="n">
        <v>103800</v>
      </c>
      <c r="K2702" t="n">
        <v>61.93</v>
      </c>
      <c r="L2702" t="n">
        <v>0</v>
      </c>
      <c r="M2702" t="n">
        <v>0</v>
      </c>
      <c r="N2702" t="n">
        <v>0</v>
      </c>
      <c r="O2702" t="n">
        <v>0</v>
      </c>
      <c r="P2702" t="inlineStr">
        <is>
          <t>2026-05-11</t>
        </is>
      </c>
      <c r="Q2702" t="inlineStr">
        <is>
          <t>2026-06-08</t>
        </is>
      </c>
      <c r="R2702" t="inlineStr">
        <is>
          <t>+3%▶70% 익절 / +5%▶20% 익절 / +10%▶10% 익절</t>
        </is>
      </c>
      <c r="S2702" t="inlineStr">
        <is>
          <t>-2%▶80% 손절 / -4%▶10% 손절 / -6%▶10% 손절</t>
        </is>
      </c>
      <c r="T2702" t="inlineStr">
        <is>
          <t>매수 0.0005 / 매도 0.0025 / 슬리피지 0.0007</t>
        </is>
      </c>
    </row>
    <row r="2703">
      <c r="A2703" t="inlineStr">
        <is>
          <t>1Q K반도체TOP2+|1개월 전에 샀다면|[초단타]+[정석방어]</t>
        </is>
      </c>
      <c r="B2703" t="inlineStr">
        <is>
          <t>1Q K반도체TOP2+</t>
        </is>
      </c>
      <c r="C2703" t="inlineStr">
        <is>
          <t>001820</t>
        </is>
      </c>
      <c r="D2703" t="inlineStr">
        <is>
          <t>1개월 전에 샀다면</t>
        </is>
      </c>
      <c r="E2703" t="inlineStr">
        <is>
          <t>[초단타]+[정석방어]</t>
        </is>
      </c>
      <c r="F2703" t="inlineStr">
        <is>
          <t>[초단타]</t>
        </is>
      </c>
      <c r="G2703" t="inlineStr">
        <is>
          <t>[정석방어]</t>
        </is>
      </c>
      <c r="H2703" t="n">
        <v>300000</v>
      </c>
      <c r="I2703" t="n">
        <v>64100</v>
      </c>
      <c r="J2703" t="n">
        <v>103800</v>
      </c>
      <c r="K2703" t="n">
        <v>61.93</v>
      </c>
      <c r="L2703" t="n">
        <v>0</v>
      </c>
      <c r="M2703" t="n">
        <v>0</v>
      </c>
      <c r="N2703" t="n">
        <v>0</v>
      </c>
      <c r="O2703" t="n">
        <v>0</v>
      </c>
      <c r="P2703" t="inlineStr">
        <is>
          <t>2026-05-11</t>
        </is>
      </c>
      <c r="Q2703" t="inlineStr">
        <is>
          <t>2026-06-08</t>
        </is>
      </c>
      <c r="R2703" t="inlineStr">
        <is>
          <t>+3%▶70% 익절 / +5%▶20% 익절 / +10%▶10% 익절</t>
        </is>
      </c>
      <c r="S2703" t="inlineStr">
        <is>
          <t>-3%▶70% 손절 / -5%▶20% 손절 / -10%▶10% 손절</t>
        </is>
      </c>
      <c r="T2703" t="inlineStr">
        <is>
          <t>매수 0.0005 / 매도 0.0025 / 슬리피지 0.0007</t>
        </is>
      </c>
    </row>
    <row r="2704">
      <c r="A2704" t="inlineStr">
        <is>
          <t>1Q K반도체TOP2+|1개월 전에 샀다면|[초단타]+[변동성허용]</t>
        </is>
      </c>
      <c r="B2704" t="inlineStr">
        <is>
          <t>1Q K반도체TOP2+</t>
        </is>
      </c>
      <c r="C2704" t="inlineStr">
        <is>
          <t>001820</t>
        </is>
      </c>
      <c r="D2704" t="inlineStr">
        <is>
          <t>1개월 전에 샀다면</t>
        </is>
      </c>
      <c r="E2704" t="inlineStr">
        <is>
          <t>[초단타]+[변동성허용]</t>
        </is>
      </c>
      <c r="F2704" t="inlineStr">
        <is>
          <t>[초단타]</t>
        </is>
      </c>
      <c r="G2704" t="inlineStr">
        <is>
          <t>[변동성허용]</t>
        </is>
      </c>
      <c r="H2704" t="n">
        <v>300000</v>
      </c>
      <c r="I2704" t="n">
        <v>64100</v>
      </c>
      <c r="J2704" t="n">
        <v>103800</v>
      </c>
      <c r="K2704" t="n">
        <v>61.93</v>
      </c>
      <c r="L2704" t="n">
        <v>0</v>
      </c>
      <c r="M2704" t="n">
        <v>0</v>
      </c>
      <c r="N2704" t="n">
        <v>0</v>
      </c>
      <c r="O2704" t="n">
        <v>0</v>
      </c>
      <c r="P2704" t="inlineStr">
        <is>
          <t>2026-05-11</t>
        </is>
      </c>
      <c r="Q2704" t="inlineStr">
        <is>
          <t>2026-06-08</t>
        </is>
      </c>
      <c r="R2704" t="inlineStr">
        <is>
          <t>+3%▶70% 익절 / +5%▶20% 익절 / +10%▶10% 익절</t>
        </is>
      </c>
      <c r="S2704" t="inlineStr">
        <is>
          <t>-5%▶50% 손절 / -10%▶30% 손절 / -15%▶20% 손절</t>
        </is>
      </c>
      <c r="T2704" t="inlineStr">
        <is>
          <t>매수 0.0005 / 매도 0.0025 / 슬리피지 0.0007</t>
        </is>
      </c>
    </row>
    <row r="2705">
      <c r="A2705" t="inlineStr">
        <is>
          <t>1Q K반도체TOP2+|1개월 전에 샀다면|[초단타]+[버티기형]</t>
        </is>
      </c>
      <c r="B2705" t="inlineStr">
        <is>
          <t>1Q K반도체TOP2+</t>
        </is>
      </c>
      <c r="C2705" t="inlineStr">
        <is>
          <t>001820</t>
        </is>
      </c>
      <c r="D2705" t="inlineStr">
        <is>
          <t>1개월 전에 샀다면</t>
        </is>
      </c>
      <c r="E2705" t="inlineStr">
        <is>
          <t>[초단타]+[버티기형]</t>
        </is>
      </c>
      <c r="F2705" t="inlineStr">
        <is>
          <t>[초단타]</t>
        </is>
      </c>
      <c r="G2705" t="inlineStr">
        <is>
          <t>[버티기형]</t>
        </is>
      </c>
      <c r="H2705" t="n">
        <v>300000</v>
      </c>
      <c r="I2705" t="n">
        <v>64100</v>
      </c>
      <c r="J2705" t="n">
        <v>103800</v>
      </c>
      <c r="K2705" t="n">
        <v>61.93</v>
      </c>
      <c r="L2705" t="n">
        <v>0</v>
      </c>
      <c r="M2705" t="n">
        <v>0</v>
      </c>
      <c r="N2705" t="n">
        <v>0</v>
      </c>
      <c r="O2705" t="n">
        <v>0</v>
      </c>
      <c r="P2705" t="inlineStr">
        <is>
          <t>2026-05-11</t>
        </is>
      </c>
      <c r="Q2705" t="inlineStr">
        <is>
          <t>2026-06-08</t>
        </is>
      </c>
      <c r="R2705" t="inlineStr">
        <is>
          <t>+3%▶70% 익절 / +5%▶20% 익절 / +10%▶10% 익절</t>
        </is>
      </c>
      <c r="S2705" t="inlineStr">
        <is>
          <t>-5%▶40% 손절 / -15%▶30% 손절 / -20%▶30% 손절</t>
        </is>
      </c>
      <c r="T2705" t="inlineStr">
        <is>
          <t>매수 0.0005 / 매도 0.0025 / 슬리피지 0.0007</t>
        </is>
      </c>
    </row>
    <row r="2706">
      <c r="A2706" t="inlineStr">
        <is>
          <t>1Q K반도체TOP2+|1개월 전에 샀다면|[단기스윙]+[칼손절]</t>
        </is>
      </c>
      <c r="B2706" t="inlineStr">
        <is>
          <t>1Q K반도체TOP2+</t>
        </is>
      </c>
      <c r="C2706" t="inlineStr">
        <is>
          <t>001820</t>
        </is>
      </c>
      <c r="D2706" t="inlineStr">
        <is>
          <t>1개월 전에 샀다면</t>
        </is>
      </c>
      <c r="E2706" t="inlineStr">
        <is>
          <t>[단기스윙]+[칼손절]</t>
        </is>
      </c>
      <c r="F2706" t="inlineStr">
        <is>
          <t>[단기스윙]</t>
        </is>
      </c>
      <c r="G2706" t="inlineStr">
        <is>
          <t>[칼손절]</t>
        </is>
      </c>
      <c r="H2706" t="n">
        <v>300000</v>
      </c>
      <c r="I2706" t="n">
        <v>64100</v>
      </c>
      <c r="J2706" t="n">
        <v>103800</v>
      </c>
      <c r="K2706" t="n">
        <v>61.93</v>
      </c>
      <c r="L2706" t="n">
        <v>0</v>
      </c>
      <c r="M2706" t="n">
        <v>0</v>
      </c>
      <c r="N2706" t="n">
        <v>0</v>
      </c>
      <c r="O2706" t="n">
        <v>0</v>
      </c>
      <c r="P2706" t="inlineStr">
        <is>
          <t>2026-05-11</t>
        </is>
      </c>
      <c r="Q2706" t="inlineStr">
        <is>
          <t>2026-06-08</t>
        </is>
      </c>
      <c r="R2706" t="inlineStr">
        <is>
          <t>+5%▶60% 익절 / +10%▶30% 익절 / +20%▶10% 익절</t>
        </is>
      </c>
      <c r="S2706" t="inlineStr">
        <is>
          <t>-2%▶80% 손절 / -4%▶10% 손절 / -6%▶10% 손절</t>
        </is>
      </c>
      <c r="T2706" t="inlineStr">
        <is>
          <t>매수 0.0005 / 매도 0.0025 / 슬리피지 0.0007</t>
        </is>
      </c>
    </row>
    <row r="2707">
      <c r="A2707" t="inlineStr">
        <is>
          <t>1Q K반도체TOP2+|1개월 전에 샀다면|[단기스윙]+[정석방어]</t>
        </is>
      </c>
      <c r="B2707" t="inlineStr">
        <is>
          <t>1Q K반도체TOP2+</t>
        </is>
      </c>
      <c r="C2707" t="inlineStr">
        <is>
          <t>001820</t>
        </is>
      </c>
      <c r="D2707" t="inlineStr">
        <is>
          <t>1개월 전에 샀다면</t>
        </is>
      </c>
      <c r="E2707" t="inlineStr">
        <is>
          <t>[단기스윙]+[정석방어]</t>
        </is>
      </c>
      <c r="F2707" t="inlineStr">
        <is>
          <t>[단기스윙]</t>
        </is>
      </c>
      <c r="G2707" t="inlineStr">
        <is>
          <t>[정석방어]</t>
        </is>
      </c>
      <c r="H2707" t="n">
        <v>300000</v>
      </c>
      <c r="I2707" t="n">
        <v>64100</v>
      </c>
      <c r="J2707" t="n">
        <v>103800</v>
      </c>
      <c r="K2707" t="n">
        <v>61.93</v>
      </c>
      <c r="L2707" t="n">
        <v>0</v>
      </c>
      <c r="M2707" t="n">
        <v>0</v>
      </c>
      <c r="N2707" t="n">
        <v>0</v>
      </c>
      <c r="O2707" t="n">
        <v>0</v>
      </c>
      <c r="P2707" t="inlineStr">
        <is>
          <t>2026-05-11</t>
        </is>
      </c>
      <c r="Q2707" t="inlineStr">
        <is>
          <t>2026-06-08</t>
        </is>
      </c>
      <c r="R2707" t="inlineStr">
        <is>
          <t>+5%▶60% 익절 / +10%▶30% 익절 / +20%▶10% 익절</t>
        </is>
      </c>
      <c r="S2707" t="inlineStr">
        <is>
          <t>-3%▶70% 손절 / -5%▶20% 손절 / -10%▶10% 손절</t>
        </is>
      </c>
      <c r="T2707" t="inlineStr">
        <is>
          <t>매수 0.0005 / 매도 0.0025 / 슬리피지 0.0007</t>
        </is>
      </c>
    </row>
    <row r="2708">
      <c r="A2708" t="inlineStr">
        <is>
          <t>1Q K반도체TOP2+|1개월 전에 샀다면|[단기스윙]+[변동성허용]</t>
        </is>
      </c>
      <c r="B2708" t="inlineStr">
        <is>
          <t>1Q K반도체TOP2+</t>
        </is>
      </c>
      <c r="C2708" t="inlineStr">
        <is>
          <t>001820</t>
        </is>
      </c>
      <c r="D2708" t="inlineStr">
        <is>
          <t>1개월 전에 샀다면</t>
        </is>
      </c>
      <c r="E2708" t="inlineStr">
        <is>
          <t>[단기스윙]+[변동성허용]</t>
        </is>
      </c>
      <c r="F2708" t="inlineStr">
        <is>
          <t>[단기스윙]</t>
        </is>
      </c>
      <c r="G2708" t="inlineStr">
        <is>
          <t>[변동성허용]</t>
        </is>
      </c>
      <c r="H2708" t="n">
        <v>300000</v>
      </c>
      <c r="I2708" t="n">
        <v>64100</v>
      </c>
      <c r="J2708" t="n">
        <v>103800</v>
      </c>
      <c r="K2708" t="n">
        <v>61.93</v>
      </c>
      <c r="L2708" t="n">
        <v>0</v>
      </c>
      <c r="M2708" t="n">
        <v>0</v>
      </c>
      <c r="N2708" t="n">
        <v>0</v>
      </c>
      <c r="O2708" t="n">
        <v>0</v>
      </c>
      <c r="P2708" t="inlineStr">
        <is>
          <t>2026-05-11</t>
        </is>
      </c>
      <c r="Q2708" t="inlineStr">
        <is>
          <t>2026-06-08</t>
        </is>
      </c>
      <c r="R2708" t="inlineStr">
        <is>
          <t>+5%▶60% 익절 / +10%▶30% 익절 / +20%▶10% 익절</t>
        </is>
      </c>
      <c r="S2708" t="inlineStr">
        <is>
          <t>-5%▶50% 손절 / -10%▶30% 손절 / -15%▶20% 손절</t>
        </is>
      </c>
      <c r="T2708" t="inlineStr">
        <is>
          <t>매수 0.0005 / 매도 0.0025 / 슬리피지 0.0007</t>
        </is>
      </c>
    </row>
    <row r="2709">
      <c r="A2709" t="inlineStr">
        <is>
          <t>1Q K반도체TOP2+|1개월 전에 샀다면|[단기스윙]+[버티기형]</t>
        </is>
      </c>
      <c r="B2709" t="inlineStr">
        <is>
          <t>1Q K반도체TOP2+</t>
        </is>
      </c>
      <c r="C2709" t="inlineStr">
        <is>
          <t>001820</t>
        </is>
      </c>
      <c r="D2709" t="inlineStr">
        <is>
          <t>1개월 전에 샀다면</t>
        </is>
      </c>
      <c r="E2709" t="inlineStr">
        <is>
          <t>[단기스윙]+[버티기형]</t>
        </is>
      </c>
      <c r="F2709" t="inlineStr">
        <is>
          <t>[단기스윙]</t>
        </is>
      </c>
      <c r="G2709" t="inlineStr">
        <is>
          <t>[버티기형]</t>
        </is>
      </c>
      <c r="H2709" t="n">
        <v>300000</v>
      </c>
      <c r="I2709" t="n">
        <v>64100</v>
      </c>
      <c r="J2709" t="n">
        <v>103800</v>
      </c>
      <c r="K2709" t="n">
        <v>61.93</v>
      </c>
      <c r="L2709" t="n">
        <v>0</v>
      </c>
      <c r="M2709" t="n">
        <v>0</v>
      </c>
      <c r="N2709" t="n">
        <v>0</v>
      </c>
      <c r="O2709" t="n">
        <v>0</v>
      </c>
      <c r="P2709" t="inlineStr">
        <is>
          <t>2026-05-11</t>
        </is>
      </c>
      <c r="Q2709" t="inlineStr">
        <is>
          <t>2026-06-08</t>
        </is>
      </c>
      <c r="R2709" t="inlineStr">
        <is>
          <t>+5%▶60% 익절 / +10%▶30% 익절 / +20%▶10% 익절</t>
        </is>
      </c>
      <c r="S2709" t="inlineStr">
        <is>
          <t>-5%▶40% 손절 / -15%▶30% 손절 / -20%▶30% 손절</t>
        </is>
      </c>
      <c r="T2709" t="inlineStr">
        <is>
          <t>매수 0.0005 / 매도 0.0025 / 슬리피지 0.0007</t>
        </is>
      </c>
    </row>
    <row r="2710">
      <c r="A2710" t="inlineStr">
        <is>
          <t>1Q K반도체TOP2+|1개월 전에 샀다면|[대표님룰]+[칼손절]</t>
        </is>
      </c>
      <c r="B2710" t="inlineStr">
        <is>
          <t>1Q K반도체TOP2+</t>
        </is>
      </c>
      <c r="C2710" t="inlineStr">
        <is>
          <t>001820</t>
        </is>
      </c>
      <c r="D2710" t="inlineStr">
        <is>
          <t>1개월 전에 샀다면</t>
        </is>
      </c>
      <c r="E2710" t="inlineStr">
        <is>
          <t>[대표님룰]+[칼손절]</t>
        </is>
      </c>
      <c r="F2710" t="inlineStr">
        <is>
          <t>[대표님룰]</t>
        </is>
      </c>
      <c r="G2710" t="inlineStr">
        <is>
          <t>[칼손절]</t>
        </is>
      </c>
      <c r="H2710" t="n">
        <v>300000</v>
      </c>
      <c r="I2710" t="n">
        <v>64100</v>
      </c>
      <c r="J2710" t="n">
        <v>103800</v>
      </c>
      <c r="K2710" t="n">
        <v>61.93</v>
      </c>
      <c r="L2710" t="n">
        <v>0</v>
      </c>
      <c r="M2710" t="n">
        <v>0</v>
      </c>
      <c r="N2710" t="n">
        <v>0</v>
      </c>
      <c r="O2710" t="n">
        <v>0</v>
      </c>
      <c r="P2710" t="inlineStr">
        <is>
          <t>2026-05-11</t>
        </is>
      </c>
      <c r="Q2710" t="inlineStr">
        <is>
          <t>2026-06-08</t>
        </is>
      </c>
      <c r="R2710" t="inlineStr">
        <is>
          <t>+5%▶60% 익절 / +10%▶30% 익절 / +30%▶10% 익절</t>
        </is>
      </c>
      <c r="S2710" t="inlineStr">
        <is>
          <t>-2%▶80% 손절 / -4%▶10% 손절 / -6%▶10% 손절</t>
        </is>
      </c>
      <c r="T2710" t="inlineStr">
        <is>
          <t>매수 0.0005 / 매도 0.0025 / 슬리피지 0.0007</t>
        </is>
      </c>
    </row>
    <row r="2711">
      <c r="A2711" t="inlineStr">
        <is>
          <t>1Q K반도체TOP2+|1개월 전에 샀다면|[대표님룰]+[정석방어]</t>
        </is>
      </c>
      <c r="B2711" t="inlineStr">
        <is>
          <t>1Q K반도체TOP2+</t>
        </is>
      </c>
      <c r="C2711" t="inlineStr">
        <is>
          <t>001820</t>
        </is>
      </c>
      <c r="D2711" t="inlineStr">
        <is>
          <t>1개월 전에 샀다면</t>
        </is>
      </c>
      <c r="E2711" t="inlineStr">
        <is>
          <t>[대표님룰]+[정석방어]</t>
        </is>
      </c>
      <c r="F2711" t="inlineStr">
        <is>
          <t>[대표님룰]</t>
        </is>
      </c>
      <c r="G2711" t="inlineStr">
        <is>
          <t>[정석방어]</t>
        </is>
      </c>
      <c r="H2711" t="n">
        <v>300000</v>
      </c>
      <c r="I2711" t="n">
        <v>64100</v>
      </c>
      <c r="J2711" t="n">
        <v>103800</v>
      </c>
      <c r="K2711" t="n">
        <v>61.93</v>
      </c>
      <c r="L2711" t="n">
        <v>0</v>
      </c>
      <c r="M2711" t="n">
        <v>0</v>
      </c>
      <c r="N2711" t="n">
        <v>0</v>
      </c>
      <c r="O2711" t="n">
        <v>0</v>
      </c>
      <c r="P2711" t="inlineStr">
        <is>
          <t>2026-05-11</t>
        </is>
      </c>
      <c r="Q2711" t="inlineStr">
        <is>
          <t>2026-06-08</t>
        </is>
      </c>
      <c r="R2711" t="inlineStr">
        <is>
          <t>+5%▶60% 익절 / +10%▶30% 익절 / +30%▶10% 익절</t>
        </is>
      </c>
      <c r="S2711" t="inlineStr">
        <is>
          <t>-3%▶70% 손절 / -5%▶20% 손절 / -10%▶10% 손절</t>
        </is>
      </c>
      <c r="T2711" t="inlineStr">
        <is>
          <t>매수 0.0005 / 매도 0.0025 / 슬리피지 0.0007</t>
        </is>
      </c>
    </row>
    <row r="2712">
      <c r="A2712" t="inlineStr">
        <is>
          <t>1Q K반도체TOP2+|1개월 전에 샀다면|[대표님룰]+[변동성허용]</t>
        </is>
      </c>
      <c r="B2712" t="inlineStr">
        <is>
          <t>1Q K반도체TOP2+</t>
        </is>
      </c>
      <c r="C2712" t="inlineStr">
        <is>
          <t>001820</t>
        </is>
      </c>
      <c r="D2712" t="inlineStr">
        <is>
          <t>1개월 전에 샀다면</t>
        </is>
      </c>
      <c r="E2712" t="inlineStr">
        <is>
          <t>[대표님룰]+[변동성허용]</t>
        </is>
      </c>
      <c r="F2712" t="inlineStr">
        <is>
          <t>[대표님룰]</t>
        </is>
      </c>
      <c r="G2712" t="inlineStr">
        <is>
          <t>[변동성허용]</t>
        </is>
      </c>
      <c r="H2712" t="n">
        <v>300000</v>
      </c>
      <c r="I2712" t="n">
        <v>64100</v>
      </c>
      <c r="J2712" t="n">
        <v>103800</v>
      </c>
      <c r="K2712" t="n">
        <v>61.93</v>
      </c>
      <c r="L2712" t="n">
        <v>0</v>
      </c>
      <c r="M2712" t="n">
        <v>0</v>
      </c>
      <c r="N2712" t="n">
        <v>0</v>
      </c>
      <c r="O2712" t="n">
        <v>0</v>
      </c>
      <c r="P2712" t="inlineStr">
        <is>
          <t>2026-05-11</t>
        </is>
      </c>
      <c r="Q2712" t="inlineStr">
        <is>
          <t>2026-06-08</t>
        </is>
      </c>
      <c r="R2712" t="inlineStr">
        <is>
          <t>+5%▶60% 익절 / +10%▶30% 익절 / +30%▶10% 익절</t>
        </is>
      </c>
      <c r="S2712" t="inlineStr">
        <is>
          <t>-5%▶50% 손절 / -10%▶30% 손절 / -15%▶20% 손절</t>
        </is>
      </c>
      <c r="T2712" t="inlineStr">
        <is>
          <t>매수 0.0005 / 매도 0.0025 / 슬리피지 0.0007</t>
        </is>
      </c>
    </row>
    <row r="2713">
      <c r="A2713" t="inlineStr">
        <is>
          <t>1Q K반도체TOP2+|1개월 전에 샀다면|[대표님룰]+[버티기형]</t>
        </is>
      </c>
      <c r="B2713" t="inlineStr">
        <is>
          <t>1Q K반도체TOP2+</t>
        </is>
      </c>
      <c r="C2713" t="inlineStr">
        <is>
          <t>001820</t>
        </is>
      </c>
      <c r="D2713" t="inlineStr">
        <is>
          <t>1개월 전에 샀다면</t>
        </is>
      </c>
      <c r="E2713" t="inlineStr">
        <is>
          <t>[대표님룰]+[버티기형]</t>
        </is>
      </c>
      <c r="F2713" t="inlineStr">
        <is>
          <t>[대표님룰]</t>
        </is>
      </c>
      <c r="G2713" t="inlineStr">
        <is>
          <t>[버티기형]</t>
        </is>
      </c>
      <c r="H2713" t="n">
        <v>300000</v>
      </c>
      <c r="I2713" t="n">
        <v>64100</v>
      </c>
      <c r="J2713" t="n">
        <v>103800</v>
      </c>
      <c r="K2713" t="n">
        <v>61.93</v>
      </c>
      <c r="L2713" t="n">
        <v>0</v>
      </c>
      <c r="M2713" t="n">
        <v>0</v>
      </c>
      <c r="N2713" t="n">
        <v>0</v>
      </c>
      <c r="O2713" t="n">
        <v>0</v>
      </c>
      <c r="P2713" t="inlineStr">
        <is>
          <t>2026-05-11</t>
        </is>
      </c>
      <c r="Q2713" t="inlineStr">
        <is>
          <t>2026-06-08</t>
        </is>
      </c>
      <c r="R2713" t="inlineStr">
        <is>
          <t>+5%▶60% 익절 / +10%▶30% 익절 / +30%▶10% 익절</t>
        </is>
      </c>
      <c r="S2713" t="inlineStr">
        <is>
          <t>-5%▶40% 손절 / -15%▶30% 손절 / -20%▶30% 손절</t>
        </is>
      </c>
      <c r="T2713" t="inlineStr">
        <is>
          <t>매수 0.0005 / 매도 0.0025 / 슬리피지 0.0007</t>
        </is>
      </c>
    </row>
    <row r="2714">
      <c r="A2714" t="inlineStr">
        <is>
          <t>1Q K반도체TOP2+|1개월 전에 샀다면|[중기추세]+[칼손절]</t>
        </is>
      </c>
      <c r="B2714" t="inlineStr">
        <is>
          <t>1Q K반도체TOP2+</t>
        </is>
      </c>
      <c r="C2714" t="inlineStr">
        <is>
          <t>001820</t>
        </is>
      </c>
      <c r="D2714" t="inlineStr">
        <is>
          <t>1개월 전에 샀다면</t>
        </is>
      </c>
      <c r="E2714" t="inlineStr">
        <is>
          <t>[중기추세]+[칼손절]</t>
        </is>
      </c>
      <c r="F2714" t="inlineStr">
        <is>
          <t>[중기추세]</t>
        </is>
      </c>
      <c r="G2714" t="inlineStr">
        <is>
          <t>[칼손절]</t>
        </is>
      </c>
      <c r="H2714" t="n">
        <v>300000</v>
      </c>
      <c r="I2714" t="n">
        <v>64100</v>
      </c>
      <c r="J2714" t="n">
        <v>103800</v>
      </c>
      <c r="K2714" t="n">
        <v>61.93</v>
      </c>
      <c r="L2714" t="n">
        <v>0</v>
      </c>
      <c r="M2714" t="n">
        <v>0</v>
      </c>
      <c r="N2714" t="n">
        <v>0</v>
      </c>
      <c r="O2714" t="n">
        <v>0</v>
      </c>
      <c r="P2714" t="inlineStr">
        <is>
          <t>2026-05-11</t>
        </is>
      </c>
      <c r="Q2714" t="inlineStr">
        <is>
          <t>2026-06-08</t>
        </is>
      </c>
      <c r="R2714" t="inlineStr">
        <is>
          <t>+10%▶50% 익절 / +20%▶30% 익절 / +30%▶20% 익절</t>
        </is>
      </c>
      <c r="S2714" t="inlineStr">
        <is>
          <t>-2%▶80% 손절 / -4%▶10% 손절 / -6%▶10% 손절</t>
        </is>
      </c>
      <c r="T2714" t="inlineStr">
        <is>
          <t>매수 0.0005 / 매도 0.0025 / 슬리피지 0.0007</t>
        </is>
      </c>
    </row>
    <row r="2715">
      <c r="A2715" t="inlineStr">
        <is>
          <t>1Q K반도체TOP2+|1개월 전에 샀다면|[중기추세]+[정석방어]</t>
        </is>
      </c>
      <c r="B2715" t="inlineStr">
        <is>
          <t>1Q K반도체TOP2+</t>
        </is>
      </c>
      <c r="C2715" t="inlineStr">
        <is>
          <t>001820</t>
        </is>
      </c>
      <c r="D2715" t="inlineStr">
        <is>
          <t>1개월 전에 샀다면</t>
        </is>
      </c>
      <c r="E2715" t="inlineStr">
        <is>
          <t>[중기추세]+[정석방어]</t>
        </is>
      </c>
      <c r="F2715" t="inlineStr">
        <is>
          <t>[중기추세]</t>
        </is>
      </c>
      <c r="G2715" t="inlineStr">
        <is>
          <t>[정석방어]</t>
        </is>
      </c>
      <c r="H2715" t="n">
        <v>300000</v>
      </c>
      <c r="I2715" t="n">
        <v>64100</v>
      </c>
      <c r="J2715" t="n">
        <v>103800</v>
      </c>
      <c r="K2715" t="n">
        <v>61.93</v>
      </c>
      <c r="L2715" t="n">
        <v>0</v>
      </c>
      <c r="M2715" t="n">
        <v>0</v>
      </c>
      <c r="N2715" t="n">
        <v>0</v>
      </c>
      <c r="O2715" t="n">
        <v>0</v>
      </c>
      <c r="P2715" t="inlineStr">
        <is>
          <t>2026-05-11</t>
        </is>
      </c>
      <c r="Q2715" t="inlineStr">
        <is>
          <t>2026-06-08</t>
        </is>
      </c>
      <c r="R2715" t="inlineStr">
        <is>
          <t>+10%▶50% 익절 / +20%▶30% 익절 / +30%▶20% 익절</t>
        </is>
      </c>
      <c r="S2715" t="inlineStr">
        <is>
          <t>-3%▶70% 손절 / -5%▶20% 손절 / -10%▶10% 손절</t>
        </is>
      </c>
      <c r="T2715" t="inlineStr">
        <is>
          <t>매수 0.0005 / 매도 0.0025 / 슬리피지 0.0007</t>
        </is>
      </c>
    </row>
    <row r="2716">
      <c r="A2716" t="inlineStr">
        <is>
          <t>1Q K반도체TOP2+|1개월 전에 샀다면|[중기추세]+[변동성허용]</t>
        </is>
      </c>
      <c r="B2716" t="inlineStr">
        <is>
          <t>1Q K반도체TOP2+</t>
        </is>
      </c>
      <c r="C2716" t="inlineStr">
        <is>
          <t>001820</t>
        </is>
      </c>
      <c r="D2716" t="inlineStr">
        <is>
          <t>1개월 전에 샀다면</t>
        </is>
      </c>
      <c r="E2716" t="inlineStr">
        <is>
          <t>[중기추세]+[변동성허용]</t>
        </is>
      </c>
      <c r="F2716" t="inlineStr">
        <is>
          <t>[중기추세]</t>
        </is>
      </c>
      <c r="G2716" t="inlineStr">
        <is>
          <t>[변동성허용]</t>
        </is>
      </c>
      <c r="H2716" t="n">
        <v>300000</v>
      </c>
      <c r="I2716" t="n">
        <v>64100</v>
      </c>
      <c r="J2716" t="n">
        <v>103800</v>
      </c>
      <c r="K2716" t="n">
        <v>61.93</v>
      </c>
      <c r="L2716" t="n">
        <v>0</v>
      </c>
      <c r="M2716" t="n">
        <v>0</v>
      </c>
      <c r="N2716" t="n">
        <v>0</v>
      </c>
      <c r="O2716" t="n">
        <v>0</v>
      </c>
      <c r="P2716" t="inlineStr">
        <is>
          <t>2026-05-11</t>
        </is>
      </c>
      <c r="Q2716" t="inlineStr">
        <is>
          <t>2026-06-08</t>
        </is>
      </c>
      <c r="R2716" t="inlineStr">
        <is>
          <t>+10%▶50% 익절 / +20%▶30% 익절 / +30%▶20% 익절</t>
        </is>
      </c>
      <c r="S2716" t="inlineStr">
        <is>
          <t>-5%▶50% 손절 / -10%▶30% 손절 / -15%▶20% 손절</t>
        </is>
      </c>
      <c r="T2716" t="inlineStr">
        <is>
          <t>매수 0.0005 / 매도 0.0025 / 슬리피지 0.0007</t>
        </is>
      </c>
    </row>
    <row r="2717">
      <c r="A2717" t="inlineStr">
        <is>
          <t>1Q K반도체TOP2+|1개월 전에 샀다면|[중기추세]+[버티기형]</t>
        </is>
      </c>
      <c r="B2717" t="inlineStr">
        <is>
          <t>1Q K반도체TOP2+</t>
        </is>
      </c>
      <c r="C2717" t="inlineStr">
        <is>
          <t>001820</t>
        </is>
      </c>
      <c r="D2717" t="inlineStr">
        <is>
          <t>1개월 전에 샀다면</t>
        </is>
      </c>
      <c r="E2717" t="inlineStr">
        <is>
          <t>[중기추세]+[버티기형]</t>
        </is>
      </c>
      <c r="F2717" t="inlineStr">
        <is>
          <t>[중기추세]</t>
        </is>
      </c>
      <c r="G2717" t="inlineStr">
        <is>
          <t>[버티기형]</t>
        </is>
      </c>
      <c r="H2717" t="n">
        <v>300000</v>
      </c>
      <c r="I2717" t="n">
        <v>64100</v>
      </c>
      <c r="J2717" t="n">
        <v>103800</v>
      </c>
      <c r="K2717" t="n">
        <v>61.93</v>
      </c>
      <c r="L2717" t="n">
        <v>0</v>
      </c>
      <c r="M2717" t="n">
        <v>0</v>
      </c>
      <c r="N2717" t="n">
        <v>0</v>
      </c>
      <c r="O2717" t="n">
        <v>0</v>
      </c>
      <c r="P2717" t="inlineStr">
        <is>
          <t>2026-05-11</t>
        </is>
      </c>
      <c r="Q2717" t="inlineStr">
        <is>
          <t>2026-06-08</t>
        </is>
      </c>
      <c r="R2717" t="inlineStr">
        <is>
          <t>+10%▶50% 익절 / +20%▶30% 익절 / +30%▶20% 익절</t>
        </is>
      </c>
      <c r="S2717" t="inlineStr">
        <is>
          <t>-5%▶40% 손절 / -15%▶30% 손절 / -20%▶30% 손절</t>
        </is>
      </c>
      <c r="T2717" t="inlineStr">
        <is>
          <t>매수 0.0005 / 매도 0.0025 / 슬리피지 0.0007</t>
        </is>
      </c>
    </row>
    <row r="2718">
      <c r="A2718" t="inlineStr">
        <is>
          <t>1Q K반도체TOP2+|1개월 전에 샀다면|[수익극대화]+[칼손절]</t>
        </is>
      </c>
      <c r="B2718" t="inlineStr">
        <is>
          <t>1Q K반도체TOP2+</t>
        </is>
      </c>
      <c r="C2718" t="inlineStr">
        <is>
          <t>001820</t>
        </is>
      </c>
      <c r="D2718" t="inlineStr">
        <is>
          <t>1개월 전에 샀다면</t>
        </is>
      </c>
      <c r="E2718" t="inlineStr">
        <is>
          <t>[수익극대화]+[칼손절]</t>
        </is>
      </c>
      <c r="F2718" t="inlineStr">
        <is>
          <t>[수익극대화]</t>
        </is>
      </c>
      <c r="G2718" t="inlineStr">
        <is>
          <t>[칼손절]</t>
        </is>
      </c>
      <c r="H2718" t="n">
        <v>300000</v>
      </c>
      <c r="I2718" t="n">
        <v>64100</v>
      </c>
      <c r="J2718" t="n">
        <v>103800</v>
      </c>
      <c r="K2718" t="n">
        <v>61.93</v>
      </c>
      <c r="L2718" t="n">
        <v>0</v>
      </c>
      <c r="M2718" t="n">
        <v>0</v>
      </c>
      <c r="N2718" t="n">
        <v>0</v>
      </c>
      <c r="O2718" t="n">
        <v>0</v>
      </c>
      <c r="P2718" t="inlineStr">
        <is>
          <t>2026-05-11</t>
        </is>
      </c>
      <c r="Q2718" t="inlineStr">
        <is>
          <t>2026-06-08</t>
        </is>
      </c>
      <c r="R2718" t="inlineStr">
        <is>
          <t>+10%▶40% 익절 / +20%▶30% 익절 / +40%▶30% 익절</t>
        </is>
      </c>
      <c r="S2718" t="inlineStr">
        <is>
          <t>-2%▶80% 손절 / -4%▶10% 손절 / -6%▶10% 손절</t>
        </is>
      </c>
      <c r="T2718" t="inlineStr">
        <is>
          <t>매수 0.0005 / 매도 0.0025 / 슬리피지 0.0007</t>
        </is>
      </c>
    </row>
    <row r="2719">
      <c r="A2719" t="inlineStr">
        <is>
          <t>1Q K반도체TOP2+|1개월 전에 샀다면|[수익극대화]+[정석방어]</t>
        </is>
      </c>
      <c r="B2719" t="inlineStr">
        <is>
          <t>1Q K반도체TOP2+</t>
        </is>
      </c>
      <c r="C2719" t="inlineStr">
        <is>
          <t>001820</t>
        </is>
      </c>
      <c r="D2719" t="inlineStr">
        <is>
          <t>1개월 전에 샀다면</t>
        </is>
      </c>
      <c r="E2719" t="inlineStr">
        <is>
          <t>[수익극대화]+[정석방어]</t>
        </is>
      </c>
      <c r="F2719" t="inlineStr">
        <is>
          <t>[수익극대화]</t>
        </is>
      </c>
      <c r="G2719" t="inlineStr">
        <is>
          <t>[정석방어]</t>
        </is>
      </c>
      <c r="H2719" t="n">
        <v>300000</v>
      </c>
      <c r="I2719" t="n">
        <v>64100</v>
      </c>
      <c r="J2719" t="n">
        <v>103800</v>
      </c>
      <c r="K2719" t="n">
        <v>61.93</v>
      </c>
      <c r="L2719" t="n">
        <v>0</v>
      </c>
      <c r="M2719" t="n">
        <v>0</v>
      </c>
      <c r="N2719" t="n">
        <v>0</v>
      </c>
      <c r="O2719" t="n">
        <v>0</v>
      </c>
      <c r="P2719" t="inlineStr">
        <is>
          <t>2026-05-11</t>
        </is>
      </c>
      <c r="Q2719" t="inlineStr">
        <is>
          <t>2026-06-08</t>
        </is>
      </c>
      <c r="R2719" t="inlineStr">
        <is>
          <t>+10%▶40% 익절 / +20%▶30% 익절 / +40%▶30% 익절</t>
        </is>
      </c>
      <c r="S2719" t="inlineStr">
        <is>
          <t>-3%▶70% 손절 / -5%▶20% 손절 / -10%▶10% 손절</t>
        </is>
      </c>
      <c r="T2719" t="inlineStr">
        <is>
          <t>매수 0.0005 / 매도 0.0025 / 슬리피지 0.0007</t>
        </is>
      </c>
    </row>
    <row r="2720">
      <c r="A2720" t="inlineStr">
        <is>
          <t>1Q K반도체TOP2+|1개월 전에 샀다면|[수익극대화]+[변동성허용]</t>
        </is>
      </c>
      <c r="B2720" t="inlineStr">
        <is>
          <t>1Q K반도체TOP2+</t>
        </is>
      </c>
      <c r="C2720" t="inlineStr">
        <is>
          <t>001820</t>
        </is>
      </c>
      <c r="D2720" t="inlineStr">
        <is>
          <t>1개월 전에 샀다면</t>
        </is>
      </c>
      <c r="E2720" t="inlineStr">
        <is>
          <t>[수익극대화]+[변동성허용]</t>
        </is>
      </c>
      <c r="F2720" t="inlineStr">
        <is>
          <t>[수익극대화]</t>
        </is>
      </c>
      <c r="G2720" t="inlineStr">
        <is>
          <t>[변동성허용]</t>
        </is>
      </c>
      <c r="H2720" t="n">
        <v>300000</v>
      </c>
      <c r="I2720" t="n">
        <v>64100</v>
      </c>
      <c r="J2720" t="n">
        <v>103800</v>
      </c>
      <c r="K2720" t="n">
        <v>61.93</v>
      </c>
      <c r="L2720" t="n">
        <v>0</v>
      </c>
      <c r="M2720" t="n">
        <v>0</v>
      </c>
      <c r="N2720" t="n">
        <v>0</v>
      </c>
      <c r="O2720" t="n">
        <v>0</v>
      </c>
      <c r="P2720" t="inlineStr">
        <is>
          <t>2026-05-11</t>
        </is>
      </c>
      <c r="Q2720" t="inlineStr">
        <is>
          <t>2026-06-08</t>
        </is>
      </c>
      <c r="R2720" t="inlineStr">
        <is>
          <t>+10%▶40% 익절 / +20%▶30% 익절 / +40%▶30% 익절</t>
        </is>
      </c>
      <c r="S2720" t="inlineStr">
        <is>
          <t>-5%▶50% 손절 / -10%▶30% 손절 / -15%▶20% 손절</t>
        </is>
      </c>
      <c r="T2720" t="inlineStr">
        <is>
          <t>매수 0.0005 / 매도 0.0025 / 슬리피지 0.0007</t>
        </is>
      </c>
    </row>
    <row r="2721">
      <c r="A2721" t="inlineStr">
        <is>
          <t>1Q K반도체TOP2+|1개월 전에 샀다면|[수익극대화]+[버티기형]</t>
        </is>
      </c>
      <c r="B2721" t="inlineStr">
        <is>
          <t>1Q K반도체TOP2+</t>
        </is>
      </c>
      <c r="C2721" t="inlineStr">
        <is>
          <t>001820</t>
        </is>
      </c>
      <c r="D2721" t="inlineStr">
        <is>
          <t>1개월 전에 샀다면</t>
        </is>
      </c>
      <c r="E2721" t="inlineStr">
        <is>
          <t>[수익극대화]+[버티기형]</t>
        </is>
      </c>
      <c r="F2721" t="inlineStr">
        <is>
          <t>[수익극대화]</t>
        </is>
      </c>
      <c r="G2721" t="inlineStr">
        <is>
          <t>[버티기형]</t>
        </is>
      </c>
      <c r="H2721" t="n">
        <v>300000</v>
      </c>
      <c r="I2721" t="n">
        <v>64100</v>
      </c>
      <c r="J2721" t="n">
        <v>103800</v>
      </c>
      <c r="K2721" t="n">
        <v>61.93</v>
      </c>
      <c r="L2721" t="n">
        <v>0</v>
      </c>
      <c r="M2721" t="n">
        <v>0</v>
      </c>
      <c r="N2721" t="n">
        <v>0</v>
      </c>
      <c r="O2721" t="n">
        <v>0</v>
      </c>
      <c r="P2721" t="inlineStr">
        <is>
          <t>2026-05-11</t>
        </is>
      </c>
      <c r="Q2721" t="inlineStr">
        <is>
          <t>2026-06-08</t>
        </is>
      </c>
      <c r="R2721" t="inlineStr">
        <is>
          <t>+10%▶40% 익절 / +20%▶30% 익절 / +40%▶30% 익절</t>
        </is>
      </c>
      <c r="S2721" t="inlineStr">
        <is>
          <t>-5%▶40% 손절 / -15%▶30% 손절 / -20%▶30% 손절</t>
        </is>
      </c>
      <c r="T2721" t="inlineStr">
        <is>
          <t>매수 0.0005 / 매도 0.0025 / 슬리피지 0.0007</t>
        </is>
      </c>
    </row>
    <row r="2722">
      <c r="A2722" t="inlineStr">
        <is>
          <t>1Q K반도체TOP2+|2주 전에 샀다면|[초단타]+[칼손절]</t>
        </is>
      </c>
      <c r="B2722" t="inlineStr">
        <is>
          <t>1Q K반도체TOP2+</t>
        </is>
      </c>
      <c r="C2722" t="inlineStr">
        <is>
          <t>001820</t>
        </is>
      </c>
      <c r="D2722" t="inlineStr">
        <is>
          <t>2주 전에 샀다면</t>
        </is>
      </c>
      <c r="E2722" t="inlineStr">
        <is>
          <t>[초단타]+[칼손절]</t>
        </is>
      </c>
      <c r="F2722" t="inlineStr">
        <is>
          <t>[초단타]</t>
        </is>
      </c>
      <c r="G2722" t="inlineStr">
        <is>
          <t>[칼손절]</t>
        </is>
      </c>
      <c r="H2722" t="n">
        <v>300000</v>
      </c>
      <c r="I2722" t="n">
        <v>132600</v>
      </c>
      <c r="J2722" t="n">
        <v>103800</v>
      </c>
      <c r="K2722" t="n">
        <v>-21.72</v>
      </c>
      <c r="L2722" t="n">
        <v>0</v>
      </c>
      <c r="M2722" t="n">
        <v>0</v>
      </c>
      <c r="N2722" t="n">
        <v>0</v>
      </c>
      <c r="O2722" t="n">
        <v>0</v>
      </c>
      <c r="P2722" t="inlineStr">
        <is>
          <t>2026-05-26</t>
        </is>
      </c>
      <c r="Q2722" t="inlineStr">
        <is>
          <t>2026-06-08</t>
        </is>
      </c>
      <c r="R2722" t="inlineStr">
        <is>
          <t>+3%▶70% 익절 / +5%▶20% 익절 / +10%▶10% 익절</t>
        </is>
      </c>
      <c r="S2722" t="inlineStr">
        <is>
          <t>-2%▶80% 손절 / -4%▶10% 손절 / -6%▶10% 손절</t>
        </is>
      </c>
      <c r="T2722" t="inlineStr">
        <is>
          <t>매수 0.0005 / 매도 0.0025 / 슬리피지 0.0007</t>
        </is>
      </c>
    </row>
    <row r="2723">
      <c r="A2723" t="inlineStr">
        <is>
          <t>1Q K반도체TOP2+|2주 전에 샀다면|[초단타]+[정석방어]</t>
        </is>
      </c>
      <c r="B2723" t="inlineStr">
        <is>
          <t>1Q K반도체TOP2+</t>
        </is>
      </c>
      <c r="C2723" t="inlineStr">
        <is>
          <t>001820</t>
        </is>
      </c>
      <c r="D2723" t="inlineStr">
        <is>
          <t>2주 전에 샀다면</t>
        </is>
      </c>
      <c r="E2723" t="inlineStr">
        <is>
          <t>[초단타]+[정석방어]</t>
        </is>
      </c>
      <c r="F2723" t="inlineStr">
        <is>
          <t>[초단타]</t>
        </is>
      </c>
      <c r="G2723" t="inlineStr">
        <is>
          <t>[정석방어]</t>
        </is>
      </c>
      <c r="H2723" t="n">
        <v>300000</v>
      </c>
      <c r="I2723" t="n">
        <v>132600</v>
      </c>
      <c r="J2723" t="n">
        <v>103800</v>
      </c>
      <c r="K2723" t="n">
        <v>-21.72</v>
      </c>
      <c r="L2723" t="n">
        <v>0</v>
      </c>
      <c r="M2723" t="n">
        <v>0</v>
      </c>
      <c r="N2723" t="n">
        <v>0</v>
      </c>
      <c r="O2723" t="n">
        <v>0</v>
      </c>
      <c r="P2723" t="inlineStr">
        <is>
          <t>2026-05-26</t>
        </is>
      </c>
      <c r="Q2723" t="inlineStr">
        <is>
          <t>2026-06-08</t>
        </is>
      </c>
      <c r="R2723" t="inlineStr">
        <is>
          <t>+3%▶70% 익절 / +5%▶20% 익절 / +10%▶10% 익절</t>
        </is>
      </c>
      <c r="S2723" t="inlineStr">
        <is>
          <t>-3%▶70% 손절 / -5%▶20% 손절 / -10%▶10% 손절</t>
        </is>
      </c>
      <c r="T2723" t="inlineStr">
        <is>
          <t>매수 0.0005 / 매도 0.0025 / 슬리피지 0.0007</t>
        </is>
      </c>
    </row>
    <row r="2724">
      <c r="A2724" t="inlineStr">
        <is>
          <t>1Q K반도체TOP2+|2주 전에 샀다면|[초단타]+[변동성허용]</t>
        </is>
      </c>
      <c r="B2724" t="inlineStr">
        <is>
          <t>1Q K반도체TOP2+</t>
        </is>
      </c>
      <c r="C2724" t="inlineStr">
        <is>
          <t>001820</t>
        </is>
      </c>
      <c r="D2724" t="inlineStr">
        <is>
          <t>2주 전에 샀다면</t>
        </is>
      </c>
      <c r="E2724" t="inlineStr">
        <is>
          <t>[초단타]+[변동성허용]</t>
        </is>
      </c>
      <c r="F2724" t="inlineStr">
        <is>
          <t>[초단타]</t>
        </is>
      </c>
      <c r="G2724" t="inlineStr">
        <is>
          <t>[변동성허용]</t>
        </is>
      </c>
      <c r="H2724" t="n">
        <v>300000</v>
      </c>
      <c r="I2724" t="n">
        <v>132600</v>
      </c>
      <c r="J2724" t="n">
        <v>103800</v>
      </c>
      <c r="K2724" t="n">
        <v>-21.72</v>
      </c>
      <c r="L2724" t="n">
        <v>0</v>
      </c>
      <c r="M2724" t="n">
        <v>0</v>
      </c>
      <c r="N2724" t="n">
        <v>0</v>
      </c>
      <c r="O2724" t="n">
        <v>0</v>
      </c>
      <c r="P2724" t="inlineStr">
        <is>
          <t>2026-05-26</t>
        </is>
      </c>
      <c r="Q2724" t="inlineStr">
        <is>
          <t>2026-06-08</t>
        </is>
      </c>
      <c r="R2724" t="inlineStr">
        <is>
          <t>+3%▶70% 익절 / +5%▶20% 익절 / +10%▶10% 익절</t>
        </is>
      </c>
      <c r="S2724" t="inlineStr">
        <is>
          <t>-5%▶50% 손절 / -10%▶30% 손절 / -15%▶20% 손절</t>
        </is>
      </c>
      <c r="T2724" t="inlineStr">
        <is>
          <t>매수 0.0005 / 매도 0.0025 / 슬리피지 0.0007</t>
        </is>
      </c>
    </row>
    <row r="2725">
      <c r="A2725" t="inlineStr">
        <is>
          <t>1Q K반도체TOP2+|2주 전에 샀다면|[초단타]+[버티기형]</t>
        </is>
      </c>
      <c r="B2725" t="inlineStr">
        <is>
          <t>1Q K반도체TOP2+</t>
        </is>
      </c>
      <c r="C2725" t="inlineStr">
        <is>
          <t>001820</t>
        </is>
      </c>
      <c r="D2725" t="inlineStr">
        <is>
          <t>2주 전에 샀다면</t>
        </is>
      </c>
      <c r="E2725" t="inlineStr">
        <is>
          <t>[초단타]+[버티기형]</t>
        </is>
      </c>
      <c r="F2725" t="inlineStr">
        <is>
          <t>[초단타]</t>
        </is>
      </c>
      <c r="G2725" t="inlineStr">
        <is>
          <t>[버티기형]</t>
        </is>
      </c>
      <c r="H2725" t="n">
        <v>300000</v>
      </c>
      <c r="I2725" t="n">
        <v>132600</v>
      </c>
      <c r="J2725" t="n">
        <v>103800</v>
      </c>
      <c r="K2725" t="n">
        <v>-21.72</v>
      </c>
      <c r="L2725" t="n">
        <v>0</v>
      </c>
      <c r="M2725" t="n">
        <v>0</v>
      </c>
      <c r="N2725" t="n">
        <v>0</v>
      </c>
      <c r="O2725" t="n">
        <v>0</v>
      </c>
      <c r="P2725" t="inlineStr">
        <is>
          <t>2026-05-26</t>
        </is>
      </c>
      <c r="Q2725" t="inlineStr">
        <is>
          <t>2026-06-08</t>
        </is>
      </c>
      <c r="R2725" t="inlineStr">
        <is>
          <t>+3%▶70% 익절 / +5%▶20% 익절 / +10%▶10% 익절</t>
        </is>
      </c>
      <c r="S2725" t="inlineStr">
        <is>
          <t>-5%▶40% 손절 / -15%▶30% 손절 / -20%▶30% 손절</t>
        </is>
      </c>
      <c r="T2725" t="inlineStr">
        <is>
          <t>매수 0.0005 / 매도 0.0025 / 슬리피지 0.0007</t>
        </is>
      </c>
    </row>
    <row r="2726">
      <c r="A2726" t="inlineStr">
        <is>
          <t>1Q K반도체TOP2+|2주 전에 샀다면|[단기스윙]+[칼손절]</t>
        </is>
      </c>
      <c r="B2726" t="inlineStr">
        <is>
          <t>1Q K반도체TOP2+</t>
        </is>
      </c>
      <c r="C2726" t="inlineStr">
        <is>
          <t>001820</t>
        </is>
      </c>
      <c r="D2726" t="inlineStr">
        <is>
          <t>2주 전에 샀다면</t>
        </is>
      </c>
      <c r="E2726" t="inlineStr">
        <is>
          <t>[단기스윙]+[칼손절]</t>
        </is>
      </c>
      <c r="F2726" t="inlineStr">
        <is>
          <t>[단기스윙]</t>
        </is>
      </c>
      <c r="G2726" t="inlineStr">
        <is>
          <t>[칼손절]</t>
        </is>
      </c>
      <c r="H2726" t="n">
        <v>300000</v>
      </c>
      <c r="I2726" t="n">
        <v>132600</v>
      </c>
      <c r="J2726" t="n">
        <v>103800</v>
      </c>
      <c r="K2726" t="n">
        <v>-21.72</v>
      </c>
      <c r="L2726" t="n">
        <v>0</v>
      </c>
      <c r="M2726" t="n">
        <v>0</v>
      </c>
      <c r="N2726" t="n">
        <v>0</v>
      </c>
      <c r="O2726" t="n">
        <v>0</v>
      </c>
      <c r="P2726" t="inlineStr">
        <is>
          <t>2026-05-26</t>
        </is>
      </c>
      <c r="Q2726" t="inlineStr">
        <is>
          <t>2026-06-08</t>
        </is>
      </c>
      <c r="R2726" t="inlineStr">
        <is>
          <t>+5%▶60% 익절 / +10%▶30% 익절 / +20%▶10% 익절</t>
        </is>
      </c>
      <c r="S2726" t="inlineStr">
        <is>
          <t>-2%▶80% 손절 / -4%▶10% 손절 / -6%▶10% 손절</t>
        </is>
      </c>
      <c r="T2726" t="inlineStr">
        <is>
          <t>매수 0.0005 / 매도 0.0025 / 슬리피지 0.0007</t>
        </is>
      </c>
    </row>
    <row r="2727">
      <c r="A2727" t="inlineStr">
        <is>
          <t>1Q K반도체TOP2+|2주 전에 샀다면|[단기스윙]+[정석방어]</t>
        </is>
      </c>
      <c r="B2727" t="inlineStr">
        <is>
          <t>1Q K반도체TOP2+</t>
        </is>
      </c>
      <c r="C2727" t="inlineStr">
        <is>
          <t>001820</t>
        </is>
      </c>
      <c r="D2727" t="inlineStr">
        <is>
          <t>2주 전에 샀다면</t>
        </is>
      </c>
      <c r="E2727" t="inlineStr">
        <is>
          <t>[단기스윙]+[정석방어]</t>
        </is>
      </c>
      <c r="F2727" t="inlineStr">
        <is>
          <t>[단기스윙]</t>
        </is>
      </c>
      <c r="G2727" t="inlineStr">
        <is>
          <t>[정석방어]</t>
        </is>
      </c>
      <c r="H2727" t="n">
        <v>300000</v>
      </c>
      <c r="I2727" t="n">
        <v>132600</v>
      </c>
      <c r="J2727" t="n">
        <v>103800</v>
      </c>
      <c r="K2727" t="n">
        <v>-21.72</v>
      </c>
      <c r="L2727" t="n">
        <v>0</v>
      </c>
      <c r="M2727" t="n">
        <v>0</v>
      </c>
      <c r="N2727" t="n">
        <v>0</v>
      </c>
      <c r="O2727" t="n">
        <v>0</v>
      </c>
      <c r="P2727" t="inlineStr">
        <is>
          <t>2026-05-26</t>
        </is>
      </c>
      <c r="Q2727" t="inlineStr">
        <is>
          <t>2026-06-08</t>
        </is>
      </c>
      <c r="R2727" t="inlineStr">
        <is>
          <t>+5%▶60% 익절 / +10%▶30% 익절 / +20%▶10% 익절</t>
        </is>
      </c>
      <c r="S2727" t="inlineStr">
        <is>
          <t>-3%▶70% 손절 / -5%▶20% 손절 / -10%▶10% 손절</t>
        </is>
      </c>
      <c r="T2727" t="inlineStr">
        <is>
          <t>매수 0.0005 / 매도 0.0025 / 슬리피지 0.0007</t>
        </is>
      </c>
    </row>
    <row r="2728">
      <c r="A2728" t="inlineStr">
        <is>
          <t>1Q K반도체TOP2+|2주 전에 샀다면|[단기스윙]+[변동성허용]</t>
        </is>
      </c>
      <c r="B2728" t="inlineStr">
        <is>
          <t>1Q K반도체TOP2+</t>
        </is>
      </c>
      <c r="C2728" t="inlineStr">
        <is>
          <t>001820</t>
        </is>
      </c>
      <c r="D2728" t="inlineStr">
        <is>
          <t>2주 전에 샀다면</t>
        </is>
      </c>
      <c r="E2728" t="inlineStr">
        <is>
          <t>[단기스윙]+[변동성허용]</t>
        </is>
      </c>
      <c r="F2728" t="inlineStr">
        <is>
          <t>[단기스윙]</t>
        </is>
      </c>
      <c r="G2728" t="inlineStr">
        <is>
          <t>[변동성허용]</t>
        </is>
      </c>
      <c r="H2728" t="n">
        <v>300000</v>
      </c>
      <c r="I2728" t="n">
        <v>132600</v>
      </c>
      <c r="J2728" t="n">
        <v>103800</v>
      </c>
      <c r="K2728" t="n">
        <v>-21.72</v>
      </c>
      <c r="L2728" t="n">
        <v>0</v>
      </c>
      <c r="M2728" t="n">
        <v>0</v>
      </c>
      <c r="N2728" t="n">
        <v>0</v>
      </c>
      <c r="O2728" t="n">
        <v>0</v>
      </c>
      <c r="P2728" t="inlineStr">
        <is>
          <t>2026-05-26</t>
        </is>
      </c>
      <c r="Q2728" t="inlineStr">
        <is>
          <t>2026-06-08</t>
        </is>
      </c>
      <c r="R2728" t="inlineStr">
        <is>
          <t>+5%▶60% 익절 / +10%▶30% 익절 / +20%▶10% 익절</t>
        </is>
      </c>
      <c r="S2728" t="inlineStr">
        <is>
          <t>-5%▶50% 손절 / -10%▶30% 손절 / -15%▶20% 손절</t>
        </is>
      </c>
      <c r="T2728" t="inlineStr">
        <is>
          <t>매수 0.0005 / 매도 0.0025 / 슬리피지 0.0007</t>
        </is>
      </c>
    </row>
    <row r="2729">
      <c r="A2729" t="inlineStr">
        <is>
          <t>1Q K반도체TOP2+|2주 전에 샀다면|[단기스윙]+[버티기형]</t>
        </is>
      </c>
      <c r="B2729" t="inlineStr">
        <is>
          <t>1Q K반도체TOP2+</t>
        </is>
      </c>
      <c r="C2729" t="inlineStr">
        <is>
          <t>001820</t>
        </is>
      </c>
      <c r="D2729" t="inlineStr">
        <is>
          <t>2주 전에 샀다면</t>
        </is>
      </c>
      <c r="E2729" t="inlineStr">
        <is>
          <t>[단기스윙]+[버티기형]</t>
        </is>
      </c>
      <c r="F2729" t="inlineStr">
        <is>
          <t>[단기스윙]</t>
        </is>
      </c>
      <c r="G2729" t="inlineStr">
        <is>
          <t>[버티기형]</t>
        </is>
      </c>
      <c r="H2729" t="n">
        <v>300000</v>
      </c>
      <c r="I2729" t="n">
        <v>132600</v>
      </c>
      <c r="J2729" t="n">
        <v>103800</v>
      </c>
      <c r="K2729" t="n">
        <v>-21.72</v>
      </c>
      <c r="L2729" t="n">
        <v>0</v>
      </c>
      <c r="M2729" t="n">
        <v>0</v>
      </c>
      <c r="N2729" t="n">
        <v>0</v>
      </c>
      <c r="O2729" t="n">
        <v>0</v>
      </c>
      <c r="P2729" t="inlineStr">
        <is>
          <t>2026-05-26</t>
        </is>
      </c>
      <c r="Q2729" t="inlineStr">
        <is>
          <t>2026-06-08</t>
        </is>
      </c>
      <c r="R2729" t="inlineStr">
        <is>
          <t>+5%▶60% 익절 / +10%▶30% 익절 / +20%▶10% 익절</t>
        </is>
      </c>
      <c r="S2729" t="inlineStr">
        <is>
          <t>-5%▶40% 손절 / -15%▶30% 손절 / -20%▶30% 손절</t>
        </is>
      </c>
      <c r="T2729" t="inlineStr">
        <is>
          <t>매수 0.0005 / 매도 0.0025 / 슬리피지 0.0007</t>
        </is>
      </c>
    </row>
    <row r="2730">
      <c r="A2730" t="inlineStr">
        <is>
          <t>1Q K반도체TOP2+|2주 전에 샀다면|[대표님룰]+[칼손절]</t>
        </is>
      </c>
      <c r="B2730" t="inlineStr">
        <is>
          <t>1Q K반도체TOP2+</t>
        </is>
      </c>
      <c r="C2730" t="inlineStr">
        <is>
          <t>001820</t>
        </is>
      </c>
      <c r="D2730" t="inlineStr">
        <is>
          <t>2주 전에 샀다면</t>
        </is>
      </c>
      <c r="E2730" t="inlineStr">
        <is>
          <t>[대표님룰]+[칼손절]</t>
        </is>
      </c>
      <c r="F2730" t="inlineStr">
        <is>
          <t>[대표님룰]</t>
        </is>
      </c>
      <c r="G2730" t="inlineStr">
        <is>
          <t>[칼손절]</t>
        </is>
      </c>
      <c r="H2730" t="n">
        <v>300000</v>
      </c>
      <c r="I2730" t="n">
        <v>132600</v>
      </c>
      <c r="J2730" t="n">
        <v>103800</v>
      </c>
      <c r="K2730" t="n">
        <v>-21.72</v>
      </c>
      <c r="L2730" t="n">
        <v>0</v>
      </c>
      <c r="M2730" t="n">
        <v>0</v>
      </c>
      <c r="N2730" t="n">
        <v>0</v>
      </c>
      <c r="O2730" t="n">
        <v>0</v>
      </c>
      <c r="P2730" t="inlineStr">
        <is>
          <t>2026-05-26</t>
        </is>
      </c>
      <c r="Q2730" t="inlineStr">
        <is>
          <t>2026-06-08</t>
        </is>
      </c>
      <c r="R2730" t="inlineStr">
        <is>
          <t>+5%▶60% 익절 / +10%▶30% 익절 / +30%▶10% 익절</t>
        </is>
      </c>
      <c r="S2730" t="inlineStr">
        <is>
          <t>-2%▶80% 손절 / -4%▶10% 손절 / -6%▶10% 손절</t>
        </is>
      </c>
      <c r="T2730" t="inlineStr">
        <is>
          <t>매수 0.0005 / 매도 0.0025 / 슬리피지 0.0007</t>
        </is>
      </c>
    </row>
    <row r="2731">
      <c r="A2731" t="inlineStr">
        <is>
          <t>1Q K반도체TOP2+|2주 전에 샀다면|[대표님룰]+[정석방어]</t>
        </is>
      </c>
      <c r="B2731" t="inlineStr">
        <is>
          <t>1Q K반도체TOP2+</t>
        </is>
      </c>
      <c r="C2731" t="inlineStr">
        <is>
          <t>001820</t>
        </is>
      </c>
      <c r="D2731" t="inlineStr">
        <is>
          <t>2주 전에 샀다면</t>
        </is>
      </c>
      <c r="E2731" t="inlineStr">
        <is>
          <t>[대표님룰]+[정석방어]</t>
        </is>
      </c>
      <c r="F2731" t="inlineStr">
        <is>
          <t>[대표님룰]</t>
        </is>
      </c>
      <c r="G2731" t="inlineStr">
        <is>
          <t>[정석방어]</t>
        </is>
      </c>
      <c r="H2731" t="n">
        <v>300000</v>
      </c>
      <c r="I2731" t="n">
        <v>132600</v>
      </c>
      <c r="J2731" t="n">
        <v>103800</v>
      </c>
      <c r="K2731" t="n">
        <v>-21.72</v>
      </c>
      <c r="L2731" t="n">
        <v>0</v>
      </c>
      <c r="M2731" t="n">
        <v>0</v>
      </c>
      <c r="N2731" t="n">
        <v>0</v>
      </c>
      <c r="O2731" t="n">
        <v>0</v>
      </c>
      <c r="P2731" t="inlineStr">
        <is>
          <t>2026-05-26</t>
        </is>
      </c>
      <c r="Q2731" t="inlineStr">
        <is>
          <t>2026-06-08</t>
        </is>
      </c>
      <c r="R2731" t="inlineStr">
        <is>
          <t>+5%▶60% 익절 / +10%▶30% 익절 / +30%▶10% 익절</t>
        </is>
      </c>
      <c r="S2731" t="inlineStr">
        <is>
          <t>-3%▶70% 손절 / -5%▶20% 손절 / -10%▶10% 손절</t>
        </is>
      </c>
      <c r="T2731" t="inlineStr">
        <is>
          <t>매수 0.0005 / 매도 0.0025 / 슬리피지 0.0007</t>
        </is>
      </c>
    </row>
    <row r="2732">
      <c r="A2732" t="inlineStr">
        <is>
          <t>1Q K반도체TOP2+|2주 전에 샀다면|[대표님룰]+[변동성허용]</t>
        </is>
      </c>
      <c r="B2732" t="inlineStr">
        <is>
          <t>1Q K반도체TOP2+</t>
        </is>
      </c>
      <c r="C2732" t="inlineStr">
        <is>
          <t>001820</t>
        </is>
      </c>
      <c r="D2732" t="inlineStr">
        <is>
          <t>2주 전에 샀다면</t>
        </is>
      </c>
      <c r="E2732" t="inlineStr">
        <is>
          <t>[대표님룰]+[변동성허용]</t>
        </is>
      </c>
      <c r="F2732" t="inlineStr">
        <is>
          <t>[대표님룰]</t>
        </is>
      </c>
      <c r="G2732" t="inlineStr">
        <is>
          <t>[변동성허용]</t>
        </is>
      </c>
      <c r="H2732" t="n">
        <v>300000</v>
      </c>
      <c r="I2732" t="n">
        <v>132600</v>
      </c>
      <c r="J2732" t="n">
        <v>103800</v>
      </c>
      <c r="K2732" t="n">
        <v>-21.72</v>
      </c>
      <c r="L2732" t="n">
        <v>0</v>
      </c>
      <c r="M2732" t="n">
        <v>0</v>
      </c>
      <c r="N2732" t="n">
        <v>0</v>
      </c>
      <c r="O2732" t="n">
        <v>0</v>
      </c>
      <c r="P2732" t="inlineStr">
        <is>
          <t>2026-05-26</t>
        </is>
      </c>
      <c r="Q2732" t="inlineStr">
        <is>
          <t>2026-06-08</t>
        </is>
      </c>
      <c r="R2732" t="inlineStr">
        <is>
          <t>+5%▶60% 익절 / +10%▶30% 익절 / +30%▶10% 익절</t>
        </is>
      </c>
      <c r="S2732" t="inlineStr">
        <is>
          <t>-5%▶50% 손절 / -10%▶30% 손절 / -15%▶20% 손절</t>
        </is>
      </c>
      <c r="T2732" t="inlineStr">
        <is>
          <t>매수 0.0005 / 매도 0.0025 / 슬리피지 0.0007</t>
        </is>
      </c>
    </row>
    <row r="2733">
      <c r="A2733" t="inlineStr">
        <is>
          <t>1Q K반도체TOP2+|2주 전에 샀다면|[대표님룰]+[버티기형]</t>
        </is>
      </c>
      <c r="B2733" t="inlineStr">
        <is>
          <t>1Q K반도체TOP2+</t>
        </is>
      </c>
      <c r="C2733" t="inlineStr">
        <is>
          <t>001820</t>
        </is>
      </c>
      <c r="D2733" t="inlineStr">
        <is>
          <t>2주 전에 샀다면</t>
        </is>
      </c>
      <c r="E2733" t="inlineStr">
        <is>
          <t>[대표님룰]+[버티기형]</t>
        </is>
      </c>
      <c r="F2733" t="inlineStr">
        <is>
          <t>[대표님룰]</t>
        </is>
      </c>
      <c r="G2733" t="inlineStr">
        <is>
          <t>[버티기형]</t>
        </is>
      </c>
      <c r="H2733" t="n">
        <v>300000</v>
      </c>
      <c r="I2733" t="n">
        <v>132600</v>
      </c>
      <c r="J2733" t="n">
        <v>103800</v>
      </c>
      <c r="K2733" t="n">
        <v>-21.72</v>
      </c>
      <c r="L2733" t="n">
        <v>0</v>
      </c>
      <c r="M2733" t="n">
        <v>0</v>
      </c>
      <c r="N2733" t="n">
        <v>0</v>
      </c>
      <c r="O2733" t="n">
        <v>0</v>
      </c>
      <c r="P2733" t="inlineStr">
        <is>
          <t>2026-05-26</t>
        </is>
      </c>
      <c r="Q2733" t="inlineStr">
        <is>
          <t>2026-06-08</t>
        </is>
      </c>
      <c r="R2733" t="inlineStr">
        <is>
          <t>+5%▶60% 익절 / +10%▶30% 익절 / +30%▶10% 익절</t>
        </is>
      </c>
      <c r="S2733" t="inlineStr">
        <is>
          <t>-5%▶40% 손절 / -15%▶30% 손절 / -20%▶30% 손절</t>
        </is>
      </c>
      <c r="T2733" t="inlineStr">
        <is>
          <t>매수 0.0005 / 매도 0.0025 / 슬리피지 0.0007</t>
        </is>
      </c>
    </row>
    <row r="2734">
      <c r="A2734" t="inlineStr">
        <is>
          <t>1Q K반도체TOP2+|2주 전에 샀다면|[중기추세]+[칼손절]</t>
        </is>
      </c>
      <c r="B2734" t="inlineStr">
        <is>
          <t>1Q K반도체TOP2+</t>
        </is>
      </c>
      <c r="C2734" t="inlineStr">
        <is>
          <t>001820</t>
        </is>
      </c>
      <c r="D2734" t="inlineStr">
        <is>
          <t>2주 전에 샀다면</t>
        </is>
      </c>
      <c r="E2734" t="inlineStr">
        <is>
          <t>[중기추세]+[칼손절]</t>
        </is>
      </c>
      <c r="F2734" t="inlineStr">
        <is>
          <t>[중기추세]</t>
        </is>
      </c>
      <c r="G2734" t="inlineStr">
        <is>
          <t>[칼손절]</t>
        </is>
      </c>
      <c r="H2734" t="n">
        <v>300000</v>
      </c>
      <c r="I2734" t="n">
        <v>132600</v>
      </c>
      <c r="J2734" t="n">
        <v>103800</v>
      </c>
      <c r="K2734" t="n">
        <v>-21.72</v>
      </c>
      <c r="L2734" t="n">
        <v>0</v>
      </c>
      <c r="M2734" t="n">
        <v>0</v>
      </c>
      <c r="N2734" t="n">
        <v>0</v>
      </c>
      <c r="O2734" t="n">
        <v>0</v>
      </c>
      <c r="P2734" t="inlineStr">
        <is>
          <t>2026-05-26</t>
        </is>
      </c>
      <c r="Q2734" t="inlineStr">
        <is>
          <t>2026-06-08</t>
        </is>
      </c>
      <c r="R2734" t="inlineStr">
        <is>
          <t>+10%▶50% 익절 / +20%▶30% 익절 / +30%▶20% 익절</t>
        </is>
      </c>
      <c r="S2734" t="inlineStr">
        <is>
          <t>-2%▶80% 손절 / -4%▶10% 손절 / -6%▶10% 손절</t>
        </is>
      </c>
      <c r="T2734" t="inlineStr">
        <is>
          <t>매수 0.0005 / 매도 0.0025 / 슬리피지 0.0007</t>
        </is>
      </c>
    </row>
    <row r="2735">
      <c r="A2735" t="inlineStr">
        <is>
          <t>1Q K반도체TOP2+|2주 전에 샀다면|[중기추세]+[정석방어]</t>
        </is>
      </c>
      <c r="B2735" t="inlineStr">
        <is>
          <t>1Q K반도체TOP2+</t>
        </is>
      </c>
      <c r="C2735" t="inlineStr">
        <is>
          <t>001820</t>
        </is>
      </c>
      <c r="D2735" t="inlineStr">
        <is>
          <t>2주 전에 샀다면</t>
        </is>
      </c>
      <c r="E2735" t="inlineStr">
        <is>
          <t>[중기추세]+[정석방어]</t>
        </is>
      </c>
      <c r="F2735" t="inlineStr">
        <is>
          <t>[중기추세]</t>
        </is>
      </c>
      <c r="G2735" t="inlineStr">
        <is>
          <t>[정석방어]</t>
        </is>
      </c>
      <c r="H2735" t="n">
        <v>300000</v>
      </c>
      <c r="I2735" t="n">
        <v>132600</v>
      </c>
      <c r="J2735" t="n">
        <v>103800</v>
      </c>
      <c r="K2735" t="n">
        <v>-21.72</v>
      </c>
      <c r="L2735" t="n">
        <v>0</v>
      </c>
      <c r="M2735" t="n">
        <v>0</v>
      </c>
      <c r="N2735" t="n">
        <v>0</v>
      </c>
      <c r="O2735" t="n">
        <v>0</v>
      </c>
      <c r="P2735" t="inlineStr">
        <is>
          <t>2026-05-26</t>
        </is>
      </c>
      <c r="Q2735" t="inlineStr">
        <is>
          <t>2026-06-08</t>
        </is>
      </c>
      <c r="R2735" t="inlineStr">
        <is>
          <t>+10%▶50% 익절 / +20%▶30% 익절 / +30%▶20% 익절</t>
        </is>
      </c>
      <c r="S2735" t="inlineStr">
        <is>
          <t>-3%▶70% 손절 / -5%▶20% 손절 / -10%▶10% 손절</t>
        </is>
      </c>
      <c r="T2735" t="inlineStr">
        <is>
          <t>매수 0.0005 / 매도 0.0025 / 슬리피지 0.0007</t>
        </is>
      </c>
    </row>
    <row r="2736">
      <c r="A2736" t="inlineStr">
        <is>
          <t>1Q K반도체TOP2+|2주 전에 샀다면|[중기추세]+[변동성허용]</t>
        </is>
      </c>
      <c r="B2736" t="inlineStr">
        <is>
          <t>1Q K반도체TOP2+</t>
        </is>
      </c>
      <c r="C2736" t="inlineStr">
        <is>
          <t>001820</t>
        </is>
      </c>
      <c r="D2736" t="inlineStr">
        <is>
          <t>2주 전에 샀다면</t>
        </is>
      </c>
      <c r="E2736" t="inlineStr">
        <is>
          <t>[중기추세]+[변동성허용]</t>
        </is>
      </c>
      <c r="F2736" t="inlineStr">
        <is>
          <t>[중기추세]</t>
        </is>
      </c>
      <c r="G2736" t="inlineStr">
        <is>
          <t>[변동성허용]</t>
        </is>
      </c>
      <c r="H2736" t="n">
        <v>300000</v>
      </c>
      <c r="I2736" t="n">
        <v>132600</v>
      </c>
      <c r="J2736" t="n">
        <v>103800</v>
      </c>
      <c r="K2736" t="n">
        <v>-21.72</v>
      </c>
      <c r="L2736" t="n">
        <v>0</v>
      </c>
      <c r="M2736" t="n">
        <v>0</v>
      </c>
      <c r="N2736" t="n">
        <v>0</v>
      </c>
      <c r="O2736" t="n">
        <v>0</v>
      </c>
      <c r="P2736" t="inlineStr">
        <is>
          <t>2026-05-26</t>
        </is>
      </c>
      <c r="Q2736" t="inlineStr">
        <is>
          <t>2026-06-08</t>
        </is>
      </c>
      <c r="R2736" t="inlineStr">
        <is>
          <t>+10%▶50% 익절 / +20%▶30% 익절 / +30%▶20% 익절</t>
        </is>
      </c>
      <c r="S2736" t="inlineStr">
        <is>
          <t>-5%▶50% 손절 / -10%▶30% 손절 / -15%▶20% 손절</t>
        </is>
      </c>
      <c r="T2736" t="inlineStr">
        <is>
          <t>매수 0.0005 / 매도 0.0025 / 슬리피지 0.0007</t>
        </is>
      </c>
    </row>
    <row r="2737">
      <c r="A2737" t="inlineStr">
        <is>
          <t>1Q K반도체TOP2+|2주 전에 샀다면|[중기추세]+[버티기형]</t>
        </is>
      </c>
      <c r="B2737" t="inlineStr">
        <is>
          <t>1Q K반도체TOP2+</t>
        </is>
      </c>
      <c r="C2737" t="inlineStr">
        <is>
          <t>001820</t>
        </is>
      </c>
      <c r="D2737" t="inlineStr">
        <is>
          <t>2주 전에 샀다면</t>
        </is>
      </c>
      <c r="E2737" t="inlineStr">
        <is>
          <t>[중기추세]+[버티기형]</t>
        </is>
      </c>
      <c r="F2737" t="inlineStr">
        <is>
          <t>[중기추세]</t>
        </is>
      </c>
      <c r="G2737" t="inlineStr">
        <is>
          <t>[버티기형]</t>
        </is>
      </c>
      <c r="H2737" t="n">
        <v>300000</v>
      </c>
      <c r="I2737" t="n">
        <v>132600</v>
      </c>
      <c r="J2737" t="n">
        <v>103800</v>
      </c>
      <c r="K2737" t="n">
        <v>-21.72</v>
      </c>
      <c r="L2737" t="n">
        <v>0</v>
      </c>
      <c r="M2737" t="n">
        <v>0</v>
      </c>
      <c r="N2737" t="n">
        <v>0</v>
      </c>
      <c r="O2737" t="n">
        <v>0</v>
      </c>
      <c r="P2737" t="inlineStr">
        <is>
          <t>2026-05-26</t>
        </is>
      </c>
      <c r="Q2737" t="inlineStr">
        <is>
          <t>2026-06-08</t>
        </is>
      </c>
      <c r="R2737" t="inlineStr">
        <is>
          <t>+10%▶50% 익절 / +20%▶30% 익절 / +30%▶20% 익절</t>
        </is>
      </c>
      <c r="S2737" t="inlineStr">
        <is>
          <t>-5%▶40% 손절 / -15%▶30% 손절 / -20%▶30% 손절</t>
        </is>
      </c>
      <c r="T2737" t="inlineStr">
        <is>
          <t>매수 0.0005 / 매도 0.0025 / 슬리피지 0.0007</t>
        </is>
      </c>
    </row>
    <row r="2738">
      <c r="A2738" t="inlineStr">
        <is>
          <t>1Q K반도체TOP2+|2주 전에 샀다면|[수익극대화]+[칼손절]</t>
        </is>
      </c>
      <c r="B2738" t="inlineStr">
        <is>
          <t>1Q K반도체TOP2+</t>
        </is>
      </c>
      <c r="C2738" t="inlineStr">
        <is>
          <t>001820</t>
        </is>
      </c>
      <c r="D2738" t="inlineStr">
        <is>
          <t>2주 전에 샀다면</t>
        </is>
      </c>
      <c r="E2738" t="inlineStr">
        <is>
          <t>[수익극대화]+[칼손절]</t>
        </is>
      </c>
      <c r="F2738" t="inlineStr">
        <is>
          <t>[수익극대화]</t>
        </is>
      </c>
      <c r="G2738" t="inlineStr">
        <is>
          <t>[칼손절]</t>
        </is>
      </c>
      <c r="H2738" t="n">
        <v>300000</v>
      </c>
      <c r="I2738" t="n">
        <v>132600</v>
      </c>
      <c r="J2738" t="n">
        <v>103800</v>
      </c>
      <c r="K2738" t="n">
        <v>-21.72</v>
      </c>
      <c r="L2738" t="n">
        <v>0</v>
      </c>
      <c r="M2738" t="n">
        <v>0</v>
      </c>
      <c r="N2738" t="n">
        <v>0</v>
      </c>
      <c r="O2738" t="n">
        <v>0</v>
      </c>
      <c r="P2738" t="inlineStr">
        <is>
          <t>2026-05-26</t>
        </is>
      </c>
      <c r="Q2738" t="inlineStr">
        <is>
          <t>2026-06-08</t>
        </is>
      </c>
      <c r="R2738" t="inlineStr">
        <is>
          <t>+10%▶40% 익절 / +20%▶30% 익절 / +40%▶30% 익절</t>
        </is>
      </c>
      <c r="S2738" t="inlineStr">
        <is>
          <t>-2%▶80% 손절 / -4%▶10% 손절 / -6%▶10% 손절</t>
        </is>
      </c>
      <c r="T2738" t="inlineStr">
        <is>
          <t>매수 0.0005 / 매도 0.0025 / 슬리피지 0.0007</t>
        </is>
      </c>
    </row>
    <row r="2739">
      <c r="A2739" t="inlineStr">
        <is>
          <t>1Q K반도체TOP2+|2주 전에 샀다면|[수익극대화]+[정석방어]</t>
        </is>
      </c>
      <c r="B2739" t="inlineStr">
        <is>
          <t>1Q K반도체TOP2+</t>
        </is>
      </c>
      <c r="C2739" t="inlineStr">
        <is>
          <t>001820</t>
        </is>
      </c>
      <c r="D2739" t="inlineStr">
        <is>
          <t>2주 전에 샀다면</t>
        </is>
      </c>
      <c r="E2739" t="inlineStr">
        <is>
          <t>[수익극대화]+[정석방어]</t>
        </is>
      </c>
      <c r="F2739" t="inlineStr">
        <is>
          <t>[수익극대화]</t>
        </is>
      </c>
      <c r="G2739" t="inlineStr">
        <is>
          <t>[정석방어]</t>
        </is>
      </c>
      <c r="H2739" t="n">
        <v>300000</v>
      </c>
      <c r="I2739" t="n">
        <v>132600</v>
      </c>
      <c r="J2739" t="n">
        <v>103800</v>
      </c>
      <c r="K2739" t="n">
        <v>-21.72</v>
      </c>
      <c r="L2739" t="n">
        <v>0</v>
      </c>
      <c r="M2739" t="n">
        <v>0</v>
      </c>
      <c r="N2739" t="n">
        <v>0</v>
      </c>
      <c r="O2739" t="n">
        <v>0</v>
      </c>
      <c r="P2739" t="inlineStr">
        <is>
          <t>2026-05-26</t>
        </is>
      </c>
      <c r="Q2739" t="inlineStr">
        <is>
          <t>2026-06-08</t>
        </is>
      </c>
      <c r="R2739" t="inlineStr">
        <is>
          <t>+10%▶40% 익절 / +20%▶30% 익절 / +40%▶30% 익절</t>
        </is>
      </c>
      <c r="S2739" t="inlineStr">
        <is>
          <t>-3%▶70% 손절 / -5%▶20% 손절 / -10%▶10% 손절</t>
        </is>
      </c>
      <c r="T2739" t="inlineStr">
        <is>
          <t>매수 0.0005 / 매도 0.0025 / 슬리피지 0.0007</t>
        </is>
      </c>
    </row>
    <row r="2740">
      <c r="A2740" t="inlineStr">
        <is>
          <t>1Q K반도체TOP2+|2주 전에 샀다면|[수익극대화]+[변동성허용]</t>
        </is>
      </c>
      <c r="B2740" t="inlineStr">
        <is>
          <t>1Q K반도체TOP2+</t>
        </is>
      </c>
      <c r="C2740" t="inlineStr">
        <is>
          <t>001820</t>
        </is>
      </c>
      <c r="D2740" t="inlineStr">
        <is>
          <t>2주 전에 샀다면</t>
        </is>
      </c>
      <c r="E2740" t="inlineStr">
        <is>
          <t>[수익극대화]+[변동성허용]</t>
        </is>
      </c>
      <c r="F2740" t="inlineStr">
        <is>
          <t>[수익극대화]</t>
        </is>
      </c>
      <c r="G2740" t="inlineStr">
        <is>
          <t>[변동성허용]</t>
        </is>
      </c>
      <c r="H2740" t="n">
        <v>300000</v>
      </c>
      <c r="I2740" t="n">
        <v>132600</v>
      </c>
      <c r="J2740" t="n">
        <v>103800</v>
      </c>
      <c r="K2740" t="n">
        <v>-21.72</v>
      </c>
      <c r="L2740" t="n">
        <v>0</v>
      </c>
      <c r="M2740" t="n">
        <v>0</v>
      </c>
      <c r="N2740" t="n">
        <v>0</v>
      </c>
      <c r="O2740" t="n">
        <v>0</v>
      </c>
      <c r="P2740" t="inlineStr">
        <is>
          <t>2026-05-26</t>
        </is>
      </c>
      <c r="Q2740" t="inlineStr">
        <is>
          <t>2026-06-08</t>
        </is>
      </c>
      <c r="R2740" t="inlineStr">
        <is>
          <t>+10%▶40% 익절 / +20%▶30% 익절 / +40%▶30% 익절</t>
        </is>
      </c>
      <c r="S2740" t="inlineStr">
        <is>
          <t>-5%▶50% 손절 / -10%▶30% 손절 / -15%▶20% 손절</t>
        </is>
      </c>
      <c r="T2740" t="inlineStr">
        <is>
          <t>매수 0.0005 / 매도 0.0025 / 슬리피지 0.0007</t>
        </is>
      </c>
    </row>
    <row r="2741">
      <c r="A2741" t="inlineStr">
        <is>
          <t>1Q K반도체TOP2+|2주 전에 샀다면|[수익극대화]+[버티기형]</t>
        </is>
      </c>
      <c r="B2741" t="inlineStr">
        <is>
          <t>1Q K반도체TOP2+</t>
        </is>
      </c>
      <c r="C2741" t="inlineStr">
        <is>
          <t>001820</t>
        </is>
      </c>
      <c r="D2741" t="inlineStr">
        <is>
          <t>2주 전에 샀다면</t>
        </is>
      </c>
      <c r="E2741" t="inlineStr">
        <is>
          <t>[수익극대화]+[버티기형]</t>
        </is>
      </c>
      <c r="F2741" t="inlineStr">
        <is>
          <t>[수익극대화]</t>
        </is>
      </c>
      <c r="G2741" t="inlineStr">
        <is>
          <t>[버티기형]</t>
        </is>
      </c>
      <c r="H2741" t="n">
        <v>300000</v>
      </c>
      <c r="I2741" t="n">
        <v>132600</v>
      </c>
      <c r="J2741" t="n">
        <v>103800</v>
      </c>
      <c r="K2741" t="n">
        <v>-21.72</v>
      </c>
      <c r="L2741" t="n">
        <v>0</v>
      </c>
      <c r="M2741" t="n">
        <v>0</v>
      </c>
      <c r="N2741" t="n">
        <v>0</v>
      </c>
      <c r="O2741" t="n">
        <v>0</v>
      </c>
      <c r="P2741" t="inlineStr">
        <is>
          <t>2026-05-26</t>
        </is>
      </c>
      <c r="Q2741" t="inlineStr">
        <is>
          <t>2026-06-08</t>
        </is>
      </c>
      <c r="R2741" t="inlineStr">
        <is>
          <t>+10%▶40% 익절 / +20%▶30% 익절 / +40%▶30% 익절</t>
        </is>
      </c>
      <c r="S2741" t="inlineStr">
        <is>
          <t>-5%▶40% 손절 / -15%▶30% 손절 / -20%▶30% 손절</t>
        </is>
      </c>
      <c r="T2741" t="inlineStr">
        <is>
          <t>매수 0.0005 / 매도 0.0025 / 슬리피지 0.0007</t>
        </is>
      </c>
    </row>
    <row r="2742">
      <c r="A2742" t="inlineStr">
        <is>
          <t>1Q K반도체TOP2+|3개월 전에 샀다면|[초단타]+[칼손절]</t>
        </is>
      </c>
      <c r="B2742" t="inlineStr">
        <is>
          <t>1Q K반도체TOP2+</t>
        </is>
      </c>
      <c r="C2742" t="inlineStr">
        <is>
          <t>001820</t>
        </is>
      </c>
      <c r="D2742" t="inlineStr">
        <is>
          <t>3개월 전에 샀다면</t>
        </is>
      </c>
      <c r="E2742" t="inlineStr">
        <is>
          <t>[초단타]+[칼손절]</t>
        </is>
      </c>
      <c r="F2742" t="inlineStr">
        <is>
          <t>[초단타]</t>
        </is>
      </c>
      <c r="G2742" t="inlineStr">
        <is>
          <t>[칼손절]</t>
        </is>
      </c>
      <c r="H2742" t="n">
        <v>300000</v>
      </c>
      <c r="I2742" t="n">
        <v>43350</v>
      </c>
      <c r="J2742" t="n">
        <v>103800</v>
      </c>
      <c r="K2742" t="n">
        <v>139.45</v>
      </c>
      <c r="L2742" t="n">
        <v>0</v>
      </c>
      <c r="M2742" t="n">
        <v>0</v>
      </c>
      <c r="N2742" t="n">
        <v>0</v>
      </c>
      <c r="O2742" t="n">
        <v>0</v>
      </c>
      <c r="P2742" t="inlineStr">
        <is>
          <t>2026-03-09</t>
        </is>
      </c>
      <c r="Q2742" t="inlineStr">
        <is>
          <t>2026-06-08</t>
        </is>
      </c>
      <c r="R2742" t="inlineStr">
        <is>
          <t>+3%▶70% 익절 / +5%▶20% 익절 / +10%▶10% 익절</t>
        </is>
      </c>
      <c r="S2742" t="inlineStr">
        <is>
          <t>-2%▶80% 손절 / -4%▶10% 손절 / -6%▶10% 손절</t>
        </is>
      </c>
      <c r="T2742" t="inlineStr">
        <is>
          <t>매수 0.0005 / 매도 0.0025 / 슬리피지 0.0007</t>
        </is>
      </c>
    </row>
    <row r="2743">
      <c r="A2743" t="inlineStr">
        <is>
          <t>1Q K반도체TOP2+|3개월 전에 샀다면|[초단타]+[정석방어]</t>
        </is>
      </c>
      <c r="B2743" t="inlineStr">
        <is>
          <t>1Q K반도체TOP2+</t>
        </is>
      </c>
      <c r="C2743" t="inlineStr">
        <is>
          <t>001820</t>
        </is>
      </c>
      <c r="D2743" t="inlineStr">
        <is>
          <t>3개월 전에 샀다면</t>
        </is>
      </c>
      <c r="E2743" t="inlineStr">
        <is>
          <t>[초단타]+[정석방어]</t>
        </is>
      </c>
      <c r="F2743" t="inlineStr">
        <is>
          <t>[초단타]</t>
        </is>
      </c>
      <c r="G2743" t="inlineStr">
        <is>
          <t>[정석방어]</t>
        </is>
      </c>
      <c r="H2743" t="n">
        <v>300000</v>
      </c>
      <c r="I2743" t="n">
        <v>43350</v>
      </c>
      <c r="J2743" t="n">
        <v>103800</v>
      </c>
      <c r="K2743" t="n">
        <v>139.45</v>
      </c>
      <c r="L2743" t="n">
        <v>0</v>
      </c>
      <c r="M2743" t="n">
        <v>0</v>
      </c>
      <c r="N2743" t="n">
        <v>0</v>
      </c>
      <c r="O2743" t="n">
        <v>0</v>
      </c>
      <c r="P2743" t="inlineStr">
        <is>
          <t>2026-03-09</t>
        </is>
      </c>
      <c r="Q2743" t="inlineStr">
        <is>
          <t>2026-06-08</t>
        </is>
      </c>
      <c r="R2743" t="inlineStr">
        <is>
          <t>+3%▶70% 익절 / +5%▶20% 익절 / +10%▶10% 익절</t>
        </is>
      </c>
      <c r="S2743" t="inlineStr">
        <is>
          <t>-3%▶70% 손절 / -5%▶20% 손절 / -10%▶10% 손절</t>
        </is>
      </c>
      <c r="T2743" t="inlineStr">
        <is>
          <t>매수 0.0005 / 매도 0.0025 / 슬리피지 0.0007</t>
        </is>
      </c>
    </row>
    <row r="2744">
      <c r="A2744" t="inlineStr">
        <is>
          <t>1Q K반도체TOP2+|3개월 전에 샀다면|[초단타]+[변동성허용]</t>
        </is>
      </c>
      <c r="B2744" t="inlineStr">
        <is>
          <t>1Q K반도체TOP2+</t>
        </is>
      </c>
      <c r="C2744" t="inlineStr">
        <is>
          <t>001820</t>
        </is>
      </c>
      <c r="D2744" t="inlineStr">
        <is>
          <t>3개월 전에 샀다면</t>
        </is>
      </c>
      <c r="E2744" t="inlineStr">
        <is>
          <t>[초단타]+[변동성허용]</t>
        </is>
      </c>
      <c r="F2744" t="inlineStr">
        <is>
          <t>[초단타]</t>
        </is>
      </c>
      <c r="G2744" t="inlineStr">
        <is>
          <t>[변동성허용]</t>
        </is>
      </c>
      <c r="H2744" t="n">
        <v>300000</v>
      </c>
      <c r="I2744" t="n">
        <v>43350</v>
      </c>
      <c r="J2744" t="n">
        <v>103800</v>
      </c>
      <c r="K2744" t="n">
        <v>139.45</v>
      </c>
      <c r="L2744" t="n">
        <v>0</v>
      </c>
      <c r="M2744" t="n">
        <v>0</v>
      </c>
      <c r="N2744" t="n">
        <v>0</v>
      </c>
      <c r="O2744" t="n">
        <v>0</v>
      </c>
      <c r="P2744" t="inlineStr">
        <is>
          <t>2026-03-09</t>
        </is>
      </c>
      <c r="Q2744" t="inlineStr">
        <is>
          <t>2026-06-08</t>
        </is>
      </c>
      <c r="R2744" t="inlineStr">
        <is>
          <t>+3%▶70% 익절 / +5%▶20% 익절 / +10%▶10% 익절</t>
        </is>
      </c>
      <c r="S2744" t="inlineStr">
        <is>
          <t>-5%▶50% 손절 / -10%▶30% 손절 / -15%▶20% 손절</t>
        </is>
      </c>
      <c r="T2744" t="inlineStr">
        <is>
          <t>매수 0.0005 / 매도 0.0025 / 슬리피지 0.0007</t>
        </is>
      </c>
    </row>
    <row r="2745">
      <c r="A2745" t="inlineStr">
        <is>
          <t>1Q K반도체TOP2+|3개월 전에 샀다면|[초단타]+[버티기형]</t>
        </is>
      </c>
      <c r="B2745" t="inlineStr">
        <is>
          <t>1Q K반도체TOP2+</t>
        </is>
      </c>
      <c r="C2745" t="inlineStr">
        <is>
          <t>001820</t>
        </is>
      </c>
      <c r="D2745" t="inlineStr">
        <is>
          <t>3개월 전에 샀다면</t>
        </is>
      </c>
      <c r="E2745" t="inlineStr">
        <is>
          <t>[초단타]+[버티기형]</t>
        </is>
      </c>
      <c r="F2745" t="inlineStr">
        <is>
          <t>[초단타]</t>
        </is>
      </c>
      <c r="G2745" t="inlineStr">
        <is>
          <t>[버티기형]</t>
        </is>
      </c>
      <c r="H2745" t="n">
        <v>300000</v>
      </c>
      <c r="I2745" t="n">
        <v>43350</v>
      </c>
      <c r="J2745" t="n">
        <v>103800</v>
      </c>
      <c r="K2745" t="n">
        <v>139.45</v>
      </c>
      <c r="L2745" t="n">
        <v>0</v>
      </c>
      <c r="M2745" t="n">
        <v>0</v>
      </c>
      <c r="N2745" t="n">
        <v>0</v>
      </c>
      <c r="O2745" t="n">
        <v>0</v>
      </c>
      <c r="P2745" t="inlineStr">
        <is>
          <t>2026-03-09</t>
        </is>
      </c>
      <c r="Q2745" t="inlineStr">
        <is>
          <t>2026-06-08</t>
        </is>
      </c>
      <c r="R2745" t="inlineStr">
        <is>
          <t>+3%▶70% 익절 / +5%▶20% 익절 / +10%▶10% 익절</t>
        </is>
      </c>
      <c r="S2745" t="inlineStr">
        <is>
          <t>-5%▶40% 손절 / -15%▶30% 손절 / -20%▶30% 손절</t>
        </is>
      </c>
      <c r="T2745" t="inlineStr">
        <is>
          <t>매수 0.0005 / 매도 0.0025 / 슬리피지 0.0007</t>
        </is>
      </c>
    </row>
    <row r="2746">
      <c r="A2746" t="inlineStr">
        <is>
          <t>1Q K반도체TOP2+|3개월 전에 샀다면|[단기스윙]+[칼손절]</t>
        </is>
      </c>
      <c r="B2746" t="inlineStr">
        <is>
          <t>1Q K반도체TOP2+</t>
        </is>
      </c>
      <c r="C2746" t="inlineStr">
        <is>
          <t>001820</t>
        </is>
      </c>
      <c r="D2746" t="inlineStr">
        <is>
          <t>3개월 전에 샀다면</t>
        </is>
      </c>
      <c r="E2746" t="inlineStr">
        <is>
          <t>[단기스윙]+[칼손절]</t>
        </is>
      </c>
      <c r="F2746" t="inlineStr">
        <is>
          <t>[단기스윙]</t>
        </is>
      </c>
      <c r="G2746" t="inlineStr">
        <is>
          <t>[칼손절]</t>
        </is>
      </c>
      <c r="H2746" t="n">
        <v>300000</v>
      </c>
      <c r="I2746" t="n">
        <v>43350</v>
      </c>
      <c r="J2746" t="n">
        <v>103800</v>
      </c>
      <c r="K2746" t="n">
        <v>139.45</v>
      </c>
      <c r="L2746" t="n">
        <v>0</v>
      </c>
      <c r="M2746" t="n">
        <v>0</v>
      </c>
      <c r="N2746" t="n">
        <v>0</v>
      </c>
      <c r="O2746" t="n">
        <v>0</v>
      </c>
      <c r="P2746" t="inlineStr">
        <is>
          <t>2026-03-09</t>
        </is>
      </c>
      <c r="Q2746" t="inlineStr">
        <is>
          <t>2026-06-08</t>
        </is>
      </c>
      <c r="R2746" t="inlineStr">
        <is>
          <t>+5%▶60% 익절 / +10%▶30% 익절 / +20%▶10% 익절</t>
        </is>
      </c>
      <c r="S2746" t="inlineStr">
        <is>
          <t>-2%▶80% 손절 / -4%▶10% 손절 / -6%▶10% 손절</t>
        </is>
      </c>
      <c r="T2746" t="inlineStr">
        <is>
          <t>매수 0.0005 / 매도 0.0025 / 슬리피지 0.0007</t>
        </is>
      </c>
    </row>
    <row r="2747">
      <c r="A2747" t="inlineStr">
        <is>
          <t>1Q K반도체TOP2+|3개월 전에 샀다면|[단기스윙]+[정석방어]</t>
        </is>
      </c>
      <c r="B2747" t="inlineStr">
        <is>
          <t>1Q K반도체TOP2+</t>
        </is>
      </c>
      <c r="C2747" t="inlineStr">
        <is>
          <t>001820</t>
        </is>
      </c>
      <c r="D2747" t="inlineStr">
        <is>
          <t>3개월 전에 샀다면</t>
        </is>
      </c>
      <c r="E2747" t="inlineStr">
        <is>
          <t>[단기스윙]+[정석방어]</t>
        </is>
      </c>
      <c r="F2747" t="inlineStr">
        <is>
          <t>[단기스윙]</t>
        </is>
      </c>
      <c r="G2747" t="inlineStr">
        <is>
          <t>[정석방어]</t>
        </is>
      </c>
      <c r="H2747" t="n">
        <v>300000</v>
      </c>
      <c r="I2747" t="n">
        <v>43350</v>
      </c>
      <c r="J2747" t="n">
        <v>103800</v>
      </c>
      <c r="K2747" t="n">
        <v>139.45</v>
      </c>
      <c r="L2747" t="n">
        <v>0</v>
      </c>
      <c r="M2747" t="n">
        <v>0</v>
      </c>
      <c r="N2747" t="n">
        <v>0</v>
      </c>
      <c r="O2747" t="n">
        <v>0</v>
      </c>
      <c r="P2747" t="inlineStr">
        <is>
          <t>2026-03-09</t>
        </is>
      </c>
      <c r="Q2747" t="inlineStr">
        <is>
          <t>2026-06-08</t>
        </is>
      </c>
      <c r="R2747" t="inlineStr">
        <is>
          <t>+5%▶60% 익절 / +10%▶30% 익절 / +20%▶10% 익절</t>
        </is>
      </c>
      <c r="S2747" t="inlineStr">
        <is>
          <t>-3%▶70% 손절 / -5%▶20% 손절 / -10%▶10% 손절</t>
        </is>
      </c>
      <c r="T2747" t="inlineStr">
        <is>
          <t>매수 0.0005 / 매도 0.0025 / 슬리피지 0.0007</t>
        </is>
      </c>
    </row>
    <row r="2748">
      <c r="A2748" t="inlineStr">
        <is>
          <t>1Q K반도체TOP2+|3개월 전에 샀다면|[단기스윙]+[변동성허용]</t>
        </is>
      </c>
      <c r="B2748" t="inlineStr">
        <is>
          <t>1Q K반도체TOP2+</t>
        </is>
      </c>
      <c r="C2748" t="inlineStr">
        <is>
          <t>001820</t>
        </is>
      </c>
      <c r="D2748" t="inlineStr">
        <is>
          <t>3개월 전에 샀다면</t>
        </is>
      </c>
      <c r="E2748" t="inlineStr">
        <is>
          <t>[단기스윙]+[변동성허용]</t>
        </is>
      </c>
      <c r="F2748" t="inlineStr">
        <is>
          <t>[단기스윙]</t>
        </is>
      </c>
      <c r="G2748" t="inlineStr">
        <is>
          <t>[변동성허용]</t>
        </is>
      </c>
      <c r="H2748" t="n">
        <v>300000</v>
      </c>
      <c r="I2748" t="n">
        <v>43350</v>
      </c>
      <c r="J2748" t="n">
        <v>103800</v>
      </c>
      <c r="K2748" t="n">
        <v>139.45</v>
      </c>
      <c r="L2748" t="n">
        <v>0</v>
      </c>
      <c r="M2748" t="n">
        <v>0</v>
      </c>
      <c r="N2748" t="n">
        <v>0</v>
      </c>
      <c r="O2748" t="n">
        <v>0</v>
      </c>
      <c r="P2748" t="inlineStr">
        <is>
          <t>2026-03-09</t>
        </is>
      </c>
      <c r="Q2748" t="inlineStr">
        <is>
          <t>2026-06-08</t>
        </is>
      </c>
      <c r="R2748" t="inlineStr">
        <is>
          <t>+5%▶60% 익절 / +10%▶30% 익절 / +20%▶10% 익절</t>
        </is>
      </c>
      <c r="S2748" t="inlineStr">
        <is>
          <t>-5%▶50% 손절 / -10%▶30% 손절 / -15%▶20% 손절</t>
        </is>
      </c>
      <c r="T2748" t="inlineStr">
        <is>
          <t>매수 0.0005 / 매도 0.0025 / 슬리피지 0.0007</t>
        </is>
      </c>
    </row>
    <row r="2749">
      <c r="A2749" t="inlineStr">
        <is>
          <t>1Q K반도체TOP2+|3개월 전에 샀다면|[단기스윙]+[버티기형]</t>
        </is>
      </c>
      <c r="B2749" t="inlineStr">
        <is>
          <t>1Q K반도체TOP2+</t>
        </is>
      </c>
      <c r="C2749" t="inlineStr">
        <is>
          <t>001820</t>
        </is>
      </c>
      <c r="D2749" t="inlineStr">
        <is>
          <t>3개월 전에 샀다면</t>
        </is>
      </c>
      <c r="E2749" t="inlineStr">
        <is>
          <t>[단기스윙]+[버티기형]</t>
        </is>
      </c>
      <c r="F2749" t="inlineStr">
        <is>
          <t>[단기스윙]</t>
        </is>
      </c>
      <c r="G2749" t="inlineStr">
        <is>
          <t>[버티기형]</t>
        </is>
      </c>
      <c r="H2749" t="n">
        <v>300000</v>
      </c>
      <c r="I2749" t="n">
        <v>43350</v>
      </c>
      <c r="J2749" t="n">
        <v>103800</v>
      </c>
      <c r="K2749" t="n">
        <v>139.45</v>
      </c>
      <c r="L2749" t="n">
        <v>0</v>
      </c>
      <c r="M2749" t="n">
        <v>0</v>
      </c>
      <c r="N2749" t="n">
        <v>0</v>
      </c>
      <c r="O2749" t="n">
        <v>0</v>
      </c>
      <c r="P2749" t="inlineStr">
        <is>
          <t>2026-03-09</t>
        </is>
      </c>
      <c r="Q2749" t="inlineStr">
        <is>
          <t>2026-06-08</t>
        </is>
      </c>
      <c r="R2749" t="inlineStr">
        <is>
          <t>+5%▶60% 익절 / +10%▶30% 익절 / +20%▶10% 익절</t>
        </is>
      </c>
      <c r="S2749" t="inlineStr">
        <is>
          <t>-5%▶40% 손절 / -15%▶30% 손절 / -20%▶30% 손절</t>
        </is>
      </c>
      <c r="T2749" t="inlineStr">
        <is>
          <t>매수 0.0005 / 매도 0.0025 / 슬리피지 0.0007</t>
        </is>
      </c>
    </row>
    <row r="2750">
      <c r="A2750" t="inlineStr">
        <is>
          <t>1Q K반도체TOP2+|3개월 전에 샀다면|[대표님룰]+[칼손절]</t>
        </is>
      </c>
      <c r="B2750" t="inlineStr">
        <is>
          <t>1Q K반도체TOP2+</t>
        </is>
      </c>
      <c r="C2750" t="inlineStr">
        <is>
          <t>001820</t>
        </is>
      </c>
      <c r="D2750" t="inlineStr">
        <is>
          <t>3개월 전에 샀다면</t>
        </is>
      </c>
      <c r="E2750" t="inlineStr">
        <is>
          <t>[대표님룰]+[칼손절]</t>
        </is>
      </c>
      <c r="F2750" t="inlineStr">
        <is>
          <t>[대표님룰]</t>
        </is>
      </c>
      <c r="G2750" t="inlineStr">
        <is>
          <t>[칼손절]</t>
        </is>
      </c>
      <c r="H2750" t="n">
        <v>300000</v>
      </c>
      <c r="I2750" t="n">
        <v>43350</v>
      </c>
      <c r="J2750" t="n">
        <v>103800</v>
      </c>
      <c r="K2750" t="n">
        <v>139.45</v>
      </c>
      <c r="L2750" t="n">
        <v>0</v>
      </c>
      <c r="M2750" t="n">
        <v>0</v>
      </c>
      <c r="N2750" t="n">
        <v>0</v>
      </c>
      <c r="O2750" t="n">
        <v>0</v>
      </c>
      <c r="P2750" t="inlineStr">
        <is>
          <t>2026-03-09</t>
        </is>
      </c>
      <c r="Q2750" t="inlineStr">
        <is>
          <t>2026-06-08</t>
        </is>
      </c>
      <c r="R2750" t="inlineStr">
        <is>
          <t>+5%▶60% 익절 / +10%▶30% 익절 / +30%▶10% 익절</t>
        </is>
      </c>
      <c r="S2750" t="inlineStr">
        <is>
          <t>-2%▶80% 손절 / -4%▶10% 손절 / -6%▶10% 손절</t>
        </is>
      </c>
      <c r="T2750" t="inlineStr">
        <is>
          <t>매수 0.0005 / 매도 0.0025 / 슬리피지 0.0007</t>
        </is>
      </c>
    </row>
    <row r="2751">
      <c r="A2751" t="inlineStr">
        <is>
          <t>1Q K반도체TOP2+|3개월 전에 샀다면|[대표님룰]+[정석방어]</t>
        </is>
      </c>
      <c r="B2751" t="inlineStr">
        <is>
          <t>1Q K반도체TOP2+</t>
        </is>
      </c>
      <c r="C2751" t="inlineStr">
        <is>
          <t>001820</t>
        </is>
      </c>
      <c r="D2751" t="inlineStr">
        <is>
          <t>3개월 전에 샀다면</t>
        </is>
      </c>
      <c r="E2751" t="inlineStr">
        <is>
          <t>[대표님룰]+[정석방어]</t>
        </is>
      </c>
      <c r="F2751" t="inlineStr">
        <is>
          <t>[대표님룰]</t>
        </is>
      </c>
      <c r="G2751" t="inlineStr">
        <is>
          <t>[정석방어]</t>
        </is>
      </c>
      <c r="H2751" t="n">
        <v>300000</v>
      </c>
      <c r="I2751" t="n">
        <v>43350</v>
      </c>
      <c r="J2751" t="n">
        <v>103800</v>
      </c>
      <c r="K2751" t="n">
        <v>139.45</v>
      </c>
      <c r="L2751" t="n">
        <v>0</v>
      </c>
      <c r="M2751" t="n">
        <v>0</v>
      </c>
      <c r="N2751" t="n">
        <v>0</v>
      </c>
      <c r="O2751" t="n">
        <v>0</v>
      </c>
      <c r="P2751" t="inlineStr">
        <is>
          <t>2026-03-09</t>
        </is>
      </c>
      <c r="Q2751" t="inlineStr">
        <is>
          <t>2026-06-08</t>
        </is>
      </c>
      <c r="R2751" t="inlineStr">
        <is>
          <t>+5%▶60% 익절 / +10%▶30% 익절 / +30%▶10% 익절</t>
        </is>
      </c>
      <c r="S2751" t="inlineStr">
        <is>
          <t>-3%▶70% 손절 / -5%▶20% 손절 / -10%▶10% 손절</t>
        </is>
      </c>
      <c r="T2751" t="inlineStr">
        <is>
          <t>매수 0.0005 / 매도 0.0025 / 슬리피지 0.0007</t>
        </is>
      </c>
    </row>
    <row r="2752">
      <c r="A2752" t="inlineStr">
        <is>
          <t>1Q K반도체TOP2+|3개월 전에 샀다면|[대표님룰]+[변동성허용]</t>
        </is>
      </c>
      <c r="B2752" t="inlineStr">
        <is>
          <t>1Q K반도체TOP2+</t>
        </is>
      </c>
      <c r="C2752" t="inlineStr">
        <is>
          <t>001820</t>
        </is>
      </c>
      <c r="D2752" t="inlineStr">
        <is>
          <t>3개월 전에 샀다면</t>
        </is>
      </c>
      <c r="E2752" t="inlineStr">
        <is>
          <t>[대표님룰]+[변동성허용]</t>
        </is>
      </c>
      <c r="F2752" t="inlineStr">
        <is>
          <t>[대표님룰]</t>
        </is>
      </c>
      <c r="G2752" t="inlineStr">
        <is>
          <t>[변동성허용]</t>
        </is>
      </c>
      <c r="H2752" t="n">
        <v>300000</v>
      </c>
      <c r="I2752" t="n">
        <v>43350</v>
      </c>
      <c r="J2752" t="n">
        <v>103800</v>
      </c>
      <c r="K2752" t="n">
        <v>139.45</v>
      </c>
      <c r="L2752" t="n">
        <v>0</v>
      </c>
      <c r="M2752" t="n">
        <v>0</v>
      </c>
      <c r="N2752" t="n">
        <v>0</v>
      </c>
      <c r="O2752" t="n">
        <v>0</v>
      </c>
      <c r="P2752" t="inlineStr">
        <is>
          <t>2026-03-09</t>
        </is>
      </c>
      <c r="Q2752" t="inlineStr">
        <is>
          <t>2026-06-08</t>
        </is>
      </c>
      <c r="R2752" t="inlineStr">
        <is>
          <t>+5%▶60% 익절 / +10%▶30% 익절 / +30%▶10% 익절</t>
        </is>
      </c>
      <c r="S2752" t="inlineStr">
        <is>
          <t>-5%▶50% 손절 / -10%▶30% 손절 / -15%▶20% 손절</t>
        </is>
      </c>
      <c r="T2752" t="inlineStr">
        <is>
          <t>매수 0.0005 / 매도 0.0025 / 슬리피지 0.0007</t>
        </is>
      </c>
    </row>
    <row r="2753">
      <c r="A2753" t="inlineStr">
        <is>
          <t>1Q K반도체TOP2+|3개월 전에 샀다면|[대표님룰]+[버티기형]</t>
        </is>
      </c>
      <c r="B2753" t="inlineStr">
        <is>
          <t>1Q K반도체TOP2+</t>
        </is>
      </c>
      <c r="C2753" t="inlineStr">
        <is>
          <t>001820</t>
        </is>
      </c>
      <c r="D2753" t="inlineStr">
        <is>
          <t>3개월 전에 샀다면</t>
        </is>
      </c>
      <c r="E2753" t="inlineStr">
        <is>
          <t>[대표님룰]+[버티기형]</t>
        </is>
      </c>
      <c r="F2753" t="inlineStr">
        <is>
          <t>[대표님룰]</t>
        </is>
      </c>
      <c r="G2753" t="inlineStr">
        <is>
          <t>[버티기형]</t>
        </is>
      </c>
      <c r="H2753" t="n">
        <v>300000</v>
      </c>
      <c r="I2753" t="n">
        <v>43350</v>
      </c>
      <c r="J2753" t="n">
        <v>103800</v>
      </c>
      <c r="K2753" t="n">
        <v>139.45</v>
      </c>
      <c r="L2753" t="n">
        <v>0</v>
      </c>
      <c r="M2753" t="n">
        <v>0</v>
      </c>
      <c r="N2753" t="n">
        <v>0</v>
      </c>
      <c r="O2753" t="n">
        <v>0</v>
      </c>
      <c r="P2753" t="inlineStr">
        <is>
          <t>2026-03-09</t>
        </is>
      </c>
      <c r="Q2753" t="inlineStr">
        <is>
          <t>2026-06-08</t>
        </is>
      </c>
      <c r="R2753" t="inlineStr">
        <is>
          <t>+5%▶60% 익절 / +10%▶30% 익절 / +30%▶10% 익절</t>
        </is>
      </c>
      <c r="S2753" t="inlineStr">
        <is>
          <t>-5%▶40% 손절 / -15%▶30% 손절 / -20%▶30% 손절</t>
        </is>
      </c>
      <c r="T2753" t="inlineStr">
        <is>
          <t>매수 0.0005 / 매도 0.0025 / 슬리피지 0.0007</t>
        </is>
      </c>
    </row>
    <row r="2754">
      <c r="A2754" t="inlineStr">
        <is>
          <t>1Q K반도체TOP2+|3개월 전에 샀다면|[중기추세]+[칼손절]</t>
        </is>
      </c>
      <c r="B2754" t="inlineStr">
        <is>
          <t>1Q K반도체TOP2+</t>
        </is>
      </c>
      <c r="C2754" t="inlineStr">
        <is>
          <t>001820</t>
        </is>
      </c>
      <c r="D2754" t="inlineStr">
        <is>
          <t>3개월 전에 샀다면</t>
        </is>
      </c>
      <c r="E2754" t="inlineStr">
        <is>
          <t>[중기추세]+[칼손절]</t>
        </is>
      </c>
      <c r="F2754" t="inlineStr">
        <is>
          <t>[중기추세]</t>
        </is>
      </c>
      <c r="G2754" t="inlineStr">
        <is>
          <t>[칼손절]</t>
        </is>
      </c>
      <c r="H2754" t="n">
        <v>300000</v>
      </c>
      <c r="I2754" t="n">
        <v>43350</v>
      </c>
      <c r="J2754" t="n">
        <v>103800</v>
      </c>
      <c r="K2754" t="n">
        <v>139.45</v>
      </c>
      <c r="L2754" t="n">
        <v>0</v>
      </c>
      <c r="M2754" t="n">
        <v>0</v>
      </c>
      <c r="N2754" t="n">
        <v>0</v>
      </c>
      <c r="O2754" t="n">
        <v>0</v>
      </c>
      <c r="P2754" t="inlineStr">
        <is>
          <t>2026-03-09</t>
        </is>
      </c>
      <c r="Q2754" t="inlineStr">
        <is>
          <t>2026-06-08</t>
        </is>
      </c>
      <c r="R2754" t="inlineStr">
        <is>
          <t>+10%▶50% 익절 / +20%▶30% 익절 / +30%▶20% 익절</t>
        </is>
      </c>
      <c r="S2754" t="inlineStr">
        <is>
          <t>-2%▶80% 손절 / -4%▶10% 손절 / -6%▶10% 손절</t>
        </is>
      </c>
      <c r="T2754" t="inlineStr">
        <is>
          <t>매수 0.0005 / 매도 0.0025 / 슬리피지 0.0007</t>
        </is>
      </c>
    </row>
    <row r="2755">
      <c r="A2755" t="inlineStr">
        <is>
          <t>1Q K반도체TOP2+|3개월 전에 샀다면|[중기추세]+[정석방어]</t>
        </is>
      </c>
      <c r="B2755" t="inlineStr">
        <is>
          <t>1Q K반도체TOP2+</t>
        </is>
      </c>
      <c r="C2755" t="inlineStr">
        <is>
          <t>001820</t>
        </is>
      </c>
      <c r="D2755" t="inlineStr">
        <is>
          <t>3개월 전에 샀다면</t>
        </is>
      </c>
      <c r="E2755" t="inlineStr">
        <is>
          <t>[중기추세]+[정석방어]</t>
        </is>
      </c>
      <c r="F2755" t="inlineStr">
        <is>
          <t>[중기추세]</t>
        </is>
      </c>
      <c r="G2755" t="inlineStr">
        <is>
          <t>[정석방어]</t>
        </is>
      </c>
      <c r="H2755" t="n">
        <v>300000</v>
      </c>
      <c r="I2755" t="n">
        <v>43350</v>
      </c>
      <c r="J2755" t="n">
        <v>103800</v>
      </c>
      <c r="K2755" t="n">
        <v>139.45</v>
      </c>
      <c r="L2755" t="n">
        <v>0</v>
      </c>
      <c r="M2755" t="n">
        <v>0</v>
      </c>
      <c r="N2755" t="n">
        <v>0</v>
      </c>
      <c r="O2755" t="n">
        <v>0</v>
      </c>
      <c r="P2755" t="inlineStr">
        <is>
          <t>2026-03-09</t>
        </is>
      </c>
      <c r="Q2755" t="inlineStr">
        <is>
          <t>2026-06-08</t>
        </is>
      </c>
      <c r="R2755" t="inlineStr">
        <is>
          <t>+10%▶50% 익절 / +20%▶30% 익절 / +30%▶20% 익절</t>
        </is>
      </c>
      <c r="S2755" t="inlineStr">
        <is>
          <t>-3%▶70% 손절 / -5%▶20% 손절 / -10%▶10% 손절</t>
        </is>
      </c>
      <c r="T2755" t="inlineStr">
        <is>
          <t>매수 0.0005 / 매도 0.0025 / 슬리피지 0.0007</t>
        </is>
      </c>
    </row>
    <row r="2756">
      <c r="A2756" t="inlineStr">
        <is>
          <t>1Q K반도체TOP2+|3개월 전에 샀다면|[중기추세]+[변동성허용]</t>
        </is>
      </c>
      <c r="B2756" t="inlineStr">
        <is>
          <t>1Q K반도체TOP2+</t>
        </is>
      </c>
      <c r="C2756" t="inlineStr">
        <is>
          <t>001820</t>
        </is>
      </c>
      <c r="D2756" t="inlineStr">
        <is>
          <t>3개월 전에 샀다면</t>
        </is>
      </c>
      <c r="E2756" t="inlineStr">
        <is>
          <t>[중기추세]+[변동성허용]</t>
        </is>
      </c>
      <c r="F2756" t="inlineStr">
        <is>
          <t>[중기추세]</t>
        </is>
      </c>
      <c r="G2756" t="inlineStr">
        <is>
          <t>[변동성허용]</t>
        </is>
      </c>
      <c r="H2756" t="n">
        <v>300000</v>
      </c>
      <c r="I2756" t="n">
        <v>43350</v>
      </c>
      <c r="J2756" t="n">
        <v>103800</v>
      </c>
      <c r="K2756" t="n">
        <v>139.45</v>
      </c>
      <c r="L2756" t="n">
        <v>0</v>
      </c>
      <c r="M2756" t="n">
        <v>0</v>
      </c>
      <c r="N2756" t="n">
        <v>0</v>
      </c>
      <c r="O2756" t="n">
        <v>0</v>
      </c>
      <c r="P2756" t="inlineStr">
        <is>
          <t>2026-03-09</t>
        </is>
      </c>
      <c r="Q2756" t="inlineStr">
        <is>
          <t>2026-06-08</t>
        </is>
      </c>
      <c r="R2756" t="inlineStr">
        <is>
          <t>+10%▶50% 익절 / +20%▶30% 익절 / +30%▶20% 익절</t>
        </is>
      </c>
      <c r="S2756" t="inlineStr">
        <is>
          <t>-5%▶50% 손절 / -10%▶30% 손절 / -15%▶20% 손절</t>
        </is>
      </c>
      <c r="T2756" t="inlineStr">
        <is>
          <t>매수 0.0005 / 매도 0.0025 / 슬리피지 0.0007</t>
        </is>
      </c>
    </row>
    <row r="2757">
      <c r="A2757" t="inlineStr">
        <is>
          <t>1Q K반도체TOP2+|3개월 전에 샀다면|[중기추세]+[버티기형]</t>
        </is>
      </c>
      <c r="B2757" t="inlineStr">
        <is>
          <t>1Q K반도체TOP2+</t>
        </is>
      </c>
      <c r="C2757" t="inlineStr">
        <is>
          <t>001820</t>
        </is>
      </c>
      <c r="D2757" t="inlineStr">
        <is>
          <t>3개월 전에 샀다면</t>
        </is>
      </c>
      <c r="E2757" t="inlineStr">
        <is>
          <t>[중기추세]+[버티기형]</t>
        </is>
      </c>
      <c r="F2757" t="inlineStr">
        <is>
          <t>[중기추세]</t>
        </is>
      </c>
      <c r="G2757" t="inlineStr">
        <is>
          <t>[버티기형]</t>
        </is>
      </c>
      <c r="H2757" t="n">
        <v>300000</v>
      </c>
      <c r="I2757" t="n">
        <v>43350</v>
      </c>
      <c r="J2757" t="n">
        <v>103800</v>
      </c>
      <c r="K2757" t="n">
        <v>139.45</v>
      </c>
      <c r="L2757" t="n">
        <v>0</v>
      </c>
      <c r="M2757" t="n">
        <v>0</v>
      </c>
      <c r="N2757" t="n">
        <v>0</v>
      </c>
      <c r="O2757" t="n">
        <v>0</v>
      </c>
      <c r="P2757" t="inlineStr">
        <is>
          <t>2026-03-09</t>
        </is>
      </c>
      <c r="Q2757" t="inlineStr">
        <is>
          <t>2026-06-08</t>
        </is>
      </c>
      <c r="R2757" t="inlineStr">
        <is>
          <t>+10%▶50% 익절 / +20%▶30% 익절 / +30%▶20% 익절</t>
        </is>
      </c>
      <c r="S2757" t="inlineStr">
        <is>
          <t>-5%▶40% 손절 / -15%▶30% 손절 / -20%▶30% 손절</t>
        </is>
      </c>
      <c r="T2757" t="inlineStr">
        <is>
          <t>매수 0.0005 / 매도 0.0025 / 슬리피지 0.0007</t>
        </is>
      </c>
    </row>
    <row r="2758">
      <c r="A2758" t="inlineStr">
        <is>
          <t>1Q K반도체TOP2+|3개월 전에 샀다면|[수익극대화]+[칼손절]</t>
        </is>
      </c>
      <c r="B2758" t="inlineStr">
        <is>
          <t>1Q K반도체TOP2+</t>
        </is>
      </c>
      <c r="C2758" t="inlineStr">
        <is>
          <t>001820</t>
        </is>
      </c>
      <c r="D2758" t="inlineStr">
        <is>
          <t>3개월 전에 샀다면</t>
        </is>
      </c>
      <c r="E2758" t="inlineStr">
        <is>
          <t>[수익극대화]+[칼손절]</t>
        </is>
      </c>
      <c r="F2758" t="inlineStr">
        <is>
          <t>[수익극대화]</t>
        </is>
      </c>
      <c r="G2758" t="inlineStr">
        <is>
          <t>[칼손절]</t>
        </is>
      </c>
      <c r="H2758" t="n">
        <v>300000</v>
      </c>
      <c r="I2758" t="n">
        <v>43350</v>
      </c>
      <c r="J2758" t="n">
        <v>103800</v>
      </c>
      <c r="K2758" t="n">
        <v>139.45</v>
      </c>
      <c r="L2758" t="n">
        <v>0</v>
      </c>
      <c r="M2758" t="n">
        <v>0</v>
      </c>
      <c r="N2758" t="n">
        <v>0</v>
      </c>
      <c r="O2758" t="n">
        <v>0</v>
      </c>
      <c r="P2758" t="inlineStr">
        <is>
          <t>2026-03-09</t>
        </is>
      </c>
      <c r="Q2758" t="inlineStr">
        <is>
          <t>2026-06-08</t>
        </is>
      </c>
      <c r="R2758" t="inlineStr">
        <is>
          <t>+10%▶40% 익절 / +20%▶30% 익절 / +40%▶30% 익절</t>
        </is>
      </c>
      <c r="S2758" t="inlineStr">
        <is>
          <t>-2%▶80% 손절 / -4%▶10% 손절 / -6%▶10% 손절</t>
        </is>
      </c>
      <c r="T2758" t="inlineStr">
        <is>
          <t>매수 0.0005 / 매도 0.0025 / 슬리피지 0.0007</t>
        </is>
      </c>
    </row>
    <row r="2759">
      <c r="A2759" t="inlineStr">
        <is>
          <t>1Q K반도체TOP2+|3개월 전에 샀다면|[수익극대화]+[정석방어]</t>
        </is>
      </c>
      <c r="B2759" t="inlineStr">
        <is>
          <t>1Q K반도체TOP2+</t>
        </is>
      </c>
      <c r="C2759" t="inlineStr">
        <is>
          <t>001820</t>
        </is>
      </c>
      <c r="D2759" t="inlineStr">
        <is>
          <t>3개월 전에 샀다면</t>
        </is>
      </c>
      <c r="E2759" t="inlineStr">
        <is>
          <t>[수익극대화]+[정석방어]</t>
        </is>
      </c>
      <c r="F2759" t="inlineStr">
        <is>
          <t>[수익극대화]</t>
        </is>
      </c>
      <c r="G2759" t="inlineStr">
        <is>
          <t>[정석방어]</t>
        </is>
      </c>
      <c r="H2759" t="n">
        <v>300000</v>
      </c>
      <c r="I2759" t="n">
        <v>43350</v>
      </c>
      <c r="J2759" t="n">
        <v>103800</v>
      </c>
      <c r="K2759" t="n">
        <v>139.45</v>
      </c>
      <c r="L2759" t="n">
        <v>0</v>
      </c>
      <c r="M2759" t="n">
        <v>0</v>
      </c>
      <c r="N2759" t="n">
        <v>0</v>
      </c>
      <c r="O2759" t="n">
        <v>0</v>
      </c>
      <c r="P2759" t="inlineStr">
        <is>
          <t>2026-03-09</t>
        </is>
      </c>
      <c r="Q2759" t="inlineStr">
        <is>
          <t>2026-06-08</t>
        </is>
      </c>
      <c r="R2759" t="inlineStr">
        <is>
          <t>+10%▶40% 익절 / +20%▶30% 익절 / +40%▶30% 익절</t>
        </is>
      </c>
      <c r="S2759" t="inlineStr">
        <is>
          <t>-3%▶70% 손절 / -5%▶20% 손절 / -10%▶10% 손절</t>
        </is>
      </c>
      <c r="T2759" t="inlineStr">
        <is>
          <t>매수 0.0005 / 매도 0.0025 / 슬리피지 0.0007</t>
        </is>
      </c>
    </row>
    <row r="2760">
      <c r="A2760" t="inlineStr">
        <is>
          <t>1Q K반도체TOP2+|3개월 전에 샀다면|[수익극대화]+[변동성허용]</t>
        </is>
      </c>
      <c r="B2760" t="inlineStr">
        <is>
          <t>1Q K반도체TOP2+</t>
        </is>
      </c>
      <c r="C2760" t="inlineStr">
        <is>
          <t>001820</t>
        </is>
      </c>
      <c r="D2760" t="inlineStr">
        <is>
          <t>3개월 전에 샀다면</t>
        </is>
      </c>
      <c r="E2760" t="inlineStr">
        <is>
          <t>[수익극대화]+[변동성허용]</t>
        </is>
      </c>
      <c r="F2760" t="inlineStr">
        <is>
          <t>[수익극대화]</t>
        </is>
      </c>
      <c r="G2760" t="inlineStr">
        <is>
          <t>[변동성허용]</t>
        </is>
      </c>
      <c r="H2760" t="n">
        <v>300000</v>
      </c>
      <c r="I2760" t="n">
        <v>43350</v>
      </c>
      <c r="J2760" t="n">
        <v>103800</v>
      </c>
      <c r="K2760" t="n">
        <v>139.45</v>
      </c>
      <c r="L2760" t="n">
        <v>0</v>
      </c>
      <c r="M2760" t="n">
        <v>0</v>
      </c>
      <c r="N2760" t="n">
        <v>0</v>
      </c>
      <c r="O2760" t="n">
        <v>0</v>
      </c>
      <c r="P2760" t="inlineStr">
        <is>
          <t>2026-03-09</t>
        </is>
      </c>
      <c r="Q2760" t="inlineStr">
        <is>
          <t>2026-06-08</t>
        </is>
      </c>
      <c r="R2760" t="inlineStr">
        <is>
          <t>+10%▶40% 익절 / +20%▶30% 익절 / +40%▶30% 익절</t>
        </is>
      </c>
      <c r="S2760" t="inlineStr">
        <is>
          <t>-5%▶50% 손절 / -10%▶30% 손절 / -15%▶20% 손절</t>
        </is>
      </c>
      <c r="T2760" t="inlineStr">
        <is>
          <t>매수 0.0005 / 매도 0.0025 / 슬리피지 0.0007</t>
        </is>
      </c>
    </row>
    <row r="2761">
      <c r="A2761" t="inlineStr">
        <is>
          <t>1Q K반도체TOP2+|3개월 전에 샀다면|[수익극대화]+[버티기형]</t>
        </is>
      </c>
      <c r="B2761" t="inlineStr">
        <is>
          <t>1Q K반도체TOP2+</t>
        </is>
      </c>
      <c r="C2761" t="inlineStr">
        <is>
          <t>001820</t>
        </is>
      </c>
      <c r="D2761" t="inlineStr">
        <is>
          <t>3개월 전에 샀다면</t>
        </is>
      </c>
      <c r="E2761" t="inlineStr">
        <is>
          <t>[수익극대화]+[버티기형]</t>
        </is>
      </c>
      <c r="F2761" t="inlineStr">
        <is>
          <t>[수익극대화]</t>
        </is>
      </c>
      <c r="G2761" t="inlineStr">
        <is>
          <t>[버티기형]</t>
        </is>
      </c>
      <c r="H2761" t="n">
        <v>300000</v>
      </c>
      <c r="I2761" t="n">
        <v>43350</v>
      </c>
      <c r="J2761" t="n">
        <v>103800</v>
      </c>
      <c r="K2761" t="n">
        <v>139.45</v>
      </c>
      <c r="L2761" t="n">
        <v>0</v>
      </c>
      <c r="M2761" t="n">
        <v>0</v>
      </c>
      <c r="N2761" t="n">
        <v>0</v>
      </c>
      <c r="O2761" t="n">
        <v>0</v>
      </c>
      <c r="P2761" t="inlineStr">
        <is>
          <t>2026-03-09</t>
        </is>
      </c>
      <c r="Q2761" t="inlineStr">
        <is>
          <t>2026-06-08</t>
        </is>
      </c>
      <c r="R2761" t="inlineStr">
        <is>
          <t>+10%▶40% 익절 / +20%▶30% 익절 / +40%▶30% 익절</t>
        </is>
      </c>
      <c r="S2761" t="inlineStr">
        <is>
          <t>-5%▶40% 손절 / -15%▶30% 손절 / -20%▶30% 손절</t>
        </is>
      </c>
      <c r="T2761" t="inlineStr">
        <is>
          <t>매수 0.0005 / 매도 0.0025 / 슬리피지 0.0007</t>
        </is>
      </c>
    </row>
    <row r="2762">
      <c r="A2762" t="inlineStr">
        <is>
          <t>1Q K반도체TOP2+|6개월 전에 샀다면|[초단타]+[칼손절]</t>
        </is>
      </c>
      <c r="B2762" t="inlineStr">
        <is>
          <t>1Q K반도체TOP2+</t>
        </is>
      </c>
      <c r="C2762" t="inlineStr">
        <is>
          <t>001820</t>
        </is>
      </c>
      <c r="D2762" t="inlineStr">
        <is>
          <t>6개월 전에 샀다면</t>
        </is>
      </c>
      <c r="E2762" t="inlineStr">
        <is>
          <t>[초단타]+[칼손절]</t>
        </is>
      </c>
      <c r="F2762" t="inlineStr">
        <is>
          <t>[초단타]</t>
        </is>
      </c>
      <c r="G2762" t="inlineStr">
        <is>
          <t>[칼손절]</t>
        </is>
      </c>
      <c r="H2762" t="n">
        <v>300000</v>
      </c>
      <c r="I2762" t="n">
        <v>32400</v>
      </c>
      <c r="J2762" t="n">
        <v>103800</v>
      </c>
      <c r="K2762" t="n">
        <v>220.37</v>
      </c>
      <c r="L2762" t="n">
        <v>0</v>
      </c>
      <c r="M2762" t="n">
        <v>0</v>
      </c>
      <c r="N2762" t="n">
        <v>0</v>
      </c>
      <c r="O2762" t="n">
        <v>0</v>
      </c>
      <c r="P2762" t="inlineStr">
        <is>
          <t>2025-12-08</t>
        </is>
      </c>
      <c r="Q2762" t="inlineStr">
        <is>
          <t>2026-06-08</t>
        </is>
      </c>
      <c r="R2762" t="inlineStr">
        <is>
          <t>+3%▶70% 익절 / +5%▶20% 익절 / +10%▶10% 익절</t>
        </is>
      </c>
      <c r="S2762" t="inlineStr">
        <is>
          <t>-2%▶80% 손절 / -4%▶10% 손절 / -6%▶10% 손절</t>
        </is>
      </c>
      <c r="T2762" t="inlineStr">
        <is>
          <t>매수 0.0005 / 매도 0.0025 / 슬리피지 0.0007</t>
        </is>
      </c>
    </row>
    <row r="2763">
      <c r="A2763" t="inlineStr">
        <is>
          <t>1Q K반도체TOP2+|6개월 전에 샀다면|[초단타]+[정석방어]</t>
        </is>
      </c>
      <c r="B2763" t="inlineStr">
        <is>
          <t>1Q K반도체TOP2+</t>
        </is>
      </c>
      <c r="C2763" t="inlineStr">
        <is>
          <t>001820</t>
        </is>
      </c>
      <c r="D2763" t="inlineStr">
        <is>
          <t>6개월 전에 샀다면</t>
        </is>
      </c>
      <c r="E2763" t="inlineStr">
        <is>
          <t>[초단타]+[정석방어]</t>
        </is>
      </c>
      <c r="F2763" t="inlineStr">
        <is>
          <t>[초단타]</t>
        </is>
      </c>
      <c r="G2763" t="inlineStr">
        <is>
          <t>[정석방어]</t>
        </is>
      </c>
      <c r="H2763" t="n">
        <v>300000</v>
      </c>
      <c r="I2763" t="n">
        <v>32400</v>
      </c>
      <c r="J2763" t="n">
        <v>103800</v>
      </c>
      <c r="K2763" t="n">
        <v>220.37</v>
      </c>
      <c r="L2763" t="n">
        <v>0</v>
      </c>
      <c r="M2763" t="n">
        <v>0</v>
      </c>
      <c r="N2763" t="n">
        <v>0</v>
      </c>
      <c r="O2763" t="n">
        <v>0</v>
      </c>
      <c r="P2763" t="inlineStr">
        <is>
          <t>2025-12-08</t>
        </is>
      </c>
      <c r="Q2763" t="inlineStr">
        <is>
          <t>2026-06-08</t>
        </is>
      </c>
      <c r="R2763" t="inlineStr">
        <is>
          <t>+3%▶70% 익절 / +5%▶20% 익절 / +10%▶10% 익절</t>
        </is>
      </c>
      <c r="S2763" t="inlineStr">
        <is>
          <t>-3%▶70% 손절 / -5%▶20% 손절 / -10%▶10% 손절</t>
        </is>
      </c>
      <c r="T2763" t="inlineStr">
        <is>
          <t>매수 0.0005 / 매도 0.0025 / 슬리피지 0.0007</t>
        </is>
      </c>
    </row>
    <row r="2764">
      <c r="A2764" t="inlineStr">
        <is>
          <t>1Q K반도체TOP2+|6개월 전에 샀다면|[초단타]+[변동성허용]</t>
        </is>
      </c>
      <c r="B2764" t="inlineStr">
        <is>
          <t>1Q K반도체TOP2+</t>
        </is>
      </c>
      <c r="C2764" t="inlineStr">
        <is>
          <t>001820</t>
        </is>
      </c>
      <c r="D2764" t="inlineStr">
        <is>
          <t>6개월 전에 샀다면</t>
        </is>
      </c>
      <c r="E2764" t="inlineStr">
        <is>
          <t>[초단타]+[변동성허용]</t>
        </is>
      </c>
      <c r="F2764" t="inlineStr">
        <is>
          <t>[초단타]</t>
        </is>
      </c>
      <c r="G2764" t="inlineStr">
        <is>
          <t>[변동성허용]</t>
        </is>
      </c>
      <c r="H2764" t="n">
        <v>300000</v>
      </c>
      <c r="I2764" t="n">
        <v>32400</v>
      </c>
      <c r="J2764" t="n">
        <v>103800</v>
      </c>
      <c r="K2764" t="n">
        <v>220.37</v>
      </c>
      <c r="L2764" t="n">
        <v>0</v>
      </c>
      <c r="M2764" t="n">
        <v>0</v>
      </c>
      <c r="N2764" t="n">
        <v>0</v>
      </c>
      <c r="O2764" t="n">
        <v>0</v>
      </c>
      <c r="P2764" t="inlineStr">
        <is>
          <t>2025-12-08</t>
        </is>
      </c>
      <c r="Q2764" t="inlineStr">
        <is>
          <t>2026-06-08</t>
        </is>
      </c>
      <c r="R2764" t="inlineStr">
        <is>
          <t>+3%▶70% 익절 / +5%▶20% 익절 / +10%▶10% 익절</t>
        </is>
      </c>
      <c r="S2764" t="inlineStr">
        <is>
          <t>-5%▶50% 손절 / -10%▶30% 손절 / -15%▶20% 손절</t>
        </is>
      </c>
      <c r="T2764" t="inlineStr">
        <is>
          <t>매수 0.0005 / 매도 0.0025 / 슬리피지 0.0007</t>
        </is>
      </c>
    </row>
    <row r="2765">
      <c r="A2765" t="inlineStr">
        <is>
          <t>1Q K반도체TOP2+|6개월 전에 샀다면|[초단타]+[버티기형]</t>
        </is>
      </c>
      <c r="B2765" t="inlineStr">
        <is>
          <t>1Q K반도체TOP2+</t>
        </is>
      </c>
      <c r="C2765" t="inlineStr">
        <is>
          <t>001820</t>
        </is>
      </c>
      <c r="D2765" t="inlineStr">
        <is>
          <t>6개월 전에 샀다면</t>
        </is>
      </c>
      <c r="E2765" t="inlineStr">
        <is>
          <t>[초단타]+[버티기형]</t>
        </is>
      </c>
      <c r="F2765" t="inlineStr">
        <is>
          <t>[초단타]</t>
        </is>
      </c>
      <c r="G2765" t="inlineStr">
        <is>
          <t>[버티기형]</t>
        </is>
      </c>
      <c r="H2765" t="n">
        <v>300000</v>
      </c>
      <c r="I2765" t="n">
        <v>32400</v>
      </c>
      <c r="J2765" t="n">
        <v>103800</v>
      </c>
      <c r="K2765" t="n">
        <v>220.37</v>
      </c>
      <c r="L2765" t="n">
        <v>0</v>
      </c>
      <c r="M2765" t="n">
        <v>0</v>
      </c>
      <c r="N2765" t="n">
        <v>0</v>
      </c>
      <c r="O2765" t="n">
        <v>0</v>
      </c>
      <c r="P2765" t="inlineStr">
        <is>
          <t>2025-12-08</t>
        </is>
      </c>
      <c r="Q2765" t="inlineStr">
        <is>
          <t>2026-06-08</t>
        </is>
      </c>
      <c r="R2765" t="inlineStr">
        <is>
          <t>+3%▶70% 익절 / +5%▶20% 익절 / +10%▶10% 익절</t>
        </is>
      </c>
      <c r="S2765" t="inlineStr">
        <is>
          <t>-5%▶40% 손절 / -15%▶30% 손절 / -20%▶30% 손절</t>
        </is>
      </c>
      <c r="T2765" t="inlineStr">
        <is>
          <t>매수 0.0005 / 매도 0.0025 / 슬리피지 0.0007</t>
        </is>
      </c>
    </row>
    <row r="2766">
      <c r="A2766" t="inlineStr">
        <is>
          <t>1Q K반도체TOP2+|6개월 전에 샀다면|[단기스윙]+[칼손절]</t>
        </is>
      </c>
      <c r="B2766" t="inlineStr">
        <is>
          <t>1Q K반도체TOP2+</t>
        </is>
      </c>
      <c r="C2766" t="inlineStr">
        <is>
          <t>001820</t>
        </is>
      </c>
      <c r="D2766" t="inlineStr">
        <is>
          <t>6개월 전에 샀다면</t>
        </is>
      </c>
      <c r="E2766" t="inlineStr">
        <is>
          <t>[단기스윙]+[칼손절]</t>
        </is>
      </c>
      <c r="F2766" t="inlineStr">
        <is>
          <t>[단기스윙]</t>
        </is>
      </c>
      <c r="G2766" t="inlineStr">
        <is>
          <t>[칼손절]</t>
        </is>
      </c>
      <c r="H2766" t="n">
        <v>300000</v>
      </c>
      <c r="I2766" t="n">
        <v>32400</v>
      </c>
      <c r="J2766" t="n">
        <v>103800</v>
      </c>
      <c r="K2766" t="n">
        <v>220.37</v>
      </c>
      <c r="L2766" t="n">
        <v>0</v>
      </c>
      <c r="M2766" t="n">
        <v>0</v>
      </c>
      <c r="N2766" t="n">
        <v>0</v>
      </c>
      <c r="O2766" t="n">
        <v>0</v>
      </c>
      <c r="P2766" t="inlineStr">
        <is>
          <t>2025-12-08</t>
        </is>
      </c>
      <c r="Q2766" t="inlineStr">
        <is>
          <t>2026-06-08</t>
        </is>
      </c>
      <c r="R2766" t="inlineStr">
        <is>
          <t>+5%▶60% 익절 / +10%▶30% 익절 / +20%▶10% 익절</t>
        </is>
      </c>
      <c r="S2766" t="inlineStr">
        <is>
          <t>-2%▶80% 손절 / -4%▶10% 손절 / -6%▶10% 손절</t>
        </is>
      </c>
      <c r="T2766" t="inlineStr">
        <is>
          <t>매수 0.0005 / 매도 0.0025 / 슬리피지 0.0007</t>
        </is>
      </c>
    </row>
    <row r="2767">
      <c r="A2767" t="inlineStr">
        <is>
          <t>1Q K반도체TOP2+|6개월 전에 샀다면|[단기스윙]+[정석방어]</t>
        </is>
      </c>
      <c r="B2767" t="inlineStr">
        <is>
          <t>1Q K반도체TOP2+</t>
        </is>
      </c>
      <c r="C2767" t="inlineStr">
        <is>
          <t>001820</t>
        </is>
      </c>
      <c r="D2767" t="inlineStr">
        <is>
          <t>6개월 전에 샀다면</t>
        </is>
      </c>
      <c r="E2767" t="inlineStr">
        <is>
          <t>[단기스윙]+[정석방어]</t>
        </is>
      </c>
      <c r="F2767" t="inlineStr">
        <is>
          <t>[단기스윙]</t>
        </is>
      </c>
      <c r="G2767" t="inlineStr">
        <is>
          <t>[정석방어]</t>
        </is>
      </c>
      <c r="H2767" t="n">
        <v>300000</v>
      </c>
      <c r="I2767" t="n">
        <v>32400</v>
      </c>
      <c r="J2767" t="n">
        <v>103800</v>
      </c>
      <c r="K2767" t="n">
        <v>220.37</v>
      </c>
      <c r="L2767" t="n">
        <v>0</v>
      </c>
      <c r="M2767" t="n">
        <v>0</v>
      </c>
      <c r="N2767" t="n">
        <v>0</v>
      </c>
      <c r="O2767" t="n">
        <v>0</v>
      </c>
      <c r="P2767" t="inlineStr">
        <is>
          <t>2025-12-08</t>
        </is>
      </c>
      <c r="Q2767" t="inlineStr">
        <is>
          <t>2026-06-08</t>
        </is>
      </c>
      <c r="R2767" t="inlineStr">
        <is>
          <t>+5%▶60% 익절 / +10%▶30% 익절 / +20%▶10% 익절</t>
        </is>
      </c>
      <c r="S2767" t="inlineStr">
        <is>
          <t>-3%▶70% 손절 / -5%▶20% 손절 / -10%▶10% 손절</t>
        </is>
      </c>
      <c r="T2767" t="inlineStr">
        <is>
          <t>매수 0.0005 / 매도 0.0025 / 슬리피지 0.0007</t>
        </is>
      </c>
    </row>
    <row r="2768">
      <c r="A2768" t="inlineStr">
        <is>
          <t>1Q K반도체TOP2+|6개월 전에 샀다면|[단기스윙]+[변동성허용]</t>
        </is>
      </c>
      <c r="B2768" t="inlineStr">
        <is>
          <t>1Q K반도체TOP2+</t>
        </is>
      </c>
      <c r="C2768" t="inlineStr">
        <is>
          <t>001820</t>
        </is>
      </c>
      <c r="D2768" t="inlineStr">
        <is>
          <t>6개월 전에 샀다면</t>
        </is>
      </c>
      <c r="E2768" t="inlineStr">
        <is>
          <t>[단기스윙]+[변동성허용]</t>
        </is>
      </c>
      <c r="F2768" t="inlineStr">
        <is>
          <t>[단기스윙]</t>
        </is>
      </c>
      <c r="G2768" t="inlineStr">
        <is>
          <t>[변동성허용]</t>
        </is>
      </c>
      <c r="H2768" t="n">
        <v>300000</v>
      </c>
      <c r="I2768" t="n">
        <v>32400</v>
      </c>
      <c r="J2768" t="n">
        <v>103800</v>
      </c>
      <c r="K2768" t="n">
        <v>220.37</v>
      </c>
      <c r="L2768" t="n">
        <v>0</v>
      </c>
      <c r="M2768" t="n">
        <v>0</v>
      </c>
      <c r="N2768" t="n">
        <v>0</v>
      </c>
      <c r="O2768" t="n">
        <v>0</v>
      </c>
      <c r="P2768" t="inlineStr">
        <is>
          <t>2025-12-08</t>
        </is>
      </c>
      <c r="Q2768" t="inlineStr">
        <is>
          <t>2026-06-08</t>
        </is>
      </c>
      <c r="R2768" t="inlineStr">
        <is>
          <t>+5%▶60% 익절 / +10%▶30% 익절 / +20%▶10% 익절</t>
        </is>
      </c>
      <c r="S2768" t="inlineStr">
        <is>
          <t>-5%▶50% 손절 / -10%▶30% 손절 / -15%▶20% 손절</t>
        </is>
      </c>
      <c r="T2768" t="inlineStr">
        <is>
          <t>매수 0.0005 / 매도 0.0025 / 슬리피지 0.0007</t>
        </is>
      </c>
    </row>
    <row r="2769">
      <c r="A2769" t="inlineStr">
        <is>
          <t>1Q K반도체TOP2+|6개월 전에 샀다면|[단기스윙]+[버티기형]</t>
        </is>
      </c>
      <c r="B2769" t="inlineStr">
        <is>
          <t>1Q K반도체TOP2+</t>
        </is>
      </c>
      <c r="C2769" t="inlineStr">
        <is>
          <t>001820</t>
        </is>
      </c>
      <c r="D2769" t="inlineStr">
        <is>
          <t>6개월 전에 샀다면</t>
        </is>
      </c>
      <c r="E2769" t="inlineStr">
        <is>
          <t>[단기스윙]+[버티기형]</t>
        </is>
      </c>
      <c r="F2769" t="inlineStr">
        <is>
          <t>[단기스윙]</t>
        </is>
      </c>
      <c r="G2769" t="inlineStr">
        <is>
          <t>[버티기형]</t>
        </is>
      </c>
      <c r="H2769" t="n">
        <v>300000</v>
      </c>
      <c r="I2769" t="n">
        <v>32400</v>
      </c>
      <c r="J2769" t="n">
        <v>103800</v>
      </c>
      <c r="K2769" t="n">
        <v>220.37</v>
      </c>
      <c r="L2769" t="n">
        <v>0</v>
      </c>
      <c r="M2769" t="n">
        <v>0</v>
      </c>
      <c r="N2769" t="n">
        <v>0</v>
      </c>
      <c r="O2769" t="n">
        <v>0</v>
      </c>
      <c r="P2769" t="inlineStr">
        <is>
          <t>2025-12-08</t>
        </is>
      </c>
      <c r="Q2769" t="inlineStr">
        <is>
          <t>2026-06-08</t>
        </is>
      </c>
      <c r="R2769" t="inlineStr">
        <is>
          <t>+5%▶60% 익절 / +10%▶30% 익절 / +20%▶10% 익절</t>
        </is>
      </c>
      <c r="S2769" t="inlineStr">
        <is>
          <t>-5%▶40% 손절 / -15%▶30% 손절 / -20%▶30% 손절</t>
        </is>
      </c>
      <c r="T2769" t="inlineStr">
        <is>
          <t>매수 0.0005 / 매도 0.0025 / 슬리피지 0.0007</t>
        </is>
      </c>
    </row>
    <row r="2770">
      <c r="A2770" t="inlineStr">
        <is>
          <t>1Q K반도체TOP2+|6개월 전에 샀다면|[대표님룰]+[칼손절]</t>
        </is>
      </c>
      <c r="B2770" t="inlineStr">
        <is>
          <t>1Q K반도체TOP2+</t>
        </is>
      </c>
      <c r="C2770" t="inlineStr">
        <is>
          <t>001820</t>
        </is>
      </c>
      <c r="D2770" t="inlineStr">
        <is>
          <t>6개월 전에 샀다면</t>
        </is>
      </c>
      <c r="E2770" t="inlineStr">
        <is>
          <t>[대표님룰]+[칼손절]</t>
        </is>
      </c>
      <c r="F2770" t="inlineStr">
        <is>
          <t>[대표님룰]</t>
        </is>
      </c>
      <c r="G2770" t="inlineStr">
        <is>
          <t>[칼손절]</t>
        </is>
      </c>
      <c r="H2770" t="n">
        <v>300000</v>
      </c>
      <c r="I2770" t="n">
        <v>32400</v>
      </c>
      <c r="J2770" t="n">
        <v>103800</v>
      </c>
      <c r="K2770" t="n">
        <v>220.37</v>
      </c>
      <c r="L2770" t="n">
        <v>0</v>
      </c>
      <c r="M2770" t="n">
        <v>0</v>
      </c>
      <c r="N2770" t="n">
        <v>0</v>
      </c>
      <c r="O2770" t="n">
        <v>0</v>
      </c>
      <c r="P2770" t="inlineStr">
        <is>
          <t>2025-12-08</t>
        </is>
      </c>
      <c r="Q2770" t="inlineStr">
        <is>
          <t>2026-06-08</t>
        </is>
      </c>
      <c r="R2770" t="inlineStr">
        <is>
          <t>+5%▶60% 익절 / +10%▶30% 익절 / +30%▶10% 익절</t>
        </is>
      </c>
      <c r="S2770" t="inlineStr">
        <is>
          <t>-2%▶80% 손절 / -4%▶10% 손절 / -6%▶10% 손절</t>
        </is>
      </c>
      <c r="T2770" t="inlineStr">
        <is>
          <t>매수 0.0005 / 매도 0.0025 / 슬리피지 0.0007</t>
        </is>
      </c>
    </row>
    <row r="2771">
      <c r="A2771" t="inlineStr">
        <is>
          <t>1Q K반도체TOP2+|6개월 전에 샀다면|[대표님룰]+[정석방어]</t>
        </is>
      </c>
      <c r="B2771" t="inlineStr">
        <is>
          <t>1Q K반도체TOP2+</t>
        </is>
      </c>
      <c r="C2771" t="inlineStr">
        <is>
          <t>001820</t>
        </is>
      </c>
      <c r="D2771" t="inlineStr">
        <is>
          <t>6개월 전에 샀다면</t>
        </is>
      </c>
      <c r="E2771" t="inlineStr">
        <is>
          <t>[대표님룰]+[정석방어]</t>
        </is>
      </c>
      <c r="F2771" t="inlineStr">
        <is>
          <t>[대표님룰]</t>
        </is>
      </c>
      <c r="G2771" t="inlineStr">
        <is>
          <t>[정석방어]</t>
        </is>
      </c>
      <c r="H2771" t="n">
        <v>300000</v>
      </c>
      <c r="I2771" t="n">
        <v>32400</v>
      </c>
      <c r="J2771" t="n">
        <v>103800</v>
      </c>
      <c r="K2771" t="n">
        <v>220.37</v>
      </c>
      <c r="L2771" t="n">
        <v>0</v>
      </c>
      <c r="M2771" t="n">
        <v>0</v>
      </c>
      <c r="N2771" t="n">
        <v>0</v>
      </c>
      <c r="O2771" t="n">
        <v>0</v>
      </c>
      <c r="P2771" t="inlineStr">
        <is>
          <t>2025-12-08</t>
        </is>
      </c>
      <c r="Q2771" t="inlineStr">
        <is>
          <t>2026-06-08</t>
        </is>
      </c>
      <c r="R2771" t="inlineStr">
        <is>
          <t>+5%▶60% 익절 / +10%▶30% 익절 / +30%▶10% 익절</t>
        </is>
      </c>
      <c r="S2771" t="inlineStr">
        <is>
          <t>-3%▶70% 손절 / -5%▶20% 손절 / -10%▶10% 손절</t>
        </is>
      </c>
      <c r="T2771" t="inlineStr">
        <is>
          <t>매수 0.0005 / 매도 0.0025 / 슬리피지 0.0007</t>
        </is>
      </c>
    </row>
    <row r="2772">
      <c r="A2772" t="inlineStr">
        <is>
          <t>1Q K반도체TOP2+|6개월 전에 샀다면|[대표님룰]+[변동성허용]</t>
        </is>
      </c>
      <c r="B2772" t="inlineStr">
        <is>
          <t>1Q K반도체TOP2+</t>
        </is>
      </c>
      <c r="C2772" t="inlineStr">
        <is>
          <t>001820</t>
        </is>
      </c>
      <c r="D2772" t="inlineStr">
        <is>
          <t>6개월 전에 샀다면</t>
        </is>
      </c>
      <c r="E2772" t="inlineStr">
        <is>
          <t>[대표님룰]+[변동성허용]</t>
        </is>
      </c>
      <c r="F2772" t="inlineStr">
        <is>
          <t>[대표님룰]</t>
        </is>
      </c>
      <c r="G2772" t="inlineStr">
        <is>
          <t>[변동성허용]</t>
        </is>
      </c>
      <c r="H2772" t="n">
        <v>300000</v>
      </c>
      <c r="I2772" t="n">
        <v>32400</v>
      </c>
      <c r="J2772" t="n">
        <v>103800</v>
      </c>
      <c r="K2772" t="n">
        <v>220.37</v>
      </c>
      <c r="L2772" t="n">
        <v>0</v>
      </c>
      <c r="M2772" t="n">
        <v>0</v>
      </c>
      <c r="N2772" t="n">
        <v>0</v>
      </c>
      <c r="O2772" t="n">
        <v>0</v>
      </c>
      <c r="P2772" t="inlineStr">
        <is>
          <t>2025-12-08</t>
        </is>
      </c>
      <c r="Q2772" t="inlineStr">
        <is>
          <t>2026-06-08</t>
        </is>
      </c>
      <c r="R2772" t="inlineStr">
        <is>
          <t>+5%▶60% 익절 / +10%▶30% 익절 / +30%▶10% 익절</t>
        </is>
      </c>
      <c r="S2772" t="inlineStr">
        <is>
          <t>-5%▶50% 손절 / -10%▶30% 손절 / -15%▶20% 손절</t>
        </is>
      </c>
      <c r="T2772" t="inlineStr">
        <is>
          <t>매수 0.0005 / 매도 0.0025 / 슬리피지 0.0007</t>
        </is>
      </c>
    </row>
    <row r="2773">
      <c r="A2773" t="inlineStr">
        <is>
          <t>1Q K반도체TOP2+|6개월 전에 샀다면|[대표님룰]+[버티기형]</t>
        </is>
      </c>
      <c r="B2773" t="inlineStr">
        <is>
          <t>1Q K반도체TOP2+</t>
        </is>
      </c>
      <c r="C2773" t="inlineStr">
        <is>
          <t>001820</t>
        </is>
      </c>
      <c r="D2773" t="inlineStr">
        <is>
          <t>6개월 전에 샀다면</t>
        </is>
      </c>
      <c r="E2773" t="inlineStr">
        <is>
          <t>[대표님룰]+[버티기형]</t>
        </is>
      </c>
      <c r="F2773" t="inlineStr">
        <is>
          <t>[대표님룰]</t>
        </is>
      </c>
      <c r="G2773" t="inlineStr">
        <is>
          <t>[버티기형]</t>
        </is>
      </c>
      <c r="H2773" t="n">
        <v>300000</v>
      </c>
      <c r="I2773" t="n">
        <v>32400</v>
      </c>
      <c r="J2773" t="n">
        <v>103800</v>
      </c>
      <c r="K2773" t="n">
        <v>220.37</v>
      </c>
      <c r="L2773" t="n">
        <v>0</v>
      </c>
      <c r="M2773" t="n">
        <v>0</v>
      </c>
      <c r="N2773" t="n">
        <v>0</v>
      </c>
      <c r="O2773" t="n">
        <v>0</v>
      </c>
      <c r="P2773" t="inlineStr">
        <is>
          <t>2025-12-08</t>
        </is>
      </c>
      <c r="Q2773" t="inlineStr">
        <is>
          <t>2026-06-08</t>
        </is>
      </c>
      <c r="R2773" t="inlineStr">
        <is>
          <t>+5%▶60% 익절 / +10%▶30% 익절 / +30%▶10% 익절</t>
        </is>
      </c>
      <c r="S2773" t="inlineStr">
        <is>
          <t>-5%▶40% 손절 / -15%▶30% 손절 / -20%▶30% 손절</t>
        </is>
      </c>
      <c r="T2773" t="inlineStr">
        <is>
          <t>매수 0.0005 / 매도 0.0025 / 슬리피지 0.0007</t>
        </is>
      </c>
    </row>
    <row r="2774">
      <c r="A2774" t="inlineStr">
        <is>
          <t>1Q K반도체TOP2+|6개월 전에 샀다면|[중기추세]+[칼손절]</t>
        </is>
      </c>
      <c r="B2774" t="inlineStr">
        <is>
          <t>1Q K반도체TOP2+</t>
        </is>
      </c>
      <c r="C2774" t="inlineStr">
        <is>
          <t>001820</t>
        </is>
      </c>
      <c r="D2774" t="inlineStr">
        <is>
          <t>6개월 전에 샀다면</t>
        </is>
      </c>
      <c r="E2774" t="inlineStr">
        <is>
          <t>[중기추세]+[칼손절]</t>
        </is>
      </c>
      <c r="F2774" t="inlineStr">
        <is>
          <t>[중기추세]</t>
        </is>
      </c>
      <c r="G2774" t="inlineStr">
        <is>
          <t>[칼손절]</t>
        </is>
      </c>
      <c r="H2774" t="n">
        <v>300000</v>
      </c>
      <c r="I2774" t="n">
        <v>32400</v>
      </c>
      <c r="J2774" t="n">
        <v>103800</v>
      </c>
      <c r="K2774" t="n">
        <v>220.37</v>
      </c>
      <c r="L2774" t="n">
        <v>0</v>
      </c>
      <c r="M2774" t="n">
        <v>0</v>
      </c>
      <c r="N2774" t="n">
        <v>0</v>
      </c>
      <c r="O2774" t="n">
        <v>0</v>
      </c>
      <c r="P2774" t="inlineStr">
        <is>
          <t>2025-12-08</t>
        </is>
      </c>
      <c r="Q2774" t="inlineStr">
        <is>
          <t>2026-06-08</t>
        </is>
      </c>
      <c r="R2774" t="inlineStr">
        <is>
          <t>+10%▶50% 익절 / +20%▶30% 익절 / +30%▶20% 익절</t>
        </is>
      </c>
      <c r="S2774" t="inlineStr">
        <is>
          <t>-2%▶80% 손절 / -4%▶10% 손절 / -6%▶10% 손절</t>
        </is>
      </c>
      <c r="T2774" t="inlineStr">
        <is>
          <t>매수 0.0005 / 매도 0.0025 / 슬리피지 0.0007</t>
        </is>
      </c>
    </row>
    <row r="2775">
      <c r="A2775" t="inlineStr">
        <is>
          <t>1Q K반도체TOP2+|6개월 전에 샀다면|[중기추세]+[정석방어]</t>
        </is>
      </c>
      <c r="B2775" t="inlineStr">
        <is>
          <t>1Q K반도체TOP2+</t>
        </is>
      </c>
      <c r="C2775" t="inlineStr">
        <is>
          <t>001820</t>
        </is>
      </c>
      <c r="D2775" t="inlineStr">
        <is>
          <t>6개월 전에 샀다면</t>
        </is>
      </c>
      <c r="E2775" t="inlineStr">
        <is>
          <t>[중기추세]+[정석방어]</t>
        </is>
      </c>
      <c r="F2775" t="inlineStr">
        <is>
          <t>[중기추세]</t>
        </is>
      </c>
      <c r="G2775" t="inlineStr">
        <is>
          <t>[정석방어]</t>
        </is>
      </c>
      <c r="H2775" t="n">
        <v>300000</v>
      </c>
      <c r="I2775" t="n">
        <v>32400</v>
      </c>
      <c r="J2775" t="n">
        <v>103800</v>
      </c>
      <c r="K2775" t="n">
        <v>220.37</v>
      </c>
      <c r="L2775" t="n">
        <v>0</v>
      </c>
      <c r="M2775" t="n">
        <v>0</v>
      </c>
      <c r="N2775" t="n">
        <v>0</v>
      </c>
      <c r="O2775" t="n">
        <v>0</v>
      </c>
      <c r="P2775" t="inlineStr">
        <is>
          <t>2025-12-08</t>
        </is>
      </c>
      <c r="Q2775" t="inlineStr">
        <is>
          <t>2026-06-08</t>
        </is>
      </c>
      <c r="R2775" t="inlineStr">
        <is>
          <t>+10%▶50% 익절 / +20%▶30% 익절 / +30%▶20% 익절</t>
        </is>
      </c>
      <c r="S2775" t="inlineStr">
        <is>
          <t>-3%▶70% 손절 / -5%▶20% 손절 / -10%▶10% 손절</t>
        </is>
      </c>
      <c r="T2775" t="inlineStr">
        <is>
          <t>매수 0.0005 / 매도 0.0025 / 슬리피지 0.0007</t>
        </is>
      </c>
    </row>
    <row r="2776">
      <c r="A2776" t="inlineStr">
        <is>
          <t>1Q K반도체TOP2+|6개월 전에 샀다면|[중기추세]+[변동성허용]</t>
        </is>
      </c>
      <c r="B2776" t="inlineStr">
        <is>
          <t>1Q K반도체TOP2+</t>
        </is>
      </c>
      <c r="C2776" t="inlineStr">
        <is>
          <t>001820</t>
        </is>
      </c>
      <c r="D2776" t="inlineStr">
        <is>
          <t>6개월 전에 샀다면</t>
        </is>
      </c>
      <c r="E2776" t="inlineStr">
        <is>
          <t>[중기추세]+[변동성허용]</t>
        </is>
      </c>
      <c r="F2776" t="inlineStr">
        <is>
          <t>[중기추세]</t>
        </is>
      </c>
      <c r="G2776" t="inlineStr">
        <is>
          <t>[변동성허용]</t>
        </is>
      </c>
      <c r="H2776" t="n">
        <v>300000</v>
      </c>
      <c r="I2776" t="n">
        <v>32400</v>
      </c>
      <c r="J2776" t="n">
        <v>103800</v>
      </c>
      <c r="K2776" t="n">
        <v>220.37</v>
      </c>
      <c r="L2776" t="n">
        <v>0</v>
      </c>
      <c r="M2776" t="n">
        <v>0</v>
      </c>
      <c r="N2776" t="n">
        <v>0</v>
      </c>
      <c r="O2776" t="n">
        <v>0</v>
      </c>
      <c r="P2776" t="inlineStr">
        <is>
          <t>2025-12-08</t>
        </is>
      </c>
      <c r="Q2776" t="inlineStr">
        <is>
          <t>2026-06-08</t>
        </is>
      </c>
      <c r="R2776" t="inlineStr">
        <is>
          <t>+10%▶50% 익절 / +20%▶30% 익절 / +30%▶20% 익절</t>
        </is>
      </c>
      <c r="S2776" t="inlineStr">
        <is>
          <t>-5%▶50% 손절 / -10%▶30% 손절 / -15%▶20% 손절</t>
        </is>
      </c>
      <c r="T2776" t="inlineStr">
        <is>
          <t>매수 0.0005 / 매도 0.0025 / 슬리피지 0.0007</t>
        </is>
      </c>
    </row>
    <row r="2777">
      <c r="A2777" t="inlineStr">
        <is>
          <t>1Q K반도체TOP2+|6개월 전에 샀다면|[중기추세]+[버티기형]</t>
        </is>
      </c>
      <c r="B2777" t="inlineStr">
        <is>
          <t>1Q K반도체TOP2+</t>
        </is>
      </c>
      <c r="C2777" t="inlineStr">
        <is>
          <t>001820</t>
        </is>
      </c>
      <c r="D2777" t="inlineStr">
        <is>
          <t>6개월 전에 샀다면</t>
        </is>
      </c>
      <c r="E2777" t="inlineStr">
        <is>
          <t>[중기추세]+[버티기형]</t>
        </is>
      </c>
      <c r="F2777" t="inlineStr">
        <is>
          <t>[중기추세]</t>
        </is>
      </c>
      <c r="G2777" t="inlineStr">
        <is>
          <t>[버티기형]</t>
        </is>
      </c>
      <c r="H2777" t="n">
        <v>300000</v>
      </c>
      <c r="I2777" t="n">
        <v>32400</v>
      </c>
      <c r="J2777" t="n">
        <v>103800</v>
      </c>
      <c r="K2777" t="n">
        <v>220.37</v>
      </c>
      <c r="L2777" t="n">
        <v>0</v>
      </c>
      <c r="M2777" t="n">
        <v>0</v>
      </c>
      <c r="N2777" t="n">
        <v>0</v>
      </c>
      <c r="O2777" t="n">
        <v>0</v>
      </c>
      <c r="P2777" t="inlineStr">
        <is>
          <t>2025-12-08</t>
        </is>
      </c>
      <c r="Q2777" t="inlineStr">
        <is>
          <t>2026-06-08</t>
        </is>
      </c>
      <c r="R2777" t="inlineStr">
        <is>
          <t>+10%▶50% 익절 / +20%▶30% 익절 / +30%▶20% 익절</t>
        </is>
      </c>
      <c r="S2777" t="inlineStr">
        <is>
          <t>-5%▶40% 손절 / -15%▶30% 손절 / -20%▶30% 손절</t>
        </is>
      </c>
      <c r="T2777" t="inlineStr">
        <is>
          <t>매수 0.0005 / 매도 0.0025 / 슬리피지 0.0007</t>
        </is>
      </c>
    </row>
    <row r="2778">
      <c r="A2778" t="inlineStr">
        <is>
          <t>1Q K반도체TOP2+|6개월 전에 샀다면|[수익극대화]+[칼손절]</t>
        </is>
      </c>
      <c r="B2778" t="inlineStr">
        <is>
          <t>1Q K반도체TOP2+</t>
        </is>
      </c>
      <c r="C2778" t="inlineStr">
        <is>
          <t>001820</t>
        </is>
      </c>
      <c r="D2778" t="inlineStr">
        <is>
          <t>6개월 전에 샀다면</t>
        </is>
      </c>
      <c r="E2778" t="inlineStr">
        <is>
          <t>[수익극대화]+[칼손절]</t>
        </is>
      </c>
      <c r="F2778" t="inlineStr">
        <is>
          <t>[수익극대화]</t>
        </is>
      </c>
      <c r="G2778" t="inlineStr">
        <is>
          <t>[칼손절]</t>
        </is>
      </c>
      <c r="H2778" t="n">
        <v>300000</v>
      </c>
      <c r="I2778" t="n">
        <v>32400</v>
      </c>
      <c r="J2778" t="n">
        <v>103800</v>
      </c>
      <c r="K2778" t="n">
        <v>220.37</v>
      </c>
      <c r="L2778" t="n">
        <v>0</v>
      </c>
      <c r="M2778" t="n">
        <v>0</v>
      </c>
      <c r="N2778" t="n">
        <v>0</v>
      </c>
      <c r="O2778" t="n">
        <v>0</v>
      </c>
      <c r="P2778" t="inlineStr">
        <is>
          <t>2025-12-08</t>
        </is>
      </c>
      <c r="Q2778" t="inlineStr">
        <is>
          <t>2026-06-08</t>
        </is>
      </c>
      <c r="R2778" t="inlineStr">
        <is>
          <t>+10%▶40% 익절 / +20%▶30% 익절 / +40%▶30% 익절</t>
        </is>
      </c>
      <c r="S2778" t="inlineStr">
        <is>
          <t>-2%▶80% 손절 / -4%▶10% 손절 / -6%▶10% 손절</t>
        </is>
      </c>
      <c r="T2778" t="inlineStr">
        <is>
          <t>매수 0.0005 / 매도 0.0025 / 슬리피지 0.0007</t>
        </is>
      </c>
    </row>
    <row r="2779">
      <c r="A2779" t="inlineStr">
        <is>
          <t>1Q K반도체TOP2+|6개월 전에 샀다면|[수익극대화]+[정석방어]</t>
        </is>
      </c>
      <c r="B2779" t="inlineStr">
        <is>
          <t>1Q K반도체TOP2+</t>
        </is>
      </c>
      <c r="C2779" t="inlineStr">
        <is>
          <t>001820</t>
        </is>
      </c>
      <c r="D2779" t="inlineStr">
        <is>
          <t>6개월 전에 샀다면</t>
        </is>
      </c>
      <c r="E2779" t="inlineStr">
        <is>
          <t>[수익극대화]+[정석방어]</t>
        </is>
      </c>
      <c r="F2779" t="inlineStr">
        <is>
          <t>[수익극대화]</t>
        </is>
      </c>
      <c r="G2779" t="inlineStr">
        <is>
          <t>[정석방어]</t>
        </is>
      </c>
      <c r="H2779" t="n">
        <v>300000</v>
      </c>
      <c r="I2779" t="n">
        <v>32400</v>
      </c>
      <c r="J2779" t="n">
        <v>103800</v>
      </c>
      <c r="K2779" t="n">
        <v>220.37</v>
      </c>
      <c r="L2779" t="n">
        <v>0</v>
      </c>
      <c r="M2779" t="n">
        <v>0</v>
      </c>
      <c r="N2779" t="n">
        <v>0</v>
      </c>
      <c r="O2779" t="n">
        <v>0</v>
      </c>
      <c r="P2779" t="inlineStr">
        <is>
          <t>2025-12-08</t>
        </is>
      </c>
      <c r="Q2779" t="inlineStr">
        <is>
          <t>2026-06-08</t>
        </is>
      </c>
      <c r="R2779" t="inlineStr">
        <is>
          <t>+10%▶40% 익절 / +20%▶30% 익절 / +40%▶30% 익절</t>
        </is>
      </c>
      <c r="S2779" t="inlineStr">
        <is>
          <t>-3%▶70% 손절 / -5%▶20% 손절 / -10%▶10% 손절</t>
        </is>
      </c>
      <c r="T2779" t="inlineStr">
        <is>
          <t>매수 0.0005 / 매도 0.0025 / 슬리피지 0.0007</t>
        </is>
      </c>
    </row>
    <row r="2780">
      <c r="A2780" t="inlineStr">
        <is>
          <t>1Q K반도체TOP2+|6개월 전에 샀다면|[수익극대화]+[변동성허용]</t>
        </is>
      </c>
      <c r="B2780" t="inlineStr">
        <is>
          <t>1Q K반도체TOP2+</t>
        </is>
      </c>
      <c r="C2780" t="inlineStr">
        <is>
          <t>001820</t>
        </is>
      </c>
      <c r="D2780" t="inlineStr">
        <is>
          <t>6개월 전에 샀다면</t>
        </is>
      </c>
      <c r="E2780" t="inlineStr">
        <is>
          <t>[수익극대화]+[변동성허용]</t>
        </is>
      </c>
      <c r="F2780" t="inlineStr">
        <is>
          <t>[수익극대화]</t>
        </is>
      </c>
      <c r="G2780" t="inlineStr">
        <is>
          <t>[변동성허용]</t>
        </is>
      </c>
      <c r="H2780" t="n">
        <v>300000</v>
      </c>
      <c r="I2780" t="n">
        <v>32400</v>
      </c>
      <c r="J2780" t="n">
        <v>103800</v>
      </c>
      <c r="K2780" t="n">
        <v>220.37</v>
      </c>
      <c r="L2780" t="n">
        <v>0</v>
      </c>
      <c r="M2780" t="n">
        <v>0</v>
      </c>
      <c r="N2780" t="n">
        <v>0</v>
      </c>
      <c r="O2780" t="n">
        <v>0</v>
      </c>
      <c r="P2780" t="inlineStr">
        <is>
          <t>2025-12-08</t>
        </is>
      </c>
      <c r="Q2780" t="inlineStr">
        <is>
          <t>2026-06-08</t>
        </is>
      </c>
      <c r="R2780" t="inlineStr">
        <is>
          <t>+10%▶40% 익절 / +20%▶30% 익절 / +40%▶30% 익절</t>
        </is>
      </c>
      <c r="S2780" t="inlineStr">
        <is>
          <t>-5%▶50% 손절 / -10%▶30% 손절 / -15%▶20% 손절</t>
        </is>
      </c>
      <c r="T2780" t="inlineStr">
        <is>
          <t>매수 0.0005 / 매도 0.0025 / 슬리피지 0.0007</t>
        </is>
      </c>
    </row>
    <row r="2781">
      <c r="A2781" t="inlineStr">
        <is>
          <t>1Q K반도체TOP2+|6개월 전에 샀다면|[수익극대화]+[버티기형]</t>
        </is>
      </c>
      <c r="B2781" t="inlineStr">
        <is>
          <t>1Q K반도체TOP2+</t>
        </is>
      </c>
      <c r="C2781" t="inlineStr">
        <is>
          <t>001820</t>
        </is>
      </c>
      <c r="D2781" t="inlineStr">
        <is>
          <t>6개월 전에 샀다면</t>
        </is>
      </c>
      <c r="E2781" t="inlineStr">
        <is>
          <t>[수익극대화]+[버티기형]</t>
        </is>
      </c>
      <c r="F2781" t="inlineStr">
        <is>
          <t>[수익극대화]</t>
        </is>
      </c>
      <c r="G2781" t="inlineStr">
        <is>
          <t>[버티기형]</t>
        </is>
      </c>
      <c r="H2781" t="n">
        <v>300000</v>
      </c>
      <c r="I2781" t="n">
        <v>32400</v>
      </c>
      <c r="J2781" t="n">
        <v>103800</v>
      </c>
      <c r="K2781" t="n">
        <v>220.37</v>
      </c>
      <c r="L2781" t="n">
        <v>0</v>
      </c>
      <c r="M2781" t="n">
        <v>0</v>
      </c>
      <c r="N2781" t="n">
        <v>0</v>
      </c>
      <c r="O2781" t="n">
        <v>0</v>
      </c>
      <c r="P2781" t="inlineStr">
        <is>
          <t>2025-12-08</t>
        </is>
      </c>
      <c r="Q2781" t="inlineStr">
        <is>
          <t>2026-06-08</t>
        </is>
      </c>
      <c r="R2781" t="inlineStr">
        <is>
          <t>+10%▶40% 익절 / +20%▶30% 익절 / +40%▶30% 익절</t>
        </is>
      </c>
      <c r="S2781" t="inlineStr">
        <is>
          <t>-5%▶40% 손절 / -15%▶30% 손절 / -20%▶30% 손절</t>
        </is>
      </c>
      <c r="T2781" t="inlineStr">
        <is>
          <t>매수 0.0005 / 매도 0.0025 / 슬리피지 0.0007</t>
        </is>
      </c>
    </row>
    <row r="2782">
      <c r="A2782" t="inlineStr">
        <is>
          <t>1Q K반도체TOP2+|전체 평가기간|[초단타]+[칼손절]</t>
        </is>
      </c>
      <c r="B2782" t="inlineStr">
        <is>
          <t>1Q K반도체TOP2+</t>
        </is>
      </c>
      <c r="C2782" t="inlineStr">
        <is>
          <t>001820</t>
        </is>
      </c>
      <c r="D2782" t="inlineStr">
        <is>
          <t>전체 평가기간</t>
        </is>
      </c>
      <c r="E2782" t="inlineStr">
        <is>
          <t>[초단타]+[칼손절]</t>
        </is>
      </c>
      <c r="F2782" t="inlineStr">
        <is>
          <t>[초단타]</t>
        </is>
      </c>
      <c r="G2782" t="inlineStr">
        <is>
          <t>[칼손절]</t>
        </is>
      </c>
      <c r="H2782" t="n">
        <v>300000</v>
      </c>
      <c r="I2782" t="n">
        <v>30150</v>
      </c>
      <c r="J2782" t="n">
        <v>103800</v>
      </c>
      <c r="K2782" t="n">
        <v>244.28</v>
      </c>
      <c r="L2782" t="n">
        <v>0</v>
      </c>
      <c r="M2782" t="n">
        <v>0</v>
      </c>
      <c r="N2782" t="n">
        <v>0</v>
      </c>
      <c r="O2782" t="n">
        <v>0</v>
      </c>
      <c r="P2782" t="inlineStr">
        <is>
          <t>2026-01-02</t>
        </is>
      </c>
      <c r="Q2782" t="inlineStr">
        <is>
          <t>2026-06-08</t>
        </is>
      </c>
      <c r="R2782" t="inlineStr">
        <is>
          <t>+3%▶70% 익절 / +5%▶20% 익절 / +10%▶10% 익절</t>
        </is>
      </c>
      <c r="S2782" t="inlineStr">
        <is>
          <t>-2%▶80% 손절 / -4%▶10% 손절 / -6%▶10% 손절</t>
        </is>
      </c>
      <c r="T2782" t="inlineStr">
        <is>
          <t>매수 0.0005 / 매도 0.0025 / 슬리피지 0.0007</t>
        </is>
      </c>
    </row>
    <row r="2783">
      <c r="A2783" t="inlineStr">
        <is>
          <t>1Q K반도체TOP2+|전체 평가기간|[초단타]+[정석방어]</t>
        </is>
      </c>
      <c r="B2783" t="inlineStr">
        <is>
          <t>1Q K반도체TOP2+</t>
        </is>
      </c>
      <c r="C2783" t="inlineStr">
        <is>
          <t>001820</t>
        </is>
      </c>
      <c r="D2783" t="inlineStr">
        <is>
          <t>전체 평가기간</t>
        </is>
      </c>
      <c r="E2783" t="inlineStr">
        <is>
          <t>[초단타]+[정석방어]</t>
        </is>
      </c>
      <c r="F2783" t="inlineStr">
        <is>
          <t>[초단타]</t>
        </is>
      </c>
      <c r="G2783" t="inlineStr">
        <is>
          <t>[정석방어]</t>
        </is>
      </c>
      <c r="H2783" t="n">
        <v>300000</v>
      </c>
      <c r="I2783" t="n">
        <v>30150</v>
      </c>
      <c r="J2783" t="n">
        <v>103800</v>
      </c>
      <c r="K2783" t="n">
        <v>244.28</v>
      </c>
      <c r="L2783" t="n">
        <v>0</v>
      </c>
      <c r="M2783" t="n">
        <v>0</v>
      </c>
      <c r="N2783" t="n">
        <v>0</v>
      </c>
      <c r="O2783" t="n">
        <v>0</v>
      </c>
      <c r="P2783" t="inlineStr">
        <is>
          <t>2026-01-02</t>
        </is>
      </c>
      <c r="Q2783" t="inlineStr">
        <is>
          <t>2026-06-08</t>
        </is>
      </c>
      <c r="R2783" t="inlineStr">
        <is>
          <t>+3%▶70% 익절 / +5%▶20% 익절 / +10%▶10% 익절</t>
        </is>
      </c>
      <c r="S2783" t="inlineStr">
        <is>
          <t>-3%▶70% 손절 / -5%▶20% 손절 / -10%▶10% 손절</t>
        </is>
      </c>
      <c r="T2783" t="inlineStr">
        <is>
          <t>매수 0.0005 / 매도 0.0025 / 슬리피지 0.0007</t>
        </is>
      </c>
    </row>
    <row r="2784">
      <c r="A2784" t="inlineStr">
        <is>
          <t>1Q K반도체TOP2+|전체 평가기간|[초단타]+[변동성허용]</t>
        </is>
      </c>
      <c r="B2784" t="inlineStr">
        <is>
          <t>1Q K반도체TOP2+</t>
        </is>
      </c>
      <c r="C2784" t="inlineStr">
        <is>
          <t>001820</t>
        </is>
      </c>
      <c r="D2784" t="inlineStr">
        <is>
          <t>전체 평가기간</t>
        </is>
      </c>
      <c r="E2784" t="inlineStr">
        <is>
          <t>[초단타]+[변동성허용]</t>
        </is>
      </c>
      <c r="F2784" t="inlineStr">
        <is>
          <t>[초단타]</t>
        </is>
      </c>
      <c r="G2784" t="inlineStr">
        <is>
          <t>[변동성허용]</t>
        </is>
      </c>
      <c r="H2784" t="n">
        <v>300000</v>
      </c>
      <c r="I2784" t="n">
        <v>30150</v>
      </c>
      <c r="J2784" t="n">
        <v>103800</v>
      </c>
      <c r="K2784" t="n">
        <v>244.28</v>
      </c>
      <c r="L2784" t="n">
        <v>0</v>
      </c>
      <c r="M2784" t="n">
        <v>0</v>
      </c>
      <c r="N2784" t="n">
        <v>0</v>
      </c>
      <c r="O2784" t="n">
        <v>0</v>
      </c>
      <c r="P2784" t="inlineStr">
        <is>
          <t>2026-01-02</t>
        </is>
      </c>
      <c r="Q2784" t="inlineStr">
        <is>
          <t>2026-06-08</t>
        </is>
      </c>
      <c r="R2784" t="inlineStr">
        <is>
          <t>+3%▶70% 익절 / +5%▶20% 익절 / +10%▶10% 익절</t>
        </is>
      </c>
      <c r="S2784" t="inlineStr">
        <is>
          <t>-5%▶50% 손절 / -10%▶30% 손절 / -15%▶20% 손절</t>
        </is>
      </c>
      <c r="T2784" t="inlineStr">
        <is>
          <t>매수 0.0005 / 매도 0.0025 / 슬리피지 0.0007</t>
        </is>
      </c>
    </row>
    <row r="2785">
      <c r="A2785" t="inlineStr">
        <is>
          <t>1Q K반도체TOP2+|전체 평가기간|[초단타]+[버티기형]</t>
        </is>
      </c>
      <c r="B2785" t="inlineStr">
        <is>
          <t>1Q K반도체TOP2+</t>
        </is>
      </c>
      <c r="C2785" t="inlineStr">
        <is>
          <t>001820</t>
        </is>
      </c>
      <c r="D2785" t="inlineStr">
        <is>
          <t>전체 평가기간</t>
        </is>
      </c>
      <c r="E2785" t="inlineStr">
        <is>
          <t>[초단타]+[버티기형]</t>
        </is>
      </c>
      <c r="F2785" t="inlineStr">
        <is>
          <t>[초단타]</t>
        </is>
      </c>
      <c r="G2785" t="inlineStr">
        <is>
          <t>[버티기형]</t>
        </is>
      </c>
      <c r="H2785" t="n">
        <v>300000</v>
      </c>
      <c r="I2785" t="n">
        <v>30150</v>
      </c>
      <c r="J2785" t="n">
        <v>103800</v>
      </c>
      <c r="K2785" t="n">
        <v>244.28</v>
      </c>
      <c r="L2785" t="n">
        <v>0</v>
      </c>
      <c r="M2785" t="n">
        <v>0</v>
      </c>
      <c r="N2785" t="n">
        <v>0</v>
      </c>
      <c r="O2785" t="n">
        <v>0</v>
      </c>
      <c r="P2785" t="inlineStr">
        <is>
          <t>2026-01-02</t>
        </is>
      </c>
      <c r="Q2785" t="inlineStr">
        <is>
          <t>2026-06-08</t>
        </is>
      </c>
      <c r="R2785" t="inlineStr">
        <is>
          <t>+3%▶70% 익절 / +5%▶20% 익절 / +10%▶10% 익절</t>
        </is>
      </c>
      <c r="S2785" t="inlineStr">
        <is>
          <t>-5%▶40% 손절 / -15%▶30% 손절 / -20%▶30% 손절</t>
        </is>
      </c>
      <c r="T2785" t="inlineStr">
        <is>
          <t>매수 0.0005 / 매도 0.0025 / 슬리피지 0.0007</t>
        </is>
      </c>
    </row>
    <row r="2786">
      <c r="A2786" t="inlineStr">
        <is>
          <t>1Q K반도체TOP2+|전체 평가기간|[단기스윙]+[칼손절]</t>
        </is>
      </c>
      <c r="B2786" t="inlineStr">
        <is>
          <t>1Q K반도체TOP2+</t>
        </is>
      </c>
      <c r="C2786" t="inlineStr">
        <is>
          <t>001820</t>
        </is>
      </c>
      <c r="D2786" t="inlineStr">
        <is>
          <t>전체 평가기간</t>
        </is>
      </c>
      <c r="E2786" t="inlineStr">
        <is>
          <t>[단기스윙]+[칼손절]</t>
        </is>
      </c>
      <c r="F2786" t="inlineStr">
        <is>
          <t>[단기스윙]</t>
        </is>
      </c>
      <c r="G2786" t="inlineStr">
        <is>
          <t>[칼손절]</t>
        </is>
      </c>
      <c r="H2786" t="n">
        <v>300000</v>
      </c>
      <c r="I2786" t="n">
        <v>30150</v>
      </c>
      <c r="J2786" t="n">
        <v>103800</v>
      </c>
      <c r="K2786" t="n">
        <v>244.28</v>
      </c>
      <c r="L2786" t="n">
        <v>0</v>
      </c>
      <c r="M2786" t="n">
        <v>0</v>
      </c>
      <c r="N2786" t="n">
        <v>0</v>
      </c>
      <c r="O2786" t="n">
        <v>0</v>
      </c>
      <c r="P2786" t="inlineStr">
        <is>
          <t>2026-01-02</t>
        </is>
      </c>
      <c r="Q2786" t="inlineStr">
        <is>
          <t>2026-06-08</t>
        </is>
      </c>
      <c r="R2786" t="inlineStr">
        <is>
          <t>+5%▶60% 익절 / +10%▶30% 익절 / +20%▶10% 익절</t>
        </is>
      </c>
      <c r="S2786" t="inlineStr">
        <is>
          <t>-2%▶80% 손절 / -4%▶10% 손절 / -6%▶10% 손절</t>
        </is>
      </c>
      <c r="T2786" t="inlineStr">
        <is>
          <t>매수 0.0005 / 매도 0.0025 / 슬리피지 0.0007</t>
        </is>
      </c>
    </row>
    <row r="2787">
      <c r="A2787" t="inlineStr">
        <is>
          <t>1Q K반도체TOP2+|전체 평가기간|[단기스윙]+[정석방어]</t>
        </is>
      </c>
      <c r="B2787" t="inlineStr">
        <is>
          <t>1Q K반도체TOP2+</t>
        </is>
      </c>
      <c r="C2787" t="inlineStr">
        <is>
          <t>001820</t>
        </is>
      </c>
      <c r="D2787" t="inlineStr">
        <is>
          <t>전체 평가기간</t>
        </is>
      </c>
      <c r="E2787" t="inlineStr">
        <is>
          <t>[단기스윙]+[정석방어]</t>
        </is>
      </c>
      <c r="F2787" t="inlineStr">
        <is>
          <t>[단기스윙]</t>
        </is>
      </c>
      <c r="G2787" t="inlineStr">
        <is>
          <t>[정석방어]</t>
        </is>
      </c>
      <c r="H2787" t="n">
        <v>300000</v>
      </c>
      <c r="I2787" t="n">
        <v>30150</v>
      </c>
      <c r="J2787" t="n">
        <v>103800</v>
      </c>
      <c r="K2787" t="n">
        <v>244.28</v>
      </c>
      <c r="L2787" t="n">
        <v>0</v>
      </c>
      <c r="M2787" t="n">
        <v>0</v>
      </c>
      <c r="N2787" t="n">
        <v>0</v>
      </c>
      <c r="O2787" t="n">
        <v>0</v>
      </c>
      <c r="P2787" t="inlineStr">
        <is>
          <t>2026-01-02</t>
        </is>
      </c>
      <c r="Q2787" t="inlineStr">
        <is>
          <t>2026-06-08</t>
        </is>
      </c>
      <c r="R2787" t="inlineStr">
        <is>
          <t>+5%▶60% 익절 / +10%▶30% 익절 / +20%▶10% 익절</t>
        </is>
      </c>
      <c r="S2787" t="inlineStr">
        <is>
          <t>-3%▶70% 손절 / -5%▶20% 손절 / -10%▶10% 손절</t>
        </is>
      </c>
      <c r="T2787" t="inlineStr">
        <is>
          <t>매수 0.0005 / 매도 0.0025 / 슬리피지 0.0007</t>
        </is>
      </c>
    </row>
    <row r="2788">
      <c r="A2788" t="inlineStr">
        <is>
          <t>1Q K반도체TOP2+|전체 평가기간|[단기스윙]+[변동성허용]</t>
        </is>
      </c>
      <c r="B2788" t="inlineStr">
        <is>
          <t>1Q K반도체TOP2+</t>
        </is>
      </c>
      <c r="C2788" t="inlineStr">
        <is>
          <t>001820</t>
        </is>
      </c>
      <c r="D2788" t="inlineStr">
        <is>
          <t>전체 평가기간</t>
        </is>
      </c>
      <c r="E2788" t="inlineStr">
        <is>
          <t>[단기스윙]+[변동성허용]</t>
        </is>
      </c>
      <c r="F2788" t="inlineStr">
        <is>
          <t>[단기스윙]</t>
        </is>
      </c>
      <c r="G2788" t="inlineStr">
        <is>
          <t>[변동성허용]</t>
        </is>
      </c>
      <c r="H2788" t="n">
        <v>300000</v>
      </c>
      <c r="I2788" t="n">
        <v>30150</v>
      </c>
      <c r="J2788" t="n">
        <v>103800</v>
      </c>
      <c r="K2788" t="n">
        <v>244.28</v>
      </c>
      <c r="L2788" t="n">
        <v>0</v>
      </c>
      <c r="M2788" t="n">
        <v>0</v>
      </c>
      <c r="N2788" t="n">
        <v>0</v>
      </c>
      <c r="O2788" t="n">
        <v>0</v>
      </c>
      <c r="P2788" t="inlineStr">
        <is>
          <t>2026-01-02</t>
        </is>
      </c>
      <c r="Q2788" t="inlineStr">
        <is>
          <t>2026-06-08</t>
        </is>
      </c>
      <c r="R2788" t="inlineStr">
        <is>
          <t>+5%▶60% 익절 / +10%▶30% 익절 / +20%▶10% 익절</t>
        </is>
      </c>
      <c r="S2788" t="inlineStr">
        <is>
          <t>-5%▶50% 손절 / -10%▶30% 손절 / -15%▶20% 손절</t>
        </is>
      </c>
      <c r="T2788" t="inlineStr">
        <is>
          <t>매수 0.0005 / 매도 0.0025 / 슬리피지 0.0007</t>
        </is>
      </c>
    </row>
    <row r="2789">
      <c r="A2789" t="inlineStr">
        <is>
          <t>1Q K반도체TOP2+|전체 평가기간|[단기스윙]+[버티기형]</t>
        </is>
      </c>
      <c r="B2789" t="inlineStr">
        <is>
          <t>1Q K반도체TOP2+</t>
        </is>
      </c>
      <c r="C2789" t="inlineStr">
        <is>
          <t>001820</t>
        </is>
      </c>
      <c r="D2789" t="inlineStr">
        <is>
          <t>전체 평가기간</t>
        </is>
      </c>
      <c r="E2789" t="inlineStr">
        <is>
          <t>[단기스윙]+[버티기형]</t>
        </is>
      </c>
      <c r="F2789" t="inlineStr">
        <is>
          <t>[단기스윙]</t>
        </is>
      </c>
      <c r="G2789" t="inlineStr">
        <is>
          <t>[버티기형]</t>
        </is>
      </c>
      <c r="H2789" t="n">
        <v>300000</v>
      </c>
      <c r="I2789" t="n">
        <v>30150</v>
      </c>
      <c r="J2789" t="n">
        <v>103800</v>
      </c>
      <c r="K2789" t="n">
        <v>244.28</v>
      </c>
      <c r="L2789" t="n">
        <v>0</v>
      </c>
      <c r="M2789" t="n">
        <v>0</v>
      </c>
      <c r="N2789" t="n">
        <v>0</v>
      </c>
      <c r="O2789" t="n">
        <v>0</v>
      </c>
      <c r="P2789" t="inlineStr">
        <is>
          <t>2026-01-02</t>
        </is>
      </c>
      <c r="Q2789" t="inlineStr">
        <is>
          <t>2026-06-08</t>
        </is>
      </c>
      <c r="R2789" t="inlineStr">
        <is>
          <t>+5%▶60% 익절 / +10%▶30% 익절 / +20%▶10% 익절</t>
        </is>
      </c>
      <c r="S2789" t="inlineStr">
        <is>
          <t>-5%▶40% 손절 / -15%▶30% 손절 / -20%▶30% 손절</t>
        </is>
      </c>
      <c r="T2789" t="inlineStr">
        <is>
          <t>매수 0.0005 / 매도 0.0025 / 슬리피지 0.0007</t>
        </is>
      </c>
    </row>
    <row r="2790">
      <c r="A2790" t="inlineStr">
        <is>
          <t>1Q K반도체TOP2+|전체 평가기간|[대표님룰]+[칼손절]</t>
        </is>
      </c>
      <c r="B2790" t="inlineStr">
        <is>
          <t>1Q K반도체TOP2+</t>
        </is>
      </c>
      <c r="C2790" t="inlineStr">
        <is>
          <t>001820</t>
        </is>
      </c>
      <c r="D2790" t="inlineStr">
        <is>
          <t>전체 평가기간</t>
        </is>
      </c>
      <c r="E2790" t="inlineStr">
        <is>
          <t>[대표님룰]+[칼손절]</t>
        </is>
      </c>
      <c r="F2790" t="inlineStr">
        <is>
          <t>[대표님룰]</t>
        </is>
      </c>
      <c r="G2790" t="inlineStr">
        <is>
          <t>[칼손절]</t>
        </is>
      </c>
      <c r="H2790" t="n">
        <v>300000</v>
      </c>
      <c r="I2790" t="n">
        <v>30150</v>
      </c>
      <c r="J2790" t="n">
        <v>103800</v>
      </c>
      <c r="K2790" t="n">
        <v>244.28</v>
      </c>
      <c r="L2790" t="n">
        <v>0</v>
      </c>
      <c r="M2790" t="n">
        <v>0</v>
      </c>
      <c r="N2790" t="n">
        <v>0</v>
      </c>
      <c r="O2790" t="n">
        <v>0</v>
      </c>
      <c r="P2790" t="inlineStr">
        <is>
          <t>2026-01-02</t>
        </is>
      </c>
      <c r="Q2790" t="inlineStr">
        <is>
          <t>2026-06-08</t>
        </is>
      </c>
      <c r="R2790" t="inlineStr">
        <is>
          <t>+5%▶60% 익절 / +10%▶30% 익절 / +30%▶10% 익절</t>
        </is>
      </c>
      <c r="S2790" t="inlineStr">
        <is>
          <t>-2%▶80% 손절 / -4%▶10% 손절 / -6%▶10% 손절</t>
        </is>
      </c>
      <c r="T2790" t="inlineStr">
        <is>
          <t>매수 0.0005 / 매도 0.0025 / 슬리피지 0.0007</t>
        </is>
      </c>
    </row>
    <row r="2791">
      <c r="A2791" t="inlineStr">
        <is>
          <t>1Q K반도체TOP2+|전체 평가기간|[대표님룰]+[정석방어]</t>
        </is>
      </c>
      <c r="B2791" t="inlineStr">
        <is>
          <t>1Q K반도체TOP2+</t>
        </is>
      </c>
      <c r="C2791" t="inlineStr">
        <is>
          <t>001820</t>
        </is>
      </c>
      <c r="D2791" t="inlineStr">
        <is>
          <t>전체 평가기간</t>
        </is>
      </c>
      <c r="E2791" t="inlineStr">
        <is>
          <t>[대표님룰]+[정석방어]</t>
        </is>
      </c>
      <c r="F2791" t="inlineStr">
        <is>
          <t>[대표님룰]</t>
        </is>
      </c>
      <c r="G2791" t="inlineStr">
        <is>
          <t>[정석방어]</t>
        </is>
      </c>
      <c r="H2791" t="n">
        <v>300000</v>
      </c>
      <c r="I2791" t="n">
        <v>30150</v>
      </c>
      <c r="J2791" t="n">
        <v>103800</v>
      </c>
      <c r="K2791" t="n">
        <v>244.28</v>
      </c>
      <c r="L2791" t="n">
        <v>0</v>
      </c>
      <c r="M2791" t="n">
        <v>0</v>
      </c>
      <c r="N2791" t="n">
        <v>0</v>
      </c>
      <c r="O2791" t="n">
        <v>0</v>
      </c>
      <c r="P2791" t="inlineStr">
        <is>
          <t>2026-01-02</t>
        </is>
      </c>
      <c r="Q2791" t="inlineStr">
        <is>
          <t>2026-06-08</t>
        </is>
      </c>
      <c r="R2791" t="inlineStr">
        <is>
          <t>+5%▶60% 익절 / +10%▶30% 익절 / +30%▶10% 익절</t>
        </is>
      </c>
      <c r="S2791" t="inlineStr">
        <is>
          <t>-3%▶70% 손절 / -5%▶20% 손절 / -10%▶10% 손절</t>
        </is>
      </c>
      <c r="T2791" t="inlineStr">
        <is>
          <t>매수 0.0005 / 매도 0.0025 / 슬리피지 0.0007</t>
        </is>
      </c>
    </row>
    <row r="2792">
      <c r="A2792" t="inlineStr">
        <is>
          <t>1Q K반도체TOP2+|전체 평가기간|[대표님룰]+[변동성허용]</t>
        </is>
      </c>
      <c r="B2792" t="inlineStr">
        <is>
          <t>1Q K반도체TOP2+</t>
        </is>
      </c>
      <c r="C2792" t="inlineStr">
        <is>
          <t>001820</t>
        </is>
      </c>
      <c r="D2792" t="inlineStr">
        <is>
          <t>전체 평가기간</t>
        </is>
      </c>
      <c r="E2792" t="inlineStr">
        <is>
          <t>[대표님룰]+[변동성허용]</t>
        </is>
      </c>
      <c r="F2792" t="inlineStr">
        <is>
          <t>[대표님룰]</t>
        </is>
      </c>
      <c r="G2792" t="inlineStr">
        <is>
          <t>[변동성허용]</t>
        </is>
      </c>
      <c r="H2792" t="n">
        <v>300000</v>
      </c>
      <c r="I2792" t="n">
        <v>30150</v>
      </c>
      <c r="J2792" t="n">
        <v>103800</v>
      </c>
      <c r="K2792" t="n">
        <v>244.28</v>
      </c>
      <c r="L2792" t="n">
        <v>0</v>
      </c>
      <c r="M2792" t="n">
        <v>0</v>
      </c>
      <c r="N2792" t="n">
        <v>0</v>
      </c>
      <c r="O2792" t="n">
        <v>0</v>
      </c>
      <c r="P2792" t="inlineStr">
        <is>
          <t>2026-01-02</t>
        </is>
      </c>
      <c r="Q2792" t="inlineStr">
        <is>
          <t>2026-06-08</t>
        </is>
      </c>
      <c r="R2792" t="inlineStr">
        <is>
          <t>+5%▶60% 익절 / +10%▶30% 익절 / +30%▶10% 익절</t>
        </is>
      </c>
      <c r="S2792" t="inlineStr">
        <is>
          <t>-5%▶50% 손절 / -10%▶30% 손절 / -15%▶20% 손절</t>
        </is>
      </c>
      <c r="T2792" t="inlineStr">
        <is>
          <t>매수 0.0005 / 매도 0.0025 / 슬리피지 0.0007</t>
        </is>
      </c>
    </row>
    <row r="2793">
      <c r="A2793" t="inlineStr">
        <is>
          <t>1Q K반도체TOP2+|전체 평가기간|[대표님룰]+[버티기형]</t>
        </is>
      </c>
      <c r="B2793" t="inlineStr">
        <is>
          <t>1Q K반도체TOP2+</t>
        </is>
      </c>
      <c r="C2793" t="inlineStr">
        <is>
          <t>001820</t>
        </is>
      </c>
      <c r="D2793" t="inlineStr">
        <is>
          <t>전체 평가기간</t>
        </is>
      </c>
      <c r="E2793" t="inlineStr">
        <is>
          <t>[대표님룰]+[버티기형]</t>
        </is>
      </c>
      <c r="F2793" t="inlineStr">
        <is>
          <t>[대표님룰]</t>
        </is>
      </c>
      <c r="G2793" t="inlineStr">
        <is>
          <t>[버티기형]</t>
        </is>
      </c>
      <c r="H2793" t="n">
        <v>300000</v>
      </c>
      <c r="I2793" t="n">
        <v>30150</v>
      </c>
      <c r="J2793" t="n">
        <v>103800</v>
      </c>
      <c r="K2793" t="n">
        <v>244.28</v>
      </c>
      <c r="L2793" t="n">
        <v>0</v>
      </c>
      <c r="M2793" t="n">
        <v>0</v>
      </c>
      <c r="N2793" t="n">
        <v>0</v>
      </c>
      <c r="O2793" t="n">
        <v>0</v>
      </c>
      <c r="P2793" t="inlineStr">
        <is>
          <t>2026-01-02</t>
        </is>
      </c>
      <c r="Q2793" t="inlineStr">
        <is>
          <t>2026-06-08</t>
        </is>
      </c>
      <c r="R2793" t="inlineStr">
        <is>
          <t>+5%▶60% 익절 / +10%▶30% 익절 / +30%▶10% 익절</t>
        </is>
      </c>
      <c r="S2793" t="inlineStr">
        <is>
          <t>-5%▶40% 손절 / -15%▶30% 손절 / -20%▶30% 손절</t>
        </is>
      </c>
      <c r="T2793" t="inlineStr">
        <is>
          <t>매수 0.0005 / 매도 0.0025 / 슬리피지 0.0007</t>
        </is>
      </c>
    </row>
    <row r="2794">
      <c r="A2794" t="inlineStr">
        <is>
          <t>1Q K반도체TOP2+|전체 평가기간|[중기추세]+[칼손절]</t>
        </is>
      </c>
      <c r="B2794" t="inlineStr">
        <is>
          <t>1Q K반도체TOP2+</t>
        </is>
      </c>
      <c r="C2794" t="inlineStr">
        <is>
          <t>001820</t>
        </is>
      </c>
      <c r="D2794" t="inlineStr">
        <is>
          <t>전체 평가기간</t>
        </is>
      </c>
      <c r="E2794" t="inlineStr">
        <is>
          <t>[중기추세]+[칼손절]</t>
        </is>
      </c>
      <c r="F2794" t="inlineStr">
        <is>
          <t>[중기추세]</t>
        </is>
      </c>
      <c r="G2794" t="inlineStr">
        <is>
          <t>[칼손절]</t>
        </is>
      </c>
      <c r="H2794" t="n">
        <v>300000</v>
      </c>
      <c r="I2794" t="n">
        <v>30150</v>
      </c>
      <c r="J2794" t="n">
        <v>103800</v>
      </c>
      <c r="K2794" t="n">
        <v>244.28</v>
      </c>
      <c r="L2794" t="n">
        <v>0</v>
      </c>
      <c r="M2794" t="n">
        <v>0</v>
      </c>
      <c r="N2794" t="n">
        <v>0</v>
      </c>
      <c r="O2794" t="n">
        <v>0</v>
      </c>
      <c r="P2794" t="inlineStr">
        <is>
          <t>2026-01-02</t>
        </is>
      </c>
      <c r="Q2794" t="inlineStr">
        <is>
          <t>2026-06-08</t>
        </is>
      </c>
      <c r="R2794" t="inlineStr">
        <is>
          <t>+10%▶50% 익절 / +20%▶30% 익절 / +30%▶20% 익절</t>
        </is>
      </c>
      <c r="S2794" t="inlineStr">
        <is>
          <t>-2%▶80% 손절 / -4%▶10% 손절 / -6%▶10% 손절</t>
        </is>
      </c>
      <c r="T2794" t="inlineStr">
        <is>
          <t>매수 0.0005 / 매도 0.0025 / 슬리피지 0.0007</t>
        </is>
      </c>
    </row>
    <row r="2795">
      <c r="A2795" t="inlineStr">
        <is>
          <t>1Q K반도체TOP2+|전체 평가기간|[중기추세]+[정석방어]</t>
        </is>
      </c>
      <c r="B2795" t="inlineStr">
        <is>
          <t>1Q K반도체TOP2+</t>
        </is>
      </c>
      <c r="C2795" t="inlineStr">
        <is>
          <t>001820</t>
        </is>
      </c>
      <c r="D2795" t="inlineStr">
        <is>
          <t>전체 평가기간</t>
        </is>
      </c>
      <c r="E2795" t="inlineStr">
        <is>
          <t>[중기추세]+[정석방어]</t>
        </is>
      </c>
      <c r="F2795" t="inlineStr">
        <is>
          <t>[중기추세]</t>
        </is>
      </c>
      <c r="G2795" t="inlineStr">
        <is>
          <t>[정석방어]</t>
        </is>
      </c>
      <c r="H2795" t="n">
        <v>300000</v>
      </c>
      <c r="I2795" t="n">
        <v>30150</v>
      </c>
      <c r="J2795" t="n">
        <v>103800</v>
      </c>
      <c r="K2795" t="n">
        <v>244.28</v>
      </c>
      <c r="L2795" t="n">
        <v>0</v>
      </c>
      <c r="M2795" t="n">
        <v>0</v>
      </c>
      <c r="N2795" t="n">
        <v>0</v>
      </c>
      <c r="O2795" t="n">
        <v>0</v>
      </c>
      <c r="P2795" t="inlineStr">
        <is>
          <t>2026-01-02</t>
        </is>
      </c>
      <c r="Q2795" t="inlineStr">
        <is>
          <t>2026-06-08</t>
        </is>
      </c>
      <c r="R2795" t="inlineStr">
        <is>
          <t>+10%▶50% 익절 / +20%▶30% 익절 / +30%▶20% 익절</t>
        </is>
      </c>
      <c r="S2795" t="inlineStr">
        <is>
          <t>-3%▶70% 손절 / -5%▶20% 손절 / -10%▶10% 손절</t>
        </is>
      </c>
      <c r="T2795" t="inlineStr">
        <is>
          <t>매수 0.0005 / 매도 0.0025 / 슬리피지 0.0007</t>
        </is>
      </c>
    </row>
    <row r="2796">
      <c r="A2796" t="inlineStr">
        <is>
          <t>1Q K반도체TOP2+|전체 평가기간|[중기추세]+[변동성허용]</t>
        </is>
      </c>
      <c r="B2796" t="inlineStr">
        <is>
          <t>1Q K반도체TOP2+</t>
        </is>
      </c>
      <c r="C2796" t="inlineStr">
        <is>
          <t>001820</t>
        </is>
      </c>
      <c r="D2796" t="inlineStr">
        <is>
          <t>전체 평가기간</t>
        </is>
      </c>
      <c r="E2796" t="inlineStr">
        <is>
          <t>[중기추세]+[변동성허용]</t>
        </is>
      </c>
      <c r="F2796" t="inlineStr">
        <is>
          <t>[중기추세]</t>
        </is>
      </c>
      <c r="G2796" t="inlineStr">
        <is>
          <t>[변동성허용]</t>
        </is>
      </c>
      <c r="H2796" t="n">
        <v>300000</v>
      </c>
      <c r="I2796" t="n">
        <v>30150</v>
      </c>
      <c r="J2796" t="n">
        <v>103800</v>
      </c>
      <c r="K2796" t="n">
        <v>244.28</v>
      </c>
      <c r="L2796" t="n">
        <v>0</v>
      </c>
      <c r="M2796" t="n">
        <v>0</v>
      </c>
      <c r="N2796" t="n">
        <v>0</v>
      </c>
      <c r="O2796" t="n">
        <v>0</v>
      </c>
      <c r="P2796" t="inlineStr">
        <is>
          <t>2026-01-02</t>
        </is>
      </c>
      <c r="Q2796" t="inlineStr">
        <is>
          <t>2026-06-08</t>
        </is>
      </c>
      <c r="R2796" t="inlineStr">
        <is>
          <t>+10%▶50% 익절 / +20%▶30% 익절 / +30%▶20% 익절</t>
        </is>
      </c>
      <c r="S2796" t="inlineStr">
        <is>
          <t>-5%▶50% 손절 / -10%▶30% 손절 / -15%▶20% 손절</t>
        </is>
      </c>
      <c r="T2796" t="inlineStr">
        <is>
          <t>매수 0.0005 / 매도 0.0025 / 슬리피지 0.0007</t>
        </is>
      </c>
    </row>
    <row r="2797">
      <c r="A2797" t="inlineStr">
        <is>
          <t>1Q K반도체TOP2+|전체 평가기간|[중기추세]+[버티기형]</t>
        </is>
      </c>
      <c r="B2797" t="inlineStr">
        <is>
          <t>1Q K반도체TOP2+</t>
        </is>
      </c>
      <c r="C2797" t="inlineStr">
        <is>
          <t>001820</t>
        </is>
      </c>
      <c r="D2797" t="inlineStr">
        <is>
          <t>전체 평가기간</t>
        </is>
      </c>
      <c r="E2797" t="inlineStr">
        <is>
          <t>[중기추세]+[버티기형]</t>
        </is>
      </c>
      <c r="F2797" t="inlineStr">
        <is>
          <t>[중기추세]</t>
        </is>
      </c>
      <c r="G2797" t="inlineStr">
        <is>
          <t>[버티기형]</t>
        </is>
      </c>
      <c r="H2797" t="n">
        <v>300000</v>
      </c>
      <c r="I2797" t="n">
        <v>30150</v>
      </c>
      <c r="J2797" t="n">
        <v>103800</v>
      </c>
      <c r="K2797" t="n">
        <v>244.28</v>
      </c>
      <c r="L2797" t="n">
        <v>0</v>
      </c>
      <c r="M2797" t="n">
        <v>0</v>
      </c>
      <c r="N2797" t="n">
        <v>0</v>
      </c>
      <c r="O2797" t="n">
        <v>0</v>
      </c>
      <c r="P2797" t="inlineStr">
        <is>
          <t>2026-01-02</t>
        </is>
      </c>
      <c r="Q2797" t="inlineStr">
        <is>
          <t>2026-06-08</t>
        </is>
      </c>
      <c r="R2797" t="inlineStr">
        <is>
          <t>+10%▶50% 익절 / +20%▶30% 익절 / +30%▶20% 익절</t>
        </is>
      </c>
      <c r="S2797" t="inlineStr">
        <is>
          <t>-5%▶40% 손절 / -15%▶30% 손절 / -20%▶30% 손절</t>
        </is>
      </c>
      <c r="T2797" t="inlineStr">
        <is>
          <t>매수 0.0005 / 매도 0.0025 / 슬리피지 0.0007</t>
        </is>
      </c>
    </row>
    <row r="2798">
      <c r="A2798" t="inlineStr">
        <is>
          <t>1Q K반도체TOP2+|전체 평가기간|[수익극대화]+[칼손절]</t>
        </is>
      </c>
      <c r="B2798" t="inlineStr">
        <is>
          <t>1Q K반도체TOP2+</t>
        </is>
      </c>
      <c r="C2798" t="inlineStr">
        <is>
          <t>001820</t>
        </is>
      </c>
      <c r="D2798" t="inlineStr">
        <is>
          <t>전체 평가기간</t>
        </is>
      </c>
      <c r="E2798" t="inlineStr">
        <is>
          <t>[수익극대화]+[칼손절]</t>
        </is>
      </c>
      <c r="F2798" t="inlineStr">
        <is>
          <t>[수익극대화]</t>
        </is>
      </c>
      <c r="G2798" t="inlineStr">
        <is>
          <t>[칼손절]</t>
        </is>
      </c>
      <c r="H2798" t="n">
        <v>300000</v>
      </c>
      <c r="I2798" t="n">
        <v>30150</v>
      </c>
      <c r="J2798" t="n">
        <v>103800</v>
      </c>
      <c r="K2798" t="n">
        <v>244.28</v>
      </c>
      <c r="L2798" t="n">
        <v>0</v>
      </c>
      <c r="M2798" t="n">
        <v>0</v>
      </c>
      <c r="N2798" t="n">
        <v>0</v>
      </c>
      <c r="O2798" t="n">
        <v>0</v>
      </c>
      <c r="P2798" t="inlineStr">
        <is>
          <t>2026-01-02</t>
        </is>
      </c>
      <c r="Q2798" t="inlineStr">
        <is>
          <t>2026-06-08</t>
        </is>
      </c>
      <c r="R2798" t="inlineStr">
        <is>
          <t>+10%▶40% 익절 / +20%▶30% 익절 / +40%▶30% 익절</t>
        </is>
      </c>
      <c r="S2798" t="inlineStr">
        <is>
          <t>-2%▶80% 손절 / -4%▶10% 손절 / -6%▶10% 손절</t>
        </is>
      </c>
      <c r="T2798" t="inlineStr">
        <is>
          <t>매수 0.0005 / 매도 0.0025 / 슬리피지 0.0007</t>
        </is>
      </c>
    </row>
    <row r="2799">
      <c r="A2799" t="inlineStr">
        <is>
          <t>1Q K반도체TOP2+|전체 평가기간|[수익극대화]+[정석방어]</t>
        </is>
      </c>
      <c r="B2799" t="inlineStr">
        <is>
          <t>1Q K반도체TOP2+</t>
        </is>
      </c>
      <c r="C2799" t="inlineStr">
        <is>
          <t>001820</t>
        </is>
      </c>
      <c r="D2799" t="inlineStr">
        <is>
          <t>전체 평가기간</t>
        </is>
      </c>
      <c r="E2799" t="inlineStr">
        <is>
          <t>[수익극대화]+[정석방어]</t>
        </is>
      </c>
      <c r="F2799" t="inlineStr">
        <is>
          <t>[수익극대화]</t>
        </is>
      </c>
      <c r="G2799" t="inlineStr">
        <is>
          <t>[정석방어]</t>
        </is>
      </c>
      <c r="H2799" t="n">
        <v>300000</v>
      </c>
      <c r="I2799" t="n">
        <v>30150</v>
      </c>
      <c r="J2799" t="n">
        <v>103800</v>
      </c>
      <c r="K2799" t="n">
        <v>244.28</v>
      </c>
      <c r="L2799" t="n">
        <v>0</v>
      </c>
      <c r="M2799" t="n">
        <v>0</v>
      </c>
      <c r="N2799" t="n">
        <v>0</v>
      </c>
      <c r="O2799" t="n">
        <v>0</v>
      </c>
      <c r="P2799" t="inlineStr">
        <is>
          <t>2026-01-02</t>
        </is>
      </c>
      <c r="Q2799" t="inlineStr">
        <is>
          <t>2026-06-08</t>
        </is>
      </c>
      <c r="R2799" t="inlineStr">
        <is>
          <t>+10%▶40% 익절 / +20%▶30% 익절 / +40%▶30% 익절</t>
        </is>
      </c>
      <c r="S2799" t="inlineStr">
        <is>
          <t>-3%▶70% 손절 / -5%▶20% 손절 / -10%▶10% 손절</t>
        </is>
      </c>
      <c r="T2799" t="inlineStr">
        <is>
          <t>매수 0.0005 / 매도 0.0025 / 슬리피지 0.0007</t>
        </is>
      </c>
    </row>
    <row r="2800">
      <c r="A2800" t="inlineStr">
        <is>
          <t>1Q K반도체TOP2+|전체 평가기간|[수익극대화]+[변동성허용]</t>
        </is>
      </c>
      <c r="B2800" t="inlineStr">
        <is>
          <t>1Q K반도체TOP2+</t>
        </is>
      </c>
      <c r="C2800" t="inlineStr">
        <is>
          <t>001820</t>
        </is>
      </c>
      <c r="D2800" t="inlineStr">
        <is>
          <t>전체 평가기간</t>
        </is>
      </c>
      <c r="E2800" t="inlineStr">
        <is>
          <t>[수익극대화]+[변동성허용]</t>
        </is>
      </c>
      <c r="F2800" t="inlineStr">
        <is>
          <t>[수익극대화]</t>
        </is>
      </c>
      <c r="G2800" t="inlineStr">
        <is>
          <t>[변동성허용]</t>
        </is>
      </c>
      <c r="H2800" t="n">
        <v>300000</v>
      </c>
      <c r="I2800" t="n">
        <v>30150</v>
      </c>
      <c r="J2800" t="n">
        <v>103800</v>
      </c>
      <c r="K2800" t="n">
        <v>244.28</v>
      </c>
      <c r="L2800" t="n">
        <v>0</v>
      </c>
      <c r="M2800" t="n">
        <v>0</v>
      </c>
      <c r="N2800" t="n">
        <v>0</v>
      </c>
      <c r="O2800" t="n">
        <v>0</v>
      </c>
      <c r="P2800" t="inlineStr">
        <is>
          <t>2026-01-02</t>
        </is>
      </c>
      <c r="Q2800" t="inlineStr">
        <is>
          <t>2026-06-08</t>
        </is>
      </c>
      <c r="R2800" t="inlineStr">
        <is>
          <t>+10%▶40% 익절 / +20%▶30% 익절 / +40%▶30% 익절</t>
        </is>
      </c>
      <c r="S2800" t="inlineStr">
        <is>
          <t>-5%▶50% 손절 / -10%▶30% 손절 / -15%▶20% 손절</t>
        </is>
      </c>
      <c r="T2800" t="inlineStr">
        <is>
          <t>매수 0.0005 / 매도 0.0025 / 슬리피지 0.0007</t>
        </is>
      </c>
    </row>
    <row r="2801">
      <c r="A2801" t="inlineStr">
        <is>
          <t>1Q K반도체TOP2+|전체 평가기간|[수익극대화]+[버티기형]</t>
        </is>
      </c>
      <c r="B2801" t="inlineStr">
        <is>
          <t>1Q K반도체TOP2+</t>
        </is>
      </c>
      <c r="C2801" t="inlineStr">
        <is>
          <t>001820</t>
        </is>
      </c>
      <c r="D2801" t="inlineStr">
        <is>
          <t>전체 평가기간</t>
        </is>
      </c>
      <c r="E2801" t="inlineStr">
        <is>
          <t>[수익극대화]+[버티기형]</t>
        </is>
      </c>
      <c r="F2801" t="inlineStr">
        <is>
          <t>[수익극대화]</t>
        </is>
      </c>
      <c r="G2801" t="inlineStr">
        <is>
          <t>[버티기형]</t>
        </is>
      </c>
      <c r="H2801" t="n">
        <v>300000</v>
      </c>
      <c r="I2801" t="n">
        <v>30150</v>
      </c>
      <c r="J2801" t="n">
        <v>103800</v>
      </c>
      <c r="K2801" t="n">
        <v>244.28</v>
      </c>
      <c r="L2801" t="n">
        <v>0</v>
      </c>
      <c r="M2801" t="n">
        <v>0</v>
      </c>
      <c r="N2801" t="n">
        <v>0</v>
      </c>
      <c r="O2801" t="n">
        <v>0</v>
      </c>
      <c r="P2801" t="inlineStr">
        <is>
          <t>2026-01-02</t>
        </is>
      </c>
      <c r="Q2801" t="inlineStr">
        <is>
          <t>2026-06-08</t>
        </is>
      </c>
      <c r="R2801" t="inlineStr">
        <is>
          <t>+10%▶40% 익절 / +20%▶30% 익절 / +40%▶30% 익절</t>
        </is>
      </c>
      <c r="S2801" t="inlineStr">
        <is>
          <t>-5%▶40% 손절 / -15%▶30% 손절 / -20%▶30% 손절</t>
        </is>
      </c>
      <c r="T2801" t="inlineStr">
        <is>
          <t>매수 0.0005 / 매도 0.0025 / 슬리피지 0.0007</t>
        </is>
      </c>
    </row>
    <row r="2802">
      <c r="A2802" t="inlineStr">
        <is>
          <t>ACE 미국30년국채액티브(H)|1개월 전에 샀다면|[초단타]+[칼손절]</t>
        </is>
      </c>
      <c r="B2802" t="inlineStr">
        <is>
          <t>ACE 미국30년국채액티브(H)</t>
        </is>
      </c>
      <c r="C2802" t="inlineStr">
        <is>
          <t>453850</t>
        </is>
      </c>
      <c r="D2802" t="inlineStr">
        <is>
          <t>1개월 전에 샀다면</t>
        </is>
      </c>
      <c r="E2802" t="inlineStr">
        <is>
          <t>[초단타]+[칼손절]</t>
        </is>
      </c>
      <c r="F2802" t="inlineStr">
        <is>
          <t>[초단타]</t>
        </is>
      </c>
      <c r="G2802" t="inlineStr">
        <is>
          <t>[칼손절]</t>
        </is>
      </c>
      <c r="H2802" t="n">
        <v>300000</v>
      </c>
      <c r="I2802" t="n">
        <v>7455</v>
      </c>
      <c r="J2802" t="n">
        <v>7395</v>
      </c>
      <c r="K2802" t="n">
        <v>-0.8</v>
      </c>
      <c r="L2802" t="n">
        <v>-0.03</v>
      </c>
      <c r="M2802" t="n">
        <v>-0.79</v>
      </c>
      <c r="N2802" t="n">
        <v>0</v>
      </c>
      <c r="O2802" t="n">
        <v>1</v>
      </c>
      <c r="P2802" t="inlineStr">
        <is>
          <t>2026-05-11</t>
        </is>
      </c>
      <c r="Q2802" t="inlineStr">
        <is>
          <t>2026-06-08</t>
        </is>
      </c>
      <c r="R2802" t="inlineStr">
        <is>
          <t>+3%▶70% 익절 / +5%▶20% 익절 / +10%▶10% 익절</t>
        </is>
      </c>
      <c r="S2802" t="inlineStr">
        <is>
          <t>-2%▶80% 손절 / -4%▶10% 손절 / -6%▶10% 손절</t>
        </is>
      </c>
      <c r="T2802" t="inlineStr">
        <is>
          <t>매수 0.0005 / 매도 0.0025 / 슬리피지 0.0007</t>
        </is>
      </c>
    </row>
    <row r="2803">
      <c r="A2803" t="inlineStr">
        <is>
          <t>ACE 미국30년국채액티브(H)|1개월 전에 샀다면|[초단타]+[정석방어]</t>
        </is>
      </c>
      <c r="B2803" t="inlineStr">
        <is>
          <t>ACE 미국30년국채액티브(H)</t>
        </is>
      </c>
      <c r="C2803" t="inlineStr">
        <is>
          <t>453850</t>
        </is>
      </c>
      <c r="D2803" t="inlineStr">
        <is>
          <t>1개월 전에 샀다면</t>
        </is>
      </c>
      <c r="E2803" t="inlineStr">
        <is>
          <t>[초단타]+[정석방어]</t>
        </is>
      </c>
      <c r="F2803" t="inlineStr">
        <is>
          <t>[초단타]</t>
        </is>
      </c>
      <c r="G2803" t="inlineStr">
        <is>
          <t>[정석방어]</t>
        </is>
      </c>
      <c r="H2803" t="n">
        <v>300000</v>
      </c>
      <c r="I2803" t="n">
        <v>7455</v>
      </c>
      <c r="J2803" t="n">
        <v>7395</v>
      </c>
      <c r="K2803" t="n">
        <v>-0.8</v>
      </c>
      <c r="L2803" t="n">
        <v>-0.03</v>
      </c>
      <c r="M2803" t="n">
        <v>-0.79</v>
      </c>
      <c r="N2803" t="n">
        <v>0</v>
      </c>
      <c r="O2803" t="n">
        <v>1</v>
      </c>
      <c r="P2803" t="inlineStr">
        <is>
          <t>2026-05-11</t>
        </is>
      </c>
      <c r="Q2803" t="inlineStr">
        <is>
          <t>2026-06-08</t>
        </is>
      </c>
      <c r="R2803" t="inlineStr">
        <is>
          <t>+3%▶70% 익절 / +5%▶20% 익절 / +10%▶10% 익절</t>
        </is>
      </c>
      <c r="S2803" t="inlineStr">
        <is>
          <t>-3%▶70% 손절 / -5%▶20% 손절 / -10%▶10% 손절</t>
        </is>
      </c>
      <c r="T2803" t="inlineStr">
        <is>
          <t>매수 0.0005 / 매도 0.0025 / 슬리피지 0.0007</t>
        </is>
      </c>
    </row>
    <row r="2804">
      <c r="A2804" t="inlineStr">
        <is>
          <t>ACE 미국30년국채액티브(H)|1개월 전에 샀다면|[초단타]+[변동성허용]</t>
        </is>
      </c>
      <c r="B2804" t="inlineStr">
        <is>
          <t>ACE 미국30년국채액티브(H)</t>
        </is>
      </c>
      <c r="C2804" t="inlineStr">
        <is>
          <t>453850</t>
        </is>
      </c>
      <c r="D2804" t="inlineStr">
        <is>
          <t>1개월 전에 샀다면</t>
        </is>
      </c>
      <c r="E2804" t="inlineStr">
        <is>
          <t>[초단타]+[변동성허용]</t>
        </is>
      </c>
      <c r="F2804" t="inlineStr">
        <is>
          <t>[초단타]</t>
        </is>
      </c>
      <c r="G2804" t="inlineStr">
        <is>
          <t>[변동성허용]</t>
        </is>
      </c>
      <c r="H2804" t="n">
        <v>300000</v>
      </c>
      <c r="I2804" t="n">
        <v>7455</v>
      </c>
      <c r="J2804" t="n">
        <v>7395</v>
      </c>
      <c r="K2804" t="n">
        <v>-0.8</v>
      </c>
      <c r="L2804" t="n">
        <v>-0.03</v>
      </c>
      <c r="M2804" t="n">
        <v>-0.79</v>
      </c>
      <c r="N2804" t="n">
        <v>0</v>
      </c>
      <c r="O2804" t="n">
        <v>1</v>
      </c>
      <c r="P2804" t="inlineStr">
        <is>
          <t>2026-05-11</t>
        </is>
      </c>
      <c r="Q2804" t="inlineStr">
        <is>
          <t>2026-06-08</t>
        </is>
      </c>
      <c r="R2804" t="inlineStr">
        <is>
          <t>+3%▶70% 익절 / +5%▶20% 익절 / +10%▶10% 익절</t>
        </is>
      </c>
      <c r="S2804" t="inlineStr">
        <is>
          <t>-5%▶50% 손절 / -10%▶30% 손절 / -15%▶20% 손절</t>
        </is>
      </c>
      <c r="T2804" t="inlineStr">
        <is>
          <t>매수 0.0005 / 매도 0.0025 / 슬리피지 0.0007</t>
        </is>
      </c>
    </row>
    <row r="2805">
      <c r="A2805" t="inlineStr">
        <is>
          <t>ACE 미국30년국채액티브(H)|1개월 전에 샀다면|[초단타]+[버티기형]</t>
        </is>
      </c>
      <c r="B2805" t="inlineStr">
        <is>
          <t>ACE 미국30년국채액티브(H)</t>
        </is>
      </c>
      <c r="C2805" t="inlineStr">
        <is>
          <t>453850</t>
        </is>
      </c>
      <c r="D2805" t="inlineStr">
        <is>
          <t>1개월 전에 샀다면</t>
        </is>
      </c>
      <c r="E2805" t="inlineStr">
        <is>
          <t>[초단타]+[버티기형]</t>
        </is>
      </c>
      <c r="F2805" t="inlineStr">
        <is>
          <t>[초단타]</t>
        </is>
      </c>
      <c r="G2805" t="inlineStr">
        <is>
          <t>[버티기형]</t>
        </is>
      </c>
      <c r="H2805" t="n">
        <v>300000</v>
      </c>
      <c r="I2805" t="n">
        <v>7455</v>
      </c>
      <c r="J2805" t="n">
        <v>7395</v>
      </c>
      <c r="K2805" t="n">
        <v>-0.8</v>
      </c>
      <c r="L2805" t="n">
        <v>-0.03</v>
      </c>
      <c r="M2805" t="n">
        <v>-0.79</v>
      </c>
      <c r="N2805" t="n">
        <v>0</v>
      </c>
      <c r="O2805" t="n">
        <v>1</v>
      </c>
      <c r="P2805" t="inlineStr">
        <is>
          <t>2026-05-11</t>
        </is>
      </c>
      <c r="Q2805" t="inlineStr">
        <is>
          <t>2026-06-08</t>
        </is>
      </c>
      <c r="R2805" t="inlineStr">
        <is>
          <t>+3%▶70% 익절 / +5%▶20% 익절 / +10%▶10% 익절</t>
        </is>
      </c>
      <c r="S2805" t="inlineStr">
        <is>
          <t>-5%▶40% 손절 / -15%▶30% 손절 / -20%▶30% 손절</t>
        </is>
      </c>
      <c r="T2805" t="inlineStr">
        <is>
          <t>매수 0.0005 / 매도 0.0025 / 슬리피지 0.0007</t>
        </is>
      </c>
    </row>
    <row r="2806">
      <c r="A2806" t="inlineStr">
        <is>
          <t>ACE 미국30년국채액티브(H)|1개월 전에 샀다면|[단기스윙]+[칼손절]</t>
        </is>
      </c>
      <c r="B2806" t="inlineStr">
        <is>
          <t>ACE 미국30년국채액티브(H)</t>
        </is>
      </c>
      <c r="C2806" t="inlineStr">
        <is>
          <t>453850</t>
        </is>
      </c>
      <c r="D2806" t="inlineStr">
        <is>
          <t>1개월 전에 샀다면</t>
        </is>
      </c>
      <c r="E2806" t="inlineStr">
        <is>
          <t>[단기스윙]+[칼손절]</t>
        </is>
      </c>
      <c r="F2806" t="inlineStr">
        <is>
          <t>[단기스윙]</t>
        </is>
      </c>
      <c r="G2806" t="inlineStr">
        <is>
          <t>[칼손절]</t>
        </is>
      </c>
      <c r="H2806" t="n">
        <v>300000</v>
      </c>
      <c r="I2806" t="n">
        <v>7455</v>
      </c>
      <c r="J2806" t="n">
        <v>7395</v>
      </c>
      <c r="K2806" t="n">
        <v>-0.8</v>
      </c>
      <c r="L2806" t="n">
        <v>-0.03</v>
      </c>
      <c r="M2806" t="n">
        <v>-0.79</v>
      </c>
      <c r="N2806" t="n">
        <v>0</v>
      </c>
      <c r="O2806" t="n">
        <v>1</v>
      </c>
      <c r="P2806" t="inlineStr">
        <is>
          <t>2026-05-11</t>
        </is>
      </c>
      <c r="Q2806" t="inlineStr">
        <is>
          <t>2026-06-08</t>
        </is>
      </c>
      <c r="R2806" t="inlineStr">
        <is>
          <t>+5%▶60% 익절 / +10%▶30% 익절 / +20%▶10% 익절</t>
        </is>
      </c>
      <c r="S2806" t="inlineStr">
        <is>
          <t>-2%▶80% 손절 / -4%▶10% 손절 / -6%▶10% 손절</t>
        </is>
      </c>
      <c r="T2806" t="inlineStr">
        <is>
          <t>매수 0.0005 / 매도 0.0025 / 슬리피지 0.0007</t>
        </is>
      </c>
    </row>
    <row r="2807">
      <c r="A2807" t="inlineStr">
        <is>
          <t>ACE 미국30년국채액티브(H)|1개월 전에 샀다면|[단기스윙]+[정석방어]</t>
        </is>
      </c>
      <c r="B2807" t="inlineStr">
        <is>
          <t>ACE 미국30년국채액티브(H)</t>
        </is>
      </c>
      <c r="C2807" t="inlineStr">
        <is>
          <t>453850</t>
        </is>
      </c>
      <c r="D2807" t="inlineStr">
        <is>
          <t>1개월 전에 샀다면</t>
        </is>
      </c>
      <c r="E2807" t="inlineStr">
        <is>
          <t>[단기스윙]+[정석방어]</t>
        </is>
      </c>
      <c r="F2807" t="inlineStr">
        <is>
          <t>[단기스윙]</t>
        </is>
      </c>
      <c r="G2807" t="inlineStr">
        <is>
          <t>[정석방어]</t>
        </is>
      </c>
      <c r="H2807" t="n">
        <v>300000</v>
      </c>
      <c r="I2807" t="n">
        <v>7455</v>
      </c>
      <c r="J2807" t="n">
        <v>7395</v>
      </c>
      <c r="K2807" t="n">
        <v>-0.8</v>
      </c>
      <c r="L2807" t="n">
        <v>-0.03</v>
      </c>
      <c r="M2807" t="n">
        <v>-0.79</v>
      </c>
      <c r="N2807" t="n">
        <v>0</v>
      </c>
      <c r="O2807" t="n">
        <v>1</v>
      </c>
      <c r="P2807" t="inlineStr">
        <is>
          <t>2026-05-11</t>
        </is>
      </c>
      <c r="Q2807" t="inlineStr">
        <is>
          <t>2026-06-08</t>
        </is>
      </c>
      <c r="R2807" t="inlineStr">
        <is>
          <t>+5%▶60% 익절 / +10%▶30% 익절 / +20%▶10% 익절</t>
        </is>
      </c>
      <c r="S2807" t="inlineStr">
        <is>
          <t>-3%▶70% 손절 / -5%▶20% 손절 / -10%▶10% 손절</t>
        </is>
      </c>
      <c r="T2807" t="inlineStr">
        <is>
          <t>매수 0.0005 / 매도 0.0025 / 슬리피지 0.0007</t>
        </is>
      </c>
    </row>
    <row r="2808">
      <c r="A2808" t="inlineStr">
        <is>
          <t>ACE 미국30년국채액티브(H)|1개월 전에 샀다면|[단기스윙]+[변동성허용]</t>
        </is>
      </c>
      <c r="B2808" t="inlineStr">
        <is>
          <t>ACE 미국30년국채액티브(H)</t>
        </is>
      </c>
      <c r="C2808" t="inlineStr">
        <is>
          <t>453850</t>
        </is>
      </c>
      <c r="D2808" t="inlineStr">
        <is>
          <t>1개월 전에 샀다면</t>
        </is>
      </c>
      <c r="E2808" t="inlineStr">
        <is>
          <t>[단기스윙]+[변동성허용]</t>
        </is>
      </c>
      <c r="F2808" t="inlineStr">
        <is>
          <t>[단기스윙]</t>
        </is>
      </c>
      <c r="G2808" t="inlineStr">
        <is>
          <t>[변동성허용]</t>
        </is>
      </c>
      <c r="H2808" t="n">
        <v>300000</v>
      </c>
      <c r="I2808" t="n">
        <v>7455</v>
      </c>
      <c r="J2808" t="n">
        <v>7395</v>
      </c>
      <c r="K2808" t="n">
        <v>-0.8</v>
      </c>
      <c r="L2808" t="n">
        <v>-0.03</v>
      </c>
      <c r="M2808" t="n">
        <v>-0.79</v>
      </c>
      <c r="N2808" t="n">
        <v>0</v>
      </c>
      <c r="O2808" t="n">
        <v>1</v>
      </c>
      <c r="P2808" t="inlineStr">
        <is>
          <t>2026-05-11</t>
        </is>
      </c>
      <c r="Q2808" t="inlineStr">
        <is>
          <t>2026-06-08</t>
        </is>
      </c>
      <c r="R2808" t="inlineStr">
        <is>
          <t>+5%▶60% 익절 / +10%▶30% 익절 / +20%▶10% 익절</t>
        </is>
      </c>
      <c r="S2808" t="inlineStr">
        <is>
          <t>-5%▶50% 손절 / -10%▶30% 손절 / -15%▶20% 손절</t>
        </is>
      </c>
      <c r="T2808" t="inlineStr">
        <is>
          <t>매수 0.0005 / 매도 0.0025 / 슬리피지 0.0007</t>
        </is>
      </c>
    </row>
    <row r="2809">
      <c r="A2809" t="inlineStr">
        <is>
          <t>ACE 미국30년국채액티브(H)|1개월 전에 샀다면|[단기스윙]+[버티기형]</t>
        </is>
      </c>
      <c r="B2809" t="inlineStr">
        <is>
          <t>ACE 미국30년국채액티브(H)</t>
        </is>
      </c>
      <c r="C2809" t="inlineStr">
        <is>
          <t>453850</t>
        </is>
      </c>
      <c r="D2809" t="inlineStr">
        <is>
          <t>1개월 전에 샀다면</t>
        </is>
      </c>
      <c r="E2809" t="inlineStr">
        <is>
          <t>[단기스윙]+[버티기형]</t>
        </is>
      </c>
      <c r="F2809" t="inlineStr">
        <is>
          <t>[단기스윙]</t>
        </is>
      </c>
      <c r="G2809" t="inlineStr">
        <is>
          <t>[버티기형]</t>
        </is>
      </c>
      <c r="H2809" t="n">
        <v>300000</v>
      </c>
      <c r="I2809" t="n">
        <v>7455</v>
      </c>
      <c r="J2809" t="n">
        <v>7395</v>
      </c>
      <c r="K2809" t="n">
        <v>-0.8</v>
      </c>
      <c r="L2809" t="n">
        <v>-0.03</v>
      </c>
      <c r="M2809" t="n">
        <v>-0.79</v>
      </c>
      <c r="N2809" t="n">
        <v>0</v>
      </c>
      <c r="O2809" t="n">
        <v>1</v>
      </c>
      <c r="P2809" t="inlineStr">
        <is>
          <t>2026-05-11</t>
        </is>
      </c>
      <c r="Q2809" t="inlineStr">
        <is>
          <t>2026-06-08</t>
        </is>
      </c>
      <c r="R2809" t="inlineStr">
        <is>
          <t>+5%▶60% 익절 / +10%▶30% 익절 / +20%▶10% 익절</t>
        </is>
      </c>
      <c r="S2809" t="inlineStr">
        <is>
          <t>-5%▶40% 손절 / -15%▶30% 손절 / -20%▶30% 손절</t>
        </is>
      </c>
      <c r="T2809" t="inlineStr">
        <is>
          <t>매수 0.0005 / 매도 0.0025 / 슬리피지 0.0007</t>
        </is>
      </c>
    </row>
    <row r="2810">
      <c r="A2810" t="inlineStr">
        <is>
          <t>ACE 미국30년국채액티브(H)|1개월 전에 샀다면|[대표님룰]+[칼손절]</t>
        </is>
      </c>
      <c r="B2810" t="inlineStr">
        <is>
          <t>ACE 미국30년국채액티브(H)</t>
        </is>
      </c>
      <c r="C2810" t="inlineStr">
        <is>
          <t>453850</t>
        </is>
      </c>
      <c r="D2810" t="inlineStr">
        <is>
          <t>1개월 전에 샀다면</t>
        </is>
      </c>
      <c r="E2810" t="inlineStr">
        <is>
          <t>[대표님룰]+[칼손절]</t>
        </is>
      </c>
      <c r="F2810" t="inlineStr">
        <is>
          <t>[대표님룰]</t>
        </is>
      </c>
      <c r="G2810" t="inlineStr">
        <is>
          <t>[칼손절]</t>
        </is>
      </c>
      <c r="H2810" t="n">
        <v>300000</v>
      </c>
      <c r="I2810" t="n">
        <v>7455</v>
      </c>
      <c r="J2810" t="n">
        <v>7395</v>
      </c>
      <c r="K2810" t="n">
        <v>-0.8</v>
      </c>
      <c r="L2810" t="n">
        <v>-0.03</v>
      </c>
      <c r="M2810" t="n">
        <v>-0.79</v>
      </c>
      <c r="N2810" t="n">
        <v>0</v>
      </c>
      <c r="O2810" t="n">
        <v>1</v>
      </c>
      <c r="P2810" t="inlineStr">
        <is>
          <t>2026-05-11</t>
        </is>
      </c>
      <c r="Q2810" t="inlineStr">
        <is>
          <t>2026-06-08</t>
        </is>
      </c>
      <c r="R2810" t="inlineStr">
        <is>
          <t>+5%▶60% 익절 / +10%▶30% 익절 / +30%▶10% 익절</t>
        </is>
      </c>
      <c r="S2810" t="inlineStr">
        <is>
          <t>-2%▶80% 손절 / -4%▶10% 손절 / -6%▶10% 손절</t>
        </is>
      </c>
      <c r="T2810" t="inlineStr">
        <is>
          <t>매수 0.0005 / 매도 0.0025 / 슬리피지 0.0007</t>
        </is>
      </c>
    </row>
    <row r="2811">
      <c r="A2811" t="inlineStr">
        <is>
          <t>ACE 미국30년국채액티브(H)|1개월 전에 샀다면|[대표님룰]+[정석방어]</t>
        </is>
      </c>
      <c r="B2811" t="inlineStr">
        <is>
          <t>ACE 미국30년국채액티브(H)</t>
        </is>
      </c>
      <c r="C2811" t="inlineStr">
        <is>
          <t>453850</t>
        </is>
      </c>
      <c r="D2811" t="inlineStr">
        <is>
          <t>1개월 전에 샀다면</t>
        </is>
      </c>
      <c r="E2811" t="inlineStr">
        <is>
          <t>[대표님룰]+[정석방어]</t>
        </is>
      </c>
      <c r="F2811" t="inlineStr">
        <is>
          <t>[대표님룰]</t>
        </is>
      </c>
      <c r="G2811" t="inlineStr">
        <is>
          <t>[정석방어]</t>
        </is>
      </c>
      <c r="H2811" t="n">
        <v>300000</v>
      </c>
      <c r="I2811" t="n">
        <v>7455</v>
      </c>
      <c r="J2811" t="n">
        <v>7395</v>
      </c>
      <c r="K2811" t="n">
        <v>-0.8</v>
      </c>
      <c r="L2811" t="n">
        <v>-0.03</v>
      </c>
      <c r="M2811" t="n">
        <v>-0.79</v>
      </c>
      <c r="N2811" t="n">
        <v>0</v>
      </c>
      <c r="O2811" t="n">
        <v>1</v>
      </c>
      <c r="P2811" t="inlineStr">
        <is>
          <t>2026-05-11</t>
        </is>
      </c>
      <c r="Q2811" t="inlineStr">
        <is>
          <t>2026-06-08</t>
        </is>
      </c>
      <c r="R2811" t="inlineStr">
        <is>
          <t>+5%▶60% 익절 / +10%▶30% 익절 / +30%▶10% 익절</t>
        </is>
      </c>
      <c r="S2811" t="inlineStr">
        <is>
          <t>-3%▶70% 손절 / -5%▶20% 손절 / -10%▶10% 손절</t>
        </is>
      </c>
      <c r="T2811" t="inlineStr">
        <is>
          <t>매수 0.0005 / 매도 0.0025 / 슬리피지 0.0007</t>
        </is>
      </c>
    </row>
    <row r="2812">
      <c r="A2812" t="inlineStr">
        <is>
          <t>ACE 미국30년국채액티브(H)|1개월 전에 샀다면|[대표님룰]+[변동성허용]</t>
        </is>
      </c>
      <c r="B2812" t="inlineStr">
        <is>
          <t>ACE 미국30년국채액티브(H)</t>
        </is>
      </c>
      <c r="C2812" t="inlineStr">
        <is>
          <t>453850</t>
        </is>
      </c>
      <c r="D2812" t="inlineStr">
        <is>
          <t>1개월 전에 샀다면</t>
        </is>
      </c>
      <c r="E2812" t="inlineStr">
        <is>
          <t>[대표님룰]+[변동성허용]</t>
        </is>
      </c>
      <c r="F2812" t="inlineStr">
        <is>
          <t>[대표님룰]</t>
        </is>
      </c>
      <c r="G2812" t="inlineStr">
        <is>
          <t>[변동성허용]</t>
        </is>
      </c>
      <c r="H2812" t="n">
        <v>300000</v>
      </c>
      <c r="I2812" t="n">
        <v>7455</v>
      </c>
      <c r="J2812" t="n">
        <v>7395</v>
      </c>
      <c r="K2812" t="n">
        <v>-0.8</v>
      </c>
      <c r="L2812" t="n">
        <v>-0.03</v>
      </c>
      <c r="M2812" t="n">
        <v>-0.79</v>
      </c>
      <c r="N2812" t="n">
        <v>0</v>
      </c>
      <c r="O2812" t="n">
        <v>1</v>
      </c>
      <c r="P2812" t="inlineStr">
        <is>
          <t>2026-05-11</t>
        </is>
      </c>
      <c r="Q2812" t="inlineStr">
        <is>
          <t>2026-06-08</t>
        </is>
      </c>
      <c r="R2812" t="inlineStr">
        <is>
          <t>+5%▶60% 익절 / +10%▶30% 익절 / +30%▶10% 익절</t>
        </is>
      </c>
      <c r="S2812" t="inlineStr">
        <is>
          <t>-5%▶50% 손절 / -10%▶30% 손절 / -15%▶20% 손절</t>
        </is>
      </c>
      <c r="T2812" t="inlineStr">
        <is>
          <t>매수 0.0005 / 매도 0.0025 / 슬리피지 0.0007</t>
        </is>
      </c>
    </row>
    <row r="2813">
      <c r="A2813" t="inlineStr">
        <is>
          <t>ACE 미국30년국채액티브(H)|1개월 전에 샀다면|[대표님룰]+[버티기형]</t>
        </is>
      </c>
      <c r="B2813" t="inlineStr">
        <is>
          <t>ACE 미국30년국채액티브(H)</t>
        </is>
      </c>
      <c r="C2813" t="inlineStr">
        <is>
          <t>453850</t>
        </is>
      </c>
      <c r="D2813" t="inlineStr">
        <is>
          <t>1개월 전에 샀다면</t>
        </is>
      </c>
      <c r="E2813" t="inlineStr">
        <is>
          <t>[대표님룰]+[버티기형]</t>
        </is>
      </c>
      <c r="F2813" t="inlineStr">
        <is>
          <t>[대표님룰]</t>
        </is>
      </c>
      <c r="G2813" t="inlineStr">
        <is>
          <t>[버티기형]</t>
        </is>
      </c>
      <c r="H2813" t="n">
        <v>300000</v>
      </c>
      <c r="I2813" t="n">
        <v>7455</v>
      </c>
      <c r="J2813" t="n">
        <v>7395</v>
      </c>
      <c r="K2813" t="n">
        <v>-0.8</v>
      </c>
      <c r="L2813" t="n">
        <v>-0.03</v>
      </c>
      <c r="M2813" t="n">
        <v>-0.79</v>
      </c>
      <c r="N2813" t="n">
        <v>0</v>
      </c>
      <c r="O2813" t="n">
        <v>1</v>
      </c>
      <c r="P2813" t="inlineStr">
        <is>
          <t>2026-05-11</t>
        </is>
      </c>
      <c r="Q2813" t="inlineStr">
        <is>
          <t>2026-06-08</t>
        </is>
      </c>
      <c r="R2813" t="inlineStr">
        <is>
          <t>+5%▶60% 익절 / +10%▶30% 익절 / +30%▶10% 익절</t>
        </is>
      </c>
      <c r="S2813" t="inlineStr">
        <is>
          <t>-5%▶40% 손절 / -15%▶30% 손절 / -20%▶30% 손절</t>
        </is>
      </c>
      <c r="T2813" t="inlineStr">
        <is>
          <t>매수 0.0005 / 매도 0.0025 / 슬리피지 0.0007</t>
        </is>
      </c>
    </row>
    <row r="2814">
      <c r="A2814" t="inlineStr">
        <is>
          <t>ACE 미국30년국채액티브(H)|1개월 전에 샀다면|[중기추세]+[칼손절]</t>
        </is>
      </c>
      <c r="B2814" t="inlineStr">
        <is>
          <t>ACE 미국30년국채액티브(H)</t>
        </is>
      </c>
      <c r="C2814" t="inlineStr">
        <is>
          <t>453850</t>
        </is>
      </c>
      <c r="D2814" t="inlineStr">
        <is>
          <t>1개월 전에 샀다면</t>
        </is>
      </c>
      <c r="E2814" t="inlineStr">
        <is>
          <t>[중기추세]+[칼손절]</t>
        </is>
      </c>
      <c r="F2814" t="inlineStr">
        <is>
          <t>[중기추세]</t>
        </is>
      </c>
      <c r="G2814" t="inlineStr">
        <is>
          <t>[칼손절]</t>
        </is>
      </c>
      <c r="H2814" t="n">
        <v>300000</v>
      </c>
      <c r="I2814" t="n">
        <v>7455</v>
      </c>
      <c r="J2814" t="n">
        <v>7395</v>
      </c>
      <c r="K2814" t="n">
        <v>-0.8</v>
      </c>
      <c r="L2814" t="n">
        <v>-0.03</v>
      </c>
      <c r="M2814" t="n">
        <v>-0.79</v>
      </c>
      <c r="N2814" t="n">
        <v>0</v>
      </c>
      <c r="O2814" t="n">
        <v>1</v>
      </c>
      <c r="P2814" t="inlineStr">
        <is>
          <t>2026-05-11</t>
        </is>
      </c>
      <c r="Q2814" t="inlineStr">
        <is>
          <t>2026-06-08</t>
        </is>
      </c>
      <c r="R2814" t="inlineStr">
        <is>
          <t>+10%▶50% 익절 / +20%▶30% 익절 / +30%▶20% 익절</t>
        </is>
      </c>
      <c r="S2814" t="inlineStr">
        <is>
          <t>-2%▶80% 손절 / -4%▶10% 손절 / -6%▶10% 손절</t>
        </is>
      </c>
      <c r="T2814" t="inlineStr">
        <is>
          <t>매수 0.0005 / 매도 0.0025 / 슬리피지 0.0007</t>
        </is>
      </c>
    </row>
    <row r="2815">
      <c r="A2815" t="inlineStr">
        <is>
          <t>ACE 미국30년국채액티브(H)|1개월 전에 샀다면|[중기추세]+[정석방어]</t>
        </is>
      </c>
      <c r="B2815" t="inlineStr">
        <is>
          <t>ACE 미국30년국채액티브(H)</t>
        </is>
      </c>
      <c r="C2815" t="inlineStr">
        <is>
          <t>453850</t>
        </is>
      </c>
      <c r="D2815" t="inlineStr">
        <is>
          <t>1개월 전에 샀다면</t>
        </is>
      </c>
      <c r="E2815" t="inlineStr">
        <is>
          <t>[중기추세]+[정석방어]</t>
        </is>
      </c>
      <c r="F2815" t="inlineStr">
        <is>
          <t>[중기추세]</t>
        </is>
      </c>
      <c r="G2815" t="inlineStr">
        <is>
          <t>[정석방어]</t>
        </is>
      </c>
      <c r="H2815" t="n">
        <v>300000</v>
      </c>
      <c r="I2815" t="n">
        <v>7455</v>
      </c>
      <c r="J2815" t="n">
        <v>7395</v>
      </c>
      <c r="K2815" t="n">
        <v>-0.8</v>
      </c>
      <c r="L2815" t="n">
        <v>-0.03</v>
      </c>
      <c r="M2815" t="n">
        <v>-0.79</v>
      </c>
      <c r="N2815" t="n">
        <v>0</v>
      </c>
      <c r="O2815" t="n">
        <v>1</v>
      </c>
      <c r="P2815" t="inlineStr">
        <is>
          <t>2026-05-11</t>
        </is>
      </c>
      <c r="Q2815" t="inlineStr">
        <is>
          <t>2026-06-08</t>
        </is>
      </c>
      <c r="R2815" t="inlineStr">
        <is>
          <t>+10%▶50% 익절 / +20%▶30% 익절 / +30%▶20% 익절</t>
        </is>
      </c>
      <c r="S2815" t="inlineStr">
        <is>
          <t>-3%▶70% 손절 / -5%▶20% 손절 / -10%▶10% 손절</t>
        </is>
      </c>
      <c r="T2815" t="inlineStr">
        <is>
          <t>매수 0.0005 / 매도 0.0025 / 슬리피지 0.0007</t>
        </is>
      </c>
    </row>
    <row r="2816">
      <c r="A2816" t="inlineStr">
        <is>
          <t>ACE 미국30년국채액티브(H)|1개월 전에 샀다면|[중기추세]+[변동성허용]</t>
        </is>
      </c>
      <c r="B2816" t="inlineStr">
        <is>
          <t>ACE 미국30년국채액티브(H)</t>
        </is>
      </c>
      <c r="C2816" t="inlineStr">
        <is>
          <t>453850</t>
        </is>
      </c>
      <c r="D2816" t="inlineStr">
        <is>
          <t>1개월 전에 샀다면</t>
        </is>
      </c>
      <c r="E2816" t="inlineStr">
        <is>
          <t>[중기추세]+[변동성허용]</t>
        </is>
      </c>
      <c r="F2816" t="inlineStr">
        <is>
          <t>[중기추세]</t>
        </is>
      </c>
      <c r="G2816" t="inlineStr">
        <is>
          <t>[변동성허용]</t>
        </is>
      </c>
      <c r="H2816" t="n">
        <v>300000</v>
      </c>
      <c r="I2816" t="n">
        <v>7455</v>
      </c>
      <c r="J2816" t="n">
        <v>7395</v>
      </c>
      <c r="K2816" t="n">
        <v>-0.8</v>
      </c>
      <c r="L2816" t="n">
        <v>-0.03</v>
      </c>
      <c r="M2816" t="n">
        <v>-0.79</v>
      </c>
      <c r="N2816" t="n">
        <v>0</v>
      </c>
      <c r="O2816" t="n">
        <v>1</v>
      </c>
      <c r="P2816" t="inlineStr">
        <is>
          <t>2026-05-11</t>
        </is>
      </c>
      <c r="Q2816" t="inlineStr">
        <is>
          <t>2026-06-08</t>
        </is>
      </c>
      <c r="R2816" t="inlineStr">
        <is>
          <t>+10%▶50% 익절 / +20%▶30% 익절 / +30%▶20% 익절</t>
        </is>
      </c>
      <c r="S2816" t="inlineStr">
        <is>
          <t>-5%▶50% 손절 / -10%▶30% 손절 / -15%▶20% 손절</t>
        </is>
      </c>
      <c r="T2816" t="inlineStr">
        <is>
          <t>매수 0.0005 / 매도 0.0025 / 슬리피지 0.0007</t>
        </is>
      </c>
    </row>
    <row r="2817">
      <c r="A2817" t="inlineStr">
        <is>
          <t>ACE 미국30년국채액티브(H)|1개월 전에 샀다면|[중기추세]+[버티기형]</t>
        </is>
      </c>
      <c r="B2817" t="inlineStr">
        <is>
          <t>ACE 미국30년국채액티브(H)</t>
        </is>
      </c>
      <c r="C2817" t="inlineStr">
        <is>
          <t>453850</t>
        </is>
      </c>
      <c r="D2817" t="inlineStr">
        <is>
          <t>1개월 전에 샀다면</t>
        </is>
      </c>
      <c r="E2817" t="inlineStr">
        <is>
          <t>[중기추세]+[버티기형]</t>
        </is>
      </c>
      <c r="F2817" t="inlineStr">
        <is>
          <t>[중기추세]</t>
        </is>
      </c>
      <c r="G2817" t="inlineStr">
        <is>
          <t>[버티기형]</t>
        </is>
      </c>
      <c r="H2817" t="n">
        <v>300000</v>
      </c>
      <c r="I2817" t="n">
        <v>7455</v>
      </c>
      <c r="J2817" t="n">
        <v>7395</v>
      </c>
      <c r="K2817" t="n">
        <v>-0.8</v>
      </c>
      <c r="L2817" t="n">
        <v>-0.03</v>
      </c>
      <c r="M2817" t="n">
        <v>-0.79</v>
      </c>
      <c r="N2817" t="n">
        <v>0</v>
      </c>
      <c r="O2817" t="n">
        <v>1</v>
      </c>
      <c r="P2817" t="inlineStr">
        <is>
          <t>2026-05-11</t>
        </is>
      </c>
      <c r="Q2817" t="inlineStr">
        <is>
          <t>2026-06-08</t>
        </is>
      </c>
      <c r="R2817" t="inlineStr">
        <is>
          <t>+10%▶50% 익절 / +20%▶30% 익절 / +30%▶20% 익절</t>
        </is>
      </c>
      <c r="S2817" t="inlineStr">
        <is>
          <t>-5%▶40% 손절 / -15%▶30% 손절 / -20%▶30% 손절</t>
        </is>
      </c>
      <c r="T2817" t="inlineStr">
        <is>
          <t>매수 0.0005 / 매도 0.0025 / 슬리피지 0.0007</t>
        </is>
      </c>
    </row>
    <row r="2818">
      <c r="A2818" t="inlineStr">
        <is>
          <t>ACE 미국30년국채액티브(H)|1개월 전에 샀다면|[수익극대화]+[칼손절]</t>
        </is>
      </c>
      <c r="B2818" t="inlineStr">
        <is>
          <t>ACE 미국30년국채액티브(H)</t>
        </is>
      </c>
      <c r="C2818" t="inlineStr">
        <is>
          <t>453850</t>
        </is>
      </c>
      <c r="D2818" t="inlineStr">
        <is>
          <t>1개월 전에 샀다면</t>
        </is>
      </c>
      <c r="E2818" t="inlineStr">
        <is>
          <t>[수익극대화]+[칼손절]</t>
        </is>
      </c>
      <c r="F2818" t="inlineStr">
        <is>
          <t>[수익극대화]</t>
        </is>
      </c>
      <c r="G2818" t="inlineStr">
        <is>
          <t>[칼손절]</t>
        </is>
      </c>
      <c r="H2818" t="n">
        <v>300000</v>
      </c>
      <c r="I2818" t="n">
        <v>7455</v>
      </c>
      <c r="J2818" t="n">
        <v>7395</v>
      </c>
      <c r="K2818" t="n">
        <v>-0.8</v>
      </c>
      <c r="L2818" t="n">
        <v>-0.03</v>
      </c>
      <c r="M2818" t="n">
        <v>-0.79</v>
      </c>
      <c r="N2818" t="n">
        <v>0</v>
      </c>
      <c r="O2818" t="n">
        <v>1</v>
      </c>
      <c r="P2818" t="inlineStr">
        <is>
          <t>2026-05-11</t>
        </is>
      </c>
      <c r="Q2818" t="inlineStr">
        <is>
          <t>2026-06-08</t>
        </is>
      </c>
      <c r="R2818" t="inlineStr">
        <is>
          <t>+10%▶40% 익절 / +20%▶30% 익절 / +40%▶30% 익절</t>
        </is>
      </c>
      <c r="S2818" t="inlineStr">
        <is>
          <t>-2%▶80% 손절 / -4%▶10% 손절 / -6%▶10% 손절</t>
        </is>
      </c>
      <c r="T2818" t="inlineStr">
        <is>
          <t>매수 0.0005 / 매도 0.0025 / 슬리피지 0.0007</t>
        </is>
      </c>
    </row>
    <row r="2819">
      <c r="A2819" t="inlineStr">
        <is>
          <t>ACE 미국30년국채액티브(H)|1개월 전에 샀다면|[수익극대화]+[정석방어]</t>
        </is>
      </c>
      <c r="B2819" t="inlineStr">
        <is>
          <t>ACE 미국30년국채액티브(H)</t>
        </is>
      </c>
      <c r="C2819" t="inlineStr">
        <is>
          <t>453850</t>
        </is>
      </c>
      <c r="D2819" t="inlineStr">
        <is>
          <t>1개월 전에 샀다면</t>
        </is>
      </c>
      <c r="E2819" t="inlineStr">
        <is>
          <t>[수익극대화]+[정석방어]</t>
        </is>
      </c>
      <c r="F2819" t="inlineStr">
        <is>
          <t>[수익극대화]</t>
        </is>
      </c>
      <c r="G2819" t="inlineStr">
        <is>
          <t>[정석방어]</t>
        </is>
      </c>
      <c r="H2819" t="n">
        <v>300000</v>
      </c>
      <c r="I2819" t="n">
        <v>7455</v>
      </c>
      <c r="J2819" t="n">
        <v>7395</v>
      </c>
      <c r="K2819" t="n">
        <v>-0.8</v>
      </c>
      <c r="L2819" t="n">
        <v>-0.03</v>
      </c>
      <c r="M2819" t="n">
        <v>-0.79</v>
      </c>
      <c r="N2819" t="n">
        <v>0</v>
      </c>
      <c r="O2819" t="n">
        <v>1</v>
      </c>
      <c r="P2819" t="inlineStr">
        <is>
          <t>2026-05-11</t>
        </is>
      </c>
      <c r="Q2819" t="inlineStr">
        <is>
          <t>2026-06-08</t>
        </is>
      </c>
      <c r="R2819" t="inlineStr">
        <is>
          <t>+10%▶40% 익절 / +20%▶30% 익절 / +40%▶30% 익절</t>
        </is>
      </c>
      <c r="S2819" t="inlineStr">
        <is>
          <t>-3%▶70% 손절 / -5%▶20% 손절 / -10%▶10% 손절</t>
        </is>
      </c>
      <c r="T2819" t="inlineStr">
        <is>
          <t>매수 0.0005 / 매도 0.0025 / 슬리피지 0.0007</t>
        </is>
      </c>
    </row>
    <row r="2820">
      <c r="A2820" t="inlineStr">
        <is>
          <t>ACE 미국30년국채액티브(H)|1개월 전에 샀다면|[수익극대화]+[변동성허용]</t>
        </is>
      </c>
      <c r="B2820" t="inlineStr">
        <is>
          <t>ACE 미국30년국채액티브(H)</t>
        </is>
      </c>
      <c r="C2820" t="inlineStr">
        <is>
          <t>453850</t>
        </is>
      </c>
      <c r="D2820" t="inlineStr">
        <is>
          <t>1개월 전에 샀다면</t>
        </is>
      </c>
      <c r="E2820" t="inlineStr">
        <is>
          <t>[수익극대화]+[변동성허용]</t>
        </is>
      </c>
      <c r="F2820" t="inlineStr">
        <is>
          <t>[수익극대화]</t>
        </is>
      </c>
      <c r="G2820" t="inlineStr">
        <is>
          <t>[변동성허용]</t>
        </is>
      </c>
      <c r="H2820" t="n">
        <v>300000</v>
      </c>
      <c r="I2820" t="n">
        <v>7455</v>
      </c>
      <c r="J2820" t="n">
        <v>7395</v>
      </c>
      <c r="K2820" t="n">
        <v>-0.8</v>
      </c>
      <c r="L2820" t="n">
        <v>-0.03</v>
      </c>
      <c r="M2820" t="n">
        <v>-0.79</v>
      </c>
      <c r="N2820" t="n">
        <v>0</v>
      </c>
      <c r="O2820" t="n">
        <v>1</v>
      </c>
      <c r="P2820" t="inlineStr">
        <is>
          <t>2026-05-11</t>
        </is>
      </c>
      <c r="Q2820" t="inlineStr">
        <is>
          <t>2026-06-08</t>
        </is>
      </c>
      <c r="R2820" t="inlineStr">
        <is>
          <t>+10%▶40% 익절 / +20%▶30% 익절 / +40%▶30% 익절</t>
        </is>
      </c>
      <c r="S2820" t="inlineStr">
        <is>
          <t>-5%▶50% 손절 / -10%▶30% 손절 / -15%▶20% 손절</t>
        </is>
      </c>
      <c r="T2820" t="inlineStr">
        <is>
          <t>매수 0.0005 / 매도 0.0025 / 슬리피지 0.0007</t>
        </is>
      </c>
    </row>
    <row r="2821">
      <c r="A2821" t="inlineStr">
        <is>
          <t>ACE 미국30년국채액티브(H)|1개월 전에 샀다면|[수익극대화]+[버티기형]</t>
        </is>
      </c>
      <c r="B2821" t="inlineStr">
        <is>
          <t>ACE 미국30년국채액티브(H)</t>
        </is>
      </c>
      <c r="C2821" t="inlineStr">
        <is>
          <t>453850</t>
        </is>
      </c>
      <c r="D2821" t="inlineStr">
        <is>
          <t>1개월 전에 샀다면</t>
        </is>
      </c>
      <c r="E2821" t="inlineStr">
        <is>
          <t>[수익극대화]+[버티기형]</t>
        </is>
      </c>
      <c r="F2821" t="inlineStr">
        <is>
          <t>[수익극대화]</t>
        </is>
      </c>
      <c r="G2821" t="inlineStr">
        <is>
          <t>[버티기형]</t>
        </is>
      </c>
      <c r="H2821" t="n">
        <v>300000</v>
      </c>
      <c r="I2821" t="n">
        <v>7455</v>
      </c>
      <c r="J2821" t="n">
        <v>7395</v>
      </c>
      <c r="K2821" t="n">
        <v>-0.8</v>
      </c>
      <c r="L2821" t="n">
        <v>-0.03</v>
      </c>
      <c r="M2821" t="n">
        <v>-0.79</v>
      </c>
      <c r="N2821" t="n">
        <v>0</v>
      </c>
      <c r="O2821" t="n">
        <v>1</v>
      </c>
      <c r="P2821" t="inlineStr">
        <is>
          <t>2026-05-11</t>
        </is>
      </c>
      <c r="Q2821" t="inlineStr">
        <is>
          <t>2026-06-08</t>
        </is>
      </c>
      <c r="R2821" t="inlineStr">
        <is>
          <t>+10%▶40% 익절 / +20%▶30% 익절 / +40%▶30% 익절</t>
        </is>
      </c>
      <c r="S2821" t="inlineStr">
        <is>
          <t>-5%▶40% 손절 / -15%▶30% 손절 / -20%▶30% 손절</t>
        </is>
      </c>
      <c r="T2821" t="inlineStr">
        <is>
          <t>매수 0.0005 / 매도 0.0025 / 슬리피지 0.0007</t>
        </is>
      </c>
    </row>
    <row r="2822">
      <c r="A2822" t="inlineStr">
        <is>
          <t>ACE 미국30년국채액티브(H)|2주 전에 샀다면|[초단타]+[칼손절]</t>
        </is>
      </c>
      <c r="B2822" t="inlineStr">
        <is>
          <t>ACE 미국30년국채액티브(H)</t>
        </is>
      </c>
      <c r="C2822" t="inlineStr">
        <is>
          <t>453850</t>
        </is>
      </c>
      <c r="D2822" t="inlineStr">
        <is>
          <t>2주 전에 샀다면</t>
        </is>
      </c>
      <c r="E2822" t="inlineStr">
        <is>
          <t>[초단타]+[칼손절]</t>
        </is>
      </c>
      <c r="F2822" t="inlineStr">
        <is>
          <t>[초단타]</t>
        </is>
      </c>
      <c r="G2822" t="inlineStr">
        <is>
          <t>[칼손절]</t>
        </is>
      </c>
      <c r="H2822" t="n">
        <v>300000</v>
      </c>
      <c r="I2822" t="n">
        <v>7400</v>
      </c>
      <c r="J2822" t="n">
        <v>7395</v>
      </c>
      <c r="K2822" t="n">
        <v>-0.07000000000000001</v>
      </c>
      <c r="L2822" t="n">
        <v>-0.03</v>
      </c>
      <c r="M2822" t="n">
        <v>-0.79</v>
      </c>
      <c r="N2822" t="n">
        <v>0</v>
      </c>
      <c r="O2822" t="n">
        <v>1</v>
      </c>
      <c r="P2822" t="inlineStr">
        <is>
          <t>2026-05-26</t>
        </is>
      </c>
      <c r="Q2822" t="inlineStr">
        <is>
          <t>2026-06-08</t>
        </is>
      </c>
      <c r="R2822" t="inlineStr">
        <is>
          <t>+3%▶70% 익절 / +5%▶20% 익절 / +10%▶10% 익절</t>
        </is>
      </c>
      <c r="S2822" t="inlineStr">
        <is>
          <t>-2%▶80% 손절 / -4%▶10% 손절 / -6%▶10% 손절</t>
        </is>
      </c>
      <c r="T2822" t="inlineStr">
        <is>
          <t>매수 0.0005 / 매도 0.0025 / 슬리피지 0.0007</t>
        </is>
      </c>
    </row>
    <row r="2823">
      <c r="A2823" t="inlineStr">
        <is>
          <t>ACE 미국30년국채액티브(H)|2주 전에 샀다면|[초단타]+[정석방어]</t>
        </is>
      </c>
      <c r="B2823" t="inlineStr">
        <is>
          <t>ACE 미국30년국채액티브(H)</t>
        </is>
      </c>
      <c r="C2823" t="inlineStr">
        <is>
          <t>453850</t>
        </is>
      </c>
      <c r="D2823" t="inlineStr">
        <is>
          <t>2주 전에 샀다면</t>
        </is>
      </c>
      <c r="E2823" t="inlineStr">
        <is>
          <t>[초단타]+[정석방어]</t>
        </is>
      </c>
      <c r="F2823" t="inlineStr">
        <is>
          <t>[초단타]</t>
        </is>
      </c>
      <c r="G2823" t="inlineStr">
        <is>
          <t>[정석방어]</t>
        </is>
      </c>
      <c r="H2823" t="n">
        <v>300000</v>
      </c>
      <c r="I2823" t="n">
        <v>7400</v>
      </c>
      <c r="J2823" t="n">
        <v>7395</v>
      </c>
      <c r="K2823" t="n">
        <v>-0.07000000000000001</v>
      </c>
      <c r="L2823" t="n">
        <v>-0.03</v>
      </c>
      <c r="M2823" t="n">
        <v>-0.79</v>
      </c>
      <c r="N2823" t="n">
        <v>0</v>
      </c>
      <c r="O2823" t="n">
        <v>1</v>
      </c>
      <c r="P2823" t="inlineStr">
        <is>
          <t>2026-05-26</t>
        </is>
      </c>
      <c r="Q2823" t="inlineStr">
        <is>
          <t>2026-06-08</t>
        </is>
      </c>
      <c r="R2823" t="inlineStr">
        <is>
          <t>+3%▶70% 익절 / +5%▶20% 익절 / +10%▶10% 익절</t>
        </is>
      </c>
      <c r="S2823" t="inlineStr">
        <is>
          <t>-3%▶70% 손절 / -5%▶20% 손절 / -10%▶10% 손절</t>
        </is>
      </c>
      <c r="T2823" t="inlineStr">
        <is>
          <t>매수 0.0005 / 매도 0.0025 / 슬리피지 0.0007</t>
        </is>
      </c>
    </row>
    <row r="2824">
      <c r="A2824" t="inlineStr">
        <is>
          <t>ACE 미국30년국채액티브(H)|2주 전에 샀다면|[초단타]+[변동성허용]</t>
        </is>
      </c>
      <c r="B2824" t="inlineStr">
        <is>
          <t>ACE 미국30년국채액티브(H)</t>
        </is>
      </c>
      <c r="C2824" t="inlineStr">
        <is>
          <t>453850</t>
        </is>
      </c>
      <c r="D2824" t="inlineStr">
        <is>
          <t>2주 전에 샀다면</t>
        </is>
      </c>
      <c r="E2824" t="inlineStr">
        <is>
          <t>[초단타]+[변동성허용]</t>
        </is>
      </c>
      <c r="F2824" t="inlineStr">
        <is>
          <t>[초단타]</t>
        </is>
      </c>
      <c r="G2824" t="inlineStr">
        <is>
          <t>[변동성허용]</t>
        </is>
      </c>
      <c r="H2824" t="n">
        <v>300000</v>
      </c>
      <c r="I2824" t="n">
        <v>7400</v>
      </c>
      <c r="J2824" t="n">
        <v>7395</v>
      </c>
      <c r="K2824" t="n">
        <v>-0.07000000000000001</v>
      </c>
      <c r="L2824" t="n">
        <v>-0.03</v>
      </c>
      <c r="M2824" t="n">
        <v>-0.79</v>
      </c>
      <c r="N2824" t="n">
        <v>0</v>
      </c>
      <c r="O2824" t="n">
        <v>1</v>
      </c>
      <c r="P2824" t="inlineStr">
        <is>
          <t>2026-05-26</t>
        </is>
      </c>
      <c r="Q2824" t="inlineStr">
        <is>
          <t>2026-06-08</t>
        </is>
      </c>
      <c r="R2824" t="inlineStr">
        <is>
          <t>+3%▶70% 익절 / +5%▶20% 익절 / +10%▶10% 익절</t>
        </is>
      </c>
      <c r="S2824" t="inlineStr">
        <is>
          <t>-5%▶50% 손절 / -10%▶30% 손절 / -15%▶20% 손절</t>
        </is>
      </c>
      <c r="T2824" t="inlineStr">
        <is>
          <t>매수 0.0005 / 매도 0.0025 / 슬리피지 0.0007</t>
        </is>
      </c>
    </row>
    <row r="2825">
      <c r="A2825" t="inlineStr">
        <is>
          <t>ACE 미국30년국채액티브(H)|2주 전에 샀다면|[초단타]+[버티기형]</t>
        </is>
      </c>
      <c r="B2825" t="inlineStr">
        <is>
          <t>ACE 미국30년국채액티브(H)</t>
        </is>
      </c>
      <c r="C2825" t="inlineStr">
        <is>
          <t>453850</t>
        </is>
      </c>
      <c r="D2825" t="inlineStr">
        <is>
          <t>2주 전에 샀다면</t>
        </is>
      </c>
      <c r="E2825" t="inlineStr">
        <is>
          <t>[초단타]+[버티기형]</t>
        </is>
      </c>
      <c r="F2825" t="inlineStr">
        <is>
          <t>[초단타]</t>
        </is>
      </c>
      <c r="G2825" t="inlineStr">
        <is>
          <t>[버티기형]</t>
        </is>
      </c>
      <c r="H2825" t="n">
        <v>300000</v>
      </c>
      <c r="I2825" t="n">
        <v>7400</v>
      </c>
      <c r="J2825" t="n">
        <v>7395</v>
      </c>
      <c r="K2825" t="n">
        <v>-0.07000000000000001</v>
      </c>
      <c r="L2825" t="n">
        <v>-0.03</v>
      </c>
      <c r="M2825" t="n">
        <v>-0.79</v>
      </c>
      <c r="N2825" t="n">
        <v>0</v>
      </c>
      <c r="O2825" t="n">
        <v>1</v>
      </c>
      <c r="P2825" t="inlineStr">
        <is>
          <t>2026-05-26</t>
        </is>
      </c>
      <c r="Q2825" t="inlineStr">
        <is>
          <t>2026-06-08</t>
        </is>
      </c>
      <c r="R2825" t="inlineStr">
        <is>
          <t>+3%▶70% 익절 / +5%▶20% 익절 / +10%▶10% 익절</t>
        </is>
      </c>
      <c r="S2825" t="inlineStr">
        <is>
          <t>-5%▶40% 손절 / -15%▶30% 손절 / -20%▶30% 손절</t>
        </is>
      </c>
      <c r="T2825" t="inlineStr">
        <is>
          <t>매수 0.0005 / 매도 0.0025 / 슬리피지 0.0007</t>
        </is>
      </c>
    </row>
    <row r="2826">
      <c r="A2826" t="inlineStr">
        <is>
          <t>ACE 미국30년국채액티브(H)|2주 전에 샀다면|[단기스윙]+[칼손절]</t>
        </is>
      </c>
      <c r="B2826" t="inlineStr">
        <is>
          <t>ACE 미국30년국채액티브(H)</t>
        </is>
      </c>
      <c r="C2826" t="inlineStr">
        <is>
          <t>453850</t>
        </is>
      </c>
      <c r="D2826" t="inlineStr">
        <is>
          <t>2주 전에 샀다면</t>
        </is>
      </c>
      <c r="E2826" t="inlineStr">
        <is>
          <t>[단기스윙]+[칼손절]</t>
        </is>
      </c>
      <c r="F2826" t="inlineStr">
        <is>
          <t>[단기스윙]</t>
        </is>
      </c>
      <c r="G2826" t="inlineStr">
        <is>
          <t>[칼손절]</t>
        </is>
      </c>
      <c r="H2826" t="n">
        <v>300000</v>
      </c>
      <c r="I2826" t="n">
        <v>7400</v>
      </c>
      <c r="J2826" t="n">
        <v>7395</v>
      </c>
      <c r="K2826" t="n">
        <v>-0.07000000000000001</v>
      </c>
      <c r="L2826" t="n">
        <v>-0.03</v>
      </c>
      <c r="M2826" t="n">
        <v>-0.79</v>
      </c>
      <c r="N2826" t="n">
        <v>0</v>
      </c>
      <c r="O2826" t="n">
        <v>1</v>
      </c>
      <c r="P2826" t="inlineStr">
        <is>
          <t>2026-05-26</t>
        </is>
      </c>
      <c r="Q2826" t="inlineStr">
        <is>
          <t>2026-06-08</t>
        </is>
      </c>
      <c r="R2826" t="inlineStr">
        <is>
          <t>+5%▶60% 익절 / +10%▶30% 익절 / +20%▶10% 익절</t>
        </is>
      </c>
      <c r="S2826" t="inlineStr">
        <is>
          <t>-2%▶80% 손절 / -4%▶10% 손절 / -6%▶10% 손절</t>
        </is>
      </c>
      <c r="T2826" t="inlineStr">
        <is>
          <t>매수 0.0005 / 매도 0.0025 / 슬리피지 0.0007</t>
        </is>
      </c>
    </row>
    <row r="2827">
      <c r="A2827" t="inlineStr">
        <is>
          <t>ACE 미국30년국채액티브(H)|2주 전에 샀다면|[단기스윙]+[정석방어]</t>
        </is>
      </c>
      <c r="B2827" t="inlineStr">
        <is>
          <t>ACE 미국30년국채액티브(H)</t>
        </is>
      </c>
      <c r="C2827" t="inlineStr">
        <is>
          <t>453850</t>
        </is>
      </c>
      <c r="D2827" t="inlineStr">
        <is>
          <t>2주 전에 샀다면</t>
        </is>
      </c>
      <c r="E2827" t="inlineStr">
        <is>
          <t>[단기스윙]+[정석방어]</t>
        </is>
      </c>
      <c r="F2827" t="inlineStr">
        <is>
          <t>[단기스윙]</t>
        </is>
      </c>
      <c r="G2827" t="inlineStr">
        <is>
          <t>[정석방어]</t>
        </is>
      </c>
      <c r="H2827" t="n">
        <v>300000</v>
      </c>
      <c r="I2827" t="n">
        <v>7400</v>
      </c>
      <c r="J2827" t="n">
        <v>7395</v>
      </c>
      <c r="K2827" t="n">
        <v>-0.07000000000000001</v>
      </c>
      <c r="L2827" t="n">
        <v>-0.03</v>
      </c>
      <c r="M2827" t="n">
        <v>-0.79</v>
      </c>
      <c r="N2827" t="n">
        <v>0</v>
      </c>
      <c r="O2827" t="n">
        <v>1</v>
      </c>
      <c r="P2827" t="inlineStr">
        <is>
          <t>2026-05-26</t>
        </is>
      </c>
      <c r="Q2827" t="inlineStr">
        <is>
          <t>2026-06-08</t>
        </is>
      </c>
      <c r="R2827" t="inlineStr">
        <is>
          <t>+5%▶60% 익절 / +10%▶30% 익절 / +20%▶10% 익절</t>
        </is>
      </c>
      <c r="S2827" t="inlineStr">
        <is>
          <t>-3%▶70% 손절 / -5%▶20% 손절 / -10%▶10% 손절</t>
        </is>
      </c>
      <c r="T2827" t="inlineStr">
        <is>
          <t>매수 0.0005 / 매도 0.0025 / 슬리피지 0.0007</t>
        </is>
      </c>
    </row>
    <row r="2828">
      <c r="A2828" t="inlineStr">
        <is>
          <t>ACE 미국30년국채액티브(H)|2주 전에 샀다면|[단기스윙]+[변동성허용]</t>
        </is>
      </c>
      <c r="B2828" t="inlineStr">
        <is>
          <t>ACE 미국30년국채액티브(H)</t>
        </is>
      </c>
      <c r="C2828" t="inlineStr">
        <is>
          <t>453850</t>
        </is>
      </c>
      <c r="D2828" t="inlineStr">
        <is>
          <t>2주 전에 샀다면</t>
        </is>
      </c>
      <c r="E2828" t="inlineStr">
        <is>
          <t>[단기스윙]+[변동성허용]</t>
        </is>
      </c>
      <c r="F2828" t="inlineStr">
        <is>
          <t>[단기스윙]</t>
        </is>
      </c>
      <c r="G2828" t="inlineStr">
        <is>
          <t>[변동성허용]</t>
        </is>
      </c>
      <c r="H2828" t="n">
        <v>300000</v>
      </c>
      <c r="I2828" t="n">
        <v>7400</v>
      </c>
      <c r="J2828" t="n">
        <v>7395</v>
      </c>
      <c r="K2828" t="n">
        <v>-0.07000000000000001</v>
      </c>
      <c r="L2828" t="n">
        <v>-0.03</v>
      </c>
      <c r="M2828" t="n">
        <v>-0.79</v>
      </c>
      <c r="N2828" t="n">
        <v>0</v>
      </c>
      <c r="O2828" t="n">
        <v>1</v>
      </c>
      <c r="P2828" t="inlineStr">
        <is>
          <t>2026-05-26</t>
        </is>
      </c>
      <c r="Q2828" t="inlineStr">
        <is>
          <t>2026-06-08</t>
        </is>
      </c>
      <c r="R2828" t="inlineStr">
        <is>
          <t>+5%▶60% 익절 / +10%▶30% 익절 / +20%▶10% 익절</t>
        </is>
      </c>
      <c r="S2828" t="inlineStr">
        <is>
          <t>-5%▶50% 손절 / -10%▶30% 손절 / -15%▶20% 손절</t>
        </is>
      </c>
      <c r="T2828" t="inlineStr">
        <is>
          <t>매수 0.0005 / 매도 0.0025 / 슬리피지 0.0007</t>
        </is>
      </c>
    </row>
    <row r="2829">
      <c r="A2829" t="inlineStr">
        <is>
          <t>ACE 미국30년국채액티브(H)|2주 전에 샀다면|[단기스윙]+[버티기형]</t>
        </is>
      </c>
      <c r="B2829" t="inlineStr">
        <is>
          <t>ACE 미국30년국채액티브(H)</t>
        </is>
      </c>
      <c r="C2829" t="inlineStr">
        <is>
          <t>453850</t>
        </is>
      </c>
      <c r="D2829" t="inlineStr">
        <is>
          <t>2주 전에 샀다면</t>
        </is>
      </c>
      <c r="E2829" t="inlineStr">
        <is>
          <t>[단기스윙]+[버티기형]</t>
        </is>
      </c>
      <c r="F2829" t="inlineStr">
        <is>
          <t>[단기스윙]</t>
        </is>
      </c>
      <c r="G2829" t="inlineStr">
        <is>
          <t>[버티기형]</t>
        </is>
      </c>
      <c r="H2829" t="n">
        <v>300000</v>
      </c>
      <c r="I2829" t="n">
        <v>7400</v>
      </c>
      <c r="J2829" t="n">
        <v>7395</v>
      </c>
      <c r="K2829" t="n">
        <v>-0.07000000000000001</v>
      </c>
      <c r="L2829" t="n">
        <v>-0.03</v>
      </c>
      <c r="M2829" t="n">
        <v>-0.79</v>
      </c>
      <c r="N2829" t="n">
        <v>0</v>
      </c>
      <c r="O2829" t="n">
        <v>1</v>
      </c>
      <c r="P2829" t="inlineStr">
        <is>
          <t>2026-05-26</t>
        </is>
      </c>
      <c r="Q2829" t="inlineStr">
        <is>
          <t>2026-06-08</t>
        </is>
      </c>
      <c r="R2829" t="inlineStr">
        <is>
          <t>+5%▶60% 익절 / +10%▶30% 익절 / +20%▶10% 익절</t>
        </is>
      </c>
      <c r="S2829" t="inlineStr">
        <is>
          <t>-5%▶40% 손절 / -15%▶30% 손절 / -20%▶30% 손절</t>
        </is>
      </c>
      <c r="T2829" t="inlineStr">
        <is>
          <t>매수 0.0005 / 매도 0.0025 / 슬리피지 0.0007</t>
        </is>
      </c>
    </row>
    <row r="2830">
      <c r="A2830" t="inlineStr">
        <is>
          <t>ACE 미국30년국채액티브(H)|2주 전에 샀다면|[대표님룰]+[칼손절]</t>
        </is>
      </c>
      <c r="B2830" t="inlineStr">
        <is>
          <t>ACE 미국30년국채액티브(H)</t>
        </is>
      </c>
      <c r="C2830" t="inlineStr">
        <is>
          <t>453850</t>
        </is>
      </c>
      <c r="D2830" t="inlineStr">
        <is>
          <t>2주 전에 샀다면</t>
        </is>
      </c>
      <c r="E2830" t="inlineStr">
        <is>
          <t>[대표님룰]+[칼손절]</t>
        </is>
      </c>
      <c r="F2830" t="inlineStr">
        <is>
          <t>[대표님룰]</t>
        </is>
      </c>
      <c r="G2830" t="inlineStr">
        <is>
          <t>[칼손절]</t>
        </is>
      </c>
      <c r="H2830" t="n">
        <v>300000</v>
      </c>
      <c r="I2830" t="n">
        <v>7400</v>
      </c>
      <c r="J2830" t="n">
        <v>7395</v>
      </c>
      <c r="K2830" t="n">
        <v>-0.07000000000000001</v>
      </c>
      <c r="L2830" t="n">
        <v>-0.03</v>
      </c>
      <c r="M2830" t="n">
        <v>-0.79</v>
      </c>
      <c r="N2830" t="n">
        <v>0</v>
      </c>
      <c r="O2830" t="n">
        <v>1</v>
      </c>
      <c r="P2830" t="inlineStr">
        <is>
          <t>2026-05-26</t>
        </is>
      </c>
      <c r="Q2830" t="inlineStr">
        <is>
          <t>2026-06-08</t>
        </is>
      </c>
      <c r="R2830" t="inlineStr">
        <is>
          <t>+5%▶60% 익절 / +10%▶30% 익절 / +30%▶10% 익절</t>
        </is>
      </c>
      <c r="S2830" t="inlineStr">
        <is>
          <t>-2%▶80% 손절 / -4%▶10% 손절 / -6%▶10% 손절</t>
        </is>
      </c>
      <c r="T2830" t="inlineStr">
        <is>
          <t>매수 0.0005 / 매도 0.0025 / 슬리피지 0.0007</t>
        </is>
      </c>
    </row>
    <row r="2831">
      <c r="A2831" t="inlineStr">
        <is>
          <t>ACE 미국30년국채액티브(H)|2주 전에 샀다면|[대표님룰]+[정석방어]</t>
        </is>
      </c>
      <c r="B2831" t="inlineStr">
        <is>
          <t>ACE 미국30년국채액티브(H)</t>
        </is>
      </c>
      <c r="C2831" t="inlineStr">
        <is>
          <t>453850</t>
        </is>
      </c>
      <c r="D2831" t="inlineStr">
        <is>
          <t>2주 전에 샀다면</t>
        </is>
      </c>
      <c r="E2831" t="inlineStr">
        <is>
          <t>[대표님룰]+[정석방어]</t>
        </is>
      </c>
      <c r="F2831" t="inlineStr">
        <is>
          <t>[대표님룰]</t>
        </is>
      </c>
      <c r="G2831" t="inlineStr">
        <is>
          <t>[정석방어]</t>
        </is>
      </c>
      <c r="H2831" t="n">
        <v>300000</v>
      </c>
      <c r="I2831" t="n">
        <v>7400</v>
      </c>
      <c r="J2831" t="n">
        <v>7395</v>
      </c>
      <c r="K2831" t="n">
        <v>-0.07000000000000001</v>
      </c>
      <c r="L2831" t="n">
        <v>-0.03</v>
      </c>
      <c r="M2831" t="n">
        <v>-0.79</v>
      </c>
      <c r="N2831" t="n">
        <v>0</v>
      </c>
      <c r="O2831" t="n">
        <v>1</v>
      </c>
      <c r="P2831" t="inlineStr">
        <is>
          <t>2026-05-26</t>
        </is>
      </c>
      <c r="Q2831" t="inlineStr">
        <is>
          <t>2026-06-08</t>
        </is>
      </c>
      <c r="R2831" t="inlineStr">
        <is>
          <t>+5%▶60% 익절 / +10%▶30% 익절 / +30%▶10% 익절</t>
        </is>
      </c>
      <c r="S2831" t="inlineStr">
        <is>
          <t>-3%▶70% 손절 / -5%▶20% 손절 / -10%▶10% 손절</t>
        </is>
      </c>
      <c r="T2831" t="inlineStr">
        <is>
          <t>매수 0.0005 / 매도 0.0025 / 슬리피지 0.0007</t>
        </is>
      </c>
    </row>
    <row r="2832">
      <c r="A2832" t="inlineStr">
        <is>
          <t>ACE 미국30년국채액티브(H)|2주 전에 샀다면|[대표님룰]+[변동성허용]</t>
        </is>
      </c>
      <c r="B2832" t="inlineStr">
        <is>
          <t>ACE 미국30년국채액티브(H)</t>
        </is>
      </c>
      <c r="C2832" t="inlineStr">
        <is>
          <t>453850</t>
        </is>
      </c>
      <c r="D2832" t="inlineStr">
        <is>
          <t>2주 전에 샀다면</t>
        </is>
      </c>
      <c r="E2832" t="inlineStr">
        <is>
          <t>[대표님룰]+[변동성허용]</t>
        </is>
      </c>
      <c r="F2832" t="inlineStr">
        <is>
          <t>[대표님룰]</t>
        </is>
      </c>
      <c r="G2832" t="inlineStr">
        <is>
          <t>[변동성허용]</t>
        </is>
      </c>
      <c r="H2832" t="n">
        <v>300000</v>
      </c>
      <c r="I2832" t="n">
        <v>7400</v>
      </c>
      <c r="J2832" t="n">
        <v>7395</v>
      </c>
      <c r="K2832" t="n">
        <v>-0.07000000000000001</v>
      </c>
      <c r="L2832" t="n">
        <v>-0.03</v>
      </c>
      <c r="M2832" t="n">
        <v>-0.79</v>
      </c>
      <c r="N2832" t="n">
        <v>0</v>
      </c>
      <c r="O2832" t="n">
        <v>1</v>
      </c>
      <c r="P2832" t="inlineStr">
        <is>
          <t>2026-05-26</t>
        </is>
      </c>
      <c r="Q2832" t="inlineStr">
        <is>
          <t>2026-06-08</t>
        </is>
      </c>
      <c r="R2832" t="inlineStr">
        <is>
          <t>+5%▶60% 익절 / +10%▶30% 익절 / +30%▶10% 익절</t>
        </is>
      </c>
      <c r="S2832" t="inlineStr">
        <is>
          <t>-5%▶50% 손절 / -10%▶30% 손절 / -15%▶20% 손절</t>
        </is>
      </c>
      <c r="T2832" t="inlineStr">
        <is>
          <t>매수 0.0005 / 매도 0.0025 / 슬리피지 0.0007</t>
        </is>
      </c>
    </row>
    <row r="2833">
      <c r="A2833" t="inlineStr">
        <is>
          <t>ACE 미국30년국채액티브(H)|2주 전에 샀다면|[대표님룰]+[버티기형]</t>
        </is>
      </c>
      <c r="B2833" t="inlineStr">
        <is>
          <t>ACE 미국30년국채액티브(H)</t>
        </is>
      </c>
      <c r="C2833" t="inlineStr">
        <is>
          <t>453850</t>
        </is>
      </c>
      <c r="D2833" t="inlineStr">
        <is>
          <t>2주 전에 샀다면</t>
        </is>
      </c>
      <c r="E2833" t="inlineStr">
        <is>
          <t>[대표님룰]+[버티기형]</t>
        </is>
      </c>
      <c r="F2833" t="inlineStr">
        <is>
          <t>[대표님룰]</t>
        </is>
      </c>
      <c r="G2833" t="inlineStr">
        <is>
          <t>[버티기형]</t>
        </is>
      </c>
      <c r="H2833" t="n">
        <v>300000</v>
      </c>
      <c r="I2833" t="n">
        <v>7400</v>
      </c>
      <c r="J2833" t="n">
        <v>7395</v>
      </c>
      <c r="K2833" t="n">
        <v>-0.07000000000000001</v>
      </c>
      <c r="L2833" t="n">
        <v>-0.03</v>
      </c>
      <c r="M2833" t="n">
        <v>-0.79</v>
      </c>
      <c r="N2833" t="n">
        <v>0</v>
      </c>
      <c r="O2833" t="n">
        <v>1</v>
      </c>
      <c r="P2833" t="inlineStr">
        <is>
          <t>2026-05-26</t>
        </is>
      </c>
      <c r="Q2833" t="inlineStr">
        <is>
          <t>2026-06-08</t>
        </is>
      </c>
      <c r="R2833" t="inlineStr">
        <is>
          <t>+5%▶60% 익절 / +10%▶30% 익절 / +30%▶10% 익절</t>
        </is>
      </c>
      <c r="S2833" t="inlineStr">
        <is>
          <t>-5%▶40% 손절 / -15%▶30% 손절 / -20%▶30% 손절</t>
        </is>
      </c>
      <c r="T2833" t="inlineStr">
        <is>
          <t>매수 0.0005 / 매도 0.0025 / 슬리피지 0.0007</t>
        </is>
      </c>
    </row>
    <row r="2834">
      <c r="A2834" t="inlineStr">
        <is>
          <t>ACE 미국30년국채액티브(H)|2주 전에 샀다면|[중기추세]+[칼손절]</t>
        </is>
      </c>
      <c r="B2834" t="inlineStr">
        <is>
          <t>ACE 미국30년국채액티브(H)</t>
        </is>
      </c>
      <c r="C2834" t="inlineStr">
        <is>
          <t>453850</t>
        </is>
      </c>
      <c r="D2834" t="inlineStr">
        <is>
          <t>2주 전에 샀다면</t>
        </is>
      </c>
      <c r="E2834" t="inlineStr">
        <is>
          <t>[중기추세]+[칼손절]</t>
        </is>
      </c>
      <c r="F2834" t="inlineStr">
        <is>
          <t>[중기추세]</t>
        </is>
      </c>
      <c r="G2834" t="inlineStr">
        <is>
          <t>[칼손절]</t>
        </is>
      </c>
      <c r="H2834" t="n">
        <v>300000</v>
      </c>
      <c r="I2834" t="n">
        <v>7400</v>
      </c>
      <c r="J2834" t="n">
        <v>7395</v>
      </c>
      <c r="K2834" t="n">
        <v>-0.07000000000000001</v>
      </c>
      <c r="L2834" t="n">
        <v>-0.03</v>
      </c>
      <c r="M2834" t="n">
        <v>-0.79</v>
      </c>
      <c r="N2834" t="n">
        <v>0</v>
      </c>
      <c r="O2834" t="n">
        <v>1</v>
      </c>
      <c r="P2834" t="inlineStr">
        <is>
          <t>2026-05-26</t>
        </is>
      </c>
      <c r="Q2834" t="inlineStr">
        <is>
          <t>2026-06-08</t>
        </is>
      </c>
      <c r="R2834" t="inlineStr">
        <is>
          <t>+10%▶50% 익절 / +20%▶30% 익절 / +30%▶20% 익절</t>
        </is>
      </c>
      <c r="S2834" t="inlineStr">
        <is>
          <t>-2%▶80% 손절 / -4%▶10% 손절 / -6%▶10% 손절</t>
        </is>
      </c>
      <c r="T2834" t="inlineStr">
        <is>
          <t>매수 0.0005 / 매도 0.0025 / 슬리피지 0.0007</t>
        </is>
      </c>
    </row>
    <row r="2835">
      <c r="A2835" t="inlineStr">
        <is>
          <t>ACE 미국30년국채액티브(H)|2주 전에 샀다면|[중기추세]+[정석방어]</t>
        </is>
      </c>
      <c r="B2835" t="inlineStr">
        <is>
          <t>ACE 미국30년국채액티브(H)</t>
        </is>
      </c>
      <c r="C2835" t="inlineStr">
        <is>
          <t>453850</t>
        </is>
      </c>
      <c r="D2835" t="inlineStr">
        <is>
          <t>2주 전에 샀다면</t>
        </is>
      </c>
      <c r="E2835" t="inlineStr">
        <is>
          <t>[중기추세]+[정석방어]</t>
        </is>
      </c>
      <c r="F2835" t="inlineStr">
        <is>
          <t>[중기추세]</t>
        </is>
      </c>
      <c r="G2835" t="inlineStr">
        <is>
          <t>[정석방어]</t>
        </is>
      </c>
      <c r="H2835" t="n">
        <v>300000</v>
      </c>
      <c r="I2835" t="n">
        <v>7400</v>
      </c>
      <c r="J2835" t="n">
        <v>7395</v>
      </c>
      <c r="K2835" t="n">
        <v>-0.07000000000000001</v>
      </c>
      <c r="L2835" t="n">
        <v>-0.03</v>
      </c>
      <c r="M2835" t="n">
        <v>-0.79</v>
      </c>
      <c r="N2835" t="n">
        <v>0</v>
      </c>
      <c r="O2835" t="n">
        <v>1</v>
      </c>
      <c r="P2835" t="inlineStr">
        <is>
          <t>2026-05-26</t>
        </is>
      </c>
      <c r="Q2835" t="inlineStr">
        <is>
          <t>2026-06-08</t>
        </is>
      </c>
      <c r="R2835" t="inlineStr">
        <is>
          <t>+10%▶50% 익절 / +20%▶30% 익절 / +30%▶20% 익절</t>
        </is>
      </c>
      <c r="S2835" t="inlineStr">
        <is>
          <t>-3%▶70% 손절 / -5%▶20% 손절 / -10%▶10% 손절</t>
        </is>
      </c>
      <c r="T2835" t="inlineStr">
        <is>
          <t>매수 0.0005 / 매도 0.0025 / 슬리피지 0.0007</t>
        </is>
      </c>
    </row>
    <row r="2836">
      <c r="A2836" t="inlineStr">
        <is>
          <t>ACE 미국30년국채액티브(H)|2주 전에 샀다면|[중기추세]+[변동성허용]</t>
        </is>
      </c>
      <c r="B2836" t="inlineStr">
        <is>
          <t>ACE 미국30년국채액티브(H)</t>
        </is>
      </c>
      <c r="C2836" t="inlineStr">
        <is>
          <t>453850</t>
        </is>
      </c>
      <c r="D2836" t="inlineStr">
        <is>
          <t>2주 전에 샀다면</t>
        </is>
      </c>
      <c r="E2836" t="inlineStr">
        <is>
          <t>[중기추세]+[변동성허용]</t>
        </is>
      </c>
      <c r="F2836" t="inlineStr">
        <is>
          <t>[중기추세]</t>
        </is>
      </c>
      <c r="G2836" t="inlineStr">
        <is>
          <t>[변동성허용]</t>
        </is>
      </c>
      <c r="H2836" t="n">
        <v>300000</v>
      </c>
      <c r="I2836" t="n">
        <v>7400</v>
      </c>
      <c r="J2836" t="n">
        <v>7395</v>
      </c>
      <c r="K2836" t="n">
        <v>-0.07000000000000001</v>
      </c>
      <c r="L2836" t="n">
        <v>-0.03</v>
      </c>
      <c r="M2836" t="n">
        <v>-0.79</v>
      </c>
      <c r="N2836" t="n">
        <v>0</v>
      </c>
      <c r="O2836" t="n">
        <v>1</v>
      </c>
      <c r="P2836" t="inlineStr">
        <is>
          <t>2026-05-26</t>
        </is>
      </c>
      <c r="Q2836" t="inlineStr">
        <is>
          <t>2026-06-08</t>
        </is>
      </c>
      <c r="R2836" t="inlineStr">
        <is>
          <t>+10%▶50% 익절 / +20%▶30% 익절 / +30%▶20% 익절</t>
        </is>
      </c>
      <c r="S2836" t="inlineStr">
        <is>
          <t>-5%▶50% 손절 / -10%▶30% 손절 / -15%▶20% 손절</t>
        </is>
      </c>
      <c r="T2836" t="inlineStr">
        <is>
          <t>매수 0.0005 / 매도 0.0025 / 슬리피지 0.0007</t>
        </is>
      </c>
    </row>
    <row r="2837">
      <c r="A2837" t="inlineStr">
        <is>
          <t>ACE 미국30년국채액티브(H)|2주 전에 샀다면|[중기추세]+[버티기형]</t>
        </is>
      </c>
      <c r="B2837" t="inlineStr">
        <is>
          <t>ACE 미국30년국채액티브(H)</t>
        </is>
      </c>
      <c r="C2837" t="inlineStr">
        <is>
          <t>453850</t>
        </is>
      </c>
      <c r="D2837" t="inlineStr">
        <is>
          <t>2주 전에 샀다면</t>
        </is>
      </c>
      <c r="E2837" t="inlineStr">
        <is>
          <t>[중기추세]+[버티기형]</t>
        </is>
      </c>
      <c r="F2837" t="inlineStr">
        <is>
          <t>[중기추세]</t>
        </is>
      </c>
      <c r="G2837" t="inlineStr">
        <is>
          <t>[버티기형]</t>
        </is>
      </c>
      <c r="H2837" t="n">
        <v>300000</v>
      </c>
      <c r="I2837" t="n">
        <v>7400</v>
      </c>
      <c r="J2837" t="n">
        <v>7395</v>
      </c>
      <c r="K2837" t="n">
        <v>-0.07000000000000001</v>
      </c>
      <c r="L2837" t="n">
        <v>-0.03</v>
      </c>
      <c r="M2837" t="n">
        <v>-0.79</v>
      </c>
      <c r="N2837" t="n">
        <v>0</v>
      </c>
      <c r="O2837" t="n">
        <v>1</v>
      </c>
      <c r="P2837" t="inlineStr">
        <is>
          <t>2026-05-26</t>
        </is>
      </c>
      <c r="Q2837" t="inlineStr">
        <is>
          <t>2026-06-08</t>
        </is>
      </c>
      <c r="R2837" t="inlineStr">
        <is>
          <t>+10%▶50% 익절 / +20%▶30% 익절 / +30%▶20% 익절</t>
        </is>
      </c>
      <c r="S2837" t="inlineStr">
        <is>
          <t>-5%▶40% 손절 / -15%▶30% 손절 / -20%▶30% 손절</t>
        </is>
      </c>
      <c r="T2837" t="inlineStr">
        <is>
          <t>매수 0.0005 / 매도 0.0025 / 슬리피지 0.0007</t>
        </is>
      </c>
    </row>
    <row r="2838">
      <c r="A2838" t="inlineStr">
        <is>
          <t>ACE 미국30년국채액티브(H)|2주 전에 샀다면|[수익극대화]+[칼손절]</t>
        </is>
      </c>
      <c r="B2838" t="inlineStr">
        <is>
          <t>ACE 미국30년국채액티브(H)</t>
        </is>
      </c>
      <c r="C2838" t="inlineStr">
        <is>
          <t>453850</t>
        </is>
      </c>
      <c r="D2838" t="inlineStr">
        <is>
          <t>2주 전에 샀다면</t>
        </is>
      </c>
      <c r="E2838" t="inlineStr">
        <is>
          <t>[수익극대화]+[칼손절]</t>
        </is>
      </c>
      <c r="F2838" t="inlineStr">
        <is>
          <t>[수익극대화]</t>
        </is>
      </c>
      <c r="G2838" t="inlineStr">
        <is>
          <t>[칼손절]</t>
        </is>
      </c>
      <c r="H2838" t="n">
        <v>300000</v>
      </c>
      <c r="I2838" t="n">
        <v>7400</v>
      </c>
      <c r="J2838" t="n">
        <v>7395</v>
      </c>
      <c r="K2838" t="n">
        <v>-0.07000000000000001</v>
      </c>
      <c r="L2838" t="n">
        <v>-0.03</v>
      </c>
      <c r="M2838" t="n">
        <v>-0.79</v>
      </c>
      <c r="N2838" t="n">
        <v>0</v>
      </c>
      <c r="O2838" t="n">
        <v>1</v>
      </c>
      <c r="P2838" t="inlineStr">
        <is>
          <t>2026-05-26</t>
        </is>
      </c>
      <c r="Q2838" t="inlineStr">
        <is>
          <t>2026-06-08</t>
        </is>
      </c>
      <c r="R2838" t="inlineStr">
        <is>
          <t>+10%▶40% 익절 / +20%▶30% 익절 / +40%▶30% 익절</t>
        </is>
      </c>
      <c r="S2838" t="inlineStr">
        <is>
          <t>-2%▶80% 손절 / -4%▶10% 손절 / -6%▶10% 손절</t>
        </is>
      </c>
      <c r="T2838" t="inlineStr">
        <is>
          <t>매수 0.0005 / 매도 0.0025 / 슬리피지 0.0007</t>
        </is>
      </c>
    </row>
    <row r="2839">
      <c r="A2839" t="inlineStr">
        <is>
          <t>ACE 미국30년국채액티브(H)|2주 전에 샀다면|[수익극대화]+[정석방어]</t>
        </is>
      </c>
      <c r="B2839" t="inlineStr">
        <is>
          <t>ACE 미국30년국채액티브(H)</t>
        </is>
      </c>
      <c r="C2839" t="inlineStr">
        <is>
          <t>453850</t>
        </is>
      </c>
      <c r="D2839" t="inlineStr">
        <is>
          <t>2주 전에 샀다면</t>
        </is>
      </c>
      <c r="E2839" t="inlineStr">
        <is>
          <t>[수익극대화]+[정석방어]</t>
        </is>
      </c>
      <c r="F2839" t="inlineStr">
        <is>
          <t>[수익극대화]</t>
        </is>
      </c>
      <c r="G2839" t="inlineStr">
        <is>
          <t>[정석방어]</t>
        </is>
      </c>
      <c r="H2839" t="n">
        <v>300000</v>
      </c>
      <c r="I2839" t="n">
        <v>7400</v>
      </c>
      <c r="J2839" t="n">
        <v>7395</v>
      </c>
      <c r="K2839" t="n">
        <v>-0.07000000000000001</v>
      </c>
      <c r="L2839" t="n">
        <v>-0.03</v>
      </c>
      <c r="M2839" t="n">
        <v>-0.79</v>
      </c>
      <c r="N2839" t="n">
        <v>0</v>
      </c>
      <c r="O2839" t="n">
        <v>1</v>
      </c>
      <c r="P2839" t="inlineStr">
        <is>
          <t>2026-05-26</t>
        </is>
      </c>
      <c r="Q2839" t="inlineStr">
        <is>
          <t>2026-06-08</t>
        </is>
      </c>
      <c r="R2839" t="inlineStr">
        <is>
          <t>+10%▶40% 익절 / +20%▶30% 익절 / +40%▶30% 익절</t>
        </is>
      </c>
      <c r="S2839" t="inlineStr">
        <is>
          <t>-3%▶70% 손절 / -5%▶20% 손절 / -10%▶10% 손절</t>
        </is>
      </c>
      <c r="T2839" t="inlineStr">
        <is>
          <t>매수 0.0005 / 매도 0.0025 / 슬리피지 0.0007</t>
        </is>
      </c>
    </row>
    <row r="2840">
      <c r="A2840" t="inlineStr">
        <is>
          <t>ACE 미국30년국채액티브(H)|2주 전에 샀다면|[수익극대화]+[변동성허용]</t>
        </is>
      </c>
      <c r="B2840" t="inlineStr">
        <is>
          <t>ACE 미국30년국채액티브(H)</t>
        </is>
      </c>
      <c r="C2840" t="inlineStr">
        <is>
          <t>453850</t>
        </is>
      </c>
      <c r="D2840" t="inlineStr">
        <is>
          <t>2주 전에 샀다면</t>
        </is>
      </c>
      <c r="E2840" t="inlineStr">
        <is>
          <t>[수익극대화]+[변동성허용]</t>
        </is>
      </c>
      <c r="F2840" t="inlineStr">
        <is>
          <t>[수익극대화]</t>
        </is>
      </c>
      <c r="G2840" t="inlineStr">
        <is>
          <t>[변동성허용]</t>
        </is>
      </c>
      <c r="H2840" t="n">
        <v>300000</v>
      </c>
      <c r="I2840" t="n">
        <v>7400</v>
      </c>
      <c r="J2840" t="n">
        <v>7395</v>
      </c>
      <c r="K2840" t="n">
        <v>-0.07000000000000001</v>
      </c>
      <c r="L2840" t="n">
        <v>-0.03</v>
      </c>
      <c r="M2840" t="n">
        <v>-0.79</v>
      </c>
      <c r="N2840" t="n">
        <v>0</v>
      </c>
      <c r="O2840" t="n">
        <v>1</v>
      </c>
      <c r="P2840" t="inlineStr">
        <is>
          <t>2026-05-26</t>
        </is>
      </c>
      <c r="Q2840" t="inlineStr">
        <is>
          <t>2026-06-08</t>
        </is>
      </c>
      <c r="R2840" t="inlineStr">
        <is>
          <t>+10%▶40% 익절 / +20%▶30% 익절 / +40%▶30% 익절</t>
        </is>
      </c>
      <c r="S2840" t="inlineStr">
        <is>
          <t>-5%▶50% 손절 / -10%▶30% 손절 / -15%▶20% 손절</t>
        </is>
      </c>
      <c r="T2840" t="inlineStr">
        <is>
          <t>매수 0.0005 / 매도 0.0025 / 슬리피지 0.0007</t>
        </is>
      </c>
    </row>
    <row r="2841">
      <c r="A2841" t="inlineStr">
        <is>
          <t>ACE 미국30년국채액티브(H)|2주 전에 샀다면|[수익극대화]+[버티기형]</t>
        </is>
      </c>
      <c r="B2841" t="inlineStr">
        <is>
          <t>ACE 미국30년국채액티브(H)</t>
        </is>
      </c>
      <c r="C2841" t="inlineStr">
        <is>
          <t>453850</t>
        </is>
      </c>
      <c r="D2841" t="inlineStr">
        <is>
          <t>2주 전에 샀다면</t>
        </is>
      </c>
      <c r="E2841" t="inlineStr">
        <is>
          <t>[수익극대화]+[버티기형]</t>
        </is>
      </c>
      <c r="F2841" t="inlineStr">
        <is>
          <t>[수익극대화]</t>
        </is>
      </c>
      <c r="G2841" t="inlineStr">
        <is>
          <t>[버티기형]</t>
        </is>
      </c>
      <c r="H2841" t="n">
        <v>300000</v>
      </c>
      <c r="I2841" t="n">
        <v>7400</v>
      </c>
      <c r="J2841" t="n">
        <v>7395</v>
      </c>
      <c r="K2841" t="n">
        <v>-0.07000000000000001</v>
      </c>
      <c r="L2841" t="n">
        <v>-0.03</v>
      </c>
      <c r="M2841" t="n">
        <v>-0.79</v>
      </c>
      <c r="N2841" t="n">
        <v>0</v>
      </c>
      <c r="O2841" t="n">
        <v>1</v>
      </c>
      <c r="P2841" t="inlineStr">
        <is>
          <t>2026-05-26</t>
        </is>
      </c>
      <c r="Q2841" t="inlineStr">
        <is>
          <t>2026-06-08</t>
        </is>
      </c>
      <c r="R2841" t="inlineStr">
        <is>
          <t>+10%▶40% 익절 / +20%▶30% 익절 / +40%▶30% 익절</t>
        </is>
      </c>
      <c r="S2841" t="inlineStr">
        <is>
          <t>-5%▶40% 손절 / -15%▶30% 손절 / -20%▶30% 손절</t>
        </is>
      </c>
      <c r="T2841" t="inlineStr">
        <is>
          <t>매수 0.0005 / 매도 0.0025 / 슬리피지 0.0007</t>
        </is>
      </c>
    </row>
    <row r="2842">
      <c r="A2842" t="inlineStr">
        <is>
          <t>ACE 미국30년국채액티브(H)|3개월 전에 샀다면|[초단타]+[칼손절]</t>
        </is>
      </c>
      <c r="B2842" t="inlineStr">
        <is>
          <t>ACE 미국30년국채액티브(H)</t>
        </is>
      </c>
      <c r="C2842" t="inlineStr">
        <is>
          <t>453850</t>
        </is>
      </c>
      <c r="D2842" t="inlineStr">
        <is>
          <t>3개월 전에 샀다면</t>
        </is>
      </c>
      <c r="E2842" t="inlineStr">
        <is>
          <t>[초단타]+[칼손절]</t>
        </is>
      </c>
      <c r="F2842" t="inlineStr">
        <is>
          <t>[초단타]</t>
        </is>
      </c>
      <c r="G2842" t="inlineStr">
        <is>
          <t>[칼손절]</t>
        </is>
      </c>
      <c r="H2842" t="n">
        <v>300000</v>
      </c>
      <c r="I2842" t="n">
        <v>7634</v>
      </c>
      <c r="J2842" t="n">
        <v>7395</v>
      </c>
      <c r="K2842" t="n">
        <v>-3.13</v>
      </c>
      <c r="L2842" t="n">
        <v>-0.03</v>
      </c>
      <c r="M2842" t="n">
        <v>-0.79</v>
      </c>
      <c r="N2842" t="n">
        <v>0</v>
      </c>
      <c r="O2842" t="n">
        <v>1</v>
      </c>
      <c r="P2842" t="inlineStr">
        <is>
          <t>2026-03-09</t>
        </is>
      </c>
      <c r="Q2842" t="inlineStr">
        <is>
          <t>2026-06-08</t>
        </is>
      </c>
      <c r="R2842" t="inlineStr">
        <is>
          <t>+3%▶70% 익절 / +5%▶20% 익절 / +10%▶10% 익절</t>
        </is>
      </c>
      <c r="S2842" t="inlineStr">
        <is>
          <t>-2%▶80% 손절 / -4%▶10% 손절 / -6%▶10% 손절</t>
        </is>
      </c>
      <c r="T2842" t="inlineStr">
        <is>
          <t>매수 0.0005 / 매도 0.0025 / 슬리피지 0.0007</t>
        </is>
      </c>
    </row>
    <row r="2843">
      <c r="A2843" t="inlineStr">
        <is>
          <t>ACE 미국30년국채액티브(H)|3개월 전에 샀다면|[초단타]+[정석방어]</t>
        </is>
      </c>
      <c r="B2843" t="inlineStr">
        <is>
          <t>ACE 미국30년국채액티브(H)</t>
        </is>
      </c>
      <c r="C2843" t="inlineStr">
        <is>
          <t>453850</t>
        </is>
      </c>
      <c r="D2843" t="inlineStr">
        <is>
          <t>3개월 전에 샀다면</t>
        </is>
      </c>
      <c r="E2843" t="inlineStr">
        <is>
          <t>[초단타]+[정석방어]</t>
        </is>
      </c>
      <c r="F2843" t="inlineStr">
        <is>
          <t>[초단타]</t>
        </is>
      </c>
      <c r="G2843" t="inlineStr">
        <is>
          <t>[정석방어]</t>
        </is>
      </c>
      <c r="H2843" t="n">
        <v>300000</v>
      </c>
      <c r="I2843" t="n">
        <v>7634</v>
      </c>
      <c r="J2843" t="n">
        <v>7395</v>
      </c>
      <c r="K2843" t="n">
        <v>-3.13</v>
      </c>
      <c r="L2843" t="n">
        <v>-0.03</v>
      </c>
      <c r="M2843" t="n">
        <v>-0.79</v>
      </c>
      <c r="N2843" t="n">
        <v>0</v>
      </c>
      <c r="O2843" t="n">
        <v>1</v>
      </c>
      <c r="P2843" t="inlineStr">
        <is>
          <t>2026-03-09</t>
        </is>
      </c>
      <c r="Q2843" t="inlineStr">
        <is>
          <t>2026-06-08</t>
        </is>
      </c>
      <c r="R2843" t="inlineStr">
        <is>
          <t>+3%▶70% 익절 / +5%▶20% 익절 / +10%▶10% 익절</t>
        </is>
      </c>
      <c r="S2843" t="inlineStr">
        <is>
          <t>-3%▶70% 손절 / -5%▶20% 손절 / -10%▶10% 손절</t>
        </is>
      </c>
      <c r="T2843" t="inlineStr">
        <is>
          <t>매수 0.0005 / 매도 0.0025 / 슬리피지 0.0007</t>
        </is>
      </c>
    </row>
    <row r="2844">
      <c r="A2844" t="inlineStr">
        <is>
          <t>ACE 미국30년국채액티브(H)|3개월 전에 샀다면|[초단타]+[변동성허용]</t>
        </is>
      </c>
      <c r="B2844" t="inlineStr">
        <is>
          <t>ACE 미국30년국채액티브(H)</t>
        </is>
      </c>
      <c r="C2844" t="inlineStr">
        <is>
          <t>453850</t>
        </is>
      </c>
      <c r="D2844" t="inlineStr">
        <is>
          <t>3개월 전에 샀다면</t>
        </is>
      </c>
      <c r="E2844" t="inlineStr">
        <is>
          <t>[초단타]+[변동성허용]</t>
        </is>
      </c>
      <c r="F2844" t="inlineStr">
        <is>
          <t>[초단타]</t>
        </is>
      </c>
      <c r="G2844" t="inlineStr">
        <is>
          <t>[변동성허용]</t>
        </is>
      </c>
      <c r="H2844" t="n">
        <v>300000</v>
      </c>
      <c r="I2844" t="n">
        <v>7634</v>
      </c>
      <c r="J2844" t="n">
        <v>7395</v>
      </c>
      <c r="K2844" t="n">
        <v>-3.13</v>
      </c>
      <c r="L2844" t="n">
        <v>-0.03</v>
      </c>
      <c r="M2844" t="n">
        <v>-0.79</v>
      </c>
      <c r="N2844" t="n">
        <v>0</v>
      </c>
      <c r="O2844" t="n">
        <v>1</v>
      </c>
      <c r="P2844" t="inlineStr">
        <is>
          <t>2026-03-09</t>
        </is>
      </c>
      <c r="Q2844" t="inlineStr">
        <is>
          <t>2026-06-08</t>
        </is>
      </c>
      <c r="R2844" t="inlineStr">
        <is>
          <t>+3%▶70% 익절 / +5%▶20% 익절 / +10%▶10% 익절</t>
        </is>
      </c>
      <c r="S2844" t="inlineStr">
        <is>
          <t>-5%▶50% 손절 / -10%▶30% 손절 / -15%▶20% 손절</t>
        </is>
      </c>
      <c r="T2844" t="inlineStr">
        <is>
          <t>매수 0.0005 / 매도 0.0025 / 슬리피지 0.0007</t>
        </is>
      </c>
    </row>
    <row r="2845">
      <c r="A2845" t="inlineStr">
        <is>
          <t>ACE 미국30년국채액티브(H)|3개월 전에 샀다면|[초단타]+[버티기형]</t>
        </is>
      </c>
      <c r="B2845" t="inlineStr">
        <is>
          <t>ACE 미국30년국채액티브(H)</t>
        </is>
      </c>
      <c r="C2845" t="inlineStr">
        <is>
          <t>453850</t>
        </is>
      </c>
      <c r="D2845" t="inlineStr">
        <is>
          <t>3개월 전에 샀다면</t>
        </is>
      </c>
      <c r="E2845" t="inlineStr">
        <is>
          <t>[초단타]+[버티기형]</t>
        </is>
      </c>
      <c r="F2845" t="inlineStr">
        <is>
          <t>[초단타]</t>
        </is>
      </c>
      <c r="G2845" t="inlineStr">
        <is>
          <t>[버티기형]</t>
        </is>
      </c>
      <c r="H2845" t="n">
        <v>300000</v>
      </c>
      <c r="I2845" t="n">
        <v>7634</v>
      </c>
      <c r="J2845" t="n">
        <v>7395</v>
      </c>
      <c r="K2845" t="n">
        <v>-3.13</v>
      </c>
      <c r="L2845" t="n">
        <v>-0.03</v>
      </c>
      <c r="M2845" t="n">
        <v>-0.79</v>
      </c>
      <c r="N2845" t="n">
        <v>0</v>
      </c>
      <c r="O2845" t="n">
        <v>1</v>
      </c>
      <c r="P2845" t="inlineStr">
        <is>
          <t>2026-03-09</t>
        </is>
      </c>
      <c r="Q2845" t="inlineStr">
        <is>
          <t>2026-06-08</t>
        </is>
      </c>
      <c r="R2845" t="inlineStr">
        <is>
          <t>+3%▶70% 익절 / +5%▶20% 익절 / +10%▶10% 익절</t>
        </is>
      </c>
      <c r="S2845" t="inlineStr">
        <is>
          <t>-5%▶40% 손절 / -15%▶30% 손절 / -20%▶30% 손절</t>
        </is>
      </c>
      <c r="T2845" t="inlineStr">
        <is>
          <t>매수 0.0005 / 매도 0.0025 / 슬리피지 0.0007</t>
        </is>
      </c>
    </row>
    <row r="2846">
      <c r="A2846" t="inlineStr">
        <is>
          <t>ACE 미국30년국채액티브(H)|3개월 전에 샀다면|[단기스윙]+[칼손절]</t>
        </is>
      </c>
      <c r="B2846" t="inlineStr">
        <is>
          <t>ACE 미국30년국채액티브(H)</t>
        </is>
      </c>
      <c r="C2846" t="inlineStr">
        <is>
          <t>453850</t>
        </is>
      </c>
      <c r="D2846" t="inlineStr">
        <is>
          <t>3개월 전에 샀다면</t>
        </is>
      </c>
      <c r="E2846" t="inlineStr">
        <is>
          <t>[단기스윙]+[칼손절]</t>
        </is>
      </c>
      <c r="F2846" t="inlineStr">
        <is>
          <t>[단기스윙]</t>
        </is>
      </c>
      <c r="G2846" t="inlineStr">
        <is>
          <t>[칼손절]</t>
        </is>
      </c>
      <c r="H2846" t="n">
        <v>300000</v>
      </c>
      <c r="I2846" t="n">
        <v>7634</v>
      </c>
      <c r="J2846" t="n">
        <v>7395</v>
      </c>
      <c r="K2846" t="n">
        <v>-3.13</v>
      </c>
      <c r="L2846" t="n">
        <v>-0.03</v>
      </c>
      <c r="M2846" t="n">
        <v>-0.79</v>
      </c>
      <c r="N2846" t="n">
        <v>0</v>
      </c>
      <c r="O2846" t="n">
        <v>1</v>
      </c>
      <c r="P2846" t="inlineStr">
        <is>
          <t>2026-03-09</t>
        </is>
      </c>
      <c r="Q2846" t="inlineStr">
        <is>
          <t>2026-06-08</t>
        </is>
      </c>
      <c r="R2846" t="inlineStr">
        <is>
          <t>+5%▶60% 익절 / +10%▶30% 익절 / +20%▶10% 익절</t>
        </is>
      </c>
      <c r="S2846" t="inlineStr">
        <is>
          <t>-2%▶80% 손절 / -4%▶10% 손절 / -6%▶10% 손절</t>
        </is>
      </c>
      <c r="T2846" t="inlineStr">
        <is>
          <t>매수 0.0005 / 매도 0.0025 / 슬리피지 0.0007</t>
        </is>
      </c>
    </row>
    <row r="2847">
      <c r="A2847" t="inlineStr">
        <is>
          <t>ACE 미국30년국채액티브(H)|3개월 전에 샀다면|[단기스윙]+[정석방어]</t>
        </is>
      </c>
      <c r="B2847" t="inlineStr">
        <is>
          <t>ACE 미국30년국채액티브(H)</t>
        </is>
      </c>
      <c r="C2847" t="inlineStr">
        <is>
          <t>453850</t>
        </is>
      </c>
      <c r="D2847" t="inlineStr">
        <is>
          <t>3개월 전에 샀다면</t>
        </is>
      </c>
      <c r="E2847" t="inlineStr">
        <is>
          <t>[단기스윙]+[정석방어]</t>
        </is>
      </c>
      <c r="F2847" t="inlineStr">
        <is>
          <t>[단기스윙]</t>
        </is>
      </c>
      <c r="G2847" t="inlineStr">
        <is>
          <t>[정석방어]</t>
        </is>
      </c>
      <c r="H2847" t="n">
        <v>300000</v>
      </c>
      <c r="I2847" t="n">
        <v>7634</v>
      </c>
      <c r="J2847" t="n">
        <v>7395</v>
      </c>
      <c r="K2847" t="n">
        <v>-3.13</v>
      </c>
      <c r="L2847" t="n">
        <v>-0.03</v>
      </c>
      <c r="M2847" t="n">
        <v>-0.79</v>
      </c>
      <c r="N2847" t="n">
        <v>0</v>
      </c>
      <c r="O2847" t="n">
        <v>1</v>
      </c>
      <c r="P2847" t="inlineStr">
        <is>
          <t>2026-03-09</t>
        </is>
      </c>
      <c r="Q2847" t="inlineStr">
        <is>
          <t>2026-06-08</t>
        </is>
      </c>
      <c r="R2847" t="inlineStr">
        <is>
          <t>+5%▶60% 익절 / +10%▶30% 익절 / +20%▶10% 익절</t>
        </is>
      </c>
      <c r="S2847" t="inlineStr">
        <is>
          <t>-3%▶70% 손절 / -5%▶20% 손절 / -10%▶10% 손절</t>
        </is>
      </c>
      <c r="T2847" t="inlineStr">
        <is>
          <t>매수 0.0005 / 매도 0.0025 / 슬리피지 0.0007</t>
        </is>
      </c>
    </row>
    <row r="2848">
      <c r="A2848" t="inlineStr">
        <is>
          <t>ACE 미국30년국채액티브(H)|3개월 전에 샀다면|[단기스윙]+[변동성허용]</t>
        </is>
      </c>
      <c r="B2848" t="inlineStr">
        <is>
          <t>ACE 미국30년국채액티브(H)</t>
        </is>
      </c>
      <c r="C2848" t="inlineStr">
        <is>
          <t>453850</t>
        </is>
      </c>
      <c r="D2848" t="inlineStr">
        <is>
          <t>3개월 전에 샀다면</t>
        </is>
      </c>
      <c r="E2848" t="inlineStr">
        <is>
          <t>[단기스윙]+[변동성허용]</t>
        </is>
      </c>
      <c r="F2848" t="inlineStr">
        <is>
          <t>[단기스윙]</t>
        </is>
      </c>
      <c r="G2848" t="inlineStr">
        <is>
          <t>[변동성허용]</t>
        </is>
      </c>
      <c r="H2848" t="n">
        <v>300000</v>
      </c>
      <c r="I2848" t="n">
        <v>7634</v>
      </c>
      <c r="J2848" t="n">
        <v>7395</v>
      </c>
      <c r="K2848" t="n">
        <v>-3.13</v>
      </c>
      <c r="L2848" t="n">
        <v>-0.03</v>
      </c>
      <c r="M2848" t="n">
        <v>-0.79</v>
      </c>
      <c r="N2848" t="n">
        <v>0</v>
      </c>
      <c r="O2848" t="n">
        <v>1</v>
      </c>
      <c r="P2848" t="inlineStr">
        <is>
          <t>2026-03-09</t>
        </is>
      </c>
      <c r="Q2848" t="inlineStr">
        <is>
          <t>2026-06-08</t>
        </is>
      </c>
      <c r="R2848" t="inlineStr">
        <is>
          <t>+5%▶60% 익절 / +10%▶30% 익절 / +20%▶10% 익절</t>
        </is>
      </c>
      <c r="S2848" t="inlineStr">
        <is>
          <t>-5%▶50% 손절 / -10%▶30% 손절 / -15%▶20% 손절</t>
        </is>
      </c>
      <c r="T2848" t="inlineStr">
        <is>
          <t>매수 0.0005 / 매도 0.0025 / 슬리피지 0.0007</t>
        </is>
      </c>
    </row>
    <row r="2849">
      <c r="A2849" t="inlineStr">
        <is>
          <t>ACE 미국30년국채액티브(H)|3개월 전에 샀다면|[단기스윙]+[버티기형]</t>
        </is>
      </c>
      <c r="B2849" t="inlineStr">
        <is>
          <t>ACE 미국30년국채액티브(H)</t>
        </is>
      </c>
      <c r="C2849" t="inlineStr">
        <is>
          <t>453850</t>
        </is>
      </c>
      <c r="D2849" t="inlineStr">
        <is>
          <t>3개월 전에 샀다면</t>
        </is>
      </c>
      <c r="E2849" t="inlineStr">
        <is>
          <t>[단기스윙]+[버티기형]</t>
        </is>
      </c>
      <c r="F2849" t="inlineStr">
        <is>
          <t>[단기스윙]</t>
        </is>
      </c>
      <c r="G2849" t="inlineStr">
        <is>
          <t>[버티기형]</t>
        </is>
      </c>
      <c r="H2849" t="n">
        <v>300000</v>
      </c>
      <c r="I2849" t="n">
        <v>7634</v>
      </c>
      <c r="J2849" t="n">
        <v>7395</v>
      </c>
      <c r="K2849" t="n">
        <v>-3.13</v>
      </c>
      <c r="L2849" t="n">
        <v>-0.03</v>
      </c>
      <c r="M2849" t="n">
        <v>-0.79</v>
      </c>
      <c r="N2849" t="n">
        <v>0</v>
      </c>
      <c r="O2849" t="n">
        <v>1</v>
      </c>
      <c r="P2849" t="inlineStr">
        <is>
          <t>2026-03-09</t>
        </is>
      </c>
      <c r="Q2849" t="inlineStr">
        <is>
          <t>2026-06-08</t>
        </is>
      </c>
      <c r="R2849" t="inlineStr">
        <is>
          <t>+5%▶60% 익절 / +10%▶30% 익절 / +20%▶10% 익절</t>
        </is>
      </c>
      <c r="S2849" t="inlineStr">
        <is>
          <t>-5%▶40% 손절 / -15%▶30% 손절 / -20%▶30% 손절</t>
        </is>
      </c>
      <c r="T2849" t="inlineStr">
        <is>
          <t>매수 0.0005 / 매도 0.0025 / 슬리피지 0.0007</t>
        </is>
      </c>
    </row>
    <row r="2850">
      <c r="A2850" t="inlineStr">
        <is>
          <t>ACE 미국30년국채액티브(H)|3개월 전에 샀다면|[대표님룰]+[칼손절]</t>
        </is>
      </c>
      <c r="B2850" t="inlineStr">
        <is>
          <t>ACE 미국30년국채액티브(H)</t>
        </is>
      </c>
      <c r="C2850" t="inlineStr">
        <is>
          <t>453850</t>
        </is>
      </c>
      <c r="D2850" t="inlineStr">
        <is>
          <t>3개월 전에 샀다면</t>
        </is>
      </c>
      <c r="E2850" t="inlineStr">
        <is>
          <t>[대표님룰]+[칼손절]</t>
        </is>
      </c>
      <c r="F2850" t="inlineStr">
        <is>
          <t>[대표님룰]</t>
        </is>
      </c>
      <c r="G2850" t="inlineStr">
        <is>
          <t>[칼손절]</t>
        </is>
      </c>
      <c r="H2850" t="n">
        <v>300000</v>
      </c>
      <c r="I2850" t="n">
        <v>7634</v>
      </c>
      <c r="J2850" t="n">
        <v>7395</v>
      </c>
      <c r="K2850" t="n">
        <v>-3.13</v>
      </c>
      <c r="L2850" t="n">
        <v>-0.03</v>
      </c>
      <c r="M2850" t="n">
        <v>-0.79</v>
      </c>
      <c r="N2850" t="n">
        <v>0</v>
      </c>
      <c r="O2850" t="n">
        <v>1</v>
      </c>
      <c r="P2850" t="inlineStr">
        <is>
          <t>2026-03-09</t>
        </is>
      </c>
      <c r="Q2850" t="inlineStr">
        <is>
          <t>2026-06-08</t>
        </is>
      </c>
      <c r="R2850" t="inlineStr">
        <is>
          <t>+5%▶60% 익절 / +10%▶30% 익절 / +30%▶10% 익절</t>
        </is>
      </c>
      <c r="S2850" t="inlineStr">
        <is>
          <t>-2%▶80% 손절 / -4%▶10% 손절 / -6%▶10% 손절</t>
        </is>
      </c>
      <c r="T2850" t="inlineStr">
        <is>
          <t>매수 0.0005 / 매도 0.0025 / 슬리피지 0.0007</t>
        </is>
      </c>
    </row>
    <row r="2851">
      <c r="A2851" t="inlineStr">
        <is>
          <t>ACE 미국30년국채액티브(H)|3개월 전에 샀다면|[대표님룰]+[정석방어]</t>
        </is>
      </c>
      <c r="B2851" t="inlineStr">
        <is>
          <t>ACE 미국30년국채액티브(H)</t>
        </is>
      </c>
      <c r="C2851" t="inlineStr">
        <is>
          <t>453850</t>
        </is>
      </c>
      <c r="D2851" t="inlineStr">
        <is>
          <t>3개월 전에 샀다면</t>
        </is>
      </c>
      <c r="E2851" t="inlineStr">
        <is>
          <t>[대표님룰]+[정석방어]</t>
        </is>
      </c>
      <c r="F2851" t="inlineStr">
        <is>
          <t>[대표님룰]</t>
        </is>
      </c>
      <c r="G2851" t="inlineStr">
        <is>
          <t>[정석방어]</t>
        </is>
      </c>
      <c r="H2851" t="n">
        <v>300000</v>
      </c>
      <c r="I2851" t="n">
        <v>7634</v>
      </c>
      <c r="J2851" t="n">
        <v>7395</v>
      </c>
      <c r="K2851" t="n">
        <v>-3.13</v>
      </c>
      <c r="L2851" t="n">
        <v>-0.03</v>
      </c>
      <c r="M2851" t="n">
        <v>-0.79</v>
      </c>
      <c r="N2851" t="n">
        <v>0</v>
      </c>
      <c r="O2851" t="n">
        <v>1</v>
      </c>
      <c r="P2851" t="inlineStr">
        <is>
          <t>2026-03-09</t>
        </is>
      </c>
      <c r="Q2851" t="inlineStr">
        <is>
          <t>2026-06-08</t>
        </is>
      </c>
      <c r="R2851" t="inlineStr">
        <is>
          <t>+5%▶60% 익절 / +10%▶30% 익절 / +30%▶10% 익절</t>
        </is>
      </c>
      <c r="S2851" t="inlineStr">
        <is>
          <t>-3%▶70% 손절 / -5%▶20% 손절 / -10%▶10% 손절</t>
        </is>
      </c>
      <c r="T2851" t="inlineStr">
        <is>
          <t>매수 0.0005 / 매도 0.0025 / 슬리피지 0.0007</t>
        </is>
      </c>
    </row>
    <row r="2852">
      <c r="A2852" t="inlineStr">
        <is>
          <t>ACE 미국30년국채액티브(H)|3개월 전에 샀다면|[대표님룰]+[변동성허용]</t>
        </is>
      </c>
      <c r="B2852" t="inlineStr">
        <is>
          <t>ACE 미국30년국채액티브(H)</t>
        </is>
      </c>
      <c r="C2852" t="inlineStr">
        <is>
          <t>453850</t>
        </is>
      </c>
      <c r="D2852" t="inlineStr">
        <is>
          <t>3개월 전에 샀다면</t>
        </is>
      </c>
      <c r="E2852" t="inlineStr">
        <is>
          <t>[대표님룰]+[변동성허용]</t>
        </is>
      </c>
      <c r="F2852" t="inlineStr">
        <is>
          <t>[대표님룰]</t>
        </is>
      </c>
      <c r="G2852" t="inlineStr">
        <is>
          <t>[변동성허용]</t>
        </is>
      </c>
      <c r="H2852" t="n">
        <v>300000</v>
      </c>
      <c r="I2852" t="n">
        <v>7634</v>
      </c>
      <c r="J2852" t="n">
        <v>7395</v>
      </c>
      <c r="K2852" t="n">
        <v>-3.13</v>
      </c>
      <c r="L2852" t="n">
        <v>-0.03</v>
      </c>
      <c r="M2852" t="n">
        <v>-0.79</v>
      </c>
      <c r="N2852" t="n">
        <v>0</v>
      </c>
      <c r="O2852" t="n">
        <v>1</v>
      </c>
      <c r="P2852" t="inlineStr">
        <is>
          <t>2026-03-09</t>
        </is>
      </c>
      <c r="Q2852" t="inlineStr">
        <is>
          <t>2026-06-08</t>
        </is>
      </c>
      <c r="R2852" t="inlineStr">
        <is>
          <t>+5%▶60% 익절 / +10%▶30% 익절 / +30%▶10% 익절</t>
        </is>
      </c>
      <c r="S2852" t="inlineStr">
        <is>
          <t>-5%▶50% 손절 / -10%▶30% 손절 / -15%▶20% 손절</t>
        </is>
      </c>
      <c r="T2852" t="inlineStr">
        <is>
          <t>매수 0.0005 / 매도 0.0025 / 슬리피지 0.0007</t>
        </is>
      </c>
    </row>
    <row r="2853">
      <c r="A2853" t="inlineStr">
        <is>
          <t>ACE 미국30년국채액티브(H)|3개월 전에 샀다면|[대표님룰]+[버티기형]</t>
        </is>
      </c>
      <c r="B2853" t="inlineStr">
        <is>
          <t>ACE 미국30년국채액티브(H)</t>
        </is>
      </c>
      <c r="C2853" t="inlineStr">
        <is>
          <t>453850</t>
        </is>
      </c>
      <c r="D2853" t="inlineStr">
        <is>
          <t>3개월 전에 샀다면</t>
        </is>
      </c>
      <c r="E2853" t="inlineStr">
        <is>
          <t>[대표님룰]+[버티기형]</t>
        </is>
      </c>
      <c r="F2853" t="inlineStr">
        <is>
          <t>[대표님룰]</t>
        </is>
      </c>
      <c r="G2853" t="inlineStr">
        <is>
          <t>[버티기형]</t>
        </is>
      </c>
      <c r="H2853" t="n">
        <v>300000</v>
      </c>
      <c r="I2853" t="n">
        <v>7634</v>
      </c>
      <c r="J2853" t="n">
        <v>7395</v>
      </c>
      <c r="K2853" t="n">
        <v>-3.13</v>
      </c>
      <c r="L2853" t="n">
        <v>-0.03</v>
      </c>
      <c r="M2853" t="n">
        <v>-0.79</v>
      </c>
      <c r="N2853" t="n">
        <v>0</v>
      </c>
      <c r="O2853" t="n">
        <v>1</v>
      </c>
      <c r="P2853" t="inlineStr">
        <is>
          <t>2026-03-09</t>
        </is>
      </c>
      <c r="Q2853" t="inlineStr">
        <is>
          <t>2026-06-08</t>
        </is>
      </c>
      <c r="R2853" t="inlineStr">
        <is>
          <t>+5%▶60% 익절 / +10%▶30% 익절 / +30%▶10% 익절</t>
        </is>
      </c>
      <c r="S2853" t="inlineStr">
        <is>
          <t>-5%▶40% 손절 / -15%▶30% 손절 / -20%▶30% 손절</t>
        </is>
      </c>
      <c r="T2853" t="inlineStr">
        <is>
          <t>매수 0.0005 / 매도 0.0025 / 슬리피지 0.0007</t>
        </is>
      </c>
    </row>
    <row r="2854">
      <c r="A2854" t="inlineStr">
        <is>
          <t>ACE 미국30년국채액티브(H)|3개월 전에 샀다면|[중기추세]+[칼손절]</t>
        </is>
      </c>
      <c r="B2854" t="inlineStr">
        <is>
          <t>ACE 미국30년국채액티브(H)</t>
        </is>
      </c>
      <c r="C2854" t="inlineStr">
        <is>
          <t>453850</t>
        </is>
      </c>
      <c r="D2854" t="inlineStr">
        <is>
          <t>3개월 전에 샀다면</t>
        </is>
      </c>
      <c r="E2854" t="inlineStr">
        <is>
          <t>[중기추세]+[칼손절]</t>
        </is>
      </c>
      <c r="F2854" t="inlineStr">
        <is>
          <t>[중기추세]</t>
        </is>
      </c>
      <c r="G2854" t="inlineStr">
        <is>
          <t>[칼손절]</t>
        </is>
      </c>
      <c r="H2854" t="n">
        <v>300000</v>
      </c>
      <c r="I2854" t="n">
        <v>7634</v>
      </c>
      <c r="J2854" t="n">
        <v>7395</v>
      </c>
      <c r="K2854" t="n">
        <v>-3.13</v>
      </c>
      <c r="L2854" t="n">
        <v>-0.03</v>
      </c>
      <c r="M2854" t="n">
        <v>-0.79</v>
      </c>
      <c r="N2854" t="n">
        <v>0</v>
      </c>
      <c r="O2854" t="n">
        <v>1</v>
      </c>
      <c r="P2854" t="inlineStr">
        <is>
          <t>2026-03-09</t>
        </is>
      </c>
      <c r="Q2854" t="inlineStr">
        <is>
          <t>2026-06-08</t>
        </is>
      </c>
      <c r="R2854" t="inlineStr">
        <is>
          <t>+10%▶50% 익절 / +20%▶30% 익절 / +30%▶20% 익절</t>
        </is>
      </c>
      <c r="S2854" t="inlineStr">
        <is>
          <t>-2%▶80% 손절 / -4%▶10% 손절 / -6%▶10% 손절</t>
        </is>
      </c>
      <c r="T2854" t="inlineStr">
        <is>
          <t>매수 0.0005 / 매도 0.0025 / 슬리피지 0.0007</t>
        </is>
      </c>
    </row>
    <row r="2855">
      <c r="A2855" t="inlineStr">
        <is>
          <t>ACE 미국30년국채액티브(H)|3개월 전에 샀다면|[중기추세]+[정석방어]</t>
        </is>
      </c>
      <c r="B2855" t="inlineStr">
        <is>
          <t>ACE 미국30년국채액티브(H)</t>
        </is>
      </c>
      <c r="C2855" t="inlineStr">
        <is>
          <t>453850</t>
        </is>
      </c>
      <c r="D2855" t="inlineStr">
        <is>
          <t>3개월 전에 샀다면</t>
        </is>
      </c>
      <c r="E2855" t="inlineStr">
        <is>
          <t>[중기추세]+[정석방어]</t>
        </is>
      </c>
      <c r="F2855" t="inlineStr">
        <is>
          <t>[중기추세]</t>
        </is>
      </c>
      <c r="G2855" t="inlineStr">
        <is>
          <t>[정석방어]</t>
        </is>
      </c>
      <c r="H2855" t="n">
        <v>300000</v>
      </c>
      <c r="I2855" t="n">
        <v>7634</v>
      </c>
      <c r="J2855" t="n">
        <v>7395</v>
      </c>
      <c r="K2855" t="n">
        <v>-3.13</v>
      </c>
      <c r="L2855" t="n">
        <v>-0.03</v>
      </c>
      <c r="M2855" t="n">
        <v>-0.79</v>
      </c>
      <c r="N2855" t="n">
        <v>0</v>
      </c>
      <c r="O2855" t="n">
        <v>1</v>
      </c>
      <c r="P2855" t="inlineStr">
        <is>
          <t>2026-03-09</t>
        </is>
      </c>
      <c r="Q2855" t="inlineStr">
        <is>
          <t>2026-06-08</t>
        </is>
      </c>
      <c r="R2855" t="inlineStr">
        <is>
          <t>+10%▶50% 익절 / +20%▶30% 익절 / +30%▶20% 익절</t>
        </is>
      </c>
      <c r="S2855" t="inlineStr">
        <is>
          <t>-3%▶70% 손절 / -5%▶20% 손절 / -10%▶10% 손절</t>
        </is>
      </c>
      <c r="T2855" t="inlineStr">
        <is>
          <t>매수 0.0005 / 매도 0.0025 / 슬리피지 0.0007</t>
        </is>
      </c>
    </row>
    <row r="2856">
      <c r="A2856" t="inlineStr">
        <is>
          <t>ACE 미국30년국채액티브(H)|3개월 전에 샀다면|[중기추세]+[변동성허용]</t>
        </is>
      </c>
      <c r="B2856" t="inlineStr">
        <is>
          <t>ACE 미국30년국채액티브(H)</t>
        </is>
      </c>
      <c r="C2856" t="inlineStr">
        <is>
          <t>453850</t>
        </is>
      </c>
      <c r="D2856" t="inlineStr">
        <is>
          <t>3개월 전에 샀다면</t>
        </is>
      </c>
      <c r="E2856" t="inlineStr">
        <is>
          <t>[중기추세]+[변동성허용]</t>
        </is>
      </c>
      <c r="F2856" t="inlineStr">
        <is>
          <t>[중기추세]</t>
        </is>
      </c>
      <c r="G2856" t="inlineStr">
        <is>
          <t>[변동성허용]</t>
        </is>
      </c>
      <c r="H2856" t="n">
        <v>300000</v>
      </c>
      <c r="I2856" t="n">
        <v>7634</v>
      </c>
      <c r="J2856" t="n">
        <v>7395</v>
      </c>
      <c r="K2856" t="n">
        <v>-3.13</v>
      </c>
      <c r="L2856" t="n">
        <v>-0.03</v>
      </c>
      <c r="M2856" t="n">
        <v>-0.79</v>
      </c>
      <c r="N2856" t="n">
        <v>0</v>
      </c>
      <c r="O2856" t="n">
        <v>1</v>
      </c>
      <c r="P2856" t="inlineStr">
        <is>
          <t>2026-03-09</t>
        </is>
      </c>
      <c r="Q2856" t="inlineStr">
        <is>
          <t>2026-06-08</t>
        </is>
      </c>
      <c r="R2856" t="inlineStr">
        <is>
          <t>+10%▶50% 익절 / +20%▶30% 익절 / +30%▶20% 익절</t>
        </is>
      </c>
      <c r="S2856" t="inlineStr">
        <is>
          <t>-5%▶50% 손절 / -10%▶30% 손절 / -15%▶20% 손절</t>
        </is>
      </c>
      <c r="T2856" t="inlineStr">
        <is>
          <t>매수 0.0005 / 매도 0.0025 / 슬리피지 0.0007</t>
        </is>
      </c>
    </row>
    <row r="2857">
      <c r="A2857" t="inlineStr">
        <is>
          <t>ACE 미국30년국채액티브(H)|3개월 전에 샀다면|[중기추세]+[버티기형]</t>
        </is>
      </c>
      <c r="B2857" t="inlineStr">
        <is>
          <t>ACE 미국30년국채액티브(H)</t>
        </is>
      </c>
      <c r="C2857" t="inlineStr">
        <is>
          <t>453850</t>
        </is>
      </c>
      <c r="D2857" t="inlineStr">
        <is>
          <t>3개월 전에 샀다면</t>
        </is>
      </c>
      <c r="E2857" t="inlineStr">
        <is>
          <t>[중기추세]+[버티기형]</t>
        </is>
      </c>
      <c r="F2857" t="inlineStr">
        <is>
          <t>[중기추세]</t>
        </is>
      </c>
      <c r="G2857" t="inlineStr">
        <is>
          <t>[버티기형]</t>
        </is>
      </c>
      <c r="H2857" t="n">
        <v>300000</v>
      </c>
      <c r="I2857" t="n">
        <v>7634</v>
      </c>
      <c r="J2857" t="n">
        <v>7395</v>
      </c>
      <c r="K2857" t="n">
        <v>-3.13</v>
      </c>
      <c r="L2857" t="n">
        <v>-0.03</v>
      </c>
      <c r="M2857" t="n">
        <v>-0.79</v>
      </c>
      <c r="N2857" t="n">
        <v>0</v>
      </c>
      <c r="O2857" t="n">
        <v>1</v>
      </c>
      <c r="P2857" t="inlineStr">
        <is>
          <t>2026-03-09</t>
        </is>
      </c>
      <c r="Q2857" t="inlineStr">
        <is>
          <t>2026-06-08</t>
        </is>
      </c>
      <c r="R2857" t="inlineStr">
        <is>
          <t>+10%▶50% 익절 / +20%▶30% 익절 / +30%▶20% 익절</t>
        </is>
      </c>
      <c r="S2857" t="inlineStr">
        <is>
          <t>-5%▶40% 손절 / -15%▶30% 손절 / -20%▶30% 손절</t>
        </is>
      </c>
      <c r="T2857" t="inlineStr">
        <is>
          <t>매수 0.0005 / 매도 0.0025 / 슬리피지 0.0007</t>
        </is>
      </c>
    </row>
    <row r="2858">
      <c r="A2858" t="inlineStr">
        <is>
          <t>ACE 미국30년국채액티브(H)|3개월 전에 샀다면|[수익극대화]+[칼손절]</t>
        </is>
      </c>
      <c r="B2858" t="inlineStr">
        <is>
          <t>ACE 미국30년국채액티브(H)</t>
        </is>
      </c>
      <c r="C2858" t="inlineStr">
        <is>
          <t>453850</t>
        </is>
      </c>
      <c r="D2858" t="inlineStr">
        <is>
          <t>3개월 전에 샀다면</t>
        </is>
      </c>
      <c r="E2858" t="inlineStr">
        <is>
          <t>[수익극대화]+[칼손절]</t>
        </is>
      </c>
      <c r="F2858" t="inlineStr">
        <is>
          <t>[수익극대화]</t>
        </is>
      </c>
      <c r="G2858" t="inlineStr">
        <is>
          <t>[칼손절]</t>
        </is>
      </c>
      <c r="H2858" t="n">
        <v>300000</v>
      </c>
      <c r="I2858" t="n">
        <v>7634</v>
      </c>
      <c r="J2858" t="n">
        <v>7395</v>
      </c>
      <c r="K2858" t="n">
        <v>-3.13</v>
      </c>
      <c r="L2858" t="n">
        <v>-0.03</v>
      </c>
      <c r="M2858" t="n">
        <v>-0.79</v>
      </c>
      <c r="N2858" t="n">
        <v>0</v>
      </c>
      <c r="O2858" t="n">
        <v>1</v>
      </c>
      <c r="P2858" t="inlineStr">
        <is>
          <t>2026-03-09</t>
        </is>
      </c>
      <c r="Q2858" t="inlineStr">
        <is>
          <t>2026-06-08</t>
        </is>
      </c>
      <c r="R2858" t="inlineStr">
        <is>
          <t>+10%▶40% 익절 / +20%▶30% 익절 / +40%▶30% 익절</t>
        </is>
      </c>
      <c r="S2858" t="inlineStr">
        <is>
          <t>-2%▶80% 손절 / -4%▶10% 손절 / -6%▶10% 손절</t>
        </is>
      </c>
      <c r="T2858" t="inlineStr">
        <is>
          <t>매수 0.0005 / 매도 0.0025 / 슬리피지 0.0007</t>
        </is>
      </c>
    </row>
    <row r="2859">
      <c r="A2859" t="inlineStr">
        <is>
          <t>ACE 미국30년국채액티브(H)|3개월 전에 샀다면|[수익극대화]+[정석방어]</t>
        </is>
      </c>
      <c r="B2859" t="inlineStr">
        <is>
          <t>ACE 미국30년국채액티브(H)</t>
        </is>
      </c>
      <c r="C2859" t="inlineStr">
        <is>
          <t>453850</t>
        </is>
      </c>
      <c r="D2859" t="inlineStr">
        <is>
          <t>3개월 전에 샀다면</t>
        </is>
      </c>
      <c r="E2859" t="inlineStr">
        <is>
          <t>[수익극대화]+[정석방어]</t>
        </is>
      </c>
      <c r="F2859" t="inlineStr">
        <is>
          <t>[수익극대화]</t>
        </is>
      </c>
      <c r="G2859" t="inlineStr">
        <is>
          <t>[정석방어]</t>
        </is>
      </c>
      <c r="H2859" t="n">
        <v>300000</v>
      </c>
      <c r="I2859" t="n">
        <v>7634</v>
      </c>
      <c r="J2859" t="n">
        <v>7395</v>
      </c>
      <c r="K2859" t="n">
        <v>-3.13</v>
      </c>
      <c r="L2859" t="n">
        <v>-0.03</v>
      </c>
      <c r="M2859" t="n">
        <v>-0.79</v>
      </c>
      <c r="N2859" t="n">
        <v>0</v>
      </c>
      <c r="O2859" t="n">
        <v>1</v>
      </c>
      <c r="P2859" t="inlineStr">
        <is>
          <t>2026-03-09</t>
        </is>
      </c>
      <c r="Q2859" t="inlineStr">
        <is>
          <t>2026-06-08</t>
        </is>
      </c>
      <c r="R2859" t="inlineStr">
        <is>
          <t>+10%▶40% 익절 / +20%▶30% 익절 / +40%▶30% 익절</t>
        </is>
      </c>
      <c r="S2859" t="inlineStr">
        <is>
          <t>-3%▶70% 손절 / -5%▶20% 손절 / -10%▶10% 손절</t>
        </is>
      </c>
      <c r="T2859" t="inlineStr">
        <is>
          <t>매수 0.0005 / 매도 0.0025 / 슬리피지 0.0007</t>
        </is>
      </c>
    </row>
    <row r="2860">
      <c r="A2860" t="inlineStr">
        <is>
          <t>ACE 미국30년국채액티브(H)|3개월 전에 샀다면|[수익극대화]+[변동성허용]</t>
        </is>
      </c>
      <c r="B2860" t="inlineStr">
        <is>
          <t>ACE 미국30년국채액티브(H)</t>
        </is>
      </c>
      <c r="C2860" t="inlineStr">
        <is>
          <t>453850</t>
        </is>
      </c>
      <c r="D2860" t="inlineStr">
        <is>
          <t>3개월 전에 샀다면</t>
        </is>
      </c>
      <c r="E2860" t="inlineStr">
        <is>
          <t>[수익극대화]+[변동성허용]</t>
        </is>
      </c>
      <c r="F2860" t="inlineStr">
        <is>
          <t>[수익극대화]</t>
        </is>
      </c>
      <c r="G2860" t="inlineStr">
        <is>
          <t>[변동성허용]</t>
        </is>
      </c>
      <c r="H2860" t="n">
        <v>300000</v>
      </c>
      <c r="I2860" t="n">
        <v>7634</v>
      </c>
      <c r="J2860" t="n">
        <v>7395</v>
      </c>
      <c r="K2860" t="n">
        <v>-3.13</v>
      </c>
      <c r="L2860" t="n">
        <v>-0.03</v>
      </c>
      <c r="M2860" t="n">
        <v>-0.79</v>
      </c>
      <c r="N2860" t="n">
        <v>0</v>
      </c>
      <c r="O2860" t="n">
        <v>1</v>
      </c>
      <c r="P2860" t="inlineStr">
        <is>
          <t>2026-03-09</t>
        </is>
      </c>
      <c r="Q2860" t="inlineStr">
        <is>
          <t>2026-06-08</t>
        </is>
      </c>
      <c r="R2860" t="inlineStr">
        <is>
          <t>+10%▶40% 익절 / +20%▶30% 익절 / +40%▶30% 익절</t>
        </is>
      </c>
      <c r="S2860" t="inlineStr">
        <is>
          <t>-5%▶50% 손절 / -10%▶30% 손절 / -15%▶20% 손절</t>
        </is>
      </c>
      <c r="T2860" t="inlineStr">
        <is>
          <t>매수 0.0005 / 매도 0.0025 / 슬리피지 0.0007</t>
        </is>
      </c>
    </row>
    <row r="2861">
      <c r="A2861" t="inlineStr">
        <is>
          <t>ACE 미국30년국채액티브(H)|3개월 전에 샀다면|[수익극대화]+[버티기형]</t>
        </is>
      </c>
      <c r="B2861" t="inlineStr">
        <is>
          <t>ACE 미국30년국채액티브(H)</t>
        </is>
      </c>
      <c r="C2861" t="inlineStr">
        <is>
          <t>453850</t>
        </is>
      </c>
      <c r="D2861" t="inlineStr">
        <is>
          <t>3개월 전에 샀다면</t>
        </is>
      </c>
      <c r="E2861" t="inlineStr">
        <is>
          <t>[수익극대화]+[버티기형]</t>
        </is>
      </c>
      <c r="F2861" t="inlineStr">
        <is>
          <t>[수익극대화]</t>
        </is>
      </c>
      <c r="G2861" t="inlineStr">
        <is>
          <t>[버티기형]</t>
        </is>
      </c>
      <c r="H2861" t="n">
        <v>300000</v>
      </c>
      <c r="I2861" t="n">
        <v>7634</v>
      </c>
      <c r="J2861" t="n">
        <v>7395</v>
      </c>
      <c r="K2861" t="n">
        <v>-3.13</v>
      </c>
      <c r="L2861" t="n">
        <v>-0.03</v>
      </c>
      <c r="M2861" t="n">
        <v>-0.79</v>
      </c>
      <c r="N2861" t="n">
        <v>0</v>
      </c>
      <c r="O2861" t="n">
        <v>1</v>
      </c>
      <c r="P2861" t="inlineStr">
        <is>
          <t>2026-03-09</t>
        </is>
      </c>
      <c r="Q2861" t="inlineStr">
        <is>
          <t>2026-06-08</t>
        </is>
      </c>
      <c r="R2861" t="inlineStr">
        <is>
          <t>+10%▶40% 익절 / +20%▶30% 익절 / +40%▶30% 익절</t>
        </is>
      </c>
      <c r="S2861" t="inlineStr">
        <is>
          <t>-5%▶40% 손절 / -15%▶30% 손절 / -20%▶30% 손절</t>
        </is>
      </c>
      <c r="T2861" t="inlineStr">
        <is>
          <t>매수 0.0005 / 매도 0.0025 / 슬리피지 0.0007</t>
        </is>
      </c>
    </row>
    <row r="2862">
      <c r="A2862" t="inlineStr">
        <is>
          <t>ACE 미국30년국채액티브(H)|6개월 전에 샀다면|[초단타]+[칼손절]</t>
        </is>
      </c>
      <c r="B2862" t="inlineStr">
        <is>
          <t>ACE 미국30년국채액티브(H)</t>
        </is>
      </c>
      <c r="C2862" t="inlineStr">
        <is>
          <t>453850</t>
        </is>
      </c>
      <c r="D2862" t="inlineStr">
        <is>
          <t>6개월 전에 샀다면</t>
        </is>
      </c>
      <c r="E2862" t="inlineStr">
        <is>
          <t>[초단타]+[칼손절]</t>
        </is>
      </c>
      <c r="F2862" t="inlineStr">
        <is>
          <t>[초단타]</t>
        </is>
      </c>
      <c r="G2862" t="inlineStr">
        <is>
          <t>[칼손절]</t>
        </is>
      </c>
      <c r="H2862" t="n">
        <v>300000</v>
      </c>
      <c r="I2862" t="n">
        <v>7637</v>
      </c>
      <c r="J2862" t="n">
        <v>7395</v>
      </c>
      <c r="K2862" t="n">
        <v>-3.17</v>
      </c>
      <c r="L2862" t="n">
        <v>-2.64</v>
      </c>
      <c r="M2862" t="n">
        <v>-5.15</v>
      </c>
      <c r="N2862" t="n">
        <v>0</v>
      </c>
      <c r="O2862" t="n">
        <v>3</v>
      </c>
      <c r="P2862" t="inlineStr">
        <is>
          <t>2025-12-08</t>
        </is>
      </c>
      <c r="Q2862" t="inlineStr">
        <is>
          <t>2026-06-08</t>
        </is>
      </c>
      <c r="R2862" t="inlineStr">
        <is>
          <t>+3%▶70% 익절 / +5%▶20% 익절 / +10%▶10% 익절</t>
        </is>
      </c>
      <c r="S2862" t="inlineStr">
        <is>
          <t>-2%▶80% 손절 / -4%▶10% 손절 / -6%▶10% 손절</t>
        </is>
      </c>
      <c r="T2862" t="inlineStr">
        <is>
          <t>매수 0.0005 / 매도 0.0025 / 슬리피지 0.0007</t>
        </is>
      </c>
    </row>
    <row r="2863">
      <c r="A2863" t="inlineStr">
        <is>
          <t>ACE 미국30년국채액티브(H)|6개월 전에 샀다면|[초단타]+[정석방어]</t>
        </is>
      </c>
      <c r="B2863" t="inlineStr">
        <is>
          <t>ACE 미국30년국채액티브(H)</t>
        </is>
      </c>
      <c r="C2863" t="inlineStr">
        <is>
          <t>453850</t>
        </is>
      </c>
      <c r="D2863" t="inlineStr">
        <is>
          <t>6개월 전에 샀다면</t>
        </is>
      </c>
      <c r="E2863" t="inlineStr">
        <is>
          <t>[초단타]+[정석방어]</t>
        </is>
      </c>
      <c r="F2863" t="inlineStr">
        <is>
          <t>[초단타]</t>
        </is>
      </c>
      <c r="G2863" t="inlineStr">
        <is>
          <t>[정석방어]</t>
        </is>
      </c>
      <c r="H2863" t="n">
        <v>300000</v>
      </c>
      <c r="I2863" t="n">
        <v>7637</v>
      </c>
      <c r="J2863" t="n">
        <v>7395</v>
      </c>
      <c r="K2863" t="n">
        <v>-3.17</v>
      </c>
      <c r="L2863" t="n">
        <v>-3.71</v>
      </c>
      <c r="M2863" t="n">
        <v>-6.56</v>
      </c>
      <c r="N2863" t="n">
        <v>0</v>
      </c>
      <c r="O2863" t="n">
        <v>2</v>
      </c>
      <c r="P2863" t="inlineStr">
        <is>
          <t>2025-12-08</t>
        </is>
      </c>
      <c r="Q2863" t="inlineStr">
        <is>
          <t>2026-06-08</t>
        </is>
      </c>
      <c r="R2863" t="inlineStr">
        <is>
          <t>+3%▶70% 익절 / +5%▶20% 익절 / +10%▶10% 익절</t>
        </is>
      </c>
      <c r="S2863" t="inlineStr">
        <is>
          <t>-3%▶70% 손절 / -5%▶20% 손절 / -10%▶10% 손절</t>
        </is>
      </c>
      <c r="T2863" t="inlineStr">
        <is>
          <t>매수 0.0005 / 매도 0.0025 / 슬리피지 0.0007</t>
        </is>
      </c>
    </row>
    <row r="2864">
      <c r="A2864" t="inlineStr">
        <is>
          <t>ACE 미국30년국채액티브(H)|6개월 전에 샀다면|[초단타]+[변동성허용]</t>
        </is>
      </c>
      <c r="B2864" t="inlineStr">
        <is>
          <t>ACE 미국30년국채액티브(H)</t>
        </is>
      </c>
      <c r="C2864" t="inlineStr">
        <is>
          <t>453850</t>
        </is>
      </c>
      <c r="D2864" t="inlineStr">
        <is>
          <t>6개월 전에 샀다면</t>
        </is>
      </c>
      <c r="E2864" t="inlineStr">
        <is>
          <t>[초단타]+[변동성허용]</t>
        </is>
      </c>
      <c r="F2864" t="inlineStr">
        <is>
          <t>[초단타]</t>
        </is>
      </c>
      <c r="G2864" t="inlineStr">
        <is>
          <t>[변동성허용]</t>
        </is>
      </c>
      <c r="H2864" t="n">
        <v>300000</v>
      </c>
      <c r="I2864" t="n">
        <v>7637</v>
      </c>
      <c r="J2864" t="n">
        <v>7395</v>
      </c>
      <c r="K2864" t="n">
        <v>-3.17</v>
      </c>
      <c r="L2864" t="n">
        <v>-3.13</v>
      </c>
      <c r="M2864" t="n">
        <v>-7.39</v>
      </c>
      <c r="N2864" t="n">
        <v>0</v>
      </c>
      <c r="O2864" t="n">
        <v>1</v>
      </c>
      <c r="P2864" t="inlineStr">
        <is>
          <t>2025-12-08</t>
        </is>
      </c>
      <c r="Q2864" t="inlineStr">
        <is>
          <t>2026-06-08</t>
        </is>
      </c>
      <c r="R2864" t="inlineStr">
        <is>
          <t>+3%▶70% 익절 / +5%▶20% 익절 / +10%▶10% 익절</t>
        </is>
      </c>
      <c r="S2864" t="inlineStr">
        <is>
          <t>-5%▶50% 손절 / -10%▶30% 손절 / -15%▶20% 손절</t>
        </is>
      </c>
      <c r="T2864" t="inlineStr">
        <is>
          <t>매수 0.0005 / 매도 0.0025 / 슬리피지 0.0007</t>
        </is>
      </c>
    </row>
    <row r="2865">
      <c r="A2865" t="inlineStr">
        <is>
          <t>ACE 미국30년국채액티브(H)|6개월 전에 샀다면|[초단타]+[버티기형]</t>
        </is>
      </c>
      <c r="B2865" t="inlineStr">
        <is>
          <t>ACE 미국30년국채액티브(H)</t>
        </is>
      </c>
      <c r="C2865" t="inlineStr">
        <is>
          <t>453850</t>
        </is>
      </c>
      <c r="D2865" t="inlineStr">
        <is>
          <t>6개월 전에 샀다면</t>
        </is>
      </c>
      <c r="E2865" t="inlineStr">
        <is>
          <t>[초단타]+[버티기형]</t>
        </is>
      </c>
      <c r="F2865" t="inlineStr">
        <is>
          <t>[초단타]</t>
        </is>
      </c>
      <c r="G2865" t="inlineStr">
        <is>
          <t>[버티기형]</t>
        </is>
      </c>
      <c r="H2865" t="n">
        <v>300000</v>
      </c>
      <c r="I2865" t="n">
        <v>7637</v>
      </c>
      <c r="J2865" t="n">
        <v>7395</v>
      </c>
      <c r="K2865" t="n">
        <v>-3.17</v>
      </c>
      <c r="L2865" t="n">
        <v>-3.13</v>
      </c>
      <c r="M2865" t="n">
        <v>-7.39</v>
      </c>
      <c r="N2865" t="n">
        <v>0</v>
      </c>
      <c r="O2865" t="n">
        <v>1</v>
      </c>
      <c r="P2865" t="inlineStr">
        <is>
          <t>2025-12-08</t>
        </is>
      </c>
      <c r="Q2865" t="inlineStr">
        <is>
          <t>2026-06-08</t>
        </is>
      </c>
      <c r="R2865" t="inlineStr">
        <is>
          <t>+3%▶70% 익절 / +5%▶20% 익절 / +10%▶10% 익절</t>
        </is>
      </c>
      <c r="S2865" t="inlineStr">
        <is>
          <t>-5%▶40% 손절 / -15%▶30% 손절 / -20%▶30% 손절</t>
        </is>
      </c>
      <c r="T2865" t="inlineStr">
        <is>
          <t>매수 0.0005 / 매도 0.0025 / 슬리피지 0.0007</t>
        </is>
      </c>
    </row>
    <row r="2866">
      <c r="A2866" t="inlineStr">
        <is>
          <t>ACE 미국30년국채액티브(H)|6개월 전에 샀다면|[단기스윙]+[칼손절]</t>
        </is>
      </c>
      <c r="B2866" t="inlineStr">
        <is>
          <t>ACE 미국30년국채액티브(H)</t>
        </is>
      </c>
      <c r="C2866" t="inlineStr">
        <is>
          <t>453850</t>
        </is>
      </c>
      <c r="D2866" t="inlineStr">
        <is>
          <t>6개월 전에 샀다면</t>
        </is>
      </c>
      <c r="E2866" t="inlineStr">
        <is>
          <t>[단기스윙]+[칼손절]</t>
        </is>
      </c>
      <c r="F2866" t="inlineStr">
        <is>
          <t>[단기스윙]</t>
        </is>
      </c>
      <c r="G2866" t="inlineStr">
        <is>
          <t>[칼손절]</t>
        </is>
      </c>
      <c r="H2866" t="n">
        <v>300000</v>
      </c>
      <c r="I2866" t="n">
        <v>7637</v>
      </c>
      <c r="J2866" t="n">
        <v>7395</v>
      </c>
      <c r="K2866" t="n">
        <v>-3.17</v>
      </c>
      <c r="L2866" t="n">
        <v>-2.64</v>
      </c>
      <c r="M2866" t="n">
        <v>-5.15</v>
      </c>
      <c r="N2866" t="n">
        <v>0</v>
      </c>
      <c r="O2866" t="n">
        <v>3</v>
      </c>
      <c r="P2866" t="inlineStr">
        <is>
          <t>2025-12-08</t>
        </is>
      </c>
      <c r="Q2866" t="inlineStr">
        <is>
          <t>2026-06-08</t>
        </is>
      </c>
      <c r="R2866" t="inlineStr">
        <is>
          <t>+5%▶60% 익절 / +10%▶30% 익절 / +20%▶10% 익절</t>
        </is>
      </c>
      <c r="S2866" t="inlineStr">
        <is>
          <t>-2%▶80% 손절 / -4%▶10% 손절 / -6%▶10% 손절</t>
        </is>
      </c>
      <c r="T2866" t="inlineStr">
        <is>
          <t>매수 0.0005 / 매도 0.0025 / 슬리피지 0.0007</t>
        </is>
      </c>
    </row>
    <row r="2867">
      <c r="A2867" t="inlineStr">
        <is>
          <t>ACE 미국30년국채액티브(H)|6개월 전에 샀다면|[단기스윙]+[정석방어]</t>
        </is>
      </c>
      <c r="B2867" t="inlineStr">
        <is>
          <t>ACE 미국30년국채액티브(H)</t>
        </is>
      </c>
      <c r="C2867" t="inlineStr">
        <is>
          <t>453850</t>
        </is>
      </c>
      <c r="D2867" t="inlineStr">
        <is>
          <t>6개월 전에 샀다면</t>
        </is>
      </c>
      <c r="E2867" t="inlineStr">
        <is>
          <t>[단기스윙]+[정석방어]</t>
        </is>
      </c>
      <c r="F2867" t="inlineStr">
        <is>
          <t>[단기스윙]</t>
        </is>
      </c>
      <c r="G2867" t="inlineStr">
        <is>
          <t>[정석방어]</t>
        </is>
      </c>
      <c r="H2867" t="n">
        <v>300000</v>
      </c>
      <c r="I2867" t="n">
        <v>7637</v>
      </c>
      <c r="J2867" t="n">
        <v>7395</v>
      </c>
      <c r="K2867" t="n">
        <v>-3.17</v>
      </c>
      <c r="L2867" t="n">
        <v>-3.71</v>
      </c>
      <c r="M2867" t="n">
        <v>-6.56</v>
      </c>
      <c r="N2867" t="n">
        <v>0</v>
      </c>
      <c r="O2867" t="n">
        <v>2</v>
      </c>
      <c r="P2867" t="inlineStr">
        <is>
          <t>2025-12-08</t>
        </is>
      </c>
      <c r="Q2867" t="inlineStr">
        <is>
          <t>2026-06-08</t>
        </is>
      </c>
      <c r="R2867" t="inlineStr">
        <is>
          <t>+5%▶60% 익절 / +10%▶30% 익절 / +20%▶10% 익절</t>
        </is>
      </c>
      <c r="S2867" t="inlineStr">
        <is>
          <t>-3%▶70% 손절 / -5%▶20% 손절 / -10%▶10% 손절</t>
        </is>
      </c>
      <c r="T2867" t="inlineStr">
        <is>
          <t>매수 0.0005 / 매도 0.0025 / 슬리피지 0.0007</t>
        </is>
      </c>
    </row>
    <row r="2868">
      <c r="A2868" t="inlineStr">
        <is>
          <t>ACE 미국30년국채액티브(H)|6개월 전에 샀다면|[단기스윙]+[변동성허용]</t>
        </is>
      </c>
      <c r="B2868" t="inlineStr">
        <is>
          <t>ACE 미국30년국채액티브(H)</t>
        </is>
      </c>
      <c r="C2868" t="inlineStr">
        <is>
          <t>453850</t>
        </is>
      </c>
      <c r="D2868" t="inlineStr">
        <is>
          <t>6개월 전에 샀다면</t>
        </is>
      </c>
      <c r="E2868" t="inlineStr">
        <is>
          <t>[단기스윙]+[변동성허용]</t>
        </is>
      </c>
      <c r="F2868" t="inlineStr">
        <is>
          <t>[단기스윙]</t>
        </is>
      </c>
      <c r="G2868" t="inlineStr">
        <is>
          <t>[변동성허용]</t>
        </is>
      </c>
      <c r="H2868" t="n">
        <v>300000</v>
      </c>
      <c r="I2868" t="n">
        <v>7637</v>
      </c>
      <c r="J2868" t="n">
        <v>7395</v>
      </c>
      <c r="K2868" t="n">
        <v>-3.17</v>
      </c>
      <c r="L2868" t="n">
        <v>-3.13</v>
      </c>
      <c r="M2868" t="n">
        <v>-7.39</v>
      </c>
      <c r="N2868" t="n">
        <v>0</v>
      </c>
      <c r="O2868" t="n">
        <v>1</v>
      </c>
      <c r="P2868" t="inlineStr">
        <is>
          <t>2025-12-08</t>
        </is>
      </c>
      <c r="Q2868" t="inlineStr">
        <is>
          <t>2026-06-08</t>
        </is>
      </c>
      <c r="R2868" t="inlineStr">
        <is>
          <t>+5%▶60% 익절 / +10%▶30% 익절 / +20%▶10% 익절</t>
        </is>
      </c>
      <c r="S2868" t="inlineStr">
        <is>
          <t>-5%▶50% 손절 / -10%▶30% 손절 / -15%▶20% 손절</t>
        </is>
      </c>
      <c r="T2868" t="inlineStr">
        <is>
          <t>매수 0.0005 / 매도 0.0025 / 슬리피지 0.0007</t>
        </is>
      </c>
    </row>
    <row r="2869">
      <c r="A2869" t="inlineStr">
        <is>
          <t>ACE 미국30년국채액티브(H)|6개월 전에 샀다면|[단기스윙]+[버티기형]</t>
        </is>
      </c>
      <c r="B2869" t="inlineStr">
        <is>
          <t>ACE 미국30년국채액티브(H)</t>
        </is>
      </c>
      <c r="C2869" t="inlineStr">
        <is>
          <t>453850</t>
        </is>
      </c>
      <c r="D2869" t="inlineStr">
        <is>
          <t>6개월 전에 샀다면</t>
        </is>
      </c>
      <c r="E2869" t="inlineStr">
        <is>
          <t>[단기스윙]+[버티기형]</t>
        </is>
      </c>
      <c r="F2869" t="inlineStr">
        <is>
          <t>[단기스윙]</t>
        </is>
      </c>
      <c r="G2869" t="inlineStr">
        <is>
          <t>[버티기형]</t>
        </is>
      </c>
      <c r="H2869" t="n">
        <v>300000</v>
      </c>
      <c r="I2869" t="n">
        <v>7637</v>
      </c>
      <c r="J2869" t="n">
        <v>7395</v>
      </c>
      <c r="K2869" t="n">
        <v>-3.17</v>
      </c>
      <c r="L2869" t="n">
        <v>-3.13</v>
      </c>
      <c r="M2869" t="n">
        <v>-7.39</v>
      </c>
      <c r="N2869" t="n">
        <v>0</v>
      </c>
      <c r="O2869" t="n">
        <v>1</v>
      </c>
      <c r="P2869" t="inlineStr">
        <is>
          <t>2025-12-08</t>
        </is>
      </c>
      <c r="Q2869" t="inlineStr">
        <is>
          <t>2026-06-08</t>
        </is>
      </c>
      <c r="R2869" t="inlineStr">
        <is>
          <t>+5%▶60% 익절 / +10%▶30% 익절 / +20%▶10% 익절</t>
        </is>
      </c>
      <c r="S2869" t="inlineStr">
        <is>
          <t>-5%▶40% 손절 / -15%▶30% 손절 / -20%▶30% 손절</t>
        </is>
      </c>
      <c r="T2869" t="inlineStr">
        <is>
          <t>매수 0.0005 / 매도 0.0025 / 슬리피지 0.0007</t>
        </is>
      </c>
    </row>
    <row r="2870">
      <c r="A2870" t="inlineStr">
        <is>
          <t>ACE 미국30년국채액티브(H)|6개월 전에 샀다면|[대표님룰]+[칼손절]</t>
        </is>
      </c>
      <c r="B2870" t="inlineStr">
        <is>
          <t>ACE 미국30년국채액티브(H)</t>
        </is>
      </c>
      <c r="C2870" t="inlineStr">
        <is>
          <t>453850</t>
        </is>
      </c>
      <c r="D2870" t="inlineStr">
        <is>
          <t>6개월 전에 샀다면</t>
        </is>
      </c>
      <c r="E2870" t="inlineStr">
        <is>
          <t>[대표님룰]+[칼손절]</t>
        </is>
      </c>
      <c r="F2870" t="inlineStr">
        <is>
          <t>[대표님룰]</t>
        </is>
      </c>
      <c r="G2870" t="inlineStr">
        <is>
          <t>[칼손절]</t>
        </is>
      </c>
      <c r="H2870" t="n">
        <v>300000</v>
      </c>
      <c r="I2870" t="n">
        <v>7637</v>
      </c>
      <c r="J2870" t="n">
        <v>7395</v>
      </c>
      <c r="K2870" t="n">
        <v>-3.17</v>
      </c>
      <c r="L2870" t="n">
        <v>-2.64</v>
      </c>
      <c r="M2870" t="n">
        <v>-5.15</v>
      </c>
      <c r="N2870" t="n">
        <v>0</v>
      </c>
      <c r="O2870" t="n">
        <v>3</v>
      </c>
      <c r="P2870" t="inlineStr">
        <is>
          <t>2025-12-08</t>
        </is>
      </c>
      <c r="Q2870" t="inlineStr">
        <is>
          <t>2026-06-08</t>
        </is>
      </c>
      <c r="R2870" t="inlineStr">
        <is>
          <t>+5%▶60% 익절 / +10%▶30% 익절 / +30%▶10% 익절</t>
        </is>
      </c>
      <c r="S2870" t="inlineStr">
        <is>
          <t>-2%▶80% 손절 / -4%▶10% 손절 / -6%▶10% 손절</t>
        </is>
      </c>
      <c r="T2870" t="inlineStr">
        <is>
          <t>매수 0.0005 / 매도 0.0025 / 슬리피지 0.0007</t>
        </is>
      </c>
    </row>
    <row r="2871">
      <c r="A2871" t="inlineStr">
        <is>
          <t>ACE 미국30년국채액티브(H)|6개월 전에 샀다면|[대표님룰]+[정석방어]</t>
        </is>
      </c>
      <c r="B2871" t="inlineStr">
        <is>
          <t>ACE 미국30년국채액티브(H)</t>
        </is>
      </c>
      <c r="C2871" t="inlineStr">
        <is>
          <t>453850</t>
        </is>
      </c>
      <c r="D2871" t="inlineStr">
        <is>
          <t>6개월 전에 샀다면</t>
        </is>
      </c>
      <c r="E2871" t="inlineStr">
        <is>
          <t>[대표님룰]+[정석방어]</t>
        </is>
      </c>
      <c r="F2871" t="inlineStr">
        <is>
          <t>[대표님룰]</t>
        </is>
      </c>
      <c r="G2871" t="inlineStr">
        <is>
          <t>[정석방어]</t>
        </is>
      </c>
      <c r="H2871" t="n">
        <v>300000</v>
      </c>
      <c r="I2871" t="n">
        <v>7637</v>
      </c>
      <c r="J2871" t="n">
        <v>7395</v>
      </c>
      <c r="K2871" t="n">
        <v>-3.17</v>
      </c>
      <c r="L2871" t="n">
        <v>-3.71</v>
      </c>
      <c r="M2871" t="n">
        <v>-6.56</v>
      </c>
      <c r="N2871" t="n">
        <v>0</v>
      </c>
      <c r="O2871" t="n">
        <v>2</v>
      </c>
      <c r="P2871" t="inlineStr">
        <is>
          <t>2025-12-08</t>
        </is>
      </c>
      <c r="Q2871" t="inlineStr">
        <is>
          <t>2026-06-08</t>
        </is>
      </c>
      <c r="R2871" t="inlineStr">
        <is>
          <t>+5%▶60% 익절 / +10%▶30% 익절 / +30%▶10% 익절</t>
        </is>
      </c>
      <c r="S2871" t="inlineStr">
        <is>
          <t>-3%▶70% 손절 / -5%▶20% 손절 / -10%▶10% 손절</t>
        </is>
      </c>
      <c r="T2871" t="inlineStr">
        <is>
          <t>매수 0.0005 / 매도 0.0025 / 슬리피지 0.0007</t>
        </is>
      </c>
    </row>
    <row r="2872">
      <c r="A2872" t="inlineStr">
        <is>
          <t>ACE 미국30년국채액티브(H)|6개월 전에 샀다면|[대표님룰]+[변동성허용]</t>
        </is>
      </c>
      <c r="B2872" t="inlineStr">
        <is>
          <t>ACE 미국30년국채액티브(H)</t>
        </is>
      </c>
      <c r="C2872" t="inlineStr">
        <is>
          <t>453850</t>
        </is>
      </c>
      <c r="D2872" t="inlineStr">
        <is>
          <t>6개월 전에 샀다면</t>
        </is>
      </c>
      <c r="E2872" t="inlineStr">
        <is>
          <t>[대표님룰]+[변동성허용]</t>
        </is>
      </c>
      <c r="F2872" t="inlineStr">
        <is>
          <t>[대표님룰]</t>
        </is>
      </c>
      <c r="G2872" t="inlineStr">
        <is>
          <t>[변동성허용]</t>
        </is>
      </c>
      <c r="H2872" t="n">
        <v>300000</v>
      </c>
      <c r="I2872" t="n">
        <v>7637</v>
      </c>
      <c r="J2872" t="n">
        <v>7395</v>
      </c>
      <c r="K2872" t="n">
        <v>-3.17</v>
      </c>
      <c r="L2872" t="n">
        <v>-3.13</v>
      </c>
      <c r="M2872" t="n">
        <v>-7.39</v>
      </c>
      <c r="N2872" t="n">
        <v>0</v>
      </c>
      <c r="O2872" t="n">
        <v>1</v>
      </c>
      <c r="P2872" t="inlineStr">
        <is>
          <t>2025-12-08</t>
        </is>
      </c>
      <c r="Q2872" t="inlineStr">
        <is>
          <t>2026-06-08</t>
        </is>
      </c>
      <c r="R2872" t="inlineStr">
        <is>
          <t>+5%▶60% 익절 / +10%▶30% 익절 / +30%▶10% 익절</t>
        </is>
      </c>
      <c r="S2872" t="inlineStr">
        <is>
          <t>-5%▶50% 손절 / -10%▶30% 손절 / -15%▶20% 손절</t>
        </is>
      </c>
      <c r="T2872" t="inlineStr">
        <is>
          <t>매수 0.0005 / 매도 0.0025 / 슬리피지 0.0007</t>
        </is>
      </c>
    </row>
    <row r="2873">
      <c r="A2873" t="inlineStr">
        <is>
          <t>ACE 미국30년국채액티브(H)|6개월 전에 샀다면|[대표님룰]+[버티기형]</t>
        </is>
      </c>
      <c r="B2873" t="inlineStr">
        <is>
          <t>ACE 미국30년국채액티브(H)</t>
        </is>
      </c>
      <c r="C2873" t="inlineStr">
        <is>
          <t>453850</t>
        </is>
      </c>
      <c r="D2873" t="inlineStr">
        <is>
          <t>6개월 전에 샀다면</t>
        </is>
      </c>
      <c r="E2873" t="inlineStr">
        <is>
          <t>[대표님룰]+[버티기형]</t>
        </is>
      </c>
      <c r="F2873" t="inlineStr">
        <is>
          <t>[대표님룰]</t>
        </is>
      </c>
      <c r="G2873" t="inlineStr">
        <is>
          <t>[버티기형]</t>
        </is>
      </c>
      <c r="H2873" t="n">
        <v>300000</v>
      </c>
      <c r="I2873" t="n">
        <v>7637</v>
      </c>
      <c r="J2873" t="n">
        <v>7395</v>
      </c>
      <c r="K2873" t="n">
        <v>-3.17</v>
      </c>
      <c r="L2873" t="n">
        <v>-3.13</v>
      </c>
      <c r="M2873" t="n">
        <v>-7.39</v>
      </c>
      <c r="N2873" t="n">
        <v>0</v>
      </c>
      <c r="O2873" t="n">
        <v>1</v>
      </c>
      <c r="P2873" t="inlineStr">
        <is>
          <t>2025-12-08</t>
        </is>
      </c>
      <c r="Q2873" t="inlineStr">
        <is>
          <t>2026-06-08</t>
        </is>
      </c>
      <c r="R2873" t="inlineStr">
        <is>
          <t>+5%▶60% 익절 / +10%▶30% 익절 / +30%▶10% 익절</t>
        </is>
      </c>
      <c r="S2873" t="inlineStr">
        <is>
          <t>-5%▶40% 손절 / -15%▶30% 손절 / -20%▶30% 손절</t>
        </is>
      </c>
      <c r="T2873" t="inlineStr">
        <is>
          <t>매수 0.0005 / 매도 0.0025 / 슬리피지 0.0007</t>
        </is>
      </c>
    </row>
    <row r="2874">
      <c r="A2874" t="inlineStr">
        <is>
          <t>ACE 미국30년국채액티브(H)|6개월 전에 샀다면|[중기추세]+[칼손절]</t>
        </is>
      </c>
      <c r="B2874" t="inlineStr">
        <is>
          <t>ACE 미국30년국채액티브(H)</t>
        </is>
      </c>
      <c r="C2874" t="inlineStr">
        <is>
          <t>453850</t>
        </is>
      </c>
      <c r="D2874" t="inlineStr">
        <is>
          <t>6개월 전에 샀다면</t>
        </is>
      </c>
      <c r="E2874" t="inlineStr">
        <is>
          <t>[중기추세]+[칼손절]</t>
        </is>
      </c>
      <c r="F2874" t="inlineStr">
        <is>
          <t>[중기추세]</t>
        </is>
      </c>
      <c r="G2874" t="inlineStr">
        <is>
          <t>[칼손절]</t>
        </is>
      </c>
      <c r="H2874" t="n">
        <v>300000</v>
      </c>
      <c r="I2874" t="n">
        <v>7637</v>
      </c>
      <c r="J2874" t="n">
        <v>7395</v>
      </c>
      <c r="K2874" t="n">
        <v>-3.17</v>
      </c>
      <c r="L2874" t="n">
        <v>-2.64</v>
      </c>
      <c r="M2874" t="n">
        <v>-5.15</v>
      </c>
      <c r="N2874" t="n">
        <v>0</v>
      </c>
      <c r="O2874" t="n">
        <v>3</v>
      </c>
      <c r="P2874" t="inlineStr">
        <is>
          <t>2025-12-08</t>
        </is>
      </c>
      <c r="Q2874" t="inlineStr">
        <is>
          <t>2026-06-08</t>
        </is>
      </c>
      <c r="R2874" t="inlineStr">
        <is>
          <t>+10%▶50% 익절 / +20%▶30% 익절 / +30%▶20% 익절</t>
        </is>
      </c>
      <c r="S2874" t="inlineStr">
        <is>
          <t>-2%▶80% 손절 / -4%▶10% 손절 / -6%▶10% 손절</t>
        </is>
      </c>
      <c r="T2874" t="inlineStr">
        <is>
          <t>매수 0.0005 / 매도 0.0025 / 슬리피지 0.0007</t>
        </is>
      </c>
    </row>
    <row r="2875">
      <c r="A2875" t="inlineStr">
        <is>
          <t>ACE 미국30년국채액티브(H)|6개월 전에 샀다면|[중기추세]+[정석방어]</t>
        </is>
      </c>
      <c r="B2875" t="inlineStr">
        <is>
          <t>ACE 미국30년국채액티브(H)</t>
        </is>
      </c>
      <c r="C2875" t="inlineStr">
        <is>
          <t>453850</t>
        </is>
      </c>
      <c r="D2875" t="inlineStr">
        <is>
          <t>6개월 전에 샀다면</t>
        </is>
      </c>
      <c r="E2875" t="inlineStr">
        <is>
          <t>[중기추세]+[정석방어]</t>
        </is>
      </c>
      <c r="F2875" t="inlineStr">
        <is>
          <t>[중기추세]</t>
        </is>
      </c>
      <c r="G2875" t="inlineStr">
        <is>
          <t>[정석방어]</t>
        </is>
      </c>
      <c r="H2875" t="n">
        <v>300000</v>
      </c>
      <c r="I2875" t="n">
        <v>7637</v>
      </c>
      <c r="J2875" t="n">
        <v>7395</v>
      </c>
      <c r="K2875" t="n">
        <v>-3.17</v>
      </c>
      <c r="L2875" t="n">
        <v>-3.71</v>
      </c>
      <c r="M2875" t="n">
        <v>-6.56</v>
      </c>
      <c r="N2875" t="n">
        <v>0</v>
      </c>
      <c r="O2875" t="n">
        <v>2</v>
      </c>
      <c r="P2875" t="inlineStr">
        <is>
          <t>2025-12-08</t>
        </is>
      </c>
      <c r="Q2875" t="inlineStr">
        <is>
          <t>2026-06-08</t>
        </is>
      </c>
      <c r="R2875" t="inlineStr">
        <is>
          <t>+10%▶50% 익절 / +20%▶30% 익절 / +30%▶20% 익절</t>
        </is>
      </c>
      <c r="S2875" t="inlineStr">
        <is>
          <t>-3%▶70% 손절 / -5%▶20% 손절 / -10%▶10% 손절</t>
        </is>
      </c>
      <c r="T2875" t="inlineStr">
        <is>
          <t>매수 0.0005 / 매도 0.0025 / 슬리피지 0.0007</t>
        </is>
      </c>
    </row>
    <row r="2876">
      <c r="A2876" t="inlineStr">
        <is>
          <t>ACE 미국30년국채액티브(H)|6개월 전에 샀다면|[중기추세]+[변동성허용]</t>
        </is>
      </c>
      <c r="B2876" t="inlineStr">
        <is>
          <t>ACE 미국30년국채액티브(H)</t>
        </is>
      </c>
      <c r="C2876" t="inlineStr">
        <is>
          <t>453850</t>
        </is>
      </c>
      <c r="D2876" t="inlineStr">
        <is>
          <t>6개월 전에 샀다면</t>
        </is>
      </c>
      <c r="E2876" t="inlineStr">
        <is>
          <t>[중기추세]+[변동성허용]</t>
        </is>
      </c>
      <c r="F2876" t="inlineStr">
        <is>
          <t>[중기추세]</t>
        </is>
      </c>
      <c r="G2876" t="inlineStr">
        <is>
          <t>[변동성허용]</t>
        </is>
      </c>
      <c r="H2876" t="n">
        <v>300000</v>
      </c>
      <c r="I2876" t="n">
        <v>7637</v>
      </c>
      <c r="J2876" t="n">
        <v>7395</v>
      </c>
      <c r="K2876" t="n">
        <v>-3.17</v>
      </c>
      <c r="L2876" t="n">
        <v>-3.13</v>
      </c>
      <c r="M2876" t="n">
        <v>-7.39</v>
      </c>
      <c r="N2876" t="n">
        <v>0</v>
      </c>
      <c r="O2876" t="n">
        <v>1</v>
      </c>
      <c r="P2876" t="inlineStr">
        <is>
          <t>2025-12-08</t>
        </is>
      </c>
      <c r="Q2876" t="inlineStr">
        <is>
          <t>2026-06-08</t>
        </is>
      </c>
      <c r="R2876" t="inlineStr">
        <is>
          <t>+10%▶50% 익절 / +20%▶30% 익절 / +30%▶20% 익절</t>
        </is>
      </c>
      <c r="S2876" t="inlineStr">
        <is>
          <t>-5%▶50% 손절 / -10%▶30% 손절 / -15%▶20% 손절</t>
        </is>
      </c>
      <c r="T2876" t="inlineStr">
        <is>
          <t>매수 0.0005 / 매도 0.0025 / 슬리피지 0.0007</t>
        </is>
      </c>
    </row>
    <row r="2877">
      <c r="A2877" t="inlineStr">
        <is>
          <t>ACE 미국30년국채액티브(H)|6개월 전에 샀다면|[중기추세]+[버티기형]</t>
        </is>
      </c>
      <c r="B2877" t="inlineStr">
        <is>
          <t>ACE 미국30년국채액티브(H)</t>
        </is>
      </c>
      <c r="C2877" t="inlineStr">
        <is>
          <t>453850</t>
        </is>
      </c>
      <c r="D2877" t="inlineStr">
        <is>
          <t>6개월 전에 샀다면</t>
        </is>
      </c>
      <c r="E2877" t="inlineStr">
        <is>
          <t>[중기추세]+[버티기형]</t>
        </is>
      </c>
      <c r="F2877" t="inlineStr">
        <is>
          <t>[중기추세]</t>
        </is>
      </c>
      <c r="G2877" t="inlineStr">
        <is>
          <t>[버티기형]</t>
        </is>
      </c>
      <c r="H2877" t="n">
        <v>300000</v>
      </c>
      <c r="I2877" t="n">
        <v>7637</v>
      </c>
      <c r="J2877" t="n">
        <v>7395</v>
      </c>
      <c r="K2877" t="n">
        <v>-3.17</v>
      </c>
      <c r="L2877" t="n">
        <v>-3.13</v>
      </c>
      <c r="M2877" t="n">
        <v>-7.39</v>
      </c>
      <c r="N2877" t="n">
        <v>0</v>
      </c>
      <c r="O2877" t="n">
        <v>1</v>
      </c>
      <c r="P2877" t="inlineStr">
        <is>
          <t>2025-12-08</t>
        </is>
      </c>
      <c r="Q2877" t="inlineStr">
        <is>
          <t>2026-06-08</t>
        </is>
      </c>
      <c r="R2877" t="inlineStr">
        <is>
          <t>+10%▶50% 익절 / +20%▶30% 익절 / +30%▶20% 익절</t>
        </is>
      </c>
      <c r="S2877" t="inlineStr">
        <is>
          <t>-5%▶40% 손절 / -15%▶30% 손절 / -20%▶30% 손절</t>
        </is>
      </c>
      <c r="T2877" t="inlineStr">
        <is>
          <t>매수 0.0005 / 매도 0.0025 / 슬리피지 0.0007</t>
        </is>
      </c>
    </row>
    <row r="2878">
      <c r="A2878" t="inlineStr">
        <is>
          <t>ACE 미국30년국채액티브(H)|6개월 전에 샀다면|[수익극대화]+[칼손절]</t>
        </is>
      </c>
      <c r="B2878" t="inlineStr">
        <is>
          <t>ACE 미국30년국채액티브(H)</t>
        </is>
      </c>
      <c r="C2878" t="inlineStr">
        <is>
          <t>453850</t>
        </is>
      </c>
      <c r="D2878" t="inlineStr">
        <is>
          <t>6개월 전에 샀다면</t>
        </is>
      </c>
      <c r="E2878" t="inlineStr">
        <is>
          <t>[수익극대화]+[칼손절]</t>
        </is>
      </c>
      <c r="F2878" t="inlineStr">
        <is>
          <t>[수익극대화]</t>
        </is>
      </c>
      <c r="G2878" t="inlineStr">
        <is>
          <t>[칼손절]</t>
        </is>
      </c>
      <c r="H2878" t="n">
        <v>300000</v>
      </c>
      <c r="I2878" t="n">
        <v>7637</v>
      </c>
      <c r="J2878" t="n">
        <v>7395</v>
      </c>
      <c r="K2878" t="n">
        <v>-3.17</v>
      </c>
      <c r="L2878" t="n">
        <v>-2.64</v>
      </c>
      <c r="M2878" t="n">
        <v>-5.15</v>
      </c>
      <c r="N2878" t="n">
        <v>0</v>
      </c>
      <c r="O2878" t="n">
        <v>3</v>
      </c>
      <c r="P2878" t="inlineStr">
        <is>
          <t>2025-12-08</t>
        </is>
      </c>
      <c r="Q2878" t="inlineStr">
        <is>
          <t>2026-06-08</t>
        </is>
      </c>
      <c r="R2878" t="inlineStr">
        <is>
          <t>+10%▶40% 익절 / +20%▶30% 익절 / +40%▶30% 익절</t>
        </is>
      </c>
      <c r="S2878" t="inlineStr">
        <is>
          <t>-2%▶80% 손절 / -4%▶10% 손절 / -6%▶10% 손절</t>
        </is>
      </c>
      <c r="T2878" t="inlineStr">
        <is>
          <t>매수 0.0005 / 매도 0.0025 / 슬리피지 0.0007</t>
        </is>
      </c>
    </row>
    <row r="2879">
      <c r="A2879" t="inlineStr">
        <is>
          <t>ACE 미국30년국채액티브(H)|6개월 전에 샀다면|[수익극대화]+[정석방어]</t>
        </is>
      </c>
      <c r="B2879" t="inlineStr">
        <is>
          <t>ACE 미국30년국채액티브(H)</t>
        </is>
      </c>
      <c r="C2879" t="inlineStr">
        <is>
          <t>453850</t>
        </is>
      </c>
      <c r="D2879" t="inlineStr">
        <is>
          <t>6개월 전에 샀다면</t>
        </is>
      </c>
      <c r="E2879" t="inlineStr">
        <is>
          <t>[수익극대화]+[정석방어]</t>
        </is>
      </c>
      <c r="F2879" t="inlineStr">
        <is>
          <t>[수익극대화]</t>
        </is>
      </c>
      <c r="G2879" t="inlineStr">
        <is>
          <t>[정석방어]</t>
        </is>
      </c>
      <c r="H2879" t="n">
        <v>300000</v>
      </c>
      <c r="I2879" t="n">
        <v>7637</v>
      </c>
      <c r="J2879" t="n">
        <v>7395</v>
      </c>
      <c r="K2879" t="n">
        <v>-3.17</v>
      </c>
      <c r="L2879" t="n">
        <v>-3.71</v>
      </c>
      <c r="M2879" t="n">
        <v>-6.56</v>
      </c>
      <c r="N2879" t="n">
        <v>0</v>
      </c>
      <c r="O2879" t="n">
        <v>2</v>
      </c>
      <c r="P2879" t="inlineStr">
        <is>
          <t>2025-12-08</t>
        </is>
      </c>
      <c r="Q2879" t="inlineStr">
        <is>
          <t>2026-06-08</t>
        </is>
      </c>
      <c r="R2879" t="inlineStr">
        <is>
          <t>+10%▶40% 익절 / +20%▶30% 익절 / +40%▶30% 익절</t>
        </is>
      </c>
      <c r="S2879" t="inlineStr">
        <is>
          <t>-3%▶70% 손절 / -5%▶20% 손절 / -10%▶10% 손절</t>
        </is>
      </c>
      <c r="T2879" t="inlineStr">
        <is>
          <t>매수 0.0005 / 매도 0.0025 / 슬리피지 0.0007</t>
        </is>
      </c>
    </row>
    <row r="2880">
      <c r="A2880" t="inlineStr">
        <is>
          <t>ACE 미국30년국채액티브(H)|6개월 전에 샀다면|[수익극대화]+[변동성허용]</t>
        </is>
      </c>
      <c r="B2880" t="inlineStr">
        <is>
          <t>ACE 미국30년국채액티브(H)</t>
        </is>
      </c>
      <c r="C2880" t="inlineStr">
        <is>
          <t>453850</t>
        </is>
      </c>
      <c r="D2880" t="inlineStr">
        <is>
          <t>6개월 전에 샀다면</t>
        </is>
      </c>
      <c r="E2880" t="inlineStr">
        <is>
          <t>[수익극대화]+[변동성허용]</t>
        </is>
      </c>
      <c r="F2880" t="inlineStr">
        <is>
          <t>[수익극대화]</t>
        </is>
      </c>
      <c r="G2880" t="inlineStr">
        <is>
          <t>[변동성허용]</t>
        </is>
      </c>
      <c r="H2880" t="n">
        <v>300000</v>
      </c>
      <c r="I2880" t="n">
        <v>7637</v>
      </c>
      <c r="J2880" t="n">
        <v>7395</v>
      </c>
      <c r="K2880" t="n">
        <v>-3.17</v>
      </c>
      <c r="L2880" t="n">
        <v>-3.13</v>
      </c>
      <c r="M2880" t="n">
        <v>-7.39</v>
      </c>
      <c r="N2880" t="n">
        <v>0</v>
      </c>
      <c r="O2880" t="n">
        <v>1</v>
      </c>
      <c r="P2880" t="inlineStr">
        <is>
          <t>2025-12-08</t>
        </is>
      </c>
      <c r="Q2880" t="inlineStr">
        <is>
          <t>2026-06-08</t>
        </is>
      </c>
      <c r="R2880" t="inlineStr">
        <is>
          <t>+10%▶40% 익절 / +20%▶30% 익절 / +40%▶30% 익절</t>
        </is>
      </c>
      <c r="S2880" t="inlineStr">
        <is>
          <t>-5%▶50% 손절 / -10%▶30% 손절 / -15%▶20% 손절</t>
        </is>
      </c>
      <c r="T2880" t="inlineStr">
        <is>
          <t>매수 0.0005 / 매도 0.0025 / 슬리피지 0.0007</t>
        </is>
      </c>
    </row>
    <row r="2881">
      <c r="A2881" t="inlineStr">
        <is>
          <t>ACE 미국30년국채액티브(H)|6개월 전에 샀다면|[수익극대화]+[버티기형]</t>
        </is>
      </c>
      <c r="B2881" t="inlineStr">
        <is>
          <t>ACE 미국30년국채액티브(H)</t>
        </is>
      </c>
      <c r="C2881" t="inlineStr">
        <is>
          <t>453850</t>
        </is>
      </c>
      <c r="D2881" t="inlineStr">
        <is>
          <t>6개월 전에 샀다면</t>
        </is>
      </c>
      <c r="E2881" t="inlineStr">
        <is>
          <t>[수익극대화]+[버티기형]</t>
        </is>
      </c>
      <c r="F2881" t="inlineStr">
        <is>
          <t>[수익극대화]</t>
        </is>
      </c>
      <c r="G2881" t="inlineStr">
        <is>
          <t>[버티기형]</t>
        </is>
      </c>
      <c r="H2881" t="n">
        <v>300000</v>
      </c>
      <c r="I2881" t="n">
        <v>7637</v>
      </c>
      <c r="J2881" t="n">
        <v>7395</v>
      </c>
      <c r="K2881" t="n">
        <v>-3.17</v>
      </c>
      <c r="L2881" t="n">
        <v>-3.13</v>
      </c>
      <c r="M2881" t="n">
        <v>-7.39</v>
      </c>
      <c r="N2881" t="n">
        <v>0</v>
      </c>
      <c r="O2881" t="n">
        <v>1</v>
      </c>
      <c r="P2881" t="inlineStr">
        <is>
          <t>2025-12-08</t>
        </is>
      </c>
      <c r="Q2881" t="inlineStr">
        <is>
          <t>2026-06-08</t>
        </is>
      </c>
      <c r="R2881" t="inlineStr">
        <is>
          <t>+10%▶40% 익절 / +20%▶30% 익절 / +40%▶30% 익절</t>
        </is>
      </c>
      <c r="S2881" t="inlineStr">
        <is>
          <t>-5%▶40% 손절 / -15%▶30% 손절 / -20%▶30% 손절</t>
        </is>
      </c>
      <c r="T2881" t="inlineStr">
        <is>
          <t>매수 0.0005 / 매도 0.0025 / 슬리피지 0.0007</t>
        </is>
      </c>
    </row>
    <row r="2882">
      <c r="A2882" t="inlineStr">
        <is>
          <t>ACE 미국30년국채액티브(H)|전체 평가기간|[초단타]+[칼손절]</t>
        </is>
      </c>
      <c r="B2882" t="inlineStr">
        <is>
          <t>ACE 미국30년국채액티브(H)</t>
        </is>
      </c>
      <c r="C2882" t="inlineStr">
        <is>
          <t>453850</t>
        </is>
      </c>
      <c r="D2882" t="inlineStr">
        <is>
          <t>전체 평가기간</t>
        </is>
      </c>
      <c r="E2882" t="inlineStr">
        <is>
          <t>[초단타]+[칼손절]</t>
        </is>
      </c>
      <c r="F2882" t="inlineStr">
        <is>
          <t>[초단타]</t>
        </is>
      </c>
      <c r="G2882" t="inlineStr">
        <is>
          <t>[칼손절]</t>
        </is>
      </c>
      <c r="H2882" t="n">
        <v>300000</v>
      </c>
      <c r="I2882" t="n">
        <v>7539</v>
      </c>
      <c r="J2882" t="n">
        <v>7395</v>
      </c>
      <c r="K2882" t="n">
        <v>-1.91</v>
      </c>
      <c r="L2882" t="n">
        <v>1.09</v>
      </c>
      <c r="M2882" t="n">
        <v>-1.86</v>
      </c>
      <c r="N2882" t="n">
        <v>33.3</v>
      </c>
      <c r="O2882" t="n">
        <v>3</v>
      </c>
      <c r="P2882" t="inlineStr">
        <is>
          <t>2026-01-02</t>
        </is>
      </c>
      <c r="Q2882" t="inlineStr">
        <is>
          <t>2026-06-08</t>
        </is>
      </c>
      <c r="R2882" t="inlineStr">
        <is>
          <t>+3%▶70% 익절 / +5%▶20% 익절 / +10%▶10% 익절</t>
        </is>
      </c>
      <c r="S2882" t="inlineStr">
        <is>
          <t>-2%▶80% 손절 / -4%▶10% 손절 / -6%▶10% 손절</t>
        </is>
      </c>
      <c r="T2882" t="inlineStr">
        <is>
          <t>매수 0.0005 / 매도 0.0025 / 슬리피지 0.0007</t>
        </is>
      </c>
    </row>
    <row r="2883">
      <c r="A2883" t="inlineStr">
        <is>
          <t>ACE 미국30년국채액티브(H)|전체 평가기간|[초단타]+[정석방어]</t>
        </is>
      </c>
      <c r="B2883" t="inlineStr">
        <is>
          <t>ACE 미국30년국채액티브(H)</t>
        </is>
      </c>
      <c r="C2883" t="inlineStr">
        <is>
          <t>453850</t>
        </is>
      </c>
      <c r="D2883" t="inlineStr">
        <is>
          <t>전체 평가기간</t>
        </is>
      </c>
      <c r="E2883" t="inlineStr">
        <is>
          <t>[초단타]+[정석방어]</t>
        </is>
      </c>
      <c r="F2883" t="inlineStr">
        <is>
          <t>[초단타]</t>
        </is>
      </c>
      <c r="G2883" t="inlineStr">
        <is>
          <t>[정석방어]</t>
        </is>
      </c>
      <c r="H2883" t="n">
        <v>300000</v>
      </c>
      <c r="I2883" t="n">
        <v>7539</v>
      </c>
      <c r="J2883" t="n">
        <v>7395</v>
      </c>
      <c r="K2883" t="n">
        <v>-1.91</v>
      </c>
      <c r="L2883" t="n">
        <v>0.6899999999999999</v>
      </c>
      <c r="M2883" t="n">
        <v>-1.93</v>
      </c>
      <c r="N2883" t="n">
        <v>33.3</v>
      </c>
      <c r="O2883" t="n">
        <v>3</v>
      </c>
      <c r="P2883" t="inlineStr">
        <is>
          <t>2026-01-02</t>
        </is>
      </c>
      <c r="Q2883" t="inlineStr">
        <is>
          <t>2026-06-08</t>
        </is>
      </c>
      <c r="R2883" t="inlineStr">
        <is>
          <t>+3%▶70% 익절 / +5%▶20% 익절 / +10%▶10% 익절</t>
        </is>
      </c>
      <c r="S2883" t="inlineStr">
        <is>
          <t>-3%▶70% 손절 / -5%▶20% 손절 / -10%▶10% 손절</t>
        </is>
      </c>
      <c r="T2883" t="inlineStr">
        <is>
          <t>매수 0.0005 / 매도 0.0025 / 슬리피지 0.0007</t>
        </is>
      </c>
    </row>
    <row r="2884">
      <c r="A2884" t="inlineStr">
        <is>
          <t>ACE 미국30년국채액티브(H)|전체 평가기간|[초단타]+[변동성허용]</t>
        </is>
      </c>
      <c r="B2884" t="inlineStr">
        <is>
          <t>ACE 미국30년국채액티브(H)</t>
        </is>
      </c>
      <c r="C2884" t="inlineStr">
        <is>
          <t>453850</t>
        </is>
      </c>
      <c r="D2884" t="inlineStr">
        <is>
          <t>전체 평가기간</t>
        </is>
      </c>
      <c r="E2884" t="inlineStr">
        <is>
          <t>[초단타]+[변동성허용]</t>
        </is>
      </c>
      <c r="F2884" t="inlineStr">
        <is>
          <t>[초단타]</t>
        </is>
      </c>
      <c r="G2884" t="inlineStr">
        <is>
          <t>[변동성허용]</t>
        </is>
      </c>
      <c r="H2884" t="n">
        <v>300000</v>
      </c>
      <c r="I2884" t="n">
        <v>7539</v>
      </c>
      <c r="J2884" t="n">
        <v>7395</v>
      </c>
      <c r="K2884" t="n">
        <v>-1.91</v>
      </c>
      <c r="L2884" t="n">
        <v>0.99</v>
      </c>
      <c r="M2884" t="n">
        <v>-2.27</v>
      </c>
      <c r="N2884" t="n">
        <v>50</v>
      </c>
      <c r="O2884" t="n">
        <v>2</v>
      </c>
      <c r="P2884" t="inlineStr">
        <is>
          <t>2026-01-02</t>
        </is>
      </c>
      <c r="Q2884" t="inlineStr">
        <is>
          <t>2026-06-08</t>
        </is>
      </c>
      <c r="R2884" t="inlineStr">
        <is>
          <t>+3%▶70% 익절 / +5%▶20% 익절 / +10%▶10% 익절</t>
        </is>
      </c>
      <c r="S2884" t="inlineStr">
        <is>
          <t>-5%▶50% 손절 / -10%▶30% 손절 / -15%▶20% 손절</t>
        </is>
      </c>
      <c r="T2884" t="inlineStr">
        <is>
          <t>매수 0.0005 / 매도 0.0025 / 슬리피지 0.0007</t>
        </is>
      </c>
    </row>
    <row r="2885">
      <c r="A2885" t="inlineStr">
        <is>
          <t>ACE 미국30년국채액티브(H)|전체 평가기간|[초단타]+[버티기형]</t>
        </is>
      </c>
      <c r="B2885" t="inlineStr">
        <is>
          <t>ACE 미국30년국채액티브(H)</t>
        </is>
      </c>
      <c r="C2885" t="inlineStr">
        <is>
          <t>453850</t>
        </is>
      </c>
      <c r="D2885" t="inlineStr">
        <is>
          <t>전체 평가기간</t>
        </is>
      </c>
      <c r="E2885" t="inlineStr">
        <is>
          <t>[초단타]+[버티기형]</t>
        </is>
      </c>
      <c r="F2885" t="inlineStr">
        <is>
          <t>[초단타]</t>
        </is>
      </c>
      <c r="G2885" t="inlineStr">
        <is>
          <t>[버티기형]</t>
        </is>
      </c>
      <c r="H2885" t="n">
        <v>300000</v>
      </c>
      <c r="I2885" t="n">
        <v>7539</v>
      </c>
      <c r="J2885" t="n">
        <v>7395</v>
      </c>
      <c r="K2885" t="n">
        <v>-1.91</v>
      </c>
      <c r="L2885" t="n">
        <v>0.99</v>
      </c>
      <c r="M2885" t="n">
        <v>-2.27</v>
      </c>
      <c r="N2885" t="n">
        <v>50</v>
      </c>
      <c r="O2885" t="n">
        <v>2</v>
      </c>
      <c r="P2885" t="inlineStr">
        <is>
          <t>2026-01-02</t>
        </is>
      </c>
      <c r="Q2885" t="inlineStr">
        <is>
          <t>2026-06-08</t>
        </is>
      </c>
      <c r="R2885" t="inlineStr">
        <is>
          <t>+3%▶70% 익절 / +5%▶20% 익절 / +10%▶10% 익절</t>
        </is>
      </c>
      <c r="S2885" t="inlineStr">
        <is>
          <t>-5%▶40% 손절 / -15%▶30% 손절 / -20%▶30% 손절</t>
        </is>
      </c>
      <c r="T2885" t="inlineStr">
        <is>
          <t>매수 0.0005 / 매도 0.0025 / 슬리피지 0.0007</t>
        </is>
      </c>
    </row>
    <row r="2886">
      <c r="A2886" t="inlineStr">
        <is>
          <t>ACE 미국30년국채액티브(H)|전체 평가기간|[단기스윙]+[칼손절]</t>
        </is>
      </c>
      <c r="B2886" t="inlineStr">
        <is>
          <t>ACE 미국30년국채액티브(H)</t>
        </is>
      </c>
      <c r="C2886" t="inlineStr">
        <is>
          <t>453850</t>
        </is>
      </c>
      <c r="D2886" t="inlineStr">
        <is>
          <t>전체 평가기간</t>
        </is>
      </c>
      <c r="E2886" t="inlineStr">
        <is>
          <t>[단기스윙]+[칼손절]</t>
        </is>
      </c>
      <c r="F2886" t="inlineStr">
        <is>
          <t>[단기스윙]</t>
        </is>
      </c>
      <c r="G2886" t="inlineStr">
        <is>
          <t>[칼손절]</t>
        </is>
      </c>
      <c r="H2886" t="n">
        <v>300000</v>
      </c>
      <c r="I2886" t="n">
        <v>7539</v>
      </c>
      <c r="J2886" t="n">
        <v>7395</v>
      </c>
      <c r="K2886" t="n">
        <v>-1.91</v>
      </c>
      <c r="L2886" t="n">
        <v>-2.59</v>
      </c>
      <c r="M2886" t="n">
        <v>-5.39</v>
      </c>
      <c r="N2886" t="n">
        <v>0</v>
      </c>
      <c r="O2886" t="n">
        <v>3</v>
      </c>
      <c r="P2886" t="inlineStr">
        <is>
          <t>2026-01-02</t>
        </is>
      </c>
      <c r="Q2886" t="inlineStr">
        <is>
          <t>2026-06-08</t>
        </is>
      </c>
      <c r="R2886" t="inlineStr">
        <is>
          <t>+5%▶60% 익절 / +10%▶30% 익절 / +20%▶10% 익절</t>
        </is>
      </c>
      <c r="S2886" t="inlineStr">
        <is>
          <t>-2%▶80% 손절 / -4%▶10% 손절 / -6%▶10% 손절</t>
        </is>
      </c>
      <c r="T2886" t="inlineStr">
        <is>
          <t>매수 0.0005 / 매도 0.0025 / 슬리피지 0.0007</t>
        </is>
      </c>
    </row>
    <row r="2887">
      <c r="A2887" t="inlineStr">
        <is>
          <t>ACE 미국30년국채액티브(H)|전체 평가기간|[단기스윙]+[정석방어]</t>
        </is>
      </c>
      <c r="B2887" t="inlineStr">
        <is>
          <t>ACE 미국30년국채액티브(H)</t>
        </is>
      </c>
      <c r="C2887" t="inlineStr">
        <is>
          <t>453850</t>
        </is>
      </c>
      <c r="D2887" t="inlineStr">
        <is>
          <t>전체 평가기간</t>
        </is>
      </c>
      <c r="E2887" t="inlineStr">
        <is>
          <t>[단기스윙]+[정석방어]</t>
        </is>
      </c>
      <c r="F2887" t="inlineStr">
        <is>
          <t>[단기스윙]</t>
        </is>
      </c>
      <c r="G2887" t="inlineStr">
        <is>
          <t>[정석방어]</t>
        </is>
      </c>
      <c r="H2887" t="n">
        <v>300000</v>
      </c>
      <c r="I2887" t="n">
        <v>7539</v>
      </c>
      <c r="J2887" t="n">
        <v>7395</v>
      </c>
      <c r="K2887" t="n">
        <v>-1.91</v>
      </c>
      <c r="L2887" t="n">
        <v>-3.4</v>
      </c>
      <c r="M2887" t="n">
        <v>-6.54</v>
      </c>
      <c r="N2887" t="n">
        <v>0</v>
      </c>
      <c r="O2887" t="n">
        <v>2</v>
      </c>
      <c r="P2887" t="inlineStr">
        <is>
          <t>2026-01-02</t>
        </is>
      </c>
      <c r="Q2887" t="inlineStr">
        <is>
          <t>2026-06-08</t>
        </is>
      </c>
      <c r="R2887" t="inlineStr">
        <is>
          <t>+5%▶60% 익절 / +10%▶30% 익절 / +20%▶10% 익절</t>
        </is>
      </c>
      <c r="S2887" t="inlineStr">
        <is>
          <t>-3%▶70% 손절 / -5%▶20% 손절 / -10%▶10% 손절</t>
        </is>
      </c>
      <c r="T2887" t="inlineStr">
        <is>
          <t>매수 0.0005 / 매도 0.0025 / 슬리피지 0.0007</t>
        </is>
      </c>
    </row>
    <row r="2888">
      <c r="A2888" t="inlineStr">
        <is>
          <t>ACE 미국30년국채액티브(H)|전체 평가기간|[단기스윙]+[변동성허용]</t>
        </is>
      </c>
      <c r="B2888" t="inlineStr">
        <is>
          <t>ACE 미국30년국채액티브(H)</t>
        </is>
      </c>
      <c r="C2888" t="inlineStr">
        <is>
          <t>453850</t>
        </is>
      </c>
      <c r="D2888" t="inlineStr">
        <is>
          <t>전체 평가기간</t>
        </is>
      </c>
      <c r="E2888" t="inlineStr">
        <is>
          <t>[단기스윙]+[변동성허용]</t>
        </is>
      </c>
      <c r="F2888" t="inlineStr">
        <is>
          <t>[단기스윙]</t>
        </is>
      </c>
      <c r="G2888" t="inlineStr">
        <is>
          <t>[변동성허용]</t>
        </is>
      </c>
      <c r="H2888" t="n">
        <v>300000</v>
      </c>
      <c r="I2888" t="n">
        <v>7539</v>
      </c>
      <c r="J2888" t="n">
        <v>7395</v>
      </c>
      <c r="K2888" t="n">
        <v>-1.91</v>
      </c>
      <c r="L2888" t="n">
        <v>-2.82</v>
      </c>
      <c r="M2888" t="n">
        <v>-7.37</v>
      </c>
      <c r="N2888" t="n">
        <v>0</v>
      </c>
      <c r="O2888" t="n">
        <v>1</v>
      </c>
      <c r="P2888" t="inlineStr">
        <is>
          <t>2026-01-02</t>
        </is>
      </c>
      <c r="Q2888" t="inlineStr">
        <is>
          <t>2026-06-08</t>
        </is>
      </c>
      <c r="R2888" t="inlineStr">
        <is>
          <t>+5%▶60% 익절 / +10%▶30% 익절 / +20%▶10% 익절</t>
        </is>
      </c>
      <c r="S2888" t="inlineStr">
        <is>
          <t>-5%▶50% 손절 / -10%▶30% 손절 / -15%▶20% 손절</t>
        </is>
      </c>
      <c r="T2888" t="inlineStr">
        <is>
          <t>매수 0.0005 / 매도 0.0025 / 슬리피지 0.0007</t>
        </is>
      </c>
    </row>
    <row r="2889">
      <c r="A2889" t="inlineStr">
        <is>
          <t>ACE 미국30년국채액티브(H)|전체 평가기간|[단기스윙]+[버티기형]</t>
        </is>
      </c>
      <c r="B2889" t="inlineStr">
        <is>
          <t>ACE 미국30년국채액티브(H)</t>
        </is>
      </c>
      <c r="C2889" t="inlineStr">
        <is>
          <t>453850</t>
        </is>
      </c>
      <c r="D2889" t="inlineStr">
        <is>
          <t>전체 평가기간</t>
        </is>
      </c>
      <c r="E2889" t="inlineStr">
        <is>
          <t>[단기스윙]+[버티기형]</t>
        </is>
      </c>
      <c r="F2889" t="inlineStr">
        <is>
          <t>[단기스윙]</t>
        </is>
      </c>
      <c r="G2889" t="inlineStr">
        <is>
          <t>[버티기형]</t>
        </is>
      </c>
      <c r="H2889" t="n">
        <v>300000</v>
      </c>
      <c r="I2889" t="n">
        <v>7539</v>
      </c>
      <c r="J2889" t="n">
        <v>7395</v>
      </c>
      <c r="K2889" t="n">
        <v>-1.91</v>
      </c>
      <c r="L2889" t="n">
        <v>-2.82</v>
      </c>
      <c r="M2889" t="n">
        <v>-7.37</v>
      </c>
      <c r="N2889" t="n">
        <v>0</v>
      </c>
      <c r="O2889" t="n">
        <v>1</v>
      </c>
      <c r="P2889" t="inlineStr">
        <is>
          <t>2026-01-02</t>
        </is>
      </c>
      <c r="Q2889" t="inlineStr">
        <is>
          <t>2026-06-08</t>
        </is>
      </c>
      <c r="R2889" t="inlineStr">
        <is>
          <t>+5%▶60% 익절 / +10%▶30% 익절 / +20%▶10% 익절</t>
        </is>
      </c>
      <c r="S2889" t="inlineStr">
        <is>
          <t>-5%▶40% 손절 / -15%▶30% 손절 / -20%▶30% 손절</t>
        </is>
      </c>
      <c r="T2889" t="inlineStr">
        <is>
          <t>매수 0.0005 / 매도 0.0025 / 슬리피지 0.0007</t>
        </is>
      </c>
    </row>
    <row r="2890">
      <c r="A2890" t="inlineStr">
        <is>
          <t>ACE 미국30년국채액티브(H)|전체 평가기간|[대표님룰]+[칼손절]</t>
        </is>
      </c>
      <c r="B2890" t="inlineStr">
        <is>
          <t>ACE 미국30년국채액티브(H)</t>
        </is>
      </c>
      <c r="C2890" t="inlineStr">
        <is>
          <t>453850</t>
        </is>
      </c>
      <c r="D2890" t="inlineStr">
        <is>
          <t>전체 평가기간</t>
        </is>
      </c>
      <c r="E2890" t="inlineStr">
        <is>
          <t>[대표님룰]+[칼손절]</t>
        </is>
      </c>
      <c r="F2890" t="inlineStr">
        <is>
          <t>[대표님룰]</t>
        </is>
      </c>
      <c r="G2890" t="inlineStr">
        <is>
          <t>[칼손절]</t>
        </is>
      </c>
      <c r="H2890" t="n">
        <v>300000</v>
      </c>
      <c r="I2890" t="n">
        <v>7539</v>
      </c>
      <c r="J2890" t="n">
        <v>7395</v>
      </c>
      <c r="K2890" t="n">
        <v>-1.91</v>
      </c>
      <c r="L2890" t="n">
        <v>-2.59</v>
      </c>
      <c r="M2890" t="n">
        <v>-5.39</v>
      </c>
      <c r="N2890" t="n">
        <v>0</v>
      </c>
      <c r="O2890" t="n">
        <v>3</v>
      </c>
      <c r="P2890" t="inlineStr">
        <is>
          <t>2026-01-02</t>
        </is>
      </c>
      <c r="Q2890" t="inlineStr">
        <is>
          <t>2026-06-08</t>
        </is>
      </c>
      <c r="R2890" t="inlineStr">
        <is>
          <t>+5%▶60% 익절 / +10%▶30% 익절 / +30%▶10% 익절</t>
        </is>
      </c>
      <c r="S2890" t="inlineStr">
        <is>
          <t>-2%▶80% 손절 / -4%▶10% 손절 / -6%▶10% 손절</t>
        </is>
      </c>
      <c r="T2890" t="inlineStr">
        <is>
          <t>매수 0.0005 / 매도 0.0025 / 슬리피지 0.0007</t>
        </is>
      </c>
    </row>
    <row r="2891">
      <c r="A2891" t="inlineStr">
        <is>
          <t>ACE 미국30년국채액티브(H)|전체 평가기간|[대표님룰]+[정석방어]</t>
        </is>
      </c>
      <c r="B2891" t="inlineStr">
        <is>
          <t>ACE 미국30년국채액티브(H)</t>
        </is>
      </c>
      <c r="C2891" t="inlineStr">
        <is>
          <t>453850</t>
        </is>
      </c>
      <c r="D2891" t="inlineStr">
        <is>
          <t>전체 평가기간</t>
        </is>
      </c>
      <c r="E2891" t="inlineStr">
        <is>
          <t>[대표님룰]+[정석방어]</t>
        </is>
      </c>
      <c r="F2891" t="inlineStr">
        <is>
          <t>[대표님룰]</t>
        </is>
      </c>
      <c r="G2891" t="inlineStr">
        <is>
          <t>[정석방어]</t>
        </is>
      </c>
      <c r="H2891" t="n">
        <v>300000</v>
      </c>
      <c r="I2891" t="n">
        <v>7539</v>
      </c>
      <c r="J2891" t="n">
        <v>7395</v>
      </c>
      <c r="K2891" t="n">
        <v>-1.91</v>
      </c>
      <c r="L2891" t="n">
        <v>-3.4</v>
      </c>
      <c r="M2891" t="n">
        <v>-6.54</v>
      </c>
      <c r="N2891" t="n">
        <v>0</v>
      </c>
      <c r="O2891" t="n">
        <v>2</v>
      </c>
      <c r="P2891" t="inlineStr">
        <is>
          <t>2026-01-02</t>
        </is>
      </c>
      <c r="Q2891" t="inlineStr">
        <is>
          <t>2026-06-08</t>
        </is>
      </c>
      <c r="R2891" t="inlineStr">
        <is>
          <t>+5%▶60% 익절 / +10%▶30% 익절 / +30%▶10% 익절</t>
        </is>
      </c>
      <c r="S2891" t="inlineStr">
        <is>
          <t>-3%▶70% 손절 / -5%▶20% 손절 / -10%▶10% 손절</t>
        </is>
      </c>
      <c r="T2891" t="inlineStr">
        <is>
          <t>매수 0.0005 / 매도 0.0025 / 슬리피지 0.0007</t>
        </is>
      </c>
    </row>
    <row r="2892">
      <c r="A2892" t="inlineStr">
        <is>
          <t>ACE 미국30년국채액티브(H)|전체 평가기간|[대표님룰]+[변동성허용]</t>
        </is>
      </c>
      <c r="B2892" t="inlineStr">
        <is>
          <t>ACE 미국30년국채액티브(H)</t>
        </is>
      </c>
      <c r="C2892" t="inlineStr">
        <is>
          <t>453850</t>
        </is>
      </c>
      <c r="D2892" t="inlineStr">
        <is>
          <t>전체 평가기간</t>
        </is>
      </c>
      <c r="E2892" t="inlineStr">
        <is>
          <t>[대표님룰]+[변동성허용]</t>
        </is>
      </c>
      <c r="F2892" t="inlineStr">
        <is>
          <t>[대표님룰]</t>
        </is>
      </c>
      <c r="G2892" t="inlineStr">
        <is>
          <t>[변동성허용]</t>
        </is>
      </c>
      <c r="H2892" t="n">
        <v>300000</v>
      </c>
      <c r="I2892" t="n">
        <v>7539</v>
      </c>
      <c r="J2892" t="n">
        <v>7395</v>
      </c>
      <c r="K2892" t="n">
        <v>-1.91</v>
      </c>
      <c r="L2892" t="n">
        <v>-2.82</v>
      </c>
      <c r="M2892" t="n">
        <v>-7.37</v>
      </c>
      <c r="N2892" t="n">
        <v>0</v>
      </c>
      <c r="O2892" t="n">
        <v>1</v>
      </c>
      <c r="P2892" t="inlineStr">
        <is>
          <t>2026-01-02</t>
        </is>
      </c>
      <c r="Q2892" t="inlineStr">
        <is>
          <t>2026-06-08</t>
        </is>
      </c>
      <c r="R2892" t="inlineStr">
        <is>
          <t>+5%▶60% 익절 / +10%▶30% 익절 / +30%▶10% 익절</t>
        </is>
      </c>
      <c r="S2892" t="inlineStr">
        <is>
          <t>-5%▶50% 손절 / -10%▶30% 손절 / -15%▶20% 손절</t>
        </is>
      </c>
      <c r="T2892" t="inlineStr">
        <is>
          <t>매수 0.0005 / 매도 0.0025 / 슬리피지 0.0007</t>
        </is>
      </c>
    </row>
    <row r="2893">
      <c r="A2893" t="inlineStr">
        <is>
          <t>ACE 미국30년국채액티브(H)|전체 평가기간|[대표님룰]+[버티기형]</t>
        </is>
      </c>
      <c r="B2893" t="inlineStr">
        <is>
          <t>ACE 미국30년국채액티브(H)</t>
        </is>
      </c>
      <c r="C2893" t="inlineStr">
        <is>
          <t>453850</t>
        </is>
      </c>
      <c r="D2893" t="inlineStr">
        <is>
          <t>전체 평가기간</t>
        </is>
      </c>
      <c r="E2893" t="inlineStr">
        <is>
          <t>[대표님룰]+[버티기형]</t>
        </is>
      </c>
      <c r="F2893" t="inlineStr">
        <is>
          <t>[대표님룰]</t>
        </is>
      </c>
      <c r="G2893" t="inlineStr">
        <is>
          <t>[버티기형]</t>
        </is>
      </c>
      <c r="H2893" t="n">
        <v>300000</v>
      </c>
      <c r="I2893" t="n">
        <v>7539</v>
      </c>
      <c r="J2893" t="n">
        <v>7395</v>
      </c>
      <c r="K2893" t="n">
        <v>-1.91</v>
      </c>
      <c r="L2893" t="n">
        <v>-2.82</v>
      </c>
      <c r="M2893" t="n">
        <v>-7.37</v>
      </c>
      <c r="N2893" t="n">
        <v>0</v>
      </c>
      <c r="O2893" t="n">
        <v>1</v>
      </c>
      <c r="P2893" t="inlineStr">
        <is>
          <t>2026-01-02</t>
        </is>
      </c>
      <c r="Q2893" t="inlineStr">
        <is>
          <t>2026-06-08</t>
        </is>
      </c>
      <c r="R2893" t="inlineStr">
        <is>
          <t>+5%▶60% 익절 / +10%▶30% 익절 / +30%▶10% 익절</t>
        </is>
      </c>
      <c r="S2893" t="inlineStr">
        <is>
          <t>-5%▶40% 손절 / -15%▶30% 손절 / -20%▶30% 손절</t>
        </is>
      </c>
      <c r="T2893" t="inlineStr">
        <is>
          <t>매수 0.0005 / 매도 0.0025 / 슬리피지 0.0007</t>
        </is>
      </c>
    </row>
    <row r="2894">
      <c r="A2894" t="inlineStr">
        <is>
          <t>ACE 미국30년국채액티브(H)|전체 평가기간|[중기추세]+[칼손절]</t>
        </is>
      </c>
      <c r="B2894" t="inlineStr">
        <is>
          <t>ACE 미국30년국채액티브(H)</t>
        </is>
      </c>
      <c r="C2894" t="inlineStr">
        <is>
          <t>453850</t>
        </is>
      </c>
      <c r="D2894" t="inlineStr">
        <is>
          <t>전체 평가기간</t>
        </is>
      </c>
      <c r="E2894" t="inlineStr">
        <is>
          <t>[중기추세]+[칼손절]</t>
        </is>
      </c>
      <c r="F2894" t="inlineStr">
        <is>
          <t>[중기추세]</t>
        </is>
      </c>
      <c r="G2894" t="inlineStr">
        <is>
          <t>[칼손절]</t>
        </is>
      </c>
      <c r="H2894" t="n">
        <v>300000</v>
      </c>
      <c r="I2894" t="n">
        <v>7539</v>
      </c>
      <c r="J2894" t="n">
        <v>7395</v>
      </c>
      <c r="K2894" t="n">
        <v>-1.91</v>
      </c>
      <c r="L2894" t="n">
        <v>-2.59</v>
      </c>
      <c r="M2894" t="n">
        <v>-5.39</v>
      </c>
      <c r="N2894" t="n">
        <v>0</v>
      </c>
      <c r="O2894" t="n">
        <v>3</v>
      </c>
      <c r="P2894" t="inlineStr">
        <is>
          <t>2026-01-02</t>
        </is>
      </c>
      <c r="Q2894" t="inlineStr">
        <is>
          <t>2026-06-08</t>
        </is>
      </c>
      <c r="R2894" t="inlineStr">
        <is>
          <t>+10%▶50% 익절 / +20%▶30% 익절 / +30%▶20% 익절</t>
        </is>
      </c>
      <c r="S2894" t="inlineStr">
        <is>
          <t>-2%▶80% 손절 / -4%▶10% 손절 / -6%▶10% 손절</t>
        </is>
      </c>
      <c r="T2894" t="inlineStr">
        <is>
          <t>매수 0.0005 / 매도 0.0025 / 슬리피지 0.0007</t>
        </is>
      </c>
    </row>
    <row r="2895">
      <c r="A2895" t="inlineStr">
        <is>
          <t>ACE 미국30년국채액티브(H)|전체 평가기간|[중기추세]+[정석방어]</t>
        </is>
      </c>
      <c r="B2895" t="inlineStr">
        <is>
          <t>ACE 미국30년국채액티브(H)</t>
        </is>
      </c>
      <c r="C2895" t="inlineStr">
        <is>
          <t>453850</t>
        </is>
      </c>
      <c r="D2895" t="inlineStr">
        <is>
          <t>전체 평가기간</t>
        </is>
      </c>
      <c r="E2895" t="inlineStr">
        <is>
          <t>[중기추세]+[정석방어]</t>
        </is>
      </c>
      <c r="F2895" t="inlineStr">
        <is>
          <t>[중기추세]</t>
        </is>
      </c>
      <c r="G2895" t="inlineStr">
        <is>
          <t>[정석방어]</t>
        </is>
      </c>
      <c r="H2895" t="n">
        <v>300000</v>
      </c>
      <c r="I2895" t="n">
        <v>7539</v>
      </c>
      <c r="J2895" t="n">
        <v>7395</v>
      </c>
      <c r="K2895" t="n">
        <v>-1.91</v>
      </c>
      <c r="L2895" t="n">
        <v>-3.4</v>
      </c>
      <c r="M2895" t="n">
        <v>-6.54</v>
      </c>
      <c r="N2895" t="n">
        <v>0</v>
      </c>
      <c r="O2895" t="n">
        <v>2</v>
      </c>
      <c r="P2895" t="inlineStr">
        <is>
          <t>2026-01-02</t>
        </is>
      </c>
      <c r="Q2895" t="inlineStr">
        <is>
          <t>2026-06-08</t>
        </is>
      </c>
      <c r="R2895" t="inlineStr">
        <is>
          <t>+10%▶50% 익절 / +20%▶30% 익절 / +30%▶20% 익절</t>
        </is>
      </c>
      <c r="S2895" t="inlineStr">
        <is>
          <t>-3%▶70% 손절 / -5%▶20% 손절 / -10%▶10% 손절</t>
        </is>
      </c>
      <c r="T2895" t="inlineStr">
        <is>
          <t>매수 0.0005 / 매도 0.0025 / 슬리피지 0.0007</t>
        </is>
      </c>
    </row>
    <row r="2896">
      <c r="A2896" t="inlineStr">
        <is>
          <t>ACE 미국30년국채액티브(H)|전체 평가기간|[중기추세]+[변동성허용]</t>
        </is>
      </c>
      <c r="B2896" t="inlineStr">
        <is>
          <t>ACE 미국30년국채액티브(H)</t>
        </is>
      </c>
      <c r="C2896" t="inlineStr">
        <is>
          <t>453850</t>
        </is>
      </c>
      <c r="D2896" t="inlineStr">
        <is>
          <t>전체 평가기간</t>
        </is>
      </c>
      <c r="E2896" t="inlineStr">
        <is>
          <t>[중기추세]+[변동성허용]</t>
        </is>
      </c>
      <c r="F2896" t="inlineStr">
        <is>
          <t>[중기추세]</t>
        </is>
      </c>
      <c r="G2896" t="inlineStr">
        <is>
          <t>[변동성허용]</t>
        </is>
      </c>
      <c r="H2896" t="n">
        <v>300000</v>
      </c>
      <c r="I2896" t="n">
        <v>7539</v>
      </c>
      <c r="J2896" t="n">
        <v>7395</v>
      </c>
      <c r="K2896" t="n">
        <v>-1.91</v>
      </c>
      <c r="L2896" t="n">
        <v>-2.82</v>
      </c>
      <c r="M2896" t="n">
        <v>-7.37</v>
      </c>
      <c r="N2896" t="n">
        <v>0</v>
      </c>
      <c r="O2896" t="n">
        <v>1</v>
      </c>
      <c r="P2896" t="inlineStr">
        <is>
          <t>2026-01-02</t>
        </is>
      </c>
      <c r="Q2896" t="inlineStr">
        <is>
          <t>2026-06-08</t>
        </is>
      </c>
      <c r="R2896" t="inlineStr">
        <is>
          <t>+10%▶50% 익절 / +20%▶30% 익절 / +30%▶20% 익절</t>
        </is>
      </c>
      <c r="S2896" t="inlineStr">
        <is>
          <t>-5%▶50% 손절 / -10%▶30% 손절 / -15%▶20% 손절</t>
        </is>
      </c>
      <c r="T2896" t="inlineStr">
        <is>
          <t>매수 0.0005 / 매도 0.0025 / 슬리피지 0.0007</t>
        </is>
      </c>
    </row>
    <row r="2897">
      <c r="A2897" t="inlineStr">
        <is>
          <t>ACE 미국30년국채액티브(H)|전체 평가기간|[중기추세]+[버티기형]</t>
        </is>
      </c>
      <c r="B2897" t="inlineStr">
        <is>
          <t>ACE 미국30년국채액티브(H)</t>
        </is>
      </c>
      <c r="C2897" t="inlineStr">
        <is>
          <t>453850</t>
        </is>
      </c>
      <c r="D2897" t="inlineStr">
        <is>
          <t>전체 평가기간</t>
        </is>
      </c>
      <c r="E2897" t="inlineStr">
        <is>
          <t>[중기추세]+[버티기형]</t>
        </is>
      </c>
      <c r="F2897" t="inlineStr">
        <is>
          <t>[중기추세]</t>
        </is>
      </c>
      <c r="G2897" t="inlineStr">
        <is>
          <t>[버티기형]</t>
        </is>
      </c>
      <c r="H2897" t="n">
        <v>300000</v>
      </c>
      <c r="I2897" t="n">
        <v>7539</v>
      </c>
      <c r="J2897" t="n">
        <v>7395</v>
      </c>
      <c r="K2897" t="n">
        <v>-1.91</v>
      </c>
      <c r="L2897" t="n">
        <v>-2.82</v>
      </c>
      <c r="M2897" t="n">
        <v>-7.37</v>
      </c>
      <c r="N2897" t="n">
        <v>0</v>
      </c>
      <c r="O2897" t="n">
        <v>1</v>
      </c>
      <c r="P2897" t="inlineStr">
        <is>
          <t>2026-01-02</t>
        </is>
      </c>
      <c r="Q2897" t="inlineStr">
        <is>
          <t>2026-06-08</t>
        </is>
      </c>
      <c r="R2897" t="inlineStr">
        <is>
          <t>+10%▶50% 익절 / +20%▶30% 익절 / +30%▶20% 익절</t>
        </is>
      </c>
      <c r="S2897" t="inlineStr">
        <is>
          <t>-5%▶40% 손절 / -15%▶30% 손절 / -20%▶30% 손절</t>
        </is>
      </c>
      <c r="T2897" t="inlineStr">
        <is>
          <t>매수 0.0005 / 매도 0.0025 / 슬리피지 0.0007</t>
        </is>
      </c>
    </row>
    <row r="2898">
      <c r="A2898" t="inlineStr">
        <is>
          <t>ACE 미국30년국채액티브(H)|전체 평가기간|[수익극대화]+[칼손절]</t>
        </is>
      </c>
      <c r="B2898" t="inlineStr">
        <is>
          <t>ACE 미국30년국채액티브(H)</t>
        </is>
      </c>
      <c r="C2898" t="inlineStr">
        <is>
          <t>453850</t>
        </is>
      </c>
      <c r="D2898" t="inlineStr">
        <is>
          <t>전체 평가기간</t>
        </is>
      </c>
      <c r="E2898" t="inlineStr">
        <is>
          <t>[수익극대화]+[칼손절]</t>
        </is>
      </c>
      <c r="F2898" t="inlineStr">
        <is>
          <t>[수익극대화]</t>
        </is>
      </c>
      <c r="G2898" t="inlineStr">
        <is>
          <t>[칼손절]</t>
        </is>
      </c>
      <c r="H2898" t="n">
        <v>300000</v>
      </c>
      <c r="I2898" t="n">
        <v>7539</v>
      </c>
      <c r="J2898" t="n">
        <v>7395</v>
      </c>
      <c r="K2898" t="n">
        <v>-1.91</v>
      </c>
      <c r="L2898" t="n">
        <v>-2.59</v>
      </c>
      <c r="M2898" t="n">
        <v>-5.39</v>
      </c>
      <c r="N2898" t="n">
        <v>0</v>
      </c>
      <c r="O2898" t="n">
        <v>3</v>
      </c>
      <c r="P2898" t="inlineStr">
        <is>
          <t>2026-01-02</t>
        </is>
      </c>
      <c r="Q2898" t="inlineStr">
        <is>
          <t>2026-06-08</t>
        </is>
      </c>
      <c r="R2898" t="inlineStr">
        <is>
          <t>+10%▶40% 익절 / +20%▶30% 익절 / +40%▶30% 익절</t>
        </is>
      </c>
      <c r="S2898" t="inlineStr">
        <is>
          <t>-2%▶80% 손절 / -4%▶10% 손절 / -6%▶10% 손절</t>
        </is>
      </c>
      <c r="T2898" t="inlineStr">
        <is>
          <t>매수 0.0005 / 매도 0.0025 / 슬리피지 0.0007</t>
        </is>
      </c>
    </row>
    <row r="2899">
      <c r="A2899" t="inlineStr">
        <is>
          <t>ACE 미국30년국채액티브(H)|전체 평가기간|[수익극대화]+[정석방어]</t>
        </is>
      </c>
      <c r="B2899" t="inlineStr">
        <is>
          <t>ACE 미국30년국채액티브(H)</t>
        </is>
      </c>
      <c r="C2899" t="inlineStr">
        <is>
          <t>453850</t>
        </is>
      </c>
      <c r="D2899" t="inlineStr">
        <is>
          <t>전체 평가기간</t>
        </is>
      </c>
      <c r="E2899" t="inlineStr">
        <is>
          <t>[수익극대화]+[정석방어]</t>
        </is>
      </c>
      <c r="F2899" t="inlineStr">
        <is>
          <t>[수익극대화]</t>
        </is>
      </c>
      <c r="G2899" t="inlineStr">
        <is>
          <t>[정석방어]</t>
        </is>
      </c>
      <c r="H2899" t="n">
        <v>300000</v>
      </c>
      <c r="I2899" t="n">
        <v>7539</v>
      </c>
      <c r="J2899" t="n">
        <v>7395</v>
      </c>
      <c r="K2899" t="n">
        <v>-1.91</v>
      </c>
      <c r="L2899" t="n">
        <v>-3.4</v>
      </c>
      <c r="M2899" t="n">
        <v>-6.54</v>
      </c>
      <c r="N2899" t="n">
        <v>0</v>
      </c>
      <c r="O2899" t="n">
        <v>2</v>
      </c>
      <c r="P2899" t="inlineStr">
        <is>
          <t>2026-01-02</t>
        </is>
      </c>
      <c r="Q2899" t="inlineStr">
        <is>
          <t>2026-06-08</t>
        </is>
      </c>
      <c r="R2899" t="inlineStr">
        <is>
          <t>+10%▶40% 익절 / +20%▶30% 익절 / +40%▶30% 익절</t>
        </is>
      </c>
      <c r="S2899" t="inlineStr">
        <is>
          <t>-3%▶70% 손절 / -5%▶20% 손절 / -10%▶10% 손절</t>
        </is>
      </c>
      <c r="T2899" t="inlineStr">
        <is>
          <t>매수 0.0005 / 매도 0.0025 / 슬리피지 0.0007</t>
        </is>
      </c>
    </row>
    <row r="2900">
      <c r="A2900" t="inlineStr">
        <is>
          <t>ACE 미국30년국채액티브(H)|전체 평가기간|[수익극대화]+[변동성허용]</t>
        </is>
      </c>
      <c r="B2900" t="inlineStr">
        <is>
          <t>ACE 미국30년국채액티브(H)</t>
        </is>
      </c>
      <c r="C2900" t="inlineStr">
        <is>
          <t>453850</t>
        </is>
      </c>
      <c r="D2900" t="inlineStr">
        <is>
          <t>전체 평가기간</t>
        </is>
      </c>
      <c r="E2900" t="inlineStr">
        <is>
          <t>[수익극대화]+[변동성허용]</t>
        </is>
      </c>
      <c r="F2900" t="inlineStr">
        <is>
          <t>[수익극대화]</t>
        </is>
      </c>
      <c r="G2900" t="inlineStr">
        <is>
          <t>[변동성허용]</t>
        </is>
      </c>
      <c r="H2900" t="n">
        <v>300000</v>
      </c>
      <c r="I2900" t="n">
        <v>7539</v>
      </c>
      <c r="J2900" t="n">
        <v>7395</v>
      </c>
      <c r="K2900" t="n">
        <v>-1.91</v>
      </c>
      <c r="L2900" t="n">
        <v>-2.82</v>
      </c>
      <c r="M2900" t="n">
        <v>-7.37</v>
      </c>
      <c r="N2900" t="n">
        <v>0</v>
      </c>
      <c r="O2900" t="n">
        <v>1</v>
      </c>
      <c r="P2900" t="inlineStr">
        <is>
          <t>2026-01-02</t>
        </is>
      </c>
      <c r="Q2900" t="inlineStr">
        <is>
          <t>2026-06-08</t>
        </is>
      </c>
      <c r="R2900" t="inlineStr">
        <is>
          <t>+10%▶40% 익절 / +20%▶30% 익절 / +40%▶30% 익절</t>
        </is>
      </c>
      <c r="S2900" t="inlineStr">
        <is>
          <t>-5%▶50% 손절 / -10%▶30% 손절 / -15%▶20% 손절</t>
        </is>
      </c>
      <c r="T2900" t="inlineStr">
        <is>
          <t>매수 0.0005 / 매도 0.0025 / 슬리피지 0.0007</t>
        </is>
      </c>
    </row>
    <row r="2901">
      <c r="A2901" t="inlineStr">
        <is>
          <t>ACE 미국30년국채액티브(H)|전체 평가기간|[수익극대화]+[버티기형]</t>
        </is>
      </c>
      <c r="B2901" t="inlineStr">
        <is>
          <t>ACE 미국30년국채액티브(H)</t>
        </is>
      </c>
      <c r="C2901" t="inlineStr">
        <is>
          <t>453850</t>
        </is>
      </c>
      <c r="D2901" t="inlineStr">
        <is>
          <t>전체 평가기간</t>
        </is>
      </c>
      <c r="E2901" t="inlineStr">
        <is>
          <t>[수익극대화]+[버티기형]</t>
        </is>
      </c>
      <c r="F2901" t="inlineStr">
        <is>
          <t>[수익극대화]</t>
        </is>
      </c>
      <c r="G2901" t="inlineStr">
        <is>
          <t>[버티기형]</t>
        </is>
      </c>
      <c r="H2901" t="n">
        <v>300000</v>
      </c>
      <c r="I2901" t="n">
        <v>7539</v>
      </c>
      <c r="J2901" t="n">
        <v>7395</v>
      </c>
      <c r="K2901" t="n">
        <v>-1.91</v>
      </c>
      <c r="L2901" t="n">
        <v>-2.82</v>
      </c>
      <c r="M2901" t="n">
        <v>-7.37</v>
      </c>
      <c r="N2901" t="n">
        <v>0</v>
      </c>
      <c r="O2901" t="n">
        <v>1</v>
      </c>
      <c r="P2901" t="inlineStr">
        <is>
          <t>2026-01-02</t>
        </is>
      </c>
      <c r="Q2901" t="inlineStr">
        <is>
          <t>2026-06-08</t>
        </is>
      </c>
      <c r="R2901" t="inlineStr">
        <is>
          <t>+10%▶40% 익절 / +20%▶30% 익절 / +40%▶30% 익절</t>
        </is>
      </c>
      <c r="S2901" t="inlineStr">
        <is>
          <t>-5%▶40% 손절 / -15%▶30% 손절 / -20%▶30% 손절</t>
        </is>
      </c>
      <c r="T2901" t="inlineStr">
        <is>
          <t>매수 0.0005 / 매도 0.0025 / 슬리피지 0.0007</t>
        </is>
      </c>
    </row>
    <row r="2902">
      <c r="A2902" t="inlineStr">
        <is>
          <t>세미파이브|1개월 전에 샀다면|[초단타]+[칼손절]</t>
        </is>
      </c>
      <c r="B2902" t="inlineStr">
        <is>
          <t>세미파이브</t>
        </is>
      </c>
      <c r="C2902" t="inlineStr">
        <is>
          <t>490470</t>
        </is>
      </c>
      <c r="D2902" t="inlineStr">
        <is>
          <t>1개월 전에 샀다면</t>
        </is>
      </c>
      <c r="E2902" t="inlineStr">
        <is>
          <t>[초단타]+[칼손절]</t>
        </is>
      </c>
      <c r="F2902" t="inlineStr">
        <is>
          <t>[초단타]</t>
        </is>
      </c>
      <c r="G2902" t="inlineStr">
        <is>
          <t>[칼손절]</t>
        </is>
      </c>
      <c r="H2902" t="n">
        <v>300000</v>
      </c>
      <c r="I2902" t="n">
        <v>39850</v>
      </c>
      <c r="J2902" t="n">
        <v>27050</v>
      </c>
      <c r="K2902" t="n">
        <v>-32.12</v>
      </c>
      <c r="L2902" t="n">
        <v>0</v>
      </c>
      <c r="M2902" t="n">
        <v>0</v>
      </c>
      <c r="N2902" t="n">
        <v>0</v>
      </c>
      <c r="O2902" t="n">
        <v>0</v>
      </c>
      <c r="P2902" t="inlineStr">
        <is>
          <t>2026-05-11</t>
        </is>
      </c>
      <c r="Q2902" t="inlineStr">
        <is>
          <t>2026-06-08</t>
        </is>
      </c>
      <c r="R2902" t="inlineStr">
        <is>
          <t>+3%▶70% 익절 / +5%▶20% 익절 / +10%▶10% 익절</t>
        </is>
      </c>
      <c r="S2902" t="inlineStr">
        <is>
          <t>-2%▶80% 손절 / -4%▶10% 손절 / -6%▶10% 손절</t>
        </is>
      </c>
      <c r="T2902" t="inlineStr">
        <is>
          <t>매수 0.0005 / 매도 0.0025 / 슬리피지 0.0007</t>
        </is>
      </c>
    </row>
    <row r="2903">
      <c r="A2903" t="inlineStr">
        <is>
          <t>세미파이브|1개월 전에 샀다면|[초단타]+[정석방어]</t>
        </is>
      </c>
      <c r="B2903" t="inlineStr">
        <is>
          <t>세미파이브</t>
        </is>
      </c>
      <c r="C2903" t="inlineStr">
        <is>
          <t>490470</t>
        </is>
      </c>
      <c r="D2903" t="inlineStr">
        <is>
          <t>1개월 전에 샀다면</t>
        </is>
      </c>
      <c r="E2903" t="inlineStr">
        <is>
          <t>[초단타]+[정석방어]</t>
        </is>
      </c>
      <c r="F2903" t="inlineStr">
        <is>
          <t>[초단타]</t>
        </is>
      </c>
      <c r="G2903" t="inlineStr">
        <is>
          <t>[정석방어]</t>
        </is>
      </c>
      <c r="H2903" t="n">
        <v>300000</v>
      </c>
      <c r="I2903" t="n">
        <v>39850</v>
      </c>
      <c r="J2903" t="n">
        <v>27050</v>
      </c>
      <c r="K2903" t="n">
        <v>-32.12</v>
      </c>
      <c r="L2903" t="n">
        <v>0</v>
      </c>
      <c r="M2903" t="n">
        <v>0</v>
      </c>
      <c r="N2903" t="n">
        <v>0</v>
      </c>
      <c r="O2903" t="n">
        <v>0</v>
      </c>
      <c r="P2903" t="inlineStr">
        <is>
          <t>2026-05-11</t>
        </is>
      </c>
      <c r="Q2903" t="inlineStr">
        <is>
          <t>2026-06-08</t>
        </is>
      </c>
      <c r="R2903" t="inlineStr">
        <is>
          <t>+3%▶70% 익절 / +5%▶20% 익절 / +10%▶10% 익절</t>
        </is>
      </c>
      <c r="S2903" t="inlineStr">
        <is>
          <t>-3%▶70% 손절 / -5%▶20% 손절 / -10%▶10% 손절</t>
        </is>
      </c>
      <c r="T2903" t="inlineStr">
        <is>
          <t>매수 0.0005 / 매도 0.0025 / 슬리피지 0.0007</t>
        </is>
      </c>
    </row>
    <row r="2904">
      <c r="A2904" t="inlineStr">
        <is>
          <t>세미파이브|1개월 전에 샀다면|[초단타]+[변동성허용]</t>
        </is>
      </c>
      <c r="B2904" t="inlineStr">
        <is>
          <t>세미파이브</t>
        </is>
      </c>
      <c r="C2904" t="inlineStr">
        <is>
          <t>490470</t>
        </is>
      </c>
      <c r="D2904" t="inlineStr">
        <is>
          <t>1개월 전에 샀다면</t>
        </is>
      </c>
      <c r="E2904" t="inlineStr">
        <is>
          <t>[초단타]+[변동성허용]</t>
        </is>
      </c>
      <c r="F2904" t="inlineStr">
        <is>
          <t>[초단타]</t>
        </is>
      </c>
      <c r="G2904" t="inlineStr">
        <is>
          <t>[변동성허용]</t>
        </is>
      </c>
      <c r="H2904" t="n">
        <v>300000</v>
      </c>
      <c r="I2904" t="n">
        <v>39850</v>
      </c>
      <c r="J2904" t="n">
        <v>27050</v>
      </c>
      <c r="K2904" t="n">
        <v>-32.12</v>
      </c>
      <c r="L2904" t="n">
        <v>0</v>
      </c>
      <c r="M2904" t="n">
        <v>0</v>
      </c>
      <c r="N2904" t="n">
        <v>0</v>
      </c>
      <c r="O2904" t="n">
        <v>0</v>
      </c>
      <c r="P2904" t="inlineStr">
        <is>
          <t>2026-05-11</t>
        </is>
      </c>
      <c r="Q2904" t="inlineStr">
        <is>
          <t>2026-06-08</t>
        </is>
      </c>
      <c r="R2904" t="inlineStr">
        <is>
          <t>+3%▶70% 익절 / +5%▶20% 익절 / +10%▶10% 익절</t>
        </is>
      </c>
      <c r="S2904" t="inlineStr">
        <is>
          <t>-5%▶50% 손절 / -10%▶30% 손절 / -15%▶20% 손절</t>
        </is>
      </c>
      <c r="T2904" t="inlineStr">
        <is>
          <t>매수 0.0005 / 매도 0.0025 / 슬리피지 0.0007</t>
        </is>
      </c>
    </row>
    <row r="2905">
      <c r="A2905" t="inlineStr">
        <is>
          <t>세미파이브|1개월 전에 샀다면|[초단타]+[버티기형]</t>
        </is>
      </c>
      <c r="B2905" t="inlineStr">
        <is>
          <t>세미파이브</t>
        </is>
      </c>
      <c r="C2905" t="inlineStr">
        <is>
          <t>490470</t>
        </is>
      </c>
      <c r="D2905" t="inlineStr">
        <is>
          <t>1개월 전에 샀다면</t>
        </is>
      </c>
      <c r="E2905" t="inlineStr">
        <is>
          <t>[초단타]+[버티기형]</t>
        </is>
      </c>
      <c r="F2905" t="inlineStr">
        <is>
          <t>[초단타]</t>
        </is>
      </c>
      <c r="G2905" t="inlineStr">
        <is>
          <t>[버티기형]</t>
        </is>
      </c>
      <c r="H2905" t="n">
        <v>300000</v>
      </c>
      <c r="I2905" t="n">
        <v>39850</v>
      </c>
      <c r="J2905" t="n">
        <v>27050</v>
      </c>
      <c r="K2905" t="n">
        <v>-32.12</v>
      </c>
      <c r="L2905" t="n">
        <v>0</v>
      </c>
      <c r="M2905" t="n">
        <v>0</v>
      </c>
      <c r="N2905" t="n">
        <v>0</v>
      </c>
      <c r="O2905" t="n">
        <v>0</v>
      </c>
      <c r="P2905" t="inlineStr">
        <is>
          <t>2026-05-11</t>
        </is>
      </c>
      <c r="Q2905" t="inlineStr">
        <is>
          <t>2026-06-08</t>
        </is>
      </c>
      <c r="R2905" t="inlineStr">
        <is>
          <t>+3%▶70% 익절 / +5%▶20% 익절 / +10%▶10% 익절</t>
        </is>
      </c>
      <c r="S2905" t="inlineStr">
        <is>
          <t>-5%▶40% 손절 / -15%▶30% 손절 / -20%▶30% 손절</t>
        </is>
      </c>
      <c r="T2905" t="inlineStr">
        <is>
          <t>매수 0.0005 / 매도 0.0025 / 슬리피지 0.0007</t>
        </is>
      </c>
    </row>
    <row r="2906">
      <c r="A2906" t="inlineStr">
        <is>
          <t>세미파이브|1개월 전에 샀다면|[단기스윙]+[칼손절]</t>
        </is>
      </c>
      <c r="B2906" t="inlineStr">
        <is>
          <t>세미파이브</t>
        </is>
      </c>
      <c r="C2906" t="inlineStr">
        <is>
          <t>490470</t>
        </is>
      </c>
      <c r="D2906" t="inlineStr">
        <is>
          <t>1개월 전에 샀다면</t>
        </is>
      </c>
      <c r="E2906" t="inlineStr">
        <is>
          <t>[단기스윙]+[칼손절]</t>
        </is>
      </c>
      <c r="F2906" t="inlineStr">
        <is>
          <t>[단기스윙]</t>
        </is>
      </c>
      <c r="G2906" t="inlineStr">
        <is>
          <t>[칼손절]</t>
        </is>
      </c>
      <c r="H2906" t="n">
        <v>300000</v>
      </c>
      <c r="I2906" t="n">
        <v>39850</v>
      </c>
      <c r="J2906" t="n">
        <v>27050</v>
      </c>
      <c r="K2906" t="n">
        <v>-32.12</v>
      </c>
      <c r="L2906" t="n">
        <v>0</v>
      </c>
      <c r="M2906" t="n">
        <v>0</v>
      </c>
      <c r="N2906" t="n">
        <v>0</v>
      </c>
      <c r="O2906" t="n">
        <v>0</v>
      </c>
      <c r="P2906" t="inlineStr">
        <is>
          <t>2026-05-11</t>
        </is>
      </c>
      <c r="Q2906" t="inlineStr">
        <is>
          <t>2026-06-08</t>
        </is>
      </c>
      <c r="R2906" t="inlineStr">
        <is>
          <t>+5%▶60% 익절 / +10%▶30% 익절 / +20%▶10% 익절</t>
        </is>
      </c>
      <c r="S2906" t="inlineStr">
        <is>
          <t>-2%▶80% 손절 / -4%▶10% 손절 / -6%▶10% 손절</t>
        </is>
      </c>
      <c r="T2906" t="inlineStr">
        <is>
          <t>매수 0.0005 / 매도 0.0025 / 슬리피지 0.0007</t>
        </is>
      </c>
    </row>
    <row r="2907">
      <c r="A2907" t="inlineStr">
        <is>
          <t>세미파이브|1개월 전에 샀다면|[단기스윙]+[정석방어]</t>
        </is>
      </c>
      <c r="B2907" t="inlineStr">
        <is>
          <t>세미파이브</t>
        </is>
      </c>
      <c r="C2907" t="inlineStr">
        <is>
          <t>490470</t>
        </is>
      </c>
      <c r="D2907" t="inlineStr">
        <is>
          <t>1개월 전에 샀다면</t>
        </is>
      </c>
      <c r="E2907" t="inlineStr">
        <is>
          <t>[단기스윙]+[정석방어]</t>
        </is>
      </c>
      <c r="F2907" t="inlineStr">
        <is>
          <t>[단기스윙]</t>
        </is>
      </c>
      <c r="G2907" t="inlineStr">
        <is>
          <t>[정석방어]</t>
        </is>
      </c>
      <c r="H2907" t="n">
        <v>300000</v>
      </c>
      <c r="I2907" t="n">
        <v>39850</v>
      </c>
      <c r="J2907" t="n">
        <v>27050</v>
      </c>
      <c r="K2907" t="n">
        <v>-32.12</v>
      </c>
      <c r="L2907" t="n">
        <v>0</v>
      </c>
      <c r="M2907" t="n">
        <v>0</v>
      </c>
      <c r="N2907" t="n">
        <v>0</v>
      </c>
      <c r="O2907" t="n">
        <v>0</v>
      </c>
      <c r="P2907" t="inlineStr">
        <is>
          <t>2026-05-11</t>
        </is>
      </c>
      <c r="Q2907" t="inlineStr">
        <is>
          <t>2026-06-08</t>
        </is>
      </c>
      <c r="R2907" t="inlineStr">
        <is>
          <t>+5%▶60% 익절 / +10%▶30% 익절 / +20%▶10% 익절</t>
        </is>
      </c>
      <c r="S2907" t="inlineStr">
        <is>
          <t>-3%▶70% 손절 / -5%▶20% 손절 / -10%▶10% 손절</t>
        </is>
      </c>
      <c r="T2907" t="inlineStr">
        <is>
          <t>매수 0.0005 / 매도 0.0025 / 슬리피지 0.0007</t>
        </is>
      </c>
    </row>
    <row r="2908">
      <c r="A2908" t="inlineStr">
        <is>
          <t>세미파이브|1개월 전에 샀다면|[단기스윙]+[변동성허용]</t>
        </is>
      </c>
      <c r="B2908" t="inlineStr">
        <is>
          <t>세미파이브</t>
        </is>
      </c>
      <c r="C2908" t="inlineStr">
        <is>
          <t>490470</t>
        </is>
      </c>
      <c r="D2908" t="inlineStr">
        <is>
          <t>1개월 전에 샀다면</t>
        </is>
      </c>
      <c r="E2908" t="inlineStr">
        <is>
          <t>[단기스윙]+[변동성허용]</t>
        </is>
      </c>
      <c r="F2908" t="inlineStr">
        <is>
          <t>[단기스윙]</t>
        </is>
      </c>
      <c r="G2908" t="inlineStr">
        <is>
          <t>[변동성허용]</t>
        </is>
      </c>
      <c r="H2908" t="n">
        <v>300000</v>
      </c>
      <c r="I2908" t="n">
        <v>39850</v>
      </c>
      <c r="J2908" t="n">
        <v>27050</v>
      </c>
      <c r="K2908" t="n">
        <v>-32.12</v>
      </c>
      <c r="L2908" t="n">
        <v>0</v>
      </c>
      <c r="M2908" t="n">
        <v>0</v>
      </c>
      <c r="N2908" t="n">
        <v>0</v>
      </c>
      <c r="O2908" t="n">
        <v>0</v>
      </c>
      <c r="P2908" t="inlineStr">
        <is>
          <t>2026-05-11</t>
        </is>
      </c>
      <c r="Q2908" t="inlineStr">
        <is>
          <t>2026-06-08</t>
        </is>
      </c>
      <c r="R2908" t="inlineStr">
        <is>
          <t>+5%▶60% 익절 / +10%▶30% 익절 / +20%▶10% 익절</t>
        </is>
      </c>
      <c r="S2908" t="inlineStr">
        <is>
          <t>-5%▶50% 손절 / -10%▶30% 손절 / -15%▶20% 손절</t>
        </is>
      </c>
      <c r="T2908" t="inlineStr">
        <is>
          <t>매수 0.0005 / 매도 0.0025 / 슬리피지 0.0007</t>
        </is>
      </c>
    </row>
    <row r="2909">
      <c r="A2909" t="inlineStr">
        <is>
          <t>세미파이브|1개월 전에 샀다면|[단기스윙]+[버티기형]</t>
        </is>
      </c>
      <c r="B2909" t="inlineStr">
        <is>
          <t>세미파이브</t>
        </is>
      </c>
      <c r="C2909" t="inlineStr">
        <is>
          <t>490470</t>
        </is>
      </c>
      <c r="D2909" t="inlineStr">
        <is>
          <t>1개월 전에 샀다면</t>
        </is>
      </c>
      <c r="E2909" t="inlineStr">
        <is>
          <t>[단기스윙]+[버티기형]</t>
        </is>
      </c>
      <c r="F2909" t="inlineStr">
        <is>
          <t>[단기스윙]</t>
        </is>
      </c>
      <c r="G2909" t="inlineStr">
        <is>
          <t>[버티기형]</t>
        </is>
      </c>
      <c r="H2909" t="n">
        <v>300000</v>
      </c>
      <c r="I2909" t="n">
        <v>39850</v>
      </c>
      <c r="J2909" t="n">
        <v>27050</v>
      </c>
      <c r="K2909" t="n">
        <v>-32.12</v>
      </c>
      <c r="L2909" t="n">
        <v>0</v>
      </c>
      <c r="M2909" t="n">
        <v>0</v>
      </c>
      <c r="N2909" t="n">
        <v>0</v>
      </c>
      <c r="O2909" t="n">
        <v>0</v>
      </c>
      <c r="P2909" t="inlineStr">
        <is>
          <t>2026-05-11</t>
        </is>
      </c>
      <c r="Q2909" t="inlineStr">
        <is>
          <t>2026-06-08</t>
        </is>
      </c>
      <c r="R2909" t="inlineStr">
        <is>
          <t>+5%▶60% 익절 / +10%▶30% 익절 / +20%▶10% 익절</t>
        </is>
      </c>
      <c r="S2909" t="inlineStr">
        <is>
          <t>-5%▶40% 손절 / -15%▶30% 손절 / -20%▶30% 손절</t>
        </is>
      </c>
      <c r="T2909" t="inlineStr">
        <is>
          <t>매수 0.0005 / 매도 0.0025 / 슬리피지 0.0007</t>
        </is>
      </c>
    </row>
    <row r="2910">
      <c r="A2910" t="inlineStr">
        <is>
          <t>세미파이브|1개월 전에 샀다면|[대표님룰]+[칼손절]</t>
        </is>
      </c>
      <c r="B2910" t="inlineStr">
        <is>
          <t>세미파이브</t>
        </is>
      </c>
      <c r="C2910" t="inlineStr">
        <is>
          <t>490470</t>
        </is>
      </c>
      <c r="D2910" t="inlineStr">
        <is>
          <t>1개월 전에 샀다면</t>
        </is>
      </c>
      <c r="E2910" t="inlineStr">
        <is>
          <t>[대표님룰]+[칼손절]</t>
        </is>
      </c>
      <c r="F2910" t="inlineStr">
        <is>
          <t>[대표님룰]</t>
        </is>
      </c>
      <c r="G2910" t="inlineStr">
        <is>
          <t>[칼손절]</t>
        </is>
      </c>
      <c r="H2910" t="n">
        <v>300000</v>
      </c>
      <c r="I2910" t="n">
        <v>39850</v>
      </c>
      <c r="J2910" t="n">
        <v>27050</v>
      </c>
      <c r="K2910" t="n">
        <v>-32.12</v>
      </c>
      <c r="L2910" t="n">
        <v>0</v>
      </c>
      <c r="M2910" t="n">
        <v>0</v>
      </c>
      <c r="N2910" t="n">
        <v>0</v>
      </c>
      <c r="O2910" t="n">
        <v>0</v>
      </c>
      <c r="P2910" t="inlineStr">
        <is>
          <t>2026-05-11</t>
        </is>
      </c>
      <c r="Q2910" t="inlineStr">
        <is>
          <t>2026-06-08</t>
        </is>
      </c>
      <c r="R2910" t="inlineStr">
        <is>
          <t>+5%▶60% 익절 / +10%▶30% 익절 / +30%▶10% 익절</t>
        </is>
      </c>
      <c r="S2910" t="inlineStr">
        <is>
          <t>-2%▶80% 손절 / -4%▶10% 손절 / -6%▶10% 손절</t>
        </is>
      </c>
      <c r="T2910" t="inlineStr">
        <is>
          <t>매수 0.0005 / 매도 0.0025 / 슬리피지 0.0007</t>
        </is>
      </c>
    </row>
    <row r="2911">
      <c r="A2911" t="inlineStr">
        <is>
          <t>세미파이브|1개월 전에 샀다면|[대표님룰]+[정석방어]</t>
        </is>
      </c>
      <c r="B2911" t="inlineStr">
        <is>
          <t>세미파이브</t>
        </is>
      </c>
      <c r="C2911" t="inlineStr">
        <is>
          <t>490470</t>
        </is>
      </c>
      <c r="D2911" t="inlineStr">
        <is>
          <t>1개월 전에 샀다면</t>
        </is>
      </c>
      <c r="E2911" t="inlineStr">
        <is>
          <t>[대표님룰]+[정석방어]</t>
        </is>
      </c>
      <c r="F2911" t="inlineStr">
        <is>
          <t>[대표님룰]</t>
        </is>
      </c>
      <c r="G2911" t="inlineStr">
        <is>
          <t>[정석방어]</t>
        </is>
      </c>
      <c r="H2911" t="n">
        <v>300000</v>
      </c>
      <c r="I2911" t="n">
        <v>39850</v>
      </c>
      <c r="J2911" t="n">
        <v>27050</v>
      </c>
      <c r="K2911" t="n">
        <v>-32.12</v>
      </c>
      <c r="L2911" t="n">
        <v>0</v>
      </c>
      <c r="M2911" t="n">
        <v>0</v>
      </c>
      <c r="N2911" t="n">
        <v>0</v>
      </c>
      <c r="O2911" t="n">
        <v>0</v>
      </c>
      <c r="P2911" t="inlineStr">
        <is>
          <t>2026-05-11</t>
        </is>
      </c>
      <c r="Q2911" t="inlineStr">
        <is>
          <t>2026-06-08</t>
        </is>
      </c>
      <c r="R2911" t="inlineStr">
        <is>
          <t>+5%▶60% 익절 / +10%▶30% 익절 / +30%▶10% 익절</t>
        </is>
      </c>
      <c r="S2911" t="inlineStr">
        <is>
          <t>-3%▶70% 손절 / -5%▶20% 손절 / -10%▶10% 손절</t>
        </is>
      </c>
      <c r="T2911" t="inlineStr">
        <is>
          <t>매수 0.0005 / 매도 0.0025 / 슬리피지 0.0007</t>
        </is>
      </c>
    </row>
    <row r="2912">
      <c r="A2912" t="inlineStr">
        <is>
          <t>세미파이브|1개월 전에 샀다면|[대표님룰]+[변동성허용]</t>
        </is>
      </c>
      <c r="B2912" t="inlineStr">
        <is>
          <t>세미파이브</t>
        </is>
      </c>
      <c r="C2912" t="inlineStr">
        <is>
          <t>490470</t>
        </is>
      </c>
      <c r="D2912" t="inlineStr">
        <is>
          <t>1개월 전에 샀다면</t>
        </is>
      </c>
      <c r="E2912" t="inlineStr">
        <is>
          <t>[대표님룰]+[변동성허용]</t>
        </is>
      </c>
      <c r="F2912" t="inlineStr">
        <is>
          <t>[대표님룰]</t>
        </is>
      </c>
      <c r="G2912" t="inlineStr">
        <is>
          <t>[변동성허용]</t>
        </is>
      </c>
      <c r="H2912" t="n">
        <v>300000</v>
      </c>
      <c r="I2912" t="n">
        <v>39850</v>
      </c>
      <c r="J2912" t="n">
        <v>27050</v>
      </c>
      <c r="K2912" t="n">
        <v>-32.12</v>
      </c>
      <c r="L2912" t="n">
        <v>0</v>
      </c>
      <c r="M2912" t="n">
        <v>0</v>
      </c>
      <c r="N2912" t="n">
        <v>0</v>
      </c>
      <c r="O2912" t="n">
        <v>0</v>
      </c>
      <c r="P2912" t="inlineStr">
        <is>
          <t>2026-05-11</t>
        </is>
      </c>
      <c r="Q2912" t="inlineStr">
        <is>
          <t>2026-06-08</t>
        </is>
      </c>
      <c r="R2912" t="inlineStr">
        <is>
          <t>+5%▶60% 익절 / +10%▶30% 익절 / +30%▶10% 익절</t>
        </is>
      </c>
      <c r="S2912" t="inlineStr">
        <is>
          <t>-5%▶50% 손절 / -10%▶30% 손절 / -15%▶20% 손절</t>
        </is>
      </c>
      <c r="T2912" t="inlineStr">
        <is>
          <t>매수 0.0005 / 매도 0.0025 / 슬리피지 0.0007</t>
        </is>
      </c>
    </row>
    <row r="2913">
      <c r="A2913" t="inlineStr">
        <is>
          <t>세미파이브|1개월 전에 샀다면|[대표님룰]+[버티기형]</t>
        </is>
      </c>
      <c r="B2913" t="inlineStr">
        <is>
          <t>세미파이브</t>
        </is>
      </c>
      <c r="C2913" t="inlineStr">
        <is>
          <t>490470</t>
        </is>
      </c>
      <c r="D2913" t="inlineStr">
        <is>
          <t>1개월 전에 샀다면</t>
        </is>
      </c>
      <c r="E2913" t="inlineStr">
        <is>
          <t>[대표님룰]+[버티기형]</t>
        </is>
      </c>
      <c r="F2913" t="inlineStr">
        <is>
          <t>[대표님룰]</t>
        </is>
      </c>
      <c r="G2913" t="inlineStr">
        <is>
          <t>[버티기형]</t>
        </is>
      </c>
      <c r="H2913" t="n">
        <v>300000</v>
      </c>
      <c r="I2913" t="n">
        <v>39850</v>
      </c>
      <c r="J2913" t="n">
        <v>27050</v>
      </c>
      <c r="K2913" t="n">
        <v>-32.12</v>
      </c>
      <c r="L2913" t="n">
        <v>0</v>
      </c>
      <c r="M2913" t="n">
        <v>0</v>
      </c>
      <c r="N2913" t="n">
        <v>0</v>
      </c>
      <c r="O2913" t="n">
        <v>0</v>
      </c>
      <c r="P2913" t="inlineStr">
        <is>
          <t>2026-05-11</t>
        </is>
      </c>
      <c r="Q2913" t="inlineStr">
        <is>
          <t>2026-06-08</t>
        </is>
      </c>
      <c r="R2913" t="inlineStr">
        <is>
          <t>+5%▶60% 익절 / +10%▶30% 익절 / +30%▶10% 익절</t>
        </is>
      </c>
      <c r="S2913" t="inlineStr">
        <is>
          <t>-5%▶40% 손절 / -15%▶30% 손절 / -20%▶30% 손절</t>
        </is>
      </c>
      <c r="T2913" t="inlineStr">
        <is>
          <t>매수 0.0005 / 매도 0.0025 / 슬리피지 0.0007</t>
        </is>
      </c>
    </row>
    <row r="2914">
      <c r="A2914" t="inlineStr">
        <is>
          <t>세미파이브|1개월 전에 샀다면|[중기추세]+[칼손절]</t>
        </is>
      </c>
      <c r="B2914" t="inlineStr">
        <is>
          <t>세미파이브</t>
        </is>
      </c>
      <c r="C2914" t="inlineStr">
        <is>
          <t>490470</t>
        </is>
      </c>
      <c r="D2914" t="inlineStr">
        <is>
          <t>1개월 전에 샀다면</t>
        </is>
      </c>
      <c r="E2914" t="inlineStr">
        <is>
          <t>[중기추세]+[칼손절]</t>
        </is>
      </c>
      <c r="F2914" t="inlineStr">
        <is>
          <t>[중기추세]</t>
        </is>
      </c>
      <c r="G2914" t="inlineStr">
        <is>
          <t>[칼손절]</t>
        </is>
      </c>
      <c r="H2914" t="n">
        <v>300000</v>
      </c>
      <c r="I2914" t="n">
        <v>39850</v>
      </c>
      <c r="J2914" t="n">
        <v>27050</v>
      </c>
      <c r="K2914" t="n">
        <v>-32.12</v>
      </c>
      <c r="L2914" t="n">
        <v>0</v>
      </c>
      <c r="M2914" t="n">
        <v>0</v>
      </c>
      <c r="N2914" t="n">
        <v>0</v>
      </c>
      <c r="O2914" t="n">
        <v>0</v>
      </c>
      <c r="P2914" t="inlineStr">
        <is>
          <t>2026-05-11</t>
        </is>
      </c>
      <c r="Q2914" t="inlineStr">
        <is>
          <t>2026-06-08</t>
        </is>
      </c>
      <c r="R2914" t="inlineStr">
        <is>
          <t>+10%▶50% 익절 / +20%▶30% 익절 / +30%▶20% 익절</t>
        </is>
      </c>
      <c r="S2914" t="inlineStr">
        <is>
          <t>-2%▶80% 손절 / -4%▶10% 손절 / -6%▶10% 손절</t>
        </is>
      </c>
      <c r="T2914" t="inlineStr">
        <is>
          <t>매수 0.0005 / 매도 0.0025 / 슬리피지 0.0007</t>
        </is>
      </c>
    </row>
    <row r="2915">
      <c r="A2915" t="inlineStr">
        <is>
          <t>세미파이브|1개월 전에 샀다면|[중기추세]+[정석방어]</t>
        </is>
      </c>
      <c r="B2915" t="inlineStr">
        <is>
          <t>세미파이브</t>
        </is>
      </c>
      <c r="C2915" t="inlineStr">
        <is>
          <t>490470</t>
        </is>
      </c>
      <c r="D2915" t="inlineStr">
        <is>
          <t>1개월 전에 샀다면</t>
        </is>
      </c>
      <c r="E2915" t="inlineStr">
        <is>
          <t>[중기추세]+[정석방어]</t>
        </is>
      </c>
      <c r="F2915" t="inlineStr">
        <is>
          <t>[중기추세]</t>
        </is>
      </c>
      <c r="G2915" t="inlineStr">
        <is>
          <t>[정석방어]</t>
        </is>
      </c>
      <c r="H2915" t="n">
        <v>300000</v>
      </c>
      <c r="I2915" t="n">
        <v>39850</v>
      </c>
      <c r="J2915" t="n">
        <v>27050</v>
      </c>
      <c r="K2915" t="n">
        <v>-32.12</v>
      </c>
      <c r="L2915" t="n">
        <v>0</v>
      </c>
      <c r="M2915" t="n">
        <v>0</v>
      </c>
      <c r="N2915" t="n">
        <v>0</v>
      </c>
      <c r="O2915" t="n">
        <v>0</v>
      </c>
      <c r="P2915" t="inlineStr">
        <is>
          <t>2026-05-11</t>
        </is>
      </c>
      <c r="Q2915" t="inlineStr">
        <is>
          <t>2026-06-08</t>
        </is>
      </c>
      <c r="R2915" t="inlineStr">
        <is>
          <t>+10%▶50% 익절 / +20%▶30% 익절 / +30%▶20% 익절</t>
        </is>
      </c>
      <c r="S2915" t="inlineStr">
        <is>
          <t>-3%▶70% 손절 / -5%▶20% 손절 / -10%▶10% 손절</t>
        </is>
      </c>
      <c r="T2915" t="inlineStr">
        <is>
          <t>매수 0.0005 / 매도 0.0025 / 슬리피지 0.0007</t>
        </is>
      </c>
    </row>
    <row r="2916">
      <c r="A2916" t="inlineStr">
        <is>
          <t>세미파이브|1개월 전에 샀다면|[중기추세]+[변동성허용]</t>
        </is>
      </c>
      <c r="B2916" t="inlineStr">
        <is>
          <t>세미파이브</t>
        </is>
      </c>
      <c r="C2916" t="inlineStr">
        <is>
          <t>490470</t>
        </is>
      </c>
      <c r="D2916" t="inlineStr">
        <is>
          <t>1개월 전에 샀다면</t>
        </is>
      </c>
      <c r="E2916" t="inlineStr">
        <is>
          <t>[중기추세]+[변동성허용]</t>
        </is>
      </c>
      <c r="F2916" t="inlineStr">
        <is>
          <t>[중기추세]</t>
        </is>
      </c>
      <c r="G2916" t="inlineStr">
        <is>
          <t>[변동성허용]</t>
        </is>
      </c>
      <c r="H2916" t="n">
        <v>300000</v>
      </c>
      <c r="I2916" t="n">
        <v>39850</v>
      </c>
      <c r="J2916" t="n">
        <v>27050</v>
      </c>
      <c r="K2916" t="n">
        <v>-32.12</v>
      </c>
      <c r="L2916" t="n">
        <v>0</v>
      </c>
      <c r="M2916" t="n">
        <v>0</v>
      </c>
      <c r="N2916" t="n">
        <v>0</v>
      </c>
      <c r="O2916" t="n">
        <v>0</v>
      </c>
      <c r="P2916" t="inlineStr">
        <is>
          <t>2026-05-11</t>
        </is>
      </c>
      <c r="Q2916" t="inlineStr">
        <is>
          <t>2026-06-08</t>
        </is>
      </c>
      <c r="R2916" t="inlineStr">
        <is>
          <t>+10%▶50% 익절 / +20%▶30% 익절 / +30%▶20% 익절</t>
        </is>
      </c>
      <c r="S2916" t="inlineStr">
        <is>
          <t>-5%▶50% 손절 / -10%▶30% 손절 / -15%▶20% 손절</t>
        </is>
      </c>
      <c r="T2916" t="inlineStr">
        <is>
          <t>매수 0.0005 / 매도 0.0025 / 슬리피지 0.0007</t>
        </is>
      </c>
    </row>
    <row r="2917">
      <c r="A2917" t="inlineStr">
        <is>
          <t>세미파이브|1개월 전에 샀다면|[중기추세]+[버티기형]</t>
        </is>
      </c>
      <c r="B2917" t="inlineStr">
        <is>
          <t>세미파이브</t>
        </is>
      </c>
      <c r="C2917" t="inlineStr">
        <is>
          <t>490470</t>
        </is>
      </c>
      <c r="D2917" t="inlineStr">
        <is>
          <t>1개월 전에 샀다면</t>
        </is>
      </c>
      <c r="E2917" t="inlineStr">
        <is>
          <t>[중기추세]+[버티기형]</t>
        </is>
      </c>
      <c r="F2917" t="inlineStr">
        <is>
          <t>[중기추세]</t>
        </is>
      </c>
      <c r="G2917" t="inlineStr">
        <is>
          <t>[버티기형]</t>
        </is>
      </c>
      <c r="H2917" t="n">
        <v>300000</v>
      </c>
      <c r="I2917" t="n">
        <v>39850</v>
      </c>
      <c r="J2917" t="n">
        <v>27050</v>
      </c>
      <c r="K2917" t="n">
        <v>-32.12</v>
      </c>
      <c r="L2917" t="n">
        <v>0</v>
      </c>
      <c r="M2917" t="n">
        <v>0</v>
      </c>
      <c r="N2917" t="n">
        <v>0</v>
      </c>
      <c r="O2917" t="n">
        <v>0</v>
      </c>
      <c r="P2917" t="inlineStr">
        <is>
          <t>2026-05-11</t>
        </is>
      </c>
      <c r="Q2917" t="inlineStr">
        <is>
          <t>2026-06-08</t>
        </is>
      </c>
      <c r="R2917" t="inlineStr">
        <is>
          <t>+10%▶50% 익절 / +20%▶30% 익절 / +30%▶20% 익절</t>
        </is>
      </c>
      <c r="S2917" t="inlineStr">
        <is>
          <t>-5%▶40% 손절 / -15%▶30% 손절 / -20%▶30% 손절</t>
        </is>
      </c>
      <c r="T2917" t="inlineStr">
        <is>
          <t>매수 0.0005 / 매도 0.0025 / 슬리피지 0.0007</t>
        </is>
      </c>
    </row>
    <row r="2918">
      <c r="A2918" t="inlineStr">
        <is>
          <t>세미파이브|1개월 전에 샀다면|[수익극대화]+[칼손절]</t>
        </is>
      </c>
      <c r="B2918" t="inlineStr">
        <is>
          <t>세미파이브</t>
        </is>
      </c>
      <c r="C2918" t="inlineStr">
        <is>
          <t>490470</t>
        </is>
      </c>
      <c r="D2918" t="inlineStr">
        <is>
          <t>1개월 전에 샀다면</t>
        </is>
      </c>
      <c r="E2918" t="inlineStr">
        <is>
          <t>[수익극대화]+[칼손절]</t>
        </is>
      </c>
      <c r="F2918" t="inlineStr">
        <is>
          <t>[수익극대화]</t>
        </is>
      </c>
      <c r="G2918" t="inlineStr">
        <is>
          <t>[칼손절]</t>
        </is>
      </c>
      <c r="H2918" t="n">
        <v>300000</v>
      </c>
      <c r="I2918" t="n">
        <v>39850</v>
      </c>
      <c r="J2918" t="n">
        <v>27050</v>
      </c>
      <c r="K2918" t="n">
        <v>-32.12</v>
      </c>
      <c r="L2918" t="n">
        <v>0</v>
      </c>
      <c r="M2918" t="n">
        <v>0</v>
      </c>
      <c r="N2918" t="n">
        <v>0</v>
      </c>
      <c r="O2918" t="n">
        <v>0</v>
      </c>
      <c r="P2918" t="inlineStr">
        <is>
          <t>2026-05-11</t>
        </is>
      </c>
      <c r="Q2918" t="inlineStr">
        <is>
          <t>2026-06-08</t>
        </is>
      </c>
      <c r="R2918" t="inlineStr">
        <is>
          <t>+10%▶40% 익절 / +20%▶30% 익절 / +40%▶30% 익절</t>
        </is>
      </c>
      <c r="S2918" t="inlineStr">
        <is>
          <t>-2%▶80% 손절 / -4%▶10% 손절 / -6%▶10% 손절</t>
        </is>
      </c>
      <c r="T2918" t="inlineStr">
        <is>
          <t>매수 0.0005 / 매도 0.0025 / 슬리피지 0.0007</t>
        </is>
      </c>
    </row>
    <row r="2919">
      <c r="A2919" t="inlineStr">
        <is>
          <t>세미파이브|1개월 전에 샀다면|[수익극대화]+[정석방어]</t>
        </is>
      </c>
      <c r="B2919" t="inlineStr">
        <is>
          <t>세미파이브</t>
        </is>
      </c>
      <c r="C2919" t="inlineStr">
        <is>
          <t>490470</t>
        </is>
      </c>
      <c r="D2919" t="inlineStr">
        <is>
          <t>1개월 전에 샀다면</t>
        </is>
      </c>
      <c r="E2919" t="inlineStr">
        <is>
          <t>[수익극대화]+[정석방어]</t>
        </is>
      </c>
      <c r="F2919" t="inlineStr">
        <is>
          <t>[수익극대화]</t>
        </is>
      </c>
      <c r="G2919" t="inlineStr">
        <is>
          <t>[정석방어]</t>
        </is>
      </c>
      <c r="H2919" t="n">
        <v>300000</v>
      </c>
      <c r="I2919" t="n">
        <v>39850</v>
      </c>
      <c r="J2919" t="n">
        <v>27050</v>
      </c>
      <c r="K2919" t="n">
        <v>-32.12</v>
      </c>
      <c r="L2919" t="n">
        <v>0</v>
      </c>
      <c r="M2919" t="n">
        <v>0</v>
      </c>
      <c r="N2919" t="n">
        <v>0</v>
      </c>
      <c r="O2919" t="n">
        <v>0</v>
      </c>
      <c r="P2919" t="inlineStr">
        <is>
          <t>2026-05-11</t>
        </is>
      </c>
      <c r="Q2919" t="inlineStr">
        <is>
          <t>2026-06-08</t>
        </is>
      </c>
      <c r="R2919" t="inlineStr">
        <is>
          <t>+10%▶40% 익절 / +20%▶30% 익절 / +40%▶30% 익절</t>
        </is>
      </c>
      <c r="S2919" t="inlineStr">
        <is>
          <t>-3%▶70% 손절 / -5%▶20% 손절 / -10%▶10% 손절</t>
        </is>
      </c>
      <c r="T2919" t="inlineStr">
        <is>
          <t>매수 0.0005 / 매도 0.0025 / 슬리피지 0.0007</t>
        </is>
      </c>
    </row>
    <row r="2920">
      <c r="A2920" t="inlineStr">
        <is>
          <t>세미파이브|1개월 전에 샀다면|[수익극대화]+[변동성허용]</t>
        </is>
      </c>
      <c r="B2920" t="inlineStr">
        <is>
          <t>세미파이브</t>
        </is>
      </c>
      <c r="C2920" t="inlineStr">
        <is>
          <t>490470</t>
        </is>
      </c>
      <c r="D2920" t="inlineStr">
        <is>
          <t>1개월 전에 샀다면</t>
        </is>
      </c>
      <c r="E2920" t="inlineStr">
        <is>
          <t>[수익극대화]+[변동성허용]</t>
        </is>
      </c>
      <c r="F2920" t="inlineStr">
        <is>
          <t>[수익극대화]</t>
        </is>
      </c>
      <c r="G2920" t="inlineStr">
        <is>
          <t>[변동성허용]</t>
        </is>
      </c>
      <c r="H2920" t="n">
        <v>300000</v>
      </c>
      <c r="I2920" t="n">
        <v>39850</v>
      </c>
      <c r="J2920" t="n">
        <v>27050</v>
      </c>
      <c r="K2920" t="n">
        <v>-32.12</v>
      </c>
      <c r="L2920" t="n">
        <v>0</v>
      </c>
      <c r="M2920" t="n">
        <v>0</v>
      </c>
      <c r="N2920" t="n">
        <v>0</v>
      </c>
      <c r="O2920" t="n">
        <v>0</v>
      </c>
      <c r="P2920" t="inlineStr">
        <is>
          <t>2026-05-11</t>
        </is>
      </c>
      <c r="Q2920" t="inlineStr">
        <is>
          <t>2026-06-08</t>
        </is>
      </c>
      <c r="R2920" t="inlineStr">
        <is>
          <t>+10%▶40% 익절 / +20%▶30% 익절 / +40%▶30% 익절</t>
        </is>
      </c>
      <c r="S2920" t="inlineStr">
        <is>
          <t>-5%▶50% 손절 / -10%▶30% 손절 / -15%▶20% 손절</t>
        </is>
      </c>
      <c r="T2920" t="inlineStr">
        <is>
          <t>매수 0.0005 / 매도 0.0025 / 슬리피지 0.0007</t>
        </is>
      </c>
    </row>
    <row r="2921">
      <c r="A2921" t="inlineStr">
        <is>
          <t>세미파이브|1개월 전에 샀다면|[수익극대화]+[버티기형]</t>
        </is>
      </c>
      <c r="B2921" t="inlineStr">
        <is>
          <t>세미파이브</t>
        </is>
      </c>
      <c r="C2921" t="inlineStr">
        <is>
          <t>490470</t>
        </is>
      </c>
      <c r="D2921" t="inlineStr">
        <is>
          <t>1개월 전에 샀다면</t>
        </is>
      </c>
      <c r="E2921" t="inlineStr">
        <is>
          <t>[수익극대화]+[버티기형]</t>
        </is>
      </c>
      <c r="F2921" t="inlineStr">
        <is>
          <t>[수익극대화]</t>
        </is>
      </c>
      <c r="G2921" t="inlineStr">
        <is>
          <t>[버티기형]</t>
        </is>
      </c>
      <c r="H2921" t="n">
        <v>300000</v>
      </c>
      <c r="I2921" t="n">
        <v>39850</v>
      </c>
      <c r="J2921" t="n">
        <v>27050</v>
      </c>
      <c r="K2921" t="n">
        <v>-32.12</v>
      </c>
      <c r="L2921" t="n">
        <v>0</v>
      </c>
      <c r="M2921" t="n">
        <v>0</v>
      </c>
      <c r="N2921" t="n">
        <v>0</v>
      </c>
      <c r="O2921" t="n">
        <v>0</v>
      </c>
      <c r="P2921" t="inlineStr">
        <is>
          <t>2026-05-11</t>
        </is>
      </c>
      <c r="Q2921" t="inlineStr">
        <is>
          <t>2026-06-08</t>
        </is>
      </c>
      <c r="R2921" t="inlineStr">
        <is>
          <t>+10%▶40% 익절 / +20%▶30% 익절 / +40%▶30% 익절</t>
        </is>
      </c>
      <c r="S2921" t="inlineStr">
        <is>
          <t>-5%▶40% 손절 / -15%▶30% 손절 / -20%▶30% 손절</t>
        </is>
      </c>
      <c r="T2921" t="inlineStr">
        <is>
          <t>매수 0.0005 / 매도 0.0025 / 슬리피지 0.0007</t>
        </is>
      </c>
    </row>
    <row r="2922">
      <c r="A2922" t="inlineStr">
        <is>
          <t>세미파이브|2주 전에 샀다면|[초단타]+[칼손절]</t>
        </is>
      </c>
      <c r="B2922" t="inlineStr">
        <is>
          <t>세미파이브</t>
        </is>
      </c>
      <c r="C2922" t="inlineStr">
        <is>
          <t>490470</t>
        </is>
      </c>
      <c r="D2922" t="inlineStr">
        <is>
          <t>2주 전에 샀다면</t>
        </is>
      </c>
      <c r="E2922" t="inlineStr">
        <is>
          <t>[초단타]+[칼손절]</t>
        </is>
      </c>
      <c r="F2922" t="inlineStr">
        <is>
          <t>[초단타]</t>
        </is>
      </c>
      <c r="G2922" t="inlineStr">
        <is>
          <t>[칼손절]</t>
        </is>
      </c>
      <c r="H2922" t="n">
        <v>300000</v>
      </c>
      <c r="I2922" t="n">
        <v>42900</v>
      </c>
      <c r="J2922" t="n">
        <v>27050</v>
      </c>
      <c r="K2922" t="n">
        <v>-36.95</v>
      </c>
      <c r="L2922" t="n">
        <v>0</v>
      </c>
      <c r="M2922" t="n">
        <v>0</v>
      </c>
      <c r="N2922" t="n">
        <v>0</v>
      </c>
      <c r="O2922" t="n">
        <v>0</v>
      </c>
      <c r="P2922" t="inlineStr">
        <is>
          <t>2026-05-26</t>
        </is>
      </c>
      <c r="Q2922" t="inlineStr">
        <is>
          <t>2026-06-08</t>
        </is>
      </c>
      <c r="R2922" t="inlineStr">
        <is>
          <t>+3%▶70% 익절 / +5%▶20% 익절 / +10%▶10% 익절</t>
        </is>
      </c>
      <c r="S2922" t="inlineStr">
        <is>
          <t>-2%▶80% 손절 / -4%▶10% 손절 / -6%▶10% 손절</t>
        </is>
      </c>
      <c r="T2922" t="inlineStr">
        <is>
          <t>매수 0.0005 / 매도 0.0025 / 슬리피지 0.0007</t>
        </is>
      </c>
    </row>
    <row r="2923">
      <c r="A2923" t="inlineStr">
        <is>
          <t>세미파이브|2주 전에 샀다면|[초단타]+[정석방어]</t>
        </is>
      </c>
      <c r="B2923" t="inlineStr">
        <is>
          <t>세미파이브</t>
        </is>
      </c>
      <c r="C2923" t="inlineStr">
        <is>
          <t>490470</t>
        </is>
      </c>
      <c r="D2923" t="inlineStr">
        <is>
          <t>2주 전에 샀다면</t>
        </is>
      </c>
      <c r="E2923" t="inlineStr">
        <is>
          <t>[초단타]+[정석방어]</t>
        </is>
      </c>
      <c r="F2923" t="inlineStr">
        <is>
          <t>[초단타]</t>
        </is>
      </c>
      <c r="G2923" t="inlineStr">
        <is>
          <t>[정석방어]</t>
        </is>
      </c>
      <c r="H2923" t="n">
        <v>300000</v>
      </c>
      <c r="I2923" t="n">
        <v>42900</v>
      </c>
      <c r="J2923" t="n">
        <v>27050</v>
      </c>
      <c r="K2923" t="n">
        <v>-36.95</v>
      </c>
      <c r="L2923" t="n">
        <v>0</v>
      </c>
      <c r="M2923" t="n">
        <v>0</v>
      </c>
      <c r="N2923" t="n">
        <v>0</v>
      </c>
      <c r="O2923" t="n">
        <v>0</v>
      </c>
      <c r="P2923" t="inlineStr">
        <is>
          <t>2026-05-26</t>
        </is>
      </c>
      <c r="Q2923" t="inlineStr">
        <is>
          <t>2026-06-08</t>
        </is>
      </c>
      <c r="R2923" t="inlineStr">
        <is>
          <t>+3%▶70% 익절 / +5%▶20% 익절 / +10%▶10% 익절</t>
        </is>
      </c>
      <c r="S2923" t="inlineStr">
        <is>
          <t>-3%▶70% 손절 / -5%▶20% 손절 / -10%▶10% 손절</t>
        </is>
      </c>
      <c r="T2923" t="inlineStr">
        <is>
          <t>매수 0.0005 / 매도 0.0025 / 슬리피지 0.0007</t>
        </is>
      </c>
    </row>
    <row r="2924">
      <c r="A2924" t="inlineStr">
        <is>
          <t>세미파이브|2주 전에 샀다면|[초단타]+[변동성허용]</t>
        </is>
      </c>
      <c r="B2924" t="inlineStr">
        <is>
          <t>세미파이브</t>
        </is>
      </c>
      <c r="C2924" t="inlineStr">
        <is>
          <t>490470</t>
        </is>
      </c>
      <c r="D2924" t="inlineStr">
        <is>
          <t>2주 전에 샀다면</t>
        </is>
      </c>
      <c r="E2924" t="inlineStr">
        <is>
          <t>[초단타]+[변동성허용]</t>
        </is>
      </c>
      <c r="F2924" t="inlineStr">
        <is>
          <t>[초단타]</t>
        </is>
      </c>
      <c r="G2924" t="inlineStr">
        <is>
          <t>[변동성허용]</t>
        </is>
      </c>
      <c r="H2924" t="n">
        <v>300000</v>
      </c>
      <c r="I2924" t="n">
        <v>42900</v>
      </c>
      <c r="J2924" t="n">
        <v>27050</v>
      </c>
      <c r="K2924" t="n">
        <v>-36.95</v>
      </c>
      <c r="L2924" t="n">
        <v>0</v>
      </c>
      <c r="M2924" t="n">
        <v>0</v>
      </c>
      <c r="N2924" t="n">
        <v>0</v>
      </c>
      <c r="O2924" t="n">
        <v>0</v>
      </c>
      <c r="P2924" t="inlineStr">
        <is>
          <t>2026-05-26</t>
        </is>
      </c>
      <c r="Q2924" t="inlineStr">
        <is>
          <t>2026-06-08</t>
        </is>
      </c>
      <c r="R2924" t="inlineStr">
        <is>
          <t>+3%▶70% 익절 / +5%▶20% 익절 / +10%▶10% 익절</t>
        </is>
      </c>
      <c r="S2924" t="inlineStr">
        <is>
          <t>-5%▶50% 손절 / -10%▶30% 손절 / -15%▶20% 손절</t>
        </is>
      </c>
      <c r="T2924" t="inlineStr">
        <is>
          <t>매수 0.0005 / 매도 0.0025 / 슬리피지 0.0007</t>
        </is>
      </c>
    </row>
    <row r="2925">
      <c r="A2925" t="inlineStr">
        <is>
          <t>세미파이브|2주 전에 샀다면|[초단타]+[버티기형]</t>
        </is>
      </c>
      <c r="B2925" t="inlineStr">
        <is>
          <t>세미파이브</t>
        </is>
      </c>
      <c r="C2925" t="inlineStr">
        <is>
          <t>490470</t>
        </is>
      </c>
      <c r="D2925" t="inlineStr">
        <is>
          <t>2주 전에 샀다면</t>
        </is>
      </c>
      <c r="E2925" t="inlineStr">
        <is>
          <t>[초단타]+[버티기형]</t>
        </is>
      </c>
      <c r="F2925" t="inlineStr">
        <is>
          <t>[초단타]</t>
        </is>
      </c>
      <c r="G2925" t="inlineStr">
        <is>
          <t>[버티기형]</t>
        </is>
      </c>
      <c r="H2925" t="n">
        <v>300000</v>
      </c>
      <c r="I2925" t="n">
        <v>42900</v>
      </c>
      <c r="J2925" t="n">
        <v>27050</v>
      </c>
      <c r="K2925" t="n">
        <v>-36.95</v>
      </c>
      <c r="L2925" t="n">
        <v>0</v>
      </c>
      <c r="M2925" t="n">
        <v>0</v>
      </c>
      <c r="N2925" t="n">
        <v>0</v>
      </c>
      <c r="O2925" t="n">
        <v>0</v>
      </c>
      <c r="P2925" t="inlineStr">
        <is>
          <t>2026-05-26</t>
        </is>
      </c>
      <c r="Q2925" t="inlineStr">
        <is>
          <t>2026-06-08</t>
        </is>
      </c>
      <c r="R2925" t="inlineStr">
        <is>
          <t>+3%▶70% 익절 / +5%▶20% 익절 / +10%▶10% 익절</t>
        </is>
      </c>
      <c r="S2925" t="inlineStr">
        <is>
          <t>-5%▶40% 손절 / -15%▶30% 손절 / -20%▶30% 손절</t>
        </is>
      </c>
      <c r="T2925" t="inlineStr">
        <is>
          <t>매수 0.0005 / 매도 0.0025 / 슬리피지 0.0007</t>
        </is>
      </c>
    </row>
    <row r="2926">
      <c r="A2926" t="inlineStr">
        <is>
          <t>세미파이브|2주 전에 샀다면|[단기스윙]+[칼손절]</t>
        </is>
      </c>
      <c r="B2926" t="inlineStr">
        <is>
          <t>세미파이브</t>
        </is>
      </c>
      <c r="C2926" t="inlineStr">
        <is>
          <t>490470</t>
        </is>
      </c>
      <c r="D2926" t="inlineStr">
        <is>
          <t>2주 전에 샀다면</t>
        </is>
      </c>
      <c r="E2926" t="inlineStr">
        <is>
          <t>[단기스윙]+[칼손절]</t>
        </is>
      </c>
      <c r="F2926" t="inlineStr">
        <is>
          <t>[단기스윙]</t>
        </is>
      </c>
      <c r="G2926" t="inlineStr">
        <is>
          <t>[칼손절]</t>
        </is>
      </c>
      <c r="H2926" t="n">
        <v>300000</v>
      </c>
      <c r="I2926" t="n">
        <v>42900</v>
      </c>
      <c r="J2926" t="n">
        <v>27050</v>
      </c>
      <c r="K2926" t="n">
        <v>-36.95</v>
      </c>
      <c r="L2926" t="n">
        <v>0</v>
      </c>
      <c r="M2926" t="n">
        <v>0</v>
      </c>
      <c r="N2926" t="n">
        <v>0</v>
      </c>
      <c r="O2926" t="n">
        <v>0</v>
      </c>
      <c r="P2926" t="inlineStr">
        <is>
          <t>2026-05-26</t>
        </is>
      </c>
      <c r="Q2926" t="inlineStr">
        <is>
          <t>2026-06-08</t>
        </is>
      </c>
      <c r="R2926" t="inlineStr">
        <is>
          <t>+5%▶60% 익절 / +10%▶30% 익절 / +20%▶10% 익절</t>
        </is>
      </c>
      <c r="S2926" t="inlineStr">
        <is>
          <t>-2%▶80% 손절 / -4%▶10% 손절 / -6%▶10% 손절</t>
        </is>
      </c>
      <c r="T2926" t="inlineStr">
        <is>
          <t>매수 0.0005 / 매도 0.0025 / 슬리피지 0.0007</t>
        </is>
      </c>
    </row>
    <row r="2927">
      <c r="A2927" t="inlineStr">
        <is>
          <t>세미파이브|2주 전에 샀다면|[단기스윙]+[정석방어]</t>
        </is>
      </c>
      <c r="B2927" t="inlineStr">
        <is>
          <t>세미파이브</t>
        </is>
      </c>
      <c r="C2927" t="inlineStr">
        <is>
          <t>490470</t>
        </is>
      </c>
      <c r="D2927" t="inlineStr">
        <is>
          <t>2주 전에 샀다면</t>
        </is>
      </c>
      <c r="E2927" t="inlineStr">
        <is>
          <t>[단기스윙]+[정석방어]</t>
        </is>
      </c>
      <c r="F2927" t="inlineStr">
        <is>
          <t>[단기스윙]</t>
        </is>
      </c>
      <c r="G2927" t="inlineStr">
        <is>
          <t>[정석방어]</t>
        </is>
      </c>
      <c r="H2927" t="n">
        <v>300000</v>
      </c>
      <c r="I2927" t="n">
        <v>42900</v>
      </c>
      <c r="J2927" t="n">
        <v>27050</v>
      </c>
      <c r="K2927" t="n">
        <v>-36.95</v>
      </c>
      <c r="L2927" t="n">
        <v>0</v>
      </c>
      <c r="M2927" t="n">
        <v>0</v>
      </c>
      <c r="N2927" t="n">
        <v>0</v>
      </c>
      <c r="O2927" t="n">
        <v>0</v>
      </c>
      <c r="P2927" t="inlineStr">
        <is>
          <t>2026-05-26</t>
        </is>
      </c>
      <c r="Q2927" t="inlineStr">
        <is>
          <t>2026-06-08</t>
        </is>
      </c>
      <c r="R2927" t="inlineStr">
        <is>
          <t>+5%▶60% 익절 / +10%▶30% 익절 / +20%▶10% 익절</t>
        </is>
      </c>
      <c r="S2927" t="inlineStr">
        <is>
          <t>-3%▶70% 손절 / -5%▶20% 손절 / -10%▶10% 손절</t>
        </is>
      </c>
      <c r="T2927" t="inlineStr">
        <is>
          <t>매수 0.0005 / 매도 0.0025 / 슬리피지 0.0007</t>
        </is>
      </c>
    </row>
    <row r="2928">
      <c r="A2928" t="inlineStr">
        <is>
          <t>세미파이브|2주 전에 샀다면|[단기스윙]+[변동성허용]</t>
        </is>
      </c>
      <c r="B2928" t="inlineStr">
        <is>
          <t>세미파이브</t>
        </is>
      </c>
      <c r="C2928" t="inlineStr">
        <is>
          <t>490470</t>
        </is>
      </c>
      <c r="D2928" t="inlineStr">
        <is>
          <t>2주 전에 샀다면</t>
        </is>
      </c>
      <c r="E2928" t="inlineStr">
        <is>
          <t>[단기스윙]+[변동성허용]</t>
        </is>
      </c>
      <c r="F2928" t="inlineStr">
        <is>
          <t>[단기스윙]</t>
        </is>
      </c>
      <c r="G2928" t="inlineStr">
        <is>
          <t>[변동성허용]</t>
        </is>
      </c>
      <c r="H2928" t="n">
        <v>300000</v>
      </c>
      <c r="I2928" t="n">
        <v>42900</v>
      </c>
      <c r="J2928" t="n">
        <v>27050</v>
      </c>
      <c r="K2928" t="n">
        <v>-36.95</v>
      </c>
      <c r="L2928" t="n">
        <v>0</v>
      </c>
      <c r="M2928" t="n">
        <v>0</v>
      </c>
      <c r="N2928" t="n">
        <v>0</v>
      </c>
      <c r="O2928" t="n">
        <v>0</v>
      </c>
      <c r="P2928" t="inlineStr">
        <is>
          <t>2026-05-26</t>
        </is>
      </c>
      <c r="Q2928" t="inlineStr">
        <is>
          <t>2026-06-08</t>
        </is>
      </c>
      <c r="R2928" t="inlineStr">
        <is>
          <t>+5%▶60% 익절 / +10%▶30% 익절 / +20%▶10% 익절</t>
        </is>
      </c>
      <c r="S2928" t="inlineStr">
        <is>
          <t>-5%▶50% 손절 / -10%▶30% 손절 / -15%▶20% 손절</t>
        </is>
      </c>
      <c r="T2928" t="inlineStr">
        <is>
          <t>매수 0.0005 / 매도 0.0025 / 슬리피지 0.0007</t>
        </is>
      </c>
    </row>
    <row r="2929">
      <c r="A2929" t="inlineStr">
        <is>
          <t>세미파이브|2주 전에 샀다면|[단기스윙]+[버티기형]</t>
        </is>
      </c>
      <c r="B2929" t="inlineStr">
        <is>
          <t>세미파이브</t>
        </is>
      </c>
      <c r="C2929" t="inlineStr">
        <is>
          <t>490470</t>
        </is>
      </c>
      <c r="D2929" t="inlineStr">
        <is>
          <t>2주 전에 샀다면</t>
        </is>
      </c>
      <c r="E2929" t="inlineStr">
        <is>
          <t>[단기스윙]+[버티기형]</t>
        </is>
      </c>
      <c r="F2929" t="inlineStr">
        <is>
          <t>[단기스윙]</t>
        </is>
      </c>
      <c r="G2929" t="inlineStr">
        <is>
          <t>[버티기형]</t>
        </is>
      </c>
      <c r="H2929" t="n">
        <v>300000</v>
      </c>
      <c r="I2929" t="n">
        <v>42900</v>
      </c>
      <c r="J2929" t="n">
        <v>27050</v>
      </c>
      <c r="K2929" t="n">
        <v>-36.95</v>
      </c>
      <c r="L2929" t="n">
        <v>0</v>
      </c>
      <c r="M2929" t="n">
        <v>0</v>
      </c>
      <c r="N2929" t="n">
        <v>0</v>
      </c>
      <c r="O2929" t="n">
        <v>0</v>
      </c>
      <c r="P2929" t="inlineStr">
        <is>
          <t>2026-05-26</t>
        </is>
      </c>
      <c r="Q2929" t="inlineStr">
        <is>
          <t>2026-06-08</t>
        </is>
      </c>
      <c r="R2929" t="inlineStr">
        <is>
          <t>+5%▶60% 익절 / +10%▶30% 익절 / +20%▶10% 익절</t>
        </is>
      </c>
      <c r="S2929" t="inlineStr">
        <is>
          <t>-5%▶40% 손절 / -15%▶30% 손절 / -20%▶30% 손절</t>
        </is>
      </c>
      <c r="T2929" t="inlineStr">
        <is>
          <t>매수 0.0005 / 매도 0.0025 / 슬리피지 0.0007</t>
        </is>
      </c>
    </row>
    <row r="2930">
      <c r="A2930" t="inlineStr">
        <is>
          <t>세미파이브|2주 전에 샀다면|[대표님룰]+[칼손절]</t>
        </is>
      </c>
      <c r="B2930" t="inlineStr">
        <is>
          <t>세미파이브</t>
        </is>
      </c>
      <c r="C2930" t="inlineStr">
        <is>
          <t>490470</t>
        </is>
      </c>
      <c r="D2930" t="inlineStr">
        <is>
          <t>2주 전에 샀다면</t>
        </is>
      </c>
      <c r="E2930" t="inlineStr">
        <is>
          <t>[대표님룰]+[칼손절]</t>
        </is>
      </c>
      <c r="F2930" t="inlineStr">
        <is>
          <t>[대표님룰]</t>
        </is>
      </c>
      <c r="G2930" t="inlineStr">
        <is>
          <t>[칼손절]</t>
        </is>
      </c>
      <c r="H2930" t="n">
        <v>300000</v>
      </c>
      <c r="I2930" t="n">
        <v>42900</v>
      </c>
      <c r="J2930" t="n">
        <v>27050</v>
      </c>
      <c r="K2930" t="n">
        <v>-36.95</v>
      </c>
      <c r="L2930" t="n">
        <v>0</v>
      </c>
      <c r="M2930" t="n">
        <v>0</v>
      </c>
      <c r="N2930" t="n">
        <v>0</v>
      </c>
      <c r="O2930" t="n">
        <v>0</v>
      </c>
      <c r="P2930" t="inlineStr">
        <is>
          <t>2026-05-26</t>
        </is>
      </c>
      <c r="Q2930" t="inlineStr">
        <is>
          <t>2026-06-08</t>
        </is>
      </c>
      <c r="R2930" t="inlineStr">
        <is>
          <t>+5%▶60% 익절 / +10%▶30% 익절 / +30%▶10% 익절</t>
        </is>
      </c>
      <c r="S2930" t="inlineStr">
        <is>
          <t>-2%▶80% 손절 / -4%▶10% 손절 / -6%▶10% 손절</t>
        </is>
      </c>
      <c r="T2930" t="inlineStr">
        <is>
          <t>매수 0.0005 / 매도 0.0025 / 슬리피지 0.0007</t>
        </is>
      </c>
    </row>
    <row r="2931">
      <c r="A2931" t="inlineStr">
        <is>
          <t>세미파이브|2주 전에 샀다면|[대표님룰]+[정석방어]</t>
        </is>
      </c>
      <c r="B2931" t="inlineStr">
        <is>
          <t>세미파이브</t>
        </is>
      </c>
      <c r="C2931" t="inlineStr">
        <is>
          <t>490470</t>
        </is>
      </c>
      <c r="D2931" t="inlineStr">
        <is>
          <t>2주 전에 샀다면</t>
        </is>
      </c>
      <c r="E2931" t="inlineStr">
        <is>
          <t>[대표님룰]+[정석방어]</t>
        </is>
      </c>
      <c r="F2931" t="inlineStr">
        <is>
          <t>[대표님룰]</t>
        </is>
      </c>
      <c r="G2931" t="inlineStr">
        <is>
          <t>[정석방어]</t>
        </is>
      </c>
      <c r="H2931" t="n">
        <v>300000</v>
      </c>
      <c r="I2931" t="n">
        <v>42900</v>
      </c>
      <c r="J2931" t="n">
        <v>27050</v>
      </c>
      <c r="K2931" t="n">
        <v>-36.95</v>
      </c>
      <c r="L2931" t="n">
        <v>0</v>
      </c>
      <c r="M2931" t="n">
        <v>0</v>
      </c>
      <c r="N2931" t="n">
        <v>0</v>
      </c>
      <c r="O2931" t="n">
        <v>0</v>
      </c>
      <c r="P2931" t="inlineStr">
        <is>
          <t>2026-05-26</t>
        </is>
      </c>
      <c r="Q2931" t="inlineStr">
        <is>
          <t>2026-06-08</t>
        </is>
      </c>
      <c r="R2931" t="inlineStr">
        <is>
          <t>+5%▶60% 익절 / +10%▶30% 익절 / +30%▶10% 익절</t>
        </is>
      </c>
      <c r="S2931" t="inlineStr">
        <is>
          <t>-3%▶70% 손절 / -5%▶20% 손절 / -10%▶10% 손절</t>
        </is>
      </c>
      <c r="T2931" t="inlineStr">
        <is>
          <t>매수 0.0005 / 매도 0.0025 / 슬리피지 0.0007</t>
        </is>
      </c>
    </row>
    <row r="2932">
      <c r="A2932" t="inlineStr">
        <is>
          <t>세미파이브|2주 전에 샀다면|[대표님룰]+[변동성허용]</t>
        </is>
      </c>
      <c r="B2932" t="inlineStr">
        <is>
          <t>세미파이브</t>
        </is>
      </c>
      <c r="C2932" t="inlineStr">
        <is>
          <t>490470</t>
        </is>
      </c>
      <c r="D2932" t="inlineStr">
        <is>
          <t>2주 전에 샀다면</t>
        </is>
      </c>
      <c r="E2932" t="inlineStr">
        <is>
          <t>[대표님룰]+[변동성허용]</t>
        </is>
      </c>
      <c r="F2932" t="inlineStr">
        <is>
          <t>[대표님룰]</t>
        </is>
      </c>
      <c r="G2932" t="inlineStr">
        <is>
          <t>[변동성허용]</t>
        </is>
      </c>
      <c r="H2932" t="n">
        <v>300000</v>
      </c>
      <c r="I2932" t="n">
        <v>42900</v>
      </c>
      <c r="J2932" t="n">
        <v>27050</v>
      </c>
      <c r="K2932" t="n">
        <v>-36.95</v>
      </c>
      <c r="L2932" t="n">
        <v>0</v>
      </c>
      <c r="M2932" t="n">
        <v>0</v>
      </c>
      <c r="N2932" t="n">
        <v>0</v>
      </c>
      <c r="O2932" t="n">
        <v>0</v>
      </c>
      <c r="P2932" t="inlineStr">
        <is>
          <t>2026-05-26</t>
        </is>
      </c>
      <c r="Q2932" t="inlineStr">
        <is>
          <t>2026-06-08</t>
        </is>
      </c>
      <c r="R2932" t="inlineStr">
        <is>
          <t>+5%▶60% 익절 / +10%▶30% 익절 / +30%▶10% 익절</t>
        </is>
      </c>
      <c r="S2932" t="inlineStr">
        <is>
          <t>-5%▶50% 손절 / -10%▶30% 손절 / -15%▶20% 손절</t>
        </is>
      </c>
      <c r="T2932" t="inlineStr">
        <is>
          <t>매수 0.0005 / 매도 0.0025 / 슬리피지 0.0007</t>
        </is>
      </c>
    </row>
    <row r="2933">
      <c r="A2933" t="inlineStr">
        <is>
          <t>세미파이브|2주 전에 샀다면|[대표님룰]+[버티기형]</t>
        </is>
      </c>
      <c r="B2933" t="inlineStr">
        <is>
          <t>세미파이브</t>
        </is>
      </c>
      <c r="C2933" t="inlineStr">
        <is>
          <t>490470</t>
        </is>
      </c>
      <c r="D2933" t="inlineStr">
        <is>
          <t>2주 전에 샀다면</t>
        </is>
      </c>
      <c r="E2933" t="inlineStr">
        <is>
          <t>[대표님룰]+[버티기형]</t>
        </is>
      </c>
      <c r="F2933" t="inlineStr">
        <is>
          <t>[대표님룰]</t>
        </is>
      </c>
      <c r="G2933" t="inlineStr">
        <is>
          <t>[버티기형]</t>
        </is>
      </c>
      <c r="H2933" t="n">
        <v>300000</v>
      </c>
      <c r="I2933" t="n">
        <v>42900</v>
      </c>
      <c r="J2933" t="n">
        <v>27050</v>
      </c>
      <c r="K2933" t="n">
        <v>-36.95</v>
      </c>
      <c r="L2933" t="n">
        <v>0</v>
      </c>
      <c r="M2933" t="n">
        <v>0</v>
      </c>
      <c r="N2933" t="n">
        <v>0</v>
      </c>
      <c r="O2933" t="n">
        <v>0</v>
      </c>
      <c r="P2933" t="inlineStr">
        <is>
          <t>2026-05-26</t>
        </is>
      </c>
      <c r="Q2933" t="inlineStr">
        <is>
          <t>2026-06-08</t>
        </is>
      </c>
      <c r="R2933" t="inlineStr">
        <is>
          <t>+5%▶60% 익절 / +10%▶30% 익절 / +30%▶10% 익절</t>
        </is>
      </c>
      <c r="S2933" t="inlineStr">
        <is>
          <t>-5%▶40% 손절 / -15%▶30% 손절 / -20%▶30% 손절</t>
        </is>
      </c>
      <c r="T2933" t="inlineStr">
        <is>
          <t>매수 0.0005 / 매도 0.0025 / 슬리피지 0.0007</t>
        </is>
      </c>
    </row>
    <row r="2934">
      <c r="A2934" t="inlineStr">
        <is>
          <t>세미파이브|2주 전에 샀다면|[중기추세]+[칼손절]</t>
        </is>
      </c>
      <c r="B2934" t="inlineStr">
        <is>
          <t>세미파이브</t>
        </is>
      </c>
      <c r="C2934" t="inlineStr">
        <is>
          <t>490470</t>
        </is>
      </c>
      <c r="D2934" t="inlineStr">
        <is>
          <t>2주 전에 샀다면</t>
        </is>
      </c>
      <c r="E2934" t="inlineStr">
        <is>
          <t>[중기추세]+[칼손절]</t>
        </is>
      </c>
      <c r="F2934" t="inlineStr">
        <is>
          <t>[중기추세]</t>
        </is>
      </c>
      <c r="G2934" t="inlineStr">
        <is>
          <t>[칼손절]</t>
        </is>
      </c>
      <c r="H2934" t="n">
        <v>300000</v>
      </c>
      <c r="I2934" t="n">
        <v>42900</v>
      </c>
      <c r="J2934" t="n">
        <v>27050</v>
      </c>
      <c r="K2934" t="n">
        <v>-36.95</v>
      </c>
      <c r="L2934" t="n">
        <v>0</v>
      </c>
      <c r="M2934" t="n">
        <v>0</v>
      </c>
      <c r="N2934" t="n">
        <v>0</v>
      </c>
      <c r="O2934" t="n">
        <v>0</v>
      </c>
      <c r="P2934" t="inlineStr">
        <is>
          <t>2026-05-26</t>
        </is>
      </c>
      <c r="Q2934" t="inlineStr">
        <is>
          <t>2026-06-08</t>
        </is>
      </c>
      <c r="R2934" t="inlineStr">
        <is>
          <t>+10%▶50% 익절 / +20%▶30% 익절 / +30%▶20% 익절</t>
        </is>
      </c>
      <c r="S2934" t="inlineStr">
        <is>
          <t>-2%▶80% 손절 / -4%▶10% 손절 / -6%▶10% 손절</t>
        </is>
      </c>
      <c r="T2934" t="inlineStr">
        <is>
          <t>매수 0.0005 / 매도 0.0025 / 슬리피지 0.0007</t>
        </is>
      </c>
    </row>
    <row r="2935">
      <c r="A2935" t="inlineStr">
        <is>
          <t>세미파이브|2주 전에 샀다면|[중기추세]+[정석방어]</t>
        </is>
      </c>
      <c r="B2935" t="inlineStr">
        <is>
          <t>세미파이브</t>
        </is>
      </c>
      <c r="C2935" t="inlineStr">
        <is>
          <t>490470</t>
        </is>
      </c>
      <c r="D2935" t="inlineStr">
        <is>
          <t>2주 전에 샀다면</t>
        </is>
      </c>
      <c r="E2935" t="inlineStr">
        <is>
          <t>[중기추세]+[정석방어]</t>
        </is>
      </c>
      <c r="F2935" t="inlineStr">
        <is>
          <t>[중기추세]</t>
        </is>
      </c>
      <c r="G2935" t="inlineStr">
        <is>
          <t>[정석방어]</t>
        </is>
      </c>
      <c r="H2935" t="n">
        <v>300000</v>
      </c>
      <c r="I2935" t="n">
        <v>42900</v>
      </c>
      <c r="J2935" t="n">
        <v>27050</v>
      </c>
      <c r="K2935" t="n">
        <v>-36.95</v>
      </c>
      <c r="L2935" t="n">
        <v>0</v>
      </c>
      <c r="M2935" t="n">
        <v>0</v>
      </c>
      <c r="N2935" t="n">
        <v>0</v>
      </c>
      <c r="O2935" t="n">
        <v>0</v>
      </c>
      <c r="P2935" t="inlineStr">
        <is>
          <t>2026-05-26</t>
        </is>
      </c>
      <c r="Q2935" t="inlineStr">
        <is>
          <t>2026-06-08</t>
        </is>
      </c>
      <c r="R2935" t="inlineStr">
        <is>
          <t>+10%▶50% 익절 / +20%▶30% 익절 / +30%▶20% 익절</t>
        </is>
      </c>
      <c r="S2935" t="inlineStr">
        <is>
          <t>-3%▶70% 손절 / -5%▶20% 손절 / -10%▶10% 손절</t>
        </is>
      </c>
      <c r="T2935" t="inlineStr">
        <is>
          <t>매수 0.0005 / 매도 0.0025 / 슬리피지 0.0007</t>
        </is>
      </c>
    </row>
    <row r="2936">
      <c r="A2936" t="inlineStr">
        <is>
          <t>세미파이브|2주 전에 샀다면|[중기추세]+[변동성허용]</t>
        </is>
      </c>
      <c r="B2936" t="inlineStr">
        <is>
          <t>세미파이브</t>
        </is>
      </c>
      <c r="C2936" t="inlineStr">
        <is>
          <t>490470</t>
        </is>
      </c>
      <c r="D2936" t="inlineStr">
        <is>
          <t>2주 전에 샀다면</t>
        </is>
      </c>
      <c r="E2936" t="inlineStr">
        <is>
          <t>[중기추세]+[변동성허용]</t>
        </is>
      </c>
      <c r="F2936" t="inlineStr">
        <is>
          <t>[중기추세]</t>
        </is>
      </c>
      <c r="G2936" t="inlineStr">
        <is>
          <t>[변동성허용]</t>
        </is>
      </c>
      <c r="H2936" t="n">
        <v>300000</v>
      </c>
      <c r="I2936" t="n">
        <v>42900</v>
      </c>
      <c r="J2936" t="n">
        <v>27050</v>
      </c>
      <c r="K2936" t="n">
        <v>-36.95</v>
      </c>
      <c r="L2936" t="n">
        <v>0</v>
      </c>
      <c r="M2936" t="n">
        <v>0</v>
      </c>
      <c r="N2936" t="n">
        <v>0</v>
      </c>
      <c r="O2936" t="n">
        <v>0</v>
      </c>
      <c r="P2936" t="inlineStr">
        <is>
          <t>2026-05-26</t>
        </is>
      </c>
      <c r="Q2936" t="inlineStr">
        <is>
          <t>2026-06-08</t>
        </is>
      </c>
      <c r="R2936" t="inlineStr">
        <is>
          <t>+10%▶50% 익절 / +20%▶30% 익절 / +30%▶20% 익절</t>
        </is>
      </c>
      <c r="S2936" t="inlineStr">
        <is>
          <t>-5%▶50% 손절 / -10%▶30% 손절 / -15%▶20% 손절</t>
        </is>
      </c>
      <c r="T2936" t="inlineStr">
        <is>
          <t>매수 0.0005 / 매도 0.0025 / 슬리피지 0.0007</t>
        </is>
      </c>
    </row>
    <row r="2937">
      <c r="A2937" t="inlineStr">
        <is>
          <t>세미파이브|2주 전에 샀다면|[중기추세]+[버티기형]</t>
        </is>
      </c>
      <c r="B2937" t="inlineStr">
        <is>
          <t>세미파이브</t>
        </is>
      </c>
      <c r="C2937" t="inlineStr">
        <is>
          <t>490470</t>
        </is>
      </c>
      <c r="D2937" t="inlineStr">
        <is>
          <t>2주 전에 샀다면</t>
        </is>
      </c>
      <c r="E2937" t="inlineStr">
        <is>
          <t>[중기추세]+[버티기형]</t>
        </is>
      </c>
      <c r="F2937" t="inlineStr">
        <is>
          <t>[중기추세]</t>
        </is>
      </c>
      <c r="G2937" t="inlineStr">
        <is>
          <t>[버티기형]</t>
        </is>
      </c>
      <c r="H2937" t="n">
        <v>300000</v>
      </c>
      <c r="I2937" t="n">
        <v>42900</v>
      </c>
      <c r="J2937" t="n">
        <v>27050</v>
      </c>
      <c r="K2937" t="n">
        <v>-36.95</v>
      </c>
      <c r="L2937" t="n">
        <v>0</v>
      </c>
      <c r="M2937" t="n">
        <v>0</v>
      </c>
      <c r="N2937" t="n">
        <v>0</v>
      </c>
      <c r="O2937" t="n">
        <v>0</v>
      </c>
      <c r="P2937" t="inlineStr">
        <is>
          <t>2026-05-26</t>
        </is>
      </c>
      <c r="Q2937" t="inlineStr">
        <is>
          <t>2026-06-08</t>
        </is>
      </c>
      <c r="R2937" t="inlineStr">
        <is>
          <t>+10%▶50% 익절 / +20%▶30% 익절 / +30%▶20% 익절</t>
        </is>
      </c>
      <c r="S2937" t="inlineStr">
        <is>
          <t>-5%▶40% 손절 / -15%▶30% 손절 / -20%▶30% 손절</t>
        </is>
      </c>
      <c r="T2937" t="inlineStr">
        <is>
          <t>매수 0.0005 / 매도 0.0025 / 슬리피지 0.0007</t>
        </is>
      </c>
    </row>
    <row r="2938">
      <c r="A2938" t="inlineStr">
        <is>
          <t>세미파이브|2주 전에 샀다면|[수익극대화]+[칼손절]</t>
        </is>
      </c>
      <c r="B2938" t="inlineStr">
        <is>
          <t>세미파이브</t>
        </is>
      </c>
      <c r="C2938" t="inlineStr">
        <is>
          <t>490470</t>
        </is>
      </c>
      <c r="D2938" t="inlineStr">
        <is>
          <t>2주 전에 샀다면</t>
        </is>
      </c>
      <c r="E2938" t="inlineStr">
        <is>
          <t>[수익극대화]+[칼손절]</t>
        </is>
      </c>
      <c r="F2938" t="inlineStr">
        <is>
          <t>[수익극대화]</t>
        </is>
      </c>
      <c r="G2938" t="inlineStr">
        <is>
          <t>[칼손절]</t>
        </is>
      </c>
      <c r="H2938" t="n">
        <v>300000</v>
      </c>
      <c r="I2938" t="n">
        <v>42900</v>
      </c>
      <c r="J2938" t="n">
        <v>27050</v>
      </c>
      <c r="K2938" t="n">
        <v>-36.95</v>
      </c>
      <c r="L2938" t="n">
        <v>0</v>
      </c>
      <c r="M2938" t="n">
        <v>0</v>
      </c>
      <c r="N2938" t="n">
        <v>0</v>
      </c>
      <c r="O2938" t="n">
        <v>0</v>
      </c>
      <c r="P2938" t="inlineStr">
        <is>
          <t>2026-05-26</t>
        </is>
      </c>
      <c r="Q2938" t="inlineStr">
        <is>
          <t>2026-06-08</t>
        </is>
      </c>
      <c r="R2938" t="inlineStr">
        <is>
          <t>+10%▶40% 익절 / +20%▶30% 익절 / +40%▶30% 익절</t>
        </is>
      </c>
      <c r="S2938" t="inlineStr">
        <is>
          <t>-2%▶80% 손절 / -4%▶10% 손절 / -6%▶10% 손절</t>
        </is>
      </c>
      <c r="T2938" t="inlineStr">
        <is>
          <t>매수 0.0005 / 매도 0.0025 / 슬리피지 0.0007</t>
        </is>
      </c>
    </row>
    <row r="2939">
      <c r="A2939" t="inlineStr">
        <is>
          <t>세미파이브|2주 전에 샀다면|[수익극대화]+[정석방어]</t>
        </is>
      </c>
      <c r="B2939" t="inlineStr">
        <is>
          <t>세미파이브</t>
        </is>
      </c>
      <c r="C2939" t="inlineStr">
        <is>
          <t>490470</t>
        </is>
      </c>
      <c r="D2939" t="inlineStr">
        <is>
          <t>2주 전에 샀다면</t>
        </is>
      </c>
      <c r="E2939" t="inlineStr">
        <is>
          <t>[수익극대화]+[정석방어]</t>
        </is>
      </c>
      <c r="F2939" t="inlineStr">
        <is>
          <t>[수익극대화]</t>
        </is>
      </c>
      <c r="G2939" t="inlineStr">
        <is>
          <t>[정석방어]</t>
        </is>
      </c>
      <c r="H2939" t="n">
        <v>300000</v>
      </c>
      <c r="I2939" t="n">
        <v>42900</v>
      </c>
      <c r="J2939" t="n">
        <v>27050</v>
      </c>
      <c r="K2939" t="n">
        <v>-36.95</v>
      </c>
      <c r="L2939" t="n">
        <v>0</v>
      </c>
      <c r="M2939" t="n">
        <v>0</v>
      </c>
      <c r="N2939" t="n">
        <v>0</v>
      </c>
      <c r="O2939" t="n">
        <v>0</v>
      </c>
      <c r="P2939" t="inlineStr">
        <is>
          <t>2026-05-26</t>
        </is>
      </c>
      <c r="Q2939" t="inlineStr">
        <is>
          <t>2026-06-08</t>
        </is>
      </c>
      <c r="R2939" t="inlineStr">
        <is>
          <t>+10%▶40% 익절 / +20%▶30% 익절 / +40%▶30% 익절</t>
        </is>
      </c>
      <c r="S2939" t="inlineStr">
        <is>
          <t>-3%▶70% 손절 / -5%▶20% 손절 / -10%▶10% 손절</t>
        </is>
      </c>
      <c r="T2939" t="inlineStr">
        <is>
          <t>매수 0.0005 / 매도 0.0025 / 슬리피지 0.0007</t>
        </is>
      </c>
    </row>
    <row r="2940">
      <c r="A2940" t="inlineStr">
        <is>
          <t>세미파이브|2주 전에 샀다면|[수익극대화]+[변동성허용]</t>
        </is>
      </c>
      <c r="B2940" t="inlineStr">
        <is>
          <t>세미파이브</t>
        </is>
      </c>
      <c r="C2940" t="inlineStr">
        <is>
          <t>490470</t>
        </is>
      </c>
      <c r="D2940" t="inlineStr">
        <is>
          <t>2주 전에 샀다면</t>
        </is>
      </c>
      <c r="E2940" t="inlineStr">
        <is>
          <t>[수익극대화]+[변동성허용]</t>
        </is>
      </c>
      <c r="F2940" t="inlineStr">
        <is>
          <t>[수익극대화]</t>
        </is>
      </c>
      <c r="G2940" t="inlineStr">
        <is>
          <t>[변동성허용]</t>
        </is>
      </c>
      <c r="H2940" t="n">
        <v>300000</v>
      </c>
      <c r="I2940" t="n">
        <v>42900</v>
      </c>
      <c r="J2940" t="n">
        <v>27050</v>
      </c>
      <c r="K2940" t="n">
        <v>-36.95</v>
      </c>
      <c r="L2940" t="n">
        <v>0</v>
      </c>
      <c r="M2940" t="n">
        <v>0</v>
      </c>
      <c r="N2940" t="n">
        <v>0</v>
      </c>
      <c r="O2940" t="n">
        <v>0</v>
      </c>
      <c r="P2940" t="inlineStr">
        <is>
          <t>2026-05-26</t>
        </is>
      </c>
      <c r="Q2940" t="inlineStr">
        <is>
          <t>2026-06-08</t>
        </is>
      </c>
      <c r="R2940" t="inlineStr">
        <is>
          <t>+10%▶40% 익절 / +20%▶30% 익절 / +40%▶30% 익절</t>
        </is>
      </c>
      <c r="S2940" t="inlineStr">
        <is>
          <t>-5%▶50% 손절 / -10%▶30% 손절 / -15%▶20% 손절</t>
        </is>
      </c>
      <c r="T2940" t="inlineStr">
        <is>
          <t>매수 0.0005 / 매도 0.0025 / 슬리피지 0.0007</t>
        </is>
      </c>
    </row>
    <row r="2941">
      <c r="A2941" t="inlineStr">
        <is>
          <t>세미파이브|2주 전에 샀다면|[수익극대화]+[버티기형]</t>
        </is>
      </c>
      <c r="B2941" t="inlineStr">
        <is>
          <t>세미파이브</t>
        </is>
      </c>
      <c r="C2941" t="inlineStr">
        <is>
          <t>490470</t>
        </is>
      </c>
      <c r="D2941" t="inlineStr">
        <is>
          <t>2주 전에 샀다면</t>
        </is>
      </c>
      <c r="E2941" t="inlineStr">
        <is>
          <t>[수익극대화]+[버티기형]</t>
        </is>
      </c>
      <c r="F2941" t="inlineStr">
        <is>
          <t>[수익극대화]</t>
        </is>
      </c>
      <c r="G2941" t="inlineStr">
        <is>
          <t>[버티기형]</t>
        </is>
      </c>
      <c r="H2941" t="n">
        <v>300000</v>
      </c>
      <c r="I2941" t="n">
        <v>42900</v>
      </c>
      <c r="J2941" t="n">
        <v>27050</v>
      </c>
      <c r="K2941" t="n">
        <v>-36.95</v>
      </c>
      <c r="L2941" t="n">
        <v>0</v>
      </c>
      <c r="M2941" t="n">
        <v>0</v>
      </c>
      <c r="N2941" t="n">
        <v>0</v>
      </c>
      <c r="O2941" t="n">
        <v>0</v>
      </c>
      <c r="P2941" t="inlineStr">
        <is>
          <t>2026-05-26</t>
        </is>
      </c>
      <c r="Q2941" t="inlineStr">
        <is>
          <t>2026-06-08</t>
        </is>
      </c>
      <c r="R2941" t="inlineStr">
        <is>
          <t>+10%▶40% 익절 / +20%▶30% 익절 / +40%▶30% 익절</t>
        </is>
      </c>
      <c r="S2941" t="inlineStr">
        <is>
          <t>-5%▶40% 손절 / -15%▶30% 손절 / -20%▶30% 손절</t>
        </is>
      </c>
      <c r="T2941" t="inlineStr">
        <is>
          <t>매수 0.0005 / 매도 0.0025 / 슬리피지 0.0007</t>
        </is>
      </c>
    </row>
    <row r="2942">
      <c r="A2942" t="inlineStr">
        <is>
          <t>세미파이브|3개월 전에 샀다면|[초단타]+[칼손절]</t>
        </is>
      </c>
      <c r="B2942" t="inlineStr">
        <is>
          <t>세미파이브</t>
        </is>
      </c>
      <c r="C2942" t="inlineStr">
        <is>
          <t>490470</t>
        </is>
      </c>
      <c r="D2942" t="inlineStr">
        <is>
          <t>3개월 전에 샀다면</t>
        </is>
      </c>
      <c r="E2942" t="inlineStr">
        <is>
          <t>[초단타]+[칼손절]</t>
        </is>
      </c>
      <c r="F2942" t="inlineStr">
        <is>
          <t>[초단타]</t>
        </is>
      </c>
      <c r="G2942" t="inlineStr">
        <is>
          <t>[칼손절]</t>
        </is>
      </c>
      <c r="H2942" t="n">
        <v>300000</v>
      </c>
      <c r="I2942" t="n">
        <v>22500</v>
      </c>
      <c r="J2942" t="n">
        <v>27050</v>
      </c>
      <c r="K2942" t="n">
        <v>20.22</v>
      </c>
      <c r="L2942" t="n">
        <v>0</v>
      </c>
      <c r="M2942" t="n">
        <v>0</v>
      </c>
      <c r="N2942" t="n">
        <v>0</v>
      </c>
      <c r="O2942" t="n">
        <v>0</v>
      </c>
      <c r="P2942" t="inlineStr">
        <is>
          <t>2026-03-31</t>
        </is>
      </c>
      <c r="Q2942" t="inlineStr">
        <is>
          <t>2026-06-08</t>
        </is>
      </c>
      <c r="R2942" t="inlineStr">
        <is>
          <t>+3%▶70% 익절 / +5%▶20% 익절 / +10%▶10% 익절</t>
        </is>
      </c>
      <c r="S2942" t="inlineStr">
        <is>
          <t>-2%▶80% 손절 / -4%▶10% 손절 / -6%▶10% 손절</t>
        </is>
      </c>
      <c r="T2942" t="inlineStr">
        <is>
          <t>매수 0.0005 / 매도 0.0025 / 슬리피지 0.0007</t>
        </is>
      </c>
    </row>
    <row r="2943">
      <c r="A2943" t="inlineStr">
        <is>
          <t>세미파이브|3개월 전에 샀다면|[초단타]+[정석방어]</t>
        </is>
      </c>
      <c r="B2943" t="inlineStr">
        <is>
          <t>세미파이브</t>
        </is>
      </c>
      <c r="C2943" t="inlineStr">
        <is>
          <t>490470</t>
        </is>
      </c>
      <c r="D2943" t="inlineStr">
        <is>
          <t>3개월 전에 샀다면</t>
        </is>
      </c>
      <c r="E2943" t="inlineStr">
        <is>
          <t>[초단타]+[정석방어]</t>
        </is>
      </c>
      <c r="F2943" t="inlineStr">
        <is>
          <t>[초단타]</t>
        </is>
      </c>
      <c r="G2943" t="inlineStr">
        <is>
          <t>[정석방어]</t>
        </is>
      </c>
      <c r="H2943" t="n">
        <v>300000</v>
      </c>
      <c r="I2943" t="n">
        <v>22500</v>
      </c>
      <c r="J2943" t="n">
        <v>27050</v>
      </c>
      <c r="K2943" t="n">
        <v>20.22</v>
      </c>
      <c r="L2943" t="n">
        <v>0</v>
      </c>
      <c r="M2943" t="n">
        <v>0</v>
      </c>
      <c r="N2943" t="n">
        <v>0</v>
      </c>
      <c r="O2943" t="n">
        <v>0</v>
      </c>
      <c r="P2943" t="inlineStr">
        <is>
          <t>2026-03-31</t>
        </is>
      </c>
      <c r="Q2943" t="inlineStr">
        <is>
          <t>2026-06-08</t>
        </is>
      </c>
      <c r="R2943" t="inlineStr">
        <is>
          <t>+3%▶70% 익절 / +5%▶20% 익절 / +10%▶10% 익절</t>
        </is>
      </c>
      <c r="S2943" t="inlineStr">
        <is>
          <t>-3%▶70% 손절 / -5%▶20% 손절 / -10%▶10% 손절</t>
        </is>
      </c>
      <c r="T2943" t="inlineStr">
        <is>
          <t>매수 0.0005 / 매도 0.0025 / 슬리피지 0.0007</t>
        </is>
      </c>
    </row>
    <row r="2944">
      <c r="A2944" t="inlineStr">
        <is>
          <t>세미파이브|3개월 전에 샀다면|[초단타]+[변동성허용]</t>
        </is>
      </c>
      <c r="B2944" t="inlineStr">
        <is>
          <t>세미파이브</t>
        </is>
      </c>
      <c r="C2944" t="inlineStr">
        <is>
          <t>490470</t>
        </is>
      </c>
      <c r="D2944" t="inlineStr">
        <is>
          <t>3개월 전에 샀다면</t>
        </is>
      </c>
      <c r="E2944" t="inlineStr">
        <is>
          <t>[초단타]+[변동성허용]</t>
        </is>
      </c>
      <c r="F2944" t="inlineStr">
        <is>
          <t>[초단타]</t>
        </is>
      </c>
      <c r="G2944" t="inlineStr">
        <is>
          <t>[변동성허용]</t>
        </is>
      </c>
      <c r="H2944" t="n">
        <v>300000</v>
      </c>
      <c r="I2944" t="n">
        <v>22500</v>
      </c>
      <c r="J2944" t="n">
        <v>27050</v>
      </c>
      <c r="K2944" t="n">
        <v>20.22</v>
      </c>
      <c r="L2944" t="n">
        <v>0</v>
      </c>
      <c r="M2944" t="n">
        <v>0</v>
      </c>
      <c r="N2944" t="n">
        <v>0</v>
      </c>
      <c r="O2944" t="n">
        <v>0</v>
      </c>
      <c r="P2944" t="inlineStr">
        <is>
          <t>2026-03-31</t>
        </is>
      </c>
      <c r="Q2944" t="inlineStr">
        <is>
          <t>2026-06-08</t>
        </is>
      </c>
      <c r="R2944" t="inlineStr">
        <is>
          <t>+3%▶70% 익절 / +5%▶20% 익절 / +10%▶10% 익절</t>
        </is>
      </c>
      <c r="S2944" t="inlineStr">
        <is>
          <t>-5%▶50% 손절 / -10%▶30% 손절 / -15%▶20% 손절</t>
        </is>
      </c>
      <c r="T2944" t="inlineStr">
        <is>
          <t>매수 0.0005 / 매도 0.0025 / 슬리피지 0.0007</t>
        </is>
      </c>
    </row>
    <row r="2945">
      <c r="A2945" t="inlineStr">
        <is>
          <t>세미파이브|3개월 전에 샀다면|[초단타]+[버티기형]</t>
        </is>
      </c>
      <c r="B2945" t="inlineStr">
        <is>
          <t>세미파이브</t>
        </is>
      </c>
      <c r="C2945" t="inlineStr">
        <is>
          <t>490470</t>
        </is>
      </c>
      <c r="D2945" t="inlineStr">
        <is>
          <t>3개월 전에 샀다면</t>
        </is>
      </c>
      <c r="E2945" t="inlineStr">
        <is>
          <t>[초단타]+[버티기형]</t>
        </is>
      </c>
      <c r="F2945" t="inlineStr">
        <is>
          <t>[초단타]</t>
        </is>
      </c>
      <c r="G2945" t="inlineStr">
        <is>
          <t>[버티기형]</t>
        </is>
      </c>
      <c r="H2945" t="n">
        <v>300000</v>
      </c>
      <c r="I2945" t="n">
        <v>22500</v>
      </c>
      <c r="J2945" t="n">
        <v>27050</v>
      </c>
      <c r="K2945" t="n">
        <v>20.22</v>
      </c>
      <c r="L2945" t="n">
        <v>0</v>
      </c>
      <c r="M2945" t="n">
        <v>0</v>
      </c>
      <c r="N2945" t="n">
        <v>0</v>
      </c>
      <c r="O2945" t="n">
        <v>0</v>
      </c>
      <c r="P2945" t="inlineStr">
        <is>
          <t>2026-03-31</t>
        </is>
      </c>
      <c r="Q2945" t="inlineStr">
        <is>
          <t>2026-06-08</t>
        </is>
      </c>
      <c r="R2945" t="inlineStr">
        <is>
          <t>+3%▶70% 익절 / +5%▶20% 익절 / +10%▶10% 익절</t>
        </is>
      </c>
      <c r="S2945" t="inlineStr">
        <is>
          <t>-5%▶40% 손절 / -15%▶30% 손절 / -20%▶30% 손절</t>
        </is>
      </c>
      <c r="T2945" t="inlineStr">
        <is>
          <t>매수 0.0005 / 매도 0.0025 / 슬리피지 0.0007</t>
        </is>
      </c>
    </row>
    <row r="2946">
      <c r="A2946" t="inlineStr">
        <is>
          <t>세미파이브|3개월 전에 샀다면|[단기스윙]+[칼손절]</t>
        </is>
      </c>
      <c r="B2946" t="inlineStr">
        <is>
          <t>세미파이브</t>
        </is>
      </c>
      <c r="C2946" t="inlineStr">
        <is>
          <t>490470</t>
        </is>
      </c>
      <c r="D2946" t="inlineStr">
        <is>
          <t>3개월 전에 샀다면</t>
        </is>
      </c>
      <c r="E2946" t="inlineStr">
        <is>
          <t>[단기스윙]+[칼손절]</t>
        </is>
      </c>
      <c r="F2946" t="inlineStr">
        <is>
          <t>[단기스윙]</t>
        </is>
      </c>
      <c r="G2946" t="inlineStr">
        <is>
          <t>[칼손절]</t>
        </is>
      </c>
      <c r="H2946" t="n">
        <v>300000</v>
      </c>
      <c r="I2946" t="n">
        <v>22500</v>
      </c>
      <c r="J2946" t="n">
        <v>27050</v>
      </c>
      <c r="K2946" t="n">
        <v>20.22</v>
      </c>
      <c r="L2946" t="n">
        <v>0</v>
      </c>
      <c r="M2946" t="n">
        <v>0</v>
      </c>
      <c r="N2946" t="n">
        <v>0</v>
      </c>
      <c r="O2946" t="n">
        <v>0</v>
      </c>
      <c r="P2946" t="inlineStr">
        <is>
          <t>2026-03-31</t>
        </is>
      </c>
      <c r="Q2946" t="inlineStr">
        <is>
          <t>2026-06-08</t>
        </is>
      </c>
      <c r="R2946" t="inlineStr">
        <is>
          <t>+5%▶60% 익절 / +10%▶30% 익절 / +20%▶10% 익절</t>
        </is>
      </c>
      <c r="S2946" t="inlineStr">
        <is>
          <t>-2%▶80% 손절 / -4%▶10% 손절 / -6%▶10% 손절</t>
        </is>
      </c>
      <c r="T2946" t="inlineStr">
        <is>
          <t>매수 0.0005 / 매도 0.0025 / 슬리피지 0.0007</t>
        </is>
      </c>
    </row>
    <row r="2947">
      <c r="A2947" t="inlineStr">
        <is>
          <t>세미파이브|3개월 전에 샀다면|[단기스윙]+[정석방어]</t>
        </is>
      </c>
      <c r="B2947" t="inlineStr">
        <is>
          <t>세미파이브</t>
        </is>
      </c>
      <c r="C2947" t="inlineStr">
        <is>
          <t>490470</t>
        </is>
      </c>
      <c r="D2947" t="inlineStr">
        <is>
          <t>3개월 전에 샀다면</t>
        </is>
      </c>
      <c r="E2947" t="inlineStr">
        <is>
          <t>[단기스윙]+[정석방어]</t>
        </is>
      </c>
      <c r="F2947" t="inlineStr">
        <is>
          <t>[단기스윙]</t>
        </is>
      </c>
      <c r="G2947" t="inlineStr">
        <is>
          <t>[정석방어]</t>
        </is>
      </c>
      <c r="H2947" t="n">
        <v>300000</v>
      </c>
      <c r="I2947" t="n">
        <v>22500</v>
      </c>
      <c r="J2947" t="n">
        <v>27050</v>
      </c>
      <c r="K2947" t="n">
        <v>20.22</v>
      </c>
      <c r="L2947" t="n">
        <v>0</v>
      </c>
      <c r="M2947" t="n">
        <v>0</v>
      </c>
      <c r="N2947" t="n">
        <v>0</v>
      </c>
      <c r="O2947" t="n">
        <v>0</v>
      </c>
      <c r="P2947" t="inlineStr">
        <is>
          <t>2026-03-31</t>
        </is>
      </c>
      <c r="Q2947" t="inlineStr">
        <is>
          <t>2026-06-08</t>
        </is>
      </c>
      <c r="R2947" t="inlineStr">
        <is>
          <t>+5%▶60% 익절 / +10%▶30% 익절 / +20%▶10% 익절</t>
        </is>
      </c>
      <c r="S2947" t="inlineStr">
        <is>
          <t>-3%▶70% 손절 / -5%▶20% 손절 / -10%▶10% 손절</t>
        </is>
      </c>
      <c r="T2947" t="inlineStr">
        <is>
          <t>매수 0.0005 / 매도 0.0025 / 슬리피지 0.0007</t>
        </is>
      </c>
    </row>
    <row r="2948">
      <c r="A2948" t="inlineStr">
        <is>
          <t>세미파이브|3개월 전에 샀다면|[단기스윙]+[변동성허용]</t>
        </is>
      </c>
      <c r="B2948" t="inlineStr">
        <is>
          <t>세미파이브</t>
        </is>
      </c>
      <c r="C2948" t="inlineStr">
        <is>
          <t>490470</t>
        </is>
      </c>
      <c r="D2948" t="inlineStr">
        <is>
          <t>3개월 전에 샀다면</t>
        </is>
      </c>
      <c r="E2948" t="inlineStr">
        <is>
          <t>[단기스윙]+[변동성허용]</t>
        </is>
      </c>
      <c r="F2948" t="inlineStr">
        <is>
          <t>[단기스윙]</t>
        </is>
      </c>
      <c r="G2948" t="inlineStr">
        <is>
          <t>[변동성허용]</t>
        </is>
      </c>
      <c r="H2948" t="n">
        <v>300000</v>
      </c>
      <c r="I2948" t="n">
        <v>22500</v>
      </c>
      <c r="J2948" t="n">
        <v>27050</v>
      </c>
      <c r="K2948" t="n">
        <v>20.22</v>
      </c>
      <c r="L2948" t="n">
        <v>0</v>
      </c>
      <c r="M2948" t="n">
        <v>0</v>
      </c>
      <c r="N2948" t="n">
        <v>0</v>
      </c>
      <c r="O2948" t="n">
        <v>0</v>
      </c>
      <c r="P2948" t="inlineStr">
        <is>
          <t>2026-03-31</t>
        </is>
      </c>
      <c r="Q2948" t="inlineStr">
        <is>
          <t>2026-06-08</t>
        </is>
      </c>
      <c r="R2948" t="inlineStr">
        <is>
          <t>+5%▶60% 익절 / +10%▶30% 익절 / +20%▶10% 익절</t>
        </is>
      </c>
      <c r="S2948" t="inlineStr">
        <is>
          <t>-5%▶50% 손절 / -10%▶30% 손절 / -15%▶20% 손절</t>
        </is>
      </c>
      <c r="T2948" t="inlineStr">
        <is>
          <t>매수 0.0005 / 매도 0.0025 / 슬리피지 0.0007</t>
        </is>
      </c>
    </row>
    <row r="2949">
      <c r="A2949" t="inlineStr">
        <is>
          <t>세미파이브|3개월 전에 샀다면|[단기스윙]+[버티기형]</t>
        </is>
      </c>
      <c r="B2949" t="inlineStr">
        <is>
          <t>세미파이브</t>
        </is>
      </c>
      <c r="C2949" t="inlineStr">
        <is>
          <t>490470</t>
        </is>
      </c>
      <c r="D2949" t="inlineStr">
        <is>
          <t>3개월 전에 샀다면</t>
        </is>
      </c>
      <c r="E2949" t="inlineStr">
        <is>
          <t>[단기스윙]+[버티기형]</t>
        </is>
      </c>
      <c r="F2949" t="inlineStr">
        <is>
          <t>[단기스윙]</t>
        </is>
      </c>
      <c r="G2949" t="inlineStr">
        <is>
          <t>[버티기형]</t>
        </is>
      </c>
      <c r="H2949" t="n">
        <v>300000</v>
      </c>
      <c r="I2949" t="n">
        <v>22500</v>
      </c>
      <c r="J2949" t="n">
        <v>27050</v>
      </c>
      <c r="K2949" t="n">
        <v>20.22</v>
      </c>
      <c r="L2949" t="n">
        <v>0</v>
      </c>
      <c r="M2949" t="n">
        <v>0</v>
      </c>
      <c r="N2949" t="n">
        <v>0</v>
      </c>
      <c r="O2949" t="n">
        <v>0</v>
      </c>
      <c r="P2949" t="inlineStr">
        <is>
          <t>2026-03-31</t>
        </is>
      </c>
      <c r="Q2949" t="inlineStr">
        <is>
          <t>2026-06-08</t>
        </is>
      </c>
      <c r="R2949" t="inlineStr">
        <is>
          <t>+5%▶60% 익절 / +10%▶30% 익절 / +20%▶10% 익절</t>
        </is>
      </c>
      <c r="S2949" t="inlineStr">
        <is>
          <t>-5%▶40% 손절 / -15%▶30% 손절 / -20%▶30% 손절</t>
        </is>
      </c>
      <c r="T2949" t="inlineStr">
        <is>
          <t>매수 0.0005 / 매도 0.0025 / 슬리피지 0.0007</t>
        </is>
      </c>
    </row>
    <row r="2950">
      <c r="A2950" t="inlineStr">
        <is>
          <t>세미파이브|3개월 전에 샀다면|[대표님룰]+[칼손절]</t>
        </is>
      </c>
      <c r="B2950" t="inlineStr">
        <is>
          <t>세미파이브</t>
        </is>
      </c>
      <c r="C2950" t="inlineStr">
        <is>
          <t>490470</t>
        </is>
      </c>
      <c r="D2950" t="inlineStr">
        <is>
          <t>3개월 전에 샀다면</t>
        </is>
      </c>
      <c r="E2950" t="inlineStr">
        <is>
          <t>[대표님룰]+[칼손절]</t>
        </is>
      </c>
      <c r="F2950" t="inlineStr">
        <is>
          <t>[대표님룰]</t>
        </is>
      </c>
      <c r="G2950" t="inlineStr">
        <is>
          <t>[칼손절]</t>
        </is>
      </c>
      <c r="H2950" t="n">
        <v>300000</v>
      </c>
      <c r="I2950" t="n">
        <v>22500</v>
      </c>
      <c r="J2950" t="n">
        <v>27050</v>
      </c>
      <c r="K2950" t="n">
        <v>20.22</v>
      </c>
      <c r="L2950" t="n">
        <v>0</v>
      </c>
      <c r="M2950" t="n">
        <v>0</v>
      </c>
      <c r="N2950" t="n">
        <v>0</v>
      </c>
      <c r="O2950" t="n">
        <v>0</v>
      </c>
      <c r="P2950" t="inlineStr">
        <is>
          <t>2026-03-31</t>
        </is>
      </c>
      <c r="Q2950" t="inlineStr">
        <is>
          <t>2026-06-08</t>
        </is>
      </c>
      <c r="R2950" t="inlineStr">
        <is>
          <t>+5%▶60% 익절 / +10%▶30% 익절 / +30%▶10% 익절</t>
        </is>
      </c>
      <c r="S2950" t="inlineStr">
        <is>
          <t>-2%▶80% 손절 / -4%▶10% 손절 / -6%▶10% 손절</t>
        </is>
      </c>
      <c r="T2950" t="inlineStr">
        <is>
          <t>매수 0.0005 / 매도 0.0025 / 슬리피지 0.0007</t>
        </is>
      </c>
    </row>
    <row r="2951">
      <c r="A2951" t="inlineStr">
        <is>
          <t>세미파이브|3개월 전에 샀다면|[대표님룰]+[정석방어]</t>
        </is>
      </c>
      <c r="B2951" t="inlineStr">
        <is>
          <t>세미파이브</t>
        </is>
      </c>
      <c r="C2951" t="inlineStr">
        <is>
          <t>490470</t>
        </is>
      </c>
      <c r="D2951" t="inlineStr">
        <is>
          <t>3개월 전에 샀다면</t>
        </is>
      </c>
      <c r="E2951" t="inlineStr">
        <is>
          <t>[대표님룰]+[정석방어]</t>
        </is>
      </c>
      <c r="F2951" t="inlineStr">
        <is>
          <t>[대표님룰]</t>
        </is>
      </c>
      <c r="G2951" t="inlineStr">
        <is>
          <t>[정석방어]</t>
        </is>
      </c>
      <c r="H2951" t="n">
        <v>300000</v>
      </c>
      <c r="I2951" t="n">
        <v>22500</v>
      </c>
      <c r="J2951" t="n">
        <v>27050</v>
      </c>
      <c r="K2951" t="n">
        <v>20.22</v>
      </c>
      <c r="L2951" t="n">
        <v>0</v>
      </c>
      <c r="M2951" t="n">
        <v>0</v>
      </c>
      <c r="N2951" t="n">
        <v>0</v>
      </c>
      <c r="O2951" t="n">
        <v>0</v>
      </c>
      <c r="P2951" t="inlineStr">
        <is>
          <t>2026-03-31</t>
        </is>
      </c>
      <c r="Q2951" t="inlineStr">
        <is>
          <t>2026-06-08</t>
        </is>
      </c>
      <c r="R2951" t="inlineStr">
        <is>
          <t>+5%▶60% 익절 / +10%▶30% 익절 / +30%▶10% 익절</t>
        </is>
      </c>
      <c r="S2951" t="inlineStr">
        <is>
          <t>-3%▶70% 손절 / -5%▶20% 손절 / -10%▶10% 손절</t>
        </is>
      </c>
      <c r="T2951" t="inlineStr">
        <is>
          <t>매수 0.0005 / 매도 0.0025 / 슬리피지 0.0007</t>
        </is>
      </c>
    </row>
    <row r="2952">
      <c r="A2952" t="inlineStr">
        <is>
          <t>세미파이브|3개월 전에 샀다면|[대표님룰]+[변동성허용]</t>
        </is>
      </c>
      <c r="B2952" t="inlineStr">
        <is>
          <t>세미파이브</t>
        </is>
      </c>
      <c r="C2952" t="inlineStr">
        <is>
          <t>490470</t>
        </is>
      </c>
      <c r="D2952" t="inlineStr">
        <is>
          <t>3개월 전에 샀다면</t>
        </is>
      </c>
      <c r="E2952" t="inlineStr">
        <is>
          <t>[대표님룰]+[변동성허용]</t>
        </is>
      </c>
      <c r="F2952" t="inlineStr">
        <is>
          <t>[대표님룰]</t>
        </is>
      </c>
      <c r="G2952" t="inlineStr">
        <is>
          <t>[변동성허용]</t>
        </is>
      </c>
      <c r="H2952" t="n">
        <v>300000</v>
      </c>
      <c r="I2952" t="n">
        <v>22500</v>
      </c>
      <c r="J2952" t="n">
        <v>27050</v>
      </c>
      <c r="K2952" t="n">
        <v>20.22</v>
      </c>
      <c r="L2952" t="n">
        <v>0</v>
      </c>
      <c r="M2952" t="n">
        <v>0</v>
      </c>
      <c r="N2952" t="n">
        <v>0</v>
      </c>
      <c r="O2952" t="n">
        <v>0</v>
      </c>
      <c r="P2952" t="inlineStr">
        <is>
          <t>2026-03-31</t>
        </is>
      </c>
      <c r="Q2952" t="inlineStr">
        <is>
          <t>2026-06-08</t>
        </is>
      </c>
      <c r="R2952" t="inlineStr">
        <is>
          <t>+5%▶60% 익절 / +10%▶30% 익절 / +30%▶10% 익절</t>
        </is>
      </c>
      <c r="S2952" t="inlineStr">
        <is>
          <t>-5%▶50% 손절 / -10%▶30% 손절 / -15%▶20% 손절</t>
        </is>
      </c>
      <c r="T2952" t="inlineStr">
        <is>
          <t>매수 0.0005 / 매도 0.0025 / 슬리피지 0.0007</t>
        </is>
      </c>
    </row>
    <row r="2953">
      <c r="A2953" t="inlineStr">
        <is>
          <t>세미파이브|3개월 전에 샀다면|[대표님룰]+[버티기형]</t>
        </is>
      </c>
      <c r="B2953" t="inlineStr">
        <is>
          <t>세미파이브</t>
        </is>
      </c>
      <c r="C2953" t="inlineStr">
        <is>
          <t>490470</t>
        </is>
      </c>
      <c r="D2953" t="inlineStr">
        <is>
          <t>3개월 전에 샀다면</t>
        </is>
      </c>
      <c r="E2953" t="inlineStr">
        <is>
          <t>[대표님룰]+[버티기형]</t>
        </is>
      </c>
      <c r="F2953" t="inlineStr">
        <is>
          <t>[대표님룰]</t>
        </is>
      </c>
      <c r="G2953" t="inlineStr">
        <is>
          <t>[버티기형]</t>
        </is>
      </c>
      <c r="H2953" t="n">
        <v>300000</v>
      </c>
      <c r="I2953" t="n">
        <v>22500</v>
      </c>
      <c r="J2953" t="n">
        <v>27050</v>
      </c>
      <c r="K2953" t="n">
        <v>20.22</v>
      </c>
      <c r="L2953" t="n">
        <v>0</v>
      </c>
      <c r="M2953" t="n">
        <v>0</v>
      </c>
      <c r="N2953" t="n">
        <v>0</v>
      </c>
      <c r="O2953" t="n">
        <v>0</v>
      </c>
      <c r="P2953" t="inlineStr">
        <is>
          <t>2026-03-31</t>
        </is>
      </c>
      <c r="Q2953" t="inlineStr">
        <is>
          <t>2026-06-08</t>
        </is>
      </c>
      <c r="R2953" t="inlineStr">
        <is>
          <t>+5%▶60% 익절 / +10%▶30% 익절 / +30%▶10% 익절</t>
        </is>
      </c>
      <c r="S2953" t="inlineStr">
        <is>
          <t>-5%▶40% 손절 / -15%▶30% 손절 / -20%▶30% 손절</t>
        </is>
      </c>
      <c r="T2953" t="inlineStr">
        <is>
          <t>매수 0.0005 / 매도 0.0025 / 슬리피지 0.0007</t>
        </is>
      </c>
    </row>
    <row r="2954">
      <c r="A2954" t="inlineStr">
        <is>
          <t>세미파이브|3개월 전에 샀다면|[중기추세]+[칼손절]</t>
        </is>
      </c>
      <c r="B2954" t="inlineStr">
        <is>
          <t>세미파이브</t>
        </is>
      </c>
      <c r="C2954" t="inlineStr">
        <is>
          <t>490470</t>
        </is>
      </c>
      <c r="D2954" t="inlineStr">
        <is>
          <t>3개월 전에 샀다면</t>
        </is>
      </c>
      <c r="E2954" t="inlineStr">
        <is>
          <t>[중기추세]+[칼손절]</t>
        </is>
      </c>
      <c r="F2954" t="inlineStr">
        <is>
          <t>[중기추세]</t>
        </is>
      </c>
      <c r="G2954" t="inlineStr">
        <is>
          <t>[칼손절]</t>
        </is>
      </c>
      <c r="H2954" t="n">
        <v>300000</v>
      </c>
      <c r="I2954" t="n">
        <v>22500</v>
      </c>
      <c r="J2954" t="n">
        <v>27050</v>
      </c>
      <c r="K2954" t="n">
        <v>20.22</v>
      </c>
      <c r="L2954" t="n">
        <v>0</v>
      </c>
      <c r="M2954" t="n">
        <v>0</v>
      </c>
      <c r="N2954" t="n">
        <v>0</v>
      </c>
      <c r="O2954" t="n">
        <v>0</v>
      </c>
      <c r="P2954" t="inlineStr">
        <is>
          <t>2026-03-31</t>
        </is>
      </c>
      <c r="Q2954" t="inlineStr">
        <is>
          <t>2026-06-08</t>
        </is>
      </c>
      <c r="R2954" t="inlineStr">
        <is>
          <t>+10%▶50% 익절 / +20%▶30% 익절 / +30%▶20% 익절</t>
        </is>
      </c>
      <c r="S2954" t="inlineStr">
        <is>
          <t>-2%▶80% 손절 / -4%▶10% 손절 / -6%▶10% 손절</t>
        </is>
      </c>
      <c r="T2954" t="inlineStr">
        <is>
          <t>매수 0.0005 / 매도 0.0025 / 슬리피지 0.0007</t>
        </is>
      </c>
    </row>
    <row r="2955">
      <c r="A2955" t="inlineStr">
        <is>
          <t>세미파이브|3개월 전에 샀다면|[중기추세]+[정석방어]</t>
        </is>
      </c>
      <c r="B2955" t="inlineStr">
        <is>
          <t>세미파이브</t>
        </is>
      </c>
      <c r="C2955" t="inlineStr">
        <is>
          <t>490470</t>
        </is>
      </c>
      <c r="D2955" t="inlineStr">
        <is>
          <t>3개월 전에 샀다면</t>
        </is>
      </c>
      <c r="E2955" t="inlineStr">
        <is>
          <t>[중기추세]+[정석방어]</t>
        </is>
      </c>
      <c r="F2955" t="inlineStr">
        <is>
          <t>[중기추세]</t>
        </is>
      </c>
      <c r="G2955" t="inlineStr">
        <is>
          <t>[정석방어]</t>
        </is>
      </c>
      <c r="H2955" t="n">
        <v>300000</v>
      </c>
      <c r="I2955" t="n">
        <v>22500</v>
      </c>
      <c r="J2955" t="n">
        <v>27050</v>
      </c>
      <c r="K2955" t="n">
        <v>20.22</v>
      </c>
      <c r="L2955" t="n">
        <v>0</v>
      </c>
      <c r="M2955" t="n">
        <v>0</v>
      </c>
      <c r="N2955" t="n">
        <v>0</v>
      </c>
      <c r="O2955" t="n">
        <v>0</v>
      </c>
      <c r="P2955" t="inlineStr">
        <is>
          <t>2026-03-31</t>
        </is>
      </c>
      <c r="Q2955" t="inlineStr">
        <is>
          <t>2026-06-08</t>
        </is>
      </c>
      <c r="R2955" t="inlineStr">
        <is>
          <t>+10%▶50% 익절 / +20%▶30% 익절 / +30%▶20% 익절</t>
        </is>
      </c>
      <c r="S2955" t="inlineStr">
        <is>
          <t>-3%▶70% 손절 / -5%▶20% 손절 / -10%▶10% 손절</t>
        </is>
      </c>
      <c r="T2955" t="inlineStr">
        <is>
          <t>매수 0.0005 / 매도 0.0025 / 슬리피지 0.0007</t>
        </is>
      </c>
    </row>
    <row r="2956">
      <c r="A2956" t="inlineStr">
        <is>
          <t>세미파이브|3개월 전에 샀다면|[중기추세]+[변동성허용]</t>
        </is>
      </c>
      <c r="B2956" t="inlineStr">
        <is>
          <t>세미파이브</t>
        </is>
      </c>
      <c r="C2956" t="inlineStr">
        <is>
          <t>490470</t>
        </is>
      </c>
      <c r="D2956" t="inlineStr">
        <is>
          <t>3개월 전에 샀다면</t>
        </is>
      </c>
      <c r="E2956" t="inlineStr">
        <is>
          <t>[중기추세]+[변동성허용]</t>
        </is>
      </c>
      <c r="F2956" t="inlineStr">
        <is>
          <t>[중기추세]</t>
        </is>
      </c>
      <c r="G2956" t="inlineStr">
        <is>
          <t>[변동성허용]</t>
        </is>
      </c>
      <c r="H2956" t="n">
        <v>300000</v>
      </c>
      <c r="I2956" t="n">
        <v>22500</v>
      </c>
      <c r="J2956" t="n">
        <v>27050</v>
      </c>
      <c r="K2956" t="n">
        <v>20.22</v>
      </c>
      <c r="L2956" t="n">
        <v>0</v>
      </c>
      <c r="M2956" t="n">
        <v>0</v>
      </c>
      <c r="N2956" t="n">
        <v>0</v>
      </c>
      <c r="O2956" t="n">
        <v>0</v>
      </c>
      <c r="P2956" t="inlineStr">
        <is>
          <t>2026-03-31</t>
        </is>
      </c>
      <c r="Q2956" t="inlineStr">
        <is>
          <t>2026-06-08</t>
        </is>
      </c>
      <c r="R2956" t="inlineStr">
        <is>
          <t>+10%▶50% 익절 / +20%▶30% 익절 / +30%▶20% 익절</t>
        </is>
      </c>
      <c r="S2956" t="inlineStr">
        <is>
          <t>-5%▶50% 손절 / -10%▶30% 손절 / -15%▶20% 손절</t>
        </is>
      </c>
      <c r="T2956" t="inlineStr">
        <is>
          <t>매수 0.0005 / 매도 0.0025 / 슬리피지 0.0007</t>
        </is>
      </c>
    </row>
    <row r="2957">
      <c r="A2957" t="inlineStr">
        <is>
          <t>세미파이브|3개월 전에 샀다면|[중기추세]+[버티기형]</t>
        </is>
      </c>
      <c r="B2957" t="inlineStr">
        <is>
          <t>세미파이브</t>
        </is>
      </c>
      <c r="C2957" t="inlineStr">
        <is>
          <t>490470</t>
        </is>
      </c>
      <c r="D2957" t="inlineStr">
        <is>
          <t>3개월 전에 샀다면</t>
        </is>
      </c>
      <c r="E2957" t="inlineStr">
        <is>
          <t>[중기추세]+[버티기형]</t>
        </is>
      </c>
      <c r="F2957" t="inlineStr">
        <is>
          <t>[중기추세]</t>
        </is>
      </c>
      <c r="G2957" t="inlineStr">
        <is>
          <t>[버티기형]</t>
        </is>
      </c>
      <c r="H2957" t="n">
        <v>300000</v>
      </c>
      <c r="I2957" t="n">
        <v>22500</v>
      </c>
      <c r="J2957" t="n">
        <v>27050</v>
      </c>
      <c r="K2957" t="n">
        <v>20.22</v>
      </c>
      <c r="L2957" t="n">
        <v>0</v>
      </c>
      <c r="M2957" t="n">
        <v>0</v>
      </c>
      <c r="N2957" t="n">
        <v>0</v>
      </c>
      <c r="O2957" t="n">
        <v>0</v>
      </c>
      <c r="P2957" t="inlineStr">
        <is>
          <t>2026-03-31</t>
        </is>
      </c>
      <c r="Q2957" t="inlineStr">
        <is>
          <t>2026-06-08</t>
        </is>
      </c>
      <c r="R2957" t="inlineStr">
        <is>
          <t>+10%▶50% 익절 / +20%▶30% 익절 / +30%▶20% 익절</t>
        </is>
      </c>
      <c r="S2957" t="inlineStr">
        <is>
          <t>-5%▶40% 손절 / -15%▶30% 손절 / -20%▶30% 손절</t>
        </is>
      </c>
      <c r="T2957" t="inlineStr">
        <is>
          <t>매수 0.0005 / 매도 0.0025 / 슬리피지 0.0007</t>
        </is>
      </c>
    </row>
    <row r="2958">
      <c r="A2958" t="inlineStr">
        <is>
          <t>세미파이브|3개월 전에 샀다면|[수익극대화]+[칼손절]</t>
        </is>
      </c>
      <c r="B2958" t="inlineStr">
        <is>
          <t>세미파이브</t>
        </is>
      </c>
      <c r="C2958" t="inlineStr">
        <is>
          <t>490470</t>
        </is>
      </c>
      <c r="D2958" t="inlineStr">
        <is>
          <t>3개월 전에 샀다면</t>
        </is>
      </c>
      <c r="E2958" t="inlineStr">
        <is>
          <t>[수익극대화]+[칼손절]</t>
        </is>
      </c>
      <c r="F2958" t="inlineStr">
        <is>
          <t>[수익극대화]</t>
        </is>
      </c>
      <c r="G2958" t="inlineStr">
        <is>
          <t>[칼손절]</t>
        </is>
      </c>
      <c r="H2958" t="n">
        <v>300000</v>
      </c>
      <c r="I2958" t="n">
        <v>22500</v>
      </c>
      <c r="J2958" t="n">
        <v>27050</v>
      </c>
      <c r="K2958" t="n">
        <v>20.22</v>
      </c>
      <c r="L2958" t="n">
        <v>0</v>
      </c>
      <c r="M2958" t="n">
        <v>0</v>
      </c>
      <c r="N2958" t="n">
        <v>0</v>
      </c>
      <c r="O2958" t="n">
        <v>0</v>
      </c>
      <c r="P2958" t="inlineStr">
        <is>
          <t>2026-03-31</t>
        </is>
      </c>
      <c r="Q2958" t="inlineStr">
        <is>
          <t>2026-06-08</t>
        </is>
      </c>
      <c r="R2958" t="inlineStr">
        <is>
          <t>+10%▶40% 익절 / +20%▶30% 익절 / +40%▶30% 익절</t>
        </is>
      </c>
      <c r="S2958" t="inlineStr">
        <is>
          <t>-2%▶80% 손절 / -4%▶10% 손절 / -6%▶10% 손절</t>
        </is>
      </c>
      <c r="T2958" t="inlineStr">
        <is>
          <t>매수 0.0005 / 매도 0.0025 / 슬리피지 0.0007</t>
        </is>
      </c>
    </row>
    <row r="2959">
      <c r="A2959" t="inlineStr">
        <is>
          <t>세미파이브|3개월 전에 샀다면|[수익극대화]+[정석방어]</t>
        </is>
      </c>
      <c r="B2959" t="inlineStr">
        <is>
          <t>세미파이브</t>
        </is>
      </c>
      <c r="C2959" t="inlineStr">
        <is>
          <t>490470</t>
        </is>
      </c>
      <c r="D2959" t="inlineStr">
        <is>
          <t>3개월 전에 샀다면</t>
        </is>
      </c>
      <c r="E2959" t="inlineStr">
        <is>
          <t>[수익극대화]+[정석방어]</t>
        </is>
      </c>
      <c r="F2959" t="inlineStr">
        <is>
          <t>[수익극대화]</t>
        </is>
      </c>
      <c r="G2959" t="inlineStr">
        <is>
          <t>[정석방어]</t>
        </is>
      </c>
      <c r="H2959" t="n">
        <v>300000</v>
      </c>
      <c r="I2959" t="n">
        <v>22500</v>
      </c>
      <c r="J2959" t="n">
        <v>27050</v>
      </c>
      <c r="K2959" t="n">
        <v>20.22</v>
      </c>
      <c r="L2959" t="n">
        <v>0</v>
      </c>
      <c r="M2959" t="n">
        <v>0</v>
      </c>
      <c r="N2959" t="n">
        <v>0</v>
      </c>
      <c r="O2959" t="n">
        <v>0</v>
      </c>
      <c r="P2959" t="inlineStr">
        <is>
          <t>2026-03-31</t>
        </is>
      </c>
      <c r="Q2959" t="inlineStr">
        <is>
          <t>2026-06-08</t>
        </is>
      </c>
      <c r="R2959" t="inlineStr">
        <is>
          <t>+10%▶40% 익절 / +20%▶30% 익절 / +40%▶30% 익절</t>
        </is>
      </c>
      <c r="S2959" t="inlineStr">
        <is>
          <t>-3%▶70% 손절 / -5%▶20% 손절 / -10%▶10% 손절</t>
        </is>
      </c>
      <c r="T2959" t="inlineStr">
        <is>
          <t>매수 0.0005 / 매도 0.0025 / 슬리피지 0.0007</t>
        </is>
      </c>
    </row>
    <row r="2960">
      <c r="A2960" t="inlineStr">
        <is>
          <t>세미파이브|3개월 전에 샀다면|[수익극대화]+[변동성허용]</t>
        </is>
      </c>
      <c r="B2960" t="inlineStr">
        <is>
          <t>세미파이브</t>
        </is>
      </c>
      <c r="C2960" t="inlineStr">
        <is>
          <t>490470</t>
        </is>
      </c>
      <c r="D2960" t="inlineStr">
        <is>
          <t>3개월 전에 샀다면</t>
        </is>
      </c>
      <c r="E2960" t="inlineStr">
        <is>
          <t>[수익극대화]+[변동성허용]</t>
        </is>
      </c>
      <c r="F2960" t="inlineStr">
        <is>
          <t>[수익극대화]</t>
        </is>
      </c>
      <c r="G2960" t="inlineStr">
        <is>
          <t>[변동성허용]</t>
        </is>
      </c>
      <c r="H2960" t="n">
        <v>300000</v>
      </c>
      <c r="I2960" t="n">
        <v>22500</v>
      </c>
      <c r="J2960" t="n">
        <v>27050</v>
      </c>
      <c r="K2960" t="n">
        <v>20.22</v>
      </c>
      <c r="L2960" t="n">
        <v>0</v>
      </c>
      <c r="M2960" t="n">
        <v>0</v>
      </c>
      <c r="N2960" t="n">
        <v>0</v>
      </c>
      <c r="O2960" t="n">
        <v>0</v>
      </c>
      <c r="P2960" t="inlineStr">
        <is>
          <t>2026-03-31</t>
        </is>
      </c>
      <c r="Q2960" t="inlineStr">
        <is>
          <t>2026-06-08</t>
        </is>
      </c>
      <c r="R2960" t="inlineStr">
        <is>
          <t>+10%▶40% 익절 / +20%▶30% 익절 / +40%▶30% 익절</t>
        </is>
      </c>
      <c r="S2960" t="inlineStr">
        <is>
          <t>-5%▶50% 손절 / -10%▶30% 손절 / -15%▶20% 손절</t>
        </is>
      </c>
      <c r="T2960" t="inlineStr">
        <is>
          <t>매수 0.0005 / 매도 0.0025 / 슬리피지 0.0007</t>
        </is>
      </c>
    </row>
    <row r="2961">
      <c r="A2961" t="inlineStr">
        <is>
          <t>세미파이브|3개월 전에 샀다면|[수익극대화]+[버티기형]</t>
        </is>
      </c>
      <c r="B2961" t="inlineStr">
        <is>
          <t>세미파이브</t>
        </is>
      </c>
      <c r="C2961" t="inlineStr">
        <is>
          <t>490470</t>
        </is>
      </c>
      <c r="D2961" t="inlineStr">
        <is>
          <t>3개월 전에 샀다면</t>
        </is>
      </c>
      <c r="E2961" t="inlineStr">
        <is>
          <t>[수익극대화]+[버티기형]</t>
        </is>
      </c>
      <c r="F2961" t="inlineStr">
        <is>
          <t>[수익극대화]</t>
        </is>
      </c>
      <c r="G2961" t="inlineStr">
        <is>
          <t>[버티기형]</t>
        </is>
      </c>
      <c r="H2961" t="n">
        <v>300000</v>
      </c>
      <c r="I2961" t="n">
        <v>22500</v>
      </c>
      <c r="J2961" t="n">
        <v>27050</v>
      </c>
      <c r="K2961" t="n">
        <v>20.22</v>
      </c>
      <c r="L2961" t="n">
        <v>0</v>
      </c>
      <c r="M2961" t="n">
        <v>0</v>
      </c>
      <c r="N2961" t="n">
        <v>0</v>
      </c>
      <c r="O2961" t="n">
        <v>0</v>
      </c>
      <c r="P2961" t="inlineStr">
        <is>
          <t>2026-03-31</t>
        </is>
      </c>
      <c r="Q2961" t="inlineStr">
        <is>
          <t>2026-06-08</t>
        </is>
      </c>
      <c r="R2961" t="inlineStr">
        <is>
          <t>+10%▶40% 익절 / +20%▶30% 익절 / +40%▶30% 익절</t>
        </is>
      </c>
      <c r="S2961" t="inlineStr">
        <is>
          <t>-5%▶40% 손절 / -15%▶30% 손절 / -20%▶30% 손절</t>
        </is>
      </c>
      <c r="T2961" t="inlineStr">
        <is>
          <t>매수 0.0005 / 매도 0.0025 / 슬리피지 0.0007</t>
        </is>
      </c>
    </row>
    <row r="2962">
      <c r="A2962" t="inlineStr">
        <is>
          <t>세미파이브|6개월 전에 샀다면|[초단타]+[칼손절]</t>
        </is>
      </c>
      <c r="B2962" t="inlineStr">
        <is>
          <t>세미파이브</t>
        </is>
      </c>
      <c r="C2962" t="inlineStr">
        <is>
          <t>490470</t>
        </is>
      </c>
      <c r="D2962" t="inlineStr">
        <is>
          <t>6개월 전에 샀다면</t>
        </is>
      </c>
      <c r="E2962" t="inlineStr">
        <is>
          <t>[초단타]+[칼손절]</t>
        </is>
      </c>
      <c r="F2962" t="inlineStr">
        <is>
          <t>[초단타]</t>
        </is>
      </c>
      <c r="G2962" t="inlineStr">
        <is>
          <t>[칼손절]</t>
        </is>
      </c>
      <c r="H2962" t="n">
        <v>300000</v>
      </c>
      <c r="I2962" t="n">
        <v>22500</v>
      </c>
      <c r="J2962" t="n">
        <v>27050</v>
      </c>
      <c r="K2962" t="n">
        <v>20.22</v>
      </c>
      <c r="L2962" t="n">
        <v>0</v>
      </c>
      <c r="M2962" t="n">
        <v>0</v>
      </c>
      <c r="N2962" t="n">
        <v>0</v>
      </c>
      <c r="O2962" t="n">
        <v>0</v>
      </c>
      <c r="P2962" t="inlineStr">
        <is>
          <t>2026-03-31</t>
        </is>
      </c>
      <c r="Q2962" t="inlineStr">
        <is>
          <t>2026-06-08</t>
        </is>
      </c>
      <c r="R2962" t="inlineStr">
        <is>
          <t>+3%▶70% 익절 / +5%▶20% 익절 / +10%▶10% 익절</t>
        </is>
      </c>
      <c r="S2962" t="inlineStr">
        <is>
          <t>-2%▶80% 손절 / -4%▶10% 손절 / -6%▶10% 손절</t>
        </is>
      </c>
      <c r="T2962" t="inlineStr">
        <is>
          <t>매수 0.0005 / 매도 0.0025 / 슬리피지 0.0007</t>
        </is>
      </c>
    </row>
    <row r="2963">
      <c r="A2963" t="inlineStr">
        <is>
          <t>세미파이브|6개월 전에 샀다면|[초단타]+[정석방어]</t>
        </is>
      </c>
      <c r="B2963" t="inlineStr">
        <is>
          <t>세미파이브</t>
        </is>
      </c>
      <c r="C2963" t="inlineStr">
        <is>
          <t>490470</t>
        </is>
      </c>
      <c r="D2963" t="inlineStr">
        <is>
          <t>6개월 전에 샀다면</t>
        </is>
      </c>
      <c r="E2963" t="inlineStr">
        <is>
          <t>[초단타]+[정석방어]</t>
        </is>
      </c>
      <c r="F2963" t="inlineStr">
        <is>
          <t>[초단타]</t>
        </is>
      </c>
      <c r="G2963" t="inlineStr">
        <is>
          <t>[정석방어]</t>
        </is>
      </c>
      <c r="H2963" t="n">
        <v>300000</v>
      </c>
      <c r="I2963" t="n">
        <v>22500</v>
      </c>
      <c r="J2963" t="n">
        <v>27050</v>
      </c>
      <c r="K2963" t="n">
        <v>20.22</v>
      </c>
      <c r="L2963" t="n">
        <v>0</v>
      </c>
      <c r="M2963" t="n">
        <v>0</v>
      </c>
      <c r="N2963" t="n">
        <v>0</v>
      </c>
      <c r="O2963" t="n">
        <v>0</v>
      </c>
      <c r="P2963" t="inlineStr">
        <is>
          <t>2026-03-31</t>
        </is>
      </c>
      <c r="Q2963" t="inlineStr">
        <is>
          <t>2026-06-08</t>
        </is>
      </c>
      <c r="R2963" t="inlineStr">
        <is>
          <t>+3%▶70% 익절 / +5%▶20% 익절 / +10%▶10% 익절</t>
        </is>
      </c>
      <c r="S2963" t="inlineStr">
        <is>
          <t>-3%▶70% 손절 / -5%▶20% 손절 / -10%▶10% 손절</t>
        </is>
      </c>
      <c r="T2963" t="inlineStr">
        <is>
          <t>매수 0.0005 / 매도 0.0025 / 슬리피지 0.0007</t>
        </is>
      </c>
    </row>
    <row r="2964">
      <c r="A2964" t="inlineStr">
        <is>
          <t>세미파이브|6개월 전에 샀다면|[초단타]+[변동성허용]</t>
        </is>
      </c>
      <c r="B2964" t="inlineStr">
        <is>
          <t>세미파이브</t>
        </is>
      </c>
      <c r="C2964" t="inlineStr">
        <is>
          <t>490470</t>
        </is>
      </c>
      <c r="D2964" t="inlineStr">
        <is>
          <t>6개월 전에 샀다면</t>
        </is>
      </c>
      <c r="E2964" t="inlineStr">
        <is>
          <t>[초단타]+[변동성허용]</t>
        </is>
      </c>
      <c r="F2964" t="inlineStr">
        <is>
          <t>[초단타]</t>
        </is>
      </c>
      <c r="G2964" t="inlineStr">
        <is>
          <t>[변동성허용]</t>
        </is>
      </c>
      <c r="H2964" t="n">
        <v>300000</v>
      </c>
      <c r="I2964" t="n">
        <v>22500</v>
      </c>
      <c r="J2964" t="n">
        <v>27050</v>
      </c>
      <c r="K2964" t="n">
        <v>20.22</v>
      </c>
      <c r="L2964" t="n">
        <v>0</v>
      </c>
      <c r="M2964" t="n">
        <v>0</v>
      </c>
      <c r="N2964" t="n">
        <v>0</v>
      </c>
      <c r="O2964" t="n">
        <v>0</v>
      </c>
      <c r="P2964" t="inlineStr">
        <is>
          <t>2026-03-31</t>
        </is>
      </c>
      <c r="Q2964" t="inlineStr">
        <is>
          <t>2026-06-08</t>
        </is>
      </c>
      <c r="R2964" t="inlineStr">
        <is>
          <t>+3%▶70% 익절 / +5%▶20% 익절 / +10%▶10% 익절</t>
        </is>
      </c>
      <c r="S2964" t="inlineStr">
        <is>
          <t>-5%▶50% 손절 / -10%▶30% 손절 / -15%▶20% 손절</t>
        </is>
      </c>
      <c r="T2964" t="inlineStr">
        <is>
          <t>매수 0.0005 / 매도 0.0025 / 슬리피지 0.0007</t>
        </is>
      </c>
    </row>
    <row r="2965">
      <c r="A2965" t="inlineStr">
        <is>
          <t>세미파이브|6개월 전에 샀다면|[초단타]+[버티기형]</t>
        </is>
      </c>
      <c r="B2965" t="inlineStr">
        <is>
          <t>세미파이브</t>
        </is>
      </c>
      <c r="C2965" t="inlineStr">
        <is>
          <t>490470</t>
        </is>
      </c>
      <c r="D2965" t="inlineStr">
        <is>
          <t>6개월 전에 샀다면</t>
        </is>
      </c>
      <c r="E2965" t="inlineStr">
        <is>
          <t>[초단타]+[버티기형]</t>
        </is>
      </c>
      <c r="F2965" t="inlineStr">
        <is>
          <t>[초단타]</t>
        </is>
      </c>
      <c r="G2965" t="inlineStr">
        <is>
          <t>[버티기형]</t>
        </is>
      </c>
      <c r="H2965" t="n">
        <v>300000</v>
      </c>
      <c r="I2965" t="n">
        <v>22500</v>
      </c>
      <c r="J2965" t="n">
        <v>27050</v>
      </c>
      <c r="K2965" t="n">
        <v>20.22</v>
      </c>
      <c r="L2965" t="n">
        <v>0</v>
      </c>
      <c r="M2965" t="n">
        <v>0</v>
      </c>
      <c r="N2965" t="n">
        <v>0</v>
      </c>
      <c r="O2965" t="n">
        <v>0</v>
      </c>
      <c r="P2965" t="inlineStr">
        <is>
          <t>2026-03-31</t>
        </is>
      </c>
      <c r="Q2965" t="inlineStr">
        <is>
          <t>2026-06-08</t>
        </is>
      </c>
      <c r="R2965" t="inlineStr">
        <is>
          <t>+3%▶70% 익절 / +5%▶20% 익절 / +10%▶10% 익절</t>
        </is>
      </c>
      <c r="S2965" t="inlineStr">
        <is>
          <t>-5%▶40% 손절 / -15%▶30% 손절 / -20%▶30% 손절</t>
        </is>
      </c>
      <c r="T2965" t="inlineStr">
        <is>
          <t>매수 0.0005 / 매도 0.0025 / 슬리피지 0.0007</t>
        </is>
      </c>
    </row>
    <row r="2966">
      <c r="A2966" t="inlineStr">
        <is>
          <t>세미파이브|6개월 전에 샀다면|[단기스윙]+[칼손절]</t>
        </is>
      </c>
      <c r="B2966" t="inlineStr">
        <is>
          <t>세미파이브</t>
        </is>
      </c>
      <c r="C2966" t="inlineStr">
        <is>
          <t>490470</t>
        </is>
      </c>
      <c r="D2966" t="inlineStr">
        <is>
          <t>6개월 전에 샀다면</t>
        </is>
      </c>
      <c r="E2966" t="inlineStr">
        <is>
          <t>[단기스윙]+[칼손절]</t>
        </is>
      </c>
      <c r="F2966" t="inlineStr">
        <is>
          <t>[단기스윙]</t>
        </is>
      </c>
      <c r="G2966" t="inlineStr">
        <is>
          <t>[칼손절]</t>
        </is>
      </c>
      <c r="H2966" t="n">
        <v>300000</v>
      </c>
      <c r="I2966" t="n">
        <v>22500</v>
      </c>
      <c r="J2966" t="n">
        <v>27050</v>
      </c>
      <c r="K2966" t="n">
        <v>20.22</v>
      </c>
      <c r="L2966" t="n">
        <v>0</v>
      </c>
      <c r="M2966" t="n">
        <v>0</v>
      </c>
      <c r="N2966" t="n">
        <v>0</v>
      </c>
      <c r="O2966" t="n">
        <v>0</v>
      </c>
      <c r="P2966" t="inlineStr">
        <is>
          <t>2026-03-31</t>
        </is>
      </c>
      <c r="Q2966" t="inlineStr">
        <is>
          <t>2026-06-08</t>
        </is>
      </c>
      <c r="R2966" t="inlineStr">
        <is>
          <t>+5%▶60% 익절 / +10%▶30% 익절 / +20%▶10% 익절</t>
        </is>
      </c>
      <c r="S2966" t="inlineStr">
        <is>
          <t>-2%▶80% 손절 / -4%▶10% 손절 / -6%▶10% 손절</t>
        </is>
      </c>
      <c r="T2966" t="inlineStr">
        <is>
          <t>매수 0.0005 / 매도 0.0025 / 슬리피지 0.0007</t>
        </is>
      </c>
    </row>
    <row r="2967">
      <c r="A2967" t="inlineStr">
        <is>
          <t>세미파이브|6개월 전에 샀다면|[단기스윙]+[정석방어]</t>
        </is>
      </c>
      <c r="B2967" t="inlineStr">
        <is>
          <t>세미파이브</t>
        </is>
      </c>
      <c r="C2967" t="inlineStr">
        <is>
          <t>490470</t>
        </is>
      </c>
      <c r="D2967" t="inlineStr">
        <is>
          <t>6개월 전에 샀다면</t>
        </is>
      </c>
      <c r="E2967" t="inlineStr">
        <is>
          <t>[단기스윙]+[정석방어]</t>
        </is>
      </c>
      <c r="F2967" t="inlineStr">
        <is>
          <t>[단기스윙]</t>
        </is>
      </c>
      <c r="G2967" t="inlineStr">
        <is>
          <t>[정석방어]</t>
        </is>
      </c>
      <c r="H2967" t="n">
        <v>300000</v>
      </c>
      <c r="I2967" t="n">
        <v>22500</v>
      </c>
      <c r="J2967" t="n">
        <v>27050</v>
      </c>
      <c r="K2967" t="n">
        <v>20.22</v>
      </c>
      <c r="L2967" t="n">
        <v>0</v>
      </c>
      <c r="M2967" t="n">
        <v>0</v>
      </c>
      <c r="N2967" t="n">
        <v>0</v>
      </c>
      <c r="O2967" t="n">
        <v>0</v>
      </c>
      <c r="P2967" t="inlineStr">
        <is>
          <t>2026-03-31</t>
        </is>
      </c>
      <c r="Q2967" t="inlineStr">
        <is>
          <t>2026-06-08</t>
        </is>
      </c>
      <c r="R2967" t="inlineStr">
        <is>
          <t>+5%▶60% 익절 / +10%▶30% 익절 / +20%▶10% 익절</t>
        </is>
      </c>
      <c r="S2967" t="inlineStr">
        <is>
          <t>-3%▶70% 손절 / -5%▶20% 손절 / -10%▶10% 손절</t>
        </is>
      </c>
      <c r="T2967" t="inlineStr">
        <is>
          <t>매수 0.0005 / 매도 0.0025 / 슬리피지 0.0007</t>
        </is>
      </c>
    </row>
    <row r="2968">
      <c r="A2968" t="inlineStr">
        <is>
          <t>세미파이브|6개월 전에 샀다면|[단기스윙]+[변동성허용]</t>
        </is>
      </c>
      <c r="B2968" t="inlineStr">
        <is>
          <t>세미파이브</t>
        </is>
      </c>
      <c r="C2968" t="inlineStr">
        <is>
          <t>490470</t>
        </is>
      </c>
      <c r="D2968" t="inlineStr">
        <is>
          <t>6개월 전에 샀다면</t>
        </is>
      </c>
      <c r="E2968" t="inlineStr">
        <is>
          <t>[단기스윙]+[변동성허용]</t>
        </is>
      </c>
      <c r="F2968" t="inlineStr">
        <is>
          <t>[단기스윙]</t>
        </is>
      </c>
      <c r="G2968" t="inlineStr">
        <is>
          <t>[변동성허용]</t>
        </is>
      </c>
      <c r="H2968" t="n">
        <v>300000</v>
      </c>
      <c r="I2968" t="n">
        <v>22500</v>
      </c>
      <c r="J2968" t="n">
        <v>27050</v>
      </c>
      <c r="K2968" t="n">
        <v>20.22</v>
      </c>
      <c r="L2968" t="n">
        <v>0</v>
      </c>
      <c r="M2968" t="n">
        <v>0</v>
      </c>
      <c r="N2968" t="n">
        <v>0</v>
      </c>
      <c r="O2968" t="n">
        <v>0</v>
      </c>
      <c r="P2968" t="inlineStr">
        <is>
          <t>2026-03-31</t>
        </is>
      </c>
      <c r="Q2968" t="inlineStr">
        <is>
          <t>2026-06-08</t>
        </is>
      </c>
      <c r="R2968" t="inlineStr">
        <is>
          <t>+5%▶60% 익절 / +10%▶30% 익절 / +20%▶10% 익절</t>
        </is>
      </c>
      <c r="S2968" t="inlineStr">
        <is>
          <t>-5%▶50% 손절 / -10%▶30% 손절 / -15%▶20% 손절</t>
        </is>
      </c>
      <c r="T2968" t="inlineStr">
        <is>
          <t>매수 0.0005 / 매도 0.0025 / 슬리피지 0.0007</t>
        </is>
      </c>
    </row>
    <row r="2969">
      <c r="A2969" t="inlineStr">
        <is>
          <t>세미파이브|6개월 전에 샀다면|[단기스윙]+[버티기형]</t>
        </is>
      </c>
      <c r="B2969" t="inlineStr">
        <is>
          <t>세미파이브</t>
        </is>
      </c>
      <c r="C2969" t="inlineStr">
        <is>
          <t>490470</t>
        </is>
      </c>
      <c r="D2969" t="inlineStr">
        <is>
          <t>6개월 전에 샀다면</t>
        </is>
      </c>
      <c r="E2969" t="inlineStr">
        <is>
          <t>[단기스윙]+[버티기형]</t>
        </is>
      </c>
      <c r="F2969" t="inlineStr">
        <is>
          <t>[단기스윙]</t>
        </is>
      </c>
      <c r="G2969" t="inlineStr">
        <is>
          <t>[버티기형]</t>
        </is>
      </c>
      <c r="H2969" t="n">
        <v>300000</v>
      </c>
      <c r="I2969" t="n">
        <v>22500</v>
      </c>
      <c r="J2969" t="n">
        <v>27050</v>
      </c>
      <c r="K2969" t="n">
        <v>20.22</v>
      </c>
      <c r="L2969" t="n">
        <v>0</v>
      </c>
      <c r="M2969" t="n">
        <v>0</v>
      </c>
      <c r="N2969" t="n">
        <v>0</v>
      </c>
      <c r="O2969" t="n">
        <v>0</v>
      </c>
      <c r="P2969" t="inlineStr">
        <is>
          <t>2026-03-31</t>
        </is>
      </c>
      <c r="Q2969" t="inlineStr">
        <is>
          <t>2026-06-08</t>
        </is>
      </c>
      <c r="R2969" t="inlineStr">
        <is>
          <t>+5%▶60% 익절 / +10%▶30% 익절 / +20%▶10% 익절</t>
        </is>
      </c>
      <c r="S2969" t="inlineStr">
        <is>
          <t>-5%▶40% 손절 / -15%▶30% 손절 / -20%▶30% 손절</t>
        </is>
      </c>
      <c r="T2969" t="inlineStr">
        <is>
          <t>매수 0.0005 / 매도 0.0025 / 슬리피지 0.0007</t>
        </is>
      </c>
    </row>
    <row r="2970">
      <c r="A2970" t="inlineStr">
        <is>
          <t>세미파이브|6개월 전에 샀다면|[대표님룰]+[칼손절]</t>
        </is>
      </c>
      <c r="B2970" t="inlineStr">
        <is>
          <t>세미파이브</t>
        </is>
      </c>
      <c r="C2970" t="inlineStr">
        <is>
          <t>490470</t>
        </is>
      </c>
      <c r="D2970" t="inlineStr">
        <is>
          <t>6개월 전에 샀다면</t>
        </is>
      </c>
      <c r="E2970" t="inlineStr">
        <is>
          <t>[대표님룰]+[칼손절]</t>
        </is>
      </c>
      <c r="F2970" t="inlineStr">
        <is>
          <t>[대표님룰]</t>
        </is>
      </c>
      <c r="G2970" t="inlineStr">
        <is>
          <t>[칼손절]</t>
        </is>
      </c>
      <c r="H2970" t="n">
        <v>300000</v>
      </c>
      <c r="I2970" t="n">
        <v>22500</v>
      </c>
      <c r="J2970" t="n">
        <v>27050</v>
      </c>
      <c r="K2970" t="n">
        <v>20.22</v>
      </c>
      <c r="L2970" t="n">
        <v>0</v>
      </c>
      <c r="M2970" t="n">
        <v>0</v>
      </c>
      <c r="N2970" t="n">
        <v>0</v>
      </c>
      <c r="O2970" t="n">
        <v>0</v>
      </c>
      <c r="P2970" t="inlineStr">
        <is>
          <t>2026-03-31</t>
        </is>
      </c>
      <c r="Q2970" t="inlineStr">
        <is>
          <t>2026-06-08</t>
        </is>
      </c>
      <c r="R2970" t="inlineStr">
        <is>
          <t>+5%▶60% 익절 / +10%▶30% 익절 / +30%▶10% 익절</t>
        </is>
      </c>
      <c r="S2970" t="inlineStr">
        <is>
          <t>-2%▶80% 손절 / -4%▶10% 손절 / -6%▶10% 손절</t>
        </is>
      </c>
      <c r="T2970" t="inlineStr">
        <is>
          <t>매수 0.0005 / 매도 0.0025 / 슬리피지 0.0007</t>
        </is>
      </c>
    </row>
    <row r="2971">
      <c r="A2971" t="inlineStr">
        <is>
          <t>세미파이브|6개월 전에 샀다면|[대표님룰]+[정석방어]</t>
        </is>
      </c>
      <c r="B2971" t="inlineStr">
        <is>
          <t>세미파이브</t>
        </is>
      </c>
      <c r="C2971" t="inlineStr">
        <is>
          <t>490470</t>
        </is>
      </c>
      <c r="D2971" t="inlineStr">
        <is>
          <t>6개월 전에 샀다면</t>
        </is>
      </c>
      <c r="E2971" t="inlineStr">
        <is>
          <t>[대표님룰]+[정석방어]</t>
        </is>
      </c>
      <c r="F2971" t="inlineStr">
        <is>
          <t>[대표님룰]</t>
        </is>
      </c>
      <c r="G2971" t="inlineStr">
        <is>
          <t>[정석방어]</t>
        </is>
      </c>
      <c r="H2971" t="n">
        <v>300000</v>
      </c>
      <c r="I2971" t="n">
        <v>22500</v>
      </c>
      <c r="J2971" t="n">
        <v>27050</v>
      </c>
      <c r="K2971" t="n">
        <v>20.22</v>
      </c>
      <c r="L2971" t="n">
        <v>0</v>
      </c>
      <c r="M2971" t="n">
        <v>0</v>
      </c>
      <c r="N2971" t="n">
        <v>0</v>
      </c>
      <c r="O2971" t="n">
        <v>0</v>
      </c>
      <c r="P2971" t="inlineStr">
        <is>
          <t>2026-03-31</t>
        </is>
      </c>
      <c r="Q2971" t="inlineStr">
        <is>
          <t>2026-06-08</t>
        </is>
      </c>
      <c r="R2971" t="inlineStr">
        <is>
          <t>+5%▶60% 익절 / +10%▶30% 익절 / +30%▶10% 익절</t>
        </is>
      </c>
      <c r="S2971" t="inlineStr">
        <is>
          <t>-3%▶70% 손절 / -5%▶20% 손절 / -10%▶10% 손절</t>
        </is>
      </c>
      <c r="T2971" t="inlineStr">
        <is>
          <t>매수 0.0005 / 매도 0.0025 / 슬리피지 0.0007</t>
        </is>
      </c>
    </row>
    <row r="2972">
      <c r="A2972" t="inlineStr">
        <is>
          <t>세미파이브|6개월 전에 샀다면|[대표님룰]+[변동성허용]</t>
        </is>
      </c>
      <c r="B2972" t="inlineStr">
        <is>
          <t>세미파이브</t>
        </is>
      </c>
      <c r="C2972" t="inlineStr">
        <is>
          <t>490470</t>
        </is>
      </c>
      <c r="D2972" t="inlineStr">
        <is>
          <t>6개월 전에 샀다면</t>
        </is>
      </c>
      <c r="E2972" t="inlineStr">
        <is>
          <t>[대표님룰]+[변동성허용]</t>
        </is>
      </c>
      <c r="F2972" t="inlineStr">
        <is>
          <t>[대표님룰]</t>
        </is>
      </c>
      <c r="G2972" t="inlineStr">
        <is>
          <t>[변동성허용]</t>
        </is>
      </c>
      <c r="H2972" t="n">
        <v>300000</v>
      </c>
      <c r="I2972" t="n">
        <v>22500</v>
      </c>
      <c r="J2972" t="n">
        <v>27050</v>
      </c>
      <c r="K2972" t="n">
        <v>20.22</v>
      </c>
      <c r="L2972" t="n">
        <v>0</v>
      </c>
      <c r="M2972" t="n">
        <v>0</v>
      </c>
      <c r="N2972" t="n">
        <v>0</v>
      </c>
      <c r="O2972" t="n">
        <v>0</v>
      </c>
      <c r="P2972" t="inlineStr">
        <is>
          <t>2026-03-31</t>
        </is>
      </c>
      <c r="Q2972" t="inlineStr">
        <is>
          <t>2026-06-08</t>
        </is>
      </c>
      <c r="R2972" t="inlineStr">
        <is>
          <t>+5%▶60% 익절 / +10%▶30% 익절 / +30%▶10% 익절</t>
        </is>
      </c>
      <c r="S2972" t="inlineStr">
        <is>
          <t>-5%▶50% 손절 / -10%▶30% 손절 / -15%▶20% 손절</t>
        </is>
      </c>
      <c r="T2972" t="inlineStr">
        <is>
          <t>매수 0.0005 / 매도 0.0025 / 슬리피지 0.0007</t>
        </is>
      </c>
    </row>
    <row r="2973">
      <c r="A2973" t="inlineStr">
        <is>
          <t>세미파이브|6개월 전에 샀다면|[대표님룰]+[버티기형]</t>
        </is>
      </c>
      <c r="B2973" t="inlineStr">
        <is>
          <t>세미파이브</t>
        </is>
      </c>
      <c r="C2973" t="inlineStr">
        <is>
          <t>490470</t>
        </is>
      </c>
      <c r="D2973" t="inlineStr">
        <is>
          <t>6개월 전에 샀다면</t>
        </is>
      </c>
      <c r="E2973" t="inlineStr">
        <is>
          <t>[대표님룰]+[버티기형]</t>
        </is>
      </c>
      <c r="F2973" t="inlineStr">
        <is>
          <t>[대표님룰]</t>
        </is>
      </c>
      <c r="G2973" t="inlineStr">
        <is>
          <t>[버티기형]</t>
        </is>
      </c>
      <c r="H2973" t="n">
        <v>300000</v>
      </c>
      <c r="I2973" t="n">
        <v>22500</v>
      </c>
      <c r="J2973" t="n">
        <v>27050</v>
      </c>
      <c r="K2973" t="n">
        <v>20.22</v>
      </c>
      <c r="L2973" t="n">
        <v>0</v>
      </c>
      <c r="M2973" t="n">
        <v>0</v>
      </c>
      <c r="N2973" t="n">
        <v>0</v>
      </c>
      <c r="O2973" t="n">
        <v>0</v>
      </c>
      <c r="P2973" t="inlineStr">
        <is>
          <t>2026-03-31</t>
        </is>
      </c>
      <c r="Q2973" t="inlineStr">
        <is>
          <t>2026-06-08</t>
        </is>
      </c>
      <c r="R2973" t="inlineStr">
        <is>
          <t>+5%▶60% 익절 / +10%▶30% 익절 / +30%▶10% 익절</t>
        </is>
      </c>
      <c r="S2973" t="inlineStr">
        <is>
          <t>-5%▶40% 손절 / -15%▶30% 손절 / -20%▶30% 손절</t>
        </is>
      </c>
      <c r="T2973" t="inlineStr">
        <is>
          <t>매수 0.0005 / 매도 0.0025 / 슬리피지 0.0007</t>
        </is>
      </c>
    </row>
    <row r="2974">
      <c r="A2974" t="inlineStr">
        <is>
          <t>세미파이브|6개월 전에 샀다면|[중기추세]+[칼손절]</t>
        </is>
      </c>
      <c r="B2974" t="inlineStr">
        <is>
          <t>세미파이브</t>
        </is>
      </c>
      <c r="C2974" t="inlineStr">
        <is>
          <t>490470</t>
        </is>
      </c>
      <c r="D2974" t="inlineStr">
        <is>
          <t>6개월 전에 샀다면</t>
        </is>
      </c>
      <c r="E2974" t="inlineStr">
        <is>
          <t>[중기추세]+[칼손절]</t>
        </is>
      </c>
      <c r="F2974" t="inlineStr">
        <is>
          <t>[중기추세]</t>
        </is>
      </c>
      <c r="G2974" t="inlineStr">
        <is>
          <t>[칼손절]</t>
        </is>
      </c>
      <c r="H2974" t="n">
        <v>300000</v>
      </c>
      <c r="I2974" t="n">
        <v>22500</v>
      </c>
      <c r="J2974" t="n">
        <v>27050</v>
      </c>
      <c r="K2974" t="n">
        <v>20.22</v>
      </c>
      <c r="L2974" t="n">
        <v>0</v>
      </c>
      <c r="M2974" t="n">
        <v>0</v>
      </c>
      <c r="N2974" t="n">
        <v>0</v>
      </c>
      <c r="O2974" t="n">
        <v>0</v>
      </c>
      <c r="P2974" t="inlineStr">
        <is>
          <t>2026-03-31</t>
        </is>
      </c>
      <c r="Q2974" t="inlineStr">
        <is>
          <t>2026-06-08</t>
        </is>
      </c>
      <c r="R2974" t="inlineStr">
        <is>
          <t>+10%▶50% 익절 / +20%▶30% 익절 / +30%▶20% 익절</t>
        </is>
      </c>
      <c r="S2974" t="inlineStr">
        <is>
          <t>-2%▶80% 손절 / -4%▶10% 손절 / -6%▶10% 손절</t>
        </is>
      </c>
      <c r="T2974" t="inlineStr">
        <is>
          <t>매수 0.0005 / 매도 0.0025 / 슬리피지 0.0007</t>
        </is>
      </c>
    </row>
    <row r="2975">
      <c r="A2975" t="inlineStr">
        <is>
          <t>세미파이브|6개월 전에 샀다면|[중기추세]+[정석방어]</t>
        </is>
      </c>
      <c r="B2975" t="inlineStr">
        <is>
          <t>세미파이브</t>
        </is>
      </c>
      <c r="C2975" t="inlineStr">
        <is>
          <t>490470</t>
        </is>
      </c>
      <c r="D2975" t="inlineStr">
        <is>
          <t>6개월 전에 샀다면</t>
        </is>
      </c>
      <c r="E2975" t="inlineStr">
        <is>
          <t>[중기추세]+[정석방어]</t>
        </is>
      </c>
      <c r="F2975" t="inlineStr">
        <is>
          <t>[중기추세]</t>
        </is>
      </c>
      <c r="G2975" t="inlineStr">
        <is>
          <t>[정석방어]</t>
        </is>
      </c>
      <c r="H2975" t="n">
        <v>300000</v>
      </c>
      <c r="I2975" t="n">
        <v>22500</v>
      </c>
      <c r="J2975" t="n">
        <v>27050</v>
      </c>
      <c r="K2975" t="n">
        <v>20.22</v>
      </c>
      <c r="L2975" t="n">
        <v>0</v>
      </c>
      <c r="M2975" t="n">
        <v>0</v>
      </c>
      <c r="N2975" t="n">
        <v>0</v>
      </c>
      <c r="O2975" t="n">
        <v>0</v>
      </c>
      <c r="P2975" t="inlineStr">
        <is>
          <t>2026-03-31</t>
        </is>
      </c>
      <c r="Q2975" t="inlineStr">
        <is>
          <t>2026-06-08</t>
        </is>
      </c>
      <c r="R2975" t="inlineStr">
        <is>
          <t>+10%▶50% 익절 / +20%▶30% 익절 / +30%▶20% 익절</t>
        </is>
      </c>
      <c r="S2975" t="inlineStr">
        <is>
          <t>-3%▶70% 손절 / -5%▶20% 손절 / -10%▶10% 손절</t>
        </is>
      </c>
      <c r="T2975" t="inlineStr">
        <is>
          <t>매수 0.0005 / 매도 0.0025 / 슬리피지 0.0007</t>
        </is>
      </c>
    </row>
    <row r="2976">
      <c r="A2976" t="inlineStr">
        <is>
          <t>세미파이브|6개월 전에 샀다면|[중기추세]+[변동성허용]</t>
        </is>
      </c>
      <c r="B2976" t="inlineStr">
        <is>
          <t>세미파이브</t>
        </is>
      </c>
      <c r="C2976" t="inlineStr">
        <is>
          <t>490470</t>
        </is>
      </c>
      <c r="D2976" t="inlineStr">
        <is>
          <t>6개월 전에 샀다면</t>
        </is>
      </c>
      <c r="E2976" t="inlineStr">
        <is>
          <t>[중기추세]+[변동성허용]</t>
        </is>
      </c>
      <c r="F2976" t="inlineStr">
        <is>
          <t>[중기추세]</t>
        </is>
      </c>
      <c r="G2976" t="inlineStr">
        <is>
          <t>[변동성허용]</t>
        </is>
      </c>
      <c r="H2976" t="n">
        <v>300000</v>
      </c>
      <c r="I2976" t="n">
        <v>22500</v>
      </c>
      <c r="J2976" t="n">
        <v>27050</v>
      </c>
      <c r="K2976" t="n">
        <v>20.22</v>
      </c>
      <c r="L2976" t="n">
        <v>0</v>
      </c>
      <c r="M2976" t="n">
        <v>0</v>
      </c>
      <c r="N2976" t="n">
        <v>0</v>
      </c>
      <c r="O2976" t="n">
        <v>0</v>
      </c>
      <c r="P2976" t="inlineStr">
        <is>
          <t>2026-03-31</t>
        </is>
      </c>
      <c r="Q2976" t="inlineStr">
        <is>
          <t>2026-06-08</t>
        </is>
      </c>
      <c r="R2976" t="inlineStr">
        <is>
          <t>+10%▶50% 익절 / +20%▶30% 익절 / +30%▶20% 익절</t>
        </is>
      </c>
      <c r="S2976" t="inlineStr">
        <is>
          <t>-5%▶50% 손절 / -10%▶30% 손절 / -15%▶20% 손절</t>
        </is>
      </c>
      <c r="T2976" t="inlineStr">
        <is>
          <t>매수 0.0005 / 매도 0.0025 / 슬리피지 0.0007</t>
        </is>
      </c>
    </row>
    <row r="2977">
      <c r="A2977" t="inlineStr">
        <is>
          <t>세미파이브|6개월 전에 샀다면|[중기추세]+[버티기형]</t>
        </is>
      </c>
      <c r="B2977" t="inlineStr">
        <is>
          <t>세미파이브</t>
        </is>
      </c>
      <c r="C2977" t="inlineStr">
        <is>
          <t>490470</t>
        </is>
      </c>
      <c r="D2977" t="inlineStr">
        <is>
          <t>6개월 전에 샀다면</t>
        </is>
      </c>
      <c r="E2977" t="inlineStr">
        <is>
          <t>[중기추세]+[버티기형]</t>
        </is>
      </c>
      <c r="F2977" t="inlineStr">
        <is>
          <t>[중기추세]</t>
        </is>
      </c>
      <c r="G2977" t="inlineStr">
        <is>
          <t>[버티기형]</t>
        </is>
      </c>
      <c r="H2977" t="n">
        <v>300000</v>
      </c>
      <c r="I2977" t="n">
        <v>22500</v>
      </c>
      <c r="J2977" t="n">
        <v>27050</v>
      </c>
      <c r="K2977" t="n">
        <v>20.22</v>
      </c>
      <c r="L2977" t="n">
        <v>0</v>
      </c>
      <c r="M2977" t="n">
        <v>0</v>
      </c>
      <c r="N2977" t="n">
        <v>0</v>
      </c>
      <c r="O2977" t="n">
        <v>0</v>
      </c>
      <c r="P2977" t="inlineStr">
        <is>
          <t>2026-03-31</t>
        </is>
      </c>
      <c r="Q2977" t="inlineStr">
        <is>
          <t>2026-06-08</t>
        </is>
      </c>
      <c r="R2977" t="inlineStr">
        <is>
          <t>+10%▶50% 익절 / +20%▶30% 익절 / +30%▶20% 익절</t>
        </is>
      </c>
      <c r="S2977" t="inlineStr">
        <is>
          <t>-5%▶40% 손절 / -15%▶30% 손절 / -20%▶30% 손절</t>
        </is>
      </c>
      <c r="T2977" t="inlineStr">
        <is>
          <t>매수 0.0005 / 매도 0.0025 / 슬리피지 0.0007</t>
        </is>
      </c>
    </row>
    <row r="2978">
      <c r="A2978" t="inlineStr">
        <is>
          <t>세미파이브|6개월 전에 샀다면|[수익극대화]+[칼손절]</t>
        </is>
      </c>
      <c r="B2978" t="inlineStr">
        <is>
          <t>세미파이브</t>
        </is>
      </c>
      <c r="C2978" t="inlineStr">
        <is>
          <t>490470</t>
        </is>
      </c>
      <c r="D2978" t="inlineStr">
        <is>
          <t>6개월 전에 샀다면</t>
        </is>
      </c>
      <c r="E2978" t="inlineStr">
        <is>
          <t>[수익극대화]+[칼손절]</t>
        </is>
      </c>
      <c r="F2978" t="inlineStr">
        <is>
          <t>[수익극대화]</t>
        </is>
      </c>
      <c r="G2978" t="inlineStr">
        <is>
          <t>[칼손절]</t>
        </is>
      </c>
      <c r="H2978" t="n">
        <v>300000</v>
      </c>
      <c r="I2978" t="n">
        <v>22500</v>
      </c>
      <c r="J2978" t="n">
        <v>27050</v>
      </c>
      <c r="K2978" t="n">
        <v>20.22</v>
      </c>
      <c r="L2978" t="n">
        <v>0</v>
      </c>
      <c r="M2978" t="n">
        <v>0</v>
      </c>
      <c r="N2978" t="n">
        <v>0</v>
      </c>
      <c r="O2978" t="n">
        <v>0</v>
      </c>
      <c r="P2978" t="inlineStr">
        <is>
          <t>2026-03-31</t>
        </is>
      </c>
      <c r="Q2978" t="inlineStr">
        <is>
          <t>2026-06-08</t>
        </is>
      </c>
      <c r="R2978" t="inlineStr">
        <is>
          <t>+10%▶40% 익절 / +20%▶30% 익절 / +40%▶30% 익절</t>
        </is>
      </c>
      <c r="S2978" t="inlineStr">
        <is>
          <t>-2%▶80% 손절 / -4%▶10% 손절 / -6%▶10% 손절</t>
        </is>
      </c>
      <c r="T2978" t="inlineStr">
        <is>
          <t>매수 0.0005 / 매도 0.0025 / 슬리피지 0.0007</t>
        </is>
      </c>
    </row>
    <row r="2979">
      <c r="A2979" t="inlineStr">
        <is>
          <t>세미파이브|6개월 전에 샀다면|[수익극대화]+[정석방어]</t>
        </is>
      </c>
      <c r="B2979" t="inlineStr">
        <is>
          <t>세미파이브</t>
        </is>
      </c>
      <c r="C2979" t="inlineStr">
        <is>
          <t>490470</t>
        </is>
      </c>
      <c r="D2979" t="inlineStr">
        <is>
          <t>6개월 전에 샀다면</t>
        </is>
      </c>
      <c r="E2979" t="inlineStr">
        <is>
          <t>[수익극대화]+[정석방어]</t>
        </is>
      </c>
      <c r="F2979" t="inlineStr">
        <is>
          <t>[수익극대화]</t>
        </is>
      </c>
      <c r="G2979" t="inlineStr">
        <is>
          <t>[정석방어]</t>
        </is>
      </c>
      <c r="H2979" t="n">
        <v>300000</v>
      </c>
      <c r="I2979" t="n">
        <v>22500</v>
      </c>
      <c r="J2979" t="n">
        <v>27050</v>
      </c>
      <c r="K2979" t="n">
        <v>20.22</v>
      </c>
      <c r="L2979" t="n">
        <v>0</v>
      </c>
      <c r="M2979" t="n">
        <v>0</v>
      </c>
      <c r="N2979" t="n">
        <v>0</v>
      </c>
      <c r="O2979" t="n">
        <v>0</v>
      </c>
      <c r="P2979" t="inlineStr">
        <is>
          <t>2026-03-31</t>
        </is>
      </c>
      <c r="Q2979" t="inlineStr">
        <is>
          <t>2026-06-08</t>
        </is>
      </c>
      <c r="R2979" t="inlineStr">
        <is>
          <t>+10%▶40% 익절 / +20%▶30% 익절 / +40%▶30% 익절</t>
        </is>
      </c>
      <c r="S2979" t="inlineStr">
        <is>
          <t>-3%▶70% 손절 / -5%▶20% 손절 / -10%▶10% 손절</t>
        </is>
      </c>
      <c r="T2979" t="inlineStr">
        <is>
          <t>매수 0.0005 / 매도 0.0025 / 슬리피지 0.0007</t>
        </is>
      </c>
    </row>
    <row r="2980">
      <c r="A2980" t="inlineStr">
        <is>
          <t>세미파이브|6개월 전에 샀다면|[수익극대화]+[변동성허용]</t>
        </is>
      </c>
      <c r="B2980" t="inlineStr">
        <is>
          <t>세미파이브</t>
        </is>
      </c>
      <c r="C2980" t="inlineStr">
        <is>
          <t>490470</t>
        </is>
      </c>
      <c r="D2980" t="inlineStr">
        <is>
          <t>6개월 전에 샀다면</t>
        </is>
      </c>
      <c r="E2980" t="inlineStr">
        <is>
          <t>[수익극대화]+[변동성허용]</t>
        </is>
      </c>
      <c r="F2980" t="inlineStr">
        <is>
          <t>[수익극대화]</t>
        </is>
      </c>
      <c r="G2980" t="inlineStr">
        <is>
          <t>[변동성허용]</t>
        </is>
      </c>
      <c r="H2980" t="n">
        <v>300000</v>
      </c>
      <c r="I2980" t="n">
        <v>22500</v>
      </c>
      <c r="J2980" t="n">
        <v>27050</v>
      </c>
      <c r="K2980" t="n">
        <v>20.22</v>
      </c>
      <c r="L2980" t="n">
        <v>0</v>
      </c>
      <c r="M2980" t="n">
        <v>0</v>
      </c>
      <c r="N2980" t="n">
        <v>0</v>
      </c>
      <c r="O2980" t="n">
        <v>0</v>
      </c>
      <c r="P2980" t="inlineStr">
        <is>
          <t>2026-03-31</t>
        </is>
      </c>
      <c r="Q2980" t="inlineStr">
        <is>
          <t>2026-06-08</t>
        </is>
      </c>
      <c r="R2980" t="inlineStr">
        <is>
          <t>+10%▶40% 익절 / +20%▶30% 익절 / +40%▶30% 익절</t>
        </is>
      </c>
      <c r="S2980" t="inlineStr">
        <is>
          <t>-5%▶50% 손절 / -10%▶30% 손절 / -15%▶20% 손절</t>
        </is>
      </c>
      <c r="T2980" t="inlineStr">
        <is>
          <t>매수 0.0005 / 매도 0.0025 / 슬리피지 0.0007</t>
        </is>
      </c>
    </row>
    <row r="2981">
      <c r="A2981" t="inlineStr">
        <is>
          <t>세미파이브|6개월 전에 샀다면|[수익극대화]+[버티기형]</t>
        </is>
      </c>
      <c r="B2981" t="inlineStr">
        <is>
          <t>세미파이브</t>
        </is>
      </c>
      <c r="C2981" t="inlineStr">
        <is>
          <t>490470</t>
        </is>
      </c>
      <c r="D2981" t="inlineStr">
        <is>
          <t>6개월 전에 샀다면</t>
        </is>
      </c>
      <c r="E2981" t="inlineStr">
        <is>
          <t>[수익극대화]+[버티기형]</t>
        </is>
      </c>
      <c r="F2981" t="inlineStr">
        <is>
          <t>[수익극대화]</t>
        </is>
      </c>
      <c r="G2981" t="inlineStr">
        <is>
          <t>[버티기형]</t>
        </is>
      </c>
      <c r="H2981" t="n">
        <v>300000</v>
      </c>
      <c r="I2981" t="n">
        <v>22500</v>
      </c>
      <c r="J2981" t="n">
        <v>27050</v>
      </c>
      <c r="K2981" t="n">
        <v>20.22</v>
      </c>
      <c r="L2981" t="n">
        <v>0</v>
      </c>
      <c r="M2981" t="n">
        <v>0</v>
      </c>
      <c r="N2981" t="n">
        <v>0</v>
      </c>
      <c r="O2981" t="n">
        <v>0</v>
      </c>
      <c r="P2981" t="inlineStr">
        <is>
          <t>2026-03-31</t>
        </is>
      </c>
      <c r="Q2981" t="inlineStr">
        <is>
          <t>2026-06-08</t>
        </is>
      </c>
      <c r="R2981" t="inlineStr">
        <is>
          <t>+10%▶40% 익절 / +20%▶30% 익절 / +40%▶30% 익절</t>
        </is>
      </c>
      <c r="S2981" t="inlineStr">
        <is>
          <t>-5%▶40% 손절 / -15%▶30% 손절 / -20%▶30% 손절</t>
        </is>
      </c>
      <c r="T2981" t="inlineStr">
        <is>
          <t>매수 0.0005 / 매도 0.0025 / 슬리피지 0.0007</t>
        </is>
      </c>
    </row>
    <row r="2982">
      <c r="A2982" t="inlineStr">
        <is>
          <t>세미파이브|전체 평가기간|[초단타]+[칼손절]</t>
        </is>
      </c>
      <c r="B2982" t="inlineStr">
        <is>
          <t>세미파이브</t>
        </is>
      </c>
      <c r="C2982" t="inlineStr">
        <is>
          <t>490470</t>
        </is>
      </c>
      <c r="D2982" t="inlineStr">
        <is>
          <t>전체 평가기간</t>
        </is>
      </c>
      <c r="E2982" t="inlineStr">
        <is>
          <t>[초단타]+[칼손절]</t>
        </is>
      </c>
      <c r="F2982" t="inlineStr">
        <is>
          <t>[초단타]</t>
        </is>
      </c>
      <c r="G2982" t="inlineStr">
        <is>
          <t>[칼손절]</t>
        </is>
      </c>
      <c r="H2982" t="n">
        <v>300000</v>
      </c>
      <c r="I2982" t="n">
        <v>22500</v>
      </c>
      <c r="J2982" t="n">
        <v>27050</v>
      </c>
      <c r="K2982" t="n">
        <v>20.22</v>
      </c>
      <c r="L2982" t="n">
        <v>0</v>
      </c>
      <c r="M2982" t="n">
        <v>0</v>
      </c>
      <c r="N2982" t="n">
        <v>0</v>
      </c>
      <c r="O2982" t="n">
        <v>0</v>
      </c>
      <c r="P2982" t="inlineStr">
        <is>
          <t>2026-03-31</t>
        </is>
      </c>
      <c r="Q2982" t="inlineStr">
        <is>
          <t>2026-06-08</t>
        </is>
      </c>
      <c r="R2982" t="inlineStr">
        <is>
          <t>+3%▶70% 익절 / +5%▶20% 익절 / +10%▶10% 익절</t>
        </is>
      </c>
      <c r="S2982" t="inlineStr">
        <is>
          <t>-2%▶80% 손절 / -4%▶10% 손절 / -6%▶10% 손절</t>
        </is>
      </c>
      <c r="T2982" t="inlineStr">
        <is>
          <t>매수 0.0005 / 매도 0.0025 / 슬리피지 0.0007</t>
        </is>
      </c>
    </row>
    <row r="2983">
      <c r="A2983" t="inlineStr">
        <is>
          <t>세미파이브|전체 평가기간|[초단타]+[정석방어]</t>
        </is>
      </c>
      <c r="B2983" t="inlineStr">
        <is>
          <t>세미파이브</t>
        </is>
      </c>
      <c r="C2983" t="inlineStr">
        <is>
          <t>490470</t>
        </is>
      </c>
      <c r="D2983" t="inlineStr">
        <is>
          <t>전체 평가기간</t>
        </is>
      </c>
      <c r="E2983" t="inlineStr">
        <is>
          <t>[초단타]+[정석방어]</t>
        </is>
      </c>
      <c r="F2983" t="inlineStr">
        <is>
          <t>[초단타]</t>
        </is>
      </c>
      <c r="G2983" t="inlineStr">
        <is>
          <t>[정석방어]</t>
        </is>
      </c>
      <c r="H2983" t="n">
        <v>300000</v>
      </c>
      <c r="I2983" t="n">
        <v>22500</v>
      </c>
      <c r="J2983" t="n">
        <v>27050</v>
      </c>
      <c r="K2983" t="n">
        <v>20.22</v>
      </c>
      <c r="L2983" t="n">
        <v>0</v>
      </c>
      <c r="M2983" t="n">
        <v>0</v>
      </c>
      <c r="N2983" t="n">
        <v>0</v>
      </c>
      <c r="O2983" t="n">
        <v>0</v>
      </c>
      <c r="P2983" t="inlineStr">
        <is>
          <t>2026-03-31</t>
        </is>
      </c>
      <c r="Q2983" t="inlineStr">
        <is>
          <t>2026-06-08</t>
        </is>
      </c>
      <c r="R2983" t="inlineStr">
        <is>
          <t>+3%▶70% 익절 / +5%▶20% 익절 / +10%▶10% 익절</t>
        </is>
      </c>
      <c r="S2983" t="inlineStr">
        <is>
          <t>-3%▶70% 손절 / -5%▶20% 손절 / -10%▶10% 손절</t>
        </is>
      </c>
      <c r="T2983" t="inlineStr">
        <is>
          <t>매수 0.0005 / 매도 0.0025 / 슬리피지 0.0007</t>
        </is>
      </c>
    </row>
    <row r="2984">
      <c r="A2984" t="inlineStr">
        <is>
          <t>세미파이브|전체 평가기간|[초단타]+[변동성허용]</t>
        </is>
      </c>
      <c r="B2984" t="inlineStr">
        <is>
          <t>세미파이브</t>
        </is>
      </c>
      <c r="C2984" t="inlineStr">
        <is>
          <t>490470</t>
        </is>
      </c>
      <c r="D2984" t="inlineStr">
        <is>
          <t>전체 평가기간</t>
        </is>
      </c>
      <c r="E2984" t="inlineStr">
        <is>
          <t>[초단타]+[변동성허용]</t>
        </is>
      </c>
      <c r="F2984" t="inlineStr">
        <is>
          <t>[초단타]</t>
        </is>
      </c>
      <c r="G2984" t="inlineStr">
        <is>
          <t>[변동성허용]</t>
        </is>
      </c>
      <c r="H2984" t="n">
        <v>300000</v>
      </c>
      <c r="I2984" t="n">
        <v>22500</v>
      </c>
      <c r="J2984" t="n">
        <v>27050</v>
      </c>
      <c r="K2984" t="n">
        <v>20.22</v>
      </c>
      <c r="L2984" t="n">
        <v>0</v>
      </c>
      <c r="M2984" t="n">
        <v>0</v>
      </c>
      <c r="N2984" t="n">
        <v>0</v>
      </c>
      <c r="O2984" t="n">
        <v>0</v>
      </c>
      <c r="P2984" t="inlineStr">
        <is>
          <t>2026-03-31</t>
        </is>
      </c>
      <c r="Q2984" t="inlineStr">
        <is>
          <t>2026-06-08</t>
        </is>
      </c>
      <c r="R2984" t="inlineStr">
        <is>
          <t>+3%▶70% 익절 / +5%▶20% 익절 / +10%▶10% 익절</t>
        </is>
      </c>
      <c r="S2984" t="inlineStr">
        <is>
          <t>-5%▶50% 손절 / -10%▶30% 손절 / -15%▶20% 손절</t>
        </is>
      </c>
      <c r="T2984" t="inlineStr">
        <is>
          <t>매수 0.0005 / 매도 0.0025 / 슬리피지 0.0007</t>
        </is>
      </c>
    </row>
    <row r="2985">
      <c r="A2985" t="inlineStr">
        <is>
          <t>세미파이브|전체 평가기간|[초단타]+[버티기형]</t>
        </is>
      </c>
      <c r="B2985" t="inlineStr">
        <is>
          <t>세미파이브</t>
        </is>
      </c>
      <c r="C2985" t="inlineStr">
        <is>
          <t>490470</t>
        </is>
      </c>
      <c r="D2985" t="inlineStr">
        <is>
          <t>전체 평가기간</t>
        </is>
      </c>
      <c r="E2985" t="inlineStr">
        <is>
          <t>[초단타]+[버티기형]</t>
        </is>
      </c>
      <c r="F2985" t="inlineStr">
        <is>
          <t>[초단타]</t>
        </is>
      </c>
      <c r="G2985" t="inlineStr">
        <is>
          <t>[버티기형]</t>
        </is>
      </c>
      <c r="H2985" t="n">
        <v>300000</v>
      </c>
      <c r="I2985" t="n">
        <v>22500</v>
      </c>
      <c r="J2985" t="n">
        <v>27050</v>
      </c>
      <c r="K2985" t="n">
        <v>20.22</v>
      </c>
      <c r="L2985" t="n">
        <v>0</v>
      </c>
      <c r="M2985" t="n">
        <v>0</v>
      </c>
      <c r="N2985" t="n">
        <v>0</v>
      </c>
      <c r="O2985" t="n">
        <v>0</v>
      </c>
      <c r="P2985" t="inlineStr">
        <is>
          <t>2026-03-31</t>
        </is>
      </c>
      <c r="Q2985" t="inlineStr">
        <is>
          <t>2026-06-08</t>
        </is>
      </c>
      <c r="R2985" t="inlineStr">
        <is>
          <t>+3%▶70% 익절 / +5%▶20% 익절 / +10%▶10% 익절</t>
        </is>
      </c>
      <c r="S2985" t="inlineStr">
        <is>
          <t>-5%▶40% 손절 / -15%▶30% 손절 / -20%▶30% 손절</t>
        </is>
      </c>
      <c r="T2985" t="inlineStr">
        <is>
          <t>매수 0.0005 / 매도 0.0025 / 슬리피지 0.0007</t>
        </is>
      </c>
    </row>
    <row r="2986">
      <c r="A2986" t="inlineStr">
        <is>
          <t>세미파이브|전체 평가기간|[단기스윙]+[칼손절]</t>
        </is>
      </c>
      <c r="B2986" t="inlineStr">
        <is>
          <t>세미파이브</t>
        </is>
      </c>
      <c r="C2986" t="inlineStr">
        <is>
          <t>490470</t>
        </is>
      </c>
      <c r="D2986" t="inlineStr">
        <is>
          <t>전체 평가기간</t>
        </is>
      </c>
      <c r="E2986" t="inlineStr">
        <is>
          <t>[단기스윙]+[칼손절]</t>
        </is>
      </c>
      <c r="F2986" t="inlineStr">
        <is>
          <t>[단기스윙]</t>
        </is>
      </c>
      <c r="G2986" t="inlineStr">
        <is>
          <t>[칼손절]</t>
        </is>
      </c>
      <c r="H2986" t="n">
        <v>300000</v>
      </c>
      <c r="I2986" t="n">
        <v>22500</v>
      </c>
      <c r="J2986" t="n">
        <v>27050</v>
      </c>
      <c r="K2986" t="n">
        <v>20.22</v>
      </c>
      <c r="L2986" t="n">
        <v>0</v>
      </c>
      <c r="M2986" t="n">
        <v>0</v>
      </c>
      <c r="N2986" t="n">
        <v>0</v>
      </c>
      <c r="O2986" t="n">
        <v>0</v>
      </c>
      <c r="P2986" t="inlineStr">
        <is>
          <t>2026-03-31</t>
        </is>
      </c>
      <c r="Q2986" t="inlineStr">
        <is>
          <t>2026-06-08</t>
        </is>
      </c>
      <c r="R2986" t="inlineStr">
        <is>
          <t>+5%▶60% 익절 / +10%▶30% 익절 / +20%▶10% 익절</t>
        </is>
      </c>
      <c r="S2986" t="inlineStr">
        <is>
          <t>-2%▶80% 손절 / -4%▶10% 손절 / -6%▶10% 손절</t>
        </is>
      </c>
      <c r="T2986" t="inlineStr">
        <is>
          <t>매수 0.0005 / 매도 0.0025 / 슬리피지 0.0007</t>
        </is>
      </c>
    </row>
    <row r="2987">
      <c r="A2987" t="inlineStr">
        <is>
          <t>세미파이브|전체 평가기간|[단기스윙]+[정석방어]</t>
        </is>
      </c>
      <c r="B2987" t="inlineStr">
        <is>
          <t>세미파이브</t>
        </is>
      </c>
      <c r="C2987" t="inlineStr">
        <is>
          <t>490470</t>
        </is>
      </c>
      <c r="D2987" t="inlineStr">
        <is>
          <t>전체 평가기간</t>
        </is>
      </c>
      <c r="E2987" t="inlineStr">
        <is>
          <t>[단기스윙]+[정석방어]</t>
        </is>
      </c>
      <c r="F2987" t="inlineStr">
        <is>
          <t>[단기스윙]</t>
        </is>
      </c>
      <c r="G2987" t="inlineStr">
        <is>
          <t>[정석방어]</t>
        </is>
      </c>
      <c r="H2987" t="n">
        <v>300000</v>
      </c>
      <c r="I2987" t="n">
        <v>22500</v>
      </c>
      <c r="J2987" t="n">
        <v>27050</v>
      </c>
      <c r="K2987" t="n">
        <v>20.22</v>
      </c>
      <c r="L2987" t="n">
        <v>0</v>
      </c>
      <c r="M2987" t="n">
        <v>0</v>
      </c>
      <c r="N2987" t="n">
        <v>0</v>
      </c>
      <c r="O2987" t="n">
        <v>0</v>
      </c>
      <c r="P2987" t="inlineStr">
        <is>
          <t>2026-03-31</t>
        </is>
      </c>
      <c r="Q2987" t="inlineStr">
        <is>
          <t>2026-06-08</t>
        </is>
      </c>
      <c r="R2987" t="inlineStr">
        <is>
          <t>+5%▶60% 익절 / +10%▶30% 익절 / +20%▶10% 익절</t>
        </is>
      </c>
      <c r="S2987" t="inlineStr">
        <is>
          <t>-3%▶70% 손절 / -5%▶20% 손절 / -10%▶10% 손절</t>
        </is>
      </c>
      <c r="T2987" t="inlineStr">
        <is>
          <t>매수 0.0005 / 매도 0.0025 / 슬리피지 0.0007</t>
        </is>
      </c>
    </row>
    <row r="2988">
      <c r="A2988" t="inlineStr">
        <is>
          <t>세미파이브|전체 평가기간|[단기스윙]+[변동성허용]</t>
        </is>
      </c>
      <c r="B2988" t="inlineStr">
        <is>
          <t>세미파이브</t>
        </is>
      </c>
      <c r="C2988" t="inlineStr">
        <is>
          <t>490470</t>
        </is>
      </c>
      <c r="D2988" t="inlineStr">
        <is>
          <t>전체 평가기간</t>
        </is>
      </c>
      <c r="E2988" t="inlineStr">
        <is>
          <t>[단기스윙]+[변동성허용]</t>
        </is>
      </c>
      <c r="F2988" t="inlineStr">
        <is>
          <t>[단기스윙]</t>
        </is>
      </c>
      <c r="G2988" t="inlineStr">
        <is>
          <t>[변동성허용]</t>
        </is>
      </c>
      <c r="H2988" t="n">
        <v>300000</v>
      </c>
      <c r="I2988" t="n">
        <v>22500</v>
      </c>
      <c r="J2988" t="n">
        <v>27050</v>
      </c>
      <c r="K2988" t="n">
        <v>20.22</v>
      </c>
      <c r="L2988" t="n">
        <v>0</v>
      </c>
      <c r="M2988" t="n">
        <v>0</v>
      </c>
      <c r="N2988" t="n">
        <v>0</v>
      </c>
      <c r="O2988" t="n">
        <v>0</v>
      </c>
      <c r="P2988" t="inlineStr">
        <is>
          <t>2026-03-31</t>
        </is>
      </c>
      <c r="Q2988" t="inlineStr">
        <is>
          <t>2026-06-08</t>
        </is>
      </c>
      <c r="R2988" t="inlineStr">
        <is>
          <t>+5%▶60% 익절 / +10%▶30% 익절 / +20%▶10% 익절</t>
        </is>
      </c>
      <c r="S2988" t="inlineStr">
        <is>
          <t>-5%▶50% 손절 / -10%▶30% 손절 / -15%▶20% 손절</t>
        </is>
      </c>
      <c r="T2988" t="inlineStr">
        <is>
          <t>매수 0.0005 / 매도 0.0025 / 슬리피지 0.0007</t>
        </is>
      </c>
    </row>
    <row r="2989">
      <c r="A2989" t="inlineStr">
        <is>
          <t>세미파이브|전체 평가기간|[단기스윙]+[버티기형]</t>
        </is>
      </c>
      <c r="B2989" t="inlineStr">
        <is>
          <t>세미파이브</t>
        </is>
      </c>
      <c r="C2989" t="inlineStr">
        <is>
          <t>490470</t>
        </is>
      </c>
      <c r="D2989" t="inlineStr">
        <is>
          <t>전체 평가기간</t>
        </is>
      </c>
      <c r="E2989" t="inlineStr">
        <is>
          <t>[단기스윙]+[버티기형]</t>
        </is>
      </c>
      <c r="F2989" t="inlineStr">
        <is>
          <t>[단기스윙]</t>
        </is>
      </c>
      <c r="G2989" t="inlineStr">
        <is>
          <t>[버티기형]</t>
        </is>
      </c>
      <c r="H2989" t="n">
        <v>300000</v>
      </c>
      <c r="I2989" t="n">
        <v>22500</v>
      </c>
      <c r="J2989" t="n">
        <v>27050</v>
      </c>
      <c r="K2989" t="n">
        <v>20.22</v>
      </c>
      <c r="L2989" t="n">
        <v>0</v>
      </c>
      <c r="M2989" t="n">
        <v>0</v>
      </c>
      <c r="N2989" t="n">
        <v>0</v>
      </c>
      <c r="O2989" t="n">
        <v>0</v>
      </c>
      <c r="P2989" t="inlineStr">
        <is>
          <t>2026-03-31</t>
        </is>
      </c>
      <c r="Q2989" t="inlineStr">
        <is>
          <t>2026-06-08</t>
        </is>
      </c>
      <c r="R2989" t="inlineStr">
        <is>
          <t>+5%▶60% 익절 / +10%▶30% 익절 / +20%▶10% 익절</t>
        </is>
      </c>
      <c r="S2989" t="inlineStr">
        <is>
          <t>-5%▶40% 손절 / -15%▶30% 손절 / -20%▶30% 손절</t>
        </is>
      </c>
      <c r="T2989" t="inlineStr">
        <is>
          <t>매수 0.0005 / 매도 0.0025 / 슬리피지 0.0007</t>
        </is>
      </c>
    </row>
    <row r="2990">
      <c r="A2990" t="inlineStr">
        <is>
          <t>세미파이브|전체 평가기간|[대표님룰]+[칼손절]</t>
        </is>
      </c>
      <c r="B2990" t="inlineStr">
        <is>
          <t>세미파이브</t>
        </is>
      </c>
      <c r="C2990" t="inlineStr">
        <is>
          <t>490470</t>
        </is>
      </c>
      <c r="D2990" t="inlineStr">
        <is>
          <t>전체 평가기간</t>
        </is>
      </c>
      <c r="E2990" t="inlineStr">
        <is>
          <t>[대표님룰]+[칼손절]</t>
        </is>
      </c>
      <c r="F2990" t="inlineStr">
        <is>
          <t>[대표님룰]</t>
        </is>
      </c>
      <c r="G2990" t="inlineStr">
        <is>
          <t>[칼손절]</t>
        </is>
      </c>
      <c r="H2990" t="n">
        <v>300000</v>
      </c>
      <c r="I2990" t="n">
        <v>22500</v>
      </c>
      <c r="J2990" t="n">
        <v>27050</v>
      </c>
      <c r="K2990" t="n">
        <v>20.22</v>
      </c>
      <c r="L2990" t="n">
        <v>0</v>
      </c>
      <c r="M2990" t="n">
        <v>0</v>
      </c>
      <c r="N2990" t="n">
        <v>0</v>
      </c>
      <c r="O2990" t="n">
        <v>0</v>
      </c>
      <c r="P2990" t="inlineStr">
        <is>
          <t>2026-03-31</t>
        </is>
      </c>
      <c r="Q2990" t="inlineStr">
        <is>
          <t>2026-06-08</t>
        </is>
      </c>
      <c r="R2990" t="inlineStr">
        <is>
          <t>+5%▶60% 익절 / +10%▶30% 익절 / +30%▶10% 익절</t>
        </is>
      </c>
      <c r="S2990" t="inlineStr">
        <is>
          <t>-2%▶80% 손절 / -4%▶10% 손절 / -6%▶10% 손절</t>
        </is>
      </c>
      <c r="T2990" t="inlineStr">
        <is>
          <t>매수 0.0005 / 매도 0.0025 / 슬리피지 0.0007</t>
        </is>
      </c>
    </row>
    <row r="2991">
      <c r="A2991" t="inlineStr">
        <is>
          <t>세미파이브|전체 평가기간|[대표님룰]+[정석방어]</t>
        </is>
      </c>
      <c r="B2991" t="inlineStr">
        <is>
          <t>세미파이브</t>
        </is>
      </c>
      <c r="C2991" t="inlineStr">
        <is>
          <t>490470</t>
        </is>
      </c>
      <c r="D2991" t="inlineStr">
        <is>
          <t>전체 평가기간</t>
        </is>
      </c>
      <c r="E2991" t="inlineStr">
        <is>
          <t>[대표님룰]+[정석방어]</t>
        </is>
      </c>
      <c r="F2991" t="inlineStr">
        <is>
          <t>[대표님룰]</t>
        </is>
      </c>
      <c r="G2991" t="inlineStr">
        <is>
          <t>[정석방어]</t>
        </is>
      </c>
      <c r="H2991" t="n">
        <v>300000</v>
      </c>
      <c r="I2991" t="n">
        <v>22500</v>
      </c>
      <c r="J2991" t="n">
        <v>27050</v>
      </c>
      <c r="K2991" t="n">
        <v>20.22</v>
      </c>
      <c r="L2991" t="n">
        <v>0</v>
      </c>
      <c r="M2991" t="n">
        <v>0</v>
      </c>
      <c r="N2991" t="n">
        <v>0</v>
      </c>
      <c r="O2991" t="n">
        <v>0</v>
      </c>
      <c r="P2991" t="inlineStr">
        <is>
          <t>2026-03-31</t>
        </is>
      </c>
      <c r="Q2991" t="inlineStr">
        <is>
          <t>2026-06-08</t>
        </is>
      </c>
      <c r="R2991" t="inlineStr">
        <is>
          <t>+5%▶60% 익절 / +10%▶30% 익절 / +30%▶10% 익절</t>
        </is>
      </c>
      <c r="S2991" t="inlineStr">
        <is>
          <t>-3%▶70% 손절 / -5%▶20% 손절 / -10%▶10% 손절</t>
        </is>
      </c>
      <c r="T2991" t="inlineStr">
        <is>
          <t>매수 0.0005 / 매도 0.0025 / 슬리피지 0.0007</t>
        </is>
      </c>
    </row>
    <row r="2992">
      <c r="A2992" t="inlineStr">
        <is>
          <t>세미파이브|전체 평가기간|[대표님룰]+[변동성허용]</t>
        </is>
      </c>
      <c r="B2992" t="inlineStr">
        <is>
          <t>세미파이브</t>
        </is>
      </c>
      <c r="C2992" t="inlineStr">
        <is>
          <t>490470</t>
        </is>
      </c>
      <c r="D2992" t="inlineStr">
        <is>
          <t>전체 평가기간</t>
        </is>
      </c>
      <c r="E2992" t="inlineStr">
        <is>
          <t>[대표님룰]+[변동성허용]</t>
        </is>
      </c>
      <c r="F2992" t="inlineStr">
        <is>
          <t>[대표님룰]</t>
        </is>
      </c>
      <c r="G2992" t="inlineStr">
        <is>
          <t>[변동성허용]</t>
        </is>
      </c>
      <c r="H2992" t="n">
        <v>300000</v>
      </c>
      <c r="I2992" t="n">
        <v>22500</v>
      </c>
      <c r="J2992" t="n">
        <v>27050</v>
      </c>
      <c r="K2992" t="n">
        <v>20.22</v>
      </c>
      <c r="L2992" t="n">
        <v>0</v>
      </c>
      <c r="M2992" t="n">
        <v>0</v>
      </c>
      <c r="N2992" t="n">
        <v>0</v>
      </c>
      <c r="O2992" t="n">
        <v>0</v>
      </c>
      <c r="P2992" t="inlineStr">
        <is>
          <t>2026-03-31</t>
        </is>
      </c>
      <c r="Q2992" t="inlineStr">
        <is>
          <t>2026-06-08</t>
        </is>
      </c>
      <c r="R2992" t="inlineStr">
        <is>
          <t>+5%▶60% 익절 / +10%▶30% 익절 / +30%▶10% 익절</t>
        </is>
      </c>
      <c r="S2992" t="inlineStr">
        <is>
          <t>-5%▶50% 손절 / -10%▶30% 손절 / -15%▶20% 손절</t>
        </is>
      </c>
      <c r="T2992" t="inlineStr">
        <is>
          <t>매수 0.0005 / 매도 0.0025 / 슬리피지 0.0007</t>
        </is>
      </c>
    </row>
    <row r="2993">
      <c r="A2993" t="inlineStr">
        <is>
          <t>세미파이브|전체 평가기간|[대표님룰]+[버티기형]</t>
        </is>
      </c>
      <c r="B2993" t="inlineStr">
        <is>
          <t>세미파이브</t>
        </is>
      </c>
      <c r="C2993" t="inlineStr">
        <is>
          <t>490470</t>
        </is>
      </c>
      <c r="D2993" t="inlineStr">
        <is>
          <t>전체 평가기간</t>
        </is>
      </c>
      <c r="E2993" t="inlineStr">
        <is>
          <t>[대표님룰]+[버티기형]</t>
        </is>
      </c>
      <c r="F2993" t="inlineStr">
        <is>
          <t>[대표님룰]</t>
        </is>
      </c>
      <c r="G2993" t="inlineStr">
        <is>
          <t>[버티기형]</t>
        </is>
      </c>
      <c r="H2993" t="n">
        <v>300000</v>
      </c>
      <c r="I2993" t="n">
        <v>22500</v>
      </c>
      <c r="J2993" t="n">
        <v>27050</v>
      </c>
      <c r="K2993" t="n">
        <v>20.22</v>
      </c>
      <c r="L2993" t="n">
        <v>0</v>
      </c>
      <c r="M2993" t="n">
        <v>0</v>
      </c>
      <c r="N2993" t="n">
        <v>0</v>
      </c>
      <c r="O2993" t="n">
        <v>0</v>
      </c>
      <c r="P2993" t="inlineStr">
        <is>
          <t>2026-03-31</t>
        </is>
      </c>
      <c r="Q2993" t="inlineStr">
        <is>
          <t>2026-06-08</t>
        </is>
      </c>
      <c r="R2993" t="inlineStr">
        <is>
          <t>+5%▶60% 익절 / +10%▶30% 익절 / +30%▶10% 익절</t>
        </is>
      </c>
      <c r="S2993" t="inlineStr">
        <is>
          <t>-5%▶40% 손절 / -15%▶30% 손절 / -20%▶30% 손절</t>
        </is>
      </c>
      <c r="T2993" t="inlineStr">
        <is>
          <t>매수 0.0005 / 매도 0.0025 / 슬리피지 0.0007</t>
        </is>
      </c>
    </row>
    <row r="2994">
      <c r="A2994" t="inlineStr">
        <is>
          <t>세미파이브|전체 평가기간|[중기추세]+[칼손절]</t>
        </is>
      </c>
      <c r="B2994" t="inlineStr">
        <is>
          <t>세미파이브</t>
        </is>
      </c>
      <c r="C2994" t="inlineStr">
        <is>
          <t>490470</t>
        </is>
      </c>
      <c r="D2994" t="inlineStr">
        <is>
          <t>전체 평가기간</t>
        </is>
      </c>
      <c r="E2994" t="inlineStr">
        <is>
          <t>[중기추세]+[칼손절]</t>
        </is>
      </c>
      <c r="F2994" t="inlineStr">
        <is>
          <t>[중기추세]</t>
        </is>
      </c>
      <c r="G2994" t="inlineStr">
        <is>
          <t>[칼손절]</t>
        </is>
      </c>
      <c r="H2994" t="n">
        <v>300000</v>
      </c>
      <c r="I2994" t="n">
        <v>22500</v>
      </c>
      <c r="J2994" t="n">
        <v>27050</v>
      </c>
      <c r="K2994" t="n">
        <v>20.22</v>
      </c>
      <c r="L2994" t="n">
        <v>0</v>
      </c>
      <c r="M2994" t="n">
        <v>0</v>
      </c>
      <c r="N2994" t="n">
        <v>0</v>
      </c>
      <c r="O2994" t="n">
        <v>0</v>
      </c>
      <c r="P2994" t="inlineStr">
        <is>
          <t>2026-03-31</t>
        </is>
      </c>
      <c r="Q2994" t="inlineStr">
        <is>
          <t>2026-06-08</t>
        </is>
      </c>
      <c r="R2994" t="inlineStr">
        <is>
          <t>+10%▶50% 익절 / +20%▶30% 익절 / +30%▶20% 익절</t>
        </is>
      </c>
      <c r="S2994" t="inlineStr">
        <is>
          <t>-2%▶80% 손절 / -4%▶10% 손절 / -6%▶10% 손절</t>
        </is>
      </c>
      <c r="T2994" t="inlineStr">
        <is>
          <t>매수 0.0005 / 매도 0.0025 / 슬리피지 0.0007</t>
        </is>
      </c>
    </row>
    <row r="2995">
      <c r="A2995" t="inlineStr">
        <is>
          <t>세미파이브|전체 평가기간|[중기추세]+[정석방어]</t>
        </is>
      </c>
      <c r="B2995" t="inlineStr">
        <is>
          <t>세미파이브</t>
        </is>
      </c>
      <c r="C2995" t="inlineStr">
        <is>
          <t>490470</t>
        </is>
      </c>
      <c r="D2995" t="inlineStr">
        <is>
          <t>전체 평가기간</t>
        </is>
      </c>
      <c r="E2995" t="inlineStr">
        <is>
          <t>[중기추세]+[정석방어]</t>
        </is>
      </c>
      <c r="F2995" t="inlineStr">
        <is>
          <t>[중기추세]</t>
        </is>
      </c>
      <c r="G2995" t="inlineStr">
        <is>
          <t>[정석방어]</t>
        </is>
      </c>
      <c r="H2995" t="n">
        <v>300000</v>
      </c>
      <c r="I2995" t="n">
        <v>22500</v>
      </c>
      <c r="J2995" t="n">
        <v>27050</v>
      </c>
      <c r="K2995" t="n">
        <v>20.22</v>
      </c>
      <c r="L2995" t="n">
        <v>0</v>
      </c>
      <c r="M2995" t="n">
        <v>0</v>
      </c>
      <c r="N2995" t="n">
        <v>0</v>
      </c>
      <c r="O2995" t="n">
        <v>0</v>
      </c>
      <c r="P2995" t="inlineStr">
        <is>
          <t>2026-03-31</t>
        </is>
      </c>
      <c r="Q2995" t="inlineStr">
        <is>
          <t>2026-06-08</t>
        </is>
      </c>
      <c r="R2995" t="inlineStr">
        <is>
          <t>+10%▶50% 익절 / +20%▶30% 익절 / +30%▶20% 익절</t>
        </is>
      </c>
      <c r="S2995" t="inlineStr">
        <is>
          <t>-3%▶70% 손절 / -5%▶20% 손절 / -10%▶10% 손절</t>
        </is>
      </c>
      <c r="T2995" t="inlineStr">
        <is>
          <t>매수 0.0005 / 매도 0.0025 / 슬리피지 0.0007</t>
        </is>
      </c>
    </row>
    <row r="2996">
      <c r="A2996" t="inlineStr">
        <is>
          <t>세미파이브|전체 평가기간|[중기추세]+[변동성허용]</t>
        </is>
      </c>
      <c r="B2996" t="inlineStr">
        <is>
          <t>세미파이브</t>
        </is>
      </c>
      <c r="C2996" t="inlineStr">
        <is>
          <t>490470</t>
        </is>
      </c>
      <c r="D2996" t="inlineStr">
        <is>
          <t>전체 평가기간</t>
        </is>
      </c>
      <c r="E2996" t="inlineStr">
        <is>
          <t>[중기추세]+[변동성허용]</t>
        </is>
      </c>
      <c r="F2996" t="inlineStr">
        <is>
          <t>[중기추세]</t>
        </is>
      </c>
      <c r="G2996" t="inlineStr">
        <is>
          <t>[변동성허용]</t>
        </is>
      </c>
      <c r="H2996" t="n">
        <v>300000</v>
      </c>
      <c r="I2996" t="n">
        <v>22500</v>
      </c>
      <c r="J2996" t="n">
        <v>27050</v>
      </c>
      <c r="K2996" t="n">
        <v>20.22</v>
      </c>
      <c r="L2996" t="n">
        <v>0</v>
      </c>
      <c r="M2996" t="n">
        <v>0</v>
      </c>
      <c r="N2996" t="n">
        <v>0</v>
      </c>
      <c r="O2996" t="n">
        <v>0</v>
      </c>
      <c r="P2996" t="inlineStr">
        <is>
          <t>2026-03-31</t>
        </is>
      </c>
      <c r="Q2996" t="inlineStr">
        <is>
          <t>2026-06-08</t>
        </is>
      </c>
      <c r="R2996" t="inlineStr">
        <is>
          <t>+10%▶50% 익절 / +20%▶30% 익절 / +30%▶20% 익절</t>
        </is>
      </c>
      <c r="S2996" t="inlineStr">
        <is>
          <t>-5%▶50% 손절 / -10%▶30% 손절 / -15%▶20% 손절</t>
        </is>
      </c>
      <c r="T2996" t="inlineStr">
        <is>
          <t>매수 0.0005 / 매도 0.0025 / 슬리피지 0.0007</t>
        </is>
      </c>
    </row>
    <row r="2997">
      <c r="A2997" t="inlineStr">
        <is>
          <t>세미파이브|전체 평가기간|[중기추세]+[버티기형]</t>
        </is>
      </c>
      <c r="B2997" t="inlineStr">
        <is>
          <t>세미파이브</t>
        </is>
      </c>
      <c r="C2997" t="inlineStr">
        <is>
          <t>490470</t>
        </is>
      </c>
      <c r="D2997" t="inlineStr">
        <is>
          <t>전체 평가기간</t>
        </is>
      </c>
      <c r="E2997" t="inlineStr">
        <is>
          <t>[중기추세]+[버티기형]</t>
        </is>
      </c>
      <c r="F2997" t="inlineStr">
        <is>
          <t>[중기추세]</t>
        </is>
      </c>
      <c r="G2997" t="inlineStr">
        <is>
          <t>[버티기형]</t>
        </is>
      </c>
      <c r="H2997" t="n">
        <v>300000</v>
      </c>
      <c r="I2997" t="n">
        <v>22500</v>
      </c>
      <c r="J2997" t="n">
        <v>27050</v>
      </c>
      <c r="K2997" t="n">
        <v>20.22</v>
      </c>
      <c r="L2997" t="n">
        <v>0</v>
      </c>
      <c r="M2997" t="n">
        <v>0</v>
      </c>
      <c r="N2997" t="n">
        <v>0</v>
      </c>
      <c r="O2997" t="n">
        <v>0</v>
      </c>
      <c r="P2997" t="inlineStr">
        <is>
          <t>2026-03-31</t>
        </is>
      </c>
      <c r="Q2997" t="inlineStr">
        <is>
          <t>2026-06-08</t>
        </is>
      </c>
      <c r="R2997" t="inlineStr">
        <is>
          <t>+10%▶50% 익절 / +20%▶30% 익절 / +30%▶20% 익절</t>
        </is>
      </c>
      <c r="S2997" t="inlineStr">
        <is>
          <t>-5%▶40% 손절 / -15%▶30% 손절 / -20%▶30% 손절</t>
        </is>
      </c>
      <c r="T2997" t="inlineStr">
        <is>
          <t>매수 0.0005 / 매도 0.0025 / 슬리피지 0.0007</t>
        </is>
      </c>
    </row>
    <row r="2998">
      <c r="A2998" t="inlineStr">
        <is>
          <t>세미파이브|전체 평가기간|[수익극대화]+[칼손절]</t>
        </is>
      </c>
      <c r="B2998" t="inlineStr">
        <is>
          <t>세미파이브</t>
        </is>
      </c>
      <c r="C2998" t="inlineStr">
        <is>
          <t>490470</t>
        </is>
      </c>
      <c r="D2998" t="inlineStr">
        <is>
          <t>전체 평가기간</t>
        </is>
      </c>
      <c r="E2998" t="inlineStr">
        <is>
          <t>[수익극대화]+[칼손절]</t>
        </is>
      </c>
      <c r="F2998" t="inlineStr">
        <is>
          <t>[수익극대화]</t>
        </is>
      </c>
      <c r="G2998" t="inlineStr">
        <is>
          <t>[칼손절]</t>
        </is>
      </c>
      <c r="H2998" t="n">
        <v>300000</v>
      </c>
      <c r="I2998" t="n">
        <v>22500</v>
      </c>
      <c r="J2998" t="n">
        <v>27050</v>
      </c>
      <c r="K2998" t="n">
        <v>20.22</v>
      </c>
      <c r="L2998" t="n">
        <v>0</v>
      </c>
      <c r="M2998" t="n">
        <v>0</v>
      </c>
      <c r="N2998" t="n">
        <v>0</v>
      </c>
      <c r="O2998" t="n">
        <v>0</v>
      </c>
      <c r="P2998" t="inlineStr">
        <is>
          <t>2026-03-31</t>
        </is>
      </c>
      <c r="Q2998" t="inlineStr">
        <is>
          <t>2026-06-08</t>
        </is>
      </c>
      <c r="R2998" t="inlineStr">
        <is>
          <t>+10%▶40% 익절 / +20%▶30% 익절 / +40%▶30% 익절</t>
        </is>
      </c>
      <c r="S2998" t="inlineStr">
        <is>
          <t>-2%▶80% 손절 / -4%▶10% 손절 / -6%▶10% 손절</t>
        </is>
      </c>
      <c r="T2998" t="inlineStr">
        <is>
          <t>매수 0.0005 / 매도 0.0025 / 슬리피지 0.0007</t>
        </is>
      </c>
    </row>
    <row r="2999">
      <c r="A2999" t="inlineStr">
        <is>
          <t>세미파이브|전체 평가기간|[수익극대화]+[정석방어]</t>
        </is>
      </c>
      <c r="B2999" t="inlineStr">
        <is>
          <t>세미파이브</t>
        </is>
      </c>
      <c r="C2999" t="inlineStr">
        <is>
          <t>490470</t>
        </is>
      </c>
      <c r="D2999" t="inlineStr">
        <is>
          <t>전체 평가기간</t>
        </is>
      </c>
      <c r="E2999" t="inlineStr">
        <is>
          <t>[수익극대화]+[정석방어]</t>
        </is>
      </c>
      <c r="F2999" t="inlineStr">
        <is>
          <t>[수익극대화]</t>
        </is>
      </c>
      <c r="G2999" t="inlineStr">
        <is>
          <t>[정석방어]</t>
        </is>
      </c>
      <c r="H2999" t="n">
        <v>300000</v>
      </c>
      <c r="I2999" t="n">
        <v>22500</v>
      </c>
      <c r="J2999" t="n">
        <v>27050</v>
      </c>
      <c r="K2999" t="n">
        <v>20.22</v>
      </c>
      <c r="L2999" t="n">
        <v>0</v>
      </c>
      <c r="M2999" t="n">
        <v>0</v>
      </c>
      <c r="N2999" t="n">
        <v>0</v>
      </c>
      <c r="O2999" t="n">
        <v>0</v>
      </c>
      <c r="P2999" t="inlineStr">
        <is>
          <t>2026-03-31</t>
        </is>
      </c>
      <c r="Q2999" t="inlineStr">
        <is>
          <t>2026-06-08</t>
        </is>
      </c>
      <c r="R2999" t="inlineStr">
        <is>
          <t>+10%▶40% 익절 / +20%▶30% 익절 / +40%▶30% 익절</t>
        </is>
      </c>
      <c r="S2999" t="inlineStr">
        <is>
          <t>-3%▶70% 손절 / -5%▶20% 손절 / -10%▶10% 손절</t>
        </is>
      </c>
      <c r="T2999" t="inlineStr">
        <is>
          <t>매수 0.0005 / 매도 0.0025 / 슬리피지 0.0007</t>
        </is>
      </c>
    </row>
    <row r="3000">
      <c r="A3000" t="inlineStr">
        <is>
          <t>세미파이브|전체 평가기간|[수익극대화]+[변동성허용]</t>
        </is>
      </c>
      <c r="B3000" t="inlineStr">
        <is>
          <t>세미파이브</t>
        </is>
      </c>
      <c r="C3000" t="inlineStr">
        <is>
          <t>490470</t>
        </is>
      </c>
      <c r="D3000" t="inlineStr">
        <is>
          <t>전체 평가기간</t>
        </is>
      </c>
      <c r="E3000" t="inlineStr">
        <is>
          <t>[수익극대화]+[변동성허용]</t>
        </is>
      </c>
      <c r="F3000" t="inlineStr">
        <is>
          <t>[수익극대화]</t>
        </is>
      </c>
      <c r="G3000" t="inlineStr">
        <is>
          <t>[변동성허용]</t>
        </is>
      </c>
      <c r="H3000" t="n">
        <v>300000</v>
      </c>
      <c r="I3000" t="n">
        <v>22500</v>
      </c>
      <c r="J3000" t="n">
        <v>27050</v>
      </c>
      <c r="K3000" t="n">
        <v>20.22</v>
      </c>
      <c r="L3000" t="n">
        <v>0</v>
      </c>
      <c r="M3000" t="n">
        <v>0</v>
      </c>
      <c r="N3000" t="n">
        <v>0</v>
      </c>
      <c r="O3000" t="n">
        <v>0</v>
      </c>
      <c r="P3000" t="inlineStr">
        <is>
          <t>2026-03-31</t>
        </is>
      </c>
      <c r="Q3000" t="inlineStr">
        <is>
          <t>2026-06-08</t>
        </is>
      </c>
      <c r="R3000" t="inlineStr">
        <is>
          <t>+10%▶40% 익절 / +20%▶30% 익절 / +40%▶30% 익절</t>
        </is>
      </c>
      <c r="S3000" t="inlineStr">
        <is>
          <t>-5%▶50% 손절 / -10%▶30% 손절 / -15%▶20% 손절</t>
        </is>
      </c>
      <c r="T3000" t="inlineStr">
        <is>
          <t>매수 0.0005 / 매도 0.0025 / 슬리피지 0.0007</t>
        </is>
      </c>
    </row>
    <row r="3001">
      <c r="A3001" t="inlineStr">
        <is>
          <t>세미파이브|전체 평가기간|[수익극대화]+[버티기형]</t>
        </is>
      </c>
      <c r="B3001" t="inlineStr">
        <is>
          <t>세미파이브</t>
        </is>
      </c>
      <c r="C3001" t="inlineStr">
        <is>
          <t>490470</t>
        </is>
      </c>
      <c r="D3001" t="inlineStr">
        <is>
          <t>전체 평가기간</t>
        </is>
      </c>
      <c r="E3001" t="inlineStr">
        <is>
          <t>[수익극대화]+[버티기형]</t>
        </is>
      </c>
      <c r="F3001" t="inlineStr">
        <is>
          <t>[수익극대화]</t>
        </is>
      </c>
      <c r="G3001" t="inlineStr">
        <is>
          <t>[버티기형]</t>
        </is>
      </c>
      <c r="H3001" t="n">
        <v>300000</v>
      </c>
      <c r="I3001" t="n">
        <v>22500</v>
      </c>
      <c r="J3001" t="n">
        <v>27050</v>
      </c>
      <c r="K3001" t="n">
        <v>20.22</v>
      </c>
      <c r="L3001" t="n">
        <v>0</v>
      </c>
      <c r="M3001" t="n">
        <v>0</v>
      </c>
      <c r="N3001" t="n">
        <v>0</v>
      </c>
      <c r="O3001" t="n">
        <v>0</v>
      </c>
      <c r="P3001" t="inlineStr">
        <is>
          <t>2026-03-31</t>
        </is>
      </c>
      <c r="Q3001" t="inlineStr">
        <is>
          <t>2026-06-08</t>
        </is>
      </c>
      <c r="R3001" t="inlineStr">
        <is>
          <t>+10%▶40% 익절 / +20%▶30% 익절 / +40%▶30% 익절</t>
        </is>
      </c>
      <c r="S3001" t="inlineStr">
        <is>
          <t>-5%▶40% 손절 / -15%▶30% 손절 / -20%▶30% 손절</t>
        </is>
      </c>
      <c r="T3001" t="inlineStr">
        <is>
          <t>매수 0.0005 / 매도 0.0025 / 슬리피지 0.0007</t>
        </is>
      </c>
    </row>
    <row r="3002">
      <c r="A3002" t="inlineStr">
        <is>
          <t>KODEX 은선물(H)|1개월 전에 샀다면|[초단타]+[칼손절]</t>
        </is>
      </c>
      <c r="B3002" t="inlineStr">
        <is>
          <t>KODEX 은선물(H)</t>
        </is>
      </c>
      <c r="C3002" t="inlineStr">
        <is>
          <t>144600</t>
        </is>
      </c>
      <c r="D3002" t="inlineStr">
        <is>
          <t>1개월 전에 샀다면</t>
        </is>
      </c>
      <c r="E3002" t="inlineStr">
        <is>
          <t>[초단타]+[칼손절]</t>
        </is>
      </c>
      <c r="F3002" t="inlineStr">
        <is>
          <t>[초단타]</t>
        </is>
      </c>
      <c r="G3002" t="inlineStr">
        <is>
          <t>[칼손절]</t>
        </is>
      </c>
      <c r="H3002" t="n">
        <v>300000</v>
      </c>
      <c r="I3002" t="n">
        <v>13255</v>
      </c>
      <c r="J3002" t="n">
        <v>11055</v>
      </c>
      <c r="K3002" t="n">
        <v>-16.6</v>
      </c>
      <c r="L3002" t="n">
        <v>-4.73</v>
      </c>
      <c r="M3002" t="n">
        <v>-5.68</v>
      </c>
      <c r="N3002" t="n">
        <v>0</v>
      </c>
      <c r="O3002" t="n">
        <v>3</v>
      </c>
      <c r="P3002" t="inlineStr">
        <is>
          <t>2026-05-11</t>
        </is>
      </c>
      <c r="Q3002" t="inlineStr">
        <is>
          <t>2026-06-08</t>
        </is>
      </c>
      <c r="R3002" t="inlineStr">
        <is>
          <t>+3%▶70% 익절 / +5%▶20% 익절 / +10%▶10% 익절</t>
        </is>
      </c>
      <c r="S3002" t="inlineStr">
        <is>
          <t>-2%▶80% 손절 / -4%▶10% 손절 / -6%▶10% 손절</t>
        </is>
      </c>
      <c r="T3002" t="inlineStr">
        <is>
          <t>매수 0.0005 / 매도 0.0025 / 슬리피지 0.0007</t>
        </is>
      </c>
    </row>
    <row r="3003">
      <c r="A3003" t="inlineStr">
        <is>
          <t>KODEX 은선물(H)|1개월 전에 샀다면|[초단타]+[정석방어]</t>
        </is>
      </c>
      <c r="B3003" t="inlineStr">
        <is>
          <t>KODEX 은선물(H)</t>
        </is>
      </c>
      <c r="C3003" t="inlineStr">
        <is>
          <t>144600</t>
        </is>
      </c>
      <c r="D3003" t="inlineStr">
        <is>
          <t>1개월 전에 샀다면</t>
        </is>
      </c>
      <c r="E3003" t="inlineStr">
        <is>
          <t>[초단타]+[정석방어]</t>
        </is>
      </c>
      <c r="F3003" t="inlineStr">
        <is>
          <t>[초단타]</t>
        </is>
      </c>
      <c r="G3003" t="inlineStr">
        <is>
          <t>[정석방어]</t>
        </is>
      </c>
      <c r="H3003" t="n">
        <v>300000</v>
      </c>
      <c r="I3003" t="n">
        <v>13255</v>
      </c>
      <c r="J3003" t="n">
        <v>11055</v>
      </c>
      <c r="K3003" t="n">
        <v>-16.6</v>
      </c>
      <c r="L3003" t="n">
        <v>-6.14</v>
      </c>
      <c r="M3003" t="n">
        <v>-7.07</v>
      </c>
      <c r="N3003" t="n">
        <v>0</v>
      </c>
      <c r="O3003" t="n">
        <v>2</v>
      </c>
      <c r="P3003" t="inlineStr">
        <is>
          <t>2026-05-11</t>
        </is>
      </c>
      <c r="Q3003" t="inlineStr">
        <is>
          <t>2026-06-08</t>
        </is>
      </c>
      <c r="R3003" t="inlineStr">
        <is>
          <t>+3%▶70% 익절 / +5%▶20% 익절 / +10%▶10% 익절</t>
        </is>
      </c>
      <c r="S3003" t="inlineStr">
        <is>
          <t>-3%▶70% 손절 / -5%▶20% 손절 / -10%▶10% 손절</t>
        </is>
      </c>
      <c r="T3003" t="inlineStr">
        <is>
          <t>매수 0.0005 / 매도 0.0025 / 슬리피지 0.0007</t>
        </is>
      </c>
    </row>
    <row r="3004">
      <c r="A3004" t="inlineStr">
        <is>
          <t>KODEX 은선물(H)|1개월 전에 샀다면|[초단타]+[변동성허용]</t>
        </is>
      </c>
      <c r="B3004" t="inlineStr">
        <is>
          <t>KODEX 은선물(H)</t>
        </is>
      </c>
      <c r="C3004" t="inlineStr">
        <is>
          <t>144600</t>
        </is>
      </c>
      <c r="D3004" t="inlineStr">
        <is>
          <t>1개월 전에 샀다면</t>
        </is>
      </c>
      <c r="E3004" t="inlineStr">
        <is>
          <t>[초단타]+[변동성허용]</t>
        </is>
      </c>
      <c r="F3004" t="inlineStr">
        <is>
          <t>[초단타]</t>
        </is>
      </c>
      <c r="G3004" t="inlineStr">
        <is>
          <t>[변동성허용]</t>
        </is>
      </c>
      <c r="H3004" t="n">
        <v>300000</v>
      </c>
      <c r="I3004" t="n">
        <v>13255</v>
      </c>
      <c r="J3004" t="n">
        <v>11055</v>
      </c>
      <c r="K3004" t="n">
        <v>-16.6</v>
      </c>
      <c r="L3004" t="n">
        <v>-11</v>
      </c>
      <c r="M3004" t="n">
        <v>-12.13</v>
      </c>
      <c r="N3004" t="n">
        <v>0</v>
      </c>
      <c r="O3004" t="n">
        <v>2</v>
      </c>
      <c r="P3004" t="inlineStr">
        <is>
          <t>2026-05-11</t>
        </is>
      </c>
      <c r="Q3004" t="inlineStr">
        <is>
          <t>2026-06-08</t>
        </is>
      </c>
      <c r="R3004" t="inlineStr">
        <is>
          <t>+3%▶70% 익절 / +5%▶20% 익절 / +10%▶10% 익절</t>
        </is>
      </c>
      <c r="S3004" t="inlineStr">
        <is>
          <t>-5%▶50% 손절 / -10%▶30% 손절 / -15%▶20% 손절</t>
        </is>
      </c>
      <c r="T3004" t="inlineStr">
        <is>
          <t>매수 0.0005 / 매도 0.0025 / 슬리피지 0.0007</t>
        </is>
      </c>
    </row>
    <row r="3005">
      <c r="A3005" t="inlineStr">
        <is>
          <t>KODEX 은선물(H)|1개월 전에 샀다면|[초단타]+[버티기형]</t>
        </is>
      </c>
      <c r="B3005" t="inlineStr">
        <is>
          <t>KODEX 은선물(H)</t>
        </is>
      </c>
      <c r="C3005" t="inlineStr">
        <is>
          <t>144600</t>
        </is>
      </c>
      <c r="D3005" t="inlineStr">
        <is>
          <t>1개월 전에 샀다면</t>
        </is>
      </c>
      <c r="E3005" t="inlineStr">
        <is>
          <t>[초단타]+[버티기형]</t>
        </is>
      </c>
      <c r="F3005" t="inlineStr">
        <is>
          <t>[초단타]</t>
        </is>
      </c>
      <c r="G3005" t="inlineStr">
        <is>
          <t>[버티기형]</t>
        </is>
      </c>
      <c r="H3005" t="n">
        <v>300000</v>
      </c>
      <c r="I3005" t="n">
        <v>13255</v>
      </c>
      <c r="J3005" t="n">
        <v>11055</v>
      </c>
      <c r="K3005" t="n">
        <v>-16.6</v>
      </c>
      <c r="L3005" t="n">
        <v>-11</v>
      </c>
      <c r="M3005" t="n">
        <v>-12.13</v>
      </c>
      <c r="N3005" t="n">
        <v>0</v>
      </c>
      <c r="O3005" t="n">
        <v>2</v>
      </c>
      <c r="P3005" t="inlineStr">
        <is>
          <t>2026-05-11</t>
        </is>
      </c>
      <c r="Q3005" t="inlineStr">
        <is>
          <t>2026-06-08</t>
        </is>
      </c>
      <c r="R3005" t="inlineStr">
        <is>
          <t>+3%▶70% 익절 / +5%▶20% 익절 / +10%▶10% 익절</t>
        </is>
      </c>
      <c r="S3005" t="inlineStr">
        <is>
          <t>-5%▶40% 손절 / -15%▶30% 손절 / -20%▶30% 손절</t>
        </is>
      </c>
      <c r="T3005" t="inlineStr">
        <is>
          <t>매수 0.0005 / 매도 0.0025 / 슬리피지 0.0007</t>
        </is>
      </c>
    </row>
    <row r="3006">
      <c r="A3006" t="inlineStr">
        <is>
          <t>KODEX 은선물(H)|1개월 전에 샀다면|[단기스윙]+[칼손절]</t>
        </is>
      </c>
      <c r="B3006" t="inlineStr">
        <is>
          <t>KODEX 은선물(H)</t>
        </is>
      </c>
      <c r="C3006" t="inlineStr">
        <is>
          <t>144600</t>
        </is>
      </c>
      <c r="D3006" t="inlineStr">
        <is>
          <t>1개월 전에 샀다면</t>
        </is>
      </c>
      <c r="E3006" t="inlineStr">
        <is>
          <t>[단기스윙]+[칼손절]</t>
        </is>
      </c>
      <c r="F3006" t="inlineStr">
        <is>
          <t>[단기스윙]</t>
        </is>
      </c>
      <c r="G3006" t="inlineStr">
        <is>
          <t>[칼손절]</t>
        </is>
      </c>
      <c r="H3006" t="n">
        <v>300000</v>
      </c>
      <c r="I3006" t="n">
        <v>13255</v>
      </c>
      <c r="J3006" t="n">
        <v>11055</v>
      </c>
      <c r="K3006" t="n">
        <v>-16.6</v>
      </c>
      <c r="L3006" t="n">
        <v>-4.73</v>
      </c>
      <c r="M3006" t="n">
        <v>-5.68</v>
      </c>
      <c r="N3006" t="n">
        <v>0</v>
      </c>
      <c r="O3006" t="n">
        <v>3</v>
      </c>
      <c r="P3006" t="inlineStr">
        <is>
          <t>2026-05-11</t>
        </is>
      </c>
      <c r="Q3006" t="inlineStr">
        <is>
          <t>2026-06-08</t>
        </is>
      </c>
      <c r="R3006" t="inlineStr">
        <is>
          <t>+5%▶60% 익절 / +10%▶30% 익절 / +20%▶10% 익절</t>
        </is>
      </c>
      <c r="S3006" t="inlineStr">
        <is>
          <t>-2%▶80% 손절 / -4%▶10% 손절 / -6%▶10% 손절</t>
        </is>
      </c>
      <c r="T3006" t="inlineStr">
        <is>
          <t>매수 0.0005 / 매도 0.0025 / 슬리피지 0.0007</t>
        </is>
      </c>
    </row>
    <row r="3007">
      <c r="A3007" t="inlineStr">
        <is>
          <t>KODEX 은선물(H)|1개월 전에 샀다면|[단기스윙]+[정석방어]</t>
        </is>
      </c>
      <c r="B3007" t="inlineStr">
        <is>
          <t>KODEX 은선물(H)</t>
        </is>
      </c>
      <c r="C3007" t="inlineStr">
        <is>
          <t>144600</t>
        </is>
      </c>
      <c r="D3007" t="inlineStr">
        <is>
          <t>1개월 전에 샀다면</t>
        </is>
      </c>
      <c r="E3007" t="inlineStr">
        <is>
          <t>[단기스윙]+[정석방어]</t>
        </is>
      </c>
      <c r="F3007" t="inlineStr">
        <is>
          <t>[단기스윙]</t>
        </is>
      </c>
      <c r="G3007" t="inlineStr">
        <is>
          <t>[정석방어]</t>
        </is>
      </c>
      <c r="H3007" t="n">
        <v>300000</v>
      </c>
      <c r="I3007" t="n">
        <v>13255</v>
      </c>
      <c r="J3007" t="n">
        <v>11055</v>
      </c>
      <c r="K3007" t="n">
        <v>-16.6</v>
      </c>
      <c r="L3007" t="n">
        <v>-6.14</v>
      </c>
      <c r="M3007" t="n">
        <v>-7.07</v>
      </c>
      <c r="N3007" t="n">
        <v>0</v>
      </c>
      <c r="O3007" t="n">
        <v>2</v>
      </c>
      <c r="P3007" t="inlineStr">
        <is>
          <t>2026-05-11</t>
        </is>
      </c>
      <c r="Q3007" t="inlineStr">
        <is>
          <t>2026-06-08</t>
        </is>
      </c>
      <c r="R3007" t="inlineStr">
        <is>
          <t>+5%▶60% 익절 / +10%▶30% 익절 / +20%▶10% 익절</t>
        </is>
      </c>
      <c r="S3007" t="inlineStr">
        <is>
          <t>-3%▶70% 손절 / -5%▶20% 손절 / -10%▶10% 손절</t>
        </is>
      </c>
      <c r="T3007" t="inlineStr">
        <is>
          <t>매수 0.0005 / 매도 0.0025 / 슬리피지 0.0007</t>
        </is>
      </c>
    </row>
    <row r="3008">
      <c r="A3008" t="inlineStr">
        <is>
          <t>KODEX 은선물(H)|1개월 전에 샀다면|[단기스윙]+[변동성허용]</t>
        </is>
      </c>
      <c r="B3008" t="inlineStr">
        <is>
          <t>KODEX 은선물(H)</t>
        </is>
      </c>
      <c r="C3008" t="inlineStr">
        <is>
          <t>144600</t>
        </is>
      </c>
      <c r="D3008" t="inlineStr">
        <is>
          <t>1개월 전에 샀다면</t>
        </is>
      </c>
      <c r="E3008" t="inlineStr">
        <is>
          <t>[단기스윙]+[변동성허용]</t>
        </is>
      </c>
      <c r="F3008" t="inlineStr">
        <is>
          <t>[단기스윙]</t>
        </is>
      </c>
      <c r="G3008" t="inlineStr">
        <is>
          <t>[변동성허용]</t>
        </is>
      </c>
      <c r="H3008" t="n">
        <v>300000</v>
      </c>
      <c r="I3008" t="n">
        <v>13255</v>
      </c>
      <c r="J3008" t="n">
        <v>11055</v>
      </c>
      <c r="K3008" t="n">
        <v>-16.6</v>
      </c>
      <c r="L3008" t="n">
        <v>-11</v>
      </c>
      <c r="M3008" t="n">
        <v>-12.13</v>
      </c>
      <c r="N3008" t="n">
        <v>0</v>
      </c>
      <c r="O3008" t="n">
        <v>2</v>
      </c>
      <c r="P3008" t="inlineStr">
        <is>
          <t>2026-05-11</t>
        </is>
      </c>
      <c r="Q3008" t="inlineStr">
        <is>
          <t>2026-06-08</t>
        </is>
      </c>
      <c r="R3008" t="inlineStr">
        <is>
          <t>+5%▶60% 익절 / +10%▶30% 익절 / +20%▶10% 익절</t>
        </is>
      </c>
      <c r="S3008" t="inlineStr">
        <is>
          <t>-5%▶50% 손절 / -10%▶30% 손절 / -15%▶20% 손절</t>
        </is>
      </c>
      <c r="T3008" t="inlineStr">
        <is>
          <t>매수 0.0005 / 매도 0.0025 / 슬리피지 0.0007</t>
        </is>
      </c>
    </row>
    <row r="3009">
      <c r="A3009" t="inlineStr">
        <is>
          <t>KODEX 은선물(H)|1개월 전에 샀다면|[단기스윙]+[버티기형]</t>
        </is>
      </c>
      <c r="B3009" t="inlineStr">
        <is>
          <t>KODEX 은선물(H)</t>
        </is>
      </c>
      <c r="C3009" t="inlineStr">
        <is>
          <t>144600</t>
        </is>
      </c>
      <c r="D3009" t="inlineStr">
        <is>
          <t>1개월 전에 샀다면</t>
        </is>
      </c>
      <c r="E3009" t="inlineStr">
        <is>
          <t>[단기스윙]+[버티기형]</t>
        </is>
      </c>
      <c r="F3009" t="inlineStr">
        <is>
          <t>[단기스윙]</t>
        </is>
      </c>
      <c r="G3009" t="inlineStr">
        <is>
          <t>[버티기형]</t>
        </is>
      </c>
      <c r="H3009" t="n">
        <v>300000</v>
      </c>
      <c r="I3009" t="n">
        <v>13255</v>
      </c>
      <c r="J3009" t="n">
        <v>11055</v>
      </c>
      <c r="K3009" t="n">
        <v>-16.6</v>
      </c>
      <c r="L3009" t="n">
        <v>-11</v>
      </c>
      <c r="M3009" t="n">
        <v>-12.13</v>
      </c>
      <c r="N3009" t="n">
        <v>0</v>
      </c>
      <c r="O3009" t="n">
        <v>2</v>
      </c>
      <c r="P3009" t="inlineStr">
        <is>
          <t>2026-05-11</t>
        </is>
      </c>
      <c r="Q3009" t="inlineStr">
        <is>
          <t>2026-06-08</t>
        </is>
      </c>
      <c r="R3009" t="inlineStr">
        <is>
          <t>+5%▶60% 익절 / +10%▶30% 익절 / +20%▶10% 익절</t>
        </is>
      </c>
      <c r="S3009" t="inlineStr">
        <is>
          <t>-5%▶40% 손절 / -15%▶30% 손절 / -20%▶30% 손절</t>
        </is>
      </c>
      <c r="T3009" t="inlineStr">
        <is>
          <t>매수 0.0005 / 매도 0.0025 / 슬리피지 0.0007</t>
        </is>
      </c>
    </row>
    <row r="3010">
      <c r="A3010" t="inlineStr">
        <is>
          <t>KODEX 은선물(H)|1개월 전에 샀다면|[대표님룰]+[칼손절]</t>
        </is>
      </c>
      <c r="B3010" t="inlineStr">
        <is>
          <t>KODEX 은선물(H)</t>
        </is>
      </c>
      <c r="C3010" t="inlineStr">
        <is>
          <t>144600</t>
        </is>
      </c>
      <c r="D3010" t="inlineStr">
        <is>
          <t>1개월 전에 샀다면</t>
        </is>
      </c>
      <c r="E3010" t="inlineStr">
        <is>
          <t>[대표님룰]+[칼손절]</t>
        </is>
      </c>
      <c r="F3010" t="inlineStr">
        <is>
          <t>[대표님룰]</t>
        </is>
      </c>
      <c r="G3010" t="inlineStr">
        <is>
          <t>[칼손절]</t>
        </is>
      </c>
      <c r="H3010" t="n">
        <v>300000</v>
      </c>
      <c r="I3010" t="n">
        <v>13255</v>
      </c>
      <c r="J3010" t="n">
        <v>11055</v>
      </c>
      <c r="K3010" t="n">
        <v>-16.6</v>
      </c>
      <c r="L3010" t="n">
        <v>-4.73</v>
      </c>
      <c r="M3010" t="n">
        <v>-5.68</v>
      </c>
      <c r="N3010" t="n">
        <v>0</v>
      </c>
      <c r="O3010" t="n">
        <v>3</v>
      </c>
      <c r="P3010" t="inlineStr">
        <is>
          <t>2026-05-11</t>
        </is>
      </c>
      <c r="Q3010" t="inlineStr">
        <is>
          <t>2026-06-08</t>
        </is>
      </c>
      <c r="R3010" t="inlineStr">
        <is>
          <t>+5%▶60% 익절 / +10%▶30% 익절 / +30%▶10% 익절</t>
        </is>
      </c>
      <c r="S3010" t="inlineStr">
        <is>
          <t>-2%▶80% 손절 / -4%▶10% 손절 / -6%▶10% 손절</t>
        </is>
      </c>
      <c r="T3010" t="inlineStr">
        <is>
          <t>매수 0.0005 / 매도 0.0025 / 슬리피지 0.0007</t>
        </is>
      </c>
    </row>
    <row r="3011">
      <c r="A3011" t="inlineStr">
        <is>
          <t>KODEX 은선물(H)|1개월 전에 샀다면|[대표님룰]+[정석방어]</t>
        </is>
      </c>
      <c r="B3011" t="inlineStr">
        <is>
          <t>KODEX 은선물(H)</t>
        </is>
      </c>
      <c r="C3011" t="inlineStr">
        <is>
          <t>144600</t>
        </is>
      </c>
      <c r="D3011" t="inlineStr">
        <is>
          <t>1개월 전에 샀다면</t>
        </is>
      </c>
      <c r="E3011" t="inlineStr">
        <is>
          <t>[대표님룰]+[정석방어]</t>
        </is>
      </c>
      <c r="F3011" t="inlineStr">
        <is>
          <t>[대표님룰]</t>
        </is>
      </c>
      <c r="G3011" t="inlineStr">
        <is>
          <t>[정석방어]</t>
        </is>
      </c>
      <c r="H3011" t="n">
        <v>300000</v>
      </c>
      <c r="I3011" t="n">
        <v>13255</v>
      </c>
      <c r="J3011" t="n">
        <v>11055</v>
      </c>
      <c r="K3011" t="n">
        <v>-16.6</v>
      </c>
      <c r="L3011" t="n">
        <v>-6.14</v>
      </c>
      <c r="M3011" t="n">
        <v>-7.07</v>
      </c>
      <c r="N3011" t="n">
        <v>0</v>
      </c>
      <c r="O3011" t="n">
        <v>2</v>
      </c>
      <c r="P3011" t="inlineStr">
        <is>
          <t>2026-05-11</t>
        </is>
      </c>
      <c r="Q3011" t="inlineStr">
        <is>
          <t>2026-06-08</t>
        </is>
      </c>
      <c r="R3011" t="inlineStr">
        <is>
          <t>+5%▶60% 익절 / +10%▶30% 익절 / +30%▶10% 익절</t>
        </is>
      </c>
      <c r="S3011" t="inlineStr">
        <is>
          <t>-3%▶70% 손절 / -5%▶20% 손절 / -10%▶10% 손절</t>
        </is>
      </c>
      <c r="T3011" t="inlineStr">
        <is>
          <t>매수 0.0005 / 매도 0.0025 / 슬리피지 0.0007</t>
        </is>
      </c>
    </row>
    <row r="3012">
      <c r="A3012" t="inlineStr">
        <is>
          <t>KODEX 은선물(H)|1개월 전에 샀다면|[대표님룰]+[변동성허용]</t>
        </is>
      </c>
      <c r="B3012" t="inlineStr">
        <is>
          <t>KODEX 은선물(H)</t>
        </is>
      </c>
      <c r="C3012" t="inlineStr">
        <is>
          <t>144600</t>
        </is>
      </c>
      <c r="D3012" t="inlineStr">
        <is>
          <t>1개월 전에 샀다면</t>
        </is>
      </c>
      <c r="E3012" t="inlineStr">
        <is>
          <t>[대표님룰]+[변동성허용]</t>
        </is>
      </c>
      <c r="F3012" t="inlineStr">
        <is>
          <t>[대표님룰]</t>
        </is>
      </c>
      <c r="G3012" t="inlineStr">
        <is>
          <t>[변동성허용]</t>
        </is>
      </c>
      <c r="H3012" t="n">
        <v>300000</v>
      </c>
      <c r="I3012" t="n">
        <v>13255</v>
      </c>
      <c r="J3012" t="n">
        <v>11055</v>
      </c>
      <c r="K3012" t="n">
        <v>-16.6</v>
      </c>
      <c r="L3012" t="n">
        <v>-11</v>
      </c>
      <c r="M3012" t="n">
        <v>-12.13</v>
      </c>
      <c r="N3012" t="n">
        <v>0</v>
      </c>
      <c r="O3012" t="n">
        <v>2</v>
      </c>
      <c r="P3012" t="inlineStr">
        <is>
          <t>2026-05-11</t>
        </is>
      </c>
      <c r="Q3012" t="inlineStr">
        <is>
          <t>2026-06-08</t>
        </is>
      </c>
      <c r="R3012" t="inlineStr">
        <is>
          <t>+5%▶60% 익절 / +10%▶30% 익절 / +30%▶10% 익절</t>
        </is>
      </c>
      <c r="S3012" t="inlineStr">
        <is>
          <t>-5%▶50% 손절 / -10%▶30% 손절 / -15%▶20% 손절</t>
        </is>
      </c>
      <c r="T3012" t="inlineStr">
        <is>
          <t>매수 0.0005 / 매도 0.0025 / 슬리피지 0.0007</t>
        </is>
      </c>
    </row>
    <row r="3013">
      <c r="A3013" t="inlineStr">
        <is>
          <t>KODEX 은선물(H)|1개월 전에 샀다면|[대표님룰]+[버티기형]</t>
        </is>
      </c>
      <c r="B3013" t="inlineStr">
        <is>
          <t>KODEX 은선물(H)</t>
        </is>
      </c>
      <c r="C3013" t="inlineStr">
        <is>
          <t>144600</t>
        </is>
      </c>
      <c r="D3013" t="inlineStr">
        <is>
          <t>1개월 전에 샀다면</t>
        </is>
      </c>
      <c r="E3013" t="inlineStr">
        <is>
          <t>[대표님룰]+[버티기형]</t>
        </is>
      </c>
      <c r="F3013" t="inlineStr">
        <is>
          <t>[대표님룰]</t>
        </is>
      </c>
      <c r="G3013" t="inlineStr">
        <is>
          <t>[버티기형]</t>
        </is>
      </c>
      <c r="H3013" t="n">
        <v>300000</v>
      </c>
      <c r="I3013" t="n">
        <v>13255</v>
      </c>
      <c r="J3013" t="n">
        <v>11055</v>
      </c>
      <c r="K3013" t="n">
        <v>-16.6</v>
      </c>
      <c r="L3013" t="n">
        <v>-11</v>
      </c>
      <c r="M3013" t="n">
        <v>-12.13</v>
      </c>
      <c r="N3013" t="n">
        <v>0</v>
      </c>
      <c r="O3013" t="n">
        <v>2</v>
      </c>
      <c r="P3013" t="inlineStr">
        <is>
          <t>2026-05-11</t>
        </is>
      </c>
      <c r="Q3013" t="inlineStr">
        <is>
          <t>2026-06-08</t>
        </is>
      </c>
      <c r="R3013" t="inlineStr">
        <is>
          <t>+5%▶60% 익절 / +10%▶30% 익절 / +30%▶10% 익절</t>
        </is>
      </c>
      <c r="S3013" t="inlineStr">
        <is>
          <t>-5%▶40% 손절 / -15%▶30% 손절 / -20%▶30% 손절</t>
        </is>
      </c>
      <c r="T3013" t="inlineStr">
        <is>
          <t>매수 0.0005 / 매도 0.0025 / 슬리피지 0.0007</t>
        </is>
      </c>
    </row>
    <row r="3014">
      <c r="A3014" t="inlineStr">
        <is>
          <t>KODEX 은선물(H)|1개월 전에 샀다면|[중기추세]+[칼손절]</t>
        </is>
      </c>
      <c r="B3014" t="inlineStr">
        <is>
          <t>KODEX 은선물(H)</t>
        </is>
      </c>
      <c r="C3014" t="inlineStr">
        <is>
          <t>144600</t>
        </is>
      </c>
      <c r="D3014" t="inlineStr">
        <is>
          <t>1개월 전에 샀다면</t>
        </is>
      </c>
      <c r="E3014" t="inlineStr">
        <is>
          <t>[중기추세]+[칼손절]</t>
        </is>
      </c>
      <c r="F3014" t="inlineStr">
        <is>
          <t>[중기추세]</t>
        </is>
      </c>
      <c r="G3014" t="inlineStr">
        <is>
          <t>[칼손절]</t>
        </is>
      </c>
      <c r="H3014" t="n">
        <v>300000</v>
      </c>
      <c r="I3014" t="n">
        <v>13255</v>
      </c>
      <c r="J3014" t="n">
        <v>11055</v>
      </c>
      <c r="K3014" t="n">
        <v>-16.6</v>
      </c>
      <c r="L3014" t="n">
        <v>-4.73</v>
      </c>
      <c r="M3014" t="n">
        <v>-5.68</v>
      </c>
      <c r="N3014" t="n">
        <v>0</v>
      </c>
      <c r="O3014" t="n">
        <v>3</v>
      </c>
      <c r="P3014" t="inlineStr">
        <is>
          <t>2026-05-11</t>
        </is>
      </c>
      <c r="Q3014" t="inlineStr">
        <is>
          <t>2026-06-08</t>
        </is>
      </c>
      <c r="R3014" t="inlineStr">
        <is>
          <t>+10%▶50% 익절 / +20%▶30% 익절 / +30%▶20% 익절</t>
        </is>
      </c>
      <c r="S3014" t="inlineStr">
        <is>
          <t>-2%▶80% 손절 / -4%▶10% 손절 / -6%▶10% 손절</t>
        </is>
      </c>
      <c r="T3014" t="inlineStr">
        <is>
          <t>매수 0.0005 / 매도 0.0025 / 슬리피지 0.0007</t>
        </is>
      </c>
    </row>
    <row r="3015">
      <c r="A3015" t="inlineStr">
        <is>
          <t>KODEX 은선물(H)|1개월 전에 샀다면|[중기추세]+[정석방어]</t>
        </is>
      </c>
      <c r="B3015" t="inlineStr">
        <is>
          <t>KODEX 은선물(H)</t>
        </is>
      </c>
      <c r="C3015" t="inlineStr">
        <is>
          <t>144600</t>
        </is>
      </c>
      <c r="D3015" t="inlineStr">
        <is>
          <t>1개월 전에 샀다면</t>
        </is>
      </c>
      <c r="E3015" t="inlineStr">
        <is>
          <t>[중기추세]+[정석방어]</t>
        </is>
      </c>
      <c r="F3015" t="inlineStr">
        <is>
          <t>[중기추세]</t>
        </is>
      </c>
      <c r="G3015" t="inlineStr">
        <is>
          <t>[정석방어]</t>
        </is>
      </c>
      <c r="H3015" t="n">
        <v>300000</v>
      </c>
      <c r="I3015" t="n">
        <v>13255</v>
      </c>
      <c r="J3015" t="n">
        <v>11055</v>
      </c>
      <c r="K3015" t="n">
        <v>-16.6</v>
      </c>
      <c r="L3015" t="n">
        <v>-6.14</v>
      </c>
      <c r="M3015" t="n">
        <v>-7.07</v>
      </c>
      <c r="N3015" t="n">
        <v>0</v>
      </c>
      <c r="O3015" t="n">
        <v>2</v>
      </c>
      <c r="P3015" t="inlineStr">
        <is>
          <t>2026-05-11</t>
        </is>
      </c>
      <c r="Q3015" t="inlineStr">
        <is>
          <t>2026-06-08</t>
        </is>
      </c>
      <c r="R3015" t="inlineStr">
        <is>
          <t>+10%▶50% 익절 / +20%▶30% 익절 / +30%▶20% 익절</t>
        </is>
      </c>
      <c r="S3015" t="inlineStr">
        <is>
          <t>-3%▶70% 손절 / -5%▶20% 손절 / -10%▶10% 손절</t>
        </is>
      </c>
      <c r="T3015" t="inlineStr">
        <is>
          <t>매수 0.0005 / 매도 0.0025 / 슬리피지 0.0007</t>
        </is>
      </c>
    </row>
    <row r="3016">
      <c r="A3016" t="inlineStr">
        <is>
          <t>KODEX 은선물(H)|1개월 전에 샀다면|[중기추세]+[변동성허용]</t>
        </is>
      </c>
      <c r="B3016" t="inlineStr">
        <is>
          <t>KODEX 은선물(H)</t>
        </is>
      </c>
      <c r="C3016" t="inlineStr">
        <is>
          <t>144600</t>
        </is>
      </c>
      <c r="D3016" t="inlineStr">
        <is>
          <t>1개월 전에 샀다면</t>
        </is>
      </c>
      <c r="E3016" t="inlineStr">
        <is>
          <t>[중기추세]+[변동성허용]</t>
        </is>
      </c>
      <c r="F3016" t="inlineStr">
        <is>
          <t>[중기추세]</t>
        </is>
      </c>
      <c r="G3016" t="inlineStr">
        <is>
          <t>[변동성허용]</t>
        </is>
      </c>
      <c r="H3016" t="n">
        <v>300000</v>
      </c>
      <c r="I3016" t="n">
        <v>13255</v>
      </c>
      <c r="J3016" t="n">
        <v>11055</v>
      </c>
      <c r="K3016" t="n">
        <v>-16.6</v>
      </c>
      <c r="L3016" t="n">
        <v>-11</v>
      </c>
      <c r="M3016" t="n">
        <v>-12.13</v>
      </c>
      <c r="N3016" t="n">
        <v>0</v>
      </c>
      <c r="O3016" t="n">
        <v>2</v>
      </c>
      <c r="P3016" t="inlineStr">
        <is>
          <t>2026-05-11</t>
        </is>
      </c>
      <c r="Q3016" t="inlineStr">
        <is>
          <t>2026-06-08</t>
        </is>
      </c>
      <c r="R3016" t="inlineStr">
        <is>
          <t>+10%▶50% 익절 / +20%▶30% 익절 / +30%▶20% 익절</t>
        </is>
      </c>
      <c r="S3016" t="inlineStr">
        <is>
          <t>-5%▶50% 손절 / -10%▶30% 손절 / -15%▶20% 손절</t>
        </is>
      </c>
      <c r="T3016" t="inlineStr">
        <is>
          <t>매수 0.0005 / 매도 0.0025 / 슬리피지 0.0007</t>
        </is>
      </c>
    </row>
    <row r="3017">
      <c r="A3017" t="inlineStr">
        <is>
          <t>KODEX 은선물(H)|1개월 전에 샀다면|[중기추세]+[버티기형]</t>
        </is>
      </c>
      <c r="B3017" t="inlineStr">
        <is>
          <t>KODEX 은선물(H)</t>
        </is>
      </c>
      <c r="C3017" t="inlineStr">
        <is>
          <t>144600</t>
        </is>
      </c>
      <c r="D3017" t="inlineStr">
        <is>
          <t>1개월 전에 샀다면</t>
        </is>
      </c>
      <c r="E3017" t="inlineStr">
        <is>
          <t>[중기추세]+[버티기형]</t>
        </is>
      </c>
      <c r="F3017" t="inlineStr">
        <is>
          <t>[중기추세]</t>
        </is>
      </c>
      <c r="G3017" t="inlineStr">
        <is>
          <t>[버티기형]</t>
        </is>
      </c>
      <c r="H3017" t="n">
        <v>300000</v>
      </c>
      <c r="I3017" t="n">
        <v>13255</v>
      </c>
      <c r="J3017" t="n">
        <v>11055</v>
      </c>
      <c r="K3017" t="n">
        <v>-16.6</v>
      </c>
      <c r="L3017" t="n">
        <v>-11</v>
      </c>
      <c r="M3017" t="n">
        <v>-12.13</v>
      </c>
      <c r="N3017" t="n">
        <v>0</v>
      </c>
      <c r="O3017" t="n">
        <v>2</v>
      </c>
      <c r="P3017" t="inlineStr">
        <is>
          <t>2026-05-11</t>
        </is>
      </c>
      <c r="Q3017" t="inlineStr">
        <is>
          <t>2026-06-08</t>
        </is>
      </c>
      <c r="R3017" t="inlineStr">
        <is>
          <t>+10%▶50% 익절 / +20%▶30% 익절 / +30%▶20% 익절</t>
        </is>
      </c>
      <c r="S3017" t="inlineStr">
        <is>
          <t>-5%▶40% 손절 / -15%▶30% 손절 / -20%▶30% 손절</t>
        </is>
      </c>
      <c r="T3017" t="inlineStr">
        <is>
          <t>매수 0.0005 / 매도 0.0025 / 슬리피지 0.0007</t>
        </is>
      </c>
    </row>
    <row r="3018">
      <c r="A3018" t="inlineStr">
        <is>
          <t>KODEX 은선물(H)|1개월 전에 샀다면|[수익극대화]+[칼손절]</t>
        </is>
      </c>
      <c r="B3018" t="inlineStr">
        <is>
          <t>KODEX 은선물(H)</t>
        </is>
      </c>
      <c r="C3018" t="inlineStr">
        <is>
          <t>144600</t>
        </is>
      </c>
      <c r="D3018" t="inlineStr">
        <is>
          <t>1개월 전에 샀다면</t>
        </is>
      </c>
      <c r="E3018" t="inlineStr">
        <is>
          <t>[수익극대화]+[칼손절]</t>
        </is>
      </c>
      <c r="F3018" t="inlineStr">
        <is>
          <t>[수익극대화]</t>
        </is>
      </c>
      <c r="G3018" t="inlineStr">
        <is>
          <t>[칼손절]</t>
        </is>
      </c>
      <c r="H3018" t="n">
        <v>300000</v>
      </c>
      <c r="I3018" t="n">
        <v>13255</v>
      </c>
      <c r="J3018" t="n">
        <v>11055</v>
      </c>
      <c r="K3018" t="n">
        <v>-16.6</v>
      </c>
      <c r="L3018" t="n">
        <v>-4.73</v>
      </c>
      <c r="M3018" t="n">
        <v>-5.68</v>
      </c>
      <c r="N3018" t="n">
        <v>0</v>
      </c>
      <c r="O3018" t="n">
        <v>3</v>
      </c>
      <c r="P3018" t="inlineStr">
        <is>
          <t>2026-05-11</t>
        </is>
      </c>
      <c r="Q3018" t="inlineStr">
        <is>
          <t>2026-06-08</t>
        </is>
      </c>
      <c r="R3018" t="inlineStr">
        <is>
          <t>+10%▶40% 익절 / +20%▶30% 익절 / +40%▶30% 익절</t>
        </is>
      </c>
      <c r="S3018" t="inlineStr">
        <is>
          <t>-2%▶80% 손절 / -4%▶10% 손절 / -6%▶10% 손절</t>
        </is>
      </c>
      <c r="T3018" t="inlineStr">
        <is>
          <t>매수 0.0005 / 매도 0.0025 / 슬리피지 0.0007</t>
        </is>
      </c>
    </row>
    <row r="3019">
      <c r="A3019" t="inlineStr">
        <is>
          <t>KODEX 은선물(H)|1개월 전에 샀다면|[수익극대화]+[정석방어]</t>
        </is>
      </c>
      <c r="B3019" t="inlineStr">
        <is>
          <t>KODEX 은선물(H)</t>
        </is>
      </c>
      <c r="C3019" t="inlineStr">
        <is>
          <t>144600</t>
        </is>
      </c>
      <c r="D3019" t="inlineStr">
        <is>
          <t>1개월 전에 샀다면</t>
        </is>
      </c>
      <c r="E3019" t="inlineStr">
        <is>
          <t>[수익극대화]+[정석방어]</t>
        </is>
      </c>
      <c r="F3019" t="inlineStr">
        <is>
          <t>[수익극대화]</t>
        </is>
      </c>
      <c r="G3019" t="inlineStr">
        <is>
          <t>[정석방어]</t>
        </is>
      </c>
      <c r="H3019" t="n">
        <v>300000</v>
      </c>
      <c r="I3019" t="n">
        <v>13255</v>
      </c>
      <c r="J3019" t="n">
        <v>11055</v>
      </c>
      <c r="K3019" t="n">
        <v>-16.6</v>
      </c>
      <c r="L3019" t="n">
        <v>-6.14</v>
      </c>
      <c r="M3019" t="n">
        <v>-7.07</v>
      </c>
      <c r="N3019" t="n">
        <v>0</v>
      </c>
      <c r="O3019" t="n">
        <v>2</v>
      </c>
      <c r="P3019" t="inlineStr">
        <is>
          <t>2026-05-11</t>
        </is>
      </c>
      <c r="Q3019" t="inlineStr">
        <is>
          <t>2026-06-08</t>
        </is>
      </c>
      <c r="R3019" t="inlineStr">
        <is>
          <t>+10%▶40% 익절 / +20%▶30% 익절 / +40%▶30% 익절</t>
        </is>
      </c>
      <c r="S3019" t="inlineStr">
        <is>
          <t>-3%▶70% 손절 / -5%▶20% 손절 / -10%▶10% 손절</t>
        </is>
      </c>
      <c r="T3019" t="inlineStr">
        <is>
          <t>매수 0.0005 / 매도 0.0025 / 슬리피지 0.0007</t>
        </is>
      </c>
    </row>
    <row r="3020">
      <c r="A3020" t="inlineStr">
        <is>
          <t>KODEX 은선물(H)|1개월 전에 샀다면|[수익극대화]+[변동성허용]</t>
        </is>
      </c>
      <c r="B3020" t="inlineStr">
        <is>
          <t>KODEX 은선물(H)</t>
        </is>
      </c>
      <c r="C3020" t="inlineStr">
        <is>
          <t>144600</t>
        </is>
      </c>
      <c r="D3020" t="inlineStr">
        <is>
          <t>1개월 전에 샀다면</t>
        </is>
      </c>
      <c r="E3020" t="inlineStr">
        <is>
          <t>[수익극대화]+[변동성허용]</t>
        </is>
      </c>
      <c r="F3020" t="inlineStr">
        <is>
          <t>[수익극대화]</t>
        </is>
      </c>
      <c r="G3020" t="inlineStr">
        <is>
          <t>[변동성허용]</t>
        </is>
      </c>
      <c r="H3020" t="n">
        <v>300000</v>
      </c>
      <c r="I3020" t="n">
        <v>13255</v>
      </c>
      <c r="J3020" t="n">
        <v>11055</v>
      </c>
      <c r="K3020" t="n">
        <v>-16.6</v>
      </c>
      <c r="L3020" t="n">
        <v>-11</v>
      </c>
      <c r="M3020" t="n">
        <v>-12.13</v>
      </c>
      <c r="N3020" t="n">
        <v>0</v>
      </c>
      <c r="O3020" t="n">
        <v>2</v>
      </c>
      <c r="P3020" t="inlineStr">
        <is>
          <t>2026-05-11</t>
        </is>
      </c>
      <c r="Q3020" t="inlineStr">
        <is>
          <t>2026-06-08</t>
        </is>
      </c>
      <c r="R3020" t="inlineStr">
        <is>
          <t>+10%▶40% 익절 / +20%▶30% 익절 / +40%▶30% 익절</t>
        </is>
      </c>
      <c r="S3020" t="inlineStr">
        <is>
          <t>-5%▶50% 손절 / -10%▶30% 손절 / -15%▶20% 손절</t>
        </is>
      </c>
      <c r="T3020" t="inlineStr">
        <is>
          <t>매수 0.0005 / 매도 0.0025 / 슬리피지 0.0007</t>
        </is>
      </c>
    </row>
    <row r="3021">
      <c r="A3021" t="inlineStr">
        <is>
          <t>KODEX 은선물(H)|1개월 전에 샀다면|[수익극대화]+[버티기형]</t>
        </is>
      </c>
      <c r="B3021" t="inlineStr">
        <is>
          <t>KODEX 은선물(H)</t>
        </is>
      </c>
      <c r="C3021" t="inlineStr">
        <is>
          <t>144600</t>
        </is>
      </c>
      <c r="D3021" t="inlineStr">
        <is>
          <t>1개월 전에 샀다면</t>
        </is>
      </c>
      <c r="E3021" t="inlineStr">
        <is>
          <t>[수익극대화]+[버티기형]</t>
        </is>
      </c>
      <c r="F3021" t="inlineStr">
        <is>
          <t>[수익극대화]</t>
        </is>
      </c>
      <c r="G3021" t="inlineStr">
        <is>
          <t>[버티기형]</t>
        </is>
      </c>
      <c r="H3021" t="n">
        <v>300000</v>
      </c>
      <c r="I3021" t="n">
        <v>13255</v>
      </c>
      <c r="J3021" t="n">
        <v>11055</v>
      </c>
      <c r="K3021" t="n">
        <v>-16.6</v>
      </c>
      <c r="L3021" t="n">
        <v>-11</v>
      </c>
      <c r="M3021" t="n">
        <v>-12.13</v>
      </c>
      <c r="N3021" t="n">
        <v>0</v>
      </c>
      <c r="O3021" t="n">
        <v>2</v>
      </c>
      <c r="P3021" t="inlineStr">
        <is>
          <t>2026-05-11</t>
        </is>
      </c>
      <c r="Q3021" t="inlineStr">
        <is>
          <t>2026-06-08</t>
        </is>
      </c>
      <c r="R3021" t="inlineStr">
        <is>
          <t>+10%▶40% 익절 / +20%▶30% 익절 / +40%▶30% 익절</t>
        </is>
      </c>
      <c r="S3021" t="inlineStr">
        <is>
          <t>-5%▶40% 손절 / -15%▶30% 손절 / -20%▶30% 손절</t>
        </is>
      </c>
      <c r="T3021" t="inlineStr">
        <is>
          <t>매수 0.0005 / 매도 0.0025 / 슬리피지 0.0007</t>
        </is>
      </c>
    </row>
    <row r="3022">
      <c r="A3022" t="inlineStr">
        <is>
          <t>KODEX 은선물(H)|2주 전에 샀다면|[초단타]+[칼손절]</t>
        </is>
      </c>
      <c r="B3022" t="inlineStr">
        <is>
          <t>KODEX 은선물(H)</t>
        </is>
      </c>
      <c r="C3022" t="inlineStr">
        <is>
          <t>144600</t>
        </is>
      </c>
      <c r="D3022" t="inlineStr">
        <is>
          <t>2주 전에 샀다면</t>
        </is>
      </c>
      <c r="E3022" t="inlineStr">
        <is>
          <t>[초단타]+[칼손절]</t>
        </is>
      </c>
      <c r="F3022" t="inlineStr">
        <is>
          <t>[초단타]</t>
        </is>
      </c>
      <c r="G3022" t="inlineStr">
        <is>
          <t>[칼손절]</t>
        </is>
      </c>
      <c r="H3022" t="n">
        <v>300000</v>
      </c>
      <c r="I3022" t="n">
        <v>12555</v>
      </c>
      <c r="J3022" t="n">
        <v>11055</v>
      </c>
      <c r="K3022" t="n">
        <v>-11.95</v>
      </c>
      <c r="L3022" t="n">
        <v>0</v>
      </c>
      <c r="M3022" t="n">
        <v>0</v>
      </c>
      <c r="N3022" t="n">
        <v>0</v>
      </c>
      <c r="O3022" t="n">
        <v>0</v>
      </c>
      <c r="P3022" t="inlineStr">
        <is>
          <t>2026-05-26</t>
        </is>
      </c>
      <c r="Q3022" t="inlineStr">
        <is>
          <t>2026-06-08</t>
        </is>
      </c>
      <c r="R3022" t="inlineStr">
        <is>
          <t>+3%▶70% 익절 / +5%▶20% 익절 / +10%▶10% 익절</t>
        </is>
      </c>
      <c r="S3022" t="inlineStr">
        <is>
          <t>-2%▶80% 손절 / -4%▶10% 손절 / -6%▶10% 손절</t>
        </is>
      </c>
      <c r="T3022" t="inlineStr">
        <is>
          <t>매수 0.0005 / 매도 0.0025 / 슬리피지 0.0007</t>
        </is>
      </c>
    </row>
    <row r="3023">
      <c r="A3023" t="inlineStr">
        <is>
          <t>KODEX 은선물(H)|2주 전에 샀다면|[초단타]+[정석방어]</t>
        </is>
      </c>
      <c r="B3023" t="inlineStr">
        <is>
          <t>KODEX 은선물(H)</t>
        </is>
      </c>
      <c r="C3023" t="inlineStr">
        <is>
          <t>144600</t>
        </is>
      </c>
      <c r="D3023" t="inlineStr">
        <is>
          <t>2주 전에 샀다면</t>
        </is>
      </c>
      <c r="E3023" t="inlineStr">
        <is>
          <t>[초단타]+[정석방어]</t>
        </is>
      </c>
      <c r="F3023" t="inlineStr">
        <is>
          <t>[초단타]</t>
        </is>
      </c>
      <c r="G3023" t="inlineStr">
        <is>
          <t>[정석방어]</t>
        </is>
      </c>
      <c r="H3023" t="n">
        <v>300000</v>
      </c>
      <c r="I3023" t="n">
        <v>12555</v>
      </c>
      <c r="J3023" t="n">
        <v>11055</v>
      </c>
      <c r="K3023" t="n">
        <v>-11.95</v>
      </c>
      <c r="L3023" t="n">
        <v>0</v>
      </c>
      <c r="M3023" t="n">
        <v>0</v>
      </c>
      <c r="N3023" t="n">
        <v>0</v>
      </c>
      <c r="O3023" t="n">
        <v>0</v>
      </c>
      <c r="P3023" t="inlineStr">
        <is>
          <t>2026-05-26</t>
        </is>
      </c>
      <c r="Q3023" t="inlineStr">
        <is>
          <t>2026-06-08</t>
        </is>
      </c>
      <c r="R3023" t="inlineStr">
        <is>
          <t>+3%▶70% 익절 / +5%▶20% 익절 / +10%▶10% 익절</t>
        </is>
      </c>
      <c r="S3023" t="inlineStr">
        <is>
          <t>-3%▶70% 손절 / -5%▶20% 손절 / -10%▶10% 손절</t>
        </is>
      </c>
      <c r="T3023" t="inlineStr">
        <is>
          <t>매수 0.0005 / 매도 0.0025 / 슬리피지 0.0007</t>
        </is>
      </c>
    </row>
    <row r="3024">
      <c r="A3024" t="inlineStr">
        <is>
          <t>KODEX 은선물(H)|2주 전에 샀다면|[초단타]+[변동성허용]</t>
        </is>
      </c>
      <c r="B3024" t="inlineStr">
        <is>
          <t>KODEX 은선물(H)</t>
        </is>
      </c>
      <c r="C3024" t="inlineStr">
        <is>
          <t>144600</t>
        </is>
      </c>
      <c r="D3024" t="inlineStr">
        <is>
          <t>2주 전에 샀다면</t>
        </is>
      </c>
      <c r="E3024" t="inlineStr">
        <is>
          <t>[초단타]+[변동성허용]</t>
        </is>
      </c>
      <c r="F3024" t="inlineStr">
        <is>
          <t>[초단타]</t>
        </is>
      </c>
      <c r="G3024" t="inlineStr">
        <is>
          <t>[변동성허용]</t>
        </is>
      </c>
      <c r="H3024" t="n">
        <v>300000</v>
      </c>
      <c r="I3024" t="n">
        <v>12555</v>
      </c>
      <c r="J3024" t="n">
        <v>11055</v>
      </c>
      <c r="K3024" t="n">
        <v>-11.95</v>
      </c>
      <c r="L3024" t="n">
        <v>0</v>
      </c>
      <c r="M3024" t="n">
        <v>0</v>
      </c>
      <c r="N3024" t="n">
        <v>0</v>
      </c>
      <c r="O3024" t="n">
        <v>0</v>
      </c>
      <c r="P3024" t="inlineStr">
        <is>
          <t>2026-05-26</t>
        </is>
      </c>
      <c r="Q3024" t="inlineStr">
        <is>
          <t>2026-06-08</t>
        </is>
      </c>
      <c r="R3024" t="inlineStr">
        <is>
          <t>+3%▶70% 익절 / +5%▶20% 익절 / +10%▶10% 익절</t>
        </is>
      </c>
      <c r="S3024" t="inlineStr">
        <is>
          <t>-5%▶50% 손절 / -10%▶30% 손절 / -15%▶20% 손절</t>
        </is>
      </c>
      <c r="T3024" t="inlineStr">
        <is>
          <t>매수 0.0005 / 매도 0.0025 / 슬리피지 0.0007</t>
        </is>
      </c>
    </row>
    <row r="3025">
      <c r="A3025" t="inlineStr">
        <is>
          <t>KODEX 은선물(H)|2주 전에 샀다면|[초단타]+[버티기형]</t>
        </is>
      </c>
      <c r="B3025" t="inlineStr">
        <is>
          <t>KODEX 은선물(H)</t>
        </is>
      </c>
      <c r="C3025" t="inlineStr">
        <is>
          <t>144600</t>
        </is>
      </c>
      <c r="D3025" t="inlineStr">
        <is>
          <t>2주 전에 샀다면</t>
        </is>
      </c>
      <c r="E3025" t="inlineStr">
        <is>
          <t>[초단타]+[버티기형]</t>
        </is>
      </c>
      <c r="F3025" t="inlineStr">
        <is>
          <t>[초단타]</t>
        </is>
      </c>
      <c r="G3025" t="inlineStr">
        <is>
          <t>[버티기형]</t>
        </is>
      </c>
      <c r="H3025" t="n">
        <v>300000</v>
      </c>
      <c r="I3025" t="n">
        <v>12555</v>
      </c>
      <c r="J3025" t="n">
        <v>11055</v>
      </c>
      <c r="K3025" t="n">
        <v>-11.95</v>
      </c>
      <c r="L3025" t="n">
        <v>0</v>
      </c>
      <c r="M3025" t="n">
        <v>0</v>
      </c>
      <c r="N3025" t="n">
        <v>0</v>
      </c>
      <c r="O3025" t="n">
        <v>0</v>
      </c>
      <c r="P3025" t="inlineStr">
        <is>
          <t>2026-05-26</t>
        </is>
      </c>
      <c r="Q3025" t="inlineStr">
        <is>
          <t>2026-06-08</t>
        </is>
      </c>
      <c r="R3025" t="inlineStr">
        <is>
          <t>+3%▶70% 익절 / +5%▶20% 익절 / +10%▶10% 익절</t>
        </is>
      </c>
      <c r="S3025" t="inlineStr">
        <is>
          <t>-5%▶40% 손절 / -15%▶30% 손절 / -20%▶30% 손절</t>
        </is>
      </c>
      <c r="T3025" t="inlineStr">
        <is>
          <t>매수 0.0005 / 매도 0.0025 / 슬리피지 0.0007</t>
        </is>
      </c>
    </row>
    <row r="3026">
      <c r="A3026" t="inlineStr">
        <is>
          <t>KODEX 은선물(H)|2주 전에 샀다면|[단기스윙]+[칼손절]</t>
        </is>
      </c>
      <c r="B3026" t="inlineStr">
        <is>
          <t>KODEX 은선물(H)</t>
        </is>
      </c>
      <c r="C3026" t="inlineStr">
        <is>
          <t>144600</t>
        </is>
      </c>
      <c r="D3026" t="inlineStr">
        <is>
          <t>2주 전에 샀다면</t>
        </is>
      </c>
      <c r="E3026" t="inlineStr">
        <is>
          <t>[단기스윙]+[칼손절]</t>
        </is>
      </c>
      <c r="F3026" t="inlineStr">
        <is>
          <t>[단기스윙]</t>
        </is>
      </c>
      <c r="G3026" t="inlineStr">
        <is>
          <t>[칼손절]</t>
        </is>
      </c>
      <c r="H3026" t="n">
        <v>300000</v>
      </c>
      <c r="I3026" t="n">
        <v>12555</v>
      </c>
      <c r="J3026" t="n">
        <v>11055</v>
      </c>
      <c r="K3026" t="n">
        <v>-11.95</v>
      </c>
      <c r="L3026" t="n">
        <v>0</v>
      </c>
      <c r="M3026" t="n">
        <v>0</v>
      </c>
      <c r="N3026" t="n">
        <v>0</v>
      </c>
      <c r="O3026" t="n">
        <v>0</v>
      </c>
      <c r="P3026" t="inlineStr">
        <is>
          <t>2026-05-26</t>
        </is>
      </c>
      <c r="Q3026" t="inlineStr">
        <is>
          <t>2026-06-08</t>
        </is>
      </c>
      <c r="R3026" t="inlineStr">
        <is>
          <t>+5%▶60% 익절 / +10%▶30% 익절 / +20%▶10% 익절</t>
        </is>
      </c>
      <c r="S3026" t="inlineStr">
        <is>
          <t>-2%▶80% 손절 / -4%▶10% 손절 / -6%▶10% 손절</t>
        </is>
      </c>
      <c r="T3026" t="inlineStr">
        <is>
          <t>매수 0.0005 / 매도 0.0025 / 슬리피지 0.0007</t>
        </is>
      </c>
    </row>
    <row r="3027">
      <c r="A3027" t="inlineStr">
        <is>
          <t>KODEX 은선물(H)|2주 전에 샀다면|[단기스윙]+[정석방어]</t>
        </is>
      </c>
      <c r="B3027" t="inlineStr">
        <is>
          <t>KODEX 은선물(H)</t>
        </is>
      </c>
      <c r="C3027" t="inlineStr">
        <is>
          <t>144600</t>
        </is>
      </c>
      <c r="D3027" t="inlineStr">
        <is>
          <t>2주 전에 샀다면</t>
        </is>
      </c>
      <c r="E3027" t="inlineStr">
        <is>
          <t>[단기스윙]+[정석방어]</t>
        </is>
      </c>
      <c r="F3027" t="inlineStr">
        <is>
          <t>[단기스윙]</t>
        </is>
      </c>
      <c r="G3027" t="inlineStr">
        <is>
          <t>[정석방어]</t>
        </is>
      </c>
      <c r="H3027" t="n">
        <v>300000</v>
      </c>
      <c r="I3027" t="n">
        <v>12555</v>
      </c>
      <c r="J3027" t="n">
        <v>11055</v>
      </c>
      <c r="K3027" t="n">
        <v>-11.95</v>
      </c>
      <c r="L3027" t="n">
        <v>0</v>
      </c>
      <c r="M3027" t="n">
        <v>0</v>
      </c>
      <c r="N3027" t="n">
        <v>0</v>
      </c>
      <c r="O3027" t="n">
        <v>0</v>
      </c>
      <c r="P3027" t="inlineStr">
        <is>
          <t>2026-05-26</t>
        </is>
      </c>
      <c r="Q3027" t="inlineStr">
        <is>
          <t>2026-06-08</t>
        </is>
      </c>
      <c r="R3027" t="inlineStr">
        <is>
          <t>+5%▶60% 익절 / +10%▶30% 익절 / +20%▶10% 익절</t>
        </is>
      </c>
      <c r="S3027" t="inlineStr">
        <is>
          <t>-3%▶70% 손절 / -5%▶20% 손절 / -10%▶10% 손절</t>
        </is>
      </c>
      <c r="T3027" t="inlineStr">
        <is>
          <t>매수 0.0005 / 매도 0.0025 / 슬리피지 0.0007</t>
        </is>
      </c>
    </row>
    <row r="3028">
      <c r="A3028" t="inlineStr">
        <is>
          <t>KODEX 은선물(H)|2주 전에 샀다면|[단기스윙]+[변동성허용]</t>
        </is>
      </c>
      <c r="B3028" t="inlineStr">
        <is>
          <t>KODEX 은선물(H)</t>
        </is>
      </c>
      <c r="C3028" t="inlineStr">
        <is>
          <t>144600</t>
        </is>
      </c>
      <c r="D3028" t="inlineStr">
        <is>
          <t>2주 전에 샀다면</t>
        </is>
      </c>
      <c r="E3028" t="inlineStr">
        <is>
          <t>[단기스윙]+[변동성허용]</t>
        </is>
      </c>
      <c r="F3028" t="inlineStr">
        <is>
          <t>[단기스윙]</t>
        </is>
      </c>
      <c r="G3028" t="inlineStr">
        <is>
          <t>[변동성허용]</t>
        </is>
      </c>
      <c r="H3028" t="n">
        <v>300000</v>
      </c>
      <c r="I3028" t="n">
        <v>12555</v>
      </c>
      <c r="J3028" t="n">
        <v>11055</v>
      </c>
      <c r="K3028" t="n">
        <v>-11.95</v>
      </c>
      <c r="L3028" t="n">
        <v>0</v>
      </c>
      <c r="M3028" t="n">
        <v>0</v>
      </c>
      <c r="N3028" t="n">
        <v>0</v>
      </c>
      <c r="O3028" t="n">
        <v>0</v>
      </c>
      <c r="P3028" t="inlineStr">
        <is>
          <t>2026-05-26</t>
        </is>
      </c>
      <c r="Q3028" t="inlineStr">
        <is>
          <t>2026-06-08</t>
        </is>
      </c>
      <c r="R3028" t="inlineStr">
        <is>
          <t>+5%▶60% 익절 / +10%▶30% 익절 / +20%▶10% 익절</t>
        </is>
      </c>
      <c r="S3028" t="inlineStr">
        <is>
          <t>-5%▶50% 손절 / -10%▶30% 손절 / -15%▶20% 손절</t>
        </is>
      </c>
      <c r="T3028" t="inlineStr">
        <is>
          <t>매수 0.0005 / 매도 0.0025 / 슬리피지 0.0007</t>
        </is>
      </c>
    </row>
    <row r="3029">
      <c r="A3029" t="inlineStr">
        <is>
          <t>KODEX 은선물(H)|2주 전에 샀다면|[단기스윙]+[버티기형]</t>
        </is>
      </c>
      <c r="B3029" t="inlineStr">
        <is>
          <t>KODEX 은선물(H)</t>
        </is>
      </c>
      <c r="C3029" t="inlineStr">
        <is>
          <t>144600</t>
        </is>
      </c>
      <c r="D3029" t="inlineStr">
        <is>
          <t>2주 전에 샀다면</t>
        </is>
      </c>
      <c r="E3029" t="inlineStr">
        <is>
          <t>[단기스윙]+[버티기형]</t>
        </is>
      </c>
      <c r="F3029" t="inlineStr">
        <is>
          <t>[단기스윙]</t>
        </is>
      </c>
      <c r="G3029" t="inlineStr">
        <is>
          <t>[버티기형]</t>
        </is>
      </c>
      <c r="H3029" t="n">
        <v>300000</v>
      </c>
      <c r="I3029" t="n">
        <v>12555</v>
      </c>
      <c r="J3029" t="n">
        <v>11055</v>
      </c>
      <c r="K3029" t="n">
        <v>-11.95</v>
      </c>
      <c r="L3029" t="n">
        <v>0</v>
      </c>
      <c r="M3029" t="n">
        <v>0</v>
      </c>
      <c r="N3029" t="n">
        <v>0</v>
      </c>
      <c r="O3029" t="n">
        <v>0</v>
      </c>
      <c r="P3029" t="inlineStr">
        <is>
          <t>2026-05-26</t>
        </is>
      </c>
      <c r="Q3029" t="inlineStr">
        <is>
          <t>2026-06-08</t>
        </is>
      </c>
      <c r="R3029" t="inlineStr">
        <is>
          <t>+5%▶60% 익절 / +10%▶30% 익절 / +20%▶10% 익절</t>
        </is>
      </c>
      <c r="S3029" t="inlineStr">
        <is>
          <t>-5%▶40% 손절 / -15%▶30% 손절 / -20%▶30% 손절</t>
        </is>
      </c>
      <c r="T3029" t="inlineStr">
        <is>
          <t>매수 0.0005 / 매도 0.0025 / 슬리피지 0.0007</t>
        </is>
      </c>
    </row>
    <row r="3030">
      <c r="A3030" t="inlineStr">
        <is>
          <t>KODEX 은선물(H)|2주 전에 샀다면|[대표님룰]+[칼손절]</t>
        </is>
      </c>
      <c r="B3030" t="inlineStr">
        <is>
          <t>KODEX 은선물(H)</t>
        </is>
      </c>
      <c r="C3030" t="inlineStr">
        <is>
          <t>144600</t>
        </is>
      </c>
      <c r="D3030" t="inlineStr">
        <is>
          <t>2주 전에 샀다면</t>
        </is>
      </c>
      <c r="E3030" t="inlineStr">
        <is>
          <t>[대표님룰]+[칼손절]</t>
        </is>
      </c>
      <c r="F3030" t="inlineStr">
        <is>
          <t>[대표님룰]</t>
        </is>
      </c>
      <c r="G3030" t="inlineStr">
        <is>
          <t>[칼손절]</t>
        </is>
      </c>
      <c r="H3030" t="n">
        <v>300000</v>
      </c>
      <c r="I3030" t="n">
        <v>12555</v>
      </c>
      <c r="J3030" t="n">
        <v>11055</v>
      </c>
      <c r="K3030" t="n">
        <v>-11.95</v>
      </c>
      <c r="L3030" t="n">
        <v>0</v>
      </c>
      <c r="M3030" t="n">
        <v>0</v>
      </c>
      <c r="N3030" t="n">
        <v>0</v>
      </c>
      <c r="O3030" t="n">
        <v>0</v>
      </c>
      <c r="P3030" t="inlineStr">
        <is>
          <t>2026-05-26</t>
        </is>
      </c>
      <c r="Q3030" t="inlineStr">
        <is>
          <t>2026-06-08</t>
        </is>
      </c>
      <c r="R3030" t="inlineStr">
        <is>
          <t>+5%▶60% 익절 / +10%▶30% 익절 / +30%▶10% 익절</t>
        </is>
      </c>
      <c r="S3030" t="inlineStr">
        <is>
          <t>-2%▶80% 손절 / -4%▶10% 손절 / -6%▶10% 손절</t>
        </is>
      </c>
      <c r="T3030" t="inlineStr">
        <is>
          <t>매수 0.0005 / 매도 0.0025 / 슬리피지 0.0007</t>
        </is>
      </c>
    </row>
    <row r="3031">
      <c r="A3031" t="inlineStr">
        <is>
          <t>KODEX 은선물(H)|2주 전에 샀다면|[대표님룰]+[정석방어]</t>
        </is>
      </c>
      <c r="B3031" t="inlineStr">
        <is>
          <t>KODEX 은선물(H)</t>
        </is>
      </c>
      <c r="C3031" t="inlineStr">
        <is>
          <t>144600</t>
        </is>
      </c>
      <c r="D3031" t="inlineStr">
        <is>
          <t>2주 전에 샀다면</t>
        </is>
      </c>
      <c r="E3031" t="inlineStr">
        <is>
          <t>[대표님룰]+[정석방어]</t>
        </is>
      </c>
      <c r="F3031" t="inlineStr">
        <is>
          <t>[대표님룰]</t>
        </is>
      </c>
      <c r="G3031" t="inlineStr">
        <is>
          <t>[정석방어]</t>
        </is>
      </c>
      <c r="H3031" t="n">
        <v>300000</v>
      </c>
      <c r="I3031" t="n">
        <v>12555</v>
      </c>
      <c r="J3031" t="n">
        <v>11055</v>
      </c>
      <c r="K3031" t="n">
        <v>-11.95</v>
      </c>
      <c r="L3031" t="n">
        <v>0</v>
      </c>
      <c r="M3031" t="n">
        <v>0</v>
      </c>
      <c r="N3031" t="n">
        <v>0</v>
      </c>
      <c r="O3031" t="n">
        <v>0</v>
      </c>
      <c r="P3031" t="inlineStr">
        <is>
          <t>2026-05-26</t>
        </is>
      </c>
      <c r="Q3031" t="inlineStr">
        <is>
          <t>2026-06-08</t>
        </is>
      </c>
      <c r="R3031" t="inlineStr">
        <is>
          <t>+5%▶60% 익절 / +10%▶30% 익절 / +30%▶10% 익절</t>
        </is>
      </c>
      <c r="S3031" t="inlineStr">
        <is>
          <t>-3%▶70% 손절 / -5%▶20% 손절 / -10%▶10% 손절</t>
        </is>
      </c>
      <c r="T3031" t="inlineStr">
        <is>
          <t>매수 0.0005 / 매도 0.0025 / 슬리피지 0.0007</t>
        </is>
      </c>
    </row>
    <row r="3032">
      <c r="A3032" t="inlineStr">
        <is>
          <t>KODEX 은선물(H)|2주 전에 샀다면|[대표님룰]+[변동성허용]</t>
        </is>
      </c>
      <c r="B3032" t="inlineStr">
        <is>
          <t>KODEX 은선물(H)</t>
        </is>
      </c>
      <c r="C3032" t="inlineStr">
        <is>
          <t>144600</t>
        </is>
      </c>
      <c r="D3032" t="inlineStr">
        <is>
          <t>2주 전에 샀다면</t>
        </is>
      </c>
      <c r="E3032" t="inlineStr">
        <is>
          <t>[대표님룰]+[변동성허용]</t>
        </is>
      </c>
      <c r="F3032" t="inlineStr">
        <is>
          <t>[대표님룰]</t>
        </is>
      </c>
      <c r="G3032" t="inlineStr">
        <is>
          <t>[변동성허용]</t>
        </is>
      </c>
      <c r="H3032" t="n">
        <v>300000</v>
      </c>
      <c r="I3032" t="n">
        <v>12555</v>
      </c>
      <c r="J3032" t="n">
        <v>11055</v>
      </c>
      <c r="K3032" t="n">
        <v>-11.95</v>
      </c>
      <c r="L3032" t="n">
        <v>0</v>
      </c>
      <c r="M3032" t="n">
        <v>0</v>
      </c>
      <c r="N3032" t="n">
        <v>0</v>
      </c>
      <c r="O3032" t="n">
        <v>0</v>
      </c>
      <c r="P3032" t="inlineStr">
        <is>
          <t>2026-05-26</t>
        </is>
      </c>
      <c r="Q3032" t="inlineStr">
        <is>
          <t>2026-06-08</t>
        </is>
      </c>
      <c r="R3032" t="inlineStr">
        <is>
          <t>+5%▶60% 익절 / +10%▶30% 익절 / +30%▶10% 익절</t>
        </is>
      </c>
      <c r="S3032" t="inlineStr">
        <is>
          <t>-5%▶50% 손절 / -10%▶30% 손절 / -15%▶20% 손절</t>
        </is>
      </c>
      <c r="T3032" t="inlineStr">
        <is>
          <t>매수 0.0005 / 매도 0.0025 / 슬리피지 0.0007</t>
        </is>
      </c>
    </row>
    <row r="3033">
      <c r="A3033" t="inlineStr">
        <is>
          <t>KODEX 은선물(H)|2주 전에 샀다면|[대표님룰]+[버티기형]</t>
        </is>
      </c>
      <c r="B3033" t="inlineStr">
        <is>
          <t>KODEX 은선물(H)</t>
        </is>
      </c>
      <c r="C3033" t="inlineStr">
        <is>
          <t>144600</t>
        </is>
      </c>
      <c r="D3033" t="inlineStr">
        <is>
          <t>2주 전에 샀다면</t>
        </is>
      </c>
      <c r="E3033" t="inlineStr">
        <is>
          <t>[대표님룰]+[버티기형]</t>
        </is>
      </c>
      <c r="F3033" t="inlineStr">
        <is>
          <t>[대표님룰]</t>
        </is>
      </c>
      <c r="G3033" t="inlineStr">
        <is>
          <t>[버티기형]</t>
        </is>
      </c>
      <c r="H3033" t="n">
        <v>300000</v>
      </c>
      <c r="I3033" t="n">
        <v>12555</v>
      </c>
      <c r="J3033" t="n">
        <v>11055</v>
      </c>
      <c r="K3033" t="n">
        <v>-11.95</v>
      </c>
      <c r="L3033" t="n">
        <v>0</v>
      </c>
      <c r="M3033" t="n">
        <v>0</v>
      </c>
      <c r="N3033" t="n">
        <v>0</v>
      </c>
      <c r="O3033" t="n">
        <v>0</v>
      </c>
      <c r="P3033" t="inlineStr">
        <is>
          <t>2026-05-26</t>
        </is>
      </c>
      <c r="Q3033" t="inlineStr">
        <is>
          <t>2026-06-08</t>
        </is>
      </c>
      <c r="R3033" t="inlineStr">
        <is>
          <t>+5%▶60% 익절 / +10%▶30% 익절 / +30%▶10% 익절</t>
        </is>
      </c>
      <c r="S3033" t="inlineStr">
        <is>
          <t>-5%▶40% 손절 / -15%▶30% 손절 / -20%▶30% 손절</t>
        </is>
      </c>
      <c r="T3033" t="inlineStr">
        <is>
          <t>매수 0.0005 / 매도 0.0025 / 슬리피지 0.0007</t>
        </is>
      </c>
    </row>
    <row r="3034">
      <c r="A3034" t="inlineStr">
        <is>
          <t>KODEX 은선물(H)|2주 전에 샀다면|[중기추세]+[칼손절]</t>
        </is>
      </c>
      <c r="B3034" t="inlineStr">
        <is>
          <t>KODEX 은선물(H)</t>
        </is>
      </c>
      <c r="C3034" t="inlineStr">
        <is>
          <t>144600</t>
        </is>
      </c>
      <c r="D3034" t="inlineStr">
        <is>
          <t>2주 전에 샀다면</t>
        </is>
      </c>
      <c r="E3034" t="inlineStr">
        <is>
          <t>[중기추세]+[칼손절]</t>
        </is>
      </c>
      <c r="F3034" t="inlineStr">
        <is>
          <t>[중기추세]</t>
        </is>
      </c>
      <c r="G3034" t="inlineStr">
        <is>
          <t>[칼손절]</t>
        </is>
      </c>
      <c r="H3034" t="n">
        <v>300000</v>
      </c>
      <c r="I3034" t="n">
        <v>12555</v>
      </c>
      <c r="J3034" t="n">
        <v>11055</v>
      </c>
      <c r="K3034" t="n">
        <v>-11.95</v>
      </c>
      <c r="L3034" t="n">
        <v>0</v>
      </c>
      <c r="M3034" t="n">
        <v>0</v>
      </c>
      <c r="N3034" t="n">
        <v>0</v>
      </c>
      <c r="O3034" t="n">
        <v>0</v>
      </c>
      <c r="P3034" t="inlineStr">
        <is>
          <t>2026-05-26</t>
        </is>
      </c>
      <c r="Q3034" t="inlineStr">
        <is>
          <t>2026-06-08</t>
        </is>
      </c>
      <c r="R3034" t="inlineStr">
        <is>
          <t>+10%▶50% 익절 / +20%▶30% 익절 / +30%▶20% 익절</t>
        </is>
      </c>
      <c r="S3034" t="inlineStr">
        <is>
          <t>-2%▶80% 손절 / -4%▶10% 손절 / -6%▶10% 손절</t>
        </is>
      </c>
      <c r="T3034" t="inlineStr">
        <is>
          <t>매수 0.0005 / 매도 0.0025 / 슬리피지 0.0007</t>
        </is>
      </c>
    </row>
    <row r="3035">
      <c r="A3035" t="inlineStr">
        <is>
          <t>KODEX 은선물(H)|2주 전에 샀다면|[중기추세]+[정석방어]</t>
        </is>
      </c>
      <c r="B3035" t="inlineStr">
        <is>
          <t>KODEX 은선물(H)</t>
        </is>
      </c>
      <c r="C3035" t="inlineStr">
        <is>
          <t>144600</t>
        </is>
      </c>
      <c r="D3035" t="inlineStr">
        <is>
          <t>2주 전에 샀다면</t>
        </is>
      </c>
      <c r="E3035" t="inlineStr">
        <is>
          <t>[중기추세]+[정석방어]</t>
        </is>
      </c>
      <c r="F3035" t="inlineStr">
        <is>
          <t>[중기추세]</t>
        </is>
      </c>
      <c r="G3035" t="inlineStr">
        <is>
          <t>[정석방어]</t>
        </is>
      </c>
      <c r="H3035" t="n">
        <v>300000</v>
      </c>
      <c r="I3035" t="n">
        <v>12555</v>
      </c>
      <c r="J3035" t="n">
        <v>11055</v>
      </c>
      <c r="K3035" t="n">
        <v>-11.95</v>
      </c>
      <c r="L3035" t="n">
        <v>0</v>
      </c>
      <c r="M3035" t="n">
        <v>0</v>
      </c>
      <c r="N3035" t="n">
        <v>0</v>
      </c>
      <c r="O3035" t="n">
        <v>0</v>
      </c>
      <c r="P3035" t="inlineStr">
        <is>
          <t>2026-05-26</t>
        </is>
      </c>
      <c r="Q3035" t="inlineStr">
        <is>
          <t>2026-06-08</t>
        </is>
      </c>
      <c r="R3035" t="inlineStr">
        <is>
          <t>+10%▶50% 익절 / +20%▶30% 익절 / +30%▶20% 익절</t>
        </is>
      </c>
      <c r="S3035" t="inlineStr">
        <is>
          <t>-3%▶70% 손절 / -5%▶20% 손절 / -10%▶10% 손절</t>
        </is>
      </c>
      <c r="T3035" t="inlineStr">
        <is>
          <t>매수 0.0005 / 매도 0.0025 / 슬리피지 0.0007</t>
        </is>
      </c>
    </row>
    <row r="3036">
      <c r="A3036" t="inlineStr">
        <is>
          <t>KODEX 은선물(H)|2주 전에 샀다면|[중기추세]+[변동성허용]</t>
        </is>
      </c>
      <c r="B3036" t="inlineStr">
        <is>
          <t>KODEX 은선물(H)</t>
        </is>
      </c>
      <c r="C3036" t="inlineStr">
        <is>
          <t>144600</t>
        </is>
      </c>
      <c r="D3036" t="inlineStr">
        <is>
          <t>2주 전에 샀다면</t>
        </is>
      </c>
      <c r="E3036" t="inlineStr">
        <is>
          <t>[중기추세]+[변동성허용]</t>
        </is>
      </c>
      <c r="F3036" t="inlineStr">
        <is>
          <t>[중기추세]</t>
        </is>
      </c>
      <c r="G3036" t="inlineStr">
        <is>
          <t>[변동성허용]</t>
        </is>
      </c>
      <c r="H3036" t="n">
        <v>300000</v>
      </c>
      <c r="I3036" t="n">
        <v>12555</v>
      </c>
      <c r="J3036" t="n">
        <v>11055</v>
      </c>
      <c r="K3036" t="n">
        <v>-11.95</v>
      </c>
      <c r="L3036" t="n">
        <v>0</v>
      </c>
      <c r="M3036" t="n">
        <v>0</v>
      </c>
      <c r="N3036" t="n">
        <v>0</v>
      </c>
      <c r="O3036" t="n">
        <v>0</v>
      </c>
      <c r="P3036" t="inlineStr">
        <is>
          <t>2026-05-26</t>
        </is>
      </c>
      <c r="Q3036" t="inlineStr">
        <is>
          <t>2026-06-08</t>
        </is>
      </c>
      <c r="R3036" t="inlineStr">
        <is>
          <t>+10%▶50% 익절 / +20%▶30% 익절 / +30%▶20% 익절</t>
        </is>
      </c>
      <c r="S3036" t="inlineStr">
        <is>
          <t>-5%▶50% 손절 / -10%▶30% 손절 / -15%▶20% 손절</t>
        </is>
      </c>
      <c r="T3036" t="inlineStr">
        <is>
          <t>매수 0.0005 / 매도 0.0025 / 슬리피지 0.0007</t>
        </is>
      </c>
    </row>
    <row r="3037">
      <c r="A3037" t="inlineStr">
        <is>
          <t>KODEX 은선물(H)|2주 전에 샀다면|[중기추세]+[버티기형]</t>
        </is>
      </c>
      <c r="B3037" t="inlineStr">
        <is>
          <t>KODEX 은선물(H)</t>
        </is>
      </c>
      <c r="C3037" t="inlineStr">
        <is>
          <t>144600</t>
        </is>
      </c>
      <c r="D3037" t="inlineStr">
        <is>
          <t>2주 전에 샀다면</t>
        </is>
      </c>
      <c r="E3037" t="inlineStr">
        <is>
          <t>[중기추세]+[버티기형]</t>
        </is>
      </c>
      <c r="F3037" t="inlineStr">
        <is>
          <t>[중기추세]</t>
        </is>
      </c>
      <c r="G3037" t="inlineStr">
        <is>
          <t>[버티기형]</t>
        </is>
      </c>
      <c r="H3037" t="n">
        <v>300000</v>
      </c>
      <c r="I3037" t="n">
        <v>12555</v>
      </c>
      <c r="J3037" t="n">
        <v>11055</v>
      </c>
      <c r="K3037" t="n">
        <v>-11.95</v>
      </c>
      <c r="L3037" t="n">
        <v>0</v>
      </c>
      <c r="M3037" t="n">
        <v>0</v>
      </c>
      <c r="N3037" t="n">
        <v>0</v>
      </c>
      <c r="O3037" t="n">
        <v>0</v>
      </c>
      <c r="P3037" t="inlineStr">
        <is>
          <t>2026-05-26</t>
        </is>
      </c>
      <c r="Q3037" t="inlineStr">
        <is>
          <t>2026-06-08</t>
        </is>
      </c>
      <c r="R3037" t="inlineStr">
        <is>
          <t>+10%▶50% 익절 / +20%▶30% 익절 / +30%▶20% 익절</t>
        </is>
      </c>
      <c r="S3037" t="inlineStr">
        <is>
          <t>-5%▶40% 손절 / -15%▶30% 손절 / -20%▶30% 손절</t>
        </is>
      </c>
      <c r="T3037" t="inlineStr">
        <is>
          <t>매수 0.0005 / 매도 0.0025 / 슬리피지 0.0007</t>
        </is>
      </c>
    </row>
    <row r="3038">
      <c r="A3038" t="inlineStr">
        <is>
          <t>KODEX 은선물(H)|2주 전에 샀다면|[수익극대화]+[칼손절]</t>
        </is>
      </c>
      <c r="B3038" t="inlineStr">
        <is>
          <t>KODEX 은선물(H)</t>
        </is>
      </c>
      <c r="C3038" t="inlineStr">
        <is>
          <t>144600</t>
        </is>
      </c>
      <c r="D3038" t="inlineStr">
        <is>
          <t>2주 전에 샀다면</t>
        </is>
      </c>
      <c r="E3038" t="inlineStr">
        <is>
          <t>[수익극대화]+[칼손절]</t>
        </is>
      </c>
      <c r="F3038" t="inlineStr">
        <is>
          <t>[수익극대화]</t>
        </is>
      </c>
      <c r="G3038" t="inlineStr">
        <is>
          <t>[칼손절]</t>
        </is>
      </c>
      <c r="H3038" t="n">
        <v>300000</v>
      </c>
      <c r="I3038" t="n">
        <v>12555</v>
      </c>
      <c r="J3038" t="n">
        <v>11055</v>
      </c>
      <c r="K3038" t="n">
        <v>-11.95</v>
      </c>
      <c r="L3038" t="n">
        <v>0</v>
      </c>
      <c r="M3038" t="n">
        <v>0</v>
      </c>
      <c r="N3038" t="n">
        <v>0</v>
      </c>
      <c r="O3038" t="n">
        <v>0</v>
      </c>
      <c r="P3038" t="inlineStr">
        <is>
          <t>2026-05-26</t>
        </is>
      </c>
      <c r="Q3038" t="inlineStr">
        <is>
          <t>2026-06-08</t>
        </is>
      </c>
      <c r="R3038" t="inlineStr">
        <is>
          <t>+10%▶40% 익절 / +20%▶30% 익절 / +40%▶30% 익절</t>
        </is>
      </c>
      <c r="S3038" t="inlineStr">
        <is>
          <t>-2%▶80% 손절 / -4%▶10% 손절 / -6%▶10% 손절</t>
        </is>
      </c>
      <c r="T3038" t="inlineStr">
        <is>
          <t>매수 0.0005 / 매도 0.0025 / 슬리피지 0.0007</t>
        </is>
      </c>
    </row>
    <row r="3039">
      <c r="A3039" t="inlineStr">
        <is>
          <t>KODEX 은선물(H)|2주 전에 샀다면|[수익극대화]+[정석방어]</t>
        </is>
      </c>
      <c r="B3039" t="inlineStr">
        <is>
          <t>KODEX 은선물(H)</t>
        </is>
      </c>
      <c r="C3039" t="inlineStr">
        <is>
          <t>144600</t>
        </is>
      </c>
      <c r="D3039" t="inlineStr">
        <is>
          <t>2주 전에 샀다면</t>
        </is>
      </c>
      <c r="E3039" t="inlineStr">
        <is>
          <t>[수익극대화]+[정석방어]</t>
        </is>
      </c>
      <c r="F3039" t="inlineStr">
        <is>
          <t>[수익극대화]</t>
        </is>
      </c>
      <c r="G3039" t="inlineStr">
        <is>
          <t>[정석방어]</t>
        </is>
      </c>
      <c r="H3039" t="n">
        <v>300000</v>
      </c>
      <c r="I3039" t="n">
        <v>12555</v>
      </c>
      <c r="J3039" t="n">
        <v>11055</v>
      </c>
      <c r="K3039" t="n">
        <v>-11.95</v>
      </c>
      <c r="L3039" t="n">
        <v>0</v>
      </c>
      <c r="M3039" t="n">
        <v>0</v>
      </c>
      <c r="N3039" t="n">
        <v>0</v>
      </c>
      <c r="O3039" t="n">
        <v>0</v>
      </c>
      <c r="P3039" t="inlineStr">
        <is>
          <t>2026-05-26</t>
        </is>
      </c>
      <c r="Q3039" t="inlineStr">
        <is>
          <t>2026-06-08</t>
        </is>
      </c>
      <c r="R3039" t="inlineStr">
        <is>
          <t>+10%▶40% 익절 / +20%▶30% 익절 / +40%▶30% 익절</t>
        </is>
      </c>
      <c r="S3039" t="inlineStr">
        <is>
          <t>-3%▶70% 손절 / -5%▶20% 손절 / -10%▶10% 손절</t>
        </is>
      </c>
      <c r="T3039" t="inlineStr">
        <is>
          <t>매수 0.0005 / 매도 0.0025 / 슬리피지 0.0007</t>
        </is>
      </c>
    </row>
    <row r="3040">
      <c r="A3040" t="inlineStr">
        <is>
          <t>KODEX 은선물(H)|2주 전에 샀다면|[수익극대화]+[변동성허용]</t>
        </is>
      </c>
      <c r="B3040" t="inlineStr">
        <is>
          <t>KODEX 은선물(H)</t>
        </is>
      </c>
      <c r="C3040" t="inlineStr">
        <is>
          <t>144600</t>
        </is>
      </c>
      <c r="D3040" t="inlineStr">
        <is>
          <t>2주 전에 샀다면</t>
        </is>
      </c>
      <c r="E3040" t="inlineStr">
        <is>
          <t>[수익극대화]+[변동성허용]</t>
        </is>
      </c>
      <c r="F3040" t="inlineStr">
        <is>
          <t>[수익극대화]</t>
        </is>
      </c>
      <c r="G3040" t="inlineStr">
        <is>
          <t>[변동성허용]</t>
        </is>
      </c>
      <c r="H3040" t="n">
        <v>300000</v>
      </c>
      <c r="I3040" t="n">
        <v>12555</v>
      </c>
      <c r="J3040" t="n">
        <v>11055</v>
      </c>
      <c r="K3040" t="n">
        <v>-11.95</v>
      </c>
      <c r="L3040" t="n">
        <v>0</v>
      </c>
      <c r="M3040" t="n">
        <v>0</v>
      </c>
      <c r="N3040" t="n">
        <v>0</v>
      </c>
      <c r="O3040" t="n">
        <v>0</v>
      </c>
      <c r="P3040" t="inlineStr">
        <is>
          <t>2026-05-26</t>
        </is>
      </c>
      <c r="Q3040" t="inlineStr">
        <is>
          <t>2026-06-08</t>
        </is>
      </c>
      <c r="R3040" t="inlineStr">
        <is>
          <t>+10%▶40% 익절 / +20%▶30% 익절 / +40%▶30% 익절</t>
        </is>
      </c>
      <c r="S3040" t="inlineStr">
        <is>
          <t>-5%▶50% 손절 / -10%▶30% 손절 / -15%▶20% 손절</t>
        </is>
      </c>
      <c r="T3040" t="inlineStr">
        <is>
          <t>매수 0.0005 / 매도 0.0025 / 슬리피지 0.0007</t>
        </is>
      </c>
    </row>
    <row r="3041">
      <c r="A3041" t="inlineStr">
        <is>
          <t>KODEX 은선물(H)|2주 전에 샀다면|[수익극대화]+[버티기형]</t>
        </is>
      </c>
      <c r="B3041" t="inlineStr">
        <is>
          <t>KODEX 은선물(H)</t>
        </is>
      </c>
      <c r="C3041" t="inlineStr">
        <is>
          <t>144600</t>
        </is>
      </c>
      <c r="D3041" t="inlineStr">
        <is>
          <t>2주 전에 샀다면</t>
        </is>
      </c>
      <c r="E3041" t="inlineStr">
        <is>
          <t>[수익극대화]+[버티기형]</t>
        </is>
      </c>
      <c r="F3041" t="inlineStr">
        <is>
          <t>[수익극대화]</t>
        </is>
      </c>
      <c r="G3041" t="inlineStr">
        <is>
          <t>[버티기형]</t>
        </is>
      </c>
      <c r="H3041" t="n">
        <v>300000</v>
      </c>
      <c r="I3041" t="n">
        <v>12555</v>
      </c>
      <c r="J3041" t="n">
        <v>11055</v>
      </c>
      <c r="K3041" t="n">
        <v>-11.95</v>
      </c>
      <c r="L3041" t="n">
        <v>0</v>
      </c>
      <c r="M3041" t="n">
        <v>0</v>
      </c>
      <c r="N3041" t="n">
        <v>0</v>
      </c>
      <c r="O3041" t="n">
        <v>0</v>
      </c>
      <c r="P3041" t="inlineStr">
        <is>
          <t>2026-05-26</t>
        </is>
      </c>
      <c r="Q3041" t="inlineStr">
        <is>
          <t>2026-06-08</t>
        </is>
      </c>
      <c r="R3041" t="inlineStr">
        <is>
          <t>+10%▶40% 익절 / +20%▶30% 익절 / +40%▶30% 익절</t>
        </is>
      </c>
      <c r="S3041" t="inlineStr">
        <is>
          <t>-5%▶40% 손절 / -15%▶30% 손절 / -20%▶30% 손절</t>
        </is>
      </c>
      <c r="T3041" t="inlineStr">
        <is>
          <t>매수 0.0005 / 매도 0.0025 / 슬리피지 0.0007</t>
        </is>
      </c>
    </row>
    <row r="3042">
      <c r="A3042" t="inlineStr">
        <is>
          <t>KODEX 은선물(H)|3개월 전에 샀다면|[초단타]+[칼손절]</t>
        </is>
      </c>
      <c r="B3042" t="inlineStr">
        <is>
          <t>KODEX 은선물(H)</t>
        </is>
      </c>
      <c r="C3042" t="inlineStr">
        <is>
          <t>144600</t>
        </is>
      </c>
      <c r="D3042" t="inlineStr">
        <is>
          <t>3개월 전에 샀다면</t>
        </is>
      </c>
      <c r="E3042" t="inlineStr">
        <is>
          <t>[초단타]+[칼손절]</t>
        </is>
      </c>
      <c r="F3042" t="inlineStr">
        <is>
          <t>[초단타]</t>
        </is>
      </c>
      <c r="G3042" t="inlineStr">
        <is>
          <t>[칼손절]</t>
        </is>
      </c>
      <c r="H3042" t="n">
        <v>300000</v>
      </c>
      <c r="I3042" t="n">
        <v>13965</v>
      </c>
      <c r="J3042" t="n">
        <v>11055</v>
      </c>
      <c r="K3042" t="n">
        <v>-20.84</v>
      </c>
      <c r="L3042" t="n">
        <v>10.16</v>
      </c>
      <c r="M3042" t="n">
        <v>-5.83</v>
      </c>
      <c r="N3042" t="n">
        <v>62.5</v>
      </c>
      <c r="O3042" t="n">
        <v>8</v>
      </c>
      <c r="P3042" t="inlineStr">
        <is>
          <t>2026-03-09</t>
        </is>
      </c>
      <c r="Q3042" t="inlineStr">
        <is>
          <t>2026-06-08</t>
        </is>
      </c>
      <c r="R3042" t="inlineStr">
        <is>
          <t>+3%▶70% 익절 / +5%▶20% 익절 / +10%▶10% 익절</t>
        </is>
      </c>
      <c r="S3042" t="inlineStr">
        <is>
          <t>-2%▶80% 손절 / -4%▶10% 손절 / -6%▶10% 손절</t>
        </is>
      </c>
      <c r="T3042" t="inlineStr">
        <is>
          <t>매수 0.0005 / 매도 0.0025 / 슬리피지 0.0007</t>
        </is>
      </c>
    </row>
    <row r="3043">
      <c r="A3043" t="inlineStr">
        <is>
          <t>KODEX 은선물(H)|3개월 전에 샀다면|[초단타]+[정석방어]</t>
        </is>
      </c>
      <c r="B3043" t="inlineStr">
        <is>
          <t>KODEX 은선물(H)</t>
        </is>
      </c>
      <c r="C3043" t="inlineStr">
        <is>
          <t>144600</t>
        </is>
      </c>
      <c r="D3043" t="inlineStr">
        <is>
          <t>3개월 전에 샀다면</t>
        </is>
      </c>
      <c r="E3043" t="inlineStr">
        <is>
          <t>[초단타]+[정석방어]</t>
        </is>
      </c>
      <c r="F3043" t="inlineStr">
        <is>
          <t>[초단타]</t>
        </is>
      </c>
      <c r="G3043" t="inlineStr">
        <is>
          <t>[정석방어]</t>
        </is>
      </c>
      <c r="H3043" t="n">
        <v>300000</v>
      </c>
      <c r="I3043" t="n">
        <v>13965</v>
      </c>
      <c r="J3043" t="n">
        <v>11055</v>
      </c>
      <c r="K3043" t="n">
        <v>-20.84</v>
      </c>
      <c r="L3043" t="n">
        <v>8.76</v>
      </c>
      <c r="M3043" t="n">
        <v>-7.03</v>
      </c>
      <c r="N3043" t="n">
        <v>71.40000000000001</v>
      </c>
      <c r="O3043" t="n">
        <v>7</v>
      </c>
      <c r="P3043" t="inlineStr">
        <is>
          <t>2026-03-09</t>
        </is>
      </c>
      <c r="Q3043" t="inlineStr">
        <is>
          <t>2026-06-08</t>
        </is>
      </c>
      <c r="R3043" t="inlineStr">
        <is>
          <t>+3%▶70% 익절 / +5%▶20% 익절 / +10%▶10% 익절</t>
        </is>
      </c>
      <c r="S3043" t="inlineStr">
        <is>
          <t>-3%▶70% 손절 / -5%▶20% 손절 / -10%▶10% 손절</t>
        </is>
      </c>
      <c r="T3043" t="inlineStr">
        <is>
          <t>매수 0.0005 / 매도 0.0025 / 슬리피지 0.0007</t>
        </is>
      </c>
    </row>
    <row r="3044">
      <c r="A3044" t="inlineStr">
        <is>
          <t>KODEX 은선물(H)|3개월 전에 샀다면|[초단타]+[변동성허용]</t>
        </is>
      </c>
      <c r="B3044" t="inlineStr">
        <is>
          <t>KODEX 은선물(H)</t>
        </is>
      </c>
      <c r="C3044" t="inlineStr">
        <is>
          <t>144600</t>
        </is>
      </c>
      <c r="D3044" t="inlineStr">
        <is>
          <t>3개월 전에 샀다면</t>
        </is>
      </c>
      <c r="E3044" t="inlineStr">
        <is>
          <t>[초단타]+[변동성허용]</t>
        </is>
      </c>
      <c r="F3044" t="inlineStr">
        <is>
          <t>[초단타]</t>
        </is>
      </c>
      <c r="G3044" t="inlineStr">
        <is>
          <t>[변동성허용]</t>
        </is>
      </c>
      <c r="H3044" t="n">
        <v>300000</v>
      </c>
      <c r="I3044" t="n">
        <v>13965</v>
      </c>
      <c r="J3044" t="n">
        <v>11055</v>
      </c>
      <c r="K3044" t="n">
        <v>-20.84</v>
      </c>
      <c r="L3044" t="n">
        <v>2.98</v>
      </c>
      <c r="M3044" t="n">
        <v>-12.21</v>
      </c>
      <c r="N3044" t="n">
        <v>71.40000000000001</v>
      </c>
      <c r="O3044" t="n">
        <v>7</v>
      </c>
      <c r="P3044" t="inlineStr">
        <is>
          <t>2026-03-09</t>
        </is>
      </c>
      <c r="Q3044" t="inlineStr">
        <is>
          <t>2026-06-08</t>
        </is>
      </c>
      <c r="R3044" t="inlineStr">
        <is>
          <t>+3%▶70% 익절 / +5%▶20% 익절 / +10%▶10% 익절</t>
        </is>
      </c>
      <c r="S3044" t="inlineStr">
        <is>
          <t>-5%▶50% 손절 / -10%▶30% 손절 / -15%▶20% 손절</t>
        </is>
      </c>
      <c r="T3044" t="inlineStr">
        <is>
          <t>매수 0.0005 / 매도 0.0025 / 슬리피지 0.0007</t>
        </is>
      </c>
    </row>
    <row r="3045">
      <c r="A3045" t="inlineStr">
        <is>
          <t>KODEX 은선물(H)|3개월 전에 샀다면|[초단타]+[버티기형]</t>
        </is>
      </c>
      <c r="B3045" t="inlineStr">
        <is>
          <t>KODEX 은선물(H)</t>
        </is>
      </c>
      <c r="C3045" t="inlineStr">
        <is>
          <t>144600</t>
        </is>
      </c>
      <c r="D3045" t="inlineStr">
        <is>
          <t>3개월 전에 샀다면</t>
        </is>
      </c>
      <c r="E3045" t="inlineStr">
        <is>
          <t>[초단타]+[버티기형]</t>
        </is>
      </c>
      <c r="F3045" t="inlineStr">
        <is>
          <t>[초단타]</t>
        </is>
      </c>
      <c r="G3045" t="inlineStr">
        <is>
          <t>[버티기형]</t>
        </is>
      </c>
      <c r="H3045" t="n">
        <v>300000</v>
      </c>
      <c r="I3045" t="n">
        <v>13965</v>
      </c>
      <c r="J3045" t="n">
        <v>11055</v>
      </c>
      <c r="K3045" t="n">
        <v>-20.84</v>
      </c>
      <c r="L3045" t="n">
        <v>2.98</v>
      </c>
      <c r="M3045" t="n">
        <v>-12.21</v>
      </c>
      <c r="N3045" t="n">
        <v>71.40000000000001</v>
      </c>
      <c r="O3045" t="n">
        <v>7</v>
      </c>
      <c r="P3045" t="inlineStr">
        <is>
          <t>2026-03-09</t>
        </is>
      </c>
      <c r="Q3045" t="inlineStr">
        <is>
          <t>2026-06-08</t>
        </is>
      </c>
      <c r="R3045" t="inlineStr">
        <is>
          <t>+3%▶70% 익절 / +5%▶20% 익절 / +10%▶10% 익절</t>
        </is>
      </c>
      <c r="S3045" t="inlineStr">
        <is>
          <t>-5%▶40% 손절 / -15%▶30% 손절 / -20%▶30% 손절</t>
        </is>
      </c>
      <c r="T3045" t="inlineStr">
        <is>
          <t>매수 0.0005 / 매도 0.0025 / 슬리피지 0.0007</t>
        </is>
      </c>
    </row>
    <row r="3046">
      <c r="A3046" t="inlineStr">
        <is>
          <t>KODEX 은선물(H)|3개월 전에 샀다면|[단기스윙]+[칼손절]</t>
        </is>
      </c>
      <c r="B3046" t="inlineStr">
        <is>
          <t>KODEX 은선물(H)</t>
        </is>
      </c>
      <c r="C3046" t="inlineStr">
        <is>
          <t>144600</t>
        </is>
      </c>
      <c r="D3046" t="inlineStr">
        <is>
          <t>3개월 전에 샀다면</t>
        </is>
      </c>
      <c r="E3046" t="inlineStr">
        <is>
          <t>[단기스윙]+[칼손절]</t>
        </is>
      </c>
      <c r="F3046" t="inlineStr">
        <is>
          <t>[단기스윙]</t>
        </is>
      </c>
      <c r="G3046" t="inlineStr">
        <is>
          <t>[칼손절]</t>
        </is>
      </c>
      <c r="H3046" t="n">
        <v>300000</v>
      </c>
      <c r="I3046" t="n">
        <v>13965</v>
      </c>
      <c r="J3046" t="n">
        <v>11055</v>
      </c>
      <c r="K3046" t="n">
        <v>-20.84</v>
      </c>
      <c r="L3046" t="n">
        <v>4.22</v>
      </c>
      <c r="M3046" t="n">
        <v>-5.81</v>
      </c>
      <c r="N3046" t="n">
        <v>50</v>
      </c>
      <c r="O3046" t="n">
        <v>6</v>
      </c>
      <c r="P3046" t="inlineStr">
        <is>
          <t>2026-03-09</t>
        </is>
      </c>
      <c r="Q3046" t="inlineStr">
        <is>
          <t>2026-06-08</t>
        </is>
      </c>
      <c r="R3046" t="inlineStr">
        <is>
          <t>+5%▶60% 익절 / +10%▶30% 익절 / +20%▶10% 익절</t>
        </is>
      </c>
      <c r="S3046" t="inlineStr">
        <is>
          <t>-2%▶80% 손절 / -4%▶10% 손절 / -6%▶10% 손절</t>
        </is>
      </c>
      <c r="T3046" t="inlineStr">
        <is>
          <t>매수 0.0005 / 매도 0.0025 / 슬리피지 0.0007</t>
        </is>
      </c>
    </row>
    <row r="3047">
      <c r="A3047" t="inlineStr">
        <is>
          <t>KODEX 은선물(H)|3개월 전에 샀다면|[단기스윙]+[정석방어]</t>
        </is>
      </c>
      <c r="B3047" t="inlineStr">
        <is>
          <t>KODEX 은선물(H)</t>
        </is>
      </c>
      <c r="C3047" t="inlineStr">
        <is>
          <t>144600</t>
        </is>
      </c>
      <c r="D3047" t="inlineStr">
        <is>
          <t>3개월 전에 샀다면</t>
        </is>
      </c>
      <c r="E3047" t="inlineStr">
        <is>
          <t>[단기스윙]+[정석방어]</t>
        </is>
      </c>
      <c r="F3047" t="inlineStr">
        <is>
          <t>[단기스윙]</t>
        </is>
      </c>
      <c r="G3047" t="inlineStr">
        <is>
          <t>[정석방어]</t>
        </is>
      </c>
      <c r="H3047" t="n">
        <v>300000</v>
      </c>
      <c r="I3047" t="n">
        <v>13965</v>
      </c>
      <c r="J3047" t="n">
        <v>11055</v>
      </c>
      <c r="K3047" t="n">
        <v>-20.84</v>
      </c>
      <c r="L3047" t="n">
        <v>3.12</v>
      </c>
      <c r="M3047" t="n">
        <v>-6.8</v>
      </c>
      <c r="N3047" t="n">
        <v>60</v>
      </c>
      <c r="O3047" t="n">
        <v>5</v>
      </c>
      <c r="P3047" t="inlineStr">
        <is>
          <t>2026-03-09</t>
        </is>
      </c>
      <c r="Q3047" t="inlineStr">
        <is>
          <t>2026-06-08</t>
        </is>
      </c>
      <c r="R3047" t="inlineStr">
        <is>
          <t>+5%▶60% 익절 / +10%▶30% 익절 / +20%▶10% 익절</t>
        </is>
      </c>
      <c r="S3047" t="inlineStr">
        <is>
          <t>-3%▶70% 손절 / -5%▶20% 손절 / -10%▶10% 손절</t>
        </is>
      </c>
      <c r="T3047" t="inlineStr">
        <is>
          <t>매수 0.0005 / 매도 0.0025 / 슬리피지 0.0007</t>
        </is>
      </c>
    </row>
    <row r="3048">
      <c r="A3048" t="inlineStr">
        <is>
          <t>KODEX 은선물(H)|3개월 전에 샀다면|[단기스윙]+[변동성허용]</t>
        </is>
      </c>
      <c r="B3048" t="inlineStr">
        <is>
          <t>KODEX 은선물(H)</t>
        </is>
      </c>
      <c r="C3048" t="inlineStr">
        <is>
          <t>144600</t>
        </is>
      </c>
      <c r="D3048" t="inlineStr">
        <is>
          <t>3개월 전에 샀다면</t>
        </is>
      </c>
      <c r="E3048" t="inlineStr">
        <is>
          <t>[단기스윙]+[변동성허용]</t>
        </is>
      </c>
      <c r="F3048" t="inlineStr">
        <is>
          <t>[단기스윙]</t>
        </is>
      </c>
      <c r="G3048" t="inlineStr">
        <is>
          <t>[변동성허용]</t>
        </is>
      </c>
      <c r="H3048" t="n">
        <v>300000</v>
      </c>
      <c r="I3048" t="n">
        <v>13965</v>
      </c>
      <c r="J3048" t="n">
        <v>11055</v>
      </c>
      <c r="K3048" t="n">
        <v>-20.84</v>
      </c>
      <c r="L3048" t="n">
        <v>-2.35</v>
      </c>
      <c r="M3048" t="n">
        <v>-11.99</v>
      </c>
      <c r="N3048" t="n">
        <v>60</v>
      </c>
      <c r="O3048" t="n">
        <v>5</v>
      </c>
      <c r="P3048" t="inlineStr">
        <is>
          <t>2026-03-09</t>
        </is>
      </c>
      <c r="Q3048" t="inlineStr">
        <is>
          <t>2026-06-08</t>
        </is>
      </c>
      <c r="R3048" t="inlineStr">
        <is>
          <t>+5%▶60% 익절 / +10%▶30% 익절 / +20%▶10% 익절</t>
        </is>
      </c>
      <c r="S3048" t="inlineStr">
        <is>
          <t>-5%▶50% 손절 / -10%▶30% 손절 / -15%▶20% 손절</t>
        </is>
      </c>
      <c r="T3048" t="inlineStr">
        <is>
          <t>매수 0.0005 / 매도 0.0025 / 슬리피지 0.0007</t>
        </is>
      </c>
    </row>
    <row r="3049">
      <c r="A3049" t="inlineStr">
        <is>
          <t>KODEX 은선물(H)|3개월 전에 샀다면|[단기스윙]+[버티기형]</t>
        </is>
      </c>
      <c r="B3049" t="inlineStr">
        <is>
          <t>KODEX 은선물(H)</t>
        </is>
      </c>
      <c r="C3049" t="inlineStr">
        <is>
          <t>144600</t>
        </is>
      </c>
      <c r="D3049" t="inlineStr">
        <is>
          <t>3개월 전에 샀다면</t>
        </is>
      </c>
      <c r="E3049" t="inlineStr">
        <is>
          <t>[단기스윙]+[버티기형]</t>
        </is>
      </c>
      <c r="F3049" t="inlineStr">
        <is>
          <t>[단기스윙]</t>
        </is>
      </c>
      <c r="G3049" t="inlineStr">
        <is>
          <t>[버티기형]</t>
        </is>
      </c>
      <c r="H3049" t="n">
        <v>300000</v>
      </c>
      <c r="I3049" t="n">
        <v>13965</v>
      </c>
      <c r="J3049" t="n">
        <v>11055</v>
      </c>
      <c r="K3049" t="n">
        <v>-20.84</v>
      </c>
      <c r="L3049" t="n">
        <v>-2.35</v>
      </c>
      <c r="M3049" t="n">
        <v>-11.99</v>
      </c>
      <c r="N3049" t="n">
        <v>60</v>
      </c>
      <c r="O3049" t="n">
        <v>5</v>
      </c>
      <c r="P3049" t="inlineStr">
        <is>
          <t>2026-03-09</t>
        </is>
      </c>
      <c r="Q3049" t="inlineStr">
        <is>
          <t>2026-06-08</t>
        </is>
      </c>
      <c r="R3049" t="inlineStr">
        <is>
          <t>+5%▶60% 익절 / +10%▶30% 익절 / +20%▶10% 익절</t>
        </is>
      </c>
      <c r="S3049" t="inlineStr">
        <is>
          <t>-5%▶40% 손절 / -15%▶30% 손절 / -20%▶30% 손절</t>
        </is>
      </c>
      <c r="T3049" t="inlineStr">
        <is>
          <t>매수 0.0005 / 매도 0.0025 / 슬리피지 0.0007</t>
        </is>
      </c>
    </row>
    <row r="3050">
      <c r="A3050" t="inlineStr">
        <is>
          <t>KODEX 은선물(H)|3개월 전에 샀다면|[대표님룰]+[칼손절]</t>
        </is>
      </c>
      <c r="B3050" t="inlineStr">
        <is>
          <t>KODEX 은선물(H)</t>
        </is>
      </c>
      <c r="C3050" t="inlineStr">
        <is>
          <t>144600</t>
        </is>
      </c>
      <c r="D3050" t="inlineStr">
        <is>
          <t>3개월 전에 샀다면</t>
        </is>
      </c>
      <c r="E3050" t="inlineStr">
        <is>
          <t>[대표님룰]+[칼손절]</t>
        </is>
      </c>
      <c r="F3050" t="inlineStr">
        <is>
          <t>[대표님룰]</t>
        </is>
      </c>
      <c r="G3050" t="inlineStr">
        <is>
          <t>[칼손절]</t>
        </is>
      </c>
      <c r="H3050" t="n">
        <v>300000</v>
      </c>
      <c r="I3050" t="n">
        <v>13965</v>
      </c>
      <c r="J3050" t="n">
        <v>11055</v>
      </c>
      <c r="K3050" t="n">
        <v>-20.84</v>
      </c>
      <c r="L3050" t="n">
        <v>6.31</v>
      </c>
      <c r="M3050" t="n">
        <v>-3.01</v>
      </c>
      <c r="N3050" t="n">
        <v>66.7</v>
      </c>
      <c r="O3050" t="n">
        <v>3</v>
      </c>
      <c r="P3050" t="inlineStr">
        <is>
          <t>2026-03-09</t>
        </is>
      </c>
      <c r="Q3050" t="inlineStr">
        <is>
          <t>2026-06-08</t>
        </is>
      </c>
      <c r="R3050" t="inlineStr">
        <is>
          <t>+5%▶60% 익절 / +10%▶30% 익절 / +30%▶10% 익절</t>
        </is>
      </c>
      <c r="S3050" t="inlineStr">
        <is>
          <t>-2%▶80% 손절 / -4%▶10% 손절 / -6%▶10% 손절</t>
        </is>
      </c>
      <c r="T3050" t="inlineStr">
        <is>
          <t>매수 0.0005 / 매도 0.0025 / 슬리피지 0.0007</t>
        </is>
      </c>
    </row>
    <row r="3051">
      <c r="A3051" t="inlineStr">
        <is>
          <t>KODEX 은선물(H)|3개월 전에 샀다면|[대표님룰]+[정석방어]</t>
        </is>
      </c>
      <c r="B3051" t="inlineStr">
        <is>
          <t>KODEX 은선물(H)</t>
        </is>
      </c>
      <c r="C3051" t="inlineStr">
        <is>
          <t>144600</t>
        </is>
      </c>
      <c r="D3051" t="inlineStr">
        <is>
          <t>3개월 전에 샀다면</t>
        </is>
      </c>
      <c r="E3051" t="inlineStr">
        <is>
          <t>[대표님룰]+[정석방어]</t>
        </is>
      </c>
      <c r="F3051" t="inlineStr">
        <is>
          <t>[대표님룰]</t>
        </is>
      </c>
      <c r="G3051" t="inlineStr">
        <is>
          <t>[정석방어]</t>
        </is>
      </c>
      <c r="H3051" t="n">
        <v>300000</v>
      </c>
      <c r="I3051" t="n">
        <v>13965</v>
      </c>
      <c r="J3051" t="n">
        <v>11055</v>
      </c>
      <c r="K3051" t="n">
        <v>-20.84</v>
      </c>
      <c r="L3051" t="n">
        <v>6.31</v>
      </c>
      <c r="M3051" t="n">
        <v>-3.01</v>
      </c>
      <c r="N3051" t="n">
        <v>66.7</v>
      </c>
      <c r="O3051" t="n">
        <v>3</v>
      </c>
      <c r="P3051" t="inlineStr">
        <is>
          <t>2026-03-09</t>
        </is>
      </c>
      <c r="Q3051" t="inlineStr">
        <is>
          <t>2026-06-08</t>
        </is>
      </c>
      <c r="R3051" t="inlineStr">
        <is>
          <t>+5%▶60% 익절 / +10%▶30% 익절 / +30%▶10% 익절</t>
        </is>
      </c>
      <c r="S3051" t="inlineStr">
        <is>
          <t>-3%▶70% 손절 / -5%▶20% 손절 / -10%▶10% 손절</t>
        </is>
      </c>
      <c r="T3051" t="inlineStr">
        <is>
          <t>매수 0.0005 / 매도 0.0025 / 슬리피지 0.0007</t>
        </is>
      </c>
    </row>
    <row r="3052">
      <c r="A3052" t="inlineStr">
        <is>
          <t>KODEX 은선물(H)|3개월 전에 샀다면|[대표님룰]+[변동성허용]</t>
        </is>
      </c>
      <c r="B3052" t="inlineStr">
        <is>
          <t>KODEX 은선물(H)</t>
        </is>
      </c>
      <c r="C3052" t="inlineStr">
        <is>
          <t>144600</t>
        </is>
      </c>
      <c r="D3052" t="inlineStr">
        <is>
          <t>3개월 전에 샀다면</t>
        </is>
      </c>
      <c r="E3052" t="inlineStr">
        <is>
          <t>[대표님룰]+[변동성허용]</t>
        </is>
      </c>
      <c r="F3052" t="inlineStr">
        <is>
          <t>[대표님룰]</t>
        </is>
      </c>
      <c r="G3052" t="inlineStr">
        <is>
          <t>[변동성허용]</t>
        </is>
      </c>
      <c r="H3052" t="n">
        <v>300000</v>
      </c>
      <c r="I3052" t="n">
        <v>13965</v>
      </c>
      <c r="J3052" t="n">
        <v>11055</v>
      </c>
      <c r="K3052" t="n">
        <v>-20.84</v>
      </c>
      <c r="L3052" t="n">
        <v>6.31</v>
      </c>
      <c r="M3052" t="n">
        <v>-3.01</v>
      </c>
      <c r="N3052" t="n">
        <v>66.7</v>
      </c>
      <c r="O3052" t="n">
        <v>3</v>
      </c>
      <c r="P3052" t="inlineStr">
        <is>
          <t>2026-03-09</t>
        </is>
      </c>
      <c r="Q3052" t="inlineStr">
        <is>
          <t>2026-06-08</t>
        </is>
      </c>
      <c r="R3052" t="inlineStr">
        <is>
          <t>+5%▶60% 익절 / +10%▶30% 익절 / +30%▶10% 익절</t>
        </is>
      </c>
      <c r="S3052" t="inlineStr">
        <is>
          <t>-5%▶50% 손절 / -10%▶30% 손절 / -15%▶20% 손절</t>
        </is>
      </c>
      <c r="T3052" t="inlineStr">
        <is>
          <t>매수 0.0005 / 매도 0.0025 / 슬리피지 0.0007</t>
        </is>
      </c>
    </row>
    <row r="3053">
      <c r="A3053" t="inlineStr">
        <is>
          <t>KODEX 은선물(H)|3개월 전에 샀다면|[대표님룰]+[버티기형]</t>
        </is>
      </c>
      <c r="B3053" t="inlineStr">
        <is>
          <t>KODEX 은선물(H)</t>
        </is>
      </c>
      <c r="C3053" t="inlineStr">
        <is>
          <t>144600</t>
        </is>
      </c>
      <c r="D3053" t="inlineStr">
        <is>
          <t>3개월 전에 샀다면</t>
        </is>
      </c>
      <c r="E3053" t="inlineStr">
        <is>
          <t>[대표님룰]+[버티기형]</t>
        </is>
      </c>
      <c r="F3053" t="inlineStr">
        <is>
          <t>[대표님룰]</t>
        </is>
      </c>
      <c r="G3053" t="inlineStr">
        <is>
          <t>[버티기형]</t>
        </is>
      </c>
      <c r="H3053" t="n">
        <v>300000</v>
      </c>
      <c r="I3053" t="n">
        <v>13965</v>
      </c>
      <c r="J3053" t="n">
        <v>11055</v>
      </c>
      <c r="K3053" t="n">
        <v>-20.84</v>
      </c>
      <c r="L3053" t="n">
        <v>6.31</v>
      </c>
      <c r="M3053" t="n">
        <v>-3.01</v>
      </c>
      <c r="N3053" t="n">
        <v>66.7</v>
      </c>
      <c r="O3053" t="n">
        <v>3</v>
      </c>
      <c r="P3053" t="inlineStr">
        <is>
          <t>2026-03-09</t>
        </is>
      </c>
      <c r="Q3053" t="inlineStr">
        <is>
          <t>2026-06-08</t>
        </is>
      </c>
      <c r="R3053" t="inlineStr">
        <is>
          <t>+5%▶60% 익절 / +10%▶30% 익절 / +30%▶10% 익절</t>
        </is>
      </c>
      <c r="S3053" t="inlineStr">
        <is>
          <t>-5%▶40% 손절 / -15%▶30% 손절 / -20%▶30% 손절</t>
        </is>
      </c>
      <c r="T3053" t="inlineStr">
        <is>
          <t>매수 0.0005 / 매도 0.0025 / 슬리피지 0.0007</t>
        </is>
      </c>
    </row>
    <row r="3054">
      <c r="A3054" t="inlineStr">
        <is>
          <t>KODEX 은선물(H)|3개월 전에 샀다면|[중기추세]+[칼손절]</t>
        </is>
      </c>
      <c r="B3054" t="inlineStr">
        <is>
          <t>KODEX 은선물(H)</t>
        </is>
      </c>
      <c r="C3054" t="inlineStr">
        <is>
          <t>144600</t>
        </is>
      </c>
      <c r="D3054" t="inlineStr">
        <is>
          <t>3개월 전에 샀다면</t>
        </is>
      </c>
      <c r="E3054" t="inlineStr">
        <is>
          <t>[중기추세]+[칼손절]</t>
        </is>
      </c>
      <c r="F3054" t="inlineStr">
        <is>
          <t>[중기추세]</t>
        </is>
      </c>
      <c r="G3054" t="inlineStr">
        <is>
          <t>[칼손절]</t>
        </is>
      </c>
      <c r="H3054" t="n">
        <v>300000</v>
      </c>
      <c r="I3054" t="n">
        <v>13965</v>
      </c>
      <c r="J3054" t="n">
        <v>11055</v>
      </c>
      <c r="K3054" t="n">
        <v>-20.84</v>
      </c>
      <c r="L3054" t="n">
        <v>8.890000000000001</v>
      </c>
      <c r="M3054" t="n">
        <v>-5.71</v>
      </c>
      <c r="N3054" t="n">
        <v>66.7</v>
      </c>
      <c r="O3054" t="n">
        <v>3</v>
      </c>
      <c r="P3054" t="inlineStr">
        <is>
          <t>2026-03-09</t>
        </is>
      </c>
      <c r="Q3054" t="inlineStr">
        <is>
          <t>2026-06-08</t>
        </is>
      </c>
      <c r="R3054" t="inlineStr">
        <is>
          <t>+10%▶50% 익절 / +20%▶30% 익절 / +30%▶20% 익절</t>
        </is>
      </c>
      <c r="S3054" t="inlineStr">
        <is>
          <t>-2%▶80% 손절 / -4%▶10% 손절 / -6%▶10% 손절</t>
        </is>
      </c>
      <c r="T3054" t="inlineStr">
        <is>
          <t>매수 0.0005 / 매도 0.0025 / 슬리피지 0.0007</t>
        </is>
      </c>
    </row>
    <row r="3055">
      <c r="A3055" t="inlineStr">
        <is>
          <t>KODEX 은선물(H)|3개월 전에 샀다면|[중기추세]+[정석방어]</t>
        </is>
      </c>
      <c r="B3055" t="inlineStr">
        <is>
          <t>KODEX 은선물(H)</t>
        </is>
      </c>
      <c r="C3055" t="inlineStr">
        <is>
          <t>144600</t>
        </is>
      </c>
      <c r="D3055" t="inlineStr">
        <is>
          <t>3개월 전에 샀다면</t>
        </is>
      </c>
      <c r="E3055" t="inlineStr">
        <is>
          <t>[중기추세]+[정석방어]</t>
        </is>
      </c>
      <c r="F3055" t="inlineStr">
        <is>
          <t>[중기추세]</t>
        </is>
      </c>
      <c r="G3055" t="inlineStr">
        <is>
          <t>[정석방어]</t>
        </is>
      </c>
      <c r="H3055" t="n">
        <v>300000</v>
      </c>
      <c r="I3055" t="n">
        <v>13965</v>
      </c>
      <c r="J3055" t="n">
        <v>11055</v>
      </c>
      <c r="K3055" t="n">
        <v>-20.84</v>
      </c>
      <c r="L3055" t="n">
        <v>8.890000000000001</v>
      </c>
      <c r="M3055" t="n">
        <v>-5.71</v>
      </c>
      <c r="N3055" t="n">
        <v>50</v>
      </c>
      <c r="O3055" t="n">
        <v>4</v>
      </c>
      <c r="P3055" t="inlineStr">
        <is>
          <t>2026-03-09</t>
        </is>
      </c>
      <c r="Q3055" t="inlineStr">
        <is>
          <t>2026-06-08</t>
        </is>
      </c>
      <c r="R3055" t="inlineStr">
        <is>
          <t>+10%▶50% 익절 / +20%▶30% 익절 / +30%▶20% 익절</t>
        </is>
      </c>
      <c r="S3055" t="inlineStr">
        <is>
          <t>-3%▶70% 손절 / -5%▶20% 손절 / -10%▶10% 손절</t>
        </is>
      </c>
      <c r="T3055" t="inlineStr">
        <is>
          <t>매수 0.0005 / 매도 0.0025 / 슬리피지 0.0007</t>
        </is>
      </c>
    </row>
    <row r="3056">
      <c r="A3056" t="inlineStr">
        <is>
          <t>KODEX 은선물(H)|3개월 전에 샀다면|[중기추세]+[변동성허용]</t>
        </is>
      </c>
      <c r="B3056" t="inlineStr">
        <is>
          <t>KODEX 은선물(H)</t>
        </is>
      </c>
      <c r="C3056" t="inlineStr">
        <is>
          <t>144600</t>
        </is>
      </c>
      <c r="D3056" t="inlineStr">
        <is>
          <t>3개월 전에 샀다면</t>
        </is>
      </c>
      <c r="E3056" t="inlineStr">
        <is>
          <t>[중기추세]+[변동성허용]</t>
        </is>
      </c>
      <c r="F3056" t="inlineStr">
        <is>
          <t>[중기추세]</t>
        </is>
      </c>
      <c r="G3056" t="inlineStr">
        <is>
          <t>[변동성허용]</t>
        </is>
      </c>
      <c r="H3056" t="n">
        <v>300000</v>
      </c>
      <c r="I3056" t="n">
        <v>13965</v>
      </c>
      <c r="J3056" t="n">
        <v>11055</v>
      </c>
      <c r="K3056" t="n">
        <v>-20.84</v>
      </c>
      <c r="L3056" t="n">
        <v>8.890000000000001</v>
      </c>
      <c r="M3056" t="n">
        <v>-5.71</v>
      </c>
      <c r="N3056" t="n">
        <v>66.7</v>
      </c>
      <c r="O3056" t="n">
        <v>3</v>
      </c>
      <c r="P3056" t="inlineStr">
        <is>
          <t>2026-03-09</t>
        </is>
      </c>
      <c r="Q3056" t="inlineStr">
        <is>
          <t>2026-06-08</t>
        </is>
      </c>
      <c r="R3056" t="inlineStr">
        <is>
          <t>+10%▶50% 익절 / +20%▶30% 익절 / +30%▶20% 익절</t>
        </is>
      </c>
      <c r="S3056" t="inlineStr">
        <is>
          <t>-5%▶50% 손절 / -10%▶30% 손절 / -15%▶20% 손절</t>
        </is>
      </c>
      <c r="T3056" t="inlineStr">
        <is>
          <t>매수 0.0005 / 매도 0.0025 / 슬리피지 0.0007</t>
        </is>
      </c>
    </row>
    <row r="3057">
      <c r="A3057" t="inlineStr">
        <is>
          <t>KODEX 은선물(H)|3개월 전에 샀다면|[중기추세]+[버티기형]</t>
        </is>
      </c>
      <c r="B3057" t="inlineStr">
        <is>
          <t>KODEX 은선물(H)</t>
        </is>
      </c>
      <c r="C3057" t="inlineStr">
        <is>
          <t>144600</t>
        </is>
      </c>
      <c r="D3057" t="inlineStr">
        <is>
          <t>3개월 전에 샀다면</t>
        </is>
      </c>
      <c r="E3057" t="inlineStr">
        <is>
          <t>[중기추세]+[버티기형]</t>
        </is>
      </c>
      <c r="F3057" t="inlineStr">
        <is>
          <t>[중기추세]</t>
        </is>
      </c>
      <c r="G3057" t="inlineStr">
        <is>
          <t>[버티기형]</t>
        </is>
      </c>
      <c r="H3057" t="n">
        <v>300000</v>
      </c>
      <c r="I3057" t="n">
        <v>13965</v>
      </c>
      <c r="J3057" t="n">
        <v>11055</v>
      </c>
      <c r="K3057" t="n">
        <v>-20.84</v>
      </c>
      <c r="L3057" t="n">
        <v>8.890000000000001</v>
      </c>
      <c r="M3057" t="n">
        <v>-5.71</v>
      </c>
      <c r="N3057" t="n">
        <v>66.7</v>
      </c>
      <c r="O3057" t="n">
        <v>3</v>
      </c>
      <c r="P3057" t="inlineStr">
        <is>
          <t>2026-03-09</t>
        </is>
      </c>
      <c r="Q3057" t="inlineStr">
        <is>
          <t>2026-06-08</t>
        </is>
      </c>
      <c r="R3057" t="inlineStr">
        <is>
          <t>+10%▶50% 익절 / +20%▶30% 익절 / +30%▶20% 익절</t>
        </is>
      </c>
      <c r="S3057" t="inlineStr">
        <is>
          <t>-5%▶40% 손절 / -15%▶30% 손절 / -20%▶30% 손절</t>
        </is>
      </c>
      <c r="T3057" t="inlineStr">
        <is>
          <t>매수 0.0005 / 매도 0.0025 / 슬리피지 0.0007</t>
        </is>
      </c>
    </row>
    <row r="3058">
      <c r="A3058" t="inlineStr">
        <is>
          <t>KODEX 은선물(H)|3개월 전에 샀다면|[수익극대화]+[칼손절]</t>
        </is>
      </c>
      <c r="B3058" t="inlineStr">
        <is>
          <t>KODEX 은선물(H)</t>
        </is>
      </c>
      <c r="C3058" t="inlineStr">
        <is>
          <t>144600</t>
        </is>
      </c>
      <c r="D3058" t="inlineStr">
        <is>
          <t>3개월 전에 샀다면</t>
        </is>
      </c>
      <c r="E3058" t="inlineStr">
        <is>
          <t>[수익극대화]+[칼손절]</t>
        </is>
      </c>
      <c r="F3058" t="inlineStr">
        <is>
          <t>[수익극대화]</t>
        </is>
      </c>
      <c r="G3058" t="inlineStr">
        <is>
          <t>[칼손절]</t>
        </is>
      </c>
      <c r="H3058" t="n">
        <v>300000</v>
      </c>
      <c r="I3058" t="n">
        <v>13965</v>
      </c>
      <c r="J3058" t="n">
        <v>11055</v>
      </c>
      <c r="K3058" t="n">
        <v>-20.84</v>
      </c>
      <c r="L3058" t="n">
        <v>7.41</v>
      </c>
      <c r="M3058" t="n">
        <v>-7.57</v>
      </c>
      <c r="N3058" t="n">
        <v>66.7</v>
      </c>
      <c r="O3058" t="n">
        <v>3</v>
      </c>
      <c r="P3058" t="inlineStr">
        <is>
          <t>2026-03-09</t>
        </is>
      </c>
      <c r="Q3058" t="inlineStr">
        <is>
          <t>2026-06-08</t>
        </is>
      </c>
      <c r="R3058" t="inlineStr">
        <is>
          <t>+10%▶40% 익절 / +20%▶30% 익절 / +40%▶30% 익절</t>
        </is>
      </c>
      <c r="S3058" t="inlineStr">
        <is>
          <t>-2%▶80% 손절 / -4%▶10% 손절 / -6%▶10% 손절</t>
        </is>
      </c>
      <c r="T3058" t="inlineStr">
        <is>
          <t>매수 0.0005 / 매도 0.0025 / 슬리피지 0.0007</t>
        </is>
      </c>
    </row>
    <row r="3059">
      <c r="A3059" t="inlineStr">
        <is>
          <t>KODEX 은선물(H)|3개월 전에 샀다면|[수익극대화]+[정석방어]</t>
        </is>
      </c>
      <c r="B3059" t="inlineStr">
        <is>
          <t>KODEX 은선물(H)</t>
        </is>
      </c>
      <c r="C3059" t="inlineStr">
        <is>
          <t>144600</t>
        </is>
      </c>
      <c r="D3059" t="inlineStr">
        <is>
          <t>3개월 전에 샀다면</t>
        </is>
      </c>
      <c r="E3059" t="inlineStr">
        <is>
          <t>[수익극대화]+[정석방어]</t>
        </is>
      </c>
      <c r="F3059" t="inlineStr">
        <is>
          <t>[수익극대화]</t>
        </is>
      </c>
      <c r="G3059" t="inlineStr">
        <is>
          <t>[정석방어]</t>
        </is>
      </c>
      <c r="H3059" t="n">
        <v>300000</v>
      </c>
      <c r="I3059" t="n">
        <v>13965</v>
      </c>
      <c r="J3059" t="n">
        <v>11055</v>
      </c>
      <c r="K3059" t="n">
        <v>-20.84</v>
      </c>
      <c r="L3059" t="n">
        <v>7.41</v>
      </c>
      <c r="M3059" t="n">
        <v>-7.57</v>
      </c>
      <c r="N3059" t="n">
        <v>50</v>
      </c>
      <c r="O3059" t="n">
        <v>4</v>
      </c>
      <c r="P3059" t="inlineStr">
        <is>
          <t>2026-03-09</t>
        </is>
      </c>
      <c r="Q3059" t="inlineStr">
        <is>
          <t>2026-06-08</t>
        </is>
      </c>
      <c r="R3059" t="inlineStr">
        <is>
          <t>+10%▶40% 익절 / +20%▶30% 익절 / +40%▶30% 익절</t>
        </is>
      </c>
      <c r="S3059" t="inlineStr">
        <is>
          <t>-3%▶70% 손절 / -5%▶20% 손절 / -10%▶10% 손절</t>
        </is>
      </c>
      <c r="T3059" t="inlineStr">
        <is>
          <t>매수 0.0005 / 매도 0.0025 / 슬리피지 0.0007</t>
        </is>
      </c>
    </row>
    <row r="3060">
      <c r="A3060" t="inlineStr">
        <is>
          <t>KODEX 은선물(H)|3개월 전에 샀다면|[수익극대화]+[변동성허용]</t>
        </is>
      </c>
      <c r="B3060" t="inlineStr">
        <is>
          <t>KODEX 은선물(H)</t>
        </is>
      </c>
      <c r="C3060" t="inlineStr">
        <is>
          <t>144600</t>
        </is>
      </c>
      <c r="D3060" t="inlineStr">
        <is>
          <t>3개월 전에 샀다면</t>
        </is>
      </c>
      <c r="E3060" t="inlineStr">
        <is>
          <t>[수익극대화]+[변동성허용]</t>
        </is>
      </c>
      <c r="F3060" t="inlineStr">
        <is>
          <t>[수익극대화]</t>
        </is>
      </c>
      <c r="G3060" t="inlineStr">
        <is>
          <t>[변동성허용]</t>
        </is>
      </c>
      <c r="H3060" t="n">
        <v>300000</v>
      </c>
      <c r="I3060" t="n">
        <v>13965</v>
      </c>
      <c r="J3060" t="n">
        <v>11055</v>
      </c>
      <c r="K3060" t="n">
        <v>-20.84</v>
      </c>
      <c r="L3060" t="n">
        <v>7.41</v>
      </c>
      <c r="M3060" t="n">
        <v>-7.57</v>
      </c>
      <c r="N3060" t="n">
        <v>66.7</v>
      </c>
      <c r="O3060" t="n">
        <v>3</v>
      </c>
      <c r="P3060" t="inlineStr">
        <is>
          <t>2026-03-09</t>
        </is>
      </c>
      <c r="Q3060" t="inlineStr">
        <is>
          <t>2026-06-08</t>
        </is>
      </c>
      <c r="R3060" t="inlineStr">
        <is>
          <t>+10%▶40% 익절 / +20%▶30% 익절 / +40%▶30% 익절</t>
        </is>
      </c>
      <c r="S3060" t="inlineStr">
        <is>
          <t>-5%▶50% 손절 / -10%▶30% 손절 / -15%▶20% 손절</t>
        </is>
      </c>
      <c r="T3060" t="inlineStr">
        <is>
          <t>매수 0.0005 / 매도 0.0025 / 슬리피지 0.0007</t>
        </is>
      </c>
    </row>
    <row r="3061">
      <c r="A3061" t="inlineStr">
        <is>
          <t>KODEX 은선물(H)|3개월 전에 샀다면|[수익극대화]+[버티기형]</t>
        </is>
      </c>
      <c r="B3061" t="inlineStr">
        <is>
          <t>KODEX 은선물(H)</t>
        </is>
      </c>
      <c r="C3061" t="inlineStr">
        <is>
          <t>144600</t>
        </is>
      </c>
      <c r="D3061" t="inlineStr">
        <is>
          <t>3개월 전에 샀다면</t>
        </is>
      </c>
      <c r="E3061" t="inlineStr">
        <is>
          <t>[수익극대화]+[버티기형]</t>
        </is>
      </c>
      <c r="F3061" t="inlineStr">
        <is>
          <t>[수익극대화]</t>
        </is>
      </c>
      <c r="G3061" t="inlineStr">
        <is>
          <t>[버티기형]</t>
        </is>
      </c>
      <c r="H3061" t="n">
        <v>300000</v>
      </c>
      <c r="I3061" t="n">
        <v>13965</v>
      </c>
      <c r="J3061" t="n">
        <v>11055</v>
      </c>
      <c r="K3061" t="n">
        <v>-20.84</v>
      </c>
      <c r="L3061" t="n">
        <v>7.41</v>
      </c>
      <c r="M3061" t="n">
        <v>-7.57</v>
      </c>
      <c r="N3061" t="n">
        <v>66.7</v>
      </c>
      <c r="O3061" t="n">
        <v>3</v>
      </c>
      <c r="P3061" t="inlineStr">
        <is>
          <t>2026-03-09</t>
        </is>
      </c>
      <c r="Q3061" t="inlineStr">
        <is>
          <t>2026-06-08</t>
        </is>
      </c>
      <c r="R3061" t="inlineStr">
        <is>
          <t>+10%▶40% 익절 / +20%▶30% 익절 / +40%▶30% 익절</t>
        </is>
      </c>
      <c r="S3061" t="inlineStr">
        <is>
          <t>-5%▶40% 손절 / -15%▶30% 손절 / -20%▶30% 손절</t>
        </is>
      </c>
      <c r="T3061" t="inlineStr">
        <is>
          <t>매수 0.0005 / 매도 0.0025 / 슬리피지 0.0007</t>
        </is>
      </c>
    </row>
    <row r="3062">
      <c r="A3062" t="inlineStr">
        <is>
          <t>KODEX 은선물(H)|6개월 전에 샀다면|[초단타]+[칼손절]</t>
        </is>
      </c>
      <c r="B3062" t="inlineStr">
        <is>
          <t>KODEX 은선물(H)</t>
        </is>
      </c>
      <c r="C3062" t="inlineStr">
        <is>
          <t>144600</t>
        </is>
      </c>
      <c r="D3062" t="inlineStr">
        <is>
          <t>6개월 전에 샀다면</t>
        </is>
      </c>
      <c r="E3062" t="inlineStr">
        <is>
          <t>[초단타]+[칼손절]</t>
        </is>
      </c>
      <c r="F3062" t="inlineStr">
        <is>
          <t>[초단타]</t>
        </is>
      </c>
      <c r="G3062" t="inlineStr">
        <is>
          <t>[칼손절]</t>
        </is>
      </c>
      <c r="H3062" t="n">
        <v>300000</v>
      </c>
      <c r="I3062" t="n">
        <v>9978</v>
      </c>
      <c r="J3062" t="n">
        <v>11055</v>
      </c>
      <c r="K3062" t="n">
        <v>10.79</v>
      </c>
      <c r="L3062" t="n">
        <v>10.16</v>
      </c>
      <c r="M3062" t="n">
        <v>-5.83</v>
      </c>
      <c r="N3062" t="n">
        <v>62.5</v>
      </c>
      <c r="O3062" t="n">
        <v>8</v>
      </c>
      <c r="P3062" t="inlineStr">
        <is>
          <t>2025-12-08</t>
        </is>
      </c>
      <c r="Q3062" t="inlineStr">
        <is>
          <t>2026-06-08</t>
        </is>
      </c>
      <c r="R3062" t="inlineStr">
        <is>
          <t>+3%▶70% 익절 / +5%▶20% 익절 / +10%▶10% 익절</t>
        </is>
      </c>
      <c r="S3062" t="inlineStr">
        <is>
          <t>-2%▶80% 손절 / -4%▶10% 손절 / -6%▶10% 손절</t>
        </is>
      </c>
      <c r="T3062" t="inlineStr">
        <is>
          <t>매수 0.0005 / 매도 0.0025 / 슬리피지 0.0007</t>
        </is>
      </c>
    </row>
    <row r="3063">
      <c r="A3063" t="inlineStr">
        <is>
          <t>KODEX 은선물(H)|6개월 전에 샀다면|[초단타]+[정석방어]</t>
        </is>
      </c>
      <c r="B3063" t="inlineStr">
        <is>
          <t>KODEX 은선물(H)</t>
        </is>
      </c>
      <c r="C3063" t="inlineStr">
        <is>
          <t>144600</t>
        </is>
      </c>
      <c r="D3063" t="inlineStr">
        <is>
          <t>6개월 전에 샀다면</t>
        </is>
      </c>
      <c r="E3063" t="inlineStr">
        <is>
          <t>[초단타]+[정석방어]</t>
        </is>
      </c>
      <c r="F3063" t="inlineStr">
        <is>
          <t>[초단타]</t>
        </is>
      </c>
      <c r="G3063" t="inlineStr">
        <is>
          <t>[정석방어]</t>
        </is>
      </c>
      <c r="H3063" t="n">
        <v>300000</v>
      </c>
      <c r="I3063" t="n">
        <v>9978</v>
      </c>
      <c r="J3063" t="n">
        <v>11055</v>
      </c>
      <c r="K3063" t="n">
        <v>10.79</v>
      </c>
      <c r="L3063" t="n">
        <v>8.76</v>
      </c>
      <c r="M3063" t="n">
        <v>-7.03</v>
      </c>
      <c r="N3063" t="n">
        <v>71.40000000000001</v>
      </c>
      <c r="O3063" t="n">
        <v>7</v>
      </c>
      <c r="P3063" t="inlineStr">
        <is>
          <t>2025-12-08</t>
        </is>
      </c>
      <c r="Q3063" t="inlineStr">
        <is>
          <t>2026-06-08</t>
        </is>
      </c>
      <c r="R3063" t="inlineStr">
        <is>
          <t>+3%▶70% 익절 / +5%▶20% 익절 / +10%▶10% 익절</t>
        </is>
      </c>
      <c r="S3063" t="inlineStr">
        <is>
          <t>-3%▶70% 손절 / -5%▶20% 손절 / -10%▶10% 손절</t>
        </is>
      </c>
      <c r="T3063" t="inlineStr">
        <is>
          <t>매수 0.0005 / 매도 0.0025 / 슬리피지 0.0007</t>
        </is>
      </c>
    </row>
    <row r="3064">
      <c r="A3064" t="inlineStr">
        <is>
          <t>KODEX 은선물(H)|6개월 전에 샀다면|[초단타]+[변동성허용]</t>
        </is>
      </c>
      <c r="B3064" t="inlineStr">
        <is>
          <t>KODEX 은선물(H)</t>
        </is>
      </c>
      <c r="C3064" t="inlineStr">
        <is>
          <t>144600</t>
        </is>
      </c>
      <c r="D3064" t="inlineStr">
        <is>
          <t>6개월 전에 샀다면</t>
        </is>
      </c>
      <c r="E3064" t="inlineStr">
        <is>
          <t>[초단타]+[변동성허용]</t>
        </is>
      </c>
      <c r="F3064" t="inlineStr">
        <is>
          <t>[초단타]</t>
        </is>
      </c>
      <c r="G3064" t="inlineStr">
        <is>
          <t>[변동성허용]</t>
        </is>
      </c>
      <c r="H3064" t="n">
        <v>300000</v>
      </c>
      <c r="I3064" t="n">
        <v>9978</v>
      </c>
      <c r="J3064" t="n">
        <v>11055</v>
      </c>
      <c r="K3064" t="n">
        <v>10.79</v>
      </c>
      <c r="L3064" t="n">
        <v>2.98</v>
      </c>
      <c r="M3064" t="n">
        <v>-12.21</v>
      </c>
      <c r="N3064" t="n">
        <v>71.40000000000001</v>
      </c>
      <c r="O3064" t="n">
        <v>7</v>
      </c>
      <c r="P3064" t="inlineStr">
        <is>
          <t>2025-12-08</t>
        </is>
      </c>
      <c r="Q3064" t="inlineStr">
        <is>
          <t>2026-06-08</t>
        </is>
      </c>
      <c r="R3064" t="inlineStr">
        <is>
          <t>+3%▶70% 익절 / +5%▶20% 익절 / +10%▶10% 익절</t>
        </is>
      </c>
      <c r="S3064" t="inlineStr">
        <is>
          <t>-5%▶50% 손절 / -10%▶30% 손절 / -15%▶20% 손절</t>
        </is>
      </c>
      <c r="T3064" t="inlineStr">
        <is>
          <t>매수 0.0005 / 매도 0.0025 / 슬리피지 0.0007</t>
        </is>
      </c>
    </row>
    <row r="3065">
      <c r="A3065" t="inlineStr">
        <is>
          <t>KODEX 은선물(H)|6개월 전에 샀다면|[초단타]+[버티기형]</t>
        </is>
      </c>
      <c r="B3065" t="inlineStr">
        <is>
          <t>KODEX 은선물(H)</t>
        </is>
      </c>
      <c r="C3065" t="inlineStr">
        <is>
          <t>144600</t>
        </is>
      </c>
      <c r="D3065" t="inlineStr">
        <is>
          <t>6개월 전에 샀다면</t>
        </is>
      </c>
      <c r="E3065" t="inlineStr">
        <is>
          <t>[초단타]+[버티기형]</t>
        </is>
      </c>
      <c r="F3065" t="inlineStr">
        <is>
          <t>[초단타]</t>
        </is>
      </c>
      <c r="G3065" t="inlineStr">
        <is>
          <t>[버티기형]</t>
        </is>
      </c>
      <c r="H3065" t="n">
        <v>300000</v>
      </c>
      <c r="I3065" t="n">
        <v>9978</v>
      </c>
      <c r="J3065" t="n">
        <v>11055</v>
      </c>
      <c r="K3065" t="n">
        <v>10.79</v>
      </c>
      <c r="L3065" t="n">
        <v>2.98</v>
      </c>
      <c r="M3065" t="n">
        <v>-12.21</v>
      </c>
      <c r="N3065" t="n">
        <v>71.40000000000001</v>
      </c>
      <c r="O3065" t="n">
        <v>7</v>
      </c>
      <c r="P3065" t="inlineStr">
        <is>
          <t>2025-12-08</t>
        </is>
      </c>
      <c r="Q3065" t="inlineStr">
        <is>
          <t>2026-06-08</t>
        </is>
      </c>
      <c r="R3065" t="inlineStr">
        <is>
          <t>+3%▶70% 익절 / +5%▶20% 익절 / +10%▶10% 익절</t>
        </is>
      </c>
      <c r="S3065" t="inlineStr">
        <is>
          <t>-5%▶40% 손절 / -15%▶30% 손절 / -20%▶30% 손절</t>
        </is>
      </c>
      <c r="T3065" t="inlineStr">
        <is>
          <t>매수 0.0005 / 매도 0.0025 / 슬리피지 0.0007</t>
        </is>
      </c>
    </row>
    <row r="3066">
      <c r="A3066" t="inlineStr">
        <is>
          <t>KODEX 은선물(H)|6개월 전에 샀다면|[단기스윙]+[칼손절]</t>
        </is>
      </c>
      <c r="B3066" t="inlineStr">
        <is>
          <t>KODEX 은선물(H)</t>
        </is>
      </c>
      <c r="C3066" t="inlineStr">
        <is>
          <t>144600</t>
        </is>
      </c>
      <c r="D3066" t="inlineStr">
        <is>
          <t>6개월 전에 샀다면</t>
        </is>
      </c>
      <c r="E3066" t="inlineStr">
        <is>
          <t>[단기스윙]+[칼손절]</t>
        </is>
      </c>
      <c r="F3066" t="inlineStr">
        <is>
          <t>[단기스윙]</t>
        </is>
      </c>
      <c r="G3066" t="inlineStr">
        <is>
          <t>[칼손절]</t>
        </is>
      </c>
      <c r="H3066" t="n">
        <v>300000</v>
      </c>
      <c r="I3066" t="n">
        <v>9978</v>
      </c>
      <c r="J3066" t="n">
        <v>11055</v>
      </c>
      <c r="K3066" t="n">
        <v>10.79</v>
      </c>
      <c r="L3066" t="n">
        <v>4.22</v>
      </c>
      <c r="M3066" t="n">
        <v>-5.81</v>
      </c>
      <c r="N3066" t="n">
        <v>50</v>
      </c>
      <c r="O3066" t="n">
        <v>6</v>
      </c>
      <c r="P3066" t="inlineStr">
        <is>
          <t>2025-12-08</t>
        </is>
      </c>
      <c r="Q3066" t="inlineStr">
        <is>
          <t>2026-06-08</t>
        </is>
      </c>
      <c r="R3066" t="inlineStr">
        <is>
          <t>+5%▶60% 익절 / +10%▶30% 익절 / +20%▶10% 익절</t>
        </is>
      </c>
      <c r="S3066" t="inlineStr">
        <is>
          <t>-2%▶80% 손절 / -4%▶10% 손절 / -6%▶10% 손절</t>
        </is>
      </c>
      <c r="T3066" t="inlineStr">
        <is>
          <t>매수 0.0005 / 매도 0.0025 / 슬리피지 0.0007</t>
        </is>
      </c>
    </row>
    <row r="3067">
      <c r="A3067" t="inlineStr">
        <is>
          <t>KODEX 은선물(H)|6개월 전에 샀다면|[단기스윙]+[정석방어]</t>
        </is>
      </c>
      <c r="B3067" t="inlineStr">
        <is>
          <t>KODEX 은선물(H)</t>
        </is>
      </c>
      <c r="C3067" t="inlineStr">
        <is>
          <t>144600</t>
        </is>
      </c>
      <c r="D3067" t="inlineStr">
        <is>
          <t>6개월 전에 샀다면</t>
        </is>
      </c>
      <c r="E3067" t="inlineStr">
        <is>
          <t>[단기스윙]+[정석방어]</t>
        </is>
      </c>
      <c r="F3067" t="inlineStr">
        <is>
          <t>[단기스윙]</t>
        </is>
      </c>
      <c r="G3067" t="inlineStr">
        <is>
          <t>[정석방어]</t>
        </is>
      </c>
      <c r="H3067" t="n">
        <v>300000</v>
      </c>
      <c r="I3067" t="n">
        <v>9978</v>
      </c>
      <c r="J3067" t="n">
        <v>11055</v>
      </c>
      <c r="K3067" t="n">
        <v>10.79</v>
      </c>
      <c r="L3067" t="n">
        <v>3.12</v>
      </c>
      <c r="M3067" t="n">
        <v>-6.8</v>
      </c>
      <c r="N3067" t="n">
        <v>60</v>
      </c>
      <c r="O3067" t="n">
        <v>5</v>
      </c>
      <c r="P3067" t="inlineStr">
        <is>
          <t>2025-12-08</t>
        </is>
      </c>
      <c r="Q3067" t="inlineStr">
        <is>
          <t>2026-06-08</t>
        </is>
      </c>
      <c r="R3067" t="inlineStr">
        <is>
          <t>+5%▶60% 익절 / +10%▶30% 익절 / +20%▶10% 익절</t>
        </is>
      </c>
      <c r="S3067" t="inlineStr">
        <is>
          <t>-3%▶70% 손절 / -5%▶20% 손절 / -10%▶10% 손절</t>
        </is>
      </c>
      <c r="T3067" t="inlineStr">
        <is>
          <t>매수 0.0005 / 매도 0.0025 / 슬리피지 0.0007</t>
        </is>
      </c>
    </row>
    <row r="3068">
      <c r="A3068" t="inlineStr">
        <is>
          <t>KODEX 은선물(H)|6개월 전에 샀다면|[단기스윙]+[변동성허용]</t>
        </is>
      </c>
      <c r="B3068" t="inlineStr">
        <is>
          <t>KODEX 은선물(H)</t>
        </is>
      </c>
      <c r="C3068" t="inlineStr">
        <is>
          <t>144600</t>
        </is>
      </c>
      <c r="D3068" t="inlineStr">
        <is>
          <t>6개월 전에 샀다면</t>
        </is>
      </c>
      <c r="E3068" t="inlineStr">
        <is>
          <t>[단기스윙]+[변동성허용]</t>
        </is>
      </c>
      <c r="F3068" t="inlineStr">
        <is>
          <t>[단기스윙]</t>
        </is>
      </c>
      <c r="G3068" t="inlineStr">
        <is>
          <t>[변동성허용]</t>
        </is>
      </c>
      <c r="H3068" t="n">
        <v>300000</v>
      </c>
      <c r="I3068" t="n">
        <v>9978</v>
      </c>
      <c r="J3068" t="n">
        <v>11055</v>
      </c>
      <c r="K3068" t="n">
        <v>10.79</v>
      </c>
      <c r="L3068" t="n">
        <v>-2.35</v>
      </c>
      <c r="M3068" t="n">
        <v>-11.99</v>
      </c>
      <c r="N3068" t="n">
        <v>60</v>
      </c>
      <c r="O3068" t="n">
        <v>5</v>
      </c>
      <c r="P3068" t="inlineStr">
        <is>
          <t>2025-12-08</t>
        </is>
      </c>
      <c r="Q3068" t="inlineStr">
        <is>
          <t>2026-06-08</t>
        </is>
      </c>
      <c r="R3068" t="inlineStr">
        <is>
          <t>+5%▶60% 익절 / +10%▶30% 익절 / +20%▶10% 익절</t>
        </is>
      </c>
      <c r="S3068" t="inlineStr">
        <is>
          <t>-5%▶50% 손절 / -10%▶30% 손절 / -15%▶20% 손절</t>
        </is>
      </c>
      <c r="T3068" t="inlineStr">
        <is>
          <t>매수 0.0005 / 매도 0.0025 / 슬리피지 0.0007</t>
        </is>
      </c>
    </row>
    <row r="3069">
      <c r="A3069" t="inlineStr">
        <is>
          <t>KODEX 은선물(H)|6개월 전에 샀다면|[단기스윙]+[버티기형]</t>
        </is>
      </c>
      <c r="B3069" t="inlineStr">
        <is>
          <t>KODEX 은선물(H)</t>
        </is>
      </c>
      <c r="C3069" t="inlineStr">
        <is>
          <t>144600</t>
        </is>
      </c>
      <c r="D3069" t="inlineStr">
        <is>
          <t>6개월 전에 샀다면</t>
        </is>
      </c>
      <c r="E3069" t="inlineStr">
        <is>
          <t>[단기스윙]+[버티기형]</t>
        </is>
      </c>
      <c r="F3069" t="inlineStr">
        <is>
          <t>[단기스윙]</t>
        </is>
      </c>
      <c r="G3069" t="inlineStr">
        <is>
          <t>[버티기형]</t>
        </is>
      </c>
      <c r="H3069" t="n">
        <v>300000</v>
      </c>
      <c r="I3069" t="n">
        <v>9978</v>
      </c>
      <c r="J3069" t="n">
        <v>11055</v>
      </c>
      <c r="K3069" t="n">
        <v>10.79</v>
      </c>
      <c r="L3069" t="n">
        <v>-2.35</v>
      </c>
      <c r="M3069" t="n">
        <v>-11.99</v>
      </c>
      <c r="N3069" t="n">
        <v>60</v>
      </c>
      <c r="O3069" t="n">
        <v>5</v>
      </c>
      <c r="P3069" t="inlineStr">
        <is>
          <t>2025-12-08</t>
        </is>
      </c>
      <c r="Q3069" t="inlineStr">
        <is>
          <t>2026-06-08</t>
        </is>
      </c>
      <c r="R3069" t="inlineStr">
        <is>
          <t>+5%▶60% 익절 / +10%▶30% 익절 / +20%▶10% 익절</t>
        </is>
      </c>
      <c r="S3069" t="inlineStr">
        <is>
          <t>-5%▶40% 손절 / -15%▶30% 손절 / -20%▶30% 손절</t>
        </is>
      </c>
      <c r="T3069" t="inlineStr">
        <is>
          <t>매수 0.0005 / 매도 0.0025 / 슬리피지 0.0007</t>
        </is>
      </c>
    </row>
    <row r="3070">
      <c r="A3070" t="inlineStr">
        <is>
          <t>KODEX 은선물(H)|6개월 전에 샀다면|[대표님룰]+[칼손절]</t>
        </is>
      </c>
      <c r="B3070" t="inlineStr">
        <is>
          <t>KODEX 은선물(H)</t>
        </is>
      </c>
      <c r="C3070" t="inlineStr">
        <is>
          <t>144600</t>
        </is>
      </c>
      <c r="D3070" t="inlineStr">
        <is>
          <t>6개월 전에 샀다면</t>
        </is>
      </c>
      <c r="E3070" t="inlineStr">
        <is>
          <t>[대표님룰]+[칼손절]</t>
        </is>
      </c>
      <c r="F3070" t="inlineStr">
        <is>
          <t>[대표님룰]</t>
        </is>
      </c>
      <c r="G3070" t="inlineStr">
        <is>
          <t>[칼손절]</t>
        </is>
      </c>
      <c r="H3070" t="n">
        <v>300000</v>
      </c>
      <c r="I3070" t="n">
        <v>9978</v>
      </c>
      <c r="J3070" t="n">
        <v>11055</v>
      </c>
      <c r="K3070" t="n">
        <v>10.79</v>
      </c>
      <c r="L3070" t="n">
        <v>6.31</v>
      </c>
      <c r="M3070" t="n">
        <v>-3.01</v>
      </c>
      <c r="N3070" t="n">
        <v>66.7</v>
      </c>
      <c r="O3070" t="n">
        <v>3</v>
      </c>
      <c r="P3070" t="inlineStr">
        <is>
          <t>2025-12-08</t>
        </is>
      </c>
      <c r="Q3070" t="inlineStr">
        <is>
          <t>2026-06-08</t>
        </is>
      </c>
      <c r="R3070" t="inlineStr">
        <is>
          <t>+5%▶60% 익절 / +10%▶30% 익절 / +30%▶10% 익절</t>
        </is>
      </c>
      <c r="S3070" t="inlineStr">
        <is>
          <t>-2%▶80% 손절 / -4%▶10% 손절 / -6%▶10% 손절</t>
        </is>
      </c>
      <c r="T3070" t="inlineStr">
        <is>
          <t>매수 0.0005 / 매도 0.0025 / 슬리피지 0.0007</t>
        </is>
      </c>
    </row>
    <row r="3071">
      <c r="A3071" t="inlineStr">
        <is>
          <t>KODEX 은선물(H)|6개월 전에 샀다면|[대표님룰]+[정석방어]</t>
        </is>
      </c>
      <c r="B3071" t="inlineStr">
        <is>
          <t>KODEX 은선물(H)</t>
        </is>
      </c>
      <c r="C3071" t="inlineStr">
        <is>
          <t>144600</t>
        </is>
      </c>
      <c r="D3071" t="inlineStr">
        <is>
          <t>6개월 전에 샀다면</t>
        </is>
      </c>
      <c r="E3071" t="inlineStr">
        <is>
          <t>[대표님룰]+[정석방어]</t>
        </is>
      </c>
      <c r="F3071" t="inlineStr">
        <is>
          <t>[대표님룰]</t>
        </is>
      </c>
      <c r="G3071" t="inlineStr">
        <is>
          <t>[정석방어]</t>
        </is>
      </c>
      <c r="H3071" t="n">
        <v>300000</v>
      </c>
      <c r="I3071" t="n">
        <v>9978</v>
      </c>
      <c r="J3071" t="n">
        <v>11055</v>
      </c>
      <c r="K3071" t="n">
        <v>10.79</v>
      </c>
      <c r="L3071" t="n">
        <v>6.31</v>
      </c>
      <c r="M3071" t="n">
        <v>-3.01</v>
      </c>
      <c r="N3071" t="n">
        <v>66.7</v>
      </c>
      <c r="O3071" t="n">
        <v>3</v>
      </c>
      <c r="P3071" t="inlineStr">
        <is>
          <t>2025-12-08</t>
        </is>
      </c>
      <c r="Q3071" t="inlineStr">
        <is>
          <t>2026-06-08</t>
        </is>
      </c>
      <c r="R3071" t="inlineStr">
        <is>
          <t>+5%▶60% 익절 / +10%▶30% 익절 / +30%▶10% 익절</t>
        </is>
      </c>
      <c r="S3071" t="inlineStr">
        <is>
          <t>-3%▶70% 손절 / -5%▶20% 손절 / -10%▶10% 손절</t>
        </is>
      </c>
      <c r="T3071" t="inlineStr">
        <is>
          <t>매수 0.0005 / 매도 0.0025 / 슬리피지 0.0007</t>
        </is>
      </c>
    </row>
    <row r="3072">
      <c r="A3072" t="inlineStr">
        <is>
          <t>KODEX 은선물(H)|6개월 전에 샀다면|[대표님룰]+[변동성허용]</t>
        </is>
      </c>
      <c r="B3072" t="inlineStr">
        <is>
          <t>KODEX 은선물(H)</t>
        </is>
      </c>
      <c r="C3072" t="inlineStr">
        <is>
          <t>144600</t>
        </is>
      </c>
      <c r="D3072" t="inlineStr">
        <is>
          <t>6개월 전에 샀다면</t>
        </is>
      </c>
      <c r="E3072" t="inlineStr">
        <is>
          <t>[대표님룰]+[변동성허용]</t>
        </is>
      </c>
      <c r="F3072" t="inlineStr">
        <is>
          <t>[대표님룰]</t>
        </is>
      </c>
      <c r="G3072" t="inlineStr">
        <is>
          <t>[변동성허용]</t>
        </is>
      </c>
      <c r="H3072" t="n">
        <v>300000</v>
      </c>
      <c r="I3072" t="n">
        <v>9978</v>
      </c>
      <c r="J3072" t="n">
        <v>11055</v>
      </c>
      <c r="K3072" t="n">
        <v>10.79</v>
      </c>
      <c r="L3072" t="n">
        <v>6.31</v>
      </c>
      <c r="M3072" t="n">
        <v>-3.01</v>
      </c>
      <c r="N3072" t="n">
        <v>66.7</v>
      </c>
      <c r="O3072" t="n">
        <v>3</v>
      </c>
      <c r="P3072" t="inlineStr">
        <is>
          <t>2025-12-08</t>
        </is>
      </c>
      <c r="Q3072" t="inlineStr">
        <is>
          <t>2026-06-08</t>
        </is>
      </c>
      <c r="R3072" t="inlineStr">
        <is>
          <t>+5%▶60% 익절 / +10%▶30% 익절 / +30%▶10% 익절</t>
        </is>
      </c>
      <c r="S3072" t="inlineStr">
        <is>
          <t>-5%▶50% 손절 / -10%▶30% 손절 / -15%▶20% 손절</t>
        </is>
      </c>
      <c r="T3072" t="inlineStr">
        <is>
          <t>매수 0.0005 / 매도 0.0025 / 슬리피지 0.0007</t>
        </is>
      </c>
    </row>
    <row r="3073">
      <c r="A3073" t="inlineStr">
        <is>
          <t>KODEX 은선물(H)|6개월 전에 샀다면|[대표님룰]+[버티기형]</t>
        </is>
      </c>
      <c r="B3073" t="inlineStr">
        <is>
          <t>KODEX 은선물(H)</t>
        </is>
      </c>
      <c r="C3073" t="inlineStr">
        <is>
          <t>144600</t>
        </is>
      </c>
      <c r="D3073" t="inlineStr">
        <is>
          <t>6개월 전에 샀다면</t>
        </is>
      </c>
      <c r="E3073" t="inlineStr">
        <is>
          <t>[대표님룰]+[버티기형]</t>
        </is>
      </c>
      <c r="F3073" t="inlineStr">
        <is>
          <t>[대표님룰]</t>
        </is>
      </c>
      <c r="G3073" t="inlineStr">
        <is>
          <t>[버티기형]</t>
        </is>
      </c>
      <c r="H3073" t="n">
        <v>300000</v>
      </c>
      <c r="I3073" t="n">
        <v>9978</v>
      </c>
      <c r="J3073" t="n">
        <v>11055</v>
      </c>
      <c r="K3073" t="n">
        <v>10.79</v>
      </c>
      <c r="L3073" t="n">
        <v>6.31</v>
      </c>
      <c r="M3073" t="n">
        <v>-3.01</v>
      </c>
      <c r="N3073" t="n">
        <v>66.7</v>
      </c>
      <c r="O3073" t="n">
        <v>3</v>
      </c>
      <c r="P3073" t="inlineStr">
        <is>
          <t>2025-12-08</t>
        </is>
      </c>
      <c r="Q3073" t="inlineStr">
        <is>
          <t>2026-06-08</t>
        </is>
      </c>
      <c r="R3073" t="inlineStr">
        <is>
          <t>+5%▶60% 익절 / +10%▶30% 익절 / +30%▶10% 익절</t>
        </is>
      </c>
      <c r="S3073" t="inlineStr">
        <is>
          <t>-5%▶40% 손절 / -15%▶30% 손절 / -20%▶30% 손절</t>
        </is>
      </c>
      <c r="T3073" t="inlineStr">
        <is>
          <t>매수 0.0005 / 매도 0.0025 / 슬리피지 0.0007</t>
        </is>
      </c>
    </row>
    <row r="3074">
      <c r="A3074" t="inlineStr">
        <is>
          <t>KODEX 은선물(H)|6개월 전에 샀다면|[중기추세]+[칼손절]</t>
        </is>
      </c>
      <c r="B3074" t="inlineStr">
        <is>
          <t>KODEX 은선물(H)</t>
        </is>
      </c>
      <c r="C3074" t="inlineStr">
        <is>
          <t>144600</t>
        </is>
      </c>
      <c r="D3074" t="inlineStr">
        <is>
          <t>6개월 전에 샀다면</t>
        </is>
      </c>
      <c r="E3074" t="inlineStr">
        <is>
          <t>[중기추세]+[칼손절]</t>
        </is>
      </c>
      <c r="F3074" t="inlineStr">
        <is>
          <t>[중기추세]</t>
        </is>
      </c>
      <c r="G3074" t="inlineStr">
        <is>
          <t>[칼손절]</t>
        </is>
      </c>
      <c r="H3074" t="n">
        <v>300000</v>
      </c>
      <c r="I3074" t="n">
        <v>9978</v>
      </c>
      <c r="J3074" t="n">
        <v>11055</v>
      </c>
      <c r="K3074" t="n">
        <v>10.79</v>
      </c>
      <c r="L3074" t="n">
        <v>8.890000000000001</v>
      </c>
      <c r="M3074" t="n">
        <v>-5.71</v>
      </c>
      <c r="N3074" t="n">
        <v>66.7</v>
      </c>
      <c r="O3074" t="n">
        <v>3</v>
      </c>
      <c r="P3074" t="inlineStr">
        <is>
          <t>2025-12-08</t>
        </is>
      </c>
      <c r="Q3074" t="inlineStr">
        <is>
          <t>2026-06-08</t>
        </is>
      </c>
      <c r="R3074" t="inlineStr">
        <is>
          <t>+10%▶50% 익절 / +20%▶30% 익절 / +30%▶20% 익절</t>
        </is>
      </c>
      <c r="S3074" t="inlineStr">
        <is>
          <t>-2%▶80% 손절 / -4%▶10% 손절 / -6%▶10% 손절</t>
        </is>
      </c>
      <c r="T3074" t="inlineStr">
        <is>
          <t>매수 0.0005 / 매도 0.0025 / 슬리피지 0.0007</t>
        </is>
      </c>
    </row>
    <row r="3075">
      <c r="A3075" t="inlineStr">
        <is>
          <t>KODEX 은선물(H)|6개월 전에 샀다면|[중기추세]+[정석방어]</t>
        </is>
      </c>
      <c r="B3075" t="inlineStr">
        <is>
          <t>KODEX 은선물(H)</t>
        </is>
      </c>
      <c r="C3075" t="inlineStr">
        <is>
          <t>144600</t>
        </is>
      </c>
      <c r="D3075" t="inlineStr">
        <is>
          <t>6개월 전에 샀다면</t>
        </is>
      </c>
      <c r="E3075" t="inlineStr">
        <is>
          <t>[중기추세]+[정석방어]</t>
        </is>
      </c>
      <c r="F3075" t="inlineStr">
        <is>
          <t>[중기추세]</t>
        </is>
      </c>
      <c r="G3075" t="inlineStr">
        <is>
          <t>[정석방어]</t>
        </is>
      </c>
      <c r="H3075" t="n">
        <v>300000</v>
      </c>
      <c r="I3075" t="n">
        <v>9978</v>
      </c>
      <c r="J3075" t="n">
        <v>11055</v>
      </c>
      <c r="K3075" t="n">
        <v>10.79</v>
      </c>
      <c r="L3075" t="n">
        <v>8.890000000000001</v>
      </c>
      <c r="M3075" t="n">
        <v>-5.71</v>
      </c>
      <c r="N3075" t="n">
        <v>50</v>
      </c>
      <c r="O3075" t="n">
        <v>4</v>
      </c>
      <c r="P3075" t="inlineStr">
        <is>
          <t>2025-12-08</t>
        </is>
      </c>
      <c r="Q3075" t="inlineStr">
        <is>
          <t>2026-06-08</t>
        </is>
      </c>
      <c r="R3075" t="inlineStr">
        <is>
          <t>+10%▶50% 익절 / +20%▶30% 익절 / +30%▶20% 익절</t>
        </is>
      </c>
      <c r="S3075" t="inlineStr">
        <is>
          <t>-3%▶70% 손절 / -5%▶20% 손절 / -10%▶10% 손절</t>
        </is>
      </c>
      <c r="T3075" t="inlineStr">
        <is>
          <t>매수 0.0005 / 매도 0.0025 / 슬리피지 0.0007</t>
        </is>
      </c>
    </row>
    <row r="3076">
      <c r="A3076" t="inlineStr">
        <is>
          <t>KODEX 은선물(H)|6개월 전에 샀다면|[중기추세]+[변동성허용]</t>
        </is>
      </c>
      <c r="B3076" t="inlineStr">
        <is>
          <t>KODEX 은선물(H)</t>
        </is>
      </c>
      <c r="C3076" t="inlineStr">
        <is>
          <t>144600</t>
        </is>
      </c>
      <c r="D3076" t="inlineStr">
        <is>
          <t>6개월 전에 샀다면</t>
        </is>
      </c>
      <c r="E3076" t="inlineStr">
        <is>
          <t>[중기추세]+[변동성허용]</t>
        </is>
      </c>
      <c r="F3076" t="inlineStr">
        <is>
          <t>[중기추세]</t>
        </is>
      </c>
      <c r="G3076" t="inlineStr">
        <is>
          <t>[변동성허용]</t>
        </is>
      </c>
      <c r="H3076" t="n">
        <v>300000</v>
      </c>
      <c r="I3076" t="n">
        <v>9978</v>
      </c>
      <c r="J3076" t="n">
        <v>11055</v>
      </c>
      <c r="K3076" t="n">
        <v>10.79</v>
      </c>
      <c r="L3076" t="n">
        <v>8.890000000000001</v>
      </c>
      <c r="M3076" t="n">
        <v>-5.71</v>
      </c>
      <c r="N3076" t="n">
        <v>66.7</v>
      </c>
      <c r="O3076" t="n">
        <v>3</v>
      </c>
      <c r="P3076" t="inlineStr">
        <is>
          <t>2025-12-08</t>
        </is>
      </c>
      <c r="Q3076" t="inlineStr">
        <is>
          <t>2026-06-08</t>
        </is>
      </c>
      <c r="R3076" t="inlineStr">
        <is>
          <t>+10%▶50% 익절 / +20%▶30% 익절 / +30%▶20% 익절</t>
        </is>
      </c>
      <c r="S3076" t="inlineStr">
        <is>
          <t>-5%▶50% 손절 / -10%▶30% 손절 / -15%▶20% 손절</t>
        </is>
      </c>
      <c r="T3076" t="inlineStr">
        <is>
          <t>매수 0.0005 / 매도 0.0025 / 슬리피지 0.0007</t>
        </is>
      </c>
    </row>
    <row r="3077">
      <c r="A3077" t="inlineStr">
        <is>
          <t>KODEX 은선물(H)|6개월 전에 샀다면|[중기추세]+[버티기형]</t>
        </is>
      </c>
      <c r="B3077" t="inlineStr">
        <is>
          <t>KODEX 은선물(H)</t>
        </is>
      </c>
      <c r="C3077" t="inlineStr">
        <is>
          <t>144600</t>
        </is>
      </c>
      <c r="D3077" t="inlineStr">
        <is>
          <t>6개월 전에 샀다면</t>
        </is>
      </c>
      <c r="E3077" t="inlineStr">
        <is>
          <t>[중기추세]+[버티기형]</t>
        </is>
      </c>
      <c r="F3077" t="inlineStr">
        <is>
          <t>[중기추세]</t>
        </is>
      </c>
      <c r="G3077" t="inlineStr">
        <is>
          <t>[버티기형]</t>
        </is>
      </c>
      <c r="H3077" t="n">
        <v>300000</v>
      </c>
      <c r="I3077" t="n">
        <v>9978</v>
      </c>
      <c r="J3077" t="n">
        <v>11055</v>
      </c>
      <c r="K3077" t="n">
        <v>10.79</v>
      </c>
      <c r="L3077" t="n">
        <v>8.890000000000001</v>
      </c>
      <c r="M3077" t="n">
        <v>-5.71</v>
      </c>
      <c r="N3077" t="n">
        <v>66.7</v>
      </c>
      <c r="O3077" t="n">
        <v>3</v>
      </c>
      <c r="P3077" t="inlineStr">
        <is>
          <t>2025-12-08</t>
        </is>
      </c>
      <c r="Q3077" t="inlineStr">
        <is>
          <t>2026-06-08</t>
        </is>
      </c>
      <c r="R3077" t="inlineStr">
        <is>
          <t>+10%▶50% 익절 / +20%▶30% 익절 / +30%▶20% 익절</t>
        </is>
      </c>
      <c r="S3077" t="inlineStr">
        <is>
          <t>-5%▶40% 손절 / -15%▶30% 손절 / -20%▶30% 손절</t>
        </is>
      </c>
      <c r="T3077" t="inlineStr">
        <is>
          <t>매수 0.0005 / 매도 0.0025 / 슬리피지 0.0007</t>
        </is>
      </c>
    </row>
    <row r="3078">
      <c r="A3078" t="inlineStr">
        <is>
          <t>KODEX 은선물(H)|6개월 전에 샀다면|[수익극대화]+[칼손절]</t>
        </is>
      </c>
      <c r="B3078" t="inlineStr">
        <is>
          <t>KODEX 은선물(H)</t>
        </is>
      </c>
      <c r="C3078" t="inlineStr">
        <is>
          <t>144600</t>
        </is>
      </c>
      <c r="D3078" t="inlineStr">
        <is>
          <t>6개월 전에 샀다면</t>
        </is>
      </c>
      <c r="E3078" t="inlineStr">
        <is>
          <t>[수익극대화]+[칼손절]</t>
        </is>
      </c>
      <c r="F3078" t="inlineStr">
        <is>
          <t>[수익극대화]</t>
        </is>
      </c>
      <c r="G3078" t="inlineStr">
        <is>
          <t>[칼손절]</t>
        </is>
      </c>
      <c r="H3078" t="n">
        <v>300000</v>
      </c>
      <c r="I3078" t="n">
        <v>9978</v>
      </c>
      <c r="J3078" t="n">
        <v>11055</v>
      </c>
      <c r="K3078" t="n">
        <v>10.79</v>
      </c>
      <c r="L3078" t="n">
        <v>7.41</v>
      </c>
      <c r="M3078" t="n">
        <v>-7.57</v>
      </c>
      <c r="N3078" t="n">
        <v>66.7</v>
      </c>
      <c r="O3078" t="n">
        <v>3</v>
      </c>
      <c r="P3078" t="inlineStr">
        <is>
          <t>2025-12-08</t>
        </is>
      </c>
      <c r="Q3078" t="inlineStr">
        <is>
          <t>2026-06-08</t>
        </is>
      </c>
      <c r="R3078" t="inlineStr">
        <is>
          <t>+10%▶40% 익절 / +20%▶30% 익절 / +40%▶30% 익절</t>
        </is>
      </c>
      <c r="S3078" t="inlineStr">
        <is>
          <t>-2%▶80% 손절 / -4%▶10% 손절 / -6%▶10% 손절</t>
        </is>
      </c>
      <c r="T3078" t="inlineStr">
        <is>
          <t>매수 0.0005 / 매도 0.0025 / 슬리피지 0.0007</t>
        </is>
      </c>
    </row>
    <row r="3079">
      <c r="A3079" t="inlineStr">
        <is>
          <t>KODEX 은선물(H)|6개월 전에 샀다면|[수익극대화]+[정석방어]</t>
        </is>
      </c>
      <c r="B3079" t="inlineStr">
        <is>
          <t>KODEX 은선물(H)</t>
        </is>
      </c>
      <c r="C3079" t="inlineStr">
        <is>
          <t>144600</t>
        </is>
      </c>
      <c r="D3079" t="inlineStr">
        <is>
          <t>6개월 전에 샀다면</t>
        </is>
      </c>
      <c r="E3079" t="inlineStr">
        <is>
          <t>[수익극대화]+[정석방어]</t>
        </is>
      </c>
      <c r="F3079" t="inlineStr">
        <is>
          <t>[수익극대화]</t>
        </is>
      </c>
      <c r="G3079" t="inlineStr">
        <is>
          <t>[정석방어]</t>
        </is>
      </c>
      <c r="H3079" t="n">
        <v>300000</v>
      </c>
      <c r="I3079" t="n">
        <v>9978</v>
      </c>
      <c r="J3079" t="n">
        <v>11055</v>
      </c>
      <c r="K3079" t="n">
        <v>10.79</v>
      </c>
      <c r="L3079" t="n">
        <v>7.41</v>
      </c>
      <c r="M3079" t="n">
        <v>-7.57</v>
      </c>
      <c r="N3079" t="n">
        <v>50</v>
      </c>
      <c r="O3079" t="n">
        <v>4</v>
      </c>
      <c r="P3079" t="inlineStr">
        <is>
          <t>2025-12-08</t>
        </is>
      </c>
      <c r="Q3079" t="inlineStr">
        <is>
          <t>2026-06-08</t>
        </is>
      </c>
      <c r="R3079" t="inlineStr">
        <is>
          <t>+10%▶40% 익절 / +20%▶30% 익절 / +40%▶30% 익절</t>
        </is>
      </c>
      <c r="S3079" t="inlineStr">
        <is>
          <t>-3%▶70% 손절 / -5%▶20% 손절 / -10%▶10% 손절</t>
        </is>
      </c>
      <c r="T3079" t="inlineStr">
        <is>
          <t>매수 0.0005 / 매도 0.0025 / 슬리피지 0.0007</t>
        </is>
      </c>
    </row>
    <row r="3080">
      <c r="A3080" t="inlineStr">
        <is>
          <t>KODEX 은선물(H)|6개월 전에 샀다면|[수익극대화]+[변동성허용]</t>
        </is>
      </c>
      <c r="B3080" t="inlineStr">
        <is>
          <t>KODEX 은선물(H)</t>
        </is>
      </c>
      <c r="C3080" t="inlineStr">
        <is>
          <t>144600</t>
        </is>
      </c>
      <c r="D3080" t="inlineStr">
        <is>
          <t>6개월 전에 샀다면</t>
        </is>
      </c>
      <c r="E3080" t="inlineStr">
        <is>
          <t>[수익극대화]+[변동성허용]</t>
        </is>
      </c>
      <c r="F3080" t="inlineStr">
        <is>
          <t>[수익극대화]</t>
        </is>
      </c>
      <c r="G3080" t="inlineStr">
        <is>
          <t>[변동성허용]</t>
        </is>
      </c>
      <c r="H3080" t="n">
        <v>300000</v>
      </c>
      <c r="I3080" t="n">
        <v>9978</v>
      </c>
      <c r="J3080" t="n">
        <v>11055</v>
      </c>
      <c r="K3080" t="n">
        <v>10.79</v>
      </c>
      <c r="L3080" t="n">
        <v>7.41</v>
      </c>
      <c r="M3080" t="n">
        <v>-7.57</v>
      </c>
      <c r="N3080" t="n">
        <v>66.7</v>
      </c>
      <c r="O3080" t="n">
        <v>3</v>
      </c>
      <c r="P3080" t="inlineStr">
        <is>
          <t>2025-12-08</t>
        </is>
      </c>
      <c r="Q3080" t="inlineStr">
        <is>
          <t>2026-06-08</t>
        </is>
      </c>
      <c r="R3080" t="inlineStr">
        <is>
          <t>+10%▶40% 익절 / +20%▶30% 익절 / +40%▶30% 익절</t>
        </is>
      </c>
      <c r="S3080" t="inlineStr">
        <is>
          <t>-5%▶50% 손절 / -10%▶30% 손절 / -15%▶20% 손절</t>
        </is>
      </c>
      <c r="T3080" t="inlineStr">
        <is>
          <t>매수 0.0005 / 매도 0.0025 / 슬리피지 0.0007</t>
        </is>
      </c>
    </row>
    <row r="3081">
      <c r="A3081" t="inlineStr">
        <is>
          <t>KODEX 은선물(H)|6개월 전에 샀다면|[수익극대화]+[버티기형]</t>
        </is>
      </c>
      <c r="B3081" t="inlineStr">
        <is>
          <t>KODEX 은선물(H)</t>
        </is>
      </c>
      <c r="C3081" t="inlineStr">
        <is>
          <t>144600</t>
        </is>
      </c>
      <c r="D3081" t="inlineStr">
        <is>
          <t>6개월 전에 샀다면</t>
        </is>
      </c>
      <c r="E3081" t="inlineStr">
        <is>
          <t>[수익극대화]+[버티기형]</t>
        </is>
      </c>
      <c r="F3081" t="inlineStr">
        <is>
          <t>[수익극대화]</t>
        </is>
      </c>
      <c r="G3081" t="inlineStr">
        <is>
          <t>[버티기형]</t>
        </is>
      </c>
      <c r="H3081" t="n">
        <v>300000</v>
      </c>
      <c r="I3081" t="n">
        <v>9978</v>
      </c>
      <c r="J3081" t="n">
        <v>11055</v>
      </c>
      <c r="K3081" t="n">
        <v>10.79</v>
      </c>
      <c r="L3081" t="n">
        <v>7.41</v>
      </c>
      <c r="M3081" t="n">
        <v>-7.57</v>
      </c>
      <c r="N3081" t="n">
        <v>66.7</v>
      </c>
      <c r="O3081" t="n">
        <v>3</v>
      </c>
      <c r="P3081" t="inlineStr">
        <is>
          <t>2025-12-08</t>
        </is>
      </c>
      <c r="Q3081" t="inlineStr">
        <is>
          <t>2026-06-08</t>
        </is>
      </c>
      <c r="R3081" t="inlineStr">
        <is>
          <t>+10%▶40% 익절 / +20%▶30% 익절 / +40%▶30% 익절</t>
        </is>
      </c>
      <c r="S3081" t="inlineStr">
        <is>
          <t>-5%▶40% 손절 / -15%▶30% 손절 / -20%▶30% 손절</t>
        </is>
      </c>
      <c r="T3081" t="inlineStr">
        <is>
          <t>매수 0.0005 / 매도 0.0025 / 슬리피지 0.0007</t>
        </is>
      </c>
    </row>
    <row r="3082">
      <c r="A3082" t="inlineStr">
        <is>
          <t>KODEX 은선물(H)|전체 평가기간|[초단타]+[칼손절]</t>
        </is>
      </c>
      <c r="B3082" t="inlineStr">
        <is>
          <t>KODEX 은선물(H)</t>
        </is>
      </c>
      <c r="C3082" t="inlineStr">
        <is>
          <t>144600</t>
        </is>
      </c>
      <c r="D3082" t="inlineStr">
        <is>
          <t>전체 평가기간</t>
        </is>
      </c>
      <c r="E3082" t="inlineStr">
        <is>
          <t>[초단타]+[칼손절]</t>
        </is>
      </c>
      <c r="F3082" t="inlineStr">
        <is>
          <t>[초단타]</t>
        </is>
      </c>
      <c r="G3082" t="inlineStr">
        <is>
          <t>[칼손절]</t>
        </is>
      </c>
      <c r="H3082" t="n">
        <v>300000</v>
      </c>
      <c r="I3082" t="n">
        <v>12515</v>
      </c>
      <c r="J3082" t="n">
        <v>11055</v>
      </c>
      <c r="K3082" t="n">
        <v>-11.67</v>
      </c>
      <c r="L3082" t="n">
        <v>10.16</v>
      </c>
      <c r="M3082" t="n">
        <v>-5.83</v>
      </c>
      <c r="N3082" t="n">
        <v>62.5</v>
      </c>
      <c r="O3082" t="n">
        <v>8</v>
      </c>
      <c r="P3082" t="inlineStr">
        <is>
          <t>2026-01-02</t>
        </is>
      </c>
      <c r="Q3082" t="inlineStr">
        <is>
          <t>2026-06-08</t>
        </is>
      </c>
      <c r="R3082" t="inlineStr">
        <is>
          <t>+3%▶70% 익절 / +5%▶20% 익절 / +10%▶10% 익절</t>
        </is>
      </c>
      <c r="S3082" t="inlineStr">
        <is>
          <t>-2%▶80% 손절 / -4%▶10% 손절 / -6%▶10% 손절</t>
        </is>
      </c>
      <c r="T3082" t="inlineStr">
        <is>
          <t>매수 0.0005 / 매도 0.0025 / 슬리피지 0.0007</t>
        </is>
      </c>
    </row>
    <row r="3083">
      <c r="A3083" t="inlineStr">
        <is>
          <t>KODEX 은선물(H)|전체 평가기간|[초단타]+[정석방어]</t>
        </is>
      </c>
      <c r="B3083" t="inlineStr">
        <is>
          <t>KODEX 은선물(H)</t>
        </is>
      </c>
      <c r="C3083" t="inlineStr">
        <is>
          <t>144600</t>
        </is>
      </c>
      <c r="D3083" t="inlineStr">
        <is>
          <t>전체 평가기간</t>
        </is>
      </c>
      <c r="E3083" t="inlineStr">
        <is>
          <t>[초단타]+[정석방어]</t>
        </is>
      </c>
      <c r="F3083" t="inlineStr">
        <is>
          <t>[초단타]</t>
        </is>
      </c>
      <c r="G3083" t="inlineStr">
        <is>
          <t>[정석방어]</t>
        </is>
      </c>
      <c r="H3083" t="n">
        <v>300000</v>
      </c>
      <c r="I3083" t="n">
        <v>12515</v>
      </c>
      <c r="J3083" t="n">
        <v>11055</v>
      </c>
      <c r="K3083" t="n">
        <v>-11.67</v>
      </c>
      <c r="L3083" t="n">
        <v>8.76</v>
      </c>
      <c r="M3083" t="n">
        <v>-7.03</v>
      </c>
      <c r="N3083" t="n">
        <v>71.40000000000001</v>
      </c>
      <c r="O3083" t="n">
        <v>7</v>
      </c>
      <c r="P3083" t="inlineStr">
        <is>
          <t>2026-01-02</t>
        </is>
      </c>
      <c r="Q3083" t="inlineStr">
        <is>
          <t>2026-06-08</t>
        </is>
      </c>
      <c r="R3083" t="inlineStr">
        <is>
          <t>+3%▶70% 익절 / +5%▶20% 익절 / +10%▶10% 익절</t>
        </is>
      </c>
      <c r="S3083" t="inlineStr">
        <is>
          <t>-3%▶70% 손절 / -5%▶20% 손절 / -10%▶10% 손절</t>
        </is>
      </c>
      <c r="T3083" t="inlineStr">
        <is>
          <t>매수 0.0005 / 매도 0.0025 / 슬리피지 0.0007</t>
        </is>
      </c>
    </row>
    <row r="3084">
      <c r="A3084" t="inlineStr">
        <is>
          <t>KODEX 은선물(H)|전체 평가기간|[초단타]+[변동성허용]</t>
        </is>
      </c>
      <c r="B3084" t="inlineStr">
        <is>
          <t>KODEX 은선물(H)</t>
        </is>
      </c>
      <c r="C3084" t="inlineStr">
        <is>
          <t>144600</t>
        </is>
      </c>
      <c r="D3084" t="inlineStr">
        <is>
          <t>전체 평가기간</t>
        </is>
      </c>
      <c r="E3084" t="inlineStr">
        <is>
          <t>[초단타]+[변동성허용]</t>
        </is>
      </c>
      <c r="F3084" t="inlineStr">
        <is>
          <t>[초단타]</t>
        </is>
      </c>
      <c r="G3084" t="inlineStr">
        <is>
          <t>[변동성허용]</t>
        </is>
      </c>
      <c r="H3084" t="n">
        <v>300000</v>
      </c>
      <c r="I3084" t="n">
        <v>12515</v>
      </c>
      <c r="J3084" t="n">
        <v>11055</v>
      </c>
      <c r="K3084" t="n">
        <v>-11.67</v>
      </c>
      <c r="L3084" t="n">
        <v>2.98</v>
      </c>
      <c r="M3084" t="n">
        <v>-12.21</v>
      </c>
      <c r="N3084" t="n">
        <v>71.40000000000001</v>
      </c>
      <c r="O3084" t="n">
        <v>7</v>
      </c>
      <c r="P3084" t="inlineStr">
        <is>
          <t>2026-01-02</t>
        </is>
      </c>
      <c r="Q3084" t="inlineStr">
        <is>
          <t>2026-06-08</t>
        </is>
      </c>
      <c r="R3084" t="inlineStr">
        <is>
          <t>+3%▶70% 익절 / +5%▶20% 익절 / +10%▶10% 익절</t>
        </is>
      </c>
      <c r="S3084" t="inlineStr">
        <is>
          <t>-5%▶50% 손절 / -10%▶30% 손절 / -15%▶20% 손절</t>
        </is>
      </c>
      <c r="T3084" t="inlineStr">
        <is>
          <t>매수 0.0005 / 매도 0.0025 / 슬리피지 0.0007</t>
        </is>
      </c>
    </row>
    <row r="3085">
      <c r="A3085" t="inlineStr">
        <is>
          <t>KODEX 은선물(H)|전체 평가기간|[초단타]+[버티기형]</t>
        </is>
      </c>
      <c r="B3085" t="inlineStr">
        <is>
          <t>KODEX 은선물(H)</t>
        </is>
      </c>
      <c r="C3085" t="inlineStr">
        <is>
          <t>144600</t>
        </is>
      </c>
      <c r="D3085" t="inlineStr">
        <is>
          <t>전체 평가기간</t>
        </is>
      </c>
      <c r="E3085" t="inlineStr">
        <is>
          <t>[초단타]+[버티기형]</t>
        </is>
      </c>
      <c r="F3085" t="inlineStr">
        <is>
          <t>[초단타]</t>
        </is>
      </c>
      <c r="G3085" t="inlineStr">
        <is>
          <t>[버티기형]</t>
        </is>
      </c>
      <c r="H3085" t="n">
        <v>300000</v>
      </c>
      <c r="I3085" t="n">
        <v>12515</v>
      </c>
      <c r="J3085" t="n">
        <v>11055</v>
      </c>
      <c r="K3085" t="n">
        <v>-11.67</v>
      </c>
      <c r="L3085" t="n">
        <v>2.98</v>
      </c>
      <c r="M3085" t="n">
        <v>-12.21</v>
      </c>
      <c r="N3085" t="n">
        <v>71.40000000000001</v>
      </c>
      <c r="O3085" t="n">
        <v>7</v>
      </c>
      <c r="P3085" t="inlineStr">
        <is>
          <t>2026-01-02</t>
        </is>
      </c>
      <c r="Q3085" t="inlineStr">
        <is>
          <t>2026-06-08</t>
        </is>
      </c>
      <c r="R3085" t="inlineStr">
        <is>
          <t>+3%▶70% 익절 / +5%▶20% 익절 / +10%▶10% 익절</t>
        </is>
      </c>
      <c r="S3085" t="inlineStr">
        <is>
          <t>-5%▶40% 손절 / -15%▶30% 손절 / -20%▶30% 손절</t>
        </is>
      </c>
      <c r="T3085" t="inlineStr">
        <is>
          <t>매수 0.0005 / 매도 0.0025 / 슬리피지 0.0007</t>
        </is>
      </c>
    </row>
    <row r="3086">
      <c r="A3086" t="inlineStr">
        <is>
          <t>KODEX 은선물(H)|전체 평가기간|[단기스윙]+[칼손절]</t>
        </is>
      </c>
      <c r="B3086" t="inlineStr">
        <is>
          <t>KODEX 은선물(H)</t>
        </is>
      </c>
      <c r="C3086" t="inlineStr">
        <is>
          <t>144600</t>
        </is>
      </c>
      <c r="D3086" t="inlineStr">
        <is>
          <t>전체 평가기간</t>
        </is>
      </c>
      <c r="E3086" t="inlineStr">
        <is>
          <t>[단기스윙]+[칼손절]</t>
        </is>
      </c>
      <c r="F3086" t="inlineStr">
        <is>
          <t>[단기스윙]</t>
        </is>
      </c>
      <c r="G3086" t="inlineStr">
        <is>
          <t>[칼손절]</t>
        </is>
      </c>
      <c r="H3086" t="n">
        <v>300000</v>
      </c>
      <c r="I3086" t="n">
        <v>12515</v>
      </c>
      <c r="J3086" t="n">
        <v>11055</v>
      </c>
      <c r="K3086" t="n">
        <v>-11.67</v>
      </c>
      <c r="L3086" t="n">
        <v>4.22</v>
      </c>
      <c r="M3086" t="n">
        <v>-5.81</v>
      </c>
      <c r="N3086" t="n">
        <v>50</v>
      </c>
      <c r="O3086" t="n">
        <v>6</v>
      </c>
      <c r="P3086" t="inlineStr">
        <is>
          <t>2026-01-02</t>
        </is>
      </c>
      <c r="Q3086" t="inlineStr">
        <is>
          <t>2026-06-08</t>
        </is>
      </c>
      <c r="R3086" t="inlineStr">
        <is>
          <t>+5%▶60% 익절 / +10%▶30% 익절 / +20%▶10% 익절</t>
        </is>
      </c>
      <c r="S3086" t="inlineStr">
        <is>
          <t>-2%▶80% 손절 / -4%▶10% 손절 / -6%▶10% 손절</t>
        </is>
      </c>
      <c r="T3086" t="inlineStr">
        <is>
          <t>매수 0.0005 / 매도 0.0025 / 슬리피지 0.0007</t>
        </is>
      </c>
    </row>
    <row r="3087">
      <c r="A3087" t="inlineStr">
        <is>
          <t>KODEX 은선물(H)|전체 평가기간|[단기스윙]+[정석방어]</t>
        </is>
      </c>
      <c r="B3087" t="inlineStr">
        <is>
          <t>KODEX 은선물(H)</t>
        </is>
      </c>
      <c r="C3087" t="inlineStr">
        <is>
          <t>144600</t>
        </is>
      </c>
      <c r="D3087" t="inlineStr">
        <is>
          <t>전체 평가기간</t>
        </is>
      </c>
      <c r="E3087" t="inlineStr">
        <is>
          <t>[단기스윙]+[정석방어]</t>
        </is>
      </c>
      <c r="F3087" t="inlineStr">
        <is>
          <t>[단기스윙]</t>
        </is>
      </c>
      <c r="G3087" t="inlineStr">
        <is>
          <t>[정석방어]</t>
        </is>
      </c>
      <c r="H3087" t="n">
        <v>300000</v>
      </c>
      <c r="I3087" t="n">
        <v>12515</v>
      </c>
      <c r="J3087" t="n">
        <v>11055</v>
      </c>
      <c r="K3087" t="n">
        <v>-11.67</v>
      </c>
      <c r="L3087" t="n">
        <v>3.12</v>
      </c>
      <c r="M3087" t="n">
        <v>-6.8</v>
      </c>
      <c r="N3087" t="n">
        <v>60</v>
      </c>
      <c r="O3087" t="n">
        <v>5</v>
      </c>
      <c r="P3087" t="inlineStr">
        <is>
          <t>2026-01-02</t>
        </is>
      </c>
      <c r="Q3087" t="inlineStr">
        <is>
          <t>2026-06-08</t>
        </is>
      </c>
      <c r="R3087" t="inlineStr">
        <is>
          <t>+5%▶60% 익절 / +10%▶30% 익절 / +20%▶10% 익절</t>
        </is>
      </c>
      <c r="S3087" t="inlineStr">
        <is>
          <t>-3%▶70% 손절 / -5%▶20% 손절 / -10%▶10% 손절</t>
        </is>
      </c>
      <c r="T3087" t="inlineStr">
        <is>
          <t>매수 0.0005 / 매도 0.0025 / 슬리피지 0.0007</t>
        </is>
      </c>
    </row>
    <row r="3088">
      <c r="A3088" t="inlineStr">
        <is>
          <t>KODEX 은선물(H)|전체 평가기간|[단기스윙]+[변동성허용]</t>
        </is>
      </c>
      <c r="B3088" t="inlineStr">
        <is>
          <t>KODEX 은선물(H)</t>
        </is>
      </c>
      <c r="C3088" t="inlineStr">
        <is>
          <t>144600</t>
        </is>
      </c>
      <c r="D3088" t="inlineStr">
        <is>
          <t>전체 평가기간</t>
        </is>
      </c>
      <c r="E3088" t="inlineStr">
        <is>
          <t>[단기스윙]+[변동성허용]</t>
        </is>
      </c>
      <c r="F3088" t="inlineStr">
        <is>
          <t>[단기스윙]</t>
        </is>
      </c>
      <c r="G3088" t="inlineStr">
        <is>
          <t>[변동성허용]</t>
        </is>
      </c>
      <c r="H3088" t="n">
        <v>300000</v>
      </c>
      <c r="I3088" t="n">
        <v>12515</v>
      </c>
      <c r="J3088" t="n">
        <v>11055</v>
      </c>
      <c r="K3088" t="n">
        <v>-11.67</v>
      </c>
      <c r="L3088" t="n">
        <v>-2.35</v>
      </c>
      <c r="M3088" t="n">
        <v>-11.99</v>
      </c>
      <c r="N3088" t="n">
        <v>60</v>
      </c>
      <c r="O3088" t="n">
        <v>5</v>
      </c>
      <c r="P3088" t="inlineStr">
        <is>
          <t>2026-01-02</t>
        </is>
      </c>
      <c r="Q3088" t="inlineStr">
        <is>
          <t>2026-06-08</t>
        </is>
      </c>
      <c r="R3088" t="inlineStr">
        <is>
          <t>+5%▶60% 익절 / +10%▶30% 익절 / +20%▶10% 익절</t>
        </is>
      </c>
      <c r="S3088" t="inlineStr">
        <is>
          <t>-5%▶50% 손절 / -10%▶30% 손절 / -15%▶20% 손절</t>
        </is>
      </c>
      <c r="T3088" t="inlineStr">
        <is>
          <t>매수 0.0005 / 매도 0.0025 / 슬리피지 0.0007</t>
        </is>
      </c>
    </row>
    <row r="3089">
      <c r="A3089" t="inlineStr">
        <is>
          <t>KODEX 은선물(H)|전체 평가기간|[단기스윙]+[버티기형]</t>
        </is>
      </c>
      <c r="B3089" t="inlineStr">
        <is>
          <t>KODEX 은선물(H)</t>
        </is>
      </c>
      <c r="C3089" t="inlineStr">
        <is>
          <t>144600</t>
        </is>
      </c>
      <c r="D3089" t="inlineStr">
        <is>
          <t>전체 평가기간</t>
        </is>
      </c>
      <c r="E3089" t="inlineStr">
        <is>
          <t>[단기스윙]+[버티기형]</t>
        </is>
      </c>
      <c r="F3089" t="inlineStr">
        <is>
          <t>[단기스윙]</t>
        </is>
      </c>
      <c r="G3089" t="inlineStr">
        <is>
          <t>[버티기형]</t>
        </is>
      </c>
      <c r="H3089" t="n">
        <v>300000</v>
      </c>
      <c r="I3089" t="n">
        <v>12515</v>
      </c>
      <c r="J3089" t="n">
        <v>11055</v>
      </c>
      <c r="K3089" t="n">
        <v>-11.67</v>
      </c>
      <c r="L3089" t="n">
        <v>-2.35</v>
      </c>
      <c r="M3089" t="n">
        <v>-11.99</v>
      </c>
      <c r="N3089" t="n">
        <v>60</v>
      </c>
      <c r="O3089" t="n">
        <v>5</v>
      </c>
      <c r="P3089" t="inlineStr">
        <is>
          <t>2026-01-02</t>
        </is>
      </c>
      <c r="Q3089" t="inlineStr">
        <is>
          <t>2026-06-08</t>
        </is>
      </c>
      <c r="R3089" t="inlineStr">
        <is>
          <t>+5%▶60% 익절 / +10%▶30% 익절 / +20%▶10% 익절</t>
        </is>
      </c>
      <c r="S3089" t="inlineStr">
        <is>
          <t>-5%▶40% 손절 / -15%▶30% 손절 / -20%▶30% 손절</t>
        </is>
      </c>
      <c r="T3089" t="inlineStr">
        <is>
          <t>매수 0.0005 / 매도 0.0025 / 슬리피지 0.0007</t>
        </is>
      </c>
    </row>
    <row r="3090">
      <c r="A3090" t="inlineStr">
        <is>
          <t>KODEX 은선물(H)|전체 평가기간|[대표님룰]+[칼손절]</t>
        </is>
      </c>
      <c r="B3090" t="inlineStr">
        <is>
          <t>KODEX 은선물(H)</t>
        </is>
      </c>
      <c r="C3090" t="inlineStr">
        <is>
          <t>144600</t>
        </is>
      </c>
      <c r="D3090" t="inlineStr">
        <is>
          <t>전체 평가기간</t>
        </is>
      </c>
      <c r="E3090" t="inlineStr">
        <is>
          <t>[대표님룰]+[칼손절]</t>
        </is>
      </c>
      <c r="F3090" t="inlineStr">
        <is>
          <t>[대표님룰]</t>
        </is>
      </c>
      <c r="G3090" t="inlineStr">
        <is>
          <t>[칼손절]</t>
        </is>
      </c>
      <c r="H3090" t="n">
        <v>300000</v>
      </c>
      <c r="I3090" t="n">
        <v>12515</v>
      </c>
      <c r="J3090" t="n">
        <v>11055</v>
      </c>
      <c r="K3090" t="n">
        <v>-11.67</v>
      </c>
      <c r="L3090" t="n">
        <v>6.31</v>
      </c>
      <c r="M3090" t="n">
        <v>-3.01</v>
      </c>
      <c r="N3090" t="n">
        <v>66.7</v>
      </c>
      <c r="O3090" t="n">
        <v>3</v>
      </c>
      <c r="P3090" t="inlineStr">
        <is>
          <t>2026-01-02</t>
        </is>
      </c>
      <c r="Q3090" t="inlineStr">
        <is>
          <t>2026-06-08</t>
        </is>
      </c>
      <c r="R3090" t="inlineStr">
        <is>
          <t>+5%▶60% 익절 / +10%▶30% 익절 / +30%▶10% 익절</t>
        </is>
      </c>
      <c r="S3090" t="inlineStr">
        <is>
          <t>-2%▶80% 손절 / -4%▶10% 손절 / -6%▶10% 손절</t>
        </is>
      </c>
      <c r="T3090" t="inlineStr">
        <is>
          <t>매수 0.0005 / 매도 0.0025 / 슬리피지 0.0007</t>
        </is>
      </c>
    </row>
    <row r="3091">
      <c r="A3091" t="inlineStr">
        <is>
          <t>KODEX 은선물(H)|전체 평가기간|[대표님룰]+[정석방어]</t>
        </is>
      </c>
      <c r="B3091" t="inlineStr">
        <is>
          <t>KODEX 은선물(H)</t>
        </is>
      </c>
      <c r="C3091" t="inlineStr">
        <is>
          <t>144600</t>
        </is>
      </c>
      <c r="D3091" t="inlineStr">
        <is>
          <t>전체 평가기간</t>
        </is>
      </c>
      <c r="E3091" t="inlineStr">
        <is>
          <t>[대표님룰]+[정석방어]</t>
        </is>
      </c>
      <c r="F3091" t="inlineStr">
        <is>
          <t>[대표님룰]</t>
        </is>
      </c>
      <c r="G3091" t="inlineStr">
        <is>
          <t>[정석방어]</t>
        </is>
      </c>
      <c r="H3091" t="n">
        <v>300000</v>
      </c>
      <c r="I3091" t="n">
        <v>12515</v>
      </c>
      <c r="J3091" t="n">
        <v>11055</v>
      </c>
      <c r="K3091" t="n">
        <v>-11.67</v>
      </c>
      <c r="L3091" t="n">
        <v>6.31</v>
      </c>
      <c r="M3091" t="n">
        <v>-3.01</v>
      </c>
      <c r="N3091" t="n">
        <v>66.7</v>
      </c>
      <c r="O3091" t="n">
        <v>3</v>
      </c>
      <c r="P3091" t="inlineStr">
        <is>
          <t>2026-01-02</t>
        </is>
      </c>
      <c r="Q3091" t="inlineStr">
        <is>
          <t>2026-06-08</t>
        </is>
      </c>
      <c r="R3091" t="inlineStr">
        <is>
          <t>+5%▶60% 익절 / +10%▶30% 익절 / +30%▶10% 익절</t>
        </is>
      </c>
      <c r="S3091" t="inlineStr">
        <is>
          <t>-3%▶70% 손절 / -5%▶20% 손절 / -10%▶10% 손절</t>
        </is>
      </c>
      <c r="T3091" t="inlineStr">
        <is>
          <t>매수 0.0005 / 매도 0.0025 / 슬리피지 0.0007</t>
        </is>
      </c>
    </row>
    <row r="3092">
      <c r="A3092" t="inlineStr">
        <is>
          <t>KODEX 은선물(H)|전체 평가기간|[대표님룰]+[변동성허용]</t>
        </is>
      </c>
      <c r="B3092" t="inlineStr">
        <is>
          <t>KODEX 은선물(H)</t>
        </is>
      </c>
      <c r="C3092" t="inlineStr">
        <is>
          <t>144600</t>
        </is>
      </c>
      <c r="D3092" t="inlineStr">
        <is>
          <t>전체 평가기간</t>
        </is>
      </c>
      <c r="E3092" t="inlineStr">
        <is>
          <t>[대표님룰]+[변동성허용]</t>
        </is>
      </c>
      <c r="F3092" t="inlineStr">
        <is>
          <t>[대표님룰]</t>
        </is>
      </c>
      <c r="G3092" t="inlineStr">
        <is>
          <t>[변동성허용]</t>
        </is>
      </c>
      <c r="H3092" t="n">
        <v>300000</v>
      </c>
      <c r="I3092" t="n">
        <v>12515</v>
      </c>
      <c r="J3092" t="n">
        <v>11055</v>
      </c>
      <c r="K3092" t="n">
        <v>-11.67</v>
      </c>
      <c r="L3092" t="n">
        <v>6.31</v>
      </c>
      <c r="M3092" t="n">
        <v>-3.01</v>
      </c>
      <c r="N3092" t="n">
        <v>66.7</v>
      </c>
      <c r="O3092" t="n">
        <v>3</v>
      </c>
      <c r="P3092" t="inlineStr">
        <is>
          <t>2026-01-02</t>
        </is>
      </c>
      <c r="Q3092" t="inlineStr">
        <is>
          <t>2026-06-08</t>
        </is>
      </c>
      <c r="R3092" t="inlineStr">
        <is>
          <t>+5%▶60% 익절 / +10%▶30% 익절 / +30%▶10% 익절</t>
        </is>
      </c>
      <c r="S3092" t="inlineStr">
        <is>
          <t>-5%▶50% 손절 / -10%▶30% 손절 / -15%▶20% 손절</t>
        </is>
      </c>
      <c r="T3092" t="inlineStr">
        <is>
          <t>매수 0.0005 / 매도 0.0025 / 슬리피지 0.0007</t>
        </is>
      </c>
    </row>
    <row r="3093">
      <c r="A3093" t="inlineStr">
        <is>
          <t>KODEX 은선물(H)|전체 평가기간|[대표님룰]+[버티기형]</t>
        </is>
      </c>
      <c r="B3093" t="inlineStr">
        <is>
          <t>KODEX 은선물(H)</t>
        </is>
      </c>
      <c r="C3093" t="inlineStr">
        <is>
          <t>144600</t>
        </is>
      </c>
      <c r="D3093" t="inlineStr">
        <is>
          <t>전체 평가기간</t>
        </is>
      </c>
      <c r="E3093" t="inlineStr">
        <is>
          <t>[대표님룰]+[버티기형]</t>
        </is>
      </c>
      <c r="F3093" t="inlineStr">
        <is>
          <t>[대표님룰]</t>
        </is>
      </c>
      <c r="G3093" t="inlineStr">
        <is>
          <t>[버티기형]</t>
        </is>
      </c>
      <c r="H3093" t="n">
        <v>300000</v>
      </c>
      <c r="I3093" t="n">
        <v>12515</v>
      </c>
      <c r="J3093" t="n">
        <v>11055</v>
      </c>
      <c r="K3093" t="n">
        <v>-11.67</v>
      </c>
      <c r="L3093" t="n">
        <v>6.31</v>
      </c>
      <c r="M3093" t="n">
        <v>-3.01</v>
      </c>
      <c r="N3093" t="n">
        <v>66.7</v>
      </c>
      <c r="O3093" t="n">
        <v>3</v>
      </c>
      <c r="P3093" t="inlineStr">
        <is>
          <t>2026-01-02</t>
        </is>
      </c>
      <c r="Q3093" t="inlineStr">
        <is>
          <t>2026-06-08</t>
        </is>
      </c>
      <c r="R3093" t="inlineStr">
        <is>
          <t>+5%▶60% 익절 / +10%▶30% 익절 / +30%▶10% 익절</t>
        </is>
      </c>
      <c r="S3093" t="inlineStr">
        <is>
          <t>-5%▶40% 손절 / -15%▶30% 손절 / -20%▶30% 손절</t>
        </is>
      </c>
      <c r="T3093" t="inlineStr">
        <is>
          <t>매수 0.0005 / 매도 0.0025 / 슬리피지 0.0007</t>
        </is>
      </c>
    </row>
    <row r="3094">
      <c r="A3094" t="inlineStr">
        <is>
          <t>KODEX 은선물(H)|전체 평가기간|[중기추세]+[칼손절]</t>
        </is>
      </c>
      <c r="B3094" t="inlineStr">
        <is>
          <t>KODEX 은선물(H)</t>
        </is>
      </c>
      <c r="C3094" t="inlineStr">
        <is>
          <t>144600</t>
        </is>
      </c>
      <c r="D3094" t="inlineStr">
        <is>
          <t>전체 평가기간</t>
        </is>
      </c>
      <c r="E3094" t="inlineStr">
        <is>
          <t>[중기추세]+[칼손절]</t>
        </is>
      </c>
      <c r="F3094" t="inlineStr">
        <is>
          <t>[중기추세]</t>
        </is>
      </c>
      <c r="G3094" t="inlineStr">
        <is>
          <t>[칼손절]</t>
        </is>
      </c>
      <c r="H3094" t="n">
        <v>300000</v>
      </c>
      <c r="I3094" t="n">
        <v>12515</v>
      </c>
      <c r="J3094" t="n">
        <v>11055</v>
      </c>
      <c r="K3094" t="n">
        <v>-11.67</v>
      </c>
      <c r="L3094" t="n">
        <v>8.890000000000001</v>
      </c>
      <c r="M3094" t="n">
        <v>-5.71</v>
      </c>
      <c r="N3094" t="n">
        <v>66.7</v>
      </c>
      <c r="O3094" t="n">
        <v>3</v>
      </c>
      <c r="P3094" t="inlineStr">
        <is>
          <t>2026-01-02</t>
        </is>
      </c>
      <c r="Q3094" t="inlineStr">
        <is>
          <t>2026-06-08</t>
        </is>
      </c>
      <c r="R3094" t="inlineStr">
        <is>
          <t>+10%▶50% 익절 / +20%▶30% 익절 / +30%▶20% 익절</t>
        </is>
      </c>
      <c r="S3094" t="inlineStr">
        <is>
          <t>-2%▶80% 손절 / -4%▶10% 손절 / -6%▶10% 손절</t>
        </is>
      </c>
      <c r="T3094" t="inlineStr">
        <is>
          <t>매수 0.0005 / 매도 0.0025 / 슬리피지 0.0007</t>
        </is>
      </c>
    </row>
    <row r="3095">
      <c r="A3095" t="inlineStr">
        <is>
          <t>KODEX 은선물(H)|전체 평가기간|[중기추세]+[정석방어]</t>
        </is>
      </c>
      <c r="B3095" t="inlineStr">
        <is>
          <t>KODEX 은선물(H)</t>
        </is>
      </c>
      <c r="C3095" t="inlineStr">
        <is>
          <t>144600</t>
        </is>
      </c>
      <c r="D3095" t="inlineStr">
        <is>
          <t>전체 평가기간</t>
        </is>
      </c>
      <c r="E3095" t="inlineStr">
        <is>
          <t>[중기추세]+[정석방어]</t>
        </is>
      </c>
      <c r="F3095" t="inlineStr">
        <is>
          <t>[중기추세]</t>
        </is>
      </c>
      <c r="G3095" t="inlineStr">
        <is>
          <t>[정석방어]</t>
        </is>
      </c>
      <c r="H3095" t="n">
        <v>300000</v>
      </c>
      <c r="I3095" t="n">
        <v>12515</v>
      </c>
      <c r="J3095" t="n">
        <v>11055</v>
      </c>
      <c r="K3095" t="n">
        <v>-11.67</v>
      </c>
      <c r="L3095" t="n">
        <v>8.890000000000001</v>
      </c>
      <c r="M3095" t="n">
        <v>-5.71</v>
      </c>
      <c r="N3095" t="n">
        <v>50</v>
      </c>
      <c r="O3095" t="n">
        <v>4</v>
      </c>
      <c r="P3095" t="inlineStr">
        <is>
          <t>2026-01-02</t>
        </is>
      </c>
      <c r="Q3095" t="inlineStr">
        <is>
          <t>2026-06-08</t>
        </is>
      </c>
      <c r="R3095" t="inlineStr">
        <is>
          <t>+10%▶50% 익절 / +20%▶30% 익절 / +30%▶20% 익절</t>
        </is>
      </c>
      <c r="S3095" t="inlineStr">
        <is>
          <t>-3%▶70% 손절 / -5%▶20% 손절 / -10%▶10% 손절</t>
        </is>
      </c>
      <c r="T3095" t="inlineStr">
        <is>
          <t>매수 0.0005 / 매도 0.0025 / 슬리피지 0.0007</t>
        </is>
      </c>
    </row>
    <row r="3096">
      <c r="A3096" t="inlineStr">
        <is>
          <t>KODEX 은선물(H)|전체 평가기간|[중기추세]+[변동성허용]</t>
        </is>
      </c>
      <c r="B3096" t="inlineStr">
        <is>
          <t>KODEX 은선물(H)</t>
        </is>
      </c>
      <c r="C3096" t="inlineStr">
        <is>
          <t>144600</t>
        </is>
      </c>
      <c r="D3096" t="inlineStr">
        <is>
          <t>전체 평가기간</t>
        </is>
      </c>
      <c r="E3096" t="inlineStr">
        <is>
          <t>[중기추세]+[변동성허용]</t>
        </is>
      </c>
      <c r="F3096" t="inlineStr">
        <is>
          <t>[중기추세]</t>
        </is>
      </c>
      <c r="G3096" t="inlineStr">
        <is>
          <t>[변동성허용]</t>
        </is>
      </c>
      <c r="H3096" t="n">
        <v>300000</v>
      </c>
      <c r="I3096" t="n">
        <v>12515</v>
      </c>
      <c r="J3096" t="n">
        <v>11055</v>
      </c>
      <c r="K3096" t="n">
        <v>-11.67</v>
      </c>
      <c r="L3096" t="n">
        <v>8.890000000000001</v>
      </c>
      <c r="M3096" t="n">
        <v>-5.71</v>
      </c>
      <c r="N3096" t="n">
        <v>66.7</v>
      </c>
      <c r="O3096" t="n">
        <v>3</v>
      </c>
      <c r="P3096" t="inlineStr">
        <is>
          <t>2026-01-02</t>
        </is>
      </c>
      <c r="Q3096" t="inlineStr">
        <is>
          <t>2026-06-08</t>
        </is>
      </c>
      <c r="R3096" t="inlineStr">
        <is>
          <t>+10%▶50% 익절 / +20%▶30% 익절 / +30%▶20% 익절</t>
        </is>
      </c>
      <c r="S3096" t="inlineStr">
        <is>
          <t>-5%▶50% 손절 / -10%▶30% 손절 / -15%▶20% 손절</t>
        </is>
      </c>
      <c r="T3096" t="inlineStr">
        <is>
          <t>매수 0.0005 / 매도 0.0025 / 슬리피지 0.0007</t>
        </is>
      </c>
    </row>
    <row r="3097">
      <c r="A3097" t="inlineStr">
        <is>
          <t>KODEX 은선물(H)|전체 평가기간|[중기추세]+[버티기형]</t>
        </is>
      </c>
      <c r="B3097" t="inlineStr">
        <is>
          <t>KODEX 은선물(H)</t>
        </is>
      </c>
      <c r="C3097" t="inlineStr">
        <is>
          <t>144600</t>
        </is>
      </c>
      <c r="D3097" t="inlineStr">
        <is>
          <t>전체 평가기간</t>
        </is>
      </c>
      <c r="E3097" t="inlineStr">
        <is>
          <t>[중기추세]+[버티기형]</t>
        </is>
      </c>
      <c r="F3097" t="inlineStr">
        <is>
          <t>[중기추세]</t>
        </is>
      </c>
      <c r="G3097" t="inlineStr">
        <is>
          <t>[버티기형]</t>
        </is>
      </c>
      <c r="H3097" t="n">
        <v>300000</v>
      </c>
      <c r="I3097" t="n">
        <v>12515</v>
      </c>
      <c r="J3097" t="n">
        <v>11055</v>
      </c>
      <c r="K3097" t="n">
        <v>-11.67</v>
      </c>
      <c r="L3097" t="n">
        <v>8.890000000000001</v>
      </c>
      <c r="M3097" t="n">
        <v>-5.71</v>
      </c>
      <c r="N3097" t="n">
        <v>66.7</v>
      </c>
      <c r="O3097" t="n">
        <v>3</v>
      </c>
      <c r="P3097" t="inlineStr">
        <is>
          <t>2026-01-02</t>
        </is>
      </c>
      <c r="Q3097" t="inlineStr">
        <is>
          <t>2026-06-08</t>
        </is>
      </c>
      <c r="R3097" t="inlineStr">
        <is>
          <t>+10%▶50% 익절 / +20%▶30% 익절 / +30%▶20% 익절</t>
        </is>
      </c>
      <c r="S3097" t="inlineStr">
        <is>
          <t>-5%▶40% 손절 / -15%▶30% 손절 / -20%▶30% 손절</t>
        </is>
      </c>
      <c r="T3097" t="inlineStr">
        <is>
          <t>매수 0.0005 / 매도 0.0025 / 슬리피지 0.0007</t>
        </is>
      </c>
    </row>
    <row r="3098">
      <c r="A3098" t="inlineStr">
        <is>
          <t>KODEX 은선물(H)|전체 평가기간|[수익극대화]+[칼손절]</t>
        </is>
      </c>
      <c r="B3098" t="inlineStr">
        <is>
          <t>KODEX 은선물(H)</t>
        </is>
      </c>
      <c r="C3098" t="inlineStr">
        <is>
          <t>144600</t>
        </is>
      </c>
      <c r="D3098" t="inlineStr">
        <is>
          <t>전체 평가기간</t>
        </is>
      </c>
      <c r="E3098" t="inlineStr">
        <is>
          <t>[수익극대화]+[칼손절]</t>
        </is>
      </c>
      <c r="F3098" t="inlineStr">
        <is>
          <t>[수익극대화]</t>
        </is>
      </c>
      <c r="G3098" t="inlineStr">
        <is>
          <t>[칼손절]</t>
        </is>
      </c>
      <c r="H3098" t="n">
        <v>300000</v>
      </c>
      <c r="I3098" t="n">
        <v>12515</v>
      </c>
      <c r="J3098" t="n">
        <v>11055</v>
      </c>
      <c r="K3098" t="n">
        <v>-11.67</v>
      </c>
      <c r="L3098" t="n">
        <v>7.41</v>
      </c>
      <c r="M3098" t="n">
        <v>-7.57</v>
      </c>
      <c r="N3098" t="n">
        <v>66.7</v>
      </c>
      <c r="O3098" t="n">
        <v>3</v>
      </c>
      <c r="P3098" t="inlineStr">
        <is>
          <t>2026-01-02</t>
        </is>
      </c>
      <c r="Q3098" t="inlineStr">
        <is>
          <t>2026-06-08</t>
        </is>
      </c>
      <c r="R3098" t="inlineStr">
        <is>
          <t>+10%▶40% 익절 / +20%▶30% 익절 / +40%▶30% 익절</t>
        </is>
      </c>
      <c r="S3098" t="inlineStr">
        <is>
          <t>-2%▶80% 손절 / -4%▶10% 손절 / -6%▶10% 손절</t>
        </is>
      </c>
      <c r="T3098" t="inlineStr">
        <is>
          <t>매수 0.0005 / 매도 0.0025 / 슬리피지 0.0007</t>
        </is>
      </c>
    </row>
    <row r="3099">
      <c r="A3099" t="inlineStr">
        <is>
          <t>KODEX 은선물(H)|전체 평가기간|[수익극대화]+[정석방어]</t>
        </is>
      </c>
      <c r="B3099" t="inlineStr">
        <is>
          <t>KODEX 은선물(H)</t>
        </is>
      </c>
      <c r="C3099" t="inlineStr">
        <is>
          <t>144600</t>
        </is>
      </c>
      <c r="D3099" t="inlineStr">
        <is>
          <t>전체 평가기간</t>
        </is>
      </c>
      <c r="E3099" t="inlineStr">
        <is>
          <t>[수익극대화]+[정석방어]</t>
        </is>
      </c>
      <c r="F3099" t="inlineStr">
        <is>
          <t>[수익극대화]</t>
        </is>
      </c>
      <c r="G3099" t="inlineStr">
        <is>
          <t>[정석방어]</t>
        </is>
      </c>
      <c r="H3099" t="n">
        <v>300000</v>
      </c>
      <c r="I3099" t="n">
        <v>12515</v>
      </c>
      <c r="J3099" t="n">
        <v>11055</v>
      </c>
      <c r="K3099" t="n">
        <v>-11.67</v>
      </c>
      <c r="L3099" t="n">
        <v>7.41</v>
      </c>
      <c r="M3099" t="n">
        <v>-7.57</v>
      </c>
      <c r="N3099" t="n">
        <v>50</v>
      </c>
      <c r="O3099" t="n">
        <v>4</v>
      </c>
      <c r="P3099" t="inlineStr">
        <is>
          <t>2026-01-02</t>
        </is>
      </c>
      <c r="Q3099" t="inlineStr">
        <is>
          <t>2026-06-08</t>
        </is>
      </c>
      <c r="R3099" t="inlineStr">
        <is>
          <t>+10%▶40% 익절 / +20%▶30% 익절 / +40%▶30% 익절</t>
        </is>
      </c>
      <c r="S3099" t="inlineStr">
        <is>
          <t>-3%▶70% 손절 / -5%▶20% 손절 / -10%▶10% 손절</t>
        </is>
      </c>
      <c r="T3099" t="inlineStr">
        <is>
          <t>매수 0.0005 / 매도 0.0025 / 슬리피지 0.0007</t>
        </is>
      </c>
    </row>
    <row r="3100">
      <c r="A3100" t="inlineStr">
        <is>
          <t>KODEX 은선물(H)|전체 평가기간|[수익극대화]+[변동성허용]</t>
        </is>
      </c>
      <c r="B3100" t="inlineStr">
        <is>
          <t>KODEX 은선물(H)</t>
        </is>
      </c>
      <c r="C3100" t="inlineStr">
        <is>
          <t>144600</t>
        </is>
      </c>
      <c r="D3100" t="inlineStr">
        <is>
          <t>전체 평가기간</t>
        </is>
      </c>
      <c r="E3100" t="inlineStr">
        <is>
          <t>[수익극대화]+[변동성허용]</t>
        </is>
      </c>
      <c r="F3100" t="inlineStr">
        <is>
          <t>[수익극대화]</t>
        </is>
      </c>
      <c r="G3100" t="inlineStr">
        <is>
          <t>[변동성허용]</t>
        </is>
      </c>
      <c r="H3100" t="n">
        <v>300000</v>
      </c>
      <c r="I3100" t="n">
        <v>12515</v>
      </c>
      <c r="J3100" t="n">
        <v>11055</v>
      </c>
      <c r="K3100" t="n">
        <v>-11.67</v>
      </c>
      <c r="L3100" t="n">
        <v>7.41</v>
      </c>
      <c r="M3100" t="n">
        <v>-7.57</v>
      </c>
      <c r="N3100" t="n">
        <v>66.7</v>
      </c>
      <c r="O3100" t="n">
        <v>3</v>
      </c>
      <c r="P3100" t="inlineStr">
        <is>
          <t>2026-01-02</t>
        </is>
      </c>
      <c r="Q3100" t="inlineStr">
        <is>
          <t>2026-06-08</t>
        </is>
      </c>
      <c r="R3100" t="inlineStr">
        <is>
          <t>+10%▶40% 익절 / +20%▶30% 익절 / +40%▶30% 익절</t>
        </is>
      </c>
      <c r="S3100" t="inlineStr">
        <is>
          <t>-5%▶50% 손절 / -10%▶30% 손절 / -15%▶20% 손절</t>
        </is>
      </c>
      <c r="T3100" t="inlineStr">
        <is>
          <t>매수 0.0005 / 매도 0.0025 / 슬리피지 0.0007</t>
        </is>
      </c>
    </row>
    <row r="3101">
      <c r="A3101" t="inlineStr">
        <is>
          <t>KODEX 은선물(H)|전체 평가기간|[수익극대화]+[버티기형]</t>
        </is>
      </c>
      <c r="B3101" t="inlineStr">
        <is>
          <t>KODEX 은선물(H)</t>
        </is>
      </c>
      <c r="C3101" t="inlineStr">
        <is>
          <t>144600</t>
        </is>
      </c>
      <c r="D3101" t="inlineStr">
        <is>
          <t>전체 평가기간</t>
        </is>
      </c>
      <c r="E3101" t="inlineStr">
        <is>
          <t>[수익극대화]+[버티기형]</t>
        </is>
      </c>
      <c r="F3101" t="inlineStr">
        <is>
          <t>[수익극대화]</t>
        </is>
      </c>
      <c r="G3101" t="inlineStr">
        <is>
          <t>[버티기형]</t>
        </is>
      </c>
      <c r="H3101" t="n">
        <v>300000</v>
      </c>
      <c r="I3101" t="n">
        <v>12515</v>
      </c>
      <c r="J3101" t="n">
        <v>11055</v>
      </c>
      <c r="K3101" t="n">
        <v>-11.67</v>
      </c>
      <c r="L3101" t="n">
        <v>7.41</v>
      </c>
      <c r="M3101" t="n">
        <v>-7.57</v>
      </c>
      <c r="N3101" t="n">
        <v>66.7</v>
      </c>
      <c r="O3101" t="n">
        <v>3</v>
      </c>
      <c r="P3101" t="inlineStr">
        <is>
          <t>2026-01-02</t>
        </is>
      </c>
      <c r="Q3101" t="inlineStr">
        <is>
          <t>2026-06-08</t>
        </is>
      </c>
      <c r="R3101" t="inlineStr">
        <is>
          <t>+10%▶40% 익절 / +20%▶30% 익절 / +40%▶30% 익절</t>
        </is>
      </c>
      <c r="S3101" t="inlineStr">
        <is>
          <t>-5%▶40% 손절 / -15%▶30% 손절 / -20%▶30% 손절</t>
        </is>
      </c>
      <c r="T3101" t="inlineStr">
        <is>
          <t>매수 0.0005 / 매도 0.0025 / 슬리피지 0.0007</t>
        </is>
      </c>
    </row>
    <row r="3102">
      <c r="A3102" t="inlineStr">
        <is>
          <t>삼성중공업|1개월 전에 샀다면|[초단타]+[칼손절]</t>
        </is>
      </c>
      <c r="B3102" t="inlineStr">
        <is>
          <t>삼성중공업</t>
        </is>
      </c>
      <c r="C3102" t="inlineStr">
        <is>
          <t>010140</t>
        </is>
      </c>
      <c r="D3102" t="inlineStr">
        <is>
          <t>1개월 전에 샀다면</t>
        </is>
      </c>
      <c r="E3102" t="inlineStr">
        <is>
          <t>[초단타]+[칼손절]</t>
        </is>
      </c>
      <c r="F3102" t="inlineStr">
        <is>
          <t>[초단타]</t>
        </is>
      </c>
      <c r="G3102" t="inlineStr">
        <is>
          <t>[칼손절]</t>
        </is>
      </c>
      <c r="H3102" t="n">
        <v>300000</v>
      </c>
      <c r="I3102" t="n">
        <v>33950</v>
      </c>
      <c r="J3102" t="n">
        <v>26250</v>
      </c>
      <c r="K3102" t="n">
        <v>-22.68</v>
      </c>
      <c r="L3102" t="n">
        <v>0</v>
      </c>
      <c r="M3102" t="n">
        <v>0</v>
      </c>
      <c r="N3102" t="n">
        <v>0</v>
      </c>
      <c r="O3102" t="n">
        <v>0</v>
      </c>
      <c r="P3102" t="inlineStr">
        <is>
          <t>2026-05-11</t>
        </is>
      </c>
      <c r="Q3102" t="inlineStr">
        <is>
          <t>2026-06-08</t>
        </is>
      </c>
      <c r="R3102" t="inlineStr">
        <is>
          <t>+3%▶70% 익절 / +5%▶20% 익절 / +10%▶10% 익절</t>
        </is>
      </c>
      <c r="S3102" t="inlineStr">
        <is>
          <t>-2%▶80% 손절 / -4%▶10% 손절 / -6%▶10% 손절</t>
        </is>
      </c>
      <c r="T3102" t="inlineStr">
        <is>
          <t>매수 0.0005 / 매도 0.0025 / 슬리피지 0.0007</t>
        </is>
      </c>
    </row>
    <row r="3103">
      <c r="A3103" t="inlineStr">
        <is>
          <t>삼성중공업|1개월 전에 샀다면|[초단타]+[정석방어]</t>
        </is>
      </c>
      <c r="B3103" t="inlineStr">
        <is>
          <t>삼성중공업</t>
        </is>
      </c>
      <c r="C3103" t="inlineStr">
        <is>
          <t>010140</t>
        </is>
      </c>
      <c r="D3103" t="inlineStr">
        <is>
          <t>1개월 전에 샀다면</t>
        </is>
      </c>
      <c r="E3103" t="inlineStr">
        <is>
          <t>[초단타]+[정석방어]</t>
        </is>
      </c>
      <c r="F3103" t="inlineStr">
        <is>
          <t>[초단타]</t>
        </is>
      </c>
      <c r="G3103" t="inlineStr">
        <is>
          <t>[정석방어]</t>
        </is>
      </c>
      <c r="H3103" t="n">
        <v>300000</v>
      </c>
      <c r="I3103" t="n">
        <v>33950</v>
      </c>
      <c r="J3103" t="n">
        <v>26250</v>
      </c>
      <c r="K3103" t="n">
        <v>-22.68</v>
      </c>
      <c r="L3103" t="n">
        <v>0</v>
      </c>
      <c r="M3103" t="n">
        <v>0</v>
      </c>
      <c r="N3103" t="n">
        <v>0</v>
      </c>
      <c r="O3103" t="n">
        <v>0</v>
      </c>
      <c r="P3103" t="inlineStr">
        <is>
          <t>2026-05-11</t>
        </is>
      </c>
      <c r="Q3103" t="inlineStr">
        <is>
          <t>2026-06-08</t>
        </is>
      </c>
      <c r="R3103" t="inlineStr">
        <is>
          <t>+3%▶70% 익절 / +5%▶20% 익절 / +10%▶10% 익절</t>
        </is>
      </c>
      <c r="S3103" t="inlineStr">
        <is>
          <t>-3%▶70% 손절 / -5%▶20% 손절 / -10%▶10% 손절</t>
        </is>
      </c>
      <c r="T3103" t="inlineStr">
        <is>
          <t>매수 0.0005 / 매도 0.0025 / 슬리피지 0.0007</t>
        </is>
      </c>
    </row>
    <row r="3104">
      <c r="A3104" t="inlineStr">
        <is>
          <t>삼성중공업|1개월 전에 샀다면|[초단타]+[변동성허용]</t>
        </is>
      </c>
      <c r="B3104" t="inlineStr">
        <is>
          <t>삼성중공업</t>
        </is>
      </c>
      <c r="C3104" t="inlineStr">
        <is>
          <t>010140</t>
        </is>
      </c>
      <c r="D3104" t="inlineStr">
        <is>
          <t>1개월 전에 샀다면</t>
        </is>
      </c>
      <c r="E3104" t="inlineStr">
        <is>
          <t>[초단타]+[변동성허용]</t>
        </is>
      </c>
      <c r="F3104" t="inlineStr">
        <is>
          <t>[초단타]</t>
        </is>
      </c>
      <c r="G3104" t="inlineStr">
        <is>
          <t>[변동성허용]</t>
        </is>
      </c>
      <c r="H3104" t="n">
        <v>300000</v>
      </c>
      <c r="I3104" t="n">
        <v>33950</v>
      </c>
      <c r="J3104" t="n">
        <v>26250</v>
      </c>
      <c r="K3104" t="n">
        <v>-22.68</v>
      </c>
      <c r="L3104" t="n">
        <v>0</v>
      </c>
      <c r="M3104" t="n">
        <v>0</v>
      </c>
      <c r="N3104" t="n">
        <v>0</v>
      </c>
      <c r="O3104" t="n">
        <v>0</v>
      </c>
      <c r="P3104" t="inlineStr">
        <is>
          <t>2026-05-11</t>
        </is>
      </c>
      <c r="Q3104" t="inlineStr">
        <is>
          <t>2026-06-08</t>
        </is>
      </c>
      <c r="R3104" t="inlineStr">
        <is>
          <t>+3%▶70% 익절 / +5%▶20% 익절 / +10%▶10% 익절</t>
        </is>
      </c>
      <c r="S3104" t="inlineStr">
        <is>
          <t>-5%▶50% 손절 / -10%▶30% 손절 / -15%▶20% 손절</t>
        </is>
      </c>
      <c r="T3104" t="inlineStr">
        <is>
          <t>매수 0.0005 / 매도 0.0025 / 슬리피지 0.0007</t>
        </is>
      </c>
    </row>
    <row r="3105">
      <c r="A3105" t="inlineStr">
        <is>
          <t>삼성중공업|1개월 전에 샀다면|[초단타]+[버티기형]</t>
        </is>
      </c>
      <c r="B3105" t="inlineStr">
        <is>
          <t>삼성중공업</t>
        </is>
      </c>
      <c r="C3105" t="inlineStr">
        <is>
          <t>010140</t>
        </is>
      </c>
      <c r="D3105" t="inlineStr">
        <is>
          <t>1개월 전에 샀다면</t>
        </is>
      </c>
      <c r="E3105" t="inlineStr">
        <is>
          <t>[초단타]+[버티기형]</t>
        </is>
      </c>
      <c r="F3105" t="inlineStr">
        <is>
          <t>[초단타]</t>
        </is>
      </c>
      <c r="G3105" t="inlineStr">
        <is>
          <t>[버티기형]</t>
        </is>
      </c>
      <c r="H3105" t="n">
        <v>300000</v>
      </c>
      <c r="I3105" t="n">
        <v>33950</v>
      </c>
      <c r="J3105" t="n">
        <v>26250</v>
      </c>
      <c r="K3105" t="n">
        <v>-22.68</v>
      </c>
      <c r="L3105" t="n">
        <v>0</v>
      </c>
      <c r="M3105" t="n">
        <v>0</v>
      </c>
      <c r="N3105" t="n">
        <v>0</v>
      </c>
      <c r="O3105" t="n">
        <v>0</v>
      </c>
      <c r="P3105" t="inlineStr">
        <is>
          <t>2026-05-11</t>
        </is>
      </c>
      <c r="Q3105" t="inlineStr">
        <is>
          <t>2026-06-08</t>
        </is>
      </c>
      <c r="R3105" t="inlineStr">
        <is>
          <t>+3%▶70% 익절 / +5%▶20% 익절 / +10%▶10% 익절</t>
        </is>
      </c>
      <c r="S3105" t="inlineStr">
        <is>
          <t>-5%▶40% 손절 / -15%▶30% 손절 / -20%▶30% 손절</t>
        </is>
      </c>
      <c r="T3105" t="inlineStr">
        <is>
          <t>매수 0.0005 / 매도 0.0025 / 슬리피지 0.0007</t>
        </is>
      </c>
    </row>
    <row r="3106">
      <c r="A3106" t="inlineStr">
        <is>
          <t>삼성중공업|1개월 전에 샀다면|[단기스윙]+[칼손절]</t>
        </is>
      </c>
      <c r="B3106" t="inlineStr">
        <is>
          <t>삼성중공업</t>
        </is>
      </c>
      <c r="C3106" t="inlineStr">
        <is>
          <t>010140</t>
        </is>
      </c>
      <c r="D3106" t="inlineStr">
        <is>
          <t>1개월 전에 샀다면</t>
        </is>
      </c>
      <c r="E3106" t="inlineStr">
        <is>
          <t>[단기스윙]+[칼손절]</t>
        </is>
      </c>
      <c r="F3106" t="inlineStr">
        <is>
          <t>[단기스윙]</t>
        </is>
      </c>
      <c r="G3106" t="inlineStr">
        <is>
          <t>[칼손절]</t>
        </is>
      </c>
      <c r="H3106" t="n">
        <v>300000</v>
      </c>
      <c r="I3106" t="n">
        <v>33950</v>
      </c>
      <c r="J3106" t="n">
        <v>26250</v>
      </c>
      <c r="K3106" t="n">
        <v>-22.68</v>
      </c>
      <c r="L3106" t="n">
        <v>0</v>
      </c>
      <c r="M3106" t="n">
        <v>0</v>
      </c>
      <c r="N3106" t="n">
        <v>0</v>
      </c>
      <c r="O3106" t="n">
        <v>0</v>
      </c>
      <c r="P3106" t="inlineStr">
        <is>
          <t>2026-05-11</t>
        </is>
      </c>
      <c r="Q3106" t="inlineStr">
        <is>
          <t>2026-06-08</t>
        </is>
      </c>
      <c r="R3106" t="inlineStr">
        <is>
          <t>+5%▶60% 익절 / +10%▶30% 익절 / +20%▶10% 익절</t>
        </is>
      </c>
      <c r="S3106" t="inlineStr">
        <is>
          <t>-2%▶80% 손절 / -4%▶10% 손절 / -6%▶10% 손절</t>
        </is>
      </c>
      <c r="T3106" t="inlineStr">
        <is>
          <t>매수 0.0005 / 매도 0.0025 / 슬리피지 0.0007</t>
        </is>
      </c>
    </row>
    <row r="3107">
      <c r="A3107" t="inlineStr">
        <is>
          <t>삼성중공업|1개월 전에 샀다면|[단기스윙]+[정석방어]</t>
        </is>
      </c>
      <c r="B3107" t="inlineStr">
        <is>
          <t>삼성중공업</t>
        </is>
      </c>
      <c r="C3107" t="inlineStr">
        <is>
          <t>010140</t>
        </is>
      </c>
      <c r="D3107" t="inlineStr">
        <is>
          <t>1개월 전에 샀다면</t>
        </is>
      </c>
      <c r="E3107" t="inlineStr">
        <is>
          <t>[단기스윙]+[정석방어]</t>
        </is>
      </c>
      <c r="F3107" t="inlineStr">
        <is>
          <t>[단기스윙]</t>
        </is>
      </c>
      <c r="G3107" t="inlineStr">
        <is>
          <t>[정석방어]</t>
        </is>
      </c>
      <c r="H3107" t="n">
        <v>300000</v>
      </c>
      <c r="I3107" t="n">
        <v>33950</v>
      </c>
      <c r="J3107" t="n">
        <v>26250</v>
      </c>
      <c r="K3107" t="n">
        <v>-22.68</v>
      </c>
      <c r="L3107" t="n">
        <v>0</v>
      </c>
      <c r="M3107" t="n">
        <v>0</v>
      </c>
      <c r="N3107" t="n">
        <v>0</v>
      </c>
      <c r="O3107" t="n">
        <v>0</v>
      </c>
      <c r="P3107" t="inlineStr">
        <is>
          <t>2026-05-11</t>
        </is>
      </c>
      <c r="Q3107" t="inlineStr">
        <is>
          <t>2026-06-08</t>
        </is>
      </c>
      <c r="R3107" t="inlineStr">
        <is>
          <t>+5%▶60% 익절 / +10%▶30% 익절 / +20%▶10% 익절</t>
        </is>
      </c>
      <c r="S3107" t="inlineStr">
        <is>
          <t>-3%▶70% 손절 / -5%▶20% 손절 / -10%▶10% 손절</t>
        </is>
      </c>
      <c r="T3107" t="inlineStr">
        <is>
          <t>매수 0.0005 / 매도 0.0025 / 슬리피지 0.0007</t>
        </is>
      </c>
    </row>
    <row r="3108">
      <c r="A3108" t="inlineStr">
        <is>
          <t>삼성중공업|1개월 전에 샀다면|[단기스윙]+[변동성허용]</t>
        </is>
      </c>
      <c r="B3108" t="inlineStr">
        <is>
          <t>삼성중공업</t>
        </is>
      </c>
      <c r="C3108" t="inlineStr">
        <is>
          <t>010140</t>
        </is>
      </c>
      <c r="D3108" t="inlineStr">
        <is>
          <t>1개월 전에 샀다면</t>
        </is>
      </c>
      <c r="E3108" t="inlineStr">
        <is>
          <t>[단기스윙]+[변동성허용]</t>
        </is>
      </c>
      <c r="F3108" t="inlineStr">
        <is>
          <t>[단기스윙]</t>
        </is>
      </c>
      <c r="G3108" t="inlineStr">
        <is>
          <t>[변동성허용]</t>
        </is>
      </c>
      <c r="H3108" t="n">
        <v>300000</v>
      </c>
      <c r="I3108" t="n">
        <v>33950</v>
      </c>
      <c r="J3108" t="n">
        <v>26250</v>
      </c>
      <c r="K3108" t="n">
        <v>-22.68</v>
      </c>
      <c r="L3108" t="n">
        <v>0</v>
      </c>
      <c r="M3108" t="n">
        <v>0</v>
      </c>
      <c r="N3108" t="n">
        <v>0</v>
      </c>
      <c r="O3108" t="n">
        <v>0</v>
      </c>
      <c r="P3108" t="inlineStr">
        <is>
          <t>2026-05-11</t>
        </is>
      </c>
      <c r="Q3108" t="inlineStr">
        <is>
          <t>2026-06-08</t>
        </is>
      </c>
      <c r="R3108" t="inlineStr">
        <is>
          <t>+5%▶60% 익절 / +10%▶30% 익절 / +20%▶10% 익절</t>
        </is>
      </c>
      <c r="S3108" t="inlineStr">
        <is>
          <t>-5%▶50% 손절 / -10%▶30% 손절 / -15%▶20% 손절</t>
        </is>
      </c>
      <c r="T3108" t="inlineStr">
        <is>
          <t>매수 0.0005 / 매도 0.0025 / 슬리피지 0.0007</t>
        </is>
      </c>
    </row>
    <row r="3109">
      <c r="A3109" t="inlineStr">
        <is>
          <t>삼성중공업|1개월 전에 샀다면|[단기스윙]+[버티기형]</t>
        </is>
      </c>
      <c r="B3109" t="inlineStr">
        <is>
          <t>삼성중공업</t>
        </is>
      </c>
      <c r="C3109" t="inlineStr">
        <is>
          <t>010140</t>
        </is>
      </c>
      <c r="D3109" t="inlineStr">
        <is>
          <t>1개월 전에 샀다면</t>
        </is>
      </c>
      <c r="E3109" t="inlineStr">
        <is>
          <t>[단기스윙]+[버티기형]</t>
        </is>
      </c>
      <c r="F3109" t="inlineStr">
        <is>
          <t>[단기스윙]</t>
        </is>
      </c>
      <c r="G3109" t="inlineStr">
        <is>
          <t>[버티기형]</t>
        </is>
      </c>
      <c r="H3109" t="n">
        <v>300000</v>
      </c>
      <c r="I3109" t="n">
        <v>33950</v>
      </c>
      <c r="J3109" t="n">
        <v>26250</v>
      </c>
      <c r="K3109" t="n">
        <v>-22.68</v>
      </c>
      <c r="L3109" t="n">
        <v>0</v>
      </c>
      <c r="M3109" t="n">
        <v>0</v>
      </c>
      <c r="N3109" t="n">
        <v>0</v>
      </c>
      <c r="O3109" t="n">
        <v>0</v>
      </c>
      <c r="P3109" t="inlineStr">
        <is>
          <t>2026-05-11</t>
        </is>
      </c>
      <c r="Q3109" t="inlineStr">
        <is>
          <t>2026-06-08</t>
        </is>
      </c>
      <c r="R3109" t="inlineStr">
        <is>
          <t>+5%▶60% 익절 / +10%▶30% 익절 / +20%▶10% 익절</t>
        </is>
      </c>
      <c r="S3109" t="inlineStr">
        <is>
          <t>-5%▶40% 손절 / -15%▶30% 손절 / -20%▶30% 손절</t>
        </is>
      </c>
      <c r="T3109" t="inlineStr">
        <is>
          <t>매수 0.0005 / 매도 0.0025 / 슬리피지 0.0007</t>
        </is>
      </c>
    </row>
    <row r="3110">
      <c r="A3110" t="inlineStr">
        <is>
          <t>삼성중공업|1개월 전에 샀다면|[대표님룰]+[칼손절]</t>
        </is>
      </c>
      <c r="B3110" t="inlineStr">
        <is>
          <t>삼성중공업</t>
        </is>
      </c>
      <c r="C3110" t="inlineStr">
        <is>
          <t>010140</t>
        </is>
      </c>
      <c r="D3110" t="inlineStr">
        <is>
          <t>1개월 전에 샀다면</t>
        </is>
      </c>
      <c r="E3110" t="inlineStr">
        <is>
          <t>[대표님룰]+[칼손절]</t>
        </is>
      </c>
      <c r="F3110" t="inlineStr">
        <is>
          <t>[대표님룰]</t>
        </is>
      </c>
      <c r="G3110" t="inlineStr">
        <is>
          <t>[칼손절]</t>
        </is>
      </c>
      <c r="H3110" t="n">
        <v>300000</v>
      </c>
      <c r="I3110" t="n">
        <v>33950</v>
      </c>
      <c r="J3110" t="n">
        <v>26250</v>
      </c>
      <c r="K3110" t="n">
        <v>-22.68</v>
      </c>
      <c r="L3110" t="n">
        <v>0</v>
      </c>
      <c r="M3110" t="n">
        <v>0</v>
      </c>
      <c r="N3110" t="n">
        <v>0</v>
      </c>
      <c r="O3110" t="n">
        <v>0</v>
      </c>
      <c r="P3110" t="inlineStr">
        <is>
          <t>2026-05-11</t>
        </is>
      </c>
      <c r="Q3110" t="inlineStr">
        <is>
          <t>2026-06-08</t>
        </is>
      </c>
      <c r="R3110" t="inlineStr">
        <is>
          <t>+5%▶60% 익절 / +10%▶30% 익절 / +30%▶10% 익절</t>
        </is>
      </c>
      <c r="S3110" t="inlineStr">
        <is>
          <t>-2%▶80% 손절 / -4%▶10% 손절 / -6%▶10% 손절</t>
        </is>
      </c>
      <c r="T3110" t="inlineStr">
        <is>
          <t>매수 0.0005 / 매도 0.0025 / 슬리피지 0.0007</t>
        </is>
      </c>
    </row>
    <row r="3111">
      <c r="A3111" t="inlineStr">
        <is>
          <t>삼성중공업|1개월 전에 샀다면|[대표님룰]+[정석방어]</t>
        </is>
      </c>
      <c r="B3111" t="inlineStr">
        <is>
          <t>삼성중공업</t>
        </is>
      </c>
      <c r="C3111" t="inlineStr">
        <is>
          <t>010140</t>
        </is>
      </c>
      <c r="D3111" t="inlineStr">
        <is>
          <t>1개월 전에 샀다면</t>
        </is>
      </c>
      <c r="E3111" t="inlineStr">
        <is>
          <t>[대표님룰]+[정석방어]</t>
        </is>
      </c>
      <c r="F3111" t="inlineStr">
        <is>
          <t>[대표님룰]</t>
        </is>
      </c>
      <c r="G3111" t="inlineStr">
        <is>
          <t>[정석방어]</t>
        </is>
      </c>
      <c r="H3111" t="n">
        <v>300000</v>
      </c>
      <c r="I3111" t="n">
        <v>33950</v>
      </c>
      <c r="J3111" t="n">
        <v>26250</v>
      </c>
      <c r="K3111" t="n">
        <v>-22.68</v>
      </c>
      <c r="L3111" t="n">
        <v>0</v>
      </c>
      <c r="M3111" t="n">
        <v>0</v>
      </c>
      <c r="N3111" t="n">
        <v>0</v>
      </c>
      <c r="O3111" t="n">
        <v>0</v>
      </c>
      <c r="P3111" t="inlineStr">
        <is>
          <t>2026-05-11</t>
        </is>
      </c>
      <c r="Q3111" t="inlineStr">
        <is>
          <t>2026-06-08</t>
        </is>
      </c>
      <c r="R3111" t="inlineStr">
        <is>
          <t>+5%▶60% 익절 / +10%▶30% 익절 / +30%▶10% 익절</t>
        </is>
      </c>
      <c r="S3111" t="inlineStr">
        <is>
          <t>-3%▶70% 손절 / -5%▶20% 손절 / -10%▶10% 손절</t>
        </is>
      </c>
      <c r="T3111" t="inlineStr">
        <is>
          <t>매수 0.0005 / 매도 0.0025 / 슬리피지 0.0007</t>
        </is>
      </c>
    </row>
    <row r="3112">
      <c r="A3112" t="inlineStr">
        <is>
          <t>삼성중공업|1개월 전에 샀다면|[대표님룰]+[변동성허용]</t>
        </is>
      </c>
      <c r="B3112" t="inlineStr">
        <is>
          <t>삼성중공업</t>
        </is>
      </c>
      <c r="C3112" t="inlineStr">
        <is>
          <t>010140</t>
        </is>
      </c>
      <c r="D3112" t="inlineStr">
        <is>
          <t>1개월 전에 샀다면</t>
        </is>
      </c>
      <c r="E3112" t="inlineStr">
        <is>
          <t>[대표님룰]+[변동성허용]</t>
        </is>
      </c>
      <c r="F3112" t="inlineStr">
        <is>
          <t>[대표님룰]</t>
        </is>
      </c>
      <c r="G3112" t="inlineStr">
        <is>
          <t>[변동성허용]</t>
        </is>
      </c>
      <c r="H3112" t="n">
        <v>300000</v>
      </c>
      <c r="I3112" t="n">
        <v>33950</v>
      </c>
      <c r="J3112" t="n">
        <v>26250</v>
      </c>
      <c r="K3112" t="n">
        <v>-22.68</v>
      </c>
      <c r="L3112" t="n">
        <v>0</v>
      </c>
      <c r="M3112" t="n">
        <v>0</v>
      </c>
      <c r="N3112" t="n">
        <v>0</v>
      </c>
      <c r="O3112" t="n">
        <v>0</v>
      </c>
      <c r="P3112" t="inlineStr">
        <is>
          <t>2026-05-11</t>
        </is>
      </c>
      <c r="Q3112" t="inlineStr">
        <is>
          <t>2026-06-08</t>
        </is>
      </c>
      <c r="R3112" t="inlineStr">
        <is>
          <t>+5%▶60% 익절 / +10%▶30% 익절 / +30%▶10% 익절</t>
        </is>
      </c>
      <c r="S3112" t="inlineStr">
        <is>
          <t>-5%▶50% 손절 / -10%▶30% 손절 / -15%▶20% 손절</t>
        </is>
      </c>
      <c r="T3112" t="inlineStr">
        <is>
          <t>매수 0.0005 / 매도 0.0025 / 슬리피지 0.0007</t>
        </is>
      </c>
    </row>
    <row r="3113">
      <c r="A3113" t="inlineStr">
        <is>
          <t>삼성중공업|1개월 전에 샀다면|[대표님룰]+[버티기형]</t>
        </is>
      </c>
      <c r="B3113" t="inlineStr">
        <is>
          <t>삼성중공업</t>
        </is>
      </c>
      <c r="C3113" t="inlineStr">
        <is>
          <t>010140</t>
        </is>
      </c>
      <c r="D3113" t="inlineStr">
        <is>
          <t>1개월 전에 샀다면</t>
        </is>
      </c>
      <c r="E3113" t="inlineStr">
        <is>
          <t>[대표님룰]+[버티기형]</t>
        </is>
      </c>
      <c r="F3113" t="inlineStr">
        <is>
          <t>[대표님룰]</t>
        </is>
      </c>
      <c r="G3113" t="inlineStr">
        <is>
          <t>[버티기형]</t>
        </is>
      </c>
      <c r="H3113" t="n">
        <v>300000</v>
      </c>
      <c r="I3113" t="n">
        <v>33950</v>
      </c>
      <c r="J3113" t="n">
        <v>26250</v>
      </c>
      <c r="K3113" t="n">
        <v>-22.68</v>
      </c>
      <c r="L3113" t="n">
        <v>0</v>
      </c>
      <c r="M3113" t="n">
        <v>0</v>
      </c>
      <c r="N3113" t="n">
        <v>0</v>
      </c>
      <c r="O3113" t="n">
        <v>0</v>
      </c>
      <c r="P3113" t="inlineStr">
        <is>
          <t>2026-05-11</t>
        </is>
      </c>
      <c r="Q3113" t="inlineStr">
        <is>
          <t>2026-06-08</t>
        </is>
      </c>
      <c r="R3113" t="inlineStr">
        <is>
          <t>+5%▶60% 익절 / +10%▶30% 익절 / +30%▶10% 익절</t>
        </is>
      </c>
      <c r="S3113" t="inlineStr">
        <is>
          <t>-5%▶40% 손절 / -15%▶30% 손절 / -20%▶30% 손절</t>
        </is>
      </c>
      <c r="T3113" t="inlineStr">
        <is>
          <t>매수 0.0005 / 매도 0.0025 / 슬리피지 0.0007</t>
        </is>
      </c>
    </row>
    <row r="3114">
      <c r="A3114" t="inlineStr">
        <is>
          <t>삼성중공업|1개월 전에 샀다면|[중기추세]+[칼손절]</t>
        </is>
      </c>
      <c r="B3114" t="inlineStr">
        <is>
          <t>삼성중공업</t>
        </is>
      </c>
      <c r="C3114" t="inlineStr">
        <is>
          <t>010140</t>
        </is>
      </c>
      <c r="D3114" t="inlineStr">
        <is>
          <t>1개월 전에 샀다면</t>
        </is>
      </c>
      <c r="E3114" t="inlineStr">
        <is>
          <t>[중기추세]+[칼손절]</t>
        </is>
      </c>
      <c r="F3114" t="inlineStr">
        <is>
          <t>[중기추세]</t>
        </is>
      </c>
      <c r="G3114" t="inlineStr">
        <is>
          <t>[칼손절]</t>
        </is>
      </c>
      <c r="H3114" t="n">
        <v>300000</v>
      </c>
      <c r="I3114" t="n">
        <v>33950</v>
      </c>
      <c r="J3114" t="n">
        <v>26250</v>
      </c>
      <c r="K3114" t="n">
        <v>-22.68</v>
      </c>
      <c r="L3114" t="n">
        <v>0</v>
      </c>
      <c r="M3114" t="n">
        <v>0</v>
      </c>
      <c r="N3114" t="n">
        <v>0</v>
      </c>
      <c r="O3114" t="n">
        <v>0</v>
      </c>
      <c r="P3114" t="inlineStr">
        <is>
          <t>2026-05-11</t>
        </is>
      </c>
      <c r="Q3114" t="inlineStr">
        <is>
          <t>2026-06-08</t>
        </is>
      </c>
      <c r="R3114" t="inlineStr">
        <is>
          <t>+10%▶50% 익절 / +20%▶30% 익절 / +30%▶20% 익절</t>
        </is>
      </c>
      <c r="S3114" t="inlineStr">
        <is>
          <t>-2%▶80% 손절 / -4%▶10% 손절 / -6%▶10% 손절</t>
        </is>
      </c>
      <c r="T3114" t="inlineStr">
        <is>
          <t>매수 0.0005 / 매도 0.0025 / 슬리피지 0.0007</t>
        </is>
      </c>
    </row>
    <row r="3115">
      <c r="A3115" t="inlineStr">
        <is>
          <t>삼성중공업|1개월 전에 샀다면|[중기추세]+[정석방어]</t>
        </is>
      </c>
      <c r="B3115" t="inlineStr">
        <is>
          <t>삼성중공업</t>
        </is>
      </c>
      <c r="C3115" t="inlineStr">
        <is>
          <t>010140</t>
        </is>
      </c>
      <c r="D3115" t="inlineStr">
        <is>
          <t>1개월 전에 샀다면</t>
        </is>
      </c>
      <c r="E3115" t="inlineStr">
        <is>
          <t>[중기추세]+[정석방어]</t>
        </is>
      </c>
      <c r="F3115" t="inlineStr">
        <is>
          <t>[중기추세]</t>
        </is>
      </c>
      <c r="G3115" t="inlineStr">
        <is>
          <t>[정석방어]</t>
        </is>
      </c>
      <c r="H3115" t="n">
        <v>300000</v>
      </c>
      <c r="I3115" t="n">
        <v>33950</v>
      </c>
      <c r="J3115" t="n">
        <v>26250</v>
      </c>
      <c r="K3115" t="n">
        <v>-22.68</v>
      </c>
      <c r="L3115" t="n">
        <v>0</v>
      </c>
      <c r="M3115" t="n">
        <v>0</v>
      </c>
      <c r="N3115" t="n">
        <v>0</v>
      </c>
      <c r="O3115" t="n">
        <v>0</v>
      </c>
      <c r="P3115" t="inlineStr">
        <is>
          <t>2026-05-11</t>
        </is>
      </c>
      <c r="Q3115" t="inlineStr">
        <is>
          <t>2026-06-08</t>
        </is>
      </c>
      <c r="R3115" t="inlineStr">
        <is>
          <t>+10%▶50% 익절 / +20%▶30% 익절 / +30%▶20% 익절</t>
        </is>
      </c>
      <c r="S3115" t="inlineStr">
        <is>
          <t>-3%▶70% 손절 / -5%▶20% 손절 / -10%▶10% 손절</t>
        </is>
      </c>
      <c r="T3115" t="inlineStr">
        <is>
          <t>매수 0.0005 / 매도 0.0025 / 슬리피지 0.0007</t>
        </is>
      </c>
    </row>
    <row r="3116">
      <c r="A3116" t="inlineStr">
        <is>
          <t>삼성중공업|1개월 전에 샀다면|[중기추세]+[변동성허용]</t>
        </is>
      </c>
      <c r="B3116" t="inlineStr">
        <is>
          <t>삼성중공업</t>
        </is>
      </c>
      <c r="C3116" t="inlineStr">
        <is>
          <t>010140</t>
        </is>
      </c>
      <c r="D3116" t="inlineStr">
        <is>
          <t>1개월 전에 샀다면</t>
        </is>
      </c>
      <c r="E3116" t="inlineStr">
        <is>
          <t>[중기추세]+[변동성허용]</t>
        </is>
      </c>
      <c r="F3116" t="inlineStr">
        <is>
          <t>[중기추세]</t>
        </is>
      </c>
      <c r="G3116" t="inlineStr">
        <is>
          <t>[변동성허용]</t>
        </is>
      </c>
      <c r="H3116" t="n">
        <v>300000</v>
      </c>
      <c r="I3116" t="n">
        <v>33950</v>
      </c>
      <c r="J3116" t="n">
        <v>26250</v>
      </c>
      <c r="K3116" t="n">
        <v>-22.68</v>
      </c>
      <c r="L3116" t="n">
        <v>0</v>
      </c>
      <c r="M3116" t="n">
        <v>0</v>
      </c>
      <c r="N3116" t="n">
        <v>0</v>
      </c>
      <c r="O3116" t="n">
        <v>0</v>
      </c>
      <c r="P3116" t="inlineStr">
        <is>
          <t>2026-05-11</t>
        </is>
      </c>
      <c r="Q3116" t="inlineStr">
        <is>
          <t>2026-06-08</t>
        </is>
      </c>
      <c r="R3116" t="inlineStr">
        <is>
          <t>+10%▶50% 익절 / +20%▶30% 익절 / +30%▶20% 익절</t>
        </is>
      </c>
      <c r="S3116" t="inlineStr">
        <is>
          <t>-5%▶50% 손절 / -10%▶30% 손절 / -15%▶20% 손절</t>
        </is>
      </c>
      <c r="T3116" t="inlineStr">
        <is>
          <t>매수 0.0005 / 매도 0.0025 / 슬리피지 0.0007</t>
        </is>
      </c>
    </row>
    <row r="3117">
      <c r="A3117" t="inlineStr">
        <is>
          <t>삼성중공업|1개월 전에 샀다면|[중기추세]+[버티기형]</t>
        </is>
      </c>
      <c r="B3117" t="inlineStr">
        <is>
          <t>삼성중공업</t>
        </is>
      </c>
      <c r="C3117" t="inlineStr">
        <is>
          <t>010140</t>
        </is>
      </c>
      <c r="D3117" t="inlineStr">
        <is>
          <t>1개월 전에 샀다면</t>
        </is>
      </c>
      <c r="E3117" t="inlineStr">
        <is>
          <t>[중기추세]+[버티기형]</t>
        </is>
      </c>
      <c r="F3117" t="inlineStr">
        <is>
          <t>[중기추세]</t>
        </is>
      </c>
      <c r="G3117" t="inlineStr">
        <is>
          <t>[버티기형]</t>
        </is>
      </c>
      <c r="H3117" t="n">
        <v>300000</v>
      </c>
      <c r="I3117" t="n">
        <v>33950</v>
      </c>
      <c r="J3117" t="n">
        <v>26250</v>
      </c>
      <c r="K3117" t="n">
        <v>-22.68</v>
      </c>
      <c r="L3117" t="n">
        <v>0</v>
      </c>
      <c r="M3117" t="n">
        <v>0</v>
      </c>
      <c r="N3117" t="n">
        <v>0</v>
      </c>
      <c r="O3117" t="n">
        <v>0</v>
      </c>
      <c r="P3117" t="inlineStr">
        <is>
          <t>2026-05-11</t>
        </is>
      </c>
      <c r="Q3117" t="inlineStr">
        <is>
          <t>2026-06-08</t>
        </is>
      </c>
      <c r="R3117" t="inlineStr">
        <is>
          <t>+10%▶50% 익절 / +20%▶30% 익절 / +30%▶20% 익절</t>
        </is>
      </c>
      <c r="S3117" t="inlineStr">
        <is>
          <t>-5%▶40% 손절 / -15%▶30% 손절 / -20%▶30% 손절</t>
        </is>
      </c>
      <c r="T3117" t="inlineStr">
        <is>
          <t>매수 0.0005 / 매도 0.0025 / 슬리피지 0.0007</t>
        </is>
      </c>
    </row>
    <row r="3118">
      <c r="A3118" t="inlineStr">
        <is>
          <t>삼성중공업|1개월 전에 샀다면|[수익극대화]+[칼손절]</t>
        </is>
      </c>
      <c r="B3118" t="inlineStr">
        <is>
          <t>삼성중공업</t>
        </is>
      </c>
      <c r="C3118" t="inlineStr">
        <is>
          <t>010140</t>
        </is>
      </c>
      <c r="D3118" t="inlineStr">
        <is>
          <t>1개월 전에 샀다면</t>
        </is>
      </c>
      <c r="E3118" t="inlineStr">
        <is>
          <t>[수익극대화]+[칼손절]</t>
        </is>
      </c>
      <c r="F3118" t="inlineStr">
        <is>
          <t>[수익극대화]</t>
        </is>
      </c>
      <c r="G3118" t="inlineStr">
        <is>
          <t>[칼손절]</t>
        </is>
      </c>
      <c r="H3118" t="n">
        <v>300000</v>
      </c>
      <c r="I3118" t="n">
        <v>33950</v>
      </c>
      <c r="J3118" t="n">
        <v>26250</v>
      </c>
      <c r="K3118" t="n">
        <v>-22.68</v>
      </c>
      <c r="L3118" t="n">
        <v>0</v>
      </c>
      <c r="M3118" t="n">
        <v>0</v>
      </c>
      <c r="N3118" t="n">
        <v>0</v>
      </c>
      <c r="O3118" t="n">
        <v>0</v>
      </c>
      <c r="P3118" t="inlineStr">
        <is>
          <t>2026-05-11</t>
        </is>
      </c>
      <c r="Q3118" t="inlineStr">
        <is>
          <t>2026-06-08</t>
        </is>
      </c>
      <c r="R3118" t="inlineStr">
        <is>
          <t>+10%▶40% 익절 / +20%▶30% 익절 / +40%▶30% 익절</t>
        </is>
      </c>
      <c r="S3118" t="inlineStr">
        <is>
          <t>-2%▶80% 손절 / -4%▶10% 손절 / -6%▶10% 손절</t>
        </is>
      </c>
      <c r="T3118" t="inlineStr">
        <is>
          <t>매수 0.0005 / 매도 0.0025 / 슬리피지 0.0007</t>
        </is>
      </c>
    </row>
    <row r="3119">
      <c r="A3119" t="inlineStr">
        <is>
          <t>삼성중공업|1개월 전에 샀다면|[수익극대화]+[정석방어]</t>
        </is>
      </c>
      <c r="B3119" t="inlineStr">
        <is>
          <t>삼성중공업</t>
        </is>
      </c>
      <c r="C3119" t="inlineStr">
        <is>
          <t>010140</t>
        </is>
      </c>
      <c r="D3119" t="inlineStr">
        <is>
          <t>1개월 전에 샀다면</t>
        </is>
      </c>
      <c r="E3119" t="inlineStr">
        <is>
          <t>[수익극대화]+[정석방어]</t>
        </is>
      </c>
      <c r="F3119" t="inlineStr">
        <is>
          <t>[수익극대화]</t>
        </is>
      </c>
      <c r="G3119" t="inlineStr">
        <is>
          <t>[정석방어]</t>
        </is>
      </c>
      <c r="H3119" t="n">
        <v>300000</v>
      </c>
      <c r="I3119" t="n">
        <v>33950</v>
      </c>
      <c r="J3119" t="n">
        <v>26250</v>
      </c>
      <c r="K3119" t="n">
        <v>-22.68</v>
      </c>
      <c r="L3119" t="n">
        <v>0</v>
      </c>
      <c r="M3119" t="n">
        <v>0</v>
      </c>
      <c r="N3119" t="n">
        <v>0</v>
      </c>
      <c r="O3119" t="n">
        <v>0</v>
      </c>
      <c r="P3119" t="inlineStr">
        <is>
          <t>2026-05-11</t>
        </is>
      </c>
      <c r="Q3119" t="inlineStr">
        <is>
          <t>2026-06-08</t>
        </is>
      </c>
      <c r="R3119" t="inlineStr">
        <is>
          <t>+10%▶40% 익절 / +20%▶30% 익절 / +40%▶30% 익절</t>
        </is>
      </c>
      <c r="S3119" t="inlineStr">
        <is>
          <t>-3%▶70% 손절 / -5%▶20% 손절 / -10%▶10% 손절</t>
        </is>
      </c>
      <c r="T3119" t="inlineStr">
        <is>
          <t>매수 0.0005 / 매도 0.0025 / 슬리피지 0.0007</t>
        </is>
      </c>
    </row>
    <row r="3120">
      <c r="A3120" t="inlineStr">
        <is>
          <t>삼성중공업|1개월 전에 샀다면|[수익극대화]+[변동성허용]</t>
        </is>
      </c>
      <c r="B3120" t="inlineStr">
        <is>
          <t>삼성중공업</t>
        </is>
      </c>
      <c r="C3120" t="inlineStr">
        <is>
          <t>010140</t>
        </is>
      </c>
      <c r="D3120" t="inlineStr">
        <is>
          <t>1개월 전에 샀다면</t>
        </is>
      </c>
      <c r="E3120" t="inlineStr">
        <is>
          <t>[수익극대화]+[변동성허용]</t>
        </is>
      </c>
      <c r="F3120" t="inlineStr">
        <is>
          <t>[수익극대화]</t>
        </is>
      </c>
      <c r="G3120" t="inlineStr">
        <is>
          <t>[변동성허용]</t>
        </is>
      </c>
      <c r="H3120" t="n">
        <v>300000</v>
      </c>
      <c r="I3120" t="n">
        <v>33950</v>
      </c>
      <c r="J3120" t="n">
        <v>26250</v>
      </c>
      <c r="K3120" t="n">
        <v>-22.68</v>
      </c>
      <c r="L3120" t="n">
        <v>0</v>
      </c>
      <c r="M3120" t="n">
        <v>0</v>
      </c>
      <c r="N3120" t="n">
        <v>0</v>
      </c>
      <c r="O3120" t="n">
        <v>0</v>
      </c>
      <c r="P3120" t="inlineStr">
        <is>
          <t>2026-05-11</t>
        </is>
      </c>
      <c r="Q3120" t="inlineStr">
        <is>
          <t>2026-06-08</t>
        </is>
      </c>
      <c r="R3120" t="inlineStr">
        <is>
          <t>+10%▶40% 익절 / +20%▶30% 익절 / +40%▶30% 익절</t>
        </is>
      </c>
      <c r="S3120" t="inlineStr">
        <is>
          <t>-5%▶50% 손절 / -10%▶30% 손절 / -15%▶20% 손절</t>
        </is>
      </c>
      <c r="T3120" t="inlineStr">
        <is>
          <t>매수 0.0005 / 매도 0.0025 / 슬리피지 0.0007</t>
        </is>
      </c>
    </row>
    <row r="3121">
      <c r="A3121" t="inlineStr">
        <is>
          <t>삼성중공업|1개월 전에 샀다면|[수익극대화]+[버티기형]</t>
        </is>
      </c>
      <c r="B3121" t="inlineStr">
        <is>
          <t>삼성중공업</t>
        </is>
      </c>
      <c r="C3121" t="inlineStr">
        <is>
          <t>010140</t>
        </is>
      </c>
      <c r="D3121" t="inlineStr">
        <is>
          <t>1개월 전에 샀다면</t>
        </is>
      </c>
      <c r="E3121" t="inlineStr">
        <is>
          <t>[수익극대화]+[버티기형]</t>
        </is>
      </c>
      <c r="F3121" t="inlineStr">
        <is>
          <t>[수익극대화]</t>
        </is>
      </c>
      <c r="G3121" t="inlineStr">
        <is>
          <t>[버티기형]</t>
        </is>
      </c>
      <c r="H3121" t="n">
        <v>300000</v>
      </c>
      <c r="I3121" t="n">
        <v>33950</v>
      </c>
      <c r="J3121" t="n">
        <v>26250</v>
      </c>
      <c r="K3121" t="n">
        <v>-22.68</v>
      </c>
      <c r="L3121" t="n">
        <v>0</v>
      </c>
      <c r="M3121" t="n">
        <v>0</v>
      </c>
      <c r="N3121" t="n">
        <v>0</v>
      </c>
      <c r="O3121" t="n">
        <v>0</v>
      </c>
      <c r="P3121" t="inlineStr">
        <is>
          <t>2026-05-11</t>
        </is>
      </c>
      <c r="Q3121" t="inlineStr">
        <is>
          <t>2026-06-08</t>
        </is>
      </c>
      <c r="R3121" t="inlineStr">
        <is>
          <t>+10%▶40% 익절 / +20%▶30% 익절 / +40%▶30% 익절</t>
        </is>
      </c>
      <c r="S3121" t="inlineStr">
        <is>
          <t>-5%▶40% 손절 / -15%▶30% 손절 / -20%▶30% 손절</t>
        </is>
      </c>
      <c r="T3121" t="inlineStr">
        <is>
          <t>매수 0.0005 / 매도 0.0025 / 슬리피지 0.0007</t>
        </is>
      </c>
    </row>
    <row r="3122">
      <c r="A3122" t="inlineStr">
        <is>
          <t>삼성중공업|2주 전에 샀다면|[초단타]+[칼손절]</t>
        </is>
      </c>
      <c r="B3122" t="inlineStr">
        <is>
          <t>삼성중공업</t>
        </is>
      </c>
      <c r="C3122" t="inlineStr">
        <is>
          <t>010140</t>
        </is>
      </c>
      <c r="D3122" t="inlineStr">
        <is>
          <t>2주 전에 샀다면</t>
        </is>
      </c>
      <c r="E3122" t="inlineStr">
        <is>
          <t>[초단타]+[칼손절]</t>
        </is>
      </c>
      <c r="F3122" t="inlineStr">
        <is>
          <t>[초단타]</t>
        </is>
      </c>
      <c r="G3122" t="inlineStr">
        <is>
          <t>[칼손절]</t>
        </is>
      </c>
      <c r="H3122" t="n">
        <v>300000</v>
      </c>
      <c r="I3122" t="n">
        <v>30450</v>
      </c>
      <c r="J3122" t="n">
        <v>26250</v>
      </c>
      <c r="K3122" t="n">
        <v>-13.79</v>
      </c>
      <c r="L3122" t="n">
        <v>0</v>
      </c>
      <c r="M3122" t="n">
        <v>0</v>
      </c>
      <c r="N3122" t="n">
        <v>0</v>
      </c>
      <c r="O3122" t="n">
        <v>0</v>
      </c>
      <c r="P3122" t="inlineStr">
        <is>
          <t>2026-05-26</t>
        </is>
      </c>
      <c r="Q3122" t="inlineStr">
        <is>
          <t>2026-06-08</t>
        </is>
      </c>
      <c r="R3122" t="inlineStr">
        <is>
          <t>+3%▶70% 익절 / +5%▶20% 익절 / +10%▶10% 익절</t>
        </is>
      </c>
      <c r="S3122" t="inlineStr">
        <is>
          <t>-2%▶80% 손절 / -4%▶10% 손절 / -6%▶10% 손절</t>
        </is>
      </c>
      <c r="T3122" t="inlineStr">
        <is>
          <t>매수 0.0005 / 매도 0.0025 / 슬리피지 0.0007</t>
        </is>
      </c>
    </row>
    <row r="3123">
      <c r="A3123" t="inlineStr">
        <is>
          <t>삼성중공업|2주 전에 샀다면|[초단타]+[정석방어]</t>
        </is>
      </c>
      <c r="B3123" t="inlineStr">
        <is>
          <t>삼성중공업</t>
        </is>
      </c>
      <c r="C3123" t="inlineStr">
        <is>
          <t>010140</t>
        </is>
      </c>
      <c r="D3123" t="inlineStr">
        <is>
          <t>2주 전에 샀다면</t>
        </is>
      </c>
      <c r="E3123" t="inlineStr">
        <is>
          <t>[초단타]+[정석방어]</t>
        </is>
      </c>
      <c r="F3123" t="inlineStr">
        <is>
          <t>[초단타]</t>
        </is>
      </c>
      <c r="G3123" t="inlineStr">
        <is>
          <t>[정석방어]</t>
        </is>
      </c>
      <c r="H3123" t="n">
        <v>300000</v>
      </c>
      <c r="I3123" t="n">
        <v>30450</v>
      </c>
      <c r="J3123" t="n">
        <v>26250</v>
      </c>
      <c r="K3123" t="n">
        <v>-13.79</v>
      </c>
      <c r="L3123" t="n">
        <v>0</v>
      </c>
      <c r="M3123" t="n">
        <v>0</v>
      </c>
      <c r="N3123" t="n">
        <v>0</v>
      </c>
      <c r="O3123" t="n">
        <v>0</v>
      </c>
      <c r="P3123" t="inlineStr">
        <is>
          <t>2026-05-26</t>
        </is>
      </c>
      <c r="Q3123" t="inlineStr">
        <is>
          <t>2026-06-08</t>
        </is>
      </c>
      <c r="R3123" t="inlineStr">
        <is>
          <t>+3%▶70% 익절 / +5%▶20% 익절 / +10%▶10% 익절</t>
        </is>
      </c>
      <c r="S3123" t="inlineStr">
        <is>
          <t>-3%▶70% 손절 / -5%▶20% 손절 / -10%▶10% 손절</t>
        </is>
      </c>
      <c r="T3123" t="inlineStr">
        <is>
          <t>매수 0.0005 / 매도 0.0025 / 슬리피지 0.0007</t>
        </is>
      </c>
    </row>
    <row r="3124">
      <c r="A3124" t="inlineStr">
        <is>
          <t>삼성중공업|2주 전에 샀다면|[초단타]+[변동성허용]</t>
        </is>
      </c>
      <c r="B3124" t="inlineStr">
        <is>
          <t>삼성중공업</t>
        </is>
      </c>
      <c r="C3124" t="inlineStr">
        <is>
          <t>010140</t>
        </is>
      </c>
      <c r="D3124" t="inlineStr">
        <is>
          <t>2주 전에 샀다면</t>
        </is>
      </c>
      <c r="E3124" t="inlineStr">
        <is>
          <t>[초단타]+[변동성허용]</t>
        </is>
      </c>
      <c r="F3124" t="inlineStr">
        <is>
          <t>[초단타]</t>
        </is>
      </c>
      <c r="G3124" t="inlineStr">
        <is>
          <t>[변동성허용]</t>
        </is>
      </c>
      <c r="H3124" t="n">
        <v>300000</v>
      </c>
      <c r="I3124" t="n">
        <v>30450</v>
      </c>
      <c r="J3124" t="n">
        <v>26250</v>
      </c>
      <c r="K3124" t="n">
        <v>-13.79</v>
      </c>
      <c r="L3124" t="n">
        <v>0</v>
      </c>
      <c r="M3124" t="n">
        <v>0</v>
      </c>
      <c r="N3124" t="n">
        <v>0</v>
      </c>
      <c r="O3124" t="n">
        <v>0</v>
      </c>
      <c r="P3124" t="inlineStr">
        <is>
          <t>2026-05-26</t>
        </is>
      </c>
      <c r="Q3124" t="inlineStr">
        <is>
          <t>2026-06-08</t>
        </is>
      </c>
      <c r="R3124" t="inlineStr">
        <is>
          <t>+3%▶70% 익절 / +5%▶20% 익절 / +10%▶10% 익절</t>
        </is>
      </c>
      <c r="S3124" t="inlineStr">
        <is>
          <t>-5%▶50% 손절 / -10%▶30% 손절 / -15%▶20% 손절</t>
        </is>
      </c>
      <c r="T3124" t="inlineStr">
        <is>
          <t>매수 0.0005 / 매도 0.0025 / 슬리피지 0.0007</t>
        </is>
      </c>
    </row>
    <row r="3125">
      <c r="A3125" t="inlineStr">
        <is>
          <t>삼성중공업|2주 전에 샀다면|[초단타]+[버티기형]</t>
        </is>
      </c>
      <c r="B3125" t="inlineStr">
        <is>
          <t>삼성중공업</t>
        </is>
      </c>
      <c r="C3125" t="inlineStr">
        <is>
          <t>010140</t>
        </is>
      </c>
      <c r="D3125" t="inlineStr">
        <is>
          <t>2주 전에 샀다면</t>
        </is>
      </c>
      <c r="E3125" t="inlineStr">
        <is>
          <t>[초단타]+[버티기형]</t>
        </is>
      </c>
      <c r="F3125" t="inlineStr">
        <is>
          <t>[초단타]</t>
        </is>
      </c>
      <c r="G3125" t="inlineStr">
        <is>
          <t>[버티기형]</t>
        </is>
      </c>
      <c r="H3125" t="n">
        <v>300000</v>
      </c>
      <c r="I3125" t="n">
        <v>30450</v>
      </c>
      <c r="J3125" t="n">
        <v>26250</v>
      </c>
      <c r="K3125" t="n">
        <v>-13.79</v>
      </c>
      <c r="L3125" t="n">
        <v>0</v>
      </c>
      <c r="M3125" t="n">
        <v>0</v>
      </c>
      <c r="N3125" t="n">
        <v>0</v>
      </c>
      <c r="O3125" t="n">
        <v>0</v>
      </c>
      <c r="P3125" t="inlineStr">
        <is>
          <t>2026-05-26</t>
        </is>
      </c>
      <c r="Q3125" t="inlineStr">
        <is>
          <t>2026-06-08</t>
        </is>
      </c>
      <c r="R3125" t="inlineStr">
        <is>
          <t>+3%▶70% 익절 / +5%▶20% 익절 / +10%▶10% 익절</t>
        </is>
      </c>
      <c r="S3125" t="inlineStr">
        <is>
          <t>-5%▶40% 손절 / -15%▶30% 손절 / -20%▶30% 손절</t>
        </is>
      </c>
      <c r="T3125" t="inlineStr">
        <is>
          <t>매수 0.0005 / 매도 0.0025 / 슬리피지 0.0007</t>
        </is>
      </c>
    </row>
    <row r="3126">
      <c r="A3126" t="inlineStr">
        <is>
          <t>삼성중공업|2주 전에 샀다면|[단기스윙]+[칼손절]</t>
        </is>
      </c>
      <c r="B3126" t="inlineStr">
        <is>
          <t>삼성중공업</t>
        </is>
      </c>
      <c r="C3126" t="inlineStr">
        <is>
          <t>010140</t>
        </is>
      </c>
      <c r="D3126" t="inlineStr">
        <is>
          <t>2주 전에 샀다면</t>
        </is>
      </c>
      <c r="E3126" t="inlineStr">
        <is>
          <t>[단기스윙]+[칼손절]</t>
        </is>
      </c>
      <c r="F3126" t="inlineStr">
        <is>
          <t>[단기스윙]</t>
        </is>
      </c>
      <c r="G3126" t="inlineStr">
        <is>
          <t>[칼손절]</t>
        </is>
      </c>
      <c r="H3126" t="n">
        <v>300000</v>
      </c>
      <c r="I3126" t="n">
        <v>30450</v>
      </c>
      <c r="J3126" t="n">
        <v>26250</v>
      </c>
      <c r="K3126" t="n">
        <v>-13.79</v>
      </c>
      <c r="L3126" t="n">
        <v>0</v>
      </c>
      <c r="M3126" t="n">
        <v>0</v>
      </c>
      <c r="N3126" t="n">
        <v>0</v>
      </c>
      <c r="O3126" t="n">
        <v>0</v>
      </c>
      <c r="P3126" t="inlineStr">
        <is>
          <t>2026-05-26</t>
        </is>
      </c>
      <c r="Q3126" t="inlineStr">
        <is>
          <t>2026-06-08</t>
        </is>
      </c>
      <c r="R3126" t="inlineStr">
        <is>
          <t>+5%▶60% 익절 / +10%▶30% 익절 / +20%▶10% 익절</t>
        </is>
      </c>
      <c r="S3126" t="inlineStr">
        <is>
          <t>-2%▶80% 손절 / -4%▶10% 손절 / -6%▶10% 손절</t>
        </is>
      </c>
      <c r="T3126" t="inlineStr">
        <is>
          <t>매수 0.0005 / 매도 0.0025 / 슬리피지 0.0007</t>
        </is>
      </c>
    </row>
    <row r="3127">
      <c r="A3127" t="inlineStr">
        <is>
          <t>삼성중공업|2주 전에 샀다면|[단기스윙]+[정석방어]</t>
        </is>
      </c>
      <c r="B3127" t="inlineStr">
        <is>
          <t>삼성중공업</t>
        </is>
      </c>
      <c r="C3127" t="inlineStr">
        <is>
          <t>010140</t>
        </is>
      </c>
      <c r="D3127" t="inlineStr">
        <is>
          <t>2주 전에 샀다면</t>
        </is>
      </c>
      <c r="E3127" t="inlineStr">
        <is>
          <t>[단기스윙]+[정석방어]</t>
        </is>
      </c>
      <c r="F3127" t="inlineStr">
        <is>
          <t>[단기스윙]</t>
        </is>
      </c>
      <c r="G3127" t="inlineStr">
        <is>
          <t>[정석방어]</t>
        </is>
      </c>
      <c r="H3127" t="n">
        <v>300000</v>
      </c>
      <c r="I3127" t="n">
        <v>30450</v>
      </c>
      <c r="J3127" t="n">
        <v>26250</v>
      </c>
      <c r="K3127" t="n">
        <v>-13.79</v>
      </c>
      <c r="L3127" t="n">
        <v>0</v>
      </c>
      <c r="M3127" t="n">
        <v>0</v>
      </c>
      <c r="N3127" t="n">
        <v>0</v>
      </c>
      <c r="O3127" t="n">
        <v>0</v>
      </c>
      <c r="P3127" t="inlineStr">
        <is>
          <t>2026-05-26</t>
        </is>
      </c>
      <c r="Q3127" t="inlineStr">
        <is>
          <t>2026-06-08</t>
        </is>
      </c>
      <c r="R3127" t="inlineStr">
        <is>
          <t>+5%▶60% 익절 / +10%▶30% 익절 / +20%▶10% 익절</t>
        </is>
      </c>
      <c r="S3127" t="inlineStr">
        <is>
          <t>-3%▶70% 손절 / -5%▶20% 손절 / -10%▶10% 손절</t>
        </is>
      </c>
      <c r="T3127" t="inlineStr">
        <is>
          <t>매수 0.0005 / 매도 0.0025 / 슬리피지 0.0007</t>
        </is>
      </c>
    </row>
    <row r="3128">
      <c r="A3128" t="inlineStr">
        <is>
          <t>삼성중공업|2주 전에 샀다면|[단기스윙]+[변동성허용]</t>
        </is>
      </c>
      <c r="B3128" t="inlineStr">
        <is>
          <t>삼성중공업</t>
        </is>
      </c>
      <c r="C3128" t="inlineStr">
        <is>
          <t>010140</t>
        </is>
      </c>
      <c r="D3128" t="inlineStr">
        <is>
          <t>2주 전에 샀다면</t>
        </is>
      </c>
      <c r="E3128" t="inlineStr">
        <is>
          <t>[단기스윙]+[변동성허용]</t>
        </is>
      </c>
      <c r="F3128" t="inlineStr">
        <is>
          <t>[단기스윙]</t>
        </is>
      </c>
      <c r="G3128" t="inlineStr">
        <is>
          <t>[변동성허용]</t>
        </is>
      </c>
      <c r="H3128" t="n">
        <v>300000</v>
      </c>
      <c r="I3128" t="n">
        <v>30450</v>
      </c>
      <c r="J3128" t="n">
        <v>26250</v>
      </c>
      <c r="K3128" t="n">
        <v>-13.79</v>
      </c>
      <c r="L3128" t="n">
        <v>0</v>
      </c>
      <c r="M3128" t="n">
        <v>0</v>
      </c>
      <c r="N3128" t="n">
        <v>0</v>
      </c>
      <c r="O3128" t="n">
        <v>0</v>
      </c>
      <c r="P3128" t="inlineStr">
        <is>
          <t>2026-05-26</t>
        </is>
      </c>
      <c r="Q3128" t="inlineStr">
        <is>
          <t>2026-06-08</t>
        </is>
      </c>
      <c r="R3128" t="inlineStr">
        <is>
          <t>+5%▶60% 익절 / +10%▶30% 익절 / +20%▶10% 익절</t>
        </is>
      </c>
      <c r="S3128" t="inlineStr">
        <is>
          <t>-5%▶50% 손절 / -10%▶30% 손절 / -15%▶20% 손절</t>
        </is>
      </c>
      <c r="T3128" t="inlineStr">
        <is>
          <t>매수 0.0005 / 매도 0.0025 / 슬리피지 0.0007</t>
        </is>
      </c>
    </row>
    <row r="3129">
      <c r="A3129" t="inlineStr">
        <is>
          <t>삼성중공업|2주 전에 샀다면|[단기스윙]+[버티기형]</t>
        </is>
      </c>
      <c r="B3129" t="inlineStr">
        <is>
          <t>삼성중공업</t>
        </is>
      </c>
      <c r="C3129" t="inlineStr">
        <is>
          <t>010140</t>
        </is>
      </c>
      <c r="D3129" t="inlineStr">
        <is>
          <t>2주 전에 샀다면</t>
        </is>
      </c>
      <c r="E3129" t="inlineStr">
        <is>
          <t>[단기스윙]+[버티기형]</t>
        </is>
      </c>
      <c r="F3129" t="inlineStr">
        <is>
          <t>[단기스윙]</t>
        </is>
      </c>
      <c r="G3129" t="inlineStr">
        <is>
          <t>[버티기형]</t>
        </is>
      </c>
      <c r="H3129" t="n">
        <v>300000</v>
      </c>
      <c r="I3129" t="n">
        <v>30450</v>
      </c>
      <c r="J3129" t="n">
        <v>26250</v>
      </c>
      <c r="K3129" t="n">
        <v>-13.79</v>
      </c>
      <c r="L3129" t="n">
        <v>0</v>
      </c>
      <c r="M3129" t="n">
        <v>0</v>
      </c>
      <c r="N3129" t="n">
        <v>0</v>
      </c>
      <c r="O3129" t="n">
        <v>0</v>
      </c>
      <c r="P3129" t="inlineStr">
        <is>
          <t>2026-05-26</t>
        </is>
      </c>
      <c r="Q3129" t="inlineStr">
        <is>
          <t>2026-06-08</t>
        </is>
      </c>
      <c r="R3129" t="inlineStr">
        <is>
          <t>+5%▶60% 익절 / +10%▶30% 익절 / +20%▶10% 익절</t>
        </is>
      </c>
      <c r="S3129" t="inlineStr">
        <is>
          <t>-5%▶40% 손절 / -15%▶30% 손절 / -20%▶30% 손절</t>
        </is>
      </c>
      <c r="T3129" t="inlineStr">
        <is>
          <t>매수 0.0005 / 매도 0.0025 / 슬리피지 0.0007</t>
        </is>
      </c>
    </row>
    <row r="3130">
      <c r="A3130" t="inlineStr">
        <is>
          <t>삼성중공업|2주 전에 샀다면|[대표님룰]+[칼손절]</t>
        </is>
      </c>
      <c r="B3130" t="inlineStr">
        <is>
          <t>삼성중공업</t>
        </is>
      </c>
      <c r="C3130" t="inlineStr">
        <is>
          <t>010140</t>
        </is>
      </c>
      <c r="D3130" t="inlineStr">
        <is>
          <t>2주 전에 샀다면</t>
        </is>
      </c>
      <c r="E3130" t="inlineStr">
        <is>
          <t>[대표님룰]+[칼손절]</t>
        </is>
      </c>
      <c r="F3130" t="inlineStr">
        <is>
          <t>[대표님룰]</t>
        </is>
      </c>
      <c r="G3130" t="inlineStr">
        <is>
          <t>[칼손절]</t>
        </is>
      </c>
      <c r="H3130" t="n">
        <v>300000</v>
      </c>
      <c r="I3130" t="n">
        <v>30450</v>
      </c>
      <c r="J3130" t="n">
        <v>26250</v>
      </c>
      <c r="K3130" t="n">
        <v>-13.79</v>
      </c>
      <c r="L3130" t="n">
        <v>0</v>
      </c>
      <c r="M3130" t="n">
        <v>0</v>
      </c>
      <c r="N3130" t="n">
        <v>0</v>
      </c>
      <c r="O3130" t="n">
        <v>0</v>
      </c>
      <c r="P3130" t="inlineStr">
        <is>
          <t>2026-05-26</t>
        </is>
      </c>
      <c r="Q3130" t="inlineStr">
        <is>
          <t>2026-06-08</t>
        </is>
      </c>
      <c r="R3130" t="inlineStr">
        <is>
          <t>+5%▶60% 익절 / +10%▶30% 익절 / +30%▶10% 익절</t>
        </is>
      </c>
      <c r="S3130" t="inlineStr">
        <is>
          <t>-2%▶80% 손절 / -4%▶10% 손절 / -6%▶10% 손절</t>
        </is>
      </c>
      <c r="T3130" t="inlineStr">
        <is>
          <t>매수 0.0005 / 매도 0.0025 / 슬리피지 0.0007</t>
        </is>
      </c>
    </row>
    <row r="3131">
      <c r="A3131" t="inlineStr">
        <is>
          <t>삼성중공업|2주 전에 샀다면|[대표님룰]+[정석방어]</t>
        </is>
      </c>
      <c r="B3131" t="inlineStr">
        <is>
          <t>삼성중공업</t>
        </is>
      </c>
      <c r="C3131" t="inlineStr">
        <is>
          <t>010140</t>
        </is>
      </c>
      <c r="D3131" t="inlineStr">
        <is>
          <t>2주 전에 샀다면</t>
        </is>
      </c>
      <c r="E3131" t="inlineStr">
        <is>
          <t>[대표님룰]+[정석방어]</t>
        </is>
      </c>
      <c r="F3131" t="inlineStr">
        <is>
          <t>[대표님룰]</t>
        </is>
      </c>
      <c r="G3131" t="inlineStr">
        <is>
          <t>[정석방어]</t>
        </is>
      </c>
      <c r="H3131" t="n">
        <v>300000</v>
      </c>
      <c r="I3131" t="n">
        <v>30450</v>
      </c>
      <c r="J3131" t="n">
        <v>26250</v>
      </c>
      <c r="K3131" t="n">
        <v>-13.79</v>
      </c>
      <c r="L3131" t="n">
        <v>0</v>
      </c>
      <c r="M3131" t="n">
        <v>0</v>
      </c>
      <c r="N3131" t="n">
        <v>0</v>
      </c>
      <c r="O3131" t="n">
        <v>0</v>
      </c>
      <c r="P3131" t="inlineStr">
        <is>
          <t>2026-05-26</t>
        </is>
      </c>
      <c r="Q3131" t="inlineStr">
        <is>
          <t>2026-06-08</t>
        </is>
      </c>
      <c r="R3131" t="inlineStr">
        <is>
          <t>+5%▶60% 익절 / +10%▶30% 익절 / +30%▶10% 익절</t>
        </is>
      </c>
      <c r="S3131" t="inlineStr">
        <is>
          <t>-3%▶70% 손절 / -5%▶20% 손절 / -10%▶10% 손절</t>
        </is>
      </c>
      <c r="T3131" t="inlineStr">
        <is>
          <t>매수 0.0005 / 매도 0.0025 / 슬리피지 0.0007</t>
        </is>
      </c>
    </row>
    <row r="3132">
      <c r="A3132" t="inlineStr">
        <is>
          <t>삼성중공업|2주 전에 샀다면|[대표님룰]+[변동성허용]</t>
        </is>
      </c>
      <c r="B3132" t="inlineStr">
        <is>
          <t>삼성중공업</t>
        </is>
      </c>
      <c r="C3132" t="inlineStr">
        <is>
          <t>010140</t>
        </is>
      </c>
      <c r="D3132" t="inlineStr">
        <is>
          <t>2주 전에 샀다면</t>
        </is>
      </c>
      <c r="E3132" t="inlineStr">
        <is>
          <t>[대표님룰]+[변동성허용]</t>
        </is>
      </c>
      <c r="F3132" t="inlineStr">
        <is>
          <t>[대표님룰]</t>
        </is>
      </c>
      <c r="G3132" t="inlineStr">
        <is>
          <t>[변동성허용]</t>
        </is>
      </c>
      <c r="H3132" t="n">
        <v>300000</v>
      </c>
      <c r="I3132" t="n">
        <v>30450</v>
      </c>
      <c r="J3132" t="n">
        <v>26250</v>
      </c>
      <c r="K3132" t="n">
        <v>-13.79</v>
      </c>
      <c r="L3132" t="n">
        <v>0</v>
      </c>
      <c r="M3132" t="n">
        <v>0</v>
      </c>
      <c r="N3132" t="n">
        <v>0</v>
      </c>
      <c r="O3132" t="n">
        <v>0</v>
      </c>
      <c r="P3132" t="inlineStr">
        <is>
          <t>2026-05-26</t>
        </is>
      </c>
      <c r="Q3132" t="inlineStr">
        <is>
          <t>2026-06-08</t>
        </is>
      </c>
      <c r="R3132" t="inlineStr">
        <is>
          <t>+5%▶60% 익절 / +10%▶30% 익절 / +30%▶10% 익절</t>
        </is>
      </c>
      <c r="S3132" t="inlineStr">
        <is>
          <t>-5%▶50% 손절 / -10%▶30% 손절 / -15%▶20% 손절</t>
        </is>
      </c>
      <c r="T3132" t="inlineStr">
        <is>
          <t>매수 0.0005 / 매도 0.0025 / 슬리피지 0.0007</t>
        </is>
      </c>
    </row>
    <row r="3133">
      <c r="A3133" t="inlineStr">
        <is>
          <t>삼성중공업|2주 전에 샀다면|[대표님룰]+[버티기형]</t>
        </is>
      </c>
      <c r="B3133" t="inlineStr">
        <is>
          <t>삼성중공업</t>
        </is>
      </c>
      <c r="C3133" t="inlineStr">
        <is>
          <t>010140</t>
        </is>
      </c>
      <c r="D3133" t="inlineStr">
        <is>
          <t>2주 전에 샀다면</t>
        </is>
      </c>
      <c r="E3133" t="inlineStr">
        <is>
          <t>[대표님룰]+[버티기형]</t>
        </is>
      </c>
      <c r="F3133" t="inlineStr">
        <is>
          <t>[대표님룰]</t>
        </is>
      </c>
      <c r="G3133" t="inlineStr">
        <is>
          <t>[버티기형]</t>
        </is>
      </c>
      <c r="H3133" t="n">
        <v>300000</v>
      </c>
      <c r="I3133" t="n">
        <v>30450</v>
      </c>
      <c r="J3133" t="n">
        <v>26250</v>
      </c>
      <c r="K3133" t="n">
        <v>-13.79</v>
      </c>
      <c r="L3133" t="n">
        <v>0</v>
      </c>
      <c r="M3133" t="n">
        <v>0</v>
      </c>
      <c r="N3133" t="n">
        <v>0</v>
      </c>
      <c r="O3133" t="n">
        <v>0</v>
      </c>
      <c r="P3133" t="inlineStr">
        <is>
          <t>2026-05-26</t>
        </is>
      </c>
      <c r="Q3133" t="inlineStr">
        <is>
          <t>2026-06-08</t>
        </is>
      </c>
      <c r="R3133" t="inlineStr">
        <is>
          <t>+5%▶60% 익절 / +10%▶30% 익절 / +30%▶10% 익절</t>
        </is>
      </c>
      <c r="S3133" t="inlineStr">
        <is>
          <t>-5%▶40% 손절 / -15%▶30% 손절 / -20%▶30% 손절</t>
        </is>
      </c>
      <c r="T3133" t="inlineStr">
        <is>
          <t>매수 0.0005 / 매도 0.0025 / 슬리피지 0.0007</t>
        </is>
      </c>
    </row>
    <row r="3134">
      <c r="A3134" t="inlineStr">
        <is>
          <t>삼성중공업|2주 전에 샀다면|[중기추세]+[칼손절]</t>
        </is>
      </c>
      <c r="B3134" t="inlineStr">
        <is>
          <t>삼성중공업</t>
        </is>
      </c>
      <c r="C3134" t="inlineStr">
        <is>
          <t>010140</t>
        </is>
      </c>
      <c r="D3134" t="inlineStr">
        <is>
          <t>2주 전에 샀다면</t>
        </is>
      </c>
      <c r="E3134" t="inlineStr">
        <is>
          <t>[중기추세]+[칼손절]</t>
        </is>
      </c>
      <c r="F3134" t="inlineStr">
        <is>
          <t>[중기추세]</t>
        </is>
      </c>
      <c r="G3134" t="inlineStr">
        <is>
          <t>[칼손절]</t>
        </is>
      </c>
      <c r="H3134" t="n">
        <v>300000</v>
      </c>
      <c r="I3134" t="n">
        <v>30450</v>
      </c>
      <c r="J3134" t="n">
        <v>26250</v>
      </c>
      <c r="K3134" t="n">
        <v>-13.79</v>
      </c>
      <c r="L3134" t="n">
        <v>0</v>
      </c>
      <c r="M3134" t="n">
        <v>0</v>
      </c>
      <c r="N3134" t="n">
        <v>0</v>
      </c>
      <c r="O3134" t="n">
        <v>0</v>
      </c>
      <c r="P3134" t="inlineStr">
        <is>
          <t>2026-05-26</t>
        </is>
      </c>
      <c r="Q3134" t="inlineStr">
        <is>
          <t>2026-06-08</t>
        </is>
      </c>
      <c r="R3134" t="inlineStr">
        <is>
          <t>+10%▶50% 익절 / +20%▶30% 익절 / +30%▶20% 익절</t>
        </is>
      </c>
      <c r="S3134" t="inlineStr">
        <is>
          <t>-2%▶80% 손절 / -4%▶10% 손절 / -6%▶10% 손절</t>
        </is>
      </c>
      <c r="T3134" t="inlineStr">
        <is>
          <t>매수 0.0005 / 매도 0.0025 / 슬리피지 0.0007</t>
        </is>
      </c>
    </row>
    <row r="3135">
      <c r="A3135" t="inlineStr">
        <is>
          <t>삼성중공업|2주 전에 샀다면|[중기추세]+[정석방어]</t>
        </is>
      </c>
      <c r="B3135" t="inlineStr">
        <is>
          <t>삼성중공업</t>
        </is>
      </c>
      <c r="C3135" t="inlineStr">
        <is>
          <t>010140</t>
        </is>
      </c>
      <c r="D3135" t="inlineStr">
        <is>
          <t>2주 전에 샀다면</t>
        </is>
      </c>
      <c r="E3135" t="inlineStr">
        <is>
          <t>[중기추세]+[정석방어]</t>
        </is>
      </c>
      <c r="F3135" t="inlineStr">
        <is>
          <t>[중기추세]</t>
        </is>
      </c>
      <c r="G3135" t="inlineStr">
        <is>
          <t>[정석방어]</t>
        </is>
      </c>
      <c r="H3135" t="n">
        <v>300000</v>
      </c>
      <c r="I3135" t="n">
        <v>30450</v>
      </c>
      <c r="J3135" t="n">
        <v>26250</v>
      </c>
      <c r="K3135" t="n">
        <v>-13.79</v>
      </c>
      <c r="L3135" t="n">
        <v>0</v>
      </c>
      <c r="M3135" t="n">
        <v>0</v>
      </c>
      <c r="N3135" t="n">
        <v>0</v>
      </c>
      <c r="O3135" t="n">
        <v>0</v>
      </c>
      <c r="P3135" t="inlineStr">
        <is>
          <t>2026-05-26</t>
        </is>
      </c>
      <c r="Q3135" t="inlineStr">
        <is>
          <t>2026-06-08</t>
        </is>
      </c>
      <c r="R3135" t="inlineStr">
        <is>
          <t>+10%▶50% 익절 / +20%▶30% 익절 / +30%▶20% 익절</t>
        </is>
      </c>
      <c r="S3135" t="inlineStr">
        <is>
          <t>-3%▶70% 손절 / -5%▶20% 손절 / -10%▶10% 손절</t>
        </is>
      </c>
      <c r="T3135" t="inlineStr">
        <is>
          <t>매수 0.0005 / 매도 0.0025 / 슬리피지 0.0007</t>
        </is>
      </c>
    </row>
    <row r="3136">
      <c r="A3136" t="inlineStr">
        <is>
          <t>삼성중공업|2주 전에 샀다면|[중기추세]+[변동성허용]</t>
        </is>
      </c>
      <c r="B3136" t="inlineStr">
        <is>
          <t>삼성중공업</t>
        </is>
      </c>
      <c r="C3136" t="inlineStr">
        <is>
          <t>010140</t>
        </is>
      </c>
      <c r="D3136" t="inlineStr">
        <is>
          <t>2주 전에 샀다면</t>
        </is>
      </c>
      <c r="E3136" t="inlineStr">
        <is>
          <t>[중기추세]+[변동성허용]</t>
        </is>
      </c>
      <c r="F3136" t="inlineStr">
        <is>
          <t>[중기추세]</t>
        </is>
      </c>
      <c r="G3136" t="inlineStr">
        <is>
          <t>[변동성허용]</t>
        </is>
      </c>
      <c r="H3136" t="n">
        <v>300000</v>
      </c>
      <c r="I3136" t="n">
        <v>30450</v>
      </c>
      <c r="J3136" t="n">
        <v>26250</v>
      </c>
      <c r="K3136" t="n">
        <v>-13.79</v>
      </c>
      <c r="L3136" t="n">
        <v>0</v>
      </c>
      <c r="M3136" t="n">
        <v>0</v>
      </c>
      <c r="N3136" t="n">
        <v>0</v>
      </c>
      <c r="O3136" t="n">
        <v>0</v>
      </c>
      <c r="P3136" t="inlineStr">
        <is>
          <t>2026-05-26</t>
        </is>
      </c>
      <c r="Q3136" t="inlineStr">
        <is>
          <t>2026-06-08</t>
        </is>
      </c>
      <c r="R3136" t="inlineStr">
        <is>
          <t>+10%▶50% 익절 / +20%▶30% 익절 / +30%▶20% 익절</t>
        </is>
      </c>
      <c r="S3136" t="inlineStr">
        <is>
          <t>-5%▶50% 손절 / -10%▶30% 손절 / -15%▶20% 손절</t>
        </is>
      </c>
      <c r="T3136" t="inlineStr">
        <is>
          <t>매수 0.0005 / 매도 0.0025 / 슬리피지 0.0007</t>
        </is>
      </c>
    </row>
    <row r="3137">
      <c r="A3137" t="inlineStr">
        <is>
          <t>삼성중공업|2주 전에 샀다면|[중기추세]+[버티기형]</t>
        </is>
      </c>
      <c r="B3137" t="inlineStr">
        <is>
          <t>삼성중공업</t>
        </is>
      </c>
      <c r="C3137" t="inlineStr">
        <is>
          <t>010140</t>
        </is>
      </c>
      <c r="D3137" t="inlineStr">
        <is>
          <t>2주 전에 샀다면</t>
        </is>
      </c>
      <c r="E3137" t="inlineStr">
        <is>
          <t>[중기추세]+[버티기형]</t>
        </is>
      </c>
      <c r="F3137" t="inlineStr">
        <is>
          <t>[중기추세]</t>
        </is>
      </c>
      <c r="G3137" t="inlineStr">
        <is>
          <t>[버티기형]</t>
        </is>
      </c>
      <c r="H3137" t="n">
        <v>300000</v>
      </c>
      <c r="I3137" t="n">
        <v>30450</v>
      </c>
      <c r="J3137" t="n">
        <v>26250</v>
      </c>
      <c r="K3137" t="n">
        <v>-13.79</v>
      </c>
      <c r="L3137" t="n">
        <v>0</v>
      </c>
      <c r="M3137" t="n">
        <v>0</v>
      </c>
      <c r="N3137" t="n">
        <v>0</v>
      </c>
      <c r="O3137" t="n">
        <v>0</v>
      </c>
      <c r="P3137" t="inlineStr">
        <is>
          <t>2026-05-26</t>
        </is>
      </c>
      <c r="Q3137" t="inlineStr">
        <is>
          <t>2026-06-08</t>
        </is>
      </c>
      <c r="R3137" t="inlineStr">
        <is>
          <t>+10%▶50% 익절 / +20%▶30% 익절 / +30%▶20% 익절</t>
        </is>
      </c>
      <c r="S3137" t="inlineStr">
        <is>
          <t>-5%▶40% 손절 / -15%▶30% 손절 / -20%▶30% 손절</t>
        </is>
      </c>
      <c r="T3137" t="inlineStr">
        <is>
          <t>매수 0.0005 / 매도 0.0025 / 슬리피지 0.0007</t>
        </is>
      </c>
    </row>
    <row r="3138">
      <c r="A3138" t="inlineStr">
        <is>
          <t>삼성중공업|2주 전에 샀다면|[수익극대화]+[칼손절]</t>
        </is>
      </c>
      <c r="B3138" t="inlineStr">
        <is>
          <t>삼성중공업</t>
        </is>
      </c>
      <c r="C3138" t="inlineStr">
        <is>
          <t>010140</t>
        </is>
      </c>
      <c r="D3138" t="inlineStr">
        <is>
          <t>2주 전에 샀다면</t>
        </is>
      </c>
      <c r="E3138" t="inlineStr">
        <is>
          <t>[수익극대화]+[칼손절]</t>
        </is>
      </c>
      <c r="F3138" t="inlineStr">
        <is>
          <t>[수익극대화]</t>
        </is>
      </c>
      <c r="G3138" t="inlineStr">
        <is>
          <t>[칼손절]</t>
        </is>
      </c>
      <c r="H3138" t="n">
        <v>300000</v>
      </c>
      <c r="I3138" t="n">
        <v>30450</v>
      </c>
      <c r="J3138" t="n">
        <v>26250</v>
      </c>
      <c r="K3138" t="n">
        <v>-13.79</v>
      </c>
      <c r="L3138" t="n">
        <v>0</v>
      </c>
      <c r="M3138" t="n">
        <v>0</v>
      </c>
      <c r="N3138" t="n">
        <v>0</v>
      </c>
      <c r="O3138" t="n">
        <v>0</v>
      </c>
      <c r="P3138" t="inlineStr">
        <is>
          <t>2026-05-26</t>
        </is>
      </c>
      <c r="Q3138" t="inlineStr">
        <is>
          <t>2026-06-08</t>
        </is>
      </c>
      <c r="R3138" t="inlineStr">
        <is>
          <t>+10%▶40% 익절 / +20%▶30% 익절 / +40%▶30% 익절</t>
        </is>
      </c>
      <c r="S3138" t="inlineStr">
        <is>
          <t>-2%▶80% 손절 / -4%▶10% 손절 / -6%▶10% 손절</t>
        </is>
      </c>
      <c r="T3138" t="inlineStr">
        <is>
          <t>매수 0.0005 / 매도 0.0025 / 슬리피지 0.0007</t>
        </is>
      </c>
    </row>
    <row r="3139">
      <c r="A3139" t="inlineStr">
        <is>
          <t>삼성중공업|2주 전에 샀다면|[수익극대화]+[정석방어]</t>
        </is>
      </c>
      <c r="B3139" t="inlineStr">
        <is>
          <t>삼성중공업</t>
        </is>
      </c>
      <c r="C3139" t="inlineStr">
        <is>
          <t>010140</t>
        </is>
      </c>
      <c r="D3139" t="inlineStr">
        <is>
          <t>2주 전에 샀다면</t>
        </is>
      </c>
      <c r="E3139" t="inlineStr">
        <is>
          <t>[수익극대화]+[정석방어]</t>
        </is>
      </c>
      <c r="F3139" t="inlineStr">
        <is>
          <t>[수익극대화]</t>
        </is>
      </c>
      <c r="G3139" t="inlineStr">
        <is>
          <t>[정석방어]</t>
        </is>
      </c>
      <c r="H3139" t="n">
        <v>300000</v>
      </c>
      <c r="I3139" t="n">
        <v>30450</v>
      </c>
      <c r="J3139" t="n">
        <v>26250</v>
      </c>
      <c r="K3139" t="n">
        <v>-13.79</v>
      </c>
      <c r="L3139" t="n">
        <v>0</v>
      </c>
      <c r="M3139" t="n">
        <v>0</v>
      </c>
      <c r="N3139" t="n">
        <v>0</v>
      </c>
      <c r="O3139" t="n">
        <v>0</v>
      </c>
      <c r="P3139" t="inlineStr">
        <is>
          <t>2026-05-26</t>
        </is>
      </c>
      <c r="Q3139" t="inlineStr">
        <is>
          <t>2026-06-08</t>
        </is>
      </c>
      <c r="R3139" t="inlineStr">
        <is>
          <t>+10%▶40% 익절 / +20%▶30% 익절 / +40%▶30% 익절</t>
        </is>
      </c>
      <c r="S3139" t="inlineStr">
        <is>
          <t>-3%▶70% 손절 / -5%▶20% 손절 / -10%▶10% 손절</t>
        </is>
      </c>
      <c r="T3139" t="inlineStr">
        <is>
          <t>매수 0.0005 / 매도 0.0025 / 슬리피지 0.0007</t>
        </is>
      </c>
    </row>
    <row r="3140">
      <c r="A3140" t="inlineStr">
        <is>
          <t>삼성중공업|2주 전에 샀다면|[수익극대화]+[변동성허용]</t>
        </is>
      </c>
      <c r="B3140" t="inlineStr">
        <is>
          <t>삼성중공업</t>
        </is>
      </c>
      <c r="C3140" t="inlineStr">
        <is>
          <t>010140</t>
        </is>
      </c>
      <c r="D3140" t="inlineStr">
        <is>
          <t>2주 전에 샀다면</t>
        </is>
      </c>
      <c r="E3140" t="inlineStr">
        <is>
          <t>[수익극대화]+[변동성허용]</t>
        </is>
      </c>
      <c r="F3140" t="inlineStr">
        <is>
          <t>[수익극대화]</t>
        </is>
      </c>
      <c r="G3140" t="inlineStr">
        <is>
          <t>[변동성허용]</t>
        </is>
      </c>
      <c r="H3140" t="n">
        <v>300000</v>
      </c>
      <c r="I3140" t="n">
        <v>30450</v>
      </c>
      <c r="J3140" t="n">
        <v>26250</v>
      </c>
      <c r="K3140" t="n">
        <v>-13.79</v>
      </c>
      <c r="L3140" t="n">
        <v>0</v>
      </c>
      <c r="M3140" t="n">
        <v>0</v>
      </c>
      <c r="N3140" t="n">
        <v>0</v>
      </c>
      <c r="O3140" t="n">
        <v>0</v>
      </c>
      <c r="P3140" t="inlineStr">
        <is>
          <t>2026-05-26</t>
        </is>
      </c>
      <c r="Q3140" t="inlineStr">
        <is>
          <t>2026-06-08</t>
        </is>
      </c>
      <c r="R3140" t="inlineStr">
        <is>
          <t>+10%▶40% 익절 / +20%▶30% 익절 / +40%▶30% 익절</t>
        </is>
      </c>
      <c r="S3140" t="inlineStr">
        <is>
          <t>-5%▶50% 손절 / -10%▶30% 손절 / -15%▶20% 손절</t>
        </is>
      </c>
      <c r="T3140" t="inlineStr">
        <is>
          <t>매수 0.0005 / 매도 0.0025 / 슬리피지 0.0007</t>
        </is>
      </c>
    </row>
    <row r="3141">
      <c r="A3141" t="inlineStr">
        <is>
          <t>삼성중공업|2주 전에 샀다면|[수익극대화]+[버티기형]</t>
        </is>
      </c>
      <c r="B3141" t="inlineStr">
        <is>
          <t>삼성중공업</t>
        </is>
      </c>
      <c r="C3141" t="inlineStr">
        <is>
          <t>010140</t>
        </is>
      </c>
      <c r="D3141" t="inlineStr">
        <is>
          <t>2주 전에 샀다면</t>
        </is>
      </c>
      <c r="E3141" t="inlineStr">
        <is>
          <t>[수익극대화]+[버티기형]</t>
        </is>
      </c>
      <c r="F3141" t="inlineStr">
        <is>
          <t>[수익극대화]</t>
        </is>
      </c>
      <c r="G3141" t="inlineStr">
        <is>
          <t>[버티기형]</t>
        </is>
      </c>
      <c r="H3141" t="n">
        <v>300000</v>
      </c>
      <c r="I3141" t="n">
        <v>30450</v>
      </c>
      <c r="J3141" t="n">
        <v>26250</v>
      </c>
      <c r="K3141" t="n">
        <v>-13.79</v>
      </c>
      <c r="L3141" t="n">
        <v>0</v>
      </c>
      <c r="M3141" t="n">
        <v>0</v>
      </c>
      <c r="N3141" t="n">
        <v>0</v>
      </c>
      <c r="O3141" t="n">
        <v>0</v>
      </c>
      <c r="P3141" t="inlineStr">
        <is>
          <t>2026-05-26</t>
        </is>
      </c>
      <c r="Q3141" t="inlineStr">
        <is>
          <t>2026-06-08</t>
        </is>
      </c>
      <c r="R3141" t="inlineStr">
        <is>
          <t>+10%▶40% 익절 / +20%▶30% 익절 / +40%▶30% 익절</t>
        </is>
      </c>
      <c r="S3141" t="inlineStr">
        <is>
          <t>-5%▶40% 손절 / -15%▶30% 손절 / -20%▶30% 손절</t>
        </is>
      </c>
      <c r="T3141" t="inlineStr">
        <is>
          <t>매수 0.0005 / 매도 0.0025 / 슬리피지 0.0007</t>
        </is>
      </c>
    </row>
    <row r="3142">
      <c r="A3142" t="inlineStr">
        <is>
          <t>삼성중공업|3개월 전에 샀다면|[초단타]+[칼손절]</t>
        </is>
      </c>
      <c r="B3142" t="inlineStr">
        <is>
          <t>삼성중공업</t>
        </is>
      </c>
      <c r="C3142" t="inlineStr">
        <is>
          <t>010140</t>
        </is>
      </c>
      <c r="D3142" t="inlineStr">
        <is>
          <t>3개월 전에 샀다면</t>
        </is>
      </c>
      <c r="E3142" t="inlineStr">
        <is>
          <t>[초단타]+[칼손절]</t>
        </is>
      </c>
      <c r="F3142" t="inlineStr">
        <is>
          <t>[초단타]</t>
        </is>
      </c>
      <c r="G3142" t="inlineStr">
        <is>
          <t>[칼손절]</t>
        </is>
      </c>
      <c r="H3142" t="n">
        <v>300000</v>
      </c>
      <c r="I3142" t="n">
        <v>28550</v>
      </c>
      <c r="J3142" t="n">
        <v>26250</v>
      </c>
      <c r="K3142" t="n">
        <v>-8.06</v>
      </c>
      <c r="L3142" t="n">
        <v>0</v>
      </c>
      <c r="M3142" t="n">
        <v>0</v>
      </c>
      <c r="N3142" t="n">
        <v>0</v>
      </c>
      <c r="O3142" t="n">
        <v>0</v>
      </c>
      <c r="P3142" t="inlineStr">
        <is>
          <t>2026-03-09</t>
        </is>
      </c>
      <c r="Q3142" t="inlineStr">
        <is>
          <t>2026-06-08</t>
        </is>
      </c>
      <c r="R3142" t="inlineStr">
        <is>
          <t>+3%▶70% 익절 / +5%▶20% 익절 / +10%▶10% 익절</t>
        </is>
      </c>
      <c r="S3142" t="inlineStr">
        <is>
          <t>-2%▶80% 손절 / -4%▶10% 손절 / -6%▶10% 손절</t>
        </is>
      </c>
      <c r="T3142" t="inlineStr">
        <is>
          <t>매수 0.0005 / 매도 0.0025 / 슬리피지 0.0007</t>
        </is>
      </c>
    </row>
    <row r="3143">
      <c r="A3143" t="inlineStr">
        <is>
          <t>삼성중공업|3개월 전에 샀다면|[초단타]+[정석방어]</t>
        </is>
      </c>
      <c r="B3143" t="inlineStr">
        <is>
          <t>삼성중공업</t>
        </is>
      </c>
      <c r="C3143" t="inlineStr">
        <is>
          <t>010140</t>
        </is>
      </c>
      <c r="D3143" t="inlineStr">
        <is>
          <t>3개월 전에 샀다면</t>
        </is>
      </c>
      <c r="E3143" t="inlineStr">
        <is>
          <t>[초단타]+[정석방어]</t>
        </is>
      </c>
      <c r="F3143" t="inlineStr">
        <is>
          <t>[초단타]</t>
        </is>
      </c>
      <c r="G3143" t="inlineStr">
        <is>
          <t>[정석방어]</t>
        </is>
      </c>
      <c r="H3143" t="n">
        <v>300000</v>
      </c>
      <c r="I3143" t="n">
        <v>28550</v>
      </c>
      <c r="J3143" t="n">
        <v>26250</v>
      </c>
      <c r="K3143" t="n">
        <v>-8.06</v>
      </c>
      <c r="L3143" t="n">
        <v>0</v>
      </c>
      <c r="M3143" t="n">
        <v>0</v>
      </c>
      <c r="N3143" t="n">
        <v>0</v>
      </c>
      <c r="O3143" t="n">
        <v>0</v>
      </c>
      <c r="P3143" t="inlineStr">
        <is>
          <t>2026-03-09</t>
        </is>
      </c>
      <c r="Q3143" t="inlineStr">
        <is>
          <t>2026-06-08</t>
        </is>
      </c>
      <c r="R3143" t="inlineStr">
        <is>
          <t>+3%▶70% 익절 / +5%▶20% 익절 / +10%▶10% 익절</t>
        </is>
      </c>
      <c r="S3143" t="inlineStr">
        <is>
          <t>-3%▶70% 손절 / -5%▶20% 손절 / -10%▶10% 손절</t>
        </is>
      </c>
      <c r="T3143" t="inlineStr">
        <is>
          <t>매수 0.0005 / 매도 0.0025 / 슬리피지 0.0007</t>
        </is>
      </c>
    </row>
    <row r="3144">
      <c r="A3144" t="inlineStr">
        <is>
          <t>삼성중공업|3개월 전에 샀다면|[초단타]+[변동성허용]</t>
        </is>
      </c>
      <c r="B3144" t="inlineStr">
        <is>
          <t>삼성중공업</t>
        </is>
      </c>
      <c r="C3144" t="inlineStr">
        <is>
          <t>010140</t>
        </is>
      </c>
      <c r="D3144" t="inlineStr">
        <is>
          <t>3개월 전에 샀다면</t>
        </is>
      </c>
      <c r="E3144" t="inlineStr">
        <is>
          <t>[초단타]+[변동성허용]</t>
        </is>
      </c>
      <c r="F3144" t="inlineStr">
        <is>
          <t>[초단타]</t>
        </is>
      </c>
      <c r="G3144" t="inlineStr">
        <is>
          <t>[변동성허용]</t>
        </is>
      </c>
      <c r="H3144" t="n">
        <v>300000</v>
      </c>
      <c r="I3144" t="n">
        <v>28550</v>
      </c>
      <c r="J3144" t="n">
        <v>26250</v>
      </c>
      <c r="K3144" t="n">
        <v>-8.06</v>
      </c>
      <c r="L3144" t="n">
        <v>0</v>
      </c>
      <c r="M3144" t="n">
        <v>0</v>
      </c>
      <c r="N3144" t="n">
        <v>0</v>
      </c>
      <c r="O3144" t="n">
        <v>0</v>
      </c>
      <c r="P3144" t="inlineStr">
        <is>
          <t>2026-03-09</t>
        </is>
      </c>
      <c r="Q3144" t="inlineStr">
        <is>
          <t>2026-06-08</t>
        </is>
      </c>
      <c r="R3144" t="inlineStr">
        <is>
          <t>+3%▶70% 익절 / +5%▶20% 익절 / +10%▶10% 익절</t>
        </is>
      </c>
      <c r="S3144" t="inlineStr">
        <is>
          <t>-5%▶50% 손절 / -10%▶30% 손절 / -15%▶20% 손절</t>
        </is>
      </c>
      <c r="T3144" t="inlineStr">
        <is>
          <t>매수 0.0005 / 매도 0.0025 / 슬리피지 0.0007</t>
        </is>
      </c>
    </row>
    <row r="3145">
      <c r="A3145" t="inlineStr">
        <is>
          <t>삼성중공업|3개월 전에 샀다면|[초단타]+[버티기형]</t>
        </is>
      </c>
      <c r="B3145" t="inlineStr">
        <is>
          <t>삼성중공업</t>
        </is>
      </c>
      <c r="C3145" t="inlineStr">
        <is>
          <t>010140</t>
        </is>
      </c>
      <c r="D3145" t="inlineStr">
        <is>
          <t>3개월 전에 샀다면</t>
        </is>
      </c>
      <c r="E3145" t="inlineStr">
        <is>
          <t>[초단타]+[버티기형]</t>
        </is>
      </c>
      <c r="F3145" t="inlineStr">
        <is>
          <t>[초단타]</t>
        </is>
      </c>
      <c r="G3145" t="inlineStr">
        <is>
          <t>[버티기형]</t>
        </is>
      </c>
      <c r="H3145" t="n">
        <v>300000</v>
      </c>
      <c r="I3145" t="n">
        <v>28550</v>
      </c>
      <c r="J3145" t="n">
        <v>26250</v>
      </c>
      <c r="K3145" t="n">
        <v>-8.06</v>
      </c>
      <c r="L3145" t="n">
        <v>0</v>
      </c>
      <c r="M3145" t="n">
        <v>0</v>
      </c>
      <c r="N3145" t="n">
        <v>0</v>
      </c>
      <c r="O3145" t="n">
        <v>0</v>
      </c>
      <c r="P3145" t="inlineStr">
        <is>
          <t>2026-03-09</t>
        </is>
      </c>
      <c r="Q3145" t="inlineStr">
        <is>
          <t>2026-06-08</t>
        </is>
      </c>
      <c r="R3145" t="inlineStr">
        <is>
          <t>+3%▶70% 익절 / +5%▶20% 익절 / +10%▶10% 익절</t>
        </is>
      </c>
      <c r="S3145" t="inlineStr">
        <is>
          <t>-5%▶40% 손절 / -15%▶30% 손절 / -20%▶30% 손절</t>
        </is>
      </c>
      <c r="T3145" t="inlineStr">
        <is>
          <t>매수 0.0005 / 매도 0.0025 / 슬리피지 0.0007</t>
        </is>
      </c>
    </row>
    <row r="3146">
      <c r="A3146" t="inlineStr">
        <is>
          <t>삼성중공업|3개월 전에 샀다면|[단기스윙]+[칼손절]</t>
        </is>
      </c>
      <c r="B3146" t="inlineStr">
        <is>
          <t>삼성중공업</t>
        </is>
      </c>
      <c r="C3146" t="inlineStr">
        <is>
          <t>010140</t>
        </is>
      </c>
      <c r="D3146" t="inlineStr">
        <is>
          <t>3개월 전에 샀다면</t>
        </is>
      </c>
      <c r="E3146" t="inlineStr">
        <is>
          <t>[단기스윙]+[칼손절]</t>
        </is>
      </c>
      <c r="F3146" t="inlineStr">
        <is>
          <t>[단기스윙]</t>
        </is>
      </c>
      <c r="G3146" t="inlineStr">
        <is>
          <t>[칼손절]</t>
        </is>
      </c>
      <c r="H3146" t="n">
        <v>300000</v>
      </c>
      <c r="I3146" t="n">
        <v>28550</v>
      </c>
      <c r="J3146" t="n">
        <v>26250</v>
      </c>
      <c r="K3146" t="n">
        <v>-8.06</v>
      </c>
      <c r="L3146" t="n">
        <v>0</v>
      </c>
      <c r="M3146" t="n">
        <v>0</v>
      </c>
      <c r="N3146" t="n">
        <v>0</v>
      </c>
      <c r="O3146" t="n">
        <v>0</v>
      </c>
      <c r="P3146" t="inlineStr">
        <is>
          <t>2026-03-09</t>
        </is>
      </c>
      <c r="Q3146" t="inlineStr">
        <is>
          <t>2026-06-08</t>
        </is>
      </c>
      <c r="R3146" t="inlineStr">
        <is>
          <t>+5%▶60% 익절 / +10%▶30% 익절 / +20%▶10% 익절</t>
        </is>
      </c>
      <c r="S3146" t="inlineStr">
        <is>
          <t>-2%▶80% 손절 / -4%▶10% 손절 / -6%▶10% 손절</t>
        </is>
      </c>
      <c r="T3146" t="inlineStr">
        <is>
          <t>매수 0.0005 / 매도 0.0025 / 슬리피지 0.0007</t>
        </is>
      </c>
    </row>
    <row r="3147">
      <c r="A3147" t="inlineStr">
        <is>
          <t>삼성중공업|3개월 전에 샀다면|[단기스윙]+[정석방어]</t>
        </is>
      </c>
      <c r="B3147" t="inlineStr">
        <is>
          <t>삼성중공업</t>
        </is>
      </c>
      <c r="C3147" t="inlineStr">
        <is>
          <t>010140</t>
        </is>
      </c>
      <c r="D3147" t="inlineStr">
        <is>
          <t>3개월 전에 샀다면</t>
        </is>
      </c>
      <c r="E3147" t="inlineStr">
        <is>
          <t>[단기스윙]+[정석방어]</t>
        </is>
      </c>
      <c r="F3147" t="inlineStr">
        <is>
          <t>[단기스윙]</t>
        </is>
      </c>
      <c r="G3147" t="inlineStr">
        <is>
          <t>[정석방어]</t>
        </is>
      </c>
      <c r="H3147" t="n">
        <v>300000</v>
      </c>
      <c r="I3147" t="n">
        <v>28550</v>
      </c>
      <c r="J3147" t="n">
        <v>26250</v>
      </c>
      <c r="K3147" t="n">
        <v>-8.06</v>
      </c>
      <c r="L3147" t="n">
        <v>0</v>
      </c>
      <c r="M3147" t="n">
        <v>0</v>
      </c>
      <c r="N3147" t="n">
        <v>0</v>
      </c>
      <c r="O3147" t="n">
        <v>0</v>
      </c>
      <c r="P3147" t="inlineStr">
        <is>
          <t>2026-03-09</t>
        </is>
      </c>
      <c r="Q3147" t="inlineStr">
        <is>
          <t>2026-06-08</t>
        </is>
      </c>
      <c r="R3147" t="inlineStr">
        <is>
          <t>+5%▶60% 익절 / +10%▶30% 익절 / +20%▶10% 익절</t>
        </is>
      </c>
      <c r="S3147" t="inlineStr">
        <is>
          <t>-3%▶70% 손절 / -5%▶20% 손절 / -10%▶10% 손절</t>
        </is>
      </c>
      <c r="T3147" t="inlineStr">
        <is>
          <t>매수 0.0005 / 매도 0.0025 / 슬리피지 0.0007</t>
        </is>
      </c>
    </row>
    <row r="3148">
      <c r="A3148" t="inlineStr">
        <is>
          <t>삼성중공업|3개월 전에 샀다면|[단기스윙]+[변동성허용]</t>
        </is>
      </c>
      <c r="B3148" t="inlineStr">
        <is>
          <t>삼성중공업</t>
        </is>
      </c>
      <c r="C3148" t="inlineStr">
        <is>
          <t>010140</t>
        </is>
      </c>
      <c r="D3148" t="inlineStr">
        <is>
          <t>3개월 전에 샀다면</t>
        </is>
      </c>
      <c r="E3148" t="inlineStr">
        <is>
          <t>[단기스윙]+[변동성허용]</t>
        </is>
      </c>
      <c r="F3148" t="inlineStr">
        <is>
          <t>[단기스윙]</t>
        </is>
      </c>
      <c r="G3148" t="inlineStr">
        <is>
          <t>[변동성허용]</t>
        </is>
      </c>
      <c r="H3148" t="n">
        <v>300000</v>
      </c>
      <c r="I3148" t="n">
        <v>28550</v>
      </c>
      <c r="J3148" t="n">
        <v>26250</v>
      </c>
      <c r="K3148" t="n">
        <v>-8.06</v>
      </c>
      <c r="L3148" t="n">
        <v>0</v>
      </c>
      <c r="M3148" t="n">
        <v>0</v>
      </c>
      <c r="N3148" t="n">
        <v>0</v>
      </c>
      <c r="O3148" t="n">
        <v>0</v>
      </c>
      <c r="P3148" t="inlineStr">
        <is>
          <t>2026-03-09</t>
        </is>
      </c>
      <c r="Q3148" t="inlineStr">
        <is>
          <t>2026-06-08</t>
        </is>
      </c>
      <c r="R3148" t="inlineStr">
        <is>
          <t>+5%▶60% 익절 / +10%▶30% 익절 / +20%▶10% 익절</t>
        </is>
      </c>
      <c r="S3148" t="inlineStr">
        <is>
          <t>-5%▶50% 손절 / -10%▶30% 손절 / -15%▶20% 손절</t>
        </is>
      </c>
      <c r="T3148" t="inlineStr">
        <is>
          <t>매수 0.0005 / 매도 0.0025 / 슬리피지 0.0007</t>
        </is>
      </c>
    </row>
    <row r="3149">
      <c r="A3149" t="inlineStr">
        <is>
          <t>삼성중공업|3개월 전에 샀다면|[단기스윙]+[버티기형]</t>
        </is>
      </c>
      <c r="B3149" t="inlineStr">
        <is>
          <t>삼성중공업</t>
        </is>
      </c>
      <c r="C3149" t="inlineStr">
        <is>
          <t>010140</t>
        </is>
      </c>
      <c r="D3149" t="inlineStr">
        <is>
          <t>3개월 전에 샀다면</t>
        </is>
      </c>
      <c r="E3149" t="inlineStr">
        <is>
          <t>[단기스윙]+[버티기형]</t>
        </is>
      </c>
      <c r="F3149" t="inlineStr">
        <is>
          <t>[단기스윙]</t>
        </is>
      </c>
      <c r="G3149" t="inlineStr">
        <is>
          <t>[버티기형]</t>
        </is>
      </c>
      <c r="H3149" t="n">
        <v>300000</v>
      </c>
      <c r="I3149" t="n">
        <v>28550</v>
      </c>
      <c r="J3149" t="n">
        <v>26250</v>
      </c>
      <c r="K3149" t="n">
        <v>-8.06</v>
      </c>
      <c r="L3149" t="n">
        <v>0</v>
      </c>
      <c r="M3149" t="n">
        <v>0</v>
      </c>
      <c r="N3149" t="n">
        <v>0</v>
      </c>
      <c r="O3149" t="n">
        <v>0</v>
      </c>
      <c r="P3149" t="inlineStr">
        <is>
          <t>2026-03-09</t>
        </is>
      </c>
      <c r="Q3149" t="inlineStr">
        <is>
          <t>2026-06-08</t>
        </is>
      </c>
      <c r="R3149" t="inlineStr">
        <is>
          <t>+5%▶60% 익절 / +10%▶30% 익절 / +20%▶10% 익절</t>
        </is>
      </c>
      <c r="S3149" t="inlineStr">
        <is>
          <t>-5%▶40% 손절 / -15%▶30% 손절 / -20%▶30% 손절</t>
        </is>
      </c>
      <c r="T3149" t="inlineStr">
        <is>
          <t>매수 0.0005 / 매도 0.0025 / 슬리피지 0.0007</t>
        </is>
      </c>
    </row>
    <row r="3150">
      <c r="A3150" t="inlineStr">
        <is>
          <t>삼성중공업|3개월 전에 샀다면|[대표님룰]+[칼손절]</t>
        </is>
      </c>
      <c r="B3150" t="inlineStr">
        <is>
          <t>삼성중공업</t>
        </is>
      </c>
      <c r="C3150" t="inlineStr">
        <is>
          <t>010140</t>
        </is>
      </c>
      <c r="D3150" t="inlineStr">
        <is>
          <t>3개월 전에 샀다면</t>
        </is>
      </c>
      <c r="E3150" t="inlineStr">
        <is>
          <t>[대표님룰]+[칼손절]</t>
        </is>
      </c>
      <c r="F3150" t="inlineStr">
        <is>
          <t>[대표님룰]</t>
        </is>
      </c>
      <c r="G3150" t="inlineStr">
        <is>
          <t>[칼손절]</t>
        </is>
      </c>
      <c r="H3150" t="n">
        <v>300000</v>
      </c>
      <c r="I3150" t="n">
        <v>28550</v>
      </c>
      <c r="J3150" t="n">
        <v>26250</v>
      </c>
      <c r="K3150" t="n">
        <v>-8.06</v>
      </c>
      <c r="L3150" t="n">
        <v>0</v>
      </c>
      <c r="M3150" t="n">
        <v>0</v>
      </c>
      <c r="N3150" t="n">
        <v>0</v>
      </c>
      <c r="O3150" t="n">
        <v>0</v>
      </c>
      <c r="P3150" t="inlineStr">
        <is>
          <t>2026-03-09</t>
        </is>
      </c>
      <c r="Q3150" t="inlineStr">
        <is>
          <t>2026-06-08</t>
        </is>
      </c>
      <c r="R3150" t="inlineStr">
        <is>
          <t>+5%▶60% 익절 / +10%▶30% 익절 / +30%▶10% 익절</t>
        </is>
      </c>
      <c r="S3150" t="inlineStr">
        <is>
          <t>-2%▶80% 손절 / -4%▶10% 손절 / -6%▶10% 손절</t>
        </is>
      </c>
      <c r="T3150" t="inlineStr">
        <is>
          <t>매수 0.0005 / 매도 0.0025 / 슬리피지 0.0007</t>
        </is>
      </c>
    </row>
    <row r="3151">
      <c r="A3151" t="inlineStr">
        <is>
          <t>삼성중공업|3개월 전에 샀다면|[대표님룰]+[정석방어]</t>
        </is>
      </c>
      <c r="B3151" t="inlineStr">
        <is>
          <t>삼성중공업</t>
        </is>
      </c>
      <c r="C3151" t="inlineStr">
        <is>
          <t>010140</t>
        </is>
      </c>
      <c r="D3151" t="inlineStr">
        <is>
          <t>3개월 전에 샀다면</t>
        </is>
      </c>
      <c r="E3151" t="inlineStr">
        <is>
          <t>[대표님룰]+[정석방어]</t>
        </is>
      </c>
      <c r="F3151" t="inlineStr">
        <is>
          <t>[대표님룰]</t>
        </is>
      </c>
      <c r="G3151" t="inlineStr">
        <is>
          <t>[정석방어]</t>
        </is>
      </c>
      <c r="H3151" t="n">
        <v>300000</v>
      </c>
      <c r="I3151" t="n">
        <v>28550</v>
      </c>
      <c r="J3151" t="n">
        <v>26250</v>
      </c>
      <c r="K3151" t="n">
        <v>-8.06</v>
      </c>
      <c r="L3151" t="n">
        <v>0</v>
      </c>
      <c r="M3151" t="n">
        <v>0</v>
      </c>
      <c r="N3151" t="n">
        <v>0</v>
      </c>
      <c r="O3151" t="n">
        <v>0</v>
      </c>
      <c r="P3151" t="inlineStr">
        <is>
          <t>2026-03-09</t>
        </is>
      </c>
      <c r="Q3151" t="inlineStr">
        <is>
          <t>2026-06-08</t>
        </is>
      </c>
      <c r="R3151" t="inlineStr">
        <is>
          <t>+5%▶60% 익절 / +10%▶30% 익절 / +30%▶10% 익절</t>
        </is>
      </c>
      <c r="S3151" t="inlineStr">
        <is>
          <t>-3%▶70% 손절 / -5%▶20% 손절 / -10%▶10% 손절</t>
        </is>
      </c>
      <c r="T3151" t="inlineStr">
        <is>
          <t>매수 0.0005 / 매도 0.0025 / 슬리피지 0.0007</t>
        </is>
      </c>
    </row>
    <row r="3152">
      <c r="A3152" t="inlineStr">
        <is>
          <t>삼성중공업|3개월 전에 샀다면|[대표님룰]+[변동성허용]</t>
        </is>
      </c>
      <c r="B3152" t="inlineStr">
        <is>
          <t>삼성중공업</t>
        </is>
      </c>
      <c r="C3152" t="inlineStr">
        <is>
          <t>010140</t>
        </is>
      </c>
      <c r="D3152" t="inlineStr">
        <is>
          <t>3개월 전에 샀다면</t>
        </is>
      </c>
      <c r="E3152" t="inlineStr">
        <is>
          <t>[대표님룰]+[변동성허용]</t>
        </is>
      </c>
      <c r="F3152" t="inlineStr">
        <is>
          <t>[대표님룰]</t>
        </is>
      </c>
      <c r="G3152" t="inlineStr">
        <is>
          <t>[변동성허용]</t>
        </is>
      </c>
      <c r="H3152" t="n">
        <v>300000</v>
      </c>
      <c r="I3152" t="n">
        <v>28550</v>
      </c>
      <c r="J3152" t="n">
        <v>26250</v>
      </c>
      <c r="K3152" t="n">
        <v>-8.06</v>
      </c>
      <c r="L3152" t="n">
        <v>0</v>
      </c>
      <c r="M3152" t="n">
        <v>0</v>
      </c>
      <c r="N3152" t="n">
        <v>0</v>
      </c>
      <c r="O3152" t="n">
        <v>0</v>
      </c>
      <c r="P3152" t="inlineStr">
        <is>
          <t>2026-03-09</t>
        </is>
      </c>
      <c r="Q3152" t="inlineStr">
        <is>
          <t>2026-06-08</t>
        </is>
      </c>
      <c r="R3152" t="inlineStr">
        <is>
          <t>+5%▶60% 익절 / +10%▶30% 익절 / +30%▶10% 익절</t>
        </is>
      </c>
      <c r="S3152" t="inlineStr">
        <is>
          <t>-5%▶50% 손절 / -10%▶30% 손절 / -15%▶20% 손절</t>
        </is>
      </c>
      <c r="T3152" t="inlineStr">
        <is>
          <t>매수 0.0005 / 매도 0.0025 / 슬리피지 0.0007</t>
        </is>
      </c>
    </row>
    <row r="3153">
      <c r="A3153" t="inlineStr">
        <is>
          <t>삼성중공업|3개월 전에 샀다면|[대표님룰]+[버티기형]</t>
        </is>
      </c>
      <c r="B3153" t="inlineStr">
        <is>
          <t>삼성중공업</t>
        </is>
      </c>
      <c r="C3153" t="inlineStr">
        <is>
          <t>010140</t>
        </is>
      </c>
      <c r="D3153" t="inlineStr">
        <is>
          <t>3개월 전에 샀다면</t>
        </is>
      </c>
      <c r="E3153" t="inlineStr">
        <is>
          <t>[대표님룰]+[버티기형]</t>
        </is>
      </c>
      <c r="F3153" t="inlineStr">
        <is>
          <t>[대표님룰]</t>
        </is>
      </c>
      <c r="G3153" t="inlineStr">
        <is>
          <t>[버티기형]</t>
        </is>
      </c>
      <c r="H3153" t="n">
        <v>300000</v>
      </c>
      <c r="I3153" t="n">
        <v>28550</v>
      </c>
      <c r="J3153" t="n">
        <v>26250</v>
      </c>
      <c r="K3153" t="n">
        <v>-8.06</v>
      </c>
      <c r="L3153" t="n">
        <v>0</v>
      </c>
      <c r="M3153" t="n">
        <v>0</v>
      </c>
      <c r="N3153" t="n">
        <v>0</v>
      </c>
      <c r="O3153" t="n">
        <v>0</v>
      </c>
      <c r="P3153" t="inlineStr">
        <is>
          <t>2026-03-09</t>
        </is>
      </c>
      <c r="Q3153" t="inlineStr">
        <is>
          <t>2026-06-08</t>
        </is>
      </c>
      <c r="R3153" t="inlineStr">
        <is>
          <t>+5%▶60% 익절 / +10%▶30% 익절 / +30%▶10% 익절</t>
        </is>
      </c>
      <c r="S3153" t="inlineStr">
        <is>
          <t>-5%▶40% 손절 / -15%▶30% 손절 / -20%▶30% 손절</t>
        </is>
      </c>
      <c r="T3153" t="inlineStr">
        <is>
          <t>매수 0.0005 / 매도 0.0025 / 슬리피지 0.0007</t>
        </is>
      </c>
    </row>
    <row r="3154">
      <c r="A3154" t="inlineStr">
        <is>
          <t>삼성중공업|3개월 전에 샀다면|[중기추세]+[칼손절]</t>
        </is>
      </c>
      <c r="B3154" t="inlineStr">
        <is>
          <t>삼성중공업</t>
        </is>
      </c>
      <c r="C3154" t="inlineStr">
        <is>
          <t>010140</t>
        </is>
      </c>
      <c r="D3154" t="inlineStr">
        <is>
          <t>3개월 전에 샀다면</t>
        </is>
      </c>
      <c r="E3154" t="inlineStr">
        <is>
          <t>[중기추세]+[칼손절]</t>
        </is>
      </c>
      <c r="F3154" t="inlineStr">
        <is>
          <t>[중기추세]</t>
        </is>
      </c>
      <c r="G3154" t="inlineStr">
        <is>
          <t>[칼손절]</t>
        </is>
      </c>
      <c r="H3154" t="n">
        <v>300000</v>
      </c>
      <c r="I3154" t="n">
        <v>28550</v>
      </c>
      <c r="J3154" t="n">
        <v>26250</v>
      </c>
      <c r="K3154" t="n">
        <v>-8.06</v>
      </c>
      <c r="L3154" t="n">
        <v>0</v>
      </c>
      <c r="M3154" t="n">
        <v>0</v>
      </c>
      <c r="N3154" t="n">
        <v>0</v>
      </c>
      <c r="O3154" t="n">
        <v>0</v>
      </c>
      <c r="P3154" t="inlineStr">
        <is>
          <t>2026-03-09</t>
        </is>
      </c>
      <c r="Q3154" t="inlineStr">
        <is>
          <t>2026-06-08</t>
        </is>
      </c>
      <c r="R3154" t="inlineStr">
        <is>
          <t>+10%▶50% 익절 / +20%▶30% 익절 / +30%▶20% 익절</t>
        </is>
      </c>
      <c r="S3154" t="inlineStr">
        <is>
          <t>-2%▶80% 손절 / -4%▶10% 손절 / -6%▶10% 손절</t>
        </is>
      </c>
      <c r="T3154" t="inlineStr">
        <is>
          <t>매수 0.0005 / 매도 0.0025 / 슬리피지 0.0007</t>
        </is>
      </c>
    </row>
    <row r="3155">
      <c r="A3155" t="inlineStr">
        <is>
          <t>삼성중공업|3개월 전에 샀다면|[중기추세]+[정석방어]</t>
        </is>
      </c>
      <c r="B3155" t="inlineStr">
        <is>
          <t>삼성중공업</t>
        </is>
      </c>
      <c r="C3155" t="inlineStr">
        <is>
          <t>010140</t>
        </is>
      </c>
      <c r="D3155" t="inlineStr">
        <is>
          <t>3개월 전에 샀다면</t>
        </is>
      </c>
      <c r="E3155" t="inlineStr">
        <is>
          <t>[중기추세]+[정석방어]</t>
        </is>
      </c>
      <c r="F3155" t="inlineStr">
        <is>
          <t>[중기추세]</t>
        </is>
      </c>
      <c r="G3155" t="inlineStr">
        <is>
          <t>[정석방어]</t>
        </is>
      </c>
      <c r="H3155" t="n">
        <v>300000</v>
      </c>
      <c r="I3155" t="n">
        <v>28550</v>
      </c>
      <c r="J3155" t="n">
        <v>26250</v>
      </c>
      <c r="K3155" t="n">
        <v>-8.06</v>
      </c>
      <c r="L3155" t="n">
        <v>0</v>
      </c>
      <c r="M3155" t="n">
        <v>0</v>
      </c>
      <c r="N3155" t="n">
        <v>0</v>
      </c>
      <c r="O3155" t="n">
        <v>0</v>
      </c>
      <c r="P3155" t="inlineStr">
        <is>
          <t>2026-03-09</t>
        </is>
      </c>
      <c r="Q3155" t="inlineStr">
        <is>
          <t>2026-06-08</t>
        </is>
      </c>
      <c r="R3155" t="inlineStr">
        <is>
          <t>+10%▶50% 익절 / +20%▶30% 익절 / +30%▶20% 익절</t>
        </is>
      </c>
      <c r="S3155" t="inlineStr">
        <is>
          <t>-3%▶70% 손절 / -5%▶20% 손절 / -10%▶10% 손절</t>
        </is>
      </c>
      <c r="T3155" t="inlineStr">
        <is>
          <t>매수 0.0005 / 매도 0.0025 / 슬리피지 0.0007</t>
        </is>
      </c>
    </row>
    <row r="3156">
      <c r="A3156" t="inlineStr">
        <is>
          <t>삼성중공업|3개월 전에 샀다면|[중기추세]+[변동성허용]</t>
        </is>
      </c>
      <c r="B3156" t="inlineStr">
        <is>
          <t>삼성중공업</t>
        </is>
      </c>
      <c r="C3156" t="inlineStr">
        <is>
          <t>010140</t>
        </is>
      </c>
      <c r="D3156" t="inlineStr">
        <is>
          <t>3개월 전에 샀다면</t>
        </is>
      </c>
      <c r="E3156" t="inlineStr">
        <is>
          <t>[중기추세]+[변동성허용]</t>
        </is>
      </c>
      <c r="F3156" t="inlineStr">
        <is>
          <t>[중기추세]</t>
        </is>
      </c>
      <c r="G3156" t="inlineStr">
        <is>
          <t>[변동성허용]</t>
        </is>
      </c>
      <c r="H3156" t="n">
        <v>300000</v>
      </c>
      <c r="I3156" t="n">
        <v>28550</v>
      </c>
      <c r="J3156" t="n">
        <v>26250</v>
      </c>
      <c r="K3156" t="n">
        <v>-8.06</v>
      </c>
      <c r="L3156" t="n">
        <v>0</v>
      </c>
      <c r="M3156" t="n">
        <v>0</v>
      </c>
      <c r="N3156" t="n">
        <v>0</v>
      </c>
      <c r="O3156" t="n">
        <v>0</v>
      </c>
      <c r="P3156" t="inlineStr">
        <is>
          <t>2026-03-09</t>
        </is>
      </c>
      <c r="Q3156" t="inlineStr">
        <is>
          <t>2026-06-08</t>
        </is>
      </c>
      <c r="R3156" t="inlineStr">
        <is>
          <t>+10%▶50% 익절 / +20%▶30% 익절 / +30%▶20% 익절</t>
        </is>
      </c>
      <c r="S3156" t="inlineStr">
        <is>
          <t>-5%▶50% 손절 / -10%▶30% 손절 / -15%▶20% 손절</t>
        </is>
      </c>
      <c r="T3156" t="inlineStr">
        <is>
          <t>매수 0.0005 / 매도 0.0025 / 슬리피지 0.0007</t>
        </is>
      </c>
    </row>
    <row r="3157">
      <c r="A3157" t="inlineStr">
        <is>
          <t>삼성중공업|3개월 전에 샀다면|[중기추세]+[버티기형]</t>
        </is>
      </c>
      <c r="B3157" t="inlineStr">
        <is>
          <t>삼성중공업</t>
        </is>
      </c>
      <c r="C3157" t="inlineStr">
        <is>
          <t>010140</t>
        </is>
      </c>
      <c r="D3157" t="inlineStr">
        <is>
          <t>3개월 전에 샀다면</t>
        </is>
      </c>
      <c r="E3157" t="inlineStr">
        <is>
          <t>[중기추세]+[버티기형]</t>
        </is>
      </c>
      <c r="F3157" t="inlineStr">
        <is>
          <t>[중기추세]</t>
        </is>
      </c>
      <c r="G3157" t="inlineStr">
        <is>
          <t>[버티기형]</t>
        </is>
      </c>
      <c r="H3157" t="n">
        <v>300000</v>
      </c>
      <c r="I3157" t="n">
        <v>28550</v>
      </c>
      <c r="J3157" t="n">
        <v>26250</v>
      </c>
      <c r="K3157" t="n">
        <v>-8.06</v>
      </c>
      <c r="L3157" t="n">
        <v>0</v>
      </c>
      <c r="M3157" t="n">
        <v>0</v>
      </c>
      <c r="N3157" t="n">
        <v>0</v>
      </c>
      <c r="O3157" t="n">
        <v>0</v>
      </c>
      <c r="P3157" t="inlineStr">
        <is>
          <t>2026-03-09</t>
        </is>
      </c>
      <c r="Q3157" t="inlineStr">
        <is>
          <t>2026-06-08</t>
        </is>
      </c>
      <c r="R3157" t="inlineStr">
        <is>
          <t>+10%▶50% 익절 / +20%▶30% 익절 / +30%▶20% 익절</t>
        </is>
      </c>
      <c r="S3157" t="inlineStr">
        <is>
          <t>-5%▶40% 손절 / -15%▶30% 손절 / -20%▶30% 손절</t>
        </is>
      </c>
      <c r="T3157" t="inlineStr">
        <is>
          <t>매수 0.0005 / 매도 0.0025 / 슬리피지 0.0007</t>
        </is>
      </c>
    </row>
    <row r="3158">
      <c r="A3158" t="inlineStr">
        <is>
          <t>삼성중공업|3개월 전에 샀다면|[수익극대화]+[칼손절]</t>
        </is>
      </c>
      <c r="B3158" t="inlineStr">
        <is>
          <t>삼성중공업</t>
        </is>
      </c>
      <c r="C3158" t="inlineStr">
        <is>
          <t>010140</t>
        </is>
      </c>
      <c r="D3158" t="inlineStr">
        <is>
          <t>3개월 전에 샀다면</t>
        </is>
      </c>
      <c r="E3158" t="inlineStr">
        <is>
          <t>[수익극대화]+[칼손절]</t>
        </is>
      </c>
      <c r="F3158" t="inlineStr">
        <is>
          <t>[수익극대화]</t>
        </is>
      </c>
      <c r="G3158" t="inlineStr">
        <is>
          <t>[칼손절]</t>
        </is>
      </c>
      <c r="H3158" t="n">
        <v>300000</v>
      </c>
      <c r="I3158" t="n">
        <v>28550</v>
      </c>
      <c r="J3158" t="n">
        <v>26250</v>
      </c>
      <c r="K3158" t="n">
        <v>-8.06</v>
      </c>
      <c r="L3158" t="n">
        <v>0</v>
      </c>
      <c r="M3158" t="n">
        <v>0</v>
      </c>
      <c r="N3158" t="n">
        <v>0</v>
      </c>
      <c r="O3158" t="n">
        <v>0</v>
      </c>
      <c r="P3158" t="inlineStr">
        <is>
          <t>2026-03-09</t>
        </is>
      </c>
      <c r="Q3158" t="inlineStr">
        <is>
          <t>2026-06-08</t>
        </is>
      </c>
      <c r="R3158" t="inlineStr">
        <is>
          <t>+10%▶40% 익절 / +20%▶30% 익절 / +40%▶30% 익절</t>
        </is>
      </c>
      <c r="S3158" t="inlineStr">
        <is>
          <t>-2%▶80% 손절 / -4%▶10% 손절 / -6%▶10% 손절</t>
        </is>
      </c>
      <c r="T3158" t="inlineStr">
        <is>
          <t>매수 0.0005 / 매도 0.0025 / 슬리피지 0.0007</t>
        </is>
      </c>
    </row>
    <row r="3159">
      <c r="A3159" t="inlineStr">
        <is>
          <t>삼성중공업|3개월 전에 샀다면|[수익극대화]+[정석방어]</t>
        </is>
      </c>
      <c r="B3159" t="inlineStr">
        <is>
          <t>삼성중공업</t>
        </is>
      </c>
      <c r="C3159" t="inlineStr">
        <is>
          <t>010140</t>
        </is>
      </c>
      <c r="D3159" t="inlineStr">
        <is>
          <t>3개월 전에 샀다면</t>
        </is>
      </c>
      <c r="E3159" t="inlineStr">
        <is>
          <t>[수익극대화]+[정석방어]</t>
        </is>
      </c>
      <c r="F3159" t="inlineStr">
        <is>
          <t>[수익극대화]</t>
        </is>
      </c>
      <c r="G3159" t="inlineStr">
        <is>
          <t>[정석방어]</t>
        </is>
      </c>
      <c r="H3159" t="n">
        <v>300000</v>
      </c>
      <c r="I3159" t="n">
        <v>28550</v>
      </c>
      <c r="J3159" t="n">
        <v>26250</v>
      </c>
      <c r="K3159" t="n">
        <v>-8.06</v>
      </c>
      <c r="L3159" t="n">
        <v>0</v>
      </c>
      <c r="M3159" t="n">
        <v>0</v>
      </c>
      <c r="N3159" t="n">
        <v>0</v>
      </c>
      <c r="O3159" t="n">
        <v>0</v>
      </c>
      <c r="P3159" t="inlineStr">
        <is>
          <t>2026-03-09</t>
        </is>
      </c>
      <c r="Q3159" t="inlineStr">
        <is>
          <t>2026-06-08</t>
        </is>
      </c>
      <c r="R3159" t="inlineStr">
        <is>
          <t>+10%▶40% 익절 / +20%▶30% 익절 / +40%▶30% 익절</t>
        </is>
      </c>
      <c r="S3159" t="inlineStr">
        <is>
          <t>-3%▶70% 손절 / -5%▶20% 손절 / -10%▶10% 손절</t>
        </is>
      </c>
      <c r="T3159" t="inlineStr">
        <is>
          <t>매수 0.0005 / 매도 0.0025 / 슬리피지 0.0007</t>
        </is>
      </c>
    </row>
    <row r="3160">
      <c r="A3160" t="inlineStr">
        <is>
          <t>삼성중공업|3개월 전에 샀다면|[수익극대화]+[변동성허용]</t>
        </is>
      </c>
      <c r="B3160" t="inlineStr">
        <is>
          <t>삼성중공업</t>
        </is>
      </c>
      <c r="C3160" t="inlineStr">
        <is>
          <t>010140</t>
        </is>
      </c>
      <c r="D3160" t="inlineStr">
        <is>
          <t>3개월 전에 샀다면</t>
        </is>
      </c>
      <c r="E3160" t="inlineStr">
        <is>
          <t>[수익극대화]+[변동성허용]</t>
        </is>
      </c>
      <c r="F3160" t="inlineStr">
        <is>
          <t>[수익극대화]</t>
        </is>
      </c>
      <c r="G3160" t="inlineStr">
        <is>
          <t>[변동성허용]</t>
        </is>
      </c>
      <c r="H3160" t="n">
        <v>300000</v>
      </c>
      <c r="I3160" t="n">
        <v>28550</v>
      </c>
      <c r="J3160" t="n">
        <v>26250</v>
      </c>
      <c r="K3160" t="n">
        <v>-8.06</v>
      </c>
      <c r="L3160" t="n">
        <v>0</v>
      </c>
      <c r="M3160" t="n">
        <v>0</v>
      </c>
      <c r="N3160" t="n">
        <v>0</v>
      </c>
      <c r="O3160" t="n">
        <v>0</v>
      </c>
      <c r="P3160" t="inlineStr">
        <is>
          <t>2026-03-09</t>
        </is>
      </c>
      <c r="Q3160" t="inlineStr">
        <is>
          <t>2026-06-08</t>
        </is>
      </c>
      <c r="R3160" t="inlineStr">
        <is>
          <t>+10%▶40% 익절 / +20%▶30% 익절 / +40%▶30% 익절</t>
        </is>
      </c>
      <c r="S3160" t="inlineStr">
        <is>
          <t>-5%▶50% 손절 / -10%▶30% 손절 / -15%▶20% 손절</t>
        </is>
      </c>
      <c r="T3160" t="inlineStr">
        <is>
          <t>매수 0.0005 / 매도 0.0025 / 슬리피지 0.0007</t>
        </is>
      </c>
    </row>
    <row r="3161">
      <c r="A3161" t="inlineStr">
        <is>
          <t>삼성중공업|3개월 전에 샀다면|[수익극대화]+[버티기형]</t>
        </is>
      </c>
      <c r="B3161" t="inlineStr">
        <is>
          <t>삼성중공업</t>
        </is>
      </c>
      <c r="C3161" t="inlineStr">
        <is>
          <t>010140</t>
        </is>
      </c>
      <c r="D3161" t="inlineStr">
        <is>
          <t>3개월 전에 샀다면</t>
        </is>
      </c>
      <c r="E3161" t="inlineStr">
        <is>
          <t>[수익극대화]+[버티기형]</t>
        </is>
      </c>
      <c r="F3161" t="inlineStr">
        <is>
          <t>[수익극대화]</t>
        </is>
      </c>
      <c r="G3161" t="inlineStr">
        <is>
          <t>[버티기형]</t>
        </is>
      </c>
      <c r="H3161" t="n">
        <v>300000</v>
      </c>
      <c r="I3161" t="n">
        <v>28550</v>
      </c>
      <c r="J3161" t="n">
        <v>26250</v>
      </c>
      <c r="K3161" t="n">
        <v>-8.06</v>
      </c>
      <c r="L3161" t="n">
        <v>0</v>
      </c>
      <c r="M3161" t="n">
        <v>0</v>
      </c>
      <c r="N3161" t="n">
        <v>0</v>
      </c>
      <c r="O3161" t="n">
        <v>0</v>
      </c>
      <c r="P3161" t="inlineStr">
        <is>
          <t>2026-03-09</t>
        </is>
      </c>
      <c r="Q3161" t="inlineStr">
        <is>
          <t>2026-06-08</t>
        </is>
      </c>
      <c r="R3161" t="inlineStr">
        <is>
          <t>+10%▶40% 익절 / +20%▶30% 익절 / +40%▶30% 익절</t>
        </is>
      </c>
      <c r="S3161" t="inlineStr">
        <is>
          <t>-5%▶40% 손절 / -15%▶30% 손절 / -20%▶30% 손절</t>
        </is>
      </c>
      <c r="T3161" t="inlineStr">
        <is>
          <t>매수 0.0005 / 매도 0.0025 / 슬리피지 0.0007</t>
        </is>
      </c>
    </row>
    <row r="3162">
      <c r="A3162" t="inlineStr">
        <is>
          <t>삼성중공업|6개월 전에 샀다면|[초단타]+[칼손절]</t>
        </is>
      </c>
      <c r="B3162" t="inlineStr">
        <is>
          <t>삼성중공업</t>
        </is>
      </c>
      <c r="C3162" t="inlineStr">
        <is>
          <t>010140</t>
        </is>
      </c>
      <c r="D3162" t="inlineStr">
        <is>
          <t>6개월 전에 샀다면</t>
        </is>
      </c>
      <c r="E3162" t="inlineStr">
        <is>
          <t>[초단타]+[칼손절]</t>
        </is>
      </c>
      <c r="F3162" t="inlineStr">
        <is>
          <t>[초단타]</t>
        </is>
      </c>
      <c r="G3162" t="inlineStr">
        <is>
          <t>[칼손절]</t>
        </is>
      </c>
      <c r="H3162" t="n">
        <v>300000</v>
      </c>
      <c r="I3162" t="n">
        <v>25900</v>
      </c>
      <c r="J3162" t="n">
        <v>26250</v>
      </c>
      <c r="K3162" t="n">
        <v>1.35</v>
      </c>
      <c r="L3162" t="n">
        <v>0</v>
      </c>
      <c r="M3162" t="n">
        <v>0</v>
      </c>
      <c r="N3162" t="n">
        <v>0</v>
      </c>
      <c r="O3162" t="n">
        <v>0</v>
      </c>
      <c r="P3162" t="inlineStr">
        <is>
          <t>2025-12-08</t>
        </is>
      </c>
      <c r="Q3162" t="inlineStr">
        <is>
          <t>2026-06-08</t>
        </is>
      </c>
      <c r="R3162" t="inlineStr">
        <is>
          <t>+3%▶70% 익절 / +5%▶20% 익절 / +10%▶10% 익절</t>
        </is>
      </c>
      <c r="S3162" t="inlineStr">
        <is>
          <t>-2%▶80% 손절 / -4%▶10% 손절 / -6%▶10% 손절</t>
        </is>
      </c>
      <c r="T3162" t="inlineStr">
        <is>
          <t>매수 0.0005 / 매도 0.0025 / 슬리피지 0.0007</t>
        </is>
      </c>
    </row>
    <row r="3163">
      <c r="A3163" t="inlineStr">
        <is>
          <t>삼성중공업|6개월 전에 샀다면|[초단타]+[정석방어]</t>
        </is>
      </c>
      <c r="B3163" t="inlineStr">
        <is>
          <t>삼성중공업</t>
        </is>
      </c>
      <c r="C3163" t="inlineStr">
        <is>
          <t>010140</t>
        </is>
      </c>
      <c r="D3163" t="inlineStr">
        <is>
          <t>6개월 전에 샀다면</t>
        </is>
      </c>
      <c r="E3163" t="inlineStr">
        <is>
          <t>[초단타]+[정석방어]</t>
        </is>
      </c>
      <c r="F3163" t="inlineStr">
        <is>
          <t>[초단타]</t>
        </is>
      </c>
      <c r="G3163" t="inlineStr">
        <is>
          <t>[정석방어]</t>
        </is>
      </c>
      <c r="H3163" t="n">
        <v>300000</v>
      </c>
      <c r="I3163" t="n">
        <v>25900</v>
      </c>
      <c r="J3163" t="n">
        <v>26250</v>
      </c>
      <c r="K3163" t="n">
        <v>1.35</v>
      </c>
      <c r="L3163" t="n">
        <v>0</v>
      </c>
      <c r="M3163" t="n">
        <v>0</v>
      </c>
      <c r="N3163" t="n">
        <v>0</v>
      </c>
      <c r="O3163" t="n">
        <v>0</v>
      </c>
      <c r="P3163" t="inlineStr">
        <is>
          <t>2025-12-08</t>
        </is>
      </c>
      <c r="Q3163" t="inlineStr">
        <is>
          <t>2026-06-08</t>
        </is>
      </c>
      <c r="R3163" t="inlineStr">
        <is>
          <t>+3%▶70% 익절 / +5%▶20% 익절 / +10%▶10% 익절</t>
        </is>
      </c>
      <c r="S3163" t="inlineStr">
        <is>
          <t>-3%▶70% 손절 / -5%▶20% 손절 / -10%▶10% 손절</t>
        </is>
      </c>
      <c r="T3163" t="inlineStr">
        <is>
          <t>매수 0.0005 / 매도 0.0025 / 슬리피지 0.0007</t>
        </is>
      </c>
    </row>
    <row r="3164">
      <c r="A3164" t="inlineStr">
        <is>
          <t>삼성중공업|6개월 전에 샀다면|[초단타]+[변동성허용]</t>
        </is>
      </c>
      <c r="B3164" t="inlineStr">
        <is>
          <t>삼성중공업</t>
        </is>
      </c>
      <c r="C3164" t="inlineStr">
        <is>
          <t>010140</t>
        </is>
      </c>
      <c r="D3164" t="inlineStr">
        <is>
          <t>6개월 전에 샀다면</t>
        </is>
      </c>
      <c r="E3164" t="inlineStr">
        <is>
          <t>[초단타]+[변동성허용]</t>
        </is>
      </c>
      <c r="F3164" t="inlineStr">
        <is>
          <t>[초단타]</t>
        </is>
      </c>
      <c r="G3164" t="inlineStr">
        <is>
          <t>[변동성허용]</t>
        </is>
      </c>
      <c r="H3164" t="n">
        <v>300000</v>
      </c>
      <c r="I3164" t="n">
        <v>25900</v>
      </c>
      <c r="J3164" t="n">
        <v>26250</v>
      </c>
      <c r="K3164" t="n">
        <v>1.35</v>
      </c>
      <c r="L3164" t="n">
        <v>0</v>
      </c>
      <c r="M3164" t="n">
        <v>0</v>
      </c>
      <c r="N3164" t="n">
        <v>0</v>
      </c>
      <c r="O3164" t="n">
        <v>0</v>
      </c>
      <c r="P3164" t="inlineStr">
        <is>
          <t>2025-12-08</t>
        </is>
      </c>
      <c r="Q3164" t="inlineStr">
        <is>
          <t>2026-06-08</t>
        </is>
      </c>
      <c r="R3164" t="inlineStr">
        <is>
          <t>+3%▶70% 익절 / +5%▶20% 익절 / +10%▶10% 익절</t>
        </is>
      </c>
      <c r="S3164" t="inlineStr">
        <is>
          <t>-5%▶50% 손절 / -10%▶30% 손절 / -15%▶20% 손절</t>
        </is>
      </c>
      <c r="T3164" t="inlineStr">
        <is>
          <t>매수 0.0005 / 매도 0.0025 / 슬리피지 0.0007</t>
        </is>
      </c>
    </row>
    <row r="3165">
      <c r="A3165" t="inlineStr">
        <is>
          <t>삼성중공업|6개월 전에 샀다면|[초단타]+[버티기형]</t>
        </is>
      </c>
      <c r="B3165" t="inlineStr">
        <is>
          <t>삼성중공업</t>
        </is>
      </c>
      <c r="C3165" t="inlineStr">
        <is>
          <t>010140</t>
        </is>
      </c>
      <c r="D3165" t="inlineStr">
        <is>
          <t>6개월 전에 샀다면</t>
        </is>
      </c>
      <c r="E3165" t="inlineStr">
        <is>
          <t>[초단타]+[버티기형]</t>
        </is>
      </c>
      <c r="F3165" t="inlineStr">
        <is>
          <t>[초단타]</t>
        </is>
      </c>
      <c r="G3165" t="inlineStr">
        <is>
          <t>[버티기형]</t>
        </is>
      </c>
      <c r="H3165" t="n">
        <v>300000</v>
      </c>
      <c r="I3165" t="n">
        <v>25900</v>
      </c>
      <c r="J3165" t="n">
        <v>26250</v>
      </c>
      <c r="K3165" t="n">
        <v>1.35</v>
      </c>
      <c r="L3165" t="n">
        <v>0</v>
      </c>
      <c r="M3165" t="n">
        <v>0</v>
      </c>
      <c r="N3165" t="n">
        <v>0</v>
      </c>
      <c r="O3165" t="n">
        <v>0</v>
      </c>
      <c r="P3165" t="inlineStr">
        <is>
          <t>2025-12-08</t>
        </is>
      </c>
      <c r="Q3165" t="inlineStr">
        <is>
          <t>2026-06-08</t>
        </is>
      </c>
      <c r="R3165" t="inlineStr">
        <is>
          <t>+3%▶70% 익절 / +5%▶20% 익절 / +10%▶10% 익절</t>
        </is>
      </c>
      <c r="S3165" t="inlineStr">
        <is>
          <t>-5%▶40% 손절 / -15%▶30% 손절 / -20%▶30% 손절</t>
        </is>
      </c>
      <c r="T3165" t="inlineStr">
        <is>
          <t>매수 0.0005 / 매도 0.0025 / 슬리피지 0.0007</t>
        </is>
      </c>
    </row>
    <row r="3166">
      <c r="A3166" t="inlineStr">
        <is>
          <t>삼성중공업|6개월 전에 샀다면|[단기스윙]+[칼손절]</t>
        </is>
      </c>
      <c r="B3166" t="inlineStr">
        <is>
          <t>삼성중공업</t>
        </is>
      </c>
      <c r="C3166" t="inlineStr">
        <is>
          <t>010140</t>
        </is>
      </c>
      <c r="D3166" t="inlineStr">
        <is>
          <t>6개월 전에 샀다면</t>
        </is>
      </c>
      <c r="E3166" t="inlineStr">
        <is>
          <t>[단기스윙]+[칼손절]</t>
        </is>
      </c>
      <c r="F3166" t="inlineStr">
        <is>
          <t>[단기스윙]</t>
        </is>
      </c>
      <c r="G3166" t="inlineStr">
        <is>
          <t>[칼손절]</t>
        </is>
      </c>
      <c r="H3166" t="n">
        <v>300000</v>
      </c>
      <c r="I3166" t="n">
        <v>25900</v>
      </c>
      <c r="J3166" t="n">
        <v>26250</v>
      </c>
      <c r="K3166" t="n">
        <v>1.35</v>
      </c>
      <c r="L3166" t="n">
        <v>0</v>
      </c>
      <c r="M3166" t="n">
        <v>0</v>
      </c>
      <c r="N3166" t="n">
        <v>0</v>
      </c>
      <c r="O3166" t="n">
        <v>0</v>
      </c>
      <c r="P3166" t="inlineStr">
        <is>
          <t>2025-12-08</t>
        </is>
      </c>
      <c r="Q3166" t="inlineStr">
        <is>
          <t>2026-06-08</t>
        </is>
      </c>
      <c r="R3166" t="inlineStr">
        <is>
          <t>+5%▶60% 익절 / +10%▶30% 익절 / +20%▶10% 익절</t>
        </is>
      </c>
      <c r="S3166" t="inlineStr">
        <is>
          <t>-2%▶80% 손절 / -4%▶10% 손절 / -6%▶10% 손절</t>
        </is>
      </c>
      <c r="T3166" t="inlineStr">
        <is>
          <t>매수 0.0005 / 매도 0.0025 / 슬리피지 0.0007</t>
        </is>
      </c>
    </row>
    <row r="3167">
      <c r="A3167" t="inlineStr">
        <is>
          <t>삼성중공업|6개월 전에 샀다면|[단기스윙]+[정석방어]</t>
        </is>
      </c>
      <c r="B3167" t="inlineStr">
        <is>
          <t>삼성중공업</t>
        </is>
      </c>
      <c r="C3167" t="inlineStr">
        <is>
          <t>010140</t>
        </is>
      </c>
      <c r="D3167" t="inlineStr">
        <is>
          <t>6개월 전에 샀다면</t>
        </is>
      </c>
      <c r="E3167" t="inlineStr">
        <is>
          <t>[단기스윙]+[정석방어]</t>
        </is>
      </c>
      <c r="F3167" t="inlineStr">
        <is>
          <t>[단기스윙]</t>
        </is>
      </c>
      <c r="G3167" t="inlineStr">
        <is>
          <t>[정석방어]</t>
        </is>
      </c>
      <c r="H3167" t="n">
        <v>300000</v>
      </c>
      <c r="I3167" t="n">
        <v>25900</v>
      </c>
      <c r="J3167" t="n">
        <v>26250</v>
      </c>
      <c r="K3167" t="n">
        <v>1.35</v>
      </c>
      <c r="L3167" t="n">
        <v>0</v>
      </c>
      <c r="M3167" t="n">
        <v>0</v>
      </c>
      <c r="N3167" t="n">
        <v>0</v>
      </c>
      <c r="O3167" t="n">
        <v>0</v>
      </c>
      <c r="P3167" t="inlineStr">
        <is>
          <t>2025-12-08</t>
        </is>
      </c>
      <c r="Q3167" t="inlineStr">
        <is>
          <t>2026-06-08</t>
        </is>
      </c>
      <c r="R3167" t="inlineStr">
        <is>
          <t>+5%▶60% 익절 / +10%▶30% 익절 / +20%▶10% 익절</t>
        </is>
      </c>
      <c r="S3167" t="inlineStr">
        <is>
          <t>-3%▶70% 손절 / -5%▶20% 손절 / -10%▶10% 손절</t>
        </is>
      </c>
      <c r="T3167" t="inlineStr">
        <is>
          <t>매수 0.0005 / 매도 0.0025 / 슬리피지 0.0007</t>
        </is>
      </c>
    </row>
    <row r="3168">
      <c r="A3168" t="inlineStr">
        <is>
          <t>삼성중공업|6개월 전에 샀다면|[단기스윙]+[변동성허용]</t>
        </is>
      </c>
      <c r="B3168" t="inlineStr">
        <is>
          <t>삼성중공업</t>
        </is>
      </c>
      <c r="C3168" t="inlineStr">
        <is>
          <t>010140</t>
        </is>
      </c>
      <c r="D3168" t="inlineStr">
        <is>
          <t>6개월 전에 샀다면</t>
        </is>
      </c>
      <c r="E3168" t="inlineStr">
        <is>
          <t>[단기스윙]+[변동성허용]</t>
        </is>
      </c>
      <c r="F3168" t="inlineStr">
        <is>
          <t>[단기스윙]</t>
        </is>
      </c>
      <c r="G3168" t="inlineStr">
        <is>
          <t>[변동성허용]</t>
        </is>
      </c>
      <c r="H3168" t="n">
        <v>300000</v>
      </c>
      <c r="I3168" t="n">
        <v>25900</v>
      </c>
      <c r="J3168" t="n">
        <v>26250</v>
      </c>
      <c r="K3168" t="n">
        <v>1.35</v>
      </c>
      <c r="L3168" t="n">
        <v>0</v>
      </c>
      <c r="M3168" t="n">
        <v>0</v>
      </c>
      <c r="N3168" t="n">
        <v>0</v>
      </c>
      <c r="O3168" t="n">
        <v>0</v>
      </c>
      <c r="P3168" t="inlineStr">
        <is>
          <t>2025-12-08</t>
        </is>
      </c>
      <c r="Q3168" t="inlineStr">
        <is>
          <t>2026-06-08</t>
        </is>
      </c>
      <c r="R3168" t="inlineStr">
        <is>
          <t>+5%▶60% 익절 / +10%▶30% 익절 / +20%▶10% 익절</t>
        </is>
      </c>
      <c r="S3168" t="inlineStr">
        <is>
          <t>-5%▶50% 손절 / -10%▶30% 손절 / -15%▶20% 손절</t>
        </is>
      </c>
      <c r="T3168" t="inlineStr">
        <is>
          <t>매수 0.0005 / 매도 0.0025 / 슬리피지 0.0007</t>
        </is>
      </c>
    </row>
    <row r="3169">
      <c r="A3169" t="inlineStr">
        <is>
          <t>삼성중공업|6개월 전에 샀다면|[단기스윙]+[버티기형]</t>
        </is>
      </c>
      <c r="B3169" t="inlineStr">
        <is>
          <t>삼성중공업</t>
        </is>
      </c>
      <c r="C3169" t="inlineStr">
        <is>
          <t>010140</t>
        </is>
      </c>
      <c r="D3169" t="inlineStr">
        <is>
          <t>6개월 전에 샀다면</t>
        </is>
      </c>
      <c r="E3169" t="inlineStr">
        <is>
          <t>[단기스윙]+[버티기형]</t>
        </is>
      </c>
      <c r="F3169" t="inlineStr">
        <is>
          <t>[단기스윙]</t>
        </is>
      </c>
      <c r="G3169" t="inlineStr">
        <is>
          <t>[버티기형]</t>
        </is>
      </c>
      <c r="H3169" t="n">
        <v>300000</v>
      </c>
      <c r="I3169" t="n">
        <v>25900</v>
      </c>
      <c r="J3169" t="n">
        <v>26250</v>
      </c>
      <c r="K3169" t="n">
        <v>1.35</v>
      </c>
      <c r="L3169" t="n">
        <v>0</v>
      </c>
      <c r="M3169" t="n">
        <v>0</v>
      </c>
      <c r="N3169" t="n">
        <v>0</v>
      </c>
      <c r="O3169" t="n">
        <v>0</v>
      </c>
      <c r="P3169" t="inlineStr">
        <is>
          <t>2025-12-08</t>
        </is>
      </c>
      <c r="Q3169" t="inlineStr">
        <is>
          <t>2026-06-08</t>
        </is>
      </c>
      <c r="R3169" t="inlineStr">
        <is>
          <t>+5%▶60% 익절 / +10%▶30% 익절 / +20%▶10% 익절</t>
        </is>
      </c>
      <c r="S3169" t="inlineStr">
        <is>
          <t>-5%▶40% 손절 / -15%▶30% 손절 / -20%▶30% 손절</t>
        </is>
      </c>
      <c r="T3169" t="inlineStr">
        <is>
          <t>매수 0.0005 / 매도 0.0025 / 슬리피지 0.0007</t>
        </is>
      </c>
    </row>
    <row r="3170">
      <c r="A3170" t="inlineStr">
        <is>
          <t>삼성중공업|6개월 전에 샀다면|[대표님룰]+[칼손절]</t>
        </is>
      </c>
      <c r="B3170" t="inlineStr">
        <is>
          <t>삼성중공업</t>
        </is>
      </c>
      <c r="C3170" t="inlineStr">
        <is>
          <t>010140</t>
        </is>
      </c>
      <c r="D3170" t="inlineStr">
        <is>
          <t>6개월 전에 샀다면</t>
        </is>
      </c>
      <c r="E3170" t="inlineStr">
        <is>
          <t>[대표님룰]+[칼손절]</t>
        </is>
      </c>
      <c r="F3170" t="inlineStr">
        <is>
          <t>[대표님룰]</t>
        </is>
      </c>
      <c r="G3170" t="inlineStr">
        <is>
          <t>[칼손절]</t>
        </is>
      </c>
      <c r="H3170" t="n">
        <v>300000</v>
      </c>
      <c r="I3170" t="n">
        <v>25900</v>
      </c>
      <c r="J3170" t="n">
        <v>26250</v>
      </c>
      <c r="K3170" t="n">
        <v>1.35</v>
      </c>
      <c r="L3170" t="n">
        <v>0</v>
      </c>
      <c r="M3170" t="n">
        <v>0</v>
      </c>
      <c r="N3170" t="n">
        <v>0</v>
      </c>
      <c r="O3170" t="n">
        <v>0</v>
      </c>
      <c r="P3170" t="inlineStr">
        <is>
          <t>2025-12-08</t>
        </is>
      </c>
      <c r="Q3170" t="inlineStr">
        <is>
          <t>2026-06-08</t>
        </is>
      </c>
      <c r="R3170" t="inlineStr">
        <is>
          <t>+5%▶60% 익절 / +10%▶30% 익절 / +30%▶10% 익절</t>
        </is>
      </c>
      <c r="S3170" t="inlineStr">
        <is>
          <t>-2%▶80% 손절 / -4%▶10% 손절 / -6%▶10% 손절</t>
        </is>
      </c>
      <c r="T3170" t="inlineStr">
        <is>
          <t>매수 0.0005 / 매도 0.0025 / 슬리피지 0.0007</t>
        </is>
      </c>
    </row>
    <row r="3171">
      <c r="A3171" t="inlineStr">
        <is>
          <t>삼성중공업|6개월 전에 샀다면|[대표님룰]+[정석방어]</t>
        </is>
      </c>
      <c r="B3171" t="inlineStr">
        <is>
          <t>삼성중공업</t>
        </is>
      </c>
      <c r="C3171" t="inlineStr">
        <is>
          <t>010140</t>
        </is>
      </c>
      <c r="D3171" t="inlineStr">
        <is>
          <t>6개월 전에 샀다면</t>
        </is>
      </c>
      <c r="E3171" t="inlineStr">
        <is>
          <t>[대표님룰]+[정석방어]</t>
        </is>
      </c>
      <c r="F3171" t="inlineStr">
        <is>
          <t>[대표님룰]</t>
        </is>
      </c>
      <c r="G3171" t="inlineStr">
        <is>
          <t>[정석방어]</t>
        </is>
      </c>
      <c r="H3171" t="n">
        <v>300000</v>
      </c>
      <c r="I3171" t="n">
        <v>25900</v>
      </c>
      <c r="J3171" t="n">
        <v>26250</v>
      </c>
      <c r="K3171" t="n">
        <v>1.35</v>
      </c>
      <c r="L3171" t="n">
        <v>0</v>
      </c>
      <c r="M3171" t="n">
        <v>0</v>
      </c>
      <c r="N3171" t="n">
        <v>0</v>
      </c>
      <c r="O3171" t="n">
        <v>0</v>
      </c>
      <c r="P3171" t="inlineStr">
        <is>
          <t>2025-12-08</t>
        </is>
      </c>
      <c r="Q3171" t="inlineStr">
        <is>
          <t>2026-06-08</t>
        </is>
      </c>
      <c r="R3171" t="inlineStr">
        <is>
          <t>+5%▶60% 익절 / +10%▶30% 익절 / +30%▶10% 익절</t>
        </is>
      </c>
      <c r="S3171" t="inlineStr">
        <is>
          <t>-3%▶70% 손절 / -5%▶20% 손절 / -10%▶10% 손절</t>
        </is>
      </c>
      <c r="T3171" t="inlineStr">
        <is>
          <t>매수 0.0005 / 매도 0.0025 / 슬리피지 0.0007</t>
        </is>
      </c>
    </row>
    <row r="3172">
      <c r="A3172" t="inlineStr">
        <is>
          <t>삼성중공업|6개월 전에 샀다면|[대표님룰]+[변동성허용]</t>
        </is>
      </c>
      <c r="B3172" t="inlineStr">
        <is>
          <t>삼성중공업</t>
        </is>
      </c>
      <c r="C3172" t="inlineStr">
        <is>
          <t>010140</t>
        </is>
      </c>
      <c r="D3172" t="inlineStr">
        <is>
          <t>6개월 전에 샀다면</t>
        </is>
      </c>
      <c r="E3172" t="inlineStr">
        <is>
          <t>[대표님룰]+[변동성허용]</t>
        </is>
      </c>
      <c r="F3172" t="inlineStr">
        <is>
          <t>[대표님룰]</t>
        </is>
      </c>
      <c r="G3172" t="inlineStr">
        <is>
          <t>[변동성허용]</t>
        </is>
      </c>
      <c r="H3172" t="n">
        <v>300000</v>
      </c>
      <c r="I3172" t="n">
        <v>25900</v>
      </c>
      <c r="J3172" t="n">
        <v>26250</v>
      </c>
      <c r="K3172" t="n">
        <v>1.35</v>
      </c>
      <c r="L3172" t="n">
        <v>0</v>
      </c>
      <c r="M3172" t="n">
        <v>0</v>
      </c>
      <c r="N3172" t="n">
        <v>0</v>
      </c>
      <c r="O3172" t="n">
        <v>0</v>
      </c>
      <c r="P3172" t="inlineStr">
        <is>
          <t>2025-12-08</t>
        </is>
      </c>
      <c r="Q3172" t="inlineStr">
        <is>
          <t>2026-06-08</t>
        </is>
      </c>
      <c r="R3172" t="inlineStr">
        <is>
          <t>+5%▶60% 익절 / +10%▶30% 익절 / +30%▶10% 익절</t>
        </is>
      </c>
      <c r="S3172" t="inlineStr">
        <is>
          <t>-5%▶50% 손절 / -10%▶30% 손절 / -15%▶20% 손절</t>
        </is>
      </c>
      <c r="T3172" t="inlineStr">
        <is>
          <t>매수 0.0005 / 매도 0.0025 / 슬리피지 0.0007</t>
        </is>
      </c>
    </row>
    <row r="3173">
      <c r="A3173" t="inlineStr">
        <is>
          <t>삼성중공업|6개월 전에 샀다면|[대표님룰]+[버티기형]</t>
        </is>
      </c>
      <c r="B3173" t="inlineStr">
        <is>
          <t>삼성중공업</t>
        </is>
      </c>
      <c r="C3173" t="inlineStr">
        <is>
          <t>010140</t>
        </is>
      </c>
      <c r="D3173" t="inlineStr">
        <is>
          <t>6개월 전에 샀다면</t>
        </is>
      </c>
      <c r="E3173" t="inlineStr">
        <is>
          <t>[대표님룰]+[버티기형]</t>
        </is>
      </c>
      <c r="F3173" t="inlineStr">
        <is>
          <t>[대표님룰]</t>
        </is>
      </c>
      <c r="G3173" t="inlineStr">
        <is>
          <t>[버티기형]</t>
        </is>
      </c>
      <c r="H3173" t="n">
        <v>300000</v>
      </c>
      <c r="I3173" t="n">
        <v>25900</v>
      </c>
      <c r="J3173" t="n">
        <v>26250</v>
      </c>
      <c r="K3173" t="n">
        <v>1.35</v>
      </c>
      <c r="L3173" t="n">
        <v>0</v>
      </c>
      <c r="M3173" t="n">
        <v>0</v>
      </c>
      <c r="N3173" t="n">
        <v>0</v>
      </c>
      <c r="O3173" t="n">
        <v>0</v>
      </c>
      <c r="P3173" t="inlineStr">
        <is>
          <t>2025-12-08</t>
        </is>
      </c>
      <c r="Q3173" t="inlineStr">
        <is>
          <t>2026-06-08</t>
        </is>
      </c>
      <c r="R3173" t="inlineStr">
        <is>
          <t>+5%▶60% 익절 / +10%▶30% 익절 / +30%▶10% 익절</t>
        </is>
      </c>
      <c r="S3173" t="inlineStr">
        <is>
          <t>-5%▶40% 손절 / -15%▶30% 손절 / -20%▶30% 손절</t>
        </is>
      </c>
      <c r="T3173" t="inlineStr">
        <is>
          <t>매수 0.0005 / 매도 0.0025 / 슬리피지 0.0007</t>
        </is>
      </c>
    </row>
    <row r="3174">
      <c r="A3174" t="inlineStr">
        <is>
          <t>삼성중공업|6개월 전에 샀다면|[중기추세]+[칼손절]</t>
        </is>
      </c>
      <c r="B3174" t="inlineStr">
        <is>
          <t>삼성중공업</t>
        </is>
      </c>
      <c r="C3174" t="inlineStr">
        <is>
          <t>010140</t>
        </is>
      </c>
      <c r="D3174" t="inlineStr">
        <is>
          <t>6개월 전에 샀다면</t>
        </is>
      </c>
      <c r="E3174" t="inlineStr">
        <is>
          <t>[중기추세]+[칼손절]</t>
        </is>
      </c>
      <c r="F3174" t="inlineStr">
        <is>
          <t>[중기추세]</t>
        </is>
      </c>
      <c r="G3174" t="inlineStr">
        <is>
          <t>[칼손절]</t>
        </is>
      </c>
      <c r="H3174" t="n">
        <v>300000</v>
      </c>
      <c r="I3174" t="n">
        <v>25900</v>
      </c>
      <c r="J3174" t="n">
        <v>26250</v>
      </c>
      <c r="K3174" t="n">
        <v>1.35</v>
      </c>
      <c r="L3174" t="n">
        <v>0</v>
      </c>
      <c r="M3174" t="n">
        <v>0</v>
      </c>
      <c r="N3174" t="n">
        <v>0</v>
      </c>
      <c r="O3174" t="n">
        <v>0</v>
      </c>
      <c r="P3174" t="inlineStr">
        <is>
          <t>2025-12-08</t>
        </is>
      </c>
      <c r="Q3174" t="inlineStr">
        <is>
          <t>2026-06-08</t>
        </is>
      </c>
      <c r="R3174" t="inlineStr">
        <is>
          <t>+10%▶50% 익절 / +20%▶30% 익절 / +30%▶20% 익절</t>
        </is>
      </c>
      <c r="S3174" t="inlineStr">
        <is>
          <t>-2%▶80% 손절 / -4%▶10% 손절 / -6%▶10% 손절</t>
        </is>
      </c>
      <c r="T3174" t="inlineStr">
        <is>
          <t>매수 0.0005 / 매도 0.0025 / 슬리피지 0.0007</t>
        </is>
      </c>
    </row>
    <row r="3175">
      <c r="A3175" t="inlineStr">
        <is>
          <t>삼성중공업|6개월 전에 샀다면|[중기추세]+[정석방어]</t>
        </is>
      </c>
      <c r="B3175" t="inlineStr">
        <is>
          <t>삼성중공업</t>
        </is>
      </c>
      <c r="C3175" t="inlineStr">
        <is>
          <t>010140</t>
        </is>
      </c>
      <c r="D3175" t="inlineStr">
        <is>
          <t>6개월 전에 샀다면</t>
        </is>
      </c>
      <c r="E3175" t="inlineStr">
        <is>
          <t>[중기추세]+[정석방어]</t>
        </is>
      </c>
      <c r="F3175" t="inlineStr">
        <is>
          <t>[중기추세]</t>
        </is>
      </c>
      <c r="G3175" t="inlineStr">
        <is>
          <t>[정석방어]</t>
        </is>
      </c>
      <c r="H3175" t="n">
        <v>300000</v>
      </c>
      <c r="I3175" t="n">
        <v>25900</v>
      </c>
      <c r="J3175" t="n">
        <v>26250</v>
      </c>
      <c r="K3175" t="n">
        <v>1.35</v>
      </c>
      <c r="L3175" t="n">
        <v>0</v>
      </c>
      <c r="M3175" t="n">
        <v>0</v>
      </c>
      <c r="N3175" t="n">
        <v>0</v>
      </c>
      <c r="O3175" t="n">
        <v>0</v>
      </c>
      <c r="P3175" t="inlineStr">
        <is>
          <t>2025-12-08</t>
        </is>
      </c>
      <c r="Q3175" t="inlineStr">
        <is>
          <t>2026-06-08</t>
        </is>
      </c>
      <c r="R3175" t="inlineStr">
        <is>
          <t>+10%▶50% 익절 / +20%▶30% 익절 / +30%▶20% 익절</t>
        </is>
      </c>
      <c r="S3175" t="inlineStr">
        <is>
          <t>-3%▶70% 손절 / -5%▶20% 손절 / -10%▶10% 손절</t>
        </is>
      </c>
      <c r="T3175" t="inlineStr">
        <is>
          <t>매수 0.0005 / 매도 0.0025 / 슬리피지 0.0007</t>
        </is>
      </c>
    </row>
    <row r="3176">
      <c r="A3176" t="inlineStr">
        <is>
          <t>삼성중공업|6개월 전에 샀다면|[중기추세]+[변동성허용]</t>
        </is>
      </c>
      <c r="B3176" t="inlineStr">
        <is>
          <t>삼성중공업</t>
        </is>
      </c>
      <c r="C3176" t="inlineStr">
        <is>
          <t>010140</t>
        </is>
      </c>
      <c r="D3176" t="inlineStr">
        <is>
          <t>6개월 전에 샀다면</t>
        </is>
      </c>
      <c r="E3176" t="inlineStr">
        <is>
          <t>[중기추세]+[변동성허용]</t>
        </is>
      </c>
      <c r="F3176" t="inlineStr">
        <is>
          <t>[중기추세]</t>
        </is>
      </c>
      <c r="G3176" t="inlineStr">
        <is>
          <t>[변동성허용]</t>
        </is>
      </c>
      <c r="H3176" t="n">
        <v>300000</v>
      </c>
      <c r="I3176" t="n">
        <v>25900</v>
      </c>
      <c r="J3176" t="n">
        <v>26250</v>
      </c>
      <c r="K3176" t="n">
        <v>1.35</v>
      </c>
      <c r="L3176" t="n">
        <v>0</v>
      </c>
      <c r="M3176" t="n">
        <v>0</v>
      </c>
      <c r="N3176" t="n">
        <v>0</v>
      </c>
      <c r="O3176" t="n">
        <v>0</v>
      </c>
      <c r="P3176" t="inlineStr">
        <is>
          <t>2025-12-08</t>
        </is>
      </c>
      <c r="Q3176" t="inlineStr">
        <is>
          <t>2026-06-08</t>
        </is>
      </c>
      <c r="R3176" t="inlineStr">
        <is>
          <t>+10%▶50% 익절 / +20%▶30% 익절 / +30%▶20% 익절</t>
        </is>
      </c>
      <c r="S3176" t="inlineStr">
        <is>
          <t>-5%▶50% 손절 / -10%▶30% 손절 / -15%▶20% 손절</t>
        </is>
      </c>
      <c r="T3176" t="inlineStr">
        <is>
          <t>매수 0.0005 / 매도 0.0025 / 슬리피지 0.0007</t>
        </is>
      </c>
    </row>
    <row r="3177">
      <c r="A3177" t="inlineStr">
        <is>
          <t>삼성중공업|6개월 전에 샀다면|[중기추세]+[버티기형]</t>
        </is>
      </c>
      <c r="B3177" t="inlineStr">
        <is>
          <t>삼성중공업</t>
        </is>
      </c>
      <c r="C3177" t="inlineStr">
        <is>
          <t>010140</t>
        </is>
      </c>
      <c r="D3177" t="inlineStr">
        <is>
          <t>6개월 전에 샀다면</t>
        </is>
      </c>
      <c r="E3177" t="inlineStr">
        <is>
          <t>[중기추세]+[버티기형]</t>
        </is>
      </c>
      <c r="F3177" t="inlineStr">
        <is>
          <t>[중기추세]</t>
        </is>
      </c>
      <c r="G3177" t="inlineStr">
        <is>
          <t>[버티기형]</t>
        </is>
      </c>
      <c r="H3177" t="n">
        <v>300000</v>
      </c>
      <c r="I3177" t="n">
        <v>25900</v>
      </c>
      <c r="J3177" t="n">
        <v>26250</v>
      </c>
      <c r="K3177" t="n">
        <v>1.35</v>
      </c>
      <c r="L3177" t="n">
        <v>0</v>
      </c>
      <c r="M3177" t="n">
        <v>0</v>
      </c>
      <c r="N3177" t="n">
        <v>0</v>
      </c>
      <c r="O3177" t="n">
        <v>0</v>
      </c>
      <c r="P3177" t="inlineStr">
        <is>
          <t>2025-12-08</t>
        </is>
      </c>
      <c r="Q3177" t="inlineStr">
        <is>
          <t>2026-06-08</t>
        </is>
      </c>
      <c r="R3177" t="inlineStr">
        <is>
          <t>+10%▶50% 익절 / +20%▶30% 익절 / +30%▶20% 익절</t>
        </is>
      </c>
      <c r="S3177" t="inlineStr">
        <is>
          <t>-5%▶40% 손절 / -15%▶30% 손절 / -20%▶30% 손절</t>
        </is>
      </c>
      <c r="T3177" t="inlineStr">
        <is>
          <t>매수 0.0005 / 매도 0.0025 / 슬리피지 0.0007</t>
        </is>
      </c>
    </row>
    <row r="3178">
      <c r="A3178" t="inlineStr">
        <is>
          <t>삼성중공업|6개월 전에 샀다면|[수익극대화]+[칼손절]</t>
        </is>
      </c>
      <c r="B3178" t="inlineStr">
        <is>
          <t>삼성중공업</t>
        </is>
      </c>
      <c r="C3178" t="inlineStr">
        <is>
          <t>010140</t>
        </is>
      </c>
      <c r="D3178" t="inlineStr">
        <is>
          <t>6개월 전에 샀다면</t>
        </is>
      </c>
      <c r="E3178" t="inlineStr">
        <is>
          <t>[수익극대화]+[칼손절]</t>
        </is>
      </c>
      <c r="F3178" t="inlineStr">
        <is>
          <t>[수익극대화]</t>
        </is>
      </c>
      <c r="G3178" t="inlineStr">
        <is>
          <t>[칼손절]</t>
        </is>
      </c>
      <c r="H3178" t="n">
        <v>300000</v>
      </c>
      <c r="I3178" t="n">
        <v>25900</v>
      </c>
      <c r="J3178" t="n">
        <v>26250</v>
      </c>
      <c r="K3178" t="n">
        <v>1.35</v>
      </c>
      <c r="L3178" t="n">
        <v>0</v>
      </c>
      <c r="M3178" t="n">
        <v>0</v>
      </c>
      <c r="N3178" t="n">
        <v>0</v>
      </c>
      <c r="O3178" t="n">
        <v>0</v>
      </c>
      <c r="P3178" t="inlineStr">
        <is>
          <t>2025-12-08</t>
        </is>
      </c>
      <c r="Q3178" t="inlineStr">
        <is>
          <t>2026-06-08</t>
        </is>
      </c>
      <c r="R3178" t="inlineStr">
        <is>
          <t>+10%▶40% 익절 / +20%▶30% 익절 / +40%▶30% 익절</t>
        </is>
      </c>
      <c r="S3178" t="inlineStr">
        <is>
          <t>-2%▶80% 손절 / -4%▶10% 손절 / -6%▶10% 손절</t>
        </is>
      </c>
      <c r="T3178" t="inlineStr">
        <is>
          <t>매수 0.0005 / 매도 0.0025 / 슬리피지 0.0007</t>
        </is>
      </c>
    </row>
    <row r="3179">
      <c r="A3179" t="inlineStr">
        <is>
          <t>삼성중공업|6개월 전에 샀다면|[수익극대화]+[정석방어]</t>
        </is>
      </c>
      <c r="B3179" t="inlineStr">
        <is>
          <t>삼성중공업</t>
        </is>
      </c>
      <c r="C3179" t="inlineStr">
        <is>
          <t>010140</t>
        </is>
      </c>
      <c r="D3179" t="inlineStr">
        <is>
          <t>6개월 전에 샀다면</t>
        </is>
      </c>
      <c r="E3179" t="inlineStr">
        <is>
          <t>[수익극대화]+[정석방어]</t>
        </is>
      </c>
      <c r="F3179" t="inlineStr">
        <is>
          <t>[수익극대화]</t>
        </is>
      </c>
      <c r="G3179" t="inlineStr">
        <is>
          <t>[정석방어]</t>
        </is>
      </c>
      <c r="H3179" t="n">
        <v>300000</v>
      </c>
      <c r="I3179" t="n">
        <v>25900</v>
      </c>
      <c r="J3179" t="n">
        <v>26250</v>
      </c>
      <c r="K3179" t="n">
        <v>1.35</v>
      </c>
      <c r="L3179" t="n">
        <v>0</v>
      </c>
      <c r="M3179" t="n">
        <v>0</v>
      </c>
      <c r="N3179" t="n">
        <v>0</v>
      </c>
      <c r="O3179" t="n">
        <v>0</v>
      </c>
      <c r="P3179" t="inlineStr">
        <is>
          <t>2025-12-08</t>
        </is>
      </c>
      <c r="Q3179" t="inlineStr">
        <is>
          <t>2026-06-08</t>
        </is>
      </c>
      <c r="R3179" t="inlineStr">
        <is>
          <t>+10%▶40% 익절 / +20%▶30% 익절 / +40%▶30% 익절</t>
        </is>
      </c>
      <c r="S3179" t="inlineStr">
        <is>
          <t>-3%▶70% 손절 / -5%▶20% 손절 / -10%▶10% 손절</t>
        </is>
      </c>
      <c r="T3179" t="inlineStr">
        <is>
          <t>매수 0.0005 / 매도 0.0025 / 슬리피지 0.0007</t>
        </is>
      </c>
    </row>
    <row r="3180">
      <c r="A3180" t="inlineStr">
        <is>
          <t>삼성중공업|6개월 전에 샀다면|[수익극대화]+[변동성허용]</t>
        </is>
      </c>
      <c r="B3180" t="inlineStr">
        <is>
          <t>삼성중공업</t>
        </is>
      </c>
      <c r="C3180" t="inlineStr">
        <is>
          <t>010140</t>
        </is>
      </c>
      <c r="D3180" t="inlineStr">
        <is>
          <t>6개월 전에 샀다면</t>
        </is>
      </c>
      <c r="E3180" t="inlineStr">
        <is>
          <t>[수익극대화]+[변동성허용]</t>
        </is>
      </c>
      <c r="F3180" t="inlineStr">
        <is>
          <t>[수익극대화]</t>
        </is>
      </c>
      <c r="G3180" t="inlineStr">
        <is>
          <t>[변동성허용]</t>
        </is>
      </c>
      <c r="H3180" t="n">
        <v>300000</v>
      </c>
      <c r="I3180" t="n">
        <v>25900</v>
      </c>
      <c r="J3180" t="n">
        <v>26250</v>
      </c>
      <c r="K3180" t="n">
        <v>1.35</v>
      </c>
      <c r="L3180" t="n">
        <v>0</v>
      </c>
      <c r="M3180" t="n">
        <v>0</v>
      </c>
      <c r="N3180" t="n">
        <v>0</v>
      </c>
      <c r="O3180" t="n">
        <v>0</v>
      </c>
      <c r="P3180" t="inlineStr">
        <is>
          <t>2025-12-08</t>
        </is>
      </c>
      <c r="Q3180" t="inlineStr">
        <is>
          <t>2026-06-08</t>
        </is>
      </c>
      <c r="R3180" t="inlineStr">
        <is>
          <t>+10%▶40% 익절 / +20%▶30% 익절 / +40%▶30% 익절</t>
        </is>
      </c>
      <c r="S3180" t="inlineStr">
        <is>
          <t>-5%▶50% 손절 / -10%▶30% 손절 / -15%▶20% 손절</t>
        </is>
      </c>
      <c r="T3180" t="inlineStr">
        <is>
          <t>매수 0.0005 / 매도 0.0025 / 슬리피지 0.0007</t>
        </is>
      </c>
    </row>
    <row r="3181">
      <c r="A3181" t="inlineStr">
        <is>
          <t>삼성중공업|6개월 전에 샀다면|[수익극대화]+[버티기형]</t>
        </is>
      </c>
      <c r="B3181" t="inlineStr">
        <is>
          <t>삼성중공업</t>
        </is>
      </c>
      <c r="C3181" t="inlineStr">
        <is>
          <t>010140</t>
        </is>
      </c>
      <c r="D3181" t="inlineStr">
        <is>
          <t>6개월 전에 샀다면</t>
        </is>
      </c>
      <c r="E3181" t="inlineStr">
        <is>
          <t>[수익극대화]+[버티기형]</t>
        </is>
      </c>
      <c r="F3181" t="inlineStr">
        <is>
          <t>[수익극대화]</t>
        </is>
      </c>
      <c r="G3181" t="inlineStr">
        <is>
          <t>[버티기형]</t>
        </is>
      </c>
      <c r="H3181" t="n">
        <v>300000</v>
      </c>
      <c r="I3181" t="n">
        <v>25900</v>
      </c>
      <c r="J3181" t="n">
        <v>26250</v>
      </c>
      <c r="K3181" t="n">
        <v>1.35</v>
      </c>
      <c r="L3181" t="n">
        <v>0</v>
      </c>
      <c r="M3181" t="n">
        <v>0</v>
      </c>
      <c r="N3181" t="n">
        <v>0</v>
      </c>
      <c r="O3181" t="n">
        <v>0</v>
      </c>
      <c r="P3181" t="inlineStr">
        <is>
          <t>2025-12-08</t>
        </is>
      </c>
      <c r="Q3181" t="inlineStr">
        <is>
          <t>2026-06-08</t>
        </is>
      </c>
      <c r="R3181" t="inlineStr">
        <is>
          <t>+10%▶40% 익절 / +20%▶30% 익절 / +40%▶30% 익절</t>
        </is>
      </c>
      <c r="S3181" t="inlineStr">
        <is>
          <t>-5%▶40% 손절 / -15%▶30% 손절 / -20%▶30% 손절</t>
        </is>
      </c>
      <c r="T3181" t="inlineStr">
        <is>
          <t>매수 0.0005 / 매도 0.0025 / 슬리피지 0.0007</t>
        </is>
      </c>
    </row>
    <row r="3182">
      <c r="A3182" t="inlineStr">
        <is>
          <t>삼성중공업|전체 평가기간|[초단타]+[칼손절]</t>
        </is>
      </c>
      <c r="B3182" t="inlineStr">
        <is>
          <t>삼성중공업</t>
        </is>
      </c>
      <c r="C3182" t="inlineStr">
        <is>
          <t>010140</t>
        </is>
      </c>
      <c r="D3182" t="inlineStr">
        <is>
          <t>전체 평가기간</t>
        </is>
      </c>
      <c r="E3182" t="inlineStr">
        <is>
          <t>[초단타]+[칼손절]</t>
        </is>
      </c>
      <c r="F3182" t="inlineStr">
        <is>
          <t>[초단타]</t>
        </is>
      </c>
      <c r="G3182" t="inlineStr">
        <is>
          <t>[칼손절]</t>
        </is>
      </c>
      <c r="H3182" t="n">
        <v>300000</v>
      </c>
      <c r="I3182" t="n">
        <v>24150</v>
      </c>
      <c r="J3182" t="n">
        <v>26250</v>
      </c>
      <c r="K3182" t="n">
        <v>8.699999999999999</v>
      </c>
      <c r="L3182" t="n">
        <v>0</v>
      </c>
      <c r="M3182" t="n">
        <v>0</v>
      </c>
      <c r="N3182" t="n">
        <v>0</v>
      </c>
      <c r="O3182" t="n">
        <v>0</v>
      </c>
      <c r="P3182" t="inlineStr">
        <is>
          <t>2026-01-02</t>
        </is>
      </c>
      <c r="Q3182" t="inlineStr">
        <is>
          <t>2026-06-08</t>
        </is>
      </c>
      <c r="R3182" t="inlineStr">
        <is>
          <t>+3%▶70% 익절 / +5%▶20% 익절 / +10%▶10% 익절</t>
        </is>
      </c>
      <c r="S3182" t="inlineStr">
        <is>
          <t>-2%▶80% 손절 / -4%▶10% 손절 / -6%▶10% 손절</t>
        </is>
      </c>
      <c r="T3182" t="inlineStr">
        <is>
          <t>매수 0.0005 / 매도 0.0025 / 슬리피지 0.0007</t>
        </is>
      </c>
    </row>
    <row r="3183">
      <c r="A3183" t="inlineStr">
        <is>
          <t>삼성중공업|전체 평가기간|[초단타]+[정석방어]</t>
        </is>
      </c>
      <c r="B3183" t="inlineStr">
        <is>
          <t>삼성중공업</t>
        </is>
      </c>
      <c r="C3183" t="inlineStr">
        <is>
          <t>010140</t>
        </is>
      </c>
      <c r="D3183" t="inlineStr">
        <is>
          <t>전체 평가기간</t>
        </is>
      </c>
      <c r="E3183" t="inlineStr">
        <is>
          <t>[초단타]+[정석방어]</t>
        </is>
      </c>
      <c r="F3183" t="inlineStr">
        <is>
          <t>[초단타]</t>
        </is>
      </c>
      <c r="G3183" t="inlineStr">
        <is>
          <t>[정석방어]</t>
        </is>
      </c>
      <c r="H3183" t="n">
        <v>300000</v>
      </c>
      <c r="I3183" t="n">
        <v>24150</v>
      </c>
      <c r="J3183" t="n">
        <v>26250</v>
      </c>
      <c r="K3183" t="n">
        <v>8.699999999999999</v>
      </c>
      <c r="L3183" t="n">
        <v>0</v>
      </c>
      <c r="M3183" t="n">
        <v>0</v>
      </c>
      <c r="N3183" t="n">
        <v>0</v>
      </c>
      <c r="O3183" t="n">
        <v>0</v>
      </c>
      <c r="P3183" t="inlineStr">
        <is>
          <t>2026-01-02</t>
        </is>
      </c>
      <c r="Q3183" t="inlineStr">
        <is>
          <t>2026-06-08</t>
        </is>
      </c>
      <c r="R3183" t="inlineStr">
        <is>
          <t>+3%▶70% 익절 / +5%▶20% 익절 / +10%▶10% 익절</t>
        </is>
      </c>
      <c r="S3183" t="inlineStr">
        <is>
          <t>-3%▶70% 손절 / -5%▶20% 손절 / -10%▶10% 손절</t>
        </is>
      </c>
      <c r="T3183" t="inlineStr">
        <is>
          <t>매수 0.0005 / 매도 0.0025 / 슬리피지 0.0007</t>
        </is>
      </c>
    </row>
    <row r="3184">
      <c r="A3184" t="inlineStr">
        <is>
          <t>삼성중공업|전체 평가기간|[초단타]+[변동성허용]</t>
        </is>
      </c>
      <c r="B3184" t="inlineStr">
        <is>
          <t>삼성중공업</t>
        </is>
      </c>
      <c r="C3184" t="inlineStr">
        <is>
          <t>010140</t>
        </is>
      </c>
      <c r="D3184" t="inlineStr">
        <is>
          <t>전체 평가기간</t>
        </is>
      </c>
      <c r="E3184" t="inlineStr">
        <is>
          <t>[초단타]+[변동성허용]</t>
        </is>
      </c>
      <c r="F3184" t="inlineStr">
        <is>
          <t>[초단타]</t>
        </is>
      </c>
      <c r="G3184" t="inlineStr">
        <is>
          <t>[변동성허용]</t>
        </is>
      </c>
      <c r="H3184" t="n">
        <v>300000</v>
      </c>
      <c r="I3184" t="n">
        <v>24150</v>
      </c>
      <c r="J3184" t="n">
        <v>26250</v>
      </c>
      <c r="K3184" t="n">
        <v>8.699999999999999</v>
      </c>
      <c r="L3184" t="n">
        <v>0</v>
      </c>
      <c r="M3184" t="n">
        <v>0</v>
      </c>
      <c r="N3184" t="n">
        <v>0</v>
      </c>
      <c r="O3184" t="n">
        <v>0</v>
      </c>
      <c r="P3184" t="inlineStr">
        <is>
          <t>2026-01-02</t>
        </is>
      </c>
      <c r="Q3184" t="inlineStr">
        <is>
          <t>2026-06-08</t>
        </is>
      </c>
      <c r="R3184" t="inlineStr">
        <is>
          <t>+3%▶70% 익절 / +5%▶20% 익절 / +10%▶10% 익절</t>
        </is>
      </c>
      <c r="S3184" t="inlineStr">
        <is>
          <t>-5%▶50% 손절 / -10%▶30% 손절 / -15%▶20% 손절</t>
        </is>
      </c>
      <c r="T3184" t="inlineStr">
        <is>
          <t>매수 0.0005 / 매도 0.0025 / 슬리피지 0.0007</t>
        </is>
      </c>
    </row>
    <row r="3185">
      <c r="A3185" t="inlineStr">
        <is>
          <t>삼성중공업|전체 평가기간|[초단타]+[버티기형]</t>
        </is>
      </c>
      <c r="B3185" t="inlineStr">
        <is>
          <t>삼성중공업</t>
        </is>
      </c>
      <c r="C3185" t="inlineStr">
        <is>
          <t>010140</t>
        </is>
      </c>
      <c r="D3185" t="inlineStr">
        <is>
          <t>전체 평가기간</t>
        </is>
      </c>
      <c r="E3185" t="inlineStr">
        <is>
          <t>[초단타]+[버티기형]</t>
        </is>
      </c>
      <c r="F3185" t="inlineStr">
        <is>
          <t>[초단타]</t>
        </is>
      </c>
      <c r="G3185" t="inlineStr">
        <is>
          <t>[버티기형]</t>
        </is>
      </c>
      <c r="H3185" t="n">
        <v>300000</v>
      </c>
      <c r="I3185" t="n">
        <v>24150</v>
      </c>
      <c r="J3185" t="n">
        <v>26250</v>
      </c>
      <c r="K3185" t="n">
        <v>8.699999999999999</v>
      </c>
      <c r="L3185" t="n">
        <v>0</v>
      </c>
      <c r="M3185" t="n">
        <v>0</v>
      </c>
      <c r="N3185" t="n">
        <v>0</v>
      </c>
      <c r="O3185" t="n">
        <v>0</v>
      </c>
      <c r="P3185" t="inlineStr">
        <is>
          <t>2026-01-02</t>
        </is>
      </c>
      <c r="Q3185" t="inlineStr">
        <is>
          <t>2026-06-08</t>
        </is>
      </c>
      <c r="R3185" t="inlineStr">
        <is>
          <t>+3%▶70% 익절 / +5%▶20% 익절 / +10%▶10% 익절</t>
        </is>
      </c>
      <c r="S3185" t="inlineStr">
        <is>
          <t>-5%▶40% 손절 / -15%▶30% 손절 / -20%▶30% 손절</t>
        </is>
      </c>
      <c r="T3185" t="inlineStr">
        <is>
          <t>매수 0.0005 / 매도 0.0025 / 슬리피지 0.0007</t>
        </is>
      </c>
    </row>
    <row r="3186">
      <c r="A3186" t="inlineStr">
        <is>
          <t>삼성중공업|전체 평가기간|[단기스윙]+[칼손절]</t>
        </is>
      </c>
      <c r="B3186" t="inlineStr">
        <is>
          <t>삼성중공업</t>
        </is>
      </c>
      <c r="C3186" t="inlineStr">
        <is>
          <t>010140</t>
        </is>
      </c>
      <c r="D3186" t="inlineStr">
        <is>
          <t>전체 평가기간</t>
        </is>
      </c>
      <c r="E3186" t="inlineStr">
        <is>
          <t>[단기스윙]+[칼손절]</t>
        </is>
      </c>
      <c r="F3186" t="inlineStr">
        <is>
          <t>[단기스윙]</t>
        </is>
      </c>
      <c r="G3186" t="inlineStr">
        <is>
          <t>[칼손절]</t>
        </is>
      </c>
      <c r="H3186" t="n">
        <v>300000</v>
      </c>
      <c r="I3186" t="n">
        <v>24150</v>
      </c>
      <c r="J3186" t="n">
        <v>26250</v>
      </c>
      <c r="K3186" t="n">
        <v>8.699999999999999</v>
      </c>
      <c r="L3186" t="n">
        <v>0</v>
      </c>
      <c r="M3186" t="n">
        <v>0</v>
      </c>
      <c r="N3186" t="n">
        <v>0</v>
      </c>
      <c r="O3186" t="n">
        <v>0</v>
      </c>
      <c r="P3186" t="inlineStr">
        <is>
          <t>2026-01-02</t>
        </is>
      </c>
      <c r="Q3186" t="inlineStr">
        <is>
          <t>2026-06-08</t>
        </is>
      </c>
      <c r="R3186" t="inlineStr">
        <is>
          <t>+5%▶60% 익절 / +10%▶30% 익절 / +20%▶10% 익절</t>
        </is>
      </c>
      <c r="S3186" t="inlineStr">
        <is>
          <t>-2%▶80% 손절 / -4%▶10% 손절 / -6%▶10% 손절</t>
        </is>
      </c>
      <c r="T3186" t="inlineStr">
        <is>
          <t>매수 0.0005 / 매도 0.0025 / 슬리피지 0.0007</t>
        </is>
      </c>
    </row>
    <row r="3187">
      <c r="A3187" t="inlineStr">
        <is>
          <t>삼성중공업|전체 평가기간|[단기스윙]+[정석방어]</t>
        </is>
      </c>
      <c r="B3187" t="inlineStr">
        <is>
          <t>삼성중공업</t>
        </is>
      </c>
      <c r="C3187" t="inlineStr">
        <is>
          <t>010140</t>
        </is>
      </c>
      <c r="D3187" t="inlineStr">
        <is>
          <t>전체 평가기간</t>
        </is>
      </c>
      <c r="E3187" t="inlineStr">
        <is>
          <t>[단기스윙]+[정석방어]</t>
        </is>
      </c>
      <c r="F3187" t="inlineStr">
        <is>
          <t>[단기스윙]</t>
        </is>
      </c>
      <c r="G3187" t="inlineStr">
        <is>
          <t>[정석방어]</t>
        </is>
      </c>
      <c r="H3187" t="n">
        <v>300000</v>
      </c>
      <c r="I3187" t="n">
        <v>24150</v>
      </c>
      <c r="J3187" t="n">
        <v>26250</v>
      </c>
      <c r="K3187" t="n">
        <v>8.699999999999999</v>
      </c>
      <c r="L3187" t="n">
        <v>0</v>
      </c>
      <c r="M3187" t="n">
        <v>0</v>
      </c>
      <c r="N3187" t="n">
        <v>0</v>
      </c>
      <c r="O3187" t="n">
        <v>0</v>
      </c>
      <c r="P3187" t="inlineStr">
        <is>
          <t>2026-01-02</t>
        </is>
      </c>
      <c r="Q3187" t="inlineStr">
        <is>
          <t>2026-06-08</t>
        </is>
      </c>
      <c r="R3187" t="inlineStr">
        <is>
          <t>+5%▶60% 익절 / +10%▶30% 익절 / +20%▶10% 익절</t>
        </is>
      </c>
      <c r="S3187" t="inlineStr">
        <is>
          <t>-3%▶70% 손절 / -5%▶20% 손절 / -10%▶10% 손절</t>
        </is>
      </c>
      <c r="T3187" t="inlineStr">
        <is>
          <t>매수 0.0005 / 매도 0.0025 / 슬리피지 0.0007</t>
        </is>
      </c>
    </row>
    <row r="3188">
      <c r="A3188" t="inlineStr">
        <is>
          <t>삼성중공업|전체 평가기간|[단기스윙]+[변동성허용]</t>
        </is>
      </c>
      <c r="B3188" t="inlineStr">
        <is>
          <t>삼성중공업</t>
        </is>
      </c>
      <c r="C3188" t="inlineStr">
        <is>
          <t>010140</t>
        </is>
      </c>
      <c r="D3188" t="inlineStr">
        <is>
          <t>전체 평가기간</t>
        </is>
      </c>
      <c r="E3188" t="inlineStr">
        <is>
          <t>[단기스윙]+[변동성허용]</t>
        </is>
      </c>
      <c r="F3188" t="inlineStr">
        <is>
          <t>[단기스윙]</t>
        </is>
      </c>
      <c r="G3188" t="inlineStr">
        <is>
          <t>[변동성허용]</t>
        </is>
      </c>
      <c r="H3188" t="n">
        <v>300000</v>
      </c>
      <c r="I3188" t="n">
        <v>24150</v>
      </c>
      <c r="J3188" t="n">
        <v>26250</v>
      </c>
      <c r="K3188" t="n">
        <v>8.699999999999999</v>
      </c>
      <c r="L3188" t="n">
        <v>0</v>
      </c>
      <c r="M3188" t="n">
        <v>0</v>
      </c>
      <c r="N3188" t="n">
        <v>0</v>
      </c>
      <c r="O3188" t="n">
        <v>0</v>
      </c>
      <c r="P3188" t="inlineStr">
        <is>
          <t>2026-01-02</t>
        </is>
      </c>
      <c r="Q3188" t="inlineStr">
        <is>
          <t>2026-06-08</t>
        </is>
      </c>
      <c r="R3188" t="inlineStr">
        <is>
          <t>+5%▶60% 익절 / +10%▶30% 익절 / +20%▶10% 익절</t>
        </is>
      </c>
      <c r="S3188" t="inlineStr">
        <is>
          <t>-5%▶50% 손절 / -10%▶30% 손절 / -15%▶20% 손절</t>
        </is>
      </c>
      <c r="T3188" t="inlineStr">
        <is>
          <t>매수 0.0005 / 매도 0.0025 / 슬리피지 0.0007</t>
        </is>
      </c>
    </row>
    <row r="3189">
      <c r="A3189" t="inlineStr">
        <is>
          <t>삼성중공업|전체 평가기간|[단기스윙]+[버티기형]</t>
        </is>
      </c>
      <c r="B3189" t="inlineStr">
        <is>
          <t>삼성중공업</t>
        </is>
      </c>
      <c r="C3189" t="inlineStr">
        <is>
          <t>010140</t>
        </is>
      </c>
      <c r="D3189" t="inlineStr">
        <is>
          <t>전체 평가기간</t>
        </is>
      </c>
      <c r="E3189" t="inlineStr">
        <is>
          <t>[단기스윙]+[버티기형]</t>
        </is>
      </c>
      <c r="F3189" t="inlineStr">
        <is>
          <t>[단기스윙]</t>
        </is>
      </c>
      <c r="G3189" t="inlineStr">
        <is>
          <t>[버티기형]</t>
        </is>
      </c>
      <c r="H3189" t="n">
        <v>300000</v>
      </c>
      <c r="I3189" t="n">
        <v>24150</v>
      </c>
      <c r="J3189" t="n">
        <v>26250</v>
      </c>
      <c r="K3189" t="n">
        <v>8.699999999999999</v>
      </c>
      <c r="L3189" t="n">
        <v>0</v>
      </c>
      <c r="M3189" t="n">
        <v>0</v>
      </c>
      <c r="N3189" t="n">
        <v>0</v>
      </c>
      <c r="O3189" t="n">
        <v>0</v>
      </c>
      <c r="P3189" t="inlineStr">
        <is>
          <t>2026-01-02</t>
        </is>
      </c>
      <c r="Q3189" t="inlineStr">
        <is>
          <t>2026-06-08</t>
        </is>
      </c>
      <c r="R3189" t="inlineStr">
        <is>
          <t>+5%▶60% 익절 / +10%▶30% 익절 / +20%▶10% 익절</t>
        </is>
      </c>
      <c r="S3189" t="inlineStr">
        <is>
          <t>-5%▶40% 손절 / -15%▶30% 손절 / -20%▶30% 손절</t>
        </is>
      </c>
      <c r="T3189" t="inlineStr">
        <is>
          <t>매수 0.0005 / 매도 0.0025 / 슬리피지 0.0007</t>
        </is>
      </c>
    </row>
    <row r="3190">
      <c r="A3190" t="inlineStr">
        <is>
          <t>삼성중공업|전체 평가기간|[대표님룰]+[칼손절]</t>
        </is>
      </c>
      <c r="B3190" t="inlineStr">
        <is>
          <t>삼성중공업</t>
        </is>
      </c>
      <c r="C3190" t="inlineStr">
        <is>
          <t>010140</t>
        </is>
      </c>
      <c r="D3190" t="inlineStr">
        <is>
          <t>전체 평가기간</t>
        </is>
      </c>
      <c r="E3190" t="inlineStr">
        <is>
          <t>[대표님룰]+[칼손절]</t>
        </is>
      </c>
      <c r="F3190" t="inlineStr">
        <is>
          <t>[대표님룰]</t>
        </is>
      </c>
      <c r="G3190" t="inlineStr">
        <is>
          <t>[칼손절]</t>
        </is>
      </c>
      <c r="H3190" t="n">
        <v>300000</v>
      </c>
      <c r="I3190" t="n">
        <v>24150</v>
      </c>
      <c r="J3190" t="n">
        <v>26250</v>
      </c>
      <c r="K3190" t="n">
        <v>8.699999999999999</v>
      </c>
      <c r="L3190" t="n">
        <v>0</v>
      </c>
      <c r="M3190" t="n">
        <v>0</v>
      </c>
      <c r="N3190" t="n">
        <v>0</v>
      </c>
      <c r="O3190" t="n">
        <v>0</v>
      </c>
      <c r="P3190" t="inlineStr">
        <is>
          <t>2026-01-02</t>
        </is>
      </c>
      <c r="Q3190" t="inlineStr">
        <is>
          <t>2026-06-08</t>
        </is>
      </c>
      <c r="R3190" t="inlineStr">
        <is>
          <t>+5%▶60% 익절 / +10%▶30% 익절 / +30%▶10% 익절</t>
        </is>
      </c>
      <c r="S3190" t="inlineStr">
        <is>
          <t>-2%▶80% 손절 / -4%▶10% 손절 / -6%▶10% 손절</t>
        </is>
      </c>
      <c r="T3190" t="inlineStr">
        <is>
          <t>매수 0.0005 / 매도 0.0025 / 슬리피지 0.0007</t>
        </is>
      </c>
    </row>
    <row r="3191">
      <c r="A3191" t="inlineStr">
        <is>
          <t>삼성중공업|전체 평가기간|[대표님룰]+[정석방어]</t>
        </is>
      </c>
      <c r="B3191" t="inlineStr">
        <is>
          <t>삼성중공업</t>
        </is>
      </c>
      <c r="C3191" t="inlineStr">
        <is>
          <t>010140</t>
        </is>
      </c>
      <c r="D3191" t="inlineStr">
        <is>
          <t>전체 평가기간</t>
        </is>
      </c>
      <c r="E3191" t="inlineStr">
        <is>
          <t>[대표님룰]+[정석방어]</t>
        </is>
      </c>
      <c r="F3191" t="inlineStr">
        <is>
          <t>[대표님룰]</t>
        </is>
      </c>
      <c r="G3191" t="inlineStr">
        <is>
          <t>[정석방어]</t>
        </is>
      </c>
      <c r="H3191" t="n">
        <v>300000</v>
      </c>
      <c r="I3191" t="n">
        <v>24150</v>
      </c>
      <c r="J3191" t="n">
        <v>26250</v>
      </c>
      <c r="K3191" t="n">
        <v>8.699999999999999</v>
      </c>
      <c r="L3191" t="n">
        <v>0</v>
      </c>
      <c r="M3191" t="n">
        <v>0</v>
      </c>
      <c r="N3191" t="n">
        <v>0</v>
      </c>
      <c r="O3191" t="n">
        <v>0</v>
      </c>
      <c r="P3191" t="inlineStr">
        <is>
          <t>2026-01-02</t>
        </is>
      </c>
      <c r="Q3191" t="inlineStr">
        <is>
          <t>2026-06-08</t>
        </is>
      </c>
      <c r="R3191" t="inlineStr">
        <is>
          <t>+5%▶60% 익절 / +10%▶30% 익절 / +30%▶10% 익절</t>
        </is>
      </c>
      <c r="S3191" t="inlineStr">
        <is>
          <t>-3%▶70% 손절 / -5%▶20% 손절 / -10%▶10% 손절</t>
        </is>
      </c>
      <c r="T3191" t="inlineStr">
        <is>
          <t>매수 0.0005 / 매도 0.0025 / 슬리피지 0.0007</t>
        </is>
      </c>
    </row>
    <row r="3192">
      <c r="A3192" t="inlineStr">
        <is>
          <t>삼성중공업|전체 평가기간|[대표님룰]+[변동성허용]</t>
        </is>
      </c>
      <c r="B3192" t="inlineStr">
        <is>
          <t>삼성중공업</t>
        </is>
      </c>
      <c r="C3192" t="inlineStr">
        <is>
          <t>010140</t>
        </is>
      </c>
      <c r="D3192" t="inlineStr">
        <is>
          <t>전체 평가기간</t>
        </is>
      </c>
      <c r="E3192" t="inlineStr">
        <is>
          <t>[대표님룰]+[변동성허용]</t>
        </is>
      </c>
      <c r="F3192" t="inlineStr">
        <is>
          <t>[대표님룰]</t>
        </is>
      </c>
      <c r="G3192" t="inlineStr">
        <is>
          <t>[변동성허용]</t>
        </is>
      </c>
      <c r="H3192" t="n">
        <v>300000</v>
      </c>
      <c r="I3192" t="n">
        <v>24150</v>
      </c>
      <c r="J3192" t="n">
        <v>26250</v>
      </c>
      <c r="K3192" t="n">
        <v>8.699999999999999</v>
      </c>
      <c r="L3192" t="n">
        <v>0</v>
      </c>
      <c r="M3192" t="n">
        <v>0</v>
      </c>
      <c r="N3192" t="n">
        <v>0</v>
      </c>
      <c r="O3192" t="n">
        <v>0</v>
      </c>
      <c r="P3192" t="inlineStr">
        <is>
          <t>2026-01-02</t>
        </is>
      </c>
      <c r="Q3192" t="inlineStr">
        <is>
          <t>2026-06-08</t>
        </is>
      </c>
      <c r="R3192" t="inlineStr">
        <is>
          <t>+5%▶60% 익절 / +10%▶30% 익절 / +30%▶10% 익절</t>
        </is>
      </c>
      <c r="S3192" t="inlineStr">
        <is>
          <t>-5%▶50% 손절 / -10%▶30% 손절 / -15%▶20% 손절</t>
        </is>
      </c>
      <c r="T3192" t="inlineStr">
        <is>
          <t>매수 0.0005 / 매도 0.0025 / 슬리피지 0.0007</t>
        </is>
      </c>
    </row>
    <row r="3193">
      <c r="A3193" t="inlineStr">
        <is>
          <t>삼성중공업|전체 평가기간|[대표님룰]+[버티기형]</t>
        </is>
      </c>
      <c r="B3193" t="inlineStr">
        <is>
          <t>삼성중공업</t>
        </is>
      </c>
      <c r="C3193" t="inlineStr">
        <is>
          <t>010140</t>
        </is>
      </c>
      <c r="D3193" t="inlineStr">
        <is>
          <t>전체 평가기간</t>
        </is>
      </c>
      <c r="E3193" t="inlineStr">
        <is>
          <t>[대표님룰]+[버티기형]</t>
        </is>
      </c>
      <c r="F3193" t="inlineStr">
        <is>
          <t>[대표님룰]</t>
        </is>
      </c>
      <c r="G3193" t="inlineStr">
        <is>
          <t>[버티기형]</t>
        </is>
      </c>
      <c r="H3193" t="n">
        <v>300000</v>
      </c>
      <c r="I3193" t="n">
        <v>24150</v>
      </c>
      <c r="J3193" t="n">
        <v>26250</v>
      </c>
      <c r="K3193" t="n">
        <v>8.699999999999999</v>
      </c>
      <c r="L3193" t="n">
        <v>0</v>
      </c>
      <c r="M3193" t="n">
        <v>0</v>
      </c>
      <c r="N3193" t="n">
        <v>0</v>
      </c>
      <c r="O3193" t="n">
        <v>0</v>
      </c>
      <c r="P3193" t="inlineStr">
        <is>
          <t>2026-01-02</t>
        </is>
      </c>
      <c r="Q3193" t="inlineStr">
        <is>
          <t>2026-06-08</t>
        </is>
      </c>
      <c r="R3193" t="inlineStr">
        <is>
          <t>+5%▶60% 익절 / +10%▶30% 익절 / +30%▶10% 익절</t>
        </is>
      </c>
      <c r="S3193" t="inlineStr">
        <is>
          <t>-5%▶40% 손절 / -15%▶30% 손절 / -20%▶30% 손절</t>
        </is>
      </c>
      <c r="T3193" t="inlineStr">
        <is>
          <t>매수 0.0005 / 매도 0.0025 / 슬리피지 0.0007</t>
        </is>
      </c>
    </row>
    <row r="3194">
      <c r="A3194" t="inlineStr">
        <is>
          <t>삼성중공업|전체 평가기간|[중기추세]+[칼손절]</t>
        </is>
      </c>
      <c r="B3194" t="inlineStr">
        <is>
          <t>삼성중공업</t>
        </is>
      </c>
      <c r="C3194" t="inlineStr">
        <is>
          <t>010140</t>
        </is>
      </c>
      <c r="D3194" t="inlineStr">
        <is>
          <t>전체 평가기간</t>
        </is>
      </c>
      <c r="E3194" t="inlineStr">
        <is>
          <t>[중기추세]+[칼손절]</t>
        </is>
      </c>
      <c r="F3194" t="inlineStr">
        <is>
          <t>[중기추세]</t>
        </is>
      </c>
      <c r="G3194" t="inlineStr">
        <is>
          <t>[칼손절]</t>
        </is>
      </c>
      <c r="H3194" t="n">
        <v>300000</v>
      </c>
      <c r="I3194" t="n">
        <v>24150</v>
      </c>
      <c r="J3194" t="n">
        <v>26250</v>
      </c>
      <c r="K3194" t="n">
        <v>8.699999999999999</v>
      </c>
      <c r="L3194" t="n">
        <v>0</v>
      </c>
      <c r="M3194" t="n">
        <v>0</v>
      </c>
      <c r="N3194" t="n">
        <v>0</v>
      </c>
      <c r="O3194" t="n">
        <v>0</v>
      </c>
      <c r="P3194" t="inlineStr">
        <is>
          <t>2026-01-02</t>
        </is>
      </c>
      <c r="Q3194" t="inlineStr">
        <is>
          <t>2026-06-08</t>
        </is>
      </c>
      <c r="R3194" t="inlineStr">
        <is>
          <t>+10%▶50% 익절 / +20%▶30% 익절 / +30%▶20% 익절</t>
        </is>
      </c>
      <c r="S3194" t="inlineStr">
        <is>
          <t>-2%▶80% 손절 / -4%▶10% 손절 / -6%▶10% 손절</t>
        </is>
      </c>
      <c r="T3194" t="inlineStr">
        <is>
          <t>매수 0.0005 / 매도 0.0025 / 슬리피지 0.0007</t>
        </is>
      </c>
    </row>
    <row r="3195">
      <c r="A3195" t="inlineStr">
        <is>
          <t>삼성중공업|전체 평가기간|[중기추세]+[정석방어]</t>
        </is>
      </c>
      <c r="B3195" t="inlineStr">
        <is>
          <t>삼성중공업</t>
        </is>
      </c>
      <c r="C3195" t="inlineStr">
        <is>
          <t>010140</t>
        </is>
      </c>
      <c r="D3195" t="inlineStr">
        <is>
          <t>전체 평가기간</t>
        </is>
      </c>
      <c r="E3195" t="inlineStr">
        <is>
          <t>[중기추세]+[정석방어]</t>
        </is>
      </c>
      <c r="F3195" t="inlineStr">
        <is>
          <t>[중기추세]</t>
        </is>
      </c>
      <c r="G3195" t="inlineStr">
        <is>
          <t>[정석방어]</t>
        </is>
      </c>
      <c r="H3195" t="n">
        <v>300000</v>
      </c>
      <c r="I3195" t="n">
        <v>24150</v>
      </c>
      <c r="J3195" t="n">
        <v>26250</v>
      </c>
      <c r="K3195" t="n">
        <v>8.699999999999999</v>
      </c>
      <c r="L3195" t="n">
        <v>0</v>
      </c>
      <c r="M3195" t="n">
        <v>0</v>
      </c>
      <c r="N3195" t="n">
        <v>0</v>
      </c>
      <c r="O3195" t="n">
        <v>0</v>
      </c>
      <c r="P3195" t="inlineStr">
        <is>
          <t>2026-01-02</t>
        </is>
      </c>
      <c r="Q3195" t="inlineStr">
        <is>
          <t>2026-06-08</t>
        </is>
      </c>
      <c r="R3195" t="inlineStr">
        <is>
          <t>+10%▶50% 익절 / +20%▶30% 익절 / +30%▶20% 익절</t>
        </is>
      </c>
      <c r="S3195" t="inlineStr">
        <is>
          <t>-3%▶70% 손절 / -5%▶20% 손절 / -10%▶10% 손절</t>
        </is>
      </c>
      <c r="T3195" t="inlineStr">
        <is>
          <t>매수 0.0005 / 매도 0.0025 / 슬리피지 0.0007</t>
        </is>
      </c>
    </row>
    <row r="3196">
      <c r="A3196" t="inlineStr">
        <is>
          <t>삼성중공업|전체 평가기간|[중기추세]+[변동성허용]</t>
        </is>
      </c>
      <c r="B3196" t="inlineStr">
        <is>
          <t>삼성중공업</t>
        </is>
      </c>
      <c r="C3196" t="inlineStr">
        <is>
          <t>010140</t>
        </is>
      </c>
      <c r="D3196" t="inlineStr">
        <is>
          <t>전체 평가기간</t>
        </is>
      </c>
      <c r="E3196" t="inlineStr">
        <is>
          <t>[중기추세]+[변동성허용]</t>
        </is>
      </c>
      <c r="F3196" t="inlineStr">
        <is>
          <t>[중기추세]</t>
        </is>
      </c>
      <c r="G3196" t="inlineStr">
        <is>
          <t>[변동성허용]</t>
        </is>
      </c>
      <c r="H3196" t="n">
        <v>300000</v>
      </c>
      <c r="I3196" t="n">
        <v>24150</v>
      </c>
      <c r="J3196" t="n">
        <v>26250</v>
      </c>
      <c r="K3196" t="n">
        <v>8.699999999999999</v>
      </c>
      <c r="L3196" t="n">
        <v>0</v>
      </c>
      <c r="M3196" t="n">
        <v>0</v>
      </c>
      <c r="N3196" t="n">
        <v>0</v>
      </c>
      <c r="O3196" t="n">
        <v>0</v>
      </c>
      <c r="P3196" t="inlineStr">
        <is>
          <t>2026-01-02</t>
        </is>
      </c>
      <c r="Q3196" t="inlineStr">
        <is>
          <t>2026-06-08</t>
        </is>
      </c>
      <c r="R3196" t="inlineStr">
        <is>
          <t>+10%▶50% 익절 / +20%▶30% 익절 / +30%▶20% 익절</t>
        </is>
      </c>
      <c r="S3196" t="inlineStr">
        <is>
          <t>-5%▶50% 손절 / -10%▶30% 손절 / -15%▶20% 손절</t>
        </is>
      </c>
      <c r="T3196" t="inlineStr">
        <is>
          <t>매수 0.0005 / 매도 0.0025 / 슬리피지 0.0007</t>
        </is>
      </c>
    </row>
    <row r="3197">
      <c r="A3197" t="inlineStr">
        <is>
          <t>삼성중공업|전체 평가기간|[중기추세]+[버티기형]</t>
        </is>
      </c>
      <c r="B3197" t="inlineStr">
        <is>
          <t>삼성중공업</t>
        </is>
      </c>
      <c r="C3197" t="inlineStr">
        <is>
          <t>010140</t>
        </is>
      </c>
      <c r="D3197" t="inlineStr">
        <is>
          <t>전체 평가기간</t>
        </is>
      </c>
      <c r="E3197" t="inlineStr">
        <is>
          <t>[중기추세]+[버티기형]</t>
        </is>
      </c>
      <c r="F3197" t="inlineStr">
        <is>
          <t>[중기추세]</t>
        </is>
      </c>
      <c r="G3197" t="inlineStr">
        <is>
          <t>[버티기형]</t>
        </is>
      </c>
      <c r="H3197" t="n">
        <v>300000</v>
      </c>
      <c r="I3197" t="n">
        <v>24150</v>
      </c>
      <c r="J3197" t="n">
        <v>26250</v>
      </c>
      <c r="K3197" t="n">
        <v>8.699999999999999</v>
      </c>
      <c r="L3197" t="n">
        <v>0</v>
      </c>
      <c r="M3197" t="n">
        <v>0</v>
      </c>
      <c r="N3197" t="n">
        <v>0</v>
      </c>
      <c r="O3197" t="n">
        <v>0</v>
      </c>
      <c r="P3197" t="inlineStr">
        <is>
          <t>2026-01-02</t>
        </is>
      </c>
      <c r="Q3197" t="inlineStr">
        <is>
          <t>2026-06-08</t>
        </is>
      </c>
      <c r="R3197" t="inlineStr">
        <is>
          <t>+10%▶50% 익절 / +20%▶30% 익절 / +30%▶20% 익절</t>
        </is>
      </c>
      <c r="S3197" t="inlineStr">
        <is>
          <t>-5%▶40% 손절 / -15%▶30% 손절 / -20%▶30% 손절</t>
        </is>
      </c>
      <c r="T3197" t="inlineStr">
        <is>
          <t>매수 0.0005 / 매도 0.0025 / 슬리피지 0.0007</t>
        </is>
      </c>
    </row>
    <row r="3198">
      <c r="A3198" t="inlineStr">
        <is>
          <t>삼성중공업|전체 평가기간|[수익극대화]+[칼손절]</t>
        </is>
      </c>
      <c r="B3198" t="inlineStr">
        <is>
          <t>삼성중공업</t>
        </is>
      </c>
      <c r="C3198" t="inlineStr">
        <is>
          <t>010140</t>
        </is>
      </c>
      <c r="D3198" t="inlineStr">
        <is>
          <t>전체 평가기간</t>
        </is>
      </c>
      <c r="E3198" t="inlineStr">
        <is>
          <t>[수익극대화]+[칼손절]</t>
        </is>
      </c>
      <c r="F3198" t="inlineStr">
        <is>
          <t>[수익극대화]</t>
        </is>
      </c>
      <c r="G3198" t="inlineStr">
        <is>
          <t>[칼손절]</t>
        </is>
      </c>
      <c r="H3198" t="n">
        <v>300000</v>
      </c>
      <c r="I3198" t="n">
        <v>24150</v>
      </c>
      <c r="J3198" t="n">
        <v>26250</v>
      </c>
      <c r="K3198" t="n">
        <v>8.699999999999999</v>
      </c>
      <c r="L3198" t="n">
        <v>0</v>
      </c>
      <c r="M3198" t="n">
        <v>0</v>
      </c>
      <c r="N3198" t="n">
        <v>0</v>
      </c>
      <c r="O3198" t="n">
        <v>0</v>
      </c>
      <c r="P3198" t="inlineStr">
        <is>
          <t>2026-01-02</t>
        </is>
      </c>
      <c r="Q3198" t="inlineStr">
        <is>
          <t>2026-06-08</t>
        </is>
      </c>
      <c r="R3198" t="inlineStr">
        <is>
          <t>+10%▶40% 익절 / +20%▶30% 익절 / +40%▶30% 익절</t>
        </is>
      </c>
      <c r="S3198" t="inlineStr">
        <is>
          <t>-2%▶80% 손절 / -4%▶10% 손절 / -6%▶10% 손절</t>
        </is>
      </c>
      <c r="T3198" t="inlineStr">
        <is>
          <t>매수 0.0005 / 매도 0.0025 / 슬리피지 0.0007</t>
        </is>
      </c>
    </row>
    <row r="3199">
      <c r="A3199" t="inlineStr">
        <is>
          <t>삼성중공업|전체 평가기간|[수익극대화]+[정석방어]</t>
        </is>
      </c>
      <c r="B3199" t="inlineStr">
        <is>
          <t>삼성중공업</t>
        </is>
      </c>
      <c r="C3199" t="inlineStr">
        <is>
          <t>010140</t>
        </is>
      </c>
      <c r="D3199" t="inlineStr">
        <is>
          <t>전체 평가기간</t>
        </is>
      </c>
      <c r="E3199" t="inlineStr">
        <is>
          <t>[수익극대화]+[정석방어]</t>
        </is>
      </c>
      <c r="F3199" t="inlineStr">
        <is>
          <t>[수익극대화]</t>
        </is>
      </c>
      <c r="G3199" t="inlineStr">
        <is>
          <t>[정석방어]</t>
        </is>
      </c>
      <c r="H3199" t="n">
        <v>300000</v>
      </c>
      <c r="I3199" t="n">
        <v>24150</v>
      </c>
      <c r="J3199" t="n">
        <v>26250</v>
      </c>
      <c r="K3199" t="n">
        <v>8.699999999999999</v>
      </c>
      <c r="L3199" t="n">
        <v>0</v>
      </c>
      <c r="M3199" t="n">
        <v>0</v>
      </c>
      <c r="N3199" t="n">
        <v>0</v>
      </c>
      <c r="O3199" t="n">
        <v>0</v>
      </c>
      <c r="P3199" t="inlineStr">
        <is>
          <t>2026-01-02</t>
        </is>
      </c>
      <c r="Q3199" t="inlineStr">
        <is>
          <t>2026-06-08</t>
        </is>
      </c>
      <c r="R3199" t="inlineStr">
        <is>
          <t>+10%▶40% 익절 / +20%▶30% 익절 / +40%▶30% 익절</t>
        </is>
      </c>
      <c r="S3199" t="inlineStr">
        <is>
          <t>-3%▶70% 손절 / -5%▶20% 손절 / -10%▶10% 손절</t>
        </is>
      </c>
      <c r="T3199" t="inlineStr">
        <is>
          <t>매수 0.0005 / 매도 0.0025 / 슬리피지 0.0007</t>
        </is>
      </c>
    </row>
    <row r="3200">
      <c r="A3200" t="inlineStr">
        <is>
          <t>삼성중공업|전체 평가기간|[수익극대화]+[변동성허용]</t>
        </is>
      </c>
      <c r="B3200" t="inlineStr">
        <is>
          <t>삼성중공업</t>
        </is>
      </c>
      <c r="C3200" t="inlineStr">
        <is>
          <t>010140</t>
        </is>
      </c>
      <c r="D3200" t="inlineStr">
        <is>
          <t>전체 평가기간</t>
        </is>
      </c>
      <c r="E3200" t="inlineStr">
        <is>
          <t>[수익극대화]+[변동성허용]</t>
        </is>
      </c>
      <c r="F3200" t="inlineStr">
        <is>
          <t>[수익극대화]</t>
        </is>
      </c>
      <c r="G3200" t="inlineStr">
        <is>
          <t>[변동성허용]</t>
        </is>
      </c>
      <c r="H3200" t="n">
        <v>300000</v>
      </c>
      <c r="I3200" t="n">
        <v>24150</v>
      </c>
      <c r="J3200" t="n">
        <v>26250</v>
      </c>
      <c r="K3200" t="n">
        <v>8.699999999999999</v>
      </c>
      <c r="L3200" t="n">
        <v>0</v>
      </c>
      <c r="M3200" t="n">
        <v>0</v>
      </c>
      <c r="N3200" t="n">
        <v>0</v>
      </c>
      <c r="O3200" t="n">
        <v>0</v>
      </c>
      <c r="P3200" t="inlineStr">
        <is>
          <t>2026-01-02</t>
        </is>
      </c>
      <c r="Q3200" t="inlineStr">
        <is>
          <t>2026-06-08</t>
        </is>
      </c>
      <c r="R3200" t="inlineStr">
        <is>
          <t>+10%▶40% 익절 / +20%▶30% 익절 / +40%▶30% 익절</t>
        </is>
      </c>
      <c r="S3200" t="inlineStr">
        <is>
          <t>-5%▶50% 손절 / -10%▶30% 손절 / -15%▶20% 손절</t>
        </is>
      </c>
      <c r="T3200" t="inlineStr">
        <is>
          <t>매수 0.0005 / 매도 0.0025 / 슬리피지 0.0007</t>
        </is>
      </c>
    </row>
    <row r="3201">
      <c r="A3201" t="inlineStr">
        <is>
          <t>삼성중공업|전체 평가기간|[수익극대화]+[버티기형]</t>
        </is>
      </c>
      <c r="B3201" t="inlineStr">
        <is>
          <t>삼성중공업</t>
        </is>
      </c>
      <c r="C3201" t="inlineStr">
        <is>
          <t>010140</t>
        </is>
      </c>
      <c r="D3201" t="inlineStr">
        <is>
          <t>전체 평가기간</t>
        </is>
      </c>
      <c r="E3201" t="inlineStr">
        <is>
          <t>[수익극대화]+[버티기형]</t>
        </is>
      </c>
      <c r="F3201" t="inlineStr">
        <is>
          <t>[수익극대화]</t>
        </is>
      </c>
      <c r="G3201" t="inlineStr">
        <is>
          <t>[버티기형]</t>
        </is>
      </c>
      <c r="H3201" t="n">
        <v>300000</v>
      </c>
      <c r="I3201" t="n">
        <v>24150</v>
      </c>
      <c r="J3201" t="n">
        <v>26250</v>
      </c>
      <c r="K3201" t="n">
        <v>8.699999999999999</v>
      </c>
      <c r="L3201" t="n">
        <v>0</v>
      </c>
      <c r="M3201" t="n">
        <v>0</v>
      </c>
      <c r="N3201" t="n">
        <v>0</v>
      </c>
      <c r="O3201" t="n">
        <v>0</v>
      </c>
      <c r="P3201" t="inlineStr">
        <is>
          <t>2026-01-02</t>
        </is>
      </c>
      <c r="Q3201" t="inlineStr">
        <is>
          <t>2026-06-08</t>
        </is>
      </c>
      <c r="R3201" t="inlineStr">
        <is>
          <t>+10%▶40% 익절 / +20%▶30% 익절 / +40%▶30% 익절</t>
        </is>
      </c>
      <c r="S3201" t="inlineStr">
        <is>
          <t>-5%▶40% 손절 / -15%▶30% 손절 / -20%▶30% 손절</t>
        </is>
      </c>
      <c r="T3201" t="inlineStr">
        <is>
          <t>매수 0.0005 / 매도 0.0025 / 슬리피지 0.0007</t>
        </is>
      </c>
    </row>
    <row r="3202">
      <c r="A3202" t="inlineStr">
        <is>
          <t>KODEX 2차전지산업|1개월 전에 샀다면|[초단타]+[칼손절]</t>
        </is>
      </c>
      <c r="B3202" t="inlineStr">
        <is>
          <t>KODEX 2차전지산업</t>
        </is>
      </c>
      <c r="C3202" t="inlineStr">
        <is>
          <t>305720</t>
        </is>
      </c>
      <c r="D3202" t="inlineStr">
        <is>
          <t>1개월 전에 샀다면</t>
        </is>
      </c>
      <c r="E3202" t="inlineStr">
        <is>
          <t>[초단타]+[칼손절]</t>
        </is>
      </c>
      <c r="F3202" t="inlineStr">
        <is>
          <t>[초단타]</t>
        </is>
      </c>
      <c r="G3202" t="inlineStr">
        <is>
          <t>[칼손절]</t>
        </is>
      </c>
      <c r="H3202" t="n">
        <v>300000</v>
      </c>
      <c r="I3202" t="n">
        <v>21960</v>
      </c>
      <c r="J3202" t="n">
        <v>16380</v>
      </c>
      <c r="K3202" t="n">
        <v>-25.41</v>
      </c>
      <c r="L3202" t="n">
        <v>0</v>
      </c>
      <c r="M3202" t="n">
        <v>0</v>
      </c>
      <c r="N3202" t="n">
        <v>0</v>
      </c>
      <c r="O3202" t="n">
        <v>0</v>
      </c>
      <c r="P3202" t="inlineStr">
        <is>
          <t>2026-05-11</t>
        </is>
      </c>
      <c r="Q3202" t="inlineStr">
        <is>
          <t>2026-06-08</t>
        </is>
      </c>
      <c r="R3202" t="inlineStr">
        <is>
          <t>+3%▶70% 익절 / +5%▶20% 익절 / +10%▶10% 익절</t>
        </is>
      </c>
      <c r="S3202" t="inlineStr">
        <is>
          <t>-2%▶80% 손절 / -4%▶10% 손절 / -6%▶10% 손절</t>
        </is>
      </c>
      <c r="T3202" t="inlineStr">
        <is>
          <t>매수 0.0005 / 매도 0.0025 / 슬리피지 0.0007</t>
        </is>
      </c>
    </row>
    <row r="3203">
      <c r="A3203" t="inlineStr">
        <is>
          <t>KODEX 2차전지산업|1개월 전에 샀다면|[초단타]+[정석방어]</t>
        </is>
      </c>
      <c r="B3203" t="inlineStr">
        <is>
          <t>KODEX 2차전지산업</t>
        </is>
      </c>
      <c r="C3203" t="inlineStr">
        <is>
          <t>305720</t>
        </is>
      </c>
      <c r="D3203" t="inlineStr">
        <is>
          <t>1개월 전에 샀다면</t>
        </is>
      </c>
      <c r="E3203" t="inlineStr">
        <is>
          <t>[초단타]+[정석방어]</t>
        </is>
      </c>
      <c r="F3203" t="inlineStr">
        <is>
          <t>[초단타]</t>
        </is>
      </c>
      <c r="G3203" t="inlineStr">
        <is>
          <t>[정석방어]</t>
        </is>
      </c>
      <c r="H3203" t="n">
        <v>300000</v>
      </c>
      <c r="I3203" t="n">
        <v>21960</v>
      </c>
      <c r="J3203" t="n">
        <v>16380</v>
      </c>
      <c r="K3203" t="n">
        <v>-25.41</v>
      </c>
      <c r="L3203" t="n">
        <v>0</v>
      </c>
      <c r="M3203" t="n">
        <v>0</v>
      </c>
      <c r="N3203" t="n">
        <v>0</v>
      </c>
      <c r="O3203" t="n">
        <v>0</v>
      </c>
      <c r="P3203" t="inlineStr">
        <is>
          <t>2026-05-11</t>
        </is>
      </c>
      <c r="Q3203" t="inlineStr">
        <is>
          <t>2026-06-08</t>
        </is>
      </c>
      <c r="R3203" t="inlineStr">
        <is>
          <t>+3%▶70% 익절 / +5%▶20% 익절 / +10%▶10% 익절</t>
        </is>
      </c>
      <c r="S3203" t="inlineStr">
        <is>
          <t>-3%▶70% 손절 / -5%▶20% 손절 / -10%▶10% 손절</t>
        </is>
      </c>
      <c r="T3203" t="inlineStr">
        <is>
          <t>매수 0.0005 / 매도 0.0025 / 슬리피지 0.0007</t>
        </is>
      </c>
    </row>
    <row r="3204">
      <c r="A3204" t="inlineStr">
        <is>
          <t>KODEX 2차전지산업|1개월 전에 샀다면|[초단타]+[변동성허용]</t>
        </is>
      </c>
      <c r="B3204" t="inlineStr">
        <is>
          <t>KODEX 2차전지산업</t>
        </is>
      </c>
      <c r="C3204" t="inlineStr">
        <is>
          <t>305720</t>
        </is>
      </c>
      <c r="D3204" t="inlineStr">
        <is>
          <t>1개월 전에 샀다면</t>
        </is>
      </c>
      <c r="E3204" t="inlineStr">
        <is>
          <t>[초단타]+[변동성허용]</t>
        </is>
      </c>
      <c r="F3204" t="inlineStr">
        <is>
          <t>[초단타]</t>
        </is>
      </c>
      <c r="G3204" t="inlineStr">
        <is>
          <t>[변동성허용]</t>
        </is>
      </c>
      <c r="H3204" t="n">
        <v>300000</v>
      </c>
      <c r="I3204" t="n">
        <v>21960</v>
      </c>
      <c r="J3204" t="n">
        <v>16380</v>
      </c>
      <c r="K3204" t="n">
        <v>-25.41</v>
      </c>
      <c r="L3204" t="n">
        <v>0</v>
      </c>
      <c r="M3204" t="n">
        <v>0</v>
      </c>
      <c r="N3204" t="n">
        <v>0</v>
      </c>
      <c r="O3204" t="n">
        <v>0</v>
      </c>
      <c r="P3204" t="inlineStr">
        <is>
          <t>2026-05-11</t>
        </is>
      </c>
      <c r="Q3204" t="inlineStr">
        <is>
          <t>2026-06-08</t>
        </is>
      </c>
      <c r="R3204" t="inlineStr">
        <is>
          <t>+3%▶70% 익절 / +5%▶20% 익절 / +10%▶10% 익절</t>
        </is>
      </c>
      <c r="S3204" t="inlineStr">
        <is>
          <t>-5%▶50% 손절 / -10%▶30% 손절 / -15%▶20% 손절</t>
        </is>
      </c>
      <c r="T3204" t="inlineStr">
        <is>
          <t>매수 0.0005 / 매도 0.0025 / 슬리피지 0.0007</t>
        </is>
      </c>
    </row>
    <row r="3205">
      <c r="A3205" t="inlineStr">
        <is>
          <t>KODEX 2차전지산업|1개월 전에 샀다면|[초단타]+[버티기형]</t>
        </is>
      </c>
      <c r="B3205" t="inlineStr">
        <is>
          <t>KODEX 2차전지산업</t>
        </is>
      </c>
      <c r="C3205" t="inlineStr">
        <is>
          <t>305720</t>
        </is>
      </c>
      <c r="D3205" t="inlineStr">
        <is>
          <t>1개월 전에 샀다면</t>
        </is>
      </c>
      <c r="E3205" t="inlineStr">
        <is>
          <t>[초단타]+[버티기형]</t>
        </is>
      </c>
      <c r="F3205" t="inlineStr">
        <is>
          <t>[초단타]</t>
        </is>
      </c>
      <c r="G3205" t="inlineStr">
        <is>
          <t>[버티기형]</t>
        </is>
      </c>
      <c r="H3205" t="n">
        <v>300000</v>
      </c>
      <c r="I3205" t="n">
        <v>21960</v>
      </c>
      <c r="J3205" t="n">
        <v>16380</v>
      </c>
      <c r="K3205" t="n">
        <v>-25.41</v>
      </c>
      <c r="L3205" t="n">
        <v>0</v>
      </c>
      <c r="M3205" t="n">
        <v>0</v>
      </c>
      <c r="N3205" t="n">
        <v>0</v>
      </c>
      <c r="O3205" t="n">
        <v>0</v>
      </c>
      <c r="P3205" t="inlineStr">
        <is>
          <t>2026-05-11</t>
        </is>
      </c>
      <c r="Q3205" t="inlineStr">
        <is>
          <t>2026-06-08</t>
        </is>
      </c>
      <c r="R3205" t="inlineStr">
        <is>
          <t>+3%▶70% 익절 / +5%▶20% 익절 / +10%▶10% 익절</t>
        </is>
      </c>
      <c r="S3205" t="inlineStr">
        <is>
          <t>-5%▶40% 손절 / -15%▶30% 손절 / -20%▶30% 손절</t>
        </is>
      </c>
      <c r="T3205" t="inlineStr">
        <is>
          <t>매수 0.0005 / 매도 0.0025 / 슬리피지 0.0007</t>
        </is>
      </c>
    </row>
    <row r="3206">
      <c r="A3206" t="inlineStr">
        <is>
          <t>KODEX 2차전지산업|1개월 전에 샀다면|[단기스윙]+[칼손절]</t>
        </is>
      </c>
      <c r="B3206" t="inlineStr">
        <is>
          <t>KODEX 2차전지산업</t>
        </is>
      </c>
      <c r="C3206" t="inlineStr">
        <is>
          <t>305720</t>
        </is>
      </c>
      <c r="D3206" t="inlineStr">
        <is>
          <t>1개월 전에 샀다면</t>
        </is>
      </c>
      <c r="E3206" t="inlineStr">
        <is>
          <t>[단기스윙]+[칼손절]</t>
        </is>
      </c>
      <c r="F3206" t="inlineStr">
        <is>
          <t>[단기스윙]</t>
        </is>
      </c>
      <c r="G3206" t="inlineStr">
        <is>
          <t>[칼손절]</t>
        </is>
      </c>
      <c r="H3206" t="n">
        <v>300000</v>
      </c>
      <c r="I3206" t="n">
        <v>21960</v>
      </c>
      <c r="J3206" t="n">
        <v>16380</v>
      </c>
      <c r="K3206" t="n">
        <v>-25.41</v>
      </c>
      <c r="L3206" t="n">
        <v>0</v>
      </c>
      <c r="M3206" t="n">
        <v>0</v>
      </c>
      <c r="N3206" t="n">
        <v>0</v>
      </c>
      <c r="O3206" t="n">
        <v>0</v>
      </c>
      <c r="P3206" t="inlineStr">
        <is>
          <t>2026-05-11</t>
        </is>
      </c>
      <c r="Q3206" t="inlineStr">
        <is>
          <t>2026-06-08</t>
        </is>
      </c>
      <c r="R3206" t="inlineStr">
        <is>
          <t>+5%▶60% 익절 / +10%▶30% 익절 / +20%▶10% 익절</t>
        </is>
      </c>
      <c r="S3206" t="inlineStr">
        <is>
          <t>-2%▶80% 손절 / -4%▶10% 손절 / -6%▶10% 손절</t>
        </is>
      </c>
      <c r="T3206" t="inlineStr">
        <is>
          <t>매수 0.0005 / 매도 0.0025 / 슬리피지 0.0007</t>
        </is>
      </c>
    </row>
    <row r="3207">
      <c r="A3207" t="inlineStr">
        <is>
          <t>KODEX 2차전지산업|1개월 전에 샀다면|[단기스윙]+[정석방어]</t>
        </is>
      </c>
      <c r="B3207" t="inlineStr">
        <is>
          <t>KODEX 2차전지산업</t>
        </is>
      </c>
      <c r="C3207" t="inlineStr">
        <is>
          <t>305720</t>
        </is>
      </c>
      <c r="D3207" t="inlineStr">
        <is>
          <t>1개월 전에 샀다면</t>
        </is>
      </c>
      <c r="E3207" t="inlineStr">
        <is>
          <t>[단기스윙]+[정석방어]</t>
        </is>
      </c>
      <c r="F3207" t="inlineStr">
        <is>
          <t>[단기스윙]</t>
        </is>
      </c>
      <c r="G3207" t="inlineStr">
        <is>
          <t>[정석방어]</t>
        </is>
      </c>
      <c r="H3207" t="n">
        <v>300000</v>
      </c>
      <c r="I3207" t="n">
        <v>21960</v>
      </c>
      <c r="J3207" t="n">
        <v>16380</v>
      </c>
      <c r="K3207" t="n">
        <v>-25.41</v>
      </c>
      <c r="L3207" t="n">
        <v>0</v>
      </c>
      <c r="M3207" t="n">
        <v>0</v>
      </c>
      <c r="N3207" t="n">
        <v>0</v>
      </c>
      <c r="O3207" t="n">
        <v>0</v>
      </c>
      <c r="P3207" t="inlineStr">
        <is>
          <t>2026-05-11</t>
        </is>
      </c>
      <c r="Q3207" t="inlineStr">
        <is>
          <t>2026-06-08</t>
        </is>
      </c>
      <c r="R3207" t="inlineStr">
        <is>
          <t>+5%▶60% 익절 / +10%▶30% 익절 / +20%▶10% 익절</t>
        </is>
      </c>
      <c r="S3207" t="inlineStr">
        <is>
          <t>-3%▶70% 손절 / -5%▶20% 손절 / -10%▶10% 손절</t>
        </is>
      </c>
      <c r="T3207" t="inlineStr">
        <is>
          <t>매수 0.0005 / 매도 0.0025 / 슬리피지 0.0007</t>
        </is>
      </c>
    </row>
    <row r="3208">
      <c r="A3208" t="inlineStr">
        <is>
          <t>KODEX 2차전지산업|1개월 전에 샀다면|[단기스윙]+[변동성허용]</t>
        </is>
      </c>
      <c r="B3208" t="inlineStr">
        <is>
          <t>KODEX 2차전지산업</t>
        </is>
      </c>
      <c r="C3208" t="inlineStr">
        <is>
          <t>305720</t>
        </is>
      </c>
      <c r="D3208" t="inlineStr">
        <is>
          <t>1개월 전에 샀다면</t>
        </is>
      </c>
      <c r="E3208" t="inlineStr">
        <is>
          <t>[단기스윙]+[변동성허용]</t>
        </is>
      </c>
      <c r="F3208" t="inlineStr">
        <is>
          <t>[단기스윙]</t>
        </is>
      </c>
      <c r="G3208" t="inlineStr">
        <is>
          <t>[변동성허용]</t>
        </is>
      </c>
      <c r="H3208" t="n">
        <v>300000</v>
      </c>
      <c r="I3208" t="n">
        <v>21960</v>
      </c>
      <c r="J3208" t="n">
        <v>16380</v>
      </c>
      <c r="K3208" t="n">
        <v>-25.41</v>
      </c>
      <c r="L3208" t="n">
        <v>0</v>
      </c>
      <c r="M3208" t="n">
        <v>0</v>
      </c>
      <c r="N3208" t="n">
        <v>0</v>
      </c>
      <c r="O3208" t="n">
        <v>0</v>
      </c>
      <c r="P3208" t="inlineStr">
        <is>
          <t>2026-05-11</t>
        </is>
      </c>
      <c r="Q3208" t="inlineStr">
        <is>
          <t>2026-06-08</t>
        </is>
      </c>
      <c r="R3208" t="inlineStr">
        <is>
          <t>+5%▶60% 익절 / +10%▶30% 익절 / +20%▶10% 익절</t>
        </is>
      </c>
      <c r="S3208" t="inlineStr">
        <is>
          <t>-5%▶50% 손절 / -10%▶30% 손절 / -15%▶20% 손절</t>
        </is>
      </c>
      <c r="T3208" t="inlineStr">
        <is>
          <t>매수 0.0005 / 매도 0.0025 / 슬리피지 0.0007</t>
        </is>
      </c>
    </row>
    <row r="3209">
      <c r="A3209" t="inlineStr">
        <is>
          <t>KODEX 2차전지산업|1개월 전에 샀다면|[단기스윙]+[버티기형]</t>
        </is>
      </c>
      <c r="B3209" t="inlineStr">
        <is>
          <t>KODEX 2차전지산업</t>
        </is>
      </c>
      <c r="C3209" t="inlineStr">
        <is>
          <t>305720</t>
        </is>
      </c>
      <c r="D3209" t="inlineStr">
        <is>
          <t>1개월 전에 샀다면</t>
        </is>
      </c>
      <c r="E3209" t="inlineStr">
        <is>
          <t>[단기스윙]+[버티기형]</t>
        </is>
      </c>
      <c r="F3209" t="inlineStr">
        <is>
          <t>[단기스윙]</t>
        </is>
      </c>
      <c r="G3209" t="inlineStr">
        <is>
          <t>[버티기형]</t>
        </is>
      </c>
      <c r="H3209" t="n">
        <v>300000</v>
      </c>
      <c r="I3209" t="n">
        <v>21960</v>
      </c>
      <c r="J3209" t="n">
        <v>16380</v>
      </c>
      <c r="K3209" t="n">
        <v>-25.41</v>
      </c>
      <c r="L3209" t="n">
        <v>0</v>
      </c>
      <c r="M3209" t="n">
        <v>0</v>
      </c>
      <c r="N3209" t="n">
        <v>0</v>
      </c>
      <c r="O3209" t="n">
        <v>0</v>
      </c>
      <c r="P3209" t="inlineStr">
        <is>
          <t>2026-05-11</t>
        </is>
      </c>
      <c r="Q3209" t="inlineStr">
        <is>
          <t>2026-06-08</t>
        </is>
      </c>
      <c r="R3209" t="inlineStr">
        <is>
          <t>+5%▶60% 익절 / +10%▶30% 익절 / +20%▶10% 익절</t>
        </is>
      </c>
      <c r="S3209" t="inlineStr">
        <is>
          <t>-5%▶40% 손절 / -15%▶30% 손절 / -20%▶30% 손절</t>
        </is>
      </c>
      <c r="T3209" t="inlineStr">
        <is>
          <t>매수 0.0005 / 매도 0.0025 / 슬리피지 0.0007</t>
        </is>
      </c>
    </row>
    <row r="3210">
      <c r="A3210" t="inlineStr">
        <is>
          <t>KODEX 2차전지산업|1개월 전에 샀다면|[대표님룰]+[칼손절]</t>
        </is>
      </c>
      <c r="B3210" t="inlineStr">
        <is>
          <t>KODEX 2차전지산업</t>
        </is>
      </c>
      <c r="C3210" t="inlineStr">
        <is>
          <t>305720</t>
        </is>
      </c>
      <c r="D3210" t="inlineStr">
        <is>
          <t>1개월 전에 샀다면</t>
        </is>
      </c>
      <c r="E3210" t="inlineStr">
        <is>
          <t>[대표님룰]+[칼손절]</t>
        </is>
      </c>
      <c r="F3210" t="inlineStr">
        <is>
          <t>[대표님룰]</t>
        </is>
      </c>
      <c r="G3210" t="inlineStr">
        <is>
          <t>[칼손절]</t>
        </is>
      </c>
      <c r="H3210" t="n">
        <v>300000</v>
      </c>
      <c r="I3210" t="n">
        <v>21960</v>
      </c>
      <c r="J3210" t="n">
        <v>16380</v>
      </c>
      <c r="K3210" t="n">
        <v>-25.41</v>
      </c>
      <c r="L3210" t="n">
        <v>0</v>
      </c>
      <c r="M3210" t="n">
        <v>0</v>
      </c>
      <c r="N3210" t="n">
        <v>0</v>
      </c>
      <c r="O3210" t="n">
        <v>0</v>
      </c>
      <c r="P3210" t="inlineStr">
        <is>
          <t>2026-05-11</t>
        </is>
      </c>
      <c r="Q3210" t="inlineStr">
        <is>
          <t>2026-06-08</t>
        </is>
      </c>
      <c r="R3210" t="inlineStr">
        <is>
          <t>+5%▶60% 익절 / +10%▶30% 익절 / +30%▶10% 익절</t>
        </is>
      </c>
      <c r="S3210" t="inlineStr">
        <is>
          <t>-2%▶80% 손절 / -4%▶10% 손절 / -6%▶10% 손절</t>
        </is>
      </c>
      <c r="T3210" t="inlineStr">
        <is>
          <t>매수 0.0005 / 매도 0.0025 / 슬리피지 0.0007</t>
        </is>
      </c>
    </row>
    <row r="3211">
      <c r="A3211" t="inlineStr">
        <is>
          <t>KODEX 2차전지산업|1개월 전에 샀다면|[대표님룰]+[정석방어]</t>
        </is>
      </c>
      <c r="B3211" t="inlineStr">
        <is>
          <t>KODEX 2차전지산업</t>
        </is>
      </c>
      <c r="C3211" t="inlineStr">
        <is>
          <t>305720</t>
        </is>
      </c>
      <c r="D3211" t="inlineStr">
        <is>
          <t>1개월 전에 샀다면</t>
        </is>
      </c>
      <c r="E3211" t="inlineStr">
        <is>
          <t>[대표님룰]+[정석방어]</t>
        </is>
      </c>
      <c r="F3211" t="inlineStr">
        <is>
          <t>[대표님룰]</t>
        </is>
      </c>
      <c r="G3211" t="inlineStr">
        <is>
          <t>[정석방어]</t>
        </is>
      </c>
      <c r="H3211" t="n">
        <v>300000</v>
      </c>
      <c r="I3211" t="n">
        <v>21960</v>
      </c>
      <c r="J3211" t="n">
        <v>16380</v>
      </c>
      <c r="K3211" t="n">
        <v>-25.41</v>
      </c>
      <c r="L3211" t="n">
        <v>0</v>
      </c>
      <c r="M3211" t="n">
        <v>0</v>
      </c>
      <c r="N3211" t="n">
        <v>0</v>
      </c>
      <c r="O3211" t="n">
        <v>0</v>
      </c>
      <c r="P3211" t="inlineStr">
        <is>
          <t>2026-05-11</t>
        </is>
      </c>
      <c r="Q3211" t="inlineStr">
        <is>
          <t>2026-06-08</t>
        </is>
      </c>
      <c r="R3211" t="inlineStr">
        <is>
          <t>+5%▶60% 익절 / +10%▶30% 익절 / +30%▶10% 익절</t>
        </is>
      </c>
      <c r="S3211" t="inlineStr">
        <is>
          <t>-3%▶70% 손절 / -5%▶20% 손절 / -10%▶10% 손절</t>
        </is>
      </c>
      <c r="T3211" t="inlineStr">
        <is>
          <t>매수 0.0005 / 매도 0.0025 / 슬리피지 0.0007</t>
        </is>
      </c>
    </row>
    <row r="3212">
      <c r="A3212" t="inlineStr">
        <is>
          <t>KODEX 2차전지산업|1개월 전에 샀다면|[대표님룰]+[변동성허용]</t>
        </is>
      </c>
      <c r="B3212" t="inlineStr">
        <is>
          <t>KODEX 2차전지산업</t>
        </is>
      </c>
      <c r="C3212" t="inlineStr">
        <is>
          <t>305720</t>
        </is>
      </c>
      <c r="D3212" t="inlineStr">
        <is>
          <t>1개월 전에 샀다면</t>
        </is>
      </c>
      <c r="E3212" t="inlineStr">
        <is>
          <t>[대표님룰]+[변동성허용]</t>
        </is>
      </c>
      <c r="F3212" t="inlineStr">
        <is>
          <t>[대표님룰]</t>
        </is>
      </c>
      <c r="G3212" t="inlineStr">
        <is>
          <t>[변동성허용]</t>
        </is>
      </c>
      <c r="H3212" t="n">
        <v>300000</v>
      </c>
      <c r="I3212" t="n">
        <v>21960</v>
      </c>
      <c r="J3212" t="n">
        <v>16380</v>
      </c>
      <c r="K3212" t="n">
        <v>-25.41</v>
      </c>
      <c r="L3212" t="n">
        <v>0</v>
      </c>
      <c r="M3212" t="n">
        <v>0</v>
      </c>
      <c r="N3212" t="n">
        <v>0</v>
      </c>
      <c r="O3212" t="n">
        <v>0</v>
      </c>
      <c r="P3212" t="inlineStr">
        <is>
          <t>2026-05-11</t>
        </is>
      </c>
      <c r="Q3212" t="inlineStr">
        <is>
          <t>2026-06-08</t>
        </is>
      </c>
      <c r="R3212" t="inlineStr">
        <is>
          <t>+5%▶60% 익절 / +10%▶30% 익절 / +30%▶10% 익절</t>
        </is>
      </c>
      <c r="S3212" t="inlineStr">
        <is>
          <t>-5%▶50% 손절 / -10%▶30% 손절 / -15%▶20% 손절</t>
        </is>
      </c>
      <c r="T3212" t="inlineStr">
        <is>
          <t>매수 0.0005 / 매도 0.0025 / 슬리피지 0.0007</t>
        </is>
      </c>
    </row>
    <row r="3213">
      <c r="A3213" t="inlineStr">
        <is>
          <t>KODEX 2차전지산업|1개월 전에 샀다면|[대표님룰]+[버티기형]</t>
        </is>
      </c>
      <c r="B3213" t="inlineStr">
        <is>
          <t>KODEX 2차전지산업</t>
        </is>
      </c>
      <c r="C3213" t="inlineStr">
        <is>
          <t>305720</t>
        </is>
      </c>
      <c r="D3213" t="inlineStr">
        <is>
          <t>1개월 전에 샀다면</t>
        </is>
      </c>
      <c r="E3213" t="inlineStr">
        <is>
          <t>[대표님룰]+[버티기형]</t>
        </is>
      </c>
      <c r="F3213" t="inlineStr">
        <is>
          <t>[대표님룰]</t>
        </is>
      </c>
      <c r="G3213" t="inlineStr">
        <is>
          <t>[버티기형]</t>
        </is>
      </c>
      <c r="H3213" t="n">
        <v>300000</v>
      </c>
      <c r="I3213" t="n">
        <v>21960</v>
      </c>
      <c r="J3213" t="n">
        <v>16380</v>
      </c>
      <c r="K3213" t="n">
        <v>-25.41</v>
      </c>
      <c r="L3213" t="n">
        <v>0</v>
      </c>
      <c r="M3213" t="n">
        <v>0</v>
      </c>
      <c r="N3213" t="n">
        <v>0</v>
      </c>
      <c r="O3213" t="n">
        <v>0</v>
      </c>
      <c r="P3213" t="inlineStr">
        <is>
          <t>2026-05-11</t>
        </is>
      </c>
      <c r="Q3213" t="inlineStr">
        <is>
          <t>2026-06-08</t>
        </is>
      </c>
      <c r="R3213" t="inlineStr">
        <is>
          <t>+5%▶60% 익절 / +10%▶30% 익절 / +30%▶10% 익절</t>
        </is>
      </c>
      <c r="S3213" t="inlineStr">
        <is>
          <t>-5%▶40% 손절 / -15%▶30% 손절 / -20%▶30% 손절</t>
        </is>
      </c>
      <c r="T3213" t="inlineStr">
        <is>
          <t>매수 0.0005 / 매도 0.0025 / 슬리피지 0.0007</t>
        </is>
      </c>
    </row>
    <row r="3214">
      <c r="A3214" t="inlineStr">
        <is>
          <t>KODEX 2차전지산업|1개월 전에 샀다면|[중기추세]+[칼손절]</t>
        </is>
      </c>
      <c r="B3214" t="inlineStr">
        <is>
          <t>KODEX 2차전지산업</t>
        </is>
      </c>
      <c r="C3214" t="inlineStr">
        <is>
          <t>305720</t>
        </is>
      </c>
      <c r="D3214" t="inlineStr">
        <is>
          <t>1개월 전에 샀다면</t>
        </is>
      </c>
      <c r="E3214" t="inlineStr">
        <is>
          <t>[중기추세]+[칼손절]</t>
        </is>
      </c>
      <c r="F3214" t="inlineStr">
        <is>
          <t>[중기추세]</t>
        </is>
      </c>
      <c r="G3214" t="inlineStr">
        <is>
          <t>[칼손절]</t>
        </is>
      </c>
      <c r="H3214" t="n">
        <v>300000</v>
      </c>
      <c r="I3214" t="n">
        <v>21960</v>
      </c>
      <c r="J3214" t="n">
        <v>16380</v>
      </c>
      <c r="K3214" t="n">
        <v>-25.41</v>
      </c>
      <c r="L3214" t="n">
        <v>0</v>
      </c>
      <c r="M3214" t="n">
        <v>0</v>
      </c>
      <c r="N3214" t="n">
        <v>0</v>
      </c>
      <c r="O3214" t="n">
        <v>0</v>
      </c>
      <c r="P3214" t="inlineStr">
        <is>
          <t>2026-05-11</t>
        </is>
      </c>
      <c r="Q3214" t="inlineStr">
        <is>
          <t>2026-06-08</t>
        </is>
      </c>
      <c r="R3214" t="inlineStr">
        <is>
          <t>+10%▶50% 익절 / +20%▶30% 익절 / +30%▶20% 익절</t>
        </is>
      </c>
      <c r="S3214" t="inlineStr">
        <is>
          <t>-2%▶80% 손절 / -4%▶10% 손절 / -6%▶10% 손절</t>
        </is>
      </c>
      <c r="T3214" t="inlineStr">
        <is>
          <t>매수 0.0005 / 매도 0.0025 / 슬리피지 0.0007</t>
        </is>
      </c>
    </row>
    <row r="3215">
      <c r="A3215" t="inlineStr">
        <is>
          <t>KODEX 2차전지산업|1개월 전에 샀다면|[중기추세]+[정석방어]</t>
        </is>
      </c>
      <c r="B3215" t="inlineStr">
        <is>
          <t>KODEX 2차전지산업</t>
        </is>
      </c>
      <c r="C3215" t="inlineStr">
        <is>
          <t>305720</t>
        </is>
      </c>
      <c r="D3215" t="inlineStr">
        <is>
          <t>1개월 전에 샀다면</t>
        </is>
      </c>
      <c r="E3215" t="inlineStr">
        <is>
          <t>[중기추세]+[정석방어]</t>
        </is>
      </c>
      <c r="F3215" t="inlineStr">
        <is>
          <t>[중기추세]</t>
        </is>
      </c>
      <c r="G3215" t="inlineStr">
        <is>
          <t>[정석방어]</t>
        </is>
      </c>
      <c r="H3215" t="n">
        <v>300000</v>
      </c>
      <c r="I3215" t="n">
        <v>21960</v>
      </c>
      <c r="J3215" t="n">
        <v>16380</v>
      </c>
      <c r="K3215" t="n">
        <v>-25.41</v>
      </c>
      <c r="L3215" t="n">
        <v>0</v>
      </c>
      <c r="M3215" t="n">
        <v>0</v>
      </c>
      <c r="N3215" t="n">
        <v>0</v>
      </c>
      <c r="O3215" t="n">
        <v>0</v>
      </c>
      <c r="P3215" t="inlineStr">
        <is>
          <t>2026-05-11</t>
        </is>
      </c>
      <c r="Q3215" t="inlineStr">
        <is>
          <t>2026-06-08</t>
        </is>
      </c>
      <c r="R3215" t="inlineStr">
        <is>
          <t>+10%▶50% 익절 / +20%▶30% 익절 / +30%▶20% 익절</t>
        </is>
      </c>
      <c r="S3215" t="inlineStr">
        <is>
          <t>-3%▶70% 손절 / -5%▶20% 손절 / -10%▶10% 손절</t>
        </is>
      </c>
      <c r="T3215" t="inlineStr">
        <is>
          <t>매수 0.0005 / 매도 0.0025 / 슬리피지 0.0007</t>
        </is>
      </c>
    </row>
    <row r="3216">
      <c r="A3216" t="inlineStr">
        <is>
          <t>KODEX 2차전지산업|1개월 전에 샀다면|[중기추세]+[변동성허용]</t>
        </is>
      </c>
      <c r="B3216" t="inlineStr">
        <is>
          <t>KODEX 2차전지산업</t>
        </is>
      </c>
      <c r="C3216" t="inlineStr">
        <is>
          <t>305720</t>
        </is>
      </c>
      <c r="D3216" t="inlineStr">
        <is>
          <t>1개월 전에 샀다면</t>
        </is>
      </c>
      <c r="E3216" t="inlineStr">
        <is>
          <t>[중기추세]+[변동성허용]</t>
        </is>
      </c>
      <c r="F3216" t="inlineStr">
        <is>
          <t>[중기추세]</t>
        </is>
      </c>
      <c r="G3216" t="inlineStr">
        <is>
          <t>[변동성허용]</t>
        </is>
      </c>
      <c r="H3216" t="n">
        <v>300000</v>
      </c>
      <c r="I3216" t="n">
        <v>21960</v>
      </c>
      <c r="J3216" t="n">
        <v>16380</v>
      </c>
      <c r="K3216" t="n">
        <v>-25.41</v>
      </c>
      <c r="L3216" t="n">
        <v>0</v>
      </c>
      <c r="M3216" t="n">
        <v>0</v>
      </c>
      <c r="N3216" t="n">
        <v>0</v>
      </c>
      <c r="O3216" t="n">
        <v>0</v>
      </c>
      <c r="P3216" t="inlineStr">
        <is>
          <t>2026-05-11</t>
        </is>
      </c>
      <c r="Q3216" t="inlineStr">
        <is>
          <t>2026-06-08</t>
        </is>
      </c>
      <c r="R3216" t="inlineStr">
        <is>
          <t>+10%▶50% 익절 / +20%▶30% 익절 / +30%▶20% 익절</t>
        </is>
      </c>
      <c r="S3216" t="inlineStr">
        <is>
          <t>-5%▶50% 손절 / -10%▶30% 손절 / -15%▶20% 손절</t>
        </is>
      </c>
      <c r="T3216" t="inlineStr">
        <is>
          <t>매수 0.0005 / 매도 0.0025 / 슬리피지 0.0007</t>
        </is>
      </c>
    </row>
    <row r="3217">
      <c r="A3217" t="inlineStr">
        <is>
          <t>KODEX 2차전지산업|1개월 전에 샀다면|[중기추세]+[버티기형]</t>
        </is>
      </c>
      <c r="B3217" t="inlineStr">
        <is>
          <t>KODEX 2차전지산업</t>
        </is>
      </c>
      <c r="C3217" t="inlineStr">
        <is>
          <t>305720</t>
        </is>
      </c>
      <c r="D3217" t="inlineStr">
        <is>
          <t>1개월 전에 샀다면</t>
        </is>
      </c>
      <c r="E3217" t="inlineStr">
        <is>
          <t>[중기추세]+[버티기형]</t>
        </is>
      </c>
      <c r="F3217" t="inlineStr">
        <is>
          <t>[중기추세]</t>
        </is>
      </c>
      <c r="G3217" t="inlineStr">
        <is>
          <t>[버티기형]</t>
        </is>
      </c>
      <c r="H3217" t="n">
        <v>300000</v>
      </c>
      <c r="I3217" t="n">
        <v>21960</v>
      </c>
      <c r="J3217" t="n">
        <v>16380</v>
      </c>
      <c r="K3217" t="n">
        <v>-25.41</v>
      </c>
      <c r="L3217" t="n">
        <v>0</v>
      </c>
      <c r="M3217" t="n">
        <v>0</v>
      </c>
      <c r="N3217" t="n">
        <v>0</v>
      </c>
      <c r="O3217" t="n">
        <v>0</v>
      </c>
      <c r="P3217" t="inlineStr">
        <is>
          <t>2026-05-11</t>
        </is>
      </c>
      <c r="Q3217" t="inlineStr">
        <is>
          <t>2026-06-08</t>
        </is>
      </c>
      <c r="R3217" t="inlineStr">
        <is>
          <t>+10%▶50% 익절 / +20%▶30% 익절 / +30%▶20% 익절</t>
        </is>
      </c>
      <c r="S3217" t="inlineStr">
        <is>
          <t>-5%▶40% 손절 / -15%▶30% 손절 / -20%▶30% 손절</t>
        </is>
      </c>
      <c r="T3217" t="inlineStr">
        <is>
          <t>매수 0.0005 / 매도 0.0025 / 슬리피지 0.0007</t>
        </is>
      </c>
    </row>
    <row r="3218">
      <c r="A3218" t="inlineStr">
        <is>
          <t>KODEX 2차전지산업|1개월 전에 샀다면|[수익극대화]+[칼손절]</t>
        </is>
      </c>
      <c r="B3218" t="inlineStr">
        <is>
          <t>KODEX 2차전지산업</t>
        </is>
      </c>
      <c r="C3218" t="inlineStr">
        <is>
          <t>305720</t>
        </is>
      </c>
      <c r="D3218" t="inlineStr">
        <is>
          <t>1개월 전에 샀다면</t>
        </is>
      </c>
      <c r="E3218" t="inlineStr">
        <is>
          <t>[수익극대화]+[칼손절]</t>
        </is>
      </c>
      <c r="F3218" t="inlineStr">
        <is>
          <t>[수익극대화]</t>
        </is>
      </c>
      <c r="G3218" t="inlineStr">
        <is>
          <t>[칼손절]</t>
        </is>
      </c>
      <c r="H3218" t="n">
        <v>300000</v>
      </c>
      <c r="I3218" t="n">
        <v>21960</v>
      </c>
      <c r="J3218" t="n">
        <v>16380</v>
      </c>
      <c r="K3218" t="n">
        <v>-25.41</v>
      </c>
      <c r="L3218" t="n">
        <v>0</v>
      </c>
      <c r="M3218" t="n">
        <v>0</v>
      </c>
      <c r="N3218" t="n">
        <v>0</v>
      </c>
      <c r="O3218" t="n">
        <v>0</v>
      </c>
      <c r="P3218" t="inlineStr">
        <is>
          <t>2026-05-11</t>
        </is>
      </c>
      <c r="Q3218" t="inlineStr">
        <is>
          <t>2026-06-08</t>
        </is>
      </c>
      <c r="R3218" t="inlineStr">
        <is>
          <t>+10%▶40% 익절 / +20%▶30% 익절 / +40%▶30% 익절</t>
        </is>
      </c>
      <c r="S3218" t="inlineStr">
        <is>
          <t>-2%▶80% 손절 / -4%▶10% 손절 / -6%▶10% 손절</t>
        </is>
      </c>
      <c r="T3218" t="inlineStr">
        <is>
          <t>매수 0.0005 / 매도 0.0025 / 슬리피지 0.0007</t>
        </is>
      </c>
    </row>
    <row r="3219">
      <c r="A3219" t="inlineStr">
        <is>
          <t>KODEX 2차전지산업|1개월 전에 샀다면|[수익극대화]+[정석방어]</t>
        </is>
      </c>
      <c r="B3219" t="inlineStr">
        <is>
          <t>KODEX 2차전지산업</t>
        </is>
      </c>
      <c r="C3219" t="inlineStr">
        <is>
          <t>305720</t>
        </is>
      </c>
      <c r="D3219" t="inlineStr">
        <is>
          <t>1개월 전에 샀다면</t>
        </is>
      </c>
      <c r="E3219" t="inlineStr">
        <is>
          <t>[수익극대화]+[정석방어]</t>
        </is>
      </c>
      <c r="F3219" t="inlineStr">
        <is>
          <t>[수익극대화]</t>
        </is>
      </c>
      <c r="G3219" t="inlineStr">
        <is>
          <t>[정석방어]</t>
        </is>
      </c>
      <c r="H3219" t="n">
        <v>300000</v>
      </c>
      <c r="I3219" t="n">
        <v>21960</v>
      </c>
      <c r="J3219" t="n">
        <v>16380</v>
      </c>
      <c r="K3219" t="n">
        <v>-25.41</v>
      </c>
      <c r="L3219" t="n">
        <v>0</v>
      </c>
      <c r="M3219" t="n">
        <v>0</v>
      </c>
      <c r="N3219" t="n">
        <v>0</v>
      </c>
      <c r="O3219" t="n">
        <v>0</v>
      </c>
      <c r="P3219" t="inlineStr">
        <is>
          <t>2026-05-11</t>
        </is>
      </c>
      <c r="Q3219" t="inlineStr">
        <is>
          <t>2026-06-08</t>
        </is>
      </c>
      <c r="R3219" t="inlineStr">
        <is>
          <t>+10%▶40% 익절 / +20%▶30% 익절 / +40%▶30% 익절</t>
        </is>
      </c>
      <c r="S3219" t="inlineStr">
        <is>
          <t>-3%▶70% 손절 / -5%▶20% 손절 / -10%▶10% 손절</t>
        </is>
      </c>
      <c r="T3219" t="inlineStr">
        <is>
          <t>매수 0.0005 / 매도 0.0025 / 슬리피지 0.0007</t>
        </is>
      </c>
    </row>
    <row r="3220">
      <c r="A3220" t="inlineStr">
        <is>
          <t>KODEX 2차전지산업|1개월 전에 샀다면|[수익극대화]+[변동성허용]</t>
        </is>
      </c>
      <c r="B3220" t="inlineStr">
        <is>
          <t>KODEX 2차전지산업</t>
        </is>
      </c>
      <c r="C3220" t="inlineStr">
        <is>
          <t>305720</t>
        </is>
      </c>
      <c r="D3220" t="inlineStr">
        <is>
          <t>1개월 전에 샀다면</t>
        </is>
      </c>
      <c r="E3220" t="inlineStr">
        <is>
          <t>[수익극대화]+[변동성허용]</t>
        </is>
      </c>
      <c r="F3220" t="inlineStr">
        <is>
          <t>[수익극대화]</t>
        </is>
      </c>
      <c r="G3220" t="inlineStr">
        <is>
          <t>[변동성허용]</t>
        </is>
      </c>
      <c r="H3220" t="n">
        <v>300000</v>
      </c>
      <c r="I3220" t="n">
        <v>21960</v>
      </c>
      <c r="J3220" t="n">
        <v>16380</v>
      </c>
      <c r="K3220" t="n">
        <v>-25.41</v>
      </c>
      <c r="L3220" t="n">
        <v>0</v>
      </c>
      <c r="M3220" t="n">
        <v>0</v>
      </c>
      <c r="N3220" t="n">
        <v>0</v>
      </c>
      <c r="O3220" t="n">
        <v>0</v>
      </c>
      <c r="P3220" t="inlineStr">
        <is>
          <t>2026-05-11</t>
        </is>
      </c>
      <c r="Q3220" t="inlineStr">
        <is>
          <t>2026-06-08</t>
        </is>
      </c>
      <c r="R3220" t="inlineStr">
        <is>
          <t>+10%▶40% 익절 / +20%▶30% 익절 / +40%▶30% 익절</t>
        </is>
      </c>
      <c r="S3220" t="inlineStr">
        <is>
          <t>-5%▶50% 손절 / -10%▶30% 손절 / -15%▶20% 손절</t>
        </is>
      </c>
      <c r="T3220" t="inlineStr">
        <is>
          <t>매수 0.0005 / 매도 0.0025 / 슬리피지 0.0007</t>
        </is>
      </c>
    </row>
    <row r="3221">
      <c r="A3221" t="inlineStr">
        <is>
          <t>KODEX 2차전지산업|1개월 전에 샀다면|[수익극대화]+[버티기형]</t>
        </is>
      </c>
      <c r="B3221" t="inlineStr">
        <is>
          <t>KODEX 2차전지산업</t>
        </is>
      </c>
      <c r="C3221" t="inlineStr">
        <is>
          <t>305720</t>
        </is>
      </c>
      <c r="D3221" t="inlineStr">
        <is>
          <t>1개월 전에 샀다면</t>
        </is>
      </c>
      <c r="E3221" t="inlineStr">
        <is>
          <t>[수익극대화]+[버티기형]</t>
        </is>
      </c>
      <c r="F3221" t="inlineStr">
        <is>
          <t>[수익극대화]</t>
        </is>
      </c>
      <c r="G3221" t="inlineStr">
        <is>
          <t>[버티기형]</t>
        </is>
      </c>
      <c r="H3221" t="n">
        <v>300000</v>
      </c>
      <c r="I3221" t="n">
        <v>21960</v>
      </c>
      <c r="J3221" t="n">
        <v>16380</v>
      </c>
      <c r="K3221" t="n">
        <v>-25.41</v>
      </c>
      <c r="L3221" t="n">
        <v>0</v>
      </c>
      <c r="M3221" t="n">
        <v>0</v>
      </c>
      <c r="N3221" t="n">
        <v>0</v>
      </c>
      <c r="O3221" t="n">
        <v>0</v>
      </c>
      <c r="P3221" t="inlineStr">
        <is>
          <t>2026-05-11</t>
        </is>
      </c>
      <c r="Q3221" t="inlineStr">
        <is>
          <t>2026-06-08</t>
        </is>
      </c>
      <c r="R3221" t="inlineStr">
        <is>
          <t>+10%▶40% 익절 / +20%▶30% 익절 / +40%▶30% 익절</t>
        </is>
      </c>
      <c r="S3221" t="inlineStr">
        <is>
          <t>-5%▶40% 손절 / -15%▶30% 손절 / -20%▶30% 손절</t>
        </is>
      </c>
      <c r="T3221" t="inlineStr">
        <is>
          <t>매수 0.0005 / 매도 0.0025 / 슬리피지 0.0007</t>
        </is>
      </c>
    </row>
    <row r="3222">
      <c r="A3222" t="inlineStr">
        <is>
          <t>KODEX 2차전지산업|2주 전에 샀다면|[초단타]+[칼손절]</t>
        </is>
      </c>
      <c r="B3222" t="inlineStr">
        <is>
          <t>KODEX 2차전지산업</t>
        </is>
      </c>
      <c r="C3222" t="inlineStr">
        <is>
          <t>305720</t>
        </is>
      </c>
      <c r="D3222" t="inlineStr">
        <is>
          <t>2주 전에 샀다면</t>
        </is>
      </c>
      <c r="E3222" t="inlineStr">
        <is>
          <t>[초단타]+[칼손절]</t>
        </is>
      </c>
      <c r="F3222" t="inlineStr">
        <is>
          <t>[초단타]</t>
        </is>
      </c>
      <c r="G3222" t="inlineStr">
        <is>
          <t>[칼손절]</t>
        </is>
      </c>
      <c r="H3222" t="n">
        <v>300000</v>
      </c>
      <c r="I3222" t="n">
        <v>19795</v>
      </c>
      <c r="J3222" t="n">
        <v>16380</v>
      </c>
      <c r="K3222" t="n">
        <v>-17.25</v>
      </c>
      <c r="L3222" t="n">
        <v>0</v>
      </c>
      <c r="M3222" t="n">
        <v>0</v>
      </c>
      <c r="N3222" t="n">
        <v>0</v>
      </c>
      <c r="O3222" t="n">
        <v>0</v>
      </c>
      <c r="P3222" t="inlineStr">
        <is>
          <t>2026-05-26</t>
        </is>
      </c>
      <c r="Q3222" t="inlineStr">
        <is>
          <t>2026-06-08</t>
        </is>
      </c>
      <c r="R3222" t="inlineStr">
        <is>
          <t>+3%▶70% 익절 / +5%▶20% 익절 / +10%▶10% 익절</t>
        </is>
      </c>
      <c r="S3222" t="inlineStr">
        <is>
          <t>-2%▶80% 손절 / -4%▶10% 손절 / -6%▶10% 손절</t>
        </is>
      </c>
      <c r="T3222" t="inlineStr">
        <is>
          <t>매수 0.0005 / 매도 0.0025 / 슬리피지 0.0007</t>
        </is>
      </c>
    </row>
    <row r="3223">
      <c r="A3223" t="inlineStr">
        <is>
          <t>KODEX 2차전지산업|2주 전에 샀다면|[초단타]+[정석방어]</t>
        </is>
      </c>
      <c r="B3223" t="inlineStr">
        <is>
          <t>KODEX 2차전지산업</t>
        </is>
      </c>
      <c r="C3223" t="inlineStr">
        <is>
          <t>305720</t>
        </is>
      </c>
      <c r="D3223" t="inlineStr">
        <is>
          <t>2주 전에 샀다면</t>
        </is>
      </c>
      <c r="E3223" t="inlineStr">
        <is>
          <t>[초단타]+[정석방어]</t>
        </is>
      </c>
      <c r="F3223" t="inlineStr">
        <is>
          <t>[초단타]</t>
        </is>
      </c>
      <c r="G3223" t="inlineStr">
        <is>
          <t>[정석방어]</t>
        </is>
      </c>
      <c r="H3223" t="n">
        <v>300000</v>
      </c>
      <c r="I3223" t="n">
        <v>19795</v>
      </c>
      <c r="J3223" t="n">
        <v>16380</v>
      </c>
      <c r="K3223" t="n">
        <v>-17.25</v>
      </c>
      <c r="L3223" t="n">
        <v>0</v>
      </c>
      <c r="M3223" t="n">
        <v>0</v>
      </c>
      <c r="N3223" t="n">
        <v>0</v>
      </c>
      <c r="O3223" t="n">
        <v>0</v>
      </c>
      <c r="P3223" t="inlineStr">
        <is>
          <t>2026-05-26</t>
        </is>
      </c>
      <c r="Q3223" t="inlineStr">
        <is>
          <t>2026-06-08</t>
        </is>
      </c>
      <c r="R3223" t="inlineStr">
        <is>
          <t>+3%▶70% 익절 / +5%▶20% 익절 / +10%▶10% 익절</t>
        </is>
      </c>
      <c r="S3223" t="inlineStr">
        <is>
          <t>-3%▶70% 손절 / -5%▶20% 손절 / -10%▶10% 손절</t>
        </is>
      </c>
      <c r="T3223" t="inlineStr">
        <is>
          <t>매수 0.0005 / 매도 0.0025 / 슬리피지 0.0007</t>
        </is>
      </c>
    </row>
    <row r="3224">
      <c r="A3224" t="inlineStr">
        <is>
          <t>KODEX 2차전지산업|2주 전에 샀다면|[초단타]+[변동성허용]</t>
        </is>
      </c>
      <c r="B3224" t="inlineStr">
        <is>
          <t>KODEX 2차전지산업</t>
        </is>
      </c>
      <c r="C3224" t="inlineStr">
        <is>
          <t>305720</t>
        </is>
      </c>
      <c r="D3224" t="inlineStr">
        <is>
          <t>2주 전에 샀다면</t>
        </is>
      </c>
      <c r="E3224" t="inlineStr">
        <is>
          <t>[초단타]+[변동성허용]</t>
        </is>
      </c>
      <c r="F3224" t="inlineStr">
        <is>
          <t>[초단타]</t>
        </is>
      </c>
      <c r="G3224" t="inlineStr">
        <is>
          <t>[변동성허용]</t>
        </is>
      </c>
      <c r="H3224" t="n">
        <v>300000</v>
      </c>
      <c r="I3224" t="n">
        <v>19795</v>
      </c>
      <c r="J3224" t="n">
        <v>16380</v>
      </c>
      <c r="K3224" t="n">
        <v>-17.25</v>
      </c>
      <c r="L3224" t="n">
        <v>0</v>
      </c>
      <c r="M3224" t="n">
        <v>0</v>
      </c>
      <c r="N3224" t="n">
        <v>0</v>
      </c>
      <c r="O3224" t="n">
        <v>0</v>
      </c>
      <c r="P3224" t="inlineStr">
        <is>
          <t>2026-05-26</t>
        </is>
      </c>
      <c r="Q3224" t="inlineStr">
        <is>
          <t>2026-06-08</t>
        </is>
      </c>
      <c r="R3224" t="inlineStr">
        <is>
          <t>+3%▶70% 익절 / +5%▶20% 익절 / +10%▶10% 익절</t>
        </is>
      </c>
      <c r="S3224" t="inlineStr">
        <is>
          <t>-5%▶50% 손절 / -10%▶30% 손절 / -15%▶20% 손절</t>
        </is>
      </c>
      <c r="T3224" t="inlineStr">
        <is>
          <t>매수 0.0005 / 매도 0.0025 / 슬리피지 0.0007</t>
        </is>
      </c>
    </row>
    <row r="3225">
      <c r="A3225" t="inlineStr">
        <is>
          <t>KODEX 2차전지산업|2주 전에 샀다면|[초단타]+[버티기형]</t>
        </is>
      </c>
      <c r="B3225" t="inlineStr">
        <is>
          <t>KODEX 2차전지산업</t>
        </is>
      </c>
      <c r="C3225" t="inlineStr">
        <is>
          <t>305720</t>
        </is>
      </c>
      <c r="D3225" t="inlineStr">
        <is>
          <t>2주 전에 샀다면</t>
        </is>
      </c>
      <c r="E3225" t="inlineStr">
        <is>
          <t>[초단타]+[버티기형]</t>
        </is>
      </c>
      <c r="F3225" t="inlineStr">
        <is>
          <t>[초단타]</t>
        </is>
      </c>
      <c r="G3225" t="inlineStr">
        <is>
          <t>[버티기형]</t>
        </is>
      </c>
      <c r="H3225" t="n">
        <v>300000</v>
      </c>
      <c r="I3225" t="n">
        <v>19795</v>
      </c>
      <c r="J3225" t="n">
        <v>16380</v>
      </c>
      <c r="K3225" t="n">
        <v>-17.25</v>
      </c>
      <c r="L3225" t="n">
        <v>0</v>
      </c>
      <c r="M3225" t="n">
        <v>0</v>
      </c>
      <c r="N3225" t="n">
        <v>0</v>
      </c>
      <c r="O3225" t="n">
        <v>0</v>
      </c>
      <c r="P3225" t="inlineStr">
        <is>
          <t>2026-05-26</t>
        </is>
      </c>
      <c r="Q3225" t="inlineStr">
        <is>
          <t>2026-06-08</t>
        </is>
      </c>
      <c r="R3225" t="inlineStr">
        <is>
          <t>+3%▶70% 익절 / +5%▶20% 익절 / +10%▶10% 익절</t>
        </is>
      </c>
      <c r="S3225" t="inlineStr">
        <is>
          <t>-5%▶40% 손절 / -15%▶30% 손절 / -20%▶30% 손절</t>
        </is>
      </c>
      <c r="T3225" t="inlineStr">
        <is>
          <t>매수 0.0005 / 매도 0.0025 / 슬리피지 0.0007</t>
        </is>
      </c>
    </row>
    <row r="3226">
      <c r="A3226" t="inlineStr">
        <is>
          <t>KODEX 2차전지산업|2주 전에 샀다면|[단기스윙]+[칼손절]</t>
        </is>
      </c>
      <c r="B3226" t="inlineStr">
        <is>
          <t>KODEX 2차전지산업</t>
        </is>
      </c>
      <c r="C3226" t="inlineStr">
        <is>
          <t>305720</t>
        </is>
      </c>
      <c r="D3226" t="inlineStr">
        <is>
          <t>2주 전에 샀다면</t>
        </is>
      </c>
      <c r="E3226" t="inlineStr">
        <is>
          <t>[단기스윙]+[칼손절]</t>
        </is>
      </c>
      <c r="F3226" t="inlineStr">
        <is>
          <t>[단기스윙]</t>
        </is>
      </c>
      <c r="G3226" t="inlineStr">
        <is>
          <t>[칼손절]</t>
        </is>
      </c>
      <c r="H3226" t="n">
        <v>300000</v>
      </c>
      <c r="I3226" t="n">
        <v>19795</v>
      </c>
      <c r="J3226" t="n">
        <v>16380</v>
      </c>
      <c r="K3226" t="n">
        <v>-17.25</v>
      </c>
      <c r="L3226" t="n">
        <v>0</v>
      </c>
      <c r="M3226" t="n">
        <v>0</v>
      </c>
      <c r="N3226" t="n">
        <v>0</v>
      </c>
      <c r="O3226" t="n">
        <v>0</v>
      </c>
      <c r="P3226" t="inlineStr">
        <is>
          <t>2026-05-26</t>
        </is>
      </c>
      <c r="Q3226" t="inlineStr">
        <is>
          <t>2026-06-08</t>
        </is>
      </c>
      <c r="R3226" t="inlineStr">
        <is>
          <t>+5%▶60% 익절 / +10%▶30% 익절 / +20%▶10% 익절</t>
        </is>
      </c>
      <c r="S3226" t="inlineStr">
        <is>
          <t>-2%▶80% 손절 / -4%▶10% 손절 / -6%▶10% 손절</t>
        </is>
      </c>
      <c r="T3226" t="inlineStr">
        <is>
          <t>매수 0.0005 / 매도 0.0025 / 슬리피지 0.0007</t>
        </is>
      </c>
    </row>
    <row r="3227">
      <c r="A3227" t="inlineStr">
        <is>
          <t>KODEX 2차전지산업|2주 전에 샀다면|[단기스윙]+[정석방어]</t>
        </is>
      </c>
      <c r="B3227" t="inlineStr">
        <is>
          <t>KODEX 2차전지산업</t>
        </is>
      </c>
      <c r="C3227" t="inlineStr">
        <is>
          <t>305720</t>
        </is>
      </c>
      <c r="D3227" t="inlineStr">
        <is>
          <t>2주 전에 샀다면</t>
        </is>
      </c>
      <c r="E3227" t="inlineStr">
        <is>
          <t>[단기스윙]+[정석방어]</t>
        </is>
      </c>
      <c r="F3227" t="inlineStr">
        <is>
          <t>[단기스윙]</t>
        </is>
      </c>
      <c r="G3227" t="inlineStr">
        <is>
          <t>[정석방어]</t>
        </is>
      </c>
      <c r="H3227" t="n">
        <v>300000</v>
      </c>
      <c r="I3227" t="n">
        <v>19795</v>
      </c>
      <c r="J3227" t="n">
        <v>16380</v>
      </c>
      <c r="K3227" t="n">
        <v>-17.25</v>
      </c>
      <c r="L3227" t="n">
        <v>0</v>
      </c>
      <c r="M3227" t="n">
        <v>0</v>
      </c>
      <c r="N3227" t="n">
        <v>0</v>
      </c>
      <c r="O3227" t="n">
        <v>0</v>
      </c>
      <c r="P3227" t="inlineStr">
        <is>
          <t>2026-05-26</t>
        </is>
      </c>
      <c r="Q3227" t="inlineStr">
        <is>
          <t>2026-06-08</t>
        </is>
      </c>
      <c r="R3227" t="inlineStr">
        <is>
          <t>+5%▶60% 익절 / +10%▶30% 익절 / +20%▶10% 익절</t>
        </is>
      </c>
      <c r="S3227" t="inlineStr">
        <is>
          <t>-3%▶70% 손절 / -5%▶20% 손절 / -10%▶10% 손절</t>
        </is>
      </c>
      <c r="T3227" t="inlineStr">
        <is>
          <t>매수 0.0005 / 매도 0.0025 / 슬리피지 0.0007</t>
        </is>
      </c>
    </row>
    <row r="3228">
      <c r="A3228" t="inlineStr">
        <is>
          <t>KODEX 2차전지산업|2주 전에 샀다면|[단기스윙]+[변동성허용]</t>
        </is>
      </c>
      <c r="B3228" t="inlineStr">
        <is>
          <t>KODEX 2차전지산업</t>
        </is>
      </c>
      <c r="C3228" t="inlineStr">
        <is>
          <t>305720</t>
        </is>
      </c>
      <c r="D3228" t="inlineStr">
        <is>
          <t>2주 전에 샀다면</t>
        </is>
      </c>
      <c r="E3228" t="inlineStr">
        <is>
          <t>[단기스윙]+[변동성허용]</t>
        </is>
      </c>
      <c r="F3228" t="inlineStr">
        <is>
          <t>[단기스윙]</t>
        </is>
      </c>
      <c r="G3228" t="inlineStr">
        <is>
          <t>[변동성허용]</t>
        </is>
      </c>
      <c r="H3228" t="n">
        <v>300000</v>
      </c>
      <c r="I3228" t="n">
        <v>19795</v>
      </c>
      <c r="J3228" t="n">
        <v>16380</v>
      </c>
      <c r="K3228" t="n">
        <v>-17.25</v>
      </c>
      <c r="L3228" t="n">
        <v>0</v>
      </c>
      <c r="M3228" t="n">
        <v>0</v>
      </c>
      <c r="N3228" t="n">
        <v>0</v>
      </c>
      <c r="O3228" t="n">
        <v>0</v>
      </c>
      <c r="P3228" t="inlineStr">
        <is>
          <t>2026-05-26</t>
        </is>
      </c>
      <c r="Q3228" t="inlineStr">
        <is>
          <t>2026-06-08</t>
        </is>
      </c>
      <c r="R3228" t="inlineStr">
        <is>
          <t>+5%▶60% 익절 / +10%▶30% 익절 / +20%▶10% 익절</t>
        </is>
      </c>
      <c r="S3228" t="inlineStr">
        <is>
          <t>-5%▶50% 손절 / -10%▶30% 손절 / -15%▶20% 손절</t>
        </is>
      </c>
      <c r="T3228" t="inlineStr">
        <is>
          <t>매수 0.0005 / 매도 0.0025 / 슬리피지 0.0007</t>
        </is>
      </c>
    </row>
    <row r="3229">
      <c r="A3229" t="inlineStr">
        <is>
          <t>KODEX 2차전지산업|2주 전에 샀다면|[단기스윙]+[버티기형]</t>
        </is>
      </c>
      <c r="B3229" t="inlineStr">
        <is>
          <t>KODEX 2차전지산업</t>
        </is>
      </c>
      <c r="C3229" t="inlineStr">
        <is>
          <t>305720</t>
        </is>
      </c>
      <c r="D3229" t="inlineStr">
        <is>
          <t>2주 전에 샀다면</t>
        </is>
      </c>
      <c r="E3229" t="inlineStr">
        <is>
          <t>[단기스윙]+[버티기형]</t>
        </is>
      </c>
      <c r="F3229" t="inlineStr">
        <is>
          <t>[단기스윙]</t>
        </is>
      </c>
      <c r="G3229" t="inlineStr">
        <is>
          <t>[버티기형]</t>
        </is>
      </c>
      <c r="H3229" t="n">
        <v>300000</v>
      </c>
      <c r="I3229" t="n">
        <v>19795</v>
      </c>
      <c r="J3229" t="n">
        <v>16380</v>
      </c>
      <c r="K3229" t="n">
        <v>-17.25</v>
      </c>
      <c r="L3229" t="n">
        <v>0</v>
      </c>
      <c r="M3229" t="n">
        <v>0</v>
      </c>
      <c r="N3229" t="n">
        <v>0</v>
      </c>
      <c r="O3229" t="n">
        <v>0</v>
      </c>
      <c r="P3229" t="inlineStr">
        <is>
          <t>2026-05-26</t>
        </is>
      </c>
      <c r="Q3229" t="inlineStr">
        <is>
          <t>2026-06-08</t>
        </is>
      </c>
      <c r="R3229" t="inlineStr">
        <is>
          <t>+5%▶60% 익절 / +10%▶30% 익절 / +20%▶10% 익절</t>
        </is>
      </c>
      <c r="S3229" t="inlineStr">
        <is>
          <t>-5%▶40% 손절 / -15%▶30% 손절 / -20%▶30% 손절</t>
        </is>
      </c>
      <c r="T3229" t="inlineStr">
        <is>
          <t>매수 0.0005 / 매도 0.0025 / 슬리피지 0.0007</t>
        </is>
      </c>
    </row>
    <row r="3230">
      <c r="A3230" t="inlineStr">
        <is>
          <t>KODEX 2차전지산업|2주 전에 샀다면|[대표님룰]+[칼손절]</t>
        </is>
      </c>
      <c r="B3230" t="inlineStr">
        <is>
          <t>KODEX 2차전지산업</t>
        </is>
      </c>
      <c r="C3230" t="inlineStr">
        <is>
          <t>305720</t>
        </is>
      </c>
      <c r="D3230" t="inlineStr">
        <is>
          <t>2주 전에 샀다면</t>
        </is>
      </c>
      <c r="E3230" t="inlineStr">
        <is>
          <t>[대표님룰]+[칼손절]</t>
        </is>
      </c>
      <c r="F3230" t="inlineStr">
        <is>
          <t>[대표님룰]</t>
        </is>
      </c>
      <c r="G3230" t="inlineStr">
        <is>
          <t>[칼손절]</t>
        </is>
      </c>
      <c r="H3230" t="n">
        <v>300000</v>
      </c>
      <c r="I3230" t="n">
        <v>19795</v>
      </c>
      <c r="J3230" t="n">
        <v>16380</v>
      </c>
      <c r="K3230" t="n">
        <v>-17.25</v>
      </c>
      <c r="L3230" t="n">
        <v>0</v>
      </c>
      <c r="M3230" t="n">
        <v>0</v>
      </c>
      <c r="N3230" t="n">
        <v>0</v>
      </c>
      <c r="O3230" t="n">
        <v>0</v>
      </c>
      <c r="P3230" t="inlineStr">
        <is>
          <t>2026-05-26</t>
        </is>
      </c>
      <c r="Q3230" t="inlineStr">
        <is>
          <t>2026-06-08</t>
        </is>
      </c>
      <c r="R3230" t="inlineStr">
        <is>
          <t>+5%▶60% 익절 / +10%▶30% 익절 / +30%▶10% 익절</t>
        </is>
      </c>
      <c r="S3230" t="inlineStr">
        <is>
          <t>-2%▶80% 손절 / -4%▶10% 손절 / -6%▶10% 손절</t>
        </is>
      </c>
      <c r="T3230" t="inlineStr">
        <is>
          <t>매수 0.0005 / 매도 0.0025 / 슬리피지 0.0007</t>
        </is>
      </c>
    </row>
    <row r="3231">
      <c r="A3231" t="inlineStr">
        <is>
          <t>KODEX 2차전지산업|2주 전에 샀다면|[대표님룰]+[정석방어]</t>
        </is>
      </c>
      <c r="B3231" t="inlineStr">
        <is>
          <t>KODEX 2차전지산업</t>
        </is>
      </c>
      <c r="C3231" t="inlineStr">
        <is>
          <t>305720</t>
        </is>
      </c>
      <c r="D3231" t="inlineStr">
        <is>
          <t>2주 전에 샀다면</t>
        </is>
      </c>
      <c r="E3231" t="inlineStr">
        <is>
          <t>[대표님룰]+[정석방어]</t>
        </is>
      </c>
      <c r="F3231" t="inlineStr">
        <is>
          <t>[대표님룰]</t>
        </is>
      </c>
      <c r="G3231" t="inlineStr">
        <is>
          <t>[정석방어]</t>
        </is>
      </c>
      <c r="H3231" t="n">
        <v>300000</v>
      </c>
      <c r="I3231" t="n">
        <v>19795</v>
      </c>
      <c r="J3231" t="n">
        <v>16380</v>
      </c>
      <c r="K3231" t="n">
        <v>-17.25</v>
      </c>
      <c r="L3231" t="n">
        <v>0</v>
      </c>
      <c r="M3231" t="n">
        <v>0</v>
      </c>
      <c r="N3231" t="n">
        <v>0</v>
      </c>
      <c r="O3231" t="n">
        <v>0</v>
      </c>
      <c r="P3231" t="inlineStr">
        <is>
          <t>2026-05-26</t>
        </is>
      </c>
      <c r="Q3231" t="inlineStr">
        <is>
          <t>2026-06-08</t>
        </is>
      </c>
      <c r="R3231" t="inlineStr">
        <is>
          <t>+5%▶60% 익절 / +10%▶30% 익절 / +30%▶10% 익절</t>
        </is>
      </c>
      <c r="S3231" t="inlineStr">
        <is>
          <t>-3%▶70% 손절 / -5%▶20% 손절 / -10%▶10% 손절</t>
        </is>
      </c>
      <c r="T3231" t="inlineStr">
        <is>
          <t>매수 0.0005 / 매도 0.0025 / 슬리피지 0.0007</t>
        </is>
      </c>
    </row>
    <row r="3232">
      <c r="A3232" t="inlineStr">
        <is>
          <t>KODEX 2차전지산업|2주 전에 샀다면|[대표님룰]+[변동성허용]</t>
        </is>
      </c>
      <c r="B3232" t="inlineStr">
        <is>
          <t>KODEX 2차전지산업</t>
        </is>
      </c>
      <c r="C3232" t="inlineStr">
        <is>
          <t>305720</t>
        </is>
      </c>
      <c r="D3232" t="inlineStr">
        <is>
          <t>2주 전에 샀다면</t>
        </is>
      </c>
      <c r="E3232" t="inlineStr">
        <is>
          <t>[대표님룰]+[변동성허용]</t>
        </is>
      </c>
      <c r="F3232" t="inlineStr">
        <is>
          <t>[대표님룰]</t>
        </is>
      </c>
      <c r="G3232" t="inlineStr">
        <is>
          <t>[변동성허용]</t>
        </is>
      </c>
      <c r="H3232" t="n">
        <v>300000</v>
      </c>
      <c r="I3232" t="n">
        <v>19795</v>
      </c>
      <c r="J3232" t="n">
        <v>16380</v>
      </c>
      <c r="K3232" t="n">
        <v>-17.25</v>
      </c>
      <c r="L3232" t="n">
        <v>0</v>
      </c>
      <c r="M3232" t="n">
        <v>0</v>
      </c>
      <c r="N3232" t="n">
        <v>0</v>
      </c>
      <c r="O3232" t="n">
        <v>0</v>
      </c>
      <c r="P3232" t="inlineStr">
        <is>
          <t>2026-05-26</t>
        </is>
      </c>
      <c r="Q3232" t="inlineStr">
        <is>
          <t>2026-06-08</t>
        </is>
      </c>
      <c r="R3232" t="inlineStr">
        <is>
          <t>+5%▶60% 익절 / +10%▶30% 익절 / +30%▶10% 익절</t>
        </is>
      </c>
      <c r="S3232" t="inlineStr">
        <is>
          <t>-5%▶50% 손절 / -10%▶30% 손절 / -15%▶20% 손절</t>
        </is>
      </c>
      <c r="T3232" t="inlineStr">
        <is>
          <t>매수 0.0005 / 매도 0.0025 / 슬리피지 0.0007</t>
        </is>
      </c>
    </row>
    <row r="3233">
      <c r="A3233" t="inlineStr">
        <is>
          <t>KODEX 2차전지산업|2주 전에 샀다면|[대표님룰]+[버티기형]</t>
        </is>
      </c>
      <c r="B3233" t="inlineStr">
        <is>
          <t>KODEX 2차전지산업</t>
        </is>
      </c>
      <c r="C3233" t="inlineStr">
        <is>
          <t>305720</t>
        </is>
      </c>
      <c r="D3233" t="inlineStr">
        <is>
          <t>2주 전에 샀다면</t>
        </is>
      </c>
      <c r="E3233" t="inlineStr">
        <is>
          <t>[대표님룰]+[버티기형]</t>
        </is>
      </c>
      <c r="F3233" t="inlineStr">
        <is>
          <t>[대표님룰]</t>
        </is>
      </c>
      <c r="G3233" t="inlineStr">
        <is>
          <t>[버티기형]</t>
        </is>
      </c>
      <c r="H3233" t="n">
        <v>300000</v>
      </c>
      <c r="I3233" t="n">
        <v>19795</v>
      </c>
      <c r="J3233" t="n">
        <v>16380</v>
      </c>
      <c r="K3233" t="n">
        <v>-17.25</v>
      </c>
      <c r="L3233" t="n">
        <v>0</v>
      </c>
      <c r="M3233" t="n">
        <v>0</v>
      </c>
      <c r="N3233" t="n">
        <v>0</v>
      </c>
      <c r="O3233" t="n">
        <v>0</v>
      </c>
      <c r="P3233" t="inlineStr">
        <is>
          <t>2026-05-26</t>
        </is>
      </c>
      <c r="Q3233" t="inlineStr">
        <is>
          <t>2026-06-08</t>
        </is>
      </c>
      <c r="R3233" t="inlineStr">
        <is>
          <t>+5%▶60% 익절 / +10%▶30% 익절 / +30%▶10% 익절</t>
        </is>
      </c>
      <c r="S3233" t="inlineStr">
        <is>
          <t>-5%▶40% 손절 / -15%▶30% 손절 / -20%▶30% 손절</t>
        </is>
      </c>
      <c r="T3233" t="inlineStr">
        <is>
          <t>매수 0.0005 / 매도 0.0025 / 슬리피지 0.0007</t>
        </is>
      </c>
    </row>
    <row r="3234">
      <c r="A3234" t="inlineStr">
        <is>
          <t>KODEX 2차전지산업|2주 전에 샀다면|[중기추세]+[칼손절]</t>
        </is>
      </c>
      <c r="B3234" t="inlineStr">
        <is>
          <t>KODEX 2차전지산업</t>
        </is>
      </c>
      <c r="C3234" t="inlineStr">
        <is>
          <t>305720</t>
        </is>
      </c>
      <c r="D3234" t="inlineStr">
        <is>
          <t>2주 전에 샀다면</t>
        </is>
      </c>
      <c r="E3234" t="inlineStr">
        <is>
          <t>[중기추세]+[칼손절]</t>
        </is>
      </c>
      <c r="F3234" t="inlineStr">
        <is>
          <t>[중기추세]</t>
        </is>
      </c>
      <c r="G3234" t="inlineStr">
        <is>
          <t>[칼손절]</t>
        </is>
      </c>
      <c r="H3234" t="n">
        <v>300000</v>
      </c>
      <c r="I3234" t="n">
        <v>19795</v>
      </c>
      <c r="J3234" t="n">
        <v>16380</v>
      </c>
      <c r="K3234" t="n">
        <v>-17.25</v>
      </c>
      <c r="L3234" t="n">
        <v>0</v>
      </c>
      <c r="M3234" t="n">
        <v>0</v>
      </c>
      <c r="N3234" t="n">
        <v>0</v>
      </c>
      <c r="O3234" t="n">
        <v>0</v>
      </c>
      <c r="P3234" t="inlineStr">
        <is>
          <t>2026-05-26</t>
        </is>
      </c>
      <c r="Q3234" t="inlineStr">
        <is>
          <t>2026-06-08</t>
        </is>
      </c>
      <c r="R3234" t="inlineStr">
        <is>
          <t>+10%▶50% 익절 / +20%▶30% 익절 / +30%▶20% 익절</t>
        </is>
      </c>
      <c r="S3234" t="inlineStr">
        <is>
          <t>-2%▶80% 손절 / -4%▶10% 손절 / -6%▶10% 손절</t>
        </is>
      </c>
      <c r="T3234" t="inlineStr">
        <is>
          <t>매수 0.0005 / 매도 0.0025 / 슬리피지 0.0007</t>
        </is>
      </c>
    </row>
    <row r="3235">
      <c r="A3235" t="inlineStr">
        <is>
          <t>KODEX 2차전지산업|2주 전에 샀다면|[중기추세]+[정석방어]</t>
        </is>
      </c>
      <c r="B3235" t="inlineStr">
        <is>
          <t>KODEX 2차전지산업</t>
        </is>
      </c>
      <c r="C3235" t="inlineStr">
        <is>
          <t>305720</t>
        </is>
      </c>
      <c r="D3235" t="inlineStr">
        <is>
          <t>2주 전에 샀다면</t>
        </is>
      </c>
      <c r="E3235" t="inlineStr">
        <is>
          <t>[중기추세]+[정석방어]</t>
        </is>
      </c>
      <c r="F3235" t="inlineStr">
        <is>
          <t>[중기추세]</t>
        </is>
      </c>
      <c r="G3235" t="inlineStr">
        <is>
          <t>[정석방어]</t>
        </is>
      </c>
      <c r="H3235" t="n">
        <v>300000</v>
      </c>
      <c r="I3235" t="n">
        <v>19795</v>
      </c>
      <c r="J3235" t="n">
        <v>16380</v>
      </c>
      <c r="K3235" t="n">
        <v>-17.25</v>
      </c>
      <c r="L3235" t="n">
        <v>0</v>
      </c>
      <c r="M3235" t="n">
        <v>0</v>
      </c>
      <c r="N3235" t="n">
        <v>0</v>
      </c>
      <c r="O3235" t="n">
        <v>0</v>
      </c>
      <c r="P3235" t="inlineStr">
        <is>
          <t>2026-05-26</t>
        </is>
      </c>
      <c r="Q3235" t="inlineStr">
        <is>
          <t>2026-06-08</t>
        </is>
      </c>
      <c r="R3235" t="inlineStr">
        <is>
          <t>+10%▶50% 익절 / +20%▶30% 익절 / +30%▶20% 익절</t>
        </is>
      </c>
      <c r="S3235" t="inlineStr">
        <is>
          <t>-3%▶70% 손절 / -5%▶20% 손절 / -10%▶10% 손절</t>
        </is>
      </c>
      <c r="T3235" t="inlineStr">
        <is>
          <t>매수 0.0005 / 매도 0.0025 / 슬리피지 0.0007</t>
        </is>
      </c>
    </row>
    <row r="3236">
      <c r="A3236" t="inlineStr">
        <is>
          <t>KODEX 2차전지산업|2주 전에 샀다면|[중기추세]+[변동성허용]</t>
        </is>
      </c>
      <c r="B3236" t="inlineStr">
        <is>
          <t>KODEX 2차전지산업</t>
        </is>
      </c>
      <c r="C3236" t="inlineStr">
        <is>
          <t>305720</t>
        </is>
      </c>
      <c r="D3236" t="inlineStr">
        <is>
          <t>2주 전에 샀다면</t>
        </is>
      </c>
      <c r="E3236" t="inlineStr">
        <is>
          <t>[중기추세]+[변동성허용]</t>
        </is>
      </c>
      <c r="F3236" t="inlineStr">
        <is>
          <t>[중기추세]</t>
        </is>
      </c>
      <c r="G3236" t="inlineStr">
        <is>
          <t>[변동성허용]</t>
        </is>
      </c>
      <c r="H3236" t="n">
        <v>300000</v>
      </c>
      <c r="I3236" t="n">
        <v>19795</v>
      </c>
      <c r="J3236" t="n">
        <v>16380</v>
      </c>
      <c r="K3236" t="n">
        <v>-17.25</v>
      </c>
      <c r="L3236" t="n">
        <v>0</v>
      </c>
      <c r="M3236" t="n">
        <v>0</v>
      </c>
      <c r="N3236" t="n">
        <v>0</v>
      </c>
      <c r="O3236" t="n">
        <v>0</v>
      </c>
      <c r="P3236" t="inlineStr">
        <is>
          <t>2026-05-26</t>
        </is>
      </c>
      <c r="Q3236" t="inlineStr">
        <is>
          <t>2026-06-08</t>
        </is>
      </c>
      <c r="R3236" t="inlineStr">
        <is>
          <t>+10%▶50% 익절 / +20%▶30% 익절 / +30%▶20% 익절</t>
        </is>
      </c>
      <c r="S3236" t="inlineStr">
        <is>
          <t>-5%▶50% 손절 / -10%▶30% 손절 / -15%▶20% 손절</t>
        </is>
      </c>
      <c r="T3236" t="inlineStr">
        <is>
          <t>매수 0.0005 / 매도 0.0025 / 슬리피지 0.0007</t>
        </is>
      </c>
    </row>
    <row r="3237">
      <c r="A3237" t="inlineStr">
        <is>
          <t>KODEX 2차전지산업|2주 전에 샀다면|[중기추세]+[버티기형]</t>
        </is>
      </c>
      <c r="B3237" t="inlineStr">
        <is>
          <t>KODEX 2차전지산업</t>
        </is>
      </c>
      <c r="C3237" t="inlineStr">
        <is>
          <t>305720</t>
        </is>
      </c>
      <c r="D3237" t="inlineStr">
        <is>
          <t>2주 전에 샀다면</t>
        </is>
      </c>
      <c r="E3237" t="inlineStr">
        <is>
          <t>[중기추세]+[버티기형]</t>
        </is>
      </c>
      <c r="F3237" t="inlineStr">
        <is>
          <t>[중기추세]</t>
        </is>
      </c>
      <c r="G3237" t="inlineStr">
        <is>
          <t>[버티기형]</t>
        </is>
      </c>
      <c r="H3237" t="n">
        <v>300000</v>
      </c>
      <c r="I3237" t="n">
        <v>19795</v>
      </c>
      <c r="J3237" t="n">
        <v>16380</v>
      </c>
      <c r="K3237" t="n">
        <v>-17.25</v>
      </c>
      <c r="L3237" t="n">
        <v>0</v>
      </c>
      <c r="M3237" t="n">
        <v>0</v>
      </c>
      <c r="N3237" t="n">
        <v>0</v>
      </c>
      <c r="O3237" t="n">
        <v>0</v>
      </c>
      <c r="P3237" t="inlineStr">
        <is>
          <t>2026-05-26</t>
        </is>
      </c>
      <c r="Q3237" t="inlineStr">
        <is>
          <t>2026-06-08</t>
        </is>
      </c>
      <c r="R3237" t="inlineStr">
        <is>
          <t>+10%▶50% 익절 / +20%▶30% 익절 / +30%▶20% 익절</t>
        </is>
      </c>
      <c r="S3237" t="inlineStr">
        <is>
          <t>-5%▶40% 손절 / -15%▶30% 손절 / -20%▶30% 손절</t>
        </is>
      </c>
      <c r="T3237" t="inlineStr">
        <is>
          <t>매수 0.0005 / 매도 0.0025 / 슬리피지 0.0007</t>
        </is>
      </c>
    </row>
    <row r="3238">
      <c r="A3238" t="inlineStr">
        <is>
          <t>KODEX 2차전지산업|2주 전에 샀다면|[수익극대화]+[칼손절]</t>
        </is>
      </c>
      <c r="B3238" t="inlineStr">
        <is>
          <t>KODEX 2차전지산업</t>
        </is>
      </c>
      <c r="C3238" t="inlineStr">
        <is>
          <t>305720</t>
        </is>
      </c>
      <c r="D3238" t="inlineStr">
        <is>
          <t>2주 전에 샀다면</t>
        </is>
      </c>
      <c r="E3238" t="inlineStr">
        <is>
          <t>[수익극대화]+[칼손절]</t>
        </is>
      </c>
      <c r="F3238" t="inlineStr">
        <is>
          <t>[수익극대화]</t>
        </is>
      </c>
      <c r="G3238" t="inlineStr">
        <is>
          <t>[칼손절]</t>
        </is>
      </c>
      <c r="H3238" t="n">
        <v>300000</v>
      </c>
      <c r="I3238" t="n">
        <v>19795</v>
      </c>
      <c r="J3238" t="n">
        <v>16380</v>
      </c>
      <c r="K3238" t="n">
        <v>-17.25</v>
      </c>
      <c r="L3238" t="n">
        <v>0</v>
      </c>
      <c r="M3238" t="n">
        <v>0</v>
      </c>
      <c r="N3238" t="n">
        <v>0</v>
      </c>
      <c r="O3238" t="n">
        <v>0</v>
      </c>
      <c r="P3238" t="inlineStr">
        <is>
          <t>2026-05-26</t>
        </is>
      </c>
      <c r="Q3238" t="inlineStr">
        <is>
          <t>2026-06-08</t>
        </is>
      </c>
      <c r="R3238" t="inlineStr">
        <is>
          <t>+10%▶40% 익절 / +20%▶30% 익절 / +40%▶30% 익절</t>
        </is>
      </c>
      <c r="S3238" t="inlineStr">
        <is>
          <t>-2%▶80% 손절 / -4%▶10% 손절 / -6%▶10% 손절</t>
        </is>
      </c>
      <c r="T3238" t="inlineStr">
        <is>
          <t>매수 0.0005 / 매도 0.0025 / 슬리피지 0.0007</t>
        </is>
      </c>
    </row>
    <row r="3239">
      <c r="A3239" t="inlineStr">
        <is>
          <t>KODEX 2차전지산업|2주 전에 샀다면|[수익극대화]+[정석방어]</t>
        </is>
      </c>
      <c r="B3239" t="inlineStr">
        <is>
          <t>KODEX 2차전지산업</t>
        </is>
      </c>
      <c r="C3239" t="inlineStr">
        <is>
          <t>305720</t>
        </is>
      </c>
      <c r="D3239" t="inlineStr">
        <is>
          <t>2주 전에 샀다면</t>
        </is>
      </c>
      <c r="E3239" t="inlineStr">
        <is>
          <t>[수익극대화]+[정석방어]</t>
        </is>
      </c>
      <c r="F3239" t="inlineStr">
        <is>
          <t>[수익극대화]</t>
        </is>
      </c>
      <c r="G3239" t="inlineStr">
        <is>
          <t>[정석방어]</t>
        </is>
      </c>
      <c r="H3239" t="n">
        <v>300000</v>
      </c>
      <c r="I3239" t="n">
        <v>19795</v>
      </c>
      <c r="J3239" t="n">
        <v>16380</v>
      </c>
      <c r="K3239" t="n">
        <v>-17.25</v>
      </c>
      <c r="L3239" t="n">
        <v>0</v>
      </c>
      <c r="M3239" t="n">
        <v>0</v>
      </c>
      <c r="N3239" t="n">
        <v>0</v>
      </c>
      <c r="O3239" t="n">
        <v>0</v>
      </c>
      <c r="P3239" t="inlineStr">
        <is>
          <t>2026-05-26</t>
        </is>
      </c>
      <c r="Q3239" t="inlineStr">
        <is>
          <t>2026-06-08</t>
        </is>
      </c>
      <c r="R3239" t="inlineStr">
        <is>
          <t>+10%▶40% 익절 / +20%▶30% 익절 / +40%▶30% 익절</t>
        </is>
      </c>
      <c r="S3239" t="inlineStr">
        <is>
          <t>-3%▶70% 손절 / -5%▶20% 손절 / -10%▶10% 손절</t>
        </is>
      </c>
      <c r="T3239" t="inlineStr">
        <is>
          <t>매수 0.0005 / 매도 0.0025 / 슬리피지 0.0007</t>
        </is>
      </c>
    </row>
    <row r="3240">
      <c r="A3240" t="inlineStr">
        <is>
          <t>KODEX 2차전지산업|2주 전에 샀다면|[수익극대화]+[변동성허용]</t>
        </is>
      </c>
      <c r="B3240" t="inlineStr">
        <is>
          <t>KODEX 2차전지산업</t>
        </is>
      </c>
      <c r="C3240" t="inlineStr">
        <is>
          <t>305720</t>
        </is>
      </c>
      <c r="D3240" t="inlineStr">
        <is>
          <t>2주 전에 샀다면</t>
        </is>
      </c>
      <c r="E3240" t="inlineStr">
        <is>
          <t>[수익극대화]+[변동성허용]</t>
        </is>
      </c>
      <c r="F3240" t="inlineStr">
        <is>
          <t>[수익극대화]</t>
        </is>
      </c>
      <c r="G3240" t="inlineStr">
        <is>
          <t>[변동성허용]</t>
        </is>
      </c>
      <c r="H3240" t="n">
        <v>300000</v>
      </c>
      <c r="I3240" t="n">
        <v>19795</v>
      </c>
      <c r="J3240" t="n">
        <v>16380</v>
      </c>
      <c r="K3240" t="n">
        <v>-17.25</v>
      </c>
      <c r="L3240" t="n">
        <v>0</v>
      </c>
      <c r="M3240" t="n">
        <v>0</v>
      </c>
      <c r="N3240" t="n">
        <v>0</v>
      </c>
      <c r="O3240" t="n">
        <v>0</v>
      </c>
      <c r="P3240" t="inlineStr">
        <is>
          <t>2026-05-26</t>
        </is>
      </c>
      <c r="Q3240" t="inlineStr">
        <is>
          <t>2026-06-08</t>
        </is>
      </c>
      <c r="R3240" t="inlineStr">
        <is>
          <t>+10%▶40% 익절 / +20%▶30% 익절 / +40%▶30% 익절</t>
        </is>
      </c>
      <c r="S3240" t="inlineStr">
        <is>
          <t>-5%▶50% 손절 / -10%▶30% 손절 / -15%▶20% 손절</t>
        </is>
      </c>
      <c r="T3240" t="inlineStr">
        <is>
          <t>매수 0.0005 / 매도 0.0025 / 슬리피지 0.0007</t>
        </is>
      </c>
    </row>
    <row r="3241">
      <c r="A3241" t="inlineStr">
        <is>
          <t>KODEX 2차전지산업|2주 전에 샀다면|[수익극대화]+[버티기형]</t>
        </is>
      </c>
      <c r="B3241" t="inlineStr">
        <is>
          <t>KODEX 2차전지산업</t>
        </is>
      </c>
      <c r="C3241" t="inlineStr">
        <is>
          <t>305720</t>
        </is>
      </c>
      <c r="D3241" t="inlineStr">
        <is>
          <t>2주 전에 샀다면</t>
        </is>
      </c>
      <c r="E3241" t="inlineStr">
        <is>
          <t>[수익극대화]+[버티기형]</t>
        </is>
      </c>
      <c r="F3241" t="inlineStr">
        <is>
          <t>[수익극대화]</t>
        </is>
      </c>
      <c r="G3241" t="inlineStr">
        <is>
          <t>[버티기형]</t>
        </is>
      </c>
      <c r="H3241" t="n">
        <v>300000</v>
      </c>
      <c r="I3241" t="n">
        <v>19795</v>
      </c>
      <c r="J3241" t="n">
        <v>16380</v>
      </c>
      <c r="K3241" t="n">
        <v>-17.25</v>
      </c>
      <c r="L3241" t="n">
        <v>0</v>
      </c>
      <c r="M3241" t="n">
        <v>0</v>
      </c>
      <c r="N3241" t="n">
        <v>0</v>
      </c>
      <c r="O3241" t="n">
        <v>0</v>
      </c>
      <c r="P3241" t="inlineStr">
        <is>
          <t>2026-05-26</t>
        </is>
      </c>
      <c r="Q3241" t="inlineStr">
        <is>
          <t>2026-06-08</t>
        </is>
      </c>
      <c r="R3241" t="inlineStr">
        <is>
          <t>+10%▶40% 익절 / +20%▶30% 익절 / +40%▶30% 익절</t>
        </is>
      </c>
      <c r="S3241" t="inlineStr">
        <is>
          <t>-5%▶40% 손절 / -15%▶30% 손절 / -20%▶30% 손절</t>
        </is>
      </c>
      <c r="T3241" t="inlineStr">
        <is>
          <t>매수 0.0005 / 매도 0.0025 / 슬리피지 0.0007</t>
        </is>
      </c>
    </row>
    <row r="3242">
      <c r="A3242" t="inlineStr">
        <is>
          <t>KODEX 2차전지산업|3개월 전에 샀다면|[초단타]+[칼손절]</t>
        </is>
      </c>
      <c r="B3242" t="inlineStr">
        <is>
          <t>KODEX 2차전지산업</t>
        </is>
      </c>
      <c r="C3242" t="inlineStr">
        <is>
          <t>305720</t>
        </is>
      </c>
      <c r="D3242" t="inlineStr">
        <is>
          <t>3개월 전에 샀다면</t>
        </is>
      </c>
      <c r="E3242" t="inlineStr">
        <is>
          <t>[초단타]+[칼손절]</t>
        </is>
      </c>
      <c r="F3242" t="inlineStr">
        <is>
          <t>[초단타]</t>
        </is>
      </c>
      <c r="G3242" t="inlineStr">
        <is>
          <t>[칼손절]</t>
        </is>
      </c>
      <c r="H3242" t="n">
        <v>300000</v>
      </c>
      <c r="I3242" t="n">
        <v>16435</v>
      </c>
      <c r="J3242" t="n">
        <v>16380</v>
      </c>
      <c r="K3242" t="n">
        <v>-0.33</v>
      </c>
      <c r="L3242" t="n">
        <v>0</v>
      </c>
      <c r="M3242" t="n">
        <v>0</v>
      </c>
      <c r="N3242" t="n">
        <v>0</v>
      </c>
      <c r="O3242" t="n">
        <v>0</v>
      </c>
      <c r="P3242" t="inlineStr">
        <is>
          <t>2026-03-09</t>
        </is>
      </c>
      <c r="Q3242" t="inlineStr">
        <is>
          <t>2026-06-08</t>
        </is>
      </c>
      <c r="R3242" t="inlineStr">
        <is>
          <t>+3%▶70% 익절 / +5%▶20% 익절 / +10%▶10% 익절</t>
        </is>
      </c>
      <c r="S3242" t="inlineStr">
        <is>
          <t>-2%▶80% 손절 / -4%▶10% 손절 / -6%▶10% 손절</t>
        </is>
      </c>
      <c r="T3242" t="inlineStr">
        <is>
          <t>매수 0.0005 / 매도 0.0025 / 슬리피지 0.0007</t>
        </is>
      </c>
    </row>
    <row r="3243">
      <c r="A3243" t="inlineStr">
        <is>
          <t>KODEX 2차전지산업|3개월 전에 샀다면|[초단타]+[정석방어]</t>
        </is>
      </c>
      <c r="B3243" t="inlineStr">
        <is>
          <t>KODEX 2차전지산업</t>
        </is>
      </c>
      <c r="C3243" t="inlineStr">
        <is>
          <t>305720</t>
        </is>
      </c>
      <c r="D3243" t="inlineStr">
        <is>
          <t>3개월 전에 샀다면</t>
        </is>
      </c>
      <c r="E3243" t="inlineStr">
        <is>
          <t>[초단타]+[정석방어]</t>
        </is>
      </c>
      <c r="F3243" t="inlineStr">
        <is>
          <t>[초단타]</t>
        </is>
      </c>
      <c r="G3243" t="inlineStr">
        <is>
          <t>[정석방어]</t>
        </is>
      </c>
      <c r="H3243" t="n">
        <v>300000</v>
      </c>
      <c r="I3243" t="n">
        <v>16435</v>
      </c>
      <c r="J3243" t="n">
        <v>16380</v>
      </c>
      <c r="K3243" t="n">
        <v>-0.33</v>
      </c>
      <c r="L3243" t="n">
        <v>0</v>
      </c>
      <c r="M3243" t="n">
        <v>0</v>
      </c>
      <c r="N3243" t="n">
        <v>0</v>
      </c>
      <c r="O3243" t="n">
        <v>0</v>
      </c>
      <c r="P3243" t="inlineStr">
        <is>
          <t>2026-03-09</t>
        </is>
      </c>
      <c r="Q3243" t="inlineStr">
        <is>
          <t>2026-06-08</t>
        </is>
      </c>
      <c r="R3243" t="inlineStr">
        <is>
          <t>+3%▶70% 익절 / +5%▶20% 익절 / +10%▶10% 익절</t>
        </is>
      </c>
      <c r="S3243" t="inlineStr">
        <is>
          <t>-3%▶70% 손절 / -5%▶20% 손절 / -10%▶10% 손절</t>
        </is>
      </c>
      <c r="T3243" t="inlineStr">
        <is>
          <t>매수 0.0005 / 매도 0.0025 / 슬리피지 0.0007</t>
        </is>
      </c>
    </row>
    <row r="3244">
      <c r="A3244" t="inlineStr">
        <is>
          <t>KODEX 2차전지산업|3개월 전에 샀다면|[초단타]+[변동성허용]</t>
        </is>
      </c>
      <c r="B3244" t="inlineStr">
        <is>
          <t>KODEX 2차전지산업</t>
        </is>
      </c>
      <c r="C3244" t="inlineStr">
        <is>
          <t>305720</t>
        </is>
      </c>
      <c r="D3244" t="inlineStr">
        <is>
          <t>3개월 전에 샀다면</t>
        </is>
      </c>
      <c r="E3244" t="inlineStr">
        <is>
          <t>[초단타]+[변동성허용]</t>
        </is>
      </c>
      <c r="F3244" t="inlineStr">
        <is>
          <t>[초단타]</t>
        </is>
      </c>
      <c r="G3244" t="inlineStr">
        <is>
          <t>[변동성허용]</t>
        </is>
      </c>
      <c r="H3244" t="n">
        <v>300000</v>
      </c>
      <c r="I3244" t="n">
        <v>16435</v>
      </c>
      <c r="J3244" t="n">
        <v>16380</v>
      </c>
      <c r="K3244" t="n">
        <v>-0.33</v>
      </c>
      <c r="L3244" t="n">
        <v>0</v>
      </c>
      <c r="M3244" t="n">
        <v>0</v>
      </c>
      <c r="N3244" t="n">
        <v>0</v>
      </c>
      <c r="O3244" t="n">
        <v>0</v>
      </c>
      <c r="P3244" t="inlineStr">
        <is>
          <t>2026-03-09</t>
        </is>
      </c>
      <c r="Q3244" t="inlineStr">
        <is>
          <t>2026-06-08</t>
        </is>
      </c>
      <c r="R3244" t="inlineStr">
        <is>
          <t>+3%▶70% 익절 / +5%▶20% 익절 / +10%▶10% 익절</t>
        </is>
      </c>
      <c r="S3244" t="inlineStr">
        <is>
          <t>-5%▶50% 손절 / -10%▶30% 손절 / -15%▶20% 손절</t>
        </is>
      </c>
      <c r="T3244" t="inlineStr">
        <is>
          <t>매수 0.0005 / 매도 0.0025 / 슬리피지 0.0007</t>
        </is>
      </c>
    </row>
    <row r="3245">
      <c r="A3245" t="inlineStr">
        <is>
          <t>KODEX 2차전지산업|3개월 전에 샀다면|[초단타]+[버티기형]</t>
        </is>
      </c>
      <c r="B3245" t="inlineStr">
        <is>
          <t>KODEX 2차전지산업</t>
        </is>
      </c>
      <c r="C3245" t="inlineStr">
        <is>
          <t>305720</t>
        </is>
      </c>
      <c r="D3245" t="inlineStr">
        <is>
          <t>3개월 전에 샀다면</t>
        </is>
      </c>
      <c r="E3245" t="inlineStr">
        <is>
          <t>[초단타]+[버티기형]</t>
        </is>
      </c>
      <c r="F3245" t="inlineStr">
        <is>
          <t>[초단타]</t>
        </is>
      </c>
      <c r="G3245" t="inlineStr">
        <is>
          <t>[버티기형]</t>
        </is>
      </c>
      <c r="H3245" t="n">
        <v>300000</v>
      </c>
      <c r="I3245" t="n">
        <v>16435</v>
      </c>
      <c r="J3245" t="n">
        <v>16380</v>
      </c>
      <c r="K3245" t="n">
        <v>-0.33</v>
      </c>
      <c r="L3245" t="n">
        <v>0</v>
      </c>
      <c r="M3245" t="n">
        <v>0</v>
      </c>
      <c r="N3245" t="n">
        <v>0</v>
      </c>
      <c r="O3245" t="n">
        <v>0</v>
      </c>
      <c r="P3245" t="inlineStr">
        <is>
          <t>2026-03-09</t>
        </is>
      </c>
      <c r="Q3245" t="inlineStr">
        <is>
          <t>2026-06-08</t>
        </is>
      </c>
      <c r="R3245" t="inlineStr">
        <is>
          <t>+3%▶70% 익절 / +5%▶20% 익절 / +10%▶10% 익절</t>
        </is>
      </c>
      <c r="S3245" t="inlineStr">
        <is>
          <t>-5%▶40% 손절 / -15%▶30% 손절 / -20%▶30% 손절</t>
        </is>
      </c>
      <c r="T3245" t="inlineStr">
        <is>
          <t>매수 0.0005 / 매도 0.0025 / 슬리피지 0.0007</t>
        </is>
      </c>
    </row>
    <row r="3246">
      <c r="A3246" t="inlineStr">
        <is>
          <t>KODEX 2차전지산업|3개월 전에 샀다면|[단기스윙]+[칼손절]</t>
        </is>
      </c>
      <c r="B3246" t="inlineStr">
        <is>
          <t>KODEX 2차전지산업</t>
        </is>
      </c>
      <c r="C3246" t="inlineStr">
        <is>
          <t>305720</t>
        </is>
      </c>
      <c r="D3246" t="inlineStr">
        <is>
          <t>3개월 전에 샀다면</t>
        </is>
      </c>
      <c r="E3246" t="inlineStr">
        <is>
          <t>[단기스윙]+[칼손절]</t>
        </is>
      </c>
      <c r="F3246" t="inlineStr">
        <is>
          <t>[단기스윙]</t>
        </is>
      </c>
      <c r="G3246" t="inlineStr">
        <is>
          <t>[칼손절]</t>
        </is>
      </c>
      <c r="H3246" t="n">
        <v>300000</v>
      </c>
      <c r="I3246" t="n">
        <v>16435</v>
      </c>
      <c r="J3246" t="n">
        <v>16380</v>
      </c>
      <c r="K3246" t="n">
        <v>-0.33</v>
      </c>
      <c r="L3246" t="n">
        <v>0</v>
      </c>
      <c r="M3246" t="n">
        <v>0</v>
      </c>
      <c r="N3246" t="n">
        <v>0</v>
      </c>
      <c r="O3246" t="n">
        <v>0</v>
      </c>
      <c r="P3246" t="inlineStr">
        <is>
          <t>2026-03-09</t>
        </is>
      </c>
      <c r="Q3246" t="inlineStr">
        <is>
          <t>2026-06-08</t>
        </is>
      </c>
      <c r="R3246" t="inlineStr">
        <is>
          <t>+5%▶60% 익절 / +10%▶30% 익절 / +20%▶10% 익절</t>
        </is>
      </c>
      <c r="S3246" t="inlineStr">
        <is>
          <t>-2%▶80% 손절 / -4%▶10% 손절 / -6%▶10% 손절</t>
        </is>
      </c>
      <c r="T3246" t="inlineStr">
        <is>
          <t>매수 0.0005 / 매도 0.0025 / 슬리피지 0.0007</t>
        </is>
      </c>
    </row>
    <row r="3247">
      <c r="A3247" t="inlineStr">
        <is>
          <t>KODEX 2차전지산업|3개월 전에 샀다면|[단기스윙]+[정석방어]</t>
        </is>
      </c>
      <c r="B3247" t="inlineStr">
        <is>
          <t>KODEX 2차전지산업</t>
        </is>
      </c>
      <c r="C3247" t="inlineStr">
        <is>
          <t>305720</t>
        </is>
      </c>
      <c r="D3247" t="inlineStr">
        <is>
          <t>3개월 전에 샀다면</t>
        </is>
      </c>
      <c r="E3247" t="inlineStr">
        <is>
          <t>[단기스윙]+[정석방어]</t>
        </is>
      </c>
      <c r="F3247" t="inlineStr">
        <is>
          <t>[단기스윙]</t>
        </is>
      </c>
      <c r="G3247" t="inlineStr">
        <is>
          <t>[정석방어]</t>
        </is>
      </c>
      <c r="H3247" t="n">
        <v>300000</v>
      </c>
      <c r="I3247" t="n">
        <v>16435</v>
      </c>
      <c r="J3247" t="n">
        <v>16380</v>
      </c>
      <c r="K3247" t="n">
        <v>-0.33</v>
      </c>
      <c r="L3247" t="n">
        <v>0</v>
      </c>
      <c r="M3247" t="n">
        <v>0</v>
      </c>
      <c r="N3247" t="n">
        <v>0</v>
      </c>
      <c r="O3247" t="n">
        <v>0</v>
      </c>
      <c r="P3247" t="inlineStr">
        <is>
          <t>2026-03-09</t>
        </is>
      </c>
      <c r="Q3247" t="inlineStr">
        <is>
          <t>2026-06-08</t>
        </is>
      </c>
      <c r="R3247" t="inlineStr">
        <is>
          <t>+5%▶60% 익절 / +10%▶30% 익절 / +20%▶10% 익절</t>
        </is>
      </c>
      <c r="S3247" t="inlineStr">
        <is>
          <t>-3%▶70% 손절 / -5%▶20% 손절 / -10%▶10% 손절</t>
        </is>
      </c>
      <c r="T3247" t="inlineStr">
        <is>
          <t>매수 0.0005 / 매도 0.0025 / 슬리피지 0.0007</t>
        </is>
      </c>
    </row>
    <row r="3248">
      <c r="A3248" t="inlineStr">
        <is>
          <t>KODEX 2차전지산업|3개월 전에 샀다면|[단기스윙]+[변동성허용]</t>
        </is>
      </c>
      <c r="B3248" t="inlineStr">
        <is>
          <t>KODEX 2차전지산업</t>
        </is>
      </c>
      <c r="C3248" t="inlineStr">
        <is>
          <t>305720</t>
        </is>
      </c>
      <c r="D3248" t="inlineStr">
        <is>
          <t>3개월 전에 샀다면</t>
        </is>
      </c>
      <c r="E3248" t="inlineStr">
        <is>
          <t>[단기스윙]+[변동성허용]</t>
        </is>
      </c>
      <c r="F3248" t="inlineStr">
        <is>
          <t>[단기스윙]</t>
        </is>
      </c>
      <c r="G3248" t="inlineStr">
        <is>
          <t>[변동성허용]</t>
        </is>
      </c>
      <c r="H3248" t="n">
        <v>300000</v>
      </c>
      <c r="I3248" t="n">
        <v>16435</v>
      </c>
      <c r="J3248" t="n">
        <v>16380</v>
      </c>
      <c r="K3248" t="n">
        <v>-0.33</v>
      </c>
      <c r="L3248" t="n">
        <v>0</v>
      </c>
      <c r="M3248" t="n">
        <v>0</v>
      </c>
      <c r="N3248" t="n">
        <v>0</v>
      </c>
      <c r="O3248" t="n">
        <v>0</v>
      </c>
      <c r="P3248" t="inlineStr">
        <is>
          <t>2026-03-09</t>
        </is>
      </c>
      <c r="Q3248" t="inlineStr">
        <is>
          <t>2026-06-08</t>
        </is>
      </c>
      <c r="R3248" t="inlineStr">
        <is>
          <t>+5%▶60% 익절 / +10%▶30% 익절 / +20%▶10% 익절</t>
        </is>
      </c>
      <c r="S3248" t="inlineStr">
        <is>
          <t>-5%▶50% 손절 / -10%▶30% 손절 / -15%▶20% 손절</t>
        </is>
      </c>
      <c r="T3248" t="inlineStr">
        <is>
          <t>매수 0.0005 / 매도 0.0025 / 슬리피지 0.0007</t>
        </is>
      </c>
    </row>
    <row r="3249">
      <c r="A3249" t="inlineStr">
        <is>
          <t>KODEX 2차전지산업|3개월 전에 샀다면|[단기스윙]+[버티기형]</t>
        </is>
      </c>
      <c r="B3249" t="inlineStr">
        <is>
          <t>KODEX 2차전지산업</t>
        </is>
      </c>
      <c r="C3249" t="inlineStr">
        <is>
          <t>305720</t>
        </is>
      </c>
      <c r="D3249" t="inlineStr">
        <is>
          <t>3개월 전에 샀다면</t>
        </is>
      </c>
      <c r="E3249" t="inlineStr">
        <is>
          <t>[단기스윙]+[버티기형]</t>
        </is>
      </c>
      <c r="F3249" t="inlineStr">
        <is>
          <t>[단기스윙]</t>
        </is>
      </c>
      <c r="G3249" t="inlineStr">
        <is>
          <t>[버티기형]</t>
        </is>
      </c>
      <c r="H3249" t="n">
        <v>300000</v>
      </c>
      <c r="I3249" t="n">
        <v>16435</v>
      </c>
      <c r="J3249" t="n">
        <v>16380</v>
      </c>
      <c r="K3249" t="n">
        <v>-0.33</v>
      </c>
      <c r="L3249" t="n">
        <v>0</v>
      </c>
      <c r="M3249" t="n">
        <v>0</v>
      </c>
      <c r="N3249" t="n">
        <v>0</v>
      </c>
      <c r="O3249" t="n">
        <v>0</v>
      </c>
      <c r="P3249" t="inlineStr">
        <is>
          <t>2026-03-09</t>
        </is>
      </c>
      <c r="Q3249" t="inlineStr">
        <is>
          <t>2026-06-08</t>
        </is>
      </c>
      <c r="R3249" t="inlineStr">
        <is>
          <t>+5%▶60% 익절 / +10%▶30% 익절 / +20%▶10% 익절</t>
        </is>
      </c>
      <c r="S3249" t="inlineStr">
        <is>
          <t>-5%▶40% 손절 / -15%▶30% 손절 / -20%▶30% 손절</t>
        </is>
      </c>
      <c r="T3249" t="inlineStr">
        <is>
          <t>매수 0.0005 / 매도 0.0025 / 슬리피지 0.0007</t>
        </is>
      </c>
    </row>
    <row r="3250">
      <c r="A3250" t="inlineStr">
        <is>
          <t>KODEX 2차전지산업|3개월 전에 샀다면|[대표님룰]+[칼손절]</t>
        </is>
      </c>
      <c r="B3250" t="inlineStr">
        <is>
          <t>KODEX 2차전지산업</t>
        </is>
      </c>
      <c r="C3250" t="inlineStr">
        <is>
          <t>305720</t>
        </is>
      </c>
      <c r="D3250" t="inlineStr">
        <is>
          <t>3개월 전에 샀다면</t>
        </is>
      </c>
      <c r="E3250" t="inlineStr">
        <is>
          <t>[대표님룰]+[칼손절]</t>
        </is>
      </c>
      <c r="F3250" t="inlineStr">
        <is>
          <t>[대표님룰]</t>
        </is>
      </c>
      <c r="G3250" t="inlineStr">
        <is>
          <t>[칼손절]</t>
        </is>
      </c>
      <c r="H3250" t="n">
        <v>300000</v>
      </c>
      <c r="I3250" t="n">
        <v>16435</v>
      </c>
      <c r="J3250" t="n">
        <v>16380</v>
      </c>
      <c r="K3250" t="n">
        <v>-0.33</v>
      </c>
      <c r="L3250" t="n">
        <v>0</v>
      </c>
      <c r="M3250" t="n">
        <v>0</v>
      </c>
      <c r="N3250" t="n">
        <v>0</v>
      </c>
      <c r="O3250" t="n">
        <v>0</v>
      </c>
      <c r="P3250" t="inlineStr">
        <is>
          <t>2026-03-09</t>
        </is>
      </c>
      <c r="Q3250" t="inlineStr">
        <is>
          <t>2026-06-08</t>
        </is>
      </c>
      <c r="R3250" t="inlineStr">
        <is>
          <t>+5%▶60% 익절 / +10%▶30% 익절 / +30%▶10% 익절</t>
        </is>
      </c>
      <c r="S3250" t="inlineStr">
        <is>
          <t>-2%▶80% 손절 / -4%▶10% 손절 / -6%▶10% 손절</t>
        </is>
      </c>
      <c r="T3250" t="inlineStr">
        <is>
          <t>매수 0.0005 / 매도 0.0025 / 슬리피지 0.0007</t>
        </is>
      </c>
    </row>
    <row r="3251">
      <c r="A3251" t="inlineStr">
        <is>
          <t>KODEX 2차전지산업|3개월 전에 샀다면|[대표님룰]+[정석방어]</t>
        </is>
      </c>
      <c r="B3251" t="inlineStr">
        <is>
          <t>KODEX 2차전지산업</t>
        </is>
      </c>
      <c r="C3251" t="inlineStr">
        <is>
          <t>305720</t>
        </is>
      </c>
      <c r="D3251" t="inlineStr">
        <is>
          <t>3개월 전에 샀다면</t>
        </is>
      </c>
      <c r="E3251" t="inlineStr">
        <is>
          <t>[대표님룰]+[정석방어]</t>
        </is>
      </c>
      <c r="F3251" t="inlineStr">
        <is>
          <t>[대표님룰]</t>
        </is>
      </c>
      <c r="G3251" t="inlineStr">
        <is>
          <t>[정석방어]</t>
        </is>
      </c>
      <c r="H3251" t="n">
        <v>300000</v>
      </c>
      <c r="I3251" t="n">
        <v>16435</v>
      </c>
      <c r="J3251" t="n">
        <v>16380</v>
      </c>
      <c r="K3251" t="n">
        <v>-0.33</v>
      </c>
      <c r="L3251" t="n">
        <v>0</v>
      </c>
      <c r="M3251" t="n">
        <v>0</v>
      </c>
      <c r="N3251" t="n">
        <v>0</v>
      </c>
      <c r="O3251" t="n">
        <v>0</v>
      </c>
      <c r="P3251" t="inlineStr">
        <is>
          <t>2026-03-09</t>
        </is>
      </c>
      <c r="Q3251" t="inlineStr">
        <is>
          <t>2026-06-08</t>
        </is>
      </c>
      <c r="R3251" t="inlineStr">
        <is>
          <t>+5%▶60% 익절 / +10%▶30% 익절 / +30%▶10% 익절</t>
        </is>
      </c>
      <c r="S3251" t="inlineStr">
        <is>
          <t>-3%▶70% 손절 / -5%▶20% 손절 / -10%▶10% 손절</t>
        </is>
      </c>
      <c r="T3251" t="inlineStr">
        <is>
          <t>매수 0.0005 / 매도 0.0025 / 슬리피지 0.0007</t>
        </is>
      </c>
    </row>
    <row r="3252">
      <c r="A3252" t="inlineStr">
        <is>
          <t>KODEX 2차전지산업|3개월 전에 샀다면|[대표님룰]+[변동성허용]</t>
        </is>
      </c>
      <c r="B3252" t="inlineStr">
        <is>
          <t>KODEX 2차전지산업</t>
        </is>
      </c>
      <c r="C3252" t="inlineStr">
        <is>
          <t>305720</t>
        </is>
      </c>
      <c r="D3252" t="inlineStr">
        <is>
          <t>3개월 전에 샀다면</t>
        </is>
      </c>
      <c r="E3252" t="inlineStr">
        <is>
          <t>[대표님룰]+[변동성허용]</t>
        </is>
      </c>
      <c r="F3252" t="inlineStr">
        <is>
          <t>[대표님룰]</t>
        </is>
      </c>
      <c r="G3252" t="inlineStr">
        <is>
          <t>[변동성허용]</t>
        </is>
      </c>
      <c r="H3252" t="n">
        <v>300000</v>
      </c>
      <c r="I3252" t="n">
        <v>16435</v>
      </c>
      <c r="J3252" t="n">
        <v>16380</v>
      </c>
      <c r="K3252" t="n">
        <v>-0.33</v>
      </c>
      <c r="L3252" t="n">
        <v>0</v>
      </c>
      <c r="M3252" t="n">
        <v>0</v>
      </c>
      <c r="N3252" t="n">
        <v>0</v>
      </c>
      <c r="O3252" t="n">
        <v>0</v>
      </c>
      <c r="P3252" t="inlineStr">
        <is>
          <t>2026-03-09</t>
        </is>
      </c>
      <c r="Q3252" t="inlineStr">
        <is>
          <t>2026-06-08</t>
        </is>
      </c>
      <c r="R3252" t="inlineStr">
        <is>
          <t>+5%▶60% 익절 / +10%▶30% 익절 / +30%▶10% 익절</t>
        </is>
      </c>
      <c r="S3252" t="inlineStr">
        <is>
          <t>-5%▶50% 손절 / -10%▶30% 손절 / -15%▶20% 손절</t>
        </is>
      </c>
      <c r="T3252" t="inlineStr">
        <is>
          <t>매수 0.0005 / 매도 0.0025 / 슬리피지 0.0007</t>
        </is>
      </c>
    </row>
    <row r="3253">
      <c r="A3253" t="inlineStr">
        <is>
          <t>KODEX 2차전지산업|3개월 전에 샀다면|[대표님룰]+[버티기형]</t>
        </is>
      </c>
      <c r="B3253" t="inlineStr">
        <is>
          <t>KODEX 2차전지산업</t>
        </is>
      </c>
      <c r="C3253" t="inlineStr">
        <is>
          <t>305720</t>
        </is>
      </c>
      <c r="D3253" t="inlineStr">
        <is>
          <t>3개월 전에 샀다면</t>
        </is>
      </c>
      <c r="E3253" t="inlineStr">
        <is>
          <t>[대표님룰]+[버티기형]</t>
        </is>
      </c>
      <c r="F3253" t="inlineStr">
        <is>
          <t>[대표님룰]</t>
        </is>
      </c>
      <c r="G3253" t="inlineStr">
        <is>
          <t>[버티기형]</t>
        </is>
      </c>
      <c r="H3253" t="n">
        <v>300000</v>
      </c>
      <c r="I3253" t="n">
        <v>16435</v>
      </c>
      <c r="J3253" t="n">
        <v>16380</v>
      </c>
      <c r="K3253" t="n">
        <v>-0.33</v>
      </c>
      <c r="L3253" t="n">
        <v>0</v>
      </c>
      <c r="M3253" t="n">
        <v>0</v>
      </c>
      <c r="N3253" t="n">
        <v>0</v>
      </c>
      <c r="O3253" t="n">
        <v>0</v>
      </c>
      <c r="P3253" t="inlineStr">
        <is>
          <t>2026-03-09</t>
        </is>
      </c>
      <c r="Q3253" t="inlineStr">
        <is>
          <t>2026-06-08</t>
        </is>
      </c>
      <c r="R3253" t="inlineStr">
        <is>
          <t>+5%▶60% 익절 / +10%▶30% 익절 / +30%▶10% 익절</t>
        </is>
      </c>
      <c r="S3253" t="inlineStr">
        <is>
          <t>-5%▶40% 손절 / -15%▶30% 손절 / -20%▶30% 손절</t>
        </is>
      </c>
      <c r="T3253" t="inlineStr">
        <is>
          <t>매수 0.0005 / 매도 0.0025 / 슬리피지 0.0007</t>
        </is>
      </c>
    </row>
    <row r="3254">
      <c r="A3254" t="inlineStr">
        <is>
          <t>KODEX 2차전지산업|3개월 전에 샀다면|[중기추세]+[칼손절]</t>
        </is>
      </c>
      <c r="B3254" t="inlineStr">
        <is>
          <t>KODEX 2차전지산업</t>
        </is>
      </c>
      <c r="C3254" t="inlineStr">
        <is>
          <t>305720</t>
        </is>
      </c>
      <c r="D3254" t="inlineStr">
        <is>
          <t>3개월 전에 샀다면</t>
        </is>
      </c>
      <c r="E3254" t="inlineStr">
        <is>
          <t>[중기추세]+[칼손절]</t>
        </is>
      </c>
      <c r="F3254" t="inlineStr">
        <is>
          <t>[중기추세]</t>
        </is>
      </c>
      <c r="G3254" t="inlineStr">
        <is>
          <t>[칼손절]</t>
        </is>
      </c>
      <c r="H3254" t="n">
        <v>300000</v>
      </c>
      <c r="I3254" t="n">
        <v>16435</v>
      </c>
      <c r="J3254" t="n">
        <v>16380</v>
      </c>
      <c r="K3254" t="n">
        <v>-0.33</v>
      </c>
      <c r="L3254" t="n">
        <v>0</v>
      </c>
      <c r="M3254" t="n">
        <v>0</v>
      </c>
      <c r="N3254" t="n">
        <v>0</v>
      </c>
      <c r="O3254" t="n">
        <v>0</v>
      </c>
      <c r="P3254" t="inlineStr">
        <is>
          <t>2026-03-09</t>
        </is>
      </c>
      <c r="Q3254" t="inlineStr">
        <is>
          <t>2026-06-08</t>
        </is>
      </c>
      <c r="R3254" t="inlineStr">
        <is>
          <t>+10%▶50% 익절 / +20%▶30% 익절 / +30%▶20% 익절</t>
        </is>
      </c>
      <c r="S3254" t="inlineStr">
        <is>
          <t>-2%▶80% 손절 / -4%▶10% 손절 / -6%▶10% 손절</t>
        </is>
      </c>
      <c r="T3254" t="inlineStr">
        <is>
          <t>매수 0.0005 / 매도 0.0025 / 슬리피지 0.0007</t>
        </is>
      </c>
    </row>
    <row r="3255">
      <c r="A3255" t="inlineStr">
        <is>
          <t>KODEX 2차전지산업|3개월 전에 샀다면|[중기추세]+[정석방어]</t>
        </is>
      </c>
      <c r="B3255" t="inlineStr">
        <is>
          <t>KODEX 2차전지산업</t>
        </is>
      </c>
      <c r="C3255" t="inlineStr">
        <is>
          <t>305720</t>
        </is>
      </c>
      <c r="D3255" t="inlineStr">
        <is>
          <t>3개월 전에 샀다면</t>
        </is>
      </c>
      <c r="E3255" t="inlineStr">
        <is>
          <t>[중기추세]+[정석방어]</t>
        </is>
      </c>
      <c r="F3255" t="inlineStr">
        <is>
          <t>[중기추세]</t>
        </is>
      </c>
      <c r="G3255" t="inlineStr">
        <is>
          <t>[정석방어]</t>
        </is>
      </c>
      <c r="H3255" t="n">
        <v>300000</v>
      </c>
      <c r="I3255" t="n">
        <v>16435</v>
      </c>
      <c r="J3255" t="n">
        <v>16380</v>
      </c>
      <c r="K3255" t="n">
        <v>-0.33</v>
      </c>
      <c r="L3255" t="n">
        <v>0</v>
      </c>
      <c r="M3255" t="n">
        <v>0</v>
      </c>
      <c r="N3255" t="n">
        <v>0</v>
      </c>
      <c r="O3255" t="n">
        <v>0</v>
      </c>
      <c r="P3255" t="inlineStr">
        <is>
          <t>2026-03-09</t>
        </is>
      </c>
      <c r="Q3255" t="inlineStr">
        <is>
          <t>2026-06-08</t>
        </is>
      </c>
      <c r="R3255" t="inlineStr">
        <is>
          <t>+10%▶50% 익절 / +20%▶30% 익절 / +30%▶20% 익절</t>
        </is>
      </c>
      <c r="S3255" t="inlineStr">
        <is>
          <t>-3%▶70% 손절 / -5%▶20% 손절 / -10%▶10% 손절</t>
        </is>
      </c>
      <c r="T3255" t="inlineStr">
        <is>
          <t>매수 0.0005 / 매도 0.0025 / 슬리피지 0.0007</t>
        </is>
      </c>
    </row>
    <row r="3256">
      <c r="A3256" t="inlineStr">
        <is>
          <t>KODEX 2차전지산업|3개월 전에 샀다면|[중기추세]+[변동성허용]</t>
        </is>
      </c>
      <c r="B3256" t="inlineStr">
        <is>
          <t>KODEX 2차전지산업</t>
        </is>
      </c>
      <c r="C3256" t="inlineStr">
        <is>
          <t>305720</t>
        </is>
      </c>
      <c r="D3256" t="inlineStr">
        <is>
          <t>3개월 전에 샀다면</t>
        </is>
      </c>
      <c r="E3256" t="inlineStr">
        <is>
          <t>[중기추세]+[변동성허용]</t>
        </is>
      </c>
      <c r="F3256" t="inlineStr">
        <is>
          <t>[중기추세]</t>
        </is>
      </c>
      <c r="G3256" t="inlineStr">
        <is>
          <t>[변동성허용]</t>
        </is>
      </c>
      <c r="H3256" t="n">
        <v>300000</v>
      </c>
      <c r="I3256" t="n">
        <v>16435</v>
      </c>
      <c r="J3256" t="n">
        <v>16380</v>
      </c>
      <c r="K3256" t="n">
        <v>-0.33</v>
      </c>
      <c r="L3256" t="n">
        <v>0</v>
      </c>
      <c r="M3256" t="n">
        <v>0</v>
      </c>
      <c r="N3256" t="n">
        <v>0</v>
      </c>
      <c r="O3256" t="n">
        <v>0</v>
      </c>
      <c r="P3256" t="inlineStr">
        <is>
          <t>2026-03-09</t>
        </is>
      </c>
      <c r="Q3256" t="inlineStr">
        <is>
          <t>2026-06-08</t>
        </is>
      </c>
      <c r="R3256" t="inlineStr">
        <is>
          <t>+10%▶50% 익절 / +20%▶30% 익절 / +30%▶20% 익절</t>
        </is>
      </c>
      <c r="S3256" t="inlineStr">
        <is>
          <t>-5%▶50% 손절 / -10%▶30% 손절 / -15%▶20% 손절</t>
        </is>
      </c>
      <c r="T3256" t="inlineStr">
        <is>
          <t>매수 0.0005 / 매도 0.0025 / 슬리피지 0.0007</t>
        </is>
      </c>
    </row>
    <row r="3257">
      <c r="A3257" t="inlineStr">
        <is>
          <t>KODEX 2차전지산업|3개월 전에 샀다면|[중기추세]+[버티기형]</t>
        </is>
      </c>
      <c r="B3257" t="inlineStr">
        <is>
          <t>KODEX 2차전지산업</t>
        </is>
      </c>
      <c r="C3257" t="inlineStr">
        <is>
          <t>305720</t>
        </is>
      </c>
      <c r="D3257" t="inlineStr">
        <is>
          <t>3개월 전에 샀다면</t>
        </is>
      </c>
      <c r="E3257" t="inlineStr">
        <is>
          <t>[중기추세]+[버티기형]</t>
        </is>
      </c>
      <c r="F3257" t="inlineStr">
        <is>
          <t>[중기추세]</t>
        </is>
      </c>
      <c r="G3257" t="inlineStr">
        <is>
          <t>[버티기형]</t>
        </is>
      </c>
      <c r="H3257" t="n">
        <v>300000</v>
      </c>
      <c r="I3257" t="n">
        <v>16435</v>
      </c>
      <c r="J3257" t="n">
        <v>16380</v>
      </c>
      <c r="K3257" t="n">
        <v>-0.33</v>
      </c>
      <c r="L3257" t="n">
        <v>0</v>
      </c>
      <c r="M3257" t="n">
        <v>0</v>
      </c>
      <c r="N3257" t="n">
        <v>0</v>
      </c>
      <c r="O3257" t="n">
        <v>0</v>
      </c>
      <c r="P3257" t="inlineStr">
        <is>
          <t>2026-03-09</t>
        </is>
      </c>
      <c r="Q3257" t="inlineStr">
        <is>
          <t>2026-06-08</t>
        </is>
      </c>
      <c r="R3257" t="inlineStr">
        <is>
          <t>+10%▶50% 익절 / +20%▶30% 익절 / +30%▶20% 익절</t>
        </is>
      </c>
      <c r="S3257" t="inlineStr">
        <is>
          <t>-5%▶40% 손절 / -15%▶30% 손절 / -20%▶30% 손절</t>
        </is>
      </c>
      <c r="T3257" t="inlineStr">
        <is>
          <t>매수 0.0005 / 매도 0.0025 / 슬리피지 0.0007</t>
        </is>
      </c>
    </row>
    <row r="3258">
      <c r="A3258" t="inlineStr">
        <is>
          <t>KODEX 2차전지산업|3개월 전에 샀다면|[수익극대화]+[칼손절]</t>
        </is>
      </c>
      <c r="B3258" t="inlineStr">
        <is>
          <t>KODEX 2차전지산업</t>
        </is>
      </c>
      <c r="C3258" t="inlineStr">
        <is>
          <t>305720</t>
        </is>
      </c>
      <c r="D3258" t="inlineStr">
        <is>
          <t>3개월 전에 샀다면</t>
        </is>
      </c>
      <c r="E3258" t="inlineStr">
        <is>
          <t>[수익극대화]+[칼손절]</t>
        </is>
      </c>
      <c r="F3258" t="inlineStr">
        <is>
          <t>[수익극대화]</t>
        </is>
      </c>
      <c r="G3258" t="inlineStr">
        <is>
          <t>[칼손절]</t>
        </is>
      </c>
      <c r="H3258" t="n">
        <v>300000</v>
      </c>
      <c r="I3258" t="n">
        <v>16435</v>
      </c>
      <c r="J3258" t="n">
        <v>16380</v>
      </c>
      <c r="K3258" t="n">
        <v>-0.33</v>
      </c>
      <c r="L3258" t="n">
        <v>0</v>
      </c>
      <c r="M3258" t="n">
        <v>0</v>
      </c>
      <c r="N3258" t="n">
        <v>0</v>
      </c>
      <c r="O3258" t="n">
        <v>0</v>
      </c>
      <c r="P3258" t="inlineStr">
        <is>
          <t>2026-03-09</t>
        </is>
      </c>
      <c r="Q3258" t="inlineStr">
        <is>
          <t>2026-06-08</t>
        </is>
      </c>
      <c r="R3258" t="inlineStr">
        <is>
          <t>+10%▶40% 익절 / +20%▶30% 익절 / +40%▶30% 익절</t>
        </is>
      </c>
      <c r="S3258" t="inlineStr">
        <is>
          <t>-2%▶80% 손절 / -4%▶10% 손절 / -6%▶10% 손절</t>
        </is>
      </c>
      <c r="T3258" t="inlineStr">
        <is>
          <t>매수 0.0005 / 매도 0.0025 / 슬리피지 0.0007</t>
        </is>
      </c>
    </row>
    <row r="3259">
      <c r="A3259" t="inlineStr">
        <is>
          <t>KODEX 2차전지산업|3개월 전에 샀다면|[수익극대화]+[정석방어]</t>
        </is>
      </c>
      <c r="B3259" t="inlineStr">
        <is>
          <t>KODEX 2차전지산업</t>
        </is>
      </c>
      <c r="C3259" t="inlineStr">
        <is>
          <t>305720</t>
        </is>
      </c>
      <c r="D3259" t="inlineStr">
        <is>
          <t>3개월 전에 샀다면</t>
        </is>
      </c>
      <c r="E3259" t="inlineStr">
        <is>
          <t>[수익극대화]+[정석방어]</t>
        </is>
      </c>
      <c r="F3259" t="inlineStr">
        <is>
          <t>[수익극대화]</t>
        </is>
      </c>
      <c r="G3259" t="inlineStr">
        <is>
          <t>[정석방어]</t>
        </is>
      </c>
      <c r="H3259" t="n">
        <v>300000</v>
      </c>
      <c r="I3259" t="n">
        <v>16435</v>
      </c>
      <c r="J3259" t="n">
        <v>16380</v>
      </c>
      <c r="K3259" t="n">
        <v>-0.33</v>
      </c>
      <c r="L3259" t="n">
        <v>0</v>
      </c>
      <c r="M3259" t="n">
        <v>0</v>
      </c>
      <c r="N3259" t="n">
        <v>0</v>
      </c>
      <c r="O3259" t="n">
        <v>0</v>
      </c>
      <c r="P3259" t="inlineStr">
        <is>
          <t>2026-03-09</t>
        </is>
      </c>
      <c r="Q3259" t="inlineStr">
        <is>
          <t>2026-06-08</t>
        </is>
      </c>
      <c r="R3259" t="inlineStr">
        <is>
          <t>+10%▶40% 익절 / +20%▶30% 익절 / +40%▶30% 익절</t>
        </is>
      </c>
      <c r="S3259" t="inlineStr">
        <is>
          <t>-3%▶70% 손절 / -5%▶20% 손절 / -10%▶10% 손절</t>
        </is>
      </c>
      <c r="T3259" t="inlineStr">
        <is>
          <t>매수 0.0005 / 매도 0.0025 / 슬리피지 0.0007</t>
        </is>
      </c>
    </row>
    <row r="3260">
      <c r="A3260" t="inlineStr">
        <is>
          <t>KODEX 2차전지산업|3개월 전에 샀다면|[수익극대화]+[변동성허용]</t>
        </is>
      </c>
      <c r="B3260" t="inlineStr">
        <is>
          <t>KODEX 2차전지산업</t>
        </is>
      </c>
      <c r="C3260" t="inlineStr">
        <is>
          <t>305720</t>
        </is>
      </c>
      <c r="D3260" t="inlineStr">
        <is>
          <t>3개월 전에 샀다면</t>
        </is>
      </c>
      <c r="E3260" t="inlineStr">
        <is>
          <t>[수익극대화]+[변동성허용]</t>
        </is>
      </c>
      <c r="F3260" t="inlineStr">
        <is>
          <t>[수익극대화]</t>
        </is>
      </c>
      <c r="G3260" t="inlineStr">
        <is>
          <t>[변동성허용]</t>
        </is>
      </c>
      <c r="H3260" t="n">
        <v>300000</v>
      </c>
      <c r="I3260" t="n">
        <v>16435</v>
      </c>
      <c r="J3260" t="n">
        <v>16380</v>
      </c>
      <c r="K3260" t="n">
        <v>-0.33</v>
      </c>
      <c r="L3260" t="n">
        <v>0</v>
      </c>
      <c r="M3260" t="n">
        <v>0</v>
      </c>
      <c r="N3260" t="n">
        <v>0</v>
      </c>
      <c r="O3260" t="n">
        <v>0</v>
      </c>
      <c r="P3260" t="inlineStr">
        <is>
          <t>2026-03-09</t>
        </is>
      </c>
      <c r="Q3260" t="inlineStr">
        <is>
          <t>2026-06-08</t>
        </is>
      </c>
      <c r="R3260" t="inlineStr">
        <is>
          <t>+10%▶40% 익절 / +20%▶30% 익절 / +40%▶30% 익절</t>
        </is>
      </c>
      <c r="S3260" t="inlineStr">
        <is>
          <t>-5%▶50% 손절 / -10%▶30% 손절 / -15%▶20% 손절</t>
        </is>
      </c>
      <c r="T3260" t="inlineStr">
        <is>
          <t>매수 0.0005 / 매도 0.0025 / 슬리피지 0.0007</t>
        </is>
      </c>
    </row>
    <row r="3261">
      <c r="A3261" t="inlineStr">
        <is>
          <t>KODEX 2차전지산업|3개월 전에 샀다면|[수익극대화]+[버티기형]</t>
        </is>
      </c>
      <c r="B3261" t="inlineStr">
        <is>
          <t>KODEX 2차전지산업</t>
        </is>
      </c>
      <c r="C3261" t="inlineStr">
        <is>
          <t>305720</t>
        </is>
      </c>
      <c r="D3261" t="inlineStr">
        <is>
          <t>3개월 전에 샀다면</t>
        </is>
      </c>
      <c r="E3261" t="inlineStr">
        <is>
          <t>[수익극대화]+[버티기형]</t>
        </is>
      </c>
      <c r="F3261" t="inlineStr">
        <is>
          <t>[수익극대화]</t>
        </is>
      </c>
      <c r="G3261" t="inlineStr">
        <is>
          <t>[버티기형]</t>
        </is>
      </c>
      <c r="H3261" t="n">
        <v>300000</v>
      </c>
      <c r="I3261" t="n">
        <v>16435</v>
      </c>
      <c r="J3261" t="n">
        <v>16380</v>
      </c>
      <c r="K3261" t="n">
        <v>-0.33</v>
      </c>
      <c r="L3261" t="n">
        <v>0</v>
      </c>
      <c r="M3261" t="n">
        <v>0</v>
      </c>
      <c r="N3261" t="n">
        <v>0</v>
      </c>
      <c r="O3261" t="n">
        <v>0</v>
      </c>
      <c r="P3261" t="inlineStr">
        <is>
          <t>2026-03-09</t>
        </is>
      </c>
      <c r="Q3261" t="inlineStr">
        <is>
          <t>2026-06-08</t>
        </is>
      </c>
      <c r="R3261" t="inlineStr">
        <is>
          <t>+10%▶40% 익절 / +20%▶30% 익절 / +40%▶30% 익절</t>
        </is>
      </c>
      <c r="S3261" t="inlineStr">
        <is>
          <t>-5%▶40% 손절 / -15%▶30% 손절 / -20%▶30% 손절</t>
        </is>
      </c>
      <c r="T3261" t="inlineStr">
        <is>
          <t>매수 0.0005 / 매도 0.0025 / 슬리피지 0.0007</t>
        </is>
      </c>
    </row>
    <row r="3262">
      <c r="A3262" t="inlineStr">
        <is>
          <t>KODEX 2차전지산업|6개월 전에 샀다면|[초단타]+[칼손절]</t>
        </is>
      </c>
      <c r="B3262" t="inlineStr">
        <is>
          <t>KODEX 2차전지산업</t>
        </is>
      </c>
      <c r="C3262" t="inlineStr">
        <is>
          <t>305720</t>
        </is>
      </c>
      <c r="D3262" t="inlineStr">
        <is>
          <t>6개월 전에 샀다면</t>
        </is>
      </c>
      <c r="E3262" t="inlineStr">
        <is>
          <t>[초단타]+[칼손절]</t>
        </is>
      </c>
      <c r="F3262" t="inlineStr">
        <is>
          <t>[초단타]</t>
        </is>
      </c>
      <c r="G3262" t="inlineStr">
        <is>
          <t>[칼손절]</t>
        </is>
      </c>
      <c r="H3262" t="n">
        <v>300000</v>
      </c>
      <c r="I3262" t="n">
        <v>16290</v>
      </c>
      <c r="J3262" t="n">
        <v>16380</v>
      </c>
      <c r="K3262" t="n">
        <v>0.55</v>
      </c>
      <c r="L3262" t="n">
        <v>0</v>
      </c>
      <c r="M3262" t="n">
        <v>0</v>
      </c>
      <c r="N3262" t="n">
        <v>0</v>
      </c>
      <c r="O3262" t="n">
        <v>0</v>
      </c>
      <c r="P3262" t="inlineStr">
        <is>
          <t>2025-12-08</t>
        </is>
      </c>
      <c r="Q3262" t="inlineStr">
        <is>
          <t>2026-06-08</t>
        </is>
      </c>
      <c r="R3262" t="inlineStr">
        <is>
          <t>+3%▶70% 익절 / +5%▶20% 익절 / +10%▶10% 익절</t>
        </is>
      </c>
      <c r="S3262" t="inlineStr">
        <is>
          <t>-2%▶80% 손절 / -4%▶10% 손절 / -6%▶10% 손절</t>
        </is>
      </c>
      <c r="T3262" t="inlineStr">
        <is>
          <t>매수 0.0005 / 매도 0.0025 / 슬리피지 0.0007</t>
        </is>
      </c>
    </row>
    <row r="3263">
      <c r="A3263" t="inlineStr">
        <is>
          <t>KODEX 2차전지산업|6개월 전에 샀다면|[초단타]+[정석방어]</t>
        </is>
      </c>
      <c r="B3263" t="inlineStr">
        <is>
          <t>KODEX 2차전지산업</t>
        </is>
      </c>
      <c r="C3263" t="inlineStr">
        <is>
          <t>305720</t>
        </is>
      </c>
      <c r="D3263" t="inlineStr">
        <is>
          <t>6개월 전에 샀다면</t>
        </is>
      </c>
      <c r="E3263" t="inlineStr">
        <is>
          <t>[초단타]+[정석방어]</t>
        </is>
      </c>
      <c r="F3263" t="inlineStr">
        <is>
          <t>[초단타]</t>
        </is>
      </c>
      <c r="G3263" t="inlineStr">
        <is>
          <t>[정석방어]</t>
        </is>
      </c>
      <c r="H3263" t="n">
        <v>300000</v>
      </c>
      <c r="I3263" t="n">
        <v>16290</v>
      </c>
      <c r="J3263" t="n">
        <v>16380</v>
      </c>
      <c r="K3263" t="n">
        <v>0.55</v>
      </c>
      <c r="L3263" t="n">
        <v>0</v>
      </c>
      <c r="M3263" t="n">
        <v>0</v>
      </c>
      <c r="N3263" t="n">
        <v>0</v>
      </c>
      <c r="O3263" t="n">
        <v>0</v>
      </c>
      <c r="P3263" t="inlineStr">
        <is>
          <t>2025-12-08</t>
        </is>
      </c>
      <c r="Q3263" t="inlineStr">
        <is>
          <t>2026-06-08</t>
        </is>
      </c>
      <c r="R3263" t="inlineStr">
        <is>
          <t>+3%▶70% 익절 / +5%▶20% 익절 / +10%▶10% 익절</t>
        </is>
      </c>
      <c r="S3263" t="inlineStr">
        <is>
          <t>-3%▶70% 손절 / -5%▶20% 손절 / -10%▶10% 손절</t>
        </is>
      </c>
      <c r="T3263" t="inlineStr">
        <is>
          <t>매수 0.0005 / 매도 0.0025 / 슬리피지 0.0007</t>
        </is>
      </c>
    </row>
    <row r="3264">
      <c r="A3264" t="inlineStr">
        <is>
          <t>KODEX 2차전지산업|6개월 전에 샀다면|[초단타]+[변동성허용]</t>
        </is>
      </c>
      <c r="B3264" t="inlineStr">
        <is>
          <t>KODEX 2차전지산업</t>
        </is>
      </c>
      <c r="C3264" t="inlineStr">
        <is>
          <t>305720</t>
        </is>
      </c>
      <c r="D3264" t="inlineStr">
        <is>
          <t>6개월 전에 샀다면</t>
        </is>
      </c>
      <c r="E3264" t="inlineStr">
        <is>
          <t>[초단타]+[변동성허용]</t>
        </is>
      </c>
      <c r="F3264" t="inlineStr">
        <is>
          <t>[초단타]</t>
        </is>
      </c>
      <c r="G3264" t="inlineStr">
        <is>
          <t>[변동성허용]</t>
        </is>
      </c>
      <c r="H3264" t="n">
        <v>300000</v>
      </c>
      <c r="I3264" t="n">
        <v>16290</v>
      </c>
      <c r="J3264" t="n">
        <v>16380</v>
      </c>
      <c r="K3264" t="n">
        <v>0.55</v>
      </c>
      <c r="L3264" t="n">
        <v>0</v>
      </c>
      <c r="M3264" t="n">
        <v>0</v>
      </c>
      <c r="N3264" t="n">
        <v>0</v>
      </c>
      <c r="O3264" t="n">
        <v>0</v>
      </c>
      <c r="P3264" t="inlineStr">
        <is>
          <t>2025-12-08</t>
        </is>
      </c>
      <c r="Q3264" t="inlineStr">
        <is>
          <t>2026-06-08</t>
        </is>
      </c>
      <c r="R3264" t="inlineStr">
        <is>
          <t>+3%▶70% 익절 / +5%▶20% 익절 / +10%▶10% 익절</t>
        </is>
      </c>
      <c r="S3264" t="inlineStr">
        <is>
          <t>-5%▶50% 손절 / -10%▶30% 손절 / -15%▶20% 손절</t>
        </is>
      </c>
      <c r="T3264" t="inlineStr">
        <is>
          <t>매수 0.0005 / 매도 0.0025 / 슬리피지 0.0007</t>
        </is>
      </c>
    </row>
    <row r="3265">
      <c r="A3265" t="inlineStr">
        <is>
          <t>KODEX 2차전지산업|6개월 전에 샀다면|[초단타]+[버티기형]</t>
        </is>
      </c>
      <c r="B3265" t="inlineStr">
        <is>
          <t>KODEX 2차전지산업</t>
        </is>
      </c>
      <c r="C3265" t="inlineStr">
        <is>
          <t>305720</t>
        </is>
      </c>
      <c r="D3265" t="inlineStr">
        <is>
          <t>6개월 전에 샀다면</t>
        </is>
      </c>
      <c r="E3265" t="inlineStr">
        <is>
          <t>[초단타]+[버티기형]</t>
        </is>
      </c>
      <c r="F3265" t="inlineStr">
        <is>
          <t>[초단타]</t>
        </is>
      </c>
      <c r="G3265" t="inlineStr">
        <is>
          <t>[버티기형]</t>
        </is>
      </c>
      <c r="H3265" t="n">
        <v>300000</v>
      </c>
      <c r="I3265" t="n">
        <v>16290</v>
      </c>
      <c r="J3265" t="n">
        <v>16380</v>
      </c>
      <c r="K3265" t="n">
        <v>0.55</v>
      </c>
      <c r="L3265" t="n">
        <v>0</v>
      </c>
      <c r="M3265" t="n">
        <v>0</v>
      </c>
      <c r="N3265" t="n">
        <v>0</v>
      </c>
      <c r="O3265" t="n">
        <v>0</v>
      </c>
      <c r="P3265" t="inlineStr">
        <is>
          <t>2025-12-08</t>
        </is>
      </c>
      <c r="Q3265" t="inlineStr">
        <is>
          <t>2026-06-08</t>
        </is>
      </c>
      <c r="R3265" t="inlineStr">
        <is>
          <t>+3%▶70% 익절 / +5%▶20% 익절 / +10%▶10% 익절</t>
        </is>
      </c>
      <c r="S3265" t="inlineStr">
        <is>
          <t>-5%▶40% 손절 / -15%▶30% 손절 / -20%▶30% 손절</t>
        </is>
      </c>
      <c r="T3265" t="inlineStr">
        <is>
          <t>매수 0.0005 / 매도 0.0025 / 슬리피지 0.0007</t>
        </is>
      </c>
    </row>
    <row r="3266">
      <c r="A3266" t="inlineStr">
        <is>
          <t>KODEX 2차전지산업|6개월 전에 샀다면|[단기스윙]+[칼손절]</t>
        </is>
      </c>
      <c r="B3266" t="inlineStr">
        <is>
          <t>KODEX 2차전지산업</t>
        </is>
      </c>
      <c r="C3266" t="inlineStr">
        <is>
          <t>305720</t>
        </is>
      </c>
      <c r="D3266" t="inlineStr">
        <is>
          <t>6개월 전에 샀다면</t>
        </is>
      </c>
      <c r="E3266" t="inlineStr">
        <is>
          <t>[단기스윙]+[칼손절]</t>
        </is>
      </c>
      <c r="F3266" t="inlineStr">
        <is>
          <t>[단기스윙]</t>
        </is>
      </c>
      <c r="G3266" t="inlineStr">
        <is>
          <t>[칼손절]</t>
        </is>
      </c>
      <c r="H3266" t="n">
        <v>300000</v>
      </c>
      <c r="I3266" t="n">
        <v>16290</v>
      </c>
      <c r="J3266" t="n">
        <v>16380</v>
      </c>
      <c r="K3266" t="n">
        <v>0.55</v>
      </c>
      <c r="L3266" t="n">
        <v>0</v>
      </c>
      <c r="M3266" t="n">
        <v>0</v>
      </c>
      <c r="N3266" t="n">
        <v>0</v>
      </c>
      <c r="O3266" t="n">
        <v>0</v>
      </c>
      <c r="P3266" t="inlineStr">
        <is>
          <t>2025-12-08</t>
        </is>
      </c>
      <c r="Q3266" t="inlineStr">
        <is>
          <t>2026-06-08</t>
        </is>
      </c>
      <c r="R3266" t="inlineStr">
        <is>
          <t>+5%▶60% 익절 / +10%▶30% 익절 / +20%▶10% 익절</t>
        </is>
      </c>
      <c r="S3266" t="inlineStr">
        <is>
          <t>-2%▶80% 손절 / -4%▶10% 손절 / -6%▶10% 손절</t>
        </is>
      </c>
      <c r="T3266" t="inlineStr">
        <is>
          <t>매수 0.0005 / 매도 0.0025 / 슬리피지 0.0007</t>
        </is>
      </c>
    </row>
    <row r="3267">
      <c r="A3267" t="inlineStr">
        <is>
          <t>KODEX 2차전지산업|6개월 전에 샀다면|[단기스윙]+[정석방어]</t>
        </is>
      </c>
      <c r="B3267" t="inlineStr">
        <is>
          <t>KODEX 2차전지산업</t>
        </is>
      </c>
      <c r="C3267" t="inlineStr">
        <is>
          <t>305720</t>
        </is>
      </c>
      <c r="D3267" t="inlineStr">
        <is>
          <t>6개월 전에 샀다면</t>
        </is>
      </c>
      <c r="E3267" t="inlineStr">
        <is>
          <t>[단기스윙]+[정석방어]</t>
        </is>
      </c>
      <c r="F3267" t="inlineStr">
        <is>
          <t>[단기스윙]</t>
        </is>
      </c>
      <c r="G3267" t="inlineStr">
        <is>
          <t>[정석방어]</t>
        </is>
      </c>
      <c r="H3267" t="n">
        <v>300000</v>
      </c>
      <c r="I3267" t="n">
        <v>16290</v>
      </c>
      <c r="J3267" t="n">
        <v>16380</v>
      </c>
      <c r="K3267" t="n">
        <v>0.55</v>
      </c>
      <c r="L3267" t="n">
        <v>0</v>
      </c>
      <c r="M3267" t="n">
        <v>0</v>
      </c>
      <c r="N3267" t="n">
        <v>0</v>
      </c>
      <c r="O3267" t="n">
        <v>0</v>
      </c>
      <c r="P3267" t="inlineStr">
        <is>
          <t>2025-12-08</t>
        </is>
      </c>
      <c r="Q3267" t="inlineStr">
        <is>
          <t>2026-06-08</t>
        </is>
      </c>
      <c r="R3267" t="inlineStr">
        <is>
          <t>+5%▶60% 익절 / +10%▶30% 익절 / +20%▶10% 익절</t>
        </is>
      </c>
      <c r="S3267" t="inlineStr">
        <is>
          <t>-3%▶70% 손절 / -5%▶20% 손절 / -10%▶10% 손절</t>
        </is>
      </c>
      <c r="T3267" t="inlineStr">
        <is>
          <t>매수 0.0005 / 매도 0.0025 / 슬리피지 0.0007</t>
        </is>
      </c>
    </row>
    <row r="3268">
      <c r="A3268" t="inlineStr">
        <is>
          <t>KODEX 2차전지산업|6개월 전에 샀다면|[단기스윙]+[변동성허용]</t>
        </is>
      </c>
      <c r="B3268" t="inlineStr">
        <is>
          <t>KODEX 2차전지산업</t>
        </is>
      </c>
      <c r="C3268" t="inlineStr">
        <is>
          <t>305720</t>
        </is>
      </c>
      <c r="D3268" t="inlineStr">
        <is>
          <t>6개월 전에 샀다면</t>
        </is>
      </c>
      <c r="E3268" t="inlineStr">
        <is>
          <t>[단기스윙]+[변동성허용]</t>
        </is>
      </c>
      <c r="F3268" t="inlineStr">
        <is>
          <t>[단기스윙]</t>
        </is>
      </c>
      <c r="G3268" t="inlineStr">
        <is>
          <t>[변동성허용]</t>
        </is>
      </c>
      <c r="H3268" t="n">
        <v>300000</v>
      </c>
      <c r="I3268" t="n">
        <v>16290</v>
      </c>
      <c r="J3268" t="n">
        <v>16380</v>
      </c>
      <c r="K3268" t="n">
        <v>0.55</v>
      </c>
      <c r="L3268" t="n">
        <v>0</v>
      </c>
      <c r="M3268" t="n">
        <v>0</v>
      </c>
      <c r="N3268" t="n">
        <v>0</v>
      </c>
      <c r="O3268" t="n">
        <v>0</v>
      </c>
      <c r="P3268" t="inlineStr">
        <is>
          <t>2025-12-08</t>
        </is>
      </c>
      <c r="Q3268" t="inlineStr">
        <is>
          <t>2026-06-08</t>
        </is>
      </c>
      <c r="R3268" t="inlineStr">
        <is>
          <t>+5%▶60% 익절 / +10%▶30% 익절 / +20%▶10% 익절</t>
        </is>
      </c>
      <c r="S3268" t="inlineStr">
        <is>
          <t>-5%▶50% 손절 / -10%▶30% 손절 / -15%▶20% 손절</t>
        </is>
      </c>
      <c r="T3268" t="inlineStr">
        <is>
          <t>매수 0.0005 / 매도 0.0025 / 슬리피지 0.0007</t>
        </is>
      </c>
    </row>
    <row r="3269">
      <c r="A3269" t="inlineStr">
        <is>
          <t>KODEX 2차전지산업|6개월 전에 샀다면|[단기스윙]+[버티기형]</t>
        </is>
      </c>
      <c r="B3269" t="inlineStr">
        <is>
          <t>KODEX 2차전지산업</t>
        </is>
      </c>
      <c r="C3269" t="inlineStr">
        <is>
          <t>305720</t>
        </is>
      </c>
      <c r="D3269" t="inlineStr">
        <is>
          <t>6개월 전에 샀다면</t>
        </is>
      </c>
      <c r="E3269" t="inlineStr">
        <is>
          <t>[단기스윙]+[버티기형]</t>
        </is>
      </c>
      <c r="F3269" t="inlineStr">
        <is>
          <t>[단기스윙]</t>
        </is>
      </c>
      <c r="G3269" t="inlineStr">
        <is>
          <t>[버티기형]</t>
        </is>
      </c>
      <c r="H3269" t="n">
        <v>300000</v>
      </c>
      <c r="I3269" t="n">
        <v>16290</v>
      </c>
      <c r="J3269" t="n">
        <v>16380</v>
      </c>
      <c r="K3269" t="n">
        <v>0.55</v>
      </c>
      <c r="L3269" t="n">
        <v>0</v>
      </c>
      <c r="M3269" t="n">
        <v>0</v>
      </c>
      <c r="N3269" t="n">
        <v>0</v>
      </c>
      <c r="O3269" t="n">
        <v>0</v>
      </c>
      <c r="P3269" t="inlineStr">
        <is>
          <t>2025-12-08</t>
        </is>
      </c>
      <c r="Q3269" t="inlineStr">
        <is>
          <t>2026-06-08</t>
        </is>
      </c>
      <c r="R3269" t="inlineStr">
        <is>
          <t>+5%▶60% 익절 / +10%▶30% 익절 / +20%▶10% 익절</t>
        </is>
      </c>
      <c r="S3269" t="inlineStr">
        <is>
          <t>-5%▶40% 손절 / -15%▶30% 손절 / -20%▶30% 손절</t>
        </is>
      </c>
      <c r="T3269" t="inlineStr">
        <is>
          <t>매수 0.0005 / 매도 0.0025 / 슬리피지 0.0007</t>
        </is>
      </c>
    </row>
    <row r="3270">
      <c r="A3270" t="inlineStr">
        <is>
          <t>KODEX 2차전지산업|6개월 전에 샀다면|[대표님룰]+[칼손절]</t>
        </is>
      </c>
      <c r="B3270" t="inlineStr">
        <is>
          <t>KODEX 2차전지산업</t>
        </is>
      </c>
      <c r="C3270" t="inlineStr">
        <is>
          <t>305720</t>
        </is>
      </c>
      <c r="D3270" t="inlineStr">
        <is>
          <t>6개월 전에 샀다면</t>
        </is>
      </c>
      <c r="E3270" t="inlineStr">
        <is>
          <t>[대표님룰]+[칼손절]</t>
        </is>
      </c>
      <c r="F3270" t="inlineStr">
        <is>
          <t>[대표님룰]</t>
        </is>
      </c>
      <c r="G3270" t="inlineStr">
        <is>
          <t>[칼손절]</t>
        </is>
      </c>
      <c r="H3270" t="n">
        <v>300000</v>
      </c>
      <c r="I3270" t="n">
        <v>16290</v>
      </c>
      <c r="J3270" t="n">
        <v>16380</v>
      </c>
      <c r="K3270" t="n">
        <v>0.55</v>
      </c>
      <c r="L3270" t="n">
        <v>0</v>
      </c>
      <c r="M3270" t="n">
        <v>0</v>
      </c>
      <c r="N3270" t="n">
        <v>0</v>
      </c>
      <c r="O3270" t="n">
        <v>0</v>
      </c>
      <c r="P3270" t="inlineStr">
        <is>
          <t>2025-12-08</t>
        </is>
      </c>
      <c r="Q3270" t="inlineStr">
        <is>
          <t>2026-06-08</t>
        </is>
      </c>
      <c r="R3270" t="inlineStr">
        <is>
          <t>+5%▶60% 익절 / +10%▶30% 익절 / +30%▶10% 익절</t>
        </is>
      </c>
      <c r="S3270" t="inlineStr">
        <is>
          <t>-2%▶80% 손절 / -4%▶10% 손절 / -6%▶10% 손절</t>
        </is>
      </c>
      <c r="T3270" t="inlineStr">
        <is>
          <t>매수 0.0005 / 매도 0.0025 / 슬리피지 0.0007</t>
        </is>
      </c>
    </row>
    <row r="3271">
      <c r="A3271" t="inlineStr">
        <is>
          <t>KODEX 2차전지산업|6개월 전에 샀다면|[대표님룰]+[정석방어]</t>
        </is>
      </c>
      <c r="B3271" t="inlineStr">
        <is>
          <t>KODEX 2차전지산업</t>
        </is>
      </c>
      <c r="C3271" t="inlineStr">
        <is>
          <t>305720</t>
        </is>
      </c>
      <c r="D3271" t="inlineStr">
        <is>
          <t>6개월 전에 샀다면</t>
        </is>
      </c>
      <c r="E3271" t="inlineStr">
        <is>
          <t>[대표님룰]+[정석방어]</t>
        </is>
      </c>
      <c r="F3271" t="inlineStr">
        <is>
          <t>[대표님룰]</t>
        </is>
      </c>
      <c r="G3271" t="inlineStr">
        <is>
          <t>[정석방어]</t>
        </is>
      </c>
      <c r="H3271" t="n">
        <v>300000</v>
      </c>
      <c r="I3271" t="n">
        <v>16290</v>
      </c>
      <c r="J3271" t="n">
        <v>16380</v>
      </c>
      <c r="K3271" t="n">
        <v>0.55</v>
      </c>
      <c r="L3271" t="n">
        <v>0</v>
      </c>
      <c r="M3271" t="n">
        <v>0</v>
      </c>
      <c r="N3271" t="n">
        <v>0</v>
      </c>
      <c r="O3271" t="n">
        <v>0</v>
      </c>
      <c r="P3271" t="inlineStr">
        <is>
          <t>2025-12-08</t>
        </is>
      </c>
      <c r="Q3271" t="inlineStr">
        <is>
          <t>2026-06-08</t>
        </is>
      </c>
      <c r="R3271" t="inlineStr">
        <is>
          <t>+5%▶60% 익절 / +10%▶30% 익절 / +30%▶10% 익절</t>
        </is>
      </c>
      <c r="S3271" t="inlineStr">
        <is>
          <t>-3%▶70% 손절 / -5%▶20% 손절 / -10%▶10% 손절</t>
        </is>
      </c>
      <c r="T3271" t="inlineStr">
        <is>
          <t>매수 0.0005 / 매도 0.0025 / 슬리피지 0.0007</t>
        </is>
      </c>
    </row>
    <row r="3272">
      <c r="A3272" t="inlineStr">
        <is>
          <t>KODEX 2차전지산업|6개월 전에 샀다면|[대표님룰]+[변동성허용]</t>
        </is>
      </c>
      <c r="B3272" t="inlineStr">
        <is>
          <t>KODEX 2차전지산업</t>
        </is>
      </c>
      <c r="C3272" t="inlineStr">
        <is>
          <t>305720</t>
        </is>
      </c>
      <c r="D3272" t="inlineStr">
        <is>
          <t>6개월 전에 샀다면</t>
        </is>
      </c>
      <c r="E3272" t="inlineStr">
        <is>
          <t>[대표님룰]+[변동성허용]</t>
        </is>
      </c>
      <c r="F3272" t="inlineStr">
        <is>
          <t>[대표님룰]</t>
        </is>
      </c>
      <c r="G3272" t="inlineStr">
        <is>
          <t>[변동성허용]</t>
        </is>
      </c>
      <c r="H3272" t="n">
        <v>300000</v>
      </c>
      <c r="I3272" t="n">
        <v>16290</v>
      </c>
      <c r="J3272" t="n">
        <v>16380</v>
      </c>
      <c r="K3272" t="n">
        <v>0.55</v>
      </c>
      <c r="L3272" t="n">
        <v>0</v>
      </c>
      <c r="M3272" t="n">
        <v>0</v>
      </c>
      <c r="N3272" t="n">
        <v>0</v>
      </c>
      <c r="O3272" t="n">
        <v>0</v>
      </c>
      <c r="P3272" t="inlineStr">
        <is>
          <t>2025-12-08</t>
        </is>
      </c>
      <c r="Q3272" t="inlineStr">
        <is>
          <t>2026-06-08</t>
        </is>
      </c>
      <c r="R3272" t="inlineStr">
        <is>
          <t>+5%▶60% 익절 / +10%▶30% 익절 / +30%▶10% 익절</t>
        </is>
      </c>
      <c r="S3272" t="inlineStr">
        <is>
          <t>-5%▶50% 손절 / -10%▶30% 손절 / -15%▶20% 손절</t>
        </is>
      </c>
      <c r="T3272" t="inlineStr">
        <is>
          <t>매수 0.0005 / 매도 0.0025 / 슬리피지 0.0007</t>
        </is>
      </c>
    </row>
    <row r="3273">
      <c r="A3273" t="inlineStr">
        <is>
          <t>KODEX 2차전지산업|6개월 전에 샀다면|[대표님룰]+[버티기형]</t>
        </is>
      </c>
      <c r="B3273" t="inlineStr">
        <is>
          <t>KODEX 2차전지산업</t>
        </is>
      </c>
      <c r="C3273" t="inlineStr">
        <is>
          <t>305720</t>
        </is>
      </c>
      <c r="D3273" t="inlineStr">
        <is>
          <t>6개월 전에 샀다면</t>
        </is>
      </c>
      <c r="E3273" t="inlineStr">
        <is>
          <t>[대표님룰]+[버티기형]</t>
        </is>
      </c>
      <c r="F3273" t="inlineStr">
        <is>
          <t>[대표님룰]</t>
        </is>
      </c>
      <c r="G3273" t="inlineStr">
        <is>
          <t>[버티기형]</t>
        </is>
      </c>
      <c r="H3273" t="n">
        <v>300000</v>
      </c>
      <c r="I3273" t="n">
        <v>16290</v>
      </c>
      <c r="J3273" t="n">
        <v>16380</v>
      </c>
      <c r="K3273" t="n">
        <v>0.55</v>
      </c>
      <c r="L3273" t="n">
        <v>0</v>
      </c>
      <c r="M3273" t="n">
        <v>0</v>
      </c>
      <c r="N3273" t="n">
        <v>0</v>
      </c>
      <c r="O3273" t="n">
        <v>0</v>
      </c>
      <c r="P3273" t="inlineStr">
        <is>
          <t>2025-12-08</t>
        </is>
      </c>
      <c r="Q3273" t="inlineStr">
        <is>
          <t>2026-06-08</t>
        </is>
      </c>
      <c r="R3273" t="inlineStr">
        <is>
          <t>+5%▶60% 익절 / +10%▶30% 익절 / +30%▶10% 익절</t>
        </is>
      </c>
      <c r="S3273" t="inlineStr">
        <is>
          <t>-5%▶40% 손절 / -15%▶30% 손절 / -20%▶30% 손절</t>
        </is>
      </c>
      <c r="T3273" t="inlineStr">
        <is>
          <t>매수 0.0005 / 매도 0.0025 / 슬리피지 0.0007</t>
        </is>
      </c>
    </row>
    <row r="3274">
      <c r="A3274" t="inlineStr">
        <is>
          <t>KODEX 2차전지산업|6개월 전에 샀다면|[중기추세]+[칼손절]</t>
        </is>
      </c>
      <c r="B3274" t="inlineStr">
        <is>
          <t>KODEX 2차전지산업</t>
        </is>
      </c>
      <c r="C3274" t="inlineStr">
        <is>
          <t>305720</t>
        </is>
      </c>
      <c r="D3274" t="inlineStr">
        <is>
          <t>6개월 전에 샀다면</t>
        </is>
      </c>
      <c r="E3274" t="inlineStr">
        <is>
          <t>[중기추세]+[칼손절]</t>
        </is>
      </c>
      <c r="F3274" t="inlineStr">
        <is>
          <t>[중기추세]</t>
        </is>
      </c>
      <c r="G3274" t="inlineStr">
        <is>
          <t>[칼손절]</t>
        </is>
      </c>
      <c r="H3274" t="n">
        <v>300000</v>
      </c>
      <c r="I3274" t="n">
        <v>16290</v>
      </c>
      <c r="J3274" t="n">
        <v>16380</v>
      </c>
      <c r="K3274" t="n">
        <v>0.55</v>
      </c>
      <c r="L3274" t="n">
        <v>0</v>
      </c>
      <c r="M3274" t="n">
        <v>0</v>
      </c>
      <c r="N3274" t="n">
        <v>0</v>
      </c>
      <c r="O3274" t="n">
        <v>0</v>
      </c>
      <c r="P3274" t="inlineStr">
        <is>
          <t>2025-12-08</t>
        </is>
      </c>
      <c r="Q3274" t="inlineStr">
        <is>
          <t>2026-06-08</t>
        </is>
      </c>
      <c r="R3274" t="inlineStr">
        <is>
          <t>+10%▶50% 익절 / +20%▶30% 익절 / +30%▶20% 익절</t>
        </is>
      </c>
      <c r="S3274" t="inlineStr">
        <is>
          <t>-2%▶80% 손절 / -4%▶10% 손절 / -6%▶10% 손절</t>
        </is>
      </c>
      <c r="T3274" t="inlineStr">
        <is>
          <t>매수 0.0005 / 매도 0.0025 / 슬리피지 0.0007</t>
        </is>
      </c>
    </row>
    <row r="3275">
      <c r="A3275" t="inlineStr">
        <is>
          <t>KODEX 2차전지산업|6개월 전에 샀다면|[중기추세]+[정석방어]</t>
        </is>
      </c>
      <c r="B3275" t="inlineStr">
        <is>
          <t>KODEX 2차전지산업</t>
        </is>
      </c>
      <c r="C3275" t="inlineStr">
        <is>
          <t>305720</t>
        </is>
      </c>
      <c r="D3275" t="inlineStr">
        <is>
          <t>6개월 전에 샀다면</t>
        </is>
      </c>
      <c r="E3275" t="inlineStr">
        <is>
          <t>[중기추세]+[정석방어]</t>
        </is>
      </c>
      <c r="F3275" t="inlineStr">
        <is>
          <t>[중기추세]</t>
        </is>
      </c>
      <c r="G3275" t="inlineStr">
        <is>
          <t>[정석방어]</t>
        </is>
      </c>
      <c r="H3275" t="n">
        <v>300000</v>
      </c>
      <c r="I3275" t="n">
        <v>16290</v>
      </c>
      <c r="J3275" t="n">
        <v>16380</v>
      </c>
      <c r="K3275" t="n">
        <v>0.55</v>
      </c>
      <c r="L3275" t="n">
        <v>0</v>
      </c>
      <c r="M3275" t="n">
        <v>0</v>
      </c>
      <c r="N3275" t="n">
        <v>0</v>
      </c>
      <c r="O3275" t="n">
        <v>0</v>
      </c>
      <c r="P3275" t="inlineStr">
        <is>
          <t>2025-12-08</t>
        </is>
      </c>
      <c r="Q3275" t="inlineStr">
        <is>
          <t>2026-06-08</t>
        </is>
      </c>
      <c r="R3275" t="inlineStr">
        <is>
          <t>+10%▶50% 익절 / +20%▶30% 익절 / +30%▶20% 익절</t>
        </is>
      </c>
      <c r="S3275" t="inlineStr">
        <is>
          <t>-3%▶70% 손절 / -5%▶20% 손절 / -10%▶10% 손절</t>
        </is>
      </c>
      <c r="T3275" t="inlineStr">
        <is>
          <t>매수 0.0005 / 매도 0.0025 / 슬리피지 0.0007</t>
        </is>
      </c>
    </row>
    <row r="3276">
      <c r="A3276" t="inlineStr">
        <is>
          <t>KODEX 2차전지산업|6개월 전에 샀다면|[중기추세]+[변동성허용]</t>
        </is>
      </c>
      <c r="B3276" t="inlineStr">
        <is>
          <t>KODEX 2차전지산업</t>
        </is>
      </c>
      <c r="C3276" t="inlineStr">
        <is>
          <t>305720</t>
        </is>
      </c>
      <c r="D3276" t="inlineStr">
        <is>
          <t>6개월 전에 샀다면</t>
        </is>
      </c>
      <c r="E3276" t="inlineStr">
        <is>
          <t>[중기추세]+[변동성허용]</t>
        </is>
      </c>
      <c r="F3276" t="inlineStr">
        <is>
          <t>[중기추세]</t>
        </is>
      </c>
      <c r="G3276" t="inlineStr">
        <is>
          <t>[변동성허용]</t>
        </is>
      </c>
      <c r="H3276" t="n">
        <v>300000</v>
      </c>
      <c r="I3276" t="n">
        <v>16290</v>
      </c>
      <c r="J3276" t="n">
        <v>16380</v>
      </c>
      <c r="K3276" t="n">
        <v>0.55</v>
      </c>
      <c r="L3276" t="n">
        <v>0</v>
      </c>
      <c r="M3276" t="n">
        <v>0</v>
      </c>
      <c r="N3276" t="n">
        <v>0</v>
      </c>
      <c r="O3276" t="n">
        <v>0</v>
      </c>
      <c r="P3276" t="inlineStr">
        <is>
          <t>2025-12-08</t>
        </is>
      </c>
      <c r="Q3276" t="inlineStr">
        <is>
          <t>2026-06-08</t>
        </is>
      </c>
      <c r="R3276" t="inlineStr">
        <is>
          <t>+10%▶50% 익절 / +20%▶30% 익절 / +30%▶20% 익절</t>
        </is>
      </c>
      <c r="S3276" t="inlineStr">
        <is>
          <t>-5%▶50% 손절 / -10%▶30% 손절 / -15%▶20% 손절</t>
        </is>
      </c>
      <c r="T3276" t="inlineStr">
        <is>
          <t>매수 0.0005 / 매도 0.0025 / 슬리피지 0.0007</t>
        </is>
      </c>
    </row>
    <row r="3277">
      <c r="A3277" t="inlineStr">
        <is>
          <t>KODEX 2차전지산업|6개월 전에 샀다면|[중기추세]+[버티기형]</t>
        </is>
      </c>
      <c r="B3277" t="inlineStr">
        <is>
          <t>KODEX 2차전지산업</t>
        </is>
      </c>
      <c r="C3277" t="inlineStr">
        <is>
          <t>305720</t>
        </is>
      </c>
      <c r="D3277" t="inlineStr">
        <is>
          <t>6개월 전에 샀다면</t>
        </is>
      </c>
      <c r="E3277" t="inlineStr">
        <is>
          <t>[중기추세]+[버티기형]</t>
        </is>
      </c>
      <c r="F3277" t="inlineStr">
        <is>
          <t>[중기추세]</t>
        </is>
      </c>
      <c r="G3277" t="inlineStr">
        <is>
          <t>[버티기형]</t>
        </is>
      </c>
      <c r="H3277" t="n">
        <v>300000</v>
      </c>
      <c r="I3277" t="n">
        <v>16290</v>
      </c>
      <c r="J3277" t="n">
        <v>16380</v>
      </c>
      <c r="K3277" t="n">
        <v>0.55</v>
      </c>
      <c r="L3277" t="n">
        <v>0</v>
      </c>
      <c r="M3277" t="n">
        <v>0</v>
      </c>
      <c r="N3277" t="n">
        <v>0</v>
      </c>
      <c r="O3277" t="n">
        <v>0</v>
      </c>
      <c r="P3277" t="inlineStr">
        <is>
          <t>2025-12-08</t>
        </is>
      </c>
      <c r="Q3277" t="inlineStr">
        <is>
          <t>2026-06-08</t>
        </is>
      </c>
      <c r="R3277" t="inlineStr">
        <is>
          <t>+10%▶50% 익절 / +20%▶30% 익절 / +30%▶20% 익절</t>
        </is>
      </c>
      <c r="S3277" t="inlineStr">
        <is>
          <t>-5%▶40% 손절 / -15%▶30% 손절 / -20%▶30% 손절</t>
        </is>
      </c>
      <c r="T3277" t="inlineStr">
        <is>
          <t>매수 0.0005 / 매도 0.0025 / 슬리피지 0.0007</t>
        </is>
      </c>
    </row>
    <row r="3278">
      <c r="A3278" t="inlineStr">
        <is>
          <t>KODEX 2차전지산업|6개월 전에 샀다면|[수익극대화]+[칼손절]</t>
        </is>
      </c>
      <c r="B3278" t="inlineStr">
        <is>
          <t>KODEX 2차전지산업</t>
        </is>
      </c>
      <c r="C3278" t="inlineStr">
        <is>
          <t>305720</t>
        </is>
      </c>
      <c r="D3278" t="inlineStr">
        <is>
          <t>6개월 전에 샀다면</t>
        </is>
      </c>
      <c r="E3278" t="inlineStr">
        <is>
          <t>[수익극대화]+[칼손절]</t>
        </is>
      </c>
      <c r="F3278" t="inlineStr">
        <is>
          <t>[수익극대화]</t>
        </is>
      </c>
      <c r="G3278" t="inlineStr">
        <is>
          <t>[칼손절]</t>
        </is>
      </c>
      <c r="H3278" t="n">
        <v>300000</v>
      </c>
      <c r="I3278" t="n">
        <v>16290</v>
      </c>
      <c r="J3278" t="n">
        <v>16380</v>
      </c>
      <c r="K3278" t="n">
        <v>0.55</v>
      </c>
      <c r="L3278" t="n">
        <v>0</v>
      </c>
      <c r="M3278" t="n">
        <v>0</v>
      </c>
      <c r="N3278" t="n">
        <v>0</v>
      </c>
      <c r="O3278" t="n">
        <v>0</v>
      </c>
      <c r="P3278" t="inlineStr">
        <is>
          <t>2025-12-08</t>
        </is>
      </c>
      <c r="Q3278" t="inlineStr">
        <is>
          <t>2026-06-08</t>
        </is>
      </c>
      <c r="R3278" t="inlineStr">
        <is>
          <t>+10%▶40% 익절 / +20%▶30% 익절 / +40%▶30% 익절</t>
        </is>
      </c>
      <c r="S3278" t="inlineStr">
        <is>
          <t>-2%▶80% 손절 / -4%▶10% 손절 / -6%▶10% 손절</t>
        </is>
      </c>
      <c r="T3278" t="inlineStr">
        <is>
          <t>매수 0.0005 / 매도 0.0025 / 슬리피지 0.0007</t>
        </is>
      </c>
    </row>
    <row r="3279">
      <c r="A3279" t="inlineStr">
        <is>
          <t>KODEX 2차전지산업|6개월 전에 샀다면|[수익극대화]+[정석방어]</t>
        </is>
      </c>
      <c r="B3279" t="inlineStr">
        <is>
          <t>KODEX 2차전지산업</t>
        </is>
      </c>
      <c r="C3279" t="inlineStr">
        <is>
          <t>305720</t>
        </is>
      </c>
      <c r="D3279" t="inlineStr">
        <is>
          <t>6개월 전에 샀다면</t>
        </is>
      </c>
      <c r="E3279" t="inlineStr">
        <is>
          <t>[수익극대화]+[정석방어]</t>
        </is>
      </c>
      <c r="F3279" t="inlineStr">
        <is>
          <t>[수익극대화]</t>
        </is>
      </c>
      <c r="G3279" t="inlineStr">
        <is>
          <t>[정석방어]</t>
        </is>
      </c>
      <c r="H3279" t="n">
        <v>300000</v>
      </c>
      <c r="I3279" t="n">
        <v>16290</v>
      </c>
      <c r="J3279" t="n">
        <v>16380</v>
      </c>
      <c r="K3279" t="n">
        <v>0.55</v>
      </c>
      <c r="L3279" t="n">
        <v>0</v>
      </c>
      <c r="M3279" t="n">
        <v>0</v>
      </c>
      <c r="N3279" t="n">
        <v>0</v>
      </c>
      <c r="O3279" t="n">
        <v>0</v>
      </c>
      <c r="P3279" t="inlineStr">
        <is>
          <t>2025-12-08</t>
        </is>
      </c>
      <c r="Q3279" t="inlineStr">
        <is>
          <t>2026-06-08</t>
        </is>
      </c>
      <c r="R3279" t="inlineStr">
        <is>
          <t>+10%▶40% 익절 / +20%▶30% 익절 / +40%▶30% 익절</t>
        </is>
      </c>
      <c r="S3279" t="inlineStr">
        <is>
          <t>-3%▶70% 손절 / -5%▶20% 손절 / -10%▶10% 손절</t>
        </is>
      </c>
      <c r="T3279" t="inlineStr">
        <is>
          <t>매수 0.0005 / 매도 0.0025 / 슬리피지 0.0007</t>
        </is>
      </c>
    </row>
    <row r="3280">
      <c r="A3280" t="inlineStr">
        <is>
          <t>KODEX 2차전지산업|6개월 전에 샀다면|[수익극대화]+[변동성허용]</t>
        </is>
      </c>
      <c r="B3280" t="inlineStr">
        <is>
          <t>KODEX 2차전지산업</t>
        </is>
      </c>
      <c r="C3280" t="inlineStr">
        <is>
          <t>305720</t>
        </is>
      </c>
      <c r="D3280" t="inlineStr">
        <is>
          <t>6개월 전에 샀다면</t>
        </is>
      </c>
      <c r="E3280" t="inlineStr">
        <is>
          <t>[수익극대화]+[변동성허용]</t>
        </is>
      </c>
      <c r="F3280" t="inlineStr">
        <is>
          <t>[수익극대화]</t>
        </is>
      </c>
      <c r="G3280" t="inlineStr">
        <is>
          <t>[변동성허용]</t>
        </is>
      </c>
      <c r="H3280" t="n">
        <v>300000</v>
      </c>
      <c r="I3280" t="n">
        <v>16290</v>
      </c>
      <c r="J3280" t="n">
        <v>16380</v>
      </c>
      <c r="K3280" t="n">
        <v>0.55</v>
      </c>
      <c r="L3280" t="n">
        <v>0</v>
      </c>
      <c r="M3280" t="n">
        <v>0</v>
      </c>
      <c r="N3280" t="n">
        <v>0</v>
      </c>
      <c r="O3280" t="n">
        <v>0</v>
      </c>
      <c r="P3280" t="inlineStr">
        <is>
          <t>2025-12-08</t>
        </is>
      </c>
      <c r="Q3280" t="inlineStr">
        <is>
          <t>2026-06-08</t>
        </is>
      </c>
      <c r="R3280" t="inlineStr">
        <is>
          <t>+10%▶40% 익절 / +20%▶30% 익절 / +40%▶30% 익절</t>
        </is>
      </c>
      <c r="S3280" t="inlineStr">
        <is>
          <t>-5%▶50% 손절 / -10%▶30% 손절 / -15%▶20% 손절</t>
        </is>
      </c>
      <c r="T3280" t="inlineStr">
        <is>
          <t>매수 0.0005 / 매도 0.0025 / 슬리피지 0.0007</t>
        </is>
      </c>
    </row>
    <row r="3281">
      <c r="A3281" t="inlineStr">
        <is>
          <t>KODEX 2차전지산업|6개월 전에 샀다면|[수익극대화]+[버티기형]</t>
        </is>
      </c>
      <c r="B3281" t="inlineStr">
        <is>
          <t>KODEX 2차전지산업</t>
        </is>
      </c>
      <c r="C3281" t="inlineStr">
        <is>
          <t>305720</t>
        </is>
      </c>
      <c r="D3281" t="inlineStr">
        <is>
          <t>6개월 전에 샀다면</t>
        </is>
      </c>
      <c r="E3281" t="inlineStr">
        <is>
          <t>[수익극대화]+[버티기형]</t>
        </is>
      </c>
      <c r="F3281" t="inlineStr">
        <is>
          <t>[수익극대화]</t>
        </is>
      </c>
      <c r="G3281" t="inlineStr">
        <is>
          <t>[버티기형]</t>
        </is>
      </c>
      <c r="H3281" t="n">
        <v>300000</v>
      </c>
      <c r="I3281" t="n">
        <v>16290</v>
      </c>
      <c r="J3281" t="n">
        <v>16380</v>
      </c>
      <c r="K3281" t="n">
        <v>0.55</v>
      </c>
      <c r="L3281" t="n">
        <v>0</v>
      </c>
      <c r="M3281" t="n">
        <v>0</v>
      </c>
      <c r="N3281" t="n">
        <v>0</v>
      </c>
      <c r="O3281" t="n">
        <v>0</v>
      </c>
      <c r="P3281" t="inlineStr">
        <is>
          <t>2025-12-08</t>
        </is>
      </c>
      <c r="Q3281" t="inlineStr">
        <is>
          <t>2026-06-08</t>
        </is>
      </c>
      <c r="R3281" t="inlineStr">
        <is>
          <t>+10%▶40% 익절 / +20%▶30% 익절 / +40%▶30% 익절</t>
        </is>
      </c>
      <c r="S3281" t="inlineStr">
        <is>
          <t>-5%▶40% 손절 / -15%▶30% 손절 / -20%▶30% 손절</t>
        </is>
      </c>
      <c r="T3281" t="inlineStr">
        <is>
          <t>매수 0.0005 / 매도 0.0025 / 슬리피지 0.0007</t>
        </is>
      </c>
    </row>
    <row r="3282">
      <c r="A3282" t="inlineStr">
        <is>
          <t>KODEX 2차전지산업|전체 평가기간|[초단타]+[칼손절]</t>
        </is>
      </c>
      <c r="B3282" t="inlineStr">
        <is>
          <t>KODEX 2차전지산업</t>
        </is>
      </c>
      <c r="C3282" t="inlineStr">
        <is>
          <t>305720</t>
        </is>
      </c>
      <c r="D3282" t="inlineStr">
        <is>
          <t>전체 평가기간</t>
        </is>
      </c>
      <c r="E3282" t="inlineStr">
        <is>
          <t>[초단타]+[칼손절]</t>
        </is>
      </c>
      <c r="F3282" t="inlineStr">
        <is>
          <t>[초단타]</t>
        </is>
      </c>
      <c r="G3282" t="inlineStr">
        <is>
          <t>[칼손절]</t>
        </is>
      </c>
      <c r="H3282" t="n">
        <v>300000</v>
      </c>
      <c r="I3282" t="n">
        <v>13495</v>
      </c>
      <c r="J3282" t="n">
        <v>16380</v>
      </c>
      <c r="K3282" t="n">
        <v>21.38</v>
      </c>
      <c r="L3282" t="n">
        <v>0</v>
      </c>
      <c r="M3282" t="n">
        <v>0</v>
      </c>
      <c r="N3282" t="n">
        <v>0</v>
      </c>
      <c r="O3282" t="n">
        <v>0</v>
      </c>
      <c r="P3282" t="inlineStr">
        <is>
          <t>2026-01-02</t>
        </is>
      </c>
      <c r="Q3282" t="inlineStr">
        <is>
          <t>2026-06-08</t>
        </is>
      </c>
      <c r="R3282" t="inlineStr">
        <is>
          <t>+3%▶70% 익절 / +5%▶20% 익절 / +10%▶10% 익절</t>
        </is>
      </c>
      <c r="S3282" t="inlineStr">
        <is>
          <t>-2%▶80% 손절 / -4%▶10% 손절 / -6%▶10% 손절</t>
        </is>
      </c>
      <c r="T3282" t="inlineStr">
        <is>
          <t>매수 0.0005 / 매도 0.0025 / 슬리피지 0.0007</t>
        </is>
      </c>
    </row>
    <row r="3283">
      <c r="A3283" t="inlineStr">
        <is>
          <t>KODEX 2차전지산업|전체 평가기간|[초단타]+[정석방어]</t>
        </is>
      </c>
      <c r="B3283" t="inlineStr">
        <is>
          <t>KODEX 2차전지산업</t>
        </is>
      </c>
      <c r="C3283" t="inlineStr">
        <is>
          <t>305720</t>
        </is>
      </c>
      <c r="D3283" t="inlineStr">
        <is>
          <t>전체 평가기간</t>
        </is>
      </c>
      <c r="E3283" t="inlineStr">
        <is>
          <t>[초단타]+[정석방어]</t>
        </is>
      </c>
      <c r="F3283" t="inlineStr">
        <is>
          <t>[초단타]</t>
        </is>
      </c>
      <c r="G3283" t="inlineStr">
        <is>
          <t>[정석방어]</t>
        </is>
      </c>
      <c r="H3283" t="n">
        <v>300000</v>
      </c>
      <c r="I3283" t="n">
        <v>13495</v>
      </c>
      <c r="J3283" t="n">
        <v>16380</v>
      </c>
      <c r="K3283" t="n">
        <v>21.38</v>
      </c>
      <c r="L3283" t="n">
        <v>0</v>
      </c>
      <c r="M3283" t="n">
        <v>0</v>
      </c>
      <c r="N3283" t="n">
        <v>0</v>
      </c>
      <c r="O3283" t="n">
        <v>0</v>
      </c>
      <c r="P3283" t="inlineStr">
        <is>
          <t>2026-01-02</t>
        </is>
      </c>
      <c r="Q3283" t="inlineStr">
        <is>
          <t>2026-06-08</t>
        </is>
      </c>
      <c r="R3283" t="inlineStr">
        <is>
          <t>+3%▶70% 익절 / +5%▶20% 익절 / +10%▶10% 익절</t>
        </is>
      </c>
      <c r="S3283" t="inlineStr">
        <is>
          <t>-3%▶70% 손절 / -5%▶20% 손절 / -10%▶10% 손절</t>
        </is>
      </c>
      <c r="T3283" t="inlineStr">
        <is>
          <t>매수 0.0005 / 매도 0.0025 / 슬리피지 0.0007</t>
        </is>
      </c>
    </row>
    <row r="3284">
      <c r="A3284" t="inlineStr">
        <is>
          <t>KODEX 2차전지산업|전체 평가기간|[초단타]+[변동성허용]</t>
        </is>
      </c>
      <c r="B3284" t="inlineStr">
        <is>
          <t>KODEX 2차전지산업</t>
        </is>
      </c>
      <c r="C3284" t="inlineStr">
        <is>
          <t>305720</t>
        </is>
      </c>
      <c r="D3284" t="inlineStr">
        <is>
          <t>전체 평가기간</t>
        </is>
      </c>
      <c r="E3284" t="inlineStr">
        <is>
          <t>[초단타]+[변동성허용]</t>
        </is>
      </c>
      <c r="F3284" t="inlineStr">
        <is>
          <t>[초단타]</t>
        </is>
      </c>
      <c r="G3284" t="inlineStr">
        <is>
          <t>[변동성허용]</t>
        </is>
      </c>
      <c r="H3284" t="n">
        <v>300000</v>
      </c>
      <c r="I3284" t="n">
        <v>13495</v>
      </c>
      <c r="J3284" t="n">
        <v>16380</v>
      </c>
      <c r="K3284" t="n">
        <v>21.38</v>
      </c>
      <c r="L3284" t="n">
        <v>0</v>
      </c>
      <c r="M3284" t="n">
        <v>0</v>
      </c>
      <c r="N3284" t="n">
        <v>0</v>
      </c>
      <c r="O3284" t="n">
        <v>0</v>
      </c>
      <c r="P3284" t="inlineStr">
        <is>
          <t>2026-01-02</t>
        </is>
      </c>
      <c r="Q3284" t="inlineStr">
        <is>
          <t>2026-06-08</t>
        </is>
      </c>
      <c r="R3284" t="inlineStr">
        <is>
          <t>+3%▶70% 익절 / +5%▶20% 익절 / +10%▶10% 익절</t>
        </is>
      </c>
      <c r="S3284" t="inlineStr">
        <is>
          <t>-5%▶50% 손절 / -10%▶30% 손절 / -15%▶20% 손절</t>
        </is>
      </c>
      <c r="T3284" t="inlineStr">
        <is>
          <t>매수 0.0005 / 매도 0.0025 / 슬리피지 0.0007</t>
        </is>
      </c>
    </row>
    <row r="3285">
      <c r="A3285" t="inlineStr">
        <is>
          <t>KODEX 2차전지산업|전체 평가기간|[초단타]+[버티기형]</t>
        </is>
      </c>
      <c r="B3285" t="inlineStr">
        <is>
          <t>KODEX 2차전지산업</t>
        </is>
      </c>
      <c r="C3285" t="inlineStr">
        <is>
          <t>305720</t>
        </is>
      </c>
      <c r="D3285" t="inlineStr">
        <is>
          <t>전체 평가기간</t>
        </is>
      </c>
      <c r="E3285" t="inlineStr">
        <is>
          <t>[초단타]+[버티기형]</t>
        </is>
      </c>
      <c r="F3285" t="inlineStr">
        <is>
          <t>[초단타]</t>
        </is>
      </c>
      <c r="G3285" t="inlineStr">
        <is>
          <t>[버티기형]</t>
        </is>
      </c>
      <c r="H3285" t="n">
        <v>300000</v>
      </c>
      <c r="I3285" t="n">
        <v>13495</v>
      </c>
      <c r="J3285" t="n">
        <v>16380</v>
      </c>
      <c r="K3285" t="n">
        <v>21.38</v>
      </c>
      <c r="L3285" t="n">
        <v>0</v>
      </c>
      <c r="M3285" t="n">
        <v>0</v>
      </c>
      <c r="N3285" t="n">
        <v>0</v>
      </c>
      <c r="O3285" t="n">
        <v>0</v>
      </c>
      <c r="P3285" t="inlineStr">
        <is>
          <t>2026-01-02</t>
        </is>
      </c>
      <c r="Q3285" t="inlineStr">
        <is>
          <t>2026-06-08</t>
        </is>
      </c>
      <c r="R3285" t="inlineStr">
        <is>
          <t>+3%▶70% 익절 / +5%▶20% 익절 / +10%▶10% 익절</t>
        </is>
      </c>
      <c r="S3285" t="inlineStr">
        <is>
          <t>-5%▶40% 손절 / -15%▶30% 손절 / -20%▶30% 손절</t>
        </is>
      </c>
      <c r="T3285" t="inlineStr">
        <is>
          <t>매수 0.0005 / 매도 0.0025 / 슬리피지 0.0007</t>
        </is>
      </c>
    </row>
    <row r="3286">
      <c r="A3286" t="inlineStr">
        <is>
          <t>KODEX 2차전지산업|전체 평가기간|[단기스윙]+[칼손절]</t>
        </is>
      </c>
      <c r="B3286" t="inlineStr">
        <is>
          <t>KODEX 2차전지산업</t>
        </is>
      </c>
      <c r="C3286" t="inlineStr">
        <is>
          <t>305720</t>
        </is>
      </c>
      <c r="D3286" t="inlineStr">
        <is>
          <t>전체 평가기간</t>
        </is>
      </c>
      <c r="E3286" t="inlineStr">
        <is>
          <t>[단기스윙]+[칼손절]</t>
        </is>
      </c>
      <c r="F3286" t="inlineStr">
        <is>
          <t>[단기스윙]</t>
        </is>
      </c>
      <c r="G3286" t="inlineStr">
        <is>
          <t>[칼손절]</t>
        </is>
      </c>
      <c r="H3286" t="n">
        <v>300000</v>
      </c>
      <c r="I3286" t="n">
        <v>13495</v>
      </c>
      <c r="J3286" t="n">
        <v>16380</v>
      </c>
      <c r="K3286" t="n">
        <v>21.38</v>
      </c>
      <c r="L3286" t="n">
        <v>0</v>
      </c>
      <c r="M3286" t="n">
        <v>0</v>
      </c>
      <c r="N3286" t="n">
        <v>0</v>
      </c>
      <c r="O3286" t="n">
        <v>0</v>
      </c>
      <c r="P3286" t="inlineStr">
        <is>
          <t>2026-01-02</t>
        </is>
      </c>
      <c r="Q3286" t="inlineStr">
        <is>
          <t>2026-06-08</t>
        </is>
      </c>
      <c r="R3286" t="inlineStr">
        <is>
          <t>+5%▶60% 익절 / +10%▶30% 익절 / +20%▶10% 익절</t>
        </is>
      </c>
      <c r="S3286" t="inlineStr">
        <is>
          <t>-2%▶80% 손절 / -4%▶10% 손절 / -6%▶10% 손절</t>
        </is>
      </c>
      <c r="T3286" t="inlineStr">
        <is>
          <t>매수 0.0005 / 매도 0.0025 / 슬리피지 0.0007</t>
        </is>
      </c>
    </row>
    <row r="3287">
      <c r="A3287" t="inlineStr">
        <is>
          <t>KODEX 2차전지산업|전체 평가기간|[단기스윙]+[정석방어]</t>
        </is>
      </c>
      <c r="B3287" t="inlineStr">
        <is>
          <t>KODEX 2차전지산업</t>
        </is>
      </c>
      <c r="C3287" t="inlineStr">
        <is>
          <t>305720</t>
        </is>
      </c>
      <c r="D3287" t="inlineStr">
        <is>
          <t>전체 평가기간</t>
        </is>
      </c>
      <c r="E3287" t="inlineStr">
        <is>
          <t>[단기스윙]+[정석방어]</t>
        </is>
      </c>
      <c r="F3287" t="inlineStr">
        <is>
          <t>[단기스윙]</t>
        </is>
      </c>
      <c r="G3287" t="inlineStr">
        <is>
          <t>[정석방어]</t>
        </is>
      </c>
      <c r="H3287" t="n">
        <v>300000</v>
      </c>
      <c r="I3287" t="n">
        <v>13495</v>
      </c>
      <c r="J3287" t="n">
        <v>16380</v>
      </c>
      <c r="K3287" t="n">
        <v>21.38</v>
      </c>
      <c r="L3287" t="n">
        <v>0</v>
      </c>
      <c r="M3287" t="n">
        <v>0</v>
      </c>
      <c r="N3287" t="n">
        <v>0</v>
      </c>
      <c r="O3287" t="n">
        <v>0</v>
      </c>
      <c r="P3287" t="inlineStr">
        <is>
          <t>2026-01-02</t>
        </is>
      </c>
      <c r="Q3287" t="inlineStr">
        <is>
          <t>2026-06-08</t>
        </is>
      </c>
      <c r="R3287" t="inlineStr">
        <is>
          <t>+5%▶60% 익절 / +10%▶30% 익절 / +20%▶10% 익절</t>
        </is>
      </c>
      <c r="S3287" t="inlineStr">
        <is>
          <t>-3%▶70% 손절 / -5%▶20% 손절 / -10%▶10% 손절</t>
        </is>
      </c>
      <c r="T3287" t="inlineStr">
        <is>
          <t>매수 0.0005 / 매도 0.0025 / 슬리피지 0.0007</t>
        </is>
      </c>
    </row>
    <row r="3288">
      <c r="A3288" t="inlineStr">
        <is>
          <t>KODEX 2차전지산업|전체 평가기간|[단기스윙]+[변동성허용]</t>
        </is>
      </c>
      <c r="B3288" t="inlineStr">
        <is>
          <t>KODEX 2차전지산업</t>
        </is>
      </c>
      <c r="C3288" t="inlineStr">
        <is>
          <t>305720</t>
        </is>
      </c>
      <c r="D3288" t="inlineStr">
        <is>
          <t>전체 평가기간</t>
        </is>
      </c>
      <c r="E3288" t="inlineStr">
        <is>
          <t>[단기스윙]+[변동성허용]</t>
        </is>
      </c>
      <c r="F3288" t="inlineStr">
        <is>
          <t>[단기스윙]</t>
        </is>
      </c>
      <c r="G3288" t="inlineStr">
        <is>
          <t>[변동성허용]</t>
        </is>
      </c>
      <c r="H3288" t="n">
        <v>300000</v>
      </c>
      <c r="I3288" t="n">
        <v>13495</v>
      </c>
      <c r="J3288" t="n">
        <v>16380</v>
      </c>
      <c r="K3288" t="n">
        <v>21.38</v>
      </c>
      <c r="L3288" t="n">
        <v>0</v>
      </c>
      <c r="M3288" t="n">
        <v>0</v>
      </c>
      <c r="N3288" t="n">
        <v>0</v>
      </c>
      <c r="O3288" t="n">
        <v>0</v>
      </c>
      <c r="P3288" t="inlineStr">
        <is>
          <t>2026-01-02</t>
        </is>
      </c>
      <c r="Q3288" t="inlineStr">
        <is>
          <t>2026-06-08</t>
        </is>
      </c>
      <c r="R3288" t="inlineStr">
        <is>
          <t>+5%▶60% 익절 / +10%▶30% 익절 / +20%▶10% 익절</t>
        </is>
      </c>
      <c r="S3288" t="inlineStr">
        <is>
          <t>-5%▶50% 손절 / -10%▶30% 손절 / -15%▶20% 손절</t>
        </is>
      </c>
      <c r="T3288" t="inlineStr">
        <is>
          <t>매수 0.0005 / 매도 0.0025 / 슬리피지 0.0007</t>
        </is>
      </c>
    </row>
    <row r="3289">
      <c r="A3289" t="inlineStr">
        <is>
          <t>KODEX 2차전지산업|전체 평가기간|[단기스윙]+[버티기형]</t>
        </is>
      </c>
      <c r="B3289" t="inlineStr">
        <is>
          <t>KODEX 2차전지산업</t>
        </is>
      </c>
      <c r="C3289" t="inlineStr">
        <is>
          <t>305720</t>
        </is>
      </c>
      <c r="D3289" t="inlineStr">
        <is>
          <t>전체 평가기간</t>
        </is>
      </c>
      <c r="E3289" t="inlineStr">
        <is>
          <t>[단기스윙]+[버티기형]</t>
        </is>
      </c>
      <c r="F3289" t="inlineStr">
        <is>
          <t>[단기스윙]</t>
        </is>
      </c>
      <c r="G3289" t="inlineStr">
        <is>
          <t>[버티기형]</t>
        </is>
      </c>
      <c r="H3289" t="n">
        <v>300000</v>
      </c>
      <c r="I3289" t="n">
        <v>13495</v>
      </c>
      <c r="J3289" t="n">
        <v>16380</v>
      </c>
      <c r="K3289" t="n">
        <v>21.38</v>
      </c>
      <c r="L3289" t="n">
        <v>0</v>
      </c>
      <c r="M3289" t="n">
        <v>0</v>
      </c>
      <c r="N3289" t="n">
        <v>0</v>
      </c>
      <c r="O3289" t="n">
        <v>0</v>
      </c>
      <c r="P3289" t="inlineStr">
        <is>
          <t>2026-01-02</t>
        </is>
      </c>
      <c r="Q3289" t="inlineStr">
        <is>
          <t>2026-06-08</t>
        </is>
      </c>
      <c r="R3289" t="inlineStr">
        <is>
          <t>+5%▶60% 익절 / +10%▶30% 익절 / +20%▶10% 익절</t>
        </is>
      </c>
      <c r="S3289" t="inlineStr">
        <is>
          <t>-5%▶40% 손절 / -15%▶30% 손절 / -20%▶30% 손절</t>
        </is>
      </c>
      <c r="T3289" t="inlineStr">
        <is>
          <t>매수 0.0005 / 매도 0.0025 / 슬리피지 0.0007</t>
        </is>
      </c>
    </row>
    <row r="3290">
      <c r="A3290" t="inlineStr">
        <is>
          <t>KODEX 2차전지산업|전체 평가기간|[대표님룰]+[칼손절]</t>
        </is>
      </c>
      <c r="B3290" t="inlineStr">
        <is>
          <t>KODEX 2차전지산업</t>
        </is>
      </c>
      <c r="C3290" t="inlineStr">
        <is>
          <t>305720</t>
        </is>
      </c>
      <c r="D3290" t="inlineStr">
        <is>
          <t>전체 평가기간</t>
        </is>
      </c>
      <c r="E3290" t="inlineStr">
        <is>
          <t>[대표님룰]+[칼손절]</t>
        </is>
      </c>
      <c r="F3290" t="inlineStr">
        <is>
          <t>[대표님룰]</t>
        </is>
      </c>
      <c r="G3290" t="inlineStr">
        <is>
          <t>[칼손절]</t>
        </is>
      </c>
      <c r="H3290" t="n">
        <v>300000</v>
      </c>
      <c r="I3290" t="n">
        <v>13495</v>
      </c>
      <c r="J3290" t="n">
        <v>16380</v>
      </c>
      <c r="K3290" t="n">
        <v>21.38</v>
      </c>
      <c r="L3290" t="n">
        <v>0</v>
      </c>
      <c r="M3290" t="n">
        <v>0</v>
      </c>
      <c r="N3290" t="n">
        <v>0</v>
      </c>
      <c r="O3290" t="n">
        <v>0</v>
      </c>
      <c r="P3290" t="inlineStr">
        <is>
          <t>2026-01-02</t>
        </is>
      </c>
      <c r="Q3290" t="inlineStr">
        <is>
          <t>2026-06-08</t>
        </is>
      </c>
      <c r="R3290" t="inlineStr">
        <is>
          <t>+5%▶60% 익절 / +10%▶30% 익절 / +30%▶10% 익절</t>
        </is>
      </c>
      <c r="S3290" t="inlineStr">
        <is>
          <t>-2%▶80% 손절 / -4%▶10% 손절 / -6%▶10% 손절</t>
        </is>
      </c>
      <c r="T3290" t="inlineStr">
        <is>
          <t>매수 0.0005 / 매도 0.0025 / 슬리피지 0.0007</t>
        </is>
      </c>
    </row>
    <row r="3291">
      <c r="A3291" t="inlineStr">
        <is>
          <t>KODEX 2차전지산업|전체 평가기간|[대표님룰]+[정석방어]</t>
        </is>
      </c>
      <c r="B3291" t="inlineStr">
        <is>
          <t>KODEX 2차전지산업</t>
        </is>
      </c>
      <c r="C3291" t="inlineStr">
        <is>
          <t>305720</t>
        </is>
      </c>
      <c r="D3291" t="inlineStr">
        <is>
          <t>전체 평가기간</t>
        </is>
      </c>
      <c r="E3291" t="inlineStr">
        <is>
          <t>[대표님룰]+[정석방어]</t>
        </is>
      </c>
      <c r="F3291" t="inlineStr">
        <is>
          <t>[대표님룰]</t>
        </is>
      </c>
      <c r="G3291" t="inlineStr">
        <is>
          <t>[정석방어]</t>
        </is>
      </c>
      <c r="H3291" t="n">
        <v>300000</v>
      </c>
      <c r="I3291" t="n">
        <v>13495</v>
      </c>
      <c r="J3291" t="n">
        <v>16380</v>
      </c>
      <c r="K3291" t="n">
        <v>21.38</v>
      </c>
      <c r="L3291" t="n">
        <v>0</v>
      </c>
      <c r="M3291" t="n">
        <v>0</v>
      </c>
      <c r="N3291" t="n">
        <v>0</v>
      </c>
      <c r="O3291" t="n">
        <v>0</v>
      </c>
      <c r="P3291" t="inlineStr">
        <is>
          <t>2026-01-02</t>
        </is>
      </c>
      <c r="Q3291" t="inlineStr">
        <is>
          <t>2026-06-08</t>
        </is>
      </c>
      <c r="R3291" t="inlineStr">
        <is>
          <t>+5%▶60% 익절 / +10%▶30% 익절 / +30%▶10% 익절</t>
        </is>
      </c>
      <c r="S3291" t="inlineStr">
        <is>
          <t>-3%▶70% 손절 / -5%▶20% 손절 / -10%▶10% 손절</t>
        </is>
      </c>
      <c r="T3291" t="inlineStr">
        <is>
          <t>매수 0.0005 / 매도 0.0025 / 슬리피지 0.0007</t>
        </is>
      </c>
    </row>
    <row r="3292">
      <c r="A3292" t="inlineStr">
        <is>
          <t>KODEX 2차전지산업|전체 평가기간|[대표님룰]+[변동성허용]</t>
        </is>
      </c>
      <c r="B3292" t="inlineStr">
        <is>
          <t>KODEX 2차전지산업</t>
        </is>
      </c>
      <c r="C3292" t="inlineStr">
        <is>
          <t>305720</t>
        </is>
      </c>
      <c r="D3292" t="inlineStr">
        <is>
          <t>전체 평가기간</t>
        </is>
      </c>
      <c r="E3292" t="inlineStr">
        <is>
          <t>[대표님룰]+[변동성허용]</t>
        </is>
      </c>
      <c r="F3292" t="inlineStr">
        <is>
          <t>[대표님룰]</t>
        </is>
      </c>
      <c r="G3292" t="inlineStr">
        <is>
          <t>[변동성허용]</t>
        </is>
      </c>
      <c r="H3292" t="n">
        <v>300000</v>
      </c>
      <c r="I3292" t="n">
        <v>13495</v>
      </c>
      <c r="J3292" t="n">
        <v>16380</v>
      </c>
      <c r="K3292" t="n">
        <v>21.38</v>
      </c>
      <c r="L3292" t="n">
        <v>0</v>
      </c>
      <c r="M3292" t="n">
        <v>0</v>
      </c>
      <c r="N3292" t="n">
        <v>0</v>
      </c>
      <c r="O3292" t="n">
        <v>0</v>
      </c>
      <c r="P3292" t="inlineStr">
        <is>
          <t>2026-01-02</t>
        </is>
      </c>
      <c r="Q3292" t="inlineStr">
        <is>
          <t>2026-06-08</t>
        </is>
      </c>
      <c r="R3292" t="inlineStr">
        <is>
          <t>+5%▶60% 익절 / +10%▶30% 익절 / +30%▶10% 익절</t>
        </is>
      </c>
      <c r="S3292" t="inlineStr">
        <is>
          <t>-5%▶50% 손절 / -10%▶30% 손절 / -15%▶20% 손절</t>
        </is>
      </c>
      <c r="T3292" t="inlineStr">
        <is>
          <t>매수 0.0005 / 매도 0.0025 / 슬리피지 0.0007</t>
        </is>
      </c>
    </row>
    <row r="3293">
      <c r="A3293" t="inlineStr">
        <is>
          <t>KODEX 2차전지산업|전체 평가기간|[대표님룰]+[버티기형]</t>
        </is>
      </c>
      <c r="B3293" t="inlineStr">
        <is>
          <t>KODEX 2차전지산업</t>
        </is>
      </c>
      <c r="C3293" t="inlineStr">
        <is>
          <t>305720</t>
        </is>
      </c>
      <c r="D3293" t="inlineStr">
        <is>
          <t>전체 평가기간</t>
        </is>
      </c>
      <c r="E3293" t="inlineStr">
        <is>
          <t>[대표님룰]+[버티기형]</t>
        </is>
      </c>
      <c r="F3293" t="inlineStr">
        <is>
          <t>[대표님룰]</t>
        </is>
      </c>
      <c r="G3293" t="inlineStr">
        <is>
          <t>[버티기형]</t>
        </is>
      </c>
      <c r="H3293" t="n">
        <v>300000</v>
      </c>
      <c r="I3293" t="n">
        <v>13495</v>
      </c>
      <c r="J3293" t="n">
        <v>16380</v>
      </c>
      <c r="K3293" t="n">
        <v>21.38</v>
      </c>
      <c r="L3293" t="n">
        <v>0</v>
      </c>
      <c r="M3293" t="n">
        <v>0</v>
      </c>
      <c r="N3293" t="n">
        <v>0</v>
      </c>
      <c r="O3293" t="n">
        <v>0</v>
      </c>
      <c r="P3293" t="inlineStr">
        <is>
          <t>2026-01-02</t>
        </is>
      </c>
      <c r="Q3293" t="inlineStr">
        <is>
          <t>2026-06-08</t>
        </is>
      </c>
      <c r="R3293" t="inlineStr">
        <is>
          <t>+5%▶60% 익절 / +10%▶30% 익절 / +30%▶10% 익절</t>
        </is>
      </c>
      <c r="S3293" t="inlineStr">
        <is>
          <t>-5%▶40% 손절 / -15%▶30% 손절 / -20%▶30% 손절</t>
        </is>
      </c>
      <c r="T3293" t="inlineStr">
        <is>
          <t>매수 0.0005 / 매도 0.0025 / 슬리피지 0.0007</t>
        </is>
      </c>
    </row>
    <row r="3294">
      <c r="A3294" t="inlineStr">
        <is>
          <t>KODEX 2차전지산업|전체 평가기간|[중기추세]+[칼손절]</t>
        </is>
      </c>
      <c r="B3294" t="inlineStr">
        <is>
          <t>KODEX 2차전지산업</t>
        </is>
      </c>
      <c r="C3294" t="inlineStr">
        <is>
          <t>305720</t>
        </is>
      </c>
      <c r="D3294" t="inlineStr">
        <is>
          <t>전체 평가기간</t>
        </is>
      </c>
      <c r="E3294" t="inlineStr">
        <is>
          <t>[중기추세]+[칼손절]</t>
        </is>
      </c>
      <c r="F3294" t="inlineStr">
        <is>
          <t>[중기추세]</t>
        </is>
      </c>
      <c r="G3294" t="inlineStr">
        <is>
          <t>[칼손절]</t>
        </is>
      </c>
      <c r="H3294" t="n">
        <v>300000</v>
      </c>
      <c r="I3294" t="n">
        <v>13495</v>
      </c>
      <c r="J3294" t="n">
        <v>16380</v>
      </c>
      <c r="K3294" t="n">
        <v>21.38</v>
      </c>
      <c r="L3294" t="n">
        <v>0</v>
      </c>
      <c r="M3294" t="n">
        <v>0</v>
      </c>
      <c r="N3294" t="n">
        <v>0</v>
      </c>
      <c r="O3294" t="n">
        <v>0</v>
      </c>
      <c r="P3294" t="inlineStr">
        <is>
          <t>2026-01-02</t>
        </is>
      </c>
      <c r="Q3294" t="inlineStr">
        <is>
          <t>2026-06-08</t>
        </is>
      </c>
      <c r="R3294" t="inlineStr">
        <is>
          <t>+10%▶50% 익절 / +20%▶30% 익절 / +30%▶20% 익절</t>
        </is>
      </c>
      <c r="S3294" t="inlineStr">
        <is>
          <t>-2%▶80% 손절 / -4%▶10% 손절 / -6%▶10% 손절</t>
        </is>
      </c>
      <c r="T3294" t="inlineStr">
        <is>
          <t>매수 0.0005 / 매도 0.0025 / 슬리피지 0.0007</t>
        </is>
      </c>
    </row>
    <row r="3295">
      <c r="A3295" t="inlineStr">
        <is>
          <t>KODEX 2차전지산업|전체 평가기간|[중기추세]+[정석방어]</t>
        </is>
      </c>
      <c r="B3295" t="inlineStr">
        <is>
          <t>KODEX 2차전지산업</t>
        </is>
      </c>
      <c r="C3295" t="inlineStr">
        <is>
          <t>305720</t>
        </is>
      </c>
      <c r="D3295" t="inlineStr">
        <is>
          <t>전체 평가기간</t>
        </is>
      </c>
      <c r="E3295" t="inlineStr">
        <is>
          <t>[중기추세]+[정석방어]</t>
        </is>
      </c>
      <c r="F3295" t="inlineStr">
        <is>
          <t>[중기추세]</t>
        </is>
      </c>
      <c r="G3295" t="inlineStr">
        <is>
          <t>[정석방어]</t>
        </is>
      </c>
      <c r="H3295" t="n">
        <v>300000</v>
      </c>
      <c r="I3295" t="n">
        <v>13495</v>
      </c>
      <c r="J3295" t="n">
        <v>16380</v>
      </c>
      <c r="K3295" t="n">
        <v>21.38</v>
      </c>
      <c r="L3295" t="n">
        <v>0</v>
      </c>
      <c r="M3295" t="n">
        <v>0</v>
      </c>
      <c r="N3295" t="n">
        <v>0</v>
      </c>
      <c r="O3295" t="n">
        <v>0</v>
      </c>
      <c r="P3295" t="inlineStr">
        <is>
          <t>2026-01-02</t>
        </is>
      </c>
      <c r="Q3295" t="inlineStr">
        <is>
          <t>2026-06-08</t>
        </is>
      </c>
      <c r="R3295" t="inlineStr">
        <is>
          <t>+10%▶50% 익절 / +20%▶30% 익절 / +30%▶20% 익절</t>
        </is>
      </c>
      <c r="S3295" t="inlineStr">
        <is>
          <t>-3%▶70% 손절 / -5%▶20% 손절 / -10%▶10% 손절</t>
        </is>
      </c>
      <c r="T3295" t="inlineStr">
        <is>
          <t>매수 0.0005 / 매도 0.0025 / 슬리피지 0.0007</t>
        </is>
      </c>
    </row>
    <row r="3296">
      <c r="A3296" t="inlineStr">
        <is>
          <t>KODEX 2차전지산업|전체 평가기간|[중기추세]+[변동성허용]</t>
        </is>
      </c>
      <c r="B3296" t="inlineStr">
        <is>
          <t>KODEX 2차전지산업</t>
        </is>
      </c>
      <c r="C3296" t="inlineStr">
        <is>
          <t>305720</t>
        </is>
      </c>
      <c r="D3296" t="inlineStr">
        <is>
          <t>전체 평가기간</t>
        </is>
      </c>
      <c r="E3296" t="inlineStr">
        <is>
          <t>[중기추세]+[변동성허용]</t>
        </is>
      </c>
      <c r="F3296" t="inlineStr">
        <is>
          <t>[중기추세]</t>
        </is>
      </c>
      <c r="G3296" t="inlineStr">
        <is>
          <t>[변동성허용]</t>
        </is>
      </c>
      <c r="H3296" t="n">
        <v>300000</v>
      </c>
      <c r="I3296" t="n">
        <v>13495</v>
      </c>
      <c r="J3296" t="n">
        <v>16380</v>
      </c>
      <c r="K3296" t="n">
        <v>21.38</v>
      </c>
      <c r="L3296" t="n">
        <v>0</v>
      </c>
      <c r="M3296" t="n">
        <v>0</v>
      </c>
      <c r="N3296" t="n">
        <v>0</v>
      </c>
      <c r="O3296" t="n">
        <v>0</v>
      </c>
      <c r="P3296" t="inlineStr">
        <is>
          <t>2026-01-02</t>
        </is>
      </c>
      <c r="Q3296" t="inlineStr">
        <is>
          <t>2026-06-08</t>
        </is>
      </c>
      <c r="R3296" t="inlineStr">
        <is>
          <t>+10%▶50% 익절 / +20%▶30% 익절 / +30%▶20% 익절</t>
        </is>
      </c>
      <c r="S3296" t="inlineStr">
        <is>
          <t>-5%▶50% 손절 / -10%▶30% 손절 / -15%▶20% 손절</t>
        </is>
      </c>
      <c r="T3296" t="inlineStr">
        <is>
          <t>매수 0.0005 / 매도 0.0025 / 슬리피지 0.0007</t>
        </is>
      </c>
    </row>
    <row r="3297">
      <c r="A3297" t="inlineStr">
        <is>
          <t>KODEX 2차전지산업|전체 평가기간|[중기추세]+[버티기형]</t>
        </is>
      </c>
      <c r="B3297" t="inlineStr">
        <is>
          <t>KODEX 2차전지산업</t>
        </is>
      </c>
      <c r="C3297" t="inlineStr">
        <is>
          <t>305720</t>
        </is>
      </c>
      <c r="D3297" t="inlineStr">
        <is>
          <t>전체 평가기간</t>
        </is>
      </c>
      <c r="E3297" t="inlineStr">
        <is>
          <t>[중기추세]+[버티기형]</t>
        </is>
      </c>
      <c r="F3297" t="inlineStr">
        <is>
          <t>[중기추세]</t>
        </is>
      </c>
      <c r="G3297" t="inlineStr">
        <is>
          <t>[버티기형]</t>
        </is>
      </c>
      <c r="H3297" t="n">
        <v>300000</v>
      </c>
      <c r="I3297" t="n">
        <v>13495</v>
      </c>
      <c r="J3297" t="n">
        <v>16380</v>
      </c>
      <c r="K3297" t="n">
        <v>21.38</v>
      </c>
      <c r="L3297" t="n">
        <v>0</v>
      </c>
      <c r="M3297" t="n">
        <v>0</v>
      </c>
      <c r="N3297" t="n">
        <v>0</v>
      </c>
      <c r="O3297" t="n">
        <v>0</v>
      </c>
      <c r="P3297" t="inlineStr">
        <is>
          <t>2026-01-02</t>
        </is>
      </c>
      <c r="Q3297" t="inlineStr">
        <is>
          <t>2026-06-08</t>
        </is>
      </c>
      <c r="R3297" t="inlineStr">
        <is>
          <t>+10%▶50% 익절 / +20%▶30% 익절 / +30%▶20% 익절</t>
        </is>
      </c>
      <c r="S3297" t="inlineStr">
        <is>
          <t>-5%▶40% 손절 / -15%▶30% 손절 / -20%▶30% 손절</t>
        </is>
      </c>
      <c r="T3297" t="inlineStr">
        <is>
          <t>매수 0.0005 / 매도 0.0025 / 슬리피지 0.0007</t>
        </is>
      </c>
    </row>
    <row r="3298">
      <c r="A3298" t="inlineStr">
        <is>
          <t>KODEX 2차전지산업|전체 평가기간|[수익극대화]+[칼손절]</t>
        </is>
      </c>
      <c r="B3298" t="inlineStr">
        <is>
          <t>KODEX 2차전지산업</t>
        </is>
      </c>
      <c r="C3298" t="inlineStr">
        <is>
          <t>305720</t>
        </is>
      </c>
      <c r="D3298" t="inlineStr">
        <is>
          <t>전체 평가기간</t>
        </is>
      </c>
      <c r="E3298" t="inlineStr">
        <is>
          <t>[수익극대화]+[칼손절]</t>
        </is>
      </c>
      <c r="F3298" t="inlineStr">
        <is>
          <t>[수익극대화]</t>
        </is>
      </c>
      <c r="G3298" t="inlineStr">
        <is>
          <t>[칼손절]</t>
        </is>
      </c>
      <c r="H3298" t="n">
        <v>300000</v>
      </c>
      <c r="I3298" t="n">
        <v>13495</v>
      </c>
      <c r="J3298" t="n">
        <v>16380</v>
      </c>
      <c r="K3298" t="n">
        <v>21.38</v>
      </c>
      <c r="L3298" t="n">
        <v>0</v>
      </c>
      <c r="M3298" t="n">
        <v>0</v>
      </c>
      <c r="N3298" t="n">
        <v>0</v>
      </c>
      <c r="O3298" t="n">
        <v>0</v>
      </c>
      <c r="P3298" t="inlineStr">
        <is>
          <t>2026-01-02</t>
        </is>
      </c>
      <c r="Q3298" t="inlineStr">
        <is>
          <t>2026-06-08</t>
        </is>
      </c>
      <c r="R3298" t="inlineStr">
        <is>
          <t>+10%▶40% 익절 / +20%▶30% 익절 / +40%▶30% 익절</t>
        </is>
      </c>
      <c r="S3298" t="inlineStr">
        <is>
          <t>-2%▶80% 손절 / -4%▶10% 손절 / -6%▶10% 손절</t>
        </is>
      </c>
      <c r="T3298" t="inlineStr">
        <is>
          <t>매수 0.0005 / 매도 0.0025 / 슬리피지 0.0007</t>
        </is>
      </c>
    </row>
    <row r="3299">
      <c r="A3299" t="inlineStr">
        <is>
          <t>KODEX 2차전지산업|전체 평가기간|[수익극대화]+[정석방어]</t>
        </is>
      </c>
      <c r="B3299" t="inlineStr">
        <is>
          <t>KODEX 2차전지산업</t>
        </is>
      </c>
      <c r="C3299" t="inlineStr">
        <is>
          <t>305720</t>
        </is>
      </c>
      <c r="D3299" t="inlineStr">
        <is>
          <t>전체 평가기간</t>
        </is>
      </c>
      <c r="E3299" t="inlineStr">
        <is>
          <t>[수익극대화]+[정석방어]</t>
        </is>
      </c>
      <c r="F3299" t="inlineStr">
        <is>
          <t>[수익극대화]</t>
        </is>
      </c>
      <c r="G3299" t="inlineStr">
        <is>
          <t>[정석방어]</t>
        </is>
      </c>
      <c r="H3299" t="n">
        <v>300000</v>
      </c>
      <c r="I3299" t="n">
        <v>13495</v>
      </c>
      <c r="J3299" t="n">
        <v>16380</v>
      </c>
      <c r="K3299" t="n">
        <v>21.38</v>
      </c>
      <c r="L3299" t="n">
        <v>0</v>
      </c>
      <c r="M3299" t="n">
        <v>0</v>
      </c>
      <c r="N3299" t="n">
        <v>0</v>
      </c>
      <c r="O3299" t="n">
        <v>0</v>
      </c>
      <c r="P3299" t="inlineStr">
        <is>
          <t>2026-01-02</t>
        </is>
      </c>
      <c r="Q3299" t="inlineStr">
        <is>
          <t>2026-06-08</t>
        </is>
      </c>
      <c r="R3299" t="inlineStr">
        <is>
          <t>+10%▶40% 익절 / +20%▶30% 익절 / +40%▶30% 익절</t>
        </is>
      </c>
      <c r="S3299" t="inlineStr">
        <is>
          <t>-3%▶70% 손절 / -5%▶20% 손절 / -10%▶10% 손절</t>
        </is>
      </c>
      <c r="T3299" t="inlineStr">
        <is>
          <t>매수 0.0005 / 매도 0.0025 / 슬리피지 0.0007</t>
        </is>
      </c>
    </row>
    <row r="3300">
      <c r="A3300" t="inlineStr">
        <is>
          <t>KODEX 2차전지산업|전체 평가기간|[수익극대화]+[변동성허용]</t>
        </is>
      </c>
      <c r="B3300" t="inlineStr">
        <is>
          <t>KODEX 2차전지산업</t>
        </is>
      </c>
      <c r="C3300" t="inlineStr">
        <is>
          <t>305720</t>
        </is>
      </c>
      <c r="D3300" t="inlineStr">
        <is>
          <t>전체 평가기간</t>
        </is>
      </c>
      <c r="E3300" t="inlineStr">
        <is>
          <t>[수익극대화]+[변동성허용]</t>
        </is>
      </c>
      <c r="F3300" t="inlineStr">
        <is>
          <t>[수익극대화]</t>
        </is>
      </c>
      <c r="G3300" t="inlineStr">
        <is>
          <t>[변동성허용]</t>
        </is>
      </c>
      <c r="H3300" t="n">
        <v>300000</v>
      </c>
      <c r="I3300" t="n">
        <v>13495</v>
      </c>
      <c r="J3300" t="n">
        <v>16380</v>
      </c>
      <c r="K3300" t="n">
        <v>21.38</v>
      </c>
      <c r="L3300" t="n">
        <v>0</v>
      </c>
      <c r="M3300" t="n">
        <v>0</v>
      </c>
      <c r="N3300" t="n">
        <v>0</v>
      </c>
      <c r="O3300" t="n">
        <v>0</v>
      </c>
      <c r="P3300" t="inlineStr">
        <is>
          <t>2026-01-02</t>
        </is>
      </c>
      <c r="Q3300" t="inlineStr">
        <is>
          <t>2026-06-08</t>
        </is>
      </c>
      <c r="R3300" t="inlineStr">
        <is>
          <t>+10%▶40% 익절 / +20%▶30% 익절 / +40%▶30% 익절</t>
        </is>
      </c>
      <c r="S3300" t="inlineStr">
        <is>
          <t>-5%▶50% 손절 / -10%▶30% 손절 / -15%▶20% 손절</t>
        </is>
      </c>
      <c r="T3300" t="inlineStr">
        <is>
          <t>매수 0.0005 / 매도 0.0025 / 슬리피지 0.0007</t>
        </is>
      </c>
    </row>
    <row r="3301">
      <c r="A3301" t="inlineStr">
        <is>
          <t>KODEX 2차전지산업|전체 평가기간|[수익극대화]+[버티기형]</t>
        </is>
      </c>
      <c r="B3301" t="inlineStr">
        <is>
          <t>KODEX 2차전지산업</t>
        </is>
      </c>
      <c r="C3301" t="inlineStr">
        <is>
          <t>305720</t>
        </is>
      </c>
      <c r="D3301" t="inlineStr">
        <is>
          <t>전체 평가기간</t>
        </is>
      </c>
      <c r="E3301" t="inlineStr">
        <is>
          <t>[수익극대화]+[버티기형]</t>
        </is>
      </c>
      <c r="F3301" t="inlineStr">
        <is>
          <t>[수익극대화]</t>
        </is>
      </c>
      <c r="G3301" t="inlineStr">
        <is>
          <t>[버티기형]</t>
        </is>
      </c>
      <c r="H3301" t="n">
        <v>300000</v>
      </c>
      <c r="I3301" t="n">
        <v>13495</v>
      </c>
      <c r="J3301" t="n">
        <v>16380</v>
      </c>
      <c r="K3301" t="n">
        <v>21.38</v>
      </c>
      <c r="L3301" t="n">
        <v>0</v>
      </c>
      <c r="M3301" t="n">
        <v>0</v>
      </c>
      <c r="N3301" t="n">
        <v>0</v>
      </c>
      <c r="O3301" t="n">
        <v>0</v>
      </c>
      <c r="P3301" t="inlineStr">
        <is>
          <t>2026-01-02</t>
        </is>
      </c>
      <c r="Q3301" t="inlineStr">
        <is>
          <t>2026-06-08</t>
        </is>
      </c>
      <c r="R3301" t="inlineStr">
        <is>
          <t>+10%▶40% 익절 / +20%▶30% 익절 / +40%▶30% 익절</t>
        </is>
      </c>
      <c r="S3301" t="inlineStr">
        <is>
          <t>-5%▶40% 손절 / -15%▶30% 손절 / -20%▶30% 손절</t>
        </is>
      </c>
      <c r="T3301" t="inlineStr">
        <is>
          <t>매수 0.0005 / 매도 0.0025 / 슬리피지 0.0007</t>
        </is>
      </c>
    </row>
    <row r="3302">
      <c r="A3302" t="inlineStr">
        <is>
          <t>SOL AI반도체소부장|1개월 전에 샀다면|[초단타]+[칼손절]</t>
        </is>
      </c>
      <c r="B3302" t="inlineStr">
        <is>
          <t>SOL AI반도체소부장</t>
        </is>
      </c>
      <c r="C3302" t="inlineStr">
        <is>
          <t>455850</t>
        </is>
      </c>
      <c r="D3302" t="inlineStr">
        <is>
          <t>1개월 전에 샀다면</t>
        </is>
      </c>
      <c r="E3302" t="inlineStr">
        <is>
          <t>[초단타]+[칼손절]</t>
        </is>
      </c>
      <c r="F3302" t="inlineStr">
        <is>
          <t>[초단타]</t>
        </is>
      </c>
      <c r="G3302" t="inlineStr">
        <is>
          <t>[칼손절]</t>
        </is>
      </c>
      <c r="H3302" t="n">
        <v>300000</v>
      </c>
      <c r="I3302" t="n">
        <v>33450</v>
      </c>
      <c r="J3302" t="n">
        <v>26720</v>
      </c>
      <c r="K3302" t="n">
        <v>-20.12</v>
      </c>
      <c r="L3302" t="n">
        <v>0</v>
      </c>
      <c r="M3302" t="n">
        <v>0</v>
      </c>
      <c r="N3302" t="n">
        <v>0</v>
      </c>
      <c r="O3302" t="n">
        <v>0</v>
      </c>
      <c r="P3302" t="inlineStr">
        <is>
          <t>2026-05-11</t>
        </is>
      </c>
      <c r="Q3302" t="inlineStr">
        <is>
          <t>2026-06-08</t>
        </is>
      </c>
      <c r="R3302" t="inlineStr">
        <is>
          <t>+3%▶70% 익절 / +5%▶20% 익절 / +10%▶10% 익절</t>
        </is>
      </c>
      <c r="S3302" t="inlineStr">
        <is>
          <t>-2%▶80% 손절 / -4%▶10% 손절 / -6%▶10% 손절</t>
        </is>
      </c>
      <c r="T3302" t="inlineStr">
        <is>
          <t>매수 0.0005 / 매도 0.0025 / 슬리피지 0.0007</t>
        </is>
      </c>
    </row>
    <row r="3303">
      <c r="A3303" t="inlineStr">
        <is>
          <t>SOL AI반도체소부장|1개월 전에 샀다면|[초단타]+[정석방어]</t>
        </is>
      </c>
      <c r="B3303" t="inlineStr">
        <is>
          <t>SOL AI반도체소부장</t>
        </is>
      </c>
      <c r="C3303" t="inlineStr">
        <is>
          <t>455850</t>
        </is>
      </c>
      <c r="D3303" t="inlineStr">
        <is>
          <t>1개월 전에 샀다면</t>
        </is>
      </c>
      <c r="E3303" t="inlineStr">
        <is>
          <t>[초단타]+[정석방어]</t>
        </is>
      </c>
      <c r="F3303" t="inlineStr">
        <is>
          <t>[초단타]</t>
        </is>
      </c>
      <c r="G3303" t="inlineStr">
        <is>
          <t>[정석방어]</t>
        </is>
      </c>
      <c r="H3303" t="n">
        <v>300000</v>
      </c>
      <c r="I3303" t="n">
        <v>33450</v>
      </c>
      <c r="J3303" t="n">
        <v>26720</v>
      </c>
      <c r="K3303" t="n">
        <v>-20.12</v>
      </c>
      <c r="L3303" t="n">
        <v>0</v>
      </c>
      <c r="M3303" t="n">
        <v>0</v>
      </c>
      <c r="N3303" t="n">
        <v>0</v>
      </c>
      <c r="O3303" t="n">
        <v>0</v>
      </c>
      <c r="P3303" t="inlineStr">
        <is>
          <t>2026-05-11</t>
        </is>
      </c>
      <c r="Q3303" t="inlineStr">
        <is>
          <t>2026-06-08</t>
        </is>
      </c>
      <c r="R3303" t="inlineStr">
        <is>
          <t>+3%▶70% 익절 / +5%▶20% 익절 / +10%▶10% 익절</t>
        </is>
      </c>
      <c r="S3303" t="inlineStr">
        <is>
          <t>-3%▶70% 손절 / -5%▶20% 손절 / -10%▶10% 손절</t>
        </is>
      </c>
      <c r="T3303" t="inlineStr">
        <is>
          <t>매수 0.0005 / 매도 0.0025 / 슬리피지 0.0007</t>
        </is>
      </c>
    </row>
    <row r="3304">
      <c r="A3304" t="inlineStr">
        <is>
          <t>SOL AI반도체소부장|1개월 전에 샀다면|[초단타]+[변동성허용]</t>
        </is>
      </c>
      <c r="B3304" t="inlineStr">
        <is>
          <t>SOL AI반도체소부장</t>
        </is>
      </c>
      <c r="C3304" t="inlineStr">
        <is>
          <t>455850</t>
        </is>
      </c>
      <c r="D3304" t="inlineStr">
        <is>
          <t>1개월 전에 샀다면</t>
        </is>
      </c>
      <c r="E3304" t="inlineStr">
        <is>
          <t>[초단타]+[변동성허용]</t>
        </is>
      </c>
      <c r="F3304" t="inlineStr">
        <is>
          <t>[초단타]</t>
        </is>
      </c>
      <c r="G3304" t="inlineStr">
        <is>
          <t>[변동성허용]</t>
        </is>
      </c>
      <c r="H3304" t="n">
        <v>300000</v>
      </c>
      <c r="I3304" t="n">
        <v>33450</v>
      </c>
      <c r="J3304" t="n">
        <v>26720</v>
      </c>
      <c r="K3304" t="n">
        <v>-20.12</v>
      </c>
      <c r="L3304" t="n">
        <v>0</v>
      </c>
      <c r="M3304" t="n">
        <v>0</v>
      </c>
      <c r="N3304" t="n">
        <v>0</v>
      </c>
      <c r="O3304" t="n">
        <v>0</v>
      </c>
      <c r="P3304" t="inlineStr">
        <is>
          <t>2026-05-11</t>
        </is>
      </c>
      <c r="Q3304" t="inlineStr">
        <is>
          <t>2026-06-08</t>
        </is>
      </c>
      <c r="R3304" t="inlineStr">
        <is>
          <t>+3%▶70% 익절 / +5%▶20% 익절 / +10%▶10% 익절</t>
        </is>
      </c>
      <c r="S3304" t="inlineStr">
        <is>
          <t>-5%▶50% 손절 / -10%▶30% 손절 / -15%▶20% 손절</t>
        </is>
      </c>
      <c r="T3304" t="inlineStr">
        <is>
          <t>매수 0.0005 / 매도 0.0025 / 슬리피지 0.0007</t>
        </is>
      </c>
    </row>
    <row r="3305">
      <c r="A3305" t="inlineStr">
        <is>
          <t>SOL AI반도체소부장|1개월 전에 샀다면|[초단타]+[버티기형]</t>
        </is>
      </c>
      <c r="B3305" t="inlineStr">
        <is>
          <t>SOL AI반도체소부장</t>
        </is>
      </c>
      <c r="C3305" t="inlineStr">
        <is>
          <t>455850</t>
        </is>
      </c>
      <c r="D3305" t="inlineStr">
        <is>
          <t>1개월 전에 샀다면</t>
        </is>
      </c>
      <c r="E3305" t="inlineStr">
        <is>
          <t>[초단타]+[버티기형]</t>
        </is>
      </c>
      <c r="F3305" t="inlineStr">
        <is>
          <t>[초단타]</t>
        </is>
      </c>
      <c r="G3305" t="inlineStr">
        <is>
          <t>[버티기형]</t>
        </is>
      </c>
      <c r="H3305" t="n">
        <v>300000</v>
      </c>
      <c r="I3305" t="n">
        <v>33450</v>
      </c>
      <c r="J3305" t="n">
        <v>26720</v>
      </c>
      <c r="K3305" t="n">
        <v>-20.12</v>
      </c>
      <c r="L3305" t="n">
        <v>0</v>
      </c>
      <c r="M3305" t="n">
        <v>0</v>
      </c>
      <c r="N3305" t="n">
        <v>0</v>
      </c>
      <c r="O3305" t="n">
        <v>0</v>
      </c>
      <c r="P3305" t="inlineStr">
        <is>
          <t>2026-05-11</t>
        </is>
      </c>
      <c r="Q3305" t="inlineStr">
        <is>
          <t>2026-06-08</t>
        </is>
      </c>
      <c r="R3305" t="inlineStr">
        <is>
          <t>+3%▶70% 익절 / +5%▶20% 익절 / +10%▶10% 익절</t>
        </is>
      </c>
      <c r="S3305" t="inlineStr">
        <is>
          <t>-5%▶40% 손절 / -15%▶30% 손절 / -20%▶30% 손절</t>
        </is>
      </c>
      <c r="T3305" t="inlineStr">
        <is>
          <t>매수 0.0005 / 매도 0.0025 / 슬리피지 0.0007</t>
        </is>
      </c>
    </row>
    <row r="3306">
      <c r="A3306" t="inlineStr">
        <is>
          <t>SOL AI반도체소부장|1개월 전에 샀다면|[단기스윙]+[칼손절]</t>
        </is>
      </c>
      <c r="B3306" t="inlineStr">
        <is>
          <t>SOL AI반도체소부장</t>
        </is>
      </c>
      <c r="C3306" t="inlineStr">
        <is>
          <t>455850</t>
        </is>
      </c>
      <c r="D3306" t="inlineStr">
        <is>
          <t>1개월 전에 샀다면</t>
        </is>
      </c>
      <c r="E3306" t="inlineStr">
        <is>
          <t>[단기스윙]+[칼손절]</t>
        </is>
      </c>
      <c r="F3306" t="inlineStr">
        <is>
          <t>[단기스윙]</t>
        </is>
      </c>
      <c r="G3306" t="inlineStr">
        <is>
          <t>[칼손절]</t>
        </is>
      </c>
      <c r="H3306" t="n">
        <v>300000</v>
      </c>
      <c r="I3306" t="n">
        <v>33450</v>
      </c>
      <c r="J3306" t="n">
        <v>26720</v>
      </c>
      <c r="K3306" t="n">
        <v>-20.12</v>
      </c>
      <c r="L3306" t="n">
        <v>0</v>
      </c>
      <c r="M3306" t="n">
        <v>0</v>
      </c>
      <c r="N3306" t="n">
        <v>0</v>
      </c>
      <c r="O3306" t="n">
        <v>0</v>
      </c>
      <c r="P3306" t="inlineStr">
        <is>
          <t>2026-05-11</t>
        </is>
      </c>
      <c r="Q3306" t="inlineStr">
        <is>
          <t>2026-06-08</t>
        </is>
      </c>
      <c r="R3306" t="inlineStr">
        <is>
          <t>+5%▶60% 익절 / +10%▶30% 익절 / +20%▶10% 익절</t>
        </is>
      </c>
      <c r="S3306" t="inlineStr">
        <is>
          <t>-2%▶80% 손절 / -4%▶10% 손절 / -6%▶10% 손절</t>
        </is>
      </c>
      <c r="T3306" t="inlineStr">
        <is>
          <t>매수 0.0005 / 매도 0.0025 / 슬리피지 0.0007</t>
        </is>
      </c>
    </row>
    <row r="3307">
      <c r="A3307" t="inlineStr">
        <is>
          <t>SOL AI반도체소부장|1개월 전에 샀다면|[단기스윙]+[정석방어]</t>
        </is>
      </c>
      <c r="B3307" t="inlineStr">
        <is>
          <t>SOL AI반도체소부장</t>
        </is>
      </c>
      <c r="C3307" t="inlineStr">
        <is>
          <t>455850</t>
        </is>
      </c>
      <c r="D3307" t="inlineStr">
        <is>
          <t>1개월 전에 샀다면</t>
        </is>
      </c>
      <c r="E3307" t="inlineStr">
        <is>
          <t>[단기스윙]+[정석방어]</t>
        </is>
      </c>
      <c r="F3307" t="inlineStr">
        <is>
          <t>[단기스윙]</t>
        </is>
      </c>
      <c r="G3307" t="inlineStr">
        <is>
          <t>[정석방어]</t>
        </is>
      </c>
      <c r="H3307" t="n">
        <v>300000</v>
      </c>
      <c r="I3307" t="n">
        <v>33450</v>
      </c>
      <c r="J3307" t="n">
        <v>26720</v>
      </c>
      <c r="K3307" t="n">
        <v>-20.12</v>
      </c>
      <c r="L3307" t="n">
        <v>0</v>
      </c>
      <c r="M3307" t="n">
        <v>0</v>
      </c>
      <c r="N3307" t="n">
        <v>0</v>
      </c>
      <c r="O3307" t="n">
        <v>0</v>
      </c>
      <c r="P3307" t="inlineStr">
        <is>
          <t>2026-05-11</t>
        </is>
      </c>
      <c r="Q3307" t="inlineStr">
        <is>
          <t>2026-06-08</t>
        </is>
      </c>
      <c r="R3307" t="inlineStr">
        <is>
          <t>+5%▶60% 익절 / +10%▶30% 익절 / +20%▶10% 익절</t>
        </is>
      </c>
      <c r="S3307" t="inlineStr">
        <is>
          <t>-3%▶70% 손절 / -5%▶20% 손절 / -10%▶10% 손절</t>
        </is>
      </c>
      <c r="T3307" t="inlineStr">
        <is>
          <t>매수 0.0005 / 매도 0.0025 / 슬리피지 0.0007</t>
        </is>
      </c>
    </row>
    <row r="3308">
      <c r="A3308" t="inlineStr">
        <is>
          <t>SOL AI반도체소부장|1개월 전에 샀다면|[단기스윙]+[변동성허용]</t>
        </is>
      </c>
      <c r="B3308" t="inlineStr">
        <is>
          <t>SOL AI반도체소부장</t>
        </is>
      </c>
      <c r="C3308" t="inlineStr">
        <is>
          <t>455850</t>
        </is>
      </c>
      <c r="D3308" t="inlineStr">
        <is>
          <t>1개월 전에 샀다면</t>
        </is>
      </c>
      <c r="E3308" t="inlineStr">
        <is>
          <t>[단기스윙]+[변동성허용]</t>
        </is>
      </c>
      <c r="F3308" t="inlineStr">
        <is>
          <t>[단기스윙]</t>
        </is>
      </c>
      <c r="G3308" t="inlineStr">
        <is>
          <t>[변동성허용]</t>
        </is>
      </c>
      <c r="H3308" t="n">
        <v>300000</v>
      </c>
      <c r="I3308" t="n">
        <v>33450</v>
      </c>
      <c r="J3308" t="n">
        <v>26720</v>
      </c>
      <c r="K3308" t="n">
        <v>-20.12</v>
      </c>
      <c r="L3308" t="n">
        <v>0</v>
      </c>
      <c r="M3308" t="n">
        <v>0</v>
      </c>
      <c r="N3308" t="n">
        <v>0</v>
      </c>
      <c r="O3308" t="n">
        <v>0</v>
      </c>
      <c r="P3308" t="inlineStr">
        <is>
          <t>2026-05-11</t>
        </is>
      </c>
      <c r="Q3308" t="inlineStr">
        <is>
          <t>2026-06-08</t>
        </is>
      </c>
      <c r="R3308" t="inlineStr">
        <is>
          <t>+5%▶60% 익절 / +10%▶30% 익절 / +20%▶10% 익절</t>
        </is>
      </c>
      <c r="S3308" t="inlineStr">
        <is>
          <t>-5%▶50% 손절 / -10%▶30% 손절 / -15%▶20% 손절</t>
        </is>
      </c>
      <c r="T3308" t="inlineStr">
        <is>
          <t>매수 0.0005 / 매도 0.0025 / 슬리피지 0.0007</t>
        </is>
      </c>
    </row>
    <row r="3309">
      <c r="A3309" t="inlineStr">
        <is>
          <t>SOL AI반도체소부장|1개월 전에 샀다면|[단기스윙]+[버티기형]</t>
        </is>
      </c>
      <c r="B3309" t="inlineStr">
        <is>
          <t>SOL AI반도체소부장</t>
        </is>
      </c>
      <c r="C3309" t="inlineStr">
        <is>
          <t>455850</t>
        </is>
      </c>
      <c r="D3309" t="inlineStr">
        <is>
          <t>1개월 전에 샀다면</t>
        </is>
      </c>
      <c r="E3309" t="inlineStr">
        <is>
          <t>[단기스윙]+[버티기형]</t>
        </is>
      </c>
      <c r="F3309" t="inlineStr">
        <is>
          <t>[단기스윙]</t>
        </is>
      </c>
      <c r="G3309" t="inlineStr">
        <is>
          <t>[버티기형]</t>
        </is>
      </c>
      <c r="H3309" t="n">
        <v>300000</v>
      </c>
      <c r="I3309" t="n">
        <v>33450</v>
      </c>
      <c r="J3309" t="n">
        <v>26720</v>
      </c>
      <c r="K3309" t="n">
        <v>-20.12</v>
      </c>
      <c r="L3309" t="n">
        <v>0</v>
      </c>
      <c r="M3309" t="n">
        <v>0</v>
      </c>
      <c r="N3309" t="n">
        <v>0</v>
      </c>
      <c r="O3309" t="n">
        <v>0</v>
      </c>
      <c r="P3309" t="inlineStr">
        <is>
          <t>2026-05-11</t>
        </is>
      </c>
      <c r="Q3309" t="inlineStr">
        <is>
          <t>2026-06-08</t>
        </is>
      </c>
      <c r="R3309" t="inlineStr">
        <is>
          <t>+5%▶60% 익절 / +10%▶30% 익절 / +20%▶10% 익절</t>
        </is>
      </c>
      <c r="S3309" t="inlineStr">
        <is>
          <t>-5%▶40% 손절 / -15%▶30% 손절 / -20%▶30% 손절</t>
        </is>
      </c>
      <c r="T3309" t="inlineStr">
        <is>
          <t>매수 0.0005 / 매도 0.0025 / 슬리피지 0.0007</t>
        </is>
      </c>
    </row>
    <row r="3310">
      <c r="A3310" t="inlineStr">
        <is>
          <t>SOL AI반도체소부장|1개월 전에 샀다면|[대표님룰]+[칼손절]</t>
        </is>
      </c>
      <c r="B3310" t="inlineStr">
        <is>
          <t>SOL AI반도체소부장</t>
        </is>
      </c>
      <c r="C3310" t="inlineStr">
        <is>
          <t>455850</t>
        </is>
      </c>
      <c r="D3310" t="inlineStr">
        <is>
          <t>1개월 전에 샀다면</t>
        </is>
      </c>
      <c r="E3310" t="inlineStr">
        <is>
          <t>[대표님룰]+[칼손절]</t>
        </is>
      </c>
      <c r="F3310" t="inlineStr">
        <is>
          <t>[대표님룰]</t>
        </is>
      </c>
      <c r="G3310" t="inlineStr">
        <is>
          <t>[칼손절]</t>
        </is>
      </c>
      <c r="H3310" t="n">
        <v>300000</v>
      </c>
      <c r="I3310" t="n">
        <v>33450</v>
      </c>
      <c r="J3310" t="n">
        <v>26720</v>
      </c>
      <c r="K3310" t="n">
        <v>-20.12</v>
      </c>
      <c r="L3310" t="n">
        <v>0</v>
      </c>
      <c r="M3310" t="n">
        <v>0</v>
      </c>
      <c r="N3310" t="n">
        <v>0</v>
      </c>
      <c r="O3310" t="n">
        <v>0</v>
      </c>
      <c r="P3310" t="inlineStr">
        <is>
          <t>2026-05-11</t>
        </is>
      </c>
      <c r="Q3310" t="inlineStr">
        <is>
          <t>2026-06-08</t>
        </is>
      </c>
      <c r="R3310" t="inlineStr">
        <is>
          <t>+5%▶60% 익절 / +10%▶30% 익절 / +30%▶10% 익절</t>
        </is>
      </c>
      <c r="S3310" t="inlineStr">
        <is>
          <t>-2%▶80% 손절 / -4%▶10% 손절 / -6%▶10% 손절</t>
        </is>
      </c>
      <c r="T3310" t="inlineStr">
        <is>
          <t>매수 0.0005 / 매도 0.0025 / 슬리피지 0.0007</t>
        </is>
      </c>
    </row>
    <row r="3311">
      <c r="A3311" t="inlineStr">
        <is>
          <t>SOL AI반도체소부장|1개월 전에 샀다면|[대표님룰]+[정석방어]</t>
        </is>
      </c>
      <c r="B3311" t="inlineStr">
        <is>
          <t>SOL AI반도체소부장</t>
        </is>
      </c>
      <c r="C3311" t="inlineStr">
        <is>
          <t>455850</t>
        </is>
      </c>
      <c r="D3311" t="inlineStr">
        <is>
          <t>1개월 전에 샀다면</t>
        </is>
      </c>
      <c r="E3311" t="inlineStr">
        <is>
          <t>[대표님룰]+[정석방어]</t>
        </is>
      </c>
      <c r="F3311" t="inlineStr">
        <is>
          <t>[대표님룰]</t>
        </is>
      </c>
      <c r="G3311" t="inlineStr">
        <is>
          <t>[정석방어]</t>
        </is>
      </c>
      <c r="H3311" t="n">
        <v>300000</v>
      </c>
      <c r="I3311" t="n">
        <v>33450</v>
      </c>
      <c r="J3311" t="n">
        <v>26720</v>
      </c>
      <c r="K3311" t="n">
        <v>-20.12</v>
      </c>
      <c r="L3311" t="n">
        <v>0</v>
      </c>
      <c r="M3311" t="n">
        <v>0</v>
      </c>
      <c r="N3311" t="n">
        <v>0</v>
      </c>
      <c r="O3311" t="n">
        <v>0</v>
      </c>
      <c r="P3311" t="inlineStr">
        <is>
          <t>2026-05-11</t>
        </is>
      </c>
      <c r="Q3311" t="inlineStr">
        <is>
          <t>2026-06-08</t>
        </is>
      </c>
      <c r="R3311" t="inlineStr">
        <is>
          <t>+5%▶60% 익절 / +10%▶30% 익절 / +30%▶10% 익절</t>
        </is>
      </c>
      <c r="S3311" t="inlineStr">
        <is>
          <t>-3%▶70% 손절 / -5%▶20% 손절 / -10%▶10% 손절</t>
        </is>
      </c>
      <c r="T3311" t="inlineStr">
        <is>
          <t>매수 0.0005 / 매도 0.0025 / 슬리피지 0.0007</t>
        </is>
      </c>
    </row>
    <row r="3312">
      <c r="A3312" t="inlineStr">
        <is>
          <t>SOL AI반도체소부장|1개월 전에 샀다면|[대표님룰]+[변동성허용]</t>
        </is>
      </c>
      <c r="B3312" t="inlineStr">
        <is>
          <t>SOL AI반도체소부장</t>
        </is>
      </c>
      <c r="C3312" t="inlineStr">
        <is>
          <t>455850</t>
        </is>
      </c>
      <c r="D3312" t="inlineStr">
        <is>
          <t>1개월 전에 샀다면</t>
        </is>
      </c>
      <c r="E3312" t="inlineStr">
        <is>
          <t>[대표님룰]+[변동성허용]</t>
        </is>
      </c>
      <c r="F3312" t="inlineStr">
        <is>
          <t>[대표님룰]</t>
        </is>
      </c>
      <c r="G3312" t="inlineStr">
        <is>
          <t>[변동성허용]</t>
        </is>
      </c>
      <c r="H3312" t="n">
        <v>300000</v>
      </c>
      <c r="I3312" t="n">
        <v>33450</v>
      </c>
      <c r="J3312" t="n">
        <v>26720</v>
      </c>
      <c r="K3312" t="n">
        <v>-20.12</v>
      </c>
      <c r="L3312" t="n">
        <v>0</v>
      </c>
      <c r="M3312" t="n">
        <v>0</v>
      </c>
      <c r="N3312" t="n">
        <v>0</v>
      </c>
      <c r="O3312" t="n">
        <v>0</v>
      </c>
      <c r="P3312" t="inlineStr">
        <is>
          <t>2026-05-11</t>
        </is>
      </c>
      <c r="Q3312" t="inlineStr">
        <is>
          <t>2026-06-08</t>
        </is>
      </c>
      <c r="R3312" t="inlineStr">
        <is>
          <t>+5%▶60% 익절 / +10%▶30% 익절 / +30%▶10% 익절</t>
        </is>
      </c>
      <c r="S3312" t="inlineStr">
        <is>
          <t>-5%▶50% 손절 / -10%▶30% 손절 / -15%▶20% 손절</t>
        </is>
      </c>
      <c r="T3312" t="inlineStr">
        <is>
          <t>매수 0.0005 / 매도 0.0025 / 슬리피지 0.0007</t>
        </is>
      </c>
    </row>
    <row r="3313">
      <c r="A3313" t="inlineStr">
        <is>
          <t>SOL AI반도체소부장|1개월 전에 샀다면|[대표님룰]+[버티기형]</t>
        </is>
      </c>
      <c r="B3313" t="inlineStr">
        <is>
          <t>SOL AI반도체소부장</t>
        </is>
      </c>
      <c r="C3313" t="inlineStr">
        <is>
          <t>455850</t>
        </is>
      </c>
      <c r="D3313" t="inlineStr">
        <is>
          <t>1개월 전에 샀다면</t>
        </is>
      </c>
      <c r="E3313" t="inlineStr">
        <is>
          <t>[대표님룰]+[버티기형]</t>
        </is>
      </c>
      <c r="F3313" t="inlineStr">
        <is>
          <t>[대표님룰]</t>
        </is>
      </c>
      <c r="G3313" t="inlineStr">
        <is>
          <t>[버티기형]</t>
        </is>
      </c>
      <c r="H3313" t="n">
        <v>300000</v>
      </c>
      <c r="I3313" t="n">
        <v>33450</v>
      </c>
      <c r="J3313" t="n">
        <v>26720</v>
      </c>
      <c r="K3313" t="n">
        <v>-20.12</v>
      </c>
      <c r="L3313" t="n">
        <v>0</v>
      </c>
      <c r="M3313" t="n">
        <v>0</v>
      </c>
      <c r="N3313" t="n">
        <v>0</v>
      </c>
      <c r="O3313" t="n">
        <v>0</v>
      </c>
      <c r="P3313" t="inlineStr">
        <is>
          <t>2026-05-11</t>
        </is>
      </c>
      <c r="Q3313" t="inlineStr">
        <is>
          <t>2026-06-08</t>
        </is>
      </c>
      <c r="R3313" t="inlineStr">
        <is>
          <t>+5%▶60% 익절 / +10%▶30% 익절 / +30%▶10% 익절</t>
        </is>
      </c>
      <c r="S3313" t="inlineStr">
        <is>
          <t>-5%▶40% 손절 / -15%▶30% 손절 / -20%▶30% 손절</t>
        </is>
      </c>
      <c r="T3313" t="inlineStr">
        <is>
          <t>매수 0.0005 / 매도 0.0025 / 슬리피지 0.0007</t>
        </is>
      </c>
    </row>
    <row r="3314">
      <c r="A3314" t="inlineStr">
        <is>
          <t>SOL AI반도체소부장|1개월 전에 샀다면|[중기추세]+[칼손절]</t>
        </is>
      </c>
      <c r="B3314" t="inlineStr">
        <is>
          <t>SOL AI반도체소부장</t>
        </is>
      </c>
      <c r="C3314" t="inlineStr">
        <is>
          <t>455850</t>
        </is>
      </c>
      <c r="D3314" t="inlineStr">
        <is>
          <t>1개월 전에 샀다면</t>
        </is>
      </c>
      <c r="E3314" t="inlineStr">
        <is>
          <t>[중기추세]+[칼손절]</t>
        </is>
      </c>
      <c r="F3314" t="inlineStr">
        <is>
          <t>[중기추세]</t>
        </is>
      </c>
      <c r="G3314" t="inlineStr">
        <is>
          <t>[칼손절]</t>
        </is>
      </c>
      <c r="H3314" t="n">
        <v>300000</v>
      </c>
      <c r="I3314" t="n">
        <v>33450</v>
      </c>
      <c r="J3314" t="n">
        <v>26720</v>
      </c>
      <c r="K3314" t="n">
        <v>-20.12</v>
      </c>
      <c r="L3314" t="n">
        <v>0</v>
      </c>
      <c r="M3314" t="n">
        <v>0</v>
      </c>
      <c r="N3314" t="n">
        <v>0</v>
      </c>
      <c r="O3314" t="n">
        <v>0</v>
      </c>
      <c r="P3314" t="inlineStr">
        <is>
          <t>2026-05-11</t>
        </is>
      </c>
      <c r="Q3314" t="inlineStr">
        <is>
          <t>2026-06-08</t>
        </is>
      </c>
      <c r="R3314" t="inlineStr">
        <is>
          <t>+10%▶50% 익절 / +20%▶30% 익절 / +30%▶20% 익절</t>
        </is>
      </c>
      <c r="S3314" t="inlineStr">
        <is>
          <t>-2%▶80% 손절 / -4%▶10% 손절 / -6%▶10% 손절</t>
        </is>
      </c>
      <c r="T3314" t="inlineStr">
        <is>
          <t>매수 0.0005 / 매도 0.0025 / 슬리피지 0.0007</t>
        </is>
      </c>
    </row>
    <row r="3315">
      <c r="A3315" t="inlineStr">
        <is>
          <t>SOL AI반도체소부장|1개월 전에 샀다면|[중기추세]+[정석방어]</t>
        </is>
      </c>
      <c r="B3315" t="inlineStr">
        <is>
          <t>SOL AI반도체소부장</t>
        </is>
      </c>
      <c r="C3315" t="inlineStr">
        <is>
          <t>455850</t>
        </is>
      </c>
      <c r="D3315" t="inlineStr">
        <is>
          <t>1개월 전에 샀다면</t>
        </is>
      </c>
      <c r="E3315" t="inlineStr">
        <is>
          <t>[중기추세]+[정석방어]</t>
        </is>
      </c>
      <c r="F3315" t="inlineStr">
        <is>
          <t>[중기추세]</t>
        </is>
      </c>
      <c r="G3315" t="inlineStr">
        <is>
          <t>[정석방어]</t>
        </is>
      </c>
      <c r="H3315" t="n">
        <v>300000</v>
      </c>
      <c r="I3315" t="n">
        <v>33450</v>
      </c>
      <c r="J3315" t="n">
        <v>26720</v>
      </c>
      <c r="K3315" t="n">
        <v>-20.12</v>
      </c>
      <c r="L3315" t="n">
        <v>0</v>
      </c>
      <c r="M3315" t="n">
        <v>0</v>
      </c>
      <c r="N3315" t="n">
        <v>0</v>
      </c>
      <c r="O3315" t="n">
        <v>0</v>
      </c>
      <c r="P3315" t="inlineStr">
        <is>
          <t>2026-05-11</t>
        </is>
      </c>
      <c r="Q3315" t="inlineStr">
        <is>
          <t>2026-06-08</t>
        </is>
      </c>
      <c r="R3315" t="inlineStr">
        <is>
          <t>+10%▶50% 익절 / +20%▶30% 익절 / +30%▶20% 익절</t>
        </is>
      </c>
      <c r="S3315" t="inlineStr">
        <is>
          <t>-3%▶70% 손절 / -5%▶20% 손절 / -10%▶10% 손절</t>
        </is>
      </c>
      <c r="T3315" t="inlineStr">
        <is>
          <t>매수 0.0005 / 매도 0.0025 / 슬리피지 0.0007</t>
        </is>
      </c>
    </row>
    <row r="3316">
      <c r="A3316" t="inlineStr">
        <is>
          <t>SOL AI반도체소부장|1개월 전에 샀다면|[중기추세]+[변동성허용]</t>
        </is>
      </c>
      <c r="B3316" t="inlineStr">
        <is>
          <t>SOL AI반도체소부장</t>
        </is>
      </c>
      <c r="C3316" t="inlineStr">
        <is>
          <t>455850</t>
        </is>
      </c>
      <c r="D3316" t="inlineStr">
        <is>
          <t>1개월 전에 샀다면</t>
        </is>
      </c>
      <c r="E3316" t="inlineStr">
        <is>
          <t>[중기추세]+[변동성허용]</t>
        </is>
      </c>
      <c r="F3316" t="inlineStr">
        <is>
          <t>[중기추세]</t>
        </is>
      </c>
      <c r="G3316" t="inlineStr">
        <is>
          <t>[변동성허용]</t>
        </is>
      </c>
      <c r="H3316" t="n">
        <v>300000</v>
      </c>
      <c r="I3316" t="n">
        <v>33450</v>
      </c>
      <c r="J3316" t="n">
        <v>26720</v>
      </c>
      <c r="K3316" t="n">
        <v>-20.12</v>
      </c>
      <c r="L3316" t="n">
        <v>0</v>
      </c>
      <c r="M3316" t="n">
        <v>0</v>
      </c>
      <c r="N3316" t="n">
        <v>0</v>
      </c>
      <c r="O3316" t="n">
        <v>0</v>
      </c>
      <c r="P3316" t="inlineStr">
        <is>
          <t>2026-05-11</t>
        </is>
      </c>
      <c r="Q3316" t="inlineStr">
        <is>
          <t>2026-06-08</t>
        </is>
      </c>
      <c r="R3316" t="inlineStr">
        <is>
          <t>+10%▶50% 익절 / +20%▶30% 익절 / +30%▶20% 익절</t>
        </is>
      </c>
      <c r="S3316" t="inlineStr">
        <is>
          <t>-5%▶50% 손절 / -10%▶30% 손절 / -15%▶20% 손절</t>
        </is>
      </c>
      <c r="T3316" t="inlineStr">
        <is>
          <t>매수 0.0005 / 매도 0.0025 / 슬리피지 0.0007</t>
        </is>
      </c>
    </row>
    <row r="3317">
      <c r="A3317" t="inlineStr">
        <is>
          <t>SOL AI반도체소부장|1개월 전에 샀다면|[중기추세]+[버티기형]</t>
        </is>
      </c>
      <c r="B3317" t="inlineStr">
        <is>
          <t>SOL AI반도체소부장</t>
        </is>
      </c>
      <c r="C3317" t="inlineStr">
        <is>
          <t>455850</t>
        </is>
      </c>
      <c r="D3317" t="inlineStr">
        <is>
          <t>1개월 전에 샀다면</t>
        </is>
      </c>
      <c r="E3317" t="inlineStr">
        <is>
          <t>[중기추세]+[버티기형]</t>
        </is>
      </c>
      <c r="F3317" t="inlineStr">
        <is>
          <t>[중기추세]</t>
        </is>
      </c>
      <c r="G3317" t="inlineStr">
        <is>
          <t>[버티기형]</t>
        </is>
      </c>
      <c r="H3317" t="n">
        <v>300000</v>
      </c>
      <c r="I3317" t="n">
        <v>33450</v>
      </c>
      <c r="J3317" t="n">
        <v>26720</v>
      </c>
      <c r="K3317" t="n">
        <v>-20.12</v>
      </c>
      <c r="L3317" t="n">
        <v>0</v>
      </c>
      <c r="M3317" t="n">
        <v>0</v>
      </c>
      <c r="N3317" t="n">
        <v>0</v>
      </c>
      <c r="O3317" t="n">
        <v>0</v>
      </c>
      <c r="P3317" t="inlineStr">
        <is>
          <t>2026-05-11</t>
        </is>
      </c>
      <c r="Q3317" t="inlineStr">
        <is>
          <t>2026-06-08</t>
        </is>
      </c>
      <c r="R3317" t="inlineStr">
        <is>
          <t>+10%▶50% 익절 / +20%▶30% 익절 / +30%▶20% 익절</t>
        </is>
      </c>
      <c r="S3317" t="inlineStr">
        <is>
          <t>-5%▶40% 손절 / -15%▶30% 손절 / -20%▶30% 손절</t>
        </is>
      </c>
      <c r="T3317" t="inlineStr">
        <is>
          <t>매수 0.0005 / 매도 0.0025 / 슬리피지 0.0007</t>
        </is>
      </c>
    </row>
    <row r="3318">
      <c r="A3318" t="inlineStr">
        <is>
          <t>SOL AI반도체소부장|1개월 전에 샀다면|[수익극대화]+[칼손절]</t>
        </is>
      </c>
      <c r="B3318" t="inlineStr">
        <is>
          <t>SOL AI반도체소부장</t>
        </is>
      </c>
      <c r="C3318" t="inlineStr">
        <is>
          <t>455850</t>
        </is>
      </c>
      <c r="D3318" t="inlineStr">
        <is>
          <t>1개월 전에 샀다면</t>
        </is>
      </c>
      <c r="E3318" t="inlineStr">
        <is>
          <t>[수익극대화]+[칼손절]</t>
        </is>
      </c>
      <c r="F3318" t="inlineStr">
        <is>
          <t>[수익극대화]</t>
        </is>
      </c>
      <c r="G3318" t="inlineStr">
        <is>
          <t>[칼손절]</t>
        </is>
      </c>
      <c r="H3318" t="n">
        <v>300000</v>
      </c>
      <c r="I3318" t="n">
        <v>33450</v>
      </c>
      <c r="J3318" t="n">
        <v>26720</v>
      </c>
      <c r="K3318" t="n">
        <v>-20.12</v>
      </c>
      <c r="L3318" t="n">
        <v>0</v>
      </c>
      <c r="M3318" t="n">
        <v>0</v>
      </c>
      <c r="N3318" t="n">
        <v>0</v>
      </c>
      <c r="O3318" t="n">
        <v>0</v>
      </c>
      <c r="P3318" t="inlineStr">
        <is>
          <t>2026-05-11</t>
        </is>
      </c>
      <c r="Q3318" t="inlineStr">
        <is>
          <t>2026-06-08</t>
        </is>
      </c>
      <c r="R3318" t="inlineStr">
        <is>
          <t>+10%▶40% 익절 / +20%▶30% 익절 / +40%▶30% 익절</t>
        </is>
      </c>
      <c r="S3318" t="inlineStr">
        <is>
          <t>-2%▶80% 손절 / -4%▶10% 손절 / -6%▶10% 손절</t>
        </is>
      </c>
      <c r="T3318" t="inlineStr">
        <is>
          <t>매수 0.0005 / 매도 0.0025 / 슬리피지 0.0007</t>
        </is>
      </c>
    </row>
    <row r="3319">
      <c r="A3319" t="inlineStr">
        <is>
          <t>SOL AI반도체소부장|1개월 전에 샀다면|[수익극대화]+[정석방어]</t>
        </is>
      </c>
      <c r="B3319" t="inlineStr">
        <is>
          <t>SOL AI반도체소부장</t>
        </is>
      </c>
      <c r="C3319" t="inlineStr">
        <is>
          <t>455850</t>
        </is>
      </c>
      <c r="D3319" t="inlineStr">
        <is>
          <t>1개월 전에 샀다면</t>
        </is>
      </c>
      <c r="E3319" t="inlineStr">
        <is>
          <t>[수익극대화]+[정석방어]</t>
        </is>
      </c>
      <c r="F3319" t="inlineStr">
        <is>
          <t>[수익극대화]</t>
        </is>
      </c>
      <c r="G3319" t="inlineStr">
        <is>
          <t>[정석방어]</t>
        </is>
      </c>
      <c r="H3319" t="n">
        <v>300000</v>
      </c>
      <c r="I3319" t="n">
        <v>33450</v>
      </c>
      <c r="J3319" t="n">
        <v>26720</v>
      </c>
      <c r="K3319" t="n">
        <v>-20.12</v>
      </c>
      <c r="L3319" t="n">
        <v>0</v>
      </c>
      <c r="M3319" t="n">
        <v>0</v>
      </c>
      <c r="N3319" t="n">
        <v>0</v>
      </c>
      <c r="O3319" t="n">
        <v>0</v>
      </c>
      <c r="P3319" t="inlineStr">
        <is>
          <t>2026-05-11</t>
        </is>
      </c>
      <c r="Q3319" t="inlineStr">
        <is>
          <t>2026-06-08</t>
        </is>
      </c>
      <c r="R3319" t="inlineStr">
        <is>
          <t>+10%▶40% 익절 / +20%▶30% 익절 / +40%▶30% 익절</t>
        </is>
      </c>
      <c r="S3319" t="inlineStr">
        <is>
          <t>-3%▶70% 손절 / -5%▶20% 손절 / -10%▶10% 손절</t>
        </is>
      </c>
      <c r="T3319" t="inlineStr">
        <is>
          <t>매수 0.0005 / 매도 0.0025 / 슬리피지 0.0007</t>
        </is>
      </c>
    </row>
    <row r="3320">
      <c r="A3320" t="inlineStr">
        <is>
          <t>SOL AI반도체소부장|1개월 전에 샀다면|[수익극대화]+[변동성허용]</t>
        </is>
      </c>
      <c r="B3320" t="inlineStr">
        <is>
          <t>SOL AI반도체소부장</t>
        </is>
      </c>
      <c r="C3320" t="inlineStr">
        <is>
          <t>455850</t>
        </is>
      </c>
      <c r="D3320" t="inlineStr">
        <is>
          <t>1개월 전에 샀다면</t>
        </is>
      </c>
      <c r="E3320" t="inlineStr">
        <is>
          <t>[수익극대화]+[변동성허용]</t>
        </is>
      </c>
      <c r="F3320" t="inlineStr">
        <is>
          <t>[수익극대화]</t>
        </is>
      </c>
      <c r="G3320" t="inlineStr">
        <is>
          <t>[변동성허용]</t>
        </is>
      </c>
      <c r="H3320" t="n">
        <v>300000</v>
      </c>
      <c r="I3320" t="n">
        <v>33450</v>
      </c>
      <c r="J3320" t="n">
        <v>26720</v>
      </c>
      <c r="K3320" t="n">
        <v>-20.12</v>
      </c>
      <c r="L3320" t="n">
        <v>0</v>
      </c>
      <c r="M3320" t="n">
        <v>0</v>
      </c>
      <c r="N3320" t="n">
        <v>0</v>
      </c>
      <c r="O3320" t="n">
        <v>0</v>
      </c>
      <c r="P3320" t="inlineStr">
        <is>
          <t>2026-05-11</t>
        </is>
      </c>
      <c r="Q3320" t="inlineStr">
        <is>
          <t>2026-06-08</t>
        </is>
      </c>
      <c r="R3320" t="inlineStr">
        <is>
          <t>+10%▶40% 익절 / +20%▶30% 익절 / +40%▶30% 익절</t>
        </is>
      </c>
      <c r="S3320" t="inlineStr">
        <is>
          <t>-5%▶50% 손절 / -10%▶30% 손절 / -15%▶20% 손절</t>
        </is>
      </c>
      <c r="T3320" t="inlineStr">
        <is>
          <t>매수 0.0005 / 매도 0.0025 / 슬리피지 0.0007</t>
        </is>
      </c>
    </row>
    <row r="3321">
      <c r="A3321" t="inlineStr">
        <is>
          <t>SOL AI반도체소부장|1개월 전에 샀다면|[수익극대화]+[버티기형]</t>
        </is>
      </c>
      <c r="B3321" t="inlineStr">
        <is>
          <t>SOL AI반도체소부장</t>
        </is>
      </c>
      <c r="C3321" t="inlineStr">
        <is>
          <t>455850</t>
        </is>
      </c>
      <c r="D3321" t="inlineStr">
        <is>
          <t>1개월 전에 샀다면</t>
        </is>
      </c>
      <c r="E3321" t="inlineStr">
        <is>
          <t>[수익극대화]+[버티기형]</t>
        </is>
      </c>
      <c r="F3321" t="inlineStr">
        <is>
          <t>[수익극대화]</t>
        </is>
      </c>
      <c r="G3321" t="inlineStr">
        <is>
          <t>[버티기형]</t>
        </is>
      </c>
      <c r="H3321" t="n">
        <v>300000</v>
      </c>
      <c r="I3321" t="n">
        <v>33450</v>
      </c>
      <c r="J3321" t="n">
        <v>26720</v>
      </c>
      <c r="K3321" t="n">
        <v>-20.12</v>
      </c>
      <c r="L3321" t="n">
        <v>0</v>
      </c>
      <c r="M3321" t="n">
        <v>0</v>
      </c>
      <c r="N3321" t="n">
        <v>0</v>
      </c>
      <c r="O3321" t="n">
        <v>0</v>
      </c>
      <c r="P3321" t="inlineStr">
        <is>
          <t>2026-05-11</t>
        </is>
      </c>
      <c r="Q3321" t="inlineStr">
        <is>
          <t>2026-06-08</t>
        </is>
      </c>
      <c r="R3321" t="inlineStr">
        <is>
          <t>+10%▶40% 익절 / +20%▶30% 익절 / +40%▶30% 익절</t>
        </is>
      </c>
      <c r="S3321" t="inlineStr">
        <is>
          <t>-5%▶40% 손절 / -15%▶30% 손절 / -20%▶30% 손절</t>
        </is>
      </c>
      <c r="T3321" t="inlineStr">
        <is>
          <t>매수 0.0005 / 매도 0.0025 / 슬리피지 0.0007</t>
        </is>
      </c>
    </row>
    <row r="3322">
      <c r="A3322" t="inlineStr">
        <is>
          <t>SOL AI반도체소부장|2주 전에 샀다면|[초단타]+[칼손절]</t>
        </is>
      </c>
      <c r="B3322" t="inlineStr">
        <is>
          <t>SOL AI반도체소부장</t>
        </is>
      </c>
      <c r="C3322" t="inlineStr">
        <is>
          <t>455850</t>
        </is>
      </c>
      <c r="D3322" t="inlineStr">
        <is>
          <t>2주 전에 샀다면</t>
        </is>
      </c>
      <c r="E3322" t="inlineStr">
        <is>
          <t>[초단타]+[칼손절]</t>
        </is>
      </c>
      <c r="F3322" t="inlineStr">
        <is>
          <t>[초단타]</t>
        </is>
      </c>
      <c r="G3322" t="inlineStr">
        <is>
          <t>[칼손절]</t>
        </is>
      </c>
      <c r="H3322" t="n">
        <v>300000</v>
      </c>
      <c r="I3322" t="n">
        <v>33130</v>
      </c>
      <c r="J3322" t="n">
        <v>26720</v>
      </c>
      <c r="K3322" t="n">
        <v>-19.35</v>
      </c>
      <c r="L3322" t="n">
        <v>0</v>
      </c>
      <c r="M3322" t="n">
        <v>0</v>
      </c>
      <c r="N3322" t="n">
        <v>0</v>
      </c>
      <c r="O3322" t="n">
        <v>0</v>
      </c>
      <c r="P3322" t="inlineStr">
        <is>
          <t>2026-05-26</t>
        </is>
      </c>
      <c r="Q3322" t="inlineStr">
        <is>
          <t>2026-06-08</t>
        </is>
      </c>
      <c r="R3322" t="inlineStr">
        <is>
          <t>+3%▶70% 익절 / +5%▶20% 익절 / +10%▶10% 익절</t>
        </is>
      </c>
      <c r="S3322" t="inlineStr">
        <is>
          <t>-2%▶80% 손절 / -4%▶10% 손절 / -6%▶10% 손절</t>
        </is>
      </c>
      <c r="T3322" t="inlineStr">
        <is>
          <t>매수 0.0005 / 매도 0.0025 / 슬리피지 0.0007</t>
        </is>
      </c>
    </row>
    <row r="3323">
      <c r="A3323" t="inlineStr">
        <is>
          <t>SOL AI반도체소부장|2주 전에 샀다면|[초단타]+[정석방어]</t>
        </is>
      </c>
      <c r="B3323" t="inlineStr">
        <is>
          <t>SOL AI반도체소부장</t>
        </is>
      </c>
      <c r="C3323" t="inlineStr">
        <is>
          <t>455850</t>
        </is>
      </c>
      <c r="D3323" t="inlineStr">
        <is>
          <t>2주 전에 샀다면</t>
        </is>
      </c>
      <c r="E3323" t="inlineStr">
        <is>
          <t>[초단타]+[정석방어]</t>
        </is>
      </c>
      <c r="F3323" t="inlineStr">
        <is>
          <t>[초단타]</t>
        </is>
      </c>
      <c r="G3323" t="inlineStr">
        <is>
          <t>[정석방어]</t>
        </is>
      </c>
      <c r="H3323" t="n">
        <v>300000</v>
      </c>
      <c r="I3323" t="n">
        <v>33130</v>
      </c>
      <c r="J3323" t="n">
        <v>26720</v>
      </c>
      <c r="K3323" t="n">
        <v>-19.35</v>
      </c>
      <c r="L3323" t="n">
        <v>0</v>
      </c>
      <c r="M3323" t="n">
        <v>0</v>
      </c>
      <c r="N3323" t="n">
        <v>0</v>
      </c>
      <c r="O3323" t="n">
        <v>0</v>
      </c>
      <c r="P3323" t="inlineStr">
        <is>
          <t>2026-05-26</t>
        </is>
      </c>
      <c r="Q3323" t="inlineStr">
        <is>
          <t>2026-06-08</t>
        </is>
      </c>
      <c r="R3323" t="inlineStr">
        <is>
          <t>+3%▶70% 익절 / +5%▶20% 익절 / +10%▶10% 익절</t>
        </is>
      </c>
      <c r="S3323" t="inlineStr">
        <is>
          <t>-3%▶70% 손절 / -5%▶20% 손절 / -10%▶10% 손절</t>
        </is>
      </c>
      <c r="T3323" t="inlineStr">
        <is>
          <t>매수 0.0005 / 매도 0.0025 / 슬리피지 0.0007</t>
        </is>
      </c>
    </row>
    <row r="3324">
      <c r="A3324" t="inlineStr">
        <is>
          <t>SOL AI반도체소부장|2주 전에 샀다면|[초단타]+[변동성허용]</t>
        </is>
      </c>
      <c r="B3324" t="inlineStr">
        <is>
          <t>SOL AI반도체소부장</t>
        </is>
      </c>
      <c r="C3324" t="inlineStr">
        <is>
          <t>455850</t>
        </is>
      </c>
      <c r="D3324" t="inlineStr">
        <is>
          <t>2주 전에 샀다면</t>
        </is>
      </c>
      <c r="E3324" t="inlineStr">
        <is>
          <t>[초단타]+[변동성허용]</t>
        </is>
      </c>
      <c r="F3324" t="inlineStr">
        <is>
          <t>[초단타]</t>
        </is>
      </c>
      <c r="G3324" t="inlineStr">
        <is>
          <t>[변동성허용]</t>
        </is>
      </c>
      <c r="H3324" t="n">
        <v>300000</v>
      </c>
      <c r="I3324" t="n">
        <v>33130</v>
      </c>
      <c r="J3324" t="n">
        <v>26720</v>
      </c>
      <c r="K3324" t="n">
        <v>-19.35</v>
      </c>
      <c r="L3324" t="n">
        <v>0</v>
      </c>
      <c r="M3324" t="n">
        <v>0</v>
      </c>
      <c r="N3324" t="n">
        <v>0</v>
      </c>
      <c r="O3324" t="n">
        <v>0</v>
      </c>
      <c r="P3324" t="inlineStr">
        <is>
          <t>2026-05-26</t>
        </is>
      </c>
      <c r="Q3324" t="inlineStr">
        <is>
          <t>2026-06-08</t>
        </is>
      </c>
      <c r="R3324" t="inlineStr">
        <is>
          <t>+3%▶70% 익절 / +5%▶20% 익절 / +10%▶10% 익절</t>
        </is>
      </c>
      <c r="S3324" t="inlineStr">
        <is>
          <t>-5%▶50% 손절 / -10%▶30% 손절 / -15%▶20% 손절</t>
        </is>
      </c>
      <c r="T3324" t="inlineStr">
        <is>
          <t>매수 0.0005 / 매도 0.0025 / 슬리피지 0.0007</t>
        </is>
      </c>
    </row>
    <row r="3325">
      <c r="A3325" t="inlineStr">
        <is>
          <t>SOL AI반도체소부장|2주 전에 샀다면|[초단타]+[버티기형]</t>
        </is>
      </c>
      <c r="B3325" t="inlineStr">
        <is>
          <t>SOL AI반도체소부장</t>
        </is>
      </c>
      <c r="C3325" t="inlineStr">
        <is>
          <t>455850</t>
        </is>
      </c>
      <c r="D3325" t="inlineStr">
        <is>
          <t>2주 전에 샀다면</t>
        </is>
      </c>
      <c r="E3325" t="inlineStr">
        <is>
          <t>[초단타]+[버티기형]</t>
        </is>
      </c>
      <c r="F3325" t="inlineStr">
        <is>
          <t>[초단타]</t>
        </is>
      </c>
      <c r="G3325" t="inlineStr">
        <is>
          <t>[버티기형]</t>
        </is>
      </c>
      <c r="H3325" t="n">
        <v>300000</v>
      </c>
      <c r="I3325" t="n">
        <v>33130</v>
      </c>
      <c r="J3325" t="n">
        <v>26720</v>
      </c>
      <c r="K3325" t="n">
        <v>-19.35</v>
      </c>
      <c r="L3325" t="n">
        <v>0</v>
      </c>
      <c r="M3325" t="n">
        <v>0</v>
      </c>
      <c r="N3325" t="n">
        <v>0</v>
      </c>
      <c r="O3325" t="n">
        <v>0</v>
      </c>
      <c r="P3325" t="inlineStr">
        <is>
          <t>2026-05-26</t>
        </is>
      </c>
      <c r="Q3325" t="inlineStr">
        <is>
          <t>2026-06-08</t>
        </is>
      </c>
      <c r="R3325" t="inlineStr">
        <is>
          <t>+3%▶70% 익절 / +5%▶20% 익절 / +10%▶10% 익절</t>
        </is>
      </c>
      <c r="S3325" t="inlineStr">
        <is>
          <t>-5%▶40% 손절 / -15%▶30% 손절 / -20%▶30% 손절</t>
        </is>
      </c>
      <c r="T3325" t="inlineStr">
        <is>
          <t>매수 0.0005 / 매도 0.0025 / 슬리피지 0.0007</t>
        </is>
      </c>
    </row>
    <row r="3326">
      <c r="A3326" t="inlineStr">
        <is>
          <t>SOL AI반도체소부장|2주 전에 샀다면|[단기스윙]+[칼손절]</t>
        </is>
      </c>
      <c r="B3326" t="inlineStr">
        <is>
          <t>SOL AI반도체소부장</t>
        </is>
      </c>
      <c r="C3326" t="inlineStr">
        <is>
          <t>455850</t>
        </is>
      </c>
      <c r="D3326" t="inlineStr">
        <is>
          <t>2주 전에 샀다면</t>
        </is>
      </c>
      <c r="E3326" t="inlineStr">
        <is>
          <t>[단기스윙]+[칼손절]</t>
        </is>
      </c>
      <c r="F3326" t="inlineStr">
        <is>
          <t>[단기스윙]</t>
        </is>
      </c>
      <c r="G3326" t="inlineStr">
        <is>
          <t>[칼손절]</t>
        </is>
      </c>
      <c r="H3326" t="n">
        <v>300000</v>
      </c>
      <c r="I3326" t="n">
        <v>33130</v>
      </c>
      <c r="J3326" t="n">
        <v>26720</v>
      </c>
      <c r="K3326" t="n">
        <v>-19.35</v>
      </c>
      <c r="L3326" t="n">
        <v>0</v>
      </c>
      <c r="M3326" t="n">
        <v>0</v>
      </c>
      <c r="N3326" t="n">
        <v>0</v>
      </c>
      <c r="O3326" t="n">
        <v>0</v>
      </c>
      <c r="P3326" t="inlineStr">
        <is>
          <t>2026-05-26</t>
        </is>
      </c>
      <c r="Q3326" t="inlineStr">
        <is>
          <t>2026-06-08</t>
        </is>
      </c>
      <c r="R3326" t="inlineStr">
        <is>
          <t>+5%▶60% 익절 / +10%▶30% 익절 / +20%▶10% 익절</t>
        </is>
      </c>
      <c r="S3326" t="inlineStr">
        <is>
          <t>-2%▶80% 손절 / -4%▶10% 손절 / -6%▶10% 손절</t>
        </is>
      </c>
      <c r="T3326" t="inlineStr">
        <is>
          <t>매수 0.0005 / 매도 0.0025 / 슬리피지 0.0007</t>
        </is>
      </c>
    </row>
    <row r="3327">
      <c r="A3327" t="inlineStr">
        <is>
          <t>SOL AI반도체소부장|2주 전에 샀다면|[단기스윙]+[정석방어]</t>
        </is>
      </c>
      <c r="B3327" t="inlineStr">
        <is>
          <t>SOL AI반도체소부장</t>
        </is>
      </c>
      <c r="C3327" t="inlineStr">
        <is>
          <t>455850</t>
        </is>
      </c>
      <c r="D3327" t="inlineStr">
        <is>
          <t>2주 전에 샀다면</t>
        </is>
      </c>
      <c r="E3327" t="inlineStr">
        <is>
          <t>[단기스윙]+[정석방어]</t>
        </is>
      </c>
      <c r="F3327" t="inlineStr">
        <is>
          <t>[단기스윙]</t>
        </is>
      </c>
      <c r="G3327" t="inlineStr">
        <is>
          <t>[정석방어]</t>
        </is>
      </c>
      <c r="H3327" t="n">
        <v>300000</v>
      </c>
      <c r="I3327" t="n">
        <v>33130</v>
      </c>
      <c r="J3327" t="n">
        <v>26720</v>
      </c>
      <c r="K3327" t="n">
        <v>-19.35</v>
      </c>
      <c r="L3327" t="n">
        <v>0</v>
      </c>
      <c r="M3327" t="n">
        <v>0</v>
      </c>
      <c r="N3327" t="n">
        <v>0</v>
      </c>
      <c r="O3327" t="n">
        <v>0</v>
      </c>
      <c r="P3327" t="inlineStr">
        <is>
          <t>2026-05-26</t>
        </is>
      </c>
      <c r="Q3327" t="inlineStr">
        <is>
          <t>2026-06-08</t>
        </is>
      </c>
      <c r="R3327" t="inlineStr">
        <is>
          <t>+5%▶60% 익절 / +10%▶30% 익절 / +20%▶10% 익절</t>
        </is>
      </c>
      <c r="S3327" t="inlineStr">
        <is>
          <t>-3%▶70% 손절 / -5%▶20% 손절 / -10%▶10% 손절</t>
        </is>
      </c>
      <c r="T3327" t="inlineStr">
        <is>
          <t>매수 0.0005 / 매도 0.0025 / 슬리피지 0.0007</t>
        </is>
      </c>
    </row>
    <row r="3328">
      <c r="A3328" t="inlineStr">
        <is>
          <t>SOL AI반도체소부장|2주 전에 샀다면|[단기스윙]+[변동성허용]</t>
        </is>
      </c>
      <c r="B3328" t="inlineStr">
        <is>
          <t>SOL AI반도체소부장</t>
        </is>
      </c>
      <c r="C3328" t="inlineStr">
        <is>
          <t>455850</t>
        </is>
      </c>
      <c r="D3328" t="inlineStr">
        <is>
          <t>2주 전에 샀다면</t>
        </is>
      </c>
      <c r="E3328" t="inlineStr">
        <is>
          <t>[단기스윙]+[변동성허용]</t>
        </is>
      </c>
      <c r="F3328" t="inlineStr">
        <is>
          <t>[단기스윙]</t>
        </is>
      </c>
      <c r="G3328" t="inlineStr">
        <is>
          <t>[변동성허용]</t>
        </is>
      </c>
      <c r="H3328" t="n">
        <v>300000</v>
      </c>
      <c r="I3328" t="n">
        <v>33130</v>
      </c>
      <c r="J3328" t="n">
        <v>26720</v>
      </c>
      <c r="K3328" t="n">
        <v>-19.35</v>
      </c>
      <c r="L3328" t="n">
        <v>0</v>
      </c>
      <c r="M3328" t="n">
        <v>0</v>
      </c>
      <c r="N3328" t="n">
        <v>0</v>
      </c>
      <c r="O3328" t="n">
        <v>0</v>
      </c>
      <c r="P3328" t="inlineStr">
        <is>
          <t>2026-05-26</t>
        </is>
      </c>
      <c r="Q3328" t="inlineStr">
        <is>
          <t>2026-06-08</t>
        </is>
      </c>
      <c r="R3328" t="inlineStr">
        <is>
          <t>+5%▶60% 익절 / +10%▶30% 익절 / +20%▶10% 익절</t>
        </is>
      </c>
      <c r="S3328" t="inlineStr">
        <is>
          <t>-5%▶50% 손절 / -10%▶30% 손절 / -15%▶20% 손절</t>
        </is>
      </c>
      <c r="T3328" t="inlineStr">
        <is>
          <t>매수 0.0005 / 매도 0.0025 / 슬리피지 0.0007</t>
        </is>
      </c>
    </row>
    <row r="3329">
      <c r="A3329" t="inlineStr">
        <is>
          <t>SOL AI반도체소부장|2주 전에 샀다면|[단기스윙]+[버티기형]</t>
        </is>
      </c>
      <c r="B3329" t="inlineStr">
        <is>
          <t>SOL AI반도체소부장</t>
        </is>
      </c>
      <c r="C3329" t="inlineStr">
        <is>
          <t>455850</t>
        </is>
      </c>
      <c r="D3329" t="inlineStr">
        <is>
          <t>2주 전에 샀다면</t>
        </is>
      </c>
      <c r="E3329" t="inlineStr">
        <is>
          <t>[단기스윙]+[버티기형]</t>
        </is>
      </c>
      <c r="F3329" t="inlineStr">
        <is>
          <t>[단기스윙]</t>
        </is>
      </c>
      <c r="G3329" t="inlineStr">
        <is>
          <t>[버티기형]</t>
        </is>
      </c>
      <c r="H3329" t="n">
        <v>300000</v>
      </c>
      <c r="I3329" t="n">
        <v>33130</v>
      </c>
      <c r="J3329" t="n">
        <v>26720</v>
      </c>
      <c r="K3329" t="n">
        <v>-19.35</v>
      </c>
      <c r="L3329" t="n">
        <v>0</v>
      </c>
      <c r="M3329" t="n">
        <v>0</v>
      </c>
      <c r="N3329" t="n">
        <v>0</v>
      </c>
      <c r="O3329" t="n">
        <v>0</v>
      </c>
      <c r="P3329" t="inlineStr">
        <is>
          <t>2026-05-26</t>
        </is>
      </c>
      <c r="Q3329" t="inlineStr">
        <is>
          <t>2026-06-08</t>
        </is>
      </c>
      <c r="R3329" t="inlineStr">
        <is>
          <t>+5%▶60% 익절 / +10%▶30% 익절 / +20%▶10% 익절</t>
        </is>
      </c>
      <c r="S3329" t="inlineStr">
        <is>
          <t>-5%▶40% 손절 / -15%▶30% 손절 / -20%▶30% 손절</t>
        </is>
      </c>
      <c r="T3329" t="inlineStr">
        <is>
          <t>매수 0.0005 / 매도 0.0025 / 슬리피지 0.0007</t>
        </is>
      </c>
    </row>
    <row r="3330">
      <c r="A3330" t="inlineStr">
        <is>
          <t>SOL AI반도체소부장|2주 전에 샀다면|[대표님룰]+[칼손절]</t>
        </is>
      </c>
      <c r="B3330" t="inlineStr">
        <is>
          <t>SOL AI반도체소부장</t>
        </is>
      </c>
      <c r="C3330" t="inlineStr">
        <is>
          <t>455850</t>
        </is>
      </c>
      <c r="D3330" t="inlineStr">
        <is>
          <t>2주 전에 샀다면</t>
        </is>
      </c>
      <c r="E3330" t="inlineStr">
        <is>
          <t>[대표님룰]+[칼손절]</t>
        </is>
      </c>
      <c r="F3330" t="inlineStr">
        <is>
          <t>[대표님룰]</t>
        </is>
      </c>
      <c r="G3330" t="inlineStr">
        <is>
          <t>[칼손절]</t>
        </is>
      </c>
      <c r="H3330" t="n">
        <v>300000</v>
      </c>
      <c r="I3330" t="n">
        <v>33130</v>
      </c>
      <c r="J3330" t="n">
        <v>26720</v>
      </c>
      <c r="K3330" t="n">
        <v>-19.35</v>
      </c>
      <c r="L3330" t="n">
        <v>0</v>
      </c>
      <c r="M3330" t="n">
        <v>0</v>
      </c>
      <c r="N3330" t="n">
        <v>0</v>
      </c>
      <c r="O3330" t="n">
        <v>0</v>
      </c>
      <c r="P3330" t="inlineStr">
        <is>
          <t>2026-05-26</t>
        </is>
      </c>
      <c r="Q3330" t="inlineStr">
        <is>
          <t>2026-06-08</t>
        </is>
      </c>
      <c r="R3330" t="inlineStr">
        <is>
          <t>+5%▶60% 익절 / +10%▶30% 익절 / +30%▶10% 익절</t>
        </is>
      </c>
      <c r="S3330" t="inlineStr">
        <is>
          <t>-2%▶80% 손절 / -4%▶10% 손절 / -6%▶10% 손절</t>
        </is>
      </c>
      <c r="T3330" t="inlineStr">
        <is>
          <t>매수 0.0005 / 매도 0.0025 / 슬리피지 0.0007</t>
        </is>
      </c>
    </row>
    <row r="3331">
      <c r="A3331" t="inlineStr">
        <is>
          <t>SOL AI반도체소부장|2주 전에 샀다면|[대표님룰]+[정석방어]</t>
        </is>
      </c>
      <c r="B3331" t="inlineStr">
        <is>
          <t>SOL AI반도체소부장</t>
        </is>
      </c>
      <c r="C3331" t="inlineStr">
        <is>
          <t>455850</t>
        </is>
      </c>
      <c r="D3331" t="inlineStr">
        <is>
          <t>2주 전에 샀다면</t>
        </is>
      </c>
      <c r="E3331" t="inlineStr">
        <is>
          <t>[대표님룰]+[정석방어]</t>
        </is>
      </c>
      <c r="F3331" t="inlineStr">
        <is>
          <t>[대표님룰]</t>
        </is>
      </c>
      <c r="G3331" t="inlineStr">
        <is>
          <t>[정석방어]</t>
        </is>
      </c>
      <c r="H3331" t="n">
        <v>300000</v>
      </c>
      <c r="I3331" t="n">
        <v>33130</v>
      </c>
      <c r="J3331" t="n">
        <v>26720</v>
      </c>
      <c r="K3331" t="n">
        <v>-19.35</v>
      </c>
      <c r="L3331" t="n">
        <v>0</v>
      </c>
      <c r="M3331" t="n">
        <v>0</v>
      </c>
      <c r="N3331" t="n">
        <v>0</v>
      </c>
      <c r="O3331" t="n">
        <v>0</v>
      </c>
      <c r="P3331" t="inlineStr">
        <is>
          <t>2026-05-26</t>
        </is>
      </c>
      <c r="Q3331" t="inlineStr">
        <is>
          <t>2026-06-08</t>
        </is>
      </c>
      <c r="R3331" t="inlineStr">
        <is>
          <t>+5%▶60% 익절 / +10%▶30% 익절 / +30%▶10% 익절</t>
        </is>
      </c>
      <c r="S3331" t="inlineStr">
        <is>
          <t>-3%▶70% 손절 / -5%▶20% 손절 / -10%▶10% 손절</t>
        </is>
      </c>
      <c r="T3331" t="inlineStr">
        <is>
          <t>매수 0.0005 / 매도 0.0025 / 슬리피지 0.0007</t>
        </is>
      </c>
    </row>
    <row r="3332">
      <c r="A3332" t="inlineStr">
        <is>
          <t>SOL AI반도체소부장|2주 전에 샀다면|[대표님룰]+[변동성허용]</t>
        </is>
      </c>
      <c r="B3332" t="inlineStr">
        <is>
          <t>SOL AI반도체소부장</t>
        </is>
      </c>
      <c r="C3332" t="inlineStr">
        <is>
          <t>455850</t>
        </is>
      </c>
      <c r="D3332" t="inlineStr">
        <is>
          <t>2주 전에 샀다면</t>
        </is>
      </c>
      <c r="E3332" t="inlineStr">
        <is>
          <t>[대표님룰]+[변동성허용]</t>
        </is>
      </c>
      <c r="F3332" t="inlineStr">
        <is>
          <t>[대표님룰]</t>
        </is>
      </c>
      <c r="G3332" t="inlineStr">
        <is>
          <t>[변동성허용]</t>
        </is>
      </c>
      <c r="H3332" t="n">
        <v>300000</v>
      </c>
      <c r="I3332" t="n">
        <v>33130</v>
      </c>
      <c r="J3332" t="n">
        <v>26720</v>
      </c>
      <c r="K3332" t="n">
        <v>-19.35</v>
      </c>
      <c r="L3332" t="n">
        <v>0</v>
      </c>
      <c r="M3332" t="n">
        <v>0</v>
      </c>
      <c r="N3332" t="n">
        <v>0</v>
      </c>
      <c r="O3332" t="n">
        <v>0</v>
      </c>
      <c r="P3332" t="inlineStr">
        <is>
          <t>2026-05-26</t>
        </is>
      </c>
      <c r="Q3332" t="inlineStr">
        <is>
          <t>2026-06-08</t>
        </is>
      </c>
      <c r="R3332" t="inlineStr">
        <is>
          <t>+5%▶60% 익절 / +10%▶30% 익절 / +30%▶10% 익절</t>
        </is>
      </c>
      <c r="S3332" t="inlineStr">
        <is>
          <t>-5%▶50% 손절 / -10%▶30% 손절 / -15%▶20% 손절</t>
        </is>
      </c>
      <c r="T3332" t="inlineStr">
        <is>
          <t>매수 0.0005 / 매도 0.0025 / 슬리피지 0.0007</t>
        </is>
      </c>
    </row>
    <row r="3333">
      <c r="A3333" t="inlineStr">
        <is>
          <t>SOL AI반도체소부장|2주 전에 샀다면|[대표님룰]+[버티기형]</t>
        </is>
      </c>
      <c r="B3333" t="inlineStr">
        <is>
          <t>SOL AI반도체소부장</t>
        </is>
      </c>
      <c r="C3333" t="inlineStr">
        <is>
          <t>455850</t>
        </is>
      </c>
      <c r="D3333" t="inlineStr">
        <is>
          <t>2주 전에 샀다면</t>
        </is>
      </c>
      <c r="E3333" t="inlineStr">
        <is>
          <t>[대표님룰]+[버티기형]</t>
        </is>
      </c>
      <c r="F3333" t="inlineStr">
        <is>
          <t>[대표님룰]</t>
        </is>
      </c>
      <c r="G3333" t="inlineStr">
        <is>
          <t>[버티기형]</t>
        </is>
      </c>
      <c r="H3333" t="n">
        <v>300000</v>
      </c>
      <c r="I3333" t="n">
        <v>33130</v>
      </c>
      <c r="J3333" t="n">
        <v>26720</v>
      </c>
      <c r="K3333" t="n">
        <v>-19.35</v>
      </c>
      <c r="L3333" t="n">
        <v>0</v>
      </c>
      <c r="M3333" t="n">
        <v>0</v>
      </c>
      <c r="N3333" t="n">
        <v>0</v>
      </c>
      <c r="O3333" t="n">
        <v>0</v>
      </c>
      <c r="P3333" t="inlineStr">
        <is>
          <t>2026-05-26</t>
        </is>
      </c>
      <c r="Q3333" t="inlineStr">
        <is>
          <t>2026-06-08</t>
        </is>
      </c>
      <c r="R3333" t="inlineStr">
        <is>
          <t>+5%▶60% 익절 / +10%▶30% 익절 / +30%▶10% 익절</t>
        </is>
      </c>
      <c r="S3333" t="inlineStr">
        <is>
          <t>-5%▶40% 손절 / -15%▶30% 손절 / -20%▶30% 손절</t>
        </is>
      </c>
      <c r="T3333" t="inlineStr">
        <is>
          <t>매수 0.0005 / 매도 0.0025 / 슬리피지 0.0007</t>
        </is>
      </c>
    </row>
    <row r="3334">
      <c r="A3334" t="inlineStr">
        <is>
          <t>SOL AI반도체소부장|2주 전에 샀다면|[중기추세]+[칼손절]</t>
        </is>
      </c>
      <c r="B3334" t="inlineStr">
        <is>
          <t>SOL AI반도체소부장</t>
        </is>
      </c>
      <c r="C3334" t="inlineStr">
        <is>
          <t>455850</t>
        </is>
      </c>
      <c r="D3334" t="inlineStr">
        <is>
          <t>2주 전에 샀다면</t>
        </is>
      </c>
      <c r="E3334" t="inlineStr">
        <is>
          <t>[중기추세]+[칼손절]</t>
        </is>
      </c>
      <c r="F3334" t="inlineStr">
        <is>
          <t>[중기추세]</t>
        </is>
      </c>
      <c r="G3334" t="inlineStr">
        <is>
          <t>[칼손절]</t>
        </is>
      </c>
      <c r="H3334" t="n">
        <v>300000</v>
      </c>
      <c r="I3334" t="n">
        <v>33130</v>
      </c>
      <c r="J3334" t="n">
        <v>26720</v>
      </c>
      <c r="K3334" t="n">
        <v>-19.35</v>
      </c>
      <c r="L3334" t="n">
        <v>0</v>
      </c>
      <c r="M3334" t="n">
        <v>0</v>
      </c>
      <c r="N3334" t="n">
        <v>0</v>
      </c>
      <c r="O3334" t="n">
        <v>0</v>
      </c>
      <c r="P3334" t="inlineStr">
        <is>
          <t>2026-05-26</t>
        </is>
      </c>
      <c r="Q3334" t="inlineStr">
        <is>
          <t>2026-06-08</t>
        </is>
      </c>
      <c r="R3334" t="inlineStr">
        <is>
          <t>+10%▶50% 익절 / +20%▶30% 익절 / +30%▶20% 익절</t>
        </is>
      </c>
      <c r="S3334" t="inlineStr">
        <is>
          <t>-2%▶80% 손절 / -4%▶10% 손절 / -6%▶10% 손절</t>
        </is>
      </c>
      <c r="T3334" t="inlineStr">
        <is>
          <t>매수 0.0005 / 매도 0.0025 / 슬리피지 0.0007</t>
        </is>
      </c>
    </row>
    <row r="3335">
      <c r="A3335" t="inlineStr">
        <is>
          <t>SOL AI반도체소부장|2주 전에 샀다면|[중기추세]+[정석방어]</t>
        </is>
      </c>
      <c r="B3335" t="inlineStr">
        <is>
          <t>SOL AI반도체소부장</t>
        </is>
      </c>
      <c r="C3335" t="inlineStr">
        <is>
          <t>455850</t>
        </is>
      </c>
      <c r="D3335" t="inlineStr">
        <is>
          <t>2주 전에 샀다면</t>
        </is>
      </c>
      <c r="E3335" t="inlineStr">
        <is>
          <t>[중기추세]+[정석방어]</t>
        </is>
      </c>
      <c r="F3335" t="inlineStr">
        <is>
          <t>[중기추세]</t>
        </is>
      </c>
      <c r="G3335" t="inlineStr">
        <is>
          <t>[정석방어]</t>
        </is>
      </c>
      <c r="H3335" t="n">
        <v>300000</v>
      </c>
      <c r="I3335" t="n">
        <v>33130</v>
      </c>
      <c r="J3335" t="n">
        <v>26720</v>
      </c>
      <c r="K3335" t="n">
        <v>-19.35</v>
      </c>
      <c r="L3335" t="n">
        <v>0</v>
      </c>
      <c r="M3335" t="n">
        <v>0</v>
      </c>
      <c r="N3335" t="n">
        <v>0</v>
      </c>
      <c r="O3335" t="n">
        <v>0</v>
      </c>
      <c r="P3335" t="inlineStr">
        <is>
          <t>2026-05-26</t>
        </is>
      </c>
      <c r="Q3335" t="inlineStr">
        <is>
          <t>2026-06-08</t>
        </is>
      </c>
      <c r="R3335" t="inlineStr">
        <is>
          <t>+10%▶50% 익절 / +20%▶30% 익절 / +30%▶20% 익절</t>
        </is>
      </c>
      <c r="S3335" t="inlineStr">
        <is>
          <t>-3%▶70% 손절 / -5%▶20% 손절 / -10%▶10% 손절</t>
        </is>
      </c>
      <c r="T3335" t="inlineStr">
        <is>
          <t>매수 0.0005 / 매도 0.0025 / 슬리피지 0.0007</t>
        </is>
      </c>
    </row>
    <row r="3336">
      <c r="A3336" t="inlineStr">
        <is>
          <t>SOL AI반도체소부장|2주 전에 샀다면|[중기추세]+[변동성허용]</t>
        </is>
      </c>
      <c r="B3336" t="inlineStr">
        <is>
          <t>SOL AI반도체소부장</t>
        </is>
      </c>
      <c r="C3336" t="inlineStr">
        <is>
          <t>455850</t>
        </is>
      </c>
      <c r="D3336" t="inlineStr">
        <is>
          <t>2주 전에 샀다면</t>
        </is>
      </c>
      <c r="E3336" t="inlineStr">
        <is>
          <t>[중기추세]+[변동성허용]</t>
        </is>
      </c>
      <c r="F3336" t="inlineStr">
        <is>
          <t>[중기추세]</t>
        </is>
      </c>
      <c r="G3336" t="inlineStr">
        <is>
          <t>[변동성허용]</t>
        </is>
      </c>
      <c r="H3336" t="n">
        <v>300000</v>
      </c>
      <c r="I3336" t="n">
        <v>33130</v>
      </c>
      <c r="J3336" t="n">
        <v>26720</v>
      </c>
      <c r="K3336" t="n">
        <v>-19.35</v>
      </c>
      <c r="L3336" t="n">
        <v>0</v>
      </c>
      <c r="M3336" t="n">
        <v>0</v>
      </c>
      <c r="N3336" t="n">
        <v>0</v>
      </c>
      <c r="O3336" t="n">
        <v>0</v>
      </c>
      <c r="P3336" t="inlineStr">
        <is>
          <t>2026-05-26</t>
        </is>
      </c>
      <c r="Q3336" t="inlineStr">
        <is>
          <t>2026-06-08</t>
        </is>
      </c>
      <c r="R3336" t="inlineStr">
        <is>
          <t>+10%▶50% 익절 / +20%▶30% 익절 / +30%▶20% 익절</t>
        </is>
      </c>
      <c r="S3336" t="inlineStr">
        <is>
          <t>-5%▶50% 손절 / -10%▶30% 손절 / -15%▶20% 손절</t>
        </is>
      </c>
      <c r="T3336" t="inlineStr">
        <is>
          <t>매수 0.0005 / 매도 0.0025 / 슬리피지 0.0007</t>
        </is>
      </c>
    </row>
    <row r="3337">
      <c r="A3337" t="inlineStr">
        <is>
          <t>SOL AI반도체소부장|2주 전에 샀다면|[중기추세]+[버티기형]</t>
        </is>
      </c>
      <c r="B3337" t="inlineStr">
        <is>
          <t>SOL AI반도체소부장</t>
        </is>
      </c>
      <c r="C3337" t="inlineStr">
        <is>
          <t>455850</t>
        </is>
      </c>
      <c r="D3337" t="inlineStr">
        <is>
          <t>2주 전에 샀다면</t>
        </is>
      </c>
      <c r="E3337" t="inlineStr">
        <is>
          <t>[중기추세]+[버티기형]</t>
        </is>
      </c>
      <c r="F3337" t="inlineStr">
        <is>
          <t>[중기추세]</t>
        </is>
      </c>
      <c r="G3337" t="inlineStr">
        <is>
          <t>[버티기형]</t>
        </is>
      </c>
      <c r="H3337" t="n">
        <v>300000</v>
      </c>
      <c r="I3337" t="n">
        <v>33130</v>
      </c>
      <c r="J3337" t="n">
        <v>26720</v>
      </c>
      <c r="K3337" t="n">
        <v>-19.35</v>
      </c>
      <c r="L3337" t="n">
        <v>0</v>
      </c>
      <c r="M3337" t="n">
        <v>0</v>
      </c>
      <c r="N3337" t="n">
        <v>0</v>
      </c>
      <c r="O3337" t="n">
        <v>0</v>
      </c>
      <c r="P3337" t="inlineStr">
        <is>
          <t>2026-05-26</t>
        </is>
      </c>
      <c r="Q3337" t="inlineStr">
        <is>
          <t>2026-06-08</t>
        </is>
      </c>
      <c r="R3337" t="inlineStr">
        <is>
          <t>+10%▶50% 익절 / +20%▶30% 익절 / +30%▶20% 익절</t>
        </is>
      </c>
      <c r="S3337" t="inlineStr">
        <is>
          <t>-5%▶40% 손절 / -15%▶30% 손절 / -20%▶30% 손절</t>
        </is>
      </c>
      <c r="T3337" t="inlineStr">
        <is>
          <t>매수 0.0005 / 매도 0.0025 / 슬리피지 0.0007</t>
        </is>
      </c>
    </row>
    <row r="3338">
      <c r="A3338" t="inlineStr">
        <is>
          <t>SOL AI반도체소부장|2주 전에 샀다면|[수익극대화]+[칼손절]</t>
        </is>
      </c>
      <c r="B3338" t="inlineStr">
        <is>
          <t>SOL AI반도체소부장</t>
        </is>
      </c>
      <c r="C3338" t="inlineStr">
        <is>
          <t>455850</t>
        </is>
      </c>
      <c r="D3338" t="inlineStr">
        <is>
          <t>2주 전에 샀다면</t>
        </is>
      </c>
      <c r="E3338" t="inlineStr">
        <is>
          <t>[수익극대화]+[칼손절]</t>
        </is>
      </c>
      <c r="F3338" t="inlineStr">
        <is>
          <t>[수익극대화]</t>
        </is>
      </c>
      <c r="G3338" t="inlineStr">
        <is>
          <t>[칼손절]</t>
        </is>
      </c>
      <c r="H3338" t="n">
        <v>300000</v>
      </c>
      <c r="I3338" t="n">
        <v>33130</v>
      </c>
      <c r="J3338" t="n">
        <v>26720</v>
      </c>
      <c r="K3338" t="n">
        <v>-19.35</v>
      </c>
      <c r="L3338" t="n">
        <v>0</v>
      </c>
      <c r="M3338" t="n">
        <v>0</v>
      </c>
      <c r="N3338" t="n">
        <v>0</v>
      </c>
      <c r="O3338" t="n">
        <v>0</v>
      </c>
      <c r="P3338" t="inlineStr">
        <is>
          <t>2026-05-26</t>
        </is>
      </c>
      <c r="Q3338" t="inlineStr">
        <is>
          <t>2026-06-08</t>
        </is>
      </c>
      <c r="R3338" t="inlineStr">
        <is>
          <t>+10%▶40% 익절 / +20%▶30% 익절 / +40%▶30% 익절</t>
        </is>
      </c>
      <c r="S3338" t="inlineStr">
        <is>
          <t>-2%▶80% 손절 / -4%▶10% 손절 / -6%▶10% 손절</t>
        </is>
      </c>
      <c r="T3338" t="inlineStr">
        <is>
          <t>매수 0.0005 / 매도 0.0025 / 슬리피지 0.0007</t>
        </is>
      </c>
    </row>
    <row r="3339">
      <c r="A3339" t="inlineStr">
        <is>
          <t>SOL AI반도체소부장|2주 전에 샀다면|[수익극대화]+[정석방어]</t>
        </is>
      </c>
      <c r="B3339" t="inlineStr">
        <is>
          <t>SOL AI반도체소부장</t>
        </is>
      </c>
      <c r="C3339" t="inlineStr">
        <is>
          <t>455850</t>
        </is>
      </c>
      <c r="D3339" t="inlineStr">
        <is>
          <t>2주 전에 샀다면</t>
        </is>
      </c>
      <c r="E3339" t="inlineStr">
        <is>
          <t>[수익극대화]+[정석방어]</t>
        </is>
      </c>
      <c r="F3339" t="inlineStr">
        <is>
          <t>[수익극대화]</t>
        </is>
      </c>
      <c r="G3339" t="inlineStr">
        <is>
          <t>[정석방어]</t>
        </is>
      </c>
      <c r="H3339" t="n">
        <v>300000</v>
      </c>
      <c r="I3339" t="n">
        <v>33130</v>
      </c>
      <c r="J3339" t="n">
        <v>26720</v>
      </c>
      <c r="K3339" t="n">
        <v>-19.35</v>
      </c>
      <c r="L3339" t="n">
        <v>0</v>
      </c>
      <c r="M3339" t="n">
        <v>0</v>
      </c>
      <c r="N3339" t="n">
        <v>0</v>
      </c>
      <c r="O3339" t="n">
        <v>0</v>
      </c>
      <c r="P3339" t="inlineStr">
        <is>
          <t>2026-05-26</t>
        </is>
      </c>
      <c r="Q3339" t="inlineStr">
        <is>
          <t>2026-06-08</t>
        </is>
      </c>
      <c r="R3339" t="inlineStr">
        <is>
          <t>+10%▶40% 익절 / +20%▶30% 익절 / +40%▶30% 익절</t>
        </is>
      </c>
      <c r="S3339" t="inlineStr">
        <is>
          <t>-3%▶70% 손절 / -5%▶20% 손절 / -10%▶10% 손절</t>
        </is>
      </c>
      <c r="T3339" t="inlineStr">
        <is>
          <t>매수 0.0005 / 매도 0.0025 / 슬리피지 0.0007</t>
        </is>
      </c>
    </row>
    <row r="3340">
      <c r="A3340" t="inlineStr">
        <is>
          <t>SOL AI반도체소부장|2주 전에 샀다면|[수익극대화]+[변동성허용]</t>
        </is>
      </c>
      <c r="B3340" t="inlineStr">
        <is>
          <t>SOL AI반도체소부장</t>
        </is>
      </c>
      <c r="C3340" t="inlineStr">
        <is>
          <t>455850</t>
        </is>
      </c>
      <c r="D3340" t="inlineStr">
        <is>
          <t>2주 전에 샀다면</t>
        </is>
      </c>
      <c r="E3340" t="inlineStr">
        <is>
          <t>[수익극대화]+[변동성허용]</t>
        </is>
      </c>
      <c r="F3340" t="inlineStr">
        <is>
          <t>[수익극대화]</t>
        </is>
      </c>
      <c r="G3340" t="inlineStr">
        <is>
          <t>[변동성허용]</t>
        </is>
      </c>
      <c r="H3340" t="n">
        <v>300000</v>
      </c>
      <c r="I3340" t="n">
        <v>33130</v>
      </c>
      <c r="J3340" t="n">
        <v>26720</v>
      </c>
      <c r="K3340" t="n">
        <v>-19.35</v>
      </c>
      <c r="L3340" t="n">
        <v>0</v>
      </c>
      <c r="M3340" t="n">
        <v>0</v>
      </c>
      <c r="N3340" t="n">
        <v>0</v>
      </c>
      <c r="O3340" t="n">
        <v>0</v>
      </c>
      <c r="P3340" t="inlineStr">
        <is>
          <t>2026-05-26</t>
        </is>
      </c>
      <c r="Q3340" t="inlineStr">
        <is>
          <t>2026-06-08</t>
        </is>
      </c>
      <c r="R3340" t="inlineStr">
        <is>
          <t>+10%▶40% 익절 / +20%▶30% 익절 / +40%▶30% 익절</t>
        </is>
      </c>
      <c r="S3340" t="inlineStr">
        <is>
          <t>-5%▶50% 손절 / -10%▶30% 손절 / -15%▶20% 손절</t>
        </is>
      </c>
      <c r="T3340" t="inlineStr">
        <is>
          <t>매수 0.0005 / 매도 0.0025 / 슬리피지 0.0007</t>
        </is>
      </c>
    </row>
    <row r="3341">
      <c r="A3341" t="inlineStr">
        <is>
          <t>SOL AI반도체소부장|2주 전에 샀다면|[수익극대화]+[버티기형]</t>
        </is>
      </c>
      <c r="B3341" t="inlineStr">
        <is>
          <t>SOL AI반도체소부장</t>
        </is>
      </c>
      <c r="C3341" t="inlineStr">
        <is>
          <t>455850</t>
        </is>
      </c>
      <c r="D3341" t="inlineStr">
        <is>
          <t>2주 전에 샀다면</t>
        </is>
      </c>
      <c r="E3341" t="inlineStr">
        <is>
          <t>[수익극대화]+[버티기형]</t>
        </is>
      </c>
      <c r="F3341" t="inlineStr">
        <is>
          <t>[수익극대화]</t>
        </is>
      </c>
      <c r="G3341" t="inlineStr">
        <is>
          <t>[버티기형]</t>
        </is>
      </c>
      <c r="H3341" t="n">
        <v>300000</v>
      </c>
      <c r="I3341" t="n">
        <v>33130</v>
      </c>
      <c r="J3341" t="n">
        <v>26720</v>
      </c>
      <c r="K3341" t="n">
        <v>-19.35</v>
      </c>
      <c r="L3341" t="n">
        <v>0</v>
      </c>
      <c r="M3341" t="n">
        <v>0</v>
      </c>
      <c r="N3341" t="n">
        <v>0</v>
      </c>
      <c r="O3341" t="n">
        <v>0</v>
      </c>
      <c r="P3341" t="inlineStr">
        <is>
          <t>2026-05-26</t>
        </is>
      </c>
      <c r="Q3341" t="inlineStr">
        <is>
          <t>2026-06-08</t>
        </is>
      </c>
      <c r="R3341" t="inlineStr">
        <is>
          <t>+10%▶40% 익절 / +20%▶30% 익절 / +40%▶30% 익절</t>
        </is>
      </c>
      <c r="S3341" t="inlineStr">
        <is>
          <t>-5%▶40% 손절 / -15%▶30% 손절 / -20%▶30% 손절</t>
        </is>
      </c>
      <c r="T3341" t="inlineStr">
        <is>
          <t>매수 0.0005 / 매도 0.0025 / 슬리피지 0.0007</t>
        </is>
      </c>
    </row>
    <row r="3342">
      <c r="A3342" t="inlineStr">
        <is>
          <t>SOL AI반도체소부장|3개월 전에 샀다면|[초단타]+[칼손절]</t>
        </is>
      </c>
      <c r="B3342" t="inlineStr">
        <is>
          <t>SOL AI반도체소부장</t>
        </is>
      </c>
      <c r="C3342" t="inlineStr">
        <is>
          <t>455850</t>
        </is>
      </c>
      <c r="D3342" t="inlineStr">
        <is>
          <t>3개월 전에 샀다면</t>
        </is>
      </c>
      <c r="E3342" t="inlineStr">
        <is>
          <t>[초단타]+[칼손절]</t>
        </is>
      </c>
      <c r="F3342" t="inlineStr">
        <is>
          <t>[초단타]</t>
        </is>
      </c>
      <c r="G3342" t="inlineStr">
        <is>
          <t>[칼손절]</t>
        </is>
      </c>
      <c r="H3342" t="n">
        <v>300000</v>
      </c>
      <c r="I3342" t="n">
        <v>26325</v>
      </c>
      <c r="J3342" t="n">
        <v>26720</v>
      </c>
      <c r="K3342" t="n">
        <v>1.5</v>
      </c>
      <c r="L3342" t="n">
        <v>0</v>
      </c>
      <c r="M3342" t="n">
        <v>0</v>
      </c>
      <c r="N3342" t="n">
        <v>0</v>
      </c>
      <c r="O3342" t="n">
        <v>0</v>
      </c>
      <c r="P3342" t="inlineStr">
        <is>
          <t>2026-03-09</t>
        </is>
      </c>
      <c r="Q3342" t="inlineStr">
        <is>
          <t>2026-06-08</t>
        </is>
      </c>
      <c r="R3342" t="inlineStr">
        <is>
          <t>+3%▶70% 익절 / +5%▶20% 익절 / +10%▶10% 익절</t>
        </is>
      </c>
      <c r="S3342" t="inlineStr">
        <is>
          <t>-2%▶80% 손절 / -4%▶10% 손절 / -6%▶10% 손절</t>
        </is>
      </c>
      <c r="T3342" t="inlineStr">
        <is>
          <t>매수 0.0005 / 매도 0.0025 / 슬리피지 0.0007</t>
        </is>
      </c>
    </row>
    <row r="3343">
      <c r="A3343" t="inlineStr">
        <is>
          <t>SOL AI반도체소부장|3개월 전에 샀다면|[초단타]+[정석방어]</t>
        </is>
      </c>
      <c r="B3343" t="inlineStr">
        <is>
          <t>SOL AI반도체소부장</t>
        </is>
      </c>
      <c r="C3343" t="inlineStr">
        <is>
          <t>455850</t>
        </is>
      </c>
      <c r="D3343" t="inlineStr">
        <is>
          <t>3개월 전에 샀다면</t>
        </is>
      </c>
      <c r="E3343" t="inlineStr">
        <is>
          <t>[초단타]+[정석방어]</t>
        </is>
      </c>
      <c r="F3343" t="inlineStr">
        <is>
          <t>[초단타]</t>
        </is>
      </c>
      <c r="G3343" t="inlineStr">
        <is>
          <t>[정석방어]</t>
        </is>
      </c>
      <c r="H3343" t="n">
        <v>300000</v>
      </c>
      <c r="I3343" t="n">
        <v>26325</v>
      </c>
      <c r="J3343" t="n">
        <v>26720</v>
      </c>
      <c r="K3343" t="n">
        <v>1.5</v>
      </c>
      <c r="L3343" t="n">
        <v>0</v>
      </c>
      <c r="M3343" t="n">
        <v>0</v>
      </c>
      <c r="N3343" t="n">
        <v>0</v>
      </c>
      <c r="O3343" t="n">
        <v>0</v>
      </c>
      <c r="P3343" t="inlineStr">
        <is>
          <t>2026-03-09</t>
        </is>
      </c>
      <c r="Q3343" t="inlineStr">
        <is>
          <t>2026-06-08</t>
        </is>
      </c>
      <c r="R3343" t="inlineStr">
        <is>
          <t>+3%▶70% 익절 / +5%▶20% 익절 / +10%▶10% 익절</t>
        </is>
      </c>
      <c r="S3343" t="inlineStr">
        <is>
          <t>-3%▶70% 손절 / -5%▶20% 손절 / -10%▶10% 손절</t>
        </is>
      </c>
      <c r="T3343" t="inlineStr">
        <is>
          <t>매수 0.0005 / 매도 0.0025 / 슬리피지 0.0007</t>
        </is>
      </c>
    </row>
    <row r="3344">
      <c r="A3344" t="inlineStr">
        <is>
          <t>SOL AI반도체소부장|3개월 전에 샀다면|[초단타]+[변동성허용]</t>
        </is>
      </c>
      <c r="B3344" t="inlineStr">
        <is>
          <t>SOL AI반도체소부장</t>
        </is>
      </c>
      <c r="C3344" t="inlineStr">
        <is>
          <t>455850</t>
        </is>
      </c>
      <c r="D3344" t="inlineStr">
        <is>
          <t>3개월 전에 샀다면</t>
        </is>
      </c>
      <c r="E3344" t="inlineStr">
        <is>
          <t>[초단타]+[변동성허용]</t>
        </is>
      </c>
      <c r="F3344" t="inlineStr">
        <is>
          <t>[초단타]</t>
        </is>
      </c>
      <c r="G3344" t="inlineStr">
        <is>
          <t>[변동성허용]</t>
        </is>
      </c>
      <c r="H3344" t="n">
        <v>300000</v>
      </c>
      <c r="I3344" t="n">
        <v>26325</v>
      </c>
      <c r="J3344" t="n">
        <v>26720</v>
      </c>
      <c r="K3344" t="n">
        <v>1.5</v>
      </c>
      <c r="L3344" t="n">
        <v>0</v>
      </c>
      <c r="M3344" t="n">
        <v>0</v>
      </c>
      <c r="N3344" t="n">
        <v>0</v>
      </c>
      <c r="O3344" t="n">
        <v>0</v>
      </c>
      <c r="P3344" t="inlineStr">
        <is>
          <t>2026-03-09</t>
        </is>
      </c>
      <c r="Q3344" t="inlineStr">
        <is>
          <t>2026-06-08</t>
        </is>
      </c>
      <c r="R3344" t="inlineStr">
        <is>
          <t>+3%▶70% 익절 / +5%▶20% 익절 / +10%▶10% 익절</t>
        </is>
      </c>
      <c r="S3344" t="inlineStr">
        <is>
          <t>-5%▶50% 손절 / -10%▶30% 손절 / -15%▶20% 손절</t>
        </is>
      </c>
      <c r="T3344" t="inlineStr">
        <is>
          <t>매수 0.0005 / 매도 0.0025 / 슬리피지 0.0007</t>
        </is>
      </c>
    </row>
    <row r="3345">
      <c r="A3345" t="inlineStr">
        <is>
          <t>SOL AI반도체소부장|3개월 전에 샀다면|[초단타]+[버티기형]</t>
        </is>
      </c>
      <c r="B3345" t="inlineStr">
        <is>
          <t>SOL AI반도체소부장</t>
        </is>
      </c>
      <c r="C3345" t="inlineStr">
        <is>
          <t>455850</t>
        </is>
      </c>
      <c r="D3345" t="inlineStr">
        <is>
          <t>3개월 전에 샀다면</t>
        </is>
      </c>
      <c r="E3345" t="inlineStr">
        <is>
          <t>[초단타]+[버티기형]</t>
        </is>
      </c>
      <c r="F3345" t="inlineStr">
        <is>
          <t>[초단타]</t>
        </is>
      </c>
      <c r="G3345" t="inlineStr">
        <is>
          <t>[버티기형]</t>
        </is>
      </c>
      <c r="H3345" t="n">
        <v>300000</v>
      </c>
      <c r="I3345" t="n">
        <v>26325</v>
      </c>
      <c r="J3345" t="n">
        <v>26720</v>
      </c>
      <c r="K3345" t="n">
        <v>1.5</v>
      </c>
      <c r="L3345" t="n">
        <v>0</v>
      </c>
      <c r="M3345" t="n">
        <v>0</v>
      </c>
      <c r="N3345" t="n">
        <v>0</v>
      </c>
      <c r="O3345" t="n">
        <v>0</v>
      </c>
      <c r="P3345" t="inlineStr">
        <is>
          <t>2026-03-09</t>
        </is>
      </c>
      <c r="Q3345" t="inlineStr">
        <is>
          <t>2026-06-08</t>
        </is>
      </c>
      <c r="R3345" t="inlineStr">
        <is>
          <t>+3%▶70% 익절 / +5%▶20% 익절 / +10%▶10% 익절</t>
        </is>
      </c>
      <c r="S3345" t="inlineStr">
        <is>
          <t>-5%▶40% 손절 / -15%▶30% 손절 / -20%▶30% 손절</t>
        </is>
      </c>
      <c r="T3345" t="inlineStr">
        <is>
          <t>매수 0.0005 / 매도 0.0025 / 슬리피지 0.0007</t>
        </is>
      </c>
    </row>
    <row r="3346">
      <c r="A3346" t="inlineStr">
        <is>
          <t>SOL AI반도체소부장|3개월 전에 샀다면|[단기스윙]+[칼손절]</t>
        </is>
      </c>
      <c r="B3346" t="inlineStr">
        <is>
          <t>SOL AI반도체소부장</t>
        </is>
      </c>
      <c r="C3346" t="inlineStr">
        <is>
          <t>455850</t>
        </is>
      </c>
      <c r="D3346" t="inlineStr">
        <is>
          <t>3개월 전에 샀다면</t>
        </is>
      </c>
      <c r="E3346" t="inlineStr">
        <is>
          <t>[단기스윙]+[칼손절]</t>
        </is>
      </c>
      <c r="F3346" t="inlineStr">
        <is>
          <t>[단기스윙]</t>
        </is>
      </c>
      <c r="G3346" t="inlineStr">
        <is>
          <t>[칼손절]</t>
        </is>
      </c>
      <c r="H3346" t="n">
        <v>300000</v>
      </c>
      <c r="I3346" t="n">
        <v>26325</v>
      </c>
      <c r="J3346" t="n">
        <v>26720</v>
      </c>
      <c r="K3346" t="n">
        <v>1.5</v>
      </c>
      <c r="L3346" t="n">
        <v>0</v>
      </c>
      <c r="M3346" t="n">
        <v>0</v>
      </c>
      <c r="N3346" t="n">
        <v>0</v>
      </c>
      <c r="O3346" t="n">
        <v>0</v>
      </c>
      <c r="P3346" t="inlineStr">
        <is>
          <t>2026-03-09</t>
        </is>
      </c>
      <c r="Q3346" t="inlineStr">
        <is>
          <t>2026-06-08</t>
        </is>
      </c>
      <c r="R3346" t="inlineStr">
        <is>
          <t>+5%▶60% 익절 / +10%▶30% 익절 / +20%▶10% 익절</t>
        </is>
      </c>
      <c r="S3346" t="inlineStr">
        <is>
          <t>-2%▶80% 손절 / -4%▶10% 손절 / -6%▶10% 손절</t>
        </is>
      </c>
      <c r="T3346" t="inlineStr">
        <is>
          <t>매수 0.0005 / 매도 0.0025 / 슬리피지 0.0007</t>
        </is>
      </c>
    </row>
    <row r="3347">
      <c r="A3347" t="inlineStr">
        <is>
          <t>SOL AI반도체소부장|3개월 전에 샀다면|[단기스윙]+[정석방어]</t>
        </is>
      </c>
      <c r="B3347" t="inlineStr">
        <is>
          <t>SOL AI반도체소부장</t>
        </is>
      </c>
      <c r="C3347" t="inlineStr">
        <is>
          <t>455850</t>
        </is>
      </c>
      <c r="D3347" t="inlineStr">
        <is>
          <t>3개월 전에 샀다면</t>
        </is>
      </c>
      <c r="E3347" t="inlineStr">
        <is>
          <t>[단기스윙]+[정석방어]</t>
        </is>
      </c>
      <c r="F3347" t="inlineStr">
        <is>
          <t>[단기스윙]</t>
        </is>
      </c>
      <c r="G3347" t="inlineStr">
        <is>
          <t>[정석방어]</t>
        </is>
      </c>
      <c r="H3347" t="n">
        <v>300000</v>
      </c>
      <c r="I3347" t="n">
        <v>26325</v>
      </c>
      <c r="J3347" t="n">
        <v>26720</v>
      </c>
      <c r="K3347" t="n">
        <v>1.5</v>
      </c>
      <c r="L3347" t="n">
        <v>0</v>
      </c>
      <c r="M3347" t="n">
        <v>0</v>
      </c>
      <c r="N3347" t="n">
        <v>0</v>
      </c>
      <c r="O3347" t="n">
        <v>0</v>
      </c>
      <c r="P3347" t="inlineStr">
        <is>
          <t>2026-03-09</t>
        </is>
      </c>
      <c r="Q3347" t="inlineStr">
        <is>
          <t>2026-06-08</t>
        </is>
      </c>
      <c r="R3347" t="inlineStr">
        <is>
          <t>+5%▶60% 익절 / +10%▶30% 익절 / +20%▶10% 익절</t>
        </is>
      </c>
      <c r="S3347" t="inlineStr">
        <is>
          <t>-3%▶70% 손절 / -5%▶20% 손절 / -10%▶10% 손절</t>
        </is>
      </c>
      <c r="T3347" t="inlineStr">
        <is>
          <t>매수 0.0005 / 매도 0.0025 / 슬리피지 0.0007</t>
        </is>
      </c>
    </row>
    <row r="3348">
      <c r="A3348" t="inlineStr">
        <is>
          <t>SOL AI반도체소부장|3개월 전에 샀다면|[단기스윙]+[변동성허용]</t>
        </is>
      </c>
      <c r="B3348" t="inlineStr">
        <is>
          <t>SOL AI반도체소부장</t>
        </is>
      </c>
      <c r="C3348" t="inlineStr">
        <is>
          <t>455850</t>
        </is>
      </c>
      <c r="D3348" t="inlineStr">
        <is>
          <t>3개월 전에 샀다면</t>
        </is>
      </c>
      <c r="E3348" t="inlineStr">
        <is>
          <t>[단기스윙]+[변동성허용]</t>
        </is>
      </c>
      <c r="F3348" t="inlineStr">
        <is>
          <t>[단기스윙]</t>
        </is>
      </c>
      <c r="G3348" t="inlineStr">
        <is>
          <t>[변동성허용]</t>
        </is>
      </c>
      <c r="H3348" t="n">
        <v>300000</v>
      </c>
      <c r="I3348" t="n">
        <v>26325</v>
      </c>
      <c r="J3348" t="n">
        <v>26720</v>
      </c>
      <c r="K3348" t="n">
        <v>1.5</v>
      </c>
      <c r="L3348" t="n">
        <v>0</v>
      </c>
      <c r="M3348" t="n">
        <v>0</v>
      </c>
      <c r="N3348" t="n">
        <v>0</v>
      </c>
      <c r="O3348" t="n">
        <v>0</v>
      </c>
      <c r="P3348" t="inlineStr">
        <is>
          <t>2026-03-09</t>
        </is>
      </c>
      <c r="Q3348" t="inlineStr">
        <is>
          <t>2026-06-08</t>
        </is>
      </c>
      <c r="R3348" t="inlineStr">
        <is>
          <t>+5%▶60% 익절 / +10%▶30% 익절 / +20%▶10% 익절</t>
        </is>
      </c>
      <c r="S3348" t="inlineStr">
        <is>
          <t>-5%▶50% 손절 / -10%▶30% 손절 / -15%▶20% 손절</t>
        </is>
      </c>
      <c r="T3348" t="inlineStr">
        <is>
          <t>매수 0.0005 / 매도 0.0025 / 슬리피지 0.0007</t>
        </is>
      </c>
    </row>
    <row r="3349">
      <c r="A3349" t="inlineStr">
        <is>
          <t>SOL AI반도체소부장|3개월 전에 샀다면|[단기스윙]+[버티기형]</t>
        </is>
      </c>
      <c r="B3349" t="inlineStr">
        <is>
          <t>SOL AI반도체소부장</t>
        </is>
      </c>
      <c r="C3349" t="inlineStr">
        <is>
          <t>455850</t>
        </is>
      </c>
      <c r="D3349" t="inlineStr">
        <is>
          <t>3개월 전에 샀다면</t>
        </is>
      </c>
      <c r="E3349" t="inlineStr">
        <is>
          <t>[단기스윙]+[버티기형]</t>
        </is>
      </c>
      <c r="F3349" t="inlineStr">
        <is>
          <t>[단기스윙]</t>
        </is>
      </c>
      <c r="G3349" t="inlineStr">
        <is>
          <t>[버티기형]</t>
        </is>
      </c>
      <c r="H3349" t="n">
        <v>300000</v>
      </c>
      <c r="I3349" t="n">
        <v>26325</v>
      </c>
      <c r="J3349" t="n">
        <v>26720</v>
      </c>
      <c r="K3349" t="n">
        <v>1.5</v>
      </c>
      <c r="L3349" t="n">
        <v>0</v>
      </c>
      <c r="M3349" t="n">
        <v>0</v>
      </c>
      <c r="N3349" t="n">
        <v>0</v>
      </c>
      <c r="O3349" t="n">
        <v>0</v>
      </c>
      <c r="P3349" t="inlineStr">
        <is>
          <t>2026-03-09</t>
        </is>
      </c>
      <c r="Q3349" t="inlineStr">
        <is>
          <t>2026-06-08</t>
        </is>
      </c>
      <c r="R3349" t="inlineStr">
        <is>
          <t>+5%▶60% 익절 / +10%▶30% 익절 / +20%▶10% 익절</t>
        </is>
      </c>
      <c r="S3349" t="inlineStr">
        <is>
          <t>-5%▶40% 손절 / -15%▶30% 손절 / -20%▶30% 손절</t>
        </is>
      </c>
      <c r="T3349" t="inlineStr">
        <is>
          <t>매수 0.0005 / 매도 0.0025 / 슬리피지 0.0007</t>
        </is>
      </c>
    </row>
    <row r="3350">
      <c r="A3350" t="inlineStr">
        <is>
          <t>SOL AI반도체소부장|3개월 전에 샀다면|[대표님룰]+[칼손절]</t>
        </is>
      </c>
      <c r="B3350" t="inlineStr">
        <is>
          <t>SOL AI반도체소부장</t>
        </is>
      </c>
      <c r="C3350" t="inlineStr">
        <is>
          <t>455850</t>
        </is>
      </c>
      <c r="D3350" t="inlineStr">
        <is>
          <t>3개월 전에 샀다면</t>
        </is>
      </c>
      <c r="E3350" t="inlineStr">
        <is>
          <t>[대표님룰]+[칼손절]</t>
        </is>
      </c>
      <c r="F3350" t="inlineStr">
        <is>
          <t>[대표님룰]</t>
        </is>
      </c>
      <c r="G3350" t="inlineStr">
        <is>
          <t>[칼손절]</t>
        </is>
      </c>
      <c r="H3350" t="n">
        <v>300000</v>
      </c>
      <c r="I3350" t="n">
        <v>26325</v>
      </c>
      <c r="J3350" t="n">
        <v>26720</v>
      </c>
      <c r="K3350" t="n">
        <v>1.5</v>
      </c>
      <c r="L3350" t="n">
        <v>0</v>
      </c>
      <c r="M3350" t="n">
        <v>0</v>
      </c>
      <c r="N3350" t="n">
        <v>0</v>
      </c>
      <c r="O3350" t="n">
        <v>0</v>
      </c>
      <c r="P3350" t="inlineStr">
        <is>
          <t>2026-03-09</t>
        </is>
      </c>
      <c r="Q3350" t="inlineStr">
        <is>
          <t>2026-06-08</t>
        </is>
      </c>
      <c r="R3350" t="inlineStr">
        <is>
          <t>+5%▶60% 익절 / +10%▶30% 익절 / +30%▶10% 익절</t>
        </is>
      </c>
      <c r="S3350" t="inlineStr">
        <is>
          <t>-2%▶80% 손절 / -4%▶10% 손절 / -6%▶10% 손절</t>
        </is>
      </c>
      <c r="T3350" t="inlineStr">
        <is>
          <t>매수 0.0005 / 매도 0.0025 / 슬리피지 0.0007</t>
        </is>
      </c>
    </row>
    <row r="3351">
      <c r="A3351" t="inlineStr">
        <is>
          <t>SOL AI반도체소부장|3개월 전에 샀다면|[대표님룰]+[정석방어]</t>
        </is>
      </c>
      <c r="B3351" t="inlineStr">
        <is>
          <t>SOL AI반도체소부장</t>
        </is>
      </c>
      <c r="C3351" t="inlineStr">
        <is>
          <t>455850</t>
        </is>
      </c>
      <c r="D3351" t="inlineStr">
        <is>
          <t>3개월 전에 샀다면</t>
        </is>
      </c>
      <c r="E3351" t="inlineStr">
        <is>
          <t>[대표님룰]+[정석방어]</t>
        </is>
      </c>
      <c r="F3351" t="inlineStr">
        <is>
          <t>[대표님룰]</t>
        </is>
      </c>
      <c r="G3351" t="inlineStr">
        <is>
          <t>[정석방어]</t>
        </is>
      </c>
      <c r="H3351" t="n">
        <v>300000</v>
      </c>
      <c r="I3351" t="n">
        <v>26325</v>
      </c>
      <c r="J3351" t="n">
        <v>26720</v>
      </c>
      <c r="K3351" t="n">
        <v>1.5</v>
      </c>
      <c r="L3351" t="n">
        <v>0</v>
      </c>
      <c r="M3351" t="n">
        <v>0</v>
      </c>
      <c r="N3351" t="n">
        <v>0</v>
      </c>
      <c r="O3351" t="n">
        <v>0</v>
      </c>
      <c r="P3351" t="inlineStr">
        <is>
          <t>2026-03-09</t>
        </is>
      </c>
      <c r="Q3351" t="inlineStr">
        <is>
          <t>2026-06-08</t>
        </is>
      </c>
      <c r="R3351" t="inlineStr">
        <is>
          <t>+5%▶60% 익절 / +10%▶30% 익절 / +30%▶10% 익절</t>
        </is>
      </c>
      <c r="S3351" t="inlineStr">
        <is>
          <t>-3%▶70% 손절 / -5%▶20% 손절 / -10%▶10% 손절</t>
        </is>
      </c>
      <c r="T3351" t="inlineStr">
        <is>
          <t>매수 0.0005 / 매도 0.0025 / 슬리피지 0.0007</t>
        </is>
      </c>
    </row>
    <row r="3352">
      <c r="A3352" t="inlineStr">
        <is>
          <t>SOL AI반도체소부장|3개월 전에 샀다면|[대표님룰]+[변동성허용]</t>
        </is>
      </c>
      <c r="B3352" t="inlineStr">
        <is>
          <t>SOL AI반도체소부장</t>
        </is>
      </c>
      <c r="C3352" t="inlineStr">
        <is>
          <t>455850</t>
        </is>
      </c>
      <c r="D3352" t="inlineStr">
        <is>
          <t>3개월 전에 샀다면</t>
        </is>
      </c>
      <c r="E3352" t="inlineStr">
        <is>
          <t>[대표님룰]+[변동성허용]</t>
        </is>
      </c>
      <c r="F3352" t="inlineStr">
        <is>
          <t>[대표님룰]</t>
        </is>
      </c>
      <c r="G3352" t="inlineStr">
        <is>
          <t>[변동성허용]</t>
        </is>
      </c>
      <c r="H3352" t="n">
        <v>300000</v>
      </c>
      <c r="I3352" t="n">
        <v>26325</v>
      </c>
      <c r="J3352" t="n">
        <v>26720</v>
      </c>
      <c r="K3352" t="n">
        <v>1.5</v>
      </c>
      <c r="L3352" t="n">
        <v>0</v>
      </c>
      <c r="M3352" t="n">
        <v>0</v>
      </c>
      <c r="N3352" t="n">
        <v>0</v>
      </c>
      <c r="O3352" t="n">
        <v>0</v>
      </c>
      <c r="P3352" t="inlineStr">
        <is>
          <t>2026-03-09</t>
        </is>
      </c>
      <c r="Q3352" t="inlineStr">
        <is>
          <t>2026-06-08</t>
        </is>
      </c>
      <c r="R3352" t="inlineStr">
        <is>
          <t>+5%▶60% 익절 / +10%▶30% 익절 / +30%▶10% 익절</t>
        </is>
      </c>
      <c r="S3352" t="inlineStr">
        <is>
          <t>-5%▶50% 손절 / -10%▶30% 손절 / -15%▶20% 손절</t>
        </is>
      </c>
      <c r="T3352" t="inlineStr">
        <is>
          <t>매수 0.0005 / 매도 0.0025 / 슬리피지 0.0007</t>
        </is>
      </c>
    </row>
    <row r="3353">
      <c r="A3353" t="inlineStr">
        <is>
          <t>SOL AI반도체소부장|3개월 전에 샀다면|[대표님룰]+[버티기형]</t>
        </is>
      </c>
      <c r="B3353" t="inlineStr">
        <is>
          <t>SOL AI반도체소부장</t>
        </is>
      </c>
      <c r="C3353" t="inlineStr">
        <is>
          <t>455850</t>
        </is>
      </c>
      <c r="D3353" t="inlineStr">
        <is>
          <t>3개월 전에 샀다면</t>
        </is>
      </c>
      <c r="E3353" t="inlineStr">
        <is>
          <t>[대표님룰]+[버티기형]</t>
        </is>
      </c>
      <c r="F3353" t="inlineStr">
        <is>
          <t>[대표님룰]</t>
        </is>
      </c>
      <c r="G3353" t="inlineStr">
        <is>
          <t>[버티기형]</t>
        </is>
      </c>
      <c r="H3353" t="n">
        <v>300000</v>
      </c>
      <c r="I3353" t="n">
        <v>26325</v>
      </c>
      <c r="J3353" t="n">
        <v>26720</v>
      </c>
      <c r="K3353" t="n">
        <v>1.5</v>
      </c>
      <c r="L3353" t="n">
        <v>0</v>
      </c>
      <c r="M3353" t="n">
        <v>0</v>
      </c>
      <c r="N3353" t="n">
        <v>0</v>
      </c>
      <c r="O3353" t="n">
        <v>0</v>
      </c>
      <c r="P3353" t="inlineStr">
        <is>
          <t>2026-03-09</t>
        </is>
      </c>
      <c r="Q3353" t="inlineStr">
        <is>
          <t>2026-06-08</t>
        </is>
      </c>
      <c r="R3353" t="inlineStr">
        <is>
          <t>+5%▶60% 익절 / +10%▶30% 익절 / +30%▶10% 익절</t>
        </is>
      </c>
      <c r="S3353" t="inlineStr">
        <is>
          <t>-5%▶40% 손절 / -15%▶30% 손절 / -20%▶30% 손절</t>
        </is>
      </c>
      <c r="T3353" t="inlineStr">
        <is>
          <t>매수 0.0005 / 매도 0.0025 / 슬리피지 0.0007</t>
        </is>
      </c>
    </row>
    <row r="3354">
      <c r="A3354" t="inlineStr">
        <is>
          <t>SOL AI반도체소부장|3개월 전에 샀다면|[중기추세]+[칼손절]</t>
        </is>
      </c>
      <c r="B3354" t="inlineStr">
        <is>
          <t>SOL AI반도체소부장</t>
        </is>
      </c>
      <c r="C3354" t="inlineStr">
        <is>
          <t>455850</t>
        </is>
      </c>
      <c r="D3354" t="inlineStr">
        <is>
          <t>3개월 전에 샀다면</t>
        </is>
      </c>
      <c r="E3354" t="inlineStr">
        <is>
          <t>[중기추세]+[칼손절]</t>
        </is>
      </c>
      <c r="F3354" t="inlineStr">
        <is>
          <t>[중기추세]</t>
        </is>
      </c>
      <c r="G3354" t="inlineStr">
        <is>
          <t>[칼손절]</t>
        </is>
      </c>
      <c r="H3354" t="n">
        <v>300000</v>
      </c>
      <c r="I3354" t="n">
        <v>26325</v>
      </c>
      <c r="J3354" t="n">
        <v>26720</v>
      </c>
      <c r="K3354" t="n">
        <v>1.5</v>
      </c>
      <c r="L3354" t="n">
        <v>0</v>
      </c>
      <c r="M3354" t="n">
        <v>0</v>
      </c>
      <c r="N3354" t="n">
        <v>0</v>
      </c>
      <c r="O3354" t="n">
        <v>0</v>
      </c>
      <c r="P3354" t="inlineStr">
        <is>
          <t>2026-03-09</t>
        </is>
      </c>
      <c r="Q3354" t="inlineStr">
        <is>
          <t>2026-06-08</t>
        </is>
      </c>
      <c r="R3354" t="inlineStr">
        <is>
          <t>+10%▶50% 익절 / +20%▶30% 익절 / +30%▶20% 익절</t>
        </is>
      </c>
      <c r="S3354" t="inlineStr">
        <is>
          <t>-2%▶80% 손절 / -4%▶10% 손절 / -6%▶10% 손절</t>
        </is>
      </c>
      <c r="T3354" t="inlineStr">
        <is>
          <t>매수 0.0005 / 매도 0.0025 / 슬리피지 0.0007</t>
        </is>
      </c>
    </row>
    <row r="3355">
      <c r="A3355" t="inlineStr">
        <is>
          <t>SOL AI반도체소부장|3개월 전에 샀다면|[중기추세]+[정석방어]</t>
        </is>
      </c>
      <c r="B3355" t="inlineStr">
        <is>
          <t>SOL AI반도체소부장</t>
        </is>
      </c>
      <c r="C3355" t="inlineStr">
        <is>
          <t>455850</t>
        </is>
      </c>
      <c r="D3355" t="inlineStr">
        <is>
          <t>3개월 전에 샀다면</t>
        </is>
      </c>
      <c r="E3355" t="inlineStr">
        <is>
          <t>[중기추세]+[정석방어]</t>
        </is>
      </c>
      <c r="F3355" t="inlineStr">
        <is>
          <t>[중기추세]</t>
        </is>
      </c>
      <c r="G3355" t="inlineStr">
        <is>
          <t>[정석방어]</t>
        </is>
      </c>
      <c r="H3355" t="n">
        <v>300000</v>
      </c>
      <c r="I3355" t="n">
        <v>26325</v>
      </c>
      <c r="J3355" t="n">
        <v>26720</v>
      </c>
      <c r="K3355" t="n">
        <v>1.5</v>
      </c>
      <c r="L3355" t="n">
        <v>0</v>
      </c>
      <c r="M3355" t="n">
        <v>0</v>
      </c>
      <c r="N3355" t="n">
        <v>0</v>
      </c>
      <c r="O3355" t="n">
        <v>0</v>
      </c>
      <c r="P3355" t="inlineStr">
        <is>
          <t>2026-03-09</t>
        </is>
      </c>
      <c r="Q3355" t="inlineStr">
        <is>
          <t>2026-06-08</t>
        </is>
      </c>
      <c r="R3355" t="inlineStr">
        <is>
          <t>+10%▶50% 익절 / +20%▶30% 익절 / +30%▶20% 익절</t>
        </is>
      </c>
      <c r="S3355" t="inlineStr">
        <is>
          <t>-3%▶70% 손절 / -5%▶20% 손절 / -10%▶10% 손절</t>
        </is>
      </c>
      <c r="T3355" t="inlineStr">
        <is>
          <t>매수 0.0005 / 매도 0.0025 / 슬리피지 0.0007</t>
        </is>
      </c>
    </row>
    <row r="3356">
      <c r="A3356" t="inlineStr">
        <is>
          <t>SOL AI반도체소부장|3개월 전에 샀다면|[중기추세]+[변동성허용]</t>
        </is>
      </c>
      <c r="B3356" t="inlineStr">
        <is>
          <t>SOL AI반도체소부장</t>
        </is>
      </c>
      <c r="C3356" t="inlineStr">
        <is>
          <t>455850</t>
        </is>
      </c>
      <c r="D3356" t="inlineStr">
        <is>
          <t>3개월 전에 샀다면</t>
        </is>
      </c>
      <c r="E3356" t="inlineStr">
        <is>
          <t>[중기추세]+[변동성허용]</t>
        </is>
      </c>
      <c r="F3356" t="inlineStr">
        <is>
          <t>[중기추세]</t>
        </is>
      </c>
      <c r="G3356" t="inlineStr">
        <is>
          <t>[변동성허용]</t>
        </is>
      </c>
      <c r="H3356" t="n">
        <v>300000</v>
      </c>
      <c r="I3356" t="n">
        <v>26325</v>
      </c>
      <c r="J3356" t="n">
        <v>26720</v>
      </c>
      <c r="K3356" t="n">
        <v>1.5</v>
      </c>
      <c r="L3356" t="n">
        <v>0</v>
      </c>
      <c r="M3356" t="n">
        <v>0</v>
      </c>
      <c r="N3356" t="n">
        <v>0</v>
      </c>
      <c r="O3356" t="n">
        <v>0</v>
      </c>
      <c r="P3356" t="inlineStr">
        <is>
          <t>2026-03-09</t>
        </is>
      </c>
      <c r="Q3356" t="inlineStr">
        <is>
          <t>2026-06-08</t>
        </is>
      </c>
      <c r="R3356" t="inlineStr">
        <is>
          <t>+10%▶50% 익절 / +20%▶30% 익절 / +30%▶20% 익절</t>
        </is>
      </c>
      <c r="S3356" t="inlineStr">
        <is>
          <t>-5%▶50% 손절 / -10%▶30% 손절 / -15%▶20% 손절</t>
        </is>
      </c>
      <c r="T3356" t="inlineStr">
        <is>
          <t>매수 0.0005 / 매도 0.0025 / 슬리피지 0.0007</t>
        </is>
      </c>
    </row>
    <row r="3357">
      <c r="A3357" t="inlineStr">
        <is>
          <t>SOL AI반도체소부장|3개월 전에 샀다면|[중기추세]+[버티기형]</t>
        </is>
      </c>
      <c r="B3357" t="inlineStr">
        <is>
          <t>SOL AI반도체소부장</t>
        </is>
      </c>
      <c r="C3357" t="inlineStr">
        <is>
          <t>455850</t>
        </is>
      </c>
      <c r="D3357" t="inlineStr">
        <is>
          <t>3개월 전에 샀다면</t>
        </is>
      </c>
      <c r="E3357" t="inlineStr">
        <is>
          <t>[중기추세]+[버티기형]</t>
        </is>
      </c>
      <c r="F3357" t="inlineStr">
        <is>
          <t>[중기추세]</t>
        </is>
      </c>
      <c r="G3357" t="inlineStr">
        <is>
          <t>[버티기형]</t>
        </is>
      </c>
      <c r="H3357" t="n">
        <v>300000</v>
      </c>
      <c r="I3357" t="n">
        <v>26325</v>
      </c>
      <c r="J3357" t="n">
        <v>26720</v>
      </c>
      <c r="K3357" t="n">
        <v>1.5</v>
      </c>
      <c r="L3357" t="n">
        <v>0</v>
      </c>
      <c r="M3357" t="n">
        <v>0</v>
      </c>
      <c r="N3357" t="n">
        <v>0</v>
      </c>
      <c r="O3357" t="n">
        <v>0</v>
      </c>
      <c r="P3357" t="inlineStr">
        <is>
          <t>2026-03-09</t>
        </is>
      </c>
      <c r="Q3357" t="inlineStr">
        <is>
          <t>2026-06-08</t>
        </is>
      </c>
      <c r="R3357" t="inlineStr">
        <is>
          <t>+10%▶50% 익절 / +20%▶30% 익절 / +30%▶20% 익절</t>
        </is>
      </c>
      <c r="S3357" t="inlineStr">
        <is>
          <t>-5%▶40% 손절 / -15%▶30% 손절 / -20%▶30% 손절</t>
        </is>
      </c>
      <c r="T3357" t="inlineStr">
        <is>
          <t>매수 0.0005 / 매도 0.0025 / 슬리피지 0.0007</t>
        </is>
      </c>
    </row>
    <row r="3358">
      <c r="A3358" t="inlineStr">
        <is>
          <t>SOL AI반도체소부장|3개월 전에 샀다면|[수익극대화]+[칼손절]</t>
        </is>
      </c>
      <c r="B3358" t="inlineStr">
        <is>
          <t>SOL AI반도체소부장</t>
        </is>
      </c>
      <c r="C3358" t="inlineStr">
        <is>
          <t>455850</t>
        </is>
      </c>
      <c r="D3358" t="inlineStr">
        <is>
          <t>3개월 전에 샀다면</t>
        </is>
      </c>
      <c r="E3358" t="inlineStr">
        <is>
          <t>[수익극대화]+[칼손절]</t>
        </is>
      </c>
      <c r="F3358" t="inlineStr">
        <is>
          <t>[수익극대화]</t>
        </is>
      </c>
      <c r="G3358" t="inlineStr">
        <is>
          <t>[칼손절]</t>
        </is>
      </c>
      <c r="H3358" t="n">
        <v>300000</v>
      </c>
      <c r="I3358" t="n">
        <v>26325</v>
      </c>
      <c r="J3358" t="n">
        <v>26720</v>
      </c>
      <c r="K3358" t="n">
        <v>1.5</v>
      </c>
      <c r="L3358" t="n">
        <v>0</v>
      </c>
      <c r="M3358" t="n">
        <v>0</v>
      </c>
      <c r="N3358" t="n">
        <v>0</v>
      </c>
      <c r="O3358" t="n">
        <v>0</v>
      </c>
      <c r="P3358" t="inlineStr">
        <is>
          <t>2026-03-09</t>
        </is>
      </c>
      <c r="Q3358" t="inlineStr">
        <is>
          <t>2026-06-08</t>
        </is>
      </c>
      <c r="R3358" t="inlineStr">
        <is>
          <t>+10%▶40% 익절 / +20%▶30% 익절 / +40%▶30% 익절</t>
        </is>
      </c>
      <c r="S3358" t="inlineStr">
        <is>
          <t>-2%▶80% 손절 / -4%▶10% 손절 / -6%▶10% 손절</t>
        </is>
      </c>
      <c r="T3358" t="inlineStr">
        <is>
          <t>매수 0.0005 / 매도 0.0025 / 슬리피지 0.0007</t>
        </is>
      </c>
    </row>
    <row r="3359">
      <c r="A3359" t="inlineStr">
        <is>
          <t>SOL AI반도체소부장|3개월 전에 샀다면|[수익극대화]+[정석방어]</t>
        </is>
      </c>
      <c r="B3359" t="inlineStr">
        <is>
          <t>SOL AI반도체소부장</t>
        </is>
      </c>
      <c r="C3359" t="inlineStr">
        <is>
          <t>455850</t>
        </is>
      </c>
      <c r="D3359" t="inlineStr">
        <is>
          <t>3개월 전에 샀다면</t>
        </is>
      </c>
      <c r="E3359" t="inlineStr">
        <is>
          <t>[수익극대화]+[정석방어]</t>
        </is>
      </c>
      <c r="F3359" t="inlineStr">
        <is>
          <t>[수익극대화]</t>
        </is>
      </c>
      <c r="G3359" t="inlineStr">
        <is>
          <t>[정석방어]</t>
        </is>
      </c>
      <c r="H3359" t="n">
        <v>300000</v>
      </c>
      <c r="I3359" t="n">
        <v>26325</v>
      </c>
      <c r="J3359" t="n">
        <v>26720</v>
      </c>
      <c r="K3359" t="n">
        <v>1.5</v>
      </c>
      <c r="L3359" t="n">
        <v>0</v>
      </c>
      <c r="M3359" t="n">
        <v>0</v>
      </c>
      <c r="N3359" t="n">
        <v>0</v>
      </c>
      <c r="O3359" t="n">
        <v>0</v>
      </c>
      <c r="P3359" t="inlineStr">
        <is>
          <t>2026-03-09</t>
        </is>
      </c>
      <c r="Q3359" t="inlineStr">
        <is>
          <t>2026-06-08</t>
        </is>
      </c>
      <c r="R3359" t="inlineStr">
        <is>
          <t>+10%▶40% 익절 / +20%▶30% 익절 / +40%▶30% 익절</t>
        </is>
      </c>
      <c r="S3359" t="inlineStr">
        <is>
          <t>-3%▶70% 손절 / -5%▶20% 손절 / -10%▶10% 손절</t>
        </is>
      </c>
      <c r="T3359" t="inlineStr">
        <is>
          <t>매수 0.0005 / 매도 0.0025 / 슬리피지 0.0007</t>
        </is>
      </c>
    </row>
    <row r="3360">
      <c r="A3360" t="inlineStr">
        <is>
          <t>SOL AI반도체소부장|3개월 전에 샀다면|[수익극대화]+[변동성허용]</t>
        </is>
      </c>
      <c r="B3360" t="inlineStr">
        <is>
          <t>SOL AI반도체소부장</t>
        </is>
      </c>
      <c r="C3360" t="inlineStr">
        <is>
          <t>455850</t>
        </is>
      </c>
      <c r="D3360" t="inlineStr">
        <is>
          <t>3개월 전에 샀다면</t>
        </is>
      </c>
      <c r="E3360" t="inlineStr">
        <is>
          <t>[수익극대화]+[변동성허용]</t>
        </is>
      </c>
      <c r="F3360" t="inlineStr">
        <is>
          <t>[수익극대화]</t>
        </is>
      </c>
      <c r="G3360" t="inlineStr">
        <is>
          <t>[변동성허용]</t>
        </is>
      </c>
      <c r="H3360" t="n">
        <v>300000</v>
      </c>
      <c r="I3360" t="n">
        <v>26325</v>
      </c>
      <c r="J3360" t="n">
        <v>26720</v>
      </c>
      <c r="K3360" t="n">
        <v>1.5</v>
      </c>
      <c r="L3360" t="n">
        <v>0</v>
      </c>
      <c r="M3360" t="n">
        <v>0</v>
      </c>
      <c r="N3360" t="n">
        <v>0</v>
      </c>
      <c r="O3360" t="n">
        <v>0</v>
      </c>
      <c r="P3360" t="inlineStr">
        <is>
          <t>2026-03-09</t>
        </is>
      </c>
      <c r="Q3360" t="inlineStr">
        <is>
          <t>2026-06-08</t>
        </is>
      </c>
      <c r="R3360" t="inlineStr">
        <is>
          <t>+10%▶40% 익절 / +20%▶30% 익절 / +40%▶30% 익절</t>
        </is>
      </c>
      <c r="S3360" t="inlineStr">
        <is>
          <t>-5%▶50% 손절 / -10%▶30% 손절 / -15%▶20% 손절</t>
        </is>
      </c>
      <c r="T3360" t="inlineStr">
        <is>
          <t>매수 0.0005 / 매도 0.0025 / 슬리피지 0.0007</t>
        </is>
      </c>
    </row>
    <row r="3361">
      <c r="A3361" t="inlineStr">
        <is>
          <t>SOL AI반도체소부장|3개월 전에 샀다면|[수익극대화]+[버티기형]</t>
        </is>
      </c>
      <c r="B3361" t="inlineStr">
        <is>
          <t>SOL AI반도체소부장</t>
        </is>
      </c>
      <c r="C3361" t="inlineStr">
        <is>
          <t>455850</t>
        </is>
      </c>
      <c r="D3361" t="inlineStr">
        <is>
          <t>3개월 전에 샀다면</t>
        </is>
      </c>
      <c r="E3361" t="inlineStr">
        <is>
          <t>[수익극대화]+[버티기형]</t>
        </is>
      </c>
      <c r="F3361" t="inlineStr">
        <is>
          <t>[수익극대화]</t>
        </is>
      </c>
      <c r="G3361" t="inlineStr">
        <is>
          <t>[버티기형]</t>
        </is>
      </c>
      <c r="H3361" t="n">
        <v>300000</v>
      </c>
      <c r="I3361" t="n">
        <v>26325</v>
      </c>
      <c r="J3361" t="n">
        <v>26720</v>
      </c>
      <c r="K3361" t="n">
        <v>1.5</v>
      </c>
      <c r="L3361" t="n">
        <v>0</v>
      </c>
      <c r="M3361" t="n">
        <v>0</v>
      </c>
      <c r="N3361" t="n">
        <v>0</v>
      </c>
      <c r="O3361" t="n">
        <v>0</v>
      </c>
      <c r="P3361" t="inlineStr">
        <is>
          <t>2026-03-09</t>
        </is>
      </c>
      <c r="Q3361" t="inlineStr">
        <is>
          <t>2026-06-08</t>
        </is>
      </c>
      <c r="R3361" t="inlineStr">
        <is>
          <t>+10%▶40% 익절 / +20%▶30% 익절 / +40%▶30% 익절</t>
        </is>
      </c>
      <c r="S3361" t="inlineStr">
        <is>
          <t>-5%▶40% 손절 / -15%▶30% 손절 / -20%▶30% 손절</t>
        </is>
      </c>
      <c r="T3361" t="inlineStr">
        <is>
          <t>매수 0.0005 / 매도 0.0025 / 슬리피지 0.0007</t>
        </is>
      </c>
    </row>
    <row r="3362">
      <c r="A3362" t="inlineStr">
        <is>
          <t>SOL AI반도체소부장|6개월 전에 샀다면|[초단타]+[칼손절]</t>
        </is>
      </c>
      <c r="B3362" t="inlineStr">
        <is>
          <t>SOL AI반도체소부장</t>
        </is>
      </c>
      <c r="C3362" t="inlineStr">
        <is>
          <t>455850</t>
        </is>
      </c>
      <c r="D3362" t="inlineStr">
        <is>
          <t>6개월 전에 샀다면</t>
        </is>
      </c>
      <c r="E3362" t="inlineStr">
        <is>
          <t>[초단타]+[칼손절]</t>
        </is>
      </c>
      <c r="F3362" t="inlineStr">
        <is>
          <t>[초단타]</t>
        </is>
      </c>
      <c r="G3362" t="inlineStr">
        <is>
          <t>[칼손절]</t>
        </is>
      </c>
      <c r="H3362" t="n">
        <v>300000</v>
      </c>
      <c r="I3362" t="n">
        <v>17315</v>
      </c>
      <c r="J3362" t="n">
        <v>26720</v>
      </c>
      <c r="K3362" t="n">
        <v>54.32</v>
      </c>
      <c r="L3362" t="n">
        <v>0</v>
      </c>
      <c r="M3362" t="n">
        <v>0</v>
      </c>
      <c r="N3362" t="n">
        <v>0</v>
      </c>
      <c r="O3362" t="n">
        <v>0</v>
      </c>
      <c r="P3362" t="inlineStr">
        <is>
          <t>2025-12-08</t>
        </is>
      </c>
      <c r="Q3362" t="inlineStr">
        <is>
          <t>2026-06-08</t>
        </is>
      </c>
      <c r="R3362" t="inlineStr">
        <is>
          <t>+3%▶70% 익절 / +5%▶20% 익절 / +10%▶10% 익절</t>
        </is>
      </c>
      <c r="S3362" t="inlineStr">
        <is>
          <t>-2%▶80% 손절 / -4%▶10% 손절 / -6%▶10% 손절</t>
        </is>
      </c>
      <c r="T3362" t="inlineStr">
        <is>
          <t>매수 0.0005 / 매도 0.0025 / 슬리피지 0.0007</t>
        </is>
      </c>
    </row>
    <row r="3363">
      <c r="A3363" t="inlineStr">
        <is>
          <t>SOL AI반도체소부장|6개월 전에 샀다면|[초단타]+[정석방어]</t>
        </is>
      </c>
      <c r="B3363" t="inlineStr">
        <is>
          <t>SOL AI반도체소부장</t>
        </is>
      </c>
      <c r="C3363" t="inlineStr">
        <is>
          <t>455850</t>
        </is>
      </c>
      <c r="D3363" t="inlineStr">
        <is>
          <t>6개월 전에 샀다면</t>
        </is>
      </c>
      <c r="E3363" t="inlineStr">
        <is>
          <t>[초단타]+[정석방어]</t>
        </is>
      </c>
      <c r="F3363" t="inlineStr">
        <is>
          <t>[초단타]</t>
        </is>
      </c>
      <c r="G3363" t="inlineStr">
        <is>
          <t>[정석방어]</t>
        </is>
      </c>
      <c r="H3363" t="n">
        <v>300000</v>
      </c>
      <c r="I3363" t="n">
        <v>17315</v>
      </c>
      <c r="J3363" t="n">
        <v>26720</v>
      </c>
      <c r="K3363" t="n">
        <v>54.32</v>
      </c>
      <c r="L3363" t="n">
        <v>0</v>
      </c>
      <c r="M3363" t="n">
        <v>0</v>
      </c>
      <c r="N3363" t="n">
        <v>0</v>
      </c>
      <c r="O3363" t="n">
        <v>0</v>
      </c>
      <c r="P3363" t="inlineStr">
        <is>
          <t>2025-12-08</t>
        </is>
      </c>
      <c r="Q3363" t="inlineStr">
        <is>
          <t>2026-06-08</t>
        </is>
      </c>
      <c r="R3363" t="inlineStr">
        <is>
          <t>+3%▶70% 익절 / +5%▶20% 익절 / +10%▶10% 익절</t>
        </is>
      </c>
      <c r="S3363" t="inlineStr">
        <is>
          <t>-3%▶70% 손절 / -5%▶20% 손절 / -10%▶10% 손절</t>
        </is>
      </c>
      <c r="T3363" t="inlineStr">
        <is>
          <t>매수 0.0005 / 매도 0.0025 / 슬리피지 0.0007</t>
        </is>
      </c>
    </row>
    <row r="3364">
      <c r="A3364" t="inlineStr">
        <is>
          <t>SOL AI반도체소부장|6개월 전에 샀다면|[초단타]+[변동성허용]</t>
        </is>
      </c>
      <c r="B3364" t="inlineStr">
        <is>
          <t>SOL AI반도체소부장</t>
        </is>
      </c>
      <c r="C3364" t="inlineStr">
        <is>
          <t>455850</t>
        </is>
      </c>
      <c r="D3364" t="inlineStr">
        <is>
          <t>6개월 전에 샀다면</t>
        </is>
      </c>
      <c r="E3364" t="inlineStr">
        <is>
          <t>[초단타]+[변동성허용]</t>
        </is>
      </c>
      <c r="F3364" t="inlineStr">
        <is>
          <t>[초단타]</t>
        </is>
      </c>
      <c r="G3364" t="inlineStr">
        <is>
          <t>[변동성허용]</t>
        </is>
      </c>
      <c r="H3364" t="n">
        <v>300000</v>
      </c>
      <c r="I3364" t="n">
        <v>17315</v>
      </c>
      <c r="J3364" t="n">
        <v>26720</v>
      </c>
      <c r="K3364" t="n">
        <v>54.32</v>
      </c>
      <c r="L3364" t="n">
        <v>0</v>
      </c>
      <c r="M3364" t="n">
        <v>0</v>
      </c>
      <c r="N3364" t="n">
        <v>0</v>
      </c>
      <c r="O3364" t="n">
        <v>0</v>
      </c>
      <c r="P3364" t="inlineStr">
        <is>
          <t>2025-12-08</t>
        </is>
      </c>
      <c r="Q3364" t="inlineStr">
        <is>
          <t>2026-06-08</t>
        </is>
      </c>
      <c r="R3364" t="inlineStr">
        <is>
          <t>+3%▶70% 익절 / +5%▶20% 익절 / +10%▶10% 익절</t>
        </is>
      </c>
      <c r="S3364" t="inlineStr">
        <is>
          <t>-5%▶50% 손절 / -10%▶30% 손절 / -15%▶20% 손절</t>
        </is>
      </c>
      <c r="T3364" t="inlineStr">
        <is>
          <t>매수 0.0005 / 매도 0.0025 / 슬리피지 0.0007</t>
        </is>
      </c>
    </row>
    <row r="3365">
      <c r="A3365" t="inlineStr">
        <is>
          <t>SOL AI반도체소부장|6개월 전에 샀다면|[초단타]+[버티기형]</t>
        </is>
      </c>
      <c r="B3365" t="inlineStr">
        <is>
          <t>SOL AI반도체소부장</t>
        </is>
      </c>
      <c r="C3365" t="inlineStr">
        <is>
          <t>455850</t>
        </is>
      </c>
      <c r="D3365" t="inlineStr">
        <is>
          <t>6개월 전에 샀다면</t>
        </is>
      </c>
      <c r="E3365" t="inlineStr">
        <is>
          <t>[초단타]+[버티기형]</t>
        </is>
      </c>
      <c r="F3365" t="inlineStr">
        <is>
          <t>[초단타]</t>
        </is>
      </c>
      <c r="G3365" t="inlineStr">
        <is>
          <t>[버티기형]</t>
        </is>
      </c>
      <c r="H3365" t="n">
        <v>300000</v>
      </c>
      <c r="I3365" t="n">
        <v>17315</v>
      </c>
      <c r="J3365" t="n">
        <v>26720</v>
      </c>
      <c r="K3365" t="n">
        <v>54.32</v>
      </c>
      <c r="L3365" t="n">
        <v>0</v>
      </c>
      <c r="M3365" t="n">
        <v>0</v>
      </c>
      <c r="N3365" t="n">
        <v>0</v>
      </c>
      <c r="O3365" t="n">
        <v>0</v>
      </c>
      <c r="P3365" t="inlineStr">
        <is>
          <t>2025-12-08</t>
        </is>
      </c>
      <c r="Q3365" t="inlineStr">
        <is>
          <t>2026-06-08</t>
        </is>
      </c>
      <c r="R3365" t="inlineStr">
        <is>
          <t>+3%▶70% 익절 / +5%▶20% 익절 / +10%▶10% 익절</t>
        </is>
      </c>
      <c r="S3365" t="inlineStr">
        <is>
          <t>-5%▶40% 손절 / -15%▶30% 손절 / -20%▶30% 손절</t>
        </is>
      </c>
      <c r="T3365" t="inlineStr">
        <is>
          <t>매수 0.0005 / 매도 0.0025 / 슬리피지 0.0007</t>
        </is>
      </c>
    </row>
    <row r="3366">
      <c r="A3366" t="inlineStr">
        <is>
          <t>SOL AI반도체소부장|6개월 전에 샀다면|[단기스윙]+[칼손절]</t>
        </is>
      </c>
      <c r="B3366" t="inlineStr">
        <is>
          <t>SOL AI반도체소부장</t>
        </is>
      </c>
      <c r="C3366" t="inlineStr">
        <is>
          <t>455850</t>
        </is>
      </c>
      <c r="D3366" t="inlineStr">
        <is>
          <t>6개월 전에 샀다면</t>
        </is>
      </c>
      <c r="E3366" t="inlineStr">
        <is>
          <t>[단기스윙]+[칼손절]</t>
        </is>
      </c>
      <c r="F3366" t="inlineStr">
        <is>
          <t>[단기스윙]</t>
        </is>
      </c>
      <c r="G3366" t="inlineStr">
        <is>
          <t>[칼손절]</t>
        </is>
      </c>
      <c r="H3366" t="n">
        <v>300000</v>
      </c>
      <c r="I3366" t="n">
        <v>17315</v>
      </c>
      <c r="J3366" t="n">
        <v>26720</v>
      </c>
      <c r="K3366" t="n">
        <v>54.32</v>
      </c>
      <c r="L3366" t="n">
        <v>0</v>
      </c>
      <c r="M3366" t="n">
        <v>0</v>
      </c>
      <c r="N3366" t="n">
        <v>0</v>
      </c>
      <c r="O3366" t="n">
        <v>0</v>
      </c>
      <c r="P3366" t="inlineStr">
        <is>
          <t>2025-12-08</t>
        </is>
      </c>
      <c r="Q3366" t="inlineStr">
        <is>
          <t>2026-06-08</t>
        </is>
      </c>
      <c r="R3366" t="inlineStr">
        <is>
          <t>+5%▶60% 익절 / +10%▶30% 익절 / +20%▶10% 익절</t>
        </is>
      </c>
      <c r="S3366" t="inlineStr">
        <is>
          <t>-2%▶80% 손절 / -4%▶10% 손절 / -6%▶10% 손절</t>
        </is>
      </c>
      <c r="T3366" t="inlineStr">
        <is>
          <t>매수 0.0005 / 매도 0.0025 / 슬리피지 0.0007</t>
        </is>
      </c>
    </row>
    <row r="3367">
      <c r="A3367" t="inlineStr">
        <is>
          <t>SOL AI반도체소부장|6개월 전에 샀다면|[단기스윙]+[정석방어]</t>
        </is>
      </c>
      <c r="B3367" t="inlineStr">
        <is>
          <t>SOL AI반도체소부장</t>
        </is>
      </c>
      <c r="C3367" t="inlineStr">
        <is>
          <t>455850</t>
        </is>
      </c>
      <c r="D3367" t="inlineStr">
        <is>
          <t>6개월 전에 샀다면</t>
        </is>
      </c>
      <c r="E3367" t="inlineStr">
        <is>
          <t>[단기스윙]+[정석방어]</t>
        </is>
      </c>
      <c r="F3367" t="inlineStr">
        <is>
          <t>[단기스윙]</t>
        </is>
      </c>
      <c r="G3367" t="inlineStr">
        <is>
          <t>[정석방어]</t>
        </is>
      </c>
      <c r="H3367" t="n">
        <v>300000</v>
      </c>
      <c r="I3367" t="n">
        <v>17315</v>
      </c>
      <c r="J3367" t="n">
        <v>26720</v>
      </c>
      <c r="K3367" t="n">
        <v>54.32</v>
      </c>
      <c r="L3367" t="n">
        <v>0</v>
      </c>
      <c r="M3367" t="n">
        <v>0</v>
      </c>
      <c r="N3367" t="n">
        <v>0</v>
      </c>
      <c r="O3367" t="n">
        <v>0</v>
      </c>
      <c r="P3367" t="inlineStr">
        <is>
          <t>2025-12-08</t>
        </is>
      </c>
      <c r="Q3367" t="inlineStr">
        <is>
          <t>2026-06-08</t>
        </is>
      </c>
      <c r="R3367" t="inlineStr">
        <is>
          <t>+5%▶60% 익절 / +10%▶30% 익절 / +20%▶10% 익절</t>
        </is>
      </c>
      <c r="S3367" t="inlineStr">
        <is>
          <t>-3%▶70% 손절 / -5%▶20% 손절 / -10%▶10% 손절</t>
        </is>
      </c>
      <c r="T3367" t="inlineStr">
        <is>
          <t>매수 0.0005 / 매도 0.0025 / 슬리피지 0.0007</t>
        </is>
      </c>
    </row>
    <row r="3368">
      <c r="A3368" t="inlineStr">
        <is>
          <t>SOL AI반도체소부장|6개월 전에 샀다면|[단기스윙]+[변동성허용]</t>
        </is>
      </c>
      <c r="B3368" t="inlineStr">
        <is>
          <t>SOL AI반도체소부장</t>
        </is>
      </c>
      <c r="C3368" t="inlineStr">
        <is>
          <t>455850</t>
        </is>
      </c>
      <c r="D3368" t="inlineStr">
        <is>
          <t>6개월 전에 샀다면</t>
        </is>
      </c>
      <c r="E3368" t="inlineStr">
        <is>
          <t>[단기스윙]+[변동성허용]</t>
        </is>
      </c>
      <c r="F3368" t="inlineStr">
        <is>
          <t>[단기스윙]</t>
        </is>
      </c>
      <c r="G3368" t="inlineStr">
        <is>
          <t>[변동성허용]</t>
        </is>
      </c>
      <c r="H3368" t="n">
        <v>300000</v>
      </c>
      <c r="I3368" t="n">
        <v>17315</v>
      </c>
      <c r="J3368" t="n">
        <v>26720</v>
      </c>
      <c r="K3368" t="n">
        <v>54.32</v>
      </c>
      <c r="L3368" t="n">
        <v>0</v>
      </c>
      <c r="M3368" t="n">
        <v>0</v>
      </c>
      <c r="N3368" t="n">
        <v>0</v>
      </c>
      <c r="O3368" t="n">
        <v>0</v>
      </c>
      <c r="P3368" t="inlineStr">
        <is>
          <t>2025-12-08</t>
        </is>
      </c>
      <c r="Q3368" t="inlineStr">
        <is>
          <t>2026-06-08</t>
        </is>
      </c>
      <c r="R3368" t="inlineStr">
        <is>
          <t>+5%▶60% 익절 / +10%▶30% 익절 / +20%▶10% 익절</t>
        </is>
      </c>
      <c r="S3368" t="inlineStr">
        <is>
          <t>-5%▶50% 손절 / -10%▶30% 손절 / -15%▶20% 손절</t>
        </is>
      </c>
      <c r="T3368" t="inlineStr">
        <is>
          <t>매수 0.0005 / 매도 0.0025 / 슬리피지 0.0007</t>
        </is>
      </c>
    </row>
    <row r="3369">
      <c r="A3369" t="inlineStr">
        <is>
          <t>SOL AI반도체소부장|6개월 전에 샀다면|[단기스윙]+[버티기형]</t>
        </is>
      </c>
      <c r="B3369" t="inlineStr">
        <is>
          <t>SOL AI반도체소부장</t>
        </is>
      </c>
      <c r="C3369" t="inlineStr">
        <is>
          <t>455850</t>
        </is>
      </c>
      <c r="D3369" t="inlineStr">
        <is>
          <t>6개월 전에 샀다면</t>
        </is>
      </c>
      <c r="E3369" t="inlineStr">
        <is>
          <t>[단기스윙]+[버티기형]</t>
        </is>
      </c>
      <c r="F3369" t="inlineStr">
        <is>
          <t>[단기스윙]</t>
        </is>
      </c>
      <c r="G3369" t="inlineStr">
        <is>
          <t>[버티기형]</t>
        </is>
      </c>
      <c r="H3369" t="n">
        <v>300000</v>
      </c>
      <c r="I3369" t="n">
        <v>17315</v>
      </c>
      <c r="J3369" t="n">
        <v>26720</v>
      </c>
      <c r="K3369" t="n">
        <v>54.32</v>
      </c>
      <c r="L3369" t="n">
        <v>0</v>
      </c>
      <c r="M3369" t="n">
        <v>0</v>
      </c>
      <c r="N3369" t="n">
        <v>0</v>
      </c>
      <c r="O3369" t="n">
        <v>0</v>
      </c>
      <c r="P3369" t="inlineStr">
        <is>
          <t>2025-12-08</t>
        </is>
      </c>
      <c r="Q3369" t="inlineStr">
        <is>
          <t>2026-06-08</t>
        </is>
      </c>
      <c r="R3369" t="inlineStr">
        <is>
          <t>+5%▶60% 익절 / +10%▶30% 익절 / +20%▶10% 익절</t>
        </is>
      </c>
      <c r="S3369" t="inlineStr">
        <is>
          <t>-5%▶40% 손절 / -15%▶30% 손절 / -20%▶30% 손절</t>
        </is>
      </c>
      <c r="T3369" t="inlineStr">
        <is>
          <t>매수 0.0005 / 매도 0.0025 / 슬리피지 0.0007</t>
        </is>
      </c>
    </row>
    <row r="3370">
      <c r="A3370" t="inlineStr">
        <is>
          <t>SOL AI반도체소부장|6개월 전에 샀다면|[대표님룰]+[칼손절]</t>
        </is>
      </c>
      <c r="B3370" t="inlineStr">
        <is>
          <t>SOL AI반도체소부장</t>
        </is>
      </c>
      <c r="C3370" t="inlineStr">
        <is>
          <t>455850</t>
        </is>
      </c>
      <c r="D3370" t="inlineStr">
        <is>
          <t>6개월 전에 샀다면</t>
        </is>
      </c>
      <c r="E3370" t="inlineStr">
        <is>
          <t>[대표님룰]+[칼손절]</t>
        </is>
      </c>
      <c r="F3370" t="inlineStr">
        <is>
          <t>[대표님룰]</t>
        </is>
      </c>
      <c r="G3370" t="inlineStr">
        <is>
          <t>[칼손절]</t>
        </is>
      </c>
      <c r="H3370" t="n">
        <v>300000</v>
      </c>
      <c r="I3370" t="n">
        <v>17315</v>
      </c>
      <c r="J3370" t="n">
        <v>26720</v>
      </c>
      <c r="K3370" t="n">
        <v>54.32</v>
      </c>
      <c r="L3370" t="n">
        <v>0</v>
      </c>
      <c r="M3370" t="n">
        <v>0</v>
      </c>
      <c r="N3370" t="n">
        <v>0</v>
      </c>
      <c r="O3370" t="n">
        <v>0</v>
      </c>
      <c r="P3370" t="inlineStr">
        <is>
          <t>2025-12-08</t>
        </is>
      </c>
      <c r="Q3370" t="inlineStr">
        <is>
          <t>2026-06-08</t>
        </is>
      </c>
      <c r="R3370" t="inlineStr">
        <is>
          <t>+5%▶60% 익절 / +10%▶30% 익절 / +30%▶10% 익절</t>
        </is>
      </c>
      <c r="S3370" t="inlineStr">
        <is>
          <t>-2%▶80% 손절 / -4%▶10% 손절 / -6%▶10% 손절</t>
        </is>
      </c>
      <c r="T3370" t="inlineStr">
        <is>
          <t>매수 0.0005 / 매도 0.0025 / 슬리피지 0.0007</t>
        </is>
      </c>
    </row>
    <row r="3371">
      <c r="A3371" t="inlineStr">
        <is>
          <t>SOL AI반도체소부장|6개월 전에 샀다면|[대표님룰]+[정석방어]</t>
        </is>
      </c>
      <c r="B3371" t="inlineStr">
        <is>
          <t>SOL AI반도체소부장</t>
        </is>
      </c>
      <c r="C3371" t="inlineStr">
        <is>
          <t>455850</t>
        </is>
      </c>
      <c r="D3371" t="inlineStr">
        <is>
          <t>6개월 전에 샀다면</t>
        </is>
      </c>
      <c r="E3371" t="inlineStr">
        <is>
          <t>[대표님룰]+[정석방어]</t>
        </is>
      </c>
      <c r="F3371" t="inlineStr">
        <is>
          <t>[대표님룰]</t>
        </is>
      </c>
      <c r="G3371" t="inlineStr">
        <is>
          <t>[정석방어]</t>
        </is>
      </c>
      <c r="H3371" t="n">
        <v>300000</v>
      </c>
      <c r="I3371" t="n">
        <v>17315</v>
      </c>
      <c r="J3371" t="n">
        <v>26720</v>
      </c>
      <c r="K3371" t="n">
        <v>54.32</v>
      </c>
      <c r="L3371" t="n">
        <v>0</v>
      </c>
      <c r="M3371" t="n">
        <v>0</v>
      </c>
      <c r="N3371" t="n">
        <v>0</v>
      </c>
      <c r="O3371" t="n">
        <v>0</v>
      </c>
      <c r="P3371" t="inlineStr">
        <is>
          <t>2025-12-08</t>
        </is>
      </c>
      <c r="Q3371" t="inlineStr">
        <is>
          <t>2026-06-08</t>
        </is>
      </c>
      <c r="R3371" t="inlineStr">
        <is>
          <t>+5%▶60% 익절 / +10%▶30% 익절 / +30%▶10% 익절</t>
        </is>
      </c>
      <c r="S3371" t="inlineStr">
        <is>
          <t>-3%▶70% 손절 / -5%▶20% 손절 / -10%▶10% 손절</t>
        </is>
      </c>
      <c r="T3371" t="inlineStr">
        <is>
          <t>매수 0.0005 / 매도 0.0025 / 슬리피지 0.0007</t>
        </is>
      </c>
    </row>
    <row r="3372">
      <c r="A3372" t="inlineStr">
        <is>
          <t>SOL AI반도체소부장|6개월 전에 샀다면|[대표님룰]+[변동성허용]</t>
        </is>
      </c>
      <c r="B3372" t="inlineStr">
        <is>
          <t>SOL AI반도체소부장</t>
        </is>
      </c>
      <c r="C3372" t="inlineStr">
        <is>
          <t>455850</t>
        </is>
      </c>
      <c r="D3372" t="inlineStr">
        <is>
          <t>6개월 전에 샀다면</t>
        </is>
      </c>
      <c r="E3372" t="inlineStr">
        <is>
          <t>[대표님룰]+[변동성허용]</t>
        </is>
      </c>
      <c r="F3372" t="inlineStr">
        <is>
          <t>[대표님룰]</t>
        </is>
      </c>
      <c r="G3372" t="inlineStr">
        <is>
          <t>[변동성허용]</t>
        </is>
      </c>
      <c r="H3372" t="n">
        <v>300000</v>
      </c>
      <c r="I3372" t="n">
        <v>17315</v>
      </c>
      <c r="J3372" t="n">
        <v>26720</v>
      </c>
      <c r="K3372" t="n">
        <v>54.32</v>
      </c>
      <c r="L3372" t="n">
        <v>0</v>
      </c>
      <c r="M3372" t="n">
        <v>0</v>
      </c>
      <c r="N3372" t="n">
        <v>0</v>
      </c>
      <c r="O3372" t="n">
        <v>0</v>
      </c>
      <c r="P3372" t="inlineStr">
        <is>
          <t>2025-12-08</t>
        </is>
      </c>
      <c r="Q3372" t="inlineStr">
        <is>
          <t>2026-06-08</t>
        </is>
      </c>
      <c r="R3372" t="inlineStr">
        <is>
          <t>+5%▶60% 익절 / +10%▶30% 익절 / +30%▶10% 익절</t>
        </is>
      </c>
      <c r="S3372" t="inlineStr">
        <is>
          <t>-5%▶50% 손절 / -10%▶30% 손절 / -15%▶20% 손절</t>
        </is>
      </c>
      <c r="T3372" t="inlineStr">
        <is>
          <t>매수 0.0005 / 매도 0.0025 / 슬리피지 0.0007</t>
        </is>
      </c>
    </row>
    <row r="3373">
      <c r="A3373" t="inlineStr">
        <is>
          <t>SOL AI반도체소부장|6개월 전에 샀다면|[대표님룰]+[버티기형]</t>
        </is>
      </c>
      <c r="B3373" t="inlineStr">
        <is>
          <t>SOL AI반도체소부장</t>
        </is>
      </c>
      <c r="C3373" t="inlineStr">
        <is>
          <t>455850</t>
        </is>
      </c>
      <c r="D3373" t="inlineStr">
        <is>
          <t>6개월 전에 샀다면</t>
        </is>
      </c>
      <c r="E3373" t="inlineStr">
        <is>
          <t>[대표님룰]+[버티기형]</t>
        </is>
      </c>
      <c r="F3373" t="inlineStr">
        <is>
          <t>[대표님룰]</t>
        </is>
      </c>
      <c r="G3373" t="inlineStr">
        <is>
          <t>[버티기형]</t>
        </is>
      </c>
      <c r="H3373" t="n">
        <v>300000</v>
      </c>
      <c r="I3373" t="n">
        <v>17315</v>
      </c>
      <c r="J3373" t="n">
        <v>26720</v>
      </c>
      <c r="K3373" t="n">
        <v>54.32</v>
      </c>
      <c r="L3373" t="n">
        <v>0</v>
      </c>
      <c r="M3373" t="n">
        <v>0</v>
      </c>
      <c r="N3373" t="n">
        <v>0</v>
      </c>
      <c r="O3373" t="n">
        <v>0</v>
      </c>
      <c r="P3373" t="inlineStr">
        <is>
          <t>2025-12-08</t>
        </is>
      </c>
      <c r="Q3373" t="inlineStr">
        <is>
          <t>2026-06-08</t>
        </is>
      </c>
      <c r="R3373" t="inlineStr">
        <is>
          <t>+5%▶60% 익절 / +10%▶30% 익절 / +30%▶10% 익절</t>
        </is>
      </c>
      <c r="S3373" t="inlineStr">
        <is>
          <t>-5%▶40% 손절 / -15%▶30% 손절 / -20%▶30% 손절</t>
        </is>
      </c>
      <c r="T3373" t="inlineStr">
        <is>
          <t>매수 0.0005 / 매도 0.0025 / 슬리피지 0.0007</t>
        </is>
      </c>
    </row>
    <row r="3374">
      <c r="A3374" t="inlineStr">
        <is>
          <t>SOL AI반도체소부장|6개월 전에 샀다면|[중기추세]+[칼손절]</t>
        </is>
      </c>
      <c r="B3374" t="inlineStr">
        <is>
          <t>SOL AI반도체소부장</t>
        </is>
      </c>
      <c r="C3374" t="inlineStr">
        <is>
          <t>455850</t>
        </is>
      </c>
      <c r="D3374" t="inlineStr">
        <is>
          <t>6개월 전에 샀다면</t>
        </is>
      </c>
      <c r="E3374" t="inlineStr">
        <is>
          <t>[중기추세]+[칼손절]</t>
        </is>
      </c>
      <c r="F3374" t="inlineStr">
        <is>
          <t>[중기추세]</t>
        </is>
      </c>
      <c r="G3374" t="inlineStr">
        <is>
          <t>[칼손절]</t>
        </is>
      </c>
      <c r="H3374" t="n">
        <v>300000</v>
      </c>
      <c r="I3374" t="n">
        <v>17315</v>
      </c>
      <c r="J3374" t="n">
        <v>26720</v>
      </c>
      <c r="K3374" t="n">
        <v>54.32</v>
      </c>
      <c r="L3374" t="n">
        <v>0</v>
      </c>
      <c r="M3374" t="n">
        <v>0</v>
      </c>
      <c r="N3374" t="n">
        <v>0</v>
      </c>
      <c r="O3374" t="n">
        <v>0</v>
      </c>
      <c r="P3374" t="inlineStr">
        <is>
          <t>2025-12-08</t>
        </is>
      </c>
      <c r="Q3374" t="inlineStr">
        <is>
          <t>2026-06-08</t>
        </is>
      </c>
      <c r="R3374" t="inlineStr">
        <is>
          <t>+10%▶50% 익절 / +20%▶30% 익절 / +30%▶20% 익절</t>
        </is>
      </c>
      <c r="S3374" t="inlineStr">
        <is>
          <t>-2%▶80% 손절 / -4%▶10% 손절 / -6%▶10% 손절</t>
        </is>
      </c>
      <c r="T3374" t="inlineStr">
        <is>
          <t>매수 0.0005 / 매도 0.0025 / 슬리피지 0.0007</t>
        </is>
      </c>
    </row>
    <row r="3375">
      <c r="A3375" t="inlineStr">
        <is>
          <t>SOL AI반도체소부장|6개월 전에 샀다면|[중기추세]+[정석방어]</t>
        </is>
      </c>
      <c r="B3375" t="inlineStr">
        <is>
          <t>SOL AI반도체소부장</t>
        </is>
      </c>
      <c r="C3375" t="inlineStr">
        <is>
          <t>455850</t>
        </is>
      </c>
      <c r="D3375" t="inlineStr">
        <is>
          <t>6개월 전에 샀다면</t>
        </is>
      </c>
      <c r="E3375" t="inlineStr">
        <is>
          <t>[중기추세]+[정석방어]</t>
        </is>
      </c>
      <c r="F3375" t="inlineStr">
        <is>
          <t>[중기추세]</t>
        </is>
      </c>
      <c r="G3375" t="inlineStr">
        <is>
          <t>[정석방어]</t>
        </is>
      </c>
      <c r="H3375" t="n">
        <v>300000</v>
      </c>
      <c r="I3375" t="n">
        <v>17315</v>
      </c>
      <c r="J3375" t="n">
        <v>26720</v>
      </c>
      <c r="K3375" t="n">
        <v>54.32</v>
      </c>
      <c r="L3375" t="n">
        <v>0</v>
      </c>
      <c r="M3375" t="n">
        <v>0</v>
      </c>
      <c r="N3375" t="n">
        <v>0</v>
      </c>
      <c r="O3375" t="n">
        <v>0</v>
      </c>
      <c r="P3375" t="inlineStr">
        <is>
          <t>2025-12-08</t>
        </is>
      </c>
      <c r="Q3375" t="inlineStr">
        <is>
          <t>2026-06-08</t>
        </is>
      </c>
      <c r="R3375" t="inlineStr">
        <is>
          <t>+10%▶50% 익절 / +20%▶30% 익절 / +30%▶20% 익절</t>
        </is>
      </c>
      <c r="S3375" t="inlineStr">
        <is>
          <t>-3%▶70% 손절 / -5%▶20% 손절 / -10%▶10% 손절</t>
        </is>
      </c>
      <c r="T3375" t="inlineStr">
        <is>
          <t>매수 0.0005 / 매도 0.0025 / 슬리피지 0.0007</t>
        </is>
      </c>
    </row>
    <row r="3376">
      <c r="A3376" t="inlineStr">
        <is>
          <t>SOL AI반도체소부장|6개월 전에 샀다면|[중기추세]+[변동성허용]</t>
        </is>
      </c>
      <c r="B3376" t="inlineStr">
        <is>
          <t>SOL AI반도체소부장</t>
        </is>
      </c>
      <c r="C3376" t="inlineStr">
        <is>
          <t>455850</t>
        </is>
      </c>
      <c r="D3376" t="inlineStr">
        <is>
          <t>6개월 전에 샀다면</t>
        </is>
      </c>
      <c r="E3376" t="inlineStr">
        <is>
          <t>[중기추세]+[변동성허용]</t>
        </is>
      </c>
      <c r="F3376" t="inlineStr">
        <is>
          <t>[중기추세]</t>
        </is>
      </c>
      <c r="G3376" t="inlineStr">
        <is>
          <t>[변동성허용]</t>
        </is>
      </c>
      <c r="H3376" t="n">
        <v>300000</v>
      </c>
      <c r="I3376" t="n">
        <v>17315</v>
      </c>
      <c r="J3376" t="n">
        <v>26720</v>
      </c>
      <c r="K3376" t="n">
        <v>54.32</v>
      </c>
      <c r="L3376" t="n">
        <v>0</v>
      </c>
      <c r="M3376" t="n">
        <v>0</v>
      </c>
      <c r="N3376" t="n">
        <v>0</v>
      </c>
      <c r="O3376" t="n">
        <v>0</v>
      </c>
      <c r="P3376" t="inlineStr">
        <is>
          <t>2025-12-08</t>
        </is>
      </c>
      <c r="Q3376" t="inlineStr">
        <is>
          <t>2026-06-08</t>
        </is>
      </c>
      <c r="R3376" t="inlineStr">
        <is>
          <t>+10%▶50% 익절 / +20%▶30% 익절 / +30%▶20% 익절</t>
        </is>
      </c>
      <c r="S3376" t="inlineStr">
        <is>
          <t>-5%▶50% 손절 / -10%▶30% 손절 / -15%▶20% 손절</t>
        </is>
      </c>
      <c r="T3376" t="inlineStr">
        <is>
          <t>매수 0.0005 / 매도 0.0025 / 슬리피지 0.0007</t>
        </is>
      </c>
    </row>
    <row r="3377">
      <c r="A3377" t="inlineStr">
        <is>
          <t>SOL AI반도체소부장|6개월 전에 샀다면|[중기추세]+[버티기형]</t>
        </is>
      </c>
      <c r="B3377" t="inlineStr">
        <is>
          <t>SOL AI반도체소부장</t>
        </is>
      </c>
      <c r="C3377" t="inlineStr">
        <is>
          <t>455850</t>
        </is>
      </c>
      <c r="D3377" t="inlineStr">
        <is>
          <t>6개월 전에 샀다면</t>
        </is>
      </c>
      <c r="E3377" t="inlineStr">
        <is>
          <t>[중기추세]+[버티기형]</t>
        </is>
      </c>
      <c r="F3377" t="inlineStr">
        <is>
          <t>[중기추세]</t>
        </is>
      </c>
      <c r="G3377" t="inlineStr">
        <is>
          <t>[버티기형]</t>
        </is>
      </c>
      <c r="H3377" t="n">
        <v>300000</v>
      </c>
      <c r="I3377" t="n">
        <v>17315</v>
      </c>
      <c r="J3377" t="n">
        <v>26720</v>
      </c>
      <c r="K3377" t="n">
        <v>54.32</v>
      </c>
      <c r="L3377" t="n">
        <v>0</v>
      </c>
      <c r="M3377" t="n">
        <v>0</v>
      </c>
      <c r="N3377" t="n">
        <v>0</v>
      </c>
      <c r="O3377" t="n">
        <v>0</v>
      </c>
      <c r="P3377" t="inlineStr">
        <is>
          <t>2025-12-08</t>
        </is>
      </c>
      <c r="Q3377" t="inlineStr">
        <is>
          <t>2026-06-08</t>
        </is>
      </c>
      <c r="R3377" t="inlineStr">
        <is>
          <t>+10%▶50% 익절 / +20%▶30% 익절 / +30%▶20% 익절</t>
        </is>
      </c>
      <c r="S3377" t="inlineStr">
        <is>
          <t>-5%▶40% 손절 / -15%▶30% 손절 / -20%▶30% 손절</t>
        </is>
      </c>
      <c r="T3377" t="inlineStr">
        <is>
          <t>매수 0.0005 / 매도 0.0025 / 슬리피지 0.0007</t>
        </is>
      </c>
    </row>
    <row r="3378">
      <c r="A3378" t="inlineStr">
        <is>
          <t>SOL AI반도체소부장|6개월 전에 샀다면|[수익극대화]+[칼손절]</t>
        </is>
      </c>
      <c r="B3378" t="inlineStr">
        <is>
          <t>SOL AI반도체소부장</t>
        </is>
      </c>
      <c r="C3378" t="inlineStr">
        <is>
          <t>455850</t>
        </is>
      </c>
      <c r="D3378" t="inlineStr">
        <is>
          <t>6개월 전에 샀다면</t>
        </is>
      </c>
      <c r="E3378" t="inlineStr">
        <is>
          <t>[수익극대화]+[칼손절]</t>
        </is>
      </c>
      <c r="F3378" t="inlineStr">
        <is>
          <t>[수익극대화]</t>
        </is>
      </c>
      <c r="G3378" t="inlineStr">
        <is>
          <t>[칼손절]</t>
        </is>
      </c>
      <c r="H3378" t="n">
        <v>300000</v>
      </c>
      <c r="I3378" t="n">
        <v>17315</v>
      </c>
      <c r="J3378" t="n">
        <v>26720</v>
      </c>
      <c r="K3378" t="n">
        <v>54.32</v>
      </c>
      <c r="L3378" t="n">
        <v>0</v>
      </c>
      <c r="M3378" t="n">
        <v>0</v>
      </c>
      <c r="N3378" t="n">
        <v>0</v>
      </c>
      <c r="O3378" t="n">
        <v>0</v>
      </c>
      <c r="P3378" t="inlineStr">
        <is>
          <t>2025-12-08</t>
        </is>
      </c>
      <c r="Q3378" t="inlineStr">
        <is>
          <t>2026-06-08</t>
        </is>
      </c>
      <c r="R3378" t="inlineStr">
        <is>
          <t>+10%▶40% 익절 / +20%▶30% 익절 / +40%▶30% 익절</t>
        </is>
      </c>
      <c r="S3378" t="inlineStr">
        <is>
          <t>-2%▶80% 손절 / -4%▶10% 손절 / -6%▶10% 손절</t>
        </is>
      </c>
      <c r="T3378" t="inlineStr">
        <is>
          <t>매수 0.0005 / 매도 0.0025 / 슬리피지 0.0007</t>
        </is>
      </c>
    </row>
    <row r="3379">
      <c r="A3379" t="inlineStr">
        <is>
          <t>SOL AI반도체소부장|6개월 전에 샀다면|[수익극대화]+[정석방어]</t>
        </is>
      </c>
      <c r="B3379" t="inlineStr">
        <is>
          <t>SOL AI반도체소부장</t>
        </is>
      </c>
      <c r="C3379" t="inlineStr">
        <is>
          <t>455850</t>
        </is>
      </c>
      <c r="D3379" t="inlineStr">
        <is>
          <t>6개월 전에 샀다면</t>
        </is>
      </c>
      <c r="E3379" t="inlineStr">
        <is>
          <t>[수익극대화]+[정석방어]</t>
        </is>
      </c>
      <c r="F3379" t="inlineStr">
        <is>
          <t>[수익극대화]</t>
        </is>
      </c>
      <c r="G3379" t="inlineStr">
        <is>
          <t>[정석방어]</t>
        </is>
      </c>
      <c r="H3379" t="n">
        <v>300000</v>
      </c>
      <c r="I3379" t="n">
        <v>17315</v>
      </c>
      <c r="J3379" t="n">
        <v>26720</v>
      </c>
      <c r="K3379" t="n">
        <v>54.32</v>
      </c>
      <c r="L3379" t="n">
        <v>0</v>
      </c>
      <c r="M3379" t="n">
        <v>0</v>
      </c>
      <c r="N3379" t="n">
        <v>0</v>
      </c>
      <c r="O3379" t="n">
        <v>0</v>
      </c>
      <c r="P3379" t="inlineStr">
        <is>
          <t>2025-12-08</t>
        </is>
      </c>
      <c r="Q3379" t="inlineStr">
        <is>
          <t>2026-06-08</t>
        </is>
      </c>
      <c r="R3379" t="inlineStr">
        <is>
          <t>+10%▶40% 익절 / +20%▶30% 익절 / +40%▶30% 익절</t>
        </is>
      </c>
      <c r="S3379" t="inlineStr">
        <is>
          <t>-3%▶70% 손절 / -5%▶20% 손절 / -10%▶10% 손절</t>
        </is>
      </c>
      <c r="T3379" t="inlineStr">
        <is>
          <t>매수 0.0005 / 매도 0.0025 / 슬리피지 0.0007</t>
        </is>
      </c>
    </row>
    <row r="3380">
      <c r="A3380" t="inlineStr">
        <is>
          <t>SOL AI반도체소부장|6개월 전에 샀다면|[수익극대화]+[변동성허용]</t>
        </is>
      </c>
      <c r="B3380" t="inlineStr">
        <is>
          <t>SOL AI반도체소부장</t>
        </is>
      </c>
      <c r="C3380" t="inlineStr">
        <is>
          <t>455850</t>
        </is>
      </c>
      <c r="D3380" t="inlineStr">
        <is>
          <t>6개월 전에 샀다면</t>
        </is>
      </c>
      <c r="E3380" t="inlineStr">
        <is>
          <t>[수익극대화]+[변동성허용]</t>
        </is>
      </c>
      <c r="F3380" t="inlineStr">
        <is>
          <t>[수익극대화]</t>
        </is>
      </c>
      <c r="G3380" t="inlineStr">
        <is>
          <t>[변동성허용]</t>
        </is>
      </c>
      <c r="H3380" t="n">
        <v>300000</v>
      </c>
      <c r="I3380" t="n">
        <v>17315</v>
      </c>
      <c r="J3380" t="n">
        <v>26720</v>
      </c>
      <c r="K3380" t="n">
        <v>54.32</v>
      </c>
      <c r="L3380" t="n">
        <v>0</v>
      </c>
      <c r="M3380" t="n">
        <v>0</v>
      </c>
      <c r="N3380" t="n">
        <v>0</v>
      </c>
      <c r="O3380" t="n">
        <v>0</v>
      </c>
      <c r="P3380" t="inlineStr">
        <is>
          <t>2025-12-08</t>
        </is>
      </c>
      <c r="Q3380" t="inlineStr">
        <is>
          <t>2026-06-08</t>
        </is>
      </c>
      <c r="R3380" t="inlineStr">
        <is>
          <t>+10%▶40% 익절 / +20%▶30% 익절 / +40%▶30% 익절</t>
        </is>
      </c>
      <c r="S3380" t="inlineStr">
        <is>
          <t>-5%▶50% 손절 / -10%▶30% 손절 / -15%▶20% 손절</t>
        </is>
      </c>
      <c r="T3380" t="inlineStr">
        <is>
          <t>매수 0.0005 / 매도 0.0025 / 슬리피지 0.0007</t>
        </is>
      </c>
    </row>
    <row r="3381">
      <c r="A3381" t="inlineStr">
        <is>
          <t>SOL AI반도체소부장|6개월 전에 샀다면|[수익극대화]+[버티기형]</t>
        </is>
      </c>
      <c r="B3381" t="inlineStr">
        <is>
          <t>SOL AI반도체소부장</t>
        </is>
      </c>
      <c r="C3381" t="inlineStr">
        <is>
          <t>455850</t>
        </is>
      </c>
      <c r="D3381" t="inlineStr">
        <is>
          <t>6개월 전에 샀다면</t>
        </is>
      </c>
      <c r="E3381" t="inlineStr">
        <is>
          <t>[수익극대화]+[버티기형]</t>
        </is>
      </c>
      <c r="F3381" t="inlineStr">
        <is>
          <t>[수익극대화]</t>
        </is>
      </c>
      <c r="G3381" t="inlineStr">
        <is>
          <t>[버티기형]</t>
        </is>
      </c>
      <c r="H3381" t="n">
        <v>300000</v>
      </c>
      <c r="I3381" t="n">
        <v>17315</v>
      </c>
      <c r="J3381" t="n">
        <v>26720</v>
      </c>
      <c r="K3381" t="n">
        <v>54.32</v>
      </c>
      <c r="L3381" t="n">
        <v>0</v>
      </c>
      <c r="M3381" t="n">
        <v>0</v>
      </c>
      <c r="N3381" t="n">
        <v>0</v>
      </c>
      <c r="O3381" t="n">
        <v>0</v>
      </c>
      <c r="P3381" t="inlineStr">
        <is>
          <t>2025-12-08</t>
        </is>
      </c>
      <c r="Q3381" t="inlineStr">
        <is>
          <t>2026-06-08</t>
        </is>
      </c>
      <c r="R3381" t="inlineStr">
        <is>
          <t>+10%▶40% 익절 / +20%▶30% 익절 / +40%▶30% 익절</t>
        </is>
      </c>
      <c r="S3381" t="inlineStr">
        <is>
          <t>-5%▶40% 손절 / -15%▶30% 손절 / -20%▶30% 손절</t>
        </is>
      </c>
      <c r="T3381" t="inlineStr">
        <is>
          <t>매수 0.0005 / 매도 0.0025 / 슬리피지 0.0007</t>
        </is>
      </c>
    </row>
    <row r="3382">
      <c r="A3382" t="inlineStr">
        <is>
          <t>SOL AI반도체소부장|전체 평가기간|[초단타]+[칼손절]</t>
        </is>
      </c>
      <c r="B3382" t="inlineStr">
        <is>
          <t>SOL AI반도체소부장</t>
        </is>
      </c>
      <c r="C3382" t="inlineStr">
        <is>
          <t>455850</t>
        </is>
      </c>
      <c r="D3382" t="inlineStr">
        <is>
          <t>전체 평가기간</t>
        </is>
      </c>
      <c r="E3382" t="inlineStr">
        <is>
          <t>[초단타]+[칼손절]</t>
        </is>
      </c>
      <c r="F3382" t="inlineStr">
        <is>
          <t>[초단타]</t>
        </is>
      </c>
      <c r="G3382" t="inlineStr">
        <is>
          <t>[칼손절]</t>
        </is>
      </c>
      <c r="H3382" t="n">
        <v>300000</v>
      </c>
      <c r="I3382" t="n">
        <v>17965</v>
      </c>
      <c r="J3382" t="n">
        <v>26720</v>
      </c>
      <c r="K3382" t="n">
        <v>48.73</v>
      </c>
      <c r="L3382" t="n">
        <v>0</v>
      </c>
      <c r="M3382" t="n">
        <v>0</v>
      </c>
      <c r="N3382" t="n">
        <v>0</v>
      </c>
      <c r="O3382" t="n">
        <v>0</v>
      </c>
      <c r="P3382" t="inlineStr">
        <is>
          <t>2026-01-02</t>
        </is>
      </c>
      <c r="Q3382" t="inlineStr">
        <is>
          <t>2026-06-08</t>
        </is>
      </c>
      <c r="R3382" t="inlineStr">
        <is>
          <t>+3%▶70% 익절 / +5%▶20% 익절 / +10%▶10% 익절</t>
        </is>
      </c>
      <c r="S3382" t="inlineStr">
        <is>
          <t>-2%▶80% 손절 / -4%▶10% 손절 / -6%▶10% 손절</t>
        </is>
      </c>
      <c r="T3382" t="inlineStr">
        <is>
          <t>매수 0.0005 / 매도 0.0025 / 슬리피지 0.0007</t>
        </is>
      </c>
    </row>
    <row r="3383">
      <c r="A3383" t="inlineStr">
        <is>
          <t>SOL AI반도체소부장|전체 평가기간|[초단타]+[정석방어]</t>
        </is>
      </c>
      <c r="B3383" t="inlineStr">
        <is>
          <t>SOL AI반도체소부장</t>
        </is>
      </c>
      <c r="C3383" t="inlineStr">
        <is>
          <t>455850</t>
        </is>
      </c>
      <c r="D3383" t="inlineStr">
        <is>
          <t>전체 평가기간</t>
        </is>
      </c>
      <c r="E3383" t="inlineStr">
        <is>
          <t>[초단타]+[정석방어]</t>
        </is>
      </c>
      <c r="F3383" t="inlineStr">
        <is>
          <t>[초단타]</t>
        </is>
      </c>
      <c r="G3383" t="inlineStr">
        <is>
          <t>[정석방어]</t>
        </is>
      </c>
      <c r="H3383" t="n">
        <v>300000</v>
      </c>
      <c r="I3383" t="n">
        <v>17965</v>
      </c>
      <c r="J3383" t="n">
        <v>26720</v>
      </c>
      <c r="K3383" t="n">
        <v>48.73</v>
      </c>
      <c r="L3383" t="n">
        <v>0</v>
      </c>
      <c r="M3383" t="n">
        <v>0</v>
      </c>
      <c r="N3383" t="n">
        <v>0</v>
      </c>
      <c r="O3383" t="n">
        <v>0</v>
      </c>
      <c r="P3383" t="inlineStr">
        <is>
          <t>2026-01-02</t>
        </is>
      </c>
      <c r="Q3383" t="inlineStr">
        <is>
          <t>2026-06-08</t>
        </is>
      </c>
      <c r="R3383" t="inlineStr">
        <is>
          <t>+3%▶70% 익절 / +5%▶20% 익절 / +10%▶10% 익절</t>
        </is>
      </c>
      <c r="S3383" t="inlineStr">
        <is>
          <t>-3%▶70% 손절 / -5%▶20% 손절 / -10%▶10% 손절</t>
        </is>
      </c>
      <c r="T3383" t="inlineStr">
        <is>
          <t>매수 0.0005 / 매도 0.0025 / 슬리피지 0.0007</t>
        </is>
      </c>
    </row>
    <row r="3384">
      <c r="A3384" t="inlineStr">
        <is>
          <t>SOL AI반도체소부장|전체 평가기간|[초단타]+[변동성허용]</t>
        </is>
      </c>
      <c r="B3384" t="inlineStr">
        <is>
          <t>SOL AI반도체소부장</t>
        </is>
      </c>
      <c r="C3384" t="inlineStr">
        <is>
          <t>455850</t>
        </is>
      </c>
      <c r="D3384" t="inlineStr">
        <is>
          <t>전체 평가기간</t>
        </is>
      </c>
      <c r="E3384" t="inlineStr">
        <is>
          <t>[초단타]+[변동성허용]</t>
        </is>
      </c>
      <c r="F3384" t="inlineStr">
        <is>
          <t>[초단타]</t>
        </is>
      </c>
      <c r="G3384" t="inlineStr">
        <is>
          <t>[변동성허용]</t>
        </is>
      </c>
      <c r="H3384" t="n">
        <v>300000</v>
      </c>
      <c r="I3384" t="n">
        <v>17965</v>
      </c>
      <c r="J3384" t="n">
        <v>26720</v>
      </c>
      <c r="K3384" t="n">
        <v>48.73</v>
      </c>
      <c r="L3384" t="n">
        <v>0</v>
      </c>
      <c r="M3384" t="n">
        <v>0</v>
      </c>
      <c r="N3384" t="n">
        <v>0</v>
      </c>
      <c r="O3384" t="n">
        <v>0</v>
      </c>
      <c r="P3384" t="inlineStr">
        <is>
          <t>2026-01-02</t>
        </is>
      </c>
      <c r="Q3384" t="inlineStr">
        <is>
          <t>2026-06-08</t>
        </is>
      </c>
      <c r="R3384" t="inlineStr">
        <is>
          <t>+3%▶70% 익절 / +5%▶20% 익절 / +10%▶10% 익절</t>
        </is>
      </c>
      <c r="S3384" t="inlineStr">
        <is>
          <t>-5%▶50% 손절 / -10%▶30% 손절 / -15%▶20% 손절</t>
        </is>
      </c>
      <c r="T3384" t="inlineStr">
        <is>
          <t>매수 0.0005 / 매도 0.0025 / 슬리피지 0.0007</t>
        </is>
      </c>
    </row>
    <row r="3385">
      <c r="A3385" t="inlineStr">
        <is>
          <t>SOL AI반도체소부장|전체 평가기간|[초단타]+[버티기형]</t>
        </is>
      </c>
      <c r="B3385" t="inlineStr">
        <is>
          <t>SOL AI반도체소부장</t>
        </is>
      </c>
      <c r="C3385" t="inlineStr">
        <is>
          <t>455850</t>
        </is>
      </c>
      <c r="D3385" t="inlineStr">
        <is>
          <t>전체 평가기간</t>
        </is>
      </c>
      <c r="E3385" t="inlineStr">
        <is>
          <t>[초단타]+[버티기형]</t>
        </is>
      </c>
      <c r="F3385" t="inlineStr">
        <is>
          <t>[초단타]</t>
        </is>
      </c>
      <c r="G3385" t="inlineStr">
        <is>
          <t>[버티기형]</t>
        </is>
      </c>
      <c r="H3385" t="n">
        <v>300000</v>
      </c>
      <c r="I3385" t="n">
        <v>17965</v>
      </c>
      <c r="J3385" t="n">
        <v>26720</v>
      </c>
      <c r="K3385" t="n">
        <v>48.73</v>
      </c>
      <c r="L3385" t="n">
        <v>0</v>
      </c>
      <c r="M3385" t="n">
        <v>0</v>
      </c>
      <c r="N3385" t="n">
        <v>0</v>
      </c>
      <c r="O3385" t="n">
        <v>0</v>
      </c>
      <c r="P3385" t="inlineStr">
        <is>
          <t>2026-01-02</t>
        </is>
      </c>
      <c r="Q3385" t="inlineStr">
        <is>
          <t>2026-06-08</t>
        </is>
      </c>
      <c r="R3385" t="inlineStr">
        <is>
          <t>+3%▶70% 익절 / +5%▶20% 익절 / +10%▶10% 익절</t>
        </is>
      </c>
      <c r="S3385" t="inlineStr">
        <is>
          <t>-5%▶40% 손절 / -15%▶30% 손절 / -20%▶30% 손절</t>
        </is>
      </c>
      <c r="T3385" t="inlineStr">
        <is>
          <t>매수 0.0005 / 매도 0.0025 / 슬리피지 0.0007</t>
        </is>
      </c>
    </row>
    <row r="3386">
      <c r="A3386" t="inlineStr">
        <is>
          <t>SOL AI반도체소부장|전체 평가기간|[단기스윙]+[칼손절]</t>
        </is>
      </c>
      <c r="B3386" t="inlineStr">
        <is>
          <t>SOL AI반도체소부장</t>
        </is>
      </c>
      <c r="C3386" t="inlineStr">
        <is>
          <t>455850</t>
        </is>
      </c>
      <c r="D3386" t="inlineStr">
        <is>
          <t>전체 평가기간</t>
        </is>
      </c>
      <c r="E3386" t="inlineStr">
        <is>
          <t>[단기스윙]+[칼손절]</t>
        </is>
      </c>
      <c r="F3386" t="inlineStr">
        <is>
          <t>[단기스윙]</t>
        </is>
      </c>
      <c r="G3386" t="inlineStr">
        <is>
          <t>[칼손절]</t>
        </is>
      </c>
      <c r="H3386" t="n">
        <v>300000</v>
      </c>
      <c r="I3386" t="n">
        <v>17965</v>
      </c>
      <c r="J3386" t="n">
        <v>26720</v>
      </c>
      <c r="K3386" t="n">
        <v>48.73</v>
      </c>
      <c r="L3386" t="n">
        <v>0</v>
      </c>
      <c r="M3386" t="n">
        <v>0</v>
      </c>
      <c r="N3386" t="n">
        <v>0</v>
      </c>
      <c r="O3386" t="n">
        <v>0</v>
      </c>
      <c r="P3386" t="inlineStr">
        <is>
          <t>2026-01-02</t>
        </is>
      </c>
      <c r="Q3386" t="inlineStr">
        <is>
          <t>2026-06-08</t>
        </is>
      </c>
      <c r="R3386" t="inlineStr">
        <is>
          <t>+5%▶60% 익절 / +10%▶30% 익절 / +20%▶10% 익절</t>
        </is>
      </c>
      <c r="S3386" t="inlineStr">
        <is>
          <t>-2%▶80% 손절 / -4%▶10% 손절 / -6%▶10% 손절</t>
        </is>
      </c>
      <c r="T3386" t="inlineStr">
        <is>
          <t>매수 0.0005 / 매도 0.0025 / 슬리피지 0.0007</t>
        </is>
      </c>
    </row>
    <row r="3387">
      <c r="A3387" t="inlineStr">
        <is>
          <t>SOL AI반도체소부장|전체 평가기간|[단기스윙]+[정석방어]</t>
        </is>
      </c>
      <c r="B3387" t="inlineStr">
        <is>
          <t>SOL AI반도체소부장</t>
        </is>
      </c>
      <c r="C3387" t="inlineStr">
        <is>
          <t>455850</t>
        </is>
      </c>
      <c r="D3387" t="inlineStr">
        <is>
          <t>전체 평가기간</t>
        </is>
      </c>
      <c r="E3387" t="inlineStr">
        <is>
          <t>[단기스윙]+[정석방어]</t>
        </is>
      </c>
      <c r="F3387" t="inlineStr">
        <is>
          <t>[단기스윙]</t>
        </is>
      </c>
      <c r="G3387" t="inlineStr">
        <is>
          <t>[정석방어]</t>
        </is>
      </c>
      <c r="H3387" t="n">
        <v>300000</v>
      </c>
      <c r="I3387" t="n">
        <v>17965</v>
      </c>
      <c r="J3387" t="n">
        <v>26720</v>
      </c>
      <c r="K3387" t="n">
        <v>48.73</v>
      </c>
      <c r="L3387" t="n">
        <v>0</v>
      </c>
      <c r="M3387" t="n">
        <v>0</v>
      </c>
      <c r="N3387" t="n">
        <v>0</v>
      </c>
      <c r="O3387" t="n">
        <v>0</v>
      </c>
      <c r="P3387" t="inlineStr">
        <is>
          <t>2026-01-02</t>
        </is>
      </c>
      <c r="Q3387" t="inlineStr">
        <is>
          <t>2026-06-08</t>
        </is>
      </c>
      <c r="R3387" t="inlineStr">
        <is>
          <t>+5%▶60% 익절 / +10%▶30% 익절 / +20%▶10% 익절</t>
        </is>
      </c>
      <c r="S3387" t="inlineStr">
        <is>
          <t>-3%▶70% 손절 / -5%▶20% 손절 / -10%▶10% 손절</t>
        </is>
      </c>
      <c r="T3387" t="inlineStr">
        <is>
          <t>매수 0.0005 / 매도 0.0025 / 슬리피지 0.0007</t>
        </is>
      </c>
    </row>
    <row r="3388">
      <c r="A3388" t="inlineStr">
        <is>
          <t>SOL AI반도체소부장|전체 평가기간|[단기스윙]+[변동성허용]</t>
        </is>
      </c>
      <c r="B3388" t="inlineStr">
        <is>
          <t>SOL AI반도체소부장</t>
        </is>
      </c>
      <c r="C3388" t="inlineStr">
        <is>
          <t>455850</t>
        </is>
      </c>
      <c r="D3388" t="inlineStr">
        <is>
          <t>전체 평가기간</t>
        </is>
      </c>
      <c r="E3388" t="inlineStr">
        <is>
          <t>[단기스윙]+[변동성허용]</t>
        </is>
      </c>
      <c r="F3388" t="inlineStr">
        <is>
          <t>[단기스윙]</t>
        </is>
      </c>
      <c r="G3388" t="inlineStr">
        <is>
          <t>[변동성허용]</t>
        </is>
      </c>
      <c r="H3388" t="n">
        <v>300000</v>
      </c>
      <c r="I3388" t="n">
        <v>17965</v>
      </c>
      <c r="J3388" t="n">
        <v>26720</v>
      </c>
      <c r="K3388" t="n">
        <v>48.73</v>
      </c>
      <c r="L3388" t="n">
        <v>0</v>
      </c>
      <c r="M3388" t="n">
        <v>0</v>
      </c>
      <c r="N3388" t="n">
        <v>0</v>
      </c>
      <c r="O3388" t="n">
        <v>0</v>
      </c>
      <c r="P3388" t="inlineStr">
        <is>
          <t>2026-01-02</t>
        </is>
      </c>
      <c r="Q3388" t="inlineStr">
        <is>
          <t>2026-06-08</t>
        </is>
      </c>
      <c r="R3388" t="inlineStr">
        <is>
          <t>+5%▶60% 익절 / +10%▶30% 익절 / +20%▶10% 익절</t>
        </is>
      </c>
      <c r="S3388" t="inlineStr">
        <is>
          <t>-5%▶50% 손절 / -10%▶30% 손절 / -15%▶20% 손절</t>
        </is>
      </c>
      <c r="T3388" t="inlineStr">
        <is>
          <t>매수 0.0005 / 매도 0.0025 / 슬리피지 0.0007</t>
        </is>
      </c>
    </row>
    <row r="3389">
      <c r="A3389" t="inlineStr">
        <is>
          <t>SOL AI반도체소부장|전체 평가기간|[단기스윙]+[버티기형]</t>
        </is>
      </c>
      <c r="B3389" t="inlineStr">
        <is>
          <t>SOL AI반도체소부장</t>
        </is>
      </c>
      <c r="C3389" t="inlineStr">
        <is>
          <t>455850</t>
        </is>
      </c>
      <c r="D3389" t="inlineStr">
        <is>
          <t>전체 평가기간</t>
        </is>
      </c>
      <c r="E3389" t="inlineStr">
        <is>
          <t>[단기스윙]+[버티기형]</t>
        </is>
      </c>
      <c r="F3389" t="inlineStr">
        <is>
          <t>[단기스윙]</t>
        </is>
      </c>
      <c r="G3389" t="inlineStr">
        <is>
          <t>[버티기형]</t>
        </is>
      </c>
      <c r="H3389" t="n">
        <v>300000</v>
      </c>
      <c r="I3389" t="n">
        <v>17965</v>
      </c>
      <c r="J3389" t="n">
        <v>26720</v>
      </c>
      <c r="K3389" t="n">
        <v>48.73</v>
      </c>
      <c r="L3389" t="n">
        <v>0</v>
      </c>
      <c r="M3389" t="n">
        <v>0</v>
      </c>
      <c r="N3389" t="n">
        <v>0</v>
      </c>
      <c r="O3389" t="n">
        <v>0</v>
      </c>
      <c r="P3389" t="inlineStr">
        <is>
          <t>2026-01-02</t>
        </is>
      </c>
      <c r="Q3389" t="inlineStr">
        <is>
          <t>2026-06-08</t>
        </is>
      </c>
      <c r="R3389" t="inlineStr">
        <is>
          <t>+5%▶60% 익절 / +10%▶30% 익절 / +20%▶10% 익절</t>
        </is>
      </c>
      <c r="S3389" t="inlineStr">
        <is>
          <t>-5%▶40% 손절 / -15%▶30% 손절 / -20%▶30% 손절</t>
        </is>
      </c>
      <c r="T3389" t="inlineStr">
        <is>
          <t>매수 0.0005 / 매도 0.0025 / 슬리피지 0.0007</t>
        </is>
      </c>
    </row>
    <row r="3390">
      <c r="A3390" t="inlineStr">
        <is>
          <t>SOL AI반도체소부장|전체 평가기간|[대표님룰]+[칼손절]</t>
        </is>
      </c>
      <c r="B3390" t="inlineStr">
        <is>
          <t>SOL AI반도체소부장</t>
        </is>
      </c>
      <c r="C3390" t="inlineStr">
        <is>
          <t>455850</t>
        </is>
      </c>
      <c r="D3390" t="inlineStr">
        <is>
          <t>전체 평가기간</t>
        </is>
      </c>
      <c r="E3390" t="inlineStr">
        <is>
          <t>[대표님룰]+[칼손절]</t>
        </is>
      </c>
      <c r="F3390" t="inlineStr">
        <is>
          <t>[대표님룰]</t>
        </is>
      </c>
      <c r="G3390" t="inlineStr">
        <is>
          <t>[칼손절]</t>
        </is>
      </c>
      <c r="H3390" t="n">
        <v>300000</v>
      </c>
      <c r="I3390" t="n">
        <v>17965</v>
      </c>
      <c r="J3390" t="n">
        <v>26720</v>
      </c>
      <c r="K3390" t="n">
        <v>48.73</v>
      </c>
      <c r="L3390" t="n">
        <v>0</v>
      </c>
      <c r="M3390" t="n">
        <v>0</v>
      </c>
      <c r="N3390" t="n">
        <v>0</v>
      </c>
      <c r="O3390" t="n">
        <v>0</v>
      </c>
      <c r="P3390" t="inlineStr">
        <is>
          <t>2026-01-02</t>
        </is>
      </c>
      <c r="Q3390" t="inlineStr">
        <is>
          <t>2026-06-08</t>
        </is>
      </c>
      <c r="R3390" t="inlineStr">
        <is>
          <t>+5%▶60% 익절 / +10%▶30% 익절 / +30%▶10% 익절</t>
        </is>
      </c>
      <c r="S3390" t="inlineStr">
        <is>
          <t>-2%▶80% 손절 / -4%▶10% 손절 / -6%▶10% 손절</t>
        </is>
      </c>
      <c r="T3390" t="inlineStr">
        <is>
          <t>매수 0.0005 / 매도 0.0025 / 슬리피지 0.0007</t>
        </is>
      </c>
    </row>
    <row r="3391">
      <c r="A3391" t="inlineStr">
        <is>
          <t>SOL AI반도체소부장|전체 평가기간|[대표님룰]+[정석방어]</t>
        </is>
      </c>
      <c r="B3391" t="inlineStr">
        <is>
          <t>SOL AI반도체소부장</t>
        </is>
      </c>
      <c r="C3391" t="inlineStr">
        <is>
          <t>455850</t>
        </is>
      </c>
      <c r="D3391" t="inlineStr">
        <is>
          <t>전체 평가기간</t>
        </is>
      </c>
      <c r="E3391" t="inlineStr">
        <is>
          <t>[대표님룰]+[정석방어]</t>
        </is>
      </c>
      <c r="F3391" t="inlineStr">
        <is>
          <t>[대표님룰]</t>
        </is>
      </c>
      <c r="G3391" t="inlineStr">
        <is>
          <t>[정석방어]</t>
        </is>
      </c>
      <c r="H3391" t="n">
        <v>300000</v>
      </c>
      <c r="I3391" t="n">
        <v>17965</v>
      </c>
      <c r="J3391" t="n">
        <v>26720</v>
      </c>
      <c r="K3391" t="n">
        <v>48.73</v>
      </c>
      <c r="L3391" t="n">
        <v>0</v>
      </c>
      <c r="M3391" t="n">
        <v>0</v>
      </c>
      <c r="N3391" t="n">
        <v>0</v>
      </c>
      <c r="O3391" t="n">
        <v>0</v>
      </c>
      <c r="P3391" t="inlineStr">
        <is>
          <t>2026-01-02</t>
        </is>
      </c>
      <c r="Q3391" t="inlineStr">
        <is>
          <t>2026-06-08</t>
        </is>
      </c>
      <c r="R3391" t="inlineStr">
        <is>
          <t>+5%▶60% 익절 / +10%▶30% 익절 / +30%▶10% 익절</t>
        </is>
      </c>
      <c r="S3391" t="inlineStr">
        <is>
          <t>-3%▶70% 손절 / -5%▶20% 손절 / -10%▶10% 손절</t>
        </is>
      </c>
      <c r="T3391" t="inlineStr">
        <is>
          <t>매수 0.0005 / 매도 0.0025 / 슬리피지 0.0007</t>
        </is>
      </c>
    </row>
    <row r="3392">
      <c r="A3392" t="inlineStr">
        <is>
          <t>SOL AI반도체소부장|전체 평가기간|[대표님룰]+[변동성허용]</t>
        </is>
      </c>
      <c r="B3392" t="inlineStr">
        <is>
          <t>SOL AI반도체소부장</t>
        </is>
      </c>
      <c r="C3392" t="inlineStr">
        <is>
          <t>455850</t>
        </is>
      </c>
      <c r="D3392" t="inlineStr">
        <is>
          <t>전체 평가기간</t>
        </is>
      </c>
      <c r="E3392" t="inlineStr">
        <is>
          <t>[대표님룰]+[변동성허용]</t>
        </is>
      </c>
      <c r="F3392" t="inlineStr">
        <is>
          <t>[대표님룰]</t>
        </is>
      </c>
      <c r="G3392" t="inlineStr">
        <is>
          <t>[변동성허용]</t>
        </is>
      </c>
      <c r="H3392" t="n">
        <v>300000</v>
      </c>
      <c r="I3392" t="n">
        <v>17965</v>
      </c>
      <c r="J3392" t="n">
        <v>26720</v>
      </c>
      <c r="K3392" t="n">
        <v>48.73</v>
      </c>
      <c r="L3392" t="n">
        <v>0</v>
      </c>
      <c r="M3392" t="n">
        <v>0</v>
      </c>
      <c r="N3392" t="n">
        <v>0</v>
      </c>
      <c r="O3392" t="n">
        <v>0</v>
      </c>
      <c r="P3392" t="inlineStr">
        <is>
          <t>2026-01-02</t>
        </is>
      </c>
      <c r="Q3392" t="inlineStr">
        <is>
          <t>2026-06-08</t>
        </is>
      </c>
      <c r="R3392" t="inlineStr">
        <is>
          <t>+5%▶60% 익절 / +10%▶30% 익절 / +30%▶10% 익절</t>
        </is>
      </c>
      <c r="S3392" t="inlineStr">
        <is>
          <t>-5%▶50% 손절 / -10%▶30% 손절 / -15%▶20% 손절</t>
        </is>
      </c>
      <c r="T3392" t="inlineStr">
        <is>
          <t>매수 0.0005 / 매도 0.0025 / 슬리피지 0.0007</t>
        </is>
      </c>
    </row>
    <row r="3393">
      <c r="A3393" t="inlineStr">
        <is>
          <t>SOL AI반도체소부장|전체 평가기간|[대표님룰]+[버티기형]</t>
        </is>
      </c>
      <c r="B3393" t="inlineStr">
        <is>
          <t>SOL AI반도체소부장</t>
        </is>
      </c>
      <c r="C3393" t="inlineStr">
        <is>
          <t>455850</t>
        </is>
      </c>
      <c r="D3393" t="inlineStr">
        <is>
          <t>전체 평가기간</t>
        </is>
      </c>
      <c r="E3393" t="inlineStr">
        <is>
          <t>[대표님룰]+[버티기형]</t>
        </is>
      </c>
      <c r="F3393" t="inlineStr">
        <is>
          <t>[대표님룰]</t>
        </is>
      </c>
      <c r="G3393" t="inlineStr">
        <is>
          <t>[버티기형]</t>
        </is>
      </c>
      <c r="H3393" t="n">
        <v>300000</v>
      </c>
      <c r="I3393" t="n">
        <v>17965</v>
      </c>
      <c r="J3393" t="n">
        <v>26720</v>
      </c>
      <c r="K3393" t="n">
        <v>48.73</v>
      </c>
      <c r="L3393" t="n">
        <v>0</v>
      </c>
      <c r="M3393" t="n">
        <v>0</v>
      </c>
      <c r="N3393" t="n">
        <v>0</v>
      </c>
      <c r="O3393" t="n">
        <v>0</v>
      </c>
      <c r="P3393" t="inlineStr">
        <is>
          <t>2026-01-02</t>
        </is>
      </c>
      <c r="Q3393" t="inlineStr">
        <is>
          <t>2026-06-08</t>
        </is>
      </c>
      <c r="R3393" t="inlineStr">
        <is>
          <t>+5%▶60% 익절 / +10%▶30% 익절 / +30%▶10% 익절</t>
        </is>
      </c>
      <c r="S3393" t="inlineStr">
        <is>
          <t>-5%▶40% 손절 / -15%▶30% 손절 / -20%▶30% 손절</t>
        </is>
      </c>
      <c r="T3393" t="inlineStr">
        <is>
          <t>매수 0.0005 / 매도 0.0025 / 슬리피지 0.0007</t>
        </is>
      </c>
    </row>
    <row r="3394">
      <c r="A3394" t="inlineStr">
        <is>
          <t>SOL AI반도체소부장|전체 평가기간|[중기추세]+[칼손절]</t>
        </is>
      </c>
      <c r="B3394" t="inlineStr">
        <is>
          <t>SOL AI반도체소부장</t>
        </is>
      </c>
      <c r="C3394" t="inlineStr">
        <is>
          <t>455850</t>
        </is>
      </c>
      <c r="D3394" t="inlineStr">
        <is>
          <t>전체 평가기간</t>
        </is>
      </c>
      <c r="E3394" t="inlineStr">
        <is>
          <t>[중기추세]+[칼손절]</t>
        </is>
      </c>
      <c r="F3394" t="inlineStr">
        <is>
          <t>[중기추세]</t>
        </is>
      </c>
      <c r="G3394" t="inlineStr">
        <is>
          <t>[칼손절]</t>
        </is>
      </c>
      <c r="H3394" t="n">
        <v>300000</v>
      </c>
      <c r="I3394" t="n">
        <v>17965</v>
      </c>
      <c r="J3394" t="n">
        <v>26720</v>
      </c>
      <c r="K3394" t="n">
        <v>48.73</v>
      </c>
      <c r="L3394" t="n">
        <v>0</v>
      </c>
      <c r="M3394" t="n">
        <v>0</v>
      </c>
      <c r="N3394" t="n">
        <v>0</v>
      </c>
      <c r="O3394" t="n">
        <v>0</v>
      </c>
      <c r="P3394" t="inlineStr">
        <is>
          <t>2026-01-02</t>
        </is>
      </c>
      <c r="Q3394" t="inlineStr">
        <is>
          <t>2026-06-08</t>
        </is>
      </c>
      <c r="R3394" t="inlineStr">
        <is>
          <t>+10%▶50% 익절 / +20%▶30% 익절 / +30%▶20% 익절</t>
        </is>
      </c>
      <c r="S3394" t="inlineStr">
        <is>
          <t>-2%▶80% 손절 / -4%▶10% 손절 / -6%▶10% 손절</t>
        </is>
      </c>
      <c r="T3394" t="inlineStr">
        <is>
          <t>매수 0.0005 / 매도 0.0025 / 슬리피지 0.0007</t>
        </is>
      </c>
    </row>
    <row r="3395">
      <c r="A3395" t="inlineStr">
        <is>
          <t>SOL AI반도체소부장|전체 평가기간|[중기추세]+[정석방어]</t>
        </is>
      </c>
      <c r="B3395" t="inlineStr">
        <is>
          <t>SOL AI반도체소부장</t>
        </is>
      </c>
      <c r="C3395" t="inlineStr">
        <is>
          <t>455850</t>
        </is>
      </c>
      <c r="D3395" t="inlineStr">
        <is>
          <t>전체 평가기간</t>
        </is>
      </c>
      <c r="E3395" t="inlineStr">
        <is>
          <t>[중기추세]+[정석방어]</t>
        </is>
      </c>
      <c r="F3395" t="inlineStr">
        <is>
          <t>[중기추세]</t>
        </is>
      </c>
      <c r="G3395" t="inlineStr">
        <is>
          <t>[정석방어]</t>
        </is>
      </c>
      <c r="H3395" t="n">
        <v>300000</v>
      </c>
      <c r="I3395" t="n">
        <v>17965</v>
      </c>
      <c r="J3395" t="n">
        <v>26720</v>
      </c>
      <c r="K3395" t="n">
        <v>48.73</v>
      </c>
      <c r="L3395" t="n">
        <v>0</v>
      </c>
      <c r="M3395" t="n">
        <v>0</v>
      </c>
      <c r="N3395" t="n">
        <v>0</v>
      </c>
      <c r="O3395" t="n">
        <v>0</v>
      </c>
      <c r="P3395" t="inlineStr">
        <is>
          <t>2026-01-02</t>
        </is>
      </c>
      <c r="Q3395" t="inlineStr">
        <is>
          <t>2026-06-08</t>
        </is>
      </c>
      <c r="R3395" t="inlineStr">
        <is>
          <t>+10%▶50% 익절 / +20%▶30% 익절 / +30%▶20% 익절</t>
        </is>
      </c>
      <c r="S3395" t="inlineStr">
        <is>
          <t>-3%▶70% 손절 / -5%▶20% 손절 / -10%▶10% 손절</t>
        </is>
      </c>
      <c r="T3395" t="inlineStr">
        <is>
          <t>매수 0.0005 / 매도 0.0025 / 슬리피지 0.0007</t>
        </is>
      </c>
    </row>
    <row r="3396">
      <c r="A3396" t="inlineStr">
        <is>
          <t>SOL AI반도체소부장|전체 평가기간|[중기추세]+[변동성허용]</t>
        </is>
      </c>
      <c r="B3396" t="inlineStr">
        <is>
          <t>SOL AI반도체소부장</t>
        </is>
      </c>
      <c r="C3396" t="inlineStr">
        <is>
          <t>455850</t>
        </is>
      </c>
      <c r="D3396" t="inlineStr">
        <is>
          <t>전체 평가기간</t>
        </is>
      </c>
      <c r="E3396" t="inlineStr">
        <is>
          <t>[중기추세]+[변동성허용]</t>
        </is>
      </c>
      <c r="F3396" t="inlineStr">
        <is>
          <t>[중기추세]</t>
        </is>
      </c>
      <c r="G3396" t="inlineStr">
        <is>
          <t>[변동성허용]</t>
        </is>
      </c>
      <c r="H3396" t="n">
        <v>300000</v>
      </c>
      <c r="I3396" t="n">
        <v>17965</v>
      </c>
      <c r="J3396" t="n">
        <v>26720</v>
      </c>
      <c r="K3396" t="n">
        <v>48.73</v>
      </c>
      <c r="L3396" t="n">
        <v>0</v>
      </c>
      <c r="M3396" t="n">
        <v>0</v>
      </c>
      <c r="N3396" t="n">
        <v>0</v>
      </c>
      <c r="O3396" t="n">
        <v>0</v>
      </c>
      <c r="P3396" t="inlineStr">
        <is>
          <t>2026-01-02</t>
        </is>
      </c>
      <c r="Q3396" t="inlineStr">
        <is>
          <t>2026-06-08</t>
        </is>
      </c>
      <c r="R3396" t="inlineStr">
        <is>
          <t>+10%▶50% 익절 / +20%▶30% 익절 / +30%▶20% 익절</t>
        </is>
      </c>
      <c r="S3396" t="inlineStr">
        <is>
          <t>-5%▶50% 손절 / -10%▶30% 손절 / -15%▶20% 손절</t>
        </is>
      </c>
      <c r="T3396" t="inlineStr">
        <is>
          <t>매수 0.0005 / 매도 0.0025 / 슬리피지 0.0007</t>
        </is>
      </c>
    </row>
    <row r="3397">
      <c r="A3397" t="inlineStr">
        <is>
          <t>SOL AI반도체소부장|전체 평가기간|[중기추세]+[버티기형]</t>
        </is>
      </c>
      <c r="B3397" t="inlineStr">
        <is>
          <t>SOL AI반도체소부장</t>
        </is>
      </c>
      <c r="C3397" t="inlineStr">
        <is>
          <t>455850</t>
        </is>
      </c>
      <c r="D3397" t="inlineStr">
        <is>
          <t>전체 평가기간</t>
        </is>
      </c>
      <c r="E3397" t="inlineStr">
        <is>
          <t>[중기추세]+[버티기형]</t>
        </is>
      </c>
      <c r="F3397" t="inlineStr">
        <is>
          <t>[중기추세]</t>
        </is>
      </c>
      <c r="G3397" t="inlineStr">
        <is>
          <t>[버티기형]</t>
        </is>
      </c>
      <c r="H3397" t="n">
        <v>300000</v>
      </c>
      <c r="I3397" t="n">
        <v>17965</v>
      </c>
      <c r="J3397" t="n">
        <v>26720</v>
      </c>
      <c r="K3397" t="n">
        <v>48.73</v>
      </c>
      <c r="L3397" t="n">
        <v>0</v>
      </c>
      <c r="M3397" t="n">
        <v>0</v>
      </c>
      <c r="N3397" t="n">
        <v>0</v>
      </c>
      <c r="O3397" t="n">
        <v>0</v>
      </c>
      <c r="P3397" t="inlineStr">
        <is>
          <t>2026-01-02</t>
        </is>
      </c>
      <c r="Q3397" t="inlineStr">
        <is>
          <t>2026-06-08</t>
        </is>
      </c>
      <c r="R3397" t="inlineStr">
        <is>
          <t>+10%▶50% 익절 / +20%▶30% 익절 / +30%▶20% 익절</t>
        </is>
      </c>
      <c r="S3397" t="inlineStr">
        <is>
          <t>-5%▶40% 손절 / -15%▶30% 손절 / -20%▶30% 손절</t>
        </is>
      </c>
      <c r="T3397" t="inlineStr">
        <is>
          <t>매수 0.0005 / 매도 0.0025 / 슬리피지 0.0007</t>
        </is>
      </c>
    </row>
    <row r="3398">
      <c r="A3398" t="inlineStr">
        <is>
          <t>SOL AI반도체소부장|전체 평가기간|[수익극대화]+[칼손절]</t>
        </is>
      </c>
      <c r="B3398" t="inlineStr">
        <is>
          <t>SOL AI반도체소부장</t>
        </is>
      </c>
      <c r="C3398" t="inlineStr">
        <is>
          <t>455850</t>
        </is>
      </c>
      <c r="D3398" t="inlineStr">
        <is>
          <t>전체 평가기간</t>
        </is>
      </c>
      <c r="E3398" t="inlineStr">
        <is>
          <t>[수익극대화]+[칼손절]</t>
        </is>
      </c>
      <c r="F3398" t="inlineStr">
        <is>
          <t>[수익극대화]</t>
        </is>
      </c>
      <c r="G3398" t="inlineStr">
        <is>
          <t>[칼손절]</t>
        </is>
      </c>
      <c r="H3398" t="n">
        <v>300000</v>
      </c>
      <c r="I3398" t="n">
        <v>17965</v>
      </c>
      <c r="J3398" t="n">
        <v>26720</v>
      </c>
      <c r="K3398" t="n">
        <v>48.73</v>
      </c>
      <c r="L3398" t="n">
        <v>0</v>
      </c>
      <c r="M3398" t="n">
        <v>0</v>
      </c>
      <c r="N3398" t="n">
        <v>0</v>
      </c>
      <c r="O3398" t="n">
        <v>0</v>
      </c>
      <c r="P3398" t="inlineStr">
        <is>
          <t>2026-01-02</t>
        </is>
      </c>
      <c r="Q3398" t="inlineStr">
        <is>
          <t>2026-06-08</t>
        </is>
      </c>
      <c r="R3398" t="inlineStr">
        <is>
          <t>+10%▶40% 익절 / +20%▶30% 익절 / +40%▶30% 익절</t>
        </is>
      </c>
      <c r="S3398" t="inlineStr">
        <is>
          <t>-2%▶80% 손절 / -4%▶10% 손절 / -6%▶10% 손절</t>
        </is>
      </c>
      <c r="T3398" t="inlineStr">
        <is>
          <t>매수 0.0005 / 매도 0.0025 / 슬리피지 0.0007</t>
        </is>
      </c>
    </row>
    <row r="3399">
      <c r="A3399" t="inlineStr">
        <is>
          <t>SOL AI반도체소부장|전체 평가기간|[수익극대화]+[정석방어]</t>
        </is>
      </c>
      <c r="B3399" t="inlineStr">
        <is>
          <t>SOL AI반도체소부장</t>
        </is>
      </c>
      <c r="C3399" t="inlineStr">
        <is>
          <t>455850</t>
        </is>
      </c>
      <c r="D3399" t="inlineStr">
        <is>
          <t>전체 평가기간</t>
        </is>
      </c>
      <c r="E3399" t="inlineStr">
        <is>
          <t>[수익극대화]+[정석방어]</t>
        </is>
      </c>
      <c r="F3399" t="inlineStr">
        <is>
          <t>[수익극대화]</t>
        </is>
      </c>
      <c r="G3399" t="inlineStr">
        <is>
          <t>[정석방어]</t>
        </is>
      </c>
      <c r="H3399" t="n">
        <v>300000</v>
      </c>
      <c r="I3399" t="n">
        <v>17965</v>
      </c>
      <c r="J3399" t="n">
        <v>26720</v>
      </c>
      <c r="K3399" t="n">
        <v>48.73</v>
      </c>
      <c r="L3399" t="n">
        <v>0</v>
      </c>
      <c r="M3399" t="n">
        <v>0</v>
      </c>
      <c r="N3399" t="n">
        <v>0</v>
      </c>
      <c r="O3399" t="n">
        <v>0</v>
      </c>
      <c r="P3399" t="inlineStr">
        <is>
          <t>2026-01-02</t>
        </is>
      </c>
      <c r="Q3399" t="inlineStr">
        <is>
          <t>2026-06-08</t>
        </is>
      </c>
      <c r="R3399" t="inlineStr">
        <is>
          <t>+10%▶40% 익절 / +20%▶30% 익절 / +40%▶30% 익절</t>
        </is>
      </c>
      <c r="S3399" t="inlineStr">
        <is>
          <t>-3%▶70% 손절 / -5%▶20% 손절 / -10%▶10% 손절</t>
        </is>
      </c>
      <c r="T3399" t="inlineStr">
        <is>
          <t>매수 0.0005 / 매도 0.0025 / 슬리피지 0.0007</t>
        </is>
      </c>
    </row>
    <row r="3400">
      <c r="A3400" t="inlineStr">
        <is>
          <t>SOL AI반도체소부장|전체 평가기간|[수익극대화]+[변동성허용]</t>
        </is>
      </c>
      <c r="B3400" t="inlineStr">
        <is>
          <t>SOL AI반도체소부장</t>
        </is>
      </c>
      <c r="C3400" t="inlineStr">
        <is>
          <t>455850</t>
        </is>
      </c>
      <c r="D3400" t="inlineStr">
        <is>
          <t>전체 평가기간</t>
        </is>
      </c>
      <c r="E3400" t="inlineStr">
        <is>
          <t>[수익극대화]+[변동성허용]</t>
        </is>
      </c>
      <c r="F3400" t="inlineStr">
        <is>
          <t>[수익극대화]</t>
        </is>
      </c>
      <c r="G3400" t="inlineStr">
        <is>
          <t>[변동성허용]</t>
        </is>
      </c>
      <c r="H3400" t="n">
        <v>300000</v>
      </c>
      <c r="I3400" t="n">
        <v>17965</v>
      </c>
      <c r="J3400" t="n">
        <v>26720</v>
      </c>
      <c r="K3400" t="n">
        <v>48.73</v>
      </c>
      <c r="L3400" t="n">
        <v>0</v>
      </c>
      <c r="M3400" t="n">
        <v>0</v>
      </c>
      <c r="N3400" t="n">
        <v>0</v>
      </c>
      <c r="O3400" t="n">
        <v>0</v>
      </c>
      <c r="P3400" t="inlineStr">
        <is>
          <t>2026-01-02</t>
        </is>
      </c>
      <c r="Q3400" t="inlineStr">
        <is>
          <t>2026-06-08</t>
        </is>
      </c>
      <c r="R3400" t="inlineStr">
        <is>
          <t>+10%▶40% 익절 / +20%▶30% 익절 / +40%▶30% 익절</t>
        </is>
      </c>
      <c r="S3400" t="inlineStr">
        <is>
          <t>-5%▶50% 손절 / -10%▶30% 손절 / -15%▶20% 손절</t>
        </is>
      </c>
      <c r="T3400" t="inlineStr">
        <is>
          <t>매수 0.0005 / 매도 0.0025 / 슬리피지 0.0007</t>
        </is>
      </c>
    </row>
    <row r="3401">
      <c r="A3401" t="inlineStr">
        <is>
          <t>SOL AI반도체소부장|전체 평가기간|[수익극대화]+[버티기형]</t>
        </is>
      </c>
      <c r="B3401" t="inlineStr">
        <is>
          <t>SOL AI반도체소부장</t>
        </is>
      </c>
      <c r="C3401" t="inlineStr">
        <is>
          <t>455850</t>
        </is>
      </c>
      <c r="D3401" t="inlineStr">
        <is>
          <t>전체 평가기간</t>
        </is>
      </c>
      <c r="E3401" t="inlineStr">
        <is>
          <t>[수익극대화]+[버티기형]</t>
        </is>
      </c>
      <c r="F3401" t="inlineStr">
        <is>
          <t>[수익극대화]</t>
        </is>
      </c>
      <c r="G3401" t="inlineStr">
        <is>
          <t>[버티기형]</t>
        </is>
      </c>
      <c r="H3401" t="n">
        <v>300000</v>
      </c>
      <c r="I3401" t="n">
        <v>17965</v>
      </c>
      <c r="J3401" t="n">
        <v>26720</v>
      </c>
      <c r="K3401" t="n">
        <v>48.73</v>
      </c>
      <c r="L3401" t="n">
        <v>0</v>
      </c>
      <c r="M3401" t="n">
        <v>0</v>
      </c>
      <c r="N3401" t="n">
        <v>0</v>
      </c>
      <c r="O3401" t="n">
        <v>0</v>
      </c>
      <c r="P3401" t="inlineStr">
        <is>
          <t>2026-01-02</t>
        </is>
      </c>
      <c r="Q3401" t="inlineStr">
        <is>
          <t>2026-06-08</t>
        </is>
      </c>
      <c r="R3401" t="inlineStr">
        <is>
          <t>+10%▶40% 익절 / +20%▶30% 익절 / +40%▶30% 익절</t>
        </is>
      </c>
      <c r="S3401" t="inlineStr">
        <is>
          <t>-5%▶40% 손절 / -15%▶30% 손절 / -20%▶30% 손절</t>
        </is>
      </c>
      <c r="T3401" t="inlineStr">
        <is>
          <t>매수 0.0005 / 매도 0.0025 / 슬리피지 0.0007</t>
        </is>
      </c>
    </row>
    <row r="3402">
      <c r="A3402" t="inlineStr">
        <is>
          <t>고영|1개월 전에 샀다면|[초단타]+[칼손절]</t>
        </is>
      </c>
      <c r="B3402" t="inlineStr">
        <is>
          <t>고영</t>
        </is>
      </c>
      <c r="C3402" t="inlineStr">
        <is>
          <t>098460</t>
        </is>
      </c>
      <c r="D3402" t="inlineStr">
        <is>
          <t>1개월 전에 샀다면</t>
        </is>
      </c>
      <c r="E3402" t="inlineStr">
        <is>
          <t>[초단타]+[칼손절]</t>
        </is>
      </c>
      <c r="F3402" t="inlineStr">
        <is>
          <t>[초단타]</t>
        </is>
      </c>
      <c r="G3402" t="inlineStr">
        <is>
          <t>[칼손절]</t>
        </is>
      </c>
      <c r="H3402" t="n">
        <v>300000</v>
      </c>
      <c r="I3402" t="n">
        <v>41500</v>
      </c>
      <c r="J3402" t="n">
        <v>28450</v>
      </c>
      <c r="K3402" t="n">
        <v>-31.45</v>
      </c>
      <c r="L3402" t="n">
        <v>0</v>
      </c>
      <c r="M3402" t="n">
        <v>0</v>
      </c>
      <c r="N3402" t="n">
        <v>0</v>
      </c>
      <c r="O3402" t="n">
        <v>0</v>
      </c>
      <c r="P3402" t="inlineStr">
        <is>
          <t>2026-05-11</t>
        </is>
      </c>
      <c r="Q3402" t="inlineStr">
        <is>
          <t>2026-06-08</t>
        </is>
      </c>
      <c r="R3402" t="inlineStr">
        <is>
          <t>+3%▶70% 익절 / +5%▶20% 익절 / +10%▶10% 익절</t>
        </is>
      </c>
      <c r="S3402" t="inlineStr">
        <is>
          <t>-2%▶80% 손절 / -4%▶10% 손절 / -6%▶10% 손절</t>
        </is>
      </c>
      <c r="T3402" t="inlineStr">
        <is>
          <t>매수 0.0005 / 매도 0.0025 / 슬리피지 0.0007</t>
        </is>
      </c>
    </row>
    <row r="3403">
      <c r="A3403" t="inlineStr">
        <is>
          <t>고영|1개월 전에 샀다면|[초단타]+[정석방어]</t>
        </is>
      </c>
      <c r="B3403" t="inlineStr">
        <is>
          <t>고영</t>
        </is>
      </c>
      <c r="C3403" t="inlineStr">
        <is>
          <t>098460</t>
        </is>
      </c>
      <c r="D3403" t="inlineStr">
        <is>
          <t>1개월 전에 샀다면</t>
        </is>
      </c>
      <c r="E3403" t="inlineStr">
        <is>
          <t>[초단타]+[정석방어]</t>
        </is>
      </c>
      <c r="F3403" t="inlineStr">
        <is>
          <t>[초단타]</t>
        </is>
      </c>
      <c r="G3403" t="inlineStr">
        <is>
          <t>[정석방어]</t>
        </is>
      </c>
      <c r="H3403" t="n">
        <v>300000</v>
      </c>
      <c r="I3403" t="n">
        <v>41500</v>
      </c>
      <c r="J3403" t="n">
        <v>28450</v>
      </c>
      <c r="K3403" t="n">
        <v>-31.45</v>
      </c>
      <c r="L3403" t="n">
        <v>0</v>
      </c>
      <c r="M3403" t="n">
        <v>0</v>
      </c>
      <c r="N3403" t="n">
        <v>0</v>
      </c>
      <c r="O3403" t="n">
        <v>0</v>
      </c>
      <c r="P3403" t="inlineStr">
        <is>
          <t>2026-05-11</t>
        </is>
      </c>
      <c r="Q3403" t="inlineStr">
        <is>
          <t>2026-06-08</t>
        </is>
      </c>
      <c r="R3403" t="inlineStr">
        <is>
          <t>+3%▶70% 익절 / +5%▶20% 익절 / +10%▶10% 익절</t>
        </is>
      </c>
      <c r="S3403" t="inlineStr">
        <is>
          <t>-3%▶70% 손절 / -5%▶20% 손절 / -10%▶10% 손절</t>
        </is>
      </c>
      <c r="T3403" t="inlineStr">
        <is>
          <t>매수 0.0005 / 매도 0.0025 / 슬리피지 0.0007</t>
        </is>
      </c>
    </row>
    <row r="3404">
      <c r="A3404" t="inlineStr">
        <is>
          <t>고영|1개월 전에 샀다면|[초단타]+[변동성허용]</t>
        </is>
      </c>
      <c r="B3404" t="inlineStr">
        <is>
          <t>고영</t>
        </is>
      </c>
      <c r="C3404" t="inlineStr">
        <is>
          <t>098460</t>
        </is>
      </c>
      <c r="D3404" t="inlineStr">
        <is>
          <t>1개월 전에 샀다면</t>
        </is>
      </c>
      <c r="E3404" t="inlineStr">
        <is>
          <t>[초단타]+[변동성허용]</t>
        </is>
      </c>
      <c r="F3404" t="inlineStr">
        <is>
          <t>[초단타]</t>
        </is>
      </c>
      <c r="G3404" t="inlineStr">
        <is>
          <t>[변동성허용]</t>
        </is>
      </c>
      <c r="H3404" t="n">
        <v>300000</v>
      </c>
      <c r="I3404" t="n">
        <v>41500</v>
      </c>
      <c r="J3404" t="n">
        <v>28450</v>
      </c>
      <c r="K3404" t="n">
        <v>-31.45</v>
      </c>
      <c r="L3404" t="n">
        <v>0</v>
      </c>
      <c r="M3404" t="n">
        <v>0</v>
      </c>
      <c r="N3404" t="n">
        <v>0</v>
      </c>
      <c r="O3404" t="n">
        <v>0</v>
      </c>
      <c r="P3404" t="inlineStr">
        <is>
          <t>2026-05-11</t>
        </is>
      </c>
      <c r="Q3404" t="inlineStr">
        <is>
          <t>2026-06-08</t>
        </is>
      </c>
      <c r="R3404" t="inlineStr">
        <is>
          <t>+3%▶70% 익절 / +5%▶20% 익절 / +10%▶10% 익절</t>
        </is>
      </c>
      <c r="S3404" t="inlineStr">
        <is>
          <t>-5%▶50% 손절 / -10%▶30% 손절 / -15%▶20% 손절</t>
        </is>
      </c>
      <c r="T3404" t="inlineStr">
        <is>
          <t>매수 0.0005 / 매도 0.0025 / 슬리피지 0.0007</t>
        </is>
      </c>
    </row>
    <row r="3405">
      <c r="A3405" t="inlineStr">
        <is>
          <t>고영|1개월 전에 샀다면|[초단타]+[버티기형]</t>
        </is>
      </c>
      <c r="B3405" t="inlineStr">
        <is>
          <t>고영</t>
        </is>
      </c>
      <c r="C3405" t="inlineStr">
        <is>
          <t>098460</t>
        </is>
      </c>
      <c r="D3405" t="inlineStr">
        <is>
          <t>1개월 전에 샀다면</t>
        </is>
      </c>
      <c r="E3405" t="inlineStr">
        <is>
          <t>[초단타]+[버티기형]</t>
        </is>
      </c>
      <c r="F3405" t="inlineStr">
        <is>
          <t>[초단타]</t>
        </is>
      </c>
      <c r="G3405" t="inlineStr">
        <is>
          <t>[버티기형]</t>
        </is>
      </c>
      <c r="H3405" t="n">
        <v>300000</v>
      </c>
      <c r="I3405" t="n">
        <v>41500</v>
      </c>
      <c r="J3405" t="n">
        <v>28450</v>
      </c>
      <c r="K3405" t="n">
        <v>-31.45</v>
      </c>
      <c r="L3405" t="n">
        <v>0</v>
      </c>
      <c r="M3405" t="n">
        <v>0</v>
      </c>
      <c r="N3405" t="n">
        <v>0</v>
      </c>
      <c r="O3405" t="n">
        <v>0</v>
      </c>
      <c r="P3405" t="inlineStr">
        <is>
          <t>2026-05-11</t>
        </is>
      </c>
      <c r="Q3405" t="inlineStr">
        <is>
          <t>2026-06-08</t>
        </is>
      </c>
      <c r="R3405" t="inlineStr">
        <is>
          <t>+3%▶70% 익절 / +5%▶20% 익절 / +10%▶10% 익절</t>
        </is>
      </c>
      <c r="S3405" t="inlineStr">
        <is>
          <t>-5%▶40% 손절 / -15%▶30% 손절 / -20%▶30% 손절</t>
        </is>
      </c>
      <c r="T3405" t="inlineStr">
        <is>
          <t>매수 0.0005 / 매도 0.0025 / 슬리피지 0.0007</t>
        </is>
      </c>
    </row>
    <row r="3406">
      <c r="A3406" t="inlineStr">
        <is>
          <t>고영|1개월 전에 샀다면|[단기스윙]+[칼손절]</t>
        </is>
      </c>
      <c r="B3406" t="inlineStr">
        <is>
          <t>고영</t>
        </is>
      </c>
      <c r="C3406" t="inlineStr">
        <is>
          <t>098460</t>
        </is>
      </c>
      <c r="D3406" t="inlineStr">
        <is>
          <t>1개월 전에 샀다면</t>
        </is>
      </c>
      <c r="E3406" t="inlineStr">
        <is>
          <t>[단기스윙]+[칼손절]</t>
        </is>
      </c>
      <c r="F3406" t="inlineStr">
        <is>
          <t>[단기스윙]</t>
        </is>
      </c>
      <c r="G3406" t="inlineStr">
        <is>
          <t>[칼손절]</t>
        </is>
      </c>
      <c r="H3406" t="n">
        <v>300000</v>
      </c>
      <c r="I3406" t="n">
        <v>41500</v>
      </c>
      <c r="J3406" t="n">
        <v>28450</v>
      </c>
      <c r="K3406" t="n">
        <v>-31.45</v>
      </c>
      <c r="L3406" t="n">
        <v>0</v>
      </c>
      <c r="M3406" t="n">
        <v>0</v>
      </c>
      <c r="N3406" t="n">
        <v>0</v>
      </c>
      <c r="O3406" t="n">
        <v>0</v>
      </c>
      <c r="P3406" t="inlineStr">
        <is>
          <t>2026-05-11</t>
        </is>
      </c>
      <c r="Q3406" t="inlineStr">
        <is>
          <t>2026-06-08</t>
        </is>
      </c>
      <c r="R3406" t="inlineStr">
        <is>
          <t>+5%▶60% 익절 / +10%▶30% 익절 / +20%▶10% 익절</t>
        </is>
      </c>
      <c r="S3406" t="inlineStr">
        <is>
          <t>-2%▶80% 손절 / -4%▶10% 손절 / -6%▶10% 손절</t>
        </is>
      </c>
      <c r="T3406" t="inlineStr">
        <is>
          <t>매수 0.0005 / 매도 0.0025 / 슬리피지 0.0007</t>
        </is>
      </c>
    </row>
    <row r="3407">
      <c r="A3407" t="inlineStr">
        <is>
          <t>고영|1개월 전에 샀다면|[단기스윙]+[정석방어]</t>
        </is>
      </c>
      <c r="B3407" t="inlineStr">
        <is>
          <t>고영</t>
        </is>
      </c>
      <c r="C3407" t="inlineStr">
        <is>
          <t>098460</t>
        </is>
      </c>
      <c r="D3407" t="inlineStr">
        <is>
          <t>1개월 전에 샀다면</t>
        </is>
      </c>
      <c r="E3407" t="inlineStr">
        <is>
          <t>[단기스윙]+[정석방어]</t>
        </is>
      </c>
      <c r="F3407" t="inlineStr">
        <is>
          <t>[단기스윙]</t>
        </is>
      </c>
      <c r="G3407" t="inlineStr">
        <is>
          <t>[정석방어]</t>
        </is>
      </c>
      <c r="H3407" t="n">
        <v>300000</v>
      </c>
      <c r="I3407" t="n">
        <v>41500</v>
      </c>
      <c r="J3407" t="n">
        <v>28450</v>
      </c>
      <c r="K3407" t="n">
        <v>-31.45</v>
      </c>
      <c r="L3407" t="n">
        <v>0</v>
      </c>
      <c r="M3407" t="n">
        <v>0</v>
      </c>
      <c r="N3407" t="n">
        <v>0</v>
      </c>
      <c r="O3407" t="n">
        <v>0</v>
      </c>
      <c r="P3407" t="inlineStr">
        <is>
          <t>2026-05-11</t>
        </is>
      </c>
      <c r="Q3407" t="inlineStr">
        <is>
          <t>2026-06-08</t>
        </is>
      </c>
      <c r="R3407" t="inlineStr">
        <is>
          <t>+5%▶60% 익절 / +10%▶30% 익절 / +20%▶10% 익절</t>
        </is>
      </c>
      <c r="S3407" t="inlineStr">
        <is>
          <t>-3%▶70% 손절 / -5%▶20% 손절 / -10%▶10% 손절</t>
        </is>
      </c>
      <c r="T3407" t="inlineStr">
        <is>
          <t>매수 0.0005 / 매도 0.0025 / 슬리피지 0.0007</t>
        </is>
      </c>
    </row>
    <row r="3408">
      <c r="A3408" t="inlineStr">
        <is>
          <t>고영|1개월 전에 샀다면|[단기스윙]+[변동성허용]</t>
        </is>
      </c>
      <c r="B3408" t="inlineStr">
        <is>
          <t>고영</t>
        </is>
      </c>
      <c r="C3408" t="inlineStr">
        <is>
          <t>098460</t>
        </is>
      </c>
      <c r="D3408" t="inlineStr">
        <is>
          <t>1개월 전에 샀다면</t>
        </is>
      </c>
      <c r="E3408" t="inlineStr">
        <is>
          <t>[단기스윙]+[변동성허용]</t>
        </is>
      </c>
      <c r="F3408" t="inlineStr">
        <is>
          <t>[단기스윙]</t>
        </is>
      </c>
      <c r="G3408" t="inlineStr">
        <is>
          <t>[변동성허용]</t>
        </is>
      </c>
      <c r="H3408" t="n">
        <v>300000</v>
      </c>
      <c r="I3408" t="n">
        <v>41500</v>
      </c>
      <c r="J3408" t="n">
        <v>28450</v>
      </c>
      <c r="K3408" t="n">
        <v>-31.45</v>
      </c>
      <c r="L3408" t="n">
        <v>0</v>
      </c>
      <c r="M3408" t="n">
        <v>0</v>
      </c>
      <c r="N3408" t="n">
        <v>0</v>
      </c>
      <c r="O3408" t="n">
        <v>0</v>
      </c>
      <c r="P3408" t="inlineStr">
        <is>
          <t>2026-05-11</t>
        </is>
      </c>
      <c r="Q3408" t="inlineStr">
        <is>
          <t>2026-06-08</t>
        </is>
      </c>
      <c r="R3408" t="inlineStr">
        <is>
          <t>+5%▶60% 익절 / +10%▶30% 익절 / +20%▶10% 익절</t>
        </is>
      </c>
      <c r="S3408" t="inlineStr">
        <is>
          <t>-5%▶50% 손절 / -10%▶30% 손절 / -15%▶20% 손절</t>
        </is>
      </c>
      <c r="T3408" t="inlineStr">
        <is>
          <t>매수 0.0005 / 매도 0.0025 / 슬리피지 0.0007</t>
        </is>
      </c>
    </row>
    <row r="3409">
      <c r="A3409" t="inlineStr">
        <is>
          <t>고영|1개월 전에 샀다면|[단기스윙]+[버티기형]</t>
        </is>
      </c>
      <c r="B3409" t="inlineStr">
        <is>
          <t>고영</t>
        </is>
      </c>
      <c r="C3409" t="inlineStr">
        <is>
          <t>098460</t>
        </is>
      </c>
      <c r="D3409" t="inlineStr">
        <is>
          <t>1개월 전에 샀다면</t>
        </is>
      </c>
      <c r="E3409" t="inlineStr">
        <is>
          <t>[단기스윙]+[버티기형]</t>
        </is>
      </c>
      <c r="F3409" t="inlineStr">
        <is>
          <t>[단기스윙]</t>
        </is>
      </c>
      <c r="G3409" t="inlineStr">
        <is>
          <t>[버티기형]</t>
        </is>
      </c>
      <c r="H3409" t="n">
        <v>300000</v>
      </c>
      <c r="I3409" t="n">
        <v>41500</v>
      </c>
      <c r="J3409" t="n">
        <v>28450</v>
      </c>
      <c r="K3409" t="n">
        <v>-31.45</v>
      </c>
      <c r="L3409" t="n">
        <v>0</v>
      </c>
      <c r="M3409" t="n">
        <v>0</v>
      </c>
      <c r="N3409" t="n">
        <v>0</v>
      </c>
      <c r="O3409" t="n">
        <v>0</v>
      </c>
      <c r="P3409" t="inlineStr">
        <is>
          <t>2026-05-11</t>
        </is>
      </c>
      <c r="Q3409" t="inlineStr">
        <is>
          <t>2026-06-08</t>
        </is>
      </c>
      <c r="R3409" t="inlineStr">
        <is>
          <t>+5%▶60% 익절 / +10%▶30% 익절 / +20%▶10% 익절</t>
        </is>
      </c>
      <c r="S3409" t="inlineStr">
        <is>
          <t>-5%▶40% 손절 / -15%▶30% 손절 / -20%▶30% 손절</t>
        </is>
      </c>
      <c r="T3409" t="inlineStr">
        <is>
          <t>매수 0.0005 / 매도 0.0025 / 슬리피지 0.0007</t>
        </is>
      </c>
    </row>
    <row r="3410">
      <c r="A3410" t="inlineStr">
        <is>
          <t>고영|1개월 전에 샀다면|[대표님룰]+[칼손절]</t>
        </is>
      </c>
      <c r="B3410" t="inlineStr">
        <is>
          <t>고영</t>
        </is>
      </c>
      <c r="C3410" t="inlineStr">
        <is>
          <t>098460</t>
        </is>
      </c>
      <c r="D3410" t="inlineStr">
        <is>
          <t>1개월 전에 샀다면</t>
        </is>
      </c>
      <c r="E3410" t="inlineStr">
        <is>
          <t>[대표님룰]+[칼손절]</t>
        </is>
      </c>
      <c r="F3410" t="inlineStr">
        <is>
          <t>[대표님룰]</t>
        </is>
      </c>
      <c r="G3410" t="inlineStr">
        <is>
          <t>[칼손절]</t>
        </is>
      </c>
      <c r="H3410" t="n">
        <v>300000</v>
      </c>
      <c r="I3410" t="n">
        <v>41500</v>
      </c>
      <c r="J3410" t="n">
        <v>28450</v>
      </c>
      <c r="K3410" t="n">
        <v>-31.45</v>
      </c>
      <c r="L3410" t="n">
        <v>0</v>
      </c>
      <c r="M3410" t="n">
        <v>0</v>
      </c>
      <c r="N3410" t="n">
        <v>0</v>
      </c>
      <c r="O3410" t="n">
        <v>0</v>
      </c>
      <c r="P3410" t="inlineStr">
        <is>
          <t>2026-05-11</t>
        </is>
      </c>
      <c r="Q3410" t="inlineStr">
        <is>
          <t>2026-06-08</t>
        </is>
      </c>
      <c r="R3410" t="inlineStr">
        <is>
          <t>+5%▶60% 익절 / +10%▶30% 익절 / +30%▶10% 익절</t>
        </is>
      </c>
      <c r="S3410" t="inlineStr">
        <is>
          <t>-2%▶80% 손절 / -4%▶10% 손절 / -6%▶10% 손절</t>
        </is>
      </c>
      <c r="T3410" t="inlineStr">
        <is>
          <t>매수 0.0005 / 매도 0.0025 / 슬리피지 0.0007</t>
        </is>
      </c>
    </row>
    <row r="3411">
      <c r="A3411" t="inlineStr">
        <is>
          <t>고영|1개월 전에 샀다면|[대표님룰]+[정석방어]</t>
        </is>
      </c>
      <c r="B3411" t="inlineStr">
        <is>
          <t>고영</t>
        </is>
      </c>
      <c r="C3411" t="inlineStr">
        <is>
          <t>098460</t>
        </is>
      </c>
      <c r="D3411" t="inlineStr">
        <is>
          <t>1개월 전에 샀다면</t>
        </is>
      </c>
      <c r="E3411" t="inlineStr">
        <is>
          <t>[대표님룰]+[정석방어]</t>
        </is>
      </c>
      <c r="F3411" t="inlineStr">
        <is>
          <t>[대표님룰]</t>
        </is>
      </c>
      <c r="G3411" t="inlineStr">
        <is>
          <t>[정석방어]</t>
        </is>
      </c>
      <c r="H3411" t="n">
        <v>300000</v>
      </c>
      <c r="I3411" t="n">
        <v>41500</v>
      </c>
      <c r="J3411" t="n">
        <v>28450</v>
      </c>
      <c r="K3411" t="n">
        <v>-31.45</v>
      </c>
      <c r="L3411" t="n">
        <v>0</v>
      </c>
      <c r="M3411" t="n">
        <v>0</v>
      </c>
      <c r="N3411" t="n">
        <v>0</v>
      </c>
      <c r="O3411" t="n">
        <v>0</v>
      </c>
      <c r="P3411" t="inlineStr">
        <is>
          <t>2026-05-11</t>
        </is>
      </c>
      <c r="Q3411" t="inlineStr">
        <is>
          <t>2026-06-08</t>
        </is>
      </c>
      <c r="R3411" t="inlineStr">
        <is>
          <t>+5%▶60% 익절 / +10%▶30% 익절 / +30%▶10% 익절</t>
        </is>
      </c>
      <c r="S3411" t="inlineStr">
        <is>
          <t>-3%▶70% 손절 / -5%▶20% 손절 / -10%▶10% 손절</t>
        </is>
      </c>
      <c r="T3411" t="inlineStr">
        <is>
          <t>매수 0.0005 / 매도 0.0025 / 슬리피지 0.0007</t>
        </is>
      </c>
    </row>
    <row r="3412">
      <c r="A3412" t="inlineStr">
        <is>
          <t>고영|1개월 전에 샀다면|[대표님룰]+[변동성허용]</t>
        </is>
      </c>
      <c r="B3412" t="inlineStr">
        <is>
          <t>고영</t>
        </is>
      </c>
      <c r="C3412" t="inlineStr">
        <is>
          <t>098460</t>
        </is>
      </c>
      <c r="D3412" t="inlineStr">
        <is>
          <t>1개월 전에 샀다면</t>
        </is>
      </c>
      <c r="E3412" t="inlineStr">
        <is>
          <t>[대표님룰]+[변동성허용]</t>
        </is>
      </c>
      <c r="F3412" t="inlineStr">
        <is>
          <t>[대표님룰]</t>
        </is>
      </c>
      <c r="G3412" t="inlineStr">
        <is>
          <t>[변동성허용]</t>
        </is>
      </c>
      <c r="H3412" t="n">
        <v>300000</v>
      </c>
      <c r="I3412" t="n">
        <v>41500</v>
      </c>
      <c r="J3412" t="n">
        <v>28450</v>
      </c>
      <c r="K3412" t="n">
        <v>-31.45</v>
      </c>
      <c r="L3412" t="n">
        <v>0</v>
      </c>
      <c r="M3412" t="n">
        <v>0</v>
      </c>
      <c r="N3412" t="n">
        <v>0</v>
      </c>
      <c r="O3412" t="n">
        <v>0</v>
      </c>
      <c r="P3412" t="inlineStr">
        <is>
          <t>2026-05-11</t>
        </is>
      </c>
      <c r="Q3412" t="inlineStr">
        <is>
          <t>2026-06-08</t>
        </is>
      </c>
      <c r="R3412" t="inlineStr">
        <is>
          <t>+5%▶60% 익절 / +10%▶30% 익절 / +30%▶10% 익절</t>
        </is>
      </c>
      <c r="S3412" t="inlineStr">
        <is>
          <t>-5%▶50% 손절 / -10%▶30% 손절 / -15%▶20% 손절</t>
        </is>
      </c>
      <c r="T3412" t="inlineStr">
        <is>
          <t>매수 0.0005 / 매도 0.0025 / 슬리피지 0.0007</t>
        </is>
      </c>
    </row>
    <row r="3413">
      <c r="A3413" t="inlineStr">
        <is>
          <t>고영|1개월 전에 샀다면|[대표님룰]+[버티기형]</t>
        </is>
      </c>
      <c r="B3413" t="inlineStr">
        <is>
          <t>고영</t>
        </is>
      </c>
      <c r="C3413" t="inlineStr">
        <is>
          <t>098460</t>
        </is>
      </c>
      <c r="D3413" t="inlineStr">
        <is>
          <t>1개월 전에 샀다면</t>
        </is>
      </c>
      <c r="E3413" t="inlineStr">
        <is>
          <t>[대표님룰]+[버티기형]</t>
        </is>
      </c>
      <c r="F3413" t="inlineStr">
        <is>
          <t>[대표님룰]</t>
        </is>
      </c>
      <c r="G3413" t="inlineStr">
        <is>
          <t>[버티기형]</t>
        </is>
      </c>
      <c r="H3413" t="n">
        <v>300000</v>
      </c>
      <c r="I3413" t="n">
        <v>41500</v>
      </c>
      <c r="J3413" t="n">
        <v>28450</v>
      </c>
      <c r="K3413" t="n">
        <v>-31.45</v>
      </c>
      <c r="L3413" t="n">
        <v>0</v>
      </c>
      <c r="M3413" t="n">
        <v>0</v>
      </c>
      <c r="N3413" t="n">
        <v>0</v>
      </c>
      <c r="O3413" t="n">
        <v>0</v>
      </c>
      <c r="P3413" t="inlineStr">
        <is>
          <t>2026-05-11</t>
        </is>
      </c>
      <c r="Q3413" t="inlineStr">
        <is>
          <t>2026-06-08</t>
        </is>
      </c>
      <c r="R3413" t="inlineStr">
        <is>
          <t>+5%▶60% 익절 / +10%▶30% 익절 / +30%▶10% 익절</t>
        </is>
      </c>
      <c r="S3413" t="inlineStr">
        <is>
          <t>-5%▶40% 손절 / -15%▶30% 손절 / -20%▶30% 손절</t>
        </is>
      </c>
      <c r="T3413" t="inlineStr">
        <is>
          <t>매수 0.0005 / 매도 0.0025 / 슬리피지 0.0007</t>
        </is>
      </c>
    </row>
    <row r="3414">
      <c r="A3414" t="inlineStr">
        <is>
          <t>고영|1개월 전에 샀다면|[중기추세]+[칼손절]</t>
        </is>
      </c>
      <c r="B3414" t="inlineStr">
        <is>
          <t>고영</t>
        </is>
      </c>
      <c r="C3414" t="inlineStr">
        <is>
          <t>098460</t>
        </is>
      </c>
      <c r="D3414" t="inlineStr">
        <is>
          <t>1개월 전에 샀다면</t>
        </is>
      </c>
      <c r="E3414" t="inlineStr">
        <is>
          <t>[중기추세]+[칼손절]</t>
        </is>
      </c>
      <c r="F3414" t="inlineStr">
        <is>
          <t>[중기추세]</t>
        </is>
      </c>
      <c r="G3414" t="inlineStr">
        <is>
          <t>[칼손절]</t>
        </is>
      </c>
      <c r="H3414" t="n">
        <v>300000</v>
      </c>
      <c r="I3414" t="n">
        <v>41500</v>
      </c>
      <c r="J3414" t="n">
        <v>28450</v>
      </c>
      <c r="K3414" t="n">
        <v>-31.45</v>
      </c>
      <c r="L3414" t="n">
        <v>0</v>
      </c>
      <c r="M3414" t="n">
        <v>0</v>
      </c>
      <c r="N3414" t="n">
        <v>0</v>
      </c>
      <c r="O3414" t="n">
        <v>0</v>
      </c>
      <c r="P3414" t="inlineStr">
        <is>
          <t>2026-05-11</t>
        </is>
      </c>
      <c r="Q3414" t="inlineStr">
        <is>
          <t>2026-06-08</t>
        </is>
      </c>
      <c r="R3414" t="inlineStr">
        <is>
          <t>+10%▶50% 익절 / +20%▶30% 익절 / +30%▶20% 익절</t>
        </is>
      </c>
      <c r="S3414" t="inlineStr">
        <is>
          <t>-2%▶80% 손절 / -4%▶10% 손절 / -6%▶10% 손절</t>
        </is>
      </c>
      <c r="T3414" t="inlineStr">
        <is>
          <t>매수 0.0005 / 매도 0.0025 / 슬리피지 0.0007</t>
        </is>
      </c>
    </row>
    <row r="3415">
      <c r="A3415" t="inlineStr">
        <is>
          <t>고영|1개월 전에 샀다면|[중기추세]+[정석방어]</t>
        </is>
      </c>
      <c r="B3415" t="inlineStr">
        <is>
          <t>고영</t>
        </is>
      </c>
      <c r="C3415" t="inlineStr">
        <is>
          <t>098460</t>
        </is>
      </c>
      <c r="D3415" t="inlineStr">
        <is>
          <t>1개월 전에 샀다면</t>
        </is>
      </c>
      <c r="E3415" t="inlineStr">
        <is>
          <t>[중기추세]+[정석방어]</t>
        </is>
      </c>
      <c r="F3415" t="inlineStr">
        <is>
          <t>[중기추세]</t>
        </is>
      </c>
      <c r="G3415" t="inlineStr">
        <is>
          <t>[정석방어]</t>
        </is>
      </c>
      <c r="H3415" t="n">
        <v>300000</v>
      </c>
      <c r="I3415" t="n">
        <v>41500</v>
      </c>
      <c r="J3415" t="n">
        <v>28450</v>
      </c>
      <c r="K3415" t="n">
        <v>-31.45</v>
      </c>
      <c r="L3415" t="n">
        <v>0</v>
      </c>
      <c r="M3415" t="n">
        <v>0</v>
      </c>
      <c r="N3415" t="n">
        <v>0</v>
      </c>
      <c r="O3415" t="n">
        <v>0</v>
      </c>
      <c r="P3415" t="inlineStr">
        <is>
          <t>2026-05-11</t>
        </is>
      </c>
      <c r="Q3415" t="inlineStr">
        <is>
          <t>2026-06-08</t>
        </is>
      </c>
      <c r="R3415" t="inlineStr">
        <is>
          <t>+10%▶50% 익절 / +20%▶30% 익절 / +30%▶20% 익절</t>
        </is>
      </c>
      <c r="S3415" t="inlineStr">
        <is>
          <t>-3%▶70% 손절 / -5%▶20% 손절 / -10%▶10% 손절</t>
        </is>
      </c>
      <c r="T3415" t="inlineStr">
        <is>
          <t>매수 0.0005 / 매도 0.0025 / 슬리피지 0.0007</t>
        </is>
      </c>
    </row>
    <row r="3416">
      <c r="A3416" t="inlineStr">
        <is>
          <t>고영|1개월 전에 샀다면|[중기추세]+[변동성허용]</t>
        </is>
      </c>
      <c r="B3416" t="inlineStr">
        <is>
          <t>고영</t>
        </is>
      </c>
      <c r="C3416" t="inlineStr">
        <is>
          <t>098460</t>
        </is>
      </c>
      <c r="D3416" t="inlineStr">
        <is>
          <t>1개월 전에 샀다면</t>
        </is>
      </c>
      <c r="E3416" t="inlineStr">
        <is>
          <t>[중기추세]+[변동성허용]</t>
        </is>
      </c>
      <c r="F3416" t="inlineStr">
        <is>
          <t>[중기추세]</t>
        </is>
      </c>
      <c r="G3416" t="inlineStr">
        <is>
          <t>[변동성허용]</t>
        </is>
      </c>
      <c r="H3416" t="n">
        <v>300000</v>
      </c>
      <c r="I3416" t="n">
        <v>41500</v>
      </c>
      <c r="J3416" t="n">
        <v>28450</v>
      </c>
      <c r="K3416" t="n">
        <v>-31.45</v>
      </c>
      <c r="L3416" t="n">
        <v>0</v>
      </c>
      <c r="M3416" t="n">
        <v>0</v>
      </c>
      <c r="N3416" t="n">
        <v>0</v>
      </c>
      <c r="O3416" t="n">
        <v>0</v>
      </c>
      <c r="P3416" t="inlineStr">
        <is>
          <t>2026-05-11</t>
        </is>
      </c>
      <c r="Q3416" t="inlineStr">
        <is>
          <t>2026-06-08</t>
        </is>
      </c>
      <c r="R3416" t="inlineStr">
        <is>
          <t>+10%▶50% 익절 / +20%▶30% 익절 / +30%▶20% 익절</t>
        </is>
      </c>
      <c r="S3416" t="inlineStr">
        <is>
          <t>-5%▶50% 손절 / -10%▶30% 손절 / -15%▶20% 손절</t>
        </is>
      </c>
      <c r="T3416" t="inlineStr">
        <is>
          <t>매수 0.0005 / 매도 0.0025 / 슬리피지 0.0007</t>
        </is>
      </c>
    </row>
    <row r="3417">
      <c r="A3417" t="inlineStr">
        <is>
          <t>고영|1개월 전에 샀다면|[중기추세]+[버티기형]</t>
        </is>
      </c>
      <c r="B3417" t="inlineStr">
        <is>
          <t>고영</t>
        </is>
      </c>
      <c r="C3417" t="inlineStr">
        <is>
          <t>098460</t>
        </is>
      </c>
      <c r="D3417" t="inlineStr">
        <is>
          <t>1개월 전에 샀다면</t>
        </is>
      </c>
      <c r="E3417" t="inlineStr">
        <is>
          <t>[중기추세]+[버티기형]</t>
        </is>
      </c>
      <c r="F3417" t="inlineStr">
        <is>
          <t>[중기추세]</t>
        </is>
      </c>
      <c r="G3417" t="inlineStr">
        <is>
          <t>[버티기형]</t>
        </is>
      </c>
      <c r="H3417" t="n">
        <v>300000</v>
      </c>
      <c r="I3417" t="n">
        <v>41500</v>
      </c>
      <c r="J3417" t="n">
        <v>28450</v>
      </c>
      <c r="K3417" t="n">
        <v>-31.45</v>
      </c>
      <c r="L3417" t="n">
        <v>0</v>
      </c>
      <c r="M3417" t="n">
        <v>0</v>
      </c>
      <c r="N3417" t="n">
        <v>0</v>
      </c>
      <c r="O3417" t="n">
        <v>0</v>
      </c>
      <c r="P3417" t="inlineStr">
        <is>
          <t>2026-05-11</t>
        </is>
      </c>
      <c r="Q3417" t="inlineStr">
        <is>
          <t>2026-06-08</t>
        </is>
      </c>
      <c r="R3417" t="inlineStr">
        <is>
          <t>+10%▶50% 익절 / +20%▶30% 익절 / +30%▶20% 익절</t>
        </is>
      </c>
      <c r="S3417" t="inlineStr">
        <is>
          <t>-5%▶40% 손절 / -15%▶30% 손절 / -20%▶30% 손절</t>
        </is>
      </c>
      <c r="T3417" t="inlineStr">
        <is>
          <t>매수 0.0005 / 매도 0.0025 / 슬리피지 0.0007</t>
        </is>
      </c>
    </row>
    <row r="3418">
      <c r="A3418" t="inlineStr">
        <is>
          <t>고영|1개월 전에 샀다면|[수익극대화]+[칼손절]</t>
        </is>
      </c>
      <c r="B3418" t="inlineStr">
        <is>
          <t>고영</t>
        </is>
      </c>
      <c r="C3418" t="inlineStr">
        <is>
          <t>098460</t>
        </is>
      </c>
      <c r="D3418" t="inlineStr">
        <is>
          <t>1개월 전에 샀다면</t>
        </is>
      </c>
      <c r="E3418" t="inlineStr">
        <is>
          <t>[수익극대화]+[칼손절]</t>
        </is>
      </c>
      <c r="F3418" t="inlineStr">
        <is>
          <t>[수익극대화]</t>
        </is>
      </c>
      <c r="G3418" t="inlineStr">
        <is>
          <t>[칼손절]</t>
        </is>
      </c>
      <c r="H3418" t="n">
        <v>300000</v>
      </c>
      <c r="I3418" t="n">
        <v>41500</v>
      </c>
      <c r="J3418" t="n">
        <v>28450</v>
      </c>
      <c r="K3418" t="n">
        <v>-31.45</v>
      </c>
      <c r="L3418" t="n">
        <v>0</v>
      </c>
      <c r="M3418" t="n">
        <v>0</v>
      </c>
      <c r="N3418" t="n">
        <v>0</v>
      </c>
      <c r="O3418" t="n">
        <v>0</v>
      </c>
      <c r="P3418" t="inlineStr">
        <is>
          <t>2026-05-11</t>
        </is>
      </c>
      <c r="Q3418" t="inlineStr">
        <is>
          <t>2026-06-08</t>
        </is>
      </c>
      <c r="R3418" t="inlineStr">
        <is>
          <t>+10%▶40% 익절 / +20%▶30% 익절 / +40%▶30% 익절</t>
        </is>
      </c>
      <c r="S3418" t="inlineStr">
        <is>
          <t>-2%▶80% 손절 / -4%▶10% 손절 / -6%▶10% 손절</t>
        </is>
      </c>
      <c r="T3418" t="inlineStr">
        <is>
          <t>매수 0.0005 / 매도 0.0025 / 슬리피지 0.0007</t>
        </is>
      </c>
    </row>
    <row r="3419">
      <c r="A3419" t="inlineStr">
        <is>
          <t>고영|1개월 전에 샀다면|[수익극대화]+[정석방어]</t>
        </is>
      </c>
      <c r="B3419" t="inlineStr">
        <is>
          <t>고영</t>
        </is>
      </c>
      <c r="C3419" t="inlineStr">
        <is>
          <t>098460</t>
        </is>
      </c>
      <c r="D3419" t="inlineStr">
        <is>
          <t>1개월 전에 샀다면</t>
        </is>
      </c>
      <c r="E3419" t="inlineStr">
        <is>
          <t>[수익극대화]+[정석방어]</t>
        </is>
      </c>
      <c r="F3419" t="inlineStr">
        <is>
          <t>[수익극대화]</t>
        </is>
      </c>
      <c r="G3419" t="inlineStr">
        <is>
          <t>[정석방어]</t>
        </is>
      </c>
      <c r="H3419" t="n">
        <v>300000</v>
      </c>
      <c r="I3419" t="n">
        <v>41500</v>
      </c>
      <c r="J3419" t="n">
        <v>28450</v>
      </c>
      <c r="K3419" t="n">
        <v>-31.45</v>
      </c>
      <c r="L3419" t="n">
        <v>0</v>
      </c>
      <c r="M3419" t="n">
        <v>0</v>
      </c>
      <c r="N3419" t="n">
        <v>0</v>
      </c>
      <c r="O3419" t="n">
        <v>0</v>
      </c>
      <c r="P3419" t="inlineStr">
        <is>
          <t>2026-05-11</t>
        </is>
      </c>
      <c r="Q3419" t="inlineStr">
        <is>
          <t>2026-06-08</t>
        </is>
      </c>
      <c r="R3419" t="inlineStr">
        <is>
          <t>+10%▶40% 익절 / +20%▶30% 익절 / +40%▶30% 익절</t>
        </is>
      </c>
      <c r="S3419" t="inlineStr">
        <is>
          <t>-3%▶70% 손절 / -5%▶20% 손절 / -10%▶10% 손절</t>
        </is>
      </c>
      <c r="T3419" t="inlineStr">
        <is>
          <t>매수 0.0005 / 매도 0.0025 / 슬리피지 0.0007</t>
        </is>
      </c>
    </row>
    <row r="3420">
      <c r="A3420" t="inlineStr">
        <is>
          <t>고영|1개월 전에 샀다면|[수익극대화]+[변동성허용]</t>
        </is>
      </c>
      <c r="B3420" t="inlineStr">
        <is>
          <t>고영</t>
        </is>
      </c>
      <c r="C3420" t="inlineStr">
        <is>
          <t>098460</t>
        </is>
      </c>
      <c r="D3420" t="inlineStr">
        <is>
          <t>1개월 전에 샀다면</t>
        </is>
      </c>
      <c r="E3420" t="inlineStr">
        <is>
          <t>[수익극대화]+[변동성허용]</t>
        </is>
      </c>
      <c r="F3420" t="inlineStr">
        <is>
          <t>[수익극대화]</t>
        </is>
      </c>
      <c r="G3420" t="inlineStr">
        <is>
          <t>[변동성허용]</t>
        </is>
      </c>
      <c r="H3420" t="n">
        <v>300000</v>
      </c>
      <c r="I3420" t="n">
        <v>41500</v>
      </c>
      <c r="J3420" t="n">
        <v>28450</v>
      </c>
      <c r="K3420" t="n">
        <v>-31.45</v>
      </c>
      <c r="L3420" t="n">
        <v>0</v>
      </c>
      <c r="M3420" t="n">
        <v>0</v>
      </c>
      <c r="N3420" t="n">
        <v>0</v>
      </c>
      <c r="O3420" t="n">
        <v>0</v>
      </c>
      <c r="P3420" t="inlineStr">
        <is>
          <t>2026-05-11</t>
        </is>
      </c>
      <c r="Q3420" t="inlineStr">
        <is>
          <t>2026-06-08</t>
        </is>
      </c>
      <c r="R3420" t="inlineStr">
        <is>
          <t>+10%▶40% 익절 / +20%▶30% 익절 / +40%▶30% 익절</t>
        </is>
      </c>
      <c r="S3420" t="inlineStr">
        <is>
          <t>-5%▶50% 손절 / -10%▶30% 손절 / -15%▶20% 손절</t>
        </is>
      </c>
      <c r="T3420" t="inlineStr">
        <is>
          <t>매수 0.0005 / 매도 0.0025 / 슬리피지 0.0007</t>
        </is>
      </c>
    </row>
    <row r="3421">
      <c r="A3421" t="inlineStr">
        <is>
          <t>고영|1개월 전에 샀다면|[수익극대화]+[버티기형]</t>
        </is>
      </c>
      <c r="B3421" t="inlineStr">
        <is>
          <t>고영</t>
        </is>
      </c>
      <c r="C3421" t="inlineStr">
        <is>
          <t>098460</t>
        </is>
      </c>
      <c r="D3421" t="inlineStr">
        <is>
          <t>1개월 전에 샀다면</t>
        </is>
      </c>
      <c r="E3421" t="inlineStr">
        <is>
          <t>[수익극대화]+[버티기형]</t>
        </is>
      </c>
      <c r="F3421" t="inlineStr">
        <is>
          <t>[수익극대화]</t>
        </is>
      </c>
      <c r="G3421" t="inlineStr">
        <is>
          <t>[버티기형]</t>
        </is>
      </c>
      <c r="H3421" t="n">
        <v>300000</v>
      </c>
      <c r="I3421" t="n">
        <v>41500</v>
      </c>
      <c r="J3421" t="n">
        <v>28450</v>
      </c>
      <c r="K3421" t="n">
        <v>-31.45</v>
      </c>
      <c r="L3421" t="n">
        <v>0</v>
      </c>
      <c r="M3421" t="n">
        <v>0</v>
      </c>
      <c r="N3421" t="n">
        <v>0</v>
      </c>
      <c r="O3421" t="n">
        <v>0</v>
      </c>
      <c r="P3421" t="inlineStr">
        <is>
          <t>2026-05-11</t>
        </is>
      </c>
      <c r="Q3421" t="inlineStr">
        <is>
          <t>2026-06-08</t>
        </is>
      </c>
      <c r="R3421" t="inlineStr">
        <is>
          <t>+10%▶40% 익절 / +20%▶30% 익절 / +40%▶30% 익절</t>
        </is>
      </c>
      <c r="S3421" t="inlineStr">
        <is>
          <t>-5%▶40% 손절 / -15%▶30% 손절 / -20%▶30% 손절</t>
        </is>
      </c>
      <c r="T3421" t="inlineStr">
        <is>
          <t>매수 0.0005 / 매도 0.0025 / 슬리피지 0.0007</t>
        </is>
      </c>
    </row>
    <row r="3422">
      <c r="A3422" t="inlineStr">
        <is>
          <t>고영|2주 전에 샀다면|[초단타]+[칼손절]</t>
        </is>
      </c>
      <c r="B3422" t="inlineStr">
        <is>
          <t>고영</t>
        </is>
      </c>
      <c r="C3422" t="inlineStr">
        <is>
          <t>098460</t>
        </is>
      </c>
      <c r="D3422" t="inlineStr">
        <is>
          <t>2주 전에 샀다면</t>
        </is>
      </c>
      <c r="E3422" t="inlineStr">
        <is>
          <t>[초단타]+[칼손절]</t>
        </is>
      </c>
      <c r="F3422" t="inlineStr">
        <is>
          <t>[초단타]</t>
        </is>
      </c>
      <c r="G3422" t="inlineStr">
        <is>
          <t>[칼손절]</t>
        </is>
      </c>
      <c r="H3422" t="n">
        <v>300000</v>
      </c>
      <c r="I3422" t="n">
        <v>40800</v>
      </c>
      <c r="J3422" t="n">
        <v>28450</v>
      </c>
      <c r="K3422" t="n">
        <v>-30.27</v>
      </c>
      <c r="L3422" t="n">
        <v>0</v>
      </c>
      <c r="M3422" t="n">
        <v>0</v>
      </c>
      <c r="N3422" t="n">
        <v>0</v>
      </c>
      <c r="O3422" t="n">
        <v>0</v>
      </c>
      <c r="P3422" t="inlineStr">
        <is>
          <t>2026-05-26</t>
        </is>
      </c>
      <c r="Q3422" t="inlineStr">
        <is>
          <t>2026-06-08</t>
        </is>
      </c>
      <c r="R3422" t="inlineStr">
        <is>
          <t>+3%▶70% 익절 / +5%▶20% 익절 / +10%▶10% 익절</t>
        </is>
      </c>
      <c r="S3422" t="inlineStr">
        <is>
          <t>-2%▶80% 손절 / -4%▶10% 손절 / -6%▶10% 손절</t>
        </is>
      </c>
      <c r="T3422" t="inlineStr">
        <is>
          <t>매수 0.0005 / 매도 0.0025 / 슬리피지 0.0007</t>
        </is>
      </c>
    </row>
    <row r="3423">
      <c r="A3423" t="inlineStr">
        <is>
          <t>고영|2주 전에 샀다면|[초단타]+[정석방어]</t>
        </is>
      </c>
      <c r="B3423" t="inlineStr">
        <is>
          <t>고영</t>
        </is>
      </c>
      <c r="C3423" t="inlineStr">
        <is>
          <t>098460</t>
        </is>
      </c>
      <c r="D3423" t="inlineStr">
        <is>
          <t>2주 전에 샀다면</t>
        </is>
      </c>
      <c r="E3423" t="inlineStr">
        <is>
          <t>[초단타]+[정석방어]</t>
        </is>
      </c>
      <c r="F3423" t="inlineStr">
        <is>
          <t>[초단타]</t>
        </is>
      </c>
      <c r="G3423" t="inlineStr">
        <is>
          <t>[정석방어]</t>
        </is>
      </c>
      <c r="H3423" t="n">
        <v>300000</v>
      </c>
      <c r="I3423" t="n">
        <v>40800</v>
      </c>
      <c r="J3423" t="n">
        <v>28450</v>
      </c>
      <c r="K3423" t="n">
        <v>-30.27</v>
      </c>
      <c r="L3423" t="n">
        <v>0</v>
      </c>
      <c r="M3423" t="n">
        <v>0</v>
      </c>
      <c r="N3423" t="n">
        <v>0</v>
      </c>
      <c r="O3423" t="n">
        <v>0</v>
      </c>
      <c r="P3423" t="inlineStr">
        <is>
          <t>2026-05-26</t>
        </is>
      </c>
      <c r="Q3423" t="inlineStr">
        <is>
          <t>2026-06-08</t>
        </is>
      </c>
      <c r="R3423" t="inlineStr">
        <is>
          <t>+3%▶70% 익절 / +5%▶20% 익절 / +10%▶10% 익절</t>
        </is>
      </c>
      <c r="S3423" t="inlineStr">
        <is>
          <t>-3%▶70% 손절 / -5%▶20% 손절 / -10%▶10% 손절</t>
        </is>
      </c>
      <c r="T3423" t="inlineStr">
        <is>
          <t>매수 0.0005 / 매도 0.0025 / 슬리피지 0.0007</t>
        </is>
      </c>
    </row>
    <row r="3424">
      <c r="A3424" t="inlineStr">
        <is>
          <t>고영|2주 전에 샀다면|[초단타]+[변동성허용]</t>
        </is>
      </c>
      <c r="B3424" t="inlineStr">
        <is>
          <t>고영</t>
        </is>
      </c>
      <c r="C3424" t="inlineStr">
        <is>
          <t>098460</t>
        </is>
      </c>
      <c r="D3424" t="inlineStr">
        <is>
          <t>2주 전에 샀다면</t>
        </is>
      </c>
      <c r="E3424" t="inlineStr">
        <is>
          <t>[초단타]+[변동성허용]</t>
        </is>
      </c>
      <c r="F3424" t="inlineStr">
        <is>
          <t>[초단타]</t>
        </is>
      </c>
      <c r="G3424" t="inlineStr">
        <is>
          <t>[변동성허용]</t>
        </is>
      </c>
      <c r="H3424" t="n">
        <v>300000</v>
      </c>
      <c r="I3424" t="n">
        <v>40800</v>
      </c>
      <c r="J3424" t="n">
        <v>28450</v>
      </c>
      <c r="K3424" t="n">
        <v>-30.27</v>
      </c>
      <c r="L3424" t="n">
        <v>0</v>
      </c>
      <c r="M3424" t="n">
        <v>0</v>
      </c>
      <c r="N3424" t="n">
        <v>0</v>
      </c>
      <c r="O3424" t="n">
        <v>0</v>
      </c>
      <c r="P3424" t="inlineStr">
        <is>
          <t>2026-05-26</t>
        </is>
      </c>
      <c r="Q3424" t="inlineStr">
        <is>
          <t>2026-06-08</t>
        </is>
      </c>
      <c r="R3424" t="inlineStr">
        <is>
          <t>+3%▶70% 익절 / +5%▶20% 익절 / +10%▶10% 익절</t>
        </is>
      </c>
      <c r="S3424" t="inlineStr">
        <is>
          <t>-5%▶50% 손절 / -10%▶30% 손절 / -15%▶20% 손절</t>
        </is>
      </c>
      <c r="T3424" t="inlineStr">
        <is>
          <t>매수 0.0005 / 매도 0.0025 / 슬리피지 0.0007</t>
        </is>
      </c>
    </row>
    <row r="3425">
      <c r="A3425" t="inlineStr">
        <is>
          <t>고영|2주 전에 샀다면|[초단타]+[버티기형]</t>
        </is>
      </c>
      <c r="B3425" t="inlineStr">
        <is>
          <t>고영</t>
        </is>
      </c>
      <c r="C3425" t="inlineStr">
        <is>
          <t>098460</t>
        </is>
      </c>
      <c r="D3425" t="inlineStr">
        <is>
          <t>2주 전에 샀다면</t>
        </is>
      </c>
      <c r="E3425" t="inlineStr">
        <is>
          <t>[초단타]+[버티기형]</t>
        </is>
      </c>
      <c r="F3425" t="inlineStr">
        <is>
          <t>[초단타]</t>
        </is>
      </c>
      <c r="G3425" t="inlineStr">
        <is>
          <t>[버티기형]</t>
        </is>
      </c>
      <c r="H3425" t="n">
        <v>300000</v>
      </c>
      <c r="I3425" t="n">
        <v>40800</v>
      </c>
      <c r="J3425" t="n">
        <v>28450</v>
      </c>
      <c r="K3425" t="n">
        <v>-30.27</v>
      </c>
      <c r="L3425" t="n">
        <v>0</v>
      </c>
      <c r="M3425" t="n">
        <v>0</v>
      </c>
      <c r="N3425" t="n">
        <v>0</v>
      </c>
      <c r="O3425" t="n">
        <v>0</v>
      </c>
      <c r="P3425" t="inlineStr">
        <is>
          <t>2026-05-26</t>
        </is>
      </c>
      <c r="Q3425" t="inlineStr">
        <is>
          <t>2026-06-08</t>
        </is>
      </c>
      <c r="R3425" t="inlineStr">
        <is>
          <t>+3%▶70% 익절 / +5%▶20% 익절 / +10%▶10% 익절</t>
        </is>
      </c>
      <c r="S3425" t="inlineStr">
        <is>
          <t>-5%▶40% 손절 / -15%▶30% 손절 / -20%▶30% 손절</t>
        </is>
      </c>
      <c r="T3425" t="inlineStr">
        <is>
          <t>매수 0.0005 / 매도 0.0025 / 슬리피지 0.0007</t>
        </is>
      </c>
    </row>
    <row r="3426">
      <c r="A3426" t="inlineStr">
        <is>
          <t>고영|2주 전에 샀다면|[단기스윙]+[칼손절]</t>
        </is>
      </c>
      <c r="B3426" t="inlineStr">
        <is>
          <t>고영</t>
        </is>
      </c>
      <c r="C3426" t="inlineStr">
        <is>
          <t>098460</t>
        </is>
      </c>
      <c r="D3426" t="inlineStr">
        <is>
          <t>2주 전에 샀다면</t>
        </is>
      </c>
      <c r="E3426" t="inlineStr">
        <is>
          <t>[단기스윙]+[칼손절]</t>
        </is>
      </c>
      <c r="F3426" t="inlineStr">
        <is>
          <t>[단기스윙]</t>
        </is>
      </c>
      <c r="G3426" t="inlineStr">
        <is>
          <t>[칼손절]</t>
        </is>
      </c>
      <c r="H3426" t="n">
        <v>300000</v>
      </c>
      <c r="I3426" t="n">
        <v>40800</v>
      </c>
      <c r="J3426" t="n">
        <v>28450</v>
      </c>
      <c r="K3426" t="n">
        <v>-30.27</v>
      </c>
      <c r="L3426" t="n">
        <v>0</v>
      </c>
      <c r="M3426" t="n">
        <v>0</v>
      </c>
      <c r="N3426" t="n">
        <v>0</v>
      </c>
      <c r="O3426" t="n">
        <v>0</v>
      </c>
      <c r="P3426" t="inlineStr">
        <is>
          <t>2026-05-26</t>
        </is>
      </c>
      <c r="Q3426" t="inlineStr">
        <is>
          <t>2026-06-08</t>
        </is>
      </c>
      <c r="R3426" t="inlineStr">
        <is>
          <t>+5%▶60% 익절 / +10%▶30% 익절 / +20%▶10% 익절</t>
        </is>
      </c>
      <c r="S3426" t="inlineStr">
        <is>
          <t>-2%▶80% 손절 / -4%▶10% 손절 / -6%▶10% 손절</t>
        </is>
      </c>
      <c r="T3426" t="inlineStr">
        <is>
          <t>매수 0.0005 / 매도 0.0025 / 슬리피지 0.0007</t>
        </is>
      </c>
    </row>
    <row r="3427">
      <c r="A3427" t="inlineStr">
        <is>
          <t>고영|2주 전에 샀다면|[단기스윙]+[정석방어]</t>
        </is>
      </c>
      <c r="B3427" t="inlineStr">
        <is>
          <t>고영</t>
        </is>
      </c>
      <c r="C3427" t="inlineStr">
        <is>
          <t>098460</t>
        </is>
      </c>
      <c r="D3427" t="inlineStr">
        <is>
          <t>2주 전에 샀다면</t>
        </is>
      </c>
      <c r="E3427" t="inlineStr">
        <is>
          <t>[단기스윙]+[정석방어]</t>
        </is>
      </c>
      <c r="F3427" t="inlineStr">
        <is>
          <t>[단기스윙]</t>
        </is>
      </c>
      <c r="G3427" t="inlineStr">
        <is>
          <t>[정석방어]</t>
        </is>
      </c>
      <c r="H3427" t="n">
        <v>300000</v>
      </c>
      <c r="I3427" t="n">
        <v>40800</v>
      </c>
      <c r="J3427" t="n">
        <v>28450</v>
      </c>
      <c r="K3427" t="n">
        <v>-30.27</v>
      </c>
      <c r="L3427" t="n">
        <v>0</v>
      </c>
      <c r="M3427" t="n">
        <v>0</v>
      </c>
      <c r="N3427" t="n">
        <v>0</v>
      </c>
      <c r="O3427" t="n">
        <v>0</v>
      </c>
      <c r="P3427" t="inlineStr">
        <is>
          <t>2026-05-26</t>
        </is>
      </c>
      <c r="Q3427" t="inlineStr">
        <is>
          <t>2026-06-08</t>
        </is>
      </c>
      <c r="R3427" t="inlineStr">
        <is>
          <t>+5%▶60% 익절 / +10%▶30% 익절 / +20%▶10% 익절</t>
        </is>
      </c>
      <c r="S3427" t="inlineStr">
        <is>
          <t>-3%▶70% 손절 / -5%▶20% 손절 / -10%▶10% 손절</t>
        </is>
      </c>
      <c r="T3427" t="inlineStr">
        <is>
          <t>매수 0.0005 / 매도 0.0025 / 슬리피지 0.0007</t>
        </is>
      </c>
    </row>
    <row r="3428">
      <c r="A3428" t="inlineStr">
        <is>
          <t>고영|2주 전에 샀다면|[단기스윙]+[변동성허용]</t>
        </is>
      </c>
      <c r="B3428" t="inlineStr">
        <is>
          <t>고영</t>
        </is>
      </c>
      <c r="C3428" t="inlineStr">
        <is>
          <t>098460</t>
        </is>
      </c>
      <c r="D3428" t="inlineStr">
        <is>
          <t>2주 전에 샀다면</t>
        </is>
      </c>
      <c r="E3428" t="inlineStr">
        <is>
          <t>[단기스윙]+[변동성허용]</t>
        </is>
      </c>
      <c r="F3428" t="inlineStr">
        <is>
          <t>[단기스윙]</t>
        </is>
      </c>
      <c r="G3428" t="inlineStr">
        <is>
          <t>[변동성허용]</t>
        </is>
      </c>
      <c r="H3428" t="n">
        <v>300000</v>
      </c>
      <c r="I3428" t="n">
        <v>40800</v>
      </c>
      <c r="J3428" t="n">
        <v>28450</v>
      </c>
      <c r="K3428" t="n">
        <v>-30.27</v>
      </c>
      <c r="L3428" t="n">
        <v>0</v>
      </c>
      <c r="M3428" t="n">
        <v>0</v>
      </c>
      <c r="N3428" t="n">
        <v>0</v>
      </c>
      <c r="O3428" t="n">
        <v>0</v>
      </c>
      <c r="P3428" t="inlineStr">
        <is>
          <t>2026-05-26</t>
        </is>
      </c>
      <c r="Q3428" t="inlineStr">
        <is>
          <t>2026-06-08</t>
        </is>
      </c>
      <c r="R3428" t="inlineStr">
        <is>
          <t>+5%▶60% 익절 / +10%▶30% 익절 / +20%▶10% 익절</t>
        </is>
      </c>
      <c r="S3428" t="inlineStr">
        <is>
          <t>-5%▶50% 손절 / -10%▶30% 손절 / -15%▶20% 손절</t>
        </is>
      </c>
      <c r="T3428" t="inlineStr">
        <is>
          <t>매수 0.0005 / 매도 0.0025 / 슬리피지 0.0007</t>
        </is>
      </c>
    </row>
    <row r="3429">
      <c r="A3429" t="inlineStr">
        <is>
          <t>고영|2주 전에 샀다면|[단기스윙]+[버티기형]</t>
        </is>
      </c>
      <c r="B3429" t="inlineStr">
        <is>
          <t>고영</t>
        </is>
      </c>
      <c r="C3429" t="inlineStr">
        <is>
          <t>098460</t>
        </is>
      </c>
      <c r="D3429" t="inlineStr">
        <is>
          <t>2주 전에 샀다면</t>
        </is>
      </c>
      <c r="E3429" t="inlineStr">
        <is>
          <t>[단기스윙]+[버티기형]</t>
        </is>
      </c>
      <c r="F3429" t="inlineStr">
        <is>
          <t>[단기스윙]</t>
        </is>
      </c>
      <c r="G3429" t="inlineStr">
        <is>
          <t>[버티기형]</t>
        </is>
      </c>
      <c r="H3429" t="n">
        <v>300000</v>
      </c>
      <c r="I3429" t="n">
        <v>40800</v>
      </c>
      <c r="J3429" t="n">
        <v>28450</v>
      </c>
      <c r="K3429" t="n">
        <v>-30.27</v>
      </c>
      <c r="L3429" t="n">
        <v>0</v>
      </c>
      <c r="M3429" t="n">
        <v>0</v>
      </c>
      <c r="N3429" t="n">
        <v>0</v>
      </c>
      <c r="O3429" t="n">
        <v>0</v>
      </c>
      <c r="P3429" t="inlineStr">
        <is>
          <t>2026-05-26</t>
        </is>
      </c>
      <c r="Q3429" t="inlineStr">
        <is>
          <t>2026-06-08</t>
        </is>
      </c>
      <c r="R3429" t="inlineStr">
        <is>
          <t>+5%▶60% 익절 / +10%▶30% 익절 / +20%▶10% 익절</t>
        </is>
      </c>
      <c r="S3429" t="inlineStr">
        <is>
          <t>-5%▶40% 손절 / -15%▶30% 손절 / -20%▶30% 손절</t>
        </is>
      </c>
      <c r="T3429" t="inlineStr">
        <is>
          <t>매수 0.0005 / 매도 0.0025 / 슬리피지 0.0007</t>
        </is>
      </c>
    </row>
    <row r="3430">
      <c r="A3430" t="inlineStr">
        <is>
          <t>고영|2주 전에 샀다면|[대표님룰]+[칼손절]</t>
        </is>
      </c>
      <c r="B3430" t="inlineStr">
        <is>
          <t>고영</t>
        </is>
      </c>
      <c r="C3430" t="inlineStr">
        <is>
          <t>098460</t>
        </is>
      </c>
      <c r="D3430" t="inlineStr">
        <is>
          <t>2주 전에 샀다면</t>
        </is>
      </c>
      <c r="E3430" t="inlineStr">
        <is>
          <t>[대표님룰]+[칼손절]</t>
        </is>
      </c>
      <c r="F3430" t="inlineStr">
        <is>
          <t>[대표님룰]</t>
        </is>
      </c>
      <c r="G3430" t="inlineStr">
        <is>
          <t>[칼손절]</t>
        </is>
      </c>
      <c r="H3430" t="n">
        <v>300000</v>
      </c>
      <c r="I3430" t="n">
        <v>40800</v>
      </c>
      <c r="J3430" t="n">
        <v>28450</v>
      </c>
      <c r="K3430" t="n">
        <v>-30.27</v>
      </c>
      <c r="L3430" t="n">
        <v>0</v>
      </c>
      <c r="M3430" t="n">
        <v>0</v>
      </c>
      <c r="N3430" t="n">
        <v>0</v>
      </c>
      <c r="O3430" t="n">
        <v>0</v>
      </c>
      <c r="P3430" t="inlineStr">
        <is>
          <t>2026-05-26</t>
        </is>
      </c>
      <c r="Q3430" t="inlineStr">
        <is>
          <t>2026-06-08</t>
        </is>
      </c>
      <c r="R3430" t="inlineStr">
        <is>
          <t>+5%▶60% 익절 / +10%▶30% 익절 / +30%▶10% 익절</t>
        </is>
      </c>
      <c r="S3430" t="inlineStr">
        <is>
          <t>-2%▶80% 손절 / -4%▶10% 손절 / -6%▶10% 손절</t>
        </is>
      </c>
      <c r="T3430" t="inlineStr">
        <is>
          <t>매수 0.0005 / 매도 0.0025 / 슬리피지 0.0007</t>
        </is>
      </c>
    </row>
    <row r="3431">
      <c r="A3431" t="inlineStr">
        <is>
          <t>고영|2주 전에 샀다면|[대표님룰]+[정석방어]</t>
        </is>
      </c>
      <c r="B3431" t="inlineStr">
        <is>
          <t>고영</t>
        </is>
      </c>
      <c r="C3431" t="inlineStr">
        <is>
          <t>098460</t>
        </is>
      </c>
      <c r="D3431" t="inlineStr">
        <is>
          <t>2주 전에 샀다면</t>
        </is>
      </c>
      <c r="E3431" t="inlineStr">
        <is>
          <t>[대표님룰]+[정석방어]</t>
        </is>
      </c>
      <c r="F3431" t="inlineStr">
        <is>
          <t>[대표님룰]</t>
        </is>
      </c>
      <c r="G3431" t="inlineStr">
        <is>
          <t>[정석방어]</t>
        </is>
      </c>
      <c r="H3431" t="n">
        <v>300000</v>
      </c>
      <c r="I3431" t="n">
        <v>40800</v>
      </c>
      <c r="J3431" t="n">
        <v>28450</v>
      </c>
      <c r="K3431" t="n">
        <v>-30.27</v>
      </c>
      <c r="L3431" t="n">
        <v>0</v>
      </c>
      <c r="M3431" t="n">
        <v>0</v>
      </c>
      <c r="N3431" t="n">
        <v>0</v>
      </c>
      <c r="O3431" t="n">
        <v>0</v>
      </c>
      <c r="P3431" t="inlineStr">
        <is>
          <t>2026-05-26</t>
        </is>
      </c>
      <c r="Q3431" t="inlineStr">
        <is>
          <t>2026-06-08</t>
        </is>
      </c>
      <c r="R3431" t="inlineStr">
        <is>
          <t>+5%▶60% 익절 / +10%▶30% 익절 / +30%▶10% 익절</t>
        </is>
      </c>
      <c r="S3431" t="inlineStr">
        <is>
          <t>-3%▶70% 손절 / -5%▶20% 손절 / -10%▶10% 손절</t>
        </is>
      </c>
      <c r="T3431" t="inlineStr">
        <is>
          <t>매수 0.0005 / 매도 0.0025 / 슬리피지 0.0007</t>
        </is>
      </c>
    </row>
    <row r="3432">
      <c r="A3432" t="inlineStr">
        <is>
          <t>고영|2주 전에 샀다면|[대표님룰]+[변동성허용]</t>
        </is>
      </c>
      <c r="B3432" t="inlineStr">
        <is>
          <t>고영</t>
        </is>
      </c>
      <c r="C3432" t="inlineStr">
        <is>
          <t>098460</t>
        </is>
      </c>
      <c r="D3432" t="inlineStr">
        <is>
          <t>2주 전에 샀다면</t>
        </is>
      </c>
      <c r="E3432" t="inlineStr">
        <is>
          <t>[대표님룰]+[변동성허용]</t>
        </is>
      </c>
      <c r="F3432" t="inlineStr">
        <is>
          <t>[대표님룰]</t>
        </is>
      </c>
      <c r="G3432" t="inlineStr">
        <is>
          <t>[변동성허용]</t>
        </is>
      </c>
      <c r="H3432" t="n">
        <v>300000</v>
      </c>
      <c r="I3432" t="n">
        <v>40800</v>
      </c>
      <c r="J3432" t="n">
        <v>28450</v>
      </c>
      <c r="K3432" t="n">
        <v>-30.27</v>
      </c>
      <c r="L3432" t="n">
        <v>0</v>
      </c>
      <c r="M3432" t="n">
        <v>0</v>
      </c>
      <c r="N3432" t="n">
        <v>0</v>
      </c>
      <c r="O3432" t="n">
        <v>0</v>
      </c>
      <c r="P3432" t="inlineStr">
        <is>
          <t>2026-05-26</t>
        </is>
      </c>
      <c r="Q3432" t="inlineStr">
        <is>
          <t>2026-06-08</t>
        </is>
      </c>
      <c r="R3432" t="inlineStr">
        <is>
          <t>+5%▶60% 익절 / +10%▶30% 익절 / +30%▶10% 익절</t>
        </is>
      </c>
      <c r="S3432" t="inlineStr">
        <is>
          <t>-5%▶50% 손절 / -10%▶30% 손절 / -15%▶20% 손절</t>
        </is>
      </c>
      <c r="T3432" t="inlineStr">
        <is>
          <t>매수 0.0005 / 매도 0.0025 / 슬리피지 0.0007</t>
        </is>
      </c>
    </row>
    <row r="3433">
      <c r="A3433" t="inlineStr">
        <is>
          <t>고영|2주 전에 샀다면|[대표님룰]+[버티기형]</t>
        </is>
      </c>
      <c r="B3433" t="inlineStr">
        <is>
          <t>고영</t>
        </is>
      </c>
      <c r="C3433" t="inlineStr">
        <is>
          <t>098460</t>
        </is>
      </c>
      <c r="D3433" t="inlineStr">
        <is>
          <t>2주 전에 샀다면</t>
        </is>
      </c>
      <c r="E3433" t="inlineStr">
        <is>
          <t>[대표님룰]+[버티기형]</t>
        </is>
      </c>
      <c r="F3433" t="inlineStr">
        <is>
          <t>[대표님룰]</t>
        </is>
      </c>
      <c r="G3433" t="inlineStr">
        <is>
          <t>[버티기형]</t>
        </is>
      </c>
      <c r="H3433" t="n">
        <v>300000</v>
      </c>
      <c r="I3433" t="n">
        <v>40800</v>
      </c>
      <c r="J3433" t="n">
        <v>28450</v>
      </c>
      <c r="K3433" t="n">
        <v>-30.27</v>
      </c>
      <c r="L3433" t="n">
        <v>0</v>
      </c>
      <c r="M3433" t="n">
        <v>0</v>
      </c>
      <c r="N3433" t="n">
        <v>0</v>
      </c>
      <c r="O3433" t="n">
        <v>0</v>
      </c>
      <c r="P3433" t="inlineStr">
        <is>
          <t>2026-05-26</t>
        </is>
      </c>
      <c r="Q3433" t="inlineStr">
        <is>
          <t>2026-06-08</t>
        </is>
      </c>
      <c r="R3433" t="inlineStr">
        <is>
          <t>+5%▶60% 익절 / +10%▶30% 익절 / +30%▶10% 익절</t>
        </is>
      </c>
      <c r="S3433" t="inlineStr">
        <is>
          <t>-5%▶40% 손절 / -15%▶30% 손절 / -20%▶30% 손절</t>
        </is>
      </c>
      <c r="T3433" t="inlineStr">
        <is>
          <t>매수 0.0005 / 매도 0.0025 / 슬리피지 0.0007</t>
        </is>
      </c>
    </row>
    <row r="3434">
      <c r="A3434" t="inlineStr">
        <is>
          <t>고영|2주 전에 샀다면|[중기추세]+[칼손절]</t>
        </is>
      </c>
      <c r="B3434" t="inlineStr">
        <is>
          <t>고영</t>
        </is>
      </c>
      <c r="C3434" t="inlineStr">
        <is>
          <t>098460</t>
        </is>
      </c>
      <c r="D3434" t="inlineStr">
        <is>
          <t>2주 전에 샀다면</t>
        </is>
      </c>
      <c r="E3434" t="inlineStr">
        <is>
          <t>[중기추세]+[칼손절]</t>
        </is>
      </c>
      <c r="F3434" t="inlineStr">
        <is>
          <t>[중기추세]</t>
        </is>
      </c>
      <c r="G3434" t="inlineStr">
        <is>
          <t>[칼손절]</t>
        </is>
      </c>
      <c r="H3434" t="n">
        <v>300000</v>
      </c>
      <c r="I3434" t="n">
        <v>40800</v>
      </c>
      <c r="J3434" t="n">
        <v>28450</v>
      </c>
      <c r="K3434" t="n">
        <v>-30.27</v>
      </c>
      <c r="L3434" t="n">
        <v>0</v>
      </c>
      <c r="M3434" t="n">
        <v>0</v>
      </c>
      <c r="N3434" t="n">
        <v>0</v>
      </c>
      <c r="O3434" t="n">
        <v>0</v>
      </c>
      <c r="P3434" t="inlineStr">
        <is>
          <t>2026-05-26</t>
        </is>
      </c>
      <c r="Q3434" t="inlineStr">
        <is>
          <t>2026-06-08</t>
        </is>
      </c>
      <c r="R3434" t="inlineStr">
        <is>
          <t>+10%▶50% 익절 / +20%▶30% 익절 / +30%▶20% 익절</t>
        </is>
      </c>
      <c r="S3434" t="inlineStr">
        <is>
          <t>-2%▶80% 손절 / -4%▶10% 손절 / -6%▶10% 손절</t>
        </is>
      </c>
      <c r="T3434" t="inlineStr">
        <is>
          <t>매수 0.0005 / 매도 0.0025 / 슬리피지 0.0007</t>
        </is>
      </c>
    </row>
    <row r="3435">
      <c r="A3435" t="inlineStr">
        <is>
          <t>고영|2주 전에 샀다면|[중기추세]+[정석방어]</t>
        </is>
      </c>
      <c r="B3435" t="inlineStr">
        <is>
          <t>고영</t>
        </is>
      </c>
      <c r="C3435" t="inlineStr">
        <is>
          <t>098460</t>
        </is>
      </c>
      <c r="D3435" t="inlineStr">
        <is>
          <t>2주 전에 샀다면</t>
        </is>
      </c>
      <c r="E3435" t="inlineStr">
        <is>
          <t>[중기추세]+[정석방어]</t>
        </is>
      </c>
      <c r="F3435" t="inlineStr">
        <is>
          <t>[중기추세]</t>
        </is>
      </c>
      <c r="G3435" t="inlineStr">
        <is>
          <t>[정석방어]</t>
        </is>
      </c>
      <c r="H3435" t="n">
        <v>300000</v>
      </c>
      <c r="I3435" t="n">
        <v>40800</v>
      </c>
      <c r="J3435" t="n">
        <v>28450</v>
      </c>
      <c r="K3435" t="n">
        <v>-30.27</v>
      </c>
      <c r="L3435" t="n">
        <v>0</v>
      </c>
      <c r="M3435" t="n">
        <v>0</v>
      </c>
      <c r="N3435" t="n">
        <v>0</v>
      </c>
      <c r="O3435" t="n">
        <v>0</v>
      </c>
      <c r="P3435" t="inlineStr">
        <is>
          <t>2026-05-26</t>
        </is>
      </c>
      <c r="Q3435" t="inlineStr">
        <is>
          <t>2026-06-08</t>
        </is>
      </c>
      <c r="R3435" t="inlineStr">
        <is>
          <t>+10%▶50% 익절 / +20%▶30% 익절 / +30%▶20% 익절</t>
        </is>
      </c>
      <c r="S3435" t="inlineStr">
        <is>
          <t>-3%▶70% 손절 / -5%▶20% 손절 / -10%▶10% 손절</t>
        </is>
      </c>
      <c r="T3435" t="inlineStr">
        <is>
          <t>매수 0.0005 / 매도 0.0025 / 슬리피지 0.0007</t>
        </is>
      </c>
    </row>
    <row r="3436">
      <c r="A3436" t="inlineStr">
        <is>
          <t>고영|2주 전에 샀다면|[중기추세]+[변동성허용]</t>
        </is>
      </c>
      <c r="B3436" t="inlineStr">
        <is>
          <t>고영</t>
        </is>
      </c>
      <c r="C3436" t="inlineStr">
        <is>
          <t>098460</t>
        </is>
      </c>
      <c r="D3436" t="inlineStr">
        <is>
          <t>2주 전에 샀다면</t>
        </is>
      </c>
      <c r="E3436" t="inlineStr">
        <is>
          <t>[중기추세]+[변동성허용]</t>
        </is>
      </c>
      <c r="F3436" t="inlineStr">
        <is>
          <t>[중기추세]</t>
        </is>
      </c>
      <c r="G3436" t="inlineStr">
        <is>
          <t>[변동성허용]</t>
        </is>
      </c>
      <c r="H3436" t="n">
        <v>300000</v>
      </c>
      <c r="I3436" t="n">
        <v>40800</v>
      </c>
      <c r="J3436" t="n">
        <v>28450</v>
      </c>
      <c r="K3436" t="n">
        <v>-30.27</v>
      </c>
      <c r="L3436" t="n">
        <v>0</v>
      </c>
      <c r="M3436" t="n">
        <v>0</v>
      </c>
      <c r="N3436" t="n">
        <v>0</v>
      </c>
      <c r="O3436" t="n">
        <v>0</v>
      </c>
      <c r="P3436" t="inlineStr">
        <is>
          <t>2026-05-26</t>
        </is>
      </c>
      <c r="Q3436" t="inlineStr">
        <is>
          <t>2026-06-08</t>
        </is>
      </c>
      <c r="R3436" t="inlineStr">
        <is>
          <t>+10%▶50% 익절 / +20%▶30% 익절 / +30%▶20% 익절</t>
        </is>
      </c>
      <c r="S3436" t="inlineStr">
        <is>
          <t>-5%▶50% 손절 / -10%▶30% 손절 / -15%▶20% 손절</t>
        </is>
      </c>
      <c r="T3436" t="inlineStr">
        <is>
          <t>매수 0.0005 / 매도 0.0025 / 슬리피지 0.0007</t>
        </is>
      </c>
    </row>
    <row r="3437">
      <c r="A3437" t="inlineStr">
        <is>
          <t>고영|2주 전에 샀다면|[중기추세]+[버티기형]</t>
        </is>
      </c>
      <c r="B3437" t="inlineStr">
        <is>
          <t>고영</t>
        </is>
      </c>
      <c r="C3437" t="inlineStr">
        <is>
          <t>098460</t>
        </is>
      </c>
      <c r="D3437" t="inlineStr">
        <is>
          <t>2주 전에 샀다면</t>
        </is>
      </c>
      <c r="E3437" t="inlineStr">
        <is>
          <t>[중기추세]+[버티기형]</t>
        </is>
      </c>
      <c r="F3437" t="inlineStr">
        <is>
          <t>[중기추세]</t>
        </is>
      </c>
      <c r="G3437" t="inlineStr">
        <is>
          <t>[버티기형]</t>
        </is>
      </c>
      <c r="H3437" t="n">
        <v>300000</v>
      </c>
      <c r="I3437" t="n">
        <v>40800</v>
      </c>
      <c r="J3437" t="n">
        <v>28450</v>
      </c>
      <c r="K3437" t="n">
        <v>-30.27</v>
      </c>
      <c r="L3437" t="n">
        <v>0</v>
      </c>
      <c r="M3437" t="n">
        <v>0</v>
      </c>
      <c r="N3437" t="n">
        <v>0</v>
      </c>
      <c r="O3437" t="n">
        <v>0</v>
      </c>
      <c r="P3437" t="inlineStr">
        <is>
          <t>2026-05-26</t>
        </is>
      </c>
      <c r="Q3437" t="inlineStr">
        <is>
          <t>2026-06-08</t>
        </is>
      </c>
      <c r="R3437" t="inlineStr">
        <is>
          <t>+10%▶50% 익절 / +20%▶30% 익절 / +30%▶20% 익절</t>
        </is>
      </c>
      <c r="S3437" t="inlineStr">
        <is>
          <t>-5%▶40% 손절 / -15%▶30% 손절 / -20%▶30% 손절</t>
        </is>
      </c>
      <c r="T3437" t="inlineStr">
        <is>
          <t>매수 0.0005 / 매도 0.0025 / 슬리피지 0.0007</t>
        </is>
      </c>
    </row>
    <row r="3438">
      <c r="A3438" t="inlineStr">
        <is>
          <t>고영|2주 전에 샀다면|[수익극대화]+[칼손절]</t>
        </is>
      </c>
      <c r="B3438" t="inlineStr">
        <is>
          <t>고영</t>
        </is>
      </c>
      <c r="C3438" t="inlineStr">
        <is>
          <t>098460</t>
        </is>
      </c>
      <c r="D3438" t="inlineStr">
        <is>
          <t>2주 전에 샀다면</t>
        </is>
      </c>
      <c r="E3438" t="inlineStr">
        <is>
          <t>[수익극대화]+[칼손절]</t>
        </is>
      </c>
      <c r="F3438" t="inlineStr">
        <is>
          <t>[수익극대화]</t>
        </is>
      </c>
      <c r="G3438" t="inlineStr">
        <is>
          <t>[칼손절]</t>
        </is>
      </c>
      <c r="H3438" t="n">
        <v>300000</v>
      </c>
      <c r="I3438" t="n">
        <v>40800</v>
      </c>
      <c r="J3438" t="n">
        <v>28450</v>
      </c>
      <c r="K3438" t="n">
        <v>-30.27</v>
      </c>
      <c r="L3438" t="n">
        <v>0</v>
      </c>
      <c r="M3438" t="n">
        <v>0</v>
      </c>
      <c r="N3438" t="n">
        <v>0</v>
      </c>
      <c r="O3438" t="n">
        <v>0</v>
      </c>
      <c r="P3438" t="inlineStr">
        <is>
          <t>2026-05-26</t>
        </is>
      </c>
      <c r="Q3438" t="inlineStr">
        <is>
          <t>2026-06-08</t>
        </is>
      </c>
      <c r="R3438" t="inlineStr">
        <is>
          <t>+10%▶40% 익절 / +20%▶30% 익절 / +40%▶30% 익절</t>
        </is>
      </c>
      <c r="S3438" t="inlineStr">
        <is>
          <t>-2%▶80% 손절 / -4%▶10% 손절 / -6%▶10% 손절</t>
        </is>
      </c>
      <c r="T3438" t="inlineStr">
        <is>
          <t>매수 0.0005 / 매도 0.0025 / 슬리피지 0.0007</t>
        </is>
      </c>
    </row>
    <row r="3439">
      <c r="A3439" t="inlineStr">
        <is>
          <t>고영|2주 전에 샀다면|[수익극대화]+[정석방어]</t>
        </is>
      </c>
      <c r="B3439" t="inlineStr">
        <is>
          <t>고영</t>
        </is>
      </c>
      <c r="C3439" t="inlineStr">
        <is>
          <t>098460</t>
        </is>
      </c>
      <c r="D3439" t="inlineStr">
        <is>
          <t>2주 전에 샀다면</t>
        </is>
      </c>
      <c r="E3439" t="inlineStr">
        <is>
          <t>[수익극대화]+[정석방어]</t>
        </is>
      </c>
      <c r="F3439" t="inlineStr">
        <is>
          <t>[수익극대화]</t>
        </is>
      </c>
      <c r="G3439" t="inlineStr">
        <is>
          <t>[정석방어]</t>
        </is>
      </c>
      <c r="H3439" t="n">
        <v>300000</v>
      </c>
      <c r="I3439" t="n">
        <v>40800</v>
      </c>
      <c r="J3439" t="n">
        <v>28450</v>
      </c>
      <c r="K3439" t="n">
        <v>-30.27</v>
      </c>
      <c r="L3439" t="n">
        <v>0</v>
      </c>
      <c r="M3439" t="n">
        <v>0</v>
      </c>
      <c r="N3439" t="n">
        <v>0</v>
      </c>
      <c r="O3439" t="n">
        <v>0</v>
      </c>
      <c r="P3439" t="inlineStr">
        <is>
          <t>2026-05-26</t>
        </is>
      </c>
      <c r="Q3439" t="inlineStr">
        <is>
          <t>2026-06-08</t>
        </is>
      </c>
      <c r="R3439" t="inlineStr">
        <is>
          <t>+10%▶40% 익절 / +20%▶30% 익절 / +40%▶30% 익절</t>
        </is>
      </c>
      <c r="S3439" t="inlineStr">
        <is>
          <t>-3%▶70% 손절 / -5%▶20% 손절 / -10%▶10% 손절</t>
        </is>
      </c>
      <c r="T3439" t="inlineStr">
        <is>
          <t>매수 0.0005 / 매도 0.0025 / 슬리피지 0.0007</t>
        </is>
      </c>
    </row>
    <row r="3440">
      <c r="A3440" t="inlineStr">
        <is>
          <t>고영|2주 전에 샀다면|[수익극대화]+[변동성허용]</t>
        </is>
      </c>
      <c r="B3440" t="inlineStr">
        <is>
          <t>고영</t>
        </is>
      </c>
      <c r="C3440" t="inlineStr">
        <is>
          <t>098460</t>
        </is>
      </c>
      <c r="D3440" t="inlineStr">
        <is>
          <t>2주 전에 샀다면</t>
        </is>
      </c>
      <c r="E3440" t="inlineStr">
        <is>
          <t>[수익극대화]+[변동성허용]</t>
        </is>
      </c>
      <c r="F3440" t="inlineStr">
        <is>
          <t>[수익극대화]</t>
        </is>
      </c>
      <c r="G3440" t="inlineStr">
        <is>
          <t>[변동성허용]</t>
        </is>
      </c>
      <c r="H3440" t="n">
        <v>300000</v>
      </c>
      <c r="I3440" t="n">
        <v>40800</v>
      </c>
      <c r="J3440" t="n">
        <v>28450</v>
      </c>
      <c r="K3440" t="n">
        <v>-30.27</v>
      </c>
      <c r="L3440" t="n">
        <v>0</v>
      </c>
      <c r="M3440" t="n">
        <v>0</v>
      </c>
      <c r="N3440" t="n">
        <v>0</v>
      </c>
      <c r="O3440" t="n">
        <v>0</v>
      </c>
      <c r="P3440" t="inlineStr">
        <is>
          <t>2026-05-26</t>
        </is>
      </c>
      <c r="Q3440" t="inlineStr">
        <is>
          <t>2026-06-08</t>
        </is>
      </c>
      <c r="R3440" t="inlineStr">
        <is>
          <t>+10%▶40% 익절 / +20%▶30% 익절 / +40%▶30% 익절</t>
        </is>
      </c>
      <c r="S3440" t="inlineStr">
        <is>
          <t>-5%▶50% 손절 / -10%▶30% 손절 / -15%▶20% 손절</t>
        </is>
      </c>
      <c r="T3440" t="inlineStr">
        <is>
          <t>매수 0.0005 / 매도 0.0025 / 슬리피지 0.0007</t>
        </is>
      </c>
    </row>
    <row r="3441">
      <c r="A3441" t="inlineStr">
        <is>
          <t>고영|2주 전에 샀다면|[수익극대화]+[버티기형]</t>
        </is>
      </c>
      <c r="B3441" t="inlineStr">
        <is>
          <t>고영</t>
        </is>
      </c>
      <c r="C3441" t="inlineStr">
        <is>
          <t>098460</t>
        </is>
      </c>
      <c r="D3441" t="inlineStr">
        <is>
          <t>2주 전에 샀다면</t>
        </is>
      </c>
      <c r="E3441" t="inlineStr">
        <is>
          <t>[수익극대화]+[버티기형]</t>
        </is>
      </c>
      <c r="F3441" t="inlineStr">
        <is>
          <t>[수익극대화]</t>
        </is>
      </c>
      <c r="G3441" t="inlineStr">
        <is>
          <t>[버티기형]</t>
        </is>
      </c>
      <c r="H3441" t="n">
        <v>300000</v>
      </c>
      <c r="I3441" t="n">
        <v>40800</v>
      </c>
      <c r="J3441" t="n">
        <v>28450</v>
      </c>
      <c r="K3441" t="n">
        <v>-30.27</v>
      </c>
      <c r="L3441" t="n">
        <v>0</v>
      </c>
      <c r="M3441" t="n">
        <v>0</v>
      </c>
      <c r="N3441" t="n">
        <v>0</v>
      </c>
      <c r="O3441" t="n">
        <v>0</v>
      </c>
      <c r="P3441" t="inlineStr">
        <is>
          <t>2026-05-26</t>
        </is>
      </c>
      <c r="Q3441" t="inlineStr">
        <is>
          <t>2026-06-08</t>
        </is>
      </c>
      <c r="R3441" t="inlineStr">
        <is>
          <t>+10%▶40% 익절 / +20%▶30% 익절 / +40%▶30% 익절</t>
        </is>
      </c>
      <c r="S3441" t="inlineStr">
        <is>
          <t>-5%▶40% 손절 / -15%▶30% 손절 / -20%▶30% 손절</t>
        </is>
      </c>
      <c r="T3441" t="inlineStr">
        <is>
          <t>매수 0.0005 / 매도 0.0025 / 슬리피지 0.0007</t>
        </is>
      </c>
    </row>
    <row r="3442">
      <c r="A3442" t="inlineStr">
        <is>
          <t>고영|3개월 전에 샀다면|[초단타]+[칼손절]</t>
        </is>
      </c>
      <c r="B3442" t="inlineStr">
        <is>
          <t>고영</t>
        </is>
      </c>
      <c r="C3442" t="inlineStr">
        <is>
          <t>098460</t>
        </is>
      </c>
      <c r="D3442" t="inlineStr">
        <is>
          <t>3개월 전에 샀다면</t>
        </is>
      </c>
      <c r="E3442" t="inlineStr">
        <is>
          <t>[초단타]+[칼손절]</t>
        </is>
      </c>
      <c r="F3442" t="inlineStr">
        <is>
          <t>[초단타]</t>
        </is>
      </c>
      <c r="G3442" t="inlineStr">
        <is>
          <t>[칼손절]</t>
        </is>
      </c>
      <c r="H3442" t="n">
        <v>300000</v>
      </c>
      <c r="I3442" t="n">
        <v>29500</v>
      </c>
      <c r="J3442" t="n">
        <v>28450</v>
      </c>
      <c r="K3442" t="n">
        <v>-3.56</v>
      </c>
      <c r="L3442" t="n">
        <v>0</v>
      </c>
      <c r="M3442" t="n">
        <v>0</v>
      </c>
      <c r="N3442" t="n">
        <v>0</v>
      </c>
      <c r="O3442" t="n">
        <v>0</v>
      </c>
      <c r="P3442" t="inlineStr">
        <is>
          <t>2026-03-09</t>
        </is>
      </c>
      <c r="Q3442" t="inlineStr">
        <is>
          <t>2026-06-08</t>
        </is>
      </c>
      <c r="R3442" t="inlineStr">
        <is>
          <t>+3%▶70% 익절 / +5%▶20% 익절 / +10%▶10% 익절</t>
        </is>
      </c>
      <c r="S3442" t="inlineStr">
        <is>
          <t>-2%▶80% 손절 / -4%▶10% 손절 / -6%▶10% 손절</t>
        </is>
      </c>
      <c r="T3442" t="inlineStr">
        <is>
          <t>매수 0.0005 / 매도 0.0025 / 슬리피지 0.0007</t>
        </is>
      </c>
    </row>
    <row r="3443">
      <c r="A3443" t="inlineStr">
        <is>
          <t>고영|3개월 전에 샀다면|[초단타]+[정석방어]</t>
        </is>
      </c>
      <c r="B3443" t="inlineStr">
        <is>
          <t>고영</t>
        </is>
      </c>
      <c r="C3443" t="inlineStr">
        <is>
          <t>098460</t>
        </is>
      </c>
      <c r="D3443" t="inlineStr">
        <is>
          <t>3개월 전에 샀다면</t>
        </is>
      </c>
      <c r="E3443" t="inlineStr">
        <is>
          <t>[초단타]+[정석방어]</t>
        </is>
      </c>
      <c r="F3443" t="inlineStr">
        <is>
          <t>[초단타]</t>
        </is>
      </c>
      <c r="G3443" t="inlineStr">
        <is>
          <t>[정석방어]</t>
        </is>
      </c>
      <c r="H3443" t="n">
        <v>300000</v>
      </c>
      <c r="I3443" t="n">
        <v>29500</v>
      </c>
      <c r="J3443" t="n">
        <v>28450</v>
      </c>
      <c r="K3443" t="n">
        <v>-3.56</v>
      </c>
      <c r="L3443" t="n">
        <v>0</v>
      </c>
      <c r="M3443" t="n">
        <v>0</v>
      </c>
      <c r="N3443" t="n">
        <v>0</v>
      </c>
      <c r="O3443" t="n">
        <v>0</v>
      </c>
      <c r="P3443" t="inlineStr">
        <is>
          <t>2026-03-09</t>
        </is>
      </c>
      <c r="Q3443" t="inlineStr">
        <is>
          <t>2026-06-08</t>
        </is>
      </c>
      <c r="R3443" t="inlineStr">
        <is>
          <t>+3%▶70% 익절 / +5%▶20% 익절 / +10%▶10% 익절</t>
        </is>
      </c>
      <c r="S3443" t="inlineStr">
        <is>
          <t>-3%▶70% 손절 / -5%▶20% 손절 / -10%▶10% 손절</t>
        </is>
      </c>
      <c r="T3443" t="inlineStr">
        <is>
          <t>매수 0.0005 / 매도 0.0025 / 슬리피지 0.0007</t>
        </is>
      </c>
    </row>
    <row r="3444">
      <c r="A3444" t="inlineStr">
        <is>
          <t>고영|3개월 전에 샀다면|[초단타]+[변동성허용]</t>
        </is>
      </c>
      <c r="B3444" t="inlineStr">
        <is>
          <t>고영</t>
        </is>
      </c>
      <c r="C3444" t="inlineStr">
        <is>
          <t>098460</t>
        </is>
      </c>
      <c r="D3444" t="inlineStr">
        <is>
          <t>3개월 전에 샀다면</t>
        </is>
      </c>
      <c r="E3444" t="inlineStr">
        <is>
          <t>[초단타]+[변동성허용]</t>
        </is>
      </c>
      <c r="F3444" t="inlineStr">
        <is>
          <t>[초단타]</t>
        </is>
      </c>
      <c r="G3444" t="inlineStr">
        <is>
          <t>[변동성허용]</t>
        </is>
      </c>
      <c r="H3444" t="n">
        <v>300000</v>
      </c>
      <c r="I3444" t="n">
        <v>29500</v>
      </c>
      <c r="J3444" t="n">
        <v>28450</v>
      </c>
      <c r="K3444" t="n">
        <v>-3.56</v>
      </c>
      <c r="L3444" t="n">
        <v>0</v>
      </c>
      <c r="M3444" t="n">
        <v>0</v>
      </c>
      <c r="N3444" t="n">
        <v>0</v>
      </c>
      <c r="O3444" t="n">
        <v>0</v>
      </c>
      <c r="P3444" t="inlineStr">
        <is>
          <t>2026-03-09</t>
        </is>
      </c>
      <c r="Q3444" t="inlineStr">
        <is>
          <t>2026-06-08</t>
        </is>
      </c>
      <c r="R3444" t="inlineStr">
        <is>
          <t>+3%▶70% 익절 / +5%▶20% 익절 / +10%▶10% 익절</t>
        </is>
      </c>
      <c r="S3444" t="inlineStr">
        <is>
          <t>-5%▶50% 손절 / -10%▶30% 손절 / -15%▶20% 손절</t>
        </is>
      </c>
      <c r="T3444" t="inlineStr">
        <is>
          <t>매수 0.0005 / 매도 0.0025 / 슬리피지 0.0007</t>
        </is>
      </c>
    </row>
    <row r="3445">
      <c r="A3445" t="inlineStr">
        <is>
          <t>고영|3개월 전에 샀다면|[초단타]+[버티기형]</t>
        </is>
      </c>
      <c r="B3445" t="inlineStr">
        <is>
          <t>고영</t>
        </is>
      </c>
      <c r="C3445" t="inlineStr">
        <is>
          <t>098460</t>
        </is>
      </c>
      <c r="D3445" t="inlineStr">
        <is>
          <t>3개월 전에 샀다면</t>
        </is>
      </c>
      <c r="E3445" t="inlineStr">
        <is>
          <t>[초단타]+[버티기형]</t>
        </is>
      </c>
      <c r="F3445" t="inlineStr">
        <is>
          <t>[초단타]</t>
        </is>
      </c>
      <c r="G3445" t="inlineStr">
        <is>
          <t>[버티기형]</t>
        </is>
      </c>
      <c r="H3445" t="n">
        <v>300000</v>
      </c>
      <c r="I3445" t="n">
        <v>29500</v>
      </c>
      <c r="J3445" t="n">
        <v>28450</v>
      </c>
      <c r="K3445" t="n">
        <v>-3.56</v>
      </c>
      <c r="L3445" t="n">
        <v>0</v>
      </c>
      <c r="M3445" t="n">
        <v>0</v>
      </c>
      <c r="N3445" t="n">
        <v>0</v>
      </c>
      <c r="O3445" t="n">
        <v>0</v>
      </c>
      <c r="P3445" t="inlineStr">
        <is>
          <t>2026-03-09</t>
        </is>
      </c>
      <c r="Q3445" t="inlineStr">
        <is>
          <t>2026-06-08</t>
        </is>
      </c>
      <c r="R3445" t="inlineStr">
        <is>
          <t>+3%▶70% 익절 / +5%▶20% 익절 / +10%▶10% 익절</t>
        </is>
      </c>
      <c r="S3445" t="inlineStr">
        <is>
          <t>-5%▶40% 손절 / -15%▶30% 손절 / -20%▶30% 손절</t>
        </is>
      </c>
      <c r="T3445" t="inlineStr">
        <is>
          <t>매수 0.0005 / 매도 0.0025 / 슬리피지 0.0007</t>
        </is>
      </c>
    </row>
    <row r="3446">
      <c r="A3446" t="inlineStr">
        <is>
          <t>고영|3개월 전에 샀다면|[단기스윙]+[칼손절]</t>
        </is>
      </c>
      <c r="B3446" t="inlineStr">
        <is>
          <t>고영</t>
        </is>
      </c>
      <c r="C3446" t="inlineStr">
        <is>
          <t>098460</t>
        </is>
      </c>
      <c r="D3446" t="inlineStr">
        <is>
          <t>3개월 전에 샀다면</t>
        </is>
      </c>
      <c r="E3446" t="inlineStr">
        <is>
          <t>[단기스윙]+[칼손절]</t>
        </is>
      </c>
      <c r="F3446" t="inlineStr">
        <is>
          <t>[단기스윙]</t>
        </is>
      </c>
      <c r="G3446" t="inlineStr">
        <is>
          <t>[칼손절]</t>
        </is>
      </c>
      <c r="H3446" t="n">
        <v>300000</v>
      </c>
      <c r="I3446" t="n">
        <v>29500</v>
      </c>
      <c r="J3446" t="n">
        <v>28450</v>
      </c>
      <c r="K3446" t="n">
        <v>-3.56</v>
      </c>
      <c r="L3446" t="n">
        <v>0</v>
      </c>
      <c r="M3446" t="n">
        <v>0</v>
      </c>
      <c r="N3446" t="n">
        <v>0</v>
      </c>
      <c r="O3446" t="n">
        <v>0</v>
      </c>
      <c r="P3446" t="inlineStr">
        <is>
          <t>2026-03-09</t>
        </is>
      </c>
      <c r="Q3446" t="inlineStr">
        <is>
          <t>2026-06-08</t>
        </is>
      </c>
      <c r="R3446" t="inlineStr">
        <is>
          <t>+5%▶60% 익절 / +10%▶30% 익절 / +20%▶10% 익절</t>
        </is>
      </c>
      <c r="S3446" t="inlineStr">
        <is>
          <t>-2%▶80% 손절 / -4%▶10% 손절 / -6%▶10% 손절</t>
        </is>
      </c>
      <c r="T3446" t="inlineStr">
        <is>
          <t>매수 0.0005 / 매도 0.0025 / 슬리피지 0.0007</t>
        </is>
      </c>
    </row>
    <row r="3447">
      <c r="A3447" t="inlineStr">
        <is>
          <t>고영|3개월 전에 샀다면|[단기스윙]+[정석방어]</t>
        </is>
      </c>
      <c r="B3447" t="inlineStr">
        <is>
          <t>고영</t>
        </is>
      </c>
      <c r="C3447" t="inlineStr">
        <is>
          <t>098460</t>
        </is>
      </c>
      <c r="D3447" t="inlineStr">
        <is>
          <t>3개월 전에 샀다면</t>
        </is>
      </c>
      <c r="E3447" t="inlineStr">
        <is>
          <t>[단기스윙]+[정석방어]</t>
        </is>
      </c>
      <c r="F3447" t="inlineStr">
        <is>
          <t>[단기스윙]</t>
        </is>
      </c>
      <c r="G3447" t="inlineStr">
        <is>
          <t>[정석방어]</t>
        </is>
      </c>
      <c r="H3447" t="n">
        <v>300000</v>
      </c>
      <c r="I3447" t="n">
        <v>29500</v>
      </c>
      <c r="J3447" t="n">
        <v>28450</v>
      </c>
      <c r="K3447" t="n">
        <v>-3.56</v>
      </c>
      <c r="L3447" t="n">
        <v>0</v>
      </c>
      <c r="M3447" t="n">
        <v>0</v>
      </c>
      <c r="N3447" t="n">
        <v>0</v>
      </c>
      <c r="O3447" t="n">
        <v>0</v>
      </c>
      <c r="P3447" t="inlineStr">
        <is>
          <t>2026-03-09</t>
        </is>
      </c>
      <c r="Q3447" t="inlineStr">
        <is>
          <t>2026-06-08</t>
        </is>
      </c>
      <c r="R3447" t="inlineStr">
        <is>
          <t>+5%▶60% 익절 / +10%▶30% 익절 / +20%▶10% 익절</t>
        </is>
      </c>
      <c r="S3447" t="inlineStr">
        <is>
          <t>-3%▶70% 손절 / -5%▶20% 손절 / -10%▶10% 손절</t>
        </is>
      </c>
      <c r="T3447" t="inlineStr">
        <is>
          <t>매수 0.0005 / 매도 0.0025 / 슬리피지 0.0007</t>
        </is>
      </c>
    </row>
    <row r="3448">
      <c r="A3448" t="inlineStr">
        <is>
          <t>고영|3개월 전에 샀다면|[단기스윙]+[변동성허용]</t>
        </is>
      </c>
      <c r="B3448" t="inlineStr">
        <is>
          <t>고영</t>
        </is>
      </c>
      <c r="C3448" t="inlineStr">
        <is>
          <t>098460</t>
        </is>
      </c>
      <c r="D3448" t="inlineStr">
        <is>
          <t>3개월 전에 샀다면</t>
        </is>
      </c>
      <c r="E3448" t="inlineStr">
        <is>
          <t>[단기스윙]+[변동성허용]</t>
        </is>
      </c>
      <c r="F3448" t="inlineStr">
        <is>
          <t>[단기스윙]</t>
        </is>
      </c>
      <c r="G3448" t="inlineStr">
        <is>
          <t>[변동성허용]</t>
        </is>
      </c>
      <c r="H3448" t="n">
        <v>300000</v>
      </c>
      <c r="I3448" t="n">
        <v>29500</v>
      </c>
      <c r="J3448" t="n">
        <v>28450</v>
      </c>
      <c r="K3448" t="n">
        <v>-3.56</v>
      </c>
      <c r="L3448" t="n">
        <v>0</v>
      </c>
      <c r="M3448" t="n">
        <v>0</v>
      </c>
      <c r="N3448" t="n">
        <v>0</v>
      </c>
      <c r="O3448" t="n">
        <v>0</v>
      </c>
      <c r="P3448" t="inlineStr">
        <is>
          <t>2026-03-09</t>
        </is>
      </c>
      <c r="Q3448" t="inlineStr">
        <is>
          <t>2026-06-08</t>
        </is>
      </c>
      <c r="R3448" t="inlineStr">
        <is>
          <t>+5%▶60% 익절 / +10%▶30% 익절 / +20%▶10% 익절</t>
        </is>
      </c>
      <c r="S3448" t="inlineStr">
        <is>
          <t>-5%▶50% 손절 / -10%▶30% 손절 / -15%▶20% 손절</t>
        </is>
      </c>
      <c r="T3448" t="inlineStr">
        <is>
          <t>매수 0.0005 / 매도 0.0025 / 슬리피지 0.0007</t>
        </is>
      </c>
    </row>
    <row r="3449">
      <c r="A3449" t="inlineStr">
        <is>
          <t>고영|3개월 전에 샀다면|[단기스윙]+[버티기형]</t>
        </is>
      </c>
      <c r="B3449" t="inlineStr">
        <is>
          <t>고영</t>
        </is>
      </c>
      <c r="C3449" t="inlineStr">
        <is>
          <t>098460</t>
        </is>
      </c>
      <c r="D3449" t="inlineStr">
        <is>
          <t>3개월 전에 샀다면</t>
        </is>
      </c>
      <c r="E3449" t="inlineStr">
        <is>
          <t>[단기스윙]+[버티기형]</t>
        </is>
      </c>
      <c r="F3449" t="inlineStr">
        <is>
          <t>[단기스윙]</t>
        </is>
      </c>
      <c r="G3449" t="inlineStr">
        <is>
          <t>[버티기형]</t>
        </is>
      </c>
      <c r="H3449" t="n">
        <v>300000</v>
      </c>
      <c r="I3449" t="n">
        <v>29500</v>
      </c>
      <c r="J3449" t="n">
        <v>28450</v>
      </c>
      <c r="K3449" t="n">
        <v>-3.56</v>
      </c>
      <c r="L3449" t="n">
        <v>0</v>
      </c>
      <c r="M3449" t="n">
        <v>0</v>
      </c>
      <c r="N3449" t="n">
        <v>0</v>
      </c>
      <c r="O3449" t="n">
        <v>0</v>
      </c>
      <c r="P3449" t="inlineStr">
        <is>
          <t>2026-03-09</t>
        </is>
      </c>
      <c r="Q3449" t="inlineStr">
        <is>
          <t>2026-06-08</t>
        </is>
      </c>
      <c r="R3449" t="inlineStr">
        <is>
          <t>+5%▶60% 익절 / +10%▶30% 익절 / +20%▶10% 익절</t>
        </is>
      </c>
      <c r="S3449" t="inlineStr">
        <is>
          <t>-5%▶40% 손절 / -15%▶30% 손절 / -20%▶30% 손절</t>
        </is>
      </c>
      <c r="T3449" t="inlineStr">
        <is>
          <t>매수 0.0005 / 매도 0.0025 / 슬리피지 0.0007</t>
        </is>
      </c>
    </row>
    <row r="3450">
      <c r="A3450" t="inlineStr">
        <is>
          <t>고영|3개월 전에 샀다면|[대표님룰]+[칼손절]</t>
        </is>
      </c>
      <c r="B3450" t="inlineStr">
        <is>
          <t>고영</t>
        </is>
      </c>
      <c r="C3450" t="inlineStr">
        <is>
          <t>098460</t>
        </is>
      </c>
      <c r="D3450" t="inlineStr">
        <is>
          <t>3개월 전에 샀다면</t>
        </is>
      </c>
      <c r="E3450" t="inlineStr">
        <is>
          <t>[대표님룰]+[칼손절]</t>
        </is>
      </c>
      <c r="F3450" t="inlineStr">
        <is>
          <t>[대표님룰]</t>
        </is>
      </c>
      <c r="G3450" t="inlineStr">
        <is>
          <t>[칼손절]</t>
        </is>
      </c>
      <c r="H3450" t="n">
        <v>300000</v>
      </c>
      <c r="I3450" t="n">
        <v>29500</v>
      </c>
      <c r="J3450" t="n">
        <v>28450</v>
      </c>
      <c r="K3450" t="n">
        <v>-3.56</v>
      </c>
      <c r="L3450" t="n">
        <v>0</v>
      </c>
      <c r="M3450" t="n">
        <v>0</v>
      </c>
      <c r="N3450" t="n">
        <v>0</v>
      </c>
      <c r="O3450" t="n">
        <v>0</v>
      </c>
      <c r="P3450" t="inlineStr">
        <is>
          <t>2026-03-09</t>
        </is>
      </c>
      <c r="Q3450" t="inlineStr">
        <is>
          <t>2026-06-08</t>
        </is>
      </c>
      <c r="R3450" t="inlineStr">
        <is>
          <t>+5%▶60% 익절 / +10%▶30% 익절 / +30%▶10% 익절</t>
        </is>
      </c>
      <c r="S3450" t="inlineStr">
        <is>
          <t>-2%▶80% 손절 / -4%▶10% 손절 / -6%▶10% 손절</t>
        </is>
      </c>
      <c r="T3450" t="inlineStr">
        <is>
          <t>매수 0.0005 / 매도 0.0025 / 슬리피지 0.0007</t>
        </is>
      </c>
    </row>
    <row r="3451">
      <c r="A3451" t="inlineStr">
        <is>
          <t>고영|3개월 전에 샀다면|[대표님룰]+[정석방어]</t>
        </is>
      </c>
      <c r="B3451" t="inlineStr">
        <is>
          <t>고영</t>
        </is>
      </c>
      <c r="C3451" t="inlineStr">
        <is>
          <t>098460</t>
        </is>
      </c>
      <c r="D3451" t="inlineStr">
        <is>
          <t>3개월 전에 샀다면</t>
        </is>
      </c>
      <c r="E3451" t="inlineStr">
        <is>
          <t>[대표님룰]+[정석방어]</t>
        </is>
      </c>
      <c r="F3451" t="inlineStr">
        <is>
          <t>[대표님룰]</t>
        </is>
      </c>
      <c r="G3451" t="inlineStr">
        <is>
          <t>[정석방어]</t>
        </is>
      </c>
      <c r="H3451" t="n">
        <v>300000</v>
      </c>
      <c r="I3451" t="n">
        <v>29500</v>
      </c>
      <c r="J3451" t="n">
        <v>28450</v>
      </c>
      <c r="K3451" t="n">
        <v>-3.56</v>
      </c>
      <c r="L3451" t="n">
        <v>0</v>
      </c>
      <c r="M3451" t="n">
        <v>0</v>
      </c>
      <c r="N3451" t="n">
        <v>0</v>
      </c>
      <c r="O3451" t="n">
        <v>0</v>
      </c>
      <c r="P3451" t="inlineStr">
        <is>
          <t>2026-03-09</t>
        </is>
      </c>
      <c r="Q3451" t="inlineStr">
        <is>
          <t>2026-06-08</t>
        </is>
      </c>
      <c r="R3451" t="inlineStr">
        <is>
          <t>+5%▶60% 익절 / +10%▶30% 익절 / +30%▶10% 익절</t>
        </is>
      </c>
      <c r="S3451" t="inlineStr">
        <is>
          <t>-3%▶70% 손절 / -5%▶20% 손절 / -10%▶10% 손절</t>
        </is>
      </c>
      <c r="T3451" t="inlineStr">
        <is>
          <t>매수 0.0005 / 매도 0.0025 / 슬리피지 0.0007</t>
        </is>
      </c>
    </row>
    <row r="3452">
      <c r="A3452" t="inlineStr">
        <is>
          <t>고영|3개월 전에 샀다면|[대표님룰]+[변동성허용]</t>
        </is>
      </c>
      <c r="B3452" t="inlineStr">
        <is>
          <t>고영</t>
        </is>
      </c>
      <c r="C3452" t="inlineStr">
        <is>
          <t>098460</t>
        </is>
      </c>
      <c r="D3452" t="inlineStr">
        <is>
          <t>3개월 전에 샀다면</t>
        </is>
      </c>
      <c r="E3452" t="inlineStr">
        <is>
          <t>[대표님룰]+[변동성허용]</t>
        </is>
      </c>
      <c r="F3452" t="inlineStr">
        <is>
          <t>[대표님룰]</t>
        </is>
      </c>
      <c r="G3452" t="inlineStr">
        <is>
          <t>[변동성허용]</t>
        </is>
      </c>
      <c r="H3452" t="n">
        <v>300000</v>
      </c>
      <c r="I3452" t="n">
        <v>29500</v>
      </c>
      <c r="J3452" t="n">
        <v>28450</v>
      </c>
      <c r="K3452" t="n">
        <v>-3.56</v>
      </c>
      <c r="L3452" t="n">
        <v>0</v>
      </c>
      <c r="M3452" t="n">
        <v>0</v>
      </c>
      <c r="N3452" t="n">
        <v>0</v>
      </c>
      <c r="O3452" t="n">
        <v>0</v>
      </c>
      <c r="P3452" t="inlineStr">
        <is>
          <t>2026-03-09</t>
        </is>
      </c>
      <c r="Q3452" t="inlineStr">
        <is>
          <t>2026-06-08</t>
        </is>
      </c>
      <c r="R3452" t="inlineStr">
        <is>
          <t>+5%▶60% 익절 / +10%▶30% 익절 / +30%▶10% 익절</t>
        </is>
      </c>
      <c r="S3452" t="inlineStr">
        <is>
          <t>-5%▶50% 손절 / -10%▶30% 손절 / -15%▶20% 손절</t>
        </is>
      </c>
      <c r="T3452" t="inlineStr">
        <is>
          <t>매수 0.0005 / 매도 0.0025 / 슬리피지 0.0007</t>
        </is>
      </c>
    </row>
    <row r="3453">
      <c r="A3453" t="inlineStr">
        <is>
          <t>고영|3개월 전에 샀다면|[대표님룰]+[버티기형]</t>
        </is>
      </c>
      <c r="B3453" t="inlineStr">
        <is>
          <t>고영</t>
        </is>
      </c>
      <c r="C3453" t="inlineStr">
        <is>
          <t>098460</t>
        </is>
      </c>
      <c r="D3453" t="inlineStr">
        <is>
          <t>3개월 전에 샀다면</t>
        </is>
      </c>
      <c r="E3453" t="inlineStr">
        <is>
          <t>[대표님룰]+[버티기형]</t>
        </is>
      </c>
      <c r="F3453" t="inlineStr">
        <is>
          <t>[대표님룰]</t>
        </is>
      </c>
      <c r="G3453" t="inlineStr">
        <is>
          <t>[버티기형]</t>
        </is>
      </c>
      <c r="H3453" t="n">
        <v>300000</v>
      </c>
      <c r="I3453" t="n">
        <v>29500</v>
      </c>
      <c r="J3453" t="n">
        <v>28450</v>
      </c>
      <c r="K3453" t="n">
        <v>-3.56</v>
      </c>
      <c r="L3453" t="n">
        <v>0</v>
      </c>
      <c r="M3453" t="n">
        <v>0</v>
      </c>
      <c r="N3453" t="n">
        <v>0</v>
      </c>
      <c r="O3453" t="n">
        <v>0</v>
      </c>
      <c r="P3453" t="inlineStr">
        <is>
          <t>2026-03-09</t>
        </is>
      </c>
      <c r="Q3453" t="inlineStr">
        <is>
          <t>2026-06-08</t>
        </is>
      </c>
      <c r="R3453" t="inlineStr">
        <is>
          <t>+5%▶60% 익절 / +10%▶30% 익절 / +30%▶10% 익절</t>
        </is>
      </c>
      <c r="S3453" t="inlineStr">
        <is>
          <t>-5%▶40% 손절 / -15%▶30% 손절 / -20%▶30% 손절</t>
        </is>
      </c>
      <c r="T3453" t="inlineStr">
        <is>
          <t>매수 0.0005 / 매도 0.0025 / 슬리피지 0.0007</t>
        </is>
      </c>
    </row>
    <row r="3454">
      <c r="A3454" t="inlineStr">
        <is>
          <t>고영|3개월 전에 샀다면|[중기추세]+[칼손절]</t>
        </is>
      </c>
      <c r="B3454" t="inlineStr">
        <is>
          <t>고영</t>
        </is>
      </c>
      <c r="C3454" t="inlineStr">
        <is>
          <t>098460</t>
        </is>
      </c>
      <c r="D3454" t="inlineStr">
        <is>
          <t>3개월 전에 샀다면</t>
        </is>
      </c>
      <c r="E3454" t="inlineStr">
        <is>
          <t>[중기추세]+[칼손절]</t>
        </is>
      </c>
      <c r="F3454" t="inlineStr">
        <is>
          <t>[중기추세]</t>
        </is>
      </c>
      <c r="G3454" t="inlineStr">
        <is>
          <t>[칼손절]</t>
        </is>
      </c>
      <c r="H3454" t="n">
        <v>300000</v>
      </c>
      <c r="I3454" t="n">
        <v>29500</v>
      </c>
      <c r="J3454" t="n">
        <v>28450</v>
      </c>
      <c r="K3454" t="n">
        <v>-3.56</v>
      </c>
      <c r="L3454" t="n">
        <v>0</v>
      </c>
      <c r="M3454" t="n">
        <v>0</v>
      </c>
      <c r="N3454" t="n">
        <v>0</v>
      </c>
      <c r="O3454" t="n">
        <v>0</v>
      </c>
      <c r="P3454" t="inlineStr">
        <is>
          <t>2026-03-09</t>
        </is>
      </c>
      <c r="Q3454" t="inlineStr">
        <is>
          <t>2026-06-08</t>
        </is>
      </c>
      <c r="R3454" t="inlineStr">
        <is>
          <t>+10%▶50% 익절 / +20%▶30% 익절 / +30%▶20% 익절</t>
        </is>
      </c>
      <c r="S3454" t="inlineStr">
        <is>
          <t>-2%▶80% 손절 / -4%▶10% 손절 / -6%▶10% 손절</t>
        </is>
      </c>
      <c r="T3454" t="inlineStr">
        <is>
          <t>매수 0.0005 / 매도 0.0025 / 슬리피지 0.0007</t>
        </is>
      </c>
    </row>
    <row r="3455">
      <c r="A3455" t="inlineStr">
        <is>
          <t>고영|3개월 전에 샀다면|[중기추세]+[정석방어]</t>
        </is>
      </c>
      <c r="B3455" t="inlineStr">
        <is>
          <t>고영</t>
        </is>
      </c>
      <c r="C3455" t="inlineStr">
        <is>
          <t>098460</t>
        </is>
      </c>
      <c r="D3455" t="inlineStr">
        <is>
          <t>3개월 전에 샀다면</t>
        </is>
      </c>
      <c r="E3455" t="inlineStr">
        <is>
          <t>[중기추세]+[정석방어]</t>
        </is>
      </c>
      <c r="F3455" t="inlineStr">
        <is>
          <t>[중기추세]</t>
        </is>
      </c>
      <c r="G3455" t="inlineStr">
        <is>
          <t>[정석방어]</t>
        </is>
      </c>
      <c r="H3455" t="n">
        <v>300000</v>
      </c>
      <c r="I3455" t="n">
        <v>29500</v>
      </c>
      <c r="J3455" t="n">
        <v>28450</v>
      </c>
      <c r="K3455" t="n">
        <v>-3.56</v>
      </c>
      <c r="L3455" t="n">
        <v>0</v>
      </c>
      <c r="M3455" t="n">
        <v>0</v>
      </c>
      <c r="N3455" t="n">
        <v>0</v>
      </c>
      <c r="O3455" t="n">
        <v>0</v>
      </c>
      <c r="P3455" t="inlineStr">
        <is>
          <t>2026-03-09</t>
        </is>
      </c>
      <c r="Q3455" t="inlineStr">
        <is>
          <t>2026-06-08</t>
        </is>
      </c>
      <c r="R3455" t="inlineStr">
        <is>
          <t>+10%▶50% 익절 / +20%▶30% 익절 / +30%▶20% 익절</t>
        </is>
      </c>
      <c r="S3455" t="inlineStr">
        <is>
          <t>-3%▶70% 손절 / -5%▶20% 손절 / -10%▶10% 손절</t>
        </is>
      </c>
      <c r="T3455" t="inlineStr">
        <is>
          <t>매수 0.0005 / 매도 0.0025 / 슬리피지 0.0007</t>
        </is>
      </c>
    </row>
    <row r="3456">
      <c r="A3456" t="inlineStr">
        <is>
          <t>고영|3개월 전에 샀다면|[중기추세]+[변동성허용]</t>
        </is>
      </c>
      <c r="B3456" t="inlineStr">
        <is>
          <t>고영</t>
        </is>
      </c>
      <c r="C3456" t="inlineStr">
        <is>
          <t>098460</t>
        </is>
      </c>
      <c r="D3456" t="inlineStr">
        <is>
          <t>3개월 전에 샀다면</t>
        </is>
      </c>
      <c r="E3456" t="inlineStr">
        <is>
          <t>[중기추세]+[변동성허용]</t>
        </is>
      </c>
      <c r="F3456" t="inlineStr">
        <is>
          <t>[중기추세]</t>
        </is>
      </c>
      <c r="G3456" t="inlineStr">
        <is>
          <t>[변동성허용]</t>
        </is>
      </c>
      <c r="H3456" t="n">
        <v>300000</v>
      </c>
      <c r="I3456" t="n">
        <v>29500</v>
      </c>
      <c r="J3456" t="n">
        <v>28450</v>
      </c>
      <c r="K3456" t="n">
        <v>-3.56</v>
      </c>
      <c r="L3456" t="n">
        <v>0</v>
      </c>
      <c r="M3456" t="n">
        <v>0</v>
      </c>
      <c r="N3456" t="n">
        <v>0</v>
      </c>
      <c r="O3456" t="n">
        <v>0</v>
      </c>
      <c r="P3456" t="inlineStr">
        <is>
          <t>2026-03-09</t>
        </is>
      </c>
      <c r="Q3456" t="inlineStr">
        <is>
          <t>2026-06-08</t>
        </is>
      </c>
      <c r="R3456" t="inlineStr">
        <is>
          <t>+10%▶50% 익절 / +20%▶30% 익절 / +30%▶20% 익절</t>
        </is>
      </c>
      <c r="S3456" t="inlineStr">
        <is>
          <t>-5%▶50% 손절 / -10%▶30% 손절 / -15%▶20% 손절</t>
        </is>
      </c>
      <c r="T3456" t="inlineStr">
        <is>
          <t>매수 0.0005 / 매도 0.0025 / 슬리피지 0.0007</t>
        </is>
      </c>
    </row>
    <row r="3457">
      <c r="A3457" t="inlineStr">
        <is>
          <t>고영|3개월 전에 샀다면|[중기추세]+[버티기형]</t>
        </is>
      </c>
      <c r="B3457" t="inlineStr">
        <is>
          <t>고영</t>
        </is>
      </c>
      <c r="C3457" t="inlineStr">
        <is>
          <t>098460</t>
        </is>
      </c>
      <c r="D3457" t="inlineStr">
        <is>
          <t>3개월 전에 샀다면</t>
        </is>
      </c>
      <c r="E3457" t="inlineStr">
        <is>
          <t>[중기추세]+[버티기형]</t>
        </is>
      </c>
      <c r="F3457" t="inlineStr">
        <is>
          <t>[중기추세]</t>
        </is>
      </c>
      <c r="G3457" t="inlineStr">
        <is>
          <t>[버티기형]</t>
        </is>
      </c>
      <c r="H3457" t="n">
        <v>300000</v>
      </c>
      <c r="I3457" t="n">
        <v>29500</v>
      </c>
      <c r="J3457" t="n">
        <v>28450</v>
      </c>
      <c r="K3457" t="n">
        <v>-3.56</v>
      </c>
      <c r="L3457" t="n">
        <v>0</v>
      </c>
      <c r="M3457" t="n">
        <v>0</v>
      </c>
      <c r="N3457" t="n">
        <v>0</v>
      </c>
      <c r="O3457" t="n">
        <v>0</v>
      </c>
      <c r="P3457" t="inlineStr">
        <is>
          <t>2026-03-09</t>
        </is>
      </c>
      <c r="Q3457" t="inlineStr">
        <is>
          <t>2026-06-08</t>
        </is>
      </c>
      <c r="R3457" t="inlineStr">
        <is>
          <t>+10%▶50% 익절 / +20%▶30% 익절 / +30%▶20% 익절</t>
        </is>
      </c>
      <c r="S3457" t="inlineStr">
        <is>
          <t>-5%▶40% 손절 / -15%▶30% 손절 / -20%▶30% 손절</t>
        </is>
      </c>
      <c r="T3457" t="inlineStr">
        <is>
          <t>매수 0.0005 / 매도 0.0025 / 슬리피지 0.0007</t>
        </is>
      </c>
    </row>
    <row r="3458">
      <c r="A3458" t="inlineStr">
        <is>
          <t>고영|3개월 전에 샀다면|[수익극대화]+[칼손절]</t>
        </is>
      </c>
      <c r="B3458" t="inlineStr">
        <is>
          <t>고영</t>
        </is>
      </c>
      <c r="C3458" t="inlineStr">
        <is>
          <t>098460</t>
        </is>
      </c>
      <c r="D3458" t="inlineStr">
        <is>
          <t>3개월 전에 샀다면</t>
        </is>
      </c>
      <c r="E3458" t="inlineStr">
        <is>
          <t>[수익극대화]+[칼손절]</t>
        </is>
      </c>
      <c r="F3458" t="inlineStr">
        <is>
          <t>[수익극대화]</t>
        </is>
      </c>
      <c r="G3458" t="inlineStr">
        <is>
          <t>[칼손절]</t>
        </is>
      </c>
      <c r="H3458" t="n">
        <v>300000</v>
      </c>
      <c r="I3458" t="n">
        <v>29500</v>
      </c>
      <c r="J3458" t="n">
        <v>28450</v>
      </c>
      <c r="K3458" t="n">
        <v>-3.56</v>
      </c>
      <c r="L3458" t="n">
        <v>0</v>
      </c>
      <c r="M3458" t="n">
        <v>0</v>
      </c>
      <c r="N3458" t="n">
        <v>0</v>
      </c>
      <c r="O3458" t="n">
        <v>0</v>
      </c>
      <c r="P3458" t="inlineStr">
        <is>
          <t>2026-03-09</t>
        </is>
      </c>
      <c r="Q3458" t="inlineStr">
        <is>
          <t>2026-06-08</t>
        </is>
      </c>
      <c r="R3458" t="inlineStr">
        <is>
          <t>+10%▶40% 익절 / +20%▶30% 익절 / +40%▶30% 익절</t>
        </is>
      </c>
      <c r="S3458" t="inlineStr">
        <is>
          <t>-2%▶80% 손절 / -4%▶10% 손절 / -6%▶10% 손절</t>
        </is>
      </c>
      <c r="T3458" t="inlineStr">
        <is>
          <t>매수 0.0005 / 매도 0.0025 / 슬리피지 0.0007</t>
        </is>
      </c>
    </row>
    <row r="3459">
      <c r="A3459" t="inlineStr">
        <is>
          <t>고영|3개월 전에 샀다면|[수익극대화]+[정석방어]</t>
        </is>
      </c>
      <c r="B3459" t="inlineStr">
        <is>
          <t>고영</t>
        </is>
      </c>
      <c r="C3459" t="inlineStr">
        <is>
          <t>098460</t>
        </is>
      </c>
      <c r="D3459" t="inlineStr">
        <is>
          <t>3개월 전에 샀다면</t>
        </is>
      </c>
      <c r="E3459" t="inlineStr">
        <is>
          <t>[수익극대화]+[정석방어]</t>
        </is>
      </c>
      <c r="F3459" t="inlineStr">
        <is>
          <t>[수익극대화]</t>
        </is>
      </c>
      <c r="G3459" t="inlineStr">
        <is>
          <t>[정석방어]</t>
        </is>
      </c>
      <c r="H3459" t="n">
        <v>300000</v>
      </c>
      <c r="I3459" t="n">
        <v>29500</v>
      </c>
      <c r="J3459" t="n">
        <v>28450</v>
      </c>
      <c r="K3459" t="n">
        <v>-3.56</v>
      </c>
      <c r="L3459" t="n">
        <v>0</v>
      </c>
      <c r="M3459" t="n">
        <v>0</v>
      </c>
      <c r="N3459" t="n">
        <v>0</v>
      </c>
      <c r="O3459" t="n">
        <v>0</v>
      </c>
      <c r="P3459" t="inlineStr">
        <is>
          <t>2026-03-09</t>
        </is>
      </c>
      <c r="Q3459" t="inlineStr">
        <is>
          <t>2026-06-08</t>
        </is>
      </c>
      <c r="R3459" t="inlineStr">
        <is>
          <t>+10%▶40% 익절 / +20%▶30% 익절 / +40%▶30% 익절</t>
        </is>
      </c>
      <c r="S3459" t="inlineStr">
        <is>
          <t>-3%▶70% 손절 / -5%▶20% 손절 / -10%▶10% 손절</t>
        </is>
      </c>
      <c r="T3459" t="inlineStr">
        <is>
          <t>매수 0.0005 / 매도 0.0025 / 슬리피지 0.0007</t>
        </is>
      </c>
    </row>
    <row r="3460">
      <c r="A3460" t="inlineStr">
        <is>
          <t>고영|3개월 전에 샀다면|[수익극대화]+[변동성허용]</t>
        </is>
      </c>
      <c r="B3460" t="inlineStr">
        <is>
          <t>고영</t>
        </is>
      </c>
      <c r="C3460" t="inlineStr">
        <is>
          <t>098460</t>
        </is>
      </c>
      <c r="D3460" t="inlineStr">
        <is>
          <t>3개월 전에 샀다면</t>
        </is>
      </c>
      <c r="E3460" t="inlineStr">
        <is>
          <t>[수익극대화]+[변동성허용]</t>
        </is>
      </c>
      <c r="F3460" t="inlineStr">
        <is>
          <t>[수익극대화]</t>
        </is>
      </c>
      <c r="G3460" t="inlineStr">
        <is>
          <t>[변동성허용]</t>
        </is>
      </c>
      <c r="H3460" t="n">
        <v>300000</v>
      </c>
      <c r="I3460" t="n">
        <v>29500</v>
      </c>
      <c r="J3460" t="n">
        <v>28450</v>
      </c>
      <c r="K3460" t="n">
        <v>-3.56</v>
      </c>
      <c r="L3460" t="n">
        <v>0</v>
      </c>
      <c r="M3460" t="n">
        <v>0</v>
      </c>
      <c r="N3460" t="n">
        <v>0</v>
      </c>
      <c r="O3460" t="n">
        <v>0</v>
      </c>
      <c r="P3460" t="inlineStr">
        <is>
          <t>2026-03-09</t>
        </is>
      </c>
      <c r="Q3460" t="inlineStr">
        <is>
          <t>2026-06-08</t>
        </is>
      </c>
      <c r="R3460" t="inlineStr">
        <is>
          <t>+10%▶40% 익절 / +20%▶30% 익절 / +40%▶30% 익절</t>
        </is>
      </c>
      <c r="S3460" t="inlineStr">
        <is>
          <t>-5%▶50% 손절 / -10%▶30% 손절 / -15%▶20% 손절</t>
        </is>
      </c>
      <c r="T3460" t="inlineStr">
        <is>
          <t>매수 0.0005 / 매도 0.0025 / 슬리피지 0.0007</t>
        </is>
      </c>
    </row>
    <row r="3461">
      <c r="A3461" t="inlineStr">
        <is>
          <t>고영|3개월 전에 샀다면|[수익극대화]+[버티기형]</t>
        </is>
      </c>
      <c r="B3461" t="inlineStr">
        <is>
          <t>고영</t>
        </is>
      </c>
      <c r="C3461" t="inlineStr">
        <is>
          <t>098460</t>
        </is>
      </c>
      <c r="D3461" t="inlineStr">
        <is>
          <t>3개월 전에 샀다면</t>
        </is>
      </c>
      <c r="E3461" t="inlineStr">
        <is>
          <t>[수익극대화]+[버티기형]</t>
        </is>
      </c>
      <c r="F3461" t="inlineStr">
        <is>
          <t>[수익극대화]</t>
        </is>
      </c>
      <c r="G3461" t="inlineStr">
        <is>
          <t>[버티기형]</t>
        </is>
      </c>
      <c r="H3461" t="n">
        <v>300000</v>
      </c>
      <c r="I3461" t="n">
        <v>29500</v>
      </c>
      <c r="J3461" t="n">
        <v>28450</v>
      </c>
      <c r="K3461" t="n">
        <v>-3.56</v>
      </c>
      <c r="L3461" t="n">
        <v>0</v>
      </c>
      <c r="M3461" t="n">
        <v>0</v>
      </c>
      <c r="N3461" t="n">
        <v>0</v>
      </c>
      <c r="O3461" t="n">
        <v>0</v>
      </c>
      <c r="P3461" t="inlineStr">
        <is>
          <t>2026-03-09</t>
        </is>
      </c>
      <c r="Q3461" t="inlineStr">
        <is>
          <t>2026-06-08</t>
        </is>
      </c>
      <c r="R3461" t="inlineStr">
        <is>
          <t>+10%▶40% 익절 / +20%▶30% 익절 / +40%▶30% 익절</t>
        </is>
      </c>
      <c r="S3461" t="inlineStr">
        <is>
          <t>-5%▶40% 손절 / -15%▶30% 손절 / -20%▶30% 손절</t>
        </is>
      </c>
      <c r="T3461" t="inlineStr">
        <is>
          <t>매수 0.0005 / 매도 0.0025 / 슬리피지 0.0007</t>
        </is>
      </c>
    </row>
    <row r="3462">
      <c r="A3462" t="inlineStr">
        <is>
          <t>고영|6개월 전에 샀다면|[초단타]+[칼손절]</t>
        </is>
      </c>
      <c r="B3462" t="inlineStr">
        <is>
          <t>고영</t>
        </is>
      </c>
      <c r="C3462" t="inlineStr">
        <is>
          <t>098460</t>
        </is>
      </c>
      <c r="D3462" t="inlineStr">
        <is>
          <t>6개월 전에 샀다면</t>
        </is>
      </c>
      <c r="E3462" t="inlineStr">
        <is>
          <t>[초단타]+[칼손절]</t>
        </is>
      </c>
      <c r="F3462" t="inlineStr">
        <is>
          <t>[초단타]</t>
        </is>
      </c>
      <c r="G3462" t="inlineStr">
        <is>
          <t>[칼손절]</t>
        </is>
      </c>
      <c r="H3462" t="n">
        <v>300000</v>
      </c>
      <c r="I3462" t="n">
        <v>26500</v>
      </c>
      <c r="J3462" t="n">
        <v>28450</v>
      </c>
      <c r="K3462" t="n">
        <v>7.36</v>
      </c>
      <c r="L3462" t="n">
        <v>0</v>
      </c>
      <c r="M3462" t="n">
        <v>0</v>
      </c>
      <c r="N3462" t="n">
        <v>0</v>
      </c>
      <c r="O3462" t="n">
        <v>0</v>
      </c>
      <c r="P3462" t="inlineStr">
        <is>
          <t>2025-12-08</t>
        </is>
      </c>
      <c r="Q3462" t="inlineStr">
        <is>
          <t>2026-06-08</t>
        </is>
      </c>
      <c r="R3462" t="inlineStr">
        <is>
          <t>+3%▶70% 익절 / +5%▶20% 익절 / +10%▶10% 익절</t>
        </is>
      </c>
      <c r="S3462" t="inlineStr">
        <is>
          <t>-2%▶80% 손절 / -4%▶10% 손절 / -6%▶10% 손절</t>
        </is>
      </c>
      <c r="T3462" t="inlineStr">
        <is>
          <t>매수 0.0005 / 매도 0.0025 / 슬리피지 0.0007</t>
        </is>
      </c>
    </row>
    <row r="3463">
      <c r="A3463" t="inlineStr">
        <is>
          <t>고영|6개월 전에 샀다면|[초단타]+[정석방어]</t>
        </is>
      </c>
      <c r="B3463" t="inlineStr">
        <is>
          <t>고영</t>
        </is>
      </c>
      <c r="C3463" t="inlineStr">
        <is>
          <t>098460</t>
        </is>
      </c>
      <c r="D3463" t="inlineStr">
        <is>
          <t>6개월 전에 샀다면</t>
        </is>
      </c>
      <c r="E3463" t="inlineStr">
        <is>
          <t>[초단타]+[정석방어]</t>
        </is>
      </c>
      <c r="F3463" t="inlineStr">
        <is>
          <t>[초단타]</t>
        </is>
      </c>
      <c r="G3463" t="inlineStr">
        <is>
          <t>[정석방어]</t>
        </is>
      </c>
      <c r="H3463" t="n">
        <v>300000</v>
      </c>
      <c r="I3463" t="n">
        <v>26500</v>
      </c>
      <c r="J3463" t="n">
        <v>28450</v>
      </c>
      <c r="K3463" t="n">
        <v>7.36</v>
      </c>
      <c r="L3463" t="n">
        <v>0</v>
      </c>
      <c r="M3463" t="n">
        <v>0</v>
      </c>
      <c r="N3463" t="n">
        <v>0</v>
      </c>
      <c r="O3463" t="n">
        <v>0</v>
      </c>
      <c r="P3463" t="inlineStr">
        <is>
          <t>2025-12-08</t>
        </is>
      </c>
      <c r="Q3463" t="inlineStr">
        <is>
          <t>2026-06-08</t>
        </is>
      </c>
      <c r="R3463" t="inlineStr">
        <is>
          <t>+3%▶70% 익절 / +5%▶20% 익절 / +10%▶10% 익절</t>
        </is>
      </c>
      <c r="S3463" t="inlineStr">
        <is>
          <t>-3%▶70% 손절 / -5%▶20% 손절 / -10%▶10% 손절</t>
        </is>
      </c>
      <c r="T3463" t="inlineStr">
        <is>
          <t>매수 0.0005 / 매도 0.0025 / 슬리피지 0.0007</t>
        </is>
      </c>
    </row>
    <row r="3464">
      <c r="A3464" t="inlineStr">
        <is>
          <t>고영|6개월 전에 샀다면|[초단타]+[변동성허용]</t>
        </is>
      </c>
      <c r="B3464" t="inlineStr">
        <is>
          <t>고영</t>
        </is>
      </c>
      <c r="C3464" t="inlineStr">
        <is>
          <t>098460</t>
        </is>
      </c>
      <c r="D3464" t="inlineStr">
        <is>
          <t>6개월 전에 샀다면</t>
        </is>
      </c>
      <c r="E3464" t="inlineStr">
        <is>
          <t>[초단타]+[변동성허용]</t>
        </is>
      </c>
      <c r="F3464" t="inlineStr">
        <is>
          <t>[초단타]</t>
        </is>
      </c>
      <c r="G3464" t="inlineStr">
        <is>
          <t>[변동성허용]</t>
        </is>
      </c>
      <c r="H3464" t="n">
        <v>300000</v>
      </c>
      <c r="I3464" t="n">
        <v>26500</v>
      </c>
      <c r="J3464" t="n">
        <v>28450</v>
      </c>
      <c r="K3464" t="n">
        <v>7.36</v>
      </c>
      <c r="L3464" t="n">
        <v>0</v>
      </c>
      <c r="M3464" t="n">
        <v>0</v>
      </c>
      <c r="N3464" t="n">
        <v>0</v>
      </c>
      <c r="O3464" t="n">
        <v>0</v>
      </c>
      <c r="P3464" t="inlineStr">
        <is>
          <t>2025-12-08</t>
        </is>
      </c>
      <c r="Q3464" t="inlineStr">
        <is>
          <t>2026-06-08</t>
        </is>
      </c>
      <c r="R3464" t="inlineStr">
        <is>
          <t>+3%▶70% 익절 / +5%▶20% 익절 / +10%▶10% 익절</t>
        </is>
      </c>
      <c r="S3464" t="inlineStr">
        <is>
          <t>-5%▶50% 손절 / -10%▶30% 손절 / -15%▶20% 손절</t>
        </is>
      </c>
      <c r="T3464" t="inlineStr">
        <is>
          <t>매수 0.0005 / 매도 0.0025 / 슬리피지 0.0007</t>
        </is>
      </c>
    </row>
    <row r="3465">
      <c r="A3465" t="inlineStr">
        <is>
          <t>고영|6개월 전에 샀다면|[초단타]+[버티기형]</t>
        </is>
      </c>
      <c r="B3465" t="inlineStr">
        <is>
          <t>고영</t>
        </is>
      </c>
      <c r="C3465" t="inlineStr">
        <is>
          <t>098460</t>
        </is>
      </c>
      <c r="D3465" t="inlineStr">
        <is>
          <t>6개월 전에 샀다면</t>
        </is>
      </c>
      <c r="E3465" t="inlineStr">
        <is>
          <t>[초단타]+[버티기형]</t>
        </is>
      </c>
      <c r="F3465" t="inlineStr">
        <is>
          <t>[초단타]</t>
        </is>
      </c>
      <c r="G3465" t="inlineStr">
        <is>
          <t>[버티기형]</t>
        </is>
      </c>
      <c r="H3465" t="n">
        <v>300000</v>
      </c>
      <c r="I3465" t="n">
        <v>26500</v>
      </c>
      <c r="J3465" t="n">
        <v>28450</v>
      </c>
      <c r="K3465" t="n">
        <v>7.36</v>
      </c>
      <c r="L3465" t="n">
        <v>0</v>
      </c>
      <c r="M3465" t="n">
        <v>0</v>
      </c>
      <c r="N3465" t="n">
        <v>0</v>
      </c>
      <c r="O3465" t="n">
        <v>0</v>
      </c>
      <c r="P3465" t="inlineStr">
        <is>
          <t>2025-12-08</t>
        </is>
      </c>
      <c r="Q3465" t="inlineStr">
        <is>
          <t>2026-06-08</t>
        </is>
      </c>
      <c r="R3465" t="inlineStr">
        <is>
          <t>+3%▶70% 익절 / +5%▶20% 익절 / +10%▶10% 익절</t>
        </is>
      </c>
      <c r="S3465" t="inlineStr">
        <is>
          <t>-5%▶40% 손절 / -15%▶30% 손절 / -20%▶30% 손절</t>
        </is>
      </c>
      <c r="T3465" t="inlineStr">
        <is>
          <t>매수 0.0005 / 매도 0.0025 / 슬리피지 0.0007</t>
        </is>
      </c>
    </row>
    <row r="3466">
      <c r="A3466" t="inlineStr">
        <is>
          <t>고영|6개월 전에 샀다면|[단기스윙]+[칼손절]</t>
        </is>
      </c>
      <c r="B3466" t="inlineStr">
        <is>
          <t>고영</t>
        </is>
      </c>
      <c r="C3466" t="inlineStr">
        <is>
          <t>098460</t>
        </is>
      </c>
      <c r="D3466" t="inlineStr">
        <is>
          <t>6개월 전에 샀다면</t>
        </is>
      </c>
      <c r="E3466" t="inlineStr">
        <is>
          <t>[단기스윙]+[칼손절]</t>
        </is>
      </c>
      <c r="F3466" t="inlineStr">
        <is>
          <t>[단기스윙]</t>
        </is>
      </c>
      <c r="G3466" t="inlineStr">
        <is>
          <t>[칼손절]</t>
        </is>
      </c>
      <c r="H3466" t="n">
        <v>300000</v>
      </c>
      <c r="I3466" t="n">
        <v>26500</v>
      </c>
      <c r="J3466" t="n">
        <v>28450</v>
      </c>
      <c r="K3466" t="n">
        <v>7.36</v>
      </c>
      <c r="L3466" t="n">
        <v>0</v>
      </c>
      <c r="M3466" t="n">
        <v>0</v>
      </c>
      <c r="N3466" t="n">
        <v>0</v>
      </c>
      <c r="O3466" t="n">
        <v>0</v>
      </c>
      <c r="P3466" t="inlineStr">
        <is>
          <t>2025-12-08</t>
        </is>
      </c>
      <c r="Q3466" t="inlineStr">
        <is>
          <t>2026-06-08</t>
        </is>
      </c>
      <c r="R3466" t="inlineStr">
        <is>
          <t>+5%▶60% 익절 / +10%▶30% 익절 / +20%▶10% 익절</t>
        </is>
      </c>
      <c r="S3466" t="inlineStr">
        <is>
          <t>-2%▶80% 손절 / -4%▶10% 손절 / -6%▶10% 손절</t>
        </is>
      </c>
      <c r="T3466" t="inlineStr">
        <is>
          <t>매수 0.0005 / 매도 0.0025 / 슬리피지 0.0007</t>
        </is>
      </c>
    </row>
    <row r="3467">
      <c r="A3467" t="inlineStr">
        <is>
          <t>고영|6개월 전에 샀다면|[단기스윙]+[정석방어]</t>
        </is>
      </c>
      <c r="B3467" t="inlineStr">
        <is>
          <t>고영</t>
        </is>
      </c>
      <c r="C3467" t="inlineStr">
        <is>
          <t>098460</t>
        </is>
      </c>
      <c r="D3467" t="inlineStr">
        <is>
          <t>6개월 전에 샀다면</t>
        </is>
      </c>
      <c r="E3467" t="inlineStr">
        <is>
          <t>[단기스윙]+[정석방어]</t>
        </is>
      </c>
      <c r="F3467" t="inlineStr">
        <is>
          <t>[단기스윙]</t>
        </is>
      </c>
      <c r="G3467" t="inlineStr">
        <is>
          <t>[정석방어]</t>
        </is>
      </c>
      <c r="H3467" t="n">
        <v>300000</v>
      </c>
      <c r="I3467" t="n">
        <v>26500</v>
      </c>
      <c r="J3467" t="n">
        <v>28450</v>
      </c>
      <c r="K3467" t="n">
        <v>7.36</v>
      </c>
      <c r="L3467" t="n">
        <v>0</v>
      </c>
      <c r="M3467" t="n">
        <v>0</v>
      </c>
      <c r="N3467" t="n">
        <v>0</v>
      </c>
      <c r="O3467" t="n">
        <v>0</v>
      </c>
      <c r="P3467" t="inlineStr">
        <is>
          <t>2025-12-08</t>
        </is>
      </c>
      <c r="Q3467" t="inlineStr">
        <is>
          <t>2026-06-08</t>
        </is>
      </c>
      <c r="R3467" t="inlineStr">
        <is>
          <t>+5%▶60% 익절 / +10%▶30% 익절 / +20%▶10% 익절</t>
        </is>
      </c>
      <c r="S3467" t="inlineStr">
        <is>
          <t>-3%▶70% 손절 / -5%▶20% 손절 / -10%▶10% 손절</t>
        </is>
      </c>
      <c r="T3467" t="inlineStr">
        <is>
          <t>매수 0.0005 / 매도 0.0025 / 슬리피지 0.0007</t>
        </is>
      </c>
    </row>
    <row r="3468">
      <c r="A3468" t="inlineStr">
        <is>
          <t>고영|6개월 전에 샀다면|[단기스윙]+[변동성허용]</t>
        </is>
      </c>
      <c r="B3468" t="inlineStr">
        <is>
          <t>고영</t>
        </is>
      </c>
      <c r="C3468" t="inlineStr">
        <is>
          <t>098460</t>
        </is>
      </c>
      <c r="D3468" t="inlineStr">
        <is>
          <t>6개월 전에 샀다면</t>
        </is>
      </c>
      <c r="E3468" t="inlineStr">
        <is>
          <t>[단기스윙]+[변동성허용]</t>
        </is>
      </c>
      <c r="F3468" t="inlineStr">
        <is>
          <t>[단기스윙]</t>
        </is>
      </c>
      <c r="G3468" t="inlineStr">
        <is>
          <t>[변동성허용]</t>
        </is>
      </c>
      <c r="H3468" t="n">
        <v>300000</v>
      </c>
      <c r="I3468" t="n">
        <v>26500</v>
      </c>
      <c r="J3468" t="n">
        <v>28450</v>
      </c>
      <c r="K3468" t="n">
        <v>7.36</v>
      </c>
      <c r="L3468" t="n">
        <v>0</v>
      </c>
      <c r="M3468" t="n">
        <v>0</v>
      </c>
      <c r="N3468" t="n">
        <v>0</v>
      </c>
      <c r="O3468" t="n">
        <v>0</v>
      </c>
      <c r="P3468" t="inlineStr">
        <is>
          <t>2025-12-08</t>
        </is>
      </c>
      <c r="Q3468" t="inlineStr">
        <is>
          <t>2026-06-08</t>
        </is>
      </c>
      <c r="R3468" t="inlineStr">
        <is>
          <t>+5%▶60% 익절 / +10%▶30% 익절 / +20%▶10% 익절</t>
        </is>
      </c>
      <c r="S3468" t="inlineStr">
        <is>
          <t>-5%▶50% 손절 / -10%▶30% 손절 / -15%▶20% 손절</t>
        </is>
      </c>
      <c r="T3468" t="inlineStr">
        <is>
          <t>매수 0.0005 / 매도 0.0025 / 슬리피지 0.0007</t>
        </is>
      </c>
    </row>
    <row r="3469">
      <c r="A3469" t="inlineStr">
        <is>
          <t>고영|6개월 전에 샀다면|[단기스윙]+[버티기형]</t>
        </is>
      </c>
      <c r="B3469" t="inlineStr">
        <is>
          <t>고영</t>
        </is>
      </c>
      <c r="C3469" t="inlineStr">
        <is>
          <t>098460</t>
        </is>
      </c>
      <c r="D3469" t="inlineStr">
        <is>
          <t>6개월 전에 샀다면</t>
        </is>
      </c>
      <c r="E3469" t="inlineStr">
        <is>
          <t>[단기스윙]+[버티기형]</t>
        </is>
      </c>
      <c r="F3469" t="inlineStr">
        <is>
          <t>[단기스윙]</t>
        </is>
      </c>
      <c r="G3469" t="inlineStr">
        <is>
          <t>[버티기형]</t>
        </is>
      </c>
      <c r="H3469" t="n">
        <v>300000</v>
      </c>
      <c r="I3469" t="n">
        <v>26500</v>
      </c>
      <c r="J3469" t="n">
        <v>28450</v>
      </c>
      <c r="K3469" t="n">
        <v>7.36</v>
      </c>
      <c r="L3469" t="n">
        <v>0</v>
      </c>
      <c r="M3469" t="n">
        <v>0</v>
      </c>
      <c r="N3469" t="n">
        <v>0</v>
      </c>
      <c r="O3469" t="n">
        <v>0</v>
      </c>
      <c r="P3469" t="inlineStr">
        <is>
          <t>2025-12-08</t>
        </is>
      </c>
      <c r="Q3469" t="inlineStr">
        <is>
          <t>2026-06-08</t>
        </is>
      </c>
      <c r="R3469" t="inlineStr">
        <is>
          <t>+5%▶60% 익절 / +10%▶30% 익절 / +20%▶10% 익절</t>
        </is>
      </c>
      <c r="S3469" t="inlineStr">
        <is>
          <t>-5%▶40% 손절 / -15%▶30% 손절 / -20%▶30% 손절</t>
        </is>
      </c>
      <c r="T3469" t="inlineStr">
        <is>
          <t>매수 0.0005 / 매도 0.0025 / 슬리피지 0.0007</t>
        </is>
      </c>
    </row>
    <row r="3470">
      <c r="A3470" t="inlineStr">
        <is>
          <t>고영|6개월 전에 샀다면|[대표님룰]+[칼손절]</t>
        </is>
      </c>
      <c r="B3470" t="inlineStr">
        <is>
          <t>고영</t>
        </is>
      </c>
      <c r="C3470" t="inlineStr">
        <is>
          <t>098460</t>
        </is>
      </c>
      <c r="D3470" t="inlineStr">
        <is>
          <t>6개월 전에 샀다면</t>
        </is>
      </c>
      <c r="E3470" t="inlineStr">
        <is>
          <t>[대표님룰]+[칼손절]</t>
        </is>
      </c>
      <c r="F3470" t="inlineStr">
        <is>
          <t>[대표님룰]</t>
        </is>
      </c>
      <c r="G3470" t="inlineStr">
        <is>
          <t>[칼손절]</t>
        </is>
      </c>
      <c r="H3470" t="n">
        <v>300000</v>
      </c>
      <c r="I3470" t="n">
        <v>26500</v>
      </c>
      <c r="J3470" t="n">
        <v>28450</v>
      </c>
      <c r="K3470" t="n">
        <v>7.36</v>
      </c>
      <c r="L3470" t="n">
        <v>0</v>
      </c>
      <c r="M3470" t="n">
        <v>0</v>
      </c>
      <c r="N3470" t="n">
        <v>0</v>
      </c>
      <c r="O3470" t="n">
        <v>0</v>
      </c>
      <c r="P3470" t="inlineStr">
        <is>
          <t>2025-12-08</t>
        </is>
      </c>
      <c r="Q3470" t="inlineStr">
        <is>
          <t>2026-06-08</t>
        </is>
      </c>
      <c r="R3470" t="inlineStr">
        <is>
          <t>+5%▶60% 익절 / +10%▶30% 익절 / +30%▶10% 익절</t>
        </is>
      </c>
      <c r="S3470" t="inlineStr">
        <is>
          <t>-2%▶80% 손절 / -4%▶10% 손절 / -6%▶10% 손절</t>
        </is>
      </c>
      <c r="T3470" t="inlineStr">
        <is>
          <t>매수 0.0005 / 매도 0.0025 / 슬리피지 0.0007</t>
        </is>
      </c>
    </row>
    <row r="3471">
      <c r="A3471" t="inlineStr">
        <is>
          <t>고영|6개월 전에 샀다면|[대표님룰]+[정석방어]</t>
        </is>
      </c>
      <c r="B3471" t="inlineStr">
        <is>
          <t>고영</t>
        </is>
      </c>
      <c r="C3471" t="inlineStr">
        <is>
          <t>098460</t>
        </is>
      </c>
      <c r="D3471" t="inlineStr">
        <is>
          <t>6개월 전에 샀다면</t>
        </is>
      </c>
      <c r="E3471" t="inlineStr">
        <is>
          <t>[대표님룰]+[정석방어]</t>
        </is>
      </c>
      <c r="F3471" t="inlineStr">
        <is>
          <t>[대표님룰]</t>
        </is>
      </c>
      <c r="G3471" t="inlineStr">
        <is>
          <t>[정석방어]</t>
        </is>
      </c>
      <c r="H3471" t="n">
        <v>300000</v>
      </c>
      <c r="I3471" t="n">
        <v>26500</v>
      </c>
      <c r="J3471" t="n">
        <v>28450</v>
      </c>
      <c r="K3471" t="n">
        <v>7.36</v>
      </c>
      <c r="L3471" t="n">
        <v>0</v>
      </c>
      <c r="M3471" t="n">
        <v>0</v>
      </c>
      <c r="N3471" t="n">
        <v>0</v>
      </c>
      <c r="O3471" t="n">
        <v>0</v>
      </c>
      <c r="P3471" t="inlineStr">
        <is>
          <t>2025-12-08</t>
        </is>
      </c>
      <c r="Q3471" t="inlineStr">
        <is>
          <t>2026-06-08</t>
        </is>
      </c>
      <c r="R3471" t="inlineStr">
        <is>
          <t>+5%▶60% 익절 / +10%▶30% 익절 / +30%▶10% 익절</t>
        </is>
      </c>
      <c r="S3471" t="inlineStr">
        <is>
          <t>-3%▶70% 손절 / -5%▶20% 손절 / -10%▶10% 손절</t>
        </is>
      </c>
      <c r="T3471" t="inlineStr">
        <is>
          <t>매수 0.0005 / 매도 0.0025 / 슬리피지 0.0007</t>
        </is>
      </c>
    </row>
    <row r="3472">
      <c r="A3472" t="inlineStr">
        <is>
          <t>고영|6개월 전에 샀다면|[대표님룰]+[변동성허용]</t>
        </is>
      </c>
      <c r="B3472" t="inlineStr">
        <is>
          <t>고영</t>
        </is>
      </c>
      <c r="C3472" t="inlineStr">
        <is>
          <t>098460</t>
        </is>
      </c>
      <c r="D3472" t="inlineStr">
        <is>
          <t>6개월 전에 샀다면</t>
        </is>
      </c>
      <c r="E3472" t="inlineStr">
        <is>
          <t>[대표님룰]+[변동성허용]</t>
        </is>
      </c>
      <c r="F3472" t="inlineStr">
        <is>
          <t>[대표님룰]</t>
        </is>
      </c>
      <c r="G3472" t="inlineStr">
        <is>
          <t>[변동성허용]</t>
        </is>
      </c>
      <c r="H3472" t="n">
        <v>300000</v>
      </c>
      <c r="I3472" t="n">
        <v>26500</v>
      </c>
      <c r="J3472" t="n">
        <v>28450</v>
      </c>
      <c r="K3472" t="n">
        <v>7.36</v>
      </c>
      <c r="L3472" t="n">
        <v>0</v>
      </c>
      <c r="M3472" t="n">
        <v>0</v>
      </c>
      <c r="N3472" t="n">
        <v>0</v>
      </c>
      <c r="O3472" t="n">
        <v>0</v>
      </c>
      <c r="P3472" t="inlineStr">
        <is>
          <t>2025-12-08</t>
        </is>
      </c>
      <c r="Q3472" t="inlineStr">
        <is>
          <t>2026-06-08</t>
        </is>
      </c>
      <c r="R3472" t="inlineStr">
        <is>
          <t>+5%▶60% 익절 / +10%▶30% 익절 / +30%▶10% 익절</t>
        </is>
      </c>
      <c r="S3472" t="inlineStr">
        <is>
          <t>-5%▶50% 손절 / -10%▶30% 손절 / -15%▶20% 손절</t>
        </is>
      </c>
      <c r="T3472" t="inlineStr">
        <is>
          <t>매수 0.0005 / 매도 0.0025 / 슬리피지 0.0007</t>
        </is>
      </c>
    </row>
    <row r="3473">
      <c r="A3473" t="inlineStr">
        <is>
          <t>고영|6개월 전에 샀다면|[대표님룰]+[버티기형]</t>
        </is>
      </c>
      <c r="B3473" t="inlineStr">
        <is>
          <t>고영</t>
        </is>
      </c>
      <c r="C3473" t="inlineStr">
        <is>
          <t>098460</t>
        </is>
      </c>
      <c r="D3473" t="inlineStr">
        <is>
          <t>6개월 전에 샀다면</t>
        </is>
      </c>
      <c r="E3473" t="inlineStr">
        <is>
          <t>[대표님룰]+[버티기형]</t>
        </is>
      </c>
      <c r="F3473" t="inlineStr">
        <is>
          <t>[대표님룰]</t>
        </is>
      </c>
      <c r="G3473" t="inlineStr">
        <is>
          <t>[버티기형]</t>
        </is>
      </c>
      <c r="H3473" t="n">
        <v>300000</v>
      </c>
      <c r="I3473" t="n">
        <v>26500</v>
      </c>
      <c r="J3473" t="n">
        <v>28450</v>
      </c>
      <c r="K3473" t="n">
        <v>7.36</v>
      </c>
      <c r="L3473" t="n">
        <v>0</v>
      </c>
      <c r="M3473" t="n">
        <v>0</v>
      </c>
      <c r="N3473" t="n">
        <v>0</v>
      </c>
      <c r="O3473" t="n">
        <v>0</v>
      </c>
      <c r="P3473" t="inlineStr">
        <is>
          <t>2025-12-08</t>
        </is>
      </c>
      <c r="Q3473" t="inlineStr">
        <is>
          <t>2026-06-08</t>
        </is>
      </c>
      <c r="R3473" t="inlineStr">
        <is>
          <t>+5%▶60% 익절 / +10%▶30% 익절 / +30%▶10% 익절</t>
        </is>
      </c>
      <c r="S3473" t="inlineStr">
        <is>
          <t>-5%▶40% 손절 / -15%▶30% 손절 / -20%▶30% 손절</t>
        </is>
      </c>
      <c r="T3473" t="inlineStr">
        <is>
          <t>매수 0.0005 / 매도 0.0025 / 슬리피지 0.0007</t>
        </is>
      </c>
    </row>
    <row r="3474">
      <c r="A3474" t="inlineStr">
        <is>
          <t>고영|6개월 전에 샀다면|[중기추세]+[칼손절]</t>
        </is>
      </c>
      <c r="B3474" t="inlineStr">
        <is>
          <t>고영</t>
        </is>
      </c>
      <c r="C3474" t="inlineStr">
        <is>
          <t>098460</t>
        </is>
      </c>
      <c r="D3474" t="inlineStr">
        <is>
          <t>6개월 전에 샀다면</t>
        </is>
      </c>
      <c r="E3474" t="inlineStr">
        <is>
          <t>[중기추세]+[칼손절]</t>
        </is>
      </c>
      <c r="F3474" t="inlineStr">
        <is>
          <t>[중기추세]</t>
        </is>
      </c>
      <c r="G3474" t="inlineStr">
        <is>
          <t>[칼손절]</t>
        </is>
      </c>
      <c r="H3474" t="n">
        <v>300000</v>
      </c>
      <c r="I3474" t="n">
        <v>26500</v>
      </c>
      <c r="J3474" t="n">
        <v>28450</v>
      </c>
      <c r="K3474" t="n">
        <v>7.36</v>
      </c>
      <c r="L3474" t="n">
        <v>0</v>
      </c>
      <c r="M3474" t="n">
        <v>0</v>
      </c>
      <c r="N3474" t="n">
        <v>0</v>
      </c>
      <c r="O3474" t="n">
        <v>0</v>
      </c>
      <c r="P3474" t="inlineStr">
        <is>
          <t>2025-12-08</t>
        </is>
      </c>
      <c r="Q3474" t="inlineStr">
        <is>
          <t>2026-06-08</t>
        </is>
      </c>
      <c r="R3474" t="inlineStr">
        <is>
          <t>+10%▶50% 익절 / +20%▶30% 익절 / +30%▶20% 익절</t>
        </is>
      </c>
      <c r="S3474" t="inlineStr">
        <is>
          <t>-2%▶80% 손절 / -4%▶10% 손절 / -6%▶10% 손절</t>
        </is>
      </c>
      <c r="T3474" t="inlineStr">
        <is>
          <t>매수 0.0005 / 매도 0.0025 / 슬리피지 0.0007</t>
        </is>
      </c>
    </row>
    <row r="3475">
      <c r="A3475" t="inlineStr">
        <is>
          <t>고영|6개월 전에 샀다면|[중기추세]+[정석방어]</t>
        </is>
      </c>
      <c r="B3475" t="inlineStr">
        <is>
          <t>고영</t>
        </is>
      </c>
      <c r="C3475" t="inlineStr">
        <is>
          <t>098460</t>
        </is>
      </c>
      <c r="D3475" t="inlineStr">
        <is>
          <t>6개월 전에 샀다면</t>
        </is>
      </c>
      <c r="E3475" t="inlineStr">
        <is>
          <t>[중기추세]+[정석방어]</t>
        </is>
      </c>
      <c r="F3475" t="inlineStr">
        <is>
          <t>[중기추세]</t>
        </is>
      </c>
      <c r="G3475" t="inlineStr">
        <is>
          <t>[정석방어]</t>
        </is>
      </c>
      <c r="H3475" t="n">
        <v>300000</v>
      </c>
      <c r="I3475" t="n">
        <v>26500</v>
      </c>
      <c r="J3475" t="n">
        <v>28450</v>
      </c>
      <c r="K3475" t="n">
        <v>7.36</v>
      </c>
      <c r="L3475" t="n">
        <v>0</v>
      </c>
      <c r="M3475" t="n">
        <v>0</v>
      </c>
      <c r="N3475" t="n">
        <v>0</v>
      </c>
      <c r="O3475" t="n">
        <v>0</v>
      </c>
      <c r="P3475" t="inlineStr">
        <is>
          <t>2025-12-08</t>
        </is>
      </c>
      <c r="Q3475" t="inlineStr">
        <is>
          <t>2026-06-08</t>
        </is>
      </c>
      <c r="R3475" t="inlineStr">
        <is>
          <t>+10%▶50% 익절 / +20%▶30% 익절 / +30%▶20% 익절</t>
        </is>
      </c>
      <c r="S3475" t="inlineStr">
        <is>
          <t>-3%▶70% 손절 / -5%▶20% 손절 / -10%▶10% 손절</t>
        </is>
      </c>
      <c r="T3475" t="inlineStr">
        <is>
          <t>매수 0.0005 / 매도 0.0025 / 슬리피지 0.0007</t>
        </is>
      </c>
    </row>
    <row r="3476">
      <c r="A3476" t="inlineStr">
        <is>
          <t>고영|6개월 전에 샀다면|[중기추세]+[변동성허용]</t>
        </is>
      </c>
      <c r="B3476" t="inlineStr">
        <is>
          <t>고영</t>
        </is>
      </c>
      <c r="C3476" t="inlineStr">
        <is>
          <t>098460</t>
        </is>
      </c>
      <c r="D3476" t="inlineStr">
        <is>
          <t>6개월 전에 샀다면</t>
        </is>
      </c>
      <c r="E3476" t="inlineStr">
        <is>
          <t>[중기추세]+[변동성허용]</t>
        </is>
      </c>
      <c r="F3476" t="inlineStr">
        <is>
          <t>[중기추세]</t>
        </is>
      </c>
      <c r="G3476" t="inlineStr">
        <is>
          <t>[변동성허용]</t>
        </is>
      </c>
      <c r="H3476" t="n">
        <v>300000</v>
      </c>
      <c r="I3476" t="n">
        <v>26500</v>
      </c>
      <c r="J3476" t="n">
        <v>28450</v>
      </c>
      <c r="K3476" t="n">
        <v>7.36</v>
      </c>
      <c r="L3476" t="n">
        <v>0</v>
      </c>
      <c r="M3476" t="n">
        <v>0</v>
      </c>
      <c r="N3476" t="n">
        <v>0</v>
      </c>
      <c r="O3476" t="n">
        <v>0</v>
      </c>
      <c r="P3476" t="inlineStr">
        <is>
          <t>2025-12-08</t>
        </is>
      </c>
      <c r="Q3476" t="inlineStr">
        <is>
          <t>2026-06-08</t>
        </is>
      </c>
      <c r="R3476" t="inlineStr">
        <is>
          <t>+10%▶50% 익절 / +20%▶30% 익절 / +30%▶20% 익절</t>
        </is>
      </c>
      <c r="S3476" t="inlineStr">
        <is>
          <t>-5%▶50% 손절 / -10%▶30% 손절 / -15%▶20% 손절</t>
        </is>
      </c>
      <c r="T3476" t="inlineStr">
        <is>
          <t>매수 0.0005 / 매도 0.0025 / 슬리피지 0.0007</t>
        </is>
      </c>
    </row>
    <row r="3477">
      <c r="A3477" t="inlineStr">
        <is>
          <t>고영|6개월 전에 샀다면|[중기추세]+[버티기형]</t>
        </is>
      </c>
      <c r="B3477" t="inlineStr">
        <is>
          <t>고영</t>
        </is>
      </c>
      <c r="C3477" t="inlineStr">
        <is>
          <t>098460</t>
        </is>
      </c>
      <c r="D3477" t="inlineStr">
        <is>
          <t>6개월 전에 샀다면</t>
        </is>
      </c>
      <c r="E3477" t="inlineStr">
        <is>
          <t>[중기추세]+[버티기형]</t>
        </is>
      </c>
      <c r="F3477" t="inlineStr">
        <is>
          <t>[중기추세]</t>
        </is>
      </c>
      <c r="G3477" t="inlineStr">
        <is>
          <t>[버티기형]</t>
        </is>
      </c>
      <c r="H3477" t="n">
        <v>300000</v>
      </c>
      <c r="I3477" t="n">
        <v>26500</v>
      </c>
      <c r="J3477" t="n">
        <v>28450</v>
      </c>
      <c r="K3477" t="n">
        <v>7.36</v>
      </c>
      <c r="L3477" t="n">
        <v>0</v>
      </c>
      <c r="M3477" t="n">
        <v>0</v>
      </c>
      <c r="N3477" t="n">
        <v>0</v>
      </c>
      <c r="O3477" t="n">
        <v>0</v>
      </c>
      <c r="P3477" t="inlineStr">
        <is>
          <t>2025-12-08</t>
        </is>
      </c>
      <c r="Q3477" t="inlineStr">
        <is>
          <t>2026-06-08</t>
        </is>
      </c>
      <c r="R3477" t="inlineStr">
        <is>
          <t>+10%▶50% 익절 / +20%▶30% 익절 / +30%▶20% 익절</t>
        </is>
      </c>
      <c r="S3477" t="inlineStr">
        <is>
          <t>-5%▶40% 손절 / -15%▶30% 손절 / -20%▶30% 손절</t>
        </is>
      </c>
      <c r="T3477" t="inlineStr">
        <is>
          <t>매수 0.0005 / 매도 0.0025 / 슬리피지 0.0007</t>
        </is>
      </c>
    </row>
    <row r="3478">
      <c r="A3478" t="inlineStr">
        <is>
          <t>고영|6개월 전에 샀다면|[수익극대화]+[칼손절]</t>
        </is>
      </c>
      <c r="B3478" t="inlineStr">
        <is>
          <t>고영</t>
        </is>
      </c>
      <c r="C3478" t="inlineStr">
        <is>
          <t>098460</t>
        </is>
      </c>
      <c r="D3478" t="inlineStr">
        <is>
          <t>6개월 전에 샀다면</t>
        </is>
      </c>
      <c r="E3478" t="inlineStr">
        <is>
          <t>[수익극대화]+[칼손절]</t>
        </is>
      </c>
      <c r="F3478" t="inlineStr">
        <is>
          <t>[수익극대화]</t>
        </is>
      </c>
      <c r="G3478" t="inlineStr">
        <is>
          <t>[칼손절]</t>
        </is>
      </c>
      <c r="H3478" t="n">
        <v>300000</v>
      </c>
      <c r="I3478" t="n">
        <v>26500</v>
      </c>
      <c r="J3478" t="n">
        <v>28450</v>
      </c>
      <c r="K3478" t="n">
        <v>7.36</v>
      </c>
      <c r="L3478" t="n">
        <v>0</v>
      </c>
      <c r="M3478" t="n">
        <v>0</v>
      </c>
      <c r="N3478" t="n">
        <v>0</v>
      </c>
      <c r="O3478" t="n">
        <v>0</v>
      </c>
      <c r="P3478" t="inlineStr">
        <is>
          <t>2025-12-08</t>
        </is>
      </c>
      <c r="Q3478" t="inlineStr">
        <is>
          <t>2026-06-08</t>
        </is>
      </c>
      <c r="R3478" t="inlineStr">
        <is>
          <t>+10%▶40% 익절 / +20%▶30% 익절 / +40%▶30% 익절</t>
        </is>
      </c>
      <c r="S3478" t="inlineStr">
        <is>
          <t>-2%▶80% 손절 / -4%▶10% 손절 / -6%▶10% 손절</t>
        </is>
      </c>
      <c r="T3478" t="inlineStr">
        <is>
          <t>매수 0.0005 / 매도 0.0025 / 슬리피지 0.0007</t>
        </is>
      </c>
    </row>
    <row r="3479">
      <c r="A3479" t="inlineStr">
        <is>
          <t>고영|6개월 전에 샀다면|[수익극대화]+[정석방어]</t>
        </is>
      </c>
      <c r="B3479" t="inlineStr">
        <is>
          <t>고영</t>
        </is>
      </c>
      <c r="C3479" t="inlineStr">
        <is>
          <t>098460</t>
        </is>
      </c>
      <c r="D3479" t="inlineStr">
        <is>
          <t>6개월 전에 샀다면</t>
        </is>
      </c>
      <c r="E3479" t="inlineStr">
        <is>
          <t>[수익극대화]+[정석방어]</t>
        </is>
      </c>
      <c r="F3479" t="inlineStr">
        <is>
          <t>[수익극대화]</t>
        </is>
      </c>
      <c r="G3479" t="inlineStr">
        <is>
          <t>[정석방어]</t>
        </is>
      </c>
      <c r="H3479" t="n">
        <v>300000</v>
      </c>
      <c r="I3479" t="n">
        <v>26500</v>
      </c>
      <c r="J3479" t="n">
        <v>28450</v>
      </c>
      <c r="K3479" t="n">
        <v>7.36</v>
      </c>
      <c r="L3479" t="n">
        <v>0</v>
      </c>
      <c r="M3479" t="n">
        <v>0</v>
      </c>
      <c r="N3479" t="n">
        <v>0</v>
      </c>
      <c r="O3479" t="n">
        <v>0</v>
      </c>
      <c r="P3479" t="inlineStr">
        <is>
          <t>2025-12-08</t>
        </is>
      </c>
      <c r="Q3479" t="inlineStr">
        <is>
          <t>2026-06-08</t>
        </is>
      </c>
      <c r="R3479" t="inlineStr">
        <is>
          <t>+10%▶40% 익절 / +20%▶30% 익절 / +40%▶30% 익절</t>
        </is>
      </c>
      <c r="S3479" t="inlineStr">
        <is>
          <t>-3%▶70% 손절 / -5%▶20% 손절 / -10%▶10% 손절</t>
        </is>
      </c>
      <c r="T3479" t="inlineStr">
        <is>
          <t>매수 0.0005 / 매도 0.0025 / 슬리피지 0.0007</t>
        </is>
      </c>
    </row>
    <row r="3480">
      <c r="A3480" t="inlineStr">
        <is>
          <t>고영|6개월 전에 샀다면|[수익극대화]+[변동성허용]</t>
        </is>
      </c>
      <c r="B3480" t="inlineStr">
        <is>
          <t>고영</t>
        </is>
      </c>
      <c r="C3480" t="inlineStr">
        <is>
          <t>098460</t>
        </is>
      </c>
      <c r="D3480" t="inlineStr">
        <is>
          <t>6개월 전에 샀다면</t>
        </is>
      </c>
      <c r="E3480" t="inlineStr">
        <is>
          <t>[수익극대화]+[변동성허용]</t>
        </is>
      </c>
      <c r="F3480" t="inlineStr">
        <is>
          <t>[수익극대화]</t>
        </is>
      </c>
      <c r="G3480" t="inlineStr">
        <is>
          <t>[변동성허용]</t>
        </is>
      </c>
      <c r="H3480" t="n">
        <v>300000</v>
      </c>
      <c r="I3480" t="n">
        <v>26500</v>
      </c>
      <c r="J3480" t="n">
        <v>28450</v>
      </c>
      <c r="K3480" t="n">
        <v>7.36</v>
      </c>
      <c r="L3480" t="n">
        <v>0</v>
      </c>
      <c r="M3480" t="n">
        <v>0</v>
      </c>
      <c r="N3480" t="n">
        <v>0</v>
      </c>
      <c r="O3480" t="n">
        <v>0</v>
      </c>
      <c r="P3480" t="inlineStr">
        <is>
          <t>2025-12-08</t>
        </is>
      </c>
      <c r="Q3480" t="inlineStr">
        <is>
          <t>2026-06-08</t>
        </is>
      </c>
      <c r="R3480" t="inlineStr">
        <is>
          <t>+10%▶40% 익절 / +20%▶30% 익절 / +40%▶30% 익절</t>
        </is>
      </c>
      <c r="S3480" t="inlineStr">
        <is>
          <t>-5%▶50% 손절 / -10%▶30% 손절 / -15%▶20% 손절</t>
        </is>
      </c>
      <c r="T3480" t="inlineStr">
        <is>
          <t>매수 0.0005 / 매도 0.0025 / 슬리피지 0.0007</t>
        </is>
      </c>
    </row>
    <row r="3481">
      <c r="A3481" t="inlineStr">
        <is>
          <t>고영|6개월 전에 샀다면|[수익극대화]+[버티기형]</t>
        </is>
      </c>
      <c r="B3481" t="inlineStr">
        <is>
          <t>고영</t>
        </is>
      </c>
      <c r="C3481" t="inlineStr">
        <is>
          <t>098460</t>
        </is>
      </c>
      <c r="D3481" t="inlineStr">
        <is>
          <t>6개월 전에 샀다면</t>
        </is>
      </c>
      <c r="E3481" t="inlineStr">
        <is>
          <t>[수익극대화]+[버티기형]</t>
        </is>
      </c>
      <c r="F3481" t="inlineStr">
        <is>
          <t>[수익극대화]</t>
        </is>
      </c>
      <c r="G3481" t="inlineStr">
        <is>
          <t>[버티기형]</t>
        </is>
      </c>
      <c r="H3481" t="n">
        <v>300000</v>
      </c>
      <c r="I3481" t="n">
        <v>26500</v>
      </c>
      <c r="J3481" t="n">
        <v>28450</v>
      </c>
      <c r="K3481" t="n">
        <v>7.36</v>
      </c>
      <c r="L3481" t="n">
        <v>0</v>
      </c>
      <c r="M3481" t="n">
        <v>0</v>
      </c>
      <c r="N3481" t="n">
        <v>0</v>
      </c>
      <c r="O3481" t="n">
        <v>0</v>
      </c>
      <c r="P3481" t="inlineStr">
        <is>
          <t>2025-12-08</t>
        </is>
      </c>
      <c r="Q3481" t="inlineStr">
        <is>
          <t>2026-06-08</t>
        </is>
      </c>
      <c r="R3481" t="inlineStr">
        <is>
          <t>+10%▶40% 익절 / +20%▶30% 익절 / +40%▶30% 익절</t>
        </is>
      </c>
      <c r="S3481" t="inlineStr">
        <is>
          <t>-5%▶40% 손절 / -15%▶30% 손절 / -20%▶30% 손절</t>
        </is>
      </c>
      <c r="T3481" t="inlineStr">
        <is>
          <t>매수 0.0005 / 매도 0.0025 / 슬리피지 0.0007</t>
        </is>
      </c>
    </row>
    <row r="3482">
      <c r="A3482" t="inlineStr">
        <is>
          <t>고영|전체 평가기간|[초단타]+[칼손절]</t>
        </is>
      </c>
      <c r="B3482" t="inlineStr">
        <is>
          <t>고영</t>
        </is>
      </c>
      <c r="C3482" t="inlineStr">
        <is>
          <t>098460</t>
        </is>
      </c>
      <c r="D3482" t="inlineStr">
        <is>
          <t>전체 평가기간</t>
        </is>
      </c>
      <c r="E3482" t="inlineStr">
        <is>
          <t>[초단타]+[칼손절]</t>
        </is>
      </c>
      <c r="F3482" t="inlineStr">
        <is>
          <t>[초단타]</t>
        </is>
      </c>
      <c r="G3482" t="inlineStr">
        <is>
          <t>[칼손절]</t>
        </is>
      </c>
      <c r="H3482" t="n">
        <v>300000</v>
      </c>
      <c r="I3482" t="n">
        <v>27150</v>
      </c>
      <c r="J3482" t="n">
        <v>28450</v>
      </c>
      <c r="K3482" t="n">
        <v>4.79</v>
      </c>
      <c r="L3482" t="n">
        <v>0</v>
      </c>
      <c r="M3482" t="n">
        <v>0</v>
      </c>
      <c r="N3482" t="n">
        <v>0</v>
      </c>
      <c r="O3482" t="n">
        <v>0</v>
      </c>
      <c r="P3482" t="inlineStr">
        <is>
          <t>2026-01-02</t>
        </is>
      </c>
      <c r="Q3482" t="inlineStr">
        <is>
          <t>2026-06-08</t>
        </is>
      </c>
      <c r="R3482" t="inlineStr">
        <is>
          <t>+3%▶70% 익절 / +5%▶20% 익절 / +10%▶10% 익절</t>
        </is>
      </c>
      <c r="S3482" t="inlineStr">
        <is>
          <t>-2%▶80% 손절 / -4%▶10% 손절 / -6%▶10% 손절</t>
        </is>
      </c>
      <c r="T3482" t="inlineStr">
        <is>
          <t>매수 0.0005 / 매도 0.0025 / 슬리피지 0.0007</t>
        </is>
      </c>
    </row>
    <row r="3483">
      <c r="A3483" t="inlineStr">
        <is>
          <t>고영|전체 평가기간|[초단타]+[정석방어]</t>
        </is>
      </c>
      <c r="B3483" t="inlineStr">
        <is>
          <t>고영</t>
        </is>
      </c>
      <c r="C3483" t="inlineStr">
        <is>
          <t>098460</t>
        </is>
      </c>
      <c r="D3483" t="inlineStr">
        <is>
          <t>전체 평가기간</t>
        </is>
      </c>
      <c r="E3483" t="inlineStr">
        <is>
          <t>[초단타]+[정석방어]</t>
        </is>
      </c>
      <c r="F3483" t="inlineStr">
        <is>
          <t>[초단타]</t>
        </is>
      </c>
      <c r="G3483" t="inlineStr">
        <is>
          <t>[정석방어]</t>
        </is>
      </c>
      <c r="H3483" t="n">
        <v>300000</v>
      </c>
      <c r="I3483" t="n">
        <v>27150</v>
      </c>
      <c r="J3483" t="n">
        <v>28450</v>
      </c>
      <c r="K3483" t="n">
        <v>4.79</v>
      </c>
      <c r="L3483" t="n">
        <v>0</v>
      </c>
      <c r="M3483" t="n">
        <v>0</v>
      </c>
      <c r="N3483" t="n">
        <v>0</v>
      </c>
      <c r="O3483" t="n">
        <v>0</v>
      </c>
      <c r="P3483" t="inlineStr">
        <is>
          <t>2026-01-02</t>
        </is>
      </c>
      <c r="Q3483" t="inlineStr">
        <is>
          <t>2026-06-08</t>
        </is>
      </c>
      <c r="R3483" t="inlineStr">
        <is>
          <t>+3%▶70% 익절 / +5%▶20% 익절 / +10%▶10% 익절</t>
        </is>
      </c>
      <c r="S3483" t="inlineStr">
        <is>
          <t>-3%▶70% 손절 / -5%▶20% 손절 / -10%▶10% 손절</t>
        </is>
      </c>
      <c r="T3483" t="inlineStr">
        <is>
          <t>매수 0.0005 / 매도 0.0025 / 슬리피지 0.0007</t>
        </is>
      </c>
    </row>
    <row r="3484">
      <c r="A3484" t="inlineStr">
        <is>
          <t>고영|전체 평가기간|[초단타]+[변동성허용]</t>
        </is>
      </c>
      <c r="B3484" t="inlineStr">
        <is>
          <t>고영</t>
        </is>
      </c>
      <c r="C3484" t="inlineStr">
        <is>
          <t>098460</t>
        </is>
      </c>
      <c r="D3484" t="inlineStr">
        <is>
          <t>전체 평가기간</t>
        </is>
      </c>
      <c r="E3484" t="inlineStr">
        <is>
          <t>[초단타]+[변동성허용]</t>
        </is>
      </c>
      <c r="F3484" t="inlineStr">
        <is>
          <t>[초단타]</t>
        </is>
      </c>
      <c r="G3484" t="inlineStr">
        <is>
          <t>[변동성허용]</t>
        </is>
      </c>
      <c r="H3484" t="n">
        <v>300000</v>
      </c>
      <c r="I3484" t="n">
        <v>27150</v>
      </c>
      <c r="J3484" t="n">
        <v>28450</v>
      </c>
      <c r="K3484" t="n">
        <v>4.79</v>
      </c>
      <c r="L3484" t="n">
        <v>0</v>
      </c>
      <c r="M3484" t="n">
        <v>0</v>
      </c>
      <c r="N3484" t="n">
        <v>0</v>
      </c>
      <c r="O3484" t="n">
        <v>0</v>
      </c>
      <c r="P3484" t="inlineStr">
        <is>
          <t>2026-01-02</t>
        </is>
      </c>
      <c r="Q3484" t="inlineStr">
        <is>
          <t>2026-06-08</t>
        </is>
      </c>
      <c r="R3484" t="inlineStr">
        <is>
          <t>+3%▶70% 익절 / +5%▶20% 익절 / +10%▶10% 익절</t>
        </is>
      </c>
      <c r="S3484" t="inlineStr">
        <is>
          <t>-5%▶50% 손절 / -10%▶30% 손절 / -15%▶20% 손절</t>
        </is>
      </c>
      <c r="T3484" t="inlineStr">
        <is>
          <t>매수 0.0005 / 매도 0.0025 / 슬리피지 0.0007</t>
        </is>
      </c>
    </row>
    <row r="3485">
      <c r="A3485" t="inlineStr">
        <is>
          <t>고영|전체 평가기간|[초단타]+[버티기형]</t>
        </is>
      </c>
      <c r="B3485" t="inlineStr">
        <is>
          <t>고영</t>
        </is>
      </c>
      <c r="C3485" t="inlineStr">
        <is>
          <t>098460</t>
        </is>
      </c>
      <c r="D3485" t="inlineStr">
        <is>
          <t>전체 평가기간</t>
        </is>
      </c>
      <c r="E3485" t="inlineStr">
        <is>
          <t>[초단타]+[버티기형]</t>
        </is>
      </c>
      <c r="F3485" t="inlineStr">
        <is>
          <t>[초단타]</t>
        </is>
      </c>
      <c r="G3485" t="inlineStr">
        <is>
          <t>[버티기형]</t>
        </is>
      </c>
      <c r="H3485" t="n">
        <v>300000</v>
      </c>
      <c r="I3485" t="n">
        <v>27150</v>
      </c>
      <c r="J3485" t="n">
        <v>28450</v>
      </c>
      <c r="K3485" t="n">
        <v>4.79</v>
      </c>
      <c r="L3485" t="n">
        <v>0</v>
      </c>
      <c r="M3485" t="n">
        <v>0</v>
      </c>
      <c r="N3485" t="n">
        <v>0</v>
      </c>
      <c r="O3485" t="n">
        <v>0</v>
      </c>
      <c r="P3485" t="inlineStr">
        <is>
          <t>2026-01-02</t>
        </is>
      </c>
      <c r="Q3485" t="inlineStr">
        <is>
          <t>2026-06-08</t>
        </is>
      </c>
      <c r="R3485" t="inlineStr">
        <is>
          <t>+3%▶70% 익절 / +5%▶20% 익절 / +10%▶10% 익절</t>
        </is>
      </c>
      <c r="S3485" t="inlineStr">
        <is>
          <t>-5%▶40% 손절 / -15%▶30% 손절 / -20%▶30% 손절</t>
        </is>
      </c>
      <c r="T3485" t="inlineStr">
        <is>
          <t>매수 0.0005 / 매도 0.0025 / 슬리피지 0.0007</t>
        </is>
      </c>
    </row>
    <row r="3486">
      <c r="A3486" t="inlineStr">
        <is>
          <t>고영|전체 평가기간|[단기스윙]+[칼손절]</t>
        </is>
      </c>
      <c r="B3486" t="inlineStr">
        <is>
          <t>고영</t>
        </is>
      </c>
      <c r="C3486" t="inlineStr">
        <is>
          <t>098460</t>
        </is>
      </c>
      <c r="D3486" t="inlineStr">
        <is>
          <t>전체 평가기간</t>
        </is>
      </c>
      <c r="E3486" t="inlineStr">
        <is>
          <t>[단기스윙]+[칼손절]</t>
        </is>
      </c>
      <c r="F3486" t="inlineStr">
        <is>
          <t>[단기스윙]</t>
        </is>
      </c>
      <c r="G3486" t="inlineStr">
        <is>
          <t>[칼손절]</t>
        </is>
      </c>
      <c r="H3486" t="n">
        <v>300000</v>
      </c>
      <c r="I3486" t="n">
        <v>27150</v>
      </c>
      <c r="J3486" t="n">
        <v>28450</v>
      </c>
      <c r="K3486" t="n">
        <v>4.79</v>
      </c>
      <c r="L3486" t="n">
        <v>0</v>
      </c>
      <c r="M3486" t="n">
        <v>0</v>
      </c>
      <c r="N3486" t="n">
        <v>0</v>
      </c>
      <c r="O3486" t="n">
        <v>0</v>
      </c>
      <c r="P3486" t="inlineStr">
        <is>
          <t>2026-01-02</t>
        </is>
      </c>
      <c r="Q3486" t="inlineStr">
        <is>
          <t>2026-06-08</t>
        </is>
      </c>
      <c r="R3486" t="inlineStr">
        <is>
          <t>+5%▶60% 익절 / +10%▶30% 익절 / +20%▶10% 익절</t>
        </is>
      </c>
      <c r="S3486" t="inlineStr">
        <is>
          <t>-2%▶80% 손절 / -4%▶10% 손절 / -6%▶10% 손절</t>
        </is>
      </c>
      <c r="T3486" t="inlineStr">
        <is>
          <t>매수 0.0005 / 매도 0.0025 / 슬리피지 0.0007</t>
        </is>
      </c>
    </row>
    <row r="3487">
      <c r="A3487" t="inlineStr">
        <is>
          <t>고영|전체 평가기간|[단기스윙]+[정석방어]</t>
        </is>
      </c>
      <c r="B3487" t="inlineStr">
        <is>
          <t>고영</t>
        </is>
      </c>
      <c r="C3487" t="inlineStr">
        <is>
          <t>098460</t>
        </is>
      </c>
      <c r="D3487" t="inlineStr">
        <is>
          <t>전체 평가기간</t>
        </is>
      </c>
      <c r="E3487" t="inlineStr">
        <is>
          <t>[단기스윙]+[정석방어]</t>
        </is>
      </c>
      <c r="F3487" t="inlineStr">
        <is>
          <t>[단기스윙]</t>
        </is>
      </c>
      <c r="G3487" t="inlineStr">
        <is>
          <t>[정석방어]</t>
        </is>
      </c>
      <c r="H3487" t="n">
        <v>300000</v>
      </c>
      <c r="I3487" t="n">
        <v>27150</v>
      </c>
      <c r="J3487" t="n">
        <v>28450</v>
      </c>
      <c r="K3487" t="n">
        <v>4.79</v>
      </c>
      <c r="L3487" t="n">
        <v>0</v>
      </c>
      <c r="M3487" t="n">
        <v>0</v>
      </c>
      <c r="N3487" t="n">
        <v>0</v>
      </c>
      <c r="O3487" t="n">
        <v>0</v>
      </c>
      <c r="P3487" t="inlineStr">
        <is>
          <t>2026-01-02</t>
        </is>
      </c>
      <c r="Q3487" t="inlineStr">
        <is>
          <t>2026-06-08</t>
        </is>
      </c>
      <c r="R3487" t="inlineStr">
        <is>
          <t>+5%▶60% 익절 / +10%▶30% 익절 / +20%▶10% 익절</t>
        </is>
      </c>
      <c r="S3487" t="inlineStr">
        <is>
          <t>-3%▶70% 손절 / -5%▶20% 손절 / -10%▶10% 손절</t>
        </is>
      </c>
      <c r="T3487" t="inlineStr">
        <is>
          <t>매수 0.0005 / 매도 0.0025 / 슬리피지 0.0007</t>
        </is>
      </c>
    </row>
    <row r="3488">
      <c r="A3488" t="inlineStr">
        <is>
          <t>고영|전체 평가기간|[단기스윙]+[변동성허용]</t>
        </is>
      </c>
      <c r="B3488" t="inlineStr">
        <is>
          <t>고영</t>
        </is>
      </c>
      <c r="C3488" t="inlineStr">
        <is>
          <t>098460</t>
        </is>
      </c>
      <c r="D3488" t="inlineStr">
        <is>
          <t>전체 평가기간</t>
        </is>
      </c>
      <c r="E3488" t="inlineStr">
        <is>
          <t>[단기스윙]+[변동성허용]</t>
        </is>
      </c>
      <c r="F3488" t="inlineStr">
        <is>
          <t>[단기스윙]</t>
        </is>
      </c>
      <c r="G3488" t="inlineStr">
        <is>
          <t>[변동성허용]</t>
        </is>
      </c>
      <c r="H3488" t="n">
        <v>300000</v>
      </c>
      <c r="I3488" t="n">
        <v>27150</v>
      </c>
      <c r="J3488" t="n">
        <v>28450</v>
      </c>
      <c r="K3488" t="n">
        <v>4.79</v>
      </c>
      <c r="L3488" t="n">
        <v>0</v>
      </c>
      <c r="M3488" t="n">
        <v>0</v>
      </c>
      <c r="N3488" t="n">
        <v>0</v>
      </c>
      <c r="O3488" t="n">
        <v>0</v>
      </c>
      <c r="P3488" t="inlineStr">
        <is>
          <t>2026-01-02</t>
        </is>
      </c>
      <c r="Q3488" t="inlineStr">
        <is>
          <t>2026-06-08</t>
        </is>
      </c>
      <c r="R3488" t="inlineStr">
        <is>
          <t>+5%▶60% 익절 / +10%▶30% 익절 / +20%▶10% 익절</t>
        </is>
      </c>
      <c r="S3488" t="inlineStr">
        <is>
          <t>-5%▶50% 손절 / -10%▶30% 손절 / -15%▶20% 손절</t>
        </is>
      </c>
      <c r="T3488" t="inlineStr">
        <is>
          <t>매수 0.0005 / 매도 0.0025 / 슬리피지 0.0007</t>
        </is>
      </c>
    </row>
    <row r="3489">
      <c r="A3489" t="inlineStr">
        <is>
          <t>고영|전체 평가기간|[단기스윙]+[버티기형]</t>
        </is>
      </c>
      <c r="B3489" t="inlineStr">
        <is>
          <t>고영</t>
        </is>
      </c>
      <c r="C3489" t="inlineStr">
        <is>
          <t>098460</t>
        </is>
      </c>
      <c r="D3489" t="inlineStr">
        <is>
          <t>전체 평가기간</t>
        </is>
      </c>
      <c r="E3489" t="inlineStr">
        <is>
          <t>[단기스윙]+[버티기형]</t>
        </is>
      </c>
      <c r="F3489" t="inlineStr">
        <is>
          <t>[단기스윙]</t>
        </is>
      </c>
      <c r="G3489" t="inlineStr">
        <is>
          <t>[버티기형]</t>
        </is>
      </c>
      <c r="H3489" t="n">
        <v>300000</v>
      </c>
      <c r="I3489" t="n">
        <v>27150</v>
      </c>
      <c r="J3489" t="n">
        <v>28450</v>
      </c>
      <c r="K3489" t="n">
        <v>4.79</v>
      </c>
      <c r="L3489" t="n">
        <v>0</v>
      </c>
      <c r="M3489" t="n">
        <v>0</v>
      </c>
      <c r="N3489" t="n">
        <v>0</v>
      </c>
      <c r="O3489" t="n">
        <v>0</v>
      </c>
      <c r="P3489" t="inlineStr">
        <is>
          <t>2026-01-02</t>
        </is>
      </c>
      <c r="Q3489" t="inlineStr">
        <is>
          <t>2026-06-08</t>
        </is>
      </c>
      <c r="R3489" t="inlineStr">
        <is>
          <t>+5%▶60% 익절 / +10%▶30% 익절 / +20%▶10% 익절</t>
        </is>
      </c>
      <c r="S3489" t="inlineStr">
        <is>
          <t>-5%▶40% 손절 / -15%▶30% 손절 / -20%▶30% 손절</t>
        </is>
      </c>
      <c r="T3489" t="inlineStr">
        <is>
          <t>매수 0.0005 / 매도 0.0025 / 슬리피지 0.0007</t>
        </is>
      </c>
    </row>
    <row r="3490">
      <c r="A3490" t="inlineStr">
        <is>
          <t>고영|전체 평가기간|[대표님룰]+[칼손절]</t>
        </is>
      </c>
      <c r="B3490" t="inlineStr">
        <is>
          <t>고영</t>
        </is>
      </c>
      <c r="C3490" t="inlineStr">
        <is>
          <t>098460</t>
        </is>
      </c>
      <c r="D3490" t="inlineStr">
        <is>
          <t>전체 평가기간</t>
        </is>
      </c>
      <c r="E3490" t="inlineStr">
        <is>
          <t>[대표님룰]+[칼손절]</t>
        </is>
      </c>
      <c r="F3490" t="inlineStr">
        <is>
          <t>[대표님룰]</t>
        </is>
      </c>
      <c r="G3490" t="inlineStr">
        <is>
          <t>[칼손절]</t>
        </is>
      </c>
      <c r="H3490" t="n">
        <v>300000</v>
      </c>
      <c r="I3490" t="n">
        <v>27150</v>
      </c>
      <c r="J3490" t="n">
        <v>28450</v>
      </c>
      <c r="K3490" t="n">
        <v>4.79</v>
      </c>
      <c r="L3490" t="n">
        <v>0</v>
      </c>
      <c r="M3490" t="n">
        <v>0</v>
      </c>
      <c r="N3490" t="n">
        <v>0</v>
      </c>
      <c r="O3490" t="n">
        <v>0</v>
      </c>
      <c r="P3490" t="inlineStr">
        <is>
          <t>2026-01-02</t>
        </is>
      </c>
      <c r="Q3490" t="inlineStr">
        <is>
          <t>2026-06-08</t>
        </is>
      </c>
      <c r="R3490" t="inlineStr">
        <is>
          <t>+5%▶60% 익절 / +10%▶30% 익절 / +30%▶10% 익절</t>
        </is>
      </c>
      <c r="S3490" t="inlineStr">
        <is>
          <t>-2%▶80% 손절 / -4%▶10% 손절 / -6%▶10% 손절</t>
        </is>
      </c>
      <c r="T3490" t="inlineStr">
        <is>
          <t>매수 0.0005 / 매도 0.0025 / 슬리피지 0.0007</t>
        </is>
      </c>
    </row>
    <row r="3491">
      <c r="A3491" t="inlineStr">
        <is>
          <t>고영|전체 평가기간|[대표님룰]+[정석방어]</t>
        </is>
      </c>
      <c r="B3491" t="inlineStr">
        <is>
          <t>고영</t>
        </is>
      </c>
      <c r="C3491" t="inlineStr">
        <is>
          <t>098460</t>
        </is>
      </c>
      <c r="D3491" t="inlineStr">
        <is>
          <t>전체 평가기간</t>
        </is>
      </c>
      <c r="E3491" t="inlineStr">
        <is>
          <t>[대표님룰]+[정석방어]</t>
        </is>
      </c>
      <c r="F3491" t="inlineStr">
        <is>
          <t>[대표님룰]</t>
        </is>
      </c>
      <c r="G3491" t="inlineStr">
        <is>
          <t>[정석방어]</t>
        </is>
      </c>
      <c r="H3491" t="n">
        <v>300000</v>
      </c>
      <c r="I3491" t="n">
        <v>27150</v>
      </c>
      <c r="J3491" t="n">
        <v>28450</v>
      </c>
      <c r="K3491" t="n">
        <v>4.79</v>
      </c>
      <c r="L3491" t="n">
        <v>0</v>
      </c>
      <c r="M3491" t="n">
        <v>0</v>
      </c>
      <c r="N3491" t="n">
        <v>0</v>
      </c>
      <c r="O3491" t="n">
        <v>0</v>
      </c>
      <c r="P3491" t="inlineStr">
        <is>
          <t>2026-01-02</t>
        </is>
      </c>
      <c r="Q3491" t="inlineStr">
        <is>
          <t>2026-06-08</t>
        </is>
      </c>
      <c r="R3491" t="inlineStr">
        <is>
          <t>+5%▶60% 익절 / +10%▶30% 익절 / +30%▶10% 익절</t>
        </is>
      </c>
      <c r="S3491" t="inlineStr">
        <is>
          <t>-3%▶70% 손절 / -5%▶20% 손절 / -10%▶10% 손절</t>
        </is>
      </c>
      <c r="T3491" t="inlineStr">
        <is>
          <t>매수 0.0005 / 매도 0.0025 / 슬리피지 0.0007</t>
        </is>
      </c>
    </row>
    <row r="3492">
      <c r="A3492" t="inlineStr">
        <is>
          <t>고영|전체 평가기간|[대표님룰]+[변동성허용]</t>
        </is>
      </c>
      <c r="B3492" t="inlineStr">
        <is>
          <t>고영</t>
        </is>
      </c>
      <c r="C3492" t="inlineStr">
        <is>
          <t>098460</t>
        </is>
      </c>
      <c r="D3492" t="inlineStr">
        <is>
          <t>전체 평가기간</t>
        </is>
      </c>
      <c r="E3492" t="inlineStr">
        <is>
          <t>[대표님룰]+[변동성허용]</t>
        </is>
      </c>
      <c r="F3492" t="inlineStr">
        <is>
          <t>[대표님룰]</t>
        </is>
      </c>
      <c r="G3492" t="inlineStr">
        <is>
          <t>[변동성허용]</t>
        </is>
      </c>
      <c r="H3492" t="n">
        <v>300000</v>
      </c>
      <c r="I3492" t="n">
        <v>27150</v>
      </c>
      <c r="J3492" t="n">
        <v>28450</v>
      </c>
      <c r="K3492" t="n">
        <v>4.79</v>
      </c>
      <c r="L3492" t="n">
        <v>0</v>
      </c>
      <c r="M3492" t="n">
        <v>0</v>
      </c>
      <c r="N3492" t="n">
        <v>0</v>
      </c>
      <c r="O3492" t="n">
        <v>0</v>
      </c>
      <c r="P3492" t="inlineStr">
        <is>
          <t>2026-01-02</t>
        </is>
      </c>
      <c r="Q3492" t="inlineStr">
        <is>
          <t>2026-06-08</t>
        </is>
      </c>
      <c r="R3492" t="inlineStr">
        <is>
          <t>+5%▶60% 익절 / +10%▶30% 익절 / +30%▶10% 익절</t>
        </is>
      </c>
      <c r="S3492" t="inlineStr">
        <is>
          <t>-5%▶50% 손절 / -10%▶30% 손절 / -15%▶20% 손절</t>
        </is>
      </c>
      <c r="T3492" t="inlineStr">
        <is>
          <t>매수 0.0005 / 매도 0.0025 / 슬리피지 0.0007</t>
        </is>
      </c>
    </row>
    <row r="3493">
      <c r="A3493" t="inlineStr">
        <is>
          <t>고영|전체 평가기간|[대표님룰]+[버티기형]</t>
        </is>
      </c>
      <c r="B3493" t="inlineStr">
        <is>
          <t>고영</t>
        </is>
      </c>
      <c r="C3493" t="inlineStr">
        <is>
          <t>098460</t>
        </is>
      </c>
      <c r="D3493" t="inlineStr">
        <is>
          <t>전체 평가기간</t>
        </is>
      </c>
      <c r="E3493" t="inlineStr">
        <is>
          <t>[대표님룰]+[버티기형]</t>
        </is>
      </c>
      <c r="F3493" t="inlineStr">
        <is>
          <t>[대표님룰]</t>
        </is>
      </c>
      <c r="G3493" t="inlineStr">
        <is>
          <t>[버티기형]</t>
        </is>
      </c>
      <c r="H3493" t="n">
        <v>300000</v>
      </c>
      <c r="I3493" t="n">
        <v>27150</v>
      </c>
      <c r="J3493" t="n">
        <v>28450</v>
      </c>
      <c r="K3493" t="n">
        <v>4.79</v>
      </c>
      <c r="L3493" t="n">
        <v>0</v>
      </c>
      <c r="M3493" t="n">
        <v>0</v>
      </c>
      <c r="N3493" t="n">
        <v>0</v>
      </c>
      <c r="O3493" t="n">
        <v>0</v>
      </c>
      <c r="P3493" t="inlineStr">
        <is>
          <t>2026-01-02</t>
        </is>
      </c>
      <c r="Q3493" t="inlineStr">
        <is>
          <t>2026-06-08</t>
        </is>
      </c>
      <c r="R3493" t="inlineStr">
        <is>
          <t>+5%▶60% 익절 / +10%▶30% 익절 / +30%▶10% 익절</t>
        </is>
      </c>
      <c r="S3493" t="inlineStr">
        <is>
          <t>-5%▶40% 손절 / -15%▶30% 손절 / -20%▶30% 손절</t>
        </is>
      </c>
      <c r="T3493" t="inlineStr">
        <is>
          <t>매수 0.0005 / 매도 0.0025 / 슬리피지 0.0007</t>
        </is>
      </c>
    </row>
    <row r="3494">
      <c r="A3494" t="inlineStr">
        <is>
          <t>고영|전체 평가기간|[중기추세]+[칼손절]</t>
        </is>
      </c>
      <c r="B3494" t="inlineStr">
        <is>
          <t>고영</t>
        </is>
      </c>
      <c r="C3494" t="inlineStr">
        <is>
          <t>098460</t>
        </is>
      </c>
      <c r="D3494" t="inlineStr">
        <is>
          <t>전체 평가기간</t>
        </is>
      </c>
      <c r="E3494" t="inlineStr">
        <is>
          <t>[중기추세]+[칼손절]</t>
        </is>
      </c>
      <c r="F3494" t="inlineStr">
        <is>
          <t>[중기추세]</t>
        </is>
      </c>
      <c r="G3494" t="inlineStr">
        <is>
          <t>[칼손절]</t>
        </is>
      </c>
      <c r="H3494" t="n">
        <v>300000</v>
      </c>
      <c r="I3494" t="n">
        <v>27150</v>
      </c>
      <c r="J3494" t="n">
        <v>28450</v>
      </c>
      <c r="K3494" t="n">
        <v>4.79</v>
      </c>
      <c r="L3494" t="n">
        <v>0</v>
      </c>
      <c r="M3494" t="n">
        <v>0</v>
      </c>
      <c r="N3494" t="n">
        <v>0</v>
      </c>
      <c r="O3494" t="n">
        <v>0</v>
      </c>
      <c r="P3494" t="inlineStr">
        <is>
          <t>2026-01-02</t>
        </is>
      </c>
      <c r="Q3494" t="inlineStr">
        <is>
          <t>2026-06-08</t>
        </is>
      </c>
      <c r="R3494" t="inlineStr">
        <is>
          <t>+10%▶50% 익절 / +20%▶30% 익절 / +30%▶20% 익절</t>
        </is>
      </c>
      <c r="S3494" t="inlineStr">
        <is>
          <t>-2%▶80% 손절 / -4%▶10% 손절 / -6%▶10% 손절</t>
        </is>
      </c>
      <c r="T3494" t="inlineStr">
        <is>
          <t>매수 0.0005 / 매도 0.0025 / 슬리피지 0.0007</t>
        </is>
      </c>
    </row>
    <row r="3495">
      <c r="A3495" t="inlineStr">
        <is>
          <t>고영|전체 평가기간|[중기추세]+[정석방어]</t>
        </is>
      </c>
      <c r="B3495" t="inlineStr">
        <is>
          <t>고영</t>
        </is>
      </c>
      <c r="C3495" t="inlineStr">
        <is>
          <t>098460</t>
        </is>
      </c>
      <c r="D3495" t="inlineStr">
        <is>
          <t>전체 평가기간</t>
        </is>
      </c>
      <c r="E3495" t="inlineStr">
        <is>
          <t>[중기추세]+[정석방어]</t>
        </is>
      </c>
      <c r="F3495" t="inlineStr">
        <is>
          <t>[중기추세]</t>
        </is>
      </c>
      <c r="G3495" t="inlineStr">
        <is>
          <t>[정석방어]</t>
        </is>
      </c>
      <c r="H3495" t="n">
        <v>300000</v>
      </c>
      <c r="I3495" t="n">
        <v>27150</v>
      </c>
      <c r="J3495" t="n">
        <v>28450</v>
      </c>
      <c r="K3495" t="n">
        <v>4.79</v>
      </c>
      <c r="L3495" t="n">
        <v>0</v>
      </c>
      <c r="M3495" t="n">
        <v>0</v>
      </c>
      <c r="N3495" t="n">
        <v>0</v>
      </c>
      <c r="O3495" t="n">
        <v>0</v>
      </c>
      <c r="P3495" t="inlineStr">
        <is>
          <t>2026-01-02</t>
        </is>
      </c>
      <c r="Q3495" t="inlineStr">
        <is>
          <t>2026-06-08</t>
        </is>
      </c>
      <c r="R3495" t="inlineStr">
        <is>
          <t>+10%▶50% 익절 / +20%▶30% 익절 / +30%▶20% 익절</t>
        </is>
      </c>
      <c r="S3495" t="inlineStr">
        <is>
          <t>-3%▶70% 손절 / -5%▶20% 손절 / -10%▶10% 손절</t>
        </is>
      </c>
      <c r="T3495" t="inlineStr">
        <is>
          <t>매수 0.0005 / 매도 0.0025 / 슬리피지 0.0007</t>
        </is>
      </c>
    </row>
    <row r="3496">
      <c r="A3496" t="inlineStr">
        <is>
          <t>고영|전체 평가기간|[중기추세]+[변동성허용]</t>
        </is>
      </c>
      <c r="B3496" t="inlineStr">
        <is>
          <t>고영</t>
        </is>
      </c>
      <c r="C3496" t="inlineStr">
        <is>
          <t>098460</t>
        </is>
      </c>
      <c r="D3496" t="inlineStr">
        <is>
          <t>전체 평가기간</t>
        </is>
      </c>
      <c r="E3496" t="inlineStr">
        <is>
          <t>[중기추세]+[변동성허용]</t>
        </is>
      </c>
      <c r="F3496" t="inlineStr">
        <is>
          <t>[중기추세]</t>
        </is>
      </c>
      <c r="G3496" t="inlineStr">
        <is>
          <t>[변동성허용]</t>
        </is>
      </c>
      <c r="H3496" t="n">
        <v>300000</v>
      </c>
      <c r="I3496" t="n">
        <v>27150</v>
      </c>
      <c r="J3496" t="n">
        <v>28450</v>
      </c>
      <c r="K3496" t="n">
        <v>4.79</v>
      </c>
      <c r="L3496" t="n">
        <v>0</v>
      </c>
      <c r="M3496" t="n">
        <v>0</v>
      </c>
      <c r="N3496" t="n">
        <v>0</v>
      </c>
      <c r="O3496" t="n">
        <v>0</v>
      </c>
      <c r="P3496" t="inlineStr">
        <is>
          <t>2026-01-02</t>
        </is>
      </c>
      <c r="Q3496" t="inlineStr">
        <is>
          <t>2026-06-08</t>
        </is>
      </c>
      <c r="R3496" t="inlineStr">
        <is>
          <t>+10%▶50% 익절 / +20%▶30% 익절 / +30%▶20% 익절</t>
        </is>
      </c>
      <c r="S3496" t="inlineStr">
        <is>
          <t>-5%▶50% 손절 / -10%▶30% 손절 / -15%▶20% 손절</t>
        </is>
      </c>
      <c r="T3496" t="inlineStr">
        <is>
          <t>매수 0.0005 / 매도 0.0025 / 슬리피지 0.0007</t>
        </is>
      </c>
    </row>
    <row r="3497">
      <c r="A3497" t="inlineStr">
        <is>
          <t>고영|전체 평가기간|[중기추세]+[버티기형]</t>
        </is>
      </c>
      <c r="B3497" t="inlineStr">
        <is>
          <t>고영</t>
        </is>
      </c>
      <c r="C3497" t="inlineStr">
        <is>
          <t>098460</t>
        </is>
      </c>
      <c r="D3497" t="inlineStr">
        <is>
          <t>전체 평가기간</t>
        </is>
      </c>
      <c r="E3497" t="inlineStr">
        <is>
          <t>[중기추세]+[버티기형]</t>
        </is>
      </c>
      <c r="F3497" t="inlineStr">
        <is>
          <t>[중기추세]</t>
        </is>
      </c>
      <c r="G3497" t="inlineStr">
        <is>
          <t>[버티기형]</t>
        </is>
      </c>
      <c r="H3497" t="n">
        <v>300000</v>
      </c>
      <c r="I3497" t="n">
        <v>27150</v>
      </c>
      <c r="J3497" t="n">
        <v>28450</v>
      </c>
      <c r="K3497" t="n">
        <v>4.79</v>
      </c>
      <c r="L3497" t="n">
        <v>0</v>
      </c>
      <c r="M3497" t="n">
        <v>0</v>
      </c>
      <c r="N3497" t="n">
        <v>0</v>
      </c>
      <c r="O3497" t="n">
        <v>0</v>
      </c>
      <c r="P3497" t="inlineStr">
        <is>
          <t>2026-01-02</t>
        </is>
      </c>
      <c r="Q3497" t="inlineStr">
        <is>
          <t>2026-06-08</t>
        </is>
      </c>
      <c r="R3497" t="inlineStr">
        <is>
          <t>+10%▶50% 익절 / +20%▶30% 익절 / +30%▶20% 익절</t>
        </is>
      </c>
      <c r="S3497" t="inlineStr">
        <is>
          <t>-5%▶40% 손절 / -15%▶30% 손절 / -20%▶30% 손절</t>
        </is>
      </c>
      <c r="T3497" t="inlineStr">
        <is>
          <t>매수 0.0005 / 매도 0.0025 / 슬리피지 0.0007</t>
        </is>
      </c>
    </row>
    <row r="3498">
      <c r="A3498" t="inlineStr">
        <is>
          <t>고영|전체 평가기간|[수익극대화]+[칼손절]</t>
        </is>
      </c>
      <c r="B3498" t="inlineStr">
        <is>
          <t>고영</t>
        </is>
      </c>
      <c r="C3498" t="inlineStr">
        <is>
          <t>098460</t>
        </is>
      </c>
      <c r="D3498" t="inlineStr">
        <is>
          <t>전체 평가기간</t>
        </is>
      </c>
      <c r="E3498" t="inlineStr">
        <is>
          <t>[수익극대화]+[칼손절]</t>
        </is>
      </c>
      <c r="F3498" t="inlineStr">
        <is>
          <t>[수익극대화]</t>
        </is>
      </c>
      <c r="G3498" t="inlineStr">
        <is>
          <t>[칼손절]</t>
        </is>
      </c>
      <c r="H3498" t="n">
        <v>300000</v>
      </c>
      <c r="I3498" t="n">
        <v>27150</v>
      </c>
      <c r="J3498" t="n">
        <v>28450</v>
      </c>
      <c r="K3498" t="n">
        <v>4.79</v>
      </c>
      <c r="L3498" t="n">
        <v>0</v>
      </c>
      <c r="M3498" t="n">
        <v>0</v>
      </c>
      <c r="N3498" t="n">
        <v>0</v>
      </c>
      <c r="O3498" t="n">
        <v>0</v>
      </c>
      <c r="P3498" t="inlineStr">
        <is>
          <t>2026-01-02</t>
        </is>
      </c>
      <c r="Q3498" t="inlineStr">
        <is>
          <t>2026-06-08</t>
        </is>
      </c>
      <c r="R3498" t="inlineStr">
        <is>
          <t>+10%▶40% 익절 / +20%▶30% 익절 / +40%▶30% 익절</t>
        </is>
      </c>
      <c r="S3498" t="inlineStr">
        <is>
          <t>-2%▶80% 손절 / -4%▶10% 손절 / -6%▶10% 손절</t>
        </is>
      </c>
      <c r="T3498" t="inlineStr">
        <is>
          <t>매수 0.0005 / 매도 0.0025 / 슬리피지 0.0007</t>
        </is>
      </c>
    </row>
    <row r="3499">
      <c r="A3499" t="inlineStr">
        <is>
          <t>고영|전체 평가기간|[수익극대화]+[정석방어]</t>
        </is>
      </c>
      <c r="B3499" t="inlineStr">
        <is>
          <t>고영</t>
        </is>
      </c>
      <c r="C3499" t="inlineStr">
        <is>
          <t>098460</t>
        </is>
      </c>
      <c r="D3499" t="inlineStr">
        <is>
          <t>전체 평가기간</t>
        </is>
      </c>
      <c r="E3499" t="inlineStr">
        <is>
          <t>[수익극대화]+[정석방어]</t>
        </is>
      </c>
      <c r="F3499" t="inlineStr">
        <is>
          <t>[수익극대화]</t>
        </is>
      </c>
      <c r="G3499" t="inlineStr">
        <is>
          <t>[정석방어]</t>
        </is>
      </c>
      <c r="H3499" t="n">
        <v>300000</v>
      </c>
      <c r="I3499" t="n">
        <v>27150</v>
      </c>
      <c r="J3499" t="n">
        <v>28450</v>
      </c>
      <c r="K3499" t="n">
        <v>4.79</v>
      </c>
      <c r="L3499" t="n">
        <v>0</v>
      </c>
      <c r="M3499" t="n">
        <v>0</v>
      </c>
      <c r="N3499" t="n">
        <v>0</v>
      </c>
      <c r="O3499" t="n">
        <v>0</v>
      </c>
      <c r="P3499" t="inlineStr">
        <is>
          <t>2026-01-02</t>
        </is>
      </c>
      <c r="Q3499" t="inlineStr">
        <is>
          <t>2026-06-08</t>
        </is>
      </c>
      <c r="R3499" t="inlineStr">
        <is>
          <t>+10%▶40% 익절 / +20%▶30% 익절 / +40%▶30% 익절</t>
        </is>
      </c>
      <c r="S3499" t="inlineStr">
        <is>
          <t>-3%▶70% 손절 / -5%▶20% 손절 / -10%▶10% 손절</t>
        </is>
      </c>
      <c r="T3499" t="inlineStr">
        <is>
          <t>매수 0.0005 / 매도 0.0025 / 슬리피지 0.0007</t>
        </is>
      </c>
    </row>
    <row r="3500">
      <c r="A3500" t="inlineStr">
        <is>
          <t>고영|전체 평가기간|[수익극대화]+[변동성허용]</t>
        </is>
      </c>
      <c r="B3500" t="inlineStr">
        <is>
          <t>고영</t>
        </is>
      </c>
      <c r="C3500" t="inlineStr">
        <is>
          <t>098460</t>
        </is>
      </c>
      <c r="D3500" t="inlineStr">
        <is>
          <t>전체 평가기간</t>
        </is>
      </c>
      <c r="E3500" t="inlineStr">
        <is>
          <t>[수익극대화]+[변동성허용]</t>
        </is>
      </c>
      <c r="F3500" t="inlineStr">
        <is>
          <t>[수익극대화]</t>
        </is>
      </c>
      <c r="G3500" t="inlineStr">
        <is>
          <t>[변동성허용]</t>
        </is>
      </c>
      <c r="H3500" t="n">
        <v>300000</v>
      </c>
      <c r="I3500" t="n">
        <v>27150</v>
      </c>
      <c r="J3500" t="n">
        <v>28450</v>
      </c>
      <c r="K3500" t="n">
        <v>4.79</v>
      </c>
      <c r="L3500" t="n">
        <v>0</v>
      </c>
      <c r="M3500" t="n">
        <v>0</v>
      </c>
      <c r="N3500" t="n">
        <v>0</v>
      </c>
      <c r="O3500" t="n">
        <v>0</v>
      </c>
      <c r="P3500" t="inlineStr">
        <is>
          <t>2026-01-02</t>
        </is>
      </c>
      <c r="Q3500" t="inlineStr">
        <is>
          <t>2026-06-08</t>
        </is>
      </c>
      <c r="R3500" t="inlineStr">
        <is>
          <t>+10%▶40% 익절 / +20%▶30% 익절 / +40%▶30% 익절</t>
        </is>
      </c>
      <c r="S3500" t="inlineStr">
        <is>
          <t>-5%▶50% 손절 / -10%▶30% 손절 / -15%▶20% 손절</t>
        </is>
      </c>
      <c r="T3500" t="inlineStr">
        <is>
          <t>매수 0.0005 / 매도 0.0025 / 슬리피지 0.0007</t>
        </is>
      </c>
    </row>
    <row r="3501">
      <c r="A3501" t="inlineStr">
        <is>
          <t>고영|전체 평가기간|[수익극대화]+[버티기형]</t>
        </is>
      </c>
      <c r="B3501" t="inlineStr">
        <is>
          <t>고영</t>
        </is>
      </c>
      <c r="C3501" t="inlineStr">
        <is>
          <t>098460</t>
        </is>
      </c>
      <c r="D3501" t="inlineStr">
        <is>
          <t>전체 평가기간</t>
        </is>
      </c>
      <c r="E3501" t="inlineStr">
        <is>
          <t>[수익극대화]+[버티기형]</t>
        </is>
      </c>
      <c r="F3501" t="inlineStr">
        <is>
          <t>[수익극대화]</t>
        </is>
      </c>
      <c r="G3501" t="inlineStr">
        <is>
          <t>[버티기형]</t>
        </is>
      </c>
      <c r="H3501" t="n">
        <v>300000</v>
      </c>
      <c r="I3501" t="n">
        <v>27150</v>
      </c>
      <c r="J3501" t="n">
        <v>28450</v>
      </c>
      <c r="K3501" t="n">
        <v>4.79</v>
      </c>
      <c r="L3501" t="n">
        <v>0</v>
      </c>
      <c r="M3501" t="n">
        <v>0</v>
      </c>
      <c r="N3501" t="n">
        <v>0</v>
      </c>
      <c r="O3501" t="n">
        <v>0</v>
      </c>
      <c r="P3501" t="inlineStr">
        <is>
          <t>2026-01-02</t>
        </is>
      </c>
      <c r="Q3501" t="inlineStr">
        <is>
          <t>2026-06-08</t>
        </is>
      </c>
      <c r="R3501" t="inlineStr">
        <is>
          <t>+10%▶40% 익절 / +20%▶30% 익절 / +40%▶30% 익절</t>
        </is>
      </c>
      <c r="S3501" t="inlineStr">
        <is>
          <t>-5%▶40% 손절 / -15%▶30% 손절 / -20%▶30% 손절</t>
        </is>
      </c>
      <c r="T3501" t="inlineStr">
        <is>
          <t>매수 0.0005 / 매도 0.0025 / 슬리피지 0.0007</t>
        </is>
      </c>
    </row>
    <row r="3502">
      <c r="A3502" t="inlineStr">
        <is>
          <t>TIGER 2차전지TOP10|1개월 전에 샀다면|[초단타]+[칼손절]</t>
        </is>
      </c>
      <c r="B3502" t="inlineStr">
        <is>
          <t>TIGER 2차전지TOP10</t>
        </is>
      </c>
      <c r="C3502" t="inlineStr">
        <is>
          <t>364980</t>
        </is>
      </c>
      <c r="D3502" t="inlineStr">
        <is>
          <t>1개월 전에 샀다면</t>
        </is>
      </c>
      <c r="E3502" t="inlineStr">
        <is>
          <t>[초단타]+[칼손절]</t>
        </is>
      </c>
      <c r="F3502" t="inlineStr">
        <is>
          <t>[초단타]</t>
        </is>
      </c>
      <c r="G3502" t="inlineStr">
        <is>
          <t>[칼손절]</t>
        </is>
      </c>
      <c r="H3502" t="n">
        <v>300000</v>
      </c>
      <c r="I3502" t="n">
        <v>14430</v>
      </c>
      <c r="J3502" t="n">
        <v>10795</v>
      </c>
      <c r="K3502" t="n">
        <v>-25.19</v>
      </c>
      <c r="L3502" t="n">
        <v>0</v>
      </c>
      <c r="M3502" t="n">
        <v>0</v>
      </c>
      <c r="N3502" t="n">
        <v>0</v>
      </c>
      <c r="O3502" t="n">
        <v>0</v>
      </c>
      <c r="P3502" t="inlineStr">
        <is>
          <t>2026-05-11</t>
        </is>
      </c>
      <c r="Q3502" t="inlineStr">
        <is>
          <t>2026-06-08</t>
        </is>
      </c>
      <c r="R3502" t="inlineStr">
        <is>
          <t>+3%▶70% 익절 / +5%▶20% 익절 / +10%▶10% 익절</t>
        </is>
      </c>
      <c r="S3502" t="inlineStr">
        <is>
          <t>-2%▶80% 손절 / -4%▶10% 손절 / -6%▶10% 손절</t>
        </is>
      </c>
      <c r="T3502" t="inlineStr">
        <is>
          <t>매수 0.0005 / 매도 0.0025 / 슬리피지 0.0007</t>
        </is>
      </c>
    </row>
    <row r="3503">
      <c r="A3503" t="inlineStr">
        <is>
          <t>TIGER 2차전지TOP10|1개월 전에 샀다면|[초단타]+[정석방어]</t>
        </is>
      </c>
      <c r="B3503" t="inlineStr">
        <is>
          <t>TIGER 2차전지TOP10</t>
        </is>
      </c>
      <c r="C3503" t="inlineStr">
        <is>
          <t>364980</t>
        </is>
      </c>
      <c r="D3503" t="inlineStr">
        <is>
          <t>1개월 전에 샀다면</t>
        </is>
      </c>
      <c r="E3503" t="inlineStr">
        <is>
          <t>[초단타]+[정석방어]</t>
        </is>
      </c>
      <c r="F3503" t="inlineStr">
        <is>
          <t>[초단타]</t>
        </is>
      </c>
      <c r="G3503" t="inlineStr">
        <is>
          <t>[정석방어]</t>
        </is>
      </c>
      <c r="H3503" t="n">
        <v>300000</v>
      </c>
      <c r="I3503" t="n">
        <v>14430</v>
      </c>
      <c r="J3503" t="n">
        <v>10795</v>
      </c>
      <c r="K3503" t="n">
        <v>-25.19</v>
      </c>
      <c r="L3503" t="n">
        <v>0</v>
      </c>
      <c r="M3503" t="n">
        <v>0</v>
      </c>
      <c r="N3503" t="n">
        <v>0</v>
      </c>
      <c r="O3503" t="n">
        <v>0</v>
      </c>
      <c r="P3503" t="inlineStr">
        <is>
          <t>2026-05-11</t>
        </is>
      </c>
      <c r="Q3503" t="inlineStr">
        <is>
          <t>2026-06-08</t>
        </is>
      </c>
      <c r="R3503" t="inlineStr">
        <is>
          <t>+3%▶70% 익절 / +5%▶20% 익절 / +10%▶10% 익절</t>
        </is>
      </c>
      <c r="S3503" t="inlineStr">
        <is>
          <t>-3%▶70% 손절 / -5%▶20% 손절 / -10%▶10% 손절</t>
        </is>
      </c>
      <c r="T3503" t="inlineStr">
        <is>
          <t>매수 0.0005 / 매도 0.0025 / 슬리피지 0.0007</t>
        </is>
      </c>
    </row>
    <row r="3504">
      <c r="A3504" t="inlineStr">
        <is>
          <t>TIGER 2차전지TOP10|1개월 전에 샀다면|[초단타]+[변동성허용]</t>
        </is>
      </c>
      <c r="B3504" t="inlineStr">
        <is>
          <t>TIGER 2차전지TOP10</t>
        </is>
      </c>
      <c r="C3504" t="inlineStr">
        <is>
          <t>364980</t>
        </is>
      </c>
      <c r="D3504" t="inlineStr">
        <is>
          <t>1개월 전에 샀다면</t>
        </is>
      </c>
      <c r="E3504" t="inlineStr">
        <is>
          <t>[초단타]+[변동성허용]</t>
        </is>
      </c>
      <c r="F3504" t="inlineStr">
        <is>
          <t>[초단타]</t>
        </is>
      </c>
      <c r="G3504" t="inlineStr">
        <is>
          <t>[변동성허용]</t>
        </is>
      </c>
      <c r="H3504" t="n">
        <v>300000</v>
      </c>
      <c r="I3504" t="n">
        <v>14430</v>
      </c>
      <c r="J3504" t="n">
        <v>10795</v>
      </c>
      <c r="K3504" t="n">
        <v>-25.19</v>
      </c>
      <c r="L3504" t="n">
        <v>0</v>
      </c>
      <c r="M3504" t="n">
        <v>0</v>
      </c>
      <c r="N3504" t="n">
        <v>0</v>
      </c>
      <c r="O3504" t="n">
        <v>0</v>
      </c>
      <c r="P3504" t="inlineStr">
        <is>
          <t>2026-05-11</t>
        </is>
      </c>
      <c r="Q3504" t="inlineStr">
        <is>
          <t>2026-06-08</t>
        </is>
      </c>
      <c r="R3504" t="inlineStr">
        <is>
          <t>+3%▶70% 익절 / +5%▶20% 익절 / +10%▶10% 익절</t>
        </is>
      </c>
      <c r="S3504" t="inlineStr">
        <is>
          <t>-5%▶50% 손절 / -10%▶30% 손절 / -15%▶20% 손절</t>
        </is>
      </c>
      <c r="T3504" t="inlineStr">
        <is>
          <t>매수 0.0005 / 매도 0.0025 / 슬리피지 0.0007</t>
        </is>
      </c>
    </row>
    <row r="3505">
      <c r="A3505" t="inlineStr">
        <is>
          <t>TIGER 2차전지TOP10|1개월 전에 샀다면|[초단타]+[버티기형]</t>
        </is>
      </c>
      <c r="B3505" t="inlineStr">
        <is>
          <t>TIGER 2차전지TOP10</t>
        </is>
      </c>
      <c r="C3505" t="inlineStr">
        <is>
          <t>364980</t>
        </is>
      </c>
      <c r="D3505" t="inlineStr">
        <is>
          <t>1개월 전에 샀다면</t>
        </is>
      </c>
      <c r="E3505" t="inlineStr">
        <is>
          <t>[초단타]+[버티기형]</t>
        </is>
      </c>
      <c r="F3505" t="inlineStr">
        <is>
          <t>[초단타]</t>
        </is>
      </c>
      <c r="G3505" t="inlineStr">
        <is>
          <t>[버티기형]</t>
        </is>
      </c>
      <c r="H3505" t="n">
        <v>300000</v>
      </c>
      <c r="I3505" t="n">
        <v>14430</v>
      </c>
      <c r="J3505" t="n">
        <v>10795</v>
      </c>
      <c r="K3505" t="n">
        <v>-25.19</v>
      </c>
      <c r="L3505" t="n">
        <v>0</v>
      </c>
      <c r="M3505" t="n">
        <v>0</v>
      </c>
      <c r="N3505" t="n">
        <v>0</v>
      </c>
      <c r="O3505" t="n">
        <v>0</v>
      </c>
      <c r="P3505" t="inlineStr">
        <is>
          <t>2026-05-11</t>
        </is>
      </c>
      <c r="Q3505" t="inlineStr">
        <is>
          <t>2026-06-08</t>
        </is>
      </c>
      <c r="R3505" t="inlineStr">
        <is>
          <t>+3%▶70% 익절 / +5%▶20% 익절 / +10%▶10% 익절</t>
        </is>
      </c>
      <c r="S3505" t="inlineStr">
        <is>
          <t>-5%▶40% 손절 / -15%▶30% 손절 / -20%▶30% 손절</t>
        </is>
      </c>
      <c r="T3505" t="inlineStr">
        <is>
          <t>매수 0.0005 / 매도 0.0025 / 슬리피지 0.0007</t>
        </is>
      </c>
    </row>
    <row r="3506">
      <c r="A3506" t="inlineStr">
        <is>
          <t>TIGER 2차전지TOP10|1개월 전에 샀다면|[단기스윙]+[칼손절]</t>
        </is>
      </c>
      <c r="B3506" t="inlineStr">
        <is>
          <t>TIGER 2차전지TOP10</t>
        </is>
      </c>
      <c r="C3506" t="inlineStr">
        <is>
          <t>364980</t>
        </is>
      </c>
      <c r="D3506" t="inlineStr">
        <is>
          <t>1개월 전에 샀다면</t>
        </is>
      </c>
      <c r="E3506" t="inlineStr">
        <is>
          <t>[단기스윙]+[칼손절]</t>
        </is>
      </c>
      <c r="F3506" t="inlineStr">
        <is>
          <t>[단기스윙]</t>
        </is>
      </c>
      <c r="G3506" t="inlineStr">
        <is>
          <t>[칼손절]</t>
        </is>
      </c>
      <c r="H3506" t="n">
        <v>300000</v>
      </c>
      <c r="I3506" t="n">
        <v>14430</v>
      </c>
      <c r="J3506" t="n">
        <v>10795</v>
      </c>
      <c r="K3506" t="n">
        <v>-25.19</v>
      </c>
      <c r="L3506" t="n">
        <v>0</v>
      </c>
      <c r="M3506" t="n">
        <v>0</v>
      </c>
      <c r="N3506" t="n">
        <v>0</v>
      </c>
      <c r="O3506" t="n">
        <v>0</v>
      </c>
      <c r="P3506" t="inlineStr">
        <is>
          <t>2026-05-11</t>
        </is>
      </c>
      <c r="Q3506" t="inlineStr">
        <is>
          <t>2026-06-08</t>
        </is>
      </c>
      <c r="R3506" t="inlineStr">
        <is>
          <t>+5%▶60% 익절 / +10%▶30% 익절 / +20%▶10% 익절</t>
        </is>
      </c>
      <c r="S3506" t="inlineStr">
        <is>
          <t>-2%▶80% 손절 / -4%▶10% 손절 / -6%▶10% 손절</t>
        </is>
      </c>
      <c r="T3506" t="inlineStr">
        <is>
          <t>매수 0.0005 / 매도 0.0025 / 슬리피지 0.0007</t>
        </is>
      </c>
    </row>
    <row r="3507">
      <c r="A3507" t="inlineStr">
        <is>
          <t>TIGER 2차전지TOP10|1개월 전에 샀다면|[단기스윙]+[정석방어]</t>
        </is>
      </c>
      <c r="B3507" t="inlineStr">
        <is>
          <t>TIGER 2차전지TOP10</t>
        </is>
      </c>
      <c r="C3507" t="inlineStr">
        <is>
          <t>364980</t>
        </is>
      </c>
      <c r="D3507" t="inlineStr">
        <is>
          <t>1개월 전에 샀다면</t>
        </is>
      </c>
      <c r="E3507" t="inlineStr">
        <is>
          <t>[단기스윙]+[정석방어]</t>
        </is>
      </c>
      <c r="F3507" t="inlineStr">
        <is>
          <t>[단기스윙]</t>
        </is>
      </c>
      <c r="G3507" t="inlineStr">
        <is>
          <t>[정석방어]</t>
        </is>
      </c>
      <c r="H3507" t="n">
        <v>300000</v>
      </c>
      <c r="I3507" t="n">
        <v>14430</v>
      </c>
      <c r="J3507" t="n">
        <v>10795</v>
      </c>
      <c r="K3507" t="n">
        <v>-25.19</v>
      </c>
      <c r="L3507" t="n">
        <v>0</v>
      </c>
      <c r="M3507" t="n">
        <v>0</v>
      </c>
      <c r="N3507" t="n">
        <v>0</v>
      </c>
      <c r="O3507" t="n">
        <v>0</v>
      </c>
      <c r="P3507" t="inlineStr">
        <is>
          <t>2026-05-11</t>
        </is>
      </c>
      <c r="Q3507" t="inlineStr">
        <is>
          <t>2026-06-08</t>
        </is>
      </c>
      <c r="R3507" t="inlineStr">
        <is>
          <t>+5%▶60% 익절 / +10%▶30% 익절 / +20%▶10% 익절</t>
        </is>
      </c>
      <c r="S3507" t="inlineStr">
        <is>
          <t>-3%▶70% 손절 / -5%▶20% 손절 / -10%▶10% 손절</t>
        </is>
      </c>
      <c r="T3507" t="inlineStr">
        <is>
          <t>매수 0.0005 / 매도 0.0025 / 슬리피지 0.0007</t>
        </is>
      </c>
    </row>
    <row r="3508">
      <c r="A3508" t="inlineStr">
        <is>
          <t>TIGER 2차전지TOP10|1개월 전에 샀다면|[단기스윙]+[변동성허용]</t>
        </is>
      </c>
      <c r="B3508" t="inlineStr">
        <is>
          <t>TIGER 2차전지TOP10</t>
        </is>
      </c>
      <c r="C3508" t="inlineStr">
        <is>
          <t>364980</t>
        </is>
      </c>
      <c r="D3508" t="inlineStr">
        <is>
          <t>1개월 전에 샀다면</t>
        </is>
      </c>
      <c r="E3508" t="inlineStr">
        <is>
          <t>[단기스윙]+[변동성허용]</t>
        </is>
      </c>
      <c r="F3508" t="inlineStr">
        <is>
          <t>[단기스윙]</t>
        </is>
      </c>
      <c r="G3508" t="inlineStr">
        <is>
          <t>[변동성허용]</t>
        </is>
      </c>
      <c r="H3508" t="n">
        <v>300000</v>
      </c>
      <c r="I3508" t="n">
        <v>14430</v>
      </c>
      <c r="J3508" t="n">
        <v>10795</v>
      </c>
      <c r="K3508" t="n">
        <v>-25.19</v>
      </c>
      <c r="L3508" t="n">
        <v>0</v>
      </c>
      <c r="M3508" t="n">
        <v>0</v>
      </c>
      <c r="N3508" t="n">
        <v>0</v>
      </c>
      <c r="O3508" t="n">
        <v>0</v>
      </c>
      <c r="P3508" t="inlineStr">
        <is>
          <t>2026-05-11</t>
        </is>
      </c>
      <c r="Q3508" t="inlineStr">
        <is>
          <t>2026-06-08</t>
        </is>
      </c>
      <c r="R3508" t="inlineStr">
        <is>
          <t>+5%▶60% 익절 / +10%▶30% 익절 / +20%▶10% 익절</t>
        </is>
      </c>
      <c r="S3508" t="inlineStr">
        <is>
          <t>-5%▶50% 손절 / -10%▶30% 손절 / -15%▶20% 손절</t>
        </is>
      </c>
      <c r="T3508" t="inlineStr">
        <is>
          <t>매수 0.0005 / 매도 0.0025 / 슬리피지 0.0007</t>
        </is>
      </c>
    </row>
    <row r="3509">
      <c r="A3509" t="inlineStr">
        <is>
          <t>TIGER 2차전지TOP10|1개월 전에 샀다면|[단기스윙]+[버티기형]</t>
        </is>
      </c>
      <c r="B3509" t="inlineStr">
        <is>
          <t>TIGER 2차전지TOP10</t>
        </is>
      </c>
      <c r="C3509" t="inlineStr">
        <is>
          <t>364980</t>
        </is>
      </c>
      <c r="D3509" t="inlineStr">
        <is>
          <t>1개월 전에 샀다면</t>
        </is>
      </c>
      <c r="E3509" t="inlineStr">
        <is>
          <t>[단기스윙]+[버티기형]</t>
        </is>
      </c>
      <c r="F3509" t="inlineStr">
        <is>
          <t>[단기스윙]</t>
        </is>
      </c>
      <c r="G3509" t="inlineStr">
        <is>
          <t>[버티기형]</t>
        </is>
      </c>
      <c r="H3509" t="n">
        <v>300000</v>
      </c>
      <c r="I3509" t="n">
        <v>14430</v>
      </c>
      <c r="J3509" t="n">
        <v>10795</v>
      </c>
      <c r="K3509" t="n">
        <v>-25.19</v>
      </c>
      <c r="L3509" t="n">
        <v>0</v>
      </c>
      <c r="M3509" t="n">
        <v>0</v>
      </c>
      <c r="N3509" t="n">
        <v>0</v>
      </c>
      <c r="O3509" t="n">
        <v>0</v>
      </c>
      <c r="P3509" t="inlineStr">
        <is>
          <t>2026-05-11</t>
        </is>
      </c>
      <c r="Q3509" t="inlineStr">
        <is>
          <t>2026-06-08</t>
        </is>
      </c>
      <c r="R3509" t="inlineStr">
        <is>
          <t>+5%▶60% 익절 / +10%▶30% 익절 / +20%▶10% 익절</t>
        </is>
      </c>
      <c r="S3509" t="inlineStr">
        <is>
          <t>-5%▶40% 손절 / -15%▶30% 손절 / -20%▶30% 손절</t>
        </is>
      </c>
      <c r="T3509" t="inlineStr">
        <is>
          <t>매수 0.0005 / 매도 0.0025 / 슬리피지 0.0007</t>
        </is>
      </c>
    </row>
    <row r="3510">
      <c r="A3510" t="inlineStr">
        <is>
          <t>TIGER 2차전지TOP10|1개월 전에 샀다면|[대표님룰]+[칼손절]</t>
        </is>
      </c>
      <c r="B3510" t="inlineStr">
        <is>
          <t>TIGER 2차전지TOP10</t>
        </is>
      </c>
      <c r="C3510" t="inlineStr">
        <is>
          <t>364980</t>
        </is>
      </c>
      <c r="D3510" t="inlineStr">
        <is>
          <t>1개월 전에 샀다면</t>
        </is>
      </c>
      <c r="E3510" t="inlineStr">
        <is>
          <t>[대표님룰]+[칼손절]</t>
        </is>
      </c>
      <c r="F3510" t="inlineStr">
        <is>
          <t>[대표님룰]</t>
        </is>
      </c>
      <c r="G3510" t="inlineStr">
        <is>
          <t>[칼손절]</t>
        </is>
      </c>
      <c r="H3510" t="n">
        <v>300000</v>
      </c>
      <c r="I3510" t="n">
        <v>14430</v>
      </c>
      <c r="J3510" t="n">
        <v>10795</v>
      </c>
      <c r="K3510" t="n">
        <v>-25.19</v>
      </c>
      <c r="L3510" t="n">
        <v>0</v>
      </c>
      <c r="M3510" t="n">
        <v>0</v>
      </c>
      <c r="N3510" t="n">
        <v>0</v>
      </c>
      <c r="O3510" t="n">
        <v>0</v>
      </c>
      <c r="P3510" t="inlineStr">
        <is>
          <t>2026-05-11</t>
        </is>
      </c>
      <c r="Q3510" t="inlineStr">
        <is>
          <t>2026-06-08</t>
        </is>
      </c>
      <c r="R3510" t="inlineStr">
        <is>
          <t>+5%▶60% 익절 / +10%▶30% 익절 / +30%▶10% 익절</t>
        </is>
      </c>
      <c r="S3510" t="inlineStr">
        <is>
          <t>-2%▶80% 손절 / -4%▶10% 손절 / -6%▶10% 손절</t>
        </is>
      </c>
      <c r="T3510" t="inlineStr">
        <is>
          <t>매수 0.0005 / 매도 0.0025 / 슬리피지 0.0007</t>
        </is>
      </c>
    </row>
    <row r="3511">
      <c r="A3511" t="inlineStr">
        <is>
          <t>TIGER 2차전지TOP10|1개월 전에 샀다면|[대표님룰]+[정석방어]</t>
        </is>
      </c>
      <c r="B3511" t="inlineStr">
        <is>
          <t>TIGER 2차전지TOP10</t>
        </is>
      </c>
      <c r="C3511" t="inlineStr">
        <is>
          <t>364980</t>
        </is>
      </c>
      <c r="D3511" t="inlineStr">
        <is>
          <t>1개월 전에 샀다면</t>
        </is>
      </c>
      <c r="E3511" t="inlineStr">
        <is>
          <t>[대표님룰]+[정석방어]</t>
        </is>
      </c>
      <c r="F3511" t="inlineStr">
        <is>
          <t>[대표님룰]</t>
        </is>
      </c>
      <c r="G3511" t="inlineStr">
        <is>
          <t>[정석방어]</t>
        </is>
      </c>
      <c r="H3511" t="n">
        <v>300000</v>
      </c>
      <c r="I3511" t="n">
        <v>14430</v>
      </c>
      <c r="J3511" t="n">
        <v>10795</v>
      </c>
      <c r="K3511" t="n">
        <v>-25.19</v>
      </c>
      <c r="L3511" t="n">
        <v>0</v>
      </c>
      <c r="M3511" t="n">
        <v>0</v>
      </c>
      <c r="N3511" t="n">
        <v>0</v>
      </c>
      <c r="O3511" t="n">
        <v>0</v>
      </c>
      <c r="P3511" t="inlineStr">
        <is>
          <t>2026-05-11</t>
        </is>
      </c>
      <c r="Q3511" t="inlineStr">
        <is>
          <t>2026-06-08</t>
        </is>
      </c>
      <c r="R3511" t="inlineStr">
        <is>
          <t>+5%▶60% 익절 / +10%▶30% 익절 / +30%▶10% 익절</t>
        </is>
      </c>
      <c r="S3511" t="inlineStr">
        <is>
          <t>-3%▶70% 손절 / -5%▶20% 손절 / -10%▶10% 손절</t>
        </is>
      </c>
      <c r="T3511" t="inlineStr">
        <is>
          <t>매수 0.0005 / 매도 0.0025 / 슬리피지 0.0007</t>
        </is>
      </c>
    </row>
    <row r="3512">
      <c r="A3512" t="inlineStr">
        <is>
          <t>TIGER 2차전지TOP10|1개월 전에 샀다면|[대표님룰]+[변동성허용]</t>
        </is>
      </c>
      <c r="B3512" t="inlineStr">
        <is>
          <t>TIGER 2차전지TOP10</t>
        </is>
      </c>
      <c r="C3512" t="inlineStr">
        <is>
          <t>364980</t>
        </is>
      </c>
      <c r="D3512" t="inlineStr">
        <is>
          <t>1개월 전에 샀다면</t>
        </is>
      </c>
      <c r="E3512" t="inlineStr">
        <is>
          <t>[대표님룰]+[변동성허용]</t>
        </is>
      </c>
      <c r="F3512" t="inlineStr">
        <is>
          <t>[대표님룰]</t>
        </is>
      </c>
      <c r="G3512" t="inlineStr">
        <is>
          <t>[변동성허용]</t>
        </is>
      </c>
      <c r="H3512" t="n">
        <v>300000</v>
      </c>
      <c r="I3512" t="n">
        <v>14430</v>
      </c>
      <c r="J3512" t="n">
        <v>10795</v>
      </c>
      <c r="K3512" t="n">
        <v>-25.19</v>
      </c>
      <c r="L3512" t="n">
        <v>0</v>
      </c>
      <c r="M3512" t="n">
        <v>0</v>
      </c>
      <c r="N3512" t="n">
        <v>0</v>
      </c>
      <c r="O3512" t="n">
        <v>0</v>
      </c>
      <c r="P3512" t="inlineStr">
        <is>
          <t>2026-05-11</t>
        </is>
      </c>
      <c r="Q3512" t="inlineStr">
        <is>
          <t>2026-06-08</t>
        </is>
      </c>
      <c r="R3512" t="inlineStr">
        <is>
          <t>+5%▶60% 익절 / +10%▶30% 익절 / +30%▶10% 익절</t>
        </is>
      </c>
      <c r="S3512" t="inlineStr">
        <is>
          <t>-5%▶50% 손절 / -10%▶30% 손절 / -15%▶20% 손절</t>
        </is>
      </c>
      <c r="T3512" t="inlineStr">
        <is>
          <t>매수 0.0005 / 매도 0.0025 / 슬리피지 0.0007</t>
        </is>
      </c>
    </row>
    <row r="3513">
      <c r="A3513" t="inlineStr">
        <is>
          <t>TIGER 2차전지TOP10|1개월 전에 샀다면|[대표님룰]+[버티기형]</t>
        </is>
      </c>
      <c r="B3513" t="inlineStr">
        <is>
          <t>TIGER 2차전지TOP10</t>
        </is>
      </c>
      <c r="C3513" t="inlineStr">
        <is>
          <t>364980</t>
        </is>
      </c>
      <c r="D3513" t="inlineStr">
        <is>
          <t>1개월 전에 샀다면</t>
        </is>
      </c>
      <c r="E3513" t="inlineStr">
        <is>
          <t>[대표님룰]+[버티기형]</t>
        </is>
      </c>
      <c r="F3513" t="inlineStr">
        <is>
          <t>[대표님룰]</t>
        </is>
      </c>
      <c r="G3513" t="inlineStr">
        <is>
          <t>[버티기형]</t>
        </is>
      </c>
      <c r="H3513" t="n">
        <v>300000</v>
      </c>
      <c r="I3513" t="n">
        <v>14430</v>
      </c>
      <c r="J3513" t="n">
        <v>10795</v>
      </c>
      <c r="K3513" t="n">
        <v>-25.19</v>
      </c>
      <c r="L3513" t="n">
        <v>0</v>
      </c>
      <c r="M3513" t="n">
        <v>0</v>
      </c>
      <c r="N3513" t="n">
        <v>0</v>
      </c>
      <c r="O3513" t="n">
        <v>0</v>
      </c>
      <c r="P3513" t="inlineStr">
        <is>
          <t>2026-05-11</t>
        </is>
      </c>
      <c r="Q3513" t="inlineStr">
        <is>
          <t>2026-06-08</t>
        </is>
      </c>
      <c r="R3513" t="inlineStr">
        <is>
          <t>+5%▶60% 익절 / +10%▶30% 익절 / +30%▶10% 익절</t>
        </is>
      </c>
      <c r="S3513" t="inlineStr">
        <is>
          <t>-5%▶40% 손절 / -15%▶30% 손절 / -20%▶30% 손절</t>
        </is>
      </c>
      <c r="T3513" t="inlineStr">
        <is>
          <t>매수 0.0005 / 매도 0.0025 / 슬리피지 0.0007</t>
        </is>
      </c>
    </row>
    <row r="3514">
      <c r="A3514" t="inlineStr">
        <is>
          <t>TIGER 2차전지TOP10|1개월 전에 샀다면|[중기추세]+[칼손절]</t>
        </is>
      </c>
      <c r="B3514" t="inlineStr">
        <is>
          <t>TIGER 2차전지TOP10</t>
        </is>
      </c>
      <c r="C3514" t="inlineStr">
        <is>
          <t>364980</t>
        </is>
      </c>
      <c r="D3514" t="inlineStr">
        <is>
          <t>1개월 전에 샀다면</t>
        </is>
      </c>
      <c r="E3514" t="inlineStr">
        <is>
          <t>[중기추세]+[칼손절]</t>
        </is>
      </c>
      <c r="F3514" t="inlineStr">
        <is>
          <t>[중기추세]</t>
        </is>
      </c>
      <c r="G3514" t="inlineStr">
        <is>
          <t>[칼손절]</t>
        </is>
      </c>
      <c r="H3514" t="n">
        <v>300000</v>
      </c>
      <c r="I3514" t="n">
        <v>14430</v>
      </c>
      <c r="J3514" t="n">
        <v>10795</v>
      </c>
      <c r="K3514" t="n">
        <v>-25.19</v>
      </c>
      <c r="L3514" t="n">
        <v>0</v>
      </c>
      <c r="M3514" t="n">
        <v>0</v>
      </c>
      <c r="N3514" t="n">
        <v>0</v>
      </c>
      <c r="O3514" t="n">
        <v>0</v>
      </c>
      <c r="P3514" t="inlineStr">
        <is>
          <t>2026-05-11</t>
        </is>
      </c>
      <c r="Q3514" t="inlineStr">
        <is>
          <t>2026-06-08</t>
        </is>
      </c>
      <c r="R3514" t="inlineStr">
        <is>
          <t>+10%▶50% 익절 / +20%▶30% 익절 / +30%▶20% 익절</t>
        </is>
      </c>
      <c r="S3514" t="inlineStr">
        <is>
          <t>-2%▶80% 손절 / -4%▶10% 손절 / -6%▶10% 손절</t>
        </is>
      </c>
      <c r="T3514" t="inlineStr">
        <is>
          <t>매수 0.0005 / 매도 0.0025 / 슬리피지 0.0007</t>
        </is>
      </c>
    </row>
    <row r="3515">
      <c r="A3515" t="inlineStr">
        <is>
          <t>TIGER 2차전지TOP10|1개월 전에 샀다면|[중기추세]+[정석방어]</t>
        </is>
      </c>
      <c r="B3515" t="inlineStr">
        <is>
          <t>TIGER 2차전지TOP10</t>
        </is>
      </c>
      <c r="C3515" t="inlineStr">
        <is>
          <t>364980</t>
        </is>
      </c>
      <c r="D3515" t="inlineStr">
        <is>
          <t>1개월 전에 샀다면</t>
        </is>
      </c>
      <c r="E3515" t="inlineStr">
        <is>
          <t>[중기추세]+[정석방어]</t>
        </is>
      </c>
      <c r="F3515" t="inlineStr">
        <is>
          <t>[중기추세]</t>
        </is>
      </c>
      <c r="G3515" t="inlineStr">
        <is>
          <t>[정석방어]</t>
        </is>
      </c>
      <c r="H3515" t="n">
        <v>300000</v>
      </c>
      <c r="I3515" t="n">
        <v>14430</v>
      </c>
      <c r="J3515" t="n">
        <v>10795</v>
      </c>
      <c r="K3515" t="n">
        <v>-25.19</v>
      </c>
      <c r="L3515" t="n">
        <v>0</v>
      </c>
      <c r="M3515" t="n">
        <v>0</v>
      </c>
      <c r="N3515" t="n">
        <v>0</v>
      </c>
      <c r="O3515" t="n">
        <v>0</v>
      </c>
      <c r="P3515" t="inlineStr">
        <is>
          <t>2026-05-11</t>
        </is>
      </c>
      <c r="Q3515" t="inlineStr">
        <is>
          <t>2026-06-08</t>
        </is>
      </c>
      <c r="R3515" t="inlineStr">
        <is>
          <t>+10%▶50% 익절 / +20%▶30% 익절 / +30%▶20% 익절</t>
        </is>
      </c>
      <c r="S3515" t="inlineStr">
        <is>
          <t>-3%▶70% 손절 / -5%▶20% 손절 / -10%▶10% 손절</t>
        </is>
      </c>
      <c r="T3515" t="inlineStr">
        <is>
          <t>매수 0.0005 / 매도 0.0025 / 슬리피지 0.0007</t>
        </is>
      </c>
    </row>
    <row r="3516">
      <c r="A3516" t="inlineStr">
        <is>
          <t>TIGER 2차전지TOP10|1개월 전에 샀다면|[중기추세]+[변동성허용]</t>
        </is>
      </c>
      <c r="B3516" t="inlineStr">
        <is>
          <t>TIGER 2차전지TOP10</t>
        </is>
      </c>
      <c r="C3516" t="inlineStr">
        <is>
          <t>364980</t>
        </is>
      </c>
      <c r="D3516" t="inlineStr">
        <is>
          <t>1개월 전에 샀다면</t>
        </is>
      </c>
      <c r="E3516" t="inlineStr">
        <is>
          <t>[중기추세]+[변동성허용]</t>
        </is>
      </c>
      <c r="F3516" t="inlineStr">
        <is>
          <t>[중기추세]</t>
        </is>
      </c>
      <c r="G3516" t="inlineStr">
        <is>
          <t>[변동성허용]</t>
        </is>
      </c>
      <c r="H3516" t="n">
        <v>300000</v>
      </c>
      <c r="I3516" t="n">
        <v>14430</v>
      </c>
      <c r="J3516" t="n">
        <v>10795</v>
      </c>
      <c r="K3516" t="n">
        <v>-25.19</v>
      </c>
      <c r="L3516" t="n">
        <v>0</v>
      </c>
      <c r="M3516" t="n">
        <v>0</v>
      </c>
      <c r="N3516" t="n">
        <v>0</v>
      </c>
      <c r="O3516" t="n">
        <v>0</v>
      </c>
      <c r="P3516" t="inlineStr">
        <is>
          <t>2026-05-11</t>
        </is>
      </c>
      <c r="Q3516" t="inlineStr">
        <is>
          <t>2026-06-08</t>
        </is>
      </c>
      <c r="R3516" t="inlineStr">
        <is>
          <t>+10%▶50% 익절 / +20%▶30% 익절 / +30%▶20% 익절</t>
        </is>
      </c>
      <c r="S3516" t="inlineStr">
        <is>
          <t>-5%▶50% 손절 / -10%▶30% 손절 / -15%▶20% 손절</t>
        </is>
      </c>
      <c r="T3516" t="inlineStr">
        <is>
          <t>매수 0.0005 / 매도 0.0025 / 슬리피지 0.0007</t>
        </is>
      </c>
    </row>
    <row r="3517">
      <c r="A3517" t="inlineStr">
        <is>
          <t>TIGER 2차전지TOP10|1개월 전에 샀다면|[중기추세]+[버티기형]</t>
        </is>
      </c>
      <c r="B3517" t="inlineStr">
        <is>
          <t>TIGER 2차전지TOP10</t>
        </is>
      </c>
      <c r="C3517" t="inlineStr">
        <is>
          <t>364980</t>
        </is>
      </c>
      <c r="D3517" t="inlineStr">
        <is>
          <t>1개월 전에 샀다면</t>
        </is>
      </c>
      <c r="E3517" t="inlineStr">
        <is>
          <t>[중기추세]+[버티기형]</t>
        </is>
      </c>
      <c r="F3517" t="inlineStr">
        <is>
          <t>[중기추세]</t>
        </is>
      </c>
      <c r="G3517" t="inlineStr">
        <is>
          <t>[버티기형]</t>
        </is>
      </c>
      <c r="H3517" t="n">
        <v>300000</v>
      </c>
      <c r="I3517" t="n">
        <v>14430</v>
      </c>
      <c r="J3517" t="n">
        <v>10795</v>
      </c>
      <c r="K3517" t="n">
        <v>-25.19</v>
      </c>
      <c r="L3517" t="n">
        <v>0</v>
      </c>
      <c r="M3517" t="n">
        <v>0</v>
      </c>
      <c r="N3517" t="n">
        <v>0</v>
      </c>
      <c r="O3517" t="n">
        <v>0</v>
      </c>
      <c r="P3517" t="inlineStr">
        <is>
          <t>2026-05-11</t>
        </is>
      </c>
      <c r="Q3517" t="inlineStr">
        <is>
          <t>2026-06-08</t>
        </is>
      </c>
      <c r="R3517" t="inlineStr">
        <is>
          <t>+10%▶50% 익절 / +20%▶30% 익절 / +30%▶20% 익절</t>
        </is>
      </c>
      <c r="S3517" t="inlineStr">
        <is>
          <t>-5%▶40% 손절 / -15%▶30% 손절 / -20%▶30% 손절</t>
        </is>
      </c>
      <c r="T3517" t="inlineStr">
        <is>
          <t>매수 0.0005 / 매도 0.0025 / 슬리피지 0.0007</t>
        </is>
      </c>
    </row>
    <row r="3518">
      <c r="A3518" t="inlineStr">
        <is>
          <t>TIGER 2차전지TOP10|1개월 전에 샀다면|[수익극대화]+[칼손절]</t>
        </is>
      </c>
      <c r="B3518" t="inlineStr">
        <is>
          <t>TIGER 2차전지TOP10</t>
        </is>
      </c>
      <c r="C3518" t="inlineStr">
        <is>
          <t>364980</t>
        </is>
      </c>
      <c r="D3518" t="inlineStr">
        <is>
          <t>1개월 전에 샀다면</t>
        </is>
      </c>
      <c r="E3518" t="inlineStr">
        <is>
          <t>[수익극대화]+[칼손절]</t>
        </is>
      </c>
      <c r="F3518" t="inlineStr">
        <is>
          <t>[수익극대화]</t>
        </is>
      </c>
      <c r="G3518" t="inlineStr">
        <is>
          <t>[칼손절]</t>
        </is>
      </c>
      <c r="H3518" t="n">
        <v>300000</v>
      </c>
      <c r="I3518" t="n">
        <v>14430</v>
      </c>
      <c r="J3518" t="n">
        <v>10795</v>
      </c>
      <c r="K3518" t="n">
        <v>-25.19</v>
      </c>
      <c r="L3518" t="n">
        <v>0</v>
      </c>
      <c r="M3518" t="n">
        <v>0</v>
      </c>
      <c r="N3518" t="n">
        <v>0</v>
      </c>
      <c r="O3518" t="n">
        <v>0</v>
      </c>
      <c r="P3518" t="inlineStr">
        <is>
          <t>2026-05-11</t>
        </is>
      </c>
      <c r="Q3518" t="inlineStr">
        <is>
          <t>2026-06-08</t>
        </is>
      </c>
      <c r="R3518" t="inlineStr">
        <is>
          <t>+10%▶40% 익절 / +20%▶30% 익절 / +40%▶30% 익절</t>
        </is>
      </c>
      <c r="S3518" t="inlineStr">
        <is>
          <t>-2%▶80% 손절 / -4%▶10% 손절 / -6%▶10% 손절</t>
        </is>
      </c>
      <c r="T3518" t="inlineStr">
        <is>
          <t>매수 0.0005 / 매도 0.0025 / 슬리피지 0.0007</t>
        </is>
      </c>
    </row>
    <row r="3519">
      <c r="A3519" t="inlineStr">
        <is>
          <t>TIGER 2차전지TOP10|1개월 전에 샀다면|[수익극대화]+[정석방어]</t>
        </is>
      </c>
      <c r="B3519" t="inlineStr">
        <is>
          <t>TIGER 2차전지TOP10</t>
        </is>
      </c>
      <c r="C3519" t="inlineStr">
        <is>
          <t>364980</t>
        </is>
      </c>
      <c r="D3519" t="inlineStr">
        <is>
          <t>1개월 전에 샀다면</t>
        </is>
      </c>
      <c r="E3519" t="inlineStr">
        <is>
          <t>[수익극대화]+[정석방어]</t>
        </is>
      </c>
      <c r="F3519" t="inlineStr">
        <is>
          <t>[수익극대화]</t>
        </is>
      </c>
      <c r="G3519" t="inlineStr">
        <is>
          <t>[정석방어]</t>
        </is>
      </c>
      <c r="H3519" t="n">
        <v>300000</v>
      </c>
      <c r="I3519" t="n">
        <v>14430</v>
      </c>
      <c r="J3519" t="n">
        <v>10795</v>
      </c>
      <c r="K3519" t="n">
        <v>-25.19</v>
      </c>
      <c r="L3519" t="n">
        <v>0</v>
      </c>
      <c r="M3519" t="n">
        <v>0</v>
      </c>
      <c r="N3519" t="n">
        <v>0</v>
      </c>
      <c r="O3519" t="n">
        <v>0</v>
      </c>
      <c r="P3519" t="inlineStr">
        <is>
          <t>2026-05-11</t>
        </is>
      </c>
      <c r="Q3519" t="inlineStr">
        <is>
          <t>2026-06-08</t>
        </is>
      </c>
      <c r="R3519" t="inlineStr">
        <is>
          <t>+10%▶40% 익절 / +20%▶30% 익절 / +40%▶30% 익절</t>
        </is>
      </c>
      <c r="S3519" t="inlineStr">
        <is>
          <t>-3%▶70% 손절 / -5%▶20% 손절 / -10%▶10% 손절</t>
        </is>
      </c>
      <c r="T3519" t="inlineStr">
        <is>
          <t>매수 0.0005 / 매도 0.0025 / 슬리피지 0.0007</t>
        </is>
      </c>
    </row>
    <row r="3520">
      <c r="A3520" t="inlineStr">
        <is>
          <t>TIGER 2차전지TOP10|1개월 전에 샀다면|[수익극대화]+[변동성허용]</t>
        </is>
      </c>
      <c r="B3520" t="inlineStr">
        <is>
          <t>TIGER 2차전지TOP10</t>
        </is>
      </c>
      <c r="C3520" t="inlineStr">
        <is>
          <t>364980</t>
        </is>
      </c>
      <c r="D3520" t="inlineStr">
        <is>
          <t>1개월 전에 샀다면</t>
        </is>
      </c>
      <c r="E3520" t="inlineStr">
        <is>
          <t>[수익극대화]+[변동성허용]</t>
        </is>
      </c>
      <c r="F3520" t="inlineStr">
        <is>
          <t>[수익극대화]</t>
        </is>
      </c>
      <c r="G3520" t="inlineStr">
        <is>
          <t>[변동성허용]</t>
        </is>
      </c>
      <c r="H3520" t="n">
        <v>300000</v>
      </c>
      <c r="I3520" t="n">
        <v>14430</v>
      </c>
      <c r="J3520" t="n">
        <v>10795</v>
      </c>
      <c r="K3520" t="n">
        <v>-25.19</v>
      </c>
      <c r="L3520" t="n">
        <v>0</v>
      </c>
      <c r="M3520" t="n">
        <v>0</v>
      </c>
      <c r="N3520" t="n">
        <v>0</v>
      </c>
      <c r="O3520" t="n">
        <v>0</v>
      </c>
      <c r="P3520" t="inlineStr">
        <is>
          <t>2026-05-11</t>
        </is>
      </c>
      <c r="Q3520" t="inlineStr">
        <is>
          <t>2026-06-08</t>
        </is>
      </c>
      <c r="R3520" t="inlineStr">
        <is>
          <t>+10%▶40% 익절 / +20%▶30% 익절 / +40%▶30% 익절</t>
        </is>
      </c>
      <c r="S3520" t="inlineStr">
        <is>
          <t>-5%▶50% 손절 / -10%▶30% 손절 / -15%▶20% 손절</t>
        </is>
      </c>
      <c r="T3520" t="inlineStr">
        <is>
          <t>매수 0.0005 / 매도 0.0025 / 슬리피지 0.0007</t>
        </is>
      </c>
    </row>
    <row r="3521">
      <c r="A3521" t="inlineStr">
        <is>
          <t>TIGER 2차전지TOP10|1개월 전에 샀다면|[수익극대화]+[버티기형]</t>
        </is>
      </c>
      <c r="B3521" t="inlineStr">
        <is>
          <t>TIGER 2차전지TOP10</t>
        </is>
      </c>
      <c r="C3521" t="inlineStr">
        <is>
          <t>364980</t>
        </is>
      </c>
      <c r="D3521" t="inlineStr">
        <is>
          <t>1개월 전에 샀다면</t>
        </is>
      </c>
      <c r="E3521" t="inlineStr">
        <is>
          <t>[수익극대화]+[버티기형]</t>
        </is>
      </c>
      <c r="F3521" t="inlineStr">
        <is>
          <t>[수익극대화]</t>
        </is>
      </c>
      <c r="G3521" t="inlineStr">
        <is>
          <t>[버티기형]</t>
        </is>
      </c>
      <c r="H3521" t="n">
        <v>300000</v>
      </c>
      <c r="I3521" t="n">
        <v>14430</v>
      </c>
      <c r="J3521" t="n">
        <v>10795</v>
      </c>
      <c r="K3521" t="n">
        <v>-25.19</v>
      </c>
      <c r="L3521" t="n">
        <v>0</v>
      </c>
      <c r="M3521" t="n">
        <v>0</v>
      </c>
      <c r="N3521" t="n">
        <v>0</v>
      </c>
      <c r="O3521" t="n">
        <v>0</v>
      </c>
      <c r="P3521" t="inlineStr">
        <is>
          <t>2026-05-11</t>
        </is>
      </c>
      <c r="Q3521" t="inlineStr">
        <is>
          <t>2026-06-08</t>
        </is>
      </c>
      <c r="R3521" t="inlineStr">
        <is>
          <t>+10%▶40% 익절 / +20%▶30% 익절 / +40%▶30% 익절</t>
        </is>
      </c>
      <c r="S3521" t="inlineStr">
        <is>
          <t>-5%▶40% 손절 / -15%▶30% 손절 / -20%▶30% 손절</t>
        </is>
      </c>
      <c r="T3521" t="inlineStr">
        <is>
          <t>매수 0.0005 / 매도 0.0025 / 슬리피지 0.0007</t>
        </is>
      </c>
    </row>
    <row r="3522">
      <c r="A3522" t="inlineStr">
        <is>
          <t>TIGER 2차전지TOP10|2주 전에 샀다면|[초단타]+[칼손절]</t>
        </is>
      </c>
      <c r="B3522" t="inlineStr">
        <is>
          <t>TIGER 2차전지TOP10</t>
        </is>
      </c>
      <c r="C3522" t="inlineStr">
        <is>
          <t>364980</t>
        </is>
      </c>
      <c r="D3522" t="inlineStr">
        <is>
          <t>2주 전에 샀다면</t>
        </is>
      </c>
      <c r="E3522" t="inlineStr">
        <is>
          <t>[초단타]+[칼손절]</t>
        </is>
      </c>
      <c r="F3522" t="inlineStr">
        <is>
          <t>[초단타]</t>
        </is>
      </c>
      <c r="G3522" t="inlineStr">
        <is>
          <t>[칼손절]</t>
        </is>
      </c>
      <c r="H3522" t="n">
        <v>300000</v>
      </c>
      <c r="I3522" t="n">
        <v>12870</v>
      </c>
      <c r="J3522" t="n">
        <v>10795</v>
      </c>
      <c r="K3522" t="n">
        <v>-16.12</v>
      </c>
      <c r="L3522" t="n">
        <v>0</v>
      </c>
      <c r="M3522" t="n">
        <v>0</v>
      </c>
      <c r="N3522" t="n">
        <v>0</v>
      </c>
      <c r="O3522" t="n">
        <v>0</v>
      </c>
      <c r="P3522" t="inlineStr">
        <is>
          <t>2026-05-26</t>
        </is>
      </c>
      <c r="Q3522" t="inlineStr">
        <is>
          <t>2026-06-08</t>
        </is>
      </c>
      <c r="R3522" t="inlineStr">
        <is>
          <t>+3%▶70% 익절 / +5%▶20% 익절 / +10%▶10% 익절</t>
        </is>
      </c>
      <c r="S3522" t="inlineStr">
        <is>
          <t>-2%▶80% 손절 / -4%▶10% 손절 / -6%▶10% 손절</t>
        </is>
      </c>
      <c r="T3522" t="inlineStr">
        <is>
          <t>매수 0.0005 / 매도 0.0025 / 슬리피지 0.0007</t>
        </is>
      </c>
    </row>
    <row r="3523">
      <c r="A3523" t="inlineStr">
        <is>
          <t>TIGER 2차전지TOP10|2주 전에 샀다면|[초단타]+[정석방어]</t>
        </is>
      </c>
      <c r="B3523" t="inlineStr">
        <is>
          <t>TIGER 2차전지TOP10</t>
        </is>
      </c>
      <c r="C3523" t="inlineStr">
        <is>
          <t>364980</t>
        </is>
      </c>
      <c r="D3523" t="inlineStr">
        <is>
          <t>2주 전에 샀다면</t>
        </is>
      </c>
      <c r="E3523" t="inlineStr">
        <is>
          <t>[초단타]+[정석방어]</t>
        </is>
      </c>
      <c r="F3523" t="inlineStr">
        <is>
          <t>[초단타]</t>
        </is>
      </c>
      <c r="G3523" t="inlineStr">
        <is>
          <t>[정석방어]</t>
        </is>
      </c>
      <c r="H3523" t="n">
        <v>300000</v>
      </c>
      <c r="I3523" t="n">
        <v>12870</v>
      </c>
      <c r="J3523" t="n">
        <v>10795</v>
      </c>
      <c r="K3523" t="n">
        <v>-16.12</v>
      </c>
      <c r="L3523" t="n">
        <v>0</v>
      </c>
      <c r="M3523" t="n">
        <v>0</v>
      </c>
      <c r="N3523" t="n">
        <v>0</v>
      </c>
      <c r="O3523" t="n">
        <v>0</v>
      </c>
      <c r="P3523" t="inlineStr">
        <is>
          <t>2026-05-26</t>
        </is>
      </c>
      <c r="Q3523" t="inlineStr">
        <is>
          <t>2026-06-08</t>
        </is>
      </c>
      <c r="R3523" t="inlineStr">
        <is>
          <t>+3%▶70% 익절 / +5%▶20% 익절 / +10%▶10% 익절</t>
        </is>
      </c>
      <c r="S3523" t="inlineStr">
        <is>
          <t>-3%▶70% 손절 / -5%▶20% 손절 / -10%▶10% 손절</t>
        </is>
      </c>
      <c r="T3523" t="inlineStr">
        <is>
          <t>매수 0.0005 / 매도 0.0025 / 슬리피지 0.0007</t>
        </is>
      </c>
    </row>
    <row r="3524">
      <c r="A3524" t="inlineStr">
        <is>
          <t>TIGER 2차전지TOP10|2주 전에 샀다면|[초단타]+[변동성허용]</t>
        </is>
      </c>
      <c r="B3524" t="inlineStr">
        <is>
          <t>TIGER 2차전지TOP10</t>
        </is>
      </c>
      <c r="C3524" t="inlineStr">
        <is>
          <t>364980</t>
        </is>
      </c>
      <c r="D3524" t="inlineStr">
        <is>
          <t>2주 전에 샀다면</t>
        </is>
      </c>
      <c r="E3524" t="inlineStr">
        <is>
          <t>[초단타]+[변동성허용]</t>
        </is>
      </c>
      <c r="F3524" t="inlineStr">
        <is>
          <t>[초단타]</t>
        </is>
      </c>
      <c r="G3524" t="inlineStr">
        <is>
          <t>[변동성허용]</t>
        </is>
      </c>
      <c r="H3524" t="n">
        <v>300000</v>
      </c>
      <c r="I3524" t="n">
        <v>12870</v>
      </c>
      <c r="J3524" t="n">
        <v>10795</v>
      </c>
      <c r="K3524" t="n">
        <v>-16.12</v>
      </c>
      <c r="L3524" t="n">
        <v>0</v>
      </c>
      <c r="M3524" t="n">
        <v>0</v>
      </c>
      <c r="N3524" t="n">
        <v>0</v>
      </c>
      <c r="O3524" t="n">
        <v>0</v>
      </c>
      <c r="P3524" t="inlineStr">
        <is>
          <t>2026-05-26</t>
        </is>
      </c>
      <c r="Q3524" t="inlineStr">
        <is>
          <t>2026-06-08</t>
        </is>
      </c>
      <c r="R3524" t="inlineStr">
        <is>
          <t>+3%▶70% 익절 / +5%▶20% 익절 / +10%▶10% 익절</t>
        </is>
      </c>
      <c r="S3524" t="inlineStr">
        <is>
          <t>-5%▶50% 손절 / -10%▶30% 손절 / -15%▶20% 손절</t>
        </is>
      </c>
      <c r="T3524" t="inlineStr">
        <is>
          <t>매수 0.0005 / 매도 0.0025 / 슬리피지 0.0007</t>
        </is>
      </c>
    </row>
    <row r="3525">
      <c r="A3525" t="inlineStr">
        <is>
          <t>TIGER 2차전지TOP10|2주 전에 샀다면|[초단타]+[버티기형]</t>
        </is>
      </c>
      <c r="B3525" t="inlineStr">
        <is>
          <t>TIGER 2차전지TOP10</t>
        </is>
      </c>
      <c r="C3525" t="inlineStr">
        <is>
          <t>364980</t>
        </is>
      </c>
      <c r="D3525" t="inlineStr">
        <is>
          <t>2주 전에 샀다면</t>
        </is>
      </c>
      <c r="E3525" t="inlineStr">
        <is>
          <t>[초단타]+[버티기형]</t>
        </is>
      </c>
      <c r="F3525" t="inlineStr">
        <is>
          <t>[초단타]</t>
        </is>
      </c>
      <c r="G3525" t="inlineStr">
        <is>
          <t>[버티기형]</t>
        </is>
      </c>
      <c r="H3525" t="n">
        <v>300000</v>
      </c>
      <c r="I3525" t="n">
        <v>12870</v>
      </c>
      <c r="J3525" t="n">
        <v>10795</v>
      </c>
      <c r="K3525" t="n">
        <v>-16.12</v>
      </c>
      <c r="L3525" t="n">
        <v>0</v>
      </c>
      <c r="M3525" t="n">
        <v>0</v>
      </c>
      <c r="N3525" t="n">
        <v>0</v>
      </c>
      <c r="O3525" t="n">
        <v>0</v>
      </c>
      <c r="P3525" t="inlineStr">
        <is>
          <t>2026-05-26</t>
        </is>
      </c>
      <c r="Q3525" t="inlineStr">
        <is>
          <t>2026-06-08</t>
        </is>
      </c>
      <c r="R3525" t="inlineStr">
        <is>
          <t>+3%▶70% 익절 / +5%▶20% 익절 / +10%▶10% 익절</t>
        </is>
      </c>
      <c r="S3525" t="inlineStr">
        <is>
          <t>-5%▶40% 손절 / -15%▶30% 손절 / -20%▶30% 손절</t>
        </is>
      </c>
      <c r="T3525" t="inlineStr">
        <is>
          <t>매수 0.0005 / 매도 0.0025 / 슬리피지 0.0007</t>
        </is>
      </c>
    </row>
    <row r="3526">
      <c r="A3526" t="inlineStr">
        <is>
          <t>TIGER 2차전지TOP10|2주 전에 샀다면|[단기스윙]+[칼손절]</t>
        </is>
      </c>
      <c r="B3526" t="inlineStr">
        <is>
          <t>TIGER 2차전지TOP10</t>
        </is>
      </c>
      <c r="C3526" t="inlineStr">
        <is>
          <t>364980</t>
        </is>
      </c>
      <c r="D3526" t="inlineStr">
        <is>
          <t>2주 전에 샀다면</t>
        </is>
      </c>
      <c r="E3526" t="inlineStr">
        <is>
          <t>[단기스윙]+[칼손절]</t>
        </is>
      </c>
      <c r="F3526" t="inlineStr">
        <is>
          <t>[단기스윙]</t>
        </is>
      </c>
      <c r="G3526" t="inlineStr">
        <is>
          <t>[칼손절]</t>
        </is>
      </c>
      <c r="H3526" t="n">
        <v>300000</v>
      </c>
      <c r="I3526" t="n">
        <v>12870</v>
      </c>
      <c r="J3526" t="n">
        <v>10795</v>
      </c>
      <c r="K3526" t="n">
        <v>-16.12</v>
      </c>
      <c r="L3526" t="n">
        <v>0</v>
      </c>
      <c r="M3526" t="n">
        <v>0</v>
      </c>
      <c r="N3526" t="n">
        <v>0</v>
      </c>
      <c r="O3526" t="n">
        <v>0</v>
      </c>
      <c r="P3526" t="inlineStr">
        <is>
          <t>2026-05-26</t>
        </is>
      </c>
      <c r="Q3526" t="inlineStr">
        <is>
          <t>2026-06-08</t>
        </is>
      </c>
      <c r="R3526" t="inlineStr">
        <is>
          <t>+5%▶60% 익절 / +10%▶30% 익절 / +20%▶10% 익절</t>
        </is>
      </c>
      <c r="S3526" t="inlineStr">
        <is>
          <t>-2%▶80% 손절 / -4%▶10% 손절 / -6%▶10% 손절</t>
        </is>
      </c>
      <c r="T3526" t="inlineStr">
        <is>
          <t>매수 0.0005 / 매도 0.0025 / 슬리피지 0.0007</t>
        </is>
      </c>
    </row>
    <row r="3527">
      <c r="A3527" t="inlineStr">
        <is>
          <t>TIGER 2차전지TOP10|2주 전에 샀다면|[단기스윙]+[정석방어]</t>
        </is>
      </c>
      <c r="B3527" t="inlineStr">
        <is>
          <t>TIGER 2차전지TOP10</t>
        </is>
      </c>
      <c r="C3527" t="inlineStr">
        <is>
          <t>364980</t>
        </is>
      </c>
      <c r="D3527" t="inlineStr">
        <is>
          <t>2주 전에 샀다면</t>
        </is>
      </c>
      <c r="E3527" t="inlineStr">
        <is>
          <t>[단기스윙]+[정석방어]</t>
        </is>
      </c>
      <c r="F3527" t="inlineStr">
        <is>
          <t>[단기스윙]</t>
        </is>
      </c>
      <c r="G3527" t="inlineStr">
        <is>
          <t>[정석방어]</t>
        </is>
      </c>
      <c r="H3527" t="n">
        <v>300000</v>
      </c>
      <c r="I3527" t="n">
        <v>12870</v>
      </c>
      <c r="J3527" t="n">
        <v>10795</v>
      </c>
      <c r="K3527" t="n">
        <v>-16.12</v>
      </c>
      <c r="L3527" t="n">
        <v>0</v>
      </c>
      <c r="M3527" t="n">
        <v>0</v>
      </c>
      <c r="N3527" t="n">
        <v>0</v>
      </c>
      <c r="O3527" t="n">
        <v>0</v>
      </c>
      <c r="P3527" t="inlineStr">
        <is>
          <t>2026-05-26</t>
        </is>
      </c>
      <c r="Q3527" t="inlineStr">
        <is>
          <t>2026-06-08</t>
        </is>
      </c>
      <c r="R3527" t="inlineStr">
        <is>
          <t>+5%▶60% 익절 / +10%▶30% 익절 / +20%▶10% 익절</t>
        </is>
      </c>
      <c r="S3527" t="inlineStr">
        <is>
          <t>-3%▶70% 손절 / -5%▶20% 손절 / -10%▶10% 손절</t>
        </is>
      </c>
      <c r="T3527" t="inlineStr">
        <is>
          <t>매수 0.0005 / 매도 0.0025 / 슬리피지 0.0007</t>
        </is>
      </c>
    </row>
    <row r="3528">
      <c r="A3528" t="inlineStr">
        <is>
          <t>TIGER 2차전지TOP10|2주 전에 샀다면|[단기스윙]+[변동성허용]</t>
        </is>
      </c>
      <c r="B3528" t="inlineStr">
        <is>
          <t>TIGER 2차전지TOP10</t>
        </is>
      </c>
      <c r="C3528" t="inlineStr">
        <is>
          <t>364980</t>
        </is>
      </c>
      <c r="D3528" t="inlineStr">
        <is>
          <t>2주 전에 샀다면</t>
        </is>
      </c>
      <c r="E3528" t="inlineStr">
        <is>
          <t>[단기스윙]+[변동성허용]</t>
        </is>
      </c>
      <c r="F3528" t="inlineStr">
        <is>
          <t>[단기스윙]</t>
        </is>
      </c>
      <c r="G3528" t="inlineStr">
        <is>
          <t>[변동성허용]</t>
        </is>
      </c>
      <c r="H3528" t="n">
        <v>300000</v>
      </c>
      <c r="I3528" t="n">
        <v>12870</v>
      </c>
      <c r="J3528" t="n">
        <v>10795</v>
      </c>
      <c r="K3528" t="n">
        <v>-16.12</v>
      </c>
      <c r="L3528" t="n">
        <v>0</v>
      </c>
      <c r="M3528" t="n">
        <v>0</v>
      </c>
      <c r="N3528" t="n">
        <v>0</v>
      </c>
      <c r="O3528" t="n">
        <v>0</v>
      </c>
      <c r="P3528" t="inlineStr">
        <is>
          <t>2026-05-26</t>
        </is>
      </c>
      <c r="Q3528" t="inlineStr">
        <is>
          <t>2026-06-08</t>
        </is>
      </c>
      <c r="R3528" t="inlineStr">
        <is>
          <t>+5%▶60% 익절 / +10%▶30% 익절 / +20%▶10% 익절</t>
        </is>
      </c>
      <c r="S3528" t="inlineStr">
        <is>
          <t>-5%▶50% 손절 / -10%▶30% 손절 / -15%▶20% 손절</t>
        </is>
      </c>
      <c r="T3528" t="inlineStr">
        <is>
          <t>매수 0.0005 / 매도 0.0025 / 슬리피지 0.0007</t>
        </is>
      </c>
    </row>
    <row r="3529">
      <c r="A3529" t="inlineStr">
        <is>
          <t>TIGER 2차전지TOP10|2주 전에 샀다면|[단기스윙]+[버티기형]</t>
        </is>
      </c>
      <c r="B3529" t="inlineStr">
        <is>
          <t>TIGER 2차전지TOP10</t>
        </is>
      </c>
      <c r="C3529" t="inlineStr">
        <is>
          <t>364980</t>
        </is>
      </c>
      <c r="D3529" t="inlineStr">
        <is>
          <t>2주 전에 샀다면</t>
        </is>
      </c>
      <c r="E3529" t="inlineStr">
        <is>
          <t>[단기스윙]+[버티기형]</t>
        </is>
      </c>
      <c r="F3529" t="inlineStr">
        <is>
          <t>[단기스윙]</t>
        </is>
      </c>
      <c r="G3529" t="inlineStr">
        <is>
          <t>[버티기형]</t>
        </is>
      </c>
      <c r="H3529" t="n">
        <v>300000</v>
      </c>
      <c r="I3529" t="n">
        <v>12870</v>
      </c>
      <c r="J3529" t="n">
        <v>10795</v>
      </c>
      <c r="K3529" t="n">
        <v>-16.12</v>
      </c>
      <c r="L3529" t="n">
        <v>0</v>
      </c>
      <c r="M3529" t="n">
        <v>0</v>
      </c>
      <c r="N3529" t="n">
        <v>0</v>
      </c>
      <c r="O3529" t="n">
        <v>0</v>
      </c>
      <c r="P3529" t="inlineStr">
        <is>
          <t>2026-05-26</t>
        </is>
      </c>
      <c r="Q3529" t="inlineStr">
        <is>
          <t>2026-06-08</t>
        </is>
      </c>
      <c r="R3529" t="inlineStr">
        <is>
          <t>+5%▶60% 익절 / +10%▶30% 익절 / +20%▶10% 익절</t>
        </is>
      </c>
      <c r="S3529" t="inlineStr">
        <is>
          <t>-5%▶40% 손절 / -15%▶30% 손절 / -20%▶30% 손절</t>
        </is>
      </c>
      <c r="T3529" t="inlineStr">
        <is>
          <t>매수 0.0005 / 매도 0.0025 / 슬리피지 0.0007</t>
        </is>
      </c>
    </row>
    <row r="3530">
      <c r="A3530" t="inlineStr">
        <is>
          <t>TIGER 2차전지TOP10|2주 전에 샀다면|[대표님룰]+[칼손절]</t>
        </is>
      </c>
      <c r="B3530" t="inlineStr">
        <is>
          <t>TIGER 2차전지TOP10</t>
        </is>
      </c>
      <c r="C3530" t="inlineStr">
        <is>
          <t>364980</t>
        </is>
      </c>
      <c r="D3530" t="inlineStr">
        <is>
          <t>2주 전에 샀다면</t>
        </is>
      </c>
      <c r="E3530" t="inlineStr">
        <is>
          <t>[대표님룰]+[칼손절]</t>
        </is>
      </c>
      <c r="F3530" t="inlineStr">
        <is>
          <t>[대표님룰]</t>
        </is>
      </c>
      <c r="G3530" t="inlineStr">
        <is>
          <t>[칼손절]</t>
        </is>
      </c>
      <c r="H3530" t="n">
        <v>300000</v>
      </c>
      <c r="I3530" t="n">
        <v>12870</v>
      </c>
      <c r="J3530" t="n">
        <v>10795</v>
      </c>
      <c r="K3530" t="n">
        <v>-16.12</v>
      </c>
      <c r="L3530" t="n">
        <v>0</v>
      </c>
      <c r="M3530" t="n">
        <v>0</v>
      </c>
      <c r="N3530" t="n">
        <v>0</v>
      </c>
      <c r="O3530" t="n">
        <v>0</v>
      </c>
      <c r="P3530" t="inlineStr">
        <is>
          <t>2026-05-26</t>
        </is>
      </c>
      <c r="Q3530" t="inlineStr">
        <is>
          <t>2026-06-08</t>
        </is>
      </c>
      <c r="R3530" t="inlineStr">
        <is>
          <t>+5%▶60% 익절 / +10%▶30% 익절 / +30%▶10% 익절</t>
        </is>
      </c>
      <c r="S3530" t="inlineStr">
        <is>
          <t>-2%▶80% 손절 / -4%▶10% 손절 / -6%▶10% 손절</t>
        </is>
      </c>
      <c r="T3530" t="inlineStr">
        <is>
          <t>매수 0.0005 / 매도 0.0025 / 슬리피지 0.0007</t>
        </is>
      </c>
    </row>
    <row r="3531">
      <c r="A3531" t="inlineStr">
        <is>
          <t>TIGER 2차전지TOP10|2주 전에 샀다면|[대표님룰]+[정석방어]</t>
        </is>
      </c>
      <c r="B3531" t="inlineStr">
        <is>
          <t>TIGER 2차전지TOP10</t>
        </is>
      </c>
      <c r="C3531" t="inlineStr">
        <is>
          <t>364980</t>
        </is>
      </c>
      <c r="D3531" t="inlineStr">
        <is>
          <t>2주 전에 샀다면</t>
        </is>
      </c>
      <c r="E3531" t="inlineStr">
        <is>
          <t>[대표님룰]+[정석방어]</t>
        </is>
      </c>
      <c r="F3531" t="inlineStr">
        <is>
          <t>[대표님룰]</t>
        </is>
      </c>
      <c r="G3531" t="inlineStr">
        <is>
          <t>[정석방어]</t>
        </is>
      </c>
      <c r="H3531" t="n">
        <v>300000</v>
      </c>
      <c r="I3531" t="n">
        <v>12870</v>
      </c>
      <c r="J3531" t="n">
        <v>10795</v>
      </c>
      <c r="K3531" t="n">
        <v>-16.12</v>
      </c>
      <c r="L3531" t="n">
        <v>0</v>
      </c>
      <c r="M3531" t="n">
        <v>0</v>
      </c>
      <c r="N3531" t="n">
        <v>0</v>
      </c>
      <c r="O3531" t="n">
        <v>0</v>
      </c>
      <c r="P3531" t="inlineStr">
        <is>
          <t>2026-05-26</t>
        </is>
      </c>
      <c r="Q3531" t="inlineStr">
        <is>
          <t>2026-06-08</t>
        </is>
      </c>
      <c r="R3531" t="inlineStr">
        <is>
          <t>+5%▶60% 익절 / +10%▶30% 익절 / +30%▶10% 익절</t>
        </is>
      </c>
      <c r="S3531" t="inlineStr">
        <is>
          <t>-3%▶70% 손절 / -5%▶20% 손절 / -10%▶10% 손절</t>
        </is>
      </c>
      <c r="T3531" t="inlineStr">
        <is>
          <t>매수 0.0005 / 매도 0.0025 / 슬리피지 0.0007</t>
        </is>
      </c>
    </row>
    <row r="3532">
      <c r="A3532" t="inlineStr">
        <is>
          <t>TIGER 2차전지TOP10|2주 전에 샀다면|[대표님룰]+[변동성허용]</t>
        </is>
      </c>
      <c r="B3532" t="inlineStr">
        <is>
          <t>TIGER 2차전지TOP10</t>
        </is>
      </c>
      <c r="C3532" t="inlineStr">
        <is>
          <t>364980</t>
        </is>
      </c>
      <c r="D3532" t="inlineStr">
        <is>
          <t>2주 전에 샀다면</t>
        </is>
      </c>
      <c r="E3532" t="inlineStr">
        <is>
          <t>[대표님룰]+[변동성허용]</t>
        </is>
      </c>
      <c r="F3532" t="inlineStr">
        <is>
          <t>[대표님룰]</t>
        </is>
      </c>
      <c r="G3532" t="inlineStr">
        <is>
          <t>[변동성허용]</t>
        </is>
      </c>
      <c r="H3532" t="n">
        <v>300000</v>
      </c>
      <c r="I3532" t="n">
        <v>12870</v>
      </c>
      <c r="J3532" t="n">
        <v>10795</v>
      </c>
      <c r="K3532" t="n">
        <v>-16.12</v>
      </c>
      <c r="L3532" t="n">
        <v>0</v>
      </c>
      <c r="M3532" t="n">
        <v>0</v>
      </c>
      <c r="N3532" t="n">
        <v>0</v>
      </c>
      <c r="O3532" t="n">
        <v>0</v>
      </c>
      <c r="P3532" t="inlineStr">
        <is>
          <t>2026-05-26</t>
        </is>
      </c>
      <c r="Q3532" t="inlineStr">
        <is>
          <t>2026-06-08</t>
        </is>
      </c>
      <c r="R3532" t="inlineStr">
        <is>
          <t>+5%▶60% 익절 / +10%▶30% 익절 / +30%▶10% 익절</t>
        </is>
      </c>
      <c r="S3532" t="inlineStr">
        <is>
          <t>-5%▶50% 손절 / -10%▶30% 손절 / -15%▶20% 손절</t>
        </is>
      </c>
      <c r="T3532" t="inlineStr">
        <is>
          <t>매수 0.0005 / 매도 0.0025 / 슬리피지 0.0007</t>
        </is>
      </c>
    </row>
    <row r="3533">
      <c r="A3533" t="inlineStr">
        <is>
          <t>TIGER 2차전지TOP10|2주 전에 샀다면|[대표님룰]+[버티기형]</t>
        </is>
      </c>
      <c r="B3533" t="inlineStr">
        <is>
          <t>TIGER 2차전지TOP10</t>
        </is>
      </c>
      <c r="C3533" t="inlineStr">
        <is>
          <t>364980</t>
        </is>
      </c>
      <c r="D3533" t="inlineStr">
        <is>
          <t>2주 전에 샀다면</t>
        </is>
      </c>
      <c r="E3533" t="inlineStr">
        <is>
          <t>[대표님룰]+[버티기형]</t>
        </is>
      </c>
      <c r="F3533" t="inlineStr">
        <is>
          <t>[대표님룰]</t>
        </is>
      </c>
      <c r="G3533" t="inlineStr">
        <is>
          <t>[버티기형]</t>
        </is>
      </c>
      <c r="H3533" t="n">
        <v>300000</v>
      </c>
      <c r="I3533" t="n">
        <v>12870</v>
      </c>
      <c r="J3533" t="n">
        <v>10795</v>
      </c>
      <c r="K3533" t="n">
        <v>-16.12</v>
      </c>
      <c r="L3533" t="n">
        <v>0</v>
      </c>
      <c r="M3533" t="n">
        <v>0</v>
      </c>
      <c r="N3533" t="n">
        <v>0</v>
      </c>
      <c r="O3533" t="n">
        <v>0</v>
      </c>
      <c r="P3533" t="inlineStr">
        <is>
          <t>2026-05-26</t>
        </is>
      </c>
      <c r="Q3533" t="inlineStr">
        <is>
          <t>2026-06-08</t>
        </is>
      </c>
      <c r="R3533" t="inlineStr">
        <is>
          <t>+5%▶60% 익절 / +10%▶30% 익절 / +30%▶10% 익절</t>
        </is>
      </c>
      <c r="S3533" t="inlineStr">
        <is>
          <t>-5%▶40% 손절 / -15%▶30% 손절 / -20%▶30% 손절</t>
        </is>
      </c>
      <c r="T3533" t="inlineStr">
        <is>
          <t>매수 0.0005 / 매도 0.0025 / 슬리피지 0.0007</t>
        </is>
      </c>
    </row>
    <row r="3534">
      <c r="A3534" t="inlineStr">
        <is>
          <t>TIGER 2차전지TOP10|2주 전에 샀다면|[중기추세]+[칼손절]</t>
        </is>
      </c>
      <c r="B3534" t="inlineStr">
        <is>
          <t>TIGER 2차전지TOP10</t>
        </is>
      </c>
      <c r="C3534" t="inlineStr">
        <is>
          <t>364980</t>
        </is>
      </c>
      <c r="D3534" t="inlineStr">
        <is>
          <t>2주 전에 샀다면</t>
        </is>
      </c>
      <c r="E3534" t="inlineStr">
        <is>
          <t>[중기추세]+[칼손절]</t>
        </is>
      </c>
      <c r="F3534" t="inlineStr">
        <is>
          <t>[중기추세]</t>
        </is>
      </c>
      <c r="G3534" t="inlineStr">
        <is>
          <t>[칼손절]</t>
        </is>
      </c>
      <c r="H3534" t="n">
        <v>300000</v>
      </c>
      <c r="I3534" t="n">
        <v>12870</v>
      </c>
      <c r="J3534" t="n">
        <v>10795</v>
      </c>
      <c r="K3534" t="n">
        <v>-16.12</v>
      </c>
      <c r="L3534" t="n">
        <v>0</v>
      </c>
      <c r="M3534" t="n">
        <v>0</v>
      </c>
      <c r="N3534" t="n">
        <v>0</v>
      </c>
      <c r="O3534" t="n">
        <v>0</v>
      </c>
      <c r="P3534" t="inlineStr">
        <is>
          <t>2026-05-26</t>
        </is>
      </c>
      <c r="Q3534" t="inlineStr">
        <is>
          <t>2026-06-08</t>
        </is>
      </c>
      <c r="R3534" t="inlineStr">
        <is>
          <t>+10%▶50% 익절 / +20%▶30% 익절 / +30%▶20% 익절</t>
        </is>
      </c>
      <c r="S3534" t="inlineStr">
        <is>
          <t>-2%▶80% 손절 / -4%▶10% 손절 / -6%▶10% 손절</t>
        </is>
      </c>
      <c r="T3534" t="inlineStr">
        <is>
          <t>매수 0.0005 / 매도 0.0025 / 슬리피지 0.0007</t>
        </is>
      </c>
    </row>
    <row r="3535">
      <c r="A3535" t="inlineStr">
        <is>
          <t>TIGER 2차전지TOP10|2주 전에 샀다면|[중기추세]+[정석방어]</t>
        </is>
      </c>
      <c r="B3535" t="inlineStr">
        <is>
          <t>TIGER 2차전지TOP10</t>
        </is>
      </c>
      <c r="C3535" t="inlineStr">
        <is>
          <t>364980</t>
        </is>
      </c>
      <c r="D3535" t="inlineStr">
        <is>
          <t>2주 전에 샀다면</t>
        </is>
      </c>
      <c r="E3535" t="inlineStr">
        <is>
          <t>[중기추세]+[정석방어]</t>
        </is>
      </c>
      <c r="F3535" t="inlineStr">
        <is>
          <t>[중기추세]</t>
        </is>
      </c>
      <c r="G3535" t="inlineStr">
        <is>
          <t>[정석방어]</t>
        </is>
      </c>
      <c r="H3535" t="n">
        <v>300000</v>
      </c>
      <c r="I3535" t="n">
        <v>12870</v>
      </c>
      <c r="J3535" t="n">
        <v>10795</v>
      </c>
      <c r="K3535" t="n">
        <v>-16.12</v>
      </c>
      <c r="L3535" t="n">
        <v>0</v>
      </c>
      <c r="M3535" t="n">
        <v>0</v>
      </c>
      <c r="N3535" t="n">
        <v>0</v>
      </c>
      <c r="O3535" t="n">
        <v>0</v>
      </c>
      <c r="P3535" t="inlineStr">
        <is>
          <t>2026-05-26</t>
        </is>
      </c>
      <c r="Q3535" t="inlineStr">
        <is>
          <t>2026-06-08</t>
        </is>
      </c>
      <c r="R3535" t="inlineStr">
        <is>
          <t>+10%▶50% 익절 / +20%▶30% 익절 / +30%▶20% 익절</t>
        </is>
      </c>
      <c r="S3535" t="inlineStr">
        <is>
          <t>-3%▶70% 손절 / -5%▶20% 손절 / -10%▶10% 손절</t>
        </is>
      </c>
      <c r="T3535" t="inlineStr">
        <is>
          <t>매수 0.0005 / 매도 0.0025 / 슬리피지 0.0007</t>
        </is>
      </c>
    </row>
    <row r="3536">
      <c r="A3536" t="inlineStr">
        <is>
          <t>TIGER 2차전지TOP10|2주 전에 샀다면|[중기추세]+[변동성허용]</t>
        </is>
      </c>
      <c r="B3536" t="inlineStr">
        <is>
          <t>TIGER 2차전지TOP10</t>
        </is>
      </c>
      <c r="C3536" t="inlineStr">
        <is>
          <t>364980</t>
        </is>
      </c>
      <c r="D3536" t="inlineStr">
        <is>
          <t>2주 전에 샀다면</t>
        </is>
      </c>
      <c r="E3536" t="inlineStr">
        <is>
          <t>[중기추세]+[변동성허용]</t>
        </is>
      </c>
      <c r="F3536" t="inlineStr">
        <is>
          <t>[중기추세]</t>
        </is>
      </c>
      <c r="G3536" t="inlineStr">
        <is>
          <t>[변동성허용]</t>
        </is>
      </c>
      <c r="H3536" t="n">
        <v>300000</v>
      </c>
      <c r="I3536" t="n">
        <v>12870</v>
      </c>
      <c r="J3536" t="n">
        <v>10795</v>
      </c>
      <c r="K3536" t="n">
        <v>-16.12</v>
      </c>
      <c r="L3536" t="n">
        <v>0</v>
      </c>
      <c r="M3536" t="n">
        <v>0</v>
      </c>
      <c r="N3536" t="n">
        <v>0</v>
      </c>
      <c r="O3536" t="n">
        <v>0</v>
      </c>
      <c r="P3536" t="inlineStr">
        <is>
          <t>2026-05-26</t>
        </is>
      </c>
      <c r="Q3536" t="inlineStr">
        <is>
          <t>2026-06-08</t>
        </is>
      </c>
      <c r="R3536" t="inlineStr">
        <is>
          <t>+10%▶50% 익절 / +20%▶30% 익절 / +30%▶20% 익절</t>
        </is>
      </c>
      <c r="S3536" t="inlineStr">
        <is>
          <t>-5%▶50% 손절 / -10%▶30% 손절 / -15%▶20% 손절</t>
        </is>
      </c>
      <c r="T3536" t="inlineStr">
        <is>
          <t>매수 0.0005 / 매도 0.0025 / 슬리피지 0.0007</t>
        </is>
      </c>
    </row>
    <row r="3537">
      <c r="A3537" t="inlineStr">
        <is>
          <t>TIGER 2차전지TOP10|2주 전에 샀다면|[중기추세]+[버티기형]</t>
        </is>
      </c>
      <c r="B3537" t="inlineStr">
        <is>
          <t>TIGER 2차전지TOP10</t>
        </is>
      </c>
      <c r="C3537" t="inlineStr">
        <is>
          <t>364980</t>
        </is>
      </c>
      <c r="D3537" t="inlineStr">
        <is>
          <t>2주 전에 샀다면</t>
        </is>
      </c>
      <c r="E3537" t="inlineStr">
        <is>
          <t>[중기추세]+[버티기형]</t>
        </is>
      </c>
      <c r="F3537" t="inlineStr">
        <is>
          <t>[중기추세]</t>
        </is>
      </c>
      <c r="G3537" t="inlineStr">
        <is>
          <t>[버티기형]</t>
        </is>
      </c>
      <c r="H3537" t="n">
        <v>300000</v>
      </c>
      <c r="I3537" t="n">
        <v>12870</v>
      </c>
      <c r="J3537" t="n">
        <v>10795</v>
      </c>
      <c r="K3537" t="n">
        <v>-16.12</v>
      </c>
      <c r="L3537" t="n">
        <v>0</v>
      </c>
      <c r="M3537" t="n">
        <v>0</v>
      </c>
      <c r="N3537" t="n">
        <v>0</v>
      </c>
      <c r="O3537" t="n">
        <v>0</v>
      </c>
      <c r="P3537" t="inlineStr">
        <is>
          <t>2026-05-26</t>
        </is>
      </c>
      <c r="Q3537" t="inlineStr">
        <is>
          <t>2026-06-08</t>
        </is>
      </c>
      <c r="R3537" t="inlineStr">
        <is>
          <t>+10%▶50% 익절 / +20%▶30% 익절 / +30%▶20% 익절</t>
        </is>
      </c>
      <c r="S3537" t="inlineStr">
        <is>
          <t>-5%▶40% 손절 / -15%▶30% 손절 / -20%▶30% 손절</t>
        </is>
      </c>
      <c r="T3537" t="inlineStr">
        <is>
          <t>매수 0.0005 / 매도 0.0025 / 슬리피지 0.0007</t>
        </is>
      </c>
    </row>
    <row r="3538">
      <c r="A3538" t="inlineStr">
        <is>
          <t>TIGER 2차전지TOP10|2주 전에 샀다면|[수익극대화]+[칼손절]</t>
        </is>
      </c>
      <c r="B3538" t="inlineStr">
        <is>
          <t>TIGER 2차전지TOP10</t>
        </is>
      </c>
      <c r="C3538" t="inlineStr">
        <is>
          <t>364980</t>
        </is>
      </c>
      <c r="D3538" t="inlineStr">
        <is>
          <t>2주 전에 샀다면</t>
        </is>
      </c>
      <c r="E3538" t="inlineStr">
        <is>
          <t>[수익극대화]+[칼손절]</t>
        </is>
      </c>
      <c r="F3538" t="inlineStr">
        <is>
          <t>[수익극대화]</t>
        </is>
      </c>
      <c r="G3538" t="inlineStr">
        <is>
          <t>[칼손절]</t>
        </is>
      </c>
      <c r="H3538" t="n">
        <v>300000</v>
      </c>
      <c r="I3538" t="n">
        <v>12870</v>
      </c>
      <c r="J3538" t="n">
        <v>10795</v>
      </c>
      <c r="K3538" t="n">
        <v>-16.12</v>
      </c>
      <c r="L3538" t="n">
        <v>0</v>
      </c>
      <c r="M3538" t="n">
        <v>0</v>
      </c>
      <c r="N3538" t="n">
        <v>0</v>
      </c>
      <c r="O3538" t="n">
        <v>0</v>
      </c>
      <c r="P3538" t="inlineStr">
        <is>
          <t>2026-05-26</t>
        </is>
      </c>
      <c r="Q3538" t="inlineStr">
        <is>
          <t>2026-06-08</t>
        </is>
      </c>
      <c r="R3538" t="inlineStr">
        <is>
          <t>+10%▶40% 익절 / +20%▶30% 익절 / +40%▶30% 익절</t>
        </is>
      </c>
      <c r="S3538" t="inlineStr">
        <is>
          <t>-2%▶80% 손절 / -4%▶10% 손절 / -6%▶10% 손절</t>
        </is>
      </c>
      <c r="T3538" t="inlineStr">
        <is>
          <t>매수 0.0005 / 매도 0.0025 / 슬리피지 0.0007</t>
        </is>
      </c>
    </row>
    <row r="3539">
      <c r="A3539" t="inlineStr">
        <is>
          <t>TIGER 2차전지TOP10|2주 전에 샀다면|[수익극대화]+[정석방어]</t>
        </is>
      </c>
      <c r="B3539" t="inlineStr">
        <is>
          <t>TIGER 2차전지TOP10</t>
        </is>
      </c>
      <c r="C3539" t="inlineStr">
        <is>
          <t>364980</t>
        </is>
      </c>
      <c r="D3539" t="inlineStr">
        <is>
          <t>2주 전에 샀다면</t>
        </is>
      </c>
      <c r="E3539" t="inlineStr">
        <is>
          <t>[수익극대화]+[정석방어]</t>
        </is>
      </c>
      <c r="F3539" t="inlineStr">
        <is>
          <t>[수익극대화]</t>
        </is>
      </c>
      <c r="G3539" t="inlineStr">
        <is>
          <t>[정석방어]</t>
        </is>
      </c>
      <c r="H3539" t="n">
        <v>300000</v>
      </c>
      <c r="I3539" t="n">
        <v>12870</v>
      </c>
      <c r="J3539" t="n">
        <v>10795</v>
      </c>
      <c r="K3539" t="n">
        <v>-16.12</v>
      </c>
      <c r="L3539" t="n">
        <v>0</v>
      </c>
      <c r="M3539" t="n">
        <v>0</v>
      </c>
      <c r="N3539" t="n">
        <v>0</v>
      </c>
      <c r="O3539" t="n">
        <v>0</v>
      </c>
      <c r="P3539" t="inlineStr">
        <is>
          <t>2026-05-26</t>
        </is>
      </c>
      <c r="Q3539" t="inlineStr">
        <is>
          <t>2026-06-08</t>
        </is>
      </c>
      <c r="R3539" t="inlineStr">
        <is>
          <t>+10%▶40% 익절 / +20%▶30% 익절 / +40%▶30% 익절</t>
        </is>
      </c>
      <c r="S3539" t="inlineStr">
        <is>
          <t>-3%▶70% 손절 / -5%▶20% 손절 / -10%▶10% 손절</t>
        </is>
      </c>
      <c r="T3539" t="inlineStr">
        <is>
          <t>매수 0.0005 / 매도 0.0025 / 슬리피지 0.0007</t>
        </is>
      </c>
    </row>
    <row r="3540">
      <c r="A3540" t="inlineStr">
        <is>
          <t>TIGER 2차전지TOP10|2주 전에 샀다면|[수익극대화]+[변동성허용]</t>
        </is>
      </c>
      <c r="B3540" t="inlineStr">
        <is>
          <t>TIGER 2차전지TOP10</t>
        </is>
      </c>
      <c r="C3540" t="inlineStr">
        <is>
          <t>364980</t>
        </is>
      </c>
      <c r="D3540" t="inlineStr">
        <is>
          <t>2주 전에 샀다면</t>
        </is>
      </c>
      <c r="E3540" t="inlineStr">
        <is>
          <t>[수익극대화]+[변동성허용]</t>
        </is>
      </c>
      <c r="F3540" t="inlineStr">
        <is>
          <t>[수익극대화]</t>
        </is>
      </c>
      <c r="G3540" t="inlineStr">
        <is>
          <t>[변동성허용]</t>
        </is>
      </c>
      <c r="H3540" t="n">
        <v>300000</v>
      </c>
      <c r="I3540" t="n">
        <v>12870</v>
      </c>
      <c r="J3540" t="n">
        <v>10795</v>
      </c>
      <c r="K3540" t="n">
        <v>-16.12</v>
      </c>
      <c r="L3540" t="n">
        <v>0</v>
      </c>
      <c r="M3540" t="n">
        <v>0</v>
      </c>
      <c r="N3540" t="n">
        <v>0</v>
      </c>
      <c r="O3540" t="n">
        <v>0</v>
      </c>
      <c r="P3540" t="inlineStr">
        <is>
          <t>2026-05-26</t>
        </is>
      </c>
      <c r="Q3540" t="inlineStr">
        <is>
          <t>2026-06-08</t>
        </is>
      </c>
      <c r="R3540" t="inlineStr">
        <is>
          <t>+10%▶40% 익절 / +20%▶30% 익절 / +40%▶30% 익절</t>
        </is>
      </c>
      <c r="S3540" t="inlineStr">
        <is>
          <t>-5%▶50% 손절 / -10%▶30% 손절 / -15%▶20% 손절</t>
        </is>
      </c>
      <c r="T3540" t="inlineStr">
        <is>
          <t>매수 0.0005 / 매도 0.0025 / 슬리피지 0.0007</t>
        </is>
      </c>
    </row>
    <row r="3541">
      <c r="A3541" t="inlineStr">
        <is>
          <t>TIGER 2차전지TOP10|2주 전에 샀다면|[수익극대화]+[버티기형]</t>
        </is>
      </c>
      <c r="B3541" t="inlineStr">
        <is>
          <t>TIGER 2차전지TOP10</t>
        </is>
      </c>
      <c r="C3541" t="inlineStr">
        <is>
          <t>364980</t>
        </is>
      </c>
      <c r="D3541" t="inlineStr">
        <is>
          <t>2주 전에 샀다면</t>
        </is>
      </c>
      <c r="E3541" t="inlineStr">
        <is>
          <t>[수익극대화]+[버티기형]</t>
        </is>
      </c>
      <c r="F3541" t="inlineStr">
        <is>
          <t>[수익극대화]</t>
        </is>
      </c>
      <c r="G3541" t="inlineStr">
        <is>
          <t>[버티기형]</t>
        </is>
      </c>
      <c r="H3541" t="n">
        <v>300000</v>
      </c>
      <c r="I3541" t="n">
        <v>12870</v>
      </c>
      <c r="J3541" t="n">
        <v>10795</v>
      </c>
      <c r="K3541" t="n">
        <v>-16.12</v>
      </c>
      <c r="L3541" t="n">
        <v>0</v>
      </c>
      <c r="M3541" t="n">
        <v>0</v>
      </c>
      <c r="N3541" t="n">
        <v>0</v>
      </c>
      <c r="O3541" t="n">
        <v>0</v>
      </c>
      <c r="P3541" t="inlineStr">
        <is>
          <t>2026-05-26</t>
        </is>
      </c>
      <c r="Q3541" t="inlineStr">
        <is>
          <t>2026-06-08</t>
        </is>
      </c>
      <c r="R3541" t="inlineStr">
        <is>
          <t>+10%▶40% 익절 / +20%▶30% 익절 / +40%▶30% 익절</t>
        </is>
      </c>
      <c r="S3541" t="inlineStr">
        <is>
          <t>-5%▶40% 손절 / -15%▶30% 손절 / -20%▶30% 손절</t>
        </is>
      </c>
      <c r="T3541" t="inlineStr">
        <is>
          <t>매수 0.0005 / 매도 0.0025 / 슬리피지 0.0007</t>
        </is>
      </c>
    </row>
    <row r="3542">
      <c r="A3542" t="inlineStr">
        <is>
          <t>TIGER 2차전지TOP10|3개월 전에 샀다면|[초단타]+[칼손절]</t>
        </is>
      </c>
      <c r="B3542" t="inlineStr">
        <is>
          <t>TIGER 2차전지TOP10</t>
        </is>
      </c>
      <c r="C3542" t="inlineStr">
        <is>
          <t>364980</t>
        </is>
      </c>
      <c r="D3542" t="inlineStr">
        <is>
          <t>3개월 전에 샀다면</t>
        </is>
      </c>
      <c r="E3542" t="inlineStr">
        <is>
          <t>[초단타]+[칼손절]</t>
        </is>
      </c>
      <c r="F3542" t="inlineStr">
        <is>
          <t>[초단타]</t>
        </is>
      </c>
      <c r="G3542" t="inlineStr">
        <is>
          <t>[칼손절]</t>
        </is>
      </c>
      <c r="H3542" t="n">
        <v>300000</v>
      </c>
      <c r="I3542" t="n">
        <v>10070</v>
      </c>
      <c r="J3542" t="n">
        <v>10795</v>
      </c>
      <c r="K3542" t="n">
        <v>7.2</v>
      </c>
      <c r="L3542" t="n">
        <v>0</v>
      </c>
      <c r="M3542" t="n">
        <v>0</v>
      </c>
      <c r="N3542" t="n">
        <v>0</v>
      </c>
      <c r="O3542" t="n">
        <v>0</v>
      </c>
      <c r="P3542" t="inlineStr">
        <is>
          <t>2026-03-09</t>
        </is>
      </c>
      <c r="Q3542" t="inlineStr">
        <is>
          <t>2026-06-08</t>
        </is>
      </c>
      <c r="R3542" t="inlineStr">
        <is>
          <t>+3%▶70% 익절 / +5%▶20% 익절 / +10%▶10% 익절</t>
        </is>
      </c>
      <c r="S3542" t="inlineStr">
        <is>
          <t>-2%▶80% 손절 / -4%▶10% 손절 / -6%▶10% 손절</t>
        </is>
      </c>
      <c r="T3542" t="inlineStr">
        <is>
          <t>매수 0.0005 / 매도 0.0025 / 슬리피지 0.0007</t>
        </is>
      </c>
    </row>
    <row r="3543">
      <c r="A3543" t="inlineStr">
        <is>
          <t>TIGER 2차전지TOP10|3개월 전에 샀다면|[초단타]+[정석방어]</t>
        </is>
      </c>
      <c r="B3543" t="inlineStr">
        <is>
          <t>TIGER 2차전지TOP10</t>
        </is>
      </c>
      <c r="C3543" t="inlineStr">
        <is>
          <t>364980</t>
        </is>
      </c>
      <c r="D3543" t="inlineStr">
        <is>
          <t>3개월 전에 샀다면</t>
        </is>
      </c>
      <c r="E3543" t="inlineStr">
        <is>
          <t>[초단타]+[정석방어]</t>
        </is>
      </c>
      <c r="F3543" t="inlineStr">
        <is>
          <t>[초단타]</t>
        </is>
      </c>
      <c r="G3543" t="inlineStr">
        <is>
          <t>[정석방어]</t>
        </is>
      </c>
      <c r="H3543" t="n">
        <v>300000</v>
      </c>
      <c r="I3543" t="n">
        <v>10070</v>
      </c>
      <c r="J3543" t="n">
        <v>10795</v>
      </c>
      <c r="K3543" t="n">
        <v>7.2</v>
      </c>
      <c r="L3543" t="n">
        <v>0</v>
      </c>
      <c r="M3543" t="n">
        <v>0</v>
      </c>
      <c r="N3543" t="n">
        <v>0</v>
      </c>
      <c r="O3543" t="n">
        <v>0</v>
      </c>
      <c r="P3543" t="inlineStr">
        <is>
          <t>2026-03-09</t>
        </is>
      </c>
      <c r="Q3543" t="inlineStr">
        <is>
          <t>2026-06-08</t>
        </is>
      </c>
      <c r="R3543" t="inlineStr">
        <is>
          <t>+3%▶70% 익절 / +5%▶20% 익절 / +10%▶10% 익절</t>
        </is>
      </c>
      <c r="S3543" t="inlineStr">
        <is>
          <t>-3%▶70% 손절 / -5%▶20% 손절 / -10%▶10% 손절</t>
        </is>
      </c>
      <c r="T3543" t="inlineStr">
        <is>
          <t>매수 0.0005 / 매도 0.0025 / 슬리피지 0.0007</t>
        </is>
      </c>
    </row>
    <row r="3544">
      <c r="A3544" t="inlineStr">
        <is>
          <t>TIGER 2차전지TOP10|3개월 전에 샀다면|[초단타]+[변동성허용]</t>
        </is>
      </c>
      <c r="B3544" t="inlineStr">
        <is>
          <t>TIGER 2차전지TOP10</t>
        </is>
      </c>
      <c r="C3544" t="inlineStr">
        <is>
          <t>364980</t>
        </is>
      </c>
      <c r="D3544" t="inlineStr">
        <is>
          <t>3개월 전에 샀다면</t>
        </is>
      </c>
      <c r="E3544" t="inlineStr">
        <is>
          <t>[초단타]+[변동성허용]</t>
        </is>
      </c>
      <c r="F3544" t="inlineStr">
        <is>
          <t>[초단타]</t>
        </is>
      </c>
      <c r="G3544" t="inlineStr">
        <is>
          <t>[변동성허용]</t>
        </is>
      </c>
      <c r="H3544" t="n">
        <v>300000</v>
      </c>
      <c r="I3544" t="n">
        <v>10070</v>
      </c>
      <c r="J3544" t="n">
        <v>10795</v>
      </c>
      <c r="K3544" t="n">
        <v>7.2</v>
      </c>
      <c r="L3544" t="n">
        <v>0</v>
      </c>
      <c r="M3544" t="n">
        <v>0</v>
      </c>
      <c r="N3544" t="n">
        <v>0</v>
      </c>
      <c r="O3544" t="n">
        <v>0</v>
      </c>
      <c r="P3544" t="inlineStr">
        <is>
          <t>2026-03-09</t>
        </is>
      </c>
      <c r="Q3544" t="inlineStr">
        <is>
          <t>2026-06-08</t>
        </is>
      </c>
      <c r="R3544" t="inlineStr">
        <is>
          <t>+3%▶70% 익절 / +5%▶20% 익절 / +10%▶10% 익절</t>
        </is>
      </c>
      <c r="S3544" t="inlineStr">
        <is>
          <t>-5%▶50% 손절 / -10%▶30% 손절 / -15%▶20% 손절</t>
        </is>
      </c>
      <c r="T3544" t="inlineStr">
        <is>
          <t>매수 0.0005 / 매도 0.0025 / 슬리피지 0.0007</t>
        </is>
      </c>
    </row>
    <row r="3545">
      <c r="A3545" t="inlineStr">
        <is>
          <t>TIGER 2차전지TOP10|3개월 전에 샀다면|[초단타]+[버티기형]</t>
        </is>
      </c>
      <c r="B3545" t="inlineStr">
        <is>
          <t>TIGER 2차전지TOP10</t>
        </is>
      </c>
      <c r="C3545" t="inlineStr">
        <is>
          <t>364980</t>
        </is>
      </c>
      <c r="D3545" t="inlineStr">
        <is>
          <t>3개월 전에 샀다면</t>
        </is>
      </c>
      <c r="E3545" t="inlineStr">
        <is>
          <t>[초단타]+[버티기형]</t>
        </is>
      </c>
      <c r="F3545" t="inlineStr">
        <is>
          <t>[초단타]</t>
        </is>
      </c>
      <c r="G3545" t="inlineStr">
        <is>
          <t>[버티기형]</t>
        </is>
      </c>
      <c r="H3545" t="n">
        <v>300000</v>
      </c>
      <c r="I3545" t="n">
        <v>10070</v>
      </c>
      <c r="J3545" t="n">
        <v>10795</v>
      </c>
      <c r="K3545" t="n">
        <v>7.2</v>
      </c>
      <c r="L3545" t="n">
        <v>0</v>
      </c>
      <c r="M3545" t="n">
        <v>0</v>
      </c>
      <c r="N3545" t="n">
        <v>0</v>
      </c>
      <c r="O3545" t="n">
        <v>0</v>
      </c>
      <c r="P3545" t="inlineStr">
        <is>
          <t>2026-03-09</t>
        </is>
      </c>
      <c r="Q3545" t="inlineStr">
        <is>
          <t>2026-06-08</t>
        </is>
      </c>
      <c r="R3545" t="inlineStr">
        <is>
          <t>+3%▶70% 익절 / +5%▶20% 익절 / +10%▶10% 익절</t>
        </is>
      </c>
      <c r="S3545" t="inlineStr">
        <is>
          <t>-5%▶40% 손절 / -15%▶30% 손절 / -20%▶30% 손절</t>
        </is>
      </c>
      <c r="T3545" t="inlineStr">
        <is>
          <t>매수 0.0005 / 매도 0.0025 / 슬리피지 0.0007</t>
        </is>
      </c>
    </row>
    <row r="3546">
      <c r="A3546" t="inlineStr">
        <is>
          <t>TIGER 2차전지TOP10|3개월 전에 샀다면|[단기스윙]+[칼손절]</t>
        </is>
      </c>
      <c r="B3546" t="inlineStr">
        <is>
          <t>TIGER 2차전지TOP10</t>
        </is>
      </c>
      <c r="C3546" t="inlineStr">
        <is>
          <t>364980</t>
        </is>
      </c>
      <c r="D3546" t="inlineStr">
        <is>
          <t>3개월 전에 샀다면</t>
        </is>
      </c>
      <c r="E3546" t="inlineStr">
        <is>
          <t>[단기스윙]+[칼손절]</t>
        </is>
      </c>
      <c r="F3546" t="inlineStr">
        <is>
          <t>[단기스윙]</t>
        </is>
      </c>
      <c r="G3546" t="inlineStr">
        <is>
          <t>[칼손절]</t>
        </is>
      </c>
      <c r="H3546" t="n">
        <v>300000</v>
      </c>
      <c r="I3546" t="n">
        <v>10070</v>
      </c>
      <c r="J3546" t="n">
        <v>10795</v>
      </c>
      <c r="K3546" t="n">
        <v>7.2</v>
      </c>
      <c r="L3546" t="n">
        <v>0</v>
      </c>
      <c r="M3546" t="n">
        <v>0</v>
      </c>
      <c r="N3546" t="n">
        <v>0</v>
      </c>
      <c r="O3546" t="n">
        <v>0</v>
      </c>
      <c r="P3546" t="inlineStr">
        <is>
          <t>2026-03-09</t>
        </is>
      </c>
      <c r="Q3546" t="inlineStr">
        <is>
          <t>2026-06-08</t>
        </is>
      </c>
      <c r="R3546" t="inlineStr">
        <is>
          <t>+5%▶60% 익절 / +10%▶30% 익절 / +20%▶10% 익절</t>
        </is>
      </c>
      <c r="S3546" t="inlineStr">
        <is>
          <t>-2%▶80% 손절 / -4%▶10% 손절 / -6%▶10% 손절</t>
        </is>
      </c>
      <c r="T3546" t="inlineStr">
        <is>
          <t>매수 0.0005 / 매도 0.0025 / 슬리피지 0.0007</t>
        </is>
      </c>
    </row>
    <row r="3547">
      <c r="A3547" t="inlineStr">
        <is>
          <t>TIGER 2차전지TOP10|3개월 전에 샀다면|[단기스윙]+[정석방어]</t>
        </is>
      </c>
      <c r="B3547" t="inlineStr">
        <is>
          <t>TIGER 2차전지TOP10</t>
        </is>
      </c>
      <c r="C3547" t="inlineStr">
        <is>
          <t>364980</t>
        </is>
      </c>
      <c r="D3547" t="inlineStr">
        <is>
          <t>3개월 전에 샀다면</t>
        </is>
      </c>
      <c r="E3547" t="inlineStr">
        <is>
          <t>[단기스윙]+[정석방어]</t>
        </is>
      </c>
      <c r="F3547" t="inlineStr">
        <is>
          <t>[단기스윙]</t>
        </is>
      </c>
      <c r="G3547" t="inlineStr">
        <is>
          <t>[정석방어]</t>
        </is>
      </c>
      <c r="H3547" t="n">
        <v>300000</v>
      </c>
      <c r="I3547" t="n">
        <v>10070</v>
      </c>
      <c r="J3547" t="n">
        <v>10795</v>
      </c>
      <c r="K3547" t="n">
        <v>7.2</v>
      </c>
      <c r="L3547" t="n">
        <v>0</v>
      </c>
      <c r="M3547" t="n">
        <v>0</v>
      </c>
      <c r="N3547" t="n">
        <v>0</v>
      </c>
      <c r="O3547" t="n">
        <v>0</v>
      </c>
      <c r="P3547" t="inlineStr">
        <is>
          <t>2026-03-09</t>
        </is>
      </c>
      <c r="Q3547" t="inlineStr">
        <is>
          <t>2026-06-08</t>
        </is>
      </c>
      <c r="R3547" t="inlineStr">
        <is>
          <t>+5%▶60% 익절 / +10%▶30% 익절 / +20%▶10% 익절</t>
        </is>
      </c>
      <c r="S3547" t="inlineStr">
        <is>
          <t>-3%▶70% 손절 / -5%▶20% 손절 / -10%▶10% 손절</t>
        </is>
      </c>
      <c r="T3547" t="inlineStr">
        <is>
          <t>매수 0.0005 / 매도 0.0025 / 슬리피지 0.0007</t>
        </is>
      </c>
    </row>
    <row r="3548">
      <c r="A3548" t="inlineStr">
        <is>
          <t>TIGER 2차전지TOP10|3개월 전에 샀다면|[단기스윙]+[변동성허용]</t>
        </is>
      </c>
      <c r="B3548" t="inlineStr">
        <is>
          <t>TIGER 2차전지TOP10</t>
        </is>
      </c>
      <c r="C3548" t="inlineStr">
        <is>
          <t>364980</t>
        </is>
      </c>
      <c r="D3548" t="inlineStr">
        <is>
          <t>3개월 전에 샀다면</t>
        </is>
      </c>
      <c r="E3548" t="inlineStr">
        <is>
          <t>[단기스윙]+[변동성허용]</t>
        </is>
      </c>
      <c r="F3548" t="inlineStr">
        <is>
          <t>[단기스윙]</t>
        </is>
      </c>
      <c r="G3548" t="inlineStr">
        <is>
          <t>[변동성허용]</t>
        </is>
      </c>
      <c r="H3548" t="n">
        <v>300000</v>
      </c>
      <c r="I3548" t="n">
        <v>10070</v>
      </c>
      <c r="J3548" t="n">
        <v>10795</v>
      </c>
      <c r="K3548" t="n">
        <v>7.2</v>
      </c>
      <c r="L3548" t="n">
        <v>0</v>
      </c>
      <c r="M3548" t="n">
        <v>0</v>
      </c>
      <c r="N3548" t="n">
        <v>0</v>
      </c>
      <c r="O3548" t="n">
        <v>0</v>
      </c>
      <c r="P3548" t="inlineStr">
        <is>
          <t>2026-03-09</t>
        </is>
      </c>
      <c r="Q3548" t="inlineStr">
        <is>
          <t>2026-06-08</t>
        </is>
      </c>
      <c r="R3548" t="inlineStr">
        <is>
          <t>+5%▶60% 익절 / +10%▶30% 익절 / +20%▶10% 익절</t>
        </is>
      </c>
      <c r="S3548" t="inlineStr">
        <is>
          <t>-5%▶50% 손절 / -10%▶30% 손절 / -15%▶20% 손절</t>
        </is>
      </c>
      <c r="T3548" t="inlineStr">
        <is>
          <t>매수 0.0005 / 매도 0.0025 / 슬리피지 0.0007</t>
        </is>
      </c>
    </row>
    <row r="3549">
      <c r="A3549" t="inlineStr">
        <is>
          <t>TIGER 2차전지TOP10|3개월 전에 샀다면|[단기스윙]+[버티기형]</t>
        </is>
      </c>
      <c r="B3549" t="inlineStr">
        <is>
          <t>TIGER 2차전지TOP10</t>
        </is>
      </c>
      <c r="C3549" t="inlineStr">
        <is>
          <t>364980</t>
        </is>
      </c>
      <c r="D3549" t="inlineStr">
        <is>
          <t>3개월 전에 샀다면</t>
        </is>
      </c>
      <c r="E3549" t="inlineStr">
        <is>
          <t>[단기스윙]+[버티기형]</t>
        </is>
      </c>
      <c r="F3549" t="inlineStr">
        <is>
          <t>[단기스윙]</t>
        </is>
      </c>
      <c r="G3549" t="inlineStr">
        <is>
          <t>[버티기형]</t>
        </is>
      </c>
      <c r="H3549" t="n">
        <v>300000</v>
      </c>
      <c r="I3549" t="n">
        <v>10070</v>
      </c>
      <c r="J3549" t="n">
        <v>10795</v>
      </c>
      <c r="K3549" t="n">
        <v>7.2</v>
      </c>
      <c r="L3549" t="n">
        <v>0</v>
      </c>
      <c r="M3549" t="n">
        <v>0</v>
      </c>
      <c r="N3549" t="n">
        <v>0</v>
      </c>
      <c r="O3549" t="n">
        <v>0</v>
      </c>
      <c r="P3549" t="inlineStr">
        <is>
          <t>2026-03-09</t>
        </is>
      </c>
      <c r="Q3549" t="inlineStr">
        <is>
          <t>2026-06-08</t>
        </is>
      </c>
      <c r="R3549" t="inlineStr">
        <is>
          <t>+5%▶60% 익절 / +10%▶30% 익절 / +20%▶10% 익절</t>
        </is>
      </c>
      <c r="S3549" t="inlineStr">
        <is>
          <t>-5%▶40% 손절 / -15%▶30% 손절 / -20%▶30% 손절</t>
        </is>
      </c>
      <c r="T3549" t="inlineStr">
        <is>
          <t>매수 0.0005 / 매도 0.0025 / 슬리피지 0.0007</t>
        </is>
      </c>
    </row>
    <row r="3550">
      <c r="A3550" t="inlineStr">
        <is>
          <t>TIGER 2차전지TOP10|3개월 전에 샀다면|[대표님룰]+[칼손절]</t>
        </is>
      </c>
      <c r="B3550" t="inlineStr">
        <is>
          <t>TIGER 2차전지TOP10</t>
        </is>
      </c>
      <c r="C3550" t="inlineStr">
        <is>
          <t>364980</t>
        </is>
      </c>
      <c r="D3550" t="inlineStr">
        <is>
          <t>3개월 전에 샀다면</t>
        </is>
      </c>
      <c r="E3550" t="inlineStr">
        <is>
          <t>[대표님룰]+[칼손절]</t>
        </is>
      </c>
      <c r="F3550" t="inlineStr">
        <is>
          <t>[대표님룰]</t>
        </is>
      </c>
      <c r="G3550" t="inlineStr">
        <is>
          <t>[칼손절]</t>
        </is>
      </c>
      <c r="H3550" t="n">
        <v>300000</v>
      </c>
      <c r="I3550" t="n">
        <v>10070</v>
      </c>
      <c r="J3550" t="n">
        <v>10795</v>
      </c>
      <c r="K3550" t="n">
        <v>7.2</v>
      </c>
      <c r="L3550" t="n">
        <v>0</v>
      </c>
      <c r="M3550" t="n">
        <v>0</v>
      </c>
      <c r="N3550" t="n">
        <v>0</v>
      </c>
      <c r="O3550" t="n">
        <v>0</v>
      </c>
      <c r="P3550" t="inlineStr">
        <is>
          <t>2026-03-09</t>
        </is>
      </c>
      <c r="Q3550" t="inlineStr">
        <is>
          <t>2026-06-08</t>
        </is>
      </c>
      <c r="R3550" t="inlineStr">
        <is>
          <t>+5%▶60% 익절 / +10%▶30% 익절 / +30%▶10% 익절</t>
        </is>
      </c>
      <c r="S3550" t="inlineStr">
        <is>
          <t>-2%▶80% 손절 / -4%▶10% 손절 / -6%▶10% 손절</t>
        </is>
      </c>
      <c r="T3550" t="inlineStr">
        <is>
          <t>매수 0.0005 / 매도 0.0025 / 슬리피지 0.0007</t>
        </is>
      </c>
    </row>
    <row r="3551">
      <c r="A3551" t="inlineStr">
        <is>
          <t>TIGER 2차전지TOP10|3개월 전에 샀다면|[대표님룰]+[정석방어]</t>
        </is>
      </c>
      <c r="B3551" t="inlineStr">
        <is>
          <t>TIGER 2차전지TOP10</t>
        </is>
      </c>
      <c r="C3551" t="inlineStr">
        <is>
          <t>364980</t>
        </is>
      </c>
      <c r="D3551" t="inlineStr">
        <is>
          <t>3개월 전에 샀다면</t>
        </is>
      </c>
      <c r="E3551" t="inlineStr">
        <is>
          <t>[대표님룰]+[정석방어]</t>
        </is>
      </c>
      <c r="F3551" t="inlineStr">
        <is>
          <t>[대표님룰]</t>
        </is>
      </c>
      <c r="G3551" t="inlineStr">
        <is>
          <t>[정석방어]</t>
        </is>
      </c>
      <c r="H3551" t="n">
        <v>300000</v>
      </c>
      <c r="I3551" t="n">
        <v>10070</v>
      </c>
      <c r="J3551" t="n">
        <v>10795</v>
      </c>
      <c r="K3551" t="n">
        <v>7.2</v>
      </c>
      <c r="L3551" t="n">
        <v>0</v>
      </c>
      <c r="M3551" t="n">
        <v>0</v>
      </c>
      <c r="N3551" t="n">
        <v>0</v>
      </c>
      <c r="O3551" t="n">
        <v>0</v>
      </c>
      <c r="P3551" t="inlineStr">
        <is>
          <t>2026-03-09</t>
        </is>
      </c>
      <c r="Q3551" t="inlineStr">
        <is>
          <t>2026-06-08</t>
        </is>
      </c>
      <c r="R3551" t="inlineStr">
        <is>
          <t>+5%▶60% 익절 / +10%▶30% 익절 / +30%▶10% 익절</t>
        </is>
      </c>
      <c r="S3551" t="inlineStr">
        <is>
          <t>-3%▶70% 손절 / -5%▶20% 손절 / -10%▶10% 손절</t>
        </is>
      </c>
      <c r="T3551" t="inlineStr">
        <is>
          <t>매수 0.0005 / 매도 0.0025 / 슬리피지 0.0007</t>
        </is>
      </c>
    </row>
    <row r="3552">
      <c r="A3552" t="inlineStr">
        <is>
          <t>TIGER 2차전지TOP10|3개월 전에 샀다면|[대표님룰]+[변동성허용]</t>
        </is>
      </c>
      <c r="B3552" t="inlineStr">
        <is>
          <t>TIGER 2차전지TOP10</t>
        </is>
      </c>
      <c r="C3552" t="inlineStr">
        <is>
          <t>364980</t>
        </is>
      </c>
      <c r="D3552" t="inlineStr">
        <is>
          <t>3개월 전에 샀다면</t>
        </is>
      </c>
      <c r="E3552" t="inlineStr">
        <is>
          <t>[대표님룰]+[변동성허용]</t>
        </is>
      </c>
      <c r="F3552" t="inlineStr">
        <is>
          <t>[대표님룰]</t>
        </is>
      </c>
      <c r="G3552" t="inlineStr">
        <is>
          <t>[변동성허용]</t>
        </is>
      </c>
      <c r="H3552" t="n">
        <v>300000</v>
      </c>
      <c r="I3552" t="n">
        <v>10070</v>
      </c>
      <c r="J3552" t="n">
        <v>10795</v>
      </c>
      <c r="K3552" t="n">
        <v>7.2</v>
      </c>
      <c r="L3552" t="n">
        <v>0</v>
      </c>
      <c r="M3552" t="n">
        <v>0</v>
      </c>
      <c r="N3552" t="n">
        <v>0</v>
      </c>
      <c r="O3552" t="n">
        <v>0</v>
      </c>
      <c r="P3552" t="inlineStr">
        <is>
          <t>2026-03-09</t>
        </is>
      </c>
      <c r="Q3552" t="inlineStr">
        <is>
          <t>2026-06-08</t>
        </is>
      </c>
      <c r="R3552" t="inlineStr">
        <is>
          <t>+5%▶60% 익절 / +10%▶30% 익절 / +30%▶10% 익절</t>
        </is>
      </c>
      <c r="S3552" t="inlineStr">
        <is>
          <t>-5%▶50% 손절 / -10%▶30% 손절 / -15%▶20% 손절</t>
        </is>
      </c>
      <c r="T3552" t="inlineStr">
        <is>
          <t>매수 0.0005 / 매도 0.0025 / 슬리피지 0.0007</t>
        </is>
      </c>
    </row>
    <row r="3553">
      <c r="A3553" t="inlineStr">
        <is>
          <t>TIGER 2차전지TOP10|3개월 전에 샀다면|[대표님룰]+[버티기형]</t>
        </is>
      </c>
      <c r="B3553" t="inlineStr">
        <is>
          <t>TIGER 2차전지TOP10</t>
        </is>
      </c>
      <c r="C3553" t="inlineStr">
        <is>
          <t>364980</t>
        </is>
      </c>
      <c r="D3553" t="inlineStr">
        <is>
          <t>3개월 전에 샀다면</t>
        </is>
      </c>
      <c r="E3553" t="inlineStr">
        <is>
          <t>[대표님룰]+[버티기형]</t>
        </is>
      </c>
      <c r="F3553" t="inlineStr">
        <is>
          <t>[대표님룰]</t>
        </is>
      </c>
      <c r="G3553" t="inlineStr">
        <is>
          <t>[버티기형]</t>
        </is>
      </c>
      <c r="H3553" t="n">
        <v>300000</v>
      </c>
      <c r="I3553" t="n">
        <v>10070</v>
      </c>
      <c r="J3553" t="n">
        <v>10795</v>
      </c>
      <c r="K3553" t="n">
        <v>7.2</v>
      </c>
      <c r="L3553" t="n">
        <v>0</v>
      </c>
      <c r="M3553" t="n">
        <v>0</v>
      </c>
      <c r="N3553" t="n">
        <v>0</v>
      </c>
      <c r="O3553" t="n">
        <v>0</v>
      </c>
      <c r="P3553" t="inlineStr">
        <is>
          <t>2026-03-09</t>
        </is>
      </c>
      <c r="Q3553" t="inlineStr">
        <is>
          <t>2026-06-08</t>
        </is>
      </c>
      <c r="R3553" t="inlineStr">
        <is>
          <t>+5%▶60% 익절 / +10%▶30% 익절 / +30%▶10% 익절</t>
        </is>
      </c>
      <c r="S3553" t="inlineStr">
        <is>
          <t>-5%▶40% 손절 / -15%▶30% 손절 / -20%▶30% 손절</t>
        </is>
      </c>
      <c r="T3553" t="inlineStr">
        <is>
          <t>매수 0.0005 / 매도 0.0025 / 슬리피지 0.0007</t>
        </is>
      </c>
    </row>
    <row r="3554">
      <c r="A3554" t="inlineStr">
        <is>
          <t>TIGER 2차전지TOP10|3개월 전에 샀다면|[중기추세]+[칼손절]</t>
        </is>
      </c>
      <c r="B3554" t="inlineStr">
        <is>
          <t>TIGER 2차전지TOP10</t>
        </is>
      </c>
      <c r="C3554" t="inlineStr">
        <is>
          <t>364980</t>
        </is>
      </c>
      <c r="D3554" t="inlineStr">
        <is>
          <t>3개월 전에 샀다면</t>
        </is>
      </c>
      <c r="E3554" t="inlineStr">
        <is>
          <t>[중기추세]+[칼손절]</t>
        </is>
      </c>
      <c r="F3554" t="inlineStr">
        <is>
          <t>[중기추세]</t>
        </is>
      </c>
      <c r="G3554" t="inlineStr">
        <is>
          <t>[칼손절]</t>
        </is>
      </c>
      <c r="H3554" t="n">
        <v>300000</v>
      </c>
      <c r="I3554" t="n">
        <v>10070</v>
      </c>
      <c r="J3554" t="n">
        <v>10795</v>
      </c>
      <c r="K3554" t="n">
        <v>7.2</v>
      </c>
      <c r="L3554" t="n">
        <v>0</v>
      </c>
      <c r="M3554" t="n">
        <v>0</v>
      </c>
      <c r="N3554" t="n">
        <v>0</v>
      </c>
      <c r="O3554" t="n">
        <v>0</v>
      </c>
      <c r="P3554" t="inlineStr">
        <is>
          <t>2026-03-09</t>
        </is>
      </c>
      <c r="Q3554" t="inlineStr">
        <is>
          <t>2026-06-08</t>
        </is>
      </c>
      <c r="R3554" t="inlineStr">
        <is>
          <t>+10%▶50% 익절 / +20%▶30% 익절 / +30%▶20% 익절</t>
        </is>
      </c>
      <c r="S3554" t="inlineStr">
        <is>
          <t>-2%▶80% 손절 / -4%▶10% 손절 / -6%▶10% 손절</t>
        </is>
      </c>
      <c r="T3554" t="inlineStr">
        <is>
          <t>매수 0.0005 / 매도 0.0025 / 슬리피지 0.0007</t>
        </is>
      </c>
    </row>
    <row r="3555">
      <c r="A3555" t="inlineStr">
        <is>
          <t>TIGER 2차전지TOP10|3개월 전에 샀다면|[중기추세]+[정석방어]</t>
        </is>
      </c>
      <c r="B3555" t="inlineStr">
        <is>
          <t>TIGER 2차전지TOP10</t>
        </is>
      </c>
      <c r="C3555" t="inlineStr">
        <is>
          <t>364980</t>
        </is>
      </c>
      <c r="D3555" t="inlineStr">
        <is>
          <t>3개월 전에 샀다면</t>
        </is>
      </c>
      <c r="E3555" t="inlineStr">
        <is>
          <t>[중기추세]+[정석방어]</t>
        </is>
      </c>
      <c r="F3555" t="inlineStr">
        <is>
          <t>[중기추세]</t>
        </is>
      </c>
      <c r="G3555" t="inlineStr">
        <is>
          <t>[정석방어]</t>
        </is>
      </c>
      <c r="H3555" t="n">
        <v>300000</v>
      </c>
      <c r="I3555" t="n">
        <v>10070</v>
      </c>
      <c r="J3555" t="n">
        <v>10795</v>
      </c>
      <c r="K3555" t="n">
        <v>7.2</v>
      </c>
      <c r="L3555" t="n">
        <v>0</v>
      </c>
      <c r="M3555" t="n">
        <v>0</v>
      </c>
      <c r="N3555" t="n">
        <v>0</v>
      </c>
      <c r="O3555" t="n">
        <v>0</v>
      </c>
      <c r="P3555" t="inlineStr">
        <is>
          <t>2026-03-09</t>
        </is>
      </c>
      <c r="Q3555" t="inlineStr">
        <is>
          <t>2026-06-08</t>
        </is>
      </c>
      <c r="R3555" t="inlineStr">
        <is>
          <t>+10%▶50% 익절 / +20%▶30% 익절 / +30%▶20% 익절</t>
        </is>
      </c>
      <c r="S3555" t="inlineStr">
        <is>
          <t>-3%▶70% 손절 / -5%▶20% 손절 / -10%▶10% 손절</t>
        </is>
      </c>
      <c r="T3555" t="inlineStr">
        <is>
          <t>매수 0.0005 / 매도 0.0025 / 슬리피지 0.0007</t>
        </is>
      </c>
    </row>
    <row r="3556">
      <c r="A3556" t="inlineStr">
        <is>
          <t>TIGER 2차전지TOP10|3개월 전에 샀다면|[중기추세]+[변동성허용]</t>
        </is>
      </c>
      <c r="B3556" t="inlineStr">
        <is>
          <t>TIGER 2차전지TOP10</t>
        </is>
      </c>
      <c r="C3556" t="inlineStr">
        <is>
          <t>364980</t>
        </is>
      </c>
      <c r="D3556" t="inlineStr">
        <is>
          <t>3개월 전에 샀다면</t>
        </is>
      </c>
      <c r="E3556" t="inlineStr">
        <is>
          <t>[중기추세]+[변동성허용]</t>
        </is>
      </c>
      <c r="F3556" t="inlineStr">
        <is>
          <t>[중기추세]</t>
        </is>
      </c>
      <c r="G3556" t="inlineStr">
        <is>
          <t>[변동성허용]</t>
        </is>
      </c>
      <c r="H3556" t="n">
        <v>300000</v>
      </c>
      <c r="I3556" t="n">
        <v>10070</v>
      </c>
      <c r="J3556" t="n">
        <v>10795</v>
      </c>
      <c r="K3556" t="n">
        <v>7.2</v>
      </c>
      <c r="L3556" t="n">
        <v>0</v>
      </c>
      <c r="M3556" t="n">
        <v>0</v>
      </c>
      <c r="N3556" t="n">
        <v>0</v>
      </c>
      <c r="O3556" t="n">
        <v>0</v>
      </c>
      <c r="P3556" t="inlineStr">
        <is>
          <t>2026-03-09</t>
        </is>
      </c>
      <c r="Q3556" t="inlineStr">
        <is>
          <t>2026-06-08</t>
        </is>
      </c>
      <c r="R3556" t="inlineStr">
        <is>
          <t>+10%▶50% 익절 / +20%▶30% 익절 / +30%▶20% 익절</t>
        </is>
      </c>
      <c r="S3556" t="inlineStr">
        <is>
          <t>-5%▶50% 손절 / -10%▶30% 손절 / -15%▶20% 손절</t>
        </is>
      </c>
      <c r="T3556" t="inlineStr">
        <is>
          <t>매수 0.0005 / 매도 0.0025 / 슬리피지 0.0007</t>
        </is>
      </c>
    </row>
    <row r="3557">
      <c r="A3557" t="inlineStr">
        <is>
          <t>TIGER 2차전지TOP10|3개월 전에 샀다면|[중기추세]+[버티기형]</t>
        </is>
      </c>
      <c r="B3557" t="inlineStr">
        <is>
          <t>TIGER 2차전지TOP10</t>
        </is>
      </c>
      <c r="C3557" t="inlineStr">
        <is>
          <t>364980</t>
        </is>
      </c>
      <c r="D3557" t="inlineStr">
        <is>
          <t>3개월 전에 샀다면</t>
        </is>
      </c>
      <c r="E3557" t="inlineStr">
        <is>
          <t>[중기추세]+[버티기형]</t>
        </is>
      </c>
      <c r="F3557" t="inlineStr">
        <is>
          <t>[중기추세]</t>
        </is>
      </c>
      <c r="G3557" t="inlineStr">
        <is>
          <t>[버티기형]</t>
        </is>
      </c>
      <c r="H3557" t="n">
        <v>300000</v>
      </c>
      <c r="I3557" t="n">
        <v>10070</v>
      </c>
      <c r="J3557" t="n">
        <v>10795</v>
      </c>
      <c r="K3557" t="n">
        <v>7.2</v>
      </c>
      <c r="L3557" t="n">
        <v>0</v>
      </c>
      <c r="M3557" t="n">
        <v>0</v>
      </c>
      <c r="N3557" t="n">
        <v>0</v>
      </c>
      <c r="O3557" t="n">
        <v>0</v>
      </c>
      <c r="P3557" t="inlineStr">
        <is>
          <t>2026-03-09</t>
        </is>
      </c>
      <c r="Q3557" t="inlineStr">
        <is>
          <t>2026-06-08</t>
        </is>
      </c>
      <c r="R3557" t="inlineStr">
        <is>
          <t>+10%▶50% 익절 / +20%▶30% 익절 / +30%▶20% 익절</t>
        </is>
      </c>
      <c r="S3557" t="inlineStr">
        <is>
          <t>-5%▶40% 손절 / -15%▶30% 손절 / -20%▶30% 손절</t>
        </is>
      </c>
      <c r="T3557" t="inlineStr">
        <is>
          <t>매수 0.0005 / 매도 0.0025 / 슬리피지 0.0007</t>
        </is>
      </c>
    </row>
    <row r="3558">
      <c r="A3558" t="inlineStr">
        <is>
          <t>TIGER 2차전지TOP10|3개월 전에 샀다면|[수익극대화]+[칼손절]</t>
        </is>
      </c>
      <c r="B3558" t="inlineStr">
        <is>
          <t>TIGER 2차전지TOP10</t>
        </is>
      </c>
      <c r="C3558" t="inlineStr">
        <is>
          <t>364980</t>
        </is>
      </c>
      <c r="D3558" t="inlineStr">
        <is>
          <t>3개월 전에 샀다면</t>
        </is>
      </c>
      <c r="E3558" t="inlineStr">
        <is>
          <t>[수익극대화]+[칼손절]</t>
        </is>
      </c>
      <c r="F3558" t="inlineStr">
        <is>
          <t>[수익극대화]</t>
        </is>
      </c>
      <c r="G3558" t="inlineStr">
        <is>
          <t>[칼손절]</t>
        </is>
      </c>
      <c r="H3558" t="n">
        <v>300000</v>
      </c>
      <c r="I3558" t="n">
        <v>10070</v>
      </c>
      <c r="J3558" t="n">
        <v>10795</v>
      </c>
      <c r="K3558" t="n">
        <v>7.2</v>
      </c>
      <c r="L3558" t="n">
        <v>0</v>
      </c>
      <c r="M3558" t="n">
        <v>0</v>
      </c>
      <c r="N3558" t="n">
        <v>0</v>
      </c>
      <c r="O3558" t="n">
        <v>0</v>
      </c>
      <c r="P3558" t="inlineStr">
        <is>
          <t>2026-03-09</t>
        </is>
      </c>
      <c r="Q3558" t="inlineStr">
        <is>
          <t>2026-06-08</t>
        </is>
      </c>
      <c r="R3558" t="inlineStr">
        <is>
          <t>+10%▶40% 익절 / +20%▶30% 익절 / +40%▶30% 익절</t>
        </is>
      </c>
      <c r="S3558" t="inlineStr">
        <is>
          <t>-2%▶80% 손절 / -4%▶10% 손절 / -6%▶10% 손절</t>
        </is>
      </c>
      <c r="T3558" t="inlineStr">
        <is>
          <t>매수 0.0005 / 매도 0.0025 / 슬리피지 0.0007</t>
        </is>
      </c>
    </row>
    <row r="3559">
      <c r="A3559" t="inlineStr">
        <is>
          <t>TIGER 2차전지TOP10|3개월 전에 샀다면|[수익극대화]+[정석방어]</t>
        </is>
      </c>
      <c r="B3559" t="inlineStr">
        <is>
          <t>TIGER 2차전지TOP10</t>
        </is>
      </c>
      <c r="C3559" t="inlineStr">
        <is>
          <t>364980</t>
        </is>
      </c>
      <c r="D3559" t="inlineStr">
        <is>
          <t>3개월 전에 샀다면</t>
        </is>
      </c>
      <c r="E3559" t="inlineStr">
        <is>
          <t>[수익극대화]+[정석방어]</t>
        </is>
      </c>
      <c r="F3559" t="inlineStr">
        <is>
          <t>[수익극대화]</t>
        </is>
      </c>
      <c r="G3559" t="inlineStr">
        <is>
          <t>[정석방어]</t>
        </is>
      </c>
      <c r="H3559" t="n">
        <v>300000</v>
      </c>
      <c r="I3559" t="n">
        <v>10070</v>
      </c>
      <c r="J3559" t="n">
        <v>10795</v>
      </c>
      <c r="K3559" t="n">
        <v>7.2</v>
      </c>
      <c r="L3559" t="n">
        <v>0</v>
      </c>
      <c r="M3559" t="n">
        <v>0</v>
      </c>
      <c r="N3559" t="n">
        <v>0</v>
      </c>
      <c r="O3559" t="n">
        <v>0</v>
      </c>
      <c r="P3559" t="inlineStr">
        <is>
          <t>2026-03-09</t>
        </is>
      </c>
      <c r="Q3559" t="inlineStr">
        <is>
          <t>2026-06-08</t>
        </is>
      </c>
      <c r="R3559" t="inlineStr">
        <is>
          <t>+10%▶40% 익절 / +20%▶30% 익절 / +40%▶30% 익절</t>
        </is>
      </c>
      <c r="S3559" t="inlineStr">
        <is>
          <t>-3%▶70% 손절 / -5%▶20% 손절 / -10%▶10% 손절</t>
        </is>
      </c>
      <c r="T3559" t="inlineStr">
        <is>
          <t>매수 0.0005 / 매도 0.0025 / 슬리피지 0.0007</t>
        </is>
      </c>
    </row>
    <row r="3560">
      <c r="A3560" t="inlineStr">
        <is>
          <t>TIGER 2차전지TOP10|3개월 전에 샀다면|[수익극대화]+[변동성허용]</t>
        </is>
      </c>
      <c r="B3560" t="inlineStr">
        <is>
          <t>TIGER 2차전지TOP10</t>
        </is>
      </c>
      <c r="C3560" t="inlineStr">
        <is>
          <t>364980</t>
        </is>
      </c>
      <c r="D3560" t="inlineStr">
        <is>
          <t>3개월 전에 샀다면</t>
        </is>
      </c>
      <c r="E3560" t="inlineStr">
        <is>
          <t>[수익극대화]+[변동성허용]</t>
        </is>
      </c>
      <c r="F3560" t="inlineStr">
        <is>
          <t>[수익극대화]</t>
        </is>
      </c>
      <c r="G3560" t="inlineStr">
        <is>
          <t>[변동성허용]</t>
        </is>
      </c>
      <c r="H3560" t="n">
        <v>300000</v>
      </c>
      <c r="I3560" t="n">
        <v>10070</v>
      </c>
      <c r="J3560" t="n">
        <v>10795</v>
      </c>
      <c r="K3560" t="n">
        <v>7.2</v>
      </c>
      <c r="L3560" t="n">
        <v>0</v>
      </c>
      <c r="M3560" t="n">
        <v>0</v>
      </c>
      <c r="N3560" t="n">
        <v>0</v>
      </c>
      <c r="O3560" t="n">
        <v>0</v>
      </c>
      <c r="P3560" t="inlineStr">
        <is>
          <t>2026-03-09</t>
        </is>
      </c>
      <c r="Q3560" t="inlineStr">
        <is>
          <t>2026-06-08</t>
        </is>
      </c>
      <c r="R3560" t="inlineStr">
        <is>
          <t>+10%▶40% 익절 / +20%▶30% 익절 / +40%▶30% 익절</t>
        </is>
      </c>
      <c r="S3560" t="inlineStr">
        <is>
          <t>-5%▶50% 손절 / -10%▶30% 손절 / -15%▶20% 손절</t>
        </is>
      </c>
      <c r="T3560" t="inlineStr">
        <is>
          <t>매수 0.0005 / 매도 0.0025 / 슬리피지 0.0007</t>
        </is>
      </c>
    </row>
    <row r="3561">
      <c r="A3561" t="inlineStr">
        <is>
          <t>TIGER 2차전지TOP10|3개월 전에 샀다면|[수익극대화]+[버티기형]</t>
        </is>
      </c>
      <c r="B3561" t="inlineStr">
        <is>
          <t>TIGER 2차전지TOP10</t>
        </is>
      </c>
      <c r="C3561" t="inlineStr">
        <is>
          <t>364980</t>
        </is>
      </c>
      <c r="D3561" t="inlineStr">
        <is>
          <t>3개월 전에 샀다면</t>
        </is>
      </c>
      <c r="E3561" t="inlineStr">
        <is>
          <t>[수익극대화]+[버티기형]</t>
        </is>
      </c>
      <c r="F3561" t="inlineStr">
        <is>
          <t>[수익극대화]</t>
        </is>
      </c>
      <c r="G3561" t="inlineStr">
        <is>
          <t>[버티기형]</t>
        </is>
      </c>
      <c r="H3561" t="n">
        <v>300000</v>
      </c>
      <c r="I3561" t="n">
        <v>10070</v>
      </c>
      <c r="J3561" t="n">
        <v>10795</v>
      </c>
      <c r="K3561" t="n">
        <v>7.2</v>
      </c>
      <c r="L3561" t="n">
        <v>0</v>
      </c>
      <c r="M3561" t="n">
        <v>0</v>
      </c>
      <c r="N3561" t="n">
        <v>0</v>
      </c>
      <c r="O3561" t="n">
        <v>0</v>
      </c>
      <c r="P3561" t="inlineStr">
        <is>
          <t>2026-03-09</t>
        </is>
      </c>
      <c r="Q3561" t="inlineStr">
        <is>
          <t>2026-06-08</t>
        </is>
      </c>
      <c r="R3561" t="inlineStr">
        <is>
          <t>+10%▶40% 익절 / +20%▶30% 익절 / +40%▶30% 익절</t>
        </is>
      </c>
      <c r="S3561" t="inlineStr">
        <is>
          <t>-5%▶40% 손절 / -15%▶30% 손절 / -20%▶30% 손절</t>
        </is>
      </c>
      <c r="T3561" t="inlineStr">
        <is>
          <t>매수 0.0005 / 매도 0.0025 / 슬리피지 0.0007</t>
        </is>
      </c>
    </row>
    <row r="3562">
      <c r="A3562" t="inlineStr">
        <is>
          <t>TIGER 2차전지TOP10|6개월 전에 샀다면|[초단타]+[칼손절]</t>
        </is>
      </c>
      <c r="B3562" t="inlineStr">
        <is>
          <t>TIGER 2차전지TOP10</t>
        </is>
      </c>
      <c r="C3562" t="inlineStr">
        <is>
          <t>364980</t>
        </is>
      </c>
      <c r="D3562" t="inlineStr">
        <is>
          <t>6개월 전에 샀다면</t>
        </is>
      </c>
      <c r="E3562" t="inlineStr">
        <is>
          <t>[초단타]+[칼손절]</t>
        </is>
      </c>
      <c r="F3562" t="inlineStr">
        <is>
          <t>[초단타]</t>
        </is>
      </c>
      <c r="G3562" t="inlineStr">
        <is>
          <t>[칼손절]</t>
        </is>
      </c>
      <c r="H3562" t="n">
        <v>300000</v>
      </c>
      <c r="I3562" t="n">
        <v>10155</v>
      </c>
      <c r="J3562" t="n">
        <v>10795</v>
      </c>
      <c r="K3562" t="n">
        <v>6.3</v>
      </c>
      <c r="L3562" t="n">
        <v>0</v>
      </c>
      <c r="M3562" t="n">
        <v>0</v>
      </c>
      <c r="N3562" t="n">
        <v>0</v>
      </c>
      <c r="O3562" t="n">
        <v>0</v>
      </c>
      <c r="P3562" t="inlineStr">
        <is>
          <t>2025-12-08</t>
        </is>
      </c>
      <c r="Q3562" t="inlineStr">
        <is>
          <t>2026-06-08</t>
        </is>
      </c>
      <c r="R3562" t="inlineStr">
        <is>
          <t>+3%▶70% 익절 / +5%▶20% 익절 / +10%▶10% 익절</t>
        </is>
      </c>
      <c r="S3562" t="inlineStr">
        <is>
          <t>-2%▶80% 손절 / -4%▶10% 손절 / -6%▶10% 손절</t>
        </is>
      </c>
      <c r="T3562" t="inlineStr">
        <is>
          <t>매수 0.0005 / 매도 0.0025 / 슬리피지 0.0007</t>
        </is>
      </c>
    </row>
    <row r="3563">
      <c r="A3563" t="inlineStr">
        <is>
          <t>TIGER 2차전지TOP10|6개월 전에 샀다면|[초단타]+[정석방어]</t>
        </is>
      </c>
      <c r="B3563" t="inlineStr">
        <is>
          <t>TIGER 2차전지TOP10</t>
        </is>
      </c>
      <c r="C3563" t="inlineStr">
        <is>
          <t>364980</t>
        </is>
      </c>
      <c r="D3563" t="inlineStr">
        <is>
          <t>6개월 전에 샀다면</t>
        </is>
      </c>
      <c r="E3563" t="inlineStr">
        <is>
          <t>[초단타]+[정석방어]</t>
        </is>
      </c>
      <c r="F3563" t="inlineStr">
        <is>
          <t>[초단타]</t>
        </is>
      </c>
      <c r="G3563" t="inlineStr">
        <is>
          <t>[정석방어]</t>
        </is>
      </c>
      <c r="H3563" t="n">
        <v>300000</v>
      </c>
      <c r="I3563" t="n">
        <v>10155</v>
      </c>
      <c r="J3563" t="n">
        <v>10795</v>
      </c>
      <c r="K3563" t="n">
        <v>6.3</v>
      </c>
      <c r="L3563" t="n">
        <v>0</v>
      </c>
      <c r="M3563" t="n">
        <v>0</v>
      </c>
      <c r="N3563" t="n">
        <v>0</v>
      </c>
      <c r="O3563" t="n">
        <v>0</v>
      </c>
      <c r="P3563" t="inlineStr">
        <is>
          <t>2025-12-08</t>
        </is>
      </c>
      <c r="Q3563" t="inlineStr">
        <is>
          <t>2026-06-08</t>
        </is>
      </c>
      <c r="R3563" t="inlineStr">
        <is>
          <t>+3%▶70% 익절 / +5%▶20% 익절 / +10%▶10% 익절</t>
        </is>
      </c>
      <c r="S3563" t="inlineStr">
        <is>
          <t>-3%▶70% 손절 / -5%▶20% 손절 / -10%▶10% 손절</t>
        </is>
      </c>
      <c r="T3563" t="inlineStr">
        <is>
          <t>매수 0.0005 / 매도 0.0025 / 슬리피지 0.0007</t>
        </is>
      </c>
    </row>
    <row r="3564">
      <c r="A3564" t="inlineStr">
        <is>
          <t>TIGER 2차전지TOP10|6개월 전에 샀다면|[초단타]+[변동성허용]</t>
        </is>
      </c>
      <c r="B3564" t="inlineStr">
        <is>
          <t>TIGER 2차전지TOP10</t>
        </is>
      </c>
      <c r="C3564" t="inlineStr">
        <is>
          <t>364980</t>
        </is>
      </c>
      <c r="D3564" t="inlineStr">
        <is>
          <t>6개월 전에 샀다면</t>
        </is>
      </c>
      <c r="E3564" t="inlineStr">
        <is>
          <t>[초단타]+[변동성허용]</t>
        </is>
      </c>
      <c r="F3564" t="inlineStr">
        <is>
          <t>[초단타]</t>
        </is>
      </c>
      <c r="G3564" t="inlineStr">
        <is>
          <t>[변동성허용]</t>
        </is>
      </c>
      <c r="H3564" t="n">
        <v>300000</v>
      </c>
      <c r="I3564" t="n">
        <v>10155</v>
      </c>
      <c r="J3564" t="n">
        <v>10795</v>
      </c>
      <c r="K3564" t="n">
        <v>6.3</v>
      </c>
      <c r="L3564" t="n">
        <v>0</v>
      </c>
      <c r="M3564" t="n">
        <v>0</v>
      </c>
      <c r="N3564" t="n">
        <v>0</v>
      </c>
      <c r="O3564" t="n">
        <v>0</v>
      </c>
      <c r="P3564" t="inlineStr">
        <is>
          <t>2025-12-08</t>
        </is>
      </c>
      <c r="Q3564" t="inlineStr">
        <is>
          <t>2026-06-08</t>
        </is>
      </c>
      <c r="R3564" t="inlineStr">
        <is>
          <t>+3%▶70% 익절 / +5%▶20% 익절 / +10%▶10% 익절</t>
        </is>
      </c>
      <c r="S3564" t="inlineStr">
        <is>
          <t>-5%▶50% 손절 / -10%▶30% 손절 / -15%▶20% 손절</t>
        </is>
      </c>
      <c r="T3564" t="inlineStr">
        <is>
          <t>매수 0.0005 / 매도 0.0025 / 슬리피지 0.0007</t>
        </is>
      </c>
    </row>
    <row r="3565">
      <c r="A3565" t="inlineStr">
        <is>
          <t>TIGER 2차전지TOP10|6개월 전에 샀다면|[초단타]+[버티기형]</t>
        </is>
      </c>
      <c r="B3565" t="inlineStr">
        <is>
          <t>TIGER 2차전지TOP10</t>
        </is>
      </c>
      <c r="C3565" t="inlineStr">
        <is>
          <t>364980</t>
        </is>
      </c>
      <c r="D3565" t="inlineStr">
        <is>
          <t>6개월 전에 샀다면</t>
        </is>
      </c>
      <c r="E3565" t="inlineStr">
        <is>
          <t>[초단타]+[버티기형]</t>
        </is>
      </c>
      <c r="F3565" t="inlineStr">
        <is>
          <t>[초단타]</t>
        </is>
      </c>
      <c r="G3565" t="inlineStr">
        <is>
          <t>[버티기형]</t>
        </is>
      </c>
      <c r="H3565" t="n">
        <v>300000</v>
      </c>
      <c r="I3565" t="n">
        <v>10155</v>
      </c>
      <c r="J3565" t="n">
        <v>10795</v>
      </c>
      <c r="K3565" t="n">
        <v>6.3</v>
      </c>
      <c r="L3565" t="n">
        <v>0</v>
      </c>
      <c r="M3565" t="n">
        <v>0</v>
      </c>
      <c r="N3565" t="n">
        <v>0</v>
      </c>
      <c r="O3565" t="n">
        <v>0</v>
      </c>
      <c r="P3565" t="inlineStr">
        <is>
          <t>2025-12-08</t>
        </is>
      </c>
      <c r="Q3565" t="inlineStr">
        <is>
          <t>2026-06-08</t>
        </is>
      </c>
      <c r="R3565" t="inlineStr">
        <is>
          <t>+3%▶70% 익절 / +5%▶20% 익절 / +10%▶10% 익절</t>
        </is>
      </c>
      <c r="S3565" t="inlineStr">
        <is>
          <t>-5%▶40% 손절 / -15%▶30% 손절 / -20%▶30% 손절</t>
        </is>
      </c>
      <c r="T3565" t="inlineStr">
        <is>
          <t>매수 0.0005 / 매도 0.0025 / 슬리피지 0.0007</t>
        </is>
      </c>
    </row>
    <row r="3566">
      <c r="A3566" t="inlineStr">
        <is>
          <t>TIGER 2차전지TOP10|6개월 전에 샀다면|[단기스윙]+[칼손절]</t>
        </is>
      </c>
      <c r="B3566" t="inlineStr">
        <is>
          <t>TIGER 2차전지TOP10</t>
        </is>
      </c>
      <c r="C3566" t="inlineStr">
        <is>
          <t>364980</t>
        </is>
      </c>
      <c r="D3566" t="inlineStr">
        <is>
          <t>6개월 전에 샀다면</t>
        </is>
      </c>
      <c r="E3566" t="inlineStr">
        <is>
          <t>[단기스윙]+[칼손절]</t>
        </is>
      </c>
      <c r="F3566" t="inlineStr">
        <is>
          <t>[단기스윙]</t>
        </is>
      </c>
      <c r="G3566" t="inlineStr">
        <is>
          <t>[칼손절]</t>
        </is>
      </c>
      <c r="H3566" t="n">
        <v>300000</v>
      </c>
      <c r="I3566" t="n">
        <v>10155</v>
      </c>
      <c r="J3566" t="n">
        <v>10795</v>
      </c>
      <c r="K3566" t="n">
        <v>6.3</v>
      </c>
      <c r="L3566" t="n">
        <v>0</v>
      </c>
      <c r="M3566" t="n">
        <v>0</v>
      </c>
      <c r="N3566" t="n">
        <v>0</v>
      </c>
      <c r="O3566" t="n">
        <v>0</v>
      </c>
      <c r="P3566" t="inlineStr">
        <is>
          <t>2025-12-08</t>
        </is>
      </c>
      <c r="Q3566" t="inlineStr">
        <is>
          <t>2026-06-08</t>
        </is>
      </c>
      <c r="R3566" t="inlineStr">
        <is>
          <t>+5%▶60% 익절 / +10%▶30% 익절 / +20%▶10% 익절</t>
        </is>
      </c>
      <c r="S3566" t="inlineStr">
        <is>
          <t>-2%▶80% 손절 / -4%▶10% 손절 / -6%▶10% 손절</t>
        </is>
      </c>
      <c r="T3566" t="inlineStr">
        <is>
          <t>매수 0.0005 / 매도 0.0025 / 슬리피지 0.0007</t>
        </is>
      </c>
    </row>
    <row r="3567">
      <c r="A3567" t="inlineStr">
        <is>
          <t>TIGER 2차전지TOP10|6개월 전에 샀다면|[단기스윙]+[정석방어]</t>
        </is>
      </c>
      <c r="B3567" t="inlineStr">
        <is>
          <t>TIGER 2차전지TOP10</t>
        </is>
      </c>
      <c r="C3567" t="inlineStr">
        <is>
          <t>364980</t>
        </is>
      </c>
      <c r="D3567" t="inlineStr">
        <is>
          <t>6개월 전에 샀다면</t>
        </is>
      </c>
      <c r="E3567" t="inlineStr">
        <is>
          <t>[단기스윙]+[정석방어]</t>
        </is>
      </c>
      <c r="F3567" t="inlineStr">
        <is>
          <t>[단기스윙]</t>
        </is>
      </c>
      <c r="G3567" t="inlineStr">
        <is>
          <t>[정석방어]</t>
        </is>
      </c>
      <c r="H3567" t="n">
        <v>300000</v>
      </c>
      <c r="I3567" t="n">
        <v>10155</v>
      </c>
      <c r="J3567" t="n">
        <v>10795</v>
      </c>
      <c r="K3567" t="n">
        <v>6.3</v>
      </c>
      <c r="L3567" t="n">
        <v>0</v>
      </c>
      <c r="M3567" t="n">
        <v>0</v>
      </c>
      <c r="N3567" t="n">
        <v>0</v>
      </c>
      <c r="O3567" t="n">
        <v>0</v>
      </c>
      <c r="P3567" t="inlineStr">
        <is>
          <t>2025-12-08</t>
        </is>
      </c>
      <c r="Q3567" t="inlineStr">
        <is>
          <t>2026-06-08</t>
        </is>
      </c>
      <c r="R3567" t="inlineStr">
        <is>
          <t>+5%▶60% 익절 / +10%▶30% 익절 / +20%▶10% 익절</t>
        </is>
      </c>
      <c r="S3567" t="inlineStr">
        <is>
          <t>-3%▶70% 손절 / -5%▶20% 손절 / -10%▶10% 손절</t>
        </is>
      </c>
      <c r="T3567" t="inlineStr">
        <is>
          <t>매수 0.0005 / 매도 0.0025 / 슬리피지 0.0007</t>
        </is>
      </c>
    </row>
    <row r="3568">
      <c r="A3568" t="inlineStr">
        <is>
          <t>TIGER 2차전지TOP10|6개월 전에 샀다면|[단기스윙]+[변동성허용]</t>
        </is>
      </c>
      <c r="B3568" t="inlineStr">
        <is>
          <t>TIGER 2차전지TOP10</t>
        </is>
      </c>
      <c r="C3568" t="inlineStr">
        <is>
          <t>364980</t>
        </is>
      </c>
      <c r="D3568" t="inlineStr">
        <is>
          <t>6개월 전에 샀다면</t>
        </is>
      </c>
      <c r="E3568" t="inlineStr">
        <is>
          <t>[단기스윙]+[변동성허용]</t>
        </is>
      </c>
      <c r="F3568" t="inlineStr">
        <is>
          <t>[단기스윙]</t>
        </is>
      </c>
      <c r="G3568" t="inlineStr">
        <is>
          <t>[변동성허용]</t>
        </is>
      </c>
      <c r="H3568" t="n">
        <v>300000</v>
      </c>
      <c r="I3568" t="n">
        <v>10155</v>
      </c>
      <c r="J3568" t="n">
        <v>10795</v>
      </c>
      <c r="K3568" t="n">
        <v>6.3</v>
      </c>
      <c r="L3568" t="n">
        <v>0</v>
      </c>
      <c r="M3568" t="n">
        <v>0</v>
      </c>
      <c r="N3568" t="n">
        <v>0</v>
      </c>
      <c r="O3568" t="n">
        <v>0</v>
      </c>
      <c r="P3568" t="inlineStr">
        <is>
          <t>2025-12-08</t>
        </is>
      </c>
      <c r="Q3568" t="inlineStr">
        <is>
          <t>2026-06-08</t>
        </is>
      </c>
      <c r="R3568" t="inlineStr">
        <is>
          <t>+5%▶60% 익절 / +10%▶30% 익절 / +20%▶10% 익절</t>
        </is>
      </c>
      <c r="S3568" t="inlineStr">
        <is>
          <t>-5%▶50% 손절 / -10%▶30% 손절 / -15%▶20% 손절</t>
        </is>
      </c>
      <c r="T3568" t="inlineStr">
        <is>
          <t>매수 0.0005 / 매도 0.0025 / 슬리피지 0.0007</t>
        </is>
      </c>
    </row>
    <row r="3569">
      <c r="A3569" t="inlineStr">
        <is>
          <t>TIGER 2차전지TOP10|6개월 전에 샀다면|[단기스윙]+[버티기형]</t>
        </is>
      </c>
      <c r="B3569" t="inlineStr">
        <is>
          <t>TIGER 2차전지TOP10</t>
        </is>
      </c>
      <c r="C3569" t="inlineStr">
        <is>
          <t>364980</t>
        </is>
      </c>
      <c r="D3569" t="inlineStr">
        <is>
          <t>6개월 전에 샀다면</t>
        </is>
      </c>
      <c r="E3569" t="inlineStr">
        <is>
          <t>[단기스윙]+[버티기형]</t>
        </is>
      </c>
      <c r="F3569" t="inlineStr">
        <is>
          <t>[단기스윙]</t>
        </is>
      </c>
      <c r="G3569" t="inlineStr">
        <is>
          <t>[버티기형]</t>
        </is>
      </c>
      <c r="H3569" t="n">
        <v>300000</v>
      </c>
      <c r="I3569" t="n">
        <v>10155</v>
      </c>
      <c r="J3569" t="n">
        <v>10795</v>
      </c>
      <c r="K3569" t="n">
        <v>6.3</v>
      </c>
      <c r="L3569" t="n">
        <v>0</v>
      </c>
      <c r="M3569" t="n">
        <v>0</v>
      </c>
      <c r="N3569" t="n">
        <v>0</v>
      </c>
      <c r="O3569" t="n">
        <v>0</v>
      </c>
      <c r="P3569" t="inlineStr">
        <is>
          <t>2025-12-08</t>
        </is>
      </c>
      <c r="Q3569" t="inlineStr">
        <is>
          <t>2026-06-08</t>
        </is>
      </c>
      <c r="R3569" t="inlineStr">
        <is>
          <t>+5%▶60% 익절 / +10%▶30% 익절 / +20%▶10% 익절</t>
        </is>
      </c>
      <c r="S3569" t="inlineStr">
        <is>
          <t>-5%▶40% 손절 / -15%▶30% 손절 / -20%▶30% 손절</t>
        </is>
      </c>
      <c r="T3569" t="inlineStr">
        <is>
          <t>매수 0.0005 / 매도 0.0025 / 슬리피지 0.0007</t>
        </is>
      </c>
    </row>
    <row r="3570">
      <c r="A3570" t="inlineStr">
        <is>
          <t>TIGER 2차전지TOP10|6개월 전에 샀다면|[대표님룰]+[칼손절]</t>
        </is>
      </c>
      <c r="B3570" t="inlineStr">
        <is>
          <t>TIGER 2차전지TOP10</t>
        </is>
      </c>
      <c r="C3570" t="inlineStr">
        <is>
          <t>364980</t>
        </is>
      </c>
      <c r="D3570" t="inlineStr">
        <is>
          <t>6개월 전에 샀다면</t>
        </is>
      </c>
      <c r="E3570" t="inlineStr">
        <is>
          <t>[대표님룰]+[칼손절]</t>
        </is>
      </c>
      <c r="F3570" t="inlineStr">
        <is>
          <t>[대표님룰]</t>
        </is>
      </c>
      <c r="G3570" t="inlineStr">
        <is>
          <t>[칼손절]</t>
        </is>
      </c>
      <c r="H3570" t="n">
        <v>300000</v>
      </c>
      <c r="I3570" t="n">
        <v>10155</v>
      </c>
      <c r="J3570" t="n">
        <v>10795</v>
      </c>
      <c r="K3570" t="n">
        <v>6.3</v>
      </c>
      <c r="L3570" t="n">
        <v>0</v>
      </c>
      <c r="M3570" t="n">
        <v>0</v>
      </c>
      <c r="N3570" t="n">
        <v>0</v>
      </c>
      <c r="O3570" t="n">
        <v>0</v>
      </c>
      <c r="P3570" t="inlineStr">
        <is>
          <t>2025-12-08</t>
        </is>
      </c>
      <c r="Q3570" t="inlineStr">
        <is>
          <t>2026-06-08</t>
        </is>
      </c>
      <c r="R3570" t="inlineStr">
        <is>
          <t>+5%▶60% 익절 / +10%▶30% 익절 / +30%▶10% 익절</t>
        </is>
      </c>
      <c r="S3570" t="inlineStr">
        <is>
          <t>-2%▶80% 손절 / -4%▶10% 손절 / -6%▶10% 손절</t>
        </is>
      </c>
      <c r="T3570" t="inlineStr">
        <is>
          <t>매수 0.0005 / 매도 0.0025 / 슬리피지 0.0007</t>
        </is>
      </c>
    </row>
    <row r="3571">
      <c r="A3571" t="inlineStr">
        <is>
          <t>TIGER 2차전지TOP10|6개월 전에 샀다면|[대표님룰]+[정석방어]</t>
        </is>
      </c>
      <c r="B3571" t="inlineStr">
        <is>
          <t>TIGER 2차전지TOP10</t>
        </is>
      </c>
      <c r="C3571" t="inlineStr">
        <is>
          <t>364980</t>
        </is>
      </c>
      <c r="D3571" t="inlineStr">
        <is>
          <t>6개월 전에 샀다면</t>
        </is>
      </c>
      <c r="E3571" t="inlineStr">
        <is>
          <t>[대표님룰]+[정석방어]</t>
        </is>
      </c>
      <c r="F3571" t="inlineStr">
        <is>
          <t>[대표님룰]</t>
        </is>
      </c>
      <c r="G3571" t="inlineStr">
        <is>
          <t>[정석방어]</t>
        </is>
      </c>
      <c r="H3571" t="n">
        <v>300000</v>
      </c>
      <c r="I3571" t="n">
        <v>10155</v>
      </c>
      <c r="J3571" t="n">
        <v>10795</v>
      </c>
      <c r="K3571" t="n">
        <v>6.3</v>
      </c>
      <c r="L3571" t="n">
        <v>0</v>
      </c>
      <c r="M3571" t="n">
        <v>0</v>
      </c>
      <c r="N3571" t="n">
        <v>0</v>
      </c>
      <c r="O3571" t="n">
        <v>0</v>
      </c>
      <c r="P3571" t="inlineStr">
        <is>
          <t>2025-12-08</t>
        </is>
      </c>
      <c r="Q3571" t="inlineStr">
        <is>
          <t>2026-06-08</t>
        </is>
      </c>
      <c r="R3571" t="inlineStr">
        <is>
          <t>+5%▶60% 익절 / +10%▶30% 익절 / +30%▶10% 익절</t>
        </is>
      </c>
      <c r="S3571" t="inlineStr">
        <is>
          <t>-3%▶70% 손절 / -5%▶20% 손절 / -10%▶10% 손절</t>
        </is>
      </c>
      <c r="T3571" t="inlineStr">
        <is>
          <t>매수 0.0005 / 매도 0.0025 / 슬리피지 0.0007</t>
        </is>
      </c>
    </row>
    <row r="3572">
      <c r="A3572" t="inlineStr">
        <is>
          <t>TIGER 2차전지TOP10|6개월 전에 샀다면|[대표님룰]+[변동성허용]</t>
        </is>
      </c>
      <c r="B3572" t="inlineStr">
        <is>
          <t>TIGER 2차전지TOP10</t>
        </is>
      </c>
      <c r="C3572" t="inlineStr">
        <is>
          <t>364980</t>
        </is>
      </c>
      <c r="D3572" t="inlineStr">
        <is>
          <t>6개월 전에 샀다면</t>
        </is>
      </c>
      <c r="E3572" t="inlineStr">
        <is>
          <t>[대표님룰]+[변동성허용]</t>
        </is>
      </c>
      <c r="F3572" t="inlineStr">
        <is>
          <t>[대표님룰]</t>
        </is>
      </c>
      <c r="G3572" t="inlineStr">
        <is>
          <t>[변동성허용]</t>
        </is>
      </c>
      <c r="H3572" t="n">
        <v>300000</v>
      </c>
      <c r="I3572" t="n">
        <v>10155</v>
      </c>
      <c r="J3572" t="n">
        <v>10795</v>
      </c>
      <c r="K3572" t="n">
        <v>6.3</v>
      </c>
      <c r="L3572" t="n">
        <v>0</v>
      </c>
      <c r="M3572" t="n">
        <v>0</v>
      </c>
      <c r="N3572" t="n">
        <v>0</v>
      </c>
      <c r="O3572" t="n">
        <v>0</v>
      </c>
      <c r="P3572" t="inlineStr">
        <is>
          <t>2025-12-08</t>
        </is>
      </c>
      <c r="Q3572" t="inlineStr">
        <is>
          <t>2026-06-08</t>
        </is>
      </c>
      <c r="R3572" t="inlineStr">
        <is>
          <t>+5%▶60% 익절 / +10%▶30% 익절 / +30%▶10% 익절</t>
        </is>
      </c>
      <c r="S3572" t="inlineStr">
        <is>
          <t>-5%▶50% 손절 / -10%▶30% 손절 / -15%▶20% 손절</t>
        </is>
      </c>
      <c r="T3572" t="inlineStr">
        <is>
          <t>매수 0.0005 / 매도 0.0025 / 슬리피지 0.0007</t>
        </is>
      </c>
    </row>
    <row r="3573">
      <c r="A3573" t="inlineStr">
        <is>
          <t>TIGER 2차전지TOP10|6개월 전에 샀다면|[대표님룰]+[버티기형]</t>
        </is>
      </c>
      <c r="B3573" t="inlineStr">
        <is>
          <t>TIGER 2차전지TOP10</t>
        </is>
      </c>
      <c r="C3573" t="inlineStr">
        <is>
          <t>364980</t>
        </is>
      </c>
      <c r="D3573" t="inlineStr">
        <is>
          <t>6개월 전에 샀다면</t>
        </is>
      </c>
      <c r="E3573" t="inlineStr">
        <is>
          <t>[대표님룰]+[버티기형]</t>
        </is>
      </c>
      <c r="F3573" t="inlineStr">
        <is>
          <t>[대표님룰]</t>
        </is>
      </c>
      <c r="G3573" t="inlineStr">
        <is>
          <t>[버티기형]</t>
        </is>
      </c>
      <c r="H3573" t="n">
        <v>300000</v>
      </c>
      <c r="I3573" t="n">
        <v>10155</v>
      </c>
      <c r="J3573" t="n">
        <v>10795</v>
      </c>
      <c r="K3573" t="n">
        <v>6.3</v>
      </c>
      <c r="L3573" t="n">
        <v>0</v>
      </c>
      <c r="M3573" t="n">
        <v>0</v>
      </c>
      <c r="N3573" t="n">
        <v>0</v>
      </c>
      <c r="O3573" t="n">
        <v>0</v>
      </c>
      <c r="P3573" t="inlineStr">
        <is>
          <t>2025-12-08</t>
        </is>
      </c>
      <c r="Q3573" t="inlineStr">
        <is>
          <t>2026-06-08</t>
        </is>
      </c>
      <c r="R3573" t="inlineStr">
        <is>
          <t>+5%▶60% 익절 / +10%▶30% 익절 / +30%▶10% 익절</t>
        </is>
      </c>
      <c r="S3573" t="inlineStr">
        <is>
          <t>-5%▶40% 손절 / -15%▶30% 손절 / -20%▶30% 손절</t>
        </is>
      </c>
      <c r="T3573" t="inlineStr">
        <is>
          <t>매수 0.0005 / 매도 0.0025 / 슬리피지 0.0007</t>
        </is>
      </c>
    </row>
    <row r="3574">
      <c r="A3574" t="inlineStr">
        <is>
          <t>TIGER 2차전지TOP10|6개월 전에 샀다면|[중기추세]+[칼손절]</t>
        </is>
      </c>
      <c r="B3574" t="inlineStr">
        <is>
          <t>TIGER 2차전지TOP10</t>
        </is>
      </c>
      <c r="C3574" t="inlineStr">
        <is>
          <t>364980</t>
        </is>
      </c>
      <c r="D3574" t="inlineStr">
        <is>
          <t>6개월 전에 샀다면</t>
        </is>
      </c>
      <c r="E3574" t="inlineStr">
        <is>
          <t>[중기추세]+[칼손절]</t>
        </is>
      </c>
      <c r="F3574" t="inlineStr">
        <is>
          <t>[중기추세]</t>
        </is>
      </c>
      <c r="G3574" t="inlineStr">
        <is>
          <t>[칼손절]</t>
        </is>
      </c>
      <c r="H3574" t="n">
        <v>300000</v>
      </c>
      <c r="I3574" t="n">
        <v>10155</v>
      </c>
      <c r="J3574" t="n">
        <v>10795</v>
      </c>
      <c r="K3574" t="n">
        <v>6.3</v>
      </c>
      <c r="L3574" t="n">
        <v>0</v>
      </c>
      <c r="M3574" t="n">
        <v>0</v>
      </c>
      <c r="N3574" t="n">
        <v>0</v>
      </c>
      <c r="O3574" t="n">
        <v>0</v>
      </c>
      <c r="P3574" t="inlineStr">
        <is>
          <t>2025-12-08</t>
        </is>
      </c>
      <c r="Q3574" t="inlineStr">
        <is>
          <t>2026-06-08</t>
        </is>
      </c>
      <c r="R3574" t="inlineStr">
        <is>
          <t>+10%▶50% 익절 / +20%▶30% 익절 / +30%▶20% 익절</t>
        </is>
      </c>
      <c r="S3574" t="inlineStr">
        <is>
          <t>-2%▶80% 손절 / -4%▶10% 손절 / -6%▶10% 손절</t>
        </is>
      </c>
      <c r="T3574" t="inlineStr">
        <is>
          <t>매수 0.0005 / 매도 0.0025 / 슬리피지 0.0007</t>
        </is>
      </c>
    </row>
    <row r="3575">
      <c r="A3575" t="inlineStr">
        <is>
          <t>TIGER 2차전지TOP10|6개월 전에 샀다면|[중기추세]+[정석방어]</t>
        </is>
      </c>
      <c r="B3575" t="inlineStr">
        <is>
          <t>TIGER 2차전지TOP10</t>
        </is>
      </c>
      <c r="C3575" t="inlineStr">
        <is>
          <t>364980</t>
        </is>
      </c>
      <c r="D3575" t="inlineStr">
        <is>
          <t>6개월 전에 샀다면</t>
        </is>
      </c>
      <c r="E3575" t="inlineStr">
        <is>
          <t>[중기추세]+[정석방어]</t>
        </is>
      </c>
      <c r="F3575" t="inlineStr">
        <is>
          <t>[중기추세]</t>
        </is>
      </c>
      <c r="G3575" t="inlineStr">
        <is>
          <t>[정석방어]</t>
        </is>
      </c>
      <c r="H3575" t="n">
        <v>300000</v>
      </c>
      <c r="I3575" t="n">
        <v>10155</v>
      </c>
      <c r="J3575" t="n">
        <v>10795</v>
      </c>
      <c r="K3575" t="n">
        <v>6.3</v>
      </c>
      <c r="L3575" t="n">
        <v>0</v>
      </c>
      <c r="M3575" t="n">
        <v>0</v>
      </c>
      <c r="N3575" t="n">
        <v>0</v>
      </c>
      <c r="O3575" t="n">
        <v>0</v>
      </c>
      <c r="P3575" t="inlineStr">
        <is>
          <t>2025-12-08</t>
        </is>
      </c>
      <c r="Q3575" t="inlineStr">
        <is>
          <t>2026-06-08</t>
        </is>
      </c>
      <c r="R3575" t="inlineStr">
        <is>
          <t>+10%▶50% 익절 / +20%▶30% 익절 / +30%▶20% 익절</t>
        </is>
      </c>
      <c r="S3575" t="inlineStr">
        <is>
          <t>-3%▶70% 손절 / -5%▶20% 손절 / -10%▶10% 손절</t>
        </is>
      </c>
      <c r="T3575" t="inlineStr">
        <is>
          <t>매수 0.0005 / 매도 0.0025 / 슬리피지 0.0007</t>
        </is>
      </c>
    </row>
    <row r="3576">
      <c r="A3576" t="inlineStr">
        <is>
          <t>TIGER 2차전지TOP10|6개월 전에 샀다면|[중기추세]+[변동성허용]</t>
        </is>
      </c>
      <c r="B3576" t="inlineStr">
        <is>
          <t>TIGER 2차전지TOP10</t>
        </is>
      </c>
      <c r="C3576" t="inlineStr">
        <is>
          <t>364980</t>
        </is>
      </c>
      <c r="D3576" t="inlineStr">
        <is>
          <t>6개월 전에 샀다면</t>
        </is>
      </c>
      <c r="E3576" t="inlineStr">
        <is>
          <t>[중기추세]+[변동성허용]</t>
        </is>
      </c>
      <c r="F3576" t="inlineStr">
        <is>
          <t>[중기추세]</t>
        </is>
      </c>
      <c r="G3576" t="inlineStr">
        <is>
          <t>[변동성허용]</t>
        </is>
      </c>
      <c r="H3576" t="n">
        <v>300000</v>
      </c>
      <c r="I3576" t="n">
        <v>10155</v>
      </c>
      <c r="J3576" t="n">
        <v>10795</v>
      </c>
      <c r="K3576" t="n">
        <v>6.3</v>
      </c>
      <c r="L3576" t="n">
        <v>0</v>
      </c>
      <c r="M3576" t="n">
        <v>0</v>
      </c>
      <c r="N3576" t="n">
        <v>0</v>
      </c>
      <c r="O3576" t="n">
        <v>0</v>
      </c>
      <c r="P3576" t="inlineStr">
        <is>
          <t>2025-12-08</t>
        </is>
      </c>
      <c r="Q3576" t="inlineStr">
        <is>
          <t>2026-06-08</t>
        </is>
      </c>
      <c r="R3576" t="inlineStr">
        <is>
          <t>+10%▶50% 익절 / +20%▶30% 익절 / +30%▶20% 익절</t>
        </is>
      </c>
      <c r="S3576" t="inlineStr">
        <is>
          <t>-5%▶50% 손절 / -10%▶30% 손절 / -15%▶20% 손절</t>
        </is>
      </c>
      <c r="T3576" t="inlineStr">
        <is>
          <t>매수 0.0005 / 매도 0.0025 / 슬리피지 0.0007</t>
        </is>
      </c>
    </row>
    <row r="3577">
      <c r="A3577" t="inlineStr">
        <is>
          <t>TIGER 2차전지TOP10|6개월 전에 샀다면|[중기추세]+[버티기형]</t>
        </is>
      </c>
      <c r="B3577" t="inlineStr">
        <is>
          <t>TIGER 2차전지TOP10</t>
        </is>
      </c>
      <c r="C3577" t="inlineStr">
        <is>
          <t>364980</t>
        </is>
      </c>
      <c r="D3577" t="inlineStr">
        <is>
          <t>6개월 전에 샀다면</t>
        </is>
      </c>
      <c r="E3577" t="inlineStr">
        <is>
          <t>[중기추세]+[버티기형]</t>
        </is>
      </c>
      <c r="F3577" t="inlineStr">
        <is>
          <t>[중기추세]</t>
        </is>
      </c>
      <c r="G3577" t="inlineStr">
        <is>
          <t>[버티기형]</t>
        </is>
      </c>
      <c r="H3577" t="n">
        <v>300000</v>
      </c>
      <c r="I3577" t="n">
        <v>10155</v>
      </c>
      <c r="J3577" t="n">
        <v>10795</v>
      </c>
      <c r="K3577" t="n">
        <v>6.3</v>
      </c>
      <c r="L3577" t="n">
        <v>0</v>
      </c>
      <c r="M3577" t="n">
        <v>0</v>
      </c>
      <c r="N3577" t="n">
        <v>0</v>
      </c>
      <c r="O3577" t="n">
        <v>0</v>
      </c>
      <c r="P3577" t="inlineStr">
        <is>
          <t>2025-12-08</t>
        </is>
      </c>
      <c r="Q3577" t="inlineStr">
        <is>
          <t>2026-06-08</t>
        </is>
      </c>
      <c r="R3577" t="inlineStr">
        <is>
          <t>+10%▶50% 익절 / +20%▶30% 익절 / +30%▶20% 익절</t>
        </is>
      </c>
      <c r="S3577" t="inlineStr">
        <is>
          <t>-5%▶40% 손절 / -15%▶30% 손절 / -20%▶30% 손절</t>
        </is>
      </c>
      <c r="T3577" t="inlineStr">
        <is>
          <t>매수 0.0005 / 매도 0.0025 / 슬리피지 0.0007</t>
        </is>
      </c>
    </row>
    <row r="3578">
      <c r="A3578" t="inlineStr">
        <is>
          <t>TIGER 2차전지TOP10|6개월 전에 샀다면|[수익극대화]+[칼손절]</t>
        </is>
      </c>
      <c r="B3578" t="inlineStr">
        <is>
          <t>TIGER 2차전지TOP10</t>
        </is>
      </c>
      <c r="C3578" t="inlineStr">
        <is>
          <t>364980</t>
        </is>
      </c>
      <c r="D3578" t="inlineStr">
        <is>
          <t>6개월 전에 샀다면</t>
        </is>
      </c>
      <c r="E3578" t="inlineStr">
        <is>
          <t>[수익극대화]+[칼손절]</t>
        </is>
      </c>
      <c r="F3578" t="inlineStr">
        <is>
          <t>[수익극대화]</t>
        </is>
      </c>
      <c r="G3578" t="inlineStr">
        <is>
          <t>[칼손절]</t>
        </is>
      </c>
      <c r="H3578" t="n">
        <v>300000</v>
      </c>
      <c r="I3578" t="n">
        <v>10155</v>
      </c>
      <c r="J3578" t="n">
        <v>10795</v>
      </c>
      <c r="K3578" t="n">
        <v>6.3</v>
      </c>
      <c r="L3578" t="n">
        <v>0</v>
      </c>
      <c r="M3578" t="n">
        <v>0</v>
      </c>
      <c r="N3578" t="n">
        <v>0</v>
      </c>
      <c r="O3578" t="n">
        <v>0</v>
      </c>
      <c r="P3578" t="inlineStr">
        <is>
          <t>2025-12-08</t>
        </is>
      </c>
      <c r="Q3578" t="inlineStr">
        <is>
          <t>2026-06-08</t>
        </is>
      </c>
      <c r="R3578" t="inlineStr">
        <is>
          <t>+10%▶40% 익절 / +20%▶30% 익절 / +40%▶30% 익절</t>
        </is>
      </c>
      <c r="S3578" t="inlineStr">
        <is>
          <t>-2%▶80% 손절 / -4%▶10% 손절 / -6%▶10% 손절</t>
        </is>
      </c>
      <c r="T3578" t="inlineStr">
        <is>
          <t>매수 0.0005 / 매도 0.0025 / 슬리피지 0.0007</t>
        </is>
      </c>
    </row>
    <row r="3579">
      <c r="A3579" t="inlineStr">
        <is>
          <t>TIGER 2차전지TOP10|6개월 전에 샀다면|[수익극대화]+[정석방어]</t>
        </is>
      </c>
      <c r="B3579" t="inlineStr">
        <is>
          <t>TIGER 2차전지TOP10</t>
        </is>
      </c>
      <c r="C3579" t="inlineStr">
        <is>
          <t>364980</t>
        </is>
      </c>
      <c r="D3579" t="inlineStr">
        <is>
          <t>6개월 전에 샀다면</t>
        </is>
      </c>
      <c r="E3579" t="inlineStr">
        <is>
          <t>[수익극대화]+[정석방어]</t>
        </is>
      </c>
      <c r="F3579" t="inlineStr">
        <is>
          <t>[수익극대화]</t>
        </is>
      </c>
      <c r="G3579" t="inlineStr">
        <is>
          <t>[정석방어]</t>
        </is>
      </c>
      <c r="H3579" t="n">
        <v>300000</v>
      </c>
      <c r="I3579" t="n">
        <v>10155</v>
      </c>
      <c r="J3579" t="n">
        <v>10795</v>
      </c>
      <c r="K3579" t="n">
        <v>6.3</v>
      </c>
      <c r="L3579" t="n">
        <v>0</v>
      </c>
      <c r="M3579" t="n">
        <v>0</v>
      </c>
      <c r="N3579" t="n">
        <v>0</v>
      </c>
      <c r="O3579" t="n">
        <v>0</v>
      </c>
      <c r="P3579" t="inlineStr">
        <is>
          <t>2025-12-08</t>
        </is>
      </c>
      <c r="Q3579" t="inlineStr">
        <is>
          <t>2026-06-08</t>
        </is>
      </c>
      <c r="R3579" t="inlineStr">
        <is>
          <t>+10%▶40% 익절 / +20%▶30% 익절 / +40%▶30% 익절</t>
        </is>
      </c>
      <c r="S3579" t="inlineStr">
        <is>
          <t>-3%▶70% 손절 / -5%▶20% 손절 / -10%▶10% 손절</t>
        </is>
      </c>
      <c r="T3579" t="inlineStr">
        <is>
          <t>매수 0.0005 / 매도 0.0025 / 슬리피지 0.0007</t>
        </is>
      </c>
    </row>
    <row r="3580">
      <c r="A3580" t="inlineStr">
        <is>
          <t>TIGER 2차전지TOP10|6개월 전에 샀다면|[수익극대화]+[변동성허용]</t>
        </is>
      </c>
      <c r="B3580" t="inlineStr">
        <is>
          <t>TIGER 2차전지TOP10</t>
        </is>
      </c>
      <c r="C3580" t="inlineStr">
        <is>
          <t>364980</t>
        </is>
      </c>
      <c r="D3580" t="inlineStr">
        <is>
          <t>6개월 전에 샀다면</t>
        </is>
      </c>
      <c r="E3580" t="inlineStr">
        <is>
          <t>[수익극대화]+[변동성허용]</t>
        </is>
      </c>
      <c r="F3580" t="inlineStr">
        <is>
          <t>[수익극대화]</t>
        </is>
      </c>
      <c r="G3580" t="inlineStr">
        <is>
          <t>[변동성허용]</t>
        </is>
      </c>
      <c r="H3580" t="n">
        <v>300000</v>
      </c>
      <c r="I3580" t="n">
        <v>10155</v>
      </c>
      <c r="J3580" t="n">
        <v>10795</v>
      </c>
      <c r="K3580" t="n">
        <v>6.3</v>
      </c>
      <c r="L3580" t="n">
        <v>0</v>
      </c>
      <c r="M3580" t="n">
        <v>0</v>
      </c>
      <c r="N3580" t="n">
        <v>0</v>
      </c>
      <c r="O3580" t="n">
        <v>0</v>
      </c>
      <c r="P3580" t="inlineStr">
        <is>
          <t>2025-12-08</t>
        </is>
      </c>
      <c r="Q3580" t="inlineStr">
        <is>
          <t>2026-06-08</t>
        </is>
      </c>
      <c r="R3580" t="inlineStr">
        <is>
          <t>+10%▶40% 익절 / +20%▶30% 익절 / +40%▶30% 익절</t>
        </is>
      </c>
      <c r="S3580" t="inlineStr">
        <is>
          <t>-5%▶50% 손절 / -10%▶30% 손절 / -15%▶20% 손절</t>
        </is>
      </c>
      <c r="T3580" t="inlineStr">
        <is>
          <t>매수 0.0005 / 매도 0.0025 / 슬리피지 0.0007</t>
        </is>
      </c>
    </row>
    <row r="3581">
      <c r="A3581" t="inlineStr">
        <is>
          <t>TIGER 2차전지TOP10|6개월 전에 샀다면|[수익극대화]+[버티기형]</t>
        </is>
      </c>
      <c r="B3581" t="inlineStr">
        <is>
          <t>TIGER 2차전지TOP10</t>
        </is>
      </c>
      <c r="C3581" t="inlineStr">
        <is>
          <t>364980</t>
        </is>
      </c>
      <c r="D3581" t="inlineStr">
        <is>
          <t>6개월 전에 샀다면</t>
        </is>
      </c>
      <c r="E3581" t="inlineStr">
        <is>
          <t>[수익극대화]+[버티기형]</t>
        </is>
      </c>
      <c r="F3581" t="inlineStr">
        <is>
          <t>[수익극대화]</t>
        </is>
      </c>
      <c r="G3581" t="inlineStr">
        <is>
          <t>[버티기형]</t>
        </is>
      </c>
      <c r="H3581" t="n">
        <v>300000</v>
      </c>
      <c r="I3581" t="n">
        <v>10155</v>
      </c>
      <c r="J3581" t="n">
        <v>10795</v>
      </c>
      <c r="K3581" t="n">
        <v>6.3</v>
      </c>
      <c r="L3581" t="n">
        <v>0</v>
      </c>
      <c r="M3581" t="n">
        <v>0</v>
      </c>
      <c r="N3581" t="n">
        <v>0</v>
      </c>
      <c r="O3581" t="n">
        <v>0</v>
      </c>
      <c r="P3581" t="inlineStr">
        <is>
          <t>2025-12-08</t>
        </is>
      </c>
      <c r="Q3581" t="inlineStr">
        <is>
          <t>2026-06-08</t>
        </is>
      </c>
      <c r="R3581" t="inlineStr">
        <is>
          <t>+10%▶40% 익절 / +20%▶30% 익절 / +40%▶30% 익절</t>
        </is>
      </c>
      <c r="S3581" t="inlineStr">
        <is>
          <t>-5%▶40% 손절 / -15%▶30% 손절 / -20%▶30% 손절</t>
        </is>
      </c>
      <c r="T3581" t="inlineStr">
        <is>
          <t>매수 0.0005 / 매도 0.0025 / 슬리피지 0.0007</t>
        </is>
      </c>
    </row>
    <row r="3582">
      <c r="A3582" t="inlineStr">
        <is>
          <t>TIGER 2차전지TOP10|전체 평가기간|[초단타]+[칼손절]</t>
        </is>
      </c>
      <c r="B3582" t="inlineStr">
        <is>
          <t>TIGER 2차전지TOP10</t>
        </is>
      </c>
      <c r="C3582" t="inlineStr">
        <is>
          <t>364980</t>
        </is>
      </c>
      <c r="D3582" t="inlineStr">
        <is>
          <t>전체 평가기간</t>
        </is>
      </c>
      <c r="E3582" t="inlineStr">
        <is>
          <t>[초단타]+[칼손절]</t>
        </is>
      </c>
      <c r="F3582" t="inlineStr">
        <is>
          <t>[초단타]</t>
        </is>
      </c>
      <c r="G3582" t="inlineStr">
        <is>
          <t>[칼손절]</t>
        </is>
      </c>
      <c r="H3582" t="n">
        <v>300000</v>
      </c>
      <c r="I3582" t="n">
        <v>8560</v>
      </c>
      <c r="J3582" t="n">
        <v>10795</v>
      </c>
      <c r="K3582" t="n">
        <v>26.11</v>
      </c>
      <c r="L3582" t="n">
        <v>0</v>
      </c>
      <c r="M3582" t="n">
        <v>0</v>
      </c>
      <c r="N3582" t="n">
        <v>0</v>
      </c>
      <c r="O3582" t="n">
        <v>0</v>
      </c>
      <c r="P3582" t="inlineStr">
        <is>
          <t>2026-01-02</t>
        </is>
      </c>
      <c r="Q3582" t="inlineStr">
        <is>
          <t>2026-06-08</t>
        </is>
      </c>
      <c r="R3582" t="inlineStr">
        <is>
          <t>+3%▶70% 익절 / +5%▶20% 익절 / +10%▶10% 익절</t>
        </is>
      </c>
      <c r="S3582" t="inlineStr">
        <is>
          <t>-2%▶80% 손절 / -4%▶10% 손절 / -6%▶10% 손절</t>
        </is>
      </c>
      <c r="T3582" t="inlineStr">
        <is>
          <t>매수 0.0005 / 매도 0.0025 / 슬리피지 0.0007</t>
        </is>
      </c>
    </row>
    <row r="3583">
      <c r="A3583" t="inlineStr">
        <is>
          <t>TIGER 2차전지TOP10|전체 평가기간|[초단타]+[정석방어]</t>
        </is>
      </c>
      <c r="B3583" t="inlineStr">
        <is>
          <t>TIGER 2차전지TOP10</t>
        </is>
      </c>
      <c r="C3583" t="inlineStr">
        <is>
          <t>364980</t>
        </is>
      </c>
      <c r="D3583" t="inlineStr">
        <is>
          <t>전체 평가기간</t>
        </is>
      </c>
      <c r="E3583" t="inlineStr">
        <is>
          <t>[초단타]+[정석방어]</t>
        </is>
      </c>
      <c r="F3583" t="inlineStr">
        <is>
          <t>[초단타]</t>
        </is>
      </c>
      <c r="G3583" t="inlineStr">
        <is>
          <t>[정석방어]</t>
        </is>
      </c>
      <c r="H3583" t="n">
        <v>300000</v>
      </c>
      <c r="I3583" t="n">
        <v>8560</v>
      </c>
      <c r="J3583" t="n">
        <v>10795</v>
      </c>
      <c r="K3583" t="n">
        <v>26.11</v>
      </c>
      <c r="L3583" t="n">
        <v>0</v>
      </c>
      <c r="M3583" t="n">
        <v>0</v>
      </c>
      <c r="N3583" t="n">
        <v>0</v>
      </c>
      <c r="O3583" t="n">
        <v>0</v>
      </c>
      <c r="P3583" t="inlineStr">
        <is>
          <t>2026-01-02</t>
        </is>
      </c>
      <c r="Q3583" t="inlineStr">
        <is>
          <t>2026-06-08</t>
        </is>
      </c>
      <c r="R3583" t="inlineStr">
        <is>
          <t>+3%▶70% 익절 / +5%▶20% 익절 / +10%▶10% 익절</t>
        </is>
      </c>
      <c r="S3583" t="inlineStr">
        <is>
          <t>-3%▶70% 손절 / -5%▶20% 손절 / -10%▶10% 손절</t>
        </is>
      </c>
      <c r="T3583" t="inlineStr">
        <is>
          <t>매수 0.0005 / 매도 0.0025 / 슬리피지 0.0007</t>
        </is>
      </c>
    </row>
    <row r="3584">
      <c r="A3584" t="inlineStr">
        <is>
          <t>TIGER 2차전지TOP10|전체 평가기간|[초단타]+[변동성허용]</t>
        </is>
      </c>
      <c r="B3584" t="inlineStr">
        <is>
          <t>TIGER 2차전지TOP10</t>
        </is>
      </c>
      <c r="C3584" t="inlineStr">
        <is>
          <t>364980</t>
        </is>
      </c>
      <c r="D3584" t="inlineStr">
        <is>
          <t>전체 평가기간</t>
        </is>
      </c>
      <c r="E3584" t="inlineStr">
        <is>
          <t>[초단타]+[변동성허용]</t>
        </is>
      </c>
      <c r="F3584" t="inlineStr">
        <is>
          <t>[초단타]</t>
        </is>
      </c>
      <c r="G3584" t="inlineStr">
        <is>
          <t>[변동성허용]</t>
        </is>
      </c>
      <c r="H3584" t="n">
        <v>300000</v>
      </c>
      <c r="I3584" t="n">
        <v>8560</v>
      </c>
      <c r="J3584" t="n">
        <v>10795</v>
      </c>
      <c r="K3584" t="n">
        <v>26.11</v>
      </c>
      <c r="L3584" t="n">
        <v>0</v>
      </c>
      <c r="M3584" t="n">
        <v>0</v>
      </c>
      <c r="N3584" t="n">
        <v>0</v>
      </c>
      <c r="O3584" t="n">
        <v>0</v>
      </c>
      <c r="P3584" t="inlineStr">
        <is>
          <t>2026-01-02</t>
        </is>
      </c>
      <c r="Q3584" t="inlineStr">
        <is>
          <t>2026-06-08</t>
        </is>
      </c>
      <c r="R3584" t="inlineStr">
        <is>
          <t>+3%▶70% 익절 / +5%▶20% 익절 / +10%▶10% 익절</t>
        </is>
      </c>
      <c r="S3584" t="inlineStr">
        <is>
          <t>-5%▶50% 손절 / -10%▶30% 손절 / -15%▶20% 손절</t>
        </is>
      </c>
      <c r="T3584" t="inlineStr">
        <is>
          <t>매수 0.0005 / 매도 0.0025 / 슬리피지 0.0007</t>
        </is>
      </c>
    </row>
    <row r="3585">
      <c r="A3585" t="inlineStr">
        <is>
          <t>TIGER 2차전지TOP10|전체 평가기간|[초단타]+[버티기형]</t>
        </is>
      </c>
      <c r="B3585" t="inlineStr">
        <is>
          <t>TIGER 2차전지TOP10</t>
        </is>
      </c>
      <c r="C3585" t="inlineStr">
        <is>
          <t>364980</t>
        </is>
      </c>
      <c r="D3585" t="inlineStr">
        <is>
          <t>전체 평가기간</t>
        </is>
      </c>
      <c r="E3585" t="inlineStr">
        <is>
          <t>[초단타]+[버티기형]</t>
        </is>
      </c>
      <c r="F3585" t="inlineStr">
        <is>
          <t>[초단타]</t>
        </is>
      </c>
      <c r="G3585" t="inlineStr">
        <is>
          <t>[버티기형]</t>
        </is>
      </c>
      <c r="H3585" t="n">
        <v>300000</v>
      </c>
      <c r="I3585" t="n">
        <v>8560</v>
      </c>
      <c r="J3585" t="n">
        <v>10795</v>
      </c>
      <c r="K3585" t="n">
        <v>26.11</v>
      </c>
      <c r="L3585" t="n">
        <v>0</v>
      </c>
      <c r="M3585" t="n">
        <v>0</v>
      </c>
      <c r="N3585" t="n">
        <v>0</v>
      </c>
      <c r="O3585" t="n">
        <v>0</v>
      </c>
      <c r="P3585" t="inlineStr">
        <is>
          <t>2026-01-02</t>
        </is>
      </c>
      <c r="Q3585" t="inlineStr">
        <is>
          <t>2026-06-08</t>
        </is>
      </c>
      <c r="R3585" t="inlineStr">
        <is>
          <t>+3%▶70% 익절 / +5%▶20% 익절 / +10%▶10% 익절</t>
        </is>
      </c>
      <c r="S3585" t="inlineStr">
        <is>
          <t>-5%▶40% 손절 / -15%▶30% 손절 / -20%▶30% 손절</t>
        </is>
      </c>
      <c r="T3585" t="inlineStr">
        <is>
          <t>매수 0.0005 / 매도 0.0025 / 슬리피지 0.0007</t>
        </is>
      </c>
    </row>
    <row r="3586">
      <c r="A3586" t="inlineStr">
        <is>
          <t>TIGER 2차전지TOP10|전체 평가기간|[단기스윙]+[칼손절]</t>
        </is>
      </c>
      <c r="B3586" t="inlineStr">
        <is>
          <t>TIGER 2차전지TOP10</t>
        </is>
      </c>
      <c r="C3586" t="inlineStr">
        <is>
          <t>364980</t>
        </is>
      </c>
      <c r="D3586" t="inlineStr">
        <is>
          <t>전체 평가기간</t>
        </is>
      </c>
      <c r="E3586" t="inlineStr">
        <is>
          <t>[단기스윙]+[칼손절]</t>
        </is>
      </c>
      <c r="F3586" t="inlineStr">
        <is>
          <t>[단기스윙]</t>
        </is>
      </c>
      <c r="G3586" t="inlineStr">
        <is>
          <t>[칼손절]</t>
        </is>
      </c>
      <c r="H3586" t="n">
        <v>300000</v>
      </c>
      <c r="I3586" t="n">
        <v>8560</v>
      </c>
      <c r="J3586" t="n">
        <v>10795</v>
      </c>
      <c r="K3586" t="n">
        <v>26.11</v>
      </c>
      <c r="L3586" t="n">
        <v>0</v>
      </c>
      <c r="M3586" t="n">
        <v>0</v>
      </c>
      <c r="N3586" t="n">
        <v>0</v>
      </c>
      <c r="O3586" t="n">
        <v>0</v>
      </c>
      <c r="P3586" t="inlineStr">
        <is>
          <t>2026-01-02</t>
        </is>
      </c>
      <c r="Q3586" t="inlineStr">
        <is>
          <t>2026-06-08</t>
        </is>
      </c>
      <c r="R3586" t="inlineStr">
        <is>
          <t>+5%▶60% 익절 / +10%▶30% 익절 / +20%▶10% 익절</t>
        </is>
      </c>
      <c r="S3586" t="inlineStr">
        <is>
          <t>-2%▶80% 손절 / -4%▶10% 손절 / -6%▶10% 손절</t>
        </is>
      </c>
      <c r="T3586" t="inlineStr">
        <is>
          <t>매수 0.0005 / 매도 0.0025 / 슬리피지 0.0007</t>
        </is>
      </c>
    </row>
    <row r="3587">
      <c r="A3587" t="inlineStr">
        <is>
          <t>TIGER 2차전지TOP10|전체 평가기간|[단기스윙]+[정석방어]</t>
        </is>
      </c>
      <c r="B3587" t="inlineStr">
        <is>
          <t>TIGER 2차전지TOP10</t>
        </is>
      </c>
      <c r="C3587" t="inlineStr">
        <is>
          <t>364980</t>
        </is>
      </c>
      <c r="D3587" t="inlineStr">
        <is>
          <t>전체 평가기간</t>
        </is>
      </c>
      <c r="E3587" t="inlineStr">
        <is>
          <t>[단기스윙]+[정석방어]</t>
        </is>
      </c>
      <c r="F3587" t="inlineStr">
        <is>
          <t>[단기스윙]</t>
        </is>
      </c>
      <c r="G3587" t="inlineStr">
        <is>
          <t>[정석방어]</t>
        </is>
      </c>
      <c r="H3587" t="n">
        <v>300000</v>
      </c>
      <c r="I3587" t="n">
        <v>8560</v>
      </c>
      <c r="J3587" t="n">
        <v>10795</v>
      </c>
      <c r="K3587" t="n">
        <v>26.11</v>
      </c>
      <c r="L3587" t="n">
        <v>0</v>
      </c>
      <c r="M3587" t="n">
        <v>0</v>
      </c>
      <c r="N3587" t="n">
        <v>0</v>
      </c>
      <c r="O3587" t="n">
        <v>0</v>
      </c>
      <c r="P3587" t="inlineStr">
        <is>
          <t>2026-01-02</t>
        </is>
      </c>
      <c r="Q3587" t="inlineStr">
        <is>
          <t>2026-06-08</t>
        </is>
      </c>
      <c r="R3587" t="inlineStr">
        <is>
          <t>+5%▶60% 익절 / +10%▶30% 익절 / +20%▶10% 익절</t>
        </is>
      </c>
      <c r="S3587" t="inlineStr">
        <is>
          <t>-3%▶70% 손절 / -5%▶20% 손절 / -10%▶10% 손절</t>
        </is>
      </c>
      <c r="T3587" t="inlineStr">
        <is>
          <t>매수 0.0005 / 매도 0.0025 / 슬리피지 0.0007</t>
        </is>
      </c>
    </row>
    <row r="3588">
      <c r="A3588" t="inlineStr">
        <is>
          <t>TIGER 2차전지TOP10|전체 평가기간|[단기스윙]+[변동성허용]</t>
        </is>
      </c>
      <c r="B3588" t="inlineStr">
        <is>
          <t>TIGER 2차전지TOP10</t>
        </is>
      </c>
      <c r="C3588" t="inlineStr">
        <is>
          <t>364980</t>
        </is>
      </c>
      <c r="D3588" t="inlineStr">
        <is>
          <t>전체 평가기간</t>
        </is>
      </c>
      <c r="E3588" t="inlineStr">
        <is>
          <t>[단기스윙]+[변동성허용]</t>
        </is>
      </c>
      <c r="F3588" t="inlineStr">
        <is>
          <t>[단기스윙]</t>
        </is>
      </c>
      <c r="G3588" t="inlineStr">
        <is>
          <t>[변동성허용]</t>
        </is>
      </c>
      <c r="H3588" t="n">
        <v>300000</v>
      </c>
      <c r="I3588" t="n">
        <v>8560</v>
      </c>
      <c r="J3588" t="n">
        <v>10795</v>
      </c>
      <c r="K3588" t="n">
        <v>26.11</v>
      </c>
      <c r="L3588" t="n">
        <v>0</v>
      </c>
      <c r="M3588" t="n">
        <v>0</v>
      </c>
      <c r="N3588" t="n">
        <v>0</v>
      </c>
      <c r="O3588" t="n">
        <v>0</v>
      </c>
      <c r="P3588" t="inlineStr">
        <is>
          <t>2026-01-02</t>
        </is>
      </c>
      <c r="Q3588" t="inlineStr">
        <is>
          <t>2026-06-08</t>
        </is>
      </c>
      <c r="R3588" t="inlineStr">
        <is>
          <t>+5%▶60% 익절 / +10%▶30% 익절 / +20%▶10% 익절</t>
        </is>
      </c>
      <c r="S3588" t="inlineStr">
        <is>
          <t>-5%▶50% 손절 / -10%▶30% 손절 / -15%▶20% 손절</t>
        </is>
      </c>
      <c r="T3588" t="inlineStr">
        <is>
          <t>매수 0.0005 / 매도 0.0025 / 슬리피지 0.0007</t>
        </is>
      </c>
    </row>
    <row r="3589">
      <c r="A3589" t="inlineStr">
        <is>
          <t>TIGER 2차전지TOP10|전체 평가기간|[단기스윙]+[버티기형]</t>
        </is>
      </c>
      <c r="B3589" t="inlineStr">
        <is>
          <t>TIGER 2차전지TOP10</t>
        </is>
      </c>
      <c r="C3589" t="inlineStr">
        <is>
          <t>364980</t>
        </is>
      </c>
      <c r="D3589" t="inlineStr">
        <is>
          <t>전체 평가기간</t>
        </is>
      </c>
      <c r="E3589" t="inlineStr">
        <is>
          <t>[단기스윙]+[버티기형]</t>
        </is>
      </c>
      <c r="F3589" t="inlineStr">
        <is>
          <t>[단기스윙]</t>
        </is>
      </c>
      <c r="G3589" t="inlineStr">
        <is>
          <t>[버티기형]</t>
        </is>
      </c>
      <c r="H3589" t="n">
        <v>300000</v>
      </c>
      <c r="I3589" t="n">
        <v>8560</v>
      </c>
      <c r="J3589" t="n">
        <v>10795</v>
      </c>
      <c r="K3589" t="n">
        <v>26.11</v>
      </c>
      <c r="L3589" t="n">
        <v>0</v>
      </c>
      <c r="M3589" t="n">
        <v>0</v>
      </c>
      <c r="N3589" t="n">
        <v>0</v>
      </c>
      <c r="O3589" t="n">
        <v>0</v>
      </c>
      <c r="P3589" t="inlineStr">
        <is>
          <t>2026-01-02</t>
        </is>
      </c>
      <c r="Q3589" t="inlineStr">
        <is>
          <t>2026-06-08</t>
        </is>
      </c>
      <c r="R3589" t="inlineStr">
        <is>
          <t>+5%▶60% 익절 / +10%▶30% 익절 / +20%▶10% 익절</t>
        </is>
      </c>
      <c r="S3589" t="inlineStr">
        <is>
          <t>-5%▶40% 손절 / -15%▶30% 손절 / -20%▶30% 손절</t>
        </is>
      </c>
      <c r="T3589" t="inlineStr">
        <is>
          <t>매수 0.0005 / 매도 0.0025 / 슬리피지 0.0007</t>
        </is>
      </c>
    </row>
    <row r="3590">
      <c r="A3590" t="inlineStr">
        <is>
          <t>TIGER 2차전지TOP10|전체 평가기간|[대표님룰]+[칼손절]</t>
        </is>
      </c>
      <c r="B3590" t="inlineStr">
        <is>
          <t>TIGER 2차전지TOP10</t>
        </is>
      </c>
      <c r="C3590" t="inlineStr">
        <is>
          <t>364980</t>
        </is>
      </c>
      <c r="D3590" t="inlineStr">
        <is>
          <t>전체 평가기간</t>
        </is>
      </c>
      <c r="E3590" t="inlineStr">
        <is>
          <t>[대표님룰]+[칼손절]</t>
        </is>
      </c>
      <c r="F3590" t="inlineStr">
        <is>
          <t>[대표님룰]</t>
        </is>
      </c>
      <c r="G3590" t="inlineStr">
        <is>
          <t>[칼손절]</t>
        </is>
      </c>
      <c r="H3590" t="n">
        <v>300000</v>
      </c>
      <c r="I3590" t="n">
        <v>8560</v>
      </c>
      <c r="J3590" t="n">
        <v>10795</v>
      </c>
      <c r="K3590" t="n">
        <v>26.11</v>
      </c>
      <c r="L3590" t="n">
        <v>0</v>
      </c>
      <c r="M3590" t="n">
        <v>0</v>
      </c>
      <c r="N3590" t="n">
        <v>0</v>
      </c>
      <c r="O3590" t="n">
        <v>0</v>
      </c>
      <c r="P3590" t="inlineStr">
        <is>
          <t>2026-01-02</t>
        </is>
      </c>
      <c r="Q3590" t="inlineStr">
        <is>
          <t>2026-06-08</t>
        </is>
      </c>
      <c r="R3590" t="inlineStr">
        <is>
          <t>+5%▶60% 익절 / +10%▶30% 익절 / +30%▶10% 익절</t>
        </is>
      </c>
      <c r="S3590" t="inlineStr">
        <is>
          <t>-2%▶80% 손절 / -4%▶10% 손절 / -6%▶10% 손절</t>
        </is>
      </c>
      <c r="T3590" t="inlineStr">
        <is>
          <t>매수 0.0005 / 매도 0.0025 / 슬리피지 0.0007</t>
        </is>
      </c>
    </row>
    <row r="3591">
      <c r="A3591" t="inlineStr">
        <is>
          <t>TIGER 2차전지TOP10|전체 평가기간|[대표님룰]+[정석방어]</t>
        </is>
      </c>
      <c r="B3591" t="inlineStr">
        <is>
          <t>TIGER 2차전지TOP10</t>
        </is>
      </c>
      <c r="C3591" t="inlineStr">
        <is>
          <t>364980</t>
        </is>
      </c>
      <c r="D3591" t="inlineStr">
        <is>
          <t>전체 평가기간</t>
        </is>
      </c>
      <c r="E3591" t="inlineStr">
        <is>
          <t>[대표님룰]+[정석방어]</t>
        </is>
      </c>
      <c r="F3591" t="inlineStr">
        <is>
          <t>[대표님룰]</t>
        </is>
      </c>
      <c r="G3591" t="inlineStr">
        <is>
          <t>[정석방어]</t>
        </is>
      </c>
      <c r="H3591" t="n">
        <v>300000</v>
      </c>
      <c r="I3591" t="n">
        <v>8560</v>
      </c>
      <c r="J3591" t="n">
        <v>10795</v>
      </c>
      <c r="K3591" t="n">
        <v>26.11</v>
      </c>
      <c r="L3591" t="n">
        <v>0</v>
      </c>
      <c r="M3591" t="n">
        <v>0</v>
      </c>
      <c r="N3591" t="n">
        <v>0</v>
      </c>
      <c r="O3591" t="n">
        <v>0</v>
      </c>
      <c r="P3591" t="inlineStr">
        <is>
          <t>2026-01-02</t>
        </is>
      </c>
      <c r="Q3591" t="inlineStr">
        <is>
          <t>2026-06-08</t>
        </is>
      </c>
      <c r="R3591" t="inlineStr">
        <is>
          <t>+5%▶60% 익절 / +10%▶30% 익절 / +30%▶10% 익절</t>
        </is>
      </c>
      <c r="S3591" t="inlineStr">
        <is>
          <t>-3%▶70% 손절 / -5%▶20% 손절 / -10%▶10% 손절</t>
        </is>
      </c>
      <c r="T3591" t="inlineStr">
        <is>
          <t>매수 0.0005 / 매도 0.0025 / 슬리피지 0.0007</t>
        </is>
      </c>
    </row>
    <row r="3592">
      <c r="A3592" t="inlineStr">
        <is>
          <t>TIGER 2차전지TOP10|전체 평가기간|[대표님룰]+[변동성허용]</t>
        </is>
      </c>
      <c r="B3592" t="inlineStr">
        <is>
          <t>TIGER 2차전지TOP10</t>
        </is>
      </c>
      <c r="C3592" t="inlineStr">
        <is>
          <t>364980</t>
        </is>
      </c>
      <c r="D3592" t="inlineStr">
        <is>
          <t>전체 평가기간</t>
        </is>
      </c>
      <c r="E3592" t="inlineStr">
        <is>
          <t>[대표님룰]+[변동성허용]</t>
        </is>
      </c>
      <c r="F3592" t="inlineStr">
        <is>
          <t>[대표님룰]</t>
        </is>
      </c>
      <c r="G3592" t="inlineStr">
        <is>
          <t>[변동성허용]</t>
        </is>
      </c>
      <c r="H3592" t="n">
        <v>300000</v>
      </c>
      <c r="I3592" t="n">
        <v>8560</v>
      </c>
      <c r="J3592" t="n">
        <v>10795</v>
      </c>
      <c r="K3592" t="n">
        <v>26.11</v>
      </c>
      <c r="L3592" t="n">
        <v>0</v>
      </c>
      <c r="M3592" t="n">
        <v>0</v>
      </c>
      <c r="N3592" t="n">
        <v>0</v>
      </c>
      <c r="O3592" t="n">
        <v>0</v>
      </c>
      <c r="P3592" t="inlineStr">
        <is>
          <t>2026-01-02</t>
        </is>
      </c>
      <c r="Q3592" t="inlineStr">
        <is>
          <t>2026-06-08</t>
        </is>
      </c>
      <c r="R3592" t="inlineStr">
        <is>
          <t>+5%▶60% 익절 / +10%▶30% 익절 / +30%▶10% 익절</t>
        </is>
      </c>
      <c r="S3592" t="inlineStr">
        <is>
          <t>-5%▶50% 손절 / -10%▶30% 손절 / -15%▶20% 손절</t>
        </is>
      </c>
      <c r="T3592" t="inlineStr">
        <is>
          <t>매수 0.0005 / 매도 0.0025 / 슬리피지 0.0007</t>
        </is>
      </c>
    </row>
    <row r="3593">
      <c r="A3593" t="inlineStr">
        <is>
          <t>TIGER 2차전지TOP10|전체 평가기간|[대표님룰]+[버티기형]</t>
        </is>
      </c>
      <c r="B3593" t="inlineStr">
        <is>
          <t>TIGER 2차전지TOP10</t>
        </is>
      </c>
      <c r="C3593" t="inlineStr">
        <is>
          <t>364980</t>
        </is>
      </c>
      <c r="D3593" t="inlineStr">
        <is>
          <t>전체 평가기간</t>
        </is>
      </c>
      <c r="E3593" t="inlineStr">
        <is>
          <t>[대표님룰]+[버티기형]</t>
        </is>
      </c>
      <c r="F3593" t="inlineStr">
        <is>
          <t>[대표님룰]</t>
        </is>
      </c>
      <c r="G3593" t="inlineStr">
        <is>
          <t>[버티기형]</t>
        </is>
      </c>
      <c r="H3593" t="n">
        <v>300000</v>
      </c>
      <c r="I3593" t="n">
        <v>8560</v>
      </c>
      <c r="J3593" t="n">
        <v>10795</v>
      </c>
      <c r="K3593" t="n">
        <v>26.11</v>
      </c>
      <c r="L3593" t="n">
        <v>0</v>
      </c>
      <c r="M3593" t="n">
        <v>0</v>
      </c>
      <c r="N3593" t="n">
        <v>0</v>
      </c>
      <c r="O3593" t="n">
        <v>0</v>
      </c>
      <c r="P3593" t="inlineStr">
        <is>
          <t>2026-01-02</t>
        </is>
      </c>
      <c r="Q3593" t="inlineStr">
        <is>
          <t>2026-06-08</t>
        </is>
      </c>
      <c r="R3593" t="inlineStr">
        <is>
          <t>+5%▶60% 익절 / +10%▶30% 익절 / +30%▶10% 익절</t>
        </is>
      </c>
      <c r="S3593" t="inlineStr">
        <is>
          <t>-5%▶40% 손절 / -15%▶30% 손절 / -20%▶30% 손절</t>
        </is>
      </c>
      <c r="T3593" t="inlineStr">
        <is>
          <t>매수 0.0005 / 매도 0.0025 / 슬리피지 0.0007</t>
        </is>
      </c>
    </row>
    <row r="3594">
      <c r="A3594" t="inlineStr">
        <is>
          <t>TIGER 2차전지TOP10|전체 평가기간|[중기추세]+[칼손절]</t>
        </is>
      </c>
      <c r="B3594" t="inlineStr">
        <is>
          <t>TIGER 2차전지TOP10</t>
        </is>
      </c>
      <c r="C3594" t="inlineStr">
        <is>
          <t>364980</t>
        </is>
      </c>
      <c r="D3594" t="inlineStr">
        <is>
          <t>전체 평가기간</t>
        </is>
      </c>
      <c r="E3594" t="inlineStr">
        <is>
          <t>[중기추세]+[칼손절]</t>
        </is>
      </c>
      <c r="F3594" t="inlineStr">
        <is>
          <t>[중기추세]</t>
        </is>
      </c>
      <c r="G3594" t="inlineStr">
        <is>
          <t>[칼손절]</t>
        </is>
      </c>
      <c r="H3594" t="n">
        <v>300000</v>
      </c>
      <c r="I3594" t="n">
        <v>8560</v>
      </c>
      <c r="J3594" t="n">
        <v>10795</v>
      </c>
      <c r="K3594" t="n">
        <v>26.11</v>
      </c>
      <c r="L3594" t="n">
        <v>0</v>
      </c>
      <c r="M3594" t="n">
        <v>0</v>
      </c>
      <c r="N3594" t="n">
        <v>0</v>
      </c>
      <c r="O3594" t="n">
        <v>0</v>
      </c>
      <c r="P3594" t="inlineStr">
        <is>
          <t>2026-01-02</t>
        </is>
      </c>
      <c r="Q3594" t="inlineStr">
        <is>
          <t>2026-06-08</t>
        </is>
      </c>
      <c r="R3594" t="inlineStr">
        <is>
          <t>+10%▶50% 익절 / +20%▶30% 익절 / +30%▶20% 익절</t>
        </is>
      </c>
      <c r="S3594" t="inlineStr">
        <is>
          <t>-2%▶80% 손절 / -4%▶10% 손절 / -6%▶10% 손절</t>
        </is>
      </c>
      <c r="T3594" t="inlineStr">
        <is>
          <t>매수 0.0005 / 매도 0.0025 / 슬리피지 0.0007</t>
        </is>
      </c>
    </row>
    <row r="3595">
      <c r="A3595" t="inlineStr">
        <is>
          <t>TIGER 2차전지TOP10|전체 평가기간|[중기추세]+[정석방어]</t>
        </is>
      </c>
      <c r="B3595" t="inlineStr">
        <is>
          <t>TIGER 2차전지TOP10</t>
        </is>
      </c>
      <c r="C3595" t="inlineStr">
        <is>
          <t>364980</t>
        </is>
      </c>
      <c r="D3595" t="inlineStr">
        <is>
          <t>전체 평가기간</t>
        </is>
      </c>
      <c r="E3595" t="inlineStr">
        <is>
          <t>[중기추세]+[정석방어]</t>
        </is>
      </c>
      <c r="F3595" t="inlineStr">
        <is>
          <t>[중기추세]</t>
        </is>
      </c>
      <c r="G3595" t="inlineStr">
        <is>
          <t>[정석방어]</t>
        </is>
      </c>
      <c r="H3595" t="n">
        <v>300000</v>
      </c>
      <c r="I3595" t="n">
        <v>8560</v>
      </c>
      <c r="J3595" t="n">
        <v>10795</v>
      </c>
      <c r="K3595" t="n">
        <v>26.11</v>
      </c>
      <c r="L3595" t="n">
        <v>0</v>
      </c>
      <c r="M3595" t="n">
        <v>0</v>
      </c>
      <c r="N3595" t="n">
        <v>0</v>
      </c>
      <c r="O3595" t="n">
        <v>0</v>
      </c>
      <c r="P3595" t="inlineStr">
        <is>
          <t>2026-01-02</t>
        </is>
      </c>
      <c r="Q3595" t="inlineStr">
        <is>
          <t>2026-06-08</t>
        </is>
      </c>
      <c r="R3595" t="inlineStr">
        <is>
          <t>+10%▶50% 익절 / +20%▶30% 익절 / +30%▶20% 익절</t>
        </is>
      </c>
      <c r="S3595" t="inlineStr">
        <is>
          <t>-3%▶70% 손절 / -5%▶20% 손절 / -10%▶10% 손절</t>
        </is>
      </c>
      <c r="T3595" t="inlineStr">
        <is>
          <t>매수 0.0005 / 매도 0.0025 / 슬리피지 0.0007</t>
        </is>
      </c>
    </row>
    <row r="3596">
      <c r="A3596" t="inlineStr">
        <is>
          <t>TIGER 2차전지TOP10|전체 평가기간|[중기추세]+[변동성허용]</t>
        </is>
      </c>
      <c r="B3596" t="inlineStr">
        <is>
          <t>TIGER 2차전지TOP10</t>
        </is>
      </c>
      <c r="C3596" t="inlineStr">
        <is>
          <t>364980</t>
        </is>
      </c>
      <c r="D3596" t="inlineStr">
        <is>
          <t>전체 평가기간</t>
        </is>
      </c>
      <c r="E3596" t="inlineStr">
        <is>
          <t>[중기추세]+[변동성허용]</t>
        </is>
      </c>
      <c r="F3596" t="inlineStr">
        <is>
          <t>[중기추세]</t>
        </is>
      </c>
      <c r="G3596" t="inlineStr">
        <is>
          <t>[변동성허용]</t>
        </is>
      </c>
      <c r="H3596" t="n">
        <v>300000</v>
      </c>
      <c r="I3596" t="n">
        <v>8560</v>
      </c>
      <c r="J3596" t="n">
        <v>10795</v>
      </c>
      <c r="K3596" t="n">
        <v>26.11</v>
      </c>
      <c r="L3596" t="n">
        <v>0</v>
      </c>
      <c r="M3596" t="n">
        <v>0</v>
      </c>
      <c r="N3596" t="n">
        <v>0</v>
      </c>
      <c r="O3596" t="n">
        <v>0</v>
      </c>
      <c r="P3596" t="inlineStr">
        <is>
          <t>2026-01-02</t>
        </is>
      </c>
      <c r="Q3596" t="inlineStr">
        <is>
          <t>2026-06-08</t>
        </is>
      </c>
      <c r="R3596" t="inlineStr">
        <is>
          <t>+10%▶50% 익절 / +20%▶30% 익절 / +30%▶20% 익절</t>
        </is>
      </c>
      <c r="S3596" t="inlineStr">
        <is>
          <t>-5%▶50% 손절 / -10%▶30% 손절 / -15%▶20% 손절</t>
        </is>
      </c>
      <c r="T3596" t="inlineStr">
        <is>
          <t>매수 0.0005 / 매도 0.0025 / 슬리피지 0.0007</t>
        </is>
      </c>
    </row>
    <row r="3597">
      <c r="A3597" t="inlineStr">
        <is>
          <t>TIGER 2차전지TOP10|전체 평가기간|[중기추세]+[버티기형]</t>
        </is>
      </c>
      <c r="B3597" t="inlineStr">
        <is>
          <t>TIGER 2차전지TOP10</t>
        </is>
      </c>
      <c r="C3597" t="inlineStr">
        <is>
          <t>364980</t>
        </is>
      </c>
      <c r="D3597" t="inlineStr">
        <is>
          <t>전체 평가기간</t>
        </is>
      </c>
      <c r="E3597" t="inlineStr">
        <is>
          <t>[중기추세]+[버티기형]</t>
        </is>
      </c>
      <c r="F3597" t="inlineStr">
        <is>
          <t>[중기추세]</t>
        </is>
      </c>
      <c r="G3597" t="inlineStr">
        <is>
          <t>[버티기형]</t>
        </is>
      </c>
      <c r="H3597" t="n">
        <v>300000</v>
      </c>
      <c r="I3597" t="n">
        <v>8560</v>
      </c>
      <c r="J3597" t="n">
        <v>10795</v>
      </c>
      <c r="K3597" t="n">
        <v>26.11</v>
      </c>
      <c r="L3597" t="n">
        <v>0</v>
      </c>
      <c r="M3597" t="n">
        <v>0</v>
      </c>
      <c r="N3597" t="n">
        <v>0</v>
      </c>
      <c r="O3597" t="n">
        <v>0</v>
      </c>
      <c r="P3597" t="inlineStr">
        <is>
          <t>2026-01-02</t>
        </is>
      </c>
      <c r="Q3597" t="inlineStr">
        <is>
          <t>2026-06-08</t>
        </is>
      </c>
      <c r="R3597" t="inlineStr">
        <is>
          <t>+10%▶50% 익절 / +20%▶30% 익절 / +30%▶20% 익절</t>
        </is>
      </c>
      <c r="S3597" t="inlineStr">
        <is>
          <t>-5%▶40% 손절 / -15%▶30% 손절 / -20%▶30% 손절</t>
        </is>
      </c>
      <c r="T3597" t="inlineStr">
        <is>
          <t>매수 0.0005 / 매도 0.0025 / 슬리피지 0.0007</t>
        </is>
      </c>
    </row>
    <row r="3598">
      <c r="A3598" t="inlineStr">
        <is>
          <t>TIGER 2차전지TOP10|전체 평가기간|[수익극대화]+[칼손절]</t>
        </is>
      </c>
      <c r="B3598" t="inlineStr">
        <is>
          <t>TIGER 2차전지TOP10</t>
        </is>
      </c>
      <c r="C3598" t="inlineStr">
        <is>
          <t>364980</t>
        </is>
      </c>
      <c r="D3598" t="inlineStr">
        <is>
          <t>전체 평가기간</t>
        </is>
      </c>
      <c r="E3598" t="inlineStr">
        <is>
          <t>[수익극대화]+[칼손절]</t>
        </is>
      </c>
      <c r="F3598" t="inlineStr">
        <is>
          <t>[수익극대화]</t>
        </is>
      </c>
      <c r="G3598" t="inlineStr">
        <is>
          <t>[칼손절]</t>
        </is>
      </c>
      <c r="H3598" t="n">
        <v>300000</v>
      </c>
      <c r="I3598" t="n">
        <v>8560</v>
      </c>
      <c r="J3598" t="n">
        <v>10795</v>
      </c>
      <c r="K3598" t="n">
        <v>26.11</v>
      </c>
      <c r="L3598" t="n">
        <v>0</v>
      </c>
      <c r="M3598" t="n">
        <v>0</v>
      </c>
      <c r="N3598" t="n">
        <v>0</v>
      </c>
      <c r="O3598" t="n">
        <v>0</v>
      </c>
      <c r="P3598" t="inlineStr">
        <is>
          <t>2026-01-02</t>
        </is>
      </c>
      <c r="Q3598" t="inlineStr">
        <is>
          <t>2026-06-08</t>
        </is>
      </c>
      <c r="R3598" t="inlineStr">
        <is>
          <t>+10%▶40% 익절 / +20%▶30% 익절 / +40%▶30% 익절</t>
        </is>
      </c>
      <c r="S3598" t="inlineStr">
        <is>
          <t>-2%▶80% 손절 / -4%▶10% 손절 / -6%▶10% 손절</t>
        </is>
      </c>
      <c r="T3598" t="inlineStr">
        <is>
          <t>매수 0.0005 / 매도 0.0025 / 슬리피지 0.0007</t>
        </is>
      </c>
    </row>
    <row r="3599">
      <c r="A3599" t="inlineStr">
        <is>
          <t>TIGER 2차전지TOP10|전체 평가기간|[수익극대화]+[정석방어]</t>
        </is>
      </c>
      <c r="B3599" t="inlineStr">
        <is>
          <t>TIGER 2차전지TOP10</t>
        </is>
      </c>
      <c r="C3599" t="inlineStr">
        <is>
          <t>364980</t>
        </is>
      </c>
      <c r="D3599" t="inlineStr">
        <is>
          <t>전체 평가기간</t>
        </is>
      </c>
      <c r="E3599" t="inlineStr">
        <is>
          <t>[수익극대화]+[정석방어]</t>
        </is>
      </c>
      <c r="F3599" t="inlineStr">
        <is>
          <t>[수익극대화]</t>
        </is>
      </c>
      <c r="G3599" t="inlineStr">
        <is>
          <t>[정석방어]</t>
        </is>
      </c>
      <c r="H3599" t="n">
        <v>300000</v>
      </c>
      <c r="I3599" t="n">
        <v>8560</v>
      </c>
      <c r="J3599" t="n">
        <v>10795</v>
      </c>
      <c r="K3599" t="n">
        <v>26.11</v>
      </c>
      <c r="L3599" t="n">
        <v>0</v>
      </c>
      <c r="M3599" t="n">
        <v>0</v>
      </c>
      <c r="N3599" t="n">
        <v>0</v>
      </c>
      <c r="O3599" t="n">
        <v>0</v>
      </c>
      <c r="P3599" t="inlineStr">
        <is>
          <t>2026-01-02</t>
        </is>
      </c>
      <c r="Q3599" t="inlineStr">
        <is>
          <t>2026-06-08</t>
        </is>
      </c>
      <c r="R3599" t="inlineStr">
        <is>
          <t>+10%▶40% 익절 / +20%▶30% 익절 / +40%▶30% 익절</t>
        </is>
      </c>
      <c r="S3599" t="inlineStr">
        <is>
          <t>-3%▶70% 손절 / -5%▶20% 손절 / -10%▶10% 손절</t>
        </is>
      </c>
      <c r="T3599" t="inlineStr">
        <is>
          <t>매수 0.0005 / 매도 0.0025 / 슬리피지 0.0007</t>
        </is>
      </c>
    </row>
    <row r="3600">
      <c r="A3600" t="inlineStr">
        <is>
          <t>TIGER 2차전지TOP10|전체 평가기간|[수익극대화]+[변동성허용]</t>
        </is>
      </c>
      <c r="B3600" t="inlineStr">
        <is>
          <t>TIGER 2차전지TOP10</t>
        </is>
      </c>
      <c r="C3600" t="inlineStr">
        <is>
          <t>364980</t>
        </is>
      </c>
      <c r="D3600" t="inlineStr">
        <is>
          <t>전체 평가기간</t>
        </is>
      </c>
      <c r="E3600" t="inlineStr">
        <is>
          <t>[수익극대화]+[변동성허용]</t>
        </is>
      </c>
      <c r="F3600" t="inlineStr">
        <is>
          <t>[수익극대화]</t>
        </is>
      </c>
      <c r="G3600" t="inlineStr">
        <is>
          <t>[변동성허용]</t>
        </is>
      </c>
      <c r="H3600" t="n">
        <v>300000</v>
      </c>
      <c r="I3600" t="n">
        <v>8560</v>
      </c>
      <c r="J3600" t="n">
        <v>10795</v>
      </c>
      <c r="K3600" t="n">
        <v>26.11</v>
      </c>
      <c r="L3600" t="n">
        <v>0</v>
      </c>
      <c r="M3600" t="n">
        <v>0</v>
      </c>
      <c r="N3600" t="n">
        <v>0</v>
      </c>
      <c r="O3600" t="n">
        <v>0</v>
      </c>
      <c r="P3600" t="inlineStr">
        <is>
          <t>2026-01-02</t>
        </is>
      </c>
      <c r="Q3600" t="inlineStr">
        <is>
          <t>2026-06-08</t>
        </is>
      </c>
      <c r="R3600" t="inlineStr">
        <is>
          <t>+10%▶40% 익절 / +20%▶30% 익절 / +40%▶30% 익절</t>
        </is>
      </c>
      <c r="S3600" t="inlineStr">
        <is>
          <t>-5%▶50% 손절 / -10%▶30% 손절 / -15%▶20% 손절</t>
        </is>
      </c>
      <c r="T3600" t="inlineStr">
        <is>
          <t>매수 0.0005 / 매도 0.0025 / 슬리피지 0.0007</t>
        </is>
      </c>
    </row>
    <row r="3601">
      <c r="A3601" t="inlineStr">
        <is>
          <t>TIGER 2차전지TOP10|전체 평가기간|[수익극대화]+[버티기형]</t>
        </is>
      </c>
      <c r="B3601" t="inlineStr">
        <is>
          <t>TIGER 2차전지TOP10</t>
        </is>
      </c>
      <c r="C3601" t="inlineStr">
        <is>
          <t>364980</t>
        </is>
      </c>
      <c r="D3601" t="inlineStr">
        <is>
          <t>전체 평가기간</t>
        </is>
      </c>
      <c r="E3601" t="inlineStr">
        <is>
          <t>[수익극대화]+[버티기형]</t>
        </is>
      </c>
      <c r="F3601" t="inlineStr">
        <is>
          <t>[수익극대화]</t>
        </is>
      </c>
      <c r="G3601" t="inlineStr">
        <is>
          <t>[버티기형]</t>
        </is>
      </c>
      <c r="H3601" t="n">
        <v>300000</v>
      </c>
      <c r="I3601" t="n">
        <v>8560</v>
      </c>
      <c r="J3601" t="n">
        <v>10795</v>
      </c>
      <c r="K3601" t="n">
        <v>26.11</v>
      </c>
      <c r="L3601" t="n">
        <v>0</v>
      </c>
      <c r="M3601" t="n">
        <v>0</v>
      </c>
      <c r="N3601" t="n">
        <v>0</v>
      </c>
      <c r="O3601" t="n">
        <v>0</v>
      </c>
      <c r="P3601" t="inlineStr">
        <is>
          <t>2026-01-02</t>
        </is>
      </c>
      <c r="Q3601" t="inlineStr">
        <is>
          <t>2026-06-08</t>
        </is>
      </c>
      <c r="R3601" t="inlineStr">
        <is>
          <t>+10%▶40% 익절 / +20%▶30% 익절 / +40%▶30% 익절</t>
        </is>
      </c>
      <c r="S3601" t="inlineStr">
        <is>
          <t>-5%▶40% 손절 / -15%▶30% 손절 / -20%▶30% 손절</t>
        </is>
      </c>
      <c r="T3601" t="inlineStr">
        <is>
          <t>매수 0.0005 / 매도 0.0025 / 슬리피지 0.0007</t>
        </is>
      </c>
    </row>
    <row r="3602">
      <c r="A3602" t="inlineStr">
        <is>
          <t>KODEX 금융고배당TOP10타겟위클리커버드콜|1개월 전에 샀다면|[초단타]+[칼손절]</t>
        </is>
      </c>
      <c r="B3602" t="inlineStr">
        <is>
          <t>KODEX 금융고배당TOP10타겟위클리커버드콜</t>
        </is>
      </c>
      <c r="C3602" t="inlineStr">
        <is>
          <t>498410</t>
        </is>
      </c>
      <c r="D3602" t="inlineStr">
        <is>
          <t>1개월 전에 샀다면</t>
        </is>
      </c>
      <c r="E3602" t="inlineStr">
        <is>
          <t>[초단타]+[칼손절]</t>
        </is>
      </c>
      <c r="F3602" t="inlineStr">
        <is>
          <t>[초단타]</t>
        </is>
      </c>
      <c r="G3602" t="inlineStr">
        <is>
          <t>[칼손절]</t>
        </is>
      </c>
      <c r="H3602" t="n">
        <v>300000</v>
      </c>
      <c r="I3602" t="n">
        <v>12625</v>
      </c>
      <c r="J3602" t="n">
        <v>11440</v>
      </c>
      <c r="K3602" t="n">
        <v>-9.390000000000001</v>
      </c>
      <c r="L3602" t="n">
        <v>0</v>
      </c>
      <c r="M3602" t="n">
        <v>0</v>
      </c>
      <c r="N3602" t="n">
        <v>0</v>
      </c>
      <c r="O3602" t="n">
        <v>0</v>
      </c>
      <c r="P3602" t="inlineStr">
        <is>
          <t>2026-05-11</t>
        </is>
      </c>
      <c r="Q3602" t="inlineStr">
        <is>
          <t>2026-06-08</t>
        </is>
      </c>
      <c r="R3602" t="inlineStr">
        <is>
          <t>+3%▶70% 익절 / +5%▶20% 익절 / +10%▶10% 익절</t>
        </is>
      </c>
      <c r="S3602" t="inlineStr">
        <is>
          <t>-2%▶80% 손절 / -4%▶10% 손절 / -6%▶10% 손절</t>
        </is>
      </c>
      <c r="T3602" t="inlineStr">
        <is>
          <t>매수 0.0005 / 매도 0.0025 / 슬리피지 0.0007</t>
        </is>
      </c>
    </row>
    <row r="3603">
      <c r="A3603" t="inlineStr">
        <is>
          <t>KODEX 금융고배당TOP10타겟위클리커버드콜|1개월 전에 샀다면|[초단타]+[정석방어]</t>
        </is>
      </c>
      <c r="B3603" t="inlineStr">
        <is>
          <t>KODEX 금융고배당TOP10타겟위클리커버드콜</t>
        </is>
      </c>
      <c r="C3603" t="inlineStr">
        <is>
          <t>498410</t>
        </is>
      </c>
      <c r="D3603" t="inlineStr">
        <is>
          <t>1개월 전에 샀다면</t>
        </is>
      </c>
      <c r="E3603" t="inlineStr">
        <is>
          <t>[초단타]+[정석방어]</t>
        </is>
      </c>
      <c r="F3603" t="inlineStr">
        <is>
          <t>[초단타]</t>
        </is>
      </c>
      <c r="G3603" t="inlineStr">
        <is>
          <t>[정석방어]</t>
        </is>
      </c>
      <c r="H3603" t="n">
        <v>300000</v>
      </c>
      <c r="I3603" t="n">
        <v>12625</v>
      </c>
      <c r="J3603" t="n">
        <v>11440</v>
      </c>
      <c r="K3603" t="n">
        <v>-9.390000000000001</v>
      </c>
      <c r="L3603" t="n">
        <v>0</v>
      </c>
      <c r="M3603" t="n">
        <v>0</v>
      </c>
      <c r="N3603" t="n">
        <v>0</v>
      </c>
      <c r="O3603" t="n">
        <v>0</v>
      </c>
      <c r="P3603" t="inlineStr">
        <is>
          <t>2026-05-11</t>
        </is>
      </c>
      <c r="Q3603" t="inlineStr">
        <is>
          <t>2026-06-08</t>
        </is>
      </c>
      <c r="R3603" t="inlineStr">
        <is>
          <t>+3%▶70% 익절 / +5%▶20% 익절 / +10%▶10% 익절</t>
        </is>
      </c>
      <c r="S3603" t="inlineStr">
        <is>
          <t>-3%▶70% 손절 / -5%▶20% 손절 / -10%▶10% 손절</t>
        </is>
      </c>
      <c r="T3603" t="inlineStr">
        <is>
          <t>매수 0.0005 / 매도 0.0025 / 슬리피지 0.0007</t>
        </is>
      </c>
    </row>
    <row r="3604">
      <c r="A3604" t="inlineStr">
        <is>
          <t>KODEX 금융고배당TOP10타겟위클리커버드콜|1개월 전에 샀다면|[초단타]+[변동성허용]</t>
        </is>
      </c>
      <c r="B3604" t="inlineStr">
        <is>
          <t>KODEX 금융고배당TOP10타겟위클리커버드콜</t>
        </is>
      </c>
      <c r="C3604" t="inlineStr">
        <is>
          <t>498410</t>
        </is>
      </c>
      <c r="D3604" t="inlineStr">
        <is>
          <t>1개월 전에 샀다면</t>
        </is>
      </c>
      <c r="E3604" t="inlineStr">
        <is>
          <t>[초단타]+[변동성허용]</t>
        </is>
      </c>
      <c r="F3604" t="inlineStr">
        <is>
          <t>[초단타]</t>
        </is>
      </c>
      <c r="G3604" t="inlineStr">
        <is>
          <t>[변동성허용]</t>
        </is>
      </c>
      <c r="H3604" t="n">
        <v>300000</v>
      </c>
      <c r="I3604" t="n">
        <v>12625</v>
      </c>
      <c r="J3604" t="n">
        <v>11440</v>
      </c>
      <c r="K3604" t="n">
        <v>-9.390000000000001</v>
      </c>
      <c r="L3604" t="n">
        <v>0</v>
      </c>
      <c r="M3604" t="n">
        <v>0</v>
      </c>
      <c r="N3604" t="n">
        <v>0</v>
      </c>
      <c r="O3604" t="n">
        <v>0</v>
      </c>
      <c r="P3604" t="inlineStr">
        <is>
          <t>2026-05-11</t>
        </is>
      </c>
      <c r="Q3604" t="inlineStr">
        <is>
          <t>2026-06-08</t>
        </is>
      </c>
      <c r="R3604" t="inlineStr">
        <is>
          <t>+3%▶70% 익절 / +5%▶20% 익절 / +10%▶10% 익절</t>
        </is>
      </c>
      <c r="S3604" t="inlineStr">
        <is>
          <t>-5%▶50% 손절 / -10%▶30% 손절 / -15%▶20% 손절</t>
        </is>
      </c>
      <c r="T3604" t="inlineStr">
        <is>
          <t>매수 0.0005 / 매도 0.0025 / 슬리피지 0.0007</t>
        </is>
      </c>
    </row>
    <row r="3605">
      <c r="A3605" t="inlineStr">
        <is>
          <t>KODEX 금융고배당TOP10타겟위클리커버드콜|1개월 전에 샀다면|[초단타]+[버티기형]</t>
        </is>
      </c>
      <c r="B3605" t="inlineStr">
        <is>
          <t>KODEX 금융고배당TOP10타겟위클리커버드콜</t>
        </is>
      </c>
      <c r="C3605" t="inlineStr">
        <is>
          <t>498410</t>
        </is>
      </c>
      <c r="D3605" t="inlineStr">
        <is>
          <t>1개월 전에 샀다면</t>
        </is>
      </c>
      <c r="E3605" t="inlineStr">
        <is>
          <t>[초단타]+[버티기형]</t>
        </is>
      </c>
      <c r="F3605" t="inlineStr">
        <is>
          <t>[초단타]</t>
        </is>
      </c>
      <c r="G3605" t="inlineStr">
        <is>
          <t>[버티기형]</t>
        </is>
      </c>
      <c r="H3605" t="n">
        <v>300000</v>
      </c>
      <c r="I3605" t="n">
        <v>12625</v>
      </c>
      <c r="J3605" t="n">
        <v>11440</v>
      </c>
      <c r="K3605" t="n">
        <v>-9.390000000000001</v>
      </c>
      <c r="L3605" t="n">
        <v>0</v>
      </c>
      <c r="M3605" t="n">
        <v>0</v>
      </c>
      <c r="N3605" t="n">
        <v>0</v>
      </c>
      <c r="O3605" t="n">
        <v>0</v>
      </c>
      <c r="P3605" t="inlineStr">
        <is>
          <t>2026-05-11</t>
        </is>
      </c>
      <c r="Q3605" t="inlineStr">
        <is>
          <t>2026-06-08</t>
        </is>
      </c>
      <c r="R3605" t="inlineStr">
        <is>
          <t>+3%▶70% 익절 / +5%▶20% 익절 / +10%▶10% 익절</t>
        </is>
      </c>
      <c r="S3605" t="inlineStr">
        <is>
          <t>-5%▶40% 손절 / -15%▶30% 손절 / -20%▶30% 손절</t>
        </is>
      </c>
      <c r="T3605" t="inlineStr">
        <is>
          <t>매수 0.0005 / 매도 0.0025 / 슬리피지 0.0007</t>
        </is>
      </c>
    </row>
    <row r="3606">
      <c r="A3606" t="inlineStr">
        <is>
          <t>KODEX 금융고배당TOP10타겟위클리커버드콜|1개월 전에 샀다면|[단기스윙]+[칼손절]</t>
        </is>
      </c>
      <c r="B3606" t="inlineStr">
        <is>
          <t>KODEX 금융고배당TOP10타겟위클리커버드콜</t>
        </is>
      </c>
      <c r="C3606" t="inlineStr">
        <is>
          <t>498410</t>
        </is>
      </c>
      <c r="D3606" t="inlineStr">
        <is>
          <t>1개월 전에 샀다면</t>
        </is>
      </c>
      <c r="E3606" t="inlineStr">
        <is>
          <t>[단기스윙]+[칼손절]</t>
        </is>
      </c>
      <c r="F3606" t="inlineStr">
        <is>
          <t>[단기스윙]</t>
        </is>
      </c>
      <c r="G3606" t="inlineStr">
        <is>
          <t>[칼손절]</t>
        </is>
      </c>
      <c r="H3606" t="n">
        <v>300000</v>
      </c>
      <c r="I3606" t="n">
        <v>12625</v>
      </c>
      <c r="J3606" t="n">
        <v>11440</v>
      </c>
      <c r="K3606" t="n">
        <v>-9.390000000000001</v>
      </c>
      <c r="L3606" t="n">
        <v>0</v>
      </c>
      <c r="M3606" t="n">
        <v>0</v>
      </c>
      <c r="N3606" t="n">
        <v>0</v>
      </c>
      <c r="O3606" t="n">
        <v>0</v>
      </c>
      <c r="P3606" t="inlineStr">
        <is>
          <t>2026-05-11</t>
        </is>
      </c>
      <c r="Q3606" t="inlineStr">
        <is>
          <t>2026-06-08</t>
        </is>
      </c>
      <c r="R3606" t="inlineStr">
        <is>
          <t>+5%▶60% 익절 / +10%▶30% 익절 / +20%▶10% 익절</t>
        </is>
      </c>
      <c r="S3606" t="inlineStr">
        <is>
          <t>-2%▶80% 손절 / -4%▶10% 손절 / -6%▶10% 손절</t>
        </is>
      </c>
      <c r="T3606" t="inlineStr">
        <is>
          <t>매수 0.0005 / 매도 0.0025 / 슬리피지 0.0007</t>
        </is>
      </c>
    </row>
    <row r="3607">
      <c r="A3607" t="inlineStr">
        <is>
          <t>KODEX 금융고배당TOP10타겟위클리커버드콜|1개월 전에 샀다면|[단기스윙]+[정석방어]</t>
        </is>
      </c>
      <c r="B3607" t="inlineStr">
        <is>
          <t>KODEX 금융고배당TOP10타겟위클리커버드콜</t>
        </is>
      </c>
      <c r="C3607" t="inlineStr">
        <is>
          <t>498410</t>
        </is>
      </c>
      <c r="D3607" t="inlineStr">
        <is>
          <t>1개월 전에 샀다면</t>
        </is>
      </c>
      <c r="E3607" t="inlineStr">
        <is>
          <t>[단기스윙]+[정석방어]</t>
        </is>
      </c>
      <c r="F3607" t="inlineStr">
        <is>
          <t>[단기스윙]</t>
        </is>
      </c>
      <c r="G3607" t="inlineStr">
        <is>
          <t>[정석방어]</t>
        </is>
      </c>
      <c r="H3607" t="n">
        <v>300000</v>
      </c>
      <c r="I3607" t="n">
        <v>12625</v>
      </c>
      <c r="J3607" t="n">
        <v>11440</v>
      </c>
      <c r="K3607" t="n">
        <v>-9.390000000000001</v>
      </c>
      <c r="L3607" t="n">
        <v>0</v>
      </c>
      <c r="M3607" t="n">
        <v>0</v>
      </c>
      <c r="N3607" t="n">
        <v>0</v>
      </c>
      <c r="O3607" t="n">
        <v>0</v>
      </c>
      <c r="P3607" t="inlineStr">
        <is>
          <t>2026-05-11</t>
        </is>
      </c>
      <c r="Q3607" t="inlineStr">
        <is>
          <t>2026-06-08</t>
        </is>
      </c>
      <c r="R3607" t="inlineStr">
        <is>
          <t>+5%▶60% 익절 / +10%▶30% 익절 / +20%▶10% 익절</t>
        </is>
      </c>
      <c r="S3607" t="inlineStr">
        <is>
          <t>-3%▶70% 손절 / -5%▶20% 손절 / -10%▶10% 손절</t>
        </is>
      </c>
      <c r="T3607" t="inlineStr">
        <is>
          <t>매수 0.0005 / 매도 0.0025 / 슬리피지 0.0007</t>
        </is>
      </c>
    </row>
    <row r="3608">
      <c r="A3608" t="inlineStr">
        <is>
          <t>KODEX 금융고배당TOP10타겟위클리커버드콜|1개월 전에 샀다면|[단기스윙]+[변동성허용]</t>
        </is>
      </c>
      <c r="B3608" t="inlineStr">
        <is>
          <t>KODEX 금융고배당TOP10타겟위클리커버드콜</t>
        </is>
      </c>
      <c r="C3608" t="inlineStr">
        <is>
          <t>498410</t>
        </is>
      </c>
      <c r="D3608" t="inlineStr">
        <is>
          <t>1개월 전에 샀다면</t>
        </is>
      </c>
      <c r="E3608" t="inlineStr">
        <is>
          <t>[단기스윙]+[변동성허용]</t>
        </is>
      </c>
      <c r="F3608" t="inlineStr">
        <is>
          <t>[단기스윙]</t>
        </is>
      </c>
      <c r="G3608" t="inlineStr">
        <is>
          <t>[변동성허용]</t>
        </is>
      </c>
      <c r="H3608" t="n">
        <v>300000</v>
      </c>
      <c r="I3608" t="n">
        <v>12625</v>
      </c>
      <c r="J3608" t="n">
        <v>11440</v>
      </c>
      <c r="K3608" t="n">
        <v>-9.390000000000001</v>
      </c>
      <c r="L3608" t="n">
        <v>0</v>
      </c>
      <c r="M3608" t="n">
        <v>0</v>
      </c>
      <c r="N3608" t="n">
        <v>0</v>
      </c>
      <c r="O3608" t="n">
        <v>0</v>
      </c>
      <c r="P3608" t="inlineStr">
        <is>
          <t>2026-05-11</t>
        </is>
      </c>
      <c r="Q3608" t="inlineStr">
        <is>
          <t>2026-06-08</t>
        </is>
      </c>
      <c r="R3608" t="inlineStr">
        <is>
          <t>+5%▶60% 익절 / +10%▶30% 익절 / +20%▶10% 익절</t>
        </is>
      </c>
      <c r="S3608" t="inlineStr">
        <is>
          <t>-5%▶50% 손절 / -10%▶30% 손절 / -15%▶20% 손절</t>
        </is>
      </c>
      <c r="T3608" t="inlineStr">
        <is>
          <t>매수 0.0005 / 매도 0.0025 / 슬리피지 0.0007</t>
        </is>
      </c>
    </row>
    <row r="3609">
      <c r="A3609" t="inlineStr">
        <is>
          <t>KODEX 금융고배당TOP10타겟위클리커버드콜|1개월 전에 샀다면|[단기스윙]+[버티기형]</t>
        </is>
      </c>
      <c r="B3609" t="inlineStr">
        <is>
          <t>KODEX 금융고배당TOP10타겟위클리커버드콜</t>
        </is>
      </c>
      <c r="C3609" t="inlineStr">
        <is>
          <t>498410</t>
        </is>
      </c>
      <c r="D3609" t="inlineStr">
        <is>
          <t>1개월 전에 샀다면</t>
        </is>
      </c>
      <c r="E3609" t="inlineStr">
        <is>
          <t>[단기스윙]+[버티기형]</t>
        </is>
      </c>
      <c r="F3609" t="inlineStr">
        <is>
          <t>[단기스윙]</t>
        </is>
      </c>
      <c r="G3609" t="inlineStr">
        <is>
          <t>[버티기형]</t>
        </is>
      </c>
      <c r="H3609" t="n">
        <v>300000</v>
      </c>
      <c r="I3609" t="n">
        <v>12625</v>
      </c>
      <c r="J3609" t="n">
        <v>11440</v>
      </c>
      <c r="K3609" t="n">
        <v>-9.390000000000001</v>
      </c>
      <c r="L3609" t="n">
        <v>0</v>
      </c>
      <c r="M3609" t="n">
        <v>0</v>
      </c>
      <c r="N3609" t="n">
        <v>0</v>
      </c>
      <c r="O3609" t="n">
        <v>0</v>
      </c>
      <c r="P3609" t="inlineStr">
        <is>
          <t>2026-05-11</t>
        </is>
      </c>
      <c r="Q3609" t="inlineStr">
        <is>
          <t>2026-06-08</t>
        </is>
      </c>
      <c r="R3609" t="inlineStr">
        <is>
          <t>+5%▶60% 익절 / +10%▶30% 익절 / +20%▶10% 익절</t>
        </is>
      </c>
      <c r="S3609" t="inlineStr">
        <is>
          <t>-5%▶40% 손절 / -15%▶30% 손절 / -20%▶30% 손절</t>
        </is>
      </c>
      <c r="T3609" t="inlineStr">
        <is>
          <t>매수 0.0005 / 매도 0.0025 / 슬리피지 0.0007</t>
        </is>
      </c>
    </row>
    <row r="3610">
      <c r="A3610" t="inlineStr">
        <is>
          <t>KODEX 금융고배당TOP10타겟위클리커버드콜|1개월 전에 샀다면|[대표님룰]+[칼손절]</t>
        </is>
      </c>
      <c r="B3610" t="inlineStr">
        <is>
          <t>KODEX 금융고배당TOP10타겟위클리커버드콜</t>
        </is>
      </c>
      <c r="C3610" t="inlineStr">
        <is>
          <t>498410</t>
        </is>
      </c>
      <c r="D3610" t="inlineStr">
        <is>
          <t>1개월 전에 샀다면</t>
        </is>
      </c>
      <c r="E3610" t="inlineStr">
        <is>
          <t>[대표님룰]+[칼손절]</t>
        </is>
      </c>
      <c r="F3610" t="inlineStr">
        <is>
          <t>[대표님룰]</t>
        </is>
      </c>
      <c r="G3610" t="inlineStr">
        <is>
          <t>[칼손절]</t>
        </is>
      </c>
      <c r="H3610" t="n">
        <v>300000</v>
      </c>
      <c r="I3610" t="n">
        <v>12625</v>
      </c>
      <c r="J3610" t="n">
        <v>11440</v>
      </c>
      <c r="K3610" t="n">
        <v>-9.390000000000001</v>
      </c>
      <c r="L3610" t="n">
        <v>0</v>
      </c>
      <c r="M3610" t="n">
        <v>0</v>
      </c>
      <c r="N3610" t="n">
        <v>0</v>
      </c>
      <c r="O3610" t="n">
        <v>0</v>
      </c>
      <c r="P3610" t="inlineStr">
        <is>
          <t>2026-05-11</t>
        </is>
      </c>
      <c r="Q3610" t="inlineStr">
        <is>
          <t>2026-06-08</t>
        </is>
      </c>
      <c r="R3610" t="inlineStr">
        <is>
          <t>+5%▶60% 익절 / +10%▶30% 익절 / +30%▶10% 익절</t>
        </is>
      </c>
      <c r="S3610" t="inlineStr">
        <is>
          <t>-2%▶80% 손절 / -4%▶10% 손절 / -6%▶10% 손절</t>
        </is>
      </c>
      <c r="T3610" t="inlineStr">
        <is>
          <t>매수 0.0005 / 매도 0.0025 / 슬리피지 0.0007</t>
        </is>
      </c>
    </row>
    <row r="3611">
      <c r="A3611" t="inlineStr">
        <is>
          <t>KODEX 금융고배당TOP10타겟위클리커버드콜|1개월 전에 샀다면|[대표님룰]+[정석방어]</t>
        </is>
      </c>
      <c r="B3611" t="inlineStr">
        <is>
          <t>KODEX 금융고배당TOP10타겟위클리커버드콜</t>
        </is>
      </c>
      <c r="C3611" t="inlineStr">
        <is>
          <t>498410</t>
        </is>
      </c>
      <c r="D3611" t="inlineStr">
        <is>
          <t>1개월 전에 샀다면</t>
        </is>
      </c>
      <c r="E3611" t="inlineStr">
        <is>
          <t>[대표님룰]+[정석방어]</t>
        </is>
      </c>
      <c r="F3611" t="inlineStr">
        <is>
          <t>[대표님룰]</t>
        </is>
      </c>
      <c r="G3611" t="inlineStr">
        <is>
          <t>[정석방어]</t>
        </is>
      </c>
      <c r="H3611" t="n">
        <v>300000</v>
      </c>
      <c r="I3611" t="n">
        <v>12625</v>
      </c>
      <c r="J3611" t="n">
        <v>11440</v>
      </c>
      <c r="K3611" t="n">
        <v>-9.390000000000001</v>
      </c>
      <c r="L3611" t="n">
        <v>0</v>
      </c>
      <c r="M3611" t="n">
        <v>0</v>
      </c>
      <c r="N3611" t="n">
        <v>0</v>
      </c>
      <c r="O3611" t="n">
        <v>0</v>
      </c>
      <c r="P3611" t="inlineStr">
        <is>
          <t>2026-05-11</t>
        </is>
      </c>
      <c r="Q3611" t="inlineStr">
        <is>
          <t>2026-06-08</t>
        </is>
      </c>
      <c r="R3611" t="inlineStr">
        <is>
          <t>+5%▶60% 익절 / +10%▶30% 익절 / +30%▶10% 익절</t>
        </is>
      </c>
      <c r="S3611" t="inlineStr">
        <is>
          <t>-3%▶70% 손절 / -5%▶20% 손절 / -10%▶10% 손절</t>
        </is>
      </c>
      <c r="T3611" t="inlineStr">
        <is>
          <t>매수 0.0005 / 매도 0.0025 / 슬리피지 0.0007</t>
        </is>
      </c>
    </row>
    <row r="3612">
      <c r="A3612" t="inlineStr">
        <is>
          <t>KODEX 금융고배당TOP10타겟위클리커버드콜|1개월 전에 샀다면|[대표님룰]+[변동성허용]</t>
        </is>
      </c>
      <c r="B3612" t="inlineStr">
        <is>
          <t>KODEX 금융고배당TOP10타겟위클리커버드콜</t>
        </is>
      </c>
      <c r="C3612" t="inlineStr">
        <is>
          <t>498410</t>
        </is>
      </c>
      <c r="D3612" t="inlineStr">
        <is>
          <t>1개월 전에 샀다면</t>
        </is>
      </c>
      <c r="E3612" t="inlineStr">
        <is>
          <t>[대표님룰]+[변동성허용]</t>
        </is>
      </c>
      <c r="F3612" t="inlineStr">
        <is>
          <t>[대표님룰]</t>
        </is>
      </c>
      <c r="G3612" t="inlineStr">
        <is>
          <t>[변동성허용]</t>
        </is>
      </c>
      <c r="H3612" t="n">
        <v>300000</v>
      </c>
      <c r="I3612" t="n">
        <v>12625</v>
      </c>
      <c r="J3612" t="n">
        <v>11440</v>
      </c>
      <c r="K3612" t="n">
        <v>-9.390000000000001</v>
      </c>
      <c r="L3612" t="n">
        <v>0</v>
      </c>
      <c r="M3612" t="n">
        <v>0</v>
      </c>
      <c r="N3612" t="n">
        <v>0</v>
      </c>
      <c r="O3612" t="n">
        <v>0</v>
      </c>
      <c r="P3612" t="inlineStr">
        <is>
          <t>2026-05-11</t>
        </is>
      </c>
      <c r="Q3612" t="inlineStr">
        <is>
          <t>2026-06-08</t>
        </is>
      </c>
      <c r="R3612" t="inlineStr">
        <is>
          <t>+5%▶60% 익절 / +10%▶30% 익절 / +30%▶10% 익절</t>
        </is>
      </c>
      <c r="S3612" t="inlineStr">
        <is>
          <t>-5%▶50% 손절 / -10%▶30% 손절 / -15%▶20% 손절</t>
        </is>
      </c>
      <c r="T3612" t="inlineStr">
        <is>
          <t>매수 0.0005 / 매도 0.0025 / 슬리피지 0.0007</t>
        </is>
      </c>
    </row>
    <row r="3613">
      <c r="A3613" t="inlineStr">
        <is>
          <t>KODEX 금융고배당TOP10타겟위클리커버드콜|1개월 전에 샀다면|[대표님룰]+[버티기형]</t>
        </is>
      </c>
      <c r="B3613" t="inlineStr">
        <is>
          <t>KODEX 금융고배당TOP10타겟위클리커버드콜</t>
        </is>
      </c>
      <c r="C3613" t="inlineStr">
        <is>
          <t>498410</t>
        </is>
      </c>
      <c r="D3613" t="inlineStr">
        <is>
          <t>1개월 전에 샀다면</t>
        </is>
      </c>
      <c r="E3613" t="inlineStr">
        <is>
          <t>[대표님룰]+[버티기형]</t>
        </is>
      </c>
      <c r="F3613" t="inlineStr">
        <is>
          <t>[대표님룰]</t>
        </is>
      </c>
      <c r="G3613" t="inlineStr">
        <is>
          <t>[버티기형]</t>
        </is>
      </c>
      <c r="H3613" t="n">
        <v>300000</v>
      </c>
      <c r="I3613" t="n">
        <v>12625</v>
      </c>
      <c r="J3613" t="n">
        <v>11440</v>
      </c>
      <c r="K3613" t="n">
        <v>-9.390000000000001</v>
      </c>
      <c r="L3613" t="n">
        <v>0</v>
      </c>
      <c r="M3613" t="n">
        <v>0</v>
      </c>
      <c r="N3613" t="n">
        <v>0</v>
      </c>
      <c r="O3613" t="n">
        <v>0</v>
      </c>
      <c r="P3613" t="inlineStr">
        <is>
          <t>2026-05-11</t>
        </is>
      </c>
      <c r="Q3613" t="inlineStr">
        <is>
          <t>2026-06-08</t>
        </is>
      </c>
      <c r="R3613" t="inlineStr">
        <is>
          <t>+5%▶60% 익절 / +10%▶30% 익절 / +30%▶10% 익절</t>
        </is>
      </c>
      <c r="S3613" t="inlineStr">
        <is>
          <t>-5%▶40% 손절 / -15%▶30% 손절 / -20%▶30% 손절</t>
        </is>
      </c>
      <c r="T3613" t="inlineStr">
        <is>
          <t>매수 0.0005 / 매도 0.0025 / 슬리피지 0.0007</t>
        </is>
      </c>
    </row>
    <row r="3614">
      <c r="A3614" t="inlineStr">
        <is>
          <t>KODEX 금융고배당TOP10타겟위클리커버드콜|1개월 전에 샀다면|[중기추세]+[칼손절]</t>
        </is>
      </c>
      <c r="B3614" t="inlineStr">
        <is>
          <t>KODEX 금융고배당TOP10타겟위클리커버드콜</t>
        </is>
      </c>
      <c r="C3614" t="inlineStr">
        <is>
          <t>498410</t>
        </is>
      </c>
      <c r="D3614" t="inlineStr">
        <is>
          <t>1개월 전에 샀다면</t>
        </is>
      </c>
      <c r="E3614" t="inlineStr">
        <is>
          <t>[중기추세]+[칼손절]</t>
        </is>
      </c>
      <c r="F3614" t="inlineStr">
        <is>
          <t>[중기추세]</t>
        </is>
      </c>
      <c r="G3614" t="inlineStr">
        <is>
          <t>[칼손절]</t>
        </is>
      </c>
      <c r="H3614" t="n">
        <v>300000</v>
      </c>
      <c r="I3614" t="n">
        <v>12625</v>
      </c>
      <c r="J3614" t="n">
        <v>11440</v>
      </c>
      <c r="K3614" t="n">
        <v>-9.390000000000001</v>
      </c>
      <c r="L3614" t="n">
        <v>0</v>
      </c>
      <c r="M3614" t="n">
        <v>0</v>
      </c>
      <c r="N3614" t="n">
        <v>0</v>
      </c>
      <c r="O3614" t="n">
        <v>0</v>
      </c>
      <c r="P3614" t="inlineStr">
        <is>
          <t>2026-05-11</t>
        </is>
      </c>
      <c r="Q3614" t="inlineStr">
        <is>
          <t>2026-06-08</t>
        </is>
      </c>
      <c r="R3614" t="inlineStr">
        <is>
          <t>+10%▶50% 익절 / +20%▶30% 익절 / +30%▶20% 익절</t>
        </is>
      </c>
      <c r="S3614" t="inlineStr">
        <is>
          <t>-2%▶80% 손절 / -4%▶10% 손절 / -6%▶10% 손절</t>
        </is>
      </c>
      <c r="T3614" t="inlineStr">
        <is>
          <t>매수 0.0005 / 매도 0.0025 / 슬리피지 0.0007</t>
        </is>
      </c>
    </row>
    <row r="3615">
      <c r="A3615" t="inlineStr">
        <is>
          <t>KODEX 금융고배당TOP10타겟위클리커버드콜|1개월 전에 샀다면|[중기추세]+[정석방어]</t>
        </is>
      </c>
      <c r="B3615" t="inlineStr">
        <is>
          <t>KODEX 금융고배당TOP10타겟위클리커버드콜</t>
        </is>
      </c>
      <c r="C3615" t="inlineStr">
        <is>
          <t>498410</t>
        </is>
      </c>
      <c r="D3615" t="inlineStr">
        <is>
          <t>1개월 전에 샀다면</t>
        </is>
      </c>
      <c r="E3615" t="inlineStr">
        <is>
          <t>[중기추세]+[정석방어]</t>
        </is>
      </c>
      <c r="F3615" t="inlineStr">
        <is>
          <t>[중기추세]</t>
        </is>
      </c>
      <c r="G3615" t="inlineStr">
        <is>
          <t>[정석방어]</t>
        </is>
      </c>
      <c r="H3615" t="n">
        <v>300000</v>
      </c>
      <c r="I3615" t="n">
        <v>12625</v>
      </c>
      <c r="J3615" t="n">
        <v>11440</v>
      </c>
      <c r="K3615" t="n">
        <v>-9.390000000000001</v>
      </c>
      <c r="L3615" t="n">
        <v>0</v>
      </c>
      <c r="M3615" t="n">
        <v>0</v>
      </c>
      <c r="N3615" t="n">
        <v>0</v>
      </c>
      <c r="O3615" t="n">
        <v>0</v>
      </c>
      <c r="P3615" t="inlineStr">
        <is>
          <t>2026-05-11</t>
        </is>
      </c>
      <c r="Q3615" t="inlineStr">
        <is>
          <t>2026-06-08</t>
        </is>
      </c>
      <c r="R3615" t="inlineStr">
        <is>
          <t>+10%▶50% 익절 / +20%▶30% 익절 / +30%▶20% 익절</t>
        </is>
      </c>
      <c r="S3615" t="inlineStr">
        <is>
          <t>-3%▶70% 손절 / -5%▶20% 손절 / -10%▶10% 손절</t>
        </is>
      </c>
      <c r="T3615" t="inlineStr">
        <is>
          <t>매수 0.0005 / 매도 0.0025 / 슬리피지 0.0007</t>
        </is>
      </c>
    </row>
    <row r="3616">
      <c r="A3616" t="inlineStr">
        <is>
          <t>KODEX 금융고배당TOP10타겟위클리커버드콜|1개월 전에 샀다면|[중기추세]+[변동성허용]</t>
        </is>
      </c>
      <c r="B3616" t="inlineStr">
        <is>
          <t>KODEX 금융고배당TOP10타겟위클리커버드콜</t>
        </is>
      </c>
      <c r="C3616" t="inlineStr">
        <is>
          <t>498410</t>
        </is>
      </c>
      <c r="D3616" t="inlineStr">
        <is>
          <t>1개월 전에 샀다면</t>
        </is>
      </c>
      <c r="E3616" t="inlineStr">
        <is>
          <t>[중기추세]+[변동성허용]</t>
        </is>
      </c>
      <c r="F3616" t="inlineStr">
        <is>
          <t>[중기추세]</t>
        </is>
      </c>
      <c r="G3616" t="inlineStr">
        <is>
          <t>[변동성허용]</t>
        </is>
      </c>
      <c r="H3616" t="n">
        <v>300000</v>
      </c>
      <c r="I3616" t="n">
        <v>12625</v>
      </c>
      <c r="J3616" t="n">
        <v>11440</v>
      </c>
      <c r="K3616" t="n">
        <v>-9.390000000000001</v>
      </c>
      <c r="L3616" t="n">
        <v>0</v>
      </c>
      <c r="M3616" t="n">
        <v>0</v>
      </c>
      <c r="N3616" t="n">
        <v>0</v>
      </c>
      <c r="O3616" t="n">
        <v>0</v>
      </c>
      <c r="P3616" t="inlineStr">
        <is>
          <t>2026-05-11</t>
        </is>
      </c>
      <c r="Q3616" t="inlineStr">
        <is>
          <t>2026-06-08</t>
        </is>
      </c>
      <c r="R3616" t="inlineStr">
        <is>
          <t>+10%▶50% 익절 / +20%▶30% 익절 / +30%▶20% 익절</t>
        </is>
      </c>
      <c r="S3616" t="inlineStr">
        <is>
          <t>-5%▶50% 손절 / -10%▶30% 손절 / -15%▶20% 손절</t>
        </is>
      </c>
      <c r="T3616" t="inlineStr">
        <is>
          <t>매수 0.0005 / 매도 0.0025 / 슬리피지 0.0007</t>
        </is>
      </c>
    </row>
    <row r="3617">
      <c r="A3617" t="inlineStr">
        <is>
          <t>KODEX 금융고배당TOP10타겟위클리커버드콜|1개월 전에 샀다면|[중기추세]+[버티기형]</t>
        </is>
      </c>
      <c r="B3617" t="inlineStr">
        <is>
          <t>KODEX 금융고배당TOP10타겟위클리커버드콜</t>
        </is>
      </c>
      <c r="C3617" t="inlineStr">
        <is>
          <t>498410</t>
        </is>
      </c>
      <c r="D3617" t="inlineStr">
        <is>
          <t>1개월 전에 샀다면</t>
        </is>
      </c>
      <c r="E3617" t="inlineStr">
        <is>
          <t>[중기추세]+[버티기형]</t>
        </is>
      </c>
      <c r="F3617" t="inlineStr">
        <is>
          <t>[중기추세]</t>
        </is>
      </c>
      <c r="G3617" t="inlineStr">
        <is>
          <t>[버티기형]</t>
        </is>
      </c>
      <c r="H3617" t="n">
        <v>300000</v>
      </c>
      <c r="I3617" t="n">
        <v>12625</v>
      </c>
      <c r="J3617" t="n">
        <v>11440</v>
      </c>
      <c r="K3617" t="n">
        <v>-9.390000000000001</v>
      </c>
      <c r="L3617" t="n">
        <v>0</v>
      </c>
      <c r="M3617" t="n">
        <v>0</v>
      </c>
      <c r="N3617" t="n">
        <v>0</v>
      </c>
      <c r="O3617" t="n">
        <v>0</v>
      </c>
      <c r="P3617" t="inlineStr">
        <is>
          <t>2026-05-11</t>
        </is>
      </c>
      <c r="Q3617" t="inlineStr">
        <is>
          <t>2026-06-08</t>
        </is>
      </c>
      <c r="R3617" t="inlineStr">
        <is>
          <t>+10%▶50% 익절 / +20%▶30% 익절 / +30%▶20% 익절</t>
        </is>
      </c>
      <c r="S3617" t="inlineStr">
        <is>
          <t>-5%▶40% 손절 / -15%▶30% 손절 / -20%▶30% 손절</t>
        </is>
      </c>
      <c r="T3617" t="inlineStr">
        <is>
          <t>매수 0.0005 / 매도 0.0025 / 슬리피지 0.0007</t>
        </is>
      </c>
    </row>
    <row r="3618">
      <c r="A3618" t="inlineStr">
        <is>
          <t>KODEX 금융고배당TOP10타겟위클리커버드콜|1개월 전에 샀다면|[수익극대화]+[칼손절]</t>
        </is>
      </c>
      <c r="B3618" t="inlineStr">
        <is>
          <t>KODEX 금융고배당TOP10타겟위클리커버드콜</t>
        </is>
      </c>
      <c r="C3618" t="inlineStr">
        <is>
          <t>498410</t>
        </is>
      </c>
      <c r="D3618" t="inlineStr">
        <is>
          <t>1개월 전에 샀다면</t>
        </is>
      </c>
      <c r="E3618" t="inlineStr">
        <is>
          <t>[수익극대화]+[칼손절]</t>
        </is>
      </c>
      <c r="F3618" t="inlineStr">
        <is>
          <t>[수익극대화]</t>
        </is>
      </c>
      <c r="G3618" t="inlineStr">
        <is>
          <t>[칼손절]</t>
        </is>
      </c>
      <c r="H3618" t="n">
        <v>300000</v>
      </c>
      <c r="I3618" t="n">
        <v>12625</v>
      </c>
      <c r="J3618" t="n">
        <v>11440</v>
      </c>
      <c r="K3618" t="n">
        <v>-9.390000000000001</v>
      </c>
      <c r="L3618" t="n">
        <v>0</v>
      </c>
      <c r="M3618" t="n">
        <v>0</v>
      </c>
      <c r="N3618" t="n">
        <v>0</v>
      </c>
      <c r="O3618" t="n">
        <v>0</v>
      </c>
      <c r="P3618" t="inlineStr">
        <is>
          <t>2026-05-11</t>
        </is>
      </c>
      <c r="Q3618" t="inlineStr">
        <is>
          <t>2026-06-08</t>
        </is>
      </c>
      <c r="R3618" t="inlineStr">
        <is>
          <t>+10%▶40% 익절 / +20%▶30% 익절 / +40%▶30% 익절</t>
        </is>
      </c>
      <c r="S3618" t="inlineStr">
        <is>
          <t>-2%▶80% 손절 / -4%▶10% 손절 / -6%▶10% 손절</t>
        </is>
      </c>
      <c r="T3618" t="inlineStr">
        <is>
          <t>매수 0.0005 / 매도 0.0025 / 슬리피지 0.0007</t>
        </is>
      </c>
    </row>
    <row r="3619">
      <c r="A3619" t="inlineStr">
        <is>
          <t>KODEX 금융고배당TOP10타겟위클리커버드콜|1개월 전에 샀다면|[수익극대화]+[정석방어]</t>
        </is>
      </c>
      <c r="B3619" t="inlineStr">
        <is>
          <t>KODEX 금융고배당TOP10타겟위클리커버드콜</t>
        </is>
      </c>
      <c r="C3619" t="inlineStr">
        <is>
          <t>498410</t>
        </is>
      </c>
      <c r="D3619" t="inlineStr">
        <is>
          <t>1개월 전에 샀다면</t>
        </is>
      </c>
      <c r="E3619" t="inlineStr">
        <is>
          <t>[수익극대화]+[정석방어]</t>
        </is>
      </c>
      <c r="F3619" t="inlineStr">
        <is>
          <t>[수익극대화]</t>
        </is>
      </c>
      <c r="G3619" t="inlineStr">
        <is>
          <t>[정석방어]</t>
        </is>
      </c>
      <c r="H3619" t="n">
        <v>300000</v>
      </c>
      <c r="I3619" t="n">
        <v>12625</v>
      </c>
      <c r="J3619" t="n">
        <v>11440</v>
      </c>
      <c r="K3619" t="n">
        <v>-9.390000000000001</v>
      </c>
      <c r="L3619" t="n">
        <v>0</v>
      </c>
      <c r="M3619" t="n">
        <v>0</v>
      </c>
      <c r="N3619" t="n">
        <v>0</v>
      </c>
      <c r="O3619" t="n">
        <v>0</v>
      </c>
      <c r="P3619" t="inlineStr">
        <is>
          <t>2026-05-11</t>
        </is>
      </c>
      <c r="Q3619" t="inlineStr">
        <is>
          <t>2026-06-08</t>
        </is>
      </c>
      <c r="R3619" t="inlineStr">
        <is>
          <t>+10%▶40% 익절 / +20%▶30% 익절 / +40%▶30% 익절</t>
        </is>
      </c>
      <c r="S3619" t="inlineStr">
        <is>
          <t>-3%▶70% 손절 / -5%▶20% 손절 / -10%▶10% 손절</t>
        </is>
      </c>
      <c r="T3619" t="inlineStr">
        <is>
          <t>매수 0.0005 / 매도 0.0025 / 슬리피지 0.0007</t>
        </is>
      </c>
    </row>
    <row r="3620">
      <c r="A3620" t="inlineStr">
        <is>
          <t>KODEX 금융고배당TOP10타겟위클리커버드콜|1개월 전에 샀다면|[수익극대화]+[변동성허용]</t>
        </is>
      </c>
      <c r="B3620" t="inlineStr">
        <is>
          <t>KODEX 금융고배당TOP10타겟위클리커버드콜</t>
        </is>
      </c>
      <c r="C3620" t="inlineStr">
        <is>
          <t>498410</t>
        </is>
      </c>
      <c r="D3620" t="inlineStr">
        <is>
          <t>1개월 전에 샀다면</t>
        </is>
      </c>
      <c r="E3620" t="inlineStr">
        <is>
          <t>[수익극대화]+[변동성허용]</t>
        </is>
      </c>
      <c r="F3620" t="inlineStr">
        <is>
          <t>[수익극대화]</t>
        </is>
      </c>
      <c r="G3620" t="inlineStr">
        <is>
          <t>[변동성허용]</t>
        </is>
      </c>
      <c r="H3620" t="n">
        <v>300000</v>
      </c>
      <c r="I3620" t="n">
        <v>12625</v>
      </c>
      <c r="J3620" t="n">
        <v>11440</v>
      </c>
      <c r="K3620" t="n">
        <v>-9.390000000000001</v>
      </c>
      <c r="L3620" t="n">
        <v>0</v>
      </c>
      <c r="M3620" t="n">
        <v>0</v>
      </c>
      <c r="N3620" t="n">
        <v>0</v>
      </c>
      <c r="O3620" t="n">
        <v>0</v>
      </c>
      <c r="P3620" t="inlineStr">
        <is>
          <t>2026-05-11</t>
        </is>
      </c>
      <c r="Q3620" t="inlineStr">
        <is>
          <t>2026-06-08</t>
        </is>
      </c>
      <c r="R3620" t="inlineStr">
        <is>
          <t>+10%▶40% 익절 / +20%▶30% 익절 / +40%▶30% 익절</t>
        </is>
      </c>
      <c r="S3620" t="inlineStr">
        <is>
          <t>-5%▶50% 손절 / -10%▶30% 손절 / -15%▶20% 손절</t>
        </is>
      </c>
      <c r="T3620" t="inlineStr">
        <is>
          <t>매수 0.0005 / 매도 0.0025 / 슬리피지 0.0007</t>
        </is>
      </c>
    </row>
    <row r="3621">
      <c r="A3621" t="inlineStr">
        <is>
          <t>KODEX 금융고배당TOP10타겟위클리커버드콜|1개월 전에 샀다면|[수익극대화]+[버티기형]</t>
        </is>
      </c>
      <c r="B3621" t="inlineStr">
        <is>
          <t>KODEX 금융고배당TOP10타겟위클리커버드콜</t>
        </is>
      </c>
      <c r="C3621" t="inlineStr">
        <is>
          <t>498410</t>
        </is>
      </c>
      <c r="D3621" t="inlineStr">
        <is>
          <t>1개월 전에 샀다면</t>
        </is>
      </c>
      <c r="E3621" t="inlineStr">
        <is>
          <t>[수익극대화]+[버티기형]</t>
        </is>
      </c>
      <c r="F3621" t="inlineStr">
        <is>
          <t>[수익극대화]</t>
        </is>
      </c>
      <c r="G3621" t="inlineStr">
        <is>
          <t>[버티기형]</t>
        </is>
      </c>
      <c r="H3621" t="n">
        <v>300000</v>
      </c>
      <c r="I3621" t="n">
        <v>12625</v>
      </c>
      <c r="J3621" t="n">
        <v>11440</v>
      </c>
      <c r="K3621" t="n">
        <v>-9.390000000000001</v>
      </c>
      <c r="L3621" t="n">
        <v>0</v>
      </c>
      <c r="M3621" t="n">
        <v>0</v>
      </c>
      <c r="N3621" t="n">
        <v>0</v>
      </c>
      <c r="O3621" t="n">
        <v>0</v>
      </c>
      <c r="P3621" t="inlineStr">
        <is>
          <t>2026-05-11</t>
        </is>
      </c>
      <c r="Q3621" t="inlineStr">
        <is>
          <t>2026-06-08</t>
        </is>
      </c>
      <c r="R3621" t="inlineStr">
        <is>
          <t>+10%▶40% 익절 / +20%▶30% 익절 / +40%▶30% 익절</t>
        </is>
      </c>
      <c r="S3621" t="inlineStr">
        <is>
          <t>-5%▶40% 손절 / -15%▶30% 손절 / -20%▶30% 손절</t>
        </is>
      </c>
      <c r="T3621" t="inlineStr">
        <is>
          <t>매수 0.0005 / 매도 0.0025 / 슬리피지 0.0007</t>
        </is>
      </c>
    </row>
    <row r="3622">
      <c r="A3622" t="inlineStr">
        <is>
          <t>KODEX 금융고배당TOP10타겟위클리커버드콜|2주 전에 샀다면|[초단타]+[칼손절]</t>
        </is>
      </c>
      <c r="B3622" t="inlineStr">
        <is>
          <t>KODEX 금융고배당TOP10타겟위클리커버드콜</t>
        </is>
      </c>
      <c r="C3622" t="inlineStr">
        <is>
          <t>498410</t>
        </is>
      </c>
      <c r="D3622" t="inlineStr">
        <is>
          <t>2주 전에 샀다면</t>
        </is>
      </c>
      <c r="E3622" t="inlineStr">
        <is>
          <t>[초단타]+[칼손절]</t>
        </is>
      </c>
      <c r="F3622" t="inlineStr">
        <is>
          <t>[초단타]</t>
        </is>
      </c>
      <c r="G3622" t="inlineStr">
        <is>
          <t>[칼손절]</t>
        </is>
      </c>
      <c r="H3622" t="n">
        <v>300000</v>
      </c>
      <c r="I3622" t="n">
        <v>12195</v>
      </c>
      <c r="J3622" t="n">
        <v>11440</v>
      </c>
      <c r="K3622" t="n">
        <v>-6.19</v>
      </c>
      <c r="L3622" t="n">
        <v>0</v>
      </c>
      <c r="M3622" t="n">
        <v>0</v>
      </c>
      <c r="N3622" t="n">
        <v>0</v>
      </c>
      <c r="O3622" t="n">
        <v>0</v>
      </c>
      <c r="P3622" t="inlineStr">
        <is>
          <t>2026-05-26</t>
        </is>
      </c>
      <c r="Q3622" t="inlineStr">
        <is>
          <t>2026-06-08</t>
        </is>
      </c>
      <c r="R3622" t="inlineStr">
        <is>
          <t>+3%▶70% 익절 / +5%▶20% 익절 / +10%▶10% 익절</t>
        </is>
      </c>
      <c r="S3622" t="inlineStr">
        <is>
          <t>-2%▶80% 손절 / -4%▶10% 손절 / -6%▶10% 손절</t>
        </is>
      </c>
      <c r="T3622" t="inlineStr">
        <is>
          <t>매수 0.0005 / 매도 0.0025 / 슬리피지 0.0007</t>
        </is>
      </c>
    </row>
    <row r="3623">
      <c r="A3623" t="inlineStr">
        <is>
          <t>KODEX 금융고배당TOP10타겟위클리커버드콜|2주 전에 샀다면|[초단타]+[정석방어]</t>
        </is>
      </c>
      <c r="B3623" t="inlineStr">
        <is>
          <t>KODEX 금융고배당TOP10타겟위클리커버드콜</t>
        </is>
      </c>
      <c r="C3623" t="inlineStr">
        <is>
          <t>498410</t>
        </is>
      </c>
      <c r="D3623" t="inlineStr">
        <is>
          <t>2주 전에 샀다면</t>
        </is>
      </c>
      <c r="E3623" t="inlineStr">
        <is>
          <t>[초단타]+[정석방어]</t>
        </is>
      </c>
      <c r="F3623" t="inlineStr">
        <is>
          <t>[초단타]</t>
        </is>
      </c>
      <c r="G3623" t="inlineStr">
        <is>
          <t>[정석방어]</t>
        </is>
      </c>
      <c r="H3623" t="n">
        <v>300000</v>
      </c>
      <c r="I3623" t="n">
        <v>12195</v>
      </c>
      <c r="J3623" t="n">
        <v>11440</v>
      </c>
      <c r="K3623" t="n">
        <v>-6.19</v>
      </c>
      <c r="L3623" t="n">
        <v>0</v>
      </c>
      <c r="M3623" t="n">
        <v>0</v>
      </c>
      <c r="N3623" t="n">
        <v>0</v>
      </c>
      <c r="O3623" t="n">
        <v>0</v>
      </c>
      <c r="P3623" t="inlineStr">
        <is>
          <t>2026-05-26</t>
        </is>
      </c>
      <c r="Q3623" t="inlineStr">
        <is>
          <t>2026-06-08</t>
        </is>
      </c>
      <c r="R3623" t="inlineStr">
        <is>
          <t>+3%▶70% 익절 / +5%▶20% 익절 / +10%▶10% 익절</t>
        </is>
      </c>
      <c r="S3623" t="inlineStr">
        <is>
          <t>-3%▶70% 손절 / -5%▶20% 손절 / -10%▶10% 손절</t>
        </is>
      </c>
      <c r="T3623" t="inlineStr">
        <is>
          <t>매수 0.0005 / 매도 0.0025 / 슬리피지 0.0007</t>
        </is>
      </c>
    </row>
    <row r="3624">
      <c r="A3624" t="inlineStr">
        <is>
          <t>KODEX 금융고배당TOP10타겟위클리커버드콜|2주 전에 샀다면|[초단타]+[변동성허용]</t>
        </is>
      </c>
      <c r="B3624" t="inlineStr">
        <is>
          <t>KODEX 금융고배당TOP10타겟위클리커버드콜</t>
        </is>
      </c>
      <c r="C3624" t="inlineStr">
        <is>
          <t>498410</t>
        </is>
      </c>
      <c r="D3624" t="inlineStr">
        <is>
          <t>2주 전에 샀다면</t>
        </is>
      </c>
      <c r="E3624" t="inlineStr">
        <is>
          <t>[초단타]+[변동성허용]</t>
        </is>
      </c>
      <c r="F3624" t="inlineStr">
        <is>
          <t>[초단타]</t>
        </is>
      </c>
      <c r="G3624" t="inlineStr">
        <is>
          <t>[변동성허용]</t>
        </is>
      </c>
      <c r="H3624" t="n">
        <v>300000</v>
      </c>
      <c r="I3624" t="n">
        <v>12195</v>
      </c>
      <c r="J3624" t="n">
        <v>11440</v>
      </c>
      <c r="K3624" t="n">
        <v>-6.19</v>
      </c>
      <c r="L3624" t="n">
        <v>0</v>
      </c>
      <c r="M3624" t="n">
        <v>0</v>
      </c>
      <c r="N3624" t="n">
        <v>0</v>
      </c>
      <c r="O3624" t="n">
        <v>0</v>
      </c>
      <c r="P3624" t="inlineStr">
        <is>
          <t>2026-05-26</t>
        </is>
      </c>
      <c r="Q3624" t="inlineStr">
        <is>
          <t>2026-06-08</t>
        </is>
      </c>
      <c r="R3624" t="inlineStr">
        <is>
          <t>+3%▶70% 익절 / +5%▶20% 익절 / +10%▶10% 익절</t>
        </is>
      </c>
      <c r="S3624" t="inlineStr">
        <is>
          <t>-5%▶50% 손절 / -10%▶30% 손절 / -15%▶20% 손절</t>
        </is>
      </c>
      <c r="T3624" t="inlineStr">
        <is>
          <t>매수 0.0005 / 매도 0.0025 / 슬리피지 0.0007</t>
        </is>
      </c>
    </row>
    <row r="3625">
      <c r="A3625" t="inlineStr">
        <is>
          <t>KODEX 금융고배당TOP10타겟위클리커버드콜|2주 전에 샀다면|[초단타]+[버티기형]</t>
        </is>
      </c>
      <c r="B3625" t="inlineStr">
        <is>
          <t>KODEX 금융고배당TOP10타겟위클리커버드콜</t>
        </is>
      </c>
      <c r="C3625" t="inlineStr">
        <is>
          <t>498410</t>
        </is>
      </c>
      <c r="D3625" t="inlineStr">
        <is>
          <t>2주 전에 샀다면</t>
        </is>
      </c>
      <c r="E3625" t="inlineStr">
        <is>
          <t>[초단타]+[버티기형]</t>
        </is>
      </c>
      <c r="F3625" t="inlineStr">
        <is>
          <t>[초단타]</t>
        </is>
      </c>
      <c r="G3625" t="inlineStr">
        <is>
          <t>[버티기형]</t>
        </is>
      </c>
      <c r="H3625" t="n">
        <v>300000</v>
      </c>
      <c r="I3625" t="n">
        <v>12195</v>
      </c>
      <c r="J3625" t="n">
        <v>11440</v>
      </c>
      <c r="K3625" t="n">
        <v>-6.19</v>
      </c>
      <c r="L3625" t="n">
        <v>0</v>
      </c>
      <c r="M3625" t="n">
        <v>0</v>
      </c>
      <c r="N3625" t="n">
        <v>0</v>
      </c>
      <c r="O3625" t="n">
        <v>0</v>
      </c>
      <c r="P3625" t="inlineStr">
        <is>
          <t>2026-05-26</t>
        </is>
      </c>
      <c r="Q3625" t="inlineStr">
        <is>
          <t>2026-06-08</t>
        </is>
      </c>
      <c r="R3625" t="inlineStr">
        <is>
          <t>+3%▶70% 익절 / +5%▶20% 익절 / +10%▶10% 익절</t>
        </is>
      </c>
      <c r="S3625" t="inlineStr">
        <is>
          <t>-5%▶40% 손절 / -15%▶30% 손절 / -20%▶30% 손절</t>
        </is>
      </c>
      <c r="T3625" t="inlineStr">
        <is>
          <t>매수 0.0005 / 매도 0.0025 / 슬리피지 0.0007</t>
        </is>
      </c>
    </row>
    <row r="3626">
      <c r="A3626" t="inlineStr">
        <is>
          <t>KODEX 금융고배당TOP10타겟위클리커버드콜|2주 전에 샀다면|[단기스윙]+[칼손절]</t>
        </is>
      </c>
      <c r="B3626" t="inlineStr">
        <is>
          <t>KODEX 금융고배당TOP10타겟위클리커버드콜</t>
        </is>
      </c>
      <c r="C3626" t="inlineStr">
        <is>
          <t>498410</t>
        </is>
      </c>
      <c r="D3626" t="inlineStr">
        <is>
          <t>2주 전에 샀다면</t>
        </is>
      </c>
      <c r="E3626" t="inlineStr">
        <is>
          <t>[단기스윙]+[칼손절]</t>
        </is>
      </c>
      <c r="F3626" t="inlineStr">
        <is>
          <t>[단기스윙]</t>
        </is>
      </c>
      <c r="G3626" t="inlineStr">
        <is>
          <t>[칼손절]</t>
        </is>
      </c>
      <c r="H3626" t="n">
        <v>300000</v>
      </c>
      <c r="I3626" t="n">
        <v>12195</v>
      </c>
      <c r="J3626" t="n">
        <v>11440</v>
      </c>
      <c r="K3626" t="n">
        <v>-6.19</v>
      </c>
      <c r="L3626" t="n">
        <v>0</v>
      </c>
      <c r="M3626" t="n">
        <v>0</v>
      </c>
      <c r="N3626" t="n">
        <v>0</v>
      </c>
      <c r="O3626" t="n">
        <v>0</v>
      </c>
      <c r="P3626" t="inlineStr">
        <is>
          <t>2026-05-26</t>
        </is>
      </c>
      <c r="Q3626" t="inlineStr">
        <is>
          <t>2026-06-08</t>
        </is>
      </c>
      <c r="R3626" t="inlineStr">
        <is>
          <t>+5%▶60% 익절 / +10%▶30% 익절 / +20%▶10% 익절</t>
        </is>
      </c>
      <c r="S3626" t="inlineStr">
        <is>
          <t>-2%▶80% 손절 / -4%▶10% 손절 / -6%▶10% 손절</t>
        </is>
      </c>
      <c r="T3626" t="inlineStr">
        <is>
          <t>매수 0.0005 / 매도 0.0025 / 슬리피지 0.0007</t>
        </is>
      </c>
    </row>
    <row r="3627">
      <c r="A3627" t="inlineStr">
        <is>
          <t>KODEX 금융고배당TOP10타겟위클리커버드콜|2주 전에 샀다면|[단기스윙]+[정석방어]</t>
        </is>
      </c>
      <c r="B3627" t="inlineStr">
        <is>
          <t>KODEX 금융고배당TOP10타겟위클리커버드콜</t>
        </is>
      </c>
      <c r="C3627" t="inlineStr">
        <is>
          <t>498410</t>
        </is>
      </c>
      <c r="D3627" t="inlineStr">
        <is>
          <t>2주 전에 샀다면</t>
        </is>
      </c>
      <c r="E3627" t="inlineStr">
        <is>
          <t>[단기스윙]+[정석방어]</t>
        </is>
      </c>
      <c r="F3627" t="inlineStr">
        <is>
          <t>[단기스윙]</t>
        </is>
      </c>
      <c r="G3627" t="inlineStr">
        <is>
          <t>[정석방어]</t>
        </is>
      </c>
      <c r="H3627" t="n">
        <v>300000</v>
      </c>
      <c r="I3627" t="n">
        <v>12195</v>
      </c>
      <c r="J3627" t="n">
        <v>11440</v>
      </c>
      <c r="K3627" t="n">
        <v>-6.19</v>
      </c>
      <c r="L3627" t="n">
        <v>0</v>
      </c>
      <c r="M3627" t="n">
        <v>0</v>
      </c>
      <c r="N3627" t="n">
        <v>0</v>
      </c>
      <c r="O3627" t="n">
        <v>0</v>
      </c>
      <c r="P3627" t="inlineStr">
        <is>
          <t>2026-05-26</t>
        </is>
      </c>
      <c r="Q3627" t="inlineStr">
        <is>
          <t>2026-06-08</t>
        </is>
      </c>
      <c r="R3627" t="inlineStr">
        <is>
          <t>+5%▶60% 익절 / +10%▶30% 익절 / +20%▶10% 익절</t>
        </is>
      </c>
      <c r="S3627" t="inlineStr">
        <is>
          <t>-3%▶70% 손절 / -5%▶20% 손절 / -10%▶10% 손절</t>
        </is>
      </c>
      <c r="T3627" t="inlineStr">
        <is>
          <t>매수 0.0005 / 매도 0.0025 / 슬리피지 0.0007</t>
        </is>
      </c>
    </row>
    <row r="3628">
      <c r="A3628" t="inlineStr">
        <is>
          <t>KODEX 금융고배당TOP10타겟위클리커버드콜|2주 전에 샀다면|[단기스윙]+[변동성허용]</t>
        </is>
      </c>
      <c r="B3628" t="inlineStr">
        <is>
          <t>KODEX 금융고배당TOP10타겟위클리커버드콜</t>
        </is>
      </c>
      <c r="C3628" t="inlineStr">
        <is>
          <t>498410</t>
        </is>
      </c>
      <c r="D3628" t="inlineStr">
        <is>
          <t>2주 전에 샀다면</t>
        </is>
      </c>
      <c r="E3628" t="inlineStr">
        <is>
          <t>[단기스윙]+[변동성허용]</t>
        </is>
      </c>
      <c r="F3628" t="inlineStr">
        <is>
          <t>[단기스윙]</t>
        </is>
      </c>
      <c r="G3628" t="inlineStr">
        <is>
          <t>[변동성허용]</t>
        </is>
      </c>
      <c r="H3628" t="n">
        <v>300000</v>
      </c>
      <c r="I3628" t="n">
        <v>12195</v>
      </c>
      <c r="J3628" t="n">
        <v>11440</v>
      </c>
      <c r="K3628" t="n">
        <v>-6.19</v>
      </c>
      <c r="L3628" t="n">
        <v>0</v>
      </c>
      <c r="M3628" t="n">
        <v>0</v>
      </c>
      <c r="N3628" t="n">
        <v>0</v>
      </c>
      <c r="O3628" t="n">
        <v>0</v>
      </c>
      <c r="P3628" t="inlineStr">
        <is>
          <t>2026-05-26</t>
        </is>
      </c>
      <c r="Q3628" t="inlineStr">
        <is>
          <t>2026-06-08</t>
        </is>
      </c>
      <c r="R3628" t="inlineStr">
        <is>
          <t>+5%▶60% 익절 / +10%▶30% 익절 / +20%▶10% 익절</t>
        </is>
      </c>
      <c r="S3628" t="inlineStr">
        <is>
          <t>-5%▶50% 손절 / -10%▶30% 손절 / -15%▶20% 손절</t>
        </is>
      </c>
      <c r="T3628" t="inlineStr">
        <is>
          <t>매수 0.0005 / 매도 0.0025 / 슬리피지 0.0007</t>
        </is>
      </c>
    </row>
    <row r="3629">
      <c r="A3629" t="inlineStr">
        <is>
          <t>KODEX 금융고배당TOP10타겟위클리커버드콜|2주 전에 샀다면|[단기스윙]+[버티기형]</t>
        </is>
      </c>
      <c r="B3629" t="inlineStr">
        <is>
          <t>KODEX 금융고배당TOP10타겟위클리커버드콜</t>
        </is>
      </c>
      <c r="C3629" t="inlineStr">
        <is>
          <t>498410</t>
        </is>
      </c>
      <c r="D3629" t="inlineStr">
        <is>
          <t>2주 전에 샀다면</t>
        </is>
      </c>
      <c r="E3629" t="inlineStr">
        <is>
          <t>[단기스윙]+[버티기형]</t>
        </is>
      </c>
      <c r="F3629" t="inlineStr">
        <is>
          <t>[단기스윙]</t>
        </is>
      </c>
      <c r="G3629" t="inlineStr">
        <is>
          <t>[버티기형]</t>
        </is>
      </c>
      <c r="H3629" t="n">
        <v>300000</v>
      </c>
      <c r="I3629" t="n">
        <v>12195</v>
      </c>
      <c r="J3629" t="n">
        <v>11440</v>
      </c>
      <c r="K3629" t="n">
        <v>-6.19</v>
      </c>
      <c r="L3629" t="n">
        <v>0</v>
      </c>
      <c r="M3629" t="n">
        <v>0</v>
      </c>
      <c r="N3629" t="n">
        <v>0</v>
      </c>
      <c r="O3629" t="n">
        <v>0</v>
      </c>
      <c r="P3629" t="inlineStr">
        <is>
          <t>2026-05-26</t>
        </is>
      </c>
      <c r="Q3629" t="inlineStr">
        <is>
          <t>2026-06-08</t>
        </is>
      </c>
      <c r="R3629" t="inlineStr">
        <is>
          <t>+5%▶60% 익절 / +10%▶30% 익절 / +20%▶10% 익절</t>
        </is>
      </c>
      <c r="S3629" t="inlineStr">
        <is>
          <t>-5%▶40% 손절 / -15%▶30% 손절 / -20%▶30% 손절</t>
        </is>
      </c>
      <c r="T3629" t="inlineStr">
        <is>
          <t>매수 0.0005 / 매도 0.0025 / 슬리피지 0.0007</t>
        </is>
      </c>
    </row>
    <row r="3630">
      <c r="A3630" t="inlineStr">
        <is>
          <t>KODEX 금융고배당TOP10타겟위클리커버드콜|2주 전에 샀다면|[대표님룰]+[칼손절]</t>
        </is>
      </c>
      <c r="B3630" t="inlineStr">
        <is>
          <t>KODEX 금융고배당TOP10타겟위클리커버드콜</t>
        </is>
      </c>
      <c r="C3630" t="inlineStr">
        <is>
          <t>498410</t>
        </is>
      </c>
      <c r="D3630" t="inlineStr">
        <is>
          <t>2주 전에 샀다면</t>
        </is>
      </c>
      <c r="E3630" t="inlineStr">
        <is>
          <t>[대표님룰]+[칼손절]</t>
        </is>
      </c>
      <c r="F3630" t="inlineStr">
        <is>
          <t>[대표님룰]</t>
        </is>
      </c>
      <c r="G3630" t="inlineStr">
        <is>
          <t>[칼손절]</t>
        </is>
      </c>
      <c r="H3630" t="n">
        <v>300000</v>
      </c>
      <c r="I3630" t="n">
        <v>12195</v>
      </c>
      <c r="J3630" t="n">
        <v>11440</v>
      </c>
      <c r="K3630" t="n">
        <v>-6.19</v>
      </c>
      <c r="L3630" t="n">
        <v>0</v>
      </c>
      <c r="M3630" t="n">
        <v>0</v>
      </c>
      <c r="N3630" t="n">
        <v>0</v>
      </c>
      <c r="O3630" t="n">
        <v>0</v>
      </c>
      <c r="P3630" t="inlineStr">
        <is>
          <t>2026-05-26</t>
        </is>
      </c>
      <c r="Q3630" t="inlineStr">
        <is>
          <t>2026-06-08</t>
        </is>
      </c>
      <c r="R3630" t="inlineStr">
        <is>
          <t>+5%▶60% 익절 / +10%▶30% 익절 / +30%▶10% 익절</t>
        </is>
      </c>
      <c r="S3630" t="inlineStr">
        <is>
          <t>-2%▶80% 손절 / -4%▶10% 손절 / -6%▶10% 손절</t>
        </is>
      </c>
      <c r="T3630" t="inlineStr">
        <is>
          <t>매수 0.0005 / 매도 0.0025 / 슬리피지 0.0007</t>
        </is>
      </c>
    </row>
    <row r="3631">
      <c r="A3631" t="inlineStr">
        <is>
          <t>KODEX 금융고배당TOP10타겟위클리커버드콜|2주 전에 샀다면|[대표님룰]+[정석방어]</t>
        </is>
      </c>
      <c r="B3631" t="inlineStr">
        <is>
          <t>KODEX 금융고배당TOP10타겟위클리커버드콜</t>
        </is>
      </c>
      <c r="C3631" t="inlineStr">
        <is>
          <t>498410</t>
        </is>
      </c>
      <c r="D3631" t="inlineStr">
        <is>
          <t>2주 전에 샀다면</t>
        </is>
      </c>
      <c r="E3631" t="inlineStr">
        <is>
          <t>[대표님룰]+[정석방어]</t>
        </is>
      </c>
      <c r="F3631" t="inlineStr">
        <is>
          <t>[대표님룰]</t>
        </is>
      </c>
      <c r="G3631" t="inlineStr">
        <is>
          <t>[정석방어]</t>
        </is>
      </c>
      <c r="H3631" t="n">
        <v>300000</v>
      </c>
      <c r="I3631" t="n">
        <v>12195</v>
      </c>
      <c r="J3631" t="n">
        <v>11440</v>
      </c>
      <c r="K3631" t="n">
        <v>-6.19</v>
      </c>
      <c r="L3631" t="n">
        <v>0</v>
      </c>
      <c r="M3631" t="n">
        <v>0</v>
      </c>
      <c r="N3631" t="n">
        <v>0</v>
      </c>
      <c r="O3631" t="n">
        <v>0</v>
      </c>
      <c r="P3631" t="inlineStr">
        <is>
          <t>2026-05-26</t>
        </is>
      </c>
      <c r="Q3631" t="inlineStr">
        <is>
          <t>2026-06-08</t>
        </is>
      </c>
      <c r="R3631" t="inlineStr">
        <is>
          <t>+5%▶60% 익절 / +10%▶30% 익절 / +30%▶10% 익절</t>
        </is>
      </c>
      <c r="S3631" t="inlineStr">
        <is>
          <t>-3%▶70% 손절 / -5%▶20% 손절 / -10%▶10% 손절</t>
        </is>
      </c>
      <c r="T3631" t="inlineStr">
        <is>
          <t>매수 0.0005 / 매도 0.0025 / 슬리피지 0.0007</t>
        </is>
      </c>
    </row>
    <row r="3632">
      <c r="A3632" t="inlineStr">
        <is>
          <t>KODEX 금융고배당TOP10타겟위클리커버드콜|2주 전에 샀다면|[대표님룰]+[변동성허용]</t>
        </is>
      </c>
      <c r="B3632" t="inlineStr">
        <is>
          <t>KODEX 금융고배당TOP10타겟위클리커버드콜</t>
        </is>
      </c>
      <c r="C3632" t="inlineStr">
        <is>
          <t>498410</t>
        </is>
      </c>
      <c r="D3632" t="inlineStr">
        <is>
          <t>2주 전에 샀다면</t>
        </is>
      </c>
      <c r="E3632" t="inlineStr">
        <is>
          <t>[대표님룰]+[변동성허용]</t>
        </is>
      </c>
      <c r="F3632" t="inlineStr">
        <is>
          <t>[대표님룰]</t>
        </is>
      </c>
      <c r="G3632" t="inlineStr">
        <is>
          <t>[변동성허용]</t>
        </is>
      </c>
      <c r="H3632" t="n">
        <v>300000</v>
      </c>
      <c r="I3632" t="n">
        <v>12195</v>
      </c>
      <c r="J3632" t="n">
        <v>11440</v>
      </c>
      <c r="K3632" t="n">
        <v>-6.19</v>
      </c>
      <c r="L3632" t="n">
        <v>0</v>
      </c>
      <c r="M3632" t="n">
        <v>0</v>
      </c>
      <c r="N3632" t="n">
        <v>0</v>
      </c>
      <c r="O3632" t="n">
        <v>0</v>
      </c>
      <c r="P3632" t="inlineStr">
        <is>
          <t>2026-05-26</t>
        </is>
      </c>
      <c r="Q3632" t="inlineStr">
        <is>
          <t>2026-06-08</t>
        </is>
      </c>
      <c r="R3632" t="inlineStr">
        <is>
          <t>+5%▶60% 익절 / +10%▶30% 익절 / +30%▶10% 익절</t>
        </is>
      </c>
      <c r="S3632" t="inlineStr">
        <is>
          <t>-5%▶50% 손절 / -10%▶30% 손절 / -15%▶20% 손절</t>
        </is>
      </c>
      <c r="T3632" t="inlineStr">
        <is>
          <t>매수 0.0005 / 매도 0.0025 / 슬리피지 0.0007</t>
        </is>
      </c>
    </row>
    <row r="3633">
      <c r="A3633" t="inlineStr">
        <is>
          <t>KODEX 금융고배당TOP10타겟위클리커버드콜|2주 전에 샀다면|[대표님룰]+[버티기형]</t>
        </is>
      </c>
      <c r="B3633" t="inlineStr">
        <is>
          <t>KODEX 금융고배당TOP10타겟위클리커버드콜</t>
        </is>
      </c>
      <c r="C3633" t="inlineStr">
        <is>
          <t>498410</t>
        </is>
      </c>
      <c r="D3633" t="inlineStr">
        <is>
          <t>2주 전에 샀다면</t>
        </is>
      </c>
      <c r="E3633" t="inlineStr">
        <is>
          <t>[대표님룰]+[버티기형]</t>
        </is>
      </c>
      <c r="F3633" t="inlineStr">
        <is>
          <t>[대표님룰]</t>
        </is>
      </c>
      <c r="G3633" t="inlineStr">
        <is>
          <t>[버티기형]</t>
        </is>
      </c>
      <c r="H3633" t="n">
        <v>300000</v>
      </c>
      <c r="I3633" t="n">
        <v>12195</v>
      </c>
      <c r="J3633" t="n">
        <v>11440</v>
      </c>
      <c r="K3633" t="n">
        <v>-6.19</v>
      </c>
      <c r="L3633" t="n">
        <v>0</v>
      </c>
      <c r="M3633" t="n">
        <v>0</v>
      </c>
      <c r="N3633" t="n">
        <v>0</v>
      </c>
      <c r="O3633" t="n">
        <v>0</v>
      </c>
      <c r="P3633" t="inlineStr">
        <is>
          <t>2026-05-26</t>
        </is>
      </c>
      <c r="Q3633" t="inlineStr">
        <is>
          <t>2026-06-08</t>
        </is>
      </c>
      <c r="R3633" t="inlineStr">
        <is>
          <t>+5%▶60% 익절 / +10%▶30% 익절 / +30%▶10% 익절</t>
        </is>
      </c>
      <c r="S3633" t="inlineStr">
        <is>
          <t>-5%▶40% 손절 / -15%▶30% 손절 / -20%▶30% 손절</t>
        </is>
      </c>
      <c r="T3633" t="inlineStr">
        <is>
          <t>매수 0.0005 / 매도 0.0025 / 슬리피지 0.0007</t>
        </is>
      </c>
    </row>
    <row r="3634">
      <c r="A3634" t="inlineStr">
        <is>
          <t>KODEX 금융고배당TOP10타겟위클리커버드콜|2주 전에 샀다면|[중기추세]+[칼손절]</t>
        </is>
      </c>
      <c r="B3634" t="inlineStr">
        <is>
          <t>KODEX 금융고배당TOP10타겟위클리커버드콜</t>
        </is>
      </c>
      <c r="C3634" t="inlineStr">
        <is>
          <t>498410</t>
        </is>
      </c>
      <c r="D3634" t="inlineStr">
        <is>
          <t>2주 전에 샀다면</t>
        </is>
      </c>
      <c r="E3634" t="inlineStr">
        <is>
          <t>[중기추세]+[칼손절]</t>
        </is>
      </c>
      <c r="F3634" t="inlineStr">
        <is>
          <t>[중기추세]</t>
        </is>
      </c>
      <c r="G3634" t="inlineStr">
        <is>
          <t>[칼손절]</t>
        </is>
      </c>
      <c r="H3634" t="n">
        <v>300000</v>
      </c>
      <c r="I3634" t="n">
        <v>12195</v>
      </c>
      <c r="J3634" t="n">
        <v>11440</v>
      </c>
      <c r="K3634" t="n">
        <v>-6.19</v>
      </c>
      <c r="L3634" t="n">
        <v>0</v>
      </c>
      <c r="M3634" t="n">
        <v>0</v>
      </c>
      <c r="N3634" t="n">
        <v>0</v>
      </c>
      <c r="O3634" t="n">
        <v>0</v>
      </c>
      <c r="P3634" t="inlineStr">
        <is>
          <t>2026-05-26</t>
        </is>
      </c>
      <c r="Q3634" t="inlineStr">
        <is>
          <t>2026-06-08</t>
        </is>
      </c>
      <c r="R3634" t="inlineStr">
        <is>
          <t>+10%▶50% 익절 / +20%▶30% 익절 / +30%▶20% 익절</t>
        </is>
      </c>
      <c r="S3634" t="inlineStr">
        <is>
          <t>-2%▶80% 손절 / -4%▶10% 손절 / -6%▶10% 손절</t>
        </is>
      </c>
      <c r="T3634" t="inlineStr">
        <is>
          <t>매수 0.0005 / 매도 0.0025 / 슬리피지 0.0007</t>
        </is>
      </c>
    </row>
    <row r="3635">
      <c r="A3635" t="inlineStr">
        <is>
          <t>KODEX 금융고배당TOP10타겟위클리커버드콜|2주 전에 샀다면|[중기추세]+[정석방어]</t>
        </is>
      </c>
      <c r="B3635" t="inlineStr">
        <is>
          <t>KODEX 금융고배당TOP10타겟위클리커버드콜</t>
        </is>
      </c>
      <c r="C3635" t="inlineStr">
        <is>
          <t>498410</t>
        </is>
      </c>
      <c r="D3635" t="inlineStr">
        <is>
          <t>2주 전에 샀다면</t>
        </is>
      </c>
      <c r="E3635" t="inlineStr">
        <is>
          <t>[중기추세]+[정석방어]</t>
        </is>
      </c>
      <c r="F3635" t="inlineStr">
        <is>
          <t>[중기추세]</t>
        </is>
      </c>
      <c r="G3635" t="inlineStr">
        <is>
          <t>[정석방어]</t>
        </is>
      </c>
      <c r="H3635" t="n">
        <v>300000</v>
      </c>
      <c r="I3635" t="n">
        <v>12195</v>
      </c>
      <c r="J3635" t="n">
        <v>11440</v>
      </c>
      <c r="K3635" t="n">
        <v>-6.19</v>
      </c>
      <c r="L3635" t="n">
        <v>0</v>
      </c>
      <c r="M3635" t="n">
        <v>0</v>
      </c>
      <c r="N3635" t="n">
        <v>0</v>
      </c>
      <c r="O3635" t="n">
        <v>0</v>
      </c>
      <c r="P3635" t="inlineStr">
        <is>
          <t>2026-05-26</t>
        </is>
      </c>
      <c r="Q3635" t="inlineStr">
        <is>
          <t>2026-06-08</t>
        </is>
      </c>
      <c r="R3635" t="inlineStr">
        <is>
          <t>+10%▶50% 익절 / +20%▶30% 익절 / +30%▶20% 익절</t>
        </is>
      </c>
      <c r="S3635" t="inlineStr">
        <is>
          <t>-3%▶70% 손절 / -5%▶20% 손절 / -10%▶10% 손절</t>
        </is>
      </c>
      <c r="T3635" t="inlineStr">
        <is>
          <t>매수 0.0005 / 매도 0.0025 / 슬리피지 0.0007</t>
        </is>
      </c>
    </row>
    <row r="3636">
      <c r="A3636" t="inlineStr">
        <is>
          <t>KODEX 금융고배당TOP10타겟위클리커버드콜|2주 전에 샀다면|[중기추세]+[변동성허용]</t>
        </is>
      </c>
      <c r="B3636" t="inlineStr">
        <is>
          <t>KODEX 금융고배당TOP10타겟위클리커버드콜</t>
        </is>
      </c>
      <c r="C3636" t="inlineStr">
        <is>
          <t>498410</t>
        </is>
      </c>
      <c r="D3636" t="inlineStr">
        <is>
          <t>2주 전에 샀다면</t>
        </is>
      </c>
      <c r="E3636" t="inlineStr">
        <is>
          <t>[중기추세]+[변동성허용]</t>
        </is>
      </c>
      <c r="F3636" t="inlineStr">
        <is>
          <t>[중기추세]</t>
        </is>
      </c>
      <c r="G3636" t="inlineStr">
        <is>
          <t>[변동성허용]</t>
        </is>
      </c>
      <c r="H3636" t="n">
        <v>300000</v>
      </c>
      <c r="I3636" t="n">
        <v>12195</v>
      </c>
      <c r="J3636" t="n">
        <v>11440</v>
      </c>
      <c r="K3636" t="n">
        <v>-6.19</v>
      </c>
      <c r="L3636" t="n">
        <v>0</v>
      </c>
      <c r="M3636" t="n">
        <v>0</v>
      </c>
      <c r="N3636" t="n">
        <v>0</v>
      </c>
      <c r="O3636" t="n">
        <v>0</v>
      </c>
      <c r="P3636" t="inlineStr">
        <is>
          <t>2026-05-26</t>
        </is>
      </c>
      <c r="Q3636" t="inlineStr">
        <is>
          <t>2026-06-08</t>
        </is>
      </c>
      <c r="R3636" t="inlineStr">
        <is>
          <t>+10%▶50% 익절 / +20%▶30% 익절 / +30%▶20% 익절</t>
        </is>
      </c>
      <c r="S3636" t="inlineStr">
        <is>
          <t>-5%▶50% 손절 / -10%▶30% 손절 / -15%▶20% 손절</t>
        </is>
      </c>
      <c r="T3636" t="inlineStr">
        <is>
          <t>매수 0.0005 / 매도 0.0025 / 슬리피지 0.0007</t>
        </is>
      </c>
    </row>
    <row r="3637">
      <c r="A3637" t="inlineStr">
        <is>
          <t>KODEX 금융고배당TOP10타겟위클리커버드콜|2주 전에 샀다면|[중기추세]+[버티기형]</t>
        </is>
      </c>
      <c r="B3637" t="inlineStr">
        <is>
          <t>KODEX 금융고배당TOP10타겟위클리커버드콜</t>
        </is>
      </c>
      <c r="C3637" t="inlineStr">
        <is>
          <t>498410</t>
        </is>
      </c>
      <c r="D3637" t="inlineStr">
        <is>
          <t>2주 전에 샀다면</t>
        </is>
      </c>
      <c r="E3637" t="inlineStr">
        <is>
          <t>[중기추세]+[버티기형]</t>
        </is>
      </c>
      <c r="F3637" t="inlineStr">
        <is>
          <t>[중기추세]</t>
        </is>
      </c>
      <c r="G3637" t="inlineStr">
        <is>
          <t>[버티기형]</t>
        </is>
      </c>
      <c r="H3637" t="n">
        <v>300000</v>
      </c>
      <c r="I3637" t="n">
        <v>12195</v>
      </c>
      <c r="J3637" t="n">
        <v>11440</v>
      </c>
      <c r="K3637" t="n">
        <v>-6.19</v>
      </c>
      <c r="L3637" t="n">
        <v>0</v>
      </c>
      <c r="M3637" t="n">
        <v>0</v>
      </c>
      <c r="N3637" t="n">
        <v>0</v>
      </c>
      <c r="O3637" t="n">
        <v>0</v>
      </c>
      <c r="P3637" t="inlineStr">
        <is>
          <t>2026-05-26</t>
        </is>
      </c>
      <c r="Q3637" t="inlineStr">
        <is>
          <t>2026-06-08</t>
        </is>
      </c>
      <c r="R3637" t="inlineStr">
        <is>
          <t>+10%▶50% 익절 / +20%▶30% 익절 / +30%▶20% 익절</t>
        </is>
      </c>
      <c r="S3637" t="inlineStr">
        <is>
          <t>-5%▶40% 손절 / -15%▶30% 손절 / -20%▶30% 손절</t>
        </is>
      </c>
      <c r="T3637" t="inlineStr">
        <is>
          <t>매수 0.0005 / 매도 0.0025 / 슬리피지 0.0007</t>
        </is>
      </c>
    </row>
    <row r="3638">
      <c r="A3638" t="inlineStr">
        <is>
          <t>KODEX 금융고배당TOP10타겟위클리커버드콜|2주 전에 샀다면|[수익극대화]+[칼손절]</t>
        </is>
      </c>
      <c r="B3638" t="inlineStr">
        <is>
          <t>KODEX 금융고배당TOP10타겟위클리커버드콜</t>
        </is>
      </c>
      <c r="C3638" t="inlineStr">
        <is>
          <t>498410</t>
        </is>
      </c>
      <c r="D3638" t="inlineStr">
        <is>
          <t>2주 전에 샀다면</t>
        </is>
      </c>
      <c r="E3638" t="inlineStr">
        <is>
          <t>[수익극대화]+[칼손절]</t>
        </is>
      </c>
      <c r="F3638" t="inlineStr">
        <is>
          <t>[수익극대화]</t>
        </is>
      </c>
      <c r="G3638" t="inlineStr">
        <is>
          <t>[칼손절]</t>
        </is>
      </c>
      <c r="H3638" t="n">
        <v>300000</v>
      </c>
      <c r="I3638" t="n">
        <v>12195</v>
      </c>
      <c r="J3638" t="n">
        <v>11440</v>
      </c>
      <c r="K3638" t="n">
        <v>-6.19</v>
      </c>
      <c r="L3638" t="n">
        <v>0</v>
      </c>
      <c r="M3638" t="n">
        <v>0</v>
      </c>
      <c r="N3638" t="n">
        <v>0</v>
      </c>
      <c r="O3638" t="n">
        <v>0</v>
      </c>
      <c r="P3638" t="inlineStr">
        <is>
          <t>2026-05-26</t>
        </is>
      </c>
      <c r="Q3638" t="inlineStr">
        <is>
          <t>2026-06-08</t>
        </is>
      </c>
      <c r="R3638" t="inlineStr">
        <is>
          <t>+10%▶40% 익절 / +20%▶30% 익절 / +40%▶30% 익절</t>
        </is>
      </c>
      <c r="S3638" t="inlineStr">
        <is>
          <t>-2%▶80% 손절 / -4%▶10% 손절 / -6%▶10% 손절</t>
        </is>
      </c>
      <c r="T3638" t="inlineStr">
        <is>
          <t>매수 0.0005 / 매도 0.0025 / 슬리피지 0.0007</t>
        </is>
      </c>
    </row>
    <row r="3639">
      <c r="A3639" t="inlineStr">
        <is>
          <t>KODEX 금융고배당TOP10타겟위클리커버드콜|2주 전에 샀다면|[수익극대화]+[정석방어]</t>
        </is>
      </c>
      <c r="B3639" t="inlineStr">
        <is>
          <t>KODEX 금융고배당TOP10타겟위클리커버드콜</t>
        </is>
      </c>
      <c r="C3639" t="inlineStr">
        <is>
          <t>498410</t>
        </is>
      </c>
      <c r="D3639" t="inlineStr">
        <is>
          <t>2주 전에 샀다면</t>
        </is>
      </c>
      <c r="E3639" t="inlineStr">
        <is>
          <t>[수익극대화]+[정석방어]</t>
        </is>
      </c>
      <c r="F3639" t="inlineStr">
        <is>
          <t>[수익극대화]</t>
        </is>
      </c>
      <c r="G3639" t="inlineStr">
        <is>
          <t>[정석방어]</t>
        </is>
      </c>
      <c r="H3639" t="n">
        <v>300000</v>
      </c>
      <c r="I3639" t="n">
        <v>12195</v>
      </c>
      <c r="J3639" t="n">
        <v>11440</v>
      </c>
      <c r="K3639" t="n">
        <v>-6.19</v>
      </c>
      <c r="L3639" t="n">
        <v>0</v>
      </c>
      <c r="M3639" t="n">
        <v>0</v>
      </c>
      <c r="N3639" t="n">
        <v>0</v>
      </c>
      <c r="O3639" t="n">
        <v>0</v>
      </c>
      <c r="P3639" t="inlineStr">
        <is>
          <t>2026-05-26</t>
        </is>
      </c>
      <c r="Q3639" t="inlineStr">
        <is>
          <t>2026-06-08</t>
        </is>
      </c>
      <c r="R3639" t="inlineStr">
        <is>
          <t>+10%▶40% 익절 / +20%▶30% 익절 / +40%▶30% 익절</t>
        </is>
      </c>
      <c r="S3639" t="inlineStr">
        <is>
          <t>-3%▶70% 손절 / -5%▶20% 손절 / -10%▶10% 손절</t>
        </is>
      </c>
      <c r="T3639" t="inlineStr">
        <is>
          <t>매수 0.0005 / 매도 0.0025 / 슬리피지 0.0007</t>
        </is>
      </c>
    </row>
    <row r="3640">
      <c r="A3640" t="inlineStr">
        <is>
          <t>KODEX 금융고배당TOP10타겟위클리커버드콜|2주 전에 샀다면|[수익극대화]+[변동성허용]</t>
        </is>
      </c>
      <c r="B3640" t="inlineStr">
        <is>
          <t>KODEX 금융고배당TOP10타겟위클리커버드콜</t>
        </is>
      </c>
      <c r="C3640" t="inlineStr">
        <is>
          <t>498410</t>
        </is>
      </c>
      <c r="D3640" t="inlineStr">
        <is>
          <t>2주 전에 샀다면</t>
        </is>
      </c>
      <c r="E3640" t="inlineStr">
        <is>
          <t>[수익극대화]+[변동성허용]</t>
        </is>
      </c>
      <c r="F3640" t="inlineStr">
        <is>
          <t>[수익극대화]</t>
        </is>
      </c>
      <c r="G3640" t="inlineStr">
        <is>
          <t>[변동성허용]</t>
        </is>
      </c>
      <c r="H3640" t="n">
        <v>300000</v>
      </c>
      <c r="I3640" t="n">
        <v>12195</v>
      </c>
      <c r="J3640" t="n">
        <v>11440</v>
      </c>
      <c r="K3640" t="n">
        <v>-6.19</v>
      </c>
      <c r="L3640" t="n">
        <v>0</v>
      </c>
      <c r="M3640" t="n">
        <v>0</v>
      </c>
      <c r="N3640" t="n">
        <v>0</v>
      </c>
      <c r="O3640" t="n">
        <v>0</v>
      </c>
      <c r="P3640" t="inlineStr">
        <is>
          <t>2026-05-26</t>
        </is>
      </c>
      <c r="Q3640" t="inlineStr">
        <is>
          <t>2026-06-08</t>
        </is>
      </c>
      <c r="R3640" t="inlineStr">
        <is>
          <t>+10%▶40% 익절 / +20%▶30% 익절 / +40%▶30% 익절</t>
        </is>
      </c>
      <c r="S3640" t="inlineStr">
        <is>
          <t>-5%▶50% 손절 / -10%▶30% 손절 / -15%▶20% 손절</t>
        </is>
      </c>
      <c r="T3640" t="inlineStr">
        <is>
          <t>매수 0.0005 / 매도 0.0025 / 슬리피지 0.0007</t>
        </is>
      </c>
    </row>
    <row r="3641">
      <c r="A3641" t="inlineStr">
        <is>
          <t>KODEX 금융고배당TOP10타겟위클리커버드콜|2주 전에 샀다면|[수익극대화]+[버티기형]</t>
        </is>
      </c>
      <c r="B3641" t="inlineStr">
        <is>
          <t>KODEX 금융고배당TOP10타겟위클리커버드콜</t>
        </is>
      </c>
      <c r="C3641" t="inlineStr">
        <is>
          <t>498410</t>
        </is>
      </c>
      <c r="D3641" t="inlineStr">
        <is>
          <t>2주 전에 샀다면</t>
        </is>
      </c>
      <c r="E3641" t="inlineStr">
        <is>
          <t>[수익극대화]+[버티기형]</t>
        </is>
      </c>
      <c r="F3641" t="inlineStr">
        <is>
          <t>[수익극대화]</t>
        </is>
      </c>
      <c r="G3641" t="inlineStr">
        <is>
          <t>[버티기형]</t>
        </is>
      </c>
      <c r="H3641" t="n">
        <v>300000</v>
      </c>
      <c r="I3641" t="n">
        <v>12195</v>
      </c>
      <c r="J3641" t="n">
        <v>11440</v>
      </c>
      <c r="K3641" t="n">
        <v>-6.19</v>
      </c>
      <c r="L3641" t="n">
        <v>0</v>
      </c>
      <c r="M3641" t="n">
        <v>0</v>
      </c>
      <c r="N3641" t="n">
        <v>0</v>
      </c>
      <c r="O3641" t="n">
        <v>0</v>
      </c>
      <c r="P3641" t="inlineStr">
        <is>
          <t>2026-05-26</t>
        </is>
      </c>
      <c r="Q3641" t="inlineStr">
        <is>
          <t>2026-06-08</t>
        </is>
      </c>
      <c r="R3641" t="inlineStr">
        <is>
          <t>+10%▶40% 익절 / +20%▶30% 익절 / +40%▶30% 익절</t>
        </is>
      </c>
      <c r="S3641" t="inlineStr">
        <is>
          <t>-5%▶40% 손절 / -15%▶30% 손절 / -20%▶30% 손절</t>
        </is>
      </c>
      <c r="T3641" t="inlineStr">
        <is>
          <t>매수 0.0005 / 매도 0.0025 / 슬리피지 0.0007</t>
        </is>
      </c>
    </row>
    <row r="3642">
      <c r="A3642" t="inlineStr">
        <is>
          <t>KODEX 금융고배당TOP10타겟위클리커버드콜|3개월 전에 샀다면|[초단타]+[칼손절]</t>
        </is>
      </c>
      <c r="B3642" t="inlineStr">
        <is>
          <t>KODEX 금융고배당TOP10타겟위클리커버드콜</t>
        </is>
      </c>
      <c r="C3642" t="inlineStr">
        <is>
          <t>498410</t>
        </is>
      </c>
      <c r="D3642" t="inlineStr">
        <is>
          <t>3개월 전에 샀다면</t>
        </is>
      </c>
      <c r="E3642" t="inlineStr">
        <is>
          <t>[초단타]+[칼손절]</t>
        </is>
      </c>
      <c r="F3642" t="inlineStr">
        <is>
          <t>[초단타]</t>
        </is>
      </c>
      <c r="G3642" t="inlineStr">
        <is>
          <t>[칼손절]</t>
        </is>
      </c>
      <c r="H3642" t="n">
        <v>300000</v>
      </c>
      <c r="I3642" t="n">
        <v>12416</v>
      </c>
      <c r="J3642" t="n">
        <v>11440</v>
      </c>
      <c r="K3642" t="n">
        <v>-7.86</v>
      </c>
      <c r="L3642" t="n">
        <v>0</v>
      </c>
      <c r="M3642" t="n">
        <v>0</v>
      </c>
      <c r="N3642" t="n">
        <v>0</v>
      </c>
      <c r="O3642" t="n">
        <v>0</v>
      </c>
      <c r="P3642" t="inlineStr">
        <is>
          <t>2026-03-09</t>
        </is>
      </c>
      <c r="Q3642" t="inlineStr">
        <is>
          <t>2026-06-08</t>
        </is>
      </c>
      <c r="R3642" t="inlineStr">
        <is>
          <t>+3%▶70% 익절 / +5%▶20% 익절 / +10%▶10% 익절</t>
        </is>
      </c>
      <c r="S3642" t="inlineStr">
        <is>
          <t>-2%▶80% 손절 / -4%▶10% 손절 / -6%▶10% 손절</t>
        </is>
      </c>
      <c r="T3642" t="inlineStr">
        <is>
          <t>매수 0.0005 / 매도 0.0025 / 슬리피지 0.0007</t>
        </is>
      </c>
    </row>
    <row r="3643">
      <c r="A3643" t="inlineStr">
        <is>
          <t>KODEX 금융고배당TOP10타겟위클리커버드콜|3개월 전에 샀다면|[초단타]+[정석방어]</t>
        </is>
      </c>
      <c r="B3643" t="inlineStr">
        <is>
          <t>KODEX 금융고배당TOP10타겟위클리커버드콜</t>
        </is>
      </c>
      <c r="C3643" t="inlineStr">
        <is>
          <t>498410</t>
        </is>
      </c>
      <c r="D3643" t="inlineStr">
        <is>
          <t>3개월 전에 샀다면</t>
        </is>
      </c>
      <c r="E3643" t="inlineStr">
        <is>
          <t>[초단타]+[정석방어]</t>
        </is>
      </c>
      <c r="F3643" t="inlineStr">
        <is>
          <t>[초단타]</t>
        </is>
      </c>
      <c r="G3643" t="inlineStr">
        <is>
          <t>[정석방어]</t>
        </is>
      </c>
      <c r="H3643" t="n">
        <v>300000</v>
      </c>
      <c r="I3643" t="n">
        <v>12416</v>
      </c>
      <c r="J3643" t="n">
        <v>11440</v>
      </c>
      <c r="K3643" t="n">
        <v>-7.86</v>
      </c>
      <c r="L3643" t="n">
        <v>0</v>
      </c>
      <c r="M3643" t="n">
        <v>0</v>
      </c>
      <c r="N3643" t="n">
        <v>0</v>
      </c>
      <c r="O3643" t="n">
        <v>0</v>
      </c>
      <c r="P3643" t="inlineStr">
        <is>
          <t>2026-03-09</t>
        </is>
      </c>
      <c r="Q3643" t="inlineStr">
        <is>
          <t>2026-06-08</t>
        </is>
      </c>
      <c r="R3643" t="inlineStr">
        <is>
          <t>+3%▶70% 익절 / +5%▶20% 익절 / +10%▶10% 익절</t>
        </is>
      </c>
      <c r="S3643" t="inlineStr">
        <is>
          <t>-3%▶70% 손절 / -5%▶20% 손절 / -10%▶10% 손절</t>
        </is>
      </c>
      <c r="T3643" t="inlineStr">
        <is>
          <t>매수 0.0005 / 매도 0.0025 / 슬리피지 0.0007</t>
        </is>
      </c>
    </row>
    <row r="3644">
      <c r="A3644" t="inlineStr">
        <is>
          <t>KODEX 금융고배당TOP10타겟위클리커버드콜|3개월 전에 샀다면|[초단타]+[변동성허용]</t>
        </is>
      </c>
      <c r="B3644" t="inlineStr">
        <is>
          <t>KODEX 금융고배당TOP10타겟위클리커버드콜</t>
        </is>
      </c>
      <c r="C3644" t="inlineStr">
        <is>
          <t>498410</t>
        </is>
      </c>
      <c r="D3644" t="inlineStr">
        <is>
          <t>3개월 전에 샀다면</t>
        </is>
      </c>
      <c r="E3644" t="inlineStr">
        <is>
          <t>[초단타]+[변동성허용]</t>
        </is>
      </c>
      <c r="F3644" t="inlineStr">
        <is>
          <t>[초단타]</t>
        </is>
      </c>
      <c r="G3644" t="inlineStr">
        <is>
          <t>[변동성허용]</t>
        </is>
      </c>
      <c r="H3644" t="n">
        <v>300000</v>
      </c>
      <c r="I3644" t="n">
        <v>12416</v>
      </c>
      <c r="J3644" t="n">
        <v>11440</v>
      </c>
      <c r="K3644" t="n">
        <v>-7.86</v>
      </c>
      <c r="L3644" t="n">
        <v>0</v>
      </c>
      <c r="M3644" t="n">
        <v>0</v>
      </c>
      <c r="N3644" t="n">
        <v>0</v>
      </c>
      <c r="O3644" t="n">
        <v>0</v>
      </c>
      <c r="P3644" t="inlineStr">
        <is>
          <t>2026-03-09</t>
        </is>
      </c>
      <c r="Q3644" t="inlineStr">
        <is>
          <t>2026-06-08</t>
        </is>
      </c>
      <c r="R3644" t="inlineStr">
        <is>
          <t>+3%▶70% 익절 / +5%▶20% 익절 / +10%▶10% 익절</t>
        </is>
      </c>
      <c r="S3644" t="inlineStr">
        <is>
          <t>-5%▶50% 손절 / -10%▶30% 손절 / -15%▶20% 손절</t>
        </is>
      </c>
      <c r="T3644" t="inlineStr">
        <is>
          <t>매수 0.0005 / 매도 0.0025 / 슬리피지 0.0007</t>
        </is>
      </c>
    </row>
    <row r="3645">
      <c r="A3645" t="inlineStr">
        <is>
          <t>KODEX 금융고배당TOP10타겟위클리커버드콜|3개월 전에 샀다면|[초단타]+[버티기형]</t>
        </is>
      </c>
      <c r="B3645" t="inlineStr">
        <is>
          <t>KODEX 금융고배당TOP10타겟위클리커버드콜</t>
        </is>
      </c>
      <c r="C3645" t="inlineStr">
        <is>
          <t>498410</t>
        </is>
      </c>
      <c r="D3645" t="inlineStr">
        <is>
          <t>3개월 전에 샀다면</t>
        </is>
      </c>
      <c r="E3645" t="inlineStr">
        <is>
          <t>[초단타]+[버티기형]</t>
        </is>
      </c>
      <c r="F3645" t="inlineStr">
        <is>
          <t>[초단타]</t>
        </is>
      </c>
      <c r="G3645" t="inlineStr">
        <is>
          <t>[버티기형]</t>
        </is>
      </c>
      <c r="H3645" t="n">
        <v>300000</v>
      </c>
      <c r="I3645" t="n">
        <v>12416</v>
      </c>
      <c r="J3645" t="n">
        <v>11440</v>
      </c>
      <c r="K3645" t="n">
        <v>-7.86</v>
      </c>
      <c r="L3645" t="n">
        <v>0</v>
      </c>
      <c r="M3645" t="n">
        <v>0</v>
      </c>
      <c r="N3645" t="n">
        <v>0</v>
      </c>
      <c r="O3645" t="n">
        <v>0</v>
      </c>
      <c r="P3645" t="inlineStr">
        <is>
          <t>2026-03-09</t>
        </is>
      </c>
      <c r="Q3645" t="inlineStr">
        <is>
          <t>2026-06-08</t>
        </is>
      </c>
      <c r="R3645" t="inlineStr">
        <is>
          <t>+3%▶70% 익절 / +5%▶20% 익절 / +10%▶10% 익절</t>
        </is>
      </c>
      <c r="S3645" t="inlineStr">
        <is>
          <t>-5%▶40% 손절 / -15%▶30% 손절 / -20%▶30% 손절</t>
        </is>
      </c>
      <c r="T3645" t="inlineStr">
        <is>
          <t>매수 0.0005 / 매도 0.0025 / 슬리피지 0.0007</t>
        </is>
      </c>
    </row>
    <row r="3646">
      <c r="A3646" t="inlineStr">
        <is>
          <t>KODEX 금융고배당TOP10타겟위클리커버드콜|3개월 전에 샀다면|[단기스윙]+[칼손절]</t>
        </is>
      </c>
      <c r="B3646" t="inlineStr">
        <is>
          <t>KODEX 금융고배당TOP10타겟위클리커버드콜</t>
        </is>
      </c>
      <c r="C3646" t="inlineStr">
        <is>
          <t>498410</t>
        </is>
      </c>
      <c r="D3646" t="inlineStr">
        <is>
          <t>3개월 전에 샀다면</t>
        </is>
      </c>
      <c r="E3646" t="inlineStr">
        <is>
          <t>[단기스윙]+[칼손절]</t>
        </is>
      </c>
      <c r="F3646" t="inlineStr">
        <is>
          <t>[단기스윙]</t>
        </is>
      </c>
      <c r="G3646" t="inlineStr">
        <is>
          <t>[칼손절]</t>
        </is>
      </c>
      <c r="H3646" t="n">
        <v>300000</v>
      </c>
      <c r="I3646" t="n">
        <v>12416</v>
      </c>
      <c r="J3646" t="n">
        <v>11440</v>
      </c>
      <c r="K3646" t="n">
        <v>-7.86</v>
      </c>
      <c r="L3646" t="n">
        <v>0</v>
      </c>
      <c r="M3646" t="n">
        <v>0</v>
      </c>
      <c r="N3646" t="n">
        <v>0</v>
      </c>
      <c r="O3646" t="n">
        <v>0</v>
      </c>
      <c r="P3646" t="inlineStr">
        <is>
          <t>2026-03-09</t>
        </is>
      </c>
      <c r="Q3646" t="inlineStr">
        <is>
          <t>2026-06-08</t>
        </is>
      </c>
      <c r="R3646" t="inlineStr">
        <is>
          <t>+5%▶60% 익절 / +10%▶30% 익절 / +20%▶10% 익절</t>
        </is>
      </c>
      <c r="S3646" t="inlineStr">
        <is>
          <t>-2%▶80% 손절 / -4%▶10% 손절 / -6%▶10% 손절</t>
        </is>
      </c>
      <c r="T3646" t="inlineStr">
        <is>
          <t>매수 0.0005 / 매도 0.0025 / 슬리피지 0.0007</t>
        </is>
      </c>
    </row>
    <row r="3647">
      <c r="A3647" t="inlineStr">
        <is>
          <t>KODEX 금융고배당TOP10타겟위클리커버드콜|3개월 전에 샀다면|[단기스윙]+[정석방어]</t>
        </is>
      </c>
      <c r="B3647" t="inlineStr">
        <is>
          <t>KODEX 금융고배당TOP10타겟위클리커버드콜</t>
        </is>
      </c>
      <c r="C3647" t="inlineStr">
        <is>
          <t>498410</t>
        </is>
      </c>
      <c r="D3647" t="inlineStr">
        <is>
          <t>3개월 전에 샀다면</t>
        </is>
      </c>
      <c r="E3647" t="inlineStr">
        <is>
          <t>[단기스윙]+[정석방어]</t>
        </is>
      </c>
      <c r="F3647" t="inlineStr">
        <is>
          <t>[단기스윙]</t>
        </is>
      </c>
      <c r="G3647" t="inlineStr">
        <is>
          <t>[정석방어]</t>
        </is>
      </c>
      <c r="H3647" t="n">
        <v>300000</v>
      </c>
      <c r="I3647" t="n">
        <v>12416</v>
      </c>
      <c r="J3647" t="n">
        <v>11440</v>
      </c>
      <c r="K3647" t="n">
        <v>-7.86</v>
      </c>
      <c r="L3647" t="n">
        <v>0</v>
      </c>
      <c r="M3647" t="n">
        <v>0</v>
      </c>
      <c r="N3647" t="n">
        <v>0</v>
      </c>
      <c r="O3647" t="n">
        <v>0</v>
      </c>
      <c r="P3647" t="inlineStr">
        <is>
          <t>2026-03-09</t>
        </is>
      </c>
      <c r="Q3647" t="inlineStr">
        <is>
          <t>2026-06-08</t>
        </is>
      </c>
      <c r="R3647" t="inlineStr">
        <is>
          <t>+5%▶60% 익절 / +10%▶30% 익절 / +20%▶10% 익절</t>
        </is>
      </c>
      <c r="S3647" t="inlineStr">
        <is>
          <t>-3%▶70% 손절 / -5%▶20% 손절 / -10%▶10% 손절</t>
        </is>
      </c>
      <c r="T3647" t="inlineStr">
        <is>
          <t>매수 0.0005 / 매도 0.0025 / 슬리피지 0.0007</t>
        </is>
      </c>
    </row>
    <row r="3648">
      <c r="A3648" t="inlineStr">
        <is>
          <t>KODEX 금융고배당TOP10타겟위클리커버드콜|3개월 전에 샀다면|[단기스윙]+[변동성허용]</t>
        </is>
      </c>
      <c r="B3648" t="inlineStr">
        <is>
          <t>KODEX 금융고배당TOP10타겟위클리커버드콜</t>
        </is>
      </c>
      <c r="C3648" t="inlineStr">
        <is>
          <t>498410</t>
        </is>
      </c>
      <c r="D3648" t="inlineStr">
        <is>
          <t>3개월 전에 샀다면</t>
        </is>
      </c>
      <c r="E3648" t="inlineStr">
        <is>
          <t>[단기스윙]+[변동성허용]</t>
        </is>
      </c>
      <c r="F3648" t="inlineStr">
        <is>
          <t>[단기스윙]</t>
        </is>
      </c>
      <c r="G3648" t="inlineStr">
        <is>
          <t>[변동성허용]</t>
        </is>
      </c>
      <c r="H3648" t="n">
        <v>300000</v>
      </c>
      <c r="I3648" t="n">
        <v>12416</v>
      </c>
      <c r="J3648" t="n">
        <v>11440</v>
      </c>
      <c r="K3648" t="n">
        <v>-7.86</v>
      </c>
      <c r="L3648" t="n">
        <v>0</v>
      </c>
      <c r="M3648" t="n">
        <v>0</v>
      </c>
      <c r="N3648" t="n">
        <v>0</v>
      </c>
      <c r="O3648" t="n">
        <v>0</v>
      </c>
      <c r="P3648" t="inlineStr">
        <is>
          <t>2026-03-09</t>
        </is>
      </c>
      <c r="Q3648" t="inlineStr">
        <is>
          <t>2026-06-08</t>
        </is>
      </c>
      <c r="R3648" t="inlineStr">
        <is>
          <t>+5%▶60% 익절 / +10%▶30% 익절 / +20%▶10% 익절</t>
        </is>
      </c>
      <c r="S3648" t="inlineStr">
        <is>
          <t>-5%▶50% 손절 / -10%▶30% 손절 / -15%▶20% 손절</t>
        </is>
      </c>
      <c r="T3648" t="inlineStr">
        <is>
          <t>매수 0.0005 / 매도 0.0025 / 슬리피지 0.0007</t>
        </is>
      </c>
    </row>
    <row r="3649">
      <c r="A3649" t="inlineStr">
        <is>
          <t>KODEX 금융고배당TOP10타겟위클리커버드콜|3개월 전에 샀다면|[단기스윙]+[버티기형]</t>
        </is>
      </c>
      <c r="B3649" t="inlineStr">
        <is>
          <t>KODEX 금융고배당TOP10타겟위클리커버드콜</t>
        </is>
      </c>
      <c r="C3649" t="inlineStr">
        <is>
          <t>498410</t>
        </is>
      </c>
      <c r="D3649" t="inlineStr">
        <is>
          <t>3개월 전에 샀다면</t>
        </is>
      </c>
      <c r="E3649" t="inlineStr">
        <is>
          <t>[단기스윙]+[버티기형]</t>
        </is>
      </c>
      <c r="F3649" t="inlineStr">
        <is>
          <t>[단기스윙]</t>
        </is>
      </c>
      <c r="G3649" t="inlineStr">
        <is>
          <t>[버티기형]</t>
        </is>
      </c>
      <c r="H3649" t="n">
        <v>300000</v>
      </c>
      <c r="I3649" t="n">
        <v>12416</v>
      </c>
      <c r="J3649" t="n">
        <v>11440</v>
      </c>
      <c r="K3649" t="n">
        <v>-7.86</v>
      </c>
      <c r="L3649" t="n">
        <v>0</v>
      </c>
      <c r="M3649" t="n">
        <v>0</v>
      </c>
      <c r="N3649" t="n">
        <v>0</v>
      </c>
      <c r="O3649" t="n">
        <v>0</v>
      </c>
      <c r="P3649" t="inlineStr">
        <is>
          <t>2026-03-09</t>
        </is>
      </c>
      <c r="Q3649" t="inlineStr">
        <is>
          <t>2026-06-08</t>
        </is>
      </c>
      <c r="R3649" t="inlineStr">
        <is>
          <t>+5%▶60% 익절 / +10%▶30% 익절 / +20%▶10% 익절</t>
        </is>
      </c>
      <c r="S3649" t="inlineStr">
        <is>
          <t>-5%▶40% 손절 / -15%▶30% 손절 / -20%▶30% 손절</t>
        </is>
      </c>
      <c r="T3649" t="inlineStr">
        <is>
          <t>매수 0.0005 / 매도 0.0025 / 슬리피지 0.0007</t>
        </is>
      </c>
    </row>
    <row r="3650">
      <c r="A3650" t="inlineStr">
        <is>
          <t>KODEX 금융고배당TOP10타겟위클리커버드콜|3개월 전에 샀다면|[대표님룰]+[칼손절]</t>
        </is>
      </c>
      <c r="B3650" t="inlineStr">
        <is>
          <t>KODEX 금융고배당TOP10타겟위클리커버드콜</t>
        </is>
      </c>
      <c r="C3650" t="inlineStr">
        <is>
          <t>498410</t>
        </is>
      </c>
      <c r="D3650" t="inlineStr">
        <is>
          <t>3개월 전에 샀다면</t>
        </is>
      </c>
      <c r="E3650" t="inlineStr">
        <is>
          <t>[대표님룰]+[칼손절]</t>
        </is>
      </c>
      <c r="F3650" t="inlineStr">
        <is>
          <t>[대표님룰]</t>
        </is>
      </c>
      <c r="G3650" t="inlineStr">
        <is>
          <t>[칼손절]</t>
        </is>
      </c>
      <c r="H3650" t="n">
        <v>300000</v>
      </c>
      <c r="I3650" t="n">
        <v>12416</v>
      </c>
      <c r="J3650" t="n">
        <v>11440</v>
      </c>
      <c r="K3650" t="n">
        <v>-7.86</v>
      </c>
      <c r="L3650" t="n">
        <v>0</v>
      </c>
      <c r="M3650" t="n">
        <v>0</v>
      </c>
      <c r="N3650" t="n">
        <v>0</v>
      </c>
      <c r="O3650" t="n">
        <v>0</v>
      </c>
      <c r="P3650" t="inlineStr">
        <is>
          <t>2026-03-09</t>
        </is>
      </c>
      <c r="Q3650" t="inlineStr">
        <is>
          <t>2026-06-08</t>
        </is>
      </c>
      <c r="R3650" t="inlineStr">
        <is>
          <t>+5%▶60% 익절 / +10%▶30% 익절 / +30%▶10% 익절</t>
        </is>
      </c>
      <c r="S3650" t="inlineStr">
        <is>
          <t>-2%▶80% 손절 / -4%▶10% 손절 / -6%▶10% 손절</t>
        </is>
      </c>
      <c r="T3650" t="inlineStr">
        <is>
          <t>매수 0.0005 / 매도 0.0025 / 슬리피지 0.0007</t>
        </is>
      </c>
    </row>
    <row r="3651">
      <c r="A3651" t="inlineStr">
        <is>
          <t>KODEX 금융고배당TOP10타겟위클리커버드콜|3개월 전에 샀다면|[대표님룰]+[정석방어]</t>
        </is>
      </c>
      <c r="B3651" t="inlineStr">
        <is>
          <t>KODEX 금융고배당TOP10타겟위클리커버드콜</t>
        </is>
      </c>
      <c r="C3651" t="inlineStr">
        <is>
          <t>498410</t>
        </is>
      </c>
      <c r="D3651" t="inlineStr">
        <is>
          <t>3개월 전에 샀다면</t>
        </is>
      </c>
      <c r="E3651" t="inlineStr">
        <is>
          <t>[대표님룰]+[정석방어]</t>
        </is>
      </c>
      <c r="F3651" t="inlineStr">
        <is>
          <t>[대표님룰]</t>
        </is>
      </c>
      <c r="G3651" t="inlineStr">
        <is>
          <t>[정석방어]</t>
        </is>
      </c>
      <c r="H3651" t="n">
        <v>300000</v>
      </c>
      <c r="I3651" t="n">
        <v>12416</v>
      </c>
      <c r="J3651" t="n">
        <v>11440</v>
      </c>
      <c r="K3651" t="n">
        <v>-7.86</v>
      </c>
      <c r="L3651" t="n">
        <v>0</v>
      </c>
      <c r="M3651" t="n">
        <v>0</v>
      </c>
      <c r="N3651" t="n">
        <v>0</v>
      </c>
      <c r="O3651" t="n">
        <v>0</v>
      </c>
      <c r="P3651" t="inlineStr">
        <is>
          <t>2026-03-09</t>
        </is>
      </c>
      <c r="Q3651" t="inlineStr">
        <is>
          <t>2026-06-08</t>
        </is>
      </c>
      <c r="R3651" t="inlineStr">
        <is>
          <t>+5%▶60% 익절 / +10%▶30% 익절 / +30%▶10% 익절</t>
        </is>
      </c>
      <c r="S3651" t="inlineStr">
        <is>
          <t>-3%▶70% 손절 / -5%▶20% 손절 / -10%▶10% 손절</t>
        </is>
      </c>
      <c r="T3651" t="inlineStr">
        <is>
          <t>매수 0.0005 / 매도 0.0025 / 슬리피지 0.0007</t>
        </is>
      </c>
    </row>
    <row r="3652">
      <c r="A3652" t="inlineStr">
        <is>
          <t>KODEX 금융고배당TOP10타겟위클리커버드콜|3개월 전에 샀다면|[대표님룰]+[변동성허용]</t>
        </is>
      </c>
      <c r="B3652" t="inlineStr">
        <is>
          <t>KODEX 금융고배당TOP10타겟위클리커버드콜</t>
        </is>
      </c>
      <c r="C3652" t="inlineStr">
        <is>
          <t>498410</t>
        </is>
      </c>
      <c r="D3652" t="inlineStr">
        <is>
          <t>3개월 전에 샀다면</t>
        </is>
      </c>
      <c r="E3652" t="inlineStr">
        <is>
          <t>[대표님룰]+[변동성허용]</t>
        </is>
      </c>
      <c r="F3652" t="inlineStr">
        <is>
          <t>[대표님룰]</t>
        </is>
      </c>
      <c r="G3652" t="inlineStr">
        <is>
          <t>[변동성허용]</t>
        </is>
      </c>
      <c r="H3652" t="n">
        <v>300000</v>
      </c>
      <c r="I3652" t="n">
        <v>12416</v>
      </c>
      <c r="J3652" t="n">
        <v>11440</v>
      </c>
      <c r="K3652" t="n">
        <v>-7.86</v>
      </c>
      <c r="L3652" t="n">
        <v>0</v>
      </c>
      <c r="M3652" t="n">
        <v>0</v>
      </c>
      <c r="N3652" t="n">
        <v>0</v>
      </c>
      <c r="O3652" t="n">
        <v>0</v>
      </c>
      <c r="P3652" t="inlineStr">
        <is>
          <t>2026-03-09</t>
        </is>
      </c>
      <c r="Q3652" t="inlineStr">
        <is>
          <t>2026-06-08</t>
        </is>
      </c>
      <c r="R3652" t="inlineStr">
        <is>
          <t>+5%▶60% 익절 / +10%▶30% 익절 / +30%▶10% 익절</t>
        </is>
      </c>
      <c r="S3652" t="inlineStr">
        <is>
          <t>-5%▶50% 손절 / -10%▶30% 손절 / -15%▶20% 손절</t>
        </is>
      </c>
      <c r="T3652" t="inlineStr">
        <is>
          <t>매수 0.0005 / 매도 0.0025 / 슬리피지 0.0007</t>
        </is>
      </c>
    </row>
    <row r="3653">
      <c r="A3653" t="inlineStr">
        <is>
          <t>KODEX 금융고배당TOP10타겟위클리커버드콜|3개월 전에 샀다면|[대표님룰]+[버티기형]</t>
        </is>
      </c>
      <c r="B3653" t="inlineStr">
        <is>
          <t>KODEX 금융고배당TOP10타겟위클리커버드콜</t>
        </is>
      </c>
      <c r="C3653" t="inlineStr">
        <is>
          <t>498410</t>
        </is>
      </c>
      <c r="D3653" t="inlineStr">
        <is>
          <t>3개월 전에 샀다면</t>
        </is>
      </c>
      <c r="E3653" t="inlineStr">
        <is>
          <t>[대표님룰]+[버티기형]</t>
        </is>
      </c>
      <c r="F3653" t="inlineStr">
        <is>
          <t>[대표님룰]</t>
        </is>
      </c>
      <c r="G3653" t="inlineStr">
        <is>
          <t>[버티기형]</t>
        </is>
      </c>
      <c r="H3653" t="n">
        <v>300000</v>
      </c>
      <c r="I3653" t="n">
        <v>12416</v>
      </c>
      <c r="J3653" t="n">
        <v>11440</v>
      </c>
      <c r="K3653" t="n">
        <v>-7.86</v>
      </c>
      <c r="L3653" t="n">
        <v>0</v>
      </c>
      <c r="M3653" t="n">
        <v>0</v>
      </c>
      <c r="N3653" t="n">
        <v>0</v>
      </c>
      <c r="O3653" t="n">
        <v>0</v>
      </c>
      <c r="P3653" t="inlineStr">
        <is>
          <t>2026-03-09</t>
        </is>
      </c>
      <c r="Q3653" t="inlineStr">
        <is>
          <t>2026-06-08</t>
        </is>
      </c>
      <c r="R3653" t="inlineStr">
        <is>
          <t>+5%▶60% 익절 / +10%▶30% 익절 / +30%▶10% 익절</t>
        </is>
      </c>
      <c r="S3653" t="inlineStr">
        <is>
          <t>-5%▶40% 손절 / -15%▶30% 손절 / -20%▶30% 손절</t>
        </is>
      </c>
      <c r="T3653" t="inlineStr">
        <is>
          <t>매수 0.0005 / 매도 0.0025 / 슬리피지 0.0007</t>
        </is>
      </c>
    </row>
    <row r="3654">
      <c r="A3654" t="inlineStr">
        <is>
          <t>KODEX 금융고배당TOP10타겟위클리커버드콜|3개월 전에 샀다면|[중기추세]+[칼손절]</t>
        </is>
      </c>
      <c r="B3654" t="inlineStr">
        <is>
          <t>KODEX 금융고배당TOP10타겟위클리커버드콜</t>
        </is>
      </c>
      <c r="C3654" t="inlineStr">
        <is>
          <t>498410</t>
        </is>
      </c>
      <c r="D3654" t="inlineStr">
        <is>
          <t>3개월 전에 샀다면</t>
        </is>
      </c>
      <c r="E3654" t="inlineStr">
        <is>
          <t>[중기추세]+[칼손절]</t>
        </is>
      </c>
      <c r="F3654" t="inlineStr">
        <is>
          <t>[중기추세]</t>
        </is>
      </c>
      <c r="G3654" t="inlineStr">
        <is>
          <t>[칼손절]</t>
        </is>
      </c>
      <c r="H3654" t="n">
        <v>300000</v>
      </c>
      <c r="I3654" t="n">
        <v>12416</v>
      </c>
      <c r="J3654" t="n">
        <v>11440</v>
      </c>
      <c r="K3654" t="n">
        <v>-7.86</v>
      </c>
      <c r="L3654" t="n">
        <v>0</v>
      </c>
      <c r="M3654" t="n">
        <v>0</v>
      </c>
      <c r="N3654" t="n">
        <v>0</v>
      </c>
      <c r="O3654" t="n">
        <v>0</v>
      </c>
      <c r="P3654" t="inlineStr">
        <is>
          <t>2026-03-09</t>
        </is>
      </c>
      <c r="Q3654" t="inlineStr">
        <is>
          <t>2026-06-08</t>
        </is>
      </c>
      <c r="R3654" t="inlineStr">
        <is>
          <t>+10%▶50% 익절 / +20%▶30% 익절 / +30%▶20% 익절</t>
        </is>
      </c>
      <c r="S3654" t="inlineStr">
        <is>
          <t>-2%▶80% 손절 / -4%▶10% 손절 / -6%▶10% 손절</t>
        </is>
      </c>
      <c r="T3654" t="inlineStr">
        <is>
          <t>매수 0.0005 / 매도 0.0025 / 슬리피지 0.0007</t>
        </is>
      </c>
    </row>
    <row r="3655">
      <c r="A3655" t="inlineStr">
        <is>
          <t>KODEX 금융고배당TOP10타겟위클리커버드콜|3개월 전에 샀다면|[중기추세]+[정석방어]</t>
        </is>
      </c>
      <c r="B3655" t="inlineStr">
        <is>
          <t>KODEX 금융고배당TOP10타겟위클리커버드콜</t>
        </is>
      </c>
      <c r="C3655" t="inlineStr">
        <is>
          <t>498410</t>
        </is>
      </c>
      <c r="D3655" t="inlineStr">
        <is>
          <t>3개월 전에 샀다면</t>
        </is>
      </c>
      <c r="E3655" t="inlineStr">
        <is>
          <t>[중기추세]+[정석방어]</t>
        </is>
      </c>
      <c r="F3655" t="inlineStr">
        <is>
          <t>[중기추세]</t>
        </is>
      </c>
      <c r="G3655" t="inlineStr">
        <is>
          <t>[정석방어]</t>
        </is>
      </c>
      <c r="H3655" t="n">
        <v>300000</v>
      </c>
      <c r="I3655" t="n">
        <v>12416</v>
      </c>
      <c r="J3655" t="n">
        <v>11440</v>
      </c>
      <c r="K3655" t="n">
        <v>-7.86</v>
      </c>
      <c r="L3655" t="n">
        <v>0</v>
      </c>
      <c r="M3655" t="n">
        <v>0</v>
      </c>
      <c r="N3655" t="n">
        <v>0</v>
      </c>
      <c r="O3655" t="n">
        <v>0</v>
      </c>
      <c r="P3655" t="inlineStr">
        <is>
          <t>2026-03-09</t>
        </is>
      </c>
      <c r="Q3655" t="inlineStr">
        <is>
          <t>2026-06-08</t>
        </is>
      </c>
      <c r="R3655" t="inlineStr">
        <is>
          <t>+10%▶50% 익절 / +20%▶30% 익절 / +30%▶20% 익절</t>
        </is>
      </c>
      <c r="S3655" t="inlineStr">
        <is>
          <t>-3%▶70% 손절 / -5%▶20% 손절 / -10%▶10% 손절</t>
        </is>
      </c>
      <c r="T3655" t="inlineStr">
        <is>
          <t>매수 0.0005 / 매도 0.0025 / 슬리피지 0.0007</t>
        </is>
      </c>
    </row>
    <row r="3656">
      <c r="A3656" t="inlineStr">
        <is>
          <t>KODEX 금융고배당TOP10타겟위클리커버드콜|3개월 전에 샀다면|[중기추세]+[변동성허용]</t>
        </is>
      </c>
      <c r="B3656" t="inlineStr">
        <is>
          <t>KODEX 금융고배당TOP10타겟위클리커버드콜</t>
        </is>
      </c>
      <c r="C3656" t="inlineStr">
        <is>
          <t>498410</t>
        </is>
      </c>
      <c r="D3656" t="inlineStr">
        <is>
          <t>3개월 전에 샀다면</t>
        </is>
      </c>
      <c r="E3656" t="inlineStr">
        <is>
          <t>[중기추세]+[변동성허용]</t>
        </is>
      </c>
      <c r="F3656" t="inlineStr">
        <is>
          <t>[중기추세]</t>
        </is>
      </c>
      <c r="G3656" t="inlineStr">
        <is>
          <t>[변동성허용]</t>
        </is>
      </c>
      <c r="H3656" t="n">
        <v>300000</v>
      </c>
      <c r="I3656" t="n">
        <v>12416</v>
      </c>
      <c r="J3656" t="n">
        <v>11440</v>
      </c>
      <c r="K3656" t="n">
        <v>-7.86</v>
      </c>
      <c r="L3656" t="n">
        <v>0</v>
      </c>
      <c r="M3656" t="n">
        <v>0</v>
      </c>
      <c r="N3656" t="n">
        <v>0</v>
      </c>
      <c r="O3656" t="n">
        <v>0</v>
      </c>
      <c r="P3656" t="inlineStr">
        <is>
          <t>2026-03-09</t>
        </is>
      </c>
      <c r="Q3656" t="inlineStr">
        <is>
          <t>2026-06-08</t>
        </is>
      </c>
      <c r="R3656" t="inlineStr">
        <is>
          <t>+10%▶50% 익절 / +20%▶30% 익절 / +30%▶20% 익절</t>
        </is>
      </c>
      <c r="S3656" t="inlineStr">
        <is>
          <t>-5%▶50% 손절 / -10%▶30% 손절 / -15%▶20% 손절</t>
        </is>
      </c>
      <c r="T3656" t="inlineStr">
        <is>
          <t>매수 0.0005 / 매도 0.0025 / 슬리피지 0.0007</t>
        </is>
      </c>
    </row>
    <row r="3657">
      <c r="A3657" t="inlineStr">
        <is>
          <t>KODEX 금융고배당TOP10타겟위클리커버드콜|3개월 전에 샀다면|[중기추세]+[버티기형]</t>
        </is>
      </c>
      <c r="B3657" t="inlineStr">
        <is>
          <t>KODEX 금융고배당TOP10타겟위클리커버드콜</t>
        </is>
      </c>
      <c r="C3657" t="inlineStr">
        <is>
          <t>498410</t>
        </is>
      </c>
      <c r="D3657" t="inlineStr">
        <is>
          <t>3개월 전에 샀다면</t>
        </is>
      </c>
      <c r="E3657" t="inlineStr">
        <is>
          <t>[중기추세]+[버티기형]</t>
        </is>
      </c>
      <c r="F3657" t="inlineStr">
        <is>
          <t>[중기추세]</t>
        </is>
      </c>
      <c r="G3657" t="inlineStr">
        <is>
          <t>[버티기형]</t>
        </is>
      </c>
      <c r="H3657" t="n">
        <v>300000</v>
      </c>
      <c r="I3657" t="n">
        <v>12416</v>
      </c>
      <c r="J3657" t="n">
        <v>11440</v>
      </c>
      <c r="K3657" t="n">
        <v>-7.86</v>
      </c>
      <c r="L3657" t="n">
        <v>0</v>
      </c>
      <c r="M3657" t="n">
        <v>0</v>
      </c>
      <c r="N3657" t="n">
        <v>0</v>
      </c>
      <c r="O3657" t="n">
        <v>0</v>
      </c>
      <c r="P3657" t="inlineStr">
        <is>
          <t>2026-03-09</t>
        </is>
      </c>
      <c r="Q3657" t="inlineStr">
        <is>
          <t>2026-06-08</t>
        </is>
      </c>
      <c r="R3657" t="inlineStr">
        <is>
          <t>+10%▶50% 익절 / +20%▶30% 익절 / +30%▶20% 익절</t>
        </is>
      </c>
      <c r="S3657" t="inlineStr">
        <is>
          <t>-5%▶40% 손절 / -15%▶30% 손절 / -20%▶30% 손절</t>
        </is>
      </c>
      <c r="T3657" t="inlineStr">
        <is>
          <t>매수 0.0005 / 매도 0.0025 / 슬리피지 0.0007</t>
        </is>
      </c>
    </row>
    <row r="3658">
      <c r="A3658" t="inlineStr">
        <is>
          <t>KODEX 금융고배당TOP10타겟위클리커버드콜|3개월 전에 샀다면|[수익극대화]+[칼손절]</t>
        </is>
      </c>
      <c r="B3658" t="inlineStr">
        <is>
          <t>KODEX 금융고배당TOP10타겟위클리커버드콜</t>
        </is>
      </c>
      <c r="C3658" t="inlineStr">
        <is>
          <t>498410</t>
        </is>
      </c>
      <c r="D3658" t="inlineStr">
        <is>
          <t>3개월 전에 샀다면</t>
        </is>
      </c>
      <c r="E3658" t="inlineStr">
        <is>
          <t>[수익극대화]+[칼손절]</t>
        </is>
      </c>
      <c r="F3658" t="inlineStr">
        <is>
          <t>[수익극대화]</t>
        </is>
      </c>
      <c r="G3658" t="inlineStr">
        <is>
          <t>[칼손절]</t>
        </is>
      </c>
      <c r="H3658" t="n">
        <v>300000</v>
      </c>
      <c r="I3658" t="n">
        <v>12416</v>
      </c>
      <c r="J3658" t="n">
        <v>11440</v>
      </c>
      <c r="K3658" t="n">
        <v>-7.86</v>
      </c>
      <c r="L3658" t="n">
        <v>0</v>
      </c>
      <c r="M3658" t="n">
        <v>0</v>
      </c>
      <c r="N3658" t="n">
        <v>0</v>
      </c>
      <c r="O3658" t="n">
        <v>0</v>
      </c>
      <c r="P3658" t="inlineStr">
        <is>
          <t>2026-03-09</t>
        </is>
      </c>
      <c r="Q3658" t="inlineStr">
        <is>
          <t>2026-06-08</t>
        </is>
      </c>
      <c r="R3658" t="inlineStr">
        <is>
          <t>+10%▶40% 익절 / +20%▶30% 익절 / +40%▶30% 익절</t>
        </is>
      </c>
      <c r="S3658" t="inlineStr">
        <is>
          <t>-2%▶80% 손절 / -4%▶10% 손절 / -6%▶10% 손절</t>
        </is>
      </c>
      <c r="T3658" t="inlineStr">
        <is>
          <t>매수 0.0005 / 매도 0.0025 / 슬리피지 0.0007</t>
        </is>
      </c>
    </row>
    <row r="3659">
      <c r="A3659" t="inlineStr">
        <is>
          <t>KODEX 금융고배당TOP10타겟위클리커버드콜|3개월 전에 샀다면|[수익극대화]+[정석방어]</t>
        </is>
      </c>
      <c r="B3659" t="inlineStr">
        <is>
          <t>KODEX 금융고배당TOP10타겟위클리커버드콜</t>
        </is>
      </c>
      <c r="C3659" t="inlineStr">
        <is>
          <t>498410</t>
        </is>
      </c>
      <c r="D3659" t="inlineStr">
        <is>
          <t>3개월 전에 샀다면</t>
        </is>
      </c>
      <c r="E3659" t="inlineStr">
        <is>
          <t>[수익극대화]+[정석방어]</t>
        </is>
      </c>
      <c r="F3659" t="inlineStr">
        <is>
          <t>[수익극대화]</t>
        </is>
      </c>
      <c r="G3659" t="inlineStr">
        <is>
          <t>[정석방어]</t>
        </is>
      </c>
      <c r="H3659" t="n">
        <v>300000</v>
      </c>
      <c r="I3659" t="n">
        <v>12416</v>
      </c>
      <c r="J3659" t="n">
        <v>11440</v>
      </c>
      <c r="K3659" t="n">
        <v>-7.86</v>
      </c>
      <c r="L3659" t="n">
        <v>0</v>
      </c>
      <c r="M3659" t="n">
        <v>0</v>
      </c>
      <c r="N3659" t="n">
        <v>0</v>
      </c>
      <c r="O3659" t="n">
        <v>0</v>
      </c>
      <c r="P3659" t="inlineStr">
        <is>
          <t>2026-03-09</t>
        </is>
      </c>
      <c r="Q3659" t="inlineStr">
        <is>
          <t>2026-06-08</t>
        </is>
      </c>
      <c r="R3659" t="inlineStr">
        <is>
          <t>+10%▶40% 익절 / +20%▶30% 익절 / +40%▶30% 익절</t>
        </is>
      </c>
      <c r="S3659" t="inlineStr">
        <is>
          <t>-3%▶70% 손절 / -5%▶20% 손절 / -10%▶10% 손절</t>
        </is>
      </c>
      <c r="T3659" t="inlineStr">
        <is>
          <t>매수 0.0005 / 매도 0.0025 / 슬리피지 0.0007</t>
        </is>
      </c>
    </row>
    <row r="3660">
      <c r="A3660" t="inlineStr">
        <is>
          <t>KODEX 금융고배당TOP10타겟위클리커버드콜|3개월 전에 샀다면|[수익극대화]+[변동성허용]</t>
        </is>
      </c>
      <c r="B3660" t="inlineStr">
        <is>
          <t>KODEX 금융고배당TOP10타겟위클리커버드콜</t>
        </is>
      </c>
      <c r="C3660" t="inlineStr">
        <is>
          <t>498410</t>
        </is>
      </c>
      <c r="D3660" t="inlineStr">
        <is>
          <t>3개월 전에 샀다면</t>
        </is>
      </c>
      <c r="E3660" t="inlineStr">
        <is>
          <t>[수익극대화]+[변동성허용]</t>
        </is>
      </c>
      <c r="F3660" t="inlineStr">
        <is>
          <t>[수익극대화]</t>
        </is>
      </c>
      <c r="G3660" t="inlineStr">
        <is>
          <t>[변동성허용]</t>
        </is>
      </c>
      <c r="H3660" t="n">
        <v>300000</v>
      </c>
      <c r="I3660" t="n">
        <v>12416</v>
      </c>
      <c r="J3660" t="n">
        <v>11440</v>
      </c>
      <c r="K3660" t="n">
        <v>-7.86</v>
      </c>
      <c r="L3660" t="n">
        <v>0</v>
      </c>
      <c r="M3660" t="n">
        <v>0</v>
      </c>
      <c r="N3660" t="n">
        <v>0</v>
      </c>
      <c r="O3660" t="n">
        <v>0</v>
      </c>
      <c r="P3660" t="inlineStr">
        <is>
          <t>2026-03-09</t>
        </is>
      </c>
      <c r="Q3660" t="inlineStr">
        <is>
          <t>2026-06-08</t>
        </is>
      </c>
      <c r="R3660" t="inlineStr">
        <is>
          <t>+10%▶40% 익절 / +20%▶30% 익절 / +40%▶30% 익절</t>
        </is>
      </c>
      <c r="S3660" t="inlineStr">
        <is>
          <t>-5%▶50% 손절 / -10%▶30% 손절 / -15%▶20% 손절</t>
        </is>
      </c>
      <c r="T3660" t="inlineStr">
        <is>
          <t>매수 0.0005 / 매도 0.0025 / 슬리피지 0.0007</t>
        </is>
      </c>
    </row>
    <row r="3661">
      <c r="A3661" t="inlineStr">
        <is>
          <t>KODEX 금융고배당TOP10타겟위클리커버드콜|3개월 전에 샀다면|[수익극대화]+[버티기형]</t>
        </is>
      </c>
      <c r="B3661" t="inlineStr">
        <is>
          <t>KODEX 금융고배당TOP10타겟위클리커버드콜</t>
        </is>
      </c>
      <c r="C3661" t="inlineStr">
        <is>
          <t>498410</t>
        </is>
      </c>
      <c r="D3661" t="inlineStr">
        <is>
          <t>3개월 전에 샀다면</t>
        </is>
      </c>
      <c r="E3661" t="inlineStr">
        <is>
          <t>[수익극대화]+[버티기형]</t>
        </is>
      </c>
      <c r="F3661" t="inlineStr">
        <is>
          <t>[수익극대화]</t>
        </is>
      </c>
      <c r="G3661" t="inlineStr">
        <is>
          <t>[버티기형]</t>
        </is>
      </c>
      <c r="H3661" t="n">
        <v>300000</v>
      </c>
      <c r="I3661" t="n">
        <v>12416</v>
      </c>
      <c r="J3661" t="n">
        <v>11440</v>
      </c>
      <c r="K3661" t="n">
        <v>-7.86</v>
      </c>
      <c r="L3661" t="n">
        <v>0</v>
      </c>
      <c r="M3661" t="n">
        <v>0</v>
      </c>
      <c r="N3661" t="n">
        <v>0</v>
      </c>
      <c r="O3661" t="n">
        <v>0</v>
      </c>
      <c r="P3661" t="inlineStr">
        <is>
          <t>2026-03-09</t>
        </is>
      </c>
      <c r="Q3661" t="inlineStr">
        <is>
          <t>2026-06-08</t>
        </is>
      </c>
      <c r="R3661" t="inlineStr">
        <is>
          <t>+10%▶40% 익절 / +20%▶30% 익절 / +40%▶30% 익절</t>
        </is>
      </c>
      <c r="S3661" t="inlineStr">
        <is>
          <t>-5%▶40% 손절 / -15%▶30% 손절 / -20%▶30% 손절</t>
        </is>
      </c>
      <c r="T3661" t="inlineStr">
        <is>
          <t>매수 0.0005 / 매도 0.0025 / 슬리피지 0.0007</t>
        </is>
      </c>
    </row>
    <row r="3662">
      <c r="A3662" t="inlineStr">
        <is>
          <t>KODEX 금융고배당TOP10타겟위클리커버드콜|6개월 전에 샀다면|[초단타]+[칼손절]</t>
        </is>
      </c>
      <c r="B3662" t="inlineStr">
        <is>
          <t>KODEX 금융고배당TOP10타겟위클리커버드콜</t>
        </is>
      </c>
      <c r="C3662" t="inlineStr">
        <is>
          <t>498410</t>
        </is>
      </c>
      <c r="D3662" t="inlineStr">
        <is>
          <t>6개월 전에 샀다면</t>
        </is>
      </c>
      <c r="E3662" t="inlineStr">
        <is>
          <t>[초단타]+[칼손절]</t>
        </is>
      </c>
      <c r="F3662" t="inlineStr">
        <is>
          <t>[초단타]</t>
        </is>
      </c>
      <c r="G3662" t="inlineStr">
        <is>
          <t>[칼손절]</t>
        </is>
      </c>
      <c r="H3662" t="n">
        <v>300000</v>
      </c>
      <c r="I3662" t="n">
        <v>11784</v>
      </c>
      <c r="J3662" t="n">
        <v>11440</v>
      </c>
      <c r="K3662" t="n">
        <v>-2.92</v>
      </c>
      <c r="L3662" t="n">
        <v>4.04</v>
      </c>
      <c r="M3662" t="n">
        <v>-0.05</v>
      </c>
      <c r="N3662" t="n">
        <v>100</v>
      </c>
      <c r="O3662" t="n">
        <v>3</v>
      </c>
      <c r="P3662" t="inlineStr">
        <is>
          <t>2025-12-08</t>
        </is>
      </c>
      <c r="Q3662" t="inlineStr">
        <is>
          <t>2026-06-08</t>
        </is>
      </c>
      <c r="R3662" t="inlineStr">
        <is>
          <t>+3%▶70% 익절 / +5%▶20% 익절 / +10%▶10% 익절</t>
        </is>
      </c>
      <c r="S3662" t="inlineStr">
        <is>
          <t>-2%▶80% 손절 / -4%▶10% 손절 / -6%▶10% 손절</t>
        </is>
      </c>
      <c r="T3662" t="inlineStr">
        <is>
          <t>매수 0.0005 / 매도 0.0025 / 슬리피지 0.0007</t>
        </is>
      </c>
    </row>
    <row r="3663">
      <c r="A3663" t="inlineStr">
        <is>
          <t>KODEX 금융고배당TOP10타겟위클리커버드콜|6개월 전에 샀다면|[초단타]+[정석방어]</t>
        </is>
      </c>
      <c r="B3663" t="inlineStr">
        <is>
          <t>KODEX 금융고배당TOP10타겟위클리커버드콜</t>
        </is>
      </c>
      <c r="C3663" t="inlineStr">
        <is>
          <t>498410</t>
        </is>
      </c>
      <c r="D3663" t="inlineStr">
        <is>
          <t>6개월 전에 샀다면</t>
        </is>
      </c>
      <c r="E3663" t="inlineStr">
        <is>
          <t>[초단타]+[정석방어]</t>
        </is>
      </c>
      <c r="F3663" t="inlineStr">
        <is>
          <t>[초단타]</t>
        </is>
      </c>
      <c r="G3663" t="inlineStr">
        <is>
          <t>[정석방어]</t>
        </is>
      </c>
      <c r="H3663" t="n">
        <v>300000</v>
      </c>
      <c r="I3663" t="n">
        <v>11784</v>
      </c>
      <c r="J3663" t="n">
        <v>11440</v>
      </c>
      <c r="K3663" t="n">
        <v>-2.92</v>
      </c>
      <c r="L3663" t="n">
        <v>4.04</v>
      </c>
      <c r="M3663" t="n">
        <v>-0.05</v>
      </c>
      <c r="N3663" t="n">
        <v>100</v>
      </c>
      <c r="O3663" t="n">
        <v>3</v>
      </c>
      <c r="P3663" t="inlineStr">
        <is>
          <t>2025-12-08</t>
        </is>
      </c>
      <c r="Q3663" t="inlineStr">
        <is>
          <t>2026-06-08</t>
        </is>
      </c>
      <c r="R3663" t="inlineStr">
        <is>
          <t>+3%▶70% 익절 / +5%▶20% 익절 / +10%▶10% 익절</t>
        </is>
      </c>
      <c r="S3663" t="inlineStr">
        <is>
          <t>-3%▶70% 손절 / -5%▶20% 손절 / -10%▶10% 손절</t>
        </is>
      </c>
      <c r="T3663" t="inlineStr">
        <is>
          <t>매수 0.0005 / 매도 0.0025 / 슬리피지 0.0007</t>
        </is>
      </c>
    </row>
    <row r="3664">
      <c r="A3664" t="inlineStr">
        <is>
          <t>KODEX 금융고배당TOP10타겟위클리커버드콜|6개월 전에 샀다면|[초단타]+[변동성허용]</t>
        </is>
      </c>
      <c r="B3664" t="inlineStr">
        <is>
          <t>KODEX 금융고배당TOP10타겟위클리커버드콜</t>
        </is>
      </c>
      <c r="C3664" t="inlineStr">
        <is>
          <t>498410</t>
        </is>
      </c>
      <c r="D3664" t="inlineStr">
        <is>
          <t>6개월 전에 샀다면</t>
        </is>
      </c>
      <c r="E3664" t="inlineStr">
        <is>
          <t>[초단타]+[변동성허용]</t>
        </is>
      </c>
      <c r="F3664" t="inlineStr">
        <is>
          <t>[초단타]</t>
        </is>
      </c>
      <c r="G3664" t="inlineStr">
        <is>
          <t>[변동성허용]</t>
        </is>
      </c>
      <c r="H3664" t="n">
        <v>300000</v>
      </c>
      <c r="I3664" t="n">
        <v>11784</v>
      </c>
      <c r="J3664" t="n">
        <v>11440</v>
      </c>
      <c r="K3664" t="n">
        <v>-2.92</v>
      </c>
      <c r="L3664" t="n">
        <v>4.04</v>
      </c>
      <c r="M3664" t="n">
        <v>-0.05</v>
      </c>
      <c r="N3664" t="n">
        <v>100</v>
      </c>
      <c r="O3664" t="n">
        <v>3</v>
      </c>
      <c r="P3664" t="inlineStr">
        <is>
          <t>2025-12-08</t>
        </is>
      </c>
      <c r="Q3664" t="inlineStr">
        <is>
          <t>2026-06-08</t>
        </is>
      </c>
      <c r="R3664" t="inlineStr">
        <is>
          <t>+3%▶70% 익절 / +5%▶20% 익절 / +10%▶10% 익절</t>
        </is>
      </c>
      <c r="S3664" t="inlineStr">
        <is>
          <t>-5%▶50% 손절 / -10%▶30% 손절 / -15%▶20% 손절</t>
        </is>
      </c>
      <c r="T3664" t="inlineStr">
        <is>
          <t>매수 0.0005 / 매도 0.0025 / 슬리피지 0.0007</t>
        </is>
      </c>
    </row>
    <row r="3665">
      <c r="A3665" t="inlineStr">
        <is>
          <t>KODEX 금융고배당TOP10타겟위클리커버드콜|6개월 전에 샀다면|[초단타]+[버티기형]</t>
        </is>
      </c>
      <c r="B3665" t="inlineStr">
        <is>
          <t>KODEX 금융고배당TOP10타겟위클리커버드콜</t>
        </is>
      </c>
      <c r="C3665" t="inlineStr">
        <is>
          <t>498410</t>
        </is>
      </c>
      <c r="D3665" t="inlineStr">
        <is>
          <t>6개월 전에 샀다면</t>
        </is>
      </c>
      <c r="E3665" t="inlineStr">
        <is>
          <t>[초단타]+[버티기형]</t>
        </is>
      </c>
      <c r="F3665" t="inlineStr">
        <is>
          <t>[초단타]</t>
        </is>
      </c>
      <c r="G3665" t="inlineStr">
        <is>
          <t>[버티기형]</t>
        </is>
      </c>
      <c r="H3665" t="n">
        <v>300000</v>
      </c>
      <c r="I3665" t="n">
        <v>11784</v>
      </c>
      <c r="J3665" t="n">
        <v>11440</v>
      </c>
      <c r="K3665" t="n">
        <v>-2.92</v>
      </c>
      <c r="L3665" t="n">
        <v>4.04</v>
      </c>
      <c r="M3665" t="n">
        <v>-0.05</v>
      </c>
      <c r="N3665" t="n">
        <v>100</v>
      </c>
      <c r="O3665" t="n">
        <v>3</v>
      </c>
      <c r="P3665" t="inlineStr">
        <is>
          <t>2025-12-08</t>
        </is>
      </c>
      <c r="Q3665" t="inlineStr">
        <is>
          <t>2026-06-08</t>
        </is>
      </c>
      <c r="R3665" t="inlineStr">
        <is>
          <t>+3%▶70% 익절 / +5%▶20% 익절 / +10%▶10% 익절</t>
        </is>
      </c>
      <c r="S3665" t="inlineStr">
        <is>
          <t>-5%▶40% 손절 / -15%▶30% 손절 / -20%▶30% 손절</t>
        </is>
      </c>
      <c r="T3665" t="inlineStr">
        <is>
          <t>매수 0.0005 / 매도 0.0025 / 슬리피지 0.0007</t>
        </is>
      </c>
    </row>
    <row r="3666">
      <c r="A3666" t="inlineStr">
        <is>
          <t>KODEX 금융고배당TOP10타겟위클리커버드콜|6개월 전에 샀다면|[단기스윙]+[칼손절]</t>
        </is>
      </c>
      <c r="B3666" t="inlineStr">
        <is>
          <t>KODEX 금융고배당TOP10타겟위클리커버드콜</t>
        </is>
      </c>
      <c r="C3666" t="inlineStr">
        <is>
          <t>498410</t>
        </is>
      </c>
      <c r="D3666" t="inlineStr">
        <is>
          <t>6개월 전에 샀다면</t>
        </is>
      </c>
      <c r="E3666" t="inlineStr">
        <is>
          <t>[단기스윙]+[칼손절]</t>
        </is>
      </c>
      <c r="F3666" t="inlineStr">
        <is>
          <t>[단기스윙]</t>
        </is>
      </c>
      <c r="G3666" t="inlineStr">
        <is>
          <t>[칼손절]</t>
        </is>
      </c>
      <c r="H3666" t="n">
        <v>300000</v>
      </c>
      <c r="I3666" t="n">
        <v>11784</v>
      </c>
      <c r="J3666" t="n">
        <v>11440</v>
      </c>
      <c r="K3666" t="n">
        <v>-2.92</v>
      </c>
      <c r="L3666" t="n">
        <v>7.18</v>
      </c>
      <c r="M3666" t="n">
        <v>-0.16</v>
      </c>
      <c r="N3666" t="n">
        <v>100</v>
      </c>
      <c r="O3666" t="n">
        <v>2</v>
      </c>
      <c r="P3666" t="inlineStr">
        <is>
          <t>2025-12-08</t>
        </is>
      </c>
      <c r="Q3666" t="inlineStr">
        <is>
          <t>2026-06-08</t>
        </is>
      </c>
      <c r="R3666" t="inlineStr">
        <is>
          <t>+5%▶60% 익절 / +10%▶30% 익절 / +20%▶10% 익절</t>
        </is>
      </c>
      <c r="S3666" t="inlineStr">
        <is>
          <t>-2%▶80% 손절 / -4%▶10% 손절 / -6%▶10% 손절</t>
        </is>
      </c>
      <c r="T3666" t="inlineStr">
        <is>
          <t>매수 0.0005 / 매도 0.0025 / 슬리피지 0.0007</t>
        </is>
      </c>
    </row>
    <row r="3667">
      <c r="A3667" t="inlineStr">
        <is>
          <t>KODEX 금융고배당TOP10타겟위클리커버드콜|6개월 전에 샀다면|[단기스윙]+[정석방어]</t>
        </is>
      </c>
      <c r="B3667" t="inlineStr">
        <is>
          <t>KODEX 금융고배당TOP10타겟위클리커버드콜</t>
        </is>
      </c>
      <c r="C3667" t="inlineStr">
        <is>
          <t>498410</t>
        </is>
      </c>
      <c r="D3667" t="inlineStr">
        <is>
          <t>6개월 전에 샀다면</t>
        </is>
      </c>
      <c r="E3667" t="inlineStr">
        <is>
          <t>[단기스윙]+[정석방어]</t>
        </is>
      </c>
      <c r="F3667" t="inlineStr">
        <is>
          <t>[단기스윙]</t>
        </is>
      </c>
      <c r="G3667" t="inlineStr">
        <is>
          <t>[정석방어]</t>
        </is>
      </c>
      <c r="H3667" t="n">
        <v>300000</v>
      </c>
      <c r="I3667" t="n">
        <v>11784</v>
      </c>
      <c r="J3667" t="n">
        <v>11440</v>
      </c>
      <c r="K3667" t="n">
        <v>-2.92</v>
      </c>
      <c r="L3667" t="n">
        <v>7.18</v>
      </c>
      <c r="M3667" t="n">
        <v>-0.16</v>
      </c>
      <c r="N3667" t="n">
        <v>100</v>
      </c>
      <c r="O3667" t="n">
        <v>2</v>
      </c>
      <c r="P3667" t="inlineStr">
        <is>
          <t>2025-12-08</t>
        </is>
      </c>
      <c r="Q3667" t="inlineStr">
        <is>
          <t>2026-06-08</t>
        </is>
      </c>
      <c r="R3667" t="inlineStr">
        <is>
          <t>+5%▶60% 익절 / +10%▶30% 익절 / +20%▶10% 익절</t>
        </is>
      </c>
      <c r="S3667" t="inlineStr">
        <is>
          <t>-3%▶70% 손절 / -5%▶20% 손절 / -10%▶10% 손절</t>
        </is>
      </c>
      <c r="T3667" t="inlineStr">
        <is>
          <t>매수 0.0005 / 매도 0.0025 / 슬리피지 0.0007</t>
        </is>
      </c>
    </row>
    <row r="3668">
      <c r="A3668" t="inlineStr">
        <is>
          <t>KODEX 금융고배당TOP10타겟위클리커버드콜|6개월 전에 샀다면|[단기스윙]+[변동성허용]</t>
        </is>
      </c>
      <c r="B3668" t="inlineStr">
        <is>
          <t>KODEX 금융고배당TOP10타겟위클리커버드콜</t>
        </is>
      </c>
      <c r="C3668" t="inlineStr">
        <is>
          <t>498410</t>
        </is>
      </c>
      <c r="D3668" t="inlineStr">
        <is>
          <t>6개월 전에 샀다면</t>
        </is>
      </c>
      <c r="E3668" t="inlineStr">
        <is>
          <t>[단기스윙]+[변동성허용]</t>
        </is>
      </c>
      <c r="F3668" t="inlineStr">
        <is>
          <t>[단기스윙]</t>
        </is>
      </c>
      <c r="G3668" t="inlineStr">
        <is>
          <t>[변동성허용]</t>
        </is>
      </c>
      <c r="H3668" t="n">
        <v>300000</v>
      </c>
      <c r="I3668" t="n">
        <v>11784</v>
      </c>
      <c r="J3668" t="n">
        <v>11440</v>
      </c>
      <c r="K3668" t="n">
        <v>-2.92</v>
      </c>
      <c r="L3668" t="n">
        <v>7.18</v>
      </c>
      <c r="M3668" t="n">
        <v>-0.16</v>
      </c>
      <c r="N3668" t="n">
        <v>100</v>
      </c>
      <c r="O3668" t="n">
        <v>2</v>
      </c>
      <c r="P3668" t="inlineStr">
        <is>
          <t>2025-12-08</t>
        </is>
      </c>
      <c r="Q3668" t="inlineStr">
        <is>
          <t>2026-06-08</t>
        </is>
      </c>
      <c r="R3668" t="inlineStr">
        <is>
          <t>+5%▶60% 익절 / +10%▶30% 익절 / +20%▶10% 익절</t>
        </is>
      </c>
      <c r="S3668" t="inlineStr">
        <is>
          <t>-5%▶50% 손절 / -10%▶30% 손절 / -15%▶20% 손절</t>
        </is>
      </c>
      <c r="T3668" t="inlineStr">
        <is>
          <t>매수 0.0005 / 매도 0.0025 / 슬리피지 0.0007</t>
        </is>
      </c>
    </row>
    <row r="3669">
      <c r="A3669" t="inlineStr">
        <is>
          <t>KODEX 금융고배당TOP10타겟위클리커버드콜|6개월 전에 샀다면|[단기스윙]+[버티기형]</t>
        </is>
      </c>
      <c r="B3669" t="inlineStr">
        <is>
          <t>KODEX 금융고배당TOP10타겟위클리커버드콜</t>
        </is>
      </c>
      <c r="C3669" t="inlineStr">
        <is>
          <t>498410</t>
        </is>
      </c>
      <c r="D3669" t="inlineStr">
        <is>
          <t>6개월 전에 샀다면</t>
        </is>
      </c>
      <c r="E3669" t="inlineStr">
        <is>
          <t>[단기스윙]+[버티기형]</t>
        </is>
      </c>
      <c r="F3669" t="inlineStr">
        <is>
          <t>[단기스윙]</t>
        </is>
      </c>
      <c r="G3669" t="inlineStr">
        <is>
          <t>[버티기형]</t>
        </is>
      </c>
      <c r="H3669" t="n">
        <v>300000</v>
      </c>
      <c r="I3669" t="n">
        <v>11784</v>
      </c>
      <c r="J3669" t="n">
        <v>11440</v>
      </c>
      <c r="K3669" t="n">
        <v>-2.92</v>
      </c>
      <c r="L3669" t="n">
        <v>7.18</v>
      </c>
      <c r="M3669" t="n">
        <v>-0.16</v>
      </c>
      <c r="N3669" t="n">
        <v>100</v>
      </c>
      <c r="O3669" t="n">
        <v>2</v>
      </c>
      <c r="P3669" t="inlineStr">
        <is>
          <t>2025-12-08</t>
        </is>
      </c>
      <c r="Q3669" t="inlineStr">
        <is>
          <t>2026-06-08</t>
        </is>
      </c>
      <c r="R3669" t="inlineStr">
        <is>
          <t>+5%▶60% 익절 / +10%▶30% 익절 / +20%▶10% 익절</t>
        </is>
      </c>
      <c r="S3669" t="inlineStr">
        <is>
          <t>-5%▶40% 손절 / -15%▶30% 손절 / -20%▶30% 손절</t>
        </is>
      </c>
      <c r="T3669" t="inlineStr">
        <is>
          <t>매수 0.0005 / 매도 0.0025 / 슬리피지 0.0007</t>
        </is>
      </c>
    </row>
    <row r="3670">
      <c r="A3670" t="inlineStr">
        <is>
          <t>KODEX 금융고배당TOP10타겟위클리커버드콜|6개월 전에 샀다면|[대표님룰]+[칼손절]</t>
        </is>
      </c>
      <c r="B3670" t="inlineStr">
        <is>
          <t>KODEX 금융고배당TOP10타겟위클리커버드콜</t>
        </is>
      </c>
      <c r="C3670" t="inlineStr">
        <is>
          <t>498410</t>
        </is>
      </c>
      <c r="D3670" t="inlineStr">
        <is>
          <t>6개월 전에 샀다면</t>
        </is>
      </c>
      <c r="E3670" t="inlineStr">
        <is>
          <t>[대표님룰]+[칼손절]</t>
        </is>
      </c>
      <c r="F3670" t="inlineStr">
        <is>
          <t>[대표님룰]</t>
        </is>
      </c>
      <c r="G3670" t="inlineStr">
        <is>
          <t>[칼손절]</t>
        </is>
      </c>
      <c r="H3670" t="n">
        <v>300000</v>
      </c>
      <c r="I3670" t="n">
        <v>11784</v>
      </c>
      <c r="J3670" t="n">
        <v>11440</v>
      </c>
      <c r="K3670" t="n">
        <v>-2.92</v>
      </c>
      <c r="L3670" t="n">
        <v>7.18</v>
      </c>
      <c r="M3670" t="n">
        <v>-0.16</v>
      </c>
      <c r="N3670" t="n">
        <v>100</v>
      </c>
      <c r="O3670" t="n">
        <v>2</v>
      </c>
      <c r="P3670" t="inlineStr">
        <is>
          <t>2025-12-08</t>
        </is>
      </c>
      <c r="Q3670" t="inlineStr">
        <is>
          <t>2026-06-08</t>
        </is>
      </c>
      <c r="R3670" t="inlineStr">
        <is>
          <t>+5%▶60% 익절 / +10%▶30% 익절 / +30%▶10% 익절</t>
        </is>
      </c>
      <c r="S3670" t="inlineStr">
        <is>
          <t>-2%▶80% 손절 / -4%▶10% 손절 / -6%▶10% 손절</t>
        </is>
      </c>
      <c r="T3670" t="inlineStr">
        <is>
          <t>매수 0.0005 / 매도 0.0025 / 슬리피지 0.0007</t>
        </is>
      </c>
    </row>
    <row r="3671">
      <c r="A3671" t="inlineStr">
        <is>
          <t>KODEX 금융고배당TOP10타겟위클리커버드콜|6개월 전에 샀다면|[대표님룰]+[정석방어]</t>
        </is>
      </c>
      <c r="B3671" t="inlineStr">
        <is>
          <t>KODEX 금융고배당TOP10타겟위클리커버드콜</t>
        </is>
      </c>
      <c r="C3671" t="inlineStr">
        <is>
          <t>498410</t>
        </is>
      </c>
      <c r="D3671" t="inlineStr">
        <is>
          <t>6개월 전에 샀다면</t>
        </is>
      </c>
      <c r="E3671" t="inlineStr">
        <is>
          <t>[대표님룰]+[정석방어]</t>
        </is>
      </c>
      <c r="F3671" t="inlineStr">
        <is>
          <t>[대표님룰]</t>
        </is>
      </c>
      <c r="G3671" t="inlineStr">
        <is>
          <t>[정석방어]</t>
        </is>
      </c>
      <c r="H3671" t="n">
        <v>300000</v>
      </c>
      <c r="I3671" t="n">
        <v>11784</v>
      </c>
      <c r="J3671" t="n">
        <v>11440</v>
      </c>
      <c r="K3671" t="n">
        <v>-2.92</v>
      </c>
      <c r="L3671" t="n">
        <v>7.18</v>
      </c>
      <c r="M3671" t="n">
        <v>-0.16</v>
      </c>
      <c r="N3671" t="n">
        <v>100</v>
      </c>
      <c r="O3671" t="n">
        <v>2</v>
      </c>
      <c r="P3671" t="inlineStr">
        <is>
          <t>2025-12-08</t>
        </is>
      </c>
      <c r="Q3671" t="inlineStr">
        <is>
          <t>2026-06-08</t>
        </is>
      </c>
      <c r="R3671" t="inlineStr">
        <is>
          <t>+5%▶60% 익절 / +10%▶30% 익절 / +30%▶10% 익절</t>
        </is>
      </c>
      <c r="S3671" t="inlineStr">
        <is>
          <t>-3%▶70% 손절 / -5%▶20% 손절 / -10%▶10% 손절</t>
        </is>
      </c>
      <c r="T3671" t="inlineStr">
        <is>
          <t>매수 0.0005 / 매도 0.0025 / 슬리피지 0.0007</t>
        </is>
      </c>
    </row>
    <row r="3672">
      <c r="A3672" t="inlineStr">
        <is>
          <t>KODEX 금융고배당TOP10타겟위클리커버드콜|6개월 전에 샀다면|[대표님룰]+[변동성허용]</t>
        </is>
      </c>
      <c r="B3672" t="inlineStr">
        <is>
          <t>KODEX 금융고배당TOP10타겟위클리커버드콜</t>
        </is>
      </c>
      <c r="C3672" t="inlineStr">
        <is>
          <t>498410</t>
        </is>
      </c>
      <c r="D3672" t="inlineStr">
        <is>
          <t>6개월 전에 샀다면</t>
        </is>
      </c>
      <c r="E3672" t="inlineStr">
        <is>
          <t>[대표님룰]+[변동성허용]</t>
        </is>
      </c>
      <c r="F3672" t="inlineStr">
        <is>
          <t>[대표님룰]</t>
        </is>
      </c>
      <c r="G3672" t="inlineStr">
        <is>
          <t>[변동성허용]</t>
        </is>
      </c>
      <c r="H3672" t="n">
        <v>300000</v>
      </c>
      <c r="I3672" t="n">
        <v>11784</v>
      </c>
      <c r="J3672" t="n">
        <v>11440</v>
      </c>
      <c r="K3672" t="n">
        <v>-2.92</v>
      </c>
      <c r="L3672" t="n">
        <v>7.18</v>
      </c>
      <c r="M3672" t="n">
        <v>-0.16</v>
      </c>
      <c r="N3672" t="n">
        <v>100</v>
      </c>
      <c r="O3672" t="n">
        <v>2</v>
      </c>
      <c r="P3672" t="inlineStr">
        <is>
          <t>2025-12-08</t>
        </is>
      </c>
      <c r="Q3672" t="inlineStr">
        <is>
          <t>2026-06-08</t>
        </is>
      </c>
      <c r="R3672" t="inlineStr">
        <is>
          <t>+5%▶60% 익절 / +10%▶30% 익절 / +30%▶10% 익절</t>
        </is>
      </c>
      <c r="S3672" t="inlineStr">
        <is>
          <t>-5%▶50% 손절 / -10%▶30% 손절 / -15%▶20% 손절</t>
        </is>
      </c>
      <c r="T3672" t="inlineStr">
        <is>
          <t>매수 0.0005 / 매도 0.0025 / 슬리피지 0.0007</t>
        </is>
      </c>
    </row>
    <row r="3673">
      <c r="A3673" t="inlineStr">
        <is>
          <t>KODEX 금융고배당TOP10타겟위클리커버드콜|6개월 전에 샀다면|[대표님룰]+[버티기형]</t>
        </is>
      </c>
      <c r="B3673" t="inlineStr">
        <is>
          <t>KODEX 금융고배당TOP10타겟위클리커버드콜</t>
        </is>
      </c>
      <c r="C3673" t="inlineStr">
        <is>
          <t>498410</t>
        </is>
      </c>
      <c r="D3673" t="inlineStr">
        <is>
          <t>6개월 전에 샀다면</t>
        </is>
      </c>
      <c r="E3673" t="inlineStr">
        <is>
          <t>[대표님룰]+[버티기형]</t>
        </is>
      </c>
      <c r="F3673" t="inlineStr">
        <is>
          <t>[대표님룰]</t>
        </is>
      </c>
      <c r="G3673" t="inlineStr">
        <is>
          <t>[버티기형]</t>
        </is>
      </c>
      <c r="H3673" t="n">
        <v>300000</v>
      </c>
      <c r="I3673" t="n">
        <v>11784</v>
      </c>
      <c r="J3673" t="n">
        <v>11440</v>
      </c>
      <c r="K3673" t="n">
        <v>-2.92</v>
      </c>
      <c r="L3673" t="n">
        <v>7.18</v>
      </c>
      <c r="M3673" t="n">
        <v>-0.16</v>
      </c>
      <c r="N3673" t="n">
        <v>100</v>
      </c>
      <c r="O3673" t="n">
        <v>2</v>
      </c>
      <c r="P3673" t="inlineStr">
        <is>
          <t>2025-12-08</t>
        </is>
      </c>
      <c r="Q3673" t="inlineStr">
        <is>
          <t>2026-06-08</t>
        </is>
      </c>
      <c r="R3673" t="inlineStr">
        <is>
          <t>+5%▶60% 익절 / +10%▶30% 익절 / +30%▶10% 익절</t>
        </is>
      </c>
      <c r="S3673" t="inlineStr">
        <is>
          <t>-5%▶40% 손절 / -15%▶30% 손절 / -20%▶30% 손절</t>
        </is>
      </c>
      <c r="T3673" t="inlineStr">
        <is>
          <t>매수 0.0005 / 매도 0.0025 / 슬리피지 0.0007</t>
        </is>
      </c>
    </row>
    <row r="3674">
      <c r="A3674" t="inlineStr">
        <is>
          <t>KODEX 금융고배당TOP10타겟위클리커버드콜|6개월 전에 샀다면|[중기추세]+[칼손절]</t>
        </is>
      </c>
      <c r="B3674" t="inlineStr">
        <is>
          <t>KODEX 금융고배당TOP10타겟위클리커버드콜</t>
        </is>
      </c>
      <c r="C3674" t="inlineStr">
        <is>
          <t>498410</t>
        </is>
      </c>
      <c r="D3674" t="inlineStr">
        <is>
          <t>6개월 전에 샀다면</t>
        </is>
      </c>
      <c r="E3674" t="inlineStr">
        <is>
          <t>[중기추세]+[칼손절]</t>
        </is>
      </c>
      <c r="F3674" t="inlineStr">
        <is>
          <t>[중기추세]</t>
        </is>
      </c>
      <c r="G3674" t="inlineStr">
        <is>
          <t>[칼손절]</t>
        </is>
      </c>
      <c r="H3674" t="n">
        <v>300000</v>
      </c>
      <c r="I3674" t="n">
        <v>11784</v>
      </c>
      <c r="J3674" t="n">
        <v>11440</v>
      </c>
      <c r="K3674" t="n">
        <v>-2.92</v>
      </c>
      <c r="L3674" t="n">
        <v>7.64</v>
      </c>
      <c r="M3674" t="n">
        <v>-0.31</v>
      </c>
      <c r="N3674" t="n">
        <v>100</v>
      </c>
      <c r="O3674" t="n">
        <v>2</v>
      </c>
      <c r="P3674" t="inlineStr">
        <is>
          <t>2025-12-08</t>
        </is>
      </c>
      <c r="Q3674" t="inlineStr">
        <is>
          <t>2026-06-08</t>
        </is>
      </c>
      <c r="R3674" t="inlineStr">
        <is>
          <t>+10%▶50% 익절 / +20%▶30% 익절 / +30%▶20% 익절</t>
        </is>
      </c>
      <c r="S3674" t="inlineStr">
        <is>
          <t>-2%▶80% 손절 / -4%▶10% 손절 / -6%▶10% 손절</t>
        </is>
      </c>
      <c r="T3674" t="inlineStr">
        <is>
          <t>매수 0.0005 / 매도 0.0025 / 슬리피지 0.0007</t>
        </is>
      </c>
    </row>
    <row r="3675">
      <c r="A3675" t="inlineStr">
        <is>
          <t>KODEX 금융고배당TOP10타겟위클리커버드콜|6개월 전에 샀다면|[중기추세]+[정석방어]</t>
        </is>
      </c>
      <c r="B3675" t="inlineStr">
        <is>
          <t>KODEX 금융고배당TOP10타겟위클리커버드콜</t>
        </is>
      </c>
      <c r="C3675" t="inlineStr">
        <is>
          <t>498410</t>
        </is>
      </c>
      <c r="D3675" t="inlineStr">
        <is>
          <t>6개월 전에 샀다면</t>
        </is>
      </c>
      <c r="E3675" t="inlineStr">
        <is>
          <t>[중기추세]+[정석방어]</t>
        </is>
      </c>
      <c r="F3675" t="inlineStr">
        <is>
          <t>[중기추세]</t>
        </is>
      </c>
      <c r="G3675" t="inlineStr">
        <is>
          <t>[정석방어]</t>
        </is>
      </c>
      <c r="H3675" t="n">
        <v>300000</v>
      </c>
      <c r="I3675" t="n">
        <v>11784</v>
      </c>
      <c r="J3675" t="n">
        <v>11440</v>
      </c>
      <c r="K3675" t="n">
        <v>-2.92</v>
      </c>
      <c r="L3675" t="n">
        <v>7.64</v>
      </c>
      <c r="M3675" t="n">
        <v>-0.31</v>
      </c>
      <c r="N3675" t="n">
        <v>100</v>
      </c>
      <c r="O3675" t="n">
        <v>2</v>
      </c>
      <c r="P3675" t="inlineStr">
        <is>
          <t>2025-12-08</t>
        </is>
      </c>
      <c r="Q3675" t="inlineStr">
        <is>
          <t>2026-06-08</t>
        </is>
      </c>
      <c r="R3675" t="inlineStr">
        <is>
          <t>+10%▶50% 익절 / +20%▶30% 익절 / +30%▶20% 익절</t>
        </is>
      </c>
      <c r="S3675" t="inlineStr">
        <is>
          <t>-3%▶70% 손절 / -5%▶20% 손절 / -10%▶10% 손절</t>
        </is>
      </c>
      <c r="T3675" t="inlineStr">
        <is>
          <t>매수 0.0005 / 매도 0.0025 / 슬리피지 0.0007</t>
        </is>
      </c>
    </row>
    <row r="3676">
      <c r="A3676" t="inlineStr">
        <is>
          <t>KODEX 금융고배당TOP10타겟위클리커버드콜|6개월 전에 샀다면|[중기추세]+[변동성허용]</t>
        </is>
      </c>
      <c r="B3676" t="inlineStr">
        <is>
          <t>KODEX 금융고배당TOP10타겟위클리커버드콜</t>
        </is>
      </c>
      <c r="C3676" t="inlineStr">
        <is>
          <t>498410</t>
        </is>
      </c>
      <c r="D3676" t="inlineStr">
        <is>
          <t>6개월 전에 샀다면</t>
        </is>
      </c>
      <c r="E3676" t="inlineStr">
        <is>
          <t>[중기추세]+[변동성허용]</t>
        </is>
      </c>
      <c r="F3676" t="inlineStr">
        <is>
          <t>[중기추세]</t>
        </is>
      </c>
      <c r="G3676" t="inlineStr">
        <is>
          <t>[변동성허용]</t>
        </is>
      </c>
      <c r="H3676" t="n">
        <v>300000</v>
      </c>
      <c r="I3676" t="n">
        <v>11784</v>
      </c>
      <c r="J3676" t="n">
        <v>11440</v>
      </c>
      <c r="K3676" t="n">
        <v>-2.92</v>
      </c>
      <c r="L3676" t="n">
        <v>7.64</v>
      </c>
      <c r="M3676" t="n">
        <v>-0.31</v>
      </c>
      <c r="N3676" t="n">
        <v>100</v>
      </c>
      <c r="O3676" t="n">
        <v>2</v>
      </c>
      <c r="P3676" t="inlineStr">
        <is>
          <t>2025-12-08</t>
        </is>
      </c>
      <c r="Q3676" t="inlineStr">
        <is>
          <t>2026-06-08</t>
        </is>
      </c>
      <c r="R3676" t="inlineStr">
        <is>
          <t>+10%▶50% 익절 / +20%▶30% 익절 / +30%▶20% 익절</t>
        </is>
      </c>
      <c r="S3676" t="inlineStr">
        <is>
          <t>-5%▶50% 손절 / -10%▶30% 손절 / -15%▶20% 손절</t>
        </is>
      </c>
      <c r="T3676" t="inlineStr">
        <is>
          <t>매수 0.0005 / 매도 0.0025 / 슬리피지 0.0007</t>
        </is>
      </c>
    </row>
    <row r="3677">
      <c r="A3677" t="inlineStr">
        <is>
          <t>KODEX 금융고배당TOP10타겟위클리커버드콜|6개월 전에 샀다면|[중기추세]+[버티기형]</t>
        </is>
      </c>
      <c r="B3677" t="inlineStr">
        <is>
          <t>KODEX 금융고배당TOP10타겟위클리커버드콜</t>
        </is>
      </c>
      <c r="C3677" t="inlineStr">
        <is>
          <t>498410</t>
        </is>
      </c>
      <c r="D3677" t="inlineStr">
        <is>
          <t>6개월 전에 샀다면</t>
        </is>
      </c>
      <c r="E3677" t="inlineStr">
        <is>
          <t>[중기추세]+[버티기형]</t>
        </is>
      </c>
      <c r="F3677" t="inlineStr">
        <is>
          <t>[중기추세]</t>
        </is>
      </c>
      <c r="G3677" t="inlineStr">
        <is>
          <t>[버티기형]</t>
        </is>
      </c>
      <c r="H3677" t="n">
        <v>300000</v>
      </c>
      <c r="I3677" t="n">
        <v>11784</v>
      </c>
      <c r="J3677" t="n">
        <v>11440</v>
      </c>
      <c r="K3677" t="n">
        <v>-2.92</v>
      </c>
      <c r="L3677" t="n">
        <v>7.64</v>
      </c>
      <c r="M3677" t="n">
        <v>-0.31</v>
      </c>
      <c r="N3677" t="n">
        <v>100</v>
      </c>
      <c r="O3677" t="n">
        <v>2</v>
      </c>
      <c r="P3677" t="inlineStr">
        <is>
          <t>2025-12-08</t>
        </is>
      </c>
      <c r="Q3677" t="inlineStr">
        <is>
          <t>2026-06-08</t>
        </is>
      </c>
      <c r="R3677" t="inlineStr">
        <is>
          <t>+10%▶50% 익절 / +20%▶30% 익절 / +30%▶20% 익절</t>
        </is>
      </c>
      <c r="S3677" t="inlineStr">
        <is>
          <t>-5%▶40% 손절 / -15%▶30% 손절 / -20%▶30% 손절</t>
        </is>
      </c>
      <c r="T3677" t="inlineStr">
        <is>
          <t>매수 0.0005 / 매도 0.0025 / 슬리피지 0.0007</t>
        </is>
      </c>
    </row>
    <row r="3678">
      <c r="A3678" t="inlineStr">
        <is>
          <t>KODEX 금융고배당TOP10타겟위클리커버드콜|6개월 전에 샀다면|[수익극대화]+[칼손절]</t>
        </is>
      </c>
      <c r="B3678" t="inlineStr">
        <is>
          <t>KODEX 금융고배당TOP10타겟위클리커버드콜</t>
        </is>
      </c>
      <c r="C3678" t="inlineStr">
        <is>
          <t>498410</t>
        </is>
      </c>
      <c r="D3678" t="inlineStr">
        <is>
          <t>6개월 전에 샀다면</t>
        </is>
      </c>
      <c r="E3678" t="inlineStr">
        <is>
          <t>[수익극대화]+[칼손절]</t>
        </is>
      </c>
      <c r="F3678" t="inlineStr">
        <is>
          <t>[수익극대화]</t>
        </is>
      </c>
      <c r="G3678" t="inlineStr">
        <is>
          <t>[칼손절]</t>
        </is>
      </c>
      <c r="H3678" t="n">
        <v>300000</v>
      </c>
      <c r="I3678" t="n">
        <v>11784</v>
      </c>
      <c r="J3678" t="n">
        <v>11440</v>
      </c>
      <c r="K3678" t="n">
        <v>-2.92</v>
      </c>
      <c r="L3678" t="n">
        <v>7.64</v>
      </c>
      <c r="M3678" t="n">
        <v>-0.31</v>
      </c>
      <c r="N3678" t="n">
        <v>100</v>
      </c>
      <c r="O3678" t="n">
        <v>2</v>
      </c>
      <c r="P3678" t="inlineStr">
        <is>
          <t>2025-12-08</t>
        </is>
      </c>
      <c r="Q3678" t="inlineStr">
        <is>
          <t>2026-06-08</t>
        </is>
      </c>
      <c r="R3678" t="inlineStr">
        <is>
          <t>+10%▶40% 익절 / +20%▶30% 익절 / +40%▶30% 익절</t>
        </is>
      </c>
      <c r="S3678" t="inlineStr">
        <is>
          <t>-2%▶80% 손절 / -4%▶10% 손절 / -6%▶10% 손절</t>
        </is>
      </c>
      <c r="T3678" t="inlineStr">
        <is>
          <t>매수 0.0005 / 매도 0.0025 / 슬리피지 0.0007</t>
        </is>
      </c>
    </row>
    <row r="3679">
      <c r="A3679" t="inlineStr">
        <is>
          <t>KODEX 금융고배당TOP10타겟위클리커버드콜|6개월 전에 샀다면|[수익극대화]+[정석방어]</t>
        </is>
      </c>
      <c r="B3679" t="inlineStr">
        <is>
          <t>KODEX 금융고배당TOP10타겟위클리커버드콜</t>
        </is>
      </c>
      <c r="C3679" t="inlineStr">
        <is>
          <t>498410</t>
        </is>
      </c>
      <c r="D3679" t="inlineStr">
        <is>
          <t>6개월 전에 샀다면</t>
        </is>
      </c>
      <c r="E3679" t="inlineStr">
        <is>
          <t>[수익극대화]+[정석방어]</t>
        </is>
      </c>
      <c r="F3679" t="inlineStr">
        <is>
          <t>[수익극대화]</t>
        </is>
      </c>
      <c r="G3679" t="inlineStr">
        <is>
          <t>[정석방어]</t>
        </is>
      </c>
      <c r="H3679" t="n">
        <v>300000</v>
      </c>
      <c r="I3679" t="n">
        <v>11784</v>
      </c>
      <c r="J3679" t="n">
        <v>11440</v>
      </c>
      <c r="K3679" t="n">
        <v>-2.92</v>
      </c>
      <c r="L3679" t="n">
        <v>7.64</v>
      </c>
      <c r="M3679" t="n">
        <v>-0.31</v>
      </c>
      <c r="N3679" t="n">
        <v>100</v>
      </c>
      <c r="O3679" t="n">
        <v>2</v>
      </c>
      <c r="P3679" t="inlineStr">
        <is>
          <t>2025-12-08</t>
        </is>
      </c>
      <c r="Q3679" t="inlineStr">
        <is>
          <t>2026-06-08</t>
        </is>
      </c>
      <c r="R3679" t="inlineStr">
        <is>
          <t>+10%▶40% 익절 / +20%▶30% 익절 / +40%▶30% 익절</t>
        </is>
      </c>
      <c r="S3679" t="inlineStr">
        <is>
          <t>-3%▶70% 손절 / -5%▶20% 손절 / -10%▶10% 손절</t>
        </is>
      </c>
      <c r="T3679" t="inlineStr">
        <is>
          <t>매수 0.0005 / 매도 0.0025 / 슬리피지 0.0007</t>
        </is>
      </c>
    </row>
    <row r="3680">
      <c r="A3680" t="inlineStr">
        <is>
          <t>KODEX 금융고배당TOP10타겟위클리커버드콜|6개월 전에 샀다면|[수익극대화]+[변동성허용]</t>
        </is>
      </c>
      <c r="B3680" t="inlineStr">
        <is>
          <t>KODEX 금융고배당TOP10타겟위클리커버드콜</t>
        </is>
      </c>
      <c r="C3680" t="inlineStr">
        <is>
          <t>498410</t>
        </is>
      </c>
      <c r="D3680" t="inlineStr">
        <is>
          <t>6개월 전에 샀다면</t>
        </is>
      </c>
      <c r="E3680" t="inlineStr">
        <is>
          <t>[수익극대화]+[변동성허용]</t>
        </is>
      </c>
      <c r="F3680" t="inlineStr">
        <is>
          <t>[수익극대화]</t>
        </is>
      </c>
      <c r="G3680" t="inlineStr">
        <is>
          <t>[변동성허용]</t>
        </is>
      </c>
      <c r="H3680" t="n">
        <v>300000</v>
      </c>
      <c r="I3680" t="n">
        <v>11784</v>
      </c>
      <c r="J3680" t="n">
        <v>11440</v>
      </c>
      <c r="K3680" t="n">
        <v>-2.92</v>
      </c>
      <c r="L3680" t="n">
        <v>7.64</v>
      </c>
      <c r="M3680" t="n">
        <v>-0.31</v>
      </c>
      <c r="N3680" t="n">
        <v>100</v>
      </c>
      <c r="O3680" t="n">
        <v>2</v>
      </c>
      <c r="P3680" t="inlineStr">
        <is>
          <t>2025-12-08</t>
        </is>
      </c>
      <c r="Q3680" t="inlineStr">
        <is>
          <t>2026-06-08</t>
        </is>
      </c>
      <c r="R3680" t="inlineStr">
        <is>
          <t>+10%▶40% 익절 / +20%▶30% 익절 / +40%▶30% 익절</t>
        </is>
      </c>
      <c r="S3680" t="inlineStr">
        <is>
          <t>-5%▶50% 손절 / -10%▶30% 손절 / -15%▶20% 손절</t>
        </is>
      </c>
      <c r="T3680" t="inlineStr">
        <is>
          <t>매수 0.0005 / 매도 0.0025 / 슬리피지 0.0007</t>
        </is>
      </c>
    </row>
    <row r="3681">
      <c r="A3681" t="inlineStr">
        <is>
          <t>KODEX 금융고배당TOP10타겟위클리커버드콜|6개월 전에 샀다면|[수익극대화]+[버티기형]</t>
        </is>
      </c>
      <c r="B3681" t="inlineStr">
        <is>
          <t>KODEX 금융고배당TOP10타겟위클리커버드콜</t>
        </is>
      </c>
      <c r="C3681" t="inlineStr">
        <is>
          <t>498410</t>
        </is>
      </c>
      <c r="D3681" t="inlineStr">
        <is>
          <t>6개월 전에 샀다면</t>
        </is>
      </c>
      <c r="E3681" t="inlineStr">
        <is>
          <t>[수익극대화]+[버티기형]</t>
        </is>
      </c>
      <c r="F3681" t="inlineStr">
        <is>
          <t>[수익극대화]</t>
        </is>
      </c>
      <c r="G3681" t="inlineStr">
        <is>
          <t>[버티기형]</t>
        </is>
      </c>
      <c r="H3681" t="n">
        <v>300000</v>
      </c>
      <c r="I3681" t="n">
        <v>11784</v>
      </c>
      <c r="J3681" t="n">
        <v>11440</v>
      </c>
      <c r="K3681" t="n">
        <v>-2.92</v>
      </c>
      <c r="L3681" t="n">
        <v>7.64</v>
      </c>
      <c r="M3681" t="n">
        <v>-0.31</v>
      </c>
      <c r="N3681" t="n">
        <v>100</v>
      </c>
      <c r="O3681" t="n">
        <v>2</v>
      </c>
      <c r="P3681" t="inlineStr">
        <is>
          <t>2025-12-08</t>
        </is>
      </c>
      <c r="Q3681" t="inlineStr">
        <is>
          <t>2026-06-08</t>
        </is>
      </c>
      <c r="R3681" t="inlineStr">
        <is>
          <t>+10%▶40% 익절 / +20%▶30% 익절 / +40%▶30% 익절</t>
        </is>
      </c>
      <c r="S3681" t="inlineStr">
        <is>
          <t>-5%▶40% 손절 / -15%▶30% 손절 / -20%▶30% 손절</t>
        </is>
      </c>
      <c r="T3681" t="inlineStr">
        <is>
          <t>매수 0.0005 / 매도 0.0025 / 슬리피지 0.0007</t>
        </is>
      </c>
    </row>
    <row r="3682">
      <c r="A3682" t="inlineStr">
        <is>
          <t>KODEX 금융고배당TOP10타겟위클리커버드콜|전체 평가기간|[초단타]+[칼손절]</t>
        </is>
      </c>
      <c r="B3682" t="inlineStr">
        <is>
          <t>KODEX 금융고배당TOP10타겟위클리커버드콜</t>
        </is>
      </c>
      <c r="C3682" t="inlineStr">
        <is>
          <t>498410</t>
        </is>
      </c>
      <c r="D3682" t="inlineStr">
        <is>
          <t>전체 평가기간</t>
        </is>
      </c>
      <c r="E3682" t="inlineStr">
        <is>
          <t>[초단타]+[칼손절]</t>
        </is>
      </c>
      <c r="F3682" t="inlineStr">
        <is>
          <t>[초단타]</t>
        </is>
      </c>
      <c r="G3682" t="inlineStr">
        <is>
          <t>[칼손절]</t>
        </is>
      </c>
      <c r="H3682" t="n">
        <v>300000</v>
      </c>
      <c r="I3682" t="n">
        <v>11316</v>
      </c>
      <c r="J3682" t="n">
        <v>11440</v>
      </c>
      <c r="K3682" t="n">
        <v>1.1</v>
      </c>
      <c r="L3682" t="n">
        <v>4.04</v>
      </c>
      <c r="M3682" t="n">
        <v>-0.05</v>
      </c>
      <c r="N3682" t="n">
        <v>100</v>
      </c>
      <c r="O3682" t="n">
        <v>3</v>
      </c>
      <c r="P3682" t="inlineStr">
        <is>
          <t>2026-01-02</t>
        </is>
      </c>
      <c r="Q3682" t="inlineStr">
        <is>
          <t>2026-06-08</t>
        </is>
      </c>
      <c r="R3682" t="inlineStr">
        <is>
          <t>+3%▶70% 익절 / +5%▶20% 익절 / +10%▶10% 익절</t>
        </is>
      </c>
      <c r="S3682" t="inlineStr">
        <is>
          <t>-2%▶80% 손절 / -4%▶10% 손절 / -6%▶10% 손절</t>
        </is>
      </c>
      <c r="T3682" t="inlineStr">
        <is>
          <t>매수 0.0005 / 매도 0.0025 / 슬리피지 0.0007</t>
        </is>
      </c>
    </row>
    <row r="3683">
      <c r="A3683" t="inlineStr">
        <is>
          <t>KODEX 금융고배당TOP10타겟위클리커버드콜|전체 평가기간|[초단타]+[정석방어]</t>
        </is>
      </c>
      <c r="B3683" t="inlineStr">
        <is>
          <t>KODEX 금융고배당TOP10타겟위클리커버드콜</t>
        </is>
      </c>
      <c r="C3683" t="inlineStr">
        <is>
          <t>498410</t>
        </is>
      </c>
      <c r="D3683" t="inlineStr">
        <is>
          <t>전체 평가기간</t>
        </is>
      </c>
      <c r="E3683" t="inlineStr">
        <is>
          <t>[초단타]+[정석방어]</t>
        </is>
      </c>
      <c r="F3683" t="inlineStr">
        <is>
          <t>[초단타]</t>
        </is>
      </c>
      <c r="G3683" t="inlineStr">
        <is>
          <t>[정석방어]</t>
        </is>
      </c>
      <c r="H3683" t="n">
        <v>300000</v>
      </c>
      <c r="I3683" t="n">
        <v>11316</v>
      </c>
      <c r="J3683" t="n">
        <v>11440</v>
      </c>
      <c r="K3683" t="n">
        <v>1.1</v>
      </c>
      <c r="L3683" t="n">
        <v>4.04</v>
      </c>
      <c r="M3683" t="n">
        <v>-0.05</v>
      </c>
      <c r="N3683" t="n">
        <v>100</v>
      </c>
      <c r="O3683" t="n">
        <v>3</v>
      </c>
      <c r="P3683" t="inlineStr">
        <is>
          <t>2026-01-02</t>
        </is>
      </c>
      <c r="Q3683" t="inlineStr">
        <is>
          <t>2026-06-08</t>
        </is>
      </c>
      <c r="R3683" t="inlineStr">
        <is>
          <t>+3%▶70% 익절 / +5%▶20% 익절 / +10%▶10% 익절</t>
        </is>
      </c>
      <c r="S3683" t="inlineStr">
        <is>
          <t>-3%▶70% 손절 / -5%▶20% 손절 / -10%▶10% 손절</t>
        </is>
      </c>
      <c r="T3683" t="inlineStr">
        <is>
          <t>매수 0.0005 / 매도 0.0025 / 슬리피지 0.0007</t>
        </is>
      </c>
    </row>
    <row r="3684">
      <c r="A3684" t="inlineStr">
        <is>
          <t>KODEX 금융고배당TOP10타겟위클리커버드콜|전체 평가기간|[초단타]+[변동성허용]</t>
        </is>
      </c>
      <c r="B3684" t="inlineStr">
        <is>
          <t>KODEX 금융고배당TOP10타겟위클리커버드콜</t>
        </is>
      </c>
      <c r="C3684" t="inlineStr">
        <is>
          <t>498410</t>
        </is>
      </c>
      <c r="D3684" t="inlineStr">
        <is>
          <t>전체 평가기간</t>
        </is>
      </c>
      <c r="E3684" t="inlineStr">
        <is>
          <t>[초단타]+[변동성허용]</t>
        </is>
      </c>
      <c r="F3684" t="inlineStr">
        <is>
          <t>[초단타]</t>
        </is>
      </c>
      <c r="G3684" t="inlineStr">
        <is>
          <t>[변동성허용]</t>
        </is>
      </c>
      <c r="H3684" t="n">
        <v>300000</v>
      </c>
      <c r="I3684" t="n">
        <v>11316</v>
      </c>
      <c r="J3684" t="n">
        <v>11440</v>
      </c>
      <c r="K3684" t="n">
        <v>1.1</v>
      </c>
      <c r="L3684" t="n">
        <v>4.04</v>
      </c>
      <c r="M3684" t="n">
        <v>-0.05</v>
      </c>
      <c r="N3684" t="n">
        <v>100</v>
      </c>
      <c r="O3684" t="n">
        <v>3</v>
      </c>
      <c r="P3684" t="inlineStr">
        <is>
          <t>2026-01-02</t>
        </is>
      </c>
      <c r="Q3684" t="inlineStr">
        <is>
          <t>2026-06-08</t>
        </is>
      </c>
      <c r="R3684" t="inlineStr">
        <is>
          <t>+3%▶70% 익절 / +5%▶20% 익절 / +10%▶10% 익절</t>
        </is>
      </c>
      <c r="S3684" t="inlineStr">
        <is>
          <t>-5%▶50% 손절 / -10%▶30% 손절 / -15%▶20% 손절</t>
        </is>
      </c>
      <c r="T3684" t="inlineStr">
        <is>
          <t>매수 0.0005 / 매도 0.0025 / 슬리피지 0.0007</t>
        </is>
      </c>
    </row>
    <row r="3685">
      <c r="A3685" t="inlineStr">
        <is>
          <t>KODEX 금융고배당TOP10타겟위클리커버드콜|전체 평가기간|[초단타]+[버티기형]</t>
        </is>
      </c>
      <c r="B3685" t="inlineStr">
        <is>
          <t>KODEX 금융고배당TOP10타겟위클리커버드콜</t>
        </is>
      </c>
      <c r="C3685" t="inlineStr">
        <is>
          <t>498410</t>
        </is>
      </c>
      <c r="D3685" t="inlineStr">
        <is>
          <t>전체 평가기간</t>
        </is>
      </c>
      <c r="E3685" t="inlineStr">
        <is>
          <t>[초단타]+[버티기형]</t>
        </is>
      </c>
      <c r="F3685" t="inlineStr">
        <is>
          <t>[초단타]</t>
        </is>
      </c>
      <c r="G3685" t="inlineStr">
        <is>
          <t>[버티기형]</t>
        </is>
      </c>
      <c r="H3685" t="n">
        <v>300000</v>
      </c>
      <c r="I3685" t="n">
        <v>11316</v>
      </c>
      <c r="J3685" t="n">
        <v>11440</v>
      </c>
      <c r="K3685" t="n">
        <v>1.1</v>
      </c>
      <c r="L3685" t="n">
        <v>4.04</v>
      </c>
      <c r="M3685" t="n">
        <v>-0.05</v>
      </c>
      <c r="N3685" t="n">
        <v>100</v>
      </c>
      <c r="O3685" t="n">
        <v>3</v>
      </c>
      <c r="P3685" t="inlineStr">
        <is>
          <t>2026-01-02</t>
        </is>
      </c>
      <c r="Q3685" t="inlineStr">
        <is>
          <t>2026-06-08</t>
        </is>
      </c>
      <c r="R3685" t="inlineStr">
        <is>
          <t>+3%▶70% 익절 / +5%▶20% 익절 / +10%▶10% 익절</t>
        </is>
      </c>
      <c r="S3685" t="inlineStr">
        <is>
          <t>-5%▶40% 손절 / -15%▶30% 손절 / -20%▶30% 손절</t>
        </is>
      </c>
      <c r="T3685" t="inlineStr">
        <is>
          <t>매수 0.0005 / 매도 0.0025 / 슬리피지 0.0007</t>
        </is>
      </c>
    </row>
    <row r="3686">
      <c r="A3686" t="inlineStr">
        <is>
          <t>KODEX 금융고배당TOP10타겟위클리커버드콜|전체 평가기간|[단기스윙]+[칼손절]</t>
        </is>
      </c>
      <c r="B3686" t="inlineStr">
        <is>
          <t>KODEX 금융고배당TOP10타겟위클리커버드콜</t>
        </is>
      </c>
      <c r="C3686" t="inlineStr">
        <is>
          <t>498410</t>
        </is>
      </c>
      <c r="D3686" t="inlineStr">
        <is>
          <t>전체 평가기간</t>
        </is>
      </c>
      <c r="E3686" t="inlineStr">
        <is>
          <t>[단기스윙]+[칼손절]</t>
        </is>
      </c>
      <c r="F3686" t="inlineStr">
        <is>
          <t>[단기스윙]</t>
        </is>
      </c>
      <c r="G3686" t="inlineStr">
        <is>
          <t>[칼손절]</t>
        </is>
      </c>
      <c r="H3686" t="n">
        <v>300000</v>
      </c>
      <c r="I3686" t="n">
        <v>11316</v>
      </c>
      <c r="J3686" t="n">
        <v>11440</v>
      </c>
      <c r="K3686" t="n">
        <v>1.1</v>
      </c>
      <c r="L3686" t="n">
        <v>7.18</v>
      </c>
      <c r="M3686" t="n">
        <v>-0.16</v>
      </c>
      <c r="N3686" t="n">
        <v>100</v>
      </c>
      <c r="O3686" t="n">
        <v>2</v>
      </c>
      <c r="P3686" t="inlineStr">
        <is>
          <t>2026-01-02</t>
        </is>
      </c>
      <c r="Q3686" t="inlineStr">
        <is>
          <t>2026-06-08</t>
        </is>
      </c>
      <c r="R3686" t="inlineStr">
        <is>
          <t>+5%▶60% 익절 / +10%▶30% 익절 / +20%▶10% 익절</t>
        </is>
      </c>
      <c r="S3686" t="inlineStr">
        <is>
          <t>-2%▶80% 손절 / -4%▶10% 손절 / -6%▶10% 손절</t>
        </is>
      </c>
      <c r="T3686" t="inlineStr">
        <is>
          <t>매수 0.0005 / 매도 0.0025 / 슬리피지 0.0007</t>
        </is>
      </c>
    </row>
    <row r="3687">
      <c r="A3687" t="inlineStr">
        <is>
          <t>KODEX 금융고배당TOP10타겟위클리커버드콜|전체 평가기간|[단기스윙]+[정석방어]</t>
        </is>
      </c>
      <c r="B3687" t="inlineStr">
        <is>
          <t>KODEX 금융고배당TOP10타겟위클리커버드콜</t>
        </is>
      </c>
      <c r="C3687" t="inlineStr">
        <is>
          <t>498410</t>
        </is>
      </c>
      <c r="D3687" t="inlineStr">
        <is>
          <t>전체 평가기간</t>
        </is>
      </c>
      <c r="E3687" t="inlineStr">
        <is>
          <t>[단기스윙]+[정석방어]</t>
        </is>
      </c>
      <c r="F3687" t="inlineStr">
        <is>
          <t>[단기스윙]</t>
        </is>
      </c>
      <c r="G3687" t="inlineStr">
        <is>
          <t>[정석방어]</t>
        </is>
      </c>
      <c r="H3687" t="n">
        <v>300000</v>
      </c>
      <c r="I3687" t="n">
        <v>11316</v>
      </c>
      <c r="J3687" t="n">
        <v>11440</v>
      </c>
      <c r="K3687" t="n">
        <v>1.1</v>
      </c>
      <c r="L3687" t="n">
        <v>7.18</v>
      </c>
      <c r="M3687" t="n">
        <v>-0.16</v>
      </c>
      <c r="N3687" t="n">
        <v>100</v>
      </c>
      <c r="O3687" t="n">
        <v>2</v>
      </c>
      <c r="P3687" t="inlineStr">
        <is>
          <t>2026-01-02</t>
        </is>
      </c>
      <c r="Q3687" t="inlineStr">
        <is>
          <t>2026-06-08</t>
        </is>
      </c>
      <c r="R3687" t="inlineStr">
        <is>
          <t>+5%▶60% 익절 / +10%▶30% 익절 / +20%▶10% 익절</t>
        </is>
      </c>
      <c r="S3687" t="inlineStr">
        <is>
          <t>-3%▶70% 손절 / -5%▶20% 손절 / -10%▶10% 손절</t>
        </is>
      </c>
      <c r="T3687" t="inlineStr">
        <is>
          <t>매수 0.0005 / 매도 0.0025 / 슬리피지 0.0007</t>
        </is>
      </c>
    </row>
    <row r="3688">
      <c r="A3688" t="inlineStr">
        <is>
          <t>KODEX 금융고배당TOP10타겟위클리커버드콜|전체 평가기간|[단기스윙]+[변동성허용]</t>
        </is>
      </c>
      <c r="B3688" t="inlineStr">
        <is>
          <t>KODEX 금융고배당TOP10타겟위클리커버드콜</t>
        </is>
      </c>
      <c r="C3688" t="inlineStr">
        <is>
          <t>498410</t>
        </is>
      </c>
      <c r="D3688" t="inlineStr">
        <is>
          <t>전체 평가기간</t>
        </is>
      </c>
      <c r="E3688" t="inlineStr">
        <is>
          <t>[단기스윙]+[변동성허용]</t>
        </is>
      </c>
      <c r="F3688" t="inlineStr">
        <is>
          <t>[단기스윙]</t>
        </is>
      </c>
      <c r="G3688" t="inlineStr">
        <is>
          <t>[변동성허용]</t>
        </is>
      </c>
      <c r="H3688" t="n">
        <v>300000</v>
      </c>
      <c r="I3688" t="n">
        <v>11316</v>
      </c>
      <c r="J3688" t="n">
        <v>11440</v>
      </c>
      <c r="K3688" t="n">
        <v>1.1</v>
      </c>
      <c r="L3688" t="n">
        <v>7.18</v>
      </c>
      <c r="M3688" t="n">
        <v>-0.16</v>
      </c>
      <c r="N3688" t="n">
        <v>100</v>
      </c>
      <c r="O3688" t="n">
        <v>2</v>
      </c>
      <c r="P3688" t="inlineStr">
        <is>
          <t>2026-01-02</t>
        </is>
      </c>
      <c r="Q3688" t="inlineStr">
        <is>
          <t>2026-06-08</t>
        </is>
      </c>
      <c r="R3688" t="inlineStr">
        <is>
          <t>+5%▶60% 익절 / +10%▶30% 익절 / +20%▶10% 익절</t>
        </is>
      </c>
      <c r="S3688" t="inlineStr">
        <is>
          <t>-5%▶50% 손절 / -10%▶30% 손절 / -15%▶20% 손절</t>
        </is>
      </c>
      <c r="T3688" t="inlineStr">
        <is>
          <t>매수 0.0005 / 매도 0.0025 / 슬리피지 0.0007</t>
        </is>
      </c>
    </row>
    <row r="3689">
      <c r="A3689" t="inlineStr">
        <is>
          <t>KODEX 금융고배당TOP10타겟위클리커버드콜|전체 평가기간|[단기스윙]+[버티기형]</t>
        </is>
      </c>
      <c r="B3689" t="inlineStr">
        <is>
          <t>KODEX 금융고배당TOP10타겟위클리커버드콜</t>
        </is>
      </c>
      <c r="C3689" t="inlineStr">
        <is>
          <t>498410</t>
        </is>
      </c>
      <c r="D3689" t="inlineStr">
        <is>
          <t>전체 평가기간</t>
        </is>
      </c>
      <c r="E3689" t="inlineStr">
        <is>
          <t>[단기스윙]+[버티기형]</t>
        </is>
      </c>
      <c r="F3689" t="inlineStr">
        <is>
          <t>[단기스윙]</t>
        </is>
      </c>
      <c r="G3689" t="inlineStr">
        <is>
          <t>[버티기형]</t>
        </is>
      </c>
      <c r="H3689" t="n">
        <v>300000</v>
      </c>
      <c r="I3689" t="n">
        <v>11316</v>
      </c>
      <c r="J3689" t="n">
        <v>11440</v>
      </c>
      <c r="K3689" t="n">
        <v>1.1</v>
      </c>
      <c r="L3689" t="n">
        <v>7.18</v>
      </c>
      <c r="M3689" t="n">
        <v>-0.16</v>
      </c>
      <c r="N3689" t="n">
        <v>100</v>
      </c>
      <c r="O3689" t="n">
        <v>2</v>
      </c>
      <c r="P3689" t="inlineStr">
        <is>
          <t>2026-01-02</t>
        </is>
      </c>
      <c r="Q3689" t="inlineStr">
        <is>
          <t>2026-06-08</t>
        </is>
      </c>
      <c r="R3689" t="inlineStr">
        <is>
          <t>+5%▶60% 익절 / +10%▶30% 익절 / +20%▶10% 익절</t>
        </is>
      </c>
      <c r="S3689" t="inlineStr">
        <is>
          <t>-5%▶40% 손절 / -15%▶30% 손절 / -20%▶30% 손절</t>
        </is>
      </c>
      <c r="T3689" t="inlineStr">
        <is>
          <t>매수 0.0005 / 매도 0.0025 / 슬리피지 0.0007</t>
        </is>
      </c>
    </row>
    <row r="3690">
      <c r="A3690" t="inlineStr">
        <is>
          <t>KODEX 금융고배당TOP10타겟위클리커버드콜|전체 평가기간|[대표님룰]+[칼손절]</t>
        </is>
      </c>
      <c r="B3690" t="inlineStr">
        <is>
          <t>KODEX 금융고배당TOP10타겟위클리커버드콜</t>
        </is>
      </c>
      <c r="C3690" t="inlineStr">
        <is>
          <t>498410</t>
        </is>
      </c>
      <c r="D3690" t="inlineStr">
        <is>
          <t>전체 평가기간</t>
        </is>
      </c>
      <c r="E3690" t="inlineStr">
        <is>
          <t>[대표님룰]+[칼손절]</t>
        </is>
      </c>
      <c r="F3690" t="inlineStr">
        <is>
          <t>[대표님룰]</t>
        </is>
      </c>
      <c r="G3690" t="inlineStr">
        <is>
          <t>[칼손절]</t>
        </is>
      </c>
      <c r="H3690" t="n">
        <v>300000</v>
      </c>
      <c r="I3690" t="n">
        <v>11316</v>
      </c>
      <c r="J3690" t="n">
        <v>11440</v>
      </c>
      <c r="K3690" t="n">
        <v>1.1</v>
      </c>
      <c r="L3690" t="n">
        <v>7.18</v>
      </c>
      <c r="M3690" t="n">
        <v>-0.16</v>
      </c>
      <c r="N3690" t="n">
        <v>100</v>
      </c>
      <c r="O3690" t="n">
        <v>2</v>
      </c>
      <c r="P3690" t="inlineStr">
        <is>
          <t>2026-01-02</t>
        </is>
      </c>
      <c r="Q3690" t="inlineStr">
        <is>
          <t>2026-06-08</t>
        </is>
      </c>
      <c r="R3690" t="inlineStr">
        <is>
          <t>+5%▶60% 익절 / +10%▶30% 익절 / +30%▶10% 익절</t>
        </is>
      </c>
      <c r="S3690" t="inlineStr">
        <is>
          <t>-2%▶80% 손절 / -4%▶10% 손절 / -6%▶10% 손절</t>
        </is>
      </c>
      <c r="T3690" t="inlineStr">
        <is>
          <t>매수 0.0005 / 매도 0.0025 / 슬리피지 0.0007</t>
        </is>
      </c>
    </row>
    <row r="3691">
      <c r="A3691" t="inlineStr">
        <is>
          <t>KODEX 금융고배당TOP10타겟위클리커버드콜|전체 평가기간|[대표님룰]+[정석방어]</t>
        </is>
      </c>
      <c r="B3691" t="inlineStr">
        <is>
          <t>KODEX 금융고배당TOP10타겟위클리커버드콜</t>
        </is>
      </c>
      <c r="C3691" t="inlineStr">
        <is>
          <t>498410</t>
        </is>
      </c>
      <c r="D3691" t="inlineStr">
        <is>
          <t>전체 평가기간</t>
        </is>
      </c>
      <c r="E3691" t="inlineStr">
        <is>
          <t>[대표님룰]+[정석방어]</t>
        </is>
      </c>
      <c r="F3691" t="inlineStr">
        <is>
          <t>[대표님룰]</t>
        </is>
      </c>
      <c r="G3691" t="inlineStr">
        <is>
          <t>[정석방어]</t>
        </is>
      </c>
      <c r="H3691" t="n">
        <v>300000</v>
      </c>
      <c r="I3691" t="n">
        <v>11316</v>
      </c>
      <c r="J3691" t="n">
        <v>11440</v>
      </c>
      <c r="K3691" t="n">
        <v>1.1</v>
      </c>
      <c r="L3691" t="n">
        <v>7.18</v>
      </c>
      <c r="M3691" t="n">
        <v>-0.16</v>
      </c>
      <c r="N3691" t="n">
        <v>100</v>
      </c>
      <c r="O3691" t="n">
        <v>2</v>
      </c>
      <c r="P3691" t="inlineStr">
        <is>
          <t>2026-01-02</t>
        </is>
      </c>
      <c r="Q3691" t="inlineStr">
        <is>
          <t>2026-06-08</t>
        </is>
      </c>
      <c r="R3691" t="inlineStr">
        <is>
          <t>+5%▶60% 익절 / +10%▶30% 익절 / +30%▶10% 익절</t>
        </is>
      </c>
      <c r="S3691" t="inlineStr">
        <is>
          <t>-3%▶70% 손절 / -5%▶20% 손절 / -10%▶10% 손절</t>
        </is>
      </c>
      <c r="T3691" t="inlineStr">
        <is>
          <t>매수 0.0005 / 매도 0.0025 / 슬리피지 0.0007</t>
        </is>
      </c>
    </row>
    <row r="3692">
      <c r="A3692" t="inlineStr">
        <is>
          <t>KODEX 금융고배당TOP10타겟위클리커버드콜|전체 평가기간|[대표님룰]+[변동성허용]</t>
        </is>
      </c>
      <c r="B3692" t="inlineStr">
        <is>
          <t>KODEX 금융고배당TOP10타겟위클리커버드콜</t>
        </is>
      </c>
      <c r="C3692" t="inlineStr">
        <is>
          <t>498410</t>
        </is>
      </c>
      <c r="D3692" t="inlineStr">
        <is>
          <t>전체 평가기간</t>
        </is>
      </c>
      <c r="E3692" t="inlineStr">
        <is>
          <t>[대표님룰]+[변동성허용]</t>
        </is>
      </c>
      <c r="F3692" t="inlineStr">
        <is>
          <t>[대표님룰]</t>
        </is>
      </c>
      <c r="G3692" t="inlineStr">
        <is>
          <t>[변동성허용]</t>
        </is>
      </c>
      <c r="H3692" t="n">
        <v>300000</v>
      </c>
      <c r="I3692" t="n">
        <v>11316</v>
      </c>
      <c r="J3692" t="n">
        <v>11440</v>
      </c>
      <c r="K3692" t="n">
        <v>1.1</v>
      </c>
      <c r="L3692" t="n">
        <v>7.18</v>
      </c>
      <c r="M3692" t="n">
        <v>-0.16</v>
      </c>
      <c r="N3692" t="n">
        <v>100</v>
      </c>
      <c r="O3692" t="n">
        <v>2</v>
      </c>
      <c r="P3692" t="inlineStr">
        <is>
          <t>2026-01-02</t>
        </is>
      </c>
      <c r="Q3692" t="inlineStr">
        <is>
          <t>2026-06-08</t>
        </is>
      </c>
      <c r="R3692" t="inlineStr">
        <is>
          <t>+5%▶60% 익절 / +10%▶30% 익절 / +30%▶10% 익절</t>
        </is>
      </c>
      <c r="S3692" t="inlineStr">
        <is>
          <t>-5%▶50% 손절 / -10%▶30% 손절 / -15%▶20% 손절</t>
        </is>
      </c>
      <c r="T3692" t="inlineStr">
        <is>
          <t>매수 0.0005 / 매도 0.0025 / 슬리피지 0.0007</t>
        </is>
      </c>
    </row>
    <row r="3693">
      <c r="A3693" t="inlineStr">
        <is>
          <t>KODEX 금융고배당TOP10타겟위클리커버드콜|전체 평가기간|[대표님룰]+[버티기형]</t>
        </is>
      </c>
      <c r="B3693" t="inlineStr">
        <is>
          <t>KODEX 금융고배당TOP10타겟위클리커버드콜</t>
        </is>
      </c>
      <c r="C3693" t="inlineStr">
        <is>
          <t>498410</t>
        </is>
      </c>
      <c r="D3693" t="inlineStr">
        <is>
          <t>전체 평가기간</t>
        </is>
      </c>
      <c r="E3693" t="inlineStr">
        <is>
          <t>[대표님룰]+[버티기형]</t>
        </is>
      </c>
      <c r="F3693" t="inlineStr">
        <is>
          <t>[대표님룰]</t>
        </is>
      </c>
      <c r="G3693" t="inlineStr">
        <is>
          <t>[버티기형]</t>
        </is>
      </c>
      <c r="H3693" t="n">
        <v>300000</v>
      </c>
      <c r="I3693" t="n">
        <v>11316</v>
      </c>
      <c r="J3693" t="n">
        <v>11440</v>
      </c>
      <c r="K3693" t="n">
        <v>1.1</v>
      </c>
      <c r="L3693" t="n">
        <v>7.18</v>
      </c>
      <c r="M3693" t="n">
        <v>-0.16</v>
      </c>
      <c r="N3693" t="n">
        <v>100</v>
      </c>
      <c r="O3693" t="n">
        <v>2</v>
      </c>
      <c r="P3693" t="inlineStr">
        <is>
          <t>2026-01-02</t>
        </is>
      </c>
      <c r="Q3693" t="inlineStr">
        <is>
          <t>2026-06-08</t>
        </is>
      </c>
      <c r="R3693" t="inlineStr">
        <is>
          <t>+5%▶60% 익절 / +10%▶30% 익절 / +30%▶10% 익절</t>
        </is>
      </c>
      <c r="S3693" t="inlineStr">
        <is>
          <t>-5%▶40% 손절 / -15%▶30% 손절 / -20%▶30% 손절</t>
        </is>
      </c>
      <c r="T3693" t="inlineStr">
        <is>
          <t>매수 0.0005 / 매도 0.0025 / 슬리피지 0.0007</t>
        </is>
      </c>
    </row>
    <row r="3694">
      <c r="A3694" t="inlineStr">
        <is>
          <t>KODEX 금융고배당TOP10타겟위클리커버드콜|전체 평가기간|[중기추세]+[칼손절]</t>
        </is>
      </c>
      <c r="B3694" t="inlineStr">
        <is>
          <t>KODEX 금융고배당TOP10타겟위클리커버드콜</t>
        </is>
      </c>
      <c r="C3694" t="inlineStr">
        <is>
          <t>498410</t>
        </is>
      </c>
      <c r="D3694" t="inlineStr">
        <is>
          <t>전체 평가기간</t>
        </is>
      </c>
      <c r="E3694" t="inlineStr">
        <is>
          <t>[중기추세]+[칼손절]</t>
        </is>
      </c>
      <c r="F3694" t="inlineStr">
        <is>
          <t>[중기추세]</t>
        </is>
      </c>
      <c r="G3694" t="inlineStr">
        <is>
          <t>[칼손절]</t>
        </is>
      </c>
      <c r="H3694" t="n">
        <v>300000</v>
      </c>
      <c r="I3694" t="n">
        <v>11316</v>
      </c>
      <c r="J3694" t="n">
        <v>11440</v>
      </c>
      <c r="K3694" t="n">
        <v>1.1</v>
      </c>
      <c r="L3694" t="n">
        <v>7.64</v>
      </c>
      <c r="M3694" t="n">
        <v>-0.31</v>
      </c>
      <c r="N3694" t="n">
        <v>100</v>
      </c>
      <c r="O3694" t="n">
        <v>2</v>
      </c>
      <c r="P3694" t="inlineStr">
        <is>
          <t>2026-01-02</t>
        </is>
      </c>
      <c r="Q3694" t="inlineStr">
        <is>
          <t>2026-06-08</t>
        </is>
      </c>
      <c r="R3694" t="inlineStr">
        <is>
          <t>+10%▶50% 익절 / +20%▶30% 익절 / +30%▶20% 익절</t>
        </is>
      </c>
      <c r="S3694" t="inlineStr">
        <is>
          <t>-2%▶80% 손절 / -4%▶10% 손절 / -6%▶10% 손절</t>
        </is>
      </c>
      <c r="T3694" t="inlineStr">
        <is>
          <t>매수 0.0005 / 매도 0.0025 / 슬리피지 0.0007</t>
        </is>
      </c>
    </row>
    <row r="3695">
      <c r="A3695" t="inlineStr">
        <is>
          <t>KODEX 금융고배당TOP10타겟위클리커버드콜|전체 평가기간|[중기추세]+[정석방어]</t>
        </is>
      </c>
      <c r="B3695" t="inlineStr">
        <is>
          <t>KODEX 금융고배당TOP10타겟위클리커버드콜</t>
        </is>
      </c>
      <c r="C3695" t="inlineStr">
        <is>
          <t>498410</t>
        </is>
      </c>
      <c r="D3695" t="inlineStr">
        <is>
          <t>전체 평가기간</t>
        </is>
      </c>
      <c r="E3695" t="inlineStr">
        <is>
          <t>[중기추세]+[정석방어]</t>
        </is>
      </c>
      <c r="F3695" t="inlineStr">
        <is>
          <t>[중기추세]</t>
        </is>
      </c>
      <c r="G3695" t="inlineStr">
        <is>
          <t>[정석방어]</t>
        </is>
      </c>
      <c r="H3695" t="n">
        <v>300000</v>
      </c>
      <c r="I3695" t="n">
        <v>11316</v>
      </c>
      <c r="J3695" t="n">
        <v>11440</v>
      </c>
      <c r="K3695" t="n">
        <v>1.1</v>
      </c>
      <c r="L3695" t="n">
        <v>7.64</v>
      </c>
      <c r="M3695" t="n">
        <v>-0.31</v>
      </c>
      <c r="N3695" t="n">
        <v>100</v>
      </c>
      <c r="O3695" t="n">
        <v>2</v>
      </c>
      <c r="P3695" t="inlineStr">
        <is>
          <t>2026-01-02</t>
        </is>
      </c>
      <c r="Q3695" t="inlineStr">
        <is>
          <t>2026-06-08</t>
        </is>
      </c>
      <c r="R3695" t="inlineStr">
        <is>
          <t>+10%▶50% 익절 / +20%▶30% 익절 / +30%▶20% 익절</t>
        </is>
      </c>
      <c r="S3695" t="inlineStr">
        <is>
          <t>-3%▶70% 손절 / -5%▶20% 손절 / -10%▶10% 손절</t>
        </is>
      </c>
      <c r="T3695" t="inlineStr">
        <is>
          <t>매수 0.0005 / 매도 0.0025 / 슬리피지 0.0007</t>
        </is>
      </c>
    </row>
    <row r="3696">
      <c r="A3696" t="inlineStr">
        <is>
          <t>KODEX 금융고배당TOP10타겟위클리커버드콜|전체 평가기간|[중기추세]+[변동성허용]</t>
        </is>
      </c>
      <c r="B3696" t="inlineStr">
        <is>
          <t>KODEX 금융고배당TOP10타겟위클리커버드콜</t>
        </is>
      </c>
      <c r="C3696" t="inlineStr">
        <is>
          <t>498410</t>
        </is>
      </c>
      <c r="D3696" t="inlineStr">
        <is>
          <t>전체 평가기간</t>
        </is>
      </c>
      <c r="E3696" t="inlineStr">
        <is>
          <t>[중기추세]+[변동성허용]</t>
        </is>
      </c>
      <c r="F3696" t="inlineStr">
        <is>
          <t>[중기추세]</t>
        </is>
      </c>
      <c r="G3696" t="inlineStr">
        <is>
          <t>[변동성허용]</t>
        </is>
      </c>
      <c r="H3696" t="n">
        <v>300000</v>
      </c>
      <c r="I3696" t="n">
        <v>11316</v>
      </c>
      <c r="J3696" t="n">
        <v>11440</v>
      </c>
      <c r="K3696" t="n">
        <v>1.1</v>
      </c>
      <c r="L3696" t="n">
        <v>7.64</v>
      </c>
      <c r="M3696" t="n">
        <v>-0.31</v>
      </c>
      <c r="N3696" t="n">
        <v>100</v>
      </c>
      <c r="O3696" t="n">
        <v>2</v>
      </c>
      <c r="P3696" t="inlineStr">
        <is>
          <t>2026-01-02</t>
        </is>
      </c>
      <c r="Q3696" t="inlineStr">
        <is>
          <t>2026-06-08</t>
        </is>
      </c>
      <c r="R3696" t="inlineStr">
        <is>
          <t>+10%▶50% 익절 / +20%▶30% 익절 / +30%▶20% 익절</t>
        </is>
      </c>
      <c r="S3696" t="inlineStr">
        <is>
          <t>-5%▶50% 손절 / -10%▶30% 손절 / -15%▶20% 손절</t>
        </is>
      </c>
      <c r="T3696" t="inlineStr">
        <is>
          <t>매수 0.0005 / 매도 0.0025 / 슬리피지 0.0007</t>
        </is>
      </c>
    </row>
    <row r="3697">
      <c r="A3697" t="inlineStr">
        <is>
          <t>KODEX 금융고배당TOP10타겟위클리커버드콜|전체 평가기간|[중기추세]+[버티기형]</t>
        </is>
      </c>
      <c r="B3697" t="inlineStr">
        <is>
          <t>KODEX 금융고배당TOP10타겟위클리커버드콜</t>
        </is>
      </c>
      <c r="C3697" t="inlineStr">
        <is>
          <t>498410</t>
        </is>
      </c>
      <c r="D3697" t="inlineStr">
        <is>
          <t>전체 평가기간</t>
        </is>
      </c>
      <c r="E3697" t="inlineStr">
        <is>
          <t>[중기추세]+[버티기형]</t>
        </is>
      </c>
      <c r="F3697" t="inlineStr">
        <is>
          <t>[중기추세]</t>
        </is>
      </c>
      <c r="G3697" t="inlineStr">
        <is>
          <t>[버티기형]</t>
        </is>
      </c>
      <c r="H3697" t="n">
        <v>300000</v>
      </c>
      <c r="I3697" t="n">
        <v>11316</v>
      </c>
      <c r="J3697" t="n">
        <v>11440</v>
      </c>
      <c r="K3697" t="n">
        <v>1.1</v>
      </c>
      <c r="L3697" t="n">
        <v>7.64</v>
      </c>
      <c r="M3697" t="n">
        <v>-0.31</v>
      </c>
      <c r="N3697" t="n">
        <v>100</v>
      </c>
      <c r="O3697" t="n">
        <v>2</v>
      </c>
      <c r="P3697" t="inlineStr">
        <is>
          <t>2026-01-02</t>
        </is>
      </c>
      <c r="Q3697" t="inlineStr">
        <is>
          <t>2026-06-08</t>
        </is>
      </c>
      <c r="R3697" t="inlineStr">
        <is>
          <t>+10%▶50% 익절 / +20%▶30% 익절 / +30%▶20% 익절</t>
        </is>
      </c>
      <c r="S3697" t="inlineStr">
        <is>
          <t>-5%▶40% 손절 / -15%▶30% 손절 / -20%▶30% 손절</t>
        </is>
      </c>
      <c r="T3697" t="inlineStr">
        <is>
          <t>매수 0.0005 / 매도 0.0025 / 슬리피지 0.0007</t>
        </is>
      </c>
    </row>
    <row r="3698">
      <c r="A3698" t="inlineStr">
        <is>
          <t>KODEX 금융고배당TOP10타겟위클리커버드콜|전체 평가기간|[수익극대화]+[칼손절]</t>
        </is>
      </c>
      <c r="B3698" t="inlineStr">
        <is>
          <t>KODEX 금융고배당TOP10타겟위클리커버드콜</t>
        </is>
      </c>
      <c r="C3698" t="inlineStr">
        <is>
          <t>498410</t>
        </is>
      </c>
      <c r="D3698" t="inlineStr">
        <is>
          <t>전체 평가기간</t>
        </is>
      </c>
      <c r="E3698" t="inlineStr">
        <is>
          <t>[수익극대화]+[칼손절]</t>
        </is>
      </c>
      <c r="F3698" t="inlineStr">
        <is>
          <t>[수익극대화]</t>
        </is>
      </c>
      <c r="G3698" t="inlineStr">
        <is>
          <t>[칼손절]</t>
        </is>
      </c>
      <c r="H3698" t="n">
        <v>300000</v>
      </c>
      <c r="I3698" t="n">
        <v>11316</v>
      </c>
      <c r="J3698" t="n">
        <v>11440</v>
      </c>
      <c r="K3698" t="n">
        <v>1.1</v>
      </c>
      <c r="L3698" t="n">
        <v>7.64</v>
      </c>
      <c r="M3698" t="n">
        <v>-0.31</v>
      </c>
      <c r="N3698" t="n">
        <v>100</v>
      </c>
      <c r="O3698" t="n">
        <v>2</v>
      </c>
      <c r="P3698" t="inlineStr">
        <is>
          <t>2026-01-02</t>
        </is>
      </c>
      <c r="Q3698" t="inlineStr">
        <is>
          <t>2026-06-08</t>
        </is>
      </c>
      <c r="R3698" t="inlineStr">
        <is>
          <t>+10%▶40% 익절 / +20%▶30% 익절 / +40%▶30% 익절</t>
        </is>
      </c>
      <c r="S3698" t="inlineStr">
        <is>
          <t>-2%▶80% 손절 / -4%▶10% 손절 / -6%▶10% 손절</t>
        </is>
      </c>
      <c r="T3698" t="inlineStr">
        <is>
          <t>매수 0.0005 / 매도 0.0025 / 슬리피지 0.0007</t>
        </is>
      </c>
    </row>
    <row r="3699">
      <c r="A3699" t="inlineStr">
        <is>
          <t>KODEX 금융고배당TOP10타겟위클리커버드콜|전체 평가기간|[수익극대화]+[정석방어]</t>
        </is>
      </c>
      <c r="B3699" t="inlineStr">
        <is>
          <t>KODEX 금융고배당TOP10타겟위클리커버드콜</t>
        </is>
      </c>
      <c r="C3699" t="inlineStr">
        <is>
          <t>498410</t>
        </is>
      </c>
      <c r="D3699" t="inlineStr">
        <is>
          <t>전체 평가기간</t>
        </is>
      </c>
      <c r="E3699" t="inlineStr">
        <is>
          <t>[수익극대화]+[정석방어]</t>
        </is>
      </c>
      <c r="F3699" t="inlineStr">
        <is>
          <t>[수익극대화]</t>
        </is>
      </c>
      <c r="G3699" t="inlineStr">
        <is>
          <t>[정석방어]</t>
        </is>
      </c>
      <c r="H3699" t="n">
        <v>300000</v>
      </c>
      <c r="I3699" t="n">
        <v>11316</v>
      </c>
      <c r="J3699" t="n">
        <v>11440</v>
      </c>
      <c r="K3699" t="n">
        <v>1.1</v>
      </c>
      <c r="L3699" t="n">
        <v>7.64</v>
      </c>
      <c r="M3699" t="n">
        <v>-0.31</v>
      </c>
      <c r="N3699" t="n">
        <v>100</v>
      </c>
      <c r="O3699" t="n">
        <v>2</v>
      </c>
      <c r="P3699" t="inlineStr">
        <is>
          <t>2026-01-02</t>
        </is>
      </c>
      <c r="Q3699" t="inlineStr">
        <is>
          <t>2026-06-08</t>
        </is>
      </c>
      <c r="R3699" t="inlineStr">
        <is>
          <t>+10%▶40% 익절 / +20%▶30% 익절 / +40%▶30% 익절</t>
        </is>
      </c>
      <c r="S3699" t="inlineStr">
        <is>
          <t>-3%▶70% 손절 / -5%▶20% 손절 / -10%▶10% 손절</t>
        </is>
      </c>
      <c r="T3699" t="inlineStr">
        <is>
          <t>매수 0.0005 / 매도 0.0025 / 슬리피지 0.0007</t>
        </is>
      </c>
    </row>
    <row r="3700">
      <c r="A3700" t="inlineStr">
        <is>
          <t>KODEX 금융고배당TOP10타겟위클리커버드콜|전체 평가기간|[수익극대화]+[변동성허용]</t>
        </is>
      </c>
      <c r="B3700" t="inlineStr">
        <is>
          <t>KODEX 금융고배당TOP10타겟위클리커버드콜</t>
        </is>
      </c>
      <c r="C3700" t="inlineStr">
        <is>
          <t>498410</t>
        </is>
      </c>
      <c r="D3700" t="inlineStr">
        <is>
          <t>전체 평가기간</t>
        </is>
      </c>
      <c r="E3700" t="inlineStr">
        <is>
          <t>[수익극대화]+[변동성허용]</t>
        </is>
      </c>
      <c r="F3700" t="inlineStr">
        <is>
          <t>[수익극대화]</t>
        </is>
      </c>
      <c r="G3700" t="inlineStr">
        <is>
          <t>[변동성허용]</t>
        </is>
      </c>
      <c r="H3700" t="n">
        <v>300000</v>
      </c>
      <c r="I3700" t="n">
        <v>11316</v>
      </c>
      <c r="J3700" t="n">
        <v>11440</v>
      </c>
      <c r="K3700" t="n">
        <v>1.1</v>
      </c>
      <c r="L3700" t="n">
        <v>7.64</v>
      </c>
      <c r="M3700" t="n">
        <v>-0.31</v>
      </c>
      <c r="N3700" t="n">
        <v>100</v>
      </c>
      <c r="O3700" t="n">
        <v>2</v>
      </c>
      <c r="P3700" t="inlineStr">
        <is>
          <t>2026-01-02</t>
        </is>
      </c>
      <c r="Q3700" t="inlineStr">
        <is>
          <t>2026-06-08</t>
        </is>
      </c>
      <c r="R3700" t="inlineStr">
        <is>
          <t>+10%▶40% 익절 / +20%▶30% 익절 / +40%▶30% 익절</t>
        </is>
      </c>
      <c r="S3700" t="inlineStr">
        <is>
          <t>-5%▶50% 손절 / -10%▶30% 손절 / -15%▶20% 손절</t>
        </is>
      </c>
      <c r="T3700" t="inlineStr">
        <is>
          <t>매수 0.0005 / 매도 0.0025 / 슬리피지 0.0007</t>
        </is>
      </c>
    </row>
    <row r="3701">
      <c r="A3701" t="inlineStr">
        <is>
          <t>KODEX 금융고배당TOP10타겟위클리커버드콜|전체 평가기간|[수익극대화]+[버티기형]</t>
        </is>
      </c>
      <c r="B3701" t="inlineStr">
        <is>
          <t>KODEX 금융고배당TOP10타겟위클리커버드콜</t>
        </is>
      </c>
      <c r="C3701" t="inlineStr">
        <is>
          <t>498410</t>
        </is>
      </c>
      <c r="D3701" t="inlineStr">
        <is>
          <t>전체 평가기간</t>
        </is>
      </c>
      <c r="E3701" t="inlineStr">
        <is>
          <t>[수익극대화]+[버티기형]</t>
        </is>
      </c>
      <c r="F3701" t="inlineStr">
        <is>
          <t>[수익극대화]</t>
        </is>
      </c>
      <c r="G3701" t="inlineStr">
        <is>
          <t>[버티기형]</t>
        </is>
      </c>
      <c r="H3701" t="n">
        <v>300000</v>
      </c>
      <c r="I3701" t="n">
        <v>11316</v>
      </c>
      <c r="J3701" t="n">
        <v>11440</v>
      </c>
      <c r="K3701" t="n">
        <v>1.1</v>
      </c>
      <c r="L3701" t="n">
        <v>7.64</v>
      </c>
      <c r="M3701" t="n">
        <v>-0.31</v>
      </c>
      <c r="N3701" t="n">
        <v>100</v>
      </c>
      <c r="O3701" t="n">
        <v>2</v>
      </c>
      <c r="P3701" t="inlineStr">
        <is>
          <t>2026-01-02</t>
        </is>
      </c>
      <c r="Q3701" t="inlineStr">
        <is>
          <t>2026-06-08</t>
        </is>
      </c>
      <c r="R3701" t="inlineStr">
        <is>
          <t>+10%▶40% 익절 / +20%▶30% 익절 / +40%▶30% 익절</t>
        </is>
      </c>
      <c r="S3701" t="inlineStr">
        <is>
          <t>-5%▶40% 손절 / -15%▶30% 손절 / -20%▶30% 손절</t>
        </is>
      </c>
      <c r="T3701" t="inlineStr">
        <is>
          <t>매수 0.0005 / 매도 0.0025 / 슬리피지 0.0007</t>
        </is>
      </c>
    </row>
    <row r="3702">
      <c r="A3702" t="inlineStr">
        <is>
          <t>한온시스템|1개월 전에 샀다면|[초단타]+[칼손절]</t>
        </is>
      </c>
      <c r="B3702" t="inlineStr">
        <is>
          <t>한온시스템</t>
        </is>
      </c>
      <c r="C3702" t="inlineStr">
        <is>
          <t>018880</t>
        </is>
      </c>
      <c r="D3702" t="inlineStr">
        <is>
          <t>1개월 전에 샀다면</t>
        </is>
      </c>
      <c r="E3702" t="inlineStr">
        <is>
          <t>[초단타]+[칼손절]</t>
        </is>
      </c>
      <c r="F3702" t="inlineStr">
        <is>
          <t>[초단타]</t>
        </is>
      </c>
      <c r="G3702" t="inlineStr">
        <is>
          <t>[칼손절]</t>
        </is>
      </c>
      <c r="H3702" t="n">
        <v>300000</v>
      </c>
      <c r="I3702" t="n">
        <v>5730</v>
      </c>
      <c r="J3702" t="n">
        <v>4380</v>
      </c>
      <c r="K3702" t="n">
        <v>-23.56</v>
      </c>
      <c r="L3702" t="n">
        <v>0</v>
      </c>
      <c r="M3702" t="n">
        <v>0</v>
      </c>
      <c r="N3702" t="n">
        <v>0</v>
      </c>
      <c r="O3702" t="n">
        <v>0</v>
      </c>
      <c r="P3702" t="inlineStr">
        <is>
          <t>2026-05-11</t>
        </is>
      </c>
      <c r="Q3702" t="inlineStr">
        <is>
          <t>2026-06-08</t>
        </is>
      </c>
      <c r="R3702" t="inlineStr">
        <is>
          <t>+3%▶70% 익절 / +5%▶20% 익절 / +10%▶10% 익절</t>
        </is>
      </c>
      <c r="S3702" t="inlineStr">
        <is>
          <t>-2%▶80% 손절 / -4%▶10% 손절 / -6%▶10% 손절</t>
        </is>
      </c>
      <c r="T3702" t="inlineStr">
        <is>
          <t>매수 0.0005 / 매도 0.0025 / 슬리피지 0.0007</t>
        </is>
      </c>
    </row>
    <row r="3703">
      <c r="A3703" t="inlineStr">
        <is>
          <t>한온시스템|1개월 전에 샀다면|[초단타]+[정석방어]</t>
        </is>
      </c>
      <c r="B3703" t="inlineStr">
        <is>
          <t>한온시스템</t>
        </is>
      </c>
      <c r="C3703" t="inlineStr">
        <is>
          <t>018880</t>
        </is>
      </c>
      <c r="D3703" t="inlineStr">
        <is>
          <t>1개월 전에 샀다면</t>
        </is>
      </c>
      <c r="E3703" t="inlineStr">
        <is>
          <t>[초단타]+[정석방어]</t>
        </is>
      </c>
      <c r="F3703" t="inlineStr">
        <is>
          <t>[초단타]</t>
        </is>
      </c>
      <c r="G3703" t="inlineStr">
        <is>
          <t>[정석방어]</t>
        </is>
      </c>
      <c r="H3703" t="n">
        <v>300000</v>
      </c>
      <c r="I3703" t="n">
        <v>5730</v>
      </c>
      <c r="J3703" t="n">
        <v>4380</v>
      </c>
      <c r="K3703" t="n">
        <v>-23.56</v>
      </c>
      <c r="L3703" t="n">
        <v>0</v>
      </c>
      <c r="M3703" t="n">
        <v>0</v>
      </c>
      <c r="N3703" t="n">
        <v>0</v>
      </c>
      <c r="O3703" t="n">
        <v>0</v>
      </c>
      <c r="P3703" t="inlineStr">
        <is>
          <t>2026-05-11</t>
        </is>
      </c>
      <c r="Q3703" t="inlineStr">
        <is>
          <t>2026-06-08</t>
        </is>
      </c>
      <c r="R3703" t="inlineStr">
        <is>
          <t>+3%▶70% 익절 / +5%▶20% 익절 / +10%▶10% 익절</t>
        </is>
      </c>
      <c r="S3703" t="inlineStr">
        <is>
          <t>-3%▶70% 손절 / -5%▶20% 손절 / -10%▶10% 손절</t>
        </is>
      </c>
      <c r="T3703" t="inlineStr">
        <is>
          <t>매수 0.0005 / 매도 0.0025 / 슬리피지 0.0007</t>
        </is>
      </c>
    </row>
    <row r="3704">
      <c r="A3704" t="inlineStr">
        <is>
          <t>한온시스템|1개월 전에 샀다면|[초단타]+[변동성허용]</t>
        </is>
      </c>
      <c r="B3704" t="inlineStr">
        <is>
          <t>한온시스템</t>
        </is>
      </c>
      <c r="C3704" t="inlineStr">
        <is>
          <t>018880</t>
        </is>
      </c>
      <c r="D3704" t="inlineStr">
        <is>
          <t>1개월 전에 샀다면</t>
        </is>
      </c>
      <c r="E3704" t="inlineStr">
        <is>
          <t>[초단타]+[변동성허용]</t>
        </is>
      </c>
      <c r="F3704" t="inlineStr">
        <is>
          <t>[초단타]</t>
        </is>
      </c>
      <c r="G3704" t="inlineStr">
        <is>
          <t>[변동성허용]</t>
        </is>
      </c>
      <c r="H3704" t="n">
        <v>300000</v>
      </c>
      <c r="I3704" t="n">
        <v>5730</v>
      </c>
      <c r="J3704" t="n">
        <v>4380</v>
      </c>
      <c r="K3704" t="n">
        <v>-23.56</v>
      </c>
      <c r="L3704" t="n">
        <v>0</v>
      </c>
      <c r="M3704" t="n">
        <v>0</v>
      </c>
      <c r="N3704" t="n">
        <v>0</v>
      </c>
      <c r="O3704" t="n">
        <v>0</v>
      </c>
      <c r="P3704" t="inlineStr">
        <is>
          <t>2026-05-11</t>
        </is>
      </c>
      <c r="Q3704" t="inlineStr">
        <is>
          <t>2026-06-08</t>
        </is>
      </c>
      <c r="R3704" t="inlineStr">
        <is>
          <t>+3%▶70% 익절 / +5%▶20% 익절 / +10%▶10% 익절</t>
        </is>
      </c>
      <c r="S3704" t="inlineStr">
        <is>
          <t>-5%▶50% 손절 / -10%▶30% 손절 / -15%▶20% 손절</t>
        </is>
      </c>
      <c r="T3704" t="inlineStr">
        <is>
          <t>매수 0.0005 / 매도 0.0025 / 슬리피지 0.0007</t>
        </is>
      </c>
    </row>
    <row r="3705">
      <c r="A3705" t="inlineStr">
        <is>
          <t>한온시스템|1개월 전에 샀다면|[초단타]+[버티기형]</t>
        </is>
      </c>
      <c r="B3705" t="inlineStr">
        <is>
          <t>한온시스템</t>
        </is>
      </c>
      <c r="C3705" t="inlineStr">
        <is>
          <t>018880</t>
        </is>
      </c>
      <c r="D3705" t="inlineStr">
        <is>
          <t>1개월 전에 샀다면</t>
        </is>
      </c>
      <c r="E3705" t="inlineStr">
        <is>
          <t>[초단타]+[버티기형]</t>
        </is>
      </c>
      <c r="F3705" t="inlineStr">
        <is>
          <t>[초단타]</t>
        </is>
      </c>
      <c r="G3705" t="inlineStr">
        <is>
          <t>[버티기형]</t>
        </is>
      </c>
      <c r="H3705" t="n">
        <v>300000</v>
      </c>
      <c r="I3705" t="n">
        <v>5730</v>
      </c>
      <c r="J3705" t="n">
        <v>4380</v>
      </c>
      <c r="K3705" t="n">
        <v>-23.56</v>
      </c>
      <c r="L3705" t="n">
        <v>0</v>
      </c>
      <c r="M3705" t="n">
        <v>0</v>
      </c>
      <c r="N3705" t="n">
        <v>0</v>
      </c>
      <c r="O3705" t="n">
        <v>0</v>
      </c>
      <c r="P3705" t="inlineStr">
        <is>
          <t>2026-05-11</t>
        </is>
      </c>
      <c r="Q3705" t="inlineStr">
        <is>
          <t>2026-06-08</t>
        </is>
      </c>
      <c r="R3705" t="inlineStr">
        <is>
          <t>+3%▶70% 익절 / +5%▶20% 익절 / +10%▶10% 익절</t>
        </is>
      </c>
      <c r="S3705" t="inlineStr">
        <is>
          <t>-5%▶40% 손절 / -15%▶30% 손절 / -20%▶30% 손절</t>
        </is>
      </c>
      <c r="T3705" t="inlineStr">
        <is>
          <t>매수 0.0005 / 매도 0.0025 / 슬리피지 0.0007</t>
        </is>
      </c>
    </row>
    <row r="3706">
      <c r="A3706" t="inlineStr">
        <is>
          <t>한온시스템|1개월 전에 샀다면|[단기스윙]+[칼손절]</t>
        </is>
      </c>
      <c r="B3706" t="inlineStr">
        <is>
          <t>한온시스템</t>
        </is>
      </c>
      <c r="C3706" t="inlineStr">
        <is>
          <t>018880</t>
        </is>
      </c>
      <c r="D3706" t="inlineStr">
        <is>
          <t>1개월 전에 샀다면</t>
        </is>
      </c>
      <c r="E3706" t="inlineStr">
        <is>
          <t>[단기스윙]+[칼손절]</t>
        </is>
      </c>
      <c r="F3706" t="inlineStr">
        <is>
          <t>[단기스윙]</t>
        </is>
      </c>
      <c r="G3706" t="inlineStr">
        <is>
          <t>[칼손절]</t>
        </is>
      </c>
      <c r="H3706" t="n">
        <v>300000</v>
      </c>
      <c r="I3706" t="n">
        <v>5730</v>
      </c>
      <c r="J3706" t="n">
        <v>4380</v>
      </c>
      <c r="K3706" t="n">
        <v>-23.56</v>
      </c>
      <c r="L3706" t="n">
        <v>0</v>
      </c>
      <c r="M3706" t="n">
        <v>0</v>
      </c>
      <c r="N3706" t="n">
        <v>0</v>
      </c>
      <c r="O3706" t="n">
        <v>0</v>
      </c>
      <c r="P3706" t="inlineStr">
        <is>
          <t>2026-05-11</t>
        </is>
      </c>
      <c r="Q3706" t="inlineStr">
        <is>
          <t>2026-06-08</t>
        </is>
      </c>
      <c r="R3706" t="inlineStr">
        <is>
          <t>+5%▶60% 익절 / +10%▶30% 익절 / +20%▶10% 익절</t>
        </is>
      </c>
      <c r="S3706" t="inlineStr">
        <is>
          <t>-2%▶80% 손절 / -4%▶10% 손절 / -6%▶10% 손절</t>
        </is>
      </c>
      <c r="T3706" t="inlineStr">
        <is>
          <t>매수 0.0005 / 매도 0.0025 / 슬리피지 0.0007</t>
        </is>
      </c>
    </row>
    <row r="3707">
      <c r="A3707" t="inlineStr">
        <is>
          <t>한온시스템|1개월 전에 샀다면|[단기스윙]+[정석방어]</t>
        </is>
      </c>
      <c r="B3707" t="inlineStr">
        <is>
          <t>한온시스템</t>
        </is>
      </c>
      <c r="C3707" t="inlineStr">
        <is>
          <t>018880</t>
        </is>
      </c>
      <c r="D3707" t="inlineStr">
        <is>
          <t>1개월 전에 샀다면</t>
        </is>
      </c>
      <c r="E3707" t="inlineStr">
        <is>
          <t>[단기스윙]+[정석방어]</t>
        </is>
      </c>
      <c r="F3707" t="inlineStr">
        <is>
          <t>[단기스윙]</t>
        </is>
      </c>
      <c r="G3707" t="inlineStr">
        <is>
          <t>[정석방어]</t>
        </is>
      </c>
      <c r="H3707" t="n">
        <v>300000</v>
      </c>
      <c r="I3707" t="n">
        <v>5730</v>
      </c>
      <c r="J3707" t="n">
        <v>4380</v>
      </c>
      <c r="K3707" t="n">
        <v>-23.56</v>
      </c>
      <c r="L3707" t="n">
        <v>0</v>
      </c>
      <c r="M3707" t="n">
        <v>0</v>
      </c>
      <c r="N3707" t="n">
        <v>0</v>
      </c>
      <c r="O3707" t="n">
        <v>0</v>
      </c>
      <c r="P3707" t="inlineStr">
        <is>
          <t>2026-05-11</t>
        </is>
      </c>
      <c r="Q3707" t="inlineStr">
        <is>
          <t>2026-06-08</t>
        </is>
      </c>
      <c r="R3707" t="inlineStr">
        <is>
          <t>+5%▶60% 익절 / +10%▶30% 익절 / +20%▶10% 익절</t>
        </is>
      </c>
      <c r="S3707" t="inlineStr">
        <is>
          <t>-3%▶70% 손절 / -5%▶20% 손절 / -10%▶10% 손절</t>
        </is>
      </c>
      <c r="T3707" t="inlineStr">
        <is>
          <t>매수 0.0005 / 매도 0.0025 / 슬리피지 0.0007</t>
        </is>
      </c>
    </row>
    <row r="3708">
      <c r="A3708" t="inlineStr">
        <is>
          <t>한온시스템|1개월 전에 샀다면|[단기스윙]+[변동성허용]</t>
        </is>
      </c>
      <c r="B3708" t="inlineStr">
        <is>
          <t>한온시스템</t>
        </is>
      </c>
      <c r="C3708" t="inlineStr">
        <is>
          <t>018880</t>
        </is>
      </c>
      <c r="D3708" t="inlineStr">
        <is>
          <t>1개월 전에 샀다면</t>
        </is>
      </c>
      <c r="E3708" t="inlineStr">
        <is>
          <t>[단기스윙]+[변동성허용]</t>
        </is>
      </c>
      <c r="F3708" t="inlineStr">
        <is>
          <t>[단기스윙]</t>
        </is>
      </c>
      <c r="G3708" t="inlineStr">
        <is>
          <t>[변동성허용]</t>
        </is>
      </c>
      <c r="H3708" t="n">
        <v>300000</v>
      </c>
      <c r="I3708" t="n">
        <v>5730</v>
      </c>
      <c r="J3708" t="n">
        <v>4380</v>
      </c>
      <c r="K3708" t="n">
        <v>-23.56</v>
      </c>
      <c r="L3708" t="n">
        <v>0</v>
      </c>
      <c r="M3708" t="n">
        <v>0</v>
      </c>
      <c r="N3708" t="n">
        <v>0</v>
      </c>
      <c r="O3708" t="n">
        <v>0</v>
      </c>
      <c r="P3708" t="inlineStr">
        <is>
          <t>2026-05-11</t>
        </is>
      </c>
      <c r="Q3708" t="inlineStr">
        <is>
          <t>2026-06-08</t>
        </is>
      </c>
      <c r="R3708" t="inlineStr">
        <is>
          <t>+5%▶60% 익절 / +10%▶30% 익절 / +20%▶10% 익절</t>
        </is>
      </c>
      <c r="S3708" t="inlineStr">
        <is>
          <t>-5%▶50% 손절 / -10%▶30% 손절 / -15%▶20% 손절</t>
        </is>
      </c>
      <c r="T3708" t="inlineStr">
        <is>
          <t>매수 0.0005 / 매도 0.0025 / 슬리피지 0.0007</t>
        </is>
      </c>
    </row>
    <row r="3709">
      <c r="A3709" t="inlineStr">
        <is>
          <t>한온시스템|1개월 전에 샀다면|[단기스윙]+[버티기형]</t>
        </is>
      </c>
      <c r="B3709" t="inlineStr">
        <is>
          <t>한온시스템</t>
        </is>
      </c>
      <c r="C3709" t="inlineStr">
        <is>
          <t>018880</t>
        </is>
      </c>
      <c r="D3709" t="inlineStr">
        <is>
          <t>1개월 전에 샀다면</t>
        </is>
      </c>
      <c r="E3709" t="inlineStr">
        <is>
          <t>[단기스윙]+[버티기형]</t>
        </is>
      </c>
      <c r="F3709" t="inlineStr">
        <is>
          <t>[단기스윙]</t>
        </is>
      </c>
      <c r="G3709" t="inlineStr">
        <is>
          <t>[버티기형]</t>
        </is>
      </c>
      <c r="H3709" t="n">
        <v>300000</v>
      </c>
      <c r="I3709" t="n">
        <v>5730</v>
      </c>
      <c r="J3709" t="n">
        <v>4380</v>
      </c>
      <c r="K3709" t="n">
        <v>-23.56</v>
      </c>
      <c r="L3709" t="n">
        <v>0</v>
      </c>
      <c r="M3709" t="n">
        <v>0</v>
      </c>
      <c r="N3709" t="n">
        <v>0</v>
      </c>
      <c r="O3709" t="n">
        <v>0</v>
      </c>
      <c r="P3709" t="inlineStr">
        <is>
          <t>2026-05-11</t>
        </is>
      </c>
      <c r="Q3709" t="inlineStr">
        <is>
          <t>2026-06-08</t>
        </is>
      </c>
      <c r="R3709" t="inlineStr">
        <is>
          <t>+5%▶60% 익절 / +10%▶30% 익절 / +20%▶10% 익절</t>
        </is>
      </c>
      <c r="S3709" t="inlineStr">
        <is>
          <t>-5%▶40% 손절 / -15%▶30% 손절 / -20%▶30% 손절</t>
        </is>
      </c>
      <c r="T3709" t="inlineStr">
        <is>
          <t>매수 0.0005 / 매도 0.0025 / 슬리피지 0.0007</t>
        </is>
      </c>
    </row>
    <row r="3710">
      <c r="A3710" t="inlineStr">
        <is>
          <t>한온시스템|1개월 전에 샀다면|[대표님룰]+[칼손절]</t>
        </is>
      </c>
      <c r="B3710" t="inlineStr">
        <is>
          <t>한온시스템</t>
        </is>
      </c>
      <c r="C3710" t="inlineStr">
        <is>
          <t>018880</t>
        </is>
      </c>
      <c r="D3710" t="inlineStr">
        <is>
          <t>1개월 전에 샀다면</t>
        </is>
      </c>
      <c r="E3710" t="inlineStr">
        <is>
          <t>[대표님룰]+[칼손절]</t>
        </is>
      </c>
      <c r="F3710" t="inlineStr">
        <is>
          <t>[대표님룰]</t>
        </is>
      </c>
      <c r="G3710" t="inlineStr">
        <is>
          <t>[칼손절]</t>
        </is>
      </c>
      <c r="H3710" t="n">
        <v>300000</v>
      </c>
      <c r="I3710" t="n">
        <v>5730</v>
      </c>
      <c r="J3710" t="n">
        <v>4380</v>
      </c>
      <c r="K3710" t="n">
        <v>-23.56</v>
      </c>
      <c r="L3710" t="n">
        <v>0</v>
      </c>
      <c r="M3710" t="n">
        <v>0</v>
      </c>
      <c r="N3710" t="n">
        <v>0</v>
      </c>
      <c r="O3710" t="n">
        <v>0</v>
      </c>
      <c r="P3710" t="inlineStr">
        <is>
          <t>2026-05-11</t>
        </is>
      </c>
      <c r="Q3710" t="inlineStr">
        <is>
          <t>2026-06-08</t>
        </is>
      </c>
      <c r="R3710" t="inlineStr">
        <is>
          <t>+5%▶60% 익절 / +10%▶30% 익절 / +30%▶10% 익절</t>
        </is>
      </c>
      <c r="S3710" t="inlineStr">
        <is>
          <t>-2%▶80% 손절 / -4%▶10% 손절 / -6%▶10% 손절</t>
        </is>
      </c>
      <c r="T3710" t="inlineStr">
        <is>
          <t>매수 0.0005 / 매도 0.0025 / 슬리피지 0.0007</t>
        </is>
      </c>
    </row>
    <row r="3711">
      <c r="A3711" t="inlineStr">
        <is>
          <t>한온시스템|1개월 전에 샀다면|[대표님룰]+[정석방어]</t>
        </is>
      </c>
      <c r="B3711" t="inlineStr">
        <is>
          <t>한온시스템</t>
        </is>
      </c>
      <c r="C3711" t="inlineStr">
        <is>
          <t>018880</t>
        </is>
      </c>
      <c r="D3711" t="inlineStr">
        <is>
          <t>1개월 전에 샀다면</t>
        </is>
      </c>
      <c r="E3711" t="inlineStr">
        <is>
          <t>[대표님룰]+[정석방어]</t>
        </is>
      </c>
      <c r="F3711" t="inlineStr">
        <is>
          <t>[대표님룰]</t>
        </is>
      </c>
      <c r="G3711" t="inlineStr">
        <is>
          <t>[정석방어]</t>
        </is>
      </c>
      <c r="H3711" t="n">
        <v>300000</v>
      </c>
      <c r="I3711" t="n">
        <v>5730</v>
      </c>
      <c r="J3711" t="n">
        <v>4380</v>
      </c>
      <c r="K3711" t="n">
        <v>-23.56</v>
      </c>
      <c r="L3711" t="n">
        <v>0</v>
      </c>
      <c r="M3711" t="n">
        <v>0</v>
      </c>
      <c r="N3711" t="n">
        <v>0</v>
      </c>
      <c r="O3711" t="n">
        <v>0</v>
      </c>
      <c r="P3711" t="inlineStr">
        <is>
          <t>2026-05-11</t>
        </is>
      </c>
      <c r="Q3711" t="inlineStr">
        <is>
          <t>2026-06-08</t>
        </is>
      </c>
      <c r="R3711" t="inlineStr">
        <is>
          <t>+5%▶60% 익절 / +10%▶30% 익절 / +30%▶10% 익절</t>
        </is>
      </c>
      <c r="S3711" t="inlineStr">
        <is>
          <t>-3%▶70% 손절 / -5%▶20% 손절 / -10%▶10% 손절</t>
        </is>
      </c>
      <c r="T3711" t="inlineStr">
        <is>
          <t>매수 0.0005 / 매도 0.0025 / 슬리피지 0.0007</t>
        </is>
      </c>
    </row>
    <row r="3712">
      <c r="A3712" t="inlineStr">
        <is>
          <t>한온시스템|1개월 전에 샀다면|[대표님룰]+[변동성허용]</t>
        </is>
      </c>
      <c r="B3712" t="inlineStr">
        <is>
          <t>한온시스템</t>
        </is>
      </c>
      <c r="C3712" t="inlineStr">
        <is>
          <t>018880</t>
        </is>
      </c>
      <c r="D3712" t="inlineStr">
        <is>
          <t>1개월 전에 샀다면</t>
        </is>
      </c>
      <c r="E3712" t="inlineStr">
        <is>
          <t>[대표님룰]+[변동성허용]</t>
        </is>
      </c>
      <c r="F3712" t="inlineStr">
        <is>
          <t>[대표님룰]</t>
        </is>
      </c>
      <c r="G3712" t="inlineStr">
        <is>
          <t>[변동성허용]</t>
        </is>
      </c>
      <c r="H3712" t="n">
        <v>300000</v>
      </c>
      <c r="I3712" t="n">
        <v>5730</v>
      </c>
      <c r="J3712" t="n">
        <v>4380</v>
      </c>
      <c r="K3712" t="n">
        <v>-23.56</v>
      </c>
      <c r="L3712" t="n">
        <v>0</v>
      </c>
      <c r="M3712" t="n">
        <v>0</v>
      </c>
      <c r="N3712" t="n">
        <v>0</v>
      </c>
      <c r="O3712" t="n">
        <v>0</v>
      </c>
      <c r="P3712" t="inlineStr">
        <is>
          <t>2026-05-11</t>
        </is>
      </c>
      <c r="Q3712" t="inlineStr">
        <is>
          <t>2026-06-08</t>
        </is>
      </c>
      <c r="R3712" t="inlineStr">
        <is>
          <t>+5%▶60% 익절 / +10%▶30% 익절 / +30%▶10% 익절</t>
        </is>
      </c>
      <c r="S3712" t="inlineStr">
        <is>
          <t>-5%▶50% 손절 / -10%▶30% 손절 / -15%▶20% 손절</t>
        </is>
      </c>
      <c r="T3712" t="inlineStr">
        <is>
          <t>매수 0.0005 / 매도 0.0025 / 슬리피지 0.0007</t>
        </is>
      </c>
    </row>
    <row r="3713">
      <c r="A3713" t="inlineStr">
        <is>
          <t>한온시스템|1개월 전에 샀다면|[대표님룰]+[버티기형]</t>
        </is>
      </c>
      <c r="B3713" t="inlineStr">
        <is>
          <t>한온시스템</t>
        </is>
      </c>
      <c r="C3713" t="inlineStr">
        <is>
          <t>018880</t>
        </is>
      </c>
      <c r="D3713" t="inlineStr">
        <is>
          <t>1개월 전에 샀다면</t>
        </is>
      </c>
      <c r="E3713" t="inlineStr">
        <is>
          <t>[대표님룰]+[버티기형]</t>
        </is>
      </c>
      <c r="F3713" t="inlineStr">
        <is>
          <t>[대표님룰]</t>
        </is>
      </c>
      <c r="G3713" t="inlineStr">
        <is>
          <t>[버티기형]</t>
        </is>
      </c>
      <c r="H3713" t="n">
        <v>300000</v>
      </c>
      <c r="I3713" t="n">
        <v>5730</v>
      </c>
      <c r="J3713" t="n">
        <v>4380</v>
      </c>
      <c r="K3713" t="n">
        <v>-23.56</v>
      </c>
      <c r="L3713" t="n">
        <v>0</v>
      </c>
      <c r="M3713" t="n">
        <v>0</v>
      </c>
      <c r="N3713" t="n">
        <v>0</v>
      </c>
      <c r="O3713" t="n">
        <v>0</v>
      </c>
      <c r="P3713" t="inlineStr">
        <is>
          <t>2026-05-11</t>
        </is>
      </c>
      <c r="Q3713" t="inlineStr">
        <is>
          <t>2026-06-08</t>
        </is>
      </c>
      <c r="R3713" t="inlineStr">
        <is>
          <t>+5%▶60% 익절 / +10%▶30% 익절 / +30%▶10% 익절</t>
        </is>
      </c>
      <c r="S3713" t="inlineStr">
        <is>
          <t>-5%▶40% 손절 / -15%▶30% 손절 / -20%▶30% 손절</t>
        </is>
      </c>
      <c r="T3713" t="inlineStr">
        <is>
          <t>매수 0.0005 / 매도 0.0025 / 슬리피지 0.0007</t>
        </is>
      </c>
    </row>
    <row r="3714">
      <c r="A3714" t="inlineStr">
        <is>
          <t>한온시스템|1개월 전에 샀다면|[중기추세]+[칼손절]</t>
        </is>
      </c>
      <c r="B3714" t="inlineStr">
        <is>
          <t>한온시스템</t>
        </is>
      </c>
      <c r="C3714" t="inlineStr">
        <is>
          <t>018880</t>
        </is>
      </c>
      <c r="D3714" t="inlineStr">
        <is>
          <t>1개월 전에 샀다면</t>
        </is>
      </c>
      <c r="E3714" t="inlineStr">
        <is>
          <t>[중기추세]+[칼손절]</t>
        </is>
      </c>
      <c r="F3714" t="inlineStr">
        <is>
          <t>[중기추세]</t>
        </is>
      </c>
      <c r="G3714" t="inlineStr">
        <is>
          <t>[칼손절]</t>
        </is>
      </c>
      <c r="H3714" t="n">
        <v>300000</v>
      </c>
      <c r="I3714" t="n">
        <v>5730</v>
      </c>
      <c r="J3714" t="n">
        <v>4380</v>
      </c>
      <c r="K3714" t="n">
        <v>-23.56</v>
      </c>
      <c r="L3714" t="n">
        <v>0</v>
      </c>
      <c r="M3714" t="n">
        <v>0</v>
      </c>
      <c r="N3714" t="n">
        <v>0</v>
      </c>
      <c r="O3714" t="n">
        <v>0</v>
      </c>
      <c r="P3714" t="inlineStr">
        <is>
          <t>2026-05-11</t>
        </is>
      </c>
      <c r="Q3714" t="inlineStr">
        <is>
          <t>2026-06-08</t>
        </is>
      </c>
      <c r="R3714" t="inlineStr">
        <is>
          <t>+10%▶50% 익절 / +20%▶30% 익절 / +30%▶20% 익절</t>
        </is>
      </c>
      <c r="S3714" t="inlineStr">
        <is>
          <t>-2%▶80% 손절 / -4%▶10% 손절 / -6%▶10% 손절</t>
        </is>
      </c>
      <c r="T3714" t="inlineStr">
        <is>
          <t>매수 0.0005 / 매도 0.0025 / 슬리피지 0.0007</t>
        </is>
      </c>
    </row>
    <row r="3715">
      <c r="A3715" t="inlineStr">
        <is>
          <t>한온시스템|1개월 전에 샀다면|[중기추세]+[정석방어]</t>
        </is>
      </c>
      <c r="B3715" t="inlineStr">
        <is>
          <t>한온시스템</t>
        </is>
      </c>
      <c r="C3715" t="inlineStr">
        <is>
          <t>018880</t>
        </is>
      </c>
      <c r="D3715" t="inlineStr">
        <is>
          <t>1개월 전에 샀다면</t>
        </is>
      </c>
      <c r="E3715" t="inlineStr">
        <is>
          <t>[중기추세]+[정석방어]</t>
        </is>
      </c>
      <c r="F3715" t="inlineStr">
        <is>
          <t>[중기추세]</t>
        </is>
      </c>
      <c r="G3715" t="inlineStr">
        <is>
          <t>[정석방어]</t>
        </is>
      </c>
      <c r="H3715" t="n">
        <v>300000</v>
      </c>
      <c r="I3715" t="n">
        <v>5730</v>
      </c>
      <c r="J3715" t="n">
        <v>4380</v>
      </c>
      <c r="K3715" t="n">
        <v>-23.56</v>
      </c>
      <c r="L3715" t="n">
        <v>0</v>
      </c>
      <c r="M3715" t="n">
        <v>0</v>
      </c>
      <c r="N3715" t="n">
        <v>0</v>
      </c>
      <c r="O3715" t="n">
        <v>0</v>
      </c>
      <c r="P3715" t="inlineStr">
        <is>
          <t>2026-05-11</t>
        </is>
      </c>
      <c r="Q3715" t="inlineStr">
        <is>
          <t>2026-06-08</t>
        </is>
      </c>
      <c r="R3715" t="inlineStr">
        <is>
          <t>+10%▶50% 익절 / +20%▶30% 익절 / +30%▶20% 익절</t>
        </is>
      </c>
      <c r="S3715" t="inlineStr">
        <is>
          <t>-3%▶70% 손절 / -5%▶20% 손절 / -10%▶10% 손절</t>
        </is>
      </c>
      <c r="T3715" t="inlineStr">
        <is>
          <t>매수 0.0005 / 매도 0.0025 / 슬리피지 0.0007</t>
        </is>
      </c>
    </row>
    <row r="3716">
      <c r="A3716" t="inlineStr">
        <is>
          <t>한온시스템|1개월 전에 샀다면|[중기추세]+[변동성허용]</t>
        </is>
      </c>
      <c r="B3716" t="inlineStr">
        <is>
          <t>한온시스템</t>
        </is>
      </c>
      <c r="C3716" t="inlineStr">
        <is>
          <t>018880</t>
        </is>
      </c>
      <c r="D3716" t="inlineStr">
        <is>
          <t>1개월 전에 샀다면</t>
        </is>
      </c>
      <c r="E3716" t="inlineStr">
        <is>
          <t>[중기추세]+[변동성허용]</t>
        </is>
      </c>
      <c r="F3716" t="inlineStr">
        <is>
          <t>[중기추세]</t>
        </is>
      </c>
      <c r="G3716" t="inlineStr">
        <is>
          <t>[변동성허용]</t>
        </is>
      </c>
      <c r="H3716" t="n">
        <v>300000</v>
      </c>
      <c r="I3716" t="n">
        <v>5730</v>
      </c>
      <c r="J3716" t="n">
        <v>4380</v>
      </c>
      <c r="K3716" t="n">
        <v>-23.56</v>
      </c>
      <c r="L3716" t="n">
        <v>0</v>
      </c>
      <c r="M3716" t="n">
        <v>0</v>
      </c>
      <c r="N3716" t="n">
        <v>0</v>
      </c>
      <c r="O3716" t="n">
        <v>0</v>
      </c>
      <c r="P3716" t="inlineStr">
        <is>
          <t>2026-05-11</t>
        </is>
      </c>
      <c r="Q3716" t="inlineStr">
        <is>
          <t>2026-06-08</t>
        </is>
      </c>
      <c r="R3716" t="inlineStr">
        <is>
          <t>+10%▶50% 익절 / +20%▶30% 익절 / +30%▶20% 익절</t>
        </is>
      </c>
      <c r="S3716" t="inlineStr">
        <is>
          <t>-5%▶50% 손절 / -10%▶30% 손절 / -15%▶20% 손절</t>
        </is>
      </c>
      <c r="T3716" t="inlineStr">
        <is>
          <t>매수 0.0005 / 매도 0.0025 / 슬리피지 0.0007</t>
        </is>
      </c>
    </row>
    <row r="3717">
      <c r="A3717" t="inlineStr">
        <is>
          <t>한온시스템|1개월 전에 샀다면|[중기추세]+[버티기형]</t>
        </is>
      </c>
      <c r="B3717" t="inlineStr">
        <is>
          <t>한온시스템</t>
        </is>
      </c>
      <c r="C3717" t="inlineStr">
        <is>
          <t>018880</t>
        </is>
      </c>
      <c r="D3717" t="inlineStr">
        <is>
          <t>1개월 전에 샀다면</t>
        </is>
      </c>
      <c r="E3717" t="inlineStr">
        <is>
          <t>[중기추세]+[버티기형]</t>
        </is>
      </c>
      <c r="F3717" t="inlineStr">
        <is>
          <t>[중기추세]</t>
        </is>
      </c>
      <c r="G3717" t="inlineStr">
        <is>
          <t>[버티기형]</t>
        </is>
      </c>
      <c r="H3717" t="n">
        <v>300000</v>
      </c>
      <c r="I3717" t="n">
        <v>5730</v>
      </c>
      <c r="J3717" t="n">
        <v>4380</v>
      </c>
      <c r="K3717" t="n">
        <v>-23.56</v>
      </c>
      <c r="L3717" t="n">
        <v>0</v>
      </c>
      <c r="M3717" t="n">
        <v>0</v>
      </c>
      <c r="N3717" t="n">
        <v>0</v>
      </c>
      <c r="O3717" t="n">
        <v>0</v>
      </c>
      <c r="P3717" t="inlineStr">
        <is>
          <t>2026-05-11</t>
        </is>
      </c>
      <c r="Q3717" t="inlineStr">
        <is>
          <t>2026-06-08</t>
        </is>
      </c>
      <c r="R3717" t="inlineStr">
        <is>
          <t>+10%▶50% 익절 / +20%▶30% 익절 / +30%▶20% 익절</t>
        </is>
      </c>
      <c r="S3717" t="inlineStr">
        <is>
          <t>-5%▶40% 손절 / -15%▶30% 손절 / -20%▶30% 손절</t>
        </is>
      </c>
      <c r="T3717" t="inlineStr">
        <is>
          <t>매수 0.0005 / 매도 0.0025 / 슬리피지 0.0007</t>
        </is>
      </c>
    </row>
    <row r="3718">
      <c r="A3718" t="inlineStr">
        <is>
          <t>한온시스템|1개월 전에 샀다면|[수익극대화]+[칼손절]</t>
        </is>
      </c>
      <c r="B3718" t="inlineStr">
        <is>
          <t>한온시스템</t>
        </is>
      </c>
      <c r="C3718" t="inlineStr">
        <is>
          <t>018880</t>
        </is>
      </c>
      <c r="D3718" t="inlineStr">
        <is>
          <t>1개월 전에 샀다면</t>
        </is>
      </c>
      <c r="E3718" t="inlineStr">
        <is>
          <t>[수익극대화]+[칼손절]</t>
        </is>
      </c>
      <c r="F3718" t="inlineStr">
        <is>
          <t>[수익극대화]</t>
        </is>
      </c>
      <c r="G3718" t="inlineStr">
        <is>
          <t>[칼손절]</t>
        </is>
      </c>
      <c r="H3718" t="n">
        <v>300000</v>
      </c>
      <c r="I3718" t="n">
        <v>5730</v>
      </c>
      <c r="J3718" t="n">
        <v>4380</v>
      </c>
      <c r="K3718" t="n">
        <v>-23.56</v>
      </c>
      <c r="L3718" t="n">
        <v>0</v>
      </c>
      <c r="M3718" t="n">
        <v>0</v>
      </c>
      <c r="N3718" t="n">
        <v>0</v>
      </c>
      <c r="O3718" t="n">
        <v>0</v>
      </c>
      <c r="P3718" t="inlineStr">
        <is>
          <t>2026-05-11</t>
        </is>
      </c>
      <c r="Q3718" t="inlineStr">
        <is>
          <t>2026-06-08</t>
        </is>
      </c>
      <c r="R3718" t="inlineStr">
        <is>
          <t>+10%▶40% 익절 / +20%▶30% 익절 / +40%▶30% 익절</t>
        </is>
      </c>
      <c r="S3718" t="inlineStr">
        <is>
          <t>-2%▶80% 손절 / -4%▶10% 손절 / -6%▶10% 손절</t>
        </is>
      </c>
      <c r="T3718" t="inlineStr">
        <is>
          <t>매수 0.0005 / 매도 0.0025 / 슬리피지 0.0007</t>
        </is>
      </c>
    </row>
    <row r="3719">
      <c r="A3719" t="inlineStr">
        <is>
          <t>한온시스템|1개월 전에 샀다면|[수익극대화]+[정석방어]</t>
        </is>
      </c>
      <c r="B3719" t="inlineStr">
        <is>
          <t>한온시스템</t>
        </is>
      </c>
      <c r="C3719" t="inlineStr">
        <is>
          <t>018880</t>
        </is>
      </c>
      <c r="D3719" t="inlineStr">
        <is>
          <t>1개월 전에 샀다면</t>
        </is>
      </c>
      <c r="E3719" t="inlineStr">
        <is>
          <t>[수익극대화]+[정석방어]</t>
        </is>
      </c>
      <c r="F3719" t="inlineStr">
        <is>
          <t>[수익극대화]</t>
        </is>
      </c>
      <c r="G3719" t="inlineStr">
        <is>
          <t>[정석방어]</t>
        </is>
      </c>
      <c r="H3719" t="n">
        <v>300000</v>
      </c>
      <c r="I3719" t="n">
        <v>5730</v>
      </c>
      <c r="J3719" t="n">
        <v>4380</v>
      </c>
      <c r="K3719" t="n">
        <v>-23.56</v>
      </c>
      <c r="L3719" t="n">
        <v>0</v>
      </c>
      <c r="M3719" t="n">
        <v>0</v>
      </c>
      <c r="N3719" t="n">
        <v>0</v>
      </c>
      <c r="O3719" t="n">
        <v>0</v>
      </c>
      <c r="P3719" t="inlineStr">
        <is>
          <t>2026-05-11</t>
        </is>
      </c>
      <c r="Q3719" t="inlineStr">
        <is>
          <t>2026-06-08</t>
        </is>
      </c>
      <c r="R3719" t="inlineStr">
        <is>
          <t>+10%▶40% 익절 / +20%▶30% 익절 / +40%▶30% 익절</t>
        </is>
      </c>
      <c r="S3719" t="inlineStr">
        <is>
          <t>-3%▶70% 손절 / -5%▶20% 손절 / -10%▶10% 손절</t>
        </is>
      </c>
      <c r="T3719" t="inlineStr">
        <is>
          <t>매수 0.0005 / 매도 0.0025 / 슬리피지 0.0007</t>
        </is>
      </c>
    </row>
    <row r="3720">
      <c r="A3720" t="inlineStr">
        <is>
          <t>한온시스템|1개월 전에 샀다면|[수익극대화]+[변동성허용]</t>
        </is>
      </c>
      <c r="B3720" t="inlineStr">
        <is>
          <t>한온시스템</t>
        </is>
      </c>
      <c r="C3720" t="inlineStr">
        <is>
          <t>018880</t>
        </is>
      </c>
      <c r="D3720" t="inlineStr">
        <is>
          <t>1개월 전에 샀다면</t>
        </is>
      </c>
      <c r="E3720" t="inlineStr">
        <is>
          <t>[수익극대화]+[변동성허용]</t>
        </is>
      </c>
      <c r="F3720" t="inlineStr">
        <is>
          <t>[수익극대화]</t>
        </is>
      </c>
      <c r="G3720" t="inlineStr">
        <is>
          <t>[변동성허용]</t>
        </is>
      </c>
      <c r="H3720" t="n">
        <v>300000</v>
      </c>
      <c r="I3720" t="n">
        <v>5730</v>
      </c>
      <c r="J3720" t="n">
        <v>4380</v>
      </c>
      <c r="K3720" t="n">
        <v>-23.56</v>
      </c>
      <c r="L3720" t="n">
        <v>0</v>
      </c>
      <c r="M3720" t="n">
        <v>0</v>
      </c>
      <c r="N3720" t="n">
        <v>0</v>
      </c>
      <c r="O3720" t="n">
        <v>0</v>
      </c>
      <c r="P3720" t="inlineStr">
        <is>
          <t>2026-05-11</t>
        </is>
      </c>
      <c r="Q3720" t="inlineStr">
        <is>
          <t>2026-06-08</t>
        </is>
      </c>
      <c r="R3720" t="inlineStr">
        <is>
          <t>+10%▶40% 익절 / +20%▶30% 익절 / +40%▶30% 익절</t>
        </is>
      </c>
      <c r="S3720" t="inlineStr">
        <is>
          <t>-5%▶50% 손절 / -10%▶30% 손절 / -15%▶20% 손절</t>
        </is>
      </c>
      <c r="T3720" t="inlineStr">
        <is>
          <t>매수 0.0005 / 매도 0.0025 / 슬리피지 0.0007</t>
        </is>
      </c>
    </row>
    <row r="3721">
      <c r="A3721" t="inlineStr">
        <is>
          <t>한온시스템|1개월 전에 샀다면|[수익극대화]+[버티기형]</t>
        </is>
      </c>
      <c r="B3721" t="inlineStr">
        <is>
          <t>한온시스템</t>
        </is>
      </c>
      <c r="C3721" t="inlineStr">
        <is>
          <t>018880</t>
        </is>
      </c>
      <c r="D3721" t="inlineStr">
        <is>
          <t>1개월 전에 샀다면</t>
        </is>
      </c>
      <c r="E3721" t="inlineStr">
        <is>
          <t>[수익극대화]+[버티기형]</t>
        </is>
      </c>
      <c r="F3721" t="inlineStr">
        <is>
          <t>[수익극대화]</t>
        </is>
      </c>
      <c r="G3721" t="inlineStr">
        <is>
          <t>[버티기형]</t>
        </is>
      </c>
      <c r="H3721" t="n">
        <v>300000</v>
      </c>
      <c r="I3721" t="n">
        <v>5730</v>
      </c>
      <c r="J3721" t="n">
        <v>4380</v>
      </c>
      <c r="K3721" t="n">
        <v>-23.56</v>
      </c>
      <c r="L3721" t="n">
        <v>0</v>
      </c>
      <c r="M3721" t="n">
        <v>0</v>
      </c>
      <c r="N3721" t="n">
        <v>0</v>
      </c>
      <c r="O3721" t="n">
        <v>0</v>
      </c>
      <c r="P3721" t="inlineStr">
        <is>
          <t>2026-05-11</t>
        </is>
      </c>
      <c r="Q3721" t="inlineStr">
        <is>
          <t>2026-06-08</t>
        </is>
      </c>
      <c r="R3721" t="inlineStr">
        <is>
          <t>+10%▶40% 익절 / +20%▶30% 익절 / +40%▶30% 익절</t>
        </is>
      </c>
      <c r="S3721" t="inlineStr">
        <is>
          <t>-5%▶40% 손절 / -15%▶30% 손절 / -20%▶30% 손절</t>
        </is>
      </c>
      <c r="T3721" t="inlineStr">
        <is>
          <t>매수 0.0005 / 매도 0.0025 / 슬리피지 0.0007</t>
        </is>
      </c>
    </row>
    <row r="3722">
      <c r="A3722" t="inlineStr">
        <is>
          <t>한온시스템|2주 전에 샀다면|[초단타]+[칼손절]</t>
        </is>
      </c>
      <c r="B3722" t="inlineStr">
        <is>
          <t>한온시스템</t>
        </is>
      </c>
      <c r="C3722" t="inlineStr">
        <is>
          <t>018880</t>
        </is>
      </c>
      <c r="D3722" t="inlineStr">
        <is>
          <t>2주 전에 샀다면</t>
        </is>
      </c>
      <c r="E3722" t="inlineStr">
        <is>
          <t>[초단타]+[칼손절]</t>
        </is>
      </c>
      <c r="F3722" t="inlineStr">
        <is>
          <t>[초단타]</t>
        </is>
      </c>
      <c r="G3722" t="inlineStr">
        <is>
          <t>[칼손절]</t>
        </is>
      </c>
      <c r="H3722" t="n">
        <v>300000</v>
      </c>
      <c r="I3722" t="n">
        <v>5240</v>
      </c>
      <c r="J3722" t="n">
        <v>4380</v>
      </c>
      <c r="K3722" t="n">
        <v>-16.41</v>
      </c>
      <c r="L3722" t="n">
        <v>0</v>
      </c>
      <c r="M3722" t="n">
        <v>0</v>
      </c>
      <c r="N3722" t="n">
        <v>0</v>
      </c>
      <c r="O3722" t="n">
        <v>0</v>
      </c>
      <c r="P3722" t="inlineStr">
        <is>
          <t>2026-05-26</t>
        </is>
      </c>
      <c r="Q3722" t="inlineStr">
        <is>
          <t>2026-06-08</t>
        </is>
      </c>
      <c r="R3722" t="inlineStr">
        <is>
          <t>+3%▶70% 익절 / +5%▶20% 익절 / +10%▶10% 익절</t>
        </is>
      </c>
      <c r="S3722" t="inlineStr">
        <is>
          <t>-2%▶80% 손절 / -4%▶10% 손절 / -6%▶10% 손절</t>
        </is>
      </c>
      <c r="T3722" t="inlineStr">
        <is>
          <t>매수 0.0005 / 매도 0.0025 / 슬리피지 0.0007</t>
        </is>
      </c>
    </row>
    <row r="3723">
      <c r="A3723" t="inlineStr">
        <is>
          <t>한온시스템|2주 전에 샀다면|[초단타]+[정석방어]</t>
        </is>
      </c>
      <c r="B3723" t="inlineStr">
        <is>
          <t>한온시스템</t>
        </is>
      </c>
      <c r="C3723" t="inlineStr">
        <is>
          <t>018880</t>
        </is>
      </c>
      <c r="D3723" t="inlineStr">
        <is>
          <t>2주 전에 샀다면</t>
        </is>
      </c>
      <c r="E3723" t="inlineStr">
        <is>
          <t>[초단타]+[정석방어]</t>
        </is>
      </c>
      <c r="F3723" t="inlineStr">
        <is>
          <t>[초단타]</t>
        </is>
      </c>
      <c r="G3723" t="inlineStr">
        <is>
          <t>[정석방어]</t>
        </is>
      </c>
      <c r="H3723" t="n">
        <v>300000</v>
      </c>
      <c r="I3723" t="n">
        <v>5240</v>
      </c>
      <c r="J3723" t="n">
        <v>4380</v>
      </c>
      <c r="K3723" t="n">
        <v>-16.41</v>
      </c>
      <c r="L3723" t="n">
        <v>0</v>
      </c>
      <c r="M3723" t="n">
        <v>0</v>
      </c>
      <c r="N3723" t="n">
        <v>0</v>
      </c>
      <c r="O3723" t="n">
        <v>0</v>
      </c>
      <c r="P3723" t="inlineStr">
        <is>
          <t>2026-05-26</t>
        </is>
      </c>
      <c r="Q3723" t="inlineStr">
        <is>
          <t>2026-06-08</t>
        </is>
      </c>
      <c r="R3723" t="inlineStr">
        <is>
          <t>+3%▶70% 익절 / +5%▶20% 익절 / +10%▶10% 익절</t>
        </is>
      </c>
      <c r="S3723" t="inlineStr">
        <is>
          <t>-3%▶70% 손절 / -5%▶20% 손절 / -10%▶10% 손절</t>
        </is>
      </c>
      <c r="T3723" t="inlineStr">
        <is>
          <t>매수 0.0005 / 매도 0.0025 / 슬리피지 0.0007</t>
        </is>
      </c>
    </row>
    <row r="3724">
      <c r="A3724" t="inlineStr">
        <is>
          <t>한온시스템|2주 전에 샀다면|[초단타]+[변동성허용]</t>
        </is>
      </c>
      <c r="B3724" t="inlineStr">
        <is>
          <t>한온시스템</t>
        </is>
      </c>
      <c r="C3724" t="inlineStr">
        <is>
          <t>018880</t>
        </is>
      </c>
      <c r="D3724" t="inlineStr">
        <is>
          <t>2주 전에 샀다면</t>
        </is>
      </c>
      <c r="E3724" t="inlineStr">
        <is>
          <t>[초단타]+[변동성허용]</t>
        </is>
      </c>
      <c r="F3724" t="inlineStr">
        <is>
          <t>[초단타]</t>
        </is>
      </c>
      <c r="G3724" t="inlineStr">
        <is>
          <t>[변동성허용]</t>
        </is>
      </c>
      <c r="H3724" t="n">
        <v>300000</v>
      </c>
      <c r="I3724" t="n">
        <v>5240</v>
      </c>
      <c r="J3724" t="n">
        <v>4380</v>
      </c>
      <c r="K3724" t="n">
        <v>-16.41</v>
      </c>
      <c r="L3724" t="n">
        <v>0</v>
      </c>
      <c r="M3724" t="n">
        <v>0</v>
      </c>
      <c r="N3724" t="n">
        <v>0</v>
      </c>
      <c r="O3724" t="n">
        <v>0</v>
      </c>
      <c r="P3724" t="inlineStr">
        <is>
          <t>2026-05-26</t>
        </is>
      </c>
      <c r="Q3724" t="inlineStr">
        <is>
          <t>2026-06-08</t>
        </is>
      </c>
      <c r="R3724" t="inlineStr">
        <is>
          <t>+3%▶70% 익절 / +5%▶20% 익절 / +10%▶10% 익절</t>
        </is>
      </c>
      <c r="S3724" t="inlineStr">
        <is>
          <t>-5%▶50% 손절 / -10%▶30% 손절 / -15%▶20% 손절</t>
        </is>
      </c>
      <c r="T3724" t="inlineStr">
        <is>
          <t>매수 0.0005 / 매도 0.0025 / 슬리피지 0.0007</t>
        </is>
      </c>
    </row>
    <row r="3725">
      <c r="A3725" t="inlineStr">
        <is>
          <t>한온시스템|2주 전에 샀다면|[초단타]+[버티기형]</t>
        </is>
      </c>
      <c r="B3725" t="inlineStr">
        <is>
          <t>한온시스템</t>
        </is>
      </c>
      <c r="C3725" t="inlineStr">
        <is>
          <t>018880</t>
        </is>
      </c>
      <c r="D3725" t="inlineStr">
        <is>
          <t>2주 전에 샀다면</t>
        </is>
      </c>
      <c r="E3725" t="inlineStr">
        <is>
          <t>[초단타]+[버티기형]</t>
        </is>
      </c>
      <c r="F3725" t="inlineStr">
        <is>
          <t>[초단타]</t>
        </is>
      </c>
      <c r="G3725" t="inlineStr">
        <is>
          <t>[버티기형]</t>
        </is>
      </c>
      <c r="H3725" t="n">
        <v>300000</v>
      </c>
      <c r="I3725" t="n">
        <v>5240</v>
      </c>
      <c r="J3725" t="n">
        <v>4380</v>
      </c>
      <c r="K3725" t="n">
        <v>-16.41</v>
      </c>
      <c r="L3725" t="n">
        <v>0</v>
      </c>
      <c r="M3725" t="n">
        <v>0</v>
      </c>
      <c r="N3725" t="n">
        <v>0</v>
      </c>
      <c r="O3725" t="n">
        <v>0</v>
      </c>
      <c r="P3725" t="inlineStr">
        <is>
          <t>2026-05-26</t>
        </is>
      </c>
      <c r="Q3725" t="inlineStr">
        <is>
          <t>2026-06-08</t>
        </is>
      </c>
      <c r="R3725" t="inlineStr">
        <is>
          <t>+3%▶70% 익절 / +5%▶20% 익절 / +10%▶10% 익절</t>
        </is>
      </c>
      <c r="S3725" t="inlineStr">
        <is>
          <t>-5%▶40% 손절 / -15%▶30% 손절 / -20%▶30% 손절</t>
        </is>
      </c>
      <c r="T3725" t="inlineStr">
        <is>
          <t>매수 0.0005 / 매도 0.0025 / 슬리피지 0.0007</t>
        </is>
      </c>
    </row>
    <row r="3726">
      <c r="A3726" t="inlineStr">
        <is>
          <t>한온시스템|2주 전에 샀다면|[단기스윙]+[칼손절]</t>
        </is>
      </c>
      <c r="B3726" t="inlineStr">
        <is>
          <t>한온시스템</t>
        </is>
      </c>
      <c r="C3726" t="inlineStr">
        <is>
          <t>018880</t>
        </is>
      </c>
      <c r="D3726" t="inlineStr">
        <is>
          <t>2주 전에 샀다면</t>
        </is>
      </c>
      <c r="E3726" t="inlineStr">
        <is>
          <t>[단기스윙]+[칼손절]</t>
        </is>
      </c>
      <c r="F3726" t="inlineStr">
        <is>
          <t>[단기스윙]</t>
        </is>
      </c>
      <c r="G3726" t="inlineStr">
        <is>
          <t>[칼손절]</t>
        </is>
      </c>
      <c r="H3726" t="n">
        <v>300000</v>
      </c>
      <c r="I3726" t="n">
        <v>5240</v>
      </c>
      <c r="J3726" t="n">
        <v>4380</v>
      </c>
      <c r="K3726" t="n">
        <v>-16.41</v>
      </c>
      <c r="L3726" t="n">
        <v>0</v>
      </c>
      <c r="M3726" t="n">
        <v>0</v>
      </c>
      <c r="N3726" t="n">
        <v>0</v>
      </c>
      <c r="O3726" t="n">
        <v>0</v>
      </c>
      <c r="P3726" t="inlineStr">
        <is>
          <t>2026-05-26</t>
        </is>
      </c>
      <c r="Q3726" t="inlineStr">
        <is>
          <t>2026-06-08</t>
        </is>
      </c>
      <c r="R3726" t="inlineStr">
        <is>
          <t>+5%▶60% 익절 / +10%▶30% 익절 / +20%▶10% 익절</t>
        </is>
      </c>
      <c r="S3726" t="inlineStr">
        <is>
          <t>-2%▶80% 손절 / -4%▶10% 손절 / -6%▶10% 손절</t>
        </is>
      </c>
      <c r="T3726" t="inlineStr">
        <is>
          <t>매수 0.0005 / 매도 0.0025 / 슬리피지 0.0007</t>
        </is>
      </c>
    </row>
    <row r="3727">
      <c r="A3727" t="inlineStr">
        <is>
          <t>한온시스템|2주 전에 샀다면|[단기스윙]+[정석방어]</t>
        </is>
      </c>
      <c r="B3727" t="inlineStr">
        <is>
          <t>한온시스템</t>
        </is>
      </c>
      <c r="C3727" t="inlineStr">
        <is>
          <t>018880</t>
        </is>
      </c>
      <c r="D3727" t="inlineStr">
        <is>
          <t>2주 전에 샀다면</t>
        </is>
      </c>
      <c r="E3727" t="inlineStr">
        <is>
          <t>[단기스윙]+[정석방어]</t>
        </is>
      </c>
      <c r="F3727" t="inlineStr">
        <is>
          <t>[단기스윙]</t>
        </is>
      </c>
      <c r="G3727" t="inlineStr">
        <is>
          <t>[정석방어]</t>
        </is>
      </c>
      <c r="H3727" t="n">
        <v>300000</v>
      </c>
      <c r="I3727" t="n">
        <v>5240</v>
      </c>
      <c r="J3727" t="n">
        <v>4380</v>
      </c>
      <c r="K3727" t="n">
        <v>-16.41</v>
      </c>
      <c r="L3727" t="n">
        <v>0</v>
      </c>
      <c r="M3727" t="n">
        <v>0</v>
      </c>
      <c r="N3727" t="n">
        <v>0</v>
      </c>
      <c r="O3727" t="n">
        <v>0</v>
      </c>
      <c r="P3727" t="inlineStr">
        <is>
          <t>2026-05-26</t>
        </is>
      </c>
      <c r="Q3727" t="inlineStr">
        <is>
          <t>2026-06-08</t>
        </is>
      </c>
      <c r="R3727" t="inlineStr">
        <is>
          <t>+5%▶60% 익절 / +10%▶30% 익절 / +20%▶10% 익절</t>
        </is>
      </c>
      <c r="S3727" t="inlineStr">
        <is>
          <t>-3%▶70% 손절 / -5%▶20% 손절 / -10%▶10% 손절</t>
        </is>
      </c>
      <c r="T3727" t="inlineStr">
        <is>
          <t>매수 0.0005 / 매도 0.0025 / 슬리피지 0.0007</t>
        </is>
      </c>
    </row>
    <row r="3728">
      <c r="A3728" t="inlineStr">
        <is>
          <t>한온시스템|2주 전에 샀다면|[단기스윙]+[변동성허용]</t>
        </is>
      </c>
      <c r="B3728" t="inlineStr">
        <is>
          <t>한온시스템</t>
        </is>
      </c>
      <c r="C3728" t="inlineStr">
        <is>
          <t>018880</t>
        </is>
      </c>
      <c r="D3728" t="inlineStr">
        <is>
          <t>2주 전에 샀다면</t>
        </is>
      </c>
      <c r="E3728" t="inlineStr">
        <is>
          <t>[단기스윙]+[변동성허용]</t>
        </is>
      </c>
      <c r="F3728" t="inlineStr">
        <is>
          <t>[단기스윙]</t>
        </is>
      </c>
      <c r="G3728" t="inlineStr">
        <is>
          <t>[변동성허용]</t>
        </is>
      </c>
      <c r="H3728" t="n">
        <v>300000</v>
      </c>
      <c r="I3728" t="n">
        <v>5240</v>
      </c>
      <c r="J3728" t="n">
        <v>4380</v>
      </c>
      <c r="K3728" t="n">
        <v>-16.41</v>
      </c>
      <c r="L3728" t="n">
        <v>0</v>
      </c>
      <c r="M3728" t="n">
        <v>0</v>
      </c>
      <c r="N3728" t="n">
        <v>0</v>
      </c>
      <c r="O3728" t="n">
        <v>0</v>
      </c>
      <c r="P3728" t="inlineStr">
        <is>
          <t>2026-05-26</t>
        </is>
      </c>
      <c r="Q3728" t="inlineStr">
        <is>
          <t>2026-06-08</t>
        </is>
      </c>
      <c r="R3728" t="inlineStr">
        <is>
          <t>+5%▶60% 익절 / +10%▶30% 익절 / +20%▶10% 익절</t>
        </is>
      </c>
      <c r="S3728" t="inlineStr">
        <is>
          <t>-5%▶50% 손절 / -10%▶30% 손절 / -15%▶20% 손절</t>
        </is>
      </c>
      <c r="T3728" t="inlineStr">
        <is>
          <t>매수 0.0005 / 매도 0.0025 / 슬리피지 0.0007</t>
        </is>
      </c>
    </row>
    <row r="3729">
      <c r="A3729" t="inlineStr">
        <is>
          <t>한온시스템|2주 전에 샀다면|[단기스윙]+[버티기형]</t>
        </is>
      </c>
      <c r="B3729" t="inlineStr">
        <is>
          <t>한온시스템</t>
        </is>
      </c>
      <c r="C3729" t="inlineStr">
        <is>
          <t>018880</t>
        </is>
      </c>
      <c r="D3729" t="inlineStr">
        <is>
          <t>2주 전에 샀다면</t>
        </is>
      </c>
      <c r="E3729" t="inlineStr">
        <is>
          <t>[단기스윙]+[버티기형]</t>
        </is>
      </c>
      <c r="F3729" t="inlineStr">
        <is>
          <t>[단기스윙]</t>
        </is>
      </c>
      <c r="G3729" t="inlineStr">
        <is>
          <t>[버티기형]</t>
        </is>
      </c>
      <c r="H3729" t="n">
        <v>300000</v>
      </c>
      <c r="I3729" t="n">
        <v>5240</v>
      </c>
      <c r="J3729" t="n">
        <v>4380</v>
      </c>
      <c r="K3729" t="n">
        <v>-16.41</v>
      </c>
      <c r="L3729" t="n">
        <v>0</v>
      </c>
      <c r="M3729" t="n">
        <v>0</v>
      </c>
      <c r="N3729" t="n">
        <v>0</v>
      </c>
      <c r="O3729" t="n">
        <v>0</v>
      </c>
      <c r="P3729" t="inlineStr">
        <is>
          <t>2026-05-26</t>
        </is>
      </c>
      <c r="Q3729" t="inlineStr">
        <is>
          <t>2026-06-08</t>
        </is>
      </c>
      <c r="R3729" t="inlineStr">
        <is>
          <t>+5%▶60% 익절 / +10%▶30% 익절 / +20%▶10% 익절</t>
        </is>
      </c>
      <c r="S3729" t="inlineStr">
        <is>
          <t>-5%▶40% 손절 / -15%▶30% 손절 / -20%▶30% 손절</t>
        </is>
      </c>
      <c r="T3729" t="inlineStr">
        <is>
          <t>매수 0.0005 / 매도 0.0025 / 슬리피지 0.0007</t>
        </is>
      </c>
    </row>
    <row r="3730">
      <c r="A3730" t="inlineStr">
        <is>
          <t>한온시스템|2주 전에 샀다면|[대표님룰]+[칼손절]</t>
        </is>
      </c>
      <c r="B3730" t="inlineStr">
        <is>
          <t>한온시스템</t>
        </is>
      </c>
      <c r="C3730" t="inlineStr">
        <is>
          <t>018880</t>
        </is>
      </c>
      <c r="D3730" t="inlineStr">
        <is>
          <t>2주 전에 샀다면</t>
        </is>
      </c>
      <c r="E3730" t="inlineStr">
        <is>
          <t>[대표님룰]+[칼손절]</t>
        </is>
      </c>
      <c r="F3730" t="inlineStr">
        <is>
          <t>[대표님룰]</t>
        </is>
      </c>
      <c r="G3730" t="inlineStr">
        <is>
          <t>[칼손절]</t>
        </is>
      </c>
      <c r="H3730" t="n">
        <v>300000</v>
      </c>
      <c r="I3730" t="n">
        <v>5240</v>
      </c>
      <c r="J3730" t="n">
        <v>4380</v>
      </c>
      <c r="K3730" t="n">
        <v>-16.41</v>
      </c>
      <c r="L3730" t="n">
        <v>0</v>
      </c>
      <c r="M3730" t="n">
        <v>0</v>
      </c>
      <c r="N3730" t="n">
        <v>0</v>
      </c>
      <c r="O3730" t="n">
        <v>0</v>
      </c>
      <c r="P3730" t="inlineStr">
        <is>
          <t>2026-05-26</t>
        </is>
      </c>
      <c r="Q3730" t="inlineStr">
        <is>
          <t>2026-06-08</t>
        </is>
      </c>
      <c r="R3730" t="inlineStr">
        <is>
          <t>+5%▶60% 익절 / +10%▶30% 익절 / +30%▶10% 익절</t>
        </is>
      </c>
      <c r="S3730" t="inlineStr">
        <is>
          <t>-2%▶80% 손절 / -4%▶10% 손절 / -6%▶10% 손절</t>
        </is>
      </c>
      <c r="T3730" t="inlineStr">
        <is>
          <t>매수 0.0005 / 매도 0.0025 / 슬리피지 0.0007</t>
        </is>
      </c>
    </row>
    <row r="3731">
      <c r="A3731" t="inlineStr">
        <is>
          <t>한온시스템|2주 전에 샀다면|[대표님룰]+[정석방어]</t>
        </is>
      </c>
      <c r="B3731" t="inlineStr">
        <is>
          <t>한온시스템</t>
        </is>
      </c>
      <c r="C3731" t="inlineStr">
        <is>
          <t>018880</t>
        </is>
      </c>
      <c r="D3731" t="inlineStr">
        <is>
          <t>2주 전에 샀다면</t>
        </is>
      </c>
      <c r="E3731" t="inlineStr">
        <is>
          <t>[대표님룰]+[정석방어]</t>
        </is>
      </c>
      <c r="F3731" t="inlineStr">
        <is>
          <t>[대표님룰]</t>
        </is>
      </c>
      <c r="G3731" t="inlineStr">
        <is>
          <t>[정석방어]</t>
        </is>
      </c>
      <c r="H3731" t="n">
        <v>300000</v>
      </c>
      <c r="I3731" t="n">
        <v>5240</v>
      </c>
      <c r="J3731" t="n">
        <v>4380</v>
      </c>
      <c r="K3731" t="n">
        <v>-16.41</v>
      </c>
      <c r="L3731" t="n">
        <v>0</v>
      </c>
      <c r="M3731" t="n">
        <v>0</v>
      </c>
      <c r="N3731" t="n">
        <v>0</v>
      </c>
      <c r="O3731" t="n">
        <v>0</v>
      </c>
      <c r="P3731" t="inlineStr">
        <is>
          <t>2026-05-26</t>
        </is>
      </c>
      <c r="Q3731" t="inlineStr">
        <is>
          <t>2026-06-08</t>
        </is>
      </c>
      <c r="R3731" t="inlineStr">
        <is>
          <t>+5%▶60% 익절 / +10%▶30% 익절 / +30%▶10% 익절</t>
        </is>
      </c>
      <c r="S3731" t="inlineStr">
        <is>
          <t>-3%▶70% 손절 / -5%▶20% 손절 / -10%▶10% 손절</t>
        </is>
      </c>
      <c r="T3731" t="inlineStr">
        <is>
          <t>매수 0.0005 / 매도 0.0025 / 슬리피지 0.0007</t>
        </is>
      </c>
    </row>
    <row r="3732">
      <c r="A3732" t="inlineStr">
        <is>
          <t>한온시스템|2주 전에 샀다면|[대표님룰]+[변동성허용]</t>
        </is>
      </c>
      <c r="B3732" t="inlineStr">
        <is>
          <t>한온시스템</t>
        </is>
      </c>
      <c r="C3732" t="inlineStr">
        <is>
          <t>018880</t>
        </is>
      </c>
      <c r="D3732" t="inlineStr">
        <is>
          <t>2주 전에 샀다면</t>
        </is>
      </c>
      <c r="E3732" t="inlineStr">
        <is>
          <t>[대표님룰]+[변동성허용]</t>
        </is>
      </c>
      <c r="F3732" t="inlineStr">
        <is>
          <t>[대표님룰]</t>
        </is>
      </c>
      <c r="G3732" t="inlineStr">
        <is>
          <t>[변동성허용]</t>
        </is>
      </c>
      <c r="H3732" t="n">
        <v>300000</v>
      </c>
      <c r="I3732" t="n">
        <v>5240</v>
      </c>
      <c r="J3732" t="n">
        <v>4380</v>
      </c>
      <c r="K3732" t="n">
        <v>-16.41</v>
      </c>
      <c r="L3732" t="n">
        <v>0</v>
      </c>
      <c r="M3732" t="n">
        <v>0</v>
      </c>
      <c r="N3732" t="n">
        <v>0</v>
      </c>
      <c r="O3732" t="n">
        <v>0</v>
      </c>
      <c r="P3732" t="inlineStr">
        <is>
          <t>2026-05-26</t>
        </is>
      </c>
      <c r="Q3732" t="inlineStr">
        <is>
          <t>2026-06-08</t>
        </is>
      </c>
      <c r="R3732" t="inlineStr">
        <is>
          <t>+5%▶60% 익절 / +10%▶30% 익절 / +30%▶10% 익절</t>
        </is>
      </c>
      <c r="S3732" t="inlineStr">
        <is>
          <t>-5%▶50% 손절 / -10%▶30% 손절 / -15%▶20% 손절</t>
        </is>
      </c>
      <c r="T3732" t="inlineStr">
        <is>
          <t>매수 0.0005 / 매도 0.0025 / 슬리피지 0.0007</t>
        </is>
      </c>
    </row>
    <row r="3733">
      <c r="A3733" t="inlineStr">
        <is>
          <t>한온시스템|2주 전에 샀다면|[대표님룰]+[버티기형]</t>
        </is>
      </c>
      <c r="B3733" t="inlineStr">
        <is>
          <t>한온시스템</t>
        </is>
      </c>
      <c r="C3733" t="inlineStr">
        <is>
          <t>018880</t>
        </is>
      </c>
      <c r="D3733" t="inlineStr">
        <is>
          <t>2주 전에 샀다면</t>
        </is>
      </c>
      <c r="E3733" t="inlineStr">
        <is>
          <t>[대표님룰]+[버티기형]</t>
        </is>
      </c>
      <c r="F3733" t="inlineStr">
        <is>
          <t>[대표님룰]</t>
        </is>
      </c>
      <c r="G3733" t="inlineStr">
        <is>
          <t>[버티기형]</t>
        </is>
      </c>
      <c r="H3733" t="n">
        <v>300000</v>
      </c>
      <c r="I3733" t="n">
        <v>5240</v>
      </c>
      <c r="J3733" t="n">
        <v>4380</v>
      </c>
      <c r="K3733" t="n">
        <v>-16.41</v>
      </c>
      <c r="L3733" t="n">
        <v>0</v>
      </c>
      <c r="M3733" t="n">
        <v>0</v>
      </c>
      <c r="N3733" t="n">
        <v>0</v>
      </c>
      <c r="O3733" t="n">
        <v>0</v>
      </c>
      <c r="P3733" t="inlineStr">
        <is>
          <t>2026-05-26</t>
        </is>
      </c>
      <c r="Q3733" t="inlineStr">
        <is>
          <t>2026-06-08</t>
        </is>
      </c>
      <c r="R3733" t="inlineStr">
        <is>
          <t>+5%▶60% 익절 / +10%▶30% 익절 / +30%▶10% 익절</t>
        </is>
      </c>
      <c r="S3733" t="inlineStr">
        <is>
          <t>-5%▶40% 손절 / -15%▶30% 손절 / -20%▶30% 손절</t>
        </is>
      </c>
      <c r="T3733" t="inlineStr">
        <is>
          <t>매수 0.0005 / 매도 0.0025 / 슬리피지 0.0007</t>
        </is>
      </c>
    </row>
    <row r="3734">
      <c r="A3734" t="inlineStr">
        <is>
          <t>한온시스템|2주 전에 샀다면|[중기추세]+[칼손절]</t>
        </is>
      </c>
      <c r="B3734" t="inlineStr">
        <is>
          <t>한온시스템</t>
        </is>
      </c>
      <c r="C3734" t="inlineStr">
        <is>
          <t>018880</t>
        </is>
      </c>
      <c r="D3734" t="inlineStr">
        <is>
          <t>2주 전에 샀다면</t>
        </is>
      </c>
      <c r="E3734" t="inlineStr">
        <is>
          <t>[중기추세]+[칼손절]</t>
        </is>
      </c>
      <c r="F3734" t="inlineStr">
        <is>
          <t>[중기추세]</t>
        </is>
      </c>
      <c r="G3734" t="inlineStr">
        <is>
          <t>[칼손절]</t>
        </is>
      </c>
      <c r="H3734" t="n">
        <v>300000</v>
      </c>
      <c r="I3734" t="n">
        <v>5240</v>
      </c>
      <c r="J3734" t="n">
        <v>4380</v>
      </c>
      <c r="K3734" t="n">
        <v>-16.41</v>
      </c>
      <c r="L3734" t="n">
        <v>0</v>
      </c>
      <c r="M3734" t="n">
        <v>0</v>
      </c>
      <c r="N3734" t="n">
        <v>0</v>
      </c>
      <c r="O3734" t="n">
        <v>0</v>
      </c>
      <c r="P3734" t="inlineStr">
        <is>
          <t>2026-05-26</t>
        </is>
      </c>
      <c r="Q3734" t="inlineStr">
        <is>
          <t>2026-06-08</t>
        </is>
      </c>
      <c r="R3734" t="inlineStr">
        <is>
          <t>+10%▶50% 익절 / +20%▶30% 익절 / +30%▶20% 익절</t>
        </is>
      </c>
      <c r="S3734" t="inlineStr">
        <is>
          <t>-2%▶80% 손절 / -4%▶10% 손절 / -6%▶10% 손절</t>
        </is>
      </c>
      <c r="T3734" t="inlineStr">
        <is>
          <t>매수 0.0005 / 매도 0.0025 / 슬리피지 0.0007</t>
        </is>
      </c>
    </row>
    <row r="3735">
      <c r="A3735" t="inlineStr">
        <is>
          <t>한온시스템|2주 전에 샀다면|[중기추세]+[정석방어]</t>
        </is>
      </c>
      <c r="B3735" t="inlineStr">
        <is>
          <t>한온시스템</t>
        </is>
      </c>
      <c r="C3735" t="inlineStr">
        <is>
          <t>018880</t>
        </is>
      </c>
      <c r="D3735" t="inlineStr">
        <is>
          <t>2주 전에 샀다면</t>
        </is>
      </c>
      <c r="E3735" t="inlineStr">
        <is>
          <t>[중기추세]+[정석방어]</t>
        </is>
      </c>
      <c r="F3735" t="inlineStr">
        <is>
          <t>[중기추세]</t>
        </is>
      </c>
      <c r="G3735" t="inlineStr">
        <is>
          <t>[정석방어]</t>
        </is>
      </c>
      <c r="H3735" t="n">
        <v>300000</v>
      </c>
      <c r="I3735" t="n">
        <v>5240</v>
      </c>
      <c r="J3735" t="n">
        <v>4380</v>
      </c>
      <c r="K3735" t="n">
        <v>-16.41</v>
      </c>
      <c r="L3735" t="n">
        <v>0</v>
      </c>
      <c r="M3735" t="n">
        <v>0</v>
      </c>
      <c r="N3735" t="n">
        <v>0</v>
      </c>
      <c r="O3735" t="n">
        <v>0</v>
      </c>
      <c r="P3735" t="inlineStr">
        <is>
          <t>2026-05-26</t>
        </is>
      </c>
      <c r="Q3735" t="inlineStr">
        <is>
          <t>2026-06-08</t>
        </is>
      </c>
      <c r="R3735" t="inlineStr">
        <is>
          <t>+10%▶50% 익절 / +20%▶30% 익절 / +30%▶20% 익절</t>
        </is>
      </c>
      <c r="S3735" t="inlineStr">
        <is>
          <t>-3%▶70% 손절 / -5%▶20% 손절 / -10%▶10% 손절</t>
        </is>
      </c>
      <c r="T3735" t="inlineStr">
        <is>
          <t>매수 0.0005 / 매도 0.0025 / 슬리피지 0.0007</t>
        </is>
      </c>
    </row>
    <row r="3736">
      <c r="A3736" t="inlineStr">
        <is>
          <t>한온시스템|2주 전에 샀다면|[중기추세]+[변동성허용]</t>
        </is>
      </c>
      <c r="B3736" t="inlineStr">
        <is>
          <t>한온시스템</t>
        </is>
      </c>
      <c r="C3736" t="inlineStr">
        <is>
          <t>018880</t>
        </is>
      </c>
      <c r="D3736" t="inlineStr">
        <is>
          <t>2주 전에 샀다면</t>
        </is>
      </c>
      <c r="E3736" t="inlineStr">
        <is>
          <t>[중기추세]+[변동성허용]</t>
        </is>
      </c>
      <c r="F3736" t="inlineStr">
        <is>
          <t>[중기추세]</t>
        </is>
      </c>
      <c r="G3736" t="inlineStr">
        <is>
          <t>[변동성허용]</t>
        </is>
      </c>
      <c r="H3736" t="n">
        <v>300000</v>
      </c>
      <c r="I3736" t="n">
        <v>5240</v>
      </c>
      <c r="J3736" t="n">
        <v>4380</v>
      </c>
      <c r="K3736" t="n">
        <v>-16.41</v>
      </c>
      <c r="L3736" t="n">
        <v>0</v>
      </c>
      <c r="M3736" t="n">
        <v>0</v>
      </c>
      <c r="N3736" t="n">
        <v>0</v>
      </c>
      <c r="O3736" t="n">
        <v>0</v>
      </c>
      <c r="P3736" t="inlineStr">
        <is>
          <t>2026-05-26</t>
        </is>
      </c>
      <c r="Q3736" t="inlineStr">
        <is>
          <t>2026-06-08</t>
        </is>
      </c>
      <c r="R3736" t="inlineStr">
        <is>
          <t>+10%▶50% 익절 / +20%▶30% 익절 / +30%▶20% 익절</t>
        </is>
      </c>
      <c r="S3736" t="inlineStr">
        <is>
          <t>-5%▶50% 손절 / -10%▶30% 손절 / -15%▶20% 손절</t>
        </is>
      </c>
      <c r="T3736" t="inlineStr">
        <is>
          <t>매수 0.0005 / 매도 0.0025 / 슬리피지 0.0007</t>
        </is>
      </c>
    </row>
    <row r="3737">
      <c r="A3737" t="inlineStr">
        <is>
          <t>한온시스템|2주 전에 샀다면|[중기추세]+[버티기형]</t>
        </is>
      </c>
      <c r="B3737" t="inlineStr">
        <is>
          <t>한온시스템</t>
        </is>
      </c>
      <c r="C3737" t="inlineStr">
        <is>
          <t>018880</t>
        </is>
      </c>
      <c r="D3737" t="inlineStr">
        <is>
          <t>2주 전에 샀다면</t>
        </is>
      </c>
      <c r="E3737" t="inlineStr">
        <is>
          <t>[중기추세]+[버티기형]</t>
        </is>
      </c>
      <c r="F3737" t="inlineStr">
        <is>
          <t>[중기추세]</t>
        </is>
      </c>
      <c r="G3737" t="inlineStr">
        <is>
          <t>[버티기형]</t>
        </is>
      </c>
      <c r="H3737" t="n">
        <v>300000</v>
      </c>
      <c r="I3737" t="n">
        <v>5240</v>
      </c>
      <c r="J3737" t="n">
        <v>4380</v>
      </c>
      <c r="K3737" t="n">
        <v>-16.41</v>
      </c>
      <c r="L3737" t="n">
        <v>0</v>
      </c>
      <c r="M3737" t="n">
        <v>0</v>
      </c>
      <c r="N3737" t="n">
        <v>0</v>
      </c>
      <c r="O3737" t="n">
        <v>0</v>
      </c>
      <c r="P3737" t="inlineStr">
        <is>
          <t>2026-05-26</t>
        </is>
      </c>
      <c r="Q3737" t="inlineStr">
        <is>
          <t>2026-06-08</t>
        </is>
      </c>
      <c r="R3737" t="inlineStr">
        <is>
          <t>+10%▶50% 익절 / +20%▶30% 익절 / +30%▶20% 익절</t>
        </is>
      </c>
      <c r="S3737" t="inlineStr">
        <is>
          <t>-5%▶40% 손절 / -15%▶30% 손절 / -20%▶30% 손절</t>
        </is>
      </c>
      <c r="T3737" t="inlineStr">
        <is>
          <t>매수 0.0005 / 매도 0.0025 / 슬리피지 0.0007</t>
        </is>
      </c>
    </row>
    <row r="3738">
      <c r="A3738" t="inlineStr">
        <is>
          <t>한온시스템|2주 전에 샀다면|[수익극대화]+[칼손절]</t>
        </is>
      </c>
      <c r="B3738" t="inlineStr">
        <is>
          <t>한온시스템</t>
        </is>
      </c>
      <c r="C3738" t="inlineStr">
        <is>
          <t>018880</t>
        </is>
      </c>
      <c r="D3738" t="inlineStr">
        <is>
          <t>2주 전에 샀다면</t>
        </is>
      </c>
      <c r="E3738" t="inlineStr">
        <is>
          <t>[수익극대화]+[칼손절]</t>
        </is>
      </c>
      <c r="F3738" t="inlineStr">
        <is>
          <t>[수익극대화]</t>
        </is>
      </c>
      <c r="G3738" t="inlineStr">
        <is>
          <t>[칼손절]</t>
        </is>
      </c>
      <c r="H3738" t="n">
        <v>300000</v>
      </c>
      <c r="I3738" t="n">
        <v>5240</v>
      </c>
      <c r="J3738" t="n">
        <v>4380</v>
      </c>
      <c r="K3738" t="n">
        <v>-16.41</v>
      </c>
      <c r="L3738" t="n">
        <v>0</v>
      </c>
      <c r="M3738" t="n">
        <v>0</v>
      </c>
      <c r="N3738" t="n">
        <v>0</v>
      </c>
      <c r="O3738" t="n">
        <v>0</v>
      </c>
      <c r="P3738" t="inlineStr">
        <is>
          <t>2026-05-26</t>
        </is>
      </c>
      <c r="Q3738" t="inlineStr">
        <is>
          <t>2026-06-08</t>
        </is>
      </c>
      <c r="R3738" t="inlineStr">
        <is>
          <t>+10%▶40% 익절 / +20%▶30% 익절 / +40%▶30% 익절</t>
        </is>
      </c>
      <c r="S3738" t="inlineStr">
        <is>
          <t>-2%▶80% 손절 / -4%▶10% 손절 / -6%▶10% 손절</t>
        </is>
      </c>
      <c r="T3738" t="inlineStr">
        <is>
          <t>매수 0.0005 / 매도 0.0025 / 슬리피지 0.0007</t>
        </is>
      </c>
    </row>
    <row r="3739">
      <c r="A3739" t="inlineStr">
        <is>
          <t>한온시스템|2주 전에 샀다면|[수익극대화]+[정석방어]</t>
        </is>
      </c>
      <c r="B3739" t="inlineStr">
        <is>
          <t>한온시스템</t>
        </is>
      </c>
      <c r="C3739" t="inlineStr">
        <is>
          <t>018880</t>
        </is>
      </c>
      <c r="D3739" t="inlineStr">
        <is>
          <t>2주 전에 샀다면</t>
        </is>
      </c>
      <c r="E3739" t="inlineStr">
        <is>
          <t>[수익극대화]+[정석방어]</t>
        </is>
      </c>
      <c r="F3739" t="inlineStr">
        <is>
          <t>[수익극대화]</t>
        </is>
      </c>
      <c r="G3739" t="inlineStr">
        <is>
          <t>[정석방어]</t>
        </is>
      </c>
      <c r="H3739" t="n">
        <v>300000</v>
      </c>
      <c r="I3739" t="n">
        <v>5240</v>
      </c>
      <c r="J3739" t="n">
        <v>4380</v>
      </c>
      <c r="K3739" t="n">
        <v>-16.41</v>
      </c>
      <c r="L3739" t="n">
        <v>0</v>
      </c>
      <c r="M3739" t="n">
        <v>0</v>
      </c>
      <c r="N3739" t="n">
        <v>0</v>
      </c>
      <c r="O3739" t="n">
        <v>0</v>
      </c>
      <c r="P3739" t="inlineStr">
        <is>
          <t>2026-05-26</t>
        </is>
      </c>
      <c r="Q3739" t="inlineStr">
        <is>
          <t>2026-06-08</t>
        </is>
      </c>
      <c r="R3739" t="inlineStr">
        <is>
          <t>+10%▶40% 익절 / +20%▶30% 익절 / +40%▶30% 익절</t>
        </is>
      </c>
      <c r="S3739" t="inlineStr">
        <is>
          <t>-3%▶70% 손절 / -5%▶20% 손절 / -10%▶10% 손절</t>
        </is>
      </c>
      <c r="T3739" t="inlineStr">
        <is>
          <t>매수 0.0005 / 매도 0.0025 / 슬리피지 0.0007</t>
        </is>
      </c>
    </row>
    <row r="3740">
      <c r="A3740" t="inlineStr">
        <is>
          <t>한온시스템|2주 전에 샀다면|[수익극대화]+[변동성허용]</t>
        </is>
      </c>
      <c r="B3740" t="inlineStr">
        <is>
          <t>한온시스템</t>
        </is>
      </c>
      <c r="C3740" t="inlineStr">
        <is>
          <t>018880</t>
        </is>
      </c>
      <c r="D3740" t="inlineStr">
        <is>
          <t>2주 전에 샀다면</t>
        </is>
      </c>
      <c r="E3740" t="inlineStr">
        <is>
          <t>[수익극대화]+[변동성허용]</t>
        </is>
      </c>
      <c r="F3740" t="inlineStr">
        <is>
          <t>[수익극대화]</t>
        </is>
      </c>
      <c r="G3740" t="inlineStr">
        <is>
          <t>[변동성허용]</t>
        </is>
      </c>
      <c r="H3740" t="n">
        <v>300000</v>
      </c>
      <c r="I3740" t="n">
        <v>5240</v>
      </c>
      <c r="J3740" t="n">
        <v>4380</v>
      </c>
      <c r="K3740" t="n">
        <v>-16.41</v>
      </c>
      <c r="L3740" t="n">
        <v>0</v>
      </c>
      <c r="M3740" t="n">
        <v>0</v>
      </c>
      <c r="N3740" t="n">
        <v>0</v>
      </c>
      <c r="O3740" t="n">
        <v>0</v>
      </c>
      <c r="P3740" t="inlineStr">
        <is>
          <t>2026-05-26</t>
        </is>
      </c>
      <c r="Q3740" t="inlineStr">
        <is>
          <t>2026-06-08</t>
        </is>
      </c>
      <c r="R3740" t="inlineStr">
        <is>
          <t>+10%▶40% 익절 / +20%▶30% 익절 / +40%▶30% 익절</t>
        </is>
      </c>
      <c r="S3740" t="inlineStr">
        <is>
          <t>-5%▶50% 손절 / -10%▶30% 손절 / -15%▶20% 손절</t>
        </is>
      </c>
      <c r="T3740" t="inlineStr">
        <is>
          <t>매수 0.0005 / 매도 0.0025 / 슬리피지 0.0007</t>
        </is>
      </c>
    </row>
    <row r="3741">
      <c r="A3741" t="inlineStr">
        <is>
          <t>한온시스템|2주 전에 샀다면|[수익극대화]+[버티기형]</t>
        </is>
      </c>
      <c r="B3741" t="inlineStr">
        <is>
          <t>한온시스템</t>
        </is>
      </c>
      <c r="C3741" t="inlineStr">
        <is>
          <t>018880</t>
        </is>
      </c>
      <c r="D3741" t="inlineStr">
        <is>
          <t>2주 전에 샀다면</t>
        </is>
      </c>
      <c r="E3741" t="inlineStr">
        <is>
          <t>[수익극대화]+[버티기형]</t>
        </is>
      </c>
      <c r="F3741" t="inlineStr">
        <is>
          <t>[수익극대화]</t>
        </is>
      </c>
      <c r="G3741" t="inlineStr">
        <is>
          <t>[버티기형]</t>
        </is>
      </c>
      <c r="H3741" t="n">
        <v>300000</v>
      </c>
      <c r="I3741" t="n">
        <v>5240</v>
      </c>
      <c r="J3741" t="n">
        <v>4380</v>
      </c>
      <c r="K3741" t="n">
        <v>-16.41</v>
      </c>
      <c r="L3741" t="n">
        <v>0</v>
      </c>
      <c r="M3741" t="n">
        <v>0</v>
      </c>
      <c r="N3741" t="n">
        <v>0</v>
      </c>
      <c r="O3741" t="n">
        <v>0</v>
      </c>
      <c r="P3741" t="inlineStr">
        <is>
          <t>2026-05-26</t>
        </is>
      </c>
      <c r="Q3741" t="inlineStr">
        <is>
          <t>2026-06-08</t>
        </is>
      </c>
      <c r="R3741" t="inlineStr">
        <is>
          <t>+10%▶40% 익절 / +20%▶30% 익절 / +40%▶30% 익절</t>
        </is>
      </c>
      <c r="S3741" t="inlineStr">
        <is>
          <t>-5%▶40% 손절 / -15%▶30% 손절 / -20%▶30% 손절</t>
        </is>
      </c>
      <c r="T3741" t="inlineStr">
        <is>
          <t>매수 0.0005 / 매도 0.0025 / 슬리피지 0.0007</t>
        </is>
      </c>
    </row>
    <row r="3742">
      <c r="A3742" t="inlineStr">
        <is>
          <t>한온시스템|3개월 전에 샀다면|[초단타]+[칼손절]</t>
        </is>
      </c>
      <c r="B3742" t="inlineStr">
        <is>
          <t>한온시스템</t>
        </is>
      </c>
      <c r="C3742" t="inlineStr">
        <is>
          <t>018880</t>
        </is>
      </c>
      <c r="D3742" t="inlineStr">
        <is>
          <t>3개월 전에 샀다면</t>
        </is>
      </c>
      <c r="E3742" t="inlineStr">
        <is>
          <t>[초단타]+[칼손절]</t>
        </is>
      </c>
      <c r="F3742" t="inlineStr">
        <is>
          <t>[초단타]</t>
        </is>
      </c>
      <c r="G3742" t="inlineStr">
        <is>
          <t>[칼손절]</t>
        </is>
      </c>
      <c r="H3742" t="n">
        <v>300000</v>
      </c>
      <c r="I3742" t="n">
        <v>3925</v>
      </c>
      <c r="J3742" t="n">
        <v>4380</v>
      </c>
      <c r="K3742" t="n">
        <v>11.59</v>
      </c>
      <c r="L3742" t="n">
        <v>0</v>
      </c>
      <c r="M3742" t="n">
        <v>0</v>
      </c>
      <c r="N3742" t="n">
        <v>0</v>
      </c>
      <c r="O3742" t="n">
        <v>0</v>
      </c>
      <c r="P3742" t="inlineStr">
        <is>
          <t>2026-03-09</t>
        </is>
      </c>
      <c r="Q3742" t="inlineStr">
        <is>
          <t>2026-06-08</t>
        </is>
      </c>
      <c r="R3742" t="inlineStr">
        <is>
          <t>+3%▶70% 익절 / +5%▶20% 익절 / +10%▶10% 익절</t>
        </is>
      </c>
      <c r="S3742" t="inlineStr">
        <is>
          <t>-2%▶80% 손절 / -4%▶10% 손절 / -6%▶10% 손절</t>
        </is>
      </c>
      <c r="T3742" t="inlineStr">
        <is>
          <t>매수 0.0005 / 매도 0.0025 / 슬리피지 0.0007</t>
        </is>
      </c>
    </row>
    <row r="3743">
      <c r="A3743" t="inlineStr">
        <is>
          <t>한온시스템|3개월 전에 샀다면|[초단타]+[정석방어]</t>
        </is>
      </c>
      <c r="B3743" t="inlineStr">
        <is>
          <t>한온시스템</t>
        </is>
      </c>
      <c r="C3743" t="inlineStr">
        <is>
          <t>018880</t>
        </is>
      </c>
      <c r="D3743" t="inlineStr">
        <is>
          <t>3개월 전에 샀다면</t>
        </is>
      </c>
      <c r="E3743" t="inlineStr">
        <is>
          <t>[초단타]+[정석방어]</t>
        </is>
      </c>
      <c r="F3743" t="inlineStr">
        <is>
          <t>[초단타]</t>
        </is>
      </c>
      <c r="G3743" t="inlineStr">
        <is>
          <t>[정석방어]</t>
        </is>
      </c>
      <c r="H3743" t="n">
        <v>300000</v>
      </c>
      <c r="I3743" t="n">
        <v>3925</v>
      </c>
      <c r="J3743" t="n">
        <v>4380</v>
      </c>
      <c r="K3743" t="n">
        <v>11.59</v>
      </c>
      <c r="L3743" t="n">
        <v>0</v>
      </c>
      <c r="M3743" t="n">
        <v>0</v>
      </c>
      <c r="N3743" t="n">
        <v>0</v>
      </c>
      <c r="O3743" t="n">
        <v>0</v>
      </c>
      <c r="P3743" t="inlineStr">
        <is>
          <t>2026-03-09</t>
        </is>
      </c>
      <c r="Q3743" t="inlineStr">
        <is>
          <t>2026-06-08</t>
        </is>
      </c>
      <c r="R3743" t="inlineStr">
        <is>
          <t>+3%▶70% 익절 / +5%▶20% 익절 / +10%▶10% 익절</t>
        </is>
      </c>
      <c r="S3743" t="inlineStr">
        <is>
          <t>-3%▶70% 손절 / -5%▶20% 손절 / -10%▶10% 손절</t>
        </is>
      </c>
      <c r="T3743" t="inlineStr">
        <is>
          <t>매수 0.0005 / 매도 0.0025 / 슬리피지 0.0007</t>
        </is>
      </c>
    </row>
    <row r="3744">
      <c r="A3744" t="inlineStr">
        <is>
          <t>한온시스템|3개월 전에 샀다면|[초단타]+[변동성허용]</t>
        </is>
      </c>
      <c r="B3744" t="inlineStr">
        <is>
          <t>한온시스템</t>
        </is>
      </c>
      <c r="C3744" t="inlineStr">
        <is>
          <t>018880</t>
        </is>
      </c>
      <c r="D3744" t="inlineStr">
        <is>
          <t>3개월 전에 샀다면</t>
        </is>
      </c>
      <c r="E3744" t="inlineStr">
        <is>
          <t>[초단타]+[변동성허용]</t>
        </is>
      </c>
      <c r="F3744" t="inlineStr">
        <is>
          <t>[초단타]</t>
        </is>
      </c>
      <c r="G3744" t="inlineStr">
        <is>
          <t>[변동성허용]</t>
        </is>
      </c>
      <c r="H3744" t="n">
        <v>300000</v>
      </c>
      <c r="I3744" t="n">
        <v>3925</v>
      </c>
      <c r="J3744" t="n">
        <v>4380</v>
      </c>
      <c r="K3744" t="n">
        <v>11.59</v>
      </c>
      <c r="L3744" t="n">
        <v>0</v>
      </c>
      <c r="M3744" t="n">
        <v>0</v>
      </c>
      <c r="N3744" t="n">
        <v>0</v>
      </c>
      <c r="O3744" t="n">
        <v>0</v>
      </c>
      <c r="P3744" t="inlineStr">
        <is>
          <t>2026-03-09</t>
        </is>
      </c>
      <c r="Q3744" t="inlineStr">
        <is>
          <t>2026-06-08</t>
        </is>
      </c>
      <c r="R3744" t="inlineStr">
        <is>
          <t>+3%▶70% 익절 / +5%▶20% 익절 / +10%▶10% 익절</t>
        </is>
      </c>
      <c r="S3744" t="inlineStr">
        <is>
          <t>-5%▶50% 손절 / -10%▶30% 손절 / -15%▶20% 손절</t>
        </is>
      </c>
      <c r="T3744" t="inlineStr">
        <is>
          <t>매수 0.0005 / 매도 0.0025 / 슬리피지 0.0007</t>
        </is>
      </c>
    </row>
    <row r="3745">
      <c r="A3745" t="inlineStr">
        <is>
          <t>한온시스템|3개월 전에 샀다면|[초단타]+[버티기형]</t>
        </is>
      </c>
      <c r="B3745" t="inlineStr">
        <is>
          <t>한온시스템</t>
        </is>
      </c>
      <c r="C3745" t="inlineStr">
        <is>
          <t>018880</t>
        </is>
      </c>
      <c r="D3745" t="inlineStr">
        <is>
          <t>3개월 전에 샀다면</t>
        </is>
      </c>
      <c r="E3745" t="inlineStr">
        <is>
          <t>[초단타]+[버티기형]</t>
        </is>
      </c>
      <c r="F3745" t="inlineStr">
        <is>
          <t>[초단타]</t>
        </is>
      </c>
      <c r="G3745" t="inlineStr">
        <is>
          <t>[버티기형]</t>
        </is>
      </c>
      <c r="H3745" t="n">
        <v>300000</v>
      </c>
      <c r="I3745" t="n">
        <v>3925</v>
      </c>
      <c r="J3745" t="n">
        <v>4380</v>
      </c>
      <c r="K3745" t="n">
        <v>11.59</v>
      </c>
      <c r="L3745" t="n">
        <v>0</v>
      </c>
      <c r="M3745" t="n">
        <v>0</v>
      </c>
      <c r="N3745" t="n">
        <v>0</v>
      </c>
      <c r="O3745" t="n">
        <v>0</v>
      </c>
      <c r="P3745" t="inlineStr">
        <is>
          <t>2026-03-09</t>
        </is>
      </c>
      <c r="Q3745" t="inlineStr">
        <is>
          <t>2026-06-08</t>
        </is>
      </c>
      <c r="R3745" t="inlineStr">
        <is>
          <t>+3%▶70% 익절 / +5%▶20% 익절 / +10%▶10% 익절</t>
        </is>
      </c>
      <c r="S3745" t="inlineStr">
        <is>
          <t>-5%▶40% 손절 / -15%▶30% 손절 / -20%▶30% 손절</t>
        </is>
      </c>
      <c r="T3745" t="inlineStr">
        <is>
          <t>매수 0.0005 / 매도 0.0025 / 슬리피지 0.0007</t>
        </is>
      </c>
    </row>
    <row r="3746">
      <c r="A3746" t="inlineStr">
        <is>
          <t>한온시스템|3개월 전에 샀다면|[단기스윙]+[칼손절]</t>
        </is>
      </c>
      <c r="B3746" t="inlineStr">
        <is>
          <t>한온시스템</t>
        </is>
      </c>
      <c r="C3746" t="inlineStr">
        <is>
          <t>018880</t>
        </is>
      </c>
      <c r="D3746" t="inlineStr">
        <is>
          <t>3개월 전에 샀다면</t>
        </is>
      </c>
      <c r="E3746" t="inlineStr">
        <is>
          <t>[단기스윙]+[칼손절]</t>
        </is>
      </c>
      <c r="F3746" t="inlineStr">
        <is>
          <t>[단기스윙]</t>
        </is>
      </c>
      <c r="G3746" t="inlineStr">
        <is>
          <t>[칼손절]</t>
        </is>
      </c>
      <c r="H3746" t="n">
        <v>300000</v>
      </c>
      <c r="I3746" t="n">
        <v>3925</v>
      </c>
      <c r="J3746" t="n">
        <v>4380</v>
      </c>
      <c r="K3746" t="n">
        <v>11.59</v>
      </c>
      <c r="L3746" t="n">
        <v>0</v>
      </c>
      <c r="M3746" t="n">
        <v>0</v>
      </c>
      <c r="N3746" t="n">
        <v>0</v>
      </c>
      <c r="O3746" t="n">
        <v>0</v>
      </c>
      <c r="P3746" t="inlineStr">
        <is>
          <t>2026-03-09</t>
        </is>
      </c>
      <c r="Q3746" t="inlineStr">
        <is>
          <t>2026-06-08</t>
        </is>
      </c>
      <c r="R3746" t="inlineStr">
        <is>
          <t>+5%▶60% 익절 / +10%▶30% 익절 / +20%▶10% 익절</t>
        </is>
      </c>
      <c r="S3746" t="inlineStr">
        <is>
          <t>-2%▶80% 손절 / -4%▶10% 손절 / -6%▶10% 손절</t>
        </is>
      </c>
      <c r="T3746" t="inlineStr">
        <is>
          <t>매수 0.0005 / 매도 0.0025 / 슬리피지 0.0007</t>
        </is>
      </c>
    </row>
    <row r="3747">
      <c r="A3747" t="inlineStr">
        <is>
          <t>한온시스템|3개월 전에 샀다면|[단기스윙]+[정석방어]</t>
        </is>
      </c>
      <c r="B3747" t="inlineStr">
        <is>
          <t>한온시스템</t>
        </is>
      </c>
      <c r="C3747" t="inlineStr">
        <is>
          <t>018880</t>
        </is>
      </c>
      <c r="D3747" t="inlineStr">
        <is>
          <t>3개월 전에 샀다면</t>
        </is>
      </c>
      <c r="E3747" t="inlineStr">
        <is>
          <t>[단기스윙]+[정석방어]</t>
        </is>
      </c>
      <c r="F3747" t="inlineStr">
        <is>
          <t>[단기스윙]</t>
        </is>
      </c>
      <c r="G3747" t="inlineStr">
        <is>
          <t>[정석방어]</t>
        </is>
      </c>
      <c r="H3747" t="n">
        <v>300000</v>
      </c>
      <c r="I3747" t="n">
        <v>3925</v>
      </c>
      <c r="J3747" t="n">
        <v>4380</v>
      </c>
      <c r="K3747" t="n">
        <v>11.59</v>
      </c>
      <c r="L3747" t="n">
        <v>0</v>
      </c>
      <c r="M3747" t="n">
        <v>0</v>
      </c>
      <c r="N3747" t="n">
        <v>0</v>
      </c>
      <c r="O3747" t="n">
        <v>0</v>
      </c>
      <c r="P3747" t="inlineStr">
        <is>
          <t>2026-03-09</t>
        </is>
      </c>
      <c r="Q3747" t="inlineStr">
        <is>
          <t>2026-06-08</t>
        </is>
      </c>
      <c r="R3747" t="inlineStr">
        <is>
          <t>+5%▶60% 익절 / +10%▶30% 익절 / +20%▶10% 익절</t>
        </is>
      </c>
      <c r="S3747" t="inlineStr">
        <is>
          <t>-3%▶70% 손절 / -5%▶20% 손절 / -10%▶10% 손절</t>
        </is>
      </c>
      <c r="T3747" t="inlineStr">
        <is>
          <t>매수 0.0005 / 매도 0.0025 / 슬리피지 0.0007</t>
        </is>
      </c>
    </row>
    <row r="3748">
      <c r="A3748" t="inlineStr">
        <is>
          <t>한온시스템|3개월 전에 샀다면|[단기스윙]+[변동성허용]</t>
        </is>
      </c>
      <c r="B3748" t="inlineStr">
        <is>
          <t>한온시스템</t>
        </is>
      </c>
      <c r="C3748" t="inlineStr">
        <is>
          <t>018880</t>
        </is>
      </c>
      <c r="D3748" t="inlineStr">
        <is>
          <t>3개월 전에 샀다면</t>
        </is>
      </c>
      <c r="E3748" t="inlineStr">
        <is>
          <t>[단기스윙]+[변동성허용]</t>
        </is>
      </c>
      <c r="F3748" t="inlineStr">
        <is>
          <t>[단기스윙]</t>
        </is>
      </c>
      <c r="G3748" t="inlineStr">
        <is>
          <t>[변동성허용]</t>
        </is>
      </c>
      <c r="H3748" t="n">
        <v>300000</v>
      </c>
      <c r="I3748" t="n">
        <v>3925</v>
      </c>
      <c r="J3748" t="n">
        <v>4380</v>
      </c>
      <c r="K3748" t="n">
        <v>11.59</v>
      </c>
      <c r="L3748" t="n">
        <v>0</v>
      </c>
      <c r="M3748" t="n">
        <v>0</v>
      </c>
      <c r="N3748" t="n">
        <v>0</v>
      </c>
      <c r="O3748" t="n">
        <v>0</v>
      </c>
      <c r="P3748" t="inlineStr">
        <is>
          <t>2026-03-09</t>
        </is>
      </c>
      <c r="Q3748" t="inlineStr">
        <is>
          <t>2026-06-08</t>
        </is>
      </c>
      <c r="R3748" t="inlineStr">
        <is>
          <t>+5%▶60% 익절 / +10%▶30% 익절 / +20%▶10% 익절</t>
        </is>
      </c>
      <c r="S3748" t="inlineStr">
        <is>
          <t>-5%▶50% 손절 / -10%▶30% 손절 / -15%▶20% 손절</t>
        </is>
      </c>
      <c r="T3748" t="inlineStr">
        <is>
          <t>매수 0.0005 / 매도 0.0025 / 슬리피지 0.0007</t>
        </is>
      </c>
    </row>
    <row r="3749">
      <c r="A3749" t="inlineStr">
        <is>
          <t>한온시스템|3개월 전에 샀다면|[단기스윙]+[버티기형]</t>
        </is>
      </c>
      <c r="B3749" t="inlineStr">
        <is>
          <t>한온시스템</t>
        </is>
      </c>
      <c r="C3749" t="inlineStr">
        <is>
          <t>018880</t>
        </is>
      </c>
      <c r="D3749" t="inlineStr">
        <is>
          <t>3개월 전에 샀다면</t>
        </is>
      </c>
      <c r="E3749" t="inlineStr">
        <is>
          <t>[단기스윙]+[버티기형]</t>
        </is>
      </c>
      <c r="F3749" t="inlineStr">
        <is>
          <t>[단기스윙]</t>
        </is>
      </c>
      <c r="G3749" t="inlineStr">
        <is>
          <t>[버티기형]</t>
        </is>
      </c>
      <c r="H3749" t="n">
        <v>300000</v>
      </c>
      <c r="I3749" t="n">
        <v>3925</v>
      </c>
      <c r="J3749" t="n">
        <v>4380</v>
      </c>
      <c r="K3749" t="n">
        <v>11.59</v>
      </c>
      <c r="L3749" t="n">
        <v>0</v>
      </c>
      <c r="M3749" t="n">
        <v>0</v>
      </c>
      <c r="N3749" t="n">
        <v>0</v>
      </c>
      <c r="O3749" t="n">
        <v>0</v>
      </c>
      <c r="P3749" t="inlineStr">
        <is>
          <t>2026-03-09</t>
        </is>
      </c>
      <c r="Q3749" t="inlineStr">
        <is>
          <t>2026-06-08</t>
        </is>
      </c>
      <c r="R3749" t="inlineStr">
        <is>
          <t>+5%▶60% 익절 / +10%▶30% 익절 / +20%▶10% 익절</t>
        </is>
      </c>
      <c r="S3749" t="inlineStr">
        <is>
          <t>-5%▶40% 손절 / -15%▶30% 손절 / -20%▶30% 손절</t>
        </is>
      </c>
      <c r="T3749" t="inlineStr">
        <is>
          <t>매수 0.0005 / 매도 0.0025 / 슬리피지 0.0007</t>
        </is>
      </c>
    </row>
    <row r="3750">
      <c r="A3750" t="inlineStr">
        <is>
          <t>한온시스템|3개월 전에 샀다면|[대표님룰]+[칼손절]</t>
        </is>
      </c>
      <c r="B3750" t="inlineStr">
        <is>
          <t>한온시스템</t>
        </is>
      </c>
      <c r="C3750" t="inlineStr">
        <is>
          <t>018880</t>
        </is>
      </c>
      <c r="D3750" t="inlineStr">
        <is>
          <t>3개월 전에 샀다면</t>
        </is>
      </c>
      <c r="E3750" t="inlineStr">
        <is>
          <t>[대표님룰]+[칼손절]</t>
        </is>
      </c>
      <c r="F3750" t="inlineStr">
        <is>
          <t>[대표님룰]</t>
        </is>
      </c>
      <c r="G3750" t="inlineStr">
        <is>
          <t>[칼손절]</t>
        </is>
      </c>
      <c r="H3750" t="n">
        <v>300000</v>
      </c>
      <c r="I3750" t="n">
        <v>3925</v>
      </c>
      <c r="J3750" t="n">
        <v>4380</v>
      </c>
      <c r="K3750" t="n">
        <v>11.59</v>
      </c>
      <c r="L3750" t="n">
        <v>0</v>
      </c>
      <c r="M3750" t="n">
        <v>0</v>
      </c>
      <c r="N3750" t="n">
        <v>0</v>
      </c>
      <c r="O3750" t="n">
        <v>0</v>
      </c>
      <c r="P3750" t="inlineStr">
        <is>
          <t>2026-03-09</t>
        </is>
      </c>
      <c r="Q3750" t="inlineStr">
        <is>
          <t>2026-06-08</t>
        </is>
      </c>
      <c r="R3750" t="inlineStr">
        <is>
          <t>+5%▶60% 익절 / +10%▶30% 익절 / +30%▶10% 익절</t>
        </is>
      </c>
      <c r="S3750" t="inlineStr">
        <is>
          <t>-2%▶80% 손절 / -4%▶10% 손절 / -6%▶10% 손절</t>
        </is>
      </c>
      <c r="T3750" t="inlineStr">
        <is>
          <t>매수 0.0005 / 매도 0.0025 / 슬리피지 0.0007</t>
        </is>
      </c>
    </row>
    <row r="3751">
      <c r="A3751" t="inlineStr">
        <is>
          <t>한온시스템|3개월 전에 샀다면|[대표님룰]+[정석방어]</t>
        </is>
      </c>
      <c r="B3751" t="inlineStr">
        <is>
          <t>한온시스템</t>
        </is>
      </c>
      <c r="C3751" t="inlineStr">
        <is>
          <t>018880</t>
        </is>
      </c>
      <c r="D3751" t="inlineStr">
        <is>
          <t>3개월 전에 샀다면</t>
        </is>
      </c>
      <c r="E3751" t="inlineStr">
        <is>
          <t>[대표님룰]+[정석방어]</t>
        </is>
      </c>
      <c r="F3751" t="inlineStr">
        <is>
          <t>[대표님룰]</t>
        </is>
      </c>
      <c r="G3751" t="inlineStr">
        <is>
          <t>[정석방어]</t>
        </is>
      </c>
      <c r="H3751" t="n">
        <v>300000</v>
      </c>
      <c r="I3751" t="n">
        <v>3925</v>
      </c>
      <c r="J3751" t="n">
        <v>4380</v>
      </c>
      <c r="K3751" t="n">
        <v>11.59</v>
      </c>
      <c r="L3751" t="n">
        <v>0</v>
      </c>
      <c r="M3751" t="n">
        <v>0</v>
      </c>
      <c r="N3751" t="n">
        <v>0</v>
      </c>
      <c r="O3751" t="n">
        <v>0</v>
      </c>
      <c r="P3751" t="inlineStr">
        <is>
          <t>2026-03-09</t>
        </is>
      </c>
      <c r="Q3751" t="inlineStr">
        <is>
          <t>2026-06-08</t>
        </is>
      </c>
      <c r="R3751" t="inlineStr">
        <is>
          <t>+5%▶60% 익절 / +10%▶30% 익절 / +30%▶10% 익절</t>
        </is>
      </c>
      <c r="S3751" t="inlineStr">
        <is>
          <t>-3%▶70% 손절 / -5%▶20% 손절 / -10%▶10% 손절</t>
        </is>
      </c>
      <c r="T3751" t="inlineStr">
        <is>
          <t>매수 0.0005 / 매도 0.0025 / 슬리피지 0.0007</t>
        </is>
      </c>
    </row>
    <row r="3752">
      <c r="A3752" t="inlineStr">
        <is>
          <t>한온시스템|3개월 전에 샀다면|[대표님룰]+[변동성허용]</t>
        </is>
      </c>
      <c r="B3752" t="inlineStr">
        <is>
          <t>한온시스템</t>
        </is>
      </c>
      <c r="C3752" t="inlineStr">
        <is>
          <t>018880</t>
        </is>
      </c>
      <c r="D3752" t="inlineStr">
        <is>
          <t>3개월 전에 샀다면</t>
        </is>
      </c>
      <c r="E3752" t="inlineStr">
        <is>
          <t>[대표님룰]+[변동성허용]</t>
        </is>
      </c>
      <c r="F3752" t="inlineStr">
        <is>
          <t>[대표님룰]</t>
        </is>
      </c>
      <c r="G3752" t="inlineStr">
        <is>
          <t>[변동성허용]</t>
        </is>
      </c>
      <c r="H3752" t="n">
        <v>300000</v>
      </c>
      <c r="I3752" t="n">
        <v>3925</v>
      </c>
      <c r="J3752" t="n">
        <v>4380</v>
      </c>
      <c r="K3752" t="n">
        <v>11.59</v>
      </c>
      <c r="L3752" t="n">
        <v>0</v>
      </c>
      <c r="M3752" t="n">
        <v>0</v>
      </c>
      <c r="N3752" t="n">
        <v>0</v>
      </c>
      <c r="O3752" t="n">
        <v>0</v>
      </c>
      <c r="P3752" t="inlineStr">
        <is>
          <t>2026-03-09</t>
        </is>
      </c>
      <c r="Q3752" t="inlineStr">
        <is>
          <t>2026-06-08</t>
        </is>
      </c>
      <c r="R3752" t="inlineStr">
        <is>
          <t>+5%▶60% 익절 / +10%▶30% 익절 / +30%▶10% 익절</t>
        </is>
      </c>
      <c r="S3752" t="inlineStr">
        <is>
          <t>-5%▶50% 손절 / -10%▶30% 손절 / -15%▶20% 손절</t>
        </is>
      </c>
      <c r="T3752" t="inlineStr">
        <is>
          <t>매수 0.0005 / 매도 0.0025 / 슬리피지 0.0007</t>
        </is>
      </c>
    </row>
    <row r="3753">
      <c r="A3753" t="inlineStr">
        <is>
          <t>한온시스템|3개월 전에 샀다면|[대표님룰]+[버티기형]</t>
        </is>
      </c>
      <c r="B3753" t="inlineStr">
        <is>
          <t>한온시스템</t>
        </is>
      </c>
      <c r="C3753" t="inlineStr">
        <is>
          <t>018880</t>
        </is>
      </c>
      <c r="D3753" t="inlineStr">
        <is>
          <t>3개월 전에 샀다면</t>
        </is>
      </c>
      <c r="E3753" t="inlineStr">
        <is>
          <t>[대표님룰]+[버티기형]</t>
        </is>
      </c>
      <c r="F3753" t="inlineStr">
        <is>
          <t>[대표님룰]</t>
        </is>
      </c>
      <c r="G3753" t="inlineStr">
        <is>
          <t>[버티기형]</t>
        </is>
      </c>
      <c r="H3753" t="n">
        <v>300000</v>
      </c>
      <c r="I3753" t="n">
        <v>3925</v>
      </c>
      <c r="J3753" t="n">
        <v>4380</v>
      </c>
      <c r="K3753" t="n">
        <v>11.59</v>
      </c>
      <c r="L3753" t="n">
        <v>0</v>
      </c>
      <c r="M3753" t="n">
        <v>0</v>
      </c>
      <c r="N3753" t="n">
        <v>0</v>
      </c>
      <c r="O3753" t="n">
        <v>0</v>
      </c>
      <c r="P3753" t="inlineStr">
        <is>
          <t>2026-03-09</t>
        </is>
      </c>
      <c r="Q3753" t="inlineStr">
        <is>
          <t>2026-06-08</t>
        </is>
      </c>
      <c r="R3753" t="inlineStr">
        <is>
          <t>+5%▶60% 익절 / +10%▶30% 익절 / +30%▶10% 익절</t>
        </is>
      </c>
      <c r="S3753" t="inlineStr">
        <is>
          <t>-5%▶40% 손절 / -15%▶30% 손절 / -20%▶30% 손절</t>
        </is>
      </c>
      <c r="T3753" t="inlineStr">
        <is>
          <t>매수 0.0005 / 매도 0.0025 / 슬리피지 0.0007</t>
        </is>
      </c>
    </row>
    <row r="3754">
      <c r="A3754" t="inlineStr">
        <is>
          <t>한온시스템|3개월 전에 샀다면|[중기추세]+[칼손절]</t>
        </is>
      </c>
      <c r="B3754" t="inlineStr">
        <is>
          <t>한온시스템</t>
        </is>
      </c>
      <c r="C3754" t="inlineStr">
        <is>
          <t>018880</t>
        </is>
      </c>
      <c r="D3754" t="inlineStr">
        <is>
          <t>3개월 전에 샀다면</t>
        </is>
      </c>
      <c r="E3754" t="inlineStr">
        <is>
          <t>[중기추세]+[칼손절]</t>
        </is>
      </c>
      <c r="F3754" t="inlineStr">
        <is>
          <t>[중기추세]</t>
        </is>
      </c>
      <c r="G3754" t="inlineStr">
        <is>
          <t>[칼손절]</t>
        </is>
      </c>
      <c r="H3754" t="n">
        <v>300000</v>
      </c>
      <c r="I3754" t="n">
        <v>3925</v>
      </c>
      <c r="J3754" t="n">
        <v>4380</v>
      </c>
      <c r="K3754" t="n">
        <v>11.59</v>
      </c>
      <c r="L3754" t="n">
        <v>0</v>
      </c>
      <c r="M3754" t="n">
        <v>0</v>
      </c>
      <c r="N3754" t="n">
        <v>0</v>
      </c>
      <c r="O3754" t="n">
        <v>0</v>
      </c>
      <c r="P3754" t="inlineStr">
        <is>
          <t>2026-03-09</t>
        </is>
      </c>
      <c r="Q3754" t="inlineStr">
        <is>
          <t>2026-06-08</t>
        </is>
      </c>
      <c r="R3754" t="inlineStr">
        <is>
          <t>+10%▶50% 익절 / +20%▶30% 익절 / +30%▶20% 익절</t>
        </is>
      </c>
      <c r="S3754" t="inlineStr">
        <is>
          <t>-2%▶80% 손절 / -4%▶10% 손절 / -6%▶10% 손절</t>
        </is>
      </c>
      <c r="T3754" t="inlineStr">
        <is>
          <t>매수 0.0005 / 매도 0.0025 / 슬리피지 0.0007</t>
        </is>
      </c>
    </row>
    <row r="3755">
      <c r="A3755" t="inlineStr">
        <is>
          <t>한온시스템|3개월 전에 샀다면|[중기추세]+[정석방어]</t>
        </is>
      </c>
      <c r="B3755" t="inlineStr">
        <is>
          <t>한온시스템</t>
        </is>
      </c>
      <c r="C3755" t="inlineStr">
        <is>
          <t>018880</t>
        </is>
      </c>
      <c r="D3755" t="inlineStr">
        <is>
          <t>3개월 전에 샀다면</t>
        </is>
      </c>
      <c r="E3755" t="inlineStr">
        <is>
          <t>[중기추세]+[정석방어]</t>
        </is>
      </c>
      <c r="F3755" t="inlineStr">
        <is>
          <t>[중기추세]</t>
        </is>
      </c>
      <c r="G3755" t="inlineStr">
        <is>
          <t>[정석방어]</t>
        </is>
      </c>
      <c r="H3755" t="n">
        <v>300000</v>
      </c>
      <c r="I3755" t="n">
        <v>3925</v>
      </c>
      <c r="J3755" t="n">
        <v>4380</v>
      </c>
      <c r="K3755" t="n">
        <v>11.59</v>
      </c>
      <c r="L3755" t="n">
        <v>0</v>
      </c>
      <c r="M3755" t="n">
        <v>0</v>
      </c>
      <c r="N3755" t="n">
        <v>0</v>
      </c>
      <c r="O3755" t="n">
        <v>0</v>
      </c>
      <c r="P3755" t="inlineStr">
        <is>
          <t>2026-03-09</t>
        </is>
      </c>
      <c r="Q3755" t="inlineStr">
        <is>
          <t>2026-06-08</t>
        </is>
      </c>
      <c r="R3755" t="inlineStr">
        <is>
          <t>+10%▶50% 익절 / +20%▶30% 익절 / +30%▶20% 익절</t>
        </is>
      </c>
      <c r="S3755" t="inlineStr">
        <is>
          <t>-3%▶70% 손절 / -5%▶20% 손절 / -10%▶10% 손절</t>
        </is>
      </c>
      <c r="T3755" t="inlineStr">
        <is>
          <t>매수 0.0005 / 매도 0.0025 / 슬리피지 0.0007</t>
        </is>
      </c>
    </row>
    <row r="3756">
      <c r="A3756" t="inlineStr">
        <is>
          <t>한온시스템|3개월 전에 샀다면|[중기추세]+[변동성허용]</t>
        </is>
      </c>
      <c r="B3756" t="inlineStr">
        <is>
          <t>한온시스템</t>
        </is>
      </c>
      <c r="C3756" t="inlineStr">
        <is>
          <t>018880</t>
        </is>
      </c>
      <c r="D3756" t="inlineStr">
        <is>
          <t>3개월 전에 샀다면</t>
        </is>
      </c>
      <c r="E3756" t="inlineStr">
        <is>
          <t>[중기추세]+[변동성허용]</t>
        </is>
      </c>
      <c r="F3756" t="inlineStr">
        <is>
          <t>[중기추세]</t>
        </is>
      </c>
      <c r="G3756" t="inlineStr">
        <is>
          <t>[변동성허용]</t>
        </is>
      </c>
      <c r="H3756" t="n">
        <v>300000</v>
      </c>
      <c r="I3756" t="n">
        <v>3925</v>
      </c>
      <c r="J3756" t="n">
        <v>4380</v>
      </c>
      <c r="K3756" t="n">
        <v>11.59</v>
      </c>
      <c r="L3756" t="n">
        <v>0</v>
      </c>
      <c r="M3756" t="n">
        <v>0</v>
      </c>
      <c r="N3756" t="n">
        <v>0</v>
      </c>
      <c r="O3756" t="n">
        <v>0</v>
      </c>
      <c r="P3756" t="inlineStr">
        <is>
          <t>2026-03-09</t>
        </is>
      </c>
      <c r="Q3756" t="inlineStr">
        <is>
          <t>2026-06-08</t>
        </is>
      </c>
      <c r="R3756" t="inlineStr">
        <is>
          <t>+10%▶50% 익절 / +20%▶30% 익절 / +30%▶20% 익절</t>
        </is>
      </c>
      <c r="S3756" t="inlineStr">
        <is>
          <t>-5%▶50% 손절 / -10%▶30% 손절 / -15%▶20% 손절</t>
        </is>
      </c>
      <c r="T3756" t="inlineStr">
        <is>
          <t>매수 0.0005 / 매도 0.0025 / 슬리피지 0.0007</t>
        </is>
      </c>
    </row>
    <row r="3757">
      <c r="A3757" t="inlineStr">
        <is>
          <t>한온시스템|3개월 전에 샀다면|[중기추세]+[버티기형]</t>
        </is>
      </c>
      <c r="B3757" t="inlineStr">
        <is>
          <t>한온시스템</t>
        </is>
      </c>
      <c r="C3757" t="inlineStr">
        <is>
          <t>018880</t>
        </is>
      </c>
      <c r="D3757" t="inlineStr">
        <is>
          <t>3개월 전에 샀다면</t>
        </is>
      </c>
      <c r="E3757" t="inlineStr">
        <is>
          <t>[중기추세]+[버티기형]</t>
        </is>
      </c>
      <c r="F3757" t="inlineStr">
        <is>
          <t>[중기추세]</t>
        </is>
      </c>
      <c r="G3757" t="inlineStr">
        <is>
          <t>[버티기형]</t>
        </is>
      </c>
      <c r="H3757" t="n">
        <v>300000</v>
      </c>
      <c r="I3757" t="n">
        <v>3925</v>
      </c>
      <c r="J3757" t="n">
        <v>4380</v>
      </c>
      <c r="K3757" t="n">
        <v>11.59</v>
      </c>
      <c r="L3757" t="n">
        <v>0</v>
      </c>
      <c r="M3757" t="n">
        <v>0</v>
      </c>
      <c r="N3757" t="n">
        <v>0</v>
      </c>
      <c r="O3757" t="n">
        <v>0</v>
      </c>
      <c r="P3757" t="inlineStr">
        <is>
          <t>2026-03-09</t>
        </is>
      </c>
      <c r="Q3757" t="inlineStr">
        <is>
          <t>2026-06-08</t>
        </is>
      </c>
      <c r="R3757" t="inlineStr">
        <is>
          <t>+10%▶50% 익절 / +20%▶30% 익절 / +30%▶20% 익절</t>
        </is>
      </c>
      <c r="S3757" t="inlineStr">
        <is>
          <t>-5%▶40% 손절 / -15%▶30% 손절 / -20%▶30% 손절</t>
        </is>
      </c>
      <c r="T3757" t="inlineStr">
        <is>
          <t>매수 0.0005 / 매도 0.0025 / 슬리피지 0.0007</t>
        </is>
      </c>
    </row>
    <row r="3758">
      <c r="A3758" t="inlineStr">
        <is>
          <t>한온시스템|3개월 전에 샀다면|[수익극대화]+[칼손절]</t>
        </is>
      </c>
      <c r="B3758" t="inlineStr">
        <is>
          <t>한온시스템</t>
        </is>
      </c>
      <c r="C3758" t="inlineStr">
        <is>
          <t>018880</t>
        </is>
      </c>
      <c r="D3758" t="inlineStr">
        <is>
          <t>3개월 전에 샀다면</t>
        </is>
      </c>
      <c r="E3758" t="inlineStr">
        <is>
          <t>[수익극대화]+[칼손절]</t>
        </is>
      </c>
      <c r="F3758" t="inlineStr">
        <is>
          <t>[수익극대화]</t>
        </is>
      </c>
      <c r="G3758" t="inlineStr">
        <is>
          <t>[칼손절]</t>
        </is>
      </c>
      <c r="H3758" t="n">
        <v>300000</v>
      </c>
      <c r="I3758" t="n">
        <v>3925</v>
      </c>
      <c r="J3758" t="n">
        <v>4380</v>
      </c>
      <c r="K3758" t="n">
        <v>11.59</v>
      </c>
      <c r="L3758" t="n">
        <v>0</v>
      </c>
      <c r="M3758" t="n">
        <v>0</v>
      </c>
      <c r="N3758" t="n">
        <v>0</v>
      </c>
      <c r="O3758" t="n">
        <v>0</v>
      </c>
      <c r="P3758" t="inlineStr">
        <is>
          <t>2026-03-09</t>
        </is>
      </c>
      <c r="Q3758" t="inlineStr">
        <is>
          <t>2026-06-08</t>
        </is>
      </c>
      <c r="R3758" t="inlineStr">
        <is>
          <t>+10%▶40% 익절 / +20%▶30% 익절 / +40%▶30% 익절</t>
        </is>
      </c>
      <c r="S3758" t="inlineStr">
        <is>
          <t>-2%▶80% 손절 / -4%▶10% 손절 / -6%▶10% 손절</t>
        </is>
      </c>
      <c r="T3758" t="inlineStr">
        <is>
          <t>매수 0.0005 / 매도 0.0025 / 슬리피지 0.0007</t>
        </is>
      </c>
    </row>
    <row r="3759">
      <c r="A3759" t="inlineStr">
        <is>
          <t>한온시스템|3개월 전에 샀다면|[수익극대화]+[정석방어]</t>
        </is>
      </c>
      <c r="B3759" t="inlineStr">
        <is>
          <t>한온시스템</t>
        </is>
      </c>
      <c r="C3759" t="inlineStr">
        <is>
          <t>018880</t>
        </is>
      </c>
      <c r="D3759" t="inlineStr">
        <is>
          <t>3개월 전에 샀다면</t>
        </is>
      </c>
      <c r="E3759" t="inlineStr">
        <is>
          <t>[수익극대화]+[정석방어]</t>
        </is>
      </c>
      <c r="F3759" t="inlineStr">
        <is>
          <t>[수익극대화]</t>
        </is>
      </c>
      <c r="G3759" t="inlineStr">
        <is>
          <t>[정석방어]</t>
        </is>
      </c>
      <c r="H3759" t="n">
        <v>300000</v>
      </c>
      <c r="I3759" t="n">
        <v>3925</v>
      </c>
      <c r="J3759" t="n">
        <v>4380</v>
      </c>
      <c r="K3759" t="n">
        <v>11.59</v>
      </c>
      <c r="L3759" t="n">
        <v>0</v>
      </c>
      <c r="M3759" t="n">
        <v>0</v>
      </c>
      <c r="N3759" t="n">
        <v>0</v>
      </c>
      <c r="O3759" t="n">
        <v>0</v>
      </c>
      <c r="P3759" t="inlineStr">
        <is>
          <t>2026-03-09</t>
        </is>
      </c>
      <c r="Q3759" t="inlineStr">
        <is>
          <t>2026-06-08</t>
        </is>
      </c>
      <c r="R3759" t="inlineStr">
        <is>
          <t>+10%▶40% 익절 / +20%▶30% 익절 / +40%▶30% 익절</t>
        </is>
      </c>
      <c r="S3759" t="inlineStr">
        <is>
          <t>-3%▶70% 손절 / -5%▶20% 손절 / -10%▶10% 손절</t>
        </is>
      </c>
      <c r="T3759" t="inlineStr">
        <is>
          <t>매수 0.0005 / 매도 0.0025 / 슬리피지 0.0007</t>
        </is>
      </c>
    </row>
    <row r="3760">
      <c r="A3760" t="inlineStr">
        <is>
          <t>한온시스템|3개월 전에 샀다면|[수익극대화]+[변동성허용]</t>
        </is>
      </c>
      <c r="B3760" t="inlineStr">
        <is>
          <t>한온시스템</t>
        </is>
      </c>
      <c r="C3760" t="inlineStr">
        <is>
          <t>018880</t>
        </is>
      </c>
      <c r="D3760" t="inlineStr">
        <is>
          <t>3개월 전에 샀다면</t>
        </is>
      </c>
      <c r="E3760" t="inlineStr">
        <is>
          <t>[수익극대화]+[변동성허용]</t>
        </is>
      </c>
      <c r="F3760" t="inlineStr">
        <is>
          <t>[수익극대화]</t>
        </is>
      </c>
      <c r="G3760" t="inlineStr">
        <is>
          <t>[변동성허용]</t>
        </is>
      </c>
      <c r="H3760" t="n">
        <v>300000</v>
      </c>
      <c r="I3760" t="n">
        <v>3925</v>
      </c>
      <c r="J3760" t="n">
        <v>4380</v>
      </c>
      <c r="K3760" t="n">
        <v>11.59</v>
      </c>
      <c r="L3760" t="n">
        <v>0</v>
      </c>
      <c r="M3760" t="n">
        <v>0</v>
      </c>
      <c r="N3760" t="n">
        <v>0</v>
      </c>
      <c r="O3760" t="n">
        <v>0</v>
      </c>
      <c r="P3760" t="inlineStr">
        <is>
          <t>2026-03-09</t>
        </is>
      </c>
      <c r="Q3760" t="inlineStr">
        <is>
          <t>2026-06-08</t>
        </is>
      </c>
      <c r="R3760" t="inlineStr">
        <is>
          <t>+10%▶40% 익절 / +20%▶30% 익절 / +40%▶30% 익절</t>
        </is>
      </c>
      <c r="S3760" t="inlineStr">
        <is>
          <t>-5%▶50% 손절 / -10%▶30% 손절 / -15%▶20% 손절</t>
        </is>
      </c>
      <c r="T3760" t="inlineStr">
        <is>
          <t>매수 0.0005 / 매도 0.0025 / 슬리피지 0.0007</t>
        </is>
      </c>
    </row>
    <row r="3761">
      <c r="A3761" t="inlineStr">
        <is>
          <t>한온시스템|3개월 전에 샀다면|[수익극대화]+[버티기형]</t>
        </is>
      </c>
      <c r="B3761" t="inlineStr">
        <is>
          <t>한온시스템</t>
        </is>
      </c>
      <c r="C3761" t="inlineStr">
        <is>
          <t>018880</t>
        </is>
      </c>
      <c r="D3761" t="inlineStr">
        <is>
          <t>3개월 전에 샀다면</t>
        </is>
      </c>
      <c r="E3761" t="inlineStr">
        <is>
          <t>[수익극대화]+[버티기형]</t>
        </is>
      </c>
      <c r="F3761" t="inlineStr">
        <is>
          <t>[수익극대화]</t>
        </is>
      </c>
      <c r="G3761" t="inlineStr">
        <is>
          <t>[버티기형]</t>
        </is>
      </c>
      <c r="H3761" t="n">
        <v>300000</v>
      </c>
      <c r="I3761" t="n">
        <v>3925</v>
      </c>
      <c r="J3761" t="n">
        <v>4380</v>
      </c>
      <c r="K3761" t="n">
        <v>11.59</v>
      </c>
      <c r="L3761" t="n">
        <v>0</v>
      </c>
      <c r="M3761" t="n">
        <v>0</v>
      </c>
      <c r="N3761" t="n">
        <v>0</v>
      </c>
      <c r="O3761" t="n">
        <v>0</v>
      </c>
      <c r="P3761" t="inlineStr">
        <is>
          <t>2026-03-09</t>
        </is>
      </c>
      <c r="Q3761" t="inlineStr">
        <is>
          <t>2026-06-08</t>
        </is>
      </c>
      <c r="R3761" t="inlineStr">
        <is>
          <t>+10%▶40% 익절 / +20%▶30% 익절 / +40%▶30% 익절</t>
        </is>
      </c>
      <c r="S3761" t="inlineStr">
        <is>
          <t>-5%▶40% 손절 / -15%▶30% 손절 / -20%▶30% 손절</t>
        </is>
      </c>
      <c r="T3761" t="inlineStr">
        <is>
          <t>매수 0.0005 / 매도 0.0025 / 슬리피지 0.0007</t>
        </is>
      </c>
    </row>
    <row r="3762">
      <c r="A3762" t="inlineStr">
        <is>
          <t>한온시스템|6개월 전에 샀다면|[초단타]+[칼손절]</t>
        </is>
      </c>
      <c r="B3762" t="inlineStr">
        <is>
          <t>한온시스템</t>
        </is>
      </c>
      <c r="C3762" t="inlineStr">
        <is>
          <t>018880</t>
        </is>
      </c>
      <c r="D3762" t="inlineStr">
        <is>
          <t>6개월 전에 샀다면</t>
        </is>
      </c>
      <c r="E3762" t="inlineStr">
        <is>
          <t>[초단타]+[칼손절]</t>
        </is>
      </c>
      <c r="F3762" t="inlineStr">
        <is>
          <t>[초단타]</t>
        </is>
      </c>
      <c r="G3762" t="inlineStr">
        <is>
          <t>[칼손절]</t>
        </is>
      </c>
      <c r="H3762" t="n">
        <v>300000</v>
      </c>
      <c r="I3762" t="n">
        <v>3695</v>
      </c>
      <c r="J3762" t="n">
        <v>4380</v>
      </c>
      <c r="K3762" t="n">
        <v>18.54</v>
      </c>
      <c r="L3762" t="n">
        <v>0</v>
      </c>
      <c r="M3762" t="n">
        <v>0</v>
      </c>
      <c r="N3762" t="n">
        <v>0</v>
      </c>
      <c r="O3762" t="n">
        <v>0</v>
      </c>
      <c r="P3762" t="inlineStr">
        <is>
          <t>2025-12-08</t>
        </is>
      </c>
      <c r="Q3762" t="inlineStr">
        <is>
          <t>2026-06-08</t>
        </is>
      </c>
      <c r="R3762" t="inlineStr">
        <is>
          <t>+3%▶70% 익절 / +5%▶20% 익절 / +10%▶10% 익절</t>
        </is>
      </c>
      <c r="S3762" t="inlineStr">
        <is>
          <t>-2%▶80% 손절 / -4%▶10% 손절 / -6%▶10% 손절</t>
        </is>
      </c>
      <c r="T3762" t="inlineStr">
        <is>
          <t>매수 0.0005 / 매도 0.0025 / 슬리피지 0.0007</t>
        </is>
      </c>
    </row>
    <row r="3763">
      <c r="A3763" t="inlineStr">
        <is>
          <t>한온시스템|6개월 전에 샀다면|[초단타]+[정석방어]</t>
        </is>
      </c>
      <c r="B3763" t="inlineStr">
        <is>
          <t>한온시스템</t>
        </is>
      </c>
      <c r="C3763" t="inlineStr">
        <is>
          <t>018880</t>
        </is>
      </c>
      <c r="D3763" t="inlineStr">
        <is>
          <t>6개월 전에 샀다면</t>
        </is>
      </c>
      <c r="E3763" t="inlineStr">
        <is>
          <t>[초단타]+[정석방어]</t>
        </is>
      </c>
      <c r="F3763" t="inlineStr">
        <is>
          <t>[초단타]</t>
        </is>
      </c>
      <c r="G3763" t="inlineStr">
        <is>
          <t>[정석방어]</t>
        </is>
      </c>
      <c r="H3763" t="n">
        <v>300000</v>
      </c>
      <c r="I3763" t="n">
        <v>3695</v>
      </c>
      <c r="J3763" t="n">
        <v>4380</v>
      </c>
      <c r="K3763" t="n">
        <v>18.54</v>
      </c>
      <c r="L3763" t="n">
        <v>0</v>
      </c>
      <c r="M3763" t="n">
        <v>0</v>
      </c>
      <c r="N3763" t="n">
        <v>0</v>
      </c>
      <c r="O3763" t="n">
        <v>0</v>
      </c>
      <c r="P3763" t="inlineStr">
        <is>
          <t>2025-12-08</t>
        </is>
      </c>
      <c r="Q3763" t="inlineStr">
        <is>
          <t>2026-06-08</t>
        </is>
      </c>
      <c r="R3763" t="inlineStr">
        <is>
          <t>+3%▶70% 익절 / +5%▶20% 익절 / +10%▶10% 익절</t>
        </is>
      </c>
      <c r="S3763" t="inlineStr">
        <is>
          <t>-3%▶70% 손절 / -5%▶20% 손절 / -10%▶10% 손절</t>
        </is>
      </c>
      <c r="T3763" t="inlineStr">
        <is>
          <t>매수 0.0005 / 매도 0.0025 / 슬리피지 0.0007</t>
        </is>
      </c>
    </row>
    <row r="3764">
      <c r="A3764" t="inlineStr">
        <is>
          <t>한온시스템|6개월 전에 샀다면|[초단타]+[변동성허용]</t>
        </is>
      </c>
      <c r="B3764" t="inlineStr">
        <is>
          <t>한온시스템</t>
        </is>
      </c>
      <c r="C3764" t="inlineStr">
        <is>
          <t>018880</t>
        </is>
      </c>
      <c r="D3764" t="inlineStr">
        <is>
          <t>6개월 전에 샀다면</t>
        </is>
      </c>
      <c r="E3764" t="inlineStr">
        <is>
          <t>[초단타]+[변동성허용]</t>
        </is>
      </c>
      <c r="F3764" t="inlineStr">
        <is>
          <t>[초단타]</t>
        </is>
      </c>
      <c r="G3764" t="inlineStr">
        <is>
          <t>[변동성허용]</t>
        </is>
      </c>
      <c r="H3764" t="n">
        <v>300000</v>
      </c>
      <c r="I3764" t="n">
        <v>3695</v>
      </c>
      <c r="J3764" t="n">
        <v>4380</v>
      </c>
      <c r="K3764" t="n">
        <v>18.54</v>
      </c>
      <c r="L3764" t="n">
        <v>0</v>
      </c>
      <c r="M3764" t="n">
        <v>0</v>
      </c>
      <c r="N3764" t="n">
        <v>0</v>
      </c>
      <c r="O3764" t="n">
        <v>0</v>
      </c>
      <c r="P3764" t="inlineStr">
        <is>
          <t>2025-12-08</t>
        </is>
      </c>
      <c r="Q3764" t="inlineStr">
        <is>
          <t>2026-06-08</t>
        </is>
      </c>
      <c r="R3764" t="inlineStr">
        <is>
          <t>+3%▶70% 익절 / +5%▶20% 익절 / +10%▶10% 익절</t>
        </is>
      </c>
      <c r="S3764" t="inlineStr">
        <is>
          <t>-5%▶50% 손절 / -10%▶30% 손절 / -15%▶20% 손절</t>
        </is>
      </c>
      <c r="T3764" t="inlineStr">
        <is>
          <t>매수 0.0005 / 매도 0.0025 / 슬리피지 0.0007</t>
        </is>
      </c>
    </row>
    <row r="3765">
      <c r="A3765" t="inlineStr">
        <is>
          <t>한온시스템|6개월 전에 샀다면|[초단타]+[버티기형]</t>
        </is>
      </c>
      <c r="B3765" t="inlineStr">
        <is>
          <t>한온시스템</t>
        </is>
      </c>
      <c r="C3765" t="inlineStr">
        <is>
          <t>018880</t>
        </is>
      </c>
      <c r="D3765" t="inlineStr">
        <is>
          <t>6개월 전에 샀다면</t>
        </is>
      </c>
      <c r="E3765" t="inlineStr">
        <is>
          <t>[초단타]+[버티기형]</t>
        </is>
      </c>
      <c r="F3765" t="inlineStr">
        <is>
          <t>[초단타]</t>
        </is>
      </c>
      <c r="G3765" t="inlineStr">
        <is>
          <t>[버티기형]</t>
        </is>
      </c>
      <c r="H3765" t="n">
        <v>300000</v>
      </c>
      <c r="I3765" t="n">
        <v>3695</v>
      </c>
      <c r="J3765" t="n">
        <v>4380</v>
      </c>
      <c r="K3765" t="n">
        <v>18.54</v>
      </c>
      <c r="L3765" t="n">
        <v>0</v>
      </c>
      <c r="M3765" t="n">
        <v>0</v>
      </c>
      <c r="N3765" t="n">
        <v>0</v>
      </c>
      <c r="O3765" t="n">
        <v>0</v>
      </c>
      <c r="P3765" t="inlineStr">
        <is>
          <t>2025-12-08</t>
        </is>
      </c>
      <c r="Q3765" t="inlineStr">
        <is>
          <t>2026-06-08</t>
        </is>
      </c>
      <c r="R3765" t="inlineStr">
        <is>
          <t>+3%▶70% 익절 / +5%▶20% 익절 / +10%▶10% 익절</t>
        </is>
      </c>
      <c r="S3765" t="inlineStr">
        <is>
          <t>-5%▶40% 손절 / -15%▶30% 손절 / -20%▶30% 손절</t>
        </is>
      </c>
      <c r="T3765" t="inlineStr">
        <is>
          <t>매수 0.0005 / 매도 0.0025 / 슬리피지 0.0007</t>
        </is>
      </c>
    </row>
    <row r="3766">
      <c r="A3766" t="inlineStr">
        <is>
          <t>한온시스템|6개월 전에 샀다면|[단기스윙]+[칼손절]</t>
        </is>
      </c>
      <c r="B3766" t="inlineStr">
        <is>
          <t>한온시스템</t>
        </is>
      </c>
      <c r="C3766" t="inlineStr">
        <is>
          <t>018880</t>
        </is>
      </c>
      <c r="D3766" t="inlineStr">
        <is>
          <t>6개월 전에 샀다면</t>
        </is>
      </c>
      <c r="E3766" t="inlineStr">
        <is>
          <t>[단기스윙]+[칼손절]</t>
        </is>
      </c>
      <c r="F3766" t="inlineStr">
        <is>
          <t>[단기스윙]</t>
        </is>
      </c>
      <c r="G3766" t="inlineStr">
        <is>
          <t>[칼손절]</t>
        </is>
      </c>
      <c r="H3766" t="n">
        <v>300000</v>
      </c>
      <c r="I3766" t="n">
        <v>3695</v>
      </c>
      <c r="J3766" t="n">
        <v>4380</v>
      </c>
      <c r="K3766" t="n">
        <v>18.54</v>
      </c>
      <c r="L3766" t="n">
        <v>0</v>
      </c>
      <c r="M3766" t="n">
        <v>0</v>
      </c>
      <c r="N3766" t="n">
        <v>0</v>
      </c>
      <c r="O3766" t="n">
        <v>0</v>
      </c>
      <c r="P3766" t="inlineStr">
        <is>
          <t>2025-12-08</t>
        </is>
      </c>
      <c r="Q3766" t="inlineStr">
        <is>
          <t>2026-06-08</t>
        </is>
      </c>
      <c r="R3766" t="inlineStr">
        <is>
          <t>+5%▶60% 익절 / +10%▶30% 익절 / +20%▶10% 익절</t>
        </is>
      </c>
      <c r="S3766" t="inlineStr">
        <is>
          <t>-2%▶80% 손절 / -4%▶10% 손절 / -6%▶10% 손절</t>
        </is>
      </c>
      <c r="T3766" t="inlineStr">
        <is>
          <t>매수 0.0005 / 매도 0.0025 / 슬리피지 0.0007</t>
        </is>
      </c>
    </row>
    <row r="3767">
      <c r="A3767" t="inlineStr">
        <is>
          <t>한온시스템|6개월 전에 샀다면|[단기스윙]+[정석방어]</t>
        </is>
      </c>
      <c r="B3767" t="inlineStr">
        <is>
          <t>한온시스템</t>
        </is>
      </c>
      <c r="C3767" t="inlineStr">
        <is>
          <t>018880</t>
        </is>
      </c>
      <c r="D3767" t="inlineStr">
        <is>
          <t>6개월 전에 샀다면</t>
        </is>
      </c>
      <c r="E3767" t="inlineStr">
        <is>
          <t>[단기스윙]+[정석방어]</t>
        </is>
      </c>
      <c r="F3767" t="inlineStr">
        <is>
          <t>[단기스윙]</t>
        </is>
      </c>
      <c r="G3767" t="inlineStr">
        <is>
          <t>[정석방어]</t>
        </is>
      </c>
      <c r="H3767" t="n">
        <v>300000</v>
      </c>
      <c r="I3767" t="n">
        <v>3695</v>
      </c>
      <c r="J3767" t="n">
        <v>4380</v>
      </c>
      <c r="K3767" t="n">
        <v>18.54</v>
      </c>
      <c r="L3767" t="n">
        <v>0</v>
      </c>
      <c r="M3767" t="n">
        <v>0</v>
      </c>
      <c r="N3767" t="n">
        <v>0</v>
      </c>
      <c r="O3767" t="n">
        <v>0</v>
      </c>
      <c r="P3767" t="inlineStr">
        <is>
          <t>2025-12-08</t>
        </is>
      </c>
      <c r="Q3767" t="inlineStr">
        <is>
          <t>2026-06-08</t>
        </is>
      </c>
      <c r="R3767" t="inlineStr">
        <is>
          <t>+5%▶60% 익절 / +10%▶30% 익절 / +20%▶10% 익절</t>
        </is>
      </c>
      <c r="S3767" t="inlineStr">
        <is>
          <t>-3%▶70% 손절 / -5%▶20% 손절 / -10%▶10% 손절</t>
        </is>
      </c>
      <c r="T3767" t="inlineStr">
        <is>
          <t>매수 0.0005 / 매도 0.0025 / 슬리피지 0.0007</t>
        </is>
      </c>
    </row>
    <row r="3768">
      <c r="A3768" t="inlineStr">
        <is>
          <t>한온시스템|6개월 전에 샀다면|[단기스윙]+[변동성허용]</t>
        </is>
      </c>
      <c r="B3768" t="inlineStr">
        <is>
          <t>한온시스템</t>
        </is>
      </c>
      <c r="C3768" t="inlineStr">
        <is>
          <t>018880</t>
        </is>
      </c>
      <c r="D3768" t="inlineStr">
        <is>
          <t>6개월 전에 샀다면</t>
        </is>
      </c>
      <c r="E3768" t="inlineStr">
        <is>
          <t>[단기스윙]+[변동성허용]</t>
        </is>
      </c>
      <c r="F3768" t="inlineStr">
        <is>
          <t>[단기스윙]</t>
        </is>
      </c>
      <c r="G3768" t="inlineStr">
        <is>
          <t>[변동성허용]</t>
        </is>
      </c>
      <c r="H3768" t="n">
        <v>300000</v>
      </c>
      <c r="I3768" t="n">
        <v>3695</v>
      </c>
      <c r="J3768" t="n">
        <v>4380</v>
      </c>
      <c r="K3768" t="n">
        <v>18.54</v>
      </c>
      <c r="L3768" t="n">
        <v>0</v>
      </c>
      <c r="M3768" t="n">
        <v>0</v>
      </c>
      <c r="N3768" t="n">
        <v>0</v>
      </c>
      <c r="O3768" t="n">
        <v>0</v>
      </c>
      <c r="P3768" t="inlineStr">
        <is>
          <t>2025-12-08</t>
        </is>
      </c>
      <c r="Q3768" t="inlineStr">
        <is>
          <t>2026-06-08</t>
        </is>
      </c>
      <c r="R3768" t="inlineStr">
        <is>
          <t>+5%▶60% 익절 / +10%▶30% 익절 / +20%▶10% 익절</t>
        </is>
      </c>
      <c r="S3768" t="inlineStr">
        <is>
          <t>-5%▶50% 손절 / -10%▶30% 손절 / -15%▶20% 손절</t>
        </is>
      </c>
      <c r="T3768" t="inlineStr">
        <is>
          <t>매수 0.0005 / 매도 0.0025 / 슬리피지 0.0007</t>
        </is>
      </c>
    </row>
    <row r="3769">
      <c r="A3769" t="inlineStr">
        <is>
          <t>한온시스템|6개월 전에 샀다면|[단기스윙]+[버티기형]</t>
        </is>
      </c>
      <c r="B3769" t="inlineStr">
        <is>
          <t>한온시스템</t>
        </is>
      </c>
      <c r="C3769" t="inlineStr">
        <is>
          <t>018880</t>
        </is>
      </c>
      <c r="D3769" t="inlineStr">
        <is>
          <t>6개월 전에 샀다면</t>
        </is>
      </c>
      <c r="E3769" t="inlineStr">
        <is>
          <t>[단기스윙]+[버티기형]</t>
        </is>
      </c>
      <c r="F3769" t="inlineStr">
        <is>
          <t>[단기스윙]</t>
        </is>
      </c>
      <c r="G3769" t="inlineStr">
        <is>
          <t>[버티기형]</t>
        </is>
      </c>
      <c r="H3769" t="n">
        <v>300000</v>
      </c>
      <c r="I3769" t="n">
        <v>3695</v>
      </c>
      <c r="J3769" t="n">
        <v>4380</v>
      </c>
      <c r="K3769" t="n">
        <v>18.54</v>
      </c>
      <c r="L3769" t="n">
        <v>0</v>
      </c>
      <c r="M3769" t="n">
        <v>0</v>
      </c>
      <c r="N3769" t="n">
        <v>0</v>
      </c>
      <c r="O3769" t="n">
        <v>0</v>
      </c>
      <c r="P3769" t="inlineStr">
        <is>
          <t>2025-12-08</t>
        </is>
      </c>
      <c r="Q3769" t="inlineStr">
        <is>
          <t>2026-06-08</t>
        </is>
      </c>
      <c r="R3769" t="inlineStr">
        <is>
          <t>+5%▶60% 익절 / +10%▶30% 익절 / +20%▶10% 익절</t>
        </is>
      </c>
      <c r="S3769" t="inlineStr">
        <is>
          <t>-5%▶40% 손절 / -15%▶30% 손절 / -20%▶30% 손절</t>
        </is>
      </c>
      <c r="T3769" t="inlineStr">
        <is>
          <t>매수 0.0005 / 매도 0.0025 / 슬리피지 0.0007</t>
        </is>
      </c>
    </row>
    <row r="3770">
      <c r="A3770" t="inlineStr">
        <is>
          <t>한온시스템|6개월 전에 샀다면|[대표님룰]+[칼손절]</t>
        </is>
      </c>
      <c r="B3770" t="inlineStr">
        <is>
          <t>한온시스템</t>
        </is>
      </c>
      <c r="C3770" t="inlineStr">
        <is>
          <t>018880</t>
        </is>
      </c>
      <c r="D3770" t="inlineStr">
        <is>
          <t>6개월 전에 샀다면</t>
        </is>
      </c>
      <c r="E3770" t="inlineStr">
        <is>
          <t>[대표님룰]+[칼손절]</t>
        </is>
      </c>
      <c r="F3770" t="inlineStr">
        <is>
          <t>[대표님룰]</t>
        </is>
      </c>
      <c r="G3770" t="inlineStr">
        <is>
          <t>[칼손절]</t>
        </is>
      </c>
      <c r="H3770" t="n">
        <v>300000</v>
      </c>
      <c r="I3770" t="n">
        <v>3695</v>
      </c>
      <c r="J3770" t="n">
        <v>4380</v>
      </c>
      <c r="K3770" t="n">
        <v>18.54</v>
      </c>
      <c r="L3770" t="n">
        <v>0</v>
      </c>
      <c r="M3770" t="n">
        <v>0</v>
      </c>
      <c r="N3770" t="n">
        <v>0</v>
      </c>
      <c r="O3770" t="n">
        <v>0</v>
      </c>
      <c r="P3770" t="inlineStr">
        <is>
          <t>2025-12-08</t>
        </is>
      </c>
      <c r="Q3770" t="inlineStr">
        <is>
          <t>2026-06-08</t>
        </is>
      </c>
      <c r="R3770" t="inlineStr">
        <is>
          <t>+5%▶60% 익절 / +10%▶30% 익절 / +30%▶10% 익절</t>
        </is>
      </c>
      <c r="S3770" t="inlineStr">
        <is>
          <t>-2%▶80% 손절 / -4%▶10% 손절 / -6%▶10% 손절</t>
        </is>
      </c>
      <c r="T3770" t="inlineStr">
        <is>
          <t>매수 0.0005 / 매도 0.0025 / 슬리피지 0.0007</t>
        </is>
      </c>
    </row>
    <row r="3771">
      <c r="A3771" t="inlineStr">
        <is>
          <t>한온시스템|6개월 전에 샀다면|[대표님룰]+[정석방어]</t>
        </is>
      </c>
      <c r="B3771" t="inlineStr">
        <is>
          <t>한온시스템</t>
        </is>
      </c>
      <c r="C3771" t="inlineStr">
        <is>
          <t>018880</t>
        </is>
      </c>
      <c r="D3771" t="inlineStr">
        <is>
          <t>6개월 전에 샀다면</t>
        </is>
      </c>
      <c r="E3771" t="inlineStr">
        <is>
          <t>[대표님룰]+[정석방어]</t>
        </is>
      </c>
      <c r="F3771" t="inlineStr">
        <is>
          <t>[대표님룰]</t>
        </is>
      </c>
      <c r="G3771" t="inlineStr">
        <is>
          <t>[정석방어]</t>
        </is>
      </c>
      <c r="H3771" t="n">
        <v>300000</v>
      </c>
      <c r="I3771" t="n">
        <v>3695</v>
      </c>
      <c r="J3771" t="n">
        <v>4380</v>
      </c>
      <c r="K3771" t="n">
        <v>18.54</v>
      </c>
      <c r="L3771" t="n">
        <v>0</v>
      </c>
      <c r="M3771" t="n">
        <v>0</v>
      </c>
      <c r="N3771" t="n">
        <v>0</v>
      </c>
      <c r="O3771" t="n">
        <v>0</v>
      </c>
      <c r="P3771" t="inlineStr">
        <is>
          <t>2025-12-08</t>
        </is>
      </c>
      <c r="Q3771" t="inlineStr">
        <is>
          <t>2026-06-08</t>
        </is>
      </c>
      <c r="R3771" t="inlineStr">
        <is>
          <t>+5%▶60% 익절 / +10%▶30% 익절 / +30%▶10% 익절</t>
        </is>
      </c>
      <c r="S3771" t="inlineStr">
        <is>
          <t>-3%▶70% 손절 / -5%▶20% 손절 / -10%▶10% 손절</t>
        </is>
      </c>
      <c r="T3771" t="inlineStr">
        <is>
          <t>매수 0.0005 / 매도 0.0025 / 슬리피지 0.0007</t>
        </is>
      </c>
    </row>
    <row r="3772">
      <c r="A3772" t="inlineStr">
        <is>
          <t>한온시스템|6개월 전에 샀다면|[대표님룰]+[변동성허용]</t>
        </is>
      </c>
      <c r="B3772" t="inlineStr">
        <is>
          <t>한온시스템</t>
        </is>
      </c>
      <c r="C3772" t="inlineStr">
        <is>
          <t>018880</t>
        </is>
      </c>
      <c r="D3772" t="inlineStr">
        <is>
          <t>6개월 전에 샀다면</t>
        </is>
      </c>
      <c r="E3772" t="inlineStr">
        <is>
          <t>[대표님룰]+[변동성허용]</t>
        </is>
      </c>
      <c r="F3772" t="inlineStr">
        <is>
          <t>[대표님룰]</t>
        </is>
      </c>
      <c r="G3772" t="inlineStr">
        <is>
          <t>[변동성허용]</t>
        </is>
      </c>
      <c r="H3772" t="n">
        <v>300000</v>
      </c>
      <c r="I3772" t="n">
        <v>3695</v>
      </c>
      <c r="J3772" t="n">
        <v>4380</v>
      </c>
      <c r="K3772" t="n">
        <v>18.54</v>
      </c>
      <c r="L3772" t="n">
        <v>0</v>
      </c>
      <c r="M3772" t="n">
        <v>0</v>
      </c>
      <c r="N3772" t="n">
        <v>0</v>
      </c>
      <c r="O3772" t="n">
        <v>0</v>
      </c>
      <c r="P3772" t="inlineStr">
        <is>
          <t>2025-12-08</t>
        </is>
      </c>
      <c r="Q3772" t="inlineStr">
        <is>
          <t>2026-06-08</t>
        </is>
      </c>
      <c r="R3772" t="inlineStr">
        <is>
          <t>+5%▶60% 익절 / +10%▶30% 익절 / +30%▶10% 익절</t>
        </is>
      </c>
      <c r="S3772" t="inlineStr">
        <is>
          <t>-5%▶50% 손절 / -10%▶30% 손절 / -15%▶20% 손절</t>
        </is>
      </c>
      <c r="T3772" t="inlineStr">
        <is>
          <t>매수 0.0005 / 매도 0.0025 / 슬리피지 0.0007</t>
        </is>
      </c>
    </row>
    <row r="3773">
      <c r="A3773" t="inlineStr">
        <is>
          <t>한온시스템|6개월 전에 샀다면|[대표님룰]+[버티기형]</t>
        </is>
      </c>
      <c r="B3773" t="inlineStr">
        <is>
          <t>한온시스템</t>
        </is>
      </c>
      <c r="C3773" t="inlineStr">
        <is>
          <t>018880</t>
        </is>
      </c>
      <c r="D3773" t="inlineStr">
        <is>
          <t>6개월 전에 샀다면</t>
        </is>
      </c>
      <c r="E3773" t="inlineStr">
        <is>
          <t>[대표님룰]+[버티기형]</t>
        </is>
      </c>
      <c r="F3773" t="inlineStr">
        <is>
          <t>[대표님룰]</t>
        </is>
      </c>
      <c r="G3773" t="inlineStr">
        <is>
          <t>[버티기형]</t>
        </is>
      </c>
      <c r="H3773" t="n">
        <v>300000</v>
      </c>
      <c r="I3773" t="n">
        <v>3695</v>
      </c>
      <c r="J3773" t="n">
        <v>4380</v>
      </c>
      <c r="K3773" t="n">
        <v>18.54</v>
      </c>
      <c r="L3773" t="n">
        <v>0</v>
      </c>
      <c r="M3773" t="n">
        <v>0</v>
      </c>
      <c r="N3773" t="n">
        <v>0</v>
      </c>
      <c r="O3773" t="n">
        <v>0</v>
      </c>
      <c r="P3773" t="inlineStr">
        <is>
          <t>2025-12-08</t>
        </is>
      </c>
      <c r="Q3773" t="inlineStr">
        <is>
          <t>2026-06-08</t>
        </is>
      </c>
      <c r="R3773" t="inlineStr">
        <is>
          <t>+5%▶60% 익절 / +10%▶30% 익절 / +30%▶10% 익절</t>
        </is>
      </c>
      <c r="S3773" t="inlineStr">
        <is>
          <t>-5%▶40% 손절 / -15%▶30% 손절 / -20%▶30% 손절</t>
        </is>
      </c>
      <c r="T3773" t="inlineStr">
        <is>
          <t>매수 0.0005 / 매도 0.0025 / 슬리피지 0.0007</t>
        </is>
      </c>
    </row>
    <row r="3774">
      <c r="A3774" t="inlineStr">
        <is>
          <t>한온시스템|6개월 전에 샀다면|[중기추세]+[칼손절]</t>
        </is>
      </c>
      <c r="B3774" t="inlineStr">
        <is>
          <t>한온시스템</t>
        </is>
      </c>
      <c r="C3774" t="inlineStr">
        <is>
          <t>018880</t>
        </is>
      </c>
      <c r="D3774" t="inlineStr">
        <is>
          <t>6개월 전에 샀다면</t>
        </is>
      </c>
      <c r="E3774" t="inlineStr">
        <is>
          <t>[중기추세]+[칼손절]</t>
        </is>
      </c>
      <c r="F3774" t="inlineStr">
        <is>
          <t>[중기추세]</t>
        </is>
      </c>
      <c r="G3774" t="inlineStr">
        <is>
          <t>[칼손절]</t>
        </is>
      </c>
      <c r="H3774" t="n">
        <v>300000</v>
      </c>
      <c r="I3774" t="n">
        <v>3695</v>
      </c>
      <c r="J3774" t="n">
        <v>4380</v>
      </c>
      <c r="K3774" t="n">
        <v>18.54</v>
      </c>
      <c r="L3774" t="n">
        <v>0</v>
      </c>
      <c r="M3774" t="n">
        <v>0</v>
      </c>
      <c r="N3774" t="n">
        <v>0</v>
      </c>
      <c r="O3774" t="n">
        <v>0</v>
      </c>
      <c r="P3774" t="inlineStr">
        <is>
          <t>2025-12-08</t>
        </is>
      </c>
      <c r="Q3774" t="inlineStr">
        <is>
          <t>2026-06-08</t>
        </is>
      </c>
      <c r="R3774" t="inlineStr">
        <is>
          <t>+10%▶50% 익절 / +20%▶30% 익절 / +30%▶20% 익절</t>
        </is>
      </c>
      <c r="S3774" t="inlineStr">
        <is>
          <t>-2%▶80% 손절 / -4%▶10% 손절 / -6%▶10% 손절</t>
        </is>
      </c>
      <c r="T3774" t="inlineStr">
        <is>
          <t>매수 0.0005 / 매도 0.0025 / 슬리피지 0.0007</t>
        </is>
      </c>
    </row>
    <row r="3775">
      <c r="A3775" t="inlineStr">
        <is>
          <t>한온시스템|6개월 전에 샀다면|[중기추세]+[정석방어]</t>
        </is>
      </c>
      <c r="B3775" t="inlineStr">
        <is>
          <t>한온시스템</t>
        </is>
      </c>
      <c r="C3775" t="inlineStr">
        <is>
          <t>018880</t>
        </is>
      </c>
      <c r="D3775" t="inlineStr">
        <is>
          <t>6개월 전에 샀다면</t>
        </is>
      </c>
      <c r="E3775" t="inlineStr">
        <is>
          <t>[중기추세]+[정석방어]</t>
        </is>
      </c>
      <c r="F3775" t="inlineStr">
        <is>
          <t>[중기추세]</t>
        </is>
      </c>
      <c r="G3775" t="inlineStr">
        <is>
          <t>[정석방어]</t>
        </is>
      </c>
      <c r="H3775" t="n">
        <v>300000</v>
      </c>
      <c r="I3775" t="n">
        <v>3695</v>
      </c>
      <c r="J3775" t="n">
        <v>4380</v>
      </c>
      <c r="K3775" t="n">
        <v>18.54</v>
      </c>
      <c r="L3775" t="n">
        <v>0</v>
      </c>
      <c r="M3775" t="n">
        <v>0</v>
      </c>
      <c r="N3775" t="n">
        <v>0</v>
      </c>
      <c r="O3775" t="n">
        <v>0</v>
      </c>
      <c r="P3775" t="inlineStr">
        <is>
          <t>2025-12-08</t>
        </is>
      </c>
      <c r="Q3775" t="inlineStr">
        <is>
          <t>2026-06-08</t>
        </is>
      </c>
      <c r="R3775" t="inlineStr">
        <is>
          <t>+10%▶50% 익절 / +20%▶30% 익절 / +30%▶20% 익절</t>
        </is>
      </c>
      <c r="S3775" t="inlineStr">
        <is>
          <t>-3%▶70% 손절 / -5%▶20% 손절 / -10%▶10% 손절</t>
        </is>
      </c>
      <c r="T3775" t="inlineStr">
        <is>
          <t>매수 0.0005 / 매도 0.0025 / 슬리피지 0.0007</t>
        </is>
      </c>
    </row>
    <row r="3776">
      <c r="A3776" t="inlineStr">
        <is>
          <t>한온시스템|6개월 전에 샀다면|[중기추세]+[변동성허용]</t>
        </is>
      </c>
      <c r="B3776" t="inlineStr">
        <is>
          <t>한온시스템</t>
        </is>
      </c>
      <c r="C3776" t="inlineStr">
        <is>
          <t>018880</t>
        </is>
      </c>
      <c r="D3776" t="inlineStr">
        <is>
          <t>6개월 전에 샀다면</t>
        </is>
      </c>
      <c r="E3776" t="inlineStr">
        <is>
          <t>[중기추세]+[변동성허용]</t>
        </is>
      </c>
      <c r="F3776" t="inlineStr">
        <is>
          <t>[중기추세]</t>
        </is>
      </c>
      <c r="G3776" t="inlineStr">
        <is>
          <t>[변동성허용]</t>
        </is>
      </c>
      <c r="H3776" t="n">
        <v>300000</v>
      </c>
      <c r="I3776" t="n">
        <v>3695</v>
      </c>
      <c r="J3776" t="n">
        <v>4380</v>
      </c>
      <c r="K3776" t="n">
        <v>18.54</v>
      </c>
      <c r="L3776" t="n">
        <v>0</v>
      </c>
      <c r="M3776" t="n">
        <v>0</v>
      </c>
      <c r="N3776" t="n">
        <v>0</v>
      </c>
      <c r="O3776" t="n">
        <v>0</v>
      </c>
      <c r="P3776" t="inlineStr">
        <is>
          <t>2025-12-08</t>
        </is>
      </c>
      <c r="Q3776" t="inlineStr">
        <is>
          <t>2026-06-08</t>
        </is>
      </c>
      <c r="R3776" t="inlineStr">
        <is>
          <t>+10%▶50% 익절 / +20%▶30% 익절 / +30%▶20% 익절</t>
        </is>
      </c>
      <c r="S3776" t="inlineStr">
        <is>
          <t>-5%▶50% 손절 / -10%▶30% 손절 / -15%▶20% 손절</t>
        </is>
      </c>
      <c r="T3776" t="inlineStr">
        <is>
          <t>매수 0.0005 / 매도 0.0025 / 슬리피지 0.0007</t>
        </is>
      </c>
    </row>
    <row r="3777">
      <c r="A3777" t="inlineStr">
        <is>
          <t>한온시스템|6개월 전에 샀다면|[중기추세]+[버티기형]</t>
        </is>
      </c>
      <c r="B3777" t="inlineStr">
        <is>
          <t>한온시스템</t>
        </is>
      </c>
      <c r="C3777" t="inlineStr">
        <is>
          <t>018880</t>
        </is>
      </c>
      <c r="D3777" t="inlineStr">
        <is>
          <t>6개월 전에 샀다면</t>
        </is>
      </c>
      <c r="E3777" t="inlineStr">
        <is>
          <t>[중기추세]+[버티기형]</t>
        </is>
      </c>
      <c r="F3777" t="inlineStr">
        <is>
          <t>[중기추세]</t>
        </is>
      </c>
      <c r="G3777" t="inlineStr">
        <is>
          <t>[버티기형]</t>
        </is>
      </c>
      <c r="H3777" t="n">
        <v>300000</v>
      </c>
      <c r="I3777" t="n">
        <v>3695</v>
      </c>
      <c r="J3777" t="n">
        <v>4380</v>
      </c>
      <c r="K3777" t="n">
        <v>18.54</v>
      </c>
      <c r="L3777" t="n">
        <v>0</v>
      </c>
      <c r="M3777" t="n">
        <v>0</v>
      </c>
      <c r="N3777" t="n">
        <v>0</v>
      </c>
      <c r="O3777" t="n">
        <v>0</v>
      </c>
      <c r="P3777" t="inlineStr">
        <is>
          <t>2025-12-08</t>
        </is>
      </c>
      <c r="Q3777" t="inlineStr">
        <is>
          <t>2026-06-08</t>
        </is>
      </c>
      <c r="R3777" t="inlineStr">
        <is>
          <t>+10%▶50% 익절 / +20%▶30% 익절 / +30%▶20% 익절</t>
        </is>
      </c>
      <c r="S3777" t="inlineStr">
        <is>
          <t>-5%▶40% 손절 / -15%▶30% 손절 / -20%▶30% 손절</t>
        </is>
      </c>
      <c r="T3777" t="inlineStr">
        <is>
          <t>매수 0.0005 / 매도 0.0025 / 슬리피지 0.0007</t>
        </is>
      </c>
    </row>
    <row r="3778">
      <c r="A3778" t="inlineStr">
        <is>
          <t>한온시스템|6개월 전에 샀다면|[수익극대화]+[칼손절]</t>
        </is>
      </c>
      <c r="B3778" t="inlineStr">
        <is>
          <t>한온시스템</t>
        </is>
      </c>
      <c r="C3778" t="inlineStr">
        <is>
          <t>018880</t>
        </is>
      </c>
      <c r="D3778" t="inlineStr">
        <is>
          <t>6개월 전에 샀다면</t>
        </is>
      </c>
      <c r="E3778" t="inlineStr">
        <is>
          <t>[수익극대화]+[칼손절]</t>
        </is>
      </c>
      <c r="F3778" t="inlineStr">
        <is>
          <t>[수익극대화]</t>
        </is>
      </c>
      <c r="G3778" t="inlineStr">
        <is>
          <t>[칼손절]</t>
        </is>
      </c>
      <c r="H3778" t="n">
        <v>300000</v>
      </c>
      <c r="I3778" t="n">
        <v>3695</v>
      </c>
      <c r="J3778" t="n">
        <v>4380</v>
      </c>
      <c r="K3778" t="n">
        <v>18.54</v>
      </c>
      <c r="L3778" t="n">
        <v>0</v>
      </c>
      <c r="M3778" t="n">
        <v>0</v>
      </c>
      <c r="N3778" t="n">
        <v>0</v>
      </c>
      <c r="O3778" t="n">
        <v>0</v>
      </c>
      <c r="P3778" t="inlineStr">
        <is>
          <t>2025-12-08</t>
        </is>
      </c>
      <c r="Q3778" t="inlineStr">
        <is>
          <t>2026-06-08</t>
        </is>
      </c>
      <c r="R3778" t="inlineStr">
        <is>
          <t>+10%▶40% 익절 / +20%▶30% 익절 / +40%▶30% 익절</t>
        </is>
      </c>
      <c r="S3778" t="inlineStr">
        <is>
          <t>-2%▶80% 손절 / -4%▶10% 손절 / -6%▶10% 손절</t>
        </is>
      </c>
      <c r="T3778" t="inlineStr">
        <is>
          <t>매수 0.0005 / 매도 0.0025 / 슬리피지 0.0007</t>
        </is>
      </c>
    </row>
    <row r="3779">
      <c r="A3779" t="inlineStr">
        <is>
          <t>한온시스템|6개월 전에 샀다면|[수익극대화]+[정석방어]</t>
        </is>
      </c>
      <c r="B3779" t="inlineStr">
        <is>
          <t>한온시스템</t>
        </is>
      </c>
      <c r="C3779" t="inlineStr">
        <is>
          <t>018880</t>
        </is>
      </c>
      <c r="D3779" t="inlineStr">
        <is>
          <t>6개월 전에 샀다면</t>
        </is>
      </c>
      <c r="E3779" t="inlineStr">
        <is>
          <t>[수익극대화]+[정석방어]</t>
        </is>
      </c>
      <c r="F3779" t="inlineStr">
        <is>
          <t>[수익극대화]</t>
        </is>
      </c>
      <c r="G3779" t="inlineStr">
        <is>
          <t>[정석방어]</t>
        </is>
      </c>
      <c r="H3779" t="n">
        <v>300000</v>
      </c>
      <c r="I3779" t="n">
        <v>3695</v>
      </c>
      <c r="J3779" t="n">
        <v>4380</v>
      </c>
      <c r="K3779" t="n">
        <v>18.54</v>
      </c>
      <c r="L3779" t="n">
        <v>0</v>
      </c>
      <c r="M3779" t="n">
        <v>0</v>
      </c>
      <c r="N3779" t="n">
        <v>0</v>
      </c>
      <c r="O3779" t="n">
        <v>0</v>
      </c>
      <c r="P3779" t="inlineStr">
        <is>
          <t>2025-12-08</t>
        </is>
      </c>
      <c r="Q3779" t="inlineStr">
        <is>
          <t>2026-06-08</t>
        </is>
      </c>
      <c r="R3779" t="inlineStr">
        <is>
          <t>+10%▶40% 익절 / +20%▶30% 익절 / +40%▶30% 익절</t>
        </is>
      </c>
      <c r="S3779" t="inlineStr">
        <is>
          <t>-3%▶70% 손절 / -5%▶20% 손절 / -10%▶10% 손절</t>
        </is>
      </c>
      <c r="T3779" t="inlineStr">
        <is>
          <t>매수 0.0005 / 매도 0.0025 / 슬리피지 0.0007</t>
        </is>
      </c>
    </row>
    <row r="3780">
      <c r="A3780" t="inlineStr">
        <is>
          <t>한온시스템|6개월 전에 샀다면|[수익극대화]+[변동성허용]</t>
        </is>
      </c>
      <c r="B3780" t="inlineStr">
        <is>
          <t>한온시스템</t>
        </is>
      </c>
      <c r="C3780" t="inlineStr">
        <is>
          <t>018880</t>
        </is>
      </c>
      <c r="D3780" t="inlineStr">
        <is>
          <t>6개월 전에 샀다면</t>
        </is>
      </c>
      <c r="E3780" t="inlineStr">
        <is>
          <t>[수익극대화]+[변동성허용]</t>
        </is>
      </c>
      <c r="F3780" t="inlineStr">
        <is>
          <t>[수익극대화]</t>
        </is>
      </c>
      <c r="G3780" t="inlineStr">
        <is>
          <t>[변동성허용]</t>
        </is>
      </c>
      <c r="H3780" t="n">
        <v>300000</v>
      </c>
      <c r="I3780" t="n">
        <v>3695</v>
      </c>
      <c r="J3780" t="n">
        <v>4380</v>
      </c>
      <c r="K3780" t="n">
        <v>18.54</v>
      </c>
      <c r="L3780" t="n">
        <v>0</v>
      </c>
      <c r="M3780" t="n">
        <v>0</v>
      </c>
      <c r="N3780" t="n">
        <v>0</v>
      </c>
      <c r="O3780" t="n">
        <v>0</v>
      </c>
      <c r="P3780" t="inlineStr">
        <is>
          <t>2025-12-08</t>
        </is>
      </c>
      <c r="Q3780" t="inlineStr">
        <is>
          <t>2026-06-08</t>
        </is>
      </c>
      <c r="R3780" t="inlineStr">
        <is>
          <t>+10%▶40% 익절 / +20%▶30% 익절 / +40%▶30% 익절</t>
        </is>
      </c>
      <c r="S3780" t="inlineStr">
        <is>
          <t>-5%▶50% 손절 / -10%▶30% 손절 / -15%▶20% 손절</t>
        </is>
      </c>
      <c r="T3780" t="inlineStr">
        <is>
          <t>매수 0.0005 / 매도 0.0025 / 슬리피지 0.0007</t>
        </is>
      </c>
    </row>
    <row r="3781">
      <c r="A3781" t="inlineStr">
        <is>
          <t>한온시스템|6개월 전에 샀다면|[수익극대화]+[버티기형]</t>
        </is>
      </c>
      <c r="B3781" t="inlineStr">
        <is>
          <t>한온시스템</t>
        </is>
      </c>
      <c r="C3781" t="inlineStr">
        <is>
          <t>018880</t>
        </is>
      </c>
      <c r="D3781" t="inlineStr">
        <is>
          <t>6개월 전에 샀다면</t>
        </is>
      </c>
      <c r="E3781" t="inlineStr">
        <is>
          <t>[수익극대화]+[버티기형]</t>
        </is>
      </c>
      <c r="F3781" t="inlineStr">
        <is>
          <t>[수익극대화]</t>
        </is>
      </c>
      <c r="G3781" t="inlineStr">
        <is>
          <t>[버티기형]</t>
        </is>
      </c>
      <c r="H3781" t="n">
        <v>300000</v>
      </c>
      <c r="I3781" t="n">
        <v>3695</v>
      </c>
      <c r="J3781" t="n">
        <v>4380</v>
      </c>
      <c r="K3781" t="n">
        <v>18.54</v>
      </c>
      <c r="L3781" t="n">
        <v>0</v>
      </c>
      <c r="M3781" t="n">
        <v>0</v>
      </c>
      <c r="N3781" t="n">
        <v>0</v>
      </c>
      <c r="O3781" t="n">
        <v>0</v>
      </c>
      <c r="P3781" t="inlineStr">
        <is>
          <t>2025-12-08</t>
        </is>
      </c>
      <c r="Q3781" t="inlineStr">
        <is>
          <t>2026-06-08</t>
        </is>
      </c>
      <c r="R3781" t="inlineStr">
        <is>
          <t>+10%▶40% 익절 / +20%▶30% 익절 / +40%▶30% 익절</t>
        </is>
      </c>
      <c r="S3781" t="inlineStr">
        <is>
          <t>-5%▶40% 손절 / -15%▶30% 손절 / -20%▶30% 손절</t>
        </is>
      </c>
      <c r="T3781" t="inlineStr">
        <is>
          <t>매수 0.0005 / 매도 0.0025 / 슬리피지 0.0007</t>
        </is>
      </c>
    </row>
    <row r="3782">
      <c r="A3782" t="inlineStr">
        <is>
          <t>한온시스템|전체 평가기간|[초단타]+[칼손절]</t>
        </is>
      </c>
      <c r="B3782" t="inlineStr">
        <is>
          <t>한온시스템</t>
        </is>
      </c>
      <c r="C3782" t="inlineStr">
        <is>
          <t>018880</t>
        </is>
      </c>
      <c r="D3782" t="inlineStr">
        <is>
          <t>전체 평가기간</t>
        </is>
      </c>
      <c r="E3782" t="inlineStr">
        <is>
          <t>[초단타]+[칼손절]</t>
        </is>
      </c>
      <c r="F3782" t="inlineStr">
        <is>
          <t>[초단타]</t>
        </is>
      </c>
      <c r="G3782" t="inlineStr">
        <is>
          <t>[칼손절]</t>
        </is>
      </c>
      <c r="H3782" t="n">
        <v>300000</v>
      </c>
      <c r="I3782" t="n">
        <v>2935</v>
      </c>
      <c r="J3782" t="n">
        <v>4380</v>
      </c>
      <c r="K3782" t="n">
        <v>49.23</v>
      </c>
      <c r="L3782" t="n">
        <v>0</v>
      </c>
      <c r="M3782" t="n">
        <v>0</v>
      </c>
      <c r="N3782" t="n">
        <v>0</v>
      </c>
      <c r="O3782" t="n">
        <v>0</v>
      </c>
      <c r="P3782" t="inlineStr">
        <is>
          <t>2026-01-02</t>
        </is>
      </c>
      <c r="Q3782" t="inlineStr">
        <is>
          <t>2026-06-08</t>
        </is>
      </c>
      <c r="R3782" t="inlineStr">
        <is>
          <t>+3%▶70% 익절 / +5%▶20% 익절 / +10%▶10% 익절</t>
        </is>
      </c>
      <c r="S3782" t="inlineStr">
        <is>
          <t>-2%▶80% 손절 / -4%▶10% 손절 / -6%▶10% 손절</t>
        </is>
      </c>
      <c r="T3782" t="inlineStr">
        <is>
          <t>매수 0.0005 / 매도 0.0025 / 슬리피지 0.0007</t>
        </is>
      </c>
    </row>
    <row r="3783">
      <c r="A3783" t="inlineStr">
        <is>
          <t>한온시스템|전체 평가기간|[초단타]+[정석방어]</t>
        </is>
      </c>
      <c r="B3783" t="inlineStr">
        <is>
          <t>한온시스템</t>
        </is>
      </c>
      <c r="C3783" t="inlineStr">
        <is>
          <t>018880</t>
        </is>
      </c>
      <c r="D3783" t="inlineStr">
        <is>
          <t>전체 평가기간</t>
        </is>
      </c>
      <c r="E3783" t="inlineStr">
        <is>
          <t>[초단타]+[정석방어]</t>
        </is>
      </c>
      <c r="F3783" t="inlineStr">
        <is>
          <t>[초단타]</t>
        </is>
      </c>
      <c r="G3783" t="inlineStr">
        <is>
          <t>[정석방어]</t>
        </is>
      </c>
      <c r="H3783" t="n">
        <v>300000</v>
      </c>
      <c r="I3783" t="n">
        <v>2935</v>
      </c>
      <c r="J3783" t="n">
        <v>4380</v>
      </c>
      <c r="K3783" t="n">
        <v>49.23</v>
      </c>
      <c r="L3783" t="n">
        <v>0</v>
      </c>
      <c r="M3783" t="n">
        <v>0</v>
      </c>
      <c r="N3783" t="n">
        <v>0</v>
      </c>
      <c r="O3783" t="n">
        <v>0</v>
      </c>
      <c r="P3783" t="inlineStr">
        <is>
          <t>2026-01-02</t>
        </is>
      </c>
      <c r="Q3783" t="inlineStr">
        <is>
          <t>2026-06-08</t>
        </is>
      </c>
      <c r="R3783" t="inlineStr">
        <is>
          <t>+3%▶70% 익절 / +5%▶20% 익절 / +10%▶10% 익절</t>
        </is>
      </c>
      <c r="S3783" t="inlineStr">
        <is>
          <t>-3%▶70% 손절 / -5%▶20% 손절 / -10%▶10% 손절</t>
        </is>
      </c>
      <c r="T3783" t="inlineStr">
        <is>
          <t>매수 0.0005 / 매도 0.0025 / 슬리피지 0.0007</t>
        </is>
      </c>
    </row>
    <row r="3784">
      <c r="A3784" t="inlineStr">
        <is>
          <t>한온시스템|전체 평가기간|[초단타]+[변동성허용]</t>
        </is>
      </c>
      <c r="B3784" t="inlineStr">
        <is>
          <t>한온시스템</t>
        </is>
      </c>
      <c r="C3784" t="inlineStr">
        <is>
          <t>018880</t>
        </is>
      </c>
      <c r="D3784" t="inlineStr">
        <is>
          <t>전체 평가기간</t>
        </is>
      </c>
      <c r="E3784" t="inlineStr">
        <is>
          <t>[초단타]+[변동성허용]</t>
        </is>
      </c>
      <c r="F3784" t="inlineStr">
        <is>
          <t>[초단타]</t>
        </is>
      </c>
      <c r="G3784" t="inlineStr">
        <is>
          <t>[변동성허용]</t>
        </is>
      </c>
      <c r="H3784" t="n">
        <v>300000</v>
      </c>
      <c r="I3784" t="n">
        <v>2935</v>
      </c>
      <c r="J3784" t="n">
        <v>4380</v>
      </c>
      <c r="K3784" t="n">
        <v>49.23</v>
      </c>
      <c r="L3784" t="n">
        <v>0</v>
      </c>
      <c r="M3784" t="n">
        <v>0</v>
      </c>
      <c r="N3784" t="n">
        <v>0</v>
      </c>
      <c r="O3784" t="n">
        <v>0</v>
      </c>
      <c r="P3784" t="inlineStr">
        <is>
          <t>2026-01-02</t>
        </is>
      </c>
      <c r="Q3784" t="inlineStr">
        <is>
          <t>2026-06-08</t>
        </is>
      </c>
      <c r="R3784" t="inlineStr">
        <is>
          <t>+3%▶70% 익절 / +5%▶20% 익절 / +10%▶10% 익절</t>
        </is>
      </c>
      <c r="S3784" t="inlineStr">
        <is>
          <t>-5%▶50% 손절 / -10%▶30% 손절 / -15%▶20% 손절</t>
        </is>
      </c>
      <c r="T3784" t="inlineStr">
        <is>
          <t>매수 0.0005 / 매도 0.0025 / 슬리피지 0.0007</t>
        </is>
      </c>
    </row>
    <row r="3785">
      <c r="A3785" t="inlineStr">
        <is>
          <t>한온시스템|전체 평가기간|[초단타]+[버티기형]</t>
        </is>
      </c>
      <c r="B3785" t="inlineStr">
        <is>
          <t>한온시스템</t>
        </is>
      </c>
      <c r="C3785" t="inlineStr">
        <is>
          <t>018880</t>
        </is>
      </c>
      <c r="D3785" t="inlineStr">
        <is>
          <t>전체 평가기간</t>
        </is>
      </c>
      <c r="E3785" t="inlineStr">
        <is>
          <t>[초단타]+[버티기형]</t>
        </is>
      </c>
      <c r="F3785" t="inlineStr">
        <is>
          <t>[초단타]</t>
        </is>
      </c>
      <c r="G3785" t="inlineStr">
        <is>
          <t>[버티기형]</t>
        </is>
      </c>
      <c r="H3785" t="n">
        <v>300000</v>
      </c>
      <c r="I3785" t="n">
        <v>2935</v>
      </c>
      <c r="J3785" t="n">
        <v>4380</v>
      </c>
      <c r="K3785" t="n">
        <v>49.23</v>
      </c>
      <c r="L3785" t="n">
        <v>0</v>
      </c>
      <c r="M3785" t="n">
        <v>0</v>
      </c>
      <c r="N3785" t="n">
        <v>0</v>
      </c>
      <c r="O3785" t="n">
        <v>0</v>
      </c>
      <c r="P3785" t="inlineStr">
        <is>
          <t>2026-01-02</t>
        </is>
      </c>
      <c r="Q3785" t="inlineStr">
        <is>
          <t>2026-06-08</t>
        </is>
      </c>
      <c r="R3785" t="inlineStr">
        <is>
          <t>+3%▶70% 익절 / +5%▶20% 익절 / +10%▶10% 익절</t>
        </is>
      </c>
      <c r="S3785" t="inlineStr">
        <is>
          <t>-5%▶40% 손절 / -15%▶30% 손절 / -20%▶30% 손절</t>
        </is>
      </c>
      <c r="T3785" t="inlineStr">
        <is>
          <t>매수 0.0005 / 매도 0.0025 / 슬리피지 0.0007</t>
        </is>
      </c>
    </row>
    <row r="3786">
      <c r="A3786" t="inlineStr">
        <is>
          <t>한온시스템|전체 평가기간|[단기스윙]+[칼손절]</t>
        </is>
      </c>
      <c r="B3786" t="inlineStr">
        <is>
          <t>한온시스템</t>
        </is>
      </c>
      <c r="C3786" t="inlineStr">
        <is>
          <t>018880</t>
        </is>
      </c>
      <c r="D3786" t="inlineStr">
        <is>
          <t>전체 평가기간</t>
        </is>
      </c>
      <c r="E3786" t="inlineStr">
        <is>
          <t>[단기스윙]+[칼손절]</t>
        </is>
      </c>
      <c r="F3786" t="inlineStr">
        <is>
          <t>[단기스윙]</t>
        </is>
      </c>
      <c r="G3786" t="inlineStr">
        <is>
          <t>[칼손절]</t>
        </is>
      </c>
      <c r="H3786" t="n">
        <v>300000</v>
      </c>
      <c r="I3786" t="n">
        <v>2935</v>
      </c>
      <c r="J3786" t="n">
        <v>4380</v>
      </c>
      <c r="K3786" t="n">
        <v>49.23</v>
      </c>
      <c r="L3786" t="n">
        <v>0</v>
      </c>
      <c r="M3786" t="n">
        <v>0</v>
      </c>
      <c r="N3786" t="n">
        <v>0</v>
      </c>
      <c r="O3786" t="n">
        <v>0</v>
      </c>
      <c r="P3786" t="inlineStr">
        <is>
          <t>2026-01-02</t>
        </is>
      </c>
      <c r="Q3786" t="inlineStr">
        <is>
          <t>2026-06-08</t>
        </is>
      </c>
      <c r="R3786" t="inlineStr">
        <is>
          <t>+5%▶60% 익절 / +10%▶30% 익절 / +20%▶10% 익절</t>
        </is>
      </c>
      <c r="S3786" t="inlineStr">
        <is>
          <t>-2%▶80% 손절 / -4%▶10% 손절 / -6%▶10% 손절</t>
        </is>
      </c>
      <c r="T3786" t="inlineStr">
        <is>
          <t>매수 0.0005 / 매도 0.0025 / 슬리피지 0.0007</t>
        </is>
      </c>
    </row>
    <row r="3787">
      <c r="A3787" t="inlineStr">
        <is>
          <t>한온시스템|전체 평가기간|[단기스윙]+[정석방어]</t>
        </is>
      </c>
      <c r="B3787" t="inlineStr">
        <is>
          <t>한온시스템</t>
        </is>
      </c>
      <c r="C3787" t="inlineStr">
        <is>
          <t>018880</t>
        </is>
      </c>
      <c r="D3787" t="inlineStr">
        <is>
          <t>전체 평가기간</t>
        </is>
      </c>
      <c r="E3787" t="inlineStr">
        <is>
          <t>[단기스윙]+[정석방어]</t>
        </is>
      </c>
      <c r="F3787" t="inlineStr">
        <is>
          <t>[단기스윙]</t>
        </is>
      </c>
      <c r="G3787" t="inlineStr">
        <is>
          <t>[정석방어]</t>
        </is>
      </c>
      <c r="H3787" t="n">
        <v>300000</v>
      </c>
      <c r="I3787" t="n">
        <v>2935</v>
      </c>
      <c r="J3787" t="n">
        <v>4380</v>
      </c>
      <c r="K3787" t="n">
        <v>49.23</v>
      </c>
      <c r="L3787" t="n">
        <v>0</v>
      </c>
      <c r="M3787" t="n">
        <v>0</v>
      </c>
      <c r="N3787" t="n">
        <v>0</v>
      </c>
      <c r="O3787" t="n">
        <v>0</v>
      </c>
      <c r="P3787" t="inlineStr">
        <is>
          <t>2026-01-02</t>
        </is>
      </c>
      <c r="Q3787" t="inlineStr">
        <is>
          <t>2026-06-08</t>
        </is>
      </c>
      <c r="R3787" t="inlineStr">
        <is>
          <t>+5%▶60% 익절 / +10%▶30% 익절 / +20%▶10% 익절</t>
        </is>
      </c>
      <c r="S3787" t="inlineStr">
        <is>
          <t>-3%▶70% 손절 / -5%▶20% 손절 / -10%▶10% 손절</t>
        </is>
      </c>
      <c r="T3787" t="inlineStr">
        <is>
          <t>매수 0.0005 / 매도 0.0025 / 슬리피지 0.0007</t>
        </is>
      </c>
    </row>
    <row r="3788">
      <c r="A3788" t="inlineStr">
        <is>
          <t>한온시스템|전체 평가기간|[단기스윙]+[변동성허용]</t>
        </is>
      </c>
      <c r="B3788" t="inlineStr">
        <is>
          <t>한온시스템</t>
        </is>
      </c>
      <c r="C3788" t="inlineStr">
        <is>
          <t>018880</t>
        </is>
      </c>
      <c r="D3788" t="inlineStr">
        <is>
          <t>전체 평가기간</t>
        </is>
      </c>
      <c r="E3788" t="inlineStr">
        <is>
          <t>[단기스윙]+[변동성허용]</t>
        </is>
      </c>
      <c r="F3788" t="inlineStr">
        <is>
          <t>[단기스윙]</t>
        </is>
      </c>
      <c r="G3788" t="inlineStr">
        <is>
          <t>[변동성허용]</t>
        </is>
      </c>
      <c r="H3788" t="n">
        <v>300000</v>
      </c>
      <c r="I3788" t="n">
        <v>2935</v>
      </c>
      <c r="J3788" t="n">
        <v>4380</v>
      </c>
      <c r="K3788" t="n">
        <v>49.23</v>
      </c>
      <c r="L3788" t="n">
        <v>0</v>
      </c>
      <c r="M3788" t="n">
        <v>0</v>
      </c>
      <c r="N3788" t="n">
        <v>0</v>
      </c>
      <c r="O3788" t="n">
        <v>0</v>
      </c>
      <c r="P3788" t="inlineStr">
        <is>
          <t>2026-01-02</t>
        </is>
      </c>
      <c r="Q3788" t="inlineStr">
        <is>
          <t>2026-06-08</t>
        </is>
      </c>
      <c r="R3788" t="inlineStr">
        <is>
          <t>+5%▶60% 익절 / +10%▶30% 익절 / +20%▶10% 익절</t>
        </is>
      </c>
      <c r="S3788" t="inlineStr">
        <is>
          <t>-5%▶50% 손절 / -10%▶30% 손절 / -15%▶20% 손절</t>
        </is>
      </c>
      <c r="T3788" t="inlineStr">
        <is>
          <t>매수 0.0005 / 매도 0.0025 / 슬리피지 0.0007</t>
        </is>
      </c>
    </row>
    <row r="3789">
      <c r="A3789" t="inlineStr">
        <is>
          <t>한온시스템|전체 평가기간|[단기스윙]+[버티기형]</t>
        </is>
      </c>
      <c r="B3789" t="inlineStr">
        <is>
          <t>한온시스템</t>
        </is>
      </c>
      <c r="C3789" t="inlineStr">
        <is>
          <t>018880</t>
        </is>
      </c>
      <c r="D3789" t="inlineStr">
        <is>
          <t>전체 평가기간</t>
        </is>
      </c>
      <c r="E3789" t="inlineStr">
        <is>
          <t>[단기스윙]+[버티기형]</t>
        </is>
      </c>
      <c r="F3789" t="inlineStr">
        <is>
          <t>[단기스윙]</t>
        </is>
      </c>
      <c r="G3789" t="inlineStr">
        <is>
          <t>[버티기형]</t>
        </is>
      </c>
      <c r="H3789" t="n">
        <v>300000</v>
      </c>
      <c r="I3789" t="n">
        <v>2935</v>
      </c>
      <c r="J3789" t="n">
        <v>4380</v>
      </c>
      <c r="K3789" t="n">
        <v>49.23</v>
      </c>
      <c r="L3789" t="n">
        <v>0</v>
      </c>
      <c r="M3789" t="n">
        <v>0</v>
      </c>
      <c r="N3789" t="n">
        <v>0</v>
      </c>
      <c r="O3789" t="n">
        <v>0</v>
      </c>
      <c r="P3789" t="inlineStr">
        <is>
          <t>2026-01-02</t>
        </is>
      </c>
      <c r="Q3789" t="inlineStr">
        <is>
          <t>2026-06-08</t>
        </is>
      </c>
      <c r="R3789" t="inlineStr">
        <is>
          <t>+5%▶60% 익절 / +10%▶30% 익절 / +20%▶10% 익절</t>
        </is>
      </c>
      <c r="S3789" t="inlineStr">
        <is>
          <t>-5%▶40% 손절 / -15%▶30% 손절 / -20%▶30% 손절</t>
        </is>
      </c>
      <c r="T3789" t="inlineStr">
        <is>
          <t>매수 0.0005 / 매도 0.0025 / 슬리피지 0.0007</t>
        </is>
      </c>
    </row>
    <row r="3790">
      <c r="A3790" t="inlineStr">
        <is>
          <t>한온시스템|전체 평가기간|[대표님룰]+[칼손절]</t>
        </is>
      </c>
      <c r="B3790" t="inlineStr">
        <is>
          <t>한온시스템</t>
        </is>
      </c>
      <c r="C3790" t="inlineStr">
        <is>
          <t>018880</t>
        </is>
      </c>
      <c r="D3790" t="inlineStr">
        <is>
          <t>전체 평가기간</t>
        </is>
      </c>
      <c r="E3790" t="inlineStr">
        <is>
          <t>[대표님룰]+[칼손절]</t>
        </is>
      </c>
      <c r="F3790" t="inlineStr">
        <is>
          <t>[대표님룰]</t>
        </is>
      </c>
      <c r="G3790" t="inlineStr">
        <is>
          <t>[칼손절]</t>
        </is>
      </c>
      <c r="H3790" t="n">
        <v>300000</v>
      </c>
      <c r="I3790" t="n">
        <v>2935</v>
      </c>
      <c r="J3790" t="n">
        <v>4380</v>
      </c>
      <c r="K3790" t="n">
        <v>49.23</v>
      </c>
      <c r="L3790" t="n">
        <v>0</v>
      </c>
      <c r="M3790" t="n">
        <v>0</v>
      </c>
      <c r="N3790" t="n">
        <v>0</v>
      </c>
      <c r="O3790" t="n">
        <v>0</v>
      </c>
      <c r="P3790" t="inlineStr">
        <is>
          <t>2026-01-02</t>
        </is>
      </c>
      <c r="Q3790" t="inlineStr">
        <is>
          <t>2026-06-08</t>
        </is>
      </c>
      <c r="R3790" t="inlineStr">
        <is>
          <t>+5%▶60% 익절 / +10%▶30% 익절 / +30%▶10% 익절</t>
        </is>
      </c>
      <c r="S3790" t="inlineStr">
        <is>
          <t>-2%▶80% 손절 / -4%▶10% 손절 / -6%▶10% 손절</t>
        </is>
      </c>
      <c r="T3790" t="inlineStr">
        <is>
          <t>매수 0.0005 / 매도 0.0025 / 슬리피지 0.0007</t>
        </is>
      </c>
    </row>
    <row r="3791">
      <c r="A3791" t="inlineStr">
        <is>
          <t>한온시스템|전체 평가기간|[대표님룰]+[정석방어]</t>
        </is>
      </c>
      <c r="B3791" t="inlineStr">
        <is>
          <t>한온시스템</t>
        </is>
      </c>
      <c r="C3791" t="inlineStr">
        <is>
          <t>018880</t>
        </is>
      </c>
      <c r="D3791" t="inlineStr">
        <is>
          <t>전체 평가기간</t>
        </is>
      </c>
      <c r="E3791" t="inlineStr">
        <is>
          <t>[대표님룰]+[정석방어]</t>
        </is>
      </c>
      <c r="F3791" t="inlineStr">
        <is>
          <t>[대표님룰]</t>
        </is>
      </c>
      <c r="G3791" t="inlineStr">
        <is>
          <t>[정석방어]</t>
        </is>
      </c>
      <c r="H3791" t="n">
        <v>300000</v>
      </c>
      <c r="I3791" t="n">
        <v>2935</v>
      </c>
      <c r="J3791" t="n">
        <v>4380</v>
      </c>
      <c r="K3791" t="n">
        <v>49.23</v>
      </c>
      <c r="L3791" t="n">
        <v>0</v>
      </c>
      <c r="M3791" t="n">
        <v>0</v>
      </c>
      <c r="N3791" t="n">
        <v>0</v>
      </c>
      <c r="O3791" t="n">
        <v>0</v>
      </c>
      <c r="P3791" t="inlineStr">
        <is>
          <t>2026-01-02</t>
        </is>
      </c>
      <c r="Q3791" t="inlineStr">
        <is>
          <t>2026-06-08</t>
        </is>
      </c>
      <c r="R3791" t="inlineStr">
        <is>
          <t>+5%▶60% 익절 / +10%▶30% 익절 / +30%▶10% 익절</t>
        </is>
      </c>
      <c r="S3791" t="inlineStr">
        <is>
          <t>-3%▶70% 손절 / -5%▶20% 손절 / -10%▶10% 손절</t>
        </is>
      </c>
      <c r="T3791" t="inlineStr">
        <is>
          <t>매수 0.0005 / 매도 0.0025 / 슬리피지 0.0007</t>
        </is>
      </c>
    </row>
    <row r="3792">
      <c r="A3792" t="inlineStr">
        <is>
          <t>한온시스템|전체 평가기간|[대표님룰]+[변동성허용]</t>
        </is>
      </c>
      <c r="B3792" t="inlineStr">
        <is>
          <t>한온시스템</t>
        </is>
      </c>
      <c r="C3792" t="inlineStr">
        <is>
          <t>018880</t>
        </is>
      </c>
      <c r="D3792" t="inlineStr">
        <is>
          <t>전체 평가기간</t>
        </is>
      </c>
      <c r="E3792" t="inlineStr">
        <is>
          <t>[대표님룰]+[변동성허용]</t>
        </is>
      </c>
      <c r="F3792" t="inlineStr">
        <is>
          <t>[대표님룰]</t>
        </is>
      </c>
      <c r="G3792" t="inlineStr">
        <is>
          <t>[변동성허용]</t>
        </is>
      </c>
      <c r="H3792" t="n">
        <v>300000</v>
      </c>
      <c r="I3792" t="n">
        <v>2935</v>
      </c>
      <c r="J3792" t="n">
        <v>4380</v>
      </c>
      <c r="K3792" t="n">
        <v>49.23</v>
      </c>
      <c r="L3792" t="n">
        <v>0</v>
      </c>
      <c r="M3792" t="n">
        <v>0</v>
      </c>
      <c r="N3792" t="n">
        <v>0</v>
      </c>
      <c r="O3792" t="n">
        <v>0</v>
      </c>
      <c r="P3792" t="inlineStr">
        <is>
          <t>2026-01-02</t>
        </is>
      </c>
      <c r="Q3792" t="inlineStr">
        <is>
          <t>2026-06-08</t>
        </is>
      </c>
      <c r="R3792" t="inlineStr">
        <is>
          <t>+5%▶60% 익절 / +10%▶30% 익절 / +30%▶10% 익절</t>
        </is>
      </c>
      <c r="S3792" t="inlineStr">
        <is>
          <t>-5%▶50% 손절 / -10%▶30% 손절 / -15%▶20% 손절</t>
        </is>
      </c>
      <c r="T3792" t="inlineStr">
        <is>
          <t>매수 0.0005 / 매도 0.0025 / 슬리피지 0.0007</t>
        </is>
      </c>
    </row>
    <row r="3793">
      <c r="A3793" t="inlineStr">
        <is>
          <t>한온시스템|전체 평가기간|[대표님룰]+[버티기형]</t>
        </is>
      </c>
      <c r="B3793" t="inlineStr">
        <is>
          <t>한온시스템</t>
        </is>
      </c>
      <c r="C3793" t="inlineStr">
        <is>
          <t>018880</t>
        </is>
      </c>
      <c r="D3793" t="inlineStr">
        <is>
          <t>전체 평가기간</t>
        </is>
      </c>
      <c r="E3793" t="inlineStr">
        <is>
          <t>[대표님룰]+[버티기형]</t>
        </is>
      </c>
      <c r="F3793" t="inlineStr">
        <is>
          <t>[대표님룰]</t>
        </is>
      </c>
      <c r="G3793" t="inlineStr">
        <is>
          <t>[버티기형]</t>
        </is>
      </c>
      <c r="H3793" t="n">
        <v>300000</v>
      </c>
      <c r="I3793" t="n">
        <v>2935</v>
      </c>
      <c r="J3793" t="n">
        <v>4380</v>
      </c>
      <c r="K3793" t="n">
        <v>49.23</v>
      </c>
      <c r="L3793" t="n">
        <v>0</v>
      </c>
      <c r="M3793" t="n">
        <v>0</v>
      </c>
      <c r="N3793" t="n">
        <v>0</v>
      </c>
      <c r="O3793" t="n">
        <v>0</v>
      </c>
      <c r="P3793" t="inlineStr">
        <is>
          <t>2026-01-02</t>
        </is>
      </c>
      <c r="Q3793" t="inlineStr">
        <is>
          <t>2026-06-08</t>
        </is>
      </c>
      <c r="R3793" t="inlineStr">
        <is>
          <t>+5%▶60% 익절 / +10%▶30% 익절 / +30%▶10% 익절</t>
        </is>
      </c>
      <c r="S3793" t="inlineStr">
        <is>
          <t>-5%▶40% 손절 / -15%▶30% 손절 / -20%▶30% 손절</t>
        </is>
      </c>
      <c r="T3793" t="inlineStr">
        <is>
          <t>매수 0.0005 / 매도 0.0025 / 슬리피지 0.0007</t>
        </is>
      </c>
    </row>
    <row r="3794">
      <c r="A3794" t="inlineStr">
        <is>
          <t>한온시스템|전체 평가기간|[중기추세]+[칼손절]</t>
        </is>
      </c>
      <c r="B3794" t="inlineStr">
        <is>
          <t>한온시스템</t>
        </is>
      </c>
      <c r="C3794" t="inlineStr">
        <is>
          <t>018880</t>
        </is>
      </c>
      <c r="D3794" t="inlineStr">
        <is>
          <t>전체 평가기간</t>
        </is>
      </c>
      <c r="E3794" t="inlineStr">
        <is>
          <t>[중기추세]+[칼손절]</t>
        </is>
      </c>
      <c r="F3794" t="inlineStr">
        <is>
          <t>[중기추세]</t>
        </is>
      </c>
      <c r="G3794" t="inlineStr">
        <is>
          <t>[칼손절]</t>
        </is>
      </c>
      <c r="H3794" t="n">
        <v>300000</v>
      </c>
      <c r="I3794" t="n">
        <v>2935</v>
      </c>
      <c r="J3794" t="n">
        <v>4380</v>
      </c>
      <c r="K3794" t="n">
        <v>49.23</v>
      </c>
      <c r="L3794" t="n">
        <v>0</v>
      </c>
      <c r="M3794" t="n">
        <v>0</v>
      </c>
      <c r="N3794" t="n">
        <v>0</v>
      </c>
      <c r="O3794" t="n">
        <v>0</v>
      </c>
      <c r="P3794" t="inlineStr">
        <is>
          <t>2026-01-02</t>
        </is>
      </c>
      <c r="Q3794" t="inlineStr">
        <is>
          <t>2026-06-08</t>
        </is>
      </c>
      <c r="R3794" t="inlineStr">
        <is>
          <t>+10%▶50% 익절 / +20%▶30% 익절 / +30%▶20% 익절</t>
        </is>
      </c>
      <c r="S3794" t="inlineStr">
        <is>
          <t>-2%▶80% 손절 / -4%▶10% 손절 / -6%▶10% 손절</t>
        </is>
      </c>
      <c r="T3794" t="inlineStr">
        <is>
          <t>매수 0.0005 / 매도 0.0025 / 슬리피지 0.0007</t>
        </is>
      </c>
    </row>
    <row r="3795">
      <c r="A3795" t="inlineStr">
        <is>
          <t>한온시스템|전체 평가기간|[중기추세]+[정석방어]</t>
        </is>
      </c>
      <c r="B3795" t="inlineStr">
        <is>
          <t>한온시스템</t>
        </is>
      </c>
      <c r="C3795" t="inlineStr">
        <is>
          <t>018880</t>
        </is>
      </c>
      <c r="D3795" t="inlineStr">
        <is>
          <t>전체 평가기간</t>
        </is>
      </c>
      <c r="E3795" t="inlineStr">
        <is>
          <t>[중기추세]+[정석방어]</t>
        </is>
      </c>
      <c r="F3795" t="inlineStr">
        <is>
          <t>[중기추세]</t>
        </is>
      </c>
      <c r="G3795" t="inlineStr">
        <is>
          <t>[정석방어]</t>
        </is>
      </c>
      <c r="H3795" t="n">
        <v>300000</v>
      </c>
      <c r="I3795" t="n">
        <v>2935</v>
      </c>
      <c r="J3795" t="n">
        <v>4380</v>
      </c>
      <c r="K3795" t="n">
        <v>49.23</v>
      </c>
      <c r="L3795" t="n">
        <v>0</v>
      </c>
      <c r="M3795" t="n">
        <v>0</v>
      </c>
      <c r="N3795" t="n">
        <v>0</v>
      </c>
      <c r="O3795" t="n">
        <v>0</v>
      </c>
      <c r="P3795" t="inlineStr">
        <is>
          <t>2026-01-02</t>
        </is>
      </c>
      <c r="Q3795" t="inlineStr">
        <is>
          <t>2026-06-08</t>
        </is>
      </c>
      <c r="R3795" t="inlineStr">
        <is>
          <t>+10%▶50% 익절 / +20%▶30% 익절 / +30%▶20% 익절</t>
        </is>
      </c>
      <c r="S3795" t="inlineStr">
        <is>
          <t>-3%▶70% 손절 / -5%▶20% 손절 / -10%▶10% 손절</t>
        </is>
      </c>
      <c r="T3795" t="inlineStr">
        <is>
          <t>매수 0.0005 / 매도 0.0025 / 슬리피지 0.0007</t>
        </is>
      </c>
    </row>
    <row r="3796">
      <c r="A3796" t="inlineStr">
        <is>
          <t>한온시스템|전체 평가기간|[중기추세]+[변동성허용]</t>
        </is>
      </c>
      <c r="B3796" t="inlineStr">
        <is>
          <t>한온시스템</t>
        </is>
      </c>
      <c r="C3796" t="inlineStr">
        <is>
          <t>018880</t>
        </is>
      </c>
      <c r="D3796" t="inlineStr">
        <is>
          <t>전체 평가기간</t>
        </is>
      </c>
      <c r="E3796" t="inlineStr">
        <is>
          <t>[중기추세]+[변동성허용]</t>
        </is>
      </c>
      <c r="F3796" t="inlineStr">
        <is>
          <t>[중기추세]</t>
        </is>
      </c>
      <c r="G3796" t="inlineStr">
        <is>
          <t>[변동성허용]</t>
        </is>
      </c>
      <c r="H3796" t="n">
        <v>300000</v>
      </c>
      <c r="I3796" t="n">
        <v>2935</v>
      </c>
      <c r="J3796" t="n">
        <v>4380</v>
      </c>
      <c r="K3796" t="n">
        <v>49.23</v>
      </c>
      <c r="L3796" t="n">
        <v>0</v>
      </c>
      <c r="M3796" t="n">
        <v>0</v>
      </c>
      <c r="N3796" t="n">
        <v>0</v>
      </c>
      <c r="O3796" t="n">
        <v>0</v>
      </c>
      <c r="P3796" t="inlineStr">
        <is>
          <t>2026-01-02</t>
        </is>
      </c>
      <c r="Q3796" t="inlineStr">
        <is>
          <t>2026-06-08</t>
        </is>
      </c>
      <c r="R3796" t="inlineStr">
        <is>
          <t>+10%▶50% 익절 / +20%▶30% 익절 / +30%▶20% 익절</t>
        </is>
      </c>
      <c r="S3796" t="inlineStr">
        <is>
          <t>-5%▶50% 손절 / -10%▶30% 손절 / -15%▶20% 손절</t>
        </is>
      </c>
      <c r="T3796" t="inlineStr">
        <is>
          <t>매수 0.0005 / 매도 0.0025 / 슬리피지 0.0007</t>
        </is>
      </c>
    </row>
    <row r="3797">
      <c r="A3797" t="inlineStr">
        <is>
          <t>한온시스템|전체 평가기간|[중기추세]+[버티기형]</t>
        </is>
      </c>
      <c r="B3797" t="inlineStr">
        <is>
          <t>한온시스템</t>
        </is>
      </c>
      <c r="C3797" t="inlineStr">
        <is>
          <t>018880</t>
        </is>
      </c>
      <c r="D3797" t="inlineStr">
        <is>
          <t>전체 평가기간</t>
        </is>
      </c>
      <c r="E3797" t="inlineStr">
        <is>
          <t>[중기추세]+[버티기형]</t>
        </is>
      </c>
      <c r="F3797" t="inlineStr">
        <is>
          <t>[중기추세]</t>
        </is>
      </c>
      <c r="G3797" t="inlineStr">
        <is>
          <t>[버티기형]</t>
        </is>
      </c>
      <c r="H3797" t="n">
        <v>300000</v>
      </c>
      <c r="I3797" t="n">
        <v>2935</v>
      </c>
      <c r="J3797" t="n">
        <v>4380</v>
      </c>
      <c r="K3797" t="n">
        <v>49.23</v>
      </c>
      <c r="L3797" t="n">
        <v>0</v>
      </c>
      <c r="M3797" t="n">
        <v>0</v>
      </c>
      <c r="N3797" t="n">
        <v>0</v>
      </c>
      <c r="O3797" t="n">
        <v>0</v>
      </c>
      <c r="P3797" t="inlineStr">
        <is>
          <t>2026-01-02</t>
        </is>
      </c>
      <c r="Q3797" t="inlineStr">
        <is>
          <t>2026-06-08</t>
        </is>
      </c>
      <c r="R3797" t="inlineStr">
        <is>
          <t>+10%▶50% 익절 / +20%▶30% 익절 / +30%▶20% 익절</t>
        </is>
      </c>
      <c r="S3797" t="inlineStr">
        <is>
          <t>-5%▶40% 손절 / -15%▶30% 손절 / -20%▶30% 손절</t>
        </is>
      </c>
      <c r="T3797" t="inlineStr">
        <is>
          <t>매수 0.0005 / 매도 0.0025 / 슬리피지 0.0007</t>
        </is>
      </c>
    </row>
    <row r="3798">
      <c r="A3798" t="inlineStr">
        <is>
          <t>한온시스템|전체 평가기간|[수익극대화]+[칼손절]</t>
        </is>
      </c>
      <c r="B3798" t="inlineStr">
        <is>
          <t>한온시스템</t>
        </is>
      </c>
      <c r="C3798" t="inlineStr">
        <is>
          <t>018880</t>
        </is>
      </c>
      <c r="D3798" t="inlineStr">
        <is>
          <t>전체 평가기간</t>
        </is>
      </c>
      <c r="E3798" t="inlineStr">
        <is>
          <t>[수익극대화]+[칼손절]</t>
        </is>
      </c>
      <c r="F3798" t="inlineStr">
        <is>
          <t>[수익극대화]</t>
        </is>
      </c>
      <c r="G3798" t="inlineStr">
        <is>
          <t>[칼손절]</t>
        </is>
      </c>
      <c r="H3798" t="n">
        <v>300000</v>
      </c>
      <c r="I3798" t="n">
        <v>2935</v>
      </c>
      <c r="J3798" t="n">
        <v>4380</v>
      </c>
      <c r="K3798" t="n">
        <v>49.23</v>
      </c>
      <c r="L3798" t="n">
        <v>0</v>
      </c>
      <c r="M3798" t="n">
        <v>0</v>
      </c>
      <c r="N3798" t="n">
        <v>0</v>
      </c>
      <c r="O3798" t="n">
        <v>0</v>
      </c>
      <c r="P3798" t="inlineStr">
        <is>
          <t>2026-01-02</t>
        </is>
      </c>
      <c r="Q3798" t="inlineStr">
        <is>
          <t>2026-06-08</t>
        </is>
      </c>
      <c r="R3798" t="inlineStr">
        <is>
          <t>+10%▶40% 익절 / +20%▶30% 익절 / +40%▶30% 익절</t>
        </is>
      </c>
      <c r="S3798" t="inlineStr">
        <is>
          <t>-2%▶80% 손절 / -4%▶10% 손절 / -6%▶10% 손절</t>
        </is>
      </c>
      <c r="T3798" t="inlineStr">
        <is>
          <t>매수 0.0005 / 매도 0.0025 / 슬리피지 0.0007</t>
        </is>
      </c>
    </row>
    <row r="3799">
      <c r="A3799" t="inlineStr">
        <is>
          <t>한온시스템|전체 평가기간|[수익극대화]+[정석방어]</t>
        </is>
      </c>
      <c r="B3799" t="inlineStr">
        <is>
          <t>한온시스템</t>
        </is>
      </c>
      <c r="C3799" t="inlineStr">
        <is>
          <t>018880</t>
        </is>
      </c>
      <c r="D3799" t="inlineStr">
        <is>
          <t>전체 평가기간</t>
        </is>
      </c>
      <c r="E3799" t="inlineStr">
        <is>
          <t>[수익극대화]+[정석방어]</t>
        </is>
      </c>
      <c r="F3799" t="inlineStr">
        <is>
          <t>[수익극대화]</t>
        </is>
      </c>
      <c r="G3799" t="inlineStr">
        <is>
          <t>[정석방어]</t>
        </is>
      </c>
      <c r="H3799" t="n">
        <v>300000</v>
      </c>
      <c r="I3799" t="n">
        <v>2935</v>
      </c>
      <c r="J3799" t="n">
        <v>4380</v>
      </c>
      <c r="K3799" t="n">
        <v>49.23</v>
      </c>
      <c r="L3799" t="n">
        <v>0</v>
      </c>
      <c r="M3799" t="n">
        <v>0</v>
      </c>
      <c r="N3799" t="n">
        <v>0</v>
      </c>
      <c r="O3799" t="n">
        <v>0</v>
      </c>
      <c r="P3799" t="inlineStr">
        <is>
          <t>2026-01-02</t>
        </is>
      </c>
      <c r="Q3799" t="inlineStr">
        <is>
          <t>2026-06-08</t>
        </is>
      </c>
      <c r="R3799" t="inlineStr">
        <is>
          <t>+10%▶40% 익절 / +20%▶30% 익절 / +40%▶30% 익절</t>
        </is>
      </c>
      <c r="S3799" t="inlineStr">
        <is>
          <t>-3%▶70% 손절 / -5%▶20% 손절 / -10%▶10% 손절</t>
        </is>
      </c>
      <c r="T3799" t="inlineStr">
        <is>
          <t>매수 0.0005 / 매도 0.0025 / 슬리피지 0.0007</t>
        </is>
      </c>
    </row>
    <row r="3800">
      <c r="A3800" t="inlineStr">
        <is>
          <t>한온시스템|전체 평가기간|[수익극대화]+[변동성허용]</t>
        </is>
      </c>
      <c r="B3800" t="inlineStr">
        <is>
          <t>한온시스템</t>
        </is>
      </c>
      <c r="C3800" t="inlineStr">
        <is>
          <t>018880</t>
        </is>
      </c>
      <c r="D3800" t="inlineStr">
        <is>
          <t>전체 평가기간</t>
        </is>
      </c>
      <c r="E3800" t="inlineStr">
        <is>
          <t>[수익극대화]+[변동성허용]</t>
        </is>
      </c>
      <c r="F3800" t="inlineStr">
        <is>
          <t>[수익극대화]</t>
        </is>
      </c>
      <c r="G3800" t="inlineStr">
        <is>
          <t>[변동성허용]</t>
        </is>
      </c>
      <c r="H3800" t="n">
        <v>300000</v>
      </c>
      <c r="I3800" t="n">
        <v>2935</v>
      </c>
      <c r="J3800" t="n">
        <v>4380</v>
      </c>
      <c r="K3800" t="n">
        <v>49.23</v>
      </c>
      <c r="L3800" t="n">
        <v>0</v>
      </c>
      <c r="M3800" t="n">
        <v>0</v>
      </c>
      <c r="N3800" t="n">
        <v>0</v>
      </c>
      <c r="O3800" t="n">
        <v>0</v>
      </c>
      <c r="P3800" t="inlineStr">
        <is>
          <t>2026-01-02</t>
        </is>
      </c>
      <c r="Q3800" t="inlineStr">
        <is>
          <t>2026-06-08</t>
        </is>
      </c>
      <c r="R3800" t="inlineStr">
        <is>
          <t>+10%▶40% 익절 / +20%▶30% 익절 / +40%▶30% 익절</t>
        </is>
      </c>
      <c r="S3800" t="inlineStr">
        <is>
          <t>-5%▶50% 손절 / -10%▶30% 손절 / -15%▶20% 손절</t>
        </is>
      </c>
      <c r="T3800" t="inlineStr">
        <is>
          <t>매수 0.0005 / 매도 0.0025 / 슬리피지 0.0007</t>
        </is>
      </c>
    </row>
    <row r="3801">
      <c r="A3801" t="inlineStr">
        <is>
          <t>한온시스템|전체 평가기간|[수익극대화]+[버티기형]</t>
        </is>
      </c>
      <c r="B3801" t="inlineStr">
        <is>
          <t>한온시스템</t>
        </is>
      </c>
      <c r="C3801" t="inlineStr">
        <is>
          <t>018880</t>
        </is>
      </c>
      <c r="D3801" t="inlineStr">
        <is>
          <t>전체 평가기간</t>
        </is>
      </c>
      <c r="E3801" t="inlineStr">
        <is>
          <t>[수익극대화]+[버티기형]</t>
        </is>
      </c>
      <c r="F3801" t="inlineStr">
        <is>
          <t>[수익극대화]</t>
        </is>
      </c>
      <c r="G3801" t="inlineStr">
        <is>
          <t>[버티기형]</t>
        </is>
      </c>
      <c r="H3801" t="n">
        <v>300000</v>
      </c>
      <c r="I3801" t="n">
        <v>2935</v>
      </c>
      <c r="J3801" t="n">
        <v>4380</v>
      </c>
      <c r="K3801" t="n">
        <v>49.23</v>
      </c>
      <c r="L3801" t="n">
        <v>0</v>
      </c>
      <c r="M3801" t="n">
        <v>0</v>
      </c>
      <c r="N3801" t="n">
        <v>0</v>
      </c>
      <c r="O3801" t="n">
        <v>0</v>
      </c>
      <c r="P3801" t="inlineStr">
        <is>
          <t>2026-01-02</t>
        </is>
      </c>
      <c r="Q3801" t="inlineStr">
        <is>
          <t>2026-06-08</t>
        </is>
      </c>
      <c r="R3801" t="inlineStr">
        <is>
          <t>+10%▶40% 익절 / +20%▶30% 익절 / +40%▶30% 익절</t>
        </is>
      </c>
      <c r="S3801" t="inlineStr">
        <is>
          <t>-5%▶40% 손절 / -15%▶30% 손절 / -20%▶30% 손절</t>
        </is>
      </c>
      <c r="T3801" t="inlineStr">
        <is>
          <t>매수 0.0005 / 매도 0.0025 / 슬리피지 0.0007</t>
        </is>
      </c>
    </row>
    <row r="3802">
      <c r="A3802" t="inlineStr">
        <is>
          <t>맥쿼리인프라|1개월 전에 샀다면|[초단타]+[칼손절]</t>
        </is>
      </c>
      <c r="B3802" t="inlineStr">
        <is>
          <t>맥쿼리인프라</t>
        </is>
      </c>
      <c r="C3802" t="inlineStr">
        <is>
          <t>088980</t>
        </is>
      </c>
      <c r="D3802" t="inlineStr">
        <is>
          <t>1개월 전에 샀다면</t>
        </is>
      </c>
      <c r="E3802" t="inlineStr">
        <is>
          <t>[초단타]+[칼손절]</t>
        </is>
      </c>
      <c r="F3802" t="inlineStr">
        <is>
          <t>[초단타]</t>
        </is>
      </c>
      <c r="G3802" t="inlineStr">
        <is>
          <t>[칼손절]</t>
        </is>
      </c>
      <c r="H3802" t="n">
        <v>300000</v>
      </c>
      <c r="I3802" t="n">
        <v>11230</v>
      </c>
      <c r="J3802" t="n">
        <v>10810</v>
      </c>
      <c r="K3802" t="n">
        <v>-3.74</v>
      </c>
      <c r="L3802" t="n">
        <v>0</v>
      </c>
      <c r="M3802" t="n">
        <v>0</v>
      </c>
      <c r="N3802" t="n">
        <v>0</v>
      </c>
      <c r="O3802" t="n">
        <v>0</v>
      </c>
      <c r="P3802" t="inlineStr">
        <is>
          <t>2026-05-11</t>
        </is>
      </c>
      <c r="Q3802" t="inlineStr">
        <is>
          <t>2026-06-08</t>
        </is>
      </c>
      <c r="R3802" t="inlineStr">
        <is>
          <t>+3%▶70% 익절 / +5%▶20% 익절 / +10%▶10% 익절</t>
        </is>
      </c>
      <c r="S3802" t="inlineStr">
        <is>
          <t>-2%▶80% 손절 / -4%▶10% 손절 / -6%▶10% 손절</t>
        </is>
      </c>
      <c r="T3802" t="inlineStr">
        <is>
          <t>매수 0.0005 / 매도 0.0025 / 슬리피지 0.0007</t>
        </is>
      </c>
    </row>
    <row r="3803">
      <c r="A3803" t="inlineStr">
        <is>
          <t>맥쿼리인프라|1개월 전에 샀다면|[초단타]+[정석방어]</t>
        </is>
      </c>
      <c r="B3803" t="inlineStr">
        <is>
          <t>맥쿼리인프라</t>
        </is>
      </c>
      <c r="C3803" t="inlineStr">
        <is>
          <t>088980</t>
        </is>
      </c>
      <c r="D3803" t="inlineStr">
        <is>
          <t>1개월 전에 샀다면</t>
        </is>
      </c>
      <c r="E3803" t="inlineStr">
        <is>
          <t>[초단타]+[정석방어]</t>
        </is>
      </c>
      <c r="F3803" t="inlineStr">
        <is>
          <t>[초단타]</t>
        </is>
      </c>
      <c r="G3803" t="inlineStr">
        <is>
          <t>[정석방어]</t>
        </is>
      </c>
      <c r="H3803" t="n">
        <v>300000</v>
      </c>
      <c r="I3803" t="n">
        <v>11230</v>
      </c>
      <c r="J3803" t="n">
        <v>10810</v>
      </c>
      <c r="K3803" t="n">
        <v>-3.74</v>
      </c>
      <c r="L3803" t="n">
        <v>0</v>
      </c>
      <c r="M3803" t="n">
        <v>0</v>
      </c>
      <c r="N3803" t="n">
        <v>0</v>
      </c>
      <c r="O3803" t="n">
        <v>0</v>
      </c>
      <c r="P3803" t="inlineStr">
        <is>
          <t>2026-05-11</t>
        </is>
      </c>
      <c r="Q3803" t="inlineStr">
        <is>
          <t>2026-06-08</t>
        </is>
      </c>
      <c r="R3803" t="inlineStr">
        <is>
          <t>+3%▶70% 익절 / +5%▶20% 익절 / +10%▶10% 익절</t>
        </is>
      </c>
      <c r="S3803" t="inlineStr">
        <is>
          <t>-3%▶70% 손절 / -5%▶20% 손절 / -10%▶10% 손절</t>
        </is>
      </c>
      <c r="T3803" t="inlineStr">
        <is>
          <t>매수 0.0005 / 매도 0.0025 / 슬리피지 0.0007</t>
        </is>
      </c>
    </row>
    <row r="3804">
      <c r="A3804" t="inlineStr">
        <is>
          <t>맥쿼리인프라|1개월 전에 샀다면|[초단타]+[변동성허용]</t>
        </is>
      </c>
      <c r="B3804" t="inlineStr">
        <is>
          <t>맥쿼리인프라</t>
        </is>
      </c>
      <c r="C3804" t="inlineStr">
        <is>
          <t>088980</t>
        </is>
      </c>
      <c r="D3804" t="inlineStr">
        <is>
          <t>1개월 전에 샀다면</t>
        </is>
      </c>
      <c r="E3804" t="inlineStr">
        <is>
          <t>[초단타]+[변동성허용]</t>
        </is>
      </c>
      <c r="F3804" t="inlineStr">
        <is>
          <t>[초단타]</t>
        </is>
      </c>
      <c r="G3804" t="inlineStr">
        <is>
          <t>[변동성허용]</t>
        </is>
      </c>
      <c r="H3804" t="n">
        <v>300000</v>
      </c>
      <c r="I3804" t="n">
        <v>11230</v>
      </c>
      <c r="J3804" t="n">
        <v>10810</v>
      </c>
      <c r="K3804" t="n">
        <v>-3.74</v>
      </c>
      <c r="L3804" t="n">
        <v>0</v>
      </c>
      <c r="M3804" t="n">
        <v>0</v>
      </c>
      <c r="N3804" t="n">
        <v>0</v>
      </c>
      <c r="O3804" t="n">
        <v>0</v>
      </c>
      <c r="P3804" t="inlineStr">
        <is>
          <t>2026-05-11</t>
        </is>
      </c>
      <c r="Q3804" t="inlineStr">
        <is>
          <t>2026-06-08</t>
        </is>
      </c>
      <c r="R3804" t="inlineStr">
        <is>
          <t>+3%▶70% 익절 / +5%▶20% 익절 / +10%▶10% 익절</t>
        </is>
      </c>
      <c r="S3804" t="inlineStr">
        <is>
          <t>-5%▶50% 손절 / -10%▶30% 손절 / -15%▶20% 손절</t>
        </is>
      </c>
      <c r="T3804" t="inlineStr">
        <is>
          <t>매수 0.0005 / 매도 0.0025 / 슬리피지 0.0007</t>
        </is>
      </c>
    </row>
    <row r="3805">
      <c r="A3805" t="inlineStr">
        <is>
          <t>맥쿼리인프라|1개월 전에 샀다면|[초단타]+[버티기형]</t>
        </is>
      </c>
      <c r="B3805" t="inlineStr">
        <is>
          <t>맥쿼리인프라</t>
        </is>
      </c>
      <c r="C3805" t="inlineStr">
        <is>
          <t>088980</t>
        </is>
      </c>
      <c r="D3805" t="inlineStr">
        <is>
          <t>1개월 전에 샀다면</t>
        </is>
      </c>
      <c r="E3805" t="inlineStr">
        <is>
          <t>[초단타]+[버티기형]</t>
        </is>
      </c>
      <c r="F3805" t="inlineStr">
        <is>
          <t>[초단타]</t>
        </is>
      </c>
      <c r="G3805" t="inlineStr">
        <is>
          <t>[버티기형]</t>
        </is>
      </c>
      <c r="H3805" t="n">
        <v>300000</v>
      </c>
      <c r="I3805" t="n">
        <v>11230</v>
      </c>
      <c r="J3805" t="n">
        <v>10810</v>
      </c>
      <c r="K3805" t="n">
        <v>-3.74</v>
      </c>
      <c r="L3805" t="n">
        <v>0</v>
      </c>
      <c r="M3805" t="n">
        <v>0</v>
      </c>
      <c r="N3805" t="n">
        <v>0</v>
      </c>
      <c r="O3805" t="n">
        <v>0</v>
      </c>
      <c r="P3805" t="inlineStr">
        <is>
          <t>2026-05-11</t>
        </is>
      </c>
      <c r="Q3805" t="inlineStr">
        <is>
          <t>2026-06-08</t>
        </is>
      </c>
      <c r="R3805" t="inlineStr">
        <is>
          <t>+3%▶70% 익절 / +5%▶20% 익절 / +10%▶10% 익절</t>
        </is>
      </c>
      <c r="S3805" t="inlineStr">
        <is>
          <t>-5%▶40% 손절 / -15%▶30% 손절 / -20%▶30% 손절</t>
        </is>
      </c>
      <c r="T3805" t="inlineStr">
        <is>
          <t>매수 0.0005 / 매도 0.0025 / 슬리피지 0.0007</t>
        </is>
      </c>
    </row>
    <row r="3806">
      <c r="A3806" t="inlineStr">
        <is>
          <t>맥쿼리인프라|1개월 전에 샀다면|[단기스윙]+[칼손절]</t>
        </is>
      </c>
      <c r="B3806" t="inlineStr">
        <is>
          <t>맥쿼리인프라</t>
        </is>
      </c>
      <c r="C3806" t="inlineStr">
        <is>
          <t>088980</t>
        </is>
      </c>
      <c r="D3806" t="inlineStr">
        <is>
          <t>1개월 전에 샀다면</t>
        </is>
      </c>
      <c r="E3806" t="inlineStr">
        <is>
          <t>[단기스윙]+[칼손절]</t>
        </is>
      </c>
      <c r="F3806" t="inlineStr">
        <is>
          <t>[단기스윙]</t>
        </is>
      </c>
      <c r="G3806" t="inlineStr">
        <is>
          <t>[칼손절]</t>
        </is>
      </c>
      <c r="H3806" t="n">
        <v>300000</v>
      </c>
      <c r="I3806" t="n">
        <v>11230</v>
      </c>
      <c r="J3806" t="n">
        <v>10810</v>
      </c>
      <c r="K3806" t="n">
        <v>-3.74</v>
      </c>
      <c r="L3806" t="n">
        <v>0</v>
      </c>
      <c r="M3806" t="n">
        <v>0</v>
      </c>
      <c r="N3806" t="n">
        <v>0</v>
      </c>
      <c r="O3806" t="n">
        <v>0</v>
      </c>
      <c r="P3806" t="inlineStr">
        <is>
          <t>2026-05-11</t>
        </is>
      </c>
      <c r="Q3806" t="inlineStr">
        <is>
          <t>2026-06-08</t>
        </is>
      </c>
      <c r="R3806" t="inlineStr">
        <is>
          <t>+5%▶60% 익절 / +10%▶30% 익절 / +20%▶10% 익절</t>
        </is>
      </c>
      <c r="S3806" t="inlineStr">
        <is>
          <t>-2%▶80% 손절 / -4%▶10% 손절 / -6%▶10% 손절</t>
        </is>
      </c>
      <c r="T3806" t="inlineStr">
        <is>
          <t>매수 0.0005 / 매도 0.0025 / 슬리피지 0.0007</t>
        </is>
      </c>
    </row>
    <row r="3807">
      <c r="A3807" t="inlineStr">
        <is>
          <t>맥쿼리인프라|1개월 전에 샀다면|[단기스윙]+[정석방어]</t>
        </is>
      </c>
      <c r="B3807" t="inlineStr">
        <is>
          <t>맥쿼리인프라</t>
        </is>
      </c>
      <c r="C3807" t="inlineStr">
        <is>
          <t>088980</t>
        </is>
      </c>
      <c r="D3807" t="inlineStr">
        <is>
          <t>1개월 전에 샀다면</t>
        </is>
      </c>
      <c r="E3807" t="inlineStr">
        <is>
          <t>[단기스윙]+[정석방어]</t>
        </is>
      </c>
      <c r="F3807" t="inlineStr">
        <is>
          <t>[단기스윙]</t>
        </is>
      </c>
      <c r="G3807" t="inlineStr">
        <is>
          <t>[정석방어]</t>
        </is>
      </c>
      <c r="H3807" t="n">
        <v>300000</v>
      </c>
      <c r="I3807" t="n">
        <v>11230</v>
      </c>
      <c r="J3807" t="n">
        <v>10810</v>
      </c>
      <c r="K3807" t="n">
        <v>-3.74</v>
      </c>
      <c r="L3807" t="n">
        <v>0</v>
      </c>
      <c r="M3807" t="n">
        <v>0</v>
      </c>
      <c r="N3807" t="n">
        <v>0</v>
      </c>
      <c r="O3807" t="n">
        <v>0</v>
      </c>
      <c r="P3807" t="inlineStr">
        <is>
          <t>2026-05-11</t>
        </is>
      </c>
      <c r="Q3807" t="inlineStr">
        <is>
          <t>2026-06-08</t>
        </is>
      </c>
      <c r="R3807" t="inlineStr">
        <is>
          <t>+5%▶60% 익절 / +10%▶30% 익절 / +20%▶10% 익절</t>
        </is>
      </c>
      <c r="S3807" t="inlineStr">
        <is>
          <t>-3%▶70% 손절 / -5%▶20% 손절 / -10%▶10% 손절</t>
        </is>
      </c>
      <c r="T3807" t="inlineStr">
        <is>
          <t>매수 0.0005 / 매도 0.0025 / 슬리피지 0.0007</t>
        </is>
      </c>
    </row>
    <row r="3808">
      <c r="A3808" t="inlineStr">
        <is>
          <t>맥쿼리인프라|1개월 전에 샀다면|[단기스윙]+[변동성허용]</t>
        </is>
      </c>
      <c r="B3808" t="inlineStr">
        <is>
          <t>맥쿼리인프라</t>
        </is>
      </c>
      <c r="C3808" t="inlineStr">
        <is>
          <t>088980</t>
        </is>
      </c>
      <c r="D3808" t="inlineStr">
        <is>
          <t>1개월 전에 샀다면</t>
        </is>
      </c>
      <c r="E3808" t="inlineStr">
        <is>
          <t>[단기스윙]+[변동성허용]</t>
        </is>
      </c>
      <c r="F3808" t="inlineStr">
        <is>
          <t>[단기스윙]</t>
        </is>
      </c>
      <c r="G3808" t="inlineStr">
        <is>
          <t>[변동성허용]</t>
        </is>
      </c>
      <c r="H3808" t="n">
        <v>300000</v>
      </c>
      <c r="I3808" t="n">
        <v>11230</v>
      </c>
      <c r="J3808" t="n">
        <v>10810</v>
      </c>
      <c r="K3808" t="n">
        <v>-3.74</v>
      </c>
      <c r="L3808" t="n">
        <v>0</v>
      </c>
      <c r="M3808" t="n">
        <v>0</v>
      </c>
      <c r="N3808" t="n">
        <v>0</v>
      </c>
      <c r="O3808" t="n">
        <v>0</v>
      </c>
      <c r="P3808" t="inlineStr">
        <is>
          <t>2026-05-11</t>
        </is>
      </c>
      <c r="Q3808" t="inlineStr">
        <is>
          <t>2026-06-08</t>
        </is>
      </c>
      <c r="R3808" t="inlineStr">
        <is>
          <t>+5%▶60% 익절 / +10%▶30% 익절 / +20%▶10% 익절</t>
        </is>
      </c>
      <c r="S3808" t="inlineStr">
        <is>
          <t>-5%▶50% 손절 / -10%▶30% 손절 / -15%▶20% 손절</t>
        </is>
      </c>
      <c r="T3808" t="inlineStr">
        <is>
          <t>매수 0.0005 / 매도 0.0025 / 슬리피지 0.0007</t>
        </is>
      </c>
    </row>
    <row r="3809">
      <c r="A3809" t="inlineStr">
        <is>
          <t>맥쿼리인프라|1개월 전에 샀다면|[단기스윙]+[버티기형]</t>
        </is>
      </c>
      <c r="B3809" t="inlineStr">
        <is>
          <t>맥쿼리인프라</t>
        </is>
      </c>
      <c r="C3809" t="inlineStr">
        <is>
          <t>088980</t>
        </is>
      </c>
      <c r="D3809" t="inlineStr">
        <is>
          <t>1개월 전에 샀다면</t>
        </is>
      </c>
      <c r="E3809" t="inlineStr">
        <is>
          <t>[단기스윙]+[버티기형]</t>
        </is>
      </c>
      <c r="F3809" t="inlineStr">
        <is>
          <t>[단기스윙]</t>
        </is>
      </c>
      <c r="G3809" t="inlineStr">
        <is>
          <t>[버티기형]</t>
        </is>
      </c>
      <c r="H3809" t="n">
        <v>300000</v>
      </c>
      <c r="I3809" t="n">
        <v>11230</v>
      </c>
      <c r="J3809" t="n">
        <v>10810</v>
      </c>
      <c r="K3809" t="n">
        <v>-3.74</v>
      </c>
      <c r="L3809" t="n">
        <v>0</v>
      </c>
      <c r="M3809" t="n">
        <v>0</v>
      </c>
      <c r="N3809" t="n">
        <v>0</v>
      </c>
      <c r="O3809" t="n">
        <v>0</v>
      </c>
      <c r="P3809" t="inlineStr">
        <is>
          <t>2026-05-11</t>
        </is>
      </c>
      <c r="Q3809" t="inlineStr">
        <is>
          <t>2026-06-08</t>
        </is>
      </c>
      <c r="R3809" t="inlineStr">
        <is>
          <t>+5%▶60% 익절 / +10%▶30% 익절 / +20%▶10% 익절</t>
        </is>
      </c>
      <c r="S3809" t="inlineStr">
        <is>
          <t>-5%▶40% 손절 / -15%▶30% 손절 / -20%▶30% 손절</t>
        </is>
      </c>
      <c r="T3809" t="inlineStr">
        <is>
          <t>매수 0.0005 / 매도 0.0025 / 슬리피지 0.0007</t>
        </is>
      </c>
    </row>
    <row r="3810">
      <c r="A3810" t="inlineStr">
        <is>
          <t>맥쿼리인프라|1개월 전에 샀다면|[대표님룰]+[칼손절]</t>
        </is>
      </c>
      <c r="B3810" t="inlineStr">
        <is>
          <t>맥쿼리인프라</t>
        </is>
      </c>
      <c r="C3810" t="inlineStr">
        <is>
          <t>088980</t>
        </is>
      </c>
      <c r="D3810" t="inlineStr">
        <is>
          <t>1개월 전에 샀다면</t>
        </is>
      </c>
      <c r="E3810" t="inlineStr">
        <is>
          <t>[대표님룰]+[칼손절]</t>
        </is>
      </c>
      <c r="F3810" t="inlineStr">
        <is>
          <t>[대표님룰]</t>
        </is>
      </c>
      <c r="G3810" t="inlineStr">
        <is>
          <t>[칼손절]</t>
        </is>
      </c>
      <c r="H3810" t="n">
        <v>300000</v>
      </c>
      <c r="I3810" t="n">
        <v>11230</v>
      </c>
      <c r="J3810" t="n">
        <v>10810</v>
      </c>
      <c r="K3810" t="n">
        <v>-3.74</v>
      </c>
      <c r="L3810" t="n">
        <v>0</v>
      </c>
      <c r="M3810" t="n">
        <v>0</v>
      </c>
      <c r="N3810" t="n">
        <v>0</v>
      </c>
      <c r="O3810" t="n">
        <v>0</v>
      </c>
      <c r="P3810" t="inlineStr">
        <is>
          <t>2026-05-11</t>
        </is>
      </c>
      <c r="Q3810" t="inlineStr">
        <is>
          <t>2026-06-08</t>
        </is>
      </c>
      <c r="R3810" t="inlineStr">
        <is>
          <t>+5%▶60% 익절 / +10%▶30% 익절 / +30%▶10% 익절</t>
        </is>
      </c>
      <c r="S3810" t="inlineStr">
        <is>
          <t>-2%▶80% 손절 / -4%▶10% 손절 / -6%▶10% 손절</t>
        </is>
      </c>
      <c r="T3810" t="inlineStr">
        <is>
          <t>매수 0.0005 / 매도 0.0025 / 슬리피지 0.0007</t>
        </is>
      </c>
    </row>
    <row r="3811">
      <c r="A3811" t="inlineStr">
        <is>
          <t>맥쿼리인프라|1개월 전에 샀다면|[대표님룰]+[정석방어]</t>
        </is>
      </c>
      <c r="B3811" t="inlineStr">
        <is>
          <t>맥쿼리인프라</t>
        </is>
      </c>
      <c r="C3811" t="inlineStr">
        <is>
          <t>088980</t>
        </is>
      </c>
      <c r="D3811" t="inlineStr">
        <is>
          <t>1개월 전에 샀다면</t>
        </is>
      </c>
      <c r="E3811" t="inlineStr">
        <is>
          <t>[대표님룰]+[정석방어]</t>
        </is>
      </c>
      <c r="F3811" t="inlineStr">
        <is>
          <t>[대표님룰]</t>
        </is>
      </c>
      <c r="G3811" t="inlineStr">
        <is>
          <t>[정석방어]</t>
        </is>
      </c>
      <c r="H3811" t="n">
        <v>300000</v>
      </c>
      <c r="I3811" t="n">
        <v>11230</v>
      </c>
      <c r="J3811" t="n">
        <v>10810</v>
      </c>
      <c r="K3811" t="n">
        <v>-3.74</v>
      </c>
      <c r="L3811" t="n">
        <v>0</v>
      </c>
      <c r="M3811" t="n">
        <v>0</v>
      </c>
      <c r="N3811" t="n">
        <v>0</v>
      </c>
      <c r="O3811" t="n">
        <v>0</v>
      </c>
      <c r="P3811" t="inlineStr">
        <is>
          <t>2026-05-11</t>
        </is>
      </c>
      <c r="Q3811" t="inlineStr">
        <is>
          <t>2026-06-08</t>
        </is>
      </c>
      <c r="R3811" t="inlineStr">
        <is>
          <t>+5%▶60% 익절 / +10%▶30% 익절 / +30%▶10% 익절</t>
        </is>
      </c>
      <c r="S3811" t="inlineStr">
        <is>
          <t>-3%▶70% 손절 / -5%▶20% 손절 / -10%▶10% 손절</t>
        </is>
      </c>
      <c r="T3811" t="inlineStr">
        <is>
          <t>매수 0.0005 / 매도 0.0025 / 슬리피지 0.0007</t>
        </is>
      </c>
    </row>
    <row r="3812">
      <c r="A3812" t="inlineStr">
        <is>
          <t>맥쿼리인프라|1개월 전에 샀다면|[대표님룰]+[변동성허용]</t>
        </is>
      </c>
      <c r="B3812" t="inlineStr">
        <is>
          <t>맥쿼리인프라</t>
        </is>
      </c>
      <c r="C3812" t="inlineStr">
        <is>
          <t>088980</t>
        </is>
      </c>
      <c r="D3812" t="inlineStr">
        <is>
          <t>1개월 전에 샀다면</t>
        </is>
      </c>
      <c r="E3812" t="inlineStr">
        <is>
          <t>[대표님룰]+[변동성허용]</t>
        </is>
      </c>
      <c r="F3812" t="inlineStr">
        <is>
          <t>[대표님룰]</t>
        </is>
      </c>
      <c r="G3812" t="inlineStr">
        <is>
          <t>[변동성허용]</t>
        </is>
      </c>
      <c r="H3812" t="n">
        <v>300000</v>
      </c>
      <c r="I3812" t="n">
        <v>11230</v>
      </c>
      <c r="J3812" t="n">
        <v>10810</v>
      </c>
      <c r="K3812" t="n">
        <v>-3.74</v>
      </c>
      <c r="L3812" t="n">
        <v>0</v>
      </c>
      <c r="M3812" t="n">
        <v>0</v>
      </c>
      <c r="N3812" t="n">
        <v>0</v>
      </c>
      <c r="O3812" t="n">
        <v>0</v>
      </c>
      <c r="P3812" t="inlineStr">
        <is>
          <t>2026-05-11</t>
        </is>
      </c>
      <c r="Q3812" t="inlineStr">
        <is>
          <t>2026-06-08</t>
        </is>
      </c>
      <c r="R3812" t="inlineStr">
        <is>
          <t>+5%▶60% 익절 / +10%▶30% 익절 / +30%▶10% 익절</t>
        </is>
      </c>
      <c r="S3812" t="inlineStr">
        <is>
          <t>-5%▶50% 손절 / -10%▶30% 손절 / -15%▶20% 손절</t>
        </is>
      </c>
      <c r="T3812" t="inlineStr">
        <is>
          <t>매수 0.0005 / 매도 0.0025 / 슬리피지 0.0007</t>
        </is>
      </c>
    </row>
    <row r="3813">
      <c r="A3813" t="inlineStr">
        <is>
          <t>맥쿼리인프라|1개월 전에 샀다면|[대표님룰]+[버티기형]</t>
        </is>
      </c>
      <c r="B3813" t="inlineStr">
        <is>
          <t>맥쿼리인프라</t>
        </is>
      </c>
      <c r="C3813" t="inlineStr">
        <is>
          <t>088980</t>
        </is>
      </c>
      <c r="D3813" t="inlineStr">
        <is>
          <t>1개월 전에 샀다면</t>
        </is>
      </c>
      <c r="E3813" t="inlineStr">
        <is>
          <t>[대표님룰]+[버티기형]</t>
        </is>
      </c>
      <c r="F3813" t="inlineStr">
        <is>
          <t>[대표님룰]</t>
        </is>
      </c>
      <c r="G3813" t="inlineStr">
        <is>
          <t>[버티기형]</t>
        </is>
      </c>
      <c r="H3813" t="n">
        <v>300000</v>
      </c>
      <c r="I3813" t="n">
        <v>11230</v>
      </c>
      <c r="J3813" t="n">
        <v>10810</v>
      </c>
      <c r="K3813" t="n">
        <v>-3.74</v>
      </c>
      <c r="L3813" t="n">
        <v>0</v>
      </c>
      <c r="M3813" t="n">
        <v>0</v>
      </c>
      <c r="N3813" t="n">
        <v>0</v>
      </c>
      <c r="O3813" t="n">
        <v>0</v>
      </c>
      <c r="P3813" t="inlineStr">
        <is>
          <t>2026-05-11</t>
        </is>
      </c>
      <c r="Q3813" t="inlineStr">
        <is>
          <t>2026-06-08</t>
        </is>
      </c>
      <c r="R3813" t="inlineStr">
        <is>
          <t>+5%▶60% 익절 / +10%▶30% 익절 / +30%▶10% 익절</t>
        </is>
      </c>
      <c r="S3813" t="inlineStr">
        <is>
          <t>-5%▶40% 손절 / -15%▶30% 손절 / -20%▶30% 손절</t>
        </is>
      </c>
      <c r="T3813" t="inlineStr">
        <is>
          <t>매수 0.0005 / 매도 0.0025 / 슬리피지 0.0007</t>
        </is>
      </c>
    </row>
    <row r="3814">
      <c r="A3814" t="inlineStr">
        <is>
          <t>맥쿼리인프라|1개월 전에 샀다면|[중기추세]+[칼손절]</t>
        </is>
      </c>
      <c r="B3814" t="inlineStr">
        <is>
          <t>맥쿼리인프라</t>
        </is>
      </c>
      <c r="C3814" t="inlineStr">
        <is>
          <t>088980</t>
        </is>
      </c>
      <c r="D3814" t="inlineStr">
        <is>
          <t>1개월 전에 샀다면</t>
        </is>
      </c>
      <c r="E3814" t="inlineStr">
        <is>
          <t>[중기추세]+[칼손절]</t>
        </is>
      </c>
      <c r="F3814" t="inlineStr">
        <is>
          <t>[중기추세]</t>
        </is>
      </c>
      <c r="G3814" t="inlineStr">
        <is>
          <t>[칼손절]</t>
        </is>
      </c>
      <c r="H3814" t="n">
        <v>300000</v>
      </c>
      <c r="I3814" t="n">
        <v>11230</v>
      </c>
      <c r="J3814" t="n">
        <v>10810</v>
      </c>
      <c r="K3814" t="n">
        <v>-3.74</v>
      </c>
      <c r="L3814" t="n">
        <v>0</v>
      </c>
      <c r="M3814" t="n">
        <v>0</v>
      </c>
      <c r="N3814" t="n">
        <v>0</v>
      </c>
      <c r="O3814" t="n">
        <v>0</v>
      </c>
      <c r="P3814" t="inlineStr">
        <is>
          <t>2026-05-11</t>
        </is>
      </c>
      <c r="Q3814" t="inlineStr">
        <is>
          <t>2026-06-08</t>
        </is>
      </c>
      <c r="R3814" t="inlineStr">
        <is>
          <t>+10%▶50% 익절 / +20%▶30% 익절 / +30%▶20% 익절</t>
        </is>
      </c>
      <c r="S3814" t="inlineStr">
        <is>
          <t>-2%▶80% 손절 / -4%▶10% 손절 / -6%▶10% 손절</t>
        </is>
      </c>
      <c r="T3814" t="inlineStr">
        <is>
          <t>매수 0.0005 / 매도 0.0025 / 슬리피지 0.0007</t>
        </is>
      </c>
    </row>
    <row r="3815">
      <c r="A3815" t="inlineStr">
        <is>
          <t>맥쿼리인프라|1개월 전에 샀다면|[중기추세]+[정석방어]</t>
        </is>
      </c>
      <c r="B3815" t="inlineStr">
        <is>
          <t>맥쿼리인프라</t>
        </is>
      </c>
      <c r="C3815" t="inlineStr">
        <is>
          <t>088980</t>
        </is>
      </c>
      <c r="D3815" t="inlineStr">
        <is>
          <t>1개월 전에 샀다면</t>
        </is>
      </c>
      <c r="E3815" t="inlineStr">
        <is>
          <t>[중기추세]+[정석방어]</t>
        </is>
      </c>
      <c r="F3815" t="inlineStr">
        <is>
          <t>[중기추세]</t>
        </is>
      </c>
      <c r="G3815" t="inlineStr">
        <is>
          <t>[정석방어]</t>
        </is>
      </c>
      <c r="H3815" t="n">
        <v>300000</v>
      </c>
      <c r="I3815" t="n">
        <v>11230</v>
      </c>
      <c r="J3815" t="n">
        <v>10810</v>
      </c>
      <c r="K3815" t="n">
        <v>-3.74</v>
      </c>
      <c r="L3815" t="n">
        <v>0</v>
      </c>
      <c r="M3815" t="n">
        <v>0</v>
      </c>
      <c r="N3815" t="n">
        <v>0</v>
      </c>
      <c r="O3815" t="n">
        <v>0</v>
      </c>
      <c r="P3815" t="inlineStr">
        <is>
          <t>2026-05-11</t>
        </is>
      </c>
      <c r="Q3815" t="inlineStr">
        <is>
          <t>2026-06-08</t>
        </is>
      </c>
      <c r="R3815" t="inlineStr">
        <is>
          <t>+10%▶50% 익절 / +20%▶30% 익절 / +30%▶20% 익절</t>
        </is>
      </c>
      <c r="S3815" t="inlineStr">
        <is>
          <t>-3%▶70% 손절 / -5%▶20% 손절 / -10%▶10% 손절</t>
        </is>
      </c>
      <c r="T3815" t="inlineStr">
        <is>
          <t>매수 0.0005 / 매도 0.0025 / 슬리피지 0.0007</t>
        </is>
      </c>
    </row>
    <row r="3816">
      <c r="A3816" t="inlineStr">
        <is>
          <t>맥쿼리인프라|1개월 전에 샀다면|[중기추세]+[변동성허용]</t>
        </is>
      </c>
      <c r="B3816" t="inlineStr">
        <is>
          <t>맥쿼리인프라</t>
        </is>
      </c>
      <c r="C3816" t="inlineStr">
        <is>
          <t>088980</t>
        </is>
      </c>
      <c r="D3816" t="inlineStr">
        <is>
          <t>1개월 전에 샀다면</t>
        </is>
      </c>
      <c r="E3816" t="inlineStr">
        <is>
          <t>[중기추세]+[변동성허용]</t>
        </is>
      </c>
      <c r="F3816" t="inlineStr">
        <is>
          <t>[중기추세]</t>
        </is>
      </c>
      <c r="G3816" t="inlineStr">
        <is>
          <t>[변동성허용]</t>
        </is>
      </c>
      <c r="H3816" t="n">
        <v>300000</v>
      </c>
      <c r="I3816" t="n">
        <v>11230</v>
      </c>
      <c r="J3816" t="n">
        <v>10810</v>
      </c>
      <c r="K3816" t="n">
        <v>-3.74</v>
      </c>
      <c r="L3816" t="n">
        <v>0</v>
      </c>
      <c r="M3816" t="n">
        <v>0</v>
      </c>
      <c r="N3816" t="n">
        <v>0</v>
      </c>
      <c r="O3816" t="n">
        <v>0</v>
      </c>
      <c r="P3816" t="inlineStr">
        <is>
          <t>2026-05-11</t>
        </is>
      </c>
      <c r="Q3816" t="inlineStr">
        <is>
          <t>2026-06-08</t>
        </is>
      </c>
      <c r="R3816" t="inlineStr">
        <is>
          <t>+10%▶50% 익절 / +20%▶30% 익절 / +30%▶20% 익절</t>
        </is>
      </c>
      <c r="S3816" t="inlineStr">
        <is>
          <t>-5%▶50% 손절 / -10%▶30% 손절 / -15%▶20% 손절</t>
        </is>
      </c>
      <c r="T3816" t="inlineStr">
        <is>
          <t>매수 0.0005 / 매도 0.0025 / 슬리피지 0.0007</t>
        </is>
      </c>
    </row>
    <row r="3817">
      <c r="A3817" t="inlineStr">
        <is>
          <t>맥쿼리인프라|1개월 전에 샀다면|[중기추세]+[버티기형]</t>
        </is>
      </c>
      <c r="B3817" t="inlineStr">
        <is>
          <t>맥쿼리인프라</t>
        </is>
      </c>
      <c r="C3817" t="inlineStr">
        <is>
          <t>088980</t>
        </is>
      </c>
      <c r="D3817" t="inlineStr">
        <is>
          <t>1개월 전에 샀다면</t>
        </is>
      </c>
      <c r="E3817" t="inlineStr">
        <is>
          <t>[중기추세]+[버티기형]</t>
        </is>
      </c>
      <c r="F3817" t="inlineStr">
        <is>
          <t>[중기추세]</t>
        </is>
      </c>
      <c r="G3817" t="inlineStr">
        <is>
          <t>[버티기형]</t>
        </is>
      </c>
      <c r="H3817" t="n">
        <v>300000</v>
      </c>
      <c r="I3817" t="n">
        <v>11230</v>
      </c>
      <c r="J3817" t="n">
        <v>10810</v>
      </c>
      <c r="K3817" t="n">
        <v>-3.74</v>
      </c>
      <c r="L3817" t="n">
        <v>0</v>
      </c>
      <c r="M3817" t="n">
        <v>0</v>
      </c>
      <c r="N3817" t="n">
        <v>0</v>
      </c>
      <c r="O3817" t="n">
        <v>0</v>
      </c>
      <c r="P3817" t="inlineStr">
        <is>
          <t>2026-05-11</t>
        </is>
      </c>
      <c r="Q3817" t="inlineStr">
        <is>
          <t>2026-06-08</t>
        </is>
      </c>
      <c r="R3817" t="inlineStr">
        <is>
          <t>+10%▶50% 익절 / +20%▶30% 익절 / +30%▶20% 익절</t>
        </is>
      </c>
      <c r="S3817" t="inlineStr">
        <is>
          <t>-5%▶40% 손절 / -15%▶30% 손절 / -20%▶30% 손절</t>
        </is>
      </c>
      <c r="T3817" t="inlineStr">
        <is>
          <t>매수 0.0005 / 매도 0.0025 / 슬리피지 0.0007</t>
        </is>
      </c>
    </row>
    <row r="3818">
      <c r="A3818" t="inlineStr">
        <is>
          <t>맥쿼리인프라|1개월 전에 샀다면|[수익극대화]+[칼손절]</t>
        </is>
      </c>
      <c r="B3818" t="inlineStr">
        <is>
          <t>맥쿼리인프라</t>
        </is>
      </c>
      <c r="C3818" t="inlineStr">
        <is>
          <t>088980</t>
        </is>
      </c>
      <c r="D3818" t="inlineStr">
        <is>
          <t>1개월 전에 샀다면</t>
        </is>
      </c>
      <c r="E3818" t="inlineStr">
        <is>
          <t>[수익극대화]+[칼손절]</t>
        </is>
      </c>
      <c r="F3818" t="inlineStr">
        <is>
          <t>[수익극대화]</t>
        </is>
      </c>
      <c r="G3818" t="inlineStr">
        <is>
          <t>[칼손절]</t>
        </is>
      </c>
      <c r="H3818" t="n">
        <v>300000</v>
      </c>
      <c r="I3818" t="n">
        <v>11230</v>
      </c>
      <c r="J3818" t="n">
        <v>10810</v>
      </c>
      <c r="K3818" t="n">
        <v>-3.74</v>
      </c>
      <c r="L3818" t="n">
        <v>0</v>
      </c>
      <c r="M3818" t="n">
        <v>0</v>
      </c>
      <c r="N3818" t="n">
        <v>0</v>
      </c>
      <c r="O3818" t="n">
        <v>0</v>
      </c>
      <c r="P3818" t="inlineStr">
        <is>
          <t>2026-05-11</t>
        </is>
      </c>
      <c r="Q3818" t="inlineStr">
        <is>
          <t>2026-06-08</t>
        </is>
      </c>
      <c r="R3818" t="inlineStr">
        <is>
          <t>+10%▶40% 익절 / +20%▶30% 익절 / +40%▶30% 익절</t>
        </is>
      </c>
      <c r="S3818" t="inlineStr">
        <is>
          <t>-2%▶80% 손절 / -4%▶10% 손절 / -6%▶10% 손절</t>
        </is>
      </c>
      <c r="T3818" t="inlineStr">
        <is>
          <t>매수 0.0005 / 매도 0.0025 / 슬리피지 0.0007</t>
        </is>
      </c>
    </row>
    <row r="3819">
      <c r="A3819" t="inlineStr">
        <is>
          <t>맥쿼리인프라|1개월 전에 샀다면|[수익극대화]+[정석방어]</t>
        </is>
      </c>
      <c r="B3819" t="inlineStr">
        <is>
          <t>맥쿼리인프라</t>
        </is>
      </c>
      <c r="C3819" t="inlineStr">
        <is>
          <t>088980</t>
        </is>
      </c>
      <c r="D3819" t="inlineStr">
        <is>
          <t>1개월 전에 샀다면</t>
        </is>
      </c>
      <c r="E3819" t="inlineStr">
        <is>
          <t>[수익극대화]+[정석방어]</t>
        </is>
      </c>
      <c r="F3819" t="inlineStr">
        <is>
          <t>[수익극대화]</t>
        </is>
      </c>
      <c r="G3819" t="inlineStr">
        <is>
          <t>[정석방어]</t>
        </is>
      </c>
      <c r="H3819" t="n">
        <v>300000</v>
      </c>
      <c r="I3819" t="n">
        <v>11230</v>
      </c>
      <c r="J3819" t="n">
        <v>10810</v>
      </c>
      <c r="K3819" t="n">
        <v>-3.74</v>
      </c>
      <c r="L3819" t="n">
        <v>0</v>
      </c>
      <c r="M3819" t="n">
        <v>0</v>
      </c>
      <c r="N3819" t="n">
        <v>0</v>
      </c>
      <c r="O3819" t="n">
        <v>0</v>
      </c>
      <c r="P3819" t="inlineStr">
        <is>
          <t>2026-05-11</t>
        </is>
      </c>
      <c r="Q3819" t="inlineStr">
        <is>
          <t>2026-06-08</t>
        </is>
      </c>
      <c r="R3819" t="inlineStr">
        <is>
          <t>+10%▶40% 익절 / +20%▶30% 익절 / +40%▶30% 익절</t>
        </is>
      </c>
      <c r="S3819" t="inlineStr">
        <is>
          <t>-3%▶70% 손절 / -5%▶20% 손절 / -10%▶10% 손절</t>
        </is>
      </c>
      <c r="T3819" t="inlineStr">
        <is>
          <t>매수 0.0005 / 매도 0.0025 / 슬리피지 0.0007</t>
        </is>
      </c>
    </row>
    <row r="3820">
      <c r="A3820" t="inlineStr">
        <is>
          <t>맥쿼리인프라|1개월 전에 샀다면|[수익극대화]+[변동성허용]</t>
        </is>
      </c>
      <c r="B3820" t="inlineStr">
        <is>
          <t>맥쿼리인프라</t>
        </is>
      </c>
      <c r="C3820" t="inlineStr">
        <is>
          <t>088980</t>
        </is>
      </c>
      <c r="D3820" t="inlineStr">
        <is>
          <t>1개월 전에 샀다면</t>
        </is>
      </c>
      <c r="E3820" t="inlineStr">
        <is>
          <t>[수익극대화]+[변동성허용]</t>
        </is>
      </c>
      <c r="F3820" t="inlineStr">
        <is>
          <t>[수익극대화]</t>
        </is>
      </c>
      <c r="G3820" t="inlineStr">
        <is>
          <t>[변동성허용]</t>
        </is>
      </c>
      <c r="H3820" t="n">
        <v>300000</v>
      </c>
      <c r="I3820" t="n">
        <v>11230</v>
      </c>
      <c r="J3820" t="n">
        <v>10810</v>
      </c>
      <c r="K3820" t="n">
        <v>-3.74</v>
      </c>
      <c r="L3820" t="n">
        <v>0</v>
      </c>
      <c r="M3820" t="n">
        <v>0</v>
      </c>
      <c r="N3820" t="n">
        <v>0</v>
      </c>
      <c r="O3820" t="n">
        <v>0</v>
      </c>
      <c r="P3820" t="inlineStr">
        <is>
          <t>2026-05-11</t>
        </is>
      </c>
      <c r="Q3820" t="inlineStr">
        <is>
          <t>2026-06-08</t>
        </is>
      </c>
      <c r="R3820" t="inlineStr">
        <is>
          <t>+10%▶40% 익절 / +20%▶30% 익절 / +40%▶30% 익절</t>
        </is>
      </c>
      <c r="S3820" t="inlineStr">
        <is>
          <t>-5%▶50% 손절 / -10%▶30% 손절 / -15%▶20% 손절</t>
        </is>
      </c>
      <c r="T3820" t="inlineStr">
        <is>
          <t>매수 0.0005 / 매도 0.0025 / 슬리피지 0.0007</t>
        </is>
      </c>
    </row>
    <row r="3821">
      <c r="A3821" t="inlineStr">
        <is>
          <t>맥쿼리인프라|1개월 전에 샀다면|[수익극대화]+[버티기형]</t>
        </is>
      </c>
      <c r="B3821" t="inlineStr">
        <is>
          <t>맥쿼리인프라</t>
        </is>
      </c>
      <c r="C3821" t="inlineStr">
        <is>
          <t>088980</t>
        </is>
      </c>
      <c r="D3821" t="inlineStr">
        <is>
          <t>1개월 전에 샀다면</t>
        </is>
      </c>
      <c r="E3821" t="inlineStr">
        <is>
          <t>[수익극대화]+[버티기형]</t>
        </is>
      </c>
      <c r="F3821" t="inlineStr">
        <is>
          <t>[수익극대화]</t>
        </is>
      </c>
      <c r="G3821" t="inlineStr">
        <is>
          <t>[버티기형]</t>
        </is>
      </c>
      <c r="H3821" t="n">
        <v>300000</v>
      </c>
      <c r="I3821" t="n">
        <v>11230</v>
      </c>
      <c r="J3821" t="n">
        <v>10810</v>
      </c>
      <c r="K3821" t="n">
        <v>-3.74</v>
      </c>
      <c r="L3821" t="n">
        <v>0</v>
      </c>
      <c r="M3821" t="n">
        <v>0</v>
      </c>
      <c r="N3821" t="n">
        <v>0</v>
      </c>
      <c r="O3821" t="n">
        <v>0</v>
      </c>
      <c r="P3821" t="inlineStr">
        <is>
          <t>2026-05-11</t>
        </is>
      </c>
      <c r="Q3821" t="inlineStr">
        <is>
          <t>2026-06-08</t>
        </is>
      </c>
      <c r="R3821" t="inlineStr">
        <is>
          <t>+10%▶40% 익절 / +20%▶30% 익절 / +40%▶30% 익절</t>
        </is>
      </c>
      <c r="S3821" t="inlineStr">
        <is>
          <t>-5%▶40% 손절 / -15%▶30% 손절 / -20%▶30% 손절</t>
        </is>
      </c>
      <c r="T3821" t="inlineStr">
        <is>
          <t>매수 0.0005 / 매도 0.0025 / 슬리피지 0.0007</t>
        </is>
      </c>
    </row>
    <row r="3822">
      <c r="A3822" t="inlineStr">
        <is>
          <t>맥쿼리인프라|2주 전에 샀다면|[초단타]+[칼손절]</t>
        </is>
      </c>
      <c r="B3822" t="inlineStr">
        <is>
          <t>맥쿼리인프라</t>
        </is>
      </c>
      <c r="C3822" t="inlineStr">
        <is>
          <t>088980</t>
        </is>
      </c>
      <c r="D3822" t="inlineStr">
        <is>
          <t>2주 전에 샀다면</t>
        </is>
      </c>
      <c r="E3822" t="inlineStr">
        <is>
          <t>[초단타]+[칼손절]</t>
        </is>
      </c>
      <c r="F3822" t="inlineStr">
        <is>
          <t>[초단타]</t>
        </is>
      </c>
      <c r="G3822" t="inlineStr">
        <is>
          <t>[칼손절]</t>
        </is>
      </c>
      <c r="H3822" t="n">
        <v>300000</v>
      </c>
      <c r="I3822" t="n">
        <v>11080</v>
      </c>
      <c r="J3822" t="n">
        <v>10810</v>
      </c>
      <c r="K3822" t="n">
        <v>-2.44</v>
      </c>
      <c r="L3822" t="n">
        <v>0</v>
      </c>
      <c r="M3822" t="n">
        <v>0</v>
      </c>
      <c r="N3822" t="n">
        <v>0</v>
      </c>
      <c r="O3822" t="n">
        <v>0</v>
      </c>
      <c r="P3822" t="inlineStr">
        <is>
          <t>2026-05-26</t>
        </is>
      </c>
      <c r="Q3822" t="inlineStr">
        <is>
          <t>2026-06-08</t>
        </is>
      </c>
      <c r="R3822" t="inlineStr">
        <is>
          <t>+3%▶70% 익절 / +5%▶20% 익절 / +10%▶10% 익절</t>
        </is>
      </c>
      <c r="S3822" t="inlineStr">
        <is>
          <t>-2%▶80% 손절 / -4%▶10% 손절 / -6%▶10% 손절</t>
        </is>
      </c>
      <c r="T3822" t="inlineStr">
        <is>
          <t>매수 0.0005 / 매도 0.0025 / 슬리피지 0.0007</t>
        </is>
      </c>
    </row>
    <row r="3823">
      <c r="A3823" t="inlineStr">
        <is>
          <t>맥쿼리인프라|2주 전에 샀다면|[초단타]+[정석방어]</t>
        </is>
      </c>
      <c r="B3823" t="inlineStr">
        <is>
          <t>맥쿼리인프라</t>
        </is>
      </c>
      <c r="C3823" t="inlineStr">
        <is>
          <t>088980</t>
        </is>
      </c>
      <c r="D3823" t="inlineStr">
        <is>
          <t>2주 전에 샀다면</t>
        </is>
      </c>
      <c r="E3823" t="inlineStr">
        <is>
          <t>[초단타]+[정석방어]</t>
        </is>
      </c>
      <c r="F3823" t="inlineStr">
        <is>
          <t>[초단타]</t>
        </is>
      </c>
      <c r="G3823" t="inlineStr">
        <is>
          <t>[정석방어]</t>
        </is>
      </c>
      <c r="H3823" t="n">
        <v>300000</v>
      </c>
      <c r="I3823" t="n">
        <v>11080</v>
      </c>
      <c r="J3823" t="n">
        <v>10810</v>
      </c>
      <c r="K3823" t="n">
        <v>-2.44</v>
      </c>
      <c r="L3823" t="n">
        <v>0</v>
      </c>
      <c r="M3823" t="n">
        <v>0</v>
      </c>
      <c r="N3823" t="n">
        <v>0</v>
      </c>
      <c r="O3823" t="n">
        <v>0</v>
      </c>
      <c r="P3823" t="inlineStr">
        <is>
          <t>2026-05-26</t>
        </is>
      </c>
      <c r="Q3823" t="inlineStr">
        <is>
          <t>2026-06-08</t>
        </is>
      </c>
      <c r="R3823" t="inlineStr">
        <is>
          <t>+3%▶70% 익절 / +5%▶20% 익절 / +10%▶10% 익절</t>
        </is>
      </c>
      <c r="S3823" t="inlineStr">
        <is>
          <t>-3%▶70% 손절 / -5%▶20% 손절 / -10%▶10% 손절</t>
        </is>
      </c>
      <c r="T3823" t="inlineStr">
        <is>
          <t>매수 0.0005 / 매도 0.0025 / 슬리피지 0.0007</t>
        </is>
      </c>
    </row>
    <row r="3824">
      <c r="A3824" t="inlineStr">
        <is>
          <t>맥쿼리인프라|2주 전에 샀다면|[초단타]+[변동성허용]</t>
        </is>
      </c>
      <c r="B3824" t="inlineStr">
        <is>
          <t>맥쿼리인프라</t>
        </is>
      </c>
      <c r="C3824" t="inlineStr">
        <is>
          <t>088980</t>
        </is>
      </c>
      <c r="D3824" t="inlineStr">
        <is>
          <t>2주 전에 샀다면</t>
        </is>
      </c>
      <c r="E3824" t="inlineStr">
        <is>
          <t>[초단타]+[변동성허용]</t>
        </is>
      </c>
      <c r="F3824" t="inlineStr">
        <is>
          <t>[초단타]</t>
        </is>
      </c>
      <c r="G3824" t="inlineStr">
        <is>
          <t>[변동성허용]</t>
        </is>
      </c>
      <c r="H3824" t="n">
        <v>300000</v>
      </c>
      <c r="I3824" t="n">
        <v>11080</v>
      </c>
      <c r="J3824" t="n">
        <v>10810</v>
      </c>
      <c r="K3824" t="n">
        <v>-2.44</v>
      </c>
      <c r="L3824" t="n">
        <v>0</v>
      </c>
      <c r="M3824" t="n">
        <v>0</v>
      </c>
      <c r="N3824" t="n">
        <v>0</v>
      </c>
      <c r="O3824" t="n">
        <v>0</v>
      </c>
      <c r="P3824" t="inlineStr">
        <is>
          <t>2026-05-26</t>
        </is>
      </c>
      <c r="Q3824" t="inlineStr">
        <is>
          <t>2026-06-08</t>
        </is>
      </c>
      <c r="R3824" t="inlineStr">
        <is>
          <t>+3%▶70% 익절 / +5%▶20% 익절 / +10%▶10% 익절</t>
        </is>
      </c>
      <c r="S3824" t="inlineStr">
        <is>
          <t>-5%▶50% 손절 / -10%▶30% 손절 / -15%▶20% 손절</t>
        </is>
      </c>
      <c r="T3824" t="inlineStr">
        <is>
          <t>매수 0.0005 / 매도 0.0025 / 슬리피지 0.0007</t>
        </is>
      </c>
    </row>
    <row r="3825">
      <c r="A3825" t="inlineStr">
        <is>
          <t>맥쿼리인프라|2주 전에 샀다면|[초단타]+[버티기형]</t>
        </is>
      </c>
      <c r="B3825" t="inlineStr">
        <is>
          <t>맥쿼리인프라</t>
        </is>
      </c>
      <c r="C3825" t="inlineStr">
        <is>
          <t>088980</t>
        </is>
      </c>
      <c r="D3825" t="inlineStr">
        <is>
          <t>2주 전에 샀다면</t>
        </is>
      </c>
      <c r="E3825" t="inlineStr">
        <is>
          <t>[초단타]+[버티기형]</t>
        </is>
      </c>
      <c r="F3825" t="inlineStr">
        <is>
          <t>[초단타]</t>
        </is>
      </c>
      <c r="G3825" t="inlineStr">
        <is>
          <t>[버티기형]</t>
        </is>
      </c>
      <c r="H3825" t="n">
        <v>300000</v>
      </c>
      <c r="I3825" t="n">
        <v>11080</v>
      </c>
      <c r="J3825" t="n">
        <v>10810</v>
      </c>
      <c r="K3825" t="n">
        <v>-2.44</v>
      </c>
      <c r="L3825" t="n">
        <v>0</v>
      </c>
      <c r="M3825" t="n">
        <v>0</v>
      </c>
      <c r="N3825" t="n">
        <v>0</v>
      </c>
      <c r="O3825" t="n">
        <v>0</v>
      </c>
      <c r="P3825" t="inlineStr">
        <is>
          <t>2026-05-26</t>
        </is>
      </c>
      <c r="Q3825" t="inlineStr">
        <is>
          <t>2026-06-08</t>
        </is>
      </c>
      <c r="R3825" t="inlineStr">
        <is>
          <t>+3%▶70% 익절 / +5%▶20% 익절 / +10%▶10% 익절</t>
        </is>
      </c>
      <c r="S3825" t="inlineStr">
        <is>
          <t>-5%▶40% 손절 / -15%▶30% 손절 / -20%▶30% 손절</t>
        </is>
      </c>
      <c r="T3825" t="inlineStr">
        <is>
          <t>매수 0.0005 / 매도 0.0025 / 슬리피지 0.0007</t>
        </is>
      </c>
    </row>
    <row r="3826">
      <c r="A3826" t="inlineStr">
        <is>
          <t>맥쿼리인프라|2주 전에 샀다면|[단기스윙]+[칼손절]</t>
        </is>
      </c>
      <c r="B3826" t="inlineStr">
        <is>
          <t>맥쿼리인프라</t>
        </is>
      </c>
      <c r="C3826" t="inlineStr">
        <is>
          <t>088980</t>
        </is>
      </c>
      <c r="D3826" t="inlineStr">
        <is>
          <t>2주 전에 샀다면</t>
        </is>
      </c>
      <c r="E3826" t="inlineStr">
        <is>
          <t>[단기스윙]+[칼손절]</t>
        </is>
      </c>
      <c r="F3826" t="inlineStr">
        <is>
          <t>[단기스윙]</t>
        </is>
      </c>
      <c r="G3826" t="inlineStr">
        <is>
          <t>[칼손절]</t>
        </is>
      </c>
      <c r="H3826" t="n">
        <v>300000</v>
      </c>
      <c r="I3826" t="n">
        <v>11080</v>
      </c>
      <c r="J3826" t="n">
        <v>10810</v>
      </c>
      <c r="K3826" t="n">
        <v>-2.44</v>
      </c>
      <c r="L3826" t="n">
        <v>0</v>
      </c>
      <c r="M3826" t="n">
        <v>0</v>
      </c>
      <c r="N3826" t="n">
        <v>0</v>
      </c>
      <c r="O3826" t="n">
        <v>0</v>
      </c>
      <c r="P3826" t="inlineStr">
        <is>
          <t>2026-05-26</t>
        </is>
      </c>
      <c r="Q3826" t="inlineStr">
        <is>
          <t>2026-06-08</t>
        </is>
      </c>
      <c r="R3826" t="inlineStr">
        <is>
          <t>+5%▶60% 익절 / +10%▶30% 익절 / +20%▶10% 익절</t>
        </is>
      </c>
      <c r="S3826" t="inlineStr">
        <is>
          <t>-2%▶80% 손절 / -4%▶10% 손절 / -6%▶10% 손절</t>
        </is>
      </c>
      <c r="T3826" t="inlineStr">
        <is>
          <t>매수 0.0005 / 매도 0.0025 / 슬리피지 0.0007</t>
        </is>
      </c>
    </row>
    <row r="3827">
      <c r="A3827" t="inlineStr">
        <is>
          <t>맥쿼리인프라|2주 전에 샀다면|[단기스윙]+[정석방어]</t>
        </is>
      </c>
      <c r="B3827" t="inlineStr">
        <is>
          <t>맥쿼리인프라</t>
        </is>
      </c>
      <c r="C3827" t="inlineStr">
        <is>
          <t>088980</t>
        </is>
      </c>
      <c r="D3827" t="inlineStr">
        <is>
          <t>2주 전에 샀다면</t>
        </is>
      </c>
      <c r="E3827" t="inlineStr">
        <is>
          <t>[단기스윙]+[정석방어]</t>
        </is>
      </c>
      <c r="F3827" t="inlineStr">
        <is>
          <t>[단기스윙]</t>
        </is>
      </c>
      <c r="G3827" t="inlineStr">
        <is>
          <t>[정석방어]</t>
        </is>
      </c>
      <c r="H3827" t="n">
        <v>300000</v>
      </c>
      <c r="I3827" t="n">
        <v>11080</v>
      </c>
      <c r="J3827" t="n">
        <v>10810</v>
      </c>
      <c r="K3827" t="n">
        <v>-2.44</v>
      </c>
      <c r="L3827" t="n">
        <v>0</v>
      </c>
      <c r="M3827" t="n">
        <v>0</v>
      </c>
      <c r="N3827" t="n">
        <v>0</v>
      </c>
      <c r="O3827" t="n">
        <v>0</v>
      </c>
      <c r="P3827" t="inlineStr">
        <is>
          <t>2026-05-26</t>
        </is>
      </c>
      <c r="Q3827" t="inlineStr">
        <is>
          <t>2026-06-08</t>
        </is>
      </c>
      <c r="R3827" t="inlineStr">
        <is>
          <t>+5%▶60% 익절 / +10%▶30% 익절 / +20%▶10% 익절</t>
        </is>
      </c>
      <c r="S3827" t="inlineStr">
        <is>
          <t>-3%▶70% 손절 / -5%▶20% 손절 / -10%▶10% 손절</t>
        </is>
      </c>
      <c r="T3827" t="inlineStr">
        <is>
          <t>매수 0.0005 / 매도 0.0025 / 슬리피지 0.0007</t>
        </is>
      </c>
    </row>
    <row r="3828">
      <c r="A3828" t="inlineStr">
        <is>
          <t>맥쿼리인프라|2주 전에 샀다면|[단기스윙]+[변동성허용]</t>
        </is>
      </c>
      <c r="B3828" t="inlineStr">
        <is>
          <t>맥쿼리인프라</t>
        </is>
      </c>
      <c r="C3828" t="inlineStr">
        <is>
          <t>088980</t>
        </is>
      </c>
      <c r="D3828" t="inlineStr">
        <is>
          <t>2주 전에 샀다면</t>
        </is>
      </c>
      <c r="E3828" t="inlineStr">
        <is>
          <t>[단기스윙]+[변동성허용]</t>
        </is>
      </c>
      <c r="F3828" t="inlineStr">
        <is>
          <t>[단기스윙]</t>
        </is>
      </c>
      <c r="G3828" t="inlineStr">
        <is>
          <t>[변동성허용]</t>
        </is>
      </c>
      <c r="H3828" t="n">
        <v>300000</v>
      </c>
      <c r="I3828" t="n">
        <v>11080</v>
      </c>
      <c r="J3828" t="n">
        <v>10810</v>
      </c>
      <c r="K3828" t="n">
        <v>-2.44</v>
      </c>
      <c r="L3828" t="n">
        <v>0</v>
      </c>
      <c r="M3828" t="n">
        <v>0</v>
      </c>
      <c r="N3828" t="n">
        <v>0</v>
      </c>
      <c r="O3828" t="n">
        <v>0</v>
      </c>
      <c r="P3828" t="inlineStr">
        <is>
          <t>2026-05-26</t>
        </is>
      </c>
      <c r="Q3828" t="inlineStr">
        <is>
          <t>2026-06-08</t>
        </is>
      </c>
      <c r="R3828" t="inlineStr">
        <is>
          <t>+5%▶60% 익절 / +10%▶30% 익절 / +20%▶10% 익절</t>
        </is>
      </c>
      <c r="S3828" t="inlineStr">
        <is>
          <t>-5%▶50% 손절 / -10%▶30% 손절 / -15%▶20% 손절</t>
        </is>
      </c>
      <c r="T3828" t="inlineStr">
        <is>
          <t>매수 0.0005 / 매도 0.0025 / 슬리피지 0.0007</t>
        </is>
      </c>
    </row>
    <row r="3829">
      <c r="A3829" t="inlineStr">
        <is>
          <t>맥쿼리인프라|2주 전에 샀다면|[단기스윙]+[버티기형]</t>
        </is>
      </c>
      <c r="B3829" t="inlineStr">
        <is>
          <t>맥쿼리인프라</t>
        </is>
      </c>
      <c r="C3829" t="inlineStr">
        <is>
          <t>088980</t>
        </is>
      </c>
      <c r="D3829" t="inlineStr">
        <is>
          <t>2주 전에 샀다면</t>
        </is>
      </c>
      <c r="E3829" t="inlineStr">
        <is>
          <t>[단기스윙]+[버티기형]</t>
        </is>
      </c>
      <c r="F3829" t="inlineStr">
        <is>
          <t>[단기스윙]</t>
        </is>
      </c>
      <c r="G3829" t="inlineStr">
        <is>
          <t>[버티기형]</t>
        </is>
      </c>
      <c r="H3829" t="n">
        <v>300000</v>
      </c>
      <c r="I3829" t="n">
        <v>11080</v>
      </c>
      <c r="J3829" t="n">
        <v>10810</v>
      </c>
      <c r="K3829" t="n">
        <v>-2.44</v>
      </c>
      <c r="L3829" t="n">
        <v>0</v>
      </c>
      <c r="M3829" t="n">
        <v>0</v>
      </c>
      <c r="N3829" t="n">
        <v>0</v>
      </c>
      <c r="O3829" t="n">
        <v>0</v>
      </c>
      <c r="P3829" t="inlineStr">
        <is>
          <t>2026-05-26</t>
        </is>
      </c>
      <c r="Q3829" t="inlineStr">
        <is>
          <t>2026-06-08</t>
        </is>
      </c>
      <c r="R3829" t="inlineStr">
        <is>
          <t>+5%▶60% 익절 / +10%▶30% 익절 / +20%▶10% 익절</t>
        </is>
      </c>
      <c r="S3829" t="inlineStr">
        <is>
          <t>-5%▶40% 손절 / -15%▶30% 손절 / -20%▶30% 손절</t>
        </is>
      </c>
      <c r="T3829" t="inlineStr">
        <is>
          <t>매수 0.0005 / 매도 0.0025 / 슬리피지 0.0007</t>
        </is>
      </c>
    </row>
    <row r="3830">
      <c r="A3830" t="inlineStr">
        <is>
          <t>맥쿼리인프라|2주 전에 샀다면|[대표님룰]+[칼손절]</t>
        </is>
      </c>
      <c r="B3830" t="inlineStr">
        <is>
          <t>맥쿼리인프라</t>
        </is>
      </c>
      <c r="C3830" t="inlineStr">
        <is>
          <t>088980</t>
        </is>
      </c>
      <c r="D3830" t="inlineStr">
        <is>
          <t>2주 전에 샀다면</t>
        </is>
      </c>
      <c r="E3830" t="inlineStr">
        <is>
          <t>[대표님룰]+[칼손절]</t>
        </is>
      </c>
      <c r="F3830" t="inlineStr">
        <is>
          <t>[대표님룰]</t>
        </is>
      </c>
      <c r="G3830" t="inlineStr">
        <is>
          <t>[칼손절]</t>
        </is>
      </c>
      <c r="H3830" t="n">
        <v>300000</v>
      </c>
      <c r="I3830" t="n">
        <v>11080</v>
      </c>
      <c r="J3830" t="n">
        <v>10810</v>
      </c>
      <c r="K3830" t="n">
        <v>-2.44</v>
      </c>
      <c r="L3830" t="n">
        <v>0</v>
      </c>
      <c r="M3830" t="n">
        <v>0</v>
      </c>
      <c r="N3830" t="n">
        <v>0</v>
      </c>
      <c r="O3830" t="n">
        <v>0</v>
      </c>
      <c r="P3830" t="inlineStr">
        <is>
          <t>2026-05-26</t>
        </is>
      </c>
      <c r="Q3830" t="inlineStr">
        <is>
          <t>2026-06-08</t>
        </is>
      </c>
      <c r="R3830" t="inlineStr">
        <is>
          <t>+5%▶60% 익절 / +10%▶30% 익절 / +30%▶10% 익절</t>
        </is>
      </c>
      <c r="S3830" t="inlineStr">
        <is>
          <t>-2%▶80% 손절 / -4%▶10% 손절 / -6%▶10% 손절</t>
        </is>
      </c>
      <c r="T3830" t="inlineStr">
        <is>
          <t>매수 0.0005 / 매도 0.0025 / 슬리피지 0.0007</t>
        </is>
      </c>
    </row>
    <row r="3831">
      <c r="A3831" t="inlineStr">
        <is>
          <t>맥쿼리인프라|2주 전에 샀다면|[대표님룰]+[정석방어]</t>
        </is>
      </c>
      <c r="B3831" t="inlineStr">
        <is>
          <t>맥쿼리인프라</t>
        </is>
      </c>
      <c r="C3831" t="inlineStr">
        <is>
          <t>088980</t>
        </is>
      </c>
      <c r="D3831" t="inlineStr">
        <is>
          <t>2주 전에 샀다면</t>
        </is>
      </c>
      <c r="E3831" t="inlineStr">
        <is>
          <t>[대표님룰]+[정석방어]</t>
        </is>
      </c>
      <c r="F3831" t="inlineStr">
        <is>
          <t>[대표님룰]</t>
        </is>
      </c>
      <c r="G3831" t="inlineStr">
        <is>
          <t>[정석방어]</t>
        </is>
      </c>
      <c r="H3831" t="n">
        <v>300000</v>
      </c>
      <c r="I3831" t="n">
        <v>11080</v>
      </c>
      <c r="J3831" t="n">
        <v>10810</v>
      </c>
      <c r="K3831" t="n">
        <v>-2.44</v>
      </c>
      <c r="L3831" t="n">
        <v>0</v>
      </c>
      <c r="M3831" t="n">
        <v>0</v>
      </c>
      <c r="N3831" t="n">
        <v>0</v>
      </c>
      <c r="O3831" t="n">
        <v>0</v>
      </c>
      <c r="P3831" t="inlineStr">
        <is>
          <t>2026-05-26</t>
        </is>
      </c>
      <c r="Q3831" t="inlineStr">
        <is>
          <t>2026-06-08</t>
        </is>
      </c>
      <c r="R3831" t="inlineStr">
        <is>
          <t>+5%▶60% 익절 / +10%▶30% 익절 / +30%▶10% 익절</t>
        </is>
      </c>
      <c r="S3831" t="inlineStr">
        <is>
          <t>-3%▶70% 손절 / -5%▶20% 손절 / -10%▶10% 손절</t>
        </is>
      </c>
      <c r="T3831" t="inlineStr">
        <is>
          <t>매수 0.0005 / 매도 0.0025 / 슬리피지 0.0007</t>
        </is>
      </c>
    </row>
    <row r="3832">
      <c r="A3832" t="inlineStr">
        <is>
          <t>맥쿼리인프라|2주 전에 샀다면|[대표님룰]+[변동성허용]</t>
        </is>
      </c>
      <c r="B3832" t="inlineStr">
        <is>
          <t>맥쿼리인프라</t>
        </is>
      </c>
      <c r="C3832" t="inlineStr">
        <is>
          <t>088980</t>
        </is>
      </c>
      <c r="D3832" t="inlineStr">
        <is>
          <t>2주 전에 샀다면</t>
        </is>
      </c>
      <c r="E3832" t="inlineStr">
        <is>
          <t>[대표님룰]+[변동성허용]</t>
        </is>
      </c>
      <c r="F3832" t="inlineStr">
        <is>
          <t>[대표님룰]</t>
        </is>
      </c>
      <c r="G3832" t="inlineStr">
        <is>
          <t>[변동성허용]</t>
        </is>
      </c>
      <c r="H3832" t="n">
        <v>300000</v>
      </c>
      <c r="I3832" t="n">
        <v>11080</v>
      </c>
      <c r="J3832" t="n">
        <v>10810</v>
      </c>
      <c r="K3832" t="n">
        <v>-2.44</v>
      </c>
      <c r="L3832" t="n">
        <v>0</v>
      </c>
      <c r="M3832" t="n">
        <v>0</v>
      </c>
      <c r="N3832" t="n">
        <v>0</v>
      </c>
      <c r="O3832" t="n">
        <v>0</v>
      </c>
      <c r="P3832" t="inlineStr">
        <is>
          <t>2026-05-26</t>
        </is>
      </c>
      <c r="Q3832" t="inlineStr">
        <is>
          <t>2026-06-08</t>
        </is>
      </c>
      <c r="R3832" t="inlineStr">
        <is>
          <t>+5%▶60% 익절 / +10%▶30% 익절 / +30%▶10% 익절</t>
        </is>
      </c>
      <c r="S3832" t="inlineStr">
        <is>
          <t>-5%▶50% 손절 / -10%▶30% 손절 / -15%▶20% 손절</t>
        </is>
      </c>
      <c r="T3832" t="inlineStr">
        <is>
          <t>매수 0.0005 / 매도 0.0025 / 슬리피지 0.0007</t>
        </is>
      </c>
    </row>
    <row r="3833">
      <c r="A3833" t="inlineStr">
        <is>
          <t>맥쿼리인프라|2주 전에 샀다면|[대표님룰]+[버티기형]</t>
        </is>
      </c>
      <c r="B3833" t="inlineStr">
        <is>
          <t>맥쿼리인프라</t>
        </is>
      </c>
      <c r="C3833" t="inlineStr">
        <is>
          <t>088980</t>
        </is>
      </c>
      <c r="D3833" t="inlineStr">
        <is>
          <t>2주 전에 샀다면</t>
        </is>
      </c>
      <c r="E3833" t="inlineStr">
        <is>
          <t>[대표님룰]+[버티기형]</t>
        </is>
      </c>
      <c r="F3833" t="inlineStr">
        <is>
          <t>[대표님룰]</t>
        </is>
      </c>
      <c r="G3833" t="inlineStr">
        <is>
          <t>[버티기형]</t>
        </is>
      </c>
      <c r="H3833" t="n">
        <v>300000</v>
      </c>
      <c r="I3833" t="n">
        <v>11080</v>
      </c>
      <c r="J3833" t="n">
        <v>10810</v>
      </c>
      <c r="K3833" t="n">
        <v>-2.44</v>
      </c>
      <c r="L3833" t="n">
        <v>0</v>
      </c>
      <c r="M3833" t="n">
        <v>0</v>
      </c>
      <c r="N3833" t="n">
        <v>0</v>
      </c>
      <c r="O3833" t="n">
        <v>0</v>
      </c>
      <c r="P3833" t="inlineStr">
        <is>
          <t>2026-05-26</t>
        </is>
      </c>
      <c r="Q3833" t="inlineStr">
        <is>
          <t>2026-06-08</t>
        </is>
      </c>
      <c r="R3833" t="inlineStr">
        <is>
          <t>+5%▶60% 익절 / +10%▶30% 익절 / +30%▶10% 익절</t>
        </is>
      </c>
      <c r="S3833" t="inlineStr">
        <is>
          <t>-5%▶40% 손절 / -15%▶30% 손절 / -20%▶30% 손절</t>
        </is>
      </c>
      <c r="T3833" t="inlineStr">
        <is>
          <t>매수 0.0005 / 매도 0.0025 / 슬리피지 0.0007</t>
        </is>
      </c>
    </row>
    <row r="3834">
      <c r="A3834" t="inlineStr">
        <is>
          <t>맥쿼리인프라|2주 전에 샀다면|[중기추세]+[칼손절]</t>
        </is>
      </c>
      <c r="B3834" t="inlineStr">
        <is>
          <t>맥쿼리인프라</t>
        </is>
      </c>
      <c r="C3834" t="inlineStr">
        <is>
          <t>088980</t>
        </is>
      </c>
      <c r="D3834" t="inlineStr">
        <is>
          <t>2주 전에 샀다면</t>
        </is>
      </c>
      <c r="E3834" t="inlineStr">
        <is>
          <t>[중기추세]+[칼손절]</t>
        </is>
      </c>
      <c r="F3834" t="inlineStr">
        <is>
          <t>[중기추세]</t>
        </is>
      </c>
      <c r="G3834" t="inlineStr">
        <is>
          <t>[칼손절]</t>
        </is>
      </c>
      <c r="H3834" t="n">
        <v>300000</v>
      </c>
      <c r="I3834" t="n">
        <v>11080</v>
      </c>
      <c r="J3834" t="n">
        <v>10810</v>
      </c>
      <c r="K3834" t="n">
        <v>-2.44</v>
      </c>
      <c r="L3834" t="n">
        <v>0</v>
      </c>
      <c r="M3834" t="n">
        <v>0</v>
      </c>
      <c r="N3834" t="n">
        <v>0</v>
      </c>
      <c r="O3834" t="n">
        <v>0</v>
      </c>
      <c r="P3834" t="inlineStr">
        <is>
          <t>2026-05-26</t>
        </is>
      </c>
      <c r="Q3834" t="inlineStr">
        <is>
          <t>2026-06-08</t>
        </is>
      </c>
      <c r="R3834" t="inlineStr">
        <is>
          <t>+10%▶50% 익절 / +20%▶30% 익절 / +30%▶20% 익절</t>
        </is>
      </c>
      <c r="S3834" t="inlineStr">
        <is>
          <t>-2%▶80% 손절 / -4%▶10% 손절 / -6%▶10% 손절</t>
        </is>
      </c>
      <c r="T3834" t="inlineStr">
        <is>
          <t>매수 0.0005 / 매도 0.0025 / 슬리피지 0.0007</t>
        </is>
      </c>
    </row>
    <row r="3835">
      <c r="A3835" t="inlineStr">
        <is>
          <t>맥쿼리인프라|2주 전에 샀다면|[중기추세]+[정석방어]</t>
        </is>
      </c>
      <c r="B3835" t="inlineStr">
        <is>
          <t>맥쿼리인프라</t>
        </is>
      </c>
      <c r="C3835" t="inlineStr">
        <is>
          <t>088980</t>
        </is>
      </c>
      <c r="D3835" t="inlineStr">
        <is>
          <t>2주 전에 샀다면</t>
        </is>
      </c>
      <c r="E3835" t="inlineStr">
        <is>
          <t>[중기추세]+[정석방어]</t>
        </is>
      </c>
      <c r="F3835" t="inlineStr">
        <is>
          <t>[중기추세]</t>
        </is>
      </c>
      <c r="G3835" t="inlineStr">
        <is>
          <t>[정석방어]</t>
        </is>
      </c>
      <c r="H3835" t="n">
        <v>300000</v>
      </c>
      <c r="I3835" t="n">
        <v>11080</v>
      </c>
      <c r="J3835" t="n">
        <v>10810</v>
      </c>
      <c r="K3835" t="n">
        <v>-2.44</v>
      </c>
      <c r="L3835" t="n">
        <v>0</v>
      </c>
      <c r="M3835" t="n">
        <v>0</v>
      </c>
      <c r="N3835" t="n">
        <v>0</v>
      </c>
      <c r="O3835" t="n">
        <v>0</v>
      </c>
      <c r="P3835" t="inlineStr">
        <is>
          <t>2026-05-26</t>
        </is>
      </c>
      <c r="Q3835" t="inlineStr">
        <is>
          <t>2026-06-08</t>
        </is>
      </c>
      <c r="R3835" t="inlineStr">
        <is>
          <t>+10%▶50% 익절 / +20%▶30% 익절 / +30%▶20% 익절</t>
        </is>
      </c>
      <c r="S3835" t="inlineStr">
        <is>
          <t>-3%▶70% 손절 / -5%▶20% 손절 / -10%▶10% 손절</t>
        </is>
      </c>
      <c r="T3835" t="inlineStr">
        <is>
          <t>매수 0.0005 / 매도 0.0025 / 슬리피지 0.0007</t>
        </is>
      </c>
    </row>
    <row r="3836">
      <c r="A3836" t="inlineStr">
        <is>
          <t>맥쿼리인프라|2주 전에 샀다면|[중기추세]+[변동성허용]</t>
        </is>
      </c>
      <c r="B3836" t="inlineStr">
        <is>
          <t>맥쿼리인프라</t>
        </is>
      </c>
      <c r="C3836" t="inlineStr">
        <is>
          <t>088980</t>
        </is>
      </c>
      <c r="D3836" t="inlineStr">
        <is>
          <t>2주 전에 샀다면</t>
        </is>
      </c>
      <c r="E3836" t="inlineStr">
        <is>
          <t>[중기추세]+[변동성허용]</t>
        </is>
      </c>
      <c r="F3836" t="inlineStr">
        <is>
          <t>[중기추세]</t>
        </is>
      </c>
      <c r="G3836" t="inlineStr">
        <is>
          <t>[변동성허용]</t>
        </is>
      </c>
      <c r="H3836" t="n">
        <v>300000</v>
      </c>
      <c r="I3836" t="n">
        <v>11080</v>
      </c>
      <c r="J3836" t="n">
        <v>10810</v>
      </c>
      <c r="K3836" t="n">
        <v>-2.44</v>
      </c>
      <c r="L3836" t="n">
        <v>0</v>
      </c>
      <c r="M3836" t="n">
        <v>0</v>
      </c>
      <c r="N3836" t="n">
        <v>0</v>
      </c>
      <c r="O3836" t="n">
        <v>0</v>
      </c>
      <c r="P3836" t="inlineStr">
        <is>
          <t>2026-05-26</t>
        </is>
      </c>
      <c r="Q3836" t="inlineStr">
        <is>
          <t>2026-06-08</t>
        </is>
      </c>
      <c r="R3836" t="inlineStr">
        <is>
          <t>+10%▶50% 익절 / +20%▶30% 익절 / +30%▶20% 익절</t>
        </is>
      </c>
      <c r="S3836" t="inlineStr">
        <is>
          <t>-5%▶50% 손절 / -10%▶30% 손절 / -15%▶20% 손절</t>
        </is>
      </c>
      <c r="T3836" t="inlineStr">
        <is>
          <t>매수 0.0005 / 매도 0.0025 / 슬리피지 0.0007</t>
        </is>
      </c>
    </row>
    <row r="3837">
      <c r="A3837" t="inlineStr">
        <is>
          <t>맥쿼리인프라|2주 전에 샀다면|[중기추세]+[버티기형]</t>
        </is>
      </c>
      <c r="B3837" t="inlineStr">
        <is>
          <t>맥쿼리인프라</t>
        </is>
      </c>
      <c r="C3837" t="inlineStr">
        <is>
          <t>088980</t>
        </is>
      </c>
      <c r="D3837" t="inlineStr">
        <is>
          <t>2주 전에 샀다면</t>
        </is>
      </c>
      <c r="E3837" t="inlineStr">
        <is>
          <t>[중기추세]+[버티기형]</t>
        </is>
      </c>
      <c r="F3837" t="inlineStr">
        <is>
          <t>[중기추세]</t>
        </is>
      </c>
      <c r="G3837" t="inlineStr">
        <is>
          <t>[버티기형]</t>
        </is>
      </c>
      <c r="H3837" t="n">
        <v>300000</v>
      </c>
      <c r="I3837" t="n">
        <v>11080</v>
      </c>
      <c r="J3837" t="n">
        <v>10810</v>
      </c>
      <c r="K3837" t="n">
        <v>-2.44</v>
      </c>
      <c r="L3837" t="n">
        <v>0</v>
      </c>
      <c r="M3837" t="n">
        <v>0</v>
      </c>
      <c r="N3837" t="n">
        <v>0</v>
      </c>
      <c r="O3837" t="n">
        <v>0</v>
      </c>
      <c r="P3837" t="inlineStr">
        <is>
          <t>2026-05-26</t>
        </is>
      </c>
      <c r="Q3837" t="inlineStr">
        <is>
          <t>2026-06-08</t>
        </is>
      </c>
      <c r="R3837" t="inlineStr">
        <is>
          <t>+10%▶50% 익절 / +20%▶30% 익절 / +30%▶20% 익절</t>
        </is>
      </c>
      <c r="S3837" t="inlineStr">
        <is>
          <t>-5%▶40% 손절 / -15%▶30% 손절 / -20%▶30% 손절</t>
        </is>
      </c>
      <c r="T3837" t="inlineStr">
        <is>
          <t>매수 0.0005 / 매도 0.0025 / 슬리피지 0.0007</t>
        </is>
      </c>
    </row>
    <row r="3838">
      <c r="A3838" t="inlineStr">
        <is>
          <t>맥쿼리인프라|2주 전에 샀다면|[수익극대화]+[칼손절]</t>
        </is>
      </c>
      <c r="B3838" t="inlineStr">
        <is>
          <t>맥쿼리인프라</t>
        </is>
      </c>
      <c r="C3838" t="inlineStr">
        <is>
          <t>088980</t>
        </is>
      </c>
      <c r="D3838" t="inlineStr">
        <is>
          <t>2주 전에 샀다면</t>
        </is>
      </c>
      <c r="E3838" t="inlineStr">
        <is>
          <t>[수익극대화]+[칼손절]</t>
        </is>
      </c>
      <c r="F3838" t="inlineStr">
        <is>
          <t>[수익극대화]</t>
        </is>
      </c>
      <c r="G3838" t="inlineStr">
        <is>
          <t>[칼손절]</t>
        </is>
      </c>
      <c r="H3838" t="n">
        <v>300000</v>
      </c>
      <c r="I3838" t="n">
        <v>11080</v>
      </c>
      <c r="J3838" t="n">
        <v>10810</v>
      </c>
      <c r="K3838" t="n">
        <v>-2.44</v>
      </c>
      <c r="L3838" t="n">
        <v>0</v>
      </c>
      <c r="M3838" t="n">
        <v>0</v>
      </c>
      <c r="N3838" t="n">
        <v>0</v>
      </c>
      <c r="O3838" t="n">
        <v>0</v>
      </c>
      <c r="P3838" t="inlineStr">
        <is>
          <t>2026-05-26</t>
        </is>
      </c>
      <c r="Q3838" t="inlineStr">
        <is>
          <t>2026-06-08</t>
        </is>
      </c>
      <c r="R3838" t="inlineStr">
        <is>
          <t>+10%▶40% 익절 / +20%▶30% 익절 / +40%▶30% 익절</t>
        </is>
      </c>
      <c r="S3838" t="inlineStr">
        <is>
          <t>-2%▶80% 손절 / -4%▶10% 손절 / -6%▶10% 손절</t>
        </is>
      </c>
      <c r="T3838" t="inlineStr">
        <is>
          <t>매수 0.0005 / 매도 0.0025 / 슬리피지 0.0007</t>
        </is>
      </c>
    </row>
    <row r="3839">
      <c r="A3839" t="inlineStr">
        <is>
          <t>맥쿼리인프라|2주 전에 샀다면|[수익극대화]+[정석방어]</t>
        </is>
      </c>
      <c r="B3839" t="inlineStr">
        <is>
          <t>맥쿼리인프라</t>
        </is>
      </c>
      <c r="C3839" t="inlineStr">
        <is>
          <t>088980</t>
        </is>
      </c>
      <c r="D3839" t="inlineStr">
        <is>
          <t>2주 전에 샀다면</t>
        </is>
      </c>
      <c r="E3839" t="inlineStr">
        <is>
          <t>[수익극대화]+[정석방어]</t>
        </is>
      </c>
      <c r="F3839" t="inlineStr">
        <is>
          <t>[수익극대화]</t>
        </is>
      </c>
      <c r="G3839" t="inlineStr">
        <is>
          <t>[정석방어]</t>
        </is>
      </c>
      <c r="H3839" t="n">
        <v>300000</v>
      </c>
      <c r="I3839" t="n">
        <v>11080</v>
      </c>
      <c r="J3839" t="n">
        <v>10810</v>
      </c>
      <c r="K3839" t="n">
        <v>-2.44</v>
      </c>
      <c r="L3839" t="n">
        <v>0</v>
      </c>
      <c r="M3839" t="n">
        <v>0</v>
      </c>
      <c r="N3839" t="n">
        <v>0</v>
      </c>
      <c r="O3839" t="n">
        <v>0</v>
      </c>
      <c r="P3839" t="inlineStr">
        <is>
          <t>2026-05-26</t>
        </is>
      </c>
      <c r="Q3839" t="inlineStr">
        <is>
          <t>2026-06-08</t>
        </is>
      </c>
      <c r="R3839" t="inlineStr">
        <is>
          <t>+10%▶40% 익절 / +20%▶30% 익절 / +40%▶30% 익절</t>
        </is>
      </c>
      <c r="S3839" t="inlineStr">
        <is>
          <t>-3%▶70% 손절 / -5%▶20% 손절 / -10%▶10% 손절</t>
        </is>
      </c>
      <c r="T3839" t="inlineStr">
        <is>
          <t>매수 0.0005 / 매도 0.0025 / 슬리피지 0.0007</t>
        </is>
      </c>
    </row>
    <row r="3840">
      <c r="A3840" t="inlineStr">
        <is>
          <t>맥쿼리인프라|2주 전에 샀다면|[수익극대화]+[변동성허용]</t>
        </is>
      </c>
      <c r="B3840" t="inlineStr">
        <is>
          <t>맥쿼리인프라</t>
        </is>
      </c>
      <c r="C3840" t="inlineStr">
        <is>
          <t>088980</t>
        </is>
      </c>
      <c r="D3840" t="inlineStr">
        <is>
          <t>2주 전에 샀다면</t>
        </is>
      </c>
      <c r="E3840" t="inlineStr">
        <is>
          <t>[수익극대화]+[변동성허용]</t>
        </is>
      </c>
      <c r="F3840" t="inlineStr">
        <is>
          <t>[수익극대화]</t>
        </is>
      </c>
      <c r="G3840" t="inlineStr">
        <is>
          <t>[변동성허용]</t>
        </is>
      </c>
      <c r="H3840" t="n">
        <v>300000</v>
      </c>
      <c r="I3840" t="n">
        <v>11080</v>
      </c>
      <c r="J3840" t="n">
        <v>10810</v>
      </c>
      <c r="K3840" t="n">
        <v>-2.44</v>
      </c>
      <c r="L3840" t="n">
        <v>0</v>
      </c>
      <c r="M3840" t="n">
        <v>0</v>
      </c>
      <c r="N3840" t="n">
        <v>0</v>
      </c>
      <c r="O3840" t="n">
        <v>0</v>
      </c>
      <c r="P3840" t="inlineStr">
        <is>
          <t>2026-05-26</t>
        </is>
      </c>
      <c r="Q3840" t="inlineStr">
        <is>
          <t>2026-06-08</t>
        </is>
      </c>
      <c r="R3840" t="inlineStr">
        <is>
          <t>+10%▶40% 익절 / +20%▶30% 익절 / +40%▶30% 익절</t>
        </is>
      </c>
      <c r="S3840" t="inlineStr">
        <is>
          <t>-5%▶50% 손절 / -10%▶30% 손절 / -15%▶20% 손절</t>
        </is>
      </c>
      <c r="T3840" t="inlineStr">
        <is>
          <t>매수 0.0005 / 매도 0.0025 / 슬리피지 0.0007</t>
        </is>
      </c>
    </row>
    <row r="3841">
      <c r="A3841" t="inlineStr">
        <is>
          <t>맥쿼리인프라|2주 전에 샀다면|[수익극대화]+[버티기형]</t>
        </is>
      </c>
      <c r="B3841" t="inlineStr">
        <is>
          <t>맥쿼리인프라</t>
        </is>
      </c>
      <c r="C3841" t="inlineStr">
        <is>
          <t>088980</t>
        </is>
      </c>
      <c r="D3841" t="inlineStr">
        <is>
          <t>2주 전에 샀다면</t>
        </is>
      </c>
      <c r="E3841" t="inlineStr">
        <is>
          <t>[수익극대화]+[버티기형]</t>
        </is>
      </c>
      <c r="F3841" t="inlineStr">
        <is>
          <t>[수익극대화]</t>
        </is>
      </c>
      <c r="G3841" t="inlineStr">
        <is>
          <t>[버티기형]</t>
        </is>
      </c>
      <c r="H3841" t="n">
        <v>300000</v>
      </c>
      <c r="I3841" t="n">
        <v>11080</v>
      </c>
      <c r="J3841" t="n">
        <v>10810</v>
      </c>
      <c r="K3841" t="n">
        <v>-2.44</v>
      </c>
      <c r="L3841" t="n">
        <v>0</v>
      </c>
      <c r="M3841" t="n">
        <v>0</v>
      </c>
      <c r="N3841" t="n">
        <v>0</v>
      </c>
      <c r="O3841" t="n">
        <v>0</v>
      </c>
      <c r="P3841" t="inlineStr">
        <is>
          <t>2026-05-26</t>
        </is>
      </c>
      <c r="Q3841" t="inlineStr">
        <is>
          <t>2026-06-08</t>
        </is>
      </c>
      <c r="R3841" t="inlineStr">
        <is>
          <t>+10%▶40% 익절 / +20%▶30% 익절 / +40%▶30% 익절</t>
        </is>
      </c>
      <c r="S3841" t="inlineStr">
        <is>
          <t>-5%▶40% 손절 / -15%▶30% 손절 / -20%▶30% 손절</t>
        </is>
      </c>
      <c r="T3841" t="inlineStr">
        <is>
          <t>매수 0.0005 / 매도 0.0025 / 슬리피지 0.0007</t>
        </is>
      </c>
    </row>
    <row r="3842">
      <c r="A3842" t="inlineStr">
        <is>
          <t>맥쿼리인프라|3개월 전에 샀다면|[초단타]+[칼손절]</t>
        </is>
      </c>
      <c r="B3842" t="inlineStr">
        <is>
          <t>맥쿼리인프라</t>
        </is>
      </c>
      <c r="C3842" t="inlineStr">
        <is>
          <t>088980</t>
        </is>
      </c>
      <c r="D3842" t="inlineStr">
        <is>
          <t>3개월 전에 샀다면</t>
        </is>
      </c>
      <c r="E3842" t="inlineStr">
        <is>
          <t>[초단타]+[칼손절]</t>
        </is>
      </c>
      <c r="F3842" t="inlineStr">
        <is>
          <t>[초단타]</t>
        </is>
      </c>
      <c r="G3842" t="inlineStr">
        <is>
          <t>[칼손절]</t>
        </is>
      </c>
      <c r="H3842" t="n">
        <v>300000</v>
      </c>
      <c r="I3842" t="n">
        <v>11240</v>
      </c>
      <c r="J3842" t="n">
        <v>10810</v>
      </c>
      <c r="K3842" t="n">
        <v>-3.83</v>
      </c>
      <c r="L3842" t="n">
        <v>0</v>
      </c>
      <c r="M3842" t="n">
        <v>0</v>
      </c>
      <c r="N3842" t="n">
        <v>0</v>
      </c>
      <c r="O3842" t="n">
        <v>0</v>
      </c>
      <c r="P3842" t="inlineStr">
        <is>
          <t>2026-03-09</t>
        </is>
      </c>
      <c r="Q3842" t="inlineStr">
        <is>
          <t>2026-06-08</t>
        </is>
      </c>
      <c r="R3842" t="inlineStr">
        <is>
          <t>+3%▶70% 익절 / +5%▶20% 익절 / +10%▶10% 익절</t>
        </is>
      </c>
      <c r="S3842" t="inlineStr">
        <is>
          <t>-2%▶80% 손절 / -4%▶10% 손절 / -6%▶10% 손절</t>
        </is>
      </c>
      <c r="T3842" t="inlineStr">
        <is>
          <t>매수 0.0005 / 매도 0.0025 / 슬리피지 0.0007</t>
        </is>
      </c>
    </row>
    <row r="3843">
      <c r="A3843" t="inlineStr">
        <is>
          <t>맥쿼리인프라|3개월 전에 샀다면|[초단타]+[정석방어]</t>
        </is>
      </c>
      <c r="B3843" t="inlineStr">
        <is>
          <t>맥쿼리인프라</t>
        </is>
      </c>
      <c r="C3843" t="inlineStr">
        <is>
          <t>088980</t>
        </is>
      </c>
      <c r="D3843" t="inlineStr">
        <is>
          <t>3개월 전에 샀다면</t>
        </is>
      </c>
      <c r="E3843" t="inlineStr">
        <is>
          <t>[초단타]+[정석방어]</t>
        </is>
      </c>
      <c r="F3843" t="inlineStr">
        <is>
          <t>[초단타]</t>
        </is>
      </c>
      <c r="G3843" t="inlineStr">
        <is>
          <t>[정석방어]</t>
        </is>
      </c>
      <c r="H3843" t="n">
        <v>300000</v>
      </c>
      <c r="I3843" t="n">
        <v>11240</v>
      </c>
      <c r="J3843" t="n">
        <v>10810</v>
      </c>
      <c r="K3843" t="n">
        <v>-3.83</v>
      </c>
      <c r="L3843" t="n">
        <v>0</v>
      </c>
      <c r="M3843" t="n">
        <v>0</v>
      </c>
      <c r="N3843" t="n">
        <v>0</v>
      </c>
      <c r="O3843" t="n">
        <v>0</v>
      </c>
      <c r="P3843" t="inlineStr">
        <is>
          <t>2026-03-09</t>
        </is>
      </c>
      <c r="Q3843" t="inlineStr">
        <is>
          <t>2026-06-08</t>
        </is>
      </c>
      <c r="R3843" t="inlineStr">
        <is>
          <t>+3%▶70% 익절 / +5%▶20% 익절 / +10%▶10% 익절</t>
        </is>
      </c>
      <c r="S3843" t="inlineStr">
        <is>
          <t>-3%▶70% 손절 / -5%▶20% 손절 / -10%▶10% 손절</t>
        </is>
      </c>
      <c r="T3843" t="inlineStr">
        <is>
          <t>매수 0.0005 / 매도 0.0025 / 슬리피지 0.0007</t>
        </is>
      </c>
    </row>
    <row r="3844">
      <c r="A3844" t="inlineStr">
        <is>
          <t>맥쿼리인프라|3개월 전에 샀다면|[초단타]+[변동성허용]</t>
        </is>
      </c>
      <c r="B3844" t="inlineStr">
        <is>
          <t>맥쿼리인프라</t>
        </is>
      </c>
      <c r="C3844" t="inlineStr">
        <is>
          <t>088980</t>
        </is>
      </c>
      <c r="D3844" t="inlineStr">
        <is>
          <t>3개월 전에 샀다면</t>
        </is>
      </c>
      <c r="E3844" t="inlineStr">
        <is>
          <t>[초단타]+[변동성허용]</t>
        </is>
      </c>
      <c r="F3844" t="inlineStr">
        <is>
          <t>[초단타]</t>
        </is>
      </c>
      <c r="G3844" t="inlineStr">
        <is>
          <t>[변동성허용]</t>
        </is>
      </c>
      <c r="H3844" t="n">
        <v>300000</v>
      </c>
      <c r="I3844" t="n">
        <v>11240</v>
      </c>
      <c r="J3844" t="n">
        <v>10810</v>
      </c>
      <c r="K3844" t="n">
        <v>-3.83</v>
      </c>
      <c r="L3844" t="n">
        <v>0</v>
      </c>
      <c r="M3844" t="n">
        <v>0</v>
      </c>
      <c r="N3844" t="n">
        <v>0</v>
      </c>
      <c r="O3844" t="n">
        <v>0</v>
      </c>
      <c r="P3844" t="inlineStr">
        <is>
          <t>2026-03-09</t>
        </is>
      </c>
      <c r="Q3844" t="inlineStr">
        <is>
          <t>2026-06-08</t>
        </is>
      </c>
      <c r="R3844" t="inlineStr">
        <is>
          <t>+3%▶70% 익절 / +5%▶20% 익절 / +10%▶10% 익절</t>
        </is>
      </c>
      <c r="S3844" t="inlineStr">
        <is>
          <t>-5%▶50% 손절 / -10%▶30% 손절 / -15%▶20% 손절</t>
        </is>
      </c>
      <c r="T3844" t="inlineStr">
        <is>
          <t>매수 0.0005 / 매도 0.0025 / 슬리피지 0.0007</t>
        </is>
      </c>
    </row>
    <row r="3845">
      <c r="A3845" t="inlineStr">
        <is>
          <t>맥쿼리인프라|3개월 전에 샀다면|[초단타]+[버티기형]</t>
        </is>
      </c>
      <c r="B3845" t="inlineStr">
        <is>
          <t>맥쿼리인프라</t>
        </is>
      </c>
      <c r="C3845" t="inlineStr">
        <is>
          <t>088980</t>
        </is>
      </c>
      <c r="D3845" t="inlineStr">
        <is>
          <t>3개월 전에 샀다면</t>
        </is>
      </c>
      <c r="E3845" t="inlineStr">
        <is>
          <t>[초단타]+[버티기형]</t>
        </is>
      </c>
      <c r="F3845" t="inlineStr">
        <is>
          <t>[초단타]</t>
        </is>
      </c>
      <c r="G3845" t="inlineStr">
        <is>
          <t>[버티기형]</t>
        </is>
      </c>
      <c r="H3845" t="n">
        <v>300000</v>
      </c>
      <c r="I3845" t="n">
        <v>11240</v>
      </c>
      <c r="J3845" t="n">
        <v>10810</v>
      </c>
      <c r="K3845" t="n">
        <v>-3.83</v>
      </c>
      <c r="L3845" t="n">
        <v>0</v>
      </c>
      <c r="M3845" t="n">
        <v>0</v>
      </c>
      <c r="N3845" t="n">
        <v>0</v>
      </c>
      <c r="O3845" t="n">
        <v>0</v>
      </c>
      <c r="P3845" t="inlineStr">
        <is>
          <t>2026-03-09</t>
        </is>
      </c>
      <c r="Q3845" t="inlineStr">
        <is>
          <t>2026-06-08</t>
        </is>
      </c>
      <c r="R3845" t="inlineStr">
        <is>
          <t>+3%▶70% 익절 / +5%▶20% 익절 / +10%▶10% 익절</t>
        </is>
      </c>
      <c r="S3845" t="inlineStr">
        <is>
          <t>-5%▶40% 손절 / -15%▶30% 손절 / -20%▶30% 손절</t>
        </is>
      </c>
      <c r="T3845" t="inlineStr">
        <is>
          <t>매수 0.0005 / 매도 0.0025 / 슬리피지 0.0007</t>
        </is>
      </c>
    </row>
    <row r="3846">
      <c r="A3846" t="inlineStr">
        <is>
          <t>맥쿼리인프라|3개월 전에 샀다면|[단기스윙]+[칼손절]</t>
        </is>
      </c>
      <c r="B3846" t="inlineStr">
        <is>
          <t>맥쿼리인프라</t>
        </is>
      </c>
      <c r="C3846" t="inlineStr">
        <is>
          <t>088980</t>
        </is>
      </c>
      <c r="D3846" t="inlineStr">
        <is>
          <t>3개월 전에 샀다면</t>
        </is>
      </c>
      <c r="E3846" t="inlineStr">
        <is>
          <t>[단기스윙]+[칼손절]</t>
        </is>
      </c>
      <c r="F3846" t="inlineStr">
        <is>
          <t>[단기스윙]</t>
        </is>
      </c>
      <c r="G3846" t="inlineStr">
        <is>
          <t>[칼손절]</t>
        </is>
      </c>
      <c r="H3846" t="n">
        <v>300000</v>
      </c>
      <c r="I3846" t="n">
        <v>11240</v>
      </c>
      <c r="J3846" t="n">
        <v>10810</v>
      </c>
      <c r="K3846" t="n">
        <v>-3.83</v>
      </c>
      <c r="L3846" t="n">
        <v>0</v>
      </c>
      <c r="M3846" t="n">
        <v>0</v>
      </c>
      <c r="N3846" t="n">
        <v>0</v>
      </c>
      <c r="O3846" t="n">
        <v>0</v>
      </c>
      <c r="P3846" t="inlineStr">
        <is>
          <t>2026-03-09</t>
        </is>
      </c>
      <c r="Q3846" t="inlineStr">
        <is>
          <t>2026-06-08</t>
        </is>
      </c>
      <c r="R3846" t="inlineStr">
        <is>
          <t>+5%▶60% 익절 / +10%▶30% 익절 / +20%▶10% 익절</t>
        </is>
      </c>
      <c r="S3846" t="inlineStr">
        <is>
          <t>-2%▶80% 손절 / -4%▶10% 손절 / -6%▶10% 손절</t>
        </is>
      </c>
      <c r="T3846" t="inlineStr">
        <is>
          <t>매수 0.0005 / 매도 0.0025 / 슬리피지 0.0007</t>
        </is>
      </c>
    </row>
    <row r="3847">
      <c r="A3847" t="inlineStr">
        <is>
          <t>맥쿼리인프라|3개월 전에 샀다면|[단기스윙]+[정석방어]</t>
        </is>
      </c>
      <c r="B3847" t="inlineStr">
        <is>
          <t>맥쿼리인프라</t>
        </is>
      </c>
      <c r="C3847" t="inlineStr">
        <is>
          <t>088980</t>
        </is>
      </c>
      <c r="D3847" t="inlineStr">
        <is>
          <t>3개월 전에 샀다면</t>
        </is>
      </c>
      <c r="E3847" t="inlineStr">
        <is>
          <t>[단기스윙]+[정석방어]</t>
        </is>
      </c>
      <c r="F3847" t="inlineStr">
        <is>
          <t>[단기스윙]</t>
        </is>
      </c>
      <c r="G3847" t="inlineStr">
        <is>
          <t>[정석방어]</t>
        </is>
      </c>
      <c r="H3847" t="n">
        <v>300000</v>
      </c>
      <c r="I3847" t="n">
        <v>11240</v>
      </c>
      <c r="J3847" t="n">
        <v>10810</v>
      </c>
      <c r="K3847" t="n">
        <v>-3.83</v>
      </c>
      <c r="L3847" t="n">
        <v>0</v>
      </c>
      <c r="M3847" t="n">
        <v>0</v>
      </c>
      <c r="N3847" t="n">
        <v>0</v>
      </c>
      <c r="O3847" t="n">
        <v>0</v>
      </c>
      <c r="P3847" t="inlineStr">
        <is>
          <t>2026-03-09</t>
        </is>
      </c>
      <c r="Q3847" t="inlineStr">
        <is>
          <t>2026-06-08</t>
        </is>
      </c>
      <c r="R3847" t="inlineStr">
        <is>
          <t>+5%▶60% 익절 / +10%▶30% 익절 / +20%▶10% 익절</t>
        </is>
      </c>
      <c r="S3847" t="inlineStr">
        <is>
          <t>-3%▶70% 손절 / -5%▶20% 손절 / -10%▶10% 손절</t>
        </is>
      </c>
      <c r="T3847" t="inlineStr">
        <is>
          <t>매수 0.0005 / 매도 0.0025 / 슬리피지 0.0007</t>
        </is>
      </c>
    </row>
    <row r="3848">
      <c r="A3848" t="inlineStr">
        <is>
          <t>맥쿼리인프라|3개월 전에 샀다면|[단기스윙]+[변동성허용]</t>
        </is>
      </c>
      <c r="B3848" t="inlineStr">
        <is>
          <t>맥쿼리인프라</t>
        </is>
      </c>
      <c r="C3848" t="inlineStr">
        <is>
          <t>088980</t>
        </is>
      </c>
      <c r="D3848" t="inlineStr">
        <is>
          <t>3개월 전에 샀다면</t>
        </is>
      </c>
      <c r="E3848" t="inlineStr">
        <is>
          <t>[단기스윙]+[변동성허용]</t>
        </is>
      </c>
      <c r="F3848" t="inlineStr">
        <is>
          <t>[단기스윙]</t>
        </is>
      </c>
      <c r="G3848" t="inlineStr">
        <is>
          <t>[변동성허용]</t>
        </is>
      </c>
      <c r="H3848" t="n">
        <v>300000</v>
      </c>
      <c r="I3848" t="n">
        <v>11240</v>
      </c>
      <c r="J3848" t="n">
        <v>10810</v>
      </c>
      <c r="K3848" t="n">
        <v>-3.83</v>
      </c>
      <c r="L3848" t="n">
        <v>0</v>
      </c>
      <c r="M3848" t="n">
        <v>0</v>
      </c>
      <c r="N3848" t="n">
        <v>0</v>
      </c>
      <c r="O3848" t="n">
        <v>0</v>
      </c>
      <c r="P3848" t="inlineStr">
        <is>
          <t>2026-03-09</t>
        </is>
      </c>
      <c r="Q3848" t="inlineStr">
        <is>
          <t>2026-06-08</t>
        </is>
      </c>
      <c r="R3848" t="inlineStr">
        <is>
          <t>+5%▶60% 익절 / +10%▶30% 익절 / +20%▶10% 익절</t>
        </is>
      </c>
      <c r="S3848" t="inlineStr">
        <is>
          <t>-5%▶50% 손절 / -10%▶30% 손절 / -15%▶20% 손절</t>
        </is>
      </c>
      <c r="T3848" t="inlineStr">
        <is>
          <t>매수 0.0005 / 매도 0.0025 / 슬리피지 0.0007</t>
        </is>
      </c>
    </row>
    <row r="3849">
      <c r="A3849" t="inlineStr">
        <is>
          <t>맥쿼리인프라|3개월 전에 샀다면|[단기스윙]+[버티기형]</t>
        </is>
      </c>
      <c r="B3849" t="inlineStr">
        <is>
          <t>맥쿼리인프라</t>
        </is>
      </c>
      <c r="C3849" t="inlineStr">
        <is>
          <t>088980</t>
        </is>
      </c>
      <c r="D3849" t="inlineStr">
        <is>
          <t>3개월 전에 샀다면</t>
        </is>
      </c>
      <c r="E3849" t="inlineStr">
        <is>
          <t>[단기스윙]+[버티기형]</t>
        </is>
      </c>
      <c r="F3849" t="inlineStr">
        <is>
          <t>[단기스윙]</t>
        </is>
      </c>
      <c r="G3849" t="inlineStr">
        <is>
          <t>[버티기형]</t>
        </is>
      </c>
      <c r="H3849" t="n">
        <v>300000</v>
      </c>
      <c r="I3849" t="n">
        <v>11240</v>
      </c>
      <c r="J3849" t="n">
        <v>10810</v>
      </c>
      <c r="K3849" t="n">
        <v>-3.83</v>
      </c>
      <c r="L3849" t="n">
        <v>0</v>
      </c>
      <c r="M3849" t="n">
        <v>0</v>
      </c>
      <c r="N3849" t="n">
        <v>0</v>
      </c>
      <c r="O3849" t="n">
        <v>0</v>
      </c>
      <c r="P3849" t="inlineStr">
        <is>
          <t>2026-03-09</t>
        </is>
      </c>
      <c r="Q3849" t="inlineStr">
        <is>
          <t>2026-06-08</t>
        </is>
      </c>
      <c r="R3849" t="inlineStr">
        <is>
          <t>+5%▶60% 익절 / +10%▶30% 익절 / +20%▶10% 익절</t>
        </is>
      </c>
      <c r="S3849" t="inlineStr">
        <is>
          <t>-5%▶40% 손절 / -15%▶30% 손절 / -20%▶30% 손절</t>
        </is>
      </c>
      <c r="T3849" t="inlineStr">
        <is>
          <t>매수 0.0005 / 매도 0.0025 / 슬리피지 0.0007</t>
        </is>
      </c>
    </row>
    <row r="3850">
      <c r="A3850" t="inlineStr">
        <is>
          <t>맥쿼리인프라|3개월 전에 샀다면|[대표님룰]+[칼손절]</t>
        </is>
      </c>
      <c r="B3850" t="inlineStr">
        <is>
          <t>맥쿼리인프라</t>
        </is>
      </c>
      <c r="C3850" t="inlineStr">
        <is>
          <t>088980</t>
        </is>
      </c>
      <c r="D3850" t="inlineStr">
        <is>
          <t>3개월 전에 샀다면</t>
        </is>
      </c>
      <c r="E3850" t="inlineStr">
        <is>
          <t>[대표님룰]+[칼손절]</t>
        </is>
      </c>
      <c r="F3850" t="inlineStr">
        <is>
          <t>[대표님룰]</t>
        </is>
      </c>
      <c r="G3850" t="inlineStr">
        <is>
          <t>[칼손절]</t>
        </is>
      </c>
      <c r="H3850" t="n">
        <v>300000</v>
      </c>
      <c r="I3850" t="n">
        <v>11240</v>
      </c>
      <c r="J3850" t="n">
        <v>10810</v>
      </c>
      <c r="K3850" t="n">
        <v>-3.83</v>
      </c>
      <c r="L3850" t="n">
        <v>0</v>
      </c>
      <c r="M3850" t="n">
        <v>0</v>
      </c>
      <c r="N3850" t="n">
        <v>0</v>
      </c>
      <c r="O3850" t="n">
        <v>0</v>
      </c>
      <c r="P3850" t="inlineStr">
        <is>
          <t>2026-03-09</t>
        </is>
      </c>
      <c r="Q3850" t="inlineStr">
        <is>
          <t>2026-06-08</t>
        </is>
      </c>
      <c r="R3850" t="inlineStr">
        <is>
          <t>+5%▶60% 익절 / +10%▶30% 익절 / +30%▶10% 익절</t>
        </is>
      </c>
      <c r="S3850" t="inlineStr">
        <is>
          <t>-2%▶80% 손절 / -4%▶10% 손절 / -6%▶10% 손절</t>
        </is>
      </c>
      <c r="T3850" t="inlineStr">
        <is>
          <t>매수 0.0005 / 매도 0.0025 / 슬리피지 0.0007</t>
        </is>
      </c>
    </row>
    <row r="3851">
      <c r="A3851" t="inlineStr">
        <is>
          <t>맥쿼리인프라|3개월 전에 샀다면|[대표님룰]+[정석방어]</t>
        </is>
      </c>
      <c r="B3851" t="inlineStr">
        <is>
          <t>맥쿼리인프라</t>
        </is>
      </c>
      <c r="C3851" t="inlineStr">
        <is>
          <t>088980</t>
        </is>
      </c>
      <c r="D3851" t="inlineStr">
        <is>
          <t>3개월 전에 샀다면</t>
        </is>
      </c>
      <c r="E3851" t="inlineStr">
        <is>
          <t>[대표님룰]+[정석방어]</t>
        </is>
      </c>
      <c r="F3851" t="inlineStr">
        <is>
          <t>[대표님룰]</t>
        </is>
      </c>
      <c r="G3851" t="inlineStr">
        <is>
          <t>[정석방어]</t>
        </is>
      </c>
      <c r="H3851" t="n">
        <v>300000</v>
      </c>
      <c r="I3851" t="n">
        <v>11240</v>
      </c>
      <c r="J3851" t="n">
        <v>10810</v>
      </c>
      <c r="K3851" t="n">
        <v>-3.83</v>
      </c>
      <c r="L3851" t="n">
        <v>0</v>
      </c>
      <c r="M3851" t="n">
        <v>0</v>
      </c>
      <c r="N3851" t="n">
        <v>0</v>
      </c>
      <c r="O3851" t="n">
        <v>0</v>
      </c>
      <c r="P3851" t="inlineStr">
        <is>
          <t>2026-03-09</t>
        </is>
      </c>
      <c r="Q3851" t="inlineStr">
        <is>
          <t>2026-06-08</t>
        </is>
      </c>
      <c r="R3851" t="inlineStr">
        <is>
          <t>+5%▶60% 익절 / +10%▶30% 익절 / +30%▶10% 익절</t>
        </is>
      </c>
      <c r="S3851" t="inlineStr">
        <is>
          <t>-3%▶70% 손절 / -5%▶20% 손절 / -10%▶10% 손절</t>
        </is>
      </c>
      <c r="T3851" t="inlineStr">
        <is>
          <t>매수 0.0005 / 매도 0.0025 / 슬리피지 0.0007</t>
        </is>
      </c>
    </row>
    <row r="3852">
      <c r="A3852" t="inlineStr">
        <is>
          <t>맥쿼리인프라|3개월 전에 샀다면|[대표님룰]+[변동성허용]</t>
        </is>
      </c>
      <c r="B3852" t="inlineStr">
        <is>
          <t>맥쿼리인프라</t>
        </is>
      </c>
      <c r="C3852" t="inlineStr">
        <is>
          <t>088980</t>
        </is>
      </c>
      <c r="D3852" t="inlineStr">
        <is>
          <t>3개월 전에 샀다면</t>
        </is>
      </c>
      <c r="E3852" t="inlineStr">
        <is>
          <t>[대표님룰]+[변동성허용]</t>
        </is>
      </c>
      <c r="F3852" t="inlineStr">
        <is>
          <t>[대표님룰]</t>
        </is>
      </c>
      <c r="G3852" t="inlineStr">
        <is>
          <t>[변동성허용]</t>
        </is>
      </c>
      <c r="H3852" t="n">
        <v>300000</v>
      </c>
      <c r="I3852" t="n">
        <v>11240</v>
      </c>
      <c r="J3852" t="n">
        <v>10810</v>
      </c>
      <c r="K3852" t="n">
        <v>-3.83</v>
      </c>
      <c r="L3852" t="n">
        <v>0</v>
      </c>
      <c r="M3852" t="n">
        <v>0</v>
      </c>
      <c r="N3852" t="n">
        <v>0</v>
      </c>
      <c r="O3852" t="n">
        <v>0</v>
      </c>
      <c r="P3852" t="inlineStr">
        <is>
          <t>2026-03-09</t>
        </is>
      </c>
      <c r="Q3852" t="inlineStr">
        <is>
          <t>2026-06-08</t>
        </is>
      </c>
      <c r="R3852" t="inlineStr">
        <is>
          <t>+5%▶60% 익절 / +10%▶30% 익절 / +30%▶10% 익절</t>
        </is>
      </c>
      <c r="S3852" t="inlineStr">
        <is>
          <t>-5%▶50% 손절 / -10%▶30% 손절 / -15%▶20% 손절</t>
        </is>
      </c>
      <c r="T3852" t="inlineStr">
        <is>
          <t>매수 0.0005 / 매도 0.0025 / 슬리피지 0.0007</t>
        </is>
      </c>
    </row>
    <row r="3853">
      <c r="A3853" t="inlineStr">
        <is>
          <t>맥쿼리인프라|3개월 전에 샀다면|[대표님룰]+[버티기형]</t>
        </is>
      </c>
      <c r="B3853" t="inlineStr">
        <is>
          <t>맥쿼리인프라</t>
        </is>
      </c>
      <c r="C3853" t="inlineStr">
        <is>
          <t>088980</t>
        </is>
      </c>
      <c r="D3853" t="inlineStr">
        <is>
          <t>3개월 전에 샀다면</t>
        </is>
      </c>
      <c r="E3853" t="inlineStr">
        <is>
          <t>[대표님룰]+[버티기형]</t>
        </is>
      </c>
      <c r="F3853" t="inlineStr">
        <is>
          <t>[대표님룰]</t>
        </is>
      </c>
      <c r="G3853" t="inlineStr">
        <is>
          <t>[버티기형]</t>
        </is>
      </c>
      <c r="H3853" t="n">
        <v>300000</v>
      </c>
      <c r="I3853" t="n">
        <v>11240</v>
      </c>
      <c r="J3853" t="n">
        <v>10810</v>
      </c>
      <c r="K3853" t="n">
        <v>-3.83</v>
      </c>
      <c r="L3853" t="n">
        <v>0</v>
      </c>
      <c r="M3853" t="n">
        <v>0</v>
      </c>
      <c r="N3853" t="n">
        <v>0</v>
      </c>
      <c r="O3853" t="n">
        <v>0</v>
      </c>
      <c r="P3853" t="inlineStr">
        <is>
          <t>2026-03-09</t>
        </is>
      </c>
      <c r="Q3853" t="inlineStr">
        <is>
          <t>2026-06-08</t>
        </is>
      </c>
      <c r="R3853" t="inlineStr">
        <is>
          <t>+5%▶60% 익절 / +10%▶30% 익절 / +30%▶10% 익절</t>
        </is>
      </c>
      <c r="S3853" t="inlineStr">
        <is>
          <t>-5%▶40% 손절 / -15%▶30% 손절 / -20%▶30% 손절</t>
        </is>
      </c>
      <c r="T3853" t="inlineStr">
        <is>
          <t>매수 0.0005 / 매도 0.0025 / 슬리피지 0.0007</t>
        </is>
      </c>
    </row>
    <row r="3854">
      <c r="A3854" t="inlineStr">
        <is>
          <t>맥쿼리인프라|3개월 전에 샀다면|[중기추세]+[칼손절]</t>
        </is>
      </c>
      <c r="B3854" t="inlineStr">
        <is>
          <t>맥쿼리인프라</t>
        </is>
      </c>
      <c r="C3854" t="inlineStr">
        <is>
          <t>088980</t>
        </is>
      </c>
      <c r="D3854" t="inlineStr">
        <is>
          <t>3개월 전에 샀다면</t>
        </is>
      </c>
      <c r="E3854" t="inlineStr">
        <is>
          <t>[중기추세]+[칼손절]</t>
        </is>
      </c>
      <c r="F3854" t="inlineStr">
        <is>
          <t>[중기추세]</t>
        </is>
      </c>
      <c r="G3854" t="inlineStr">
        <is>
          <t>[칼손절]</t>
        </is>
      </c>
      <c r="H3854" t="n">
        <v>300000</v>
      </c>
      <c r="I3854" t="n">
        <v>11240</v>
      </c>
      <c r="J3854" t="n">
        <v>10810</v>
      </c>
      <c r="K3854" t="n">
        <v>-3.83</v>
      </c>
      <c r="L3854" t="n">
        <v>0</v>
      </c>
      <c r="M3854" t="n">
        <v>0</v>
      </c>
      <c r="N3854" t="n">
        <v>0</v>
      </c>
      <c r="O3854" t="n">
        <v>0</v>
      </c>
      <c r="P3854" t="inlineStr">
        <is>
          <t>2026-03-09</t>
        </is>
      </c>
      <c r="Q3854" t="inlineStr">
        <is>
          <t>2026-06-08</t>
        </is>
      </c>
      <c r="R3854" t="inlineStr">
        <is>
          <t>+10%▶50% 익절 / +20%▶30% 익절 / +30%▶20% 익절</t>
        </is>
      </c>
      <c r="S3854" t="inlineStr">
        <is>
          <t>-2%▶80% 손절 / -4%▶10% 손절 / -6%▶10% 손절</t>
        </is>
      </c>
      <c r="T3854" t="inlineStr">
        <is>
          <t>매수 0.0005 / 매도 0.0025 / 슬리피지 0.0007</t>
        </is>
      </c>
    </row>
    <row r="3855">
      <c r="A3855" t="inlineStr">
        <is>
          <t>맥쿼리인프라|3개월 전에 샀다면|[중기추세]+[정석방어]</t>
        </is>
      </c>
      <c r="B3855" t="inlineStr">
        <is>
          <t>맥쿼리인프라</t>
        </is>
      </c>
      <c r="C3855" t="inlineStr">
        <is>
          <t>088980</t>
        </is>
      </c>
      <c r="D3855" t="inlineStr">
        <is>
          <t>3개월 전에 샀다면</t>
        </is>
      </c>
      <c r="E3855" t="inlineStr">
        <is>
          <t>[중기추세]+[정석방어]</t>
        </is>
      </c>
      <c r="F3855" t="inlineStr">
        <is>
          <t>[중기추세]</t>
        </is>
      </c>
      <c r="G3855" t="inlineStr">
        <is>
          <t>[정석방어]</t>
        </is>
      </c>
      <c r="H3855" t="n">
        <v>300000</v>
      </c>
      <c r="I3855" t="n">
        <v>11240</v>
      </c>
      <c r="J3855" t="n">
        <v>10810</v>
      </c>
      <c r="K3855" t="n">
        <v>-3.83</v>
      </c>
      <c r="L3855" t="n">
        <v>0</v>
      </c>
      <c r="M3855" t="n">
        <v>0</v>
      </c>
      <c r="N3855" t="n">
        <v>0</v>
      </c>
      <c r="O3855" t="n">
        <v>0</v>
      </c>
      <c r="P3855" t="inlineStr">
        <is>
          <t>2026-03-09</t>
        </is>
      </c>
      <c r="Q3855" t="inlineStr">
        <is>
          <t>2026-06-08</t>
        </is>
      </c>
      <c r="R3855" t="inlineStr">
        <is>
          <t>+10%▶50% 익절 / +20%▶30% 익절 / +30%▶20% 익절</t>
        </is>
      </c>
      <c r="S3855" t="inlineStr">
        <is>
          <t>-3%▶70% 손절 / -5%▶20% 손절 / -10%▶10% 손절</t>
        </is>
      </c>
      <c r="T3855" t="inlineStr">
        <is>
          <t>매수 0.0005 / 매도 0.0025 / 슬리피지 0.0007</t>
        </is>
      </c>
    </row>
    <row r="3856">
      <c r="A3856" t="inlineStr">
        <is>
          <t>맥쿼리인프라|3개월 전에 샀다면|[중기추세]+[변동성허용]</t>
        </is>
      </c>
      <c r="B3856" t="inlineStr">
        <is>
          <t>맥쿼리인프라</t>
        </is>
      </c>
      <c r="C3856" t="inlineStr">
        <is>
          <t>088980</t>
        </is>
      </c>
      <c r="D3856" t="inlineStr">
        <is>
          <t>3개월 전에 샀다면</t>
        </is>
      </c>
      <c r="E3856" t="inlineStr">
        <is>
          <t>[중기추세]+[변동성허용]</t>
        </is>
      </c>
      <c r="F3856" t="inlineStr">
        <is>
          <t>[중기추세]</t>
        </is>
      </c>
      <c r="G3856" t="inlineStr">
        <is>
          <t>[변동성허용]</t>
        </is>
      </c>
      <c r="H3856" t="n">
        <v>300000</v>
      </c>
      <c r="I3856" t="n">
        <v>11240</v>
      </c>
      <c r="J3856" t="n">
        <v>10810</v>
      </c>
      <c r="K3856" t="n">
        <v>-3.83</v>
      </c>
      <c r="L3856" t="n">
        <v>0</v>
      </c>
      <c r="M3856" t="n">
        <v>0</v>
      </c>
      <c r="N3856" t="n">
        <v>0</v>
      </c>
      <c r="O3856" t="n">
        <v>0</v>
      </c>
      <c r="P3856" t="inlineStr">
        <is>
          <t>2026-03-09</t>
        </is>
      </c>
      <c r="Q3856" t="inlineStr">
        <is>
          <t>2026-06-08</t>
        </is>
      </c>
      <c r="R3856" t="inlineStr">
        <is>
          <t>+10%▶50% 익절 / +20%▶30% 익절 / +30%▶20% 익절</t>
        </is>
      </c>
      <c r="S3856" t="inlineStr">
        <is>
          <t>-5%▶50% 손절 / -10%▶30% 손절 / -15%▶20% 손절</t>
        </is>
      </c>
      <c r="T3856" t="inlineStr">
        <is>
          <t>매수 0.0005 / 매도 0.0025 / 슬리피지 0.0007</t>
        </is>
      </c>
    </row>
    <row r="3857">
      <c r="A3857" t="inlineStr">
        <is>
          <t>맥쿼리인프라|3개월 전에 샀다면|[중기추세]+[버티기형]</t>
        </is>
      </c>
      <c r="B3857" t="inlineStr">
        <is>
          <t>맥쿼리인프라</t>
        </is>
      </c>
      <c r="C3857" t="inlineStr">
        <is>
          <t>088980</t>
        </is>
      </c>
      <c r="D3857" t="inlineStr">
        <is>
          <t>3개월 전에 샀다면</t>
        </is>
      </c>
      <c r="E3857" t="inlineStr">
        <is>
          <t>[중기추세]+[버티기형]</t>
        </is>
      </c>
      <c r="F3857" t="inlineStr">
        <is>
          <t>[중기추세]</t>
        </is>
      </c>
      <c r="G3857" t="inlineStr">
        <is>
          <t>[버티기형]</t>
        </is>
      </c>
      <c r="H3857" t="n">
        <v>300000</v>
      </c>
      <c r="I3857" t="n">
        <v>11240</v>
      </c>
      <c r="J3857" t="n">
        <v>10810</v>
      </c>
      <c r="K3857" t="n">
        <v>-3.83</v>
      </c>
      <c r="L3857" t="n">
        <v>0</v>
      </c>
      <c r="M3857" t="n">
        <v>0</v>
      </c>
      <c r="N3857" t="n">
        <v>0</v>
      </c>
      <c r="O3857" t="n">
        <v>0</v>
      </c>
      <c r="P3857" t="inlineStr">
        <is>
          <t>2026-03-09</t>
        </is>
      </c>
      <c r="Q3857" t="inlineStr">
        <is>
          <t>2026-06-08</t>
        </is>
      </c>
      <c r="R3857" t="inlineStr">
        <is>
          <t>+10%▶50% 익절 / +20%▶30% 익절 / +30%▶20% 익절</t>
        </is>
      </c>
      <c r="S3857" t="inlineStr">
        <is>
          <t>-5%▶40% 손절 / -15%▶30% 손절 / -20%▶30% 손절</t>
        </is>
      </c>
      <c r="T3857" t="inlineStr">
        <is>
          <t>매수 0.0005 / 매도 0.0025 / 슬리피지 0.0007</t>
        </is>
      </c>
    </row>
    <row r="3858">
      <c r="A3858" t="inlineStr">
        <is>
          <t>맥쿼리인프라|3개월 전에 샀다면|[수익극대화]+[칼손절]</t>
        </is>
      </c>
      <c r="B3858" t="inlineStr">
        <is>
          <t>맥쿼리인프라</t>
        </is>
      </c>
      <c r="C3858" t="inlineStr">
        <is>
          <t>088980</t>
        </is>
      </c>
      <c r="D3858" t="inlineStr">
        <is>
          <t>3개월 전에 샀다면</t>
        </is>
      </c>
      <c r="E3858" t="inlineStr">
        <is>
          <t>[수익극대화]+[칼손절]</t>
        </is>
      </c>
      <c r="F3858" t="inlineStr">
        <is>
          <t>[수익극대화]</t>
        </is>
      </c>
      <c r="G3858" t="inlineStr">
        <is>
          <t>[칼손절]</t>
        </is>
      </c>
      <c r="H3858" t="n">
        <v>300000</v>
      </c>
      <c r="I3858" t="n">
        <v>11240</v>
      </c>
      <c r="J3858" t="n">
        <v>10810</v>
      </c>
      <c r="K3858" t="n">
        <v>-3.83</v>
      </c>
      <c r="L3858" t="n">
        <v>0</v>
      </c>
      <c r="M3858" t="n">
        <v>0</v>
      </c>
      <c r="N3858" t="n">
        <v>0</v>
      </c>
      <c r="O3858" t="n">
        <v>0</v>
      </c>
      <c r="P3858" t="inlineStr">
        <is>
          <t>2026-03-09</t>
        </is>
      </c>
      <c r="Q3858" t="inlineStr">
        <is>
          <t>2026-06-08</t>
        </is>
      </c>
      <c r="R3858" t="inlineStr">
        <is>
          <t>+10%▶40% 익절 / +20%▶30% 익절 / +40%▶30% 익절</t>
        </is>
      </c>
      <c r="S3858" t="inlineStr">
        <is>
          <t>-2%▶80% 손절 / -4%▶10% 손절 / -6%▶10% 손절</t>
        </is>
      </c>
      <c r="T3858" t="inlineStr">
        <is>
          <t>매수 0.0005 / 매도 0.0025 / 슬리피지 0.0007</t>
        </is>
      </c>
    </row>
    <row r="3859">
      <c r="A3859" t="inlineStr">
        <is>
          <t>맥쿼리인프라|3개월 전에 샀다면|[수익극대화]+[정석방어]</t>
        </is>
      </c>
      <c r="B3859" t="inlineStr">
        <is>
          <t>맥쿼리인프라</t>
        </is>
      </c>
      <c r="C3859" t="inlineStr">
        <is>
          <t>088980</t>
        </is>
      </c>
      <c r="D3859" t="inlineStr">
        <is>
          <t>3개월 전에 샀다면</t>
        </is>
      </c>
      <c r="E3859" t="inlineStr">
        <is>
          <t>[수익극대화]+[정석방어]</t>
        </is>
      </c>
      <c r="F3859" t="inlineStr">
        <is>
          <t>[수익극대화]</t>
        </is>
      </c>
      <c r="G3859" t="inlineStr">
        <is>
          <t>[정석방어]</t>
        </is>
      </c>
      <c r="H3859" t="n">
        <v>300000</v>
      </c>
      <c r="I3859" t="n">
        <v>11240</v>
      </c>
      <c r="J3859" t="n">
        <v>10810</v>
      </c>
      <c r="K3859" t="n">
        <v>-3.83</v>
      </c>
      <c r="L3859" t="n">
        <v>0</v>
      </c>
      <c r="M3859" t="n">
        <v>0</v>
      </c>
      <c r="N3859" t="n">
        <v>0</v>
      </c>
      <c r="O3859" t="n">
        <v>0</v>
      </c>
      <c r="P3859" t="inlineStr">
        <is>
          <t>2026-03-09</t>
        </is>
      </c>
      <c r="Q3859" t="inlineStr">
        <is>
          <t>2026-06-08</t>
        </is>
      </c>
      <c r="R3859" t="inlineStr">
        <is>
          <t>+10%▶40% 익절 / +20%▶30% 익절 / +40%▶30% 익절</t>
        </is>
      </c>
      <c r="S3859" t="inlineStr">
        <is>
          <t>-3%▶70% 손절 / -5%▶20% 손절 / -10%▶10% 손절</t>
        </is>
      </c>
      <c r="T3859" t="inlineStr">
        <is>
          <t>매수 0.0005 / 매도 0.0025 / 슬리피지 0.0007</t>
        </is>
      </c>
    </row>
    <row r="3860">
      <c r="A3860" t="inlineStr">
        <is>
          <t>맥쿼리인프라|3개월 전에 샀다면|[수익극대화]+[변동성허용]</t>
        </is>
      </c>
      <c r="B3860" t="inlineStr">
        <is>
          <t>맥쿼리인프라</t>
        </is>
      </c>
      <c r="C3860" t="inlineStr">
        <is>
          <t>088980</t>
        </is>
      </c>
      <c r="D3860" t="inlineStr">
        <is>
          <t>3개월 전에 샀다면</t>
        </is>
      </c>
      <c r="E3860" t="inlineStr">
        <is>
          <t>[수익극대화]+[변동성허용]</t>
        </is>
      </c>
      <c r="F3860" t="inlineStr">
        <is>
          <t>[수익극대화]</t>
        </is>
      </c>
      <c r="G3860" t="inlineStr">
        <is>
          <t>[변동성허용]</t>
        </is>
      </c>
      <c r="H3860" t="n">
        <v>300000</v>
      </c>
      <c r="I3860" t="n">
        <v>11240</v>
      </c>
      <c r="J3860" t="n">
        <v>10810</v>
      </c>
      <c r="K3860" t="n">
        <v>-3.83</v>
      </c>
      <c r="L3860" t="n">
        <v>0</v>
      </c>
      <c r="M3860" t="n">
        <v>0</v>
      </c>
      <c r="N3860" t="n">
        <v>0</v>
      </c>
      <c r="O3860" t="n">
        <v>0</v>
      </c>
      <c r="P3860" t="inlineStr">
        <is>
          <t>2026-03-09</t>
        </is>
      </c>
      <c r="Q3860" t="inlineStr">
        <is>
          <t>2026-06-08</t>
        </is>
      </c>
      <c r="R3860" t="inlineStr">
        <is>
          <t>+10%▶40% 익절 / +20%▶30% 익절 / +40%▶30% 익절</t>
        </is>
      </c>
      <c r="S3860" t="inlineStr">
        <is>
          <t>-5%▶50% 손절 / -10%▶30% 손절 / -15%▶20% 손절</t>
        </is>
      </c>
      <c r="T3860" t="inlineStr">
        <is>
          <t>매수 0.0005 / 매도 0.0025 / 슬리피지 0.0007</t>
        </is>
      </c>
    </row>
    <row r="3861">
      <c r="A3861" t="inlineStr">
        <is>
          <t>맥쿼리인프라|3개월 전에 샀다면|[수익극대화]+[버티기형]</t>
        </is>
      </c>
      <c r="B3861" t="inlineStr">
        <is>
          <t>맥쿼리인프라</t>
        </is>
      </c>
      <c r="C3861" t="inlineStr">
        <is>
          <t>088980</t>
        </is>
      </c>
      <c r="D3861" t="inlineStr">
        <is>
          <t>3개월 전에 샀다면</t>
        </is>
      </c>
      <c r="E3861" t="inlineStr">
        <is>
          <t>[수익극대화]+[버티기형]</t>
        </is>
      </c>
      <c r="F3861" t="inlineStr">
        <is>
          <t>[수익극대화]</t>
        </is>
      </c>
      <c r="G3861" t="inlineStr">
        <is>
          <t>[버티기형]</t>
        </is>
      </c>
      <c r="H3861" t="n">
        <v>300000</v>
      </c>
      <c r="I3861" t="n">
        <v>11240</v>
      </c>
      <c r="J3861" t="n">
        <v>10810</v>
      </c>
      <c r="K3861" t="n">
        <v>-3.83</v>
      </c>
      <c r="L3861" t="n">
        <v>0</v>
      </c>
      <c r="M3861" t="n">
        <v>0</v>
      </c>
      <c r="N3861" t="n">
        <v>0</v>
      </c>
      <c r="O3861" t="n">
        <v>0</v>
      </c>
      <c r="P3861" t="inlineStr">
        <is>
          <t>2026-03-09</t>
        </is>
      </c>
      <c r="Q3861" t="inlineStr">
        <is>
          <t>2026-06-08</t>
        </is>
      </c>
      <c r="R3861" t="inlineStr">
        <is>
          <t>+10%▶40% 익절 / +20%▶30% 익절 / +40%▶30% 익절</t>
        </is>
      </c>
      <c r="S3861" t="inlineStr">
        <is>
          <t>-5%▶40% 손절 / -15%▶30% 손절 / -20%▶30% 손절</t>
        </is>
      </c>
      <c r="T3861" t="inlineStr">
        <is>
          <t>매수 0.0005 / 매도 0.0025 / 슬리피지 0.0007</t>
        </is>
      </c>
    </row>
    <row r="3862">
      <c r="A3862" t="inlineStr">
        <is>
          <t>맥쿼리인프라|6개월 전에 샀다면|[초단타]+[칼손절]</t>
        </is>
      </c>
      <c r="B3862" t="inlineStr">
        <is>
          <t>맥쿼리인프라</t>
        </is>
      </c>
      <c r="C3862" t="inlineStr">
        <is>
          <t>088980</t>
        </is>
      </c>
      <c r="D3862" t="inlineStr">
        <is>
          <t>6개월 전에 샀다면</t>
        </is>
      </c>
      <c r="E3862" t="inlineStr">
        <is>
          <t>[초단타]+[칼손절]</t>
        </is>
      </c>
      <c r="F3862" t="inlineStr">
        <is>
          <t>[초단타]</t>
        </is>
      </c>
      <c r="G3862" t="inlineStr">
        <is>
          <t>[칼손절]</t>
        </is>
      </c>
      <c r="H3862" t="n">
        <v>300000</v>
      </c>
      <c r="I3862" t="n">
        <v>11650</v>
      </c>
      <c r="J3862" t="n">
        <v>10810</v>
      </c>
      <c r="K3862" t="n">
        <v>-7.21</v>
      </c>
      <c r="L3862" t="n">
        <v>3.08</v>
      </c>
      <c r="M3862" t="n">
        <v>-1.29</v>
      </c>
      <c r="N3862" t="n">
        <v>66.7</v>
      </c>
      <c r="O3862" t="n">
        <v>3</v>
      </c>
      <c r="P3862" t="inlineStr">
        <is>
          <t>2025-12-08</t>
        </is>
      </c>
      <c r="Q3862" t="inlineStr">
        <is>
          <t>2026-06-08</t>
        </is>
      </c>
      <c r="R3862" t="inlineStr">
        <is>
          <t>+3%▶70% 익절 / +5%▶20% 익절 / +10%▶10% 익절</t>
        </is>
      </c>
      <c r="S3862" t="inlineStr">
        <is>
          <t>-2%▶80% 손절 / -4%▶10% 손절 / -6%▶10% 손절</t>
        </is>
      </c>
      <c r="T3862" t="inlineStr">
        <is>
          <t>매수 0.0005 / 매도 0.0025 / 슬리피지 0.0007</t>
        </is>
      </c>
    </row>
    <row r="3863">
      <c r="A3863" t="inlineStr">
        <is>
          <t>맥쿼리인프라|6개월 전에 샀다면|[초단타]+[정석방어]</t>
        </is>
      </c>
      <c r="B3863" t="inlineStr">
        <is>
          <t>맥쿼리인프라</t>
        </is>
      </c>
      <c r="C3863" t="inlineStr">
        <is>
          <t>088980</t>
        </is>
      </c>
      <c r="D3863" t="inlineStr">
        <is>
          <t>6개월 전에 샀다면</t>
        </is>
      </c>
      <c r="E3863" t="inlineStr">
        <is>
          <t>[초단타]+[정석방어]</t>
        </is>
      </c>
      <c r="F3863" t="inlineStr">
        <is>
          <t>[초단타]</t>
        </is>
      </c>
      <c r="G3863" t="inlineStr">
        <is>
          <t>[정석방어]</t>
        </is>
      </c>
      <c r="H3863" t="n">
        <v>300000</v>
      </c>
      <c r="I3863" t="n">
        <v>11650</v>
      </c>
      <c r="J3863" t="n">
        <v>10810</v>
      </c>
      <c r="K3863" t="n">
        <v>-7.21</v>
      </c>
      <c r="L3863" t="n">
        <v>3.03</v>
      </c>
      <c r="M3863" t="n">
        <v>-1.29</v>
      </c>
      <c r="N3863" t="n">
        <v>66.7</v>
      </c>
      <c r="O3863" t="n">
        <v>3</v>
      </c>
      <c r="P3863" t="inlineStr">
        <is>
          <t>2025-12-08</t>
        </is>
      </c>
      <c r="Q3863" t="inlineStr">
        <is>
          <t>2026-06-08</t>
        </is>
      </c>
      <c r="R3863" t="inlineStr">
        <is>
          <t>+3%▶70% 익절 / +5%▶20% 익절 / +10%▶10% 익절</t>
        </is>
      </c>
      <c r="S3863" t="inlineStr">
        <is>
          <t>-3%▶70% 손절 / -5%▶20% 손절 / -10%▶10% 손절</t>
        </is>
      </c>
      <c r="T3863" t="inlineStr">
        <is>
          <t>매수 0.0005 / 매도 0.0025 / 슬리피지 0.0007</t>
        </is>
      </c>
    </row>
    <row r="3864">
      <c r="A3864" t="inlineStr">
        <is>
          <t>맥쿼리인프라|6개월 전에 샀다면|[초단타]+[변동성허용]</t>
        </is>
      </c>
      <c r="B3864" t="inlineStr">
        <is>
          <t>맥쿼리인프라</t>
        </is>
      </c>
      <c r="C3864" t="inlineStr">
        <is>
          <t>088980</t>
        </is>
      </c>
      <c r="D3864" t="inlineStr">
        <is>
          <t>6개월 전에 샀다면</t>
        </is>
      </c>
      <c r="E3864" t="inlineStr">
        <is>
          <t>[초단타]+[변동성허용]</t>
        </is>
      </c>
      <c r="F3864" t="inlineStr">
        <is>
          <t>[초단타]</t>
        </is>
      </c>
      <c r="G3864" t="inlineStr">
        <is>
          <t>[변동성허용]</t>
        </is>
      </c>
      <c r="H3864" t="n">
        <v>300000</v>
      </c>
      <c r="I3864" t="n">
        <v>11650</v>
      </c>
      <c r="J3864" t="n">
        <v>10810</v>
      </c>
      <c r="K3864" t="n">
        <v>-7.21</v>
      </c>
      <c r="L3864" t="n">
        <v>3.03</v>
      </c>
      <c r="M3864" t="n">
        <v>-1.29</v>
      </c>
      <c r="N3864" t="n">
        <v>66.7</v>
      </c>
      <c r="O3864" t="n">
        <v>3</v>
      </c>
      <c r="P3864" t="inlineStr">
        <is>
          <t>2025-12-08</t>
        </is>
      </c>
      <c r="Q3864" t="inlineStr">
        <is>
          <t>2026-06-08</t>
        </is>
      </c>
      <c r="R3864" t="inlineStr">
        <is>
          <t>+3%▶70% 익절 / +5%▶20% 익절 / +10%▶10% 익절</t>
        </is>
      </c>
      <c r="S3864" t="inlineStr">
        <is>
          <t>-5%▶50% 손절 / -10%▶30% 손절 / -15%▶20% 손절</t>
        </is>
      </c>
      <c r="T3864" t="inlineStr">
        <is>
          <t>매수 0.0005 / 매도 0.0025 / 슬리피지 0.0007</t>
        </is>
      </c>
    </row>
    <row r="3865">
      <c r="A3865" t="inlineStr">
        <is>
          <t>맥쿼리인프라|6개월 전에 샀다면|[초단타]+[버티기형]</t>
        </is>
      </c>
      <c r="B3865" t="inlineStr">
        <is>
          <t>맥쿼리인프라</t>
        </is>
      </c>
      <c r="C3865" t="inlineStr">
        <is>
          <t>088980</t>
        </is>
      </c>
      <c r="D3865" t="inlineStr">
        <is>
          <t>6개월 전에 샀다면</t>
        </is>
      </c>
      <c r="E3865" t="inlineStr">
        <is>
          <t>[초단타]+[버티기형]</t>
        </is>
      </c>
      <c r="F3865" t="inlineStr">
        <is>
          <t>[초단타]</t>
        </is>
      </c>
      <c r="G3865" t="inlineStr">
        <is>
          <t>[버티기형]</t>
        </is>
      </c>
      <c r="H3865" t="n">
        <v>300000</v>
      </c>
      <c r="I3865" t="n">
        <v>11650</v>
      </c>
      <c r="J3865" t="n">
        <v>10810</v>
      </c>
      <c r="K3865" t="n">
        <v>-7.21</v>
      </c>
      <c r="L3865" t="n">
        <v>3.03</v>
      </c>
      <c r="M3865" t="n">
        <v>-1.29</v>
      </c>
      <c r="N3865" t="n">
        <v>66.7</v>
      </c>
      <c r="O3865" t="n">
        <v>3</v>
      </c>
      <c r="P3865" t="inlineStr">
        <is>
          <t>2025-12-08</t>
        </is>
      </c>
      <c r="Q3865" t="inlineStr">
        <is>
          <t>2026-06-08</t>
        </is>
      </c>
      <c r="R3865" t="inlineStr">
        <is>
          <t>+3%▶70% 익절 / +5%▶20% 익절 / +10%▶10% 익절</t>
        </is>
      </c>
      <c r="S3865" t="inlineStr">
        <is>
          <t>-5%▶40% 손절 / -15%▶30% 손절 / -20%▶30% 손절</t>
        </is>
      </c>
      <c r="T3865" t="inlineStr">
        <is>
          <t>매수 0.0005 / 매도 0.0025 / 슬리피지 0.0007</t>
        </is>
      </c>
    </row>
    <row r="3866">
      <c r="A3866" t="inlineStr">
        <is>
          <t>맥쿼리인프라|6개월 전에 샀다면|[단기스윙]+[칼손절]</t>
        </is>
      </c>
      <c r="B3866" t="inlineStr">
        <is>
          <t>맥쿼리인프라</t>
        </is>
      </c>
      <c r="C3866" t="inlineStr">
        <is>
          <t>088980</t>
        </is>
      </c>
      <c r="D3866" t="inlineStr">
        <is>
          <t>6개월 전에 샀다면</t>
        </is>
      </c>
      <c r="E3866" t="inlineStr">
        <is>
          <t>[단기스윙]+[칼손절]</t>
        </is>
      </c>
      <c r="F3866" t="inlineStr">
        <is>
          <t>[단기스윙]</t>
        </is>
      </c>
      <c r="G3866" t="inlineStr">
        <is>
          <t>[칼손절]</t>
        </is>
      </c>
      <c r="H3866" t="n">
        <v>300000</v>
      </c>
      <c r="I3866" t="n">
        <v>11650</v>
      </c>
      <c r="J3866" t="n">
        <v>10810</v>
      </c>
      <c r="K3866" t="n">
        <v>-7.21</v>
      </c>
      <c r="L3866" t="n">
        <v>4.24</v>
      </c>
      <c r="M3866" t="n">
        <v>-1.29</v>
      </c>
      <c r="N3866" t="n">
        <v>50</v>
      </c>
      <c r="O3866" t="n">
        <v>2</v>
      </c>
      <c r="P3866" t="inlineStr">
        <is>
          <t>2025-12-08</t>
        </is>
      </c>
      <c r="Q3866" t="inlineStr">
        <is>
          <t>2026-06-08</t>
        </is>
      </c>
      <c r="R3866" t="inlineStr">
        <is>
          <t>+5%▶60% 익절 / +10%▶30% 익절 / +20%▶10% 익절</t>
        </is>
      </c>
      <c r="S3866" t="inlineStr">
        <is>
          <t>-2%▶80% 손절 / -4%▶10% 손절 / -6%▶10% 손절</t>
        </is>
      </c>
      <c r="T3866" t="inlineStr">
        <is>
          <t>매수 0.0005 / 매도 0.0025 / 슬리피지 0.0007</t>
        </is>
      </c>
    </row>
    <row r="3867">
      <c r="A3867" t="inlineStr">
        <is>
          <t>맥쿼리인프라|6개월 전에 샀다면|[단기스윙]+[정석방어]</t>
        </is>
      </c>
      <c r="B3867" t="inlineStr">
        <is>
          <t>맥쿼리인프라</t>
        </is>
      </c>
      <c r="C3867" t="inlineStr">
        <is>
          <t>088980</t>
        </is>
      </c>
      <c r="D3867" t="inlineStr">
        <is>
          <t>6개월 전에 샀다면</t>
        </is>
      </c>
      <c r="E3867" t="inlineStr">
        <is>
          <t>[단기스윙]+[정석방어]</t>
        </is>
      </c>
      <c r="F3867" t="inlineStr">
        <is>
          <t>[단기스윙]</t>
        </is>
      </c>
      <c r="G3867" t="inlineStr">
        <is>
          <t>[정석방어]</t>
        </is>
      </c>
      <c r="H3867" t="n">
        <v>300000</v>
      </c>
      <c r="I3867" t="n">
        <v>11650</v>
      </c>
      <c r="J3867" t="n">
        <v>10810</v>
      </c>
      <c r="K3867" t="n">
        <v>-7.21</v>
      </c>
      <c r="L3867" t="n">
        <v>4.1</v>
      </c>
      <c r="M3867" t="n">
        <v>-1.29</v>
      </c>
      <c r="N3867" t="n">
        <v>50</v>
      </c>
      <c r="O3867" t="n">
        <v>2</v>
      </c>
      <c r="P3867" t="inlineStr">
        <is>
          <t>2025-12-08</t>
        </is>
      </c>
      <c r="Q3867" t="inlineStr">
        <is>
          <t>2026-06-08</t>
        </is>
      </c>
      <c r="R3867" t="inlineStr">
        <is>
          <t>+5%▶60% 익절 / +10%▶30% 익절 / +20%▶10% 익절</t>
        </is>
      </c>
      <c r="S3867" t="inlineStr">
        <is>
          <t>-3%▶70% 손절 / -5%▶20% 손절 / -10%▶10% 손절</t>
        </is>
      </c>
      <c r="T3867" t="inlineStr">
        <is>
          <t>매수 0.0005 / 매도 0.0025 / 슬리피지 0.0007</t>
        </is>
      </c>
    </row>
    <row r="3868">
      <c r="A3868" t="inlineStr">
        <is>
          <t>맥쿼리인프라|6개월 전에 샀다면|[단기스윙]+[변동성허용]</t>
        </is>
      </c>
      <c r="B3868" t="inlineStr">
        <is>
          <t>맥쿼리인프라</t>
        </is>
      </c>
      <c r="C3868" t="inlineStr">
        <is>
          <t>088980</t>
        </is>
      </c>
      <c r="D3868" t="inlineStr">
        <is>
          <t>6개월 전에 샀다면</t>
        </is>
      </c>
      <c r="E3868" t="inlineStr">
        <is>
          <t>[단기스윙]+[변동성허용]</t>
        </is>
      </c>
      <c r="F3868" t="inlineStr">
        <is>
          <t>[단기스윙]</t>
        </is>
      </c>
      <c r="G3868" t="inlineStr">
        <is>
          <t>[변동성허용]</t>
        </is>
      </c>
      <c r="H3868" t="n">
        <v>300000</v>
      </c>
      <c r="I3868" t="n">
        <v>11650</v>
      </c>
      <c r="J3868" t="n">
        <v>10810</v>
      </c>
      <c r="K3868" t="n">
        <v>-7.21</v>
      </c>
      <c r="L3868" t="n">
        <v>4.09</v>
      </c>
      <c r="M3868" t="n">
        <v>-1.29</v>
      </c>
      <c r="N3868" t="n">
        <v>50</v>
      </c>
      <c r="O3868" t="n">
        <v>2</v>
      </c>
      <c r="P3868" t="inlineStr">
        <is>
          <t>2025-12-08</t>
        </is>
      </c>
      <c r="Q3868" t="inlineStr">
        <is>
          <t>2026-06-08</t>
        </is>
      </c>
      <c r="R3868" t="inlineStr">
        <is>
          <t>+5%▶60% 익절 / +10%▶30% 익절 / +20%▶10% 익절</t>
        </is>
      </c>
      <c r="S3868" t="inlineStr">
        <is>
          <t>-5%▶50% 손절 / -10%▶30% 손절 / -15%▶20% 손절</t>
        </is>
      </c>
      <c r="T3868" t="inlineStr">
        <is>
          <t>매수 0.0005 / 매도 0.0025 / 슬리피지 0.0007</t>
        </is>
      </c>
    </row>
    <row r="3869">
      <c r="A3869" t="inlineStr">
        <is>
          <t>맥쿼리인프라|6개월 전에 샀다면|[단기스윙]+[버티기형]</t>
        </is>
      </c>
      <c r="B3869" t="inlineStr">
        <is>
          <t>맥쿼리인프라</t>
        </is>
      </c>
      <c r="C3869" t="inlineStr">
        <is>
          <t>088980</t>
        </is>
      </c>
      <c r="D3869" t="inlineStr">
        <is>
          <t>6개월 전에 샀다면</t>
        </is>
      </c>
      <c r="E3869" t="inlineStr">
        <is>
          <t>[단기스윙]+[버티기형]</t>
        </is>
      </c>
      <c r="F3869" t="inlineStr">
        <is>
          <t>[단기스윙]</t>
        </is>
      </c>
      <c r="G3869" t="inlineStr">
        <is>
          <t>[버티기형]</t>
        </is>
      </c>
      <c r="H3869" t="n">
        <v>300000</v>
      </c>
      <c r="I3869" t="n">
        <v>11650</v>
      </c>
      <c r="J3869" t="n">
        <v>10810</v>
      </c>
      <c r="K3869" t="n">
        <v>-7.21</v>
      </c>
      <c r="L3869" t="n">
        <v>4.09</v>
      </c>
      <c r="M3869" t="n">
        <v>-1.29</v>
      </c>
      <c r="N3869" t="n">
        <v>50</v>
      </c>
      <c r="O3869" t="n">
        <v>2</v>
      </c>
      <c r="P3869" t="inlineStr">
        <is>
          <t>2025-12-08</t>
        </is>
      </c>
      <c r="Q3869" t="inlineStr">
        <is>
          <t>2026-06-08</t>
        </is>
      </c>
      <c r="R3869" t="inlineStr">
        <is>
          <t>+5%▶60% 익절 / +10%▶30% 익절 / +20%▶10% 익절</t>
        </is>
      </c>
      <c r="S3869" t="inlineStr">
        <is>
          <t>-5%▶40% 손절 / -15%▶30% 손절 / -20%▶30% 손절</t>
        </is>
      </c>
      <c r="T3869" t="inlineStr">
        <is>
          <t>매수 0.0005 / 매도 0.0025 / 슬리피지 0.0007</t>
        </is>
      </c>
    </row>
    <row r="3870">
      <c r="A3870" t="inlineStr">
        <is>
          <t>맥쿼리인프라|6개월 전에 샀다면|[대표님룰]+[칼손절]</t>
        </is>
      </c>
      <c r="B3870" t="inlineStr">
        <is>
          <t>맥쿼리인프라</t>
        </is>
      </c>
      <c r="C3870" t="inlineStr">
        <is>
          <t>088980</t>
        </is>
      </c>
      <c r="D3870" t="inlineStr">
        <is>
          <t>6개월 전에 샀다면</t>
        </is>
      </c>
      <c r="E3870" t="inlineStr">
        <is>
          <t>[대표님룰]+[칼손절]</t>
        </is>
      </c>
      <c r="F3870" t="inlineStr">
        <is>
          <t>[대표님룰]</t>
        </is>
      </c>
      <c r="G3870" t="inlineStr">
        <is>
          <t>[칼손절]</t>
        </is>
      </c>
      <c r="H3870" t="n">
        <v>300000</v>
      </c>
      <c r="I3870" t="n">
        <v>11650</v>
      </c>
      <c r="J3870" t="n">
        <v>10810</v>
      </c>
      <c r="K3870" t="n">
        <v>-7.21</v>
      </c>
      <c r="L3870" t="n">
        <v>4.24</v>
      </c>
      <c r="M3870" t="n">
        <v>-1.29</v>
      </c>
      <c r="N3870" t="n">
        <v>50</v>
      </c>
      <c r="O3870" t="n">
        <v>2</v>
      </c>
      <c r="P3870" t="inlineStr">
        <is>
          <t>2025-12-08</t>
        </is>
      </c>
      <c r="Q3870" t="inlineStr">
        <is>
          <t>2026-06-08</t>
        </is>
      </c>
      <c r="R3870" t="inlineStr">
        <is>
          <t>+5%▶60% 익절 / +10%▶30% 익절 / +30%▶10% 익절</t>
        </is>
      </c>
      <c r="S3870" t="inlineStr">
        <is>
          <t>-2%▶80% 손절 / -4%▶10% 손절 / -6%▶10% 손절</t>
        </is>
      </c>
      <c r="T3870" t="inlineStr">
        <is>
          <t>매수 0.0005 / 매도 0.0025 / 슬리피지 0.0007</t>
        </is>
      </c>
    </row>
    <row r="3871">
      <c r="A3871" t="inlineStr">
        <is>
          <t>맥쿼리인프라|6개월 전에 샀다면|[대표님룰]+[정석방어]</t>
        </is>
      </c>
      <c r="B3871" t="inlineStr">
        <is>
          <t>맥쿼리인프라</t>
        </is>
      </c>
      <c r="C3871" t="inlineStr">
        <is>
          <t>088980</t>
        </is>
      </c>
      <c r="D3871" t="inlineStr">
        <is>
          <t>6개월 전에 샀다면</t>
        </is>
      </c>
      <c r="E3871" t="inlineStr">
        <is>
          <t>[대표님룰]+[정석방어]</t>
        </is>
      </c>
      <c r="F3871" t="inlineStr">
        <is>
          <t>[대표님룰]</t>
        </is>
      </c>
      <c r="G3871" t="inlineStr">
        <is>
          <t>[정석방어]</t>
        </is>
      </c>
      <c r="H3871" t="n">
        <v>300000</v>
      </c>
      <c r="I3871" t="n">
        <v>11650</v>
      </c>
      <c r="J3871" t="n">
        <v>10810</v>
      </c>
      <c r="K3871" t="n">
        <v>-7.21</v>
      </c>
      <c r="L3871" t="n">
        <v>4.1</v>
      </c>
      <c r="M3871" t="n">
        <v>-1.29</v>
      </c>
      <c r="N3871" t="n">
        <v>50</v>
      </c>
      <c r="O3871" t="n">
        <v>2</v>
      </c>
      <c r="P3871" t="inlineStr">
        <is>
          <t>2025-12-08</t>
        </is>
      </c>
      <c r="Q3871" t="inlineStr">
        <is>
          <t>2026-06-08</t>
        </is>
      </c>
      <c r="R3871" t="inlineStr">
        <is>
          <t>+5%▶60% 익절 / +10%▶30% 익절 / +30%▶10% 익절</t>
        </is>
      </c>
      <c r="S3871" t="inlineStr">
        <is>
          <t>-3%▶70% 손절 / -5%▶20% 손절 / -10%▶10% 손절</t>
        </is>
      </c>
      <c r="T3871" t="inlineStr">
        <is>
          <t>매수 0.0005 / 매도 0.0025 / 슬리피지 0.0007</t>
        </is>
      </c>
    </row>
    <row r="3872">
      <c r="A3872" t="inlineStr">
        <is>
          <t>맥쿼리인프라|6개월 전에 샀다면|[대표님룰]+[변동성허용]</t>
        </is>
      </c>
      <c r="B3872" t="inlineStr">
        <is>
          <t>맥쿼리인프라</t>
        </is>
      </c>
      <c r="C3872" t="inlineStr">
        <is>
          <t>088980</t>
        </is>
      </c>
      <c r="D3872" t="inlineStr">
        <is>
          <t>6개월 전에 샀다면</t>
        </is>
      </c>
      <c r="E3872" t="inlineStr">
        <is>
          <t>[대표님룰]+[변동성허용]</t>
        </is>
      </c>
      <c r="F3872" t="inlineStr">
        <is>
          <t>[대표님룰]</t>
        </is>
      </c>
      <c r="G3872" t="inlineStr">
        <is>
          <t>[변동성허용]</t>
        </is>
      </c>
      <c r="H3872" t="n">
        <v>300000</v>
      </c>
      <c r="I3872" t="n">
        <v>11650</v>
      </c>
      <c r="J3872" t="n">
        <v>10810</v>
      </c>
      <c r="K3872" t="n">
        <v>-7.21</v>
      </c>
      <c r="L3872" t="n">
        <v>4.09</v>
      </c>
      <c r="M3872" t="n">
        <v>-1.29</v>
      </c>
      <c r="N3872" t="n">
        <v>50</v>
      </c>
      <c r="O3872" t="n">
        <v>2</v>
      </c>
      <c r="P3872" t="inlineStr">
        <is>
          <t>2025-12-08</t>
        </is>
      </c>
      <c r="Q3872" t="inlineStr">
        <is>
          <t>2026-06-08</t>
        </is>
      </c>
      <c r="R3872" t="inlineStr">
        <is>
          <t>+5%▶60% 익절 / +10%▶30% 익절 / +30%▶10% 익절</t>
        </is>
      </c>
      <c r="S3872" t="inlineStr">
        <is>
          <t>-5%▶50% 손절 / -10%▶30% 손절 / -15%▶20% 손절</t>
        </is>
      </c>
      <c r="T3872" t="inlineStr">
        <is>
          <t>매수 0.0005 / 매도 0.0025 / 슬리피지 0.0007</t>
        </is>
      </c>
    </row>
    <row r="3873">
      <c r="A3873" t="inlineStr">
        <is>
          <t>맥쿼리인프라|6개월 전에 샀다면|[대표님룰]+[버티기형]</t>
        </is>
      </c>
      <c r="B3873" t="inlineStr">
        <is>
          <t>맥쿼리인프라</t>
        </is>
      </c>
      <c r="C3873" t="inlineStr">
        <is>
          <t>088980</t>
        </is>
      </c>
      <c r="D3873" t="inlineStr">
        <is>
          <t>6개월 전에 샀다면</t>
        </is>
      </c>
      <c r="E3873" t="inlineStr">
        <is>
          <t>[대표님룰]+[버티기형]</t>
        </is>
      </c>
      <c r="F3873" t="inlineStr">
        <is>
          <t>[대표님룰]</t>
        </is>
      </c>
      <c r="G3873" t="inlineStr">
        <is>
          <t>[버티기형]</t>
        </is>
      </c>
      <c r="H3873" t="n">
        <v>300000</v>
      </c>
      <c r="I3873" t="n">
        <v>11650</v>
      </c>
      <c r="J3873" t="n">
        <v>10810</v>
      </c>
      <c r="K3873" t="n">
        <v>-7.21</v>
      </c>
      <c r="L3873" t="n">
        <v>4.09</v>
      </c>
      <c r="M3873" t="n">
        <v>-1.29</v>
      </c>
      <c r="N3873" t="n">
        <v>50</v>
      </c>
      <c r="O3873" t="n">
        <v>2</v>
      </c>
      <c r="P3873" t="inlineStr">
        <is>
          <t>2025-12-08</t>
        </is>
      </c>
      <c r="Q3873" t="inlineStr">
        <is>
          <t>2026-06-08</t>
        </is>
      </c>
      <c r="R3873" t="inlineStr">
        <is>
          <t>+5%▶60% 익절 / +10%▶30% 익절 / +30%▶10% 익절</t>
        </is>
      </c>
      <c r="S3873" t="inlineStr">
        <is>
          <t>-5%▶40% 손절 / -15%▶30% 손절 / -20%▶30% 손절</t>
        </is>
      </c>
      <c r="T3873" t="inlineStr">
        <is>
          <t>매수 0.0005 / 매도 0.0025 / 슬리피지 0.0007</t>
        </is>
      </c>
    </row>
    <row r="3874">
      <c r="A3874" t="inlineStr">
        <is>
          <t>맥쿼리인프라|6개월 전에 샀다면|[중기추세]+[칼손절]</t>
        </is>
      </c>
      <c r="B3874" t="inlineStr">
        <is>
          <t>맥쿼리인프라</t>
        </is>
      </c>
      <c r="C3874" t="inlineStr">
        <is>
          <t>088980</t>
        </is>
      </c>
      <c r="D3874" t="inlineStr">
        <is>
          <t>6개월 전에 샀다면</t>
        </is>
      </c>
      <c r="E3874" t="inlineStr">
        <is>
          <t>[중기추세]+[칼손절]</t>
        </is>
      </c>
      <c r="F3874" t="inlineStr">
        <is>
          <t>[중기추세]</t>
        </is>
      </c>
      <c r="G3874" t="inlineStr">
        <is>
          <t>[칼손절]</t>
        </is>
      </c>
      <c r="H3874" t="n">
        <v>300000</v>
      </c>
      <c r="I3874" t="n">
        <v>11650</v>
      </c>
      <c r="J3874" t="n">
        <v>10810</v>
      </c>
      <c r="K3874" t="n">
        <v>-7.21</v>
      </c>
      <c r="L3874" t="n">
        <v>4.24</v>
      </c>
      <c r="M3874" t="n">
        <v>-1.29</v>
      </c>
      <c r="N3874" t="n">
        <v>50</v>
      </c>
      <c r="O3874" t="n">
        <v>2</v>
      </c>
      <c r="P3874" t="inlineStr">
        <is>
          <t>2025-12-08</t>
        </is>
      </c>
      <c r="Q3874" t="inlineStr">
        <is>
          <t>2026-06-08</t>
        </is>
      </c>
      <c r="R3874" t="inlineStr">
        <is>
          <t>+10%▶50% 익절 / +20%▶30% 익절 / +30%▶20% 익절</t>
        </is>
      </c>
      <c r="S3874" t="inlineStr">
        <is>
          <t>-2%▶80% 손절 / -4%▶10% 손절 / -6%▶10% 손절</t>
        </is>
      </c>
      <c r="T3874" t="inlineStr">
        <is>
          <t>매수 0.0005 / 매도 0.0025 / 슬리피지 0.0007</t>
        </is>
      </c>
    </row>
    <row r="3875">
      <c r="A3875" t="inlineStr">
        <is>
          <t>맥쿼리인프라|6개월 전에 샀다면|[중기추세]+[정석방어]</t>
        </is>
      </c>
      <c r="B3875" t="inlineStr">
        <is>
          <t>맥쿼리인프라</t>
        </is>
      </c>
      <c r="C3875" t="inlineStr">
        <is>
          <t>088980</t>
        </is>
      </c>
      <c r="D3875" t="inlineStr">
        <is>
          <t>6개월 전에 샀다면</t>
        </is>
      </c>
      <c r="E3875" t="inlineStr">
        <is>
          <t>[중기추세]+[정석방어]</t>
        </is>
      </c>
      <c r="F3875" t="inlineStr">
        <is>
          <t>[중기추세]</t>
        </is>
      </c>
      <c r="G3875" t="inlineStr">
        <is>
          <t>[정석방어]</t>
        </is>
      </c>
      <c r="H3875" t="n">
        <v>300000</v>
      </c>
      <c r="I3875" t="n">
        <v>11650</v>
      </c>
      <c r="J3875" t="n">
        <v>10810</v>
      </c>
      <c r="K3875" t="n">
        <v>-7.21</v>
      </c>
      <c r="L3875" t="n">
        <v>4.1</v>
      </c>
      <c r="M3875" t="n">
        <v>-1.29</v>
      </c>
      <c r="N3875" t="n">
        <v>50</v>
      </c>
      <c r="O3875" t="n">
        <v>2</v>
      </c>
      <c r="P3875" t="inlineStr">
        <is>
          <t>2025-12-08</t>
        </is>
      </c>
      <c r="Q3875" t="inlineStr">
        <is>
          <t>2026-06-08</t>
        </is>
      </c>
      <c r="R3875" t="inlineStr">
        <is>
          <t>+10%▶50% 익절 / +20%▶30% 익절 / +30%▶20% 익절</t>
        </is>
      </c>
      <c r="S3875" t="inlineStr">
        <is>
          <t>-3%▶70% 손절 / -5%▶20% 손절 / -10%▶10% 손절</t>
        </is>
      </c>
      <c r="T3875" t="inlineStr">
        <is>
          <t>매수 0.0005 / 매도 0.0025 / 슬리피지 0.0007</t>
        </is>
      </c>
    </row>
    <row r="3876">
      <c r="A3876" t="inlineStr">
        <is>
          <t>맥쿼리인프라|6개월 전에 샀다면|[중기추세]+[변동성허용]</t>
        </is>
      </c>
      <c r="B3876" t="inlineStr">
        <is>
          <t>맥쿼리인프라</t>
        </is>
      </c>
      <c r="C3876" t="inlineStr">
        <is>
          <t>088980</t>
        </is>
      </c>
      <c r="D3876" t="inlineStr">
        <is>
          <t>6개월 전에 샀다면</t>
        </is>
      </c>
      <c r="E3876" t="inlineStr">
        <is>
          <t>[중기추세]+[변동성허용]</t>
        </is>
      </c>
      <c r="F3876" t="inlineStr">
        <is>
          <t>[중기추세]</t>
        </is>
      </c>
      <c r="G3876" t="inlineStr">
        <is>
          <t>[변동성허용]</t>
        </is>
      </c>
      <c r="H3876" t="n">
        <v>300000</v>
      </c>
      <c r="I3876" t="n">
        <v>11650</v>
      </c>
      <c r="J3876" t="n">
        <v>10810</v>
      </c>
      <c r="K3876" t="n">
        <v>-7.21</v>
      </c>
      <c r="L3876" t="n">
        <v>4.09</v>
      </c>
      <c r="M3876" t="n">
        <v>-1.29</v>
      </c>
      <c r="N3876" t="n">
        <v>50</v>
      </c>
      <c r="O3876" t="n">
        <v>2</v>
      </c>
      <c r="P3876" t="inlineStr">
        <is>
          <t>2025-12-08</t>
        </is>
      </c>
      <c r="Q3876" t="inlineStr">
        <is>
          <t>2026-06-08</t>
        </is>
      </c>
      <c r="R3876" t="inlineStr">
        <is>
          <t>+10%▶50% 익절 / +20%▶30% 익절 / +30%▶20% 익절</t>
        </is>
      </c>
      <c r="S3876" t="inlineStr">
        <is>
          <t>-5%▶50% 손절 / -10%▶30% 손절 / -15%▶20% 손절</t>
        </is>
      </c>
      <c r="T3876" t="inlineStr">
        <is>
          <t>매수 0.0005 / 매도 0.0025 / 슬리피지 0.0007</t>
        </is>
      </c>
    </row>
    <row r="3877">
      <c r="A3877" t="inlineStr">
        <is>
          <t>맥쿼리인프라|6개월 전에 샀다면|[중기추세]+[버티기형]</t>
        </is>
      </c>
      <c r="B3877" t="inlineStr">
        <is>
          <t>맥쿼리인프라</t>
        </is>
      </c>
      <c r="C3877" t="inlineStr">
        <is>
          <t>088980</t>
        </is>
      </c>
      <c r="D3877" t="inlineStr">
        <is>
          <t>6개월 전에 샀다면</t>
        </is>
      </c>
      <c r="E3877" t="inlineStr">
        <is>
          <t>[중기추세]+[버티기형]</t>
        </is>
      </c>
      <c r="F3877" t="inlineStr">
        <is>
          <t>[중기추세]</t>
        </is>
      </c>
      <c r="G3877" t="inlineStr">
        <is>
          <t>[버티기형]</t>
        </is>
      </c>
      <c r="H3877" t="n">
        <v>300000</v>
      </c>
      <c r="I3877" t="n">
        <v>11650</v>
      </c>
      <c r="J3877" t="n">
        <v>10810</v>
      </c>
      <c r="K3877" t="n">
        <v>-7.21</v>
      </c>
      <c r="L3877" t="n">
        <v>4.09</v>
      </c>
      <c r="M3877" t="n">
        <v>-1.29</v>
      </c>
      <c r="N3877" t="n">
        <v>50</v>
      </c>
      <c r="O3877" t="n">
        <v>2</v>
      </c>
      <c r="P3877" t="inlineStr">
        <is>
          <t>2025-12-08</t>
        </is>
      </c>
      <c r="Q3877" t="inlineStr">
        <is>
          <t>2026-06-08</t>
        </is>
      </c>
      <c r="R3877" t="inlineStr">
        <is>
          <t>+10%▶50% 익절 / +20%▶30% 익절 / +30%▶20% 익절</t>
        </is>
      </c>
      <c r="S3877" t="inlineStr">
        <is>
          <t>-5%▶40% 손절 / -15%▶30% 손절 / -20%▶30% 손절</t>
        </is>
      </c>
      <c r="T3877" t="inlineStr">
        <is>
          <t>매수 0.0005 / 매도 0.0025 / 슬리피지 0.0007</t>
        </is>
      </c>
    </row>
    <row r="3878">
      <c r="A3878" t="inlineStr">
        <is>
          <t>맥쿼리인프라|6개월 전에 샀다면|[수익극대화]+[칼손절]</t>
        </is>
      </c>
      <c r="B3878" t="inlineStr">
        <is>
          <t>맥쿼리인프라</t>
        </is>
      </c>
      <c r="C3878" t="inlineStr">
        <is>
          <t>088980</t>
        </is>
      </c>
      <c r="D3878" t="inlineStr">
        <is>
          <t>6개월 전에 샀다면</t>
        </is>
      </c>
      <c r="E3878" t="inlineStr">
        <is>
          <t>[수익극대화]+[칼손절]</t>
        </is>
      </c>
      <c r="F3878" t="inlineStr">
        <is>
          <t>[수익극대화]</t>
        </is>
      </c>
      <c r="G3878" t="inlineStr">
        <is>
          <t>[칼손절]</t>
        </is>
      </c>
      <c r="H3878" t="n">
        <v>300000</v>
      </c>
      <c r="I3878" t="n">
        <v>11650</v>
      </c>
      <c r="J3878" t="n">
        <v>10810</v>
      </c>
      <c r="K3878" t="n">
        <v>-7.21</v>
      </c>
      <c r="L3878" t="n">
        <v>4.24</v>
      </c>
      <c r="M3878" t="n">
        <v>-1.29</v>
      </c>
      <c r="N3878" t="n">
        <v>50</v>
      </c>
      <c r="O3878" t="n">
        <v>2</v>
      </c>
      <c r="P3878" t="inlineStr">
        <is>
          <t>2025-12-08</t>
        </is>
      </c>
      <c r="Q3878" t="inlineStr">
        <is>
          <t>2026-06-08</t>
        </is>
      </c>
      <c r="R3878" t="inlineStr">
        <is>
          <t>+10%▶40% 익절 / +20%▶30% 익절 / +40%▶30% 익절</t>
        </is>
      </c>
      <c r="S3878" t="inlineStr">
        <is>
          <t>-2%▶80% 손절 / -4%▶10% 손절 / -6%▶10% 손절</t>
        </is>
      </c>
      <c r="T3878" t="inlineStr">
        <is>
          <t>매수 0.0005 / 매도 0.0025 / 슬리피지 0.0007</t>
        </is>
      </c>
    </row>
    <row r="3879">
      <c r="A3879" t="inlineStr">
        <is>
          <t>맥쿼리인프라|6개월 전에 샀다면|[수익극대화]+[정석방어]</t>
        </is>
      </c>
      <c r="B3879" t="inlineStr">
        <is>
          <t>맥쿼리인프라</t>
        </is>
      </c>
      <c r="C3879" t="inlineStr">
        <is>
          <t>088980</t>
        </is>
      </c>
      <c r="D3879" t="inlineStr">
        <is>
          <t>6개월 전에 샀다면</t>
        </is>
      </c>
      <c r="E3879" t="inlineStr">
        <is>
          <t>[수익극대화]+[정석방어]</t>
        </is>
      </c>
      <c r="F3879" t="inlineStr">
        <is>
          <t>[수익극대화]</t>
        </is>
      </c>
      <c r="G3879" t="inlineStr">
        <is>
          <t>[정석방어]</t>
        </is>
      </c>
      <c r="H3879" t="n">
        <v>300000</v>
      </c>
      <c r="I3879" t="n">
        <v>11650</v>
      </c>
      <c r="J3879" t="n">
        <v>10810</v>
      </c>
      <c r="K3879" t="n">
        <v>-7.21</v>
      </c>
      <c r="L3879" t="n">
        <v>4.1</v>
      </c>
      <c r="M3879" t="n">
        <v>-1.29</v>
      </c>
      <c r="N3879" t="n">
        <v>50</v>
      </c>
      <c r="O3879" t="n">
        <v>2</v>
      </c>
      <c r="P3879" t="inlineStr">
        <is>
          <t>2025-12-08</t>
        </is>
      </c>
      <c r="Q3879" t="inlineStr">
        <is>
          <t>2026-06-08</t>
        </is>
      </c>
      <c r="R3879" t="inlineStr">
        <is>
          <t>+10%▶40% 익절 / +20%▶30% 익절 / +40%▶30% 익절</t>
        </is>
      </c>
      <c r="S3879" t="inlineStr">
        <is>
          <t>-3%▶70% 손절 / -5%▶20% 손절 / -10%▶10% 손절</t>
        </is>
      </c>
      <c r="T3879" t="inlineStr">
        <is>
          <t>매수 0.0005 / 매도 0.0025 / 슬리피지 0.0007</t>
        </is>
      </c>
    </row>
    <row r="3880">
      <c r="A3880" t="inlineStr">
        <is>
          <t>맥쿼리인프라|6개월 전에 샀다면|[수익극대화]+[변동성허용]</t>
        </is>
      </c>
      <c r="B3880" t="inlineStr">
        <is>
          <t>맥쿼리인프라</t>
        </is>
      </c>
      <c r="C3880" t="inlineStr">
        <is>
          <t>088980</t>
        </is>
      </c>
      <c r="D3880" t="inlineStr">
        <is>
          <t>6개월 전에 샀다면</t>
        </is>
      </c>
      <c r="E3880" t="inlineStr">
        <is>
          <t>[수익극대화]+[변동성허용]</t>
        </is>
      </c>
      <c r="F3880" t="inlineStr">
        <is>
          <t>[수익극대화]</t>
        </is>
      </c>
      <c r="G3880" t="inlineStr">
        <is>
          <t>[변동성허용]</t>
        </is>
      </c>
      <c r="H3880" t="n">
        <v>300000</v>
      </c>
      <c r="I3880" t="n">
        <v>11650</v>
      </c>
      <c r="J3880" t="n">
        <v>10810</v>
      </c>
      <c r="K3880" t="n">
        <v>-7.21</v>
      </c>
      <c r="L3880" t="n">
        <v>4.09</v>
      </c>
      <c r="M3880" t="n">
        <v>-1.29</v>
      </c>
      <c r="N3880" t="n">
        <v>50</v>
      </c>
      <c r="O3880" t="n">
        <v>2</v>
      </c>
      <c r="P3880" t="inlineStr">
        <is>
          <t>2025-12-08</t>
        </is>
      </c>
      <c r="Q3880" t="inlineStr">
        <is>
          <t>2026-06-08</t>
        </is>
      </c>
      <c r="R3880" t="inlineStr">
        <is>
          <t>+10%▶40% 익절 / +20%▶30% 익절 / +40%▶30% 익절</t>
        </is>
      </c>
      <c r="S3880" t="inlineStr">
        <is>
          <t>-5%▶50% 손절 / -10%▶30% 손절 / -15%▶20% 손절</t>
        </is>
      </c>
      <c r="T3880" t="inlineStr">
        <is>
          <t>매수 0.0005 / 매도 0.0025 / 슬리피지 0.0007</t>
        </is>
      </c>
    </row>
    <row r="3881">
      <c r="A3881" t="inlineStr">
        <is>
          <t>맥쿼리인프라|6개월 전에 샀다면|[수익극대화]+[버티기형]</t>
        </is>
      </c>
      <c r="B3881" t="inlineStr">
        <is>
          <t>맥쿼리인프라</t>
        </is>
      </c>
      <c r="C3881" t="inlineStr">
        <is>
          <t>088980</t>
        </is>
      </c>
      <c r="D3881" t="inlineStr">
        <is>
          <t>6개월 전에 샀다면</t>
        </is>
      </c>
      <c r="E3881" t="inlineStr">
        <is>
          <t>[수익극대화]+[버티기형]</t>
        </is>
      </c>
      <c r="F3881" t="inlineStr">
        <is>
          <t>[수익극대화]</t>
        </is>
      </c>
      <c r="G3881" t="inlineStr">
        <is>
          <t>[버티기형]</t>
        </is>
      </c>
      <c r="H3881" t="n">
        <v>300000</v>
      </c>
      <c r="I3881" t="n">
        <v>11650</v>
      </c>
      <c r="J3881" t="n">
        <v>10810</v>
      </c>
      <c r="K3881" t="n">
        <v>-7.21</v>
      </c>
      <c r="L3881" t="n">
        <v>4.09</v>
      </c>
      <c r="M3881" t="n">
        <v>-1.29</v>
      </c>
      <c r="N3881" t="n">
        <v>50</v>
      </c>
      <c r="O3881" t="n">
        <v>2</v>
      </c>
      <c r="P3881" t="inlineStr">
        <is>
          <t>2025-12-08</t>
        </is>
      </c>
      <c r="Q3881" t="inlineStr">
        <is>
          <t>2026-06-08</t>
        </is>
      </c>
      <c r="R3881" t="inlineStr">
        <is>
          <t>+10%▶40% 익절 / +20%▶30% 익절 / +40%▶30% 익절</t>
        </is>
      </c>
      <c r="S3881" t="inlineStr">
        <is>
          <t>-5%▶40% 손절 / -15%▶30% 손절 / -20%▶30% 손절</t>
        </is>
      </c>
      <c r="T3881" t="inlineStr">
        <is>
          <t>매수 0.0005 / 매도 0.0025 / 슬리피지 0.0007</t>
        </is>
      </c>
    </row>
    <row r="3882">
      <c r="A3882" t="inlineStr">
        <is>
          <t>맥쿼리인프라|전체 평가기간|[초단타]+[칼손절]</t>
        </is>
      </c>
      <c r="B3882" t="inlineStr">
        <is>
          <t>맥쿼리인프라</t>
        </is>
      </c>
      <c r="C3882" t="inlineStr">
        <is>
          <t>088980</t>
        </is>
      </c>
      <c r="D3882" t="inlineStr">
        <is>
          <t>전체 평가기간</t>
        </is>
      </c>
      <c r="E3882" t="inlineStr">
        <is>
          <t>[초단타]+[칼손절]</t>
        </is>
      </c>
      <c r="F3882" t="inlineStr">
        <is>
          <t>[초단타]</t>
        </is>
      </c>
      <c r="G3882" t="inlineStr">
        <is>
          <t>[칼손절]</t>
        </is>
      </c>
      <c r="H3882" t="n">
        <v>300000</v>
      </c>
      <c r="I3882" t="n">
        <v>11190</v>
      </c>
      <c r="J3882" t="n">
        <v>10810</v>
      </c>
      <c r="K3882" t="n">
        <v>-3.4</v>
      </c>
      <c r="L3882" t="n">
        <v>3.08</v>
      </c>
      <c r="M3882" t="n">
        <v>-1.29</v>
      </c>
      <c r="N3882" t="n">
        <v>66.7</v>
      </c>
      <c r="O3882" t="n">
        <v>3</v>
      </c>
      <c r="P3882" t="inlineStr">
        <is>
          <t>2026-01-02</t>
        </is>
      </c>
      <c r="Q3882" t="inlineStr">
        <is>
          <t>2026-06-08</t>
        </is>
      </c>
      <c r="R3882" t="inlineStr">
        <is>
          <t>+3%▶70% 익절 / +5%▶20% 익절 / +10%▶10% 익절</t>
        </is>
      </c>
      <c r="S3882" t="inlineStr">
        <is>
          <t>-2%▶80% 손절 / -4%▶10% 손절 / -6%▶10% 손절</t>
        </is>
      </c>
      <c r="T3882" t="inlineStr">
        <is>
          <t>매수 0.0005 / 매도 0.0025 / 슬리피지 0.0007</t>
        </is>
      </c>
    </row>
    <row r="3883">
      <c r="A3883" t="inlineStr">
        <is>
          <t>맥쿼리인프라|전체 평가기간|[초단타]+[정석방어]</t>
        </is>
      </c>
      <c r="B3883" t="inlineStr">
        <is>
          <t>맥쿼리인프라</t>
        </is>
      </c>
      <c r="C3883" t="inlineStr">
        <is>
          <t>088980</t>
        </is>
      </c>
      <c r="D3883" t="inlineStr">
        <is>
          <t>전체 평가기간</t>
        </is>
      </c>
      <c r="E3883" t="inlineStr">
        <is>
          <t>[초단타]+[정석방어]</t>
        </is>
      </c>
      <c r="F3883" t="inlineStr">
        <is>
          <t>[초단타]</t>
        </is>
      </c>
      <c r="G3883" t="inlineStr">
        <is>
          <t>[정석방어]</t>
        </is>
      </c>
      <c r="H3883" t="n">
        <v>300000</v>
      </c>
      <c r="I3883" t="n">
        <v>11190</v>
      </c>
      <c r="J3883" t="n">
        <v>10810</v>
      </c>
      <c r="K3883" t="n">
        <v>-3.4</v>
      </c>
      <c r="L3883" t="n">
        <v>3.03</v>
      </c>
      <c r="M3883" t="n">
        <v>-1.29</v>
      </c>
      <c r="N3883" t="n">
        <v>66.7</v>
      </c>
      <c r="O3883" t="n">
        <v>3</v>
      </c>
      <c r="P3883" t="inlineStr">
        <is>
          <t>2026-01-02</t>
        </is>
      </c>
      <c r="Q3883" t="inlineStr">
        <is>
          <t>2026-06-08</t>
        </is>
      </c>
      <c r="R3883" t="inlineStr">
        <is>
          <t>+3%▶70% 익절 / +5%▶20% 익절 / +10%▶10% 익절</t>
        </is>
      </c>
      <c r="S3883" t="inlineStr">
        <is>
          <t>-3%▶70% 손절 / -5%▶20% 손절 / -10%▶10% 손절</t>
        </is>
      </c>
      <c r="T3883" t="inlineStr">
        <is>
          <t>매수 0.0005 / 매도 0.0025 / 슬리피지 0.0007</t>
        </is>
      </c>
    </row>
    <row r="3884">
      <c r="A3884" t="inlineStr">
        <is>
          <t>맥쿼리인프라|전체 평가기간|[초단타]+[변동성허용]</t>
        </is>
      </c>
      <c r="B3884" t="inlineStr">
        <is>
          <t>맥쿼리인프라</t>
        </is>
      </c>
      <c r="C3884" t="inlineStr">
        <is>
          <t>088980</t>
        </is>
      </c>
      <c r="D3884" t="inlineStr">
        <is>
          <t>전체 평가기간</t>
        </is>
      </c>
      <c r="E3884" t="inlineStr">
        <is>
          <t>[초단타]+[변동성허용]</t>
        </is>
      </c>
      <c r="F3884" t="inlineStr">
        <is>
          <t>[초단타]</t>
        </is>
      </c>
      <c r="G3884" t="inlineStr">
        <is>
          <t>[변동성허용]</t>
        </is>
      </c>
      <c r="H3884" t="n">
        <v>300000</v>
      </c>
      <c r="I3884" t="n">
        <v>11190</v>
      </c>
      <c r="J3884" t="n">
        <v>10810</v>
      </c>
      <c r="K3884" t="n">
        <v>-3.4</v>
      </c>
      <c r="L3884" t="n">
        <v>3.03</v>
      </c>
      <c r="M3884" t="n">
        <v>-1.29</v>
      </c>
      <c r="N3884" t="n">
        <v>66.7</v>
      </c>
      <c r="O3884" t="n">
        <v>3</v>
      </c>
      <c r="P3884" t="inlineStr">
        <is>
          <t>2026-01-02</t>
        </is>
      </c>
      <c r="Q3884" t="inlineStr">
        <is>
          <t>2026-06-08</t>
        </is>
      </c>
      <c r="R3884" t="inlineStr">
        <is>
          <t>+3%▶70% 익절 / +5%▶20% 익절 / +10%▶10% 익절</t>
        </is>
      </c>
      <c r="S3884" t="inlineStr">
        <is>
          <t>-5%▶50% 손절 / -10%▶30% 손절 / -15%▶20% 손절</t>
        </is>
      </c>
      <c r="T3884" t="inlineStr">
        <is>
          <t>매수 0.0005 / 매도 0.0025 / 슬리피지 0.0007</t>
        </is>
      </c>
    </row>
    <row r="3885">
      <c r="A3885" t="inlineStr">
        <is>
          <t>맥쿼리인프라|전체 평가기간|[초단타]+[버티기형]</t>
        </is>
      </c>
      <c r="B3885" t="inlineStr">
        <is>
          <t>맥쿼리인프라</t>
        </is>
      </c>
      <c r="C3885" t="inlineStr">
        <is>
          <t>088980</t>
        </is>
      </c>
      <c r="D3885" t="inlineStr">
        <is>
          <t>전체 평가기간</t>
        </is>
      </c>
      <c r="E3885" t="inlineStr">
        <is>
          <t>[초단타]+[버티기형]</t>
        </is>
      </c>
      <c r="F3885" t="inlineStr">
        <is>
          <t>[초단타]</t>
        </is>
      </c>
      <c r="G3885" t="inlineStr">
        <is>
          <t>[버티기형]</t>
        </is>
      </c>
      <c r="H3885" t="n">
        <v>300000</v>
      </c>
      <c r="I3885" t="n">
        <v>11190</v>
      </c>
      <c r="J3885" t="n">
        <v>10810</v>
      </c>
      <c r="K3885" t="n">
        <v>-3.4</v>
      </c>
      <c r="L3885" t="n">
        <v>3.03</v>
      </c>
      <c r="M3885" t="n">
        <v>-1.29</v>
      </c>
      <c r="N3885" t="n">
        <v>66.7</v>
      </c>
      <c r="O3885" t="n">
        <v>3</v>
      </c>
      <c r="P3885" t="inlineStr">
        <is>
          <t>2026-01-02</t>
        </is>
      </c>
      <c r="Q3885" t="inlineStr">
        <is>
          <t>2026-06-08</t>
        </is>
      </c>
      <c r="R3885" t="inlineStr">
        <is>
          <t>+3%▶70% 익절 / +5%▶20% 익절 / +10%▶10% 익절</t>
        </is>
      </c>
      <c r="S3885" t="inlineStr">
        <is>
          <t>-5%▶40% 손절 / -15%▶30% 손절 / -20%▶30% 손절</t>
        </is>
      </c>
      <c r="T3885" t="inlineStr">
        <is>
          <t>매수 0.0005 / 매도 0.0025 / 슬리피지 0.0007</t>
        </is>
      </c>
    </row>
    <row r="3886">
      <c r="A3886" t="inlineStr">
        <is>
          <t>맥쿼리인프라|전체 평가기간|[단기스윙]+[칼손절]</t>
        </is>
      </c>
      <c r="B3886" t="inlineStr">
        <is>
          <t>맥쿼리인프라</t>
        </is>
      </c>
      <c r="C3886" t="inlineStr">
        <is>
          <t>088980</t>
        </is>
      </c>
      <c r="D3886" t="inlineStr">
        <is>
          <t>전체 평가기간</t>
        </is>
      </c>
      <c r="E3886" t="inlineStr">
        <is>
          <t>[단기스윙]+[칼손절]</t>
        </is>
      </c>
      <c r="F3886" t="inlineStr">
        <is>
          <t>[단기스윙]</t>
        </is>
      </c>
      <c r="G3886" t="inlineStr">
        <is>
          <t>[칼손절]</t>
        </is>
      </c>
      <c r="H3886" t="n">
        <v>300000</v>
      </c>
      <c r="I3886" t="n">
        <v>11190</v>
      </c>
      <c r="J3886" t="n">
        <v>10810</v>
      </c>
      <c r="K3886" t="n">
        <v>-3.4</v>
      </c>
      <c r="L3886" t="n">
        <v>4.24</v>
      </c>
      <c r="M3886" t="n">
        <v>-1.29</v>
      </c>
      <c r="N3886" t="n">
        <v>50</v>
      </c>
      <c r="O3886" t="n">
        <v>2</v>
      </c>
      <c r="P3886" t="inlineStr">
        <is>
          <t>2026-01-02</t>
        </is>
      </c>
      <c r="Q3886" t="inlineStr">
        <is>
          <t>2026-06-08</t>
        </is>
      </c>
      <c r="R3886" t="inlineStr">
        <is>
          <t>+5%▶60% 익절 / +10%▶30% 익절 / +20%▶10% 익절</t>
        </is>
      </c>
      <c r="S3886" t="inlineStr">
        <is>
          <t>-2%▶80% 손절 / -4%▶10% 손절 / -6%▶10% 손절</t>
        </is>
      </c>
      <c r="T3886" t="inlineStr">
        <is>
          <t>매수 0.0005 / 매도 0.0025 / 슬리피지 0.0007</t>
        </is>
      </c>
    </row>
    <row r="3887">
      <c r="A3887" t="inlineStr">
        <is>
          <t>맥쿼리인프라|전체 평가기간|[단기스윙]+[정석방어]</t>
        </is>
      </c>
      <c r="B3887" t="inlineStr">
        <is>
          <t>맥쿼리인프라</t>
        </is>
      </c>
      <c r="C3887" t="inlineStr">
        <is>
          <t>088980</t>
        </is>
      </c>
      <c r="D3887" t="inlineStr">
        <is>
          <t>전체 평가기간</t>
        </is>
      </c>
      <c r="E3887" t="inlineStr">
        <is>
          <t>[단기스윙]+[정석방어]</t>
        </is>
      </c>
      <c r="F3887" t="inlineStr">
        <is>
          <t>[단기스윙]</t>
        </is>
      </c>
      <c r="G3887" t="inlineStr">
        <is>
          <t>[정석방어]</t>
        </is>
      </c>
      <c r="H3887" t="n">
        <v>300000</v>
      </c>
      <c r="I3887" t="n">
        <v>11190</v>
      </c>
      <c r="J3887" t="n">
        <v>10810</v>
      </c>
      <c r="K3887" t="n">
        <v>-3.4</v>
      </c>
      <c r="L3887" t="n">
        <v>4.1</v>
      </c>
      <c r="M3887" t="n">
        <v>-1.29</v>
      </c>
      <c r="N3887" t="n">
        <v>50</v>
      </c>
      <c r="O3887" t="n">
        <v>2</v>
      </c>
      <c r="P3887" t="inlineStr">
        <is>
          <t>2026-01-02</t>
        </is>
      </c>
      <c r="Q3887" t="inlineStr">
        <is>
          <t>2026-06-08</t>
        </is>
      </c>
      <c r="R3887" t="inlineStr">
        <is>
          <t>+5%▶60% 익절 / +10%▶30% 익절 / +20%▶10% 익절</t>
        </is>
      </c>
      <c r="S3887" t="inlineStr">
        <is>
          <t>-3%▶70% 손절 / -5%▶20% 손절 / -10%▶10% 손절</t>
        </is>
      </c>
      <c r="T3887" t="inlineStr">
        <is>
          <t>매수 0.0005 / 매도 0.0025 / 슬리피지 0.0007</t>
        </is>
      </c>
    </row>
    <row r="3888">
      <c r="A3888" t="inlineStr">
        <is>
          <t>맥쿼리인프라|전체 평가기간|[단기스윙]+[변동성허용]</t>
        </is>
      </c>
      <c r="B3888" t="inlineStr">
        <is>
          <t>맥쿼리인프라</t>
        </is>
      </c>
      <c r="C3888" t="inlineStr">
        <is>
          <t>088980</t>
        </is>
      </c>
      <c r="D3888" t="inlineStr">
        <is>
          <t>전체 평가기간</t>
        </is>
      </c>
      <c r="E3888" t="inlineStr">
        <is>
          <t>[단기스윙]+[변동성허용]</t>
        </is>
      </c>
      <c r="F3888" t="inlineStr">
        <is>
          <t>[단기스윙]</t>
        </is>
      </c>
      <c r="G3888" t="inlineStr">
        <is>
          <t>[변동성허용]</t>
        </is>
      </c>
      <c r="H3888" t="n">
        <v>300000</v>
      </c>
      <c r="I3888" t="n">
        <v>11190</v>
      </c>
      <c r="J3888" t="n">
        <v>10810</v>
      </c>
      <c r="K3888" t="n">
        <v>-3.4</v>
      </c>
      <c r="L3888" t="n">
        <v>4.09</v>
      </c>
      <c r="M3888" t="n">
        <v>-1.29</v>
      </c>
      <c r="N3888" t="n">
        <v>50</v>
      </c>
      <c r="O3888" t="n">
        <v>2</v>
      </c>
      <c r="P3888" t="inlineStr">
        <is>
          <t>2026-01-02</t>
        </is>
      </c>
      <c r="Q3888" t="inlineStr">
        <is>
          <t>2026-06-08</t>
        </is>
      </c>
      <c r="R3888" t="inlineStr">
        <is>
          <t>+5%▶60% 익절 / +10%▶30% 익절 / +20%▶10% 익절</t>
        </is>
      </c>
      <c r="S3888" t="inlineStr">
        <is>
          <t>-5%▶50% 손절 / -10%▶30% 손절 / -15%▶20% 손절</t>
        </is>
      </c>
      <c r="T3888" t="inlineStr">
        <is>
          <t>매수 0.0005 / 매도 0.0025 / 슬리피지 0.0007</t>
        </is>
      </c>
    </row>
    <row r="3889">
      <c r="A3889" t="inlineStr">
        <is>
          <t>맥쿼리인프라|전체 평가기간|[단기스윙]+[버티기형]</t>
        </is>
      </c>
      <c r="B3889" t="inlineStr">
        <is>
          <t>맥쿼리인프라</t>
        </is>
      </c>
      <c r="C3889" t="inlineStr">
        <is>
          <t>088980</t>
        </is>
      </c>
      <c r="D3889" t="inlineStr">
        <is>
          <t>전체 평가기간</t>
        </is>
      </c>
      <c r="E3889" t="inlineStr">
        <is>
          <t>[단기스윙]+[버티기형]</t>
        </is>
      </c>
      <c r="F3889" t="inlineStr">
        <is>
          <t>[단기스윙]</t>
        </is>
      </c>
      <c r="G3889" t="inlineStr">
        <is>
          <t>[버티기형]</t>
        </is>
      </c>
      <c r="H3889" t="n">
        <v>300000</v>
      </c>
      <c r="I3889" t="n">
        <v>11190</v>
      </c>
      <c r="J3889" t="n">
        <v>10810</v>
      </c>
      <c r="K3889" t="n">
        <v>-3.4</v>
      </c>
      <c r="L3889" t="n">
        <v>4.09</v>
      </c>
      <c r="M3889" t="n">
        <v>-1.29</v>
      </c>
      <c r="N3889" t="n">
        <v>50</v>
      </c>
      <c r="O3889" t="n">
        <v>2</v>
      </c>
      <c r="P3889" t="inlineStr">
        <is>
          <t>2026-01-02</t>
        </is>
      </c>
      <c r="Q3889" t="inlineStr">
        <is>
          <t>2026-06-08</t>
        </is>
      </c>
      <c r="R3889" t="inlineStr">
        <is>
          <t>+5%▶60% 익절 / +10%▶30% 익절 / +20%▶10% 익절</t>
        </is>
      </c>
      <c r="S3889" t="inlineStr">
        <is>
          <t>-5%▶40% 손절 / -15%▶30% 손절 / -20%▶30% 손절</t>
        </is>
      </c>
      <c r="T3889" t="inlineStr">
        <is>
          <t>매수 0.0005 / 매도 0.0025 / 슬리피지 0.0007</t>
        </is>
      </c>
    </row>
    <row r="3890">
      <c r="A3890" t="inlineStr">
        <is>
          <t>맥쿼리인프라|전체 평가기간|[대표님룰]+[칼손절]</t>
        </is>
      </c>
      <c r="B3890" t="inlineStr">
        <is>
          <t>맥쿼리인프라</t>
        </is>
      </c>
      <c r="C3890" t="inlineStr">
        <is>
          <t>088980</t>
        </is>
      </c>
      <c r="D3890" t="inlineStr">
        <is>
          <t>전체 평가기간</t>
        </is>
      </c>
      <c r="E3890" t="inlineStr">
        <is>
          <t>[대표님룰]+[칼손절]</t>
        </is>
      </c>
      <c r="F3890" t="inlineStr">
        <is>
          <t>[대표님룰]</t>
        </is>
      </c>
      <c r="G3890" t="inlineStr">
        <is>
          <t>[칼손절]</t>
        </is>
      </c>
      <c r="H3890" t="n">
        <v>300000</v>
      </c>
      <c r="I3890" t="n">
        <v>11190</v>
      </c>
      <c r="J3890" t="n">
        <v>10810</v>
      </c>
      <c r="K3890" t="n">
        <v>-3.4</v>
      </c>
      <c r="L3890" t="n">
        <v>4.24</v>
      </c>
      <c r="M3890" t="n">
        <v>-1.29</v>
      </c>
      <c r="N3890" t="n">
        <v>50</v>
      </c>
      <c r="O3890" t="n">
        <v>2</v>
      </c>
      <c r="P3890" t="inlineStr">
        <is>
          <t>2026-01-02</t>
        </is>
      </c>
      <c r="Q3890" t="inlineStr">
        <is>
          <t>2026-06-08</t>
        </is>
      </c>
      <c r="R3890" t="inlineStr">
        <is>
          <t>+5%▶60% 익절 / +10%▶30% 익절 / +30%▶10% 익절</t>
        </is>
      </c>
      <c r="S3890" t="inlineStr">
        <is>
          <t>-2%▶80% 손절 / -4%▶10% 손절 / -6%▶10% 손절</t>
        </is>
      </c>
      <c r="T3890" t="inlineStr">
        <is>
          <t>매수 0.0005 / 매도 0.0025 / 슬리피지 0.0007</t>
        </is>
      </c>
    </row>
    <row r="3891">
      <c r="A3891" t="inlineStr">
        <is>
          <t>맥쿼리인프라|전체 평가기간|[대표님룰]+[정석방어]</t>
        </is>
      </c>
      <c r="B3891" t="inlineStr">
        <is>
          <t>맥쿼리인프라</t>
        </is>
      </c>
      <c r="C3891" t="inlineStr">
        <is>
          <t>088980</t>
        </is>
      </c>
      <c r="D3891" t="inlineStr">
        <is>
          <t>전체 평가기간</t>
        </is>
      </c>
      <c r="E3891" t="inlineStr">
        <is>
          <t>[대표님룰]+[정석방어]</t>
        </is>
      </c>
      <c r="F3891" t="inlineStr">
        <is>
          <t>[대표님룰]</t>
        </is>
      </c>
      <c r="G3891" t="inlineStr">
        <is>
          <t>[정석방어]</t>
        </is>
      </c>
      <c r="H3891" t="n">
        <v>300000</v>
      </c>
      <c r="I3891" t="n">
        <v>11190</v>
      </c>
      <c r="J3891" t="n">
        <v>10810</v>
      </c>
      <c r="K3891" t="n">
        <v>-3.4</v>
      </c>
      <c r="L3891" t="n">
        <v>4.1</v>
      </c>
      <c r="M3891" t="n">
        <v>-1.29</v>
      </c>
      <c r="N3891" t="n">
        <v>50</v>
      </c>
      <c r="O3891" t="n">
        <v>2</v>
      </c>
      <c r="P3891" t="inlineStr">
        <is>
          <t>2026-01-02</t>
        </is>
      </c>
      <c r="Q3891" t="inlineStr">
        <is>
          <t>2026-06-08</t>
        </is>
      </c>
      <c r="R3891" t="inlineStr">
        <is>
          <t>+5%▶60% 익절 / +10%▶30% 익절 / +30%▶10% 익절</t>
        </is>
      </c>
      <c r="S3891" t="inlineStr">
        <is>
          <t>-3%▶70% 손절 / -5%▶20% 손절 / -10%▶10% 손절</t>
        </is>
      </c>
      <c r="T3891" t="inlineStr">
        <is>
          <t>매수 0.0005 / 매도 0.0025 / 슬리피지 0.0007</t>
        </is>
      </c>
    </row>
    <row r="3892">
      <c r="A3892" t="inlineStr">
        <is>
          <t>맥쿼리인프라|전체 평가기간|[대표님룰]+[변동성허용]</t>
        </is>
      </c>
      <c r="B3892" t="inlineStr">
        <is>
          <t>맥쿼리인프라</t>
        </is>
      </c>
      <c r="C3892" t="inlineStr">
        <is>
          <t>088980</t>
        </is>
      </c>
      <c r="D3892" t="inlineStr">
        <is>
          <t>전체 평가기간</t>
        </is>
      </c>
      <c r="E3892" t="inlineStr">
        <is>
          <t>[대표님룰]+[변동성허용]</t>
        </is>
      </c>
      <c r="F3892" t="inlineStr">
        <is>
          <t>[대표님룰]</t>
        </is>
      </c>
      <c r="G3892" t="inlineStr">
        <is>
          <t>[변동성허용]</t>
        </is>
      </c>
      <c r="H3892" t="n">
        <v>300000</v>
      </c>
      <c r="I3892" t="n">
        <v>11190</v>
      </c>
      <c r="J3892" t="n">
        <v>10810</v>
      </c>
      <c r="K3892" t="n">
        <v>-3.4</v>
      </c>
      <c r="L3892" t="n">
        <v>4.09</v>
      </c>
      <c r="M3892" t="n">
        <v>-1.29</v>
      </c>
      <c r="N3892" t="n">
        <v>50</v>
      </c>
      <c r="O3892" t="n">
        <v>2</v>
      </c>
      <c r="P3892" t="inlineStr">
        <is>
          <t>2026-01-02</t>
        </is>
      </c>
      <c r="Q3892" t="inlineStr">
        <is>
          <t>2026-06-08</t>
        </is>
      </c>
      <c r="R3892" t="inlineStr">
        <is>
          <t>+5%▶60% 익절 / +10%▶30% 익절 / +30%▶10% 익절</t>
        </is>
      </c>
      <c r="S3892" t="inlineStr">
        <is>
          <t>-5%▶50% 손절 / -10%▶30% 손절 / -15%▶20% 손절</t>
        </is>
      </c>
      <c r="T3892" t="inlineStr">
        <is>
          <t>매수 0.0005 / 매도 0.0025 / 슬리피지 0.0007</t>
        </is>
      </c>
    </row>
    <row r="3893">
      <c r="A3893" t="inlineStr">
        <is>
          <t>맥쿼리인프라|전체 평가기간|[대표님룰]+[버티기형]</t>
        </is>
      </c>
      <c r="B3893" t="inlineStr">
        <is>
          <t>맥쿼리인프라</t>
        </is>
      </c>
      <c r="C3893" t="inlineStr">
        <is>
          <t>088980</t>
        </is>
      </c>
      <c r="D3893" t="inlineStr">
        <is>
          <t>전체 평가기간</t>
        </is>
      </c>
      <c r="E3893" t="inlineStr">
        <is>
          <t>[대표님룰]+[버티기형]</t>
        </is>
      </c>
      <c r="F3893" t="inlineStr">
        <is>
          <t>[대표님룰]</t>
        </is>
      </c>
      <c r="G3893" t="inlineStr">
        <is>
          <t>[버티기형]</t>
        </is>
      </c>
      <c r="H3893" t="n">
        <v>300000</v>
      </c>
      <c r="I3893" t="n">
        <v>11190</v>
      </c>
      <c r="J3893" t="n">
        <v>10810</v>
      </c>
      <c r="K3893" t="n">
        <v>-3.4</v>
      </c>
      <c r="L3893" t="n">
        <v>4.09</v>
      </c>
      <c r="M3893" t="n">
        <v>-1.29</v>
      </c>
      <c r="N3893" t="n">
        <v>50</v>
      </c>
      <c r="O3893" t="n">
        <v>2</v>
      </c>
      <c r="P3893" t="inlineStr">
        <is>
          <t>2026-01-02</t>
        </is>
      </c>
      <c r="Q3893" t="inlineStr">
        <is>
          <t>2026-06-08</t>
        </is>
      </c>
      <c r="R3893" t="inlineStr">
        <is>
          <t>+5%▶60% 익절 / +10%▶30% 익절 / +30%▶10% 익절</t>
        </is>
      </c>
      <c r="S3893" t="inlineStr">
        <is>
          <t>-5%▶40% 손절 / -15%▶30% 손절 / -20%▶30% 손절</t>
        </is>
      </c>
      <c r="T3893" t="inlineStr">
        <is>
          <t>매수 0.0005 / 매도 0.0025 / 슬리피지 0.0007</t>
        </is>
      </c>
    </row>
    <row r="3894">
      <c r="A3894" t="inlineStr">
        <is>
          <t>맥쿼리인프라|전체 평가기간|[중기추세]+[칼손절]</t>
        </is>
      </c>
      <c r="B3894" t="inlineStr">
        <is>
          <t>맥쿼리인프라</t>
        </is>
      </c>
      <c r="C3894" t="inlineStr">
        <is>
          <t>088980</t>
        </is>
      </c>
      <c r="D3894" t="inlineStr">
        <is>
          <t>전체 평가기간</t>
        </is>
      </c>
      <c r="E3894" t="inlineStr">
        <is>
          <t>[중기추세]+[칼손절]</t>
        </is>
      </c>
      <c r="F3894" t="inlineStr">
        <is>
          <t>[중기추세]</t>
        </is>
      </c>
      <c r="G3894" t="inlineStr">
        <is>
          <t>[칼손절]</t>
        </is>
      </c>
      <c r="H3894" t="n">
        <v>300000</v>
      </c>
      <c r="I3894" t="n">
        <v>11190</v>
      </c>
      <c r="J3894" t="n">
        <v>10810</v>
      </c>
      <c r="K3894" t="n">
        <v>-3.4</v>
      </c>
      <c r="L3894" t="n">
        <v>4.24</v>
      </c>
      <c r="M3894" t="n">
        <v>-1.29</v>
      </c>
      <c r="N3894" t="n">
        <v>50</v>
      </c>
      <c r="O3894" t="n">
        <v>2</v>
      </c>
      <c r="P3894" t="inlineStr">
        <is>
          <t>2026-01-02</t>
        </is>
      </c>
      <c r="Q3894" t="inlineStr">
        <is>
          <t>2026-06-08</t>
        </is>
      </c>
      <c r="R3894" t="inlineStr">
        <is>
          <t>+10%▶50% 익절 / +20%▶30% 익절 / +30%▶20% 익절</t>
        </is>
      </c>
      <c r="S3894" t="inlineStr">
        <is>
          <t>-2%▶80% 손절 / -4%▶10% 손절 / -6%▶10% 손절</t>
        </is>
      </c>
      <c r="T3894" t="inlineStr">
        <is>
          <t>매수 0.0005 / 매도 0.0025 / 슬리피지 0.0007</t>
        </is>
      </c>
    </row>
    <row r="3895">
      <c r="A3895" t="inlineStr">
        <is>
          <t>맥쿼리인프라|전체 평가기간|[중기추세]+[정석방어]</t>
        </is>
      </c>
      <c r="B3895" t="inlineStr">
        <is>
          <t>맥쿼리인프라</t>
        </is>
      </c>
      <c r="C3895" t="inlineStr">
        <is>
          <t>088980</t>
        </is>
      </c>
      <c r="D3895" t="inlineStr">
        <is>
          <t>전체 평가기간</t>
        </is>
      </c>
      <c r="E3895" t="inlineStr">
        <is>
          <t>[중기추세]+[정석방어]</t>
        </is>
      </c>
      <c r="F3895" t="inlineStr">
        <is>
          <t>[중기추세]</t>
        </is>
      </c>
      <c r="G3895" t="inlineStr">
        <is>
          <t>[정석방어]</t>
        </is>
      </c>
      <c r="H3895" t="n">
        <v>300000</v>
      </c>
      <c r="I3895" t="n">
        <v>11190</v>
      </c>
      <c r="J3895" t="n">
        <v>10810</v>
      </c>
      <c r="K3895" t="n">
        <v>-3.4</v>
      </c>
      <c r="L3895" t="n">
        <v>4.1</v>
      </c>
      <c r="M3895" t="n">
        <v>-1.29</v>
      </c>
      <c r="N3895" t="n">
        <v>50</v>
      </c>
      <c r="O3895" t="n">
        <v>2</v>
      </c>
      <c r="P3895" t="inlineStr">
        <is>
          <t>2026-01-02</t>
        </is>
      </c>
      <c r="Q3895" t="inlineStr">
        <is>
          <t>2026-06-08</t>
        </is>
      </c>
      <c r="R3895" t="inlineStr">
        <is>
          <t>+10%▶50% 익절 / +20%▶30% 익절 / +30%▶20% 익절</t>
        </is>
      </c>
      <c r="S3895" t="inlineStr">
        <is>
          <t>-3%▶70% 손절 / -5%▶20% 손절 / -10%▶10% 손절</t>
        </is>
      </c>
      <c r="T3895" t="inlineStr">
        <is>
          <t>매수 0.0005 / 매도 0.0025 / 슬리피지 0.0007</t>
        </is>
      </c>
    </row>
    <row r="3896">
      <c r="A3896" t="inlineStr">
        <is>
          <t>맥쿼리인프라|전체 평가기간|[중기추세]+[변동성허용]</t>
        </is>
      </c>
      <c r="B3896" t="inlineStr">
        <is>
          <t>맥쿼리인프라</t>
        </is>
      </c>
      <c r="C3896" t="inlineStr">
        <is>
          <t>088980</t>
        </is>
      </c>
      <c r="D3896" t="inlineStr">
        <is>
          <t>전체 평가기간</t>
        </is>
      </c>
      <c r="E3896" t="inlineStr">
        <is>
          <t>[중기추세]+[변동성허용]</t>
        </is>
      </c>
      <c r="F3896" t="inlineStr">
        <is>
          <t>[중기추세]</t>
        </is>
      </c>
      <c r="G3896" t="inlineStr">
        <is>
          <t>[변동성허용]</t>
        </is>
      </c>
      <c r="H3896" t="n">
        <v>300000</v>
      </c>
      <c r="I3896" t="n">
        <v>11190</v>
      </c>
      <c r="J3896" t="n">
        <v>10810</v>
      </c>
      <c r="K3896" t="n">
        <v>-3.4</v>
      </c>
      <c r="L3896" t="n">
        <v>4.09</v>
      </c>
      <c r="M3896" t="n">
        <v>-1.29</v>
      </c>
      <c r="N3896" t="n">
        <v>50</v>
      </c>
      <c r="O3896" t="n">
        <v>2</v>
      </c>
      <c r="P3896" t="inlineStr">
        <is>
          <t>2026-01-02</t>
        </is>
      </c>
      <c r="Q3896" t="inlineStr">
        <is>
          <t>2026-06-08</t>
        </is>
      </c>
      <c r="R3896" t="inlineStr">
        <is>
          <t>+10%▶50% 익절 / +20%▶30% 익절 / +30%▶20% 익절</t>
        </is>
      </c>
      <c r="S3896" t="inlineStr">
        <is>
          <t>-5%▶50% 손절 / -10%▶30% 손절 / -15%▶20% 손절</t>
        </is>
      </c>
      <c r="T3896" t="inlineStr">
        <is>
          <t>매수 0.0005 / 매도 0.0025 / 슬리피지 0.0007</t>
        </is>
      </c>
    </row>
    <row r="3897">
      <c r="A3897" t="inlineStr">
        <is>
          <t>맥쿼리인프라|전체 평가기간|[중기추세]+[버티기형]</t>
        </is>
      </c>
      <c r="B3897" t="inlineStr">
        <is>
          <t>맥쿼리인프라</t>
        </is>
      </c>
      <c r="C3897" t="inlineStr">
        <is>
          <t>088980</t>
        </is>
      </c>
      <c r="D3897" t="inlineStr">
        <is>
          <t>전체 평가기간</t>
        </is>
      </c>
      <c r="E3897" t="inlineStr">
        <is>
          <t>[중기추세]+[버티기형]</t>
        </is>
      </c>
      <c r="F3897" t="inlineStr">
        <is>
          <t>[중기추세]</t>
        </is>
      </c>
      <c r="G3897" t="inlineStr">
        <is>
          <t>[버티기형]</t>
        </is>
      </c>
      <c r="H3897" t="n">
        <v>300000</v>
      </c>
      <c r="I3897" t="n">
        <v>11190</v>
      </c>
      <c r="J3897" t="n">
        <v>10810</v>
      </c>
      <c r="K3897" t="n">
        <v>-3.4</v>
      </c>
      <c r="L3897" t="n">
        <v>4.09</v>
      </c>
      <c r="M3897" t="n">
        <v>-1.29</v>
      </c>
      <c r="N3897" t="n">
        <v>50</v>
      </c>
      <c r="O3897" t="n">
        <v>2</v>
      </c>
      <c r="P3897" t="inlineStr">
        <is>
          <t>2026-01-02</t>
        </is>
      </c>
      <c r="Q3897" t="inlineStr">
        <is>
          <t>2026-06-08</t>
        </is>
      </c>
      <c r="R3897" t="inlineStr">
        <is>
          <t>+10%▶50% 익절 / +20%▶30% 익절 / +30%▶20% 익절</t>
        </is>
      </c>
      <c r="S3897" t="inlineStr">
        <is>
          <t>-5%▶40% 손절 / -15%▶30% 손절 / -20%▶30% 손절</t>
        </is>
      </c>
      <c r="T3897" t="inlineStr">
        <is>
          <t>매수 0.0005 / 매도 0.0025 / 슬리피지 0.0007</t>
        </is>
      </c>
    </row>
    <row r="3898">
      <c r="A3898" t="inlineStr">
        <is>
          <t>맥쿼리인프라|전체 평가기간|[수익극대화]+[칼손절]</t>
        </is>
      </c>
      <c r="B3898" t="inlineStr">
        <is>
          <t>맥쿼리인프라</t>
        </is>
      </c>
      <c r="C3898" t="inlineStr">
        <is>
          <t>088980</t>
        </is>
      </c>
      <c r="D3898" t="inlineStr">
        <is>
          <t>전체 평가기간</t>
        </is>
      </c>
      <c r="E3898" t="inlineStr">
        <is>
          <t>[수익극대화]+[칼손절]</t>
        </is>
      </c>
      <c r="F3898" t="inlineStr">
        <is>
          <t>[수익극대화]</t>
        </is>
      </c>
      <c r="G3898" t="inlineStr">
        <is>
          <t>[칼손절]</t>
        </is>
      </c>
      <c r="H3898" t="n">
        <v>300000</v>
      </c>
      <c r="I3898" t="n">
        <v>11190</v>
      </c>
      <c r="J3898" t="n">
        <v>10810</v>
      </c>
      <c r="K3898" t="n">
        <v>-3.4</v>
      </c>
      <c r="L3898" t="n">
        <v>4.24</v>
      </c>
      <c r="M3898" t="n">
        <v>-1.29</v>
      </c>
      <c r="N3898" t="n">
        <v>50</v>
      </c>
      <c r="O3898" t="n">
        <v>2</v>
      </c>
      <c r="P3898" t="inlineStr">
        <is>
          <t>2026-01-02</t>
        </is>
      </c>
      <c r="Q3898" t="inlineStr">
        <is>
          <t>2026-06-08</t>
        </is>
      </c>
      <c r="R3898" t="inlineStr">
        <is>
          <t>+10%▶40% 익절 / +20%▶30% 익절 / +40%▶30% 익절</t>
        </is>
      </c>
      <c r="S3898" t="inlineStr">
        <is>
          <t>-2%▶80% 손절 / -4%▶10% 손절 / -6%▶10% 손절</t>
        </is>
      </c>
      <c r="T3898" t="inlineStr">
        <is>
          <t>매수 0.0005 / 매도 0.0025 / 슬리피지 0.0007</t>
        </is>
      </c>
    </row>
    <row r="3899">
      <c r="A3899" t="inlineStr">
        <is>
          <t>맥쿼리인프라|전체 평가기간|[수익극대화]+[정석방어]</t>
        </is>
      </c>
      <c r="B3899" t="inlineStr">
        <is>
          <t>맥쿼리인프라</t>
        </is>
      </c>
      <c r="C3899" t="inlineStr">
        <is>
          <t>088980</t>
        </is>
      </c>
      <c r="D3899" t="inlineStr">
        <is>
          <t>전체 평가기간</t>
        </is>
      </c>
      <c r="E3899" t="inlineStr">
        <is>
          <t>[수익극대화]+[정석방어]</t>
        </is>
      </c>
      <c r="F3899" t="inlineStr">
        <is>
          <t>[수익극대화]</t>
        </is>
      </c>
      <c r="G3899" t="inlineStr">
        <is>
          <t>[정석방어]</t>
        </is>
      </c>
      <c r="H3899" t="n">
        <v>300000</v>
      </c>
      <c r="I3899" t="n">
        <v>11190</v>
      </c>
      <c r="J3899" t="n">
        <v>10810</v>
      </c>
      <c r="K3899" t="n">
        <v>-3.4</v>
      </c>
      <c r="L3899" t="n">
        <v>4.1</v>
      </c>
      <c r="M3899" t="n">
        <v>-1.29</v>
      </c>
      <c r="N3899" t="n">
        <v>50</v>
      </c>
      <c r="O3899" t="n">
        <v>2</v>
      </c>
      <c r="P3899" t="inlineStr">
        <is>
          <t>2026-01-02</t>
        </is>
      </c>
      <c r="Q3899" t="inlineStr">
        <is>
          <t>2026-06-08</t>
        </is>
      </c>
      <c r="R3899" t="inlineStr">
        <is>
          <t>+10%▶40% 익절 / +20%▶30% 익절 / +40%▶30% 익절</t>
        </is>
      </c>
      <c r="S3899" t="inlineStr">
        <is>
          <t>-3%▶70% 손절 / -5%▶20% 손절 / -10%▶10% 손절</t>
        </is>
      </c>
      <c r="T3899" t="inlineStr">
        <is>
          <t>매수 0.0005 / 매도 0.0025 / 슬리피지 0.0007</t>
        </is>
      </c>
    </row>
    <row r="3900">
      <c r="A3900" t="inlineStr">
        <is>
          <t>맥쿼리인프라|전체 평가기간|[수익극대화]+[변동성허용]</t>
        </is>
      </c>
      <c r="B3900" t="inlineStr">
        <is>
          <t>맥쿼리인프라</t>
        </is>
      </c>
      <c r="C3900" t="inlineStr">
        <is>
          <t>088980</t>
        </is>
      </c>
      <c r="D3900" t="inlineStr">
        <is>
          <t>전체 평가기간</t>
        </is>
      </c>
      <c r="E3900" t="inlineStr">
        <is>
          <t>[수익극대화]+[변동성허용]</t>
        </is>
      </c>
      <c r="F3900" t="inlineStr">
        <is>
          <t>[수익극대화]</t>
        </is>
      </c>
      <c r="G3900" t="inlineStr">
        <is>
          <t>[변동성허용]</t>
        </is>
      </c>
      <c r="H3900" t="n">
        <v>300000</v>
      </c>
      <c r="I3900" t="n">
        <v>11190</v>
      </c>
      <c r="J3900" t="n">
        <v>10810</v>
      </c>
      <c r="K3900" t="n">
        <v>-3.4</v>
      </c>
      <c r="L3900" t="n">
        <v>4.09</v>
      </c>
      <c r="M3900" t="n">
        <v>-1.29</v>
      </c>
      <c r="N3900" t="n">
        <v>50</v>
      </c>
      <c r="O3900" t="n">
        <v>2</v>
      </c>
      <c r="P3900" t="inlineStr">
        <is>
          <t>2026-01-02</t>
        </is>
      </c>
      <c r="Q3900" t="inlineStr">
        <is>
          <t>2026-06-08</t>
        </is>
      </c>
      <c r="R3900" t="inlineStr">
        <is>
          <t>+10%▶40% 익절 / +20%▶30% 익절 / +40%▶30% 익절</t>
        </is>
      </c>
      <c r="S3900" t="inlineStr">
        <is>
          <t>-5%▶50% 손절 / -10%▶30% 손절 / -15%▶20% 손절</t>
        </is>
      </c>
      <c r="T3900" t="inlineStr">
        <is>
          <t>매수 0.0005 / 매도 0.0025 / 슬리피지 0.0007</t>
        </is>
      </c>
    </row>
    <row r="3901">
      <c r="A3901" t="inlineStr">
        <is>
          <t>맥쿼리인프라|전체 평가기간|[수익극대화]+[버티기형]</t>
        </is>
      </c>
      <c r="B3901" t="inlineStr">
        <is>
          <t>맥쿼리인프라</t>
        </is>
      </c>
      <c r="C3901" t="inlineStr">
        <is>
          <t>088980</t>
        </is>
      </c>
      <c r="D3901" t="inlineStr">
        <is>
          <t>전체 평가기간</t>
        </is>
      </c>
      <c r="E3901" t="inlineStr">
        <is>
          <t>[수익극대화]+[버티기형]</t>
        </is>
      </c>
      <c r="F3901" t="inlineStr">
        <is>
          <t>[수익극대화]</t>
        </is>
      </c>
      <c r="G3901" t="inlineStr">
        <is>
          <t>[버티기형]</t>
        </is>
      </c>
      <c r="H3901" t="n">
        <v>300000</v>
      </c>
      <c r="I3901" t="n">
        <v>11190</v>
      </c>
      <c r="J3901" t="n">
        <v>10810</v>
      </c>
      <c r="K3901" t="n">
        <v>-3.4</v>
      </c>
      <c r="L3901" t="n">
        <v>4.09</v>
      </c>
      <c r="M3901" t="n">
        <v>-1.29</v>
      </c>
      <c r="N3901" t="n">
        <v>50</v>
      </c>
      <c r="O3901" t="n">
        <v>2</v>
      </c>
      <c r="P3901" t="inlineStr">
        <is>
          <t>2026-01-02</t>
        </is>
      </c>
      <c r="Q3901" t="inlineStr">
        <is>
          <t>2026-06-08</t>
        </is>
      </c>
      <c r="R3901" t="inlineStr">
        <is>
          <t>+10%▶40% 익절 / +20%▶30% 익절 / +40%▶30% 익절</t>
        </is>
      </c>
      <c r="S3901" t="inlineStr">
        <is>
          <t>-5%▶40% 손절 / -15%▶30% 손절 / -20%▶30% 손절</t>
        </is>
      </c>
      <c r="T3901" t="inlineStr">
        <is>
          <t>매수 0.0005 / 매도 0.0025 / 슬리피지 0.0007</t>
        </is>
      </c>
    </row>
    <row r="3902">
      <c r="A3902" t="inlineStr">
        <is>
          <t>우리금융지주|1개월 전에 샀다면|[초단타]+[칼손절]</t>
        </is>
      </c>
      <c r="B3902" t="inlineStr">
        <is>
          <t>우리금융지주</t>
        </is>
      </c>
      <c r="C3902" t="inlineStr">
        <is>
          <t>316140</t>
        </is>
      </c>
      <c r="D3902" t="inlineStr">
        <is>
          <t>1개월 전에 샀다면</t>
        </is>
      </c>
      <c r="E3902" t="inlineStr">
        <is>
          <t>[초단타]+[칼손절]</t>
        </is>
      </c>
      <c r="F3902" t="inlineStr">
        <is>
          <t>[초단타]</t>
        </is>
      </c>
      <c r="G3902" t="inlineStr">
        <is>
          <t>[칼손절]</t>
        </is>
      </c>
      <c r="H3902" t="n">
        <v>300000</v>
      </c>
      <c r="I3902" t="n">
        <v>32500</v>
      </c>
      <c r="J3902" t="n">
        <v>28650</v>
      </c>
      <c r="K3902" t="n">
        <v>-11.85</v>
      </c>
      <c r="L3902" t="n">
        <v>0</v>
      </c>
      <c r="M3902" t="n">
        <v>0</v>
      </c>
      <c r="N3902" t="n">
        <v>0</v>
      </c>
      <c r="O3902" t="n">
        <v>0</v>
      </c>
      <c r="P3902" t="inlineStr">
        <is>
          <t>2026-05-11</t>
        </is>
      </c>
      <c r="Q3902" t="inlineStr">
        <is>
          <t>2026-06-08</t>
        </is>
      </c>
      <c r="R3902" t="inlineStr">
        <is>
          <t>+3%▶70% 익절 / +5%▶20% 익절 / +10%▶10% 익절</t>
        </is>
      </c>
      <c r="S3902" t="inlineStr">
        <is>
          <t>-2%▶80% 손절 / -4%▶10% 손절 / -6%▶10% 손절</t>
        </is>
      </c>
      <c r="T3902" t="inlineStr">
        <is>
          <t>매수 0.0005 / 매도 0.0025 / 슬리피지 0.0007</t>
        </is>
      </c>
    </row>
    <row r="3903">
      <c r="A3903" t="inlineStr">
        <is>
          <t>우리금융지주|1개월 전에 샀다면|[초단타]+[정석방어]</t>
        </is>
      </c>
      <c r="B3903" t="inlineStr">
        <is>
          <t>우리금융지주</t>
        </is>
      </c>
      <c r="C3903" t="inlineStr">
        <is>
          <t>316140</t>
        </is>
      </c>
      <c r="D3903" t="inlineStr">
        <is>
          <t>1개월 전에 샀다면</t>
        </is>
      </c>
      <c r="E3903" t="inlineStr">
        <is>
          <t>[초단타]+[정석방어]</t>
        </is>
      </c>
      <c r="F3903" t="inlineStr">
        <is>
          <t>[초단타]</t>
        </is>
      </c>
      <c r="G3903" t="inlineStr">
        <is>
          <t>[정석방어]</t>
        </is>
      </c>
      <c r="H3903" t="n">
        <v>300000</v>
      </c>
      <c r="I3903" t="n">
        <v>32500</v>
      </c>
      <c r="J3903" t="n">
        <v>28650</v>
      </c>
      <c r="K3903" t="n">
        <v>-11.85</v>
      </c>
      <c r="L3903" t="n">
        <v>0</v>
      </c>
      <c r="M3903" t="n">
        <v>0</v>
      </c>
      <c r="N3903" t="n">
        <v>0</v>
      </c>
      <c r="O3903" t="n">
        <v>0</v>
      </c>
      <c r="P3903" t="inlineStr">
        <is>
          <t>2026-05-11</t>
        </is>
      </c>
      <c r="Q3903" t="inlineStr">
        <is>
          <t>2026-06-08</t>
        </is>
      </c>
      <c r="R3903" t="inlineStr">
        <is>
          <t>+3%▶70% 익절 / +5%▶20% 익절 / +10%▶10% 익절</t>
        </is>
      </c>
      <c r="S3903" t="inlineStr">
        <is>
          <t>-3%▶70% 손절 / -5%▶20% 손절 / -10%▶10% 손절</t>
        </is>
      </c>
      <c r="T3903" t="inlineStr">
        <is>
          <t>매수 0.0005 / 매도 0.0025 / 슬리피지 0.0007</t>
        </is>
      </c>
    </row>
    <row r="3904">
      <c r="A3904" t="inlineStr">
        <is>
          <t>우리금융지주|1개월 전에 샀다면|[초단타]+[변동성허용]</t>
        </is>
      </c>
      <c r="B3904" t="inlineStr">
        <is>
          <t>우리금융지주</t>
        </is>
      </c>
      <c r="C3904" t="inlineStr">
        <is>
          <t>316140</t>
        </is>
      </c>
      <c r="D3904" t="inlineStr">
        <is>
          <t>1개월 전에 샀다면</t>
        </is>
      </c>
      <c r="E3904" t="inlineStr">
        <is>
          <t>[초단타]+[변동성허용]</t>
        </is>
      </c>
      <c r="F3904" t="inlineStr">
        <is>
          <t>[초단타]</t>
        </is>
      </c>
      <c r="G3904" t="inlineStr">
        <is>
          <t>[변동성허용]</t>
        </is>
      </c>
      <c r="H3904" t="n">
        <v>300000</v>
      </c>
      <c r="I3904" t="n">
        <v>32500</v>
      </c>
      <c r="J3904" t="n">
        <v>28650</v>
      </c>
      <c r="K3904" t="n">
        <v>-11.85</v>
      </c>
      <c r="L3904" t="n">
        <v>0</v>
      </c>
      <c r="M3904" t="n">
        <v>0</v>
      </c>
      <c r="N3904" t="n">
        <v>0</v>
      </c>
      <c r="O3904" t="n">
        <v>0</v>
      </c>
      <c r="P3904" t="inlineStr">
        <is>
          <t>2026-05-11</t>
        </is>
      </c>
      <c r="Q3904" t="inlineStr">
        <is>
          <t>2026-06-08</t>
        </is>
      </c>
      <c r="R3904" t="inlineStr">
        <is>
          <t>+3%▶70% 익절 / +5%▶20% 익절 / +10%▶10% 익절</t>
        </is>
      </c>
      <c r="S3904" t="inlineStr">
        <is>
          <t>-5%▶50% 손절 / -10%▶30% 손절 / -15%▶20% 손절</t>
        </is>
      </c>
      <c r="T3904" t="inlineStr">
        <is>
          <t>매수 0.0005 / 매도 0.0025 / 슬리피지 0.0007</t>
        </is>
      </c>
    </row>
    <row r="3905">
      <c r="A3905" t="inlineStr">
        <is>
          <t>우리금융지주|1개월 전에 샀다면|[초단타]+[버티기형]</t>
        </is>
      </c>
      <c r="B3905" t="inlineStr">
        <is>
          <t>우리금융지주</t>
        </is>
      </c>
      <c r="C3905" t="inlineStr">
        <is>
          <t>316140</t>
        </is>
      </c>
      <c r="D3905" t="inlineStr">
        <is>
          <t>1개월 전에 샀다면</t>
        </is>
      </c>
      <c r="E3905" t="inlineStr">
        <is>
          <t>[초단타]+[버티기형]</t>
        </is>
      </c>
      <c r="F3905" t="inlineStr">
        <is>
          <t>[초단타]</t>
        </is>
      </c>
      <c r="G3905" t="inlineStr">
        <is>
          <t>[버티기형]</t>
        </is>
      </c>
      <c r="H3905" t="n">
        <v>300000</v>
      </c>
      <c r="I3905" t="n">
        <v>32500</v>
      </c>
      <c r="J3905" t="n">
        <v>28650</v>
      </c>
      <c r="K3905" t="n">
        <v>-11.85</v>
      </c>
      <c r="L3905" t="n">
        <v>0</v>
      </c>
      <c r="M3905" t="n">
        <v>0</v>
      </c>
      <c r="N3905" t="n">
        <v>0</v>
      </c>
      <c r="O3905" t="n">
        <v>0</v>
      </c>
      <c r="P3905" t="inlineStr">
        <is>
          <t>2026-05-11</t>
        </is>
      </c>
      <c r="Q3905" t="inlineStr">
        <is>
          <t>2026-06-08</t>
        </is>
      </c>
      <c r="R3905" t="inlineStr">
        <is>
          <t>+3%▶70% 익절 / +5%▶20% 익절 / +10%▶10% 익절</t>
        </is>
      </c>
      <c r="S3905" t="inlineStr">
        <is>
          <t>-5%▶40% 손절 / -15%▶30% 손절 / -20%▶30% 손절</t>
        </is>
      </c>
      <c r="T3905" t="inlineStr">
        <is>
          <t>매수 0.0005 / 매도 0.0025 / 슬리피지 0.0007</t>
        </is>
      </c>
    </row>
    <row r="3906">
      <c r="A3906" t="inlineStr">
        <is>
          <t>우리금융지주|1개월 전에 샀다면|[단기스윙]+[칼손절]</t>
        </is>
      </c>
      <c r="B3906" t="inlineStr">
        <is>
          <t>우리금융지주</t>
        </is>
      </c>
      <c r="C3906" t="inlineStr">
        <is>
          <t>316140</t>
        </is>
      </c>
      <c r="D3906" t="inlineStr">
        <is>
          <t>1개월 전에 샀다면</t>
        </is>
      </c>
      <c r="E3906" t="inlineStr">
        <is>
          <t>[단기스윙]+[칼손절]</t>
        </is>
      </c>
      <c r="F3906" t="inlineStr">
        <is>
          <t>[단기스윙]</t>
        </is>
      </c>
      <c r="G3906" t="inlineStr">
        <is>
          <t>[칼손절]</t>
        </is>
      </c>
      <c r="H3906" t="n">
        <v>300000</v>
      </c>
      <c r="I3906" t="n">
        <v>32500</v>
      </c>
      <c r="J3906" t="n">
        <v>28650</v>
      </c>
      <c r="K3906" t="n">
        <v>-11.85</v>
      </c>
      <c r="L3906" t="n">
        <v>0</v>
      </c>
      <c r="M3906" t="n">
        <v>0</v>
      </c>
      <c r="N3906" t="n">
        <v>0</v>
      </c>
      <c r="O3906" t="n">
        <v>0</v>
      </c>
      <c r="P3906" t="inlineStr">
        <is>
          <t>2026-05-11</t>
        </is>
      </c>
      <c r="Q3906" t="inlineStr">
        <is>
          <t>2026-06-08</t>
        </is>
      </c>
      <c r="R3906" t="inlineStr">
        <is>
          <t>+5%▶60% 익절 / +10%▶30% 익절 / +20%▶10% 익절</t>
        </is>
      </c>
      <c r="S3906" t="inlineStr">
        <is>
          <t>-2%▶80% 손절 / -4%▶10% 손절 / -6%▶10% 손절</t>
        </is>
      </c>
      <c r="T3906" t="inlineStr">
        <is>
          <t>매수 0.0005 / 매도 0.0025 / 슬리피지 0.0007</t>
        </is>
      </c>
    </row>
    <row r="3907">
      <c r="A3907" t="inlineStr">
        <is>
          <t>우리금융지주|1개월 전에 샀다면|[단기스윙]+[정석방어]</t>
        </is>
      </c>
      <c r="B3907" t="inlineStr">
        <is>
          <t>우리금융지주</t>
        </is>
      </c>
      <c r="C3907" t="inlineStr">
        <is>
          <t>316140</t>
        </is>
      </c>
      <c r="D3907" t="inlineStr">
        <is>
          <t>1개월 전에 샀다면</t>
        </is>
      </c>
      <c r="E3907" t="inlineStr">
        <is>
          <t>[단기스윙]+[정석방어]</t>
        </is>
      </c>
      <c r="F3907" t="inlineStr">
        <is>
          <t>[단기스윙]</t>
        </is>
      </c>
      <c r="G3907" t="inlineStr">
        <is>
          <t>[정석방어]</t>
        </is>
      </c>
      <c r="H3907" t="n">
        <v>300000</v>
      </c>
      <c r="I3907" t="n">
        <v>32500</v>
      </c>
      <c r="J3907" t="n">
        <v>28650</v>
      </c>
      <c r="K3907" t="n">
        <v>-11.85</v>
      </c>
      <c r="L3907" t="n">
        <v>0</v>
      </c>
      <c r="M3907" t="n">
        <v>0</v>
      </c>
      <c r="N3907" t="n">
        <v>0</v>
      </c>
      <c r="O3907" t="n">
        <v>0</v>
      </c>
      <c r="P3907" t="inlineStr">
        <is>
          <t>2026-05-11</t>
        </is>
      </c>
      <c r="Q3907" t="inlineStr">
        <is>
          <t>2026-06-08</t>
        </is>
      </c>
      <c r="R3907" t="inlineStr">
        <is>
          <t>+5%▶60% 익절 / +10%▶30% 익절 / +20%▶10% 익절</t>
        </is>
      </c>
      <c r="S3907" t="inlineStr">
        <is>
          <t>-3%▶70% 손절 / -5%▶20% 손절 / -10%▶10% 손절</t>
        </is>
      </c>
      <c r="T3907" t="inlineStr">
        <is>
          <t>매수 0.0005 / 매도 0.0025 / 슬리피지 0.0007</t>
        </is>
      </c>
    </row>
    <row r="3908">
      <c r="A3908" t="inlineStr">
        <is>
          <t>우리금융지주|1개월 전에 샀다면|[단기스윙]+[변동성허용]</t>
        </is>
      </c>
      <c r="B3908" t="inlineStr">
        <is>
          <t>우리금융지주</t>
        </is>
      </c>
      <c r="C3908" t="inlineStr">
        <is>
          <t>316140</t>
        </is>
      </c>
      <c r="D3908" t="inlineStr">
        <is>
          <t>1개월 전에 샀다면</t>
        </is>
      </c>
      <c r="E3908" t="inlineStr">
        <is>
          <t>[단기스윙]+[변동성허용]</t>
        </is>
      </c>
      <c r="F3908" t="inlineStr">
        <is>
          <t>[단기스윙]</t>
        </is>
      </c>
      <c r="G3908" t="inlineStr">
        <is>
          <t>[변동성허용]</t>
        </is>
      </c>
      <c r="H3908" t="n">
        <v>300000</v>
      </c>
      <c r="I3908" t="n">
        <v>32500</v>
      </c>
      <c r="J3908" t="n">
        <v>28650</v>
      </c>
      <c r="K3908" t="n">
        <v>-11.85</v>
      </c>
      <c r="L3908" t="n">
        <v>0</v>
      </c>
      <c r="M3908" t="n">
        <v>0</v>
      </c>
      <c r="N3908" t="n">
        <v>0</v>
      </c>
      <c r="O3908" t="n">
        <v>0</v>
      </c>
      <c r="P3908" t="inlineStr">
        <is>
          <t>2026-05-11</t>
        </is>
      </c>
      <c r="Q3908" t="inlineStr">
        <is>
          <t>2026-06-08</t>
        </is>
      </c>
      <c r="R3908" t="inlineStr">
        <is>
          <t>+5%▶60% 익절 / +10%▶30% 익절 / +20%▶10% 익절</t>
        </is>
      </c>
      <c r="S3908" t="inlineStr">
        <is>
          <t>-5%▶50% 손절 / -10%▶30% 손절 / -15%▶20% 손절</t>
        </is>
      </c>
      <c r="T3908" t="inlineStr">
        <is>
          <t>매수 0.0005 / 매도 0.0025 / 슬리피지 0.0007</t>
        </is>
      </c>
    </row>
    <row r="3909">
      <c r="A3909" t="inlineStr">
        <is>
          <t>우리금융지주|1개월 전에 샀다면|[단기스윙]+[버티기형]</t>
        </is>
      </c>
      <c r="B3909" t="inlineStr">
        <is>
          <t>우리금융지주</t>
        </is>
      </c>
      <c r="C3909" t="inlineStr">
        <is>
          <t>316140</t>
        </is>
      </c>
      <c r="D3909" t="inlineStr">
        <is>
          <t>1개월 전에 샀다면</t>
        </is>
      </c>
      <c r="E3909" t="inlineStr">
        <is>
          <t>[단기스윙]+[버티기형]</t>
        </is>
      </c>
      <c r="F3909" t="inlineStr">
        <is>
          <t>[단기스윙]</t>
        </is>
      </c>
      <c r="G3909" t="inlineStr">
        <is>
          <t>[버티기형]</t>
        </is>
      </c>
      <c r="H3909" t="n">
        <v>300000</v>
      </c>
      <c r="I3909" t="n">
        <v>32500</v>
      </c>
      <c r="J3909" t="n">
        <v>28650</v>
      </c>
      <c r="K3909" t="n">
        <v>-11.85</v>
      </c>
      <c r="L3909" t="n">
        <v>0</v>
      </c>
      <c r="M3909" t="n">
        <v>0</v>
      </c>
      <c r="N3909" t="n">
        <v>0</v>
      </c>
      <c r="O3909" t="n">
        <v>0</v>
      </c>
      <c r="P3909" t="inlineStr">
        <is>
          <t>2026-05-11</t>
        </is>
      </c>
      <c r="Q3909" t="inlineStr">
        <is>
          <t>2026-06-08</t>
        </is>
      </c>
      <c r="R3909" t="inlineStr">
        <is>
          <t>+5%▶60% 익절 / +10%▶30% 익절 / +20%▶10% 익절</t>
        </is>
      </c>
      <c r="S3909" t="inlineStr">
        <is>
          <t>-5%▶40% 손절 / -15%▶30% 손절 / -20%▶30% 손절</t>
        </is>
      </c>
      <c r="T3909" t="inlineStr">
        <is>
          <t>매수 0.0005 / 매도 0.0025 / 슬리피지 0.0007</t>
        </is>
      </c>
    </row>
    <row r="3910">
      <c r="A3910" t="inlineStr">
        <is>
          <t>우리금융지주|1개월 전에 샀다면|[대표님룰]+[칼손절]</t>
        </is>
      </c>
      <c r="B3910" t="inlineStr">
        <is>
          <t>우리금융지주</t>
        </is>
      </c>
      <c r="C3910" t="inlineStr">
        <is>
          <t>316140</t>
        </is>
      </c>
      <c r="D3910" t="inlineStr">
        <is>
          <t>1개월 전에 샀다면</t>
        </is>
      </c>
      <c r="E3910" t="inlineStr">
        <is>
          <t>[대표님룰]+[칼손절]</t>
        </is>
      </c>
      <c r="F3910" t="inlineStr">
        <is>
          <t>[대표님룰]</t>
        </is>
      </c>
      <c r="G3910" t="inlineStr">
        <is>
          <t>[칼손절]</t>
        </is>
      </c>
      <c r="H3910" t="n">
        <v>300000</v>
      </c>
      <c r="I3910" t="n">
        <v>32500</v>
      </c>
      <c r="J3910" t="n">
        <v>28650</v>
      </c>
      <c r="K3910" t="n">
        <v>-11.85</v>
      </c>
      <c r="L3910" t="n">
        <v>0</v>
      </c>
      <c r="M3910" t="n">
        <v>0</v>
      </c>
      <c r="N3910" t="n">
        <v>0</v>
      </c>
      <c r="O3910" t="n">
        <v>0</v>
      </c>
      <c r="P3910" t="inlineStr">
        <is>
          <t>2026-05-11</t>
        </is>
      </c>
      <c r="Q3910" t="inlineStr">
        <is>
          <t>2026-06-08</t>
        </is>
      </c>
      <c r="R3910" t="inlineStr">
        <is>
          <t>+5%▶60% 익절 / +10%▶30% 익절 / +30%▶10% 익절</t>
        </is>
      </c>
      <c r="S3910" t="inlineStr">
        <is>
          <t>-2%▶80% 손절 / -4%▶10% 손절 / -6%▶10% 손절</t>
        </is>
      </c>
      <c r="T3910" t="inlineStr">
        <is>
          <t>매수 0.0005 / 매도 0.0025 / 슬리피지 0.0007</t>
        </is>
      </c>
    </row>
    <row r="3911">
      <c r="A3911" t="inlineStr">
        <is>
          <t>우리금융지주|1개월 전에 샀다면|[대표님룰]+[정석방어]</t>
        </is>
      </c>
      <c r="B3911" t="inlineStr">
        <is>
          <t>우리금융지주</t>
        </is>
      </c>
      <c r="C3911" t="inlineStr">
        <is>
          <t>316140</t>
        </is>
      </c>
      <c r="D3911" t="inlineStr">
        <is>
          <t>1개월 전에 샀다면</t>
        </is>
      </c>
      <c r="E3911" t="inlineStr">
        <is>
          <t>[대표님룰]+[정석방어]</t>
        </is>
      </c>
      <c r="F3911" t="inlineStr">
        <is>
          <t>[대표님룰]</t>
        </is>
      </c>
      <c r="G3911" t="inlineStr">
        <is>
          <t>[정석방어]</t>
        </is>
      </c>
      <c r="H3911" t="n">
        <v>300000</v>
      </c>
      <c r="I3911" t="n">
        <v>32500</v>
      </c>
      <c r="J3911" t="n">
        <v>28650</v>
      </c>
      <c r="K3911" t="n">
        <v>-11.85</v>
      </c>
      <c r="L3911" t="n">
        <v>0</v>
      </c>
      <c r="M3911" t="n">
        <v>0</v>
      </c>
      <c r="N3911" t="n">
        <v>0</v>
      </c>
      <c r="O3911" t="n">
        <v>0</v>
      </c>
      <c r="P3911" t="inlineStr">
        <is>
          <t>2026-05-11</t>
        </is>
      </c>
      <c r="Q3911" t="inlineStr">
        <is>
          <t>2026-06-08</t>
        </is>
      </c>
      <c r="R3911" t="inlineStr">
        <is>
          <t>+5%▶60% 익절 / +10%▶30% 익절 / +30%▶10% 익절</t>
        </is>
      </c>
      <c r="S3911" t="inlineStr">
        <is>
          <t>-3%▶70% 손절 / -5%▶20% 손절 / -10%▶10% 손절</t>
        </is>
      </c>
      <c r="T3911" t="inlineStr">
        <is>
          <t>매수 0.0005 / 매도 0.0025 / 슬리피지 0.0007</t>
        </is>
      </c>
    </row>
    <row r="3912">
      <c r="A3912" t="inlineStr">
        <is>
          <t>우리금융지주|1개월 전에 샀다면|[대표님룰]+[변동성허용]</t>
        </is>
      </c>
      <c r="B3912" t="inlineStr">
        <is>
          <t>우리금융지주</t>
        </is>
      </c>
      <c r="C3912" t="inlineStr">
        <is>
          <t>316140</t>
        </is>
      </c>
      <c r="D3912" t="inlineStr">
        <is>
          <t>1개월 전에 샀다면</t>
        </is>
      </c>
      <c r="E3912" t="inlineStr">
        <is>
          <t>[대표님룰]+[변동성허용]</t>
        </is>
      </c>
      <c r="F3912" t="inlineStr">
        <is>
          <t>[대표님룰]</t>
        </is>
      </c>
      <c r="G3912" t="inlineStr">
        <is>
          <t>[변동성허용]</t>
        </is>
      </c>
      <c r="H3912" t="n">
        <v>300000</v>
      </c>
      <c r="I3912" t="n">
        <v>32500</v>
      </c>
      <c r="J3912" t="n">
        <v>28650</v>
      </c>
      <c r="K3912" t="n">
        <v>-11.85</v>
      </c>
      <c r="L3912" t="n">
        <v>0</v>
      </c>
      <c r="M3912" t="n">
        <v>0</v>
      </c>
      <c r="N3912" t="n">
        <v>0</v>
      </c>
      <c r="O3912" t="n">
        <v>0</v>
      </c>
      <c r="P3912" t="inlineStr">
        <is>
          <t>2026-05-11</t>
        </is>
      </c>
      <c r="Q3912" t="inlineStr">
        <is>
          <t>2026-06-08</t>
        </is>
      </c>
      <c r="R3912" t="inlineStr">
        <is>
          <t>+5%▶60% 익절 / +10%▶30% 익절 / +30%▶10% 익절</t>
        </is>
      </c>
      <c r="S3912" t="inlineStr">
        <is>
          <t>-5%▶50% 손절 / -10%▶30% 손절 / -15%▶20% 손절</t>
        </is>
      </c>
      <c r="T3912" t="inlineStr">
        <is>
          <t>매수 0.0005 / 매도 0.0025 / 슬리피지 0.0007</t>
        </is>
      </c>
    </row>
    <row r="3913">
      <c r="A3913" t="inlineStr">
        <is>
          <t>우리금융지주|1개월 전에 샀다면|[대표님룰]+[버티기형]</t>
        </is>
      </c>
      <c r="B3913" t="inlineStr">
        <is>
          <t>우리금융지주</t>
        </is>
      </c>
      <c r="C3913" t="inlineStr">
        <is>
          <t>316140</t>
        </is>
      </c>
      <c r="D3913" t="inlineStr">
        <is>
          <t>1개월 전에 샀다면</t>
        </is>
      </c>
      <c r="E3913" t="inlineStr">
        <is>
          <t>[대표님룰]+[버티기형]</t>
        </is>
      </c>
      <c r="F3913" t="inlineStr">
        <is>
          <t>[대표님룰]</t>
        </is>
      </c>
      <c r="G3913" t="inlineStr">
        <is>
          <t>[버티기형]</t>
        </is>
      </c>
      <c r="H3913" t="n">
        <v>300000</v>
      </c>
      <c r="I3913" t="n">
        <v>32500</v>
      </c>
      <c r="J3913" t="n">
        <v>28650</v>
      </c>
      <c r="K3913" t="n">
        <v>-11.85</v>
      </c>
      <c r="L3913" t="n">
        <v>0</v>
      </c>
      <c r="M3913" t="n">
        <v>0</v>
      </c>
      <c r="N3913" t="n">
        <v>0</v>
      </c>
      <c r="O3913" t="n">
        <v>0</v>
      </c>
      <c r="P3913" t="inlineStr">
        <is>
          <t>2026-05-11</t>
        </is>
      </c>
      <c r="Q3913" t="inlineStr">
        <is>
          <t>2026-06-08</t>
        </is>
      </c>
      <c r="R3913" t="inlineStr">
        <is>
          <t>+5%▶60% 익절 / +10%▶30% 익절 / +30%▶10% 익절</t>
        </is>
      </c>
      <c r="S3913" t="inlineStr">
        <is>
          <t>-5%▶40% 손절 / -15%▶30% 손절 / -20%▶30% 손절</t>
        </is>
      </c>
      <c r="T3913" t="inlineStr">
        <is>
          <t>매수 0.0005 / 매도 0.0025 / 슬리피지 0.0007</t>
        </is>
      </c>
    </row>
    <row r="3914">
      <c r="A3914" t="inlineStr">
        <is>
          <t>우리금융지주|1개월 전에 샀다면|[중기추세]+[칼손절]</t>
        </is>
      </c>
      <c r="B3914" t="inlineStr">
        <is>
          <t>우리금융지주</t>
        </is>
      </c>
      <c r="C3914" t="inlineStr">
        <is>
          <t>316140</t>
        </is>
      </c>
      <c r="D3914" t="inlineStr">
        <is>
          <t>1개월 전에 샀다면</t>
        </is>
      </c>
      <c r="E3914" t="inlineStr">
        <is>
          <t>[중기추세]+[칼손절]</t>
        </is>
      </c>
      <c r="F3914" t="inlineStr">
        <is>
          <t>[중기추세]</t>
        </is>
      </c>
      <c r="G3914" t="inlineStr">
        <is>
          <t>[칼손절]</t>
        </is>
      </c>
      <c r="H3914" t="n">
        <v>300000</v>
      </c>
      <c r="I3914" t="n">
        <v>32500</v>
      </c>
      <c r="J3914" t="n">
        <v>28650</v>
      </c>
      <c r="K3914" t="n">
        <v>-11.85</v>
      </c>
      <c r="L3914" t="n">
        <v>0</v>
      </c>
      <c r="M3914" t="n">
        <v>0</v>
      </c>
      <c r="N3914" t="n">
        <v>0</v>
      </c>
      <c r="O3914" t="n">
        <v>0</v>
      </c>
      <c r="P3914" t="inlineStr">
        <is>
          <t>2026-05-11</t>
        </is>
      </c>
      <c r="Q3914" t="inlineStr">
        <is>
          <t>2026-06-08</t>
        </is>
      </c>
      <c r="R3914" t="inlineStr">
        <is>
          <t>+10%▶50% 익절 / +20%▶30% 익절 / +30%▶20% 익절</t>
        </is>
      </c>
      <c r="S3914" t="inlineStr">
        <is>
          <t>-2%▶80% 손절 / -4%▶10% 손절 / -6%▶10% 손절</t>
        </is>
      </c>
      <c r="T3914" t="inlineStr">
        <is>
          <t>매수 0.0005 / 매도 0.0025 / 슬리피지 0.0007</t>
        </is>
      </c>
    </row>
    <row r="3915">
      <c r="A3915" t="inlineStr">
        <is>
          <t>우리금융지주|1개월 전에 샀다면|[중기추세]+[정석방어]</t>
        </is>
      </c>
      <c r="B3915" t="inlineStr">
        <is>
          <t>우리금융지주</t>
        </is>
      </c>
      <c r="C3915" t="inlineStr">
        <is>
          <t>316140</t>
        </is>
      </c>
      <c r="D3915" t="inlineStr">
        <is>
          <t>1개월 전에 샀다면</t>
        </is>
      </c>
      <c r="E3915" t="inlineStr">
        <is>
          <t>[중기추세]+[정석방어]</t>
        </is>
      </c>
      <c r="F3915" t="inlineStr">
        <is>
          <t>[중기추세]</t>
        </is>
      </c>
      <c r="G3915" t="inlineStr">
        <is>
          <t>[정석방어]</t>
        </is>
      </c>
      <c r="H3915" t="n">
        <v>300000</v>
      </c>
      <c r="I3915" t="n">
        <v>32500</v>
      </c>
      <c r="J3915" t="n">
        <v>28650</v>
      </c>
      <c r="K3915" t="n">
        <v>-11.85</v>
      </c>
      <c r="L3915" t="n">
        <v>0</v>
      </c>
      <c r="M3915" t="n">
        <v>0</v>
      </c>
      <c r="N3915" t="n">
        <v>0</v>
      </c>
      <c r="O3915" t="n">
        <v>0</v>
      </c>
      <c r="P3915" t="inlineStr">
        <is>
          <t>2026-05-11</t>
        </is>
      </c>
      <c r="Q3915" t="inlineStr">
        <is>
          <t>2026-06-08</t>
        </is>
      </c>
      <c r="R3915" t="inlineStr">
        <is>
          <t>+10%▶50% 익절 / +20%▶30% 익절 / +30%▶20% 익절</t>
        </is>
      </c>
      <c r="S3915" t="inlineStr">
        <is>
          <t>-3%▶70% 손절 / -5%▶20% 손절 / -10%▶10% 손절</t>
        </is>
      </c>
      <c r="T3915" t="inlineStr">
        <is>
          <t>매수 0.0005 / 매도 0.0025 / 슬리피지 0.0007</t>
        </is>
      </c>
    </row>
    <row r="3916">
      <c r="A3916" t="inlineStr">
        <is>
          <t>우리금융지주|1개월 전에 샀다면|[중기추세]+[변동성허용]</t>
        </is>
      </c>
      <c r="B3916" t="inlineStr">
        <is>
          <t>우리금융지주</t>
        </is>
      </c>
      <c r="C3916" t="inlineStr">
        <is>
          <t>316140</t>
        </is>
      </c>
      <c r="D3916" t="inlineStr">
        <is>
          <t>1개월 전에 샀다면</t>
        </is>
      </c>
      <c r="E3916" t="inlineStr">
        <is>
          <t>[중기추세]+[변동성허용]</t>
        </is>
      </c>
      <c r="F3916" t="inlineStr">
        <is>
          <t>[중기추세]</t>
        </is>
      </c>
      <c r="G3916" t="inlineStr">
        <is>
          <t>[변동성허용]</t>
        </is>
      </c>
      <c r="H3916" t="n">
        <v>300000</v>
      </c>
      <c r="I3916" t="n">
        <v>32500</v>
      </c>
      <c r="J3916" t="n">
        <v>28650</v>
      </c>
      <c r="K3916" t="n">
        <v>-11.85</v>
      </c>
      <c r="L3916" t="n">
        <v>0</v>
      </c>
      <c r="M3916" t="n">
        <v>0</v>
      </c>
      <c r="N3916" t="n">
        <v>0</v>
      </c>
      <c r="O3916" t="n">
        <v>0</v>
      </c>
      <c r="P3916" t="inlineStr">
        <is>
          <t>2026-05-11</t>
        </is>
      </c>
      <c r="Q3916" t="inlineStr">
        <is>
          <t>2026-06-08</t>
        </is>
      </c>
      <c r="R3916" t="inlineStr">
        <is>
          <t>+10%▶50% 익절 / +20%▶30% 익절 / +30%▶20% 익절</t>
        </is>
      </c>
      <c r="S3916" t="inlineStr">
        <is>
          <t>-5%▶50% 손절 / -10%▶30% 손절 / -15%▶20% 손절</t>
        </is>
      </c>
      <c r="T3916" t="inlineStr">
        <is>
          <t>매수 0.0005 / 매도 0.0025 / 슬리피지 0.0007</t>
        </is>
      </c>
    </row>
    <row r="3917">
      <c r="A3917" t="inlineStr">
        <is>
          <t>우리금융지주|1개월 전에 샀다면|[중기추세]+[버티기형]</t>
        </is>
      </c>
      <c r="B3917" t="inlineStr">
        <is>
          <t>우리금융지주</t>
        </is>
      </c>
      <c r="C3917" t="inlineStr">
        <is>
          <t>316140</t>
        </is>
      </c>
      <c r="D3917" t="inlineStr">
        <is>
          <t>1개월 전에 샀다면</t>
        </is>
      </c>
      <c r="E3917" t="inlineStr">
        <is>
          <t>[중기추세]+[버티기형]</t>
        </is>
      </c>
      <c r="F3917" t="inlineStr">
        <is>
          <t>[중기추세]</t>
        </is>
      </c>
      <c r="G3917" t="inlineStr">
        <is>
          <t>[버티기형]</t>
        </is>
      </c>
      <c r="H3917" t="n">
        <v>300000</v>
      </c>
      <c r="I3917" t="n">
        <v>32500</v>
      </c>
      <c r="J3917" t="n">
        <v>28650</v>
      </c>
      <c r="K3917" t="n">
        <v>-11.85</v>
      </c>
      <c r="L3917" t="n">
        <v>0</v>
      </c>
      <c r="M3917" t="n">
        <v>0</v>
      </c>
      <c r="N3917" t="n">
        <v>0</v>
      </c>
      <c r="O3917" t="n">
        <v>0</v>
      </c>
      <c r="P3917" t="inlineStr">
        <is>
          <t>2026-05-11</t>
        </is>
      </c>
      <c r="Q3917" t="inlineStr">
        <is>
          <t>2026-06-08</t>
        </is>
      </c>
      <c r="R3917" t="inlineStr">
        <is>
          <t>+10%▶50% 익절 / +20%▶30% 익절 / +30%▶20% 익절</t>
        </is>
      </c>
      <c r="S3917" t="inlineStr">
        <is>
          <t>-5%▶40% 손절 / -15%▶30% 손절 / -20%▶30% 손절</t>
        </is>
      </c>
      <c r="T3917" t="inlineStr">
        <is>
          <t>매수 0.0005 / 매도 0.0025 / 슬리피지 0.0007</t>
        </is>
      </c>
    </row>
    <row r="3918">
      <c r="A3918" t="inlineStr">
        <is>
          <t>우리금융지주|1개월 전에 샀다면|[수익극대화]+[칼손절]</t>
        </is>
      </c>
      <c r="B3918" t="inlineStr">
        <is>
          <t>우리금융지주</t>
        </is>
      </c>
      <c r="C3918" t="inlineStr">
        <is>
          <t>316140</t>
        </is>
      </c>
      <c r="D3918" t="inlineStr">
        <is>
          <t>1개월 전에 샀다면</t>
        </is>
      </c>
      <c r="E3918" t="inlineStr">
        <is>
          <t>[수익극대화]+[칼손절]</t>
        </is>
      </c>
      <c r="F3918" t="inlineStr">
        <is>
          <t>[수익극대화]</t>
        </is>
      </c>
      <c r="G3918" t="inlineStr">
        <is>
          <t>[칼손절]</t>
        </is>
      </c>
      <c r="H3918" t="n">
        <v>300000</v>
      </c>
      <c r="I3918" t="n">
        <v>32500</v>
      </c>
      <c r="J3918" t="n">
        <v>28650</v>
      </c>
      <c r="K3918" t="n">
        <v>-11.85</v>
      </c>
      <c r="L3918" t="n">
        <v>0</v>
      </c>
      <c r="M3918" t="n">
        <v>0</v>
      </c>
      <c r="N3918" t="n">
        <v>0</v>
      </c>
      <c r="O3918" t="n">
        <v>0</v>
      </c>
      <c r="P3918" t="inlineStr">
        <is>
          <t>2026-05-11</t>
        </is>
      </c>
      <c r="Q3918" t="inlineStr">
        <is>
          <t>2026-06-08</t>
        </is>
      </c>
      <c r="R3918" t="inlineStr">
        <is>
          <t>+10%▶40% 익절 / +20%▶30% 익절 / +40%▶30% 익절</t>
        </is>
      </c>
      <c r="S3918" t="inlineStr">
        <is>
          <t>-2%▶80% 손절 / -4%▶10% 손절 / -6%▶10% 손절</t>
        </is>
      </c>
      <c r="T3918" t="inlineStr">
        <is>
          <t>매수 0.0005 / 매도 0.0025 / 슬리피지 0.0007</t>
        </is>
      </c>
    </row>
    <row r="3919">
      <c r="A3919" t="inlineStr">
        <is>
          <t>우리금융지주|1개월 전에 샀다면|[수익극대화]+[정석방어]</t>
        </is>
      </c>
      <c r="B3919" t="inlineStr">
        <is>
          <t>우리금융지주</t>
        </is>
      </c>
      <c r="C3919" t="inlineStr">
        <is>
          <t>316140</t>
        </is>
      </c>
      <c r="D3919" t="inlineStr">
        <is>
          <t>1개월 전에 샀다면</t>
        </is>
      </c>
      <c r="E3919" t="inlineStr">
        <is>
          <t>[수익극대화]+[정석방어]</t>
        </is>
      </c>
      <c r="F3919" t="inlineStr">
        <is>
          <t>[수익극대화]</t>
        </is>
      </c>
      <c r="G3919" t="inlineStr">
        <is>
          <t>[정석방어]</t>
        </is>
      </c>
      <c r="H3919" t="n">
        <v>300000</v>
      </c>
      <c r="I3919" t="n">
        <v>32500</v>
      </c>
      <c r="J3919" t="n">
        <v>28650</v>
      </c>
      <c r="K3919" t="n">
        <v>-11.85</v>
      </c>
      <c r="L3919" t="n">
        <v>0</v>
      </c>
      <c r="M3919" t="n">
        <v>0</v>
      </c>
      <c r="N3919" t="n">
        <v>0</v>
      </c>
      <c r="O3919" t="n">
        <v>0</v>
      </c>
      <c r="P3919" t="inlineStr">
        <is>
          <t>2026-05-11</t>
        </is>
      </c>
      <c r="Q3919" t="inlineStr">
        <is>
          <t>2026-06-08</t>
        </is>
      </c>
      <c r="R3919" t="inlineStr">
        <is>
          <t>+10%▶40% 익절 / +20%▶30% 익절 / +40%▶30% 익절</t>
        </is>
      </c>
      <c r="S3919" t="inlineStr">
        <is>
          <t>-3%▶70% 손절 / -5%▶20% 손절 / -10%▶10% 손절</t>
        </is>
      </c>
      <c r="T3919" t="inlineStr">
        <is>
          <t>매수 0.0005 / 매도 0.0025 / 슬리피지 0.0007</t>
        </is>
      </c>
    </row>
    <row r="3920">
      <c r="A3920" t="inlineStr">
        <is>
          <t>우리금융지주|1개월 전에 샀다면|[수익극대화]+[변동성허용]</t>
        </is>
      </c>
      <c r="B3920" t="inlineStr">
        <is>
          <t>우리금융지주</t>
        </is>
      </c>
      <c r="C3920" t="inlineStr">
        <is>
          <t>316140</t>
        </is>
      </c>
      <c r="D3920" t="inlineStr">
        <is>
          <t>1개월 전에 샀다면</t>
        </is>
      </c>
      <c r="E3920" t="inlineStr">
        <is>
          <t>[수익극대화]+[변동성허용]</t>
        </is>
      </c>
      <c r="F3920" t="inlineStr">
        <is>
          <t>[수익극대화]</t>
        </is>
      </c>
      <c r="G3920" t="inlineStr">
        <is>
          <t>[변동성허용]</t>
        </is>
      </c>
      <c r="H3920" t="n">
        <v>300000</v>
      </c>
      <c r="I3920" t="n">
        <v>32500</v>
      </c>
      <c r="J3920" t="n">
        <v>28650</v>
      </c>
      <c r="K3920" t="n">
        <v>-11.85</v>
      </c>
      <c r="L3920" t="n">
        <v>0</v>
      </c>
      <c r="M3920" t="n">
        <v>0</v>
      </c>
      <c r="N3920" t="n">
        <v>0</v>
      </c>
      <c r="O3920" t="n">
        <v>0</v>
      </c>
      <c r="P3920" t="inlineStr">
        <is>
          <t>2026-05-11</t>
        </is>
      </c>
      <c r="Q3920" t="inlineStr">
        <is>
          <t>2026-06-08</t>
        </is>
      </c>
      <c r="R3920" t="inlineStr">
        <is>
          <t>+10%▶40% 익절 / +20%▶30% 익절 / +40%▶30% 익절</t>
        </is>
      </c>
      <c r="S3920" t="inlineStr">
        <is>
          <t>-5%▶50% 손절 / -10%▶30% 손절 / -15%▶20% 손절</t>
        </is>
      </c>
      <c r="T3920" t="inlineStr">
        <is>
          <t>매수 0.0005 / 매도 0.0025 / 슬리피지 0.0007</t>
        </is>
      </c>
    </row>
    <row r="3921">
      <c r="A3921" t="inlineStr">
        <is>
          <t>우리금융지주|1개월 전에 샀다면|[수익극대화]+[버티기형]</t>
        </is>
      </c>
      <c r="B3921" t="inlineStr">
        <is>
          <t>우리금융지주</t>
        </is>
      </c>
      <c r="C3921" t="inlineStr">
        <is>
          <t>316140</t>
        </is>
      </c>
      <c r="D3921" t="inlineStr">
        <is>
          <t>1개월 전에 샀다면</t>
        </is>
      </c>
      <c r="E3921" t="inlineStr">
        <is>
          <t>[수익극대화]+[버티기형]</t>
        </is>
      </c>
      <c r="F3921" t="inlineStr">
        <is>
          <t>[수익극대화]</t>
        </is>
      </c>
      <c r="G3921" t="inlineStr">
        <is>
          <t>[버티기형]</t>
        </is>
      </c>
      <c r="H3921" t="n">
        <v>300000</v>
      </c>
      <c r="I3921" t="n">
        <v>32500</v>
      </c>
      <c r="J3921" t="n">
        <v>28650</v>
      </c>
      <c r="K3921" t="n">
        <v>-11.85</v>
      </c>
      <c r="L3921" t="n">
        <v>0</v>
      </c>
      <c r="M3921" t="n">
        <v>0</v>
      </c>
      <c r="N3921" t="n">
        <v>0</v>
      </c>
      <c r="O3921" t="n">
        <v>0</v>
      </c>
      <c r="P3921" t="inlineStr">
        <is>
          <t>2026-05-11</t>
        </is>
      </c>
      <c r="Q3921" t="inlineStr">
        <is>
          <t>2026-06-08</t>
        </is>
      </c>
      <c r="R3921" t="inlineStr">
        <is>
          <t>+10%▶40% 익절 / +20%▶30% 익절 / +40%▶30% 익절</t>
        </is>
      </c>
      <c r="S3921" t="inlineStr">
        <is>
          <t>-5%▶40% 손절 / -15%▶30% 손절 / -20%▶30% 손절</t>
        </is>
      </c>
      <c r="T3921" t="inlineStr">
        <is>
          <t>매수 0.0005 / 매도 0.0025 / 슬리피지 0.0007</t>
        </is>
      </c>
    </row>
    <row r="3922">
      <c r="A3922" t="inlineStr">
        <is>
          <t>우리금융지주|2주 전에 샀다면|[초단타]+[칼손절]</t>
        </is>
      </c>
      <c r="B3922" t="inlineStr">
        <is>
          <t>우리금융지주</t>
        </is>
      </c>
      <c r="C3922" t="inlineStr">
        <is>
          <t>316140</t>
        </is>
      </c>
      <c r="D3922" t="inlineStr">
        <is>
          <t>2주 전에 샀다면</t>
        </is>
      </c>
      <c r="E3922" t="inlineStr">
        <is>
          <t>[초단타]+[칼손절]</t>
        </is>
      </c>
      <c r="F3922" t="inlineStr">
        <is>
          <t>[초단타]</t>
        </is>
      </c>
      <c r="G3922" t="inlineStr">
        <is>
          <t>[칼손절]</t>
        </is>
      </c>
      <c r="H3922" t="n">
        <v>300000</v>
      </c>
      <c r="I3922" t="n">
        <v>30950</v>
      </c>
      <c r="J3922" t="n">
        <v>28650</v>
      </c>
      <c r="K3922" t="n">
        <v>-7.43</v>
      </c>
      <c r="L3922" t="n">
        <v>0</v>
      </c>
      <c r="M3922" t="n">
        <v>0</v>
      </c>
      <c r="N3922" t="n">
        <v>0</v>
      </c>
      <c r="O3922" t="n">
        <v>0</v>
      </c>
      <c r="P3922" t="inlineStr">
        <is>
          <t>2026-05-26</t>
        </is>
      </c>
      <c r="Q3922" t="inlineStr">
        <is>
          <t>2026-06-08</t>
        </is>
      </c>
      <c r="R3922" t="inlineStr">
        <is>
          <t>+3%▶70% 익절 / +5%▶20% 익절 / +10%▶10% 익절</t>
        </is>
      </c>
      <c r="S3922" t="inlineStr">
        <is>
          <t>-2%▶80% 손절 / -4%▶10% 손절 / -6%▶10% 손절</t>
        </is>
      </c>
      <c r="T3922" t="inlineStr">
        <is>
          <t>매수 0.0005 / 매도 0.0025 / 슬리피지 0.0007</t>
        </is>
      </c>
    </row>
    <row r="3923">
      <c r="A3923" t="inlineStr">
        <is>
          <t>우리금융지주|2주 전에 샀다면|[초단타]+[정석방어]</t>
        </is>
      </c>
      <c r="B3923" t="inlineStr">
        <is>
          <t>우리금융지주</t>
        </is>
      </c>
      <c r="C3923" t="inlineStr">
        <is>
          <t>316140</t>
        </is>
      </c>
      <c r="D3923" t="inlineStr">
        <is>
          <t>2주 전에 샀다면</t>
        </is>
      </c>
      <c r="E3923" t="inlineStr">
        <is>
          <t>[초단타]+[정석방어]</t>
        </is>
      </c>
      <c r="F3923" t="inlineStr">
        <is>
          <t>[초단타]</t>
        </is>
      </c>
      <c r="G3923" t="inlineStr">
        <is>
          <t>[정석방어]</t>
        </is>
      </c>
      <c r="H3923" t="n">
        <v>300000</v>
      </c>
      <c r="I3923" t="n">
        <v>30950</v>
      </c>
      <c r="J3923" t="n">
        <v>28650</v>
      </c>
      <c r="K3923" t="n">
        <v>-7.43</v>
      </c>
      <c r="L3923" t="n">
        <v>0</v>
      </c>
      <c r="M3923" t="n">
        <v>0</v>
      </c>
      <c r="N3923" t="n">
        <v>0</v>
      </c>
      <c r="O3923" t="n">
        <v>0</v>
      </c>
      <c r="P3923" t="inlineStr">
        <is>
          <t>2026-05-26</t>
        </is>
      </c>
      <c r="Q3923" t="inlineStr">
        <is>
          <t>2026-06-08</t>
        </is>
      </c>
      <c r="R3923" t="inlineStr">
        <is>
          <t>+3%▶70% 익절 / +5%▶20% 익절 / +10%▶10% 익절</t>
        </is>
      </c>
      <c r="S3923" t="inlineStr">
        <is>
          <t>-3%▶70% 손절 / -5%▶20% 손절 / -10%▶10% 손절</t>
        </is>
      </c>
      <c r="T3923" t="inlineStr">
        <is>
          <t>매수 0.0005 / 매도 0.0025 / 슬리피지 0.0007</t>
        </is>
      </c>
    </row>
    <row r="3924">
      <c r="A3924" t="inlineStr">
        <is>
          <t>우리금융지주|2주 전에 샀다면|[초단타]+[변동성허용]</t>
        </is>
      </c>
      <c r="B3924" t="inlineStr">
        <is>
          <t>우리금융지주</t>
        </is>
      </c>
      <c r="C3924" t="inlineStr">
        <is>
          <t>316140</t>
        </is>
      </c>
      <c r="D3924" t="inlineStr">
        <is>
          <t>2주 전에 샀다면</t>
        </is>
      </c>
      <c r="E3924" t="inlineStr">
        <is>
          <t>[초단타]+[변동성허용]</t>
        </is>
      </c>
      <c r="F3924" t="inlineStr">
        <is>
          <t>[초단타]</t>
        </is>
      </c>
      <c r="G3924" t="inlineStr">
        <is>
          <t>[변동성허용]</t>
        </is>
      </c>
      <c r="H3924" t="n">
        <v>300000</v>
      </c>
      <c r="I3924" t="n">
        <v>30950</v>
      </c>
      <c r="J3924" t="n">
        <v>28650</v>
      </c>
      <c r="K3924" t="n">
        <v>-7.43</v>
      </c>
      <c r="L3924" t="n">
        <v>0</v>
      </c>
      <c r="M3924" t="n">
        <v>0</v>
      </c>
      <c r="N3924" t="n">
        <v>0</v>
      </c>
      <c r="O3924" t="n">
        <v>0</v>
      </c>
      <c r="P3924" t="inlineStr">
        <is>
          <t>2026-05-26</t>
        </is>
      </c>
      <c r="Q3924" t="inlineStr">
        <is>
          <t>2026-06-08</t>
        </is>
      </c>
      <c r="R3924" t="inlineStr">
        <is>
          <t>+3%▶70% 익절 / +5%▶20% 익절 / +10%▶10% 익절</t>
        </is>
      </c>
      <c r="S3924" t="inlineStr">
        <is>
          <t>-5%▶50% 손절 / -10%▶30% 손절 / -15%▶20% 손절</t>
        </is>
      </c>
      <c r="T3924" t="inlineStr">
        <is>
          <t>매수 0.0005 / 매도 0.0025 / 슬리피지 0.0007</t>
        </is>
      </c>
    </row>
    <row r="3925">
      <c r="A3925" t="inlineStr">
        <is>
          <t>우리금융지주|2주 전에 샀다면|[초단타]+[버티기형]</t>
        </is>
      </c>
      <c r="B3925" t="inlineStr">
        <is>
          <t>우리금융지주</t>
        </is>
      </c>
      <c r="C3925" t="inlineStr">
        <is>
          <t>316140</t>
        </is>
      </c>
      <c r="D3925" t="inlineStr">
        <is>
          <t>2주 전에 샀다면</t>
        </is>
      </c>
      <c r="E3925" t="inlineStr">
        <is>
          <t>[초단타]+[버티기형]</t>
        </is>
      </c>
      <c r="F3925" t="inlineStr">
        <is>
          <t>[초단타]</t>
        </is>
      </c>
      <c r="G3925" t="inlineStr">
        <is>
          <t>[버티기형]</t>
        </is>
      </c>
      <c r="H3925" t="n">
        <v>300000</v>
      </c>
      <c r="I3925" t="n">
        <v>30950</v>
      </c>
      <c r="J3925" t="n">
        <v>28650</v>
      </c>
      <c r="K3925" t="n">
        <v>-7.43</v>
      </c>
      <c r="L3925" t="n">
        <v>0</v>
      </c>
      <c r="M3925" t="n">
        <v>0</v>
      </c>
      <c r="N3925" t="n">
        <v>0</v>
      </c>
      <c r="O3925" t="n">
        <v>0</v>
      </c>
      <c r="P3925" t="inlineStr">
        <is>
          <t>2026-05-26</t>
        </is>
      </c>
      <c r="Q3925" t="inlineStr">
        <is>
          <t>2026-06-08</t>
        </is>
      </c>
      <c r="R3925" t="inlineStr">
        <is>
          <t>+3%▶70% 익절 / +5%▶20% 익절 / +10%▶10% 익절</t>
        </is>
      </c>
      <c r="S3925" t="inlineStr">
        <is>
          <t>-5%▶40% 손절 / -15%▶30% 손절 / -20%▶30% 손절</t>
        </is>
      </c>
      <c r="T3925" t="inlineStr">
        <is>
          <t>매수 0.0005 / 매도 0.0025 / 슬리피지 0.0007</t>
        </is>
      </c>
    </row>
    <row r="3926">
      <c r="A3926" t="inlineStr">
        <is>
          <t>우리금융지주|2주 전에 샀다면|[단기스윙]+[칼손절]</t>
        </is>
      </c>
      <c r="B3926" t="inlineStr">
        <is>
          <t>우리금융지주</t>
        </is>
      </c>
      <c r="C3926" t="inlineStr">
        <is>
          <t>316140</t>
        </is>
      </c>
      <c r="D3926" t="inlineStr">
        <is>
          <t>2주 전에 샀다면</t>
        </is>
      </c>
      <c r="E3926" t="inlineStr">
        <is>
          <t>[단기스윙]+[칼손절]</t>
        </is>
      </c>
      <c r="F3926" t="inlineStr">
        <is>
          <t>[단기스윙]</t>
        </is>
      </c>
      <c r="G3926" t="inlineStr">
        <is>
          <t>[칼손절]</t>
        </is>
      </c>
      <c r="H3926" t="n">
        <v>300000</v>
      </c>
      <c r="I3926" t="n">
        <v>30950</v>
      </c>
      <c r="J3926" t="n">
        <v>28650</v>
      </c>
      <c r="K3926" t="n">
        <v>-7.43</v>
      </c>
      <c r="L3926" t="n">
        <v>0</v>
      </c>
      <c r="M3926" t="n">
        <v>0</v>
      </c>
      <c r="N3926" t="n">
        <v>0</v>
      </c>
      <c r="O3926" t="n">
        <v>0</v>
      </c>
      <c r="P3926" t="inlineStr">
        <is>
          <t>2026-05-26</t>
        </is>
      </c>
      <c r="Q3926" t="inlineStr">
        <is>
          <t>2026-06-08</t>
        </is>
      </c>
      <c r="R3926" t="inlineStr">
        <is>
          <t>+5%▶60% 익절 / +10%▶30% 익절 / +20%▶10% 익절</t>
        </is>
      </c>
      <c r="S3926" t="inlineStr">
        <is>
          <t>-2%▶80% 손절 / -4%▶10% 손절 / -6%▶10% 손절</t>
        </is>
      </c>
      <c r="T3926" t="inlineStr">
        <is>
          <t>매수 0.0005 / 매도 0.0025 / 슬리피지 0.0007</t>
        </is>
      </c>
    </row>
    <row r="3927">
      <c r="A3927" t="inlineStr">
        <is>
          <t>우리금융지주|2주 전에 샀다면|[단기스윙]+[정석방어]</t>
        </is>
      </c>
      <c r="B3927" t="inlineStr">
        <is>
          <t>우리금융지주</t>
        </is>
      </c>
      <c r="C3927" t="inlineStr">
        <is>
          <t>316140</t>
        </is>
      </c>
      <c r="D3927" t="inlineStr">
        <is>
          <t>2주 전에 샀다면</t>
        </is>
      </c>
      <c r="E3927" t="inlineStr">
        <is>
          <t>[단기스윙]+[정석방어]</t>
        </is>
      </c>
      <c r="F3927" t="inlineStr">
        <is>
          <t>[단기스윙]</t>
        </is>
      </c>
      <c r="G3927" t="inlineStr">
        <is>
          <t>[정석방어]</t>
        </is>
      </c>
      <c r="H3927" t="n">
        <v>300000</v>
      </c>
      <c r="I3927" t="n">
        <v>30950</v>
      </c>
      <c r="J3927" t="n">
        <v>28650</v>
      </c>
      <c r="K3927" t="n">
        <v>-7.43</v>
      </c>
      <c r="L3927" t="n">
        <v>0</v>
      </c>
      <c r="M3927" t="n">
        <v>0</v>
      </c>
      <c r="N3927" t="n">
        <v>0</v>
      </c>
      <c r="O3927" t="n">
        <v>0</v>
      </c>
      <c r="P3927" t="inlineStr">
        <is>
          <t>2026-05-26</t>
        </is>
      </c>
      <c r="Q3927" t="inlineStr">
        <is>
          <t>2026-06-08</t>
        </is>
      </c>
      <c r="R3927" t="inlineStr">
        <is>
          <t>+5%▶60% 익절 / +10%▶30% 익절 / +20%▶10% 익절</t>
        </is>
      </c>
      <c r="S3927" t="inlineStr">
        <is>
          <t>-3%▶70% 손절 / -5%▶20% 손절 / -10%▶10% 손절</t>
        </is>
      </c>
      <c r="T3927" t="inlineStr">
        <is>
          <t>매수 0.0005 / 매도 0.0025 / 슬리피지 0.0007</t>
        </is>
      </c>
    </row>
    <row r="3928">
      <c r="A3928" t="inlineStr">
        <is>
          <t>우리금융지주|2주 전에 샀다면|[단기스윙]+[변동성허용]</t>
        </is>
      </c>
      <c r="B3928" t="inlineStr">
        <is>
          <t>우리금융지주</t>
        </is>
      </c>
      <c r="C3928" t="inlineStr">
        <is>
          <t>316140</t>
        </is>
      </c>
      <c r="D3928" t="inlineStr">
        <is>
          <t>2주 전에 샀다면</t>
        </is>
      </c>
      <c r="E3928" t="inlineStr">
        <is>
          <t>[단기스윙]+[변동성허용]</t>
        </is>
      </c>
      <c r="F3928" t="inlineStr">
        <is>
          <t>[단기스윙]</t>
        </is>
      </c>
      <c r="G3928" t="inlineStr">
        <is>
          <t>[변동성허용]</t>
        </is>
      </c>
      <c r="H3928" t="n">
        <v>300000</v>
      </c>
      <c r="I3928" t="n">
        <v>30950</v>
      </c>
      <c r="J3928" t="n">
        <v>28650</v>
      </c>
      <c r="K3928" t="n">
        <v>-7.43</v>
      </c>
      <c r="L3928" t="n">
        <v>0</v>
      </c>
      <c r="M3928" t="n">
        <v>0</v>
      </c>
      <c r="N3928" t="n">
        <v>0</v>
      </c>
      <c r="O3928" t="n">
        <v>0</v>
      </c>
      <c r="P3928" t="inlineStr">
        <is>
          <t>2026-05-26</t>
        </is>
      </c>
      <c r="Q3928" t="inlineStr">
        <is>
          <t>2026-06-08</t>
        </is>
      </c>
      <c r="R3928" t="inlineStr">
        <is>
          <t>+5%▶60% 익절 / +10%▶30% 익절 / +20%▶10% 익절</t>
        </is>
      </c>
      <c r="S3928" t="inlineStr">
        <is>
          <t>-5%▶50% 손절 / -10%▶30% 손절 / -15%▶20% 손절</t>
        </is>
      </c>
      <c r="T3928" t="inlineStr">
        <is>
          <t>매수 0.0005 / 매도 0.0025 / 슬리피지 0.0007</t>
        </is>
      </c>
    </row>
    <row r="3929">
      <c r="A3929" t="inlineStr">
        <is>
          <t>우리금융지주|2주 전에 샀다면|[단기스윙]+[버티기형]</t>
        </is>
      </c>
      <c r="B3929" t="inlineStr">
        <is>
          <t>우리금융지주</t>
        </is>
      </c>
      <c r="C3929" t="inlineStr">
        <is>
          <t>316140</t>
        </is>
      </c>
      <c r="D3929" t="inlineStr">
        <is>
          <t>2주 전에 샀다면</t>
        </is>
      </c>
      <c r="E3929" t="inlineStr">
        <is>
          <t>[단기스윙]+[버티기형]</t>
        </is>
      </c>
      <c r="F3929" t="inlineStr">
        <is>
          <t>[단기스윙]</t>
        </is>
      </c>
      <c r="G3929" t="inlineStr">
        <is>
          <t>[버티기형]</t>
        </is>
      </c>
      <c r="H3929" t="n">
        <v>300000</v>
      </c>
      <c r="I3929" t="n">
        <v>30950</v>
      </c>
      <c r="J3929" t="n">
        <v>28650</v>
      </c>
      <c r="K3929" t="n">
        <v>-7.43</v>
      </c>
      <c r="L3929" t="n">
        <v>0</v>
      </c>
      <c r="M3929" t="n">
        <v>0</v>
      </c>
      <c r="N3929" t="n">
        <v>0</v>
      </c>
      <c r="O3929" t="n">
        <v>0</v>
      </c>
      <c r="P3929" t="inlineStr">
        <is>
          <t>2026-05-26</t>
        </is>
      </c>
      <c r="Q3929" t="inlineStr">
        <is>
          <t>2026-06-08</t>
        </is>
      </c>
      <c r="R3929" t="inlineStr">
        <is>
          <t>+5%▶60% 익절 / +10%▶30% 익절 / +20%▶10% 익절</t>
        </is>
      </c>
      <c r="S3929" t="inlineStr">
        <is>
          <t>-5%▶40% 손절 / -15%▶30% 손절 / -20%▶30% 손절</t>
        </is>
      </c>
      <c r="T3929" t="inlineStr">
        <is>
          <t>매수 0.0005 / 매도 0.0025 / 슬리피지 0.0007</t>
        </is>
      </c>
    </row>
    <row r="3930">
      <c r="A3930" t="inlineStr">
        <is>
          <t>우리금융지주|2주 전에 샀다면|[대표님룰]+[칼손절]</t>
        </is>
      </c>
      <c r="B3930" t="inlineStr">
        <is>
          <t>우리금융지주</t>
        </is>
      </c>
      <c r="C3930" t="inlineStr">
        <is>
          <t>316140</t>
        </is>
      </c>
      <c r="D3930" t="inlineStr">
        <is>
          <t>2주 전에 샀다면</t>
        </is>
      </c>
      <c r="E3930" t="inlineStr">
        <is>
          <t>[대표님룰]+[칼손절]</t>
        </is>
      </c>
      <c r="F3930" t="inlineStr">
        <is>
          <t>[대표님룰]</t>
        </is>
      </c>
      <c r="G3930" t="inlineStr">
        <is>
          <t>[칼손절]</t>
        </is>
      </c>
      <c r="H3930" t="n">
        <v>300000</v>
      </c>
      <c r="I3930" t="n">
        <v>30950</v>
      </c>
      <c r="J3930" t="n">
        <v>28650</v>
      </c>
      <c r="K3930" t="n">
        <v>-7.43</v>
      </c>
      <c r="L3930" t="n">
        <v>0</v>
      </c>
      <c r="M3930" t="n">
        <v>0</v>
      </c>
      <c r="N3930" t="n">
        <v>0</v>
      </c>
      <c r="O3930" t="n">
        <v>0</v>
      </c>
      <c r="P3930" t="inlineStr">
        <is>
          <t>2026-05-26</t>
        </is>
      </c>
      <c r="Q3930" t="inlineStr">
        <is>
          <t>2026-06-08</t>
        </is>
      </c>
      <c r="R3930" t="inlineStr">
        <is>
          <t>+5%▶60% 익절 / +10%▶30% 익절 / +30%▶10% 익절</t>
        </is>
      </c>
      <c r="S3930" t="inlineStr">
        <is>
          <t>-2%▶80% 손절 / -4%▶10% 손절 / -6%▶10% 손절</t>
        </is>
      </c>
      <c r="T3930" t="inlineStr">
        <is>
          <t>매수 0.0005 / 매도 0.0025 / 슬리피지 0.0007</t>
        </is>
      </c>
    </row>
    <row r="3931">
      <c r="A3931" t="inlineStr">
        <is>
          <t>우리금융지주|2주 전에 샀다면|[대표님룰]+[정석방어]</t>
        </is>
      </c>
      <c r="B3931" t="inlineStr">
        <is>
          <t>우리금융지주</t>
        </is>
      </c>
      <c r="C3931" t="inlineStr">
        <is>
          <t>316140</t>
        </is>
      </c>
      <c r="D3931" t="inlineStr">
        <is>
          <t>2주 전에 샀다면</t>
        </is>
      </c>
      <c r="E3931" t="inlineStr">
        <is>
          <t>[대표님룰]+[정석방어]</t>
        </is>
      </c>
      <c r="F3931" t="inlineStr">
        <is>
          <t>[대표님룰]</t>
        </is>
      </c>
      <c r="G3931" t="inlineStr">
        <is>
          <t>[정석방어]</t>
        </is>
      </c>
      <c r="H3931" t="n">
        <v>300000</v>
      </c>
      <c r="I3931" t="n">
        <v>30950</v>
      </c>
      <c r="J3931" t="n">
        <v>28650</v>
      </c>
      <c r="K3931" t="n">
        <v>-7.43</v>
      </c>
      <c r="L3931" t="n">
        <v>0</v>
      </c>
      <c r="M3931" t="n">
        <v>0</v>
      </c>
      <c r="N3931" t="n">
        <v>0</v>
      </c>
      <c r="O3931" t="n">
        <v>0</v>
      </c>
      <c r="P3931" t="inlineStr">
        <is>
          <t>2026-05-26</t>
        </is>
      </c>
      <c r="Q3931" t="inlineStr">
        <is>
          <t>2026-06-08</t>
        </is>
      </c>
      <c r="R3931" t="inlineStr">
        <is>
          <t>+5%▶60% 익절 / +10%▶30% 익절 / +30%▶10% 익절</t>
        </is>
      </c>
      <c r="S3931" t="inlineStr">
        <is>
          <t>-3%▶70% 손절 / -5%▶20% 손절 / -10%▶10% 손절</t>
        </is>
      </c>
      <c r="T3931" t="inlineStr">
        <is>
          <t>매수 0.0005 / 매도 0.0025 / 슬리피지 0.0007</t>
        </is>
      </c>
    </row>
    <row r="3932">
      <c r="A3932" t="inlineStr">
        <is>
          <t>우리금융지주|2주 전에 샀다면|[대표님룰]+[변동성허용]</t>
        </is>
      </c>
      <c r="B3932" t="inlineStr">
        <is>
          <t>우리금융지주</t>
        </is>
      </c>
      <c r="C3932" t="inlineStr">
        <is>
          <t>316140</t>
        </is>
      </c>
      <c r="D3932" t="inlineStr">
        <is>
          <t>2주 전에 샀다면</t>
        </is>
      </c>
      <c r="E3932" t="inlineStr">
        <is>
          <t>[대표님룰]+[변동성허용]</t>
        </is>
      </c>
      <c r="F3932" t="inlineStr">
        <is>
          <t>[대표님룰]</t>
        </is>
      </c>
      <c r="G3932" t="inlineStr">
        <is>
          <t>[변동성허용]</t>
        </is>
      </c>
      <c r="H3932" t="n">
        <v>300000</v>
      </c>
      <c r="I3932" t="n">
        <v>30950</v>
      </c>
      <c r="J3932" t="n">
        <v>28650</v>
      </c>
      <c r="K3932" t="n">
        <v>-7.43</v>
      </c>
      <c r="L3932" t="n">
        <v>0</v>
      </c>
      <c r="M3932" t="n">
        <v>0</v>
      </c>
      <c r="N3932" t="n">
        <v>0</v>
      </c>
      <c r="O3932" t="n">
        <v>0</v>
      </c>
      <c r="P3932" t="inlineStr">
        <is>
          <t>2026-05-26</t>
        </is>
      </c>
      <c r="Q3932" t="inlineStr">
        <is>
          <t>2026-06-08</t>
        </is>
      </c>
      <c r="R3932" t="inlineStr">
        <is>
          <t>+5%▶60% 익절 / +10%▶30% 익절 / +30%▶10% 익절</t>
        </is>
      </c>
      <c r="S3932" t="inlineStr">
        <is>
          <t>-5%▶50% 손절 / -10%▶30% 손절 / -15%▶20% 손절</t>
        </is>
      </c>
      <c r="T3932" t="inlineStr">
        <is>
          <t>매수 0.0005 / 매도 0.0025 / 슬리피지 0.0007</t>
        </is>
      </c>
    </row>
    <row r="3933">
      <c r="A3933" t="inlineStr">
        <is>
          <t>우리금융지주|2주 전에 샀다면|[대표님룰]+[버티기형]</t>
        </is>
      </c>
      <c r="B3933" t="inlineStr">
        <is>
          <t>우리금융지주</t>
        </is>
      </c>
      <c r="C3933" t="inlineStr">
        <is>
          <t>316140</t>
        </is>
      </c>
      <c r="D3933" t="inlineStr">
        <is>
          <t>2주 전에 샀다면</t>
        </is>
      </c>
      <c r="E3933" t="inlineStr">
        <is>
          <t>[대표님룰]+[버티기형]</t>
        </is>
      </c>
      <c r="F3933" t="inlineStr">
        <is>
          <t>[대표님룰]</t>
        </is>
      </c>
      <c r="G3933" t="inlineStr">
        <is>
          <t>[버티기형]</t>
        </is>
      </c>
      <c r="H3933" t="n">
        <v>300000</v>
      </c>
      <c r="I3933" t="n">
        <v>30950</v>
      </c>
      <c r="J3933" t="n">
        <v>28650</v>
      </c>
      <c r="K3933" t="n">
        <v>-7.43</v>
      </c>
      <c r="L3933" t="n">
        <v>0</v>
      </c>
      <c r="M3933" t="n">
        <v>0</v>
      </c>
      <c r="N3933" t="n">
        <v>0</v>
      </c>
      <c r="O3933" t="n">
        <v>0</v>
      </c>
      <c r="P3933" t="inlineStr">
        <is>
          <t>2026-05-26</t>
        </is>
      </c>
      <c r="Q3933" t="inlineStr">
        <is>
          <t>2026-06-08</t>
        </is>
      </c>
      <c r="R3933" t="inlineStr">
        <is>
          <t>+5%▶60% 익절 / +10%▶30% 익절 / +30%▶10% 익절</t>
        </is>
      </c>
      <c r="S3933" t="inlineStr">
        <is>
          <t>-5%▶40% 손절 / -15%▶30% 손절 / -20%▶30% 손절</t>
        </is>
      </c>
      <c r="T3933" t="inlineStr">
        <is>
          <t>매수 0.0005 / 매도 0.0025 / 슬리피지 0.0007</t>
        </is>
      </c>
    </row>
    <row r="3934">
      <c r="A3934" t="inlineStr">
        <is>
          <t>우리금융지주|2주 전에 샀다면|[중기추세]+[칼손절]</t>
        </is>
      </c>
      <c r="B3934" t="inlineStr">
        <is>
          <t>우리금융지주</t>
        </is>
      </c>
      <c r="C3934" t="inlineStr">
        <is>
          <t>316140</t>
        </is>
      </c>
      <c r="D3934" t="inlineStr">
        <is>
          <t>2주 전에 샀다면</t>
        </is>
      </c>
      <c r="E3934" t="inlineStr">
        <is>
          <t>[중기추세]+[칼손절]</t>
        </is>
      </c>
      <c r="F3934" t="inlineStr">
        <is>
          <t>[중기추세]</t>
        </is>
      </c>
      <c r="G3934" t="inlineStr">
        <is>
          <t>[칼손절]</t>
        </is>
      </c>
      <c r="H3934" t="n">
        <v>300000</v>
      </c>
      <c r="I3934" t="n">
        <v>30950</v>
      </c>
      <c r="J3934" t="n">
        <v>28650</v>
      </c>
      <c r="K3934" t="n">
        <v>-7.43</v>
      </c>
      <c r="L3934" t="n">
        <v>0</v>
      </c>
      <c r="M3934" t="n">
        <v>0</v>
      </c>
      <c r="N3934" t="n">
        <v>0</v>
      </c>
      <c r="O3934" t="n">
        <v>0</v>
      </c>
      <c r="P3934" t="inlineStr">
        <is>
          <t>2026-05-26</t>
        </is>
      </c>
      <c r="Q3934" t="inlineStr">
        <is>
          <t>2026-06-08</t>
        </is>
      </c>
      <c r="R3934" t="inlineStr">
        <is>
          <t>+10%▶50% 익절 / +20%▶30% 익절 / +30%▶20% 익절</t>
        </is>
      </c>
      <c r="S3934" t="inlineStr">
        <is>
          <t>-2%▶80% 손절 / -4%▶10% 손절 / -6%▶10% 손절</t>
        </is>
      </c>
      <c r="T3934" t="inlineStr">
        <is>
          <t>매수 0.0005 / 매도 0.0025 / 슬리피지 0.0007</t>
        </is>
      </c>
    </row>
    <row r="3935">
      <c r="A3935" t="inlineStr">
        <is>
          <t>우리금융지주|2주 전에 샀다면|[중기추세]+[정석방어]</t>
        </is>
      </c>
      <c r="B3935" t="inlineStr">
        <is>
          <t>우리금융지주</t>
        </is>
      </c>
      <c r="C3935" t="inlineStr">
        <is>
          <t>316140</t>
        </is>
      </c>
      <c r="D3935" t="inlineStr">
        <is>
          <t>2주 전에 샀다면</t>
        </is>
      </c>
      <c r="E3935" t="inlineStr">
        <is>
          <t>[중기추세]+[정석방어]</t>
        </is>
      </c>
      <c r="F3935" t="inlineStr">
        <is>
          <t>[중기추세]</t>
        </is>
      </c>
      <c r="G3935" t="inlineStr">
        <is>
          <t>[정석방어]</t>
        </is>
      </c>
      <c r="H3935" t="n">
        <v>300000</v>
      </c>
      <c r="I3935" t="n">
        <v>30950</v>
      </c>
      <c r="J3935" t="n">
        <v>28650</v>
      </c>
      <c r="K3935" t="n">
        <v>-7.43</v>
      </c>
      <c r="L3935" t="n">
        <v>0</v>
      </c>
      <c r="M3935" t="n">
        <v>0</v>
      </c>
      <c r="N3935" t="n">
        <v>0</v>
      </c>
      <c r="O3935" t="n">
        <v>0</v>
      </c>
      <c r="P3935" t="inlineStr">
        <is>
          <t>2026-05-26</t>
        </is>
      </c>
      <c r="Q3935" t="inlineStr">
        <is>
          <t>2026-06-08</t>
        </is>
      </c>
      <c r="R3935" t="inlineStr">
        <is>
          <t>+10%▶50% 익절 / +20%▶30% 익절 / +30%▶20% 익절</t>
        </is>
      </c>
      <c r="S3935" t="inlineStr">
        <is>
          <t>-3%▶70% 손절 / -5%▶20% 손절 / -10%▶10% 손절</t>
        </is>
      </c>
      <c r="T3935" t="inlineStr">
        <is>
          <t>매수 0.0005 / 매도 0.0025 / 슬리피지 0.0007</t>
        </is>
      </c>
    </row>
    <row r="3936">
      <c r="A3936" t="inlineStr">
        <is>
          <t>우리금융지주|2주 전에 샀다면|[중기추세]+[변동성허용]</t>
        </is>
      </c>
      <c r="B3936" t="inlineStr">
        <is>
          <t>우리금융지주</t>
        </is>
      </c>
      <c r="C3936" t="inlineStr">
        <is>
          <t>316140</t>
        </is>
      </c>
      <c r="D3936" t="inlineStr">
        <is>
          <t>2주 전에 샀다면</t>
        </is>
      </c>
      <c r="E3936" t="inlineStr">
        <is>
          <t>[중기추세]+[변동성허용]</t>
        </is>
      </c>
      <c r="F3936" t="inlineStr">
        <is>
          <t>[중기추세]</t>
        </is>
      </c>
      <c r="G3936" t="inlineStr">
        <is>
          <t>[변동성허용]</t>
        </is>
      </c>
      <c r="H3936" t="n">
        <v>300000</v>
      </c>
      <c r="I3936" t="n">
        <v>30950</v>
      </c>
      <c r="J3936" t="n">
        <v>28650</v>
      </c>
      <c r="K3936" t="n">
        <v>-7.43</v>
      </c>
      <c r="L3936" t="n">
        <v>0</v>
      </c>
      <c r="M3936" t="n">
        <v>0</v>
      </c>
      <c r="N3936" t="n">
        <v>0</v>
      </c>
      <c r="O3936" t="n">
        <v>0</v>
      </c>
      <c r="P3936" t="inlineStr">
        <is>
          <t>2026-05-26</t>
        </is>
      </c>
      <c r="Q3936" t="inlineStr">
        <is>
          <t>2026-06-08</t>
        </is>
      </c>
      <c r="R3936" t="inlineStr">
        <is>
          <t>+10%▶50% 익절 / +20%▶30% 익절 / +30%▶20% 익절</t>
        </is>
      </c>
      <c r="S3936" t="inlineStr">
        <is>
          <t>-5%▶50% 손절 / -10%▶30% 손절 / -15%▶20% 손절</t>
        </is>
      </c>
      <c r="T3936" t="inlineStr">
        <is>
          <t>매수 0.0005 / 매도 0.0025 / 슬리피지 0.0007</t>
        </is>
      </c>
    </row>
    <row r="3937">
      <c r="A3937" t="inlineStr">
        <is>
          <t>우리금융지주|2주 전에 샀다면|[중기추세]+[버티기형]</t>
        </is>
      </c>
      <c r="B3937" t="inlineStr">
        <is>
          <t>우리금융지주</t>
        </is>
      </c>
      <c r="C3937" t="inlineStr">
        <is>
          <t>316140</t>
        </is>
      </c>
      <c r="D3937" t="inlineStr">
        <is>
          <t>2주 전에 샀다면</t>
        </is>
      </c>
      <c r="E3937" t="inlineStr">
        <is>
          <t>[중기추세]+[버티기형]</t>
        </is>
      </c>
      <c r="F3937" t="inlineStr">
        <is>
          <t>[중기추세]</t>
        </is>
      </c>
      <c r="G3937" t="inlineStr">
        <is>
          <t>[버티기형]</t>
        </is>
      </c>
      <c r="H3937" t="n">
        <v>300000</v>
      </c>
      <c r="I3937" t="n">
        <v>30950</v>
      </c>
      <c r="J3937" t="n">
        <v>28650</v>
      </c>
      <c r="K3937" t="n">
        <v>-7.43</v>
      </c>
      <c r="L3937" t="n">
        <v>0</v>
      </c>
      <c r="M3937" t="n">
        <v>0</v>
      </c>
      <c r="N3937" t="n">
        <v>0</v>
      </c>
      <c r="O3937" t="n">
        <v>0</v>
      </c>
      <c r="P3937" t="inlineStr">
        <is>
          <t>2026-05-26</t>
        </is>
      </c>
      <c r="Q3937" t="inlineStr">
        <is>
          <t>2026-06-08</t>
        </is>
      </c>
      <c r="R3937" t="inlineStr">
        <is>
          <t>+10%▶50% 익절 / +20%▶30% 익절 / +30%▶20% 익절</t>
        </is>
      </c>
      <c r="S3937" t="inlineStr">
        <is>
          <t>-5%▶40% 손절 / -15%▶30% 손절 / -20%▶30% 손절</t>
        </is>
      </c>
      <c r="T3937" t="inlineStr">
        <is>
          <t>매수 0.0005 / 매도 0.0025 / 슬리피지 0.0007</t>
        </is>
      </c>
    </row>
    <row r="3938">
      <c r="A3938" t="inlineStr">
        <is>
          <t>우리금융지주|2주 전에 샀다면|[수익극대화]+[칼손절]</t>
        </is>
      </c>
      <c r="B3938" t="inlineStr">
        <is>
          <t>우리금융지주</t>
        </is>
      </c>
      <c r="C3938" t="inlineStr">
        <is>
          <t>316140</t>
        </is>
      </c>
      <c r="D3938" t="inlineStr">
        <is>
          <t>2주 전에 샀다면</t>
        </is>
      </c>
      <c r="E3938" t="inlineStr">
        <is>
          <t>[수익극대화]+[칼손절]</t>
        </is>
      </c>
      <c r="F3938" t="inlineStr">
        <is>
          <t>[수익극대화]</t>
        </is>
      </c>
      <c r="G3938" t="inlineStr">
        <is>
          <t>[칼손절]</t>
        </is>
      </c>
      <c r="H3938" t="n">
        <v>300000</v>
      </c>
      <c r="I3938" t="n">
        <v>30950</v>
      </c>
      <c r="J3938" t="n">
        <v>28650</v>
      </c>
      <c r="K3938" t="n">
        <v>-7.43</v>
      </c>
      <c r="L3938" t="n">
        <v>0</v>
      </c>
      <c r="M3938" t="n">
        <v>0</v>
      </c>
      <c r="N3938" t="n">
        <v>0</v>
      </c>
      <c r="O3938" t="n">
        <v>0</v>
      </c>
      <c r="P3938" t="inlineStr">
        <is>
          <t>2026-05-26</t>
        </is>
      </c>
      <c r="Q3938" t="inlineStr">
        <is>
          <t>2026-06-08</t>
        </is>
      </c>
      <c r="R3938" t="inlineStr">
        <is>
          <t>+10%▶40% 익절 / +20%▶30% 익절 / +40%▶30% 익절</t>
        </is>
      </c>
      <c r="S3938" t="inlineStr">
        <is>
          <t>-2%▶80% 손절 / -4%▶10% 손절 / -6%▶10% 손절</t>
        </is>
      </c>
      <c r="T3938" t="inlineStr">
        <is>
          <t>매수 0.0005 / 매도 0.0025 / 슬리피지 0.0007</t>
        </is>
      </c>
    </row>
    <row r="3939">
      <c r="A3939" t="inlineStr">
        <is>
          <t>우리금융지주|2주 전에 샀다면|[수익극대화]+[정석방어]</t>
        </is>
      </c>
      <c r="B3939" t="inlineStr">
        <is>
          <t>우리금융지주</t>
        </is>
      </c>
      <c r="C3939" t="inlineStr">
        <is>
          <t>316140</t>
        </is>
      </c>
      <c r="D3939" t="inlineStr">
        <is>
          <t>2주 전에 샀다면</t>
        </is>
      </c>
      <c r="E3939" t="inlineStr">
        <is>
          <t>[수익극대화]+[정석방어]</t>
        </is>
      </c>
      <c r="F3939" t="inlineStr">
        <is>
          <t>[수익극대화]</t>
        </is>
      </c>
      <c r="G3939" t="inlineStr">
        <is>
          <t>[정석방어]</t>
        </is>
      </c>
      <c r="H3939" t="n">
        <v>300000</v>
      </c>
      <c r="I3939" t="n">
        <v>30950</v>
      </c>
      <c r="J3939" t="n">
        <v>28650</v>
      </c>
      <c r="K3939" t="n">
        <v>-7.43</v>
      </c>
      <c r="L3939" t="n">
        <v>0</v>
      </c>
      <c r="M3939" t="n">
        <v>0</v>
      </c>
      <c r="N3939" t="n">
        <v>0</v>
      </c>
      <c r="O3939" t="n">
        <v>0</v>
      </c>
      <c r="P3939" t="inlineStr">
        <is>
          <t>2026-05-26</t>
        </is>
      </c>
      <c r="Q3939" t="inlineStr">
        <is>
          <t>2026-06-08</t>
        </is>
      </c>
      <c r="R3939" t="inlineStr">
        <is>
          <t>+10%▶40% 익절 / +20%▶30% 익절 / +40%▶30% 익절</t>
        </is>
      </c>
      <c r="S3939" t="inlineStr">
        <is>
          <t>-3%▶70% 손절 / -5%▶20% 손절 / -10%▶10% 손절</t>
        </is>
      </c>
      <c r="T3939" t="inlineStr">
        <is>
          <t>매수 0.0005 / 매도 0.0025 / 슬리피지 0.0007</t>
        </is>
      </c>
    </row>
    <row r="3940">
      <c r="A3940" t="inlineStr">
        <is>
          <t>우리금융지주|2주 전에 샀다면|[수익극대화]+[변동성허용]</t>
        </is>
      </c>
      <c r="B3940" t="inlineStr">
        <is>
          <t>우리금융지주</t>
        </is>
      </c>
      <c r="C3940" t="inlineStr">
        <is>
          <t>316140</t>
        </is>
      </c>
      <c r="D3940" t="inlineStr">
        <is>
          <t>2주 전에 샀다면</t>
        </is>
      </c>
      <c r="E3940" t="inlineStr">
        <is>
          <t>[수익극대화]+[변동성허용]</t>
        </is>
      </c>
      <c r="F3940" t="inlineStr">
        <is>
          <t>[수익극대화]</t>
        </is>
      </c>
      <c r="G3940" t="inlineStr">
        <is>
          <t>[변동성허용]</t>
        </is>
      </c>
      <c r="H3940" t="n">
        <v>300000</v>
      </c>
      <c r="I3940" t="n">
        <v>30950</v>
      </c>
      <c r="J3940" t="n">
        <v>28650</v>
      </c>
      <c r="K3940" t="n">
        <v>-7.43</v>
      </c>
      <c r="L3940" t="n">
        <v>0</v>
      </c>
      <c r="M3940" t="n">
        <v>0</v>
      </c>
      <c r="N3940" t="n">
        <v>0</v>
      </c>
      <c r="O3940" t="n">
        <v>0</v>
      </c>
      <c r="P3940" t="inlineStr">
        <is>
          <t>2026-05-26</t>
        </is>
      </c>
      <c r="Q3940" t="inlineStr">
        <is>
          <t>2026-06-08</t>
        </is>
      </c>
      <c r="R3940" t="inlineStr">
        <is>
          <t>+10%▶40% 익절 / +20%▶30% 익절 / +40%▶30% 익절</t>
        </is>
      </c>
      <c r="S3940" t="inlineStr">
        <is>
          <t>-5%▶50% 손절 / -10%▶30% 손절 / -15%▶20% 손절</t>
        </is>
      </c>
      <c r="T3940" t="inlineStr">
        <is>
          <t>매수 0.0005 / 매도 0.0025 / 슬리피지 0.0007</t>
        </is>
      </c>
    </row>
    <row r="3941">
      <c r="A3941" t="inlineStr">
        <is>
          <t>우리금융지주|2주 전에 샀다면|[수익극대화]+[버티기형]</t>
        </is>
      </c>
      <c r="B3941" t="inlineStr">
        <is>
          <t>우리금융지주</t>
        </is>
      </c>
      <c r="C3941" t="inlineStr">
        <is>
          <t>316140</t>
        </is>
      </c>
      <c r="D3941" t="inlineStr">
        <is>
          <t>2주 전에 샀다면</t>
        </is>
      </c>
      <c r="E3941" t="inlineStr">
        <is>
          <t>[수익극대화]+[버티기형]</t>
        </is>
      </c>
      <c r="F3941" t="inlineStr">
        <is>
          <t>[수익극대화]</t>
        </is>
      </c>
      <c r="G3941" t="inlineStr">
        <is>
          <t>[버티기형]</t>
        </is>
      </c>
      <c r="H3941" t="n">
        <v>300000</v>
      </c>
      <c r="I3941" t="n">
        <v>30950</v>
      </c>
      <c r="J3941" t="n">
        <v>28650</v>
      </c>
      <c r="K3941" t="n">
        <v>-7.43</v>
      </c>
      <c r="L3941" t="n">
        <v>0</v>
      </c>
      <c r="M3941" t="n">
        <v>0</v>
      </c>
      <c r="N3941" t="n">
        <v>0</v>
      </c>
      <c r="O3941" t="n">
        <v>0</v>
      </c>
      <c r="P3941" t="inlineStr">
        <is>
          <t>2026-05-26</t>
        </is>
      </c>
      <c r="Q3941" t="inlineStr">
        <is>
          <t>2026-06-08</t>
        </is>
      </c>
      <c r="R3941" t="inlineStr">
        <is>
          <t>+10%▶40% 익절 / +20%▶30% 익절 / +40%▶30% 익절</t>
        </is>
      </c>
      <c r="S3941" t="inlineStr">
        <is>
          <t>-5%▶40% 손절 / -15%▶30% 손절 / -20%▶30% 손절</t>
        </is>
      </c>
      <c r="T3941" t="inlineStr">
        <is>
          <t>매수 0.0005 / 매도 0.0025 / 슬리피지 0.0007</t>
        </is>
      </c>
    </row>
    <row r="3942">
      <c r="A3942" t="inlineStr">
        <is>
          <t>우리금융지주|3개월 전에 샀다면|[초단타]+[칼손절]</t>
        </is>
      </c>
      <c r="B3942" t="inlineStr">
        <is>
          <t>우리금융지주</t>
        </is>
      </c>
      <c r="C3942" t="inlineStr">
        <is>
          <t>316140</t>
        </is>
      </c>
      <c r="D3942" t="inlineStr">
        <is>
          <t>3개월 전에 샀다면</t>
        </is>
      </c>
      <c r="E3942" t="inlineStr">
        <is>
          <t>[초단타]+[칼손절]</t>
        </is>
      </c>
      <c r="F3942" t="inlineStr">
        <is>
          <t>[초단타]</t>
        </is>
      </c>
      <c r="G3942" t="inlineStr">
        <is>
          <t>[칼손절]</t>
        </is>
      </c>
      <c r="H3942" t="n">
        <v>300000</v>
      </c>
      <c r="I3942" t="n">
        <v>31550</v>
      </c>
      <c r="J3942" t="n">
        <v>28650</v>
      </c>
      <c r="K3942" t="n">
        <v>-9.19</v>
      </c>
      <c r="L3942" t="n">
        <v>-3.43</v>
      </c>
      <c r="M3942" t="n">
        <v>-3.87</v>
      </c>
      <c r="N3942" t="n">
        <v>0</v>
      </c>
      <c r="O3942" t="n">
        <v>2</v>
      </c>
      <c r="P3942" t="inlineStr">
        <is>
          <t>2026-03-09</t>
        </is>
      </c>
      <c r="Q3942" t="inlineStr">
        <is>
          <t>2026-06-08</t>
        </is>
      </c>
      <c r="R3942" t="inlineStr">
        <is>
          <t>+3%▶70% 익절 / +5%▶20% 익절 / +10%▶10% 익절</t>
        </is>
      </c>
      <c r="S3942" t="inlineStr">
        <is>
          <t>-2%▶80% 손절 / -4%▶10% 손절 / -6%▶10% 손절</t>
        </is>
      </c>
      <c r="T3942" t="inlineStr">
        <is>
          <t>매수 0.0005 / 매도 0.0025 / 슬리피지 0.0007</t>
        </is>
      </c>
    </row>
    <row r="3943">
      <c r="A3943" t="inlineStr">
        <is>
          <t>우리금융지주|3개월 전에 샀다면|[초단타]+[정석방어]</t>
        </is>
      </c>
      <c r="B3943" t="inlineStr">
        <is>
          <t>우리금융지주</t>
        </is>
      </c>
      <c r="C3943" t="inlineStr">
        <is>
          <t>316140</t>
        </is>
      </c>
      <c r="D3943" t="inlineStr">
        <is>
          <t>3개월 전에 샀다면</t>
        </is>
      </c>
      <c r="E3943" t="inlineStr">
        <is>
          <t>[초단타]+[정석방어]</t>
        </is>
      </c>
      <c r="F3943" t="inlineStr">
        <is>
          <t>[초단타]</t>
        </is>
      </c>
      <c r="G3943" t="inlineStr">
        <is>
          <t>[정석방어]</t>
        </is>
      </c>
      <c r="H3943" t="n">
        <v>300000</v>
      </c>
      <c r="I3943" t="n">
        <v>31550</v>
      </c>
      <c r="J3943" t="n">
        <v>28650</v>
      </c>
      <c r="K3943" t="n">
        <v>-9.19</v>
      </c>
      <c r="L3943" t="n">
        <v>-6.24</v>
      </c>
      <c r="M3943" t="n">
        <v>-6.66</v>
      </c>
      <c r="N3943" t="n">
        <v>0</v>
      </c>
      <c r="O3943" t="n">
        <v>3</v>
      </c>
      <c r="P3943" t="inlineStr">
        <is>
          <t>2026-03-09</t>
        </is>
      </c>
      <c r="Q3943" t="inlineStr">
        <is>
          <t>2026-06-08</t>
        </is>
      </c>
      <c r="R3943" t="inlineStr">
        <is>
          <t>+3%▶70% 익절 / +5%▶20% 익절 / +10%▶10% 익절</t>
        </is>
      </c>
      <c r="S3943" t="inlineStr">
        <is>
          <t>-3%▶70% 손절 / -5%▶20% 손절 / -10%▶10% 손절</t>
        </is>
      </c>
      <c r="T3943" t="inlineStr">
        <is>
          <t>매수 0.0005 / 매도 0.0025 / 슬리피지 0.0007</t>
        </is>
      </c>
    </row>
    <row r="3944">
      <c r="A3944" t="inlineStr">
        <is>
          <t>우리금융지주|3개월 전에 샀다면|[초단타]+[변동성허용]</t>
        </is>
      </c>
      <c r="B3944" t="inlineStr">
        <is>
          <t>우리금융지주</t>
        </is>
      </c>
      <c r="C3944" t="inlineStr">
        <is>
          <t>316140</t>
        </is>
      </c>
      <c r="D3944" t="inlineStr">
        <is>
          <t>3개월 전에 샀다면</t>
        </is>
      </c>
      <c r="E3944" t="inlineStr">
        <is>
          <t>[초단타]+[변동성허용]</t>
        </is>
      </c>
      <c r="F3944" t="inlineStr">
        <is>
          <t>[초단타]</t>
        </is>
      </c>
      <c r="G3944" t="inlineStr">
        <is>
          <t>[변동성허용]</t>
        </is>
      </c>
      <c r="H3944" t="n">
        <v>300000</v>
      </c>
      <c r="I3944" t="n">
        <v>31550</v>
      </c>
      <c r="J3944" t="n">
        <v>28650</v>
      </c>
      <c r="K3944" t="n">
        <v>-9.19</v>
      </c>
      <c r="L3944" t="n">
        <v>-10.02</v>
      </c>
      <c r="M3944" t="n">
        <v>-10.44</v>
      </c>
      <c r="N3944" t="n">
        <v>0</v>
      </c>
      <c r="O3944" t="n">
        <v>3</v>
      </c>
      <c r="P3944" t="inlineStr">
        <is>
          <t>2026-03-09</t>
        </is>
      </c>
      <c r="Q3944" t="inlineStr">
        <is>
          <t>2026-06-08</t>
        </is>
      </c>
      <c r="R3944" t="inlineStr">
        <is>
          <t>+3%▶70% 익절 / +5%▶20% 익절 / +10%▶10% 익절</t>
        </is>
      </c>
      <c r="S3944" t="inlineStr">
        <is>
          <t>-5%▶50% 손절 / -10%▶30% 손절 / -15%▶20% 손절</t>
        </is>
      </c>
      <c r="T3944" t="inlineStr">
        <is>
          <t>매수 0.0005 / 매도 0.0025 / 슬리피지 0.0007</t>
        </is>
      </c>
    </row>
    <row r="3945">
      <c r="A3945" t="inlineStr">
        <is>
          <t>우리금융지주|3개월 전에 샀다면|[초단타]+[버티기형]</t>
        </is>
      </c>
      <c r="B3945" t="inlineStr">
        <is>
          <t>우리금융지주</t>
        </is>
      </c>
      <c r="C3945" t="inlineStr">
        <is>
          <t>316140</t>
        </is>
      </c>
      <c r="D3945" t="inlineStr">
        <is>
          <t>3개월 전에 샀다면</t>
        </is>
      </c>
      <c r="E3945" t="inlineStr">
        <is>
          <t>[초단타]+[버티기형]</t>
        </is>
      </c>
      <c r="F3945" t="inlineStr">
        <is>
          <t>[초단타]</t>
        </is>
      </c>
      <c r="G3945" t="inlineStr">
        <is>
          <t>[버티기형]</t>
        </is>
      </c>
      <c r="H3945" t="n">
        <v>300000</v>
      </c>
      <c r="I3945" t="n">
        <v>31550</v>
      </c>
      <c r="J3945" t="n">
        <v>28650</v>
      </c>
      <c r="K3945" t="n">
        <v>-9.19</v>
      </c>
      <c r="L3945" t="n">
        <v>-11.55</v>
      </c>
      <c r="M3945" t="n">
        <v>-11.96</v>
      </c>
      <c r="N3945" t="n">
        <v>0</v>
      </c>
      <c r="O3945" t="n">
        <v>2</v>
      </c>
      <c r="P3945" t="inlineStr">
        <is>
          <t>2026-03-09</t>
        </is>
      </c>
      <c r="Q3945" t="inlineStr">
        <is>
          <t>2026-06-08</t>
        </is>
      </c>
      <c r="R3945" t="inlineStr">
        <is>
          <t>+3%▶70% 익절 / +5%▶20% 익절 / +10%▶10% 익절</t>
        </is>
      </c>
      <c r="S3945" t="inlineStr">
        <is>
          <t>-5%▶40% 손절 / -15%▶30% 손절 / -20%▶30% 손절</t>
        </is>
      </c>
      <c r="T3945" t="inlineStr">
        <is>
          <t>매수 0.0005 / 매도 0.0025 / 슬리피지 0.0007</t>
        </is>
      </c>
    </row>
    <row r="3946">
      <c r="A3946" t="inlineStr">
        <is>
          <t>우리금융지주|3개월 전에 샀다면|[단기스윙]+[칼손절]</t>
        </is>
      </c>
      <c r="B3946" t="inlineStr">
        <is>
          <t>우리금융지주</t>
        </is>
      </c>
      <c r="C3946" t="inlineStr">
        <is>
          <t>316140</t>
        </is>
      </c>
      <c r="D3946" t="inlineStr">
        <is>
          <t>3개월 전에 샀다면</t>
        </is>
      </c>
      <c r="E3946" t="inlineStr">
        <is>
          <t>[단기스윙]+[칼손절]</t>
        </is>
      </c>
      <c r="F3946" t="inlineStr">
        <is>
          <t>[단기스윙]</t>
        </is>
      </c>
      <c r="G3946" t="inlineStr">
        <is>
          <t>[칼손절]</t>
        </is>
      </c>
      <c r="H3946" t="n">
        <v>300000</v>
      </c>
      <c r="I3946" t="n">
        <v>31550</v>
      </c>
      <c r="J3946" t="n">
        <v>28650</v>
      </c>
      <c r="K3946" t="n">
        <v>-9.19</v>
      </c>
      <c r="L3946" t="n">
        <v>-3.43</v>
      </c>
      <c r="M3946" t="n">
        <v>-3.87</v>
      </c>
      <c r="N3946" t="n">
        <v>0</v>
      </c>
      <c r="O3946" t="n">
        <v>2</v>
      </c>
      <c r="P3946" t="inlineStr">
        <is>
          <t>2026-03-09</t>
        </is>
      </c>
      <c r="Q3946" t="inlineStr">
        <is>
          <t>2026-06-08</t>
        </is>
      </c>
      <c r="R3946" t="inlineStr">
        <is>
          <t>+5%▶60% 익절 / +10%▶30% 익절 / +20%▶10% 익절</t>
        </is>
      </c>
      <c r="S3946" t="inlineStr">
        <is>
          <t>-2%▶80% 손절 / -4%▶10% 손절 / -6%▶10% 손절</t>
        </is>
      </c>
      <c r="T3946" t="inlineStr">
        <is>
          <t>매수 0.0005 / 매도 0.0025 / 슬리피지 0.0007</t>
        </is>
      </c>
    </row>
    <row r="3947">
      <c r="A3947" t="inlineStr">
        <is>
          <t>우리금융지주|3개월 전에 샀다면|[단기스윙]+[정석방어]</t>
        </is>
      </c>
      <c r="B3947" t="inlineStr">
        <is>
          <t>우리금융지주</t>
        </is>
      </c>
      <c r="C3947" t="inlineStr">
        <is>
          <t>316140</t>
        </is>
      </c>
      <c r="D3947" t="inlineStr">
        <is>
          <t>3개월 전에 샀다면</t>
        </is>
      </c>
      <c r="E3947" t="inlineStr">
        <is>
          <t>[단기스윙]+[정석방어]</t>
        </is>
      </c>
      <c r="F3947" t="inlineStr">
        <is>
          <t>[단기스윙]</t>
        </is>
      </c>
      <c r="G3947" t="inlineStr">
        <is>
          <t>[정석방어]</t>
        </is>
      </c>
      <c r="H3947" t="n">
        <v>300000</v>
      </c>
      <c r="I3947" t="n">
        <v>31550</v>
      </c>
      <c r="J3947" t="n">
        <v>28650</v>
      </c>
      <c r="K3947" t="n">
        <v>-9.19</v>
      </c>
      <c r="L3947" t="n">
        <v>-6.24</v>
      </c>
      <c r="M3947" t="n">
        <v>-6.66</v>
      </c>
      <c r="N3947" t="n">
        <v>0</v>
      </c>
      <c r="O3947" t="n">
        <v>3</v>
      </c>
      <c r="P3947" t="inlineStr">
        <is>
          <t>2026-03-09</t>
        </is>
      </c>
      <c r="Q3947" t="inlineStr">
        <is>
          <t>2026-06-08</t>
        </is>
      </c>
      <c r="R3947" t="inlineStr">
        <is>
          <t>+5%▶60% 익절 / +10%▶30% 익절 / +20%▶10% 익절</t>
        </is>
      </c>
      <c r="S3947" t="inlineStr">
        <is>
          <t>-3%▶70% 손절 / -5%▶20% 손절 / -10%▶10% 손절</t>
        </is>
      </c>
      <c r="T3947" t="inlineStr">
        <is>
          <t>매수 0.0005 / 매도 0.0025 / 슬리피지 0.0007</t>
        </is>
      </c>
    </row>
    <row r="3948">
      <c r="A3948" t="inlineStr">
        <is>
          <t>우리금융지주|3개월 전에 샀다면|[단기스윙]+[변동성허용]</t>
        </is>
      </c>
      <c r="B3948" t="inlineStr">
        <is>
          <t>우리금융지주</t>
        </is>
      </c>
      <c r="C3948" t="inlineStr">
        <is>
          <t>316140</t>
        </is>
      </c>
      <c r="D3948" t="inlineStr">
        <is>
          <t>3개월 전에 샀다면</t>
        </is>
      </c>
      <c r="E3948" t="inlineStr">
        <is>
          <t>[단기스윙]+[변동성허용]</t>
        </is>
      </c>
      <c r="F3948" t="inlineStr">
        <is>
          <t>[단기스윙]</t>
        </is>
      </c>
      <c r="G3948" t="inlineStr">
        <is>
          <t>[변동성허용]</t>
        </is>
      </c>
      <c r="H3948" t="n">
        <v>300000</v>
      </c>
      <c r="I3948" t="n">
        <v>31550</v>
      </c>
      <c r="J3948" t="n">
        <v>28650</v>
      </c>
      <c r="K3948" t="n">
        <v>-9.19</v>
      </c>
      <c r="L3948" t="n">
        <v>-10.02</v>
      </c>
      <c r="M3948" t="n">
        <v>-10.44</v>
      </c>
      <c r="N3948" t="n">
        <v>0</v>
      </c>
      <c r="O3948" t="n">
        <v>3</v>
      </c>
      <c r="P3948" t="inlineStr">
        <is>
          <t>2026-03-09</t>
        </is>
      </c>
      <c r="Q3948" t="inlineStr">
        <is>
          <t>2026-06-08</t>
        </is>
      </c>
      <c r="R3948" t="inlineStr">
        <is>
          <t>+5%▶60% 익절 / +10%▶30% 익절 / +20%▶10% 익절</t>
        </is>
      </c>
      <c r="S3948" t="inlineStr">
        <is>
          <t>-5%▶50% 손절 / -10%▶30% 손절 / -15%▶20% 손절</t>
        </is>
      </c>
      <c r="T3948" t="inlineStr">
        <is>
          <t>매수 0.0005 / 매도 0.0025 / 슬리피지 0.0007</t>
        </is>
      </c>
    </row>
    <row r="3949">
      <c r="A3949" t="inlineStr">
        <is>
          <t>우리금융지주|3개월 전에 샀다면|[단기스윙]+[버티기형]</t>
        </is>
      </c>
      <c r="B3949" t="inlineStr">
        <is>
          <t>우리금융지주</t>
        </is>
      </c>
      <c r="C3949" t="inlineStr">
        <is>
          <t>316140</t>
        </is>
      </c>
      <c r="D3949" t="inlineStr">
        <is>
          <t>3개월 전에 샀다면</t>
        </is>
      </c>
      <c r="E3949" t="inlineStr">
        <is>
          <t>[단기스윙]+[버티기형]</t>
        </is>
      </c>
      <c r="F3949" t="inlineStr">
        <is>
          <t>[단기스윙]</t>
        </is>
      </c>
      <c r="G3949" t="inlineStr">
        <is>
          <t>[버티기형]</t>
        </is>
      </c>
      <c r="H3949" t="n">
        <v>300000</v>
      </c>
      <c r="I3949" t="n">
        <v>31550</v>
      </c>
      <c r="J3949" t="n">
        <v>28650</v>
      </c>
      <c r="K3949" t="n">
        <v>-9.19</v>
      </c>
      <c r="L3949" t="n">
        <v>-11.55</v>
      </c>
      <c r="M3949" t="n">
        <v>-11.96</v>
      </c>
      <c r="N3949" t="n">
        <v>0</v>
      </c>
      <c r="O3949" t="n">
        <v>2</v>
      </c>
      <c r="P3949" t="inlineStr">
        <is>
          <t>2026-03-09</t>
        </is>
      </c>
      <c r="Q3949" t="inlineStr">
        <is>
          <t>2026-06-08</t>
        </is>
      </c>
      <c r="R3949" t="inlineStr">
        <is>
          <t>+5%▶60% 익절 / +10%▶30% 익절 / +20%▶10% 익절</t>
        </is>
      </c>
      <c r="S3949" t="inlineStr">
        <is>
          <t>-5%▶40% 손절 / -15%▶30% 손절 / -20%▶30% 손절</t>
        </is>
      </c>
      <c r="T3949" t="inlineStr">
        <is>
          <t>매수 0.0005 / 매도 0.0025 / 슬리피지 0.0007</t>
        </is>
      </c>
    </row>
    <row r="3950">
      <c r="A3950" t="inlineStr">
        <is>
          <t>우리금융지주|3개월 전에 샀다면|[대표님룰]+[칼손절]</t>
        </is>
      </c>
      <c r="B3950" t="inlineStr">
        <is>
          <t>우리금융지주</t>
        </is>
      </c>
      <c r="C3950" t="inlineStr">
        <is>
          <t>316140</t>
        </is>
      </c>
      <c r="D3950" t="inlineStr">
        <is>
          <t>3개월 전에 샀다면</t>
        </is>
      </c>
      <c r="E3950" t="inlineStr">
        <is>
          <t>[대표님룰]+[칼손절]</t>
        </is>
      </c>
      <c r="F3950" t="inlineStr">
        <is>
          <t>[대표님룰]</t>
        </is>
      </c>
      <c r="G3950" t="inlineStr">
        <is>
          <t>[칼손절]</t>
        </is>
      </c>
      <c r="H3950" t="n">
        <v>300000</v>
      </c>
      <c r="I3950" t="n">
        <v>31550</v>
      </c>
      <c r="J3950" t="n">
        <v>28650</v>
      </c>
      <c r="K3950" t="n">
        <v>-9.19</v>
      </c>
      <c r="L3950" t="n">
        <v>-3.43</v>
      </c>
      <c r="M3950" t="n">
        <v>-3.87</v>
      </c>
      <c r="N3950" t="n">
        <v>0</v>
      </c>
      <c r="O3950" t="n">
        <v>2</v>
      </c>
      <c r="P3950" t="inlineStr">
        <is>
          <t>2026-03-09</t>
        </is>
      </c>
      <c r="Q3950" t="inlineStr">
        <is>
          <t>2026-06-08</t>
        </is>
      </c>
      <c r="R3950" t="inlineStr">
        <is>
          <t>+5%▶60% 익절 / +10%▶30% 익절 / +30%▶10% 익절</t>
        </is>
      </c>
      <c r="S3950" t="inlineStr">
        <is>
          <t>-2%▶80% 손절 / -4%▶10% 손절 / -6%▶10% 손절</t>
        </is>
      </c>
      <c r="T3950" t="inlineStr">
        <is>
          <t>매수 0.0005 / 매도 0.0025 / 슬리피지 0.0007</t>
        </is>
      </c>
    </row>
    <row r="3951">
      <c r="A3951" t="inlineStr">
        <is>
          <t>우리금융지주|3개월 전에 샀다면|[대표님룰]+[정석방어]</t>
        </is>
      </c>
      <c r="B3951" t="inlineStr">
        <is>
          <t>우리금융지주</t>
        </is>
      </c>
      <c r="C3951" t="inlineStr">
        <is>
          <t>316140</t>
        </is>
      </c>
      <c r="D3951" t="inlineStr">
        <is>
          <t>3개월 전에 샀다면</t>
        </is>
      </c>
      <c r="E3951" t="inlineStr">
        <is>
          <t>[대표님룰]+[정석방어]</t>
        </is>
      </c>
      <c r="F3951" t="inlineStr">
        <is>
          <t>[대표님룰]</t>
        </is>
      </c>
      <c r="G3951" t="inlineStr">
        <is>
          <t>[정석방어]</t>
        </is>
      </c>
      <c r="H3951" t="n">
        <v>300000</v>
      </c>
      <c r="I3951" t="n">
        <v>31550</v>
      </c>
      <c r="J3951" t="n">
        <v>28650</v>
      </c>
      <c r="K3951" t="n">
        <v>-9.19</v>
      </c>
      <c r="L3951" t="n">
        <v>-6.24</v>
      </c>
      <c r="M3951" t="n">
        <v>-6.66</v>
      </c>
      <c r="N3951" t="n">
        <v>0</v>
      </c>
      <c r="O3951" t="n">
        <v>3</v>
      </c>
      <c r="P3951" t="inlineStr">
        <is>
          <t>2026-03-09</t>
        </is>
      </c>
      <c r="Q3951" t="inlineStr">
        <is>
          <t>2026-06-08</t>
        </is>
      </c>
      <c r="R3951" t="inlineStr">
        <is>
          <t>+5%▶60% 익절 / +10%▶30% 익절 / +30%▶10% 익절</t>
        </is>
      </c>
      <c r="S3951" t="inlineStr">
        <is>
          <t>-3%▶70% 손절 / -5%▶20% 손절 / -10%▶10% 손절</t>
        </is>
      </c>
      <c r="T3951" t="inlineStr">
        <is>
          <t>매수 0.0005 / 매도 0.0025 / 슬리피지 0.0007</t>
        </is>
      </c>
    </row>
    <row r="3952">
      <c r="A3952" t="inlineStr">
        <is>
          <t>우리금융지주|3개월 전에 샀다면|[대표님룰]+[변동성허용]</t>
        </is>
      </c>
      <c r="B3952" t="inlineStr">
        <is>
          <t>우리금융지주</t>
        </is>
      </c>
      <c r="C3952" t="inlineStr">
        <is>
          <t>316140</t>
        </is>
      </c>
      <c r="D3952" t="inlineStr">
        <is>
          <t>3개월 전에 샀다면</t>
        </is>
      </c>
      <c r="E3952" t="inlineStr">
        <is>
          <t>[대표님룰]+[변동성허용]</t>
        </is>
      </c>
      <c r="F3952" t="inlineStr">
        <is>
          <t>[대표님룰]</t>
        </is>
      </c>
      <c r="G3952" t="inlineStr">
        <is>
          <t>[변동성허용]</t>
        </is>
      </c>
      <c r="H3952" t="n">
        <v>300000</v>
      </c>
      <c r="I3952" t="n">
        <v>31550</v>
      </c>
      <c r="J3952" t="n">
        <v>28650</v>
      </c>
      <c r="K3952" t="n">
        <v>-9.19</v>
      </c>
      <c r="L3952" t="n">
        <v>-10.02</v>
      </c>
      <c r="M3952" t="n">
        <v>-10.44</v>
      </c>
      <c r="N3952" t="n">
        <v>0</v>
      </c>
      <c r="O3952" t="n">
        <v>3</v>
      </c>
      <c r="P3952" t="inlineStr">
        <is>
          <t>2026-03-09</t>
        </is>
      </c>
      <c r="Q3952" t="inlineStr">
        <is>
          <t>2026-06-08</t>
        </is>
      </c>
      <c r="R3952" t="inlineStr">
        <is>
          <t>+5%▶60% 익절 / +10%▶30% 익절 / +30%▶10% 익절</t>
        </is>
      </c>
      <c r="S3952" t="inlineStr">
        <is>
          <t>-5%▶50% 손절 / -10%▶30% 손절 / -15%▶20% 손절</t>
        </is>
      </c>
      <c r="T3952" t="inlineStr">
        <is>
          <t>매수 0.0005 / 매도 0.0025 / 슬리피지 0.0007</t>
        </is>
      </c>
    </row>
    <row r="3953">
      <c r="A3953" t="inlineStr">
        <is>
          <t>우리금융지주|3개월 전에 샀다면|[대표님룰]+[버티기형]</t>
        </is>
      </c>
      <c r="B3953" t="inlineStr">
        <is>
          <t>우리금융지주</t>
        </is>
      </c>
      <c r="C3953" t="inlineStr">
        <is>
          <t>316140</t>
        </is>
      </c>
      <c r="D3953" t="inlineStr">
        <is>
          <t>3개월 전에 샀다면</t>
        </is>
      </c>
      <c r="E3953" t="inlineStr">
        <is>
          <t>[대표님룰]+[버티기형]</t>
        </is>
      </c>
      <c r="F3953" t="inlineStr">
        <is>
          <t>[대표님룰]</t>
        </is>
      </c>
      <c r="G3953" t="inlineStr">
        <is>
          <t>[버티기형]</t>
        </is>
      </c>
      <c r="H3953" t="n">
        <v>300000</v>
      </c>
      <c r="I3953" t="n">
        <v>31550</v>
      </c>
      <c r="J3953" t="n">
        <v>28650</v>
      </c>
      <c r="K3953" t="n">
        <v>-9.19</v>
      </c>
      <c r="L3953" t="n">
        <v>-11.55</v>
      </c>
      <c r="M3953" t="n">
        <v>-11.96</v>
      </c>
      <c r="N3953" t="n">
        <v>0</v>
      </c>
      <c r="O3953" t="n">
        <v>2</v>
      </c>
      <c r="P3953" t="inlineStr">
        <is>
          <t>2026-03-09</t>
        </is>
      </c>
      <c r="Q3953" t="inlineStr">
        <is>
          <t>2026-06-08</t>
        </is>
      </c>
      <c r="R3953" t="inlineStr">
        <is>
          <t>+5%▶60% 익절 / +10%▶30% 익절 / +30%▶10% 익절</t>
        </is>
      </c>
      <c r="S3953" t="inlineStr">
        <is>
          <t>-5%▶40% 손절 / -15%▶30% 손절 / -20%▶30% 손절</t>
        </is>
      </c>
      <c r="T3953" t="inlineStr">
        <is>
          <t>매수 0.0005 / 매도 0.0025 / 슬리피지 0.0007</t>
        </is>
      </c>
    </row>
    <row r="3954">
      <c r="A3954" t="inlineStr">
        <is>
          <t>우리금융지주|3개월 전에 샀다면|[중기추세]+[칼손절]</t>
        </is>
      </c>
      <c r="B3954" t="inlineStr">
        <is>
          <t>우리금융지주</t>
        </is>
      </c>
      <c r="C3954" t="inlineStr">
        <is>
          <t>316140</t>
        </is>
      </c>
      <c r="D3954" t="inlineStr">
        <is>
          <t>3개월 전에 샀다면</t>
        </is>
      </c>
      <c r="E3954" t="inlineStr">
        <is>
          <t>[중기추세]+[칼손절]</t>
        </is>
      </c>
      <c r="F3954" t="inlineStr">
        <is>
          <t>[중기추세]</t>
        </is>
      </c>
      <c r="G3954" t="inlineStr">
        <is>
          <t>[칼손절]</t>
        </is>
      </c>
      <c r="H3954" t="n">
        <v>300000</v>
      </c>
      <c r="I3954" t="n">
        <v>31550</v>
      </c>
      <c r="J3954" t="n">
        <v>28650</v>
      </c>
      <c r="K3954" t="n">
        <v>-9.19</v>
      </c>
      <c r="L3954" t="n">
        <v>-3.43</v>
      </c>
      <c r="M3954" t="n">
        <v>-3.87</v>
      </c>
      <c r="N3954" t="n">
        <v>0</v>
      </c>
      <c r="O3954" t="n">
        <v>2</v>
      </c>
      <c r="P3954" t="inlineStr">
        <is>
          <t>2026-03-09</t>
        </is>
      </c>
      <c r="Q3954" t="inlineStr">
        <is>
          <t>2026-06-08</t>
        </is>
      </c>
      <c r="R3954" t="inlineStr">
        <is>
          <t>+10%▶50% 익절 / +20%▶30% 익절 / +30%▶20% 익절</t>
        </is>
      </c>
      <c r="S3954" t="inlineStr">
        <is>
          <t>-2%▶80% 손절 / -4%▶10% 손절 / -6%▶10% 손절</t>
        </is>
      </c>
      <c r="T3954" t="inlineStr">
        <is>
          <t>매수 0.0005 / 매도 0.0025 / 슬리피지 0.0007</t>
        </is>
      </c>
    </row>
    <row r="3955">
      <c r="A3955" t="inlineStr">
        <is>
          <t>우리금융지주|3개월 전에 샀다면|[중기추세]+[정석방어]</t>
        </is>
      </c>
      <c r="B3955" t="inlineStr">
        <is>
          <t>우리금융지주</t>
        </is>
      </c>
      <c r="C3955" t="inlineStr">
        <is>
          <t>316140</t>
        </is>
      </c>
      <c r="D3955" t="inlineStr">
        <is>
          <t>3개월 전에 샀다면</t>
        </is>
      </c>
      <c r="E3955" t="inlineStr">
        <is>
          <t>[중기추세]+[정석방어]</t>
        </is>
      </c>
      <c r="F3955" t="inlineStr">
        <is>
          <t>[중기추세]</t>
        </is>
      </c>
      <c r="G3955" t="inlineStr">
        <is>
          <t>[정석방어]</t>
        </is>
      </c>
      <c r="H3955" t="n">
        <v>300000</v>
      </c>
      <c r="I3955" t="n">
        <v>31550</v>
      </c>
      <c r="J3955" t="n">
        <v>28650</v>
      </c>
      <c r="K3955" t="n">
        <v>-9.19</v>
      </c>
      <c r="L3955" t="n">
        <v>-6.24</v>
      </c>
      <c r="M3955" t="n">
        <v>-6.66</v>
      </c>
      <c r="N3955" t="n">
        <v>0</v>
      </c>
      <c r="O3955" t="n">
        <v>3</v>
      </c>
      <c r="P3955" t="inlineStr">
        <is>
          <t>2026-03-09</t>
        </is>
      </c>
      <c r="Q3955" t="inlineStr">
        <is>
          <t>2026-06-08</t>
        </is>
      </c>
      <c r="R3955" t="inlineStr">
        <is>
          <t>+10%▶50% 익절 / +20%▶30% 익절 / +30%▶20% 익절</t>
        </is>
      </c>
      <c r="S3955" t="inlineStr">
        <is>
          <t>-3%▶70% 손절 / -5%▶20% 손절 / -10%▶10% 손절</t>
        </is>
      </c>
      <c r="T3955" t="inlineStr">
        <is>
          <t>매수 0.0005 / 매도 0.0025 / 슬리피지 0.0007</t>
        </is>
      </c>
    </row>
    <row r="3956">
      <c r="A3956" t="inlineStr">
        <is>
          <t>우리금융지주|3개월 전에 샀다면|[중기추세]+[변동성허용]</t>
        </is>
      </c>
      <c r="B3956" t="inlineStr">
        <is>
          <t>우리금융지주</t>
        </is>
      </c>
      <c r="C3956" t="inlineStr">
        <is>
          <t>316140</t>
        </is>
      </c>
      <c r="D3956" t="inlineStr">
        <is>
          <t>3개월 전에 샀다면</t>
        </is>
      </c>
      <c r="E3956" t="inlineStr">
        <is>
          <t>[중기추세]+[변동성허용]</t>
        </is>
      </c>
      <c r="F3956" t="inlineStr">
        <is>
          <t>[중기추세]</t>
        </is>
      </c>
      <c r="G3956" t="inlineStr">
        <is>
          <t>[변동성허용]</t>
        </is>
      </c>
      <c r="H3956" t="n">
        <v>300000</v>
      </c>
      <c r="I3956" t="n">
        <v>31550</v>
      </c>
      <c r="J3956" t="n">
        <v>28650</v>
      </c>
      <c r="K3956" t="n">
        <v>-9.19</v>
      </c>
      <c r="L3956" t="n">
        <v>-10.02</v>
      </c>
      <c r="M3956" t="n">
        <v>-10.44</v>
      </c>
      <c r="N3956" t="n">
        <v>0</v>
      </c>
      <c r="O3956" t="n">
        <v>3</v>
      </c>
      <c r="P3956" t="inlineStr">
        <is>
          <t>2026-03-09</t>
        </is>
      </c>
      <c r="Q3956" t="inlineStr">
        <is>
          <t>2026-06-08</t>
        </is>
      </c>
      <c r="R3956" t="inlineStr">
        <is>
          <t>+10%▶50% 익절 / +20%▶30% 익절 / +30%▶20% 익절</t>
        </is>
      </c>
      <c r="S3956" t="inlineStr">
        <is>
          <t>-5%▶50% 손절 / -10%▶30% 손절 / -15%▶20% 손절</t>
        </is>
      </c>
      <c r="T3956" t="inlineStr">
        <is>
          <t>매수 0.0005 / 매도 0.0025 / 슬리피지 0.0007</t>
        </is>
      </c>
    </row>
    <row r="3957">
      <c r="A3957" t="inlineStr">
        <is>
          <t>우리금융지주|3개월 전에 샀다면|[중기추세]+[버티기형]</t>
        </is>
      </c>
      <c r="B3957" t="inlineStr">
        <is>
          <t>우리금융지주</t>
        </is>
      </c>
      <c r="C3957" t="inlineStr">
        <is>
          <t>316140</t>
        </is>
      </c>
      <c r="D3957" t="inlineStr">
        <is>
          <t>3개월 전에 샀다면</t>
        </is>
      </c>
      <c r="E3957" t="inlineStr">
        <is>
          <t>[중기추세]+[버티기형]</t>
        </is>
      </c>
      <c r="F3957" t="inlineStr">
        <is>
          <t>[중기추세]</t>
        </is>
      </c>
      <c r="G3957" t="inlineStr">
        <is>
          <t>[버티기형]</t>
        </is>
      </c>
      <c r="H3957" t="n">
        <v>300000</v>
      </c>
      <c r="I3957" t="n">
        <v>31550</v>
      </c>
      <c r="J3957" t="n">
        <v>28650</v>
      </c>
      <c r="K3957" t="n">
        <v>-9.19</v>
      </c>
      <c r="L3957" t="n">
        <v>-11.55</v>
      </c>
      <c r="M3957" t="n">
        <v>-11.96</v>
      </c>
      <c r="N3957" t="n">
        <v>0</v>
      </c>
      <c r="O3957" t="n">
        <v>2</v>
      </c>
      <c r="P3957" t="inlineStr">
        <is>
          <t>2026-03-09</t>
        </is>
      </c>
      <c r="Q3957" t="inlineStr">
        <is>
          <t>2026-06-08</t>
        </is>
      </c>
      <c r="R3957" t="inlineStr">
        <is>
          <t>+10%▶50% 익절 / +20%▶30% 익절 / +30%▶20% 익절</t>
        </is>
      </c>
      <c r="S3957" t="inlineStr">
        <is>
          <t>-5%▶40% 손절 / -15%▶30% 손절 / -20%▶30% 손절</t>
        </is>
      </c>
      <c r="T3957" t="inlineStr">
        <is>
          <t>매수 0.0005 / 매도 0.0025 / 슬리피지 0.0007</t>
        </is>
      </c>
    </row>
    <row r="3958">
      <c r="A3958" t="inlineStr">
        <is>
          <t>우리금융지주|3개월 전에 샀다면|[수익극대화]+[칼손절]</t>
        </is>
      </c>
      <c r="B3958" t="inlineStr">
        <is>
          <t>우리금융지주</t>
        </is>
      </c>
      <c r="C3958" t="inlineStr">
        <is>
          <t>316140</t>
        </is>
      </c>
      <c r="D3958" t="inlineStr">
        <is>
          <t>3개월 전에 샀다면</t>
        </is>
      </c>
      <c r="E3958" t="inlineStr">
        <is>
          <t>[수익극대화]+[칼손절]</t>
        </is>
      </c>
      <c r="F3958" t="inlineStr">
        <is>
          <t>[수익극대화]</t>
        </is>
      </c>
      <c r="G3958" t="inlineStr">
        <is>
          <t>[칼손절]</t>
        </is>
      </c>
      <c r="H3958" t="n">
        <v>300000</v>
      </c>
      <c r="I3958" t="n">
        <v>31550</v>
      </c>
      <c r="J3958" t="n">
        <v>28650</v>
      </c>
      <c r="K3958" t="n">
        <v>-9.19</v>
      </c>
      <c r="L3958" t="n">
        <v>-3.43</v>
      </c>
      <c r="M3958" t="n">
        <v>-3.87</v>
      </c>
      <c r="N3958" t="n">
        <v>0</v>
      </c>
      <c r="O3958" t="n">
        <v>2</v>
      </c>
      <c r="P3958" t="inlineStr">
        <is>
          <t>2026-03-09</t>
        </is>
      </c>
      <c r="Q3958" t="inlineStr">
        <is>
          <t>2026-06-08</t>
        </is>
      </c>
      <c r="R3958" t="inlineStr">
        <is>
          <t>+10%▶40% 익절 / +20%▶30% 익절 / +40%▶30% 익절</t>
        </is>
      </c>
      <c r="S3958" t="inlineStr">
        <is>
          <t>-2%▶80% 손절 / -4%▶10% 손절 / -6%▶10% 손절</t>
        </is>
      </c>
      <c r="T3958" t="inlineStr">
        <is>
          <t>매수 0.0005 / 매도 0.0025 / 슬리피지 0.0007</t>
        </is>
      </c>
    </row>
    <row r="3959">
      <c r="A3959" t="inlineStr">
        <is>
          <t>우리금융지주|3개월 전에 샀다면|[수익극대화]+[정석방어]</t>
        </is>
      </c>
      <c r="B3959" t="inlineStr">
        <is>
          <t>우리금융지주</t>
        </is>
      </c>
      <c r="C3959" t="inlineStr">
        <is>
          <t>316140</t>
        </is>
      </c>
      <c r="D3959" t="inlineStr">
        <is>
          <t>3개월 전에 샀다면</t>
        </is>
      </c>
      <c r="E3959" t="inlineStr">
        <is>
          <t>[수익극대화]+[정석방어]</t>
        </is>
      </c>
      <c r="F3959" t="inlineStr">
        <is>
          <t>[수익극대화]</t>
        </is>
      </c>
      <c r="G3959" t="inlineStr">
        <is>
          <t>[정석방어]</t>
        </is>
      </c>
      <c r="H3959" t="n">
        <v>300000</v>
      </c>
      <c r="I3959" t="n">
        <v>31550</v>
      </c>
      <c r="J3959" t="n">
        <v>28650</v>
      </c>
      <c r="K3959" t="n">
        <v>-9.19</v>
      </c>
      <c r="L3959" t="n">
        <v>-6.24</v>
      </c>
      <c r="M3959" t="n">
        <v>-6.66</v>
      </c>
      <c r="N3959" t="n">
        <v>0</v>
      </c>
      <c r="O3959" t="n">
        <v>3</v>
      </c>
      <c r="P3959" t="inlineStr">
        <is>
          <t>2026-03-09</t>
        </is>
      </c>
      <c r="Q3959" t="inlineStr">
        <is>
          <t>2026-06-08</t>
        </is>
      </c>
      <c r="R3959" t="inlineStr">
        <is>
          <t>+10%▶40% 익절 / +20%▶30% 익절 / +40%▶30% 익절</t>
        </is>
      </c>
      <c r="S3959" t="inlineStr">
        <is>
          <t>-3%▶70% 손절 / -5%▶20% 손절 / -10%▶10% 손절</t>
        </is>
      </c>
      <c r="T3959" t="inlineStr">
        <is>
          <t>매수 0.0005 / 매도 0.0025 / 슬리피지 0.0007</t>
        </is>
      </c>
    </row>
    <row r="3960">
      <c r="A3960" t="inlineStr">
        <is>
          <t>우리금융지주|3개월 전에 샀다면|[수익극대화]+[변동성허용]</t>
        </is>
      </c>
      <c r="B3960" t="inlineStr">
        <is>
          <t>우리금융지주</t>
        </is>
      </c>
      <c r="C3960" t="inlineStr">
        <is>
          <t>316140</t>
        </is>
      </c>
      <c r="D3960" t="inlineStr">
        <is>
          <t>3개월 전에 샀다면</t>
        </is>
      </c>
      <c r="E3960" t="inlineStr">
        <is>
          <t>[수익극대화]+[변동성허용]</t>
        </is>
      </c>
      <c r="F3960" t="inlineStr">
        <is>
          <t>[수익극대화]</t>
        </is>
      </c>
      <c r="G3960" t="inlineStr">
        <is>
          <t>[변동성허용]</t>
        </is>
      </c>
      <c r="H3960" t="n">
        <v>300000</v>
      </c>
      <c r="I3960" t="n">
        <v>31550</v>
      </c>
      <c r="J3960" t="n">
        <v>28650</v>
      </c>
      <c r="K3960" t="n">
        <v>-9.19</v>
      </c>
      <c r="L3960" t="n">
        <v>-10.02</v>
      </c>
      <c r="M3960" t="n">
        <v>-10.44</v>
      </c>
      <c r="N3960" t="n">
        <v>0</v>
      </c>
      <c r="O3960" t="n">
        <v>3</v>
      </c>
      <c r="P3960" t="inlineStr">
        <is>
          <t>2026-03-09</t>
        </is>
      </c>
      <c r="Q3960" t="inlineStr">
        <is>
          <t>2026-06-08</t>
        </is>
      </c>
      <c r="R3960" t="inlineStr">
        <is>
          <t>+10%▶40% 익절 / +20%▶30% 익절 / +40%▶30% 익절</t>
        </is>
      </c>
      <c r="S3960" t="inlineStr">
        <is>
          <t>-5%▶50% 손절 / -10%▶30% 손절 / -15%▶20% 손절</t>
        </is>
      </c>
      <c r="T3960" t="inlineStr">
        <is>
          <t>매수 0.0005 / 매도 0.0025 / 슬리피지 0.0007</t>
        </is>
      </c>
    </row>
    <row r="3961">
      <c r="A3961" t="inlineStr">
        <is>
          <t>우리금융지주|3개월 전에 샀다면|[수익극대화]+[버티기형]</t>
        </is>
      </c>
      <c r="B3961" t="inlineStr">
        <is>
          <t>우리금융지주</t>
        </is>
      </c>
      <c r="C3961" t="inlineStr">
        <is>
          <t>316140</t>
        </is>
      </c>
      <c r="D3961" t="inlineStr">
        <is>
          <t>3개월 전에 샀다면</t>
        </is>
      </c>
      <c r="E3961" t="inlineStr">
        <is>
          <t>[수익극대화]+[버티기형]</t>
        </is>
      </c>
      <c r="F3961" t="inlineStr">
        <is>
          <t>[수익극대화]</t>
        </is>
      </c>
      <c r="G3961" t="inlineStr">
        <is>
          <t>[버티기형]</t>
        </is>
      </c>
      <c r="H3961" t="n">
        <v>300000</v>
      </c>
      <c r="I3961" t="n">
        <v>31550</v>
      </c>
      <c r="J3961" t="n">
        <v>28650</v>
      </c>
      <c r="K3961" t="n">
        <v>-9.19</v>
      </c>
      <c r="L3961" t="n">
        <v>-11.55</v>
      </c>
      <c r="M3961" t="n">
        <v>-11.96</v>
      </c>
      <c r="N3961" t="n">
        <v>0</v>
      </c>
      <c r="O3961" t="n">
        <v>2</v>
      </c>
      <c r="P3961" t="inlineStr">
        <is>
          <t>2026-03-09</t>
        </is>
      </c>
      <c r="Q3961" t="inlineStr">
        <is>
          <t>2026-06-08</t>
        </is>
      </c>
      <c r="R3961" t="inlineStr">
        <is>
          <t>+10%▶40% 익절 / +20%▶30% 익절 / +40%▶30% 익절</t>
        </is>
      </c>
      <c r="S3961" t="inlineStr">
        <is>
          <t>-5%▶40% 손절 / -15%▶30% 손절 / -20%▶30% 손절</t>
        </is>
      </c>
      <c r="T3961" t="inlineStr">
        <is>
          <t>매수 0.0005 / 매도 0.0025 / 슬리피지 0.0007</t>
        </is>
      </c>
    </row>
    <row r="3962">
      <c r="A3962" t="inlineStr">
        <is>
          <t>우리금융지주|6개월 전에 샀다면|[초단타]+[칼손절]</t>
        </is>
      </c>
      <c r="B3962" t="inlineStr">
        <is>
          <t>우리금융지주</t>
        </is>
      </c>
      <c r="C3962" t="inlineStr">
        <is>
          <t>316140</t>
        </is>
      </c>
      <c r="D3962" t="inlineStr">
        <is>
          <t>6개월 전에 샀다면</t>
        </is>
      </c>
      <c r="E3962" t="inlineStr">
        <is>
          <t>[초단타]+[칼손절]</t>
        </is>
      </c>
      <c r="F3962" t="inlineStr">
        <is>
          <t>[초단타]</t>
        </is>
      </c>
      <c r="G3962" t="inlineStr">
        <is>
          <t>[칼손절]</t>
        </is>
      </c>
      <c r="H3962" t="n">
        <v>300000</v>
      </c>
      <c r="I3962" t="n">
        <v>28050</v>
      </c>
      <c r="J3962" t="n">
        <v>28650</v>
      </c>
      <c r="K3962" t="n">
        <v>2.14</v>
      </c>
      <c r="L3962" t="n">
        <v>-3.43</v>
      </c>
      <c r="M3962" t="n">
        <v>-3.87</v>
      </c>
      <c r="N3962" t="n">
        <v>0</v>
      </c>
      <c r="O3962" t="n">
        <v>2</v>
      </c>
      <c r="P3962" t="inlineStr">
        <is>
          <t>2025-12-08</t>
        </is>
      </c>
      <c r="Q3962" t="inlineStr">
        <is>
          <t>2026-06-08</t>
        </is>
      </c>
      <c r="R3962" t="inlineStr">
        <is>
          <t>+3%▶70% 익절 / +5%▶20% 익절 / +10%▶10% 익절</t>
        </is>
      </c>
      <c r="S3962" t="inlineStr">
        <is>
          <t>-2%▶80% 손절 / -4%▶10% 손절 / -6%▶10% 손절</t>
        </is>
      </c>
      <c r="T3962" t="inlineStr">
        <is>
          <t>매수 0.0005 / 매도 0.0025 / 슬리피지 0.0007</t>
        </is>
      </c>
    </row>
    <row r="3963">
      <c r="A3963" t="inlineStr">
        <is>
          <t>우리금융지주|6개월 전에 샀다면|[초단타]+[정석방어]</t>
        </is>
      </c>
      <c r="B3963" t="inlineStr">
        <is>
          <t>우리금융지주</t>
        </is>
      </c>
      <c r="C3963" t="inlineStr">
        <is>
          <t>316140</t>
        </is>
      </c>
      <c r="D3963" t="inlineStr">
        <is>
          <t>6개월 전에 샀다면</t>
        </is>
      </c>
      <c r="E3963" t="inlineStr">
        <is>
          <t>[초단타]+[정석방어]</t>
        </is>
      </c>
      <c r="F3963" t="inlineStr">
        <is>
          <t>[초단타]</t>
        </is>
      </c>
      <c r="G3963" t="inlineStr">
        <is>
          <t>[정석방어]</t>
        </is>
      </c>
      <c r="H3963" t="n">
        <v>300000</v>
      </c>
      <c r="I3963" t="n">
        <v>28050</v>
      </c>
      <c r="J3963" t="n">
        <v>28650</v>
      </c>
      <c r="K3963" t="n">
        <v>2.14</v>
      </c>
      <c r="L3963" t="n">
        <v>-6.24</v>
      </c>
      <c r="M3963" t="n">
        <v>-6.66</v>
      </c>
      <c r="N3963" t="n">
        <v>0</v>
      </c>
      <c r="O3963" t="n">
        <v>3</v>
      </c>
      <c r="P3963" t="inlineStr">
        <is>
          <t>2025-12-08</t>
        </is>
      </c>
      <c r="Q3963" t="inlineStr">
        <is>
          <t>2026-06-08</t>
        </is>
      </c>
      <c r="R3963" t="inlineStr">
        <is>
          <t>+3%▶70% 익절 / +5%▶20% 익절 / +10%▶10% 익절</t>
        </is>
      </c>
      <c r="S3963" t="inlineStr">
        <is>
          <t>-3%▶70% 손절 / -5%▶20% 손절 / -10%▶10% 손절</t>
        </is>
      </c>
      <c r="T3963" t="inlineStr">
        <is>
          <t>매수 0.0005 / 매도 0.0025 / 슬리피지 0.0007</t>
        </is>
      </c>
    </row>
    <row r="3964">
      <c r="A3964" t="inlineStr">
        <is>
          <t>우리금융지주|6개월 전에 샀다면|[초단타]+[변동성허용]</t>
        </is>
      </c>
      <c r="B3964" t="inlineStr">
        <is>
          <t>우리금융지주</t>
        </is>
      </c>
      <c r="C3964" t="inlineStr">
        <is>
          <t>316140</t>
        </is>
      </c>
      <c r="D3964" t="inlineStr">
        <is>
          <t>6개월 전에 샀다면</t>
        </is>
      </c>
      <c r="E3964" t="inlineStr">
        <is>
          <t>[초단타]+[변동성허용]</t>
        </is>
      </c>
      <c r="F3964" t="inlineStr">
        <is>
          <t>[초단타]</t>
        </is>
      </c>
      <c r="G3964" t="inlineStr">
        <is>
          <t>[변동성허용]</t>
        </is>
      </c>
      <c r="H3964" t="n">
        <v>300000</v>
      </c>
      <c r="I3964" t="n">
        <v>28050</v>
      </c>
      <c r="J3964" t="n">
        <v>28650</v>
      </c>
      <c r="K3964" t="n">
        <v>2.14</v>
      </c>
      <c r="L3964" t="n">
        <v>-10.02</v>
      </c>
      <c r="M3964" t="n">
        <v>-10.44</v>
      </c>
      <c r="N3964" t="n">
        <v>0</v>
      </c>
      <c r="O3964" t="n">
        <v>3</v>
      </c>
      <c r="P3964" t="inlineStr">
        <is>
          <t>2025-12-08</t>
        </is>
      </c>
      <c r="Q3964" t="inlineStr">
        <is>
          <t>2026-06-08</t>
        </is>
      </c>
      <c r="R3964" t="inlineStr">
        <is>
          <t>+3%▶70% 익절 / +5%▶20% 익절 / +10%▶10% 익절</t>
        </is>
      </c>
      <c r="S3964" t="inlineStr">
        <is>
          <t>-5%▶50% 손절 / -10%▶30% 손절 / -15%▶20% 손절</t>
        </is>
      </c>
      <c r="T3964" t="inlineStr">
        <is>
          <t>매수 0.0005 / 매도 0.0025 / 슬리피지 0.0007</t>
        </is>
      </c>
    </row>
    <row r="3965">
      <c r="A3965" t="inlineStr">
        <is>
          <t>우리금융지주|6개월 전에 샀다면|[초단타]+[버티기형]</t>
        </is>
      </c>
      <c r="B3965" t="inlineStr">
        <is>
          <t>우리금융지주</t>
        </is>
      </c>
      <c r="C3965" t="inlineStr">
        <is>
          <t>316140</t>
        </is>
      </c>
      <c r="D3965" t="inlineStr">
        <is>
          <t>6개월 전에 샀다면</t>
        </is>
      </c>
      <c r="E3965" t="inlineStr">
        <is>
          <t>[초단타]+[버티기형]</t>
        </is>
      </c>
      <c r="F3965" t="inlineStr">
        <is>
          <t>[초단타]</t>
        </is>
      </c>
      <c r="G3965" t="inlineStr">
        <is>
          <t>[버티기형]</t>
        </is>
      </c>
      <c r="H3965" t="n">
        <v>300000</v>
      </c>
      <c r="I3965" t="n">
        <v>28050</v>
      </c>
      <c r="J3965" t="n">
        <v>28650</v>
      </c>
      <c r="K3965" t="n">
        <v>2.14</v>
      </c>
      <c r="L3965" t="n">
        <v>-11.55</v>
      </c>
      <c r="M3965" t="n">
        <v>-11.96</v>
      </c>
      <c r="N3965" t="n">
        <v>0</v>
      </c>
      <c r="O3965" t="n">
        <v>2</v>
      </c>
      <c r="P3965" t="inlineStr">
        <is>
          <t>2025-12-08</t>
        </is>
      </c>
      <c r="Q3965" t="inlineStr">
        <is>
          <t>2026-06-08</t>
        </is>
      </c>
      <c r="R3965" t="inlineStr">
        <is>
          <t>+3%▶70% 익절 / +5%▶20% 익절 / +10%▶10% 익절</t>
        </is>
      </c>
      <c r="S3965" t="inlineStr">
        <is>
          <t>-5%▶40% 손절 / -15%▶30% 손절 / -20%▶30% 손절</t>
        </is>
      </c>
      <c r="T3965" t="inlineStr">
        <is>
          <t>매수 0.0005 / 매도 0.0025 / 슬리피지 0.0007</t>
        </is>
      </c>
    </row>
    <row r="3966">
      <c r="A3966" t="inlineStr">
        <is>
          <t>우리금융지주|6개월 전에 샀다면|[단기스윙]+[칼손절]</t>
        </is>
      </c>
      <c r="B3966" t="inlineStr">
        <is>
          <t>우리금융지주</t>
        </is>
      </c>
      <c r="C3966" t="inlineStr">
        <is>
          <t>316140</t>
        </is>
      </c>
      <c r="D3966" t="inlineStr">
        <is>
          <t>6개월 전에 샀다면</t>
        </is>
      </c>
      <c r="E3966" t="inlineStr">
        <is>
          <t>[단기스윙]+[칼손절]</t>
        </is>
      </c>
      <c r="F3966" t="inlineStr">
        <is>
          <t>[단기스윙]</t>
        </is>
      </c>
      <c r="G3966" t="inlineStr">
        <is>
          <t>[칼손절]</t>
        </is>
      </c>
      <c r="H3966" t="n">
        <v>300000</v>
      </c>
      <c r="I3966" t="n">
        <v>28050</v>
      </c>
      <c r="J3966" t="n">
        <v>28650</v>
      </c>
      <c r="K3966" t="n">
        <v>2.14</v>
      </c>
      <c r="L3966" t="n">
        <v>-3.43</v>
      </c>
      <c r="M3966" t="n">
        <v>-3.87</v>
      </c>
      <c r="N3966" t="n">
        <v>0</v>
      </c>
      <c r="O3966" t="n">
        <v>2</v>
      </c>
      <c r="P3966" t="inlineStr">
        <is>
          <t>2025-12-08</t>
        </is>
      </c>
      <c r="Q3966" t="inlineStr">
        <is>
          <t>2026-06-08</t>
        </is>
      </c>
      <c r="R3966" t="inlineStr">
        <is>
          <t>+5%▶60% 익절 / +10%▶30% 익절 / +20%▶10% 익절</t>
        </is>
      </c>
      <c r="S3966" t="inlineStr">
        <is>
          <t>-2%▶80% 손절 / -4%▶10% 손절 / -6%▶10% 손절</t>
        </is>
      </c>
      <c r="T3966" t="inlineStr">
        <is>
          <t>매수 0.0005 / 매도 0.0025 / 슬리피지 0.0007</t>
        </is>
      </c>
    </row>
    <row r="3967">
      <c r="A3967" t="inlineStr">
        <is>
          <t>우리금융지주|6개월 전에 샀다면|[단기스윙]+[정석방어]</t>
        </is>
      </c>
      <c r="B3967" t="inlineStr">
        <is>
          <t>우리금융지주</t>
        </is>
      </c>
      <c r="C3967" t="inlineStr">
        <is>
          <t>316140</t>
        </is>
      </c>
      <c r="D3967" t="inlineStr">
        <is>
          <t>6개월 전에 샀다면</t>
        </is>
      </c>
      <c r="E3967" t="inlineStr">
        <is>
          <t>[단기스윙]+[정석방어]</t>
        </is>
      </c>
      <c r="F3967" t="inlineStr">
        <is>
          <t>[단기스윙]</t>
        </is>
      </c>
      <c r="G3967" t="inlineStr">
        <is>
          <t>[정석방어]</t>
        </is>
      </c>
      <c r="H3967" t="n">
        <v>300000</v>
      </c>
      <c r="I3967" t="n">
        <v>28050</v>
      </c>
      <c r="J3967" t="n">
        <v>28650</v>
      </c>
      <c r="K3967" t="n">
        <v>2.14</v>
      </c>
      <c r="L3967" t="n">
        <v>-6.24</v>
      </c>
      <c r="M3967" t="n">
        <v>-6.66</v>
      </c>
      <c r="N3967" t="n">
        <v>0</v>
      </c>
      <c r="O3967" t="n">
        <v>3</v>
      </c>
      <c r="P3967" t="inlineStr">
        <is>
          <t>2025-12-08</t>
        </is>
      </c>
      <c r="Q3967" t="inlineStr">
        <is>
          <t>2026-06-08</t>
        </is>
      </c>
      <c r="R3967" t="inlineStr">
        <is>
          <t>+5%▶60% 익절 / +10%▶30% 익절 / +20%▶10% 익절</t>
        </is>
      </c>
      <c r="S3967" t="inlineStr">
        <is>
          <t>-3%▶70% 손절 / -5%▶20% 손절 / -10%▶10% 손절</t>
        </is>
      </c>
      <c r="T3967" t="inlineStr">
        <is>
          <t>매수 0.0005 / 매도 0.0025 / 슬리피지 0.0007</t>
        </is>
      </c>
    </row>
    <row r="3968">
      <c r="A3968" t="inlineStr">
        <is>
          <t>우리금융지주|6개월 전에 샀다면|[단기스윙]+[변동성허용]</t>
        </is>
      </c>
      <c r="B3968" t="inlineStr">
        <is>
          <t>우리금융지주</t>
        </is>
      </c>
      <c r="C3968" t="inlineStr">
        <is>
          <t>316140</t>
        </is>
      </c>
      <c r="D3968" t="inlineStr">
        <is>
          <t>6개월 전에 샀다면</t>
        </is>
      </c>
      <c r="E3968" t="inlineStr">
        <is>
          <t>[단기스윙]+[변동성허용]</t>
        </is>
      </c>
      <c r="F3968" t="inlineStr">
        <is>
          <t>[단기스윙]</t>
        </is>
      </c>
      <c r="G3968" t="inlineStr">
        <is>
          <t>[변동성허용]</t>
        </is>
      </c>
      <c r="H3968" t="n">
        <v>300000</v>
      </c>
      <c r="I3968" t="n">
        <v>28050</v>
      </c>
      <c r="J3968" t="n">
        <v>28650</v>
      </c>
      <c r="K3968" t="n">
        <v>2.14</v>
      </c>
      <c r="L3968" t="n">
        <v>-10.02</v>
      </c>
      <c r="M3968" t="n">
        <v>-10.44</v>
      </c>
      <c r="N3968" t="n">
        <v>0</v>
      </c>
      <c r="O3968" t="n">
        <v>3</v>
      </c>
      <c r="P3968" t="inlineStr">
        <is>
          <t>2025-12-08</t>
        </is>
      </c>
      <c r="Q3968" t="inlineStr">
        <is>
          <t>2026-06-08</t>
        </is>
      </c>
      <c r="R3968" t="inlineStr">
        <is>
          <t>+5%▶60% 익절 / +10%▶30% 익절 / +20%▶10% 익절</t>
        </is>
      </c>
      <c r="S3968" t="inlineStr">
        <is>
          <t>-5%▶50% 손절 / -10%▶30% 손절 / -15%▶20% 손절</t>
        </is>
      </c>
      <c r="T3968" t="inlineStr">
        <is>
          <t>매수 0.0005 / 매도 0.0025 / 슬리피지 0.0007</t>
        </is>
      </c>
    </row>
    <row r="3969">
      <c r="A3969" t="inlineStr">
        <is>
          <t>우리금융지주|6개월 전에 샀다면|[단기스윙]+[버티기형]</t>
        </is>
      </c>
      <c r="B3969" t="inlineStr">
        <is>
          <t>우리금융지주</t>
        </is>
      </c>
      <c r="C3969" t="inlineStr">
        <is>
          <t>316140</t>
        </is>
      </c>
      <c r="D3969" t="inlineStr">
        <is>
          <t>6개월 전에 샀다면</t>
        </is>
      </c>
      <c r="E3969" t="inlineStr">
        <is>
          <t>[단기스윙]+[버티기형]</t>
        </is>
      </c>
      <c r="F3969" t="inlineStr">
        <is>
          <t>[단기스윙]</t>
        </is>
      </c>
      <c r="G3969" t="inlineStr">
        <is>
          <t>[버티기형]</t>
        </is>
      </c>
      <c r="H3969" t="n">
        <v>300000</v>
      </c>
      <c r="I3969" t="n">
        <v>28050</v>
      </c>
      <c r="J3969" t="n">
        <v>28650</v>
      </c>
      <c r="K3969" t="n">
        <v>2.14</v>
      </c>
      <c r="L3969" t="n">
        <v>-11.55</v>
      </c>
      <c r="M3969" t="n">
        <v>-11.96</v>
      </c>
      <c r="N3969" t="n">
        <v>0</v>
      </c>
      <c r="O3969" t="n">
        <v>2</v>
      </c>
      <c r="P3969" t="inlineStr">
        <is>
          <t>2025-12-08</t>
        </is>
      </c>
      <c r="Q3969" t="inlineStr">
        <is>
          <t>2026-06-08</t>
        </is>
      </c>
      <c r="R3969" t="inlineStr">
        <is>
          <t>+5%▶60% 익절 / +10%▶30% 익절 / +20%▶10% 익절</t>
        </is>
      </c>
      <c r="S3969" t="inlineStr">
        <is>
          <t>-5%▶40% 손절 / -15%▶30% 손절 / -20%▶30% 손절</t>
        </is>
      </c>
      <c r="T3969" t="inlineStr">
        <is>
          <t>매수 0.0005 / 매도 0.0025 / 슬리피지 0.0007</t>
        </is>
      </c>
    </row>
    <row r="3970">
      <c r="A3970" t="inlineStr">
        <is>
          <t>우리금융지주|6개월 전에 샀다면|[대표님룰]+[칼손절]</t>
        </is>
      </c>
      <c r="B3970" t="inlineStr">
        <is>
          <t>우리금융지주</t>
        </is>
      </c>
      <c r="C3970" t="inlineStr">
        <is>
          <t>316140</t>
        </is>
      </c>
      <c r="D3970" t="inlineStr">
        <is>
          <t>6개월 전에 샀다면</t>
        </is>
      </c>
      <c r="E3970" t="inlineStr">
        <is>
          <t>[대표님룰]+[칼손절]</t>
        </is>
      </c>
      <c r="F3970" t="inlineStr">
        <is>
          <t>[대표님룰]</t>
        </is>
      </c>
      <c r="G3970" t="inlineStr">
        <is>
          <t>[칼손절]</t>
        </is>
      </c>
      <c r="H3970" t="n">
        <v>300000</v>
      </c>
      <c r="I3970" t="n">
        <v>28050</v>
      </c>
      <c r="J3970" t="n">
        <v>28650</v>
      </c>
      <c r="K3970" t="n">
        <v>2.14</v>
      </c>
      <c r="L3970" t="n">
        <v>-3.43</v>
      </c>
      <c r="M3970" t="n">
        <v>-3.87</v>
      </c>
      <c r="N3970" t="n">
        <v>0</v>
      </c>
      <c r="O3970" t="n">
        <v>2</v>
      </c>
      <c r="P3970" t="inlineStr">
        <is>
          <t>2025-12-08</t>
        </is>
      </c>
      <c r="Q3970" t="inlineStr">
        <is>
          <t>2026-06-08</t>
        </is>
      </c>
      <c r="R3970" t="inlineStr">
        <is>
          <t>+5%▶60% 익절 / +10%▶30% 익절 / +30%▶10% 익절</t>
        </is>
      </c>
      <c r="S3970" t="inlineStr">
        <is>
          <t>-2%▶80% 손절 / -4%▶10% 손절 / -6%▶10% 손절</t>
        </is>
      </c>
      <c r="T3970" t="inlineStr">
        <is>
          <t>매수 0.0005 / 매도 0.0025 / 슬리피지 0.0007</t>
        </is>
      </c>
    </row>
    <row r="3971">
      <c r="A3971" t="inlineStr">
        <is>
          <t>우리금융지주|6개월 전에 샀다면|[대표님룰]+[정석방어]</t>
        </is>
      </c>
      <c r="B3971" t="inlineStr">
        <is>
          <t>우리금융지주</t>
        </is>
      </c>
      <c r="C3971" t="inlineStr">
        <is>
          <t>316140</t>
        </is>
      </c>
      <c r="D3971" t="inlineStr">
        <is>
          <t>6개월 전에 샀다면</t>
        </is>
      </c>
      <c r="E3971" t="inlineStr">
        <is>
          <t>[대표님룰]+[정석방어]</t>
        </is>
      </c>
      <c r="F3971" t="inlineStr">
        <is>
          <t>[대표님룰]</t>
        </is>
      </c>
      <c r="G3971" t="inlineStr">
        <is>
          <t>[정석방어]</t>
        </is>
      </c>
      <c r="H3971" t="n">
        <v>300000</v>
      </c>
      <c r="I3971" t="n">
        <v>28050</v>
      </c>
      <c r="J3971" t="n">
        <v>28650</v>
      </c>
      <c r="K3971" t="n">
        <v>2.14</v>
      </c>
      <c r="L3971" t="n">
        <v>-6.24</v>
      </c>
      <c r="M3971" t="n">
        <v>-6.66</v>
      </c>
      <c r="N3971" t="n">
        <v>0</v>
      </c>
      <c r="O3971" t="n">
        <v>3</v>
      </c>
      <c r="P3971" t="inlineStr">
        <is>
          <t>2025-12-08</t>
        </is>
      </c>
      <c r="Q3971" t="inlineStr">
        <is>
          <t>2026-06-08</t>
        </is>
      </c>
      <c r="R3971" t="inlineStr">
        <is>
          <t>+5%▶60% 익절 / +10%▶30% 익절 / +30%▶10% 익절</t>
        </is>
      </c>
      <c r="S3971" t="inlineStr">
        <is>
          <t>-3%▶70% 손절 / -5%▶20% 손절 / -10%▶10% 손절</t>
        </is>
      </c>
      <c r="T3971" t="inlineStr">
        <is>
          <t>매수 0.0005 / 매도 0.0025 / 슬리피지 0.0007</t>
        </is>
      </c>
    </row>
    <row r="3972">
      <c r="A3972" t="inlineStr">
        <is>
          <t>우리금융지주|6개월 전에 샀다면|[대표님룰]+[변동성허용]</t>
        </is>
      </c>
      <c r="B3972" t="inlineStr">
        <is>
          <t>우리금융지주</t>
        </is>
      </c>
      <c r="C3972" t="inlineStr">
        <is>
          <t>316140</t>
        </is>
      </c>
      <c r="D3972" t="inlineStr">
        <is>
          <t>6개월 전에 샀다면</t>
        </is>
      </c>
      <c r="E3972" t="inlineStr">
        <is>
          <t>[대표님룰]+[변동성허용]</t>
        </is>
      </c>
      <c r="F3972" t="inlineStr">
        <is>
          <t>[대표님룰]</t>
        </is>
      </c>
      <c r="G3972" t="inlineStr">
        <is>
          <t>[변동성허용]</t>
        </is>
      </c>
      <c r="H3972" t="n">
        <v>300000</v>
      </c>
      <c r="I3972" t="n">
        <v>28050</v>
      </c>
      <c r="J3972" t="n">
        <v>28650</v>
      </c>
      <c r="K3972" t="n">
        <v>2.14</v>
      </c>
      <c r="L3972" t="n">
        <v>-10.02</v>
      </c>
      <c r="M3972" t="n">
        <v>-10.44</v>
      </c>
      <c r="N3972" t="n">
        <v>0</v>
      </c>
      <c r="O3972" t="n">
        <v>3</v>
      </c>
      <c r="P3972" t="inlineStr">
        <is>
          <t>2025-12-08</t>
        </is>
      </c>
      <c r="Q3972" t="inlineStr">
        <is>
          <t>2026-06-08</t>
        </is>
      </c>
      <c r="R3972" t="inlineStr">
        <is>
          <t>+5%▶60% 익절 / +10%▶30% 익절 / +30%▶10% 익절</t>
        </is>
      </c>
      <c r="S3972" t="inlineStr">
        <is>
          <t>-5%▶50% 손절 / -10%▶30% 손절 / -15%▶20% 손절</t>
        </is>
      </c>
      <c r="T3972" t="inlineStr">
        <is>
          <t>매수 0.0005 / 매도 0.0025 / 슬리피지 0.0007</t>
        </is>
      </c>
    </row>
    <row r="3973">
      <c r="A3973" t="inlineStr">
        <is>
          <t>우리금융지주|6개월 전에 샀다면|[대표님룰]+[버티기형]</t>
        </is>
      </c>
      <c r="B3973" t="inlineStr">
        <is>
          <t>우리금융지주</t>
        </is>
      </c>
      <c r="C3973" t="inlineStr">
        <is>
          <t>316140</t>
        </is>
      </c>
      <c r="D3973" t="inlineStr">
        <is>
          <t>6개월 전에 샀다면</t>
        </is>
      </c>
      <c r="E3973" t="inlineStr">
        <is>
          <t>[대표님룰]+[버티기형]</t>
        </is>
      </c>
      <c r="F3973" t="inlineStr">
        <is>
          <t>[대표님룰]</t>
        </is>
      </c>
      <c r="G3973" t="inlineStr">
        <is>
          <t>[버티기형]</t>
        </is>
      </c>
      <c r="H3973" t="n">
        <v>300000</v>
      </c>
      <c r="I3973" t="n">
        <v>28050</v>
      </c>
      <c r="J3973" t="n">
        <v>28650</v>
      </c>
      <c r="K3973" t="n">
        <v>2.14</v>
      </c>
      <c r="L3973" t="n">
        <v>-11.55</v>
      </c>
      <c r="M3973" t="n">
        <v>-11.96</v>
      </c>
      <c r="N3973" t="n">
        <v>0</v>
      </c>
      <c r="O3973" t="n">
        <v>2</v>
      </c>
      <c r="P3973" t="inlineStr">
        <is>
          <t>2025-12-08</t>
        </is>
      </c>
      <c r="Q3973" t="inlineStr">
        <is>
          <t>2026-06-08</t>
        </is>
      </c>
      <c r="R3973" t="inlineStr">
        <is>
          <t>+5%▶60% 익절 / +10%▶30% 익절 / +30%▶10% 익절</t>
        </is>
      </c>
      <c r="S3973" t="inlineStr">
        <is>
          <t>-5%▶40% 손절 / -15%▶30% 손절 / -20%▶30% 손절</t>
        </is>
      </c>
      <c r="T3973" t="inlineStr">
        <is>
          <t>매수 0.0005 / 매도 0.0025 / 슬리피지 0.0007</t>
        </is>
      </c>
    </row>
    <row r="3974">
      <c r="A3974" t="inlineStr">
        <is>
          <t>우리금융지주|6개월 전에 샀다면|[중기추세]+[칼손절]</t>
        </is>
      </c>
      <c r="B3974" t="inlineStr">
        <is>
          <t>우리금융지주</t>
        </is>
      </c>
      <c r="C3974" t="inlineStr">
        <is>
          <t>316140</t>
        </is>
      </c>
      <c r="D3974" t="inlineStr">
        <is>
          <t>6개월 전에 샀다면</t>
        </is>
      </c>
      <c r="E3974" t="inlineStr">
        <is>
          <t>[중기추세]+[칼손절]</t>
        </is>
      </c>
      <c r="F3974" t="inlineStr">
        <is>
          <t>[중기추세]</t>
        </is>
      </c>
      <c r="G3974" t="inlineStr">
        <is>
          <t>[칼손절]</t>
        </is>
      </c>
      <c r="H3974" t="n">
        <v>300000</v>
      </c>
      <c r="I3974" t="n">
        <v>28050</v>
      </c>
      <c r="J3974" t="n">
        <v>28650</v>
      </c>
      <c r="K3974" t="n">
        <v>2.14</v>
      </c>
      <c r="L3974" t="n">
        <v>-3.43</v>
      </c>
      <c r="M3974" t="n">
        <v>-3.87</v>
      </c>
      <c r="N3974" t="n">
        <v>0</v>
      </c>
      <c r="O3974" t="n">
        <v>2</v>
      </c>
      <c r="P3974" t="inlineStr">
        <is>
          <t>2025-12-08</t>
        </is>
      </c>
      <c r="Q3974" t="inlineStr">
        <is>
          <t>2026-06-08</t>
        </is>
      </c>
      <c r="R3974" t="inlineStr">
        <is>
          <t>+10%▶50% 익절 / +20%▶30% 익절 / +30%▶20% 익절</t>
        </is>
      </c>
      <c r="S3974" t="inlineStr">
        <is>
          <t>-2%▶80% 손절 / -4%▶10% 손절 / -6%▶10% 손절</t>
        </is>
      </c>
      <c r="T3974" t="inlineStr">
        <is>
          <t>매수 0.0005 / 매도 0.0025 / 슬리피지 0.0007</t>
        </is>
      </c>
    </row>
    <row r="3975">
      <c r="A3975" t="inlineStr">
        <is>
          <t>우리금융지주|6개월 전에 샀다면|[중기추세]+[정석방어]</t>
        </is>
      </c>
      <c r="B3975" t="inlineStr">
        <is>
          <t>우리금융지주</t>
        </is>
      </c>
      <c r="C3975" t="inlineStr">
        <is>
          <t>316140</t>
        </is>
      </c>
      <c r="D3975" t="inlineStr">
        <is>
          <t>6개월 전에 샀다면</t>
        </is>
      </c>
      <c r="E3975" t="inlineStr">
        <is>
          <t>[중기추세]+[정석방어]</t>
        </is>
      </c>
      <c r="F3975" t="inlineStr">
        <is>
          <t>[중기추세]</t>
        </is>
      </c>
      <c r="G3975" t="inlineStr">
        <is>
          <t>[정석방어]</t>
        </is>
      </c>
      <c r="H3975" t="n">
        <v>300000</v>
      </c>
      <c r="I3975" t="n">
        <v>28050</v>
      </c>
      <c r="J3975" t="n">
        <v>28650</v>
      </c>
      <c r="K3975" t="n">
        <v>2.14</v>
      </c>
      <c r="L3975" t="n">
        <v>-6.24</v>
      </c>
      <c r="M3975" t="n">
        <v>-6.66</v>
      </c>
      <c r="N3975" t="n">
        <v>0</v>
      </c>
      <c r="O3975" t="n">
        <v>3</v>
      </c>
      <c r="P3975" t="inlineStr">
        <is>
          <t>2025-12-08</t>
        </is>
      </c>
      <c r="Q3975" t="inlineStr">
        <is>
          <t>2026-06-08</t>
        </is>
      </c>
      <c r="R3975" t="inlineStr">
        <is>
          <t>+10%▶50% 익절 / +20%▶30% 익절 / +30%▶20% 익절</t>
        </is>
      </c>
      <c r="S3975" t="inlineStr">
        <is>
          <t>-3%▶70% 손절 / -5%▶20% 손절 / -10%▶10% 손절</t>
        </is>
      </c>
      <c r="T3975" t="inlineStr">
        <is>
          <t>매수 0.0005 / 매도 0.0025 / 슬리피지 0.0007</t>
        </is>
      </c>
    </row>
    <row r="3976">
      <c r="A3976" t="inlineStr">
        <is>
          <t>우리금융지주|6개월 전에 샀다면|[중기추세]+[변동성허용]</t>
        </is>
      </c>
      <c r="B3976" t="inlineStr">
        <is>
          <t>우리금융지주</t>
        </is>
      </c>
      <c r="C3976" t="inlineStr">
        <is>
          <t>316140</t>
        </is>
      </c>
      <c r="D3976" t="inlineStr">
        <is>
          <t>6개월 전에 샀다면</t>
        </is>
      </c>
      <c r="E3976" t="inlineStr">
        <is>
          <t>[중기추세]+[변동성허용]</t>
        </is>
      </c>
      <c r="F3976" t="inlineStr">
        <is>
          <t>[중기추세]</t>
        </is>
      </c>
      <c r="G3976" t="inlineStr">
        <is>
          <t>[변동성허용]</t>
        </is>
      </c>
      <c r="H3976" t="n">
        <v>300000</v>
      </c>
      <c r="I3976" t="n">
        <v>28050</v>
      </c>
      <c r="J3976" t="n">
        <v>28650</v>
      </c>
      <c r="K3976" t="n">
        <v>2.14</v>
      </c>
      <c r="L3976" t="n">
        <v>-10.02</v>
      </c>
      <c r="M3976" t="n">
        <v>-10.44</v>
      </c>
      <c r="N3976" t="n">
        <v>0</v>
      </c>
      <c r="O3976" t="n">
        <v>3</v>
      </c>
      <c r="P3976" t="inlineStr">
        <is>
          <t>2025-12-08</t>
        </is>
      </c>
      <c r="Q3976" t="inlineStr">
        <is>
          <t>2026-06-08</t>
        </is>
      </c>
      <c r="R3976" t="inlineStr">
        <is>
          <t>+10%▶50% 익절 / +20%▶30% 익절 / +30%▶20% 익절</t>
        </is>
      </c>
      <c r="S3976" t="inlineStr">
        <is>
          <t>-5%▶50% 손절 / -10%▶30% 손절 / -15%▶20% 손절</t>
        </is>
      </c>
      <c r="T3976" t="inlineStr">
        <is>
          <t>매수 0.0005 / 매도 0.0025 / 슬리피지 0.0007</t>
        </is>
      </c>
    </row>
    <row r="3977">
      <c r="A3977" t="inlineStr">
        <is>
          <t>우리금융지주|6개월 전에 샀다면|[중기추세]+[버티기형]</t>
        </is>
      </c>
      <c r="B3977" t="inlineStr">
        <is>
          <t>우리금융지주</t>
        </is>
      </c>
      <c r="C3977" t="inlineStr">
        <is>
          <t>316140</t>
        </is>
      </c>
      <c r="D3977" t="inlineStr">
        <is>
          <t>6개월 전에 샀다면</t>
        </is>
      </c>
      <c r="E3977" t="inlineStr">
        <is>
          <t>[중기추세]+[버티기형]</t>
        </is>
      </c>
      <c r="F3977" t="inlineStr">
        <is>
          <t>[중기추세]</t>
        </is>
      </c>
      <c r="G3977" t="inlineStr">
        <is>
          <t>[버티기형]</t>
        </is>
      </c>
      <c r="H3977" t="n">
        <v>300000</v>
      </c>
      <c r="I3977" t="n">
        <v>28050</v>
      </c>
      <c r="J3977" t="n">
        <v>28650</v>
      </c>
      <c r="K3977" t="n">
        <v>2.14</v>
      </c>
      <c r="L3977" t="n">
        <v>-11.55</v>
      </c>
      <c r="M3977" t="n">
        <v>-11.96</v>
      </c>
      <c r="N3977" t="n">
        <v>0</v>
      </c>
      <c r="O3977" t="n">
        <v>2</v>
      </c>
      <c r="P3977" t="inlineStr">
        <is>
          <t>2025-12-08</t>
        </is>
      </c>
      <c r="Q3977" t="inlineStr">
        <is>
          <t>2026-06-08</t>
        </is>
      </c>
      <c r="R3977" t="inlineStr">
        <is>
          <t>+10%▶50% 익절 / +20%▶30% 익절 / +30%▶20% 익절</t>
        </is>
      </c>
      <c r="S3977" t="inlineStr">
        <is>
          <t>-5%▶40% 손절 / -15%▶30% 손절 / -20%▶30% 손절</t>
        </is>
      </c>
      <c r="T3977" t="inlineStr">
        <is>
          <t>매수 0.0005 / 매도 0.0025 / 슬리피지 0.0007</t>
        </is>
      </c>
    </row>
    <row r="3978">
      <c r="A3978" t="inlineStr">
        <is>
          <t>우리금융지주|6개월 전에 샀다면|[수익극대화]+[칼손절]</t>
        </is>
      </c>
      <c r="B3978" t="inlineStr">
        <is>
          <t>우리금융지주</t>
        </is>
      </c>
      <c r="C3978" t="inlineStr">
        <is>
          <t>316140</t>
        </is>
      </c>
      <c r="D3978" t="inlineStr">
        <is>
          <t>6개월 전에 샀다면</t>
        </is>
      </c>
      <c r="E3978" t="inlineStr">
        <is>
          <t>[수익극대화]+[칼손절]</t>
        </is>
      </c>
      <c r="F3978" t="inlineStr">
        <is>
          <t>[수익극대화]</t>
        </is>
      </c>
      <c r="G3978" t="inlineStr">
        <is>
          <t>[칼손절]</t>
        </is>
      </c>
      <c r="H3978" t="n">
        <v>300000</v>
      </c>
      <c r="I3978" t="n">
        <v>28050</v>
      </c>
      <c r="J3978" t="n">
        <v>28650</v>
      </c>
      <c r="K3978" t="n">
        <v>2.14</v>
      </c>
      <c r="L3978" t="n">
        <v>-3.43</v>
      </c>
      <c r="M3978" t="n">
        <v>-3.87</v>
      </c>
      <c r="N3978" t="n">
        <v>0</v>
      </c>
      <c r="O3978" t="n">
        <v>2</v>
      </c>
      <c r="P3978" t="inlineStr">
        <is>
          <t>2025-12-08</t>
        </is>
      </c>
      <c r="Q3978" t="inlineStr">
        <is>
          <t>2026-06-08</t>
        </is>
      </c>
      <c r="R3978" t="inlineStr">
        <is>
          <t>+10%▶40% 익절 / +20%▶30% 익절 / +40%▶30% 익절</t>
        </is>
      </c>
      <c r="S3978" t="inlineStr">
        <is>
          <t>-2%▶80% 손절 / -4%▶10% 손절 / -6%▶10% 손절</t>
        </is>
      </c>
      <c r="T3978" t="inlineStr">
        <is>
          <t>매수 0.0005 / 매도 0.0025 / 슬리피지 0.0007</t>
        </is>
      </c>
    </row>
    <row r="3979">
      <c r="A3979" t="inlineStr">
        <is>
          <t>우리금융지주|6개월 전에 샀다면|[수익극대화]+[정석방어]</t>
        </is>
      </c>
      <c r="B3979" t="inlineStr">
        <is>
          <t>우리금융지주</t>
        </is>
      </c>
      <c r="C3979" t="inlineStr">
        <is>
          <t>316140</t>
        </is>
      </c>
      <c r="D3979" t="inlineStr">
        <is>
          <t>6개월 전에 샀다면</t>
        </is>
      </c>
      <c r="E3979" t="inlineStr">
        <is>
          <t>[수익극대화]+[정석방어]</t>
        </is>
      </c>
      <c r="F3979" t="inlineStr">
        <is>
          <t>[수익극대화]</t>
        </is>
      </c>
      <c r="G3979" t="inlineStr">
        <is>
          <t>[정석방어]</t>
        </is>
      </c>
      <c r="H3979" t="n">
        <v>300000</v>
      </c>
      <c r="I3979" t="n">
        <v>28050</v>
      </c>
      <c r="J3979" t="n">
        <v>28650</v>
      </c>
      <c r="K3979" t="n">
        <v>2.14</v>
      </c>
      <c r="L3979" t="n">
        <v>-6.24</v>
      </c>
      <c r="M3979" t="n">
        <v>-6.66</v>
      </c>
      <c r="N3979" t="n">
        <v>0</v>
      </c>
      <c r="O3979" t="n">
        <v>3</v>
      </c>
      <c r="P3979" t="inlineStr">
        <is>
          <t>2025-12-08</t>
        </is>
      </c>
      <c r="Q3979" t="inlineStr">
        <is>
          <t>2026-06-08</t>
        </is>
      </c>
      <c r="R3979" t="inlineStr">
        <is>
          <t>+10%▶40% 익절 / +20%▶30% 익절 / +40%▶30% 익절</t>
        </is>
      </c>
      <c r="S3979" t="inlineStr">
        <is>
          <t>-3%▶70% 손절 / -5%▶20% 손절 / -10%▶10% 손절</t>
        </is>
      </c>
      <c r="T3979" t="inlineStr">
        <is>
          <t>매수 0.0005 / 매도 0.0025 / 슬리피지 0.0007</t>
        </is>
      </c>
    </row>
    <row r="3980">
      <c r="A3980" t="inlineStr">
        <is>
          <t>우리금융지주|6개월 전에 샀다면|[수익극대화]+[변동성허용]</t>
        </is>
      </c>
      <c r="B3980" t="inlineStr">
        <is>
          <t>우리금융지주</t>
        </is>
      </c>
      <c r="C3980" t="inlineStr">
        <is>
          <t>316140</t>
        </is>
      </c>
      <c r="D3980" t="inlineStr">
        <is>
          <t>6개월 전에 샀다면</t>
        </is>
      </c>
      <c r="E3980" t="inlineStr">
        <is>
          <t>[수익극대화]+[변동성허용]</t>
        </is>
      </c>
      <c r="F3980" t="inlineStr">
        <is>
          <t>[수익극대화]</t>
        </is>
      </c>
      <c r="G3980" t="inlineStr">
        <is>
          <t>[변동성허용]</t>
        </is>
      </c>
      <c r="H3980" t="n">
        <v>300000</v>
      </c>
      <c r="I3980" t="n">
        <v>28050</v>
      </c>
      <c r="J3980" t="n">
        <v>28650</v>
      </c>
      <c r="K3980" t="n">
        <v>2.14</v>
      </c>
      <c r="L3980" t="n">
        <v>-10.02</v>
      </c>
      <c r="M3980" t="n">
        <v>-10.44</v>
      </c>
      <c r="N3980" t="n">
        <v>0</v>
      </c>
      <c r="O3980" t="n">
        <v>3</v>
      </c>
      <c r="P3980" t="inlineStr">
        <is>
          <t>2025-12-08</t>
        </is>
      </c>
      <c r="Q3980" t="inlineStr">
        <is>
          <t>2026-06-08</t>
        </is>
      </c>
      <c r="R3980" t="inlineStr">
        <is>
          <t>+10%▶40% 익절 / +20%▶30% 익절 / +40%▶30% 익절</t>
        </is>
      </c>
      <c r="S3980" t="inlineStr">
        <is>
          <t>-5%▶50% 손절 / -10%▶30% 손절 / -15%▶20% 손절</t>
        </is>
      </c>
      <c r="T3980" t="inlineStr">
        <is>
          <t>매수 0.0005 / 매도 0.0025 / 슬리피지 0.0007</t>
        </is>
      </c>
    </row>
    <row r="3981">
      <c r="A3981" t="inlineStr">
        <is>
          <t>우리금융지주|6개월 전에 샀다면|[수익극대화]+[버티기형]</t>
        </is>
      </c>
      <c r="B3981" t="inlineStr">
        <is>
          <t>우리금융지주</t>
        </is>
      </c>
      <c r="C3981" t="inlineStr">
        <is>
          <t>316140</t>
        </is>
      </c>
      <c r="D3981" t="inlineStr">
        <is>
          <t>6개월 전에 샀다면</t>
        </is>
      </c>
      <c r="E3981" t="inlineStr">
        <is>
          <t>[수익극대화]+[버티기형]</t>
        </is>
      </c>
      <c r="F3981" t="inlineStr">
        <is>
          <t>[수익극대화]</t>
        </is>
      </c>
      <c r="G3981" t="inlineStr">
        <is>
          <t>[버티기형]</t>
        </is>
      </c>
      <c r="H3981" t="n">
        <v>300000</v>
      </c>
      <c r="I3981" t="n">
        <v>28050</v>
      </c>
      <c r="J3981" t="n">
        <v>28650</v>
      </c>
      <c r="K3981" t="n">
        <v>2.14</v>
      </c>
      <c r="L3981" t="n">
        <v>-11.55</v>
      </c>
      <c r="M3981" t="n">
        <v>-11.96</v>
      </c>
      <c r="N3981" t="n">
        <v>0</v>
      </c>
      <c r="O3981" t="n">
        <v>2</v>
      </c>
      <c r="P3981" t="inlineStr">
        <is>
          <t>2025-12-08</t>
        </is>
      </c>
      <c r="Q3981" t="inlineStr">
        <is>
          <t>2026-06-08</t>
        </is>
      </c>
      <c r="R3981" t="inlineStr">
        <is>
          <t>+10%▶40% 익절 / +20%▶30% 익절 / +40%▶30% 익절</t>
        </is>
      </c>
      <c r="S3981" t="inlineStr">
        <is>
          <t>-5%▶40% 손절 / -15%▶30% 손절 / -20%▶30% 손절</t>
        </is>
      </c>
      <c r="T3981" t="inlineStr">
        <is>
          <t>매수 0.0005 / 매도 0.0025 / 슬리피지 0.0007</t>
        </is>
      </c>
    </row>
    <row r="3982">
      <c r="A3982" t="inlineStr">
        <is>
          <t>우리금융지주|전체 평가기간|[초단타]+[칼손절]</t>
        </is>
      </c>
      <c r="B3982" t="inlineStr">
        <is>
          <t>우리금융지주</t>
        </is>
      </c>
      <c r="C3982" t="inlineStr">
        <is>
          <t>316140</t>
        </is>
      </c>
      <c r="D3982" t="inlineStr">
        <is>
          <t>전체 평가기간</t>
        </is>
      </c>
      <c r="E3982" t="inlineStr">
        <is>
          <t>[초단타]+[칼손절]</t>
        </is>
      </c>
      <c r="F3982" t="inlineStr">
        <is>
          <t>[초단타]</t>
        </is>
      </c>
      <c r="G3982" t="inlineStr">
        <is>
          <t>[칼손절]</t>
        </is>
      </c>
      <c r="H3982" t="n">
        <v>300000</v>
      </c>
      <c r="I3982" t="n">
        <v>28050</v>
      </c>
      <c r="J3982" t="n">
        <v>28650</v>
      </c>
      <c r="K3982" t="n">
        <v>2.14</v>
      </c>
      <c r="L3982" t="n">
        <v>-3.43</v>
      </c>
      <c r="M3982" t="n">
        <v>-3.87</v>
      </c>
      <c r="N3982" t="n">
        <v>0</v>
      </c>
      <c r="O3982" t="n">
        <v>2</v>
      </c>
      <c r="P3982" t="inlineStr">
        <is>
          <t>2026-01-02</t>
        </is>
      </c>
      <c r="Q3982" t="inlineStr">
        <is>
          <t>2026-06-08</t>
        </is>
      </c>
      <c r="R3982" t="inlineStr">
        <is>
          <t>+3%▶70% 익절 / +5%▶20% 익절 / +10%▶10% 익절</t>
        </is>
      </c>
      <c r="S3982" t="inlineStr">
        <is>
          <t>-2%▶80% 손절 / -4%▶10% 손절 / -6%▶10% 손절</t>
        </is>
      </c>
      <c r="T3982" t="inlineStr">
        <is>
          <t>매수 0.0005 / 매도 0.0025 / 슬리피지 0.0007</t>
        </is>
      </c>
    </row>
    <row r="3983">
      <c r="A3983" t="inlineStr">
        <is>
          <t>우리금융지주|전체 평가기간|[초단타]+[정석방어]</t>
        </is>
      </c>
      <c r="B3983" t="inlineStr">
        <is>
          <t>우리금융지주</t>
        </is>
      </c>
      <c r="C3983" t="inlineStr">
        <is>
          <t>316140</t>
        </is>
      </c>
      <c r="D3983" t="inlineStr">
        <is>
          <t>전체 평가기간</t>
        </is>
      </c>
      <c r="E3983" t="inlineStr">
        <is>
          <t>[초단타]+[정석방어]</t>
        </is>
      </c>
      <c r="F3983" t="inlineStr">
        <is>
          <t>[초단타]</t>
        </is>
      </c>
      <c r="G3983" t="inlineStr">
        <is>
          <t>[정석방어]</t>
        </is>
      </c>
      <c r="H3983" t="n">
        <v>300000</v>
      </c>
      <c r="I3983" t="n">
        <v>28050</v>
      </c>
      <c r="J3983" t="n">
        <v>28650</v>
      </c>
      <c r="K3983" t="n">
        <v>2.14</v>
      </c>
      <c r="L3983" t="n">
        <v>-6.24</v>
      </c>
      <c r="M3983" t="n">
        <v>-6.66</v>
      </c>
      <c r="N3983" t="n">
        <v>0</v>
      </c>
      <c r="O3983" t="n">
        <v>3</v>
      </c>
      <c r="P3983" t="inlineStr">
        <is>
          <t>2026-01-02</t>
        </is>
      </c>
      <c r="Q3983" t="inlineStr">
        <is>
          <t>2026-06-08</t>
        </is>
      </c>
      <c r="R3983" t="inlineStr">
        <is>
          <t>+3%▶70% 익절 / +5%▶20% 익절 / +10%▶10% 익절</t>
        </is>
      </c>
      <c r="S3983" t="inlineStr">
        <is>
          <t>-3%▶70% 손절 / -5%▶20% 손절 / -10%▶10% 손절</t>
        </is>
      </c>
      <c r="T3983" t="inlineStr">
        <is>
          <t>매수 0.0005 / 매도 0.0025 / 슬리피지 0.0007</t>
        </is>
      </c>
    </row>
    <row r="3984">
      <c r="A3984" t="inlineStr">
        <is>
          <t>우리금융지주|전체 평가기간|[초단타]+[변동성허용]</t>
        </is>
      </c>
      <c r="B3984" t="inlineStr">
        <is>
          <t>우리금융지주</t>
        </is>
      </c>
      <c r="C3984" t="inlineStr">
        <is>
          <t>316140</t>
        </is>
      </c>
      <c r="D3984" t="inlineStr">
        <is>
          <t>전체 평가기간</t>
        </is>
      </c>
      <c r="E3984" t="inlineStr">
        <is>
          <t>[초단타]+[변동성허용]</t>
        </is>
      </c>
      <c r="F3984" t="inlineStr">
        <is>
          <t>[초단타]</t>
        </is>
      </c>
      <c r="G3984" t="inlineStr">
        <is>
          <t>[변동성허용]</t>
        </is>
      </c>
      <c r="H3984" t="n">
        <v>300000</v>
      </c>
      <c r="I3984" t="n">
        <v>28050</v>
      </c>
      <c r="J3984" t="n">
        <v>28650</v>
      </c>
      <c r="K3984" t="n">
        <v>2.14</v>
      </c>
      <c r="L3984" t="n">
        <v>-10.02</v>
      </c>
      <c r="M3984" t="n">
        <v>-10.44</v>
      </c>
      <c r="N3984" t="n">
        <v>0</v>
      </c>
      <c r="O3984" t="n">
        <v>3</v>
      </c>
      <c r="P3984" t="inlineStr">
        <is>
          <t>2026-01-02</t>
        </is>
      </c>
      <c r="Q3984" t="inlineStr">
        <is>
          <t>2026-06-08</t>
        </is>
      </c>
      <c r="R3984" t="inlineStr">
        <is>
          <t>+3%▶70% 익절 / +5%▶20% 익절 / +10%▶10% 익절</t>
        </is>
      </c>
      <c r="S3984" t="inlineStr">
        <is>
          <t>-5%▶50% 손절 / -10%▶30% 손절 / -15%▶20% 손절</t>
        </is>
      </c>
      <c r="T3984" t="inlineStr">
        <is>
          <t>매수 0.0005 / 매도 0.0025 / 슬리피지 0.0007</t>
        </is>
      </c>
    </row>
    <row r="3985">
      <c r="A3985" t="inlineStr">
        <is>
          <t>우리금융지주|전체 평가기간|[초단타]+[버티기형]</t>
        </is>
      </c>
      <c r="B3985" t="inlineStr">
        <is>
          <t>우리금융지주</t>
        </is>
      </c>
      <c r="C3985" t="inlineStr">
        <is>
          <t>316140</t>
        </is>
      </c>
      <c r="D3985" t="inlineStr">
        <is>
          <t>전체 평가기간</t>
        </is>
      </c>
      <c r="E3985" t="inlineStr">
        <is>
          <t>[초단타]+[버티기형]</t>
        </is>
      </c>
      <c r="F3985" t="inlineStr">
        <is>
          <t>[초단타]</t>
        </is>
      </c>
      <c r="G3985" t="inlineStr">
        <is>
          <t>[버티기형]</t>
        </is>
      </c>
      <c r="H3985" t="n">
        <v>300000</v>
      </c>
      <c r="I3985" t="n">
        <v>28050</v>
      </c>
      <c r="J3985" t="n">
        <v>28650</v>
      </c>
      <c r="K3985" t="n">
        <v>2.14</v>
      </c>
      <c r="L3985" t="n">
        <v>-11.55</v>
      </c>
      <c r="M3985" t="n">
        <v>-11.96</v>
      </c>
      <c r="N3985" t="n">
        <v>0</v>
      </c>
      <c r="O3985" t="n">
        <v>2</v>
      </c>
      <c r="P3985" t="inlineStr">
        <is>
          <t>2026-01-02</t>
        </is>
      </c>
      <c r="Q3985" t="inlineStr">
        <is>
          <t>2026-06-08</t>
        </is>
      </c>
      <c r="R3985" t="inlineStr">
        <is>
          <t>+3%▶70% 익절 / +5%▶20% 익절 / +10%▶10% 익절</t>
        </is>
      </c>
      <c r="S3985" t="inlineStr">
        <is>
          <t>-5%▶40% 손절 / -15%▶30% 손절 / -20%▶30% 손절</t>
        </is>
      </c>
      <c r="T3985" t="inlineStr">
        <is>
          <t>매수 0.0005 / 매도 0.0025 / 슬리피지 0.0007</t>
        </is>
      </c>
    </row>
    <row r="3986">
      <c r="A3986" t="inlineStr">
        <is>
          <t>우리금융지주|전체 평가기간|[단기스윙]+[칼손절]</t>
        </is>
      </c>
      <c r="B3986" t="inlineStr">
        <is>
          <t>우리금융지주</t>
        </is>
      </c>
      <c r="C3986" t="inlineStr">
        <is>
          <t>316140</t>
        </is>
      </c>
      <c r="D3986" t="inlineStr">
        <is>
          <t>전체 평가기간</t>
        </is>
      </c>
      <c r="E3986" t="inlineStr">
        <is>
          <t>[단기스윙]+[칼손절]</t>
        </is>
      </c>
      <c r="F3986" t="inlineStr">
        <is>
          <t>[단기스윙]</t>
        </is>
      </c>
      <c r="G3986" t="inlineStr">
        <is>
          <t>[칼손절]</t>
        </is>
      </c>
      <c r="H3986" t="n">
        <v>300000</v>
      </c>
      <c r="I3986" t="n">
        <v>28050</v>
      </c>
      <c r="J3986" t="n">
        <v>28650</v>
      </c>
      <c r="K3986" t="n">
        <v>2.14</v>
      </c>
      <c r="L3986" t="n">
        <v>-3.43</v>
      </c>
      <c r="M3986" t="n">
        <v>-3.87</v>
      </c>
      <c r="N3986" t="n">
        <v>0</v>
      </c>
      <c r="O3986" t="n">
        <v>2</v>
      </c>
      <c r="P3986" t="inlineStr">
        <is>
          <t>2026-01-02</t>
        </is>
      </c>
      <c r="Q3986" t="inlineStr">
        <is>
          <t>2026-06-08</t>
        </is>
      </c>
      <c r="R3986" t="inlineStr">
        <is>
          <t>+5%▶60% 익절 / +10%▶30% 익절 / +20%▶10% 익절</t>
        </is>
      </c>
      <c r="S3986" t="inlineStr">
        <is>
          <t>-2%▶80% 손절 / -4%▶10% 손절 / -6%▶10% 손절</t>
        </is>
      </c>
      <c r="T3986" t="inlineStr">
        <is>
          <t>매수 0.0005 / 매도 0.0025 / 슬리피지 0.0007</t>
        </is>
      </c>
    </row>
    <row r="3987">
      <c r="A3987" t="inlineStr">
        <is>
          <t>우리금융지주|전체 평가기간|[단기스윙]+[정석방어]</t>
        </is>
      </c>
      <c r="B3987" t="inlineStr">
        <is>
          <t>우리금융지주</t>
        </is>
      </c>
      <c r="C3987" t="inlineStr">
        <is>
          <t>316140</t>
        </is>
      </c>
      <c r="D3987" t="inlineStr">
        <is>
          <t>전체 평가기간</t>
        </is>
      </c>
      <c r="E3987" t="inlineStr">
        <is>
          <t>[단기스윙]+[정석방어]</t>
        </is>
      </c>
      <c r="F3987" t="inlineStr">
        <is>
          <t>[단기스윙]</t>
        </is>
      </c>
      <c r="G3987" t="inlineStr">
        <is>
          <t>[정석방어]</t>
        </is>
      </c>
      <c r="H3987" t="n">
        <v>300000</v>
      </c>
      <c r="I3987" t="n">
        <v>28050</v>
      </c>
      <c r="J3987" t="n">
        <v>28650</v>
      </c>
      <c r="K3987" t="n">
        <v>2.14</v>
      </c>
      <c r="L3987" t="n">
        <v>-6.24</v>
      </c>
      <c r="M3987" t="n">
        <v>-6.66</v>
      </c>
      <c r="N3987" t="n">
        <v>0</v>
      </c>
      <c r="O3987" t="n">
        <v>3</v>
      </c>
      <c r="P3987" t="inlineStr">
        <is>
          <t>2026-01-02</t>
        </is>
      </c>
      <c r="Q3987" t="inlineStr">
        <is>
          <t>2026-06-08</t>
        </is>
      </c>
      <c r="R3987" t="inlineStr">
        <is>
          <t>+5%▶60% 익절 / +10%▶30% 익절 / +20%▶10% 익절</t>
        </is>
      </c>
      <c r="S3987" t="inlineStr">
        <is>
          <t>-3%▶70% 손절 / -5%▶20% 손절 / -10%▶10% 손절</t>
        </is>
      </c>
      <c r="T3987" t="inlineStr">
        <is>
          <t>매수 0.0005 / 매도 0.0025 / 슬리피지 0.0007</t>
        </is>
      </c>
    </row>
    <row r="3988">
      <c r="A3988" t="inlineStr">
        <is>
          <t>우리금융지주|전체 평가기간|[단기스윙]+[변동성허용]</t>
        </is>
      </c>
      <c r="B3988" t="inlineStr">
        <is>
          <t>우리금융지주</t>
        </is>
      </c>
      <c r="C3988" t="inlineStr">
        <is>
          <t>316140</t>
        </is>
      </c>
      <c r="D3988" t="inlineStr">
        <is>
          <t>전체 평가기간</t>
        </is>
      </c>
      <c r="E3988" t="inlineStr">
        <is>
          <t>[단기스윙]+[변동성허용]</t>
        </is>
      </c>
      <c r="F3988" t="inlineStr">
        <is>
          <t>[단기스윙]</t>
        </is>
      </c>
      <c r="G3988" t="inlineStr">
        <is>
          <t>[변동성허용]</t>
        </is>
      </c>
      <c r="H3988" t="n">
        <v>300000</v>
      </c>
      <c r="I3988" t="n">
        <v>28050</v>
      </c>
      <c r="J3988" t="n">
        <v>28650</v>
      </c>
      <c r="K3988" t="n">
        <v>2.14</v>
      </c>
      <c r="L3988" t="n">
        <v>-10.02</v>
      </c>
      <c r="M3988" t="n">
        <v>-10.44</v>
      </c>
      <c r="N3988" t="n">
        <v>0</v>
      </c>
      <c r="O3988" t="n">
        <v>3</v>
      </c>
      <c r="P3988" t="inlineStr">
        <is>
          <t>2026-01-02</t>
        </is>
      </c>
      <c r="Q3988" t="inlineStr">
        <is>
          <t>2026-06-08</t>
        </is>
      </c>
      <c r="R3988" t="inlineStr">
        <is>
          <t>+5%▶60% 익절 / +10%▶30% 익절 / +20%▶10% 익절</t>
        </is>
      </c>
      <c r="S3988" t="inlineStr">
        <is>
          <t>-5%▶50% 손절 / -10%▶30% 손절 / -15%▶20% 손절</t>
        </is>
      </c>
      <c r="T3988" t="inlineStr">
        <is>
          <t>매수 0.0005 / 매도 0.0025 / 슬리피지 0.0007</t>
        </is>
      </c>
    </row>
    <row r="3989">
      <c r="A3989" t="inlineStr">
        <is>
          <t>우리금융지주|전체 평가기간|[단기스윙]+[버티기형]</t>
        </is>
      </c>
      <c r="B3989" t="inlineStr">
        <is>
          <t>우리금융지주</t>
        </is>
      </c>
      <c r="C3989" t="inlineStr">
        <is>
          <t>316140</t>
        </is>
      </c>
      <c r="D3989" t="inlineStr">
        <is>
          <t>전체 평가기간</t>
        </is>
      </c>
      <c r="E3989" t="inlineStr">
        <is>
          <t>[단기스윙]+[버티기형]</t>
        </is>
      </c>
      <c r="F3989" t="inlineStr">
        <is>
          <t>[단기스윙]</t>
        </is>
      </c>
      <c r="G3989" t="inlineStr">
        <is>
          <t>[버티기형]</t>
        </is>
      </c>
      <c r="H3989" t="n">
        <v>300000</v>
      </c>
      <c r="I3989" t="n">
        <v>28050</v>
      </c>
      <c r="J3989" t="n">
        <v>28650</v>
      </c>
      <c r="K3989" t="n">
        <v>2.14</v>
      </c>
      <c r="L3989" t="n">
        <v>-11.55</v>
      </c>
      <c r="M3989" t="n">
        <v>-11.96</v>
      </c>
      <c r="N3989" t="n">
        <v>0</v>
      </c>
      <c r="O3989" t="n">
        <v>2</v>
      </c>
      <c r="P3989" t="inlineStr">
        <is>
          <t>2026-01-02</t>
        </is>
      </c>
      <c r="Q3989" t="inlineStr">
        <is>
          <t>2026-06-08</t>
        </is>
      </c>
      <c r="R3989" t="inlineStr">
        <is>
          <t>+5%▶60% 익절 / +10%▶30% 익절 / +20%▶10% 익절</t>
        </is>
      </c>
      <c r="S3989" t="inlineStr">
        <is>
          <t>-5%▶40% 손절 / -15%▶30% 손절 / -20%▶30% 손절</t>
        </is>
      </c>
      <c r="T3989" t="inlineStr">
        <is>
          <t>매수 0.0005 / 매도 0.0025 / 슬리피지 0.0007</t>
        </is>
      </c>
    </row>
    <row r="3990">
      <c r="A3990" t="inlineStr">
        <is>
          <t>우리금융지주|전체 평가기간|[대표님룰]+[칼손절]</t>
        </is>
      </c>
      <c r="B3990" t="inlineStr">
        <is>
          <t>우리금융지주</t>
        </is>
      </c>
      <c r="C3990" t="inlineStr">
        <is>
          <t>316140</t>
        </is>
      </c>
      <c r="D3990" t="inlineStr">
        <is>
          <t>전체 평가기간</t>
        </is>
      </c>
      <c r="E3990" t="inlineStr">
        <is>
          <t>[대표님룰]+[칼손절]</t>
        </is>
      </c>
      <c r="F3990" t="inlineStr">
        <is>
          <t>[대표님룰]</t>
        </is>
      </c>
      <c r="G3990" t="inlineStr">
        <is>
          <t>[칼손절]</t>
        </is>
      </c>
      <c r="H3990" t="n">
        <v>300000</v>
      </c>
      <c r="I3990" t="n">
        <v>28050</v>
      </c>
      <c r="J3990" t="n">
        <v>28650</v>
      </c>
      <c r="K3990" t="n">
        <v>2.14</v>
      </c>
      <c r="L3990" t="n">
        <v>-3.43</v>
      </c>
      <c r="M3990" t="n">
        <v>-3.87</v>
      </c>
      <c r="N3990" t="n">
        <v>0</v>
      </c>
      <c r="O3990" t="n">
        <v>2</v>
      </c>
      <c r="P3990" t="inlineStr">
        <is>
          <t>2026-01-02</t>
        </is>
      </c>
      <c r="Q3990" t="inlineStr">
        <is>
          <t>2026-06-08</t>
        </is>
      </c>
      <c r="R3990" t="inlineStr">
        <is>
          <t>+5%▶60% 익절 / +10%▶30% 익절 / +30%▶10% 익절</t>
        </is>
      </c>
      <c r="S3990" t="inlineStr">
        <is>
          <t>-2%▶80% 손절 / -4%▶10% 손절 / -6%▶10% 손절</t>
        </is>
      </c>
      <c r="T3990" t="inlineStr">
        <is>
          <t>매수 0.0005 / 매도 0.0025 / 슬리피지 0.0007</t>
        </is>
      </c>
    </row>
    <row r="3991">
      <c r="A3991" t="inlineStr">
        <is>
          <t>우리금융지주|전체 평가기간|[대표님룰]+[정석방어]</t>
        </is>
      </c>
      <c r="B3991" t="inlineStr">
        <is>
          <t>우리금융지주</t>
        </is>
      </c>
      <c r="C3991" t="inlineStr">
        <is>
          <t>316140</t>
        </is>
      </c>
      <c r="D3991" t="inlineStr">
        <is>
          <t>전체 평가기간</t>
        </is>
      </c>
      <c r="E3991" t="inlineStr">
        <is>
          <t>[대표님룰]+[정석방어]</t>
        </is>
      </c>
      <c r="F3991" t="inlineStr">
        <is>
          <t>[대표님룰]</t>
        </is>
      </c>
      <c r="G3991" t="inlineStr">
        <is>
          <t>[정석방어]</t>
        </is>
      </c>
      <c r="H3991" t="n">
        <v>300000</v>
      </c>
      <c r="I3991" t="n">
        <v>28050</v>
      </c>
      <c r="J3991" t="n">
        <v>28650</v>
      </c>
      <c r="K3991" t="n">
        <v>2.14</v>
      </c>
      <c r="L3991" t="n">
        <v>-6.24</v>
      </c>
      <c r="M3991" t="n">
        <v>-6.66</v>
      </c>
      <c r="N3991" t="n">
        <v>0</v>
      </c>
      <c r="O3991" t="n">
        <v>3</v>
      </c>
      <c r="P3991" t="inlineStr">
        <is>
          <t>2026-01-02</t>
        </is>
      </c>
      <c r="Q3991" t="inlineStr">
        <is>
          <t>2026-06-08</t>
        </is>
      </c>
      <c r="R3991" t="inlineStr">
        <is>
          <t>+5%▶60% 익절 / +10%▶30% 익절 / +30%▶10% 익절</t>
        </is>
      </c>
      <c r="S3991" t="inlineStr">
        <is>
          <t>-3%▶70% 손절 / -5%▶20% 손절 / -10%▶10% 손절</t>
        </is>
      </c>
      <c r="T3991" t="inlineStr">
        <is>
          <t>매수 0.0005 / 매도 0.0025 / 슬리피지 0.0007</t>
        </is>
      </c>
    </row>
    <row r="3992">
      <c r="A3992" t="inlineStr">
        <is>
          <t>우리금융지주|전체 평가기간|[대표님룰]+[변동성허용]</t>
        </is>
      </c>
      <c r="B3992" t="inlineStr">
        <is>
          <t>우리금융지주</t>
        </is>
      </c>
      <c r="C3992" t="inlineStr">
        <is>
          <t>316140</t>
        </is>
      </c>
      <c r="D3992" t="inlineStr">
        <is>
          <t>전체 평가기간</t>
        </is>
      </c>
      <c r="E3992" t="inlineStr">
        <is>
          <t>[대표님룰]+[변동성허용]</t>
        </is>
      </c>
      <c r="F3992" t="inlineStr">
        <is>
          <t>[대표님룰]</t>
        </is>
      </c>
      <c r="G3992" t="inlineStr">
        <is>
          <t>[변동성허용]</t>
        </is>
      </c>
      <c r="H3992" t="n">
        <v>300000</v>
      </c>
      <c r="I3992" t="n">
        <v>28050</v>
      </c>
      <c r="J3992" t="n">
        <v>28650</v>
      </c>
      <c r="K3992" t="n">
        <v>2.14</v>
      </c>
      <c r="L3992" t="n">
        <v>-10.02</v>
      </c>
      <c r="M3992" t="n">
        <v>-10.44</v>
      </c>
      <c r="N3992" t="n">
        <v>0</v>
      </c>
      <c r="O3992" t="n">
        <v>3</v>
      </c>
      <c r="P3992" t="inlineStr">
        <is>
          <t>2026-01-02</t>
        </is>
      </c>
      <c r="Q3992" t="inlineStr">
        <is>
          <t>2026-06-08</t>
        </is>
      </c>
      <c r="R3992" t="inlineStr">
        <is>
          <t>+5%▶60% 익절 / +10%▶30% 익절 / +30%▶10% 익절</t>
        </is>
      </c>
      <c r="S3992" t="inlineStr">
        <is>
          <t>-5%▶50% 손절 / -10%▶30% 손절 / -15%▶20% 손절</t>
        </is>
      </c>
      <c r="T3992" t="inlineStr">
        <is>
          <t>매수 0.0005 / 매도 0.0025 / 슬리피지 0.0007</t>
        </is>
      </c>
    </row>
    <row r="3993">
      <c r="A3993" t="inlineStr">
        <is>
          <t>우리금융지주|전체 평가기간|[대표님룰]+[버티기형]</t>
        </is>
      </c>
      <c r="B3993" t="inlineStr">
        <is>
          <t>우리금융지주</t>
        </is>
      </c>
      <c r="C3993" t="inlineStr">
        <is>
          <t>316140</t>
        </is>
      </c>
      <c r="D3993" t="inlineStr">
        <is>
          <t>전체 평가기간</t>
        </is>
      </c>
      <c r="E3993" t="inlineStr">
        <is>
          <t>[대표님룰]+[버티기형]</t>
        </is>
      </c>
      <c r="F3993" t="inlineStr">
        <is>
          <t>[대표님룰]</t>
        </is>
      </c>
      <c r="G3993" t="inlineStr">
        <is>
          <t>[버티기형]</t>
        </is>
      </c>
      <c r="H3993" t="n">
        <v>300000</v>
      </c>
      <c r="I3993" t="n">
        <v>28050</v>
      </c>
      <c r="J3993" t="n">
        <v>28650</v>
      </c>
      <c r="K3993" t="n">
        <v>2.14</v>
      </c>
      <c r="L3993" t="n">
        <v>-11.55</v>
      </c>
      <c r="M3993" t="n">
        <v>-11.96</v>
      </c>
      <c r="N3993" t="n">
        <v>0</v>
      </c>
      <c r="O3993" t="n">
        <v>2</v>
      </c>
      <c r="P3993" t="inlineStr">
        <is>
          <t>2026-01-02</t>
        </is>
      </c>
      <c r="Q3993" t="inlineStr">
        <is>
          <t>2026-06-08</t>
        </is>
      </c>
      <c r="R3993" t="inlineStr">
        <is>
          <t>+5%▶60% 익절 / +10%▶30% 익절 / +30%▶10% 익절</t>
        </is>
      </c>
      <c r="S3993" t="inlineStr">
        <is>
          <t>-5%▶40% 손절 / -15%▶30% 손절 / -20%▶30% 손절</t>
        </is>
      </c>
      <c r="T3993" t="inlineStr">
        <is>
          <t>매수 0.0005 / 매도 0.0025 / 슬리피지 0.0007</t>
        </is>
      </c>
    </row>
    <row r="3994">
      <c r="A3994" t="inlineStr">
        <is>
          <t>우리금융지주|전체 평가기간|[중기추세]+[칼손절]</t>
        </is>
      </c>
      <c r="B3994" t="inlineStr">
        <is>
          <t>우리금융지주</t>
        </is>
      </c>
      <c r="C3994" t="inlineStr">
        <is>
          <t>316140</t>
        </is>
      </c>
      <c r="D3994" t="inlineStr">
        <is>
          <t>전체 평가기간</t>
        </is>
      </c>
      <c r="E3994" t="inlineStr">
        <is>
          <t>[중기추세]+[칼손절]</t>
        </is>
      </c>
      <c r="F3994" t="inlineStr">
        <is>
          <t>[중기추세]</t>
        </is>
      </c>
      <c r="G3994" t="inlineStr">
        <is>
          <t>[칼손절]</t>
        </is>
      </c>
      <c r="H3994" t="n">
        <v>300000</v>
      </c>
      <c r="I3994" t="n">
        <v>28050</v>
      </c>
      <c r="J3994" t="n">
        <v>28650</v>
      </c>
      <c r="K3994" t="n">
        <v>2.14</v>
      </c>
      <c r="L3994" t="n">
        <v>-3.43</v>
      </c>
      <c r="M3994" t="n">
        <v>-3.87</v>
      </c>
      <c r="N3994" t="n">
        <v>0</v>
      </c>
      <c r="O3994" t="n">
        <v>2</v>
      </c>
      <c r="P3994" t="inlineStr">
        <is>
          <t>2026-01-02</t>
        </is>
      </c>
      <c r="Q3994" t="inlineStr">
        <is>
          <t>2026-06-08</t>
        </is>
      </c>
      <c r="R3994" t="inlineStr">
        <is>
          <t>+10%▶50% 익절 / +20%▶30% 익절 / +30%▶20% 익절</t>
        </is>
      </c>
      <c r="S3994" t="inlineStr">
        <is>
          <t>-2%▶80% 손절 / -4%▶10% 손절 / -6%▶10% 손절</t>
        </is>
      </c>
      <c r="T3994" t="inlineStr">
        <is>
          <t>매수 0.0005 / 매도 0.0025 / 슬리피지 0.0007</t>
        </is>
      </c>
    </row>
    <row r="3995">
      <c r="A3995" t="inlineStr">
        <is>
          <t>우리금융지주|전체 평가기간|[중기추세]+[정석방어]</t>
        </is>
      </c>
      <c r="B3995" t="inlineStr">
        <is>
          <t>우리금융지주</t>
        </is>
      </c>
      <c r="C3995" t="inlineStr">
        <is>
          <t>316140</t>
        </is>
      </c>
      <c r="D3995" t="inlineStr">
        <is>
          <t>전체 평가기간</t>
        </is>
      </c>
      <c r="E3995" t="inlineStr">
        <is>
          <t>[중기추세]+[정석방어]</t>
        </is>
      </c>
      <c r="F3995" t="inlineStr">
        <is>
          <t>[중기추세]</t>
        </is>
      </c>
      <c r="G3995" t="inlineStr">
        <is>
          <t>[정석방어]</t>
        </is>
      </c>
      <c r="H3995" t="n">
        <v>300000</v>
      </c>
      <c r="I3995" t="n">
        <v>28050</v>
      </c>
      <c r="J3995" t="n">
        <v>28650</v>
      </c>
      <c r="K3995" t="n">
        <v>2.14</v>
      </c>
      <c r="L3995" t="n">
        <v>-6.24</v>
      </c>
      <c r="M3995" t="n">
        <v>-6.66</v>
      </c>
      <c r="N3995" t="n">
        <v>0</v>
      </c>
      <c r="O3995" t="n">
        <v>3</v>
      </c>
      <c r="P3995" t="inlineStr">
        <is>
          <t>2026-01-02</t>
        </is>
      </c>
      <c r="Q3995" t="inlineStr">
        <is>
          <t>2026-06-08</t>
        </is>
      </c>
      <c r="R3995" t="inlineStr">
        <is>
          <t>+10%▶50% 익절 / +20%▶30% 익절 / +30%▶20% 익절</t>
        </is>
      </c>
      <c r="S3995" t="inlineStr">
        <is>
          <t>-3%▶70% 손절 / -5%▶20% 손절 / -10%▶10% 손절</t>
        </is>
      </c>
      <c r="T3995" t="inlineStr">
        <is>
          <t>매수 0.0005 / 매도 0.0025 / 슬리피지 0.0007</t>
        </is>
      </c>
    </row>
    <row r="3996">
      <c r="A3996" t="inlineStr">
        <is>
          <t>우리금융지주|전체 평가기간|[중기추세]+[변동성허용]</t>
        </is>
      </c>
      <c r="B3996" t="inlineStr">
        <is>
          <t>우리금융지주</t>
        </is>
      </c>
      <c r="C3996" t="inlineStr">
        <is>
          <t>316140</t>
        </is>
      </c>
      <c r="D3996" t="inlineStr">
        <is>
          <t>전체 평가기간</t>
        </is>
      </c>
      <c r="E3996" t="inlineStr">
        <is>
          <t>[중기추세]+[변동성허용]</t>
        </is>
      </c>
      <c r="F3996" t="inlineStr">
        <is>
          <t>[중기추세]</t>
        </is>
      </c>
      <c r="G3996" t="inlineStr">
        <is>
          <t>[변동성허용]</t>
        </is>
      </c>
      <c r="H3996" t="n">
        <v>300000</v>
      </c>
      <c r="I3996" t="n">
        <v>28050</v>
      </c>
      <c r="J3996" t="n">
        <v>28650</v>
      </c>
      <c r="K3996" t="n">
        <v>2.14</v>
      </c>
      <c r="L3996" t="n">
        <v>-10.02</v>
      </c>
      <c r="M3996" t="n">
        <v>-10.44</v>
      </c>
      <c r="N3996" t="n">
        <v>0</v>
      </c>
      <c r="O3996" t="n">
        <v>3</v>
      </c>
      <c r="P3996" t="inlineStr">
        <is>
          <t>2026-01-02</t>
        </is>
      </c>
      <c r="Q3996" t="inlineStr">
        <is>
          <t>2026-06-08</t>
        </is>
      </c>
      <c r="R3996" t="inlineStr">
        <is>
          <t>+10%▶50% 익절 / +20%▶30% 익절 / +30%▶20% 익절</t>
        </is>
      </c>
      <c r="S3996" t="inlineStr">
        <is>
          <t>-5%▶50% 손절 / -10%▶30% 손절 / -15%▶20% 손절</t>
        </is>
      </c>
      <c r="T3996" t="inlineStr">
        <is>
          <t>매수 0.0005 / 매도 0.0025 / 슬리피지 0.0007</t>
        </is>
      </c>
    </row>
    <row r="3997">
      <c r="A3997" t="inlineStr">
        <is>
          <t>우리금융지주|전체 평가기간|[중기추세]+[버티기형]</t>
        </is>
      </c>
      <c r="B3997" t="inlineStr">
        <is>
          <t>우리금융지주</t>
        </is>
      </c>
      <c r="C3997" t="inlineStr">
        <is>
          <t>316140</t>
        </is>
      </c>
      <c r="D3997" t="inlineStr">
        <is>
          <t>전체 평가기간</t>
        </is>
      </c>
      <c r="E3997" t="inlineStr">
        <is>
          <t>[중기추세]+[버티기형]</t>
        </is>
      </c>
      <c r="F3997" t="inlineStr">
        <is>
          <t>[중기추세]</t>
        </is>
      </c>
      <c r="G3997" t="inlineStr">
        <is>
          <t>[버티기형]</t>
        </is>
      </c>
      <c r="H3997" t="n">
        <v>300000</v>
      </c>
      <c r="I3997" t="n">
        <v>28050</v>
      </c>
      <c r="J3997" t="n">
        <v>28650</v>
      </c>
      <c r="K3997" t="n">
        <v>2.14</v>
      </c>
      <c r="L3997" t="n">
        <v>-11.55</v>
      </c>
      <c r="M3997" t="n">
        <v>-11.96</v>
      </c>
      <c r="N3997" t="n">
        <v>0</v>
      </c>
      <c r="O3997" t="n">
        <v>2</v>
      </c>
      <c r="P3997" t="inlineStr">
        <is>
          <t>2026-01-02</t>
        </is>
      </c>
      <c r="Q3997" t="inlineStr">
        <is>
          <t>2026-06-08</t>
        </is>
      </c>
      <c r="R3997" t="inlineStr">
        <is>
          <t>+10%▶50% 익절 / +20%▶30% 익절 / +30%▶20% 익절</t>
        </is>
      </c>
      <c r="S3997" t="inlineStr">
        <is>
          <t>-5%▶40% 손절 / -15%▶30% 손절 / -20%▶30% 손절</t>
        </is>
      </c>
      <c r="T3997" t="inlineStr">
        <is>
          <t>매수 0.0005 / 매도 0.0025 / 슬리피지 0.0007</t>
        </is>
      </c>
    </row>
    <row r="3998">
      <c r="A3998" t="inlineStr">
        <is>
          <t>우리금융지주|전체 평가기간|[수익극대화]+[칼손절]</t>
        </is>
      </c>
      <c r="B3998" t="inlineStr">
        <is>
          <t>우리금융지주</t>
        </is>
      </c>
      <c r="C3998" t="inlineStr">
        <is>
          <t>316140</t>
        </is>
      </c>
      <c r="D3998" t="inlineStr">
        <is>
          <t>전체 평가기간</t>
        </is>
      </c>
      <c r="E3998" t="inlineStr">
        <is>
          <t>[수익극대화]+[칼손절]</t>
        </is>
      </c>
      <c r="F3998" t="inlineStr">
        <is>
          <t>[수익극대화]</t>
        </is>
      </c>
      <c r="G3998" t="inlineStr">
        <is>
          <t>[칼손절]</t>
        </is>
      </c>
      <c r="H3998" t="n">
        <v>300000</v>
      </c>
      <c r="I3998" t="n">
        <v>28050</v>
      </c>
      <c r="J3998" t="n">
        <v>28650</v>
      </c>
      <c r="K3998" t="n">
        <v>2.14</v>
      </c>
      <c r="L3998" t="n">
        <v>-3.43</v>
      </c>
      <c r="M3998" t="n">
        <v>-3.87</v>
      </c>
      <c r="N3998" t="n">
        <v>0</v>
      </c>
      <c r="O3998" t="n">
        <v>2</v>
      </c>
      <c r="P3998" t="inlineStr">
        <is>
          <t>2026-01-02</t>
        </is>
      </c>
      <c r="Q3998" t="inlineStr">
        <is>
          <t>2026-06-08</t>
        </is>
      </c>
      <c r="R3998" t="inlineStr">
        <is>
          <t>+10%▶40% 익절 / +20%▶30% 익절 / +40%▶30% 익절</t>
        </is>
      </c>
      <c r="S3998" t="inlineStr">
        <is>
          <t>-2%▶80% 손절 / -4%▶10% 손절 / -6%▶10% 손절</t>
        </is>
      </c>
      <c r="T3998" t="inlineStr">
        <is>
          <t>매수 0.0005 / 매도 0.0025 / 슬리피지 0.0007</t>
        </is>
      </c>
    </row>
    <row r="3999">
      <c r="A3999" t="inlineStr">
        <is>
          <t>우리금융지주|전체 평가기간|[수익극대화]+[정석방어]</t>
        </is>
      </c>
      <c r="B3999" t="inlineStr">
        <is>
          <t>우리금융지주</t>
        </is>
      </c>
      <c r="C3999" t="inlineStr">
        <is>
          <t>316140</t>
        </is>
      </c>
      <c r="D3999" t="inlineStr">
        <is>
          <t>전체 평가기간</t>
        </is>
      </c>
      <c r="E3999" t="inlineStr">
        <is>
          <t>[수익극대화]+[정석방어]</t>
        </is>
      </c>
      <c r="F3999" t="inlineStr">
        <is>
          <t>[수익극대화]</t>
        </is>
      </c>
      <c r="G3999" t="inlineStr">
        <is>
          <t>[정석방어]</t>
        </is>
      </c>
      <c r="H3999" t="n">
        <v>300000</v>
      </c>
      <c r="I3999" t="n">
        <v>28050</v>
      </c>
      <c r="J3999" t="n">
        <v>28650</v>
      </c>
      <c r="K3999" t="n">
        <v>2.14</v>
      </c>
      <c r="L3999" t="n">
        <v>-6.24</v>
      </c>
      <c r="M3999" t="n">
        <v>-6.66</v>
      </c>
      <c r="N3999" t="n">
        <v>0</v>
      </c>
      <c r="O3999" t="n">
        <v>3</v>
      </c>
      <c r="P3999" t="inlineStr">
        <is>
          <t>2026-01-02</t>
        </is>
      </c>
      <c r="Q3999" t="inlineStr">
        <is>
          <t>2026-06-08</t>
        </is>
      </c>
      <c r="R3999" t="inlineStr">
        <is>
          <t>+10%▶40% 익절 / +20%▶30% 익절 / +40%▶30% 익절</t>
        </is>
      </c>
      <c r="S3999" t="inlineStr">
        <is>
          <t>-3%▶70% 손절 / -5%▶20% 손절 / -10%▶10% 손절</t>
        </is>
      </c>
      <c r="T3999" t="inlineStr">
        <is>
          <t>매수 0.0005 / 매도 0.0025 / 슬리피지 0.0007</t>
        </is>
      </c>
    </row>
    <row r="4000">
      <c r="A4000" t="inlineStr">
        <is>
          <t>우리금융지주|전체 평가기간|[수익극대화]+[변동성허용]</t>
        </is>
      </c>
      <c r="B4000" t="inlineStr">
        <is>
          <t>우리금융지주</t>
        </is>
      </c>
      <c r="C4000" t="inlineStr">
        <is>
          <t>316140</t>
        </is>
      </c>
      <c r="D4000" t="inlineStr">
        <is>
          <t>전체 평가기간</t>
        </is>
      </c>
      <c r="E4000" t="inlineStr">
        <is>
          <t>[수익극대화]+[변동성허용]</t>
        </is>
      </c>
      <c r="F4000" t="inlineStr">
        <is>
          <t>[수익극대화]</t>
        </is>
      </c>
      <c r="G4000" t="inlineStr">
        <is>
          <t>[변동성허용]</t>
        </is>
      </c>
      <c r="H4000" t="n">
        <v>300000</v>
      </c>
      <c r="I4000" t="n">
        <v>28050</v>
      </c>
      <c r="J4000" t="n">
        <v>28650</v>
      </c>
      <c r="K4000" t="n">
        <v>2.14</v>
      </c>
      <c r="L4000" t="n">
        <v>-10.02</v>
      </c>
      <c r="M4000" t="n">
        <v>-10.44</v>
      </c>
      <c r="N4000" t="n">
        <v>0</v>
      </c>
      <c r="O4000" t="n">
        <v>3</v>
      </c>
      <c r="P4000" t="inlineStr">
        <is>
          <t>2026-01-02</t>
        </is>
      </c>
      <c r="Q4000" t="inlineStr">
        <is>
          <t>2026-06-08</t>
        </is>
      </c>
      <c r="R4000" t="inlineStr">
        <is>
          <t>+10%▶40% 익절 / +20%▶30% 익절 / +40%▶30% 익절</t>
        </is>
      </c>
      <c r="S4000" t="inlineStr">
        <is>
          <t>-5%▶50% 손절 / -10%▶30% 손절 / -15%▶20% 손절</t>
        </is>
      </c>
      <c r="T4000" t="inlineStr">
        <is>
          <t>매수 0.0005 / 매도 0.0025 / 슬리피지 0.0007</t>
        </is>
      </c>
    </row>
    <row r="4001">
      <c r="A4001" t="inlineStr">
        <is>
          <t>우리금융지주|전체 평가기간|[수익극대화]+[버티기형]</t>
        </is>
      </c>
      <c r="B4001" t="inlineStr">
        <is>
          <t>우리금융지주</t>
        </is>
      </c>
      <c r="C4001" t="inlineStr">
        <is>
          <t>316140</t>
        </is>
      </c>
      <c r="D4001" t="inlineStr">
        <is>
          <t>전체 평가기간</t>
        </is>
      </c>
      <c r="E4001" t="inlineStr">
        <is>
          <t>[수익극대화]+[버티기형]</t>
        </is>
      </c>
      <c r="F4001" t="inlineStr">
        <is>
          <t>[수익극대화]</t>
        </is>
      </c>
      <c r="G4001" t="inlineStr">
        <is>
          <t>[버티기형]</t>
        </is>
      </c>
      <c r="H4001" t="n">
        <v>300000</v>
      </c>
      <c r="I4001" t="n">
        <v>28050</v>
      </c>
      <c r="J4001" t="n">
        <v>28650</v>
      </c>
      <c r="K4001" t="n">
        <v>2.14</v>
      </c>
      <c r="L4001" t="n">
        <v>-11.55</v>
      </c>
      <c r="M4001" t="n">
        <v>-11.96</v>
      </c>
      <c r="N4001" t="n">
        <v>0</v>
      </c>
      <c r="O4001" t="n">
        <v>2</v>
      </c>
      <c r="P4001" t="inlineStr">
        <is>
          <t>2026-01-02</t>
        </is>
      </c>
      <c r="Q4001" t="inlineStr">
        <is>
          <t>2026-06-08</t>
        </is>
      </c>
      <c r="R4001" t="inlineStr">
        <is>
          <t>+10%▶40% 익절 / +20%▶30% 익절 / +40%▶30% 익절</t>
        </is>
      </c>
      <c r="S4001" t="inlineStr">
        <is>
          <t>-5%▶40% 손절 / -15%▶30% 손절 / -20%▶30% 손절</t>
        </is>
      </c>
      <c r="T4001" t="inlineStr">
        <is>
          <t>매수 0.0005 / 매도 0.0025 / 슬리피지 0.0007</t>
        </is>
      </c>
    </row>
    <row r="4002">
      <c r="A4002" t="inlineStr">
        <is>
          <t>TIGER 코스닥150|1개월 전에 샀다면|[초단타]+[칼손절]</t>
        </is>
      </c>
      <c r="B4002" t="inlineStr">
        <is>
          <t>TIGER 코스닥150</t>
        </is>
      </c>
      <c r="C4002" t="inlineStr">
        <is>
          <t>232080</t>
        </is>
      </c>
      <c r="D4002" t="inlineStr">
        <is>
          <t>1개월 전에 샀다면</t>
        </is>
      </c>
      <c r="E4002" t="inlineStr">
        <is>
          <t>[초단타]+[칼손절]</t>
        </is>
      </c>
      <c r="F4002" t="inlineStr">
        <is>
          <t>[초단타]</t>
        </is>
      </c>
      <c r="G4002" t="inlineStr">
        <is>
          <t>[칼손절]</t>
        </is>
      </c>
      <c r="H4002" t="n">
        <v>300000</v>
      </c>
      <c r="I4002" t="n">
        <v>20460</v>
      </c>
      <c r="J4002" t="n">
        <v>16500</v>
      </c>
      <c r="K4002" t="n">
        <v>-19.35</v>
      </c>
      <c r="L4002" t="n">
        <v>0</v>
      </c>
      <c r="M4002" t="n">
        <v>0</v>
      </c>
      <c r="N4002" t="n">
        <v>0</v>
      </c>
      <c r="O4002" t="n">
        <v>0</v>
      </c>
      <c r="P4002" t="inlineStr">
        <is>
          <t>2026-05-11</t>
        </is>
      </c>
      <c r="Q4002" t="inlineStr">
        <is>
          <t>2026-06-08</t>
        </is>
      </c>
      <c r="R4002" t="inlineStr">
        <is>
          <t>+3%▶70% 익절 / +5%▶20% 익절 / +10%▶10% 익절</t>
        </is>
      </c>
      <c r="S4002" t="inlineStr">
        <is>
          <t>-2%▶80% 손절 / -4%▶10% 손절 / -6%▶10% 손절</t>
        </is>
      </c>
      <c r="T4002" t="inlineStr">
        <is>
          <t>매수 0.0005 / 매도 0.0025 / 슬리피지 0.0007</t>
        </is>
      </c>
    </row>
    <row r="4003">
      <c r="A4003" t="inlineStr">
        <is>
          <t>TIGER 코스닥150|1개월 전에 샀다면|[초단타]+[정석방어]</t>
        </is>
      </c>
      <c r="B4003" t="inlineStr">
        <is>
          <t>TIGER 코스닥150</t>
        </is>
      </c>
      <c r="C4003" t="inlineStr">
        <is>
          <t>232080</t>
        </is>
      </c>
      <c r="D4003" t="inlineStr">
        <is>
          <t>1개월 전에 샀다면</t>
        </is>
      </c>
      <c r="E4003" t="inlineStr">
        <is>
          <t>[초단타]+[정석방어]</t>
        </is>
      </c>
      <c r="F4003" t="inlineStr">
        <is>
          <t>[초단타]</t>
        </is>
      </c>
      <c r="G4003" t="inlineStr">
        <is>
          <t>[정석방어]</t>
        </is>
      </c>
      <c r="H4003" t="n">
        <v>300000</v>
      </c>
      <c r="I4003" t="n">
        <v>20460</v>
      </c>
      <c r="J4003" t="n">
        <v>16500</v>
      </c>
      <c r="K4003" t="n">
        <v>-19.35</v>
      </c>
      <c r="L4003" t="n">
        <v>0</v>
      </c>
      <c r="M4003" t="n">
        <v>0</v>
      </c>
      <c r="N4003" t="n">
        <v>0</v>
      </c>
      <c r="O4003" t="n">
        <v>0</v>
      </c>
      <c r="P4003" t="inlineStr">
        <is>
          <t>2026-05-11</t>
        </is>
      </c>
      <c r="Q4003" t="inlineStr">
        <is>
          <t>2026-06-08</t>
        </is>
      </c>
      <c r="R4003" t="inlineStr">
        <is>
          <t>+3%▶70% 익절 / +5%▶20% 익절 / +10%▶10% 익절</t>
        </is>
      </c>
      <c r="S4003" t="inlineStr">
        <is>
          <t>-3%▶70% 손절 / -5%▶20% 손절 / -10%▶10% 손절</t>
        </is>
      </c>
      <c r="T4003" t="inlineStr">
        <is>
          <t>매수 0.0005 / 매도 0.0025 / 슬리피지 0.0007</t>
        </is>
      </c>
    </row>
    <row r="4004">
      <c r="A4004" t="inlineStr">
        <is>
          <t>TIGER 코스닥150|1개월 전에 샀다면|[초단타]+[변동성허용]</t>
        </is>
      </c>
      <c r="B4004" t="inlineStr">
        <is>
          <t>TIGER 코스닥150</t>
        </is>
      </c>
      <c r="C4004" t="inlineStr">
        <is>
          <t>232080</t>
        </is>
      </c>
      <c r="D4004" t="inlineStr">
        <is>
          <t>1개월 전에 샀다면</t>
        </is>
      </c>
      <c r="E4004" t="inlineStr">
        <is>
          <t>[초단타]+[변동성허용]</t>
        </is>
      </c>
      <c r="F4004" t="inlineStr">
        <is>
          <t>[초단타]</t>
        </is>
      </c>
      <c r="G4004" t="inlineStr">
        <is>
          <t>[변동성허용]</t>
        </is>
      </c>
      <c r="H4004" t="n">
        <v>300000</v>
      </c>
      <c r="I4004" t="n">
        <v>20460</v>
      </c>
      <c r="J4004" t="n">
        <v>16500</v>
      </c>
      <c r="K4004" t="n">
        <v>-19.35</v>
      </c>
      <c r="L4004" t="n">
        <v>0</v>
      </c>
      <c r="M4004" t="n">
        <v>0</v>
      </c>
      <c r="N4004" t="n">
        <v>0</v>
      </c>
      <c r="O4004" t="n">
        <v>0</v>
      </c>
      <c r="P4004" t="inlineStr">
        <is>
          <t>2026-05-11</t>
        </is>
      </c>
      <c r="Q4004" t="inlineStr">
        <is>
          <t>2026-06-08</t>
        </is>
      </c>
      <c r="R4004" t="inlineStr">
        <is>
          <t>+3%▶70% 익절 / +5%▶20% 익절 / +10%▶10% 익절</t>
        </is>
      </c>
      <c r="S4004" t="inlineStr">
        <is>
          <t>-5%▶50% 손절 / -10%▶30% 손절 / -15%▶20% 손절</t>
        </is>
      </c>
      <c r="T4004" t="inlineStr">
        <is>
          <t>매수 0.0005 / 매도 0.0025 / 슬리피지 0.0007</t>
        </is>
      </c>
    </row>
    <row r="4005">
      <c r="A4005" t="inlineStr">
        <is>
          <t>TIGER 코스닥150|1개월 전에 샀다면|[초단타]+[버티기형]</t>
        </is>
      </c>
      <c r="B4005" t="inlineStr">
        <is>
          <t>TIGER 코스닥150</t>
        </is>
      </c>
      <c r="C4005" t="inlineStr">
        <is>
          <t>232080</t>
        </is>
      </c>
      <c r="D4005" t="inlineStr">
        <is>
          <t>1개월 전에 샀다면</t>
        </is>
      </c>
      <c r="E4005" t="inlineStr">
        <is>
          <t>[초단타]+[버티기형]</t>
        </is>
      </c>
      <c r="F4005" t="inlineStr">
        <is>
          <t>[초단타]</t>
        </is>
      </c>
      <c r="G4005" t="inlineStr">
        <is>
          <t>[버티기형]</t>
        </is>
      </c>
      <c r="H4005" t="n">
        <v>300000</v>
      </c>
      <c r="I4005" t="n">
        <v>20460</v>
      </c>
      <c r="J4005" t="n">
        <v>16500</v>
      </c>
      <c r="K4005" t="n">
        <v>-19.35</v>
      </c>
      <c r="L4005" t="n">
        <v>0</v>
      </c>
      <c r="M4005" t="n">
        <v>0</v>
      </c>
      <c r="N4005" t="n">
        <v>0</v>
      </c>
      <c r="O4005" t="n">
        <v>0</v>
      </c>
      <c r="P4005" t="inlineStr">
        <is>
          <t>2026-05-11</t>
        </is>
      </c>
      <c r="Q4005" t="inlineStr">
        <is>
          <t>2026-06-08</t>
        </is>
      </c>
      <c r="R4005" t="inlineStr">
        <is>
          <t>+3%▶70% 익절 / +5%▶20% 익절 / +10%▶10% 익절</t>
        </is>
      </c>
      <c r="S4005" t="inlineStr">
        <is>
          <t>-5%▶40% 손절 / -15%▶30% 손절 / -20%▶30% 손절</t>
        </is>
      </c>
      <c r="T4005" t="inlineStr">
        <is>
          <t>매수 0.0005 / 매도 0.0025 / 슬리피지 0.0007</t>
        </is>
      </c>
    </row>
    <row r="4006">
      <c r="A4006" t="inlineStr">
        <is>
          <t>TIGER 코스닥150|1개월 전에 샀다면|[단기스윙]+[칼손절]</t>
        </is>
      </c>
      <c r="B4006" t="inlineStr">
        <is>
          <t>TIGER 코스닥150</t>
        </is>
      </c>
      <c r="C4006" t="inlineStr">
        <is>
          <t>232080</t>
        </is>
      </c>
      <c r="D4006" t="inlineStr">
        <is>
          <t>1개월 전에 샀다면</t>
        </is>
      </c>
      <c r="E4006" t="inlineStr">
        <is>
          <t>[단기스윙]+[칼손절]</t>
        </is>
      </c>
      <c r="F4006" t="inlineStr">
        <is>
          <t>[단기스윙]</t>
        </is>
      </c>
      <c r="G4006" t="inlineStr">
        <is>
          <t>[칼손절]</t>
        </is>
      </c>
      <c r="H4006" t="n">
        <v>300000</v>
      </c>
      <c r="I4006" t="n">
        <v>20460</v>
      </c>
      <c r="J4006" t="n">
        <v>16500</v>
      </c>
      <c r="K4006" t="n">
        <v>-19.35</v>
      </c>
      <c r="L4006" t="n">
        <v>0</v>
      </c>
      <c r="M4006" t="n">
        <v>0</v>
      </c>
      <c r="N4006" t="n">
        <v>0</v>
      </c>
      <c r="O4006" t="n">
        <v>0</v>
      </c>
      <c r="P4006" t="inlineStr">
        <is>
          <t>2026-05-11</t>
        </is>
      </c>
      <c r="Q4006" t="inlineStr">
        <is>
          <t>2026-06-08</t>
        </is>
      </c>
      <c r="R4006" t="inlineStr">
        <is>
          <t>+5%▶60% 익절 / +10%▶30% 익절 / +20%▶10% 익절</t>
        </is>
      </c>
      <c r="S4006" t="inlineStr">
        <is>
          <t>-2%▶80% 손절 / -4%▶10% 손절 / -6%▶10% 손절</t>
        </is>
      </c>
      <c r="T4006" t="inlineStr">
        <is>
          <t>매수 0.0005 / 매도 0.0025 / 슬리피지 0.0007</t>
        </is>
      </c>
    </row>
    <row r="4007">
      <c r="A4007" t="inlineStr">
        <is>
          <t>TIGER 코스닥150|1개월 전에 샀다면|[단기스윙]+[정석방어]</t>
        </is>
      </c>
      <c r="B4007" t="inlineStr">
        <is>
          <t>TIGER 코스닥150</t>
        </is>
      </c>
      <c r="C4007" t="inlineStr">
        <is>
          <t>232080</t>
        </is>
      </c>
      <c r="D4007" t="inlineStr">
        <is>
          <t>1개월 전에 샀다면</t>
        </is>
      </c>
      <c r="E4007" t="inlineStr">
        <is>
          <t>[단기스윙]+[정석방어]</t>
        </is>
      </c>
      <c r="F4007" t="inlineStr">
        <is>
          <t>[단기스윙]</t>
        </is>
      </c>
      <c r="G4007" t="inlineStr">
        <is>
          <t>[정석방어]</t>
        </is>
      </c>
      <c r="H4007" t="n">
        <v>300000</v>
      </c>
      <c r="I4007" t="n">
        <v>20460</v>
      </c>
      <c r="J4007" t="n">
        <v>16500</v>
      </c>
      <c r="K4007" t="n">
        <v>-19.35</v>
      </c>
      <c r="L4007" t="n">
        <v>0</v>
      </c>
      <c r="M4007" t="n">
        <v>0</v>
      </c>
      <c r="N4007" t="n">
        <v>0</v>
      </c>
      <c r="O4007" t="n">
        <v>0</v>
      </c>
      <c r="P4007" t="inlineStr">
        <is>
          <t>2026-05-11</t>
        </is>
      </c>
      <c r="Q4007" t="inlineStr">
        <is>
          <t>2026-06-08</t>
        </is>
      </c>
      <c r="R4007" t="inlineStr">
        <is>
          <t>+5%▶60% 익절 / +10%▶30% 익절 / +20%▶10% 익절</t>
        </is>
      </c>
      <c r="S4007" t="inlineStr">
        <is>
          <t>-3%▶70% 손절 / -5%▶20% 손절 / -10%▶10% 손절</t>
        </is>
      </c>
      <c r="T4007" t="inlineStr">
        <is>
          <t>매수 0.0005 / 매도 0.0025 / 슬리피지 0.0007</t>
        </is>
      </c>
    </row>
    <row r="4008">
      <c r="A4008" t="inlineStr">
        <is>
          <t>TIGER 코스닥150|1개월 전에 샀다면|[단기스윙]+[변동성허용]</t>
        </is>
      </c>
      <c r="B4008" t="inlineStr">
        <is>
          <t>TIGER 코스닥150</t>
        </is>
      </c>
      <c r="C4008" t="inlineStr">
        <is>
          <t>232080</t>
        </is>
      </c>
      <c r="D4008" t="inlineStr">
        <is>
          <t>1개월 전에 샀다면</t>
        </is>
      </c>
      <c r="E4008" t="inlineStr">
        <is>
          <t>[단기스윙]+[변동성허용]</t>
        </is>
      </c>
      <c r="F4008" t="inlineStr">
        <is>
          <t>[단기스윙]</t>
        </is>
      </c>
      <c r="G4008" t="inlineStr">
        <is>
          <t>[변동성허용]</t>
        </is>
      </c>
      <c r="H4008" t="n">
        <v>300000</v>
      </c>
      <c r="I4008" t="n">
        <v>20460</v>
      </c>
      <c r="J4008" t="n">
        <v>16500</v>
      </c>
      <c r="K4008" t="n">
        <v>-19.35</v>
      </c>
      <c r="L4008" t="n">
        <v>0</v>
      </c>
      <c r="M4008" t="n">
        <v>0</v>
      </c>
      <c r="N4008" t="n">
        <v>0</v>
      </c>
      <c r="O4008" t="n">
        <v>0</v>
      </c>
      <c r="P4008" t="inlineStr">
        <is>
          <t>2026-05-11</t>
        </is>
      </c>
      <c r="Q4008" t="inlineStr">
        <is>
          <t>2026-06-08</t>
        </is>
      </c>
      <c r="R4008" t="inlineStr">
        <is>
          <t>+5%▶60% 익절 / +10%▶30% 익절 / +20%▶10% 익절</t>
        </is>
      </c>
      <c r="S4008" t="inlineStr">
        <is>
          <t>-5%▶50% 손절 / -10%▶30% 손절 / -15%▶20% 손절</t>
        </is>
      </c>
      <c r="T4008" t="inlineStr">
        <is>
          <t>매수 0.0005 / 매도 0.0025 / 슬리피지 0.0007</t>
        </is>
      </c>
    </row>
    <row r="4009">
      <c r="A4009" t="inlineStr">
        <is>
          <t>TIGER 코스닥150|1개월 전에 샀다면|[단기스윙]+[버티기형]</t>
        </is>
      </c>
      <c r="B4009" t="inlineStr">
        <is>
          <t>TIGER 코스닥150</t>
        </is>
      </c>
      <c r="C4009" t="inlineStr">
        <is>
          <t>232080</t>
        </is>
      </c>
      <c r="D4009" t="inlineStr">
        <is>
          <t>1개월 전에 샀다면</t>
        </is>
      </c>
      <c r="E4009" t="inlineStr">
        <is>
          <t>[단기스윙]+[버티기형]</t>
        </is>
      </c>
      <c r="F4009" t="inlineStr">
        <is>
          <t>[단기스윙]</t>
        </is>
      </c>
      <c r="G4009" t="inlineStr">
        <is>
          <t>[버티기형]</t>
        </is>
      </c>
      <c r="H4009" t="n">
        <v>300000</v>
      </c>
      <c r="I4009" t="n">
        <v>20460</v>
      </c>
      <c r="J4009" t="n">
        <v>16500</v>
      </c>
      <c r="K4009" t="n">
        <v>-19.35</v>
      </c>
      <c r="L4009" t="n">
        <v>0</v>
      </c>
      <c r="M4009" t="n">
        <v>0</v>
      </c>
      <c r="N4009" t="n">
        <v>0</v>
      </c>
      <c r="O4009" t="n">
        <v>0</v>
      </c>
      <c r="P4009" t="inlineStr">
        <is>
          <t>2026-05-11</t>
        </is>
      </c>
      <c r="Q4009" t="inlineStr">
        <is>
          <t>2026-06-08</t>
        </is>
      </c>
      <c r="R4009" t="inlineStr">
        <is>
          <t>+5%▶60% 익절 / +10%▶30% 익절 / +20%▶10% 익절</t>
        </is>
      </c>
      <c r="S4009" t="inlineStr">
        <is>
          <t>-5%▶40% 손절 / -15%▶30% 손절 / -20%▶30% 손절</t>
        </is>
      </c>
      <c r="T4009" t="inlineStr">
        <is>
          <t>매수 0.0005 / 매도 0.0025 / 슬리피지 0.0007</t>
        </is>
      </c>
    </row>
    <row r="4010">
      <c r="A4010" t="inlineStr">
        <is>
          <t>TIGER 코스닥150|1개월 전에 샀다면|[대표님룰]+[칼손절]</t>
        </is>
      </c>
      <c r="B4010" t="inlineStr">
        <is>
          <t>TIGER 코스닥150</t>
        </is>
      </c>
      <c r="C4010" t="inlineStr">
        <is>
          <t>232080</t>
        </is>
      </c>
      <c r="D4010" t="inlineStr">
        <is>
          <t>1개월 전에 샀다면</t>
        </is>
      </c>
      <c r="E4010" t="inlineStr">
        <is>
          <t>[대표님룰]+[칼손절]</t>
        </is>
      </c>
      <c r="F4010" t="inlineStr">
        <is>
          <t>[대표님룰]</t>
        </is>
      </c>
      <c r="G4010" t="inlineStr">
        <is>
          <t>[칼손절]</t>
        </is>
      </c>
      <c r="H4010" t="n">
        <v>300000</v>
      </c>
      <c r="I4010" t="n">
        <v>20460</v>
      </c>
      <c r="J4010" t="n">
        <v>16500</v>
      </c>
      <c r="K4010" t="n">
        <v>-19.35</v>
      </c>
      <c r="L4010" t="n">
        <v>0</v>
      </c>
      <c r="M4010" t="n">
        <v>0</v>
      </c>
      <c r="N4010" t="n">
        <v>0</v>
      </c>
      <c r="O4010" t="n">
        <v>0</v>
      </c>
      <c r="P4010" t="inlineStr">
        <is>
          <t>2026-05-11</t>
        </is>
      </c>
      <c r="Q4010" t="inlineStr">
        <is>
          <t>2026-06-08</t>
        </is>
      </c>
      <c r="R4010" t="inlineStr">
        <is>
          <t>+5%▶60% 익절 / +10%▶30% 익절 / +30%▶10% 익절</t>
        </is>
      </c>
      <c r="S4010" t="inlineStr">
        <is>
          <t>-2%▶80% 손절 / -4%▶10% 손절 / -6%▶10% 손절</t>
        </is>
      </c>
      <c r="T4010" t="inlineStr">
        <is>
          <t>매수 0.0005 / 매도 0.0025 / 슬리피지 0.0007</t>
        </is>
      </c>
    </row>
    <row r="4011">
      <c r="A4011" t="inlineStr">
        <is>
          <t>TIGER 코스닥150|1개월 전에 샀다면|[대표님룰]+[정석방어]</t>
        </is>
      </c>
      <c r="B4011" t="inlineStr">
        <is>
          <t>TIGER 코스닥150</t>
        </is>
      </c>
      <c r="C4011" t="inlineStr">
        <is>
          <t>232080</t>
        </is>
      </c>
      <c r="D4011" t="inlineStr">
        <is>
          <t>1개월 전에 샀다면</t>
        </is>
      </c>
      <c r="E4011" t="inlineStr">
        <is>
          <t>[대표님룰]+[정석방어]</t>
        </is>
      </c>
      <c r="F4011" t="inlineStr">
        <is>
          <t>[대표님룰]</t>
        </is>
      </c>
      <c r="G4011" t="inlineStr">
        <is>
          <t>[정석방어]</t>
        </is>
      </c>
      <c r="H4011" t="n">
        <v>300000</v>
      </c>
      <c r="I4011" t="n">
        <v>20460</v>
      </c>
      <c r="J4011" t="n">
        <v>16500</v>
      </c>
      <c r="K4011" t="n">
        <v>-19.35</v>
      </c>
      <c r="L4011" t="n">
        <v>0</v>
      </c>
      <c r="M4011" t="n">
        <v>0</v>
      </c>
      <c r="N4011" t="n">
        <v>0</v>
      </c>
      <c r="O4011" t="n">
        <v>0</v>
      </c>
      <c r="P4011" t="inlineStr">
        <is>
          <t>2026-05-11</t>
        </is>
      </c>
      <c r="Q4011" t="inlineStr">
        <is>
          <t>2026-06-08</t>
        </is>
      </c>
      <c r="R4011" t="inlineStr">
        <is>
          <t>+5%▶60% 익절 / +10%▶30% 익절 / +30%▶10% 익절</t>
        </is>
      </c>
      <c r="S4011" t="inlineStr">
        <is>
          <t>-3%▶70% 손절 / -5%▶20% 손절 / -10%▶10% 손절</t>
        </is>
      </c>
      <c r="T4011" t="inlineStr">
        <is>
          <t>매수 0.0005 / 매도 0.0025 / 슬리피지 0.0007</t>
        </is>
      </c>
    </row>
    <row r="4012">
      <c r="A4012" t="inlineStr">
        <is>
          <t>TIGER 코스닥150|1개월 전에 샀다면|[대표님룰]+[변동성허용]</t>
        </is>
      </c>
      <c r="B4012" t="inlineStr">
        <is>
          <t>TIGER 코스닥150</t>
        </is>
      </c>
      <c r="C4012" t="inlineStr">
        <is>
          <t>232080</t>
        </is>
      </c>
      <c r="D4012" t="inlineStr">
        <is>
          <t>1개월 전에 샀다면</t>
        </is>
      </c>
      <c r="E4012" t="inlineStr">
        <is>
          <t>[대표님룰]+[변동성허용]</t>
        </is>
      </c>
      <c r="F4012" t="inlineStr">
        <is>
          <t>[대표님룰]</t>
        </is>
      </c>
      <c r="G4012" t="inlineStr">
        <is>
          <t>[변동성허용]</t>
        </is>
      </c>
      <c r="H4012" t="n">
        <v>300000</v>
      </c>
      <c r="I4012" t="n">
        <v>20460</v>
      </c>
      <c r="J4012" t="n">
        <v>16500</v>
      </c>
      <c r="K4012" t="n">
        <v>-19.35</v>
      </c>
      <c r="L4012" t="n">
        <v>0</v>
      </c>
      <c r="M4012" t="n">
        <v>0</v>
      </c>
      <c r="N4012" t="n">
        <v>0</v>
      </c>
      <c r="O4012" t="n">
        <v>0</v>
      </c>
      <c r="P4012" t="inlineStr">
        <is>
          <t>2026-05-11</t>
        </is>
      </c>
      <c r="Q4012" t="inlineStr">
        <is>
          <t>2026-06-08</t>
        </is>
      </c>
      <c r="R4012" t="inlineStr">
        <is>
          <t>+5%▶60% 익절 / +10%▶30% 익절 / +30%▶10% 익절</t>
        </is>
      </c>
      <c r="S4012" t="inlineStr">
        <is>
          <t>-5%▶50% 손절 / -10%▶30% 손절 / -15%▶20% 손절</t>
        </is>
      </c>
      <c r="T4012" t="inlineStr">
        <is>
          <t>매수 0.0005 / 매도 0.0025 / 슬리피지 0.0007</t>
        </is>
      </c>
    </row>
    <row r="4013">
      <c r="A4013" t="inlineStr">
        <is>
          <t>TIGER 코스닥150|1개월 전에 샀다면|[대표님룰]+[버티기형]</t>
        </is>
      </c>
      <c r="B4013" t="inlineStr">
        <is>
          <t>TIGER 코스닥150</t>
        </is>
      </c>
      <c r="C4013" t="inlineStr">
        <is>
          <t>232080</t>
        </is>
      </c>
      <c r="D4013" t="inlineStr">
        <is>
          <t>1개월 전에 샀다면</t>
        </is>
      </c>
      <c r="E4013" t="inlineStr">
        <is>
          <t>[대표님룰]+[버티기형]</t>
        </is>
      </c>
      <c r="F4013" t="inlineStr">
        <is>
          <t>[대표님룰]</t>
        </is>
      </c>
      <c r="G4013" t="inlineStr">
        <is>
          <t>[버티기형]</t>
        </is>
      </c>
      <c r="H4013" t="n">
        <v>300000</v>
      </c>
      <c r="I4013" t="n">
        <v>20460</v>
      </c>
      <c r="J4013" t="n">
        <v>16500</v>
      </c>
      <c r="K4013" t="n">
        <v>-19.35</v>
      </c>
      <c r="L4013" t="n">
        <v>0</v>
      </c>
      <c r="M4013" t="n">
        <v>0</v>
      </c>
      <c r="N4013" t="n">
        <v>0</v>
      </c>
      <c r="O4013" t="n">
        <v>0</v>
      </c>
      <c r="P4013" t="inlineStr">
        <is>
          <t>2026-05-11</t>
        </is>
      </c>
      <c r="Q4013" t="inlineStr">
        <is>
          <t>2026-06-08</t>
        </is>
      </c>
      <c r="R4013" t="inlineStr">
        <is>
          <t>+5%▶60% 익절 / +10%▶30% 익절 / +30%▶10% 익절</t>
        </is>
      </c>
      <c r="S4013" t="inlineStr">
        <is>
          <t>-5%▶40% 손절 / -15%▶30% 손절 / -20%▶30% 손절</t>
        </is>
      </c>
      <c r="T4013" t="inlineStr">
        <is>
          <t>매수 0.0005 / 매도 0.0025 / 슬리피지 0.0007</t>
        </is>
      </c>
    </row>
    <row r="4014">
      <c r="A4014" t="inlineStr">
        <is>
          <t>TIGER 코스닥150|1개월 전에 샀다면|[중기추세]+[칼손절]</t>
        </is>
      </c>
      <c r="B4014" t="inlineStr">
        <is>
          <t>TIGER 코스닥150</t>
        </is>
      </c>
      <c r="C4014" t="inlineStr">
        <is>
          <t>232080</t>
        </is>
      </c>
      <c r="D4014" t="inlineStr">
        <is>
          <t>1개월 전에 샀다면</t>
        </is>
      </c>
      <c r="E4014" t="inlineStr">
        <is>
          <t>[중기추세]+[칼손절]</t>
        </is>
      </c>
      <c r="F4014" t="inlineStr">
        <is>
          <t>[중기추세]</t>
        </is>
      </c>
      <c r="G4014" t="inlineStr">
        <is>
          <t>[칼손절]</t>
        </is>
      </c>
      <c r="H4014" t="n">
        <v>300000</v>
      </c>
      <c r="I4014" t="n">
        <v>20460</v>
      </c>
      <c r="J4014" t="n">
        <v>16500</v>
      </c>
      <c r="K4014" t="n">
        <v>-19.35</v>
      </c>
      <c r="L4014" t="n">
        <v>0</v>
      </c>
      <c r="M4014" t="n">
        <v>0</v>
      </c>
      <c r="N4014" t="n">
        <v>0</v>
      </c>
      <c r="O4014" t="n">
        <v>0</v>
      </c>
      <c r="P4014" t="inlineStr">
        <is>
          <t>2026-05-11</t>
        </is>
      </c>
      <c r="Q4014" t="inlineStr">
        <is>
          <t>2026-06-08</t>
        </is>
      </c>
      <c r="R4014" t="inlineStr">
        <is>
          <t>+10%▶50% 익절 / +20%▶30% 익절 / +30%▶20% 익절</t>
        </is>
      </c>
      <c r="S4014" t="inlineStr">
        <is>
          <t>-2%▶80% 손절 / -4%▶10% 손절 / -6%▶10% 손절</t>
        </is>
      </c>
      <c r="T4014" t="inlineStr">
        <is>
          <t>매수 0.0005 / 매도 0.0025 / 슬리피지 0.0007</t>
        </is>
      </c>
    </row>
    <row r="4015">
      <c r="A4015" t="inlineStr">
        <is>
          <t>TIGER 코스닥150|1개월 전에 샀다면|[중기추세]+[정석방어]</t>
        </is>
      </c>
      <c r="B4015" t="inlineStr">
        <is>
          <t>TIGER 코스닥150</t>
        </is>
      </c>
      <c r="C4015" t="inlineStr">
        <is>
          <t>232080</t>
        </is>
      </c>
      <c r="D4015" t="inlineStr">
        <is>
          <t>1개월 전에 샀다면</t>
        </is>
      </c>
      <c r="E4015" t="inlineStr">
        <is>
          <t>[중기추세]+[정석방어]</t>
        </is>
      </c>
      <c r="F4015" t="inlineStr">
        <is>
          <t>[중기추세]</t>
        </is>
      </c>
      <c r="G4015" t="inlineStr">
        <is>
          <t>[정석방어]</t>
        </is>
      </c>
      <c r="H4015" t="n">
        <v>300000</v>
      </c>
      <c r="I4015" t="n">
        <v>20460</v>
      </c>
      <c r="J4015" t="n">
        <v>16500</v>
      </c>
      <c r="K4015" t="n">
        <v>-19.35</v>
      </c>
      <c r="L4015" t="n">
        <v>0</v>
      </c>
      <c r="M4015" t="n">
        <v>0</v>
      </c>
      <c r="N4015" t="n">
        <v>0</v>
      </c>
      <c r="O4015" t="n">
        <v>0</v>
      </c>
      <c r="P4015" t="inlineStr">
        <is>
          <t>2026-05-11</t>
        </is>
      </c>
      <c r="Q4015" t="inlineStr">
        <is>
          <t>2026-06-08</t>
        </is>
      </c>
      <c r="R4015" t="inlineStr">
        <is>
          <t>+10%▶50% 익절 / +20%▶30% 익절 / +30%▶20% 익절</t>
        </is>
      </c>
      <c r="S4015" t="inlineStr">
        <is>
          <t>-3%▶70% 손절 / -5%▶20% 손절 / -10%▶10% 손절</t>
        </is>
      </c>
      <c r="T4015" t="inlineStr">
        <is>
          <t>매수 0.0005 / 매도 0.0025 / 슬리피지 0.0007</t>
        </is>
      </c>
    </row>
    <row r="4016">
      <c r="A4016" t="inlineStr">
        <is>
          <t>TIGER 코스닥150|1개월 전에 샀다면|[중기추세]+[변동성허용]</t>
        </is>
      </c>
      <c r="B4016" t="inlineStr">
        <is>
          <t>TIGER 코스닥150</t>
        </is>
      </c>
      <c r="C4016" t="inlineStr">
        <is>
          <t>232080</t>
        </is>
      </c>
      <c r="D4016" t="inlineStr">
        <is>
          <t>1개월 전에 샀다면</t>
        </is>
      </c>
      <c r="E4016" t="inlineStr">
        <is>
          <t>[중기추세]+[변동성허용]</t>
        </is>
      </c>
      <c r="F4016" t="inlineStr">
        <is>
          <t>[중기추세]</t>
        </is>
      </c>
      <c r="G4016" t="inlineStr">
        <is>
          <t>[변동성허용]</t>
        </is>
      </c>
      <c r="H4016" t="n">
        <v>300000</v>
      </c>
      <c r="I4016" t="n">
        <v>20460</v>
      </c>
      <c r="J4016" t="n">
        <v>16500</v>
      </c>
      <c r="K4016" t="n">
        <v>-19.35</v>
      </c>
      <c r="L4016" t="n">
        <v>0</v>
      </c>
      <c r="M4016" t="n">
        <v>0</v>
      </c>
      <c r="N4016" t="n">
        <v>0</v>
      </c>
      <c r="O4016" t="n">
        <v>0</v>
      </c>
      <c r="P4016" t="inlineStr">
        <is>
          <t>2026-05-11</t>
        </is>
      </c>
      <c r="Q4016" t="inlineStr">
        <is>
          <t>2026-06-08</t>
        </is>
      </c>
      <c r="R4016" t="inlineStr">
        <is>
          <t>+10%▶50% 익절 / +20%▶30% 익절 / +30%▶20% 익절</t>
        </is>
      </c>
      <c r="S4016" t="inlineStr">
        <is>
          <t>-5%▶50% 손절 / -10%▶30% 손절 / -15%▶20% 손절</t>
        </is>
      </c>
      <c r="T4016" t="inlineStr">
        <is>
          <t>매수 0.0005 / 매도 0.0025 / 슬리피지 0.0007</t>
        </is>
      </c>
    </row>
    <row r="4017">
      <c r="A4017" t="inlineStr">
        <is>
          <t>TIGER 코스닥150|1개월 전에 샀다면|[중기추세]+[버티기형]</t>
        </is>
      </c>
      <c r="B4017" t="inlineStr">
        <is>
          <t>TIGER 코스닥150</t>
        </is>
      </c>
      <c r="C4017" t="inlineStr">
        <is>
          <t>232080</t>
        </is>
      </c>
      <c r="D4017" t="inlineStr">
        <is>
          <t>1개월 전에 샀다면</t>
        </is>
      </c>
      <c r="E4017" t="inlineStr">
        <is>
          <t>[중기추세]+[버티기형]</t>
        </is>
      </c>
      <c r="F4017" t="inlineStr">
        <is>
          <t>[중기추세]</t>
        </is>
      </c>
      <c r="G4017" t="inlineStr">
        <is>
          <t>[버티기형]</t>
        </is>
      </c>
      <c r="H4017" t="n">
        <v>300000</v>
      </c>
      <c r="I4017" t="n">
        <v>20460</v>
      </c>
      <c r="J4017" t="n">
        <v>16500</v>
      </c>
      <c r="K4017" t="n">
        <v>-19.35</v>
      </c>
      <c r="L4017" t="n">
        <v>0</v>
      </c>
      <c r="M4017" t="n">
        <v>0</v>
      </c>
      <c r="N4017" t="n">
        <v>0</v>
      </c>
      <c r="O4017" t="n">
        <v>0</v>
      </c>
      <c r="P4017" t="inlineStr">
        <is>
          <t>2026-05-11</t>
        </is>
      </c>
      <c r="Q4017" t="inlineStr">
        <is>
          <t>2026-06-08</t>
        </is>
      </c>
      <c r="R4017" t="inlineStr">
        <is>
          <t>+10%▶50% 익절 / +20%▶30% 익절 / +30%▶20% 익절</t>
        </is>
      </c>
      <c r="S4017" t="inlineStr">
        <is>
          <t>-5%▶40% 손절 / -15%▶30% 손절 / -20%▶30% 손절</t>
        </is>
      </c>
      <c r="T4017" t="inlineStr">
        <is>
          <t>매수 0.0005 / 매도 0.0025 / 슬리피지 0.0007</t>
        </is>
      </c>
    </row>
    <row r="4018">
      <c r="A4018" t="inlineStr">
        <is>
          <t>TIGER 코스닥150|1개월 전에 샀다면|[수익극대화]+[칼손절]</t>
        </is>
      </c>
      <c r="B4018" t="inlineStr">
        <is>
          <t>TIGER 코스닥150</t>
        </is>
      </c>
      <c r="C4018" t="inlineStr">
        <is>
          <t>232080</t>
        </is>
      </c>
      <c r="D4018" t="inlineStr">
        <is>
          <t>1개월 전에 샀다면</t>
        </is>
      </c>
      <c r="E4018" t="inlineStr">
        <is>
          <t>[수익극대화]+[칼손절]</t>
        </is>
      </c>
      <c r="F4018" t="inlineStr">
        <is>
          <t>[수익극대화]</t>
        </is>
      </c>
      <c r="G4018" t="inlineStr">
        <is>
          <t>[칼손절]</t>
        </is>
      </c>
      <c r="H4018" t="n">
        <v>300000</v>
      </c>
      <c r="I4018" t="n">
        <v>20460</v>
      </c>
      <c r="J4018" t="n">
        <v>16500</v>
      </c>
      <c r="K4018" t="n">
        <v>-19.35</v>
      </c>
      <c r="L4018" t="n">
        <v>0</v>
      </c>
      <c r="M4018" t="n">
        <v>0</v>
      </c>
      <c r="N4018" t="n">
        <v>0</v>
      </c>
      <c r="O4018" t="n">
        <v>0</v>
      </c>
      <c r="P4018" t="inlineStr">
        <is>
          <t>2026-05-11</t>
        </is>
      </c>
      <c r="Q4018" t="inlineStr">
        <is>
          <t>2026-06-08</t>
        </is>
      </c>
      <c r="R4018" t="inlineStr">
        <is>
          <t>+10%▶40% 익절 / +20%▶30% 익절 / +40%▶30% 익절</t>
        </is>
      </c>
      <c r="S4018" t="inlineStr">
        <is>
          <t>-2%▶80% 손절 / -4%▶10% 손절 / -6%▶10% 손절</t>
        </is>
      </c>
      <c r="T4018" t="inlineStr">
        <is>
          <t>매수 0.0005 / 매도 0.0025 / 슬리피지 0.0007</t>
        </is>
      </c>
    </row>
    <row r="4019">
      <c r="A4019" t="inlineStr">
        <is>
          <t>TIGER 코스닥150|1개월 전에 샀다면|[수익극대화]+[정석방어]</t>
        </is>
      </c>
      <c r="B4019" t="inlineStr">
        <is>
          <t>TIGER 코스닥150</t>
        </is>
      </c>
      <c r="C4019" t="inlineStr">
        <is>
          <t>232080</t>
        </is>
      </c>
      <c r="D4019" t="inlineStr">
        <is>
          <t>1개월 전에 샀다면</t>
        </is>
      </c>
      <c r="E4019" t="inlineStr">
        <is>
          <t>[수익극대화]+[정석방어]</t>
        </is>
      </c>
      <c r="F4019" t="inlineStr">
        <is>
          <t>[수익극대화]</t>
        </is>
      </c>
      <c r="G4019" t="inlineStr">
        <is>
          <t>[정석방어]</t>
        </is>
      </c>
      <c r="H4019" t="n">
        <v>300000</v>
      </c>
      <c r="I4019" t="n">
        <v>20460</v>
      </c>
      <c r="J4019" t="n">
        <v>16500</v>
      </c>
      <c r="K4019" t="n">
        <v>-19.35</v>
      </c>
      <c r="L4019" t="n">
        <v>0</v>
      </c>
      <c r="M4019" t="n">
        <v>0</v>
      </c>
      <c r="N4019" t="n">
        <v>0</v>
      </c>
      <c r="O4019" t="n">
        <v>0</v>
      </c>
      <c r="P4019" t="inlineStr">
        <is>
          <t>2026-05-11</t>
        </is>
      </c>
      <c r="Q4019" t="inlineStr">
        <is>
          <t>2026-06-08</t>
        </is>
      </c>
      <c r="R4019" t="inlineStr">
        <is>
          <t>+10%▶40% 익절 / +20%▶30% 익절 / +40%▶30% 익절</t>
        </is>
      </c>
      <c r="S4019" t="inlineStr">
        <is>
          <t>-3%▶70% 손절 / -5%▶20% 손절 / -10%▶10% 손절</t>
        </is>
      </c>
      <c r="T4019" t="inlineStr">
        <is>
          <t>매수 0.0005 / 매도 0.0025 / 슬리피지 0.0007</t>
        </is>
      </c>
    </row>
    <row r="4020">
      <c r="A4020" t="inlineStr">
        <is>
          <t>TIGER 코스닥150|1개월 전에 샀다면|[수익극대화]+[변동성허용]</t>
        </is>
      </c>
      <c r="B4020" t="inlineStr">
        <is>
          <t>TIGER 코스닥150</t>
        </is>
      </c>
      <c r="C4020" t="inlineStr">
        <is>
          <t>232080</t>
        </is>
      </c>
      <c r="D4020" t="inlineStr">
        <is>
          <t>1개월 전에 샀다면</t>
        </is>
      </c>
      <c r="E4020" t="inlineStr">
        <is>
          <t>[수익극대화]+[변동성허용]</t>
        </is>
      </c>
      <c r="F4020" t="inlineStr">
        <is>
          <t>[수익극대화]</t>
        </is>
      </c>
      <c r="G4020" t="inlineStr">
        <is>
          <t>[변동성허용]</t>
        </is>
      </c>
      <c r="H4020" t="n">
        <v>300000</v>
      </c>
      <c r="I4020" t="n">
        <v>20460</v>
      </c>
      <c r="J4020" t="n">
        <v>16500</v>
      </c>
      <c r="K4020" t="n">
        <v>-19.35</v>
      </c>
      <c r="L4020" t="n">
        <v>0</v>
      </c>
      <c r="M4020" t="n">
        <v>0</v>
      </c>
      <c r="N4020" t="n">
        <v>0</v>
      </c>
      <c r="O4020" t="n">
        <v>0</v>
      </c>
      <c r="P4020" t="inlineStr">
        <is>
          <t>2026-05-11</t>
        </is>
      </c>
      <c r="Q4020" t="inlineStr">
        <is>
          <t>2026-06-08</t>
        </is>
      </c>
      <c r="R4020" t="inlineStr">
        <is>
          <t>+10%▶40% 익절 / +20%▶30% 익절 / +40%▶30% 익절</t>
        </is>
      </c>
      <c r="S4020" t="inlineStr">
        <is>
          <t>-5%▶50% 손절 / -10%▶30% 손절 / -15%▶20% 손절</t>
        </is>
      </c>
      <c r="T4020" t="inlineStr">
        <is>
          <t>매수 0.0005 / 매도 0.0025 / 슬리피지 0.0007</t>
        </is>
      </c>
    </row>
    <row r="4021">
      <c r="A4021" t="inlineStr">
        <is>
          <t>TIGER 코스닥150|1개월 전에 샀다면|[수익극대화]+[버티기형]</t>
        </is>
      </c>
      <c r="B4021" t="inlineStr">
        <is>
          <t>TIGER 코스닥150</t>
        </is>
      </c>
      <c r="C4021" t="inlineStr">
        <is>
          <t>232080</t>
        </is>
      </c>
      <c r="D4021" t="inlineStr">
        <is>
          <t>1개월 전에 샀다면</t>
        </is>
      </c>
      <c r="E4021" t="inlineStr">
        <is>
          <t>[수익극대화]+[버티기형]</t>
        </is>
      </c>
      <c r="F4021" t="inlineStr">
        <is>
          <t>[수익극대화]</t>
        </is>
      </c>
      <c r="G4021" t="inlineStr">
        <is>
          <t>[버티기형]</t>
        </is>
      </c>
      <c r="H4021" t="n">
        <v>300000</v>
      </c>
      <c r="I4021" t="n">
        <v>20460</v>
      </c>
      <c r="J4021" t="n">
        <v>16500</v>
      </c>
      <c r="K4021" t="n">
        <v>-19.35</v>
      </c>
      <c r="L4021" t="n">
        <v>0</v>
      </c>
      <c r="M4021" t="n">
        <v>0</v>
      </c>
      <c r="N4021" t="n">
        <v>0</v>
      </c>
      <c r="O4021" t="n">
        <v>0</v>
      </c>
      <c r="P4021" t="inlineStr">
        <is>
          <t>2026-05-11</t>
        </is>
      </c>
      <c r="Q4021" t="inlineStr">
        <is>
          <t>2026-06-08</t>
        </is>
      </c>
      <c r="R4021" t="inlineStr">
        <is>
          <t>+10%▶40% 익절 / +20%▶30% 익절 / +40%▶30% 익절</t>
        </is>
      </c>
      <c r="S4021" t="inlineStr">
        <is>
          <t>-5%▶40% 손절 / -15%▶30% 손절 / -20%▶30% 손절</t>
        </is>
      </c>
      <c r="T4021" t="inlineStr">
        <is>
          <t>매수 0.0005 / 매도 0.0025 / 슬리피지 0.0007</t>
        </is>
      </c>
    </row>
    <row r="4022">
      <c r="A4022" t="inlineStr">
        <is>
          <t>TIGER 코스닥150|2주 전에 샀다면|[초단타]+[칼손절]</t>
        </is>
      </c>
      <c r="B4022" t="inlineStr">
        <is>
          <t>TIGER 코스닥150</t>
        </is>
      </c>
      <c r="C4022" t="inlineStr">
        <is>
          <t>232080</t>
        </is>
      </c>
      <c r="D4022" t="inlineStr">
        <is>
          <t>2주 전에 샀다면</t>
        </is>
      </c>
      <c r="E4022" t="inlineStr">
        <is>
          <t>[초단타]+[칼손절]</t>
        </is>
      </c>
      <c r="F4022" t="inlineStr">
        <is>
          <t>[초단타]</t>
        </is>
      </c>
      <c r="G4022" t="inlineStr">
        <is>
          <t>[칼손절]</t>
        </is>
      </c>
      <c r="H4022" t="n">
        <v>300000</v>
      </c>
      <c r="I4022" t="n">
        <v>20385</v>
      </c>
      <c r="J4022" t="n">
        <v>16500</v>
      </c>
      <c r="K4022" t="n">
        <v>-19.06</v>
      </c>
      <c r="L4022" t="n">
        <v>0</v>
      </c>
      <c r="M4022" t="n">
        <v>0</v>
      </c>
      <c r="N4022" t="n">
        <v>0</v>
      </c>
      <c r="O4022" t="n">
        <v>0</v>
      </c>
      <c r="P4022" t="inlineStr">
        <is>
          <t>2026-05-26</t>
        </is>
      </c>
      <c r="Q4022" t="inlineStr">
        <is>
          <t>2026-06-08</t>
        </is>
      </c>
      <c r="R4022" t="inlineStr">
        <is>
          <t>+3%▶70% 익절 / +5%▶20% 익절 / +10%▶10% 익절</t>
        </is>
      </c>
      <c r="S4022" t="inlineStr">
        <is>
          <t>-2%▶80% 손절 / -4%▶10% 손절 / -6%▶10% 손절</t>
        </is>
      </c>
      <c r="T4022" t="inlineStr">
        <is>
          <t>매수 0.0005 / 매도 0.0025 / 슬리피지 0.0007</t>
        </is>
      </c>
    </row>
    <row r="4023">
      <c r="A4023" t="inlineStr">
        <is>
          <t>TIGER 코스닥150|2주 전에 샀다면|[초단타]+[정석방어]</t>
        </is>
      </c>
      <c r="B4023" t="inlineStr">
        <is>
          <t>TIGER 코스닥150</t>
        </is>
      </c>
      <c r="C4023" t="inlineStr">
        <is>
          <t>232080</t>
        </is>
      </c>
      <c r="D4023" t="inlineStr">
        <is>
          <t>2주 전에 샀다면</t>
        </is>
      </c>
      <c r="E4023" t="inlineStr">
        <is>
          <t>[초단타]+[정석방어]</t>
        </is>
      </c>
      <c r="F4023" t="inlineStr">
        <is>
          <t>[초단타]</t>
        </is>
      </c>
      <c r="G4023" t="inlineStr">
        <is>
          <t>[정석방어]</t>
        </is>
      </c>
      <c r="H4023" t="n">
        <v>300000</v>
      </c>
      <c r="I4023" t="n">
        <v>20385</v>
      </c>
      <c r="J4023" t="n">
        <v>16500</v>
      </c>
      <c r="K4023" t="n">
        <v>-19.06</v>
      </c>
      <c r="L4023" t="n">
        <v>0</v>
      </c>
      <c r="M4023" t="n">
        <v>0</v>
      </c>
      <c r="N4023" t="n">
        <v>0</v>
      </c>
      <c r="O4023" t="n">
        <v>0</v>
      </c>
      <c r="P4023" t="inlineStr">
        <is>
          <t>2026-05-26</t>
        </is>
      </c>
      <c r="Q4023" t="inlineStr">
        <is>
          <t>2026-06-08</t>
        </is>
      </c>
      <c r="R4023" t="inlineStr">
        <is>
          <t>+3%▶70% 익절 / +5%▶20% 익절 / +10%▶10% 익절</t>
        </is>
      </c>
      <c r="S4023" t="inlineStr">
        <is>
          <t>-3%▶70% 손절 / -5%▶20% 손절 / -10%▶10% 손절</t>
        </is>
      </c>
      <c r="T4023" t="inlineStr">
        <is>
          <t>매수 0.0005 / 매도 0.0025 / 슬리피지 0.0007</t>
        </is>
      </c>
    </row>
    <row r="4024">
      <c r="A4024" t="inlineStr">
        <is>
          <t>TIGER 코스닥150|2주 전에 샀다면|[초단타]+[변동성허용]</t>
        </is>
      </c>
      <c r="B4024" t="inlineStr">
        <is>
          <t>TIGER 코스닥150</t>
        </is>
      </c>
      <c r="C4024" t="inlineStr">
        <is>
          <t>232080</t>
        </is>
      </c>
      <c r="D4024" t="inlineStr">
        <is>
          <t>2주 전에 샀다면</t>
        </is>
      </c>
      <c r="E4024" t="inlineStr">
        <is>
          <t>[초단타]+[변동성허용]</t>
        </is>
      </c>
      <c r="F4024" t="inlineStr">
        <is>
          <t>[초단타]</t>
        </is>
      </c>
      <c r="G4024" t="inlineStr">
        <is>
          <t>[변동성허용]</t>
        </is>
      </c>
      <c r="H4024" t="n">
        <v>300000</v>
      </c>
      <c r="I4024" t="n">
        <v>20385</v>
      </c>
      <c r="J4024" t="n">
        <v>16500</v>
      </c>
      <c r="K4024" t="n">
        <v>-19.06</v>
      </c>
      <c r="L4024" t="n">
        <v>0</v>
      </c>
      <c r="M4024" t="n">
        <v>0</v>
      </c>
      <c r="N4024" t="n">
        <v>0</v>
      </c>
      <c r="O4024" t="n">
        <v>0</v>
      </c>
      <c r="P4024" t="inlineStr">
        <is>
          <t>2026-05-26</t>
        </is>
      </c>
      <c r="Q4024" t="inlineStr">
        <is>
          <t>2026-06-08</t>
        </is>
      </c>
      <c r="R4024" t="inlineStr">
        <is>
          <t>+3%▶70% 익절 / +5%▶20% 익절 / +10%▶10% 익절</t>
        </is>
      </c>
      <c r="S4024" t="inlineStr">
        <is>
          <t>-5%▶50% 손절 / -10%▶30% 손절 / -15%▶20% 손절</t>
        </is>
      </c>
      <c r="T4024" t="inlineStr">
        <is>
          <t>매수 0.0005 / 매도 0.0025 / 슬리피지 0.0007</t>
        </is>
      </c>
    </row>
    <row r="4025">
      <c r="A4025" t="inlineStr">
        <is>
          <t>TIGER 코스닥150|2주 전에 샀다면|[초단타]+[버티기형]</t>
        </is>
      </c>
      <c r="B4025" t="inlineStr">
        <is>
          <t>TIGER 코스닥150</t>
        </is>
      </c>
      <c r="C4025" t="inlineStr">
        <is>
          <t>232080</t>
        </is>
      </c>
      <c r="D4025" t="inlineStr">
        <is>
          <t>2주 전에 샀다면</t>
        </is>
      </c>
      <c r="E4025" t="inlineStr">
        <is>
          <t>[초단타]+[버티기형]</t>
        </is>
      </c>
      <c r="F4025" t="inlineStr">
        <is>
          <t>[초단타]</t>
        </is>
      </c>
      <c r="G4025" t="inlineStr">
        <is>
          <t>[버티기형]</t>
        </is>
      </c>
      <c r="H4025" t="n">
        <v>300000</v>
      </c>
      <c r="I4025" t="n">
        <v>20385</v>
      </c>
      <c r="J4025" t="n">
        <v>16500</v>
      </c>
      <c r="K4025" t="n">
        <v>-19.06</v>
      </c>
      <c r="L4025" t="n">
        <v>0</v>
      </c>
      <c r="M4025" t="n">
        <v>0</v>
      </c>
      <c r="N4025" t="n">
        <v>0</v>
      </c>
      <c r="O4025" t="n">
        <v>0</v>
      </c>
      <c r="P4025" t="inlineStr">
        <is>
          <t>2026-05-26</t>
        </is>
      </c>
      <c r="Q4025" t="inlineStr">
        <is>
          <t>2026-06-08</t>
        </is>
      </c>
      <c r="R4025" t="inlineStr">
        <is>
          <t>+3%▶70% 익절 / +5%▶20% 익절 / +10%▶10% 익절</t>
        </is>
      </c>
      <c r="S4025" t="inlineStr">
        <is>
          <t>-5%▶40% 손절 / -15%▶30% 손절 / -20%▶30% 손절</t>
        </is>
      </c>
      <c r="T4025" t="inlineStr">
        <is>
          <t>매수 0.0005 / 매도 0.0025 / 슬리피지 0.0007</t>
        </is>
      </c>
    </row>
    <row r="4026">
      <c r="A4026" t="inlineStr">
        <is>
          <t>TIGER 코스닥150|2주 전에 샀다면|[단기스윙]+[칼손절]</t>
        </is>
      </c>
      <c r="B4026" t="inlineStr">
        <is>
          <t>TIGER 코스닥150</t>
        </is>
      </c>
      <c r="C4026" t="inlineStr">
        <is>
          <t>232080</t>
        </is>
      </c>
      <c r="D4026" t="inlineStr">
        <is>
          <t>2주 전에 샀다면</t>
        </is>
      </c>
      <c r="E4026" t="inlineStr">
        <is>
          <t>[단기스윙]+[칼손절]</t>
        </is>
      </c>
      <c r="F4026" t="inlineStr">
        <is>
          <t>[단기스윙]</t>
        </is>
      </c>
      <c r="G4026" t="inlineStr">
        <is>
          <t>[칼손절]</t>
        </is>
      </c>
      <c r="H4026" t="n">
        <v>300000</v>
      </c>
      <c r="I4026" t="n">
        <v>20385</v>
      </c>
      <c r="J4026" t="n">
        <v>16500</v>
      </c>
      <c r="K4026" t="n">
        <v>-19.06</v>
      </c>
      <c r="L4026" t="n">
        <v>0</v>
      </c>
      <c r="M4026" t="n">
        <v>0</v>
      </c>
      <c r="N4026" t="n">
        <v>0</v>
      </c>
      <c r="O4026" t="n">
        <v>0</v>
      </c>
      <c r="P4026" t="inlineStr">
        <is>
          <t>2026-05-26</t>
        </is>
      </c>
      <c r="Q4026" t="inlineStr">
        <is>
          <t>2026-06-08</t>
        </is>
      </c>
      <c r="R4026" t="inlineStr">
        <is>
          <t>+5%▶60% 익절 / +10%▶30% 익절 / +20%▶10% 익절</t>
        </is>
      </c>
      <c r="S4026" t="inlineStr">
        <is>
          <t>-2%▶80% 손절 / -4%▶10% 손절 / -6%▶10% 손절</t>
        </is>
      </c>
      <c r="T4026" t="inlineStr">
        <is>
          <t>매수 0.0005 / 매도 0.0025 / 슬리피지 0.0007</t>
        </is>
      </c>
    </row>
    <row r="4027">
      <c r="A4027" t="inlineStr">
        <is>
          <t>TIGER 코스닥150|2주 전에 샀다면|[단기스윙]+[정석방어]</t>
        </is>
      </c>
      <c r="B4027" t="inlineStr">
        <is>
          <t>TIGER 코스닥150</t>
        </is>
      </c>
      <c r="C4027" t="inlineStr">
        <is>
          <t>232080</t>
        </is>
      </c>
      <c r="D4027" t="inlineStr">
        <is>
          <t>2주 전에 샀다면</t>
        </is>
      </c>
      <c r="E4027" t="inlineStr">
        <is>
          <t>[단기스윙]+[정석방어]</t>
        </is>
      </c>
      <c r="F4027" t="inlineStr">
        <is>
          <t>[단기스윙]</t>
        </is>
      </c>
      <c r="G4027" t="inlineStr">
        <is>
          <t>[정석방어]</t>
        </is>
      </c>
      <c r="H4027" t="n">
        <v>300000</v>
      </c>
      <c r="I4027" t="n">
        <v>20385</v>
      </c>
      <c r="J4027" t="n">
        <v>16500</v>
      </c>
      <c r="K4027" t="n">
        <v>-19.06</v>
      </c>
      <c r="L4027" t="n">
        <v>0</v>
      </c>
      <c r="M4027" t="n">
        <v>0</v>
      </c>
      <c r="N4027" t="n">
        <v>0</v>
      </c>
      <c r="O4027" t="n">
        <v>0</v>
      </c>
      <c r="P4027" t="inlineStr">
        <is>
          <t>2026-05-26</t>
        </is>
      </c>
      <c r="Q4027" t="inlineStr">
        <is>
          <t>2026-06-08</t>
        </is>
      </c>
      <c r="R4027" t="inlineStr">
        <is>
          <t>+5%▶60% 익절 / +10%▶30% 익절 / +20%▶10% 익절</t>
        </is>
      </c>
      <c r="S4027" t="inlineStr">
        <is>
          <t>-3%▶70% 손절 / -5%▶20% 손절 / -10%▶10% 손절</t>
        </is>
      </c>
      <c r="T4027" t="inlineStr">
        <is>
          <t>매수 0.0005 / 매도 0.0025 / 슬리피지 0.0007</t>
        </is>
      </c>
    </row>
    <row r="4028">
      <c r="A4028" t="inlineStr">
        <is>
          <t>TIGER 코스닥150|2주 전에 샀다면|[단기스윙]+[변동성허용]</t>
        </is>
      </c>
      <c r="B4028" t="inlineStr">
        <is>
          <t>TIGER 코스닥150</t>
        </is>
      </c>
      <c r="C4028" t="inlineStr">
        <is>
          <t>232080</t>
        </is>
      </c>
      <c r="D4028" t="inlineStr">
        <is>
          <t>2주 전에 샀다면</t>
        </is>
      </c>
      <c r="E4028" t="inlineStr">
        <is>
          <t>[단기스윙]+[변동성허용]</t>
        </is>
      </c>
      <c r="F4028" t="inlineStr">
        <is>
          <t>[단기스윙]</t>
        </is>
      </c>
      <c r="G4028" t="inlineStr">
        <is>
          <t>[변동성허용]</t>
        </is>
      </c>
      <c r="H4028" t="n">
        <v>300000</v>
      </c>
      <c r="I4028" t="n">
        <v>20385</v>
      </c>
      <c r="J4028" t="n">
        <v>16500</v>
      </c>
      <c r="K4028" t="n">
        <v>-19.06</v>
      </c>
      <c r="L4028" t="n">
        <v>0</v>
      </c>
      <c r="M4028" t="n">
        <v>0</v>
      </c>
      <c r="N4028" t="n">
        <v>0</v>
      </c>
      <c r="O4028" t="n">
        <v>0</v>
      </c>
      <c r="P4028" t="inlineStr">
        <is>
          <t>2026-05-26</t>
        </is>
      </c>
      <c r="Q4028" t="inlineStr">
        <is>
          <t>2026-06-08</t>
        </is>
      </c>
      <c r="R4028" t="inlineStr">
        <is>
          <t>+5%▶60% 익절 / +10%▶30% 익절 / +20%▶10% 익절</t>
        </is>
      </c>
      <c r="S4028" t="inlineStr">
        <is>
          <t>-5%▶50% 손절 / -10%▶30% 손절 / -15%▶20% 손절</t>
        </is>
      </c>
      <c r="T4028" t="inlineStr">
        <is>
          <t>매수 0.0005 / 매도 0.0025 / 슬리피지 0.0007</t>
        </is>
      </c>
    </row>
    <row r="4029">
      <c r="A4029" t="inlineStr">
        <is>
          <t>TIGER 코스닥150|2주 전에 샀다면|[단기스윙]+[버티기형]</t>
        </is>
      </c>
      <c r="B4029" t="inlineStr">
        <is>
          <t>TIGER 코스닥150</t>
        </is>
      </c>
      <c r="C4029" t="inlineStr">
        <is>
          <t>232080</t>
        </is>
      </c>
      <c r="D4029" t="inlineStr">
        <is>
          <t>2주 전에 샀다면</t>
        </is>
      </c>
      <c r="E4029" t="inlineStr">
        <is>
          <t>[단기스윙]+[버티기형]</t>
        </is>
      </c>
      <c r="F4029" t="inlineStr">
        <is>
          <t>[단기스윙]</t>
        </is>
      </c>
      <c r="G4029" t="inlineStr">
        <is>
          <t>[버티기형]</t>
        </is>
      </c>
      <c r="H4029" t="n">
        <v>300000</v>
      </c>
      <c r="I4029" t="n">
        <v>20385</v>
      </c>
      <c r="J4029" t="n">
        <v>16500</v>
      </c>
      <c r="K4029" t="n">
        <v>-19.06</v>
      </c>
      <c r="L4029" t="n">
        <v>0</v>
      </c>
      <c r="M4029" t="n">
        <v>0</v>
      </c>
      <c r="N4029" t="n">
        <v>0</v>
      </c>
      <c r="O4029" t="n">
        <v>0</v>
      </c>
      <c r="P4029" t="inlineStr">
        <is>
          <t>2026-05-26</t>
        </is>
      </c>
      <c r="Q4029" t="inlineStr">
        <is>
          <t>2026-06-08</t>
        </is>
      </c>
      <c r="R4029" t="inlineStr">
        <is>
          <t>+5%▶60% 익절 / +10%▶30% 익절 / +20%▶10% 익절</t>
        </is>
      </c>
      <c r="S4029" t="inlineStr">
        <is>
          <t>-5%▶40% 손절 / -15%▶30% 손절 / -20%▶30% 손절</t>
        </is>
      </c>
      <c r="T4029" t="inlineStr">
        <is>
          <t>매수 0.0005 / 매도 0.0025 / 슬리피지 0.0007</t>
        </is>
      </c>
    </row>
    <row r="4030">
      <c r="A4030" t="inlineStr">
        <is>
          <t>TIGER 코스닥150|2주 전에 샀다면|[대표님룰]+[칼손절]</t>
        </is>
      </c>
      <c r="B4030" t="inlineStr">
        <is>
          <t>TIGER 코스닥150</t>
        </is>
      </c>
      <c r="C4030" t="inlineStr">
        <is>
          <t>232080</t>
        </is>
      </c>
      <c r="D4030" t="inlineStr">
        <is>
          <t>2주 전에 샀다면</t>
        </is>
      </c>
      <c r="E4030" t="inlineStr">
        <is>
          <t>[대표님룰]+[칼손절]</t>
        </is>
      </c>
      <c r="F4030" t="inlineStr">
        <is>
          <t>[대표님룰]</t>
        </is>
      </c>
      <c r="G4030" t="inlineStr">
        <is>
          <t>[칼손절]</t>
        </is>
      </c>
      <c r="H4030" t="n">
        <v>300000</v>
      </c>
      <c r="I4030" t="n">
        <v>20385</v>
      </c>
      <c r="J4030" t="n">
        <v>16500</v>
      </c>
      <c r="K4030" t="n">
        <v>-19.06</v>
      </c>
      <c r="L4030" t="n">
        <v>0</v>
      </c>
      <c r="M4030" t="n">
        <v>0</v>
      </c>
      <c r="N4030" t="n">
        <v>0</v>
      </c>
      <c r="O4030" t="n">
        <v>0</v>
      </c>
      <c r="P4030" t="inlineStr">
        <is>
          <t>2026-05-26</t>
        </is>
      </c>
      <c r="Q4030" t="inlineStr">
        <is>
          <t>2026-06-08</t>
        </is>
      </c>
      <c r="R4030" t="inlineStr">
        <is>
          <t>+5%▶60% 익절 / +10%▶30% 익절 / +30%▶10% 익절</t>
        </is>
      </c>
      <c r="S4030" t="inlineStr">
        <is>
          <t>-2%▶80% 손절 / -4%▶10% 손절 / -6%▶10% 손절</t>
        </is>
      </c>
      <c r="T4030" t="inlineStr">
        <is>
          <t>매수 0.0005 / 매도 0.0025 / 슬리피지 0.0007</t>
        </is>
      </c>
    </row>
    <row r="4031">
      <c r="A4031" t="inlineStr">
        <is>
          <t>TIGER 코스닥150|2주 전에 샀다면|[대표님룰]+[정석방어]</t>
        </is>
      </c>
      <c r="B4031" t="inlineStr">
        <is>
          <t>TIGER 코스닥150</t>
        </is>
      </c>
      <c r="C4031" t="inlineStr">
        <is>
          <t>232080</t>
        </is>
      </c>
      <c r="D4031" t="inlineStr">
        <is>
          <t>2주 전에 샀다면</t>
        </is>
      </c>
      <c r="E4031" t="inlineStr">
        <is>
          <t>[대표님룰]+[정석방어]</t>
        </is>
      </c>
      <c r="F4031" t="inlineStr">
        <is>
          <t>[대표님룰]</t>
        </is>
      </c>
      <c r="G4031" t="inlineStr">
        <is>
          <t>[정석방어]</t>
        </is>
      </c>
      <c r="H4031" t="n">
        <v>300000</v>
      </c>
      <c r="I4031" t="n">
        <v>20385</v>
      </c>
      <c r="J4031" t="n">
        <v>16500</v>
      </c>
      <c r="K4031" t="n">
        <v>-19.06</v>
      </c>
      <c r="L4031" t="n">
        <v>0</v>
      </c>
      <c r="M4031" t="n">
        <v>0</v>
      </c>
      <c r="N4031" t="n">
        <v>0</v>
      </c>
      <c r="O4031" t="n">
        <v>0</v>
      </c>
      <c r="P4031" t="inlineStr">
        <is>
          <t>2026-05-26</t>
        </is>
      </c>
      <c r="Q4031" t="inlineStr">
        <is>
          <t>2026-06-08</t>
        </is>
      </c>
      <c r="R4031" t="inlineStr">
        <is>
          <t>+5%▶60% 익절 / +10%▶30% 익절 / +30%▶10% 익절</t>
        </is>
      </c>
      <c r="S4031" t="inlineStr">
        <is>
          <t>-3%▶70% 손절 / -5%▶20% 손절 / -10%▶10% 손절</t>
        </is>
      </c>
      <c r="T4031" t="inlineStr">
        <is>
          <t>매수 0.0005 / 매도 0.0025 / 슬리피지 0.0007</t>
        </is>
      </c>
    </row>
    <row r="4032">
      <c r="A4032" t="inlineStr">
        <is>
          <t>TIGER 코스닥150|2주 전에 샀다면|[대표님룰]+[변동성허용]</t>
        </is>
      </c>
      <c r="B4032" t="inlineStr">
        <is>
          <t>TIGER 코스닥150</t>
        </is>
      </c>
      <c r="C4032" t="inlineStr">
        <is>
          <t>232080</t>
        </is>
      </c>
      <c r="D4032" t="inlineStr">
        <is>
          <t>2주 전에 샀다면</t>
        </is>
      </c>
      <c r="E4032" t="inlineStr">
        <is>
          <t>[대표님룰]+[변동성허용]</t>
        </is>
      </c>
      <c r="F4032" t="inlineStr">
        <is>
          <t>[대표님룰]</t>
        </is>
      </c>
      <c r="G4032" t="inlineStr">
        <is>
          <t>[변동성허용]</t>
        </is>
      </c>
      <c r="H4032" t="n">
        <v>300000</v>
      </c>
      <c r="I4032" t="n">
        <v>20385</v>
      </c>
      <c r="J4032" t="n">
        <v>16500</v>
      </c>
      <c r="K4032" t="n">
        <v>-19.06</v>
      </c>
      <c r="L4032" t="n">
        <v>0</v>
      </c>
      <c r="M4032" t="n">
        <v>0</v>
      </c>
      <c r="N4032" t="n">
        <v>0</v>
      </c>
      <c r="O4032" t="n">
        <v>0</v>
      </c>
      <c r="P4032" t="inlineStr">
        <is>
          <t>2026-05-26</t>
        </is>
      </c>
      <c r="Q4032" t="inlineStr">
        <is>
          <t>2026-06-08</t>
        </is>
      </c>
      <c r="R4032" t="inlineStr">
        <is>
          <t>+5%▶60% 익절 / +10%▶30% 익절 / +30%▶10% 익절</t>
        </is>
      </c>
      <c r="S4032" t="inlineStr">
        <is>
          <t>-5%▶50% 손절 / -10%▶30% 손절 / -15%▶20% 손절</t>
        </is>
      </c>
      <c r="T4032" t="inlineStr">
        <is>
          <t>매수 0.0005 / 매도 0.0025 / 슬리피지 0.0007</t>
        </is>
      </c>
    </row>
    <row r="4033">
      <c r="A4033" t="inlineStr">
        <is>
          <t>TIGER 코스닥150|2주 전에 샀다면|[대표님룰]+[버티기형]</t>
        </is>
      </c>
      <c r="B4033" t="inlineStr">
        <is>
          <t>TIGER 코스닥150</t>
        </is>
      </c>
      <c r="C4033" t="inlineStr">
        <is>
          <t>232080</t>
        </is>
      </c>
      <c r="D4033" t="inlineStr">
        <is>
          <t>2주 전에 샀다면</t>
        </is>
      </c>
      <c r="E4033" t="inlineStr">
        <is>
          <t>[대표님룰]+[버티기형]</t>
        </is>
      </c>
      <c r="F4033" t="inlineStr">
        <is>
          <t>[대표님룰]</t>
        </is>
      </c>
      <c r="G4033" t="inlineStr">
        <is>
          <t>[버티기형]</t>
        </is>
      </c>
      <c r="H4033" t="n">
        <v>300000</v>
      </c>
      <c r="I4033" t="n">
        <v>20385</v>
      </c>
      <c r="J4033" t="n">
        <v>16500</v>
      </c>
      <c r="K4033" t="n">
        <v>-19.06</v>
      </c>
      <c r="L4033" t="n">
        <v>0</v>
      </c>
      <c r="M4033" t="n">
        <v>0</v>
      </c>
      <c r="N4033" t="n">
        <v>0</v>
      </c>
      <c r="O4033" t="n">
        <v>0</v>
      </c>
      <c r="P4033" t="inlineStr">
        <is>
          <t>2026-05-26</t>
        </is>
      </c>
      <c r="Q4033" t="inlineStr">
        <is>
          <t>2026-06-08</t>
        </is>
      </c>
      <c r="R4033" t="inlineStr">
        <is>
          <t>+5%▶60% 익절 / +10%▶30% 익절 / +30%▶10% 익절</t>
        </is>
      </c>
      <c r="S4033" t="inlineStr">
        <is>
          <t>-5%▶40% 손절 / -15%▶30% 손절 / -20%▶30% 손절</t>
        </is>
      </c>
      <c r="T4033" t="inlineStr">
        <is>
          <t>매수 0.0005 / 매도 0.0025 / 슬리피지 0.0007</t>
        </is>
      </c>
    </row>
    <row r="4034">
      <c r="A4034" t="inlineStr">
        <is>
          <t>TIGER 코스닥150|2주 전에 샀다면|[중기추세]+[칼손절]</t>
        </is>
      </c>
      <c r="B4034" t="inlineStr">
        <is>
          <t>TIGER 코스닥150</t>
        </is>
      </c>
      <c r="C4034" t="inlineStr">
        <is>
          <t>232080</t>
        </is>
      </c>
      <c r="D4034" t="inlineStr">
        <is>
          <t>2주 전에 샀다면</t>
        </is>
      </c>
      <c r="E4034" t="inlineStr">
        <is>
          <t>[중기추세]+[칼손절]</t>
        </is>
      </c>
      <c r="F4034" t="inlineStr">
        <is>
          <t>[중기추세]</t>
        </is>
      </c>
      <c r="G4034" t="inlineStr">
        <is>
          <t>[칼손절]</t>
        </is>
      </c>
      <c r="H4034" t="n">
        <v>300000</v>
      </c>
      <c r="I4034" t="n">
        <v>20385</v>
      </c>
      <c r="J4034" t="n">
        <v>16500</v>
      </c>
      <c r="K4034" t="n">
        <v>-19.06</v>
      </c>
      <c r="L4034" t="n">
        <v>0</v>
      </c>
      <c r="M4034" t="n">
        <v>0</v>
      </c>
      <c r="N4034" t="n">
        <v>0</v>
      </c>
      <c r="O4034" t="n">
        <v>0</v>
      </c>
      <c r="P4034" t="inlineStr">
        <is>
          <t>2026-05-26</t>
        </is>
      </c>
      <c r="Q4034" t="inlineStr">
        <is>
          <t>2026-06-08</t>
        </is>
      </c>
      <c r="R4034" t="inlineStr">
        <is>
          <t>+10%▶50% 익절 / +20%▶30% 익절 / +30%▶20% 익절</t>
        </is>
      </c>
      <c r="S4034" t="inlineStr">
        <is>
          <t>-2%▶80% 손절 / -4%▶10% 손절 / -6%▶10% 손절</t>
        </is>
      </c>
      <c r="T4034" t="inlineStr">
        <is>
          <t>매수 0.0005 / 매도 0.0025 / 슬리피지 0.0007</t>
        </is>
      </c>
    </row>
    <row r="4035">
      <c r="A4035" t="inlineStr">
        <is>
          <t>TIGER 코스닥150|2주 전에 샀다면|[중기추세]+[정석방어]</t>
        </is>
      </c>
      <c r="B4035" t="inlineStr">
        <is>
          <t>TIGER 코스닥150</t>
        </is>
      </c>
      <c r="C4035" t="inlineStr">
        <is>
          <t>232080</t>
        </is>
      </c>
      <c r="D4035" t="inlineStr">
        <is>
          <t>2주 전에 샀다면</t>
        </is>
      </c>
      <c r="E4035" t="inlineStr">
        <is>
          <t>[중기추세]+[정석방어]</t>
        </is>
      </c>
      <c r="F4035" t="inlineStr">
        <is>
          <t>[중기추세]</t>
        </is>
      </c>
      <c r="G4035" t="inlineStr">
        <is>
          <t>[정석방어]</t>
        </is>
      </c>
      <c r="H4035" t="n">
        <v>300000</v>
      </c>
      <c r="I4035" t="n">
        <v>20385</v>
      </c>
      <c r="J4035" t="n">
        <v>16500</v>
      </c>
      <c r="K4035" t="n">
        <v>-19.06</v>
      </c>
      <c r="L4035" t="n">
        <v>0</v>
      </c>
      <c r="M4035" t="n">
        <v>0</v>
      </c>
      <c r="N4035" t="n">
        <v>0</v>
      </c>
      <c r="O4035" t="n">
        <v>0</v>
      </c>
      <c r="P4035" t="inlineStr">
        <is>
          <t>2026-05-26</t>
        </is>
      </c>
      <c r="Q4035" t="inlineStr">
        <is>
          <t>2026-06-08</t>
        </is>
      </c>
      <c r="R4035" t="inlineStr">
        <is>
          <t>+10%▶50% 익절 / +20%▶30% 익절 / +30%▶20% 익절</t>
        </is>
      </c>
      <c r="S4035" t="inlineStr">
        <is>
          <t>-3%▶70% 손절 / -5%▶20% 손절 / -10%▶10% 손절</t>
        </is>
      </c>
      <c r="T4035" t="inlineStr">
        <is>
          <t>매수 0.0005 / 매도 0.0025 / 슬리피지 0.0007</t>
        </is>
      </c>
    </row>
    <row r="4036">
      <c r="A4036" t="inlineStr">
        <is>
          <t>TIGER 코스닥150|2주 전에 샀다면|[중기추세]+[변동성허용]</t>
        </is>
      </c>
      <c r="B4036" t="inlineStr">
        <is>
          <t>TIGER 코스닥150</t>
        </is>
      </c>
      <c r="C4036" t="inlineStr">
        <is>
          <t>232080</t>
        </is>
      </c>
      <c r="D4036" t="inlineStr">
        <is>
          <t>2주 전에 샀다면</t>
        </is>
      </c>
      <c r="E4036" t="inlineStr">
        <is>
          <t>[중기추세]+[변동성허용]</t>
        </is>
      </c>
      <c r="F4036" t="inlineStr">
        <is>
          <t>[중기추세]</t>
        </is>
      </c>
      <c r="G4036" t="inlineStr">
        <is>
          <t>[변동성허용]</t>
        </is>
      </c>
      <c r="H4036" t="n">
        <v>300000</v>
      </c>
      <c r="I4036" t="n">
        <v>20385</v>
      </c>
      <c r="J4036" t="n">
        <v>16500</v>
      </c>
      <c r="K4036" t="n">
        <v>-19.06</v>
      </c>
      <c r="L4036" t="n">
        <v>0</v>
      </c>
      <c r="M4036" t="n">
        <v>0</v>
      </c>
      <c r="N4036" t="n">
        <v>0</v>
      </c>
      <c r="O4036" t="n">
        <v>0</v>
      </c>
      <c r="P4036" t="inlineStr">
        <is>
          <t>2026-05-26</t>
        </is>
      </c>
      <c r="Q4036" t="inlineStr">
        <is>
          <t>2026-06-08</t>
        </is>
      </c>
      <c r="R4036" t="inlineStr">
        <is>
          <t>+10%▶50% 익절 / +20%▶30% 익절 / +30%▶20% 익절</t>
        </is>
      </c>
      <c r="S4036" t="inlineStr">
        <is>
          <t>-5%▶50% 손절 / -10%▶30% 손절 / -15%▶20% 손절</t>
        </is>
      </c>
      <c r="T4036" t="inlineStr">
        <is>
          <t>매수 0.0005 / 매도 0.0025 / 슬리피지 0.0007</t>
        </is>
      </c>
    </row>
    <row r="4037">
      <c r="A4037" t="inlineStr">
        <is>
          <t>TIGER 코스닥150|2주 전에 샀다면|[중기추세]+[버티기형]</t>
        </is>
      </c>
      <c r="B4037" t="inlineStr">
        <is>
          <t>TIGER 코스닥150</t>
        </is>
      </c>
      <c r="C4037" t="inlineStr">
        <is>
          <t>232080</t>
        </is>
      </c>
      <c r="D4037" t="inlineStr">
        <is>
          <t>2주 전에 샀다면</t>
        </is>
      </c>
      <c r="E4037" t="inlineStr">
        <is>
          <t>[중기추세]+[버티기형]</t>
        </is>
      </c>
      <c r="F4037" t="inlineStr">
        <is>
          <t>[중기추세]</t>
        </is>
      </c>
      <c r="G4037" t="inlineStr">
        <is>
          <t>[버티기형]</t>
        </is>
      </c>
      <c r="H4037" t="n">
        <v>300000</v>
      </c>
      <c r="I4037" t="n">
        <v>20385</v>
      </c>
      <c r="J4037" t="n">
        <v>16500</v>
      </c>
      <c r="K4037" t="n">
        <v>-19.06</v>
      </c>
      <c r="L4037" t="n">
        <v>0</v>
      </c>
      <c r="M4037" t="n">
        <v>0</v>
      </c>
      <c r="N4037" t="n">
        <v>0</v>
      </c>
      <c r="O4037" t="n">
        <v>0</v>
      </c>
      <c r="P4037" t="inlineStr">
        <is>
          <t>2026-05-26</t>
        </is>
      </c>
      <c r="Q4037" t="inlineStr">
        <is>
          <t>2026-06-08</t>
        </is>
      </c>
      <c r="R4037" t="inlineStr">
        <is>
          <t>+10%▶50% 익절 / +20%▶30% 익절 / +30%▶20% 익절</t>
        </is>
      </c>
      <c r="S4037" t="inlineStr">
        <is>
          <t>-5%▶40% 손절 / -15%▶30% 손절 / -20%▶30% 손절</t>
        </is>
      </c>
      <c r="T4037" t="inlineStr">
        <is>
          <t>매수 0.0005 / 매도 0.0025 / 슬리피지 0.0007</t>
        </is>
      </c>
    </row>
    <row r="4038">
      <c r="A4038" t="inlineStr">
        <is>
          <t>TIGER 코스닥150|2주 전에 샀다면|[수익극대화]+[칼손절]</t>
        </is>
      </c>
      <c r="B4038" t="inlineStr">
        <is>
          <t>TIGER 코스닥150</t>
        </is>
      </c>
      <c r="C4038" t="inlineStr">
        <is>
          <t>232080</t>
        </is>
      </c>
      <c r="D4038" t="inlineStr">
        <is>
          <t>2주 전에 샀다면</t>
        </is>
      </c>
      <c r="E4038" t="inlineStr">
        <is>
          <t>[수익극대화]+[칼손절]</t>
        </is>
      </c>
      <c r="F4038" t="inlineStr">
        <is>
          <t>[수익극대화]</t>
        </is>
      </c>
      <c r="G4038" t="inlineStr">
        <is>
          <t>[칼손절]</t>
        </is>
      </c>
      <c r="H4038" t="n">
        <v>300000</v>
      </c>
      <c r="I4038" t="n">
        <v>20385</v>
      </c>
      <c r="J4038" t="n">
        <v>16500</v>
      </c>
      <c r="K4038" t="n">
        <v>-19.06</v>
      </c>
      <c r="L4038" t="n">
        <v>0</v>
      </c>
      <c r="M4038" t="n">
        <v>0</v>
      </c>
      <c r="N4038" t="n">
        <v>0</v>
      </c>
      <c r="O4038" t="n">
        <v>0</v>
      </c>
      <c r="P4038" t="inlineStr">
        <is>
          <t>2026-05-26</t>
        </is>
      </c>
      <c r="Q4038" t="inlineStr">
        <is>
          <t>2026-06-08</t>
        </is>
      </c>
      <c r="R4038" t="inlineStr">
        <is>
          <t>+10%▶40% 익절 / +20%▶30% 익절 / +40%▶30% 익절</t>
        </is>
      </c>
      <c r="S4038" t="inlineStr">
        <is>
          <t>-2%▶80% 손절 / -4%▶10% 손절 / -6%▶10% 손절</t>
        </is>
      </c>
      <c r="T4038" t="inlineStr">
        <is>
          <t>매수 0.0005 / 매도 0.0025 / 슬리피지 0.0007</t>
        </is>
      </c>
    </row>
    <row r="4039">
      <c r="A4039" t="inlineStr">
        <is>
          <t>TIGER 코스닥150|2주 전에 샀다면|[수익극대화]+[정석방어]</t>
        </is>
      </c>
      <c r="B4039" t="inlineStr">
        <is>
          <t>TIGER 코스닥150</t>
        </is>
      </c>
      <c r="C4039" t="inlineStr">
        <is>
          <t>232080</t>
        </is>
      </c>
      <c r="D4039" t="inlineStr">
        <is>
          <t>2주 전에 샀다면</t>
        </is>
      </c>
      <c r="E4039" t="inlineStr">
        <is>
          <t>[수익극대화]+[정석방어]</t>
        </is>
      </c>
      <c r="F4039" t="inlineStr">
        <is>
          <t>[수익극대화]</t>
        </is>
      </c>
      <c r="G4039" t="inlineStr">
        <is>
          <t>[정석방어]</t>
        </is>
      </c>
      <c r="H4039" t="n">
        <v>300000</v>
      </c>
      <c r="I4039" t="n">
        <v>20385</v>
      </c>
      <c r="J4039" t="n">
        <v>16500</v>
      </c>
      <c r="K4039" t="n">
        <v>-19.06</v>
      </c>
      <c r="L4039" t="n">
        <v>0</v>
      </c>
      <c r="M4039" t="n">
        <v>0</v>
      </c>
      <c r="N4039" t="n">
        <v>0</v>
      </c>
      <c r="O4039" t="n">
        <v>0</v>
      </c>
      <c r="P4039" t="inlineStr">
        <is>
          <t>2026-05-26</t>
        </is>
      </c>
      <c r="Q4039" t="inlineStr">
        <is>
          <t>2026-06-08</t>
        </is>
      </c>
      <c r="R4039" t="inlineStr">
        <is>
          <t>+10%▶40% 익절 / +20%▶30% 익절 / +40%▶30% 익절</t>
        </is>
      </c>
      <c r="S4039" t="inlineStr">
        <is>
          <t>-3%▶70% 손절 / -5%▶20% 손절 / -10%▶10% 손절</t>
        </is>
      </c>
      <c r="T4039" t="inlineStr">
        <is>
          <t>매수 0.0005 / 매도 0.0025 / 슬리피지 0.0007</t>
        </is>
      </c>
    </row>
    <row r="4040">
      <c r="A4040" t="inlineStr">
        <is>
          <t>TIGER 코스닥150|2주 전에 샀다면|[수익극대화]+[변동성허용]</t>
        </is>
      </c>
      <c r="B4040" t="inlineStr">
        <is>
          <t>TIGER 코스닥150</t>
        </is>
      </c>
      <c r="C4040" t="inlineStr">
        <is>
          <t>232080</t>
        </is>
      </c>
      <c r="D4040" t="inlineStr">
        <is>
          <t>2주 전에 샀다면</t>
        </is>
      </c>
      <c r="E4040" t="inlineStr">
        <is>
          <t>[수익극대화]+[변동성허용]</t>
        </is>
      </c>
      <c r="F4040" t="inlineStr">
        <is>
          <t>[수익극대화]</t>
        </is>
      </c>
      <c r="G4040" t="inlineStr">
        <is>
          <t>[변동성허용]</t>
        </is>
      </c>
      <c r="H4040" t="n">
        <v>300000</v>
      </c>
      <c r="I4040" t="n">
        <v>20385</v>
      </c>
      <c r="J4040" t="n">
        <v>16500</v>
      </c>
      <c r="K4040" t="n">
        <v>-19.06</v>
      </c>
      <c r="L4040" t="n">
        <v>0</v>
      </c>
      <c r="M4040" t="n">
        <v>0</v>
      </c>
      <c r="N4040" t="n">
        <v>0</v>
      </c>
      <c r="O4040" t="n">
        <v>0</v>
      </c>
      <c r="P4040" t="inlineStr">
        <is>
          <t>2026-05-26</t>
        </is>
      </c>
      <c r="Q4040" t="inlineStr">
        <is>
          <t>2026-06-08</t>
        </is>
      </c>
      <c r="R4040" t="inlineStr">
        <is>
          <t>+10%▶40% 익절 / +20%▶30% 익절 / +40%▶30% 익절</t>
        </is>
      </c>
      <c r="S4040" t="inlineStr">
        <is>
          <t>-5%▶50% 손절 / -10%▶30% 손절 / -15%▶20% 손절</t>
        </is>
      </c>
      <c r="T4040" t="inlineStr">
        <is>
          <t>매수 0.0005 / 매도 0.0025 / 슬리피지 0.0007</t>
        </is>
      </c>
    </row>
    <row r="4041">
      <c r="A4041" t="inlineStr">
        <is>
          <t>TIGER 코스닥150|2주 전에 샀다면|[수익극대화]+[버티기형]</t>
        </is>
      </c>
      <c r="B4041" t="inlineStr">
        <is>
          <t>TIGER 코스닥150</t>
        </is>
      </c>
      <c r="C4041" t="inlineStr">
        <is>
          <t>232080</t>
        </is>
      </c>
      <c r="D4041" t="inlineStr">
        <is>
          <t>2주 전에 샀다면</t>
        </is>
      </c>
      <c r="E4041" t="inlineStr">
        <is>
          <t>[수익극대화]+[버티기형]</t>
        </is>
      </c>
      <c r="F4041" t="inlineStr">
        <is>
          <t>[수익극대화]</t>
        </is>
      </c>
      <c r="G4041" t="inlineStr">
        <is>
          <t>[버티기형]</t>
        </is>
      </c>
      <c r="H4041" t="n">
        <v>300000</v>
      </c>
      <c r="I4041" t="n">
        <v>20385</v>
      </c>
      <c r="J4041" t="n">
        <v>16500</v>
      </c>
      <c r="K4041" t="n">
        <v>-19.06</v>
      </c>
      <c r="L4041" t="n">
        <v>0</v>
      </c>
      <c r="M4041" t="n">
        <v>0</v>
      </c>
      <c r="N4041" t="n">
        <v>0</v>
      </c>
      <c r="O4041" t="n">
        <v>0</v>
      </c>
      <c r="P4041" t="inlineStr">
        <is>
          <t>2026-05-26</t>
        </is>
      </c>
      <c r="Q4041" t="inlineStr">
        <is>
          <t>2026-06-08</t>
        </is>
      </c>
      <c r="R4041" t="inlineStr">
        <is>
          <t>+10%▶40% 익절 / +20%▶30% 익절 / +40%▶30% 익절</t>
        </is>
      </c>
      <c r="S4041" t="inlineStr">
        <is>
          <t>-5%▶40% 손절 / -15%▶30% 손절 / -20%▶30% 손절</t>
        </is>
      </c>
      <c r="T4041" t="inlineStr">
        <is>
          <t>매수 0.0005 / 매도 0.0025 / 슬리피지 0.0007</t>
        </is>
      </c>
    </row>
    <row r="4042">
      <c r="A4042" t="inlineStr">
        <is>
          <t>TIGER 코스닥150|3개월 전에 샀다면|[초단타]+[칼손절]</t>
        </is>
      </c>
      <c r="B4042" t="inlineStr">
        <is>
          <t>TIGER 코스닥150</t>
        </is>
      </c>
      <c r="C4042" t="inlineStr">
        <is>
          <t>232080</t>
        </is>
      </c>
      <c r="D4042" t="inlineStr">
        <is>
          <t>3개월 전에 샀다면</t>
        </is>
      </c>
      <c r="E4042" t="inlineStr">
        <is>
          <t>[초단타]+[칼손절]</t>
        </is>
      </c>
      <c r="F4042" t="inlineStr">
        <is>
          <t>[초단타]</t>
        </is>
      </c>
      <c r="G4042" t="inlineStr">
        <is>
          <t>[칼손절]</t>
        </is>
      </c>
      <c r="H4042" t="n">
        <v>300000</v>
      </c>
      <c r="I4042" t="n">
        <v>20215</v>
      </c>
      <c r="J4042" t="n">
        <v>16500</v>
      </c>
      <c r="K4042" t="n">
        <v>-18.38</v>
      </c>
      <c r="L4042" t="n">
        <v>0</v>
      </c>
      <c r="M4042" t="n">
        <v>0</v>
      </c>
      <c r="N4042" t="n">
        <v>0</v>
      </c>
      <c r="O4042" t="n">
        <v>0</v>
      </c>
      <c r="P4042" t="inlineStr">
        <is>
          <t>2026-03-09</t>
        </is>
      </c>
      <c r="Q4042" t="inlineStr">
        <is>
          <t>2026-06-08</t>
        </is>
      </c>
      <c r="R4042" t="inlineStr">
        <is>
          <t>+3%▶70% 익절 / +5%▶20% 익절 / +10%▶10% 익절</t>
        </is>
      </c>
      <c r="S4042" t="inlineStr">
        <is>
          <t>-2%▶80% 손절 / -4%▶10% 손절 / -6%▶10% 손절</t>
        </is>
      </c>
      <c r="T4042" t="inlineStr">
        <is>
          <t>매수 0.0005 / 매도 0.0025 / 슬리피지 0.0007</t>
        </is>
      </c>
    </row>
    <row r="4043">
      <c r="A4043" t="inlineStr">
        <is>
          <t>TIGER 코스닥150|3개월 전에 샀다면|[초단타]+[정석방어]</t>
        </is>
      </c>
      <c r="B4043" t="inlineStr">
        <is>
          <t>TIGER 코스닥150</t>
        </is>
      </c>
      <c r="C4043" t="inlineStr">
        <is>
          <t>232080</t>
        </is>
      </c>
      <c r="D4043" t="inlineStr">
        <is>
          <t>3개월 전에 샀다면</t>
        </is>
      </c>
      <c r="E4043" t="inlineStr">
        <is>
          <t>[초단타]+[정석방어]</t>
        </is>
      </c>
      <c r="F4043" t="inlineStr">
        <is>
          <t>[초단타]</t>
        </is>
      </c>
      <c r="G4043" t="inlineStr">
        <is>
          <t>[정석방어]</t>
        </is>
      </c>
      <c r="H4043" t="n">
        <v>300000</v>
      </c>
      <c r="I4043" t="n">
        <v>20215</v>
      </c>
      <c r="J4043" t="n">
        <v>16500</v>
      </c>
      <c r="K4043" t="n">
        <v>-18.38</v>
      </c>
      <c r="L4043" t="n">
        <v>0</v>
      </c>
      <c r="M4043" t="n">
        <v>0</v>
      </c>
      <c r="N4043" t="n">
        <v>0</v>
      </c>
      <c r="O4043" t="n">
        <v>0</v>
      </c>
      <c r="P4043" t="inlineStr">
        <is>
          <t>2026-03-09</t>
        </is>
      </c>
      <c r="Q4043" t="inlineStr">
        <is>
          <t>2026-06-08</t>
        </is>
      </c>
      <c r="R4043" t="inlineStr">
        <is>
          <t>+3%▶70% 익절 / +5%▶20% 익절 / +10%▶10% 익절</t>
        </is>
      </c>
      <c r="S4043" t="inlineStr">
        <is>
          <t>-3%▶70% 손절 / -5%▶20% 손절 / -10%▶10% 손절</t>
        </is>
      </c>
      <c r="T4043" t="inlineStr">
        <is>
          <t>매수 0.0005 / 매도 0.0025 / 슬리피지 0.0007</t>
        </is>
      </c>
    </row>
    <row r="4044">
      <c r="A4044" t="inlineStr">
        <is>
          <t>TIGER 코스닥150|3개월 전에 샀다면|[초단타]+[변동성허용]</t>
        </is>
      </c>
      <c r="B4044" t="inlineStr">
        <is>
          <t>TIGER 코스닥150</t>
        </is>
      </c>
      <c r="C4044" t="inlineStr">
        <is>
          <t>232080</t>
        </is>
      </c>
      <c r="D4044" t="inlineStr">
        <is>
          <t>3개월 전에 샀다면</t>
        </is>
      </c>
      <c r="E4044" t="inlineStr">
        <is>
          <t>[초단타]+[변동성허용]</t>
        </is>
      </c>
      <c r="F4044" t="inlineStr">
        <is>
          <t>[초단타]</t>
        </is>
      </c>
      <c r="G4044" t="inlineStr">
        <is>
          <t>[변동성허용]</t>
        </is>
      </c>
      <c r="H4044" t="n">
        <v>300000</v>
      </c>
      <c r="I4044" t="n">
        <v>20215</v>
      </c>
      <c r="J4044" t="n">
        <v>16500</v>
      </c>
      <c r="K4044" t="n">
        <v>-18.38</v>
      </c>
      <c r="L4044" t="n">
        <v>0</v>
      </c>
      <c r="M4044" t="n">
        <v>0</v>
      </c>
      <c r="N4044" t="n">
        <v>0</v>
      </c>
      <c r="O4044" t="n">
        <v>0</v>
      </c>
      <c r="P4044" t="inlineStr">
        <is>
          <t>2026-03-09</t>
        </is>
      </c>
      <c r="Q4044" t="inlineStr">
        <is>
          <t>2026-06-08</t>
        </is>
      </c>
      <c r="R4044" t="inlineStr">
        <is>
          <t>+3%▶70% 익절 / +5%▶20% 익절 / +10%▶10% 익절</t>
        </is>
      </c>
      <c r="S4044" t="inlineStr">
        <is>
          <t>-5%▶50% 손절 / -10%▶30% 손절 / -15%▶20% 손절</t>
        </is>
      </c>
      <c r="T4044" t="inlineStr">
        <is>
          <t>매수 0.0005 / 매도 0.0025 / 슬리피지 0.0007</t>
        </is>
      </c>
    </row>
    <row r="4045">
      <c r="A4045" t="inlineStr">
        <is>
          <t>TIGER 코스닥150|3개월 전에 샀다면|[초단타]+[버티기형]</t>
        </is>
      </c>
      <c r="B4045" t="inlineStr">
        <is>
          <t>TIGER 코스닥150</t>
        </is>
      </c>
      <c r="C4045" t="inlineStr">
        <is>
          <t>232080</t>
        </is>
      </c>
      <c r="D4045" t="inlineStr">
        <is>
          <t>3개월 전에 샀다면</t>
        </is>
      </c>
      <c r="E4045" t="inlineStr">
        <is>
          <t>[초단타]+[버티기형]</t>
        </is>
      </c>
      <c r="F4045" t="inlineStr">
        <is>
          <t>[초단타]</t>
        </is>
      </c>
      <c r="G4045" t="inlineStr">
        <is>
          <t>[버티기형]</t>
        </is>
      </c>
      <c r="H4045" t="n">
        <v>300000</v>
      </c>
      <c r="I4045" t="n">
        <v>20215</v>
      </c>
      <c r="J4045" t="n">
        <v>16500</v>
      </c>
      <c r="K4045" t="n">
        <v>-18.38</v>
      </c>
      <c r="L4045" t="n">
        <v>0</v>
      </c>
      <c r="M4045" t="n">
        <v>0</v>
      </c>
      <c r="N4045" t="n">
        <v>0</v>
      </c>
      <c r="O4045" t="n">
        <v>0</v>
      </c>
      <c r="P4045" t="inlineStr">
        <is>
          <t>2026-03-09</t>
        </is>
      </c>
      <c r="Q4045" t="inlineStr">
        <is>
          <t>2026-06-08</t>
        </is>
      </c>
      <c r="R4045" t="inlineStr">
        <is>
          <t>+3%▶70% 익절 / +5%▶20% 익절 / +10%▶10% 익절</t>
        </is>
      </c>
      <c r="S4045" t="inlineStr">
        <is>
          <t>-5%▶40% 손절 / -15%▶30% 손절 / -20%▶30% 손절</t>
        </is>
      </c>
      <c r="T4045" t="inlineStr">
        <is>
          <t>매수 0.0005 / 매도 0.0025 / 슬리피지 0.0007</t>
        </is>
      </c>
    </row>
    <row r="4046">
      <c r="A4046" t="inlineStr">
        <is>
          <t>TIGER 코스닥150|3개월 전에 샀다면|[단기스윙]+[칼손절]</t>
        </is>
      </c>
      <c r="B4046" t="inlineStr">
        <is>
          <t>TIGER 코스닥150</t>
        </is>
      </c>
      <c r="C4046" t="inlineStr">
        <is>
          <t>232080</t>
        </is>
      </c>
      <c r="D4046" t="inlineStr">
        <is>
          <t>3개월 전에 샀다면</t>
        </is>
      </c>
      <c r="E4046" t="inlineStr">
        <is>
          <t>[단기스윙]+[칼손절]</t>
        </is>
      </c>
      <c r="F4046" t="inlineStr">
        <is>
          <t>[단기스윙]</t>
        </is>
      </c>
      <c r="G4046" t="inlineStr">
        <is>
          <t>[칼손절]</t>
        </is>
      </c>
      <c r="H4046" t="n">
        <v>300000</v>
      </c>
      <c r="I4046" t="n">
        <v>20215</v>
      </c>
      <c r="J4046" t="n">
        <v>16500</v>
      </c>
      <c r="K4046" t="n">
        <v>-18.38</v>
      </c>
      <c r="L4046" t="n">
        <v>0</v>
      </c>
      <c r="M4046" t="n">
        <v>0</v>
      </c>
      <c r="N4046" t="n">
        <v>0</v>
      </c>
      <c r="O4046" t="n">
        <v>0</v>
      </c>
      <c r="P4046" t="inlineStr">
        <is>
          <t>2026-03-09</t>
        </is>
      </c>
      <c r="Q4046" t="inlineStr">
        <is>
          <t>2026-06-08</t>
        </is>
      </c>
      <c r="R4046" t="inlineStr">
        <is>
          <t>+5%▶60% 익절 / +10%▶30% 익절 / +20%▶10% 익절</t>
        </is>
      </c>
      <c r="S4046" t="inlineStr">
        <is>
          <t>-2%▶80% 손절 / -4%▶10% 손절 / -6%▶10% 손절</t>
        </is>
      </c>
      <c r="T4046" t="inlineStr">
        <is>
          <t>매수 0.0005 / 매도 0.0025 / 슬리피지 0.0007</t>
        </is>
      </c>
    </row>
    <row r="4047">
      <c r="A4047" t="inlineStr">
        <is>
          <t>TIGER 코스닥150|3개월 전에 샀다면|[단기스윙]+[정석방어]</t>
        </is>
      </c>
      <c r="B4047" t="inlineStr">
        <is>
          <t>TIGER 코스닥150</t>
        </is>
      </c>
      <c r="C4047" t="inlineStr">
        <is>
          <t>232080</t>
        </is>
      </c>
      <c r="D4047" t="inlineStr">
        <is>
          <t>3개월 전에 샀다면</t>
        </is>
      </c>
      <c r="E4047" t="inlineStr">
        <is>
          <t>[단기스윙]+[정석방어]</t>
        </is>
      </c>
      <c r="F4047" t="inlineStr">
        <is>
          <t>[단기스윙]</t>
        </is>
      </c>
      <c r="G4047" t="inlineStr">
        <is>
          <t>[정석방어]</t>
        </is>
      </c>
      <c r="H4047" t="n">
        <v>300000</v>
      </c>
      <c r="I4047" t="n">
        <v>20215</v>
      </c>
      <c r="J4047" t="n">
        <v>16500</v>
      </c>
      <c r="K4047" t="n">
        <v>-18.38</v>
      </c>
      <c r="L4047" t="n">
        <v>0</v>
      </c>
      <c r="M4047" t="n">
        <v>0</v>
      </c>
      <c r="N4047" t="n">
        <v>0</v>
      </c>
      <c r="O4047" t="n">
        <v>0</v>
      </c>
      <c r="P4047" t="inlineStr">
        <is>
          <t>2026-03-09</t>
        </is>
      </c>
      <c r="Q4047" t="inlineStr">
        <is>
          <t>2026-06-08</t>
        </is>
      </c>
      <c r="R4047" t="inlineStr">
        <is>
          <t>+5%▶60% 익절 / +10%▶30% 익절 / +20%▶10% 익절</t>
        </is>
      </c>
      <c r="S4047" t="inlineStr">
        <is>
          <t>-3%▶70% 손절 / -5%▶20% 손절 / -10%▶10% 손절</t>
        </is>
      </c>
      <c r="T4047" t="inlineStr">
        <is>
          <t>매수 0.0005 / 매도 0.0025 / 슬리피지 0.0007</t>
        </is>
      </c>
    </row>
    <row r="4048">
      <c r="A4048" t="inlineStr">
        <is>
          <t>TIGER 코스닥150|3개월 전에 샀다면|[단기스윙]+[변동성허용]</t>
        </is>
      </c>
      <c r="B4048" t="inlineStr">
        <is>
          <t>TIGER 코스닥150</t>
        </is>
      </c>
      <c r="C4048" t="inlineStr">
        <is>
          <t>232080</t>
        </is>
      </c>
      <c r="D4048" t="inlineStr">
        <is>
          <t>3개월 전에 샀다면</t>
        </is>
      </c>
      <c r="E4048" t="inlineStr">
        <is>
          <t>[단기스윙]+[변동성허용]</t>
        </is>
      </c>
      <c r="F4048" t="inlineStr">
        <is>
          <t>[단기스윙]</t>
        </is>
      </c>
      <c r="G4048" t="inlineStr">
        <is>
          <t>[변동성허용]</t>
        </is>
      </c>
      <c r="H4048" t="n">
        <v>300000</v>
      </c>
      <c r="I4048" t="n">
        <v>20215</v>
      </c>
      <c r="J4048" t="n">
        <v>16500</v>
      </c>
      <c r="K4048" t="n">
        <v>-18.38</v>
      </c>
      <c r="L4048" t="n">
        <v>0</v>
      </c>
      <c r="M4048" t="n">
        <v>0</v>
      </c>
      <c r="N4048" t="n">
        <v>0</v>
      </c>
      <c r="O4048" t="n">
        <v>0</v>
      </c>
      <c r="P4048" t="inlineStr">
        <is>
          <t>2026-03-09</t>
        </is>
      </c>
      <c r="Q4048" t="inlineStr">
        <is>
          <t>2026-06-08</t>
        </is>
      </c>
      <c r="R4048" t="inlineStr">
        <is>
          <t>+5%▶60% 익절 / +10%▶30% 익절 / +20%▶10% 익절</t>
        </is>
      </c>
      <c r="S4048" t="inlineStr">
        <is>
          <t>-5%▶50% 손절 / -10%▶30% 손절 / -15%▶20% 손절</t>
        </is>
      </c>
      <c r="T4048" t="inlineStr">
        <is>
          <t>매수 0.0005 / 매도 0.0025 / 슬리피지 0.0007</t>
        </is>
      </c>
    </row>
    <row r="4049">
      <c r="A4049" t="inlineStr">
        <is>
          <t>TIGER 코스닥150|3개월 전에 샀다면|[단기스윙]+[버티기형]</t>
        </is>
      </c>
      <c r="B4049" t="inlineStr">
        <is>
          <t>TIGER 코스닥150</t>
        </is>
      </c>
      <c r="C4049" t="inlineStr">
        <is>
          <t>232080</t>
        </is>
      </c>
      <c r="D4049" t="inlineStr">
        <is>
          <t>3개월 전에 샀다면</t>
        </is>
      </c>
      <c r="E4049" t="inlineStr">
        <is>
          <t>[단기스윙]+[버티기형]</t>
        </is>
      </c>
      <c r="F4049" t="inlineStr">
        <is>
          <t>[단기스윙]</t>
        </is>
      </c>
      <c r="G4049" t="inlineStr">
        <is>
          <t>[버티기형]</t>
        </is>
      </c>
      <c r="H4049" t="n">
        <v>300000</v>
      </c>
      <c r="I4049" t="n">
        <v>20215</v>
      </c>
      <c r="J4049" t="n">
        <v>16500</v>
      </c>
      <c r="K4049" t="n">
        <v>-18.38</v>
      </c>
      <c r="L4049" t="n">
        <v>0</v>
      </c>
      <c r="M4049" t="n">
        <v>0</v>
      </c>
      <c r="N4049" t="n">
        <v>0</v>
      </c>
      <c r="O4049" t="n">
        <v>0</v>
      </c>
      <c r="P4049" t="inlineStr">
        <is>
          <t>2026-03-09</t>
        </is>
      </c>
      <c r="Q4049" t="inlineStr">
        <is>
          <t>2026-06-08</t>
        </is>
      </c>
      <c r="R4049" t="inlineStr">
        <is>
          <t>+5%▶60% 익절 / +10%▶30% 익절 / +20%▶10% 익절</t>
        </is>
      </c>
      <c r="S4049" t="inlineStr">
        <is>
          <t>-5%▶40% 손절 / -15%▶30% 손절 / -20%▶30% 손절</t>
        </is>
      </c>
      <c r="T4049" t="inlineStr">
        <is>
          <t>매수 0.0005 / 매도 0.0025 / 슬리피지 0.0007</t>
        </is>
      </c>
    </row>
    <row r="4050">
      <c r="A4050" t="inlineStr">
        <is>
          <t>TIGER 코스닥150|3개월 전에 샀다면|[대표님룰]+[칼손절]</t>
        </is>
      </c>
      <c r="B4050" t="inlineStr">
        <is>
          <t>TIGER 코스닥150</t>
        </is>
      </c>
      <c r="C4050" t="inlineStr">
        <is>
          <t>232080</t>
        </is>
      </c>
      <c r="D4050" t="inlineStr">
        <is>
          <t>3개월 전에 샀다면</t>
        </is>
      </c>
      <c r="E4050" t="inlineStr">
        <is>
          <t>[대표님룰]+[칼손절]</t>
        </is>
      </c>
      <c r="F4050" t="inlineStr">
        <is>
          <t>[대표님룰]</t>
        </is>
      </c>
      <c r="G4050" t="inlineStr">
        <is>
          <t>[칼손절]</t>
        </is>
      </c>
      <c r="H4050" t="n">
        <v>300000</v>
      </c>
      <c r="I4050" t="n">
        <v>20215</v>
      </c>
      <c r="J4050" t="n">
        <v>16500</v>
      </c>
      <c r="K4050" t="n">
        <v>-18.38</v>
      </c>
      <c r="L4050" t="n">
        <v>0</v>
      </c>
      <c r="M4050" t="n">
        <v>0</v>
      </c>
      <c r="N4050" t="n">
        <v>0</v>
      </c>
      <c r="O4050" t="n">
        <v>0</v>
      </c>
      <c r="P4050" t="inlineStr">
        <is>
          <t>2026-03-09</t>
        </is>
      </c>
      <c r="Q4050" t="inlineStr">
        <is>
          <t>2026-06-08</t>
        </is>
      </c>
      <c r="R4050" t="inlineStr">
        <is>
          <t>+5%▶60% 익절 / +10%▶30% 익절 / +30%▶10% 익절</t>
        </is>
      </c>
      <c r="S4050" t="inlineStr">
        <is>
          <t>-2%▶80% 손절 / -4%▶10% 손절 / -6%▶10% 손절</t>
        </is>
      </c>
      <c r="T4050" t="inlineStr">
        <is>
          <t>매수 0.0005 / 매도 0.0025 / 슬리피지 0.0007</t>
        </is>
      </c>
    </row>
    <row r="4051">
      <c r="A4051" t="inlineStr">
        <is>
          <t>TIGER 코스닥150|3개월 전에 샀다면|[대표님룰]+[정석방어]</t>
        </is>
      </c>
      <c r="B4051" t="inlineStr">
        <is>
          <t>TIGER 코스닥150</t>
        </is>
      </c>
      <c r="C4051" t="inlineStr">
        <is>
          <t>232080</t>
        </is>
      </c>
      <c r="D4051" t="inlineStr">
        <is>
          <t>3개월 전에 샀다면</t>
        </is>
      </c>
      <c r="E4051" t="inlineStr">
        <is>
          <t>[대표님룰]+[정석방어]</t>
        </is>
      </c>
      <c r="F4051" t="inlineStr">
        <is>
          <t>[대표님룰]</t>
        </is>
      </c>
      <c r="G4051" t="inlineStr">
        <is>
          <t>[정석방어]</t>
        </is>
      </c>
      <c r="H4051" t="n">
        <v>300000</v>
      </c>
      <c r="I4051" t="n">
        <v>20215</v>
      </c>
      <c r="J4051" t="n">
        <v>16500</v>
      </c>
      <c r="K4051" t="n">
        <v>-18.38</v>
      </c>
      <c r="L4051" t="n">
        <v>0</v>
      </c>
      <c r="M4051" t="n">
        <v>0</v>
      </c>
      <c r="N4051" t="n">
        <v>0</v>
      </c>
      <c r="O4051" t="n">
        <v>0</v>
      </c>
      <c r="P4051" t="inlineStr">
        <is>
          <t>2026-03-09</t>
        </is>
      </c>
      <c r="Q4051" t="inlineStr">
        <is>
          <t>2026-06-08</t>
        </is>
      </c>
      <c r="R4051" t="inlineStr">
        <is>
          <t>+5%▶60% 익절 / +10%▶30% 익절 / +30%▶10% 익절</t>
        </is>
      </c>
      <c r="S4051" t="inlineStr">
        <is>
          <t>-3%▶70% 손절 / -5%▶20% 손절 / -10%▶10% 손절</t>
        </is>
      </c>
      <c r="T4051" t="inlineStr">
        <is>
          <t>매수 0.0005 / 매도 0.0025 / 슬리피지 0.0007</t>
        </is>
      </c>
    </row>
    <row r="4052">
      <c r="A4052" t="inlineStr">
        <is>
          <t>TIGER 코스닥150|3개월 전에 샀다면|[대표님룰]+[변동성허용]</t>
        </is>
      </c>
      <c r="B4052" t="inlineStr">
        <is>
          <t>TIGER 코스닥150</t>
        </is>
      </c>
      <c r="C4052" t="inlineStr">
        <is>
          <t>232080</t>
        </is>
      </c>
      <c r="D4052" t="inlineStr">
        <is>
          <t>3개월 전에 샀다면</t>
        </is>
      </c>
      <c r="E4052" t="inlineStr">
        <is>
          <t>[대표님룰]+[변동성허용]</t>
        </is>
      </c>
      <c r="F4052" t="inlineStr">
        <is>
          <t>[대표님룰]</t>
        </is>
      </c>
      <c r="G4052" t="inlineStr">
        <is>
          <t>[변동성허용]</t>
        </is>
      </c>
      <c r="H4052" t="n">
        <v>300000</v>
      </c>
      <c r="I4052" t="n">
        <v>20215</v>
      </c>
      <c r="J4052" t="n">
        <v>16500</v>
      </c>
      <c r="K4052" t="n">
        <v>-18.38</v>
      </c>
      <c r="L4052" t="n">
        <v>0</v>
      </c>
      <c r="M4052" t="n">
        <v>0</v>
      </c>
      <c r="N4052" t="n">
        <v>0</v>
      </c>
      <c r="O4052" t="n">
        <v>0</v>
      </c>
      <c r="P4052" t="inlineStr">
        <is>
          <t>2026-03-09</t>
        </is>
      </c>
      <c r="Q4052" t="inlineStr">
        <is>
          <t>2026-06-08</t>
        </is>
      </c>
      <c r="R4052" t="inlineStr">
        <is>
          <t>+5%▶60% 익절 / +10%▶30% 익절 / +30%▶10% 익절</t>
        </is>
      </c>
      <c r="S4052" t="inlineStr">
        <is>
          <t>-5%▶50% 손절 / -10%▶30% 손절 / -15%▶20% 손절</t>
        </is>
      </c>
      <c r="T4052" t="inlineStr">
        <is>
          <t>매수 0.0005 / 매도 0.0025 / 슬리피지 0.0007</t>
        </is>
      </c>
    </row>
    <row r="4053">
      <c r="A4053" t="inlineStr">
        <is>
          <t>TIGER 코스닥150|3개월 전에 샀다면|[대표님룰]+[버티기형]</t>
        </is>
      </c>
      <c r="B4053" t="inlineStr">
        <is>
          <t>TIGER 코스닥150</t>
        </is>
      </c>
      <c r="C4053" t="inlineStr">
        <is>
          <t>232080</t>
        </is>
      </c>
      <c r="D4053" t="inlineStr">
        <is>
          <t>3개월 전에 샀다면</t>
        </is>
      </c>
      <c r="E4053" t="inlineStr">
        <is>
          <t>[대표님룰]+[버티기형]</t>
        </is>
      </c>
      <c r="F4053" t="inlineStr">
        <is>
          <t>[대표님룰]</t>
        </is>
      </c>
      <c r="G4053" t="inlineStr">
        <is>
          <t>[버티기형]</t>
        </is>
      </c>
      <c r="H4053" t="n">
        <v>300000</v>
      </c>
      <c r="I4053" t="n">
        <v>20215</v>
      </c>
      <c r="J4053" t="n">
        <v>16500</v>
      </c>
      <c r="K4053" t="n">
        <v>-18.38</v>
      </c>
      <c r="L4053" t="n">
        <v>0</v>
      </c>
      <c r="M4053" t="n">
        <v>0</v>
      </c>
      <c r="N4053" t="n">
        <v>0</v>
      </c>
      <c r="O4053" t="n">
        <v>0</v>
      </c>
      <c r="P4053" t="inlineStr">
        <is>
          <t>2026-03-09</t>
        </is>
      </c>
      <c r="Q4053" t="inlineStr">
        <is>
          <t>2026-06-08</t>
        </is>
      </c>
      <c r="R4053" t="inlineStr">
        <is>
          <t>+5%▶60% 익절 / +10%▶30% 익절 / +30%▶10% 익절</t>
        </is>
      </c>
      <c r="S4053" t="inlineStr">
        <is>
          <t>-5%▶40% 손절 / -15%▶30% 손절 / -20%▶30% 손절</t>
        </is>
      </c>
      <c r="T4053" t="inlineStr">
        <is>
          <t>매수 0.0005 / 매도 0.0025 / 슬리피지 0.0007</t>
        </is>
      </c>
    </row>
    <row r="4054">
      <c r="A4054" t="inlineStr">
        <is>
          <t>TIGER 코스닥150|3개월 전에 샀다면|[중기추세]+[칼손절]</t>
        </is>
      </c>
      <c r="B4054" t="inlineStr">
        <is>
          <t>TIGER 코스닥150</t>
        </is>
      </c>
      <c r="C4054" t="inlineStr">
        <is>
          <t>232080</t>
        </is>
      </c>
      <c r="D4054" t="inlineStr">
        <is>
          <t>3개월 전에 샀다면</t>
        </is>
      </c>
      <c r="E4054" t="inlineStr">
        <is>
          <t>[중기추세]+[칼손절]</t>
        </is>
      </c>
      <c r="F4054" t="inlineStr">
        <is>
          <t>[중기추세]</t>
        </is>
      </c>
      <c r="G4054" t="inlineStr">
        <is>
          <t>[칼손절]</t>
        </is>
      </c>
      <c r="H4054" t="n">
        <v>300000</v>
      </c>
      <c r="I4054" t="n">
        <v>20215</v>
      </c>
      <c r="J4054" t="n">
        <v>16500</v>
      </c>
      <c r="K4054" t="n">
        <v>-18.38</v>
      </c>
      <c r="L4054" t="n">
        <v>0</v>
      </c>
      <c r="M4054" t="n">
        <v>0</v>
      </c>
      <c r="N4054" t="n">
        <v>0</v>
      </c>
      <c r="O4054" t="n">
        <v>0</v>
      </c>
      <c r="P4054" t="inlineStr">
        <is>
          <t>2026-03-09</t>
        </is>
      </c>
      <c r="Q4054" t="inlineStr">
        <is>
          <t>2026-06-08</t>
        </is>
      </c>
      <c r="R4054" t="inlineStr">
        <is>
          <t>+10%▶50% 익절 / +20%▶30% 익절 / +30%▶20% 익절</t>
        </is>
      </c>
      <c r="S4054" t="inlineStr">
        <is>
          <t>-2%▶80% 손절 / -4%▶10% 손절 / -6%▶10% 손절</t>
        </is>
      </c>
      <c r="T4054" t="inlineStr">
        <is>
          <t>매수 0.0005 / 매도 0.0025 / 슬리피지 0.0007</t>
        </is>
      </c>
    </row>
    <row r="4055">
      <c r="A4055" t="inlineStr">
        <is>
          <t>TIGER 코스닥150|3개월 전에 샀다면|[중기추세]+[정석방어]</t>
        </is>
      </c>
      <c r="B4055" t="inlineStr">
        <is>
          <t>TIGER 코스닥150</t>
        </is>
      </c>
      <c r="C4055" t="inlineStr">
        <is>
          <t>232080</t>
        </is>
      </c>
      <c r="D4055" t="inlineStr">
        <is>
          <t>3개월 전에 샀다면</t>
        </is>
      </c>
      <c r="E4055" t="inlineStr">
        <is>
          <t>[중기추세]+[정석방어]</t>
        </is>
      </c>
      <c r="F4055" t="inlineStr">
        <is>
          <t>[중기추세]</t>
        </is>
      </c>
      <c r="G4055" t="inlineStr">
        <is>
          <t>[정석방어]</t>
        </is>
      </c>
      <c r="H4055" t="n">
        <v>300000</v>
      </c>
      <c r="I4055" t="n">
        <v>20215</v>
      </c>
      <c r="J4055" t="n">
        <v>16500</v>
      </c>
      <c r="K4055" t="n">
        <v>-18.38</v>
      </c>
      <c r="L4055" t="n">
        <v>0</v>
      </c>
      <c r="M4055" t="n">
        <v>0</v>
      </c>
      <c r="N4055" t="n">
        <v>0</v>
      </c>
      <c r="O4055" t="n">
        <v>0</v>
      </c>
      <c r="P4055" t="inlineStr">
        <is>
          <t>2026-03-09</t>
        </is>
      </c>
      <c r="Q4055" t="inlineStr">
        <is>
          <t>2026-06-08</t>
        </is>
      </c>
      <c r="R4055" t="inlineStr">
        <is>
          <t>+10%▶50% 익절 / +20%▶30% 익절 / +30%▶20% 익절</t>
        </is>
      </c>
      <c r="S4055" t="inlineStr">
        <is>
          <t>-3%▶70% 손절 / -5%▶20% 손절 / -10%▶10% 손절</t>
        </is>
      </c>
      <c r="T4055" t="inlineStr">
        <is>
          <t>매수 0.0005 / 매도 0.0025 / 슬리피지 0.0007</t>
        </is>
      </c>
    </row>
    <row r="4056">
      <c r="A4056" t="inlineStr">
        <is>
          <t>TIGER 코스닥150|3개월 전에 샀다면|[중기추세]+[변동성허용]</t>
        </is>
      </c>
      <c r="B4056" t="inlineStr">
        <is>
          <t>TIGER 코스닥150</t>
        </is>
      </c>
      <c r="C4056" t="inlineStr">
        <is>
          <t>232080</t>
        </is>
      </c>
      <c r="D4056" t="inlineStr">
        <is>
          <t>3개월 전에 샀다면</t>
        </is>
      </c>
      <c r="E4056" t="inlineStr">
        <is>
          <t>[중기추세]+[변동성허용]</t>
        </is>
      </c>
      <c r="F4056" t="inlineStr">
        <is>
          <t>[중기추세]</t>
        </is>
      </c>
      <c r="G4056" t="inlineStr">
        <is>
          <t>[변동성허용]</t>
        </is>
      </c>
      <c r="H4056" t="n">
        <v>300000</v>
      </c>
      <c r="I4056" t="n">
        <v>20215</v>
      </c>
      <c r="J4056" t="n">
        <v>16500</v>
      </c>
      <c r="K4056" t="n">
        <v>-18.38</v>
      </c>
      <c r="L4056" t="n">
        <v>0</v>
      </c>
      <c r="M4056" t="n">
        <v>0</v>
      </c>
      <c r="N4056" t="n">
        <v>0</v>
      </c>
      <c r="O4056" t="n">
        <v>0</v>
      </c>
      <c r="P4056" t="inlineStr">
        <is>
          <t>2026-03-09</t>
        </is>
      </c>
      <c r="Q4056" t="inlineStr">
        <is>
          <t>2026-06-08</t>
        </is>
      </c>
      <c r="R4056" t="inlineStr">
        <is>
          <t>+10%▶50% 익절 / +20%▶30% 익절 / +30%▶20% 익절</t>
        </is>
      </c>
      <c r="S4056" t="inlineStr">
        <is>
          <t>-5%▶50% 손절 / -10%▶30% 손절 / -15%▶20% 손절</t>
        </is>
      </c>
      <c r="T4056" t="inlineStr">
        <is>
          <t>매수 0.0005 / 매도 0.0025 / 슬리피지 0.0007</t>
        </is>
      </c>
    </row>
    <row r="4057">
      <c r="A4057" t="inlineStr">
        <is>
          <t>TIGER 코스닥150|3개월 전에 샀다면|[중기추세]+[버티기형]</t>
        </is>
      </c>
      <c r="B4057" t="inlineStr">
        <is>
          <t>TIGER 코스닥150</t>
        </is>
      </c>
      <c r="C4057" t="inlineStr">
        <is>
          <t>232080</t>
        </is>
      </c>
      <c r="D4057" t="inlineStr">
        <is>
          <t>3개월 전에 샀다면</t>
        </is>
      </c>
      <c r="E4057" t="inlineStr">
        <is>
          <t>[중기추세]+[버티기형]</t>
        </is>
      </c>
      <c r="F4057" t="inlineStr">
        <is>
          <t>[중기추세]</t>
        </is>
      </c>
      <c r="G4057" t="inlineStr">
        <is>
          <t>[버티기형]</t>
        </is>
      </c>
      <c r="H4057" t="n">
        <v>300000</v>
      </c>
      <c r="I4057" t="n">
        <v>20215</v>
      </c>
      <c r="J4057" t="n">
        <v>16500</v>
      </c>
      <c r="K4057" t="n">
        <v>-18.38</v>
      </c>
      <c r="L4057" t="n">
        <v>0</v>
      </c>
      <c r="M4057" t="n">
        <v>0</v>
      </c>
      <c r="N4057" t="n">
        <v>0</v>
      </c>
      <c r="O4057" t="n">
        <v>0</v>
      </c>
      <c r="P4057" t="inlineStr">
        <is>
          <t>2026-03-09</t>
        </is>
      </c>
      <c r="Q4057" t="inlineStr">
        <is>
          <t>2026-06-08</t>
        </is>
      </c>
      <c r="R4057" t="inlineStr">
        <is>
          <t>+10%▶50% 익절 / +20%▶30% 익절 / +30%▶20% 익절</t>
        </is>
      </c>
      <c r="S4057" t="inlineStr">
        <is>
          <t>-5%▶40% 손절 / -15%▶30% 손절 / -20%▶30% 손절</t>
        </is>
      </c>
      <c r="T4057" t="inlineStr">
        <is>
          <t>매수 0.0005 / 매도 0.0025 / 슬리피지 0.0007</t>
        </is>
      </c>
    </row>
    <row r="4058">
      <c r="A4058" t="inlineStr">
        <is>
          <t>TIGER 코스닥150|3개월 전에 샀다면|[수익극대화]+[칼손절]</t>
        </is>
      </c>
      <c r="B4058" t="inlineStr">
        <is>
          <t>TIGER 코스닥150</t>
        </is>
      </c>
      <c r="C4058" t="inlineStr">
        <is>
          <t>232080</t>
        </is>
      </c>
      <c r="D4058" t="inlineStr">
        <is>
          <t>3개월 전에 샀다면</t>
        </is>
      </c>
      <c r="E4058" t="inlineStr">
        <is>
          <t>[수익극대화]+[칼손절]</t>
        </is>
      </c>
      <c r="F4058" t="inlineStr">
        <is>
          <t>[수익극대화]</t>
        </is>
      </c>
      <c r="G4058" t="inlineStr">
        <is>
          <t>[칼손절]</t>
        </is>
      </c>
      <c r="H4058" t="n">
        <v>300000</v>
      </c>
      <c r="I4058" t="n">
        <v>20215</v>
      </c>
      <c r="J4058" t="n">
        <v>16500</v>
      </c>
      <c r="K4058" t="n">
        <v>-18.38</v>
      </c>
      <c r="L4058" t="n">
        <v>0</v>
      </c>
      <c r="M4058" t="n">
        <v>0</v>
      </c>
      <c r="N4058" t="n">
        <v>0</v>
      </c>
      <c r="O4058" t="n">
        <v>0</v>
      </c>
      <c r="P4058" t="inlineStr">
        <is>
          <t>2026-03-09</t>
        </is>
      </c>
      <c r="Q4058" t="inlineStr">
        <is>
          <t>2026-06-08</t>
        </is>
      </c>
      <c r="R4058" t="inlineStr">
        <is>
          <t>+10%▶40% 익절 / +20%▶30% 익절 / +40%▶30% 익절</t>
        </is>
      </c>
      <c r="S4058" t="inlineStr">
        <is>
          <t>-2%▶80% 손절 / -4%▶10% 손절 / -6%▶10% 손절</t>
        </is>
      </c>
      <c r="T4058" t="inlineStr">
        <is>
          <t>매수 0.0005 / 매도 0.0025 / 슬리피지 0.0007</t>
        </is>
      </c>
    </row>
    <row r="4059">
      <c r="A4059" t="inlineStr">
        <is>
          <t>TIGER 코스닥150|3개월 전에 샀다면|[수익극대화]+[정석방어]</t>
        </is>
      </c>
      <c r="B4059" t="inlineStr">
        <is>
          <t>TIGER 코스닥150</t>
        </is>
      </c>
      <c r="C4059" t="inlineStr">
        <is>
          <t>232080</t>
        </is>
      </c>
      <c r="D4059" t="inlineStr">
        <is>
          <t>3개월 전에 샀다면</t>
        </is>
      </c>
      <c r="E4059" t="inlineStr">
        <is>
          <t>[수익극대화]+[정석방어]</t>
        </is>
      </c>
      <c r="F4059" t="inlineStr">
        <is>
          <t>[수익극대화]</t>
        </is>
      </c>
      <c r="G4059" t="inlineStr">
        <is>
          <t>[정석방어]</t>
        </is>
      </c>
      <c r="H4059" t="n">
        <v>300000</v>
      </c>
      <c r="I4059" t="n">
        <v>20215</v>
      </c>
      <c r="J4059" t="n">
        <v>16500</v>
      </c>
      <c r="K4059" t="n">
        <v>-18.38</v>
      </c>
      <c r="L4059" t="n">
        <v>0</v>
      </c>
      <c r="M4059" t="n">
        <v>0</v>
      </c>
      <c r="N4059" t="n">
        <v>0</v>
      </c>
      <c r="O4059" t="n">
        <v>0</v>
      </c>
      <c r="P4059" t="inlineStr">
        <is>
          <t>2026-03-09</t>
        </is>
      </c>
      <c r="Q4059" t="inlineStr">
        <is>
          <t>2026-06-08</t>
        </is>
      </c>
      <c r="R4059" t="inlineStr">
        <is>
          <t>+10%▶40% 익절 / +20%▶30% 익절 / +40%▶30% 익절</t>
        </is>
      </c>
      <c r="S4059" t="inlineStr">
        <is>
          <t>-3%▶70% 손절 / -5%▶20% 손절 / -10%▶10% 손절</t>
        </is>
      </c>
      <c r="T4059" t="inlineStr">
        <is>
          <t>매수 0.0005 / 매도 0.0025 / 슬리피지 0.0007</t>
        </is>
      </c>
    </row>
    <row r="4060">
      <c r="A4060" t="inlineStr">
        <is>
          <t>TIGER 코스닥150|3개월 전에 샀다면|[수익극대화]+[변동성허용]</t>
        </is>
      </c>
      <c r="B4060" t="inlineStr">
        <is>
          <t>TIGER 코스닥150</t>
        </is>
      </c>
      <c r="C4060" t="inlineStr">
        <is>
          <t>232080</t>
        </is>
      </c>
      <c r="D4060" t="inlineStr">
        <is>
          <t>3개월 전에 샀다면</t>
        </is>
      </c>
      <c r="E4060" t="inlineStr">
        <is>
          <t>[수익극대화]+[변동성허용]</t>
        </is>
      </c>
      <c r="F4060" t="inlineStr">
        <is>
          <t>[수익극대화]</t>
        </is>
      </c>
      <c r="G4060" t="inlineStr">
        <is>
          <t>[변동성허용]</t>
        </is>
      </c>
      <c r="H4060" t="n">
        <v>300000</v>
      </c>
      <c r="I4060" t="n">
        <v>20215</v>
      </c>
      <c r="J4060" t="n">
        <v>16500</v>
      </c>
      <c r="K4060" t="n">
        <v>-18.38</v>
      </c>
      <c r="L4060" t="n">
        <v>0</v>
      </c>
      <c r="M4060" t="n">
        <v>0</v>
      </c>
      <c r="N4060" t="n">
        <v>0</v>
      </c>
      <c r="O4060" t="n">
        <v>0</v>
      </c>
      <c r="P4060" t="inlineStr">
        <is>
          <t>2026-03-09</t>
        </is>
      </c>
      <c r="Q4060" t="inlineStr">
        <is>
          <t>2026-06-08</t>
        </is>
      </c>
      <c r="R4060" t="inlineStr">
        <is>
          <t>+10%▶40% 익절 / +20%▶30% 익절 / +40%▶30% 익절</t>
        </is>
      </c>
      <c r="S4060" t="inlineStr">
        <is>
          <t>-5%▶50% 손절 / -10%▶30% 손절 / -15%▶20% 손절</t>
        </is>
      </c>
      <c r="T4060" t="inlineStr">
        <is>
          <t>매수 0.0005 / 매도 0.0025 / 슬리피지 0.0007</t>
        </is>
      </c>
    </row>
    <row r="4061">
      <c r="A4061" t="inlineStr">
        <is>
          <t>TIGER 코스닥150|3개월 전에 샀다면|[수익극대화]+[버티기형]</t>
        </is>
      </c>
      <c r="B4061" t="inlineStr">
        <is>
          <t>TIGER 코스닥150</t>
        </is>
      </c>
      <c r="C4061" t="inlineStr">
        <is>
          <t>232080</t>
        </is>
      </c>
      <c r="D4061" t="inlineStr">
        <is>
          <t>3개월 전에 샀다면</t>
        </is>
      </c>
      <c r="E4061" t="inlineStr">
        <is>
          <t>[수익극대화]+[버티기형]</t>
        </is>
      </c>
      <c r="F4061" t="inlineStr">
        <is>
          <t>[수익극대화]</t>
        </is>
      </c>
      <c r="G4061" t="inlineStr">
        <is>
          <t>[버티기형]</t>
        </is>
      </c>
      <c r="H4061" t="n">
        <v>300000</v>
      </c>
      <c r="I4061" t="n">
        <v>20215</v>
      </c>
      <c r="J4061" t="n">
        <v>16500</v>
      </c>
      <c r="K4061" t="n">
        <v>-18.38</v>
      </c>
      <c r="L4061" t="n">
        <v>0</v>
      </c>
      <c r="M4061" t="n">
        <v>0</v>
      </c>
      <c r="N4061" t="n">
        <v>0</v>
      </c>
      <c r="O4061" t="n">
        <v>0</v>
      </c>
      <c r="P4061" t="inlineStr">
        <is>
          <t>2026-03-09</t>
        </is>
      </c>
      <c r="Q4061" t="inlineStr">
        <is>
          <t>2026-06-08</t>
        </is>
      </c>
      <c r="R4061" t="inlineStr">
        <is>
          <t>+10%▶40% 익절 / +20%▶30% 익절 / +40%▶30% 익절</t>
        </is>
      </c>
      <c r="S4061" t="inlineStr">
        <is>
          <t>-5%▶40% 손절 / -15%▶30% 손절 / -20%▶30% 손절</t>
        </is>
      </c>
      <c r="T4061" t="inlineStr">
        <is>
          <t>매수 0.0005 / 매도 0.0025 / 슬리피지 0.0007</t>
        </is>
      </c>
    </row>
    <row r="4062">
      <c r="A4062" t="inlineStr">
        <is>
          <t>TIGER 코스닥150|6개월 전에 샀다면|[초단타]+[칼손절]</t>
        </is>
      </c>
      <c r="B4062" t="inlineStr">
        <is>
          <t>TIGER 코스닥150</t>
        </is>
      </c>
      <c r="C4062" t="inlineStr">
        <is>
          <t>232080</t>
        </is>
      </c>
      <c r="D4062" t="inlineStr">
        <is>
          <t>6개월 전에 샀다면</t>
        </is>
      </c>
      <c r="E4062" t="inlineStr">
        <is>
          <t>[초단타]+[칼손절]</t>
        </is>
      </c>
      <c r="F4062" t="inlineStr">
        <is>
          <t>[초단타]</t>
        </is>
      </c>
      <c r="G4062" t="inlineStr">
        <is>
          <t>[칼손절]</t>
        </is>
      </c>
      <c r="H4062" t="n">
        <v>300000</v>
      </c>
      <c r="I4062" t="n">
        <v>16280</v>
      </c>
      <c r="J4062" t="n">
        <v>16500</v>
      </c>
      <c r="K4062" t="n">
        <v>1.35</v>
      </c>
      <c r="L4062" t="n">
        <v>17.74</v>
      </c>
      <c r="M4062" t="n">
        <v>0</v>
      </c>
      <c r="N4062" t="n">
        <v>100</v>
      </c>
      <c r="O4062" t="n">
        <v>4</v>
      </c>
      <c r="P4062" t="inlineStr">
        <is>
          <t>2025-12-08</t>
        </is>
      </c>
      <c r="Q4062" t="inlineStr">
        <is>
          <t>2026-06-08</t>
        </is>
      </c>
      <c r="R4062" t="inlineStr">
        <is>
          <t>+3%▶70% 익절 / +5%▶20% 익절 / +10%▶10% 익절</t>
        </is>
      </c>
      <c r="S4062" t="inlineStr">
        <is>
          <t>-2%▶80% 손절 / -4%▶10% 손절 / -6%▶10% 손절</t>
        </is>
      </c>
      <c r="T4062" t="inlineStr">
        <is>
          <t>매수 0.0005 / 매도 0.0025 / 슬리피지 0.0007</t>
        </is>
      </c>
    </row>
    <row r="4063">
      <c r="A4063" t="inlineStr">
        <is>
          <t>TIGER 코스닥150|6개월 전에 샀다면|[초단타]+[정석방어]</t>
        </is>
      </c>
      <c r="B4063" t="inlineStr">
        <is>
          <t>TIGER 코스닥150</t>
        </is>
      </c>
      <c r="C4063" t="inlineStr">
        <is>
          <t>232080</t>
        </is>
      </c>
      <c r="D4063" t="inlineStr">
        <is>
          <t>6개월 전에 샀다면</t>
        </is>
      </c>
      <c r="E4063" t="inlineStr">
        <is>
          <t>[초단타]+[정석방어]</t>
        </is>
      </c>
      <c r="F4063" t="inlineStr">
        <is>
          <t>[초단타]</t>
        </is>
      </c>
      <c r="G4063" t="inlineStr">
        <is>
          <t>[정석방어]</t>
        </is>
      </c>
      <c r="H4063" t="n">
        <v>300000</v>
      </c>
      <c r="I4063" t="n">
        <v>16280</v>
      </c>
      <c r="J4063" t="n">
        <v>16500</v>
      </c>
      <c r="K4063" t="n">
        <v>1.35</v>
      </c>
      <c r="L4063" t="n">
        <v>17.74</v>
      </c>
      <c r="M4063" t="n">
        <v>0</v>
      </c>
      <c r="N4063" t="n">
        <v>100</v>
      </c>
      <c r="O4063" t="n">
        <v>4</v>
      </c>
      <c r="P4063" t="inlineStr">
        <is>
          <t>2025-12-08</t>
        </is>
      </c>
      <c r="Q4063" t="inlineStr">
        <is>
          <t>2026-06-08</t>
        </is>
      </c>
      <c r="R4063" t="inlineStr">
        <is>
          <t>+3%▶70% 익절 / +5%▶20% 익절 / +10%▶10% 익절</t>
        </is>
      </c>
      <c r="S4063" t="inlineStr">
        <is>
          <t>-3%▶70% 손절 / -5%▶20% 손절 / -10%▶10% 손절</t>
        </is>
      </c>
      <c r="T4063" t="inlineStr">
        <is>
          <t>매수 0.0005 / 매도 0.0025 / 슬리피지 0.0007</t>
        </is>
      </c>
    </row>
    <row r="4064">
      <c r="A4064" t="inlineStr">
        <is>
          <t>TIGER 코스닥150|6개월 전에 샀다면|[초단타]+[변동성허용]</t>
        </is>
      </c>
      <c r="B4064" t="inlineStr">
        <is>
          <t>TIGER 코스닥150</t>
        </is>
      </c>
      <c r="C4064" t="inlineStr">
        <is>
          <t>232080</t>
        </is>
      </c>
      <c r="D4064" t="inlineStr">
        <is>
          <t>6개월 전에 샀다면</t>
        </is>
      </c>
      <c r="E4064" t="inlineStr">
        <is>
          <t>[초단타]+[변동성허용]</t>
        </is>
      </c>
      <c r="F4064" t="inlineStr">
        <is>
          <t>[초단타]</t>
        </is>
      </c>
      <c r="G4064" t="inlineStr">
        <is>
          <t>[변동성허용]</t>
        </is>
      </c>
      <c r="H4064" t="n">
        <v>300000</v>
      </c>
      <c r="I4064" t="n">
        <v>16280</v>
      </c>
      <c r="J4064" t="n">
        <v>16500</v>
      </c>
      <c r="K4064" t="n">
        <v>1.35</v>
      </c>
      <c r="L4064" t="n">
        <v>17.74</v>
      </c>
      <c r="M4064" t="n">
        <v>0</v>
      </c>
      <c r="N4064" t="n">
        <v>100</v>
      </c>
      <c r="O4064" t="n">
        <v>4</v>
      </c>
      <c r="P4064" t="inlineStr">
        <is>
          <t>2025-12-08</t>
        </is>
      </c>
      <c r="Q4064" t="inlineStr">
        <is>
          <t>2026-06-08</t>
        </is>
      </c>
      <c r="R4064" t="inlineStr">
        <is>
          <t>+3%▶70% 익절 / +5%▶20% 익절 / +10%▶10% 익절</t>
        </is>
      </c>
      <c r="S4064" t="inlineStr">
        <is>
          <t>-5%▶50% 손절 / -10%▶30% 손절 / -15%▶20% 손절</t>
        </is>
      </c>
      <c r="T4064" t="inlineStr">
        <is>
          <t>매수 0.0005 / 매도 0.0025 / 슬리피지 0.0007</t>
        </is>
      </c>
    </row>
    <row r="4065">
      <c r="A4065" t="inlineStr">
        <is>
          <t>TIGER 코스닥150|6개월 전에 샀다면|[초단타]+[버티기형]</t>
        </is>
      </c>
      <c r="B4065" t="inlineStr">
        <is>
          <t>TIGER 코스닥150</t>
        </is>
      </c>
      <c r="C4065" t="inlineStr">
        <is>
          <t>232080</t>
        </is>
      </c>
      <c r="D4065" t="inlineStr">
        <is>
          <t>6개월 전에 샀다면</t>
        </is>
      </c>
      <c r="E4065" t="inlineStr">
        <is>
          <t>[초단타]+[버티기형]</t>
        </is>
      </c>
      <c r="F4065" t="inlineStr">
        <is>
          <t>[초단타]</t>
        </is>
      </c>
      <c r="G4065" t="inlineStr">
        <is>
          <t>[버티기형]</t>
        </is>
      </c>
      <c r="H4065" t="n">
        <v>300000</v>
      </c>
      <c r="I4065" t="n">
        <v>16280</v>
      </c>
      <c r="J4065" t="n">
        <v>16500</v>
      </c>
      <c r="K4065" t="n">
        <v>1.35</v>
      </c>
      <c r="L4065" t="n">
        <v>17.74</v>
      </c>
      <c r="M4065" t="n">
        <v>0</v>
      </c>
      <c r="N4065" t="n">
        <v>100</v>
      </c>
      <c r="O4065" t="n">
        <v>4</v>
      </c>
      <c r="P4065" t="inlineStr">
        <is>
          <t>2025-12-08</t>
        </is>
      </c>
      <c r="Q4065" t="inlineStr">
        <is>
          <t>2026-06-08</t>
        </is>
      </c>
      <c r="R4065" t="inlineStr">
        <is>
          <t>+3%▶70% 익절 / +5%▶20% 익절 / +10%▶10% 익절</t>
        </is>
      </c>
      <c r="S4065" t="inlineStr">
        <is>
          <t>-5%▶40% 손절 / -15%▶30% 손절 / -20%▶30% 손절</t>
        </is>
      </c>
      <c r="T4065" t="inlineStr">
        <is>
          <t>매수 0.0005 / 매도 0.0025 / 슬리피지 0.0007</t>
        </is>
      </c>
    </row>
    <row r="4066">
      <c r="A4066" t="inlineStr">
        <is>
          <t>TIGER 코스닥150|6개월 전에 샀다면|[단기스윙]+[칼손절]</t>
        </is>
      </c>
      <c r="B4066" t="inlineStr">
        <is>
          <t>TIGER 코스닥150</t>
        </is>
      </c>
      <c r="C4066" t="inlineStr">
        <is>
          <t>232080</t>
        </is>
      </c>
      <c r="D4066" t="inlineStr">
        <is>
          <t>6개월 전에 샀다면</t>
        </is>
      </c>
      <c r="E4066" t="inlineStr">
        <is>
          <t>[단기스윙]+[칼손절]</t>
        </is>
      </c>
      <c r="F4066" t="inlineStr">
        <is>
          <t>[단기스윙]</t>
        </is>
      </c>
      <c r="G4066" t="inlineStr">
        <is>
          <t>[칼손절]</t>
        </is>
      </c>
      <c r="H4066" t="n">
        <v>300000</v>
      </c>
      <c r="I4066" t="n">
        <v>16280</v>
      </c>
      <c r="J4066" t="n">
        <v>16500</v>
      </c>
      <c r="K4066" t="n">
        <v>1.35</v>
      </c>
      <c r="L4066" t="n">
        <v>11.98</v>
      </c>
      <c r="M4066" t="n">
        <v>0</v>
      </c>
      <c r="N4066" t="n">
        <v>100</v>
      </c>
      <c r="O4066" t="n">
        <v>3</v>
      </c>
      <c r="P4066" t="inlineStr">
        <is>
          <t>2025-12-08</t>
        </is>
      </c>
      <c r="Q4066" t="inlineStr">
        <is>
          <t>2026-06-08</t>
        </is>
      </c>
      <c r="R4066" t="inlineStr">
        <is>
          <t>+5%▶60% 익절 / +10%▶30% 익절 / +20%▶10% 익절</t>
        </is>
      </c>
      <c r="S4066" t="inlineStr">
        <is>
          <t>-2%▶80% 손절 / -4%▶10% 손절 / -6%▶10% 손절</t>
        </is>
      </c>
      <c r="T4066" t="inlineStr">
        <is>
          <t>매수 0.0005 / 매도 0.0025 / 슬리피지 0.0007</t>
        </is>
      </c>
    </row>
    <row r="4067">
      <c r="A4067" t="inlineStr">
        <is>
          <t>TIGER 코스닥150|6개월 전에 샀다면|[단기스윙]+[정석방어]</t>
        </is>
      </c>
      <c r="B4067" t="inlineStr">
        <is>
          <t>TIGER 코스닥150</t>
        </is>
      </c>
      <c r="C4067" t="inlineStr">
        <is>
          <t>232080</t>
        </is>
      </c>
      <c r="D4067" t="inlineStr">
        <is>
          <t>6개월 전에 샀다면</t>
        </is>
      </c>
      <c r="E4067" t="inlineStr">
        <is>
          <t>[단기스윙]+[정석방어]</t>
        </is>
      </c>
      <c r="F4067" t="inlineStr">
        <is>
          <t>[단기스윙]</t>
        </is>
      </c>
      <c r="G4067" t="inlineStr">
        <is>
          <t>[정석방어]</t>
        </is>
      </c>
      <c r="H4067" t="n">
        <v>300000</v>
      </c>
      <c r="I4067" t="n">
        <v>16280</v>
      </c>
      <c r="J4067" t="n">
        <v>16500</v>
      </c>
      <c r="K4067" t="n">
        <v>1.35</v>
      </c>
      <c r="L4067" t="n">
        <v>11.98</v>
      </c>
      <c r="M4067" t="n">
        <v>0</v>
      </c>
      <c r="N4067" t="n">
        <v>100</v>
      </c>
      <c r="O4067" t="n">
        <v>3</v>
      </c>
      <c r="P4067" t="inlineStr">
        <is>
          <t>2025-12-08</t>
        </is>
      </c>
      <c r="Q4067" t="inlineStr">
        <is>
          <t>2026-06-08</t>
        </is>
      </c>
      <c r="R4067" t="inlineStr">
        <is>
          <t>+5%▶60% 익절 / +10%▶30% 익절 / +20%▶10% 익절</t>
        </is>
      </c>
      <c r="S4067" t="inlineStr">
        <is>
          <t>-3%▶70% 손절 / -5%▶20% 손절 / -10%▶10% 손절</t>
        </is>
      </c>
      <c r="T4067" t="inlineStr">
        <is>
          <t>매수 0.0005 / 매도 0.0025 / 슬리피지 0.0007</t>
        </is>
      </c>
    </row>
    <row r="4068">
      <c r="A4068" t="inlineStr">
        <is>
          <t>TIGER 코스닥150|6개월 전에 샀다면|[단기스윙]+[변동성허용]</t>
        </is>
      </c>
      <c r="B4068" t="inlineStr">
        <is>
          <t>TIGER 코스닥150</t>
        </is>
      </c>
      <c r="C4068" t="inlineStr">
        <is>
          <t>232080</t>
        </is>
      </c>
      <c r="D4068" t="inlineStr">
        <is>
          <t>6개월 전에 샀다면</t>
        </is>
      </c>
      <c r="E4068" t="inlineStr">
        <is>
          <t>[단기스윙]+[변동성허용]</t>
        </is>
      </c>
      <c r="F4068" t="inlineStr">
        <is>
          <t>[단기스윙]</t>
        </is>
      </c>
      <c r="G4068" t="inlineStr">
        <is>
          <t>[변동성허용]</t>
        </is>
      </c>
      <c r="H4068" t="n">
        <v>300000</v>
      </c>
      <c r="I4068" t="n">
        <v>16280</v>
      </c>
      <c r="J4068" t="n">
        <v>16500</v>
      </c>
      <c r="K4068" t="n">
        <v>1.35</v>
      </c>
      <c r="L4068" t="n">
        <v>11.98</v>
      </c>
      <c r="M4068" t="n">
        <v>0</v>
      </c>
      <c r="N4068" t="n">
        <v>100</v>
      </c>
      <c r="O4068" t="n">
        <v>3</v>
      </c>
      <c r="P4068" t="inlineStr">
        <is>
          <t>2025-12-08</t>
        </is>
      </c>
      <c r="Q4068" t="inlineStr">
        <is>
          <t>2026-06-08</t>
        </is>
      </c>
      <c r="R4068" t="inlineStr">
        <is>
          <t>+5%▶60% 익절 / +10%▶30% 익절 / +20%▶10% 익절</t>
        </is>
      </c>
      <c r="S4068" t="inlineStr">
        <is>
          <t>-5%▶50% 손절 / -10%▶30% 손절 / -15%▶20% 손절</t>
        </is>
      </c>
      <c r="T4068" t="inlineStr">
        <is>
          <t>매수 0.0005 / 매도 0.0025 / 슬리피지 0.0007</t>
        </is>
      </c>
    </row>
    <row r="4069">
      <c r="A4069" t="inlineStr">
        <is>
          <t>TIGER 코스닥150|6개월 전에 샀다면|[단기스윙]+[버티기형]</t>
        </is>
      </c>
      <c r="B4069" t="inlineStr">
        <is>
          <t>TIGER 코스닥150</t>
        </is>
      </c>
      <c r="C4069" t="inlineStr">
        <is>
          <t>232080</t>
        </is>
      </c>
      <c r="D4069" t="inlineStr">
        <is>
          <t>6개월 전에 샀다면</t>
        </is>
      </c>
      <c r="E4069" t="inlineStr">
        <is>
          <t>[단기스윙]+[버티기형]</t>
        </is>
      </c>
      <c r="F4069" t="inlineStr">
        <is>
          <t>[단기스윙]</t>
        </is>
      </c>
      <c r="G4069" t="inlineStr">
        <is>
          <t>[버티기형]</t>
        </is>
      </c>
      <c r="H4069" t="n">
        <v>300000</v>
      </c>
      <c r="I4069" t="n">
        <v>16280</v>
      </c>
      <c r="J4069" t="n">
        <v>16500</v>
      </c>
      <c r="K4069" t="n">
        <v>1.35</v>
      </c>
      <c r="L4069" t="n">
        <v>11.98</v>
      </c>
      <c r="M4069" t="n">
        <v>0</v>
      </c>
      <c r="N4069" t="n">
        <v>100</v>
      </c>
      <c r="O4069" t="n">
        <v>3</v>
      </c>
      <c r="P4069" t="inlineStr">
        <is>
          <t>2025-12-08</t>
        </is>
      </c>
      <c r="Q4069" t="inlineStr">
        <is>
          <t>2026-06-08</t>
        </is>
      </c>
      <c r="R4069" t="inlineStr">
        <is>
          <t>+5%▶60% 익절 / +10%▶30% 익절 / +20%▶10% 익절</t>
        </is>
      </c>
      <c r="S4069" t="inlineStr">
        <is>
          <t>-5%▶40% 손절 / -15%▶30% 손절 / -20%▶30% 손절</t>
        </is>
      </c>
      <c r="T4069" t="inlineStr">
        <is>
          <t>매수 0.0005 / 매도 0.0025 / 슬리피지 0.0007</t>
        </is>
      </c>
    </row>
    <row r="4070">
      <c r="A4070" t="inlineStr">
        <is>
          <t>TIGER 코스닥150|6개월 전에 샀다면|[대표님룰]+[칼손절]</t>
        </is>
      </c>
      <c r="B4070" t="inlineStr">
        <is>
          <t>TIGER 코스닥150</t>
        </is>
      </c>
      <c r="C4070" t="inlineStr">
        <is>
          <t>232080</t>
        </is>
      </c>
      <c r="D4070" t="inlineStr">
        <is>
          <t>6개월 전에 샀다면</t>
        </is>
      </c>
      <c r="E4070" t="inlineStr">
        <is>
          <t>[대표님룰]+[칼손절]</t>
        </is>
      </c>
      <c r="F4070" t="inlineStr">
        <is>
          <t>[대표님룰]</t>
        </is>
      </c>
      <c r="G4070" t="inlineStr">
        <is>
          <t>[칼손절]</t>
        </is>
      </c>
      <c r="H4070" t="n">
        <v>300000</v>
      </c>
      <c r="I4070" t="n">
        <v>16280</v>
      </c>
      <c r="J4070" t="n">
        <v>16500</v>
      </c>
      <c r="K4070" t="n">
        <v>1.35</v>
      </c>
      <c r="L4070" t="n">
        <v>11.98</v>
      </c>
      <c r="M4070" t="n">
        <v>0</v>
      </c>
      <c r="N4070" t="n">
        <v>100</v>
      </c>
      <c r="O4070" t="n">
        <v>3</v>
      </c>
      <c r="P4070" t="inlineStr">
        <is>
          <t>2025-12-08</t>
        </is>
      </c>
      <c r="Q4070" t="inlineStr">
        <is>
          <t>2026-06-08</t>
        </is>
      </c>
      <c r="R4070" t="inlineStr">
        <is>
          <t>+5%▶60% 익절 / +10%▶30% 익절 / +30%▶10% 익절</t>
        </is>
      </c>
      <c r="S4070" t="inlineStr">
        <is>
          <t>-2%▶80% 손절 / -4%▶10% 손절 / -6%▶10% 손절</t>
        </is>
      </c>
      <c r="T4070" t="inlineStr">
        <is>
          <t>매수 0.0005 / 매도 0.0025 / 슬리피지 0.0007</t>
        </is>
      </c>
    </row>
    <row r="4071">
      <c r="A4071" t="inlineStr">
        <is>
          <t>TIGER 코스닥150|6개월 전에 샀다면|[대표님룰]+[정석방어]</t>
        </is>
      </c>
      <c r="B4071" t="inlineStr">
        <is>
          <t>TIGER 코스닥150</t>
        </is>
      </c>
      <c r="C4071" t="inlineStr">
        <is>
          <t>232080</t>
        </is>
      </c>
      <c r="D4071" t="inlineStr">
        <is>
          <t>6개월 전에 샀다면</t>
        </is>
      </c>
      <c r="E4071" t="inlineStr">
        <is>
          <t>[대표님룰]+[정석방어]</t>
        </is>
      </c>
      <c r="F4071" t="inlineStr">
        <is>
          <t>[대표님룰]</t>
        </is>
      </c>
      <c r="G4071" t="inlineStr">
        <is>
          <t>[정석방어]</t>
        </is>
      </c>
      <c r="H4071" t="n">
        <v>300000</v>
      </c>
      <c r="I4071" t="n">
        <v>16280</v>
      </c>
      <c r="J4071" t="n">
        <v>16500</v>
      </c>
      <c r="K4071" t="n">
        <v>1.35</v>
      </c>
      <c r="L4071" t="n">
        <v>11.98</v>
      </c>
      <c r="M4071" t="n">
        <v>0</v>
      </c>
      <c r="N4071" t="n">
        <v>100</v>
      </c>
      <c r="O4071" t="n">
        <v>3</v>
      </c>
      <c r="P4071" t="inlineStr">
        <is>
          <t>2025-12-08</t>
        </is>
      </c>
      <c r="Q4071" t="inlineStr">
        <is>
          <t>2026-06-08</t>
        </is>
      </c>
      <c r="R4071" t="inlineStr">
        <is>
          <t>+5%▶60% 익절 / +10%▶30% 익절 / +30%▶10% 익절</t>
        </is>
      </c>
      <c r="S4071" t="inlineStr">
        <is>
          <t>-3%▶70% 손절 / -5%▶20% 손절 / -10%▶10% 손절</t>
        </is>
      </c>
      <c r="T4071" t="inlineStr">
        <is>
          <t>매수 0.0005 / 매도 0.0025 / 슬리피지 0.0007</t>
        </is>
      </c>
    </row>
    <row r="4072">
      <c r="A4072" t="inlineStr">
        <is>
          <t>TIGER 코스닥150|6개월 전에 샀다면|[대표님룰]+[변동성허용]</t>
        </is>
      </c>
      <c r="B4072" t="inlineStr">
        <is>
          <t>TIGER 코스닥150</t>
        </is>
      </c>
      <c r="C4072" t="inlineStr">
        <is>
          <t>232080</t>
        </is>
      </c>
      <c r="D4072" t="inlineStr">
        <is>
          <t>6개월 전에 샀다면</t>
        </is>
      </c>
      <c r="E4072" t="inlineStr">
        <is>
          <t>[대표님룰]+[변동성허용]</t>
        </is>
      </c>
      <c r="F4072" t="inlineStr">
        <is>
          <t>[대표님룰]</t>
        </is>
      </c>
      <c r="G4072" t="inlineStr">
        <is>
          <t>[변동성허용]</t>
        </is>
      </c>
      <c r="H4072" t="n">
        <v>300000</v>
      </c>
      <c r="I4072" t="n">
        <v>16280</v>
      </c>
      <c r="J4072" t="n">
        <v>16500</v>
      </c>
      <c r="K4072" t="n">
        <v>1.35</v>
      </c>
      <c r="L4072" t="n">
        <v>11.98</v>
      </c>
      <c r="M4072" t="n">
        <v>0</v>
      </c>
      <c r="N4072" t="n">
        <v>100</v>
      </c>
      <c r="O4072" t="n">
        <v>3</v>
      </c>
      <c r="P4072" t="inlineStr">
        <is>
          <t>2025-12-08</t>
        </is>
      </c>
      <c r="Q4072" t="inlineStr">
        <is>
          <t>2026-06-08</t>
        </is>
      </c>
      <c r="R4072" t="inlineStr">
        <is>
          <t>+5%▶60% 익절 / +10%▶30% 익절 / +30%▶10% 익절</t>
        </is>
      </c>
      <c r="S4072" t="inlineStr">
        <is>
          <t>-5%▶50% 손절 / -10%▶30% 손절 / -15%▶20% 손절</t>
        </is>
      </c>
      <c r="T4072" t="inlineStr">
        <is>
          <t>매수 0.0005 / 매도 0.0025 / 슬리피지 0.0007</t>
        </is>
      </c>
    </row>
    <row r="4073">
      <c r="A4073" t="inlineStr">
        <is>
          <t>TIGER 코스닥150|6개월 전에 샀다면|[대표님룰]+[버티기형]</t>
        </is>
      </c>
      <c r="B4073" t="inlineStr">
        <is>
          <t>TIGER 코스닥150</t>
        </is>
      </c>
      <c r="C4073" t="inlineStr">
        <is>
          <t>232080</t>
        </is>
      </c>
      <c r="D4073" t="inlineStr">
        <is>
          <t>6개월 전에 샀다면</t>
        </is>
      </c>
      <c r="E4073" t="inlineStr">
        <is>
          <t>[대표님룰]+[버티기형]</t>
        </is>
      </c>
      <c r="F4073" t="inlineStr">
        <is>
          <t>[대표님룰]</t>
        </is>
      </c>
      <c r="G4073" t="inlineStr">
        <is>
          <t>[버티기형]</t>
        </is>
      </c>
      <c r="H4073" t="n">
        <v>300000</v>
      </c>
      <c r="I4073" t="n">
        <v>16280</v>
      </c>
      <c r="J4073" t="n">
        <v>16500</v>
      </c>
      <c r="K4073" t="n">
        <v>1.35</v>
      </c>
      <c r="L4073" t="n">
        <v>11.98</v>
      </c>
      <c r="M4073" t="n">
        <v>0</v>
      </c>
      <c r="N4073" t="n">
        <v>100</v>
      </c>
      <c r="O4073" t="n">
        <v>3</v>
      </c>
      <c r="P4073" t="inlineStr">
        <is>
          <t>2025-12-08</t>
        </is>
      </c>
      <c r="Q4073" t="inlineStr">
        <is>
          <t>2026-06-08</t>
        </is>
      </c>
      <c r="R4073" t="inlineStr">
        <is>
          <t>+5%▶60% 익절 / +10%▶30% 익절 / +30%▶10% 익절</t>
        </is>
      </c>
      <c r="S4073" t="inlineStr">
        <is>
          <t>-5%▶40% 손절 / -15%▶30% 손절 / -20%▶30% 손절</t>
        </is>
      </c>
      <c r="T4073" t="inlineStr">
        <is>
          <t>매수 0.0005 / 매도 0.0025 / 슬리피지 0.0007</t>
        </is>
      </c>
    </row>
    <row r="4074">
      <c r="A4074" t="inlineStr">
        <is>
          <t>TIGER 코스닥150|6개월 전에 샀다면|[중기추세]+[칼손절]</t>
        </is>
      </c>
      <c r="B4074" t="inlineStr">
        <is>
          <t>TIGER 코스닥150</t>
        </is>
      </c>
      <c r="C4074" t="inlineStr">
        <is>
          <t>232080</t>
        </is>
      </c>
      <c r="D4074" t="inlineStr">
        <is>
          <t>6개월 전에 샀다면</t>
        </is>
      </c>
      <c r="E4074" t="inlineStr">
        <is>
          <t>[중기추세]+[칼손절]</t>
        </is>
      </c>
      <c r="F4074" t="inlineStr">
        <is>
          <t>[중기추세]</t>
        </is>
      </c>
      <c r="G4074" t="inlineStr">
        <is>
          <t>[칼손절]</t>
        </is>
      </c>
      <c r="H4074" t="n">
        <v>300000</v>
      </c>
      <c r="I4074" t="n">
        <v>16280</v>
      </c>
      <c r="J4074" t="n">
        <v>16500</v>
      </c>
      <c r="K4074" t="n">
        <v>1.35</v>
      </c>
      <c r="L4074" t="n">
        <v>19.66</v>
      </c>
      <c r="M4074" t="n">
        <v>0</v>
      </c>
      <c r="N4074" t="n">
        <v>100</v>
      </c>
      <c r="O4074" t="n">
        <v>3</v>
      </c>
      <c r="P4074" t="inlineStr">
        <is>
          <t>2025-12-08</t>
        </is>
      </c>
      <c r="Q4074" t="inlineStr">
        <is>
          <t>2026-06-08</t>
        </is>
      </c>
      <c r="R4074" t="inlineStr">
        <is>
          <t>+10%▶50% 익절 / +20%▶30% 익절 / +30%▶20% 익절</t>
        </is>
      </c>
      <c r="S4074" t="inlineStr">
        <is>
          <t>-2%▶80% 손절 / -4%▶10% 손절 / -6%▶10% 손절</t>
        </is>
      </c>
      <c r="T4074" t="inlineStr">
        <is>
          <t>매수 0.0005 / 매도 0.0025 / 슬리피지 0.0007</t>
        </is>
      </c>
    </row>
    <row r="4075">
      <c r="A4075" t="inlineStr">
        <is>
          <t>TIGER 코스닥150|6개월 전에 샀다면|[중기추세]+[정석방어]</t>
        </is>
      </c>
      <c r="B4075" t="inlineStr">
        <is>
          <t>TIGER 코스닥150</t>
        </is>
      </c>
      <c r="C4075" t="inlineStr">
        <is>
          <t>232080</t>
        </is>
      </c>
      <c r="D4075" t="inlineStr">
        <is>
          <t>6개월 전에 샀다면</t>
        </is>
      </c>
      <c r="E4075" t="inlineStr">
        <is>
          <t>[중기추세]+[정석방어]</t>
        </is>
      </c>
      <c r="F4075" t="inlineStr">
        <is>
          <t>[중기추세]</t>
        </is>
      </c>
      <c r="G4075" t="inlineStr">
        <is>
          <t>[정석방어]</t>
        </is>
      </c>
      <c r="H4075" t="n">
        <v>300000</v>
      </c>
      <c r="I4075" t="n">
        <v>16280</v>
      </c>
      <c r="J4075" t="n">
        <v>16500</v>
      </c>
      <c r="K4075" t="n">
        <v>1.35</v>
      </c>
      <c r="L4075" t="n">
        <v>19.66</v>
      </c>
      <c r="M4075" t="n">
        <v>0</v>
      </c>
      <c r="N4075" t="n">
        <v>100</v>
      </c>
      <c r="O4075" t="n">
        <v>3</v>
      </c>
      <c r="P4075" t="inlineStr">
        <is>
          <t>2025-12-08</t>
        </is>
      </c>
      <c r="Q4075" t="inlineStr">
        <is>
          <t>2026-06-08</t>
        </is>
      </c>
      <c r="R4075" t="inlineStr">
        <is>
          <t>+10%▶50% 익절 / +20%▶30% 익절 / +30%▶20% 익절</t>
        </is>
      </c>
      <c r="S4075" t="inlineStr">
        <is>
          <t>-3%▶70% 손절 / -5%▶20% 손절 / -10%▶10% 손절</t>
        </is>
      </c>
      <c r="T4075" t="inlineStr">
        <is>
          <t>매수 0.0005 / 매도 0.0025 / 슬리피지 0.0007</t>
        </is>
      </c>
    </row>
    <row r="4076">
      <c r="A4076" t="inlineStr">
        <is>
          <t>TIGER 코스닥150|6개월 전에 샀다면|[중기추세]+[변동성허용]</t>
        </is>
      </c>
      <c r="B4076" t="inlineStr">
        <is>
          <t>TIGER 코스닥150</t>
        </is>
      </c>
      <c r="C4076" t="inlineStr">
        <is>
          <t>232080</t>
        </is>
      </c>
      <c r="D4076" t="inlineStr">
        <is>
          <t>6개월 전에 샀다면</t>
        </is>
      </c>
      <c r="E4076" t="inlineStr">
        <is>
          <t>[중기추세]+[변동성허용]</t>
        </is>
      </c>
      <c r="F4076" t="inlineStr">
        <is>
          <t>[중기추세]</t>
        </is>
      </c>
      <c r="G4076" t="inlineStr">
        <is>
          <t>[변동성허용]</t>
        </is>
      </c>
      <c r="H4076" t="n">
        <v>300000</v>
      </c>
      <c r="I4076" t="n">
        <v>16280</v>
      </c>
      <c r="J4076" t="n">
        <v>16500</v>
      </c>
      <c r="K4076" t="n">
        <v>1.35</v>
      </c>
      <c r="L4076" t="n">
        <v>19.66</v>
      </c>
      <c r="M4076" t="n">
        <v>0</v>
      </c>
      <c r="N4076" t="n">
        <v>100</v>
      </c>
      <c r="O4076" t="n">
        <v>3</v>
      </c>
      <c r="P4076" t="inlineStr">
        <is>
          <t>2025-12-08</t>
        </is>
      </c>
      <c r="Q4076" t="inlineStr">
        <is>
          <t>2026-06-08</t>
        </is>
      </c>
      <c r="R4076" t="inlineStr">
        <is>
          <t>+10%▶50% 익절 / +20%▶30% 익절 / +30%▶20% 익절</t>
        </is>
      </c>
      <c r="S4076" t="inlineStr">
        <is>
          <t>-5%▶50% 손절 / -10%▶30% 손절 / -15%▶20% 손절</t>
        </is>
      </c>
      <c r="T4076" t="inlineStr">
        <is>
          <t>매수 0.0005 / 매도 0.0025 / 슬리피지 0.0007</t>
        </is>
      </c>
    </row>
    <row r="4077">
      <c r="A4077" t="inlineStr">
        <is>
          <t>TIGER 코스닥150|6개월 전에 샀다면|[중기추세]+[버티기형]</t>
        </is>
      </c>
      <c r="B4077" t="inlineStr">
        <is>
          <t>TIGER 코스닥150</t>
        </is>
      </c>
      <c r="C4077" t="inlineStr">
        <is>
          <t>232080</t>
        </is>
      </c>
      <c r="D4077" t="inlineStr">
        <is>
          <t>6개월 전에 샀다면</t>
        </is>
      </c>
      <c r="E4077" t="inlineStr">
        <is>
          <t>[중기추세]+[버티기형]</t>
        </is>
      </c>
      <c r="F4077" t="inlineStr">
        <is>
          <t>[중기추세]</t>
        </is>
      </c>
      <c r="G4077" t="inlineStr">
        <is>
          <t>[버티기형]</t>
        </is>
      </c>
      <c r="H4077" t="n">
        <v>300000</v>
      </c>
      <c r="I4077" t="n">
        <v>16280</v>
      </c>
      <c r="J4077" t="n">
        <v>16500</v>
      </c>
      <c r="K4077" t="n">
        <v>1.35</v>
      </c>
      <c r="L4077" t="n">
        <v>19.66</v>
      </c>
      <c r="M4077" t="n">
        <v>0</v>
      </c>
      <c r="N4077" t="n">
        <v>100</v>
      </c>
      <c r="O4077" t="n">
        <v>3</v>
      </c>
      <c r="P4077" t="inlineStr">
        <is>
          <t>2025-12-08</t>
        </is>
      </c>
      <c r="Q4077" t="inlineStr">
        <is>
          <t>2026-06-08</t>
        </is>
      </c>
      <c r="R4077" t="inlineStr">
        <is>
          <t>+10%▶50% 익절 / +20%▶30% 익절 / +30%▶20% 익절</t>
        </is>
      </c>
      <c r="S4077" t="inlineStr">
        <is>
          <t>-5%▶40% 손절 / -15%▶30% 손절 / -20%▶30% 손절</t>
        </is>
      </c>
      <c r="T4077" t="inlineStr">
        <is>
          <t>매수 0.0005 / 매도 0.0025 / 슬리피지 0.0007</t>
        </is>
      </c>
    </row>
    <row r="4078">
      <c r="A4078" t="inlineStr">
        <is>
          <t>TIGER 코스닥150|6개월 전에 샀다면|[수익극대화]+[칼손절]</t>
        </is>
      </c>
      <c r="B4078" t="inlineStr">
        <is>
          <t>TIGER 코스닥150</t>
        </is>
      </c>
      <c r="C4078" t="inlineStr">
        <is>
          <t>232080</t>
        </is>
      </c>
      <c r="D4078" t="inlineStr">
        <is>
          <t>6개월 전에 샀다면</t>
        </is>
      </c>
      <c r="E4078" t="inlineStr">
        <is>
          <t>[수익극대화]+[칼손절]</t>
        </is>
      </c>
      <c r="F4078" t="inlineStr">
        <is>
          <t>[수익극대화]</t>
        </is>
      </c>
      <c r="G4078" t="inlineStr">
        <is>
          <t>[칼손절]</t>
        </is>
      </c>
      <c r="H4078" t="n">
        <v>300000</v>
      </c>
      <c r="I4078" t="n">
        <v>16280</v>
      </c>
      <c r="J4078" t="n">
        <v>16500</v>
      </c>
      <c r="K4078" t="n">
        <v>1.35</v>
      </c>
      <c r="L4078" t="n">
        <v>19.66</v>
      </c>
      <c r="M4078" t="n">
        <v>0</v>
      </c>
      <c r="N4078" t="n">
        <v>100</v>
      </c>
      <c r="O4078" t="n">
        <v>3</v>
      </c>
      <c r="P4078" t="inlineStr">
        <is>
          <t>2025-12-08</t>
        </is>
      </c>
      <c r="Q4078" t="inlineStr">
        <is>
          <t>2026-06-08</t>
        </is>
      </c>
      <c r="R4078" t="inlineStr">
        <is>
          <t>+10%▶40% 익절 / +20%▶30% 익절 / +40%▶30% 익절</t>
        </is>
      </c>
      <c r="S4078" t="inlineStr">
        <is>
          <t>-2%▶80% 손절 / -4%▶10% 손절 / -6%▶10% 손절</t>
        </is>
      </c>
      <c r="T4078" t="inlineStr">
        <is>
          <t>매수 0.0005 / 매도 0.0025 / 슬리피지 0.0007</t>
        </is>
      </c>
    </row>
    <row r="4079">
      <c r="A4079" t="inlineStr">
        <is>
          <t>TIGER 코스닥150|6개월 전에 샀다면|[수익극대화]+[정석방어]</t>
        </is>
      </c>
      <c r="B4079" t="inlineStr">
        <is>
          <t>TIGER 코스닥150</t>
        </is>
      </c>
      <c r="C4079" t="inlineStr">
        <is>
          <t>232080</t>
        </is>
      </c>
      <c r="D4079" t="inlineStr">
        <is>
          <t>6개월 전에 샀다면</t>
        </is>
      </c>
      <c r="E4079" t="inlineStr">
        <is>
          <t>[수익극대화]+[정석방어]</t>
        </is>
      </c>
      <c r="F4079" t="inlineStr">
        <is>
          <t>[수익극대화]</t>
        </is>
      </c>
      <c r="G4079" t="inlineStr">
        <is>
          <t>[정석방어]</t>
        </is>
      </c>
      <c r="H4079" t="n">
        <v>300000</v>
      </c>
      <c r="I4079" t="n">
        <v>16280</v>
      </c>
      <c r="J4079" t="n">
        <v>16500</v>
      </c>
      <c r="K4079" t="n">
        <v>1.35</v>
      </c>
      <c r="L4079" t="n">
        <v>19.66</v>
      </c>
      <c r="M4079" t="n">
        <v>0</v>
      </c>
      <c r="N4079" t="n">
        <v>100</v>
      </c>
      <c r="O4079" t="n">
        <v>3</v>
      </c>
      <c r="P4079" t="inlineStr">
        <is>
          <t>2025-12-08</t>
        </is>
      </c>
      <c r="Q4079" t="inlineStr">
        <is>
          <t>2026-06-08</t>
        </is>
      </c>
      <c r="R4079" t="inlineStr">
        <is>
          <t>+10%▶40% 익절 / +20%▶30% 익절 / +40%▶30% 익절</t>
        </is>
      </c>
      <c r="S4079" t="inlineStr">
        <is>
          <t>-3%▶70% 손절 / -5%▶20% 손절 / -10%▶10% 손절</t>
        </is>
      </c>
      <c r="T4079" t="inlineStr">
        <is>
          <t>매수 0.0005 / 매도 0.0025 / 슬리피지 0.0007</t>
        </is>
      </c>
    </row>
    <row r="4080">
      <c r="A4080" t="inlineStr">
        <is>
          <t>TIGER 코스닥150|6개월 전에 샀다면|[수익극대화]+[변동성허용]</t>
        </is>
      </c>
      <c r="B4080" t="inlineStr">
        <is>
          <t>TIGER 코스닥150</t>
        </is>
      </c>
      <c r="C4080" t="inlineStr">
        <is>
          <t>232080</t>
        </is>
      </c>
      <c r="D4080" t="inlineStr">
        <is>
          <t>6개월 전에 샀다면</t>
        </is>
      </c>
      <c r="E4080" t="inlineStr">
        <is>
          <t>[수익극대화]+[변동성허용]</t>
        </is>
      </c>
      <c r="F4080" t="inlineStr">
        <is>
          <t>[수익극대화]</t>
        </is>
      </c>
      <c r="G4080" t="inlineStr">
        <is>
          <t>[변동성허용]</t>
        </is>
      </c>
      <c r="H4080" t="n">
        <v>300000</v>
      </c>
      <c r="I4080" t="n">
        <v>16280</v>
      </c>
      <c r="J4080" t="n">
        <v>16500</v>
      </c>
      <c r="K4080" t="n">
        <v>1.35</v>
      </c>
      <c r="L4080" t="n">
        <v>19.66</v>
      </c>
      <c r="M4080" t="n">
        <v>0</v>
      </c>
      <c r="N4080" t="n">
        <v>100</v>
      </c>
      <c r="O4080" t="n">
        <v>3</v>
      </c>
      <c r="P4080" t="inlineStr">
        <is>
          <t>2025-12-08</t>
        </is>
      </c>
      <c r="Q4080" t="inlineStr">
        <is>
          <t>2026-06-08</t>
        </is>
      </c>
      <c r="R4080" t="inlineStr">
        <is>
          <t>+10%▶40% 익절 / +20%▶30% 익절 / +40%▶30% 익절</t>
        </is>
      </c>
      <c r="S4080" t="inlineStr">
        <is>
          <t>-5%▶50% 손절 / -10%▶30% 손절 / -15%▶20% 손절</t>
        </is>
      </c>
      <c r="T4080" t="inlineStr">
        <is>
          <t>매수 0.0005 / 매도 0.0025 / 슬리피지 0.0007</t>
        </is>
      </c>
    </row>
    <row r="4081">
      <c r="A4081" t="inlineStr">
        <is>
          <t>TIGER 코스닥150|6개월 전에 샀다면|[수익극대화]+[버티기형]</t>
        </is>
      </c>
      <c r="B4081" t="inlineStr">
        <is>
          <t>TIGER 코스닥150</t>
        </is>
      </c>
      <c r="C4081" t="inlineStr">
        <is>
          <t>232080</t>
        </is>
      </c>
      <c r="D4081" t="inlineStr">
        <is>
          <t>6개월 전에 샀다면</t>
        </is>
      </c>
      <c r="E4081" t="inlineStr">
        <is>
          <t>[수익극대화]+[버티기형]</t>
        </is>
      </c>
      <c r="F4081" t="inlineStr">
        <is>
          <t>[수익극대화]</t>
        </is>
      </c>
      <c r="G4081" t="inlineStr">
        <is>
          <t>[버티기형]</t>
        </is>
      </c>
      <c r="H4081" t="n">
        <v>300000</v>
      </c>
      <c r="I4081" t="n">
        <v>16280</v>
      </c>
      <c r="J4081" t="n">
        <v>16500</v>
      </c>
      <c r="K4081" t="n">
        <v>1.35</v>
      </c>
      <c r="L4081" t="n">
        <v>19.66</v>
      </c>
      <c r="M4081" t="n">
        <v>0</v>
      </c>
      <c r="N4081" t="n">
        <v>100</v>
      </c>
      <c r="O4081" t="n">
        <v>3</v>
      </c>
      <c r="P4081" t="inlineStr">
        <is>
          <t>2025-12-08</t>
        </is>
      </c>
      <c r="Q4081" t="inlineStr">
        <is>
          <t>2026-06-08</t>
        </is>
      </c>
      <c r="R4081" t="inlineStr">
        <is>
          <t>+10%▶40% 익절 / +20%▶30% 익절 / +40%▶30% 익절</t>
        </is>
      </c>
      <c r="S4081" t="inlineStr">
        <is>
          <t>-5%▶40% 손절 / -15%▶30% 손절 / -20%▶30% 손절</t>
        </is>
      </c>
      <c r="T4081" t="inlineStr">
        <is>
          <t>매수 0.0005 / 매도 0.0025 / 슬리피지 0.0007</t>
        </is>
      </c>
    </row>
    <row r="4082">
      <c r="A4082" t="inlineStr">
        <is>
          <t>TIGER 코스닥150|전체 평가기간|[초단타]+[칼손절]</t>
        </is>
      </c>
      <c r="B4082" t="inlineStr">
        <is>
          <t>TIGER 코스닥150</t>
        </is>
      </c>
      <c r="C4082" t="inlineStr">
        <is>
          <t>232080</t>
        </is>
      </c>
      <c r="D4082" t="inlineStr">
        <is>
          <t>전체 평가기간</t>
        </is>
      </c>
      <c r="E4082" t="inlineStr">
        <is>
          <t>[초단타]+[칼손절]</t>
        </is>
      </c>
      <c r="F4082" t="inlineStr">
        <is>
          <t>[초단타]</t>
        </is>
      </c>
      <c r="G4082" t="inlineStr">
        <is>
          <t>[칼손절]</t>
        </is>
      </c>
      <c r="H4082" t="n">
        <v>300000</v>
      </c>
      <c r="I4082" t="n">
        <v>16145</v>
      </c>
      <c r="J4082" t="n">
        <v>16500</v>
      </c>
      <c r="K4082" t="n">
        <v>2.2</v>
      </c>
      <c r="L4082" t="n">
        <v>17.74</v>
      </c>
      <c r="M4082" t="n">
        <v>0</v>
      </c>
      <c r="N4082" t="n">
        <v>100</v>
      </c>
      <c r="O4082" t="n">
        <v>4</v>
      </c>
      <c r="P4082" t="inlineStr">
        <is>
          <t>2026-01-02</t>
        </is>
      </c>
      <c r="Q4082" t="inlineStr">
        <is>
          <t>2026-06-08</t>
        </is>
      </c>
      <c r="R4082" t="inlineStr">
        <is>
          <t>+3%▶70% 익절 / +5%▶20% 익절 / +10%▶10% 익절</t>
        </is>
      </c>
      <c r="S4082" t="inlineStr">
        <is>
          <t>-2%▶80% 손절 / -4%▶10% 손절 / -6%▶10% 손절</t>
        </is>
      </c>
      <c r="T4082" t="inlineStr">
        <is>
          <t>매수 0.0005 / 매도 0.0025 / 슬리피지 0.0007</t>
        </is>
      </c>
    </row>
    <row r="4083">
      <c r="A4083" t="inlineStr">
        <is>
          <t>TIGER 코스닥150|전체 평가기간|[초단타]+[정석방어]</t>
        </is>
      </c>
      <c r="B4083" t="inlineStr">
        <is>
          <t>TIGER 코스닥150</t>
        </is>
      </c>
      <c r="C4083" t="inlineStr">
        <is>
          <t>232080</t>
        </is>
      </c>
      <c r="D4083" t="inlineStr">
        <is>
          <t>전체 평가기간</t>
        </is>
      </c>
      <c r="E4083" t="inlineStr">
        <is>
          <t>[초단타]+[정석방어]</t>
        </is>
      </c>
      <c r="F4083" t="inlineStr">
        <is>
          <t>[초단타]</t>
        </is>
      </c>
      <c r="G4083" t="inlineStr">
        <is>
          <t>[정석방어]</t>
        </is>
      </c>
      <c r="H4083" t="n">
        <v>300000</v>
      </c>
      <c r="I4083" t="n">
        <v>16145</v>
      </c>
      <c r="J4083" t="n">
        <v>16500</v>
      </c>
      <c r="K4083" t="n">
        <v>2.2</v>
      </c>
      <c r="L4083" t="n">
        <v>17.74</v>
      </c>
      <c r="M4083" t="n">
        <v>0</v>
      </c>
      <c r="N4083" t="n">
        <v>100</v>
      </c>
      <c r="O4083" t="n">
        <v>4</v>
      </c>
      <c r="P4083" t="inlineStr">
        <is>
          <t>2026-01-02</t>
        </is>
      </c>
      <c r="Q4083" t="inlineStr">
        <is>
          <t>2026-06-08</t>
        </is>
      </c>
      <c r="R4083" t="inlineStr">
        <is>
          <t>+3%▶70% 익절 / +5%▶20% 익절 / +10%▶10% 익절</t>
        </is>
      </c>
      <c r="S4083" t="inlineStr">
        <is>
          <t>-3%▶70% 손절 / -5%▶20% 손절 / -10%▶10% 손절</t>
        </is>
      </c>
      <c r="T4083" t="inlineStr">
        <is>
          <t>매수 0.0005 / 매도 0.0025 / 슬리피지 0.0007</t>
        </is>
      </c>
    </row>
    <row r="4084">
      <c r="A4084" t="inlineStr">
        <is>
          <t>TIGER 코스닥150|전체 평가기간|[초단타]+[변동성허용]</t>
        </is>
      </c>
      <c r="B4084" t="inlineStr">
        <is>
          <t>TIGER 코스닥150</t>
        </is>
      </c>
      <c r="C4084" t="inlineStr">
        <is>
          <t>232080</t>
        </is>
      </c>
      <c r="D4084" t="inlineStr">
        <is>
          <t>전체 평가기간</t>
        </is>
      </c>
      <c r="E4084" t="inlineStr">
        <is>
          <t>[초단타]+[변동성허용]</t>
        </is>
      </c>
      <c r="F4084" t="inlineStr">
        <is>
          <t>[초단타]</t>
        </is>
      </c>
      <c r="G4084" t="inlineStr">
        <is>
          <t>[변동성허용]</t>
        </is>
      </c>
      <c r="H4084" t="n">
        <v>300000</v>
      </c>
      <c r="I4084" t="n">
        <v>16145</v>
      </c>
      <c r="J4084" t="n">
        <v>16500</v>
      </c>
      <c r="K4084" t="n">
        <v>2.2</v>
      </c>
      <c r="L4084" t="n">
        <v>17.74</v>
      </c>
      <c r="M4084" t="n">
        <v>0</v>
      </c>
      <c r="N4084" t="n">
        <v>100</v>
      </c>
      <c r="O4084" t="n">
        <v>4</v>
      </c>
      <c r="P4084" t="inlineStr">
        <is>
          <t>2026-01-02</t>
        </is>
      </c>
      <c r="Q4084" t="inlineStr">
        <is>
          <t>2026-06-08</t>
        </is>
      </c>
      <c r="R4084" t="inlineStr">
        <is>
          <t>+3%▶70% 익절 / +5%▶20% 익절 / +10%▶10% 익절</t>
        </is>
      </c>
      <c r="S4084" t="inlineStr">
        <is>
          <t>-5%▶50% 손절 / -10%▶30% 손절 / -15%▶20% 손절</t>
        </is>
      </c>
      <c r="T4084" t="inlineStr">
        <is>
          <t>매수 0.0005 / 매도 0.0025 / 슬리피지 0.0007</t>
        </is>
      </c>
    </row>
    <row r="4085">
      <c r="A4085" t="inlineStr">
        <is>
          <t>TIGER 코스닥150|전체 평가기간|[초단타]+[버티기형]</t>
        </is>
      </c>
      <c r="B4085" t="inlineStr">
        <is>
          <t>TIGER 코스닥150</t>
        </is>
      </c>
      <c r="C4085" t="inlineStr">
        <is>
          <t>232080</t>
        </is>
      </c>
      <c r="D4085" t="inlineStr">
        <is>
          <t>전체 평가기간</t>
        </is>
      </c>
      <c r="E4085" t="inlineStr">
        <is>
          <t>[초단타]+[버티기형]</t>
        </is>
      </c>
      <c r="F4085" t="inlineStr">
        <is>
          <t>[초단타]</t>
        </is>
      </c>
      <c r="G4085" t="inlineStr">
        <is>
          <t>[버티기형]</t>
        </is>
      </c>
      <c r="H4085" t="n">
        <v>300000</v>
      </c>
      <c r="I4085" t="n">
        <v>16145</v>
      </c>
      <c r="J4085" t="n">
        <v>16500</v>
      </c>
      <c r="K4085" t="n">
        <v>2.2</v>
      </c>
      <c r="L4085" t="n">
        <v>17.74</v>
      </c>
      <c r="M4085" t="n">
        <v>0</v>
      </c>
      <c r="N4085" t="n">
        <v>100</v>
      </c>
      <c r="O4085" t="n">
        <v>4</v>
      </c>
      <c r="P4085" t="inlineStr">
        <is>
          <t>2026-01-02</t>
        </is>
      </c>
      <c r="Q4085" t="inlineStr">
        <is>
          <t>2026-06-08</t>
        </is>
      </c>
      <c r="R4085" t="inlineStr">
        <is>
          <t>+3%▶70% 익절 / +5%▶20% 익절 / +10%▶10% 익절</t>
        </is>
      </c>
      <c r="S4085" t="inlineStr">
        <is>
          <t>-5%▶40% 손절 / -15%▶30% 손절 / -20%▶30% 손절</t>
        </is>
      </c>
      <c r="T4085" t="inlineStr">
        <is>
          <t>매수 0.0005 / 매도 0.0025 / 슬리피지 0.0007</t>
        </is>
      </c>
    </row>
    <row r="4086">
      <c r="A4086" t="inlineStr">
        <is>
          <t>TIGER 코스닥150|전체 평가기간|[단기스윙]+[칼손절]</t>
        </is>
      </c>
      <c r="B4086" t="inlineStr">
        <is>
          <t>TIGER 코스닥150</t>
        </is>
      </c>
      <c r="C4086" t="inlineStr">
        <is>
          <t>232080</t>
        </is>
      </c>
      <c r="D4086" t="inlineStr">
        <is>
          <t>전체 평가기간</t>
        </is>
      </c>
      <c r="E4086" t="inlineStr">
        <is>
          <t>[단기스윙]+[칼손절]</t>
        </is>
      </c>
      <c r="F4086" t="inlineStr">
        <is>
          <t>[단기스윙]</t>
        </is>
      </c>
      <c r="G4086" t="inlineStr">
        <is>
          <t>[칼손절]</t>
        </is>
      </c>
      <c r="H4086" t="n">
        <v>300000</v>
      </c>
      <c r="I4086" t="n">
        <v>16145</v>
      </c>
      <c r="J4086" t="n">
        <v>16500</v>
      </c>
      <c r="K4086" t="n">
        <v>2.2</v>
      </c>
      <c r="L4086" t="n">
        <v>11.98</v>
      </c>
      <c r="M4086" t="n">
        <v>0</v>
      </c>
      <c r="N4086" t="n">
        <v>100</v>
      </c>
      <c r="O4086" t="n">
        <v>3</v>
      </c>
      <c r="P4086" t="inlineStr">
        <is>
          <t>2026-01-02</t>
        </is>
      </c>
      <c r="Q4086" t="inlineStr">
        <is>
          <t>2026-06-08</t>
        </is>
      </c>
      <c r="R4086" t="inlineStr">
        <is>
          <t>+5%▶60% 익절 / +10%▶30% 익절 / +20%▶10% 익절</t>
        </is>
      </c>
      <c r="S4086" t="inlineStr">
        <is>
          <t>-2%▶80% 손절 / -4%▶10% 손절 / -6%▶10% 손절</t>
        </is>
      </c>
      <c r="T4086" t="inlineStr">
        <is>
          <t>매수 0.0005 / 매도 0.0025 / 슬리피지 0.0007</t>
        </is>
      </c>
    </row>
    <row r="4087">
      <c r="A4087" t="inlineStr">
        <is>
          <t>TIGER 코스닥150|전체 평가기간|[단기스윙]+[정석방어]</t>
        </is>
      </c>
      <c r="B4087" t="inlineStr">
        <is>
          <t>TIGER 코스닥150</t>
        </is>
      </c>
      <c r="C4087" t="inlineStr">
        <is>
          <t>232080</t>
        </is>
      </c>
      <c r="D4087" t="inlineStr">
        <is>
          <t>전체 평가기간</t>
        </is>
      </c>
      <c r="E4087" t="inlineStr">
        <is>
          <t>[단기스윙]+[정석방어]</t>
        </is>
      </c>
      <c r="F4087" t="inlineStr">
        <is>
          <t>[단기스윙]</t>
        </is>
      </c>
      <c r="G4087" t="inlineStr">
        <is>
          <t>[정석방어]</t>
        </is>
      </c>
      <c r="H4087" t="n">
        <v>300000</v>
      </c>
      <c r="I4087" t="n">
        <v>16145</v>
      </c>
      <c r="J4087" t="n">
        <v>16500</v>
      </c>
      <c r="K4087" t="n">
        <v>2.2</v>
      </c>
      <c r="L4087" t="n">
        <v>11.98</v>
      </c>
      <c r="M4087" t="n">
        <v>0</v>
      </c>
      <c r="N4087" t="n">
        <v>100</v>
      </c>
      <c r="O4087" t="n">
        <v>3</v>
      </c>
      <c r="P4087" t="inlineStr">
        <is>
          <t>2026-01-02</t>
        </is>
      </c>
      <c r="Q4087" t="inlineStr">
        <is>
          <t>2026-06-08</t>
        </is>
      </c>
      <c r="R4087" t="inlineStr">
        <is>
          <t>+5%▶60% 익절 / +10%▶30% 익절 / +20%▶10% 익절</t>
        </is>
      </c>
      <c r="S4087" t="inlineStr">
        <is>
          <t>-3%▶70% 손절 / -5%▶20% 손절 / -10%▶10% 손절</t>
        </is>
      </c>
      <c r="T4087" t="inlineStr">
        <is>
          <t>매수 0.0005 / 매도 0.0025 / 슬리피지 0.0007</t>
        </is>
      </c>
    </row>
    <row r="4088">
      <c r="A4088" t="inlineStr">
        <is>
          <t>TIGER 코스닥150|전체 평가기간|[단기스윙]+[변동성허용]</t>
        </is>
      </c>
      <c r="B4088" t="inlineStr">
        <is>
          <t>TIGER 코스닥150</t>
        </is>
      </c>
      <c r="C4088" t="inlineStr">
        <is>
          <t>232080</t>
        </is>
      </c>
      <c r="D4088" t="inlineStr">
        <is>
          <t>전체 평가기간</t>
        </is>
      </c>
      <c r="E4088" t="inlineStr">
        <is>
          <t>[단기스윙]+[변동성허용]</t>
        </is>
      </c>
      <c r="F4088" t="inlineStr">
        <is>
          <t>[단기스윙]</t>
        </is>
      </c>
      <c r="G4088" t="inlineStr">
        <is>
          <t>[변동성허용]</t>
        </is>
      </c>
      <c r="H4088" t="n">
        <v>300000</v>
      </c>
      <c r="I4088" t="n">
        <v>16145</v>
      </c>
      <c r="J4088" t="n">
        <v>16500</v>
      </c>
      <c r="K4088" t="n">
        <v>2.2</v>
      </c>
      <c r="L4088" t="n">
        <v>11.98</v>
      </c>
      <c r="M4088" t="n">
        <v>0</v>
      </c>
      <c r="N4088" t="n">
        <v>100</v>
      </c>
      <c r="O4088" t="n">
        <v>3</v>
      </c>
      <c r="P4088" t="inlineStr">
        <is>
          <t>2026-01-02</t>
        </is>
      </c>
      <c r="Q4088" t="inlineStr">
        <is>
          <t>2026-06-08</t>
        </is>
      </c>
      <c r="R4088" t="inlineStr">
        <is>
          <t>+5%▶60% 익절 / +10%▶30% 익절 / +20%▶10% 익절</t>
        </is>
      </c>
      <c r="S4088" t="inlineStr">
        <is>
          <t>-5%▶50% 손절 / -10%▶30% 손절 / -15%▶20% 손절</t>
        </is>
      </c>
      <c r="T4088" t="inlineStr">
        <is>
          <t>매수 0.0005 / 매도 0.0025 / 슬리피지 0.0007</t>
        </is>
      </c>
    </row>
    <row r="4089">
      <c r="A4089" t="inlineStr">
        <is>
          <t>TIGER 코스닥150|전체 평가기간|[단기스윙]+[버티기형]</t>
        </is>
      </c>
      <c r="B4089" t="inlineStr">
        <is>
          <t>TIGER 코스닥150</t>
        </is>
      </c>
      <c r="C4089" t="inlineStr">
        <is>
          <t>232080</t>
        </is>
      </c>
      <c r="D4089" t="inlineStr">
        <is>
          <t>전체 평가기간</t>
        </is>
      </c>
      <c r="E4089" t="inlineStr">
        <is>
          <t>[단기스윙]+[버티기형]</t>
        </is>
      </c>
      <c r="F4089" t="inlineStr">
        <is>
          <t>[단기스윙]</t>
        </is>
      </c>
      <c r="G4089" t="inlineStr">
        <is>
          <t>[버티기형]</t>
        </is>
      </c>
      <c r="H4089" t="n">
        <v>300000</v>
      </c>
      <c r="I4089" t="n">
        <v>16145</v>
      </c>
      <c r="J4089" t="n">
        <v>16500</v>
      </c>
      <c r="K4089" t="n">
        <v>2.2</v>
      </c>
      <c r="L4089" t="n">
        <v>11.98</v>
      </c>
      <c r="M4089" t="n">
        <v>0</v>
      </c>
      <c r="N4089" t="n">
        <v>100</v>
      </c>
      <c r="O4089" t="n">
        <v>3</v>
      </c>
      <c r="P4089" t="inlineStr">
        <is>
          <t>2026-01-02</t>
        </is>
      </c>
      <c r="Q4089" t="inlineStr">
        <is>
          <t>2026-06-08</t>
        </is>
      </c>
      <c r="R4089" t="inlineStr">
        <is>
          <t>+5%▶60% 익절 / +10%▶30% 익절 / +20%▶10% 익절</t>
        </is>
      </c>
      <c r="S4089" t="inlineStr">
        <is>
          <t>-5%▶40% 손절 / -15%▶30% 손절 / -20%▶30% 손절</t>
        </is>
      </c>
      <c r="T4089" t="inlineStr">
        <is>
          <t>매수 0.0005 / 매도 0.0025 / 슬리피지 0.0007</t>
        </is>
      </c>
    </row>
    <row r="4090">
      <c r="A4090" t="inlineStr">
        <is>
          <t>TIGER 코스닥150|전체 평가기간|[대표님룰]+[칼손절]</t>
        </is>
      </c>
      <c r="B4090" t="inlineStr">
        <is>
          <t>TIGER 코스닥150</t>
        </is>
      </c>
      <c r="C4090" t="inlineStr">
        <is>
          <t>232080</t>
        </is>
      </c>
      <c r="D4090" t="inlineStr">
        <is>
          <t>전체 평가기간</t>
        </is>
      </c>
      <c r="E4090" t="inlineStr">
        <is>
          <t>[대표님룰]+[칼손절]</t>
        </is>
      </c>
      <c r="F4090" t="inlineStr">
        <is>
          <t>[대표님룰]</t>
        </is>
      </c>
      <c r="G4090" t="inlineStr">
        <is>
          <t>[칼손절]</t>
        </is>
      </c>
      <c r="H4090" t="n">
        <v>300000</v>
      </c>
      <c r="I4090" t="n">
        <v>16145</v>
      </c>
      <c r="J4090" t="n">
        <v>16500</v>
      </c>
      <c r="K4090" t="n">
        <v>2.2</v>
      </c>
      <c r="L4090" t="n">
        <v>11.98</v>
      </c>
      <c r="M4090" t="n">
        <v>0</v>
      </c>
      <c r="N4090" t="n">
        <v>100</v>
      </c>
      <c r="O4090" t="n">
        <v>3</v>
      </c>
      <c r="P4090" t="inlineStr">
        <is>
          <t>2026-01-02</t>
        </is>
      </c>
      <c r="Q4090" t="inlineStr">
        <is>
          <t>2026-06-08</t>
        </is>
      </c>
      <c r="R4090" t="inlineStr">
        <is>
          <t>+5%▶60% 익절 / +10%▶30% 익절 / +30%▶10% 익절</t>
        </is>
      </c>
      <c r="S4090" t="inlineStr">
        <is>
          <t>-2%▶80% 손절 / -4%▶10% 손절 / -6%▶10% 손절</t>
        </is>
      </c>
      <c r="T4090" t="inlineStr">
        <is>
          <t>매수 0.0005 / 매도 0.0025 / 슬리피지 0.0007</t>
        </is>
      </c>
    </row>
    <row r="4091">
      <c r="A4091" t="inlineStr">
        <is>
          <t>TIGER 코스닥150|전체 평가기간|[대표님룰]+[정석방어]</t>
        </is>
      </c>
      <c r="B4091" t="inlineStr">
        <is>
          <t>TIGER 코스닥150</t>
        </is>
      </c>
      <c r="C4091" t="inlineStr">
        <is>
          <t>232080</t>
        </is>
      </c>
      <c r="D4091" t="inlineStr">
        <is>
          <t>전체 평가기간</t>
        </is>
      </c>
      <c r="E4091" t="inlineStr">
        <is>
          <t>[대표님룰]+[정석방어]</t>
        </is>
      </c>
      <c r="F4091" t="inlineStr">
        <is>
          <t>[대표님룰]</t>
        </is>
      </c>
      <c r="G4091" t="inlineStr">
        <is>
          <t>[정석방어]</t>
        </is>
      </c>
      <c r="H4091" t="n">
        <v>300000</v>
      </c>
      <c r="I4091" t="n">
        <v>16145</v>
      </c>
      <c r="J4091" t="n">
        <v>16500</v>
      </c>
      <c r="K4091" t="n">
        <v>2.2</v>
      </c>
      <c r="L4091" t="n">
        <v>11.98</v>
      </c>
      <c r="M4091" t="n">
        <v>0</v>
      </c>
      <c r="N4091" t="n">
        <v>100</v>
      </c>
      <c r="O4091" t="n">
        <v>3</v>
      </c>
      <c r="P4091" t="inlineStr">
        <is>
          <t>2026-01-02</t>
        </is>
      </c>
      <c r="Q4091" t="inlineStr">
        <is>
          <t>2026-06-08</t>
        </is>
      </c>
      <c r="R4091" t="inlineStr">
        <is>
          <t>+5%▶60% 익절 / +10%▶30% 익절 / +30%▶10% 익절</t>
        </is>
      </c>
      <c r="S4091" t="inlineStr">
        <is>
          <t>-3%▶70% 손절 / -5%▶20% 손절 / -10%▶10% 손절</t>
        </is>
      </c>
      <c r="T4091" t="inlineStr">
        <is>
          <t>매수 0.0005 / 매도 0.0025 / 슬리피지 0.0007</t>
        </is>
      </c>
    </row>
    <row r="4092">
      <c r="A4092" t="inlineStr">
        <is>
          <t>TIGER 코스닥150|전체 평가기간|[대표님룰]+[변동성허용]</t>
        </is>
      </c>
      <c r="B4092" t="inlineStr">
        <is>
          <t>TIGER 코스닥150</t>
        </is>
      </c>
      <c r="C4092" t="inlineStr">
        <is>
          <t>232080</t>
        </is>
      </c>
      <c r="D4092" t="inlineStr">
        <is>
          <t>전체 평가기간</t>
        </is>
      </c>
      <c r="E4092" t="inlineStr">
        <is>
          <t>[대표님룰]+[변동성허용]</t>
        </is>
      </c>
      <c r="F4092" t="inlineStr">
        <is>
          <t>[대표님룰]</t>
        </is>
      </c>
      <c r="G4092" t="inlineStr">
        <is>
          <t>[변동성허용]</t>
        </is>
      </c>
      <c r="H4092" t="n">
        <v>300000</v>
      </c>
      <c r="I4092" t="n">
        <v>16145</v>
      </c>
      <c r="J4092" t="n">
        <v>16500</v>
      </c>
      <c r="K4092" t="n">
        <v>2.2</v>
      </c>
      <c r="L4092" t="n">
        <v>11.98</v>
      </c>
      <c r="M4092" t="n">
        <v>0</v>
      </c>
      <c r="N4092" t="n">
        <v>100</v>
      </c>
      <c r="O4092" t="n">
        <v>3</v>
      </c>
      <c r="P4092" t="inlineStr">
        <is>
          <t>2026-01-02</t>
        </is>
      </c>
      <c r="Q4092" t="inlineStr">
        <is>
          <t>2026-06-08</t>
        </is>
      </c>
      <c r="R4092" t="inlineStr">
        <is>
          <t>+5%▶60% 익절 / +10%▶30% 익절 / +30%▶10% 익절</t>
        </is>
      </c>
      <c r="S4092" t="inlineStr">
        <is>
          <t>-5%▶50% 손절 / -10%▶30% 손절 / -15%▶20% 손절</t>
        </is>
      </c>
      <c r="T4092" t="inlineStr">
        <is>
          <t>매수 0.0005 / 매도 0.0025 / 슬리피지 0.0007</t>
        </is>
      </c>
    </row>
    <row r="4093">
      <c r="A4093" t="inlineStr">
        <is>
          <t>TIGER 코스닥150|전체 평가기간|[대표님룰]+[버티기형]</t>
        </is>
      </c>
      <c r="B4093" t="inlineStr">
        <is>
          <t>TIGER 코스닥150</t>
        </is>
      </c>
      <c r="C4093" t="inlineStr">
        <is>
          <t>232080</t>
        </is>
      </c>
      <c r="D4093" t="inlineStr">
        <is>
          <t>전체 평가기간</t>
        </is>
      </c>
      <c r="E4093" t="inlineStr">
        <is>
          <t>[대표님룰]+[버티기형]</t>
        </is>
      </c>
      <c r="F4093" t="inlineStr">
        <is>
          <t>[대표님룰]</t>
        </is>
      </c>
      <c r="G4093" t="inlineStr">
        <is>
          <t>[버티기형]</t>
        </is>
      </c>
      <c r="H4093" t="n">
        <v>300000</v>
      </c>
      <c r="I4093" t="n">
        <v>16145</v>
      </c>
      <c r="J4093" t="n">
        <v>16500</v>
      </c>
      <c r="K4093" t="n">
        <v>2.2</v>
      </c>
      <c r="L4093" t="n">
        <v>11.98</v>
      </c>
      <c r="M4093" t="n">
        <v>0</v>
      </c>
      <c r="N4093" t="n">
        <v>100</v>
      </c>
      <c r="O4093" t="n">
        <v>3</v>
      </c>
      <c r="P4093" t="inlineStr">
        <is>
          <t>2026-01-02</t>
        </is>
      </c>
      <c r="Q4093" t="inlineStr">
        <is>
          <t>2026-06-08</t>
        </is>
      </c>
      <c r="R4093" t="inlineStr">
        <is>
          <t>+5%▶60% 익절 / +10%▶30% 익절 / +30%▶10% 익절</t>
        </is>
      </c>
      <c r="S4093" t="inlineStr">
        <is>
          <t>-5%▶40% 손절 / -15%▶30% 손절 / -20%▶30% 손절</t>
        </is>
      </c>
      <c r="T4093" t="inlineStr">
        <is>
          <t>매수 0.0005 / 매도 0.0025 / 슬리피지 0.0007</t>
        </is>
      </c>
    </row>
    <row r="4094">
      <c r="A4094" t="inlineStr">
        <is>
          <t>TIGER 코스닥150|전체 평가기간|[중기추세]+[칼손절]</t>
        </is>
      </c>
      <c r="B4094" t="inlineStr">
        <is>
          <t>TIGER 코스닥150</t>
        </is>
      </c>
      <c r="C4094" t="inlineStr">
        <is>
          <t>232080</t>
        </is>
      </c>
      <c r="D4094" t="inlineStr">
        <is>
          <t>전체 평가기간</t>
        </is>
      </c>
      <c r="E4094" t="inlineStr">
        <is>
          <t>[중기추세]+[칼손절]</t>
        </is>
      </c>
      <c r="F4094" t="inlineStr">
        <is>
          <t>[중기추세]</t>
        </is>
      </c>
      <c r="G4094" t="inlineStr">
        <is>
          <t>[칼손절]</t>
        </is>
      </c>
      <c r="H4094" t="n">
        <v>300000</v>
      </c>
      <c r="I4094" t="n">
        <v>16145</v>
      </c>
      <c r="J4094" t="n">
        <v>16500</v>
      </c>
      <c r="K4094" t="n">
        <v>2.2</v>
      </c>
      <c r="L4094" t="n">
        <v>19.66</v>
      </c>
      <c r="M4094" t="n">
        <v>0</v>
      </c>
      <c r="N4094" t="n">
        <v>100</v>
      </c>
      <c r="O4094" t="n">
        <v>3</v>
      </c>
      <c r="P4094" t="inlineStr">
        <is>
          <t>2026-01-02</t>
        </is>
      </c>
      <c r="Q4094" t="inlineStr">
        <is>
          <t>2026-06-08</t>
        </is>
      </c>
      <c r="R4094" t="inlineStr">
        <is>
          <t>+10%▶50% 익절 / +20%▶30% 익절 / +30%▶20% 익절</t>
        </is>
      </c>
      <c r="S4094" t="inlineStr">
        <is>
          <t>-2%▶80% 손절 / -4%▶10% 손절 / -6%▶10% 손절</t>
        </is>
      </c>
      <c r="T4094" t="inlineStr">
        <is>
          <t>매수 0.0005 / 매도 0.0025 / 슬리피지 0.0007</t>
        </is>
      </c>
    </row>
    <row r="4095">
      <c r="A4095" t="inlineStr">
        <is>
          <t>TIGER 코스닥150|전체 평가기간|[중기추세]+[정석방어]</t>
        </is>
      </c>
      <c r="B4095" t="inlineStr">
        <is>
          <t>TIGER 코스닥150</t>
        </is>
      </c>
      <c r="C4095" t="inlineStr">
        <is>
          <t>232080</t>
        </is>
      </c>
      <c r="D4095" t="inlineStr">
        <is>
          <t>전체 평가기간</t>
        </is>
      </c>
      <c r="E4095" t="inlineStr">
        <is>
          <t>[중기추세]+[정석방어]</t>
        </is>
      </c>
      <c r="F4095" t="inlineStr">
        <is>
          <t>[중기추세]</t>
        </is>
      </c>
      <c r="G4095" t="inlineStr">
        <is>
          <t>[정석방어]</t>
        </is>
      </c>
      <c r="H4095" t="n">
        <v>300000</v>
      </c>
      <c r="I4095" t="n">
        <v>16145</v>
      </c>
      <c r="J4095" t="n">
        <v>16500</v>
      </c>
      <c r="K4095" t="n">
        <v>2.2</v>
      </c>
      <c r="L4095" t="n">
        <v>19.66</v>
      </c>
      <c r="M4095" t="n">
        <v>0</v>
      </c>
      <c r="N4095" t="n">
        <v>100</v>
      </c>
      <c r="O4095" t="n">
        <v>3</v>
      </c>
      <c r="P4095" t="inlineStr">
        <is>
          <t>2026-01-02</t>
        </is>
      </c>
      <c r="Q4095" t="inlineStr">
        <is>
          <t>2026-06-08</t>
        </is>
      </c>
      <c r="R4095" t="inlineStr">
        <is>
          <t>+10%▶50% 익절 / +20%▶30% 익절 / +30%▶20% 익절</t>
        </is>
      </c>
      <c r="S4095" t="inlineStr">
        <is>
          <t>-3%▶70% 손절 / -5%▶20% 손절 / -10%▶10% 손절</t>
        </is>
      </c>
      <c r="T4095" t="inlineStr">
        <is>
          <t>매수 0.0005 / 매도 0.0025 / 슬리피지 0.0007</t>
        </is>
      </c>
    </row>
    <row r="4096">
      <c r="A4096" t="inlineStr">
        <is>
          <t>TIGER 코스닥150|전체 평가기간|[중기추세]+[변동성허용]</t>
        </is>
      </c>
      <c r="B4096" t="inlineStr">
        <is>
          <t>TIGER 코스닥150</t>
        </is>
      </c>
      <c r="C4096" t="inlineStr">
        <is>
          <t>232080</t>
        </is>
      </c>
      <c r="D4096" t="inlineStr">
        <is>
          <t>전체 평가기간</t>
        </is>
      </c>
      <c r="E4096" t="inlineStr">
        <is>
          <t>[중기추세]+[변동성허용]</t>
        </is>
      </c>
      <c r="F4096" t="inlineStr">
        <is>
          <t>[중기추세]</t>
        </is>
      </c>
      <c r="G4096" t="inlineStr">
        <is>
          <t>[변동성허용]</t>
        </is>
      </c>
      <c r="H4096" t="n">
        <v>300000</v>
      </c>
      <c r="I4096" t="n">
        <v>16145</v>
      </c>
      <c r="J4096" t="n">
        <v>16500</v>
      </c>
      <c r="K4096" t="n">
        <v>2.2</v>
      </c>
      <c r="L4096" t="n">
        <v>19.66</v>
      </c>
      <c r="M4096" t="n">
        <v>0</v>
      </c>
      <c r="N4096" t="n">
        <v>100</v>
      </c>
      <c r="O4096" t="n">
        <v>3</v>
      </c>
      <c r="P4096" t="inlineStr">
        <is>
          <t>2026-01-02</t>
        </is>
      </c>
      <c r="Q4096" t="inlineStr">
        <is>
          <t>2026-06-08</t>
        </is>
      </c>
      <c r="R4096" t="inlineStr">
        <is>
          <t>+10%▶50% 익절 / +20%▶30% 익절 / +30%▶20% 익절</t>
        </is>
      </c>
      <c r="S4096" t="inlineStr">
        <is>
          <t>-5%▶50% 손절 / -10%▶30% 손절 / -15%▶20% 손절</t>
        </is>
      </c>
      <c r="T4096" t="inlineStr">
        <is>
          <t>매수 0.0005 / 매도 0.0025 / 슬리피지 0.0007</t>
        </is>
      </c>
    </row>
    <row r="4097">
      <c r="A4097" t="inlineStr">
        <is>
          <t>TIGER 코스닥150|전체 평가기간|[중기추세]+[버티기형]</t>
        </is>
      </c>
      <c r="B4097" t="inlineStr">
        <is>
          <t>TIGER 코스닥150</t>
        </is>
      </c>
      <c r="C4097" t="inlineStr">
        <is>
          <t>232080</t>
        </is>
      </c>
      <c r="D4097" t="inlineStr">
        <is>
          <t>전체 평가기간</t>
        </is>
      </c>
      <c r="E4097" t="inlineStr">
        <is>
          <t>[중기추세]+[버티기형]</t>
        </is>
      </c>
      <c r="F4097" t="inlineStr">
        <is>
          <t>[중기추세]</t>
        </is>
      </c>
      <c r="G4097" t="inlineStr">
        <is>
          <t>[버티기형]</t>
        </is>
      </c>
      <c r="H4097" t="n">
        <v>300000</v>
      </c>
      <c r="I4097" t="n">
        <v>16145</v>
      </c>
      <c r="J4097" t="n">
        <v>16500</v>
      </c>
      <c r="K4097" t="n">
        <v>2.2</v>
      </c>
      <c r="L4097" t="n">
        <v>19.66</v>
      </c>
      <c r="M4097" t="n">
        <v>0</v>
      </c>
      <c r="N4097" t="n">
        <v>100</v>
      </c>
      <c r="O4097" t="n">
        <v>3</v>
      </c>
      <c r="P4097" t="inlineStr">
        <is>
          <t>2026-01-02</t>
        </is>
      </c>
      <c r="Q4097" t="inlineStr">
        <is>
          <t>2026-06-08</t>
        </is>
      </c>
      <c r="R4097" t="inlineStr">
        <is>
          <t>+10%▶50% 익절 / +20%▶30% 익절 / +30%▶20% 익절</t>
        </is>
      </c>
      <c r="S4097" t="inlineStr">
        <is>
          <t>-5%▶40% 손절 / -15%▶30% 손절 / -20%▶30% 손절</t>
        </is>
      </c>
      <c r="T4097" t="inlineStr">
        <is>
          <t>매수 0.0005 / 매도 0.0025 / 슬리피지 0.0007</t>
        </is>
      </c>
    </row>
    <row r="4098">
      <c r="A4098" t="inlineStr">
        <is>
          <t>TIGER 코스닥150|전체 평가기간|[수익극대화]+[칼손절]</t>
        </is>
      </c>
      <c r="B4098" t="inlineStr">
        <is>
          <t>TIGER 코스닥150</t>
        </is>
      </c>
      <c r="C4098" t="inlineStr">
        <is>
          <t>232080</t>
        </is>
      </c>
      <c r="D4098" t="inlineStr">
        <is>
          <t>전체 평가기간</t>
        </is>
      </c>
      <c r="E4098" t="inlineStr">
        <is>
          <t>[수익극대화]+[칼손절]</t>
        </is>
      </c>
      <c r="F4098" t="inlineStr">
        <is>
          <t>[수익극대화]</t>
        </is>
      </c>
      <c r="G4098" t="inlineStr">
        <is>
          <t>[칼손절]</t>
        </is>
      </c>
      <c r="H4098" t="n">
        <v>300000</v>
      </c>
      <c r="I4098" t="n">
        <v>16145</v>
      </c>
      <c r="J4098" t="n">
        <v>16500</v>
      </c>
      <c r="K4098" t="n">
        <v>2.2</v>
      </c>
      <c r="L4098" t="n">
        <v>19.66</v>
      </c>
      <c r="M4098" t="n">
        <v>0</v>
      </c>
      <c r="N4098" t="n">
        <v>100</v>
      </c>
      <c r="O4098" t="n">
        <v>3</v>
      </c>
      <c r="P4098" t="inlineStr">
        <is>
          <t>2026-01-02</t>
        </is>
      </c>
      <c r="Q4098" t="inlineStr">
        <is>
          <t>2026-06-08</t>
        </is>
      </c>
      <c r="R4098" t="inlineStr">
        <is>
          <t>+10%▶40% 익절 / +20%▶30% 익절 / +40%▶30% 익절</t>
        </is>
      </c>
      <c r="S4098" t="inlineStr">
        <is>
          <t>-2%▶80% 손절 / -4%▶10% 손절 / -6%▶10% 손절</t>
        </is>
      </c>
      <c r="T4098" t="inlineStr">
        <is>
          <t>매수 0.0005 / 매도 0.0025 / 슬리피지 0.0007</t>
        </is>
      </c>
    </row>
    <row r="4099">
      <c r="A4099" t="inlineStr">
        <is>
          <t>TIGER 코스닥150|전체 평가기간|[수익극대화]+[정석방어]</t>
        </is>
      </c>
      <c r="B4099" t="inlineStr">
        <is>
          <t>TIGER 코스닥150</t>
        </is>
      </c>
      <c r="C4099" t="inlineStr">
        <is>
          <t>232080</t>
        </is>
      </c>
      <c r="D4099" t="inlineStr">
        <is>
          <t>전체 평가기간</t>
        </is>
      </c>
      <c r="E4099" t="inlineStr">
        <is>
          <t>[수익극대화]+[정석방어]</t>
        </is>
      </c>
      <c r="F4099" t="inlineStr">
        <is>
          <t>[수익극대화]</t>
        </is>
      </c>
      <c r="G4099" t="inlineStr">
        <is>
          <t>[정석방어]</t>
        </is>
      </c>
      <c r="H4099" t="n">
        <v>300000</v>
      </c>
      <c r="I4099" t="n">
        <v>16145</v>
      </c>
      <c r="J4099" t="n">
        <v>16500</v>
      </c>
      <c r="K4099" t="n">
        <v>2.2</v>
      </c>
      <c r="L4099" t="n">
        <v>19.66</v>
      </c>
      <c r="M4099" t="n">
        <v>0</v>
      </c>
      <c r="N4099" t="n">
        <v>100</v>
      </c>
      <c r="O4099" t="n">
        <v>3</v>
      </c>
      <c r="P4099" t="inlineStr">
        <is>
          <t>2026-01-02</t>
        </is>
      </c>
      <c r="Q4099" t="inlineStr">
        <is>
          <t>2026-06-08</t>
        </is>
      </c>
      <c r="R4099" t="inlineStr">
        <is>
          <t>+10%▶40% 익절 / +20%▶30% 익절 / +40%▶30% 익절</t>
        </is>
      </c>
      <c r="S4099" t="inlineStr">
        <is>
          <t>-3%▶70% 손절 / -5%▶20% 손절 / -10%▶10% 손절</t>
        </is>
      </c>
      <c r="T4099" t="inlineStr">
        <is>
          <t>매수 0.0005 / 매도 0.0025 / 슬리피지 0.0007</t>
        </is>
      </c>
    </row>
    <row r="4100">
      <c r="A4100" t="inlineStr">
        <is>
          <t>TIGER 코스닥150|전체 평가기간|[수익극대화]+[변동성허용]</t>
        </is>
      </c>
      <c r="B4100" t="inlineStr">
        <is>
          <t>TIGER 코스닥150</t>
        </is>
      </c>
      <c r="C4100" t="inlineStr">
        <is>
          <t>232080</t>
        </is>
      </c>
      <c r="D4100" t="inlineStr">
        <is>
          <t>전체 평가기간</t>
        </is>
      </c>
      <c r="E4100" t="inlineStr">
        <is>
          <t>[수익극대화]+[변동성허용]</t>
        </is>
      </c>
      <c r="F4100" t="inlineStr">
        <is>
          <t>[수익극대화]</t>
        </is>
      </c>
      <c r="G4100" t="inlineStr">
        <is>
          <t>[변동성허용]</t>
        </is>
      </c>
      <c r="H4100" t="n">
        <v>300000</v>
      </c>
      <c r="I4100" t="n">
        <v>16145</v>
      </c>
      <c r="J4100" t="n">
        <v>16500</v>
      </c>
      <c r="K4100" t="n">
        <v>2.2</v>
      </c>
      <c r="L4100" t="n">
        <v>19.66</v>
      </c>
      <c r="M4100" t="n">
        <v>0</v>
      </c>
      <c r="N4100" t="n">
        <v>100</v>
      </c>
      <c r="O4100" t="n">
        <v>3</v>
      </c>
      <c r="P4100" t="inlineStr">
        <is>
          <t>2026-01-02</t>
        </is>
      </c>
      <c r="Q4100" t="inlineStr">
        <is>
          <t>2026-06-08</t>
        </is>
      </c>
      <c r="R4100" t="inlineStr">
        <is>
          <t>+10%▶40% 익절 / +20%▶30% 익절 / +40%▶30% 익절</t>
        </is>
      </c>
      <c r="S4100" t="inlineStr">
        <is>
          <t>-5%▶50% 손절 / -10%▶30% 손절 / -15%▶20% 손절</t>
        </is>
      </c>
      <c r="T4100" t="inlineStr">
        <is>
          <t>매수 0.0005 / 매도 0.0025 / 슬리피지 0.0007</t>
        </is>
      </c>
    </row>
    <row r="4101">
      <c r="A4101" t="inlineStr">
        <is>
          <t>TIGER 코스닥150|전체 평가기간|[수익극대화]+[버티기형]</t>
        </is>
      </c>
      <c r="B4101" t="inlineStr">
        <is>
          <t>TIGER 코스닥150</t>
        </is>
      </c>
      <c r="C4101" t="inlineStr">
        <is>
          <t>232080</t>
        </is>
      </c>
      <c r="D4101" t="inlineStr">
        <is>
          <t>전체 평가기간</t>
        </is>
      </c>
      <c r="E4101" t="inlineStr">
        <is>
          <t>[수익극대화]+[버티기형]</t>
        </is>
      </c>
      <c r="F4101" t="inlineStr">
        <is>
          <t>[수익극대화]</t>
        </is>
      </c>
      <c r="G4101" t="inlineStr">
        <is>
          <t>[버티기형]</t>
        </is>
      </c>
      <c r="H4101" t="n">
        <v>300000</v>
      </c>
      <c r="I4101" t="n">
        <v>16145</v>
      </c>
      <c r="J4101" t="n">
        <v>16500</v>
      </c>
      <c r="K4101" t="n">
        <v>2.2</v>
      </c>
      <c r="L4101" t="n">
        <v>19.66</v>
      </c>
      <c r="M4101" t="n">
        <v>0</v>
      </c>
      <c r="N4101" t="n">
        <v>100</v>
      </c>
      <c r="O4101" t="n">
        <v>3</v>
      </c>
      <c r="P4101" t="inlineStr">
        <is>
          <t>2026-01-02</t>
        </is>
      </c>
      <c r="Q4101" t="inlineStr">
        <is>
          <t>2026-06-08</t>
        </is>
      </c>
      <c r="R4101" t="inlineStr">
        <is>
          <t>+10%▶40% 익절 / +20%▶30% 익절 / +40%▶30% 익절</t>
        </is>
      </c>
      <c r="S4101" t="inlineStr">
        <is>
          <t>-5%▶40% 손절 / -15%▶30% 손절 / -20%▶30% 손절</t>
        </is>
      </c>
      <c r="T4101" t="inlineStr">
        <is>
          <t>매수 0.0005 / 매도 0.0025 / 슬리피지 0.0007</t>
        </is>
      </c>
    </row>
    <row r="4102">
      <c r="A4102" t="inlineStr">
        <is>
          <t>KODEX 코스닥150|1개월 전에 샀다면|[초단타]+[칼손절]</t>
        </is>
      </c>
      <c r="B4102" t="inlineStr">
        <is>
          <t>KODEX 코스닥150</t>
        </is>
      </c>
      <c r="C4102" t="inlineStr">
        <is>
          <t>229200</t>
        </is>
      </c>
      <c r="D4102" t="inlineStr">
        <is>
          <t>1개월 전에 샀다면</t>
        </is>
      </c>
      <c r="E4102" t="inlineStr">
        <is>
          <t>[초단타]+[칼손절]</t>
        </is>
      </c>
      <c r="F4102" t="inlineStr">
        <is>
          <t>[초단타]</t>
        </is>
      </c>
      <c r="G4102" t="inlineStr">
        <is>
          <t>[칼손절]</t>
        </is>
      </c>
      <c r="H4102" t="n">
        <v>300000</v>
      </c>
      <c r="I4102" t="n">
        <v>20060</v>
      </c>
      <c r="J4102" t="n">
        <v>16205</v>
      </c>
      <c r="K4102" t="n">
        <v>-19.22</v>
      </c>
      <c r="L4102" t="n">
        <v>0</v>
      </c>
      <c r="M4102" t="n">
        <v>0</v>
      </c>
      <c r="N4102" t="n">
        <v>0</v>
      </c>
      <c r="O4102" t="n">
        <v>0</v>
      </c>
      <c r="P4102" t="inlineStr">
        <is>
          <t>2026-05-11</t>
        </is>
      </c>
      <c r="Q4102" t="inlineStr">
        <is>
          <t>2026-06-08</t>
        </is>
      </c>
      <c r="R4102" t="inlineStr">
        <is>
          <t>+3%▶70% 익절 / +5%▶20% 익절 / +10%▶10% 익절</t>
        </is>
      </c>
      <c r="S4102" t="inlineStr">
        <is>
          <t>-2%▶80% 손절 / -4%▶10% 손절 / -6%▶10% 손절</t>
        </is>
      </c>
      <c r="T4102" t="inlineStr">
        <is>
          <t>매수 0.0005 / 매도 0.0025 / 슬리피지 0.0007</t>
        </is>
      </c>
    </row>
    <row r="4103">
      <c r="A4103" t="inlineStr">
        <is>
          <t>KODEX 코스닥150|1개월 전에 샀다면|[초단타]+[정석방어]</t>
        </is>
      </c>
      <c r="B4103" t="inlineStr">
        <is>
          <t>KODEX 코스닥150</t>
        </is>
      </c>
      <c r="C4103" t="inlineStr">
        <is>
          <t>229200</t>
        </is>
      </c>
      <c r="D4103" t="inlineStr">
        <is>
          <t>1개월 전에 샀다면</t>
        </is>
      </c>
      <c r="E4103" t="inlineStr">
        <is>
          <t>[초단타]+[정석방어]</t>
        </is>
      </c>
      <c r="F4103" t="inlineStr">
        <is>
          <t>[초단타]</t>
        </is>
      </c>
      <c r="G4103" t="inlineStr">
        <is>
          <t>[정석방어]</t>
        </is>
      </c>
      <c r="H4103" t="n">
        <v>300000</v>
      </c>
      <c r="I4103" t="n">
        <v>20060</v>
      </c>
      <c r="J4103" t="n">
        <v>16205</v>
      </c>
      <c r="K4103" t="n">
        <v>-19.22</v>
      </c>
      <c r="L4103" t="n">
        <v>0</v>
      </c>
      <c r="M4103" t="n">
        <v>0</v>
      </c>
      <c r="N4103" t="n">
        <v>0</v>
      </c>
      <c r="O4103" t="n">
        <v>0</v>
      </c>
      <c r="P4103" t="inlineStr">
        <is>
          <t>2026-05-11</t>
        </is>
      </c>
      <c r="Q4103" t="inlineStr">
        <is>
          <t>2026-06-08</t>
        </is>
      </c>
      <c r="R4103" t="inlineStr">
        <is>
          <t>+3%▶70% 익절 / +5%▶20% 익절 / +10%▶10% 익절</t>
        </is>
      </c>
      <c r="S4103" t="inlineStr">
        <is>
          <t>-3%▶70% 손절 / -5%▶20% 손절 / -10%▶10% 손절</t>
        </is>
      </c>
      <c r="T4103" t="inlineStr">
        <is>
          <t>매수 0.0005 / 매도 0.0025 / 슬리피지 0.0007</t>
        </is>
      </c>
    </row>
    <row r="4104">
      <c r="A4104" t="inlineStr">
        <is>
          <t>KODEX 코스닥150|1개월 전에 샀다면|[초단타]+[변동성허용]</t>
        </is>
      </c>
      <c r="B4104" t="inlineStr">
        <is>
          <t>KODEX 코스닥150</t>
        </is>
      </c>
      <c r="C4104" t="inlineStr">
        <is>
          <t>229200</t>
        </is>
      </c>
      <c r="D4104" t="inlineStr">
        <is>
          <t>1개월 전에 샀다면</t>
        </is>
      </c>
      <c r="E4104" t="inlineStr">
        <is>
          <t>[초단타]+[변동성허용]</t>
        </is>
      </c>
      <c r="F4104" t="inlineStr">
        <is>
          <t>[초단타]</t>
        </is>
      </c>
      <c r="G4104" t="inlineStr">
        <is>
          <t>[변동성허용]</t>
        </is>
      </c>
      <c r="H4104" t="n">
        <v>300000</v>
      </c>
      <c r="I4104" t="n">
        <v>20060</v>
      </c>
      <c r="J4104" t="n">
        <v>16205</v>
      </c>
      <c r="K4104" t="n">
        <v>-19.22</v>
      </c>
      <c r="L4104" t="n">
        <v>0</v>
      </c>
      <c r="M4104" t="n">
        <v>0</v>
      </c>
      <c r="N4104" t="n">
        <v>0</v>
      </c>
      <c r="O4104" t="n">
        <v>0</v>
      </c>
      <c r="P4104" t="inlineStr">
        <is>
          <t>2026-05-11</t>
        </is>
      </c>
      <c r="Q4104" t="inlineStr">
        <is>
          <t>2026-06-08</t>
        </is>
      </c>
      <c r="R4104" t="inlineStr">
        <is>
          <t>+3%▶70% 익절 / +5%▶20% 익절 / +10%▶10% 익절</t>
        </is>
      </c>
      <c r="S4104" t="inlineStr">
        <is>
          <t>-5%▶50% 손절 / -10%▶30% 손절 / -15%▶20% 손절</t>
        </is>
      </c>
      <c r="T4104" t="inlineStr">
        <is>
          <t>매수 0.0005 / 매도 0.0025 / 슬리피지 0.0007</t>
        </is>
      </c>
    </row>
    <row r="4105">
      <c r="A4105" t="inlineStr">
        <is>
          <t>KODEX 코스닥150|1개월 전에 샀다면|[초단타]+[버티기형]</t>
        </is>
      </c>
      <c r="B4105" t="inlineStr">
        <is>
          <t>KODEX 코스닥150</t>
        </is>
      </c>
      <c r="C4105" t="inlineStr">
        <is>
          <t>229200</t>
        </is>
      </c>
      <c r="D4105" t="inlineStr">
        <is>
          <t>1개월 전에 샀다면</t>
        </is>
      </c>
      <c r="E4105" t="inlineStr">
        <is>
          <t>[초단타]+[버티기형]</t>
        </is>
      </c>
      <c r="F4105" t="inlineStr">
        <is>
          <t>[초단타]</t>
        </is>
      </c>
      <c r="G4105" t="inlineStr">
        <is>
          <t>[버티기형]</t>
        </is>
      </c>
      <c r="H4105" t="n">
        <v>300000</v>
      </c>
      <c r="I4105" t="n">
        <v>20060</v>
      </c>
      <c r="J4105" t="n">
        <v>16205</v>
      </c>
      <c r="K4105" t="n">
        <v>-19.22</v>
      </c>
      <c r="L4105" t="n">
        <v>0</v>
      </c>
      <c r="M4105" t="n">
        <v>0</v>
      </c>
      <c r="N4105" t="n">
        <v>0</v>
      </c>
      <c r="O4105" t="n">
        <v>0</v>
      </c>
      <c r="P4105" t="inlineStr">
        <is>
          <t>2026-05-11</t>
        </is>
      </c>
      <c r="Q4105" t="inlineStr">
        <is>
          <t>2026-06-08</t>
        </is>
      </c>
      <c r="R4105" t="inlineStr">
        <is>
          <t>+3%▶70% 익절 / +5%▶20% 익절 / +10%▶10% 익절</t>
        </is>
      </c>
      <c r="S4105" t="inlineStr">
        <is>
          <t>-5%▶40% 손절 / -15%▶30% 손절 / -20%▶30% 손절</t>
        </is>
      </c>
      <c r="T4105" t="inlineStr">
        <is>
          <t>매수 0.0005 / 매도 0.0025 / 슬리피지 0.0007</t>
        </is>
      </c>
    </row>
    <row r="4106">
      <c r="A4106" t="inlineStr">
        <is>
          <t>KODEX 코스닥150|1개월 전에 샀다면|[단기스윙]+[칼손절]</t>
        </is>
      </c>
      <c r="B4106" t="inlineStr">
        <is>
          <t>KODEX 코스닥150</t>
        </is>
      </c>
      <c r="C4106" t="inlineStr">
        <is>
          <t>229200</t>
        </is>
      </c>
      <c r="D4106" t="inlineStr">
        <is>
          <t>1개월 전에 샀다면</t>
        </is>
      </c>
      <c r="E4106" t="inlineStr">
        <is>
          <t>[단기스윙]+[칼손절]</t>
        </is>
      </c>
      <c r="F4106" t="inlineStr">
        <is>
          <t>[단기스윙]</t>
        </is>
      </c>
      <c r="G4106" t="inlineStr">
        <is>
          <t>[칼손절]</t>
        </is>
      </c>
      <c r="H4106" t="n">
        <v>300000</v>
      </c>
      <c r="I4106" t="n">
        <v>20060</v>
      </c>
      <c r="J4106" t="n">
        <v>16205</v>
      </c>
      <c r="K4106" t="n">
        <v>-19.22</v>
      </c>
      <c r="L4106" t="n">
        <v>0</v>
      </c>
      <c r="M4106" t="n">
        <v>0</v>
      </c>
      <c r="N4106" t="n">
        <v>0</v>
      </c>
      <c r="O4106" t="n">
        <v>0</v>
      </c>
      <c r="P4106" t="inlineStr">
        <is>
          <t>2026-05-11</t>
        </is>
      </c>
      <c r="Q4106" t="inlineStr">
        <is>
          <t>2026-06-08</t>
        </is>
      </c>
      <c r="R4106" t="inlineStr">
        <is>
          <t>+5%▶60% 익절 / +10%▶30% 익절 / +20%▶10% 익절</t>
        </is>
      </c>
      <c r="S4106" t="inlineStr">
        <is>
          <t>-2%▶80% 손절 / -4%▶10% 손절 / -6%▶10% 손절</t>
        </is>
      </c>
      <c r="T4106" t="inlineStr">
        <is>
          <t>매수 0.0005 / 매도 0.0025 / 슬리피지 0.0007</t>
        </is>
      </c>
    </row>
    <row r="4107">
      <c r="A4107" t="inlineStr">
        <is>
          <t>KODEX 코스닥150|1개월 전에 샀다면|[단기스윙]+[정석방어]</t>
        </is>
      </c>
      <c r="B4107" t="inlineStr">
        <is>
          <t>KODEX 코스닥150</t>
        </is>
      </c>
      <c r="C4107" t="inlineStr">
        <is>
          <t>229200</t>
        </is>
      </c>
      <c r="D4107" t="inlineStr">
        <is>
          <t>1개월 전에 샀다면</t>
        </is>
      </c>
      <c r="E4107" t="inlineStr">
        <is>
          <t>[단기스윙]+[정석방어]</t>
        </is>
      </c>
      <c r="F4107" t="inlineStr">
        <is>
          <t>[단기스윙]</t>
        </is>
      </c>
      <c r="G4107" t="inlineStr">
        <is>
          <t>[정석방어]</t>
        </is>
      </c>
      <c r="H4107" t="n">
        <v>300000</v>
      </c>
      <c r="I4107" t="n">
        <v>20060</v>
      </c>
      <c r="J4107" t="n">
        <v>16205</v>
      </c>
      <c r="K4107" t="n">
        <v>-19.22</v>
      </c>
      <c r="L4107" t="n">
        <v>0</v>
      </c>
      <c r="M4107" t="n">
        <v>0</v>
      </c>
      <c r="N4107" t="n">
        <v>0</v>
      </c>
      <c r="O4107" t="n">
        <v>0</v>
      </c>
      <c r="P4107" t="inlineStr">
        <is>
          <t>2026-05-11</t>
        </is>
      </c>
      <c r="Q4107" t="inlineStr">
        <is>
          <t>2026-06-08</t>
        </is>
      </c>
      <c r="R4107" t="inlineStr">
        <is>
          <t>+5%▶60% 익절 / +10%▶30% 익절 / +20%▶10% 익절</t>
        </is>
      </c>
      <c r="S4107" t="inlineStr">
        <is>
          <t>-3%▶70% 손절 / -5%▶20% 손절 / -10%▶10% 손절</t>
        </is>
      </c>
      <c r="T4107" t="inlineStr">
        <is>
          <t>매수 0.0005 / 매도 0.0025 / 슬리피지 0.0007</t>
        </is>
      </c>
    </row>
    <row r="4108">
      <c r="A4108" t="inlineStr">
        <is>
          <t>KODEX 코스닥150|1개월 전에 샀다면|[단기스윙]+[변동성허용]</t>
        </is>
      </c>
      <c r="B4108" t="inlineStr">
        <is>
          <t>KODEX 코스닥150</t>
        </is>
      </c>
      <c r="C4108" t="inlineStr">
        <is>
          <t>229200</t>
        </is>
      </c>
      <c r="D4108" t="inlineStr">
        <is>
          <t>1개월 전에 샀다면</t>
        </is>
      </c>
      <c r="E4108" t="inlineStr">
        <is>
          <t>[단기스윙]+[변동성허용]</t>
        </is>
      </c>
      <c r="F4108" t="inlineStr">
        <is>
          <t>[단기스윙]</t>
        </is>
      </c>
      <c r="G4108" t="inlineStr">
        <is>
          <t>[변동성허용]</t>
        </is>
      </c>
      <c r="H4108" t="n">
        <v>300000</v>
      </c>
      <c r="I4108" t="n">
        <v>20060</v>
      </c>
      <c r="J4108" t="n">
        <v>16205</v>
      </c>
      <c r="K4108" t="n">
        <v>-19.22</v>
      </c>
      <c r="L4108" t="n">
        <v>0</v>
      </c>
      <c r="M4108" t="n">
        <v>0</v>
      </c>
      <c r="N4108" t="n">
        <v>0</v>
      </c>
      <c r="O4108" t="n">
        <v>0</v>
      </c>
      <c r="P4108" t="inlineStr">
        <is>
          <t>2026-05-11</t>
        </is>
      </c>
      <c r="Q4108" t="inlineStr">
        <is>
          <t>2026-06-08</t>
        </is>
      </c>
      <c r="R4108" t="inlineStr">
        <is>
          <t>+5%▶60% 익절 / +10%▶30% 익절 / +20%▶10% 익절</t>
        </is>
      </c>
      <c r="S4108" t="inlineStr">
        <is>
          <t>-5%▶50% 손절 / -10%▶30% 손절 / -15%▶20% 손절</t>
        </is>
      </c>
      <c r="T4108" t="inlineStr">
        <is>
          <t>매수 0.0005 / 매도 0.0025 / 슬리피지 0.0007</t>
        </is>
      </c>
    </row>
    <row r="4109">
      <c r="A4109" t="inlineStr">
        <is>
          <t>KODEX 코스닥150|1개월 전에 샀다면|[단기스윙]+[버티기형]</t>
        </is>
      </c>
      <c r="B4109" t="inlineStr">
        <is>
          <t>KODEX 코스닥150</t>
        </is>
      </c>
      <c r="C4109" t="inlineStr">
        <is>
          <t>229200</t>
        </is>
      </c>
      <c r="D4109" t="inlineStr">
        <is>
          <t>1개월 전에 샀다면</t>
        </is>
      </c>
      <c r="E4109" t="inlineStr">
        <is>
          <t>[단기스윙]+[버티기형]</t>
        </is>
      </c>
      <c r="F4109" t="inlineStr">
        <is>
          <t>[단기스윙]</t>
        </is>
      </c>
      <c r="G4109" t="inlineStr">
        <is>
          <t>[버티기형]</t>
        </is>
      </c>
      <c r="H4109" t="n">
        <v>300000</v>
      </c>
      <c r="I4109" t="n">
        <v>20060</v>
      </c>
      <c r="J4109" t="n">
        <v>16205</v>
      </c>
      <c r="K4109" t="n">
        <v>-19.22</v>
      </c>
      <c r="L4109" t="n">
        <v>0</v>
      </c>
      <c r="M4109" t="n">
        <v>0</v>
      </c>
      <c r="N4109" t="n">
        <v>0</v>
      </c>
      <c r="O4109" t="n">
        <v>0</v>
      </c>
      <c r="P4109" t="inlineStr">
        <is>
          <t>2026-05-11</t>
        </is>
      </c>
      <c r="Q4109" t="inlineStr">
        <is>
          <t>2026-06-08</t>
        </is>
      </c>
      <c r="R4109" t="inlineStr">
        <is>
          <t>+5%▶60% 익절 / +10%▶30% 익절 / +20%▶10% 익절</t>
        </is>
      </c>
      <c r="S4109" t="inlineStr">
        <is>
          <t>-5%▶40% 손절 / -15%▶30% 손절 / -20%▶30% 손절</t>
        </is>
      </c>
      <c r="T4109" t="inlineStr">
        <is>
          <t>매수 0.0005 / 매도 0.0025 / 슬리피지 0.0007</t>
        </is>
      </c>
    </row>
    <row r="4110">
      <c r="A4110" t="inlineStr">
        <is>
          <t>KODEX 코스닥150|1개월 전에 샀다면|[대표님룰]+[칼손절]</t>
        </is>
      </c>
      <c r="B4110" t="inlineStr">
        <is>
          <t>KODEX 코스닥150</t>
        </is>
      </c>
      <c r="C4110" t="inlineStr">
        <is>
          <t>229200</t>
        </is>
      </c>
      <c r="D4110" t="inlineStr">
        <is>
          <t>1개월 전에 샀다면</t>
        </is>
      </c>
      <c r="E4110" t="inlineStr">
        <is>
          <t>[대표님룰]+[칼손절]</t>
        </is>
      </c>
      <c r="F4110" t="inlineStr">
        <is>
          <t>[대표님룰]</t>
        </is>
      </c>
      <c r="G4110" t="inlineStr">
        <is>
          <t>[칼손절]</t>
        </is>
      </c>
      <c r="H4110" t="n">
        <v>300000</v>
      </c>
      <c r="I4110" t="n">
        <v>20060</v>
      </c>
      <c r="J4110" t="n">
        <v>16205</v>
      </c>
      <c r="K4110" t="n">
        <v>-19.22</v>
      </c>
      <c r="L4110" t="n">
        <v>0</v>
      </c>
      <c r="M4110" t="n">
        <v>0</v>
      </c>
      <c r="N4110" t="n">
        <v>0</v>
      </c>
      <c r="O4110" t="n">
        <v>0</v>
      </c>
      <c r="P4110" t="inlineStr">
        <is>
          <t>2026-05-11</t>
        </is>
      </c>
      <c r="Q4110" t="inlineStr">
        <is>
          <t>2026-06-08</t>
        </is>
      </c>
      <c r="R4110" t="inlineStr">
        <is>
          <t>+5%▶60% 익절 / +10%▶30% 익절 / +30%▶10% 익절</t>
        </is>
      </c>
      <c r="S4110" t="inlineStr">
        <is>
          <t>-2%▶80% 손절 / -4%▶10% 손절 / -6%▶10% 손절</t>
        </is>
      </c>
      <c r="T4110" t="inlineStr">
        <is>
          <t>매수 0.0005 / 매도 0.0025 / 슬리피지 0.0007</t>
        </is>
      </c>
    </row>
    <row r="4111">
      <c r="A4111" t="inlineStr">
        <is>
          <t>KODEX 코스닥150|1개월 전에 샀다면|[대표님룰]+[정석방어]</t>
        </is>
      </c>
      <c r="B4111" t="inlineStr">
        <is>
          <t>KODEX 코스닥150</t>
        </is>
      </c>
      <c r="C4111" t="inlineStr">
        <is>
          <t>229200</t>
        </is>
      </c>
      <c r="D4111" t="inlineStr">
        <is>
          <t>1개월 전에 샀다면</t>
        </is>
      </c>
      <c r="E4111" t="inlineStr">
        <is>
          <t>[대표님룰]+[정석방어]</t>
        </is>
      </c>
      <c r="F4111" t="inlineStr">
        <is>
          <t>[대표님룰]</t>
        </is>
      </c>
      <c r="G4111" t="inlineStr">
        <is>
          <t>[정석방어]</t>
        </is>
      </c>
      <c r="H4111" t="n">
        <v>300000</v>
      </c>
      <c r="I4111" t="n">
        <v>20060</v>
      </c>
      <c r="J4111" t="n">
        <v>16205</v>
      </c>
      <c r="K4111" t="n">
        <v>-19.22</v>
      </c>
      <c r="L4111" t="n">
        <v>0</v>
      </c>
      <c r="M4111" t="n">
        <v>0</v>
      </c>
      <c r="N4111" t="n">
        <v>0</v>
      </c>
      <c r="O4111" t="n">
        <v>0</v>
      </c>
      <c r="P4111" t="inlineStr">
        <is>
          <t>2026-05-11</t>
        </is>
      </c>
      <c r="Q4111" t="inlineStr">
        <is>
          <t>2026-06-08</t>
        </is>
      </c>
      <c r="R4111" t="inlineStr">
        <is>
          <t>+5%▶60% 익절 / +10%▶30% 익절 / +30%▶10% 익절</t>
        </is>
      </c>
      <c r="S4111" t="inlineStr">
        <is>
          <t>-3%▶70% 손절 / -5%▶20% 손절 / -10%▶10% 손절</t>
        </is>
      </c>
      <c r="T4111" t="inlineStr">
        <is>
          <t>매수 0.0005 / 매도 0.0025 / 슬리피지 0.0007</t>
        </is>
      </c>
    </row>
    <row r="4112">
      <c r="A4112" t="inlineStr">
        <is>
          <t>KODEX 코스닥150|1개월 전에 샀다면|[대표님룰]+[변동성허용]</t>
        </is>
      </c>
      <c r="B4112" t="inlineStr">
        <is>
          <t>KODEX 코스닥150</t>
        </is>
      </c>
      <c r="C4112" t="inlineStr">
        <is>
          <t>229200</t>
        </is>
      </c>
      <c r="D4112" t="inlineStr">
        <is>
          <t>1개월 전에 샀다면</t>
        </is>
      </c>
      <c r="E4112" t="inlineStr">
        <is>
          <t>[대표님룰]+[변동성허용]</t>
        </is>
      </c>
      <c r="F4112" t="inlineStr">
        <is>
          <t>[대표님룰]</t>
        </is>
      </c>
      <c r="G4112" t="inlineStr">
        <is>
          <t>[변동성허용]</t>
        </is>
      </c>
      <c r="H4112" t="n">
        <v>300000</v>
      </c>
      <c r="I4112" t="n">
        <v>20060</v>
      </c>
      <c r="J4112" t="n">
        <v>16205</v>
      </c>
      <c r="K4112" t="n">
        <v>-19.22</v>
      </c>
      <c r="L4112" t="n">
        <v>0</v>
      </c>
      <c r="M4112" t="n">
        <v>0</v>
      </c>
      <c r="N4112" t="n">
        <v>0</v>
      </c>
      <c r="O4112" t="n">
        <v>0</v>
      </c>
      <c r="P4112" t="inlineStr">
        <is>
          <t>2026-05-11</t>
        </is>
      </c>
      <c r="Q4112" t="inlineStr">
        <is>
          <t>2026-06-08</t>
        </is>
      </c>
      <c r="R4112" t="inlineStr">
        <is>
          <t>+5%▶60% 익절 / +10%▶30% 익절 / +30%▶10% 익절</t>
        </is>
      </c>
      <c r="S4112" t="inlineStr">
        <is>
          <t>-5%▶50% 손절 / -10%▶30% 손절 / -15%▶20% 손절</t>
        </is>
      </c>
      <c r="T4112" t="inlineStr">
        <is>
          <t>매수 0.0005 / 매도 0.0025 / 슬리피지 0.0007</t>
        </is>
      </c>
    </row>
    <row r="4113">
      <c r="A4113" t="inlineStr">
        <is>
          <t>KODEX 코스닥150|1개월 전에 샀다면|[대표님룰]+[버티기형]</t>
        </is>
      </c>
      <c r="B4113" t="inlineStr">
        <is>
          <t>KODEX 코스닥150</t>
        </is>
      </c>
      <c r="C4113" t="inlineStr">
        <is>
          <t>229200</t>
        </is>
      </c>
      <c r="D4113" t="inlineStr">
        <is>
          <t>1개월 전에 샀다면</t>
        </is>
      </c>
      <c r="E4113" t="inlineStr">
        <is>
          <t>[대표님룰]+[버티기형]</t>
        </is>
      </c>
      <c r="F4113" t="inlineStr">
        <is>
          <t>[대표님룰]</t>
        </is>
      </c>
      <c r="G4113" t="inlineStr">
        <is>
          <t>[버티기형]</t>
        </is>
      </c>
      <c r="H4113" t="n">
        <v>300000</v>
      </c>
      <c r="I4113" t="n">
        <v>20060</v>
      </c>
      <c r="J4113" t="n">
        <v>16205</v>
      </c>
      <c r="K4113" t="n">
        <v>-19.22</v>
      </c>
      <c r="L4113" t="n">
        <v>0</v>
      </c>
      <c r="M4113" t="n">
        <v>0</v>
      </c>
      <c r="N4113" t="n">
        <v>0</v>
      </c>
      <c r="O4113" t="n">
        <v>0</v>
      </c>
      <c r="P4113" t="inlineStr">
        <is>
          <t>2026-05-11</t>
        </is>
      </c>
      <c r="Q4113" t="inlineStr">
        <is>
          <t>2026-06-08</t>
        </is>
      </c>
      <c r="R4113" t="inlineStr">
        <is>
          <t>+5%▶60% 익절 / +10%▶30% 익절 / +30%▶10% 익절</t>
        </is>
      </c>
      <c r="S4113" t="inlineStr">
        <is>
          <t>-5%▶40% 손절 / -15%▶30% 손절 / -20%▶30% 손절</t>
        </is>
      </c>
      <c r="T4113" t="inlineStr">
        <is>
          <t>매수 0.0005 / 매도 0.0025 / 슬리피지 0.0007</t>
        </is>
      </c>
    </row>
    <row r="4114">
      <c r="A4114" t="inlineStr">
        <is>
          <t>KODEX 코스닥150|1개월 전에 샀다면|[중기추세]+[칼손절]</t>
        </is>
      </c>
      <c r="B4114" t="inlineStr">
        <is>
          <t>KODEX 코스닥150</t>
        </is>
      </c>
      <c r="C4114" t="inlineStr">
        <is>
          <t>229200</t>
        </is>
      </c>
      <c r="D4114" t="inlineStr">
        <is>
          <t>1개월 전에 샀다면</t>
        </is>
      </c>
      <c r="E4114" t="inlineStr">
        <is>
          <t>[중기추세]+[칼손절]</t>
        </is>
      </c>
      <c r="F4114" t="inlineStr">
        <is>
          <t>[중기추세]</t>
        </is>
      </c>
      <c r="G4114" t="inlineStr">
        <is>
          <t>[칼손절]</t>
        </is>
      </c>
      <c r="H4114" t="n">
        <v>300000</v>
      </c>
      <c r="I4114" t="n">
        <v>20060</v>
      </c>
      <c r="J4114" t="n">
        <v>16205</v>
      </c>
      <c r="K4114" t="n">
        <v>-19.22</v>
      </c>
      <c r="L4114" t="n">
        <v>0</v>
      </c>
      <c r="M4114" t="n">
        <v>0</v>
      </c>
      <c r="N4114" t="n">
        <v>0</v>
      </c>
      <c r="O4114" t="n">
        <v>0</v>
      </c>
      <c r="P4114" t="inlineStr">
        <is>
          <t>2026-05-11</t>
        </is>
      </c>
      <c r="Q4114" t="inlineStr">
        <is>
          <t>2026-06-08</t>
        </is>
      </c>
      <c r="R4114" t="inlineStr">
        <is>
          <t>+10%▶50% 익절 / +20%▶30% 익절 / +30%▶20% 익절</t>
        </is>
      </c>
      <c r="S4114" t="inlineStr">
        <is>
          <t>-2%▶80% 손절 / -4%▶10% 손절 / -6%▶10% 손절</t>
        </is>
      </c>
      <c r="T4114" t="inlineStr">
        <is>
          <t>매수 0.0005 / 매도 0.0025 / 슬리피지 0.0007</t>
        </is>
      </c>
    </row>
    <row r="4115">
      <c r="A4115" t="inlineStr">
        <is>
          <t>KODEX 코스닥150|1개월 전에 샀다면|[중기추세]+[정석방어]</t>
        </is>
      </c>
      <c r="B4115" t="inlineStr">
        <is>
          <t>KODEX 코스닥150</t>
        </is>
      </c>
      <c r="C4115" t="inlineStr">
        <is>
          <t>229200</t>
        </is>
      </c>
      <c r="D4115" t="inlineStr">
        <is>
          <t>1개월 전에 샀다면</t>
        </is>
      </c>
      <c r="E4115" t="inlineStr">
        <is>
          <t>[중기추세]+[정석방어]</t>
        </is>
      </c>
      <c r="F4115" t="inlineStr">
        <is>
          <t>[중기추세]</t>
        </is>
      </c>
      <c r="G4115" t="inlineStr">
        <is>
          <t>[정석방어]</t>
        </is>
      </c>
      <c r="H4115" t="n">
        <v>300000</v>
      </c>
      <c r="I4115" t="n">
        <v>20060</v>
      </c>
      <c r="J4115" t="n">
        <v>16205</v>
      </c>
      <c r="K4115" t="n">
        <v>-19.22</v>
      </c>
      <c r="L4115" t="n">
        <v>0</v>
      </c>
      <c r="M4115" t="n">
        <v>0</v>
      </c>
      <c r="N4115" t="n">
        <v>0</v>
      </c>
      <c r="O4115" t="n">
        <v>0</v>
      </c>
      <c r="P4115" t="inlineStr">
        <is>
          <t>2026-05-11</t>
        </is>
      </c>
      <c r="Q4115" t="inlineStr">
        <is>
          <t>2026-06-08</t>
        </is>
      </c>
      <c r="R4115" t="inlineStr">
        <is>
          <t>+10%▶50% 익절 / +20%▶30% 익절 / +30%▶20% 익절</t>
        </is>
      </c>
      <c r="S4115" t="inlineStr">
        <is>
          <t>-3%▶70% 손절 / -5%▶20% 손절 / -10%▶10% 손절</t>
        </is>
      </c>
      <c r="T4115" t="inlineStr">
        <is>
          <t>매수 0.0005 / 매도 0.0025 / 슬리피지 0.0007</t>
        </is>
      </c>
    </row>
    <row r="4116">
      <c r="A4116" t="inlineStr">
        <is>
          <t>KODEX 코스닥150|1개월 전에 샀다면|[중기추세]+[변동성허용]</t>
        </is>
      </c>
      <c r="B4116" t="inlineStr">
        <is>
          <t>KODEX 코스닥150</t>
        </is>
      </c>
      <c r="C4116" t="inlineStr">
        <is>
          <t>229200</t>
        </is>
      </c>
      <c r="D4116" t="inlineStr">
        <is>
          <t>1개월 전에 샀다면</t>
        </is>
      </c>
      <c r="E4116" t="inlineStr">
        <is>
          <t>[중기추세]+[변동성허용]</t>
        </is>
      </c>
      <c r="F4116" t="inlineStr">
        <is>
          <t>[중기추세]</t>
        </is>
      </c>
      <c r="G4116" t="inlineStr">
        <is>
          <t>[변동성허용]</t>
        </is>
      </c>
      <c r="H4116" t="n">
        <v>300000</v>
      </c>
      <c r="I4116" t="n">
        <v>20060</v>
      </c>
      <c r="J4116" t="n">
        <v>16205</v>
      </c>
      <c r="K4116" t="n">
        <v>-19.22</v>
      </c>
      <c r="L4116" t="n">
        <v>0</v>
      </c>
      <c r="M4116" t="n">
        <v>0</v>
      </c>
      <c r="N4116" t="n">
        <v>0</v>
      </c>
      <c r="O4116" t="n">
        <v>0</v>
      </c>
      <c r="P4116" t="inlineStr">
        <is>
          <t>2026-05-11</t>
        </is>
      </c>
      <c r="Q4116" t="inlineStr">
        <is>
          <t>2026-06-08</t>
        </is>
      </c>
      <c r="R4116" t="inlineStr">
        <is>
          <t>+10%▶50% 익절 / +20%▶30% 익절 / +30%▶20% 익절</t>
        </is>
      </c>
      <c r="S4116" t="inlineStr">
        <is>
          <t>-5%▶50% 손절 / -10%▶30% 손절 / -15%▶20% 손절</t>
        </is>
      </c>
      <c r="T4116" t="inlineStr">
        <is>
          <t>매수 0.0005 / 매도 0.0025 / 슬리피지 0.0007</t>
        </is>
      </c>
    </row>
    <row r="4117">
      <c r="A4117" t="inlineStr">
        <is>
          <t>KODEX 코스닥150|1개월 전에 샀다면|[중기추세]+[버티기형]</t>
        </is>
      </c>
      <c r="B4117" t="inlineStr">
        <is>
          <t>KODEX 코스닥150</t>
        </is>
      </c>
      <c r="C4117" t="inlineStr">
        <is>
          <t>229200</t>
        </is>
      </c>
      <c r="D4117" t="inlineStr">
        <is>
          <t>1개월 전에 샀다면</t>
        </is>
      </c>
      <c r="E4117" t="inlineStr">
        <is>
          <t>[중기추세]+[버티기형]</t>
        </is>
      </c>
      <c r="F4117" t="inlineStr">
        <is>
          <t>[중기추세]</t>
        </is>
      </c>
      <c r="G4117" t="inlineStr">
        <is>
          <t>[버티기형]</t>
        </is>
      </c>
      <c r="H4117" t="n">
        <v>300000</v>
      </c>
      <c r="I4117" t="n">
        <v>20060</v>
      </c>
      <c r="J4117" t="n">
        <v>16205</v>
      </c>
      <c r="K4117" t="n">
        <v>-19.22</v>
      </c>
      <c r="L4117" t="n">
        <v>0</v>
      </c>
      <c r="M4117" t="n">
        <v>0</v>
      </c>
      <c r="N4117" t="n">
        <v>0</v>
      </c>
      <c r="O4117" t="n">
        <v>0</v>
      </c>
      <c r="P4117" t="inlineStr">
        <is>
          <t>2026-05-11</t>
        </is>
      </c>
      <c r="Q4117" t="inlineStr">
        <is>
          <t>2026-06-08</t>
        </is>
      </c>
      <c r="R4117" t="inlineStr">
        <is>
          <t>+10%▶50% 익절 / +20%▶30% 익절 / +30%▶20% 익절</t>
        </is>
      </c>
      <c r="S4117" t="inlineStr">
        <is>
          <t>-5%▶40% 손절 / -15%▶30% 손절 / -20%▶30% 손절</t>
        </is>
      </c>
      <c r="T4117" t="inlineStr">
        <is>
          <t>매수 0.0005 / 매도 0.0025 / 슬리피지 0.0007</t>
        </is>
      </c>
    </row>
    <row r="4118">
      <c r="A4118" t="inlineStr">
        <is>
          <t>KODEX 코스닥150|1개월 전에 샀다면|[수익극대화]+[칼손절]</t>
        </is>
      </c>
      <c r="B4118" t="inlineStr">
        <is>
          <t>KODEX 코스닥150</t>
        </is>
      </c>
      <c r="C4118" t="inlineStr">
        <is>
          <t>229200</t>
        </is>
      </c>
      <c r="D4118" t="inlineStr">
        <is>
          <t>1개월 전에 샀다면</t>
        </is>
      </c>
      <c r="E4118" t="inlineStr">
        <is>
          <t>[수익극대화]+[칼손절]</t>
        </is>
      </c>
      <c r="F4118" t="inlineStr">
        <is>
          <t>[수익극대화]</t>
        </is>
      </c>
      <c r="G4118" t="inlineStr">
        <is>
          <t>[칼손절]</t>
        </is>
      </c>
      <c r="H4118" t="n">
        <v>300000</v>
      </c>
      <c r="I4118" t="n">
        <v>20060</v>
      </c>
      <c r="J4118" t="n">
        <v>16205</v>
      </c>
      <c r="K4118" t="n">
        <v>-19.22</v>
      </c>
      <c r="L4118" t="n">
        <v>0</v>
      </c>
      <c r="M4118" t="n">
        <v>0</v>
      </c>
      <c r="N4118" t="n">
        <v>0</v>
      </c>
      <c r="O4118" t="n">
        <v>0</v>
      </c>
      <c r="P4118" t="inlineStr">
        <is>
          <t>2026-05-11</t>
        </is>
      </c>
      <c r="Q4118" t="inlineStr">
        <is>
          <t>2026-06-08</t>
        </is>
      </c>
      <c r="R4118" t="inlineStr">
        <is>
          <t>+10%▶40% 익절 / +20%▶30% 익절 / +40%▶30% 익절</t>
        </is>
      </c>
      <c r="S4118" t="inlineStr">
        <is>
          <t>-2%▶80% 손절 / -4%▶10% 손절 / -6%▶10% 손절</t>
        </is>
      </c>
      <c r="T4118" t="inlineStr">
        <is>
          <t>매수 0.0005 / 매도 0.0025 / 슬리피지 0.0007</t>
        </is>
      </c>
    </row>
    <row r="4119">
      <c r="A4119" t="inlineStr">
        <is>
          <t>KODEX 코스닥150|1개월 전에 샀다면|[수익극대화]+[정석방어]</t>
        </is>
      </c>
      <c r="B4119" t="inlineStr">
        <is>
          <t>KODEX 코스닥150</t>
        </is>
      </c>
      <c r="C4119" t="inlineStr">
        <is>
          <t>229200</t>
        </is>
      </c>
      <c r="D4119" t="inlineStr">
        <is>
          <t>1개월 전에 샀다면</t>
        </is>
      </c>
      <c r="E4119" t="inlineStr">
        <is>
          <t>[수익극대화]+[정석방어]</t>
        </is>
      </c>
      <c r="F4119" t="inlineStr">
        <is>
          <t>[수익극대화]</t>
        </is>
      </c>
      <c r="G4119" t="inlineStr">
        <is>
          <t>[정석방어]</t>
        </is>
      </c>
      <c r="H4119" t="n">
        <v>300000</v>
      </c>
      <c r="I4119" t="n">
        <v>20060</v>
      </c>
      <c r="J4119" t="n">
        <v>16205</v>
      </c>
      <c r="K4119" t="n">
        <v>-19.22</v>
      </c>
      <c r="L4119" t="n">
        <v>0</v>
      </c>
      <c r="M4119" t="n">
        <v>0</v>
      </c>
      <c r="N4119" t="n">
        <v>0</v>
      </c>
      <c r="O4119" t="n">
        <v>0</v>
      </c>
      <c r="P4119" t="inlineStr">
        <is>
          <t>2026-05-11</t>
        </is>
      </c>
      <c r="Q4119" t="inlineStr">
        <is>
          <t>2026-06-08</t>
        </is>
      </c>
      <c r="R4119" t="inlineStr">
        <is>
          <t>+10%▶40% 익절 / +20%▶30% 익절 / +40%▶30% 익절</t>
        </is>
      </c>
      <c r="S4119" t="inlineStr">
        <is>
          <t>-3%▶70% 손절 / -5%▶20% 손절 / -10%▶10% 손절</t>
        </is>
      </c>
      <c r="T4119" t="inlineStr">
        <is>
          <t>매수 0.0005 / 매도 0.0025 / 슬리피지 0.0007</t>
        </is>
      </c>
    </row>
    <row r="4120">
      <c r="A4120" t="inlineStr">
        <is>
          <t>KODEX 코스닥150|1개월 전에 샀다면|[수익극대화]+[변동성허용]</t>
        </is>
      </c>
      <c r="B4120" t="inlineStr">
        <is>
          <t>KODEX 코스닥150</t>
        </is>
      </c>
      <c r="C4120" t="inlineStr">
        <is>
          <t>229200</t>
        </is>
      </c>
      <c r="D4120" t="inlineStr">
        <is>
          <t>1개월 전에 샀다면</t>
        </is>
      </c>
      <c r="E4120" t="inlineStr">
        <is>
          <t>[수익극대화]+[변동성허용]</t>
        </is>
      </c>
      <c r="F4120" t="inlineStr">
        <is>
          <t>[수익극대화]</t>
        </is>
      </c>
      <c r="G4120" t="inlineStr">
        <is>
          <t>[변동성허용]</t>
        </is>
      </c>
      <c r="H4120" t="n">
        <v>300000</v>
      </c>
      <c r="I4120" t="n">
        <v>20060</v>
      </c>
      <c r="J4120" t="n">
        <v>16205</v>
      </c>
      <c r="K4120" t="n">
        <v>-19.22</v>
      </c>
      <c r="L4120" t="n">
        <v>0</v>
      </c>
      <c r="M4120" t="n">
        <v>0</v>
      </c>
      <c r="N4120" t="n">
        <v>0</v>
      </c>
      <c r="O4120" t="n">
        <v>0</v>
      </c>
      <c r="P4120" t="inlineStr">
        <is>
          <t>2026-05-11</t>
        </is>
      </c>
      <c r="Q4120" t="inlineStr">
        <is>
          <t>2026-06-08</t>
        </is>
      </c>
      <c r="R4120" t="inlineStr">
        <is>
          <t>+10%▶40% 익절 / +20%▶30% 익절 / +40%▶30% 익절</t>
        </is>
      </c>
      <c r="S4120" t="inlineStr">
        <is>
          <t>-5%▶50% 손절 / -10%▶30% 손절 / -15%▶20% 손절</t>
        </is>
      </c>
      <c r="T4120" t="inlineStr">
        <is>
          <t>매수 0.0005 / 매도 0.0025 / 슬리피지 0.0007</t>
        </is>
      </c>
    </row>
    <row r="4121">
      <c r="A4121" t="inlineStr">
        <is>
          <t>KODEX 코스닥150|1개월 전에 샀다면|[수익극대화]+[버티기형]</t>
        </is>
      </c>
      <c r="B4121" t="inlineStr">
        <is>
          <t>KODEX 코스닥150</t>
        </is>
      </c>
      <c r="C4121" t="inlineStr">
        <is>
          <t>229200</t>
        </is>
      </c>
      <c r="D4121" t="inlineStr">
        <is>
          <t>1개월 전에 샀다면</t>
        </is>
      </c>
      <c r="E4121" t="inlineStr">
        <is>
          <t>[수익극대화]+[버티기형]</t>
        </is>
      </c>
      <c r="F4121" t="inlineStr">
        <is>
          <t>[수익극대화]</t>
        </is>
      </c>
      <c r="G4121" t="inlineStr">
        <is>
          <t>[버티기형]</t>
        </is>
      </c>
      <c r="H4121" t="n">
        <v>300000</v>
      </c>
      <c r="I4121" t="n">
        <v>20060</v>
      </c>
      <c r="J4121" t="n">
        <v>16205</v>
      </c>
      <c r="K4121" t="n">
        <v>-19.22</v>
      </c>
      <c r="L4121" t="n">
        <v>0</v>
      </c>
      <c r="M4121" t="n">
        <v>0</v>
      </c>
      <c r="N4121" t="n">
        <v>0</v>
      </c>
      <c r="O4121" t="n">
        <v>0</v>
      </c>
      <c r="P4121" t="inlineStr">
        <is>
          <t>2026-05-11</t>
        </is>
      </c>
      <c r="Q4121" t="inlineStr">
        <is>
          <t>2026-06-08</t>
        </is>
      </c>
      <c r="R4121" t="inlineStr">
        <is>
          <t>+10%▶40% 익절 / +20%▶30% 익절 / +40%▶30% 익절</t>
        </is>
      </c>
      <c r="S4121" t="inlineStr">
        <is>
          <t>-5%▶40% 손절 / -15%▶30% 손절 / -20%▶30% 손절</t>
        </is>
      </c>
      <c r="T4121" t="inlineStr">
        <is>
          <t>매수 0.0005 / 매도 0.0025 / 슬리피지 0.0007</t>
        </is>
      </c>
    </row>
    <row r="4122">
      <c r="A4122" t="inlineStr">
        <is>
          <t>KODEX 코스닥150|2주 전에 샀다면|[초단타]+[칼손절]</t>
        </is>
      </c>
      <c r="B4122" t="inlineStr">
        <is>
          <t>KODEX 코스닥150</t>
        </is>
      </c>
      <c r="C4122" t="inlineStr">
        <is>
          <t>229200</t>
        </is>
      </c>
      <c r="D4122" t="inlineStr">
        <is>
          <t>2주 전에 샀다면</t>
        </is>
      </c>
      <c r="E4122" t="inlineStr">
        <is>
          <t>[초단타]+[칼손절]</t>
        </is>
      </c>
      <c r="F4122" t="inlineStr">
        <is>
          <t>[초단타]</t>
        </is>
      </c>
      <c r="G4122" t="inlineStr">
        <is>
          <t>[칼손절]</t>
        </is>
      </c>
      <c r="H4122" t="n">
        <v>300000</v>
      </c>
      <c r="I4122" t="n">
        <v>19995</v>
      </c>
      <c r="J4122" t="n">
        <v>16205</v>
      </c>
      <c r="K4122" t="n">
        <v>-18.95</v>
      </c>
      <c r="L4122" t="n">
        <v>0</v>
      </c>
      <c r="M4122" t="n">
        <v>0</v>
      </c>
      <c r="N4122" t="n">
        <v>0</v>
      </c>
      <c r="O4122" t="n">
        <v>0</v>
      </c>
      <c r="P4122" t="inlineStr">
        <is>
          <t>2026-05-26</t>
        </is>
      </c>
      <c r="Q4122" t="inlineStr">
        <is>
          <t>2026-06-08</t>
        </is>
      </c>
      <c r="R4122" t="inlineStr">
        <is>
          <t>+3%▶70% 익절 / +5%▶20% 익절 / +10%▶10% 익절</t>
        </is>
      </c>
      <c r="S4122" t="inlineStr">
        <is>
          <t>-2%▶80% 손절 / -4%▶10% 손절 / -6%▶10% 손절</t>
        </is>
      </c>
      <c r="T4122" t="inlineStr">
        <is>
          <t>매수 0.0005 / 매도 0.0025 / 슬리피지 0.0007</t>
        </is>
      </c>
    </row>
    <row r="4123">
      <c r="A4123" t="inlineStr">
        <is>
          <t>KODEX 코스닥150|2주 전에 샀다면|[초단타]+[정석방어]</t>
        </is>
      </c>
      <c r="B4123" t="inlineStr">
        <is>
          <t>KODEX 코스닥150</t>
        </is>
      </c>
      <c r="C4123" t="inlineStr">
        <is>
          <t>229200</t>
        </is>
      </c>
      <c r="D4123" t="inlineStr">
        <is>
          <t>2주 전에 샀다면</t>
        </is>
      </c>
      <c r="E4123" t="inlineStr">
        <is>
          <t>[초단타]+[정석방어]</t>
        </is>
      </c>
      <c r="F4123" t="inlineStr">
        <is>
          <t>[초단타]</t>
        </is>
      </c>
      <c r="G4123" t="inlineStr">
        <is>
          <t>[정석방어]</t>
        </is>
      </c>
      <c r="H4123" t="n">
        <v>300000</v>
      </c>
      <c r="I4123" t="n">
        <v>19995</v>
      </c>
      <c r="J4123" t="n">
        <v>16205</v>
      </c>
      <c r="K4123" t="n">
        <v>-18.95</v>
      </c>
      <c r="L4123" t="n">
        <v>0</v>
      </c>
      <c r="M4123" t="n">
        <v>0</v>
      </c>
      <c r="N4123" t="n">
        <v>0</v>
      </c>
      <c r="O4123" t="n">
        <v>0</v>
      </c>
      <c r="P4123" t="inlineStr">
        <is>
          <t>2026-05-26</t>
        </is>
      </c>
      <c r="Q4123" t="inlineStr">
        <is>
          <t>2026-06-08</t>
        </is>
      </c>
      <c r="R4123" t="inlineStr">
        <is>
          <t>+3%▶70% 익절 / +5%▶20% 익절 / +10%▶10% 익절</t>
        </is>
      </c>
      <c r="S4123" t="inlineStr">
        <is>
          <t>-3%▶70% 손절 / -5%▶20% 손절 / -10%▶10% 손절</t>
        </is>
      </c>
      <c r="T4123" t="inlineStr">
        <is>
          <t>매수 0.0005 / 매도 0.0025 / 슬리피지 0.0007</t>
        </is>
      </c>
    </row>
    <row r="4124">
      <c r="A4124" t="inlineStr">
        <is>
          <t>KODEX 코스닥150|2주 전에 샀다면|[초단타]+[변동성허용]</t>
        </is>
      </c>
      <c r="B4124" t="inlineStr">
        <is>
          <t>KODEX 코스닥150</t>
        </is>
      </c>
      <c r="C4124" t="inlineStr">
        <is>
          <t>229200</t>
        </is>
      </c>
      <c r="D4124" t="inlineStr">
        <is>
          <t>2주 전에 샀다면</t>
        </is>
      </c>
      <c r="E4124" t="inlineStr">
        <is>
          <t>[초단타]+[변동성허용]</t>
        </is>
      </c>
      <c r="F4124" t="inlineStr">
        <is>
          <t>[초단타]</t>
        </is>
      </c>
      <c r="G4124" t="inlineStr">
        <is>
          <t>[변동성허용]</t>
        </is>
      </c>
      <c r="H4124" t="n">
        <v>300000</v>
      </c>
      <c r="I4124" t="n">
        <v>19995</v>
      </c>
      <c r="J4124" t="n">
        <v>16205</v>
      </c>
      <c r="K4124" t="n">
        <v>-18.95</v>
      </c>
      <c r="L4124" t="n">
        <v>0</v>
      </c>
      <c r="M4124" t="n">
        <v>0</v>
      </c>
      <c r="N4124" t="n">
        <v>0</v>
      </c>
      <c r="O4124" t="n">
        <v>0</v>
      </c>
      <c r="P4124" t="inlineStr">
        <is>
          <t>2026-05-26</t>
        </is>
      </c>
      <c r="Q4124" t="inlineStr">
        <is>
          <t>2026-06-08</t>
        </is>
      </c>
      <c r="R4124" t="inlineStr">
        <is>
          <t>+3%▶70% 익절 / +5%▶20% 익절 / +10%▶10% 익절</t>
        </is>
      </c>
      <c r="S4124" t="inlineStr">
        <is>
          <t>-5%▶50% 손절 / -10%▶30% 손절 / -15%▶20% 손절</t>
        </is>
      </c>
      <c r="T4124" t="inlineStr">
        <is>
          <t>매수 0.0005 / 매도 0.0025 / 슬리피지 0.0007</t>
        </is>
      </c>
    </row>
    <row r="4125">
      <c r="A4125" t="inlineStr">
        <is>
          <t>KODEX 코스닥150|2주 전에 샀다면|[초단타]+[버티기형]</t>
        </is>
      </c>
      <c r="B4125" t="inlineStr">
        <is>
          <t>KODEX 코스닥150</t>
        </is>
      </c>
      <c r="C4125" t="inlineStr">
        <is>
          <t>229200</t>
        </is>
      </c>
      <c r="D4125" t="inlineStr">
        <is>
          <t>2주 전에 샀다면</t>
        </is>
      </c>
      <c r="E4125" t="inlineStr">
        <is>
          <t>[초단타]+[버티기형]</t>
        </is>
      </c>
      <c r="F4125" t="inlineStr">
        <is>
          <t>[초단타]</t>
        </is>
      </c>
      <c r="G4125" t="inlineStr">
        <is>
          <t>[버티기형]</t>
        </is>
      </c>
      <c r="H4125" t="n">
        <v>300000</v>
      </c>
      <c r="I4125" t="n">
        <v>19995</v>
      </c>
      <c r="J4125" t="n">
        <v>16205</v>
      </c>
      <c r="K4125" t="n">
        <v>-18.95</v>
      </c>
      <c r="L4125" t="n">
        <v>0</v>
      </c>
      <c r="M4125" t="n">
        <v>0</v>
      </c>
      <c r="N4125" t="n">
        <v>0</v>
      </c>
      <c r="O4125" t="n">
        <v>0</v>
      </c>
      <c r="P4125" t="inlineStr">
        <is>
          <t>2026-05-26</t>
        </is>
      </c>
      <c r="Q4125" t="inlineStr">
        <is>
          <t>2026-06-08</t>
        </is>
      </c>
      <c r="R4125" t="inlineStr">
        <is>
          <t>+3%▶70% 익절 / +5%▶20% 익절 / +10%▶10% 익절</t>
        </is>
      </c>
      <c r="S4125" t="inlineStr">
        <is>
          <t>-5%▶40% 손절 / -15%▶30% 손절 / -20%▶30% 손절</t>
        </is>
      </c>
      <c r="T4125" t="inlineStr">
        <is>
          <t>매수 0.0005 / 매도 0.0025 / 슬리피지 0.0007</t>
        </is>
      </c>
    </row>
    <row r="4126">
      <c r="A4126" t="inlineStr">
        <is>
          <t>KODEX 코스닥150|2주 전에 샀다면|[단기스윙]+[칼손절]</t>
        </is>
      </c>
      <c r="B4126" t="inlineStr">
        <is>
          <t>KODEX 코스닥150</t>
        </is>
      </c>
      <c r="C4126" t="inlineStr">
        <is>
          <t>229200</t>
        </is>
      </c>
      <c r="D4126" t="inlineStr">
        <is>
          <t>2주 전에 샀다면</t>
        </is>
      </c>
      <c r="E4126" t="inlineStr">
        <is>
          <t>[단기스윙]+[칼손절]</t>
        </is>
      </c>
      <c r="F4126" t="inlineStr">
        <is>
          <t>[단기스윙]</t>
        </is>
      </c>
      <c r="G4126" t="inlineStr">
        <is>
          <t>[칼손절]</t>
        </is>
      </c>
      <c r="H4126" t="n">
        <v>300000</v>
      </c>
      <c r="I4126" t="n">
        <v>19995</v>
      </c>
      <c r="J4126" t="n">
        <v>16205</v>
      </c>
      <c r="K4126" t="n">
        <v>-18.95</v>
      </c>
      <c r="L4126" t="n">
        <v>0</v>
      </c>
      <c r="M4126" t="n">
        <v>0</v>
      </c>
      <c r="N4126" t="n">
        <v>0</v>
      </c>
      <c r="O4126" t="n">
        <v>0</v>
      </c>
      <c r="P4126" t="inlineStr">
        <is>
          <t>2026-05-26</t>
        </is>
      </c>
      <c r="Q4126" t="inlineStr">
        <is>
          <t>2026-06-08</t>
        </is>
      </c>
      <c r="R4126" t="inlineStr">
        <is>
          <t>+5%▶60% 익절 / +10%▶30% 익절 / +20%▶10% 익절</t>
        </is>
      </c>
      <c r="S4126" t="inlineStr">
        <is>
          <t>-2%▶80% 손절 / -4%▶10% 손절 / -6%▶10% 손절</t>
        </is>
      </c>
      <c r="T4126" t="inlineStr">
        <is>
          <t>매수 0.0005 / 매도 0.0025 / 슬리피지 0.0007</t>
        </is>
      </c>
    </row>
    <row r="4127">
      <c r="A4127" t="inlineStr">
        <is>
          <t>KODEX 코스닥150|2주 전에 샀다면|[단기스윙]+[정석방어]</t>
        </is>
      </c>
      <c r="B4127" t="inlineStr">
        <is>
          <t>KODEX 코스닥150</t>
        </is>
      </c>
      <c r="C4127" t="inlineStr">
        <is>
          <t>229200</t>
        </is>
      </c>
      <c r="D4127" t="inlineStr">
        <is>
          <t>2주 전에 샀다면</t>
        </is>
      </c>
      <c r="E4127" t="inlineStr">
        <is>
          <t>[단기스윙]+[정석방어]</t>
        </is>
      </c>
      <c r="F4127" t="inlineStr">
        <is>
          <t>[단기스윙]</t>
        </is>
      </c>
      <c r="G4127" t="inlineStr">
        <is>
          <t>[정석방어]</t>
        </is>
      </c>
      <c r="H4127" t="n">
        <v>300000</v>
      </c>
      <c r="I4127" t="n">
        <v>19995</v>
      </c>
      <c r="J4127" t="n">
        <v>16205</v>
      </c>
      <c r="K4127" t="n">
        <v>-18.95</v>
      </c>
      <c r="L4127" t="n">
        <v>0</v>
      </c>
      <c r="M4127" t="n">
        <v>0</v>
      </c>
      <c r="N4127" t="n">
        <v>0</v>
      </c>
      <c r="O4127" t="n">
        <v>0</v>
      </c>
      <c r="P4127" t="inlineStr">
        <is>
          <t>2026-05-26</t>
        </is>
      </c>
      <c r="Q4127" t="inlineStr">
        <is>
          <t>2026-06-08</t>
        </is>
      </c>
      <c r="R4127" t="inlineStr">
        <is>
          <t>+5%▶60% 익절 / +10%▶30% 익절 / +20%▶10% 익절</t>
        </is>
      </c>
      <c r="S4127" t="inlineStr">
        <is>
          <t>-3%▶70% 손절 / -5%▶20% 손절 / -10%▶10% 손절</t>
        </is>
      </c>
      <c r="T4127" t="inlineStr">
        <is>
          <t>매수 0.0005 / 매도 0.0025 / 슬리피지 0.0007</t>
        </is>
      </c>
    </row>
    <row r="4128">
      <c r="A4128" t="inlineStr">
        <is>
          <t>KODEX 코스닥150|2주 전에 샀다면|[단기스윙]+[변동성허용]</t>
        </is>
      </c>
      <c r="B4128" t="inlineStr">
        <is>
          <t>KODEX 코스닥150</t>
        </is>
      </c>
      <c r="C4128" t="inlineStr">
        <is>
          <t>229200</t>
        </is>
      </c>
      <c r="D4128" t="inlineStr">
        <is>
          <t>2주 전에 샀다면</t>
        </is>
      </c>
      <c r="E4128" t="inlineStr">
        <is>
          <t>[단기스윙]+[변동성허용]</t>
        </is>
      </c>
      <c r="F4128" t="inlineStr">
        <is>
          <t>[단기스윙]</t>
        </is>
      </c>
      <c r="G4128" t="inlineStr">
        <is>
          <t>[변동성허용]</t>
        </is>
      </c>
      <c r="H4128" t="n">
        <v>300000</v>
      </c>
      <c r="I4128" t="n">
        <v>19995</v>
      </c>
      <c r="J4128" t="n">
        <v>16205</v>
      </c>
      <c r="K4128" t="n">
        <v>-18.95</v>
      </c>
      <c r="L4128" t="n">
        <v>0</v>
      </c>
      <c r="M4128" t="n">
        <v>0</v>
      </c>
      <c r="N4128" t="n">
        <v>0</v>
      </c>
      <c r="O4128" t="n">
        <v>0</v>
      </c>
      <c r="P4128" t="inlineStr">
        <is>
          <t>2026-05-26</t>
        </is>
      </c>
      <c r="Q4128" t="inlineStr">
        <is>
          <t>2026-06-08</t>
        </is>
      </c>
      <c r="R4128" t="inlineStr">
        <is>
          <t>+5%▶60% 익절 / +10%▶30% 익절 / +20%▶10% 익절</t>
        </is>
      </c>
      <c r="S4128" t="inlineStr">
        <is>
          <t>-5%▶50% 손절 / -10%▶30% 손절 / -15%▶20% 손절</t>
        </is>
      </c>
      <c r="T4128" t="inlineStr">
        <is>
          <t>매수 0.0005 / 매도 0.0025 / 슬리피지 0.0007</t>
        </is>
      </c>
    </row>
    <row r="4129">
      <c r="A4129" t="inlineStr">
        <is>
          <t>KODEX 코스닥150|2주 전에 샀다면|[단기스윙]+[버티기형]</t>
        </is>
      </c>
      <c r="B4129" t="inlineStr">
        <is>
          <t>KODEX 코스닥150</t>
        </is>
      </c>
      <c r="C4129" t="inlineStr">
        <is>
          <t>229200</t>
        </is>
      </c>
      <c r="D4129" t="inlineStr">
        <is>
          <t>2주 전에 샀다면</t>
        </is>
      </c>
      <c r="E4129" t="inlineStr">
        <is>
          <t>[단기스윙]+[버티기형]</t>
        </is>
      </c>
      <c r="F4129" t="inlineStr">
        <is>
          <t>[단기스윙]</t>
        </is>
      </c>
      <c r="G4129" t="inlineStr">
        <is>
          <t>[버티기형]</t>
        </is>
      </c>
      <c r="H4129" t="n">
        <v>300000</v>
      </c>
      <c r="I4129" t="n">
        <v>19995</v>
      </c>
      <c r="J4129" t="n">
        <v>16205</v>
      </c>
      <c r="K4129" t="n">
        <v>-18.95</v>
      </c>
      <c r="L4129" t="n">
        <v>0</v>
      </c>
      <c r="M4129" t="n">
        <v>0</v>
      </c>
      <c r="N4129" t="n">
        <v>0</v>
      </c>
      <c r="O4129" t="n">
        <v>0</v>
      </c>
      <c r="P4129" t="inlineStr">
        <is>
          <t>2026-05-26</t>
        </is>
      </c>
      <c r="Q4129" t="inlineStr">
        <is>
          <t>2026-06-08</t>
        </is>
      </c>
      <c r="R4129" t="inlineStr">
        <is>
          <t>+5%▶60% 익절 / +10%▶30% 익절 / +20%▶10% 익절</t>
        </is>
      </c>
      <c r="S4129" t="inlineStr">
        <is>
          <t>-5%▶40% 손절 / -15%▶30% 손절 / -20%▶30% 손절</t>
        </is>
      </c>
      <c r="T4129" t="inlineStr">
        <is>
          <t>매수 0.0005 / 매도 0.0025 / 슬리피지 0.0007</t>
        </is>
      </c>
    </row>
    <row r="4130">
      <c r="A4130" t="inlineStr">
        <is>
          <t>KODEX 코스닥150|2주 전에 샀다면|[대표님룰]+[칼손절]</t>
        </is>
      </c>
      <c r="B4130" t="inlineStr">
        <is>
          <t>KODEX 코스닥150</t>
        </is>
      </c>
      <c r="C4130" t="inlineStr">
        <is>
          <t>229200</t>
        </is>
      </c>
      <c r="D4130" t="inlineStr">
        <is>
          <t>2주 전에 샀다면</t>
        </is>
      </c>
      <c r="E4130" t="inlineStr">
        <is>
          <t>[대표님룰]+[칼손절]</t>
        </is>
      </c>
      <c r="F4130" t="inlineStr">
        <is>
          <t>[대표님룰]</t>
        </is>
      </c>
      <c r="G4130" t="inlineStr">
        <is>
          <t>[칼손절]</t>
        </is>
      </c>
      <c r="H4130" t="n">
        <v>300000</v>
      </c>
      <c r="I4130" t="n">
        <v>19995</v>
      </c>
      <c r="J4130" t="n">
        <v>16205</v>
      </c>
      <c r="K4130" t="n">
        <v>-18.95</v>
      </c>
      <c r="L4130" t="n">
        <v>0</v>
      </c>
      <c r="M4130" t="n">
        <v>0</v>
      </c>
      <c r="N4130" t="n">
        <v>0</v>
      </c>
      <c r="O4130" t="n">
        <v>0</v>
      </c>
      <c r="P4130" t="inlineStr">
        <is>
          <t>2026-05-26</t>
        </is>
      </c>
      <c r="Q4130" t="inlineStr">
        <is>
          <t>2026-06-08</t>
        </is>
      </c>
      <c r="R4130" t="inlineStr">
        <is>
          <t>+5%▶60% 익절 / +10%▶30% 익절 / +30%▶10% 익절</t>
        </is>
      </c>
      <c r="S4130" t="inlineStr">
        <is>
          <t>-2%▶80% 손절 / -4%▶10% 손절 / -6%▶10% 손절</t>
        </is>
      </c>
      <c r="T4130" t="inlineStr">
        <is>
          <t>매수 0.0005 / 매도 0.0025 / 슬리피지 0.0007</t>
        </is>
      </c>
    </row>
    <row r="4131">
      <c r="A4131" t="inlineStr">
        <is>
          <t>KODEX 코스닥150|2주 전에 샀다면|[대표님룰]+[정석방어]</t>
        </is>
      </c>
      <c r="B4131" t="inlineStr">
        <is>
          <t>KODEX 코스닥150</t>
        </is>
      </c>
      <c r="C4131" t="inlineStr">
        <is>
          <t>229200</t>
        </is>
      </c>
      <c r="D4131" t="inlineStr">
        <is>
          <t>2주 전에 샀다면</t>
        </is>
      </c>
      <c r="E4131" t="inlineStr">
        <is>
          <t>[대표님룰]+[정석방어]</t>
        </is>
      </c>
      <c r="F4131" t="inlineStr">
        <is>
          <t>[대표님룰]</t>
        </is>
      </c>
      <c r="G4131" t="inlineStr">
        <is>
          <t>[정석방어]</t>
        </is>
      </c>
      <c r="H4131" t="n">
        <v>300000</v>
      </c>
      <c r="I4131" t="n">
        <v>19995</v>
      </c>
      <c r="J4131" t="n">
        <v>16205</v>
      </c>
      <c r="K4131" t="n">
        <v>-18.95</v>
      </c>
      <c r="L4131" t="n">
        <v>0</v>
      </c>
      <c r="M4131" t="n">
        <v>0</v>
      </c>
      <c r="N4131" t="n">
        <v>0</v>
      </c>
      <c r="O4131" t="n">
        <v>0</v>
      </c>
      <c r="P4131" t="inlineStr">
        <is>
          <t>2026-05-26</t>
        </is>
      </c>
      <c r="Q4131" t="inlineStr">
        <is>
          <t>2026-06-08</t>
        </is>
      </c>
      <c r="R4131" t="inlineStr">
        <is>
          <t>+5%▶60% 익절 / +10%▶30% 익절 / +30%▶10% 익절</t>
        </is>
      </c>
      <c r="S4131" t="inlineStr">
        <is>
          <t>-3%▶70% 손절 / -5%▶20% 손절 / -10%▶10% 손절</t>
        </is>
      </c>
      <c r="T4131" t="inlineStr">
        <is>
          <t>매수 0.0005 / 매도 0.0025 / 슬리피지 0.0007</t>
        </is>
      </c>
    </row>
    <row r="4132">
      <c r="A4132" t="inlineStr">
        <is>
          <t>KODEX 코스닥150|2주 전에 샀다면|[대표님룰]+[변동성허용]</t>
        </is>
      </c>
      <c r="B4132" t="inlineStr">
        <is>
          <t>KODEX 코스닥150</t>
        </is>
      </c>
      <c r="C4132" t="inlineStr">
        <is>
          <t>229200</t>
        </is>
      </c>
      <c r="D4132" t="inlineStr">
        <is>
          <t>2주 전에 샀다면</t>
        </is>
      </c>
      <c r="E4132" t="inlineStr">
        <is>
          <t>[대표님룰]+[변동성허용]</t>
        </is>
      </c>
      <c r="F4132" t="inlineStr">
        <is>
          <t>[대표님룰]</t>
        </is>
      </c>
      <c r="G4132" t="inlineStr">
        <is>
          <t>[변동성허용]</t>
        </is>
      </c>
      <c r="H4132" t="n">
        <v>300000</v>
      </c>
      <c r="I4132" t="n">
        <v>19995</v>
      </c>
      <c r="J4132" t="n">
        <v>16205</v>
      </c>
      <c r="K4132" t="n">
        <v>-18.95</v>
      </c>
      <c r="L4132" t="n">
        <v>0</v>
      </c>
      <c r="M4132" t="n">
        <v>0</v>
      </c>
      <c r="N4132" t="n">
        <v>0</v>
      </c>
      <c r="O4132" t="n">
        <v>0</v>
      </c>
      <c r="P4132" t="inlineStr">
        <is>
          <t>2026-05-26</t>
        </is>
      </c>
      <c r="Q4132" t="inlineStr">
        <is>
          <t>2026-06-08</t>
        </is>
      </c>
      <c r="R4132" t="inlineStr">
        <is>
          <t>+5%▶60% 익절 / +10%▶30% 익절 / +30%▶10% 익절</t>
        </is>
      </c>
      <c r="S4132" t="inlineStr">
        <is>
          <t>-5%▶50% 손절 / -10%▶30% 손절 / -15%▶20% 손절</t>
        </is>
      </c>
      <c r="T4132" t="inlineStr">
        <is>
          <t>매수 0.0005 / 매도 0.0025 / 슬리피지 0.0007</t>
        </is>
      </c>
    </row>
    <row r="4133">
      <c r="A4133" t="inlineStr">
        <is>
          <t>KODEX 코스닥150|2주 전에 샀다면|[대표님룰]+[버티기형]</t>
        </is>
      </c>
      <c r="B4133" t="inlineStr">
        <is>
          <t>KODEX 코스닥150</t>
        </is>
      </c>
      <c r="C4133" t="inlineStr">
        <is>
          <t>229200</t>
        </is>
      </c>
      <c r="D4133" t="inlineStr">
        <is>
          <t>2주 전에 샀다면</t>
        </is>
      </c>
      <c r="E4133" t="inlineStr">
        <is>
          <t>[대표님룰]+[버티기형]</t>
        </is>
      </c>
      <c r="F4133" t="inlineStr">
        <is>
          <t>[대표님룰]</t>
        </is>
      </c>
      <c r="G4133" t="inlineStr">
        <is>
          <t>[버티기형]</t>
        </is>
      </c>
      <c r="H4133" t="n">
        <v>300000</v>
      </c>
      <c r="I4133" t="n">
        <v>19995</v>
      </c>
      <c r="J4133" t="n">
        <v>16205</v>
      </c>
      <c r="K4133" t="n">
        <v>-18.95</v>
      </c>
      <c r="L4133" t="n">
        <v>0</v>
      </c>
      <c r="M4133" t="n">
        <v>0</v>
      </c>
      <c r="N4133" t="n">
        <v>0</v>
      </c>
      <c r="O4133" t="n">
        <v>0</v>
      </c>
      <c r="P4133" t="inlineStr">
        <is>
          <t>2026-05-26</t>
        </is>
      </c>
      <c r="Q4133" t="inlineStr">
        <is>
          <t>2026-06-08</t>
        </is>
      </c>
      <c r="R4133" t="inlineStr">
        <is>
          <t>+5%▶60% 익절 / +10%▶30% 익절 / +30%▶10% 익절</t>
        </is>
      </c>
      <c r="S4133" t="inlineStr">
        <is>
          <t>-5%▶40% 손절 / -15%▶30% 손절 / -20%▶30% 손절</t>
        </is>
      </c>
      <c r="T4133" t="inlineStr">
        <is>
          <t>매수 0.0005 / 매도 0.0025 / 슬리피지 0.0007</t>
        </is>
      </c>
    </row>
    <row r="4134">
      <c r="A4134" t="inlineStr">
        <is>
          <t>KODEX 코스닥150|2주 전에 샀다면|[중기추세]+[칼손절]</t>
        </is>
      </c>
      <c r="B4134" t="inlineStr">
        <is>
          <t>KODEX 코스닥150</t>
        </is>
      </c>
      <c r="C4134" t="inlineStr">
        <is>
          <t>229200</t>
        </is>
      </c>
      <c r="D4134" t="inlineStr">
        <is>
          <t>2주 전에 샀다면</t>
        </is>
      </c>
      <c r="E4134" t="inlineStr">
        <is>
          <t>[중기추세]+[칼손절]</t>
        </is>
      </c>
      <c r="F4134" t="inlineStr">
        <is>
          <t>[중기추세]</t>
        </is>
      </c>
      <c r="G4134" t="inlineStr">
        <is>
          <t>[칼손절]</t>
        </is>
      </c>
      <c r="H4134" t="n">
        <v>300000</v>
      </c>
      <c r="I4134" t="n">
        <v>19995</v>
      </c>
      <c r="J4134" t="n">
        <v>16205</v>
      </c>
      <c r="K4134" t="n">
        <v>-18.95</v>
      </c>
      <c r="L4134" t="n">
        <v>0</v>
      </c>
      <c r="M4134" t="n">
        <v>0</v>
      </c>
      <c r="N4134" t="n">
        <v>0</v>
      </c>
      <c r="O4134" t="n">
        <v>0</v>
      </c>
      <c r="P4134" t="inlineStr">
        <is>
          <t>2026-05-26</t>
        </is>
      </c>
      <c r="Q4134" t="inlineStr">
        <is>
          <t>2026-06-08</t>
        </is>
      </c>
      <c r="R4134" t="inlineStr">
        <is>
          <t>+10%▶50% 익절 / +20%▶30% 익절 / +30%▶20% 익절</t>
        </is>
      </c>
      <c r="S4134" t="inlineStr">
        <is>
          <t>-2%▶80% 손절 / -4%▶10% 손절 / -6%▶10% 손절</t>
        </is>
      </c>
      <c r="T4134" t="inlineStr">
        <is>
          <t>매수 0.0005 / 매도 0.0025 / 슬리피지 0.0007</t>
        </is>
      </c>
    </row>
    <row r="4135">
      <c r="A4135" t="inlineStr">
        <is>
          <t>KODEX 코스닥150|2주 전에 샀다면|[중기추세]+[정석방어]</t>
        </is>
      </c>
      <c r="B4135" t="inlineStr">
        <is>
          <t>KODEX 코스닥150</t>
        </is>
      </c>
      <c r="C4135" t="inlineStr">
        <is>
          <t>229200</t>
        </is>
      </c>
      <c r="D4135" t="inlineStr">
        <is>
          <t>2주 전에 샀다면</t>
        </is>
      </c>
      <c r="E4135" t="inlineStr">
        <is>
          <t>[중기추세]+[정석방어]</t>
        </is>
      </c>
      <c r="F4135" t="inlineStr">
        <is>
          <t>[중기추세]</t>
        </is>
      </c>
      <c r="G4135" t="inlineStr">
        <is>
          <t>[정석방어]</t>
        </is>
      </c>
      <c r="H4135" t="n">
        <v>300000</v>
      </c>
      <c r="I4135" t="n">
        <v>19995</v>
      </c>
      <c r="J4135" t="n">
        <v>16205</v>
      </c>
      <c r="K4135" t="n">
        <v>-18.95</v>
      </c>
      <c r="L4135" t="n">
        <v>0</v>
      </c>
      <c r="M4135" t="n">
        <v>0</v>
      </c>
      <c r="N4135" t="n">
        <v>0</v>
      </c>
      <c r="O4135" t="n">
        <v>0</v>
      </c>
      <c r="P4135" t="inlineStr">
        <is>
          <t>2026-05-26</t>
        </is>
      </c>
      <c r="Q4135" t="inlineStr">
        <is>
          <t>2026-06-08</t>
        </is>
      </c>
      <c r="R4135" t="inlineStr">
        <is>
          <t>+10%▶50% 익절 / +20%▶30% 익절 / +30%▶20% 익절</t>
        </is>
      </c>
      <c r="S4135" t="inlineStr">
        <is>
          <t>-3%▶70% 손절 / -5%▶20% 손절 / -10%▶10% 손절</t>
        </is>
      </c>
      <c r="T4135" t="inlineStr">
        <is>
          <t>매수 0.0005 / 매도 0.0025 / 슬리피지 0.0007</t>
        </is>
      </c>
    </row>
    <row r="4136">
      <c r="A4136" t="inlineStr">
        <is>
          <t>KODEX 코스닥150|2주 전에 샀다면|[중기추세]+[변동성허용]</t>
        </is>
      </c>
      <c r="B4136" t="inlineStr">
        <is>
          <t>KODEX 코스닥150</t>
        </is>
      </c>
      <c r="C4136" t="inlineStr">
        <is>
          <t>229200</t>
        </is>
      </c>
      <c r="D4136" t="inlineStr">
        <is>
          <t>2주 전에 샀다면</t>
        </is>
      </c>
      <c r="E4136" t="inlineStr">
        <is>
          <t>[중기추세]+[변동성허용]</t>
        </is>
      </c>
      <c r="F4136" t="inlineStr">
        <is>
          <t>[중기추세]</t>
        </is>
      </c>
      <c r="G4136" t="inlineStr">
        <is>
          <t>[변동성허용]</t>
        </is>
      </c>
      <c r="H4136" t="n">
        <v>300000</v>
      </c>
      <c r="I4136" t="n">
        <v>19995</v>
      </c>
      <c r="J4136" t="n">
        <v>16205</v>
      </c>
      <c r="K4136" t="n">
        <v>-18.95</v>
      </c>
      <c r="L4136" t="n">
        <v>0</v>
      </c>
      <c r="M4136" t="n">
        <v>0</v>
      </c>
      <c r="N4136" t="n">
        <v>0</v>
      </c>
      <c r="O4136" t="n">
        <v>0</v>
      </c>
      <c r="P4136" t="inlineStr">
        <is>
          <t>2026-05-26</t>
        </is>
      </c>
      <c r="Q4136" t="inlineStr">
        <is>
          <t>2026-06-08</t>
        </is>
      </c>
      <c r="R4136" t="inlineStr">
        <is>
          <t>+10%▶50% 익절 / +20%▶30% 익절 / +30%▶20% 익절</t>
        </is>
      </c>
      <c r="S4136" t="inlineStr">
        <is>
          <t>-5%▶50% 손절 / -10%▶30% 손절 / -15%▶20% 손절</t>
        </is>
      </c>
      <c r="T4136" t="inlineStr">
        <is>
          <t>매수 0.0005 / 매도 0.0025 / 슬리피지 0.0007</t>
        </is>
      </c>
    </row>
    <row r="4137">
      <c r="A4137" t="inlineStr">
        <is>
          <t>KODEX 코스닥150|2주 전에 샀다면|[중기추세]+[버티기형]</t>
        </is>
      </c>
      <c r="B4137" t="inlineStr">
        <is>
          <t>KODEX 코스닥150</t>
        </is>
      </c>
      <c r="C4137" t="inlineStr">
        <is>
          <t>229200</t>
        </is>
      </c>
      <c r="D4137" t="inlineStr">
        <is>
          <t>2주 전에 샀다면</t>
        </is>
      </c>
      <c r="E4137" t="inlineStr">
        <is>
          <t>[중기추세]+[버티기형]</t>
        </is>
      </c>
      <c r="F4137" t="inlineStr">
        <is>
          <t>[중기추세]</t>
        </is>
      </c>
      <c r="G4137" t="inlineStr">
        <is>
          <t>[버티기형]</t>
        </is>
      </c>
      <c r="H4137" t="n">
        <v>300000</v>
      </c>
      <c r="I4137" t="n">
        <v>19995</v>
      </c>
      <c r="J4137" t="n">
        <v>16205</v>
      </c>
      <c r="K4137" t="n">
        <v>-18.95</v>
      </c>
      <c r="L4137" t="n">
        <v>0</v>
      </c>
      <c r="M4137" t="n">
        <v>0</v>
      </c>
      <c r="N4137" t="n">
        <v>0</v>
      </c>
      <c r="O4137" t="n">
        <v>0</v>
      </c>
      <c r="P4137" t="inlineStr">
        <is>
          <t>2026-05-26</t>
        </is>
      </c>
      <c r="Q4137" t="inlineStr">
        <is>
          <t>2026-06-08</t>
        </is>
      </c>
      <c r="R4137" t="inlineStr">
        <is>
          <t>+10%▶50% 익절 / +20%▶30% 익절 / +30%▶20% 익절</t>
        </is>
      </c>
      <c r="S4137" t="inlineStr">
        <is>
          <t>-5%▶40% 손절 / -15%▶30% 손절 / -20%▶30% 손절</t>
        </is>
      </c>
      <c r="T4137" t="inlineStr">
        <is>
          <t>매수 0.0005 / 매도 0.0025 / 슬리피지 0.0007</t>
        </is>
      </c>
    </row>
    <row r="4138">
      <c r="A4138" t="inlineStr">
        <is>
          <t>KODEX 코스닥150|2주 전에 샀다면|[수익극대화]+[칼손절]</t>
        </is>
      </c>
      <c r="B4138" t="inlineStr">
        <is>
          <t>KODEX 코스닥150</t>
        </is>
      </c>
      <c r="C4138" t="inlineStr">
        <is>
          <t>229200</t>
        </is>
      </c>
      <c r="D4138" t="inlineStr">
        <is>
          <t>2주 전에 샀다면</t>
        </is>
      </c>
      <c r="E4138" t="inlineStr">
        <is>
          <t>[수익극대화]+[칼손절]</t>
        </is>
      </c>
      <c r="F4138" t="inlineStr">
        <is>
          <t>[수익극대화]</t>
        </is>
      </c>
      <c r="G4138" t="inlineStr">
        <is>
          <t>[칼손절]</t>
        </is>
      </c>
      <c r="H4138" t="n">
        <v>300000</v>
      </c>
      <c r="I4138" t="n">
        <v>19995</v>
      </c>
      <c r="J4138" t="n">
        <v>16205</v>
      </c>
      <c r="K4138" t="n">
        <v>-18.95</v>
      </c>
      <c r="L4138" t="n">
        <v>0</v>
      </c>
      <c r="M4138" t="n">
        <v>0</v>
      </c>
      <c r="N4138" t="n">
        <v>0</v>
      </c>
      <c r="O4138" t="n">
        <v>0</v>
      </c>
      <c r="P4138" t="inlineStr">
        <is>
          <t>2026-05-26</t>
        </is>
      </c>
      <c r="Q4138" t="inlineStr">
        <is>
          <t>2026-06-08</t>
        </is>
      </c>
      <c r="R4138" t="inlineStr">
        <is>
          <t>+10%▶40% 익절 / +20%▶30% 익절 / +40%▶30% 익절</t>
        </is>
      </c>
      <c r="S4138" t="inlineStr">
        <is>
          <t>-2%▶80% 손절 / -4%▶10% 손절 / -6%▶10% 손절</t>
        </is>
      </c>
      <c r="T4138" t="inlineStr">
        <is>
          <t>매수 0.0005 / 매도 0.0025 / 슬리피지 0.0007</t>
        </is>
      </c>
    </row>
    <row r="4139">
      <c r="A4139" t="inlineStr">
        <is>
          <t>KODEX 코스닥150|2주 전에 샀다면|[수익극대화]+[정석방어]</t>
        </is>
      </c>
      <c r="B4139" t="inlineStr">
        <is>
          <t>KODEX 코스닥150</t>
        </is>
      </c>
      <c r="C4139" t="inlineStr">
        <is>
          <t>229200</t>
        </is>
      </c>
      <c r="D4139" t="inlineStr">
        <is>
          <t>2주 전에 샀다면</t>
        </is>
      </c>
      <c r="E4139" t="inlineStr">
        <is>
          <t>[수익극대화]+[정석방어]</t>
        </is>
      </c>
      <c r="F4139" t="inlineStr">
        <is>
          <t>[수익극대화]</t>
        </is>
      </c>
      <c r="G4139" t="inlineStr">
        <is>
          <t>[정석방어]</t>
        </is>
      </c>
      <c r="H4139" t="n">
        <v>300000</v>
      </c>
      <c r="I4139" t="n">
        <v>19995</v>
      </c>
      <c r="J4139" t="n">
        <v>16205</v>
      </c>
      <c r="K4139" t="n">
        <v>-18.95</v>
      </c>
      <c r="L4139" t="n">
        <v>0</v>
      </c>
      <c r="M4139" t="n">
        <v>0</v>
      </c>
      <c r="N4139" t="n">
        <v>0</v>
      </c>
      <c r="O4139" t="n">
        <v>0</v>
      </c>
      <c r="P4139" t="inlineStr">
        <is>
          <t>2026-05-26</t>
        </is>
      </c>
      <c r="Q4139" t="inlineStr">
        <is>
          <t>2026-06-08</t>
        </is>
      </c>
      <c r="R4139" t="inlineStr">
        <is>
          <t>+10%▶40% 익절 / +20%▶30% 익절 / +40%▶30% 익절</t>
        </is>
      </c>
      <c r="S4139" t="inlineStr">
        <is>
          <t>-3%▶70% 손절 / -5%▶20% 손절 / -10%▶10% 손절</t>
        </is>
      </c>
      <c r="T4139" t="inlineStr">
        <is>
          <t>매수 0.0005 / 매도 0.0025 / 슬리피지 0.0007</t>
        </is>
      </c>
    </row>
    <row r="4140">
      <c r="A4140" t="inlineStr">
        <is>
          <t>KODEX 코스닥150|2주 전에 샀다면|[수익극대화]+[변동성허용]</t>
        </is>
      </c>
      <c r="B4140" t="inlineStr">
        <is>
          <t>KODEX 코스닥150</t>
        </is>
      </c>
      <c r="C4140" t="inlineStr">
        <is>
          <t>229200</t>
        </is>
      </c>
      <c r="D4140" t="inlineStr">
        <is>
          <t>2주 전에 샀다면</t>
        </is>
      </c>
      <c r="E4140" t="inlineStr">
        <is>
          <t>[수익극대화]+[변동성허용]</t>
        </is>
      </c>
      <c r="F4140" t="inlineStr">
        <is>
          <t>[수익극대화]</t>
        </is>
      </c>
      <c r="G4140" t="inlineStr">
        <is>
          <t>[변동성허용]</t>
        </is>
      </c>
      <c r="H4140" t="n">
        <v>300000</v>
      </c>
      <c r="I4140" t="n">
        <v>19995</v>
      </c>
      <c r="J4140" t="n">
        <v>16205</v>
      </c>
      <c r="K4140" t="n">
        <v>-18.95</v>
      </c>
      <c r="L4140" t="n">
        <v>0</v>
      </c>
      <c r="M4140" t="n">
        <v>0</v>
      </c>
      <c r="N4140" t="n">
        <v>0</v>
      </c>
      <c r="O4140" t="n">
        <v>0</v>
      </c>
      <c r="P4140" t="inlineStr">
        <is>
          <t>2026-05-26</t>
        </is>
      </c>
      <c r="Q4140" t="inlineStr">
        <is>
          <t>2026-06-08</t>
        </is>
      </c>
      <c r="R4140" t="inlineStr">
        <is>
          <t>+10%▶40% 익절 / +20%▶30% 익절 / +40%▶30% 익절</t>
        </is>
      </c>
      <c r="S4140" t="inlineStr">
        <is>
          <t>-5%▶50% 손절 / -10%▶30% 손절 / -15%▶20% 손절</t>
        </is>
      </c>
      <c r="T4140" t="inlineStr">
        <is>
          <t>매수 0.0005 / 매도 0.0025 / 슬리피지 0.0007</t>
        </is>
      </c>
    </row>
    <row r="4141">
      <c r="A4141" t="inlineStr">
        <is>
          <t>KODEX 코스닥150|2주 전에 샀다면|[수익극대화]+[버티기형]</t>
        </is>
      </c>
      <c r="B4141" t="inlineStr">
        <is>
          <t>KODEX 코스닥150</t>
        </is>
      </c>
      <c r="C4141" t="inlineStr">
        <is>
          <t>229200</t>
        </is>
      </c>
      <c r="D4141" t="inlineStr">
        <is>
          <t>2주 전에 샀다면</t>
        </is>
      </c>
      <c r="E4141" t="inlineStr">
        <is>
          <t>[수익극대화]+[버티기형]</t>
        </is>
      </c>
      <c r="F4141" t="inlineStr">
        <is>
          <t>[수익극대화]</t>
        </is>
      </c>
      <c r="G4141" t="inlineStr">
        <is>
          <t>[버티기형]</t>
        </is>
      </c>
      <c r="H4141" t="n">
        <v>300000</v>
      </c>
      <c r="I4141" t="n">
        <v>19995</v>
      </c>
      <c r="J4141" t="n">
        <v>16205</v>
      </c>
      <c r="K4141" t="n">
        <v>-18.95</v>
      </c>
      <c r="L4141" t="n">
        <v>0</v>
      </c>
      <c r="M4141" t="n">
        <v>0</v>
      </c>
      <c r="N4141" t="n">
        <v>0</v>
      </c>
      <c r="O4141" t="n">
        <v>0</v>
      </c>
      <c r="P4141" t="inlineStr">
        <is>
          <t>2026-05-26</t>
        </is>
      </c>
      <c r="Q4141" t="inlineStr">
        <is>
          <t>2026-06-08</t>
        </is>
      </c>
      <c r="R4141" t="inlineStr">
        <is>
          <t>+10%▶40% 익절 / +20%▶30% 익절 / +40%▶30% 익절</t>
        </is>
      </c>
      <c r="S4141" t="inlineStr">
        <is>
          <t>-5%▶40% 손절 / -15%▶30% 손절 / -20%▶30% 손절</t>
        </is>
      </c>
      <c r="T4141" t="inlineStr">
        <is>
          <t>매수 0.0005 / 매도 0.0025 / 슬리피지 0.0007</t>
        </is>
      </c>
    </row>
    <row r="4142">
      <c r="A4142" t="inlineStr">
        <is>
          <t>KODEX 코스닥150|3개월 전에 샀다면|[초단타]+[칼손절]</t>
        </is>
      </c>
      <c r="B4142" t="inlineStr">
        <is>
          <t>KODEX 코스닥150</t>
        </is>
      </c>
      <c r="C4142" t="inlineStr">
        <is>
          <t>229200</t>
        </is>
      </c>
      <c r="D4142" t="inlineStr">
        <is>
          <t>3개월 전에 샀다면</t>
        </is>
      </c>
      <c r="E4142" t="inlineStr">
        <is>
          <t>[초단타]+[칼손절]</t>
        </is>
      </c>
      <c r="F4142" t="inlineStr">
        <is>
          <t>[초단타]</t>
        </is>
      </c>
      <c r="G4142" t="inlineStr">
        <is>
          <t>[칼손절]</t>
        </is>
      </c>
      <c r="H4142" t="n">
        <v>300000</v>
      </c>
      <c r="I4142" t="n">
        <v>19810</v>
      </c>
      <c r="J4142" t="n">
        <v>16205</v>
      </c>
      <c r="K4142" t="n">
        <v>-18.2</v>
      </c>
      <c r="L4142" t="n">
        <v>0</v>
      </c>
      <c r="M4142" t="n">
        <v>0</v>
      </c>
      <c r="N4142" t="n">
        <v>0</v>
      </c>
      <c r="O4142" t="n">
        <v>0</v>
      </c>
      <c r="P4142" t="inlineStr">
        <is>
          <t>2026-03-09</t>
        </is>
      </c>
      <c r="Q4142" t="inlineStr">
        <is>
          <t>2026-06-08</t>
        </is>
      </c>
      <c r="R4142" t="inlineStr">
        <is>
          <t>+3%▶70% 익절 / +5%▶20% 익절 / +10%▶10% 익절</t>
        </is>
      </c>
      <c r="S4142" t="inlineStr">
        <is>
          <t>-2%▶80% 손절 / -4%▶10% 손절 / -6%▶10% 손절</t>
        </is>
      </c>
      <c r="T4142" t="inlineStr">
        <is>
          <t>매수 0.0005 / 매도 0.0025 / 슬리피지 0.0007</t>
        </is>
      </c>
    </row>
    <row r="4143">
      <c r="A4143" t="inlineStr">
        <is>
          <t>KODEX 코스닥150|3개월 전에 샀다면|[초단타]+[정석방어]</t>
        </is>
      </c>
      <c r="B4143" t="inlineStr">
        <is>
          <t>KODEX 코스닥150</t>
        </is>
      </c>
      <c r="C4143" t="inlineStr">
        <is>
          <t>229200</t>
        </is>
      </c>
      <c r="D4143" t="inlineStr">
        <is>
          <t>3개월 전에 샀다면</t>
        </is>
      </c>
      <c r="E4143" t="inlineStr">
        <is>
          <t>[초단타]+[정석방어]</t>
        </is>
      </c>
      <c r="F4143" t="inlineStr">
        <is>
          <t>[초단타]</t>
        </is>
      </c>
      <c r="G4143" t="inlineStr">
        <is>
          <t>[정석방어]</t>
        </is>
      </c>
      <c r="H4143" t="n">
        <v>300000</v>
      </c>
      <c r="I4143" t="n">
        <v>19810</v>
      </c>
      <c r="J4143" t="n">
        <v>16205</v>
      </c>
      <c r="K4143" t="n">
        <v>-18.2</v>
      </c>
      <c r="L4143" t="n">
        <v>0</v>
      </c>
      <c r="M4143" t="n">
        <v>0</v>
      </c>
      <c r="N4143" t="n">
        <v>0</v>
      </c>
      <c r="O4143" t="n">
        <v>0</v>
      </c>
      <c r="P4143" t="inlineStr">
        <is>
          <t>2026-03-09</t>
        </is>
      </c>
      <c r="Q4143" t="inlineStr">
        <is>
          <t>2026-06-08</t>
        </is>
      </c>
      <c r="R4143" t="inlineStr">
        <is>
          <t>+3%▶70% 익절 / +5%▶20% 익절 / +10%▶10% 익절</t>
        </is>
      </c>
      <c r="S4143" t="inlineStr">
        <is>
          <t>-3%▶70% 손절 / -5%▶20% 손절 / -10%▶10% 손절</t>
        </is>
      </c>
      <c r="T4143" t="inlineStr">
        <is>
          <t>매수 0.0005 / 매도 0.0025 / 슬리피지 0.0007</t>
        </is>
      </c>
    </row>
    <row r="4144">
      <c r="A4144" t="inlineStr">
        <is>
          <t>KODEX 코스닥150|3개월 전에 샀다면|[초단타]+[변동성허용]</t>
        </is>
      </c>
      <c r="B4144" t="inlineStr">
        <is>
          <t>KODEX 코스닥150</t>
        </is>
      </c>
      <c r="C4144" t="inlineStr">
        <is>
          <t>229200</t>
        </is>
      </c>
      <c r="D4144" t="inlineStr">
        <is>
          <t>3개월 전에 샀다면</t>
        </is>
      </c>
      <c r="E4144" t="inlineStr">
        <is>
          <t>[초단타]+[변동성허용]</t>
        </is>
      </c>
      <c r="F4144" t="inlineStr">
        <is>
          <t>[초단타]</t>
        </is>
      </c>
      <c r="G4144" t="inlineStr">
        <is>
          <t>[변동성허용]</t>
        </is>
      </c>
      <c r="H4144" t="n">
        <v>300000</v>
      </c>
      <c r="I4144" t="n">
        <v>19810</v>
      </c>
      <c r="J4144" t="n">
        <v>16205</v>
      </c>
      <c r="K4144" t="n">
        <v>-18.2</v>
      </c>
      <c r="L4144" t="n">
        <v>0</v>
      </c>
      <c r="M4144" t="n">
        <v>0</v>
      </c>
      <c r="N4144" t="n">
        <v>0</v>
      </c>
      <c r="O4144" t="n">
        <v>0</v>
      </c>
      <c r="P4144" t="inlineStr">
        <is>
          <t>2026-03-09</t>
        </is>
      </c>
      <c r="Q4144" t="inlineStr">
        <is>
          <t>2026-06-08</t>
        </is>
      </c>
      <c r="R4144" t="inlineStr">
        <is>
          <t>+3%▶70% 익절 / +5%▶20% 익절 / +10%▶10% 익절</t>
        </is>
      </c>
      <c r="S4144" t="inlineStr">
        <is>
          <t>-5%▶50% 손절 / -10%▶30% 손절 / -15%▶20% 손절</t>
        </is>
      </c>
      <c r="T4144" t="inlineStr">
        <is>
          <t>매수 0.0005 / 매도 0.0025 / 슬리피지 0.0007</t>
        </is>
      </c>
    </row>
    <row r="4145">
      <c r="A4145" t="inlineStr">
        <is>
          <t>KODEX 코스닥150|3개월 전에 샀다면|[초단타]+[버티기형]</t>
        </is>
      </c>
      <c r="B4145" t="inlineStr">
        <is>
          <t>KODEX 코스닥150</t>
        </is>
      </c>
      <c r="C4145" t="inlineStr">
        <is>
          <t>229200</t>
        </is>
      </c>
      <c r="D4145" t="inlineStr">
        <is>
          <t>3개월 전에 샀다면</t>
        </is>
      </c>
      <c r="E4145" t="inlineStr">
        <is>
          <t>[초단타]+[버티기형]</t>
        </is>
      </c>
      <c r="F4145" t="inlineStr">
        <is>
          <t>[초단타]</t>
        </is>
      </c>
      <c r="G4145" t="inlineStr">
        <is>
          <t>[버티기형]</t>
        </is>
      </c>
      <c r="H4145" t="n">
        <v>300000</v>
      </c>
      <c r="I4145" t="n">
        <v>19810</v>
      </c>
      <c r="J4145" t="n">
        <v>16205</v>
      </c>
      <c r="K4145" t="n">
        <v>-18.2</v>
      </c>
      <c r="L4145" t="n">
        <v>0</v>
      </c>
      <c r="M4145" t="n">
        <v>0</v>
      </c>
      <c r="N4145" t="n">
        <v>0</v>
      </c>
      <c r="O4145" t="n">
        <v>0</v>
      </c>
      <c r="P4145" t="inlineStr">
        <is>
          <t>2026-03-09</t>
        </is>
      </c>
      <c r="Q4145" t="inlineStr">
        <is>
          <t>2026-06-08</t>
        </is>
      </c>
      <c r="R4145" t="inlineStr">
        <is>
          <t>+3%▶70% 익절 / +5%▶20% 익절 / +10%▶10% 익절</t>
        </is>
      </c>
      <c r="S4145" t="inlineStr">
        <is>
          <t>-5%▶40% 손절 / -15%▶30% 손절 / -20%▶30% 손절</t>
        </is>
      </c>
      <c r="T4145" t="inlineStr">
        <is>
          <t>매수 0.0005 / 매도 0.0025 / 슬리피지 0.0007</t>
        </is>
      </c>
    </row>
    <row r="4146">
      <c r="A4146" t="inlineStr">
        <is>
          <t>KODEX 코스닥150|3개월 전에 샀다면|[단기스윙]+[칼손절]</t>
        </is>
      </c>
      <c r="B4146" t="inlineStr">
        <is>
          <t>KODEX 코스닥150</t>
        </is>
      </c>
      <c r="C4146" t="inlineStr">
        <is>
          <t>229200</t>
        </is>
      </c>
      <c r="D4146" t="inlineStr">
        <is>
          <t>3개월 전에 샀다면</t>
        </is>
      </c>
      <c r="E4146" t="inlineStr">
        <is>
          <t>[단기스윙]+[칼손절]</t>
        </is>
      </c>
      <c r="F4146" t="inlineStr">
        <is>
          <t>[단기스윙]</t>
        </is>
      </c>
      <c r="G4146" t="inlineStr">
        <is>
          <t>[칼손절]</t>
        </is>
      </c>
      <c r="H4146" t="n">
        <v>300000</v>
      </c>
      <c r="I4146" t="n">
        <v>19810</v>
      </c>
      <c r="J4146" t="n">
        <v>16205</v>
      </c>
      <c r="K4146" t="n">
        <v>-18.2</v>
      </c>
      <c r="L4146" t="n">
        <v>0</v>
      </c>
      <c r="M4146" t="n">
        <v>0</v>
      </c>
      <c r="N4146" t="n">
        <v>0</v>
      </c>
      <c r="O4146" t="n">
        <v>0</v>
      </c>
      <c r="P4146" t="inlineStr">
        <is>
          <t>2026-03-09</t>
        </is>
      </c>
      <c r="Q4146" t="inlineStr">
        <is>
          <t>2026-06-08</t>
        </is>
      </c>
      <c r="R4146" t="inlineStr">
        <is>
          <t>+5%▶60% 익절 / +10%▶30% 익절 / +20%▶10% 익절</t>
        </is>
      </c>
      <c r="S4146" t="inlineStr">
        <is>
          <t>-2%▶80% 손절 / -4%▶10% 손절 / -6%▶10% 손절</t>
        </is>
      </c>
      <c r="T4146" t="inlineStr">
        <is>
          <t>매수 0.0005 / 매도 0.0025 / 슬리피지 0.0007</t>
        </is>
      </c>
    </row>
    <row r="4147">
      <c r="A4147" t="inlineStr">
        <is>
          <t>KODEX 코스닥150|3개월 전에 샀다면|[단기스윙]+[정석방어]</t>
        </is>
      </c>
      <c r="B4147" t="inlineStr">
        <is>
          <t>KODEX 코스닥150</t>
        </is>
      </c>
      <c r="C4147" t="inlineStr">
        <is>
          <t>229200</t>
        </is>
      </c>
      <c r="D4147" t="inlineStr">
        <is>
          <t>3개월 전에 샀다면</t>
        </is>
      </c>
      <c r="E4147" t="inlineStr">
        <is>
          <t>[단기스윙]+[정석방어]</t>
        </is>
      </c>
      <c r="F4147" t="inlineStr">
        <is>
          <t>[단기스윙]</t>
        </is>
      </c>
      <c r="G4147" t="inlineStr">
        <is>
          <t>[정석방어]</t>
        </is>
      </c>
      <c r="H4147" t="n">
        <v>300000</v>
      </c>
      <c r="I4147" t="n">
        <v>19810</v>
      </c>
      <c r="J4147" t="n">
        <v>16205</v>
      </c>
      <c r="K4147" t="n">
        <v>-18.2</v>
      </c>
      <c r="L4147" t="n">
        <v>0</v>
      </c>
      <c r="M4147" t="n">
        <v>0</v>
      </c>
      <c r="N4147" t="n">
        <v>0</v>
      </c>
      <c r="O4147" t="n">
        <v>0</v>
      </c>
      <c r="P4147" t="inlineStr">
        <is>
          <t>2026-03-09</t>
        </is>
      </c>
      <c r="Q4147" t="inlineStr">
        <is>
          <t>2026-06-08</t>
        </is>
      </c>
      <c r="R4147" t="inlineStr">
        <is>
          <t>+5%▶60% 익절 / +10%▶30% 익절 / +20%▶10% 익절</t>
        </is>
      </c>
      <c r="S4147" t="inlineStr">
        <is>
          <t>-3%▶70% 손절 / -5%▶20% 손절 / -10%▶10% 손절</t>
        </is>
      </c>
      <c r="T4147" t="inlineStr">
        <is>
          <t>매수 0.0005 / 매도 0.0025 / 슬리피지 0.0007</t>
        </is>
      </c>
    </row>
    <row r="4148">
      <c r="A4148" t="inlineStr">
        <is>
          <t>KODEX 코스닥150|3개월 전에 샀다면|[단기스윙]+[변동성허용]</t>
        </is>
      </c>
      <c r="B4148" t="inlineStr">
        <is>
          <t>KODEX 코스닥150</t>
        </is>
      </c>
      <c r="C4148" t="inlineStr">
        <is>
          <t>229200</t>
        </is>
      </c>
      <c r="D4148" t="inlineStr">
        <is>
          <t>3개월 전에 샀다면</t>
        </is>
      </c>
      <c r="E4148" t="inlineStr">
        <is>
          <t>[단기스윙]+[변동성허용]</t>
        </is>
      </c>
      <c r="F4148" t="inlineStr">
        <is>
          <t>[단기스윙]</t>
        </is>
      </c>
      <c r="G4148" t="inlineStr">
        <is>
          <t>[변동성허용]</t>
        </is>
      </c>
      <c r="H4148" t="n">
        <v>300000</v>
      </c>
      <c r="I4148" t="n">
        <v>19810</v>
      </c>
      <c r="J4148" t="n">
        <v>16205</v>
      </c>
      <c r="K4148" t="n">
        <v>-18.2</v>
      </c>
      <c r="L4148" t="n">
        <v>0</v>
      </c>
      <c r="M4148" t="n">
        <v>0</v>
      </c>
      <c r="N4148" t="n">
        <v>0</v>
      </c>
      <c r="O4148" t="n">
        <v>0</v>
      </c>
      <c r="P4148" t="inlineStr">
        <is>
          <t>2026-03-09</t>
        </is>
      </c>
      <c r="Q4148" t="inlineStr">
        <is>
          <t>2026-06-08</t>
        </is>
      </c>
      <c r="R4148" t="inlineStr">
        <is>
          <t>+5%▶60% 익절 / +10%▶30% 익절 / +20%▶10% 익절</t>
        </is>
      </c>
      <c r="S4148" t="inlineStr">
        <is>
          <t>-5%▶50% 손절 / -10%▶30% 손절 / -15%▶20% 손절</t>
        </is>
      </c>
      <c r="T4148" t="inlineStr">
        <is>
          <t>매수 0.0005 / 매도 0.0025 / 슬리피지 0.0007</t>
        </is>
      </c>
    </row>
    <row r="4149">
      <c r="A4149" t="inlineStr">
        <is>
          <t>KODEX 코스닥150|3개월 전에 샀다면|[단기스윙]+[버티기형]</t>
        </is>
      </c>
      <c r="B4149" t="inlineStr">
        <is>
          <t>KODEX 코스닥150</t>
        </is>
      </c>
      <c r="C4149" t="inlineStr">
        <is>
          <t>229200</t>
        </is>
      </c>
      <c r="D4149" t="inlineStr">
        <is>
          <t>3개월 전에 샀다면</t>
        </is>
      </c>
      <c r="E4149" t="inlineStr">
        <is>
          <t>[단기스윙]+[버티기형]</t>
        </is>
      </c>
      <c r="F4149" t="inlineStr">
        <is>
          <t>[단기스윙]</t>
        </is>
      </c>
      <c r="G4149" t="inlineStr">
        <is>
          <t>[버티기형]</t>
        </is>
      </c>
      <c r="H4149" t="n">
        <v>300000</v>
      </c>
      <c r="I4149" t="n">
        <v>19810</v>
      </c>
      <c r="J4149" t="n">
        <v>16205</v>
      </c>
      <c r="K4149" t="n">
        <v>-18.2</v>
      </c>
      <c r="L4149" t="n">
        <v>0</v>
      </c>
      <c r="M4149" t="n">
        <v>0</v>
      </c>
      <c r="N4149" t="n">
        <v>0</v>
      </c>
      <c r="O4149" t="n">
        <v>0</v>
      </c>
      <c r="P4149" t="inlineStr">
        <is>
          <t>2026-03-09</t>
        </is>
      </c>
      <c r="Q4149" t="inlineStr">
        <is>
          <t>2026-06-08</t>
        </is>
      </c>
      <c r="R4149" t="inlineStr">
        <is>
          <t>+5%▶60% 익절 / +10%▶30% 익절 / +20%▶10% 익절</t>
        </is>
      </c>
      <c r="S4149" t="inlineStr">
        <is>
          <t>-5%▶40% 손절 / -15%▶30% 손절 / -20%▶30% 손절</t>
        </is>
      </c>
      <c r="T4149" t="inlineStr">
        <is>
          <t>매수 0.0005 / 매도 0.0025 / 슬리피지 0.0007</t>
        </is>
      </c>
    </row>
    <row r="4150">
      <c r="A4150" t="inlineStr">
        <is>
          <t>KODEX 코스닥150|3개월 전에 샀다면|[대표님룰]+[칼손절]</t>
        </is>
      </c>
      <c r="B4150" t="inlineStr">
        <is>
          <t>KODEX 코스닥150</t>
        </is>
      </c>
      <c r="C4150" t="inlineStr">
        <is>
          <t>229200</t>
        </is>
      </c>
      <c r="D4150" t="inlineStr">
        <is>
          <t>3개월 전에 샀다면</t>
        </is>
      </c>
      <c r="E4150" t="inlineStr">
        <is>
          <t>[대표님룰]+[칼손절]</t>
        </is>
      </c>
      <c r="F4150" t="inlineStr">
        <is>
          <t>[대표님룰]</t>
        </is>
      </c>
      <c r="G4150" t="inlineStr">
        <is>
          <t>[칼손절]</t>
        </is>
      </c>
      <c r="H4150" t="n">
        <v>300000</v>
      </c>
      <c r="I4150" t="n">
        <v>19810</v>
      </c>
      <c r="J4150" t="n">
        <v>16205</v>
      </c>
      <c r="K4150" t="n">
        <v>-18.2</v>
      </c>
      <c r="L4150" t="n">
        <v>0</v>
      </c>
      <c r="M4150" t="n">
        <v>0</v>
      </c>
      <c r="N4150" t="n">
        <v>0</v>
      </c>
      <c r="O4150" t="n">
        <v>0</v>
      </c>
      <c r="P4150" t="inlineStr">
        <is>
          <t>2026-03-09</t>
        </is>
      </c>
      <c r="Q4150" t="inlineStr">
        <is>
          <t>2026-06-08</t>
        </is>
      </c>
      <c r="R4150" t="inlineStr">
        <is>
          <t>+5%▶60% 익절 / +10%▶30% 익절 / +30%▶10% 익절</t>
        </is>
      </c>
      <c r="S4150" t="inlineStr">
        <is>
          <t>-2%▶80% 손절 / -4%▶10% 손절 / -6%▶10% 손절</t>
        </is>
      </c>
      <c r="T4150" t="inlineStr">
        <is>
          <t>매수 0.0005 / 매도 0.0025 / 슬리피지 0.0007</t>
        </is>
      </c>
    </row>
    <row r="4151">
      <c r="A4151" t="inlineStr">
        <is>
          <t>KODEX 코스닥150|3개월 전에 샀다면|[대표님룰]+[정석방어]</t>
        </is>
      </c>
      <c r="B4151" t="inlineStr">
        <is>
          <t>KODEX 코스닥150</t>
        </is>
      </c>
      <c r="C4151" t="inlineStr">
        <is>
          <t>229200</t>
        </is>
      </c>
      <c r="D4151" t="inlineStr">
        <is>
          <t>3개월 전에 샀다면</t>
        </is>
      </c>
      <c r="E4151" t="inlineStr">
        <is>
          <t>[대표님룰]+[정석방어]</t>
        </is>
      </c>
      <c r="F4151" t="inlineStr">
        <is>
          <t>[대표님룰]</t>
        </is>
      </c>
      <c r="G4151" t="inlineStr">
        <is>
          <t>[정석방어]</t>
        </is>
      </c>
      <c r="H4151" t="n">
        <v>300000</v>
      </c>
      <c r="I4151" t="n">
        <v>19810</v>
      </c>
      <c r="J4151" t="n">
        <v>16205</v>
      </c>
      <c r="K4151" t="n">
        <v>-18.2</v>
      </c>
      <c r="L4151" t="n">
        <v>0</v>
      </c>
      <c r="M4151" t="n">
        <v>0</v>
      </c>
      <c r="N4151" t="n">
        <v>0</v>
      </c>
      <c r="O4151" t="n">
        <v>0</v>
      </c>
      <c r="P4151" t="inlineStr">
        <is>
          <t>2026-03-09</t>
        </is>
      </c>
      <c r="Q4151" t="inlineStr">
        <is>
          <t>2026-06-08</t>
        </is>
      </c>
      <c r="R4151" t="inlineStr">
        <is>
          <t>+5%▶60% 익절 / +10%▶30% 익절 / +30%▶10% 익절</t>
        </is>
      </c>
      <c r="S4151" t="inlineStr">
        <is>
          <t>-3%▶70% 손절 / -5%▶20% 손절 / -10%▶10% 손절</t>
        </is>
      </c>
      <c r="T4151" t="inlineStr">
        <is>
          <t>매수 0.0005 / 매도 0.0025 / 슬리피지 0.0007</t>
        </is>
      </c>
    </row>
    <row r="4152">
      <c r="A4152" t="inlineStr">
        <is>
          <t>KODEX 코스닥150|3개월 전에 샀다면|[대표님룰]+[변동성허용]</t>
        </is>
      </c>
      <c r="B4152" t="inlineStr">
        <is>
          <t>KODEX 코스닥150</t>
        </is>
      </c>
      <c r="C4152" t="inlineStr">
        <is>
          <t>229200</t>
        </is>
      </c>
      <c r="D4152" t="inlineStr">
        <is>
          <t>3개월 전에 샀다면</t>
        </is>
      </c>
      <c r="E4152" t="inlineStr">
        <is>
          <t>[대표님룰]+[변동성허용]</t>
        </is>
      </c>
      <c r="F4152" t="inlineStr">
        <is>
          <t>[대표님룰]</t>
        </is>
      </c>
      <c r="G4152" t="inlineStr">
        <is>
          <t>[변동성허용]</t>
        </is>
      </c>
      <c r="H4152" t="n">
        <v>300000</v>
      </c>
      <c r="I4152" t="n">
        <v>19810</v>
      </c>
      <c r="J4152" t="n">
        <v>16205</v>
      </c>
      <c r="K4152" t="n">
        <v>-18.2</v>
      </c>
      <c r="L4152" t="n">
        <v>0</v>
      </c>
      <c r="M4152" t="n">
        <v>0</v>
      </c>
      <c r="N4152" t="n">
        <v>0</v>
      </c>
      <c r="O4152" t="n">
        <v>0</v>
      </c>
      <c r="P4152" t="inlineStr">
        <is>
          <t>2026-03-09</t>
        </is>
      </c>
      <c r="Q4152" t="inlineStr">
        <is>
          <t>2026-06-08</t>
        </is>
      </c>
      <c r="R4152" t="inlineStr">
        <is>
          <t>+5%▶60% 익절 / +10%▶30% 익절 / +30%▶10% 익절</t>
        </is>
      </c>
      <c r="S4152" t="inlineStr">
        <is>
          <t>-5%▶50% 손절 / -10%▶30% 손절 / -15%▶20% 손절</t>
        </is>
      </c>
      <c r="T4152" t="inlineStr">
        <is>
          <t>매수 0.0005 / 매도 0.0025 / 슬리피지 0.0007</t>
        </is>
      </c>
    </row>
    <row r="4153">
      <c r="A4153" t="inlineStr">
        <is>
          <t>KODEX 코스닥150|3개월 전에 샀다면|[대표님룰]+[버티기형]</t>
        </is>
      </c>
      <c r="B4153" t="inlineStr">
        <is>
          <t>KODEX 코스닥150</t>
        </is>
      </c>
      <c r="C4153" t="inlineStr">
        <is>
          <t>229200</t>
        </is>
      </c>
      <c r="D4153" t="inlineStr">
        <is>
          <t>3개월 전에 샀다면</t>
        </is>
      </c>
      <c r="E4153" t="inlineStr">
        <is>
          <t>[대표님룰]+[버티기형]</t>
        </is>
      </c>
      <c r="F4153" t="inlineStr">
        <is>
          <t>[대표님룰]</t>
        </is>
      </c>
      <c r="G4153" t="inlineStr">
        <is>
          <t>[버티기형]</t>
        </is>
      </c>
      <c r="H4153" t="n">
        <v>300000</v>
      </c>
      <c r="I4153" t="n">
        <v>19810</v>
      </c>
      <c r="J4153" t="n">
        <v>16205</v>
      </c>
      <c r="K4153" t="n">
        <v>-18.2</v>
      </c>
      <c r="L4153" t="n">
        <v>0</v>
      </c>
      <c r="M4153" t="n">
        <v>0</v>
      </c>
      <c r="N4153" t="n">
        <v>0</v>
      </c>
      <c r="O4153" t="n">
        <v>0</v>
      </c>
      <c r="P4153" t="inlineStr">
        <is>
          <t>2026-03-09</t>
        </is>
      </c>
      <c r="Q4153" t="inlineStr">
        <is>
          <t>2026-06-08</t>
        </is>
      </c>
      <c r="R4153" t="inlineStr">
        <is>
          <t>+5%▶60% 익절 / +10%▶30% 익절 / +30%▶10% 익절</t>
        </is>
      </c>
      <c r="S4153" t="inlineStr">
        <is>
          <t>-5%▶40% 손절 / -15%▶30% 손절 / -20%▶30% 손절</t>
        </is>
      </c>
      <c r="T4153" t="inlineStr">
        <is>
          <t>매수 0.0005 / 매도 0.0025 / 슬리피지 0.0007</t>
        </is>
      </c>
    </row>
    <row r="4154">
      <c r="A4154" t="inlineStr">
        <is>
          <t>KODEX 코스닥150|3개월 전에 샀다면|[중기추세]+[칼손절]</t>
        </is>
      </c>
      <c r="B4154" t="inlineStr">
        <is>
          <t>KODEX 코스닥150</t>
        </is>
      </c>
      <c r="C4154" t="inlineStr">
        <is>
          <t>229200</t>
        </is>
      </c>
      <c r="D4154" t="inlineStr">
        <is>
          <t>3개월 전에 샀다면</t>
        </is>
      </c>
      <c r="E4154" t="inlineStr">
        <is>
          <t>[중기추세]+[칼손절]</t>
        </is>
      </c>
      <c r="F4154" t="inlineStr">
        <is>
          <t>[중기추세]</t>
        </is>
      </c>
      <c r="G4154" t="inlineStr">
        <is>
          <t>[칼손절]</t>
        </is>
      </c>
      <c r="H4154" t="n">
        <v>300000</v>
      </c>
      <c r="I4154" t="n">
        <v>19810</v>
      </c>
      <c r="J4154" t="n">
        <v>16205</v>
      </c>
      <c r="K4154" t="n">
        <v>-18.2</v>
      </c>
      <c r="L4154" t="n">
        <v>0</v>
      </c>
      <c r="M4154" t="n">
        <v>0</v>
      </c>
      <c r="N4154" t="n">
        <v>0</v>
      </c>
      <c r="O4154" t="n">
        <v>0</v>
      </c>
      <c r="P4154" t="inlineStr">
        <is>
          <t>2026-03-09</t>
        </is>
      </c>
      <c r="Q4154" t="inlineStr">
        <is>
          <t>2026-06-08</t>
        </is>
      </c>
      <c r="R4154" t="inlineStr">
        <is>
          <t>+10%▶50% 익절 / +20%▶30% 익절 / +30%▶20% 익절</t>
        </is>
      </c>
      <c r="S4154" t="inlineStr">
        <is>
          <t>-2%▶80% 손절 / -4%▶10% 손절 / -6%▶10% 손절</t>
        </is>
      </c>
      <c r="T4154" t="inlineStr">
        <is>
          <t>매수 0.0005 / 매도 0.0025 / 슬리피지 0.0007</t>
        </is>
      </c>
    </row>
    <row r="4155">
      <c r="A4155" t="inlineStr">
        <is>
          <t>KODEX 코스닥150|3개월 전에 샀다면|[중기추세]+[정석방어]</t>
        </is>
      </c>
      <c r="B4155" t="inlineStr">
        <is>
          <t>KODEX 코스닥150</t>
        </is>
      </c>
      <c r="C4155" t="inlineStr">
        <is>
          <t>229200</t>
        </is>
      </c>
      <c r="D4155" t="inlineStr">
        <is>
          <t>3개월 전에 샀다면</t>
        </is>
      </c>
      <c r="E4155" t="inlineStr">
        <is>
          <t>[중기추세]+[정석방어]</t>
        </is>
      </c>
      <c r="F4155" t="inlineStr">
        <is>
          <t>[중기추세]</t>
        </is>
      </c>
      <c r="G4155" t="inlineStr">
        <is>
          <t>[정석방어]</t>
        </is>
      </c>
      <c r="H4155" t="n">
        <v>300000</v>
      </c>
      <c r="I4155" t="n">
        <v>19810</v>
      </c>
      <c r="J4155" t="n">
        <v>16205</v>
      </c>
      <c r="K4155" t="n">
        <v>-18.2</v>
      </c>
      <c r="L4155" t="n">
        <v>0</v>
      </c>
      <c r="M4155" t="n">
        <v>0</v>
      </c>
      <c r="N4155" t="n">
        <v>0</v>
      </c>
      <c r="O4155" t="n">
        <v>0</v>
      </c>
      <c r="P4155" t="inlineStr">
        <is>
          <t>2026-03-09</t>
        </is>
      </c>
      <c r="Q4155" t="inlineStr">
        <is>
          <t>2026-06-08</t>
        </is>
      </c>
      <c r="R4155" t="inlineStr">
        <is>
          <t>+10%▶50% 익절 / +20%▶30% 익절 / +30%▶20% 익절</t>
        </is>
      </c>
      <c r="S4155" t="inlineStr">
        <is>
          <t>-3%▶70% 손절 / -5%▶20% 손절 / -10%▶10% 손절</t>
        </is>
      </c>
      <c r="T4155" t="inlineStr">
        <is>
          <t>매수 0.0005 / 매도 0.0025 / 슬리피지 0.0007</t>
        </is>
      </c>
    </row>
    <row r="4156">
      <c r="A4156" t="inlineStr">
        <is>
          <t>KODEX 코스닥150|3개월 전에 샀다면|[중기추세]+[변동성허용]</t>
        </is>
      </c>
      <c r="B4156" t="inlineStr">
        <is>
          <t>KODEX 코스닥150</t>
        </is>
      </c>
      <c r="C4156" t="inlineStr">
        <is>
          <t>229200</t>
        </is>
      </c>
      <c r="D4156" t="inlineStr">
        <is>
          <t>3개월 전에 샀다면</t>
        </is>
      </c>
      <c r="E4156" t="inlineStr">
        <is>
          <t>[중기추세]+[변동성허용]</t>
        </is>
      </c>
      <c r="F4156" t="inlineStr">
        <is>
          <t>[중기추세]</t>
        </is>
      </c>
      <c r="G4156" t="inlineStr">
        <is>
          <t>[변동성허용]</t>
        </is>
      </c>
      <c r="H4156" t="n">
        <v>300000</v>
      </c>
      <c r="I4156" t="n">
        <v>19810</v>
      </c>
      <c r="J4156" t="n">
        <v>16205</v>
      </c>
      <c r="K4156" t="n">
        <v>-18.2</v>
      </c>
      <c r="L4156" t="n">
        <v>0</v>
      </c>
      <c r="M4156" t="n">
        <v>0</v>
      </c>
      <c r="N4156" t="n">
        <v>0</v>
      </c>
      <c r="O4156" t="n">
        <v>0</v>
      </c>
      <c r="P4156" t="inlineStr">
        <is>
          <t>2026-03-09</t>
        </is>
      </c>
      <c r="Q4156" t="inlineStr">
        <is>
          <t>2026-06-08</t>
        </is>
      </c>
      <c r="R4156" t="inlineStr">
        <is>
          <t>+10%▶50% 익절 / +20%▶30% 익절 / +30%▶20% 익절</t>
        </is>
      </c>
      <c r="S4156" t="inlineStr">
        <is>
          <t>-5%▶50% 손절 / -10%▶30% 손절 / -15%▶20% 손절</t>
        </is>
      </c>
      <c r="T4156" t="inlineStr">
        <is>
          <t>매수 0.0005 / 매도 0.0025 / 슬리피지 0.0007</t>
        </is>
      </c>
    </row>
    <row r="4157">
      <c r="A4157" t="inlineStr">
        <is>
          <t>KODEX 코스닥150|3개월 전에 샀다면|[중기추세]+[버티기형]</t>
        </is>
      </c>
      <c r="B4157" t="inlineStr">
        <is>
          <t>KODEX 코스닥150</t>
        </is>
      </c>
      <c r="C4157" t="inlineStr">
        <is>
          <t>229200</t>
        </is>
      </c>
      <c r="D4157" t="inlineStr">
        <is>
          <t>3개월 전에 샀다면</t>
        </is>
      </c>
      <c r="E4157" t="inlineStr">
        <is>
          <t>[중기추세]+[버티기형]</t>
        </is>
      </c>
      <c r="F4157" t="inlineStr">
        <is>
          <t>[중기추세]</t>
        </is>
      </c>
      <c r="G4157" t="inlineStr">
        <is>
          <t>[버티기형]</t>
        </is>
      </c>
      <c r="H4157" t="n">
        <v>300000</v>
      </c>
      <c r="I4157" t="n">
        <v>19810</v>
      </c>
      <c r="J4157" t="n">
        <v>16205</v>
      </c>
      <c r="K4157" t="n">
        <v>-18.2</v>
      </c>
      <c r="L4157" t="n">
        <v>0</v>
      </c>
      <c r="M4157" t="n">
        <v>0</v>
      </c>
      <c r="N4157" t="n">
        <v>0</v>
      </c>
      <c r="O4157" t="n">
        <v>0</v>
      </c>
      <c r="P4157" t="inlineStr">
        <is>
          <t>2026-03-09</t>
        </is>
      </c>
      <c r="Q4157" t="inlineStr">
        <is>
          <t>2026-06-08</t>
        </is>
      </c>
      <c r="R4157" t="inlineStr">
        <is>
          <t>+10%▶50% 익절 / +20%▶30% 익절 / +30%▶20% 익절</t>
        </is>
      </c>
      <c r="S4157" t="inlineStr">
        <is>
          <t>-5%▶40% 손절 / -15%▶30% 손절 / -20%▶30% 손절</t>
        </is>
      </c>
      <c r="T4157" t="inlineStr">
        <is>
          <t>매수 0.0005 / 매도 0.0025 / 슬리피지 0.0007</t>
        </is>
      </c>
    </row>
    <row r="4158">
      <c r="A4158" t="inlineStr">
        <is>
          <t>KODEX 코스닥150|3개월 전에 샀다면|[수익극대화]+[칼손절]</t>
        </is>
      </c>
      <c r="B4158" t="inlineStr">
        <is>
          <t>KODEX 코스닥150</t>
        </is>
      </c>
      <c r="C4158" t="inlineStr">
        <is>
          <t>229200</t>
        </is>
      </c>
      <c r="D4158" t="inlineStr">
        <is>
          <t>3개월 전에 샀다면</t>
        </is>
      </c>
      <c r="E4158" t="inlineStr">
        <is>
          <t>[수익극대화]+[칼손절]</t>
        </is>
      </c>
      <c r="F4158" t="inlineStr">
        <is>
          <t>[수익극대화]</t>
        </is>
      </c>
      <c r="G4158" t="inlineStr">
        <is>
          <t>[칼손절]</t>
        </is>
      </c>
      <c r="H4158" t="n">
        <v>300000</v>
      </c>
      <c r="I4158" t="n">
        <v>19810</v>
      </c>
      <c r="J4158" t="n">
        <v>16205</v>
      </c>
      <c r="K4158" t="n">
        <v>-18.2</v>
      </c>
      <c r="L4158" t="n">
        <v>0</v>
      </c>
      <c r="M4158" t="n">
        <v>0</v>
      </c>
      <c r="N4158" t="n">
        <v>0</v>
      </c>
      <c r="O4158" t="n">
        <v>0</v>
      </c>
      <c r="P4158" t="inlineStr">
        <is>
          <t>2026-03-09</t>
        </is>
      </c>
      <c r="Q4158" t="inlineStr">
        <is>
          <t>2026-06-08</t>
        </is>
      </c>
      <c r="R4158" t="inlineStr">
        <is>
          <t>+10%▶40% 익절 / +20%▶30% 익절 / +40%▶30% 익절</t>
        </is>
      </c>
      <c r="S4158" t="inlineStr">
        <is>
          <t>-2%▶80% 손절 / -4%▶10% 손절 / -6%▶10% 손절</t>
        </is>
      </c>
      <c r="T4158" t="inlineStr">
        <is>
          <t>매수 0.0005 / 매도 0.0025 / 슬리피지 0.0007</t>
        </is>
      </c>
    </row>
    <row r="4159">
      <c r="A4159" t="inlineStr">
        <is>
          <t>KODEX 코스닥150|3개월 전에 샀다면|[수익극대화]+[정석방어]</t>
        </is>
      </c>
      <c r="B4159" t="inlineStr">
        <is>
          <t>KODEX 코스닥150</t>
        </is>
      </c>
      <c r="C4159" t="inlineStr">
        <is>
          <t>229200</t>
        </is>
      </c>
      <c r="D4159" t="inlineStr">
        <is>
          <t>3개월 전에 샀다면</t>
        </is>
      </c>
      <c r="E4159" t="inlineStr">
        <is>
          <t>[수익극대화]+[정석방어]</t>
        </is>
      </c>
      <c r="F4159" t="inlineStr">
        <is>
          <t>[수익극대화]</t>
        </is>
      </c>
      <c r="G4159" t="inlineStr">
        <is>
          <t>[정석방어]</t>
        </is>
      </c>
      <c r="H4159" t="n">
        <v>300000</v>
      </c>
      <c r="I4159" t="n">
        <v>19810</v>
      </c>
      <c r="J4159" t="n">
        <v>16205</v>
      </c>
      <c r="K4159" t="n">
        <v>-18.2</v>
      </c>
      <c r="L4159" t="n">
        <v>0</v>
      </c>
      <c r="M4159" t="n">
        <v>0</v>
      </c>
      <c r="N4159" t="n">
        <v>0</v>
      </c>
      <c r="O4159" t="n">
        <v>0</v>
      </c>
      <c r="P4159" t="inlineStr">
        <is>
          <t>2026-03-09</t>
        </is>
      </c>
      <c r="Q4159" t="inlineStr">
        <is>
          <t>2026-06-08</t>
        </is>
      </c>
      <c r="R4159" t="inlineStr">
        <is>
          <t>+10%▶40% 익절 / +20%▶30% 익절 / +40%▶30% 익절</t>
        </is>
      </c>
      <c r="S4159" t="inlineStr">
        <is>
          <t>-3%▶70% 손절 / -5%▶20% 손절 / -10%▶10% 손절</t>
        </is>
      </c>
      <c r="T4159" t="inlineStr">
        <is>
          <t>매수 0.0005 / 매도 0.0025 / 슬리피지 0.0007</t>
        </is>
      </c>
    </row>
    <row r="4160">
      <c r="A4160" t="inlineStr">
        <is>
          <t>KODEX 코스닥150|3개월 전에 샀다면|[수익극대화]+[변동성허용]</t>
        </is>
      </c>
      <c r="B4160" t="inlineStr">
        <is>
          <t>KODEX 코스닥150</t>
        </is>
      </c>
      <c r="C4160" t="inlineStr">
        <is>
          <t>229200</t>
        </is>
      </c>
      <c r="D4160" t="inlineStr">
        <is>
          <t>3개월 전에 샀다면</t>
        </is>
      </c>
      <c r="E4160" t="inlineStr">
        <is>
          <t>[수익극대화]+[변동성허용]</t>
        </is>
      </c>
      <c r="F4160" t="inlineStr">
        <is>
          <t>[수익극대화]</t>
        </is>
      </c>
      <c r="G4160" t="inlineStr">
        <is>
          <t>[변동성허용]</t>
        </is>
      </c>
      <c r="H4160" t="n">
        <v>300000</v>
      </c>
      <c r="I4160" t="n">
        <v>19810</v>
      </c>
      <c r="J4160" t="n">
        <v>16205</v>
      </c>
      <c r="K4160" t="n">
        <v>-18.2</v>
      </c>
      <c r="L4160" t="n">
        <v>0</v>
      </c>
      <c r="M4160" t="n">
        <v>0</v>
      </c>
      <c r="N4160" t="n">
        <v>0</v>
      </c>
      <c r="O4160" t="n">
        <v>0</v>
      </c>
      <c r="P4160" t="inlineStr">
        <is>
          <t>2026-03-09</t>
        </is>
      </c>
      <c r="Q4160" t="inlineStr">
        <is>
          <t>2026-06-08</t>
        </is>
      </c>
      <c r="R4160" t="inlineStr">
        <is>
          <t>+10%▶40% 익절 / +20%▶30% 익절 / +40%▶30% 익절</t>
        </is>
      </c>
      <c r="S4160" t="inlineStr">
        <is>
          <t>-5%▶50% 손절 / -10%▶30% 손절 / -15%▶20% 손절</t>
        </is>
      </c>
      <c r="T4160" t="inlineStr">
        <is>
          <t>매수 0.0005 / 매도 0.0025 / 슬리피지 0.0007</t>
        </is>
      </c>
    </row>
    <row r="4161">
      <c r="A4161" t="inlineStr">
        <is>
          <t>KODEX 코스닥150|3개월 전에 샀다면|[수익극대화]+[버티기형]</t>
        </is>
      </c>
      <c r="B4161" t="inlineStr">
        <is>
          <t>KODEX 코스닥150</t>
        </is>
      </c>
      <c r="C4161" t="inlineStr">
        <is>
          <t>229200</t>
        </is>
      </c>
      <c r="D4161" t="inlineStr">
        <is>
          <t>3개월 전에 샀다면</t>
        </is>
      </c>
      <c r="E4161" t="inlineStr">
        <is>
          <t>[수익극대화]+[버티기형]</t>
        </is>
      </c>
      <c r="F4161" t="inlineStr">
        <is>
          <t>[수익극대화]</t>
        </is>
      </c>
      <c r="G4161" t="inlineStr">
        <is>
          <t>[버티기형]</t>
        </is>
      </c>
      <c r="H4161" t="n">
        <v>300000</v>
      </c>
      <c r="I4161" t="n">
        <v>19810</v>
      </c>
      <c r="J4161" t="n">
        <v>16205</v>
      </c>
      <c r="K4161" t="n">
        <v>-18.2</v>
      </c>
      <c r="L4161" t="n">
        <v>0</v>
      </c>
      <c r="M4161" t="n">
        <v>0</v>
      </c>
      <c r="N4161" t="n">
        <v>0</v>
      </c>
      <c r="O4161" t="n">
        <v>0</v>
      </c>
      <c r="P4161" t="inlineStr">
        <is>
          <t>2026-03-09</t>
        </is>
      </c>
      <c r="Q4161" t="inlineStr">
        <is>
          <t>2026-06-08</t>
        </is>
      </c>
      <c r="R4161" t="inlineStr">
        <is>
          <t>+10%▶40% 익절 / +20%▶30% 익절 / +40%▶30% 익절</t>
        </is>
      </c>
      <c r="S4161" t="inlineStr">
        <is>
          <t>-5%▶40% 손절 / -15%▶30% 손절 / -20%▶30% 손절</t>
        </is>
      </c>
      <c r="T4161" t="inlineStr">
        <is>
          <t>매수 0.0005 / 매도 0.0025 / 슬리피지 0.0007</t>
        </is>
      </c>
    </row>
    <row r="4162">
      <c r="A4162" t="inlineStr">
        <is>
          <t>KODEX 코스닥150|6개월 전에 샀다면|[초단타]+[칼손절]</t>
        </is>
      </c>
      <c r="B4162" t="inlineStr">
        <is>
          <t>KODEX 코스닥150</t>
        </is>
      </c>
      <c r="C4162" t="inlineStr">
        <is>
          <t>229200</t>
        </is>
      </c>
      <c r="D4162" t="inlineStr">
        <is>
          <t>6개월 전에 샀다면</t>
        </is>
      </c>
      <c r="E4162" t="inlineStr">
        <is>
          <t>[초단타]+[칼손절]</t>
        </is>
      </c>
      <c r="F4162" t="inlineStr">
        <is>
          <t>[초단타]</t>
        </is>
      </c>
      <c r="G4162" t="inlineStr">
        <is>
          <t>[칼손절]</t>
        </is>
      </c>
      <c r="H4162" t="n">
        <v>300000</v>
      </c>
      <c r="I4162" t="n">
        <v>15950</v>
      </c>
      <c r="J4162" t="n">
        <v>16205</v>
      </c>
      <c r="K4162" t="n">
        <v>1.6</v>
      </c>
      <c r="L4162" t="n">
        <v>0</v>
      </c>
      <c r="M4162" t="n">
        <v>0</v>
      </c>
      <c r="N4162" t="n">
        <v>0</v>
      </c>
      <c r="O4162" t="n">
        <v>0</v>
      </c>
      <c r="P4162" t="inlineStr">
        <is>
          <t>2025-12-08</t>
        </is>
      </c>
      <c r="Q4162" t="inlineStr">
        <is>
          <t>2026-06-08</t>
        </is>
      </c>
      <c r="R4162" t="inlineStr">
        <is>
          <t>+3%▶70% 익절 / +5%▶20% 익절 / +10%▶10% 익절</t>
        </is>
      </c>
      <c r="S4162" t="inlineStr">
        <is>
          <t>-2%▶80% 손절 / -4%▶10% 손절 / -6%▶10% 손절</t>
        </is>
      </c>
      <c r="T4162" t="inlineStr">
        <is>
          <t>매수 0.0005 / 매도 0.0025 / 슬리피지 0.0007</t>
        </is>
      </c>
    </row>
    <row r="4163">
      <c r="A4163" t="inlineStr">
        <is>
          <t>KODEX 코스닥150|6개월 전에 샀다면|[초단타]+[정석방어]</t>
        </is>
      </c>
      <c r="B4163" t="inlineStr">
        <is>
          <t>KODEX 코스닥150</t>
        </is>
      </c>
      <c r="C4163" t="inlineStr">
        <is>
          <t>229200</t>
        </is>
      </c>
      <c r="D4163" t="inlineStr">
        <is>
          <t>6개월 전에 샀다면</t>
        </is>
      </c>
      <c r="E4163" t="inlineStr">
        <is>
          <t>[초단타]+[정석방어]</t>
        </is>
      </c>
      <c r="F4163" t="inlineStr">
        <is>
          <t>[초단타]</t>
        </is>
      </c>
      <c r="G4163" t="inlineStr">
        <is>
          <t>[정석방어]</t>
        </is>
      </c>
      <c r="H4163" t="n">
        <v>300000</v>
      </c>
      <c r="I4163" t="n">
        <v>15950</v>
      </c>
      <c r="J4163" t="n">
        <v>16205</v>
      </c>
      <c r="K4163" t="n">
        <v>1.6</v>
      </c>
      <c r="L4163" t="n">
        <v>0</v>
      </c>
      <c r="M4163" t="n">
        <v>0</v>
      </c>
      <c r="N4163" t="n">
        <v>0</v>
      </c>
      <c r="O4163" t="n">
        <v>0</v>
      </c>
      <c r="P4163" t="inlineStr">
        <is>
          <t>2025-12-08</t>
        </is>
      </c>
      <c r="Q4163" t="inlineStr">
        <is>
          <t>2026-06-08</t>
        </is>
      </c>
      <c r="R4163" t="inlineStr">
        <is>
          <t>+3%▶70% 익절 / +5%▶20% 익절 / +10%▶10% 익절</t>
        </is>
      </c>
      <c r="S4163" t="inlineStr">
        <is>
          <t>-3%▶70% 손절 / -5%▶20% 손절 / -10%▶10% 손절</t>
        </is>
      </c>
      <c r="T4163" t="inlineStr">
        <is>
          <t>매수 0.0005 / 매도 0.0025 / 슬리피지 0.0007</t>
        </is>
      </c>
    </row>
    <row r="4164">
      <c r="A4164" t="inlineStr">
        <is>
          <t>KODEX 코스닥150|6개월 전에 샀다면|[초단타]+[변동성허용]</t>
        </is>
      </c>
      <c r="B4164" t="inlineStr">
        <is>
          <t>KODEX 코스닥150</t>
        </is>
      </c>
      <c r="C4164" t="inlineStr">
        <is>
          <t>229200</t>
        </is>
      </c>
      <c r="D4164" t="inlineStr">
        <is>
          <t>6개월 전에 샀다면</t>
        </is>
      </c>
      <c r="E4164" t="inlineStr">
        <is>
          <t>[초단타]+[변동성허용]</t>
        </is>
      </c>
      <c r="F4164" t="inlineStr">
        <is>
          <t>[초단타]</t>
        </is>
      </c>
      <c r="G4164" t="inlineStr">
        <is>
          <t>[변동성허용]</t>
        </is>
      </c>
      <c r="H4164" t="n">
        <v>300000</v>
      </c>
      <c r="I4164" t="n">
        <v>15950</v>
      </c>
      <c r="J4164" t="n">
        <v>16205</v>
      </c>
      <c r="K4164" t="n">
        <v>1.6</v>
      </c>
      <c r="L4164" t="n">
        <v>0</v>
      </c>
      <c r="M4164" t="n">
        <v>0</v>
      </c>
      <c r="N4164" t="n">
        <v>0</v>
      </c>
      <c r="O4164" t="n">
        <v>0</v>
      </c>
      <c r="P4164" t="inlineStr">
        <is>
          <t>2025-12-08</t>
        </is>
      </c>
      <c r="Q4164" t="inlineStr">
        <is>
          <t>2026-06-08</t>
        </is>
      </c>
      <c r="R4164" t="inlineStr">
        <is>
          <t>+3%▶70% 익절 / +5%▶20% 익절 / +10%▶10% 익절</t>
        </is>
      </c>
      <c r="S4164" t="inlineStr">
        <is>
          <t>-5%▶50% 손절 / -10%▶30% 손절 / -15%▶20% 손절</t>
        </is>
      </c>
      <c r="T4164" t="inlineStr">
        <is>
          <t>매수 0.0005 / 매도 0.0025 / 슬리피지 0.0007</t>
        </is>
      </c>
    </row>
    <row r="4165">
      <c r="A4165" t="inlineStr">
        <is>
          <t>KODEX 코스닥150|6개월 전에 샀다면|[초단타]+[버티기형]</t>
        </is>
      </c>
      <c r="B4165" t="inlineStr">
        <is>
          <t>KODEX 코스닥150</t>
        </is>
      </c>
      <c r="C4165" t="inlineStr">
        <is>
          <t>229200</t>
        </is>
      </c>
      <c r="D4165" t="inlineStr">
        <is>
          <t>6개월 전에 샀다면</t>
        </is>
      </c>
      <c r="E4165" t="inlineStr">
        <is>
          <t>[초단타]+[버티기형]</t>
        </is>
      </c>
      <c r="F4165" t="inlineStr">
        <is>
          <t>[초단타]</t>
        </is>
      </c>
      <c r="G4165" t="inlineStr">
        <is>
          <t>[버티기형]</t>
        </is>
      </c>
      <c r="H4165" t="n">
        <v>300000</v>
      </c>
      <c r="I4165" t="n">
        <v>15950</v>
      </c>
      <c r="J4165" t="n">
        <v>16205</v>
      </c>
      <c r="K4165" t="n">
        <v>1.6</v>
      </c>
      <c r="L4165" t="n">
        <v>0</v>
      </c>
      <c r="M4165" t="n">
        <v>0</v>
      </c>
      <c r="N4165" t="n">
        <v>0</v>
      </c>
      <c r="O4165" t="n">
        <v>0</v>
      </c>
      <c r="P4165" t="inlineStr">
        <is>
          <t>2025-12-08</t>
        </is>
      </c>
      <c r="Q4165" t="inlineStr">
        <is>
          <t>2026-06-08</t>
        </is>
      </c>
      <c r="R4165" t="inlineStr">
        <is>
          <t>+3%▶70% 익절 / +5%▶20% 익절 / +10%▶10% 익절</t>
        </is>
      </c>
      <c r="S4165" t="inlineStr">
        <is>
          <t>-5%▶40% 손절 / -15%▶30% 손절 / -20%▶30% 손절</t>
        </is>
      </c>
      <c r="T4165" t="inlineStr">
        <is>
          <t>매수 0.0005 / 매도 0.0025 / 슬리피지 0.0007</t>
        </is>
      </c>
    </row>
    <row r="4166">
      <c r="A4166" t="inlineStr">
        <is>
          <t>KODEX 코스닥150|6개월 전에 샀다면|[단기스윙]+[칼손절]</t>
        </is>
      </c>
      <c r="B4166" t="inlineStr">
        <is>
          <t>KODEX 코스닥150</t>
        </is>
      </c>
      <c r="C4166" t="inlineStr">
        <is>
          <t>229200</t>
        </is>
      </c>
      <c r="D4166" t="inlineStr">
        <is>
          <t>6개월 전에 샀다면</t>
        </is>
      </c>
      <c r="E4166" t="inlineStr">
        <is>
          <t>[단기스윙]+[칼손절]</t>
        </is>
      </c>
      <c r="F4166" t="inlineStr">
        <is>
          <t>[단기스윙]</t>
        </is>
      </c>
      <c r="G4166" t="inlineStr">
        <is>
          <t>[칼손절]</t>
        </is>
      </c>
      <c r="H4166" t="n">
        <v>300000</v>
      </c>
      <c r="I4166" t="n">
        <v>15950</v>
      </c>
      <c r="J4166" t="n">
        <v>16205</v>
      </c>
      <c r="K4166" t="n">
        <v>1.6</v>
      </c>
      <c r="L4166" t="n">
        <v>0</v>
      </c>
      <c r="M4166" t="n">
        <v>0</v>
      </c>
      <c r="N4166" t="n">
        <v>0</v>
      </c>
      <c r="O4166" t="n">
        <v>0</v>
      </c>
      <c r="P4166" t="inlineStr">
        <is>
          <t>2025-12-08</t>
        </is>
      </c>
      <c r="Q4166" t="inlineStr">
        <is>
          <t>2026-06-08</t>
        </is>
      </c>
      <c r="R4166" t="inlineStr">
        <is>
          <t>+5%▶60% 익절 / +10%▶30% 익절 / +20%▶10% 익절</t>
        </is>
      </c>
      <c r="S4166" t="inlineStr">
        <is>
          <t>-2%▶80% 손절 / -4%▶10% 손절 / -6%▶10% 손절</t>
        </is>
      </c>
      <c r="T4166" t="inlineStr">
        <is>
          <t>매수 0.0005 / 매도 0.0025 / 슬리피지 0.0007</t>
        </is>
      </c>
    </row>
    <row r="4167">
      <c r="A4167" t="inlineStr">
        <is>
          <t>KODEX 코스닥150|6개월 전에 샀다면|[단기스윙]+[정석방어]</t>
        </is>
      </c>
      <c r="B4167" t="inlineStr">
        <is>
          <t>KODEX 코스닥150</t>
        </is>
      </c>
      <c r="C4167" t="inlineStr">
        <is>
          <t>229200</t>
        </is>
      </c>
      <c r="D4167" t="inlineStr">
        <is>
          <t>6개월 전에 샀다면</t>
        </is>
      </c>
      <c r="E4167" t="inlineStr">
        <is>
          <t>[단기스윙]+[정석방어]</t>
        </is>
      </c>
      <c r="F4167" t="inlineStr">
        <is>
          <t>[단기스윙]</t>
        </is>
      </c>
      <c r="G4167" t="inlineStr">
        <is>
          <t>[정석방어]</t>
        </is>
      </c>
      <c r="H4167" t="n">
        <v>300000</v>
      </c>
      <c r="I4167" t="n">
        <v>15950</v>
      </c>
      <c r="J4167" t="n">
        <v>16205</v>
      </c>
      <c r="K4167" t="n">
        <v>1.6</v>
      </c>
      <c r="L4167" t="n">
        <v>0</v>
      </c>
      <c r="M4167" t="n">
        <v>0</v>
      </c>
      <c r="N4167" t="n">
        <v>0</v>
      </c>
      <c r="O4167" t="n">
        <v>0</v>
      </c>
      <c r="P4167" t="inlineStr">
        <is>
          <t>2025-12-08</t>
        </is>
      </c>
      <c r="Q4167" t="inlineStr">
        <is>
          <t>2026-06-08</t>
        </is>
      </c>
      <c r="R4167" t="inlineStr">
        <is>
          <t>+5%▶60% 익절 / +10%▶30% 익절 / +20%▶10% 익절</t>
        </is>
      </c>
      <c r="S4167" t="inlineStr">
        <is>
          <t>-3%▶70% 손절 / -5%▶20% 손절 / -10%▶10% 손절</t>
        </is>
      </c>
      <c r="T4167" t="inlineStr">
        <is>
          <t>매수 0.0005 / 매도 0.0025 / 슬리피지 0.0007</t>
        </is>
      </c>
    </row>
    <row r="4168">
      <c r="A4168" t="inlineStr">
        <is>
          <t>KODEX 코스닥150|6개월 전에 샀다면|[단기스윙]+[변동성허용]</t>
        </is>
      </c>
      <c r="B4168" t="inlineStr">
        <is>
          <t>KODEX 코스닥150</t>
        </is>
      </c>
      <c r="C4168" t="inlineStr">
        <is>
          <t>229200</t>
        </is>
      </c>
      <c r="D4168" t="inlineStr">
        <is>
          <t>6개월 전에 샀다면</t>
        </is>
      </c>
      <c r="E4168" t="inlineStr">
        <is>
          <t>[단기스윙]+[변동성허용]</t>
        </is>
      </c>
      <c r="F4168" t="inlineStr">
        <is>
          <t>[단기스윙]</t>
        </is>
      </c>
      <c r="G4168" t="inlineStr">
        <is>
          <t>[변동성허용]</t>
        </is>
      </c>
      <c r="H4168" t="n">
        <v>300000</v>
      </c>
      <c r="I4168" t="n">
        <v>15950</v>
      </c>
      <c r="J4168" t="n">
        <v>16205</v>
      </c>
      <c r="K4168" t="n">
        <v>1.6</v>
      </c>
      <c r="L4168" t="n">
        <v>0</v>
      </c>
      <c r="M4168" t="n">
        <v>0</v>
      </c>
      <c r="N4168" t="n">
        <v>0</v>
      </c>
      <c r="O4168" t="n">
        <v>0</v>
      </c>
      <c r="P4168" t="inlineStr">
        <is>
          <t>2025-12-08</t>
        </is>
      </c>
      <c r="Q4168" t="inlineStr">
        <is>
          <t>2026-06-08</t>
        </is>
      </c>
      <c r="R4168" t="inlineStr">
        <is>
          <t>+5%▶60% 익절 / +10%▶30% 익절 / +20%▶10% 익절</t>
        </is>
      </c>
      <c r="S4168" t="inlineStr">
        <is>
          <t>-5%▶50% 손절 / -10%▶30% 손절 / -15%▶20% 손절</t>
        </is>
      </c>
      <c r="T4168" t="inlineStr">
        <is>
          <t>매수 0.0005 / 매도 0.0025 / 슬리피지 0.0007</t>
        </is>
      </c>
    </row>
    <row r="4169">
      <c r="A4169" t="inlineStr">
        <is>
          <t>KODEX 코스닥150|6개월 전에 샀다면|[단기스윙]+[버티기형]</t>
        </is>
      </c>
      <c r="B4169" t="inlineStr">
        <is>
          <t>KODEX 코스닥150</t>
        </is>
      </c>
      <c r="C4169" t="inlineStr">
        <is>
          <t>229200</t>
        </is>
      </c>
      <c r="D4169" t="inlineStr">
        <is>
          <t>6개월 전에 샀다면</t>
        </is>
      </c>
      <c r="E4169" t="inlineStr">
        <is>
          <t>[단기스윙]+[버티기형]</t>
        </is>
      </c>
      <c r="F4169" t="inlineStr">
        <is>
          <t>[단기스윙]</t>
        </is>
      </c>
      <c r="G4169" t="inlineStr">
        <is>
          <t>[버티기형]</t>
        </is>
      </c>
      <c r="H4169" t="n">
        <v>300000</v>
      </c>
      <c r="I4169" t="n">
        <v>15950</v>
      </c>
      <c r="J4169" t="n">
        <v>16205</v>
      </c>
      <c r="K4169" t="n">
        <v>1.6</v>
      </c>
      <c r="L4169" t="n">
        <v>0</v>
      </c>
      <c r="M4169" t="n">
        <v>0</v>
      </c>
      <c r="N4169" t="n">
        <v>0</v>
      </c>
      <c r="O4169" t="n">
        <v>0</v>
      </c>
      <c r="P4169" t="inlineStr">
        <is>
          <t>2025-12-08</t>
        </is>
      </c>
      <c r="Q4169" t="inlineStr">
        <is>
          <t>2026-06-08</t>
        </is>
      </c>
      <c r="R4169" t="inlineStr">
        <is>
          <t>+5%▶60% 익절 / +10%▶30% 익절 / +20%▶10% 익절</t>
        </is>
      </c>
      <c r="S4169" t="inlineStr">
        <is>
          <t>-5%▶40% 손절 / -15%▶30% 손절 / -20%▶30% 손절</t>
        </is>
      </c>
      <c r="T4169" t="inlineStr">
        <is>
          <t>매수 0.0005 / 매도 0.0025 / 슬리피지 0.0007</t>
        </is>
      </c>
    </row>
    <row r="4170">
      <c r="A4170" t="inlineStr">
        <is>
          <t>KODEX 코스닥150|6개월 전에 샀다면|[대표님룰]+[칼손절]</t>
        </is>
      </c>
      <c r="B4170" t="inlineStr">
        <is>
          <t>KODEX 코스닥150</t>
        </is>
      </c>
      <c r="C4170" t="inlineStr">
        <is>
          <t>229200</t>
        </is>
      </c>
      <c r="D4170" t="inlineStr">
        <is>
          <t>6개월 전에 샀다면</t>
        </is>
      </c>
      <c r="E4170" t="inlineStr">
        <is>
          <t>[대표님룰]+[칼손절]</t>
        </is>
      </c>
      <c r="F4170" t="inlineStr">
        <is>
          <t>[대표님룰]</t>
        </is>
      </c>
      <c r="G4170" t="inlineStr">
        <is>
          <t>[칼손절]</t>
        </is>
      </c>
      <c r="H4170" t="n">
        <v>300000</v>
      </c>
      <c r="I4170" t="n">
        <v>15950</v>
      </c>
      <c r="J4170" t="n">
        <v>16205</v>
      </c>
      <c r="K4170" t="n">
        <v>1.6</v>
      </c>
      <c r="L4170" t="n">
        <v>0</v>
      </c>
      <c r="M4170" t="n">
        <v>0</v>
      </c>
      <c r="N4170" t="n">
        <v>0</v>
      </c>
      <c r="O4170" t="n">
        <v>0</v>
      </c>
      <c r="P4170" t="inlineStr">
        <is>
          <t>2025-12-08</t>
        </is>
      </c>
      <c r="Q4170" t="inlineStr">
        <is>
          <t>2026-06-08</t>
        </is>
      </c>
      <c r="R4170" t="inlineStr">
        <is>
          <t>+5%▶60% 익절 / +10%▶30% 익절 / +30%▶10% 익절</t>
        </is>
      </c>
      <c r="S4170" t="inlineStr">
        <is>
          <t>-2%▶80% 손절 / -4%▶10% 손절 / -6%▶10% 손절</t>
        </is>
      </c>
      <c r="T4170" t="inlineStr">
        <is>
          <t>매수 0.0005 / 매도 0.0025 / 슬리피지 0.0007</t>
        </is>
      </c>
    </row>
    <row r="4171">
      <c r="A4171" t="inlineStr">
        <is>
          <t>KODEX 코스닥150|6개월 전에 샀다면|[대표님룰]+[정석방어]</t>
        </is>
      </c>
      <c r="B4171" t="inlineStr">
        <is>
          <t>KODEX 코스닥150</t>
        </is>
      </c>
      <c r="C4171" t="inlineStr">
        <is>
          <t>229200</t>
        </is>
      </c>
      <c r="D4171" t="inlineStr">
        <is>
          <t>6개월 전에 샀다면</t>
        </is>
      </c>
      <c r="E4171" t="inlineStr">
        <is>
          <t>[대표님룰]+[정석방어]</t>
        </is>
      </c>
      <c r="F4171" t="inlineStr">
        <is>
          <t>[대표님룰]</t>
        </is>
      </c>
      <c r="G4171" t="inlineStr">
        <is>
          <t>[정석방어]</t>
        </is>
      </c>
      <c r="H4171" t="n">
        <v>300000</v>
      </c>
      <c r="I4171" t="n">
        <v>15950</v>
      </c>
      <c r="J4171" t="n">
        <v>16205</v>
      </c>
      <c r="K4171" t="n">
        <v>1.6</v>
      </c>
      <c r="L4171" t="n">
        <v>0</v>
      </c>
      <c r="M4171" t="n">
        <v>0</v>
      </c>
      <c r="N4171" t="n">
        <v>0</v>
      </c>
      <c r="O4171" t="n">
        <v>0</v>
      </c>
      <c r="P4171" t="inlineStr">
        <is>
          <t>2025-12-08</t>
        </is>
      </c>
      <c r="Q4171" t="inlineStr">
        <is>
          <t>2026-06-08</t>
        </is>
      </c>
      <c r="R4171" t="inlineStr">
        <is>
          <t>+5%▶60% 익절 / +10%▶30% 익절 / +30%▶10% 익절</t>
        </is>
      </c>
      <c r="S4171" t="inlineStr">
        <is>
          <t>-3%▶70% 손절 / -5%▶20% 손절 / -10%▶10% 손절</t>
        </is>
      </c>
      <c r="T4171" t="inlineStr">
        <is>
          <t>매수 0.0005 / 매도 0.0025 / 슬리피지 0.0007</t>
        </is>
      </c>
    </row>
    <row r="4172">
      <c r="A4172" t="inlineStr">
        <is>
          <t>KODEX 코스닥150|6개월 전에 샀다면|[대표님룰]+[변동성허용]</t>
        </is>
      </c>
      <c r="B4172" t="inlineStr">
        <is>
          <t>KODEX 코스닥150</t>
        </is>
      </c>
      <c r="C4172" t="inlineStr">
        <is>
          <t>229200</t>
        </is>
      </c>
      <c r="D4172" t="inlineStr">
        <is>
          <t>6개월 전에 샀다면</t>
        </is>
      </c>
      <c r="E4172" t="inlineStr">
        <is>
          <t>[대표님룰]+[변동성허용]</t>
        </is>
      </c>
      <c r="F4172" t="inlineStr">
        <is>
          <t>[대표님룰]</t>
        </is>
      </c>
      <c r="G4172" t="inlineStr">
        <is>
          <t>[변동성허용]</t>
        </is>
      </c>
      <c r="H4172" t="n">
        <v>300000</v>
      </c>
      <c r="I4172" t="n">
        <v>15950</v>
      </c>
      <c r="J4172" t="n">
        <v>16205</v>
      </c>
      <c r="K4172" t="n">
        <v>1.6</v>
      </c>
      <c r="L4172" t="n">
        <v>0</v>
      </c>
      <c r="M4172" t="n">
        <v>0</v>
      </c>
      <c r="N4172" t="n">
        <v>0</v>
      </c>
      <c r="O4172" t="n">
        <v>0</v>
      </c>
      <c r="P4172" t="inlineStr">
        <is>
          <t>2025-12-08</t>
        </is>
      </c>
      <c r="Q4172" t="inlineStr">
        <is>
          <t>2026-06-08</t>
        </is>
      </c>
      <c r="R4172" t="inlineStr">
        <is>
          <t>+5%▶60% 익절 / +10%▶30% 익절 / +30%▶10% 익절</t>
        </is>
      </c>
      <c r="S4172" t="inlineStr">
        <is>
          <t>-5%▶50% 손절 / -10%▶30% 손절 / -15%▶20% 손절</t>
        </is>
      </c>
      <c r="T4172" t="inlineStr">
        <is>
          <t>매수 0.0005 / 매도 0.0025 / 슬리피지 0.0007</t>
        </is>
      </c>
    </row>
    <row r="4173">
      <c r="A4173" t="inlineStr">
        <is>
          <t>KODEX 코스닥150|6개월 전에 샀다면|[대표님룰]+[버티기형]</t>
        </is>
      </c>
      <c r="B4173" t="inlineStr">
        <is>
          <t>KODEX 코스닥150</t>
        </is>
      </c>
      <c r="C4173" t="inlineStr">
        <is>
          <t>229200</t>
        </is>
      </c>
      <c r="D4173" t="inlineStr">
        <is>
          <t>6개월 전에 샀다면</t>
        </is>
      </c>
      <c r="E4173" t="inlineStr">
        <is>
          <t>[대표님룰]+[버티기형]</t>
        </is>
      </c>
      <c r="F4173" t="inlineStr">
        <is>
          <t>[대표님룰]</t>
        </is>
      </c>
      <c r="G4173" t="inlineStr">
        <is>
          <t>[버티기형]</t>
        </is>
      </c>
      <c r="H4173" t="n">
        <v>300000</v>
      </c>
      <c r="I4173" t="n">
        <v>15950</v>
      </c>
      <c r="J4173" t="n">
        <v>16205</v>
      </c>
      <c r="K4173" t="n">
        <v>1.6</v>
      </c>
      <c r="L4173" t="n">
        <v>0</v>
      </c>
      <c r="M4173" t="n">
        <v>0</v>
      </c>
      <c r="N4173" t="n">
        <v>0</v>
      </c>
      <c r="O4173" t="n">
        <v>0</v>
      </c>
      <c r="P4173" t="inlineStr">
        <is>
          <t>2025-12-08</t>
        </is>
      </c>
      <c r="Q4173" t="inlineStr">
        <is>
          <t>2026-06-08</t>
        </is>
      </c>
      <c r="R4173" t="inlineStr">
        <is>
          <t>+5%▶60% 익절 / +10%▶30% 익절 / +30%▶10% 익절</t>
        </is>
      </c>
      <c r="S4173" t="inlineStr">
        <is>
          <t>-5%▶40% 손절 / -15%▶30% 손절 / -20%▶30% 손절</t>
        </is>
      </c>
      <c r="T4173" t="inlineStr">
        <is>
          <t>매수 0.0005 / 매도 0.0025 / 슬리피지 0.0007</t>
        </is>
      </c>
    </row>
    <row r="4174">
      <c r="A4174" t="inlineStr">
        <is>
          <t>KODEX 코스닥150|6개월 전에 샀다면|[중기추세]+[칼손절]</t>
        </is>
      </c>
      <c r="B4174" t="inlineStr">
        <is>
          <t>KODEX 코스닥150</t>
        </is>
      </c>
      <c r="C4174" t="inlineStr">
        <is>
          <t>229200</t>
        </is>
      </c>
      <c r="D4174" t="inlineStr">
        <is>
          <t>6개월 전에 샀다면</t>
        </is>
      </c>
      <c r="E4174" t="inlineStr">
        <is>
          <t>[중기추세]+[칼손절]</t>
        </is>
      </c>
      <c r="F4174" t="inlineStr">
        <is>
          <t>[중기추세]</t>
        </is>
      </c>
      <c r="G4174" t="inlineStr">
        <is>
          <t>[칼손절]</t>
        </is>
      </c>
      <c r="H4174" t="n">
        <v>300000</v>
      </c>
      <c r="I4174" t="n">
        <v>15950</v>
      </c>
      <c r="J4174" t="n">
        <v>16205</v>
      </c>
      <c r="K4174" t="n">
        <v>1.6</v>
      </c>
      <c r="L4174" t="n">
        <v>0</v>
      </c>
      <c r="M4174" t="n">
        <v>0</v>
      </c>
      <c r="N4174" t="n">
        <v>0</v>
      </c>
      <c r="O4174" t="n">
        <v>0</v>
      </c>
      <c r="P4174" t="inlineStr">
        <is>
          <t>2025-12-08</t>
        </is>
      </c>
      <c r="Q4174" t="inlineStr">
        <is>
          <t>2026-06-08</t>
        </is>
      </c>
      <c r="R4174" t="inlineStr">
        <is>
          <t>+10%▶50% 익절 / +20%▶30% 익절 / +30%▶20% 익절</t>
        </is>
      </c>
      <c r="S4174" t="inlineStr">
        <is>
          <t>-2%▶80% 손절 / -4%▶10% 손절 / -6%▶10% 손절</t>
        </is>
      </c>
      <c r="T4174" t="inlineStr">
        <is>
          <t>매수 0.0005 / 매도 0.0025 / 슬리피지 0.0007</t>
        </is>
      </c>
    </row>
    <row r="4175">
      <c r="A4175" t="inlineStr">
        <is>
          <t>KODEX 코스닥150|6개월 전에 샀다면|[중기추세]+[정석방어]</t>
        </is>
      </c>
      <c r="B4175" t="inlineStr">
        <is>
          <t>KODEX 코스닥150</t>
        </is>
      </c>
      <c r="C4175" t="inlineStr">
        <is>
          <t>229200</t>
        </is>
      </c>
      <c r="D4175" t="inlineStr">
        <is>
          <t>6개월 전에 샀다면</t>
        </is>
      </c>
      <c r="E4175" t="inlineStr">
        <is>
          <t>[중기추세]+[정석방어]</t>
        </is>
      </c>
      <c r="F4175" t="inlineStr">
        <is>
          <t>[중기추세]</t>
        </is>
      </c>
      <c r="G4175" t="inlineStr">
        <is>
          <t>[정석방어]</t>
        </is>
      </c>
      <c r="H4175" t="n">
        <v>300000</v>
      </c>
      <c r="I4175" t="n">
        <v>15950</v>
      </c>
      <c r="J4175" t="n">
        <v>16205</v>
      </c>
      <c r="K4175" t="n">
        <v>1.6</v>
      </c>
      <c r="L4175" t="n">
        <v>0</v>
      </c>
      <c r="M4175" t="n">
        <v>0</v>
      </c>
      <c r="N4175" t="n">
        <v>0</v>
      </c>
      <c r="O4175" t="n">
        <v>0</v>
      </c>
      <c r="P4175" t="inlineStr">
        <is>
          <t>2025-12-08</t>
        </is>
      </c>
      <c r="Q4175" t="inlineStr">
        <is>
          <t>2026-06-08</t>
        </is>
      </c>
      <c r="R4175" t="inlineStr">
        <is>
          <t>+10%▶50% 익절 / +20%▶30% 익절 / +30%▶20% 익절</t>
        </is>
      </c>
      <c r="S4175" t="inlineStr">
        <is>
          <t>-3%▶70% 손절 / -5%▶20% 손절 / -10%▶10% 손절</t>
        </is>
      </c>
      <c r="T4175" t="inlineStr">
        <is>
          <t>매수 0.0005 / 매도 0.0025 / 슬리피지 0.0007</t>
        </is>
      </c>
    </row>
    <row r="4176">
      <c r="A4176" t="inlineStr">
        <is>
          <t>KODEX 코스닥150|6개월 전에 샀다면|[중기추세]+[변동성허용]</t>
        </is>
      </c>
      <c r="B4176" t="inlineStr">
        <is>
          <t>KODEX 코스닥150</t>
        </is>
      </c>
      <c r="C4176" t="inlineStr">
        <is>
          <t>229200</t>
        </is>
      </c>
      <c r="D4176" t="inlineStr">
        <is>
          <t>6개월 전에 샀다면</t>
        </is>
      </c>
      <c r="E4176" t="inlineStr">
        <is>
          <t>[중기추세]+[변동성허용]</t>
        </is>
      </c>
      <c r="F4176" t="inlineStr">
        <is>
          <t>[중기추세]</t>
        </is>
      </c>
      <c r="G4176" t="inlineStr">
        <is>
          <t>[변동성허용]</t>
        </is>
      </c>
      <c r="H4176" t="n">
        <v>300000</v>
      </c>
      <c r="I4176" t="n">
        <v>15950</v>
      </c>
      <c r="J4176" t="n">
        <v>16205</v>
      </c>
      <c r="K4176" t="n">
        <v>1.6</v>
      </c>
      <c r="L4176" t="n">
        <v>0</v>
      </c>
      <c r="M4176" t="n">
        <v>0</v>
      </c>
      <c r="N4176" t="n">
        <v>0</v>
      </c>
      <c r="O4176" t="n">
        <v>0</v>
      </c>
      <c r="P4176" t="inlineStr">
        <is>
          <t>2025-12-08</t>
        </is>
      </c>
      <c r="Q4176" t="inlineStr">
        <is>
          <t>2026-06-08</t>
        </is>
      </c>
      <c r="R4176" t="inlineStr">
        <is>
          <t>+10%▶50% 익절 / +20%▶30% 익절 / +30%▶20% 익절</t>
        </is>
      </c>
      <c r="S4176" t="inlineStr">
        <is>
          <t>-5%▶50% 손절 / -10%▶30% 손절 / -15%▶20% 손절</t>
        </is>
      </c>
      <c r="T4176" t="inlineStr">
        <is>
          <t>매수 0.0005 / 매도 0.0025 / 슬리피지 0.0007</t>
        </is>
      </c>
    </row>
    <row r="4177">
      <c r="A4177" t="inlineStr">
        <is>
          <t>KODEX 코스닥150|6개월 전에 샀다면|[중기추세]+[버티기형]</t>
        </is>
      </c>
      <c r="B4177" t="inlineStr">
        <is>
          <t>KODEX 코스닥150</t>
        </is>
      </c>
      <c r="C4177" t="inlineStr">
        <is>
          <t>229200</t>
        </is>
      </c>
      <c r="D4177" t="inlineStr">
        <is>
          <t>6개월 전에 샀다면</t>
        </is>
      </c>
      <c r="E4177" t="inlineStr">
        <is>
          <t>[중기추세]+[버티기형]</t>
        </is>
      </c>
      <c r="F4177" t="inlineStr">
        <is>
          <t>[중기추세]</t>
        </is>
      </c>
      <c r="G4177" t="inlineStr">
        <is>
          <t>[버티기형]</t>
        </is>
      </c>
      <c r="H4177" t="n">
        <v>300000</v>
      </c>
      <c r="I4177" t="n">
        <v>15950</v>
      </c>
      <c r="J4177" t="n">
        <v>16205</v>
      </c>
      <c r="K4177" t="n">
        <v>1.6</v>
      </c>
      <c r="L4177" t="n">
        <v>0</v>
      </c>
      <c r="M4177" t="n">
        <v>0</v>
      </c>
      <c r="N4177" t="n">
        <v>0</v>
      </c>
      <c r="O4177" t="n">
        <v>0</v>
      </c>
      <c r="P4177" t="inlineStr">
        <is>
          <t>2025-12-08</t>
        </is>
      </c>
      <c r="Q4177" t="inlineStr">
        <is>
          <t>2026-06-08</t>
        </is>
      </c>
      <c r="R4177" t="inlineStr">
        <is>
          <t>+10%▶50% 익절 / +20%▶30% 익절 / +30%▶20% 익절</t>
        </is>
      </c>
      <c r="S4177" t="inlineStr">
        <is>
          <t>-5%▶40% 손절 / -15%▶30% 손절 / -20%▶30% 손절</t>
        </is>
      </c>
      <c r="T4177" t="inlineStr">
        <is>
          <t>매수 0.0005 / 매도 0.0025 / 슬리피지 0.0007</t>
        </is>
      </c>
    </row>
    <row r="4178">
      <c r="A4178" t="inlineStr">
        <is>
          <t>KODEX 코스닥150|6개월 전에 샀다면|[수익극대화]+[칼손절]</t>
        </is>
      </c>
      <c r="B4178" t="inlineStr">
        <is>
          <t>KODEX 코스닥150</t>
        </is>
      </c>
      <c r="C4178" t="inlineStr">
        <is>
          <t>229200</t>
        </is>
      </c>
      <c r="D4178" t="inlineStr">
        <is>
          <t>6개월 전에 샀다면</t>
        </is>
      </c>
      <c r="E4178" t="inlineStr">
        <is>
          <t>[수익극대화]+[칼손절]</t>
        </is>
      </c>
      <c r="F4178" t="inlineStr">
        <is>
          <t>[수익극대화]</t>
        </is>
      </c>
      <c r="G4178" t="inlineStr">
        <is>
          <t>[칼손절]</t>
        </is>
      </c>
      <c r="H4178" t="n">
        <v>300000</v>
      </c>
      <c r="I4178" t="n">
        <v>15950</v>
      </c>
      <c r="J4178" t="n">
        <v>16205</v>
      </c>
      <c r="K4178" t="n">
        <v>1.6</v>
      </c>
      <c r="L4178" t="n">
        <v>0</v>
      </c>
      <c r="M4178" t="n">
        <v>0</v>
      </c>
      <c r="N4178" t="n">
        <v>0</v>
      </c>
      <c r="O4178" t="n">
        <v>0</v>
      </c>
      <c r="P4178" t="inlineStr">
        <is>
          <t>2025-12-08</t>
        </is>
      </c>
      <c r="Q4178" t="inlineStr">
        <is>
          <t>2026-06-08</t>
        </is>
      </c>
      <c r="R4178" t="inlineStr">
        <is>
          <t>+10%▶40% 익절 / +20%▶30% 익절 / +40%▶30% 익절</t>
        </is>
      </c>
      <c r="S4178" t="inlineStr">
        <is>
          <t>-2%▶80% 손절 / -4%▶10% 손절 / -6%▶10% 손절</t>
        </is>
      </c>
      <c r="T4178" t="inlineStr">
        <is>
          <t>매수 0.0005 / 매도 0.0025 / 슬리피지 0.0007</t>
        </is>
      </c>
    </row>
    <row r="4179">
      <c r="A4179" t="inlineStr">
        <is>
          <t>KODEX 코스닥150|6개월 전에 샀다면|[수익극대화]+[정석방어]</t>
        </is>
      </c>
      <c r="B4179" t="inlineStr">
        <is>
          <t>KODEX 코스닥150</t>
        </is>
      </c>
      <c r="C4179" t="inlineStr">
        <is>
          <t>229200</t>
        </is>
      </c>
      <c r="D4179" t="inlineStr">
        <is>
          <t>6개월 전에 샀다면</t>
        </is>
      </c>
      <c r="E4179" t="inlineStr">
        <is>
          <t>[수익극대화]+[정석방어]</t>
        </is>
      </c>
      <c r="F4179" t="inlineStr">
        <is>
          <t>[수익극대화]</t>
        </is>
      </c>
      <c r="G4179" t="inlineStr">
        <is>
          <t>[정석방어]</t>
        </is>
      </c>
      <c r="H4179" t="n">
        <v>300000</v>
      </c>
      <c r="I4179" t="n">
        <v>15950</v>
      </c>
      <c r="J4179" t="n">
        <v>16205</v>
      </c>
      <c r="K4179" t="n">
        <v>1.6</v>
      </c>
      <c r="L4179" t="n">
        <v>0</v>
      </c>
      <c r="M4179" t="n">
        <v>0</v>
      </c>
      <c r="N4179" t="n">
        <v>0</v>
      </c>
      <c r="O4179" t="n">
        <v>0</v>
      </c>
      <c r="P4179" t="inlineStr">
        <is>
          <t>2025-12-08</t>
        </is>
      </c>
      <c r="Q4179" t="inlineStr">
        <is>
          <t>2026-06-08</t>
        </is>
      </c>
      <c r="R4179" t="inlineStr">
        <is>
          <t>+10%▶40% 익절 / +20%▶30% 익절 / +40%▶30% 익절</t>
        </is>
      </c>
      <c r="S4179" t="inlineStr">
        <is>
          <t>-3%▶70% 손절 / -5%▶20% 손절 / -10%▶10% 손절</t>
        </is>
      </c>
      <c r="T4179" t="inlineStr">
        <is>
          <t>매수 0.0005 / 매도 0.0025 / 슬리피지 0.0007</t>
        </is>
      </c>
    </row>
    <row r="4180">
      <c r="A4180" t="inlineStr">
        <is>
          <t>KODEX 코스닥150|6개월 전에 샀다면|[수익극대화]+[변동성허용]</t>
        </is>
      </c>
      <c r="B4180" t="inlineStr">
        <is>
          <t>KODEX 코스닥150</t>
        </is>
      </c>
      <c r="C4180" t="inlineStr">
        <is>
          <t>229200</t>
        </is>
      </c>
      <c r="D4180" t="inlineStr">
        <is>
          <t>6개월 전에 샀다면</t>
        </is>
      </c>
      <c r="E4180" t="inlineStr">
        <is>
          <t>[수익극대화]+[변동성허용]</t>
        </is>
      </c>
      <c r="F4180" t="inlineStr">
        <is>
          <t>[수익극대화]</t>
        </is>
      </c>
      <c r="G4180" t="inlineStr">
        <is>
          <t>[변동성허용]</t>
        </is>
      </c>
      <c r="H4180" t="n">
        <v>300000</v>
      </c>
      <c r="I4180" t="n">
        <v>15950</v>
      </c>
      <c r="J4180" t="n">
        <v>16205</v>
      </c>
      <c r="K4180" t="n">
        <v>1.6</v>
      </c>
      <c r="L4180" t="n">
        <v>0</v>
      </c>
      <c r="M4180" t="n">
        <v>0</v>
      </c>
      <c r="N4180" t="n">
        <v>0</v>
      </c>
      <c r="O4180" t="n">
        <v>0</v>
      </c>
      <c r="P4180" t="inlineStr">
        <is>
          <t>2025-12-08</t>
        </is>
      </c>
      <c r="Q4180" t="inlineStr">
        <is>
          <t>2026-06-08</t>
        </is>
      </c>
      <c r="R4180" t="inlineStr">
        <is>
          <t>+10%▶40% 익절 / +20%▶30% 익절 / +40%▶30% 익절</t>
        </is>
      </c>
      <c r="S4180" t="inlineStr">
        <is>
          <t>-5%▶50% 손절 / -10%▶30% 손절 / -15%▶20% 손절</t>
        </is>
      </c>
      <c r="T4180" t="inlineStr">
        <is>
          <t>매수 0.0005 / 매도 0.0025 / 슬리피지 0.0007</t>
        </is>
      </c>
    </row>
    <row r="4181">
      <c r="A4181" t="inlineStr">
        <is>
          <t>KODEX 코스닥150|6개월 전에 샀다면|[수익극대화]+[버티기형]</t>
        </is>
      </c>
      <c r="B4181" t="inlineStr">
        <is>
          <t>KODEX 코스닥150</t>
        </is>
      </c>
      <c r="C4181" t="inlineStr">
        <is>
          <t>229200</t>
        </is>
      </c>
      <c r="D4181" t="inlineStr">
        <is>
          <t>6개월 전에 샀다면</t>
        </is>
      </c>
      <c r="E4181" t="inlineStr">
        <is>
          <t>[수익극대화]+[버티기형]</t>
        </is>
      </c>
      <c r="F4181" t="inlineStr">
        <is>
          <t>[수익극대화]</t>
        </is>
      </c>
      <c r="G4181" t="inlineStr">
        <is>
          <t>[버티기형]</t>
        </is>
      </c>
      <c r="H4181" t="n">
        <v>300000</v>
      </c>
      <c r="I4181" t="n">
        <v>15950</v>
      </c>
      <c r="J4181" t="n">
        <v>16205</v>
      </c>
      <c r="K4181" t="n">
        <v>1.6</v>
      </c>
      <c r="L4181" t="n">
        <v>0</v>
      </c>
      <c r="M4181" t="n">
        <v>0</v>
      </c>
      <c r="N4181" t="n">
        <v>0</v>
      </c>
      <c r="O4181" t="n">
        <v>0</v>
      </c>
      <c r="P4181" t="inlineStr">
        <is>
          <t>2025-12-08</t>
        </is>
      </c>
      <c r="Q4181" t="inlineStr">
        <is>
          <t>2026-06-08</t>
        </is>
      </c>
      <c r="R4181" t="inlineStr">
        <is>
          <t>+10%▶40% 익절 / +20%▶30% 익절 / +40%▶30% 익절</t>
        </is>
      </c>
      <c r="S4181" t="inlineStr">
        <is>
          <t>-5%▶40% 손절 / -15%▶30% 손절 / -20%▶30% 손절</t>
        </is>
      </c>
      <c r="T4181" t="inlineStr">
        <is>
          <t>매수 0.0005 / 매도 0.0025 / 슬리피지 0.0007</t>
        </is>
      </c>
    </row>
    <row r="4182">
      <c r="A4182" t="inlineStr">
        <is>
          <t>KODEX 코스닥150|전체 평가기간|[초단타]+[칼손절]</t>
        </is>
      </c>
      <c r="B4182" t="inlineStr">
        <is>
          <t>KODEX 코스닥150</t>
        </is>
      </c>
      <c r="C4182" t="inlineStr">
        <is>
          <t>229200</t>
        </is>
      </c>
      <c r="D4182" t="inlineStr">
        <is>
          <t>전체 평가기간</t>
        </is>
      </c>
      <c r="E4182" t="inlineStr">
        <is>
          <t>[초단타]+[칼손절]</t>
        </is>
      </c>
      <c r="F4182" t="inlineStr">
        <is>
          <t>[초단타]</t>
        </is>
      </c>
      <c r="G4182" t="inlineStr">
        <is>
          <t>[칼손절]</t>
        </is>
      </c>
      <c r="H4182" t="n">
        <v>300000</v>
      </c>
      <c r="I4182" t="n">
        <v>15820</v>
      </c>
      <c r="J4182" t="n">
        <v>16205</v>
      </c>
      <c r="K4182" t="n">
        <v>2.43</v>
      </c>
      <c r="L4182" t="n">
        <v>0</v>
      </c>
      <c r="M4182" t="n">
        <v>0</v>
      </c>
      <c r="N4182" t="n">
        <v>0</v>
      </c>
      <c r="O4182" t="n">
        <v>0</v>
      </c>
      <c r="P4182" t="inlineStr">
        <is>
          <t>2026-01-02</t>
        </is>
      </c>
      <c r="Q4182" t="inlineStr">
        <is>
          <t>2026-06-08</t>
        </is>
      </c>
      <c r="R4182" t="inlineStr">
        <is>
          <t>+3%▶70% 익절 / +5%▶20% 익절 / +10%▶10% 익절</t>
        </is>
      </c>
      <c r="S4182" t="inlineStr">
        <is>
          <t>-2%▶80% 손절 / -4%▶10% 손절 / -6%▶10% 손절</t>
        </is>
      </c>
      <c r="T4182" t="inlineStr">
        <is>
          <t>매수 0.0005 / 매도 0.0025 / 슬리피지 0.0007</t>
        </is>
      </c>
    </row>
    <row r="4183">
      <c r="A4183" t="inlineStr">
        <is>
          <t>KODEX 코스닥150|전체 평가기간|[초단타]+[정석방어]</t>
        </is>
      </c>
      <c r="B4183" t="inlineStr">
        <is>
          <t>KODEX 코스닥150</t>
        </is>
      </c>
      <c r="C4183" t="inlineStr">
        <is>
          <t>229200</t>
        </is>
      </c>
      <c r="D4183" t="inlineStr">
        <is>
          <t>전체 평가기간</t>
        </is>
      </c>
      <c r="E4183" t="inlineStr">
        <is>
          <t>[초단타]+[정석방어]</t>
        </is>
      </c>
      <c r="F4183" t="inlineStr">
        <is>
          <t>[초단타]</t>
        </is>
      </c>
      <c r="G4183" t="inlineStr">
        <is>
          <t>[정석방어]</t>
        </is>
      </c>
      <c r="H4183" t="n">
        <v>300000</v>
      </c>
      <c r="I4183" t="n">
        <v>15820</v>
      </c>
      <c r="J4183" t="n">
        <v>16205</v>
      </c>
      <c r="K4183" t="n">
        <v>2.43</v>
      </c>
      <c r="L4183" t="n">
        <v>0</v>
      </c>
      <c r="M4183" t="n">
        <v>0</v>
      </c>
      <c r="N4183" t="n">
        <v>0</v>
      </c>
      <c r="O4183" t="n">
        <v>0</v>
      </c>
      <c r="P4183" t="inlineStr">
        <is>
          <t>2026-01-02</t>
        </is>
      </c>
      <c r="Q4183" t="inlineStr">
        <is>
          <t>2026-06-08</t>
        </is>
      </c>
      <c r="R4183" t="inlineStr">
        <is>
          <t>+3%▶70% 익절 / +5%▶20% 익절 / +10%▶10% 익절</t>
        </is>
      </c>
      <c r="S4183" t="inlineStr">
        <is>
          <t>-3%▶70% 손절 / -5%▶20% 손절 / -10%▶10% 손절</t>
        </is>
      </c>
      <c r="T4183" t="inlineStr">
        <is>
          <t>매수 0.0005 / 매도 0.0025 / 슬리피지 0.0007</t>
        </is>
      </c>
    </row>
    <row r="4184">
      <c r="A4184" t="inlineStr">
        <is>
          <t>KODEX 코스닥150|전체 평가기간|[초단타]+[변동성허용]</t>
        </is>
      </c>
      <c r="B4184" t="inlineStr">
        <is>
          <t>KODEX 코스닥150</t>
        </is>
      </c>
      <c r="C4184" t="inlineStr">
        <is>
          <t>229200</t>
        </is>
      </c>
      <c r="D4184" t="inlineStr">
        <is>
          <t>전체 평가기간</t>
        </is>
      </c>
      <c r="E4184" t="inlineStr">
        <is>
          <t>[초단타]+[변동성허용]</t>
        </is>
      </c>
      <c r="F4184" t="inlineStr">
        <is>
          <t>[초단타]</t>
        </is>
      </c>
      <c r="G4184" t="inlineStr">
        <is>
          <t>[변동성허용]</t>
        </is>
      </c>
      <c r="H4184" t="n">
        <v>300000</v>
      </c>
      <c r="I4184" t="n">
        <v>15820</v>
      </c>
      <c r="J4184" t="n">
        <v>16205</v>
      </c>
      <c r="K4184" t="n">
        <v>2.43</v>
      </c>
      <c r="L4184" t="n">
        <v>0</v>
      </c>
      <c r="M4184" t="n">
        <v>0</v>
      </c>
      <c r="N4184" t="n">
        <v>0</v>
      </c>
      <c r="O4184" t="n">
        <v>0</v>
      </c>
      <c r="P4184" t="inlineStr">
        <is>
          <t>2026-01-02</t>
        </is>
      </c>
      <c r="Q4184" t="inlineStr">
        <is>
          <t>2026-06-08</t>
        </is>
      </c>
      <c r="R4184" t="inlineStr">
        <is>
          <t>+3%▶70% 익절 / +5%▶20% 익절 / +10%▶10% 익절</t>
        </is>
      </c>
      <c r="S4184" t="inlineStr">
        <is>
          <t>-5%▶50% 손절 / -10%▶30% 손절 / -15%▶20% 손절</t>
        </is>
      </c>
      <c r="T4184" t="inlineStr">
        <is>
          <t>매수 0.0005 / 매도 0.0025 / 슬리피지 0.0007</t>
        </is>
      </c>
    </row>
    <row r="4185">
      <c r="A4185" t="inlineStr">
        <is>
          <t>KODEX 코스닥150|전체 평가기간|[초단타]+[버티기형]</t>
        </is>
      </c>
      <c r="B4185" t="inlineStr">
        <is>
          <t>KODEX 코스닥150</t>
        </is>
      </c>
      <c r="C4185" t="inlineStr">
        <is>
          <t>229200</t>
        </is>
      </c>
      <c r="D4185" t="inlineStr">
        <is>
          <t>전체 평가기간</t>
        </is>
      </c>
      <c r="E4185" t="inlineStr">
        <is>
          <t>[초단타]+[버티기형]</t>
        </is>
      </c>
      <c r="F4185" t="inlineStr">
        <is>
          <t>[초단타]</t>
        </is>
      </c>
      <c r="G4185" t="inlineStr">
        <is>
          <t>[버티기형]</t>
        </is>
      </c>
      <c r="H4185" t="n">
        <v>300000</v>
      </c>
      <c r="I4185" t="n">
        <v>15820</v>
      </c>
      <c r="J4185" t="n">
        <v>16205</v>
      </c>
      <c r="K4185" t="n">
        <v>2.43</v>
      </c>
      <c r="L4185" t="n">
        <v>0</v>
      </c>
      <c r="M4185" t="n">
        <v>0</v>
      </c>
      <c r="N4185" t="n">
        <v>0</v>
      </c>
      <c r="O4185" t="n">
        <v>0</v>
      </c>
      <c r="P4185" t="inlineStr">
        <is>
          <t>2026-01-02</t>
        </is>
      </c>
      <c r="Q4185" t="inlineStr">
        <is>
          <t>2026-06-08</t>
        </is>
      </c>
      <c r="R4185" t="inlineStr">
        <is>
          <t>+3%▶70% 익절 / +5%▶20% 익절 / +10%▶10% 익절</t>
        </is>
      </c>
      <c r="S4185" t="inlineStr">
        <is>
          <t>-5%▶40% 손절 / -15%▶30% 손절 / -20%▶30% 손절</t>
        </is>
      </c>
      <c r="T4185" t="inlineStr">
        <is>
          <t>매수 0.0005 / 매도 0.0025 / 슬리피지 0.0007</t>
        </is>
      </c>
    </row>
    <row r="4186">
      <c r="A4186" t="inlineStr">
        <is>
          <t>KODEX 코스닥150|전체 평가기간|[단기스윙]+[칼손절]</t>
        </is>
      </c>
      <c r="B4186" t="inlineStr">
        <is>
          <t>KODEX 코스닥150</t>
        </is>
      </c>
      <c r="C4186" t="inlineStr">
        <is>
          <t>229200</t>
        </is>
      </c>
      <c r="D4186" t="inlineStr">
        <is>
          <t>전체 평가기간</t>
        </is>
      </c>
      <c r="E4186" t="inlineStr">
        <is>
          <t>[단기스윙]+[칼손절]</t>
        </is>
      </c>
      <c r="F4186" t="inlineStr">
        <is>
          <t>[단기스윙]</t>
        </is>
      </c>
      <c r="G4186" t="inlineStr">
        <is>
          <t>[칼손절]</t>
        </is>
      </c>
      <c r="H4186" t="n">
        <v>300000</v>
      </c>
      <c r="I4186" t="n">
        <v>15820</v>
      </c>
      <c r="J4186" t="n">
        <v>16205</v>
      </c>
      <c r="K4186" t="n">
        <v>2.43</v>
      </c>
      <c r="L4186" t="n">
        <v>0</v>
      </c>
      <c r="M4186" t="n">
        <v>0</v>
      </c>
      <c r="N4186" t="n">
        <v>0</v>
      </c>
      <c r="O4186" t="n">
        <v>0</v>
      </c>
      <c r="P4186" t="inlineStr">
        <is>
          <t>2026-01-02</t>
        </is>
      </c>
      <c r="Q4186" t="inlineStr">
        <is>
          <t>2026-06-08</t>
        </is>
      </c>
      <c r="R4186" t="inlineStr">
        <is>
          <t>+5%▶60% 익절 / +10%▶30% 익절 / +20%▶10% 익절</t>
        </is>
      </c>
      <c r="S4186" t="inlineStr">
        <is>
          <t>-2%▶80% 손절 / -4%▶10% 손절 / -6%▶10% 손절</t>
        </is>
      </c>
      <c r="T4186" t="inlineStr">
        <is>
          <t>매수 0.0005 / 매도 0.0025 / 슬리피지 0.0007</t>
        </is>
      </c>
    </row>
    <row r="4187">
      <c r="A4187" t="inlineStr">
        <is>
          <t>KODEX 코스닥150|전체 평가기간|[단기스윙]+[정석방어]</t>
        </is>
      </c>
      <c r="B4187" t="inlineStr">
        <is>
          <t>KODEX 코스닥150</t>
        </is>
      </c>
      <c r="C4187" t="inlineStr">
        <is>
          <t>229200</t>
        </is>
      </c>
      <c r="D4187" t="inlineStr">
        <is>
          <t>전체 평가기간</t>
        </is>
      </c>
      <c r="E4187" t="inlineStr">
        <is>
          <t>[단기스윙]+[정석방어]</t>
        </is>
      </c>
      <c r="F4187" t="inlineStr">
        <is>
          <t>[단기스윙]</t>
        </is>
      </c>
      <c r="G4187" t="inlineStr">
        <is>
          <t>[정석방어]</t>
        </is>
      </c>
      <c r="H4187" t="n">
        <v>300000</v>
      </c>
      <c r="I4187" t="n">
        <v>15820</v>
      </c>
      <c r="J4187" t="n">
        <v>16205</v>
      </c>
      <c r="K4187" t="n">
        <v>2.43</v>
      </c>
      <c r="L4187" t="n">
        <v>0</v>
      </c>
      <c r="M4187" t="n">
        <v>0</v>
      </c>
      <c r="N4187" t="n">
        <v>0</v>
      </c>
      <c r="O4187" t="n">
        <v>0</v>
      </c>
      <c r="P4187" t="inlineStr">
        <is>
          <t>2026-01-02</t>
        </is>
      </c>
      <c r="Q4187" t="inlineStr">
        <is>
          <t>2026-06-08</t>
        </is>
      </c>
      <c r="R4187" t="inlineStr">
        <is>
          <t>+5%▶60% 익절 / +10%▶30% 익절 / +20%▶10% 익절</t>
        </is>
      </c>
      <c r="S4187" t="inlineStr">
        <is>
          <t>-3%▶70% 손절 / -5%▶20% 손절 / -10%▶10% 손절</t>
        </is>
      </c>
      <c r="T4187" t="inlineStr">
        <is>
          <t>매수 0.0005 / 매도 0.0025 / 슬리피지 0.0007</t>
        </is>
      </c>
    </row>
    <row r="4188">
      <c r="A4188" t="inlineStr">
        <is>
          <t>KODEX 코스닥150|전체 평가기간|[단기스윙]+[변동성허용]</t>
        </is>
      </c>
      <c r="B4188" t="inlineStr">
        <is>
          <t>KODEX 코스닥150</t>
        </is>
      </c>
      <c r="C4188" t="inlineStr">
        <is>
          <t>229200</t>
        </is>
      </c>
      <c r="D4188" t="inlineStr">
        <is>
          <t>전체 평가기간</t>
        </is>
      </c>
      <c r="E4188" t="inlineStr">
        <is>
          <t>[단기스윙]+[변동성허용]</t>
        </is>
      </c>
      <c r="F4188" t="inlineStr">
        <is>
          <t>[단기스윙]</t>
        </is>
      </c>
      <c r="G4188" t="inlineStr">
        <is>
          <t>[변동성허용]</t>
        </is>
      </c>
      <c r="H4188" t="n">
        <v>300000</v>
      </c>
      <c r="I4188" t="n">
        <v>15820</v>
      </c>
      <c r="J4188" t="n">
        <v>16205</v>
      </c>
      <c r="K4188" t="n">
        <v>2.43</v>
      </c>
      <c r="L4188" t="n">
        <v>0</v>
      </c>
      <c r="M4188" t="n">
        <v>0</v>
      </c>
      <c r="N4188" t="n">
        <v>0</v>
      </c>
      <c r="O4188" t="n">
        <v>0</v>
      </c>
      <c r="P4188" t="inlineStr">
        <is>
          <t>2026-01-02</t>
        </is>
      </c>
      <c r="Q4188" t="inlineStr">
        <is>
          <t>2026-06-08</t>
        </is>
      </c>
      <c r="R4188" t="inlineStr">
        <is>
          <t>+5%▶60% 익절 / +10%▶30% 익절 / +20%▶10% 익절</t>
        </is>
      </c>
      <c r="S4188" t="inlineStr">
        <is>
          <t>-5%▶50% 손절 / -10%▶30% 손절 / -15%▶20% 손절</t>
        </is>
      </c>
      <c r="T4188" t="inlineStr">
        <is>
          <t>매수 0.0005 / 매도 0.0025 / 슬리피지 0.0007</t>
        </is>
      </c>
    </row>
    <row r="4189">
      <c r="A4189" t="inlineStr">
        <is>
          <t>KODEX 코스닥150|전체 평가기간|[단기스윙]+[버티기형]</t>
        </is>
      </c>
      <c r="B4189" t="inlineStr">
        <is>
          <t>KODEX 코스닥150</t>
        </is>
      </c>
      <c r="C4189" t="inlineStr">
        <is>
          <t>229200</t>
        </is>
      </c>
      <c r="D4189" t="inlineStr">
        <is>
          <t>전체 평가기간</t>
        </is>
      </c>
      <c r="E4189" t="inlineStr">
        <is>
          <t>[단기스윙]+[버티기형]</t>
        </is>
      </c>
      <c r="F4189" t="inlineStr">
        <is>
          <t>[단기스윙]</t>
        </is>
      </c>
      <c r="G4189" t="inlineStr">
        <is>
          <t>[버티기형]</t>
        </is>
      </c>
      <c r="H4189" t="n">
        <v>300000</v>
      </c>
      <c r="I4189" t="n">
        <v>15820</v>
      </c>
      <c r="J4189" t="n">
        <v>16205</v>
      </c>
      <c r="K4189" t="n">
        <v>2.43</v>
      </c>
      <c r="L4189" t="n">
        <v>0</v>
      </c>
      <c r="M4189" t="n">
        <v>0</v>
      </c>
      <c r="N4189" t="n">
        <v>0</v>
      </c>
      <c r="O4189" t="n">
        <v>0</v>
      </c>
      <c r="P4189" t="inlineStr">
        <is>
          <t>2026-01-02</t>
        </is>
      </c>
      <c r="Q4189" t="inlineStr">
        <is>
          <t>2026-06-08</t>
        </is>
      </c>
      <c r="R4189" t="inlineStr">
        <is>
          <t>+5%▶60% 익절 / +10%▶30% 익절 / +20%▶10% 익절</t>
        </is>
      </c>
      <c r="S4189" t="inlineStr">
        <is>
          <t>-5%▶40% 손절 / -15%▶30% 손절 / -20%▶30% 손절</t>
        </is>
      </c>
      <c r="T4189" t="inlineStr">
        <is>
          <t>매수 0.0005 / 매도 0.0025 / 슬리피지 0.0007</t>
        </is>
      </c>
    </row>
    <row r="4190">
      <c r="A4190" t="inlineStr">
        <is>
          <t>KODEX 코스닥150|전체 평가기간|[대표님룰]+[칼손절]</t>
        </is>
      </c>
      <c r="B4190" t="inlineStr">
        <is>
          <t>KODEX 코스닥150</t>
        </is>
      </c>
      <c r="C4190" t="inlineStr">
        <is>
          <t>229200</t>
        </is>
      </c>
      <c r="D4190" t="inlineStr">
        <is>
          <t>전체 평가기간</t>
        </is>
      </c>
      <c r="E4190" t="inlineStr">
        <is>
          <t>[대표님룰]+[칼손절]</t>
        </is>
      </c>
      <c r="F4190" t="inlineStr">
        <is>
          <t>[대표님룰]</t>
        </is>
      </c>
      <c r="G4190" t="inlineStr">
        <is>
          <t>[칼손절]</t>
        </is>
      </c>
      <c r="H4190" t="n">
        <v>300000</v>
      </c>
      <c r="I4190" t="n">
        <v>15820</v>
      </c>
      <c r="J4190" t="n">
        <v>16205</v>
      </c>
      <c r="K4190" t="n">
        <v>2.43</v>
      </c>
      <c r="L4190" t="n">
        <v>0</v>
      </c>
      <c r="M4190" t="n">
        <v>0</v>
      </c>
      <c r="N4190" t="n">
        <v>0</v>
      </c>
      <c r="O4190" t="n">
        <v>0</v>
      </c>
      <c r="P4190" t="inlineStr">
        <is>
          <t>2026-01-02</t>
        </is>
      </c>
      <c r="Q4190" t="inlineStr">
        <is>
          <t>2026-06-08</t>
        </is>
      </c>
      <c r="R4190" t="inlineStr">
        <is>
          <t>+5%▶60% 익절 / +10%▶30% 익절 / +30%▶10% 익절</t>
        </is>
      </c>
      <c r="S4190" t="inlineStr">
        <is>
          <t>-2%▶80% 손절 / -4%▶10% 손절 / -6%▶10% 손절</t>
        </is>
      </c>
      <c r="T4190" t="inlineStr">
        <is>
          <t>매수 0.0005 / 매도 0.0025 / 슬리피지 0.0007</t>
        </is>
      </c>
    </row>
    <row r="4191">
      <c r="A4191" t="inlineStr">
        <is>
          <t>KODEX 코스닥150|전체 평가기간|[대표님룰]+[정석방어]</t>
        </is>
      </c>
      <c r="B4191" t="inlineStr">
        <is>
          <t>KODEX 코스닥150</t>
        </is>
      </c>
      <c r="C4191" t="inlineStr">
        <is>
          <t>229200</t>
        </is>
      </c>
      <c r="D4191" t="inlineStr">
        <is>
          <t>전체 평가기간</t>
        </is>
      </c>
      <c r="E4191" t="inlineStr">
        <is>
          <t>[대표님룰]+[정석방어]</t>
        </is>
      </c>
      <c r="F4191" t="inlineStr">
        <is>
          <t>[대표님룰]</t>
        </is>
      </c>
      <c r="G4191" t="inlineStr">
        <is>
          <t>[정석방어]</t>
        </is>
      </c>
      <c r="H4191" t="n">
        <v>300000</v>
      </c>
      <c r="I4191" t="n">
        <v>15820</v>
      </c>
      <c r="J4191" t="n">
        <v>16205</v>
      </c>
      <c r="K4191" t="n">
        <v>2.43</v>
      </c>
      <c r="L4191" t="n">
        <v>0</v>
      </c>
      <c r="M4191" t="n">
        <v>0</v>
      </c>
      <c r="N4191" t="n">
        <v>0</v>
      </c>
      <c r="O4191" t="n">
        <v>0</v>
      </c>
      <c r="P4191" t="inlineStr">
        <is>
          <t>2026-01-02</t>
        </is>
      </c>
      <c r="Q4191" t="inlineStr">
        <is>
          <t>2026-06-08</t>
        </is>
      </c>
      <c r="R4191" t="inlineStr">
        <is>
          <t>+5%▶60% 익절 / +10%▶30% 익절 / +30%▶10% 익절</t>
        </is>
      </c>
      <c r="S4191" t="inlineStr">
        <is>
          <t>-3%▶70% 손절 / -5%▶20% 손절 / -10%▶10% 손절</t>
        </is>
      </c>
      <c r="T4191" t="inlineStr">
        <is>
          <t>매수 0.0005 / 매도 0.0025 / 슬리피지 0.0007</t>
        </is>
      </c>
    </row>
    <row r="4192">
      <c r="A4192" t="inlineStr">
        <is>
          <t>KODEX 코스닥150|전체 평가기간|[대표님룰]+[변동성허용]</t>
        </is>
      </c>
      <c r="B4192" t="inlineStr">
        <is>
          <t>KODEX 코스닥150</t>
        </is>
      </c>
      <c r="C4192" t="inlineStr">
        <is>
          <t>229200</t>
        </is>
      </c>
      <c r="D4192" t="inlineStr">
        <is>
          <t>전체 평가기간</t>
        </is>
      </c>
      <c r="E4192" t="inlineStr">
        <is>
          <t>[대표님룰]+[변동성허용]</t>
        </is>
      </c>
      <c r="F4192" t="inlineStr">
        <is>
          <t>[대표님룰]</t>
        </is>
      </c>
      <c r="G4192" t="inlineStr">
        <is>
          <t>[변동성허용]</t>
        </is>
      </c>
      <c r="H4192" t="n">
        <v>300000</v>
      </c>
      <c r="I4192" t="n">
        <v>15820</v>
      </c>
      <c r="J4192" t="n">
        <v>16205</v>
      </c>
      <c r="K4192" t="n">
        <v>2.43</v>
      </c>
      <c r="L4192" t="n">
        <v>0</v>
      </c>
      <c r="M4192" t="n">
        <v>0</v>
      </c>
      <c r="N4192" t="n">
        <v>0</v>
      </c>
      <c r="O4192" t="n">
        <v>0</v>
      </c>
      <c r="P4192" t="inlineStr">
        <is>
          <t>2026-01-02</t>
        </is>
      </c>
      <c r="Q4192" t="inlineStr">
        <is>
          <t>2026-06-08</t>
        </is>
      </c>
      <c r="R4192" t="inlineStr">
        <is>
          <t>+5%▶60% 익절 / +10%▶30% 익절 / +30%▶10% 익절</t>
        </is>
      </c>
      <c r="S4192" t="inlineStr">
        <is>
          <t>-5%▶50% 손절 / -10%▶30% 손절 / -15%▶20% 손절</t>
        </is>
      </c>
      <c r="T4192" t="inlineStr">
        <is>
          <t>매수 0.0005 / 매도 0.0025 / 슬리피지 0.0007</t>
        </is>
      </c>
    </row>
    <row r="4193">
      <c r="A4193" t="inlineStr">
        <is>
          <t>KODEX 코스닥150|전체 평가기간|[대표님룰]+[버티기형]</t>
        </is>
      </c>
      <c r="B4193" t="inlineStr">
        <is>
          <t>KODEX 코스닥150</t>
        </is>
      </c>
      <c r="C4193" t="inlineStr">
        <is>
          <t>229200</t>
        </is>
      </c>
      <c r="D4193" t="inlineStr">
        <is>
          <t>전체 평가기간</t>
        </is>
      </c>
      <c r="E4193" t="inlineStr">
        <is>
          <t>[대표님룰]+[버티기형]</t>
        </is>
      </c>
      <c r="F4193" t="inlineStr">
        <is>
          <t>[대표님룰]</t>
        </is>
      </c>
      <c r="G4193" t="inlineStr">
        <is>
          <t>[버티기형]</t>
        </is>
      </c>
      <c r="H4193" t="n">
        <v>300000</v>
      </c>
      <c r="I4193" t="n">
        <v>15820</v>
      </c>
      <c r="J4193" t="n">
        <v>16205</v>
      </c>
      <c r="K4193" t="n">
        <v>2.43</v>
      </c>
      <c r="L4193" t="n">
        <v>0</v>
      </c>
      <c r="M4193" t="n">
        <v>0</v>
      </c>
      <c r="N4193" t="n">
        <v>0</v>
      </c>
      <c r="O4193" t="n">
        <v>0</v>
      </c>
      <c r="P4193" t="inlineStr">
        <is>
          <t>2026-01-02</t>
        </is>
      </c>
      <c r="Q4193" t="inlineStr">
        <is>
          <t>2026-06-08</t>
        </is>
      </c>
      <c r="R4193" t="inlineStr">
        <is>
          <t>+5%▶60% 익절 / +10%▶30% 익절 / +30%▶10% 익절</t>
        </is>
      </c>
      <c r="S4193" t="inlineStr">
        <is>
          <t>-5%▶40% 손절 / -15%▶30% 손절 / -20%▶30% 손절</t>
        </is>
      </c>
      <c r="T4193" t="inlineStr">
        <is>
          <t>매수 0.0005 / 매도 0.0025 / 슬리피지 0.0007</t>
        </is>
      </c>
    </row>
    <row r="4194">
      <c r="A4194" t="inlineStr">
        <is>
          <t>KODEX 코스닥150|전체 평가기간|[중기추세]+[칼손절]</t>
        </is>
      </c>
      <c r="B4194" t="inlineStr">
        <is>
          <t>KODEX 코스닥150</t>
        </is>
      </c>
      <c r="C4194" t="inlineStr">
        <is>
          <t>229200</t>
        </is>
      </c>
      <c r="D4194" t="inlineStr">
        <is>
          <t>전체 평가기간</t>
        </is>
      </c>
      <c r="E4194" t="inlineStr">
        <is>
          <t>[중기추세]+[칼손절]</t>
        </is>
      </c>
      <c r="F4194" t="inlineStr">
        <is>
          <t>[중기추세]</t>
        </is>
      </c>
      <c r="G4194" t="inlineStr">
        <is>
          <t>[칼손절]</t>
        </is>
      </c>
      <c r="H4194" t="n">
        <v>300000</v>
      </c>
      <c r="I4194" t="n">
        <v>15820</v>
      </c>
      <c r="J4194" t="n">
        <v>16205</v>
      </c>
      <c r="K4194" t="n">
        <v>2.43</v>
      </c>
      <c r="L4194" t="n">
        <v>0</v>
      </c>
      <c r="M4194" t="n">
        <v>0</v>
      </c>
      <c r="N4194" t="n">
        <v>0</v>
      </c>
      <c r="O4194" t="n">
        <v>0</v>
      </c>
      <c r="P4194" t="inlineStr">
        <is>
          <t>2026-01-02</t>
        </is>
      </c>
      <c r="Q4194" t="inlineStr">
        <is>
          <t>2026-06-08</t>
        </is>
      </c>
      <c r="R4194" t="inlineStr">
        <is>
          <t>+10%▶50% 익절 / +20%▶30% 익절 / +30%▶20% 익절</t>
        </is>
      </c>
      <c r="S4194" t="inlineStr">
        <is>
          <t>-2%▶80% 손절 / -4%▶10% 손절 / -6%▶10% 손절</t>
        </is>
      </c>
      <c r="T4194" t="inlineStr">
        <is>
          <t>매수 0.0005 / 매도 0.0025 / 슬리피지 0.0007</t>
        </is>
      </c>
    </row>
    <row r="4195">
      <c r="A4195" t="inlineStr">
        <is>
          <t>KODEX 코스닥150|전체 평가기간|[중기추세]+[정석방어]</t>
        </is>
      </c>
      <c r="B4195" t="inlineStr">
        <is>
          <t>KODEX 코스닥150</t>
        </is>
      </c>
      <c r="C4195" t="inlineStr">
        <is>
          <t>229200</t>
        </is>
      </c>
      <c r="D4195" t="inlineStr">
        <is>
          <t>전체 평가기간</t>
        </is>
      </c>
      <c r="E4195" t="inlineStr">
        <is>
          <t>[중기추세]+[정석방어]</t>
        </is>
      </c>
      <c r="F4195" t="inlineStr">
        <is>
          <t>[중기추세]</t>
        </is>
      </c>
      <c r="G4195" t="inlineStr">
        <is>
          <t>[정석방어]</t>
        </is>
      </c>
      <c r="H4195" t="n">
        <v>300000</v>
      </c>
      <c r="I4195" t="n">
        <v>15820</v>
      </c>
      <c r="J4195" t="n">
        <v>16205</v>
      </c>
      <c r="K4195" t="n">
        <v>2.43</v>
      </c>
      <c r="L4195" t="n">
        <v>0</v>
      </c>
      <c r="M4195" t="n">
        <v>0</v>
      </c>
      <c r="N4195" t="n">
        <v>0</v>
      </c>
      <c r="O4195" t="n">
        <v>0</v>
      </c>
      <c r="P4195" t="inlineStr">
        <is>
          <t>2026-01-02</t>
        </is>
      </c>
      <c r="Q4195" t="inlineStr">
        <is>
          <t>2026-06-08</t>
        </is>
      </c>
      <c r="R4195" t="inlineStr">
        <is>
          <t>+10%▶50% 익절 / +20%▶30% 익절 / +30%▶20% 익절</t>
        </is>
      </c>
      <c r="S4195" t="inlineStr">
        <is>
          <t>-3%▶70% 손절 / -5%▶20% 손절 / -10%▶10% 손절</t>
        </is>
      </c>
      <c r="T4195" t="inlineStr">
        <is>
          <t>매수 0.0005 / 매도 0.0025 / 슬리피지 0.0007</t>
        </is>
      </c>
    </row>
    <row r="4196">
      <c r="A4196" t="inlineStr">
        <is>
          <t>KODEX 코스닥150|전체 평가기간|[중기추세]+[변동성허용]</t>
        </is>
      </c>
      <c r="B4196" t="inlineStr">
        <is>
          <t>KODEX 코스닥150</t>
        </is>
      </c>
      <c r="C4196" t="inlineStr">
        <is>
          <t>229200</t>
        </is>
      </c>
      <c r="D4196" t="inlineStr">
        <is>
          <t>전체 평가기간</t>
        </is>
      </c>
      <c r="E4196" t="inlineStr">
        <is>
          <t>[중기추세]+[변동성허용]</t>
        </is>
      </c>
      <c r="F4196" t="inlineStr">
        <is>
          <t>[중기추세]</t>
        </is>
      </c>
      <c r="G4196" t="inlineStr">
        <is>
          <t>[변동성허용]</t>
        </is>
      </c>
      <c r="H4196" t="n">
        <v>300000</v>
      </c>
      <c r="I4196" t="n">
        <v>15820</v>
      </c>
      <c r="J4196" t="n">
        <v>16205</v>
      </c>
      <c r="K4196" t="n">
        <v>2.43</v>
      </c>
      <c r="L4196" t="n">
        <v>0</v>
      </c>
      <c r="M4196" t="n">
        <v>0</v>
      </c>
      <c r="N4196" t="n">
        <v>0</v>
      </c>
      <c r="O4196" t="n">
        <v>0</v>
      </c>
      <c r="P4196" t="inlineStr">
        <is>
          <t>2026-01-02</t>
        </is>
      </c>
      <c r="Q4196" t="inlineStr">
        <is>
          <t>2026-06-08</t>
        </is>
      </c>
      <c r="R4196" t="inlineStr">
        <is>
          <t>+10%▶50% 익절 / +20%▶30% 익절 / +30%▶20% 익절</t>
        </is>
      </c>
      <c r="S4196" t="inlineStr">
        <is>
          <t>-5%▶50% 손절 / -10%▶30% 손절 / -15%▶20% 손절</t>
        </is>
      </c>
      <c r="T4196" t="inlineStr">
        <is>
          <t>매수 0.0005 / 매도 0.0025 / 슬리피지 0.0007</t>
        </is>
      </c>
    </row>
    <row r="4197">
      <c r="A4197" t="inlineStr">
        <is>
          <t>KODEX 코스닥150|전체 평가기간|[중기추세]+[버티기형]</t>
        </is>
      </c>
      <c r="B4197" t="inlineStr">
        <is>
          <t>KODEX 코스닥150</t>
        </is>
      </c>
      <c r="C4197" t="inlineStr">
        <is>
          <t>229200</t>
        </is>
      </c>
      <c r="D4197" t="inlineStr">
        <is>
          <t>전체 평가기간</t>
        </is>
      </c>
      <c r="E4197" t="inlineStr">
        <is>
          <t>[중기추세]+[버티기형]</t>
        </is>
      </c>
      <c r="F4197" t="inlineStr">
        <is>
          <t>[중기추세]</t>
        </is>
      </c>
      <c r="G4197" t="inlineStr">
        <is>
          <t>[버티기형]</t>
        </is>
      </c>
      <c r="H4197" t="n">
        <v>300000</v>
      </c>
      <c r="I4197" t="n">
        <v>15820</v>
      </c>
      <c r="J4197" t="n">
        <v>16205</v>
      </c>
      <c r="K4197" t="n">
        <v>2.43</v>
      </c>
      <c r="L4197" t="n">
        <v>0</v>
      </c>
      <c r="M4197" t="n">
        <v>0</v>
      </c>
      <c r="N4197" t="n">
        <v>0</v>
      </c>
      <c r="O4197" t="n">
        <v>0</v>
      </c>
      <c r="P4197" t="inlineStr">
        <is>
          <t>2026-01-02</t>
        </is>
      </c>
      <c r="Q4197" t="inlineStr">
        <is>
          <t>2026-06-08</t>
        </is>
      </c>
      <c r="R4197" t="inlineStr">
        <is>
          <t>+10%▶50% 익절 / +20%▶30% 익절 / +30%▶20% 익절</t>
        </is>
      </c>
      <c r="S4197" t="inlineStr">
        <is>
          <t>-5%▶40% 손절 / -15%▶30% 손절 / -20%▶30% 손절</t>
        </is>
      </c>
      <c r="T4197" t="inlineStr">
        <is>
          <t>매수 0.0005 / 매도 0.0025 / 슬리피지 0.0007</t>
        </is>
      </c>
    </row>
    <row r="4198">
      <c r="A4198" t="inlineStr">
        <is>
          <t>KODEX 코스닥150|전체 평가기간|[수익극대화]+[칼손절]</t>
        </is>
      </c>
      <c r="B4198" t="inlineStr">
        <is>
          <t>KODEX 코스닥150</t>
        </is>
      </c>
      <c r="C4198" t="inlineStr">
        <is>
          <t>229200</t>
        </is>
      </c>
      <c r="D4198" t="inlineStr">
        <is>
          <t>전체 평가기간</t>
        </is>
      </c>
      <c r="E4198" t="inlineStr">
        <is>
          <t>[수익극대화]+[칼손절]</t>
        </is>
      </c>
      <c r="F4198" t="inlineStr">
        <is>
          <t>[수익극대화]</t>
        </is>
      </c>
      <c r="G4198" t="inlineStr">
        <is>
          <t>[칼손절]</t>
        </is>
      </c>
      <c r="H4198" t="n">
        <v>300000</v>
      </c>
      <c r="I4198" t="n">
        <v>15820</v>
      </c>
      <c r="J4198" t="n">
        <v>16205</v>
      </c>
      <c r="K4198" t="n">
        <v>2.43</v>
      </c>
      <c r="L4198" t="n">
        <v>0</v>
      </c>
      <c r="M4198" t="n">
        <v>0</v>
      </c>
      <c r="N4198" t="n">
        <v>0</v>
      </c>
      <c r="O4198" t="n">
        <v>0</v>
      </c>
      <c r="P4198" t="inlineStr">
        <is>
          <t>2026-01-02</t>
        </is>
      </c>
      <c r="Q4198" t="inlineStr">
        <is>
          <t>2026-06-08</t>
        </is>
      </c>
      <c r="R4198" t="inlineStr">
        <is>
          <t>+10%▶40% 익절 / +20%▶30% 익절 / +40%▶30% 익절</t>
        </is>
      </c>
      <c r="S4198" t="inlineStr">
        <is>
          <t>-2%▶80% 손절 / -4%▶10% 손절 / -6%▶10% 손절</t>
        </is>
      </c>
      <c r="T4198" t="inlineStr">
        <is>
          <t>매수 0.0005 / 매도 0.0025 / 슬리피지 0.0007</t>
        </is>
      </c>
    </row>
    <row r="4199">
      <c r="A4199" t="inlineStr">
        <is>
          <t>KODEX 코스닥150|전체 평가기간|[수익극대화]+[정석방어]</t>
        </is>
      </c>
      <c r="B4199" t="inlineStr">
        <is>
          <t>KODEX 코스닥150</t>
        </is>
      </c>
      <c r="C4199" t="inlineStr">
        <is>
          <t>229200</t>
        </is>
      </c>
      <c r="D4199" t="inlineStr">
        <is>
          <t>전체 평가기간</t>
        </is>
      </c>
      <c r="E4199" t="inlineStr">
        <is>
          <t>[수익극대화]+[정석방어]</t>
        </is>
      </c>
      <c r="F4199" t="inlineStr">
        <is>
          <t>[수익극대화]</t>
        </is>
      </c>
      <c r="G4199" t="inlineStr">
        <is>
          <t>[정석방어]</t>
        </is>
      </c>
      <c r="H4199" t="n">
        <v>300000</v>
      </c>
      <c r="I4199" t="n">
        <v>15820</v>
      </c>
      <c r="J4199" t="n">
        <v>16205</v>
      </c>
      <c r="K4199" t="n">
        <v>2.43</v>
      </c>
      <c r="L4199" t="n">
        <v>0</v>
      </c>
      <c r="M4199" t="n">
        <v>0</v>
      </c>
      <c r="N4199" t="n">
        <v>0</v>
      </c>
      <c r="O4199" t="n">
        <v>0</v>
      </c>
      <c r="P4199" t="inlineStr">
        <is>
          <t>2026-01-02</t>
        </is>
      </c>
      <c r="Q4199" t="inlineStr">
        <is>
          <t>2026-06-08</t>
        </is>
      </c>
      <c r="R4199" t="inlineStr">
        <is>
          <t>+10%▶40% 익절 / +20%▶30% 익절 / +40%▶30% 익절</t>
        </is>
      </c>
      <c r="S4199" t="inlineStr">
        <is>
          <t>-3%▶70% 손절 / -5%▶20% 손절 / -10%▶10% 손절</t>
        </is>
      </c>
      <c r="T4199" t="inlineStr">
        <is>
          <t>매수 0.0005 / 매도 0.0025 / 슬리피지 0.0007</t>
        </is>
      </c>
    </row>
    <row r="4200">
      <c r="A4200" t="inlineStr">
        <is>
          <t>KODEX 코스닥150|전체 평가기간|[수익극대화]+[변동성허용]</t>
        </is>
      </c>
      <c r="B4200" t="inlineStr">
        <is>
          <t>KODEX 코스닥150</t>
        </is>
      </c>
      <c r="C4200" t="inlineStr">
        <is>
          <t>229200</t>
        </is>
      </c>
      <c r="D4200" t="inlineStr">
        <is>
          <t>전체 평가기간</t>
        </is>
      </c>
      <c r="E4200" t="inlineStr">
        <is>
          <t>[수익극대화]+[변동성허용]</t>
        </is>
      </c>
      <c r="F4200" t="inlineStr">
        <is>
          <t>[수익극대화]</t>
        </is>
      </c>
      <c r="G4200" t="inlineStr">
        <is>
          <t>[변동성허용]</t>
        </is>
      </c>
      <c r="H4200" t="n">
        <v>300000</v>
      </c>
      <c r="I4200" t="n">
        <v>15820</v>
      </c>
      <c r="J4200" t="n">
        <v>16205</v>
      </c>
      <c r="K4200" t="n">
        <v>2.43</v>
      </c>
      <c r="L4200" t="n">
        <v>0</v>
      </c>
      <c r="M4200" t="n">
        <v>0</v>
      </c>
      <c r="N4200" t="n">
        <v>0</v>
      </c>
      <c r="O4200" t="n">
        <v>0</v>
      </c>
      <c r="P4200" t="inlineStr">
        <is>
          <t>2026-01-02</t>
        </is>
      </c>
      <c r="Q4200" t="inlineStr">
        <is>
          <t>2026-06-08</t>
        </is>
      </c>
      <c r="R4200" t="inlineStr">
        <is>
          <t>+10%▶40% 익절 / +20%▶30% 익절 / +40%▶30% 익절</t>
        </is>
      </c>
      <c r="S4200" t="inlineStr">
        <is>
          <t>-5%▶50% 손절 / -10%▶30% 손절 / -15%▶20% 손절</t>
        </is>
      </c>
      <c r="T4200" t="inlineStr">
        <is>
          <t>매수 0.0005 / 매도 0.0025 / 슬리피지 0.0007</t>
        </is>
      </c>
    </row>
    <row r="4201">
      <c r="A4201" t="inlineStr">
        <is>
          <t>KODEX 코스닥150|전체 평가기간|[수익극대화]+[버티기형]</t>
        </is>
      </c>
      <c r="B4201" t="inlineStr">
        <is>
          <t>KODEX 코스닥150</t>
        </is>
      </c>
      <c r="C4201" t="inlineStr">
        <is>
          <t>229200</t>
        </is>
      </c>
      <c r="D4201" t="inlineStr">
        <is>
          <t>전체 평가기간</t>
        </is>
      </c>
      <c r="E4201" t="inlineStr">
        <is>
          <t>[수익극대화]+[버티기형]</t>
        </is>
      </c>
      <c r="F4201" t="inlineStr">
        <is>
          <t>[수익극대화]</t>
        </is>
      </c>
      <c r="G4201" t="inlineStr">
        <is>
          <t>[버티기형]</t>
        </is>
      </c>
      <c r="H4201" t="n">
        <v>300000</v>
      </c>
      <c r="I4201" t="n">
        <v>15820</v>
      </c>
      <c r="J4201" t="n">
        <v>16205</v>
      </c>
      <c r="K4201" t="n">
        <v>2.43</v>
      </c>
      <c r="L4201" t="n">
        <v>0</v>
      </c>
      <c r="M4201" t="n">
        <v>0</v>
      </c>
      <c r="N4201" t="n">
        <v>0</v>
      </c>
      <c r="O4201" t="n">
        <v>0</v>
      </c>
      <c r="P4201" t="inlineStr">
        <is>
          <t>2026-01-02</t>
        </is>
      </c>
      <c r="Q4201" t="inlineStr">
        <is>
          <t>2026-06-08</t>
        </is>
      </c>
      <c r="R4201" t="inlineStr">
        <is>
          <t>+10%▶40% 익절 / +20%▶30% 익절 / +40%▶30% 익절</t>
        </is>
      </c>
      <c r="S4201" t="inlineStr">
        <is>
          <t>-5%▶40% 손절 / -15%▶30% 손절 / -20%▶30% 손절</t>
        </is>
      </c>
      <c r="T4201" t="inlineStr">
        <is>
          <t>매수 0.0005 / 매도 0.0025 / 슬리피지 0.0007</t>
        </is>
      </c>
    </row>
    <row r="4202">
      <c r="A4202" t="inlineStr">
        <is>
          <t>휴림로봇|1개월 전에 샀다면|[초단타]+[칼손절]</t>
        </is>
      </c>
      <c r="B4202" t="inlineStr">
        <is>
          <t>휴림로봇</t>
        </is>
      </c>
      <c r="C4202" t="inlineStr">
        <is>
          <t>090710</t>
        </is>
      </c>
      <c r="D4202" t="inlineStr">
        <is>
          <t>1개월 전에 샀다면</t>
        </is>
      </c>
      <c r="E4202" t="inlineStr">
        <is>
          <t>[초단타]+[칼손절]</t>
        </is>
      </c>
      <c r="F4202" t="inlineStr">
        <is>
          <t>[초단타]</t>
        </is>
      </c>
      <c r="G4202" t="inlineStr">
        <is>
          <t>[칼손절]</t>
        </is>
      </c>
      <c r="H4202" t="n">
        <v>300000</v>
      </c>
      <c r="I4202" t="n">
        <v>12330</v>
      </c>
      <c r="J4202" t="n">
        <v>9930</v>
      </c>
      <c r="K4202" t="n">
        <v>-19.46</v>
      </c>
      <c r="L4202" t="n">
        <v>0</v>
      </c>
      <c r="M4202" t="n">
        <v>0</v>
      </c>
      <c r="N4202" t="n">
        <v>0</v>
      </c>
      <c r="O4202" t="n">
        <v>0</v>
      </c>
      <c r="P4202" t="inlineStr">
        <is>
          <t>2026-05-11</t>
        </is>
      </c>
      <c r="Q4202" t="inlineStr">
        <is>
          <t>2026-06-08</t>
        </is>
      </c>
      <c r="R4202" t="inlineStr">
        <is>
          <t>+3%▶70% 익절 / +5%▶20% 익절 / +10%▶10% 익절</t>
        </is>
      </c>
      <c r="S4202" t="inlineStr">
        <is>
          <t>-2%▶80% 손절 / -4%▶10% 손절 / -6%▶10% 손절</t>
        </is>
      </c>
      <c r="T4202" t="inlineStr">
        <is>
          <t>매수 0.0005 / 매도 0.0025 / 슬리피지 0.0007</t>
        </is>
      </c>
    </row>
    <row r="4203">
      <c r="A4203" t="inlineStr">
        <is>
          <t>휴림로봇|1개월 전에 샀다면|[초단타]+[정석방어]</t>
        </is>
      </c>
      <c r="B4203" t="inlineStr">
        <is>
          <t>휴림로봇</t>
        </is>
      </c>
      <c r="C4203" t="inlineStr">
        <is>
          <t>090710</t>
        </is>
      </c>
      <c r="D4203" t="inlineStr">
        <is>
          <t>1개월 전에 샀다면</t>
        </is>
      </c>
      <c r="E4203" t="inlineStr">
        <is>
          <t>[초단타]+[정석방어]</t>
        </is>
      </c>
      <c r="F4203" t="inlineStr">
        <is>
          <t>[초단타]</t>
        </is>
      </c>
      <c r="G4203" t="inlineStr">
        <is>
          <t>[정석방어]</t>
        </is>
      </c>
      <c r="H4203" t="n">
        <v>300000</v>
      </c>
      <c r="I4203" t="n">
        <v>12330</v>
      </c>
      <c r="J4203" t="n">
        <v>9930</v>
      </c>
      <c r="K4203" t="n">
        <v>-19.46</v>
      </c>
      <c r="L4203" t="n">
        <v>0</v>
      </c>
      <c r="M4203" t="n">
        <v>0</v>
      </c>
      <c r="N4203" t="n">
        <v>0</v>
      </c>
      <c r="O4203" t="n">
        <v>0</v>
      </c>
      <c r="P4203" t="inlineStr">
        <is>
          <t>2026-05-11</t>
        </is>
      </c>
      <c r="Q4203" t="inlineStr">
        <is>
          <t>2026-06-08</t>
        </is>
      </c>
      <c r="R4203" t="inlineStr">
        <is>
          <t>+3%▶70% 익절 / +5%▶20% 익절 / +10%▶10% 익절</t>
        </is>
      </c>
      <c r="S4203" t="inlineStr">
        <is>
          <t>-3%▶70% 손절 / -5%▶20% 손절 / -10%▶10% 손절</t>
        </is>
      </c>
      <c r="T4203" t="inlineStr">
        <is>
          <t>매수 0.0005 / 매도 0.0025 / 슬리피지 0.0007</t>
        </is>
      </c>
    </row>
    <row r="4204">
      <c r="A4204" t="inlineStr">
        <is>
          <t>휴림로봇|1개월 전에 샀다면|[초단타]+[변동성허용]</t>
        </is>
      </c>
      <c r="B4204" t="inlineStr">
        <is>
          <t>휴림로봇</t>
        </is>
      </c>
      <c r="C4204" t="inlineStr">
        <is>
          <t>090710</t>
        </is>
      </c>
      <c r="D4204" t="inlineStr">
        <is>
          <t>1개월 전에 샀다면</t>
        </is>
      </c>
      <c r="E4204" t="inlineStr">
        <is>
          <t>[초단타]+[변동성허용]</t>
        </is>
      </c>
      <c r="F4204" t="inlineStr">
        <is>
          <t>[초단타]</t>
        </is>
      </c>
      <c r="G4204" t="inlineStr">
        <is>
          <t>[변동성허용]</t>
        </is>
      </c>
      <c r="H4204" t="n">
        <v>300000</v>
      </c>
      <c r="I4204" t="n">
        <v>12330</v>
      </c>
      <c r="J4204" t="n">
        <v>9930</v>
      </c>
      <c r="K4204" t="n">
        <v>-19.46</v>
      </c>
      <c r="L4204" t="n">
        <v>0</v>
      </c>
      <c r="M4204" t="n">
        <v>0</v>
      </c>
      <c r="N4204" t="n">
        <v>0</v>
      </c>
      <c r="O4204" t="n">
        <v>0</v>
      </c>
      <c r="P4204" t="inlineStr">
        <is>
          <t>2026-05-11</t>
        </is>
      </c>
      <c r="Q4204" t="inlineStr">
        <is>
          <t>2026-06-08</t>
        </is>
      </c>
      <c r="R4204" t="inlineStr">
        <is>
          <t>+3%▶70% 익절 / +5%▶20% 익절 / +10%▶10% 익절</t>
        </is>
      </c>
      <c r="S4204" t="inlineStr">
        <is>
          <t>-5%▶50% 손절 / -10%▶30% 손절 / -15%▶20% 손절</t>
        </is>
      </c>
      <c r="T4204" t="inlineStr">
        <is>
          <t>매수 0.0005 / 매도 0.0025 / 슬리피지 0.0007</t>
        </is>
      </c>
    </row>
    <row r="4205">
      <c r="A4205" t="inlineStr">
        <is>
          <t>휴림로봇|1개월 전에 샀다면|[초단타]+[버티기형]</t>
        </is>
      </c>
      <c r="B4205" t="inlineStr">
        <is>
          <t>휴림로봇</t>
        </is>
      </c>
      <c r="C4205" t="inlineStr">
        <is>
          <t>090710</t>
        </is>
      </c>
      <c r="D4205" t="inlineStr">
        <is>
          <t>1개월 전에 샀다면</t>
        </is>
      </c>
      <c r="E4205" t="inlineStr">
        <is>
          <t>[초단타]+[버티기형]</t>
        </is>
      </c>
      <c r="F4205" t="inlineStr">
        <is>
          <t>[초단타]</t>
        </is>
      </c>
      <c r="G4205" t="inlineStr">
        <is>
          <t>[버티기형]</t>
        </is>
      </c>
      <c r="H4205" t="n">
        <v>300000</v>
      </c>
      <c r="I4205" t="n">
        <v>12330</v>
      </c>
      <c r="J4205" t="n">
        <v>9930</v>
      </c>
      <c r="K4205" t="n">
        <v>-19.46</v>
      </c>
      <c r="L4205" t="n">
        <v>0</v>
      </c>
      <c r="M4205" t="n">
        <v>0</v>
      </c>
      <c r="N4205" t="n">
        <v>0</v>
      </c>
      <c r="O4205" t="n">
        <v>0</v>
      </c>
      <c r="P4205" t="inlineStr">
        <is>
          <t>2026-05-11</t>
        </is>
      </c>
      <c r="Q4205" t="inlineStr">
        <is>
          <t>2026-06-08</t>
        </is>
      </c>
      <c r="R4205" t="inlineStr">
        <is>
          <t>+3%▶70% 익절 / +5%▶20% 익절 / +10%▶10% 익절</t>
        </is>
      </c>
      <c r="S4205" t="inlineStr">
        <is>
          <t>-5%▶40% 손절 / -15%▶30% 손절 / -20%▶30% 손절</t>
        </is>
      </c>
      <c r="T4205" t="inlineStr">
        <is>
          <t>매수 0.0005 / 매도 0.0025 / 슬리피지 0.0007</t>
        </is>
      </c>
    </row>
    <row r="4206">
      <c r="A4206" t="inlineStr">
        <is>
          <t>휴림로봇|1개월 전에 샀다면|[단기스윙]+[칼손절]</t>
        </is>
      </c>
      <c r="B4206" t="inlineStr">
        <is>
          <t>휴림로봇</t>
        </is>
      </c>
      <c r="C4206" t="inlineStr">
        <is>
          <t>090710</t>
        </is>
      </c>
      <c r="D4206" t="inlineStr">
        <is>
          <t>1개월 전에 샀다면</t>
        </is>
      </c>
      <c r="E4206" t="inlineStr">
        <is>
          <t>[단기스윙]+[칼손절]</t>
        </is>
      </c>
      <c r="F4206" t="inlineStr">
        <is>
          <t>[단기스윙]</t>
        </is>
      </c>
      <c r="G4206" t="inlineStr">
        <is>
          <t>[칼손절]</t>
        </is>
      </c>
      <c r="H4206" t="n">
        <v>300000</v>
      </c>
      <c r="I4206" t="n">
        <v>12330</v>
      </c>
      <c r="J4206" t="n">
        <v>9930</v>
      </c>
      <c r="K4206" t="n">
        <v>-19.46</v>
      </c>
      <c r="L4206" t="n">
        <v>0</v>
      </c>
      <c r="M4206" t="n">
        <v>0</v>
      </c>
      <c r="N4206" t="n">
        <v>0</v>
      </c>
      <c r="O4206" t="n">
        <v>0</v>
      </c>
      <c r="P4206" t="inlineStr">
        <is>
          <t>2026-05-11</t>
        </is>
      </c>
      <c r="Q4206" t="inlineStr">
        <is>
          <t>2026-06-08</t>
        </is>
      </c>
      <c r="R4206" t="inlineStr">
        <is>
          <t>+5%▶60% 익절 / +10%▶30% 익절 / +20%▶10% 익절</t>
        </is>
      </c>
      <c r="S4206" t="inlineStr">
        <is>
          <t>-2%▶80% 손절 / -4%▶10% 손절 / -6%▶10% 손절</t>
        </is>
      </c>
      <c r="T4206" t="inlineStr">
        <is>
          <t>매수 0.0005 / 매도 0.0025 / 슬리피지 0.0007</t>
        </is>
      </c>
    </row>
    <row r="4207">
      <c r="A4207" t="inlineStr">
        <is>
          <t>휴림로봇|1개월 전에 샀다면|[단기스윙]+[정석방어]</t>
        </is>
      </c>
      <c r="B4207" t="inlineStr">
        <is>
          <t>휴림로봇</t>
        </is>
      </c>
      <c r="C4207" t="inlineStr">
        <is>
          <t>090710</t>
        </is>
      </c>
      <c r="D4207" t="inlineStr">
        <is>
          <t>1개월 전에 샀다면</t>
        </is>
      </c>
      <c r="E4207" t="inlineStr">
        <is>
          <t>[단기스윙]+[정석방어]</t>
        </is>
      </c>
      <c r="F4207" t="inlineStr">
        <is>
          <t>[단기스윙]</t>
        </is>
      </c>
      <c r="G4207" t="inlineStr">
        <is>
          <t>[정석방어]</t>
        </is>
      </c>
      <c r="H4207" t="n">
        <v>300000</v>
      </c>
      <c r="I4207" t="n">
        <v>12330</v>
      </c>
      <c r="J4207" t="n">
        <v>9930</v>
      </c>
      <c r="K4207" t="n">
        <v>-19.46</v>
      </c>
      <c r="L4207" t="n">
        <v>0</v>
      </c>
      <c r="M4207" t="n">
        <v>0</v>
      </c>
      <c r="N4207" t="n">
        <v>0</v>
      </c>
      <c r="O4207" t="n">
        <v>0</v>
      </c>
      <c r="P4207" t="inlineStr">
        <is>
          <t>2026-05-11</t>
        </is>
      </c>
      <c r="Q4207" t="inlineStr">
        <is>
          <t>2026-06-08</t>
        </is>
      </c>
      <c r="R4207" t="inlineStr">
        <is>
          <t>+5%▶60% 익절 / +10%▶30% 익절 / +20%▶10% 익절</t>
        </is>
      </c>
      <c r="S4207" t="inlineStr">
        <is>
          <t>-3%▶70% 손절 / -5%▶20% 손절 / -10%▶10% 손절</t>
        </is>
      </c>
      <c r="T4207" t="inlineStr">
        <is>
          <t>매수 0.0005 / 매도 0.0025 / 슬리피지 0.0007</t>
        </is>
      </c>
    </row>
    <row r="4208">
      <c r="A4208" t="inlineStr">
        <is>
          <t>휴림로봇|1개월 전에 샀다면|[단기스윙]+[변동성허용]</t>
        </is>
      </c>
      <c r="B4208" t="inlineStr">
        <is>
          <t>휴림로봇</t>
        </is>
      </c>
      <c r="C4208" t="inlineStr">
        <is>
          <t>090710</t>
        </is>
      </c>
      <c r="D4208" t="inlineStr">
        <is>
          <t>1개월 전에 샀다면</t>
        </is>
      </c>
      <c r="E4208" t="inlineStr">
        <is>
          <t>[단기스윙]+[변동성허용]</t>
        </is>
      </c>
      <c r="F4208" t="inlineStr">
        <is>
          <t>[단기스윙]</t>
        </is>
      </c>
      <c r="G4208" t="inlineStr">
        <is>
          <t>[변동성허용]</t>
        </is>
      </c>
      <c r="H4208" t="n">
        <v>300000</v>
      </c>
      <c r="I4208" t="n">
        <v>12330</v>
      </c>
      <c r="J4208" t="n">
        <v>9930</v>
      </c>
      <c r="K4208" t="n">
        <v>-19.46</v>
      </c>
      <c r="L4208" t="n">
        <v>0</v>
      </c>
      <c r="M4208" t="n">
        <v>0</v>
      </c>
      <c r="N4208" t="n">
        <v>0</v>
      </c>
      <c r="O4208" t="n">
        <v>0</v>
      </c>
      <c r="P4208" t="inlineStr">
        <is>
          <t>2026-05-11</t>
        </is>
      </c>
      <c r="Q4208" t="inlineStr">
        <is>
          <t>2026-06-08</t>
        </is>
      </c>
      <c r="R4208" t="inlineStr">
        <is>
          <t>+5%▶60% 익절 / +10%▶30% 익절 / +20%▶10% 익절</t>
        </is>
      </c>
      <c r="S4208" t="inlineStr">
        <is>
          <t>-5%▶50% 손절 / -10%▶30% 손절 / -15%▶20% 손절</t>
        </is>
      </c>
      <c r="T4208" t="inlineStr">
        <is>
          <t>매수 0.0005 / 매도 0.0025 / 슬리피지 0.0007</t>
        </is>
      </c>
    </row>
    <row r="4209">
      <c r="A4209" t="inlineStr">
        <is>
          <t>휴림로봇|1개월 전에 샀다면|[단기스윙]+[버티기형]</t>
        </is>
      </c>
      <c r="B4209" t="inlineStr">
        <is>
          <t>휴림로봇</t>
        </is>
      </c>
      <c r="C4209" t="inlineStr">
        <is>
          <t>090710</t>
        </is>
      </c>
      <c r="D4209" t="inlineStr">
        <is>
          <t>1개월 전에 샀다면</t>
        </is>
      </c>
      <c r="E4209" t="inlineStr">
        <is>
          <t>[단기스윙]+[버티기형]</t>
        </is>
      </c>
      <c r="F4209" t="inlineStr">
        <is>
          <t>[단기스윙]</t>
        </is>
      </c>
      <c r="G4209" t="inlineStr">
        <is>
          <t>[버티기형]</t>
        </is>
      </c>
      <c r="H4209" t="n">
        <v>300000</v>
      </c>
      <c r="I4209" t="n">
        <v>12330</v>
      </c>
      <c r="J4209" t="n">
        <v>9930</v>
      </c>
      <c r="K4209" t="n">
        <v>-19.46</v>
      </c>
      <c r="L4209" t="n">
        <v>0</v>
      </c>
      <c r="M4209" t="n">
        <v>0</v>
      </c>
      <c r="N4209" t="n">
        <v>0</v>
      </c>
      <c r="O4209" t="n">
        <v>0</v>
      </c>
      <c r="P4209" t="inlineStr">
        <is>
          <t>2026-05-11</t>
        </is>
      </c>
      <c r="Q4209" t="inlineStr">
        <is>
          <t>2026-06-08</t>
        </is>
      </c>
      <c r="R4209" t="inlineStr">
        <is>
          <t>+5%▶60% 익절 / +10%▶30% 익절 / +20%▶10% 익절</t>
        </is>
      </c>
      <c r="S4209" t="inlineStr">
        <is>
          <t>-5%▶40% 손절 / -15%▶30% 손절 / -20%▶30% 손절</t>
        </is>
      </c>
      <c r="T4209" t="inlineStr">
        <is>
          <t>매수 0.0005 / 매도 0.0025 / 슬리피지 0.0007</t>
        </is>
      </c>
    </row>
    <row r="4210">
      <c r="A4210" t="inlineStr">
        <is>
          <t>휴림로봇|1개월 전에 샀다면|[대표님룰]+[칼손절]</t>
        </is>
      </c>
      <c r="B4210" t="inlineStr">
        <is>
          <t>휴림로봇</t>
        </is>
      </c>
      <c r="C4210" t="inlineStr">
        <is>
          <t>090710</t>
        </is>
      </c>
      <c r="D4210" t="inlineStr">
        <is>
          <t>1개월 전에 샀다면</t>
        </is>
      </c>
      <c r="E4210" t="inlineStr">
        <is>
          <t>[대표님룰]+[칼손절]</t>
        </is>
      </c>
      <c r="F4210" t="inlineStr">
        <is>
          <t>[대표님룰]</t>
        </is>
      </c>
      <c r="G4210" t="inlineStr">
        <is>
          <t>[칼손절]</t>
        </is>
      </c>
      <c r="H4210" t="n">
        <v>300000</v>
      </c>
      <c r="I4210" t="n">
        <v>12330</v>
      </c>
      <c r="J4210" t="n">
        <v>9930</v>
      </c>
      <c r="K4210" t="n">
        <v>-19.46</v>
      </c>
      <c r="L4210" t="n">
        <v>0</v>
      </c>
      <c r="M4210" t="n">
        <v>0</v>
      </c>
      <c r="N4210" t="n">
        <v>0</v>
      </c>
      <c r="O4210" t="n">
        <v>0</v>
      </c>
      <c r="P4210" t="inlineStr">
        <is>
          <t>2026-05-11</t>
        </is>
      </c>
      <c r="Q4210" t="inlineStr">
        <is>
          <t>2026-06-08</t>
        </is>
      </c>
      <c r="R4210" t="inlineStr">
        <is>
          <t>+5%▶60% 익절 / +10%▶30% 익절 / +30%▶10% 익절</t>
        </is>
      </c>
      <c r="S4210" t="inlineStr">
        <is>
          <t>-2%▶80% 손절 / -4%▶10% 손절 / -6%▶10% 손절</t>
        </is>
      </c>
      <c r="T4210" t="inlineStr">
        <is>
          <t>매수 0.0005 / 매도 0.0025 / 슬리피지 0.0007</t>
        </is>
      </c>
    </row>
    <row r="4211">
      <c r="A4211" t="inlineStr">
        <is>
          <t>휴림로봇|1개월 전에 샀다면|[대표님룰]+[정석방어]</t>
        </is>
      </c>
      <c r="B4211" t="inlineStr">
        <is>
          <t>휴림로봇</t>
        </is>
      </c>
      <c r="C4211" t="inlineStr">
        <is>
          <t>090710</t>
        </is>
      </c>
      <c r="D4211" t="inlineStr">
        <is>
          <t>1개월 전에 샀다면</t>
        </is>
      </c>
      <c r="E4211" t="inlineStr">
        <is>
          <t>[대표님룰]+[정석방어]</t>
        </is>
      </c>
      <c r="F4211" t="inlineStr">
        <is>
          <t>[대표님룰]</t>
        </is>
      </c>
      <c r="G4211" t="inlineStr">
        <is>
          <t>[정석방어]</t>
        </is>
      </c>
      <c r="H4211" t="n">
        <v>300000</v>
      </c>
      <c r="I4211" t="n">
        <v>12330</v>
      </c>
      <c r="J4211" t="n">
        <v>9930</v>
      </c>
      <c r="K4211" t="n">
        <v>-19.46</v>
      </c>
      <c r="L4211" t="n">
        <v>0</v>
      </c>
      <c r="M4211" t="n">
        <v>0</v>
      </c>
      <c r="N4211" t="n">
        <v>0</v>
      </c>
      <c r="O4211" t="n">
        <v>0</v>
      </c>
      <c r="P4211" t="inlineStr">
        <is>
          <t>2026-05-11</t>
        </is>
      </c>
      <c r="Q4211" t="inlineStr">
        <is>
          <t>2026-06-08</t>
        </is>
      </c>
      <c r="R4211" t="inlineStr">
        <is>
          <t>+5%▶60% 익절 / +10%▶30% 익절 / +30%▶10% 익절</t>
        </is>
      </c>
      <c r="S4211" t="inlineStr">
        <is>
          <t>-3%▶70% 손절 / -5%▶20% 손절 / -10%▶10% 손절</t>
        </is>
      </c>
      <c r="T4211" t="inlineStr">
        <is>
          <t>매수 0.0005 / 매도 0.0025 / 슬리피지 0.0007</t>
        </is>
      </c>
    </row>
    <row r="4212">
      <c r="A4212" t="inlineStr">
        <is>
          <t>휴림로봇|1개월 전에 샀다면|[대표님룰]+[변동성허용]</t>
        </is>
      </c>
      <c r="B4212" t="inlineStr">
        <is>
          <t>휴림로봇</t>
        </is>
      </c>
      <c r="C4212" t="inlineStr">
        <is>
          <t>090710</t>
        </is>
      </c>
      <c r="D4212" t="inlineStr">
        <is>
          <t>1개월 전에 샀다면</t>
        </is>
      </c>
      <c r="E4212" t="inlineStr">
        <is>
          <t>[대표님룰]+[변동성허용]</t>
        </is>
      </c>
      <c r="F4212" t="inlineStr">
        <is>
          <t>[대표님룰]</t>
        </is>
      </c>
      <c r="G4212" t="inlineStr">
        <is>
          <t>[변동성허용]</t>
        </is>
      </c>
      <c r="H4212" t="n">
        <v>300000</v>
      </c>
      <c r="I4212" t="n">
        <v>12330</v>
      </c>
      <c r="J4212" t="n">
        <v>9930</v>
      </c>
      <c r="K4212" t="n">
        <v>-19.46</v>
      </c>
      <c r="L4212" t="n">
        <v>0</v>
      </c>
      <c r="M4212" t="n">
        <v>0</v>
      </c>
      <c r="N4212" t="n">
        <v>0</v>
      </c>
      <c r="O4212" t="n">
        <v>0</v>
      </c>
      <c r="P4212" t="inlineStr">
        <is>
          <t>2026-05-11</t>
        </is>
      </c>
      <c r="Q4212" t="inlineStr">
        <is>
          <t>2026-06-08</t>
        </is>
      </c>
      <c r="R4212" t="inlineStr">
        <is>
          <t>+5%▶60% 익절 / +10%▶30% 익절 / +30%▶10% 익절</t>
        </is>
      </c>
      <c r="S4212" t="inlineStr">
        <is>
          <t>-5%▶50% 손절 / -10%▶30% 손절 / -15%▶20% 손절</t>
        </is>
      </c>
      <c r="T4212" t="inlineStr">
        <is>
          <t>매수 0.0005 / 매도 0.0025 / 슬리피지 0.0007</t>
        </is>
      </c>
    </row>
    <row r="4213">
      <c r="A4213" t="inlineStr">
        <is>
          <t>휴림로봇|1개월 전에 샀다면|[대표님룰]+[버티기형]</t>
        </is>
      </c>
      <c r="B4213" t="inlineStr">
        <is>
          <t>휴림로봇</t>
        </is>
      </c>
      <c r="C4213" t="inlineStr">
        <is>
          <t>090710</t>
        </is>
      </c>
      <c r="D4213" t="inlineStr">
        <is>
          <t>1개월 전에 샀다면</t>
        </is>
      </c>
      <c r="E4213" t="inlineStr">
        <is>
          <t>[대표님룰]+[버티기형]</t>
        </is>
      </c>
      <c r="F4213" t="inlineStr">
        <is>
          <t>[대표님룰]</t>
        </is>
      </c>
      <c r="G4213" t="inlineStr">
        <is>
          <t>[버티기형]</t>
        </is>
      </c>
      <c r="H4213" t="n">
        <v>300000</v>
      </c>
      <c r="I4213" t="n">
        <v>12330</v>
      </c>
      <c r="J4213" t="n">
        <v>9930</v>
      </c>
      <c r="K4213" t="n">
        <v>-19.46</v>
      </c>
      <c r="L4213" t="n">
        <v>0</v>
      </c>
      <c r="M4213" t="n">
        <v>0</v>
      </c>
      <c r="N4213" t="n">
        <v>0</v>
      </c>
      <c r="O4213" t="n">
        <v>0</v>
      </c>
      <c r="P4213" t="inlineStr">
        <is>
          <t>2026-05-11</t>
        </is>
      </c>
      <c r="Q4213" t="inlineStr">
        <is>
          <t>2026-06-08</t>
        </is>
      </c>
      <c r="R4213" t="inlineStr">
        <is>
          <t>+5%▶60% 익절 / +10%▶30% 익절 / +30%▶10% 익절</t>
        </is>
      </c>
      <c r="S4213" t="inlineStr">
        <is>
          <t>-5%▶40% 손절 / -15%▶30% 손절 / -20%▶30% 손절</t>
        </is>
      </c>
      <c r="T4213" t="inlineStr">
        <is>
          <t>매수 0.0005 / 매도 0.0025 / 슬리피지 0.0007</t>
        </is>
      </c>
    </row>
    <row r="4214">
      <c r="A4214" t="inlineStr">
        <is>
          <t>휴림로봇|1개월 전에 샀다면|[중기추세]+[칼손절]</t>
        </is>
      </c>
      <c r="B4214" t="inlineStr">
        <is>
          <t>휴림로봇</t>
        </is>
      </c>
      <c r="C4214" t="inlineStr">
        <is>
          <t>090710</t>
        </is>
      </c>
      <c r="D4214" t="inlineStr">
        <is>
          <t>1개월 전에 샀다면</t>
        </is>
      </c>
      <c r="E4214" t="inlineStr">
        <is>
          <t>[중기추세]+[칼손절]</t>
        </is>
      </c>
      <c r="F4214" t="inlineStr">
        <is>
          <t>[중기추세]</t>
        </is>
      </c>
      <c r="G4214" t="inlineStr">
        <is>
          <t>[칼손절]</t>
        </is>
      </c>
      <c r="H4214" t="n">
        <v>300000</v>
      </c>
      <c r="I4214" t="n">
        <v>12330</v>
      </c>
      <c r="J4214" t="n">
        <v>9930</v>
      </c>
      <c r="K4214" t="n">
        <v>-19.46</v>
      </c>
      <c r="L4214" t="n">
        <v>0</v>
      </c>
      <c r="M4214" t="n">
        <v>0</v>
      </c>
      <c r="N4214" t="n">
        <v>0</v>
      </c>
      <c r="O4214" t="n">
        <v>0</v>
      </c>
      <c r="P4214" t="inlineStr">
        <is>
          <t>2026-05-11</t>
        </is>
      </c>
      <c r="Q4214" t="inlineStr">
        <is>
          <t>2026-06-08</t>
        </is>
      </c>
      <c r="R4214" t="inlineStr">
        <is>
          <t>+10%▶50% 익절 / +20%▶30% 익절 / +30%▶20% 익절</t>
        </is>
      </c>
      <c r="S4214" t="inlineStr">
        <is>
          <t>-2%▶80% 손절 / -4%▶10% 손절 / -6%▶10% 손절</t>
        </is>
      </c>
      <c r="T4214" t="inlineStr">
        <is>
          <t>매수 0.0005 / 매도 0.0025 / 슬리피지 0.0007</t>
        </is>
      </c>
    </row>
    <row r="4215">
      <c r="A4215" t="inlineStr">
        <is>
          <t>휴림로봇|1개월 전에 샀다면|[중기추세]+[정석방어]</t>
        </is>
      </c>
      <c r="B4215" t="inlineStr">
        <is>
          <t>휴림로봇</t>
        </is>
      </c>
      <c r="C4215" t="inlineStr">
        <is>
          <t>090710</t>
        </is>
      </c>
      <c r="D4215" t="inlineStr">
        <is>
          <t>1개월 전에 샀다면</t>
        </is>
      </c>
      <c r="E4215" t="inlineStr">
        <is>
          <t>[중기추세]+[정석방어]</t>
        </is>
      </c>
      <c r="F4215" t="inlineStr">
        <is>
          <t>[중기추세]</t>
        </is>
      </c>
      <c r="G4215" t="inlineStr">
        <is>
          <t>[정석방어]</t>
        </is>
      </c>
      <c r="H4215" t="n">
        <v>300000</v>
      </c>
      <c r="I4215" t="n">
        <v>12330</v>
      </c>
      <c r="J4215" t="n">
        <v>9930</v>
      </c>
      <c r="K4215" t="n">
        <v>-19.46</v>
      </c>
      <c r="L4215" t="n">
        <v>0</v>
      </c>
      <c r="M4215" t="n">
        <v>0</v>
      </c>
      <c r="N4215" t="n">
        <v>0</v>
      </c>
      <c r="O4215" t="n">
        <v>0</v>
      </c>
      <c r="P4215" t="inlineStr">
        <is>
          <t>2026-05-11</t>
        </is>
      </c>
      <c r="Q4215" t="inlineStr">
        <is>
          <t>2026-06-08</t>
        </is>
      </c>
      <c r="R4215" t="inlineStr">
        <is>
          <t>+10%▶50% 익절 / +20%▶30% 익절 / +30%▶20% 익절</t>
        </is>
      </c>
      <c r="S4215" t="inlineStr">
        <is>
          <t>-3%▶70% 손절 / -5%▶20% 손절 / -10%▶10% 손절</t>
        </is>
      </c>
      <c r="T4215" t="inlineStr">
        <is>
          <t>매수 0.0005 / 매도 0.0025 / 슬리피지 0.0007</t>
        </is>
      </c>
    </row>
    <row r="4216">
      <c r="A4216" t="inlineStr">
        <is>
          <t>휴림로봇|1개월 전에 샀다면|[중기추세]+[변동성허용]</t>
        </is>
      </c>
      <c r="B4216" t="inlineStr">
        <is>
          <t>휴림로봇</t>
        </is>
      </c>
      <c r="C4216" t="inlineStr">
        <is>
          <t>090710</t>
        </is>
      </c>
      <c r="D4216" t="inlineStr">
        <is>
          <t>1개월 전에 샀다면</t>
        </is>
      </c>
      <c r="E4216" t="inlineStr">
        <is>
          <t>[중기추세]+[변동성허용]</t>
        </is>
      </c>
      <c r="F4216" t="inlineStr">
        <is>
          <t>[중기추세]</t>
        </is>
      </c>
      <c r="G4216" t="inlineStr">
        <is>
          <t>[변동성허용]</t>
        </is>
      </c>
      <c r="H4216" t="n">
        <v>300000</v>
      </c>
      <c r="I4216" t="n">
        <v>12330</v>
      </c>
      <c r="J4216" t="n">
        <v>9930</v>
      </c>
      <c r="K4216" t="n">
        <v>-19.46</v>
      </c>
      <c r="L4216" t="n">
        <v>0</v>
      </c>
      <c r="M4216" t="n">
        <v>0</v>
      </c>
      <c r="N4216" t="n">
        <v>0</v>
      </c>
      <c r="O4216" t="n">
        <v>0</v>
      </c>
      <c r="P4216" t="inlineStr">
        <is>
          <t>2026-05-11</t>
        </is>
      </c>
      <c r="Q4216" t="inlineStr">
        <is>
          <t>2026-06-08</t>
        </is>
      </c>
      <c r="R4216" t="inlineStr">
        <is>
          <t>+10%▶50% 익절 / +20%▶30% 익절 / +30%▶20% 익절</t>
        </is>
      </c>
      <c r="S4216" t="inlineStr">
        <is>
          <t>-5%▶50% 손절 / -10%▶30% 손절 / -15%▶20% 손절</t>
        </is>
      </c>
      <c r="T4216" t="inlineStr">
        <is>
          <t>매수 0.0005 / 매도 0.0025 / 슬리피지 0.0007</t>
        </is>
      </c>
    </row>
    <row r="4217">
      <c r="A4217" t="inlineStr">
        <is>
          <t>휴림로봇|1개월 전에 샀다면|[중기추세]+[버티기형]</t>
        </is>
      </c>
      <c r="B4217" t="inlineStr">
        <is>
          <t>휴림로봇</t>
        </is>
      </c>
      <c r="C4217" t="inlineStr">
        <is>
          <t>090710</t>
        </is>
      </c>
      <c r="D4217" t="inlineStr">
        <is>
          <t>1개월 전에 샀다면</t>
        </is>
      </c>
      <c r="E4217" t="inlineStr">
        <is>
          <t>[중기추세]+[버티기형]</t>
        </is>
      </c>
      <c r="F4217" t="inlineStr">
        <is>
          <t>[중기추세]</t>
        </is>
      </c>
      <c r="G4217" t="inlineStr">
        <is>
          <t>[버티기형]</t>
        </is>
      </c>
      <c r="H4217" t="n">
        <v>300000</v>
      </c>
      <c r="I4217" t="n">
        <v>12330</v>
      </c>
      <c r="J4217" t="n">
        <v>9930</v>
      </c>
      <c r="K4217" t="n">
        <v>-19.46</v>
      </c>
      <c r="L4217" t="n">
        <v>0</v>
      </c>
      <c r="M4217" t="n">
        <v>0</v>
      </c>
      <c r="N4217" t="n">
        <v>0</v>
      </c>
      <c r="O4217" t="n">
        <v>0</v>
      </c>
      <c r="P4217" t="inlineStr">
        <is>
          <t>2026-05-11</t>
        </is>
      </c>
      <c r="Q4217" t="inlineStr">
        <is>
          <t>2026-06-08</t>
        </is>
      </c>
      <c r="R4217" t="inlineStr">
        <is>
          <t>+10%▶50% 익절 / +20%▶30% 익절 / +30%▶20% 익절</t>
        </is>
      </c>
      <c r="S4217" t="inlineStr">
        <is>
          <t>-5%▶40% 손절 / -15%▶30% 손절 / -20%▶30% 손절</t>
        </is>
      </c>
      <c r="T4217" t="inlineStr">
        <is>
          <t>매수 0.0005 / 매도 0.0025 / 슬리피지 0.0007</t>
        </is>
      </c>
    </row>
    <row r="4218">
      <c r="A4218" t="inlineStr">
        <is>
          <t>휴림로봇|1개월 전에 샀다면|[수익극대화]+[칼손절]</t>
        </is>
      </c>
      <c r="B4218" t="inlineStr">
        <is>
          <t>휴림로봇</t>
        </is>
      </c>
      <c r="C4218" t="inlineStr">
        <is>
          <t>090710</t>
        </is>
      </c>
      <c r="D4218" t="inlineStr">
        <is>
          <t>1개월 전에 샀다면</t>
        </is>
      </c>
      <c r="E4218" t="inlineStr">
        <is>
          <t>[수익극대화]+[칼손절]</t>
        </is>
      </c>
      <c r="F4218" t="inlineStr">
        <is>
          <t>[수익극대화]</t>
        </is>
      </c>
      <c r="G4218" t="inlineStr">
        <is>
          <t>[칼손절]</t>
        </is>
      </c>
      <c r="H4218" t="n">
        <v>300000</v>
      </c>
      <c r="I4218" t="n">
        <v>12330</v>
      </c>
      <c r="J4218" t="n">
        <v>9930</v>
      </c>
      <c r="K4218" t="n">
        <v>-19.46</v>
      </c>
      <c r="L4218" t="n">
        <v>0</v>
      </c>
      <c r="M4218" t="n">
        <v>0</v>
      </c>
      <c r="N4218" t="n">
        <v>0</v>
      </c>
      <c r="O4218" t="n">
        <v>0</v>
      </c>
      <c r="P4218" t="inlineStr">
        <is>
          <t>2026-05-11</t>
        </is>
      </c>
      <c r="Q4218" t="inlineStr">
        <is>
          <t>2026-06-08</t>
        </is>
      </c>
      <c r="R4218" t="inlineStr">
        <is>
          <t>+10%▶40% 익절 / +20%▶30% 익절 / +40%▶30% 익절</t>
        </is>
      </c>
      <c r="S4218" t="inlineStr">
        <is>
          <t>-2%▶80% 손절 / -4%▶10% 손절 / -6%▶10% 손절</t>
        </is>
      </c>
      <c r="T4218" t="inlineStr">
        <is>
          <t>매수 0.0005 / 매도 0.0025 / 슬리피지 0.0007</t>
        </is>
      </c>
    </row>
    <row r="4219">
      <c r="A4219" t="inlineStr">
        <is>
          <t>휴림로봇|1개월 전에 샀다면|[수익극대화]+[정석방어]</t>
        </is>
      </c>
      <c r="B4219" t="inlineStr">
        <is>
          <t>휴림로봇</t>
        </is>
      </c>
      <c r="C4219" t="inlineStr">
        <is>
          <t>090710</t>
        </is>
      </c>
      <c r="D4219" t="inlineStr">
        <is>
          <t>1개월 전에 샀다면</t>
        </is>
      </c>
      <c r="E4219" t="inlineStr">
        <is>
          <t>[수익극대화]+[정석방어]</t>
        </is>
      </c>
      <c r="F4219" t="inlineStr">
        <is>
          <t>[수익극대화]</t>
        </is>
      </c>
      <c r="G4219" t="inlineStr">
        <is>
          <t>[정석방어]</t>
        </is>
      </c>
      <c r="H4219" t="n">
        <v>300000</v>
      </c>
      <c r="I4219" t="n">
        <v>12330</v>
      </c>
      <c r="J4219" t="n">
        <v>9930</v>
      </c>
      <c r="K4219" t="n">
        <v>-19.46</v>
      </c>
      <c r="L4219" t="n">
        <v>0</v>
      </c>
      <c r="M4219" t="n">
        <v>0</v>
      </c>
      <c r="N4219" t="n">
        <v>0</v>
      </c>
      <c r="O4219" t="n">
        <v>0</v>
      </c>
      <c r="P4219" t="inlineStr">
        <is>
          <t>2026-05-11</t>
        </is>
      </c>
      <c r="Q4219" t="inlineStr">
        <is>
          <t>2026-06-08</t>
        </is>
      </c>
      <c r="R4219" t="inlineStr">
        <is>
          <t>+10%▶40% 익절 / +20%▶30% 익절 / +40%▶30% 익절</t>
        </is>
      </c>
      <c r="S4219" t="inlineStr">
        <is>
          <t>-3%▶70% 손절 / -5%▶20% 손절 / -10%▶10% 손절</t>
        </is>
      </c>
      <c r="T4219" t="inlineStr">
        <is>
          <t>매수 0.0005 / 매도 0.0025 / 슬리피지 0.0007</t>
        </is>
      </c>
    </row>
    <row r="4220">
      <c r="A4220" t="inlineStr">
        <is>
          <t>휴림로봇|1개월 전에 샀다면|[수익극대화]+[변동성허용]</t>
        </is>
      </c>
      <c r="B4220" t="inlineStr">
        <is>
          <t>휴림로봇</t>
        </is>
      </c>
      <c r="C4220" t="inlineStr">
        <is>
          <t>090710</t>
        </is>
      </c>
      <c r="D4220" t="inlineStr">
        <is>
          <t>1개월 전에 샀다면</t>
        </is>
      </c>
      <c r="E4220" t="inlineStr">
        <is>
          <t>[수익극대화]+[변동성허용]</t>
        </is>
      </c>
      <c r="F4220" t="inlineStr">
        <is>
          <t>[수익극대화]</t>
        </is>
      </c>
      <c r="G4220" t="inlineStr">
        <is>
          <t>[변동성허용]</t>
        </is>
      </c>
      <c r="H4220" t="n">
        <v>300000</v>
      </c>
      <c r="I4220" t="n">
        <v>12330</v>
      </c>
      <c r="J4220" t="n">
        <v>9930</v>
      </c>
      <c r="K4220" t="n">
        <v>-19.46</v>
      </c>
      <c r="L4220" t="n">
        <v>0</v>
      </c>
      <c r="M4220" t="n">
        <v>0</v>
      </c>
      <c r="N4220" t="n">
        <v>0</v>
      </c>
      <c r="O4220" t="n">
        <v>0</v>
      </c>
      <c r="P4220" t="inlineStr">
        <is>
          <t>2026-05-11</t>
        </is>
      </c>
      <c r="Q4220" t="inlineStr">
        <is>
          <t>2026-06-08</t>
        </is>
      </c>
      <c r="R4220" t="inlineStr">
        <is>
          <t>+10%▶40% 익절 / +20%▶30% 익절 / +40%▶30% 익절</t>
        </is>
      </c>
      <c r="S4220" t="inlineStr">
        <is>
          <t>-5%▶50% 손절 / -10%▶30% 손절 / -15%▶20% 손절</t>
        </is>
      </c>
      <c r="T4220" t="inlineStr">
        <is>
          <t>매수 0.0005 / 매도 0.0025 / 슬리피지 0.0007</t>
        </is>
      </c>
    </row>
    <row r="4221">
      <c r="A4221" t="inlineStr">
        <is>
          <t>휴림로봇|1개월 전에 샀다면|[수익극대화]+[버티기형]</t>
        </is>
      </c>
      <c r="B4221" t="inlineStr">
        <is>
          <t>휴림로봇</t>
        </is>
      </c>
      <c r="C4221" t="inlineStr">
        <is>
          <t>090710</t>
        </is>
      </c>
      <c r="D4221" t="inlineStr">
        <is>
          <t>1개월 전에 샀다면</t>
        </is>
      </c>
      <c r="E4221" t="inlineStr">
        <is>
          <t>[수익극대화]+[버티기형]</t>
        </is>
      </c>
      <c r="F4221" t="inlineStr">
        <is>
          <t>[수익극대화]</t>
        </is>
      </c>
      <c r="G4221" t="inlineStr">
        <is>
          <t>[버티기형]</t>
        </is>
      </c>
      <c r="H4221" t="n">
        <v>300000</v>
      </c>
      <c r="I4221" t="n">
        <v>12330</v>
      </c>
      <c r="J4221" t="n">
        <v>9930</v>
      </c>
      <c r="K4221" t="n">
        <v>-19.46</v>
      </c>
      <c r="L4221" t="n">
        <v>0</v>
      </c>
      <c r="M4221" t="n">
        <v>0</v>
      </c>
      <c r="N4221" t="n">
        <v>0</v>
      </c>
      <c r="O4221" t="n">
        <v>0</v>
      </c>
      <c r="P4221" t="inlineStr">
        <is>
          <t>2026-05-11</t>
        </is>
      </c>
      <c r="Q4221" t="inlineStr">
        <is>
          <t>2026-06-08</t>
        </is>
      </c>
      <c r="R4221" t="inlineStr">
        <is>
          <t>+10%▶40% 익절 / +20%▶30% 익절 / +40%▶30% 익절</t>
        </is>
      </c>
      <c r="S4221" t="inlineStr">
        <is>
          <t>-5%▶40% 손절 / -15%▶30% 손절 / -20%▶30% 손절</t>
        </is>
      </c>
      <c r="T4221" t="inlineStr">
        <is>
          <t>매수 0.0005 / 매도 0.0025 / 슬리피지 0.0007</t>
        </is>
      </c>
    </row>
    <row r="4222">
      <c r="A4222" t="inlineStr">
        <is>
          <t>휴림로봇|2주 전에 샀다면|[초단타]+[칼손절]</t>
        </is>
      </c>
      <c r="B4222" t="inlineStr">
        <is>
          <t>휴림로봇</t>
        </is>
      </c>
      <c r="C4222" t="inlineStr">
        <is>
          <t>090710</t>
        </is>
      </c>
      <c r="D4222" t="inlineStr">
        <is>
          <t>2주 전에 샀다면</t>
        </is>
      </c>
      <c r="E4222" t="inlineStr">
        <is>
          <t>[초단타]+[칼손절]</t>
        </is>
      </c>
      <c r="F4222" t="inlineStr">
        <is>
          <t>[초단타]</t>
        </is>
      </c>
      <c r="G4222" t="inlineStr">
        <is>
          <t>[칼손절]</t>
        </is>
      </c>
      <c r="H4222" t="n">
        <v>300000</v>
      </c>
      <c r="I4222" t="n">
        <v>11810</v>
      </c>
      <c r="J4222" t="n">
        <v>9930</v>
      </c>
      <c r="K4222" t="n">
        <v>-15.92</v>
      </c>
      <c r="L4222" t="n">
        <v>0</v>
      </c>
      <c r="M4222" t="n">
        <v>0</v>
      </c>
      <c r="N4222" t="n">
        <v>0</v>
      </c>
      <c r="O4222" t="n">
        <v>0</v>
      </c>
      <c r="P4222" t="inlineStr">
        <is>
          <t>2026-05-26</t>
        </is>
      </c>
      <c r="Q4222" t="inlineStr">
        <is>
          <t>2026-06-08</t>
        </is>
      </c>
      <c r="R4222" t="inlineStr">
        <is>
          <t>+3%▶70% 익절 / +5%▶20% 익절 / +10%▶10% 익절</t>
        </is>
      </c>
      <c r="S4222" t="inlineStr">
        <is>
          <t>-2%▶80% 손절 / -4%▶10% 손절 / -6%▶10% 손절</t>
        </is>
      </c>
      <c r="T4222" t="inlineStr">
        <is>
          <t>매수 0.0005 / 매도 0.0025 / 슬리피지 0.0007</t>
        </is>
      </c>
    </row>
    <row r="4223">
      <c r="A4223" t="inlineStr">
        <is>
          <t>휴림로봇|2주 전에 샀다면|[초단타]+[정석방어]</t>
        </is>
      </c>
      <c r="B4223" t="inlineStr">
        <is>
          <t>휴림로봇</t>
        </is>
      </c>
      <c r="C4223" t="inlineStr">
        <is>
          <t>090710</t>
        </is>
      </c>
      <c r="D4223" t="inlineStr">
        <is>
          <t>2주 전에 샀다면</t>
        </is>
      </c>
      <c r="E4223" t="inlineStr">
        <is>
          <t>[초단타]+[정석방어]</t>
        </is>
      </c>
      <c r="F4223" t="inlineStr">
        <is>
          <t>[초단타]</t>
        </is>
      </c>
      <c r="G4223" t="inlineStr">
        <is>
          <t>[정석방어]</t>
        </is>
      </c>
      <c r="H4223" t="n">
        <v>300000</v>
      </c>
      <c r="I4223" t="n">
        <v>11810</v>
      </c>
      <c r="J4223" t="n">
        <v>9930</v>
      </c>
      <c r="K4223" t="n">
        <v>-15.92</v>
      </c>
      <c r="L4223" t="n">
        <v>0</v>
      </c>
      <c r="M4223" t="n">
        <v>0</v>
      </c>
      <c r="N4223" t="n">
        <v>0</v>
      </c>
      <c r="O4223" t="n">
        <v>0</v>
      </c>
      <c r="P4223" t="inlineStr">
        <is>
          <t>2026-05-26</t>
        </is>
      </c>
      <c r="Q4223" t="inlineStr">
        <is>
          <t>2026-06-08</t>
        </is>
      </c>
      <c r="R4223" t="inlineStr">
        <is>
          <t>+3%▶70% 익절 / +5%▶20% 익절 / +10%▶10% 익절</t>
        </is>
      </c>
      <c r="S4223" t="inlineStr">
        <is>
          <t>-3%▶70% 손절 / -5%▶20% 손절 / -10%▶10% 손절</t>
        </is>
      </c>
      <c r="T4223" t="inlineStr">
        <is>
          <t>매수 0.0005 / 매도 0.0025 / 슬리피지 0.0007</t>
        </is>
      </c>
    </row>
    <row r="4224">
      <c r="A4224" t="inlineStr">
        <is>
          <t>휴림로봇|2주 전에 샀다면|[초단타]+[변동성허용]</t>
        </is>
      </c>
      <c r="B4224" t="inlineStr">
        <is>
          <t>휴림로봇</t>
        </is>
      </c>
      <c r="C4224" t="inlineStr">
        <is>
          <t>090710</t>
        </is>
      </c>
      <c r="D4224" t="inlineStr">
        <is>
          <t>2주 전에 샀다면</t>
        </is>
      </c>
      <c r="E4224" t="inlineStr">
        <is>
          <t>[초단타]+[변동성허용]</t>
        </is>
      </c>
      <c r="F4224" t="inlineStr">
        <is>
          <t>[초단타]</t>
        </is>
      </c>
      <c r="G4224" t="inlineStr">
        <is>
          <t>[변동성허용]</t>
        </is>
      </c>
      <c r="H4224" t="n">
        <v>300000</v>
      </c>
      <c r="I4224" t="n">
        <v>11810</v>
      </c>
      <c r="J4224" t="n">
        <v>9930</v>
      </c>
      <c r="K4224" t="n">
        <v>-15.92</v>
      </c>
      <c r="L4224" t="n">
        <v>0</v>
      </c>
      <c r="M4224" t="n">
        <v>0</v>
      </c>
      <c r="N4224" t="n">
        <v>0</v>
      </c>
      <c r="O4224" t="n">
        <v>0</v>
      </c>
      <c r="P4224" t="inlineStr">
        <is>
          <t>2026-05-26</t>
        </is>
      </c>
      <c r="Q4224" t="inlineStr">
        <is>
          <t>2026-06-08</t>
        </is>
      </c>
      <c r="R4224" t="inlineStr">
        <is>
          <t>+3%▶70% 익절 / +5%▶20% 익절 / +10%▶10% 익절</t>
        </is>
      </c>
      <c r="S4224" t="inlineStr">
        <is>
          <t>-5%▶50% 손절 / -10%▶30% 손절 / -15%▶20% 손절</t>
        </is>
      </c>
      <c r="T4224" t="inlineStr">
        <is>
          <t>매수 0.0005 / 매도 0.0025 / 슬리피지 0.0007</t>
        </is>
      </c>
    </row>
    <row r="4225">
      <c r="A4225" t="inlineStr">
        <is>
          <t>휴림로봇|2주 전에 샀다면|[초단타]+[버티기형]</t>
        </is>
      </c>
      <c r="B4225" t="inlineStr">
        <is>
          <t>휴림로봇</t>
        </is>
      </c>
      <c r="C4225" t="inlineStr">
        <is>
          <t>090710</t>
        </is>
      </c>
      <c r="D4225" t="inlineStr">
        <is>
          <t>2주 전에 샀다면</t>
        </is>
      </c>
      <c r="E4225" t="inlineStr">
        <is>
          <t>[초단타]+[버티기형]</t>
        </is>
      </c>
      <c r="F4225" t="inlineStr">
        <is>
          <t>[초단타]</t>
        </is>
      </c>
      <c r="G4225" t="inlineStr">
        <is>
          <t>[버티기형]</t>
        </is>
      </c>
      <c r="H4225" t="n">
        <v>300000</v>
      </c>
      <c r="I4225" t="n">
        <v>11810</v>
      </c>
      <c r="J4225" t="n">
        <v>9930</v>
      </c>
      <c r="K4225" t="n">
        <v>-15.92</v>
      </c>
      <c r="L4225" t="n">
        <v>0</v>
      </c>
      <c r="M4225" t="n">
        <v>0</v>
      </c>
      <c r="N4225" t="n">
        <v>0</v>
      </c>
      <c r="O4225" t="n">
        <v>0</v>
      </c>
      <c r="P4225" t="inlineStr">
        <is>
          <t>2026-05-26</t>
        </is>
      </c>
      <c r="Q4225" t="inlineStr">
        <is>
          <t>2026-06-08</t>
        </is>
      </c>
      <c r="R4225" t="inlineStr">
        <is>
          <t>+3%▶70% 익절 / +5%▶20% 익절 / +10%▶10% 익절</t>
        </is>
      </c>
      <c r="S4225" t="inlineStr">
        <is>
          <t>-5%▶40% 손절 / -15%▶30% 손절 / -20%▶30% 손절</t>
        </is>
      </c>
      <c r="T4225" t="inlineStr">
        <is>
          <t>매수 0.0005 / 매도 0.0025 / 슬리피지 0.0007</t>
        </is>
      </c>
    </row>
    <row r="4226">
      <c r="A4226" t="inlineStr">
        <is>
          <t>휴림로봇|2주 전에 샀다면|[단기스윙]+[칼손절]</t>
        </is>
      </c>
      <c r="B4226" t="inlineStr">
        <is>
          <t>휴림로봇</t>
        </is>
      </c>
      <c r="C4226" t="inlineStr">
        <is>
          <t>090710</t>
        </is>
      </c>
      <c r="D4226" t="inlineStr">
        <is>
          <t>2주 전에 샀다면</t>
        </is>
      </c>
      <c r="E4226" t="inlineStr">
        <is>
          <t>[단기스윙]+[칼손절]</t>
        </is>
      </c>
      <c r="F4226" t="inlineStr">
        <is>
          <t>[단기스윙]</t>
        </is>
      </c>
      <c r="G4226" t="inlineStr">
        <is>
          <t>[칼손절]</t>
        </is>
      </c>
      <c r="H4226" t="n">
        <v>300000</v>
      </c>
      <c r="I4226" t="n">
        <v>11810</v>
      </c>
      <c r="J4226" t="n">
        <v>9930</v>
      </c>
      <c r="K4226" t="n">
        <v>-15.92</v>
      </c>
      <c r="L4226" t="n">
        <v>0</v>
      </c>
      <c r="M4226" t="n">
        <v>0</v>
      </c>
      <c r="N4226" t="n">
        <v>0</v>
      </c>
      <c r="O4226" t="n">
        <v>0</v>
      </c>
      <c r="P4226" t="inlineStr">
        <is>
          <t>2026-05-26</t>
        </is>
      </c>
      <c r="Q4226" t="inlineStr">
        <is>
          <t>2026-06-08</t>
        </is>
      </c>
      <c r="R4226" t="inlineStr">
        <is>
          <t>+5%▶60% 익절 / +10%▶30% 익절 / +20%▶10% 익절</t>
        </is>
      </c>
      <c r="S4226" t="inlineStr">
        <is>
          <t>-2%▶80% 손절 / -4%▶10% 손절 / -6%▶10% 손절</t>
        </is>
      </c>
      <c r="T4226" t="inlineStr">
        <is>
          <t>매수 0.0005 / 매도 0.0025 / 슬리피지 0.0007</t>
        </is>
      </c>
    </row>
    <row r="4227">
      <c r="A4227" t="inlineStr">
        <is>
          <t>휴림로봇|2주 전에 샀다면|[단기스윙]+[정석방어]</t>
        </is>
      </c>
      <c r="B4227" t="inlineStr">
        <is>
          <t>휴림로봇</t>
        </is>
      </c>
      <c r="C4227" t="inlineStr">
        <is>
          <t>090710</t>
        </is>
      </c>
      <c r="D4227" t="inlineStr">
        <is>
          <t>2주 전에 샀다면</t>
        </is>
      </c>
      <c r="E4227" t="inlineStr">
        <is>
          <t>[단기스윙]+[정석방어]</t>
        </is>
      </c>
      <c r="F4227" t="inlineStr">
        <is>
          <t>[단기스윙]</t>
        </is>
      </c>
      <c r="G4227" t="inlineStr">
        <is>
          <t>[정석방어]</t>
        </is>
      </c>
      <c r="H4227" t="n">
        <v>300000</v>
      </c>
      <c r="I4227" t="n">
        <v>11810</v>
      </c>
      <c r="J4227" t="n">
        <v>9930</v>
      </c>
      <c r="K4227" t="n">
        <v>-15.92</v>
      </c>
      <c r="L4227" t="n">
        <v>0</v>
      </c>
      <c r="M4227" t="n">
        <v>0</v>
      </c>
      <c r="N4227" t="n">
        <v>0</v>
      </c>
      <c r="O4227" t="n">
        <v>0</v>
      </c>
      <c r="P4227" t="inlineStr">
        <is>
          <t>2026-05-26</t>
        </is>
      </c>
      <c r="Q4227" t="inlineStr">
        <is>
          <t>2026-06-08</t>
        </is>
      </c>
      <c r="R4227" t="inlineStr">
        <is>
          <t>+5%▶60% 익절 / +10%▶30% 익절 / +20%▶10% 익절</t>
        </is>
      </c>
      <c r="S4227" t="inlineStr">
        <is>
          <t>-3%▶70% 손절 / -5%▶20% 손절 / -10%▶10% 손절</t>
        </is>
      </c>
      <c r="T4227" t="inlineStr">
        <is>
          <t>매수 0.0005 / 매도 0.0025 / 슬리피지 0.0007</t>
        </is>
      </c>
    </row>
    <row r="4228">
      <c r="A4228" t="inlineStr">
        <is>
          <t>휴림로봇|2주 전에 샀다면|[단기스윙]+[변동성허용]</t>
        </is>
      </c>
      <c r="B4228" t="inlineStr">
        <is>
          <t>휴림로봇</t>
        </is>
      </c>
      <c r="C4228" t="inlineStr">
        <is>
          <t>090710</t>
        </is>
      </c>
      <c r="D4228" t="inlineStr">
        <is>
          <t>2주 전에 샀다면</t>
        </is>
      </c>
      <c r="E4228" t="inlineStr">
        <is>
          <t>[단기스윙]+[변동성허용]</t>
        </is>
      </c>
      <c r="F4228" t="inlineStr">
        <is>
          <t>[단기스윙]</t>
        </is>
      </c>
      <c r="G4228" t="inlineStr">
        <is>
          <t>[변동성허용]</t>
        </is>
      </c>
      <c r="H4228" t="n">
        <v>300000</v>
      </c>
      <c r="I4228" t="n">
        <v>11810</v>
      </c>
      <c r="J4228" t="n">
        <v>9930</v>
      </c>
      <c r="K4228" t="n">
        <v>-15.92</v>
      </c>
      <c r="L4228" t="n">
        <v>0</v>
      </c>
      <c r="M4228" t="n">
        <v>0</v>
      </c>
      <c r="N4228" t="n">
        <v>0</v>
      </c>
      <c r="O4228" t="n">
        <v>0</v>
      </c>
      <c r="P4228" t="inlineStr">
        <is>
          <t>2026-05-26</t>
        </is>
      </c>
      <c r="Q4228" t="inlineStr">
        <is>
          <t>2026-06-08</t>
        </is>
      </c>
      <c r="R4228" t="inlineStr">
        <is>
          <t>+5%▶60% 익절 / +10%▶30% 익절 / +20%▶10% 익절</t>
        </is>
      </c>
      <c r="S4228" t="inlineStr">
        <is>
          <t>-5%▶50% 손절 / -10%▶30% 손절 / -15%▶20% 손절</t>
        </is>
      </c>
      <c r="T4228" t="inlineStr">
        <is>
          <t>매수 0.0005 / 매도 0.0025 / 슬리피지 0.0007</t>
        </is>
      </c>
    </row>
    <row r="4229">
      <c r="A4229" t="inlineStr">
        <is>
          <t>휴림로봇|2주 전에 샀다면|[단기스윙]+[버티기형]</t>
        </is>
      </c>
      <c r="B4229" t="inlineStr">
        <is>
          <t>휴림로봇</t>
        </is>
      </c>
      <c r="C4229" t="inlineStr">
        <is>
          <t>090710</t>
        </is>
      </c>
      <c r="D4229" t="inlineStr">
        <is>
          <t>2주 전에 샀다면</t>
        </is>
      </c>
      <c r="E4229" t="inlineStr">
        <is>
          <t>[단기스윙]+[버티기형]</t>
        </is>
      </c>
      <c r="F4229" t="inlineStr">
        <is>
          <t>[단기스윙]</t>
        </is>
      </c>
      <c r="G4229" t="inlineStr">
        <is>
          <t>[버티기형]</t>
        </is>
      </c>
      <c r="H4229" t="n">
        <v>300000</v>
      </c>
      <c r="I4229" t="n">
        <v>11810</v>
      </c>
      <c r="J4229" t="n">
        <v>9930</v>
      </c>
      <c r="K4229" t="n">
        <v>-15.92</v>
      </c>
      <c r="L4229" t="n">
        <v>0</v>
      </c>
      <c r="M4229" t="n">
        <v>0</v>
      </c>
      <c r="N4229" t="n">
        <v>0</v>
      </c>
      <c r="O4229" t="n">
        <v>0</v>
      </c>
      <c r="P4229" t="inlineStr">
        <is>
          <t>2026-05-26</t>
        </is>
      </c>
      <c r="Q4229" t="inlineStr">
        <is>
          <t>2026-06-08</t>
        </is>
      </c>
      <c r="R4229" t="inlineStr">
        <is>
          <t>+5%▶60% 익절 / +10%▶30% 익절 / +20%▶10% 익절</t>
        </is>
      </c>
      <c r="S4229" t="inlineStr">
        <is>
          <t>-5%▶40% 손절 / -15%▶30% 손절 / -20%▶30% 손절</t>
        </is>
      </c>
      <c r="T4229" t="inlineStr">
        <is>
          <t>매수 0.0005 / 매도 0.0025 / 슬리피지 0.0007</t>
        </is>
      </c>
    </row>
    <row r="4230">
      <c r="A4230" t="inlineStr">
        <is>
          <t>휴림로봇|2주 전에 샀다면|[대표님룰]+[칼손절]</t>
        </is>
      </c>
      <c r="B4230" t="inlineStr">
        <is>
          <t>휴림로봇</t>
        </is>
      </c>
      <c r="C4230" t="inlineStr">
        <is>
          <t>090710</t>
        </is>
      </c>
      <c r="D4230" t="inlineStr">
        <is>
          <t>2주 전에 샀다면</t>
        </is>
      </c>
      <c r="E4230" t="inlineStr">
        <is>
          <t>[대표님룰]+[칼손절]</t>
        </is>
      </c>
      <c r="F4230" t="inlineStr">
        <is>
          <t>[대표님룰]</t>
        </is>
      </c>
      <c r="G4230" t="inlineStr">
        <is>
          <t>[칼손절]</t>
        </is>
      </c>
      <c r="H4230" t="n">
        <v>300000</v>
      </c>
      <c r="I4230" t="n">
        <v>11810</v>
      </c>
      <c r="J4230" t="n">
        <v>9930</v>
      </c>
      <c r="K4230" t="n">
        <v>-15.92</v>
      </c>
      <c r="L4230" t="n">
        <v>0</v>
      </c>
      <c r="M4230" t="n">
        <v>0</v>
      </c>
      <c r="N4230" t="n">
        <v>0</v>
      </c>
      <c r="O4230" t="n">
        <v>0</v>
      </c>
      <c r="P4230" t="inlineStr">
        <is>
          <t>2026-05-26</t>
        </is>
      </c>
      <c r="Q4230" t="inlineStr">
        <is>
          <t>2026-06-08</t>
        </is>
      </c>
      <c r="R4230" t="inlineStr">
        <is>
          <t>+5%▶60% 익절 / +10%▶30% 익절 / +30%▶10% 익절</t>
        </is>
      </c>
      <c r="S4230" t="inlineStr">
        <is>
          <t>-2%▶80% 손절 / -4%▶10% 손절 / -6%▶10% 손절</t>
        </is>
      </c>
      <c r="T4230" t="inlineStr">
        <is>
          <t>매수 0.0005 / 매도 0.0025 / 슬리피지 0.0007</t>
        </is>
      </c>
    </row>
    <row r="4231">
      <c r="A4231" t="inlineStr">
        <is>
          <t>휴림로봇|2주 전에 샀다면|[대표님룰]+[정석방어]</t>
        </is>
      </c>
      <c r="B4231" t="inlineStr">
        <is>
          <t>휴림로봇</t>
        </is>
      </c>
      <c r="C4231" t="inlineStr">
        <is>
          <t>090710</t>
        </is>
      </c>
      <c r="D4231" t="inlineStr">
        <is>
          <t>2주 전에 샀다면</t>
        </is>
      </c>
      <c r="E4231" t="inlineStr">
        <is>
          <t>[대표님룰]+[정석방어]</t>
        </is>
      </c>
      <c r="F4231" t="inlineStr">
        <is>
          <t>[대표님룰]</t>
        </is>
      </c>
      <c r="G4231" t="inlineStr">
        <is>
          <t>[정석방어]</t>
        </is>
      </c>
      <c r="H4231" t="n">
        <v>300000</v>
      </c>
      <c r="I4231" t="n">
        <v>11810</v>
      </c>
      <c r="J4231" t="n">
        <v>9930</v>
      </c>
      <c r="K4231" t="n">
        <v>-15.92</v>
      </c>
      <c r="L4231" t="n">
        <v>0</v>
      </c>
      <c r="M4231" t="n">
        <v>0</v>
      </c>
      <c r="N4231" t="n">
        <v>0</v>
      </c>
      <c r="O4231" t="n">
        <v>0</v>
      </c>
      <c r="P4231" t="inlineStr">
        <is>
          <t>2026-05-26</t>
        </is>
      </c>
      <c r="Q4231" t="inlineStr">
        <is>
          <t>2026-06-08</t>
        </is>
      </c>
      <c r="R4231" t="inlineStr">
        <is>
          <t>+5%▶60% 익절 / +10%▶30% 익절 / +30%▶10% 익절</t>
        </is>
      </c>
      <c r="S4231" t="inlineStr">
        <is>
          <t>-3%▶70% 손절 / -5%▶20% 손절 / -10%▶10% 손절</t>
        </is>
      </c>
      <c r="T4231" t="inlineStr">
        <is>
          <t>매수 0.0005 / 매도 0.0025 / 슬리피지 0.0007</t>
        </is>
      </c>
    </row>
    <row r="4232">
      <c r="A4232" t="inlineStr">
        <is>
          <t>휴림로봇|2주 전에 샀다면|[대표님룰]+[변동성허용]</t>
        </is>
      </c>
      <c r="B4232" t="inlineStr">
        <is>
          <t>휴림로봇</t>
        </is>
      </c>
      <c r="C4232" t="inlineStr">
        <is>
          <t>090710</t>
        </is>
      </c>
      <c r="D4232" t="inlineStr">
        <is>
          <t>2주 전에 샀다면</t>
        </is>
      </c>
      <c r="E4232" t="inlineStr">
        <is>
          <t>[대표님룰]+[변동성허용]</t>
        </is>
      </c>
      <c r="F4232" t="inlineStr">
        <is>
          <t>[대표님룰]</t>
        </is>
      </c>
      <c r="G4232" t="inlineStr">
        <is>
          <t>[변동성허용]</t>
        </is>
      </c>
      <c r="H4232" t="n">
        <v>300000</v>
      </c>
      <c r="I4232" t="n">
        <v>11810</v>
      </c>
      <c r="J4232" t="n">
        <v>9930</v>
      </c>
      <c r="K4232" t="n">
        <v>-15.92</v>
      </c>
      <c r="L4232" t="n">
        <v>0</v>
      </c>
      <c r="M4232" t="n">
        <v>0</v>
      </c>
      <c r="N4232" t="n">
        <v>0</v>
      </c>
      <c r="O4232" t="n">
        <v>0</v>
      </c>
      <c r="P4232" t="inlineStr">
        <is>
          <t>2026-05-26</t>
        </is>
      </c>
      <c r="Q4232" t="inlineStr">
        <is>
          <t>2026-06-08</t>
        </is>
      </c>
      <c r="R4232" t="inlineStr">
        <is>
          <t>+5%▶60% 익절 / +10%▶30% 익절 / +30%▶10% 익절</t>
        </is>
      </c>
      <c r="S4232" t="inlineStr">
        <is>
          <t>-5%▶50% 손절 / -10%▶30% 손절 / -15%▶20% 손절</t>
        </is>
      </c>
      <c r="T4232" t="inlineStr">
        <is>
          <t>매수 0.0005 / 매도 0.0025 / 슬리피지 0.0007</t>
        </is>
      </c>
    </row>
    <row r="4233">
      <c r="A4233" t="inlineStr">
        <is>
          <t>휴림로봇|2주 전에 샀다면|[대표님룰]+[버티기형]</t>
        </is>
      </c>
      <c r="B4233" t="inlineStr">
        <is>
          <t>휴림로봇</t>
        </is>
      </c>
      <c r="C4233" t="inlineStr">
        <is>
          <t>090710</t>
        </is>
      </c>
      <c r="D4233" t="inlineStr">
        <is>
          <t>2주 전에 샀다면</t>
        </is>
      </c>
      <c r="E4233" t="inlineStr">
        <is>
          <t>[대표님룰]+[버티기형]</t>
        </is>
      </c>
      <c r="F4233" t="inlineStr">
        <is>
          <t>[대표님룰]</t>
        </is>
      </c>
      <c r="G4233" t="inlineStr">
        <is>
          <t>[버티기형]</t>
        </is>
      </c>
      <c r="H4233" t="n">
        <v>300000</v>
      </c>
      <c r="I4233" t="n">
        <v>11810</v>
      </c>
      <c r="J4233" t="n">
        <v>9930</v>
      </c>
      <c r="K4233" t="n">
        <v>-15.92</v>
      </c>
      <c r="L4233" t="n">
        <v>0</v>
      </c>
      <c r="M4233" t="n">
        <v>0</v>
      </c>
      <c r="N4233" t="n">
        <v>0</v>
      </c>
      <c r="O4233" t="n">
        <v>0</v>
      </c>
      <c r="P4233" t="inlineStr">
        <is>
          <t>2026-05-26</t>
        </is>
      </c>
      <c r="Q4233" t="inlineStr">
        <is>
          <t>2026-06-08</t>
        </is>
      </c>
      <c r="R4233" t="inlineStr">
        <is>
          <t>+5%▶60% 익절 / +10%▶30% 익절 / +30%▶10% 익절</t>
        </is>
      </c>
      <c r="S4233" t="inlineStr">
        <is>
          <t>-5%▶40% 손절 / -15%▶30% 손절 / -20%▶30% 손절</t>
        </is>
      </c>
      <c r="T4233" t="inlineStr">
        <is>
          <t>매수 0.0005 / 매도 0.0025 / 슬리피지 0.0007</t>
        </is>
      </c>
    </row>
    <row r="4234">
      <c r="A4234" t="inlineStr">
        <is>
          <t>휴림로봇|2주 전에 샀다면|[중기추세]+[칼손절]</t>
        </is>
      </c>
      <c r="B4234" t="inlineStr">
        <is>
          <t>휴림로봇</t>
        </is>
      </c>
      <c r="C4234" t="inlineStr">
        <is>
          <t>090710</t>
        </is>
      </c>
      <c r="D4234" t="inlineStr">
        <is>
          <t>2주 전에 샀다면</t>
        </is>
      </c>
      <c r="E4234" t="inlineStr">
        <is>
          <t>[중기추세]+[칼손절]</t>
        </is>
      </c>
      <c r="F4234" t="inlineStr">
        <is>
          <t>[중기추세]</t>
        </is>
      </c>
      <c r="G4234" t="inlineStr">
        <is>
          <t>[칼손절]</t>
        </is>
      </c>
      <c r="H4234" t="n">
        <v>300000</v>
      </c>
      <c r="I4234" t="n">
        <v>11810</v>
      </c>
      <c r="J4234" t="n">
        <v>9930</v>
      </c>
      <c r="K4234" t="n">
        <v>-15.92</v>
      </c>
      <c r="L4234" t="n">
        <v>0</v>
      </c>
      <c r="M4234" t="n">
        <v>0</v>
      </c>
      <c r="N4234" t="n">
        <v>0</v>
      </c>
      <c r="O4234" t="n">
        <v>0</v>
      </c>
      <c r="P4234" t="inlineStr">
        <is>
          <t>2026-05-26</t>
        </is>
      </c>
      <c r="Q4234" t="inlineStr">
        <is>
          <t>2026-06-08</t>
        </is>
      </c>
      <c r="R4234" t="inlineStr">
        <is>
          <t>+10%▶50% 익절 / +20%▶30% 익절 / +30%▶20% 익절</t>
        </is>
      </c>
      <c r="S4234" t="inlineStr">
        <is>
          <t>-2%▶80% 손절 / -4%▶10% 손절 / -6%▶10% 손절</t>
        </is>
      </c>
      <c r="T4234" t="inlineStr">
        <is>
          <t>매수 0.0005 / 매도 0.0025 / 슬리피지 0.0007</t>
        </is>
      </c>
    </row>
    <row r="4235">
      <c r="A4235" t="inlineStr">
        <is>
          <t>휴림로봇|2주 전에 샀다면|[중기추세]+[정석방어]</t>
        </is>
      </c>
      <c r="B4235" t="inlineStr">
        <is>
          <t>휴림로봇</t>
        </is>
      </c>
      <c r="C4235" t="inlineStr">
        <is>
          <t>090710</t>
        </is>
      </c>
      <c r="D4235" t="inlineStr">
        <is>
          <t>2주 전에 샀다면</t>
        </is>
      </c>
      <c r="E4235" t="inlineStr">
        <is>
          <t>[중기추세]+[정석방어]</t>
        </is>
      </c>
      <c r="F4235" t="inlineStr">
        <is>
          <t>[중기추세]</t>
        </is>
      </c>
      <c r="G4235" t="inlineStr">
        <is>
          <t>[정석방어]</t>
        </is>
      </c>
      <c r="H4235" t="n">
        <v>300000</v>
      </c>
      <c r="I4235" t="n">
        <v>11810</v>
      </c>
      <c r="J4235" t="n">
        <v>9930</v>
      </c>
      <c r="K4235" t="n">
        <v>-15.92</v>
      </c>
      <c r="L4235" t="n">
        <v>0</v>
      </c>
      <c r="M4235" t="n">
        <v>0</v>
      </c>
      <c r="N4235" t="n">
        <v>0</v>
      </c>
      <c r="O4235" t="n">
        <v>0</v>
      </c>
      <c r="P4235" t="inlineStr">
        <is>
          <t>2026-05-26</t>
        </is>
      </c>
      <c r="Q4235" t="inlineStr">
        <is>
          <t>2026-06-08</t>
        </is>
      </c>
      <c r="R4235" t="inlineStr">
        <is>
          <t>+10%▶50% 익절 / +20%▶30% 익절 / +30%▶20% 익절</t>
        </is>
      </c>
      <c r="S4235" t="inlineStr">
        <is>
          <t>-3%▶70% 손절 / -5%▶20% 손절 / -10%▶10% 손절</t>
        </is>
      </c>
      <c r="T4235" t="inlineStr">
        <is>
          <t>매수 0.0005 / 매도 0.0025 / 슬리피지 0.0007</t>
        </is>
      </c>
    </row>
    <row r="4236">
      <c r="A4236" t="inlineStr">
        <is>
          <t>휴림로봇|2주 전에 샀다면|[중기추세]+[변동성허용]</t>
        </is>
      </c>
      <c r="B4236" t="inlineStr">
        <is>
          <t>휴림로봇</t>
        </is>
      </c>
      <c r="C4236" t="inlineStr">
        <is>
          <t>090710</t>
        </is>
      </c>
      <c r="D4236" t="inlineStr">
        <is>
          <t>2주 전에 샀다면</t>
        </is>
      </c>
      <c r="E4236" t="inlineStr">
        <is>
          <t>[중기추세]+[변동성허용]</t>
        </is>
      </c>
      <c r="F4236" t="inlineStr">
        <is>
          <t>[중기추세]</t>
        </is>
      </c>
      <c r="G4236" t="inlineStr">
        <is>
          <t>[변동성허용]</t>
        </is>
      </c>
      <c r="H4236" t="n">
        <v>300000</v>
      </c>
      <c r="I4236" t="n">
        <v>11810</v>
      </c>
      <c r="J4236" t="n">
        <v>9930</v>
      </c>
      <c r="K4236" t="n">
        <v>-15.92</v>
      </c>
      <c r="L4236" t="n">
        <v>0</v>
      </c>
      <c r="M4236" t="n">
        <v>0</v>
      </c>
      <c r="N4236" t="n">
        <v>0</v>
      </c>
      <c r="O4236" t="n">
        <v>0</v>
      </c>
      <c r="P4236" t="inlineStr">
        <is>
          <t>2026-05-26</t>
        </is>
      </c>
      <c r="Q4236" t="inlineStr">
        <is>
          <t>2026-06-08</t>
        </is>
      </c>
      <c r="R4236" t="inlineStr">
        <is>
          <t>+10%▶50% 익절 / +20%▶30% 익절 / +30%▶20% 익절</t>
        </is>
      </c>
      <c r="S4236" t="inlineStr">
        <is>
          <t>-5%▶50% 손절 / -10%▶30% 손절 / -15%▶20% 손절</t>
        </is>
      </c>
      <c r="T4236" t="inlineStr">
        <is>
          <t>매수 0.0005 / 매도 0.0025 / 슬리피지 0.0007</t>
        </is>
      </c>
    </row>
    <row r="4237">
      <c r="A4237" t="inlineStr">
        <is>
          <t>휴림로봇|2주 전에 샀다면|[중기추세]+[버티기형]</t>
        </is>
      </c>
      <c r="B4237" t="inlineStr">
        <is>
          <t>휴림로봇</t>
        </is>
      </c>
      <c r="C4237" t="inlineStr">
        <is>
          <t>090710</t>
        </is>
      </c>
      <c r="D4237" t="inlineStr">
        <is>
          <t>2주 전에 샀다면</t>
        </is>
      </c>
      <c r="E4237" t="inlineStr">
        <is>
          <t>[중기추세]+[버티기형]</t>
        </is>
      </c>
      <c r="F4237" t="inlineStr">
        <is>
          <t>[중기추세]</t>
        </is>
      </c>
      <c r="G4237" t="inlineStr">
        <is>
          <t>[버티기형]</t>
        </is>
      </c>
      <c r="H4237" t="n">
        <v>300000</v>
      </c>
      <c r="I4237" t="n">
        <v>11810</v>
      </c>
      <c r="J4237" t="n">
        <v>9930</v>
      </c>
      <c r="K4237" t="n">
        <v>-15.92</v>
      </c>
      <c r="L4237" t="n">
        <v>0</v>
      </c>
      <c r="M4237" t="n">
        <v>0</v>
      </c>
      <c r="N4237" t="n">
        <v>0</v>
      </c>
      <c r="O4237" t="n">
        <v>0</v>
      </c>
      <c r="P4237" t="inlineStr">
        <is>
          <t>2026-05-26</t>
        </is>
      </c>
      <c r="Q4237" t="inlineStr">
        <is>
          <t>2026-06-08</t>
        </is>
      </c>
      <c r="R4237" t="inlineStr">
        <is>
          <t>+10%▶50% 익절 / +20%▶30% 익절 / +30%▶20% 익절</t>
        </is>
      </c>
      <c r="S4237" t="inlineStr">
        <is>
          <t>-5%▶40% 손절 / -15%▶30% 손절 / -20%▶30% 손절</t>
        </is>
      </c>
      <c r="T4237" t="inlineStr">
        <is>
          <t>매수 0.0005 / 매도 0.0025 / 슬리피지 0.0007</t>
        </is>
      </c>
    </row>
    <row r="4238">
      <c r="A4238" t="inlineStr">
        <is>
          <t>휴림로봇|2주 전에 샀다면|[수익극대화]+[칼손절]</t>
        </is>
      </c>
      <c r="B4238" t="inlineStr">
        <is>
          <t>휴림로봇</t>
        </is>
      </c>
      <c r="C4238" t="inlineStr">
        <is>
          <t>090710</t>
        </is>
      </c>
      <c r="D4238" t="inlineStr">
        <is>
          <t>2주 전에 샀다면</t>
        </is>
      </c>
      <c r="E4238" t="inlineStr">
        <is>
          <t>[수익극대화]+[칼손절]</t>
        </is>
      </c>
      <c r="F4238" t="inlineStr">
        <is>
          <t>[수익극대화]</t>
        </is>
      </c>
      <c r="G4238" t="inlineStr">
        <is>
          <t>[칼손절]</t>
        </is>
      </c>
      <c r="H4238" t="n">
        <v>300000</v>
      </c>
      <c r="I4238" t="n">
        <v>11810</v>
      </c>
      <c r="J4238" t="n">
        <v>9930</v>
      </c>
      <c r="K4238" t="n">
        <v>-15.92</v>
      </c>
      <c r="L4238" t="n">
        <v>0</v>
      </c>
      <c r="M4238" t="n">
        <v>0</v>
      </c>
      <c r="N4238" t="n">
        <v>0</v>
      </c>
      <c r="O4238" t="n">
        <v>0</v>
      </c>
      <c r="P4238" t="inlineStr">
        <is>
          <t>2026-05-26</t>
        </is>
      </c>
      <c r="Q4238" t="inlineStr">
        <is>
          <t>2026-06-08</t>
        </is>
      </c>
      <c r="R4238" t="inlineStr">
        <is>
          <t>+10%▶40% 익절 / +20%▶30% 익절 / +40%▶30% 익절</t>
        </is>
      </c>
      <c r="S4238" t="inlineStr">
        <is>
          <t>-2%▶80% 손절 / -4%▶10% 손절 / -6%▶10% 손절</t>
        </is>
      </c>
      <c r="T4238" t="inlineStr">
        <is>
          <t>매수 0.0005 / 매도 0.0025 / 슬리피지 0.0007</t>
        </is>
      </c>
    </row>
    <row r="4239">
      <c r="A4239" t="inlineStr">
        <is>
          <t>휴림로봇|2주 전에 샀다면|[수익극대화]+[정석방어]</t>
        </is>
      </c>
      <c r="B4239" t="inlineStr">
        <is>
          <t>휴림로봇</t>
        </is>
      </c>
      <c r="C4239" t="inlineStr">
        <is>
          <t>090710</t>
        </is>
      </c>
      <c r="D4239" t="inlineStr">
        <is>
          <t>2주 전에 샀다면</t>
        </is>
      </c>
      <c r="E4239" t="inlineStr">
        <is>
          <t>[수익극대화]+[정석방어]</t>
        </is>
      </c>
      <c r="F4239" t="inlineStr">
        <is>
          <t>[수익극대화]</t>
        </is>
      </c>
      <c r="G4239" t="inlineStr">
        <is>
          <t>[정석방어]</t>
        </is>
      </c>
      <c r="H4239" t="n">
        <v>300000</v>
      </c>
      <c r="I4239" t="n">
        <v>11810</v>
      </c>
      <c r="J4239" t="n">
        <v>9930</v>
      </c>
      <c r="K4239" t="n">
        <v>-15.92</v>
      </c>
      <c r="L4239" t="n">
        <v>0</v>
      </c>
      <c r="M4239" t="n">
        <v>0</v>
      </c>
      <c r="N4239" t="n">
        <v>0</v>
      </c>
      <c r="O4239" t="n">
        <v>0</v>
      </c>
      <c r="P4239" t="inlineStr">
        <is>
          <t>2026-05-26</t>
        </is>
      </c>
      <c r="Q4239" t="inlineStr">
        <is>
          <t>2026-06-08</t>
        </is>
      </c>
      <c r="R4239" t="inlineStr">
        <is>
          <t>+10%▶40% 익절 / +20%▶30% 익절 / +40%▶30% 익절</t>
        </is>
      </c>
      <c r="S4239" t="inlineStr">
        <is>
          <t>-3%▶70% 손절 / -5%▶20% 손절 / -10%▶10% 손절</t>
        </is>
      </c>
      <c r="T4239" t="inlineStr">
        <is>
          <t>매수 0.0005 / 매도 0.0025 / 슬리피지 0.0007</t>
        </is>
      </c>
    </row>
    <row r="4240">
      <c r="A4240" t="inlineStr">
        <is>
          <t>휴림로봇|2주 전에 샀다면|[수익극대화]+[변동성허용]</t>
        </is>
      </c>
      <c r="B4240" t="inlineStr">
        <is>
          <t>휴림로봇</t>
        </is>
      </c>
      <c r="C4240" t="inlineStr">
        <is>
          <t>090710</t>
        </is>
      </c>
      <c r="D4240" t="inlineStr">
        <is>
          <t>2주 전에 샀다면</t>
        </is>
      </c>
      <c r="E4240" t="inlineStr">
        <is>
          <t>[수익극대화]+[변동성허용]</t>
        </is>
      </c>
      <c r="F4240" t="inlineStr">
        <is>
          <t>[수익극대화]</t>
        </is>
      </c>
      <c r="G4240" t="inlineStr">
        <is>
          <t>[변동성허용]</t>
        </is>
      </c>
      <c r="H4240" t="n">
        <v>300000</v>
      </c>
      <c r="I4240" t="n">
        <v>11810</v>
      </c>
      <c r="J4240" t="n">
        <v>9930</v>
      </c>
      <c r="K4240" t="n">
        <v>-15.92</v>
      </c>
      <c r="L4240" t="n">
        <v>0</v>
      </c>
      <c r="M4240" t="n">
        <v>0</v>
      </c>
      <c r="N4240" t="n">
        <v>0</v>
      </c>
      <c r="O4240" t="n">
        <v>0</v>
      </c>
      <c r="P4240" t="inlineStr">
        <is>
          <t>2026-05-26</t>
        </is>
      </c>
      <c r="Q4240" t="inlineStr">
        <is>
          <t>2026-06-08</t>
        </is>
      </c>
      <c r="R4240" t="inlineStr">
        <is>
          <t>+10%▶40% 익절 / +20%▶30% 익절 / +40%▶30% 익절</t>
        </is>
      </c>
      <c r="S4240" t="inlineStr">
        <is>
          <t>-5%▶50% 손절 / -10%▶30% 손절 / -15%▶20% 손절</t>
        </is>
      </c>
      <c r="T4240" t="inlineStr">
        <is>
          <t>매수 0.0005 / 매도 0.0025 / 슬리피지 0.0007</t>
        </is>
      </c>
    </row>
    <row r="4241">
      <c r="A4241" t="inlineStr">
        <is>
          <t>휴림로봇|2주 전에 샀다면|[수익극대화]+[버티기형]</t>
        </is>
      </c>
      <c r="B4241" t="inlineStr">
        <is>
          <t>휴림로봇</t>
        </is>
      </c>
      <c r="C4241" t="inlineStr">
        <is>
          <t>090710</t>
        </is>
      </c>
      <c r="D4241" t="inlineStr">
        <is>
          <t>2주 전에 샀다면</t>
        </is>
      </c>
      <c r="E4241" t="inlineStr">
        <is>
          <t>[수익극대화]+[버티기형]</t>
        </is>
      </c>
      <c r="F4241" t="inlineStr">
        <is>
          <t>[수익극대화]</t>
        </is>
      </c>
      <c r="G4241" t="inlineStr">
        <is>
          <t>[버티기형]</t>
        </is>
      </c>
      <c r="H4241" t="n">
        <v>300000</v>
      </c>
      <c r="I4241" t="n">
        <v>11810</v>
      </c>
      <c r="J4241" t="n">
        <v>9930</v>
      </c>
      <c r="K4241" t="n">
        <v>-15.92</v>
      </c>
      <c r="L4241" t="n">
        <v>0</v>
      </c>
      <c r="M4241" t="n">
        <v>0</v>
      </c>
      <c r="N4241" t="n">
        <v>0</v>
      </c>
      <c r="O4241" t="n">
        <v>0</v>
      </c>
      <c r="P4241" t="inlineStr">
        <is>
          <t>2026-05-26</t>
        </is>
      </c>
      <c r="Q4241" t="inlineStr">
        <is>
          <t>2026-06-08</t>
        </is>
      </c>
      <c r="R4241" t="inlineStr">
        <is>
          <t>+10%▶40% 익절 / +20%▶30% 익절 / +40%▶30% 익절</t>
        </is>
      </c>
      <c r="S4241" t="inlineStr">
        <is>
          <t>-5%▶40% 손절 / -15%▶30% 손절 / -20%▶30% 손절</t>
        </is>
      </c>
      <c r="T4241" t="inlineStr">
        <is>
          <t>매수 0.0005 / 매도 0.0025 / 슬리피지 0.0007</t>
        </is>
      </c>
    </row>
    <row r="4242">
      <c r="A4242" t="inlineStr">
        <is>
          <t>휴림로봇|3개월 전에 샀다면|[초단타]+[칼손절]</t>
        </is>
      </c>
      <c r="B4242" t="inlineStr">
        <is>
          <t>휴림로봇</t>
        </is>
      </c>
      <c r="C4242" t="inlineStr">
        <is>
          <t>090710</t>
        </is>
      </c>
      <c r="D4242" t="inlineStr">
        <is>
          <t>3개월 전에 샀다면</t>
        </is>
      </c>
      <c r="E4242" t="inlineStr">
        <is>
          <t>[초단타]+[칼손절]</t>
        </is>
      </c>
      <c r="F4242" t="inlineStr">
        <is>
          <t>[초단타]</t>
        </is>
      </c>
      <c r="G4242" t="inlineStr">
        <is>
          <t>[칼손절]</t>
        </is>
      </c>
      <c r="H4242" t="n">
        <v>300000</v>
      </c>
      <c r="I4242" t="n">
        <v>11940</v>
      </c>
      <c r="J4242" t="n">
        <v>9930</v>
      </c>
      <c r="K4242" t="n">
        <v>-16.83</v>
      </c>
      <c r="L4242" t="n">
        <v>16.94</v>
      </c>
      <c r="M4242" t="n">
        <v>-1.47</v>
      </c>
      <c r="N4242" t="n">
        <v>100</v>
      </c>
      <c r="O4242" t="n">
        <v>1</v>
      </c>
      <c r="P4242" t="inlineStr">
        <is>
          <t>2026-03-09</t>
        </is>
      </c>
      <c r="Q4242" t="inlineStr">
        <is>
          <t>2026-06-08</t>
        </is>
      </c>
      <c r="R4242" t="inlineStr">
        <is>
          <t>+3%▶70% 익절 / +5%▶20% 익절 / +10%▶10% 익절</t>
        </is>
      </c>
      <c r="S4242" t="inlineStr">
        <is>
          <t>-2%▶80% 손절 / -4%▶10% 손절 / -6%▶10% 손절</t>
        </is>
      </c>
      <c r="T4242" t="inlineStr">
        <is>
          <t>매수 0.0005 / 매도 0.0025 / 슬리피지 0.0007</t>
        </is>
      </c>
    </row>
    <row r="4243">
      <c r="A4243" t="inlineStr">
        <is>
          <t>휴림로봇|3개월 전에 샀다면|[초단타]+[정석방어]</t>
        </is>
      </c>
      <c r="B4243" t="inlineStr">
        <is>
          <t>휴림로봇</t>
        </is>
      </c>
      <c r="C4243" t="inlineStr">
        <is>
          <t>090710</t>
        </is>
      </c>
      <c r="D4243" t="inlineStr">
        <is>
          <t>3개월 전에 샀다면</t>
        </is>
      </c>
      <c r="E4243" t="inlineStr">
        <is>
          <t>[초단타]+[정석방어]</t>
        </is>
      </c>
      <c r="F4243" t="inlineStr">
        <is>
          <t>[초단타]</t>
        </is>
      </c>
      <c r="G4243" t="inlineStr">
        <is>
          <t>[정석방어]</t>
        </is>
      </c>
      <c r="H4243" t="n">
        <v>300000</v>
      </c>
      <c r="I4243" t="n">
        <v>11940</v>
      </c>
      <c r="J4243" t="n">
        <v>9930</v>
      </c>
      <c r="K4243" t="n">
        <v>-16.83</v>
      </c>
      <c r="L4243" t="n">
        <v>16.94</v>
      </c>
      <c r="M4243" t="n">
        <v>-1.47</v>
      </c>
      <c r="N4243" t="n">
        <v>100</v>
      </c>
      <c r="O4243" t="n">
        <v>1</v>
      </c>
      <c r="P4243" t="inlineStr">
        <is>
          <t>2026-03-09</t>
        </is>
      </c>
      <c r="Q4243" t="inlineStr">
        <is>
          <t>2026-06-08</t>
        </is>
      </c>
      <c r="R4243" t="inlineStr">
        <is>
          <t>+3%▶70% 익절 / +5%▶20% 익절 / +10%▶10% 익절</t>
        </is>
      </c>
      <c r="S4243" t="inlineStr">
        <is>
          <t>-3%▶70% 손절 / -5%▶20% 손절 / -10%▶10% 손절</t>
        </is>
      </c>
      <c r="T4243" t="inlineStr">
        <is>
          <t>매수 0.0005 / 매도 0.0025 / 슬리피지 0.0007</t>
        </is>
      </c>
    </row>
    <row r="4244">
      <c r="A4244" t="inlineStr">
        <is>
          <t>휴림로봇|3개월 전에 샀다면|[초단타]+[변동성허용]</t>
        </is>
      </c>
      <c r="B4244" t="inlineStr">
        <is>
          <t>휴림로봇</t>
        </is>
      </c>
      <c r="C4244" t="inlineStr">
        <is>
          <t>090710</t>
        </is>
      </c>
      <c r="D4244" t="inlineStr">
        <is>
          <t>3개월 전에 샀다면</t>
        </is>
      </c>
      <c r="E4244" t="inlineStr">
        <is>
          <t>[초단타]+[변동성허용]</t>
        </is>
      </c>
      <c r="F4244" t="inlineStr">
        <is>
          <t>[초단타]</t>
        </is>
      </c>
      <c r="G4244" t="inlineStr">
        <is>
          <t>[변동성허용]</t>
        </is>
      </c>
      <c r="H4244" t="n">
        <v>300000</v>
      </c>
      <c r="I4244" t="n">
        <v>11940</v>
      </c>
      <c r="J4244" t="n">
        <v>9930</v>
      </c>
      <c r="K4244" t="n">
        <v>-16.83</v>
      </c>
      <c r="L4244" t="n">
        <v>16.94</v>
      </c>
      <c r="M4244" t="n">
        <v>-1.47</v>
      </c>
      <c r="N4244" t="n">
        <v>100</v>
      </c>
      <c r="O4244" t="n">
        <v>1</v>
      </c>
      <c r="P4244" t="inlineStr">
        <is>
          <t>2026-03-09</t>
        </is>
      </c>
      <c r="Q4244" t="inlineStr">
        <is>
          <t>2026-06-08</t>
        </is>
      </c>
      <c r="R4244" t="inlineStr">
        <is>
          <t>+3%▶70% 익절 / +5%▶20% 익절 / +10%▶10% 익절</t>
        </is>
      </c>
      <c r="S4244" t="inlineStr">
        <is>
          <t>-5%▶50% 손절 / -10%▶30% 손절 / -15%▶20% 손절</t>
        </is>
      </c>
      <c r="T4244" t="inlineStr">
        <is>
          <t>매수 0.0005 / 매도 0.0025 / 슬리피지 0.0007</t>
        </is>
      </c>
    </row>
    <row r="4245">
      <c r="A4245" t="inlineStr">
        <is>
          <t>휴림로봇|3개월 전에 샀다면|[초단타]+[버티기형]</t>
        </is>
      </c>
      <c r="B4245" t="inlineStr">
        <is>
          <t>휴림로봇</t>
        </is>
      </c>
      <c r="C4245" t="inlineStr">
        <is>
          <t>090710</t>
        </is>
      </c>
      <c r="D4245" t="inlineStr">
        <is>
          <t>3개월 전에 샀다면</t>
        </is>
      </c>
      <c r="E4245" t="inlineStr">
        <is>
          <t>[초단타]+[버티기형]</t>
        </is>
      </c>
      <c r="F4245" t="inlineStr">
        <is>
          <t>[초단타]</t>
        </is>
      </c>
      <c r="G4245" t="inlineStr">
        <is>
          <t>[버티기형]</t>
        </is>
      </c>
      <c r="H4245" t="n">
        <v>300000</v>
      </c>
      <c r="I4245" t="n">
        <v>11940</v>
      </c>
      <c r="J4245" t="n">
        <v>9930</v>
      </c>
      <c r="K4245" t="n">
        <v>-16.83</v>
      </c>
      <c r="L4245" t="n">
        <v>16.94</v>
      </c>
      <c r="M4245" t="n">
        <v>-1.47</v>
      </c>
      <c r="N4245" t="n">
        <v>100</v>
      </c>
      <c r="O4245" t="n">
        <v>1</v>
      </c>
      <c r="P4245" t="inlineStr">
        <is>
          <t>2026-03-09</t>
        </is>
      </c>
      <c r="Q4245" t="inlineStr">
        <is>
          <t>2026-06-08</t>
        </is>
      </c>
      <c r="R4245" t="inlineStr">
        <is>
          <t>+3%▶70% 익절 / +5%▶20% 익절 / +10%▶10% 익절</t>
        </is>
      </c>
      <c r="S4245" t="inlineStr">
        <is>
          <t>-5%▶40% 손절 / -15%▶30% 손절 / -20%▶30% 손절</t>
        </is>
      </c>
      <c r="T4245" t="inlineStr">
        <is>
          <t>매수 0.0005 / 매도 0.0025 / 슬리피지 0.0007</t>
        </is>
      </c>
    </row>
    <row r="4246">
      <c r="A4246" t="inlineStr">
        <is>
          <t>휴림로봇|3개월 전에 샀다면|[단기스윙]+[칼손절]</t>
        </is>
      </c>
      <c r="B4246" t="inlineStr">
        <is>
          <t>휴림로봇</t>
        </is>
      </c>
      <c r="C4246" t="inlineStr">
        <is>
          <t>090710</t>
        </is>
      </c>
      <c r="D4246" t="inlineStr">
        <is>
          <t>3개월 전에 샀다면</t>
        </is>
      </c>
      <c r="E4246" t="inlineStr">
        <is>
          <t>[단기스윙]+[칼손절]</t>
        </is>
      </c>
      <c r="F4246" t="inlineStr">
        <is>
          <t>[단기스윙]</t>
        </is>
      </c>
      <c r="G4246" t="inlineStr">
        <is>
          <t>[칼손절]</t>
        </is>
      </c>
      <c r="H4246" t="n">
        <v>300000</v>
      </c>
      <c r="I4246" t="n">
        <v>11940</v>
      </c>
      <c r="J4246" t="n">
        <v>9930</v>
      </c>
      <c r="K4246" t="n">
        <v>-16.83</v>
      </c>
      <c r="L4246" t="n">
        <v>1.72</v>
      </c>
      <c r="M4246" t="n">
        <v>-13.01</v>
      </c>
      <c r="N4246" t="n">
        <v>50</v>
      </c>
      <c r="O4246" t="n">
        <v>2</v>
      </c>
      <c r="P4246" t="inlineStr">
        <is>
          <t>2026-03-09</t>
        </is>
      </c>
      <c r="Q4246" t="inlineStr">
        <is>
          <t>2026-06-08</t>
        </is>
      </c>
      <c r="R4246" t="inlineStr">
        <is>
          <t>+5%▶60% 익절 / +10%▶30% 익절 / +20%▶10% 익절</t>
        </is>
      </c>
      <c r="S4246" t="inlineStr">
        <is>
          <t>-2%▶80% 손절 / -4%▶10% 손절 / -6%▶10% 손절</t>
        </is>
      </c>
      <c r="T4246" t="inlineStr">
        <is>
          <t>매수 0.0005 / 매도 0.0025 / 슬리피지 0.0007</t>
        </is>
      </c>
    </row>
    <row r="4247">
      <c r="A4247" t="inlineStr">
        <is>
          <t>휴림로봇|3개월 전에 샀다면|[단기스윙]+[정석방어]</t>
        </is>
      </c>
      <c r="B4247" t="inlineStr">
        <is>
          <t>휴림로봇</t>
        </is>
      </c>
      <c r="C4247" t="inlineStr">
        <is>
          <t>090710</t>
        </is>
      </c>
      <c r="D4247" t="inlineStr">
        <is>
          <t>3개월 전에 샀다면</t>
        </is>
      </c>
      <c r="E4247" t="inlineStr">
        <is>
          <t>[단기스윙]+[정석방어]</t>
        </is>
      </c>
      <c r="F4247" t="inlineStr">
        <is>
          <t>[단기스윙]</t>
        </is>
      </c>
      <c r="G4247" t="inlineStr">
        <is>
          <t>[정석방어]</t>
        </is>
      </c>
      <c r="H4247" t="n">
        <v>300000</v>
      </c>
      <c r="I4247" t="n">
        <v>11940</v>
      </c>
      <c r="J4247" t="n">
        <v>9930</v>
      </c>
      <c r="K4247" t="n">
        <v>-16.83</v>
      </c>
      <c r="L4247" t="n">
        <v>1.59</v>
      </c>
      <c r="M4247" t="n">
        <v>-13.12</v>
      </c>
      <c r="N4247" t="n">
        <v>33.3</v>
      </c>
      <c r="O4247" t="n">
        <v>3</v>
      </c>
      <c r="P4247" t="inlineStr">
        <is>
          <t>2026-03-09</t>
        </is>
      </c>
      <c r="Q4247" t="inlineStr">
        <is>
          <t>2026-06-08</t>
        </is>
      </c>
      <c r="R4247" t="inlineStr">
        <is>
          <t>+5%▶60% 익절 / +10%▶30% 익절 / +20%▶10% 익절</t>
        </is>
      </c>
      <c r="S4247" t="inlineStr">
        <is>
          <t>-3%▶70% 손절 / -5%▶20% 손절 / -10%▶10% 손절</t>
        </is>
      </c>
      <c r="T4247" t="inlineStr">
        <is>
          <t>매수 0.0005 / 매도 0.0025 / 슬리피지 0.0007</t>
        </is>
      </c>
    </row>
    <row r="4248">
      <c r="A4248" t="inlineStr">
        <is>
          <t>휴림로봇|3개월 전에 샀다면|[단기스윙]+[변동성허용]</t>
        </is>
      </c>
      <c r="B4248" t="inlineStr">
        <is>
          <t>휴림로봇</t>
        </is>
      </c>
      <c r="C4248" t="inlineStr">
        <is>
          <t>090710</t>
        </is>
      </c>
      <c r="D4248" t="inlineStr">
        <is>
          <t>3개월 전에 샀다면</t>
        </is>
      </c>
      <c r="E4248" t="inlineStr">
        <is>
          <t>[단기스윙]+[변동성허용]</t>
        </is>
      </c>
      <c r="F4248" t="inlineStr">
        <is>
          <t>[단기스윙]</t>
        </is>
      </c>
      <c r="G4248" t="inlineStr">
        <is>
          <t>[변동성허용]</t>
        </is>
      </c>
      <c r="H4248" t="n">
        <v>300000</v>
      </c>
      <c r="I4248" t="n">
        <v>11940</v>
      </c>
      <c r="J4248" t="n">
        <v>9930</v>
      </c>
      <c r="K4248" t="n">
        <v>-16.83</v>
      </c>
      <c r="L4248" t="n">
        <v>-1.82</v>
      </c>
      <c r="M4248" t="n">
        <v>-16.04</v>
      </c>
      <c r="N4248" t="n">
        <v>33.3</v>
      </c>
      <c r="O4248" t="n">
        <v>3</v>
      </c>
      <c r="P4248" t="inlineStr">
        <is>
          <t>2026-03-09</t>
        </is>
      </c>
      <c r="Q4248" t="inlineStr">
        <is>
          <t>2026-06-08</t>
        </is>
      </c>
      <c r="R4248" t="inlineStr">
        <is>
          <t>+5%▶60% 익절 / +10%▶30% 익절 / +20%▶10% 익절</t>
        </is>
      </c>
      <c r="S4248" t="inlineStr">
        <is>
          <t>-5%▶50% 손절 / -10%▶30% 손절 / -15%▶20% 손절</t>
        </is>
      </c>
      <c r="T4248" t="inlineStr">
        <is>
          <t>매수 0.0005 / 매도 0.0025 / 슬리피지 0.0007</t>
        </is>
      </c>
    </row>
    <row r="4249">
      <c r="A4249" t="inlineStr">
        <is>
          <t>휴림로봇|3개월 전에 샀다면|[단기스윙]+[버티기형]</t>
        </is>
      </c>
      <c r="B4249" t="inlineStr">
        <is>
          <t>휴림로봇</t>
        </is>
      </c>
      <c r="C4249" t="inlineStr">
        <is>
          <t>090710</t>
        </is>
      </c>
      <c r="D4249" t="inlineStr">
        <is>
          <t>3개월 전에 샀다면</t>
        </is>
      </c>
      <c r="E4249" t="inlineStr">
        <is>
          <t>[단기스윙]+[버티기형]</t>
        </is>
      </c>
      <c r="F4249" t="inlineStr">
        <is>
          <t>[단기스윙]</t>
        </is>
      </c>
      <c r="G4249" t="inlineStr">
        <is>
          <t>[버티기형]</t>
        </is>
      </c>
      <c r="H4249" t="n">
        <v>300000</v>
      </c>
      <c r="I4249" t="n">
        <v>11940</v>
      </c>
      <c r="J4249" t="n">
        <v>9930</v>
      </c>
      <c r="K4249" t="n">
        <v>-16.83</v>
      </c>
      <c r="L4249" t="n">
        <v>-2.33</v>
      </c>
      <c r="M4249" t="n">
        <v>-16.47</v>
      </c>
      <c r="N4249" t="n">
        <v>33.3</v>
      </c>
      <c r="O4249" t="n">
        <v>3</v>
      </c>
      <c r="P4249" t="inlineStr">
        <is>
          <t>2026-03-09</t>
        </is>
      </c>
      <c r="Q4249" t="inlineStr">
        <is>
          <t>2026-06-08</t>
        </is>
      </c>
      <c r="R4249" t="inlineStr">
        <is>
          <t>+5%▶60% 익절 / +10%▶30% 익절 / +20%▶10% 익절</t>
        </is>
      </c>
      <c r="S4249" t="inlineStr">
        <is>
          <t>-5%▶40% 손절 / -15%▶30% 손절 / -20%▶30% 손절</t>
        </is>
      </c>
      <c r="T4249" t="inlineStr">
        <is>
          <t>매수 0.0005 / 매도 0.0025 / 슬리피지 0.0007</t>
        </is>
      </c>
    </row>
    <row r="4250">
      <c r="A4250" t="inlineStr">
        <is>
          <t>휴림로봇|3개월 전에 샀다면|[대표님룰]+[칼손절]</t>
        </is>
      </c>
      <c r="B4250" t="inlineStr">
        <is>
          <t>휴림로봇</t>
        </is>
      </c>
      <c r="C4250" t="inlineStr">
        <is>
          <t>090710</t>
        </is>
      </c>
      <c r="D4250" t="inlineStr">
        <is>
          <t>3개월 전에 샀다면</t>
        </is>
      </c>
      <c r="E4250" t="inlineStr">
        <is>
          <t>[대표님룰]+[칼손절]</t>
        </is>
      </c>
      <c r="F4250" t="inlineStr">
        <is>
          <t>[대표님룰]</t>
        </is>
      </c>
      <c r="G4250" t="inlineStr">
        <is>
          <t>[칼손절]</t>
        </is>
      </c>
      <c r="H4250" t="n">
        <v>300000</v>
      </c>
      <c r="I4250" t="n">
        <v>11940</v>
      </c>
      <c r="J4250" t="n">
        <v>9930</v>
      </c>
      <c r="K4250" t="n">
        <v>-16.83</v>
      </c>
      <c r="L4250" t="n">
        <v>1.72</v>
      </c>
      <c r="M4250" t="n">
        <v>-13.01</v>
      </c>
      <c r="N4250" t="n">
        <v>50</v>
      </c>
      <c r="O4250" t="n">
        <v>2</v>
      </c>
      <c r="P4250" t="inlineStr">
        <is>
          <t>2026-03-09</t>
        </is>
      </c>
      <c r="Q4250" t="inlineStr">
        <is>
          <t>2026-06-08</t>
        </is>
      </c>
      <c r="R4250" t="inlineStr">
        <is>
          <t>+5%▶60% 익절 / +10%▶30% 익절 / +30%▶10% 익절</t>
        </is>
      </c>
      <c r="S4250" t="inlineStr">
        <is>
          <t>-2%▶80% 손절 / -4%▶10% 손절 / -6%▶10% 손절</t>
        </is>
      </c>
      <c r="T4250" t="inlineStr">
        <is>
          <t>매수 0.0005 / 매도 0.0025 / 슬리피지 0.0007</t>
        </is>
      </c>
    </row>
    <row r="4251">
      <c r="A4251" t="inlineStr">
        <is>
          <t>휴림로봇|3개월 전에 샀다면|[대표님룰]+[정석방어]</t>
        </is>
      </c>
      <c r="B4251" t="inlineStr">
        <is>
          <t>휴림로봇</t>
        </is>
      </c>
      <c r="C4251" t="inlineStr">
        <is>
          <t>090710</t>
        </is>
      </c>
      <c r="D4251" t="inlineStr">
        <is>
          <t>3개월 전에 샀다면</t>
        </is>
      </c>
      <c r="E4251" t="inlineStr">
        <is>
          <t>[대표님룰]+[정석방어]</t>
        </is>
      </c>
      <c r="F4251" t="inlineStr">
        <is>
          <t>[대표님룰]</t>
        </is>
      </c>
      <c r="G4251" t="inlineStr">
        <is>
          <t>[정석방어]</t>
        </is>
      </c>
      <c r="H4251" t="n">
        <v>300000</v>
      </c>
      <c r="I4251" t="n">
        <v>11940</v>
      </c>
      <c r="J4251" t="n">
        <v>9930</v>
      </c>
      <c r="K4251" t="n">
        <v>-16.83</v>
      </c>
      <c r="L4251" t="n">
        <v>1.59</v>
      </c>
      <c r="M4251" t="n">
        <v>-13.12</v>
      </c>
      <c r="N4251" t="n">
        <v>33.3</v>
      </c>
      <c r="O4251" t="n">
        <v>3</v>
      </c>
      <c r="P4251" t="inlineStr">
        <is>
          <t>2026-03-09</t>
        </is>
      </c>
      <c r="Q4251" t="inlineStr">
        <is>
          <t>2026-06-08</t>
        </is>
      </c>
      <c r="R4251" t="inlineStr">
        <is>
          <t>+5%▶60% 익절 / +10%▶30% 익절 / +30%▶10% 익절</t>
        </is>
      </c>
      <c r="S4251" t="inlineStr">
        <is>
          <t>-3%▶70% 손절 / -5%▶20% 손절 / -10%▶10% 손절</t>
        </is>
      </c>
      <c r="T4251" t="inlineStr">
        <is>
          <t>매수 0.0005 / 매도 0.0025 / 슬리피지 0.0007</t>
        </is>
      </c>
    </row>
    <row r="4252">
      <c r="A4252" t="inlineStr">
        <is>
          <t>휴림로봇|3개월 전에 샀다면|[대표님룰]+[변동성허용]</t>
        </is>
      </c>
      <c r="B4252" t="inlineStr">
        <is>
          <t>휴림로봇</t>
        </is>
      </c>
      <c r="C4252" t="inlineStr">
        <is>
          <t>090710</t>
        </is>
      </c>
      <c r="D4252" t="inlineStr">
        <is>
          <t>3개월 전에 샀다면</t>
        </is>
      </c>
      <c r="E4252" t="inlineStr">
        <is>
          <t>[대표님룰]+[변동성허용]</t>
        </is>
      </c>
      <c r="F4252" t="inlineStr">
        <is>
          <t>[대표님룰]</t>
        </is>
      </c>
      <c r="G4252" t="inlineStr">
        <is>
          <t>[변동성허용]</t>
        </is>
      </c>
      <c r="H4252" t="n">
        <v>300000</v>
      </c>
      <c r="I4252" t="n">
        <v>11940</v>
      </c>
      <c r="J4252" t="n">
        <v>9930</v>
      </c>
      <c r="K4252" t="n">
        <v>-16.83</v>
      </c>
      <c r="L4252" t="n">
        <v>-1.82</v>
      </c>
      <c r="M4252" t="n">
        <v>-16.04</v>
      </c>
      <c r="N4252" t="n">
        <v>33.3</v>
      </c>
      <c r="O4252" t="n">
        <v>3</v>
      </c>
      <c r="P4252" t="inlineStr">
        <is>
          <t>2026-03-09</t>
        </is>
      </c>
      <c r="Q4252" t="inlineStr">
        <is>
          <t>2026-06-08</t>
        </is>
      </c>
      <c r="R4252" t="inlineStr">
        <is>
          <t>+5%▶60% 익절 / +10%▶30% 익절 / +30%▶10% 익절</t>
        </is>
      </c>
      <c r="S4252" t="inlineStr">
        <is>
          <t>-5%▶50% 손절 / -10%▶30% 손절 / -15%▶20% 손절</t>
        </is>
      </c>
      <c r="T4252" t="inlineStr">
        <is>
          <t>매수 0.0005 / 매도 0.0025 / 슬리피지 0.0007</t>
        </is>
      </c>
    </row>
    <row r="4253">
      <c r="A4253" t="inlineStr">
        <is>
          <t>휴림로봇|3개월 전에 샀다면|[대표님룰]+[버티기형]</t>
        </is>
      </c>
      <c r="B4253" t="inlineStr">
        <is>
          <t>휴림로봇</t>
        </is>
      </c>
      <c r="C4253" t="inlineStr">
        <is>
          <t>090710</t>
        </is>
      </c>
      <c r="D4253" t="inlineStr">
        <is>
          <t>3개월 전에 샀다면</t>
        </is>
      </c>
      <c r="E4253" t="inlineStr">
        <is>
          <t>[대표님룰]+[버티기형]</t>
        </is>
      </c>
      <c r="F4253" t="inlineStr">
        <is>
          <t>[대표님룰]</t>
        </is>
      </c>
      <c r="G4253" t="inlineStr">
        <is>
          <t>[버티기형]</t>
        </is>
      </c>
      <c r="H4253" t="n">
        <v>300000</v>
      </c>
      <c r="I4253" t="n">
        <v>11940</v>
      </c>
      <c r="J4253" t="n">
        <v>9930</v>
      </c>
      <c r="K4253" t="n">
        <v>-16.83</v>
      </c>
      <c r="L4253" t="n">
        <v>-2.33</v>
      </c>
      <c r="M4253" t="n">
        <v>-16.47</v>
      </c>
      <c r="N4253" t="n">
        <v>33.3</v>
      </c>
      <c r="O4253" t="n">
        <v>3</v>
      </c>
      <c r="P4253" t="inlineStr">
        <is>
          <t>2026-03-09</t>
        </is>
      </c>
      <c r="Q4253" t="inlineStr">
        <is>
          <t>2026-06-08</t>
        </is>
      </c>
      <c r="R4253" t="inlineStr">
        <is>
          <t>+5%▶60% 익절 / +10%▶30% 익절 / +30%▶10% 익절</t>
        </is>
      </c>
      <c r="S4253" t="inlineStr">
        <is>
          <t>-5%▶40% 손절 / -15%▶30% 손절 / -20%▶30% 손절</t>
        </is>
      </c>
      <c r="T4253" t="inlineStr">
        <is>
          <t>매수 0.0005 / 매도 0.0025 / 슬리피지 0.0007</t>
        </is>
      </c>
    </row>
    <row r="4254">
      <c r="A4254" t="inlineStr">
        <is>
          <t>휴림로봇|3개월 전에 샀다면|[중기추세]+[칼손절]</t>
        </is>
      </c>
      <c r="B4254" t="inlineStr">
        <is>
          <t>휴림로봇</t>
        </is>
      </c>
      <c r="C4254" t="inlineStr">
        <is>
          <t>090710</t>
        </is>
      </c>
      <c r="D4254" t="inlineStr">
        <is>
          <t>3개월 전에 샀다면</t>
        </is>
      </c>
      <c r="E4254" t="inlineStr">
        <is>
          <t>[중기추세]+[칼손절]</t>
        </is>
      </c>
      <c r="F4254" t="inlineStr">
        <is>
          <t>[중기추세]</t>
        </is>
      </c>
      <c r="G4254" t="inlineStr">
        <is>
          <t>[칼손절]</t>
        </is>
      </c>
      <c r="H4254" t="n">
        <v>300000</v>
      </c>
      <c r="I4254" t="n">
        <v>11940</v>
      </c>
      <c r="J4254" t="n">
        <v>9930</v>
      </c>
      <c r="K4254" t="n">
        <v>-16.83</v>
      </c>
      <c r="L4254" t="n">
        <v>6.53</v>
      </c>
      <c r="M4254" t="n">
        <v>-8.9</v>
      </c>
      <c r="N4254" t="n">
        <v>50</v>
      </c>
      <c r="O4254" t="n">
        <v>2</v>
      </c>
      <c r="P4254" t="inlineStr">
        <is>
          <t>2026-03-09</t>
        </is>
      </c>
      <c r="Q4254" t="inlineStr">
        <is>
          <t>2026-06-08</t>
        </is>
      </c>
      <c r="R4254" t="inlineStr">
        <is>
          <t>+10%▶50% 익절 / +20%▶30% 익절 / +30%▶20% 익절</t>
        </is>
      </c>
      <c r="S4254" t="inlineStr">
        <is>
          <t>-2%▶80% 손절 / -4%▶10% 손절 / -6%▶10% 손절</t>
        </is>
      </c>
      <c r="T4254" t="inlineStr">
        <is>
          <t>매수 0.0005 / 매도 0.0025 / 슬리피지 0.0007</t>
        </is>
      </c>
    </row>
    <row r="4255">
      <c r="A4255" t="inlineStr">
        <is>
          <t>휴림로봇|3개월 전에 샀다면|[중기추세]+[정석방어]</t>
        </is>
      </c>
      <c r="B4255" t="inlineStr">
        <is>
          <t>휴림로봇</t>
        </is>
      </c>
      <c r="C4255" t="inlineStr">
        <is>
          <t>090710</t>
        </is>
      </c>
      <c r="D4255" t="inlineStr">
        <is>
          <t>3개월 전에 샀다면</t>
        </is>
      </c>
      <c r="E4255" t="inlineStr">
        <is>
          <t>[중기추세]+[정석방어]</t>
        </is>
      </c>
      <c r="F4255" t="inlineStr">
        <is>
          <t>[중기추세]</t>
        </is>
      </c>
      <c r="G4255" t="inlineStr">
        <is>
          <t>[정석방어]</t>
        </is>
      </c>
      <c r="H4255" t="n">
        <v>300000</v>
      </c>
      <c r="I4255" t="n">
        <v>11940</v>
      </c>
      <c r="J4255" t="n">
        <v>9930</v>
      </c>
      <c r="K4255" t="n">
        <v>-16.83</v>
      </c>
      <c r="L4255" t="n">
        <v>6.53</v>
      </c>
      <c r="M4255" t="n">
        <v>-8.9</v>
      </c>
      <c r="N4255" t="n">
        <v>50</v>
      </c>
      <c r="O4255" t="n">
        <v>2</v>
      </c>
      <c r="P4255" t="inlineStr">
        <is>
          <t>2026-03-09</t>
        </is>
      </c>
      <c r="Q4255" t="inlineStr">
        <is>
          <t>2026-06-08</t>
        </is>
      </c>
      <c r="R4255" t="inlineStr">
        <is>
          <t>+10%▶50% 익절 / +20%▶30% 익절 / +30%▶20% 익절</t>
        </is>
      </c>
      <c r="S4255" t="inlineStr">
        <is>
          <t>-3%▶70% 손절 / -5%▶20% 손절 / -10%▶10% 손절</t>
        </is>
      </c>
      <c r="T4255" t="inlineStr">
        <is>
          <t>매수 0.0005 / 매도 0.0025 / 슬리피지 0.0007</t>
        </is>
      </c>
    </row>
    <row r="4256">
      <c r="A4256" t="inlineStr">
        <is>
          <t>휴림로봇|3개월 전에 샀다면|[중기추세]+[변동성허용]</t>
        </is>
      </c>
      <c r="B4256" t="inlineStr">
        <is>
          <t>휴림로봇</t>
        </is>
      </c>
      <c r="C4256" t="inlineStr">
        <is>
          <t>090710</t>
        </is>
      </c>
      <c r="D4256" t="inlineStr">
        <is>
          <t>3개월 전에 샀다면</t>
        </is>
      </c>
      <c r="E4256" t="inlineStr">
        <is>
          <t>[중기추세]+[변동성허용]</t>
        </is>
      </c>
      <c r="F4256" t="inlineStr">
        <is>
          <t>[중기추세]</t>
        </is>
      </c>
      <c r="G4256" t="inlineStr">
        <is>
          <t>[변동성허용]</t>
        </is>
      </c>
      <c r="H4256" t="n">
        <v>300000</v>
      </c>
      <c r="I4256" t="n">
        <v>11940</v>
      </c>
      <c r="J4256" t="n">
        <v>9930</v>
      </c>
      <c r="K4256" t="n">
        <v>-16.83</v>
      </c>
      <c r="L4256" t="n">
        <v>4.8</v>
      </c>
      <c r="M4256" t="n">
        <v>-10.38</v>
      </c>
      <c r="N4256" t="n">
        <v>50</v>
      </c>
      <c r="O4256" t="n">
        <v>2</v>
      </c>
      <c r="P4256" t="inlineStr">
        <is>
          <t>2026-03-09</t>
        </is>
      </c>
      <c r="Q4256" t="inlineStr">
        <is>
          <t>2026-06-08</t>
        </is>
      </c>
      <c r="R4256" t="inlineStr">
        <is>
          <t>+10%▶50% 익절 / +20%▶30% 익절 / +30%▶20% 익절</t>
        </is>
      </c>
      <c r="S4256" t="inlineStr">
        <is>
          <t>-5%▶50% 손절 / -10%▶30% 손절 / -15%▶20% 손절</t>
        </is>
      </c>
      <c r="T4256" t="inlineStr">
        <is>
          <t>매수 0.0005 / 매도 0.0025 / 슬리피지 0.0007</t>
        </is>
      </c>
    </row>
    <row r="4257">
      <c r="A4257" t="inlineStr">
        <is>
          <t>휴림로봇|3개월 전에 샀다면|[중기추세]+[버티기형]</t>
        </is>
      </c>
      <c r="B4257" t="inlineStr">
        <is>
          <t>휴림로봇</t>
        </is>
      </c>
      <c r="C4257" t="inlineStr">
        <is>
          <t>090710</t>
        </is>
      </c>
      <c r="D4257" t="inlineStr">
        <is>
          <t>3개월 전에 샀다면</t>
        </is>
      </c>
      <c r="E4257" t="inlineStr">
        <is>
          <t>[중기추세]+[버티기형]</t>
        </is>
      </c>
      <c r="F4257" t="inlineStr">
        <is>
          <t>[중기추세]</t>
        </is>
      </c>
      <c r="G4257" t="inlineStr">
        <is>
          <t>[버티기형]</t>
        </is>
      </c>
      <c r="H4257" t="n">
        <v>300000</v>
      </c>
      <c r="I4257" t="n">
        <v>11940</v>
      </c>
      <c r="J4257" t="n">
        <v>9930</v>
      </c>
      <c r="K4257" t="n">
        <v>-16.83</v>
      </c>
      <c r="L4257" t="n">
        <v>4.29</v>
      </c>
      <c r="M4257" t="n">
        <v>-10.81</v>
      </c>
      <c r="N4257" t="n">
        <v>33.3</v>
      </c>
      <c r="O4257" t="n">
        <v>3</v>
      </c>
      <c r="P4257" t="inlineStr">
        <is>
          <t>2026-03-09</t>
        </is>
      </c>
      <c r="Q4257" t="inlineStr">
        <is>
          <t>2026-06-08</t>
        </is>
      </c>
      <c r="R4257" t="inlineStr">
        <is>
          <t>+10%▶50% 익절 / +20%▶30% 익절 / +30%▶20% 익절</t>
        </is>
      </c>
      <c r="S4257" t="inlineStr">
        <is>
          <t>-5%▶40% 손절 / -15%▶30% 손절 / -20%▶30% 손절</t>
        </is>
      </c>
      <c r="T4257" t="inlineStr">
        <is>
          <t>매수 0.0005 / 매도 0.0025 / 슬리피지 0.0007</t>
        </is>
      </c>
    </row>
    <row r="4258">
      <c r="A4258" t="inlineStr">
        <is>
          <t>휴림로봇|3개월 전에 샀다면|[수익극대화]+[칼손절]</t>
        </is>
      </c>
      <c r="B4258" t="inlineStr">
        <is>
          <t>휴림로봇</t>
        </is>
      </c>
      <c r="C4258" t="inlineStr">
        <is>
          <t>090710</t>
        </is>
      </c>
      <c r="D4258" t="inlineStr">
        <is>
          <t>3개월 전에 샀다면</t>
        </is>
      </c>
      <c r="E4258" t="inlineStr">
        <is>
          <t>[수익극대화]+[칼손절]</t>
        </is>
      </c>
      <c r="F4258" t="inlineStr">
        <is>
          <t>[수익극대화]</t>
        </is>
      </c>
      <c r="G4258" t="inlineStr">
        <is>
          <t>[칼손절]</t>
        </is>
      </c>
      <c r="H4258" t="n">
        <v>300000</v>
      </c>
      <c r="I4258" t="n">
        <v>11940</v>
      </c>
      <c r="J4258" t="n">
        <v>9930</v>
      </c>
      <c r="K4258" t="n">
        <v>-16.83</v>
      </c>
      <c r="L4258" t="n">
        <v>4.12</v>
      </c>
      <c r="M4258" t="n">
        <v>-10.96</v>
      </c>
      <c r="N4258" t="n">
        <v>50</v>
      </c>
      <c r="O4258" t="n">
        <v>2</v>
      </c>
      <c r="P4258" t="inlineStr">
        <is>
          <t>2026-03-09</t>
        </is>
      </c>
      <c r="Q4258" t="inlineStr">
        <is>
          <t>2026-06-08</t>
        </is>
      </c>
      <c r="R4258" t="inlineStr">
        <is>
          <t>+10%▶40% 익절 / +20%▶30% 익절 / +40%▶30% 익절</t>
        </is>
      </c>
      <c r="S4258" t="inlineStr">
        <is>
          <t>-2%▶80% 손절 / -4%▶10% 손절 / -6%▶10% 손절</t>
        </is>
      </c>
      <c r="T4258" t="inlineStr">
        <is>
          <t>매수 0.0005 / 매도 0.0025 / 슬리피지 0.0007</t>
        </is>
      </c>
    </row>
    <row r="4259">
      <c r="A4259" t="inlineStr">
        <is>
          <t>휴림로봇|3개월 전에 샀다면|[수익극대화]+[정석방어]</t>
        </is>
      </c>
      <c r="B4259" t="inlineStr">
        <is>
          <t>휴림로봇</t>
        </is>
      </c>
      <c r="C4259" t="inlineStr">
        <is>
          <t>090710</t>
        </is>
      </c>
      <c r="D4259" t="inlineStr">
        <is>
          <t>3개월 전에 샀다면</t>
        </is>
      </c>
      <c r="E4259" t="inlineStr">
        <is>
          <t>[수익극대화]+[정석방어]</t>
        </is>
      </c>
      <c r="F4259" t="inlineStr">
        <is>
          <t>[수익극대화]</t>
        </is>
      </c>
      <c r="G4259" t="inlineStr">
        <is>
          <t>[정석방어]</t>
        </is>
      </c>
      <c r="H4259" t="n">
        <v>300000</v>
      </c>
      <c r="I4259" t="n">
        <v>11940</v>
      </c>
      <c r="J4259" t="n">
        <v>9930</v>
      </c>
      <c r="K4259" t="n">
        <v>-16.83</v>
      </c>
      <c r="L4259" t="n">
        <v>4.12</v>
      </c>
      <c r="M4259" t="n">
        <v>-10.96</v>
      </c>
      <c r="N4259" t="n">
        <v>50</v>
      </c>
      <c r="O4259" t="n">
        <v>2</v>
      </c>
      <c r="P4259" t="inlineStr">
        <is>
          <t>2026-03-09</t>
        </is>
      </c>
      <c r="Q4259" t="inlineStr">
        <is>
          <t>2026-06-08</t>
        </is>
      </c>
      <c r="R4259" t="inlineStr">
        <is>
          <t>+10%▶40% 익절 / +20%▶30% 익절 / +40%▶30% 익절</t>
        </is>
      </c>
      <c r="S4259" t="inlineStr">
        <is>
          <t>-3%▶70% 손절 / -5%▶20% 손절 / -10%▶10% 손절</t>
        </is>
      </c>
      <c r="T4259" t="inlineStr">
        <is>
          <t>매수 0.0005 / 매도 0.0025 / 슬리피지 0.0007</t>
        </is>
      </c>
    </row>
    <row r="4260">
      <c r="A4260" t="inlineStr">
        <is>
          <t>휴림로봇|3개월 전에 샀다면|[수익극대화]+[변동성허용]</t>
        </is>
      </c>
      <c r="B4260" t="inlineStr">
        <is>
          <t>휴림로봇</t>
        </is>
      </c>
      <c r="C4260" t="inlineStr">
        <is>
          <t>090710</t>
        </is>
      </c>
      <c r="D4260" t="inlineStr">
        <is>
          <t>3개월 전에 샀다면</t>
        </is>
      </c>
      <c r="E4260" t="inlineStr">
        <is>
          <t>[수익극대화]+[변동성허용]</t>
        </is>
      </c>
      <c r="F4260" t="inlineStr">
        <is>
          <t>[수익극대화]</t>
        </is>
      </c>
      <c r="G4260" t="inlineStr">
        <is>
          <t>[변동성허용]</t>
        </is>
      </c>
      <c r="H4260" t="n">
        <v>300000</v>
      </c>
      <c r="I4260" t="n">
        <v>11940</v>
      </c>
      <c r="J4260" t="n">
        <v>9930</v>
      </c>
      <c r="K4260" t="n">
        <v>-16.83</v>
      </c>
      <c r="L4260" t="n">
        <v>1.49</v>
      </c>
      <c r="M4260" t="n">
        <v>-13.21</v>
      </c>
      <c r="N4260" t="n">
        <v>33.3</v>
      </c>
      <c r="O4260" t="n">
        <v>3</v>
      </c>
      <c r="P4260" t="inlineStr">
        <is>
          <t>2026-03-09</t>
        </is>
      </c>
      <c r="Q4260" t="inlineStr">
        <is>
          <t>2026-06-08</t>
        </is>
      </c>
      <c r="R4260" t="inlineStr">
        <is>
          <t>+10%▶40% 익절 / +20%▶30% 익절 / +40%▶30% 익절</t>
        </is>
      </c>
      <c r="S4260" t="inlineStr">
        <is>
          <t>-5%▶50% 손절 / -10%▶30% 손절 / -15%▶20% 손절</t>
        </is>
      </c>
      <c r="T4260" t="inlineStr">
        <is>
          <t>매수 0.0005 / 매도 0.0025 / 슬리피지 0.0007</t>
        </is>
      </c>
    </row>
    <row r="4261">
      <c r="A4261" t="inlineStr">
        <is>
          <t>휴림로봇|3개월 전에 샀다면|[수익극대화]+[버티기형]</t>
        </is>
      </c>
      <c r="B4261" t="inlineStr">
        <is>
          <t>휴림로봇</t>
        </is>
      </c>
      <c r="C4261" t="inlineStr">
        <is>
          <t>090710</t>
        </is>
      </c>
      <c r="D4261" t="inlineStr">
        <is>
          <t>3개월 전에 샀다면</t>
        </is>
      </c>
      <c r="E4261" t="inlineStr">
        <is>
          <t>[수익극대화]+[버티기형]</t>
        </is>
      </c>
      <c r="F4261" t="inlineStr">
        <is>
          <t>[수익극대화]</t>
        </is>
      </c>
      <c r="G4261" t="inlineStr">
        <is>
          <t>[버티기형]</t>
        </is>
      </c>
      <c r="H4261" t="n">
        <v>300000</v>
      </c>
      <c r="I4261" t="n">
        <v>11940</v>
      </c>
      <c r="J4261" t="n">
        <v>9930</v>
      </c>
      <c r="K4261" t="n">
        <v>-16.83</v>
      </c>
      <c r="L4261" t="n">
        <v>0.98</v>
      </c>
      <c r="M4261" t="n">
        <v>-13.64</v>
      </c>
      <c r="N4261" t="n">
        <v>33.3</v>
      </c>
      <c r="O4261" t="n">
        <v>3</v>
      </c>
      <c r="P4261" t="inlineStr">
        <is>
          <t>2026-03-09</t>
        </is>
      </c>
      <c r="Q4261" t="inlineStr">
        <is>
          <t>2026-06-08</t>
        </is>
      </c>
      <c r="R4261" t="inlineStr">
        <is>
          <t>+10%▶40% 익절 / +20%▶30% 익절 / +40%▶30% 익절</t>
        </is>
      </c>
      <c r="S4261" t="inlineStr">
        <is>
          <t>-5%▶40% 손절 / -15%▶30% 손절 / -20%▶30% 손절</t>
        </is>
      </c>
      <c r="T4261" t="inlineStr">
        <is>
          <t>매수 0.0005 / 매도 0.0025 / 슬리피지 0.0007</t>
        </is>
      </c>
    </row>
    <row r="4262">
      <c r="A4262" t="inlineStr">
        <is>
          <t>휴림로봇|6개월 전에 샀다면|[초단타]+[칼손절]</t>
        </is>
      </c>
      <c r="B4262" t="inlineStr">
        <is>
          <t>휴림로봇</t>
        </is>
      </c>
      <c r="C4262" t="inlineStr">
        <is>
          <t>090710</t>
        </is>
      </c>
      <c r="D4262" t="inlineStr">
        <is>
          <t>6개월 전에 샀다면</t>
        </is>
      </c>
      <c r="E4262" t="inlineStr">
        <is>
          <t>[초단타]+[칼손절]</t>
        </is>
      </c>
      <c r="F4262" t="inlineStr">
        <is>
          <t>[초단타]</t>
        </is>
      </c>
      <c r="G4262" t="inlineStr">
        <is>
          <t>[칼손절]</t>
        </is>
      </c>
      <c r="H4262" t="n">
        <v>300000</v>
      </c>
      <c r="I4262" t="n">
        <v>5770</v>
      </c>
      <c r="J4262" t="n">
        <v>9930</v>
      </c>
      <c r="K4262" t="n">
        <v>72.09999999999999</v>
      </c>
      <c r="L4262" t="n">
        <v>16.94</v>
      </c>
      <c r="M4262" t="n">
        <v>-1.47</v>
      </c>
      <c r="N4262" t="n">
        <v>100</v>
      </c>
      <c r="O4262" t="n">
        <v>1</v>
      </c>
      <c r="P4262" t="inlineStr">
        <is>
          <t>2025-12-08</t>
        </is>
      </c>
      <c r="Q4262" t="inlineStr">
        <is>
          <t>2026-06-08</t>
        </is>
      </c>
      <c r="R4262" t="inlineStr">
        <is>
          <t>+3%▶70% 익절 / +5%▶20% 익절 / +10%▶10% 익절</t>
        </is>
      </c>
      <c r="S4262" t="inlineStr">
        <is>
          <t>-2%▶80% 손절 / -4%▶10% 손절 / -6%▶10% 손절</t>
        </is>
      </c>
      <c r="T4262" t="inlineStr">
        <is>
          <t>매수 0.0005 / 매도 0.0025 / 슬리피지 0.0007</t>
        </is>
      </c>
    </row>
    <row r="4263">
      <c r="A4263" t="inlineStr">
        <is>
          <t>휴림로봇|6개월 전에 샀다면|[초단타]+[정석방어]</t>
        </is>
      </c>
      <c r="B4263" t="inlineStr">
        <is>
          <t>휴림로봇</t>
        </is>
      </c>
      <c r="C4263" t="inlineStr">
        <is>
          <t>090710</t>
        </is>
      </c>
      <c r="D4263" t="inlineStr">
        <is>
          <t>6개월 전에 샀다면</t>
        </is>
      </c>
      <c r="E4263" t="inlineStr">
        <is>
          <t>[초단타]+[정석방어]</t>
        </is>
      </c>
      <c r="F4263" t="inlineStr">
        <is>
          <t>[초단타]</t>
        </is>
      </c>
      <c r="G4263" t="inlineStr">
        <is>
          <t>[정석방어]</t>
        </is>
      </c>
      <c r="H4263" t="n">
        <v>300000</v>
      </c>
      <c r="I4263" t="n">
        <v>5770</v>
      </c>
      <c r="J4263" t="n">
        <v>9930</v>
      </c>
      <c r="K4263" t="n">
        <v>72.09999999999999</v>
      </c>
      <c r="L4263" t="n">
        <v>16.94</v>
      </c>
      <c r="M4263" t="n">
        <v>-1.47</v>
      </c>
      <c r="N4263" t="n">
        <v>100</v>
      </c>
      <c r="O4263" t="n">
        <v>1</v>
      </c>
      <c r="P4263" t="inlineStr">
        <is>
          <t>2025-12-08</t>
        </is>
      </c>
      <c r="Q4263" t="inlineStr">
        <is>
          <t>2026-06-08</t>
        </is>
      </c>
      <c r="R4263" t="inlineStr">
        <is>
          <t>+3%▶70% 익절 / +5%▶20% 익절 / +10%▶10% 익절</t>
        </is>
      </c>
      <c r="S4263" t="inlineStr">
        <is>
          <t>-3%▶70% 손절 / -5%▶20% 손절 / -10%▶10% 손절</t>
        </is>
      </c>
      <c r="T4263" t="inlineStr">
        <is>
          <t>매수 0.0005 / 매도 0.0025 / 슬리피지 0.0007</t>
        </is>
      </c>
    </row>
    <row r="4264">
      <c r="A4264" t="inlineStr">
        <is>
          <t>휴림로봇|6개월 전에 샀다면|[초단타]+[변동성허용]</t>
        </is>
      </c>
      <c r="B4264" t="inlineStr">
        <is>
          <t>휴림로봇</t>
        </is>
      </c>
      <c r="C4264" t="inlineStr">
        <is>
          <t>090710</t>
        </is>
      </c>
      <c r="D4264" t="inlineStr">
        <is>
          <t>6개월 전에 샀다면</t>
        </is>
      </c>
      <c r="E4264" t="inlineStr">
        <is>
          <t>[초단타]+[변동성허용]</t>
        </is>
      </c>
      <c r="F4264" t="inlineStr">
        <is>
          <t>[초단타]</t>
        </is>
      </c>
      <c r="G4264" t="inlineStr">
        <is>
          <t>[변동성허용]</t>
        </is>
      </c>
      <c r="H4264" t="n">
        <v>300000</v>
      </c>
      <c r="I4264" t="n">
        <v>5770</v>
      </c>
      <c r="J4264" t="n">
        <v>9930</v>
      </c>
      <c r="K4264" t="n">
        <v>72.09999999999999</v>
      </c>
      <c r="L4264" t="n">
        <v>16.94</v>
      </c>
      <c r="M4264" t="n">
        <v>-1.47</v>
      </c>
      <c r="N4264" t="n">
        <v>100</v>
      </c>
      <c r="O4264" t="n">
        <v>1</v>
      </c>
      <c r="P4264" t="inlineStr">
        <is>
          <t>2025-12-08</t>
        </is>
      </c>
      <c r="Q4264" t="inlineStr">
        <is>
          <t>2026-06-08</t>
        </is>
      </c>
      <c r="R4264" t="inlineStr">
        <is>
          <t>+3%▶70% 익절 / +5%▶20% 익절 / +10%▶10% 익절</t>
        </is>
      </c>
      <c r="S4264" t="inlineStr">
        <is>
          <t>-5%▶50% 손절 / -10%▶30% 손절 / -15%▶20% 손절</t>
        </is>
      </c>
      <c r="T4264" t="inlineStr">
        <is>
          <t>매수 0.0005 / 매도 0.0025 / 슬리피지 0.0007</t>
        </is>
      </c>
    </row>
    <row r="4265">
      <c r="A4265" t="inlineStr">
        <is>
          <t>휴림로봇|6개월 전에 샀다면|[초단타]+[버티기형]</t>
        </is>
      </c>
      <c r="B4265" t="inlineStr">
        <is>
          <t>휴림로봇</t>
        </is>
      </c>
      <c r="C4265" t="inlineStr">
        <is>
          <t>090710</t>
        </is>
      </c>
      <c r="D4265" t="inlineStr">
        <is>
          <t>6개월 전에 샀다면</t>
        </is>
      </c>
      <c r="E4265" t="inlineStr">
        <is>
          <t>[초단타]+[버티기형]</t>
        </is>
      </c>
      <c r="F4265" t="inlineStr">
        <is>
          <t>[초단타]</t>
        </is>
      </c>
      <c r="G4265" t="inlineStr">
        <is>
          <t>[버티기형]</t>
        </is>
      </c>
      <c r="H4265" t="n">
        <v>300000</v>
      </c>
      <c r="I4265" t="n">
        <v>5770</v>
      </c>
      <c r="J4265" t="n">
        <v>9930</v>
      </c>
      <c r="K4265" t="n">
        <v>72.09999999999999</v>
      </c>
      <c r="L4265" t="n">
        <v>16.94</v>
      </c>
      <c r="M4265" t="n">
        <v>-1.47</v>
      </c>
      <c r="N4265" t="n">
        <v>100</v>
      </c>
      <c r="O4265" t="n">
        <v>1</v>
      </c>
      <c r="P4265" t="inlineStr">
        <is>
          <t>2025-12-08</t>
        </is>
      </c>
      <c r="Q4265" t="inlineStr">
        <is>
          <t>2026-06-08</t>
        </is>
      </c>
      <c r="R4265" t="inlineStr">
        <is>
          <t>+3%▶70% 익절 / +5%▶20% 익절 / +10%▶10% 익절</t>
        </is>
      </c>
      <c r="S4265" t="inlineStr">
        <is>
          <t>-5%▶40% 손절 / -15%▶30% 손절 / -20%▶30% 손절</t>
        </is>
      </c>
      <c r="T4265" t="inlineStr">
        <is>
          <t>매수 0.0005 / 매도 0.0025 / 슬리피지 0.0007</t>
        </is>
      </c>
    </row>
    <row r="4266">
      <c r="A4266" t="inlineStr">
        <is>
          <t>휴림로봇|6개월 전에 샀다면|[단기스윙]+[칼손절]</t>
        </is>
      </c>
      <c r="B4266" t="inlineStr">
        <is>
          <t>휴림로봇</t>
        </is>
      </c>
      <c r="C4266" t="inlineStr">
        <is>
          <t>090710</t>
        </is>
      </c>
      <c r="D4266" t="inlineStr">
        <is>
          <t>6개월 전에 샀다면</t>
        </is>
      </c>
      <c r="E4266" t="inlineStr">
        <is>
          <t>[단기스윙]+[칼손절]</t>
        </is>
      </c>
      <c r="F4266" t="inlineStr">
        <is>
          <t>[단기스윙]</t>
        </is>
      </c>
      <c r="G4266" t="inlineStr">
        <is>
          <t>[칼손절]</t>
        </is>
      </c>
      <c r="H4266" t="n">
        <v>300000</v>
      </c>
      <c r="I4266" t="n">
        <v>5770</v>
      </c>
      <c r="J4266" t="n">
        <v>9930</v>
      </c>
      <c r="K4266" t="n">
        <v>72.09999999999999</v>
      </c>
      <c r="L4266" t="n">
        <v>1.72</v>
      </c>
      <c r="M4266" t="n">
        <v>-13.01</v>
      </c>
      <c r="N4266" t="n">
        <v>50</v>
      </c>
      <c r="O4266" t="n">
        <v>2</v>
      </c>
      <c r="P4266" t="inlineStr">
        <is>
          <t>2025-12-08</t>
        </is>
      </c>
      <c r="Q4266" t="inlineStr">
        <is>
          <t>2026-06-08</t>
        </is>
      </c>
      <c r="R4266" t="inlineStr">
        <is>
          <t>+5%▶60% 익절 / +10%▶30% 익절 / +20%▶10% 익절</t>
        </is>
      </c>
      <c r="S4266" t="inlineStr">
        <is>
          <t>-2%▶80% 손절 / -4%▶10% 손절 / -6%▶10% 손절</t>
        </is>
      </c>
      <c r="T4266" t="inlineStr">
        <is>
          <t>매수 0.0005 / 매도 0.0025 / 슬리피지 0.0007</t>
        </is>
      </c>
    </row>
    <row r="4267">
      <c r="A4267" t="inlineStr">
        <is>
          <t>휴림로봇|6개월 전에 샀다면|[단기스윙]+[정석방어]</t>
        </is>
      </c>
      <c r="B4267" t="inlineStr">
        <is>
          <t>휴림로봇</t>
        </is>
      </c>
      <c r="C4267" t="inlineStr">
        <is>
          <t>090710</t>
        </is>
      </c>
      <c r="D4267" t="inlineStr">
        <is>
          <t>6개월 전에 샀다면</t>
        </is>
      </c>
      <c r="E4267" t="inlineStr">
        <is>
          <t>[단기스윙]+[정석방어]</t>
        </is>
      </c>
      <c r="F4267" t="inlineStr">
        <is>
          <t>[단기스윙]</t>
        </is>
      </c>
      <c r="G4267" t="inlineStr">
        <is>
          <t>[정석방어]</t>
        </is>
      </c>
      <c r="H4267" t="n">
        <v>300000</v>
      </c>
      <c r="I4267" t="n">
        <v>5770</v>
      </c>
      <c r="J4267" t="n">
        <v>9930</v>
      </c>
      <c r="K4267" t="n">
        <v>72.09999999999999</v>
      </c>
      <c r="L4267" t="n">
        <v>1.59</v>
      </c>
      <c r="M4267" t="n">
        <v>-13.12</v>
      </c>
      <c r="N4267" t="n">
        <v>33.3</v>
      </c>
      <c r="O4267" t="n">
        <v>3</v>
      </c>
      <c r="P4267" t="inlineStr">
        <is>
          <t>2025-12-08</t>
        </is>
      </c>
      <c r="Q4267" t="inlineStr">
        <is>
          <t>2026-06-08</t>
        </is>
      </c>
      <c r="R4267" t="inlineStr">
        <is>
          <t>+5%▶60% 익절 / +10%▶30% 익절 / +20%▶10% 익절</t>
        </is>
      </c>
      <c r="S4267" t="inlineStr">
        <is>
          <t>-3%▶70% 손절 / -5%▶20% 손절 / -10%▶10% 손절</t>
        </is>
      </c>
      <c r="T4267" t="inlineStr">
        <is>
          <t>매수 0.0005 / 매도 0.0025 / 슬리피지 0.0007</t>
        </is>
      </c>
    </row>
    <row r="4268">
      <c r="A4268" t="inlineStr">
        <is>
          <t>휴림로봇|6개월 전에 샀다면|[단기스윙]+[변동성허용]</t>
        </is>
      </c>
      <c r="B4268" t="inlineStr">
        <is>
          <t>휴림로봇</t>
        </is>
      </c>
      <c r="C4268" t="inlineStr">
        <is>
          <t>090710</t>
        </is>
      </c>
      <c r="D4268" t="inlineStr">
        <is>
          <t>6개월 전에 샀다면</t>
        </is>
      </c>
      <c r="E4268" t="inlineStr">
        <is>
          <t>[단기스윙]+[변동성허용]</t>
        </is>
      </c>
      <c r="F4268" t="inlineStr">
        <is>
          <t>[단기스윙]</t>
        </is>
      </c>
      <c r="G4268" t="inlineStr">
        <is>
          <t>[변동성허용]</t>
        </is>
      </c>
      <c r="H4268" t="n">
        <v>300000</v>
      </c>
      <c r="I4268" t="n">
        <v>5770</v>
      </c>
      <c r="J4268" t="n">
        <v>9930</v>
      </c>
      <c r="K4268" t="n">
        <v>72.09999999999999</v>
      </c>
      <c r="L4268" t="n">
        <v>-1.82</v>
      </c>
      <c r="M4268" t="n">
        <v>-16.04</v>
      </c>
      <c r="N4268" t="n">
        <v>33.3</v>
      </c>
      <c r="O4268" t="n">
        <v>3</v>
      </c>
      <c r="P4268" t="inlineStr">
        <is>
          <t>2025-12-08</t>
        </is>
      </c>
      <c r="Q4268" t="inlineStr">
        <is>
          <t>2026-06-08</t>
        </is>
      </c>
      <c r="R4268" t="inlineStr">
        <is>
          <t>+5%▶60% 익절 / +10%▶30% 익절 / +20%▶10% 익절</t>
        </is>
      </c>
      <c r="S4268" t="inlineStr">
        <is>
          <t>-5%▶50% 손절 / -10%▶30% 손절 / -15%▶20% 손절</t>
        </is>
      </c>
      <c r="T4268" t="inlineStr">
        <is>
          <t>매수 0.0005 / 매도 0.0025 / 슬리피지 0.0007</t>
        </is>
      </c>
    </row>
    <row r="4269">
      <c r="A4269" t="inlineStr">
        <is>
          <t>휴림로봇|6개월 전에 샀다면|[단기스윙]+[버티기형]</t>
        </is>
      </c>
      <c r="B4269" t="inlineStr">
        <is>
          <t>휴림로봇</t>
        </is>
      </c>
      <c r="C4269" t="inlineStr">
        <is>
          <t>090710</t>
        </is>
      </c>
      <c r="D4269" t="inlineStr">
        <is>
          <t>6개월 전에 샀다면</t>
        </is>
      </c>
      <c r="E4269" t="inlineStr">
        <is>
          <t>[단기스윙]+[버티기형]</t>
        </is>
      </c>
      <c r="F4269" t="inlineStr">
        <is>
          <t>[단기스윙]</t>
        </is>
      </c>
      <c r="G4269" t="inlineStr">
        <is>
          <t>[버티기형]</t>
        </is>
      </c>
      <c r="H4269" t="n">
        <v>300000</v>
      </c>
      <c r="I4269" t="n">
        <v>5770</v>
      </c>
      <c r="J4269" t="n">
        <v>9930</v>
      </c>
      <c r="K4269" t="n">
        <v>72.09999999999999</v>
      </c>
      <c r="L4269" t="n">
        <v>-2.33</v>
      </c>
      <c r="M4269" t="n">
        <v>-16.47</v>
      </c>
      <c r="N4269" t="n">
        <v>33.3</v>
      </c>
      <c r="O4269" t="n">
        <v>3</v>
      </c>
      <c r="P4269" t="inlineStr">
        <is>
          <t>2025-12-08</t>
        </is>
      </c>
      <c r="Q4269" t="inlineStr">
        <is>
          <t>2026-06-08</t>
        </is>
      </c>
      <c r="R4269" t="inlineStr">
        <is>
          <t>+5%▶60% 익절 / +10%▶30% 익절 / +20%▶10% 익절</t>
        </is>
      </c>
      <c r="S4269" t="inlineStr">
        <is>
          <t>-5%▶40% 손절 / -15%▶30% 손절 / -20%▶30% 손절</t>
        </is>
      </c>
      <c r="T4269" t="inlineStr">
        <is>
          <t>매수 0.0005 / 매도 0.0025 / 슬리피지 0.0007</t>
        </is>
      </c>
    </row>
    <row r="4270">
      <c r="A4270" t="inlineStr">
        <is>
          <t>휴림로봇|6개월 전에 샀다면|[대표님룰]+[칼손절]</t>
        </is>
      </c>
      <c r="B4270" t="inlineStr">
        <is>
          <t>휴림로봇</t>
        </is>
      </c>
      <c r="C4270" t="inlineStr">
        <is>
          <t>090710</t>
        </is>
      </c>
      <c r="D4270" t="inlineStr">
        <is>
          <t>6개월 전에 샀다면</t>
        </is>
      </c>
      <c r="E4270" t="inlineStr">
        <is>
          <t>[대표님룰]+[칼손절]</t>
        </is>
      </c>
      <c r="F4270" t="inlineStr">
        <is>
          <t>[대표님룰]</t>
        </is>
      </c>
      <c r="G4270" t="inlineStr">
        <is>
          <t>[칼손절]</t>
        </is>
      </c>
      <c r="H4270" t="n">
        <v>300000</v>
      </c>
      <c r="I4270" t="n">
        <v>5770</v>
      </c>
      <c r="J4270" t="n">
        <v>9930</v>
      </c>
      <c r="K4270" t="n">
        <v>72.09999999999999</v>
      </c>
      <c r="L4270" t="n">
        <v>1.72</v>
      </c>
      <c r="M4270" t="n">
        <v>-13.01</v>
      </c>
      <c r="N4270" t="n">
        <v>50</v>
      </c>
      <c r="O4270" t="n">
        <v>2</v>
      </c>
      <c r="P4270" t="inlineStr">
        <is>
          <t>2025-12-08</t>
        </is>
      </c>
      <c r="Q4270" t="inlineStr">
        <is>
          <t>2026-06-08</t>
        </is>
      </c>
      <c r="R4270" t="inlineStr">
        <is>
          <t>+5%▶60% 익절 / +10%▶30% 익절 / +30%▶10% 익절</t>
        </is>
      </c>
      <c r="S4270" t="inlineStr">
        <is>
          <t>-2%▶80% 손절 / -4%▶10% 손절 / -6%▶10% 손절</t>
        </is>
      </c>
      <c r="T4270" t="inlineStr">
        <is>
          <t>매수 0.0005 / 매도 0.0025 / 슬리피지 0.0007</t>
        </is>
      </c>
    </row>
    <row r="4271">
      <c r="A4271" t="inlineStr">
        <is>
          <t>휴림로봇|6개월 전에 샀다면|[대표님룰]+[정석방어]</t>
        </is>
      </c>
      <c r="B4271" t="inlineStr">
        <is>
          <t>휴림로봇</t>
        </is>
      </c>
      <c r="C4271" t="inlineStr">
        <is>
          <t>090710</t>
        </is>
      </c>
      <c r="D4271" t="inlineStr">
        <is>
          <t>6개월 전에 샀다면</t>
        </is>
      </c>
      <c r="E4271" t="inlineStr">
        <is>
          <t>[대표님룰]+[정석방어]</t>
        </is>
      </c>
      <c r="F4271" t="inlineStr">
        <is>
          <t>[대표님룰]</t>
        </is>
      </c>
      <c r="G4271" t="inlineStr">
        <is>
          <t>[정석방어]</t>
        </is>
      </c>
      <c r="H4271" t="n">
        <v>300000</v>
      </c>
      <c r="I4271" t="n">
        <v>5770</v>
      </c>
      <c r="J4271" t="n">
        <v>9930</v>
      </c>
      <c r="K4271" t="n">
        <v>72.09999999999999</v>
      </c>
      <c r="L4271" t="n">
        <v>1.59</v>
      </c>
      <c r="M4271" t="n">
        <v>-13.12</v>
      </c>
      <c r="N4271" t="n">
        <v>33.3</v>
      </c>
      <c r="O4271" t="n">
        <v>3</v>
      </c>
      <c r="P4271" t="inlineStr">
        <is>
          <t>2025-12-08</t>
        </is>
      </c>
      <c r="Q4271" t="inlineStr">
        <is>
          <t>2026-06-08</t>
        </is>
      </c>
      <c r="R4271" t="inlineStr">
        <is>
          <t>+5%▶60% 익절 / +10%▶30% 익절 / +30%▶10% 익절</t>
        </is>
      </c>
      <c r="S4271" t="inlineStr">
        <is>
          <t>-3%▶70% 손절 / -5%▶20% 손절 / -10%▶10% 손절</t>
        </is>
      </c>
      <c r="T4271" t="inlineStr">
        <is>
          <t>매수 0.0005 / 매도 0.0025 / 슬리피지 0.0007</t>
        </is>
      </c>
    </row>
    <row r="4272">
      <c r="A4272" t="inlineStr">
        <is>
          <t>휴림로봇|6개월 전에 샀다면|[대표님룰]+[변동성허용]</t>
        </is>
      </c>
      <c r="B4272" t="inlineStr">
        <is>
          <t>휴림로봇</t>
        </is>
      </c>
      <c r="C4272" t="inlineStr">
        <is>
          <t>090710</t>
        </is>
      </c>
      <c r="D4272" t="inlineStr">
        <is>
          <t>6개월 전에 샀다면</t>
        </is>
      </c>
      <c r="E4272" t="inlineStr">
        <is>
          <t>[대표님룰]+[변동성허용]</t>
        </is>
      </c>
      <c r="F4272" t="inlineStr">
        <is>
          <t>[대표님룰]</t>
        </is>
      </c>
      <c r="G4272" t="inlineStr">
        <is>
          <t>[변동성허용]</t>
        </is>
      </c>
      <c r="H4272" t="n">
        <v>300000</v>
      </c>
      <c r="I4272" t="n">
        <v>5770</v>
      </c>
      <c r="J4272" t="n">
        <v>9930</v>
      </c>
      <c r="K4272" t="n">
        <v>72.09999999999999</v>
      </c>
      <c r="L4272" t="n">
        <v>-1.82</v>
      </c>
      <c r="M4272" t="n">
        <v>-16.04</v>
      </c>
      <c r="N4272" t="n">
        <v>33.3</v>
      </c>
      <c r="O4272" t="n">
        <v>3</v>
      </c>
      <c r="P4272" t="inlineStr">
        <is>
          <t>2025-12-08</t>
        </is>
      </c>
      <c r="Q4272" t="inlineStr">
        <is>
          <t>2026-06-08</t>
        </is>
      </c>
      <c r="R4272" t="inlineStr">
        <is>
          <t>+5%▶60% 익절 / +10%▶30% 익절 / +30%▶10% 익절</t>
        </is>
      </c>
      <c r="S4272" t="inlineStr">
        <is>
          <t>-5%▶50% 손절 / -10%▶30% 손절 / -15%▶20% 손절</t>
        </is>
      </c>
      <c r="T4272" t="inlineStr">
        <is>
          <t>매수 0.0005 / 매도 0.0025 / 슬리피지 0.0007</t>
        </is>
      </c>
    </row>
    <row r="4273">
      <c r="A4273" t="inlineStr">
        <is>
          <t>휴림로봇|6개월 전에 샀다면|[대표님룰]+[버티기형]</t>
        </is>
      </c>
      <c r="B4273" t="inlineStr">
        <is>
          <t>휴림로봇</t>
        </is>
      </c>
      <c r="C4273" t="inlineStr">
        <is>
          <t>090710</t>
        </is>
      </c>
      <c r="D4273" t="inlineStr">
        <is>
          <t>6개월 전에 샀다면</t>
        </is>
      </c>
      <c r="E4273" t="inlineStr">
        <is>
          <t>[대표님룰]+[버티기형]</t>
        </is>
      </c>
      <c r="F4273" t="inlineStr">
        <is>
          <t>[대표님룰]</t>
        </is>
      </c>
      <c r="G4273" t="inlineStr">
        <is>
          <t>[버티기형]</t>
        </is>
      </c>
      <c r="H4273" t="n">
        <v>300000</v>
      </c>
      <c r="I4273" t="n">
        <v>5770</v>
      </c>
      <c r="J4273" t="n">
        <v>9930</v>
      </c>
      <c r="K4273" t="n">
        <v>72.09999999999999</v>
      </c>
      <c r="L4273" t="n">
        <v>-2.33</v>
      </c>
      <c r="M4273" t="n">
        <v>-16.47</v>
      </c>
      <c r="N4273" t="n">
        <v>33.3</v>
      </c>
      <c r="O4273" t="n">
        <v>3</v>
      </c>
      <c r="P4273" t="inlineStr">
        <is>
          <t>2025-12-08</t>
        </is>
      </c>
      <c r="Q4273" t="inlineStr">
        <is>
          <t>2026-06-08</t>
        </is>
      </c>
      <c r="R4273" t="inlineStr">
        <is>
          <t>+5%▶60% 익절 / +10%▶30% 익절 / +30%▶10% 익절</t>
        </is>
      </c>
      <c r="S4273" t="inlineStr">
        <is>
          <t>-5%▶40% 손절 / -15%▶30% 손절 / -20%▶30% 손절</t>
        </is>
      </c>
      <c r="T4273" t="inlineStr">
        <is>
          <t>매수 0.0005 / 매도 0.0025 / 슬리피지 0.0007</t>
        </is>
      </c>
    </row>
    <row r="4274">
      <c r="A4274" t="inlineStr">
        <is>
          <t>휴림로봇|6개월 전에 샀다면|[중기추세]+[칼손절]</t>
        </is>
      </c>
      <c r="B4274" t="inlineStr">
        <is>
          <t>휴림로봇</t>
        </is>
      </c>
      <c r="C4274" t="inlineStr">
        <is>
          <t>090710</t>
        </is>
      </c>
      <c r="D4274" t="inlineStr">
        <is>
          <t>6개월 전에 샀다면</t>
        </is>
      </c>
      <c r="E4274" t="inlineStr">
        <is>
          <t>[중기추세]+[칼손절]</t>
        </is>
      </c>
      <c r="F4274" t="inlineStr">
        <is>
          <t>[중기추세]</t>
        </is>
      </c>
      <c r="G4274" t="inlineStr">
        <is>
          <t>[칼손절]</t>
        </is>
      </c>
      <c r="H4274" t="n">
        <v>300000</v>
      </c>
      <c r="I4274" t="n">
        <v>5770</v>
      </c>
      <c r="J4274" t="n">
        <v>9930</v>
      </c>
      <c r="K4274" t="n">
        <v>72.09999999999999</v>
      </c>
      <c r="L4274" t="n">
        <v>6.53</v>
      </c>
      <c r="M4274" t="n">
        <v>-8.9</v>
      </c>
      <c r="N4274" t="n">
        <v>50</v>
      </c>
      <c r="O4274" t="n">
        <v>2</v>
      </c>
      <c r="P4274" t="inlineStr">
        <is>
          <t>2025-12-08</t>
        </is>
      </c>
      <c r="Q4274" t="inlineStr">
        <is>
          <t>2026-06-08</t>
        </is>
      </c>
      <c r="R4274" t="inlineStr">
        <is>
          <t>+10%▶50% 익절 / +20%▶30% 익절 / +30%▶20% 익절</t>
        </is>
      </c>
      <c r="S4274" t="inlineStr">
        <is>
          <t>-2%▶80% 손절 / -4%▶10% 손절 / -6%▶10% 손절</t>
        </is>
      </c>
      <c r="T4274" t="inlineStr">
        <is>
          <t>매수 0.0005 / 매도 0.0025 / 슬리피지 0.0007</t>
        </is>
      </c>
    </row>
    <row r="4275">
      <c r="A4275" t="inlineStr">
        <is>
          <t>휴림로봇|6개월 전에 샀다면|[중기추세]+[정석방어]</t>
        </is>
      </c>
      <c r="B4275" t="inlineStr">
        <is>
          <t>휴림로봇</t>
        </is>
      </c>
      <c r="C4275" t="inlineStr">
        <is>
          <t>090710</t>
        </is>
      </c>
      <c r="D4275" t="inlineStr">
        <is>
          <t>6개월 전에 샀다면</t>
        </is>
      </c>
      <c r="E4275" t="inlineStr">
        <is>
          <t>[중기추세]+[정석방어]</t>
        </is>
      </c>
      <c r="F4275" t="inlineStr">
        <is>
          <t>[중기추세]</t>
        </is>
      </c>
      <c r="G4275" t="inlineStr">
        <is>
          <t>[정석방어]</t>
        </is>
      </c>
      <c r="H4275" t="n">
        <v>300000</v>
      </c>
      <c r="I4275" t="n">
        <v>5770</v>
      </c>
      <c r="J4275" t="n">
        <v>9930</v>
      </c>
      <c r="K4275" t="n">
        <v>72.09999999999999</v>
      </c>
      <c r="L4275" t="n">
        <v>6.53</v>
      </c>
      <c r="M4275" t="n">
        <v>-8.9</v>
      </c>
      <c r="N4275" t="n">
        <v>50</v>
      </c>
      <c r="O4275" t="n">
        <v>2</v>
      </c>
      <c r="P4275" t="inlineStr">
        <is>
          <t>2025-12-08</t>
        </is>
      </c>
      <c r="Q4275" t="inlineStr">
        <is>
          <t>2026-06-08</t>
        </is>
      </c>
      <c r="R4275" t="inlineStr">
        <is>
          <t>+10%▶50% 익절 / +20%▶30% 익절 / +30%▶20% 익절</t>
        </is>
      </c>
      <c r="S4275" t="inlineStr">
        <is>
          <t>-3%▶70% 손절 / -5%▶20% 손절 / -10%▶10% 손절</t>
        </is>
      </c>
      <c r="T4275" t="inlineStr">
        <is>
          <t>매수 0.0005 / 매도 0.0025 / 슬리피지 0.0007</t>
        </is>
      </c>
    </row>
    <row r="4276">
      <c r="A4276" t="inlineStr">
        <is>
          <t>휴림로봇|6개월 전에 샀다면|[중기추세]+[변동성허용]</t>
        </is>
      </c>
      <c r="B4276" t="inlineStr">
        <is>
          <t>휴림로봇</t>
        </is>
      </c>
      <c r="C4276" t="inlineStr">
        <is>
          <t>090710</t>
        </is>
      </c>
      <c r="D4276" t="inlineStr">
        <is>
          <t>6개월 전에 샀다면</t>
        </is>
      </c>
      <c r="E4276" t="inlineStr">
        <is>
          <t>[중기추세]+[변동성허용]</t>
        </is>
      </c>
      <c r="F4276" t="inlineStr">
        <is>
          <t>[중기추세]</t>
        </is>
      </c>
      <c r="G4276" t="inlineStr">
        <is>
          <t>[변동성허용]</t>
        </is>
      </c>
      <c r="H4276" t="n">
        <v>300000</v>
      </c>
      <c r="I4276" t="n">
        <v>5770</v>
      </c>
      <c r="J4276" t="n">
        <v>9930</v>
      </c>
      <c r="K4276" t="n">
        <v>72.09999999999999</v>
      </c>
      <c r="L4276" t="n">
        <v>4.8</v>
      </c>
      <c r="M4276" t="n">
        <v>-10.38</v>
      </c>
      <c r="N4276" t="n">
        <v>50</v>
      </c>
      <c r="O4276" t="n">
        <v>2</v>
      </c>
      <c r="P4276" t="inlineStr">
        <is>
          <t>2025-12-08</t>
        </is>
      </c>
      <c r="Q4276" t="inlineStr">
        <is>
          <t>2026-06-08</t>
        </is>
      </c>
      <c r="R4276" t="inlineStr">
        <is>
          <t>+10%▶50% 익절 / +20%▶30% 익절 / +30%▶20% 익절</t>
        </is>
      </c>
      <c r="S4276" t="inlineStr">
        <is>
          <t>-5%▶50% 손절 / -10%▶30% 손절 / -15%▶20% 손절</t>
        </is>
      </c>
      <c r="T4276" t="inlineStr">
        <is>
          <t>매수 0.0005 / 매도 0.0025 / 슬리피지 0.0007</t>
        </is>
      </c>
    </row>
    <row r="4277">
      <c r="A4277" t="inlineStr">
        <is>
          <t>휴림로봇|6개월 전에 샀다면|[중기추세]+[버티기형]</t>
        </is>
      </c>
      <c r="B4277" t="inlineStr">
        <is>
          <t>휴림로봇</t>
        </is>
      </c>
      <c r="C4277" t="inlineStr">
        <is>
          <t>090710</t>
        </is>
      </c>
      <c r="D4277" t="inlineStr">
        <is>
          <t>6개월 전에 샀다면</t>
        </is>
      </c>
      <c r="E4277" t="inlineStr">
        <is>
          <t>[중기추세]+[버티기형]</t>
        </is>
      </c>
      <c r="F4277" t="inlineStr">
        <is>
          <t>[중기추세]</t>
        </is>
      </c>
      <c r="G4277" t="inlineStr">
        <is>
          <t>[버티기형]</t>
        </is>
      </c>
      <c r="H4277" t="n">
        <v>300000</v>
      </c>
      <c r="I4277" t="n">
        <v>5770</v>
      </c>
      <c r="J4277" t="n">
        <v>9930</v>
      </c>
      <c r="K4277" t="n">
        <v>72.09999999999999</v>
      </c>
      <c r="L4277" t="n">
        <v>4.29</v>
      </c>
      <c r="M4277" t="n">
        <v>-10.81</v>
      </c>
      <c r="N4277" t="n">
        <v>33.3</v>
      </c>
      <c r="O4277" t="n">
        <v>3</v>
      </c>
      <c r="P4277" t="inlineStr">
        <is>
          <t>2025-12-08</t>
        </is>
      </c>
      <c r="Q4277" t="inlineStr">
        <is>
          <t>2026-06-08</t>
        </is>
      </c>
      <c r="R4277" t="inlineStr">
        <is>
          <t>+10%▶50% 익절 / +20%▶30% 익절 / +30%▶20% 익절</t>
        </is>
      </c>
      <c r="S4277" t="inlineStr">
        <is>
          <t>-5%▶40% 손절 / -15%▶30% 손절 / -20%▶30% 손절</t>
        </is>
      </c>
      <c r="T4277" t="inlineStr">
        <is>
          <t>매수 0.0005 / 매도 0.0025 / 슬리피지 0.0007</t>
        </is>
      </c>
    </row>
    <row r="4278">
      <c r="A4278" t="inlineStr">
        <is>
          <t>휴림로봇|6개월 전에 샀다면|[수익극대화]+[칼손절]</t>
        </is>
      </c>
      <c r="B4278" t="inlineStr">
        <is>
          <t>휴림로봇</t>
        </is>
      </c>
      <c r="C4278" t="inlineStr">
        <is>
          <t>090710</t>
        </is>
      </c>
      <c r="D4278" t="inlineStr">
        <is>
          <t>6개월 전에 샀다면</t>
        </is>
      </c>
      <c r="E4278" t="inlineStr">
        <is>
          <t>[수익극대화]+[칼손절]</t>
        </is>
      </c>
      <c r="F4278" t="inlineStr">
        <is>
          <t>[수익극대화]</t>
        </is>
      </c>
      <c r="G4278" t="inlineStr">
        <is>
          <t>[칼손절]</t>
        </is>
      </c>
      <c r="H4278" t="n">
        <v>300000</v>
      </c>
      <c r="I4278" t="n">
        <v>5770</v>
      </c>
      <c r="J4278" t="n">
        <v>9930</v>
      </c>
      <c r="K4278" t="n">
        <v>72.09999999999999</v>
      </c>
      <c r="L4278" t="n">
        <v>4.12</v>
      </c>
      <c r="M4278" t="n">
        <v>-10.96</v>
      </c>
      <c r="N4278" t="n">
        <v>50</v>
      </c>
      <c r="O4278" t="n">
        <v>2</v>
      </c>
      <c r="P4278" t="inlineStr">
        <is>
          <t>2025-12-08</t>
        </is>
      </c>
      <c r="Q4278" t="inlineStr">
        <is>
          <t>2026-06-08</t>
        </is>
      </c>
      <c r="R4278" t="inlineStr">
        <is>
          <t>+10%▶40% 익절 / +20%▶30% 익절 / +40%▶30% 익절</t>
        </is>
      </c>
      <c r="S4278" t="inlineStr">
        <is>
          <t>-2%▶80% 손절 / -4%▶10% 손절 / -6%▶10% 손절</t>
        </is>
      </c>
      <c r="T4278" t="inlineStr">
        <is>
          <t>매수 0.0005 / 매도 0.0025 / 슬리피지 0.0007</t>
        </is>
      </c>
    </row>
    <row r="4279">
      <c r="A4279" t="inlineStr">
        <is>
          <t>휴림로봇|6개월 전에 샀다면|[수익극대화]+[정석방어]</t>
        </is>
      </c>
      <c r="B4279" t="inlineStr">
        <is>
          <t>휴림로봇</t>
        </is>
      </c>
      <c r="C4279" t="inlineStr">
        <is>
          <t>090710</t>
        </is>
      </c>
      <c r="D4279" t="inlineStr">
        <is>
          <t>6개월 전에 샀다면</t>
        </is>
      </c>
      <c r="E4279" t="inlineStr">
        <is>
          <t>[수익극대화]+[정석방어]</t>
        </is>
      </c>
      <c r="F4279" t="inlineStr">
        <is>
          <t>[수익극대화]</t>
        </is>
      </c>
      <c r="G4279" t="inlineStr">
        <is>
          <t>[정석방어]</t>
        </is>
      </c>
      <c r="H4279" t="n">
        <v>300000</v>
      </c>
      <c r="I4279" t="n">
        <v>5770</v>
      </c>
      <c r="J4279" t="n">
        <v>9930</v>
      </c>
      <c r="K4279" t="n">
        <v>72.09999999999999</v>
      </c>
      <c r="L4279" t="n">
        <v>4.12</v>
      </c>
      <c r="M4279" t="n">
        <v>-10.96</v>
      </c>
      <c r="N4279" t="n">
        <v>50</v>
      </c>
      <c r="O4279" t="n">
        <v>2</v>
      </c>
      <c r="P4279" t="inlineStr">
        <is>
          <t>2025-12-08</t>
        </is>
      </c>
      <c r="Q4279" t="inlineStr">
        <is>
          <t>2026-06-08</t>
        </is>
      </c>
      <c r="R4279" t="inlineStr">
        <is>
          <t>+10%▶40% 익절 / +20%▶30% 익절 / +40%▶30% 익절</t>
        </is>
      </c>
      <c r="S4279" t="inlineStr">
        <is>
          <t>-3%▶70% 손절 / -5%▶20% 손절 / -10%▶10% 손절</t>
        </is>
      </c>
      <c r="T4279" t="inlineStr">
        <is>
          <t>매수 0.0005 / 매도 0.0025 / 슬리피지 0.0007</t>
        </is>
      </c>
    </row>
    <row r="4280">
      <c r="A4280" t="inlineStr">
        <is>
          <t>휴림로봇|6개월 전에 샀다면|[수익극대화]+[변동성허용]</t>
        </is>
      </c>
      <c r="B4280" t="inlineStr">
        <is>
          <t>휴림로봇</t>
        </is>
      </c>
      <c r="C4280" t="inlineStr">
        <is>
          <t>090710</t>
        </is>
      </c>
      <c r="D4280" t="inlineStr">
        <is>
          <t>6개월 전에 샀다면</t>
        </is>
      </c>
      <c r="E4280" t="inlineStr">
        <is>
          <t>[수익극대화]+[변동성허용]</t>
        </is>
      </c>
      <c r="F4280" t="inlineStr">
        <is>
          <t>[수익극대화]</t>
        </is>
      </c>
      <c r="G4280" t="inlineStr">
        <is>
          <t>[변동성허용]</t>
        </is>
      </c>
      <c r="H4280" t="n">
        <v>300000</v>
      </c>
      <c r="I4280" t="n">
        <v>5770</v>
      </c>
      <c r="J4280" t="n">
        <v>9930</v>
      </c>
      <c r="K4280" t="n">
        <v>72.09999999999999</v>
      </c>
      <c r="L4280" t="n">
        <v>1.49</v>
      </c>
      <c r="M4280" t="n">
        <v>-13.21</v>
      </c>
      <c r="N4280" t="n">
        <v>33.3</v>
      </c>
      <c r="O4280" t="n">
        <v>3</v>
      </c>
      <c r="P4280" t="inlineStr">
        <is>
          <t>2025-12-08</t>
        </is>
      </c>
      <c r="Q4280" t="inlineStr">
        <is>
          <t>2026-06-08</t>
        </is>
      </c>
      <c r="R4280" t="inlineStr">
        <is>
          <t>+10%▶40% 익절 / +20%▶30% 익절 / +40%▶30% 익절</t>
        </is>
      </c>
      <c r="S4280" t="inlineStr">
        <is>
          <t>-5%▶50% 손절 / -10%▶30% 손절 / -15%▶20% 손절</t>
        </is>
      </c>
      <c r="T4280" t="inlineStr">
        <is>
          <t>매수 0.0005 / 매도 0.0025 / 슬리피지 0.0007</t>
        </is>
      </c>
    </row>
    <row r="4281">
      <c r="A4281" t="inlineStr">
        <is>
          <t>휴림로봇|6개월 전에 샀다면|[수익극대화]+[버티기형]</t>
        </is>
      </c>
      <c r="B4281" t="inlineStr">
        <is>
          <t>휴림로봇</t>
        </is>
      </c>
      <c r="C4281" t="inlineStr">
        <is>
          <t>090710</t>
        </is>
      </c>
      <c r="D4281" t="inlineStr">
        <is>
          <t>6개월 전에 샀다면</t>
        </is>
      </c>
      <c r="E4281" t="inlineStr">
        <is>
          <t>[수익극대화]+[버티기형]</t>
        </is>
      </c>
      <c r="F4281" t="inlineStr">
        <is>
          <t>[수익극대화]</t>
        </is>
      </c>
      <c r="G4281" t="inlineStr">
        <is>
          <t>[버티기형]</t>
        </is>
      </c>
      <c r="H4281" t="n">
        <v>300000</v>
      </c>
      <c r="I4281" t="n">
        <v>5770</v>
      </c>
      <c r="J4281" t="n">
        <v>9930</v>
      </c>
      <c r="K4281" t="n">
        <v>72.09999999999999</v>
      </c>
      <c r="L4281" t="n">
        <v>0.98</v>
      </c>
      <c r="M4281" t="n">
        <v>-13.64</v>
      </c>
      <c r="N4281" t="n">
        <v>33.3</v>
      </c>
      <c r="O4281" t="n">
        <v>3</v>
      </c>
      <c r="P4281" t="inlineStr">
        <is>
          <t>2025-12-08</t>
        </is>
      </c>
      <c r="Q4281" t="inlineStr">
        <is>
          <t>2026-06-08</t>
        </is>
      </c>
      <c r="R4281" t="inlineStr">
        <is>
          <t>+10%▶40% 익절 / +20%▶30% 익절 / +40%▶30% 익절</t>
        </is>
      </c>
      <c r="S4281" t="inlineStr">
        <is>
          <t>-5%▶40% 손절 / -15%▶30% 손절 / -20%▶30% 손절</t>
        </is>
      </c>
      <c r="T4281" t="inlineStr">
        <is>
          <t>매수 0.0005 / 매도 0.0025 / 슬리피지 0.0007</t>
        </is>
      </c>
    </row>
    <row r="4282">
      <c r="A4282" t="inlineStr">
        <is>
          <t>휴림로봇|전체 평가기간|[초단타]+[칼손절]</t>
        </is>
      </c>
      <c r="B4282" t="inlineStr">
        <is>
          <t>휴림로봇</t>
        </is>
      </c>
      <c r="C4282" t="inlineStr">
        <is>
          <t>090710</t>
        </is>
      </c>
      <c r="D4282" t="inlineStr">
        <is>
          <t>전체 평가기간</t>
        </is>
      </c>
      <c r="E4282" t="inlineStr">
        <is>
          <t>[초단타]+[칼손절]</t>
        </is>
      </c>
      <c r="F4282" t="inlineStr">
        <is>
          <t>[초단타]</t>
        </is>
      </c>
      <c r="G4282" t="inlineStr">
        <is>
          <t>[칼손절]</t>
        </is>
      </c>
      <c r="H4282" t="n">
        <v>300000</v>
      </c>
      <c r="I4282" t="n">
        <v>8190</v>
      </c>
      <c r="J4282" t="n">
        <v>9930</v>
      </c>
      <c r="K4282" t="n">
        <v>21.25</v>
      </c>
      <c r="L4282" t="n">
        <v>16.94</v>
      </c>
      <c r="M4282" t="n">
        <v>-1.47</v>
      </c>
      <c r="N4282" t="n">
        <v>100</v>
      </c>
      <c r="O4282" t="n">
        <v>1</v>
      </c>
      <c r="P4282" t="inlineStr">
        <is>
          <t>2026-01-02</t>
        </is>
      </c>
      <c r="Q4282" t="inlineStr">
        <is>
          <t>2026-06-08</t>
        </is>
      </c>
      <c r="R4282" t="inlineStr">
        <is>
          <t>+3%▶70% 익절 / +5%▶20% 익절 / +10%▶10% 익절</t>
        </is>
      </c>
      <c r="S4282" t="inlineStr">
        <is>
          <t>-2%▶80% 손절 / -4%▶10% 손절 / -6%▶10% 손절</t>
        </is>
      </c>
      <c r="T4282" t="inlineStr">
        <is>
          <t>매수 0.0005 / 매도 0.0025 / 슬리피지 0.0007</t>
        </is>
      </c>
    </row>
    <row r="4283">
      <c r="A4283" t="inlineStr">
        <is>
          <t>휴림로봇|전체 평가기간|[초단타]+[정석방어]</t>
        </is>
      </c>
      <c r="B4283" t="inlineStr">
        <is>
          <t>휴림로봇</t>
        </is>
      </c>
      <c r="C4283" t="inlineStr">
        <is>
          <t>090710</t>
        </is>
      </c>
      <c r="D4283" t="inlineStr">
        <is>
          <t>전체 평가기간</t>
        </is>
      </c>
      <c r="E4283" t="inlineStr">
        <is>
          <t>[초단타]+[정석방어]</t>
        </is>
      </c>
      <c r="F4283" t="inlineStr">
        <is>
          <t>[초단타]</t>
        </is>
      </c>
      <c r="G4283" t="inlineStr">
        <is>
          <t>[정석방어]</t>
        </is>
      </c>
      <c r="H4283" t="n">
        <v>300000</v>
      </c>
      <c r="I4283" t="n">
        <v>8190</v>
      </c>
      <c r="J4283" t="n">
        <v>9930</v>
      </c>
      <c r="K4283" t="n">
        <v>21.25</v>
      </c>
      <c r="L4283" t="n">
        <v>16.94</v>
      </c>
      <c r="M4283" t="n">
        <v>-1.47</v>
      </c>
      <c r="N4283" t="n">
        <v>100</v>
      </c>
      <c r="O4283" t="n">
        <v>1</v>
      </c>
      <c r="P4283" t="inlineStr">
        <is>
          <t>2026-01-02</t>
        </is>
      </c>
      <c r="Q4283" t="inlineStr">
        <is>
          <t>2026-06-08</t>
        </is>
      </c>
      <c r="R4283" t="inlineStr">
        <is>
          <t>+3%▶70% 익절 / +5%▶20% 익절 / +10%▶10% 익절</t>
        </is>
      </c>
      <c r="S4283" t="inlineStr">
        <is>
          <t>-3%▶70% 손절 / -5%▶20% 손절 / -10%▶10% 손절</t>
        </is>
      </c>
      <c r="T4283" t="inlineStr">
        <is>
          <t>매수 0.0005 / 매도 0.0025 / 슬리피지 0.0007</t>
        </is>
      </c>
    </row>
    <row r="4284">
      <c r="A4284" t="inlineStr">
        <is>
          <t>휴림로봇|전체 평가기간|[초단타]+[변동성허용]</t>
        </is>
      </c>
      <c r="B4284" t="inlineStr">
        <is>
          <t>휴림로봇</t>
        </is>
      </c>
      <c r="C4284" t="inlineStr">
        <is>
          <t>090710</t>
        </is>
      </c>
      <c r="D4284" t="inlineStr">
        <is>
          <t>전체 평가기간</t>
        </is>
      </c>
      <c r="E4284" t="inlineStr">
        <is>
          <t>[초단타]+[변동성허용]</t>
        </is>
      </c>
      <c r="F4284" t="inlineStr">
        <is>
          <t>[초단타]</t>
        </is>
      </c>
      <c r="G4284" t="inlineStr">
        <is>
          <t>[변동성허용]</t>
        </is>
      </c>
      <c r="H4284" t="n">
        <v>300000</v>
      </c>
      <c r="I4284" t="n">
        <v>8190</v>
      </c>
      <c r="J4284" t="n">
        <v>9930</v>
      </c>
      <c r="K4284" t="n">
        <v>21.25</v>
      </c>
      <c r="L4284" t="n">
        <v>16.94</v>
      </c>
      <c r="M4284" t="n">
        <v>-1.47</v>
      </c>
      <c r="N4284" t="n">
        <v>100</v>
      </c>
      <c r="O4284" t="n">
        <v>1</v>
      </c>
      <c r="P4284" t="inlineStr">
        <is>
          <t>2026-01-02</t>
        </is>
      </c>
      <c r="Q4284" t="inlineStr">
        <is>
          <t>2026-06-08</t>
        </is>
      </c>
      <c r="R4284" t="inlineStr">
        <is>
          <t>+3%▶70% 익절 / +5%▶20% 익절 / +10%▶10% 익절</t>
        </is>
      </c>
      <c r="S4284" t="inlineStr">
        <is>
          <t>-5%▶50% 손절 / -10%▶30% 손절 / -15%▶20% 손절</t>
        </is>
      </c>
      <c r="T4284" t="inlineStr">
        <is>
          <t>매수 0.0005 / 매도 0.0025 / 슬리피지 0.0007</t>
        </is>
      </c>
    </row>
    <row r="4285">
      <c r="A4285" t="inlineStr">
        <is>
          <t>휴림로봇|전체 평가기간|[초단타]+[버티기형]</t>
        </is>
      </c>
      <c r="B4285" t="inlineStr">
        <is>
          <t>휴림로봇</t>
        </is>
      </c>
      <c r="C4285" t="inlineStr">
        <is>
          <t>090710</t>
        </is>
      </c>
      <c r="D4285" t="inlineStr">
        <is>
          <t>전체 평가기간</t>
        </is>
      </c>
      <c r="E4285" t="inlineStr">
        <is>
          <t>[초단타]+[버티기형]</t>
        </is>
      </c>
      <c r="F4285" t="inlineStr">
        <is>
          <t>[초단타]</t>
        </is>
      </c>
      <c r="G4285" t="inlineStr">
        <is>
          <t>[버티기형]</t>
        </is>
      </c>
      <c r="H4285" t="n">
        <v>300000</v>
      </c>
      <c r="I4285" t="n">
        <v>8190</v>
      </c>
      <c r="J4285" t="n">
        <v>9930</v>
      </c>
      <c r="K4285" t="n">
        <v>21.25</v>
      </c>
      <c r="L4285" t="n">
        <v>16.94</v>
      </c>
      <c r="M4285" t="n">
        <v>-1.47</v>
      </c>
      <c r="N4285" t="n">
        <v>100</v>
      </c>
      <c r="O4285" t="n">
        <v>1</v>
      </c>
      <c r="P4285" t="inlineStr">
        <is>
          <t>2026-01-02</t>
        </is>
      </c>
      <c r="Q4285" t="inlineStr">
        <is>
          <t>2026-06-08</t>
        </is>
      </c>
      <c r="R4285" t="inlineStr">
        <is>
          <t>+3%▶70% 익절 / +5%▶20% 익절 / +10%▶10% 익절</t>
        </is>
      </c>
      <c r="S4285" t="inlineStr">
        <is>
          <t>-5%▶40% 손절 / -15%▶30% 손절 / -20%▶30% 손절</t>
        </is>
      </c>
      <c r="T4285" t="inlineStr">
        <is>
          <t>매수 0.0005 / 매도 0.0025 / 슬리피지 0.0007</t>
        </is>
      </c>
    </row>
    <row r="4286">
      <c r="A4286" t="inlineStr">
        <is>
          <t>휴림로봇|전체 평가기간|[단기스윙]+[칼손절]</t>
        </is>
      </c>
      <c r="B4286" t="inlineStr">
        <is>
          <t>휴림로봇</t>
        </is>
      </c>
      <c r="C4286" t="inlineStr">
        <is>
          <t>090710</t>
        </is>
      </c>
      <c r="D4286" t="inlineStr">
        <is>
          <t>전체 평가기간</t>
        </is>
      </c>
      <c r="E4286" t="inlineStr">
        <is>
          <t>[단기스윙]+[칼손절]</t>
        </is>
      </c>
      <c r="F4286" t="inlineStr">
        <is>
          <t>[단기스윙]</t>
        </is>
      </c>
      <c r="G4286" t="inlineStr">
        <is>
          <t>[칼손절]</t>
        </is>
      </c>
      <c r="H4286" t="n">
        <v>300000</v>
      </c>
      <c r="I4286" t="n">
        <v>8190</v>
      </c>
      <c r="J4286" t="n">
        <v>9930</v>
      </c>
      <c r="K4286" t="n">
        <v>21.25</v>
      </c>
      <c r="L4286" t="n">
        <v>1.72</v>
      </c>
      <c r="M4286" t="n">
        <v>-13.01</v>
      </c>
      <c r="N4286" t="n">
        <v>50</v>
      </c>
      <c r="O4286" t="n">
        <v>2</v>
      </c>
      <c r="P4286" t="inlineStr">
        <is>
          <t>2026-01-02</t>
        </is>
      </c>
      <c r="Q4286" t="inlineStr">
        <is>
          <t>2026-06-08</t>
        </is>
      </c>
      <c r="R4286" t="inlineStr">
        <is>
          <t>+5%▶60% 익절 / +10%▶30% 익절 / +20%▶10% 익절</t>
        </is>
      </c>
      <c r="S4286" t="inlineStr">
        <is>
          <t>-2%▶80% 손절 / -4%▶10% 손절 / -6%▶10% 손절</t>
        </is>
      </c>
      <c r="T4286" t="inlineStr">
        <is>
          <t>매수 0.0005 / 매도 0.0025 / 슬리피지 0.0007</t>
        </is>
      </c>
    </row>
    <row r="4287">
      <c r="A4287" t="inlineStr">
        <is>
          <t>휴림로봇|전체 평가기간|[단기스윙]+[정석방어]</t>
        </is>
      </c>
      <c r="B4287" t="inlineStr">
        <is>
          <t>휴림로봇</t>
        </is>
      </c>
      <c r="C4287" t="inlineStr">
        <is>
          <t>090710</t>
        </is>
      </c>
      <c r="D4287" t="inlineStr">
        <is>
          <t>전체 평가기간</t>
        </is>
      </c>
      <c r="E4287" t="inlineStr">
        <is>
          <t>[단기스윙]+[정석방어]</t>
        </is>
      </c>
      <c r="F4287" t="inlineStr">
        <is>
          <t>[단기스윙]</t>
        </is>
      </c>
      <c r="G4287" t="inlineStr">
        <is>
          <t>[정석방어]</t>
        </is>
      </c>
      <c r="H4287" t="n">
        <v>300000</v>
      </c>
      <c r="I4287" t="n">
        <v>8190</v>
      </c>
      <c r="J4287" t="n">
        <v>9930</v>
      </c>
      <c r="K4287" t="n">
        <v>21.25</v>
      </c>
      <c r="L4287" t="n">
        <v>1.59</v>
      </c>
      <c r="M4287" t="n">
        <v>-13.12</v>
      </c>
      <c r="N4287" t="n">
        <v>33.3</v>
      </c>
      <c r="O4287" t="n">
        <v>3</v>
      </c>
      <c r="P4287" t="inlineStr">
        <is>
          <t>2026-01-02</t>
        </is>
      </c>
      <c r="Q4287" t="inlineStr">
        <is>
          <t>2026-06-08</t>
        </is>
      </c>
      <c r="R4287" t="inlineStr">
        <is>
          <t>+5%▶60% 익절 / +10%▶30% 익절 / +20%▶10% 익절</t>
        </is>
      </c>
      <c r="S4287" t="inlineStr">
        <is>
          <t>-3%▶70% 손절 / -5%▶20% 손절 / -10%▶10% 손절</t>
        </is>
      </c>
      <c r="T4287" t="inlineStr">
        <is>
          <t>매수 0.0005 / 매도 0.0025 / 슬리피지 0.0007</t>
        </is>
      </c>
    </row>
    <row r="4288">
      <c r="A4288" t="inlineStr">
        <is>
          <t>휴림로봇|전체 평가기간|[단기스윙]+[변동성허용]</t>
        </is>
      </c>
      <c r="B4288" t="inlineStr">
        <is>
          <t>휴림로봇</t>
        </is>
      </c>
      <c r="C4288" t="inlineStr">
        <is>
          <t>090710</t>
        </is>
      </c>
      <c r="D4288" t="inlineStr">
        <is>
          <t>전체 평가기간</t>
        </is>
      </c>
      <c r="E4288" t="inlineStr">
        <is>
          <t>[단기스윙]+[변동성허용]</t>
        </is>
      </c>
      <c r="F4288" t="inlineStr">
        <is>
          <t>[단기스윙]</t>
        </is>
      </c>
      <c r="G4288" t="inlineStr">
        <is>
          <t>[변동성허용]</t>
        </is>
      </c>
      <c r="H4288" t="n">
        <v>300000</v>
      </c>
      <c r="I4288" t="n">
        <v>8190</v>
      </c>
      <c r="J4288" t="n">
        <v>9930</v>
      </c>
      <c r="K4288" t="n">
        <v>21.25</v>
      </c>
      <c r="L4288" t="n">
        <v>-1.82</v>
      </c>
      <c r="M4288" t="n">
        <v>-16.04</v>
      </c>
      <c r="N4288" t="n">
        <v>33.3</v>
      </c>
      <c r="O4288" t="n">
        <v>3</v>
      </c>
      <c r="P4288" t="inlineStr">
        <is>
          <t>2026-01-02</t>
        </is>
      </c>
      <c r="Q4288" t="inlineStr">
        <is>
          <t>2026-06-08</t>
        </is>
      </c>
      <c r="R4288" t="inlineStr">
        <is>
          <t>+5%▶60% 익절 / +10%▶30% 익절 / +20%▶10% 익절</t>
        </is>
      </c>
      <c r="S4288" t="inlineStr">
        <is>
          <t>-5%▶50% 손절 / -10%▶30% 손절 / -15%▶20% 손절</t>
        </is>
      </c>
      <c r="T4288" t="inlineStr">
        <is>
          <t>매수 0.0005 / 매도 0.0025 / 슬리피지 0.0007</t>
        </is>
      </c>
    </row>
    <row r="4289">
      <c r="A4289" t="inlineStr">
        <is>
          <t>휴림로봇|전체 평가기간|[단기스윙]+[버티기형]</t>
        </is>
      </c>
      <c r="B4289" t="inlineStr">
        <is>
          <t>휴림로봇</t>
        </is>
      </c>
      <c r="C4289" t="inlineStr">
        <is>
          <t>090710</t>
        </is>
      </c>
      <c r="D4289" t="inlineStr">
        <is>
          <t>전체 평가기간</t>
        </is>
      </c>
      <c r="E4289" t="inlineStr">
        <is>
          <t>[단기스윙]+[버티기형]</t>
        </is>
      </c>
      <c r="F4289" t="inlineStr">
        <is>
          <t>[단기스윙]</t>
        </is>
      </c>
      <c r="G4289" t="inlineStr">
        <is>
          <t>[버티기형]</t>
        </is>
      </c>
      <c r="H4289" t="n">
        <v>300000</v>
      </c>
      <c r="I4289" t="n">
        <v>8190</v>
      </c>
      <c r="J4289" t="n">
        <v>9930</v>
      </c>
      <c r="K4289" t="n">
        <v>21.25</v>
      </c>
      <c r="L4289" t="n">
        <v>-2.33</v>
      </c>
      <c r="M4289" t="n">
        <v>-16.47</v>
      </c>
      <c r="N4289" t="n">
        <v>33.3</v>
      </c>
      <c r="O4289" t="n">
        <v>3</v>
      </c>
      <c r="P4289" t="inlineStr">
        <is>
          <t>2026-01-02</t>
        </is>
      </c>
      <c r="Q4289" t="inlineStr">
        <is>
          <t>2026-06-08</t>
        </is>
      </c>
      <c r="R4289" t="inlineStr">
        <is>
          <t>+5%▶60% 익절 / +10%▶30% 익절 / +20%▶10% 익절</t>
        </is>
      </c>
      <c r="S4289" t="inlineStr">
        <is>
          <t>-5%▶40% 손절 / -15%▶30% 손절 / -20%▶30% 손절</t>
        </is>
      </c>
      <c r="T4289" t="inlineStr">
        <is>
          <t>매수 0.0005 / 매도 0.0025 / 슬리피지 0.0007</t>
        </is>
      </c>
    </row>
    <row r="4290">
      <c r="A4290" t="inlineStr">
        <is>
          <t>휴림로봇|전체 평가기간|[대표님룰]+[칼손절]</t>
        </is>
      </c>
      <c r="B4290" t="inlineStr">
        <is>
          <t>휴림로봇</t>
        </is>
      </c>
      <c r="C4290" t="inlineStr">
        <is>
          <t>090710</t>
        </is>
      </c>
      <c r="D4290" t="inlineStr">
        <is>
          <t>전체 평가기간</t>
        </is>
      </c>
      <c r="E4290" t="inlineStr">
        <is>
          <t>[대표님룰]+[칼손절]</t>
        </is>
      </c>
      <c r="F4290" t="inlineStr">
        <is>
          <t>[대표님룰]</t>
        </is>
      </c>
      <c r="G4290" t="inlineStr">
        <is>
          <t>[칼손절]</t>
        </is>
      </c>
      <c r="H4290" t="n">
        <v>300000</v>
      </c>
      <c r="I4290" t="n">
        <v>8190</v>
      </c>
      <c r="J4290" t="n">
        <v>9930</v>
      </c>
      <c r="K4290" t="n">
        <v>21.25</v>
      </c>
      <c r="L4290" t="n">
        <v>1.72</v>
      </c>
      <c r="M4290" t="n">
        <v>-13.01</v>
      </c>
      <c r="N4290" t="n">
        <v>50</v>
      </c>
      <c r="O4290" t="n">
        <v>2</v>
      </c>
      <c r="P4290" t="inlineStr">
        <is>
          <t>2026-01-02</t>
        </is>
      </c>
      <c r="Q4290" t="inlineStr">
        <is>
          <t>2026-06-08</t>
        </is>
      </c>
      <c r="R4290" t="inlineStr">
        <is>
          <t>+5%▶60% 익절 / +10%▶30% 익절 / +30%▶10% 익절</t>
        </is>
      </c>
      <c r="S4290" t="inlineStr">
        <is>
          <t>-2%▶80% 손절 / -4%▶10% 손절 / -6%▶10% 손절</t>
        </is>
      </c>
      <c r="T4290" t="inlineStr">
        <is>
          <t>매수 0.0005 / 매도 0.0025 / 슬리피지 0.0007</t>
        </is>
      </c>
    </row>
    <row r="4291">
      <c r="A4291" t="inlineStr">
        <is>
          <t>휴림로봇|전체 평가기간|[대표님룰]+[정석방어]</t>
        </is>
      </c>
      <c r="B4291" t="inlineStr">
        <is>
          <t>휴림로봇</t>
        </is>
      </c>
      <c r="C4291" t="inlineStr">
        <is>
          <t>090710</t>
        </is>
      </c>
      <c r="D4291" t="inlineStr">
        <is>
          <t>전체 평가기간</t>
        </is>
      </c>
      <c r="E4291" t="inlineStr">
        <is>
          <t>[대표님룰]+[정석방어]</t>
        </is>
      </c>
      <c r="F4291" t="inlineStr">
        <is>
          <t>[대표님룰]</t>
        </is>
      </c>
      <c r="G4291" t="inlineStr">
        <is>
          <t>[정석방어]</t>
        </is>
      </c>
      <c r="H4291" t="n">
        <v>300000</v>
      </c>
      <c r="I4291" t="n">
        <v>8190</v>
      </c>
      <c r="J4291" t="n">
        <v>9930</v>
      </c>
      <c r="K4291" t="n">
        <v>21.25</v>
      </c>
      <c r="L4291" t="n">
        <v>1.59</v>
      </c>
      <c r="M4291" t="n">
        <v>-13.12</v>
      </c>
      <c r="N4291" t="n">
        <v>33.3</v>
      </c>
      <c r="O4291" t="n">
        <v>3</v>
      </c>
      <c r="P4291" t="inlineStr">
        <is>
          <t>2026-01-02</t>
        </is>
      </c>
      <c r="Q4291" t="inlineStr">
        <is>
          <t>2026-06-08</t>
        </is>
      </c>
      <c r="R4291" t="inlineStr">
        <is>
          <t>+5%▶60% 익절 / +10%▶30% 익절 / +30%▶10% 익절</t>
        </is>
      </c>
      <c r="S4291" t="inlineStr">
        <is>
          <t>-3%▶70% 손절 / -5%▶20% 손절 / -10%▶10% 손절</t>
        </is>
      </c>
      <c r="T4291" t="inlineStr">
        <is>
          <t>매수 0.0005 / 매도 0.0025 / 슬리피지 0.0007</t>
        </is>
      </c>
    </row>
    <row r="4292">
      <c r="A4292" t="inlineStr">
        <is>
          <t>휴림로봇|전체 평가기간|[대표님룰]+[변동성허용]</t>
        </is>
      </c>
      <c r="B4292" t="inlineStr">
        <is>
          <t>휴림로봇</t>
        </is>
      </c>
      <c r="C4292" t="inlineStr">
        <is>
          <t>090710</t>
        </is>
      </c>
      <c r="D4292" t="inlineStr">
        <is>
          <t>전체 평가기간</t>
        </is>
      </c>
      <c r="E4292" t="inlineStr">
        <is>
          <t>[대표님룰]+[변동성허용]</t>
        </is>
      </c>
      <c r="F4292" t="inlineStr">
        <is>
          <t>[대표님룰]</t>
        </is>
      </c>
      <c r="G4292" t="inlineStr">
        <is>
          <t>[변동성허용]</t>
        </is>
      </c>
      <c r="H4292" t="n">
        <v>300000</v>
      </c>
      <c r="I4292" t="n">
        <v>8190</v>
      </c>
      <c r="J4292" t="n">
        <v>9930</v>
      </c>
      <c r="K4292" t="n">
        <v>21.25</v>
      </c>
      <c r="L4292" t="n">
        <v>-1.82</v>
      </c>
      <c r="M4292" t="n">
        <v>-16.04</v>
      </c>
      <c r="N4292" t="n">
        <v>33.3</v>
      </c>
      <c r="O4292" t="n">
        <v>3</v>
      </c>
      <c r="P4292" t="inlineStr">
        <is>
          <t>2026-01-02</t>
        </is>
      </c>
      <c r="Q4292" t="inlineStr">
        <is>
          <t>2026-06-08</t>
        </is>
      </c>
      <c r="R4292" t="inlineStr">
        <is>
          <t>+5%▶60% 익절 / +10%▶30% 익절 / +30%▶10% 익절</t>
        </is>
      </c>
      <c r="S4292" t="inlineStr">
        <is>
          <t>-5%▶50% 손절 / -10%▶30% 손절 / -15%▶20% 손절</t>
        </is>
      </c>
      <c r="T4292" t="inlineStr">
        <is>
          <t>매수 0.0005 / 매도 0.0025 / 슬리피지 0.0007</t>
        </is>
      </c>
    </row>
    <row r="4293">
      <c r="A4293" t="inlineStr">
        <is>
          <t>휴림로봇|전체 평가기간|[대표님룰]+[버티기형]</t>
        </is>
      </c>
      <c r="B4293" t="inlineStr">
        <is>
          <t>휴림로봇</t>
        </is>
      </c>
      <c r="C4293" t="inlineStr">
        <is>
          <t>090710</t>
        </is>
      </c>
      <c r="D4293" t="inlineStr">
        <is>
          <t>전체 평가기간</t>
        </is>
      </c>
      <c r="E4293" t="inlineStr">
        <is>
          <t>[대표님룰]+[버티기형]</t>
        </is>
      </c>
      <c r="F4293" t="inlineStr">
        <is>
          <t>[대표님룰]</t>
        </is>
      </c>
      <c r="G4293" t="inlineStr">
        <is>
          <t>[버티기형]</t>
        </is>
      </c>
      <c r="H4293" t="n">
        <v>300000</v>
      </c>
      <c r="I4293" t="n">
        <v>8190</v>
      </c>
      <c r="J4293" t="n">
        <v>9930</v>
      </c>
      <c r="K4293" t="n">
        <v>21.25</v>
      </c>
      <c r="L4293" t="n">
        <v>-2.33</v>
      </c>
      <c r="M4293" t="n">
        <v>-16.47</v>
      </c>
      <c r="N4293" t="n">
        <v>33.3</v>
      </c>
      <c r="O4293" t="n">
        <v>3</v>
      </c>
      <c r="P4293" t="inlineStr">
        <is>
          <t>2026-01-02</t>
        </is>
      </c>
      <c r="Q4293" t="inlineStr">
        <is>
          <t>2026-06-08</t>
        </is>
      </c>
      <c r="R4293" t="inlineStr">
        <is>
          <t>+5%▶60% 익절 / +10%▶30% 익절 / +30%▶10% 익절</t>
        </is>
      </c>
      <c r="S4293" t="inlineStr">
        <is>
          <t>-5%▶40% 손절 / -15%▶30% 손절 / -20%▶30% 손절</t>
        </is>
      </c>
      <c r="T4293" t="inlineStr">
        <is>
          <t>매수 0.0005 / 매도 0.0025 / 슬리피지 0.0007</t>
        </is>
      </c>
    </row>
    <row r="4294">
      <c r="A4294" t="inlineStr">
        <is>
          <t>휴림로봇|전체 평가기간|[중기추세]+[칼손절]</t>
        </is>
      </c>
      <c r="B4294" t="inlineStr">
        <is>
          <t>휴림로봇</t>
        </is>
      </c>
      <c r="C4294" t="inlineStr">
        <is>
          <t>090710</t>
        </is>
      </c>
      <c r="D4294" t="inlineStr">
        <is>
          <t>전체 평가기간</t>
        </is>
      </c>
      <c r="E4294" t="inlineStr">
        <is>
          <t>[중기추세]+[칼손절]</t>
        </is>
      </c>
      <c r="F4294" t="inlineStr">
        <is>
          <t>[중기추세]</t>
        </is>
      </c>
      <c r="G4294" t="inlineStr">
        <is>
          <t>[칼손절]</t>
        </is>
      </c>
      <c r="H4294" t="n">
        <v>300000</v>
      </c>
      <c r="I4294" t="n">
        <v>8190</v>
      </c>
      <c r="J4294" t="n">
        <v>9930</v>
      </c>
      <c r="K4294" t="n">
        <v>21.25</v>
      </c>
      <c r="L4294" t="n">
        <v>6.53</v>
      </c>
      <c r="M4294" t="n">
        <v>-8.9</v>
      </c>
      <c r="N4294" t="n">
        <v>50</v>
      </c>
      <c r="O4294" t="n">
        <v>2</v>
      </c>
      <c r="P4294" t="inlineStr">
        <is>
          <t>2026-01-02</t>
        </is>
      </c>
      <c r="Q4294" t="inlineStr">
        <is>
          <t>2026-06-08</t>
        </is>
      </c>
      <c r="R4294" t="inlineStr">
        <is>
          <t>+10%▶50% 익절 / +20%▶30% 익절 / +30%▶20% 익절</t>
        </is>
      </c>
      <c r="S4294" t="inlineStr">
        <is>
          <t>-2%▶80% 손절 / -4%▶10% 손절 / -6%▶10% 손절</t>
        </is>
      </c>
      <c r="T4294" t="inlineStr">
        <is>
          <t>매수 0.0005 / 매도 0.0025 / 슬리피지 0.0007</t>
        </is>
      </c>
    </row>
    <row r="4295">
      <c r="A4295" t="inlineStr">
        <is>
          <t>휴림로봇|전체 평가기간|[중기추세]+[정석방어]</t>
        </is>
      </c>
      <c r="B4295" t="inlineStr">
        <is>
          <t>휴림로봇</t>
        </is>
      </c>
      <c r="C4295" t="inlineStr">
        <is>
          <t>090710</t>
        </is>
      </c>
      <c r="D4295" t="inlineStr">
        <is>
          <t>전체 평가기간</t>
        </is>
      </c>
      <c r="E4295" t="inlineStr">
        <is>
          <t>[중기추세]+[정석방어]</t>
        </is>
      </c>
      <c r="F4295" t="inlineStr">
        <is>
          <t>[중기추세]</t>
        </is>
      </c>
      <c r="G4295" t="inlineStr">
        <is>
          <t>[정석방어]</t>
        </is>
      </c>
      <c r="H4295" t="n">
        <v>300000</v>
      </c>
      <c r="I4295" t="n">
        <v>8190</v>
      </c>
      <c r="J4295" t="n">
        <v>9930</v>
      </c>
      <c r="K4295" t="n">
        <v>21.25</v>
      </c>
      <c r="L4295" t="n">
        <v>6.53</v>
      </c>
      <c r="M4295" t="n">
        <v>-8.9</v>
      </c>
      <c r="N4295" t="n">
        <v>50</v>
      </c>
      <c r="O4295" t="n">
        <v>2</v>
      </c>
      <c r="P4295" t="inlineStr">
        <is>
          <t>2026-01-02</t>
        </is>
      </c>
      <c r="Q4295" t="inlineStr">
        <is>
          <t>2026-06-08</t>
        </is>
      </c>
      <c r="R4295" t="inlineStr">
        <is>
          <t>+10%▶50% 익절 / +20%▶30% 익절 / +30%▶20% 익절</t>
        </is>
      </c>
      <c r="S4295" t="inlineStr">
        <is>
          <t>-3%▶70% 손절 / -5%▶20% 손절 / -10%▶10% 손절</t>
        </is>
      </c>
      <c r="T4295" t="inlineStr">
        <is>
          <t>매수 0.0005 / 매도 0.0025 / 슬리피지 0.0007</t>
        </is>
      </c>
    </row>
    <row r="4296">
      <c r="A4296" t="inlineStr">
        <is>
          <t>휴림로봇|전체 평가기간|[중기추세]+[변동성허용]</t>
        </is>
      </c>
      <c r="B4296" t="inlineStr">
        <is>
          <t>휴림로봇</t>
        </is>
      </c>
      <c r="C4296" t="inlineStr">
        <is>
          <t>090710</t>
        </is>
      </c>
      <c r="D4296" t="inlineStr">
        <is>
          <t>전체 평가기간</t>
        </is>
      </c>
      <c r="E4296" t="inlineStr">
        <is>
          <t>[중기추세]+[변동성허용]</t>
        </is>
      </c>
      <c r="F4296" t="inlineStr">
        <is>
          <t>[중기추세]</t>
        </is>
      </c>
      <c r="G4296" t="inlineStr">
        <is>
          <t>[변동성허용]</t>
        </is>
      </c>
      <c r="H4296" t="n">
        <v>300000</v>
      </c>
      <c r="I4296" t="n">
        <v>8190</v>
      </c>
      <c r="J4296" t="n">
        <v>9930</v>
      </c>
      <c r="K4296" t="n">
        <v>21.25</v>
      </c>
      <c r="L4296" t="n">
        <v>4.8</v>
      </c>
      <c r="M4296" t="n">
        <v>-10.38</v>
      </c>
      <c r="N4296" t="n">
        <v>50</v>
      </c>
      <c r="O4296" t="n">
        <v>2</v>
      </c>
      <c r="P4296" t="inlineStr">
        <is>
          <t>2026-01-02</t>
        </is>
      </c>
      <c r="Q4296" t="inlineStr">
        <is>
          <t>2026-06-08</t>
        </is>
      </c>
      <c r="R4296" t="inlineStr">
        <is>
          <t>+10%▶50% 익절 / +20%▶30% 익절 / +30%▶20% 익절</t>
        </is>
      </c>
      <c r="S4296" t="inlineStr">
        <is>
          <t>-5%▶50% 손절 / -10%▶30% 손절 / -15%▶20% 손절</t>
        </is>
      </c>
      <c r="T4296" t="inlineStr">
        <is>
          <t>매수 0.0005 / 매도 0.0025 / 슬리피지 0.0007</t>
        </is>
      </c>
    </row>
    <row r="4297">
      <c r="A4297" t="inlineStr">
        <is>
          <t>휴림로봇|전체 평가기간|[중기추세]+[버티기형]</t>
        </is>
      </c>
      <c r="B4297" t="inlineStr">
        <is>
          <t>휴림로봇</t>
        </is>
      </c>
      <c r="C4297" t="inlineStr">
        <is>
          <t>090710</t>
        </is>
      </c>
      <c r="D4297" t="inlineStr">
        <is>
          <t>전체 평가기간</t>
        </is>
      </c>
      <c r="E4297" t="inlineStr">
        <is>
          <t>[중기추세]+[버티기형]</t>
        </is>
      </c>
      <c r="F4297" t="inlineStr">
        <is>
          <t>[중기추세]</t>
        </is>
      </c>
      <c r="G4297" t="inlineStr">
        <is>
          <t>[버티기형]</t>
        </is>
      </c>
      <c r="H4297" t="n">
        <v>300000</v>
      </c>
      <c r="I4297" t="n">
        <v>8190</v>
      </c>
      <c r="J4297" t="n">
        <v>9930</v>
      </c>
      <c r="K4297" t="n">
        <v>21.25</v>
      </c>
      <c r="L4297" t="n">
        <v>4.29</v>
      </c>
      <c r="M4297" t="n">
        <v>-10.81</v>
      </c>
      <c r="N4297" t="n">
        <v>33.3</v>
      </c>
      <c r="O4297" t="n">
        <v>3</v>
      </c>
      <c r="P4297" t="inlineStr">
        <is>
          <t>2026-01-02</t>
        </is>
      </c>
      <c r="Q4297" t="inlineStr">
        <is>
          <t>2026-06-08</t>
        </is>
      </c>
      <c r="R4297" t="inlineStr">
        <is>
          <t>+10%▶50% 익절 / +20%▶30% 익절 / +30%▶20% 익절</t>
        </is>
      </c>
      <c r="S4297" t="inlineStr">
        <is>
          <t>-5%▶40% 손절 / -15%▶30% 손절 / -20%▶30% 손절</t>
        </is>
      </c>
      <c r="T4297" t="inlineStr">
        <is>
          <t>매수 0.0005 / 매도 0.0025 / 슬리피지 0.0007</t>
        </is>
      </c>
    </row>
    <row r="4298">
      <c r="A4298" t="inlineStr">
        <is>
          <t>휴림로봇|전체 평가기간|[수익극대화]+[칼손절]</t>
        </is>
      </c>
      <c r="B4298" t="inlineStr">
        <is>
          <t>휴림로봇</t>
        </is>
      </c>
      <c r="C4298" t="inlineStr">
        <is>
          <t>090710</t>
        </is>
      </c>
      <c r="D4298" t="inlineStr">
        <is>
          <t>전체 평가기간</t>
        </is>
      </c>
      <c r="E4298" t="inlineStr">
        <is>
          <t>[수익극대화]+[칼손절]</t>
        </is>
      </c>
      <c r="F4298" t="inlineStr">
        <is>
          <t>[수익극대화]</t>
        </is>
      </c>
      <c r="G4298" t="inlineStr">
        <is>
          <t>[칼손절]</t>
        </is>
      </c>
      <c r="H4298" t="n">
        <v>300000</v>
      </c>
      <c r="I4298" t="n">
        <v>8190</v>
      </c>
      <c r="J4298" t="n">
        <v>9930</v>
      </c>
      <c r="K4298" t="n">
        <v>21.25</v>
      </c>
      <c r="L4298" t="n">
        <v>4.12</v>
      </c>
      <c r="M4298" t="n">
        <v>-10.96</v>
      </c>
      <c r="N4298" t="n">
        <v>50</v>
      </c>
      <c r="O4298" t="n">
        <v>2</v>
      </c>
      <c r="P4298" t="inlineStr">
        <is>
          <t>2026-01-02</t>
        </is>
      </c>
      <c r="Q4298" t="inlineStr">
        <is>
          <t>2026-06-08</t>
        </is>
      </c>
      <c r="R4298" t="inlineStr">
        <is>
          <t>+10%▶40% 익절 / +20%▶30% 익절 / +40%▶30% 익절</t>
        </is>
      </c>
      <c r="S4298" t="inlineStr">
        <is>
          <t>-2%▶80% 손절 / -4%▶10% 손절 / -6%▶10% 손절</t>
        </is>
      </c>
      <c r="T4298" t="inlineStr">
        <is>
          <t>매수 0.0005 / 매도 0.0025 / 슬리피지 0.0007</t>
        </is>
      </c>
    </row>
    <row r="4299">
      <c r="A4299" t="inlineStr">
        <is>
          <t>휴림로봇|전체 평가기간|[수익극대화]+[정석방어]</t>
        </is>
      </c>
      <c r="B4299" t="inlineStr">
        <is>
          <t>휴림로봇</t>
        </is>
      </c>
      <c r="C4299" t="inlineStr">
        <is>
          <t>090710</t>
        </is>
      </c>
      <c r="D4299" t="inlineStr">
        <is>
          <t>전체 평가기간</t>
        </is>
      </c>
      <c r="E4299" t="inlineStr">
        <is>
          <t>[수익극대화]+[정석방어]</t>
        </is>
      </c>
      <c r="F4299" t="inlineStr">
        <is>
          <t>[수익극대화]</t>
        </is>
      </c>
      <c r="G4299" t="inlineStr">
        <is>
          <t>[정석방어]</t>
        </is>
      </c>
      <c r="H4299" t="n">
        <v>300000</v>
      </c>
      <c r="I4299" t="n">
        <v>8190</v>
      </c>
      <c r="J4299" t="n">
        <v>9930</v>
      </c>
      <c r="K4299" t="n">
        <v>21.25</v>
      </c>
      <c r="L4299" t="n">
        <v>4.12</v>
      </c>
      <c r="M4299" t="n">
        <v>-10.96</v>
      </c>
      <c r="N4299" t="n">
        <v>50</v>
      </c>
      <c r="O4299" t="n">
        <v>2</v>
      </c>
      <c r="P4299" t="inlineStr">
        <is>
          <t>2026-01-02</t>
        </is>
      </c>
      <c r="Q4299" t="inlineStr">
        <is>
          <t>2026-06-08</t>
        </is>
      </c>
      <c r="R4299" t="inlineStr">
        <is>
          <t>+10%▶40% 익절 / +20%▶30% 익절 / +40%▶30% 익절</t>
        </is>
      </c>
      <c r="S4299" t="inlineStr">
        <is>
          <t>-3%▶70% 손절 / -5%▶20% 손절 / -10%▶10% 손절</t>
        </is>
      </c>
      <c r="T4299" t="inlineStr">
        <is>
          <t>매수 0.0005 / 매도 0.0025 / 슬리피지 0.0007</t>
        </is>
      </c>
    </row>
    <row r="4300">
      <c r="A4300" t="inlineStr">
        <is>
          <t>휴림로봇|전체 평가기간|[수익극대화]+[변동성허용]</t>
        </is>
      </c>
      <c r="B4300" t="inlineStr">
        <is>
          <t>휴림로봇</t>
        </is>
      </c>
      <c r="C4300" t="inlineStr">
        <is>
          <t>090710</t>
        </is>
      </c>
      <c r="D4300" t="inlineStr">
        <is>
          <t>전체 평가기간</t>
        </is>
      </c>
      <c r="E4300" t="inlineStr">
        <is>
          <t>[수익극대화]+[변동성허용]</t>
        </is>
      </c>
      <c r="F4300" t="inlineStr">
        <is>
          <t>[수익극대화]</t>
        </is>
      </c>
      <c r="G4300" t="inlineStr">
        <is>
          <t>[변동성허용]</t>
        </is>
      </c>
      <c r="H4300" t="n">
        <v>300000</v>
      </c>
      <c r="I4300" t="n">
        <v>8190</v>
      </c>
      <c r="J4300" t="n">
        <v>9930</v>
      </c>
      <c r="K4300" t="n">
        <v>21.25</v>
      </c>
      <c r="L4300" t="n">
        <v>1.49</v>
      </c>
      <c r="M4300" t="n">
        <v>-13.21</v>
      </c>
      <c r="N4300" t="n">
        <v>33.3</v>
      </c>
      <c r="O4300" t="n">
        <v>3</v>
      </c>
      <c r="P4300" t="inlineStr">
        <is>
          <t>2026-01-02</t>
        </is>
      </c>
      <c r="Q4300" t="inlineStr">
        <is>
          <t>2026-06-08</t>
        </is>
      </c>
      <c r="R4300" t="inlineStr">
        <is>
          <t>+10%▶40% 익절 / +20%▶30% 익절 / +40%▶30% 익절</t>
        </is>
      </c>
      <c r="S4300" t="inlineStr">
        <is>
          <t>-5%▶50% 손절 / -10%▶30% 손절 / -15%▶20% 손절</t>
        </is>
      </c>
      <c r="T4300" t="inlineStr">
        <is>
          <t>매수 0.0005 / 매도 0.0025 / 슬리피지 0.0007</t>
        </is>
      </c>
    </row>
    <row r="4301">
      <c r="A4301" t="inlineStr">
        <is>
          <t>휴림로봇|전체 평가기간|[수익극대화]+[버티기형]</t>
        </is>
      </c>
      <c r="B4301" t="inlineStr">
        <is>
          <t>휴림로봇</t>
        </is>
      </c>
      <c r="C4301" t="inlineStr">
        <is>
          <t>090710</t>
        </is>
      </c>
      <c r="D4301" t="inlineStr">
        <is>
          <t>전체 평가기간</t>
        </is>
      </c>
      <c r="E4301" t="inlineStr">
        <is>
          <t>[수익극대화]+[버티기형]</t>
        </is>
      </c>
      <c r="F4301" t="inlineStr">
        <is>
          <t>[수익극대화]</t>
        </is>
      </c>
      <c r="G4301" t="inlineStr">
        <is>
          <t>[버티기형]</t>
        </is>
      </c>
      <c r="H4301" t="n">
        <v>300000</v>
      </c>
      <c r="I4301" t="n">
        <v>8190</v>
      </c>
      <c r="J4301" t="n">
        <v>9930</v>
      </c>
      <c r="K4301" t="n">
        <v>21.25</v>
      </c>
      <c r="L4301" t="n">
        <v>0.98</v>
      </c>
      <c r="M4301" t="n">
        <v>-13.64</v>
      </c>
      <c r="N4301" t="n">
        <v>33.3</v>
      </c>
      <c r="O4301" t="n">
        <v>3</v>
      </c>
      <c r="P4301" t="inlineStr">
        <is>
          <t>2026-01-02</t>
        </is>
      </c>
      <c r="Q4301" t="inlineStr">
        <is>
          <t>2026-06-08</t>
        </is>
      </c>
      <c r="R4301" t="inlineStr">
        <is>
          <t>+10%▶40% 익절 / +20%▶30% 익절 / +40%▶30% 익절</t>
        </is>
      </c>
      <c r="S4301" t="inlineStr">
        <is>
          <t>-5%▶40% 손절 / -15%▶30% 손절 / -20%▶30% 손절</t>
        </is>
      </c>
      <c r="T4301" t="inlineStr">
        <is>
          <t>매수 0.0005 / 매도 0.0025 / 슬리피지 0.0007</t>
        </is>
      </c>
    </row>
    <row r="4302">
      <c r="A4302" t="inlineStr">
        <is>
          <t>대우건설|1개월 전에 샀다면|[초단타]+[칼손절]</t>
        </is>
      </c>
      <c r="B4302" t="inlineStr">
        <is>
          <t>대우건설</t>
        </is>
      </c>
      <c r="C4302" t="inlineStr">
        <is>
          <t>047040</t>
        </is>
      </c>
      <c r="D4302" t="inlineStr">
        <is>
          <t>1개월 전에 샀다면</t>
        </is>
      </c>
      <c r="E4302" t="inlineStr">
        <is>
          <t>[초단타]+[칼손절]</t>
        </is>
      </c>
      <c r="F4302" t="inlineStr">
        <is>
          <t>[초단타]</t>
        </is>
      </c>
      <c r="G4302" t="inlineStr">
        <is>
          <t>[칼손절]</t>
        </is>
      </c>
      <c r="H4302" t="n">
        <v>300000</v>
      </c>
      <c r="I4302" t="n">
        <v>32100</v>
      </c>
      <c r="J4302" t="n">
        <v>19560</v>
      </c>
      <c r="K4302" t="n">
        <v>-39.07</v>
      </c>
      <c r="L4302" t="n">
        <v>0</v>
      </c>
      <c r="M4302" t="n">
        <v>0</v>
      </c>
      <c r="N4302" t="n">
        <v>0</v>
      </c>
      <c r="O4302" t="n">
        <v>0</v>
      </c>
      <c r="P4302" t="inlineStr">
        <is>
          <t>2026-05-11</t>
        </is>
      </c>
      <c r="Q4302" t="inlineStr">
        <is>
          <t>2026-06-08</t>
        </is>
      </c>
      <c r="R4302" t="inlineStr">
        <is>
          <t>+3%▶70% 익절 / +5%▶20% 익절 / +10%▶10% 익절</t>
        </is>
      </c>
      <c r="S4302" t="inlineStr">
        <is>
          <t>-2%▶80% 손절 / -4%▶10% 손절 / -6%▶10% 손절</t>
        </is>
      </c>
      <c r="T4302" t="inlineStr">
        <is>
          <t>매수 0.0005 / 매도 0.0025 / 슬리피지 0.0007</t>
        </is>
      </c>
    </row>
    <row r="4303">
      <c r="A4303" t="inlineStr">
        <is>
          <t>대우건설|1개월 전에 샀다면|[초단타]+[정석방어]</t>
        </is>
      </c>
      <c r="B4303" t="inlineStr">
        <is>
          <t>대우건설</t>
        </is>
      </c>
      <c r="C4303" t="inlineStr">
        <is>
          <t>047040</t>
        </is>
      </c>
      <c r="D4303" t="inlineStr">
        <is>
          <t>1개월 전에 샀다면</t>
        </is>
      </c>
      <c r="E4303" t="inlineStr">
        <is>
          <t>[초단타]+[정석방어]</t>
        </is>
      </c>
      <c r="F4303" t="inlineStr">
        <is>
          <t>[초단타]</t>
        </is>
      </c>
      <c r="G4303" t="inlineStr">
        <is>
          <t>[정석방어]</t>
        </is>
      </c>
      <c r="H4303" t="n">
        <v>300000</v>
      </c>
      <c r="I4303" t="n">
        <v>32100</v>
      </c>
      <c r="J4303" t="n">
        <v>19560</v>
      </c>
      <c r="K4303" t="n">
        <v>-39.07</v>
      </c>
      <c r="L4303" t="n">
        <v>0</v>
      </c>
      <c r="M4303" t="n">
        <v>0</v>
      </c>
      <c r="N4303" t="n">
        <v>0</v>
      </c>
      <c r="O4303" t="n">
        <v>0</v>
      </c>
      <c r="P4303" t="inlineStr">
        <is>
          <t>2026-05-11</t>
        </is>
      </c>
      <c r="Q4303" t="inlineStr">
        <is>
          <t>2026-06-08</t>
        </is>
      </c>
      <c r="R4303" t="inlineStr">
        <is>
          <t>+3%▶70% 익절 / +5%▶20% 익절 / +10%▶10% 익절</t>
        </is>
      </c>
      <c r="S4303" t="inlineStr">
        <is>
          <t>-3%▶70% 손절 / -5%▶20% 손절 / -10%▶10% 손절</t>
        </is>
      </c>
      <c r="T4303" t="inlineStr">
        <is>
          <t>매수 0.0005 / 매도 0.0025 / 슬리피지 0.0007</t>
        </is>
      </c>
    </row>
    <row r="4304">
      <c r="A4304" t="inlineStr">
        <is>
          <t>대우건설|1개월 전에 샀다면|[초단타]+[변동성허용]</t>
        </is>
      </c>
      <c r="B4304" t="inlineStr">
        <is>
          <t>대우건설</t>
        </is>
      </c>
      <c r="C4304" t="inlineStr">
        <is>
          <t>047040</t>
        </is>
      </c>
      <c r="D4304" t="inlineStr">
        <is>
          <t>1개월 전에 샀다면</t>
        </is>
      </c>
      <c r="E4304" t="inlineStr">
        <is>
          <t>[초단타]+[변동성허용]</t>
        </is>
      </c>
      <c r="F4304" t="inlineStr">
        <is>
          <t>[초단타]</t>
        </is>
      </c>
      <c r="G4304" t="inlineStr">
        <is>
          <t>[변동성허용]</t>
        </is>
      </c>
      <c r="H4304" t="n">
        <v>300000</v>
      </c>
      <c r="I4304" t="n">
        <v>32100</v>
      </c>
      <c r="J4304" t="n">
        <v>19560</v>
      </c>
      <c r="K4304" t="n">
        <v>-39.07</v>
      </c>
      <c r="L4304" t="n">
        <v>0</v>
      </c>
      <c r="M4304" t="n">
        <v>0</v>
      </c>
      <c r="N4304" t="n">
        <v>0</v>
      </c>
      <c r="O4304" t="n">
        <v>0</v>
      </c>
      <c r="P4304" t="inlineStr">
        <is>
          <t>2026-05-11</t>
        </is>
      </c>
      <c r="Q4304" t="inlineStr">
        <is>
          <t>2026-06-08</t>
        </is>
      </c>
      <c r="R4304" t="inlineStr">
        <is>
          <t>+3%▶70% 익절 / +5%▶20% 익절 / +10%▶10% 익절</t>
        </is>
      </c>
      <c r="S4304" t="inlineStr">
        <is>
          <t>-5%▶50% 손절 / -10%▶30% 손절 / -15%▶20% 손절</t>
        </is>
      </c>
      <c r="T4304" t="inlineStr">
        <is>
          <t>매수 0.0005 / 매도 0.0025 / 슬리피지 0.0007</t>
        </is>
      </c>
    </row>
    <row r="4305">
      <c r="A4305" t="inlineStr">
        <is>
          <t>대우건설|1개월 전에 샀다면|[초단타]+[버티기형]</t>
        </is>
      </c>
      <c r="B4305" t="inlineStr">
        <is>
          <t>대우건설</t>
        </is>
      </c>
      <c r="C4305" t="inlineStr">
        <is>
          <t>047040</t>
        </is>
      </c>
      <c r="D4305" t="inlineStr">
        <is>
          <t>1개월 전에 샀다면</t>
        </is>
      </c>
      <c r="E4305" t="inlineStr">
        <is>
          <t>[초단타]+[버티기형]</t>
        </is>
      </c>
      <c r="F4305" t="inlineStr">
        <is>
          <t>[초단타]</t>
        </is>
      </c>
      <c r="G4305" t="inlineStr">
        <is>
          <t>[버티기형]</t>
        </is>
      </c>
      <c r="H4305" t="n">
        <v>300000</v>
      </c>
      <c r="I4305" t="n">
        <v>32100</v>
      </c>
      <c r="J4305" t="n">
        <v>19560</v>
      </c>
      <c r="K4305" t="n">
        <v>-39.07</v>
      </c>
      <c r="L4305" t="n">
        <v>0</v>
      </c>
      <c r="M4305" t="n">
        <v>0</v>
      </c>
      <c r="N4305" t="n">
        <v>0</v>
      </c>
      <c r="O4305" t="n">
        <v>0</v>
      </c>
      <c r="P4305" t="inlineStr">
        <is>
          <t>2026-05-11</t>
        </is>
      </c>
      <c r="Q4305" t="inlineStr">
        <is>
          <t>2026-06-08</t>
        </is>
      </c>
      <c r="R4305" t="inlineStr">
        <is>
          <t>+3%▶70% 익절 / +5%▶20% 익절 / +10%▶10% 익절</t>
        </is>
      </c>
      <c r="S4305" t="inlineStr">
        <is>
          <t>-5%▶40% 손절 / -15%▶30% 손절 / -20%▶30% 손절</t>
        </is>
      </c>
      <c r="T4305" t="inlineStr">
        <is>
          <t>매수 0.0005 / 매도 0.0025 / 슬리피지 0.0007</t>
        </is>
      </c>
    </row>
    <row r="4306">
      <c r="A4306" t="inlineStr">
        <is>
          <t>대우건설|1개월 전에 샀다면|[단기스윙]+[칼손절]</t>
        </is>
      </c>
      <c r="B4306" t="inlineStr">
        <is>
          <t>대우건설</t>
        </is>
      </c>
      <c r="C4306" t="inlineStr">
        <is>
          <t>047040</t>
        </is>
      </c>
      <c r="D4306" t="inlineStr">
        <is>
          <t>1개월 전에 샀다면</t>
        </is>
      </c>
      <c r="E4306" t="inlineStr">
        <is>
          <t>[단기스윙]+[칼손절]</t>
        </is>
      </c>
      <c r="F4306" t="inlineStr">
        <is>
          <t>[단기스윙]</t>
        </is>
      </c>
      <c r="G4306" t="inlineStr">
        <is>
          <t>[칼손절]</t>
        </is>
      </c>
      <c r="H4306" t="n">
        <v>300000</v>
      </c>
      <c r="I4306" t="n">
        <v>32100</v>
      </c>
      <c r="J4306" t="n">
        <v>19560</v>
      </c>
      <c r="K4306" t="n">
        <v>-39.07</v>
      </c>
      <c r="L4306" t="n">
        <v>0</v>
      </c>
      <c r="M4306" t="n">
        <v>0</v>
      </c>
      <c r="N4306" t="n">
        <v>0</v>
      </c>
      <c r="O4306" t="n">
        <v>0</v>
      </c>
      <c r="P4306" t="inlineStr">
        <is>
          <t>2026-05-11</t>
        </is>
      </c>
      <c r="Q4306" t="inlineStr">
        <is>
          <t>2026-06-08</t>
        </is>
      </c>
      <c r="R4306" t="inlineStr">
        <is>
          <t>+5%▶60% 익절 / +10%▶30% 익절 / +20%▶10% 익절</t>
        </is>
      </c>
      <c r="S4306" t="inlineStr">
        <is>
          <t>-2%▶80% 손절 / -4%▶10% 손절 / -6%▶10% 손절</t>
        </is>
      </c>
      <c r="T4306" t="inlineStr">
        <is>
          <t>매수 0.0005 / 매도 0.0025 / 슬리피지 0.0007</t>
        </is>
      </c>
    </row>
    <row r="4307">
      <c r="A4307" t="inlineStr">
        <is>
          <t>대우건설|1개월 전에 샀다면|[단기스윙]+[정석방어]</t>
        </is>
      </c>
      <c r="B4307" t="inlineStr">
        <is>
          <t>대우건설</t>
        </is>
      </c>
      <c r="C4307" t="inlineStr">
        <is>
          <t>047040</t>
        </is>
      </c>
      <c r="D4307" t="inlineStr">
        <is>
          <t>1개월 전에 샀다면</t>
        </is>
      </c>
      <c r="E4307" t="inlineStr">
        <is>
          <t>[단기스윙]+[정석방어]</t>
        </is>
      </c>
      <c r="F4307" t="inlineStr">
        <is>
          <t>[단기스윙]</t>
        </is>
      </c>
      <c r="G4307" t="inlineStr">
        <is>
          <t>[정석방어]</t>
        </is>
      </c>
      <c r="H4307" t="n">
        <v>300000</v>
      </c>
      <c r="I4307" t="n">
        <v>32100</v>
      </c>
      <c r="J4307" t="n">
        <v>19560</v>
      </c>
      <c r="K4307" t="n">
        <v>-39.07</v>
      </c>
      <c r="L4307" t="n">
        <v>0</v>
      </c>
      <c r="M4307" t="n">
        <v>0</v>
      </c>
      <c r="N4307" t="n">
        <v>0</v>
      </c>
      <c r="O4307" t="n">
        <v>0</v>
      </c>
      <c r="P4307" t="inlineStr">
        <is>
          <t>2026-05-11</t>
        </is>
      </c>
      <c r="Q4307" t="inlineStr">
        <is>
          <t>2026-06-08</t>
        </is>
      </c>
      <c r="R4307" t="inlineStr">
        <is>
          <t>+5%▶60% 익절 / +10%▶30% 익절 / +20%▶10% 익절</t>
        </is>
      </c>
      <c r="S4307" t="inlineStr">
        <is>
          <t>-3%▶70% 손절 / -5%▶20% 손절 / -10%▶10% 손절</t>
        </is>
      </c>
      <c r="T4307" t="inlineStr">
        <is>
          <t>매수 0.0005 / 매도 0.0025 / 슬리피지 0.0007</t>
        </is>
      </c>
    </row>
    <row r="4308">
      <c r="A4308" t="inlineStr">
        <is>
          <t>대우건설|1개월 전에 샀다면|[단기스윙]+[변동성허용]</t>
        </is>
      </c>
      <c r="B4308" t="inlineStr">
        <is>
          <t>대우건설</t>
        </is>
      </c>
      <c r="C4308" t="inlineStr">
        <is>
          <t>047040</t>
        </is>
      </c>
      <c r="D4308" t="inlineStr">
        <is>
          <t>1개월 전에 샀다면</t>
        </is>
      </c>
      <c r="E4308" t="inlineStr">
        <is>
          <t>[단기스윙]+[변동성허용]</t>
        </is>
      </c>
      <c r="F4308" t="inlineStr">
        <is>
          <t>[단기스윙]</t>
        </is>
      </c>
      <c r="G4308" t="inlineStr">
        <is>
          <t>[변동성허용]</t>
        </is>
      </c>
      <c r="H4308" t="n">
        <v>300000</v>
      </c>
      <c r="I4308" t="n">
        <v>32100</v>
      </c>
      <c r="J4308" t="n">
        <v>19560</v>
      </c>
      <c r="K4308" t="n">
        <v>-39.07</v>
      </c>
      <c r="L4308" t="n">
        <v>0</v>
      </c>
      <c r="M4308" t="n">
        <v>0</v>
      </c>
      <c r="N4308" t="n">
        <v>0</v>
      </c>
      <c r="O4308" t="n">
        <v>0</v>
      </c>
      <c r="P4308" t="inlineStr">
        <is>
          <t>2026-05-11</t>
        </is>
      </c>
      <c r="Q4308" t="inlineStr">
        <is>
          <t>2026-06-08</t>
        </is>
      </c>
      <c r="R4308" t="inlineStr">
        <is>
          <t>+5%▶60% 익절 / +10%▶30% 익절 / +20%▶10% 익절</t>
        </is>
      </c>
      <c r="S4308" t="inlineStr">
        <is>
          <t>-5%▶50% 손절 / -10%▶30% 손절 / -15%▶20% 손절</t>
        </is>
      </c>
      <c r="T4308" t="inlineStr">
        <is>
          <t>매수 0.0005 / 매도 0.0025 / 슬리피지 0.0007</t>
        </is>
      </c>
    </row>
    <row r="4309">
      <c r="A4309" t="inlineStr">
        <is>
          <t>대우건설|1개월 전에 샀다면|[단기스윙]+[버티기형]</t>
        </is>
      </c>
      <c r="B4309" t="inlineStr">
        <is>
          <t>대우건설</t>
        </is>
      </c>
      <c r="C4309" t="inlineStr">
        <is>
          <t>047040</t>
        </is>
      </c>
      <c r="D4309" t="inlineStr">
        <is>
          <t>1개월 전에 샀다면</t>
        </is>
      </c>
      <c r="E4309" t="inlineStr">
        <is>
          <t>[단기스윙]+[버티기형]</t>
        </is>
      </c>
      <c r="F4309" t="inlineStr">
        <is>
          <t>[단기스윙]</t>
        </is>
      </c>
      <c r="G4309" t="inlineStr">
        <is>
          <t>[버티기형]</t>
        </is>
      </c>
      <c r="H4309" t="n">
        <v>300000</v>
      </c>
      <c r="I4309" t="n">
        <v>32100</v>
      </c>
      <c r="J4309" t="n">
        <v>19560</v>
      </c>
      <c r="K4309" t="n">
        <v>-39.07</v>
      </c>
      <c r="L4309" t="n">
        <v>0</v>
      </c>
      <c r="M4309" t="n">
        <v>0</v>
      </c>
      <c r="N4309" t="n">
        <v>0</v>
      </c>
      <c r="O4309" t="n">
        <v>0</v>
      </c>
      <c r="P4309" t="inlineStr">
        <is>
          <t>2026-05-11</t>
        </is>
      </c>
      <c r="Q4309" t="inlineStr">
        <is>
          <t>2026-06-08</t>
        </is>
      </c>
      <c r="R4309" t="inlineStr">
        <is>
          <t>+5%▶60% 익절 / +10%▶30% 익절 / +20%▶10% 익절</t>
        </is>
      </c>
      <c r="S4309" t="inlineStr">
        <is>
          <t>-5%▶40% 손절 / -15%▶30% 손절 / -20%▶30% 손절</t>
        </is>
      </c>
      <c r="T4309" t="inlineStr">
        <is>
          <t>매수 0.0005 / 매도 0.0025 / 슬리피지 0.0007</t>
        </is>
      </c>
    </row>
    <row r="4310">
      <c r="A4310" t="inlineStr">
        <is>
          <t>대우건설|1개월 전에 샀다면|[대표님룰]+[칼손절]</t>
        </is>
      </c>
      <c r="B4310" t="inlineStr">
        <is>
          <t>대우건설</t>
        </is>
      </c>
      <c r="C4310" t="inlineStr">
        <is>
          <t>047040</t>
        </is>
      </c>
      <c r="D4310" t="inlineStr">
        <is>
          <t>1개월 전에 샀다면</t>
        </is>
      </c>
      <c r="E4310" t="inlineStr">
        <is>
          <t>[대표님룰]+[칼손절]</t>
        </is>
      </c>
      <c r="F4310" t="inlineStr">
        <is>
          <t>[대표님룰]</t>
        </is>
      </c>
      <c r="G4310" t="inlineStr">
        <is>
          <t>[칼손절]</t>
        </is>
      </c>
      <c r="H4310" t="n">
        <v>300000</v>
      </c>
      <c r="I4310" t="n">
        <v>32100</v>
      </c>
      <c r="J4310" t="n">
        <v>19560</v>
      </c>
      <c r="K4310" t="n">
        <v>-39.07</v>
      </c>
      <c r="L4310" t="n">
        <v>0</v>
      </c>
      <c r="M4310" t="n">
        <v>0</v>
      </c>
      <c r="N4310" t="n">
        <v>0</v>
      </c>
      <c r="O4310" t="n">
        <v>0</v>
      </c>
      <c r="P4310" t="inlineStr">
        <is>
          <t>2026-05-11</t>
        </is>
      </c>
      <c r="Q4310" t="inlineStr">
        <is>
          <t>2026-06-08</t>
        </is>
      </c>
      <c r="R4310" t="inlineStr">
        <is>
          <t>+5%▶60% 익절 / +10%▶30% 익절 / +30%▶10% 익절</t>
        </is>
      </c>
      <c r="S4310" t="inlineStr">
        <is>
          <t>-2%▶80% 손절 / -4%▶10% 손절 / -6%▶10% 손절</t>
        </is>
      </c>
      <c r="T4310" t="inlineStr">
        <is>
          <t>매수 0.0005 / 매도 0.0025 / 슬리피지 0.0007</t>
        </is>
      </c>
    </row>
    <row r="4311">
      <c r="A4311" t="inlineStr">
        <is>
          <t>대우건설|1개월 전에 샀다면|[대표님룰]+[정석방어]</t>
        </is>
      </c>
      <c r="B4311" t="inlineStr">
        <is>
          <t>대우건설</t>
        </is>
      </c>
      <c r="C4311" t="inlineStr">
        <is>
          <t>047040</t>
        </is>
      </c>
      <c r="D4311" t="inlineStr">
        <is>
          <t>1개월 전에 샀다면</t>
        </is>
      </c>
      <c r="E4311" t="inlineStr">
        <is>
          <t>[대표님룰]+[정석방어]</t>
        </is>
      </c>
      <c r="F4311" t="inlineStr">
        <is>
          <t>[대표님룰]</t>
        </is>
      </c>
      <c r="G4311" t="inlineStr">
        <is>
          <t>[정석방어]</t>
        </is>
      </c>
      <c r="H4311" t="n">
        <v>300000</v>
      </c>
      <c r="I4311" t="n">
        <v>32100</v>
      </c>
      <c r="J4311" t="n">
        <v>19560</v>
      </c>
      <c r="K4311" t="n">
        <v>-39.07</v>
      </c>
      <c r="L4311" t="n">
        <v>0</v>
      </c>
      <c r="M4311" t="n">
        <v>0</v>
      </c>
      <c r="N4311" t="n">
        <v>0</v>
      </c>
      <c r="O4311" t="n">
        <v>0</v>
      </c>
      <c r="P4311" t="inlineStr">
        <is>
          <t>2026-05-11</t>
        </is>
      </c>
      <c r="Q4311" t="inlineStr">
        <is>
          <t>2026-06-08</t>
        </is>
      </c>
      <c r="R4311" t="inlineStr">
        <is>
          <t>+5%▶60% 익절 / +10%▶30% 익절 / +30%▶10% 익절</t>
        </is>
      </c>
      <c r="S4311" t="inlineStr">
        <is>
          <t>-3%▶70% 손절 / -5%▶20% 손절 / -10%▶10% 손절</t>
        </is>
      </c>
      <c r="T4311" t="inlineStr">
        <is>
          <t>매수 0.0005 / 매도 0.0025 / 슬리피지 0.0007</t>
        </is>
      </c>
    </row>
    <row r="4312">
      <c r="A4312" t="inlineStr">
        <is>
          <t>대우건설|1개월 전에 샀다면|[대표님룰]+[변동성허용]</t>
        </is>
      </c>
      <c r="B4312" t="inlineStr">
        <is>
          <t>대우건설</t>
        </is>
      </c>
      <c r="C4312" t="inlineStr">
        <is>
          <t>047040</t>
        </is>
      </c>
      <c r="D4312" t="inlineStr">
        <is>
          <t>1개월 전에 샀다면</t>
        </is>
      </c>
      <c r="E4312" t="inlineStr">
        <is>
          <t>[대표님룰]+[변동성허용]</t>
        </is>
      </c>
      <c r="F4312" t="inlineStr">
        <is>
          <t>[대표님룰]</t>
        </is>
      </c>
      <c r="G4312" t="inlineStr">
        <is>
          <t>[변동성허용]</t>
        </is>
      </c>
      <c r="H4312" t="n">
        <v>300000</v>
      </c>
      <c r="I4312" t="n">
        <v>32100</v>
      </c>
      <c r="J4312" t="n">
        <v>19560</v>
      </c>
      <c r="K4312" t="n">
        <v>-39.07</v>
      </c>
      <c r="L4312" t="n">
        <v>0</v>
      </c>
      <c r="M4312" t="n">
        <v>0</v>
      </c>
      <c r="N4312" t="n">
        <v>0</v>
      </c>
      <c r="O4312" t="n">
        <v>0</v>
      </c>
      <c r="P4312" t="inlineStr">
        <is>
          <t>2026-05-11</t>
        </is>
      </c>
      <c r="Q4312" t="inlineStr">
        <is>
          <t>2026-06-08</t>
        </is>
      </c>
      <c r="R4312" t="inlineStr">
        <is>
          <t>+5%▶60% 익절 / +10%▶30% 익절 / +30%▶10% 익절</t>
        </is>
      </c>
      <c r="S4312" t="inlineStr">
        <is>
          <t>-5%▶50% 손절 / -10%▶30% 손절 / -15%▶20% 손절</t>
        </is>
      </c>
      <c r="T4312" t="inlineStr">
        <is>
          <t>매수 0.0005 / 매도 0.0025 / 슬리피지 0.0007</t>
        </is>
      </c>
    </row>
    <row r="4313">
      <c r="A4313" t="inlineStr">
        <is>
          <t>대우건설|1개월 전에 샀다면|[대표님룰]+[버티기형]</t>
        </is>
      </c>
      <c r="B4313" t="inlineStr">
        <is>
          <t>대우건설</t>
        </is>
      </c>
      <c r="C4313" t="inlineStr">
        <is>
          <t>047040</t>
        </is>
      </c>
      <c r="D4313" t="inlineStr">
        <is>
          <t>1개월 전에 샀다면</t>
        </is>
      </c>
      <c r="E4313" t="inlineStr">
        <is>
          <t>[대표님룰]+[버티기형]</t>
        </is>
      </c>
      <c r="F4313" t="inlineStr">
        <is>
          <t>[대표님룰]</t>
        </is>
      </c>
      <c r="G4313" t="inlineStr">
        <is>
          <t>[버티기형]</t>
        </is>
      </c>
      <c r="H4313" t="n">
        <v>300000</v>
      </c>
      <c r="I4313" t="n">
        <v>32100</v>
      </c>
      <c r="J4313" t="n">
        <v>19560</v>
      </c>
      <c r="K4313" t="n">
        <v>-39.07</v>
      </c>
      <c r="L4313" t="n">
        <v>0</v>
      </c>
      <c r="M4313" t="n">
        <v>0</v>
      </c>
      <c r="N4313" t="n">
        <v>0</v>
      </c>
      <c r="O4313" t="n">
        <v>0</v>
      </c>
      <c r="P4313" t="inlineStr">
        <is>
          <t>2026-05-11</t>
        </is>
      </c>
      <c r="Q4313" t="inlineStr">
        <is>
          <t>2026-06-08</t>
        </is>
      </c>
      <c r="R4313" t="inlineStr">
        <is>
          <t>+5%▶60% 익절 / +10%▶30% 익절 / +30%▶10% 익절</t>
        </is>
      </c>
      <c r="S4313" t="inlineStr">
        <is>
          <t>-5%▶40% 손절 / -15%▶30% 손절 / -20%▶30% 손절</t>
        </is>
      </c>
      <c r="T4313" t="inlineStr">
        <is>
          <t>매수 0.0005 / 매도 0.0025 / 슬리피지 0.0007</t>
        </is>
      </c>
    </row>
    <row r="4314">
      <c r="A4314" t="inlineStr">
        <is>
          <t>대우건설|1개월 전에 샀다면|[중기추세]+[칼손절]</t>
        </is>
      </c>
      <c r="B4314" t="inlineStr">
        <is>
          <t>대우건설</t>
        </is>
      </c>
      <c r="C4314" t="inlineStr">
        <is>
          <t>047040</t>
        </is>
      </c>
      <c r="D4314" t="inlineStr">
        <is>
          <t>1개월 전에 샀다면</t>
        </is>
      </c>
      <c r="E4314" t="inlineStr">
        <is>
          <t>[중기추세]+[칼손절]</t>
        </is>
      </c>
      <c r="F4314" t="inlineStr">
        <is>
          <t>[중기추세]</t>
        </is>
      </c>
      <c r="G4314" t="inlineStr">
        <is>
          <t>[칼손절]</t>
        </is>
      </c>
      <c r="H4314" t="n">
        <v>300000</v>
      </c>
      <c r="I4314" t="n">
        <v>32100</v>
      </c>
      <c r="J4314" t="n">
        <v>19560</v>
      </c>
      <c r="K4314" t="n">
        <v>-39.07</v>
      </c>
      <c r="L4314" t="n">
        <v>0</v>
      </c>
      <c r="M4314" t="n">
        <v>0</v>
      </c>
      <c r="N4314" t="n">
        <v>0</v>
      </c>
      <c r="O4314" t="n">
        <v>0</v>
      </c>
      <c r="P4314" t="inlineStr">
        <is>
          <t>2026-05-11</t>
        </is>
      </c>
      <c r="Q4314" t="inlineStr">
        <is>
          <t>2026-06-08</t>
        </is>
      </c>
      <c r="R4314" t="inlineStr">
        <is>
          <t>+10%▶50% 익절 / +20%▶30% 익절 / +30%▶20% 익절</t>
        </is>
      </c>
      <c r="S4314" t="inlineStr">
        <is>
          <t>-2%▶80% 손절 / -4%▶10% 손절 / -6%▶10% 손절</t>
        </is>
      </c>
      <c r="T4314" t="inlineStr">
        <is>
          <t>매수 0.0005 / 매도 0.0025 / 슬리피지 0.0007</t>
        </is>
      </c>
    </row>
    <row r="4315">
      <c r="A4315" t="inlineStr">
        <is>
          <t>대우건설|1개월 전에 샀다면|[중기추세]+[정석방어]</t>
        </is>
      </c>
      <c r="B4315" t="inlineStr">
        <is>
          <t>대우건설</t>
        </is>
      </c>
      <c r="C4315" t="inlineStr">
        <is>
          <t>047040</t>
        </is>
      </c>
      <c r="D4315" t="inlineStr">
        <is>
          <t>1개월 전에 샀다면</t>
        </is>
      </c>
      <c r="E4315" t="inlineStr">
        <is>
          <t>[중기추세]+[정석방어]</t>
        </is>
      </c>
      <c r="F4315" t="inlineStr">
        <is>
          <t>[중기추세]</t>
        </is>
      </c>
      <c r="G4315" t="inlineStr">
        <is>
          <t>[정석방어]</t>
        </is>
      </c>
      <c r="H4315" t="n">
        <v>300000</v>
      </c>
      <c r="I4315" t="n">
        <v>32100</v>
      </c>
      <c r="J4315" t="n">
        <v>19560</v>
      </c>
      <c r="K4315" t="n">
        <v>-39.07</v>
      </c>
      <c r="L4315" t="n">
        <v>0</v>
      </c>
      <c r="M4315" t="n">
        <v>0</v>
      </c>
      <c r="N4315" t="n">
        <v>0</v>
      </c>
      <c r="O4315" t="n">
        <v>0</v>
      </c>
      <c r="P4315" t="inlineStr">
        <is>
          <t>2026-05-11</t>
        </is>
      </c>
      <c r="Q4315" t="inlineStr">
        <is>
          <t>2026-06-08</t>
        </is>
      </c>
      <c r="R4315" t="inlineStr">
        <is>
          <t>+10%▶50% 익절 / +20%▶30% 익절 / +30%▶20% 익절</t>
        </is>
      </c>
      <c r="S4315" t="inlineStr">
        <is>
          <t>-3%▶70% 손절 / -5%▶20% 손절 / -10%▶10% 손절</t>
        </is>
      </c>
      <c r="T4315" t="inlineStr">
        <is>
          <t>매수 0.0005 / 매도 0.0025 / 슬리피지 0.0007</t>
        </is>
      </c>
    </row>
    <row r="4316">
      <c r="A4316" t="inlineStr">
        <is>
          <t>대우건설|1개월 전에 샀다면|[중기추세]+[변동성허용]</t>
        </is>
      </c>
      <c r="B4316" t="inlineStr">
        <is>
          <t>대우건설</t>
        </is>
      </c>
      <c r="C4316" t="inlineStr">
        <is>
          <t>047040</t>
        </is>
      </c>
      <c r="D4316" t="inlineStr">
        <is>
          <t>1개월 전에 샀다면</t>
        </is>
      </c>
      <c r="E4316" t="inlineStr">
        <is>
          <t>[중기추세]+[변동성허용]</t>
        </is>
      </c>
      <c r="F4316" t="inlineStr">
        <is>
          <t>[중기추세]</t>
        </is>
      </c>
      <c r="G4316" t="inlineStr">
        <is>
          <t>[변동성허용]</t>
        </is>
      </c>
      <c r="H4316" t="n">
        <v>300000</v>
      </c>
      <c r="I4316" t="n">
        <v>32100</v>
      </c>
      <c r="J4316" t="n">
        <v>19560</v>
      </c>
      <c r="K4316" t="n">
        <v>-39.07</v>
      </c>
      <c r="L4316" t="n">
        <v>0</v>
      </c>
      <c r="M4316" t="n">
        <v>0</v>
      </c>
      <c r="N4316" t="n">
        <v>0</v>
      </c>
      <c r="O4316" t="n">
        <v>0</v>
      </c>
      <c r="P4316" t="inlineStr">
        <is>
          <t>2026-05-11</t>
        </is>
      </c>
      <c r="Q4316" t="inlineStr">
        <is>
          <t>2026-06-08</t>
        </is>
      </c>
      <c r="R4316" t="inlineStr">
        <is>
          <t>+10%▶50% 익절 / +20%▶30% 익절 / +30%▶20% 익절</t>
        </is>
      </c>
      <c r="S4316" t="inlineStr">
        <is>
          <t>-5%▶50% 손절 / -10%▶30% 손절 / -15%▶20% 손절</t>
        </is>
      </c>
      <c r="T4316" t="inlineStr">
        <is>
          <t>매수 0.0005 / 매도 0.0025 / 슬리피지 0.0007</t>
        </is>
      </c>
    </row>
    <row r="4317">
      <c r="A4317" t="inlineStr">
        <is>
          <t>대우건설|1개월 전에 샀다면|[중기추세]+[버티기형]</t>
        </is>
      </c>
      <c r="B4317" t="inlineStr">
        <is>
          <t>대우건설</t>
        </is>
      </c>
      <c r="C4317" t="inlineStr">
        <is>
          <t>047040</t>
        </is>
      </c>
      <c r="D4317" t="inlineStr">
        <is>
          <t>1개월 전에 샀다면</t>
        </is>
      </c>
      <c r="E4317" t="inlineStr">
        <is>
          <t>[중기추세]+[버티기형]</t>
        </is>
      </c>
      <c r="F4317" t="inlineStr">
        <is>
          <t>[중기추세]</t>
        </is>
      </c>
      <c r="G4317" t="inlineStr">
        <is>
          <t>[버티기형]</t>
        </is>
      </c>
      <c r="H4317" t="n">
        <v>300000</v>
      </c>
      <c r="I4317" t="n">
        <v>32100</v>
      </c>
      <c r="J4317" t="n">
        <v>19560</v>
      </c>
      <c r="K4317" t="n">
        <v>-39.07</v>
      </c>
      <c r="L4317" t="n">
        <v>0</v>
      </c>
      <c r="M4317" t="n">
        <v>0</v>
      </c>
      <c r="N4317" t="n">
        <v>0</v>
      </c>
      <c r="O4317" t="n">
        <v>0</v>
      </c>
      <c r="P4317" t="inlineStr">
        <is>
          <t>2026-05-11</t>
        </is>
      </c>
      <c r="Q4317" t="inlineStr">
        <is>
          <t>2026-06-08</t>
        </is>
      </c>
      <c r="R4317" t="inlineStr">
        <is>
          <t>+10%▶50% 익절 / +20%▶30% 익절 / +30%▶20% 익절</t>
        </is>
      </c>
      <c r="S4317" t="inlineStr">
        <is>
          <t>-5%▶40% 손절 / -15%▶30% 손절 / -20%▶30% 손절</t>
        </is>
      </c>
      <c r="T4317" t="inlineStr">
        <is>
          <t>매수 0.0005 / 매도 0.0025 / 슬리피지 0.0007</t>
        </is>
      </c>
    </row>
    <row r="4318">
      <c r="A4318" t="inlineStr">
        <is>
          <t>대우건설|1개월 전에 샀다면|[수익극대화]+[칼손절]</t>
        </is>
      </c>
      <c r="B4318" t="inlineStr">
        <is>
          <t>대우건설</t>
        </is>
      </c>
      <c r="C4318" t="inlineStr">
        <is>
          <t>047040</t>
        </is>
      </c>
      <c r="D4318" t="inlineStr">
        <is>
          <t>1개월 전에 샀다면</t>
        </is>
      </c>
      <c r="E4318" t="inlineStr">
        <is>
          <t>[수익극대화]+[칼손절]</t>
        </is>
      </c>
      <c r="F4318" t="inlineStr">
        <is>
          <t>[수익극대화]</t>
        </is>
      </c>
      <c r="G4318" t="inlineStr">
        <is>
          <t>[칼손절]</t>
        </is>
      </c>
      <c r="H4318" t="n">
        <v>300000</v>
      </c>
      <c r="I4318" t="n">
        <v>32100</v>
      </c>
      <c r="J4318" t="n">
        <v>19560</v>
      </c>
      <c r="K4318" t="n">
        <v>-39.07</v>
      </c>
      <c r="L4318" t="n">
        <v>0</v>
      </c>
      <c r="M4318" t="n">
        <v>0</v>
      </c>
      <c r="N4318" t="n">
        <v>0</v>
      </c>
      <c r="O4318" t="n">
        <v>0</v>
      </c>
      <c r="P4318" t="inlineStr">
        <is>
          <t>2026-05-11</t>
        </is>
      </c>
      <c r="Q4318" t="inlineStr">
        <is>
          <t>2026-06-08</t>
        </is>
      </c>
      <c r="R4318" t="inlineStr">
        <is>
          <t>+10%▶40% 익절 / +20%▶30% 익절 / +40%▶30% 익절</t>
        </is>
      </c>
      <c r="S4318" t="inlineStr">
        <is>
          <t>-2%▶80% 손절 / -4%▶10% 손절 / -6%▶10% 손절</t>
        </is>
      </c>
      <c r="T4318" t="inlineStr">
        <is>
          <t>매수 0.0005 / 매도 0.0025 / 슬리피지 0.0007</t>
        </is>
      </c>
    </row>
    <row r="4319">
      <c r="A4319" t="inlineStr">
        <is>
          <t>대우건설|1개월 전에 샀다면|[수익극대화]+[정석방어]</t>
        </is>
      </c>
      <c r="B4319" t="inlineStr">
        <is>
          <t>대우건설</t>
        </is>
      </c>
      <c r="C4319" t="inlineStr">
        <is>
          <t>047040</t>
        </is>
      </c>
      <c r="D4319" t="inlineStr">
        <is>
          <t>1개월 전에 샀다면</t>
        </is>
      </c>
      <c r="E4319" t="inlineStr">
        <is>
          <t>[수익극대화]+[정석방어]</t>
        </is>
      </c>
      <c r="F4319" t="inlineStr">
        <is>
          <t>[수익극대화]</t>
        </is>
      </c>
      <c r="G4319" t="inlineStr">
        <is>
          <t>[정석방어]</t>
        </is>
      </c>
      <c r="H4319" t="n">
        <v>300000</v>
      </c>
      <c r="I4319" t="n">
        <v>32100</v>
      </c>
      <c r="J4319" t="n">
        <v>19560</v>
      </c>
      <c r="K4319" t="n">
        <v>-39.07</v>
      </c>
      <c r="L4319" t="n">
        <v>0</v>
      </c>
      <c r="M4319" t="n">
        <v>0</v>
      </c>
      <c r="N4319" t="n">
        <v>0</v>
      </c>
      <c r="O4319" t="n">
        <v>0</v>
      </c>
      <c r="P4319" t="inlineStr">
        <is>
          <t>2026-05-11</t>
        </is>
      </c>
      <c r="Q4319" t="inlineStr">
        <is>
          <t>2026-06-08</t>
        </is>
      </c>
      <c r="R4319" t="inlineStr">
        <is>
          <t>+10%▶40% 익절 / +20%▶30% 익절 / +40%▶30% 익절</t>
        </is>
      </c>
      <c r="S4319" t="inlineStr">
        <is>
          <t>-3%▶70% 손절 / -5%▶20% 손절 / -10%▶10% 손절</t>
        </is>
      </c>
      <c r="T4319" t="inlineStr">
        <is>
          <t>매수 0.0005 / 매도 0.0025 / 슬리피지 0.0007</t>
        </is>
      </c>
    </row>
    <row r="4320">
      <c r="A4320" t="inlineStr">
        <is>
          <t>대우건설|1개월 전에 샀다면|[수익극대화]+[변동성허용]</t>
        </is>
      </c>
      <c r="B4320" t="inlineStr">
        <is>
          <t>대우건설</t>
        </is>
      </c>
      <c r="C4320" t="inlineStr">
        <is>
          <t>047040</t>
        </is>
      </c>
      <c r="D4320" t="inlineStr">
        <is>
          <t>1개월 전에 샀다면</t>
        </is>
      </c>
      <c r="E4320" t="inlineStr">
        <is>
          <t>[수익극대화]+[변동성허용]</t>
        </is>
      </c>
      <c r="F4320" t="inlineStr">
        <is>
          <t>[수익극대화]</t>
        </is>
      </c>
      <c r="G4320" t="inlineStr">
        <is>
          <t>[변동성허용]</t>
        </is>
      </c>
      <c r="H4320" t="n">
        <v>300000</v>
      </c>
      <c r="I4320" t="n">
        <v>32100</v>
      </c>
      <c r="J4320" t="n">
        <v>19560</v>
      </c>
      <c r="K4320" t="n">
        <v>-39.07</v>
      </c>
      <c r="L4320" t="n">
        <v>0</v>
      </c>
      <c r="M4320" t="n">
        <v>0</v>
      </c>
      <c r="N4320" t="n">
        <v>0</v>
      </c>
      <c r="O4320" t="n">
        <v>0</v>
      </c>
      <c r="P4320" t="inlineStr">
        <is>
          <t>2026-05-11</t>
        </is>
      </c>
      <c r="Q4320" t="inlineStr">
        <is>
          <t>2026-06-08</t>
        </is>
      </c>
      <c r="R4320" t="inlineStr">
        <is>
          <t>+10%▶40% 익절 / +20%▶30% 익절 / +40%▶30% 익절</t>
        </is>
      </c>
      <c r="S4320" t="inlineStr">
        <is>
          <t>-5%▶50% 손절 / -10%▶30% 손절 / -15%▶20% 손절</t>
        </is>
      </c>
      <c r="T4320" t="inlineStr">
        <is>
          <t>매수 0.0005 / 매도 0.0025 / 슬리피지 0.0007</t>
        </is>
      </c>
    </row>
    <row r="4321">
      <c r="A4321" t="inlineStr">
        <is>
          <t>대우건설|1개월 전에 샀다면|[수익극대화]+[버티기형]</t>
        </is>
      </c>
      <c r="B4321" t="inlineStr">
        <is>
          <t>대우건설</t>
        </is>
      </c>
      <c r="C4321" t="inlineStr">
        <is>
          <t>047040</t>
        </is>
      </c>
      <c r="D4321" t="inlineStr">
        <is>
          <t>1개월 전에 샀다면</t>
        </is>
      </c>
      <c r="E4321" t="inlineStr">
        <is>
          <t>[수익극대화]+[버티기형]</t>
        </is>
      </c>
      <c r="F4321" t="inlineStr">
        <is>
          <t>[수익극대화]</t>
        </is>
      </c>
      <c r="G4321" t="inlineStr">
        <is>
          <t>[버티기형]</t>
        </is>
      </c>
      <c r="H4321" t="n">
        <v>300000</v>
      </c>
      <c r="I4321" t="n">
        <v>32100</v>
      </c>
      <c r="J4321" t="n">
        <v>19560</v>
      </c>
      <c r="K4321" t="n">
        <v>-39.07</v>
      </c>
      <c r="L4321" t="n">
        <v>0</v>
      </c>
      <c r="M4321" t="n">
        <v>0</v>
      </c>
      <c r="N4321" t="n">
        <v>0</v>
      </c>
      <c r="O4321" t="n">
        <v>0</v>
      </c>
      <c r="P4321" t="inlineStr">
        <is>
          <t>2026-05-11</t>
        </is>
      </c>
      <c r="Q4321" t="inlineStr">
        <is>
          <t>2026-06-08</t>
        </is>
      </c>
      <c r="R4321" t="inlineStr">
        <is>
          <t>+10%▶40% 익절 / +20%▶30% 익절 / +40%▶30% 익절</t>
        </is>
      </c>
      <c r="S4321" t="inlineStr">
        <is>
          <t>-5%▶40% 손절 / -15%▶30% 손절 / -20%▶30% 손절</t>
        </is>
      </c>
      <c r="T4321" t="inlineStr">
        <is>
          <t>매수 0.0005 / 매도 0.0025 / 슬리피지 0.0007</t>
        </is>
      </c>
    </row>
    <row r="4322">
      <c r="A4322" t="inlineStr">
        <is>
          <t>대우건설|2주 전에 샀다면|[초단타]+[칼손절]</t>
        </is>
      </c>
      <c r="B4322" t="inlineStr">
        <is>
          <t>대우건설</t>
        </is>
      </c>
      <c r="C4322" t="inlineStr">
        <is>
          <t>047040</t>
        </is>
      </c>
      <c r="D4322" t="inlineStr">
        <is>
          <t>2주 전에 샀다면</t>
        </is>
      </c>
      <c r="E4322" t="inlineStr">
        <is>
          <t>[초단타]+[칼손절]</t>
        </is>
      </c>
      <c r="F4322" t="inlineStr">
        <is>
          <t>[초단타]</t>
        </is>
      </c>
      <c r="G4322" t="inlineStr">
        <is>
          <t>[칼손절]</t>
        </is>
      </c>
      <c r="H4322" t="n">
        <v>300000</v>
      </c>
      <c r="I4322" t="n">
        <v>29450</v>
      </c>
      <c r="J4322" t="n">
        <v>19560</v>
      </c>
      <c r="K4322" t="n">
        <v>-33.58</v>
      </c>
      <c r="L4322" t="n">
        <v>0</v>
      </c>
      <c r="M4322" t="n">
        <v>0</v>
      </c>
      <c r="N4322" t="n">
        <v>0</v>
      </c>
      <c r="O4322" t="n">
        <v>0</v>
      </c>
      <c r="P4322" t="inlineStr">
        <is>
          <t>2026-05-26</t>
        </is>
      </c>
      <c r="Q4322" t="inlineStr">
        <is>
          <t>2026-06-08</t>
        </is>
      </c>
      <c r="R4322" t="inlineStr">
        <is>
          <t>+3%▶70% 익절 / +5%▶20% 익절 / +10%▶10% 익절</t>
        </is>
      </c>
      <c r="S4322" t="inlineStr">
        <is>
          <t>-2%▶80% 손절 / -4%▶10% 손절 / -6%▶10% 손절</t>
        </is>
      </c>
      <c r="T4322" t="inlineStr">
        <is>
          <t>매수 0.0005 / 매도 0.0025 / 슬리피지 0.0007</t>
        </is>
      </c>
    </row>
    <row r="4323">
      <c r="A4323" t="inlineStr">
        <is>
          <t>대우건설|2주 전에 샀다면|[초단타]+[정석방어]</t>
        </is>
      </c>
      <c r="B4323" t="inlineStr">
        <is>
          <t>대우건설</t>
        </is>
      </c>
      <c r="C4323" t="inlineStr">
        <is>
          <t>047040</t>
        </is>
      </c>
      <c r="D4323" t="inlineStr">
        <is>
          <t>2주 전에 샀다면</t>
        </is>
      </c>
      <c r="E4323" t="inlineStr">
        <is>
          <t>[초단타]+[정석방어]</t>
        </is>
      </c>
      <c r="F4323" t="inlineStr">
        <is>
          <t>[초단타]</t>
        </is>
      </c>
      <c r="G4323" t="inlineStr">
        <is>
          <t>[정석방어]</t>
        </is>
      </c>
      <c r="H4323" t="n">
        <v>300000</v>
      </c>
      <c r="I4323" t="n">
        <v>29450</v>
      </c>
      <c r="J4323" t="n">
        <v>19560</v>
      </c>
      <c r="K4323" t="n">
        <v>-33.58</v>
      </c>
      <c r="L4323" t="n">
        <v>0</v>
      </c>
      <c r="M4323" t="n">
        <v>0</v>
      </c>
      <c r="N4323" t="n">
        <v>0</v>
      </c>
      <c r="O4323" t="n">
        <v>0</v>
      </c>
      <c r="P4323" t="inlineStr">
        <is>
          <t>2026-05-26</t>
        </is>
      </c>
      <c r="Q4323" t="inlineStr">
        <is>
          <t>2026-06-08</t>
        </is>
      </c>
      <c r="R4323" t="inlineStr">
        <is>
          <t>+3%▶70% 익절 / +5%▶20% 익절 / +10%▶10% 익절</t>
        </is>
      </c>
      <c r="S4323" t="inlineStr">
        <is>
          <t>-3%▶70% 손절 / -5%▶20% 손절 / -10%▶10% 손절</t>
        </is>
      </c>
      <c r="T4323" t="inlineStr">
        <is>
          <t>매수 0.0005 / 매도 0.0025 / 슬리피지 0.0007</t>
        </is>
      </c>
    </row>
    <row r="4324">
      <c r="A4324" t="inlineStr">
        <is>
          <t>대우건설|2주 전에 샀다면|[초단타]+[변동성허용]</t>
        </is>
      </c>
      <c r="B4324" t="inlineStr">
        <is>
          <t>대우건설</t>
        </is>
      </c>
      <c r="C4324" t="inlineStr">
        <is>
          <t>047040</t>
        </is>
      </c>
      <c r="D4324" t="inlineStr">
        <is>
          <t>2주 전에 샀다면</t>
        </is>
      </c>
      <c r="E4324" t="inlineStr">
        <is>
          <t>[초단타]+[변동성허용]</t>
        </is>
      </c>
      <c r="F4324" t="inlineStr">
        <is>
          <t>[초단타]</t>
        </is>
      </c>
      <c r="G4324" t="inlineStr">
        <is>
          <t>[변동성허용]</t>
        </is>
      </c>
      <c r="H4324" t="n">
        <v>300000</v>
      </c>
      <c r="I4324" t="n">
        <v>29450</v>
      </c>
      <c r="J4324" t="n">
        <v>19560</v>
      </c>
      <c r="K4324" t="n">
        <v>-33.58</v>
      </c>
      <c r="L4324" t="n">
        <v>0</v>
      </c>
      <c r="M4324" t="n">
        <v>0</v>
      </c>
      <c r="N4324" t="n">
        <v>0</v>
      </c>
      <c r="O4324" t="n">
        <v>0</v>
      </c>
      <c r="P4324" t="inlineStr">
        <is>
          <t>2026-05-26</t>
        </is>
      </c>
      <c r="Q4324" t="inlineStr">
        <is>
          <t>2026-06-08</t>
        </is>
      </c>
      <c r="R4324" t="inlineStr">
        <is>
          <t>+3%▶70% 익절 / +5%▶20% 익절 / +10%▶10% 익절</t>
        </is>
      </c>
      <c r="S4324" t="inlineStr">
        <is>
          <t>-5%▶50% 손절 / -10%▶30% 손절 / -15%▶20% 손절</t>
        </is>
      </c>
      <c r="T4324" t="inlineStr">
        <is>
          <t>매수 0.0005 / 매도 0.0025 / 슬리피지 0.0007</t>
        </is>
      </c>
    </row>
    <row r="4325">
      <c r="A4325" t="inlineStr">
        <is>
          <t>대우건설|2주 전에 샀다면|[초단타]+[버티기형]</t>
        </is>
      </c>
      <c r="B4325" t="inlineStr">
        <is>
          <t>대우건설</t>
        </is>
      </c>
      <c r="C4325" t="inlineStr">
        <is>
          <t>047040</t>
        </is>
      </c>
      <c r="D4325" t="inlineStr">
        <is>
          <t>2주 전에 샀다면</t>
        </is>
      </c>
      <c r="E4325" t="inlineStr">
        <is>
          <t>[초단타]+[버티기형]</t>
        </is>
      </c>
      <c r="F4325" t="inlineStr">
        <is>
          <t>[초단타]</t>
        </is>
      </c>
      <c r="G4325" t="inlineStr">
        <is>
          <t>[버티기형]</t>
        </is>
      </c>
      <c r="H4325" t="n">
        <v>300000</v>
      </c>
      <c r="I4325" t="n">
        <v>29450</v>
      </c>
      <c r="J4325" t="n">
        <v>19560</v>
      </c>
      <c r="K4325" t="n">
        <v>-33.58</v>
      </c>
      <c r="L4325" t="n">
        <v>0</v>
      </c>
      <c r="M4325" t="n">
        <v>0</v>
      </c>
      <c r="N4325" t="n">
        <v>0</v>
      </c>
      <c r="O4325" t="n">
        <v>0</v>
      </c>
      <c r="P4325" t="inlineStr">
        <is>
          <t>2026-05-26</t>
        </is>
      </c>
      <c r="Q4325" t="inlineStr">
        <is>
          <t>2026-06-08</t>
        </is>
      </c>
      <c r="R4325" t="inlineStr">
        <is>
          <t>+3%▶70% 익절 / +5%▶20% 익절 / +10%▶10% 익절</t>
        </is>
      </c>
      <c r="S4325" t="inlineStr">
        <is>
          <t>-5%▶40% 손절 / -15%▶30% 손절 / -20%▶30% 손절</t>
        </is>
      </c>
      <c r="T4325" t="inlineStr">
        <is>
          <t>매수 0.0005 / 매도 0.0025 / 슬리피지 0.0007</t>
        </is>
      </c>
    </row>
    <row r="4326">
      <c r="A4326" t="inlineStr">
        <is>
          <t>대우건설|2주 전에 샀다면|[단기스윙]+[칼손절]</t>
        </is>
      </c>
      <c r="B4326" t="inlineStr">
        <is>
          <t>대우건설</t>
        </is>
      </c>
      <c r="C4326" t="inlineStr">
        <is>
          <t>047040</t>
        </is>
      </c>
      <c r="D4326" t="inlineStr">
        <is>
          <t>2주 전에 샀다면</t>
        </is>
      </c>
      <c r="E4326" t="inlineStr">
        <is>
          <t>[단기스윙]+[칼손절]</t>
        </is>
      </c>
      <c r="F4326" t="inlineStr">
        <is>
          <t>[단기스윙]</t>
        </is>
      </c>
      <c r="G4326" t="inlineStr">
        <is>
          <t>[칼손절]</t>
        </is>
      </c>
      <c r="H4326" t="n">
        <v>300000</v>
      </c>
      <c r="I4326" t="n">
        <v>29450</v>
      </c>
      <c r="J4326" t="n">
        <v>19560</v>
      </c>
      <c r="K4326" t="n">
        <v>-33.58</v>
      </c>
      <c r="L4326" t="n">
        <v>0</v>
      </c>
      <c r="M4326" t="n">
        <v>0</v>
      </c>
      <c r="N4326" t="n">
        <v>0</v>
      </c>
      <c r="O4326" t="n">
        <v>0</v>
      </c>
      <c r="P4326" t="inlineStr">
        <is>
          <t>2026-05-26</t>
        </is>
      </c>
      <c r="Q4326" t="inlineStr">
        <is>
          <t>2026-06-08</t>
        </is>
      </c>
      <c r="R4326" t="inlineStr">
        <is>
          <t>+5%▶60% 익절 / +10%▶30% 익절 / +20%▶10% 익절</t>
        </is>
      </c>
      <c r="S4326" t="inlineStr">
        <is>
          <t>-2%▶80% 손절 / -4%▶10% 손절 / -6%▶10% 손절</t>
        </is>
      </c>
      <c r="T4326" t="inlineStr">
        <is>
          <t>매수 0.0005 / 매도 0.0025 / 슬리피지 0.0007</t>
        </is>
      </c>
    </row>
    <row r="4327">
      <c r="A4327" t="inlineStr">
        <is>
          <t>대우건설|2주 전에 샀다면|[단기스윙]+[정석방어]</t>
        </is>
      </c>
      <c r="B4327" t="inlineStr">
        <is>
          <t>대우건설</t>
        </is>
      </c>
      <c r="C4327" t="inlineStr">
        <is>
          <t>047040</t>
        </is>
      </c>
      <c r="D4327" t="inlineStr">
        <is>
          <t>2주 전에 샀다면</t>
        </is>
      </c>
      <c r="E4327" t="inlineStr">
        <is>
          <t>[단기스윙]+[정석방어]</t>
        </is>
      </c>
      <c r="F4327" t="inlineStr">
        <is>
          <t>[단기스윙]</t>
        </is>
      </c>
      <c r="G4327" t="inlineStr">
        <is>
          <t>[정석방어]</t>
        </is>
      </c>
      <c r="H4327" t="n">
        <v>300000</v>
      </c>
      <c r="I4327" t="n">
        <v>29450</v>
      </c>
      <c r="J4327" t="n">
        <v>19560</v>
      </c>
      <c r="K4327" t="n">
        <v>-33.58</v>
      </c>
      <c r="L4327" t="n">
        <v>0</v>
      </c>
      <c r="M4327" t="n">
        <v>0</v>
      </c>
      <c r="N4327" t="n">
        <v>0</v>
      </c>
      <c r="O4327" t="n">
        <v>0</v>
      </c>
      <c r="P4327" t="inlineStr">
        <is>
          <t>2026-05-26</t>
        </is>
      </c>
      <c r="Q4327" t="inlineStr">
        <is>
          <t>2026-06-08</t>
        </is>
      </c>
      <c r="R4327" t="inlineStr">
        <is>
          <t>+5%▶60% 익절 / +10%▶30% 익절 / +20%▶10% 익절</t>
        </is>
      </c>
      <c r="S4327" t="inlineStr">
        <is>
          <t>-3%▶70% 손절 / -5%▶20% 손절 / -10%▶10% 손절</t>
        </is>
      </c>
      <c r="T4327" t="inlineStr">
        <is>
          <t>매수 0.0005 / 매도 0.0025 / 슬리피지 0.0007</t>
        </is>
      </c>
    </row>
    <row r="4328">
      <c r="A4328" t="inlineStr">
        <is>
          <t>대우건설|2주 전에 샀다면|[단기스윙]+[변동성허용]</t>
        </is>
      </c>
      <c r="B4328" t="inlineStr">
        <is>
          <t>대우건설</t>
        </is>
      </c>
      <c r="C4328" t="inlineStr">
        <is>
          <t>047040</t>
        </is>
      </c>
      <c r="D4328" t="inlineStr">
        <is>
          <t>2주 전에 샀다면</t>
        </is>
      </c>
      <c r="E4328" t="inlineStr">
        <is>
          <t>[단기스윙]+[변동성허용]</t>
        </is>
      </c>
      <c r="F4328" t="inlineStr">
        <is>
          <t>[단기스윙]</t>
        </is>
      </c>
      <c r="G4328" t="inlineStr">
        <is>
          <t>[변동성허용]</t>
        </is>
      </c>
      <c r="H4328" t="n">
        <v>300000</v>
      </c>
      <c r="I4328" t="n">
        <v>29450</v>
      </c>
      <c r="J4328" t="n">
        <v>19560</v>
      </c>
      <c r="K4328" t="n">
        <v>-33.58</v>
      </c>
      <c r="L4328" t="n">
        <v>0</v>
      </c>
      <c r="M4328" t="n">
        <v>0</v>
      </c>
      <c r="N4328" t="n">
        <v>0</v>
      </c>
      <c r="O4328" t="n">
        <v>0</v>
      </c>
      <c r="P4328" t="inlineStr">
        <is>
          <t>2026-05-26</t>
        </is>
      </c>
      <c r="Q4328" t="inlineStr">
        <is>
          <t>2026-06-08</t>
        </is>
      </c>
      <c r="R4328" t="inlineStr">
        <is>
          <t>+5%▶60% 익절 / +10%▶30% 익절 / +20%▶10% 익절</t>
        </is>
      </c>
      <c r="S4328" t="inlineStr">
        <is>
          <t>-5%▶50% 손절 / -10%▶30% 손절 / -15%▶20% 손절</t>
        </is>
      </c>
      <c r="T4328" t="inlineStr">
        <is>
          <t>매수 0.0005 / 매도 0.0025 / 슬리피지 0.0007</t>
        </is>
      </c>
    </row>
    <row r="4329">
      <c r="A4329" t="inlineStr">
        <is>
          <t>대우건설|2주 전에 샀다면|[단기스윙]+[버티기형]</t>
        </is>
      </c>
      <c r="B4329" t="inlineStr">
        <is>
          <t>대우건설</t>
        </is>
      </c>
      <c r="C4329" t="inlineStr">
        <is>
          <t>047040</t>
        </is>
      </c>
      <c r="D4329" t="inlineStr">
        <is>
          <t>2주 전에 샀다면</t>
        </is>
      </c>
      <c r="E4329" t="inlineStr">
        <is>
          <t>[단기스윙]+[버티기형]</t>
        </is>
      </c>
      <c r="F4329" t="inlineStr">
        <is>
          <t>[단기스윙]</t>
        </is>
      </c>
      <c r="G4329" t="inlineStr">
        <is>
          <t>[버티기형]</t>
        </is>
      </c>
      <c r="H4329" t="n">
        <v>300000</v>
      </c>
      <c r="I4329" t="n">
        <v>29450</v>
      </c>
      <c r="J4329" t="n">
        <v>19560</v>
      </c>
      <c r="K4329" t="n">
        <v>-33.58</v>
      </c>
      <c r="L4329" t="n">
        <v>0</v>
      </c>
      <c r="M4329" t="n">
        <v>0</v>
      </c>
      <c r="N4329" t="n">
        <v>0</v>
      </c>
      <c r="O4329" t="n">
        <v>0</v>
      </c>
      <c r="P4329" t="inlineStr">
        <is>
          <t>2026-05-26</t>
        </is>
      </c>
      <c r="Q4329" t="inlineStr">
        <is>
          <t>2026-06-08</t>
        </is>
      </c>
      <c r="R4329" t="inlineStr">
        <is>
          <t>+5%▶60% 익절 / +10%▶30% 익절 / +20%▶10% 익절</t>
        </is>
      </c>
      <c r="S4329" t="inlineStr">
        <is>
          <t>-5%▶40% 손절 / -15%▶30% 손절 / -20%▶30% 손절</t>
        </is>
      </c>
      <c r="T4329" t="inlineStr">
        <is>
          <t>매수 0.0005 / 매도 0.0025 / 슬리피지 0.0007</t>
        </is>
      </c>
    </row>
    <row r="4330">
      <c r="A4330" t="inlineStr">
        <is>
          <t>대우건설|2주 전에 샀다면|[대표님룰]+[칼손절]</t>
        </is>
      </c>
      <c r="B4330" t="inlineStr">
        <is>
          <t>대우건설</t>
        </is>
      </c>
      <c r="C4330" t="inlineStr">
        <is>
          <t>047040</t>
        </is>
      </c>
      <c r="D4330" t="inlineStr">
        <is>
          <t>2주 전에 샀다면</t>
        </is>
      </c>
      <c r="E4330" t="inlineStr">
        <is>
          <t>[대표님룰]+[칼손절]</t>
        </is>
      </c>
      <c r="F4330" t="inlineStr">
        <is>
          <t>[대표님룰]</t>
        </is>
      </c>
      <c r="G4330" t="inlineStr">
        <is>
          <t>[칼손절]</t>
        </is>
      </c>
      <c r="H4330" t="n">
        <v>300000</v>
      </c>
      <c r="I4330" t="n">
        <v>29450</v>
      </c>
      <c r="J4330" t="n">
        <v>19560</v>
      </c>
      <c r="K4330" t="n">
        <v>-33.58</v>
      </c>
      <c r="L4330" t="n">
        <v>0</v>
      </c>
      <c r="M4330" t="n">
        <v>0</v>
      </c>
      <c r="N4330" t="n">
        <v>0</v>
      </c>
      <c r="O4330" t="n">
        <v>0</v>
      </c>
      <c r="P4330" t="inlineStr">
        <is>
          <t>2026-05-26</t>
        </is>
      </c>
      <c r="Q4330" t="inlineStr">
        <is>
          <t>2026-06-08</t>
        </is>
      </c>
      <c r="R4330" t="inlineStr">
        <is>
          <t>+5%▶60% 익절 / +10%▶30% 익절 / +30%▶10% 익절</t>
        </is>
      </c>
      <c r="S4330" t="inlineStr">
        <is>
          <t>-2%▶80% 손절 / -4%▶10% 손절 / -6%▶10% 손절</t>
        </is>
      </c>
      <c r="T4330" t="inlineStr">
        <is>
          <t>매수 0.0005 / 매도 0.0025 / 슬리피지 0.0007</t>
        </is>
      </c>
    </row>
    <row r="4331">
      <c r="A4331" t="inlineStr">
        <is>
          <t>대우건설|2주 전에 샀다면|[대표님룰]+[정석방어]</t>
        </is>
      </c>
      <c r="B4331" t="inlineStr">
        <is>
          <t>대우건설</t>
        </is>
      </c>
      <c r="C4331" t="inlineStr">
        <is>
          <t>047040</t>
        </is>
      </c>
      <c r="D4331" t="inlineStr">
        <is>
          <t>2주 전에 샀다면</t>
        </is>
      </c>
      <c r="E4331" t="inlineStr">
        <is>
          <t>[대표님룰]+[정석방어]</t>
        </is>
      </c>
      <c r="F4331" t="inlineStr">
        <is>
          <t>[대표님룰]</t>
        </is>
      </c>
      <c r="G4331" t="inlineStr">
        <is>
          <t>[정석방어]</t>
        </is>
      </c>
      <c r="H4331" t="n">
        <v>300000</v>
      </c>
      <c r="I4331" t="n">
        <v>29450</v>
      </c>
      <c r="J4331" t="n">
        <v>19560</v>
      </c>
      <c r="K4331" t="n">
        <v>-33.58</v>
      </c>
      <c r="L4331" t="n">
        <v>0</v>
      </c>
      <c r="M4331" t="n">
        <v>0</v>
      </c>
      <c r="N4331" t="n">
        <v>0</v>
      </c>
      <c r="O4331" t="n">
        <v>0</v>
      </c>
      <c r="P4331" t="inlineStr">
        <is>
          <t>2026-05-26</t>
        </is>
      </c>
      <c r="Q4331" t="inlineStr">
        <is>
          <t>2026-06-08</t>
        </is>
      </c>
      <c r="R4331" t="inlineStr">
        <is>
          <t>+5%▶60% 익절 / +10%▶30% 익절 / +30%▶10% 익절</t>
        </is>
      </c>
      <c r="S4331" t="inlineStr">
        <is>
          <t>-3%▶70% 손절 / -5%▶20% 손절 / -10%▶10% 손절</t>
        </is>
      </c>
      <c r="T4331" t="inlineStr">
        <is>
          <t>매수 0.0005 / 매도 0.0025 / 슬리피지 0.0007</t>
        </is>
      </c>
    </row>
    <row r="4332">
      <c r="A4332" t="inlineStr">
        <is>
          <t>대우건설|2주 전에 샀다면|[대표님룰]+[변동성허용]</t>
        </is>
      </c>
      <c r="B4332" t="inlineStr">
        <is>
          <t>대우건설</t>
        </is>
      </c>
      <c r="C4332" t="inlineStr">
        <is>
          <t>047040</t>
        </is>
      </c>
      <c r="D4332" t="inlineStr">
        <is>
          <t>2주 전에 샀다면</t>
        </is>
      </c>
      <c r="E4332" t="inlineStr">
        <is>
          <t>[대표님룰]+[변동성허용]</t>
        </is>
      </c>
      <c r="F4332" t="inlineStr">
        <is>
          <t>[대표님룰]</t>
        </is>
      </c>
      <c r="G4332" t="inlineStr">
        <is>
          <t>[변동성허용]</t>
        </is>
      </c>
      <c r="H4332" t="n">
        <v>300000</v>
      </c>
      <c r="I4332" t="n">
        <v>29450</v>
      </c>
      <c r="J4332" t="n">
        <v>19560</v>
      </c>
      <c r="K4332" t="n">
        <v>-33.58</v>
      </c>
      <c r="L4332" t="n">
        <v>0</v>
      </c>
      <c r="M4332" t="n">
        <v>0</v>
      </c>
      <c r="N4332" t="n">
        <v>0</v>
      </c>
      <c r="O4332" t="n">
        <v>0</v>
      </c>
      <c r="P4332" t="inlineStr">
        <is>
          <t>2026-05-26</t>
        </is>
      </c>
      <c r="Q4332" t="inlineStr">
        <is>
          <t>2026-06-08</t>
        </is>
      </c>
      <c r="R4332" t="inlineStr">
        <is>
          <t>+5%▶60% 익절 / +10%▶30% 익절 / +30%▶10% 익절</t>
        </is>
      </c>
      <c r="S4332" t="inlineStr">
        <is>
          <t>-5%▶50% 손절 / -10%▶30% 손절 / -15%▶20% 손절</t>
        </is>
      </c>
      <c r="T4332" t="inlineStr">
        <is>
          <t>매수 0.0005 / 매도 0.0025 / 슬리피지 0.0007</t>
        </is>
      </c>
    </row>
    <row r="4333">
      <c r="A4333" t="inlineStr">
        <is>
          <t>대우건설|2주 전에 샀다면|[대표님룰]+[버티기형]</t>
        </is>
      </c>
      <c r="B4333" t="inlineStr">
        <is>
          <t>대우건설</t>
        </is>
      </c>
      <c r="C4333" t="inlineStr">
        <is>
          <t>047040</t>
        </is>
      </c>
      <c r="D4333" t="inlineStr">
        <is>
          <t>2주 전에 샀다면</t>
        </is>
      </c>
      <c r="E4333" t="inlineStr">
        <is>
          <t>[대표님룰]+[버티기형]</t>
        </is>
      </c>
      <c r="F4333" t="inlineStr">
        <is>
          <t>[대표님룰]</t>
        </is>
      </c>
      <c r="G4333" t="inlineStr">
        <is>
          <t>[버티기형]</t>
        </is>
      </c>
      <c r="H4333" t="n">
        <v>300000</v>
      </c>
      <c r="I4333" t="n">
        <v>29450</v>
      </c>
      <c r="J4333" t="n">
        <v>19560</v>
      </c>
      <c r="K4333" t="n">
        <v>-33.58</v>
      </c>
      <c r="L4333" t="n">
        <v>0</v>
      </c>
      <c r="M4333" t="n">
        <v>0</v>
      </c>
      <c r="N4333" t="n">
        <v>0</v>
      </c>
      <c r="O4333" t="n">
        <v>0</v>
      </c>
      <c r="P4333" t="inlineStr">
        <is>
          <t>2026-05-26</t>
        </is>
      </c>
      <c r="Q4333" t="inlineStr">
        <is>
          <t>2026-06-08</t>
        </is>
      </c>
      <c r="R4333" t="inlineStr">
        <is>
          <t>+5%▶60% 익절 / +10%▶30% 익절 / +30%▶10% 익절</t>
        </is>
      </c>
      <c r="S4333" t="inlineStr">
        <is>
          <t>-5%▶40% 손절 / -15%▶30% 손절 / -20%▶30% 손절</t>
        </is>
      </c>
      <c r="T4333" t="inlineStr">
        <is>
          <t>매수 0.0005 / 매도 0.0025 / 슬리피지 0.0007</t>
        </is>
      </c>
    </row>
    <row r="4334">
      <c r="A4334" t="inlineStr">
        <is>
          <t>대우건설|2주 전에 샀다면|[중기추세]+[칼손절]</t>
        </is>
      </c>
      <c r="B4334" t="inlineStr">
        <is>
          <t>대우건설</t>
        </is>
      </c>
      <c r="C4334" t="inlineStr">
        <is>
          <t>047040</t>
        </is>
      </c>
      <c r="D4334" t="inlineStr">
        <is>
          <t>2주 전에 샀다면</t>
        </is>
      </c>
      <c r="E4334" t="inlineStr">
        <is>
          <t>[중기추세]+[칼손절]</t>
        </is>
      </c>
      <c r="F4334" t="inlineStr">
        <is>
          <t>[중기추세]</t>
        </is>
      </c>
      <c r="G4334" t="inlineStr">
        <is>
          <t>[칼손절]</t>
        </is>
      </c>
      <c r="H4334" t="n">
        <v>300000</v>
      </c>
      <c r="I4334" t="n">
        <v>29450</v>
      </c>
      <c r="J4334" t="n">
        <v>19560</v>
      </c>
      <c r="K4334" t="n">
        <v>-33.58</v>
      </c>
      <c r="L4334" t="n">
        <v>0</v>
      </c>
      <c r="M4334" t="n">
        <v>0</v>
      </c>
      <c r="N4334" t="n">
        <v>0</v>
      </c>
      <c r="O4334" t="n">
        <v>0</v>
      </c>
      <c r="P4334" t="inlineStr">
        <is>
          <t>2026-05-26</t>
        </is>
      </c>
      <c r="Q4334" t="inlineStr">
        <is>
          <t>2026-06-08</t>
        </is>
      </c>
      <c r="R4334" t="inlineStr">
        <is>
          <t>+10%▶50% 익절 / +20%▶30% 익절 / +30%▶20% 익절</t>
        </is>
      </c>
      <c r="S4334" t="inlineStr">
        <is>
          <t>-2%▶80% 손절 / -4%▶10% 손절 / -6%▶10% 손절</t>
        </is>
      </c>
      <c r="T4334" t="inlineStr">
        <is>
          <t>매수 0.0005 / 매도 0.0025 / 슬리피지 0.0007</t>
        </is>
      </c>
    </row>
    <row r="4335">
      <c r="A4335" t="inlineStr">
        <is>
          <t>대우건설|2주 전에 샀다면|[중기추세]+[정석방어]</t>
        </is>
      </c>
      <c r="B4335" t="inlineStr">
        <is>
          <t>대우건설</t>
        </is>
      </c>
      <c r="C4335" t="inlineStr">
        <is>
          <t>047040</t>
        </is>
      </c>
      <c r="D4335" t="inlineStr">
        <is>
          <t>2주 전에 샀다면</t>
        </is>
      </c>
      <c r="E4335" t="inlineStr">
        <is>
          <t>[중기추세]+[정석방어]</t>
        </is>
      </c>
      <c r="F4335" t="inlineStr">
        <is>
          <t>[중기추세]</t>
        </is>
      </c>
      <c r="G4335" t="inlineStr">
        <is>
          <t>[정석방어]</t>
        </is>
      </c>
      <c r="H4335" t="n">
        <v>300000</v>
      </c>
      <c r="I4335" t="n">
        <v>29450</v>
      </c>
      <c r="J4335" t="n">
        <v>19560</v>
      </c>
      <c r="K4335" t="n">
        <v>-33.58</v>
      </c>
      <c r="L4335" t="n">
        <v>0</v>
      </c>
      <c r="M4335" t="n">
        <v>0</v>
      </c>
      <c r="N4335" t="n">
        <v>0</v>
      </c>
      <c r="O4335" t="n">
        <v>0</v>
      </c>
      <c r="P4335" t="inlineStr">
        <is>
          <t>2026-05-26</t>
        </is>
      </c>
      <c r="Q4335" t="inlineStr">
        <is>
          <t>2026-06-08</t>
        </is>
      </c>
      <c r="R4335" t="inlineStr">
        <is>
          <t>+10%▶50% 익절 / +20%▶30% 익절 / +30%▶20% 익절</t>
        </is>
      </c>
      <c r="S4335" t="inlineStr">
        <is>
          <t>-3%▶70% 손절 / -5%▶20% 손절 / -10%▶10% 손절</t>
        </is>
      </c>
      <c r="T4335" t="inlineStr">
        <is>
          <t>매수 0.0005 / 매도 0.0025 / 슬리피지 0.0007</t>
        </is>
      </c>
    </row>
    <row r="4336">
      <c r="A4336" t="inlineStr">
        <is>
          <t>대우건설|2주 전에 샀다면|[중기추세]+[변동성허용]</t>
        </is>
      </c>
      <c r="B4336" t="inlineStr">
        <is>
          <t>대우건설</t>
        </is>
      </c>
      <c r="C4336" t="inlineStr">
        <is>
          <t>047040</t>
        </is>
      </c>
      <c r="D4336" t="inlineStr">
        <is>
          <t>2주 전에 샀다면</t>
        </is>
      </c>
      <c r="E4336" t="inlineStr">
        <is>
          <t>[중기추세]+[변동성허용]</t>
        </is>
      </c>
      <c r="F4336" t="inlineStr">
        <is>
          <t>[중기추세]</t>
        </is>
      </c>
      <c r="G4336" t="inlineStr">
        <is>
          <t>[변동성허용]</t>
        </is>
      </c>
      <c r="H4336" t="n">
        <v>300000</v>
      </c>
      <c r="I4336" t="n">
        <v>29450</v>
      </c>
      <c r="J4336" t="n">
        <v>19560</v>
      </c>
      <c r="K4336" t="n">
        <v>-33.58</v>
      </c>
      <c r="L4336" t="n">
        <v>0</v>
      </c>
      <c r="M4336" t="n">
        <v>0</v>
      </c>
      <c r="N4336" t="n">
        <v>0</v>
      </c>
      <c r="O4336" t="n">
        <v>0</v>
      </c>
      <c r="P4336" t="inlineStr">
        <is>
          <t>2026-05-26</t>
        </is>
      </c>
      <c r="Q4336" t="inlineStr">
        <is>
          <t>2026-06-08</t>
        </is>
      </c>
      <c r="R4336" t="inlineStr">
        <is>
          <t>+10%▶50% 익절 / +20%▶30% 익절 / +30%▶20% 익절</t>
        </is>
      </c>
      <c r="S4336" t="inlineStr">
        <is>
          <t>-5%▶50% 손절 / -10%▶30% 손절 / -15%▶20% 손절</t>
        </is>
      </c>
      <c r="T4336" t="inlineStr">
        <is>
          <t>매수 0.0005 / 매도 0.0025 / 슬리피지 0.0007</t>
        </is>
      </c>
    </row>
    <row r="4337">
      <c r="A4337" t="inlineStr">
        <is>
          <t>대우건설|2주 전에 샀다면|[중기추세]+[버티기형]</t>
        </is>
      </c>
      <c r="B4337" t="inlineStr">
        <is>
          <t>대우건설</t>
        </is>
      </c>
      <c r="C4337" t="inlineStr">
        <is>
          <t>047040</t>
        </is>
      </c>
      <c r="D4337" t="inlineStr">
        <is>
          <t>2주 전에 샀다면</t>
        </is>
      </c>
      <c r="E4337" t="inlineStr">
        <is>
          <t>[중기추세]+[버티기형]</t>
        </is>
      </c>
      <c r="F4337" t="inlineStr">
        <is>
          <t>[중기추세]</t>
        </is>
      </c>
      <c r="G4337" t="inlineStr">
        <is>
          <t>[버티기형]</t>
        </is>
      </c>
      <c r="H4337" t="n">
        <v>300000</v>
      </c>
      <c r="I4337" t="n">
        <v>29450</v>
      </c>
      <c r="J4337" t="n">
        <v>19560</v>
      </c>
      <c r="K4337" t="n">
        <v>-33.58</v>
      </c>
      <c r="L4337" t="n">
        <v>0</v>
      </c>
      <c r="M4337" t="n">
        <v>0</v>
      </c>
      <c r="N4337" t="n">
        <v>0</v>
      </c>
      <c r="O4337" t="n">
        <v>0</v>
      </c>
      <c r="P4337" t="inlineStr">
        <is>
          <t>2026-05-26</t>
        </is>
      </c>
      <c r="Q4337" t="inlineStr">
        <is>
          <t>2026-06-08</t>
        </is>
      </c>
      <c r="R4337" t="inlineStr">
        <is>
          <t>+10%▶50% 익절 / +20%▶30% 익절 / +30%▶20% 익절</t>
        </is>
      </c>
      <c r="S4337" t="inlineStr">
        <is>
          <t>-5%▶40% 손절 / -15%▶30% 손절 / -20%▶30% 손절</t>
        </is>
      </c>
      <c r="T4337" t="inlineStr">
        <is>
          <t>매수 0.0005 / 매도 0.0025 / 슬리피지 0.0007</t>
        </is>
      </c>
    </row>
    <row r="4338">
      <c r="A4338" t="inlineStr">
        <is>
          <t>대우건설|2주 전에 샀다면|[수익극대화]+[칼손절]</t>
        </is>
      </c>
      <c r="B4338" t="inlineStr">
        <is>
          <t>대우건설</t>
        </is>
      </c>
      <c r="C4338" t="inlineStr">
        <is>
          <t>047040</t>
        </is>
      </c>
      <c r="D4338" t="inlineStr">
        <is>
          <t>2주 전에 샀다면</t>
        </is>
      </c>
      <c r="E4338" t="inlineStr">
        <is>
          <t>[수익극대화]+[칼손절]</t>
        </is>
      </c>
      <c r="F4338" t="inlineStr">
        <is>
          <t>[수익극대화]</t>
        </is>
      </c>
      <c r="G4338" t="inlineStr">
        <is>
          <t>[칼손절]</t>
        </is>
      </c>
      <c r="H4338" t="n">
        <v>300000</v>
      </c>
      <c r="I4338" t="n">
        <v>29450</v>
      </c>
      <c r="J4338" t="n">
        <v>19560</v>
      </c>
      <c r="K4338" t="n">
        <v>-33.58</v>
      </c>
      <c r="L4338" t="n">
        <v>0</v>
      </c>
      <c r="M4338" t="n">
        <v>0</v>
      </c>
      <c r="N4338" t="n">
        <v>0</v>
      </c>
      <c r="O4338" t="n">
        <v>0</v>
      </c>
      <c r="P4338" t="inlineStr">
        <is>
          <t>2026-05-26</t>
        </is>
      </c>
      <c r="Q4338" t="inlineStr">
        <is>
          <t>2026-06-08</t>
        </is>
      </c>
      <c r="R4338" t="inlineStr">
        <is>
          <t>+10%▶40% 익절 / +20%▶30% 익절 / +40%▶30% 익절</t>
        </is>
      </c>
      <c r="S4338" t="inlineStr">
        <is>
          <t>-2%▶80% 손절 / -4%▶10% 손절 / -6%▶10% 손절</t>
        </is>
      </c>
      <c r="T4338" t="inlineStr">
        <is>
          <t>매수 0.0005 / 매도 0.0025 / 슬리피지 0.0007</t>
        </is>
      </c>
    </row>
    <row r="4339">
      <c r="A4339" t="inlineStr">
        <is>
          <t>대우건설|2주 전에 샀다면|[수익극대화]+[정석방어]</t>
        </is>
      </c>
      <c r="B4339" t="inlineStr">
        <is>
          <t>대우건설</t>
        </is>
      </c>
      <c r="C4339" t="inlineStr">
        <is>
          <t>047040</t>
        </is>
      </c>
      <c r="D4339" t="inlineStr">
        <is>
          <t>2주 전에 샀다면</t>
        </is>
      </c>
      <c r="E4339" t="inlineStr">
        <is>
          <t>[수익극대화]+[정석방어]</t>
        </is>
      </c>
      <c r="F4339" t="inlineStr">
        <is>
          <t>[수익극대화]</t>
        </is>
      </c>
      <c r="G4339" t="inlineStr">
        <is>
          <t>[정석방어]</t>
        </is>
      </c>
      <c r="H4339" t="n">
        <v>300000</v>
      </c>
      <c r="I4339" t="n">
        <v>29450</v>
      </c>
      <c r="J4339" t="n">
        <v>19560</v>
      </c>
      <c r="K4339" t="n">
        <v>-33.58</v>
      </c>
      <c r="L4339" t="n">
        <v>0</v>
      </c>
      <c r="M4339" t="n">
        <v>0</v>
      </c>
      <c r="N4339" t="n">
        <v>0</v>
      </c>
      <c r="O4339" t="n">
        <v>0</v>
      </c>
      <c r="P4339" t="inlineStr">
        <is>
          <t>2026-05-26</t>
        </is>
      </c>
      <c r="Q4339" t="inlineStr">
        <is>
          <t>2026-06-08</t>
        </is>
      </c>
      <c r="R4339" t="inlineStr">
        <is>
          <t>+10%▶40% 익절 / +20%▶30% 익절 / +40%▶30% 익절</t>
        </is>
      </c>
      <c r="S4339" t="inlineStr">
        <is>
          <t>-3%▶70% 손절 / -5%▶20% 손절 / -10%▶10% 손절</t>
        </is>
      </c>
      <c r="T4339" t="inlineStr">
        <is>
          <t>매수 0.0005 / 매도 0.0025 / 슬리피지 0.0007</t>
        </is>
      </c>
    </row>
    <row r="4340">
      <c r="A4340" t="inlineStr">
        <is>
          <t>대우건설|2주 전에 샀다면|[수익극대화]+[변동성허용]</t>
        </is>
      </c>
      <c r="B4340" t="inlineStr">
        <is>
          <t>대우건설</t>
        </is>
      </c>
      <c r="C4340" t="inlineStr">
        <is>
          <t>047040</t>
        </is>
      </c>
      <c r="D4340" t="inlineStr">
        <is>
          <t>2주 전에 샀다면</t>
        </is>
      </c>
      <c r="E4340" t="inlineStr">
        <is>
          <t>[수익극대화]+[변동성허용]</t>
        </is>
      </c>
      <c r="F4340" t="inlineStr">
        <is>
          <t>[수익극대화]</t>
        </is>
      </c>
      <c r="G4340" t="inlineStr">
        <is>
          <t>[변동성허용]</t>
        </is>
      </c>
      <c r="H4340" t="n">
        <v>300000</v>
      </c>
      <c r="I4340" t="n">
        <v>29450</v>
      </c>
      <c r="J4340" t="n">
        <v>19560</v>
      </c>
      <c r="K4340" t="n">
        <v>-33.58</v>
      </c>
      <c r="L4340" t="n">
        <v>0</v>
      </c>
      <c r="M4340" t="n">
        <v>0</v>
      </c>
      <c r="N4340" t="n">
        <v>0</v>
      </c>
      <c r="O4340" t="n">
        <v>0</v>
      </c>
      <c r="P4340" t="inlineStr">
        <is>
          <t>2026-05-26</t>
        </is>
      </c>
      <c r="Q4340" t="inlineStr">
        <is>
          <t>2026-06-08</t>
        </is>
      </c>
      <c r="R4340" t="inlineStr">
        <is>
          <t>+10%▶40% 익절 / +20%▶30% 익절 / +40%▶30% 익절</t>
        </is>
      </c>
      <c r="S4340" t="inlineStr">
        <is>
          <t>-5%▶50% 손절 / -10%▶30% 손절 / -15%▶20% 손절</t>
        </is>
      </c>
      <c r="T4340" t="inlineStr">
        <is>
          <t>매수 0.0005 / 매도 0.0025 / 슬리피지 0.0007</t>
        </is>
      </c>
    </row>
    <row r="4341">
      <c r="A4341" t="inlineStr">
        <is>
          <t>대우건설|2주 전에 샀다면|[수익극대화]+[버티기형]</t>
        </is>
      </c>
      <c r="B4341" t="inlineStr">
        <is>
          <t>대우건설</t>
        </is>
      </c>
      <c r="C4341" t="inlineStr">
        <is>
          <t>047040</t>
        </is>
      </c>
      <c r="D4341" t="inlineStr">
        <is>
          <t>2주 전에 샀다면</t>
        </is>
      </c>
      <c r="E4341" t="inlineStr">
        <is>
          <t>[수익극대화]+[버티기형]</t>
        </is>
      </c>
      <c r="F4341" t="inlineStr">
        <is>
          <t>[수익극대화]</t>
        </is>
      </c>
      <c r="G4341" t="inlineStr">
        <is>
          <t>[버티기형]</t>
        </is>
      </c>
      <c r="H4341" t="n">
        <v>300000</v>
      </c>
      <c r="I4341" t="n">
        <v>29450</v>
      </c>
      <c r="J4341" t="n">
        <v>19560</v>
      </c>
      <c r="K4341" t="n">
        <v>-33.58</v>
      </c>
      <c r="L4341" t="n">
        <v>0</v>
      </c>
      <c r="M4341" t="n">
        <v>0</v>
      </c>
      <c r="N4341" t="n">
        <v>0</v>
      </c>
      <c r="O4341" t="n">
        <v>0</v>
      </c>
      <c r="P4341" t="inlineStr">
        <is>
          <t>2026-05-26</t>
        </is>
      </c>
      <c r="Q4341" t="inlineStr">
        <is>
          <t>2026-06-08</t>
        </is>
      </c>
      <c r="R4341" t="inlineStr">
        <is>
          <t>+10%▶40% 익절 / +20%▶30% 익절 / +40%▶30% 익절</t>
        </is>
      </c>
      <c r="S4341" t="inlineStr">
        <is>
          <t>-5%▶40% 손절 / -15%▶30% 손절 / -20%▶30% 손절</t>
        </is>
      </c>
      <c r="T4341" t="inlineStr">
        <is>
          <t>매수 0.0005 / 매도 0.0025 / 슬리피지 0.0007</t>
        </is>
      </c>
    </row>
    <row r="4342">
      <c r="A4342" t="inlineStr">
        <is>
          <t>대우건설|3개월 전에 샀다면|[초단타]+[칼손절]</t>
        </is>
      </c>
      <c r="B4342" t="inlineStr">
        <is>
          <t>대우건설</t>
        </is>
      </c>
      <c r="C4342" t="inlineStr">
        <is>
          <t>047040</t>
        </is>
      </c>
      <c r="D4342" t="inlineStr">
        <is>
          <t>3개월 전에 샀다면</t>
        </is>
      </c>
      <c r="E4342" t="inlineStr">
        <is>
          <t>[초단타]+[칼손절]</t>
        </is>
      </c>
      <c r="F4342" t="inlineStr">
        <is>
          <t>[초단타]</t>
        </is>
      </c>
      <c r="G4342" t="inlineStr">
        <is>
          <t>[칼손절]</t>
        </is>
      </c>
      <c r="H4342" t="n">
        <v>300000</v>
      </c>
      <c r="I4342" t="n">
        <v>8810</v>
      </c>
      <c r="J4342" t="n">
        <v>19560</v>
      </c>
      <c r="K4342" t="n">
        <v>122.02</v>
      </c>
      <c r="L4342" t="n">
        <v>0</v>
      </c>
      <c r="M4342" t="n">
        <v>0</v>
      </c>
      <c r="N4342" t="n">
        <v>0</v>
      </c>
      <c r="O4342" t="n">
        <v>0</v>
      </c>
      <c r="P4342" t="inlineStr">
        <is>
          <t>2026-03-09</t>
        </is>
      </c>
      <c r="Q4342" t="inlineStr">
        <is>
          <t>2026-06-08</t>
        </is>
      </c>
      <c r="R4342" t="inlineStr">
        <is>
          <t>+3%▶70% 익절 / +5%▶20% 익절 / +10%▶10% 익절</t>
        </is>
      </c>
      <c r="S4342" t="inlineStr">
        <is>
          <t>-2%▶80% 손절 / -4%▶10% 손절 / -6%▶10% 손절</t>
        </is>
      </c>
      <c r="T4342" t="inlineStr">
        <is>
          <t>매수 0.0005 / 매도 0.0025 / 슬리피지 0.0007</t>
        </is>
      </c>
    </row>
    <row r="4343">
      <c r="A4343" t="inlineStr">
        <is>
          <t>대우건설|3개월 전에 샀다면|[초단타]+[정석방어]</t>
        </is>
      </c>
      <c r="B4343" t="inlineStr">
        <is>
          <t>대우건설</t>
        </is>
      </c>
      <c r="C4343" t="inlineStr">
        <is>
          <t>047040</t>
        </is>
      </c>
      <c r="D4343" t="inlineStr">
        <is>
          <t>3개월 전에 샀다면</t>
        </is>
      </c>
      <c r="E4343" t="inlineStr">
        <is>
          <t>[초단타]+[정석방어]</t>
        </is>
      </c>
      <c r="F4343" t="inlineStr">
        <is>
          <t>[초단타]</t>
        </is>
      </c>
      <c r="G4343" t="inlineStr">
        <is>
          <t>[정석방어]</t>
        </is>
      </c>
      <c r="H4343" t="n">
        <v>300000</v>
      </c>
      <c r="I4343" t="n">
        <v>8810</v>
      </c>
      <c r="J4343" t="n">
        <v>19560</v>
      </c>
      <c r="K4343" t="n">
        <v>122.02</v>
      </c>
      <c r="L4343" t="n">
        <v>0</v>
      </c>
      <c r="M4343" t="n">
        <v>0</v>
      </c>
      <c r="N4343" t="n">
        <v>0</v>
      </c>
      <c r="O4343" t="n">
        <v>0</v>
      </c>
      <c r="P4343" t="inlineStr">
        <is>
          <t>2026-03-09</t>
        </is>
      </c>
      <c r="Q4343" t="inlineStr">
        <is>
          <t>2026-06-08</t>
        </is>
      </c>
      <c r="R4343" t="inlineStr">
        <is>
          <t>+3%▶70% 익절 / +5%▶20% 익절 / +10%▶10% 익절</t>
        </is>
      </c>
      <c r="S4343" t="inlineStr">
        <is>
          <t>-3%▶70% 손절 / -5%▶20% 손절 / -10%▶10% 손절</t>
        </is>
      </c>
      <c r="T4343" t="inlineStr">
        <is>
          <t>매수 0.0005 / 매도 0.0025 / 슬리피지 0.0007</t>
        </is>
      </c>
    </row>
    <row r="4344">
      <c r="A4344" t="inlineStr">
        <is>
          <t>대우건설|3개월 전에 샀다면|[초단타]+[변동성허용]</t>
        </is>
      </c>
      <c r="B4344" t="inlineStr">
        <is>
          <t>대우건설</t>
        </is>
      </c>
      <c r="C4344" t="inlineStr">
        <is>
          <t>047040</t>
        </is>
      </c>
      <c r="D4344" t="inlineStr">
        <is>
          <t>3개월 전에 샀다면</t>
        </is>
      </c>
      <c r="E4344" t="inlineStr">
        <is>
          <t>[초단타]+[변동성허용]</t>
        </is>
      </c>
      <c r="F4344" t="inlineStr">
        <is>
          <t>[초단타]</t>
        </is>
      </c>
      <c r="G4344" t="inlineStr">
        <is>
          <t>[변동성허용]</t>
        </is>
      </c>
      <c r="H4344" t="n">
        <v>300000</v>
      </c>
      <c r="I4344" t="n">
        <v>8810</v>
      </c>
      <c r="J4344" t="n">
        <v>19560</v>
      </c>
      <c r="K4344" t="n">
        <v>122.02</v>
      </c>
      <c r="L4344" t="n">
        <v>0</v>
      </c>
      <c r="M4344" t="n">
        <v>0</v>
      </c>
      <c r="N4344" t="n">
        <v>0</v>
      </c>
      <c r="O4344" t="n">
        <v>0</v>
      </c>
      <c r="P4344" t="inlineStr">
        <is>
          <t>2026-03-09</t>
        </is>
      </c>
      <c r="Q4344" t="inlineStr">
        <is>
          <t>2026-06-08</t>
        </is>
      </c>
      <c r="R4344" t="inlineStr">
        <is>
          <t>+3%▶70% 익절 / +5%▶20% 익절 / +10%▶10% 익절</t>
        </is>
      </c>
      <c r="S4344" t="inlineStr">
        <is>
          <t>-5%▶50% 손절 / -10%▶30% 손절 / -15%▶20% 손절</t>
        </is>
      </c>
      <c r="T4344" t="inlineStr">
        <is>
          <t>매수 0.0005 / 매도 0.0025 / 슬리피지 0.0007</t>
        </is>
      </c>
    </row>
    <row r="4345">
      <c r="A4345" t="inlineStr">
        <is>
          <t>대우건설|3개월 전에 샀다면|[초단타]+[버티기형]</t>
        </is>
      </c>
      <c r="B4345" t="inlineStr">
        <is>
          <t>대우건설</t>
        </is>
      </c>
      <c r="C4345" t="inlineStr">
        <is>
          <t>047040</t>
        </is>
      </c>
      <c r="D4345" t="inlineStr">
        <is>
          <t>3개월 전에 샀다면</t>
        </is>
      </c>
      <c r="E4345" t="inlineStr">
        <is>
          <t>[초단타]+[버티기형]</t>
        </is>
      </c>
      <c r="F4345" t="inlineStr">
        <is>
          <t>[초단타]</t>
        </is>
      </c>
      <c r="G4345" t="inlineStr">
        <is>
          <t>[버티기형]</t>
        </is>
      </c>
      <c r="H4345" t="n">
        <v>300000</v>
      </c>
      <c r="I4345" t="n">
        <v>8810</v>
      </c>
      <c r="J4345" t="n">
        <v>19560</v>
      </c>
      <c r="K4345" t="n">
        <v>122.02</v>
      </c>
      <c r="L4345" t="n">
        <v>0</v>
      </c>
      <c r="M4345" t="n">
        <v>0</v>
      </c>
      <c r="N4345" t="n">
        <v>0</v>
      </c>
      <c r="O4345" t="n">
        <v>0</v>
      </c>
      <c r="P4345" t="inlineStr">
        <is>
          <t>2026-03-09</t>
        </is>
      </c>
      <c r="Q4345" t="inlineStr">
        <is>
          <t>2026-06-08</t>
        </is>
      </c>
      <c r="R4345" t="inlineStr">
        <is>
          <t>+3%▶70% 익절 / +5%▶20% 익절 / +10%▶10% 익절</t>
        </is>
      </c>
      <c r="S4345" t="inlineStr">
        <is>
          <t>-5%▶40% 손절 / -15%▶30% 손절 / -20%▶30% 손절</t>
        </is>
      </c>
      <c r="T4345" t="inlineStr">
        <is>
          <t>매수 0.0005 / 매도 0.0025 / 슬리피지 0.0007</t>
        </is>
      </c>
    </row>
    <row r="4346">
      <c r="A4346" t="inlineStr">
        <is>
          <t>대우건설|3개월 전에 샀다면|[단기스윙]+[칼손절]</t>
        </is>
      </c>
      <c r="B4346" t="inlineStr">
        <is>
          <t>대우건설</t>
        </is>
      </c>
      <c r="C4346" t="inlineStr">
        <is>
          <t>047040</t>
        </is>
      </c>
      <c r="D4346" t="inlineStr">
        <is>
          <t>3개월 전에 샀다면</t>
        </is>
      </c>
      <c r="E4346" t="inlineStr">
        <is>
          <t>[단기스윙]+[칼손절]</t>
        </is>
      </c>
      <c r="F4346" t="inlineStr">
        <is>
          <t>[단기스윙]</t>
        </is>
      </c>
      <c r="G4346" t="inlineStr">
        <is>
          <t>[칼손절]</t>
        </is>
      </c>
      <c r="H4346" t="n">
        <v>300000</v>
      </c>
      <c r="I4346" t="n">
        <v>8810</v>
      </c>
      <c r="J4346" t="n">
        <v>19560</v>
      </c>
      <c r="K4346" t="n">
        <v>122.02</v>
      </c>
      <c r="L4346" t="n">
        <v>0</v>
      </c>
      <c r="M4346" t="n">
        <v>0</v>
      </c>
      <c r="N4346" t="n">
        <v>0</v>
      </c>
      <c r="O4346" t="n">
        <v>0</v>
      </c>
      <c r="P4346" t="inlineStr">
        <is>
          <t>2026-03-09</t>
        </is>
      </c>
      <c r="Q4346" t="inlineStr">
        <is>
          <t>2026-06-08</t>
        </is>
      </c>
      <c r="R4346" t="inlineStr">
        <is>
          <t>+5%▶60% 익절 / +10%▶30% 익절 / +20%▶10% 익절</t>
        </is>
      </c>
      <c r="S4346" t="inlineStr">
        <is>
          <t>-2%▶80% 손절 / -4%▶10% 손절 / -6%▶10% 손절</t>
        </is>
      </c>
      <c r="T4346" t="inlineStr">
        <is>
          <t>매수 0.0005 / 매도 0.0025 / 슬리피지 0.0007</t>
        </is>
      </c>
    </row>
    <row r="4347">
      <c r="A4347" t="inlineStr">
        <is>
          <t>대우건설|3개월 전에 샀다면|[단기스윙]+[정석방어]</t>
        </is>
      </c>
      <c r="B4347" t="inlineStr">
        <is>
          <t>대우건설</t>
        </is>
      </c>
      <c r="C4347" t="inlineStr">
        <is>
          <t>047040</t>
        </is>
      </c>
      <c r="D4347" t="inlineStr">
        <is>
          <t>3개월 전에 샀다면</t>
        </is>
      </c>
      <c r="E4347" t="inlineStr">
        <is>
          <t>[단기스윙]+[정석방어]</t>
        </is>
      </c>
      <c r="F4347" t="inlineStr">
        <is>
          <t>[단기스윙]</t>
        </is>
      </c>
      <c r="G4347" t="inlineStr">
        <is>
          <t>[정석방어]</t>
        </is>
      </c>
      <c r="H4347" t="n">
        <v>300000</v>
      </c>
      <c r="I4347" t="n">
        <v>8810</v>
      </c>
      <c r="J4347" t="n">
        <v>19560</v>
      </c>
      <c r="K4347" t="n">
        <v>122.02</v>
      </c>
      <c r="L4347" t="n">
        <v>0</v>
      </c>
      <c r="M4347" t="n">
        <v>0</v>
      </c>
      <c r="N4347" t="n">
        <v>0</v>
      </c>
      <c r="O4347" t="n">
        <v>0</v>
      </c>
      <c r="P4347" t="inlineStr">
        <is>
          <t>2026-03-09</t>
        </is>
      </c>
      <c r="Q4347" t="inlineStr">
        <is>
          <t>2026-06-08</t>
        </is>
      </c>
      <c r="R4347" t="inlineStr">
        <is>
          <t>+5%▶60% 익절 / +10%▶30% 익절 / +20%▶10% 익절</t>
        </is>
      </c>
      <c r="S4347" t="inlineStr">
        <is>
          <t>-3%▶70% 손절 / -5%▶20% 손절 / -10%▶10% 손절</t>
        </is>
      </c>
      <c r="T4347" t="inlineStr">
        <is>
          <t>매수 0.0005 / 매도 0.0025 / 슬리피지 0.0007</t>
        </is>
      </c>
    </row>
    <row r="4348">
      <c r="A4348" t="inlineStr">
        <is>
          <t>대우건설|3개월 전에 샀다면|[단기스윙]+[변동성허용]</t>
        </is>
      </c>
      <c r="B4348" t="inlineStr">
        <is>
          <t>대우건설</t>
        </is>
      </c>
      <c r="C4348" t="inlineStr">
        <is>
          <t>047040</t>
        </is>
      </c>
      <c r="D4348" t="inlineStr">
        <is>
          <t>3개월 전에 샀다면</t>
        </is>
      </c>
      <c r="E4348" t="inlineStr">
        <is>
          <t>[단기스윙]+[변동성허용]</t>
        </is>
      </c>
      <c r="F4348" t="inlineStr">
        <is>
          <t>[단기스윙]</t>
        </is>
      </c>
      <c r="G4348" t="inlineStr">
        <is>
          <t>[변동성허용]</t>
        </is>
      </c>
      <c r="H4348" t="n">
        <v>300000</v>
      </c>
      <c r="I4348" t="n">
        <v>8810</v>
      </c>
      <c r="J4348" t="n">
        <v>19560</v>
      </c>
      <c r="K4348" t="n">
        <v>122.02</v>
      </c>
      <c r="L4348" t="n">
        <v>0</v>
      </c>
      <c r="M4348" t="n">
        <v>0</v>
      </c>
      <c r="N4348" t="n">
        <v>0</v>
      </c>
      <c r="O4348" t="n">
        <v>0</v>
      </c>
      <c r="P4348" t="inlineStr">
        <is>
          <t>2026-03-09</t>
        </is>
      </c>
      <c r="Q4348" t="inlineStr">
        <is>
          <t>2026-06-08</t>
        </is>
      </c>
      <c r="R4348" t="inlineStr">
        <is>
          <t>+5%▶60% 익절 / +10%▶30% 익절 / +20%▶10% 익절</t>
        </is>
      </c>
      <c r="S4348" t="inlineStr">
        <is>
          <t>-5%▶50% 손절 / -10%▶30% 손절 / -15%▶20% 손절</t>
        </is>
      </c>
      <c r="T4348" t="inlineStr">
        <is>
          <t>매수 0.0005 / 매도 0.0025 / 슬리피지 0.0007</t>
        </is>
      </c>
    </row>
    <row r="4349">
      <c r="A4349" t="inlineStr">
        <is>
          <t>대우건설|3개월 전에 샀다면|[단기스윙]+[버티기형]</t>
        </is>
      </c>
      <c r="B4349" t="inlineStr">
        <is>
          <t>대우건설</t>
        </is>
      </c>
      <c r="C4349" t="inlineStr">
        <is>
          <t>047040</t>
        </is>
      </c>
      <c r="D4349" t="inlineStr">
        <is>
          <t>3개월 전에 샀다면</t>
        </is>
      </c>
      <c r="E4349" t="inlineStr">
        <is>
          <t>[단기스윙]+[버티기형]</t>
        </is>
      </c>
      <c r="F4349" t="inlineStr">
        <is>
          <t>[단기스윙]</t>
        </is>
      </c>
      <c r="G4349" t="inlineStr">
        <is>
          <t>[버티기형]</t>
        </is>
      </c>
      <c r="H4349" t="n">
        <v>300000</v>
      </c>
      <c r="I4349" t="n">
        <v>8810</v>
      </c>
      <c r="J4349" t="n">
        <v>19560</v>
      </c>
      <c r="K4349" t="n">
        <v>122.02</v>
      </c>
      <c r="L4349" t="n">
        <v>0</v>
      </c>
      <c r="M4349" t="n">
        <v>0</v>
      </c>
      <c r="N4349" t="n">
        <v>0</v>
      </c>
      <c r="O4349" t="n">
        <v>0</v>
      </c>
      <c r="P4349" t="inlineStr">
        <is>
          <t>2026-03-09</t>
        </is>
      </c>
      <c r="Q4349" t="inlineStr">
        <is>
          <t>2026-06-08</t>
        </is>
      </c>
      <c r="R4349" t="inlineStr">
        <is>
          <t>+5%▶60% 익절 / +10%▶30% 익절 / +20%▶10% 익절</t>
        </is>
      </c>
      <c r="S4349" t="inlineStr">
        <is>
          <t>-5%▶40% 손절 / -15%▶30% 손절 / -20%▶30% 손절</t>
        </is>
      </c>
      <c r="T4349" t="inlineStr">
        <is>
          <t>매수 0.0005 / 매도 0.0025 / 슬리피지 0.0007</t>
        </is>
      </c>
    </row>
    <row r="4350">
      <c r="A4350" t="inlineStr">
        <is>
          <t>대우건설|3개월 전에 샀다면|[대표님룰]+[칼손절]</t>
        </is>
      </c>
      <c r="B4350" t="inlineStr">
        <is>
          <t>대우건설</t>
        </is>
      </c>
      <c r="C4350" t="inlineStr">
        <is>
          <t>047040</t>
        </is>
      </c>
      <c r="D4350" t="inlineStr">
        <is>
          <t>3개월 전에 샀다면</t>
        </is>
      </c>
      <c r="E4350" t="inlineStr">
        <is>
          <t>[대표님룰]+[칼손절]</t>
        </is>
      </c>
      <c r="F4350" t="inlineStr">
        <is>
          <t>[대표님룰]</t>
        </is>
      </c>
      <c r="G4350" t="inlineStr">
        <is>
          <t>[칼손절]</t>
        </is>
      </c>
      <c r="H4350" t="n">
        <v>300000</v>
      </c>
      <c r="I4350" t="n">
        <v>8810</v>
      </c>
      <c r="J4350" t="n">
        <v>19560</v>
      </c>
      <c r="K4350" t="n">
        <v>122.02</v>
      </c>
      <c r="L4350" t="n">
        <v>0</v>
      </c>
      <c r="M4350" t="n">
        <v>0</v>
      </c>
      <c r="N4350" t="n">
        <v>0</v>
      </c>
      <c r="O4350" t="n">
        <v>0</v>
      </c>
      <c r="P4350" t="inlineStr">
        <is>
          <t>2026-03-09</t>
        </is>
      </c>
      <c r="Q4350" t="inlineStr">
        <is>
          <t>2026-06-08</t>
        </is>
      </c>
      <c r="R4350" t="inlineStr">
        <is>
          <t>+5%▶60% 익절 / +10%▶30% 익절 / +30%▶10% 익절</t>
        </is>
      </c>
      <c r="S4350" t="inlineStr">
        <is>
          <t>-2%▶80% 손절 / -4%▶10% 손절 / -6%▶10% 손절</t>
        </is>
      </c>
      <c r="T4350" t="inlineStr">
        <is>
          <t>매수 0.0005 / 매도 0.0025 / 슬리피지 0.0007</t>
        </is>
      </c>
    </row>
    <row r="4351">
      <c r="A4351" t="inlineStr">
        <is>
          <t>대우건설|3개월 전에 샀다면|[대표님룰]+[정석방어]</t>
        </is>
      </c>
      <c r="B4351" t="inlineStr">
        <is>
          <t>대우건설</t>
        </is>
      </c>
      <c r="C4351" t="inlineStr">
        <is>
          <t>047040</t>
        </is>
      </c>
      <c r="D4351" t="inlineStr">
        <is>
          <t>3개월 전에 샀다면</t>
        </is>
      </c>
      <c r="E4351" t="inlineStr">
        <is>
          <t>[대표님룰]+[정석방어]</t>
        </is>
      </c>
      <c r="F4351" t="inlineStr">
        <is>
          <t>[대표님룰]</t>
        </is>
      </c>
      <c r="G4351" t="inlineStr">
        <is>
          <t>[정석방어]</t>
        </is>
      </c>
      <c r="H4351" t="n">
        <v>300000</v>
      </c>
      <c r="I4351" t="n">
        <v>8810</v>
      </c>
      <c r="J4351" t="n">
        <v>19560</v>
      </c>
      <c r="K4351" t="n">
        <v>122.02</v>
      </c>
      <c r="L4351" t="n">
        <v>0</v>
      </c>
      <c r="M4351" t="n">
        <v>0</v>
      </c>
      <c r="N4351" t="n">
        <v>0</v>
      </c>
      <c r="O4351" t="n">
        <v>0</v>
      </c>
      <c r="P4351" t="inlineStr">
        <is>
          <t>2026-03-09</t>
        </is>
      </c>
      <c r="Q4351" t="inlineStr">
        <is>
          <t>2026-06-08</t>
        </is>
      </c>
      <c r="R4351" t="inlineStr">
        <is>
          <t>+5%▶60% 익절 / +10%▶30% 익절 / +30%▶10% 익절</t>
        </is>
      </c>
      <c r="S4351" t="inlineStr">
        <is>
          <t>-3%▶70% 손절 / -5%▶20% 손절 / -10%▶10% 손절</t>
        </is>
      </c>
      <c r="T4351" t="inlineStr">
        <is>
          <t>매수 0.0005 / 매도 0.0025 / 슬리피지 0.0007</t>
        </is>
      </c>
    </row>
    <row r="4352">
      <c r="A4352" t="inlineStr">
        <is>
          <t>대우건설|3개월 전에 샀다면|[대표님룰]+[변동성허용]</t>
        </is>
      </c>
      <c r="B4352" t="inlineStr">
        <is>
          <t>대우건설</t>
        </is>
      </c>
      <c r="C4352" t="inlineStr">
        <is>
          <t>047040</t>
        </is>
      </c>
      <c r="D4352" t="inlineStr">
        <is>
          <t>3개월 전에 샀다면</t>
        </is>
      </c>
      <c r="E4352" t="inlineStr">
        <is>
          <t>[대표님룰]+[변동성허용]</t>
        </is>
      </c>
      <c r="F4352" t="inlineStr">
        <is>
          <t>[대표님룰]</t>
        </is>
      </c>
      <c r="G4352" t="inlineStr">
        <is>
          <t>[변동성허용]</t>
        </is>
      </c>
      <c r="H4352" t="n">
        <v>300000</v>
      </c>
      <c r="I4352" t="n">
        <v>8810</v>
      </c>
      <c r="J4352" t="n">
        <v>19560</v>
      </c>
      <c r="K4352" t="n">
        <v>122.02</v>
      </c>
      <c r="L4352" t="n">
        <v>0</v>
      </c>
      <c r="M4352" t="n">
        <v>0</v>
      </c>
      <c r="N4352" t="n">
        <v>0</v>
      </c>
      <c r="O4352" t="n">
        <v>0</v>
      </c>
      <c r="P4352" t="inlineStr">
        <is>
          <t>2026-03-09</t>
        </is>
      </c>
      <c r="Q4352" t="inlineStr">
        <is>
          <t>2026-06-08</t>
        </is>
      </c>
      <c r="R4352" t="inlineStr">
        <is>
          <t>+5%▶60% 익절 / +10%▶30% 익절 / +30%▶10% 익절</t>
        </is>
      </c>
      <c r="S4352" t="inlineStr">
        <is>
          <t>-5%▶50% 손절 / -10%▶30% 손절 / -15%▶20% 손절</t>
        </is>
      </c>
      <c r="T4352" t="inlineStr">
        <is>
          <t>매수 0.0005 / 매도 0.0025 / 슬리피지 0.0007</t>
        </is>
      </c>
    </row>
    <row r="4353">
      <c r="A4353" t="inlineStr">
        <is>
          <t>대우건설|3개월 전에 샀다면|[대표님룰]+[버티기형]</t>
        </is>
      </c>
      <c r="B4353" t="inlineStr">
        <is>
          <t>대우건설</t>
        </is>
      </c>
      <c r="C4353" t="inlineStr">
        <is>
          <t>047040</t>
        </is>
      </c>
      <c r="D4353" t="inlineStr">
        <is>
          <t>3개월 전에 샀다면</t>
        </is>
      </c>
      <c r="E4353" t="inlineStr">
        <is>
          <t>[대표님룰]+[버티기형]</t>
        </is>
      </c>
      <c r="F4353" t="inlineStr">
        <is>
          <t>[대표님룰]</t>
        </is>
      </c>
      <c r="G4353" t="inlineStr">
        <is>
          <t>[버티기형]</t>
        </is>
      </c>
      <c r="H4353" t="n">
        <v>300000</v>
      </c>
      <c r="I4353" t="n">
        <v>8810</v>
      </c>
      <c r="J4353" t="n">
        <v>19560</v>
      </c>
      <c r="K4353" t="n">
        <v>122.02</v>
      </c>
      <c r="L4353" t="n">
        <v>0</v>
      </c>
      <c r="M4353" t="n">
        <v>0</v>
      </c>
      <c r="N4353" t="n">
        <v>0</v>
      </c>
      <c r="O4353" t="n">
        <v>0</v>
      </c>
      <c r="P4353" t="inlineStr">
        <is>
          <t>2026-03-09</t>
        </is>
      </c>
      <c r="Q4353" t="inlineStr">
        <is>
          <t>2026-06-08</t>
        </is>
      </c>
      <c r="R4353" t="inlineStr">
        <is>
          <t>+5%▶60% 익절 / +10%▶30% 익절 / +30%▶10% 익절</t>
        </is>
      </c>
      <c r="S4353" t="inlineStr">
        <is>
          <t>-5%▶40% 손절 / -15%▶30% 손절 / -20%▶30% 손절</t>
        </is>
      </c>
      <c r="T4353" t="inlineStr">
        <is>
          <t>매수 0.0005 / 매도 0.0025 / 슬리피지 0.0007</t>
        </is>
      </c>
    </row>
    <row r="4354">
      <c r="A4354" t="inlineStr">
        <is>
          <t>대우건설|3개월 전에 샀다면|[중기추세]+[칼손절]</t>
        </is>
      </c>
      <c r="B4354" t="inlineStr">
        <is>
          <t>대우건설</t>
        </is>
      </c>
      <c r="C4354" t="inlineStr">
        <is>
          <t>047040</t>
        </is>
      </c>
      <c r="D4354" t="inlineStr">
        <is>
          <t>3개월 전에 샀다면</t>
        </is>
      </c>
      <c r="E4354" t="inlineStr">
        <is>
          <t>[중기추세]+[칼손절]</t>
        </is>
      </c>
      <c r="F4354" t="inlineStr">
        <is>
          <t>[중기추세]</t>
        </is>
      </c>
      <c r="G4354" t="inlineStr">
        <is>
          <t>[칼손절]</t>
        </is>
      </c>
      <c r="H4354" t="n">
        <v>300000</v>
      </c>
      <c r="I4354" t="n">
        <v>8810</v>
      </c>
      <c r="J4354" t="n">
        <v>19560</v>
      </c>
      <c r="K4354" t="n">
        <v>122.02</v>
      </c>
      <c r="L4354" t="n">
        <v>0</v>
      </c>
      <c r="M4354" t="n">
        <v>0</v>
      </c>
      <c r="N4354" t="n">
        <v>0</v>
      </c>
      <c r="O4354" t="n">
        <v>0</v>
      </c>
      <c r="P4354" t="inlineStr">
        <is>
          <t>2026-03-09</t>
        </is>
      </c>
      <c r="Q4354" t="inlineStr">
        <is>
          <t>2026-06-08</t>
        </is>
      </c>
      <c r="R4354" t="inlineStr">
        <is>
          <t>+10%▶50% 익절 / +20%▶30% 익절 / +30%▶20% 익절</t>
        </is>
      </c>
      <c r="S4354" t="inlineStr">
        <is>
          <t>-2%▶80% 손절 / -4%▶10% 손절 / -6%▶10% 손절</t>
        </is>
      </c>
      <c r="T4354" t="inlineStr">
        <is>
          <t>매수 0.0005 / 매도 0.0025 / 슬리피지 0.0007</t>
        </is>
      </c>
    </row>
    <row r="4355">
      <c r="A4355" t="inlineStr">
        <is>
          <t>대우건설|3개월 전에 샀다면|[중기추세]+[정석방어]</t>
        </is>
      </c>
      <c r="B4355" t="inlineStr">
        <is>
          <t>대우건설</t>
        </is>
      </c>
      <c r="C4355" t="inlineStr">
        <is>
          <t>047040</t>
        </is>
      </c>
      <c r="D4355" t="inlineStr">
        <is>
          <t>3개월 전에 샀다면</t>
        </is>
      </c>
      <c r="E4355" t="inlineStr">
        <is>
          <t>[중기추세]+[정석방어]</t>
        </is>
      </c>
      <c r="F4355" t="inlineStr">
        <is>
          <t>[중기추세]</t>
        </is>
      </c>
      <c r="G4355" t="inlineStr">
        <is>
          <t>[정석방어]</t>
        </is>
      </c>
      <c r="H4355" t="n">
        <v>300000</v>
      </c>
      <c r="I4355" t="n">
        <v>8810</v>
      </c>
      <c r="J4355" t="n">
        <v>19560</v>
      </c>
      <c r="K4355" t="n">
        <v>122.02</v>
      </c>
      <c r="L4355" t="n">
        <v>0</v>
      </c>
      <c r="M4355" t="n">
        <v>0</v>
      </c>
      <c r="N4355" t="n">
        <v>0</v>
      </c>
      <c r="O4355" t="n">
        <v>0</v>
      </c>
      <c r="P4355" t="inlineStr">
        <is>
          <t>2026-03-09</t>
        </is>
      </c>
      <c r="Q4355" t="inlineStr">
        <is>
          <t>2026-06-08</t>
        </is>
      </c>
      <c r="R4355" t="inlineStr">
        <is>
          <t>+10%▶50% 익절 / +20%▶30% 익절 / +30%▶20% 익절</t>
        </is>
      </c>
      <c r="S4355" t="inlineStr">
        <is>
          <t>-3%▶70% 손절 / -5%▶20% 손절 / -10%▶10% 손절</t>
        </is>
      </c>
      <c r="T4355" t="inlineStr">
        <is>
          <t>매수 0.0005 / 매도 0.0025 / 슬리피지 0.0007</t>
        </is>
      </c>
    </row>
    <row r="4356">
      <c r="A4356" t="inlineStr">
        <is>
          <t>대우건설|3개월 전에 샀다면|[중기추세]+[변동성허용]</t>
        </is>
      </c>
      <c r="B4356" t="inlineStr">
        <is>
          <t>대우건설</t>
        </is>
      </c>
      <c r="C4356" t="inlineStr">
        <is>
          <t>047040</t>
        </is>
      </c>
      <c r="D4356" t="inlineStr">
        <is>
          <t>3개월 전에 샀다면</t>
        </is>
      </c>
      <c r="E4356" t="inlineStr">
        <is>
          <t>[중기추세]+[변동성허용]</t>
        </is>
      </c>
      <c r="F4356" t="inlineStr">
        <is>
          <t>[중기추세]</t>
        </is>
      </c>
      <c r="G4356" t="inlineStr">
        <is>
          <t>[변동성허용]</t>
        </is>
      </c>
      <c r="H4356" t="n">
        <v>300000</v>
      </c>
      <c r="I4356" t="n">
        <v>8810</v>
      </c>
      <c r="J4356" t="n">
        <v>19560</v>
      </c>
      <c r="K4356" t="n">
        <v>122.02</v>
      </c>
      <c r="L4356" t="n">
        <v>0</v>
      </c>
      <c r="M4356" t="n">
        <v>0</v>
      </c>
      <c r="N4356" t="n">
        <v>0</v>
      </c>
      <c r="O4356" t="n">
        <v>0</v>
      </c>
      <c r="P4356" t="inlineStr">
        <is>
          <t>2026-03-09</t>
        </is>
      </c>
      <c r="Q4356" t="inlineStr">
        <is>
          <t>2026-06-08</t>
        </is>
      </c>
      <c r="R4356" t="inlineStr">
        <is>
          <t>+10%▶50% 익절 / +20%▶30% 익절 / +30%▶20% 익절</t>
        </is>
      </c>
      <c r="S4356" t="inlineStr">
        <is>
          <t>-5%▶50% 손절 / -10%▶30% 손절 / -15%▶20% 손절</t>
        </is>
      </c>
      <c r="T4356" t="inlineStr">
        <is>
          <t>매수 0.0005 / 매도 0.0025 / 슬리피지 0.0007</t>
        </is>
      </c>
    </row>
    <row r="4357">
      <c r="A4357" t="inlineStr">
        <is>
          <t>대우건설|3개월 전에 샀다면|[중기추세]+[버티기형]</t>
        </is>
      </c>
      <c r="B4357" t="inlineStr">
        <is>
          <t>대우건설</t>
        </is>
      </c>
      <c r="C4357" t="inlineStr">
        <is>
          <t>047040</t>
        </is>
      </c>
      <c r="D4357" t="inlineStr">
        <is>
          <t>3개월 전에 샀다면</t>
        </is>
      </c>
      <c r="E4357" t="inlineStr">
        <is>
          <t>[중기추세]+[버티기형]</t>
        </is>
      </c>
      <c r="F4357" t="inlineStr">
        <is>
          <t>[중기추세]</t>
        </is>
      </c>
      <c r="G4357" t="inlineStr">
        <is>
          <t>[버티기형]</t>
        </is>
      </c>
      <c r="H4357" t="n">
        <v>300000</v>
      </c>
      <c r="I4357" t="n">
        <v>8810</v>
      </c>
      <c r="J4357" t="n">
        <v>19560</v>
      </c>
      <c r="K4357" t="n">
        <v>122.02</v>
      </c>
      <c r="L4357" t="n">
        <v>0</v>
      </c>
      <c r="M4357" t="n">
        <v>0</v>
      </c>
      <c r="N4357" t="n">
        <v>0</v>
      </c>
      <c r="O4357" t="n">
        <v>0</v>
      </c>
      <c r="P4357" t="inlineStr">
        <is>
          <t>2026-03-09</t>
        </is>
      </c>
      <c r="Q4357" t="inlineStr">
        <is>
          <t>2026-06-08</t>
        </is>
      </c>
      <c r="R4357" t="inlineStr">
        <is>
          <t>+10%▶50% 익절 / +20%▶30% 익절 / +30%▶20% 익절</t>
        </is>
      </c>
      <c r="S4357" t="inlineStr">
        <is>
          <t>-5%▶40% 손절 / -15%▶30% 손절 / -20%▶30% 손절</t>
        </is>
      </c>
      <c r="T4357" t="inlineStr">
        <is>
          <t>매수 0.0005 / 매도 0.0025 / 슬리피지 0.0007</t>
        </is>
      </c>
    </row>
    <row r="4358">
      <c r="A4358" t="inlineStr">
        <is>
          <t>대우건설|3개월 전에 샀다면|[수익극대화]+[칼손절]</t>
        </is>
      </c>
      <c r="B4358" t="inlineStr">
        <is>
          <t>대우건설</t>
        </is>
      </c>
      <c r="C4358" t="inlineStr">
        <is>
          <t>047040</t>
        </is>
      </c>
      <c r="D4358" t="inlineStr">
        <is>
          <t>3개월 전에 샀다면</t>
        </is>
      </c>
      <c r="E4358" t="inlineStr">
        <is>
          <t>[수익극대화]+[칼손절]</t>
        </is>
      </c>
      <c r="F4358" t="inlineStr">
        <is>
          <t>[수익극대화]</t>
        </is>
      </c>
      <c r="G4358" t="inlineStr">
        <is>
          <t>[칼손절]</t>
        </is>
      </c>
      <c r="H4358" t="n">
        <v>300000</v>
      </c>
      <c r="I4358" t="n">
        <v>8810</v>
      </c>
      <c r="J4358" t="n">
        <v>19560</v>
      </c>
      <c r="K4358" t="n">
        <v>122.02</v>
      </c>
      <c r="L4358" t="n">
        <v>0</v>
      </c>
      <c r="M4358" t="n">
        <v>0</v>
      </c>
      <c r="N4358" t="n">
        <v>0</v>
      </c>
      <c r="O4358" t="n">
        <v>0</v>
      </c>
      <c r="P4358" t="inlineStr">
        <is>
          <t>2026-03-09</t>
        </is>
      </c>
      <c r="Q4358" t="inlineStr">
        <is>
          <t>2026-06-08</t>
        </is>
      </c>
      <c r="R4358" t="inlineStr">
        <is>
          <t>+10%▶40% 익절 / +20%▶30% 익절 / +40%▶30% 익절</t>
        </is>
      </c>
      <c r="S4358" t="inlineStr">
        <is>
          <t>-2%▶80% 손절 / -4%▶10% 손절 / -6%▶10% 손절</t>
        </is>
      </c>
      <c r="T4358" t="inlineStr">
        <is>
          <t>매수 0.0005 / 매도 0.0025 / 슬리피지 0.0007</t>
        </is>
      </c>
    </row>
    <row r="4359">
      <c r="A4359" t="inlineStr">
        <is>
          <t>대우건설|3개월 전에 샀다면|[수익극대화]+[정석방어]</t>
        </is>
      </c>
      <c r="B4359" t="inlineStr">
        <is>
          <t>대우건설</t>
        </is>
      </c>
      <c r="C4359" t="inlineStr">
        <is>
          <t>047040</t>
        </is>
      </c>
      <c r="D4359" t="inlineStr">
        <is>
          <t>3개월 전에 샀다면</t>
        </is>
      </c>
      <c r="E4359" t="inlineStr">
        <is>
          <t>[수익극대화]+[정석방어]</t>
        </is>
      </c>
      <c r="F4359" t="inlineStr">
        <is>
          <t>[수익극대화]</t>
        </is>
      </c>
      <c r="G4359" t="inlineStr">
        <is>
          <t>[정석방어]</t>
        </is>
      </c>
      <c r="H4359" t="n">
        <v>300000</v>
      </c>
      <c r="I4359" t="n">
        <v>8810</v>
      </c>
      <c r="J4359" t="n">
        <v>19560</v>
      </c>
      <c r="K4359" t="n">
        <v>122.02</v>
      </c>
      <c r="L4359" t="n">
        <v>0</v>
      </c>
      <c r="M4359" t="n">
        <v>0</v>
      </c>
      <c r="N4359" t="n">
        <v>0</v>
      </c>
      <c r="O4359" t="n">
        <v>0</v>
      </c>
      <c r="P4359" t="inlineStr">
        <is>
          <t>2026-03-09</t>
        </is>
      </c>
      <c r="Q4359" t="inlineStr">
        <is>
          <t>2026-06-08</t>
        </is>
      </c>
      <c r="R4359" t="inlineStr">
        <is>
          <t>+10%▶40% 익절 / +20%▶30% 익절 / +40%▶30% 익절</t>
        </is>
      </c>
      <c r="S4359" t="inlineStr">
        <is>
          <t>-3%▶70% 손절 / -5%▶20% 손절 / -10%▶10% 손절</t>
        </is>
      </c>
      <c r="T4359" t="inlineStr">
        <is>
          <t>매수 0.0005 / 매도 0.0025 / 슬리피지 0.0007</t>
        </is>
      </c>
    </row>
    <row r="4360">
      <c r="A4360" t="inlineStr">
        <is>
          <t>대우건설|3개월 전에 샀다면|[수익극대화]+[변동성허용]</t>
        </is>
      </c>
      <c r="B4360" t="inlineStr">
        <is>
          <t>대우건설</t>
        </is>
      </c>
      <c r="C4360" t="inlineStr">
        <is>
          <t>047040</t>
        </is>
      </c>
      <c r="D4360" t="inlineStr">
        <is>
          <t>3개월 전에 샀다면</t>
        </is>
      </c>
      <c r="E4360" t="inlineStr">
        <is>
          <t>[수익극대화]+[변동성허용]</t>
        </is>
      </c>
      <c r="F4360" t="inlineStr">
        <is>
          <t>[수익극대화]</t>
        </is>
      </c>
      <c r="G4360" t="inlineStr">
        <is>
          <t>[변동성허용]</t>
        </is>
      </c>
      <c r="H4360" t="n">
        <v>300000</v>
      </c>
      <c r="I4360" t="n">
        <v>8810</v>
      </c>
      <c r="J4360" t="n">
        <v>19560</v>
      </c>
      <c r="K4360" t="n">
        <v>122.02</v>
      </c>
      <c r="L4360" t="n">
        <v>0</v>
      </c>
      <c r="M4360" t="n">
        <v>0</v>
      </c>
      <c r="N4360" t="n">
        <v>0</v>
      </c>
      <c r="O4360" t="n">
        <v>0</v>
      </c>
      <c r="P4360" t="inlineStr">
        <is>
          <t>2026-03-09</t>
        </is>
      </c>
      <c r="Q4360" t="inlineStr">
        <is>
          <t>2026-06-08</t>
        </is>
      </c>
      <c r="R4360" t="inlineStr">
        <is>
          <t>+10%▶40% 익절 / +20%▶30% 익절 / +40%▶30% 익절</t>
        </is>
      </c>
      <c r="S4360" t="inlineStr">
        <is>
          <t>-5%▶50% 손절 / -10%▶30% 손절 / -15%▶20% 손절</t>
        </is>
      </c>
      <c r="T4360" t="inlineStr">
        <is>
          <t>매수 0.0005 / 매도 0.0025 / 슬리피지 0.0007</t>
        </is>
      </c>
    </row>
    <row r="4361">
      <c r="A4361" t="inlineStr">
        <is>
          <t>대우건설|3개월 전에 샀다면|[수익극대화]+[버티기형]</t>
        </is>
      </c>
      <c r="B4361" t="inlineStr">
        <is>
          <t>대우건설</t>
        </is>
      </c>
      <c r="C4361" t="inlineStr">
        <is>
          <t>047040</t>
        </is>
      </c>
      <c r="D4361" t="inlineStr">
        <is>
          <t>3개월 전에 샀다면</t>
        </is>
      </c>
      <c r="E4361" t="inlineStr">
        <is>
          <t>[수익극대화]+[버티기형]</t>
        </is>
      </c>
      <c r="F4361" t="inlineStr">
        <is>
          <t>[수익극대화]</t>
        </is>
      </c>
      <c r="G4361" t="inlineStr">
        <is>
          <t>[버티기형]</t>
        </is>
      </c>
      <c r="H4361" t="n">
        <v>300000</v>
      </c>
      <c r="I4361" t="n">
        <v>8810</v>
      </c>
      <c r="J4361" t="n">
        <v>19560</v>
      </c>
      <c r="K4361" t="n">
        <v>122.02</v>
      </c>
      <c r="L4361" t="n">
        <v>0</v>
      </c>
      <c r="M4361" t="n">
        <v>0</v>
      </c>
      <c r="N4361" t="n">
        <v>0</v>
      </c>
      <c r="O4361" t="n">
        <v>0</v>
      </c>
      <c r="P4361" t="inlineStr">
        <is>
          <t>2026-03-09</t>
        </is>
      </c>
      <c r="Q4361" t="inlineStr">
        <is>
          <t>2026-06-08</t>
        </is>
      </c>
      <c r="R4361" t="inlineStr">
        <is>
          <t>+10%▶40% 익절 / +20%▶30% 익절 / +40%▶30% 익절</t>
        </is>
      </c>
      <c r="S4361" t="inlineStr">
        <is>
          <t>-5%▶40% 손절 / -15%▶30% 손절 / -20%▶30% 손절</t>
        </is>
      </c>
      <c r="T4361" t="inlineStr">
        <is>
          <t>매수 0.0005 / 매도 0.0025 / 슬리피지 0.0007</t>
        </is>
      </c>
    </row>
    <row r="4362">
      <c r="A4362" t="inlineStr">
        <is>
          <t>대우건설|6개월 전에 샀다면|[초단타]+[칼손절]</t>
        </is>
      </c>
      <c r="B4362" t="inlineStr">
        <is>
          <t>대우건설</t>
        </is>
      </c>
      <c r="C4362" t="inlineStr">
        <is>
          <t>047040</t>
        </is>
      </c>
      <c r="D4362" t="inlineStr">
        <is>
          <t>6개월 전에 샀다면</t>
        </is>
      </c>
      <c r="E4362" t="inlineStr">
        <is>
          <t>[초단타]+[칼손절]</t>
        </is>
      </c>
      <c r="F4362" t="inlineStr">
        <is>
          <t>[초단타]</t>
        </is>
      </c>
      <c r="G4362" t="inlineStr">
        <is>
          <t>[칼손절]</t>
        </is>
      </c>
      <c r="H4362" t="n">
        <v>300000</v>
      </c>
      <c r="I4362" t="n">
        <v>3705</v>
      </c>
      <c r="J4362" t="n">
        <v>19560</v>
      </c>
      <c r="K4362" t="n">
        <v>427.94</v>
      </c>
      <c r="L4362" t="n">
        <v>0</v>
      </c>
      <c r="M4362" t="n">
        <v>0</v>
      </c>
      <c r="N4362" t="n">
        <v>0</v>
      </c>
      <c r="O4362" t="n">
        <v>0</v>
      </c>
      <c r="P4362" t="inlineStr">
        <is>
          <t>2025-12-08</t>
        </is>
      </c>
      <c r="Q4362" t="inlineStr">
        <is>
          <t>2026-06-08</t>
        </is>
      </c>
      <c r="R4362" t="inlineStr">
        <is>
          <t>+3%▶70% 익절 / +5%▶20% 익절 / +10%▶10% 익절</t>
        </is>
      </c>
      <c r="S4362" t="inlineStr">
        <is>
          <t>-2%▶80% 손절 / -4%▶10% 손절 / -6%▶10% 손절</t>
        </is>
      </c>
      <c r="T4362" t="inlineStr">
        <is>
          <t>매수 0.0005 / 매도 0.0025 / 슬리피지 0.0007</t>
        </is>
      </c>
    </row>
    <row r="4363">
      <c r="A4363" t="inlineStr">
        <is>
          <t>대우건설|6개월 전에 샀다면|[초단타]+[정석방어]</t>
        </is>
      </c>
      <c r="B4363" t="inlineStr">
        <is>
          <t>대우건설</t>
        </is>
      </c>
      <c r="C4363" t="inlineStr">
        <is>
          <t>047040</t>
        </is>
      </c>
      <c r="D4363" t="inlineStr">
        <is>
          <t>6개월 전에 샀다면</t>
        </is>
      </c>
      <c r="E4363" t="inlineStr">
        <is>
          <t>[초단타]+[정석방어]</t>
        </is>
      </c>
      <c r="F4363" t="inlineStr">
        <is>
          <t>[초단타]</t>
        </is>
      </c>
      <c r="G4363" t="inlineStr">
        <is>
          <t>[정석방어]</t>
        </is>
      </c>
      <c r="H4363" t="n">
        <v>300000</v>
      </c>
      <c r="I4363" t="n">
        <v>3705</v>
      </c>
      <c r="J4363" t="n">
        <v>19560</v>
      </c>
      <c r="K4363" t="n">
        <v>427.94</v>
      </c>
      <c r="L4363" t="n">
        <v>0</v>
      </c>
      <c r="M4363" t="n">
        <v>0</v>
      </c>
      <c r="N4363" t="n">
        <v>0</v>
      </c>
      <c r="O4363" t="n">
        <v>0</v>
      </c>
      <c r="P4363" t="inlineStr">
        <is>
          <t>2025-12-08</t>
        </is>
      </c>
      <c r="Q4363" t="inlineStr">
        <is>
          <t>2026-06-08</t>
        </is>
      </c>
      <c r="R4363" t="inlineStr">
        <is>
          <t>+3%▶70% 익절 / +5%▶20% 익절 / +10%▶10% 익절</t>
        </is>
      </c>
      <c r="S4363" t="inlineStr">
        <is>
          <t>-3%▶70% 손절 / -5%▶20% 손절 / -10%▶10% 손절</t>
        </is>
      </c>
      <c r="T4363" t="inlineStr">
        <is>
          <t>매수 0.0005 / 매도 0.0025 / 슬리피지 0.0007</t>
        </is>
      </c>
    </row>
    <row r="4364">
      <c r="A4364" t="inlineStr">
        <is>
          <t>대우건설|6개월 전에 샀다면|[초단타]+[변동성허용]</t>
        </is>
      </c>
      <c r="B4364" t="inlineStr">
        <is>
          <t>대우건설</t>
        </is>
      </c>
      <c r="C4364" t="inlineStr">
        <is>
          <t>047040</t>
        </is>
      </c>
      <c r="D4364" t="inlineStr">
        <is>
          <t>6개월 전에 샀다면</t>
        </is>
      </c>
      <c r="E4364" t="inlineStr">
        <is>
          <t>[초단타]+[변동성허용]</t>
        </is>
      </c>
      <c r="F4364" t="inlineStr">
        <is>
          <t>[초단타]</t>
        </is>
      </c>
      <c r="G4364" t="inlineStr">
        <is>
          <t>[변동성허용]</t>
        </is>
      </c>
      <c r="H4364" t="n">
        <v>300000</v>
      </c>
      <c r="I4364" t="n">
        <v>3705</v>
      </c>
      <c r="J4364" t="n">
        <v>19560</v>
      </c>
      <c r="K4364" t="n">
        <v>427.94</v>
      </c>
      <c r="L4364" t="n">
        <v>0</v>
      </c>
      <c r="M4364" t="n">
        <v>0</v>
      </c>
      <c r="N4364" t="n">
        <v>0</v>
      </c>
      <c r="O4364" t="n">
        <v>0</v>
      </c>
      <c r="P4364" t="inlineStr">
        <is>
          <t>2025-12-08</t>
        </is>
      </c>
      <c r="Q4364" t="inlineStr">
        <is>
          <t>2026-06-08</t>
        </is>
      </c>
      <c r="R4364" t="inlineStr">
        <is>
          <t>+3%▶70% 익절 / +5%▶20% 익절 / +10%▶10% 익절</t>
        </is>
      </c>
      <c r="S4364" t="inlineStr">
        <is>
          <t>-5%▶50% 손절 / -10%▶30% 손절 / -15%▶20% 손절</t>
        </is>
      </c>
      <c r="T4364" t="inlineStr">
        <is>
          <t>매수 0.0005 / 매도 0.0025 / 슬리피지 0.0007</t>
        </is>
      </c>
    </row>
    <row r="4365">
      <c r="A4365" t="inlineStr">
        <is>
          <t>대우건설|6개월 전에 샀다면|[초단타]+[버티기형]</t>
        </is>
      </c>
      <c r="B4365" t="inlineStr">
        <is>
          <t>대우건설</t>
        </is>
      </c>
      <c r="C4365" t="inlineStr">
        <is>
          <t>047040</t>
        </is>
      </c>
      <c r="D4365" t="inlineStr">
        <is>
          <t>6개월 전에 샀다면</t>
        </is>
      </c>
      <c r="E4365" t="inlineStr">
        <is>
          <t>[초단타]+[버티기형]</t>
        </is>
      </c>
      <c r="F4365" t="inlineStr">
        <is>
          <t>[초단타]</t>
        </is>
      </c>
      <c r="G4365" t="inlineStr">
        <is>
          <t>[버티기형]</t>
        </is>
      </c>
      <c r="H4365" t="n">
        <v>300000</v>
      </c>
      <c r="I4365" t="n">
        <v>3705</v>
      </c>
      <c r="J4365" t="n">
        <v>19560</v>
      </c>
      <c r="K4365" t="n">
        <v>427.94</v>
      </c>
      <c r="L4365" t="n">
        <v>0</v>
      </c>
      <c r="M4365" t="n">
        <v>0</v>
      </c>
      <c r="N4365" t="n">
        <v>0</v>
      </c>
      <c r="O4365" t="n">
        <v>0</v>
      </c>
      <c r="P4365" t="inlineStr">
        <is>
          <t>2025-12-08</t>
        </is>
      </c>
      <c r="Q4365" t="inlineStr">
        <is>
          <t>2026-06-08</t>
        </is>
      </c>
      <c r="R4365" t="inlineStr">
        <is>
          <t>+3%▶70% 익절 / +5%▶20% 익절 / +10%▶10% 익절</t>
        </is>
      </c>
      <c r="S4365" t="inlineStr">
        <is>
          <t>-5%▶40% 손절 / -15%▶30% 손절 / -20%▶30% 손절</t>
        </is>
      </c>
      <c r="T4365" t="inlineStr">
        <is>
          <t>매수 0.0005 / 매도 0.0025 / 슬리피지 0.0007</t>
        </is>
      </c>
    </row>
    <row r="4366">
      <c r="A4366" t="inlineStr">
        <is>
          <t>대우건설|6개월 전에 샀다면|[단기스윙]+[칼손절]</t>
        </is>
      </c>
      <c r="B4366" t="inlineStr">
        <is>
          <t>대우건설</t>
        </is>
      </c>
      <c r="C4366" t="inlineStr">
        <is>
          <t>047040</t>
        </is>
      </c>
      <c r="D4366" t="inlineStr">
        <is>
          <t>6개월 전에 샀다면</t>
        </is>
      </c>
      <c r="E4366" t="inlineStr">
        <is>
          <t>[단기스윙]+[칼손절]</t>
        </is>
      </c>
      <c r="F4366" t="inlineStr">
        <is>
          <t>[단기스윙]</t>
        </is>
      </c>
      <c r="G4366" t="inlineStr">
        <is>
          <t>[칼손절]</t>
        </is>
      </c>
      <c r="H4366" t="n">
        <v>300000</v>
      </c>
      <c r="I4366" t="n">
        <v>3705</v>
      </c>
      <c r="J4366" t="n">
        <v>19560</v>
      </c>
      <c r="K4366" t="n">
        <v>427.94</v>
      </c>
      <c r="L4366" t="n">
        <v>0</v>
      </c>
      <c r="M4366" t="n">
        <v>0</v>
      </c>
      <c r="N4366" t="n">
        <v>0</v>
      </c>
      <c r="O4366" t="n">
        <v>0</v>
      </c>
      <c r="P4366" t="inlineStr">
        <is>
          <t>2025-12-08</t>
        </is>
      </c>
      <c r="Q4366" t="inlineStr">
        <is>
          <t>2026-06-08</t>
        </is>
      </c>
      <c r="R4366" t="inlineStr">
        <is>
          <t>+5%▶60% 익절 / +10%▶30% 익절 / +20%▶10% 익절</t>
        </is>
      </c>
      <c r="S4366" t="inlineStr">
        <is>
          <t>-2%▶80% 손절 / -4%▶10% 손절 / -6%▶10% 손절</t>
        </is>
      </c>
      <c r="T4366" t="inlineStr">
        <is>
          <t>매수 0.0005 / 매도 0.0025 / 슬리피지 0.0007</t>
        </is>
      </c>
    </row>
    <row r="4367">
      <c r="A4367" t="inlineStr">
        <is>
          <t>대우건설|6개월 전에 샀다면|[단기스윙]+[정석방어]</t>
        </is>
      </c>
      <c r="B4367" t="inlineStr">
        <is>
          <t>대우건설</t>
        </is>
      </c>
      <c r="C4367" t="inlineStr">
        <is>
          <t>047040</t>
        </is>
      </c>
      <c r="D4367" t="inlineStr">
        <is>
          <t>6개월 전에 샀다면</t>
        </is>
      </c>
      <c r="E4367" t="inlineStr">
        <is>
          <t>[단기스윙]+[정석방어]</t>
        </is>
      </c>
      <c r="F4367" t="inlineStr">
        <is>
          <t>[단기스윙]</t>
        </is>
      </c>
      <c r="G4367" t="inlineStr">
        <is>
          <t>[정석방어]</t>
        </is>
      </c>
      <c r="H4367" t="n">
        <v>300000</v>
      </c>
      <c r="I4367" t="n">
        <v>3705</v>
      </c>
      <c r="J4367" t="n">
        <v>19560</v>
      </c>
      <c r="K4367" t="n">
        <v>427.94</v>
      </c>
      <c r="L4367" t="n">
        <v>0</v>
      </c>
      <c r="M4367" t="n">
        <v>0</v>
      </c>
      <c r="N4367" t="n">
        <v>0</v>
      </c>
      <c r="O4367" t="n">
        <v>0</v>
      </c>
      <c r="P4367" t="inlineStr">
        <is>
          <t>2025-12-08</t>
        </is>
      </c>
      <c r="Q4367" t="inlineStr">
        <is>
          <t>2026-06-08</t>
        </is>
      </c>
      <c r="R4367" t="inlineStr">
        <is>
          <t>+5%▶60% 익절 / +10%▶30% 익절 / +20%▶10% 익절</t>
        </is>
      </c>
      <c r="S4367" t="inlineStr">
        <is>
          <t>-3%▶70% 손절 / -5%▶20% 손절 / -10%▶10% 손절</t>
        </is>
      </c>
      <c r="T4367" t="inlineStr">
        <is>
          <t>매수 0.0005 / 매도 0.0025 / 슬리피지 0.0007</t>
        </is>
      </c>
    </row>
    <row r="4368">
      <c r="A4368" t="inlineStr">
        <is>
          <t>대우건설|6개월 전에 샀다면|[단기스윙]+[변동성허용]</t>
        </is>
      </c>
      <c r="B4368" t="inlineStr">
        <is>
          <t>대우건설</t>
        </is>
      </c>
      <c r="C4368" t="inlineStr">
        <is>
          <t>047040</t>
        </is>
      </c>
      <c r="D4368" t="inlineStr">
        <is>
          <t>6개월 전에 샀다면</t>
        </is>
      </c>
      <c r="E4368" t="inlineStr">
        <is>
          <t>[단기스윙]+[변동성허용]</t>
        </is>
      </c>
      <c r="F4368" t="inlineStr">
        <is>
          <t>[단기스윙]</t>
        </is>
      </c>
      <c r="G4368" t="inlineStr">
        <is>
          <t>[변동성허용]</t>
        </is>
      </c>
      <c r="H4368" t="n">
        <v>300000</v>
      </c>
      <c r="I4368" t="n">
        <v>3705</v>
      </c>
      <c r="J4368" t="n">
        <v>19560</v>
      </c>
      <c r="K4368" t="n">
        <v>427.94</v>
      </c>
      <c r="L4368" t="n">
        <v>0</v>
      </c>
      <c r="M4368" t="n">
        <v>0</v>
      </c>
      <c r="N4368" t="n">
        <v>0</v>
      </c>
      <c r="O4368" t="n">
        <v>0</v>
      </c>
      <c r="P4368" t="inlineStr">
        <is>
          <t>2025-12-08</t>
        </is>
      </c>
      <c r="Q4368" t="inlineStr">
        <is>
          <t>2026-06-08</t>
        </is>
      </c>
      <c r="R4368" t="inlineStr">
        <is>
          <t>+5%▶60% 익절 / +10%▶30% 익절 / +20%▶10% 익절</t>
        </is>
      </c>
      <c r="S4368" t="inlineStr">
        <is>
          <t>-5%▶50% 손절 / -10%▶30% 손절 / -15%▶20% 손절</t>
        </is>
      </c>
      <c r="T4368" t="inlineStr">
        <is>
          <t>매수 0.0005 / 매도 0.0025 / 슬리피지 0.0007</t>
        </is>
      </c>
    </row>
    <row r="4369">
      <c r="A4369" t="inlineStr">
        <is>
          <t>대우건설|6개월 전에 샀다면|[단기스윙]+[버티기형]</t>
        </is>
      </c>
      <c r="B4369" t="inlineStr">
        <is>
          <t>대우건설</t>
        </is>
      </c>
      <c r="C4369" t="inlineStr">
        <is>
          <t>047040</t>
        </is>
      </c>
      <c r="D4369" t="inlineStr">
        <is>
          <t>6개월 전에 샀다면</t>
        </is>
      </c>
      <c r="E4369" t="inlineStr">
        <is>
          <t>[단기스윙]+[버티기형]</t>
        </is>
      </c>
      <c r="F4369" t="inlineStr">
        <is>
          <t>[단기스윙]</t>
        </is>
      </c>
      <c r="G4369" t="inlineStr">
        <is>
          <t>[버티기형]</t>
        </is>
      </c>
      <c r="H4369" t="n">
        <v>300000</v>
      </c>
      <c r="I4369" t="n">
        <v>3705</v>
      </c>
      <c r="J4369" t="n">
        <v>19560</v>
      </c>
      <c r="K4369" t="n">
        <v>427.94</v>
      </c>
      <c r="L4369" t="n">
        <v>0</v>
      </c>
      <c r="M4369" t="n">
        <v>0</v>
      </c>
      <c r="N4369" t="n">
        <v>0</v>
      </c>
      <c r="O4369" t="n">
        <v>0</v>
      </c>
      <c r="P4369" t="inlineStr">
        <is>
          <t>2025-12-08</t>
        </is>
      </c>
      <c r="Q4369" t="inlineStr">
        <is>
          <t>2026-06-08</t>
        </is>
      </c>
      <c r="R4369" t="inlineStr">
        <is>
          <t>+5%▶60% 익절 / +10%▶30% 익절 / +20%▶10% 익절</t>
        </is>
      </c>
      <c r="S4369" t="inlineStr">
        <is>
          <t>-5%▶40% 손절 / -15%▶30% 손절 / -20%▶30% 손절</t>
        </is>
      </c>
      <c r="T4369" t="inlineStr">
        <is>
          <t>매수 0.0005 / 매도 0.0025 / 슬리피지 0.0007</t>
        </is>
      </c>
    </row>
    <row r="4370">
      <c r="A4370" t="inlineStr">
        <is>
          <t>대우건설|6개월 전에 샀다면|[대표님룰]+[칼손절]</t>
        </is>
      </c>
      <c r="B4370" t="inlineStr">
        <is>
          <t>대우건설</t>
        </is>
      </c>
      <c r="C4370" t="inlineStr">
        <is>
          <t>047040</t>
        </is>
      </c>
      <c r="D4370" t="inlineStr">
        <is>
          <t>6개월 전에 샀다면</t>
        </is>
      </c>
      <c r="E4370" t="inlineStr">
        <is>
          <t>[대표님룰]+[칼손절]</t>
        </is>
      </c>
      <c r="F4370" t="inlineStr">
        <is>
          <t>[대표님룰]</t>
        </is>
      </c>
      <c r="G4370" t="inlineStr">
        <is>
          <t>[칼손절]</t>
        </is>
      </c>
      <c r="H4370" t="n">
        <v>300000</v>
      </c>
      <c r="I4370" t="n">
        <v>3705</v>
      </c>
      <c r="J4370" t="n">
        <v>19560</v>
      </c>
      <c r="K4370" t="n">
        <v>427.94</v>
      </c>
      <c r="L4370" t="n">
        <v>0</v>
      </c>
      <c r="M4370" t="n">
        <v>0</v>
      </c>
      <c r="N4370" t="n">
        <v>0</v>
      </c>
      <c r="O4370" t="n">
        <v>0</v>
      </c>
      <c r="P4370" t="inlineStr">
        <is>
          <t>2025-12-08</t>
        </is>
      </c>
      <c r="Q4370" t="inlineStr">
        <is>
          <t>2026-06-08</t>
        </is>
      </c>
      <c r="R4370" t="inlineStr">
        <is>
          <t>+5%▶60% 익절 / +10%▶30% 익절 / +30%▶10% 익절</t>
        </is>
      </c>
      <c r="S4370" t="inlineStr">
        <is>
          <t>-2%▶80% 손절 / -4%▶10% 손절 / -6%▶10% 손절</t>
        </is>
      </c>
      <c r="T4370" t="inlineStr">
        <is>
          <t>매수 0.0005 / 매도 0.0025 / 슬리피지 0.0007</t>
        </is>
      </c>
    </row>
    <row r="4371">
      <c r="A4371" t="inlineStr">
        <is>
          <t>대우건설|6개월 전에 샀다면|[대표님룰]+[정석방어]</t>
        </is>
      </c>
      <c r="B4371" t="inlineStr">
        <is>
          <t>대우건설</t>
        </is>
      </c>
      <c r="C4371" t="inlineStr">
        <is>
          <t>047040</t>
        </is>
      </c>
      <c r="D4371" t="inlineStr">
        <is>
          <t>6개월 전에 샀다면</t>
        </is>
      </c>
      <c r="E4371" t="inlineStr">
        <is>
          <t>[대표님룰]+[정석방어]</t>
        </is>
      </c>
      <c r="F4371" t="inlineStr">
        <is>
          <t>[대표님룰]</t>
        </is>
      </c>
      <c r="G4371" t="inlineStr">
        <is>
          <t>[정석방어]</t>
        </is>
      </c>
      <c r="H4371" t="n">
        <v>300000</v>
      </c>
      <c r="I4371" t="n">
        <v>3705</v>
      </c>
      <c r="J4371" t="n">
        <v>19560</v>
      </c>
      <c r="K4371" t="n">
        <v>427.94</v>
      </c>
      <c r="L4371" t="n">
        <v>0</v>
      </c>
      <c r="M4371" t="n">
        <v>0</v>
      </c>
      <c r="N4371" t="n">
        <v>0</v>
      </c>
      <c r="O4371" t="n">
        <v>0</v>
      </c>
      <c r="P4371" t="inlineStr">
        <is>
          <t>2025-12-08</t>
        </is>
      </c>
      <c r="Q4371" t="inlineStr">
        <is>
          <t>2026-06-08</t>
        </is>
      </c>
      <c r="R4371" t="inlineStr">
        <is>
          <t>+5%▶60% 익절 / +10%▶30% 익절 / +30%▶10% 익절</t>
        </is>
      </c>
      <c r="S4371" t="inlineStr">
        <is>
          <t>-3%▶70% 손절 / -5%▶20% 손절 / -10%▶10% 손절</t>
        </is>
      </c>
      <c r="T4371" t="inlineStr">
        <is>
          <t>매수 0.0005 / 매도 0.0025 / 슬리피지 0.0007</t>
        </is>
      </c>
    </row>
    <row r="4372">
      <c r="A4372" t="inlineStr">
        <is>
          <t>대우건설|6개월 전에 샀다면|[대표님룰]+[변동성허용]</t>
        </is>
      </c>
      <c r="B4372" t="inlineStr">
        <is>
          <t>대우건설</t>
        </is>
      </c>
      <c r="C4372" t="inlineStr">
        <is>
          <t>047040</t>
        </is>
      </c>
      <c r="D4372" t="inlineStr">
        <is>
          <t>6개월 전에 샀다면</t>
        </is>
      </c>
      <c r="E4372" t="inlineStr">
        <is>
          <t>[대표님룰]+[변동성허용]</t>
        </is>
      </c>
      <c r="F4372" t="inlineStr">
        <is>
          <t>[대표님룰]</t>
        </is>
      </c>
      <c r="G4372" t="inlineStr">
        <is>
          <t>[변동성허용]</t>
        </is>
      </c>
      <c r="H4372" t="n">
        <v>300000</v>
      </c>
      <c r="I4372" t="n">
        <v>3705</v>
      </c>
      <c r="J4372" t="n">
        <v>19560</v>
      </c>
      <c r="K4372" t="n">
        <v>427.94</v>
      </c>
      <c r="L4372" t="n">
        <v>0</v>
      </c>
      <c r="M4372" t="n">
        <v>0</v>
      </c>
      <c r="N4372" t="n">
        <v>0</v>
      </c>
      <c r="O4372" t="n">
        <v>0</v>
      </c>
      <c r="P4372" t="inlineStr">
        <is>
          <t>2025-12-08</t>
        </is>
      </c>
      <c r="Q4372" t="inlineStr">
        <is>
          <t>2026-06-08</t>
        </is>
      </c>
      <c r="R4372" t="inlineStr">
        <is>
          <t>+5%▶60% 익절 / +10%▶30% 익절 / +30%▶10% 익절</t>
        </is>
      </c>
      <c r="S4372" t="inlineStr">
        <is>
          <t>-5%▶50% 손절 / -10%▶30% 손절 / -15%▶20% 손절</t>
        </is>
      </c>
      <c r="T4372" t="inlineStr">
        <is>
          <t>매수 0.0005 / 매도 0.0025 / 슬리피지 0.0007</t>
        </is>
      </c>
    </row>
    <row r="4373">
      <c r="A4373" t="inlineStr">
        <is>
          <t>대우건설|6개월 전에 샀다면|[대표님룰]+[버티기형]</t>
        </is>
      </c>
      <c r="B4373" t="inlineStr">
        <is>
          <t>대우건설</t>
        </is>
      </c>
      <c r="C4373" t="inlineStr">
        <is>
          <t>047040</t>
        </is>
      </c>
      <c r="D4373" t="inlineStr">
        <is>
          <t>6개월 전에 샀다면</t>
        </is>
      </c>
      <c r="E4373" t="inlineStr">
        <is>
          <t>[대표님룰]+[버티기형]</t>
        </is>
      </c>
      <c r="F4373" t="inlineStr">
        <is>
          <t>[대표님룰]</t>
        </is>
      </c>
      <c r="G4373" t="inlineStr">
        <is>
          <t>[버티기형]</t>
        </is>
      </c>
      <c r="H4373" t="n">
        <v>300000</v>
      </c>
      <c r="I4373" t="n">
        <v>3705</v>
      </c>
      <c r="J4373" t="n">
        <v>19560</v>
      </c>
      <c r="K4373" t="n">
        <v>427.94</v>
      </c>
      <c r="L4373" t="n">
        <v>0</v>
      </c>
      <c r="M4373" t="n">
        <v>0</v>
      </c>
      <c r="N4373" t="n">
        <v>0</v>
      </c>
      <c r="O4373" t="n">
        <v>0</v>
      </c>
      <c r="P4373" t="inlineStr">
        <is>
          <t>2025-12-08</t>
        </is>
      </c>
      <c r="Q4373" t="inlineStr">
        <is>
          <t>2026-06-08</t>
        </is>
      </c>
      <c r="R4373" t="inlineStr">
        <is>
          <t>+5%▶60% 익절 / +10%▶30% 익절 / +30%▶10% 익절</t>
        </is>
      </c>
      <c r="S4373" t="inlineStr">
        <is>
          <t>-5%▶40% 손절 / -15%▶30% 손절 / -20%▶30% 손절</t>
        </is>
      </c>
      <c r="T4373" t="inlineStr">
        <is>
          <t>매수 0.0005 / 매도 0.0025 / 슬리피지 0.0007</t>
        </is>
      </c>
    </row>
    <row r="4374">
      <c r="A4374" t="inlineStr">
        <is>
          <t>대우건설|6개월 전에 샀다면|[중기추세]+[칼손절]</t>
        </is>
      </c>
      <c r="B4374" t="inlineStr">
        <is>
          <t>대우건설</t>
        </is>
      </c>
      <c r="C4374" t="inlineStr">
        <is>
          <t>047040</t>
        </is>
      </c>
      <c r="D4374" t="inlineStr">
        <is>
          <t>6개월 전에 샀다면</t>
        </is>
      </c>
      <c r="E4374" t="inlineStr">
        <is>
          <t>[중기추세]+[칼손절]</t>
        </is>
      </c>
      <c r="F4374" t="inlineStr">
        <is>
          <t>[중기추세]</t>
        </is>
      </c>
      <c r="G4374" t="inlineStr">
        <is>
          <t>[칼손절]</t>
        </is>
      </c>
      <c r="H4374" t="n">
        <v>300000</v>
      </c>
      <c r="I4374" t="n">
        <v>3705</v>
      </c>
      <c r="J4374" t="n">
        <v>19560</v>
      </c>
      <c r="K4374" t="n">
        <v>427.94</v>
      </c>
      <c r="L4374" t="n">
        <v>0</v>
      </c>
      <c r="M4374" t="n">
        <v>0</v>
      </c>
      <c r="N4374" t="n">
        <v>0</v>
      </c>
      <c r="O4374" t="n">
        <v>0</v>
      </c>
      <c r="P4374" t="inlineStr">
        <is>
          <t>2025-12-08</t>
        </is>
      </c>
      <c r="Q4374" t="inlineStr">
        <is>
          <t>2026-06-08</t>
        </is>
      </c>
      <c r="R4374" t="inlineStr">
        <is>
          <t>+10%▶50% 익절 / +20%▶30% 익절 / +30%▶20% 익절</t>
        </is>
      </c>
      <c r="S4374" t="inlineStr">
        <is>
          <t>-2%▶80% 손절 / -4%▶10% 손절 / -6%▶10% 손절</t>
        </is>
      </c>
      <c r="T4374" t="inlineStr">
        <is>
          <t>매수 0.0005 / 매도 0.0025 / 슬리피지 0.0007</t>
        </is>
      </c>
    </row>
    <row r="4375">
      <c r="A4375" t="inlineStr">
        <is>
          <t>대우건설|6개월 전에 샀다면|[중기추세]+[정석방어]</t>
        </is>
      </c>
      <c r="B4375" t="inlineStr">
        <is>
          <t>대우건설</t>
        </is>
      </c>
      <c r="C4375" t="inlineStr">
        <is>
          <t>047040</t>
        </is>
      </c>
      <c r="D4375" t="inlineStr">
        <is>
          <t>6개월 전에 샀다면</t>
        </is>
      </c>
      <c r="E4375" t="inlineStr">
        <is>
          <t>[중기추세]+[정석방어]</t>
        </is>
      </c>
      <c r="F4375" t="inlineStr">
        <is>
          <t>[중기추세]</t>
        </is>
      </c>
      <c r="G4375" t="inlineStr">
        <is>
          <t>[정석방어]</t>
        </is>
      </c>
      <c r="H4375" t="n">
        <v>300000</v>
      </c>
      <c r="I4375" t="n">
        <v>3705</v>
      </c>
      <c r="J4375" t="n">
        <v>19560</v>
      </c>
      <c r="K4375" t="n">
        <v>427.94</v>
      </c>
      <c r="L4375" t="n">
        <v>0</v>
      </c>
      <c r="M4375" t="n">
        <v>0</v>
      </c>
      <c r="N4375" t="n">
        <v>0</v>
      </c>
      <c r="O4375" t="n">
        <v>0</v>
      </c>
      <c r="P4375" t="inlineStr">
        <is>
          <t>2025-12-08</t>
        </is>
      </c>
      <c r="Q4375" t="inlineStr">
        <is>
          <t>2026-06-08</t>
        </is>
      </c>
      <c r="R4375" t="inlineStr">
        <is>
          <t>+10%▶50% 익절 / +20%▶30% 익절 / +30%▶20% 익절</t>
        </is>
      </c>
      <c r="S4375" t="inlineStr">
        <is>
          <t>-3%▶70% 손절 / -5%▶20% 손절 / -10%▶10% 손절</t>
        </is>
      </c>
      <c r="T4375" t="inlineStr">
        <is>
          <t>매수 0.0005 / 매도 0.0025 / 슬리피지 0.0007</t>
        </is>
      </c>
    </row>
    <row r="4376">
      <c r="A4376" t="inlineStr">
        <is>
          <t>대우건설|6개월 전에 샀다면|[중기추세]+[변동성허용]</t>
        </is>
      </c>
      <c r="B4376" t="inlineStr">
        <is>
          <t>대우건설</t>
        </is>
      </c>
      <c r="C4376" t="inlineStr">
        <is>
          <t>047040</t>
        </is>
      </c>
      <c r="D4376" t="inlineStr">
        <is>
          <t>6개월 전에 샀다면</t>
        </is>
      </c>
      <c r="E4376" t="inlineStr">
        <is>
          <t>[중기추세]+[변동성허용]</t>
        </is>
      </c>
      <c r="F4376" t="inlineStr">
        <is>
          <t>[중기추세]</t>
        </is>
      </c>
      <c r="G4376" t="inlineStr">
        <is>
          <t>[변동성허용]</t>
        </is>
      </c>
      <c r="H4376" t="n">
        <v>300000</v>
      </c>
      <c r="I4376" t="n">
        <v>3705</v>
      </c>
      <c r="J4376" t="n">
        <v>19560</v>
      </c>
      <c r="K4376" t="n">
        <v>427.94</v>
      </c>
      <c r="L4376" t="n">
        <v>0</v>
      </c>
      <c r="M4376" t="n">
        <v>0</v>
      </c>
      <c r="N4376" t="n">
        <v>0</v>
      </c>
      <c r="O4376" t="n">
        <v>0</v>
      </c>
      <c r="P4376" t="inlineStr">
        <is>
          <t>2025-12-08</t>
        </is>
      </c>
      <c r="Q4376" t="inlineStr">
        <is>
          <t>2026-06-08</t>
        </is>
      </c>
      <c r="R4376" t="inlineStr">
        <is>
          <t>+10%▶50% 익절 / +20%▶30% 익절 / +30%▶20% 익절</t>
        </is>
      </c>
      <c r="S4376" t="inlineStr">
        <is>
          <t>-5%▶50% 손절 / -10%▶30% 손절 / -15%▶20% 손절</t>
        </is>
      </c>
      <c r="T4376" t="inlineStr">
        <is>
          <t>매수 0.0005 / 매도 0.0025 / 슬리피지 0.0007</t>
        </is>
      </c>
    </row>
    <row r="4377">
      <c r="A4377" t="inlineStr">
        <is>
          <t>대우건설|6개월 전에 샀다면|[중기추세]+[버티기형]</t>
        </is>
      </c>
      <c r="B4377" t="inlineStr">
        <is>
          <t>대우건설</t>
        </is>
      </c>
      <c r="C4377" t="inlineStr">
        <is>
          <t>047040</t>
        </is>
      </c>
      <c r="D4377" t="inlineStr">
        <is>
          <t>6개월 전에 샀다면</t>
        </is>
      </c>
      <c r="E4377" t="inlineStr">
        <is>
          <t>[중기추세]+[버티기형]</t>
        </is>
      </c>
      <c r="F4377" t="inlineStr">
        <is>
          <t>[중기추세]</t>
        </is>
      </c>
      <c r="G4377" t="inlineStr">
        <is>
          <t>[버티기형]</t>
        </is>
      </c>
      <c r="H4377" t="n">
        <v>300000</v>
      </c>
      <c r="I4377" t="n">
        <v>3705</v>
      </c>
      <c r="J4377" t="n">
        <v>19560</v>
      </c>
      <c r="K4377" t="n">
        <v>427.94</v>
      </c>
      <c r="L4377" t="n">
        <v>0</v>
      </c>
      <c r="M4377" t="n">
        <v>0</v>
      </c>
      <c r="N4377" t="n">
        <v>0</v>
      </c>
      <c r="O4377" t="n">
        <v>0</v>
      </c>
      <c r="P4377" t="inlineStr">
        <is>
          <t>2025-12-08</t>
        </is>
      </c>
      <c r="Q4377" t="inlineStr">
        <is>
          <t>2026-06-08</t>
        </is>
      </c>
      <c r="R4377" t="inlineStr">
        <is>
          <t>+10%▶50% 익절 / +20%▶30% 익절 / +30%▶20% 익절</t>
        </is>
      </c>
      <c r="S4377" t="inlineStr">
        <is>
          <t>-5%▶40% 손절 / -15%▶30% 손절 / -20%▶30% 손절</t>
        </is>
      </c>
      <c r="T4377" t="inlineStr">
        <is>
          <t>매수 0.0005 / 매도 0.0025 / 슬리피지 0.0007</t>
        </is>
      </c>
    </row>
    <row r="4378">
      <c r="A4378" t="inlineStr">
        <is>
          <t>대우건설|6개월 전에 샀다면|[수익극대화]+[칼손절]</t>
        </is>
      </c>
      <c r="B4378" t="inlineStr">
        <is>
          <t>대우건설</t>
        </is>
      </c>
      <c r="C4378" t="inlineStr">
        <is>
          <t>047040</t>
        </is>
      </c>
      <c r="D4378" t="inlineStr">
        <is>
          <t>6개월 전에 샀다면</t>
        </is>
      </c>
      <c r="E4378" t="inlineStr">
        <is>
          <t>[수익극대화]+[칼손절]</t>
        </is>
      </c>
      <c r="F4378" t="inlineStr">
        <is>
          <t>[수익극대화]</t>
        </is>
      </c>
      <c r="G4378" t="inlineStr">
        <is>
          <t>[칼손절]</t>
        </is>
      </c>
      <c r="H4378" t="n">
        <v>300000</v>
      </c>
      <c r="I4378" t="n">
        <v>3705</v>
      </c>
      <c r="J4378" t="n">
        <v>19560</v>
      </c>
      <c r="K4378" t="n">
        <v>427.94</v>
      </c>
      <c r="L4378" t="n">
        <v>0</v>
      </c>
      <c r="M4378" t="n">
        <v>0</v>
      </c>
      <c r="N4378" t="n">
        <v>0</v>
      </c>
      <c r="O4378" t="n">
        <v>0</v>
      </c>
      <c r="P4378" t="inlineStr">
        <is>
          <t>2025-12-08</t>
        </is>
      </c>
      <c r="Q4378" t="inlineStr">
        <is>
          <t>2026-06-08</t>
        </is>
      </c>
      <c r="R4378" t="inlineStr">
        <is>
          <t>+10%▶40% 익절 / +20%▶30% 익절 / +40%▶30% 익절</t>
        </is>
      </c>
      <c r="S4378" t="inlineStr">
        <is>
          <t>-2%▶80% 손절 / -4%▶10% 손절 / -6%▶10% 손절</t>
        </is>
      </c>
      <c r="T4378" t="inlineStr">
        <is>
          <t>매수 0.0005 / 매도 0.0025 / 슬리피지 0.0007</t>
        </is>
      </c>
    </row>
    <row r="4379">
      <c r="A4379" t="inlineStr">
        <is>
          <t>대우건설|6개월 전에 샀다면|[수익극대화]+[정석방어]</t>
        </is>
      </c>
      <c r="B4379" t="inlineStr">
        <is>
          <t>대우건설</t>
        </is>
      </c>
      <c r="C4379" t="inlineStr">
        <is>
          <t>047040</t>
        </is>
      </c>
      <c r="D4379" t="inlineStr">
        <is>
          <t>6개월 전에 샀다면</t>
        </is>
      </c>
      <c r="E4379" t="inlineStr">
        <is>
          <t>[수익극대화]+[정석방어]</t>
        </is>
      </c>
      <c r="F4379" t="inlineStr">
        <is>
          <t>[수익극대화]</t>
        </is>
      </c>
      <c r="G4379" t="inlineStr">
        <is>
          <t>[정석방어]</t>
        </is>
      </c>
      <c r="H4379" t="n">
        <v>300000</v>
      </c>
      <c r="I4379" t="n">
        <v>3705</v>
      </c>
      <c r="J4379" t="n">
        <v>19560</v>
      </c>
      <c r="K4379" t="n">
        <v>427.94</v>
      </c>
      <c r="L4379" t="n">
        <v>0</v>
      </c>
      <c r="M4379" t="n">
        <v>0</v>
      </c>
      <c r="N4379" t="n">
        <v>0</v>
      </c>
      <c r="O4379" t="n">
        <v>0</v>
      </c>
      <c r="P4379" t="inlineStr">
        <is>
          <t>2025-12-08</t>
        </is>
      </c>
      <c r="Q4379" t="inlineStr">
        <is>
          <t>2026-06-08</t>
        </is>
      </c>
      <c r="R4379" t="inlineStr">
        <is>
          <t>+10%▶40% 익절 / +20%▶30% 익절 / +40%▶30% 익절</t>
        </is>
      </c>
      <c r="S4379" t="inlineStr">
        <is>
          <t>-3%▶70% 손절 / -5%▶20% 손절 / -10%▶10% 손절</t>
        </is>
      </c>
      <c r="T4379" t="inlineStr">
        <is>
          <t>매수 0.0005 / 매도 0.0025 / 슬리피지 0.0007</t>
        </is>
      </c>
    </row>
    <row r="4380">
      <c r="A4380" t="inlineStr">
        <is>
          <t>대우건설|6개월 전에 샀다면|[수익극대화]+[변동성허용]</t>
        </is>
      </c>
      <c r="B4380" t="inlineStr">
        <is>
          <t>대우건설</t>
        </is>
      </c>
      <c r="C4380" t="inlineStr">
        <is>
          <t>047040</t>
        </is>
      </c>
      <c r="D4380" t="inlineStr">
        <is>
          <t>6개월 전에 샀다면</t>
        </is>
      </c>
      <c r="E4380" t="inlineStr">
        <is>
          <t>[수익극대화]+[변동성허용]</t>
        </is>
      </c>
      <c r="F4380" t="inlineStr">
        <is>
          <t>[수익극대화]</t>
        </is>
      </c>
      <c r="G4380" t="inlineStr">
        <is>
          <t>[변동성허용]</t>
        </is>
      </c>
      <c r="H4380" t="n">
        <v>300000</v>
      </c>
      <c r="I4380" t="n">
        <v>3705</v>
      </c>
      <c r="J4380" t="n">
        <v>19560</v>
      </c>
      <c r="K4380" t="n">
        <v>427.94</v>
      </c>
      <c r="L4380" t="n">
        <v>0</v>
      </c>
      <c r="M4380" t="n">
        <v>0</v>
      </c>
      <c r="N4380" t="n">
        <v>0</v>
      </c>
      <c r="O4380" t="n">
        <v>0</v>
      </c>
      <c r="P4380" t="inlineStr">
        <is>
          <t>2025-12-08</t>
        </is>
      </c>
      <c r="Q4380" t="inlineStr">
        <is>
          <t>2026-06-08</t>
        </is>
      </c>
      <c r="R4380" t="inlineStr">
        <is>
          <t>+10%▶40% 익절 / +20%▶30% 익절 / +40%▶30% 익절</t>
        </is>
      </c>
      <c r="S4380" t="inlineStr">
        <is>
          <t>-5%▶50% 손절 / -10%▶30% 손절 / -15%▶20% 손절</t>
        </is>
      </c>
      <c r="T4380" t="inlineStr">
        <is>
          <t>매수 0.0005 / 매도 0.0025 / 슬리피지 0.0007</t>
        </is>
      </c>
    </row>
    <row r="4381">
      <c r="A4381" t="inlineStr">
        <is>
          <t>대우건설|6개월 전에 샀다면|[수익극대화]+[버티기형]</t>
        </is>
      </c>
      <c r="B4381" t="inlineStr">
        <is>
          <t>대우건설</t>
        </is>
      </c>
      <c r="C4381" t="inlineStr">
        <is>
          <t>047040</t>
        </is>
      </c>
      <c r="D4381" t="inlineStr">
        <is>
          <t>6개월 전에 샀다면</t>
        </is>
      </c>
      <c r="E4381" t="inlineStr">
        <is>
          <t>[수익극대화]+[버티기형]</t>
        </is>
      </c>
      <c r="F4381" t="inlineStr">
        <is>
          <t>[수익극대화]</t>
        </is>
      </c>
      <c r="G4381" t="inlineStr">
        <is>
          <t>[버티기형]</t>
        </is>
      </c>
      <c r="H4381" t="n">
        <v>300000</v>
      </c>
      <c r="I4381" t="n">
        <v>3705</v>
      </c>
      <c r="J4381" t="n">
        <v>19560</v>
      </c>
      <c r="K4381" t="n">
        <v>427.94</v>
      </c>
      <c r="L4381" t="n">
        <v>0</v>
      </c>
      <c r="M4381" t="n">
        <v>0</v>
      </c>
      <c r="N4381" t="n">
        <v>0</v>
      </c>
      <c r="O4381" t="n">
        <v>0</v>
      </c>
      <c r="P4381" t="inlineStr">
        <is>
          <t>2025-12-08</t>
        </is>
      </c>
      <c r="Q4381" t="inlineStr">
        <is>
          <t>2026-06-08</t>
        </is>
      </c>
      <c r="R4381" t="inlineStr">
        <is>
          <t>+10%▶40% 익절 / +20%▶30% 익절 / +40%▶30% 익절</t>
        </is>
      </c>
      <c r="S4381" t="inlineStr">
        <is>
          <t>-5%▶40% 손절 / -15%▶30% 손절 / -20%▶30% 손절</t>
        </is>
      </c>
      <c r="T4381" t="inlineStr">
        <is>
          <t>매수 0.0005 / 매도 0.0025 / 슬리피지 0.0007</t>
        </is>
      </c>
    </row>
    <row r="4382">
      <c r="A4382" t="inlineStr">
        <is>
          <t>대우건설|전체 평가기간|[초단타]+[칼손절]</t>
        </is>
      </c>
      <c r="B4382" t="inlineStr">
        <is>
          <t>대우건설</t>
        </is>
      </c>
      <c r="C4382" t="inlineStr">
        <is>
          <t>047040</t>
        </is>
      </c>
      <c r="D4382" t="inlineStr">
        <is>
          <t>전체 평가기간</t>
        </is>
      </c>
      <c r="E4382" t="inlineStr">
        <is>
          <t>[초단타]+[칼손절]</t>
        </is>
      </c>
      <c r="F4382" t="inlineStr">
        <is>
          <t>[초단타]</t>
        </is>
      </c>
      <c r="G4382" t="inlineStr">
        <is>
          <t>[칼손절]</t>
        </is>
      </c>
      <c r="H4382" t="n">
        <v>300000</v>
      </c>
      <c r="I4382" t="n">
        <v>3740</v>
      </c>
      <c r="J4382" t="n">
        <v>19560</v>
      </c>
      <c r="K4382" t="n">
        <v>422.99</v>
      </c>
      <c r="L4382" t="n">
        <v>0</v>
      </c>
      <c r="M4382" t="n">
        <v>0</v>
      </c>
      <c r="N4382" t="n">
        <v>0</v>
      </c>
      <c r="O4382" t="n">
        <v>0</v>
      </c>
      <c r="P4382" t="inlineStr">
        <is>
          <t>2026-01-02</t>
        </is>
      </c>
      <c r="Q4382" t="inlineStr">
        <is>
          <t>2026-06-08</t>
        </is>
      </c>
      <c r="R4382" t="inlineStr">
        <is>
          <t>+3%▶70% 익절 / +5%▶20% 익절 / +10%▶10% 익절</t>
        </is>
      </c>
      <c r="S4382" t="inlineStr">
        <is>
          <t>-2%▶80% 손절 / -4%▶10% 손절 / -6%▶10% 손절</t>
        </is>
      </c>
      <c r="T4382" t="inlineStr">
        <is>
          <t>매수 0.0005 / 매도 0.0025 / 슬리피지 0.0007</t>
        </is>
      </c>
    </row>
    <row r="4383">
      <c r="A4383" t="inlineStr">
        <is>
          <t>대우건설|전체 평가기간|[초단타]+[정석방어]</t>
        </is>
      </c>
      <c r="B4383" t="inlineStr">
        <is>
          <t>대우건설</t>
        </is>
      </c>
      <c r="C4383" t="inlineStr">
        <is>
          <t>047040</t>
        </is>
      </c>
      <c r="D4383" t="inlineStr">
        <is>
          <t>전체 평가기간</t>
        </is>
      </c>
      <c r="E4383" t="inlineStr">
        <is>
          <t>[초단타]+[정석방어]</t>
        </is>
      </c>
      <c r="F4383" t="inlineStr">
        <is>
          <t>[초단타]</t>
        </is>
      </c>
      <c r="G4383" t="inlineStr">
        <is>
          <t>[정석방어]</t>
        </is>
      </c>
      <c r="H4383" t="n">
        <v>300000</v>
      </c>
      <c r="I4383" t="n">
        <v>3740</v>
      </c>
      <c r="J4383" t="n">
        <v>19560</v>
      </c>
      <c r="K4383" t="n">
        <v>422.99</v>
      </c>
      <c r="L4383" t="n">
        <v>0</v>
      </c>
      <c r="M4383" t="n">
        <v>0</v>
      </c>
      <c r="N4383" t="n">
        <v>0</v>
      </c>
      <c r="O4383" t="n">
        <v>0</v>
      </c>
      <c r="P4383" t="inlineStr">
        <is>
          <t>2026-01-02</t>
        </is>
      </c>
      <c r="Q4383" t="inlineStr">
        <is>
          <t>2026-06-08</t>
        </is>
      </c>
      <c r="R4383" t="inlineStr">
        <is>
          <t>+3%▶70% 익절 / +5%▶20% 익절 / +10%▶10% 익절</t>
        </is>
      </c>
      <c r="S4383" t="inlineStr">
        <is>
          <t>-3%▶70% 손절 / -5%▶20% 손절 / -10%▶10% 손절</t>
        </is>
      </c>
      <c r="T4383" t="inlineStr">
        <is>
          <t>매수 0.0005 / 매도 0.0025 / 슬리피지 0.0007</t>
        </is>
      </c>
    </row>
    <row r="4384">
      <c r="A4384" t="inlineStr">
        <is>
          <t>대우건설|전체 평가기간|[초단타]+[변동성허용]</t>
        </is>
      </c>
      <c r="B4384" t="inlineStr">
        <is>
          <t>대우건설</t>
        </is>
      </c>
      <c r="C4384" t="inlineStr">
        <is>
          <t>047040</t>
        </is>
      </c>
      <c r="D4384" t="inlineStr">
        <is>
          <t>전체 평가기간</t>
        </is>
      </c>
      <c r="E4384" t="inlineStr">
        <is>
          <t>[초단타]+[변동성허용]</t>
        </is>
      </c>
      <c r="F4384" t="inlineStr">
        <is>
          <t>[초단타]</t>
        </is>
      </c>
      <c r="G4384" t="inlineStr">
        <is>
          <t>[변동성허용]</t>
        </is>
      </c>
      <c r="H4384" t="n">
        <v>300000</v>
      </c>
      <c r="I4384" t="n">
        <v>3740</v>
      </c>
      <c r="J4384" t="n">
        <v>19560</v>
      </c>
      <c r="K4384" t="n">
        <v>422.99</v>
      </c>
      <c r="L4384" t="n">
        <v>0</v>
      </c>
      <c r="M4384" t="n">
        <v>0</v>
      </c>
      <c r="N4384" t="n">
        <v>0</v>
      </c>
      <c r="O4384" t="n">
        <v>0</v>
      </c>
      <c r="P4384" t="inlineStr">
        <is>
          <t>2026-01-02</t>
        </is>
      </c>
      <c r="Q4384" t="inlineStr">
        <is>
          <t>2026-06-08</t>
        </is>
      </c>
      <c r="R4384" t="inlineStr">
        <is>
          <t>+3%▶70% 익절 / +5%▶20% 익절 / +10%▶10% 익절</t>
        </is>
      </c>
      <c r="S4384" t="inlineStr">
        <is>
          <t>-5%▶50% 손절 / -10%▶30% 손절 / -15%▶20% 손절</t>
        </is>
      </c>
      <c r="T4384" t="inlineStr">
        <is>
          <t>매수 0.0005 / 매도 0.0025 / 슬리피지 0.0007</t>
        </is>
      </c>
    </row>
    <row r="4385">
      <c r="A4385" t="inlineStr">
        <is>
          <t>대우건설|전체 평가기간|[초단타]+[버티기형]</t>
        </is>
      </c>
      <c r="B4385" t="inlineStr">
        <is>
          <t>대우건설</t>
        </is>
      </c>
      <c r="C4385" t="inlineStr">
        <is>
          <t>047040</t>
        </is>
      </c>
      <c r="D4385" t="inlineStr">
        <is>
          <t>전체 평가기간</t>
        </is>
      </c>
      <c r="E4385" t="inlineStr">
        <is>
          <t>[초단타]+[버티기형]</t>
        </is>
      </c>
      <c r="F4385" t="inlineStr">
        <is>
          <t>[초단타]</t>
        </is>
      </c>
      <c r="G4385" t="inlineStr">
        <is>
          <t>[버티기형]</t>
        </is>
      </c>
      <c r="H4385" t="n">
        <v>300000</v>
      </c>
      <c r="I4385" t="n">
        <v>3740</v>
      </c>
      <c r="J4385" t="n">
        <v>19560</v>
      </c>
      <c r="K4385" t="n">
        <v>422.99</v>
      </c>
      <c r="L4385" t="n">
        <v>0</v>
      </c>
      <c r="M4385" t="n">
        <v>0</v>
      </c>
      <c r="N4385" t="n">
        <v>0</v>
      </c>
      <c r="O4385" t="n">
        <v>0</v>
      </c>
      <c r="P4385" t="inlineStr">
        <is>
          <t>2026-01-02</t>
        </is>
      </c>
      <c r="Q4385" t="inlineStr">
        <is>
          <t>2026-06-08</t>
        </is>
      </c>
      <c r="R4385" t="inlineStr">
        <is>
          <t>+3%▶70% 익절 / +5%▶20% 익절 / +10%▶10% 익절</t>
        </is>
      </c>
      <c r="S4385" t="inlineStr">
        <is>
          <t>-5%▶40% 손절 / -15%▶30% 손절 / -20%▶30% 손절</t>
        </is>
      </c>
      <c r="T4385" t="inlineStr">
        <is>
          <t>매수 0.0005 / 매도 0.0025 / 슬리피지 0.0007</t>
        </is>
      </c>
    </row>
    <row r="4386">
      <c r="A4386" t="inlineStr">
        <is>
          <t>대우건설|전체 평가기간|[단기스윙]+[칼손절]</t>
        </is>
      </c>
      <c r="B4386" t="inlineStr">
        <is>
          <t>대우건설</t>
        </is>
      </c>
      <c r="C4386" t="inlineStr">
        <is>
          <t>047040</t>
        </is>
      </c>
      <c r="D4386" t="inlineStr">
        <is>
          <t>전체 평가기간</t>
        </is>
      </c>
      <c r="E4386" t="inlineStr">
        <is>
          <t>[단기스윙]+[칼손절]</t>
        </is>
      </c>
      <c r="F4386" t="inlineStr">
        <is>
          <t>[단기스윙]</t>
        </is>
      </c>
      <c r="G4386" t="inlineStr">
        <is>
          <t>[칼손절]</t>
        </is>
      </c>
      <c r="H4386" t="n">
        <v>300000</v>
      </c>
      <c r="I4386" t="n">
        <v>3740</v>
      </c>
      <c r="J4386" t="n">
        <v>19560</v>
      </c>
      <c r="K4386" t="n">
        <v>422.99</v>
      </c>
      <c r="L4386" t="n">
        <v>0</v>
      </c>
      <c r="M4386" t="n">
        <v>0</v>
      </c>
      <c r="N4386" t="n">
        <v>0</v>
      </c>
      <c r="O4386" t="n">
        <v>0</v>
      </c>
      <c r="P4386" t="inlineStr">
        <is>
          <t>2026-01-02</t>
        </is>
      </c>
      <c r="Q4386" t="inlineStr">
        <is>
          <t>2026-06-08</t>
        </is>
      </c>
      <c r="R4386" t="inlineStr">
        <is>
          <t>+5%▶60% 익절 / +10%▶30% 익절 / +20%▶10% 익절</t>
        </is>
      </c>
      <c r="S4386" t="inlineStr">
        <is>
          <t>-2%▶80% 손절 / -4%▶10% 손절 / -6%▶10% 손절</t>
        </is>
      </c>
      <c r="T4386" t="inlineStr">
        <is>
          <t>매수 0.0005 / 매도 0.0025 / 슬리피지 0.0007</t>
        </is>
      </c>
    </row>
    <row r="4387">
      <c r="A4387" t="inlineStr">
        <is>
          <t>대우건설|전체 평가기간|[단기스윙]+[정석방어]</t>
        </is>
      </c>
      <c r="B4387" t="inlineStr">
        <is>
          <t>대우건설</t>
        </is>
      </c>
      <c r="C4387" t="inlineStr">
        <is>
          <t>047040</t>
        </is>
      </c>
      <c r="D4387" t="inlineStr">
        <is>
          <t>전체 평가기간</t>
        </is>
      </c>
      <c r="E4387" t="inlineStr">
        <is>
          <t>[단기스윙]+[정석방어]</t>
        </is>
      </c>
      <c r="F4387" t="inlineStr">
        <is>
          <t>[단기스윙]</t>
        </is>
      </c>
      <c r="G4387" t="inlineStr">
        <is>
          <t>[정석방어]</t>
        </is>
      </c>
      <c r="H4387" t="n">
        <v>300000</v>
      </c>
      <c r="I4387" t="n">
        <v>3740</v>
      </c>
      <c r="J4387" t="n">
        <v>19560</v>
      </c>
      <c r="K4387" t="n">
        <v>422.99</v>
      </c>
      <c r="L4387" t="n">
        <v>0</v>
      </c>
      <c r="M4387" t="n">
        <v>0</v>
      </c>
      <c r="N4387" t="n">
        <v>0</v>
      </c>
      <c r="O4387" t="n">
        <v>0</v>
      </c>
      <c r="P4387" t="inlineStr">
        <is>
          <t>2026-01-02</t>
        </is>
      </c>
      <c r="Q4387" t="inlineStr">
        <is>
          <t>2026-06-08</t>
        </is>
      </c>
      <c r="R4387" t="inlineStr">
        <is>
          <t>+5%▶60% 익절 / +10%▶30% 익절 / +20%▶10% 익절</t>
        </is>
      </c>
      <c r="S4387" t="inlineStr">
        <is>
          <t>-3%▶70% 손절 / -5%▶20% 손절 / -10%▶10% 손절</t>
        </is>
      </c>
      <c r="T4387" t="inlineStr">
        <is>
          <t>매수 0.0005 / 매도 0.0025 / 슬리피지 0.0007</t>
        </is>
      </c>
    </row>
    <row r="4388">
      <c r="A4388" t="inlineStr">
        <is>
          <t>대우건설|전체 평가기간|[단기스윙]+[변동성허용]</t>
        </is>
      </c>
      <c r="B4388" t="inlineStr">
        <is>
          <t>대우건설</t>
        </is>
      </c>
      <c r="C4388" t="inlineStr">
        <is>
          <t>047040</t>
        </is>
      </c>
      <c r="D4388" t="inlineStr">
        <is>
          <t>전체 평가기간</t>
        </is>
      </c>
      <c r="E4388" t="inlineStr">
        <is>
          <t>[단기스윙]+[변동성허용]</t>
        </is>
      </c>
      <c r="F4388" t="inlineStr">
        <is>
          <t>[단기스윙]</t>
        </is>
      </c>
      <c r="G4388" t="inlineStr">
        <is>
          <t>[변동성허용]</t>
        </is>
      </c>
      <c r="H4388" t="n">
        <v>300000</v>
      </c>
      <c r="I4388" t="n">
        <v>3740</v>
      </c>
      <c r="J4388" t="n">
        <v>19560</v>
      </c>
      <c r="K4388" t="n">
        <v>422.99</v>
      </c>
      <c r="L4388" t="n">
        <v>0</v>
      </c>
      <c r="M4388" t="n">
        <v>0</v>
      </c>
      <c r="N4388" t="n">
        <v>0</v>
      </c>
      <c r="O4388" t="n">
        <v>0</v>
      </c>
      <c r="P4388" t="inlineStr">
        <is>
          <t>2026-01-02</t>
        </is>
      </c>
      <c r="Q4388" t="inlineStr">
        <is>
          <t>2026-06-08</t>
        </is>
      </c>
      <c r="R4388" t="inlineStr">
        <is>
          <t>+5%▶60% 익절 / +10%▶30% 익절 / +20%▶10% 익절</t>
        </is>
      </c>
      <c r="S4388" t="inlineStr">
        <is>
          <t>-5%▶50% 손절 / -10%▶30% 손절 / -15%▶20% 손절</t>
        </is>
      </c>
      <c r="T4388" t="inlineStr">
        <is>
          <t>매수 0.0005 / 매도 0.0025 / 슬리피지 0.0007</t>
        </is>
      </c>
    </row>
    <row r="4389">
      <c r="A4389" t="inlineStr">
        <is>
          <t>대우건설|전체 평가기간|[단기스윙]+[버티기형]</t>
        </is>
      </c>
      <c r="B4389" t="inlineStr">
        <is>
          <t>대우건설</t>
        </is>
      </c>
      <c r="C4389" t="inlineStr">
        <is>
          <t>047040</t>
        </is>
      </c>
      <c r="D4389" t="inlineStr">
        <is>
          <t>전체 평가기간</t>
        </is>
      </c>
      <c r="E4389" t="inlineStr">
        <is>
          <t>[단기스윙]+[버티기형]</t>
        </is>
      </c>
      <c r="F4389" t="inlineStr">
        <is>
          <t>[단기스윙]</t>
        </is>
      </c>
      <c r="G4389" t="inlineStr">
        <is>
          <t>[버티기형]</t>
        </is>
      </c>
      <c r="H4389" t="n">
        <v>300000</v>
      </c>
      <c r="I4389" t="n">
        <v>3740</v>
      </c>
      <c r="J4389" t="n">
        <v>19560</v>
      </c>
      <c r="K4389" t="n">
        <v>422.99</v>
      </c>
      <c r="L4389" t="n">
        <v>0</v>
      </c>
      <c r="M4389" t="n">
        <v>0</v>
      </c>
      <c r="N4389" t="n">
        <v>0</v>
      </c>
      <c r="O4389" t="n">
        <v>0</v>
      </c>
      <c r="P4389" t="inlineStr">
        <is>
          <t>2026-01-02</t>
        </is>
      </c>
      <c r="Q4389" t="inlineStr">
        <is>
          <t>2026-06-08</t>
        </is>
      </c>
      <c r="R4389" t="inlineStr">
        <is>
          <t>+5%▶60% 익절 / +10%▶30% 익절 / +20%▶10% 익절</t>
        </is>
      </c>
      <c r="S4389" t="inlineStr">
        <is>
          <t>-5%▶40% 손절 / -15%▶30% 손절 / -20%▶30% 손절</t>
        </is>
      </c>
      <c r="T4389" t="inlineStr">
        <is>
          <t>매수 0.0005 / 매도 0.0025 / 슬리피지 0.0007</t>
        </is>
      </c>
    </row>
    <row r="4390">
      <c r="A4390" t="inlineStr">
        <is>
          <t>대우건설|전체 평가기간|[대표님룰]+[칼손절]</t>
        </is>
      </c>
      <c r="B4390" t="inlineStr">
        <is>
          <t>대우건설</t>
        </is>
      </c>
      <c r="C4390" t="inlineStr">
        <is>
          <t>047040</t>
        </is>
      </c>
      <c r="D4390" t="inlineStr">
        <is>
          <t>전체 평가기간</t>
        </is>
      </c>
      <c r="E4390" t="inlineStr">
        <is>
          <t>[대표님룰]+[칼손절]</t>
        </is>
      </c>
      <c r="F4390" t="inlineStr">
        <is>
          <t>[대표님룰]</t>
        </is>
      </c>
      <c r="G4390" t="inlineStr">
        <is>
          <t>[칼손절]</t>
        </is>
      </c>
      <c r="H4390" t="n">
        <v>300000</v>
      </c>
      <c r="I4390" t="n">
        <v>3740</v>
      </c>
      <c r="J4390" t="n">
        <v>19560</v>
      </c>
      <c r="K4390" t="n">
        <v>422.99</v>
      </c>
      <c r="L4390" t="n">
        <v>0</v>
      </c>
      <c r="M4390" t="n">
        <v>0</v>
      </c>
      <c r="N4390" t="n">
        <v>0</v>
      </c>
      <c r="O4390" t="n">
        <v>0</v>
      </c>
      <c r="P4390" t="inlineStr">
        <is>
          <t>2026-01-02</t>
        </is>
      </c>
      <c r="Q4390" t="inlineStr">
        <is>
          <t>2026-06-08</t>
        </is>
      </c>
      <c r="R4390" t="inlineStr">
        <is>
          <t>+5%▶60% 익절 / +10%▶30% 익절 / +30%▶10% 익절</t>
        </is>
      </c>
      <c r="S4390" t="inlineStr">
        <is>
          <t>-2%▶80% 손절 / -4%▶10% 손절 / -6%▶10% 손절</t>
        </is>
      </c>
      <c r="T4390" t="inlineStr">
        <is>
          <t>매수 0.0005 / 매도 0.0025 / 슬리피지 0.0007</t>
        </is>
      </c>
    </row>
    <row r="4391">
      <c r="A4391" t="inlineStr">
        <is>
          <t>대우건설|전체 평가기간|[대표님룰]+[정석방어]</t>
        </is>
      </c>
      <c r="B4391" t="inlineStr">
        <is>
          <t>대우건설</t>
        </is>
      </c>
      <c r="C4391" t="inlineStr">
        <is>
          <t>047040</t>
        </is>
      </c>
      <c r="D4391" t="inlineStr">
        <is>
          <t>전체 평가기간</t>
        </is>
      </c>
      <c r="E4391" t="inlineStr">
        <is>
          <t>[대표님룰]+[정석방어]</t>
        </is>
      </c>
      <c r="F4391" t="inlineStr">
        <is>
          <t>[대표님룰]</t>
        </is>
      </c>
      <c r="G4391" t="inlineStr">
        <is>
          <t>[정석방어]</t>
        </is>
      </c>
      <c r="H4391" t="n">
        <v>300000</v>
      </c>
      <c r="I4391" t="n">
        <v>3740</v>
      </c>
      <c r="J4391" t="n">
        <v>19560</v>
      </c>
      <c r="K4391" t="n">
        <v>422.99</v>
      </c>
      <c r="L4391" t="n">
        <v>0</v>
      </c>
      <c r="M4391" t="n">
        <v>0</v>
      </c>
      <c r="N4391" t="n">
        <v>0</v>
      </c>
      <c r="O4391" t="n">
        <v>0</v>
      </c>
      <c r="P4391" t="inlineStr">
        <is>
          <t>2026-01-02</t>
        </is>
      </c>
      <c r="Q4391" t="inlineStr">
        <is>
          <t>2026-06-08</t>
        </is>
      </c>
      <c r="R4391" t="inlineStr">
        <is>
          <t>+5%▶60% 익절 / +10%▶30% 익절 / +30%▶10% 익절</t>
        </is>
      </c>
      <c r="S4391" t="inlineStr">
        <is>
          <t>-3%▶70% 손절 / -5%▶20% 손절 / -10%▶10% 손절</t>
        </is>
      </c>
      <c r="T4391" t="inlineStr">
        <is>
          <t>매수 0.0005 / 매도 0.0025 / 슬리피지 0.0007</t>
        </is>
      </c>
    </row>
    <row r="4392">
      <c r="A4392" t="inlineStr">
        <is>
          <t>대우건설|전체 평가기간|[대표님룰]+[변동성허용]</t>
        </is>
      </c>
      <c r="B4392" t="inlineStr">
        <is>
          <t>대우건설</t>
        </is>
      </c>
      <c r="C4392" t="inlineStr">
        <is>
          <t>047040</t>
        </is>
      </c>
      <c r="D4392" t="inlineStr">
        <is>
          <t>전체 평가기간</t>
        </is>
      </c>
      <c r="E4392" t="inlineStr">
        <is>
          <t>[대표님룰]+[변동성허용]</t>
        </is>
      </c>
      <c r="F4392" t="inlineStr">
        <is>
          <t>[대표님룰]</t>
        </is>
      </c>
      <c r="G4392" t="inlineStr">
        <is>
          <t>[변동성허용]</t>
        </is>
      </c>
      <c r="H4392" t="n">
        <v>300000</v>
      </c>
      <c r="I4392" t="n">
        <v>3740</v>
      </c>
      <c r="J4392" t="n">
        <v>19560</v>
      </c>
      <c r="K4392" t="n">
        <v>422.99</v>
      </c>
      <c r="L4392" t="n">
        <v>0</v>
      </c>
      <c r="M4392" t="n">
        <v>0</v>
      </c>
      <c r="N4392" t="n">
        <v>0</v>
      </c>
      <c r="O4392" t="n">
        <v>0</v>
      </c>
      <c r="P4392" t="inlineStr">
        <is>
          <t>2026-01-02</t>
        </is>
      </c>
      <c r="Q4392" t="inlineStr">
        <is>
          <t>2026-06-08</t>
        </is>
      </c>
      <c r="R4392" t="inlineStr">
        <is>
          <t>+5%▶60% 익절 / +10%▶30% 익절 / +30%▶10% 익절</t>
        </is>
      </c>
      <c r="S4392" t="inlineStr">
        <is>
          <t>-5%▶50% 손절 / -10%▶30% 손절 / -15%▶20% 손절</t>
        </is>
      </c>
      <c r="T4392" t="inlineStr">
        <is>
          <t>매수 0.0005 / 매도 0.0025 / 슬리피지 0.0007</t>
        </is>
      </c>
    </row>
    <row r="4393">
      <c r="A4393" t="inlineStr">
        <is>
          <t>대우건설|전체 평가기간|[대표님룰]+[버티기형]</t>
        </is>
      </c>
      <c r="B4393" t="inlineStr">
        <is>
          <t>대우건설</t>
        </is>
      </c>
      <c r="C4393" t="inlineStr">
        <is>
          <t>047040</t>
        </is>
      </c>
      <c r="D4393" t="inlineStr">
        <is>
          <t>전체 평가기간</t>
        </is>
      </c>
      <c r="E4393" t="inlineStr">
        <is>
          <t>[대표님룰]+[버티기형]</t>
        </is>
      </c>
      <c r="F4393" t="inlineStr">
        <is>
          <t>[대표님룰]</t>
        </is>
      </c>
      <c r="G4393" t="inlineStr">
        <is>
          <t>[버티기형]</t>
        </is>
      </c>
      <c r="H4393" t="n">
        <v>300000</v>
      </c>
      <c r="I4393" t="n">
        <v>3740</v>
      </c>
      <c r="J4393" t="n">
        <v>19560</v>
      </c>
      <c r="K4393" t="n">
        <v>422.99</v>
      </c>
      <c r="L4393" t="n">
        <v>0</v>
      </c>
      <c r="M4393" t="n">
        <v>0</v>
      </c>
      <c r="N4393" t="n">
        <v>0</v>
      </c>
      <c r="O4393" t="n">
        <v>0</v>
      </c>
      <c r="P4393" t="inlineStr">
        <is>
          <t>2026-01-02</t>
        </is>
      </c>
      <c r="Q4393" t="inlineStr">
        <is>
          <t>2026-06-08</t>
        </is>
      </c>
      <c r="R4393" t="inlineStr">
        <is>
          <t>+5%▶60% 익절 / +10%▶30% 익절 / +30%▶10% 익절</t>
        </is>
      </c>
      <c r="S4393" t="inlineStr">
        <is>
          <t>-5%▶40% 손절 / -15%▶30% 손절 / -20%▶30% 손절</t>
        </is>
      </c>
      <c r="T4393" t="inlineStr">
        <is>
          <t>매수 0.0005 / 매도 0.0025 / 슬리피지 0.0007</t>
        </is>
      </c>
    </row>
    <row r="4394">
      <c r="A4394" t="inlineStr">
        <is>
          <t>대우건설|전체 평가기간|[중기추세]+[칼손절]</t>
        </is>
      </c>
      <c r="B4394" t="inlineStr">
        <is>
          <t>대우건설</t>
        </is>
      </c>
      <c r="C4394" t="inlineStr">
        <is>
          <t>047040</t>
        </is>
      </c>
      <c r="D4394" t="inlineStr">
        <is>
          <t>전체 평가기간</t>
        </is>
      </c>
      <c r="E4394" t="inlineStr">
        <is>
          <t>[중기추세]+[칼손절]</t>
        </is>
      </c>
      <c r="F4394" t="inlineStr">
        <is>
          <t>[중기추세]</t>
        </is>
      </c>
      <c r="G4394" t="inlineStr">
        <is>
          <t>[칼손절]</t>
        </is>
      </c>
      <c r="H4394" t="n">
        <v>300000</v>
      </c>
      <c r="I4394" t="n">
        <v>3740</v>
      </c>
      <c r="J4394" t="n">
        <v>19560</v>
      </c>
      <c r="K4394" t="n">
        <v>422.99</v>
      </c>
      <c r="L4394" t="n">
        <v>0</v>
      </c>
      <c r="M4394" t="n">
        <v>0</v>
      </c>
      <c r="N4394" t="n">
        <v>0</v>
      </c>
      <c r="O4394" t="n">
        <v>0</v>
      </c>
      <c r="P4394" t="inlineStr">
        <is>
          <t>2026-01-02</t>
        </is>
      </c>
      <c r="Q4394" t="inlineStr">
        <is>
          <t>2026-06-08</t>
        </is>
      </c>
      <c r="R4394" t="inlineStr">
        <is>
          <t>+10%▶50% 익절 / +20%▶30% 익절 / +30%▶20% 익절</t>
        </is>
      </c>
      <c r="S4394" t="inlineStr">
        <is>
          <t>-2%▶80% 손절 / -4%▶10% 손절 / -6%▶10% 손절</t>
        </is>
      </c>
      <c r="T4394" t="inlineStr">
        <is>
          <t>매수 0.0005 / 매도 0.0025 / 슬리피지 0.0007</t>
        </is>
      </c>
    </row>
    <row r="4395">
      <c r="A4395" t="inlineStr">
        <is>
          <t>대우건설|전체 평가기간|[중기추세]+[정석방어]</t>
        </is>
      </c>
      <c r="B4395" t="inlineStr">
        <is>
          <t>대우건설</t>
        </is>
      </c>
      <c r="C4395" t="inlineStr">
        <is>
          <t>047040</t>
        </is>
      </c>
      <c r="D4395" t="inlineStr">
        <is>
          <t>전체 평가기간</t>
        </is>
      </c>
      <c r="E4395" t="inlineStr">
        <is>
          <t>[중기추세]+[정석방어]</t>
        </is>
      </c>
      <c r="F4395" t="inlineStr">
        <is>
          <t>[중기추세]</t>
        </is>
      </c>
      <c r="G4395" t="inlineStr">
        <is>
          <t>[정석방어]</t>
        </is>
      </c>
      <c r="H4395" t="n">
        <v>300000</v>
      </c>
      <c r="I4395" t="n">
        <v>3740</v>
      </c>
      <c r="J4395" t="n">
        <v>19560</v>
      </c>
      <c r="K4395" t="n">
        <v>422.99</v>
      </c>
      <c r="L4395" t="n">
        <v>0</v>
      </c>
      <c r="M4395" t="n">
        <v>0</v>
      </c>
      <c r="N4395" t="n">
        <v>0</v>
      </c>
      <c r="O4395" t="n">
        <v>0</v>
      </c>
      <c r="P4395" t="inlineStr">
        <is>
          <t>2026-01-02</t>
        </is>
      </c>
      <c r="Q4395" t="inlineStr">
        <is>
          <t>2026-06-08</t>
        </is>
      </c>
      <c r="R4395" t="inlineStr">
        <is>
          <t>+10%▶50% 익절 / +20%▶30% 익절 / +30%▶20% 익절</t>
        </is>
      </c>
      <c r="S4395" t="inlineStr">
        <is>
          <t>-3%▶70% 손절 / -5%▶20% 손절 / -10%▶10% 손절</t>
        </is>
      </c>
      <c r="T4395" t="inlineStr">
        <is>
          <t>매수 0.0005 / 매도 0.0025 / 슬리피지 0.0007</t>
        </is>
      </c>
    </row>
    <row r="4396">
      <c r="A4396" t="inlineStr">
        <is>
          <t>대우건설|전체 평가기간|[중기추세]+[변동성허용]</t>
        </is>
      </c>
      <c r="B4396" t="inlineStr">
        <is>
          <t>대우건설</t>
        </is>
      </c>
      <c r="C4396" t="inlineStr">
        <is>
          <t>047040</t>
        </is>
      </c>
      <c r="D4396" t="inlineStr">
        <is>
          <t>전체 평가기간</t>
        </is>
      </c>
      <c r="E4396" t="inlineStr">
        <is>
          <t>[중기추세]+[변동성허용]</t>
        </is>
      </c>
      <c r="F4396" t="inlineStr">
        <is>
          <t>[중기추세]</t>
        </is>
      </c>
      <c r="G4396" t="inlineStr">
        <is>
          <t>[변동성허용]</t>
        </is>
      </c>
      <c r="H4396" t="n">
        <v>300000</v>
      </c>
      <c r="I4396" t="n">
        <v>3740</v>
      </c>
      <c r="J4396" t="n">
        <v>19560</v>
      </c>
      <c r="K4396" t="n">
        <v>422.99</v>
      </c>
      <c r="L4396" t="n">
        <v>0</v>
      </c>
      <c r="M4396" t="n">
        <v>0</v>
      </c>
      <c r="N4396" t="n">
        <v>0</v>
      </c>
      <c r="O4396" t="n">
        <v>0</v>
      </c>
      <c r="P4396" t="inlineStr">
        <is>
          <t>2026-01-02</t>
        </is>
      </c>
      <c r="Q4396" t="inlineStr">
        <is>
          <t>2026-06-08</t>
        </is>
      </c>
      <c r="R4396" t="inlineStr">
        <is>
          <t>+10%▶50% 익절 / +20%▶30% 익절 / +30%▶20% 익절</t>
        </is>
      </c>
      <c r="S4396" t="inlineStr">
        <is>
          <t>-5%▶50% 손절 / -10%▶30% 손절 / -15%▶20% 손절</t>
        </is>
      </c>
      <c r="T4396" t="inlineStr">
        <is>
          <t>매수 0.0005 / 매도 0.0025 / 슬리피지 0.0007</t>
        </is>
      </c>
    </row>
    <row r="4397">
      <c r="A4397" t="inlineStr">
        <is>
          <t>대우건설|전체 평가기간|[중기추세]+[버티기형]</t>
        </is>
      </c>
      <c r="B4397" t="inlineStr">
        <is>
          <t>대우건설</t>
        </is>
      </c>
      <c r="C4397" t="inlineStr">
        <is>
          <t>047040</t>
        </is>
      </c>
      <c r="D4397" t="inlineStr">
        <is>
          <t>전체 평가기간</t>
        </is>
      </c>
      <c r="E4397" t="inlineStr">
        <is>
          <t>[중기추세]+[버티기형]</t>
        </is>
      </c>
      <c r="F4397" t="inlineStr">
        <is>
          <t>[중기추세]</t>
        </is>
      </c>
      <c r="G4397" t="inlineStr">
        <is>
          <t>[버티기형]</t>
        </is>
      </c>
      <c r="H4397" t="n">
        <v>300000</v>
      </c>
      <c r="I4397" t="n">
        <v>3740</v>
      </c>
      <c r="J4397" t="n">
        <v>19560</v>
      </c>
      <c r="K4397" t="n">
        <v>422.99</v>
      </c>
      <c r="L4397" t="n">
        <v>0</v>
      </c>
      <c r="M4397" t="n">
        <v>0</v>
      </c>
      <c r="N4397" t="n">
        <v>0</v>
      </c>
      <c r="O4397" t="n">
        <v>0</v>
      </c>
      <c r="P4397" t="inlineStr">
        <is>
          <t>2026-01-02</t>
        </is>
      </c>
      <c r="Q4397" t="inlineStr">
        <is>
          <t>2026-06-08</t>
        </is>
      </c>
      <c r="R4397" t="inlineStr">
        <is>
          <t>+10%▶50% 익절 / +20%▶30% 익절 / +30%▶20% 익절</t>
        </is>
      </c>
      <c r="S4397" t="inlineStr">
        <is>
          <t>-5%▶40% 손절 / -15%▶30% 손절 / -20%▶30% 손절</t>
        </is>
      </c>
      <c r="T4397" t="inlineStr">
        <is>
          <t>매수 0.0005 / 매도 0.0025 / 슬리피지 0.0007</t>
        </is>
      </c>
    </row>
    <row r="4398">
      <c r="A4398" t="inlineStr">
        <is>
          <t>대우건설|전체 평가기간|[수익극대화]+[칼손절]</t>
        </is>
      </c>
      <c r="B4398" t="inlineStr">
        <is>
          <t>대우건설</t>
        </is>
      </c>
      <c r="C4398" t="inlineStr">
        <is>
          <t>047040</t>
        </is>
      </c>
      <c r="D4398" t="inlineStr">
        <is>
          <t>전체 평가기간</t>
        </is>
      </c>
      <c r="E4398" t="inlineStr">
        <is>
          <t>[수익극대화]+[칼손절]</t>
        </is>
      </c>
      <c r="F4398" t="inlineStr">
        <is>
          <t>[수익극대화]</t>
        </is>
      </c>
      <c r="G4398" t="inlineStr">
        <is>
          <t>[칼손절]</t>
        </is>
      </c>
      <c r="H4398" t="n">
        <v>300000</v>
      </c>
      <c r="I4398" t="n">
        <v>3740</v>
      </c>
      <c r="J4398" t="n">
        <v>19560</v>
      </c>
      <c r="K4398" t="n">
        <v>422.99</v>
      </c>
      <c r="L4398" t="n">
        <v>0</v>
      </c>
      <c r="M4398" t="n">
        <v>0</v>
      </c>
      <c r="N4398" t="n">
        <v>0</v>
      </c>
      <c r="O4398" t="n">
        <v>0</v>
      </c>
      <c r="P4398" t="inlineStr">
        <is>
          <t>2026-01-02</t>
        </is>
      </c>
      <c r="Q4398" t="inlineStr">
        <is>
          <t>2026-06-08</t>
        </is>
      </c>
      <c r="R4398" t="inlineStr">
        <is>
          <t>+10%▶40% 익절 / +20%▶30% 익절 / +40%▶30% 익절</t>
        </is>
      </c>
      <c r="S4398" t="inlineStr">
        <is>
          <t>-2%▶80% 손절 / -4%▶10% 손절 / -6%▶10% 손절</t>
        </is>
      </c>
      <c r="T4398" t="inlineStr">
        <is>
          <t>매수 0.0005 / 매도 0.0025 / 슬리피지 0.0007</t>
        </is>
      </c>
    </row>
    <row r="4399">
      <c r="A4399" t="inlineStr">
        <is>
          <t>대우건설|전체 평가기간|[수익극대화]+[정석방어]</t>
        </is>
      </c>
      <c r="B4399" t="inlineStr">
        <is>
          <t>대우건설</t>
        </is>
      </c>
      <c r="C4399" t="inlineStr">
        <is>
          <t>047040</t>
        </is>
      </c>
      <c r="D4399" t="inlineStr">
        <is>
          <t>전체 평가기간</t>
        </is>
      </c>
      <c r="E4399" t="inlineStr">
        <is>
          <t>[수익극대화]+[정석방어]</t>
        </is>
      </c>
      <c r="F4399" t="inlineStr">
        <is>
          <t>[수익극대화]</t>
        </is>
      </c>
      <c r="G4399" t="inlineStr">
        <is>
          <t>[정석방어]</t>
        </is>
      </c>
      <c r="H4399" t="n">
        <v>300000</v>
      </c>
      <c r="I4399" t="n">
        <v>3740</v>
      </c>
      <c r="J4399" t="n">
        <v>19560</v>
      </c>
      <c r="K4399" t="n">
        <v>422.99</v>
      </c>
      <c r="L4399" t="n">
        <v>0</v>
      </c>
      <c r="M4399" t="n">
        <v>0</v>
      </c>
      <c r="N4399" t="n">
        <v>0</v>
      </c>
      <c r="O4399" t="n">
        <v>0</v>
      </c>
      <c r="P4399" t="inlineStr">
        <is>
          <t>2026-01-02</t>
        </is>
      </c>
      <c r="Q4399" t="inlineStr">
        <is>
          <t>2026-06-08</t>
        </is>
      </c>
      <c r="R4399" t="inlineStr">
        <is>
          <t>+10%▶40% 익절 / +20%▶30% 익절 / +40%▶30% 익절</t>
        </is>
      </c>
      <c r="S4399" t="inlineStr">
        <is>
          <t>-3%▶70% 손절 / -5%▶20% 손절 / -10%▶10% 손절</t>
        </is>
      </c>
      <c r="T4399" t="inlineStr">
        <is>
          <t>매수 0.0005 / 매도 0.0025 / 슬리피지 0.0007</t>
        </is>
      </c>
    </row>
    <row r="4400">
      <c r="A4400" t="inlineStr">
        <is>
          <t>대우건설|전체 평가기간|[수익극대화]+[변동성허용]</t>
        </is>
      </c>
      <c r="B4400" t="inlineStr">
        <is>
          <t>대우건설</t>
        </is>
      </c>
      <c r="C4400" t="inlineStr">
        <is>
          <t>047040</t>
        </is>
      </c>
      <c r="D4400" t="inlineStr">
        <is>
          <t>전체 평가기간</t>
        </is>
      </c>
      <c r="E4400" t="inlineStr">
        <is>
          <t>[수익극대화]+[변동성허용]</t>
        </is>
      </c>
      <c r="F4400" t="inlineStr">
        <is>
          <t>[수익극대화]</t>
        </is>
      </c>
      <c r="G4400" t="inlineStr">
        <is>
          <t>[변동성허용]</t>
        </is>
      </c>
      <c r="H4400" t="n">
        <v>300000</v>
      </c>
      <c r="I4400" t="n">
        <v>3740</v>
      </c>
      <c r="J4400" t="n">
        <v>19560</v>
      </c>
      <c r="K4400" t="n">
        <v>422.99</v>
      </c>
      <c r="L4400" t="n">
        <v>0</v>
      </c>
      <c r="M4400" t="n">
        <v>0</v>
      </c>
      <c r="N4400" t="n">
        <v>0</v>
      </c>
      <c r="O4400" t="n">
        <v>0</v>
      </c>
      <c r="P4400" t="inlineStr">
        <is>
          <t>2026-01-02</t>
        </is>
      </c>
      <c r="Q4400" t="inlineStr">
        <is>
          <t>2026-06-08</t>
        </is>
      </c>
      <c r="R4400" t="inlineStr">
        <is>
          <t>+10%▶40% 익절 / +20%▶30% 익절 / +40%▶30% 익절</t>
        </is>
      </c>
      <c r="S4400" t="inlineStr">
        <is>
          <t>-5%▶50% 손절 / -10%▶30% 손절 / -15%▶20% 손절</t>
        </is>
      </c>
      <c r="T4400" t="inlineStr">
        <is>
          <t>매수 0.0005 / 매도 0.0025 / 슬리피지 0.0007</t>
        </is>
      </c>
    </row>
    <row r="4401">
      <c r="A4401" t="inlineStr">
        <is>
          <t>대우건설|전체 평가기간|[수익극대화]+[버티기형]</t>
        </is>
      </c>
      <c r="B4401" t="inlineStr">
        <is>
          <t>대우건설</t>
        </is>
      </c>
      <c r="C4401" t="inlineStr">
        <is>
          <t>047040</t>
        </is>
      </c>
      <c r="D4401" t="inlineStr">
        <is>
          <t>전체 평가기간</t>
        </is>
      </c>
      <c r="E4401" t="inlineStr">
        <is>
          <t>[수익극대화]+[버티기형]</t>
        </is>
      </c>
      <c r="F4401" t="inlineStr">
        <is>
          <t>[수익극대화]</t>
        </is>
      </c>
      <c r="G4401" t="inlineStr">
        <is>
          <t>[버티기형]</t>
        </is>
      </c>
      <c r="H4401" t="n">
        <v>300000</v>
      </c>
      <c r="I4401" t="n">
        <v>3740</v>
      </c>
      <c r="J4401" t="n">
        <v>19560</v>
      </c>
      <c r="K4401" t="n">
        <v>422.99</v>
      </c>
      <c r="L4401" t="n">
        <v>0</v>
      </c>
      <c r="M4401" t="n">
        <v>0</v>
      </c>
      <c r="N4401" t="n">
        <v>0</v>
      </c>
      <c r="O4401" t="n">
        <v>0</v>
      </c>
      <c r="P4401" t="inlineStr">
        <is>
          <t>2026-01-02</t>
        </is>
      </c>
      <c r="Q4401" t="inlineStr">
        <is>
          <t>2026-06-08</t>
        </is>
      </c>
      <c r="R4401" t="inlineStr">
        <is>
          <t>+10%▶40% 익절 / +20%▶30% 익절 / +40%▶30% 익절</t>
        </is>
      </c>
      <c r="S4401" t="inlineStr">
        <is>
          <t>-5%▶40% 손절 / -15%▶30% 손절 / -20%▶30% 손절</t>
        </is>
      </c>
      <c r="T4401" t="inlineStr">
        <is>
          <t>매수 0.0005 / 매도 0.0025 / 슬리피지 0.0007</t>
        </is>
      </c>
    </row>
    <row r="4402">
      <c r="A4402" t="inlineStr">
        <is>
          <t>아주IB투자|1개월 전에 샀다면|[초단타]+[칼손절]</t>
        </is>
      </c>
      <c r="B4402" t="inlineStr">
        <is>
          <t>아주IB투자</t>
        </is>
      </c>
      <c r="C4402" t="inlineStr">
        <is>
          <t>027360</t>
        </is>
      </c>
      <c r="D4402" t="inlineStr">
        <is>
          <t>1개월 전에 샀다면</t>
        </is>
      </c>
      <c r="E4402" t="inlineStr">
        <is>
          <t>[초단타]+[칼손절]</t>
        </is>
      </c>
      <c r="F4402" t="inlineStr">
        <is>
          <t>[초단타]</t>
        </is>
      </c>
      <c r="G4402" t="inlineStr">
        <is>
          <t>[칼손절]</t>
        </is>
      </c>
      <c r="H4402" t="n">
        <v>300000</v>
      </c>
      <c r="I4402" t="n">
        <v>17600</v>
      </c>
      <c r="J4402" t="n">
        <v>8790</v>
      </c>
      <c r="K4402" t="n">
        <v>-50.06</v>
      </c>
      <c r="L4402" t="n">
        <v>0</v>
      </c>
      <c r="M4402" t="n">
        <v>0</v>
      </c>
      <c r="N4402" t="n">
        <v>0</v>
      </c>
      <c r="O4402" t="n">
        <v>0</v>
      </c>
      <c r="P4402" t="inlineStr">
        <is>
          <t>2026-05-11</t>
        </is>
      </c>
      <c r="Q4402" t="inlineStr">
        <is>
          <t>2026-06-08</t>
        </is>
      </c>
      <c r="R4402" t="inlineStr">
        <is>
          <t>+3%▶70% 익절 / +5%▶20% 익절 / +10%▶10% 익절</t>
        </is>
      </c>
      <c r="S4402" t="inlineStr">
        <is>
          <t>-2%▶80% 손절 / -4%▶10% 손절 / -6%▶10% 손절</t>
        </is>
      </c>
      <c r="T4402" t="inlineStr">
        <is>
          <t>매수 0.0005 / 매도 0.0025 / 슬리피지 0.0007</t>
        </is>
      </c>
    </row>
    <row r="4403">
      <c r="A4403" t="inlineStr">
        <is>
          <t>아주IB투자|1개월 전에 샀다면|[초단타]+[정석방어]</t>
        </is>
      </c>
      <c r="B4403" t="inlineStr">
        <is>
          <t>아주IB투자</t>
        </is>
      </c>
      <c r="C4403" t="inlineStr">
        <is>
          <t>027360</t>
        </is>
      </c>
      <c r="D4403" t="inlineStr">
        <is>
          <t>1개월 전에 샀다면</t>
        </is>
      </c>
      <c r="E4403" t="inlineStr">
        <is>
          <t>[초단타]+[정석방어]</t>
        </is>
      </c>
      <c r="F4403" t="inlineStr">
        <is>
          <t>[초단타]</t>
        </is>
      </c>
      <c r="G4403" t="inlineStr">
        <is>
          <t>[정석방어]</t>
        </is>
      </c>
      <c r="H4403" t="n">
        <v>300000</v>
      </c>
      <c r="I4403" t="n">
        <v>17600</v>
      </c>
      <c r="J4403" t="n">
        <v>8790</v>
      </c>
      <c r="K4403" t="n">
        <v>-50.06</v>
      </c>
      <c r="L4403" t="n">
        <v>0</v>
      </c>
      <c r="M4403" t="n">
        <v>0</v>
      </c>
      <c r="N4403" t="n">
        <v>0</v>
      </c>
      <c r="O4403" t="n">
        <v>0</v>
      </c>
      <c r="P4403" t="inlineStr">
        <is>
          <t>2026-05-11</t>
        </is>
      </c>
      <c r="Q4403" t="inlineStr">
        <is>
          <t>2026-06-08</t>
        </is>
      </c>
      <c r="R4403" t="inlineStr">
        <is>
          <t>+3%▶70% 익절 / +5%▶20% 익절 / +10%▶10% 익절</t>
        </is>
      </c>
      <c r="S4403" t="inlineStr">
        <is>
          <t>-3%▶70% 손절 / -5%▶20% 손절 / -10%▶10% 손절</t>
        </is>
      </c>
      <c r="T4403" t="inlineStr">
        <is>
          <t>매수 0.0005 / 매도 0.0025 / 슬리피지 0.0007</t>
        </is>
      </c>
    </row>
    <row r="4404">
      <c r="A4404" t="inlineStr">
        <is>
          <t>아주IB투자|1개월 전에 샀다면|[초단타]+[변동성허용]</t>
        </is>
      </c>
      <c r="B4404" t="inlineStr">
        <is>
          <t>아주IB투자</t>
        </is>
      </c>
      <c r="C4404" t="inlineStr">
        <is>
          <t>027360</t>
        </is>
      </c>
      <c r="D4404" t="inlineStr">
        <is>
          <t>1개월 전에 샀다면</t>
        </is>
      </c>
      <c r="E4404" t="inlineStr">
        <is>
          <t>[초단타]+[변동성허용]</t>
        </is>
      </c>
      <c r="F4404" t="inlineStr">
        <is>
          <t>[초단타]</t>
        </is>
      </c>
      <c r="G4404" t="inlineStr">
        <is>
          <t>[변동성허용]</t>
        </is>
      </c>
      <c r="H4404" t="n">
        <v>300000</v>
      </c>
      <c r="I4404" t="n">
        <v>17600</v>
      </c>
      <c r="J4404" t="n">
        <v>8790</v>
      </c>
      <c r="K4404" t="n">
        <v>-50.06</v>
      </c>
      <c r="L4404" t="n">
        <v>0</v>
      </c>
      <c r="M4404" t="n">
        <v>0</v>
      </c>
      <c r="N4404" t="n">
        <v>0</v>
      </c>
      <c r="O4404" t="n">
        <v>0</v>
      </c>
      <c r="P4404" t="inlineStr">
        <is>
          <t>2026-05-11</t>
        </is>
      </c>
      <c r="Q4404" t="inlineStr">
        <is>
          <t>2026-06-08</t>
        </is>
      </c>
      <c r="R4404" t="inlineStr">
        <is>
          <t>+3%▶70% 익절 / +5%▶20% 익절 / +10%▶10% 익절</t>
        </is>
      </c>
      <c r="S4404" t="inlineStr">
        <is>
          <t>-5%▶50% 손절 / -10%▶30% 손절 / -15%▶20% 손절</t>
        </is>
      </c>
      <c r="T4404" t="inlineStr">
        <is>
          <t>매수 0.0005 / 매도 0.0025 / 슬리피지 0.0007</t>
        </is>
      </c>
    </row>
    <row r="4405">
      <c r="A4405" t="inlineStr">
        <is>
          <t>아주IB투자|1개월 전에 샀다면|[초단타]+[버티기형]</t>
        </is>
      </c>
      <c r="B4405" t="inlineStr">
        <is>
          <t>아주IB투자</t>
        </is>
      </c>
      <c r="C4405" t="inlineStr">
        <is>
          <t>027360</t>
        </is>
      </c>
      <c r="D4405" t="inlineStr">
        <is>
          <t>1개월 전에 샀다면</t>
        </is>
      </c>
      <c r="E4405" t="inlineStr">
        <is>
          <t>[초단타]+[버티기형]</t>
        </is>
      </c>
      <c r="F4405" t="inlineStr">
        <is>
          <t>[초단타]</t>
        </is>
      </c>
      <c r="G4405" t="inlineStr">
        <is>
          <t>[버티기형]</t>
        </is>
      </c>
      <c r="H4405" t="n">
        <v>300000</v>
      </c>
      <c r="I4405" t="n">
        <v>17600</v>
      </c>
      <c r="J4405" t="n">
        <v>8790</v>
      </c>
      <c r="K4405" t="n">
        <v>-50.06</v>
      </c>
      <c r="L4405" t="n">
        <v>0</v>
      </c>
      <c r="M4405" t="n">
        <v>0</v>
      </c>
      <c r="N4405" t="n">
        <v>0</v>
      </c>
      <c r="O4405" t="n">
        <v>0</v>
      </c>
      <c r="P4405" t="inlineStr">
        <is>
          <t>2026-05-11</t>
        </is>
      </c>
      <c r="Q4405" t="inlineStr">
        <is>
          <t>2026-06-08</t>
        </is>
      </c>
      <c r="R4405" t="inlineStr">
        <is>
          <t>+3%▶70% 익절 / +5%▶20% 익절 / +10%▶10% 익절</t>
        </is>
      </c>
      <c r="S4405" t="inlineStr">
        <is>
          <t>-5%▶40% 손절 / -15%▶30% 손절 / -20%▶30% 손절</t>
        </is>
      </c>
      <c r="T4405" t="inlineStr">
        <is>
          <t>매수 0.0005 / 매도 0.0025 / 슬리피지 0.0007</t>
        </is>
      </c>
    </row>
    <row r="4406">
      <c r="A4406" t="inlineStr">
        <is>
          <t>아주IB투자|1개월 전에 샀다면|[단기스윙]+[칼손절]</t>
        </is>
      </c>
      <c r="B4406" t="inlineStr">
        <is>
          <t>아주IB투자</t>
        </is>
      </c>
      <c r="C4406" t="inlineStr">
        <is>
          <t>027360</t>
        </is>
      </c>
      <c r="D4406" t="inlineStr">
        <is>
          <t>1개월 전에 샀다면</t>
        </is>
      </c>
      <c r="E4406" t="inlineStr">
        <is>
          <t>[단기스윙]+[칼손절]</t>
        </is>
      </c>
      <c r="F4406" t="inlineStr">
        <is>
          <t>[단기스윙]</t>
        </is>
      </c>
      <c r="G4406" t="inlineStr">
        <is>
          <t>[칼손절]</t>
        </is>
      </c>
      <c r="H4406" t="n">
        <v>300000</v>
      </c>
      <c r="I4406" t="n">
        <v>17600</v>
      </c>
      <c r="J4406" t="n">
        <v>8790</v>
      </c>
      <c r="K4406" t="n">
        <v>-50.06</v>
      </c>
      <c r="L4406" t="n">
        <v>0</v>
      </c>
      <c r="M4406" t="n">
        <v>0</v>
      </c>
      <c r="N4406" t="n">
        <v>0</v>
      </c>
      <c r="O4406" t="n">
        <v>0</v>
      </c>
      <c r="P4406" t="inlineStr">
        <is>
          <t>2026-05-11</t>
        </is>
      </c>
      <c r="Q4406" t="inlineStr">
        <is>
          <t>2026-06-08</t>
        </is>
      </c>
      <c r="R4406" t="inlineStr">
        <is>
          <t>+5%▶60% 익절 / +10%▶30% 익절 / +20%▶10% 익절</t>
        </is>
      </c>
      <c r="S4406" t="inlineStr">
        <is>
          <t>-2%▶80% 손절 / -4%▶10% 손절 / -6%▶10% 손절</t>
        </is>
      </c>
      <c r="T4406" t="inlineStr">
        <is>
          <t>매수 0.0005 / 매도 0.0025 / 슬리피지 0.0007</t>
        </is>
      </c>
    </row>
    <row r="4407">
      <c r="A4407" t="inlineStr">
        <is>
          <t>아주IB투자|1개월 전에 샀다면|[단기스윙]+[정석방어]</t>
        </is>
      </c>
      <c r="B4407" t="inlineStr">
        <is>
          <t>아주IB투자</t>
        </is>
      </c>
      <c r="C4407" t="inlineStr">
        <is>
          <t>027360</t>
        </is>
      </c>
      <c r="D4407" t="inlineStr">
        <is>
          <t>1개월 전에 샀다면</t>
        </is>
      </c>
      <c r="E4407" t="inlineStr">
        <is>
          <t>[단기스윙]+[정석방어]</t>
        </is>
      </c>
      <c r="F4407" t="inlineStr">
        <is>
          <t>[단기스윙]</t>
        </is>
      </c>
      <c r="G4407" t="inlineStr">
        <is>
          <t>[정석방어]</t>
        </is>
      </c>
      <c r="H4407" t="n">
        <v>300000</v>
      </c>
      <c r="I4407" t="n">
        <v>17600</v>
      </c>
      <c r="J4407" t="n">
        <v>8790</v>
      </c>
      <c r="K4407" t="n">
        <v>-50.06</v>
      </c>
      <c r="L4407" t="n">
        <v>0</v>
      </c>
      <c r="M4407" t="n">
        <v>0</v>
      </c>
      <c r="N4407" t="n">
        <v>0</v>
      </c>
      <c r="O4407" t="n">
        <v>0</v>
      </c>
      <c r="P4407" t="inlineStr">
        <is>
          <t>2026-05-11</t>
        </is>
      </c>
      <c r="Q4407" t="inlineStr">
        <is>
          <t>2026-06-08</t>
        </is>
      </c>
      <c r="R4407" t="inlineStr">
        <is>
          <t>+5%▶60% 익절 / +10%▶30% 익절 / +20%▶10% 익절</t>
        </is>
      </c>
      <c r="S4407" t="inlineStr">
        <is>
          <t>-3%▶70% 손절 / -5%▶20% 손절 / -10%▶10% 손절</t>
        </is>
      </c>
      <c r="T4407" t="inlineStr">
        <is>
          <t>매수 0.0005 / 매도 0.0025 / 슬리피지 0.0007</t>
        </is>
      </c>
    </row>
    <row r="4408">
      <c r="A4408" t="inlineStr">
        <is>
          <t>아주IB투자|1개월 전에 샀다면|[단기스윙]+[변동성허용]</t>
        </is>
      </c>
      <c r="B4408" t="inlineStr">
        <is>
          <t>아주IB투자</t>
        </is>
      </c>
      <c r="C4408" t="inlineStr">
        <is>
          <t>027360</t>
        </is>
      </c>
      <c r="D4408" t="inlineStr">
        <is>
          <t>1개월 전에 샀다면</t>
        </is>
      </c>
      <c r="E4408" t="inlineStr">
        <is>
          <t>[단기스윙]+[변동성허용]</t>
        </is>
      </c>
      <c r="F4408" t="inlineStr">
        <is>
          <t>[단기스윙]</t>
        </is>
      </c>
      <c r="G4408" t="inlineStr">
        <is>
          <t>[변동성허용]</t>
        </is>
      </c>
      <c r="H4408" t="n">
        <v>300000</v>
      </c>
      <c r="I4408" t="n">
        <v>17600</v>
      </c>
      <c r="J4408" t="n">
        <v>8790</v>
      </c>
      <c r="K4408" t="n">
        <v>-50.06</v>
      </c>
      <c r="L4408" t="n">
        <v>0</v>
      </c>
      <c r="M4408" t="n">
        <v>0</v>
      </c>
      <c r="N4408" t="n">
        <v>0</v>
      </c>
      <c r="O4408" t="n">
        <v>0</v>
      </c>
      <c r="P4408" t="inlineStr">
        <is>
          <t>2026-05-11</t>
        </is>
      </c>
      <c r="Q4408" t="inlineStr">
        <is>
          <t>2026-06-08</t>
        </is>
      </c>
      <c r="R4408" t="inlineStr">
        <is>
          <t>+5%▶60% 익절 / +10%▶30% 익절 / +20%▶10% 익절</t>
        </is>
      </c>
      <c r="S4408" t="inlineStr">
        <is>
          <t>-5%▶50% 손절 / -10%▶30% 손절 / -15%▶20% 손절</t>
        </is>
      </c>
      <c r="T4408" t="inlineStr">
        <is>
          <t>매수 0.0005 / 매도 0.0025 / 슬리피지 0.0007</t>
        </is>
      </c>
    </row>
    <row r="4409">
      <c r="A4409" t="inlineStr">
        <is>
          <t>아주IB투자|1개월 전에 샀다면|[단기스윙]+[버티기형]</t>
        </is>
      </c>
      <c r="B4409" t="inlineStr">
        <is>
          <t>아주IB투자</t>
        </is>
      </c>
      <c r="C4409" t="inlineStr">
        <is>
          <t>027360</t>
        </is>
      </c>
      <c r="D4409" t="inlineStr">
        <is>
          <t>1개월 전에 샀다면</t>
        </is>
      </c>
      <c r="E4409" t="inlineStr">
        <is>
          <t>[단기스윙]+[버티기형]</t>
        </is>
      </c>
      <c r="F4409" t="inlineStr">
        <is>
          <t>[단기스윙]</t>
        </is>
      </c>
      <c r="G4409" t="inlineStr">
        <is>
          <t>[버티기형]</t>
        </is>
      </c>
      <c r="H4409" t="n">
        <v>300000</v>
      </c>
      <c r="I4409" t="n">
        <v>17600</v>
      </c>
      <c r="J4409" t="n">
        <v>8790</v>
      </c>
      <c r="K4409" t="n">
        <v>-50.06</v>
      </c>
      <c r="L4409" t="n">
        <v>0</v>
      </c>
      <c r="M4409" t="n">
        <v>0</v>
      </c>
      <c r="N4409" t="n">
        <v>0</v>
      </c>
      <c r="O4409" t="n">
        <v>0</v>
      </c>
      <c r="P4409" t="inlineStr">
        <is>
          <t>2026-05-11</t>
        </is>
      </c>
      <c r="Q4409" t="inlineStr">
        <is>
          <t>2026-06-08</t>
        </is>
      </c>
      <c r="R4409" t="inlineStr">
        <is>
          <t>+5%▶60% 익절 / +10%▶30% 익절 / +20%▶10% 익절</t>
        </is>
      </c>
      <c r="S4409" t="inlineStr">
        <is>
          <t>-5%▶40% 손절 / -15%▶30% 손절 / -20%▶30% 손절</t>
        </is>
      </c>
      <c r="T4409" t="inlineStr">
        <is>
          <t>매수 0.0005 / 매도 0.0025 / 슬리피지 0.0007</t>
        </is>
      </c>
    </row>
    <row r="4410">
      <c r="A4410" t="inlineStr">
        <is>
          <t>아주IB투자|1개월 전에 샀다면|[대표님룰]+[칼손절]</t>
        </is>
      </c>
      <c r="B4410" t="inlineStr">
        <is>
          <t>아주IB투자</t>
        </is>
      </c>
      <c r="C4410" t="inlineStr">
        <is>
          <t>027360</t>
        </is>
      </c>
      <c r="D4410" t="inlineStr">
        <is>
          <t>1개월 전에 샀다면</t>
        </is>
      </c>
      <c r="E4410" t="inlineStr">
        <is>
          <t>[대표님룰]+[칼손절]</t>
        </is>
      </c>
      <c r="F4410" t="inlineStr">
        <is>
          <t>[대표님룰]</t>
        </is>
      </c>
      <c r="G4410" t="inlineStr">
        <is>
          <t>[칼손절]</t>
        </is>
      </c>
      <c r="H4410" t="n">
        <v>300000</v>
      </c>
      <c r="I4410" t="n">
        <v>17600</v>
      </c>
      <c r="J4410" t="n">
        <v>8790</v>
      </c>
      <c r="K4410" t="n">
        <v>-50.06</v>
      </c>
      <c r="L4410" t="n">
        <v>0</v>
      </c>
      <c r="M4410" t="n">
        <v>0</v>
      </c>
      <c r="N4410" t="n">
        <v>0</v>
      </c>
      <c r="O4410" t="n">
        <v>0</v>
      </c>
      <c r="P4410" t="inlineStr">
        <is>
          <t>2026-05-11</t>
        </is>
      </c>
      <c r="Q4410" t="inlineStr">
        <is>
          <t>2026-06-08</t>
        </is>
      </c>
      <c r="R4410" t="inlineStr">
        <is>
          <t>+5%▶60% 익절 / +10%▶30% 익절 / +30%▶10% 익절</t>
        </is>
      </c>
      <c r="S4410" t="inlineStr">
        <is>
          <t>-2%▶80% 손절 / -4%▶10% 손절 / -6%▶10% 손절</t>
        </is>
      </c>
      <c r="T4410" t="inlineStr">
        <is>
          <t>매수 0.0005 / 매도 0.0025 / 슬리피지 0.0007</t>
        </is>
      </c>
    </row>
    <row r="4411">
      <c r="A4411" t="inlineStr">
        <is>
          <t>아주IB투자|1개월 전에 샀다면|[대표님룰]+[정석방어]</t>
        </is>
      </c>
      <c r="B4411" t="inlineStr">
        <is>
          <t>아주IB투자</t>
        </is>
      </c>
      <c r="C4411" t="inlineStr">
        <is>
          <t>027360</t>
        </is>
      </c>
      <c r="D4411" t="inlineStr">
        <is>
          <t>1개월 전에 샀다면</t>
        </is>
      </c>
      <c r="E4411" t="inlineStr">
        <is>
          <t>[대표님룰]+[정석방어]</t>
        </is>
      </c>
      <c r="F4411" t="inlineStr">
        <is>
          <t>[대표님룰]</t>
        </is>
      </c>
      <c r="G4411" t="inlineStr">
        <is>
          <t>[정석방어]</t>
        </is>
      </c>
      <c r="H4411" t="n">
        <v>300000</v>
      </c>
      <c r="I4411" t="n">
        <v>17600</v>
      </c>
      <c r="J4411" t="n">
        <v>8790</v>
      </c>
      <c r="K4411" t="n">
        <v>-50.06</v>
      </c>
      <c r="L4411" t="n">
        <v>0</v>
      </c>
      <c r="M4411" t="n">
        <v>0</v>
      </c>
      <c r="N4411" t="n">
        <v>0</v>
      </c>
      <c r="O4411" t="n">
        <v>0</v>
      </c>
      <c r="P4411" t="inlineStr">
        <is>
          <t>2026-05-11</t>
        </is>
      </c>
      <c r="Q4411" t="inlineStr">
        <is>
          <t>2026-06-08</t>
        </is>
      </c>
      <c r="R4411" t="inlineStr">
        <is>
          <t>+5%▶60% 익절 / +10%▶30% 익절 / +30%▶10% 익절</t>
        </is>
      </c>
      <c r="S4411" t="inlineStr">
        <is>
          <t>-3%▶70% 손절 / -5%▶20% 손절 / -10%▶10% 손절</t>
        </is>
      </c>
      <c r="T4411" t="inlineStr">
        <is>
          <t>매수 0.0005 / 매도 0.0025 / 슬리피지 0.0007</t>
        </is>
      </c>
    </row>
    <row r="4412">
      <c r="A4412" t="inlineStr">
        <is>
          <t>아주IB투자|1개월 전에 샀다면|[대표님룰]+[변동성허용]</t>
        </is>
      </c>
      <c r="B4412" t="inlineStr">
        <is>
          <t>아주IB투자</t>
        </is>
      </c>
      <c r="C4412" t="inlineStr">
        <is>
          <t>027360</t>
        </is>
      </c>
      <c r="D4412" t="inlineStr">
        <is>
          <t>1개월 전에 샀다면</t>
        </is>
      </c>
      <c r="E4412" t="inlineStr">
        <is>
          <t>[대표님룰]+[변동성허용]</t>
        </is>
      </c>
      <c r="F4412" t="inlineStr">
        <is>
          <t>[대표님룰]</t>
        </is>
      </c>
      <c r="G4412" t="inlineStr">
        <is>
          <t>[변동성허용]</t>
        </is>
      </c>
      <c r="H4412" t="n">
        <v>300000</v>
      </c>
      <c r="I4412" t="n">
        <v>17600</v>
      </c>
      <c r="J4412" t="n">
        <v>8790</v>
      </c>
      <c r="K4412" t="n">
        <v>-50.06</v>
      </c>
      <c r="L4412" t="n">
        <v>0</v>
      </c>
      <c r="M4412" t="n">
        <v>0</v>
      </c>
      <c r="N4412" t="n">
        <v>0</v>
      </c>
      <c r="O4412" t="n">
        <v>0</v>
      </c>
      <c r="P4412" t="inlineStr">
        <is>
          <t>2026-05-11</t>
        </is>
      </c>
      <c r="Q4412" t="inlineStr">
        <is>
          <t>2026-06-08</t>
        </is>
      </c>
      <c r="R4412" t="inlineStr">
        <is>
          <t>+5%▶60% 익절 / +10%▶30% 익절 / +30%▶10% 익절</t>
        </is>
      </c>
      <c r="S4412" t="inlineStr">
        <is>
          <t>-5%▶50% 손절 / -10%▶30% 손절 / -15%▶20% 손절</t>
        </is>
      </c>
      <c r="T4412" t="inlineStr">
        <is>
          <t>매수 0.0005 / 매도 0.0025 / 슬리피지 0.0007</t>
        </is>
      </c>
    </row>
    <row r="4413">
      <c r="A4413" t="inlineStr">
        <is>
          <t>아주IB투자|1개월 전에 샀다면|[대표님룰]+[버티기형]</t>
        </is>
      </c>
      <c r="B4413" t="inlineStr">
        <is>
          <t>아주IB투자</t>
        </is>
      </c>
      <c r="C4413" t="inlineStr">
        <is>
          <t>027360</t>
        </is>
      </c>
      <c r="D4413" t="inlineStr">
        <is>
          <t>1개월 전에 샀다면</t>
        </is>
      </c>
      <c r="E4413" t="inlineStr">
        <is>
          <t>[대표님룰]+[버티기형]</t>
        </is>
      </c>
      <c r="F4413" t="inlineStr">
        <is>
          <t>[대표님룰]</t>
        </is>
      </c>
      <c r="G4413" t="inlineStr">
        <is>
          <t>[버티기형]</t>
        </is>
      </c>
      <c r="H4413" t="n">
        <v>300000</v>
      </c>
      <c r="I4413" t="n">
        <v>17600</v>
      </c>
      <c r="J4413" t="n">
        <v>8790</v>
      </c>
      <c r="K4413" t="n">
        <v>-50.06</v>
      </c>
      <c r="L4413" t="n">
        <v>0</v>
      </c>
      <c r="M4413" t="n">
        <v>0</v>
      </c>
      <c r="N4413" t="n">
        <v>0</v>
      </c>
      <c r="O4413" t="n">
        <v>0</v>
      </c>
      <c r="P4413" t="inlineStr">
        <is>
          <t>2026-05-11</t>
        </is>
      </c>
      <c r="Q4413" t="inlineStr">
        <is>
          <t>2026-06-08</t>
        </is>
      </c>
      <c r="R4413" t="inlineStr">
        <is>
          <t>+5%▶60% 익절 / +10%▶30% 익절 / +30%▶10% 익절</t>
        </is>
      </c>
      <c r="S4413" t="inlineStr">
        <is>
          <t>-5%▶40% 손절 / -15%▶30% 손절 / -20%▶30% 손절</t>
        </is>
      </c>
      <c r="T4413" t="inlineStr">
        <is>
          <t>매수 0.0005 / 매도 0.0025 / 슬리피지 0.0007</t>
        </is>
      </c>
    </row>
    <row r="4414">
      <c r="A4414" t="inlineStr">
        <is>
          <t>아주IB투자|1개월 전에 샀다면|[중기추세]+[칼손절]</t>
        </is>
      </c>
      <c r="B4414" t="inlineStr">
        <is>
          <t>아주IB투자</t>
        </is>
      </c>
      <c r="C4414" t="inlineStr">
        <is>
          <t>027360</t>
        </is>
      </c>
      <c r="D4414" t="inlineStr">
        <is>
          <t>1개월 전에 샀다면</t>
        </is>
      </c>
      <c r="E4414" t="inlineStr">
        <is>
          <t>[중기추세]+[칼손절]</t>
        </is>
      </c>
      <c r="F4414" t="inlineStr">
        <is>
          <t>[중기추세]</t>
        </is>
      </c>
      <c r="G4414" t="inlineStr">
        <is>
          <t>[칼손절]</t>
        </is>
      </c>
      <c r="H4414" t="n">
        <v>300000</v>
      </c>
      <c r="I4414" t="n">
        <v>17600</v>
      </c>
      <c r="J4414" t="n">
        <v>8790</v>
      </c>
      <c r="K4414" t="n">
        <v>-50.06</v>
      </c>
      <c r="L4414" t="n">
        <v>0</v>
      </c>
      <c r="M4414" t="n">
        <v>0</v>
      </c>
      <c r="N4414" t="n">
        <v>0</v>
      </c>
      <c r="O4414" t="n">
        <v>0</v>
      </c>
      <c r="P4414" t="inlineStr">
        <is>
          <t>2026-05-11</t>
        </is>
      </c>
      <c r="Q4414" t="inlineStr">
        <is>
          <t>2026-06-08</t>
        </is>
      </c>
      <c r="R4414" t="inlineStr">
        <is>
          <t>+10%▶50% 익절 / +20%▶30% 익절 / +30%▶20% 익절</t>
        </is>
      </c>
      <c r="S4414" t="inlineStr">
        <is>
          <t>-2%▶80% 손절 / -4%▶10% 손절 / -6%▶10% 손절</t>
        </is>
      </c>
      <c r="T4414" t="inlineStr">
        <is>
          <t>매수 0.0005 / 매도 0.0025 / 슬리피지 0.0007</t>
        </is>
      </c>
    </row>
    <row r="4415">
      <c r="A4415" t="inlineStr">
        <is>
          <t>아주IB투자|1개월 전에 샀다면|[중기추세]+[정석방어]</t>
        </is>
      </c>
      <c r="B4415" t="inlineStr">
        <is>
          <t>아주IB투자</t>
        </is>
      </c>
      <c r="C4415" t="inlineStr">
        <is>
          <t>027360</t>
        </is>
      </c>
      <c r="D4415" t="inlineStr">
        <is>
          <t>1개월 전에 샀다면</t>
        </is>
      </c>
      <c r="E4415" t="inlineStr">
        <is>
          <t>[중기추세]+[정석방어]</t>
        </is>
      </c>
      <c r="F4415" t="inlineStr">
        <is>
          <t>[중기추세]</t>
        </is>
      </c>
      <c r="G4415" t="inlineStr">
        <is>
          <t>[정석방어]</t>
        </is>
      </c>
      <c r="H4415" t="n">
        <v>300000</v>
      </c>
      <c r="I4415" t="n">
        <v>17600</v>
      </c>
      <c r="J4415" t="n">
        <v>8790</v>
      </c>
      <c r="K4415" t="n">
        <v>-50.06</v>
      </c>
      <c r="L4415" t="n">
        <v>0</v>
      </c>
      <c r="M4415" t="n">
        <v>0</v>
      </c>
      <c r="N4415" t="n">
        <v>0</v>
      </c>
      <c r="O4415" t="n">
        <v>0</v>
      </c>
      <c r="P4415" t="inlineStr">
        <is>
          <t>2026-05-11</t>
        </is>
      </c>
      <c r="Q4415" t="inlineStr">
        <is>
          <t>2026-06-08</t>
        </is>
      </c>
      <c r="R4415" t="inlineStr">
        <is>
          <t>+10%▶50% 익절 / +20%▶30% 익절 / +30%▶20% 익절</t>
        </is>
      </c>
      <c r="S4415" t="inlineStr">
        <is>
          <t>-3%▶70% 손절 / -5%▶20% 손절 / -10%▶10% 손절</t>
        </is>
      </c>
      <c r="T4415" t="inlineStr">
        <is>
          <t>매수 0.0005 / 매도 0.0025 / 슬리피지 0.0007</t>
        </is>
      </c>
    </row>
    <row r="4416">
      <c r="A4416" t="inlineStr">
        <is>
          <t>아주IB투자|1개월 전에 샀다면|[중기추세]+[변동성허용]</t>
        </is>
      </c>
      <c r="B4416" t="inlineStr">
        <is>
          <t>아주IB투자</t>
        </is>
      </c>
      <c r="C4416" t="inlineStr">
        <is>
          <t>027360</t>
        </is>
      </c>
      <c r="D4416" t="inlineStr">
        <is>
          <t>1개월 전에 샀다면</t>
        </is>
      </c>
      <c r="E4416" t="inlineStr">
        <is>
          <t>[중기추세]+[변동성허용]</t>
        </is>
      </c>
      <c r="F4416" t="inlineStr">
        <is>
          <t>[중기추세]</t>
        </is>
      </c>
      <c r="G4416" t="inlineStr">
        <is>
          <t>[변동성허용]</t>
        </is>
      </c>
      <c r="H4416" t="n">
        <v>300000</v>
      </c>
      <c r="I4416" t="n">
        <v>17600</v>
      </c>
      <c r="J4416" t="n">
        <v>8790</v>
      </c>
      <c r="K4416" t="n">
        <v>-50.06</v>
      </c>
      <c r="L4416" t="n">
        <v>0</v>
      </c>
      <c r="M4416" t="n">
        <v>0</v>
      </c>
      <c r="N4416" t="n">
        <v>0</v>
      </c>
      <c r="O4416" t="n">
        <v>0</v>
      </c>
      <c r="P4416" t="inlineStr">
        <is>
          <t>2026-05-11</t>
        </is>
      </c>
      <c r="Q4416" t="inlineStr">
        <is>
          <t>2026-06-08</t>
        </is>
      </c>
      <c r="R4416" t="inlineStr">
        <is>
          <t>+10%▶50% 익절 / +20%▶30% 익절 / +30%▶20% 익절</t>
        </is>
      </c>
      <c r="S4416" t="inlineStr">
        <is>
          <t>-5%▶50% 손절 / -10%▶30% 손절 / -15%▶20% 손절</t>
        </is>
      </c>
      <c r="T4416" t="inlineStr">
        <is>
          <t>매수 0.0005 / 매도 0.0025 / 슬리피지 0.0007</t>
        </is>
      </c>
    </row>
    <row r="4417">
      <c r="A4417" t="inlineStr">
        <is>
          <t>아주IB투자|1개월 전에 샀다면|[중기추세]+[버티기형]</t>
        </is>
      </c>
      <c r="B4417" t="inlineStr">
        <is>
          <t>아주IB투자</t>
        </is>
      </c>
      <c r="C4417" t="inlineStr">
        <is>
          <t>027360</t>
        </is>
      </c>
      <c r="D4417" t="inlineStr">
        <is>
          <t>1개월 전에 샀다면</t>
        </is>
      </c>
      <c r="E4417" t="inlineStr">
        <is>
          <t>[중기추세]+[버티기형]</t>
        </is>
      </c>
      <c r="F4417" t="inlineStr">
        <is>
          <t>[중기추세]</t>
        </is>
      </c>
      <c r="G4417" t="inlineStr">
        <is>
          <t>[버티기형]</t>
        </is>
      </c>
      <c r="H4417" t="n">
        <v>300000</v>
      </c>
      <c r="I4417" t="n">
        <v>17600</v>
      </c>
      <c r="J4417" t="n">
        <v>8790</v>
      </c>
      <c r="K4417" t="n">
        <v>-50.06</v>
      </c>
      <c r="L4417" t="n">
        <v>0</v>
      </c>
      <c r="M4417" t="n">
        <v>0</v>
      </c>
      <c r="N4417" t="n">
        <v>0</v>
      </c>
      <c r="O4417" t="n">
        <v>0</v>
      </c>
      <c r="P4417" t="inlineStr">
        <is>
          <t>2026-05-11</t>
        </is>
      </c>
      <c r="Q4417" t="inlineStr">
        <is>
          <t>2026-06-08</t>
        </is>
      </c>
      <c r="R4417" t="inlineStr">
        <is>
          <t>+10%▶50% 익절 / +20%▶30% 익절 / +30%▶20% 익절</t>
        </is>
      </c>
      <c r="S4417" t="inlineStr">
        <is>
          <t>-5%▶40% 손절 / -15%▶30% 손절 / -20%▶30% 손절</t>
        </is>
      </c>
      <c r="T4417" t="inlineStr">
        <is>
          <t>매수 0.0005 / 매도 0.0025 / 슬리피지 0.0007</t>
        </is>
      </c>
    </row>
    <row r="4418">
      <c r="A4418" t="inlineStr">
        <is>
          <t>아주IB투자|1개월 전에 샀다면|[수익극대화]+[칼손절]</t>
        </is>
      </c>
      <c r="B4418" t="inlineStr">
        <is>
          <t>아주IB투자</t>
        </is>
      </c>
      <c r="C4418" t="inlineStr">
        <is>
          <t>027360</t>
        </is>
      </c>
      <c r="D4418" t="inlineStr">
        <is>
          <t>1개월 전에 샀다면</t>
        </is>
      </c>
      <c r="E4418" t="inlineStr">
        <is>
          <t>[수익극대화]+[칼손절]</t>
        </is>
      </c>
      <c r="F4418" t="inlineStr">
        <is>
          <t>[수익극대화]</t>
        </is>
      </c>
      <c r="G4418" t="inlineStr">
        <is>
          <t>[칼손절]</t>
        </is>
      </c>
      <c r="H4418" t="n">
        <v>300000</v>
      </c>
      <c r="I4418" t="n">
        <v>17600</v>
      </c>
      <c r="J4418" t="n">
        <v>8790</v>
      </c>
      <c r="K4418" t="n">
        <v>-50.06</v>
      </c>
      <c r="L4418" t="n">
        <v>0</v>
      </c>
      <c r="M4418" t="n">
        <v>0</v>
      </c>
      <c r="N4418" t="n">
        <v>0</v>
      </c>
      <c r="O4418" t="n">
        <v>0</v>
      </c>
      <c r="P4418" t="inlineStr">
        <is>
          <t>2026-05-11</t>
        </is>
      </c>
      <c r="Q4418" t="inlineStr">
        <is>
          <t>2026-06-08</t>
        </is>
      </c>
      <c r="R4418" t="inlineStr">
        <is>
          <t>+10%▶40% 익절 / +20%▶30% 익절 / +40%▶30% 익절</t>
        </is>
      </c>
      <c r="S4418" t="inlineStr">
        <is>
          <t>-2%▶80% 손절 / -4%▶10% 손절 / -6%▶10% 손절</t>
        </is>
      </c>
      <c r="T4418" t="inlineStr">
        <is>
          <t>매수 0.0005 / 매도 0.0025 / 슬리피지 0.0007</t>
        </is>
      </c>
    </row>
    <row r="4419">
      <c r="A4419" t="inlineStr">
        <is>
          <t>아주IB투자|1개월 전에 샀다면|[수익극대화]+[정석방어]</t>
        </is>
      </c>
      <c r="B4419" t="inlineStr">
        <is>
          <t>아주IB투자</t>
        </is>
      </c>
      <c r="C4419" t="inlineStr">
        <is>
          <t>027360</t>
        </is>
      </c>
      <c r="D4419" t="inlineStr">
        <is>
          <t>1개월 전에 샀다면</t>
        </is>
      </c>
      <c r="E4419" t="inlineStr">
        <is>
          <t>[수익극대화]+[정석방어]</t>
        </is>
      </c>
      <c r="F4419" t="inlineStr">
        <is>
          <t>[수익극대화]</t>
        </is>
      </c>
      <c r="G4419" t="inlineStr">
        <is>
          <t>[정석방어]</t>
        </is>
      </c>
      <c r="H4419" t="n">
        <v>300000</v>
      </c>
      <c r="I4419" t="n">
        <v>17600</v>
      </c>
      <c r="J4419" t="n">
        <v>8790</v>
      </c>
      <c r="K4419" t="n">
        <v>-50.06</v>
      </c>
      <c r="L4419" t="n">
        <v>0</v>
      </c>
      <c r="M4419" t="n">
        <v>0</v>
      </c>
      <c r="N4419" t="n">
        <v>0</v>
      </c>
      <c r="O4419" t="n">
        <v>0</v>
      </c>
      <c r="P4419" t="inlineStr">
        <is>
          <t>2026-05-11</t>
        </is>
      </c>
      <c r="Q4419" t="inlineStr">
        <is>
          <t>2026-06-08</t>
        </is>
      </c>
      <c r="R4419" t="inlineStr">
        <is>
          <t>+10%▶40% 익절 / +20%▶30% 익절 / +40%▶30% 익절</t>
        </is>
      </c>
      <c r="S4419" t="inlineStr">
        <is>
          <t>-3%▶70% 손절 / -5%▶20% 손절 / -10%▶10% 손절</t>
        </is>
      </c>
      <c r="T4419" t="inlineStr">
        <is>
          <t>매수 0.0005 / 매도 0.0025 / 슬리피지 0.0007</t>
        </is>
      </c>
    </row>
    <row r="4420">
      <c r="A4420" t="inlineStr">
        <is>
          <t>아주IB투자|1개월 전에 샀다면|[수익극대화]+[변동성허용]</t>
        </is>
      </c>
      <c r="B4420" t="inlineStr">
        <is>
          <t>아주IB투자</t>
        </is>
      </c>
      <c r="C4420" t="inlineStr">
        <is>
          <t>027360</t>
        </is>
      </c>
      <c r="D4420" t="inlineStr">
        <is>
          <t>1개월 전에 샀다면</t>
        </is>
      </c>
      <c r="E4420" t="inlineStr">
        <is>
          <t>[수익극대화]+[변동성허용]</t>
        </is>
      </c>
      <c r="F4420" t="inlineStr">
        <is>
          <t>[수익극대화]</t>
        </is>
      </c>
      <c r="G4420" t="inlineStr">
        <is>
          <t>[변동성허용]</t>
        </is>
      </c>
      <c r="H4420" t="n">
        <v>300000</v>
      </c>
      <c r="I4420" t="n">
        <v>17600</v>
      </c>
      <c r="J4420" t="n">
        <v>8790</v>
      </c>
      <c r="K4420" t="n">
        <v>-50.06</v>
      </c>
      <c r="L4420" t="n">
        <v>0</v>
      </c>
      <c r="M4420" t="n">
        <v>0</v>
      </c>
      <c r="N4420" t="n">
        <v>0</v>
      </c>
      <c r="O4420" t="n">
        <v>0</v>
      </c>
      <c r="P4420" t="inlineStr">
        <is>
          <t>2026-05-11</t>
        </is>
      </c>
      <c r="Q4420" t="inlineStr">
        <is>
          <t>2026-06-08</t>
        </is>
      </c>
      <c r="R4420" t="inlineStr">
        <is>
          <t>+10%▶40% 익절 / +20%▶30% 익절 / +40%▶30% 익절</t>
        </is>
      </c>
      <c r="S4420" t="inlineStr">
        <is>
          <t>-5%▶50% 손절 / -10%▶30% 손절 / -15%▶20% 손절</t>
        </is>
      </c>
      <c r="T4420" t="inlineStr">
        <is>
          <t>매수 0.0005 / 매도 0.0025 / 슬리피지 0.0007</t>
        </is>
      </c>
    </row>
    <row r="4421">
      <c r="A4421" t="inlineStr">
        <is>
          <t>아주IB투자|1개월 전에 샀다면|[수익극대화]+[버티기형]</t>
        </is>
      </c>
      <c r="B4421" t="inlineStr">
        <is>
          <t>아주IB투자</t>
        </is>
      </c>
      <c r="C4421" t="inlineStr">
        <is>
          <t>027360</t>
        </is>
      </c>
      <c r="D4421" t="inlineStr">
        <is>
          <t>1개월 전에 샀다면</t>
        </is>
      </c>
      <c r="E4421" t="inlineStr">
        <is>
          <t>[수익극대화]+[버티기형]</t>
        </is>
      </c>
      <c r="F4421" t="inlineStr">
        <is>
          <t>[수익극대화]</t>
        </is>
      </c>
      <c r="G4421" t="inlineStr">
        <is>
          <t>[버티기형]</t>
        </is>
      </c>
      <c r="H4421" t="n">
        <v>300000</v>
      </c>
      <c r="I4421" t="n">
        <v>17600</v>
      </c>
      <c r="J4421" t="n">
        <v>8790</v>
      </c>
      <c r="K4421" t="n">
        <v>-50.06</v>
      </c>
      <c r="L4421" t="n">
        <v>0</v>
      </c>
      <c r="M4421" t="n">
        <v>0</v>
      </c>
      <c r="N4421" t="n">
        <v>0</v>
      </c>
      <c r="O4421" t="n">
        <v>0</v>
      </c>
      <c r="P4421" t="inlineStr">
        <is>
          <t>2026-05-11</t>
        </is>
      </c>
      <c r="Q4421" t="inlineStr">
        <is>
          <t>2026-06-08</t>
        </is>
      </c>
      <c r="R4421" t="inlineStr">
        <is>
          <t>+10%▶40% 익절 / +20%▶30% 익절 / +40%▶30% 익절</t>
        </is>
      </c>
      <c r="S4421" t="inlineStr">
        <is>
          <t>-5%▶40% 손절 / -15%▶30% 손절 / -20%▶30% 손절</t>
        </is>
      </c>
      <c r="T4421" t="inlineStr">
        <is>
          <t>매수 0.0005 / 매도 0.0025 / 슬리피지 0.0007</t>
        </is>
      </c>
    </row>
    <row r="4422">
      <c r="A4422" t="inlineStr">
        <is>
          <t>아주IB투자|2주 전에 샀다면|[초단타]+[칼손절]</t>
        </is>
      </c>
      <c r="B4422" t="inlineStr">
        <is>
          <t>아주IB투자</t>
        </is>
      </c>
      <c r="C4422" t="inlineStr">
        <is>
          <t>027360</t>
        </is>
      </c>
      <c r="D4422" t="inlineStr">
        <is>
          <t>2주 전에 샀다면</t>
        </is>
      </c>
      <c r="E4422" t="inlineStr">
        <is>
          <t>[초단타]+[칼손절]</t>
        </is>
      </c>
      <c r="F4422" t="inlineStr">
        <is>
          <t>[초단타]</t>
        </is>
      </c>
      <c r="G4422" t="inlineStr">
        <is>
          <t>[칼손절]</t>
        </is>
      </c>
      <c r="H4422" t="n">
        <v>300000</v>
      </c>
      <c r="I4422" t="n">
        <v>16510</v>
      </c>
      <c r="J4422" t="n">
        <v>8790</v>
      </c>
      <c r="K4422" t="n">
        <v>-46.76</v>
      </c>
      <c r="L4422" t="n">
        <v>0</v>
      </c>
      <c r="M4422" t="n">
        <v>0</v>
      </c>
      <c r="N4422" t="n">
        <v>0</v>
      </c>
      <c r="O4422" t="n">
        <v>0</v>
      </c>
      <c r="P4422" t="inlineStr">
        <is>
          <t>2026-05-26</t>
        </is>
      </c>
      <c r="Q4422" t="inlineStr">
        <is>
          <t>2026-06-08</t>
        </is>
      </c>
      <c r="R4422" t="inlineStr">
        <is>
          <t>+3%▶70% 익절 / +5%▶20% 익절 / +10%▶10% 익절</t>
        </is>
      </c>
      <c r="S4422" t="inlineStr">
        <is>
          <t>-2%▶80% 손절 / -4%▶10% 손절 / -6%▶10% 손절</t>
        </is>
      </c>
      <c r="T4422" t="inlineStr">
        <is>
          <t>매수 0.0005 / 매도 0.0025 / 슬리피지 0.0007</t>
        </is>
      </c>
    </row>
    <row r="4423">
      <c r="A4423" t="inlineStr">
        <is>
          <t>아주IB투자|2주 전에 샀다면|[초단타]+[정석방어]</t>
        </is>
      </c>
      <c r="B4423" t="inlineStr">
        <is>
          <t>아주IB투자</t>
        </is>
      </c>
      <c r="C4423" t="inlineStr">
        <is>
          <t>027360</t>
        </is>
      </c>
      <c r="D4423" t="inlineStr">
        <is>
          <t>2주 전에 샀다면</t>
        </is>
      </c>
      <c r="E4423" t="inlineStr">
        <is>
          <t>[초단타]+[정석방어]</t>
        </is>
      </c>
      <c r="F4423" t="inlineStr">
        <is>
          <t>[초단타]</t>
        </is>
      </c>
      <c r="G4423" t="inlineStr">
        <is>
          <t>[정석방어]</t>
        </is>
      </c>
      <c r="H4423" t="n">
        <v>300000</v>
      </c>
      <c r="I4423" t="n">
        <v>16510</v>
      </c>
      <c r="J4423" t="n">
        <v>8790</v>
      </c>
      <c r="K4423" t="n">
        <v>-46.76</v>
      </c>
      <c r="L4423" t="n">
        <v>0</v>
      </c>
      <c r="M4423" t="n">
        <v>0</v>
      </c>
      <c r="N4423" t="n">
        <v>0</v>
      </c>
      <c r="O4423" t="n">
        <v>0</v>
      </c>
      <c r="P4423" t="inlineStr">
        <is>
          <t>2026-05-26</t>
        </is>
      </c>
      <c r="Q4423" t="inlineStr">
        <is>
          <t>2026-06-08</t>
        </is>
      </c>
      <c r="R4423" t="inlineStr">
        <is>
          <t>+3%▶70% 익절 / +5%▶20% 익절 / +10%▶10% 익절</t>
        </is>
      </c>
      <c r="S4423" t="inlineStr">
        <is>
          <t>-3%▶70% 손절 / -5%▶20% 손절 / -10%▶10% 손절</t>
        </is>
      </c>
      <c r="T4423" t="inlineStr">
        <is>
          <t>매수 0.0005 / 매도 0.0025 / 슬리피지 0.0007</t>
        </is>
      </c>
    </row>
    <row r="4424">
      <c r="A4424" t="inlineStr">
        <is>
          <t>아주IB투자|2주 전에 샀다면|[초단타]+[변동성허용]</t>
        </is>
      </c>
      <c r="B4424" t="inlineStr">
        <is>
          <t>아주IB투자</t>
        </is>
      </c>
      <c r="C4424" t="inlineStr">
        <is>
          <t>027360</t>
        </is>
      </c>
      <c r="D4424" t="inlineStr">
        <is>
          <t>2주 전에 샀다면</t>
        </is>
      </c>
      <c r="E4424" t="inlineStr">
        <is>
          <t>[초단타]+[변동성허용]</t>
        </is>
      </c>
      <c r="F4424" t="inlineStr">
        <is>
          <t>[초단타]</t>
        </is>
      </c>
      <c r="G4424" t="inlineStr">
        <is>
          <t>[변동성허용]</t>
        </is>
      </c>
      <c r="H4424" t="n">
        <v>300000</v>
      </c>
      <c r="I4424" t="n">
        <v>16510</v>
      </c>
      <c r="J4424" t="n">
        <v>8790</v>
      </c>
      <c r="K4424" t="n">
        <v>-46.76</v>
      </c>
      <c r="L4424" t="n">
        <v>0</v>
      </c>
      <c r="M4424" t="n">
        <v>0</v>
      </c>
      <c r="N4424" t="n">
        <v>0</v>
      </c>
      <c r="O4424" t="n">
        <v>0</v>
      </c>
      <c r="P4424" t="inlineStr">
        <is>
          <t>2026-05-26</t>
        </is>
      </c>
      <c r="Q4424" t="inlineStr">
        <is>
          <t>2026-06-08</t>
        </is>
      </c>
      <c r="R4424" t="inlineStr">
        <is>
          <t>+3%▶70% 익절 / +5%▶20% 익절 / +10%▶10% 익절</t>
        </is>
      </c>
      <c r="S4424" t="inlineStr">
        <is>
          <t>-5%▶50% 손절 / -10%▶30% 손절 / -15%▶20% 손절</t>
        </is>
      </c>
      <c r="T4424" t="inlineStr">
        <is>
          <t>매수 0.0005 / 매도 0.0025 / 슬리피지 0.0007</t>
        </is>
      </c>
    </row>
    <row r="4425">
      <c r="A4425" t="inlineStr">
        <is>
          <t>아주IB투자|2주 전에 샀다면|[초단타]+[버티기형]</t>
        </is>
      </c>
      <c r="B4425" t="inlineStr">
        <is>
          <t>아주IB투자</t>
        </is>
      </c>
      <c r="C4425" t="inlineStr">
        <is>
          <t>027360</t>
        </is>
      </c>
      <c r="D4425" t="inlineStr">
        <is>
          <t>2주 전에 샀다면</t>
        </is>
      </c>
      <c r="E4425" t="inlineStr">
        <is>
          <t>[초단타]+[버티기형]</t>
        </is>
      </c>
      <c r="F4425" t="inlineStr">
        <is>
          <t>[초단타]</t>
        </is>
      </c>
      <c r="G4425" t="inlineStr">
        <is>
          <t>[버티기형]</t>
        </is>
      </c>
      <c r="H4425" t="n">
        <v>300000</v>
      </c>
      <c r="I4425" t="n">
        <v>16510</v>
      </c>
      <c r="J4425" t="n">
        <v>8790</v>
      </c>
      <c r="K4425" t="n">
        <v>-46.76</v>
      </c>
      <c r="L4425" t="n">
        <v>0</v>
      </c>
      <c r="M4425" t="n">
        <v>0</v>
      </c>
      <c r="N4425" t="n">
        <v>0</v>
      </c>
      <c r="O4425" t="n">
        <v>0</v>
      </c>
      <c r="P4425" t="inlineStr">
        <is>
          <t>2026-05-26</t>
        </is>
      </c>
      <c r="Q4425" t="inlineStr">
        <is>
          <t>2026-06-08</t>
        </is>
      </c>
      <c r="R4425" t="inlineStr">
        <is>
          <t>+3%▶70% 익절 / +5%▶20% 익절 / +10%▶10% 익절</t>
        </is>
      </c>
      <c r="S4425" t="inlineStr">
        <is>
          <t>-5%▶40% 손절 / -15%▶30% 손절 / -20%▶30% 손절</t>
        </is>
      </c>
      <c r="T4425" t="inlineStr">
        <is>
          <t>매수 0.0005 / 매도 0.0025 / 슬리피지 0.0007</t>
        </is>
      </c>
    </row>
    <row r="4426">
      <c r="A4426" t="inlineStr">
        <is>
          <t>아주IB투자|2주 전에 샀다면|[단기스윙]+[칼손절]</t>
        </is>
      </c>
      <c r="B4426" t="inlineStr">
        <is>
          <t>아주IB투자</t>
        </is>
      </c>
      <c r="C4426" t="inlineStr">
        <is>
          <t>027360</t>
        </is>
      </c>
      <c r="D4426" t="inlineStr">
        <is>
          <t>2주 전에 샀다면</t>
        </is>
      </c>
      <c r="E4426" t="inlineStr">
        <is>
          <t>[단기스윙]+[칼손절]</t>
        </is>
      </c>
      <c r="F4426" t="inlineStr">
        <is>
          <t>[단기스윙]</t>
        </is>
      </c>
      <c r="G4426" t="inlineStr">
        <is>
          <t>[칼손절]</t>
        </is>
      </c>
      <c r="H4426" t="n">
        <v>300000</v>
      </c>
      <c r="I4426" t="n">
        <v>16510</v>
      </c>
      <c r="J4426" t="n">
        <v>8790</v>
      </c>
      <c r="K4426" t="n">
        <v>-46.76</v>
      </c>
      <c r="L4426" t="n">
        <v>0</v>
      </c>
      <c r="M4426" t="n">
        <v>0</v>
      </c>
      <c r="N4426" t="n">
        <v>0</v>
      </c>
      <c r="O4426" t="n">
        <v>0</v>
      </c>
      <c r="P4426" t="inlineStr">
        <is>
          <t>2026-05-26</t>
        </is>
      </c>
      <c r="Q4426" t="inlineStr">
        <is>
          <t>2026-06-08</t>
        </is>
      </c>
      <c r="R4426" t="inlineStr">
        <is>
          <t>+5%▶60% 익절 / +10%▶30% 익절 / +20%▶10% 익절</t>
        </is>
      </c>
      <c r="S4426" t="inlineStr">
        <is>
          <t>-2%▶80% 손절 / -4%▶10% 손절 / -6%▶10% 손절</t>
        </is>
      </c>
      <c r="T4426" t="inlineStr">
        <is>
          <t>매수 0.0005 / 매도 0.0025 / 슬리피지 0.0007</t>
        </is>
      </c>
    </row>
    <row r="4427">
      <c r="A4427" t="inlineStr">
        <is>
          <t>아주IB투자|2주 전에 샀다면|[단기스윙]+[정석방어]</t>
        </is>
      </c>
      <c r="B4427" t="inlineStr">
        <is>
          <t>아주IB투자</t>
        </is>
      </c>
      <c r="C4427" t="inlineStr">
        <is>
          <t>027360</t>
        </is>
      </c>
      <c r="D4427" t="inlineStr">
        <is>
          <t>2주 전에 샀다면</t>
        </is>
      </c>
      <c r="E4427" t="inlineStr">
        <is>
          <t>[단기스윙]+[정석방어]</t>
        </is>
      </c>
      <c r="F4427" t="inlineStr">
        <is>
          <t>[단기스윙]</t>
        </is>
      </c>
      <c r="G4427" t="inlineStr">
        <is>
          <t>[정석방어]</t>
        </is>
      </c>
      <c r="H4427" t="n">
        <v>300000</v>
      </c>
      <c r="I4427" t="n">
        <v>16510</v>
      </c>
      <c r="J4427" t="n">
        <v>8790</v>
      </c>
      <c r="K4427" t="n">
        <v>-46.76</v>
      </c>
      <c r="L4427" t="n">
        <v>0</v>
      </c>
      <c r="M4427" t="n">
        <v>0</v>
      </c>
      <c r="N4427" t="n">
        <v>0</v>
      </c>
      <c r="O4427" t="n">
        <v>0</v>
      </c>
      <c r="P4427" t="inlineStr">
        <is>
          <t>2026-05-26</t>
        </is>
      </c>
      <c r="Q4427" t="inlineStr">
        <is>
          <t>2026-06-08</t>
        </is>
      </c>
      <c r="R4427" t="inlineStr">
        <is>
          <t>+5%▶60% 익절 / +10%▶30% 익절 / +20%▶10% 익절</t>
        </is>
      </c>
      <c r="S4427" t="inlineStr">
        <is>
          <t>-3%▶70% 손절 / -5%▶20% 손절 / -10%▶10% 손절</t>
        </is>
      </c>
      <c r="T4427" t="inlineStr">
        <is>
          <t>매수 0.0005 / 매도 0.0025 / 슬리피지 0.0007</t>
        </is>
      </c>
    </row>
    <row r="4428">
      <c r="A4428" t="inlineStr">
        <is>
          <t>아주IB투자|2주 전에 샀다면|[단기스윙]+[변동성허용]</t>
        </is>
      </c>
      <c r="B4428" t="inlineStr">
        <is>
          <t>아주IB투자</t>
        </is>
      </c>
      <c r="C4428" t="inlineStr">
        <is>
          <t>027360</t>
        </is>
      </c>
      <c r="D4428" t="inlineStr">
        <is>
          <t>2주 전에 샀다면</t>
        </is>
      </c>
      <c r="E4428" t="inlineStr">
        <is>
          <t>[단기스윙]+[변동성허용]</t>
        </is>
      </c>
      <c r="F4428" t="inlineStr">
        <is>
          <t>[단기스윙]</t>
        </is>
      </c>
      <c r="G4428" t="inlineStr">
        <is>
          <t>[변동성허용]</t>
        </is>
      </c>
      <c r="H4428" t="n">
        <v>300000</v>
      </c>
      <c r="I4428" t="n">
        <v>16510</v>
      </c>
      <c r="J4428" t="n">
        <v>8790</v>
      </c>
      <c r="K4428" t="n">
        <v>-46.76</v>
      </c>
      <c r="L4428" t="n">
        <v>0</v>
      </c>
      <c r="M4428" t="n">
        <v>0</v>
      </c>
      <c r="N4428" t="n">
        <v>0</v>
      </c>
      <c r="O4428" t="n">
        <v>0</v>
      </c>
      <c r="P4428" t="inlineStr">
        <is>
          <t>2026-05-26</t>
        </is>
      </c>
      <c r="Q4428" t="inlineStr">
        <is>
          <t>2026-06-08</t>
        </is>
      </c>
      <c r="R4428" t="inlineStr">
        <is>
          <t>+5%▶60% 익절 / +10%▶30% 익절 / +20%▶10% 익절</t>
        </is>
      </c>
      <c r="S4428" t="inlineStr">
        <is>
          <t>-5%▶50% 손절 / -10%▶30% 손절 / -15%▶20% 손절</t>
        </is>
      </c>
      <c r="T4428" t="inlineStr">
        <is>
          <t>매수 0.0005 / 매도 0.0025 / 슬리피지 0.0007</t>
        </is>
      </c>
    </row>
    <row r="4429">
      <c r="A4429" t="inlineStr">
        <is>
          <t>아주IB투자|2주 전에 샀다면|[단기스윙]+[버티기형]</t>
        </is>
      </c>
      <c r="B4429" t="inlineStr">
        <is>
          <t>아주IB투자</t>
        </is>
      </c>
      <c r="C4429" t="inlineStr">
        <is>
          <t>027360</t>
        </is>
      </c>
      <c r="D4429" t="inlineStr">
        <is>
          <t>2주 전에 샀다면</t>
        </is>
      </c>
      <c r="E4429" t="inlineStr">
        <is>
          <t>[단기스윙]+[버티기형]</t>
        </is>
      </c>
      <c r="F4429" t="inlineStr">
        <is>
          <t>[단기스윙]</t>
        </is>
      </c>
      <c r="G4429" t="inlineStr">
        <is>
          <t>[버티기형]</t>
        </is>
      </c>
      <c r="H4429" t="n">
        <v>300000</v>
      </c>
      <c r="I4429" t="n">
        <v>16510</v>
      </c>
      <c r="J4429" t="n">
        <v>8790</v>
      </c>
      <c r="K4429" t="n">
        <v>-46.76</v>
      </c>
      <c r="L4429" t="n">
        <v>0</v>
      </c>
      <c r="M4429" t="n">
        <v>0</v>
      </c>
      <c r="N4429" t="n">
        <v>0</v>
      </c>
      <c r="O4429" t="n">
        <v>0</v>
      </c>
      <c r="P4429" t="inlineStr">
        <is>
          <t>2026-05-26</t>
        </is>
      </c>
      <c r="Q4429" t="inlineStr">
        <is>
          <t>2026-06-08</t>
        </is>
      </c>
      <c r="R4429" t="inlineStr">
        <is>
          <t>+5%▶60% 익절 / +10%▶30% 익절 / +20%▶10% 익절</t>
        </is>
      </c>
      <c r="S4429" t="inlineStr">
        <is>
          <t>-5%▶40% 손절 / -15%▶30% 손절 / -20%▶30% 손절</t>
        </is>
      </c>
      <c r="T4429" t="inlineStr">
        <is>
          <t>매수 0.0005 / 매도 0.0025 / 슬리피지 0.0007</t>
        </is>
      </c>
    </row>
    <row r="4430">
      <c r="A4430" t="inlineStr">
        <is>
          <t>아주IB투자|2주 전에 샀다면|[대표님룰]+[칼손절]</t>
        </is>
      </c>
      <c r="B4430" t="inlineStr">
        <is>
          <t>아주IB투자</t>
        </is>
      </c>
      <c r="C4430" t="inlineStr">
        <is>
          <t>027360</t>
        </is>
      </c>
      <c r="D4430" t="inlineStr">
        <is>
          <t>2주 전에 샀다면</t>
        </is>
      </c>
      <c r="E4430" t="inlineStr">
        <is>
          <t>[대표님룰]+[칼손절]</t>
        </is>
      </c>
      <c r="F4430" t="inlineStr">
        <is>
          <t>[대표님룰]</t>
        </is>
      </c>
      <c r="G4430" t="inlineStr">
        <is>
          <t>[칼손절]</t>
        </is>
      </c>
      <c r="H4430" t="n">
        <v>300000</v>
      </c>
      <c r="I4430" t="n">
        <v>16510</v>
      </c>
      <c r="J4430" t="n">
        <v>8790</v>
      </c>
      <c r="K4430" t="n">
        <v>-46.76</v>
      </c>
      <c r="L4430" t="n">
        <v>0</v>
      </c>
      <c r="M4430" t="n">
        <v>0</v>
      </c>
      <c r="N4430" t="n">
        <v>0</v>
      </c>
      <c r="O4430" t="n">
        <v>0</v>
      </c>
      <c r="P4430" t="inlineStr">
        <is>
          <t>2026-05-26</t>
        </is>
      </c>
      <c r="Q4430" t="inlineStr">
        <is>
          <t>2026-06-08</t>
        </is>
      </c>
      <c r="R4430" t="inlineStr">
        <is>
          <t>+5%▶60% 익절 / +10%▶30% 익절 / +30%▶10% 익절</t>
        </is>
      </c>
      <c r="S4430" t="inlineStr">
        <is>
          <t>-2%▶80% 손절 / -4%▶10% 손절 / -6%▶10% 손절</t>
        </is>
      </c>
      <c r="T4430" t="inlineStr">
        <is>
          <t>매수 0.0005 / 매도 0.0025 / 슬리피지 0.0007</t>
        </is>
      </c>
    </row>
    <row r="4431">
      <c r="A4431" t="inlineStr">
        <is>
          <t>아주IB투자|2주 전에 샀다면|[대표님룰]+[정석방어]</t>
        </is>
      </c>
      <c r="B4431" t="inlineStr">
        <is>
          <t>아주IB투자</t>
        </is>
      </c>
      <c r="C4431" t="inlineStr">
        <is>
          <t>027360</t>
        </is>
      </c>
      <c r="D4431" t="inlineStr">
        <is>
          <t>2주 전에 샀다면</t>
        </is>
      </c>
      <c r="E4431" t="inlineStr">
        <is>
          <t>[대표님룰]+[정석방어]</t>
        </is>
      </c>
      <c r="F4431" t="inlineStr">
        <is>
          <t>[대표님룰]</t>
        </is>
      </c>
      <c r="G4431" t="inlineStr">
        <is>
          <t>[정석방어]</t>
        </is>
      </c>
      <c r="H4431" t="n">
        <v>300000</v>
      </c>
      <c r="I4431" t="n">
        <v>16510</v>
      </c>
      <c r="J4431" t="n">
        <v>8790</v>
      </c>
      <c r="K4431" t="n">
        <v>-46.76</v>
      </c>
      <c r="L4431" t="n">
        <v>0</v>
      </c>
      <c r="M4431" t="n">
        <v>0</v>
      </c>
      <c r="N4431" t="n">
        <v>0</v>
      </c>
      <c r="O4431" t="n">
        <v>0</v>
      </c>
      <c r="P4431" t="inlineStr">
        <is>
          <t>2026-05-26</t>
        </is>
      </c>
      <c r="Q4431" t="inlineStr">
        <is>
          <t>2026-06-08</t>
        </is>
      </c>
      <c r="R4431" t="inlineStr">
        <is>
          <t>+5%▶60% 익절 / +10%▶30% 익절 / +30%▶10% 익절</t>
        </is>
      </c>
      <c r="S4431" t="inlineStr">
        <is>
          <t>-3%▶70% 손절 / -5%▶20% 손절 / -10%▶10% 손절</t>
        </is>
      </c>
      <c r="T4431" t="inlineStr">
        <is>
          <t>매수 0.0005 / 매도 0.0025 / 슬리피지 0.0007</t>
        </is>
      </c>
    </row>
    <row r="4432">
      <c r="A4432" t="inlineStr">
        <is>
          <t>아주IB투자|2주 전에 샀다면|[대표님룰]+[변동성허용]</t>
        </is>
      </c>
      <c r="B4432" t="inlineStr">
        <is>
          <t>아주IB투자</t>
        </is>
      </c>
      <c r="C4432" t="inlineStr">
        <is>
          <t>027360</t>
        </is>
      </c>
      <c r="D4432" t="inlineStr">
        <is>
          <t>2주 전에 샀다면</t>
        </is>
      </c>
      <c r="E4432" t="inlineStr">
        <is>
          <t>[대표님룰]+[변동성허용]</t>
        </is>
      </c>
      <c r="F4432" t="inlineStr">
        <is>
          <t>[대표님룰]</t>
        </is>
      </c>
      <c r="G4432" t="inlineStr">
        <is>
          <t>[변동성허용]</t>
        </is>
      </c>
      <c r="H4432" t="n">
        <v>300000</v>
      </c>
      <c r="I4432" t="n">
        <v>16510</v>
      </c>
      <c r="J4432" t="n">
        <v>8790</v>
      </c>
      <c r="K4432" t="n">
        <v>-46.76</v>
      </c>
      <c r="L4432" t="n">
        <v>0</v>
      </c>
      <c r="M4432" t="n">
        <v>0</v>
      </c>
      <c r="N4432" t="n">
        <v>0</v>
      </c>
      <c r="O4432" t="n">
        <v>0</v>
      </c>
      <c r="P4432" t="inlineStr">
        <is>
          <t>2026-05-26</t>
        </is>
      </c>
      <c r="Q4432" t="inlineStr">
        <is>
          <t>2026-06-08</t>
        </is>
      </c>
      <c r="R4432" t="inlineStr">
        <is>
          <t>+5%▶60% 익절 / +10%▶30% 익절 / +30%▶10% 익절</t>
        </is>
      </c>
      <c r="S4432" t="inlineStr">
        <is>
          <t>-5%▶50% 손절 / -10%▶30% 손절 / -15%▶20% 손절</t>
        </is>
      </c>
      <c r="T4432" t="inlineStr">
        <is>
          <t>매수 0.0005 / 매도 0.0025 / 슬리피지 0.0007</t>
        </is>
      </c>
    </row>
    <row r="4433">
      <c r="A4433" t="inlineStr">
        <is>
          <t>아주IB투자|2주 전에 샀다면|[대표님룰]+[버티기형]</t>
        </is>
      </c>
      <c r="B4433" t="inlineStr">
        <is>
          <t>아주IB투자</t>
        </is>
      </c>
      <c r="C4433" t="inlineStr">
        <is>
          <t>027360</t>
        </is>
      </c>
      <c r="D4433" t="inlineStr">
        <is>
          <t>2주 전에 샀다면</t>
        </is>
      </c>
      <c r="E4433" t="inlineStr">
        <is>
          <t>[대표님룰]+[버티기형]</t>
        </is>
      </c>
      <c r="F4433" t="inlineStr">
        <is>
          <t>[대표님룰]</t>
        </is>
      </c>
      <c r="G4433" t="inlineStr">
        <is>
          <t>[버티기형]</t>
        </is>
      </c>
      <c r="H4433" t="n">
        <v>300000</v>
      </c>
      <c r="I4433" t="n">
        <v>16510</v>
      </c>
      <c r="J4433" t="n">
        <v>8790</v>
      </c>
      <c r="K4433" t="n">
        <v>-46.76</v>
      </c>
      <c r="L4433" t="n">
        <v>0</v>
      </c>
      <c r="M4433" t="n">
        <v>0</v>
      </c>
      <c r="N4433" t="n">
        <v>0</v>
      </c>
      <c r="O4433" t="n">
        <v>0</v>
      </c>
      <c r="P4433" t="inlineStr">
        <is>
          <t>2026-05-26</t>
        </is>
      </c>
      <c r="Q4433" t="inlineStr">
        <is>
          <t>2026-06-08</t>
        </is>
      </c>
      <c r="R4433" t="inlineStr">
        <is>
          <t>+5%▶60% 익절 / +10%▶30% 익절 / +30%▶10% 익절</t>
        </is>
      </c>
      <c r="S4433" t="inlineStr">
        <is>
          <t>-5%▶40% 손절 / -15%▶30% 손절 / -20%▶30% 손절</t>
        </is>
      </c>
      <c r="T4433" t="inlineStr">
        <is>
          <t>매수 0.0005 / 매도 0.0025 / 슬리피지 0.0007</t>
        </is>
      </c>
    </row>
    <row r="4434">
      <c r="A4434" t="inlineStr">
        <is>
          <t>아주IB투자|2주 전에 샀다면|[중기추세]+[칼손절]</t>
        </is>
      </c>
      <c r="B4434" t="inlineStr">
        <is>
          <t>아주IB투자</t>
        </is>
      </c>
      <c r="C4434" t="inlineStr">
        <is>
          <t>027360</t>
        </is>
      </c>
      <c r="D4434" t="inlineStr">
        <is>
          <t>2주 전에 샀다면</t>
        </is>
      </c>
      <c r="E4434" t="inlineStr">
        <is>
          <t>[중기추세]+[칼손절]</t>
        </is>
      </c>
      <c r="F4434" t="inlineStr">
        <is>
          <t>[중기추세]</t>
        </is>
      </c>
      <c r="G4434" t="inlineStr">
        <is>
          <t>[칼손절]</t>
        </is>
      </c>
      <c r="H4434" t="n">
        <v>300000</v>
      </c>
      <c r="I4434" t="n">
        <v>16510</v>
      </c>
      <c r="J4434" t="n">
        <v>8790</v>
      </c>
      <c r="K4434" t="n">
        <v>-46.76</v>
      </c>
      <c r="L4434" t="n">
        <v>0</v>
      </c>
      <c r="M4434" t="n">
        <v>0</v>
      </c>
      <c r="N4434" t="n">
        <v>0</v>
      </c>
      <c r="O4434" t="n">
        <v>0</v>
      </c>
      <c r="P4434" t="inlineStr">
        <is>
          <t>2026-05-26</t>
        </is>
      </c>
      <c r="Q4434" t="inlineStr">
        <is>
          <t>2026-06-08</t>
        </is>
      </c>
      <c r="R4434" t="inlineStr">
        <is>
          <t>+10%▶50% 익절 / +20%▶30% 익절 / +30%▶20% 익절</t>
        </is>
      </c>
      <c r="S4434" t="inlineStr">
        <is>
          <t>-2%▶80% 손절 / -4%▶10% 손절 / -6%▶10% 손절</t>
        </is>
      </c>
      <c r="T4434" t="inlineStr">
        <is>
          <t>매수 0.0005 / 매도 0.0025 / 슬리피지 0.0007</t>
        </is>
      </c>
    </row>
    <row r="4435">
      <c r="A4435" t="inlineStr">
        <is>
          <t>아주IB투자|2주 전에 샀다면|[중기추세]+[정석방어]</t>
        </is>
      </c>
      <c r="B4435" t="inlineStr">
        <is>
          <t>아주IB투자</t>
        </is>
      </c>
      <c r="C4435" t="inlineStr">
        <is>
          <t>027360</t>
        </is>
      </c>
      <c r="D4435" t="inlineStr">
        <is>
          <t>2주 전에 샀다면</t>
        </is>
      </c>
      <c r="E4435" t="inlineStr">
        <is>
          <t>[중기추세]+[정석방어]</t>
        </is>
      </c>
      <c r="F4435" t="inlineStr">
        <is>
          <t>[중기추세]</t>
        </is>
      </c>
      <c r="G4435" t="inlineStr">
        <is>
          <t>[정석방어]</t>
        </is>
      </c>
      <c r="H4435" t="n">
        <v>300000</v>
      </c>
      <c r="I4435" t="n">
        <v>16510</v>
      </c>
      <c r="J4435" t="n">
        <v>8790</v>
      </c>
      <c r="K4435" t="n">
        <v>-46.76</v>
      </c>
      <c r="L4435" t="n">
        <v>0</v>
      </c>
      <c r="M4435" t="n">
        <v>0</v>
      </c>
      <c r="N4435" t="n">
        <v>0</v>
      </c>
      <c r="O4435" t="n">
        <v>0</v>
      </c>
      <c r="P4435" t="inlineStr">
        <is>
          <t>2026-05-26</t>
        </is>
      </c>
      <c r="Q4435" t="inlineStr">
        <is>
          <t>2026-06-08</t>
        </is>
      </c>
      <c r="R4435" t="inlineStr">
        <is>
          <t>+10%▶50% 익절 / +20%▶30% 익절 / +30%▶20% 익절</t>
        </is>
      </c>
      <c r="S4435" t="inlineStr">
        <is>
          <t>-3%▶70% 손절 / -5%▶20% 손절 / -10%▶10% 손절</t>
        </is>
      </c>
      <c r="T4435" t="inlineStr">
        <is>
          <t>매수 0.0005 / 매도 0.0025 / 슬리피지 0.0007</t>
        </is>
      </c>
    </row>
    <row r="4436">
      <c r="A4436" t="inlineStr">
        <is>
          <t>아주IB투자|2주 전에 샀다면|[중기추세]+[변동성허용]</t>
        </is>
      </c>
      <c r="B4436" t="inlineStr">
        <is>
          <t>아주IB투자</t>
        </is>
      </c>
      <c r="C4436" t="inlineStr">
        <is>
          <t>027360</t>
        </is>
      </c>
      <c r="D4436" t="inlineStr">
        <is>
          <t>2주 전에 샀다면</t>
        </is>
      </c>
      <c r="E4436" t="inlineStr">
        <is>
          <t>[중기추세]+[변동성허용]</t>
        </is>
      </c>
      <c r="F4436" t="inlineStr">
        <is>
          <t>[중기추세]</t>
        </is>
      </c>
      <c r="G4436" t="inlineStr">
        <is>
          <t>[변동성허용]</t>
        </is>
      </c>
      <c r="H4436" t="n">
        <v>300000</v>
      </c>
      <c r="I4436" t="n">
        <v>16510</v>
      </c>
      <c r="J4436" t="n">
        <v>8790</v>
      </c>
      <c r="K4436" t="n">
        <v>-46.76</v>
      </c>
      <c r="L4436" t="n">
        <v>0</v>
      </c>
      <c r="M4436" t="n">
        <v>0</v>
      </c>
      <c r="N4436" t="n">
        <v>0</v>
      </c>
      <c r="O4436" t="n">
        <v>0</v>
      </c>
      <c r="P4436" t="inlineStr">
        <is>
          <t>2026-05-26</t>
        </is>
      </c>
      <c r="Q4436" t="inlineStr">
        <is>
          <t>2026-06-08</t>
        </is>
      </c>
      <c r="R4436" t="inlineStr">
        <is>
          <t>+10%▶50% 익절 / +20%▶30% 익절 / +30%▶20% 익절</t>
        </is>
      </c>
      <c r="S4436" t="inlineStr">
        <is>
          <t>-5%▶50% 손절 / -10%▶30% 손절 / -15%▶20% 손절</t>
        </is>
      </c>
      <c r="T4436" t="inlineStr">
        <is>
          <t>매수 0.0005 / 매도 0.0025 / 슬리피지 0.0007</t>
        </is>
      </c>
    </row>
    <row r="4437">
      <c r="A4437" t="inlineStr">
        <is>
          <t>아주IB투자|2주 전에 샀다면|[중기추세]+[버티기형]</t>
        </is>
      </c>
      <c r="B4437" t="inlineStr">
        <is>
          <t>아주IB투자</t>
        </is>
      </c>
      <c r="C4437" t="inlineStr">
        <is>
          <t>027360</t>
        </is>
      </c>
      <c r="D4437" t="inlineStr">
        <is>
          <t>2주 전에 샀다면</t>
        </is>
      </c>
      <c r="E4437" t="inlineStr">
        <is>
          <t>[중기추세]+[버티기형]</t>
        </is>
      </c>
      <c r="F4437" t="inlineStr">
        <is>
          <t>[중기추세]</t>
        </is>
      </c>
      <c r="G4437" t="inlineStr">
        <is>
          <t>[버티기형]</t>
        </is>
      </c>
      <c r="H4437" t="n">
        <v>300000</v>
      </c>
      <c r="I4437" t="n">
        <v>16510</v>
      </c>
      <c r="J4437" t="n">
        <v>8790</v>
      </c>
      <c r="K4437" t="n">
        <v>-46.76</v>
      </c>
      <c r="L4437" t="n">
        <v>0</v>
      </c>
      <c r="M4437" t="n">
        <v>0</v>
      </c>
      <c r="N4437" t="n">
        <v>0</v>
      </c>
      <c r="O4437" t="n">
        <v>0</v>
      </c>
      <c r="P4437" t="inlineStr">
        <is>
          <t>2026-05-26</t>
        </is>
      </c>
      <c r="Q4437" t="inlineStr">
        <is>
          <t>2026-06-08</t>
        </is>
      </c>
      <c r="R4437" t="inlineStr">
        <is>
          <t>+10%▶50% 익절 / +20%▶30% 익절 / +30%▶20% 익절</t>
        </is>
      </c>
      <c r="S4437" t="inlineStr">
        <is>
          <t>-5%▶40% 손절 / -15%▶30% 손절 / -20%▶30% 손절</t>
        </is>
      </c>
      <c r="T4437" t="inlineStr">
        <is>
          <t>매수 0.0005 / 매도 0.0025 / 슬리피지 0.0007</t>
        </is>
      </c>
    </row>
    <row r="4438">
      <c r="A4438" t="inlineStr">
        <is>
          <t>아주IB투자|2주 전에 샀다면|[수익극대화]+[칼손절]</t>
        </is>
      </c>
      <c r="B4438" t="inlineStr">
        <is>
          <t>아주IB투자</t>
        </is>
      </c>
      <c r="C4438" t="inlineStr">
        <is>
          <t>027360</t>
        </is>
      </c>
      <c r="D4438" t="inlineStr">
        <is>
          <t>2주 전에 샀다면</t>
        </is>
      </c>
      <c r="E4438" t="inlineStr">
        <is>
          <t>[수익극대화]+[칼손절]</t>
        </is>
      </c>
      <c r="F4438" t="inlineStr">
        <is>
          <t>[수익극대화]</t>
        </is>
      </c>
      <c r="G4438" t="inlineStr">
        <is>
          <t>[칼손절]</t>
        </is>
      </c>
      <c r="H4438" t="n">
        <v>300000</v>
      </c>
      <c r="I4438" t="n">
        <v>16510</v>
      </c>
      <c r="J4438" t="n">
        <v>8790</v>
      </c>
      <c r="K4438" t="n">
        <v>-46.76</v>
      </c>
      <c r="L4438" t="n">
        <v>0</v>
      </c>
      <c r="M4438" t="n">
        <v>0</v>
      </c>
      <c r="N4438" t="n">
        <v>0</v>
      </c>
      <c r="O4438" t="n">
        <v>0</v>
      </c>
      <c r="P4438" t="inlineStr">
        <is>
          <t>2026-05-26</t>
        </is>
      </c>
      <c r="Q4438" t="inlineStr">
        <is>
          <t>2026-06-08</t>
        </is>
      </c>
      <c r="R4438" t="inlineStr">
        <is>
          <t>+10%▶40% 익절 / +20%▶30% 익절 / +40%▶30% 익절</t>
        </is>
      </c>
      <c r="S4438" t="inlineStr">
        <is>
          <t>-2%▶80% 손절 / -4%▶10% 손절 / -6%▶10% 손절</t>
        </is>
      </c>
      <c r="T4438" t="inlineStr">
        <is>
          <t>매수 0.0005 / 매도 0.0025 / 슬리피지 0.0007</t>
        </is>
      </c>
    </row>
    <row r="4439">
      <c r="A4439" t="inlineStr">
        <is>
          <t>아주IB투자|2주 전에 샀다면|[수익극대화]+[정석방어]</t>
        </is>
      </c>
      <c r="B4439" t="inlineStr">
        <is>
          <t>아주IB투자</t>
        </is>
      </c>
      <c r="C4439" t="inlineStr">
        <is>
          <t>027360</t>
        </is>
      </c>
      <c r="D4439" t="inlineStr">
        <is>
          <t>2주 전에 샀다면</t>
        </is>
      </c>
      <c r="E4439" t="inlineStr">
        <is>
          <t>[수익극대화]+[정석방어]</t>
        </is>
      </c>
      <c r="F4439" t="inlineStr">
        <is>
          <t>[수익극대화]</t>
        </is>
      </c>
      <c r="G4439" t="inlineStr">
        <is>
          <t>[정석방어]</t>
        </is>
      </c>
      <c r="H4439" t="n">
        <v>300000</v>
      </c>
      <c r="I4439" t="n">
        <v>16510</v>
      </c>
      <c r="J4439" t="n">
        <v>8790</v>
      </c>
      <c r="K4439" t="n">
        <v>-46.76</v>
      </c>
      <c r="L4439" t="n">
        <v>0</v>
      </c>
      <c r="M4439" t="n">
        <v>0</v>
      </c>
      <c r="N4439" t="n">
        <v>0</v>
      </c>
      <c r="O4439" t="n">
        <v>0</v>
      </c>
      <c r="P4439" t="inlineStr">
        <is>
          <t>2026-05-26</t>
        </is>
      </c>
      <c r="Q4439" t="inlineStr">
        <is>
          <t>2026-06-08</t>
        </is>
      </c>
      <c r="R4439" t="inlineStr">
        <is>
          <t>+10%▶40% 익절 / +20%▶30% 익절 / +40%▶30% 익절</t>
        </is>
      </c>
      <c r="S4439" t="inlineStr">
        <is>
          <t>-3%▶70% 손절 / -5%▶20% 손절 / -10%▶10% 손절</t>
        </is>
      </c>
      <c r="T4439" t="inlineStr">
        <is>
          <t>매수 0.0005 / 매도 0.0025 / 슬리피지 0.0007</t>
        </is>
      </c>
    </row>
    <row r="4440">
      <c r="A4440" t="inlineStr">
        <is>
          <t>아주IB투자|2주 전에 샀다면|[수익극대화]+[변동성허용]</t>
        </is>
      </c>
      <c r="B4440" t="inlineStr">
        <is>
          <t>아주IB투자</t>
        </is>
      </c>
      <c r="C4440" t="inlineStr">
        <is>
          <t>027360</t>
        </is>
      </c>
      <c r="D4440" t="inlineStr">
        <is>
          <t>2주 전에 샀다면</t>
        </is>
      </c>
      <c r="E4440" t="inlineStr">
        <is>
          <t>[수익극대화]+[변동성허용]</t>
        </is>
      </c>
      <c r="F4440" t="inlineStr">
        <is>
          <t>[수익극대화]</t>
        </is>
      </c>
      <c r="G4440" t="inlineStr">
        <is>
          <t>[변동성허용]</t>
        </is>
      </c>
      <c r="H4440" t="n">
        <v>300000</v>
      </c>
      <c r="I4440" t="n">
        <v>16510</v>
      </c>
      <c r="J4440" t="n">
        <v>8790</v>
      </c>
      <c r="K4440" t="n">
        <v>-46.76</v>
      </c>
      <c r="L4440" t="n">
        <v>0</v>
      </c>
      <c r="M4440" t="n">
        <v>0</v>
      </c>
      <c r="N4440" t="n">
        <v>0</v>
      </c>
      <c r="O4440" t="n">
        <v>0</v>
      </c>
      <c r="P4440" t="inlineStr">
        <is>
          <t>2026-05-26</t>
        </is>
      </c>
      <c r="Q4440" t="inlineStr">
        <is>
          <t>2026-06-08</t>
        </is>
      </c>
      <c r="R4440" t="inlineStr">
        <is>
          <t>+10%▶40% 익절 / +20%▶30% 익절 / +40%▶30% 익절</t>
        </is>
      </c>
      <c r="S4440" t="inlineStr">
        <is>
          <t>-5%▶50% 손절 / -10%▶30% 손절 / -15%▶20% 손절</t>
        </is>
      </c>
      <c r="T4440" t="inlineStr">
        <is>
          <t>매수 0.0005 / 매도 0.0025 / 슬리피지 0.0007</t>
        </is>
      </c>
    </row>
    <row r="4441">
      <c r="A4441" t="inlineStr">
        <is>
          <t>아주IB투자|2주 전에 샀다면|[수익극대화]+[버티기형]</t>
        </is>
      </c>
      <c r="B4441" t="inlineStr">
        <is>
          <t>아주IB투자</t>
        </is>
      </c>
      <c r="C4441" t="inlineStr">
        <is>
          <t>027360</t>
        </is>
      </c>
      <c r="D4441" t="inlineStr">
        <is>
          <t>2주 전에 샀다면</t>
        </is>
      </c>
      <c r="E4441" t="inlineStr">
        <is>
          <t>[수익극대화]+[버티기형]</t>
        </is>
      </c>
      <c r="F4441" t="inlineStr">
        <is>
          <t>[수익극대화]</t>
        </is>
      </c>
      <c r="G4441" t="inlineStr">
        <is>
          <t>[버티기형]</t>
        </is>
      </c>
      <c r="H4441" t="n">
        <v>300000</v>
      </c>
      <c r="I4441" t="n">
        <v>16510</v>
      </c>
      <c r="J4441" t="n">
        <v>8790</v>
      </c>
      <c r="K4441" t="n">
        <v>-46.76</v>
      </c>
      <c r="L4441" t="n">
        <v>0</v>
      </c>
      <c r="M4441" t="n">
        <v>0</v>
      </c>
      <c r="N4441" t="n">
        <v>0</v>
      </c>
      <c r="O4441" t="n">
        <v>0</v>
      </c>
      <c r="P4441" t="inlineStr">
        <is>
          <t>2026-05-26</t>
        </is>
      </c>
      <c r="Q4441" t="inlineStr">
        <is>
          <t>2026-06-08</t>
        </is>
      </c>
      <c r="R4441" t="inlineStr">
        <is>
          <t>+10%▶40% 익절 / +20%▶30% 익절 / +40%▶30% 익절</t>
        </is>
      </c>
      <c r="S4441" t="inlineStr">
        <is>
          <t>-5%▶40% 손절 / -15%▶30% 손절 / -20%▶30% 손절</t>
        </is>
      </c>
      <c r="T4441" t="inlineStr">
        <is>
          <t>매수 0.0005 / 매도 0.0025 / 슬리피지 0.0007</t>
        </is>
      </c>
    </row>
    <row r="4442">
      <c r="A4442" t="inlineStr">
        <is>
          <t>아주IB투자|3개월 전에 샀다면|[초단타]+[칼손절]</t>
        </is>
      </c>
      <c r="B4442" t="inlineStr">
        <is>
          <t>아주IB투자</t>
        </is>
      </c>
      <c r="C4442" t="inlineStr">
        <is>
          <t>027360</t>
        </is>
      </c>
      <c r="D4442" t="inlineStr">
        <is>
          <t>3개월 전에 샀다면</t>
        </is>
      </c>
      <c r="E4442" t="inlineStr">
        <is>
          <t>[초단타]+[칼손절]</t>
        </is>
      </c>
      <c r="F4442" t="inlineStr">
        <is>
          <t>[초단타]</t>
        </is>
      </c>
      <c r="G4442" t="inlineStr">
        <is>
          <t>[칼손절]</t>
        </is>
      </c>
      <c r="H4442" t="n">
        <v>300000</v>
      </c>
      <c r="I4442" t="n">
        <v>5080</v>
      </c>
      <c r="J4442" t="n">
        <v>8790</v>
      </c>
      <c r="K4442" t="n">
        <v>73.03</v>
      </c>
      <c r="L4442" t="n">
        <v>0</v>
      </c>
      <c r="M4442" t="n">
        <v>0</v>
      </c>
      <c r="N4442" t="n">
        <v>0</v>
      </c>
      <c r="O4442" t="n">
        <v>0</v>
      </c>
      <c r="P4442" t="inlineStr">
        <is>
          <t>2026-03-09</t>
        </is>
      </c>
      <c r="Q4442" t="inlineStr">
        <is>
          <t>2026-06-08</t>
        </is>
      </c>
      <c r="R4442" t="inlineStr">
        <is>
          <t>+3%▶70% 익절 / +5%▶20% 익절 / +10%▶10% 익절</t>
        </is>
      </c>
      <c r="S4442" t="inlineStr">
        <is>
          <t>-2%▶80% 손절 / -4%▶10% 손절 / -6%▶10% 손절</t>
        </is>
      </c>
      <c r="T4442" t="inlineStr">
        <is>
          <t>매수 0.0005 / 매도 0.0025 / 슬리피지 0.0007</t>
        </is>
      </c>
    </row>
    <row r="4443">
      <c r="A4443" t="inlineStr">
        <is>
          <t>아주IB투자|3개월 전에 샀다면|[초단타]+[정석방어]</t>
        </is>
      </c>
      <c r="B4443" t="inlineStr">
        <is>
          <t>아주IB투자</t>
        </is>
      </c>
      <c r="C4443" t="inlineStr">
        <is>
          <t>027360</t>
        </is>
      </c>
      <c r="D4443" t="inlineStr">
        <is>
          <t>3개월 전에 샀다면</t>
        </is>
      </c>
      <c r="E4443" t="inlineStr">
        <is>
          <t>[초단타]+[정석방어]</t>
        </is>
      </c>
      <c r="F4443" t="inlineStr">
        <is>
          <t>[초단타]</t>
        </is>
      </c>
      <c r="G4443" t="inlineStr">
        <is>
          <t>[정석방어]</t>
        </is>
      </c>
      <c r="H4443" t="n">
        <v>300000</v>
      </c>
      <c r="I4443" t="n">
        <v>5080</v>
      </c>
      <c r="J4443" t="n">
        <v>8790</v>
      </c>
      <c r="K4443" t="n">
        <v>73.03</v>
      </c>
      <c r="L4443" t="n">
        <v>0</v>
      </c>
      <c r="M4443" t="n">
        <v>0</v>
      </c>
      <c r="N4443" t="n">
        <v>0</v>
      </c>
      <c r="O4443" t="n">
        <v>0</v>
      </c>
      <c r="P4443" t="inlineStr">
        <is>
          <t>2026-03-09</t>
        </is>
      </c>
      <c r="Q4443" t="inlineStr">
        <is>
          <t>2026-06-08</t>
        </is>
      </c>
      <c r="R4443" t="inlineStr">
        <is>
          <t>+3%▶70% 익절 / +5%▶20% 익절 / +10%▶10% 익절</t>
        </is>
      </c>
      <c r="S4443" t="inlineStr">
        <is>
          <t>-3%▶70% 손절 / -5%▶20% 손절 / -10%▶10% 손절</t>
        </is>
      </c>
      <c r="T4443" t="inlineStr">
        <is>
          <t>매수 0.0005 / 매도 0.0025 / 슬리피지 0.0007</t>
        </is>
      </c>
    </row>
    <row r="4444">
      <c r="A4444" t="inlineStr">
        <is>
          <t>아주IB투자|3개월 전에 샀다면|[초단타]+[변동성허용]</t>
        </is>
      </c>
      <c r="B4444" t="inlineStr">
        <is>
          <t>아주IB투자</t>
        </is>
      </c>
      <c r="C4444" t="inlineStr">
        <is>
          <t>027360</t>
        </is>
      </c>
      <c r="D4444" t="inlineStr">
        <is>
          <t>3개월 전에 샀다면</t>
        </is>
      </c>
      <c r="E4444" t="inlineStr">
        <is>
          <t>[초단타]+[변동성허용]</t>
        </is>
      </c>
      <c r="F4444" t="inlineStr">
        <is>
          <t>[초단타]</t>
        </is>
      </c>
      <c r="G4444" t="inlineStr">
        <is>
          <t>[변동성허용]</t>
        </is>
      </c>
      <c r="H4444" t="n">
        <v>300000</v>
      </c>
      <c r="I4444" t="n">
        <v>5080</v>
      </c>
      <c r="J4444" t="n">
        <v>8790</v>
      </c>
      <c r="K4444" t="n">
        <v>73.03</v>
      </c>
      <c r="L4444" t="n">
        <v>0</v>
      </c>
      <c r="M4444" t="n">
        <v>0</v>
      </c>
      <c r="N4444" t="n">
        <v>0</v>
      </c>
      <c r="O4444" t="n">
        <v>0</v>
      </c>
      <c r="P4444" t="inlineStr">
        <is>
          <t>2026-03-09</t>
        </is>
      </c>
      <c r="Q4444" t="inlineStr">
        <is>
          <t>2026-06-08</t>
        </is>
      </c>
      <c r="R4444" t="inlineStr">
        <is>
          <t>+3%▶70% 익절 / +5%▶20% 익절 / +10%▶10% 익절</t>
        </is>
      </c>
      <c r="S4444" t="inlineStr">
        <is>
          <t>-5%▶50% 손절 / -10%▶30% 손절 / -15%▶20% 손절</t>
        </is>
      </c>
      <c r="T4444" t="inlineStr">
        <is>
          <t>매수 0.0005 / 매도 0.0025 / 슬리피지 0.0007</t>
        </is>
      </c>
    </row>
    <row r="4445">
      <c r="A4445" t="inlineStr">
        <is>
          <t>아주IB투자|3개월 전에 샀다면|[초단타]+[버티기형]</t>
        </is>
      </c>
      <c r="B4445" t="inlineStr">
        <is>
          <t>아주IB투자</t>
        </is>
      </c>
      <c r="C4445" t="inlineStr">
        <is>
          <t>027360</t>
        </is>
      </c>
      <c r="D4445" t="inlineStr">
        <is>
          <t>3개월 전에 샀다면</t>
        </is>
      </c>
      <c r="E4445" t="inlineStr">
        <is>
          <t>[초단타]+[버티기형]</t>
        </is>
      </c>
      <c r="F4445" t="inlineStr">
        <is>
          <t>[초단타]</t>
        </is>
      </c>
      <c r="G4445" t="inlineStr">
        <is>
          <t>[버티기형]</t>
        </is>
      </c>
      <c r="H4445" t="n">
        <v>300000</v>
      </c>
      <c r="I4445" t="n">
        <v>5080</v>
      </c>
      <c r="J4445" t="n">
        <v>8790</v>
      </c>
      <c r="K4445" t="n">
        <v>73.03</v>
      </c>
      <c r="L4445" t="n">
        <v>0</v>
      </c>
      <c r="M4445" t="n">
        <v>0</v>
      </c>
      <c r="N4445" t="n">
        <v>0</v>
      </c>
      <c r="O4445" t="n">
        <v>0</v>
      </c>
      <c r="P4445" t="inlineStr">
        <is>
          <t>2026-03-09</t>
        </is>
      </c>
      <c r="Q4445" t="inlineStr">
        <is>
          <t>2026-06-08</t>
        </is>
      </c>
      <c r="R4445" t="inlineStr">
        <is>
          <t>+3%▶70% 익절 / +5%▶20% 익절 / +10%▶10% 익절</t>
        </is>
      </c>
      <c r="S4445" t="inlineStr">
        <is>
          <t>-5%▶40% 손절 / -15%▶30% 손절 / -20%▶30% 손절</t>
        </is>
      </c>
      <c r="T4445" t="inlineStr">
        <is>
          <t>매수 0.0005 / 매도 0.0025 / 슬리피지 0.0007</t>
        </is>
      </c>
    </row>
    <row r="4446">
      <c r="A4446" t="inlineStr">
        <is>
          <t>아주IB투자|3개월 전에 샀다면|[단기스윙]+[칼손절]</t>
        </is>
      </c>
      <c r="B4446" t="inlineStr">
        <is>
          <t>아주IB투자</t>
        </is>
      </c>
      <c r="C4446" t="inlineStr">
        <is>
          <t>027360</t>
        </is>
      </c>
      <c r="D4446" t="inlineStr">
        <is>
          <t>3개월 전에 샀다면</t>
        </is>
      </c>
      <c r="E4446" t="inlineStr">
        <is>
          <t>[단기스윙]+[칼손절]</t>
        </is>
      </c>
      <c r="F4446" t="inlineStr">
        <is>
          <t>[단기스윙]</t>
        </is>
      </c>
      <c r="G4446" t="inlineStr">
        <is>
          <t>[칼손절]</t>
        </is>
      </c>
      <c r="H4446" t="n">
        <v>300000</v>
      </c>
      <c r="I4446" t="n">
        <v>5080</v>
      </c>
      <c r="J4446" t="n">
        <v>8790</v>
      </c>
      <c r="K4446" t="n">
        <v>73.03</v>
      </c>
      <c r="L4446" t="n">
        <v>0</v>
      </c>
      <c r="M4446" t="n">
        <v>0</v>
      </c>
      <c r="N4446" t="n">
        <v>0</v>
      </c>
      <c r="O4446" t="n">
        <v>0</v>
      </c>
      <c r="P4446" t="inlineStr">
        <is>
          <t>2026-03-09</t>
        </is>
      </c>
      <c r="Q4446" t="inlineStr">
        <is>
          <t>2026-06-08</t>
        </is>
      </c>
      <c r="R4446" t="inlineStr">
        <is>
          <t>+5%▶60% 익절 / +10%▶30% 익절 / +20%▶10% 익절</t>
        </is>
      </c>
      <c r="S4446" t="inlineStr">
        <is>
          <t>-2%▶80% 손절 / -4%▶10% 손절 / -6%▶10% 손절</t>
        </is>
      </c>
      <c r="T4446" t="inlineStr">
        <is>
          <t>매수 0.0005 / 매도 0.0025 / 슬리피지 0.0007</t>
        </is>
      </c>
    </row>
    <row r="4447">
      <c r="A4447" t="inlineStr">
        <is>
          <t>아주IB투자|3개월 전에 샀다면|[단기스윙]+[정석방어]</t>
        </is>
      </c>
      <c r="B4447" t="inlineStr">
        <is>
          <t>아주IB투자</t>
        </is>
      </c>
      <c r="C4447" t="inlineStr">
        <is>
          <t>027360</t>
        </is>
      </c>
      <c r="D4447" t="inlineStr">
        <is>
          <t>3개월 전에 샀다면</t>
        </is>
      </c>
      <c r="E4447" t="inlineStr">
        <is>
          <t>[단기스윙]+[정석방어]</t>
        </is>
      </c>
      <c r="F4447" t="inlineStr">
        <is>
          <t>[단기스윙]</t>
        </is>
      </c>
      <c r="G4447" t="inlineStr">
        <is>
          <t>[정석방어]</t>
        </is>
      </c>
      <c r="H4447" t="n">
        <v>300000</v>
      </c>
      <c r="I4447" t="n">
        <v>5080</v>
      </c>
      <c r="J4447" t="n">
        <v>8790</v>
      </c>
      <c r="K4447" t="n">
        <v>73.03</v>
      </c>
      <c r="L4447" t="n">
        <v>0</v>
      </c>
      <c r="M4447" t="n">
        <v>0</v>
      </c>
      <c r="N4447" t="n">
        <v>0</v>
      </c>
      <c r="O4447" t="n">
        <v>0</v>
      </c>
      <c r="P4447" t="inlineStr">
        <is>
          <t>2026-03-09</t>
        </is>
      </c>
      <c r="Q4447" t="inlineStr">
        <is>
          <t>2026-06-08</t>
        </is>
      </c>
      <c r="R4447" t="inlineStr">
        <is>
          <t>+5%▶60% 익절 / +10%▶30% 익절 / +20%▶10% 익절</t>
        </is>
      </c>
      <c r="S4447" t="inlineStr">
        <is>
          <t>-3%▶70% 손절 / -5%▶20% 손절 / -10%▶10% 손절</t>
        </is>
      </c>
      <c r="T4447" t="inlineStr">
        <is>
          <t>매수 0.0005 / 매도 0.0025 / 슬리피지 0.0007</t>
        </is>
      </c>
    </row>
    <row r="4448">
      <c r="A4448" t="inlineStr">
        <is>
          <t>아주IB투자|3개월 전에 샀다면|[단기스윙]+[변동성허용]</t>
        </is>
      </c>
      <c r="B4448" t="inlineStr">
        <is>
          <t>아주IB투자</t>
        </is>
      </c>
      <c r="C4448" t="inlineStr">
        <is>
          <t>027360</t>
        </is>
      </c>
      <c r="D4448" t="inlineStr">
        <is>
          <t>3개월 전에 샀다면</t>
        </is>
      </c>
      <c r="E4448" t="inlineStr">
        <is>
          <t>[단기스윙]+[변동성허용]</t>
        </is>
      </c>
      <c r="F4448" t="inlineStr">
        <is>
          <t>[단기스윙]</t>
        </is>
      </c>
      <c r="G4448" t="inlineStr">
        <is>
          <t>[변동성허용]</t>
        </is>
      </c>
      <c r="H4448" t="n">
        <v>300000</v>
      </c>
      <c r="I4448" t="n">
        <v>5080</v>
      </c>
      <c r="J4448" t="n">
        <v>8790</v>
      </c>
      <c r="K4448" t="n">
        <v>73.03</v>
      </c>
      <c r="L4448" t="n">
        <v>0</v>
      </c>
      <c r="M4448" t="n">
        <v>0</v>
      </c>
      <c r="N4448" t="n">
        <v>0</v>
      </c>
      <c r="O4448" t="n">
        <v>0</v>
      </c>
      <c r="P4448" t="inlineStr">
        <is>
          <t>2026-03-09</t>
        </is>
      </c>
      <c r="Q4448" t="inlineStr">
        <is>
          <t>2026-06-08</t>
        </is>
      </c>
      <c r="R4448" t="inlineStr">
        <is>
          <t>+5%▶60% 익절 / +10%▶30% 익절 / +20%▶10% 익절</t>
        </is>
      </c>
      <c r="S4448" t="inlineStr">
        <is>
          <t>-5%▶50% 손절 / -10%▶30% 손절 / -15%▶20% 손절</t>
        </is>
      </c>
      <c r="T4448" t="inlineStr">
        <is>
          <t>매수 0.0005 / 매도 0.0025 / 슬리피지 0.0007</t>
        </is>
      </c>
    </row>
    <row r="4449">
      <c r="A4449" t="inlineStr">
        <is>
          <t>아주IB투자|3개월 전에 샀다면|[단기스윙]+[버티기형]</t>
        </is>
      </c>
      <c r="B4449" t="inlineStr">
        <is>
          <t>아주IB투자</t>
        </is>
      </c>
      <c r="C4449" t="inlineStr">
        <is>
          <t>027360</t>
        </is>
      </c>
      <c r="D4449" t="inlineStr">
        <is>
          <t>3개월 전에 샀다면</t>
        </is>
      </c>
      <c r="E4449" t="inlineStr">
        <is>
          <t>[단기스윙]+[버티기형]</t>
        </is>
      </c>
      <c r="F4449" t="inlineStr">
        <is>
          <t>[단기스윙]</t>
        </is>
      </c>
      <c r="G4449" t="inlineStr">
        <is>
          <t>[버티기형]</t>
        </is>
      </c>
      <c r="H4449" t="n">
        <v>300000</v>
      </c>
      <c r="I4449" t="n">
        <v>5080</v>
      </c>
      <c r="J4449" t="n">
        <v>8790</v>
      </c>
      <c r="K4449" t="n">
        <v>73.03</v>
      </c>
      <c r="L4449" t="n">
        <v>0</v>
      </c>
      <c r="M4449" t="n">
        <v>0</v>
      </c>
      <c r="N4449" t="n">
        <v>0</v>
      </c>
      <c r="O4449" t="n">
        <v>0</v>
      </c>
      <c r="P4449" t="inlineStr">
        <is>
          <t>2026-03-09</t>
        </is>
      </c>
      <c r="Q4449" t="inlineStr">
        <is>
          <t>2026-06-08</t>
        </is>
      </c>
      <c r="R4449" t="inlineStr">
        <is>
          <t>+5%▶60% 익절 / +10%▶30% 익절 / +20%▶10% 익절</t>
        </is>
      </c>
      <c r="S4449" t="inlineStr">
        <is>
          <t>-5%▶40% 손절 / -15%▶30% 손절 / -20%▶30% 손절</t>
        </is>
      </c>
      <c r="T4449" t="inlineStr">
        <is>
          <t>매수 0.0005 / 매도 0.0025 / 슬리피지 0.0007</t>
        </is>
      </c>
    </row>
    <row r="4450">
      <c r="A4450" t="inlineStr">
        <is>
          <t>아주IB투자|3개월 전에 샀다면|[대표님룰]+[칼손절]</t>
        </is>
      </c>
      <c r="B4450" t="inlineStr">
        <is>
          <t>아주IB투자</t>
        </is>
      </c>
      <c r="C4450" t="inlineStr">
        <is>
          <t>027360</t>
        </is>
      </c>
      <c r="D4450" t="inlineStr">
        <is>
          <t>3개월 전에 샀다면</t>
        </is>
      </c>
      <c r="E4450" t="inlineStr">
        <is>
          <t>[대표님룰]+[칼손절]</t>
        </is>
      </c>
      <c r="F4450" t="inlineStr">
        <is>
          <t>[대표님룰]</t>
        </is>
      </c>
      <c r="G4450" t="inlineStr">
        <is>
          <t>[칼손절]</t>
        </is>
      </c>
      <c r="H4450" t="n">
        <v>300000</v>
      </c>
      <c r="I4450" t="n">
        <v>5080</v>
      </c>
      <c r="J4450" t="n">
        <v>8790</v>
      </c>
      <c r="K4450" t="n">
        <v>73.03</v>
      </c>
      <c r="L4450" t="n">
        <v>0</v>
      </c>
      <c r="M4450" t="n">
        <v>0</v>
      </c>
      <c r="N4450" t="n">
        <v>0</v>
      </c>
      <c r="O4450" t="n">
        <v>0</v>
      </c>
      <c r="P4450" t="inlineStr">
        <is>
          <t>2026-03-09</t>
        </is>
      </c>
      <c r="Q4450" t="inlineStr">
        <is>
          <t>2026-06-08</t>
        </is>
      </c>
      <c r="R4450" t="inlineStr">
        <is>
          <t>+5%▶60% 익절 / +10%▶30% 익절 / +30%▶10% 익절</t>
        </is>
      </c>
      <c r="S4450" t="inlineStr">
        <is>
          <t>-2%▶80% 손절 / -4%▶10% 손절 / -6%▶10% 손절</t>
        </is>
      </c>
      <c r="T4450" t="inlineStr">
        <is>
          <t>매수 0.0005 / 매도 0.0025 / 슬리피지 0.0007</t>
        </is>
      </c>
    </row>
    <row r="4451">
      <c r="A4451" t="inlineStr">
        <is>
          <t>아주IB투자|3개월 전에 샀다면|[대표님룰]+[정석방어]</t>
        </is>
      </c>
      <c r="B4451" t="inlineStr">
        <is>
          <t>아주IB투자</t>
        </is>
      </c>
      <c r="C4451" t="inlineStr">
        <is>
          <t>027360</t>
        </is>
      </c>
      <c r="D4451" t="inlineStr">
        <is>
          <t>3개월 전에 샀다면</t>
        </is>
      </c>
      <c r="E4451" t="inlineStr">
        <is>
          <t>[대표님룰]+[정석방어]</t>
        </is>
      </c>
      <c r="F4451" t="inlineStr">
        <is>
          <t>[대표님룰]</t>
        </is>
      </c>
      <c r="G4451" t="inlineStr">
        <is>
          <t>[정석방어]</t>
        </is>
      </c>
      <c r="H4451" t="n">
        <v>300000</v>
      </c>
      <c r="I4451" t="n">
        <v>5080</v>
      </c>
      <c r="J4451" t="n">
        <v>8790</v>
      </c>
      <c r="K4451" t="n">
        <v>73.03</v>
      </c>
      <c r="L4451" t="n">
        <v>0</v>
      </c>
      <c r="M4451" t="n">
        <v>0</v>
      </c>
      <c r="N4451" t="n">
        <v>0</v>
      </c>
      <c r="O4451" t="n">
        <v>0</v>
      </c>
      <c r="P4451" t="inlineStr">
        <is>
          <t>2026-03-09</t>
        </is>
      </c>
      <c r="Q4451" t="inlineStr">
        <is>
          <t>2026-06-08</t>
        </is>
      </c>
      <c r="R4451" t="inlineStr">
        <is>
          <t>+5%▶60% 익절 / +10%▶30% 익절 / +30%▶10% 익절</t>
        </is>
      </c>
      <c r="S4451" t="inlineStr">
        <is>
          <t>-3%▶70% 손절 / -5%▶20% 손절 / -10%▶10% 손절</t>
        </is>
      </c>
      <c r="T4451" t="inlineStr">
        <is>
          <t>매수 0.0005 / 매도 0.0025 / 슬리피지 0.0007</t>
        </is>
      </c>
    </row>
    <row r="4452">
      <c r="A4452" t="inlineStr">
        <is>
          <t>아주IB투자|3개월 전에 샀다면|[대표님룰]+[변동성허용]</t>
        </is>
      </c>
      <c r="B4452" t="inlineStr">
        <is>
          <t>아주IB투자</t>
        </is>
      </c>
      <c r="C4452" t="inlineStr">
        <is>
          <t>027360</t>
        </is>
      </c>
      <c r="D4452" t="inlineStr">
        <is>
          <t>3개월 전에 샀다면</t>
        </is>
      </c>
      <c r="E4452" t="inlineStr">
        <is>
          <t>[대표님룰]+[변동성허용]</t>
        </is>
      </c>
      <c r="F4452" t="inlineStr">
        <is>
          <t>[대표님룰]</t>
        </is>
      </c>
      <c r="G4452" t="inlineStr">
        <is>
          <t>[변동성허용]</t>
        </is>
      </c>
      <c r="H4452" t="n">
        <v>300000</v>
      </c>
      <c r="I4452" t="n">
        <v>5080</v>
      </c>
      <c r="J4452" t="n">
        <v>8790</v>
      </c>
      <c r="K4452" t="n">
        <v>73.03</v>
      </c>
      <c r="L4452" t="n">
        <v>0</v>
      </c>
      <c r="M4452" t="n">
        <v>0</v>
      </c>
      <c r="N4452" t="n">
        <v>0</v>
      </c>
      <c r="O4452" t="n">
        <v>0</v>
      </c>
      <c r="P4452" t="inlineStr">
        <is>
          <t>2026-03-09</t>
        </is>
      </c>
      <c r="Q4452" t="inlineStr">
        <is>
          <t>2026-06-08</t>
        </is>
      </c>
      <c r="R4452" t="inlineStr">
        <is>
          <t>+5%▶60% 익절 / +10%▶30% 익절 / +30%▶10% 익절</t>
        </is>
      </c>
      <c r="S4452" t="inlineStr">
        <is>
          <t>-5%▶50% 손절 / -10%▶30% 손절 / -15%▶20% 손절</t>
        </is>
      </c>
      <c r="T4452" t="inlineStr">
        <is>
          <t>매수 0.0005 / 매도 0.0025 / 슬리피지 0.0007</t>
        </is>
      </c>
    </row>
    <row r="4453">
      <c r="A4453" t="inlineStr">
        <is>
          <t>아주IB투자|3개월 전에 샀다면|[대표님룰]+[버티기형]</t>
        </is>
      </c>
      <c r="B4453" t="inlineStr">
        <is>
          <t>아주IB투자</t>
        </is>
      </c>
      <c r="C4453" t="inlineStr">
        <is>
          <t>027360</t>
        </is>
      </c>
      <c r="D4453" t="inlineStr">
        <is>
          <t>3개월 전에 샀다면</t>
        </is>
      </c>
      <c r="E4453" t="inlineStr">
        <is>
          <t>[대표님룰]+[버티기형]</t>
        </is>
      </c>
      <c r="F4453" t="inlineStr">
        <is>
          <t>[대표님룰]</t>
        </is>
      </c>
      <c r="G4453" t="inlineStr">
        <is>
          <t>[버티기형]</t>
        </is>
      </c>
      <c r="H4453" t="n">
        <v>300000</v>
      </c>
      <c r="I4453" t="n">
        <v>5080</v>
      </c>
      <c r="J4453" t="n">
        <v>8790</v>
      </c>
      <c r="K4453" t="n">
        <v>73.03</v>
      </c>
      <c r="L4453" t="n">
        <v>0</v>
      </c>
      <c r="M4453" t="n">
        <v>0</v>
      </c>
      <c r="N4453" t="n">
        <v>0</v>
      </c>
      <c r="O4453" t="n">
        <v>0</v>
      </c>
      <c r="P4453" t="inlineStr">
        <is>
          <t>2026-03-09</t>
        </is>
      </c>
      <c r="Q4453" t="inlineStr">
        <is>
          <t>2026-06-08</t>
        </is>
      </c>
      <c r="R4453" t="inlineStr">
        <is>
          <t>+5%▶60% 익절 / +10%▶30% 익절 / +30%▶10% 익절</t>
        </is>
      </c>
      <c r="S4453" t="inlineStr">
        <is>
          <t>-5%▶40% 손절 / -15%▶30% 손절 / -20%▶30% 손절</t>
        </is>
      </c>
      <c r="T4453" t="inlineStr">
        <is>
          <t>매수 0.0005 / 매도 0.0025 / 슬리피지 0.0007</t>
        </is>
      </c>
    </row>
    <row r="4454">
      <c r="A4454" t="inlineStr">
        <is>
          <t>아주IB투자|3개월 전에 샀다면|[중기추세]+[칼손절]</t>
        </is>
      </c>
      <c r="B4454" t="inlineStr">
        <is>
          <t>아주IB투자</t>
        </is>
      </c>
      <c r="C4454" t="inlineStr">
        <is>
          <t>027360</t>
        </is>
      </c>
      <c r="D4454" t="inlineStr">
        <is>
          <t>3개월 전에 샀다면</t>
        </is>
      </c>
      <c r="E4454" t="inlineStr">
        <is>
          <t>[중기추세]+[칼손절]</t>
        </is>
      </c>
      <c r="F4454" t="inlineStr">
        <is>
          <t>[중기추세]</t>
        </is>
      </c>
      <c r="G4454" t="inlineStr">
        <is>
          <t>[칼손절]</t>
        </is>
      </c>
      <c r="H4454" t="n">
        <v>300000</v>
      </c>
      <c r="I4454" t="n">
        <v>5080</v>
      </c>
      <c r="J4454" t="n">
        <v>8790</v>
      </c>
      <c r="K4454" t="n">
        <v>73.03</v>
      </c>
      <c r="L4454" t="n">
        <v>0</v>
      </c>
      <c r="M4454" t="n">
        <v>0</v>
      </c>
      <c r="N4454" t="n">
        <v>0</v>
      </c>
      <c r="O4454" t="n">
        <v>0</v>
      </c>
      <c r="P4454" t="inlineStr">
        <is>
          <t>2026-03-09</t>
        </is>
      </c>
      <c r="Q4454" t="inlineStr">
        <is>
          <t>2026-06-08</t>
        </is>
      </c>
      <c r="R4454" t="inlineStr">
        <is>
          <t>+10%▶50% 익절 / +20%▶30% 익절 / +30%▶20% 익절</t>
        </is>
      </c>
      <c r="S4454" t="inlineStr">
        <is>
          <t>-2%▶80% 손절 / -4%▶10% 손절 / -6%▶10% 손절</t>
        </is>
      </c>
      <c r="T4454" t="inlineStr">
        <is>
          <t>매수 0.0005 / 매도 0.0025 / 슬리피지 0.0007</t>
        </is>
      </c>
    </row>
    <row r="4455">
      <c r="A4455" t="inlineStr">
        <is>
          <t>아주IB투자|3개월 전에 샀다면|[중기추세]+[정석방어]</t>
        </is>
      </c>
      <c r="B4455" t="inlineStr">
        <is>
          <t>아주IB투자</t>
        </is>
      </c>
      <c r="C4455" t="inlineStr">
        <is>
          <t>027360</t>
        </is>
      </c>
      <c r="D4455" t="inlineStr">
        <is>
          <t>3개월 전에 샀다면</t>
        </is>
      </c>
      <c r="E4455" t="inlineStr">
        <is>
          <t>[중기추세]+[정석방어]</t>
        </is>
      </c>
      <c r="F4455" t="inlineStr">
        <is>
          <t>[중기추세]</t>
        </is>
      </c>
      <c r="G4455" t="inlineStr">
        <is>
          <t>[정석방어]</t>
        </is>
      </c>
      <c r="H4455" t="n">
        <v>300000</v>
      </c>
      <c r="I4455" t="n">
        <v>5080</v>
      </c>
      <c r="J4455" t="n">
        <v>8790</v>
      </c>
      <c r="K4455" t="n">
        <v>73.03</v>
      </c>
      <c r="L4455" t="n">
        <v>0</v>
      </c>
      <c r="M4455" t="n">
        <v>0</v>
      </c>
      <c r="N4455" t="n">
        <v>0</v>
      </c>
      <c r="O4455" t="n">
        <v>0</v>
      </c>
      <c r="P4455" t="inlineStr">
        <is>
          <t>2026-03-09</t>
        </is>
      </c>
      <c r="Q4455" t="inlineStr">
        <is>
          <t>2026-06-08</t>
        </is>
      </c>
      <c r="R4455" t="inlineStr">
        <is>
          <t>+10%▶50% 익절 / +20%▶30% 익절 / +30%▶20% 익절</t>
        </is>
      </c>
      <c r="S4455" t="inlineStr">
        <is>
          <t>-3%▶70% 손절 / -5%▶20% 손절 / -10%▶10% 손절</t>
        </is>
      </c>
      <c r="T4455" t="inlineStr">
        <is>
          <t>매수 0.0005 / 매도 0.0025 / 슬리피지 0.0007</t>
        </is>
      </c>
    </row>
    <row r="4456">
      <c r="A4456" t="inlineStr">
        <is>
          <t>아주IB투자|3개월 전에 샀다면|[중기추세]+[변동성허용]</t>
        </is>
      </c>
      <c r="B4456" t="inlineStr">
        <is>
          <t>아주IB투자</t>
        </is>
      </c>
      <c r="C4456" t="inlineStr">
        <is>
          <t>027360</t>
        </is>
      </c>
      <c r="D4456" t="inlineStr">
        <is>
          <t>3개월 전에 샀다면</t>
        </is>
      </c>
      <c r="E4456" t="inlineStr">
        <is>
          <t>[중기추세]+[변동성허용]</t>
        </is>
      </c>
      <c r="F4456" t="inlineStr">
        <is>
          <t>[중기추세]</t>
        </is>
      </c>
      <c r="G4456" t="inlineStr">
        <is>
          <t>[변동성허용]</t>
        </is>
      </c>
      <c r="H4456" t="n">
        <v>300000</v>
      </c>
      <c r="I4456" t="n">
        <v>5080</v>
      </c>
      <c r="J4456" t="n">
        <v>8790</v>
      </c>
      <c r="K4456" t="n">
        <v>73.03</v>
      </c>
      <c r="L4456" t="n">
        <v>0</v>
      </c>
      <c r="M4456" t="n">
        <v>0</v>
      </c>
      <c r="N4456" t="n">
        <v>0</v>
      </c>
      <c r="O4456" t="n">
        <v>0</v>
      </c>
      <c r="P4456" t="inlineStr">
        <is>
          <t>2026-03-09</t>
        </is>
      </c>
      <c r="Q4456" t="inlineStr">
        <is>
          <t>2026-06-08</t>
        </is>
      </c>
      <c r="R4456" t="inlineStr">
        <is>
          <t>+10%▶50% 익절 / +20%▶30% 익절 / +30%▶20% 익절</t>
        </is>
      </c>
      <c r="S4456" t="inlineStr">
        <is>
          <t>-5%▶50% 손절 / -10%▶30% 손절 / -15%▶20% 손절</t>
        </is>
      </c>
      <c r="T4456" t="inlineStr">
        <is>
          <t>매수 0.0005 / 매도 0.0025 / 슬리피지 0.0007</t>
        </is>
      </c>
    </row>
    <row r="4457">
      <c r="A4457" t="inlineStr">
        <is>
          <t>아주IB투자|3개월 전에 샀다면|[중기추세]+[버티기형]</t>
        </is>
      </c>
      <c r="B4457" t="inlineStr">
        <is>
          <t>아주IB투자</t>
        </is>
      </c>
      <c r="C4457" t="inlineStr">
        <is>
          <t>027360</t>
        </is>
      </c>
      <c r="D4457" t="inlineStr">
        <is>
          <t>3개월 전에 샀다면</t>
        </is>
      </c>
      <c r="E4457" t="inlineStr">
        <is>
          <t>[중기추세]+[버티기형]</t>
        </is>
      </c>
      <c r="F4457" t="inlineStr">
        <is>
          <t>[중기추세]</t>
        </is>
      </c>
      <c r="G4457" t="inlineStr">
        <is>
          <t>[버티기형]</t>
        </is>
      </c>
      <c r="H4457" t="n">
        <v>300000</v>
      </c>
      <c r="I4457" t="n">
        <v>5080</v>
      </c>
      <c r="J4457" t="n">
        <v>8790</v>
      </c>
      <c r="K4457" t="n">
        <v>73.03</v>
      </c>
      <c r="L4457" t="n">
        <v>0</v>
      </c>
      <c r="M4457" t="n">
        <v>0</v>
      </c>
      <c r="N4457" t="n">
        <v>0</v>
      </c>
      <c r="O4457" t="n">
        <v>0</v>
      </c>
      <c r="P4457" t="inlineStr">
        <is>
          <t>2026-03-09</t>
        </is>
      </c>
      <c r="Q4457" t="inlineStr">
        <is>
          <t>2026-06-08</t>
        </is>
      </c>
      <c r="R4457" t="inlineStr">
        <is>
          <t>+10%▶50% 익절 / +20%▶30% 익절 / +30%▶20% 익절</t>
        </is>
      </c>
      <c r="S4457" t="inlineStr">
        <is>
          <t>-5%▶40% 손절 / -15%▶30% 손절 / -20%▶30% 손절</t>
        </is>
      </c>
      <c r="T4457" t="inlineStr">
        <is>
          <t>매수 0.0005 / 매도 0.0025 / 슬리피지 0.0007</t>
        </is>
      </c>
    </row>
    <row r="4458">
      <c r="A4458" t="inlineStr">
        <is>
          <t>아주IB투자|3개월 전에 샀다면|[수익극대화]+[칼손절]</t>
        </is>
      </c>
      <c r="B4458" t="inlineStr">
        <is>
          <t>아주IB투자</t>
        </is>
      </c>
      <c r="C4458" t="inlineStr">
        <is>
          <t>027360</t>
        </is>
      </c>
      <c r="D4458" t="inlineStr">
        <is>
          <t>3개월 전에 샀다면</t>
        </is>
      </c>
      <c r="E4458" t="inlineStr">
        <is>
          <t>[수익극대화]+[칼손절]</t>
        </is>
      </c>
      <c r="F4458" t="inlineStr">
        <is>
          <t>[수익극대화]</t>
        </is>
      </c>
      <c r="G4458" t="inlineStr">
        <is>
          <t>[칼손절]</t>
        </is>
      </c>
      <c r="H4458" t="n">
        <v>300000</v>
      </c>
      <c r="I4458" t="n">
        <v>5080</v>
      </c>
      <c r="J4458" t="n">
        <v>8790</v>
      </c>
      <c r="K4458" t="n">
        <v>73.03</v>
      </c>
      <c r="L4458" t="n">
        <v>0</v>
      </c>
      <c r="M4458" t="n">
        <v>0</v>
      </c>
      <c r="N4458" t="n">
        <v>0</v>
      </c>
      <c r="O4458" t="n">
        <v>0</v>
      </c>
      <c r="P4458" t="inlineStr">
        <is>
          <t>2026-03-09</t>
        </is>
      </c>
      <c r="Q4458" t="inlineStr">
        <is>
          <t>2026-06-08</t>
        </is>
      </c>
      <c r="R4458" t="inlineStr">
        <is>
          <t>+10%▶40% 익절 / +20%▶30% 익절 / +40%▶30% 익절</t>
        </is>
      </c>
      <c r="S4458" t="inlineStr">
        <is>
          <t>-2%▶80% 손절 / -4%▶10% 손절 / -6%▶10% 손절</t>
        </is>
      </c>
      <c r="T4458" t="inlineStr">
        <is>
          <t>매수 0.0005 / 매도 0.0025 / 슬리피지 0.0007</t>
        </is>
      </c>
    </row>
    <row r="4459">
      <c r="A4459" t="inlineStr">
        <is>
          <t>아주IB투자|3개월 전에 샀다면|[수익극대화]+[정석방어]</t>
        </is>
      </c>
      <c r="B4459" t="inlineStr">
        <is>
          <t>아주IB투자</t>
        </is>
      </c>
      <c r="C4459" t="inlineStr">
        <is>
          <t>027360</t>
        </is>
      </c>
      <c r="D4459" t="inlineStr">
        <is>
          <t>3개월 전에 샀다면</t>
        </is>
      </c>
      <c r="E4459" t="inlineStr">
        <is>
          <t>[수익극대화]+[정석방어]</t>
        </is>
      </c>
      <c r="F4459" t="inlineStr">
        <is>
          <t>[수익극대화]</t>
        </is>
      </c>
      <c r="G4459" t="inlineStr">
        <is>
          <t>[정석방어]</t>
        </is>
      </c>
      <c r="H4459" t="n">
        <v>300000</v>
      </c>
      <c r="I4459" t="n">
        <v>5080</v>
      </c>
      <c r="J4459" t="n">
        <v>8790</v>
      </c>
      <c r="K4459" t="n">
        <v>73.03</v>
      </c>
      <c r="L4459" t="n">
        <v>0</v>
      </c>
      <c r="M4459" t="n">
        <v>0</v>
      </c>
      <c r="N4459" t="n">
        <v>0</v>
      </c>
      <c r="O4459" t="n">
        <v>0</v>
      </c>
      <c r="P4459" t="inlineStr">
        <is>
          <t>2026-03-09</t>
        </is>
      </c>
      <c r="Q4459" t="inlineStr">
        <is>
          <t>2026-06-08</t>
        </is>
      </c>
      <c r="R4459" t="inlineStr">
        <is>
          <t>+10%▶40% 익절 / +20%▶30% 익절 / +40%▶30% 익절</t>
        </is>
      </c>
      <c r="S4459" t="inlineStr">
        <is>
          <t>-3%▶70% 손절 / -5%▶20% 손절 / -10%▶10% 손절</t>
        </is>
      </c>
      <c r="T4459" t="inlineStr">
        <is>
          <t>매수 0.0005 / 매도 0.0025 / 슬리피지 0.0007</t>
        </is>
      </c>
    </row>
    <row r="4460">
      <c r="A4460" t="inlineStr">
        <is>
          <t>아주IB투자|3개월 전에 샀다면|[수익극대화]+[변동성허용]</t>
        </is>
      </c>
      <c r="B4460" t="inlineStr">
        <is>
          <t>아주IB투자</t>
        </is>
      </c>
      <c r="C4460" t="inlineStr">
        <is>
          <t>027360</t>
        </is>
      </c>
      <c r="D4460" t="inlineStr">
        <is>
          <t>3개월 전에 샀다면</t>
        </is>
      </c>
      <c r="E4460" t="inlineStr">
        <is>
          <t>[수익극대화]+[변동성허용]</t>
        </is>
      </c>
      <c r="F4460" t="inlineStr">
        <is>
          <t>[수익극대화]</t>
        </is>
      </c>
      <c r="G4460" t="inlineStr">
        <is>
          <t>[변동성허용]</t>
        </is>
      </c>
      <c r="H4460" t="n">
        <v>300000</v>
      </c>
      <c r="I4460" t="n">
        <v>5080</v>
      </c>
      <c r="J4460" t="n">
        <v>8790</v>
      </c>
      <c r="K4460" t="n">
        <v>73.03</v>
      </c>
      <c r="L4460" t="n">
        <v>0</v>
      </c>
      <c r="M4460" t="n">
        <v>0</v>
      </c>
      <c r="N4460" t="n">
        <v>0</v>
      </c>
      <c r="O4460" t="n">
        <v>0</v>
      </c>
      <c r="P4460" t="inlineStr">
        <is>
          <t>2026-03-09</t>
        </is>
      </c>
      <c r="Q4460" t="inlineStr">
        <is>
          <t>2026-06-08</t>
        </is>
      </c>
      <c r="R4460" t="inlineStr">
        <is>
          <t>+10%▶40% 익절 / +20%▶30% 익절 / +40%▶30% 익절</t>
        </is>
      </c>
      <c r="S4460" t="inlineStr">
        <is>
          <t>-5%▶50% 손절 / -10%▶30% 손절 / -15%▶20% 손절</t>
        </is>
      </c>
      <c r="T4460" t="inlineStr">
        <is>
          <t>매수 0.0005 / 매도 0.0025 / 슬리피지 0.0007</t>
        </is>
      </c>
    </row>
    <row r="4461">
      <c r="A4461" t="inlineStr">
        <is>
          <t>아주IB투자|3개월 전에 샀다면|[수익극대화]+[버티기형]</t>
        </is>
      </c>
      <c r="B4461" t="inlineStr">
        <is>
          <t>아주IB투자</t>
        </is>
      </c>
      <c r="C4461" t="inlineStr">
        <is>
          <t>027360</t>
        </is>
      </c>
      <c r="D4461" t="inlineStr">
        <is>
          <t>3개월 전에 샀다면</t>
        </is>
      </c>
      <c r="E4461" t="inlineStr">
        <is>
          <t>[수익극대화]+[버티기형]</t>
        </is>
      </c>
      <c r="F4461" t="inlineStr">
        <is>
          <t>[수익극대화]</t>
        </is>
      </c>
      <c r="G4461" t="inlineStr">
        <is>
          <t>[버티기형]</t>
        </is>
      </c>
      <c r="H4461" t="n">
        <v>300000</v>
      </c>
      <c r="I4461" t="n">
        <v>5080</v>
      </c>
      <c r="J4461" t="n">
        <v>8790</v>
      </c>
      <c r="K4461" t="n">
        <v>73.03</v>
      </c>
      <c r="L4461" t="n">
        <v>0</v>
      </c>
      <c r="M4461" t="n">
        <v>0</v>
      </c>
      <c r="N4461" t="n">
        <v>0</v>
      </c>
      <c r="O4461" t="n">
        <v>0</v>
      </c>
      <c r="P4461" t="inlineStr">
        <is>
          <t>2026-03-09</t>
        </is>
      </c>
      <c r="Q4461" t="inlineStr">
        <is>
          <t>2026-06-08</t>
        </is>
      </c>
      <c r="R4461" t="inlineStr">
        <is>
          <t>+10%▶40% 익절 / +20%▶30% 익절 / +40%▶30% 익절</t>
        </is>
      </c>
      <c r="S4461" t="inlineStr">
        <is>
          <t>-5%▶40% 손절 / -15%▶30% 손절 / -20%▶30% 손절</t>
        </is>
      </c>
      <c r="T4461" t="inlineStr">
        <is>
          <t>매수 0.0005 / 매도 0.0025 / 슬리피지 0.0007</t>
        </is>
      </c>
    </row>
    <row r="4462">
      <c r="A4462" t="inlineStr">
        <is>
          <t>아주IB투자|6개월 전에 샀다면|[초단타]+[칼손절]</t>
        </is>
      </c>
      <c r="B4462" t="inlineStr">
        <is>
          <t>아주IB투자</t>
        </is>
      </c>
      <c r="C4462" t="inlineStr">
        <is>
          <t>027360</t>
        </is>
      </c>
      <c r="D4462" t="inlineStr">
        <is>
          <t>6개월 전에 샀다면</t>
        </is>
      </c>
      <c r="E4462" t="inlineStr">
        <is>
          <t>[초단타]+[칼손절]</t>
        </is>
      </c>
      <c r="F4462" t="inlineStr">
        <is>
          <t>[초단타]</t>
        </is>
      </c>
      <c r="G4462" t="inlineStr">
        <is>
          <t>[칼손절]</t>
        </is>
      </c>
      <c r="H4462" t="n">
        <v>300000</v>
      </c>
      <c r="I4462" t="n">
        <v>2170</v>
      </c>
      <c r="J4462" t="n">
        <v>8790</v>
      </c>
      <c r="K4462" t="n">
        <v>305.07</v>
      </c>
      <c r="L4462" t="n">
        <v>0</v>
      </c>
      <c r="M4462" t="n">
        <v>0</v>
      </c>
      <c r="N4462" t="n">
        <v>0</v>
      </c>
      <c r="O4462" t="n">
        <v>0</v>
      </c>
      <c r="P4462" t="inlineStr">
        <is>
          <t>2025-12-08</t>
        </is>
      </c>
      <c r="Q4462" t="inlineStr">
        <is>
          <t>2026-06-08</t>
        </is>
      </c>
      <c r="R4462" t="inlineStr">
        <is>
          <t>+3%▶70% 익절 / +5%▶20% 익절 / +10%▶10% 익절</t>
        </is>
      </c>
      <c r="S4462" t="inlineStr">
        <is>
          <t>-2%▶80% 손절 / -4%▶10% 손절 / -6%▶10% 손절</t>
        </is>
      </c>
      <c r="T4462" t="inlineStr">
        <is>
          <t>매수 0.0005 / 매도 0.0025 / 슬리피지 0.0007</t>
        </is>
      </c>
    </row>
    <row r="4463">
      <c r="A4463" t="inlineStr">
        <is>
          <t>아주IB투자|6개월 전에 샀다면|[초단타]+[정석방어]</t>
        </is>
      </c>
      <c r="B4463" t="inlineStr">
        <is>
          <t>아주IB투자</t>
        </is>
      </c>
      <c r="C4463" t="inlineStr">
        <is>
          <t>027360</t>
        </is>
      </c>
      <c r="D4463" t="inlineStr">
        <is>
          <t>6개월 전에 샀다면</t>
        </is>
      </c>
      <c r="E4463" t="inlineStr">
        <is>
          <t>[초단타]+[정석방어]</t>
        </is>
      </c>
      <c r="F4463" t="inlineStr">
        <is>
          <t>[초단타]</t>
        </is>
      </c>
      <c r="G4463" t="inlineStr">
        <is>
          <t>[정석방어]</t>
        </is>
      </c>
      <c r="H4463" t="n">
        <v>300000</v>
      </c>
      <c r="I4463" t="n">
        <v>2170</v>
      </c>
      <c r="J4463" t="n">
        <v>8790</v>
      </c>
      <c r="K4463" t="n">
        <v>305.07</v>
      </c>
      <c r="L4463" t="n">
        <v>0</v>
      </c>
      <c r="M4463" t="n">
        <v>0</v>
      </c>
      <c r="N4463" t="n">
        <v>0</v>
      </c>
      <c r="O4463" t="n">
        <v>0</v>
      </c>
      <c r="P4463" t="inlineStr">
        <is>
          <t>2025-12-08</t>
        </is>
      </c>
      <c r="Q4463" t="inlineStr">
        <is>
          <t>2026-06-08</t>
        </is>
      </c>
      <c r="R4463" t="inlineStr">
        <is>
          <t>+3%▶70% 익절 / +5%▶20% 익절 / +10%▶10% 익절</t>
        </is>
      </c>
      <c r="S4463" t="inlineStr">
        <is>
          <t>-3%▶70% 손절 / -5%▶20% 손절 / -10%▶10% 손절</t>
        </is>
      </c>
      <c r="T4463" t="inlineStr">
        <is>
          <t>매수 0.0005 / 매도 0.0025 / 슬리피지 0.0007</t>
        </is>
      </c>
    </row>
    <row r="4464">
      <c r="A4464" t="inlineStr">
        <is>
          <t>아주IB투자|6개월 전에 샀다면|[초단타]+[변동성허용]</t>
        </is>
      </c>
      <c r="B4464" t="inlineStr">
        <is>
          <t>아주IB투자</t>
        </is>
      </c>
      <c r="C4464" t="inlineStr">
        <is>
          <t>027360</t>
        </is>
      </c>
      <c r="D4464" t="inlineStr">
        <is>
          <t>6개월 전에 샀다면</t>
        </is>
      </c>
      <c r="E4464" t="inlineStr">
        <is>
          <t>[초단타]+[변동성허용]</t>
        </is>
      </c>
      <c r="F4464" t="inlineStr">
        <is>
          <t>[초단타]</t>
        </is>
      </c>
      <c r="G4464" t="inlineStr">
        <is>
          <t>[변동성허용]</t>
        </is>
      </c>
      <c r="H4464" t="n">
        <v>300000</v>
      </c>
      <c r="I4464" t="n">
        <v>2170</v>
      </c>
      <c r="J4464" t="n">
        <v>8790</v>
      </c>
      <c r="K4464" t="n">
        <v>305.07</v>
      </c>
      <c r="L4464" t="n">
        <v>0</v>
      </c>
      <c r="M4464" t="n">
        <v>0</v>
      </c>
      <c r="N4464" t="n">
        <v>0</v>
      </c>
      <c r="O4464" t="n">
        <v>0</v>
      </c>
      <c r="P4464" t="inlineStr">
        <is>
          <t>2025-12-08</t>
        </is>
      </c>
      <c r="Q4464" t="inlineStr">
        <is>
          <t>2026-06-08</t>
        </is>
      </c>
      <c r="R4464" t="inlineStr">
        <is>
          <t>+3%▶70% 익절 / +5%▶20% 익절 / +10%▶10% 익절</t>
        </is>
      </c>
      <c r="S4464" t="inlineStr">
        <is>
          <t>-5%▶50% 손절 / -10%▶30% 손절 / -15%▶20% 손절</t>
        </is>
      </c>
      <c r="T4464" t="inlineStr">
        <is>
          <t>매수 0.0005 / 매도 0.0025 / 슬리피지 0.0007</t>
        </is>
      </c>
    </row>
    <row r="4465">
      <c r="A4465" t="inlineStr">
        <is>
          <t>아주IB투자|6개월 전에 샀다면|[초단타]+[버티기형]</t>
        </is>
      </c>
      <c r="B4465" t="inlineStr">
        <is>
          <t>아주IB투자</t>
        </is>
      </c>
      <c r="C4465" t="inlineStr">
        <is>
          <t>027360</t>
        </is>
      </c>
      <c r="D4465" t="inlineStr">
        <is>
          <t>6개월 전에 샀다면</t>
        </is>
      </c>
      <c r="E4465" t="inlineStr">
        <is>
          <t>[초단타]+[버티기형]</t>
        </is>
      </c>
      <c r="F4465" t="inlineStr">
        <is>
          <t>[초단타]</t>
        </is>
      </c>
      <c r="G4465" t="inlineStr">
        <is>
          <t>[버티기형]</t>
        </is>
      </c>
      <c r="H4465" t="n">
        <v>300000</v>
      </c>
      <c r="I4465" t="n">
        <v>2170</v>
      </c>
      <c r="J4465" t="n">
        <v>8790</v>
      </c>
      <c r="K4465" t="n">
        <v>305.07</v>
      </c>
      <c r="L4465" t="n">
        <v>0</v>
      </c>
      <c r="M4465" t="n">
        <v>0</v>
      </c>
      <c r="N4465" t="n">
        <v>0</v>
      </c>
      <c r="O4465" t="n">
        <v>0</v>
      </c>
      <c r="P4465" t="inlineStr">
        <is>
          <t>2025-12-08</t>
        </is>
      </c>
      <c r="Q4465" t="inlineStr">
        <is>
          <t>2026-06-08</t>
        </is>
      </c>
      <c r="R4465" t="inlineStr">
        <is>
          <t>+3%▶70% 익절 / +5%▶20% 익절 / +10%▶10% 익절</t>
        </is>
      </c>
      <c r="S4465" t="inlineStr">
        <is>
          <t>-5%▶40% 손절 / -15%▶30% 손절 / -20%▶30% 손절</t>
        </is>
      </c>
      <c r="T4465" t="inlineStr">
        <is>
          <t>매수 0.0005 / 매도 0.0025 / 슬리피지 0.0007</t>
        </is>
      </c>
    </row>
    <row r="4466">
      <c r="A4466" t="inlineStr">
        <is>
          <t>아주IB투자|6개월 전에 샀다면|[단기스윙]+[칼손절]</t>
        </is>
      </c>
      <c r="B4466" t="inlineStr">
        <is>
          <t>아주IB투자</t>
        </is>
      </c>
      <c r="C4466" t="inlineStr">
        <is>
          <t>027360</t>
        </is>
      </c>
      <c r="D4466" t="inlineStr">
        <is>
          <t>6개월 전에 샀다면</t>
        </is>
      </c>
      <c r="E4466" t="inlineStr">
        <is>
          <t>[단기스윙]+[칼손절]</t>
        </is>
      </c>
      <c r="F4466" t="inlineStr">
        <is>
          <t>[단기스윙]</t>
        </is>
      </c>
      <c r="G4466" t="inlineStr">
        <is>
          <t>[칼손절]</t>
        </is>
      </c>
      <c r="H4466" t="n">
        <v>300000</v>
      </c>
      <c r="I4466" t="n">
        <v>2170</v>
      </c>
      <c r="J4466" t="n">
        <v>8790</v>
      </c>
      <c r="K4466" t="n">
        <v>305.07</v>
      </c>
      <c r="L4466" t="n">
        <v>0</v>
      </c>
      <c r="M4466" t="n">
        <v>0</v>
      </c>
      <c r="N4466" t="n">
        <v>0</v>
      </c>
      <c r="O4466" t="n">
        <v>0</v>
      </c>
      <c r="P4466" t="inlineStr">
        <is>
          <t>2025-12-08</t>
        </is>
      </c>
      <c r="Q4466" t="inlineStr">
        <is>
          <t>2026-06-08</t>
        </is>
      </c>
      <c r="R4466" t="inlineStr">
        <is>
          <t>+5%▶60% 익절 / +10%▶30% 익절 / +20%▶10% 익절</t>
        </is>
      </c>
      <c r="S4466" t="inlineStr">
        <is>
          <t>-2%▶80% 손절 / -4%▶10% 손절 / -6%▶10% 손절</t>
        </is>
      </c>
      <c r="T4466" t="inlineStr">
        <is>
          <t>매수 0.0005 / 매도 0.0025 / 슬리피지 0.0007</t>
        </is>
      </c>
    </row>
    <row r="4467">
      <c r="A4467" t="inlineStr">
        <is>
          <t>아주IB투자|6개월 전에 샀다면|[단기스윙]+[정석방어]</t>
        </is>
      </c>
      <c r="B4467" t="inlineStr">
        <is>
          <t>아주IB투자</t>
        </is>
      </c>
      <c r="C4467" t="inlineStr">
        <is>
          <t>027360</t>
        </is>
      </c>
      <c r="D4467" t="inlineStr">
        <is>
          <t>6개월 전에 샀다면</t>
        </is>
      </c>
      <c r="E4467" t="inlineStr">
        <is>
          <t>[단기스윙]+[정석방어]</t>
        </is>
      </c>
      <c r="F4467" t="inlineStr">
        <is>
          <t>[단기스윙]</t>
        </is>
      </c>
      <c r="G4467" t="inlineStr">
        <is>
          <t>[정석방어]</t>
        </is>
      </c>
      <c r="H4467" t="n">
        <v>300000</v>
      </c>
      <c r="I4467" t="n">
        <v>2170</v>
      </c>
      <c r="J4467" t="n">
        <v>8790</v>
      </c>
      <c r="K4467" t="n">
        <v>305.07</v>
      </c>
      <c r="L4467" t="n">
        <v>0</v>
      </c>
      <c r="M4467" t="n">
        <v>0</v>
      </c>
      <c r="N4467" t="n">
        <v>0</v>
      </c>
      <c r="O4467" t="n">
        <v>0</v>
      </c>
      <c r="P4467" t="inlineStr">
        <is>
          <t>2025-12-08</t>
        </is>
      </c>
      <c r="Q4467" t="inlineStr">
        <is>
          <t>2026-06-08</t>
        </is>
      </c>
      <c r="R4467" t="inlineStr">
        <is>
          <t>+5%▶60% 익절 / +10%▶30% 익절 / +20%▶10% 익절</t>
        </is>
      </c>
      <c r="S4467" t="inlineStr">
        <is>
          <t>-3%▶70% 손절 / -5%▶20% 손절 / -10%▶10% 손절</t>
        </is>
      </c>
      <c r="T4467" t="inlineStr">
        <is>
          <t>매수 0.0005 / 매도 0.0025 / 슬리피지 0.0007</t>
        </is>
      </c>
    </row>
    <row r="4468">
      <c r="A4468" t="inlineStr">
        <is>
          <t>아주IB투자|6개월 전에 샀다면|[단기스윙]+[변동성허용]</t>
        </is>
      </c>
      <c r="B4468" t="inlineStr">
        <is>
          <t>아주IB투자</t>
        </is>
      </c>
      <c r="C4468" t="inlineStr">
        <is>
          <t>027360</t>
        </is>
      </c>
      <c r="D4468" t="inlineStr">
        <is>
          <t>6개월 전에 샀다면</t>
        </is>
      </c>
      <c r="E4468" t="inlineStr">
        <is>
          <t>[단기스윙]+[변동성허용]</t>
        </is>
      </c>
      <c r="F4468" t="inlineStr">
        <is>
          <t>[단기스윙]</t>
        </is>
      </c>
      <c r="G4468" t="inlineStr">
        <is>
          <t>[변동성허용]</t>
        </is>
      </c>
      <c r="H4468" t="n">
        <v>300000</v>
      </c>
      <c r="I4468" t="n">
        <v>2170</v>
      </c>
      <c r="J4468" t="n">
        <v>8790</v>
      </c>
      <c r="K4468" t="n">
        <v>305.07</v>
      </c>
      <c r="L4468" t="n">
        <v>0</v>
      </c>
      <c r="M4468" t="n">
        <v>0</v>
      </c>
      <c r="N4468" t="n">
        <v>0</v>
      </c>
      <c r="O4468" t="n">
        <v>0</v>
      </c>
      <c r="P4468" t="inlineStr">
        <is>
          <t>2025-12-08</t>
        </is>
      </c>
      <c r="Q4468" t="inlineStr">
        <is>
          <t>2026-06-08</t>
        </is>
      </c>
      <c r="R4468" t="inlineStr">
        <is>
          <t>+5%▶60% 익절 / +10%▶30% 익절 / +20%▶10% 익절</t>
        </is>
      </c>
      <c r="S4468" t="inlineStr">
        <is>
          <t>-5%▶50% 손절 / -10%▶30% 손절 / -15%▶20% 손절</t>
        </is>
      </c>
      <c r="T4468" t="inlineStr">
        <is>
          <t>매수 0.0005 / 매도 0.0025 / 슬리피지 0.0007</t>
        </is>
      </c>
    </row>
    <row r="4469">
      <c r="A4469" t="inlineStr">
        <is>
          <t>아주IB투자|6개월 전에 샀다면|[단기스윙]+[버티기형]</t>
        </is>
      </c>
      <c r="B4469" t="inlineStr">
        <is>
          <t>아주IB투자</t>
        </is>
      </c>
      <c r="C4469" t="inlineStr">
        <is>
          <t>027360</t>
        </is>
      </c>
      <c r="D4469" t="inlineStr">
        <is>
          <t>6개월 전에 샀다면</t>
        </is>
      </c>
      <c r="E4469" t="inlineStr">
        <is>
          <t>[단기스윙]+[버티기형]</t>
        </is>
      </c>
      <c r="F4469" t="inlineStr">
        <is>
          <t>[단기스윙]</t>
        </is>
      </c>
      <c r="G4469" t="inlineStr">
        <is>
          <t>[버티기형]</t>
        </is>
      </c>
      <c r="H4469" t="n">
        <v>300000</v>
      </c>
      <c r="I4469" t="n">
        <v>2170</v>
      </c>
      <c r="J4469" t="n">
        <v>8790</v>
      </c>
      <c r="K4469" t="n">
        <v>305.07</v>
      </c>
      <c r="L4469" t="n">
        <v>0</v>
      </c>
      <c r="M4469" t="n">
        <v>0</v>
      </c>
      <c r="N4469" t="n">
        <v>0</v>
      </c>
      <c r="O4469" t="n">
        <v>0</v>
      </c>
      <c r="P4469" t="inlineStr">
        <is>
          <t>2025-12-08</t>
        </is>
      </c>
      <c r="Q4469" t="inlineStr">
        <is>
          <t>2026-06-08</t>
        </is>
      </c>
      <c r="R4469" t="inlineStr">
        <is>
          <t>+5%▶60% 익절 / +10%▶30% 익절 / +20%▶10% 익절</t>
        </is>
      </c>
      <c r="S4469" t="inlineStr">
        <is>
          <t>-5%▶40% 손절 / -15%▶30% 손절 / -20%▶30% 손절</t>
        </is>
      </c>
      <c r="T4469" t="inlineStr">
        <is>
          <t>매수 0.0005 / 매도 0.0025 / 슬리피지 0.0007</t>
        </is>
      </c>
    </row>
    <row r="4470">
      <c r="A4470" t="inlineStr">
        <is>
          <t>아주IB투자|6개월 전에 샀다면|[대표님룰]+[칼손절]</t>
        </is>
      </c>
      <c r="B4470" t="inlineStr">
        <is>
          <t>아주IB투자</t>
        </is>
      </c>
      <c r="C4470" t="inlineStr">
        <is>
          <t>027360</t>
        </is>
      </c>
      <c r="D4470" t="inlineStr">
        <is>
          <t>6개월 전에 샀다면</t>
        </is>
      </c>
      <c r="E4470" t="inlineStr">
        <is>
          <t>[대표님룰]+[칼손절]</t>
        </is>
      </c>
      <c r="F4470" t="inlineStr">
        <is>
          <t>[대표님룰]</t>
        </is>
      </c>
      <c r="G4470" t="inlineStr">
        <is>
          <t>[칼손절]</t>
        </is>
      </c>
      <c r="H4470" t="n">
        <v>300000</v>
      </c>
      <c r="I4470" t="n">
        <v>2170</v>
      </c>
      <c r="J4470" t="n">
        <v>8790</v>
      </c>
      <c r="K4470" t="n">
        <v>305.07</v>
      </c>
      <c r="L4470" t="n">
        <v>0</v>
      </c>
      <c r="M4470" t="n">
        <v>0</v>
      </c>
      <c r="N4470" t="n">
        <v>0</v>
      </c>
      <c r="O4470" t="n">
        <v>0</v>
      </c>
      <c r="P4470" t="inlineStr">
        <is>
          <t>2025-12-08</t>
        </is>
      </c>
      <c r="Q4470" t="inlineStr">
        <is>
          <t>2026-06-08</t>
        </is>
      </c>
      <c r="R4470" t="inlineStr">
        <is>
          <t>+5%▶60% 익절 / +10%▶30% 익절 / +30%▶10% 익절</t>
        </is>
      </c>
      <c r="S4470" t="inlineStr">
        <is>
          <t>-2%▶80% 손절 / -4%▶10% 손절 / -6%▶10% 손절</t>
        </is>
      </c>
      <c r="T4470" t="inlineStr">
        <is>
          <t>매수 0.0005 / 매도 0.0025 / 슬리피지 0.0007</t>
        </is>
      </c>
    </row>
    <row r="4471">
      <c r="A4471" t="inlineStr">
        <is>
          <t>아주IB투자|6개월 전에 샀다면|[대표님룰]+[정석방어]</t>
        </is>
      </c>
      <c r="B4471" t="inlineStr">
        <is>
          <t>아주IB투자</t>
        </is>
      </c>
      <c r="C4471" t="inlineStr">
        <is>
          <t>027360</t>
        </is>
      </c>
      <c r="D4471" t="inlineStr">
        <is>
          <t>6개월 전에 샀다면</t>
        </is>
      </c>
      <c r="E4471" t="inlineStr">
        <is>
          <t>[대표님룰]+[정석방어]</t>
        </is>
      </c>
      <c r="F4471" t="inlineStr">
        <is>
          <t>[대표님룰]</t>
        </is>
      </c>
      <c r="G4471" t="inlineStr">
        <is>
          <t>[정석방어]</t>
        </is>
      </c>
      <c r="H4471" t="n">
        <v>300000</v>
      </c>
      <c r="I4471" t="n">
        <v>2170</v>
      </c>
      <c r="J4471" t="n">
        <v>8790</v>
      </c>
      <c r="K4471" t="n">
        <v>305.07</v>
      </c>
      <c r="L4471" t="n">
        <v>0</v>
      </c>
      <c r="M4471" t="n">
        <v>0</v>
      </c>
      <c r="N4471" t="n">
        <v>0</v>
      </c>
      <c r="O4471" t="n">
        <v>0</v>
      </c>
      <c r="P4471" t="inlineStr">
        <is>
          <t>2025-12-08</t>
        </is>
      </c>
      <c r="Q4471" t="inlineStr">
        <is>
          <t>2026-06-08</t>
        </is>
      </c>
      <c r="R4471" t="inlineStr">
        <is>
          <t>+5%▶60% 익절 / +10%▶30% 익절 / +30%▶10% 익절</t>
        </is>
      </c>
      <c r="S4471" t="inlineStr">
        <is>
          <t>-3%▶70% 손절 / -5%▶20% 손절 / -10%▶10% 손절</t>
        </is>
      </c>
      <c r="T4471" t="inlineStr">
        <is>
          <t>매수 0.0005 / 매도 0.0025 / 슬리피지 0.0007</t>
        </is>
      </c>
    </row>
    <row r="4472">
      <c r="A4472" t="inlineStr">
        <is>
          <t>아주IB투자|6개월 전에 샀다면|[대표님룰]+[변동성허용]</t>
        </is>
      </c>
      <c r="B4472" t="inlineStr">
        <is>
          <t>아주IB투자</t>
        </is>
      </c>
      <c r="C4472" t="inlineStr">
        <is>
          <t>027360</t>
        </is>
      </c>
      <c r="D4472" t="inlineStr">
        <is>
          <t>6개월 전에 샀다면</t>
        </is>
      </c>
      <c r="E4472" t="inlineStr">
        <is>
          <t>[대표님룰]+[변동성허용]</t>
        </is>
      </c>
      <c r="F4472" t="inlineStr">
        <is>
          <t>[대표님룰]</t>
        </is>
      </c>
      <c r="G4472" t="inlineStr">
        <is>
          <t>[변동성허용]</t>
        </is>
      </c>
      <c r="H4472" t="n">
        <v>300000</v>
      </c>
      <c r="I4472" t="n">
        <v>2170</v>
      </c>
      <c r="J4472" t="n">
        <v>8790</v>
      </c>
      <c r="K4472" t="n">
        <v>305.07</v>
      </c>
      <c r="L4472" t="n">
        <v>0</v>
      </c>
      <c r="M4472" t="n">
        <v>0</v>
      </c>
      <c r="N4472" t="n">
        <v>0</v>
      </c>
      <c r="O4472" t="n">
        <v>0</v>
      </c>
      <c r="P4472" t="inlineStr">
        <is>
          <t>2025-12-08</t>
        </is>
      </c>
      <c r="Q4472" t="inlineStr">
        <is>
          <t>2026-06-08</t>
        </is>
      </c>
      <c r="R4472" t="inlineStr">
        <is>
          <t>+5%▶60% 익절 / +10%▶30% 익절 / +30%▶10% 익절</t>
        </is>
      </c>
      <c r="S4472" t="inlineStr">
        <is>
          <t>-5%▶50% 손절 / -10%▶30% 손절 / -15%▶20% 손절</t>
        </is>
      </c>
      <c r="T4472" t="inlineStr">
        <is>
          <t>매수 0.0005 / 매도 0.0025 / 슬리피지 0.0007</t>
        </is>
      </c>
    </row>
    <row r="4473">
      <c r="A4473" t="inlineStr">
        <is>
          <t>아주IB투자|6개월 전에 샀다면|[대표님룰]+[버티기형]</t>
        </is>
      </c>
      <c r="B4473" t="inlineStr">
        <is>
          <t>아주IB투자</t>
        </is>
      </c>
      <c r="C4473" t="inlineStr">
        <is>
          <t>027360</t>
        </is>
      </c>
      <c r="D4473" t="inlineStr">
        <is>
          <t>6개월 전에 샀다면</t>
        </is>
      </c>
      <c r="E4473" t="inlineStr">
        <is>
          <t>[대표님룰]+[버티기형]</t>
        </is>
      </c>
      <c r="F4473" t="inlineStr">
        <is>
          <t>[대표님룰]</t>
        </is>
      </c>
      <c r="G4473" t="inlineStr">
        <is>
          <t>[버티기형]</t>
        </is>
      </c>
      <c r="H4473" t="n">
        <v>300000</v>
      </c>
      <c r="I4473" t="n">
        <v>2170</v>
      </c>
      <c r="J4473" t="n">
        <v>8790</v>
      </c>
      <c r="K4473" t="n">
        <v>305.07</v>
      </c>
      <c r="L4473" t="n">
        <v>0</v>
      </c>
      <c r="M4473" t="n">
        <v>0</v>
      </c>
      <c r="N4473" t="n">
        <v>0</v>
      </c>
      <c r="O4473" t="n">
        <v>0</v>
      </c>
      <c r="P4473" t="inlineStr">
        <is>
          <t>2025-12-08</t>
        </is>
      </c>
      <c r="Q4473" t="inlineStr">
        <is>
          <t>2026-06-08</t>
        </is>
      </c>
      <c r="R4473" t="inlineStr">
        <is>
          <t>+5%▶60% 익절 / +10%▶30% 익절 / +30%▶10% 익절</t>
        </is>
      </c>
      <c r="S4473" t="inlineStr">
        <is>
          <t>-5%▶40% 손절 / -15%▶30% 손절 / -20%▶30% 손절</t>
        </is>
      </c>
      <c r="T4473" t="inlineStr">
        <is>
          <t>매수 0.0005 / 매도 0.0025 / 슬리피지 0.0007</t>
        </is>
      </c>
    </row>
    <row r="4474">
      <c r="A4474" t="inlineStr">
        <is>
          <t>아주IB투자|6개월 전에 샀다면|[중기추세]+[칼손절]</t>
        </is>
      </c>
      <c r="B4474" t="inlineStr">
        <is>
          <t>아주IB투자</t>
        </is>
      </c>
      <c r="C4474" t="inlineStr">
        <is>
          <t>027360</t>
        </is>
      </c>
      <c r="D4474" t="inlineStr">
        <is>
          <t>6개월 전에 샀다면</t>
        </is>
      </c>
      <c r="E4474" t="inlineStr">
        <is>
          <t>[중기추세]+[칼손절]</t>
        </is>
      </c>
      <c r="F4474" t="inlineStr">
        <is>
          <t>[중기추세]</t>
        </is>
      </c>
      <c r="G4474" t="inlineStr">
        <is>
          <t>[칼손절]</t>
        </is>
      </c>
      <c r="H4474" t="n">
        <v>300000</v>
      </c>
      <c r="I4474" t="n">
        <v>2170</v>
      </c>
      <c r="J4474" t="n">
        <v>8790</v>
      </c>
      <c r="K4474" t="n">
        <v>305.07</v>
      </c>
      <c r="L4474" t="n">
        <v>0</v>
      </c>
      <c r="M4474" t="n">
        <v>0</v>
      </c>
      <c r="N4474" t="n">
        <v>0</v>
      </c>
      <c r="O4474" t="n">
        <v>0</v>
      </c>
      <c r="P4474" t="inlineStr">
        <is>
          <t>2025-12-08</t>
        </is>
      </c>
      <c r="Q4474" t="inlineStr">
        <is>
          <t>2026-06-08</t>
        </is>
      </c>
      <c r="R4474" t="inlineStr">
        <is>
          <t>+10%▶50% 익절 / +20%▶30% 익절 / +30%▶20% 익절</t>
        </is>
      </c>
      <c r="S4474" t="inlineStr">
        <is>
          <t>-2%▶80% 손절 / -4%▶10% 손절 / -6%▶10% 손절</t>
        </is>
      </c>
      <c r="T4474" t="inlineStr">
        <is>
          <t>매수 0.0005 / 매도 0.0025 / 슬리피지 0.0007</t>
        </is>
      </c>
    </row>
    <row r="4475">
      <c r="A4475" t="inlineStr">
        <is>
          <t>아주IB투자|6개월 전에 샀다면|[중기추세]+[정석방어]</t>
        </is>
      </c>
      <c r="B4475" t="inlineStr">
        <is>
          <t>아주IB투자</t>
        </is>
      </c>
      <c r="C4475" t="inlineStr">
        <is>
          <t>027360</t>
        </is>
      </c>
      <c r="D4475" t="inlineStr">
        <is>
          <t>6개월 전에 샀다면</t>
        </is>
      </c>
      <c r="E4475" t="inlineStr">
        <is>
          <t>[중기추세]+[정석방어]</t>
        </is>
      </c>
      <c r="F4475" t="inlineStr">
        <is>
          <t>[중기추세]</t>
        </is>
      </c>
      <c r="G4475" t="inlineStr">
        <is>
          <t>[정석방어]</t>
        </is>
      </c>
      <c r="H4475" t="n">
        <v>300000</v>
      </c>
      <c r="I4475" t="n">
        <v>2170</v>
      </c>
      <c r="J4475" t="n">
        <v>8790</v>
      </c>
      <c r="K4475" t="n">
        <v>305.07</v>
      </c>
      <c r="L4475" t="n">
        <v>0</v>
      </c>
      <c r="M4475" t="n">
        <v>0</v>
      </c>
      <c r="N4475" t="n">
        <v>0</v>
      </c>
      <c r="O4475" t="n">
        <v>0</v>
      </c>
      <c r="P4475" t="inlineStr">
        <is>
          <t>2025-12-08</t>
        </is>
      </c>
      <c r="Q4475" t="inlineStr">
        <is>
          <t>2026-06-08</t>
        </is>
      </c>
      <c r="R4475" t="inlineStr">
        <is>
          <t>+10%▶50% 익절 / +20%▶30% 익절 / +30%▶20% 익절</t>
        </is>
      </c>
      <c r="S4475" t="inlineStr">
        <is>
          <t>-3%▶70% 손절 / -5%▶20% 손절 / -10%▶10% 손절</t>
        </is>
      </c>
      <c r="T4475" t="inlineStr">
        <is>
          <t>매수 0.0005 / 매도 0.0025 / 슬리피지 0.0007</t>
        </is>
      </c>
    </row>
    <row r="4476">
      <c r="A4476" t="inlineStr">
        <is>
          <t>아주IB투자|6개월 전에 샀다면|[중기추세]+[변동성허용]</t>
        </is>
      </c>
      <c r="B4476" t="inlineStr">
        <is>
          <t>아주IB투자</t>
        </is>
      </c>
      <c r="C4476" t="inlineStr">
        <is>
          <t>027360</t>
        </is>
      </c>
      <c r="D4476" t="inlineStr">
        <is>
          <t>6개월 전에 샀다면</t>
        </is>
      </c>
      <c r="E4476" t="inlineStr">
        <is>
          <t>[중기추세]+[변동성허용]</t>
        </is>
      </c>
      <c r="F4476" t="inlineStr">
        <is>
          <t>[중기추세]</t>
        </is>
      </c>
      <c r="G4476" t="inlineStr">
        <is>
          <t>[변동성허용]</t>
        </is>
      </c>
      <c r="H4476" t="n">
        <v>300000</v>
      </c>
      <c r="I4476" t="n">
        <v>2170</v>
      </c>
      <c r="J4476" t="n">
        <v>8790</v>
      </c>
      <c r="K4476" t="n">
        <v>305.07</v>
      </c>
      <c r="L4476" t="n">
        <v>0</v>
      </c>
      <c r="M4476" t="n">
        <v>0</v>
      </c>
      <c r="N4476" t="n">
        <v>0</v>
      </c>
      <c r="O4476" t="n">
        <v>0</v>
      </c>
      <c r="P4476" t="inlineStr">
        <is>
          <t>2025-12-08</t>
        </is>
      </c>
      <c r="Q4476" t="inlineStr">
        <is>
          <t>2026-06-08</t>
        </is>
      </c>
      <c r="R4476" t="inlineStr">
        <is>
          <t>+10%▶50% 익절 / +20%▶30% 익절 / +30%▶20% 익절</t>
        </is>
      </c>
      <c r="S4476" t="inlineStr">
        <is>
          <t>-5%▶50% 손절 / -10%▶30% 손절 / -15%▶20% 손절</t>
        </is>
      </c>
      <c r="T4476" t="inlineStr">
        <is>
          <t>매수 0.0005 / 매도 0.0025 / 슬리피지 0.0007</t>
        </is>
      </c>
    </row>
    <row r="4477">
      <c r="A4477" t="inlineStr">
        <is>
          <t>아주IB투자|6개월 전에 샀다면|[중기추세]+[버티기형]</t>
        </is>
      </c>
      <c r="B4477" t="inlineStr">
        <is>
          <t>아주IB투자</t>
        </is>
      </c>
      <c r="C4477" t="inlineStr">
        <is>
          <t>027360</t>
        </is>
      </c>
      <c r="D4477" t="inlineStr">
        <is>
          <t>6개월 전에 샀다면</t>
        </is>
      </c>
      <c r="E4477" t="inlineStr">
        <is>
          <t>[중기추세]+[버티기형]</t>
        </is>
      </c>
      <c r="F4477" t="inlineStr">
        <is>
          <t>[중기추세]</t>
        </is>
      </c>
      <c r="G4477" t="inlineStr">
        <is>
          <t>[버티기형]</t>
        </is>
      </c>
      <c r="H4477" t="n">
        <v>300000</v>
      </c>
      <c r="I4477" t="n">
        <v>2170</v>
      </c>
      <c r="J4477" t="n">
        <v>8790</v>
      </c>
      <c r="K4477" t="n">
        <v>305.07</v>
      </c>
      <c r="L4477" t="n">
        <v>0</v>
      </c>
      <c r="M4477" t="n">
        <v>0</v>
      </c>
      <c r="N4477" t="n">
        <v>0</v>
      </c>
      <c r="O4477" t="n">
        <v>0</v>
      </c>
      <c r="P4477" t="inlineStr">
        <is>
          <t>2025-12-08</t>
        </is>
      </c>
      <c r="Q4477" t="inlineStr">
        <is>
          <t>2026-06-08</t>
        </is>
      </c>
      <c r="R4477" t="inlineStr">
        <is>
          <t>+10%▶50% 익절 / +20%▶30% 익절 / +30%▶20% 익절</t>
        </is>
      </c>
      <c r="S4477" t="inlineStr">
        <is>
          <t>-5%▶40% 손절 / -15%▶30% 손절 / -20%▶30% 손절</t>
        </is>
      </c>
      <c r="T4477" t="inlineStr">
        <is>
          <t>매수 0.0005 / 매도 0.0025 / 슬리피지 0.0007</t>
        </is>
      </c>
    </row>
    <row r="4478">
      <c r="A4478" t="inlineStr">
        <is>
          <t>아주IB투자|6개월 전에 샀다면|[수익극대화]+[칼손절]</t>
        </is>
      </c>
      <c r="B4478" t="inlineStr">
        <is>
          <t>아주IB투자</t>
        </is>
      </c>
      <c r="C4478" t="inlineStr">
        <is>
          <t>027360</t>
        </is>
      </c>
      <c r="D4478" t="inlineStr">
        <is>
          <t>6개월 전에 샀다면</t>
        </is>
      </c>
      <c r="E4478" t="inlineStr">
        <is>
          <t>[수익극대화]+[칼손절]</t>
        </is>
      </c>
      <c r="F4478" t="inlineStr">
        <is>
          <t>[수익극대화]</t>
        </is>
      </c>
      <c r="G4478" t="inlineStr">
        <is>
          <t>[칼손절]</t>
        </is>
      </c>
      <c r="H4478" t="n">
        <v>300000</v>
      </c>
      <c r="I4478" t="n">
        <v>2170</v>
      </c>
      <c r="J4478" t="n">
        <v>8790</v>
      </c>
      <c r="K4478" t="n">
        <v>305.07</v>
      </c>
      <c r="L4478" t="n">
        <v>0</v>
      </c>
      <c r="M4478" t="n">
        <v>0</v>
      </c>
      <c r="N4478" t="n">
        <v>0</v>
      </c>
      <c r="O4478" t="n">
        <v>0</v>
      </c>
      <c r="P4478" t="inlineStr">
        <is>
          <t>2025-12-08</t>
        </is>
      </c>
      <c r="Q4478" t="inlineStr">
        <is>
          <t>2026-06-08</t>
        </is>
      </c>
      <c r="R4478" t="inlineStr">
        <is>
          <t>+10%▶40% 익절 / +20%▶30% 익절 / +40%▶30% 익절</t>
        </is>
      </c>
      <c r="S4478" t="inlineStr">
        <is>
          <t>-2%▶80% 손절 / -4%▶10% 손절 / -6%▶10% 손절</t>
        </is>
      </c>
      <c r="T4478" t="inlineStr">
        <is>
          <t>매수 0.0005 / 매도 0.0025 / 슬리피지 0.0007</t>
        </is>
      </c>
    </row>
    <row r="4479">
      <c r="A4479" t="inlineStr">
        <is>
          <t>아주IB투자|6개월 전에 샀다면|[수익극대화]+[정석방어]</t>
        </is>
      </c>
      <c r="B4479" t="inlineStr">
        <is>
          <t>아주IB투자</t>
        </is>
      </c>
      <c r="C4479" t="inlineStr">
        <is>
          <t>027360</t>
        </is>
      </c>
      <c r="D4479" t="inlineStr">
        <is>
          <t>6개월 전에 샀다면</t>
        </is>
      </c>
      <c r="E4479" t="inlineStr">
        <is>
          <t>[수익극대화]+[정석방어]</t>
        </is>
      </c>
      <c r="F4479" t="inlineStr">
        <is>
          <t>[수익극대화]</t>
        </is>
      </c>
      <c r="G4479" t="inlineStr">
        <is>
          <t>[정석방어]</t>
        </is>
      </c>
      <c r="H4479" t="n">
        <v>300000</v>
      </c>
      <c r="I4479" t="n">
        <v>2170</v>
      </c>
      <c r="J4479" t="n">
        <v>8790</v>
      </c>
      <c r="K4479" t="n">
        <v>305.07</v>
      </c>
      <c r="L4479" t="n">
        <v>0</v>
      </c>
      <c r="M4479" t="n">
        <v>0</v>
      </c>
      <c r="N4479" t="n">
        <v>0</v>
      </c>
      <c r="O4479" t="n">
        <v>0</v>
      </c>
      <c r="P4479" t="inlineStr">
        <is>
          <t>2025-12-08</t>
        </is>
      </c>
      <c r="Q4479" t="inlineStr">
        <is>
          <t>2026-06-08</t>
        </is>
      </c>
      <c r="R4479" t="inlineStr">
        <is>
          <t>+10%▶40% 익절 / +20%▶30% 익절 / +40%▶30% 익절</t>
        </is>
      </c>
      <c r="S4479" t="inlineStr">
        <is>
          <t>-3%▶70% 손절 / -5%▶20% 손절 / -10%▶10% 손절</t>
        </is>
      </c>
      <c r="T4479" t="inlineStr">
        <is>
          <t>매수 0.0005 / 매도 0.0025 / 슬리피지 0.0007</t>
        </is>
      </c>
    </row>
    <row r="4480">
      <c r="A4480" t="inlineStr">
        <is>
          <t>아주IB투자|6개월 전에 샀다면|[수익극대화]+[변동성허용]</t>
        </is>
      </c>
      <c r="B4480" t="inlineStr">
        <is>
          <t>아주IB투자</t>
        </is>
      </c>
      <c r="C4480" t="inlineStr">
        <is>
          <t>027360</t>
        </is>
      </c>
      <c r="D4480" t="inlineStr">
        <is>
          <t>6개월 전에 샀다면</t>
        </is>
      </c>
      <c r="E4480" t="inlineStr">
        <is>
          <t>[수익극대화]+[변동성허용]</t>
        </is>
      </c>
      <c r="F4480" t="inlineStr">
        <is>
          <t>[수익극대화]</t>
        </is>
      </c>
      <c r="G4480" t="inlineStr">
        <is>
          <t>[변동성허용]</t>
        </is>
      </c>
      <c r="H4480" t="n">
        <v>300000</v>
      </c>
      <c r="I4480" t="n">
        <v>2170</v>
      </c>
      <c r="J4480" t="n">
        <v>8790</v>
      </c>
      <c r="K4480" t="n">
        <v>305.07</v>
      </c>
      <c r="L4480" t="n">
        <v>0</v>
      </c>
      <c r="M4480" t="n">
        <v>0</v>
      </c>
      <c r="N4480" t="n">
        <v>0</v>
      </c>
      <c r="O4480" t="n">
        <v>0</v>
      </c>
      <c r="P4480" t="inlineStr">
        <is>
          <t>2025-12-08</t>
        </is>
      </c>
      <c r="Q4480" t="inlineStr">
        <is>
          <t>2026-06-08</t>
        </is>
      </c>
      <c r="R4480" t="inlineStr">
        <is>
          <t>+10%▶40% 익절 / +20%▶30% 익절 / +40%▶30% 익절</t>
        </is>
      </c>
      <c r="S4480" t="inlineStr">
        <is>
          <t>-5%▶50% 손절 / -10%▶30% 손절 / -15%▶20% 손절</t>
        </is>
      </c>
      <c r="T4480" t="inlineStr">
        <is>
          <t>매수 0.0005 / 매도 0.0025 / 슬리피지 0.0007</t>
        </is>
      </c>
    </row>
    <row r="4481">
      <c r="A4481" t="inlineStr">
        <is>
          <t>아주IB투자|6개월 전에 샀다면|[수익극대화]+[버티기형]</t>
        </is>
      </c>
      <c r="B4481" t="inlineStr">
        <is>
          <t>아주IB투자</t>
        </is>
      </c>
      <c r="C4481" t="inlineStr">
        <is>
          <t>027360</t>
        </is>
      </c>
      <c r="D4481" t="inlineStr">
        <is>
          <t>6개월 전에 샀다면</t>
        </is>
      </c>
      <c r="E4481" t="inlineStr">
        <is>
          <t>[수익극대화]+[버티기형]</t>
        </is>
      </c>
      <c r="F4481" t="inlineStr">
        <is>
          <t>[수익극대화]</t>
        </is>
      </c>
      <c r="G4481" t="inlineStr">
        <is>
          <t>[버티기형]</t>
        </is>
      </c>
      <c r="H4481" t="n">
        <v>300000</v>
      </c>
      <c r="I4481" t="n">
        <v>2170</v>
      </c>
      <c r="J4481" t="n">
        <v>8790</v>
      </c>
      <c r="K4481" t="n">
        <v>305.07</v>
      </c>
      <c r="L4481" t="n">
        <v>0</v>
      </c>
      <c r="M4481" t="n">
        <v>0</v>
      </c>
      <c r="N4481" t="n">
        <v>0</v>
      </c>
      <c r="O4481" t="n">
        <v>0</v>
      </c>
      <c r="P4481" t="inlineStr">
        <is>
          <t>2025-12-08</t>
        </is>
      </c>
      <c r="Q4481" t="inlineStr">
        <is>
          <t>2026-06-08</t>
        </is>
      </c>
      <c r="R4481" t="inlineStr">
        <is>
          <t>+10%▶40% 익절 / +20%▶30% 익절 / +40%▶30% 익절</t>
        </is>
      </c>
      <c r="S4481" t="inlineStr">
        <is>
          <t>-5%▶40% 손절 / -15%▶30% 손절 / -20%▶30% 손절</t>
        </is>
      </c>
      <c r="T4481" t="inlineStr">
        <is>
          <t>매수 0.0005 / 매도 0.0025 / 슬리피지 0.0007</t>
        </is>
      </c>
    </row>
    <row r="4482">
      <c r="A4482" t="inlineStr">
        <is>
          <t>아주IB투자|전체 평가기간|[초단타]+[칼손절]</t>
        </is>
      </c>
      <c r="B4482" t="inlineStr">
        <is>
          <t>아주IB투자</t>
        </is>
      </c>
      <c r="C4482" t="inlineStr">
        <is>
          <t>027360</t>
        </is>
      </c>
      <c r="D4482" t="inlineStr">
        <is>
          <t>전체 평가기간</t>
        </is>
      </c>
      <c r="E4482" t="inlineStr">
        <is>
          <t>[초단타]+[칼손절]</t>
        </is>
      </c>
      <c r="F4482" t="inlineStr">
        <is>
          <t>[초단타]</t>
        </is>
      </c>
      <c r="G4482" t="inlineStr">
        <is>
          <t>[칼손절]</t>
        </is>
      </c>
      <c r="H4482" t="n">
        <v>300000</v>
      </c>
      <c r="I4482" t="n">
        <v>3340</v>
      </c>
      <c r="J4482" t="n">
        <v>8790</v>
      </c>
      <c r="K4482" t="n">
        <v>163.17</v>
      </c>
      <c r="L4482" t="n">
        <v>0</v>
      </c>
      <c r="M4482" t="n">
        <v>0</v>
      </c>
      <c r="N4482" t="n">
        <v>0</v>
      </c>
      <c r="O4482" t="n">
        <v>0</v>
      </c>
      <c r="P4482" t="inlineStr">
        <is>
          <t>2026-01-02</t>
        </is>
      </c>
      <c r="Q4482" t="inlineStr">
        <is>
          <t>2026-06-08</t>
        </is>
      </c>
      <c r="R4482" t="inlineStr">
        <is>
          <t>+3%▶70% 익절 / +5%▶20% 익절 / +10%▶10% 익절</t>
        </is>
      </c>
      <c r="S4482" t="inlineStr">
        <is>
          <t>-2%▶80% 손절 / -4%▶10% 손절 / -6%▶10% 손절</t>
        </is>
      </c>
      <c r="T4482" t="inlineStr">
        <is>
          <t>매수 0.0005 / 매도 0.0025 / 슬리피지 0.0007</t>
        </is>
      </c>
    </row>
    <row r="4483">
      <c r="A4483" t="inlineStr">
        <is>
          <t>아주IB투자|전체 평가기간|[초단타]+[정석방어]</t>
        </is>
      </c>
      <c r="B4483" t="inlineStr">
        <is>
          <t>아주IB투자</t>
        </is>
      </c>
      <c r="C4483" t="inlineStr">
        <is>
          <t>027360</t>
        </is>
      </c>
      <c r="D4483" t="inlineStr">
        <is>
          <t>전체 평가기간</t>
        </is>
      </c>
      <c r="E4483" t="inlineStr">
        <is>
          <t>[초단타]+[정석방어]</t>
        </is>
      </c>
      <c r="F4483" t="inlineStr">
        <is>
          <t>[초단타]</t>
        </is>
      </c>
      <c r="G4483" t="inlineStr">
        <is>
          <t>[정석방어]</t>
        </is>
      </c>
      <c r="H4483" t="n">
        <v>300000</v>
      </c>
      <c r="I4483" t="n">
        <v>3340</v>
      </c>
      <c r="J4483" t="n">
        <v>8790</v>
      </c>
      <c r="K4483" t="n">
        <v>163.17</v>
      </c>
      <c r="L4483" t="n">
        <v>0</v>
      </c>
      <c r="M4483" t="n">
        <v>0</v>
      </c>
      <c r="N4483" t="n">
        <v>0</v>
      </c>
      <c r="O4483" t="n">
        <v>0</v>
      </c>
      <c r="P4483" t="inlineStr">
        <is>
          <t>2026-01-02</t>
        </is>
      </c>
      <c r="Q4483" t="inlineStr">
        <is>
          <t>2026-06-08</t>
        </is>
      </c>
      <c r="R4483" t="inlineStr">
        <is>
          <t>+3%▶70% 익절 / +5%▶20% 익절 / +10%▶10% 익절</t>
        </is>
      </c>
      <c r="S4483" t="inlineStr">
        <is>
          <t>-3%▶70% 손절 / -5%▶20% 손절 / -10%▶10% 손절</t>
        </is>
      </c>
      <c r="T4483" t="inlineStr">
        <is>
          <t>매수 0.0005 / 매도 0.0025 / 슬리피지 0.0007</t>
        </is>
      </c>
    </row>
    <row r="4484">
      <c r="A4484" t="inlineStr">
        <is>
          <t>아주IB투자|전체 평가기간|[초단타]+[변동성허용]</t>
        </is>
      </c>
      <c r="B4484" t="inlineStr">
        <is>
          <t>아주IB투자</t>
        </is>
      </c>
      <c r="C4484" t="inlineStr">
        <is>
          <t>027360</t>
        </is>
      </c>
      <c r="D4484" t="inlineStr">
        <is>
          <t>전체 평가기간</t>
        </is>
      </c>
      <c r="E4484" t="inlineStr">
        <is>
          <t>[초단타]+[변동성허용]</t>
        </is>
      </c>
      <c r="F4484" t="inlineStr">
        <is>
          <t>[초단타]</t>
        </is>
      </c>
      <c r="G4484" t="inlineStr">
        <is>
          <t>[변동성허용]</t>
        </is>
      </c>
      <c r="H4484" t="n">
        <v>300000</v>
      </c>
      <c r="I4484" t="n">
        <v>3340</v>
      </c>
      <c r="J4484" t="n">
        <v>8790</v>
      </c>
      <c r="K4484" t="n">
        <v>163.17</v>
      </c>
      <c r="L4484" t="n">
        <v>0</v>
      </c>
      <c r="M4484" t="n">
        <v>0</v>
      </c>
      <c r="N4484" t="n">
        <v>0</v>
      </c>
      <c r="O4484" t="n">
        <v>0</v>
      </c>
      <c r="P4484" t="inlineStr">
        <is>
          <t>2026-01-02</t>
        </is>
      </c>
      <c r="Q4484" t="inlineStr">
        <is>
          <t>2026-06-08</t>
        </is>
      </c>
      <c r="R4484" t="inlineStr">
        <is>
          <t>+3%▶70% 익절 / +5%▶20% 익절 / +10%▶10% 익절</t>
        </is>
      </c>
      <c r="S4484" t="inlineStr">
        <is>
          <t>-5%▶50% 손절 / -10%▶30% 손절 / -15%▶20% 손절</t>
        </is>
      </c>
      <c r="T4484" t="inlineStr">
        <is>
          <t>매수 0.0005 / 매도 0.0025 / 슬리피지 0.0007</t>
        </is>
      </c>
    </row>
    <row r="4485">
      <c r="A4485" t="inlineStr">
        <is>
          <t>아주IB투자|전체 평가기간|[초단타]+[버티기형]</t>
        </is>
      </c>
      <c r="B4485" t="inlineStr">
        <is>
          <t>아주IB투자</t>
        </is>
      </c>
      <c r="C4485" t="inlineStr">
        <is>
          <t>027360</t>
        </is>
      </c>
      <c r="D4485" t="inlineStr">
        <is>
          <t>전체 평가기간</t>
        </is>
      </c>
      <c r="E4485" t="inlineStr">
        <is>
          <t>[초단타]+[버티기형]</t>
        </is>
      </c>
      <c r="F4485" t="inlineStr">
        <is>
          <t>[초단타]</t>
        </is>
      </c>
      <c r="G4485" t="inlineStr">
        <is>
          <t>[버티기형]</t>
        </is>
      </c>
      <c r="H4485" t="n">
        <v>300000</v>
      </c>
      <c r="I4485" t="n">
        <v>3340</v>
      </c>
      <c r="J4485" t="n">
        <v>8790</v>
      </c>
      <c r="K4485" t="n">
        <v>163.17</v>
      </c>
      <c r="L4485" t="n">
        <v>0</v>
      </c>
      <c r="M4485" t="n">
        <v>0</v>
      </c>
      <c r="N4485" t="n">
        <v>0</v>
      </c>
      <c r="O4485" t="n">
        <v>0</v>
      </c>
      <c r="P4485" t="inlineStr">
        <is>
          <t>2026-01-02</t>
        </is>
      </c>
      <c r="Q4485" t="inlineStr">
        <is>
          <t>2026-06-08</t>
        </is>
      </c>
      <c r="R4485" t="inlineStr">
        <is>
          <t>+3%▶70% 익절 / +5%▶20% 익절 / +10%▶10% 익절</t>
        </is>
      </c>
      <c r="S4485" t="inlineStr">
        <is>
          <t>-5%▶40% 손절 / -15%▶30% 손절 / -20%▶30% 손절</t>
        </is>
      </c>
      <c r="T4485" t="inlineStr">
        <is>
          <t>매수 0.0005 / 매도 0.0025 / 슬리피지 0.0007</t>
        </is>
      </c>
    </row>
    <row r="4486">
      <c r="A4486" t="inlineStr">
        <is>
          <t>아주IB투자|전체 평가기간|[단기스윙]+[칼손절]</t>
        </is>
      </c>
      <c r="B4486" t="inlineStr">
        <is>
          <t>아주IB투자</t>
        </is>
      </c>
      <c r="C4486" t="inlineStr">
        <is>
          <t>027360</t>
        </is>
      </c>
      <c r="D4486" t="inlineStr">
        <is>
          <t>전체 평가기간</t>
        </is>
      </c>
      <c r="E4486" t="inlineStr">
        <is>
          <t>[단기스윙]+[칼손절]</t>
        </is>
      </c>
      <c r="F4486" t="inlineStr">
        <is>
          <t>[단기스윙]</t>
        </is>
      </c>
      <c r="G4486" t="inlineStr">
        <is>
          <t>[칼손절]</t>
        </is>
      </c>
      <c r="H4486" t="n">
        <v>300000</v>
      </c>
      <c r="I4486" t="n">
        <v>3340</v>
      </c>
      <c r="J4486" t="n">
        <v>8790</v>
      </c>
      <c r="K4486" t="n">
        <v>163.17</v>
      </c>
      <c r="L4486" t="n">
        <v>0</v>
      </c>
      <c r="M4486" t="n">
        <v>0</v>
      </c>
      <c r="N4486" t="n">
        <v>0</v>
      </c>
      <c r="O4486" t="n">
        <v>0</v>
      </c>
      <c r="P4486" t="inlineStr">
        <is>
          <t>2026-01-02</t>
        </is>
      </c>
      <c r="Q4486" t="inlineStr">
        <is>
          <t>2026-06-08</t>
        </is>
      </c>
      <c r="R4486" t="inlineStr">
        <is>
          <t>+5%▶60% 익절 / +10%▶30% 익절 / +20%▶10% 익절</t>
        </is>
      </c>
      <c r="S4486" t="inlineStr">
        <is>
          <t>-2%▶80% 손절 / -4%▶10% 손절 / -6%▶10% 손절</t>
        </is>
      </c>
      <c r="T4486" t="inlineStr">
        <is>
          <t>매수 0.0005 / 매도 0.0025 / 슬리피지 0.0007</t>
        </is>
      </c>
    </row>
    <row r="4487">
      <c r="A4487" t="inlineStr">
        <is>
          <t>아주IB투자|전체 평가기간|[단기스윙]+[정석방어]</t>
        </is>
      </c>
      <c r="B4487" t="inlineStr">
        <is>
          <t>아주IB투자</t>
        </is>
      </c>
      <c r="C4487" t="inlineStr">
        <is>
          <t>027360</t>
        </is>
      </c>
      <c r="D4487" t="inlineStr">
        <is>
          <t>전체 평가기간</t>
        </is>
      </c>
      <c r="E4487" t="inlineStr">
        <is>
          <t>[단기스윙]+[정석방어]</t>
        </is>
      </c>
      <c r="F4487" t="inlineStr">
        <is>
          <t>[단기스윙]</t>
        </is>
      </c>
      <c r="G4487" t="inlineStr">
        <is>
          <t>[정석방어]</t>
        </is>
      </c>
      <c r="H4487" t="n">
        <v>300000</v>
      </c>
      <c r="I4487" t="n">
        <v>3340</v>
      </c>
      <c r="J4487" t="n">
        <v>8790</v>
      </c>
      <c r="K4487" t="n">
        <v>163.17</v>
      </c>
      <c r="L4487" t="n">
        <v>0</v>
      </c>
      <c r="M4487" t="n">
        <v>0</v>
      </c>
      <c r="N4487" t="n">
        <v>0</v>
      </c>
      <c r="O4487" t="n">
        <v>0</v>
      </c>
      <c r="P4487" t="inlineStr">
        <is>
          <t>2026-01-02</t>
        </is>
      </c>
      <c r="Q4487" t="inlineStr">
        <is>
          <t>2026-06-08</t>
        </is>
      </c>
      <c r="R4487" t="inlineStr">
        <is>
          <t>+5%▶60% 익절 / +10%▶30% 익절 / +20%▶10% 익절</t>
        </is>
      </c>
      <c r="S4487" t="inlineStr">
        <is>
          <t>-3%▶70% 손절 / -5%▶20% 손절 / -10%▶10% 손절</t>
        </is>
      </c>
      <c r="T4487" t="inlineStr">
        <is>
          <t>매수 0.0005 / 매도 0.0025 / 슬리피지 0.0007</t>
        </is>
      </c>
    </row>
    <row r="4488">
      <c r="A4488" t="inlineStr">
        <is>
          <t>아주IB투자|전체 평가기간|[단기스윙]+[변동성허용]</t>
        </is>
      </c>
      <c r="B4488" t="inlineStr">
        <is>
          <t>아주IB투자</t>
        </is>
      </c>
      <c r="C4488" t="inlineStr">
        <is>
          <t>027360</t>
        </is>
      </c>
      <c r="D4488" t="inlineStr">
        <is>
          <t>전체 평가기간</t>
        </is>
      </c>
      <c r="E4488" t="inlineStr">
        <is>
          <t>[단기스윙]+[변동성허용]</t>
        </is>
      </c>
      <c r="F4488" t="inlineStr">
        <is>
          <t>[단기스윙]</t>
        </is>
      </c>
      <c r="G4488" t="inlineStr">
        <is>
          <t>[변동성허용]</t>
        </is>
      </c>
      <c r="H4488" t="n">
        <v>300000</v>
      </c>
      <c r="I4488" t="n">
        <v>3340</v>
      </c>
      <c r="J4488" t="n">
        <v>8790</v>
      </c>
      <c r="K4488" t="n">
        <v>163.17</v>
      </c>
      <c r="L4488" t="n">
        <v>0</v>
      </c>
      <c r="M4488" t="n">
        <v>0</v>
      </c>
      <c r="N4488" t="n">
        <v>0</v>
      </c>
      <c r="O4488" t="n">
        <v>0</v>
      </c>
      <c r="P4488" t="inlineStr">
        <is>
          <t>2026-01-02</t>
        </is>
      </c>
      <c r="Q4488" t="inlineStr">
        <is>
          <t>2026-06-08</t>
        </is>
      </c>
      <c r="R4488" t="inlineStr">
        <is>
          <t>+5%▶60% 익절 / +10%▶30% 익절 / +20%▶10% 익절</t>
        </is>
      </c>
      <c r="S4488" t="inlineStr">
        <is>
          <t>-5%▶50% 손절 / -10%▶30% 손절 / -15%▶20% 손절</t>
        </is>
      </c>
      <c r="T4488" t="inlineStr">
        <is>
          <t>매수 0.0005 / 매도 0.0025 / 슬리피지 0.0007</t>
        </is>
      </c>
    </row>
    <row r="4489">
      <c r="A4489" t="inlineStr">
        <is>
          <t>아주IB투자|전체 평가기간|[단기스윙]+[버티기형]</t>
        </is>
      </c>
      <c r="B4489" t="inlineStr">
        <is>
          <t>아주IB투자</t>
        </is>
      </c>
      <c r="C4489" t="inlineStr">
        <is>
          <t>027360</t>
        </is>
      </c>
      <c r="D4489" t="inlineStr">
        <is>
          <t>전체 평가기간</t>
        </is>
      </c>
      <c r="E4489" t="inlineStr">
        <is>
          <t>[단기스윙]+[버티기형]</t>
        </is>
      </c>
      <c r="F4489" t="inlineStr">
        <is>
          <t>[단기스윙]</t>
        </is>
      </c>
      <c r="G4489" t="inlineStr">
        <is>
          <t>[버티기형]</t>
        </is>
      </c>
      <c r="H4489" t="n">
        <v>300000</v>
      </c>
      <c r="I4489" t="n">
        <v>3340</v>
      </c>
      <c r="J4489" t="n">
        <v>8790</v>
      </c>
      <c r="K4489" t="n">
        <v>163.17</v>
      </c>
      <c r="L4489" t="n">
        <v>0</v>
      </c>
      <c r="M4489" t="n">
        <v>0</v>
      </c>
      <c r="N4489" t="n">
        <v>0</v>
      </c>
      <c r="O4489" t="n">
        <v>0</v>
      </c>
      <c r="P4489" t="inlineStr">
        <is>
          <t>2026-01-02</t>
        </is>
      </c>
      <c r="Q4489" t="inlineStr">
        <is>
          <t>2026-06-08</t>
        </is>
      </c>
      <c r="R4489" t="inlineStr">
        <is>
          <t>+5%▶60% 익절 / +10%▶30% 익절 / +20%▶10% 익절</t>
        </is>
      </c>
      <c r="S4489" t="inlineStr">
        <is>
          <t>-5%▶40% 손절 / -15%▶30% 손절 / -20%▶30% 손절</t>
        </is>
      </c>
      <c r="T4489" t="inlineStr">
        <is>
          <t>매수 0.0005 / 매도 0.0025 / 슬리피지 0.0007</t>
        </is>
      </c>
    </row>
    <row r="4490">
      <c r="A4490" t="inlineStr">
        <is>
          <t>아주IB투자|전체 평가기간|[대표님룰]+[칼손절]</t>
        </is>
      </c>
      <c r="B4490" t="inlineStr">
        <is>
          <t>아주IB투자</t>
        </is>
      </c>
      <c r="C4490" t="inlineStr">
        <is>
          <t>027360</t>
        </is>
      </c>
      <c r="D4490" t="inlineStr">
        <is>
          <t>전체 평가기간</t>
        </is>
      </c>
      <c r="E4490" t="inlineStr">
        <is>
          <t>[대표님룰]+[칼손절]</t>
        </is>
      </c>
      <c r="F4490" t="inlineStr">
        <is>
          <t>[대표님룰]</t>
        </is>
      </c>
      <c r="G4490" t="inlineStr">
        <is>
          <t>[칼손절]</t>
        </is>
      </c>
      <c r="H4490" t="n">
        <v>300000</v>
      </c>
      <c r="I4490" t="n">
        <v>3340</v>
      </c>
      <c r="J4490" t="n">
        <v>8790</v>
      </c>
      <c r="K4490" t="n">
        <v>163.17</v>
      </c>
      <c r="L4490" t="n">
        <v>0</v>
      </c>
      <c r="M4490" t="n">
        <v>0</v>
      </c>
      <c r="N4490" t="n">
        <v>0</v>
      </c>
      <c r="O4490" t="n">
        <v>0</v>
      </c>
      <c r="P4490" t="inlineStr">
        <is>
          <t>2026-01-02</t>
        </is>
      </c>
      <c r="Q4490" t="inlineStr">
        <is>
          <t>2026-06-08</t>
        </is>
      </c>
      <c r="R4490" t="inlineStr">
        <is>
          <t>+5%▶60% 익절 / +10%▶30% 익절 / +30%▶10% 익절</t>
        </is>
      </c>
      <c r="S4490" t="inlineStr">
        <is>
          <t>-2%▶80% 손절 / -4%▶10% 손절 / -6%▶10% 손절</t>
        </is>
      </c>
      <c r="T4490" t="inlineStr">
        <is>
          <t>매수 0.0005 / 매도 0.0025 / 슬리피지 0.0007</t>
        </is>
      </c>
    </row>
    <row r="4491">
      <c r="A4491" t="inlineStr">
        <is>
          <t>아주IB투자|전체 평가기간|[대표님룰]+[정석방어]</t>
        </is>
      </c>
      <c r="B4491" t="inlineStr">
        <is>
          <t>아주IB투자</t>
        </is>
      </c>
      <c r="C4491" t="inlineStr">
        <is>
          <t>027360</t>
        </is>
      </c>
      <c r="D4491" t="inlineStr">
        <is>
          <t>전체 평가기간</t>
        </is>
      </c>
      <c r="E4491" t="inlineStr">
        <is>
          <t>[대표님룰]+[정석방어]</t>
        </is>
      </c>
      <c r="F4491" t="inlineStr">
        <is>
          <t>[대표님룰]</t>
        </is>
      </c>
      <c r="G4491" t="inlineStr">
        <is>
          <t>[정석방어]</t>
        </is>
      </c>
      <c r="H4491" t="n">
        <v>300000</v>
      </c>
      <c r="I4491" t="n">
        <v>3340</v>
      </c>
      <c r="J4491" t="n">
        <v>8790</v>
      </c>
      <c r="K4491" t="n">
        <v>163.17</v>
      </c>
      <c r="L4491" t="n">
        <v>0</v>
      </c>
      <c r="M4491" t="n">
        <v>0</v>
      </c>
      <c r="N4491" t="n">
        <v>0</v>
      </c>
      <c r="O4491" t="n">
        <v>0</v>
      </c>
      <c r="P4491" t="inlineStr">
        <is>
          <t>2026-01-02</t>
        </is>
      </c>
      <c r="Q4491" t="inlineStr">
        <is>
          <t>2026-06-08</t>
        </is>
      </c>
      <c r="R4491" t="inlineStr">
        <is>
          <t>+5%▶60% 익절 / +10%▶30% 익절 / +30%▶10% 익절</t>
        </is>
      </c>
      <c r="S4491" t="inlineStr">
        <is>
          <t>-3%▶70% 손절 / -5%▶20% 손절 / -10%▶10% 손절</t>
        </is>
      </c>
      <c r="T4491" t="inlineStr">
        <is>
          <t>매수 0.0005 / 매도 0.0025 / 슬리피지 0.0007</t>
        </is>
      </c>
    </row>
    <row r="4492">
      <c r="A4492" t="inlineStr">
        <is>
          <t>아주IB투자|전체 평가기간|[대표님룰]+[변동성허용]</t>
        </is>
      </c>
      <c r="B4492" t="inlineStr">
        <is>
          <t>아주IB투자</t>
        </is>
      </c>
      <c r="C4492" t="inlineStr">
        <is>
          <t>027360</t>
        </is>
      </c>
      <c r="D4492" t="inlineStr">
        <is>
          <t>전체 평가기간</t>
        </is>
      </c>
      <c r="E4492" t="inlineStr">
        <is>
          <t>[대표님룰]+[변동성허용]</t>
        </is>
      </c>
      <c r="F4492" t="inlineStr">
        <is>
          <t>[대표님룰]</t>
        </is>
      </c>
      <c r="G4492" t="inlineStr">
        <is>
          <t>[변동성허용]</t>
        </is>
      </c>
      <c r="H4492" t="n">
        <v>300000</v>
      </c>
      <c r="I4492" t="n">
        <v>3340</v>
      </c>
      <c r="J4492" t="n">
        <v>8790</v>
      </c>
      <c r="K4492" t="n">
        <v>163.17</v>
      </c>
      <c r="L4492" t="n">
        <v>0</v>
      </c>
      <c r="M4492" t="n">
        <v>0</v>
      </c>
      <c r="N4492" t="n">
        <v>0</v>
      </c>
      <c r="O4492" t="n">
        <v>0</v>
      </c>
      <c r="P4492" t="inlineStr">
        <is>
          <t>2026-01-02</t>
        </is>
      </c>
      <c r="Q4492" t="inlineStr">
        <is>
          <t>2026-06-08</t>
        </is>
      </c>
      <c r="R4492" t="inlineStr">
        <is>
          <t>+5%▶60% 익절 / +10%▶30% 익절 / +30%▶10% 익절</t>
        </is>
      </c>
      <c r="S4492" t="inlineStr">
        <is>
          <t>-5%▶50% 손절 / -10%▶30% 손절 / -15%▶20% 손절</t>
        </is>
      </c>
      <c r="T4492" t="inlineStr">
        <is>
          <t>매수 0.0005 / 매도 0.0025 / 슬리피지 0.0007</t>
        </is>
      </c>
    </row>
    <row r="4493">
      <c r="A4493" t="inlineStr">
        <is>
          <t>아주IB투자|전체 평가기간|[대표님룰]+[버티기형]</t>
        </is>
      </c>
      <c r="B4493" t="inlineStr">
        <is>
          <t>아주IB투자</t>
        </is>
      </c>
      <c r="C4493" t="inlineStr">
        <is>
          <t>027360</t>
        </is>
      </c>
      <c r="D4493" t="inlineStr">
        <is>
          <t>전체 평가기간</t>
        </is>
      </c>
      <c r="E4493" t="inlineStr">
        <is>
          <t>[대표님룰]+[버티기형]</t>
        </is>
      </c>
      <c r="F4493" t="inlineStr">
        <is>
          <t>[대표님룰]</t>
        </is>
      </c>
      <c r="G4493" t="inlineStr">
        <is>
          <t>[버티기형]</t>
        </is>
      </c>
      <c r="H4493" t="n">
        <v>300000</v>
      </c>
      <c r="I4493" t="n">
        <v>3340</v>
      </c>
      <c r="J4493" t="n">
        <v>8790</v>
      </c>
      <c r="K4493" t="n">
        <v>163.17</v>
      </c>
      <c r="L4493" t="n">
        <v>0</v>
      </c>
      <c r="M4493" t="n">
        <v>0</v>
      </c>
      <c r="N4493" t="n">
        <v>0</v>
      </c>
      <c r="O4493" t="n">
        <v>0</v>
      </c>
      <c r="P4493" t="inlineStr">
        <is>
          <t>2026-01-02</t>
        </is>
      </c>
      <c r="Q4493" t="inlineStr">
        <is>
          <t>2026-06-08</t>
        </is>
      </c>
      <c r="R4493" t="inlineStr">
        <is>
          <t>+5%▶60% 익절 / +10%▶30% 익절 / +30%▶10% 익절</t>
        </is>
      </c>
      <c r="S4493" t="inlineStr">
        <is>
          <t>-5%▶40% 손절 / -15%▶30% 손절 / -20%▶30% 손절</t>
        </is>
      </c>
      <c r="T4493" t="inlineStr">
        <is>
          <t>매수 0.0005 / 매도 0.0025 / 슬리피지 0.0007</t>
        </is>
      </c>
    </row>
    <row r="4494">
      <c r="A4494" t="inlineStr">
        <is>
          <t>아주IB투자|전체 평가기간|[중기추세]+[칼손절]</t>
        </is>
      </c>
      <c r="B4494" t="inlineStr">
        <is>
          <t>아주IB투자</t>
        </is>
      </c>
      <c r="C4494" t="inlineStr">
        <is>
          <t>027360</t>
        </is>
      </c>
      <c r="D4494" t="inlineStr">
        <is>
          <t>전체 평가기간</t>
        </is>
      </c>
      <c r="E4494" t="inlineStr">
        <is>
          <t>[중기추세]+[칼손절]</t>
        </is>
      </c>
      <c r="F4494" t="inlineStr">
        <is>
          <t>[중기추세]</t>
        </is>
      </c>
      <c r="G4494" t="inlineStr">
        <is>
          <t>[칼손절]</t>
        </is>
      </c>
      <c r="H4494" t="n">
        <v>300000</v>
      </c>
      <c r="I4494" t="n">
        <v>3340</v>
      </c>
      <c r="J4494" t="n">
        <v>8790</v>
      </c>
      <c r="K4494" t="n">
        <v>163.17</v>
      </c>
      <c r="L4494" t="n">
        <v>0</v>
      </c>
      <c r="M4494" t="n">
        <v>0</v>
      </c>
      <c r="N4494" t="n">
        <v>0</v>
      </c>
      <c r="O4494" t="n">
        <v>0</v>
      </c>
      <c r="P4494" t="inlineStr">
        <is>
          <t>2026-01-02</t>
        </is>
      </c>
      <c r="Q4494" t="inlineStr">
        <is>
          <t>2026-06-08</t>
        </is>
      </c>
      <c r="R4494" t="inlineStr">
        <is>
          <t>+10%▶50% 익절 / +20%▶30% 익절 / +30%▶20% 익절</t>
        </is>
      </c>
      <c r="S4494" t="inlineStr">
        <is>
          <t>-2%▶80% 손절 / -4%▶10% 손절 / -6%▶10% 손절</t>
        </is>
      </c>
      <c r="T4494" t="inlineStr">
        <is>
          <t>매수 0.0005 / 매도 0.0025 / 슬리피지 0.0007</t>
        </is>
      </c>
    </row>
    <row r="4495">
      <c r="A4495" t="inlineStr">
        <is>
          <t>아주IB투자|전체 평가기간|[중기추세]+[정석방어]</t>
        </is>
      </c>
      <c r="B4495" t="inlineStr">
        <is>
          <t>아주IB투자</t>
        </is>
      </c>
      <c r="C4495" t="inlineStr">
        <is>
          <t>027360</t>
        </is>
      </c>
      <c r="D4495" t="inlineStr">
        <is>
          <t>전체 평가기간</t>
        </is>
      </c>
      <c r="E4495" t="inlineStr">
        <is>
          <t>[중기추세]+[정석방어]</t>
        </is>
      </c>
      <c r="F4495" t="inlineStr">
        <is>
          <t>[중기추세]</t>
        </is>
      </c>
      <c r="G4495" t="inlineStr">
        <is>
          <t>[정석방어]</t>
        </is>
      </c>
      <c r="H4495" t="n">
        <v>300000</v>
      </c>
      <c r="I4495" t="n">
        <v>3340</v>
      </c>
      <c r="J4495" t="n">
        <v>8790</v>
      </c>
      <c r="K4495" t="n">
        <v>163.17</v>
      </c>
      <c r="L4495" t="n">
        <v>0</v>
      </c>
      <c r="M4495" t="n">
        <v>0</v>
      </c>
      <c r="N4495" t="n">
        <v>0</v>
      </c>
      <c r="O4495" t="n">
        <v>0</v>
      </c>
      <c r="P4495" t="inlineStr">
        <is>
          <t>2026-01-02</t>
        </is>
      </c>
      <c r="Q4495" t="inlineStr">
        <is>
          <t>2026-06-08</t>
        </is>
      </c>
      <c r="R4495" t="inlineStr">
        <is>
          <t>+10%▶50% 익절 / +20%▶30% 익절 / +30%▶20% 익절</t>
        </is>
      </c>
      <c r="S4495" t="inlineStr">
        <is>
          <t>-3%▶70% 손절 / -5%▶20% 손절 / -10%▶10% 손절</t>
        </is>
      </c>
      <c r="T4495" t="inlineStr">
        <is>
          <t>매수 0.0005 / 매도 0.0025 / 슬리피지 0.0007</t>
        </is>
      </c>
    </row>
    <row r="4496">
      <c r="A4496" t="inlineStr">
        <is>
          <t>아주IB투자|전체 평가기간|[중기추세]+[변동성허용]</t>
        </is>
      </c>
      <c r="B4496" t="inlineStr">
        <is>
          <t>아주IB투자</t>
        </is>
      </c>
      <c r="C4496" t="inlineStr">
        <is>
          <t>027360</t>
        </is>
      </c>
      <c r="D4496" t="inlineStr">
        <is>
          <t>전체 평가기간</t>
        </is>
      </c>
      <c r="E4496" t="inlineStr">
        <is>
          <t>[중기추세]+[변동성허용]</t>
        </is>
      </c>
      <c r="F4496" t="inlineStr">
        <is>
          <t>[중기추세]</t>
        </is>
      </c>
      <c r="G4496" t="inlineStr">
        <is>
          <t>[변동성허용]</t>
        </is>
      </c>
      <c r="H4496" t="n">
        <v>300000</v>
      </c>
      <c r="I4496" t="n">
        <v>3340</v>
      </c>
      <c r="J4496" t="n">
        <v>8790</v>
      </c>
      <c r="K4496" t="n">
        <v>163.17</v>
      </c>
      <c r="L4496" t="n">
        <v>0</v>
      </c>
      <c r="M4496" t="n">
        <v>0</v>
      </c>
      <c r="N4496" t="n">
        <v>0</v>
      </c>
      <c r="O4496" t="n">
        <v>0</v>
      </c>
      <c r="P4496" t="inlineStr">
        <is>
          <t>2026-01-02</t>
        </is>
      </c>
      <c r="Q4496" t="inlineStr">
        <is>
          <t>2026-06-08</t>
        </is>
      </c>
      <c r="R4496" t="inlineStr">
        <is>
          <t>+10%▶50% 익절 / +20%▶30% 익절 / +30%▶20% 익절</t>
        </is>
      </c>
      <c r="S4496" t="inlineStr">
        <is>
          <t>-5%▶50% 손절 / -10%▶30% 손절 / -15%▶20% 손절</t>
        </is>
      </c>
      <c r="T4496" t="inlineStr">
        <is>
          <t>매수 0.0005 / 매도 0.0025 / 슬리피지 0.0007</t>
        </is>
      </c>
    </row>
    <row r="4497">
      <c r="A4497" t="inlineStr">
        <is>
          <t>아주IB투자|전체 평가기간|[중기추세]+[버티기형]</t>
        </is>
      </c>
      <c r="B4497" t="inlineStr">
        <is>
          <t>아주IB투자</t>
        </is>
      </c>
      <c r="C4497" t="inlineStr">
        <is>
          <t>027360</t>
        </is>
      </c>
      <c r="D4497" t="inlineStr">
        <is>
          <t>전체 평가기간</t>
        </is>
      </c>
      <c r="E4497" t="inlineStr">
        <is>
          <t>[중기추세]+[버티기형]</t>
        </is>
      </c>
      <c r="F4497" t="inlineStr">
        <is>
          <t>[중기추세]</t>
        </is>
      </c>
      <c r="G4497" t="inlineStr">
        <is>
          <t>[버티기형]</t>
        </is>
      </c>
      <c r="H4497" t="n">
        <v>300000</v>
      </c>
      <c r="I4497" t="n">
        <v>3340</v>
      </c>
      <c r="J4497" t="n">
        <v>8790</v>
      </c>
      <c r="K4497" t="n">
        <v>163.17</v>
      </c>
      <c r="L4497" t="n">
        <v>0</v>
      </c>
      <c r="M4497" t="n">
        <v>0</v>
      </c>
      <c r="N4497" t="n">
        <v>0</v>
      </c>
      <c r="O4497" t="n">
        <v>0</v>
      </c>
      <c r="P4497" t="inlineStr">
        <is>
          <t>2026-01-02</t>
        </is>
      </c>
      <c r="Q4497" t="inlineStr">
        <is>
          <t>2026-06-08</t>
        </is>
      </c>
      <c r="R4497" t="inlineStr">
        <is>
          <t>+10%▶50% 익절 / +20%▶30% 익절 / +30%▶20% 익절</t>
        </is>
      </c>
      <c r="S4497" t="inlineStr">
        <is>
          <t>-5%▶40% 손절 / -15%▶30% 손절 / -20%▶30% 손절</t>
        </is>
      </c>
      <c r="T4497" t="inlineStr">
        <is>
          <t>매수 0.0005 / 매도 0.0025 / 슬리피지 0.0007</t>
        </is>
      </c>
    </row>
    <row r="4498">
      <c r="A4498" t="inlineStr">
        <is>
          <t>아주IB투자|전체 평가기간|[수익극대화]+[칼손절]</t>
        </is>
      </c>
      <c r="B4498" t="inlineStr">
        <is>
          <t>아주IB투자</t>
        </is>
      </c>
      <c r="C4498" t="inlineStr">
        <is>
          <t>027360</t>
        </is>
      </c>
      <c r="D4498" t="inlineStr">
        <is>
          <t>전체 평가기간</t>
        </is>
      </c>
      <c r="E4498" t="inlineStr">
        <is>
          <t>[수익극대화]+[칼손절]</t>
        </is>
      </c>
      <c r="F4498" t="inlineStr">
        <is>
          <t>[수익극대화]</t>
        </is>
      </c>
      <c r="G4498" t="inlineStr">
        <is>
          <t>[칼손절]</t>
        </is>
      </c>
      <c r="H4498" t="n">
        <v>300000</v>
      </c>
      <c r="I4498" t="n">
        <v>3340</v>
      </c>
      <c r="J4498" t="n">
        <v>8790</v>
      </c>
      <c r="K4498" t="n">
        <v>163.17</v>
      </c>
      <c r="L4498" t="n">
        <v>0</v>
      </c>
      <c r="M4498" t="n">
        <v>0</v>
      </c>
      <c r="N4498" t="n">
        <v>0</v>
      </c>
      <c r="O4498" t="n">
        <v>0</v>
      </c>
      <c r="P4498" t="inlineStr">
        <is>
          <t>2026-01-02</t>
        </is>
      </c>
      <c r="Q4498" t="inlineStr">
        <is>
          <t>2026-06-08</t>
        </is>
      </c>
      <c r="R4498" t="inlineStr">
        <is>
          <t>+10%▶40% 익절 / +20%▶30% 익절 / +40%▶30% 익절</t>
        </is>
      </c>
      <c r="S4498" t="inlineStr">
        <is>
          <t>-2%▶80% 손절 / -4%▶10% 손절 / -6%▶10% 손절</t>
        </is>
      </c>
      <c r="T4498" t="inlineStr">
        <is>
          <t>매수 0.0005 / 매도 0.0025 / 슬리피지 0.0007</t>
        </is>
      </c>
    </row>
    <row r="4499">
      <c r="A4499" t="inlineStr">
        <is>
          <t>아주IB투자|전체 평가기간|[수익극대화]+[정석방어]</t>
        </is>
      </c>
      <c r="B4499" t="inlineStr">
        <is>
          <t>아주IB투자</t>
        </is>
      </c>
      <c r="C4499" t="inlineStr">
        <is>
          <t>027360</t>
        </is>
      </c>
      <c r="D4499" t="inlineStr">
        <is>
          <t>전체 평가기간</t>
        </is>
      </c>
      <c r="E4499" t="inlineStr">
        <is>
          <t>[수익극대화]+[정석방어]</t>
        </is>
      </c>
      <c r="F4499" t="inlineStr">
        <is>
          <t>[수익극대화]</t>
        </is>
      </c>
      <c r="G4499" t="inlineStr">
        <is>
          <t>[정석방어]</t>
        </is>
      </c>
      <c r="H4499" t="n">
        <v>300000</v>
      </c>
      <c r="I4499" t="n">
        <v>3340</v>
      </c>
      <c r="J4499" t="n">
        <v>8790</v>
      </c>
      <c r="K4499" t="n">
        <v>163.17</v>
      </c>
      <c r="L4499" t="n">
        <v>0</v>
      </c>
      <c r="M4499" t="n">
        <v>0</v>
      </c>
      <c r="N4499" t="n">
        <v>0</v>
      </c>
      <c r="O4499" t="n">
        <v>0</v>
      </c>
      <c r="P4499" t="inlineStr">
        <is>
          <t>2026-01-02</t>
        </is>
      </c>
      <c r="Q4499" t="inlineStr">
        <is>
          <t>2026-06-08</t>
        </is>
      </c>
      <c r="R4499" t="inlineStr">
        <is>
          <t>+10%▶40% 익절 / +20%▶30% 익절 / +40%▶30% 익절</t>
        </is>
      </c>
      <c r="S4499" t="inlineStr">
        <is>
          <t>-3%▶70% 손절 / -5%▶20% 손절 / -10%▶10% 손절</t>
        </is>
      </c>
      <c r="T4499" t="inlineStr">
        <is>
          <t>매수 0.0005 / 매도 0.0025 / 슬리피지 0.0007</t>
        </is>
      </c>
    </row>
    <row r="4500">
      <c r="A4500" t="inlineStr">
        <is>
          <t>아주IB투자|전체 평가기간|[수익극대화]+[변동성허용]</t>
        </is>
      </c>
      <c r="B4500" t="inlineStr">
        <is>
          <t>아주IB투자</t>
        </is>
      </c>
      <c r="C4500" t="inlineStr">
        <is>
          <t>027360</t>
        </is>
      </c>
      <c r="D4500" t="inlineStr">
        <is>
          <t>전체 평가기간</t>
        </is>
      </c>
      <c r="E4500" t="inlineStr">
        <is>
          <t>[수익극대화]+[변동성허용]</t>
        </is>
      </c>
      <c r="F4500" t="inlineStr">
        <is>
          <t>[수익극대화]</t>
        </is>
      </c>
      <c r="G4500" t="inlineStr">
        <is>
          <t>[변동성허용]</t>
        </is>
      </c>
      <c r="H4500" t="n">
        <v>300000</v>
      </c>
      <c r="I4500" t="n">
        <v>3340</v>
      </c>
      <c r="J4500" t="n">
        <v>8790</v>
      </c>
      <c r="K4500" t="n">
        <v>163.17</v>
      </c>
      <c r="L4500" t="n">
        <v>0</v>
      </c>
      <c r="M4500" t="n">
        <v>0</v>
      </c>
      <c r="N4500" t="n">
        <v>0</v>
      </c>
      <c r="O4500" t="n">
        <v>0</v>
      </c>
      <c r="P4500" t="inlineStr">
        <is>
          <t>2026-01-02</t>
        </is>
      </c>
      <c r="Q4500" t="inlineStr">
        <is>
          <t>2026-06-08</t>
        </is>
      </c>
      <c r="R4500" t="inlineStr">
        <is>
          <t>+10%▶40% 익절 / +20%▶30% 익절 / +40%▶30% 익절</t>
        </is>
      </c>
      <c r="S4500" t="inlineStr">
        <is>
          <t>-5%▶50% 손절 / -10%▶30% 손절 / -15%▶20% 손절</t>
        </is>
      </c>
      <c r="T4500" t="inlineStr">
        <is>
          <t>매수 0.0005 / 매도 0.0025 / 슬리피지 0.0007</t>
        </is>
      </c>
    </row>
    <row r="4501">
      <c r="A4501" t="inlineStr">
        <is>
          <t>아주IB투자|전체 평가기간|[수익극대화]+[버티기형]</t>
        </is>
      </c>
      <c r="B4501" t="inlineStr">
        <is>
          <t>아주IB투자</t>
        </is>
      </c>
      <c r="C4501" t="inlineStr">
        <is>
          <t>027360</t>
        </is>
      </c>
      <c r="D4501" t="inlineStr">
        <is>
          <t>전체 평가기간</t>
        </is>
      </c>
      <c r="E4501" t="inlineStr">
        <is>
          <t>[수익극대화]+[버티기형]</t>
        </is>
      </c>
      <c r="F4501" t="inlineStr">
        <is>
          <t>[수익극대화]</t>
        </is>
      </c>
      <c r="G4501" t="inlineStr">
        <is>
          <t>[버티기형]</t>
        </is>
      </c>
      <c r="H4501" t="n">
        <v>300000</v>
      </c>
      <c r="I4501" t="n">
        <v>3340</v>
      </c>
      <c r="J4501" t="n">
        <v>8790</v>
      </c>
      <c r="K4501" t="n">
        <v>163.17</v>
      </c>
      <c r="L4501" t="n">
        <v>0</v>
      </c>
      <c r="M4501" t="n">
        <v>0</v>
      </c>
      <c r="N4501" t="n">
        <v>0</v>
      </c>
      <c r="O4501" t="n">
        <v>0</v>
      </c>
      <c r="P4501" t="inlineStr">
        <is>
          <t>2026-01-02</t>
        </is>
      </c>
      <c r="Q4501" t="inlineStr">
        <is>
          <t>2026-06-08</t>
        </is>
      </c>
      <c r="R4501" t="inlineStr">
        <is>
          <t>+10%▶40% 익절 / +20%▶30% 익절 / +40%▶30% 익절</t>
        </is>
      </c>
      <c r="S4501" t="inlineStr">
        <is>
          <t>-5%▶40% 손절 / -15%▶30% 손절 / -20%▶30% 손절</t>
        </is>
      </c>
      <c r="T4501" t="inlineStr">
        <is>
          <t>매수 0.0005 / 매도 0.0025 / 슬리피지 0.0007</t>
        </is>
      </c>
    </row>
    <row r="4502">
      <c r="A4502" t="inlineStr">
        <is>
          <t>RISE 삼성전자SK하이닉스채권혼합50|1개월 전에 샀다면|[초단타]+[칼손절]</t>
        </is>
      </c>
      <c r="B4502" t="inlineStr">
        <is>
          <t>RISE 삼성전자SK하이닉스채권혼합50</t>
        </is>
      </c>
      <c r="C4502" t="inlineStr">
        <is>
          <t>001620</t>
        </is>
      </c>
      <c r="D4502" t="inlineStr">
        <is>
          <t>1개월 전에 샀다면</t>
        </is>
      </c>
      <c r="E4502" t="inlineStr">
        <is>
          <t>[초단타]+[칼손절]</t>
        </is>
      </c>
      <c r="F4502" t="inlineStr">
        <is>
          <t>[초단타]</t>
        </is>
      </c>
      <c r="G4502" t="inlineStr">
        <is>
          <t>[칼손절]</t>
        </is>
      </c>
      <c r="H4502" t="n">
        <v>300000</v>
      </c>
      <c r="I4502" t="n">
        <v>3210</v>
      </c>
      <c r="J4502" t="n">
        <v>2255</v>
      </c>
      <c r="K4502" t="n">
        <v>-29.75</v>
      </c>
      <c r="L4502" t="n">
        <v>0</v>
      </c>
      <c r="M4502" t="n">
        <v>0</v>
      </c>
      <c r="N4502" t="n">
        <v>0</v>
      </c>
      <c r="O4502" t="n">
        <v>0</v>
      </c>
      <c r="P4502" t="inlineStr">
        <is>
          <t>2026-05-11</t>
        </is>
      </c>
      <c r="Q4502" t="inlineStr">
        <is>
          <t>2026-06-08</t>
        </is>
      </c>
      <c r="R4502" t="inlineStr">
        <is>
          <t>+3%▶70% 익절 / +5%▶20% 익절 / +10%▶10% 익절</t>
        </is>
      </c>
      <c r="S4502" t="inlineStr">
        <is>
          <t>-2%▶80% 손절 / -4%▶10% 손절 / -6%▶10% 손절</t>
        </is>
      </c>
      <c r="T4502" t="inlineStr">
        <is>
          <t>매수 0.0005 / 매도 0.0025 / 슬리피지 0.0007</t>
        </is>
      </c>
    </row>
    <row r="4503">
      <c r="A4503" t="inlineStr">
        <is>
          <t>RISE 삼성전자SK하이닉스채권혼합50|1개월 전에 샀다면|[초단타]+[정석방어]</t>
        </is>
      </c>
      <c r="B4503" t="inlineStr">
        <is>
          <t>RISE 삼성전자SK하이닉스채권혼합50</t>
        </is>
      </c>
      <c r="C4503" t="inlineStr">
        <is>
          <t>001620</t>
        </is>
      </c>
      <c r="D4503" t="inlineStr">
        <is>
          <t>1개월 전에 샀다면</t>
        </is>
      </c>
      <c r="E4503" t="inlineStr">
        <is>
          <t>[초단타]+[정석방어]</t>
        </is>
      </c>
      <c r="F4503" t="inlineStr">
        <is>
          <t>[초단타]</t>
        </is>
      </c>
      <c r="G4503" t="inlineStr">
        <is>
          <t>[정석방어]</t>
        </is>
      </c>
      <c r="H4503" t="n">
        <v>300000</v>
      </c>
      <c r="I4503" t="n">
        <v>3210</v>
      </c>
      <c r="J4503" t="n">
        <v>2255</v>
      </c>
      <c r="K4503" t="n">
        <v>-29.75</v>
      </c>
      <c r="L4503" t="n">
        <v>0</v>
      </c>
      <c r="M4503" t="n">
        <v>0</v>
      </c>
      <c r="N4503" t="n">
        <v>0</v>
      </c>
      <c r="O4503" t="n">
        <v>0</v>
      </c>
      <c r="P4503" t="inlineStr">
        <is>
          <t>2026-05-11</t>
        </is>
      </c>
      <c r="Q4503" t="inlineStr">
        <is>
          <t>2026-06-08</t>
        </is>
      </c>
      <c r="R4503" t="inlineStr">
        <is>
          <t>+3%▶70% 익절 / +5%▶20% 익절 / +10%▶10% 익절</t>
        </is>
      </c>
      <c r="S4503" t="inlineStr">
        <is>
          <t>-3%▶70% 손절 / -5%▶20% 손절 / -10%▶10% 손절</t>
        </is>
      </c>
      <c r="T4503" t="inlineStr">
        <is>
          <t>매수 0.0005 / 매도 0.0025 / 슬리피지 0.0007</t>
        </is>
      </c>
    </row>
    <row r="4504">
      <c r="A4504" t="inlineStr">
        <is>
          <t>RISE 삼성전자SK하이닉스채권혼합50|1개월 전에 샀다면|[초단타]+[변동성허용]</t>
        </is>
      </c>
      <c r="B4504" t="inlineStr">
        <is>
          <t>RISE 삼성전자SK하이닉스채권혼합50</t>
        </is>
      </c>
      <c r="C4504" t="inlineStr">
        <is>
          <t>001620</t>
        </is>
      </c>
      <c r="D4504" t="inlineStr">
        <is>
          <t>1개월 전에 샀다면</t>
        </is>
      </c>
      <c r="E4504" t="inlineStr">
        <is>
          <t>[초단타]+[변동성허용]</t>
        </is>
      </c>
      <c r="F4504" t="inlineStr">
        <is>
          <t>[초단타]</t>
        </is>
      </c>
      <c r="G4504" t="inlineStr">
        <is>
          <t>[변동성허용]</t>
        </is>
      </c>
      <c r="H4504" t="n">
        <v>300000</v>
      </c>
      <c r="I4504" t="n">
        <v>3210</v>
      </c>
      <c r="J4504" t="n">
        <v>2255</v>
      </c>
      <c r="K4504" t="n">
        <v>-29.75</v>
      </c>
      <c r="L4504" t="n">
        <v>0</v>
      </c>
      <c r="M4504" t="n">
        <v>0</v>
      </c>
      <c r="N4504" t="n">
        <v>0</v>
      </c>
      <c r="O4504" t="n">
        <v>0</v>
      </c>
      <c r="P4504" t="inlineStr">
        <is>
          <t>2026-05-11</t>
        </is>
      </c>
      <c r="Q4504" t="inlineStr">
        <is>
          <t>2026-06-08</t>
        </is>
      </c>
      <c r="R4504" t="inlineStr">
        <is>
          <t>+3%▶70% 익절 / +5%▶20% 익절 / +10%▶10% 익절</t>
        </is>
      </c>
      <c r="S4504" t="inlineStr">
        <is>
          <t>-5%▶50% 손절 / -10%▶30% 손절 / -15%▶20% 손절</t>
        </is>
      </c>
      <c r="T4504" t="inlineStr">
        <is>
          <t>매수 0.0005 / 매도 0.0025 / 슬리피지 0.0007</t>
        </is>
      </c>
    </row>
    <row r="4505">
      <c r="A4505" t="inlineStr">
        <is>
          <t>RISE 삼성전자SK하이닉스채권혼합50|1개월 전에 샀다면|[초단타]+[버티기형]</t>
        </is>
      </c>
      <c r="B4505" t="inlineStr">
        <is>
          <t>RISE 삼성전자SK하이닉스채권혼합50</t>
        </is>
      </c>
      <c r="C4505" t="inlineStr">
        <is>
          <t>001620</t>
        </is>
      </c>
      <c r="D4505" t="inlineStr">
        <is>
          <t>1개월 전에 샀다면</t>
        </is>
      </c>
      <c r="E4505" t="inlineStr">
        <is>
          <t>[초단타]+[버티기형]</t>
        </is>
      </c>
      <c r="F4505" t="inlineStr">
        <is>
          <t>[초단타]</t>
        </is>
      </c>
      <c r="G4505" t="inlineStr">
        <is>
          <t>[버티기형]</t>
        </is>
      </c>
      <c r="H4505" t="n">
        <v>300000</v>
      </c>
      <c r="I4505" t="n">
        <v>3210</v>
      </c>
      <c r="J4505" t="n">
        <v>2255</v>
      </c>
      <c r="K4505" t="n">
        <v>-29.75</v>
      </c>
      <c r="L4505" t="n">
        <v>0</v>
      </c>
      <c r="M4505" t="n">
        <v>0</v>
      </c>
      <c r="N4505" t="n">
        <v>0</v>
      </c>
      <c r="O4505" t="n">
        <v>0</v>
      </c>
      <c r="P4505" t="inlineStr">
        <is>
          <t>2026-05-11</t>
        </is>
      </c>
      <c r="Q4505" t="inlineStr">
        <is>
          <t>2026-06-08</t>
        </is>
      </c>
      <c r="R4505" t="inlineStr">
        <is>
          <t>+3%▶70% 익절 / +5%▶20% 익절 / +10%▶10% 익절</t>
        </is>
      </c>
      <c r="S4505" t="inlineStr">
        <is>
          <t>-5%▶40% 손절 / -15%▶30% 손절 / -20%▶30% 손절</t>
        </is>
      </c>
      <c r="T4505" t="inlineStr">
        <is>
          <t>매수 0.0005 / 매도 0.0025 / 슬리피지 0.0007</t>
        </is>
      </c>
    </row>
    <row r="4506">
      <c r="A4506" t="inlineStr">
        <is>
          <t>RISE 삼성전자SK하이닉스채권혼합50|1개월 전에 샀다면|[단기스윙]+[칼손절]</t>
        </is>
      </c>
      <c r="B4506" t="inlineStr">
        <is>
          <t>RISE 삼성전자SK하이닉스채권혼합50</t>
        </is>
      </c>
      <c r="C4506" t="inlineStr">
        <is>
          <t>001620</t>
        </is>
      </c>
      <c r="D4506" t="inlineStr">
        <is>
          <t>1개월 전에 샀다면</t>
        </is>
      </c>
      <c r="E4506" t="inlineStr">
        <is>
          <t>[단기스윙]+[칼손절]</t>
        </is>
      </c>
      <c r="F4506" t="inlineStr">
        <is>
          <t>[단기스윙]</t>
        </is>
      </c>
      <c r="G4506" t="inlineStr">
        <is>
          <t>[칼손절]</t>
        </is>
      </c>
      <c r="H4506" t="n">
        <v>300000</v>
      </c>
      <c r="I4506" t="n">
        <v>3210</v>
      </c>
      <c r="J4506" t="n">
        <v>2255</v>
      </c>
      <c r="K4506" t="n">
        <v>-29.75</v>
      </c>
      <c r="L4506" t="n">
        <v>0</v>
      </c>
      <c r="M4506" t="n">
        <v>0</v>
      </c>
      <c r="N4506" t="n">
        <v>0</v>
      </c>
      <c r="O4506" t="n">
        <v>0</v>
      </c>
      <c r="P4506" t="inlineStr">
        <is>
          <t>2026-05-11</t>
        </is>
      </c>
      <c r="Q4506" t="inlineStr">
        <is>
          <t>2026-06-08</t>
        </is>
      </c>
      <c r="R4506" t="inlineStr">
        <is>
          <t>+5%▶60% 익절 / +10%▶30% 익절 / +20%▶10% 익절</t>
        </is>
      </c>
      <c r="S4506" t="inlineStr">
        <is>
          <t>-2%▶80% 손절 / -4%▶10% 손절 / -6%▶10% 손절</t>
        </is>
      </c>
      <c r="T4506" t="inlineStr">
        <is>
          <t>매수 0.0005 / 매도 0.0025 / 슬리피지 0.0007</t>
        </is>
      </c>
    </row>
    <row r="4507">
      <c r="A4507" t="inlineStr">
        <is>
          <t>RISE 삼성전자SK하이닉스채권혼합50|1개월 전에 샀다면|[단기스윙]+[정석방어]</t>
        </is>
      </c>
      <c r="B4507" t="inlineStr">
        <is>
          <t>RISE 삼성전자SK하이닉스채권혼합50</t>
        </is>
      </c>
      <c r="C4507" t="inlineStr">
        <is>
          <t>001620</t>
        </is>
      </c>
      <c r="D4507" t="inlineStr">
        <is>
          <t>1개월 전에 샀다면</t>
        </is>
      </c>
      <c r="E4507" t="inlineStr">
        <is>
          <t>[단기스윙]+[정석방어]</t>
        </is>
      </c>
      <c r="F4507" t="inlineStr">
        <is>
          <t>[단기스윙]</t>
        </is>
      </c>
      <c r="G4507" t="inlineStr">
        <is>
          <t>[정석방어]</t>
        </is>
      </c>
      <c r="H4507" t="n">
        <v>300000</v>
      </c>
      <c r="I4507" t="n">
        <v>3210</v>
      </c>
      <c r="J4507" t="n">
        <v>2255</v>
      </c>
      <c r="K4507" t="n">
        <v>-29.75</v>
      </c>
      <c r="L4507" t="n">
        <v>0</v>
      </c>
      <c r="M4507" t="n">
        <v>0</v>
      </c>
      <c r="N4507" t="n">
        <v>0</v>
      </c>
      <c r="O4507" t="n">
        <v>0</v>
      </c>
      <c r="P4507" t="inlineStr">
        <is>
          <t>2026-05-11</t>
        </is>
      </c>
      <c r="Q4507" t="inlineStr">
        <is>
          <t>2026-06-08</t>
        </is>
      </c>
      <c r="R4507" t="inlineStr">
        <is>
          <t>+5%▶60% 익절 / +10%▶30% 익절 / +20%▶10% 익절</t>
        </is>
      </c>
      <c r="S4507" t="inlineStr">
        <is>
          <t>-3%▶70% 손절 / -5%▶20% 손절 / -10%▶10% 손절</t>
        </is>
      </c>
      <c r="T4507" t="inlineStr">
        <is>
          <t>매수 0.0005 / 매도 0.0025 / 슬리피지 0.0007</t>
        </is>
      </c>
    </row>
    <row r="4508">
      <c r="A4508" t="inlineStr">
        <is>
          <t>RISE 삼성전자SK하이닉스채권혼합50|1개월 전에 샀다면|[단기스윙]+[변동성허용]</t>
        </is>
      </c>
      <c r="B4508" t="inlineStr">
        <is>
          <t>RISE 삼성전자SK하이닉스채권혼합50</t>
        </is>
      </c>
      <c r="C4508" t="inlineStr">
        <is>
          <t>001620</t>
        </is>
      </c>
      <c r="D4508" t="inlineStr">
        <is>
          <t>1개월 전에 샀다면</t>
        </is>
      </c>
      <c r="E4508" t="inlineStr">
        <is>
          <t>[단기스윙]+[변동성허용]</t>
        </is>
      </c>
      <c r="F4508" t="inlineStr">
        <is>
          <t>[단기스윙]</t>
        </is>
      </c>
      <c r="G4508" t="inlineStr">
        <is>
          <t>[변동성허용]</t>
        </is>
      </c>
      <c r="H4508" t="n">
        <v>300000</v>
      </c>
      <c r="I4508" t="n">
        <v>3210</v>
      </c>
      <c r="J4508" t="n">
        <v>2255</v>
      </c>
      <c r="K4508" t="n">
        <v>-29.75</v>
      </c>
      <c r="L4508" t="n">
        <v>0</v>
      </c>
      <c r="M4508" t="n">
        <v>0</v>
      </c>
      <c r="N4508" t="n">
        <v>0</v>
      </c>
      <c r="O4508" t="n">
        <v>0</v>
      </c>
      <c r="P4508" t="inlineStr">
        <is>
          <t>2026-05-11</t>
        </is>
      </c>
      <c r="Q4508" t="inlineStr">
        <is>
          <t>2026-06-08</t>
        </is>
      </c>
      <c r="R4508" t="inlineStr">
        <is>
          <t>+5%▶60% 익절 / +10%▶30% 익절 / +20%▶10% 익절</t>
        </is>
      </c>
      <c r="S4508" t="inlineStr">
        <is>
          <t>-5%▶50% 손절 / -10%▶30% 손절 / -15%▶20% 손절</t>
        </is>
      </c>
      <c r="T4508" t="inlineStr">
        <is>
          <t>매수 0.0005 / 매도 0.0025 / 슬리피지 0.0007</t>
        </is>
      </c>
    </row>
    <row r="4509">
      <c r="A4509" t="inlineStr">
        <is>
          <t>RISE 삼성전자SK하이닉스채권혼합50|1개월 전에 샀다면|[단기스윙]+[버티기형]</t>
        </is>
      </c>
      <c r="B4509" t="inlineStr">
        <is>
          <t>RISE 삼성전자SK하이닉스채권혼합50</t>
        </is>
      </c>
      <c r="C4509" t="inlineStr">
        <is>
          <t>001620</t>
        </is>
      </c>
      <c r="D4509" t="inlineStr">
        <is>
          <t>1개월 전에 샀다면</t>
        </is>
      </c>
      <c r="E4509" t="inlineStr">
        <is>
          <t>[단기스윙]+[버티기형]</t>
        </is>
      </c>
      <c r="F4509" t="inlineStr">
        <is>
          <t>[단기스윙]</t>
        </is>
      </c>
      <c r="G4509" t="inlineStr">
        <is>
          <t>[버티기형]</t>
        </is>
      </c>
      <c r="H4509" t="n">
        <v>300000</v>
      </c>
      <c r="I4509" t="n">
        <v>3210</v>
      </c>
      <c r="J4509" t="n">
        <v>2255</v>
      </c>
      <c r="K4509" t="n">
        <v>-29.75</v>
      </c>
      <c r="L4509" t="n">
        <v>0</v>
      </c>
      <c r="M4509" t="n">
        <v>0</v>
      </c>
      <c r="N4509" t="n">
        <v>0</v>
      </c>
      <c r="O4509" t="n">
        <v>0</v>
      </c>
      <c r="P4509" t="inlineStr">
        <is>
          <t>2026-05-11</t>
        </is>
      </c>
      <c r="Q4509" t="inlineStr">
        <is>
          <t>2026-06-08</t>
        </is>
      </c>
      <c r="R4509" t="inlineStr">
        <is>
          <t>+5%▶60% 익절 / +10%▶30% 익절 / +20%▶10% 익절</t>
        </is>
      </c>
      <c r="S4509" t="inlineStr">
        <is>
          <t>-5%▶40% 손절 / -15%▶30% 손절 / -20%▶30% 손절</t>
        </is>
      </c>
      <c r="T4509" t="inlineStr">
        <is>
          <t>매수 0.0005 / 매도 0.0025 / 슬리피지 0.0007</t>
        </is>
      </c>
    </row>
    <row r="4510">
      <c r="A4510" t="inlineStr">
        <is>
          <t>RISE 삼성전자SK하이닉스채권혼합50|1개월 전에 샀다면|[대표님룰]+[칼손절]</t>
        </is>
      </c>
      <c r="B4510" t="inlineStr">
        <is>
          <t>RISE 삼성전자SK하이닉스채권혼합50</t>
        </is>
      </c>
      <c r="C4510" t="inlineStr">
        <is>
          <t>001620</t>
        </is>
      </c>
      <c r="D4510" t="inlineStr">
        <is>
          <t>1개월 전에 샀다면</t>
        </is>
      </c>
      <c r="E4510" t="inlineStr">
        <is>
          <t>[대표님룰]+[칼손절]</t>
        </is>
      </c>
      <c r="F4510" t="inlineStr">
        <is>
          <t>[대표님룰]</t>
        </is>
      </c>
      <c r="G4510" t="inlineStr">
        <is>
          <t>[칼손절]</t>
        </is>
      </c>
      <c r="H4510" t="n">
        <v>300000</v>
      </c>
      <c r="I4510" t="n">
        <v>3210</v>
      </c>
      <c r="J4510" t="n">
        <v>2255</v>
      </c>
      <c r="K4510" t="n">
        <v>-29.75</v>
      </c>
      <c r="L4510" t="n">
        <v>0</v>
      </c>
      <c r="M4510" t="n">
        <v>0</v>
      </c>
      <c r="N4510" t="n">
        <v>0</v>
      </c>
      <c r="O4510" t="n">
        <v>0</v>
      </c>
      <c r="P4510" t="inlineStr">
        <is>
          <t>2026-05-11</t>
        </is>
      </c>
      <c r="Q4510" t="inlineStr">
        <is>
          <t>2026-06-08</t>
        </is>
      </c>
      <c r="R4510" t="inlineStr">
        <is>
          <t>+5%▶60% 익절 / +10%▶30% 익절 / +30%▶10% 익절</t>
        </is>
      </c>
      <c r="S4510" t="inlineStr">
        <is>
          <t>-2%▶80% 손절 / -4%▶10% 손절 / -6%▶10% 손절</t>
        </is>
      </c>
      <c r="T4510" t="inlineStr">
        <is>
          <t>매수 0.0005 / 매도 0.0025 / 슬리피지 0.0007</t>
        </is>
      </c>
    </row>
    <row r="4511">
      <c r="A4511" t="inlineStr">
        <is>
          <t>RISE 삼성전자SK하이닉스채권혼합50|1개월 전에 샀다면|[대표님룰]+[정석방어]</t>
        </is>
      </c>
      <c r="B4511" t="inlineStr">
        <is>
          <t>RISE 삼성전자SK하이닉스채권혼합50</t>
        </is>
      </c>
      <c r="C4511" t="inlineStr">
        <is>
          <t>001620</t>
        </is>
      </c>
      <c r="D4511" t="inlineStr">
        <is>
          <t>1개월 전에 샀다면</t>
        </is>
      </c>
      <c r="E4511" t="inlineStr">
        <is>
          <t>[대표님룰]+[정석방어]</t>
        </is>
      </c>
      <c r="F4511" t="inlineStr">
        <is>
          <t>[대표님룰]</t>
        </is>
      </c>
      <c r="G4511" t="inlineStr">
        <is>
          <t>[정석방어]</t>
        </is>
      </c>
      <c r="H4511" t="n">
        <v>300000</v>
      </c>
      <c r="I4511" t="n">
        <v>3210</v>
      </c>
      <c r="J4511" t="n">
        <v>2255</v>
      </c>
      <c r="K4511" t="n">
        <v>-29.75</v>
      </c>
      <c r="L4511" t="n">
        <v>0</v>
      </c>
      <c r="M4511" t="n">
        <v>0</v>
      </c>
      <c r="N4511" t="n">
        <v>0</v>
      </c>
      <c r="O4511" t="n">
        <v>0</v>
      </c>
      <c r="P4511" t="inlineStr">
        <is>
          <t>2026-05-11</t>
        </is>
      </c>
      <c r="Q4511" t="inlineStr">
        <is>
          <t>2026-06-08</t>
        </is>
      </c>
      <c r="R4511" t="inlineStr">
        <is>
          <t>+5%▶60% 익절 / +10%▶30% 익절 / +30%▶10% 익절</t>
        </is>
      </c>
      <c r="S4511" t="inlineStr">
        <is>
          <t>-3%▶70% 손절 / -5%▶20% 손절 / -10%▶10% 손절</t>
        </is>
      </c>
      <c r="T4511" t="inlineStr">
        <is>
          <t>매수 0.0005 / 매도 0.0025 / 슬리피지 0.0007</t>
        </is>
      </c>
    </row>
    <row r="4512">
      <c r="A4512" t="inlineStr">
        <is>
          <t>RISE 삼성전자SK하이닉스채권혼합50|1개월 전에 샀다면|[대표님룰]+[변동성허용]</t>
        </is>
      </c>
      <c r="B4512" t="inlineStr">
        <is>
          <t>RISE 삼성전자SK하이닉스채권혼합50</t>
        </is>
      </c>
      <c r="C4512" t="inlineStr">
        <is>
          <t>001620</t>
        </is>
      </c>
      <c r="D4512" t="inlineStr">
        <is>
          <t>1개월 전에 샀다면</t>
        </is>
      </c>
      <c r="E4512" t="inlineStr">
        <is>
          <t>[대표님룰]+[변동성허용]</t>
        </is>
      </c>
      <c r="F4512" t="inlineStr">
        <is>
          <t>[대표님룰]</t>
        </is>
      </c>
      <c r="G4512" t="inlineStr">
        <is>
          <t>[변동성허용]</t>
        </is>
      </c>
      <c r="H4512" t="n">
        <v>300000</v>
      </c>
      <c r="I4512" t="n">
        <v>3210</v>
      </c>
      <c r="J4512" t="n">
        <v>2255</v>
      </c>
      <c r="K4512" t="n">
        <v>-29.75</v>
      </c>
      <c r="L4512" t="n">
        <v>0</v>
      </c>
      <c r="M4512" t="n">
        <v>0</v>
      </c>
      <c r="N4512" t="n">
        <v>0</v>
      </c>
      <c r="O4512" t="n">
        <v>0</v>
      </c>
      <c r="P4512" t="inlineStr">
        <is>
          <t>2026-05-11</t>
        </is>
      </c>
      <c r="Q4512" t="inlineStr">
        <is>
          <t>2026-06-08</t>
        </is>
      </c>
      <c r="R4512" t="inlineStr">
        <is>
          <t>+5%▶60% 익절 / +10%▶30% 익절 / +30%▶10% 익절</t>
        </is>
      </c>
      <c r="S4512" t="inlineStr">
        <is>
          <t>-5%▶50% 손절 / -10%▶30% 손절 / -15%▶20% 손절</t>
        </is>
      </c>
      <c r="T4512" t="inlineStr">
        <is>
          <t>매수 0.0005 / 매도 0.0025 / 슬리피지 0.0007</t>
        </is>
      </c>
    </row>
    <row r="4513">
      <c r="A4513" t="inlineStr">
        <is>
          <t>RISE 삼성전자SK하이닉스채권혼합50|1개월 전에 샀다면|[대표님룰]+[버티기형]</t>
        </is>
      </c>
      <c r="B4513" t="inlineStr">
        <is>
          <t>RISE 삼성전자SK하이닉스채권혼합50</t>
        </is>
      </c>
      <c r="C4513" t="inlineStr">
        <is>
          <t>001620</t>
        </is>
      </c>
      <c r="D4513" t="inlineStr">
        <is>
          <t>1개월 전에 샀다면</t>
        </is>
      </c>
      <c r="E4513" t="inlineStr">
        <is>
          <t>[대표님룰]+[버티기형]</t>
        </is>
      </c>
      <c r="F4513" t="inlineStr">
        <is>
          <t>[대표님룰]</t>
        </is>
      </c>
      <c r="G4513" t="inlineStr">
        <is>
          <t>[버티기형]</t>
        </is>
      </c>
      <c r="H4513" t="n">
        <v>300000</v>
      </c>
      <c r="I4513" t="n">
        <v>3210</v>
      </c>
      <c r="J4513" t="n">
        <v>2255</v>
      </c>
      <c r="K4513" t="n">
        <v>-29.75</v>
      </c>
      <c r="L4513" t="n">
        <v>0</v>
      </c>
      <c r="M4513" t="n">
        <v>0</v>
      </c>
      <c r="N4513" t="n">
        <v>0</v>
      </c>
      <c r="O4513" t="n">
        <v>0</v>
      </c>
      <c r="P4513" t="inlineStr">
        <is>
          <t>2026-05-11</t>
        </is>
      </c>
      <c r="Q4513" t="inlineStr">
        <is>
          <t>2026-06-08</t>
        </is>
      </c>
      <c r="R4513" t="inlineStr">
        <is>
          <t>+5%▶60% 익절 / +10%▶30% 익절 / +30%▶10% 익절</t>
        </is>
      </c>
      <c r="S4513" t="inlineStr">
        <is>
          <t>-5%▶40% 손절 / -15%▶30% 손절 / -20%▶30% 손절</t>
        </is>
      </c>
      <c r="T4513" t="inlineStr">
        <is>
          <t>매수 0.0005 / 매도 0.0025 / 슬리피지 0.0007</t>
        </is>
      </c>
    </row>
    <row r="4514">
      <c r="A4514" t="inlineStr">
        <is>
          <t>RISE 삼성전자SK하이닉스채권혼합50|1개월 전에 샀다면|[중기추세]+[칼손절]</t>
        </is>
      </c>
      <c r="B4514" t="inlineStr">
        <is>
          <t>RISE 삼성전자SK하이닉스채권혼합50</t>
        </is>
      </c>
      <c r="C4514" t="inlineStr">
        <is>
          <t>001620</t>
        </is>
      </c>
      <c r="D4514" t="inlineStr">
        <is>
          <t>1개월 전에 샀다면</t>
        </is>
      </c>
      <c r="E4514" t="inlineStr">
        <is>
          <t>[중기추세]+[칼손절]</t>
        </is>
      </c>
      <c r="F4514" t="inlineStr">
        <is>
          <t>[중기추세]</t>
        </is>
      </c>
      <c r="G4514" t="inlineStr">
        <is>
          <t>[칼손절]</t>
        </is>
      </c>
      <c r="H4514" t="n">
        <v>300000</v>
      </c>
      <c r="I4514" t="n">
        <v>3210</v>
      </c>
      <c r="J4514" t="n">
        <v>2255</v>
      </c>
      <c r="K4514" t="n">
        <v>-29.75</v>
      </c>
      <c r="L4514" t="n">
        <v>0</v>
      </c>
      <c r="M4514" t="n">
        <v>0</v>
      </c>
      <c r="N4514" t="n">
        <v>0</v>
      </c>
      <c r="O4514" t="n">
        <v>0</v>
      </c>
      <c r="P4514" t="inlineStr">
        <is>
          <t>2026-05-11</t>
        </is>
      </c>
      <c r="Q4514" t="inlineStr">
        <is>
          <t>2026-06-08</t>
        </is>
      </c>
      <c r="R4514" t="inlineStr">
        <is>
          <t>+10%▶50% 익절 / +20%▶30% 익절 / +30%▶20% 익절</t>
        </is>
      </c>
      <c r="S4514" t="inlineStr">
        <is>
          <t>-2%▶80% 손절 / -4%▶10% 손절 / -6%▶10% 손절</t>
        </is>
      </c>
      <c r="T4514" t="inlineStr">
        <is>
          <t>매수 0.0005 / 매도 0.0025 / 슬리피지 0.0007</t>
        </is>
      </c>
    </row>
    <row r="4515">
      <c r="A4515" t="inlineStr">
        <is>
          <t>RISE 삼성전자SK하이닉스채권혼합50|1개월 전에 샀다면|[중기추세]+[정석방어]</t>
        </is>
      </c>
      <c r="B4515" t="inlineStr">
        <is>
          <t>RISE 삼성전자SK하이닉스채권혼합50</t>
        </is>
      </c>
      <c r="C4515" t="inlineStr">
        <is>
          <t>001620</t>
        </is>
      </c>
      <c r="D4515" t="inlineStr">
        <is>
          <t>1개월 전에 샀다면</t>
        </is>
      </c>
      <c r="E4515" t="inlineStr">
        <is>
          <t>[중기추세]+[정석방어]</t>
        </is>
      </c>
      <c r="F4515" t="inlineStr">
        <is>
          <t>[중기추세]</t>
        </is>
      </c>
      <c r="G4515" t="inlineStr">
        <is>
          <t>[정석방어]</t>
        </is>
      </c>
      <c r="H4515" t="n">
        <v>300000</v>
      </c>
      <c r="I4515" t="n">
        <v>3210</v>
      </c>
      <c r="J4515" t="n">
        <v>2255</v>
      </c>
      <c r="K4515" t="n">
        <v>-29.75</v>
      </c>
      <c r="L4515" t="n">
        <v>0</v>
      </c>
      <c r="M4515" t="n">
        <v>0</v>
      </c>
      <c r="N4515" t="n">
        <v>0</v>
      </c>
      <c r="O4515" t="n">
        <v>0</v>
      </c>
      <c r="P4515" t="inlineStr">
        <is>
          <t>2026-05-11</t>
        </is>
      </c>
      <c r="Q4515" t="inlineStr">
        <is>
          <t>2026-06-08</t>
        </is>
      </c>
      <c r="R4515" t="inlineStr">
        <is>
          <t>+10%▶50% 익절 / +20%▶30% 익절 / +30%▶20% 익절</t>
        </is>
      </c>
      <c r="S4515" t="inlineStr">
        <is>
          <t>-3%▶70% 손절 / -5%▶20% 손절 / -10%▶10% 손절</t>
        </is>
      </c>
      <c r="T4515" t="inlineStr">
        <is>
          <t>매수 0.0005 / 매도 0.0025 / 슬리피지 0.0007</t>
        </is>
      </c>
    </row>
    <row r="4516">
      <c r="A4516" t="inlineStr">
        <is>
          <t>RISE 삼성전자SK하이닉스채권혼합50|1개월 전에 샀다면|[중기추세]+[변동성허용]</t>
        </is>
      </c>
      <c r="B4516" t="inlineStr">
        <is>
          <t>RISE 삼성전자SK하이닉스채권혼합50</t>
        </is>
      </c>
      <c r="C4516" t="inlineStr">
        <is>
          <t>001620</t>
        </is>
      </c>
      <c r="D4516" t="inlineStr">
        <is>
          <t>1개월 전에 샀다면</t>
        </is>
      </c>
      <c r="E4516" t="inlineStr">
        <is>
          <t>[중기추세]+[변동성허용]</t>
        </is>
      </c>
      <c r="F4516" t="inlineStr">
        <is>
          <t>[중기추세]</t>
        </is>
      </c>
      <c r="G4516" t="inlineStr">
        <is>
          <t>[변동성허용]</t>
        </is>
      </c>
      <c r="H4516" t="n">
        <v>300000</v>
      </c>
      <c r="I4516" t="n">
        <v>3210</v>
      </c>
      <c r="J4516" t="n">
        <v>2255</v>
      </c>
      <c r="K4516" t="n">
        <v>-29.75</v>
      </c>
      <c r="L4516" t="n">
        <v>0</v>
      </c>
      <c r="M4516" t="n">
        <v>0</v>
      </c>
      <c r="N4516" t="n">
        <v>0</v>
      </c>
      <c r="O4516" t="n">
        <v>0</v>
      </c>
      <c r="P4516" t="inlineStr">
        <is>
          <t>2026-05-11</t>
        </is>
      </c>
      <c r="Q4516" t="inlineStr">
        <is>
          <t>2026-06-08</t>
        </is>
      </c>
      <c r="R4516" t="inlineStr">
        <is>
          <t>+10%▶50% 익절 / +20%▶30% 익절 / +30%▶20% 익절</t>
        </is>
      </c>
      <c r="S4516" t="inlineStr">
        <is>
          <t>-5%▶50% 손절 / -10%▶30% 손절 / -15%▶20% 손절</t>
        </is>
      </c>
      <c r="T4516" t="inlineStr">
        <is>
          <t>매수 0.0005 / 매도 0.0025 / 슬리피지 0.0007</t>
        </is>
      </c>
    </row>
    <row r="4517">
      <c r="A4517" t="inlineStr">
        <is>
          <t>RISE 삼성전자SK하이닉스채권혼합50|1개월 전에 샀다면|[중기추세]+[버티기형]</t>
        </is>
      </c>
      <c r="B4517" t="inlineStr">
        <is>
          <t>RISE 삼성전자SK하이닉스채권혼합50</t>
        </is>
      </c>
      <c r="C4517" t="inlineStr">
        <is>
          <t>001620</t>
        </is>
      </c>
      <c r="D4517" t="inlineStr">
        <is>
          <t>1개월 전에 샀다면</t>
        </is>
      </c>
      <c r="E4517" t="inlineStr">
        <is>
          <t>[중기추세]+[버티기형]</t>
        </is>
      </c>
      <c r="F4517" t="inlineStr">
        <is>
          <t>[중기추세]</t>
        </is>
      </c>
      <c r="G4517" t="inlineStr">
        <is>
          <t>[버티기형]</t>
        </is>
      </c>
      <c r="H4517" t="n">
        <v>300000</v>
      </c>
      <c r="I4517" t="n">
        <v>3210</v>
      </c>
      <c r="J4517" t="n">
        <v>2255</v>
      </c>
      <c r="K4517" t="n">
        <v>-29.75</v>
      </c>
      <c r="L4517" t="n">
        <v>0</v>
      </c>
      <c r="M4517" t="n">
        <v>0</v>
      </c>
      <c r="N4517" t="n">
        <v>0</v>
      </c>
      <c r="O4517" t="n">
        <v>0</v>
      </c>
      <c r="P4517" t="inlineStr">
        <is>
          <t>2026-05-11</t>
        </is>
      </c>
      <c r="Q4517" t="inlineStr">
        <is>
          <t>2026-06-08</t>
        </is>
      </c>
      <c r="R4517" t="inlineStr">
        <is>
          <t>+10%▶50% 익절 / +20%▶30% 익절 / +30%▶20% 익절</t>
        </is>
      </c>
      <c r="S4517" t="inlineStr">
        <is>
          <t>-5%▶40% 손절 / -15%▶30% 손절 / -20%▶30% 손절</t>
        </is>
      </c>
      <c r="T4517" t="inlineStr">
        <is>
          <t>매수 0.0005 / 매도 0.0025 / 슬리피지 0.0007</t>
        </is>
      </c>
    </row>
    <row r="4518">
      <c r="A4518" t="inlineStr">
        <is>
          <t>RISE 삼성전자SK하이닉스채권혼합50|1개월 전에 샀다면|[수익극대화]+[칼손절]</t>
        </is>
      </c>
      <c r="B4518" t="inlineStr">
        <is>
          <t>RISE 삼성전자SK하이닉스채권혼합50</t>
        </is>
      </c>
      <c r="C4518" t="inlineStr">
        <is>
          <t>001620</t>
        </is>
      </c>
      <c r="D4518" t="inlineStr">
        <is>
          <t>1개월 전에 샀다면</t>
        </is>
      </c>
      <c r="E4518" t="inlineStr">
        <is>
          <t>[수익극대화]+[칼손절]</t>
        </is>
      </c>
      <c r="F4518" t="inlineStr">
        <is>
          <t>[수익극대화]</t>
        </is>
      </c>
      <c r="G4518" t="inlineStr">
        <is>
          <t>[칼손절]</t>
        </is>
      </c>
      <c r="H4518" t="n">
        <v>300000</v>
      </c>
      <c r="I4518" t="n">
        <v>3210</v>
      </c>
      <c r="J4518" t="n">
        <v>2255</v>
      </c>
      <c r="K4518" t="n">
        <v>-29.75</v>
      </c>
      <c r="L4518" t="n">
        <v>0</v>
      </c>
      <c r="M4518" t="n">
        <v>0</v>
      </c>
      <c r="N4518" t="n">
        <v>0</v>
      </c>
      <c r="O4518" t="n">
        <v>0</v>
      </c>
      <c r="P4518" t="inlineStr">
        <is>
          <t>2026-05-11</t>
        </is>
      </c>
      <c r="Q4518" t="inlineStr">
        <is>
          <t>2026-06-08</t>
        </is>
      </c>
      <c r="R4518" t="inlineStr">
        <is>
          <t>+10%▶40% 익절 / +20%▶30% 익절 / +40%▶30% 익절</t>
        </is>
      </c>
      <c r="S4518" t="inlineStr">
        <is>
          <t>-2%▶80% 손절 / -4%▶10% 손절 / -6%▶10% 손절</t>
        </is>
      </c>
      <c r="T4518" t="inlineStr">
        <is>
          <t>매수 0.0005 / 매도 0.0025 / 슬리피지 0.0007</t>
        </is>
      </c>
    </row>
    <row r="4519">
      <c r="A4519" t="inlineStr">
        <is>
          <t>RISE 삼성전자SK하이닉스채권혼합50|1개월 전에 샀다면|[수익극대화]+[정석방어]</t>
        </is>
      </c>
      <c r="B4519" t="inlineStr">
        <is>
          <t>RISE 삼성전자SK하이닉스채권혼합50</t>
        </is>
      </c>
      <c r="C4519" t="inlineStr">
        <is>
          <t>001620</t>
        </is>
      </c>
      <c r="D4519" t="inlineStr">
        <is>
          <t>1개월 전에 샀다면</t>
        </is>
      </c>
      <c r="E4519" t="inlineStr">
        <is>
          <t>[수익극대화]+[정석방어]</t>
        </is>
      </c>
      <c r="F4519" t="inlineStr">
        <is>
          <t>[수익극대화]</t>
        </is>
      </c>
      <c r="G4519" t="inlineStr">
        <is>
          <t>[정석방어]</t>
        </is>
      </c>
      <c r="H4519" t="n">
        <v>300000</v>
      </c>
      <c r="I4519" t="n">
        <v>3210</v>
      </c>
      <c r="J4519" t="n">
        <v>2255</v>
      </c>
      <c r="K4519" t="n">
        <v>-29.75</v>
      </c>
      <c r="L4519" t="n">
        <v>0</v>
      </c>
      <c r="M4519" t="n">
        <v>0</v>
      </c>
      <c r="N4519" t="n">
        <v>0</v>
      </c>
      <c r="O4519" t="n">
        <v>0</v>
      </c>
      <c r="P4519" t="inlineStr">
        <is>
          <t>2026-05-11</t>
        </is>
      </c>
      <c r="Q4519" t="inlineStr">
        <is>
          <t>2026-06-08</t>
        </is>
      </c>
      <c r="R4519" t="inlineStr">
        <is>
          <t>+10%▶40% 익절 / +20%▶30% 익절 / +40%▶30% 익절</t>
        </is>
      </c>
      <c r="S4519" t="inlineStr">
        <is>
          <t>-3%▶70% 손절 / -5%▶20% 손절 / -10%▶10% 손절</t>
        </is>
      </c>
      <c r="T4519" t="inlineStr">
        <is>
          <t>매수 0.0005 / 매도 0.0025 / 슬리피지 0.0007</t>
        </is>
      </c>
    </row>
    <row r="4520">
      <c r="A4520" t="inlineStr">
        <is>
          <t>RISE 삼성전자SK하이닉스채권혼합50|1개월 전에 샀다면|[수익극대화]+[변동성허용]</t>
        </is>
      </c>
      <c r="B4520" t="inlineStr">
        <is>
          <t>RISE 삼성전자SK하이닉스채권혼합50</t>
        </is>
      </c>
      <c r="C4520" t="inlineStr">
        <is>
          <t>001620</t>
        </is>
      </c>
      <c r="D4520" t="inlineStr">
        <is>
          <t>1개월 전에 샀다면</t>
        </is>
      </c>
      <c r="E4520" t="inlineStr">
        <is>
          <t>[수익극대화]+[변동성허용]</t>
        </is>
      </c>
      <c r="F4520" t="inlineStr">
        <is>
          <t>[수익극대화]</t>
        </is>
      </c>
      <c r="G4520" t="inlineStr">
        <is>
          <t>[변동성허용]</t>
        </is>
      </c>
      <c r="H4520" t="n">
        <v>300000</v>
      </c>
      <c r="I4520" t="n">
        <v>3210</v>
      </c>
      <c r="J4520" t="n">
        <v>2255</v>
      </c>
      <c r="K4520" t="n">
        <v>-29.75</v>
      </c>
      <c r="L4520" t="n">
        <v>0</v>
      </c>
      <c r="M4520" t="n">
        <v>0</v>
      </c>
      <c r="N4520" t="n">
        <v>0</v>
      </c>
      <c r="O4520" t="n">
        <v>0</v>
      </c>
      <c r="P4520" t="inlineStr">
        <is>
          <t>2026-05-11</t>
        </is>
      </c>
      <c r="Q4520" t="inlineStr">
        <is>
          <t>2026-06-08</t>
        </is>
      </c>
      <c r="R4520" t="inlineStr">
        <is>
          <t>+10%▶40% 익절 / +20%▶30% 익절 / +40%▶30% 익절</t>
        </is>
      </c>
      <c r="S4520" t="inlineStr">
        <is>
          <t>-5%▶50% 손절 / -10%▶30% 손절 / -15%▶20% 손절</t>
        </is>
      </c>
      <c r="T4520" t="inlineStr">
        <is>
          <t>매수 0.0005 / 매도 0.0025 / 슬리피지 0.0007</t>
        </is>
      </c>
    </row>
    <row r="4521">
      <c r="A4521" t="inlineStr">
        <is>
          <t>RISE 삼성전자SK하이닉스채권혼합50|1개월 전에 샀다면|[수익극대화]+[버티기형]</t>
        </is>
      </c>
      <c r="B4521" t="inlineStr">
        <is>
          <t>RISE 삼성전자SK하이닉스채권혼합50</t>
        </is>
      </c>
      <c r="C4521" t="inlineStr">
        <is>
          <t>001620</t>
        </is>
      </c>
      <c r="D4521" t="inlineStr">
        <is>
          <t>1개월 전에 샀다면</t>
        </is>
      </c>
      <c r="E4521" t="inlineStr">
        <is>
          <t>[수익극대화]+[버티기형]</t>
        </is>
      </c>
      <c r="F4521" t="inlineStr">
        <is>
          <t>[수익극대화]</t>
        </is>
      </c>
      <c r="G4521" t="inlineStr">
        <is>
          <t>[버티기형]</t>
        </is>
      </c>
      <c r="H4521" t="n">
        <v>300000</v>
      </c>
      <c r="I4521" t="n">
        <v>3210</v>
      </c>
      <c r="J4521" t="n">
        <v>2255</v>
      </c>
      <c r="K4521" t="n">
        <v>-29.75</v>
      </c>
      <c r="L4521" t="n">
        <v>0</v>
      </c>
      <c r="M4521" t="n">
        <v>0</v>
      </c>
      <c r="N4521" t="n">
        <v>0</v>
      </c>
      <c r="O4521" t="n">
        <v>0</v>
      </c>
      <c r="P4521" t="inlineStr">
        <is>
          <t>2026-05-11</t>
        </is>
      </c>
      <c r="Q4521" t="inlineStr">
        <is>
          <t>2026-06-08</t>
        </is>
      </c>
      <c r="R4521" t="inlineStr">
        <is>
          <t>+10%▶40% 익절 / +20%▶30% 익절 / +40%▶30% 익절</t>
        </is>
      </c>
      <c r="S4521" t="inlineStr">
        <is>
          <t>-5%▶40% 손절 / -15%▶30% 손절 / -20%▶30% 손절</t>
        </is>
      </c>
      <c r="T4521" t="inlineStr">
        <is>
          <t>매수 0.0005 / 매도 0.0025 / 슬리피지 0.0007</t>
        </is>
      </c>
    </row>
    <row r="4522">
      <c r="A4522" t="inlineStr">
        <is>
          <t>RISE 삼성전자SK하이닉스채권혼합50|2주 전에 샀다면|[초단타]+[칼손절]</t>
        </is>
      </c>
      <c r="B4522" t="inlineStr">
        <is>
          <t>RISE 삼성전자SK하이닉스채권혼합50</t>
        </is>
      </c>
      <c r="C4522" t="inlineStr">
        <is>
          <t>001620</t>
        </is>
      </c>
      <c r="D4522" t="inlineStr">
        <is>
          <t>2주 전에 샀다면</t>
        </is>
      </c>
      <c r="E4522" t="inlineStr">
        <is>
          <t>[초단타]+[칼손절]</t>
        </is>
      </c>
      <c r="F4522" t="inlineStr">
        <is>
          <t>[초단타]</t>
        </is>
      </c>
      <c r="G4522" t="inlineStr">
        <is>
          <t>[칼손절]</t>
        </is>
      </c>
      <c r="H4522" t="n">
        <v>300000</v>
      </c>
      <c r="I4522" t="n">
        <v>2650</v>
      </c>
      <c r="J4522" t="n">
        <v>2255</v>
      </c>
      <c r="K4522" t="n">
        <v>-14.91</v>
      </c>
      <c r="L4522" t="n">
        <v>0</v>
      </c>
      <c r="M4522" t="n">
        <v>0</v>
      </c>
      <c r="N4522" t="n">
        <v>0</v>
      </c>
      <c r="O4522" t="n">
        <v>0</v>
      </c>
      <c r="P4522" t="inlineStr">
        <is>
          <t>2026-05-26</t>
        </is>
      </c>
      <c r="Q4522" t="inlineStr">
        <is>
          <t>2026-06-08</t>
        </is>
      </c>
      <c r="R4522" t="inlineStr">
        <is>
          <t>+3%▶70% 익절 / +5%▶20% 익절 / +10%▶10% 익절</t>
        </is>
      </c>
      <c r="S4522" t="inlineStr">
        <is>
          <t>-2%▶80% 손절 / -4%▶10% 손절 / -6%▶10% 손절</t>
        </is>
      </c>
      <c r="T4522" t="inlineStr">
        <is>
          <t>매수 0.0005 / 매도 0.0025 / 슬리피지 0.0007</t>
        </is>
      </c>
    </row>
    <row r="4523">
      <c r="A4523" t="inlineStr">
        <is>
          <t>RISE 삼성전자SK하이닉스채권혼합50|2주 전에 샀다면|[초단타]+[정석방어]</t>
        </is>
      </c>
      <c r="B4523" t="inlineStr">
        <is>
          <t>RISE 삼성전자SK하이닉스채권혼합50</t>
        </is>
      </c>
      <c r="C4523" t="inlineStr">
        <is>
          <t>001620</t>
        </is>
      </c>
      <c r="D4523" t="inlineStr">
        <is>
          <t>2주 전에 샀다면</t>
        </is>
      </c>
      <c r="E4523" t="inlineStr">
        <is>
          <t>[초단타]+[정석방어]</t>
        </is>
      </c>
      <c r="F4523" t="inlineStr">
        <is>
          <t>[초단타]</t>
        </is>
      </c>
      <c r="G4523" t="inlineStr">
        <is>
          <t>[정석방어]</t>
        </is>
      </c>
      <c r="H4523" t="n">
        <v>300000</v>
      </c>
      <c r="I4523" t="n">
        <v>2650</v>
      </c>
      <c r="J4523" t="n">
        <v>2255</v>
      </c>
      <c r="K4523" t="n">
        <v>-14.91</v>
      </c>
      <c r="L4523" t="n">
        <v>0</v>
      </c>
      <c r="M4523" t="n">
        <v>0</v>
      </c>
      <c r="N4523" t="n">
        <v>0</v>
      </c>
      <c r="O4523" t="n">
        <v>0</v>
      </c>
      <c r="P4523" t="inlineStr">
        <is>
          <t>2026-05-26</t>
        </is>
      </c>
      <c r="Q4523" t="inlineStr">
        <is>
          <t>2026-06-08</t>
        </is>
      </c>
      <c r="R4523" t="inlineStr">
        <is>
          <t>+3%▶70% 익절 / +5%▶20% 익절 / +10%▶10% 익절</t>
        </is>
      </c>
      <c r="S4523" t="inlineStr">
        <is>
          <t>-3%▶70% 손절 / -5%▶20% 손절 / -10%▶10% 손절</t>
        </is>
      </c>
      <c r="T4523" t="inlineStr">
        <is>
          <t>매수 0.0005 / 매도 0.0025 / 슬리피지 0.0007</t>
        </is>
      </c>
    </row>
    <row r="4524">
      <c r="A4524" t="inlineStr">
        <is>
          <t>RISE 삼성전자SK하이닉스채권혼합50|2주 전에 샀다면|[초단타]+[변동성허용]</t>
        </is>
      </c>
      <c r="B4524" t="inlineStr">
        <is>
          <t>RISE 삼성전자SK하이닉스채권혼합50</t>
        </is>
      </c>
      <c r="C4524" t="inlineStr">
        <is>
          <t>001620</t>
        </is>
      </c>
      <c r="D4524" t="inlineStr">
        <is>
          <t>2주 전에 샀다면</t>
        </is>
      </c>
      <c r="E4524" t="inlineStr">
        <is>
          <t>[초단타]+[변동성허용]</t>
        </is>
      </c>
      <c r="F4524" t="inlineStr">
        <is>
          <t>[초단타]</t>
        </is>
      </c>
      <c r="G4524" t="inlineStr">
        <is>
          <t>[변동성허용]</t>
        </is>
      </c>
      <c r="H4524" t="n">
        <v>300000</v>
      </c>
      <c r="I4524" t="n">
        <v>2650</v>
      </c>
      <c r="J4524" t="n">
        <v>2255</v>
      </c>
      <c r="K4524" t="n">
        <v>-14.91</v>
      </c>
      <c r="L4524" t="n">
        <v>0</v>
      </c>
      <c r="M4524" t="n">
        <v>0</v>
      </c>
      <c r="N4524" t="n">
        <v>0</v>
      </c>
      <c r="O4524" t="n">
        <v>0</v>
      </c>
      <c r="P4524" t="inlineStr">
        <is>
          <t>2026-05-26</t>
        </is>
      </c>
      <c r="Q4524" t="inlineStr">
        <is>
          <t>2026-06-08</t>
        </is>
      </c>
      <c r="R4524" t="inlineStr">
        <is>
          <t>+3%▶70% 익절 / +5%▶20% 익절 / +10%▶10% 익절</t>
        </is>
      </c>
      <c r="S4524" t="inlineStr">
        <is>
          <t>-5%▶50% 손절 / -10%▶30% 손절 / -15%▶20% 손절</t>
        </is>
      </c>
      <c r="T4524" t="inlineStr">
        <is>
          <t>매수 0.0005 / 매도 0.0025 / 슬리피지 0.0007</t>
        </is>
      </c>
    </row>
    <row r="4525">
      <c r="A4525" t="inlineStr">
        <is>
          <t>RISE 삼성전자SK하이닉스채권혼합50|2주 전에 샀다면|[초단타]+[버티기형]</t>
        </is>
      </c>
      <c r="B4525" t="inlineStr">
        <is>
          <t>RISE 삼성전자SK하이닉스채권혼합50</t>
        </is>
      </c>
      <c r="C4525" t="inlineStr">
        <is>
          <t>001620</t>
        </is>
      </c>
      <c r="D4525" t="inlineStr">
        <is>
          <t>2주 전에 샀다면</t>
        </is>
      </c>
      <c r="E4525" t="inlineStr">
        <is>
          <t>[초단타]+[버티기형]</t>
        </is>
      </c>
      <c r="F4525" t="inlineStr">
        <is>
          <t>[초단타]</t>
        </is>
      </c>
      <c r="G4525" t="inlineStr">
        <is>
          <t>[버티기형]</t>
        </is>
      </c>
      <c r="H4525" t="n">
        <v>300000</v>
      </c>
      <c r="I4525" t="n">
        <v>2650</v>
      </c>
      <c r="J4525" t="n">
        <v>2255</v>
      </c>
      <c r="K4525" t="n">
        <v>-14.91</v>
      </c>
      <c r="L4525" t="n">
        <v>0</v>
      </c>
      <c r="M4525" t="n">
        <v>0</v>
      </c>
      <c r="N4525" t="n">
        <v>0</v>
      </c>
      <c r="O4525" t="n">
        <v>0</v>
      </c>
      <c r="P4525" t="inlineStr">
        <is>
          <t>2026-05-26</t>
        </is>
      </c>
      <c r="Q4525" t="inlineStr">
        <is>
          <t>2026-06-08</t>
        </is>
      </c>
      <c r="R4525" t="inlineStr">
        <is>
          <t>+3%▶70% 익절 / +5%▶20% 익절 / +10%▶10% 익절</t>
        </is>
      </c>
      <c r="S4525" t="inlineStr">
        <is>
          <t>-5%▶40% 손절 / -15%▶30% 손절 / -20%▶30% 손절</t>
        </is>
      </c>
      <c r="T4525" t="inlineStr">
        <is>
          <t>매수 0.0005 / 매도 0.0025 / 슬리피지 0.0007</t>
        </is>
      </c>
    </row>
    <row r="4526">
      <c r="A4526" t="inlineStr">
        <is>
          <t>RISE 삼성전자SK하이닉스채권혼합50|2주 전에 샀다면|[단기스윙]+[칼손절]</t>
        </is>
      </c>
      <c r="B4526" t="inlineStr">
        <is>
          <t>RISE 삼성전자SK하이닉스채권혼합50</t>
        </is>
      </c>
      <c r="C4526" t="inlineStr">
        <is>
          <t>001620</t>
        </is>
      </c>
      <c r="D4526" t="inlineStr">
        <is>
          <t>2주 전에 샀다면</t>
        </is>
      </c>
      <c r="E4526" t="inlineStr">
        <is>
          <t>[단기스윙]+[칼손절]</t>
        </is>
      </c>
      <c r="F4526" t="inlineStr">
        <is>
          <t>[단기스윙]</t>
        </is>
      </c>
      <c r="G4526" t="inlineStr">
        <is>
          <t>[칼손절]</t>
        </is>
      </c>
      <c r="H4526" t="n">
        <v>300000</v>
      </c>
      <c r="I4526" t="n">
        <v>2650</v>
      </c>
      <c r="J4526" t="n">
        <v>2255</v>
      </c>
      <c r="K4526" t="n">
        <v>-14.91</v>
      </c>
      <c r="L4526" t="n">
        <v>0</v>
      </c>
      <c r="M4526" t="n">
        <v>0</v>
      </c>
      <c r="N4526" t="n">
        <v>0</v>
      </c>
      <c r="O4526" t="n">
        <v>0</v>
      </c>
      <c r="P4526" t="inlineStr">
        <is>
          <t>2026-05-26</t>
        </is>
      </c>
      <c r="Q4526" t="inlineStr">
        <is>
          <t>2026-06-08</t>
        </is>
      </c>
      <c r="R4526" t="inlineStr">
        <is>
          <t>+5%▶60% 익절 / +10%▶30% 익절 / +20%▶10% 익절</t>
        </is>
      </c>
      <c r="S4526" t="inlineStr">
        <is>
          <t>-2%▶80% 손절 / -4%▶10% 손절 / -6%▶10% 손절</t>
        </is>
      </c>
      <c r="T4526" t="inlineStr">
        <is>
          <t>매수 0.0005 / 매도 0.0025 / 슬리피지 0.0007</t>
        </is>
      </c>
    </row>
    <row r="4527">
      <c r="A4527" t="inlineStr">
        <is>
          <t>RISE 삼성전자SK하이닉스채권혼합50|2주 전에 샀다면|[단기스윙]+[정석방어]</t>
        </is>
      </c>
      <c r="B4527" t="inlineStr">
        <is>
          <t>RISE 삼성전자SK하이닉스채권혼합50</t>
        </is>
      </c>
      <c r="C4527" t="inlineStr">
        <is>
          <t>001620</t>
        </is>
      </c>
      <c r="D4527" t="inlineStr">
        <is>
          <t>2주 전에 샀다면</t>
        </is>
      </c>
      <c r="E4527" t="inlineStr">
        <is>
          <t>[단기스윙]+[정석방어]</t>
        </is>
      </c>
      <c r="F4527" t="inlineStr">
        <is>
          <t>[단기스윙]</t>
        </is>
      </c>
      <c r="G4527" t="inlineStr">
        <is>
          <t>[정석방어]</t>
        </is>
      </c>
      <c r="H4527" t="n">
        <v>300000</v>
      </c>
      <c r="I4527" t="n">
        <v>2650</v>
      </c>
      <c r="J4527" t="n">
        <v>2255</v>
      </c>
      <c r="K4527" t="n">
        <v>-14.91</v>
      </c>
      <c r="L4527" t="n">
        <v>0</v>
      </c>
      <c r="M4527" t="n">
        <v>0</v>
      </c>
      <c r="N4527" t="n">
        <v>0</v>
      </c>
      <c r="O4527" t="n">
        <v>0</v>
      </c>
      <c r="P4527" t="inlineStr">
        <is>
          <t>2026-05-26</t>
        </is>
      </c>
      <c r="Q4527" t="inlineStr">
        <is>
          <t>2026-06-08</t>
        </is>
      </c>
      <c r="R4527" t="inlineStr">
        <is>
          <t>+5%▶60% 익절 / +10%▶30% 익절 / +20%▶10% 익절</t>
        </is>
      </c>
      <c r="S4527" t="inlineStr">
        <is>
          <t>-3%▶70% 손절 / -5%▶20% 손절 / -10%▶10% 손절</t>
        </is>
      </c>
      <c r="T4527" t="inlineStr">
        <is>
          <t>매수 0.0005 / 매도 0.0025 / 슬리피지 0.0007</t>
        </is>
      </c>
    </row>
    <row r="4528">
      <c r="A4528" t="inlineStr">
        <is>
          <t>RISE 삼성전자SK하이닉스채권혼합50|2주 전에 샀다면|[단기스윙]+[변동성허용]</t>
        </is>
      </c>
      <c r="B4528" t="inlineStr">
        <is>
          <t>RISE 삼성전자SK하이닉스채권혼합50</t>
        </is>
      </c>
      <c r="C4528" t="inlineStr">
        <is>
          <t>001620</t>
        </is>
      </c>
      <c r="D4528" t="inlineStr">
        <is>
          <t>2주 전에 샀다면</t>
        </is>
      </c>
      <c r="E4528" t="inlineStr">
        <is>
          <t>[단기스윙]+[변동성허용]</t>
        </is>
      </c>
      <c r="F4528" t="inlineStr">
        <is>
          <t>[단기스윙]</t>
        </is>
      </c>
      <c r="G4528" t="inlineStr">
        <is>
          <t>[변동성허용]</t>
        </is>
      </c>
      <c r="H4528" t="n">
        <v>300000</v>
      </c>
      <c r="I4528" t="n">
        <v>2650</v>
      </c>
      <c r="J4528" t="n">
        <v>2255</v>
      </c>
      <c r="K4528" t="n">
        <v>-14.91</v>
      </c>
      <c r="L4528" t="n">
        <v>0</v>
      </c>
      <c r="M4528" t="n">
        <v>0</v>
      </c>
      <c r="N4528" t="n">
        <v>0</v>
      </c>
      <c r="O4528" t="n">
        <v>0</v>
      </c>
      <c r="P4528" t="inlineStr">
        <is>
          <t>2026-05-26</t>
        </is>
      </c>
      <c r="Q4528" t="inlineStr">
        <is>
          <t>2026-06-08</t>
        </is>
      </c>
      <c r="R4528" t="inlineStr">
        <is>
          <t>+5%▶60% 익절 / +10%▶30% 익절 / +20%▶10% 익절</t>
        </is>
      </c>
      <c r="S4528" t="inlineStr">
        <is>
          <t>-5%▶50% 손절 / -10%▶30% 손절 / -15%▶20% 손절</t>
        </is>
      </c>
      <c r="T4528" t="inlineStr">
        <is>
          <t>매수 0.0005 / 매도 0.0025 / 슬리피지 0.0007</t>
        </is>
      </c>
    </row>
    <row r="4529">
      <c r="A4529" t="inlineStr">
        <is>
          <t>RISE 삼성전자SK하이닉스채권혼합50|2주 전에 샀다면|[단기스윙]+[버티기형]</t>
        </is>
      </c>
      <c r="B4529" t="inlineStr">
        <is>
          <t>RISE 삼성전자SK하이닉스채권혼합50</t>
        </is>
      </c>
      <c r="C4529" t="inlineStr">
        <is>
          <t>001620</t>
        </is>
      </c>
      <c r="D4529" t="inlineStr">
        <is>
          <t>2주 전에 샀다면</t>
        </is>
      </c>
      <c r="E4529" t="inlineStr">
        <is>
          <t>[단기스윙]+[버티기형]</t>
        </is>
      </c>
      <c r="F4529" t="inlineStr">
        <is>
          <t>[단기스윙]</t>
        </is>
      </c>
      <c r="G4529" t="inlineStr">
        <is>
          <t>[버티기형]</t>
        </is>
      </c>
      <c r="H4529" t="n">
        <v>300000</v>
      </c>
      <c r="I4529" t="n">
        <v>2650</v>
      </c>
      <c r="J4529" t="n">
        <v>2255</v>
      </c>
      <c r="K4529" t="n">
        <v>-14.91</v>
      </c>
      <c r="L4529" t="n">
        <v>0</v>
      </c>
      <c r="M4529" t="n">
        <v>0</v>
      </c>
      <c r="N4529" t="n">
        <v>0</v>
      </c>
      <c r="O4529" t="n">
        <v>0</v>
      </c>
      <c r="P4529" t="inlineStr">
        <is>
          <t>2026-05-26</t>
        </is>
      </c>
      <c r="Q4529" t="inlineStr">
        <is>
          <t>2026-06-08</t>
        </is>
      </c>
      <c r="R4529" t="inlineStr">
        <is>
          <t>+5%▶60% 익절 / +10%▶30% 익절 / +20%▶10% 익절</t>
        </is>
      </c>
      <c r="S4529" t="inlineStr">
        <is>
          <t>-5%▶40% 손절 / -15%▶30% 손절 / -20%▶30% 손절</t>
        </is>
      </c>
      <c r="T4529" t="inlineStr">
        <is>
          <t>매수 0.0005 / 매도 0.0025 / 슬리피지 0.0007</t>
        </is>
      </c>
    </row>
    <row r="4530">
      <c r="A4530" t="inlineStr">
        <is>
          <t>RISE 삼성전자SK하이닉스채권혼합50|2주 전에 샀다면|[대표님룰]+[칼손절]</t>
        </is>
      </c>
      <c r="B4530" t="inlineStr">
        <is>
          <t>RISE 삼성전자SK하이닉스채권혼합50</t>
        </is>
      </c>
      <c r="C4530" t="inlineStr">
        <is>
          <t>001620</t>
        </is>
      </c>
      <c r="D4530" t="inlineStr">
        <is>
          <t>2주 전에 샀다면</t>
        </is>
      </c>
      <c r="E4530" t="inlineStr">
        <is>
          <t>[대표님룰]+[칼손절]</t>
        </is>
      </c>
      <c r="F4530" t="inlineStr">
        <is>
          <t>[대표님룰]</t>
        </is>
      </c>
      <c r="G4530" t="inlineStr">
        <is>
          <t>[칼손절]</t>
        </is>
      </c>
      <c r="H4530" t="n">
        <v>300000</v>
      </c>
      <c r="I4530" t="n">
        <v>2650</v>
      </c>
      <c r="J4530" t="n">
        <v>2255</v>
      </c>
      <c r="K4530" t="n">
        <v>-14.91</v>
      </c>
      <c r="L4530" t="n">
        <v>0</v>
      </c>
      <c r="M4530" t="n">
        <v>0</v>
      </c>
      <c r="N4530" t="n">
        <v>0</v>
      </c>
      <c r="O4530" t="n">
        <v>0</v>
      </c>
      <c r="P4530" t="inlineStr">
        <is>
          <t>2026-05-26</t>
        </is>
      </c>
      <c r="Q4530" t="inlineStr">
        <is>
          <t>2026-06-08</t>
        </is>
      </c>
      <c r="R4530" t="inlineStr">
        <is>
          <t>+5%▶60% 익절 / +10%▶30% 익절 / +30%▶10% 익절</t>
        </is>
      </c>
      <c r="S4530" t="inlineStr">
        <is>
          <t>-2%▶80% 손절 / -4%▶10% 손절 / -6%▶10% 손절</t>
        </is>
      </c>
      <c r="T4530" t="inlineStr">
        <is>
          <t>매수 0.0005 / 매도 0.0025 / 슬리피지 0.0007</t>
        </is>
      </c>
    </row>
    <row r="4531">
      <c r="A4531" t="inlineStr">
        <is>
          <t>RISE 삼성전자SK하이닉스채권혼합50|2주 전에 샀다면|[대표님룰]+[정석방어]</t>
        </is>
      </c>
      <c r="B4531" t="inlineStr">
        <is>
          <t>RISE 삼성전자SK하이닉스채권혼합50</t>
        </is>
      </c>
      <c r="C4531" t="inlineStr">
        <is>
          <t>001620</t>
        </is>
      </c>
      <c r="D4531" t="inlineStr">
        <is>
          <t>2주 전에 샀다면</t>
        </is>
      </c>
      <c r="E4531" t="inlineStr">
        <is>
          <t>[대표님룰]+[정석방어]</t>
        </is>
      </c>
      <c r="F4531" t="inlineStr">
        <is>
          <t>[대표님룰]</t>
        </is>
      </c>
      <c r="G4531" t="inlineStr">
        <is>
          <t>[정석방어]</t>
        </is>
      </c>
      <c r="H4531" t="n">
        <v>300000</v>
      </c>
      <c r="I4531" t="n">
        <v>2650</v>
      </c>
      <c r="J4531" t="n">
        <v>2255</v>
      </c>
      <c r="K4531" t="n">
        <v>-14.91</v>
      </c>
      <c r="L4531" t="n">
        <v>0</v>
      </c>
      <c r="M4531" t="n">
        <v>0</v>
      </c>
      <c r="N4531" t="n">
        <v>0</v>
      </c>
      <c r="O4531" t="n">
        <v>0</v>
      </c>
      <c r="P4531" t="inlineStr">
        <is>
          <t>2026-05-26</t>
        </is>
      </c>
      <c r="Q4531" t="inlineStr">
        <is>
          <t>2026-06-08</t>
        </is>
      </c>
      <c r="R4531" t="inlineStr">
        <is>
          <t>+5%▶60% 익절 / +10%▶30% 익절 / +30%▶10% 익절</t>
        </is>
      </c>
      <c r="S4531" t="inlineStr">
        <is>
          <t>-3%▶70% 손절 / -5%▶20% 손절 / -10%▶10% 손절</t>
        </is>
      </c>
      <c r="T4531" t="inlineStr">
        <is>
          <t>매수 0.0005 / 매도 0.0025 / 슬리피지 0.0007</t>
        </is>
      </c>
    </row>
    <row r="4532">
      <c r="A4532" t="inlineStr">
        <is>
          <t>RISE 삼성전자SK하이닉스채권혼합50|2주 전에 샀다면|[대표님룰]+[변동성허용]</t>
        </is>
      </c>
      <c r="B4532" t="inlineStr">
        <is>
          <t>RISE 삼성전자SK하이닉스채권혼합50</t>
        </is>
      </c>
      <c r="C4532" t="inlineStr">
        <is>
          <t>001620</t>
        </is>
      </c>
      <c r="D4532" t="inlineStr">
        <is>
          <t>2주 전에 샀다면</t>
        </is>
      </c>
      <c r="E4532" t="inlineStr">
        <is>
          <t>[대표님룰]+[변동성허용]</t>
        </is>
      </c>
      <c r="F4532" t="inlineStr">
        <is>
          <t>[대표님룰]</t>
        </is>
      </c>
      <c r="G4532" t="inlineStr">
        <is>
          <t>[변동성허용]</t>
        </is>
      </c>
      <c r="H4532" t="n">
        <v>300000</v>
      </c>
      <c r="I4532" t="n">
        <v>2650</v>
      </c>
      <c r="J4532" t="n">
        <v>2255</v>
      </c>
      <c r="K4532" t="n">
        <v>-14.91</v>
      </c>
      <c r="L4532" t="n">
        <v>0</v>
      </c>
      <c r="M4532" t="n">
        <v>0</v>
      </c>
      <c r="N4532" t="n">
        <v>0</v>
      </c>
      <c r="O4532" t="n">
        <v>0</v>
      </c>
      <c r="P4532" t="inlineStr">
        <is>
          <t>2026-05-26</t>
        </is>
      </c>
      <c r="Q4532" t="inlineStr">
        <is>
          <t>2026-06-08</t>
        </is>
      </c>
      <c r="R4532" t="inlineStr">
        <is>
          <t>+5%▶60% 익절 / +10%▶30% 익절 / +30%▶10% 익절</t>
        </is>
      </c>
      <c r="S4532" t="inlineStr">
        <is>
          <t>-5%▶50% 손절 / -10%▶30% 손절 / -15%▶20% 손절</t>
        </is>
      </c>
      <c r="T4532" t="inlineStr">
        <is>
          <t>매수 0.0005 / 매도 0.0025 / 슬리피지 0.0007</t>
        </is>
      </c>
    </row>
    <row r="4533">
      <c r="A4533" t="inlineStr">
        <is>
          <t>RISE 삼성전자SK하이닉스채권혼합50|2주 전에 샀다면|[대표님룰]+[버티기형]</t>
        </is>
      </c>
      <c r="B4533" t="inlineStr">
        <is>
          <t>RISE 삼성전자SK하이닉스채권혼합50</t>
        </is>
      </c>
      <c r="C4533" t="inlineStr">
        <is>
          <t>001620</t>
        </is>
      </c>
      <c r="D4533" t="inlineStr">
        <is>
          <t>2주 전에 샀다면</t>
        </is>
      </c>
      <c r="E4533" t="inlineStr">
        <is>
          <t>[대표님룰]+[버티기형]</t>
        </is>
      </c>
      <c r="F4533" t="inlineStr">
        <is>
          <t>[대표님룰]</t>
        </is>
      </c>
      <c r="G4533" t="inlineStr">
        <is>
          <t>[버티기형]</t>
        </is>
      </c>
      <c r="H4533" t="n">
        <v>300000</v>
      </c>
      <c r="I4533" t="n">
        <v>2650</v>
      </c>
      <c r="J4533" t="n">
        <v>2255</v>
      </c>
      <c r="K4533" t="n">
        <v>-14.91</v>
      </c>
      <c r="L4533" t="n">
        <v>0</v>
      </c>
      <c r="M4533" t="n">
        <v>0</v>
      </c>
      <c r="N4533" t="n">
        <v>0</v>
      </c>
      <c r="O4533" t="n">
        <v>0</v>
      </c>
      <c r="P4533" t="inlineStr">
        <is>
          <t>2026-05-26</t>
        </is>
      </c>
      <c r="Q4533" t="inlineStr">
        <is>
          <t>2026-06-08</t>
        </is>
      </c>
      <c r="R4533" t="inlineStr">
        <is>
          <t>+5%▶60% 익절 / +10%▶30% 익절 / +30%▶10% 익절</t>
        </is>
      </c>
      <c r="S4533" t="inlineStr">
        <is>
          <t>-5%▶40% 손절 / -15%▶30% 손절 / -20%▶30% 손절</t>
        </is>
      </c>
      <c r="T4533" t="inlineStr">
        <is>
          <t>매수 0.0005 / 매도 0.0025 / 슬리피지 0.0007</t>
        </is>
      </c>
    </row>
    <row r="4534">
      <c r="A4534" t="inlineStr">
        <is>
          <t>RISE 삼성전자SK하이닉스채권혼합50|2주 전에 샀다면|[중기추세]+[칼손절]</t>
        </is>
      </c>
      <c r="B4534" t="inlineStr">
        <is>
          <t>RISE 삼성전자SK하이닉스채권혼합50</t>
        </is>
      </c>
      <c r="C4534" t="inlineStr">
        <is>
          <t>001620</t>
        </is>
      </c>
      <c r="D4534" t="inlineStr">
        <is>
          <t>2주 전에 샀다면</t>
        </is>
      </c>
      <c r="E4534" t="inlineStr">
        <is>
          <t>[중기추세]+[칼손절]</t>
        </is>
      </c>
      <c r="F4534" t="inlineStr">
        <is>
          <t>[중기추세]</t>
        </is>
      </c>
      <c r="G4534" t="inlineStr">
        <is>
          <t>[칼손절]</t>
        </is>
      </c>
      <c r="H4534" t="n">
        <v>300000</v>
      </c>
      <c r="I4534" t="n">
        <v>2650</v>
      </c>
      <c r="J4534" t="n">
        <v>2255</v>
      </c>
      <c r="K4534" t="n">
        <v>-14.91</v>
      </c>
      <c r="L4534" t="n">
        <v>0</v>
      </c>
      <c r="M4534" t="n">
        <v>0</v>
      </c>
      <c r="N4534" t="n">
        <v>0</v>
      </c>
      <c r="O4534" t="n">
        <v>0</v>
      </c>
      <c r="P4534" t="inlineStr">
        <is>
          <t>2026-05-26</t>
        </is>
      </c>
      <c r="Q4534" t="inlineStr">
        <is>
          <t>2026-06-08</t>
        </is>
      </c>
      <c r="R4534" t="inlineStr">
        <is>
          <t>+10%▶50% 익절 / +20%▶30% 익절 / +30%▶20% 익절</t>
        </is>
      </c>
      <c r="S4534" t="inlineStr">
        <is>
          <t>-2%▶80% 손절 / -4%▶10% 손절 / -6%▶10% 손절</t>
        </is>
      </c>
      <c r="T4534" t="inlineStr">
        <is>
          <t>매수 0.0005 / 매도 0.0025 / 슬리피지 0.0007</t>
        </is>
      </c>
    </row>
    <row r="4535">
      <c r="A4535" t="inlineStr">
        <is>
          <t>RISE 삼성전자SK하이닉스채권혼합50|2주 전에 샀다면|[중기추세]+[정석방어]</t>
        </is>
      </c>
      <c r="B4535" t="inlineStr">
        <is>
          <t>RISE 삼성전자SK하이닉스채권혼합50</t>
        </is>
      </c>
      <c r="C4535" t="inlineStr">
        <is>
          <t>001620</t>
        </is>
      </c>
      <c r="D4535" t="inlineStr">
        <is>
          <t>2주 전에 샀다면</t>
        </is>
      </c>
      <c r="E4535" t="inlineStr">
        <is>
          <t>[중기추세]+[정석방어]</t>
        </is>
      </c>
      <c r="F4535" t="inlineStr">
        <is>
          <t>[중기추세]</t>
        </is>
      </c>
      <c r="G4535" t="inlineStr">
        <is>
          <t>[정석방어]</t>
        </is>
      </c>
      <c r="H4535" t="n">
        <v>300000</v>
      </c>
      <c r="I4535" t="n">
        <v>2650</v>
      </c>
      <c r="J4535" t="n">
        <v>2255</v>
      </c>
      <c r="K4535" t="n">
        <v>-14.91</v>
      </c>
      <c r="L4535" t="n">
        <v>0</v>
      </c>
      <c r="M4535" t="n">
        <v>0</v>
      </c>
      <c r="N4535" t="n">
        <v>0</v>
      </c>
      <c r="O4535" t="n">
        <v>0</v>
      </c>
      <c r="P4535" t="inlineStr">
        <is>
          <t>2026-05-26</t>
        </is>
      </c>
      <c r="Q4535" t="inlineStr">
        <is>
          <t>2026-06-08</t>
        </is>
      </c>
      <c r="R4535" t="inlineStr">
        <is>
          <t>+10%▶50% 익절 / +20%▶30% 익절 / +30%▶20% 익절</t>
        </is>
      </c>
      <c r="S4535" t="inlineStr">
        <is>
          <t>-3%▶70% 손절 / -5%▶20% 손절 / -10%▶10% 손절</t>
        </is>
      </c>
      <c r="T4535" t="inlineStr">
        <is>
          <t>매수 0.0005 / 매도 0.0025 / 슬리피지 0.0007</t>
        </is>
      </c>
    </row>
    <row r="4536">
      <c r="A4536" t="inlineStr">
        <is>
          <t>RISE 삼성전자SK하이닉스채권혼합50|2주 전에 샀다면|[중기추세]+[변동성허용]</t>
        </is>
      </c>
      <c r="B4536" t="inlineStr">
        <is>
          <t>RISE 삼성전자SK하이닉스채권혼합50</t>
        </is>
      </c>
      <c r="C4536" t="inlineStr">
        <is>
          <t>001620</t>
        </is>
      </c>
      <c r="D4536" t="inlineStr">
        <is>
          <t>2주 전에 샀다면</t>
        </is>
      </c>
      <c r="E4536" t="inlineStr">
        <is>
          <t>[중기추세]+[변동성허용]</t>
        </is>
      </c>
      <c r="F4536" t="inlineStr">
        <is>
          <t>[중기추세]</t>
        </is>
      </c>
      <c r="G4536" t="inlineStr">
        <is>
          <t>[변동성허용]</t>
        </is>
      </c>
      <c r="H4536" t="n">
        <v>300000</v>
      </c>
      <c r="I4536" t="n">
        <v>2650</v>
      </c>
      <c r="J4536" t="n">
        <v>2255</v>
      </c>
      <c r="K4536" t="n">
        <v>-14.91</v>
      </c>
      <c r="L4536" t="n">
        <v>0</v>
      </c>
      <c r="M4536" t="n">
        <v>0</v>
      </c>
      <c r="N4536" t="n">
        <v>0</v>
      </c>
      <c r="O4536" t="n">
        <v>0</v>
      </c>
      <c r="P4536" t="inlineStr">
        <is>
          <t>2026-05-26</t>
        </is>
      </c>
      <c r="Q4536" t="inlineStr">
        <is>
          <t>2026-06-08</t>
        </is>
      </c>
      <c r="R4536" t="inlineStr">
        <is>
          <t>+10%▶50% 익절 / +20%▶30% 익절 / +30%▶20% 익절</t>
        </is>
      </c>
      <c r="S4536" t="inlineStr">
        <is>
          <t>-5%▶50% 손절 / -10%▶30% 손절 / -15%▶20% 손절</t>
        </is>
      </c>
      <c r="T4536" t="inlineStr">
        <is>
          <t>매수 0.0005 / 매도 0.0025 / 슬리피지 0.0007</t>
        </is>
      </c>
    </row>
    <row r="4537">
      <c r="A4537" t="inlineStr">
        <is>
          <t>RISE 삼성전자SK하이닉스채권혼합50|2주 전에 샀다면|[중기추세]+[버티기형]</t>
        </is>
      </c>
      <c r="B4537" t="inlineStr">
        <is>
          <t>RISE 삼성전자SK하이닉스채권혼합50</t>
        </is>
      </c>
      <c r="C4537" t="inlineStr">
        <is>
          <t>001620</t>
        </is>
      </c>
      <c r="D4537" t="inlineStr">
        <is>
          <t>2주 전에 샀다면</t>
        </is>
      </c>
      <c r="E4537" t="inlineStr">
        <is>
          <t>[중기추세]+[버티기형]</t>
        </is>
      </c>
      <c r="F4537" t="inlineStr">
        <is>
          <t>[중기추세]</t>
        </is>
      </c>
      <c r="G4537" t="inlineStr">
        <is>
          <t>[버티기형]</t>
        </is>
      </c>
      <c r="H4537" t="n">
        <v>300000</v>
      </c>
      <c r="I4537" t="n">
        <v>2650</v>
      </c>
      <c r="J4537" t="n">
        <v>2255</v>
      </c>
      <c r="K4537" t="n">
        <v>-14.91</v>
      </c>
      <c r="L4537" t="n">
        <v>0</v>
      </c>
      <c r="M4537" t="n">
        <v>0</v>
      </c>
      <c r="N4537" t="n">
        <v>0</v>
      </c>
      <c r="O4537" t="n">
        <v>0</v>
      </c>
      <c r="P4537" t="inlineStr">
        <is>
          <t>2026-05-26</t>
        </is>
      </c>
      <c r="Q4537" t="inlineStr">
        <is>
          <t>2026-06-08</t>
        </is>
      </c>
      <c r="R4537" t="inlineStr">
        <is>
          <t>+10%▶50% 익절 / +20%▶30% 익절 / +30%▶20% 익절</t>
        </is>
      </c>
      <c r="S4537" t="inlineStr">
        <is>
          <t>-5%▶40% 손절 / -15%▶30% 손절 / -20%▶30% 손절</t>
        </is>
      </c>
      <c r="T4537" t="inlineStr">
        <is>
          <t>매수 0.0005 / 매도 0.0025 / 슬리피지 0.0007</t>
        </is>
      </c>
    </row>
    <row r="4538">
      <c r="A4538" t="inlineStr">
        <is>
          <t>RISE 삼성전자SK하이닉스채권혼합50|2주 전에 샀다면|[수익극대화]+[칼손절]</t>
        </is>
      </c>
      <c r="B4538" t="inlineStr">
        <is>
          <t>RISE 삼성전자SK하이닉스채권혼합50</t>
        </is>
      </c>
      <c r="C4538" t="inlineStr">
        <is>
          <t>001620</t>
        </is>
      </c>
      <c r="D4538" t="inlineStr">
        <is>
          <t>2주 전에 샀다면</t>
        </is>
      </c>
      <c r="E4538" t="inlineStr">
        <is>
          <t>[수익극대화]+[칼손절]</t>
        </is>
      </c>
      <c r="F4538" t="inlineStr">
        <is>
          <t>[수익극대화]</t>
        </is>
      </c>
      <c r="G4538" t="inlineStr">
        <is>
          <t>[칼손절]</t>
        </is>
      </c>
      <c r="H4538" t="n">
        <v>300000</v>
      </c>
      <c r="I4538" t="n">
        <v>2650</v>
      </c>
      <c r="J4538" t="n">
        <v>2255</v>
      </c>
      <c r="K4538" t="n">
        <v>-14.91</v>
      </c>
      <c r="L4538" t="n">
        <v>0</v>
      </c>
      <c r="M4538" t="n">
        <v>0</v>
      </c>
      <c r="N4538" t="n">
        <v>0</v>
      </c>
      <c r="O4538" t="n">
        <v>0</v>
      </c>
      <c r="P4538" t="inlineStr">
        <is>
          <t>2026-05-26</t>
        </is>
      </c>
      <c r="Q4538" t="inlineStr">
        <is>
          <t>2026-06-08</t>
        </is>
      </c>
      <c r="R4538" t="inlineStr">
        <is>
          <t>+10%▶40% 익절 / +20%▶30% 익절 / +40%▶30% 익절</t>
        </is>
      </c>
      <c r="S4538" t="inlineStr">
        <is>
          <t>-2%▶80% 손절 / -4%▶10% 손절 / -6%▶10% 손절</t>
        </is>
      </c>
      <c r="T4538" t="inlineStr">
        <is>
          <t>매수 0.0005 / 매도 0.0025 / 슬리피지 0.0007</t>
        </is>
      </c>
    </row>
    <row r="4539">
      <c r="A4539" t="inlineStr">
        <is>
          <t>RISE 삼성전자SK하이닉스채권혼합50|2주 전에 샀다면|[수익극대화]+[정석방어]</t>
        </is>
      </c>
      <c r="B4539" t="inlineStr">
        <is>
          <t>RISE 삼성전자SK하이닉스채권혼합50</t>
        </is>
      </c>
      <c r="C4539" t="inlineStr">
        <is>
          <t>001620</t>
        </is>
      </c>
      <c r="D4539" t="inlineStr">
        <is>
          <t>2주 전에 샀다면</t>
        </is>
      </c>
      <c r="E4539" t="inlineStr">
        <is>
          <t>[수익극대화]+[정석방어]</t>
        </is>
      </c>
      <c r="F4539" t="inlineStr">
        <is>
          <t>[수익극대화]</t>
        </is>
      </c>
      <c r="G4539" t="inlineStr">
        <is>
          <t>[정석방어]</t>
        </is>
      </c>
      <c r="H4539" t="n">
        <v>300000</v>
      </c>
      <c r="I4539" t="n">
        <v>2650</v>
      </c>
      <c r="J4539" t="n">
        <v>2255</v>
      </c>
      <c r="K4539" t="n">
        <v>-14.91</v>
      </c>
      <c r="L4539" t="n">
        <v>0</v>
      </c>
      <c r="M4539" t="n">
        <v>0</v>
      </c>
      <c r="N4539" t="n">
        <v>0</v>
      </c>
      <c r="O4539" t="n">
        <v>0</v>
      </c>
      <c r="P4539" t="inlineStr">
        <is>
          <t>2026-05-26</t>
        </is>
      </c>
      <c r="Q4539" t="inlineStr">
        <is>
          <t>2026-06-08</t>
        </is>
      </c>
      <c r="R4539" t="inlineStr">
        <is>
          <t>+10%▶40% 익절 / +20%▶30% 익절 / +40%▶30% 익절</t>
        </is>
      </c>
      <c r="S4539" t="inlineStr">
        <is>
          <t>-3%▶70% 손절 / -5%▶20% 손절 / -10%▶10% 손절</t>
        </is>
      </c>
      <c r="T4539" t="inlineStr">
        <is>
          <t>매수 0.0005 / 매도 0.0025 / 슬리피지 0.0007</t>
        </is>
      </c>
    </row>
    <row r="4540">
      <c r="A4540" t="inlineStr">
        <is>
          <t>RISE 삼성전자SK하이닉스채권혼합50|2주 전에 샀다면|[수익극대화]+[변동성허용]</t>
        </is>
      </c>
      <c r="B4540" t="inlineStr">
        <is>
          <t>RISE 삼성전자SK하이닉스채권혼합50</t>
        </is>
      </c>
      <c r="C4540" t="inlineStr">
        <is>
          <t>001620</t>
        </is>
      </c>
      <c r="D4540" t="inlineStr">
        <is>
          <t>2주 전에 샀다면</t>
        </is>
      </c>
      <c r="E4540" t="inlineStr">
        <is>
          <t>[수익극대화]+[변동성허용]</t>
        </is>
      </c>
      <c r="F4540" t="inlineStr">
        <is>
          <t>[수익극대화]</t>
        </is>
      </c>
      <c r="G4540" t="inlineStr">
        <is>
          <t>[변동성허용]</t>
        </is>
      </c>
      <c r="H4540" t="n">
        <v>300000</v>
      </c>
      <c r="I4540" t="n">
        <v>2650</v>
      </c>
      <c r="J4540" t="n">
        <v>2255</v>
      </c>
      <c r="K4540" t="n">
        <v>-14.91</v>
      </c>
      <c r="L4540" t="n">
        <v>0</v>
      </c>
      <c r="M4540" t="n">
        <v>0</v>
      </c>
      <c r="N4540" t="n">
        <v>0</v>
      </c>
      <c r="O4540" t="n">
        <v>0</v>
      </c>
      <c r="P4540" t="inlineStr">
        <is>
          <t>2026-05-26</t>
        </is>
      </c>
      <c r="Q4540" t="inlineStr">
        <is>
          <t>2026-06-08</t>
        </is>
      </c>
      <c r="R4540" t="inlineStr">
        <is>
          <t>+10%▶40% 익절 / +20%▶30% 익절 / +40%▶30% 익절</t>
        </is>
      </c>
      <c r="S4540" t="inlineStr">
        <is>
          <t>-5%▶50% 손절 / -10%▶30% 손절 / -15%▶20% 손절</t>
        </is>
      </c>
      <c r="T4540" t="inlineStr">
        <is>
          <t>매수 0.0005 / 매도 0.0025 / 슬리피지 0.0007</t>
        </is>
      </c>
    </row>
    <row r="4541">
      <c r="A4541" t="inlineStr">
        <is>
          <t>RISE 삼성전자SK하이닉스채권혼합50|2주 전에 샀다면|[수익극대화]+[버티기형]</t>
        </is>
      </c>
      <c r="B4541" t="inlineStr">
        <is>
          <t>RISE 삼성전자SK하이닉스채권혼합50</t>
        </is>
      </c>
      <c r="C4541" t="inlineStr">
        <is>
          <t>001620</t>
        </is>
      </c>
      <c r="D4541" t="inlineStr">
        <is>
          <t>2주 전에 샀다면</t>
        </is>
      </c>
      <c r="E4541" t="inlineStr">
        <is>
          <t>[수익극대화]+[버티기형]</t>
        </is>
      </c>
      <c r="F4541" t="inlineStr">
        <is>
          <t>[수익극대화]</t>
        </is>
      </c>
      <c r="G4541" t="inlineStr">
        <is>
          <t>[버티기형]</t>
        </is>
      </c>
      <c r="H4541" t="n">
        <v>300000</v>
      </c>
      <c r="I4541" t="n">
        <v>2650</v>
      </c>
      <c r="J4541" t="n">
        <v>2255</v>
      </c>
      <c r="K4541" t="n">
        <v>-14.91</v>
      </c>
      <c r="L4541" t="n">
        <v>0</v>
      </c>
      <c r="M4541" t="n">
        <v>0</v>
      </c>
      <c r="N4541" t="n">
        <v>0</v>
      </c>
      <c r="O4541" t="n">
        <v>0</v>
      </c>
      <c r="P4541" t="inlineStr">
        <is>
          <t>2026-05-26</t>
        </is>
      </c>
      <c r="Q4541" t="inlineStr">
        <is>
          <t>2026-06-08</t>
        </is>
      </c>
      <c r="R4541" t="inlineStr">
        <is>
          <t>+10%▶40% 익절 / +20%▶30% 익절 / +40%▶30% 익절</t>
        </is>
      </c>
      <c r="S4541" t="inlineStr">
        <is>
          <t>-5%▶40% 손절 / -15%▶30% 손절 / -20%▶30% 손절</t>
        </is>
      </c>
      <c r="T4541" t="inlineStr">
        <is>
          <t>매수 0.0005 / 매도 0.0025 / 슬리피지 0.0007</t>
        </is>
      </c>
    </row>
    <row r="4542">
      <c r="A4542" t="inlineStr">
        <is>
          <t>RISE 삼성전자SK하이닉스채권혼합50|3개월 전에 샀다면|[초단타]+[칼손절]</t>
        </is>
      </c>
      <c r="B4542" t="inlineStr">
        <is>
          <t>RISE 삼성전자SK하이닉스채권혼합50</t>
        </is>
      </c>
      <c r="C4542" t="inlineStr">
        <is>
          <t>001620</t>
        </is>
      </c>
      <c r="D4542" t="inlineStr">
        <is>
          <t>3개월 전에 샀다면</t>
        </is>
      </c>
      <c r="E4542" t="inlineStr">
        <is>
          <t>[초단타]+[칼손절]</t>
        </is>
      </c>
      <c r="F4542" t="inlineStr">
        <is>
          <t>[초단타]</t>
        </is>
      </c>
      <c r="G4542" t="inlineStr">
        <is>
          <t>[칼손절]</t>
        </is>
      </c>
      <c r="H4542" t="n">
        <v>300000</v>
      </c>
      <c r="I4542" t="n">
        <v>3455</v>
      </c>
      <c r="J4542" t="n">
        <v>2255</v>
      </c>
      <c r="K4542" t="n">
        <v>-34.73</v>
      </c>
      <c r="L4542" t="n">
        <v>0</v>
      </c>
      <c r="M4542" t="n">
        <v>0</v>
      </c>
      <c r="N4542" t="n">
        <v>0</v>
      </c>
      <c r="O4542" t="n">
        <v>0</v>
      </c>
      <c r="P4542" t="inlineStr">
        <is>
          <t>2026-03-09</t>
        </is>
      </c>
      <c r="Q4542" t="inlineStr">
        <is>
          <t>2026-06-08</t>
        </is>
      </c>
      <c r="R4542" t="inlineStr">
        <is>
          <t>+3%▶70% 익절 / +5%▶20% 익절 / +10%▶10% 익절</t>
        </is>
      </c>
      <c r="S4542" t="inlineStr">
        <is>
          <t>-2%▶80% 손절 / -4%▶10% 손절 / -6%▶10% 손절</t>
        </is>
      </c>
      <c r="T4542" t="inlineStr">
        <is>
          <t>매수 0.0005 / 매도 0.0025 / 슬리피지 0.0007</t>
        </is>
      </c>
    </row>
    <row r="4543">
      <c r="A4543" t="inlineStr">
        <is>
          <t>RISE 삼성전자SK하이닉스채권혼합50|3개월 전에 샀다면|[초단타]+[정석방어]</t>
        </is>
      </c>
      <c r="B4543" t="inlineStr">
        <is>
          <t>RISE 삼성전자SK하이닉스채권혼합50</t>
        </is>
      </c>
      <c r="C4543" t="inlineStr">
        <is>
          <t>001620</t>
        </is>
      </c>
      <c r="D4543" t="inlineStr">
        <is>
          <t>3개월 전에 샀다면</t>
        </is>
      </c>
      <c r="E4543" t="inlineStr">
        <is>
          <t>[초단타]+[정석방어]</t>
        </is>
      </c>
      <c r="F4543" t="inlineStr">
        <is>
          <t>[초단타]</t>
        </is>
      </c>
      <c r="G4543" t="inlineStr">
        <is>
          <t>[정석방어]</t>
        </is>
      </c>
      <c r="H4543" t="n">
        <v>300000</v>
      </c>
      <c r="I4543" t="n">
        <v>3455</v>
      </c>
      <c r="J4543" t="n">
        <v>2255</v>
      </c>
      <c r="K4543" t="n">
        <v>-34.73</v>
      </c>
      <c r="L4543" t="n">
        <v>0</v>
      </c>
      <c r="M4543" t="n">
        <v>0</v>
      </c>
      <c r="N4543" t="n">
        <v>0</v>
      </c>
      <c r="O4543" t="n">
        <v>0</v>
      </c>
      <c r="P4543" t="inlineStr">
        <is>
          <t>2026-03-09</t>
        </is>
      </c>
      <c r="Q4543" t="inlineStr">
        <is>
          <t>2026-06-08</t>
        </is>
      </c>
      <c r="R4543" t="inlineStr">
        <is>
          <t>+3%▶70% 익절 / +5%▶20% 익절 / +10%▶10% 익절</t>
        </is>
      </c>
      <c r="S4543" t="inlineStr">
        <is>
          <t>-3%▶70% 손절 / -5%▶20% 손절 / -10%▶10% 손절</t>
        </is>
      </c>
      <c r="T4543" t="inlineStr">
        <is>
          <t>매수 0.0005 / 매도 0.0025 / 슬리피지 0.0007</t>
        </is>
      </c>
    </row>
    <row r="4544">
      <c r="A4544" t="inlineStr">
        <is>
          <t>RISE 삼성전자SK하이닉스채권혼합50|3개월 전에 샀다면|[초단타]+[변동성허용]</t>
        </is>
      </c>
      <c r="B4544" t="inlineStr">
        <is>
          <t>RISE 삼성전자SK하이닉스채권혼합50</t>
        </is>
      </c>
      <c r="C4544" t="inlineStr">
        <is>
          <t>001620</t>
        </is>
      </c>
      <c r="D4544" t="inlineStr">
        <is>
          <t>3개월 전에 샀다면</t>
        </is>
      </c>
      <c r="E4544" t="inlineStr">
        <is>
          <t>[초단타]+[변동성허용]</t>
        </is>
      </c>
      <c r="F4544" t="inlineStr">
        <is>
          <t>[초단타]</t>
        </is>
      </c>
      <c r="G4544" t="inlineStr">
        <is>
          <t>[변동성허용]</t>
        </is>
      </c>
      <c r="H4544" t="n">
        <v>300000</v>
      </c>
      <c r="I4544" t="n">
        <v>3455</v>
      </c>
      <c r="J4544" t="n">
        <v>2255</v>
      </c>
      <c r="K4544" t="n">
        <v>-34.73</v>
      </c>
      <c r="L4544" t="n">
        <v>0</v>
      </c>
      <c r="M4544" t="n">
        <v>0</v>
      </c>
      <c r="N4544" t="n">
        <v>0</v>
      </c>
      <c r="O4544" t="n">
        <v>0</v>
      </c>
      <c r="P4544" t="inlineStr">
        <is>
          <t>2026-03-09</t>
        </is>
      </c>
      <c r="Q4544" t="inlineStr">
        <is>
          <t>2026-06-08</t>
        </is>
      </c>
      <c r="R4544" t="inlineStr">
        <is>
          <t>+3%▶70% 익절 / +5%▶20% 익절 / +10%▶10% 익절</t>
        </is>
      </c>
      <c r="S4544" t="inlineStr">
        <is>
          <t>-5%▶50% 손절 / -10%▶30% 손절 / -15%▶20% 손절</t>
        </is>
      </c>
      <c r="T4544" t="inlineStr">
        <is>
          <t>매수 0.0005 / 매도 0.0025 / 슬리피지 0.0007</t>
        </is>
      </c>
    </row>
    <row r="4545">
      <c r="A4545" t="inlineStr">
        <is>
          <t>RISE 삼성전자SK하이닉스채권혼합50|3개월 전에 샀다면|[초단타]+[버티기형]</t>
        </is>
      </c>
      <c r="B4545" t="inlineStr">
        <is>
          <t>RISE 삼성전자SK하이닉스채권혼합50</t>
        </is>
      </c>
      <c r="C4545" t="inlineStr">
        <is>
          <t>001620</t>
        </is>
      </c>
      <c r="D4545" t="inlineStr">
        <is>
          <t>3개월 전에 샀다면</t>
        </is>
      </c>
      <c r="E4545" t="inlineStr">
        <is>
          <t>[초단타]+[버티기형]</t>
        </is>
      </c>
      <c r="F4545" t="inlineStr">
        <is>
          <t>[초단타]</t>
        </is>
      </c>
      <c r="G4545" t="inlineStr">
        <is>
          <t>[버티기형]</t>
        </is>
      </c>
      <c r="H4545" t="n">
        <v>300000</v>
      </c>
      <c r="I4545" t="n">
        <v>3455</v>
      </c>
      <c r="J4545" t="n">
        <v>2255</v>
      </c>
      <c r="K4545" t="n">
        <v>-34.73</v>
      </c>
      <c r="L4545" t="n">
        <v>0</v>
      </c>
      <c r="M4545" t="n">
        <v>0</v>
      </c>
      <c r="N4545" t="n">
        <v>0</v>
      </c>
      <c r="O4545" t="n">
        <v>0</v>
      </c>
      <c r="P4545" t="inlineStr">
        <is>
          <t>2026-03-09</t>
        </is>
      </c>
      <c r="Q4545" t="inlineStr">
        <is>
          <t>2026-06-08</t>
        </is>
      </c>
      <c r="R4545" t="inlineStr">
        <is>
          <t>+3%▶70% 익절 / +5%▶20% 익절 / +10%▶10% 익절</t>
        </is>
      </c>
      <c r="S4545" t="inlineStr">
        <is>
          <t>-5%▶40% 손절 / -15%▶30% 손절 / -20%▶30% 손절</t>
        </is>
      </c>
      <c r="T4545" t="inlineStr">
        <is>
          <t>매수 0.0005 / 매도 0.0025 / 슬리피지 0.0007</t>
        </is>
      </c>
    </row>
    <row r="4546">
      <c r="A4546" t="inlineStr">
        <is>
          <t>RISE 삼성전자SK하이닉스채권혼합50|3개월 전에 샀다면|[단기스윙]+[칼손절]</t>
        </is>
      </c>
      <c r="B4546" t="inlineStr">
        <is>
          <t>RISE 삼성전자SK하이닉스채권혼합50</t>
        </is>
      </c>
      <c r="C4546" t="inlineStr">
        <is>
          <t>001620</t>
        </is>
      </c>
      <c r="D4546" t="inlineStr">
        <is>
          <t>3개월 전에 샀다면</t>
        </is>
      </c>
      <c r="E4546" t="inlineStr">
        <is>
          <t>[단기스윙]+[칼손절]</t>
        </is>
      </c>
      <c r="F4546" t="inlineStr">
        <is>
          <t>[단기스윙]</t>
        </is>
      </c>
      <c r="G4546" t="inlineStr">
        <is>
          <t>[칼손절]</t>
        </is>
      </c>
      <c r="H4546" t="n">
        <v>300000</v>
      </c>
      <c r="I4546" t="n">
        <v>3455</v>
      </c>
      <c r="J4546" t="n">
        <v>2255</v>
      </c>
      <c r="K4546" t="n">
        <v>-34.73</v>
      </c>
      <c r="L4546" t="n">
        <v>0</v>
      </c>
      <c r="M4546" t="n">
        <v>0</v>
      </c>
      <c r="N4546" t="n">
        <v>0</v>
      </c>
      <c r="O4546" t="n">
        <v>0</v>
      </c>
      <c r="P4546" t="inlineStr">
        <is>
          <t>2026-03-09</t>
        </is>
      </c>
      <c r="Q4546" t="inlineStr">
        <is>
          <t>2026-06-08</t>
        </is>
      </c>
      <c r="R4546" t="inlineStr">
        <is>
          <t>+5%▶60% 익절 / +10%▶30% 익절 / +20%▶10% 익절</t>
        </is>
      </c>
      <c r="S4546" t="inlineStr">
        <is>
          <t>-2%▶80% 손절 / -4%▶10% 손절 / -6%▶10% 손절</t>
        </is>
      </c>
      <c r="T4546" t="inlineStr">
        <is>
          <t>매수 0.0005 / 매도 0.0025 / 슬리피지 0.0007</t>
        </is>
      </c>
    </row>
    <row r="4547">
      <c r="A4547" t="inlineStr">
        <is>
          <t>RISE 삼성전자SK하이닉스채권혼합50|3개월 전에 샀다면|[단기스윙]+[정석방어]</t>
        </is>
      </c>
      <c r="B4547" t="inlineStr">
        <is>
          <t>RISE 삼성전자SK하이닉스채권혼합50</t>
        </is>
      </c>
      <c r="C4547" t="inlineStr">
        <is>
          <t>001620</t>
        </is>
      </c>
      <c r="D4547" t="inlineStr">
        <is>
          <t>3개월 전에 샀다면</t>
        </is>
      </c>
      <c r="E4547" t="inlineStr">
        <is>
          <t>[단기스윙]+[정석방어]</t>
        </is>
      </c>
      <c r="F4547" t="inlineStr">
        <is>
          <t>[단기스윙]</t>
        </is>
      </c>
      <c r="G4547" t="inlineStr">
        <is>
          <t>[정석방어]</t>
        </is>
      </c>
      <c r="H4547" t="n">
        <v>300000</v>
      </c>
      <c r="I4547" t="n">
        <v>3455</v>
      </c>
      <c r="J4547" t="n">
        <v>2255</v>
      </c>
      <c r="K4547" t="n">
        <v>-34.73</v>
      </c>
      <c r="L4547" t="n">
        <v>0</v>
      </c>
      <c r="M4547" t="n">
        <v>0</v>
      </c>
      <c r="N4547" t="n">
        <v>0</v>
      </c>
      <c r="O4547" t="n">
        <v>0</v>
      </c>
      <c r="P4547" t="inlineStr">
        <is>
          <t>2026-03-09</t>
        </is>
      </c>
      <c r="Q4547" t="inlineStr">
        <is>
          <t>2026-06-08</t>
        </is>
      </c>
      <c r="R4547" t="inlineStr">
        <is>
          <t>+5%▶60% 익절 / +10%▶30% 익절 / +20%▶10% 익절</t>
        </is>
      </c>
      <c r="S4547" t="inlineStr">
        <is>
          <t>-3%▶70% 손절 / -5%▶20% 손절 / -10%▶10% 손절</t>
        </is>
      </c>
      <c r="T4547" t="inlineStr">
        <is>
          <t>매수 0.0005 / 매도 0.0025 / 슬리피지 0.0007</t>
        </is>
      </c>
    </row>
    <row r="4548">
      <c r="A4548" t="inlineStr">
        <is>
          <t>RISE 삼성전자SK하이닉스채권혼합50|3개월 전에 샀다면|[단기스윙]+[변동성허용]</t>
        </is>
      </c>
      <c r="B4548" t="inlineStr">
        <is>
          <t>RISE 삼성전자SK하이닉스채권혼합50</t>
        </is>
      </c>
      <c r="C4548" t="inlineStr">
        <is>
          <t>001620</t>
        </is>
      </c>
      <c r="D4548" t="inlineStr">
        <is>
          <t>3개월 전에 샀다면</t>
        </is>
      </c>
      <c r="E4548" t="inlineStr">
        <is>
          <t>[단기스윙]+[변동성허용]</t>
        </is>
      </c>
      <c r="F4548" t="inlineStr">
        <is>
          <t>[단기스윙]</t>
        </is>
      </c>
      <c r="G4548" t="inlineStr">
        <is>
          <t>[변동성허용]</t>
        </is>
      </c>
      <c r="H4548" t="n">
        <v>300000</v>
      </c>
      <c r="I4548" t="n">
        <v>3455</v>
      </c>
      <c r="J4548" t="n">
        <v>2255</v>
      </c>
      <c r="K4548" t="n">
        <v>-34.73</v>
      </c>
      <c r="L4548" t="n">
        <v>0</v>
      </c>
      <c r="M4548" t="n">
        <v>0</v>
      </c>
      <c r="N4548" t="n">
        <v>0</v>
      </c>
      <c r="O4548" t="n">
        <v>0</v>
      </c>
      <c r="P4548" t="inlineStr">
        <is>
          <t>2026-03-09</t>
        </is>
      </c>
      <c r="Q4548" t="inlineStr">
        <is>
          <t>2026-06-08</t>
        </is>
      </c>
      <c r="R4548" t="inlineStr">
        <is>
          <t>+5%▶60% 익절 / +10%▶30% 익절 / +20%▶10% 익절</t>
        </is>
      </c>
      <c r="S4548" t="inlineStr">
        <is>
          <t>-5%▶50% 손절 / -10%▶30% 손절 / -15%▶20% 손절</t>
        </is>
      </c>
      <c r="T4548" t="inlineStr">
        <is>
          <t>매수 0.0005 / 매도 0.0025 / 슬리피지 0.0007</t>
        </is>
      </c>
    </row>
    <row r="4549">
      <c r="A4549" t="inlineStr">
        <is>
          <t>RISE 삼성전자SK하이닉스채권혼합50|3개월 전에 샀다면|[단기스윙]+[버티기형]</t>
        </is>
      </c>
      <c r="B4549" t="inlineStr">
        <is>
          <t>RISE 삼성전자SK하이닉스채권혼합50</t>
        </is>
      </c>
      <c r="C4549" t="inlineStr">
        <is>
          <t>001620</t>
        </is>
      </c>
      <c r="D4549" t="inlineStr">
        <is>
          <t>3개월 전에 샀다면</t>
        </is>
      </c>
      <c r="E4549" t="inlineStr">
        <is>
          <t>[단기스윙]+[버티기형]</t>
        </is>
      </c>
      <c r="F4549" t="inlineStr">
        <is>
          <t>[단기스윙]</t>
        </is>
      </c>
      <c r="G4549" t="inlineStr">
        <is>
          <t>[버티기형]</t>
        </is>
      </c>
      <c r="H4549" t="n">
        <v>300000</v>
      </c>
      <c r="I4549" t="n">
        <v>3455</v>
      </c>
      <c r="J4549" t="n">
        <v>2255</v>
      </c>
      <c r="K4549" t="n">
        <v>-34.73</v>
      </c>
      <c r="L4549" t="n">
        <v>0</v>
      </c>
      <c r="M4549" t="n">
        <v>0</v>
      </c>
      <c r="N4549" t="n">
        <v>0</v>
      </c>
      <c r="O4549" t="n">
        <v>0</v>
      </c>
      <c r="P4549" t="inlineStr">
        <is>
          <t>2026-03-09</t>
        </is>
      </c>
      <c r="Q4549" t="inlineStr">
        <is>
          <t>2026-06-08</t>
        </is>
      </c>
      <c r="R4549" t="inlineStr">
        <is>
          <t>+5%▶60% 익절 / +10%▶30% 익절 / +20%▶10% 익절</t>
        </is>
      </c>
      <c r="S4549" t="inlineStr">
        <is>
          <t>-5%▶40% 손절 / -15%▶30% 손절 / -20%▶30% 손절</t>
        </is>
      </c>
      <c r="T4549" t="inlineStr">
        <is>
          <t>매수 0.0005 / 매도 0.0025 / 슬리피지 0.0007</t>
        </is>
      </c>
    </row>
    <row r="4550">
      <c r="A4550" t="inlineStr">
        <is>
          <t>RISE 삼성전자SK하이닉스채권혼합50|3개월 전에 샀다면|[대표님룰]+[칼손절]</t>
        </is>
      </c>
      <c r="B4550" t="inlineStr">
        <is>
          <t>RISE 삼성전자SK하이닉스채권혼합50</t>
        </is>
      </c>
      <c r="C4550" t="inlineStr">
        <is>
          <t>001620</t>
        </is>
      </c>
      <c r="D4550" t="inlineStr">
        <is>
          <t>3개월 전에 샀다면</t>
        </is>
      </c>
      <c r="E4550" t="inlineStr">
        <is>
          <t>[대표님룰]+[칼손절]</t>
        </is>
      </c>
      <c r="F4550" t="inlineStr">
        <is>
          <t>[대표님룰]</t>
        </is>
      </c>
      <c r="G4550" t="inlineStr">
        <is>
          <t>[칼손절]</t>
        </is>
      </c>
      <c r="H4550" t="n">
        <v>300000</v>
      </c>
      <c r="I4550" t="n">
        <v>3455</v>
      </c>
      <c r="J4550" t="n">
        <v>2255</v>
      </c>
      <c r="K4550" t="n">
        <v>-34.73</v>
      </c>
      <c r="L4550" t="n">
        <v>0</v>
      </c>
      <c r="M4550" t="n">
        <v>0</v>
      </c>
      <c r="N4550" t="n">
        <v>0</v>
      </c>
      <c r="O4550" t="n">
        <v>0</v>
      </c>
      <c r="P4550" t="inlineStr">
        <is>
          <t>2026-03-09</t>
        </is>
      </c>
      <c r="Q4550" t="inlineStr">
        <is>
          <t>2026-06-08</t>
        </is>
      </c>
      <c r="R4550" t="inlineStr">
        <is>
          <t>+5%▶60% 익절 / +10%▶30% 익절 / +30%▶10% 익절</t>
        </is>
      </c>
      <c r="S4550" t="inlineStr">
        <is>
          <t>-2%▶80% 손절 / -4%▶10% 손절 / -6%▶10% 손절</t>
        </is>
      </c>
      <c r="T4550" t="inlineStr">
        <is>
          <t>매수 0.0005 / 매도 0.0025 / 슬리피지 0.0007</t>
        </is>
      </c>
    </row>
    <row r="4551">
      <c r="A4551" t="inlineStr">
        <is>
          <t>RISE 삼성전자SK하이닉스채권혼합50|3개월 전에 샀다면|[대표님룰]+[정석방어]</t>
        </is>
      </c>
      <c r="B4551" t="inlineStr">
        <is>
          <t>RISE 삼성전자SK하이닉스채권혼합50</t>
        </is>
      </c>
      <c r="C4551" t="inlineStr">
        <is>
          <t>001620</t>
        </is>
      </c>
      <c r="D4551" t="inlineStr">
        <is>
          <t>3개월 전에 샀다면</t>
        </is>
      </c>
      <c r="E4551" t="inlineStr">
        <is>
          <t>[대표님룰]+[정석방어]</t>
        </is>
      </c>
      <c r="F4551" t="inlineStr">
        <is>
          <t>[대표님룰]</t>
        </is>
      </c>
      <c r="G4551" t="inlineStr">
        <is>
          <t>[정석방어]</t>
        </is>
      </c>
      <c r="H4551" t="n">
        <v>300000</v>
      </c>
      <c r="I4551" t="n">
        <v>3455</v>
      </c>
      <c r="J4551" t="n">
        <v>2255</v>
      </c>
      <c r="K4551" t="n">
        <v>-34.73</v>
      </c>
      <c r="L4551" t="n">
        <v>0</v>
      </c>
      <c r="M4551" t="n">
        <v>0</v>
      </c>
      <c r="N4551" t="n">
        <v>0</v>
      </c>
      <c r="O4551" t="n">
        <v>0</v>
      </c>
      <c r="P4551" t="inlineStr">
        <is>
          <t>2026-03-09</t>
        </is>
      </c>
      <c r="Q4551" t="inlineStr">
        <is>
          <t>2026-06-08</t>
        </is>
      </c>
      <c r="R4551" t="inlineStr">
        <is>
          <t>+5%▶60% 익절 / +10%▶30% 익절 / +30%▶10% 익절</t>
        </is>
      </c>
      <c r="S4551" t="inlineStr">
        <is>
          <t>-3%▶70% 손절 / -5%▶20% 손절 / -10%▶10% 손절</t>
        </is>
      </c>
      <c r="T4551" t="inlineStr">
        <is>
          <t>매수 0.0005 / 매도 0.0025 / 슬리피지 0.0007</t>
        </is>
      </c>
    </row>
    <row r="4552">
      <c r="A4552" t="inlineStr">
        <is>
          <t>RISE 삼성전자SK하이닉스채권혼합50|3개월 전에 샀다면|[대표님룰]+[변동성허용]</t>
        </is>
      </c>
      <c r="B4552" t="inlineStr">
        <is>
          <t>RISE 삼성전자SK하이닉스채권혼합50</t>
        </is>
      </c>
      <c r="C4552" t="inlineStr">
        <is>
          <t>001620</t>
        </is>
      </c>
      <c r="D4552" t="inlineStr">
        <is>
          <t>3개월 전에 샀다면</t>
        </is>
      </c>
      <c r="E4552" t="inlineStr">
        <is>
          <t>[대표님룰]+[변동성허용]</t>
        </is>
      </c>
      <c r="F4552" t="inlineStr">
        <is>
          <t>[대표님룰]</t>
        </is>
      </c>
      <c r="G4552" t="inlineStr">
        <is>
          <t>[변동성허용]</t>
        </is>
      </c>
      <c r="H4552" t="n">
        <v>300000</v>
      </c>
      <c r="I4552" t="n">
        <v>3455</v>
      </c>
      <c r="J4552" t="n">
        <v>2255</v>
      </c>
      <c r="K4552" t="n">
        <v>-34.73</v>
      </c>
      <c r="L4552" t="n">
        <v>0</v>
      </c>
      <c r="M4552" t="n">
        <v>0</v>
      </c>
      <c r="N4552" t="n">
        <v>0</v>
      </c>
      <c r="O4552" t="n">
        <v>0</v>
      </c>
      <c r="P4552" t="inlineStr">
        <is>
          <t>2026-03-09</t>
        </is>
      </c>
      <c r="Q4552" t="inlineStr">
        <is>
          <t>2026-06-08</t>
        </is>
      </c>
      <c r="R4552" t="inlineStr">
        <is>
          <t>+5%▶60% 익절 / +10%▶30% 익절 / +30%▶10% 익절</t>
        </is>
      </c>
      <c r="S4552" t="inlineStr">
        <is>
          <t>-5%▶50% 손절 / -10%▶30% 손절 / -15%▶20% 손절</t>
        </is>
      </c>
      <c r="T4552" t="inlineStr">
        <is>
          <t>매수 0.0005 / 매도 0.0025 / 슬리피지 0.0007</t>
        </is>
      </c>
    </row>
    <row r="4553">
      <c r="A4553" t="inlineStr">
        <is>
          <t>RISE 삼성전자SK하이닉스채권혼합50|3개월 전에 샀다면|[대표님룰]+[버티기형]</t>
        </is>
      </c>
      <c r="B4553" t="inlineStr">
        <is>
          <t>RISE 삼성전자SK하이닉스채권혼합50</t>
        </is>
      </c>
      <c r="C4553" t="inlineStr">
        <is>
          <t>001620</t>
        </is>
      </c>
      <c r="D4553" t="inlineStr">
        <is>
          <t>3개월 전에 샀다면</t>
        </is>
      </c>
      <c r="E4553" t="inlineStr">
        <is>
          <t>[대표님룰]+[버티기형]</t>
        </is>
      </c>
      <c r="F4553" t="inlineStr">
        <is>
          <t>[대표님룰]</t>
        </is>
      </c>
      <c r="G4553" t="inlineStr">
        <is>
          <t>[버티기형]</t>
        </is>
      </c>
      <c r="H4553" t="n">
        <v>300000</v>
      </c>
      <c r="I4553" t="n">
        <v>3455</v>
      </c>
      <c r="J4553" t="n">
        <v>2255</v>
      </c>
      <c r="K4553" t="n">
        <v>-34.73</v>
      </c>
      <c r="L4553" t="n">
        <v>0</v>
      </c>
      <c r="M4553" t="n">
        <v>0</v>
      </c>
      <c r="N4553" t="n">
        <v>0</v>
      </c>
      <c r="O4553" t="n">
        <v>0</v>
      </c>
      <c r="P4553" t="inlineStr">
        <is>
          <t>2026-03-09</t>
        </is>
      </c>
      <c r="Q4553" t="inlineStr">
        <is>
          <t>2026-06-08</t>
        </is>
      </c>
      <c r="R4553" t="inlineStr">
        <is>
          <t>+5%▶60% 익절 / +10%▶30% 익절 / +30%▶10% 익절</t>
        </is>
      </c>
      <c r="S4553" t="inlineStr">
        <is>
          <t>-5%▶40% 손절 / -15%▶30% 손절 / -20%▶30% 손절</t>
        </is>
      </c>
      <c r="T4553" t="inlineStr">
        <is>
          <t>매수 0.0005 / 매도 0.0025 / 슬리피지 0.0007</t>
        </is>
      </c>
    </row>
    <row r="4554">
      <c r="A4554" t="inlineStr">
        <is>
          <t>RISE 삼성전자SK하이닉스채권혼합50|3개월 전에 샀다면|[중기추세]+[칼손절]</t>
        </is>
      </c>
      <c r="B4554" t="inlineStr">
        <is>
          <t>RISE 삼성전자SK하이닉스채권혼합50</t>
        </is>
      </c>
      <c r="C4554" t="inlineStr">
        <is>
          <t>001620</t>
        </is>
      </c>
      <c r="D4554" t="inlineStr">
        <is>
          <t>3개월 전에 샀다면</t>
        </is>
      </c>
      <c r="E4554" t="inlineStr">
        <is>
          <t>[중기추세]+[칼손절]</t>
        </is>
      </c>
      <c r="F4554" t="inlineStr">
        <is>
          <t>[중기추세]</t>
        </is>
      </c>
      <c r="G4554" t="inlineStr">
        <is>
          <t>[칼손절]</t>
        </is>
      </c>
      <c r="H4554" t="n">
        <v>300000</v>
      </c>
      <c r="I4554" t="n">
        <v>3455</v>
      </c>
      <c r="J4554" t="n">
        <v>2255</v>
      </c>
      <c r="K4554" t="n">
        <v>-34.73</v>
      </c>
      <c r="L4554" t="n">
        <v>0</v>
      </c>
      <c r="M4554" t="n">
        <v>0</v>
      </c>
      <c r="N4554" t="n">
        <v>0</v>
      </c>
      <c r="O4554" t="n">
        <v>0</v>
      </c>
      <c r="P4554" t="inlineStr">
        <is>
          <t>2026-03-09</t>
        </is>
      </c>
      <c r="Q4554" t="inlineStr">
        <is>
          <t>2026-06-08</t>
        </is>
      </c>
      <c r="R4554" t="inlineStr">
        <is>
          <t>+10%▶50% 익절 / +20%▶30% 익절 / +30%▶20% 익절</t>
        </is>
      </c>
      <c r="S4554" t="inlineStr">
        <is>
          <t>-2%▶80% 손절 / -4%▶10% 손절 / -6%▶10% 손절</t>
        </is>
      </c>
      <c r="T4554" t="inlineStr">
        <is>
          <t>매수 0.0005 / 매도 0.0025 / 슬리피지 0.0007</t>
        </is>
      </c>
    </row>
    <row r="4555">
      <c r="A4555" t="inlineStr">
        <is>
          <t>RISE 삼성전자SK하이닉스채권혼합50|3개월 전에 샀다면|[중기추세]+[정석방어]</t>
        </is>
      </c>
      <c r="B4555" t="inlineStr">
        <is>
          <t>RISE 삼성전자SK하이닉스채권혼합50</t>
        </is>
      </c>
      <c r="C4555" t="inlineStr">
        <is>
          <t>001620</t>
        </is>
      </c>
      <c r="D4555" t="inlineStr">
        <is>
          <t>3개월 전에 샀다면</t>
        </is>
      </c>
      <c r="E4555" t="inlineStr">
        <is>
          <t>[중기추세]+[정석방어]</t>
        </is>
      </c>
      <c r="F4555" t="inlineStr">
        <is>
          <t>[중기추세]</t>
        </is>
      </c>
      <c r="G4555" t="inlineStr">
        <is>
          <t>[정석방어]</t>
        </is>
      </c>
      <c r="H4555" t="n">
        <v>300000</v>
      </c>
      <c r="I4555" t="n">
        <v>3455</v>
      </c>
      <c r="J4555" t="n">
        <v>2255</v>
      </c>
      <c r="K4555" t="n">
        <v>-34.73</v>
      </c>
      <c r="L4555" t="n">
        <v>0</v>
      </c>
      <c r="M4555" t="n">
        <v>0</v>
      </c>
      <c r="N4555" t="n">
        <v>0</v>
      </c>
      <c r="O4555" t="n">
        <v>0</v>
      </c>
      <c r="P4555" t="inlineStr">
        <is>
          <t>2026-03-09</t>
        </is>
      </c>
      <c r="Q4555" t="inlineStr">
        <is>
          <t>2026-06-08</t>
        </is>
      </c>
      <c r="R4555" t="inlineStr">
        <is>
          <t>+10%▶50% 익절 / +20%▶30% 익절 / +30%▶20% 익절</t>
        </is>
      </c>
      <c r="S4555" t="inlineStr">
        <is>
          <t>-3%▶70% 손절 / -5%▶20% 손절 / -10%▶10% 손절</t>
        </is>
      </c>
      <c r="T4555" t="inlineStr">
        <is>
          <t>매수 0.0005 / 매도 0.0025 / 슬리피지 0.0007</t>
        </is>
      </c>
    </row>
    <row r="4556">
      <c r="A4556" t="inlineStr">
        <is>
          <t>RISE 삼성전자SK하이닉스채권혼합50|3개월 전에 샀다면|[중기추세]+[변동성허용]</t>
        </is>
      </c>
      <c r="B4556" t="inlineStr">
        <is>
          <t>RISE 삼성전자SK하이닉스채권혼합50</t>
        </is>
      </c>
      <c r="C4556" t="inlineStr">
        <is>
          <t>001620</t>
        </is>
      </c>
      <c r="D4556" t="inlineStr">
        <is>
          <t>3개월 전에 샀다면</t>
        </is>
      </c>
      <c r="E4556" t="inlineStr">
        <is>
          <t>[중기추세]+[변동성허용]</t>
        </is>
      </c>
      <c r="F4556" t="inlineStr">
        <is>
          <t>[중기추세]</t>
        </is>
      </c>
      <c r="G4556" t="inlineStr">
        <is>
          <t>[변동성허용]</t>
        </is>
      </c>
      <c r="H4556" t="n">
        <v>300000</v>
      </c>
      <c r="I4556" t="n">
        <v>3455</v>
      </c>
      <c r="J4556" t="n">
        <v>2255</v>
      </c>
      <c r="K4556" t="n">
        <v>-34.73</v>
      </c>
      <c r="L4556" t="n">
        <v>0</v>
      </c>
      <c r="M4556" t="n">
        <v>0</v>
      </c>
      <c r="N4556" t="n">
        <v>0</v>
      </c>
      <c r="O4556" t="n">
        <v>0</v>
      </c>
      <c r="P4556" t="inlineStr">
        <is>
          <t>2026-03-09</t>
        </is>
      </c>
      <c r="Q4556" t="inlineStr">
        <is>
          <t>2026-06-08</t>
        </is>
      </c>
      <c r="R4556" t="inlineStr">
        <is>
          <t>+10%▶50% 익절 / +20%▶30% 익절 / +30%▶20% 익절</t>
        </is>
      </c>
      <c r="S4556" t="inlineStr">
        <is>
          <t>-5%▶50% 손절 / -10%▶30% 손절 / -15%▶20% 손절</t>
        </is>
      </c>
      <c r="T4556" t="inlineStr">
        <is>
          <t>매수 0.0005 / 매도 0.0025 / 슬리피지 0.0007</t>
        </is>
      </c>
    </row>
    <row r="4557">
      <c r="A4557" t="inlineStr">
        <is>
          <t>RISE 삼성전자SK하이닉스채권혼합50|3개월 전에 샀다면|[중기추세]+[버티기형]</t>
        </is>
      </c>
      <c r="B4557" t="inlineStr">
        <is>
          <t>RISE 삼성전자SK하이닉스채권혼합50</t>
        </is>
      </c>
      <c r="C4557" t="inlineStr">
        <is>
          <t>001620</t>
        </is>
      </c>
      <c r="D4557" t="inlineStr">
        <is>
          <t>3개월 전에 샀다면</t>
        </is>
      </c>
      <c r="E4557" t="inlineStr">
        <is>
          <t>[중기추세]+[버티기형]</t>
        </is>
      </c>
      <c r="F4557" t="inlineStr">
        <is>
          <t>[중기추세]</t>
        </is>
      </c>
      <c r="G4557" t="inlineStr">
        <is>
          <t>[버티기형]</t>
        </is>
      </c>
      <c r="H4557" t="n">
        <v>300000</v>
      </c>
      <c r="I4557" t="n">
        <v>3455</v>
      </c>
      <c r="J4557" t="n">
        <v>2255</v>
      </c>
      <c r="K4557" t="n">
        <v>-34.73</v>
      </c>
      <c r="L4557" t="n">
        <v>0</v>
      </c>
      <c r="M4557" t="n">
        <v>0</v>
      </c>
      <c r="N4557" t="n">
        <v>0</v>
      </c>
      <c r="O4557" t="n">
        <v>0</v>
      </c>
      <c r="P4557" t="inlineStr">
        <is>
          <t>2026-03-09</t>
        </is>
      </c>
      <c r="Q4557" t="inlineStr">
        <is>
          <t>2026-06-08</t>
        </is>
      </c>
      <c r="R4557" t="inlineStr">
        <is>
          <t>+10%▶50% 익절 / +20%▶30% 익절 / +30%▶20% 익절</t>
        </is>
      </c>
      <c r="S4557" t="inlineStr">
        <is>
          <t>-5%▶40% 손절 / -15%▶30% 손절 / -20%▶30% 손절</t>
        </is>
      </c>
      <c r="T4557" t="inlineStr">
        <is>
          <t>매수 0.0005 / 매도 0.0025 / 슬리피지 0.0007</t>
        </is>
      </c>
    </row>
    <row r="4558">
      <c r="A4558" t="inlineStr">
        <is>
          <t>RISE 삼성전자SK하이닉스채권혼합50|3개월 전에 샀다면|[수익극대화]+[칼손절]</t>
        </is>
      </c>
      <c r="B4558" t="inlineStr">
        <is>
          <t>RISE 삼성전자SK하이닉스채권혼합50</t>
        </is>
      </c>
      <c r="C4558" t="inlineStr">
        <is>
          <t>001620</t>
        </is>
      </c>
      <c r="D4558" t="inlineStr">
        <is>
          <t>3개월 전에 샀다면</t>
        </is>
      </c>
      <c r="E4558" t="inlineStr">
        <is>
          <t>[수익극대화]+[칼손절]</t>
        </is>
      </c>
      <c r="F4558" t="inlineStr">
        <is>
          <t>[수익극대화]</t>
        </is>
      </c>
      <c r="G4558" t="inlineStr">
        <is>
          <t>[칼손절]</t>
        </is>
      </c>
      <c r="H4558" t="n">
        <v>300000</v>
      </c>
      <c r="I4558" t="n">
        <v>3455</v>
      </c>
      <c r="J4558" t="n">
        <v>2255</v>
      </c>
      <c r="K4558" t="n">
        <v>-34.73</v>
      </c>
      <c r="L4558" t="n">
        <v>0</v>
      </c>
      <c r="M4558" t="n">
        <v>0</v>
      </c>
      <c r="N4558" t="n">
        <v>0</v>
      </c>
      <c r="O4558" t="n">
        <v>0</v>
      </c>
      <c r="P4558" t="inlineStr">
        <is>
          <t>2026-03-09</t>
        </is>
      </c>
      <c r="Q4558" t="inlineStr">
        <is>
          <t>2026-06-08</t>
        </is>
      </c>
      <c r="R4558" t="inlineStr">
        <is>
          <t>+10%▶40% 익절 / +20%▶30% 익절 / +40%▶30% 익절</t>
        </is>
      </c>
      <c r="S4558" t="inlineStr">
        <is>
          <t>-2%▶80% 손절 / -4%▶10% 손절 / -6%▶10% 손절</t>
        </is>
      </c>
      <c r="T4558" t="inlineStr">
        <is>
          <t>매수 0.0005 / 매도 0.0025 / 슬리피지 0.0007</t>
        </is>
      </c>
    </row>
    <row r="4559">
      <c r="A4559" t="inlineStr">
        <is>
          <t>RISE 삼성전자SK하이닉스채권혼합50|3개월 전에 샀다면|[수익극대화]+[정석방어]</t>
        </is>
      </c>
      <c r="B4559" t="inlineStr">
        <is>
          <t>RISE 삼성전자SK하이닉스채권혼합50</t>
        </is>
      </c>
      <c r="C4559" t="inlineStr">
        <is>
          <t>001620</t>
        </is>
      </c>
      <c r="D4559" t="inlineStr">
        <is>
          <t>3개월 전에 샀다면</t>
        </is>
      </c>
      <c r="E4559" t="inlineStr">
        <is>
          <t>[수익극대화]+[정석방어]</t>
        </is>
      </c>
      <c r="F4559" t="inlineStr">
        <is>
          <t>[수익극대화]</t>
        </is>
      </c>
      <c r="G4559" t="inlineStr">
        <is>
          <t>[정석방어]</t>
        </is>
      </c>
      <c r="H4559" t="n">
        <v>300000</v>
      </c>
      <c r="I4559" t="n">
        <v>3455</v>
      </c>
      <c r="J4559" t="n">
        <v>2255</v>
      </c>
      <c r="K4559" t="n">
        <v>-34.73</v>
      </c>
      <c r="L4559" t="n">
        <v>0</v>
      </c>
      <c r="M4559" t="n">
        <v>0</v>
      </c>
      <c r="N4559" t="n">
        <v>0</v>
      </c>
      <c r="O4559" t="n">
        <v>0</v>
      </c>
      <c r="P4559" t="inlineStr">
        <is>
          <t>2026-03-09</t>
        </is>
      </c>
      <c r="Q4559" t="inlineStr">
        <is>
          <t>2026-06-08</t>
        </is>
      </c>
      <c r="R4559" t="inlineStr">
        <is>
          <t>+10%▶40% 익절 / +20%▶30% 익절 / +40%▶30% 익절</t>
        </is>
      </c>
      <c r="S4559" t="inlineStr">
        <is>
          <t>-3%▶70% 손절 / -5%▶20% 손절 / -10%▶10% 손절</t>
        </is>
      </c>
      <c r="T4559" t="inlineStr">
        <is>
          <t>매수 0.0005 / 매도 0.0025 / 슬리피지 0.0007</t>
        </is>
      </c>
    </row>
    <row r="4560">
      <c r="A4560" t="inlineStr">
        <is>
          <t>RISE 삼성전자SK하이닉스채권혼합50|3개월 전에 샀다면|[수익극대화]+[변동성허용]</t>
        </is>
      </c>
      <c r="B4560" t="inlineStr">
        <is>
          <t>RISE 삼성전자SK하이닉스채권혼합50</t>
        </is>
      </c>
      <c r="C4560" t="inlineStr">
        <is>
          <t>001620</t>
        </is>
      </c>
      <c r="D4560" t="inlineStr">
        <is>
          <t>3개월 전에 샀다면</t>
        </is>
      </c>
      <c r="E4560" t="inlineStr">
        <is>
          <t>[수익극대화]+[변동성허용]</t>
        </is>
      </c>
      <c r="F4560" t="inlineStr">
        <is>
          <t>[수익극대화]</t>
        </is>
      </c>
      <c r="G4560" t="inlineStr">
        <is>
          <t>[변동성허용]</t>
        </is>
      </c>
      <c r="H4560" t="n">
        <v>300000</v>
      </c>
      <c r="I4560" t="n">
        <v>3455</v>
      </c>
      <c r="J4560" t="n">
        <v>2255</v>
      </c>
      <c r="K4560" t="n">
        <v>-34.73</v>
      </c>
      <c r="L4560" t="n">
        <v>0</v>
      </c>
      <c r="M4560" t="n">
        <v>0</v>
      </c>
      <c r="N4560" t="n">
        <v>0</v>
      </c>
      <c r="O4560" t="n">
        <v>0</v>
      </c>
      <c r="P4560" t="inlineStr">
        <is>
          <t>2026-03-09</t>
        </is>
      </c>
      <c r="Q4560" t="inlineStr">
        <is>
          <t>2026-06-08</t>
        </is>
      </c>
      <c r="R4560" t="inlineStr">
        <is>
          <t>+10%▶40% 익절 / +20%▶30% 익절 / +40%▶30% 익절</t>
        </is>
      </c>
      <c r="S4560" t="inlineStr">
        <is>
          <t>-5%▶50% 손절 / -10%▶30% 손절 / -15%▶20% 손절</t>
        </is>
      </c>
      <c r="T4560" t="inlineStr">
        <is>
          <t>매수 0.0005 / 매도 0.0025 / 슬리피지 0.0007</t>
        </is>
      </c>
    </row>
    <row r="4561">
      <c r="A4561" t="inlineStr">
        <is>
          <t>RISE 삼성전자SK하이닉스채권혼합50|3개월 전에 샀다면|[수익극대화]+[버티기형]</t>
        </is>
      </c>
      <c r="B4561" t="inlineStr">
        <is>
          <t>RISE 삼성전자SK하이닉스채권혼합50</t>
        </is>
      </c>
      <c r="C4561" t="inlineStr">
        <is>
          <t>001620</t>
        </is>
      </c>
      <c r="D4561" t="inlineStr">
        <is>
          <t>3개월 전에 샀다면</t>
        </is>
      </c>
      <c r="E4561" t="inlineStr">
        <is>
          <t>[수익극대화]+[버티기형]</t>
        </is>
      </c>
      <c r="F4561" t="inlineStr">
        <is>
          <t>[수익극대화]</t>
        </is>
      </c>
      <c r="G4561" t="inlineStr">
        <is>
          <t>[버티기형]</t>
        </is>
      </c>
      <c r="H4561" t="n">
        <v>300000</v>
      </c>
      <c r="I4561" t="n">
        <v>3455</v>
      </c>
      <c r="J4561" t="n">
        <v>2255</v>
      </c>
      <c r="K4561" t="n">
        <v>-34.73</v>
      </c>
      <c r="L4561" t="n">
        <v>0</v>
      </c>
      <c r="M4561" t="n">
        <v>0</v>
      </c>
      <c r="N4561" t="n">
        <v>0</v>
      </c>
      <c r="O4561" t="n">
        <v>0</v>
      </c>
      <c r="P4561" t="inlineStr">
        <is>
          <t>2026-03-09</t>
        </is>
      </c>
      <c r="Q4561" t="inlineStr">
        <is>
          <t>2026-06-08</t>
        </is>
      </c>
      <c r="R4561" t="inlineStr">
        <is>
          <t>+10%▶40% 익절 / +20%▶30% 익절 / +40%▶30% 익절</t>
        </is>
      </c>
      <c r="S4561" t="inlineStr">
        <is>
          <t>-5%▶40% 손절 / -15%▶30% 손절 / -20%▶30% 손절</t>
        </is>
      </c>
      <c r="T4561" t="inlineStr">
        <is>
          <t>매수 0.0005 / 매도 0.0025 / 슬리피지 0.0007</t>
        </is>
      </c>
    </row>
    <row r="4562">
      <c r="A4562" t="inlineStr">
        <is>
          <t>RISE 삼성전자SK하이닉스채권혼합50|6개월 전에 샀다면|[초단타]+[칼손절]</t>
        </is>
      </c>
      <c r="B4562" t="inlineStr">
        <is>
          <t>RISE 삼성전자SK하이닉스채권혼합50</t>
        </is>
      </c>
      <c r="C4562" t="inlineStr">
        <is>
          <t>001620</t>
        </is>
      </c>
      <c r="D4562" t="inlineStr">
        <is>
          <t>6개월 전에 샀다면</t>
        </is>
      </c>
      <c r="E4562" t="inlineStr">
        <is>
          <t>[초단타]+[칼손절]</t>
        </is>
      </c>
      <c r="F4562" t="inlineStr">
        <is>
          <t>[초단타]</t>
        </is>
      </c>
      <c r="G4562" t="inlineStr">
        <is>
          <t>[칼손절]</t>
        </is>
      </c>
      <c r="H4562" t="n">
        <v>300000</v>
      </c>
      <c r="I4562" t="n">
        <v>2455</v>
      </c>
      <c r="J4562" t="n">
        <v>2255</v>
      </c>
      <c r="K4562" t="n">
        <v>-8.15</v>
      </c>
      <c r="L4562" t="n">
        <v>0</v>
      </c>
      <c r="M4562" t="n">
        <v>0</v>
      </c>
      <c r="N4562" t="n">
        <v>0</v>
      </c>
      <c r="O4562" t="n">
        <v>0</v>
      </c>
      <c r="P4562" t="inlineStr">
        <is>
          <t>2025-12-08</t>
        </is>
      </c>
      <c r="Q4562" t="inlineStr">
        <is>
          <t>2026-06-08</t>
        </is>
      </c>
      <c r="R4562" t="inlineStr">
        <is>
          <t>+3%▶70% 익절 / +5%▶20% 익절 / +10%▶10% 익절</t>
        </is>
      </c>
      <c r="S4562" t="inlineStr">
        <is>
          <t>-2%▶80% 손절 / -4%▶10% 손절 / -6%▶10% 손절</t>
        </is>
      </c>
      <c r="T4562" t="inlineStr">
        <is>
          <t>매수 0.0005 / 매도 0.0025 / 슬리피지 0.0007</t>
        </is>
      </c>
    </row>
    <row r="4563">
      <c r="A4563" t="inlineStr">
        <is>
          <t>RISE 삼성전자SK하이닉스채권혼합50|6개월 전에 샀다면|[초단타]+[정석방어]</t>
        </is>
      </c>
      <c r="B4563" t="inlineStr">
        <is>
          <t>RISE 삼성전자SK하이닉스채권혼합50</t>
        </is>
      </c>
      <c r="C4563" t="inlineStr">
        <is>
          <t>001620</t>
        </is>
      </c>
      <c r="D4563" t="inlineStr">
        <is>
          <t>6개월 전에 샀다면</t>
        </is>
      </c>
      <c r="E4563" t="inlineStr">
        <is>
          <t>[초단타]+[정석방어]</t>
        </is>
      </c>
      <c r="F4563" t="inlineStr">
        <is>
          <t>[초단타]</t>
        </is>
      </c>
      <c r="G4563" t="inlineStr">
        <is>
          <t>[정석방어]</t>
        </is>
      </c>
      <c r="H4563" t="n">
        <v>300000</v>
      </c>
      <c r="I4563" t="n">
        <v>2455</v>
      </c>
      <c r="J4563" t="n">
        <v>2255</v>
      </c>
      <c r="K4563" t="n">
        <v>-8.15</v>
      </c>
      <c r="L4563" t="n">
        <v>0</v>
      </c>
      <c r="M4563" t="n">
        <v>0</v>
      </c>
      <c r="N4563" t="n">
        <v>0</v>
      </c>
      <c r="O4563" t="n">
        <v>0</v>
      </c>
      <c r="P4563" t="inlineStr">
        <is>
          <t>2025-12-08</t>
        </is>
      </c>
      <c r="Q4563" t="inlineStr">
        <is>
          <t>2026-06-08</t>
        </is>
      </c>
      <c r="R4563" t="inlineStr">
        <is>
          <t>+3%▶70% 익절 / +5%▶20% 익절 / +10%▶10% 익절</t>
        </is>
      </c>
      <c r="S4563" t="inlineStr">
        <is>
          <t>-3%▶70% 손절 / -5%▶20% 손절 / -10%▶10% 손절</t>
        </is>
      </c>
      <c r="T4563" t="inlineStr">
        <is>
          <t>매수 0.0005 / 매도 0.0025 / 슬리피지 0.0007</t>
        </is>
      </c>
    </row>
    <row r="4564">
      <c r="A4564" t="inlineStr">
        <is>
          <t>RISE 삼성전자SK하이닉스채권혼합50|6개월 전에 샀다면|[초단타]+[변동성허용]</t>
        </is>
      </c>
      <c r="B4564" t="inlineStr">
        <is>
          <t>RISE 삼성전자SK하이닉스채권혼합50</t>
        </is>
      </c>
      <c r="C4564" t="inlineStr">
        <is>
          <t>001620</t>
        </is>
      </c>
      <c r="D4564" t="inlineStr">
        <is>
          <t>6개월 전에 샀다면</t>
        </is>
      </c>
      <c r="E4564" t="inlineStr">
        <is>
          <t>[초단타]+[변동성허용]</t>
        </is>
      </c>
      <c r="F4564" t="inlineStr">
        <is>
          <t>[초단타]</t>
        </is>
      </c>
      <c r="G4564" t="inlineStr">
        <is>
          <t>[변동성허용]</t>
        </is>
      </c>
      <c r="H4564" t="n">
        <v>300000</v>
      </c>
      <c r="I4564" t="n">
        <v>2455</v>
      </c>
      <c r="J4564" t="n">
        <v>2255</v>
      </c>
      <c r="K4564" t="n">
        <v>-8.15</v>
      </c>
      <c r="L4564" t="n">
        <v>0</v>
      </c>
      <c r="M4564" t="n">
        <v>0</v>
      </c>
      <c r="N4564" t="n">
        <v>0</v>
      </c>
      <c r="O4564" t="n">
        <v>0</v>
      </c>
      <c r="P4564" t="inlineStr">
        <is>
          <t>2025-12-08</t>
        </is>
      </c>
      <c r="Q4564" t="inlineStr">
        <is>
          <t>2026-06-08</t>
        </is>
      </c>
      <c r="R4564" t="inlineStr">
        <is>
          <t>+3%▶70% 익절 / +5%▶20% 익절 / +10%▶10% 익절</t>
        </is>
      </c>
      <c r="S4564" t="inlineStr">
        <is>
          <t>-5%▶50% 손절 / -10%▶30% 손절 / -15%▶20% 손절</t>
        </is>
      </c>
      <c r="T4564" t="inlineStr">
        <is>
          <t>매수 0.0005 / 매도 0.0025 / 슬리피지 0.0007</t>
        </is>
      </c>
    </row>
    <row r="4565">
      <c r="A4565" t="inlineStr">
        <is>
          <t>RISE 삼성전자SK하이닉스채권혼합50|6개월 전에 샀다면|[초단타]+[버티기형]</t>
        </is>
      </c>
      <c r="B4565" t="inlineStr">
        <is>
          <t>RISE 삼성전자SK하이닉스채권혼합50</t>
        </is>
      </c>
      <c r="C4565" t="inlineStr">
        <is>
          <t>001620</t>
        </is>
      </c>
      <c r="D4565" t="inlineStr">
        <is>
          <t>6개월 전에 샀다면</t>
        </is>
      </c>
      <c r="E4565" t="inlineStr">
        <is>
          <t>[초단타]+[버티기형]</t>
        </is>
      </c>
      <c r="F4565" t="inlineStr">
        <is>
          <t>[초단타]</t>
        </is>
      </c>
      <c r="G4565" t="inlineStr">
        <is>
          <t>[버티기형]</t>
        </is>
      </c>
      <c r="H4565" t="n">
        <v>300000</v>
      </c>
      <c r="I4565" t="n">
        <v>2455</v>
      </c>
      <c r="J4565" t="n">
        <v>2255</v>
      </c>
      <c r="K4565" t="n">
        <v>-8.15</v>
      </c>
      <c r="L4565" t="n">
        <v>0</v>
      </c>
      <c r="M4565" t="n">
        <v>0</v>
      </c>
      <c r="N4565" t="n">
        <v>0</v>
      </c>
      <c r="O4565" t="n">
        <v>0</v>
      </c>
      <c r="P4565" t="inlineStr">
        <is>
          <t>2025-12-08</t>
        </is>
      </c>
      <c r="Q4565" t="inlineStr">
        <is>
          <t>2026-06-08</t>
        </is>
      </c>
      <c r="R4565" t="inlineStr">
        <is>
          <t>+3%▶70% 익절 / +5%▶20% 익절 / +10%▶10% 익절</t>
        </is>
      </c>
      <c r="S4565" t="inlineStr">
        <is>
          <t>-5%▶40% 손절 / -15%▶30% 손절 / -20%▶30% 손절</t>
        </is>
      </c>
      <c r="T4565" t="inlineStr">
        <is>
          <t>매수 0.0005 / 매도 0.0025 / 슬리피지 0.0007</t>
        </is>
      </c>
    </row>
    <row r="4566">
      <c r="A4566" t="inlineStr">
        <is>
          <t>RISE 삼성전자SK하이닉스채권혼합50|6개월 전에 샀다면|[단기스윙]+[칼손절]</t>
        </is>
      </c>
      <c r="B4566" t="inlineStr">
        <is>
          <t>RISE 삼성전자SK하이닉스채권혼합50</t>
        </is>
      </c>
      <c r="C4566" t="inlineStr">
        <is>
          <t>001620</t>
        </is>
      </c>
      <c r="D4566" t="inlineStr">
        <is>
          <t>6개월 전에 샀다면</t>
        </is>
      </c>
      <c r="E4566" t="inlineStr">
        <is>
          <t>[단기스윙]+[칼손절]</t>
        </is>
      </c>
      <c r="F4566" t="inlineStr">
        <is>
          <t>[단기스윙]</t>
        </is>
      </c>
      <c r="G4566" t="inlineStr">
        <is>
          <t>[칼손절]</t>
        </is>
      </c>
      <c r="H4566" t="n">
        <v>300000</v>
      </c>
      <c r="I4566" t="n">
        <v>2455</v>
      </c>
      <c r="J4566" t="n">
        <v>2255</v>
      </c>
      <c r="K4566" t="n">
        <v>-8.15</v>
      </c>
      <c r="L4566" t="n">
        <v>0</v>
      </c>
      <c r="M4566" t="n">
        <v>0</v>
      </c>
      <c r="N4566" t="n">
        <v>0</v>
      </c>
      <c r="O4566" t="n">
        <v>0</v>
      </c>
      <c r="P4566" t="inlineStr">
        <is>
          <t>2025-12-08</t>
        </is>
      </c>
      <c r="Q4566" t="inlineStr">
        <is>
          <t>2026-06-08</t>
        </is>
      </c>
      <c r="R4566" t="inlineStr">
        <is>
          <t>+5%▶60% 익절 / +10%▶30% 익절 / +20%▶10% 익절</t>
        </is>
      </c>
      <c r="S4566" t="inlineStr">
        <is>
          <t>-2%▶80% 손절 / -4%▶10% 손절 / -6%▶10% 손절</t>
        </is>
      </c>
      <c r="T4566" t="inlineStr">
        <is>
          <t>매수 0.0005 / 매도 0.0025 / 슬리피지 0.0007</t>
        </is>
      </c>
    </row>
    <row r="4567">
      <c r="A4567" t="inlineStr">
        <is>
          <t>RISE 삼성전자SK하이닉스채권혼합50|6개월 전에 샀다면|[단기스윙]+[정석방어]</t>
        </is>
      </c>
      <c r="B4567" t="inlineStr">
        <is>
          <t>RISE 삼성전자SK하이닉스채권혼합50</t>
        </is>
      </c>
      <c r="C4567" t="inlineStr">
        <is>
          <t>001620</t>
        </is>
      </c>
      <c r="D4567" t="inlineStr">
        <is>
          <t>6개월 전에 샀다면</t>
        </is>
      </c>
      <c r="E4567" t="inlineStr">
        <is>
          <t>[단기스윙]+[정석방어]</t>
        </is>
      </c>
      <c r="F4567" t="inlineStr">
        <is>
          <t>[단기스윙]</t>
        </is>
      </c>
      <c r="G4567" t="inlineStr">
        <is>
          <t>[정석방어]</t>
        </is>
      </c>
      <c r="H4567" t="n">
        <v>300000</v>
      </c>
      <c r="I4567" t="n">
        <v>2455</v>
      </c>
      <c r="J4567" t="n">
        <v>2255</v>
      </c>
      <c r="K4567" t="n">
        <v>-8.15</v>
      </c>
      <c r="L4567" t="n">
        <v>0</v>
      </c>
      <c r="M4567" t="n">
        <v>0</v>
      </c>
      <c r="N4567" t="n">
        <v>0</v>
      </c>
      <c r="O4567" t="n">
        <v>0</v>
      </c>
      <c r="P4567" t="inlineStr">
        <is>
          <t>2025-12-08</t>
        </is>
      </c>
      <c r="Q4567" t="inlineStr">
        <is>
          <t>2026-06-08</t>
        </is>
      </c>
      <c r="R4567" t="inlineStr">
        <is>
          <t>+5%▶60% 익절 / +10%▶30% 익절 / +20%▶10% 익절</t>
        </is>
      </c>
      <c r="S4567" t="inlineStr">
        <is>
          <t>-3%▶70% 손절 / -5%▶20% 손절 / -10%▶10% 손절</t>
        </is>
      </c>
      <c r="T4567" t="inlineStr">
        <is>
          <t>매수 0.0005 / 매도 0.0025 / 슬리피지 0.0007</t>
        </is>
      </c>
    </row>
    <row r="4568">
      <c r="A4568" t="inlineStr">
        <is>
          <t>RISE 삼성전자SK하이닉스채권혼합50|6개월 전에 샀다면|[단기스윙]+[변동성허용]</t>
        </is>
      </c>
      <c r="B4568" t="inlineStr">
        <is>
          <t>RISE 삼성전자SK하이닉스채권혼합50</t>
        </is>
      </c>
      <c r="C4568" t="inlineStr">
        <is>
          <t>001620</t>
        </is>
      </c>
      <c r="D4568" t="inlineStr">
        <is>
          <t>6개월 전에 샀다면</t>
        </is>
      </c>
      <c r="E4568" t="inlineStr">
        <is>
          <t>[단기스윙]+[변동성허용]</t>
        </is>
      </c>
      <c r="F4568" t="inlineStr">
        <is>
          <t>[단기스윙]</t>
        </is>
      </c>
      <c r="G4568" t="inlineStr">
        <is>
          <t>[변동성허용]</t>
        </is>
      </c>
      <c r="H4568" t="n">
        <v>300000</v>
      </c>
      <c r="I4568" t="n">
        <v>2455</v>
      </c>
      <c r="J4568" t="n">
        <v>2255</v>
      </c>
      <c r="K4568" t="n">
        <v>-8.15</v>
      </c>
      <c r="L4568" t="n">
        <v>0</v>
      </c>
      <c r="M4568" t="n">
        <v>0</v>
      </c>
      <c r="N4568" t="n">
        <v>0</v>
      </c>
      <c r="O4568" t="n">
        <v>0</v>
      </c>
      <c r="P4568" t="inlineStr">
        <is>
          <t>2025-12-08</t>
        </is>
      </c>
      <c r="Q4568" t="inlineStr">
        <is>
          <t>2026-06-08</t>
        </is>
      </c>
      <c r="R4568" t="inlineStr">
        <is>
          <t>+5%▶60% 익절 / +10%▶30% 익절 / +20%▶10% 익절</t>
        </is>
      </c>
      <c r="S4568" t="inlineStr">
        <is>
          <t>-5%▶50% 손절 / -10%▶30% 손절 / -15%▶20% 손절</t>
        </is>
      </c>
      <c r="T4568" t="inlineStr">
        <is>
          <t>매수 0.0005 / 매도 0.0025 / 슬리피지 0.0007</t>
        </is>
      </c>
    </row>
    <row r="4569">
      <c r="A4569" t="inlineStr">
        <is>
          <t>RISE 삼성전자SK하이닉스채권혼합50|6개월 전에 샀다면|[단기스윙]+[버티기형]</t>
        </is>
      </c>
      <c r="B4569" t="inlineStr">
        <is>
          <t>RISE 삼성전자SK하이닉스채권혼합50</t>
        </is>
      </c>
      <c r="C4569" t="inlineStr">
        <is>
          <t>001620</t>
        </is>
      </c>
      <c r="D4569" t="inlineStr">
        <is>
          <t>6개월 전에 샀다면</t>
        </is>
      </c>
      <c r="E4569" t="inlineStr">
        <is>
          <t>[단기스윙]+[버티기형]</t>
        </is>
      </c>
      <c r="F4569" t="inlineStr">
        <is>
          <t>[단기스윙]</t>
        </is>
      </c>
      <c r="G4569" t="inlineStr">
        <is>
          <t>[버티기형]</t>
        </is>
      </c>
      <c r="H4569" t="n">
        <v>300000</v>
      </c>
      <c r="I4569" t="n">
        <v>2455</v>
      </c>
      <c r="J4569" t="n">
        <v>2255</v>
      </c>
      <c r="K4569" t="n">
        <v>-8.15</v>
      </c>
      <c r="L4569" t="n">
        <v>0</v>
      </c>
      <c r="M4569" t="n">
        <v>0</v>
      </c>
      <c r="N4569" t="n">
        <v>0</v>
      </c>
      <c r="O4569" t="n">
        <v>0</v>
      </c>
      <c r="P4569" t="inlineStr">
        <is>
          <t>2025-12-08</t>
        </is>
      </c>
      <c r="Q4569" t="inlineStr">
        <is>
          <t>2026-06-08</t>
        </is>
      </c>
      <c r="R4569" t="inlineStr">
        <is>
          <t>+5%▶60% 익절 / +10%▶30% 익절 / +20%▶10% 익절</t>
        </is>
      </c>
      <c r="S4569" t="inlineStr">
        <is>
          <t>-5%▶40% 손절 / -15%▶30% 손절 / -20%▶30% 손절</t>
        </is>
      </c>
      <c r="T4569" t="inlineStr">
        <is>
          <t>매수 0.0005 / 매도 0.0025 / 슬리피지 0.0007</t>
        </is>
      </c>
    </row>
    <row r="4570">
      <c r="A4570" t="inlineStr">
        <is>
          <t>RISE 삼성전자SK하이닉스채권혼합50|6개월 전에 샀다면|[대표님룰]+[칼손절]</t>
        </is>
      </c>
      <c r="B4570" t="inlineStr">
        <is>
          <t>RISE 삼성전자SK하이닉스채권혼합50</t>
        </is>
      </c>
      <c r="C4570" t="inlineStr">
        <is>
          <t>001620</t>
        </is>
      </c>
      <c r="D4570" t="inlineStr">
        <is>
          <t>6개월 전에 샀다면</t>
        </is>
      </c>
      <c r="E4570" t="inlineStr">
        <is>
          <t>[대표님룰]+[칼손절]</t>
        </is>
      </c>
      <c r="F4570" t="inlineStr">
        <is>
          <t>[대표님룰]</t>
        </is>
      </c>
      <c r="G4570" t="inlineStr">
        <is>
          <t>[칼손절]</t>
        </is>
      </c>
      <c r="H4570" t="n">
        <v>300000</v>
      </c>
      <c r="I4570" t="n">
        <v>2455</v>
      </c>
      <c r="J4570" t="n">
        <v>2255</v>
      </c>
      <c r="K4570" t="n">
        <v>-8.15</v>
      </c>
      <c r="L4570" t="n">
        <v>0</v>
      </c>
      <c r="M4570" t="n">
        <v>0</v>
      </c>
      <c r="N4570" t="n">
        <v>0</v>
      </c>
      <c r="O4570" t="n">
        <v>0</v>
      </c>
      <c r="P4570" t="inlineStr">
        <is>
          <t>2025-12-08</t>
        </is>
      </c>
      <c r="Q4570" t="inlineStr">
        <is>
          <t>2026-06-08</t>
        </is>
      </c>
      <c r="R4570" t="inlineStr">
        <is>
          <t>+5%▶60% 익절 / +10%▶30% 익절 / +30%▶10% 익절</t>
        </is>
      </c>
      <c r="S4570" t="inlineStr">
        <is>
          <t>-2%▶80% 손절 / -4%▶10% 손절 / -6%▶10% 손절</t>
        </is>
      </c>
      <c r="T4570" t="inlineStr">
        <is>
          <t>매수 0.0005 / 매도 0.0025 / 슬리피지 0.0007</t>
        </is>
      </c>
    </row>
    <row r="4571">
      <c r="A4571" t="inlineStr">
        <is>
          <t>RISE 삼성전자SK하이닉스채권혼합50|6개월 전에 샀다면|[대표님룰]+[정석방어]</t>
        </is>
      </c>
      <c r="B4571" t="inlineStr">
        <is>
          <t>RISE 삼성전자SK하이닉스채권혼합50</t>
        </is>
      </c>
      <c r="C4571" t="inlineStr">
        <is>
          <t>001620</t>
        </is>
      </c>
      <c r="D4571" t="inlineStr">
        <is>
          <t>6개월 전에 샀다면</t>
        </is>
      </c>
      <c r="E4571" t="inlineStr">
        <is>
          <t>[대표님룰]+[정석방어]</t>
        </is>
      </c>
      <c r="F4571" t="inlineStr">
        <is>
          <t>[대표님룰]</t>
        </is>
      </c>
      <c r="G4571" t="inlineStr">
        <is>
          <t>[정석방어]</t>
        </is>
      </c>
      <c r="H4571" t="n">
        <v>300000</v>
      </c>
      <c r="I4571" t="n">
        <v>2455</v>
      </c>
      <c r="J4571" t="n">
        <v>2255</v>
      </c>
      <c r="K4571" t="n">
        <v>-8.15</v>
      </c>
      <c r="L4571" t="n">
        <v>0</v>
      </c>
      <c r="M4571" t="n">
        <v>0</v>
      </c>
      <c r="N4571" t="n">
        <v>0</v>
      </c>
      <c r="O4571" t="n">
        <v>0</v>
      </c>
      <c r="P4571" t="inlineStr">
        <is>
          <t>2025-12-08</t>
        </is>
      </c>
      <c r="Q4571" t="inlineStr">
        <is>
          <t>2026-06-08</t>
        </is>
      </c>
      <c r="R4571" t="inlineStr">
        <is>
          <t>+5%▶60% 익절 / +10%▶30% 익절 / +30%▶10% 익절</t>
        </is>
      </c>
      <c r="S4571" t="inlineStr">
        <is>
          <t>-3%▶70% 손절 / -5%▶20% 손절 / -10%▶10% 손절</t>
        </is>
      </c>
      <c r="T4571" t="inlineStr">
        <is>
          <t>매수 0.0005 / 매도 0.0025 / 슬리피지 0.0007</t>
        </is>
      </c>
    </row>
    <row r="4572">
      <c r="A4572" t="inlineStr">
        <is>
          <t>RISE 삼성전자SK하이닉스채권혼합50|6개월 전에 샀다면|[대표님룰]+[변동성허용]</t>
        </is>
      </c>
      <c r="B4572" t="inlineStr">
        <is>
          <t>RISE 삼성전자SK하이닉스채권혼합50</t>
        </is>
      </c>
      <c r="C4572" t="inlineStr">
        <is>
          <t>001620</t>
        </is>
      </c>
      <c r="D4572" t="inlineStr">
        <is>
          <t>6개월 전에 샀다면</t>
        </is>
      </c>
      <c r="E4572" t="inlineStr">
        <is>
          <t>[대표님룰]+[변동성허용]</t>
        </is>
      </c>
      <c r="F4572" t="inlineStr">
        <is>
          <t>[대표님룰]</t>
        </is>
      </c>
      <c r="G4572" t="inlineStr">
        <is>
          <t>[변동성허용]</t>
        </is>
      </c>
      <c r="H4572" t="n">
        <v>300000</v>
      </c>
      <c r="I4572" t="n">
        <v>2455</v>
      </c>
      <c r="J4572" t="n">
        <v>2255</v>
      </c>
      <c r="K4572" t="n">
        <v>-8.15</v>
      </c>
      <c r="L4572" t="n">
        <v>0</v>
      </c>
      <c r="M4572" t="n">
        <v>0</v>
      </c>
      <c r="N4572" t="n">
        <v>0</v>
      </c>
      <c r="O4572" t="n">
        <v>0</v>
      </c>
      <c r="P4572" t="inlineStr">
        <is>
          <t>2025-12-08</t>
        </is>
      </c>
      <c r="Q4572" t="inlineStr">
        <is>
          <t>2026-06-08</t>
        </is>
      </c>
      <c r="R4572" t="inlineStr">
        <is>
          <t>+5%▶60% 익절 / +10%▶30% 익절 / +30%▶10% 익절</t>
        </is>
      </c>
      <c r="S4572" t="inlineStr">
        <is>
          <t>-5%▶50% 손절 / -10%▶30% 손절 / -15%▶20% 손절</t>
        </is>
      </c>
      <c r="T4572" t="inlineStr">
        <is>
          <t>매수 0.0005 / 매도 0.0025 / 슬리피지 0.0007</t>
        </is>
      </c>
    </row>
    <row r="4573">
      <c r="A4573" t="inlineStr">
        <is>
          <t>RISE 삼성전자SK하이닉스채권혼합50|6개월 전에 샀다면|[대표님룰]+[버티기형]</t>
        </is>
      </c>
      <c r="B4573" t="inlineStr">
        <is>
          <t>RISE 삼성전자SK하이닉스채권혼합50</t>
        </is>
      </c>
      <c r="C4573" t="inlineStr">
        <is>
          <t>001620</t>
        </is>
      </c>
      <c r="D4573" t="inlineStr">
        <is>
          <t>6개월 전에 샀다면</t>
        </is>
      </c>
      <c r="E4573" t="inlineStr">
        <is>
          <t>[대표님룰]+[버티기형]</t>
        </is>
      </c>
      <c r="F4573" t="inlineStr">
        <is>
          <t>[대표님룰]</t>
        </is>
      </c>
      <c r="G4573" t="inlineStr">
        <is>
          <t>[버티기형]</t>
        </is>
      </c>
      <c r="H4573" t="n">
        <v>300000</v>
      </c>
      <c r="I4573" t="n">
        <v>2455</v>
      </c>
      <c r="J4573" t="n">
        <v>2255</v>
      </c>
      <c r="K4573" t="n">
        <v>-8.15</v>
      </c>
      <c r="L4573" t="n">
        <v>0</v>
      </c>
      <c r="M4573" t="n">
        <v>0</v>
      </c>
      <c r="N4573" t="n">
        <v>0</v>
      </c>
      <c r="O4573" t="n">
        <v>0</v>
      </c>
      <c r="P4573" t="inlineStr">
        <is>
          <t>2025-12-08</t>
        </is>
      </c>
      <c r="Q4573" t="inlineStr">
        <is>
          <t>2026-06-08</t>
        </is>
      </c>
      <c r="R4573" t="inlineStr">
        <is>
          <t>+5%▶60% 익절 / +10%▶30% 익절 / +30%▶10% 익절</t>
        </is>
      </c>
      <c r="S4573" t="inlineStr">
        <is>
          <t>-5%▶40% 손절 / -15%▶30% 손절 / -20%▶30% 손절</t>
        </is>
      </c>
      <c r="T4573" t="inlineStr">
        <is>
          <t>매수 0.0005 / 매도 0.0025 / 슬리피지 0.0007</t>
        </is>
      </c>
    </row>
    <row r="4574">
      <c r="A4574" t="inlineStr">
        <is>
          <t>RISE 삼성전자SK하이닉스채권혼합50|6개월 전에 샀다면|[중기추세]+[칼손절]</t>
        </is>
      </c>
      <c r="B4574" t="inlineStr">
        <is>
          <t>RISE 삼성전자SK하이닉스채권혼합50</t>
        </is>
      </c>
      <c r="C4574" t="inlineStr">
        <is>
          <t>001620</t>
        </is>
      </c>
      <c r="D4574" t="inlineStr">
        <is>
          <t>6개월 전에 샀다면</t>
        </is>
      </c>
      <c r="E4574" t="inlineStr">
        <is>
          <t>[중기추세]+[칼손절]</t>
        </is>
      </c>
      <c r="F4574" t="inlineStr">
        <is>
          <t>[중기추세]</t>
        </is>
      </c>
      <c r="G4574" t="inlineStr">
        <is>
          <t>[칼손절]</t>
        </is>
      </c>
      <c r="H4574" t="n">
        <v>300000</v>
      </c>
      <c r="I4574" t="n">
        <v>2455</v>
      </c>
      <c r="J4574" t="n">
        <v>2255</v>
      </c>
      <c r="K4574" t="n">
        <v>-8.15</v>
      </c>
      <c r="L4574" t="n">
        <v>0</v>
      </c>
      <c r="M4574" t="n">
        <v>0</v>
      </c>
      <c r="N4574" t="n">
        <v>0</v>
      </c>
      <c r="O4574" t="n">
        <v>0</v>
      </c>
      <c r="P4574" t="inlineStr">
        <is>
          <t>2025-12-08</t>
        </is>
      </c>
      <c r="Q4574" t="inlineStr">
        <is>
          <t>2026-06-08</t>
        </is>
      </c>
      <c r="R4574" t="inlineStr">
        <is>
          <t>+10%▶50% 익절 / +20%▶30% 익절 / +30%▶20% 익절</t>
        </is>
      </c>
      <c r="S4574" t="inlineStr">
        <is>
          <t>-2%▶80% 손절 / -4%▶10% 손절 / -6%▶10% 손절</t>
        </is>
      </c>
      <c r="T4574" t="inlineStr">
        <is>
          <t>매수 0.0005 / 매도 0.0025 / 슬리피지 0.0007</t>
        </is>
      </c>
    </row>
    <row r="4575">
      <c r="A4575" t="inlineStr">
        <is>
          <t>RISE 삼성전자SK하이닉스채권혼합50|6개월 전에 샀다면|[중기추세]+[정석방어]</t>
        </is>
      </c>
      <c r="B4575" t="inlineStr">
        <is>
          <t>RISE 삼성전자SK하이닉스채권혼합50</t>
        </is>
      </c>
      <c r="C4575" t="inlineStr">
        <is>
          <t>001620</t>
        </is>
      </c>
      <c r="D4575" t="inlineStr">
        <is>
          <t>6개월 전에 샀다면</t>
        </is>
      </c>
      <c r="E4575" t="inlineStr">
        <is>
          <t>[중기추세]+[정석방어]</t>
        </is>
      </c>
      <c r="F4575" t="inlineStr">
        <is>
          <t>[중기추세]</t>
        </is>
      </c>
      <c r="G4575" t="inlineStr">
        <is>
          <t>[정석방어]</t>
        </is>
      </c>
      <c r="H4575" t="n">
        <v>300000</v>
      </c>
      <c r="I4575" t="n">
        <v>2455</v>
      </c>
      <c r="J4575" t="n">
        <v>2255</v>
      </c>
      <c r="K4575" t="n">
        <v>-8.15</v>
      </c>
      <c r="L4575" t="n">
        <v>0</v>
      </c>
      <c r="M4575" t="n">
        <v>0</v>
      </c>
      <c r="N4575" t="n">
        <v>0</v>
      </c>
      <c r="O4575" t="n">
        <v>0</v>
      </c>
      <c r="P4575" t="inlineStr">
        <is>
          <t>2025-12-08</t>
        </is>
      </c>
      <c r="Q4575" t="inlineStr">
        <is>
          <t>2026-06-08</t>
        </is>
      </c>
      <c r="R4575" t="inlineStr">
        <is>
          <t>+10%▶50% 익절 / +20%▶30% 익절 / +30%▶20% 익절</t>
        </is>
      </c>
      <c r="S4575" t="inlineStr">
        <is>
          <t>-3%▶70% 손절 / -5%▶20% 손절 / -10%▶10% 손절</t>
        </is>
      </c>
      <c r="T4575" t="inlineStr">
        <is>
          <t>매수 0.0005 / 매도 0.0025 / 슬리피지 0.0007</t>
        </is>
      </c>
    </row>
    <row r="4576">
      <c r="A4576" t="inlineStr">
        <is>
          <t>RISE 삼성전자SK하이닉스채권혼합50|6개월 전에 샀다면|[중기추세]+[변동성허용]</t>
        </is>
      </c>
      <c r="B4576" t="inlineStr">
        <is>
          <t>RISE 삼성전자SK하이닉스채권혼합50</t>
        </is>
      </c>
      <c r="C4576" t="inlineStr">
        <is>
          <t>001620</t>
        </is>
      </c>
      <c r="D4576" t="inlineStr">
        <is>
          <t>6개월 전에 샀다면</t>
        </is>
      </c>
      <c r="E4576" t="inlineStr">
        <is>
          <t>[중기추세]+[변동성허용]</t>
        </is>
      </c>
      <c r="F4576" t="inlineStr">
        <is>
          <t>[중기추세]</t>
        </is>
      </c>
      <c r="G4576" t="inlineStr">
        <is>
          <t>[변동성허용]</t>
        </is>
      </c>
      <c r="H4576" t="n">
        <v>300000</v>
      </c>
      <c r="I4576" t="n">
        <v>2455</v>
      </c>
      <c r="J4576" t="n">
        <v>2255</v>
      </c>
      <c r="K4576" t="n">
        <v>-8.15</v>
      </c>
      <c r="L4576" t="n">
        <v>0</v>
      </c>
      <c r="M4576" t="n">
        <v>0</v>
      </c>
      <c r="N4576" t="n">
        <v>0</v>
      </c>
      <c r="O4576" t="n">
        <v>0</v>
      </c>
      <c r="P4576" t="inlineStr">
        <is>
          <t>2025-12-08</t>
        </is>
      </c>
      <c r="Q4576" t="inlineStr">
        <is>
          <t>2026-06-08</t>
        </is>
      </c>
      <c r="R4576" t="inlineStr">
        <is>
          <t>+10%▶50% 익절 / +20%▶30% 익절 / +30%▶20% 익절</t>
        </is>
      </c>
      <c r="S4576" t="inlineStr">
        <is>
          <t>-5%▶50% 손절 / -10%▶30% 손절 / -15%▶20% 손절</t>
        </is>
      </c>
      <c r="T4576" t="inlineStr">
        <is>
          <t>매수 0.0005 / 매도 0.0025 / 슬리피지 0.0007</t>
        </is>
      </c>
    </row>
    <row r="4577">
      <c r="A4577" t="inlineStr">
        <is>
          <t>RISE 삼성전자SK하이닉스채권혼합50|6개월 전에 샀다면|[중기추세]+[버티기형]</t>
        </is>
      </c>
      <c r="B4577" t="inlineStr">
        <is>
          <t>RISE 삼성전자SK하이닉스채권혼합50</t>
        </is>
      </c>
      <c r="C4577" t="inlineStr">
        <is>
          <t>001620</t>
        </is>
      </c>
      <c r="D4577" t="inlineStr">
        <is>
          <t>6개월 전에 샀다면</t>
        </is>
      </c>
      <c r="E4577" t="inlineStr">
        <is>
          <t>[중기추세]+[버티기형]</t>
        </is>
      </c>
      <c r="F4577" t="inlineStr">
        <is>
          <t>[중기추세]</t>
        </is>
      </c>
      <c r="G4577" t="inlineStr">
        <is>
          <t>[버티기형]</t>
        </is>
      </c>
      <c r="H4577" t="n">
        <v>300000</v>
      </c>
      <c r="I4577" t="n">
        <v>2455</v>
      </c>
      <c r="J4577" t="n">
        <v>2255</v>
      </c>
      <c r="K4577" t="n">
        <v>-8.15</v>
      </c>
      <c r="L4577" t="n">
        <v>0</v>
      </c>
      <c r="M4577" t="n">
        <v>0</v>
      </c>
      <c r="N4577" t="n">
        <v>0</v>
      </c>
      <c r="O4577" t="n">
        <v>0</v>
      </c>
      <c r="P4577" t="inlineStr">
        <is>
          <t>2025-12-08</t>
        </is>
      </c>
      <c r="Q4577" t="inlineStr">
        <is>
          <t>2026-06-08</t>
        </is>
      </c>
      <c r="R4577" t="inlineStr">
        <is>
          <t>+10%▶50% 익절 / +20%▶30% 익절 / +30%▶20% 익절</t>
        </is>
      </c>
      <c r="S4577" t="inlineStr">
        <is>
          <t>-5%▶40% 손절 / -15%▶30% 손절 / -20%▶30% 손절</t>
        </is>
      </c>
      <c r="T4577" t="inlineStr">
        <is>
          <t>매수 0.0005 / 매도 0.0025 / 슬리피지 0.0007</t>
        </is>
      </c>
    </row>
    <row r="4578">
      <c r="A4578" t="inlineStr">
        <is>
          <t>RISE 삼성전자SK하이닉스채권혼합50|6개월 전에 샀다면|[수익극대화]+[칼손절]</t>
        </is>
      </c>
      <c r="B4578" t="inlineStr">
        <is>
          <t>RISE 삼성전자SK하이닉스채권혼합50</t>
        </is>
      </c>
      <c r="C4578" t="inlineStr">
        <is>
          <t>001620</t>
        </is>
      </c>
      <c r="D4578" t="inlineStr">
        <is>
          <t>6개월 전에 샀다면</t>
        </is>
      </c>
      <c r="E4578" t="inlineStr">
        <is>
          <t>[수익극대화]+[칼손절]</t>
        </is>
      </c>
      <c r="F4578" t="inlineStr">
        <is>
          <t>[수익극대화]</t>
        </is>
      </c>
      <c r="G4578" t="inlineStr">
        <is>
          <t>[칼손절]</t>
        </is>
      </c>
      <c r="H4578" t="n">
        <v>300000</v>
      </c>
      <c r="I4578" t="n">
        <v>2455</v>
      </c>
      <c r="J4578" t="n">
        <v>2255</v>
      </c>
      <c r="K4578" t="n">
        <v>-8.15</v>
      </c>
      <c r="L4578" t="n">
        <v>0</v>
      </c>
      <c r="M4578" t="n">
        <v>0</v>
      </c>
      <c r="N4578" t="n">
        <v>0</v>
      </c>
      <c r="O4578" t="n">
        <v>0</v>
      </c>
      <c r="P4578" t="inlineStr">
        <is>
          <t>2025-12-08</t>
        </is>
      </c>
      <c r="Q4578" t="inlineStr">
        <is>
          <t>2026-06-08</t>
        </is>
      </c>
      <c r="R4578" t="inlineStr">
        <is>
          <t>+10%▶40% 익절 / +20%▶30% 익절 / +40%▶30% 익절</t>
        </is>
      </c>
      <c r="S4578" t="inlineStr">
        <is>
          <t>-2%▶80% 손절 / -4%▶10% 손절 / -6%▶10% 손절</t>
        </is>
      </c>
      <c r="T4578" t="inlineStr">
        <is>
          <t>매수 0.0005 / 매도 0.0025 / 슬리피지 0.0007</t>
        </is>
      </c>
    </row>
    <row r="4579">
      <c r="A4579" t="inlineStr">
        <is>
          <t>RISE 삼성전자SK하이닉스채권혼합50|6개월 전에 샀다면|[수익극대화]+[정석방어]</t>
        </is>
      </c>
      <c r="B4579" t="inlineStr">
        <is>
          <t>RISE 삼성전자SK하이닉스채권혼합50</t>
        </is>
      </c>
      <c r="C4579" t="inlineStr">
        <is>
          <t>001620</t>
        </is>
      </c>
      <c r="D4579" t="inlineStr">
        <is>
          <t>6개월 전에 샀다면</t>
        </is>
      </c>
      <c r="E4579" t="inlineStr">
        <is>
          <t>[수익극대화]+[정석방어]</t>
        </is>
      </c>
      <c r="F4579" t="inlineStr">
        <is>
          <t>[수익극대화]</t>
        </is>
      </c>
      <c r="G4579" t="inlineStr">
        <is>
          <t>[정석방어]</t>
        </is>
      </c>
      <c r="H4579" t="n">
        <v>300000</v>
      </c>
      <c r="I4579" t="n">
        <v>2455</v>
      </c>
      <c r="J4579" t="n">
        <v>2255</v>
      </c>
      <c r="K4579" t="n">
        <v>-8.15</v>
      </c>
      <c r="L4579" t="n">
        <v>0</v>
      </c>
      <c r="M4579" t="n">
        <v>0</v>
      </c>
      <c r="N4579" t="n">
        <v>0</v>
      </c>
      <c r="O4579" t="n">
        <v>0</v>
      </c>
      <c r="P4579" t="inlineStr">
        <is>
          <t>2025-12-08</t>
        </is>
      </c>
      <c r="Q4579" t="inlineStr">
        <is>
          <t>2026-06-08</t>
        </is>
      </c>
      <c r="R4579" t="inlineStr">
        <is>
          <t>+10%▶40% 익절 / +20%▶30% 익절 / +40%▶30% 익절</t>
        </is>
      </c>
      <c r="S4579" t="inlineStr">
        <is>
          <t>-3%▶70% 손절 / -5%▶20% 손절 / -10%▶10% 손절</t>
        </is>
      </c>
      <c r="T4579" t="inlineStr">
        <is>
          <t>매수 0.0005 / 매도 0.0025 / 슬리피지 0.0007</t>
        </is>
      </c>
    </row>
    <row r="4580">
      <c r="A4580" t="inlineStr">
        <is>
          <t>RISE 삼성전자SK하이닉스채권혼합50|6개월 전에 샀다면|[수익극대화]+[변동성허용]</t>
        </is>
      </c>
      <c r="B4580" t="inlineStr">
        <is>
          <t>RISE 삼성전자SK하이닉스채권혼합50</t>
        </is>
      </c>
      <c r="C4580" t="inlineStr">
        <is>
          <t>001620</t>
        </is>
      </c>
      <c r="D4580" t="inlineStr">
        <is>
          <t>6개월 전에 샀다면</t>
        </is>
      </c>
      <c r="E4580" t="inlineStr">
        <is>
          <t>[수익극대화]+[변동성허용]</t>
        </is>
      </c>
      <c r="F4580" t="inlineStr">
        <is>
          <t>[수익극대화]</t>
        </is>
      </c>
      <c r="G4580" t="inlineStr">
        <is>
          <t>[변동성허용]</t>
        </is>
      </c>
      <c r="H4580" t="n">
        <v>300000</v>
      </c>
      <c r="I4580" t="n">
        <v>2455</v>
      </c>
      <c r="J4580" t="n">
        <v>2255</v>
      </c>
      <c r="K4580" t="n">
        <v>-8.15</v>
      </c>
      <c r="L4580" t="n">
        <v>0</v>
      </c>
      <c r="M4580" t="n">
        <v>0</v>
      </c>
      <c r="N4580" t="n">
        <v>0</v>
      </c>
      <c r="O4580" t="n">
        <v>0</v>
      </c>
      <c r="P4580" t="inlineStr">
        <is>
          <t>2025-12-08</t>
        </is>
      </c>
      <c r="Q4580" t="inlineStr">
        <is>
          <t>2026-06-08</t>
        </is>
      </c>
      <c r="R4580" t="inlineStr">
        <is>
          <t>+10%▶40% 익절 / +20%▶30% 익절 / +40%▶30% 익절</t>
        </is>
      </c>
      <c r="S4580" t="inlineStr">
        <is>
          <t>-5%▶50% 손절 / -10%▶30% 손절 / -15%▶20% 손절</t>
        </is>
      </c>
      <c r="T4580" t="inlineStr">
        <is>
          <t>매수 0.0005 / 매도 0.0025 / 슬리피지 0.0007</t>
        </is>
      </c>
    </row>
    <row r="4581">
      <c r="A4581" t="inlineStr">
        <is>
          <t>RISE 삼성전자SK하이닉스채권혼합50|6개월 전에 샀다면|[수익극대화]+[버티기형]</t>
        </is>
      </c>
      <c r="B4581" t="inlineStr">
        <is>
          <t>RISE 삼성전자SK하이닉스채권혼합50</t>
        </is>
      </c>
      <c r="C4581" t="inlineStr">
        <is>
          <t>001620</t>
        </is>
      </c>
      <c r="D4581" t="inlineStr">
        <is>
          <t>6개월 전에 샀다면</t>
        </is>
      </c>
      <c r="E4581" t="inlineStr">
        <is>
          <t>[수익극대화]+[버티기형]</t>
        </is>
      </c>
      <c r="F4581" t="inlineStr">
        <is>
          <t>[수익극대화]</t>
        </is>
      </c>
      <c r="G4581" t="inlineStr">
        <is>
          <t>[버티기형]</t>
        </is>
      </c>
      <c r="H4581" t="n">
        <v>300000</v>
      </c>
      <c r="I4581" t="n">
        <v>2455</v>
      </c>
      <c r="J4581" t="n">
        <v>2255</v>
      </c>
      <c r="K4581" t="n">
        <v>-8.15</v>
      </c>
      <c r="L4581" t="n">
        <v>0</v>
      </c>
      <c r="M4581" t="n">
        <v>0</v>
      </c>
      <c r="N4581" t="n">
        <v>0</v>
      </c>
      <c r="O4581" t="n">
        <v>0</v>
      </c>
      <c r="P4581" t="inlineStr">
        <is>
          <t>2025-12-08</t>
        </is>
      </c>
      <c r="Q4581" t="inlineStr">
        <is>
          <t>2026-06-08</t>
        </is>
      </c>
      <c r="R4581" t="inlineStr">
        <is>
          <t>+10%▶40% 익절 / +20%▶30% 익절 / +40%▶30% 익절</t>
        </is>
      </c>
      <c r="S4581" t="inlineStr">
        <is>
          <t>-5%▶40% 손절 / -15%▶30% 손절 / -20%▶30% 손절</t>
        </is>
      </c>
      <c r="T4581" t="inlineStr">
        <is>
          <t>매수 0.0005 / 매도 0.0025 / 슬리피지 0.0007</t>
        </is>
      </c>
    </row>
    <row r="4582">
      <c r="A4582" t="inlineStr">
        <is>
          <t>RISE 삼성전자SK하이닉스채권혼합50|전체 평가기간|[초단타]+[칼손절]</t>
        </is>
      </c>
      <c r="B4582" t="inlineStr">
        <is>
          <t>RISE 삼성전자SK하이닉스채권혼합50</t>
        </is>
      </c>
      <c r="C4582" t="inlineStr">
        <is>
          <t>001620</t>
        </is>
      </c>
      <c r="D4582" t="inlineStr">
        <is>
          <t>전체 평가기간</t>
        </is>
      </c>
      <c r="E4582" t="inlineStr">
        <is>
          <t>[초단타]+[칼손절]</t>
        </is>
      </c>
      <c r="F4582" t="inlineStr">
        <is>
          <t>[초단타]</t>
        </is>
      </c>
      <c r="G4582" t="inlineStr">
        <is>
          <t>[칼손절]</t>
        </is>
      </c>
      <c r="H4582" t="n">
        <v>300000</v>
      </c>
      <c r="I4582" t="n">
        <v>2430</v>
      </c>
      <c r="J4582" t="n">
        <v>2255</v>
      </c>
      <c r="K4582" t="n">
        <v>-7.2</v>
      </c>
      <c r="L4582" t="n">
        <v>0</v>
      </c>
      <c r="M4582" t="n">
        <v>0</v>
      </c>
      <c r="N4582" t="n">
        <v>0</v>
      </c>
      <c r="O4582" t="n">
        <v>0</v>
      </c>
      <c r="P4582" t="inlineStr">
        <is>
          <t>2026-01-02</t>
        </is>
      </c>
      <c r="Q4582" t="inlineStr">
        <is>
          <t>2026-06-08</t>
        </is>
      </c>
      <c r="R4582" t="inlineStr">
        <is>
          <t>+3%▶70% 익절 / +5%▶20% 익절 / +10%▶10% 익절</t>
        </is>
      </c>
      <c r="S4582" t="inlineStr">
        <is>
          <t>-2%▶80% 손절 / -4%▶10% 손절 / -6%▶10% 손절</t>
        </is>
      </c>
      <c r="T4582" t="inlineStr">
        <is>
          <t>매수 0.0005 / 매도 0.0025 / 슬리피지 0.0007</t>
        </is>
      </c>
    </row>
    <row r="4583">
      <c r="A4583" t="inlineStr">
        <is>
          <t>RISE 삼성전자SK하이닉스채권혼합50|전체 평가기간|[초단타]+[정석방어]</t>
        </is>
      </c>
      <c r="B4583" t="inlineStr">
        <is>
          <t>RISE 삼성전자SK하이닉스채권혼합50</t>
        </is>
      </c>
      <c r="C4583" t="inlineStr">
        <is>
          <t>001620</t>
        </is>
      </c>
      <c r="D4583" t="inlineStr">
        <is>
          <t>전체 평가기간</t>
        </is>
      </c>
      <c r="E4583" t="inlineStr">
        <is>
          <t>[초단타]+[정석방어]</t>
        </is>
      </c>
      <c r="F4583" t="inlineStr">
        <is>
          <t>[초단타]</t>
        </is>
      </c>
      <c r="G4583" t="inlineStr">
        <is>
          <t>[정석방어]</t>
        </is>
      </c>
      <c r="H4583" t="n">
        <v>300000</v>
      </c>
      <c r="I4583" t="n">
        <v>2430</v>
      </c>
      <c r="J4583" t="n">
        <v>2255</v>
      </c>
      <c r="K4583" t="n">
        <v>-7.2</v>
      </c>
      <c r="L4583" t="n">
        <v>0</v>
      </c>
      <c r="M4583" t="n">
        <v>0</v>
      </c>
      <c r="N4583" t="n">
        <v>0</v>
      </c>
      <c r="O4583" t="n">
        <v>0</v>
      </c>
      <c r="P4583" t="inlineStr">
        <is>
          <t>2026-01-02</t>
        </is>
      </c>
      <c r="Q4583" t="inlineStr">
        <is>
          <t>2026-06-08</t>
        </is>
      </c>
      <c r="R4583" t="inlineStr">
        <is>
          <t>+3%▶70% 익절 / +5%▶20% 익절 / +10%▶10% 익절</t>
        </is>
      </c>
      <c r="S4583" t="inlineStr">
        <is>
          <t>-3%▶70% 손절 / -5%▶20% 손절 / -10%▶10% 손절</t>
        </is>
      </c>
      <c r="T4583" t="inlineStr">
        <is>
          <t>매수 0.0005 / 매도 0.0025 / 슬리피지 0.0007</t>
        </is>
      </c>
    </row>
    <row r="4584">
      <c r="A4584" t="inlineStr">
        <is>
          <t>RISE 삼성전자SK하이닉스채권혼합50|전체 평가기간|[초단타]+[변동성허용]</t>
        </is>
      </c>
      <c r="B4584" t="inlineStr">
        <is>
          <t>RISE 삼성전자SK하이닉스채권혼합50</t>
        </is>
      </c>
      <c r="C4584" t="inlineStr">
        <is>
          <t>001620</t>
        </is>
      </c>
      <c r="D4584" t="inlineStr">
        <is>
          <t>전체 평가기간</t>
        </is>
      </c>
      <c r="E4584" t="inlineStr">
        <is>
          <t>[초단타]+[변동성허용]</t>
        </is>
      </c>
      <c r="F4584" t="inlineStr">
        <is>
          <t>[초단타]</t>
        </is>
      </c>
      <c r="G4584" t="inlineStr">
        <is>
          <t>[변동성허용]</t>
        </is>
      </c>
      <c r="H4584" t="n">
        <v>300000</v>
      </c>
      <c r="I4584" t="n">
        <v>2430</v>
      </c>
      <c r="J4584" t="n">
        <v>2255</v>
      </c>
      <c r="K4584" t="n">
        <v>-7.2</v>
      </c>
      <c r="L4584" t="n">
        <v>0</v>
      </c>
      <c r="M4584" t="n">
        <v>0</v>
      </c>
      <c r="N4584" t="n">
        <v>0</v>
      </c>
      <c r="O4584" t="n">
        <v>0</v>
      </c>
      <c r="P4584" t="inlineStr">
        <is>
          <t>2026-01-02</t>
        </is>
      </c>
      <c r="Q4584" t="inlineStr">
        <is>
          <t>2026-06-08</t>
        </is>
      </c>
      <c r="R4584" t="inlineStr">
        <is>
          <t>+3%▶70% 익절 / +5%▶20% 익절 / +10%▶10% 익절</t>
        </is>
      </c>
      <c r="S4584" t="inlineStr">
        <is>
          <t>-5%▶50% 손절 / -10%▶30% 손절 / -15%▶20% 손절</t>
        </is>
      </c>
      <c r="T4584" t="inlineStr">
        <is>
          <t>매수 0.0005 / 매도 0.0025 / 슬리피지 0.0007</t>
        </is>
      </c>
    </row>
    <row r="4585">
      <c r="A4585" t="inlineStr">
        <is>
          <t>RISE 삼성전자SK하이닉스채권혼합50|전체 평가기간|[초단타]+[버티기형]</t>
        </is>
      </c>
      <c r="B4585" t="inlineStr">
        <is>
          <t>RISE 삼성전자SK하이닉스채권혼합50</t>
        </is>
      </c>
      <c r="C4585" t="inlineStr">
        <is>
          <t>001620</t>
        </is>
      </c>
      <c r="D4585" t="inlineStr">
        <is>
          <t>전체 평가기간</t>
        </is>
      </c>
      <c r="E4585" t="inlineStr">
        <is>
          <t>[초단타]+[버티기형]</t>
        </is>
      </c>
      <c r="F4585" t="inlineStr">
        <is>
          <t>[초단타]</t>
        </is>
      </c>
      <c r="G4585" t="inlineStr">
        <is>
          <t>[버티기형]</t>
        </is>
      </c>
      <c r="H4585" t="n">
        <v>300000</v>
      </c>
      <c r="I4585" t="n">
        <v>2430</v>
      </c>
      <c r="J4585" t="n">
        <v>2255</v>
      </c>
      <c r="K4585" t="n">
        <v>-7.2</v>
      </c>
      <c r="L4585" t="n">
        <v>0</v>
      </c>
      <c r="M4585" t="n">
        <v>0</v>
      </c>
      <c r="N4585" t="n">
        <v>0</v>
      </c>
      <c r="O4585" t="n">
        <v>0</v>
      </c>
      <c r="P4585" t="inlineStr">
        <is>
          <t>2026-01-02</t>
        </is>
      </c>
      <c r="Q4585" t="inlineStr">
        <is>
          <t>2026-06-08</t>
        </is>
      </c>
      <c r="R4585" t="inlineStr">
        <is>
          <t>+3%▶70% 익절 / +5%▶20% 익절 / +10%▶10% 익절</t>
        </is>
      </c>
      <c r="S4585" t="inlineStr">
        <is>
          <t>-5%▶40% 손절 / -15%▶30% 손절 / -20%▶30% 손절</t>
        </is>
      </c>
      <c r="T4585" t="inlineStr">
        <is>
          <t>매수 0.0005 / 매도 0.0025 / 슬리피지 0.0007</t>
        </is>
      </c>
    </row>
    <row r="4586">
      <c r="A4586" t="inlineStr">
        <is>
          <t>RISE 삼성전자SK하이닉스채권혼합50|전체 평가기간|[단기스윙]+[칼손절]</t>
        </is>
      </c>
      <c r="B4586" t="inlineStr">
        <is>
          <t>RISE 삼성전자SK하이닉스채권혼합50</t>
        </is>
      </c>
      <c r="C4586" t="inlineStr">
        <is>
          <t>001620</t>
        </is>
      </c>
      <c r="D4586" t="inlineStr">
        <is>
          <t>전체 평가기간</t>
        </is>
      </c>
      <c r="E4586" t="inlineStr">
        <is>
          <t>[단기스윙]+[칼손절]</t>
        </is>
      </c>
      <c r="F4586" t="inlineStr">
        <is>
          <t>[단기스윙]</t>
        </is>
      </c>
      <c r="G4586" t="inlineStr">
        <is>
          <t>[칼손절]</t>
        </is>
      </c>
      <c r="H4586" t="n">
        <v>300000</v>
      </c>
      <c r="I4586" t="n">
        <v>2430</v>
      </c>
      <c r="J4586" t="n">
        <v>2255</v>
      </c>
      <c r="K4586" t="n">
        <v>-7.2</v>
      </c>
      <c r="L4586" t="n">
        <v>0</v>
      </c>
      <c r="M4586" t="n">
        <v>0</v>
      </c>
      <c r="N4586" t="n">
        <v>0</v>
      </c>
      <c r="O4586" t="n">
        <v>0</v>
      </c>
      <c r="P4586" t="inlineStr">
        <is>
          <t>2026-01-02</t>
        </is>
      </c>
      <c r="Q4586" t="inlineStr">
        <is>
          <t>2026-06-08</t>
        </is>
      </c>
      <c r="R4586" t="inlineStr">
        <is>
          <t>+5%▶60% 익절 / +10%▶30% 익절 / +20%▶10% 익절</t>
        </is>
      </c>
      <c r="S4586" t="inlineStr">
        <is>
          <t>-2%▶80% 손절 / -4%▶10% 손절 / -6%▶10% 손절</t>
        </is>
      </c>
      <c r="T4586" t="inlineStr">
        <is>
          <t>매수 0.0005 / 매도 0.0025 / 슬리피지 0.0007</t>
        </is>
      </c>
    </row>
    <row r="4587">
      <c r="A4587" t="inlineStr">
        <is>
          <t>RISE 삼성전자SK하이닉스채권혼합50|전체 평가기간|[단기스윙]+[정석방어]</t>
        </is>
      </c>
      <c r="B4587" t="inlineStr">
        <is>
          <t>RISE 삼성전자SK하이닉스채권혼합50</t>
        </is>
      </c>
      <c r="C4587" t="inlineStr">
        <is>
          <t>001620</t>
        </is>
      </c>
      <c r="D4587" t="inlineStr">
        <is>
          <t>전체 평가기간</t>
        </is>
      </c>
      <c r="E4587" t="inlineStr">
        <is>
          <t>[단기스윙]+[정석방어]</t>
        </is>
      </c>
      <c r="F4587" t="inlineStr">
        <is>
          <t>[단기스윙]</t>
        </is>
      </c>
      <c r="G4587" t="inlineStr">
        <is>
          <t>[정석방어]</t>
        </is>
      </c>
      <c r="H4587" t="n">
        <v>300000</v>
      </c>
      <c r="I4587" t="n">
        <v>2430</v>
      </c>
      <c r="J4587" t="n">
        <v>2255</v>
      </c>
      <c r="K4587" t="n">
        <v>-7.2</v>
      </c>
      <c r="L4587" t="n">
        <v>0</v>
      </c>
      <c r="M4587" t="n">
        <v>0</v>
      </c>
      <c r="N4587" t="n">
        <v>0</v>
      </c>
      <c r="O4587" t="n">
        <v>0</v>
      </c>
      <c r="P4587" t="inlineStr">
        <is>
          <t>2026-01-02</t>
        </is>
      </c>
      <c r="Q4587" t="inlineStr">
        <is>
          <t>2026-06-08</t>
        </is>
      </c>
      <c r="R4587" t="inlineStr">
        <is>
          <t>+5%▶60% 익절 / +10%▶30% 익절 / +20%▶10% 익절</t>
        </is>
      </c>
      <c r="S4587" t="inlineStr">
        <is>
          <t>-3%▶70% 손절 / -5%▶20% 손절 / -10%▶10% 손절</t>
        </is>
      </c>
      <c r="T4587" t="inlineStr">
        <is>
          <t>매수 0.0005 / 매도 0.0025 / 슬리피지 0.0007</t>
        </is>
      </c>
    </row>
    <row r="4588">
      <c r="A4588" t="inlineStr">
        <is>
          <t>RISE 삼성전자SK하이닉스채권혼합50|전체 평가기간|[단기스윙]+[변동성허용]</t>
        </is>
      </c>
      <c r="B4588" t="inlineStr">
        <is>
          <t>RISE 삼성전자SK하이닉스채권혼합50</t>
        </is>
      </c>
      <c r="C4588" t="inlineStr">
        <is>
          <t>001620</t>
        </is>
      </c>
      <c r="D4588" t="inlineStr">
        <is>
          <t>전체 평가기간</t>
        </is>
      </c>
      <c r="E4588" t="inlineStr">
        <is>
          <t>[단기스윙]+[변동성허용]</t>
        </is>
      </c>
      <c r="F4588" t="inlineStr">
        <is>
          <t>[단기스윙]</t>
        </is>
      </c>
      <c r="G4588" t="inlineStr">
        <is>
          <t>[변동성허용]</t>
        </is>
      </c>
      <c r="H4588" t="n">
        <v>300000</v>
      </c>
      <c r="I4588" t="n">
        <v>2430</v>
      </c>
      <c r="J4588" t="n">
        <v>2255</v>
      </c>
      <c r="K4588" t="n">
        <v>-7.2</v>
      </c>
      <c r="L4588" t="n">
        <v>0</v>
      </c>
      <c r="M4588" t="n">
        <v>0</v>
      </c>
      <c r="N4588" t="n">
        <v>0</v>
      </c>
      <c r="O4588" t="n">
        <v>0</v>
      </c>
      <c r="P4588" t="inlineStr">
        <is>
          <t>2026-01-02</t>
        </is>
      </c>
      <c r="Q4588" t="inlineStr">
        <is>
          <t>2026-06-08</t>
        </is>
      </c>
      <c r="R4588" t="inlineStr">
        <is>
          <t>+5%▶60% 익절 / +10%▶30% 익절 / +20%▶10% 익절</t>
        </is>
      </c>
      <c r="S4588" t="inlineStr">
        <is>
          <t>-5%▶50% 손절 / -10%▶30% 손절 / -15%▶20% 손절</t>
        </is>
      </c>
      <c r="T4588" t="inlineStr">
        <is>
          <t>매수 0.0005 / 매도 0.0025 / 슬리피지 0.0007</t>
        </is>
      </c>
    </row>
    <row r="4589">
      <c r="A4589" t="inlineStr">
        <is>
          <t>RISE 삼성전자SK하이닉스채권혼합50|전체 평가기간|[단기스윙]+[버티기형]</t>
        </is>
      </c>
      <c r="B4589" t="inlineStr">
        <is>
          <t>RISE 삼성전자SK하이닉스채권혼합50</t>
        </is>
      </c>
      <c r="C4589" t="inlineStr">
        <is>
          <t>001620</t>
        </is>
      </c>
      <c r="D4589" t="inlineStr">
        <is>
          <t>전체 평가기간</t>
        </is>
      </c>
      <c r="E4589" t="inlineStr">
        <is>
          <t>[단기스윙]+[버티기형]</t>
        </is>
      </c>
      <c r="F4589" t="inlineStr">
        <is>
          <t>[단기스윙]</t>
        </is>
      </c>
      <c r="G4589" t="inlineStr">
        <is>
          <t>[버티기형]</t>
        </is>
      </c>
      <c r="H4589" t="n">
        <v>300000</v>
      </c>
      <c r="I4589" t="n">
        <v>2430</v>
      </c>
      <c r="J4589" t="n">
        <v>2255</v>
      </c>
      <c r="K4589" t="n">
        <v>-7.2</v>
      </c>
      <c r="L4589" t="n">
        <v>0</v>
      </c>
      <c r="M4589" t="n">
        <v>0</v>
      </c>
      <c r="N4589" t="n">
        <v>0</v>
      </c>
      <c r="O4589" t="n">
        <v>0</v>
      </c>
      <c r="P4589" t="inlineStr">
        <is>
          <t>2026-01-02</t>
        </is>
      </c>
      <c r="Q4589" t="inlineStr">
        <is>
          <t>2026-06-08</t>
        </is>
      </c>
      <c r="R4589" t="inlineStr">
        <is>
          <t>+5%▶60% 익절 / +10%▶30% 익절 / +20%▶10% 익절</t>
        </is>
      </c>
      <c r="S4589" t="inlineStr">
        <is>
          <t>-5%▶40% 손절 / -15%▶30% 손절 / -20%▶30% 손절</t>
        </is>
      </c>
      <c r="T4589" t="inlineStr">
        <is>
          <t>매수 0.0005 / 매도 0.0025 / 슬리피지 0.0007</t>
        </is>
      </c>
    </row>
    <row r="4590">
      <c r="A4590" t="inlineStr">
        <is>
          <t>RISE 삼성전자SK하이닉스채권혼합50|전체 평가기간|[대표님룰]+[칼손절]</t>
        </is>
      </c>
      <c r="B4590" t="inlineStr">
        <is>
          <t>RISE 삼성전자SK하이닉스채권혼합50</t>
        </is>
      </c>
      <c r="C4590" t="inlineStr">
        <is>
          <t>001620</t>
        </is>
      </c>
      <c r="D4590" t="inlineStr">
        <is>
          <t>전체 평가기간</t>
        </is>
      </c>
      <c r="E4590" t="inlineStr">
        <is>
          <t>[대표님룰]+[칼손절]</t>
        </is>
      </c>
      <c r="F4590" t="inlineStr">
        <is>
          <t>[대표님룰]</t>
        </is>
      </c>
      <c r="G4590" t="inlineStr">
        <is>
          <t>[칼손절]</t>
        </is>
      </c>
      <c r="H4590" t="n">
        <v>300000</v>
      </c>
      <c r="I4590" t="n">
        <v>2430</v>
      </c>
      <c r="J4590" t="n">
        <v>2255</v>
      </c>
      <c r="K4590" t="n">
        <v>-7.2</v>
      </c>
      <c r="L4590" t="n">
        <v>0</v>
      </c>
      <c r="M4590" t="n">
        <v>0</v>
      </c>
      <c r="N4590" t="n">
        <v>0</v>
      </c>
      <c r="O4590" t="n">
        <v>0</v>
      </c>
      <c r="P4590" t="inlineStr">
        <is>
          <t>2026-01-02</t>
        </is>
      </c>
      <c r="Q4590" t="inlineStr">
        <is>
          <t>2026-06-08</t>
        </is>
      </c>
      <c r="R4590" t="inlineStr">
        <is>
          <t>+5%▶60% 익절 / +10%▶30% 익절 / +30%▶10% 익절</t>
        </is>
      </c>
      <c r="S4590" t="inlineStr">
        <is>
          <t>-2%▶80% 손절 / -4%▶10% 손절 / -6%▶10% 손절</t>
        </is>
      </c>
      <c r="T4590" t="inlineStr">
        <is>
          <t>매수 0.0005 / 매도 0.0025 / 슬리피지 0.0007</t>
        </is>
      </c>
    </row>
    <row r="4591">
      <c r="A4591" t="inlineStr">
        <is>
          <t>RISE 삼성전자SK하이닉스채권혼합50|전체 평가기간|[대표님룰]+[정석방어]</t>
        </is>
      </c>
      <c r="B4591" t="inlineStr">
        <is>
          <t>RISE 삼성전자SK하이닉스채권혼합50</t>
        </is>
      </c>
      <c r="C4591" t="inlineStr">
        <is>
          <t>001620</t>
        </is>
      </c>
      <c r="D4591" t="inlineStr">
        <is>
          <t>전체 평가기간</t>
        </is>
      </c>
      <c r="E4591" t="inlineStr">
        <is>
          <t>[대표님룰]+[정석방어]</t>
        </is>
      </c>
      <c r="F4591" t="inlineStr">
        <is>
          <t>[대표님룰]</t>
        </is>
      </c>
      <c r="G4591" t="inlineStr">
        <is>
          <t>[정석방어]</t>
        </is>
      </c>
      <c r="H4591" t="n">
        <v>300000</v>
      </c>
      <c r="I4591" t="n">
        <v>2430</v>
      </c>
      <c r="J4591" t="n">
        <v>2255</v>
      </c>
      <c r="K4591" t="n">
        <v>-7.2</v>
      </c>
      <c r="L4591" t="n">
        <v>0</v>
      </c>
      <c r="M4591" t="n">
        <v>0</v>
      </c>
      <c r="N4591" t="n">
        <v>0</v>
      </c>
      <c r="O4591" t="n">
        <v>0</v>
      </c>
      <c r="P4591" t="inlineStr">
        <is>
          <t>2026-01-02</t>
        </is>
      </c>
      <c r="Q4591" t="inlineStr">
        <is>
          <t>2026-06-08</t>
        </is>
      </c>
      <c r="R4591" t="inlineStr">
        <is>
          <t>+5%▶60% 익절 / +10%▶30% 익절 / +30%▶10% 익절</t>
        </is>
      </c>
      <c r="S4591" t="inlineStr">
        <is>
          <t>-3%▶70% 손절 / -5%▶20% 손절 / -10%▶10% 손절</t>
        </is>
      </c>
      <c r="T4591" t="inlineStr">
        <is>
          <t>매수 0.0005 / 매도 0.0025 / 슬리피지 0.0007</t>
        </is>
      </c>
    </row>
    <row r="4592">
      <c r="A4592" t="inlineStr">
        <is>
          <t>RISE 삼성전자SK하이닉스채권혼합50|전체 평가기간|[대표님룰]+[변동성허용]</t>
        </is>
      </c>
      <c r="B4592" t="inlineStr">
        <is>
          <t>RISE 삼성전자SK하이닉스채권혼합50</t>
        </is>
      </c>
      <c r="C4592" t="inlineStr">
        <is>
          <t>001620</t>
        </is>
      </c>
      <c r="D4592" t="inlineStr">
        <is>
          <t>전체 평가기간</t>
        </is>
      </c>
      <c r="E4592" t="inlineStr">
        <is>
          <t>[대표님룰]+[변동성허용]</t>
        </is>
      </c>
      <c r="F4592" t="inlineStr">
        <is>
          <t>[대표님룰]</t>
        </is>
      </c>
      <c r="G4592" t="inlineStr">
        <is>
          <t>[변동성허용]</t>
        </is>
      </c>
      <c r="H4592" t="n">
        <v>300000</v>
      </c>
      <c r="I4592" t="n">
        <v>2430</v>
      </c>
      <c r="J4592" t="n">
        <v>2255</v>
      </c>
      <c r="K4592" t="n">
        <v>-7.2</v>
      </c>
      <c r="L4592" t="n">
        <v>0</v>
      </c>
      <c r="M4592" t="n">
        <v>0</v>
      </c>
      <c r="N4592" t="n">
        <v>0</v>
      </c>
      <c r="O4592" t="n">
        <v>0</v>
      </c>
      <c r="P4592" t="inlineStr">
        <is>
          <t>2026-01-02</t>
        </is>
      </c>
      <c r="Q4592" t="inlineStr">
        <is>
          <t>2026-06-08</t>
        </is>
      </c>
      <c r="R4592" t="inlineStr">
        <is>
          <t>+5%▶60% 익절 / +10%▶30% 익절 / +30%▶10% 익절</t>
        </is>
      </c>
      <c r="S4592" t="inlineStr">
        <is>
          <t>-5%▶50% 손절 / -10%▶30% 손절 / -15%▶20% 손절</t>
        </is>
      </c>
      <c r="T4592" t="inlineStr">
        <is>
          <t>매수 0.0005 / 매도 0.0025 / 슬리피지 0.0007</t>
        </is>
      </c>
    </row>
    <row r="4593">
      <c r="A4593" t="inlineStr">
        <is>
          <t>RISE 삼성전자SK하이닉스채권혼합50|전체 평가기간|[대표님룰]+[버티기형]</t>
        </is>
      </c>
      <c r="B4593" t="inlineStr">
        <is>
          <t>RISE 삼성전자SK하이닉스채권혼합50</t>
        </is>
      </c>
      <c r="C4593" t="inlineStr">
        <is>
          <t>001620</t>
        </is>
      </c>
      <c r="D4593" t="inlineStr">
        <is>
          <t>전체 평가기간</t>
        </is>
      </c>
      <c r="E4593" t="inlineStr">
        <is>
          <t>[대표님룰]+[버티기형]</t>
        </is>
      </c>
      <c r="F4593" t="inlineStr">
        <is>
          <t>[대표님룰]</t>
        </is>
      </c>
      <c r="G4593" t="inlineStr">
        <is>
          <t>[버티기형]</t>
        </is>
      </c>
      <c r="H4593" t="n">
        <v>300000</v>
      </c>
      <c r="I4593" t="n">
        <v>2430</v>
      </c>
      <c r="J4593" t="n">
        <v>2255</v>
      </c>
      <c r="K4593" t="n">
        <v>-7.2</v>
      </c>
      <c r="L4593" t="n">
        <v>0</v>
      </c>
      <c r="M4593" t="n">
        <v>0</v>
      </c>
      <c r="N4593" t="n">
        <v>0</v>
      </c>
      <c r="O4593" t="n">
        <v>0</v>
      </c>
      <c r="P4593" t="inlineStr">
        <is>
          <t>2026-01-02</t>
        </is>
      </c>
      <c r="Q4593" t="inlineStr">
        <is>
          <t>2026-06-08</t>
        </is>
      </c>
      <c r="R4593" t="inlineStr">
        <is>
          <t>+5%▶60% 익절 / +10%▶30% 익절 / +30%▶10% 익절</t>
        </is>
      </c>
      <c r="S4593" t="inlineStr">
        <is>
          <t>-5%▶40% 손절 / -15%▶30% 손절 / -20%▶30% 손절</t>
        </is>
      </c>
      <c r="T4593" t="inlineStr">
        <is>
          <t>매수 0.0005 / 매도 0.0025 / 슬리피지 0.0007</t>
        </is>
      </c>
    </row>
    <row r="4594">
      <c r="A4594" t="inlineStr">
        <is>
          <t>RISE 삼성전자SK하이닉스채권혼합50|전체 평가기간|[중기추세]+[칼손절]</t>
        </is>
      </c>
      <c r="B4594" t="inlineStr">
        <is>
          <t>RISE 삼성전자SK하이닉스채권혼합50</t>
        </is>
      </c>
      <c r="C4594" t="inlineStr">
        <is>
          <t>001620</t>
        </is>
      </c>
      <c r="D4594" t="inlineStr">
        <is>
          <t>전체 평가기간</t>
        </is>
      </c>
      <c r="E4594" t="inlineStr">
        <is>
          <t>[중기추세]+[칼손절]</t>
        </is>
      </c>
      <c r="F4594" t="inlineStr">
        <is>
          <t>[중기추세]</t>
        </is>
      </c>
      <c r="G4594" t="inlineStr">
        <is>
          <t>[칼손절]</t>
        </is>
      </c>
      <c r="H4594" t="n">
        <v>300000</v>
      </c>
      <c r="I4594" t="n">
        <v>2430</v>
      </c>
      <c r="J4594" t="n">
        <v>2255</v>
      </c>
      <c r="K4594" t="n">
        <v>-7.2</v>
      </c>
      <c r="L4594" t="n">
        <v>0</v>
      </c>
      <c r="M4594" t="n">
        <v>0</v>
      </c>
      <c r="N4594" t="n">
        <v>0</v>
      </c>
      <c r="O4594" t="n">
        <v>0</v>
      </c>
      <c r="P4594" t="inlineStr">
        <is>
          <t>2026-01-02</t>
        </is>
      </c>
      <c r="Q4594" t="inlineStr">
        <is>
          <t>2026-06-08</t>
        </is>
      </c>
      <c r="R4594" t="inlineStr">
        <is>
          <t>+10%▶50% 익절 / +20%▶30% 익절 / +30%▶20% 익절</t>
        </is>
      </c>
      <c r="S4594" t="inlineStr">
        <is>
          <t>-2%▶80% 손절 / -4%▶10% 손절 / -6%▶10% 손절</t>
        </is>
      </c>
      <c r="T4594" t="inlineStr">
        <is>
          <t>매수 0.0005 / 매도 0.0025 / 슬리피지 0.0007</t>
        </is>
      </c>
    </row>
    <row r="4595">
      <c r="A4595" t="inlineStr">
        <is>
          <t>RISE 삼성전자SK하이닉스채권혼합50|전체 평가기간|[중기추세]+[정석방어]</t>
        </is>
      </c>
      <c r="B4595" t="inlineStr">
        <is>
          <t>RISE 삼성전자SK하이닉스채권혼합50</t>
        </is>
      </c>
      <c r="C4595" t="inlineStr">
        <is>
          <t>001620</t>
        </is>
      </c>
      <c r="D4595" t="inlineStr">
        <is>
          <t>전체 평가기간</t>
        </is>
      </c>
      <c r="E4595" t="inlineStr">
        <is>
          <t>[중기추세]+[정석방어]</t>
        </is>
      </c>
      <c r="F4595" t="inlineStr">
        <is>
          <t>[중기추세]</t>
        </is>
      </c>
      <c r="G4595" t="inlineStr">
        <is>
          <t>[정석방어]</t>
        </is>
      </c>
      <c r="H4595" t="n">
        <v>300000</v>
      </c>
      <c r="I4595" t="n">
        <v>2430</v>
      </c>
      <c r="J4595" t="n">
        <v>2255</v>
      </c>
      <c r="K4595" t="n">
        <v>-7.2</v>
      </c>
      <c r="L4595" t="n">
        <v>0</v>
      </c>
      <c r="M4595" t="n">
        <v>0</v>
      </c>
      <c r="N4595" t="n">
        <v>0</v>
      </c>
      <c r="O4595" t="n">
        <v>0</v>
      </c>
      <c r="P4595" t="inlineStr">
        <is>
          <t>2026-01-02</t>
        </is>
      </c>
      <c r="Q4595" t="inlineStr">
        <is>
          <t>2026-06-08</t>
        </is>
      </c>
      <c r="R4595" t="inlineStr">
        <is>
          <t>+10%▶50% 익절 / +20%▶30% 익절 / +30%▶20% 익절</t>
        </is>
      </c>
      <c r="S4595" t="inlineStr">
        <is>
          <t>-3%▶70% 손절 / -5%▶20% 손절 / -10%▶10% 손절</t>
        </is>
      </c>
      <c r="T4595" t="inlineStr">
        <is>
          <t>매수 0.0005 / 매도 0.0025 / 슬리피지 0.0007</t>
        </is>
      </c>
    </row>
    <row r="4596">
      <c r="A4596" t="inlineStr">
        <is>
          <t>RISE 삼성전자SK하이닉스채권혼합50|전체 평가기간|[중기추세]+[변동성허용]</t>
        </is>
      </c>
      <c r="B4596" t="inlineStr">
        <is>
          <t>RISE 삼성전자SK하이닉스채권혼합50</t>
        </is>
      </c>
      <c r="C4596" t="inlineStr">
        <is>
          <t>001620</t>
        </is>
      </c>
      <c r="D4596" t="inlineStr">
        <is>
          <t>전체 평가기간</t>
        </is>
      </c>
      <c r="E4596" t="inlineStr">
        <is>
          <t>[중기추세]+[변동성허용]</t>
        </is>
      </c>
      <c r="F4596" t="inlineStr">
        <is>
          <t>[중기추세]</t>
        </is>
      </c>
      <c r="G4596" t="inlineStr">
        <is>
          <t>[변동성허용]</t>
        </is>
      </c>
      <c r="H4596" t="n">
        <v>300000</v>
      </c>
      <c r="I4596" t="n">
        <v>2430</v>
      </c>
      <c r="J4596" t="n">
        <v>2255</v>
      </c>
      <c r="K4596" t="n">
        <v>-7.2</v>
      </c>
      <c r="L4596" t="n">
        <v>0</v>
      </c>
      <c r="M4596" t="n">
        <v>0</v>
      </c>
      <c r="N4596" t="n">
        <v>0</v>
      </c>
      <c r="O4596" t="n">
        <v>0</v>
      </c>
      <c r="P4596" t="inlineStr">
        <is>
          <t>2026-01-02</t>
        </is>
      </c>
      <c r="Q4596" t="inlineStr">
        <is>
          <t>2026-06-08</t>
        </is>
      </c>
      <c r="R4596" t="inlineStr">
        <is>
          <t>+10%▶50% 익절 / +20%▶30% 익절 / +30%▶20% 익절</t>
        </is>
      </c>
      <c r="S4596" t="inlineStr">
        <is>
          <t>-5%▶50% 손절 / -10%▶30% 손절 / -15%▶20% 손절</t>
        </is>
      </c>
      <c r="T4596" t="inlineStr">
        <is>
          <t>매수 0.0005 / 매도 0.0025 / 슬리피지 0.0007</t>
        </is>
      </c>
    </row>
    <row r="4597">
      <c r="A4597" t="inlineStr">
        <is>
          <t>RISE 삼성전자SK하이닉스채권혼합50|전체 평가기간|[중기추세]+[버티기형]</t>
        </is>
      </c>
      <c r="B4597" t="inlineStr">
        <is>
          <t>RISE 삼성전자SK하이닉스채권혼합50</t>
        </is>
      </c>
      <c r="C4597" t="inlineStr">
        <is>
          <t>001620</t>
        </is>
      </c>
      <c r="D4597" t="inlineStr">
        <is>
          <t>전체 평가기간</t>
        </is>
      </c>
      <c r="E4597" t="inlineStr">
        <is>
          <t>[중기추세]+[버티기형]</t>
        </is>
      </c>
      <c r="F4597" t="inlineStr">
        <is>
          <t>[중기추세]</t>
        </is>
      </c>
      <c r="G4597" t="inlineStr">
        <is>
          <t>[버티기형]</t>
        </is>
      </c>
      <c r="H4597" t="n">
        <v>300000</v>
      </c>
      <c r="I4597" t="n">
        <v>2430</v>
      </c>
      <c r="J4597" t="n">
        <v>2255</v>
      </c>
      <c r="K4597" t="n">
        <v>-7.2</v>
      </c>
      <c r="L4597" t="n">
        <v>0</v>
      </c>
      <c r="M4597" t="n">
        <v>0</v>
      </c>
      <c r="N4597" t="n">
        <v>0</v>
      </c>
      <c r="O4597" t="n">
        <v>0</v>
      </c>
      <c r="P4597" t="inlineStr">
        <is>
          <t>2026-01-02</t>
        </is>
      </c>
      <c r="Q4597" t="inlineStr">
        <is>
          <t>2026-06-08</t>
        </is>
      </c>
      <c r="R4597" t="inlineStr">
        <is>
          <t>+10%▶50% 익절 / +20%▶30% 익절 / +30%▶20% 익절</t>
        </is>
      </c>
      <c r="S4597" t="inlineStr">
        <is>
          <t>-5%▶40% 손절 / -15%▶30% 손절 / -20%▶30% 손절</t>
        </is>
      </c>
      <c r="T4597" t="inlineStr">
        <is>
          <t>매수 0.0005 / 매도 0.0025 / 슬리피지 0.0007</t>
        </is>
      </c>
    </row>
    <row r="4598">
      <c r="A4598" t="inlineStr">
        <is>
          <t>RISE 삼성전자SK하이닉스채권혼합50|전체 평가기간|[수익극대화]+[칼손절]</t>
        </is>
      </c>
      <c r="B4598" t="inlineStr">
        <is>
          <t>RISE 삼성전자SK하이닉스채권혼합50</t>
        </is>
      </c>
      <c r="C4598" t="inlineStr">
        <is>
          <t>001620</t>
        </is>
      </c>
      <c r="D4598" t="inlineStr">
        <is>
          <t>전체 평가기간</t>
        </is>
      </c>
      <c r="E4598" t="inlineStr">
        <is>
          <t>[수익극대화]+[칼손절]</t>
        </is>
      </c>
      <c r="F4598" t="inlineStr">
        <is>
          <t>[수익극대화]</t>
        </is>
      </c>
      <c r="G4598" t="inlineStr">
        <is>
          <t>[칼손절]</t>
        </is>
      </c>
      <c r="H4598" t="n">
        <v>300000</v>
      </c>
      <c r="I4598" t="n">
        <v>2430</v>
      </c>
      <c r="J4598" t="n">
        <v>2255</v>
      </c>
      <c r="K4598" t="n">
        <v>-7.2</v>
      </c>
      <c r="L4598" t="n">
        <v>0</v>
      </c>
      <c r="M4598" t="n">
        <v>0</v>
      </c>
      <c r="N4598" t="n">
        <v>0</v>
      </c>
      <c r="O4598" t="n">
        <v>0</v>
      </c>
      <c r="P4598" t="inlineStr">
        <is>
          <t>2026-01-02</t>
        </is>
      </c>
      <c r="Q4598" t="inlineStr">
        <is>
          <t>2026-06-08</t>
        </is>
      </c>
      <c r="R4598" t="inlineStr">
        <is>
          <t>+10%▶40% 익절 / +20%▶30% 익절 / +40%▶30% 익절</t>
        </is>
      </c>
      <c r="S4598" t="inlineStr">
        <is>
          <t>-2%▶80% 손절 / -4%▶10% 손절 / -6%▶10% 손절</t>
        </is>
      </c>
      <c r="T4598" t="inlineStr">
        <is>
          <t>매수 0.0005 / 매도 0.0025 / 슬리피지 0.0007</t>
        </is>
      </c>
    </row>
    <row r="4599">
      <c r="A4599" t="inlineStr">
        <is>
          <t>RISE 삼성전자SK하이닉스채권혼합50|전체 평가기간|[수익극대화]+[정석방어]</t>
        </is>
      </c>
      <c r="B4599" t="inlineStr">
        <is>
          <t>RISE 삼성전자SK하이닉스채권혼합50</t>
        </is>
      </c>
      <c r="C4599" t="inlineStr">
        <is>
          <t>001620</t>
        </is>
      </c>
      <c r="D4599" t="inlineStr">
        <is>
          <t>전체 평가기간</t>
        </is>
      </c>
      <c r="E4599" t="inlineStr">
        <is>
          <t>[수익극대화]+[정석방어]</t>
        </is>
      </c>
      <c r="F4599" t="inlineStr">
        <is>
          <t>[수익극대화]</t>
        </is>
      </c>
      <c r="G4599" t="inlineStr">
        <is>
          <t>[정석방어]</t>
        </is>
      </c>
      <c r="H4599" t="n">
        <v>300000</v>
      </c>
      <c r="I4599" t="n">
        <v>2430</v>
      </c>
      <c r="J4599" t="n">
        <v>2255</v>
      </c>
      <c r="K4599" t="n">
        <v>-7.2</v>
      </c>
      <c r="L4599" t="n">
        <v>0</v>
      </c>
      <c r="M4599" t="n">
        <v>0</v>
      </c>
      <c r="N4599" t="n">
        <v>0</v>
      </c>
      <c r="O4599" t="n">
        <v>0</v>
      </c>
      <c r="P4599" t="inlineStr">
        <is>
          <t>2026-01-02</t>
        </is>
      </c>
      <c r="Q4599" t="inlineStr">
        <is>
          <t>2026-06-08</t>
        </is>
      </c>
      <c r="R4599" t="inlineStr">
        <is>
          <t>+10%▶40% 익절 / +20%▶30% 익절 / +40%▶30% 익절</t>
        </is>
      </c>
      <c r="S4599" t="inlineStr">
        <is>
          <t>-3%▶70% 손절 / -5%▶20% 손절 / -10%▶10% 손절</t>
        </is>
      </c>
      <c r="T4599" t="inlineStr">
        <is>
          <t>매수 0.0005 / 매도 0.0025 / 슬리피지 0.0007</t>
        </is>
      </c>
    </row>
    <row r="4600">
      <c r="A4600" t="inlineStr">
        <is>
          <t>RISE 삼성전자SK하이닉스채권혼합50|전체 평가기간|[수익극대화]+[변동성허용]</t>
        </is>
      </c>
      <c r="B4600" t="inlineStr">
        <is>
          <t>RISE 삼성전자SK하이닉스채권혼합50</t>
        </is>
      </c>
      <c r="C4600" t="inlineStr">
        <is>
          <t>001620</t>
        </is>
      </c>
      <c r="D4600" t="inlineStr">
        <is>
          <t>전체 평가기간</t>
        </is>
      </c>
      <c r="E4600" t="inlineStr">
        <is>
          <t>[수익극대화]+[변동성허용]</t>
        </is>
      </c>
      <c r="F4600" t="inlineStr">
        <is>
          <t>[수익극대화]</t>
        </is>
      </c>
      <c r="G4600" t="inlineStr">
        <is>
          <t>[변동성허용]</t>
        </is>
      </c>
      <c r="H4600" t="n">
        <v>300000</v>
      </c>
      <c r="I4600" t="n">
        <v>2430</v>
      </c>
      <c r="J4600" t="n">
        <v>2255</v>
      </c>
      <c r="K4600" t="n">
        <v>-7.2</v>
      </c>
      <c r="L4600" t="n">
        <v>0</v>
      </c>
      <c r="M4600" t="n">
        <v>0</v>
      </c>
      <c r="N4600" t="n">
        <v>0</v>
      </c>
      <c r="O4600" t="n">
        <v>0</v>
      </c>
      <c r="P4600" t="inlineStr">
        <is>
          <t>2026-01-02</t>
        </is>
      </c>
      <c r="Q4600" t="inlineStr">
        <is>
          <t>2026-06-08</t>
        </is>
      </c>
      <c r="R4600" t="inlineStr">
        <is>
          <t>+10%▶40% 익절 / +20%▶30% 익절 / +40%▶30% 익절</t>
        </is>
      </c>
      <c r="S4600" t="inlineStr">
        <is>
          <t>-5%▶50% 손절 / -10%▶30% 손절 / -15%▶20% 손절</t>
        </is>
      </c>
      <c r="T4600" t="inlineStr">
        <is>
          <t>매수 0.0005 / 매도 0.0025 / 슬리피지 0.0007</t>
        </is>
      </c>
    </row>
    <row r="4601">
      <c r="A4601" t="inlineStr">
        <is>
          <t>RISE 삼성전자SK하이닉스채권혼합50|전체 평가기간|[수익극대화]+[버티기형]</t>
        </is>
      </c>
      <c r="B4601" t="inlineStr">
        <is>
          <t>RISE 삼성전자SK하이닉스채권혼합50</t>
        </is>
      </c>
      <c r="C4601" t="inlineStr">
        <is>
          <t>001620</t>
        </is>
      </c>
      <c r="D4601" t="inlineStr">
        <is>
          <t>전체 평가기간</t>
        </is>
      </c>
      <c r="E4601" t="inlineStr">
        <is>
          <t>[수익극대화]+[버티기형]</t>
        </is>
      </c>
      <c r="F4601" t="inlineStr">
        <is>
          <t>[수익극대화]</t>
        </is>
      </c>
      <c r="G4601" t="inlineStr">
        <is>
          <t>[버티기형]</t>
        </is>
      </c>
      <c r="H4601" t="n">
        <v>300000</v>
      </c>
      <c r="I4601" t="n">
        <v>2430</v>
      </c>
      <c r="J4601" t="n">
        <v>2255</v>
      </c>
      <c r="K4601" t="n">
        <v>-7.2</v>
      </c>
      <c r="L4601" t="n">
        <v>0</v>
      </c>
      <c r="M4601" t="n">
        <v>0</v>
      </c>
      <c r="N4601" t="n">
        <v>0</v>
      </c>
      <c r="O4601" t="n">
        <v>0</v>
      </c>
      <c r="P4601" t="inlineStr">
        <is>
          <t>2026-01-02</t>
        </is>
      </c>
      <c r="Q4601" t="inlineStr">
        <is>
          <t>2026-06-08</t>
        </is>
      </c>
      <c r="R4601" t="inlineStr">
        <is>
          <t>+10%▶40% 익절 / +20%▶30% 익절 / +40%▶30% 익절</t>
        </is>
      </c>
      <c r="S4601" t="inlineStr">
        <is>
          <t>-5%▶40% 손절 / -15%▶30% 손절 / -20%▶30% 손절</t>
        </is>
      </c>
      <c r="T4601" t="inlineStr">
        <is>
          <t>매수 0.0005 / 매도 0.0025 / 슬리피지 0.0007</t>
        </is>
      </c>
    </row>
    <row r="4602">
      <c r="A4602" t="inlineStr">
        <is>
          <t>우리기술|1개월 전에 샀다면|[초단타]+[칼손절]</t>
        </is>
      </c>
      <c r="B4602" t="inlineStr">
        <is>
          <t>우리기술</t>
        </is>
      </c>
      <c r="C4602" t="inlineStr">
        <is>
          <t>032820</t>
        </is>
      </c>
      <c r="D4602" t="inlineStr">
        <is>
          <t>1개월 전에 샀다면</t>
        </is>
      </c>
      <c r="E4602" t="inlineStr">
        <is>
          <t>[초단타]+[칼손절]</t>
        </is>
      </c>
      <c r="F4602" t="inlineStr">
        <is>
          <t>[초단타]</t>
        </is>
      </c>
      <c r="G4602" t="inlineStr">
        <is>
          <t>[칼손절]</t>
        </is>
      </c>
      <c r="H4602" t="n">
        <v>300000</v>
      </c>
      <c r="I4602" t="n">
        <v>19300</v>
      </c>
      <c r="J4602" t="n">
        <v>12940</v>
      </c>
      <c r="K4602" t="n">
        <v>-32.95</v>
      </c>
      <c r="L4602" t="n">
        <v>0</v>
      </c>
      <c r="M4602" t="n">
        <v>0</v>
      </c>
      <c r="N4602" t="n">
        <v>0</v>
      </c>
      <c r="O4602" t="n">
        <v>0</v>
      </c>
      <c r="P4602" t="inlineStr">
        <is>
          <t>2026-05-11</t>
        </is>
      </c>
      <c r="Q4602" t="inlineStr">
        <is>
          <t>2026-06-08</t>
        </is>
      </c>
      <c r="R4602" t="inlineStr">
        <is>
          <t>+3%▶70% 익절 / +5%▶20% 익절 / +10%▶10% 익절</t>
        </is>
      </c>
      <c r="S4602" t="inlineStr">
        <is>
          <t>-2%▶80% 손절 / -4%▶10% 손절 / -6%▶10% 손절</t>
        </is>
      </c>
      <c r="T4602" t="inlineStr">
        <is>
          <t>매수 0.0005 / 매도 0.0025 / 슬리피지 0.0007</t>
        </is>
      </c>
    </row>
    <row r="4603">
      <c r="A4603" t="inlineStr">
        <is>
          <t>우리기술|1개월 전에 샀다면|[초단타]+[정석방어]</t>
        </is>
      </c>
      <c r="B4603" t="inlineStr">
        <is>
          <t>우리기술</t>
        </is>
      </c>
      <c r="C4603" t="inlineStr">
        <is>
          <t>032820</t>
        </is>
      </c>
      <c r="D4603" t="inlineStr">
        <is>
          <t>1개월 전에 샀다면</t>
        </is>
      </c>
      <c r="E4603" t="inlineStr">
        <is>
          <t>[초단타]+[정석방어]</t>
        </is>
      </c>
      <c r="F4603" t="inlineStr">
        <is>
          <t>[초단타]</t>
        </is>
      </c>
      <c r="G4603" t="inlineStr">
        <is>
          <t>[정석방어]</t>
        </is>
      </c>
      <c r="H4603" t="n">
        <v>300000</v>
      </c>
      <c r="I4603" t="n">
        <v>19300</v>
      </c>
      <c r="J4603" t="n">
        <v>12940</v>
      </c>
      <c r="K4603" t="n">
        <v>-32.95</v>
      </c>
      <c r="L4603" t="n">
        <v>0</v>
      </c>
      <c r="M4603" t="n">
        <v>0</v>
      </c>
      <c r="N4603" t="n">
        <v>0</v>
      </c>
      <c r="O4603" t="n">
        <v>0</v>
      </c>
      <c r="P4603" t="inlineStr">
        <is>
          <t>2026-05-11</t>
        </is>
      </c>
      <c r="Q4603" t="inlineStr">
        <is>
          <t>2026-06-08</t>
        </is>
      </c>
      <c r="R4603" t="inlineStr">
        <is>
          <t>+3%▶70% 익절 / +5%▶20% 익절 / +10%▶10% 익절</t>
        </is>
      </c>
      <c r="S4603" t="inlineStr">
        <is>
          <t>-3%▶70% 손절 / -5%▶20% 손절 / -10%▶10% 손절</t>
        </is>
      </c>
      <c r="T4603" t="inlineStr">
        <is>
          <t>매수 0.0005 / 매도 0.0025 / 슬리피지 0.0007</t>
        </is>
      </c>
    </row>
    <row r="4604">
      <c r="A4604" t="inlineStr">
        <is>
          <t>우리기술|1개월 전에 샀다면|[초단타]+[변동성허용]</t>
        </is>
      </c>
      <c r="B4604" t="inlineStr">
        <is>
          <t>우리기술</t>
        </is>
      </c>
      <c r="C4604" t="inlineStr">
        <is>
          <t>032820</t>
        </is>
      </c>
      <c r="D4604" t="inlineStr">
        <is>
          <t>1개월 전에 샀다면</t>
        </is>
      </c>
      <c r="E4604" t="inlineStr">
        <is>
          <t>[초단타]+[변동성허용]</t>
        </is>
      </c>
      <c r="F4604" t="inlineStr">
        <is>
          <t>[초단타]</t>
        </is>
      </c>
      <c r="G4604" t="inlineStr">
        <is>
          <t>[변동성허용]</t>
        </is>
      </c>
      <c r="H4604" t="n">
        <v>300000</v>
      </c>
      <c r="I4604" t="n">
        <v>19300</v>
      </c>
      <c r="J4604" t="n">
        <v>12940</v>
      </c>
      <c r="K4604" t="n">
        <v>-32.95</v>
      </c>
      <c r="L4604" t="n">
        <v>0</v>
      </c>
      <c r="M4604" t="n">
        <v>0</v>
      </c>
      <c r="N4604" t="n">
        <v>0</v>
      </c>
      <c r="O4604" t="n">
        <v>0</v>
      </c>
      <c r="P4604" t="inlineStr">
        <is>
          <t>2026-05-11</t>
        </is>
      </c>
      <c r="Q4604" t="inlineStr">
        <is>
          <t>2026-06-08</t>
        </is>
      </c>
      <c r="R4604" t="inlineStr">
        <is>
          <t>+3%▶70% 익절 / +5%▶20% 익절 / +10%▶10% 익절</t>
        </is>
      </c>
      <c r="S4604" t="inlineStr">
        <is>
          <t>-5%▶50% 손절 / -10%▶30% 손절 / -15%▶20% 손절</t>
        </is>
      </c>
      <c r="T4604" t="inlineStr">
        <is>
          <t>매수 0.0005 / 매도 0.0025 / 슬리피지 0.0007</t>
        </is>
      </c>
    </row>
    <row r="4605">
      <c r="A4605" t="inlineStr">
        <is>
          <t>우리기술|1개월 전에 샀다면|[초단타]+[버티기형]</t>
        </is>
      </c>
      <c r="B4605" t="inlineStr">
        <is>
          <t>우리기술</t>
        </is>
      </c>
      <c r="C4605" t="inlineStr">
        <is>
          <t>032820</t>
        </is>
      </c>
      <c r="D4605" t="inlineStr">
        <is>
          <t>1개월 전에 샀다면</t>
        </is>
      </c>
      <c r="E4605" t="inlineStr">
        <is>
          <t>[초단타]+[버티기형]</t>
        </is>
      </c>
      <c r="F4605" t="inlineStr">
        <is>
          <t>[초단타]</t>
        </is>
      </c>
      <c r="G4605" t="inlineStr">
        <is>
          <t>[버티기형]</t>
        </is>
      </c>
      <c r="H4605" t="n">
        <v>300000</v>
      </c>
      <c r="I4605" t="n">
        <v>19300</v>
      </c>
      <c r="J4605" t="n">
        <v>12940</v>
      </c>
      <c r="K4605" t="n">
        <v>-32.95</v>
      </c>
      <c r="L4605" t="n">
        <v>0</v>
      </c>
      <c r="M4605" t="n">
        <v>0</v>
      </c>
      <c r="N4605" t="n">
        <v>0</v>
      </c>
      <c r="O4605" t="n">
        <v>0</v>
      </c>
      <c r="P4605" t="inlineStr">
        <is>
          <t>2026-05-11</t>
        </is>
      </c>
      <c r="Q4605" t="inlineStr">
        <is>
          <t>2026-06-08</t>
        </is>
      </c>
      <c r="R4605" t="inlineStr">
        <is>
          <t>+3%▶70% 익절 / +5%▶20% 익절 / +10%▶10% 익절</t>
        </is>
      </c>
      <c r="S4605" t="inlineStr">
        <is>
          <t>-5%▶40% 손절 / -15%▶30% 손절 / -20%▶30% 손절</t>
        </is>
      </c>
      <c r="T4605" t="inlineStr">
        <is>
          <t>매수 0.0005 / 매도 0.0025 / 슬리피지 0.0007</t>
        </is>
      </c>
    </row>
    <row r="4606">
      <c r="A4606" t="inlineStr">
        <is>
          <t>우리기술|1개월 전에 샀다면|[단기스윙]+[칼손절]</t>
        </is>
      </c>
      <c r="B4606" t="inlineStr">
        <is>
          <t>우리기술</t>
        </is>
      </c>
      <c r="C4606" t="inlineStr">
        <is>
          <t>032820</t>
        </is>
      </c>
      <c r="D4606" t="inlineStr">
        <is>
          <t>1개월 전에 샀다면</t>
        </is>
      </c>
      <c r="E4606" t="inlineStr">
        <is>
          <t>[단기스윙]+[칼손절]</t>
        </is>
      </c>
      <c r="F4606" t="inlineStr">
        <is>
          <t>[단기스윙]</t>
        </is>
      </c>
      <c r="G4606" t="inlineStr">
        <is>
          <t>[칼손절]</t>
        </is>
      </c>
      <c r="H4606" t="n">
        <v>300000</v>
      </c>
      <c r="I4606" t="n">
        <v>19300</v>
      </c>
      <c r="J4606" t="n">
        <v>12940</v>
      </c>
      <c r="K4606" t="n">
        <v>-32.95</v>
      </c>
      <c r="L4606" t="n">
        <v>0</v>
      </c>
      <c r="M4606" t="n">
        <v>0</v>
      </c>
      <c r="N4606" t="n">
        <v>0</v>
      </c>
      <c r="O4606" t="n">
        <v>0</v>
      </c>
      <c r="P4606" t="inlineStr">
        <is>
          <t>2026-05-11</t>
        </is>
      </c>
      <c r="Q4606" t="inlineStr">
        <is>
          <t>2026-06-08</t>
        </is>
      </c>
      <c r="R4606" t="inlineStr">
        <is>
          <t>+5%▶60% 익절 / +10%▶30% 익절 / +20%▶10% 익절</t>
        </is>
      </c>
      <c r="S4606" t="inlineStr">
        <is>
          <t>-2%▶80% 손절 / -4%▶10% 손절 / -6%▶10% 손절</t>
        </is>
      </c>
      <c r="T4606" t="inlineStr">
        <is>
          <t>매수 0.0005 / 매도 0.0025 / 슬리피지 0.0007</t>
        </is>
      </c>
    </row>
    <row r="4607">
      <c r="A4607" t="inlineStr">
        <is>
          <t>우리기술|1개월 전에 샀다면|[단기스윙]+[정석방어]</t>
        </is>
      </c>
      <c r="B4607" t="inlineStr">
        <is>
          <t>우리기술</t>
        </is>
      </c>
      <c r="C4607" t="inlineStr">
        <is>
          <t>032820</t>
        </is>
      </c>
      <c r="D4607" t="inlineStr">
        <is>
          <t>1개월 전에 샀다면</t>
        </is>
      </c>
      <c r="E4607" t="inlineStr">
        <is>
          <t>[단기스윙]+[정석방어]</t>
        </is>
      </c>
      <c r="F4607" t="inlineStr">
        <is>
          <t>[단기스윙]</t>
        </is>
      </c>
      <c r="G4607" t="inlineStr">
        <is>
          <t>[정석방어]</t>
        </is>
      </c>
      <c r="H4607" t="n">
        <v>300000</v>
      </c>
      <c r="I4607" t="n">
        <v>19300</v>
      </c>
      <c r="J4607" t="n">
        <v>12940</v>
      </c>
      <c r="K4607" t="n">
        <v>-32.95</v>
      </c>
      <c r="L4607" t="n">
        <v>0</v>
      </c>
      <c r="M4607" t="n">
        <v>0</v>
      </c>
      <c r="N4607" t="n">
        <v>0</v>
      </c>
      <c r="O4607" t="n">
        <v>0</v>
      </c>
      <c r="P4607" t="inlineStr">
        <is>
          <t>2026-05-11</t>
        </is>
      </c>
      <c r="Q4607" t="inlineStr">
        <is>
          <t>2026-06-08</t>
        </is>
      </c>
      <c r="R4607" t="inlineStr">
        <is>
          <t>+5%▶60% 익절 / +10%▶30% 익절 / +20%▶10% 익절</t>
        </is>
      </c>
      <c r="S4607" t="inlineStr">
        <is>
          <t>-3%▶70% 손절 / -5%▶20% 손절 / -10%▶10% 손절</t>
        </is>
      </c>
      <c r="T4607" t="inlineStr">
        <is>
          <t>매수 0.0005 / 매도 0.0025 / 슬리피지 0.0007</t>
        </is>
      </c>
    </row>
    <row r="4608">
      <c r="A4608" t="inlineStr">
        <is>
          <t>우리기술|1개월 전에 샀다면|[단기스윙]+[변동성허용]</t>
        </is>
      </c>
      <c r="B4608" t="inlineStr">
        <is>
          <t>우리기술</t>
        </is>
      </c>
      <c r="C4608" t="inlineStr">
        <is>
          <t>032820</t>
        </is>
      </c>
      <c r="D4608" t="inlineStr">
        <is>
          <t>1개월 전에 샀다면</t>
        </is>
      </c>
      <c r="E4608" t="inlineStr">
        <is>
          <t>[단기스윙]+[변동성허용]</t>
        </is>
      </c>
      <c r="F4608" t="inlineStr">
        <is>
          <t>[단기스윙]</t>
        </is>
      </c>
      <c r="G4608" t="inlineStr">
        <is>
          <t>[변동성허용]</t>
        </is>
      </c>
      <c r="H4608" t="n">
        <v>300000</v>
      </c>
      <c r="I4608" t="n">
        <v>19300</v>
      </c>
      <c r="J4608" t="n">
        <v>12940</v>
      </c>
      <c r="K4608" t="n">
        <v>-32.95</v>
      </c>
      <c r="L4608" t="n">
        <v>0</v>
      </c>
      <c r="M4608" t="n">
        <v>0</v>
      </c>
      <c r="N4608" t="n">
        <v>0</v>
      </c>
      <c r="O4608" t="n">
        <v>0</v>
      </c>
      <c r="P4608" t="inlineStr">
        <is>
          <t>2026-05-11</t>
        </is>
      </c>
      <c r="Q4608" t="inlineStr">
        <is>
          <t>2026-06-08</t>
        </is>
      </c>
      <c r="R4608" t="inlineStr">
        <is>
          <t>+5%▶60% 익절 / +10%▶30% 익절 / +20%▶10% 익절</t>
        </is>
      </c>
      <c r="S4608" t="inlineStr">
        <is>
          <t>-5%▶50% 손절 / -10%▶30% 손절 / -15%▶20% 손절</t>
        </is>
      </c>
      <c r="T4608" t="inlineStr">
        <is>
          <t>매수 0.0005 / 매도 0.0025 / 슬리피지 0.0007</t>
        </is>
      </c>
    </row>
    <row r="4609">
      <c r="A4609" t="inlineStr">
        <is>
          <t>우리기술|1개월 전에 샀다면|[단기스윙]+[버티기형]</t>
        </is>
      </c>
      <c r="B4609" t="inlineStr">
        <is>
          <t>우리기술</t>
        </is>
      </c>
      <c r="C4609" t="inlineStr">
        <is>
          <t>032820</t>
        </is>
      </c>
      <c r="D4609" t="inlineStr">
        <is>
          <t>1개월 전에 샀다면</t>
        </is>
      </c>
      <c r="E4609" t="inlineStr">
        <is>
          <t>[단기스윙]+[버티기형]</t>
        </is>
      </c>
      <c r="F4609" t="inlineStr">
        <is>
          <t>[단기스윙]</t>
        </is>
      </c>
      <c r="G4609" t="inlineStr">
        <is>
          <t>[버티기형]</t>
        </is>
      </c>
      <c r="H4609" t="n">
        <v>300000</v>
      </c>
      <c r="I4609" t="n">
        <v>19300</v>
      </c>
      <c r="J4609" t="n">
        <v>12940</v>
      </c>
      <c r="K4609" t="n">
        <v>-32.95</v>
      </c>
      <c r="L4609" t="n">
        <v>0</v>
      </c>
      <c r="M4609" t="n">
        <v>0</v>
      </c>
      <c r="N4609" t="n">
        <v>0</v>
      </c>
      <c r="O4609" t="n">
        <v>0</v>
      </c>
      <c r="P4609" t="inlineStr">
        <is>
          <t>2026-05-11</t>
        </is>
      </c>
      <c r="Q4609" t="inlineStr">
        <is>
          <t>2026-06-08</t>
        </is>
      </c>
      <c r="R4609" t="inlineStr">
        <is>
          <t>+5%▶60% 익절 / +10%▶30% 익절 / +20%▶10% 익절</t>
        </is>
      </c>
      <c r="S4609" t="inlineStr">
        <is>
          <t>-5%▶40% 손절 / -15%▶30% 손절 / -20%▶30% 손절</t>
        </is>
      </c>
      <c r="T4609" t="inlineStr">
        <is>
          <t>매수 0.0005 / 매도 0.0025 / 슬리피지 0.0007</t>
        </is>
      </c>
    </row>
    <row r="4610">
      <c r="A4610" t="inlineStr">
        <is>
          <t>우리기술|1개월 전에 샀다면|[대표님룰]+[칼손절]</t>
        </is>
      </c>
      <c r="B4610" t="inlineStr">
        <is>
          <t>우리기술</t>
        </is>
      </c>
      <c r="C4610" t="inlineStr">
        <is>
          <t>032820</t>
        </is>
      </c>
      <c r="D4610" t="inlineStr">
        <is>
          <t>1개월 전에 샀다면</t>
        </is>
      </c>
      <c r="E4610" t="inlineStr">
        <is>
          <t>[대표님룰]+[칼손절]</t>
        </is>
      </c>
      <c r="F4610" t="inlineStr">
        <is>
          <t>[대표님룰]</t>
        </is>
      </c>
      <c r="G4610" t="inlineStr">
        <is>
          <t>[칼손절]</t>
        </is>
      </c>
      <c r="H4610" t="n">
        <v>300000</v>
      </c>
      <c r="I4610" t="n">
        <v>19300</v>
      </c>
      <c r="J4610" t="n">
        <v>12940</v>
      </c>
      <c r="K4610" t="n">
        <v>-32.95</v>
      </c>
      <c r="L4610" t="n">
        <v>0</v>
      </c>
      <c r="M4610" t="n">
        <v>0</v>
      </c>
      <c r="N4610" t="n">
        <v>0</v>
      </c>
      <c r="O4610" t="n">
        <v>0</v>
      </c>
      <c r="P4610" t="inlineStr">
        <is>
          <t>2026-05-11</t>
        </is>
      </c>
      <c r="Q4610" t="inlineStr">
        <is>
          <t>2026-06-08</t>
        </is>
      </c>
      <c r="R4610" t="inlineStr">
        <is>
          <t>+5%▶60% 익절 / +10%▶30% 익절 / +30%▶10% 익절</t>
        </is>
      </c>
      <c r="S4610" t="inlineStr">
        <is>
          <t>-2%▶80% 손절 / -4%▶10% 손절 / -6%▶10% 손절</t>
        </is>
      </c>
      <c r="T4610" t="inlineStr">
        <is>
          <t>매수 0.0005 / 매도 0.0025 / 슬리피지 0.0007</t>
        </is>
      </c>
    </row>
    <row r="4611">
      <c r="A4611" t="inlineStr">
        <is>
          <t>우리기술|1개월 전에 샀다면|[대표님룰]+[정석방어]</t>
        </is>
      </c>
      <c r="B4611" t="inlineStr">
        <is>
          <t>우리기술</t>
        </is>
      </c>
      <c r="C4611" t="inlineStr">
        <is>
          <t>032820</t>
        </is>
      </c>
      <c r="D4611" t="inlineStr">
        <is>
          <t>1개월 전에 샀다면</t>
        </is>
      </c>
      <c r="E4611" t="inlineStr">
        <is>
          <t>[대표님룰]+[정석방어]</t>
        </is>
      </c>
      <c r="F4611" t="inlineStr">
        <is>
          <t>[대표님룰]</t>
        </is>
      </c>
      <c r="G4611" t="inlineStr">
        <is>
          <t>[정석방어]</t>
        </is>
      </c>
      <c r="H4611" t="n">
        <v>300000</v>
      </c>
      <c r="I4611" t="n">
        <v>19300</v>
      </c>
      <c r="J4611" t="n">
        <v>12940</v>
      </c>
      <c r="K4611" t="n">
        <v>-32.95</v>
      </c>
      <c r="L4611" t="n">
        <v>0</v>
      </c>
      <c r="M4611" t="n">
        <v>0</v>
      </c>
      <c r="N4611" t="n">
        <v>0</v>
      </c>
      <c r="O4611" t="n">
        <v>0</v>
      </c>
      <c r="P4611" t="inlineStr">
        <is>
          <t>2026-05-11</t>
        </is>
      </c>
      <c r="Q4611" t="inlineStr">
        <is>
          <t>2026-06-08</t>
        </is>
      </c>
      <c r="R4611" t="inlineStr">
        <is>
          <t>+5%▶60% 익절 / +10%▶30% 익절 / +30%▶10% 익절</t>
        </is>
      </c>
      <c r="S4611" t="inlineStr">
        <is>
          <t>-3%▶70% 손절 / -5%▶20% 손절 / -10%▶10% 손절</t>
        </is>
      </c>
      <c r="T4611" t="inlineStr">
        <is>
          <t>매수 0.0005 / 매도 0.0025 / 슬리피지 0.0007</t>
        </is>
      </c>
    </row>
    <row r="4612">
      <c r="A4612" t="inlineStr">
        <is>
          <t>우리기술|1개월 전에 샀다면|[대표님룰]+[변동성허용]</t>
        </is>
      </c>
      <c r="B4612" t="inlineStr">
        <is>
          <t>우리기술</t>
        </is>
      </c>
      <c r="C4612" t="inlineStr">
        <is>
          <t>032820</t>
        </is>
      </c>
      <c r="D4612" t="inlineStr">
        <is>
          <t>1개월 전에 샀다면</t>
        </is>
      </c>
      <c r="E4612" t="inlineStr">
        <is>
          <t>[대표님룰]+[변동성허용]</t>
        </is>
      </c>
      <c r="F4612" t="inlineStr">
        <is>
          <t>[대표님룰]</t>
        </is>
      </c>
      <c r="G4612" t="inlineStr">
        <is>
          <t>[변동성허용]</t>
        </is>
      </c>
      <c r="H4612" t="n">
        <v>300000</v>
      </c>
      <c r="I4612" t="n">
        <v>19300</v>
      </c>
      <c r="J4612" t="n">
        <v>12940</v>
      </c>
      <c r="K4612" t="n">
        <v>-32.95</v>
      </c>
      <c r="L4612" t="n">
        <v>0</v>
      </c>
      <c r="M4612" t="n">
        <v>0</v>
      </c>
      <c r="N4612" t="n">
        <v>0</v>
      </c>
      <c r="O4612" t="n">
        <v>0</v>
      </c>
      <c r="P4612" t="inlineStr">
        <is>
          <t>2026-05-11</t>
        </is>
      </c>
      <c r="Q4612" t="inlineStr">
        <is>
          <t>2026-06-08</t>
        </is>
      </c>
      <c r="R4612" t="inlineStr">
        <is>
          <t>+5%▶60% 익절 / +10%▶30% 익절 / +30%▶10% 익절</t>
        </is>
      </c>
      <c r="S4612" t="inlineStr">
        <is>
          <t>-5%▶50% 손절 / -10%▶30% 손절 / -15%▶20% 손절</t>
        </is>
      </c>
      <c r="T4612" t="inlineStr">
        <is>
          <t>매수 0.0005 / 매도 0.0025 / 슬리피지 0.0007</t>
        </is>
      </c>
    </row>
    <row r="4613">
      <c r="A4613" t="inlineStr">
        <is>
          <t>우리기술|1개월 전에 샀다면|[대표님룰]+[버티기형]</t>
        </is>
      </c>
      <c r="B4613" t="inlineStr">
        <is>
          <t>우리기술</t>
        </is>
      </c>
      <c r="C4613" t="inlineStr">
        <is>
          <t>032820</t>
        </is>
      </c>
      <c r="D4613" t="inlineStr">
        <is>
          <t>1개월 전에 샀다면</t>
        </is>
      </c>
      <c r="E4613" t="inlineStr">
        <is>
          <t>[대표님룰]+[버티기형]</t>
        </is>
      </c>
      <c r="F4613" t="inlineStr">
        <is>
          <t>[대표님룰]</t>
        </is>
      </c>
      <c r="G4613" t="inlineStr">
        <is>
          <t>[버티기형]</t>
        </is>
      </c>
      <c r="H4613" t="n">
        <v>300000</v>
      </c>
      <c r="I4613" t="n">
        <v>19300</v>
      </c>
      <c r="J4613" t="n">
        <v>12940</v>
      </c>
      <c r="K4613" t="n">
        <v>-32.95</v>
      </c>
      <c r="L4613" t="n">
        <v>0</v>
      </c>
      <c r="M4613" t="n">
        <v>0</v>
      </c>
      <c r="N4613" t="n">
        <v>0</v>
      </c>
      <c r="O4613" t="n">
        <v>0</v>
      </c>
      <c r="P4613" t="inlineStr">
        <is>
          <t>2026-05-11</t>
        </is>
      </c>
      <c r="Q4613" t="inlineStr">
        <is>
          <t>2026-06-08</t>
        </is>
      </c>
      <c r="R4613" t="inlineStr">
        <is>
          <t>+5%▶60% 익절 / +10%▶30% 익절 / +30%▶10% 익절</t>
        </is>
      </c>
      <c r="S4613" t="inlineStr">
        <is>
          <t>-5%▶40% 손절 / -15%▶30% 손절 / -20%▶30% 손절</t>
        </is>
      </c>
      <c r="T4613" t="inlineStr">
        <is>
          <t>매수 0.0005 / 매도 0.0025 / 슬리피지 0.0007</t>
        </is>
      </c>
    </row>
    <row r="4614">
      <c r="A4614" t="inlineStr">
        <is>
          <t>우리기술|1개월 전에 샀다면|[중기추세]+[칼손절]</t>
        </is>
      </c>
      <c r="B4614" t="inlineStr">
        <is>
          <t>우리기술</t>
        </is>
      </c>
      <c r="C4614" t="inlineStr">
        <is>
          <t>032820</t>
        </is>
      </c>
      <c r="D4614" t="inlineStr">
        <is>
          <t>1개월 전에 샀다면</t>
        </is>
      </c>
      <c r="E4614" t="inlineStr">
        <is>
          <t>[중기추세]+[칼손절]</t>
        </is>
      </c>
      <c r="F4614" t="inlineStr">
        <is>
          <t>[중기추세]</t>
        </is>
      </c>
      <c r="G4614" t="inlineStr">
        <is>
          <t>[칼손절]</t>
        </is>
      </c>
      <c r="H4614" t="n">
        <v>300000</v>
      </c>
      <c r="I4614" t="n">
        <v>19300</v>
      </c>
      <c r="J4614" t="n">
        <v>12940</v>
      </c>
      <c r="K4614" t="n">
        <v>-32.95</v>
      </c>
      <c r="L4614" t="n">
        <v>0</v>
      </c>
      <c r="M4614" t="n">
        <v>0</v>
      </c>
      <c r="N4614" t="n">
        <v>0</v>
      </c>
      <c r="O4614" t="n">
        <v>0</v>
      </c>
      <c r="P4614" t="inlineStr">
        <is>
          <t>2026-05-11</t>
        </is>
      </c>
      <c r="Q4614" t="inlineStr">
        <is>
          <t>2026-06-08</t>
        </is>
      </c>
      <c r="R4614" t="inlineStr">
        <is>
          <t>+10%▶50% 익절 / +20%▶30% 익절 / +30%▶20% 익절</t>
        </is>
      </c>
      <c r="S4614" t="inlineStr">
        <is>
          <t>-2%▶80% 손절 / -4%▶10% 손절 / -6%▶10% 손절</t>
        </is>
      </c>
      <c r="T4614" t="inlineStr">
        <is>
          <t>매수 0.0005 / 매도 0.0025 / 슬리피지 0.0007</t>
        </is>
      </c>
    </row>
    <row r="4615">
      <c r="A4615" t="inlineStr">
        <is>
          <t>우리기술|1개월 전에 샀다면|[중기추세]+[정석방어]</t>
        </is>
      </c>
      <c r="B4615" t="inlineStr">
        <is>
          <t>우리기술</t>
        </is>
      </c>
      <c r="C4615" t="inlineStr">
        <is>
          <t>032820</t>
        </is>
      </c>
      <c r="D4615" t="inlineStr">
        <is>
          <t>1개월 전에 샀다면</t>
        </is>
      </c>
      <c r="E4615" t="inlineStr">
        <is>
          <t>[중기추세]+[정석방어]</t>
        </is>
      </c>
      <c r="F4615" t="inlineStr">
        <is>
          <t>[중기추세]</t>
        </is>
      </c>
      <c r="G4615" t="inlineStr">
        <is>
          <t>[정석방어]</t>
        </is>
      </c>
      <c r="H4615" t="n">
        <v>300000</v>
      </c>
      <c r="I4615" t="n">
        <v>19300</v>
      </c>
      <c r="J4615" t="n">
        <v>12940</v>
      </c>
      <c r="K4615" t="n">
        <v>-32.95</v>
      </c>
      <c r="L4615" t="n">
        <v>0</v>
      </c>
      <c r="M4615" t="n">
        <v>0</v>
      </c>
      <c r="N4615" t="n">
        <v>0</v>
      </c>
      <c r="O4615" t="n">
        <v>0</v>
      </c>
      <c r="P4615" t="inlineStr">
        <is>
          <t>2026-05-11</t>
        </is>
      </c>
      <c r="Q4615" t="inlineStr">
        <is>
          <t>2026-06-08</t>
        </is>
      </c>
      <c r="R4615" t="inlineStr">
        <is>
          <t>+10%▶50% 익절 / +20%▶30% 익절 / +30%▶20% 익절</t>
        </is>
      </c>
      <c r="S4615" t="inlineStr">
        <is>
          <t>-3%▶70% 손절 / -5%▶20% 손절 / -10%▶10% 손절</t>
        </is>
      </c>
      <c r="T4615" t="inlineStr">
        <is>
          <t>매수 0.0005 / 매도 0.0025 / 슬리피지 0.0007</t>
        </is>
      </c>
    </row>
    <row r="4616">
      <c r="A4616" t="inlineStr">
        <is>
          <t>우리기술|1개월 전에 샀다면|[중기추세]+[변동성허용]</t>
        </is>
      </c>
      <c r="B4616" t="inlineStr">
        <is>
          <t>우리기술</t>
        </is>
      </c>
      <c r="C4616" t="inlineStr">
        <is>
          <t>032820</t>
        </is>
      </c>
      <c r="D4616" t="inlineStr">
        <is>
          <t>1개월 전에 샀다면</t>
        </is>
      </c>
      <c r="E4616" t="inlineStr">
        <is>
          <t>[중기추세]+[변동성허용]</t>
        </is>
      </c>
      <c r="F4616" t="inlineStr">
        <is>
          <t>[중기추세]</t>
        </is>
      </c>
      <c r="G4616" t="inlineStr">
        <is>
          <t>[변동성허용]</t>
        </is>
      </c>
      <c r="H4616" t="n">
        <v>300000</v>
      </c>
      <c r="I4616" t="n">
        <v>19300</v>
      </c>
      <c r="J4616" t="n">
        <v>12940</v>
      </c>
      <c r="K4616" t="n">
        <v>-32.95</v>
      </c>
      <c r="L4616" t="n">
        <v>0</v>
      </c>
      <c r="M4616" t="n">
        <v>0</v>
      </c>
      <c r="N4616" t="n">
        <v>0</v>
      </c>
      <c r="O4616" t="n">
        <v>0</v>
      </c>
      <c r="P4616" t="inlineStr">
        <is>
          <t>2026-05-11</t>
        </is>
      </c>
      <c r="Q4616" t="inlineStr">
        <is>
          <t>2026-06-08</t>
        </is>
      </c>
      <c r="R4616" t="inlineStr">
        <is>
          <t>+10%▶50% 익절 / +20%▶30% 익절 / +30%▶20% 익절</t>
        </is>
      </c>
      <c r="S4616" t="inlineStr">
        <is>
          <t>-5%▶50% 손절 / -10%▶30% 손절 / -15%▶20% 손절</t>
        </is>
      </c>
      <c r="T4616" t="inlineStr">
        <is>
          <t>매수 0.0005 / 매도 0.0025 / 슬리피지 0.0007</t>
        </is>
      </c>
    </row>
    <row r="4617">
      <c r="A4617" t="inlineStr">
        <is>
          <t>우리기술|1개월 전에 샀다면|[중기추세]+[버티기형]</t>
        </is>
      </c>
      <c r="B4617" t="inlineStr">
        <is>
          <t>우리기술</t>
        </is>
      </c>
      <c r="C4617" t="inlineStr">
        <is>
          <t>032820</t>
        </is>
      </c>
      <c r="D4617" t="inlineStr">
        <is>
          <t>1개월 전에 샀다면</t>
        </is>
      </c>
      <c r="E4617" t="inlineStr">
        <is>
          <t>[중기추세]+[버티기형]</t>
        </is>
      </c>
      <c r="F4617" t="inlineStr">
        <is>
          <t>[중기추세]</t>
        </is>
      </c>
      <c r="G4617" t="inlineStr">
        <is>
          <t>[버티기형]</t>
        </is>
      </c>
      <c r="H4617" t="n">
        <v>300000</v>
      </c>
      <c r="I4617" t="n">
        <v>19300</v>
      </c>
      <c r="J4617" t="n">
        <v>12940</v>
      </c>
      <c r="K4617" t="n">
        <v>-32.95</v>
      </c>
      <c r="L4617" t="n">
        <v>0</v>
      </c>
      <c r="M4617" t="n">
        <v>0</v>
      </c>
      <c r="N4617" t="n">
        <v>0</v>
      </c>
      <c r="O4617" t="n">
        <v>0</v>
      </c>
      <c r="P4617" t="inlineStr">
        <is>
          <t>2026-05-11</t>
        </is>
      </c>
      <c r="Q4617" t="inlineStr">
        <is>
          <t>2026-06-08</t>
        </is>
      </c>
      <c r="R4617" t="inlineStr">
        <is>
          <t>+10%▶50% 익절 / +20%▶30% 익절 / +30%▶20% 익절</t>
        </is>
      </c>
      <c r="S4617" t="inlineStr">
        <is>
          <t>-5%▶40% 손절 / -15%▶30% 손절 / -20%▶30% 손절</t>
        </is>
      </c>
      <c r="T4617" t="inlineStr">
        <is>
          <t>매수 0.0005 / 매도 0.0025 / 슬리피지 0.0007</t>
        </is>
      </c>
    </row>
    <row r="4618">
      <c r="A4618" t="inlineStr">
        <is>
          <t>우리기술|1개월 전에 샀다면|[수익극대화]+[칼손절]</t>
        </is>
      </c>
      <c r="B4618" t="inlineStr">
        <is>
          <t>우리기술</t>
        </is>
      </c>
      <c r="C4618" t="inlineStr">
        <is>
          <t>032820</t>
        </is>
      </c>
      <c r="D4618" t="inlineStr">
        <is>
          <t>1개월 전에 샀다면</t>
        </is>
      </c>
      <c r="E4618" t="inlineStr">
        <is>
          <t>[수익극대화]+[칼손절]</t>
        </is>
      </c>
      <c r="F4618" t="inlineStr">
        <is>
          <t>[수익극대화]</t>
        </is>
      </c>
      <c r="G4618" t="inlineStr">
        <is>
          <t>[칼손절]</t>
        </is>
      </c>
      <c r="H4618" t="n">
        <v>300000</v>
      </c>
      <c r="I4618" t="n">
        <v>19300</v>
      </c>
      <c r="J4618" t="n">
        <v>12940</v>
      </c>
      <c r="K4618" t="n">
        <v>-32.95</v>
      </c>
      <c r="L4618" t="n">
        <v>0</v>
      </c>
      <c r="M4618" t="n">
        <v>0</v>
      </c>
      <c r="N4618" t="n">
        <v>0</v>
      </c>
      <c r="O4618" t="n">
        <v>0</v>
      </c>
      <c r="P4618" t="inlineStr">
        <is>
          <t>2026-05-11</t>
        </is>
      </c>
      <c r="Q4618" t="inlineStr">
        <is>
          <t>2026-06-08</t>
        </is>
      </c>
      <c r="R4618" t="inlineStr">
        <is>
          <t>+10%▶40% 익절 / +20%▶30% 익절 / +40%▶30% 익절</t>
        </is>
      </c>
      <c r="S4618" t="inlineStr">
        <is>
          <t>-2%▶80% 손절 / -4%▶10% 손절 / -6%▶10% 손절</t>
        </is>
      </c>
      <c r="T4618" t="inlineStr">
        <is>
          <t>매수 0.0005 / 매도 0.0025 / 슬리피지 0.0007</t>
        </is>
      </c>
    </row>
    <row r="4619">
      <c r="A4619" t="inlineStr">
        <is>
          <t>우리기술|1개월 전에 샀다면|[수익극대화]+[정석방어]</t>
        </is>
      </c>
      <c r="B4619" t="inlineStr">
        <is>
          <t>우리기술</t>
        </is>
      </c>
      <c r="C4619" t="inlineStr">
        <is>
          <t>032820</t>
        </is>
      </c>
      <c r="D4619" t="inlineStr">
        <is>
          <t>1개월 전에 샀다면</t>
        </is>
      </c>
      <c r="E4619" t="inlineStr">
        <is>
          <t>[수익극대화]+[정석방어]</t>
        </is>
      </c>
      <c r="F4619" t="inlineStr">
        <is>
          <t>[수익극대화]</t>
        </is>
      </c>
      <c r="G4619" t="inlineStr">
        <is>
          <t>[정석방어]</t>
        </is>
      </c>
      <c r="H4619" t="n">
        <v>300000</v>
      </c>
      <c r="I4619" t="n">
        <v>19300</v>
      </c>
      <c r="J4619" t="n">
        <v>12940</v>
      </c>
      <c r="K4619" t="n">
        <v>-32.95</v>
      </c>
      <c r="L4619" t="n">
        <v>0</v>
      </c>
      <c r="M4619" t="n">
        <v>0</v>
      </c>
      <c r="N4619" t="n">
        <v>0</v>
      </c>
      <c r="O4619" t="n">
        <v>0</v>
      </c>
      <c r="P4619" t="inlineStr">
        <is>
          <t>2026-05-11</t>
        </is>
      </c>
      <c r="Q4619" t="inlineStr">
        <is>
          <t>2026-06-08</t>
        </is>
      </c>
      <c r="R4619" t="inlineStr">
        <is>
          <t>+10%▶40% 익절 / +20%▶30% 익절 / +40%▶30% 익절</t>
        </is>
      </c>
      <c r="S4619" t="inlineStr">
        <is>
          <t>-3%▶70% 손절 / -5%▶20% 손절 / -10%▶10% 손절</t>
        </is>
      </c>
      <c r="T4619" t="inlineStr">
        <is>
          <t>매수 0.0005 / 매도 0.0025 / 슬리피지 0.0007</t>
        </is>
      </c>
    </row>
    <row r="4620">
      <c r="A4620" t="inlineStr">
        <is>
          <t>우리기술|1개월 전에 샀다면|[수익극대화]+[변동성허용]</t>
        </is>
      </c>
      <c r="B4620" t="inlineStr">
        <is>
          <t>우리기술</t>
        </is>
      </c>
      <c r="C4620" t="inlineStr">
        <is>
          <t>032820</t>
        </is>
      </c>
      <c r="D4620" t="inlineStr">
        <is>
          <t>1개월 전에 샀다면</t>
        </is>
      </c>
      <c r="E4620" t="inlineStr">
        <is>
          <t>[수익극대화]+[변동성허용]</t>
        </is>
      </c>
      <c r="F4620" t="inlineStr">
        <is>
          <t>[수익극대화]</t>
        </is>
      </c>
      <c r="G4620" t="inlineStr">
        <is>
          <t>[변동성허용]</t>
        </is>
      </c>
      <c r="H4620" t="n">
        <v>300000</v>
      </c>
      <c r="I4620" t="n">
        <v>19300</v>
      </c>
      <c r="J4620" t="n">
        <v>12940</v>
      </c>
      <c r="K4620" t="n">
        <v>-32.95</v>
      </c>
      <c r="L4620" t="n">
        <v>0</v>
      </c>
      <c r="M4620" t="n">
        <v>0</v>
      </c>
      <c r="N4620" t="n">
        <v>0</v>
      </c>
      <c r="O4620" t="n">
        <v>0</v>
      </c>
      <c r="P4620" t="inlineStr">
        <is>
          <t>2026-05-11</t>
        </is>
      </c>
      <c r="Q4620" t="inlineStr">
        <is>
          <t>2026-06-08</t>
        </is>
      </c>
      <c r="R4620" t="inlineStr">
        <is>
          <t>+10%▶40% 익절 / +20%▶30% 익절 / +40%▶30% 익절</t>
        </is>
      </c>
      <c r="S4620" t="inlineStr">
        <is>
          <t>-5%▶50% 손절 / -10%▶30% 손절 / -15%▶20% 손절</t>
        </is>
      </c>
      <c r="T4620" t="inlineStr">
        <is>
          <t>매수 0.0005 / 매도 0.0025 / 슬리피지 0.0007</t>
        </is>
      </c>
    </row>
    <row r="4621">
      <c r="A4621" t="inlineStr">
        <is>
          <t>우리기술|1개월 전에 샀다면|[수익극대화]+[버티기형]</t>
        </is>
      </c>
      <c r="B4621" t="inlineStr">
        <is>
          <t>우리기술</t>
        </is>
      </c>
      <c r="C4621" t="inlineStr">
        <is>
          <t>032820</t>
        </is>
      </c>
      <c r="D4621" t="inlineStr">
        <is>
          <t>1개월 전에 샀다면</t>
        </is>
      </c>
      <c r="E4621" t="inlineStr">
        <is>
          <t>[수익극대화]+[버티기형]</t>
        </is>
      </c>
      <c r="F4621" t="inlineStr">
        <is>
          <t>[수익극대화]</t>
        </is>
      </c>
      <c r="G4621" t="inlineStr">
        <is>
          <t>[버티기형]</t>
        </is>
      </c>
      <c r="H4621" t="n">
        <v>300000</v>
      </c>
      <c r="I4621" t="n">
        <v>19300</v>
      </c>
      <c r="J4621" t="n">
        <v>12940</v>
      </c>
      <c r="K4621" t="n">
        <v>-32.95</v>
      </c>
      <c r="L4621" t="n">
        <v>0</v>
      </c>
      <c r="M4621" t="n">
        <v>0</v>
      </c>
      <c r="N4621" t="n">
        <v>0</v>
      </c>
      <c r="O4621" t="n">
        <v>0</v>
      </c>
      <c r="P4621" t="inlineStr">
        <is>
          <t>2026-05-11</t>
        </is>
      </c>
      <c r="Q4621" t="inlineStr">
        <is>
          <t>2026-06-08</t>
        </is>
      </c>
      <c r="R4621" t="inlineStr">
        <is>
          <t>+10%▶40% 익절 / +20%▶30% 익절 / +40%▶30% 익절</t>
        </is>
      </c>
      <c r="S4621" t="inlineStr">
        <is>
          <t>-5%▶40% 손절 / -15%▶30% 손절 / -20%▶30% 손절</t>
        </is>
      </c>
      <c r="T4621" t="inlineStr">
        <is>
          <t>매수 0.0005 / 매도 0.0025 / 슬리피지 0.0007</t>
        </is>
      </c>
    </row>
    <row r="4622">
      <c r="A4622" t="inlineStr">
        <is>
          <t>우리기술|2주 전에 샀다면|[초단타]+[칼손절]</t>
        </is>
      </c>
      <c r="B4622" t="inlineStr">
        <is>
          <t>우리기술</t>
        </is>
      </c>
      <c r="C4622" t="inlineStr">
        <is>
          <t>032820</t>
        </is>
      </c>
      <c r="D4622" t="inlineStr">
        <is>
          <t>2주 전에 샀다면</t>
        </is>
      </c>
      <c r="E4622" t="inlineStr">
        <is>
          <t>[초단타]+[칼손절]</t>
        </is>
      </c>
      <c r="F4622" t="inlineStr">
        <is>
          <t>[초단타]</t>
        </is>
      </c>
      <c r="G4622" t="inlineStr">
        <is>
          <t>[칼손절]</t>
        </is>
      </c>
      <c r="H4622" t="n">
        <v>300000</v>
      </c>
      <c r="I4622" t="n">
        <v>16910</v>
      </c>
      <c r="J4622" t="n">
        <v>12940</v>
      </c>
      <c r="K4622" t="n">
        <v>-23.48</v>
      </c>
      <c r="L4622" t="n">
        <v>0</v>
      </c>
      <c r="M4622" t="n">
        <v>0</v>
      </c>
      <c r="N4622" t="n">
        <v>0</v>
      </c>
      <c r="O4622" t="n">
        <v>0</v>
      </c>
      <c r="P4622" t="inlineStr">
        <is>
          <t>2026-05-26</t>
        </is>
      </c>
      <c r="Q4622" t="inlineStr">
        <is>
          <t>2026-06-08</t>
        </is>
      </c>
      <c r="R4622" t="inlineStr">
        <is>
          <t>+3%▶70% 익절 / +5%▶20% 익절 / +10%▶10% 익절</t>
        </is>
      </c>
      <c r="S4622" t="inlineStr">
        <is>
          <t>-2%▶80% 손절 / -4%▶10% 손절 / -6%▶10% 손절</t>
        </is>
      </c>
      <c r="T4622" t="inlineStr">
        <is>
          <t>매수 0.0005 / 매도 0.0025 / 슬리피지 0.0007</t>
        </is>
      </c>
    </row>
    <row r="4623">
      <c r="A4623" t="inlineStr">
        <is>
          <t>우리기술|2주 전에 샀다면|[초단타]+[정석방어]</t>
        </is>
      </c>
      <c r="B4623" t="inlineStr">
        <is>
          <t>우리기술</t>
        </is>
      </c>
      <c r="C4623" t="inlineStr">
        <is>
          <t>032820</t>
        </is>
      </c>
      <c r="D4623" t="inlineStr">
        <is>
          <t>2주 전에 샀다면</t>
        </is>
      </c>
      <c r="E4623" t="inlineStr">
        <is>
          <t>[초단타]+[정석방어]</t>
        </is>
      </c>
      <c r="F4623" t="inlineStr">
        <is>
          <t>[초단타]</t>
        </is>
      </c>
      <c r="G4623" t="inlineStr">
        <is>
          <t>[정석방어]</t>
        </is>
      </c>
      <c r="H4623" t="n">
        <v>300000</v>
      </c>
      <c r="I4623" t="n">
        <v>16910</v>
      </c>
      <c r="J4623" t="n">
        <v>12940</v>
      </c>
      <c r="K4623" t="n">
        <v>-23.48</v>
      </c>
      <c r="L4623" t="n">
        <v>0</v>
      </c>
      <c r="M4623" t="n">
        <v>0</v>
      </c>
      <c r="N4623" t="n">
        <v>0</v>
      </c>
      <c r="O4623" t="n">
        <v>0</v>
      </c>
      <c r="P4623" t="inlineStr">
        <is>
          <t>2026-05-26</t>
        </is>
      </c>
      <c r="Q4623" t="inlineStr">
        <is>
          <t>2026-06-08</t>
        </is>
      </c>
      <c r="R4623" t="inlineStr">
        <is>
          <t>+3%▶70% 익절 / +5%▶20% 익절 / +10%▶10% 익절</t>
        </is>
      </c>
      <c r="S4623" t="inlineStr">
        <is>
          <t>-3%▶70% 손절 / -5%▶20% 손절 / -10%▶10% 손절</t>
        </is>
      </c>
      <c r="T4623" t="inlineStr">
        <is>
          <t>매수 0.0005 / 매도 0.0025 / 슬리피지 0.0007</t>
        </is>
      </c>
    </row>
    <row r="4624">
      <c r="A4624" t="inlineStr">
        <is>
          <t>우리기술|2주 전에 샀다면|[초단타]+[변동성허용]</t>
        </is>
      </c>
      <c r="B4624" t="inlineStr">
        <is>
          <t>우리기술</t>
        </is>
      </c>
      <c r="C4624" t="inlineStr">
        <is>
          <t>032820</t>
        </is>
      </c>
      <c r="D4624" t="inlineStr">
        <is>
          <t>2주 전에 샀다면</t>
        </is>
      </c>
      <c r="E4624" t="inlineStr">
        <is>
          <t>[초단타]+[변동성허용]</t>
        </is>
      </c>
      <c r="F4624" t="inlineStr">
        <is>
          <t>[초단타]</t>
        </is>
      </c>
      <c r="G4624" t="inlineStr">
        <is>
          <t>[변동성허용]</t>
        </is>
      </c>
      <c r="H4624" t="n">
        <v>300000</v>
      </c>
      <c r="I4624" t="n">
        <v>16910</v>
      </c>
      <c r="J4624" t="n">
        <v>12940</v>
      </c>
      <c r="K4624" t="n">
        <v>-23.48</v>
      </c>
      <c r="L4624" t="n">
        <v>0</v>
      </c>
      <c r="M4624" t="n">
        <v>0</v>
      </c>
      <c r="N4624" t="n">
        <v>0</v>
      </c>
      <c r="O4624" t="n">
        <v>0</v>
      </c>
      <c r="P4624" t="inlineStr">
        <is>
          <t>2026-05-26</t>
        </is>
      </c>
      <c r="Q4624" t="inlineStr">
        <is>
          <t>2026-06-08</t>
        </is>
      </c>
      <c r="R4624" t="inlineStr">
        <is>
          <t>+3%▶70% 익절 / +5%▶20% 익절 / +10%▶10% 익절</t>
        </is>
      </c>
      <c r="S4624" t="inlineStr">
        <is>
          <t>-5%▶50% 손절 / -10%▶30% 손절 / -15%▶20% 손절</t>
        </is>
      </c>
      <c r="T4624" t="inlineStr">
        <is>
          <t>매수 0.0005 / 매도 0.0025 / 슬리피지 0.0007</t>
        </is>
      </c>
    </row>
    <row r="4625">
      <c r="A4625" t="inlineStr">
        <is>
          <t>우리기술|2주 전에 샀다면|[초단타]+[버티기형]</t>
        </is>
      </c>
      <c r="B4625" t="inlineStr">
        <is>
          <t>우리기술</t>
        </is>
      </c>
      <c r="C4625" t="inlineStr">
        <is>
          <t>032820</t>
        </is>
      </c>
      <c r="D4625" t="inlineStr">
        <is>
          <t>2주 전에 샀다면</t>
        </is>
      </c>
      <c r="E4625" t="inlineStr">
        <is>
          <t>[초단타]+[버티기형]</t>
        </is>
      </c>
      <c r="F4625" t="inlineStr">
        <is>
          <t>[초단타]</t>
        </is>
      </c>
      <c r="G4625" t="inlineStr">
        <is>
          <t>[버티기형]</t>
        </is>
      </c>
      <c r="H4625" t="n">
        <v>300000</v>
      </c>
      <c r="I4625" t="n">
        <v>16910</v>
      </c>
      <c r="J4625" t="n">
        <v>12940</v>
      </c>
      <c r="K4625" t="n">
        <v>-23.48</v>
      </c>
      <c r="L4625" t="n">
        <v>0</v>
      </c>
      <c r="M4625" t="n">
        <v>0</v>
      </c>
      <c r="N4625" t="n">
        <v>0</v>
      </c>
      <c r="O4625" t="n">
        <v>0</v>
      </c>
      <c r="P4625" t="inlineStr">
        <is>
          <t>2026-05-26</t>
        </is>
      </c>
      <c r="Q4625" t="inlineStr">
        <is>
          <t>2026-06-08</t>
        </is>
      </c>
      <c r="R4625" t="inlineStr">
        <is>
          <t>+3%▶70% 익절 / +5%▶20% 익절 / +10%▶10% 익절</t>
        </is>
      </c>
      <c r="S4625" t="inlineStr">
        <is>
          <t>-5%▶40% 손절 / -15%▶30% 손절 / -20%▶30% 손절</t>
        </is>
      </c>
      <c r="T4625" t="inlineStr">
        <is>
          <t>매수 0.0005 / 매도 0.0025 / 슬리피지 0.0007</t>
        </is>
      </c>
    </row>
    <row r="4626">
      <c r="A4626" t="inlineStr">
        <is>
          <t>우리기술|2주 전에 샀다면|[단기스윙]+[칼손절]</t>
        </is>
      </c>
      <c r="B4626" t="inlineStr">
        <is>
          <t>우리기술</t>
        </is>
      </c>
      <c r="C4626" t="inlineStr">
        <is>
          <t>032820</t>
        </is>
      </c>
      <c r="D4626" t="inlineStr">
        <is>
          <t>2주 전에 샀다면</t>
        </is>
      </c>
      <c r="E4626" t="inlineStr">
        <is>
          <t>[단기스윙]+[칼손절]</t>
        </is>
      </c>
      <c r="F4626" t="inlineStr">
        <is>
          <t>[단기스윙]</t>
        </is>
      </c>
      <c r="G4626" t="inlineStr">
        <is>
          <t>[칼손절]</t>
        </is>
      </c>
      <c r="H4626" t="n">
        <v>300000</v>
      </c>
      <c r="I4626" t="n">
        <v>16910</v>
      </c>
      <c r="J4626" t="n">
        <v>12940</v>
      </c>
      <c r="K4626" t="n">
        <v>-23.48</v>
      </c>
      <c r="L4626" t="n">
        <v>0</v>
      </c>
      <c r="M4626" t="n">
        <v>0</v>
      </c>
      <c r="N4626" t="n">
        <v>0</v>
      </c>
      <c r="O4626" t="n">
        <v>0</v>
      </c>
      <c r="P4626" t="inlineStr">
        <is>
          <t>2026-05-26</t>
        </is>
      </c>
      <c r="Q4626" t="inlineStr">
        <is>
          <t>2026-06-08</t>
        </is>
      </c>
      <c r="R4626" t="inlineStr">
        <is>
          <t>+5%▶60% 익절 / +10%▶30% 익절 / +20%▶10% 익절</t>
        </is>
      </c>
      <c r="S4626" t="inlineStr">
        <is>
          <t>-2%▶80% 손절 / -4%▶10% 손절 / -6%▶10% 손절</t>
        </is>
      </c>
      <c r="T4626" t="inlineStr">
        <is>
          <t>매수 0.0005 / 매도 0.0025 / 슬리피지 0.0007</t>
        </is>
      </c>
    </row>
    <row r="4627">
      <c r="A4627" t="inlineStr">
        <is>
          <t>우리기술|2주 전에 샀다면|[단기스윙]+[정석방어]</t>
        </is>
      </c>
      <c r="B4627" t="inlineStr">
        <is>
          <t>우리기술</t>
        </is>
      </c>
      <c r="C4627" t="inlineStr">
        <is>
          <t>032820</t>
        </is>
      </c>
      <c r="D4627" t="inlineStr">
        <is>
          <t>2주 전에 샀다면</t>
        </is>
      </c>
      <c r="E4627" t="inlineStr">
        <is>
          <t>[단기스윙]+[정석방어]</t>
        </is>
      </c>
      <c r="F4627" t="inlineStr">
        <is>
          <t>[단기스윙]</t>
        </is>
      </c>
      <c r="G4627" t="inlineStr">
        <is>
          <t>[정석방어]</t>
        </is>
      </c>
      <c r="H4627" t="n">
        <v>300000</v>
      </c>
      <c r="I4627" t="n">
        <v>16910</v>
      </c>
      <c r="J4627" t="n">
        <v>12940</v>
      </c>
      <c r="K4627" t="n">
        <v>-23.48</v>
      </c>
      <c r="L4627" t="n">
        <v>0</v>
      </c>
      <c r="M4627" t="n">
        <v>0</v>
      </c>
      <c r="N4627" t="n">
        <v>0</v>
      </c>
      <c r="O4627" t="n">
        <v>0</v>
      </c>
      <c r="P4627" t="inlineStr">
        <is>
          <t>2026-05-26</t>
        </is>
      </c>
      <c r="Q4627" t="inlineStr">
        <is>
          <t>2026-06-08</t>
        </is>
      </c>
      <c r="R4627" t="inlineStr">
        <is>
          <t>+5%▶60% 익절 / +10%▶30% 익절 / +20%▶10% 익절</t>
        </is>
      </c>
      <c r="S4627" t="inlineStr">
        <is>
          <t>-3%▶70% 손절 / -5%▶20% 손절 / -10%▶10% 손절</t>
        </is>
      </c>
      <c r="T4627" t="inlineStr">
        <is>
          <t>매수 0.0005 / 매도 0.0025 / 슬리피지 0.0007</t>
        </is>
      </c>
    </row>
    <row r="4628">
      <c r="A4628" t="inlineStr">
        <is>
          <t>우리기술|2주 전에 샀다면|[단기스윙]+[변동성허용]</t>
        </is>
      </c>
      <c r="B4628" t="inlineStr">
        <is>
          <t>우리기술</t>
        </is>
      </c>
      <c r="C4628" t="inlineStr">
        <is>
          <t>032820</t>
        </is>
      </c>
      <c r="D4628" t="inlineStr">
        <is>
          <t>2주 전에 샀다면</t>
        </is>
      </c>
      <c r="E4628" t="inlineStr">
        <is>
          <t>[단기스윙]+[변동성허용]</t>
        </is>
      </c>
      <c r="F4628" t="inlineStr">
        <is>
          <t>[단기스윙]</t>
        </is>
      </c>
      <c r="G4628" t="inlineStr">
        <is>
          <t>[변동성허용]</t>
        </is>
      </c>
      <c r="H4628" t="n">
        <v>300000</v>
      </c>
      <c r="I4628" t="n">
        <v>16910</v>
      </c>
      <c r="J4628" t="n">
        <v>12940</v>
      </c>
      <c r="K4628" t="n">
        <v>-23.48</v>
      </c>
      <c r="L4628" t="n">
        <v>0</v>
      </c>
      <c r="M4628" t="n">
        <v>0</v>
      </c>
      <c r="N4628" t="n">
        <v>0</v>
      </c>
      <c r="O4628" t="n">
        <v>0</v>
      </c>
      <c r="P4628" t="inlineStr">
        <is>
          <t>2026-05-26</t>
        </is>
      </c>
      <c r="Q4628" t="inlineStr">
        <is>
          <t>2026-06-08</t>
        </is>
      </c>
      <c r="R4628" t="inlineStr">
        <is>
          <t>+5%▶60% 익절 / +10%▶30% 익절 / +20%▶10% 익절</t>
        </is>
      </c>
      <c r="S4628" t="inlineStr">
        <is>
          <t>-5%▶50% 손절 / -10%▶30% 손절 / -15%▶20% 손절</t>
        </is>
      </c>
      <c r="T4628" t="inlineStr">
        <is>
          <t>매수 0.0005 / 매도 0.0025 / 슬리피지 0.0007</t>
        </is>
      </c>
    </row>
    <row r="4629">
      <c r="A4629" t="inlineStr">
        <is>
          <t>우리기술|2주 전에 샀다면|[단기스윙]+[버티기형]</t>
        </is>
      </c>
      <c r="B4629" t="inlineStr">
        <is>
          <t>우리기술</t>
        </is>
      </c>
      <c r="C4629" t="inlineStr">
        <is>
          <t>032820</t>
        </is>
      </c>
      <c r="D4629" t="inlineStr">
        <is>
          <t>2주 전에 샀다면</t>
        </is>
      </c>
      <c r="E4629" t="inlineStr">
        <is>
          <t>[단기스윙]+[버티기형]</t>
        </is>
      </c>
      <c r="F4629" t="inlineStr">
        <is>
          <t>[단기스윙]</t>
        </is>
      </c>
      <c r="G4629" t="inlineStr">
        <is>
          <t>[버티기형]</t>
        </is>
      </c>
      <c r="H4629" t="n">
        <v>300000</v>
      </c>
      <c r="I4629" t="n">
        <v>16910</v>
      </c>
      <c r="J4629" t="n">
        <v>12940</v>
      </c>
      <c r="K4629" t="n">
        <v>-23.48</v>
      </c>
      <c r="L4629" t="n">
        <v>0</v>
      </c>
      <c r="M4629" t="n">
        <v>0</v>
      </c>
      <c r="N4629" t="n">
        <v>0</v>
      </c>
      <c r="O4629" t="n">
        <v>0</v>
      </c>
      <c r="P4629" t="inlineStr">
        <is>
          <t>2026-05-26</t>
        </is>
      </c>
      <c r="Q4629" t="inlineStr">
        <is>
          <t>2026-06-08</t>
        </is>
      </c>
      <c r="R4629" t="inlineStr">
        <is>
          <t>+5%▶60% 익절 / +10%▶30% 익절 / +20%▶10% 익절</t>
        </is>
      </c>
      <c r="S4629" t="inlineStr">
        <is>
          <t>-5%▶40% 손절 / -15%▶30% 손절 / -20%▶30% 손절</t>
        </is>
      </c>
      <c r="T4629" t="inlineStr">
        <is>
          <t>매수 0.0005 / 매도 0.0025 / 슬리피지 0.0007</t>
        </is>
      </c>
    </row>
    <row r="4630">
      <c r="A4630" t="inlineStr">
        <is>
          <t>우리기술|2주 전에 샀다면|[대표님룰]+[칼손절]</t>
        </is>
      </c>
      <c r="B4630" t="inlineStr">
        <is>
          <t>우리기술</t>
        </is>
      </c>
      <c r="C4630" t="inlineStr">
        <is>
          <t>032820</t>
        </is>
      </c>
      <c r="D4630" t="inlineStr">
        <is>
          <t>2주 전에 샀다면</t>
        </is>
      </c>
      <c r="E4630" t="inlineStr">
        <is>
          <t>[대표님룰]+[칼손절]</t>
        </is>
      </c>
      <c r="F4630" t="inlineStr">
        <is>
          <t>[대표님룰]</t>
        </is>
      </c>
      <c r="G4630" t="inlineStr">
        <is>
          <t>[칼손절]</t>
        </is>
      </c>
      <c r="H4630" t="n">
        <v>300000</v>
      </c>
      <c r="I4630" t="n">
        <v>16910</v>
      </c>
      <c r="J4630" t="n">
        <v>12940</v>
      </c>
      <c r="K4630" t="n">
        <v>-23.48</v>
      </c>
      <c r="L4630" t="n">
        <v>0</v>
      </c>
      <c r="M4630" t="n">
        <v>0</v>
      </c>
      <c r="N4630" t="n">
        <v>0</v>
      </c>
      <c r="O4630" t="n">
        <v>0</v>
      </c>
      <c r="P4630" t="inlineStr">
        <is>
          <t>2026-05-26</t>
        </is>
      </c>
      <c r="Q4630" t="inlineStr">
        <is>
          <t>2026-06-08</t>
        </is>
      </c>
      <c r="R4630" t="inlineStr">
        <is>
          <t>+5%▶60% 익절 / +10%▶30% 익절 / +30%▶10% 익절</t>
        </is>
      </c>
      <c r="S4630" t="inlineStr">
        <is>
          <t>-2%▶80% 손절 / -4%▶10% 손절 / -6%▶10% 손절</t>
        </is>
      </c>
      <c r="T4630" t="inlineStr">
        <is>
          <t>매수 0.0005 / 매도 0.0025 / 슬리피지 0.0007</t>
        </is>
      </c>
    </row>
    <row r="4631">
      <c r="A4631" t="inlineStr">
        <is>
          <t>우리기술|2주 전에 샀다면|[대표님룰]+[정석방어]</t>
        </is>
      </c>
      <c r="B4631" t="inlineStr">
        <is>
          <t>우리기술</t>
        </is>
      </c>
      <c r="C4631" t="inlineStr">
        <is>
          <t>032820</t>
        </is>
      </c>
      <c r="D4631" t="inlineStr">
        <is>
          <t>2주 전에 샀다면</t>
        </is>
      </c>
      <c r="E4631" t="inlineStr">
        <is>
          <t>[대표님룰]+[정석방어]</t>
        </is>
      </c>
      <c r="F4631" t="inlineStr">
        <is>
          <t>[대표님룰]</t>
        </is>
      </c>
      <c r="G4631" t="inlineStr">
        <is>
          <t>[정석방어]</t>
        </is>
      </c>
      <c r="H4631" t="n">
        <v>300000</v>
      </c>
      <c r="I4631" t="n">
        <v>16910</v>
      </c>
      <c r="J4631" t="n">
        <v>12940</v>
      </c>
      <c r="K4631" t="n">
        <v>-23.48</v>
      </c>
      <c r="L4631" t="n">
        <v>0</v>
      </c>
      <c r="M4631" t="n">
        <v>0</v>
      </c>
      <c r="N4631" t="n">
        <v>0</v>
      </c>
      <c r="O4631" t="n">
        <v>0</v>
      </c>
      <c r="P4631" t="inlineStr">
        <is>
          <t>2026-05-26</t>
        </is>
      </c>
      <c r="Q4631" t="inlineStr">
        <is>
          <t>2026-06-08</t>
        </is>
      </c>
      <c r="R4631" t="inlineStr">
        <is>
          <t>+5%▶60% 익절 / +10%▶30% 익절 / +30%▶10% 익절</t>
        </is>
      </c>
      <c r="S4631" t="inlineStr">
        <is>
          <t>-3%▶70% 손절 / -5%▶20% 손절 / -10%▶10% 손절</t>
        </is>
      </c>
      <c r="T4631" t="inlineStr">
        <is>
          <t>매수 0.0005 / 매도 0.0025 / 슬리피지 0.0007</t>
        </is>
      </c>
    </row>
    <row r="4632">
      <c r="A4632" t="inlineStr">
        <is>
          <t>우리기술|2주 전에 샀다면|[대표님룰]+[변동성허용]</t>
        </is>
      </c>
      <c r="B4632" t="inlineStr">
        <is>
          <t>우리기술</t>
        </is>
      </c>
      <c r="C4632" t="inlineStr">
        <is>
          <t>032820</t>
        </is>
      </c>
      <c r="D4632" t="inlineStr">
        <is>
          <t>2주 전에 샀다면</t>
        </is>
      </c>
      <c r="E4632" t="inlineStr">
        <is>
          <t>[대표님룰]+[변동성허용]</t>
        </is>
      </c>
      <c r="F4632" t="inlineStr">
        <is>
          <t>[대표님룰]</t>
        </is>
      </c>
      <c r="G4632" t="inlineStr">
        <is>
          <t>[변동성허용]</t>
        </is>
      </c>
      <c r="H4632" t="n">
        <v>300000</v>
      </c>
      <c r="I4632" t="n">
        <v>16910</v>
      </c>
      <c r="J4632" t="n">
        <v>12940</v>
      </c>
      <c r="K4632" t="n">
        <v>-23.48</v>
      </c>
      <c r="L4632" t="n">
        <v>0</v>
      </c>
      <c r="M4632" t="n">
        <v>0</v>
      </c>
      <c r="N4632" t="n">
        <v>0</v>
      </c>
      <c r="O4632" t="n">
        <v>0</v>
      </c>
      <c r="P4632" t="inlineStr">
        <is>
          <t>2026-05-26</t>
        </is>
      </c>
      <c r="Q4632" t="inlineStr">
        <is>
          <t>2026-06-08</t>
        </is>
      </c>
      <c r="R4632" t="inlineStr">
        <is>
          <t>+5%▶60% 익절 / +10%▶30% 익절 / +30%▶10% 익절</t>
        </is>
      </c>
      <c r="S4632" t="inlineStr">
        <is>
          <t>-5%▶50% 손절 / -10%▶30% 손절 / -15%▶20% 손절</t>
        </is>
      </c>
      <c r="T4632" t="inlineStr">
        <is>
          <t>매수 0.0005 / 매도 0.0025 / 슬리피지 0.0007</t>
        </is>
      </c>
    </row>
    <row r="4633">
      <c r="A4633" t="inlineStr">
        <is>
          <t>우리기술|2주 전에 샀다면|[대표님룰]+[버티기형]</t>
        </is>
      </c>
      <c r="B4633" t="inlineStr">
        <is>
          <t>우리기술</t>
        </is>
      </c>
      <c r="C4633" t="inlineStr">
        <is>
          <t>032820</t>
        </is>
      </c>
      <c r="D4633" t="inlineStr">
        <is>
          <t>2주 전에 샀다면</t>
        </is>
      </c>
      <c r="E4633" t="inlineStr">
        <is>
          <t>[대표님룰]+[버티기형]</t>
        </is>
      </c>
      <c r="F4633" t="inlineStr">
        <is>
          <t>[대표님룰]</t>
        </is>
      </c>
      <c r="G4633" t="inlineStr">
        <is>
          <t>[버티기형]</t>
        </is>
      </c>
      <c r="H4633" t="n">
        <v>300000</v>
      </c>
      <c r="I4633" t="n">
        <v>16910</v>
      </c>
      <c r="J4633" t="n">
        <v>12940</v>
      </c>
      <c r="K4633" t="n">
        <v>-23.48</v>
      </c>
      <c r="L4633" t="n">
        <v>0</v>
      </c>
      <c r="M4633" t="n">
        <v>0</v>
      </c>
      <c r="N4633" t="n">
        <v>0</v>
      </c>
      <c r="O4633" t="n">
        <v>0</v>
      </c>
      <c r="P4633" t="inlineStr">
        <is>
          <t>2026-05-26</t>
        </is>
      </c>
      <c r="Q4633" t="inlineStr">
        <is>
          <t>2026-06-08</t>
        </is>
      </c>
      <c r="R4633" t="inlineStr">
        <is>
          <t>+5%▶60% 익절 / +10%▶30% 익절 / +30%▶10% 익절</t>
        </is>
      </c>
      <c r="S4633" t="inlineStr">
        <is>
          <t>-5%▶40% 손절 / -15%▶30% 손절 / -20%▶30% 손절</t>
        </is>
      </c>
      <c r="T4633" t="inlineStr">
        <is>
          <t>매수 0.0005 / 매도 0.0025 / 슬리피지 0.0007</t>
        </is>
      </c>
    </row>
    <row r="4634">
      <c r="A4634" t="inlineStr">
        <is>
          <t>우리기술|2주 전에 샀다면|[중기추세]+[칼손절]</t>
        </is>
      </c>
      <c r="B4634" t="inlineStr">
        <is>
          <t>우리기술</t>
        </is>
      </c>
      <c r="C4634" t="inlineStr">
        <is>
          <t>032820</t>
        </is>
      </c>
      <c r="D4634" t="inlineStr">
        <is>
          <t>2주 전에 샀다면</t>
        </is>
      </c>
      <c r="E4634" t="inlineStr">
        <is>
          <t>[중기추세]+[칼손절]</t>
        </is>
      </c>
      <c r="F4634" t="inlineStr">
        <is>
          <t>[중기추세]</t>
        </is>
      </c>
      <c r="G4634" t="inlineStr">
        <is>
          <t>[칼손절]</t>
        </is>
      </c>
      <c r="H4634" t="n">
        <v>300000</v>
      </c>
      <c r="I4634" t="n">
        <v>16910</v>
      </c>
      <c r="J4634" t="n">
        <v>12940</v>
      </c>
      <c r="K4634" t="n">
        <v>-23.48</v>
      </c>
      <c r="L4634" t="n">
        <v>0</v>
      </c>
      <c r="M4634" t="n">
        <v>0</v>
      </c>
      <c r="N4634" t="n">
        <v>0</v>
      </c>
      <c r="O4634" t="n">
        <v>0</v>
      </c>
      <c r="P4634" t="inlineStr">
        <is>
          <t>2026-05-26</t>
        </is>
      </c>
      <c r="Q4634" t="inlineStr">
        <is>
          <t>2026-06-08</t>
        </is>
      </c>
      <c r="R4634" t="inlineStr">
        <is>
          <t>+10%▶50% 익절 / +20%▶30% 익절 / +30%▶20% 익절</t>
        </is>
      </c>
      <c r="S4634" t="inlineStr">
        <is>
          <t>-2%▶80% 손절 / -4%▶10% 손절 / -6%▶10% 손절</t>
        </is>
      </c>
      <c r="T4634" t="inlineStr">
        <is>
          <t>매수 0.0005 / 매도 0.0025 / 슬리피지 0.0007</t>
        </is>
      </c>
    </row>
    <row r="4635">
      <c r="A4635" t="inlineStr">
        <is>
          <t>우리기술|2주 전에 샀다면|[중기추세]+[정석방어]</t>
        </is>
      </c>
      <c r="B4635" t="inlineStr">
        <is>
          <t>우리기술</t>
        </is>
      </c>
      <c r="C4635" t="inlineStr">
        <is>
          <t>032820</t>
        </is>
      </c>
      <c r="D4635" t="inlineStr">
        <is>
          <t>2주 전에 샀다면</t>
        </is>
      </c>
      <c r="E4635" t="inlineStr">
        <is>
          <t>[중기추세]+[정석방어]</t>
        </is>
      </c>
      <c r="F4635" t="inlineStr">
        <is>
          <t>[중기추세]</t>
        </is>
      </c>
      <c r="G4635" t="inlineStr">
        <is>
          <t>[정석방어]</t>
        </is>
      </c>
      <c r="H4635" t="n">
        <v>300000</v>
      </c>
      <c r="I4635" t="n">
        <v>16910</v>
      </c>
      <c r="J4635" t="n">
        <v>12940</v>
      </c>
      <c r="K4635" t="n">
        <v>-23.48</v>
      </c>
      <c r="L4635" t="n">
        <v>0</v>
      </c>
      <c r="M4635" t="n">
        <v>0</v>
      </c>
      <c r="N4635" t="n">
        <v>0</v>
      </c>
      <c r="O4635" t="n">
        <v>0</v>
      </c>
      <c r="P4635" t="inlineStr">
        <is>
          <t>2026-05-26</t>
        </is>
      </c>
      <c r="Q4635" t="inlineStr">
        <is>
          <t>2026-06-08</t>
        </is>
      </c>
      <c r="R4635" t="inlineStr">
        <is>
          <t>+10%▶50% 익절 / +20%▶30% 익절 / +30%▶20% 익절</t>
        </is>
      </c>
      <c r="S4635" t="inlineStr">
        <is>
          <t>-3%▶70% 손절 / -5%▶20% 손절 / -10%▶10% 손절</t>
        </is>
      </c>
      <c r="T4635" t="inlineStr">
        <is>
          <t>매수 0.0005 / 매도 0.0025 / 슬리피지 0.0007</t>
        </is>
      </c>
    </row>
    <row r="4636">
      <c r="A4636" t="inlineStr">
        <is>
          <t>우리기술|2주 전에 샀다면|[중기추세]+[변동성허용]</t>
        </is>
      </c>
      <c r="B4636" t="inlineStr">
        <is>
          <t>우리기술</t>
        </is>
      </c>
      <c r="C4636" t="inlineStr">
        <is>
          <t>032820</t>
        </is>
      </c>
      <c r="D4636" t="inlineStr">
        <is>
          <t>2주 전에 샀다면</t>
        </is>
      </c>
      <c r="E4636" t="inlineStr">
        <is>
          <t>[중기추세]+[변동성허용]</t>
        </is>
      </c>
      <c r="F4636" t="inlineStr">
        <is>
          <t>[중기추세]</t>
        </is>
      </c>
      <c r="G4636" t="inlineStr">
        <is>
          <t>[변동성허용]</t>
        </is>
      </c>
      <c r="H4636" t="n">
        <v>300000</v>
      </c>
      <c r="I4636" t="n">
        <v>16910</v>
      </c>
      <c r="J4636" t="n">
        <v>12940</v>
      </c>
      <c r="K4636" t="n">
        <v>-23.48</v>
      </c>
      <c r="L4636" t="n">
        <v>0</v>
      </c>
      <c r="M4636" t="n">
        <v>0</v>
      </c>
      <c r="N4636" t="n">
        <v>0</v>
      </c>
      <c r="O4636" t="n">
        <v>0</v>
      </c>
      <c r="P4636" t="inlineStr">
        <is>
          <t>2026-05-26</t>
        </is>
      </c>
      <c r="Q4636" t="inlineStr">
        <is>
          <t>2026-06-08</t>
        </is>
      </c>
      <c r="R4636" t="inlineStr">
        <is>
          <t>+10%▶50% 익절 / +20%▶30% 익절 / +30%▶20% 익절</t>
        </is>
      </c>
      <c r="S4636" t="inlineStr">
        <is>
          <t>-5%▶50% 손절 / -10%▶30% 손절 / -15%▶20% 손절</t>
        </is>
      </c>
      <c r="T4636" t="inlineStr">
        <is>
          <t>매수 0.0005 / 매도 0.0025 / 슬리피지 0.0007</t>
        </is>
      </c>
    </row>
    <row r="4637">
      <c r="A4637" t="inlineStr">
        <is>
          <t>우리기술|2주 전에 샀다면|[중기추세]+[버티기형]</t>
        </is>
      </c>
      <c r="B4637" t="inlineStr">
        <is>
          <t>우리기술</t>
        </is>
      </c>
      <c r="C4637" t="inlineStr">
        <is>
          <t>032820</t>
        </is>
      </c>
      <c r="D4637" t="inlineStr">
        <is>
          <t>2주 전에 샀다면</t>
        </is>
      </c>
      <c r="E4637" t="inlineStr">
        <is>
          <t>[중기추세]+[버티기형]</t>
        </is>
      </c>
      <c r="F4637" t="inlineStr">
        <is>
          <t>[중기추세]</t>
        </is>
      </c>
      <c r="G4637" t="inlineStr">
        <is>
          <t>[버티기형]</t>
        </is>
      </c>
      <c r="H4637" t="n">
        <v>300000</v>
      </c>
      <c r="I4637" t="n">
        <v>16910</v>
      </c>
      <c r="J4637" t="n">
        <v>12940</v>
      </c>
      <c r="K4637" t="n">
        <v>-23.48</v>
      </c>
      <c r="L4637" t="n">
        <v>0</v>
      </c>
      <c r="M4637" t="n">
        <v>0</v>
      </c>
      <c r="N4637" t="n">
        <v>0</v>
      </c>
      <c r="O4637" t="n">
        <v>0</v>
      </c>
      <c r="P4637" t="inlineStr">
        <is>
          <t>2026-05-26</t>
        </is>
      </c>
      <c r="Q4637" t="inlineStr">
        <is>
          <t>2026-06-08</t>
        </is>
      </c>
      <c r="R4637" t="inlineStr">
        <is>
          <t>+10%▶50% 익절 / +20%▶30% 익절 / +30%▶20% 익절</t>
        </is>
      </c>
      <c r="S4637" t="inlineStr">
        <is>
          <t>-5%▶40% 손절 / -15%▶30% 손절 / -20%▶30% 손절</t>
        </is>
      </c>
      <c r="T4637" t="inlineStr">
        <is>
          <t>매수 0.0005 / 매도 0.0025 / 슬리피지 0.0007</t>
        </is>
      </c>
    </row>
    <row r="4638">
      <c r="A4638" t="inlineStr">
        <is>
          <t>우리기술|2주 전에 샀다면|[수익극대화]+[칼손절]</t>
        </is>
      </c>
      <c r="B4638" t="inlineStr">
        <is>
          <t>우리기술</t>
        </is>
      </c>
      <c r="C4638" t="inlineStr">
        <is>
          <t>032820</t>
        </is>
      </c>
      <c r="D4638" t="inlineStr">
        <is>
          <t>2주 전에 샀다면</t>
        </is>
      </c>
      <c r="E4638" t="inlineStr">
        <is>
          <t>[수익극대화]+[칼손절]</t>
        </is>
      </c>
      <c r="F4638" t="inlineStr">
        <is>
          <t>[수익극대화]</t>
        </is>
      </c>
      <c r="G4638" t="inlineStr">
        <is>
          <t>[칼손절]</t>
        </is>
      </c>
      <c r="H4638" t="n">
        <v>300000</v>
      </c>
      <c r="I4638" t="n">
        <v>16910</v>
      </c>
      <c r="J4638" t="n">
        <v>12940</v>
      </c>
      <c r="K4638" t="n">
        <v>-23.48</v>
      </c>
      <c r="L4638" t="n">
        <v>0</v>
      </c>
      <c r="M4638" t="n">
        <v>0</v>
      </c>
      <c r="N4638" t="n">
        <v>0</v>
      </c>
      <c r="O4638" t="n">
        <v>0</v>
      </c>
      <c r="P4638" t="inlineStr">
        <is>
          <t>2026-05-26</t>
        </is>
      </c>
      <c r="Q4638" t="inlineStr">
        <is>
          <t>2026-06-08</t>
        </is>
      </c>
      <c r="R4638" t="inlineStr">
        <is>
          <t>+10%▶40% 익절 / +20%▶30% 익절 / +40%▶30% 익절</t>
        </is>
      </c>
      <c r="S4638" t="inlineStr">
        <is>
          <t>-2%▶80% 손절 / -4%▶10% 손절 / -6%▶10% 손절</t>
        </is>
      </c>
      <c r="T4638" t="inlineStr">
        <is>
          <t>매수 0.0005 / 매도 0.0025 / 슬리피지 0.0007</t>
        </is>
      </c>
    </row>
    <row r="4639">
      <c r="A4639" t="inlineStr">
        <is>
          <t>우리기술|2주 전에 샀다면|[수익극대화]+[정석방어]</t>
        </is>
      </c>
      <c r="B4639" t="inlineStr">
        <is>
          <t>우리기술</t>
        </is>
      </c>
      <c r="C4639" t="inlineStr">
        <is>
          <t>032820</t>
        </is>
      </c>
      <c r="D4639" t="inlineStr">
        <is>
          <t>2주 전에 샀다면</t>
        </is>
      </c>
      <c r="E4639" t="inlineStr">
        <is>
          <t>[수익극대화]+[정석방어]</t>
        </is>
      </c>
      <c r="F4639" t="inlineStr">
        <is>
          <t>[수익극대화]</t>
        </is>
      </c>
      <c r="G4639" t="inlineStr">
        <is>
          <t>[정석방어]</t>
        </is>
      </c>
      <c r="H4639" t="n">
        <v>300000</v>
      </c>
      <c r="I4639" t="n">
        <v>16910</v>
      </c>
      <c r="J4639" t="n">
        <v>12940</v>
      </c>
      <c r="K4639" t="n">
        <v>-23.48</v>
      </c>
      <c r="L4639" t="n">
        <v>0</v>
      </c>
      <c r="M4639" t="n">
        <v>0</v>
      </c>
      <c r="N4639" t="n">
        <v>0</v>
      </c>
      <c r="O4639" t="n">
        <v>0</v>
      </c>
      <c r="P4639" t="inlineStr">
        <is>
          <t>2026-05-26</t>
        </is>
      </c>
      <c r="Q4639" t="inlineStr">
        <is>
          <t>2026-06-08</t>
        </is>
      </c>
      <c r="R4639" t="inlineStr">
        <is>
          <t>+10%▶40% 익절 / +20%▶30% 익절 / +40%▶30% 익절</t>
        </is>
      </c>
      <c r="S4639" t="inlineStr">
        <is>
          <t>-3%▶70% 손절 / -5%▶20% 손절 / -10%▶10% 손절</t>
        </is>
      </c>
      <c r="T4639" t="inlineStr">
        <is>
          <t>매수 0.0005 / 매도 0.0025 / 슬리피지 0.0007</t>
        </is>
      </c>
    </row>
    <row r="4640">
      <c r="A4640" t="inlineStr">
        <is>
          <t>우리기술|2주 전에 샀다면|[수익극대화]+[변동성허용]</t>
        </is>
      </c>
      <c r="B4640" t="inlineStr">
        <is>
          <t>우리기술</t>
        </is>
      </c>
      <c r="C4640" t="inlineStr">
        <is>
          <t>032820</t>
        </is>
      </c>
      <c r="D4640" t="inlineStr">
        <is>
          <t>2주 전에 샀다면</t>
        </is>
      </c>
      <c r="E4640" t="inlineStr">
        <is>
          <t>[수익극대화]+[변동성허용]</t>
        </is>
      </c>
      <c r="F4640" t="inlineStr">
        <is>
          <t>[수익극대화]</t>
        </is>
      </c>
      <c r="G4640" t="inlineStr">
        <is>
          <t>[변동성허용]</t>
        </is>
      </c>
      <c r="H4640" t="n">
        <v>300000</v>
      </c>
      <c r="I4640" t="n">
        <v>16910</v>
      </c>
      <c r="J4640" t="n">
        <v>12940</v>
      </c>
      <c r="K4640" t="n">
        <v>-23.48</v>
      </c>
      <c r="L4640" t="n">
        <v>0</v>
      </c>
      <c r="M4640" t="n">
        <v>0</v>
      </c>
      <c r="N4640" t="n">
        <v>0</v>
      </c>
      <c r="O4640" t="n">
        <v>0</v>
      </c>
      <c r="P4640" t="inlineStr">
        <is>
          <t>2026-05-26</t>
        </is>
      </c>
      <c r="Q4640" t="inlineStr">
        <is>
          <t>2026-06-08</t>
        </is>
      </c>
      <c r="R4640" t="inlineStr">
        <is>
          <t>+10%▶40% 익절 / +20%▶30% 익절 / +40%▶30% 익절</t>
        </is>
      </c>
      <c r="S4640" t="inlineStr">
        <is>
          <t>-5%▶50% 손절 / -10%▶30% 손절 / -15%▶20% 손절</t>
        </is>
      </c>
      <c r="T4640" t="inlineStr">
        <is>
          <t>매수 0.0005 / 매도 0.0025 / 슬리피지 0.0007</t>
        </is>
      </c>
    </row>
    <row r="4641">
      <c r="A4641" t="inlineStr">
        <is>
          <t>우리기술|2주 전에 샀다면|[수익극대화]+[버티기형]</t>
        </is>
      </c>
      <c r="B4641" t="inlineStr">
        <is>
          <t>우리기술</t>
        </is>
      </c>
      <c r="C4641" t="inlineStr">
        <is>
          <t>032820</t>
        </is>
      </c>
      <c r="D4641" t="inlineStr">
        <is>
          <t>2주 전에 샀다면</t>
        </is>
      </c>
      <c r="E4641" t="inlineStr">
        <is>
          <t>[수익극대화]+[버티기형]</t>
        </is>
      </c>
      <c r="F4641" t="inlineStr">
        <is>
          <t>[수익극대화]</t>
        </is>
      </c>
      <c r="G4641" t="inlineStr">
        <is>
          <t>[버티기형]</t>
        </is>
      </c>
      <c r="H4641" t="n">
        <v>300000</v>
      </c>
      <c r="I4641" t="n">
        <v>16910</v>
      </c>
      <c r="J4641" t="n">
        <v>12940</v>
      </c>
      <c r="K4641" t="n">
        <v>-23.48</v>
      </c>
      <c r="L4641" t="n">
        <v>0</v>
      </c>
      <c r="M4641" t="n">
        <v>0</v>
      </c>
      <c r="N4641" t="n">
        <v>0</v>
      </c>
      <c r="O4641" t="n">
        <v>0</v>
      </c>
      <c r="P4641" t="inlineStr">
        <is>
          <t>2026-05-26</t>
        </is>
      </c>
      <c r="Q4641" t="inlineStr">
        <is>
          <t>2026-06-08</t>
        </is>
      </c>
      <c r="R4641" t="inlineStr">
        <is>
          <t>+10%▶40% 익절 / +20%▶30% 익절 / +40%▶30% 익절</t>
        </is>
      </c>
      <c r="S4641" t="inlineStr">
        <is>
          <t>-5%▶40% 손절 / -15%▶30% 손절 / -20%▶30% 손절</t>
        </is>
      </c>
      <c r="T4641" t="inlineStr">
        <is>
          <t>매수 0.0005 / 매도 0.0025 / 슬리피지 0.0007</t>
        </is>
      </c>
    </row>
    <row r="4642">
      <c r="A4642" t="inlineStr">
        <is>
          <t>우리기술|3개월 전에 샀다면|[초단타]+[칼손절]</t>
        </is>
      </c>
      <c r="B4642" t="inlineStr">
        <is>
          <t>우리기술</t>
        </is>
      </c>
      <c r="C4642" t="inlineStr">
        <is>
          <t>032820</t>
        </is>
      </c>
      <c r="D4642" t="inlineStr">
        <is>
          <t>3개월 전에 샀다면</t>
        </is>
      </c>
      <c r="E4642" t="inlineStr">
        <is>
          <t>[초단타]+[칼손절]</t>
        </is>
      </c>
      <c r="F4642" t="inlineStr">
        <is>
          <t>[초단타]</t>
        </is>
      </c>
      <c r="G4642" t="inlineStr">
        <is>
          <t>[칼손절]</t>
        </is>
      </c>
      <c r="H4642" t="n">
        <v>300000</v>
      </c>
      <c r="I4642" t="n">
        <v>17300</v>
      </c>
      <c r="J4642" t="n">
        <v>12940</v>
      </c>
      <c r="K4642" t="n">
        <v>-25.2</v>
      </c>
      <c r="L4642" t="n">
        <v>0</v>
      </c>
      <c r="M4642" t="n">
        <v>0</v>
      </c>
      <c r="N4642" t="n">
        <v>0</v>
      </c>
      <c r="O4642" t="n">
        <v>0</v>
      </c>
      <c r="P4642" t="inlineStr">
        <is>
          <t>2026-03-09</t>
        </is>
      </c>
      <c r="Q4642" t="inlineStr">
        <is>
          <t>2026-06-08</t>
        </is>
      </c>
      <c r="R4642" t="inlineStr">
        <is>
          <t>+3%▶70% 익절 / +5%▶20% 익절 / +10%▶10% 익절</t>
        </is>
      </c>
      <c r="S4642" t="inlineStr">
        <is>
          <t>-2%▶80% 손절 / -4%▶10% 손절 / -6%▶10% 손절</t>
        </is>
      </c>
      <c r="T4642" t="inlineStr">
        <is>
          <t>매수 0.0005 / 매도 0.0025 / 슬리피지 0.0007</t>
        </is>
      </c>
    </row>
    <row r="4643">
      <c r="A4643" t="inlineStr">
        <is>
          <t>우리기술|3개월 전에 샀다면|[초단타]+[정석방어]</t>
        </is>
      </c>
      <c r="B4643" t="inlineStr">
        <is>
          <t>우리기술</t>
        </is>
      </c>
      <c r="C4643" t="inlineStr">
        <is>
          <t>032820</t>
        </is>
      </c>
      <c r="D4643" t="inlineStr">
        <is>
          <t>3개월 전에 샀다면</t>
        </is>
      </c>
      <c r="E4643" t="inlineStr">
        <is>
          <t>[초단타]+[정석방어]</t>
        </is>
      </c>
      <c r="F4643" t="inlineStr">
        <is>
          <t>[초단타]</t>
        </is>
      </c>
      <c r="G4643" t="inlineStr">
        <is>
          <t>[정석방어]</t>
        </is>
      </c>
      <c r="H4643" t="n">
        <v>300000</v>
      </c>
      <c r="I4643" t="n">
        <v>17300</v>
      </c>
      <c r="J4643" t="n">
        <v>12940</v>
      </c>
      <c r="K4643" t="n">
        <v>-25.2</v>
      </c>
      <c r="L4643" t="n">
        <v>0</v>
      </c>
      <c r="M4643" t="n">
        <v>0</v>
      </c>
      <c r="N4643" t="n">
        <v>0</v>
      </c>
      <c r="O4643" t="n">
        <v>0</v>
      </c>
      <c r="P4643" t="inlineStr">
        <is>
          <t>2026-03-09</t>
        </is>
      </c>
      <c r="Q4643" t="inlineStr">
        <is>
          <t>2026-06-08</t>
        </is>
      </c>
      <c r="R4643" t="inlineStr">
        <is>
          <t>+3%▶70% 익절 / +5%▶20% 익절 / +10%▶10% 익절</t>
        </is>
      </c>
      <c r="S4643" t="inlineStr">
        <is>
          <t>-3%▶70% 손절 / -5%▶20% 손절 / -10%▶10% 손절</t>
        </is>
      </c>
      <c r="T4643" t="inlineStr">
        <is>
          <t>매수 0.0005 / 매도 0.0025 / 슬리피지 0.0007</t>
        </is>
      </c>
    </row>
    <row r="4644">
      <c r="A4644" t="inlineStr">
        <is>
          <t>우리기술|3개월 전에 샀다면|[초단타]+[변동성허용]</t>
        </is>
      </c>
      <c r="B4644" t="inlineStr">
        <is>
          <t>우리기술</t>
        </is>
      </c>
      <c r="C4644" t="inlineStr">
        <is>
          <t>032820</t>
        </is>
      </c>
      <c r="D4644" t="inlineStr">
        <is>
          <t>3개월 전에 샀다면</t>
        </is>
      </c>
      <c r="E4644" t="inlineStr">
        <is>
          <t>[초단타]+[변동성허용]</t>
        </is>
      </c>
      <c r="F4644" t="inlineStr">
        <is>
          <t>[초단타]</t>
        </is>
      </c>
      <c r="G4644" t="inlineStr">
        <is>
          <t>[변동성허용]</t>
        </is>
      </c>
      <c r="H4644" t="n">
        <v>300000</v>
      </c>
      <c r="I4644" t="n">
        <v>17300</v>
      </c>
      <c r="J4644" t="n">
        <v>12940</v>
      </c>
      <c r="K4644" t="n">
        <v>-25.2</v>
      </c>
      <c r="L4644" t="n">
        <v>0</v>
      </c>
      <c r="M4644" t="n">
        <v>0</v>
      </c>
      <c r="N4644" t="n">
        <v>0</v>
      </c>
      <c r="O4644" t="n">
        <v>0</v>
      </c>
      <c r="P4644" t="inlineStr">
        <is>
          <t>2026-03-09</t>
        </is>
      </c>
      <c r="Q4644" t="inlineStr">
        <is>
          <t>2026-06-08</t>
        </is>
      </c>
      <c r="R4644" t="inlineStr">
        <is>
          <t>+3%▶70% 익절 / +5%▶20% 익절 / +10%▶10% 익절</t>
        </is>
      </c>
      <c r="S4644" t="inlineStr">
        <is>
          <t>-5%▶50% 손절 / -10%▶30% 손절 / -15%▶20% 손절</t>
        </is>
      </c>
      <c r="T4644" t="inlineStr">
        <is>
          <t>매수 0.0005 / 매도 0.0025 / 슬리피지 0.0007</t>
        </is>
      </c>
    </row>
    <row r="4645">
      <c r="A4645" t="inlineStr">
        <is>
          <t>우리기술|3개월 전에 샀다면|[초단타]+[버티기형]</t>
        </is>
      </c>
      <c r="B4645" t="inlineStr">
        <is>
          <t>우리기술</t>
        </is>
      </c>
      <c r="C4645" t="inlineStr">
        <is>
          <t>032820</t>
        </is>
      </c>
      <c r="D4645" t="inlineStr">
        <is>
          <t>3개월 전에 샀다면</t>
        </is>
      </c>
      <c r="E4645" t="inlineStr">
        <is>
          <t>[초단타]+[버티기형]</t>
        </is>
      </c>
      <c r="F4645" t="inlineStr">
        <is>
          <t>[초단타]</t>
        </is>
      </c>
      <c r="G4645" t="inlineStr">
        <is>
          <t>[버티기형]</t>
        </is>
      </c>
      <c r="H4645" t="n">
        <v>300000</v>
      </c>
      <c r="I4645" t="n">
        <v>17300</v>
      </c>
      <c r="J4645" t="n">
        <v>12940</v>
      </c>
      <c r="K4645" t="n">
        <v>-25.2</v>
      </c>
      <c r="L4645" t="n">
        <v>0</v>
      </c>
      <c r="M4645" t="n">
        <v>0</v>
      </c>
      <c r="N4645" t="n">
        <v>0</v>
      </c>
      <c r="O4645" t="n">
        <v>0</v>
      </c>
      <c r="P4645" t="inlineStr">
        <is>
          <t>2026-03-09</t>
        </is>
      </c>
      <c r="Q4645" t="inlineStr">
        <is>
          <t>2026-06-08</t>
        </is>
      </c>
      <c r="R4645" t="inlineStr">
        <is>
          <t>+3%▶70% 익절 / +5%▶20% 익절 / +10%▶10% 익절</t>
        </is>
      </c>
      <c r="S4645" t="inlineStr">
        <is>
          <t>-5%▶40% 손절 / -15%▶30% 손절 / -20%▶30% 손절</t>
        </is>
      </c>
      <c r="T4645" t="inlineStr">
        <is>
          <t>매수 0.0005 / 매도 0.0025 / 슬리피지 0.0007</t>
        </is>
      </c>
    </row>
    <row r="4646">
      <c r="A4646" t="inlineStr">
        <is>
          <t>우리기술|3개월 전에 샀다면|[단기스윙]+[칼손절]</t>
        </is>
      </c>
      <c r="B4646" t="inlineStr">
        <is>
          <t>우리기술</t>
        </is>
      </c>
      <c r="C4646" t="inlineStr">
        <is>
          <t>032820</t>
        </is>
      </c>
      <c r="D4646" t="inlineStr">
        <is>
          <t>3개월 전에 샀다면</t>
        </is>
      </c>
      <c r="E4646" t="inlineStr">
        <is>
          <t>[단기스윙]+[칼손절]</t>
        </is>
      </c>
      <c r="F4646" t="inlineStr">
        <is>
          <t>[단기스윙]</t>
        </is>
      </c>
      <c r="G4646" t="inlineStr">
        <is>
          <t>[칼손절]</t>
        </is>
      </c>
      <c r="H4646" t="n">
        <v>300000</v>
      </c>
      <c r="I4646" t="n">
        <v>17300</v>
      </c>
      <c r="J4646" t="n">
        <v>12940</v>
      </c>
      <c r="K4646" t="n">
        <v>-25.2</v>
      </c>
      <c r="L4646" t="n">
        <v>0</v>
      </c>
      <c r="M4646" t="n">
        <v>0</v>
      </c>
      <c r="N4646" t="n">
        <v>0</v>
      </c>
      <c r="O4646" t="n">
        <v>0</v>
      </c>
      <c r="P4646" t="inlineStr">
        <is>
          <t>2026-03-09</t>
        </is>
      </c>
      <c r="Q4646" t="inlineStr">
        <is>
          <t>2026-06-08</t>
        </is>
      </c>
      <c r="R4646" t="inlineStr">
        <is>
          <t>+5%▶60% 익절 / +10%▶30% 익절 / +20%▶10% 익절</t>
        </is>
      </c>
      <c r="S4646" t="inlineStr">
        <is>
          <t>-2%▶80% 손절 / -4%▶10% 손절 / -6%▶10% 손절</t>
        </is>
      </c>
      <c r="T4646" t="inlineStr">
        <is>
          <t>매수 0.0005 / 매도 0.0025 / 슬리피지 0.0007</t>
        </is>
      </c>
    </row>
    <row r="4647">
      <c r="A4647" t="inlineStr">
        <is>
          <t>우리기술|3개월 전에 샀다면|[단기스윙]+[정석방어]</t>
        </is>
      </c>
      <c r="B4647" t="inlineStr">
        <is>
          <t>우리기술</t>
        </is>
      </c>
      <c r="C4647" t="inlineStr">
        <is>
          <t>032820</t>
        </is>
      </c>
      <c r="D4647" t="inlineStr">
        <is>
          <t>3개월 전에 샀다면</t>
        </is>
      </c>
      <c r="E4647" t="inlineStr">
        <is>
          <t>[단기스윙]+[정석방어]</t>
        </is>
      </c>
      <c r="F4647" t="inlineStr">
        <is>
          <t>[단기스윙]</t>
        </is>
      </c>
      <c r="G4647" t="inlineStr">
        <is>
          <t>[정석방어]</t>
        </is>
      </c>
      <c r="H4647" t="n">
        <v>300000</v>
      </c>
      <c r="I4647" t="n">
        <v>17300</v>
      </c>
      <c r="J4647" t="n">
        <v>12940</v>
      </c>
      <c r="K4647" t="n">
        <v>-25.2</v>
      </c>
      <c r="L4647" t="n">
        <v>0</v>
      </c>
      <c r="M4647" t="n">
        <v>0</v>
      </c>
      <c r="N4647" t="n">
        <v>0</v>
      </c>
      <c r="O4647" t="n">
        <v>0</v>
      </c>
      <c r="P4647" t="inlineStr">
        <is>
          <t>2026-03-09</t>
        </is>
      </c>
      <c r="Q4647" t="inlineStr">
        <is>
          <t>2026-06-08</t>
        </is>
      </c>
      <c r="R4647" t="inlineStr">
        <is>
          <t>+5%▶60% 익절 / +10%▶30% 익절 / +20%▶10% 익절</t>
        </is>
      </c>
      <c r="S4647" t="inlineStr">
        <is>
          <t>-3%▶70% 손절 / -5%▶20% 손절 / -10%▶10% 손절</t>
        </is>
      </c>
      <c r="T4647" t="inlineStr">
        <is>
          <t>매수 0.0005 / 매도 0.0025 / 슬리피지 0.0007</t>
        </is>
      </c>
    </row>
    <row r="4648">
      <c r="A4648" t="inlineStr">
        <is>
          <t>우리기술|3개월 전에 샀다면|[단기스윙]+[변동성허용]</t>
        </is>
      </c>
      <c r="B4648" t="inlineStr">
        <is>
          <t>우리기술</t>
        </is>
      </c>
      <c r="C4648" t="inlineStr">
        <is>
          <t>032820</t>
        </is>
      </c>
      <c r="D4648" t="inlineStr">
        <is>
          <t>3개월 전에 샀다면</t>
        </is>
      </c>
      <c r="E4648" t="inlineStr">
        <is>
          <t>[단기스윙]+[변동성허용]</t>
        </is>
      </c>
      <c r="F4648" t="inlineStr">
        <is>
          <t>[단기스윙]</t>
        </is>
      </c>
      <c r="G4648" t="inlineStr">
        <is>
          <t>[변동성허용]</t>
        </is>
      </c>
      <c r="H4648" t="n">
        <v>300000</v>
      </c>
      <c r="I4648" t="n">
        <v>17300</v>
      </c>
      <c r="J4648" t="n">
        <v>12940</v>
      </c>
      <c r="K4648" t="n">
        <v>-25.2</v>
      </c>
      <c r="L4648" t="n">
        <v>0</v>
      </c>
      <c r="M4648" t="n">
        <v>0</v>
      </c>
      <c r="N4648" t="n">
        <v>0</v>
      </c>
      <c r="O4648" t="n">
        <v>0</v>
      </c>
      <c r="P4648" t="inlineStr">
        <is>
          <t>2026-03-09</t>
        </is>
      </c>
      <c r="Q4648" t="inlineStr">
        <is>
          <t>2026-06-08</t>
        </is>
      </c>
      <c r="R4648" t="inlineStr">
        <is>
          <t>+5%▶60% 익절 / +10%▶30% 익절 / +20%▶10% 익절</t>
        </is>
      </c>
      <c r="S4648" t="inlineStr">
        <is>
          <t>-5%▶50% 손절 / -10%▶30% 손절 / -15%▶20% 손절</t>
        </is>
      </c>
      <c r="T4648" t="inlineStr">
        <is>
          <t>매수 0.0005 / 매도 0.0025 / 슬리피지 0.0007</t>
        </is>
      </c>
    </row>
    <row r="4649">
      <c r="A4649" t="inlineStr">
        <is>
          <t>우리기술|3개월 전에 샀다면|[단기스윙]+[버티기형]</t>
        </is>
      </c>
      <c r="B4649" t="inlineStr">
        <is>
          <t>우리기술</t>
        </is>
      </c>
      <c r="C4649" t="inlineStr">
        <is>
          <t>032820</t>
        </is>
      </c>
      <c r="D4649" t="inlineStr">
        <is>
          <t>3개월 전에 샀다면</t>
        </is>
      </c>
      <c r="E4649" t="inlineStr">
        <is>
          <t>[단기스윙]+[버티기형]</t>
        </is>
      </c>
      <c r="F4649" t="inlineStr">
        <is>
          <t>[단기스윙]</t>
        </is>
      </c>
      <c r="G4649" t="inlineStr">
        <is>
          <t>[버티기형]</t>
        </is>
      </c>
      <c r="H4649" t="n">
        <v>300000</v>
      </c>
      <c r="I4649" t="n">
        <v>17300</v>
      </c>
      <c r="J4649" t="n">
        <v>12940</v>
      </c>
      <c r="K4649" t="n">
        <v>-25.2</v>
      </c>
      <c r="L4649" t="n">
        <v>0</v>
      </c>
      <c r="M4649" t="n">
        <v>0</v>
      </c>
      <c r="N4649" t="n">
        <v>0</v>
      </c>
      <c r="O4649" t="n">
        <v>0</v>
      </c>
      <c r="P4649" t="inlineStr">
        <is>
          <t>2026-03-09</t>
        </is>
      </c>
      <c r="Q4649" t="inlineStr">
        <is>
          <t>2026-06-08</t>
        </is>
      </c>
      <c r="R4649" t="inlineStr">
        <is>
          <t>+5%▶60% 익절 / +10%▶30% 익절 / +20%▶10% 익절</t>
        </is>
      </c>
      <c r="S4649" t="inlineStr">
        <is>
          <t>-5%▶40% 손절 / -15%▶30% 손절 / -20%▶30% 손절</t>
        </is>
      </c>
      <c r="T4649" t="inlineStr">
        <is>
          <t>매수 0.0005 / 매도 0.0025 / 슬리피지 0.0007</t>
        </is>
      </c>
    </row>
    <row r="4650">
      <c r="A4650" t="inlineStr">
        <is>
          <t>우리기술|3개월 전에 샀다면|[대표님룰]+[칼손절]</t>
        </is>
      </c>
      <c r="B4650" t="inlineStr">
        <is>
          <t>우리기술</t>
        </is>
      </c>
      <c r="C4650" t="inlineStr">
        <is>
          <t>032820</t>
        </is>
      </c>
      <c r="D4650" t="inlineStr">
        <is>
          <t>3개월 전에 샀다면</t>
        </is>
      </c>
      <c r="E4650" t="inlineStr">
        <is>
          <t>[대표님룰]+[칼손절]</t>
        </is>
      </c>
      <c r="F4650" t="inlineStr">
        <is>
          <t>[대표님룰]</t>
        </is>
      </c>
      <c r="G4650" t="inlineStr">
        <is>
          <t>[칼손절]</t>
        </is>
      </c>
      <c r="H4650" t="n">
        <v>300000</v>
      </c>
      <c r="I4650" t="n">
        <v>17300</v>
      </c>
      <c r="J4650" t="n">
        <v>12940</v>
      </c>
      <c r="K4650" t="n">
        <v>-25.2</v>
      </c>
      <c r="L4650" t="n">
        <v>0</v>
      </c>
      <c r="M4650" t="n">
        <v>0</v>
      </c>
      <c r="N4650" t="n">
        <v>0</v>
      </c>
      <c r="O4650" t="n">
        <v>0</v>
      </c>
      <c r="P4650" t="inlineStr">
        <is>
          <t>2026-03-09</t>
        </is>
      </c>
      <c r="Q4650" t="inlineStr">
        <is>
          <t>2026-06-08</t>
        </is>
      </c>
      <c r="R4650" t="inlineStr">
        <is>
          <t>+5%▶60% 익절 / +10%▶30% 익절 / +30%▶10% 익절</t>
        </is>
      </c>
      <c r="S4650" t="inlineStr">
        <is>
          <t>-2%▶80% 손절 / -4%▶10% 손절 / -6%▶10% 손절</t>
        </is>
      </c>
      <c r="T4650" t="inlineStr">
        <is>
          <t>매수 0.0005 / 매도 0.0025 / 슬리피지 0.0007</t>
        </is>
      </c>
    </row>
    <row r="4651">
      <c r="A4651" t="inlineStr">
        <is>
          <t>우리기술|3개월 전에 샀다면|[대표님룰]+[정석방어]</t>
        </is>
      </c>
      <c r="B4651" t="inlineStr">
        <is>
          <t>우리기술</t>
        </is>
      </c>
      <c r="C4651" t="inlineStr">
        <is>
          <t>032820</t>
        </is>
      </c>
      <c r="D4651" t="inlineStr">
        <is>
          <t>3개월 전에 샀다면</t>
        </is>
      </c>
      <c r="E4651" t="inlineStr">
        <is>
          <t>[대표님룰]+[정석방어]</t>
        </is>
      </c>
      <c r="F4651" t="inlineStr">
        <is>
          <t>[대표님룰]</t>
        </is>
      </c>
      <c r="G4651" t="inlineStr">
        <is>
          <t>[정석방어]</t>
        </is>
      </c>
      <c r="H4651" t="n">
        <v>300000</v>
      </c>
      <c r="I4651" t="n">
        <v>17300</v>
      </c>
      <c r="J4651" t="n">
        <v>12940</v>
      </c>
      <c r="K4651" t="n">
        <v>-25.2</v>
      </c>
      <c r="L4651" t="n">
        <v>0</v>
      </c>
      <c r="M4651" t="n">
        <v>0</v>
      </c>
      <c r="N4651" t="n">
        <v>0</v>
      </c>
      <c r="O4651" t="n">
        <v>0</v>
      </c>
      <c r="P4651" t="inlineStr">
        <is>
          <t>2026-03-09</t>
        </is>
      </c>
      <c r="Q4651" t="inlineStr">
        <is>
          <t>2026-06-08</t>
        </is>
      </c>
      <c r="R4651" t="inlineStr">
        <is>
          <t>+5%▶60% 익절 / +10%▶30% 익절 / +30%▶10% 익절</t>
        </is>
      </c>
      <c r="S4651" t="inlineStr">
        <is>
          <t>-3%▶70% 손절 / -5%▶20% 손절 / -10%▶10% 손절</t>
        </is>
      </c>
      <c r="T4651" t="inlineStr">
        <is>
          <t>매수 0.0005 / 매도 0.0025 / 슬리피지 0.0007</t>
        </is>
      </c>
    </row>
    <row r="4652">
      <c r="A4652" t="inlineStr">
        <is>
          <t>우리기술|3개월 전에 샀다면|[대표님룰]+[변동성허용]</t>
        </is>
      </c>
      <c r="B4652" t="inlineStr">
        <is>
          <t>우리기술</t>
        </is>
      </c>
      <c r="C4652" t="inlineStr">
        <is>
          <t>032820</t>
        </is>
      </c>
      <c r="D4652" t="inlineStr">
        <is>
          <t>3개월 전에 샀다면</t>
        </is>
      </c>
      <c r="E4652" t="inlineStr">
        <is>
          <t>[대표님룰]+[변동성허용]</t>
        </is>
      </c>
      <c r="F4652" t="inlineStr">
        <is>
          <t>[대표님룰]</t>
        </is>
      </c>
      <c r="G4652" t="inlineStr">
        <is>
          <t>[변동성허용]</t>
        </is>
      </c>
      <c r="H4652" t="n">
        <v>300000</v>
      </c>
      <c r="I4652" t="n">
        <v>17300</v>
      </c>
      <c r="J4652" t="n">
        <v>12940</v>
      </c>
      <c r="K4652" t="n">
        <v>-25.2</v>
      </c>
      <c r="L4652" t="n">
        <v>0</v>
      </c>
      <c r="M4652" t="n">
        <v>0</v>
      </c>
      <c r="N4652" t="n">
        <v>0</v>
      </c>
      <c r="O4652" t="n">
        <v>0</v>
      </c>
      <c r="P4652" t="inlineStr">
        <is>
          <t>2026-03-09</t>
        </is>
      </c>
      <c r="Q4652" t="inlineStr">
        <is>
          <t>2026-06-08</t>
        </is>
      </c>
      <c r="R4652" t="inlineStr">
        <is>
          <t>+5%▶60% 익절 / +10%▶30% 익절 / +30%▶10% 익절</t>
        </is>
      </c>
      <c r="S4652" t="inlineStr">
        <is>
          <t>-5%▶50% 손절 / -10%▶30% 손절 / -15%▶20% 손절</t>
        </is>
      </c>
      <c r="T4652" t="inlineStr">
        <is>
          <t>매수 0.0005 / 매도 0.0025 / 슬리피지 0.0007</t>
        </is>
      </c>
    </row>
    <row r="4653">
      <c r="A4653" t="inlineStr">
        <is>
          <t>우리기술|3개월 전에 샀다면|[대표님룰]+[버티기형]</t>
        </is>
      </c>
      <c r="B4653" t="inlineStr">
        <is>
          <t>우리기술</t>
        </is>
      </c>
      <c r="C4653" t="inlineStr">
        <is>
          <t>032820</t>
        </is>
      </c>
      <c r="D4653" t="inlineStr">
        <is>
          <t>3개월 전에 샀다면</t>
        </is>
      </c>
      <c r="E4653" t="inlineStr">
        <is>
          <t>[대표님룰]+[버티기형]</t>
        </is>
      </c>
      <c r="F4653" t="inlineStr">
        <is>
          <t>[대표님룰]</t>
        </is>
      </c>
      <c r="G4653" t="inlineStr">
        <is>
          <t>[버티기형]</t>
        </is>
      </c>
      <c r="H4653" t="n">
        <v>300000</v>
      </c>
      <c r="I4653" t="n">
        <v>17300</v>
      </c>
      <c r="J4653" t="n">
        <v>12940</v>
      </c>
      <c r="K4653" t="n">
        <v>-25.2</v>
      </c>
      <c r="L4653" t="n">
        <v>0</v>
      </c>
      <c r="M4653" t="n">
        <v>0</v>
      </c>
      <c r="N4653" t="n">
        <v>0</v>
      </c>
      <c r="O4653" t="n">
        <v>0</v>
      </c>
      <c r="P4653" t="inlineStr">
        <is>
          <t>2026-03-09</t>
        </is>
      </c>
      <c r="Q4653" t="inlineStr">
        <is>
          <t>2026-06-08</t>
        </is>
      </c>
      <c r="R4653" t="inlineStr">
        <is>
          <t>+5%▶60% 익절 / +10%▶30% 익절 / +30%▶10% 익절</t>
        </is>
      </c>
      <c r="S4653" t="inlineStr">
        <is>
          <t>-5%▶40% 손절 / -15%▶30% 손절 / -20%▶30% 손절</t>
        </is>
      </c>
      <c r="T4653" t="inlineStr">
        <is>
          <t>매수 0.0005 / 매도 0.0025 / 슬리피지 0.0007</t>
        </is>
      </c>
    </row>
    <row r="4654">
      <c r="A4654" t="inlineStr">
        <is>
          <t>우리기술|3개월 전에 샀다면|[중기추세]+[칼손절]</t>
        </is>
      </c>
      <c r="B4654" t="inlineStr">
        <is>
          <t>우리기술</t>
        </is>
      </c>
      <c r="C4654" t="inlineStr">
        <is>
          <t>032820</t>
        </is>
      </c>
      <c r="D4654" t="inlineStr">
        <is>
          <t>3개월 전에 샀다면</t>
        </is>
      </c>
      <c r="E4654" t="inlineStr">
        <is>
          <t>[중기추세]+[칼손절]</t>
        </is>
      </c>
      <c r="F4654" t="inlineStr">
        <is>
          <t>[중기추세]</t>
        </is>
      </c>
      <c r="G4654" t="inlineStr">
        <is>
          <t>[칼손절]</t>
        </is>
      </c>
      <c r="H4654" t="n">
        <v>300000</v>
      </c>
      <c r="I4654" t="n">
        <v>17300</v>
      </c>
      <c r="J4654" t="n">
        <v>12940</v>
      </c>
      <c r="K4654" t="n">
        <v>-25.2</v>
      </c>
      <c r="L4654" t="n">
        <v>0</v>
      </c>
      <c r="M4654" t="n">
        <v>0</v>
      </c>
      <c r="N4654" t="n">
        <v>0</v>
      </c>
      <c r="O4654" t="n">
        <v>0</v>
      </c>
      <c r="P4654" t="inlineStr">
        <is>
          <t>2026-03-09</t>
        </is>
      </c>
      <c r="Q4654" t="inlineStr">
        <is>
          <t>2026-06-08</t>
        </is>
      </c>
      <c r="R4654" t="inlineStr">
        <is>
          <t>+10%▶50% 익절 / +20%▶30% 익절 / +30%▶20% 익절</t>
        </is>
      </c>
      <c r="S4654" t="inlineStr">
        <is>
          <t>-2%▶80% 손절 / -4%▶10% 손절 / -6%▶10% 손절</t>
        </is>
      </c>
      <c r="T4654" t="inlineStr">
        <is>
          <t>매수 0.0005 / 매도 0.0025 / 슬리피지 0.0007</t>
        </is>
      </c>
    </row>
    <row r="4655">
      <c r="A4655" t="inlineStr">
        <is>
          <t>우리기술|3개월 전에 샀다면|[중기추세]+[정석방어]</t>
        </is>
      </c>
      <c r="B4655" t="inlineStr">
        <is>
          <t>우리기술</t>
        </is>
      </c>
      <c r="C4655" t="inlineStr">
        <is>
          <t>032820</t>
        </is>
      </c>
      <c r="D4655" t="inlineStr">
        <is>
          <t>3개월 전에 샀다면</t>
        </is>
      </c>
      <c r="E4655" t="inlineStr">
        <is>
          <t>[중기추세]+[정석방어]</t>
        </is>
      </c>
      <c r="F4655" t="inlineStr">
        <is>
          <t>[중기추세]</t>
        </is>
      </c>
      <c r="G4655" t="inlineStr">
        <is>
          <t>[정석방어]</t>
        </is>
      </c>
      <c r="H4655" t="n">
        <v>300000</v>
      </c>
      <c r="I4655" t="n">
        <v>17300</v>
      </c>
      <c r="J4655" t="n">
        <v>12940</v>
      </c>
      <c r="K4655" t="n">
        <v>-25.2</v>
      </c>
      <c r="L4655" t="n">
        <v>0</v>
      </c>
      <c r="M4655" t="n">
        <v>0</v>
      </c>
      <c r="N4655" t="n">
        <v>0</v>
      </c>
      <c r="O4655" t="n">
        <v>0</v>
      </c>
      <c r="P4655" t="inlineStr">
        <is>
          <t>2026-03-09</t>
        </is>
      </c>
      <c r="Q4655" t="inlineStr">
        <is>
          <t>2026-06-08</t>
        </is>
      </c>
      <c r="R4655" t="inlineStr">
        <is>
          <t>+10%▶50% 익절 / +20%▶30% 익절 / +30%▶20% 익절</t>
        </is>
      </c>
      <c r="S4655" t="inlineStr">
        <is>
          <t>-3%▶70% 손절 / -5%▶20% 손절 / -10%▶10% 손절</t>
        </is>
      </c>
      <c r="T4655" t="inlineStr">
        <is>
          <t>매수 0.0005 / 매도 0.0025 / 슬리피지 0.0007</t>
        </is>
      </c>
    </row>
    <row r="4656">
      <c r="A4656" t="inlineStr">
        <is>
          <t>우리기술|3개월 전에 샀다면|[중기추세]+[변동성허용]</t>
        </is>
      </c>
      <c r="B4656" t="inlineStr">
        <is>
          <t>우리기술</t>
        </is>
      </c>
      <c r="C4656" t="inlineStr">
        <is>
          <t>032820</t>
        </is>
      </c>
      <c r="D4656" t="inlineStr">
        <is>
          <t>3개월 전에 샀다면</t>
        </is>
      </c>
      <c r="E4656" t="inlineStr">
        <is>
          <t>[중기추세]+[변동성허용]</t>
        </is>
      </c>
      <c r="F4656" t="inlineStr">
        <is>
          <t>[중기추세]</t>
        </is>
      </c>
      <c r="G4656" t="inlineStr">
        <is>
          <t>[변동성허용]</t>
        </is>
      </c>
      <c r="H4656" t="n">
        <v>300000</v>
      </c>
      <c r="I4656" t="n">
        <v>17300</v>
      </c>
      <c r="J4656" t="n">
        <v>12940</v>
      </c>
      <c r="K4656" t="n">
        <v>-25.2</v>
      </c>
      <c r="L4656" t="n">
        <v>0</v>
      </c>
      <c r="M4656" t="n">
        <v>0</v>
      </c>
      <c r="N4656" t="n">
        <v>0</v>
      </c>
      <c r="O4656" t="n">
        <v>0</v>
      </c>
      <c r="P4656" t="inlineStr">
        <is>
          <t>2026-03-09</t>
        </is>
      </c>
      <c r="Q4656" t="inlineStr">
        <is>
          <t>2026-06-08</t>
        </is>
      </c>
      <c r="R4656" t="inlineStr">
        <is>
          <t>+10%▶50% 익절 / +20%▶30% 익절 / +30%▶20% 익절</t>
        </is>
      </c>
      <c r="S4656" t="inlineStr">
        <is>
          <t>-5%▶50% 손절 / -10%▶30% 손절 / -15%▶20% 손절</t>
        </is>
      </c>
      <c r="T4656" t="inlineStr">
        <is>
          <t>매수 0.0005 / 매도 0.0025 / 슬리피지 0.0007</t>
        </is>
      </c>
    </row>
    <row r="4657">
      <c r="A4657" t="inlineStr">
        <is>
          <t>우리기술|3개월 전에 샀다면|[중기추세]+[버티기형]</t>
        </is>
      </c>
      <c r="B4657" t="inlineStr">
        <is>
          <t>우리기술</t>
        </is>
      </c>
      <c r="C4657" t="inlineStr">
        <is>
          <t>032820</t>
        </is>
      </c>
      <c r="D4657" t="inlineStr">
        <is>
          <t>3개월 전에 샀다면</t>
        </is>
      </c>
      <c r="E4657" t="inlineStr">
        <is>
          <t>[중기추세]+[버티기형]</t>
        </is>
      </c>
      <c r="F4657" t="inlineStr">
        <is>
          <t>[중기추세]</t>
        </is>
      </c>
      <c r="G4657" t="inlineStr">
        <is>
          <t>[버티기형]</t>
        </is>
      </c>
      <c r="H4657" t="n">
        <v>300000</v>
      </c>
      <c r="I4657" t="n">
        <v>17300</v>
      </c>
      <c r="J4657" t="n">
        <v>12940</v>
      </c>
      <c r="K4657" t="n">
        <v>-25.2</v>
      </c>
      <c r="L4657" t="n">
        <v>0</v>
      </c>
      <c r="M4657" t="n">
        <v>0</v>
      </c>
      <c r="N4657" t="n">
        <v>0</v>
      </c>
      <c r="O4657" t="n">
        <v>0</v>
      </c>
      <c r="P4657" t="inlineStr">
        <is>
          <t>2026-03-09</t>
        </is>
      </c>
      <c r="Q4657" t="inlineStr">
        <is>
          <t>2026-06-08</t>
        </is>
      </c>
      <c r="R4657" t="inlineStr">
        <is>
          <t>+10%▶50% 익절 / +20%▶30% 익절 / +30%▶20% 익절</t>
        </is>
      </c>
      <c r="S4657" t="inlineStr">
        <is>
          <t>-5%▶40% 손절 / -15%▶30% 손절 / -20%▶30% 손절</t>
        </is>
      </c>
      <c r="T4657" t="inlineStr">
        <is>
          <t>매수 0.0005 / 매도 0.0025 / 슬리피지 0.0007</t>
        </is>
      </c>
    </row>
    <row r="4658">
      <c r="A4658" t="inlineStr">
        <is>
          <t>우리기술|3개월 전에 샀다면|[수익극대화]+[칼손절]</t>
        </is>
      </c>
      <c r="B4658" t="inlineStr">
        <is>
          <t>우리기술</t>
        </is>
      </c>
      <c r="C4658" t="inlineStr">
        <is>
          <t>032820</t>
        </is>
      </c>
      <c r="D4658" t="inlineStr">
        <is>
          <t>3개월 전에 샀다면</t>
        </is>
      </c>
      <c r="E4658" t="inlineStr">
        <is>
          <t>[수익극대화]+[칼손절]</t>
        </is>
      </c>
      <c r="F4658" t="inlineStr">
        <is>
          <t>[수익극대화]</t>
        </is>
      </c>
      <c r="G4658" t="inlineStr">
        <is>
          <t>[칼손절]</t>
        </is>
      </c>
      <c r="H4658" t="n">
        <v>300000</v>
      </c>
      <c r="I4658" t="n">
        <v>17300</v>
      </c>
      <c r="J4658" t="n">
        <v>12940</v>
      </c>
      <c r="K4658" t="n">
        <v>-25.2</v>
      </c>
      <c r="L4658" t="n">
        <v>0</v>
      </c>
      <c r="M4658" t="n">
        <v>0</v>
      </c>
      <c r="N4658" t="n">
        <v>0</v>
      </c>
      <c r="O4658" t="n">
        <v>0</v>
      </c>
      <c r="P4658" t="inlineStr">
        <is>
          <t>2026-03-09</t>
        </is>
      </c>
      <c r="Q4658" t="inlineStr">
        <is>
          <t>2026-06-08</t>
        </is>
      </c>
      <c r="R4658" t="inlineStr">
        <is>
          <t>+10%▶40% 익절 / +20%▶30% 익절 / +40%▶30% 익절</t>
        </is>
      </c>
      <c r="S4658" t="inlineStr">
        <is>
          <t>-2%▶80% 손절 / -4%▶10% 손절 / -6%▶10% 손절</t>
        </is>
      </c>
      <c r="T4658" t="inlineStr">
        <is>
          <t>매수 0.0005 / 매도 0.0025 / 슬리피지 0.0007</t>
        </is>
      </c>
    </row>
    <row r="4659">
      <c r="A4659" t="inlineStr">
        <is>
          <t>우리기술|3개월 전에 샀다면|[수익극대화]+[정석방어]</t>
        </is>
      </c>
      <c r="B4659" t="inlineStr">
        <is>
          <t>우리기술</t>
        </is>
      </c>
      <c r="C4659" t="inlineStr">
        <is>
          <t>032820</t>
        </is>
      </c>
      <c r="D4659" t="inlineStr">
        <is>
          <t>3개월 전에 샀다면</t>
        </is>
      </c>
      <c r="E4659" t="inlineStr">
        <is>
          <t>[수익극대화]+[정석방어]</t>
        </is>
      </c>
      <c r="F4659" t="inlineStr">
        <is>
          <t>[수익극대화]</t>
        </is>
      </c>
      <c r="G4659" t="inlineStr">
        <is>
          <t>[정석방어]</t>
        </is>
      </c>
      <c r="H4659" t="n">
        <v>300000</v>
      </c>
      <c r="I4659" t="n">
        <v>17300</v>
      </c>
      <c r="J4659" t="n">
        <v>12940</v>
      </c>
      <c r="K4659" t="n">
        <v>-25.2</v>
      </c>
      <c r="L4659" t="n">
        <v>0</v>
      </c>
      <c r="M4659" t="n">
        <v>0</v>
      </c>
      <c r="N4659" t="n">
        <v>0</v>
      </c>
      <c r="O4659" t="n">
        <v>0</v>
      </c>
      <c r="P4659" t="inlineStr">
        <is>
          <t>2026-03-09</t>
        </is>
      </c>
      <c r="Q4659" t="inlineStr">
        <is>
          <t>2026-06-08</t>
        </is>
      </c>
      <c r="R4659" t="inlineStr">
        <is>
          <t>+10%▶40% 익절 / +20%▶30% 익절 / +40%▶30% 익절</t>
        </is>
      </c>
      <c r="S4659" t="inlineStr">
        <is>
          <t>-3%▶70% 손절 / -5%▶20% 손절 / -10%▶10% 손절</t>
        </is>
      </c>
      <c r="T4659" t="inlineStr">
        <is>
          <t>매수 0.0005 / 매도 0.0025 / 슬리피지 0.0007</t>
        </is>
      </c>
    </row>
    <row r="4660">
      <c r="A4660" t="inlineStr">
        <is>
          <t>우리기술|3개월 전에 샀다면|[수익극대화]+[변동성허용]</t>
        </is>
      </c>
      <c r="B4660" t="inlineStr">
        <is>
          <t>우리기술</t>
        </is>
      </c>
      <c r="C4660" t="inlineStr">
        <is>
          <t>032820</t>
        </is>
      </c>
      <c r="D4660" t="inlineStr">
        <is>
          <t>3개월 전에 샀다면</t>
        </is>
      </c>
      <c r="E4660" t="inlineStr">
        <is>
          <t>[수익극대화]+[변동성허용]</t>
        </is>
      </c>
      <c r="F4660" t="inlineStr">
        <is>
          <t>[수익극대화]</t>
        </is>
      </c>
      <c r="G4660" t="inlineStr">
        <is>
          <t>[변동성허용]</t>
        </is>
      </c>
      <c r="H4660" t="n">
        <v>300000</v>
      </c>
      <c r="I4660" t="n">
        <v>17300</v>
      </c>
      <c r="J4660" t="n">
        <v>12940</v>
      </c>
      <c r="K4660" t="n">
        <v>-25.2</v>
      </c>
      <c r="L4660" t="n">
        <v>0</v>
      </c>
      <c r="M4660" t="n">
        <v>0</v>
      </c>
      <c r="N4660" t="n">
        <v>0</v>
      </c>
      <c r="O4660" t="n">
        <v>0</v>
      </c>
      <c r="P4660" t="inlineStr">
        <is>
          <t>2026-03-09</t>
        </is>
      </c>
      <c r="Q4660" t="inlineStr">
        <is>
          <t>2026-06-08</t>
        </is>
      </c>
      <c r="R4660" t="inlineStr">
        <is>
          <t>+10%▶40% 익절 / +20%▶30% 익절 / +40%▶30% 익절</t>
        </is>
      </c>
      <c r="S4660" t="inlineStr">
        <is>
          <t>-5%▶50% 손절 / -10%▶30% 손절 / -15%▶20% 손절</t>
        </is>
      </c>
      <c r="T4660" t="inlineStr">
        <is>
          <t>매수 0.0005 / 매도 0.0025 / 슬리피지 0.0007</t>
        </is>
      </c>
    </row>
    <row r="4661">
      <c r="A4661" t="inlineStr">
        <is>
          <t>우리기술|3개월 전에 샀다면|[수익극대화]+[버티기형]</t>
        </is>
      </c>
      <c r="B4661" t="inlineStr">
        <is>
          <t>우리기술</t>
        </is>
      </c>
      <c r="C4661" t="inlineStr">
        <is>
          <t>032820</t>
        </is>
      </c>
      <c r="D4661" t="inlineStr">
        <is>
          <t>3개월 전에 샀다면</t>
        </is>
      </c>
      <c r="E4661" t="inlineStr">
        <is>
          <t>[수익극대화]+[버티기형]</t>
        </is>
      </c>
      <c r="F4661" t="inlineStr">
        <is>
          <t>[수익극대화]</t>
        </is>
      </c>
      <c r="G4661" t="inlineStr">
        <is>
          <t>[버티기형]</t>
        </is>
      </c>
      <c r="H4661" t="n">
        <v>300000</v>
      </c>
      <c r="I4661" t="n">
        <v>17300</v>
      </c>
      <c r="J4661" t="n">
        <v>12940</v>
      </c>
      <c r="K4661" t="n">
        <v>-25.2</v>
      </c>
      <c r="L4661" t="n">
        <v>0</v>
      </c>
      <c r="M4661" t="n">
        <v>0</v>
      </c>
      <c r="N4661" t="n">
        <v>0</v>
      </c>
      <c r="O4661" t="n">
        <v>0</v>
      </c>
      <c r="P4661" t="inlineStr">
        <is>
          <t>2026-03-09</t>
        </is>
      </c>
      <c r="Q4661" t="inlineStr">
        <is>
          <t>2026-06-08</t>
        </is>
      </c>
      <c r="R4661" t="inlineStr">
        <is>
          <t>+10%▶40% 익절 / +20%▶30% 익절 / +40%▶30% 익절</t>
        </is>
      </c>
      <c r="S4661" t="inlineStr">
        <is>
          <t>-5%▶40% 손절 / -15%▶30% 손절 / -20%▶30% 손절</t>
        </is>
      </c>
      <c r="T4661" t="inlineStr">
        <is>
          <t>매수 0.0005 / 매도 0.0025 / 슬리피지 0.0007</t>
        </is>
      </c>
    </row>
    <row r="4662">
      <c r="A4662" t="inlineStr">
        <is>
          <t>우리기술|6개월 전에 샀다면|[초단타]+[칼손절]</t>
        </is>
      </c>
      <c r="B4662" t="inlineStr">
        <is>
          <t>우리기술</t>
        </is>
      </c>
      <c r="C4662" t="inlineStr">
        <is>
          <t>032820</t>
        </is>
      </c>
      <c r="D4662" t="inlineStr">
        <is>
          <t>6개월 전에 샀다면</t>
        </is>
      </c>
      <c r="E4662" t="inlineStr">
        <is>
          <t>[초단타]+[칼손절]</t>
        </is>
      </c>
      <c r="F4662" t="inlineStr">
        <is>
          <t>[초단타]</t>
        </is>
      </c>
      <c r="G4662" t="inlineStr">
        <is>
          <t>[칼손절]</t>
        </is>
      </c>
      <c r="H4662" t="n">
        <v>300000</v>
      </c>
      <c r="I4662" t="n">
        <v>3925</v>
      </c>
      <c r="J4662" t="n">
        <v>12940</v>
      </c>
      <c r="K4662" t="n">
        <v>229.68</v>
      </c>
      <c r="L4662" t="n">
        <v>-1.17</v>
      </c>
      <c r="M4662" t="n">
        <v>-3.03</v>
      </c>
      <c r="N4662" t="n">
        <v>66.7</v>
      </c>
      <c r="O4662" t="n">
        <v>3</v>
      </c>
      <c r="P4662" t="inlineStr">
        <is>
          <t>2025-12-08</t>
        </is>
      </c>
      <c r="Q4662" t="inlineStr">
        <is>
          <t>2026-06-08</t>
        </is>
      </c>
      <c r="R4662" t="inlineStr">
        <is>
          <t>+3%▶70% 익절 / +5%▶20% 익절 / +10%▶10% 익절</t>
        </is>
      </c>
      <c r="S4662" t="inlineStr">
        <is>
          <t>-2%▶80% 손절 / -4%▶10% 손절 / -6%▶10% 손절</t>
        </is>
      </c>
      <c r="T4662" t="inlineStr">
        <is>
          <t>매수 0.0005 / 매도 0.0025 / 슬리피지 0.0007</t>
        </is>
      </c>
    </row>
    <row r="4663">
      <c r="A4663" t="inlineStr">
        <is>
          <t>우리기술|6개월 전에 샀다면|[초단타]+[정석방어]</t>
        </is>
      </c>
      <c r="B4663" t="inlineStr">
        <is>
          <t>우리기술</t>
        </is>
      </c>
      <c r="C4663" t="inlineStr">
        <is>
          <t>032820</t>
        </is>
      </c>
      <c r="D4663" t="inlineStr">
        <is>
          <t>6개월 전에 샀다면</t>
        </is>
      </c>
      <c r="E4663" t="inlineStr">
        <is>
          <t>[초단타]+[정석방어]</t>
        </is>
      </c>
      <c r="F4663" t="inlineStr">
        <is>
          <t>[초단타]</t>
        </is>
      </c>
      <c r="G4663" t="inlineStr">
        <is>
          <t>[정석방어]</t>
        </is>
      </c>
      <c r="H4663" t="n">
        <v>300000</v>
      </c>
      <c r="I4663" t="n">
        <v>3925</v>
      </c>
      <c r="J4663" t="n">
        <v>12940</v>
      </c>
      <c r="K4663" t="n">
        <v>229.68</v>
      </c>
      <c r="L4663" t="n">
        <v>-0.22</v>
      </c>
      <c r="M4663" t="n">
        <v>-5.76</v>
      </c>
      <c r="N4663" t="n">
        <v>66.7</v>
      </c>
      <c r="O4663" t="n">
        <v>3</v>
      </c>
      <c r="P4663" t="inlineStr">
        <is>
          <t>2025-12-08</t>
        </is>
      </c>
      <c r="Q4663" t="inlineStr">
        <is>
          <t>2026-06-08</t>
        </is>
      </c>
      <c r="R4663" t="inlineStr">
        <is>
          <t>+3%▶70% 익절 / +5%▶20% 익절 / +10%▶10% 익절</t>
        </is>
      </c>
      <c r="S4663" t="inlineStr">
        <is>
          <t>-3%▶70% 손절 / -5%▶20% 손절 / -10%▶10% 손절</t>
        </is>
      </c>
      <c r="T4663" t="inlineStr">
        <is>
          <t>매수 0.0005 / 매도 0.0025 / 슬리피지 0.0007</t>
        </is>
      </c>
    </row>
    <row r="4664">
      <c r="A4664" t="inlineStr">
        <is>
          <t>우리기술|6개월 전에 샀다면|[초단타]+[변동성허용]</t>
        </is>
      </c>
      <c r="B4664" t="inlineStr">
        <is>
          <t>우리기술</t>
        </is>
      </c>
      <c r="C4664" t="inlineStr">
        <is>
          <t>032820</t>
        </is>
      </c>
      <c r="D4664" t="inlineStr">
        <is>
          <t>6개월 전에 샀다면</t>
        </is>
      </c>
      <c r="E4664" t="inlineStr">
        <is>
          <t>[초단타]+[변동성허용]</t>
        </is>
      </c>
      <c r="F4664" t="inlineStr">
        <is>
          <t>[초단타]</t>
        </is>
      </c>
      <c r="G4664" t="inlineStr">
        <is>
          <t>[변동성허용]</t>
        </is>
      </c>
      <c r="H4664" t="n">
        <v>300000</v>
      </c>
      <c r="I4664" t="n">
        <v>3925</v>
      </c>
      <c r="J4664" t="n">
        <v>12940</v>
      </c>
      <c r="K4664" t="n">
        <v>229.68</v>
      </c>
      <c r="L4664" t="n">
        <v>9.19</v>
      </c>
      <c r="M4664" t="n">
        <v>-5.76</v>
      </c>
      <c r="N4664" t="n">
        <v>100</v>
      </c>
      <c r="O4664" t="n">
        <v>2</v>
      </c>
      <c r="P4664" t="inlineStr">
        <is>
          <t>2025-12-08</t>
        </is>
      </c>
      <c r="Q4664" t="inlineStr">
        <is>
          <t>2026-06-08</t>
        </is>
      </c>
      <c r="R4664" t="inlineStr">
        <is>
          <t>+3%▶70% 익절 / +5%▶20% 익절 / +10%▶10% 익절</t>
        </is>
      </c>
      <c r="S4664" t="inlineStr">
        <is>
          <t>-5%▶50% 손절 / -10%▶30% 손절 / -15%▶20% 손절</t>
        </is>
      </c>
      <c r="T4664" t="inlineStr">
        <is>
          <t>매수 0.0005 / 매도 0.0025 / 슬리피지 0.0007</t>
        </is>
      </c>
    </row>
    <row r="4665">
      <c r="A4665" t="inlineStr">
        <is>
          <t>우리기술|6개월 전에 샀다면|[초단타]+[버티기형]</t>
        </is>
      </c>
      <c r="B4665" t="inlineStr">
        <is>
          <t>우리기술</t>
        </is>
      </c>
      <c r="C4665" t="inlineStr">
        <is>
          <t>032820</t>
        </is>
      </c>
      <c r="D4665" t="inlineStr">
        <is>
          <t>6개월 전에 샀다면</t>
        </is>
      </c>
      <c r="E4665" t="inlineStr">
        <is>
          <t>[초단타]+[버티기형]</t>
        </is>
      </c>
      <c r="F4665" t="inlineStr">
        <is>
          <t>[초단타]</t>
        </is>
      </c>
      <c r="G4665" t="inlineStr">
        <is>
          <t>[버티기형]</t>
        </is>
      </c>
      <c r="H4665" t="n">
        <v>300000</v>
      </c>
      <c r="I4665" t="n">
        <v>3925</v>
      </c>
      <c r="J4665" t="n">
        <v>12940</v>
      </c>
      <c r="K4665" t="n">
        <v>229.68</v>
      </c>
      <c r="L4665" t="n">
        <v>9.19</v>
      </c>
      <c r="M4665" t="n">
        <v>-5.76</v>
      </c>
      <c r="N4665" t="n">
        <v>100</v>
      </c>
      <c r="O4665" t="n">
        <v>2</v>
      </c>
      <c r="P4665" t="inlineStr">
        <is>
          <t>2025-12-08</t>
        </is>
      </c>
      <c r="Q4665" t="inlineStr">
        <is>
          <t>2026-06-08</t>
        </is>
      </c>
      <c r="R4665" t="inlineStr">
        <is>
          <t>+3%▶70% 익절 / +5%▶20% 익절 / +10%▶10% 익절</t>
        </is>
      </c>
      <c r="S4665" t="inlineStr">
        <is>
          <t>-5%▶40% 손절 / -15%▶30% 손절 / -20%▶30% 손절</t>
        </is>
      </c>
      <c r="T4665" t="inlineStr">
        <is>
          <t>매수 0.0005 / 매도 0.0025 / 슬리피지 0.0007</t>
        </is>
      </c>
    </row>
    <row r="4666">
      <c r="A4666" t="inlineStr">
        <is>
          <t>우리기술|6개월 전에 샀다면|[단기스윙]+[칼손절]</t>
        </is>
      </c>
      <c r="B4666" t="inlineStr">
        <is>
          <t>우리기술</t>
        </is>
      </c>
      <c r="C4666" t="inlineStr">
        <is>
          <t>032820</t>
        </is>
      </c>
      <c r="D4666" t="inlineStr">
        <is>
          <t>6개월 전에 샀다면</t>
        </is>
      </c>
      <c r="E4666" t="inlineStr">
        <is>
          <t>[단기스윙]+[칼손절]</t>
        </is>
      </c>
      <c r="F4666" t="inlineStr">
        <is>
          <t>[단기스윙]</t>
        </is>
      </c>
      <c r="G4666" t="inlineStr">
        <is>
          <t>[칼손절]</t>
        </is>
      </c>
      <c r="H4666" t="n">
        <v>300000</v>
      </c>
      <c r="I4666" t="n">
        <v>3925</v>
      </c>
      <c r="J4666" t="n">
        <v>12940</v>
      </c>
      <c r="K4666" t="n">
        <v>229.68</v>
      </c>
      <c r="L4666" t="n">
        <v>-1.23</v>
      </c>
      <c r="M4666" t="n">
        <v>-3.03</v>
      </c>
      <c r="N4666" t="n">
        <v>50</v>
      </c>
      <c r="O4666" t="n">
        <v>2</v>
      </c>
      <c r="P4666" t="inlineStr">
        <is>
          <t>2025-12-08</t>
        </is>
      </c>
      <c r="Q4666" t="inlineStr">
        <is>
          <t>2026-06-08</t>
        </is>
      </c>
      <c r="R4666" t="inlineStr">
        <is>
          <t>+5%▶60% 익절 / +10%▶30% 익절 / +20%▶10% 익절</t>
        </is>
      </c>
      <c r="S4666" t="inlineStr">
        <is>
          <t>-2%▶80% 손절 / -4%▶10% 손절 / -6%▶10% 손절</t>
        </is>
      </c>
      <c r="T4666" t="inlineStr">
        <is>
          <t>매수 0.0005 / 매도 0.0025 / 슬리피지 0.0007</t>
        </is>
      </c>
    </row>
    <row r="4667">
      <c r="A4667" t="inlineStr">
        <is>
          <t>우리기술|6개월 전에 샀다면|[단기스윙]+[정석방어]</t>
        </is>
      </c>
      <c r="B4667" t="inlineStr">
        <is>
          <t>우리기술</t>
        </is>
      </c>
      <c r="C4667" t="inlineStr">
        <is>
          <t>032820</t>
        </is>
      </c>
      <c r="D4667" t="inlineStr">
        <is>
          <t>6개월 전에 샀다면</t>
        </is>
      </c>
      <c r="E4667" t="inlineStr">
        <is>
          <t>[단기스윙]+[정석방어]</t>
        </is>
      </c>
      <c r="F4667" t="inlineStr">
        <is>
          <t>[단기스윙]</t>
        </is>
      </c>
      <c r="G4667" t="inlineStr">
        <is>
          <t>[정석방어]</t>
        </is>
      </c>
      <c r="H4667" t="n">
        <v>300000</v>
      </c>
      <c r="I4667" t="n">
        <v>3925</v>
      </c>
      <c r="J4667" t="n">
        <v>12940</v>
      </c>
      <c r="K4667" t="n">
        <v>229.68</v>
      </c>
      <c r="L4667" t="n">
        <v>-0.74</v>
      </c>
      <c r="M4667" t="n">
        <v>-5.76</v>
      </c>
      <c r="N4667" t="n">
        <v>50</v>
      </c>
      <c r="O4667" t="n">
        <v>2</v>
      </c>
      <c r="P4667" t="inlineStr">
        <is>
          <t>2025-12-08</t>
        </is>
      </c>
      <c r="Q4667" t="inlineStr">
        <is>
          <t>2026-06-08</t>
        </is>
      </c>
      <c r="R4667" t="inlineStr">
        <is>
          <t>+5%▶60% 익절 / +10%▶30% 익절 / +20%▶10% 익절</t>
        </is>
      </c>
      <c r="S4667" t="inlineStr">
        <is>
          <t>-3%▶70% 손절 / -5%▶20% 손절 / -10%▶10% 손절</t>
        </is>
      </c>
      <c r="T4667" t="inlineStr">
        <is>
          <t>매수 0.0005 / 매도 0.0025 / 슬리피지 0.0007</t>
        </is>
      </c>
    </row>
    <row r="4668">
      <c r="A4668" t="inlineStr">
        <is>
          <t>우리기술|6개월 전에 샀다면|[단기스윙]+[변동성허용]</t>
        </is>
      </c>
      <c r="B4668" t="inlineStr">
        <is>
          <t>우리기술</t>
        </is>
      </c>
      <c r="C4668" t="inlineStr">
        <is>
          <t>032820</t>
        </is>
      </c>
      <c r="D4668" t="inlineStr">
        <is>
          <t>6개월 전에 샀다면</t>
        </is>
      </c>
      <c r="E4668" t="inlineStr">
        <is>
          <t>[단기스윙]+[변동성허용]</t>
        </is>
      </c>
      <c r="F4668" t="inlineStr">
        <is>
          <t>[단기스윙]</t>
        </is>
      </c>
      <c r="G4668" t="inlineStr">
        <is>
          <t>[변동성허용]</t>
        </is>
      </c>
      <c r="H4668" t="n">
        <v>300000</v>
      </c>
      <c r="I4668" t="n">
        <v>3925</v>
      </c>
      <c r="J4668" t="n">
        <v>12940</v>
      </c>
      <c r="K4668" t="n">
        <v>229.68</v>
      </c>
      <c r="L4668" t="n">
        <v>9.52</v>
      </c>
      <c r="M4668" t="n">
        <v>-5.76</v>
      </c>
      <c r="N4668" t="n">
        <v>100</v>
      </c>
      <c r="O4668" t="n">
        <v>4</v>
      </c>
      <c r="P4668" t="inlineStr">
        <is>
          <t>2025-12-08</t>
        </is>
      </c>
      <c r="Q4668" t="inlineStr">
        <is>
          <t>2026-06-08</t>
        </is>
      </c>
      <c r="R4668" t="inlineStr">
        <is>
          <t>+5%▶60% 익절 / +10%▶30% 익절 / +20%▶10% 익절</t>
        </is>
      </c>
      <c r="S4668" t="inlineStr">
        <is>
          <t>-5%▶50% 손절 / -10%▶30% 손절 / -15%▶20% 손절</t>
        </is>
      </c>
      <c r="T4668" t="inlineStr">
        <is>
          <t>매수 0.0005 / 매도 0.0025 / 슬리피지 0.0007</t>
        </is>
      </c>
    </row>
    <row r="4669">
      <c r="A4669" t="inlineStr">
        <is>
          <t>우리기술|6개월 전에 샀다면|[단기스윙]+[버티기형]</t>
        </is>
      </c>
      <c r="B4669" t="inlineStr">
        <is>
          <t>우리기술</t>
        </is>
      </c>
      <c r="C4669" t="inlineStr">
        <is>
          <t>032820</t>
        </is>
      </c>
      <c r="D4669" t="inlineStr">
        <is>
          <t>6개월 전에 샀다면</t>
        </is>
      </c>
      <c r="E4669" t="inlineStr">
        <is>
          <t>[단기스윙]+[버티기형]</t>
        </is>
      </c>
      <c r="F4669" t="inlineStr">
        <is>
          <t>[단기스윙]</t>
        </is>
      </c>
      <c r="G4669" t="inlineStr">
        <is>
          <t>[버티기형]</t>
        </is>
      </c>
      <c r="H4669" t="n">
        <v>300000</v>
      </c>
      <c r="I4669" t="n">
        <v>3925</v>
      </c>
      <c r="J4669" t="n">
        <v>12940</v>
      </c>
      <c r="K4669" t="n">
        <v>229.68</v>
      </c>
      <c r="L4669" t="n">
        <v>9.52</v>
      </c>
      <c r="M4669" t="n">
        <v>-5.76</v>
      </c>
      <c r="N4669" t="n">
        <v>100</v>
      </c>
      <c r="O4669" t="n">
        <v>4</v>
      </c>
      <c r="P4669" t="inlineStr">
        <is>
          <t>2025-12-08</t>
        </is>
      </c>
      <c r="Q4669" t="inlineStr">
        <is>
          <t>2026-06-08</t>
        </is>
      </c>
      <c r="R4669" t="inlineStr">
        <is>
          <t>+5%▶60% 익절 / +10%▶30% 익절 / +20%▶10% 익절</t>
        </is>
      </c>
      <c r="S4669" t="inlineStr">
        <is>
          <t>-5%▶40% 손절 / -15%▶30% 손절 / -20%▶30% 손절</t>
        </is>
      </c>
      <c r="T4669" t="inlineStr">
        <is>
          <t>매수 0.0005 / 매도 0.0025 / 슬리피지 0.0007</t>
        </is>
      </c>
    </row>
    <row r="4670">
      <c r="A4670" t="inlineStr">
        <is>
          <t>우리기술|6개월 전에 샀다면|[대표님룰]+[칼손절]</t>
        </is>
      </c>
      <c r="B4670" t="inlineStr">
        <is>
          <t>우리기술</t>
        </is>
      </c>
      <c r="C4670" t="inlineStr">
        <is>
          <t>032820</t>
        </is>
      </c>
      <c r="D4670" t="inlineStr">
        <is>
          <t>6개월 전에 샀다면</t>
        </is>
      </c>
      <c r="E4670" t="inlineStr">
        <is>
          <t>[대표님룰]+[칼손절]</t>
        </is>
      </c>
      <c r="F4670" t="inlineStr">
        <is>
          <t>[대표님룰]</t>
        </is>
      </c>
      <c r="G4670" t="inlineStr">
        <is>
          <t>[칼손절]</t>
        </is>
      </c>
      <c r="H4670" t="n">
        <v>300000</v>
      </c>
      <c r="I4670" t="n">
        <v>3925</v>
      </c>
      <c r="J4670" t="n">
        <v>12940</v>
      </c>
      <c r="K4670" t="n">
        <v>229.68</v>
      </c>
      <c r="L4670" t="n">
        <v>-1.23</v>
      </c>
      <c r="M4670" t="n">
        <v>-3.03</v>
      </c>
      <c r="N4670" t="n">
        <v>50</v>
      </c>
      <c r="O4670" t="n">
        <v>2</v>
      </c>
      <c r="P4670" t="inlineStr">
        <is>
          <t>2025-12-08</t>
        </is>
      </c>
      <c r="Q4670" t="inlineStr">
        <is>
          <t>2026-06-08</t>
        </is>
      </c>
      <c r="R4670" t="inlineStr">
        <is>
          <t>+5%▶60% 익절 / +10%▶30% 익절 / +30%▶10% 익절</t>
        </is>
      </c>
      <c r="S4670" t="inlineStr">
        <is>
          <t>-2%▶80% 손절 / -4%▶10% 손절 / -6%▶10% 손절</t>
        </is>
      </c>
      <c r="T4670" t="inlineStr">
        <is>
          <t>매수 0.0005 / 매도 0.0025 / 슬리피지 0.0007</t>
        </is>
      </c>
    </row>
    <row r="4671">
      <c r="A4671" t="inlineStr">
        <is>
          <t>우리기술|6개월 전에 샀다면|[대표님룰]+[정석방어]</t>
        </is>
      </c>
      <c r="B4671" t="inlineStr">
        <is>
          <t>우리기술</t>
        </is>
      </c>
      <c r="C4671" t="inlineStr">
        <is>
          <t>032820</t>
        </is>
      </c>
      <c r="D4671" t="inlineStr">
        <is>
          <t>6개월 전에 샀다면</t>
        </is>
      </c>
      <c r="E4671" t="inlineStr">
        <is>
          <t>[대표님룰]+[정석방어]</t>
        </is>
      </c>
      <c r="F4671" t="inlineStr">
        <is>
          <t>[대표님룰]</t>
        </is>
      </c>
      <c r="G4671" t="inlineStr">
        <is>
          <t>[정석방어]</t>
        </is>
      </c>
      <c r="H4671" t="n">
        <v>300000</v>
      </c>
      <c r="I4671" t="n">
        <v>3925</v>
      </c>
      <c r="J4671" t="n">
        <v>12940</v>
      </c>
      <c r="K4671" t="n">
        <v>229.68</v>
      </c>
      <c r="L4671" t="n">
        <v>-0.74</v>
      </c>
      <c r="M4671" t="n">
        <v>-5.76</v>
      </c>
      <c r="N4671" t="n">
        <v>50</v>
      </c>
      <c r="O4671" t="n">
        <v>2</v>
      </c>
      <c r="P4671" t="inlineStr">
        <is>
          <t>2025-12-08</t>
        </is>
      </c>
      <c r="Q4671" t="inlineStr">
        <is>
          <t>2026-06-08</t>
        </is>
      </c>
      <c r="R4671" t="inlineStr">
        <is>
          <t>+5%▶60% 익절 / +10%▶30% 익절 / +30%▶10% 익절</t>
        </is>
      </c>
      <c r="S4671" t="inlineStr">
        <is>
          <t>-3%▶70% 손절 / -5%▶20% 손절 / -10%▶10% 손절</t>
        </is>
      </c>
      <c r="T4671" t="inlineStr">
        <is>
          <t>매수 0.0005 / 매도 0.0025 / 슬리피지 0.0007</t>
        </is>
      </c>
    </row>
    <row r="4672">
      <c r="A4672" t="inlineStr">
        <is>
          <t>우리기술|6개월 전에 샀다면|[대표님룰]+[변동성허용]</t>
        </is>
      </c>
      <c r="B4672" t="inlineStr">
        <is>
          <t>우리기술</t>
        </is>
      </c>
      <c r="C4672" t="inlineStr">
        <is>
          <t>032820</t>
        </is>
      </c>
      <c r="D4672" t="inlineStr">
        <is>
          <t>6개월 전에 샀다면</t>
        </is>
      </c>
      <c r="E4672" t="inlineStr">
        <is>
          <t>[대표님룰]+[변동성허용]</t>
        </is>
      </c>
      <c r="F4672" t="inlineStr">
        <is>
          <t>[대표님룰]</t>
        </is>
      </c>
      <c r="G4672" t="inlineStr">
        <is>
          <t>[변동성허용]</t>
        </is>
      </c>
      <c r="H4672" t="n">
        <v>300000</v>
      </c>
      <c r="I4672" t="n">
        <v>3925</v>
      </c>
      <c r="J4672" t="n">
        <v>12940</v>
      </c>
      <c r="K4672" t="n">
        <v>229.68</v>
      </c>
      <c r="L4672" t="n">
        <v>9.52</v>
      </c>
      <c r="M4672" t="n">
        <v>-5.76</v>
      </c>
      <c r="N4672" t="n">
        <v>100</v>
      </c>
      <c r="O4672" t="n">
        <v>4</v>
      </c>
      <c r="P4672" t="inlineStr">
        <is>
          <t>2025-12-08</t>
        </is>
      </c>
      <c r="Q4672" t="inlineStr">
        <is>
          <t>2026-06-08</t>
        </is>
      </c>
      <c r="R4672" t="inlineStr">
        <is>
          <t>+5%▶60% 익절 / +10%▶30% 익절 / +30%▶10% 익절</t>
        </is>
      </c>
      <c r="S4672" t="inlineStr">
        <is>
          <t>-5%▶50% 손절 / -10%▶30% 손절 / -15%▶20% 손절</t>
        </is>
      </c>
      <c r="T4672" t="inlineStr">
        <is>
          <t>매수 0.0005 / 매도 0.0025 / 슬리피지 0.0007</t>
        </is>
      </c>
    </row>
    <row r="4673">
      <c r="A4673" t="inlineStr">
        <is>
          <t>우리기술|6개월 전에 샀다면|[대표님룰]+[버티기형]</t>
        </is>
      </c>
      <c r="B4673" t="inlineStr">
        <is>
          <t>우리기술</t>
        </is>
      </c>
      <c r="C4673" t="inlineStr">
        <is>
          <t>032820</t>
        </is>
      </c>
      <c r="D4673" t="inlineStr">
        <is>
          <t>6개월 전에 샀다면</t>
        </is>
      </c>
      <c r="E4673" t="inlineStr">
        <is>
          <t>[대표님룰]+[버티기형]</t>
        </is>
      </c>
      <c r="F4673" t="inlineStr">
        <is>
          <t>[대표님룰]</t>
        </is>
      </c>
      <c r="G4673" t="inlineStr">
        <is>
          <t>[버티기형]</t>
        </is>
      </c>
      <c r="H4673" t="n">
        <v>300000</v>
      </c>
      <c r="I4673" t="n">
        <v>3925</v>
      </c>
      <c r="J4673" t="n">
        <v>12940</v>
      </c>
      <c r="K4673" t="n">
        <v>229.68</v>
      </c>
      <c r="L4673" t="n">
        <v>9.52</v>
      </c>
      <c r="M4673" t="n">
        <v>-5.76</v>
      </c>
      <c r="N4673" t="n">
        <v>100</v>
      </c>
      <c r="O4673" t="n">
        <v>4</v>
      </c>
      <c r="P4673" t="inlineStr">
        <is>
          <t>2025-12-08</t>
        </is>
      </c>
      <c r="Q4673" t="inlineStr">
        <is>
          <t>2026-06-08</t>
        </is>
      </c>
      <c r="R4673" t="inlineStr">
        <is>
          <t>+5%▶60% 익절 / +10%▶30% 익절 / +30%▶10% 익절</t>
        </is>
      </c>
      <c r="S4673" t="inlineStr">
        <is>
          <t>-5%▶40% 손절 / -15%▶30% 손절 / -20%▶30% 손절</t>
        </is>
      </c>
      <c r="T4673" t="inlineStr">
        <is>
          <t>매수 0.0005 / 매도 0.0025 / 슬리피지 0.0007</t>
        </is>
      </c>
    </row>
    <row r="4674">
      <c r="A4674" t="inlineStr">
        <is>
          <t>우리기술|6개월 전에 샀다면|[중기추세]+[칼손절]</t>
        </is>
      </c>
      <c r="B4674" t="inlineStr">
        <is>
          <t>우리기술</t>
        </is>
      </c>
      <c r="C4674" t="inlineStr">
        <is>
          <t>032820</t>
        </is>
      </c>
      <c r="D4674" t="inlineStr">
        <is>
          <t>6개월 전에 샀다면</t>
        </is>
      </c>
      <c r="E4674" t="inlineStr">
        <is>
          <t>[중기추세]+[칼손절]</t>
        </is>
      </c>
      <c r="F4674" t="inlineStr">
        <is>
          <t>[중기추세]</t>
        </is>
      </c>
      <c r="G4674" t="inlineStr">
        <is>
          <t>[칼손절]</t>
        </is>
      </c>
      <c r="H4674" t="n">
        <v>300000</v>
      </c>
      <c r="I4674" t="n">
        <v>3925</v>
      </c>
      <c r="J4674" t="n">
        <v>12940</v>
      </c>
      <c r="K4674" t="n">
        <v>229.68</v>
      </c>
      <c r="L4674" t="n">
        <v>-0.3</v>
      </c>
      <c r="M4674" t="n">
        <v>-3.03</v>
      </c>
      <c r="N4674" t="n">
        <v>50</v>
      </c>
      <c r="O4674" t="n">
        <v>2</v>
      </c>
      <c r="P4674" t="inlineStr">
        <is>
          <t>2025-12-08</t>
        </is>
      </c>
      <c r="Q4674" t="inlineStr">
        <is>
          <t>2026-06-08</t>
        </is>
      </c>
      <c r="R4674" t="inlineStr">
        <is>
          <t>+10%▶50% 익절 / +20%▶30% 익절 / +30%▶20% 익절</t>
        </is>
      </c>
      <c r="S4674" t="inlineStr">
        <is>
          <t>-2%▶80% 손절 / -4%▶10% 손절 / -6%▶10% 손절</t>
        </is>
      </c>
      <c r="T4674" t="inlineStr">
        <is>
          <t>매수 0.0005 / 매도 0.0025 / 슬리피지 0.0007</t>
        </is>
      </c>
    </row>
    <row r="4675">
      <c r="A4675" t="inlineStr">
        <is>
          <t>우리기술|6개월 전에 샀다면|[중기추세]+[정석방어]</t>
        </is>
      </c>
      <c r="B4675" t="inlineStr">
        <is>
          <t>우리기술</t>
        </is>
      </c>
      <c r="C4675" t="inlineStr">
        <is>
          <t>032820</t>
        </is>
      </c>
      <c r="D4675" t="inlineStr">
        <is>
          <t>6개월 전에 샀다면</t>
        </is>
      </c>
      <c r="E4675" t="inlineStr">
        <is>
          <t>[중기추세]+[정석방어]</t>
        </is>
      </c>
      <c r="F4675" t="inlineStr">
        <is>
          <t>[중기추세]</t>
        </is>
      </c>
      <c r="G4675" t="inlineStr">
        <is>
          <t>[정석방어]</t>
        </is>
      </c>
      <c r="H4675" t="n">
        <v>300000</v>
      </c>
      <c r="I4675" t="n">
        <v>3925</v>
      </c>
      <c r="J4675" t="n">
        <v>12940</v>
      </c>
      <c r="K4675" t="n">
        <v>229.68</v>
      </c>
      <c r="L4675" t="n">
        <v>0.65</v>
      </c>
      <c r="M4675" t="n">
        <v>-5.76</v>
      </c>
      <c r="N4675" t="n">
        <v>50</v>
      </c>
      <c r="O4675" t="n">
        <v>2</v>
      </c>
      <c r="P4675" t="inlineStr">
        <is>
          <t>2025-12-08</t>
        </is>
      </c>
      <c r="Q4675" t="inlineStr">
        <is>
          <t>2026-06-08</t>
        </is>
      </c>
      <c r="R4675" t="inlineStr">
        <is>
          <t>+10%▶50% 익절 / +20%▶30% 익절 / +30%▶20% 익절</t>
        </is>
      </c>
      <c r="S4675" t="inlineStr">
        <is>
          <t>-3%▶70% 손절 / -5%▶20% 손절 / -10%▶10% 손절</t>
        </is>
      </c>
      <c r="T4675" t="inlineStr">
        <is>
          <t>매수 0.0005 / 매도 0.0025 / 슬리피지 0.0007</t>
        </is>
      </c>
    </row>
    <row r="4676">
      <c r="A4676" t="inlineStr">
        <is>
          <t>우리기술|6개월 전에 샀다면|[중기추세]+[변동성허용]</t>
        </is>
      </c>
      <c r="B4676" t="inlineStr">
        <is>
          <t>우리기술</t>
        </is>
      </c>
      <c r="C4676" t="inlineStr">
        <is>
          <t>032820</t>
        </is>
      </c>
      <c r="D4676" t="inlineStr">
        <is>
          <t>6개월 전에 샀다면</t>
        </is>
      </c>
      <c r="E4676" t="inlineStr">
        <is>
          <t>[중기추세]+[변동성허용]</t>
        </is>
      </c>
      <c r="F4676" t="inlineStr">
        <is>
          <t>[중기추세]</t>
        </is>
      </c>
      <c r="G4676" t="inlineStr">
        <is>
          <t>[변동성허용]</t>
        </is>
      </c>
      <c r="H4676" t="n">
        <v>300000</v>
      </c>
      <c r="I4676" t="n">
        <v>3925</v>
      </c>
      <c r="J4676" t="n">
        <v>12940</v>
      </c>
      <c r="K4676" t="n">
        <v>229.68</v>
      </c>
      <c r="L4676" t="n">
        <v>20.2</v>
      </c>
      <c r="M4676" t="n">
        <v>-5.76</v>
      </c>
      <c r="N4676" t="n">
        <v>100</v>
      </c>
      <c r="O4676" t="n">
        <v>4</v>
      </c>
      <c r="P4676" t="inlineStr">
        <is>
          <t>2025-12-08</t>
        </is>
      </c>
      <c r="Q4676" t="inlineStr">
        <is>
          <t>2026-06-08</t>
        </is>
      </c>
      <c r="R4676" t="inlineStr">
        <is>
          <t>+10%▶50% 익절 / +20%▶30% 익절 / +30%▶20% 익절</t>
        </is>
      </c>
      <c r="S4676" t="inlineStr">
        <is>
          <t>-5%▶50% 손절 / -10%▶30% 손절 / -15%▶20% 손절</t>
        </is>
      </c>
      <c r="T4676" t="inlineStr">
        <is>
          <t>매수 0.0005 / 매도 0.0025 / 슬리피지 0.0007</t>
        </is>
      </c>
    </row>
    <row r="4677">
      <c r="A4677" t="inlineStr">
        <is>
          <t>우리기술|6개월 전에 샀다면|[중기추세]+[버티기형]</t>
        </is>
      </c>
      <c r="B4677" t="inlineStr">
        <is>
          <t>우리기술</t>
        </is>
      </c>
      <c r="C4677" t="inlineStr">
        <is>
          <t>032820</t>
        </is>
      </c>
      <c r="D4677" t="inlineStr">
        <is>
          <t>6개월 전에 샀다면</t>
        </is>
      </c>
      <c r="E4677" t="inlineStr">
        <is>
          <t>[중기추세]+[버티기형]</t>
        </is>
      </c>
      <c r="F4677" t="inlineStr">
        <is>
          <t>[중기추세]</t>
        </is>
      </c>
      <c r="G4677" t="inlineStr">
        <is>
          <t>[버티기형]</t>
        </is>
      </c>
      <c r="H4677" t="n">
        <v>300000</v>
      </c>
      <c r="I4677" t="n">
        <v>3925</v>
      </c>
      <c r="J4677" t="n">
        <v>12940</v>
      </c>
      <c r="K4677" t="n">
        <v>229.68</v>
      </c>
      <c r="L4677" t="n">
        <v>20.2</v>
      </c>
      <c r="M4677" t="n">
        <v>-5.76</v>
      </c>
      <c r="N4677" t="n">
        <v>100</v>
      </c>
      <c r="O4677" t="n">
        <v>4</v>
      </c>
      <c r="P4677" t="inlineStr">
        <is>
          <t>2025-12-08</t>
        </is>
      </c>
      <c r="Q4677" t="inlineStr">
        <is>
          <t>2026-06-08</t>
        </is>
      </c>
      <c r="R4677" t="inlineStr">
        <is>
          <t>+10%▶50% 익절 / +20%▶30% 익절 / +30%▶20% 익절</t>
        </is>
      </c>
      <c r="S4677" t="inlineStr">
        <is>
          <t>-5%▶40% 손절 / -15%▶30% 손절 / -20%▶30% 손절</t>
        </is>
      </c>
      <c r="T4677" t="inlineStr">
        <is>
          <t>매수 0.0005 / 매도 0.0025 / 슬리피지 0.0007</t>
        </is>
      </c>
    </row>
    <row r="4678">
      <c r="A4678" t="inlineStr">
        <is>
          <t>우리기술|6개월 전에 샀다면|[수익극대화]+[칼손절]</t>
        </is>
      </c>
      <c r="B4678" t="inlineStr">
        <is>
          <t>우리기술</t>
        </is>
      </c>
      <c r="C4678" t="inlineStr">
        <is>
          <t>032820</t>
        </is>
      </c>
      <c r="D4678" t="inlineStr">
        <is>
          <t>6개월 전에 샀다면</t>
        </is>
      </c>
      <c r="E4678" t="inlineStr">
        <is>
          <t>[수익극대화]+[칼손절]</t>
        </is>
      </c>
      <c r="F4678" t="inlineStr">
        <is>
          <t>[수익극대화]</t>
        </is>
      </c>
      <c r="G4678" t="inlineStr">
        <is>
          <t>[칼손절]</t>
        </is>
      </c>
      <c r="H4678" t="n">
        <v>300000</v>
      </c>
      <c r="I4678" t="n">
        <v>3925</v>
      </c>
      <c r="J4678" t="n">
        <v>12940</v>
      </c>
      <c r="K4678" t="n">
        <v>229.68</v>
      </c>
      <c r="L4678" t="n">
        <v>-0.3</v>
      </c>
      <c r="M4678" t="n">
        <v>-3.03</v>
      </c>
      <c r="N4678" t="n">
        <v>50</v>
      </c>
      <c r="O4678" t="n">
        <v>2</v>
      </c>
      <c r="P4678" t="inlineStr">
        <is>
          <t>2025-12-08</t>
        </is>
      </c>
      <c r="Q4678" t="inlineStr">
        <is>
          <t>2026-06-08</t>
        </is>
      </c>
      <c r="R4678" t="inlineStr">
        <is>
          <t>+10%▶40% 익절 / +20%▶30% 익절 / +40%▶30% 익절</t>
        </is>
      </c>
      <c r="S4678" t="inlineStr">
        <is>
          <t>-2%▶80% 손절 / -4%▶10% 손절 / -6%▶10% 손절</t>
        </is>
      </c>
      <c r="T4678" t="inlineStr">
        <is>
          <t>매수 0.0005 / 매도 0.0025 / 슬리피지 0.0007</t>
        </is>
      </c>
    </row>
    <row r="4679">
      <c r="A4679" t="inlineStr">
        <is>
          <t>우리기술|6개월 전에 샀다면|[수익극대화]+[정석방어]</t>
        </is>
      </c>
      <c r="B4679" t="inlineStr">
        <is>
          <t>우리기술</t>
        </is>
      </c>
      <c r="C4679" t="inlineStr">
        <is>
          <t>032820</t>
        </is>
      </c>
      <c r="D4679" t="inlineStr">
        <is>
          <t>6개월 전에 샀다면</t>
        </is>
      </c>
      <c r="E4679" t="inlineStr">
        <is>
          <t>[수익극대화]+[정석방어]</t>
        </is>
      </c>
      <c r="F4679" t="inlineStr">
        <is>
          <t>[수익극대화]</t>
        </is>
      </c>
      <c r="G4679" t="inlineStr">
        <is>
          <t>[정석방어]</t>
        </is>
      </c>
      <c r="H4679" t="n">
        <v>300000</v>
      </c>
      <c r="I4679" t="n">
        <v>3925</v>
      </c>
      <c r="J4679" t="n">
        <v>12940</v>
      </c>
      <c r="K4679" t="n">
        <v>229.68</v>
      </c>
      <c r="L4679" t="n">
        <v>0.65</v>
      </c>
      <c r="M4679" t="n">
        <v>-5.76</v>
      </c>
      <c r="N4679" t="n">
        <v>50</v>
      </c>
      <c r="O4679" t="n">
        <v>2</v>
      </c>
      <c r="P4679" t="inlineStr">
        <is>
          <t>2025-12-08</t>
        </is>
      </c>
      <c r="Q4679" t="inlineStr">
        <is>
          <t>2026-06-08</t>
        </is>
      </c>
      <c r="R4679" t="inlineStr">
        <is>
          <t>+10%▶40% 익절 / +20%▶30% 익절 / +40%▶30% 익절</t>
        </is>
      </c>
      <c r="S4679" t="inlineStr">
        <is>
          <t>-3%▶70% 손절 / -5%▶20% 손절 / -10%▶10% 손절</t>
        </is>
      </c>
      <c r="T4679" t="inlineStr">
        <is>
          <t>매수 0.0005 / 매도 0.0025 / 슬리피지 0.0007</t>
        </is>
      </c>
    </row>
    <row r="4680">
      <c r="A4680" t="inlineStr">
        <is>
          <t>우리기술|6개월 전에 샀다면|[수익극대화]+[변동성허용]</t>
        </is>
      </c>
      <c r="B4680" t="inlineStr">
        <is>
          <t>우리기술</t>
        </is>
      </c>
      <c r="C4680" t="inlineStr">
        <is>
          <t>032820</t>
        </is>
      </c>
      <c r="D4680" t="inlineStr">
        <is>
          <t>6개월 전에 샀다면</t>
        </is>
      </c>
      <c r="E4680" t="inlineStr">
        <is>
          <t>[수익극대화]+[변동성허용]</t>
        </is>
      </c>
      <c r="F4680" t="inlineStr">
        <is>
          <t>[수익극대화]</t>
        </is>
      </c>
      <c r="G4680" t="inlineStr">
        <is>
          <t>[변동성허용]</t>
        </is>
      </c>
      <c r="H4680" t="n">
        <v>300000</v>
      </c>
      <c r="I4680" t="n">
        <v>3925</v>
      </c>
      <c r="J4680" t="n">
        <v>12940</v>
      </c>
      <c r="K4680" t="n">
        <v>229.68</v>
      </c>
      <c r="L4680" t="n">
        <v>22.2</v>
      </c>
      <c r="M4680" t="n">
        <v>-5.76</v>
      </c>
      <c r="N4680" t="n">
        <v>100</v>
      </c>
      <c r="O4680" t="n">
        <v>4</v>
      </c>
      <c r="P4680" t="inlineStr">
        <is>
          <t>2025-12-08</t>
        </is>
      </c>
      <c r="Q4680" t="inlineStr">
        <is>
          <t>2026-06-08</t>
        </is>
      </c>
      <c r="R4680" t="inlineStr">
        <is>
          <t>+10%▶40% 익절 / +20%▶30% 익절 / +40%▶30% 익절</t>
        </is>
      </c>
      <c r="S4680" t="inlineStr">
        <is>
          <t>-5%▶50% 손절 / -10%▶30% 손절 / -15%▶20% 손절</t>
        </is>
      </c>
      <c r="T4680" t="inlineStr">
        <is>
          <t>매수 0.0005 / 매도 0.0025 / 슬리피지 0.0007</t>
        </is>
      </c>
    </row>
    <row r="4681">
      <c r="A4681" t="inlineStr">
        <is>
          <t>우리기술|6개월 전에 샀다면|[수익극대화]+[버티기형]</t>
        </is>
      </c>
      <c r="B4681" t="inlineStr">
        <is>
          <t>우리기술</t>
        </is>
      </c>
      <c r="C4681" t="inlineStr">
        <is>
          <t>032820</t>
        </is>
      </c>
      <c r="D4681" t="inlineStr">
        <is>
          <t>6개월 전에 샀다면</t>
        </is>
      </c>
      <c r="E4681" t="inlineStr">
        <is>
          <t>[수익극대화]+[버티기형]</t>
        </is>
      </c>
      <c r="F4681" t="inlineStr">
        <is>
          <t>[수익극대화]</t>
        </is>
      </c>
      <c r="G4681" t="inlineStr">
        <is>
          <t>[버티기형]</t>
        </is>
      </c>
      <c r="H4681" t="n">
        <v>300000</v>
      </c>
      <c r="I4681" t="n">
        <v>3925</v>
      </c>
      <c r="J4681" t="n">
        <v>12940</v>
      </c>
      <c r="K4681" t="n">
        <v>229.68</v>
      </c>
      <c r="L4681" t="n">
        <v>22.2</v>
      </c>
      <c r="M4681" t="n">
        <v>-5.76</v>
      </c>
      <c r="N4681" t="n">
        <v>100</v>
      </c>
      <c r="O4681" t="n">
        <v>4</v>
      </c>
      <c r="P4681" t="inlineStr">
        <is>
          <t>2025-12-08</t>
        </is>
      </c>
      <c r="Q4681" t="inlineStr">
        <is>
          <t>2026-06-08</t>
        </is>
      </c>
      <c r="R4681" t="inlineStr">
        <is>
          <t>+10%▶40% 익절 / +20%▶30% 익절 / +40%▶30% 익절</t>
        </is>
      </c>
      <c r="S4681" t="inlineStr">
        <is>
          <t>-5%▶40% 손절 / -15%▶30% 손절 / -20%▶30% 손절</t>
        </is>
      </c>
      <c r="T4681" t="inlineStr">
        <is>
          <t>매수 0.0005 / 매도 0.0025 / 슬리피지 0.0007</t>
        </is>
      </c>
    </row>
    <row r="4682">
      <c r="A4682" t="inlineStr">
        <is>
          <t>우리기술|전체 평가기간|[초단타]+[칼손절]</t>
        </is>
      </c>
      <c r="B4682" t="inlineStr">
        <is>
          <t>우리기술</t>
        </is>
      </c>
      <c r="C4682" t="inlineStr">
        <is>
          <t>032820</t>
        </is>
      </c>
      <c r="D4682" t="inlineStr">
        <is>
          <t>전체 평가기간</t>
        </is>
      </c>
      <c r="E4682" t="inlineStr">
        <is>
          <t>[초단타]+[칼손절]</t>
        </is>
      </c>
      <c r="F4682" t="inlineStr">
        <is>
          <t>[초단타]</t>
        </is>
      </c>
      <c r="G4682" t="inlineStr">
        <is>
          <t>[칼손절]</t>
        </is>
      </c>
      <c r="H4682" t="n">
        <v>300000</v>
      </c>
      <c r="I4682" t="n">
        <v>3735</v>
      </c>
      <c r="J4682" t="n">
        <v>12940</v>
      </c>
      <c r="K4682" t="n">
        <v>246.45</v>
      </c>
      <c r="L4682" t="n">
        <v>0</v>
      </c>
      <c r="M4682" t="n">
        <v>0</v>
      </c>
      <c r="N4682" t="n">
        <v>0</v>
      </c>
      <c r="O4682" t="n">
        <v>0</v>
      </c>
      <c r="P4682" t="inlineStr">
        <is>
          <t>2026-01-02</t>
        </is>
      </c>
      <c r="Q4682" t="inlineStr">
        <is>
          <t>2026-06-08</t>
        </is>
      </c>
      <c r="R4682" t="inlineStr">
        <is>
          <t>+3%▶70% 익절 / +5%▶20% 익절 / +10%▶10% 익절</t>
        </is>
      </c>
      <c r="S4682" t="inlineStr">
        <is>
          <t>-2%▶80% 손절 / -4%▶10% 손절 / -6%▶10% 손절</t>
        </is>
      </c>
      <c r="T4682" t="inlineStr">
        <is>
          <t>매수 0.0005 / 매도 0.0025 / 슬리피지 0.0007</t>
        </is>
      </c>
    </row>
    <row r="4683">
      <c r="A4683" t="inlineStr">
        <is>
          <t>우리기술|전체 평가기간|[초단타]+[정석방어]</t>
        </is>
      </c>
      <c r="B4683" t="inlineStr">
        <is>
          <t>우리기술</t>
        </is>
      </c>
      <c r="C4683" t="inlineStr">
        <is>
          <t>032820</t>
        </is>
      </c>
      <c r="D4683" t="inlineStr">
        <is>
          <t>전체 평가기간</t>
        </is>
      </c>
      <c r="E4683" t="inlineStr">
        <is>
          <t>[초단타]+[정석방어]</t>
        </is>
      </c>
      <c r="F4683" t="inlineStr">
        <is>
          <t>[초단타]</t>
        </is>
      </c>
      <c r="G4683" t="inlineStr">
        <is>
          <t>[정석방어]</t>
        </is>
      </c>
      <c r="H4683" t="n">
        <v>300000</v>
      </c>
      <c r="I4683" t="n">
        <v>3735</v>
      </c>
      <c r="J4683" t="n">
        <v>12940</v>
      </c>
      <c r="K4683" t="n">
        <v>246.45</v>
      </c>
      <c r="L4683" t="n">
        <v>0</v>
      </c>
      <c r="M4683" t="n">
        <v>0</v>
      </c>
      <c r="N4683" t="n">
        <v>0</v>
      </c>
      <c r="O4683" t="n">
        <v>0</v>
      </c>
      <c r="P4683" t="inlineStr">
        <is>
          <t>2026-01-02</t>
        </is>
      </c>
      <c r="Q4683" t="inlineStr">
        <is>
          <t>2026-06-08</t>
        </is>
      </c>
      <c r="R4683" t="inlineStr">
        <is>
          <t>+3%▶70% 익절 / +5%▶20% 익절 / +10%▶10% 익절</t>
        </is>
      </c>
      <c r="S4683" t="inlineStr">
        <is>
          <t>-3%▶70% 손절 / -5%▶20% 손절 / -10%▶10% 손절</t>
        </is>
      </c>
      <c r="T4683" t="inlineStr">
        <is>
          <t>매수 0.0005 / 매도 0.0025 / 슬리피지 0.0007</t>
        </is>
      </c>
    </row>
    <row r="4684">
      <c r="A4684" t="inlineStr">
        <is>
          <t>우리기술|전체 평가기간|[초단타]+[변동성허용]</t>
        </is>
      </c>
      <c r="B4684" t="inlineStr">
        <is>
          <t>우리기술</t>
        </is>
      </c>
      <c r="C4684" t="inlineStr">
        <is>
          <t>032820</t>
        </is>
      </c>
      <c r="D4684" t="inlineStr">
        <is>
          <t>전체 평가기간</t>
        </is>
      </c>
      <c r="E4684" t="inlineStr">
        <is>
          <t>[초단타]+[변동성허용]</t>
        </is>
      </c>
      <c r="F4684" t="inlineStr">
        <is>
          <t>[초단타]</t>
        </is>
      </c>
      <c r="G4684" t="inlineStr">
        <is>
          <t>[변동성허용]</t>
        </is>
      </c>
      <c r="H4684" t="n">
        <v>300000</v>
      </c>
      <c r="I4684" t="n">
        <v>3735</v>
      </c>
      <c r="J4684" t="n">
        <v>12940</v>
      </c>
      <c r="K4684" t="n">
        <v>246.45</v>
      </c>
      <c r="L4684" t="n">
        <v>0</v>
      </c>
      <c r="M4684" t="n">
        <v>0</v>
      </c>
      <c r="N4684" t="n">
        <v>0</v>
      </c>
      <c r="O4684" t="n">
        <v>0</v>
      </c>
      <c r="P4684" t="inlineStr">
        <is>
          <t>2026-01-02</t>
        </is>
      </c>
      <c r="Q4684" t="inlineStr">
        <is>
          <t>2026-06-08</t>
        </is>
      </c>
      <c r="R4684" t="inlineStr">
        <is>
          <t>+3%▶70% 익절 / +5%▶20% 익절 / +10%▶10% 익절</t>
        </is>
      </c>
      <c r="S4684" t="inlineStr">
        <is>
          <t>-5%▶50% 손절 / -10%▶30% 손절 / -15%▶20% 손절</t>
        </is>
      </c>
      <c r="T4684" t="inlineStr">
        <is>
          <t>매수 0.0005 / 매도 0.0025 / 슬리피지 0.0007</t>
        </is>
      </c>
    </row>
    <row r="4685">
      <c r="A4685" t="inlineStr">
        <is>
          <t>우리기술|전체 평가기간|[초단타]+[버티기형]</t>
        </is>
      </c>
      <c r="B4685" t="inlineStr">
        <is>
          <t>우리기술</t>
        </is>
      </c>
      <c r="C4685" t="inlineStr">
        <is>
          <t>032820</t>
        </is>
      </c>
      <c r="D4685" t="inlineStr">
        <is>
          <t>전체 평가기간</t>
        </is>
      </c>
      <c r="E4685" t="inlineStr">
        <is>
          <t>[초단타]+[버티기형]</t>
        </is>
      </c>
      <c r="F4685" t="inlineStr">
        <is>
          <t>[초단타]</t>
        </is>
      </c>
      <c r="G4685" t="inlineStr">
        <is>
          <t>[버티기형]</t>
        </is>
      </c>
      <c r="H4685" t="n">
        <v>300000</v>
      </c>
      <c r="I4685" t="n">
        <v>3735</v>
      </c>
      <c r="J4685" t="n">
        <v>12940</v>
      </c>
      <c r="K4685" t="n">
        <v>246.45</v>
      </c>
      <c r="L4685" t="n">
        <v>0</v>
      </c>
      <c r="M4685" t="n">
        <v>0</v>
      </c>
      <c r="N4685" t="n">
        <v>0</v>
      </c>
      <c r="O4685" t="n">
        <v>0</v>
      </c>
      <c r="P4685" t="inlineStr">
        <is>
          <t>2026-01-02</t>
        </is>
      </c>
      <c r="Q4685" t="inlineStr">
        <is>
          <t>2026-06-08</t>
        </is>
      </c>
      <c r="R4685" t="inlineStr">
        <is>
          <t>+3%▶70% 익절 / +5%▶20% 익절 / +10%▶10% 익절</t>
        </is>
      </c>
      <c r="S4685" t="inlineStr">
        <is>
          <t>-5%▶40% 손절 / -15%▶30% 손절 / -20%▶30% 손절</t>
        </is>
      </c>
      <c r="T4685" t="inlineStr">
        <is>
          <t>매수 0.0005 / 매도 0.0025 / 슬리피지 0.0007</t>
        </is>
      </c>
    </row>
    <row r="4686">
      <c r="A4686" t="inlineStr">
        <is>
          <t>우리기술|전체 평가기간|[단기스윙]+[칼손절]</t>
        </is>
      </c>
      <c r="B4686" t="inlineStr">
        <is>
          <t>우리기술</t>
        </is>
      </c>
      <c r="C4686" t="inlineStr">
        <is>
          <t>032820</t>
        </is>
      </c>
      <c r="D4686" t="inlineStr">
        <is>
          <t>전체 평가기간</t>
        </is>
      </c>
      <c r="E4686" t="inlineStr">
        <is>
          <t>[단기스윙]+[칼손절]</t>
        </is>
      </c>
      <c r="F4686" t="inlineStr">
        <is>
          <t>[단기스윙]</t>
        </is>
      </c>
      <c r="G4686" t="inlineStr">
        <is>
          <t>[칼손절]</t>
        </is>
      </c>
      <c r="H4686" t="n">
        <v>300000</v>
      </c>
      <c r="I4686" t="n">
        <v>3735</v>
      </c>
      <c r="J4686" t="n">
        <v>12940</v>
      </c>
      <c r="K4686" t="n">
        <v>246.45</v>
      </c>
      <c r="L4686" t="n">
        <v>0</v>
      </c>
      <c r="M4686" t="n">
        <v>0</v>
      </c>
      <c r="N4686" t="n">
        <v>0</v>
      </c>
      <c r="O4686" t="n">
        <v>0</v>
      </c>
      <c r="P4686" t="inlineStr">
        <is>
          <t>2026-01-02</t>
        </is>
      </c>
      <c r="Q4686" t="inlineStr">
        <is>
          <t>2026-06-08</t>
        </is>
      </c>
      <c r="R4686" t="inlineStr">
        <is>
          <t>+5%▶60% 익절 / +10%▶30% 익절 / +20%▶10% 익절</t>
        </is>
      </c>
      <c r="S4686" t="inlineStr">
        <is>
          <t>-2%▶80% 손절 / -4%▶10% 손절 / -6%▶10% 손절</t>
        </is>
      </c>
      <c r="T4686" t="inlineStr">
        <is>
          <t>매수 0.0005 / 매도 0.0025 / 슬리피지 0.0007</t>
        </is>
      </c>
    </row>
    <row r="4687">
      <c r="A4687" t="inlineStr">
        <is>
          <t>우리기술|전체 평가기간|[단기스윙]+[정석방어]</t>
        </is>
      </c>
      <c r="B4687" t="inlineStr">
        <is>
          <t>우리기술</t>
        </is>
      </c>
      <c r="C4687" t="inlineStr">
        <is>
          <t>032820</t>
        </is>
      </c>
      <c r="D4687" t="inlineStr">
        <is>
          <t>전체 평가기간</t>
        </is>
      </c>
      <c r="E4687" t="inlineStr">
        <is>
          <t>[단기스윙]+[정석방어]</t>
        </is>
      </c>
      <c r="F4687" t="inlineStr">
        <is>
          <t>[단기스윙]</t>
        </is>
      </c>
      <c r="G4687" t="inlineStr">
        <is>
          <t>[정석방어]</t>
        </is>
      </c>
      <c r="H4687" t="n">
        <v>300000</v>
      </c>
      <c r="I4687" t="n">
        <v>3735</v>
      </c>
      <c r="J4687" t="n">
        <v>12940</v>
      </c>
      <c r="K4687" t="n">
        <v>246.45</v>
      </c>
      <c r="L4687" t="n">
        <v>0</v>
      </c>
      <c r="M4687" t="n">
        <v>0</v>
      </c>
      <c r="N4687" t="n">
        <v>0</v>
      </c>
      <c r="O4687" t="n">
        <v>0</v>
      </c>
      <c r="P4687" t="inlineStr">
        <is>
          <t>2026-01-02</t>
        </is>
      </c>
      <c r="Q4687" t="inlineStr">
        <is>
          <t>2026-06-08</t>
        </is>
      </c>
      <c r="R4687" t="inlineStr">
        <is>
          <t>+5%▶60% 익절 / +10%▶30% 익절 / +20%▶10% 익절</t>
        </is>
      </c>
      <c r="S4687" t="inlineStr">
        <is>
          <t>-3%▶70% 손절 / -5%▶20% 손절 / -10%▶10% 손절</t>
        </is>
      </c>
      <c r="T4687" t="inlineStr">
        <is>
          <t>매수 0.0005 / 매도 0.0025 / 슬리피지 0.0007</t>
        </is>
      </c>
    </row>
    <row r="4688">
      <c r="A4688" t="inlineStr">
        <is>
          <t>우리기술|전체 평가기간|[단기스윙]+[변동성허용]</t>
        </is>
      </c>
      <c r="B4688" t="inlineStr">
        <is>
          <t>우리기술</t>
        </is>
      </c>
      <c r="C4688" t="inlineStr">
        <is>
          <t>032820</t>
        </is>
      </c>
      <c r="D4688" t="inlineStr">
        <is>
          <t>전체 평가기간</t>
        </is>
      </c>
      <c r="E4688" t="inlineStr">
        <is>
          <t>[단기스윙]+[변동성허용]</t>
        </is>
      </c>
      <c r="F4688" t="inlineStr">
        <is>
          <t>[단기스윙]</t>
        </is>
      </c>
      <c r="G4688" t="inlineStr">
        <is>
          <t>[변동성허용]</t>
        </is>
      </c>
      <c r="H4688" t="n">
        <v>300000</v>
      </c>
      <c r="I4688" t="n">
        <v>3735</v>
      </c>
      <c r="J4688" t="n">
        <v>12940</v>
      </c>
      <c r="K4688" t="n">
        <v>246.45</v>
      </c>
      <c r="L4688" t="n">
        <v>0</v>
      </c>
      <c r="M4688" t="n">
        <v>0</v>
      </c>
      <c r="N4688" t="n">
        <v>0</v>
      </c>
      <c r="O4688" t="n">
        <v>0</v>
      </c>
      <c r="P4688" t="inlineStr">
        <is>
          <t>2026-01-02</t>
        </is>
      </c>
      <c r="Q4688" t="inlineStr">
        <is>
          <t>2026-06-08</t>
        </is>
      </c>
      <c r="R4688" t="inlineStr">
        <is>
          <t>+5%▶60% 익절 / +10%▶30% 익절 / +20%▶10% 익절</t>
        </is>
      </c>
      <c r="S4688" t="inlineStr">
        <is>
          <t>-5%▶50% 손절 / -10%▶30% 손절 / -15%▶20% 손절</t>
        </is>
      </c>
      <c r="T4688" t="inlineStr">
        <is>
          <t>매수 0.0005 / 매도 0.0025 / 슬리피지 0.0007</t>
        </is>
      </c>
    </row>
    <row r="4689">
      <c r="A4689" t="inlineStr">
        <is>
          <t>우리기술|전체 평가기간|[단기스윙]+[버티기형]</t>
        </is>
      </c>
      <c r="B4689" t="inlineStr">
        <is>
          <t>우리기술</t>
        </is>
      </c>
      <c r="C4689" t="inlineStr">
        <is>
          <t>032820</t>
        </is>
      </c>
      <c r="D4689" t="inlineStr">
        <is>
          <t>전체 평가기간</t>
        </is>
      </c>
      <c r="E4689" t="inlineStr">
        <is>
          <t>[단기스윙]+[버티기형]</t>
        </is>
      </c>
      <c r="F4689" t="inlineStr">
        <is>
          <t>[단기스윙]</t>
        </is>
      </c>
      <c r="G4689" t="inlineStr">
        <is>
          <t>[버티기형]</t>
        </is>
      </c>
      <c r="H4689" t="n">
        <v>300000</v>
      </c>
      <c r="I4689" t="n">
        <v>3735</v>
      </c>
      <c r="J4689" t="n">
        <v>12940</v>
      </c>
      <c r="K4689" t="n">
        <v>246.45</v>
      </c>
      <c r="L4689" t="n">
        <v>0</v>
      </c>
      <c r="M4689" t="n">
        <v>0</v>
      </c>
      <c r="N4689" t="n">
        <v>0</v>
      </c>
      <c r="O4689" t="n">
        <v>0</v>
      </c>
      <c r="P4689" t="inlineStr">
        <is>
          <t>2026-01-02</t>
        </is>
      </c>
      <c r="Q4689" t="inlineStr">
        <is>
          <t>2026-06-08</t>
        </is>
      </c>
      <c r="R4689" t="inlineStr">
        <is>
          <t>+5%▶60% 익절 / +10%▶30% 익절 / +20%▶10% 익절</t>
        </is>
      </c>
      <c r="S4689" t="inlineStr">
        <is>
          <t>-5%▶40% 손절 / -15%▶30% 손절 / -20%▶30% 손절</t>
        </is>
      </c>
      <c r="T4689" t="inlineStr">
        <is>
          <t>매수 0.0005 / 매도 0.0025 / 슬리피지 0.0007</t>
        </is>
      </c>
    </row>
    <row r="4690">
      <c r="A4690" t="inlineStr">
        <is>
          <t>우리기술|전체 평가기간|[대표님룰]+[칼손절]</t>
        </is>
      </c>
      <c r="B4690" t="inlineStr">
        <is>
          <t>우리기술</t>
        </is>
      </c>
      <c r="C4690" t="inlineStr">
        <is>
          <t>032820</t>
        </is>
      </c>
      <c r="D4690" t="inlineStr">
        <is>
          <t>전체 평가기간</t>
        </is>
      </c>
      <c r="E4690" t="inlineStr">
        <is>
          <t>[대표님룰]+[칼손절]</t>
        </is>
      </c>
      <c r="F4690" t="inlineStr">
        <is>
          <t>[대표님룰]</t>
        </is>
      </c>
      <c r="G4690" t="inlineStr">
        <is>
          <t>[칼손절]</t>
        </is>
      </c>
      <c r="H4690" t="n">
        <v>300000</v>
      </c>
      <c r="I4690" t="n">
        <v>3735</v>
      </c>
      <c r="J4690" t="n">
        <v>12940</v>
      </c>
      <c r="K4690" t="n">
        <v>246.45</v>
      </c>
      <c r="L4690" t="n">
        <v>0</v>
      </c>
      <c r="M4690" t="n">
        <v>0</v>
      </c>
      <c r="N4690" t="n">
        <v>0</v>
      </c>
      <c r="O4690" t="n">
        <v>0</v>
      </c>
      <c r="P4690" t="inlineStr">
        <is>
          <t>2026-01-02</t>
        </is>
      </c>
      <c r="Q4690" t="inlineStr">
        <is>
          <t>2026-06-08</t>
        </is>
      </c>
      <c r="R4690" t="inlineStr">
        <is>
          <t>+5%▶60% 익절 / +10%▶30% 익절 / +30%▶10% 익절</t>
        </is>
      </c>
      <c r="S4690" t="inlineStr">
        <is>
          <t>-2%▶80% 손절 / -4%▶10% 손절 / -6%▶10% 손절</t>
        </is>
      </c>
      <c r="T4690" t="inlineStr">
        <is>
          <t>매수 0.0005 / 매도 0.0025 / 슬리피지 0.0007</t>
        </is>
      </c>
    </row>
    <row r="4691">
      <c r="A4691" t="inlineStr">
        <is>
          <t>우리기술|전체 평가기간|[대표님룰]+[정석방어]</t>
        </is>
      </c>
      <c r="B4691" t="inlineStr">
        <is>
          <t>우리기술</t>
        </is>
      </c>
      <c r="C4691" t="inlineStr">
        <is>
          <t>032820</t>
        </is>
      </c>
      <c r="D4691" t="inlineStr">
        <is>
          <t>전체 평가기간</t>
        </is>
      </c>
      <c r="E4691" t="inlineStr">
        <is>
          <t>[대표님룰]+[정석방어]</t>
        </is>
      </c>
      <c r="F4691" t="inlineStr">
        <is>
          <t>[대표님룰]</t>
        </is>
      </c>
      <c r="G4691" t="inlineStr">
        <is>
          <t>[정석방어]</t>
        </is>
      </c>
      <c r="H4691" t="n">
        <v>300000</v>
      </c>
      <c r="I4691" t="n">
        <v>3735</v>
      </c>
      <c r="J4691" t="n">
        <v>12940</v>
      </c>
      <c r="K4691" t="n">
        <v>246.45</v>
      </c>
      <c r="L4691" t="n">
        <v>0</v>
      </c>
      <c r="M4691" t="n">
        <v>0</v>
      </c>
      <c r="N4691" t="n">
        <v>0</v>
      </c>
      <c r="O4691" t="n">
        <v>0</v>
      </c>
      <c r="P4691" t="inlineStr">
        <is>
          <t>2026-01-02</t>
        </is>
      </c>
      <c r="Q4691" t="inlineStr">
        <is>
          <t>2026-06-08</t>
        </is>
      </c>
      <c r="R4691" t="inlineStr">
        <is>
          <t>+5%▶60% 익절 / +10%▶30% 익절 / +30%▶10% 익절</t>
        </is>
      </c>
      <c r="S4691" t="inlineStr">
        <is>
          <t>-3%▶70% 손절 / -5%▶20% 손절 / -10%▶10% 손절</t>
        </is>
      </c>
      <c r="T4691" t="inlineStr">
        <is>
          <t>매수 0.0005 / 매도 0.0025 / 슬리피지 0.0007</t>
        </is>
      </c>
    </row>
    <row r="4692">
      <c r="A4692" t="inlineStr">
        <is>
          <t>우리기술|전체 평가기간|[대표님룰]+[변동성허용]</t>
        </is>
      </c>
      <c r="B4692" t="inlineStr">
        <is>
          <t>우리기술</t>
        </is>
      </c>
      <c r="C4692" t="inlineStr">
        <is>
          <t>032820</t>
        </is>
      </c>
      <c r="D4692" t="inlineStr">
        <is>
          <t>전체 평가기간</t>
        </is>
      </c>
      <c r="E4692" t="inlineStr">
        <is>
          <t>[대표님룰]+[변동성허용]</t>
        </is>
      </c>
      <c r="F4692" t="inlineStr">
        <is>
          <t>[대표님룰]</t>
        </is>
      </c>
      <c r="G4692" t="inlineStr">
        <is>
          <t>[변동성허용]</t>
        </is>
      </c>
      <c r="H4692" t="n">
        <v>300000</v>
      </c>
      <c r="I4692" t="n">
        <v>3735</v>
      </c>
      <c r="J4692" t="n">
        <v>12940</v>
      </c>
      <c r="K4692" t="n">
        <v>246.45</v>
      </c>
      <c r="L4692" t="n">
        <v>0</v>
      </c>
      <c r="M4692" t="n">
        <v>0</v>
      </c>
      <c r="N4692" t="n">
        <v>0</v>
      </c>
      <c r="O4692" t="n">
        <v>0</v>
      </c>
      <c r="P4692" t="inlineStr">
        <is>
          <t>2026-01-02</t>
        </is>
      </c>
      <c r="Q4692" t="inlineStr">
        <is>
          <t>2026-06-08</t>
        </is>
      </c>
      <c r="R4692" t="inlineStr">
        <is>
          <t>+5%▶60% 익절 / +10%▶30% 익절 / +30%▶10% 익절</t>
        </is>
      </c>
      <c r="S4692" t="inlineStr">
        <is>
          <t>-5%▶50% 손절 / -10%▶30% 손절 / -15%▶20% 손절</t>
        </is>
      </c>
      <c r="T4692" t="inlineStr">
        <is>
          <t>매수 0.0005 / 매도 0.0025 / 슬리피지 0.0007</t>
        </is>
      </c>
    </row>
    <row r="4693">
      <c r="A4693" t="inlineStr">
        <is>
          <t>우리기술|전체 평가기간|[대표님룰]+[버티기형]</t>
        </is>
      </c>
      <c r="B4693" t="inlineStr">
        <is>
          <t>우리기술</t>
        </is>
      </c>
      <c r="C4693" t="inlineStr">
        <is>
          <t>032820</t>
        </is>
      </c>
      <c r="D4693" t="inlineStr">
        <is>
          <t>전체 평가기간</t>
        </is>
      </c>
      <c r="E4693" t="inlineStr">
        <is>
          <t>[대표님룰]+[버티기형]</t>
        </is>
      </c>
      <c r="F4693" t="inlineStr">
        <is>
          <t>[대표님룰]</t>
        </is>
      </c>
      <c r="G4693" t="inlineStr">
        <is>
          <t>[버티기형]</t>
        </is>
      </c>
      <c r="H4693" t="n">
        <v>300000</v>
      </c>
      <c r="I4693" t="n">
        <v>3735</v>
      </c>
      <c r="J4693" t="n">
        <v>12940</v>
      </c>
      <c r="K4693" t="n">
        <v>246.45</v>
      </c>
      <c r="L4693" t="n">
        <v>0</v>
      </c>
      <c r="M4693" t="n">
        <v>0</v>
      </c>
      <c r="N4693" t="n">
        <v>0</v>
      </c>
      <c r="O4693" t="n">
        <v>0</v>
      </c>
      <c r="P4693" t="inlineStr">
        <is>
          <t>2026-01-02</t>
        </is>
      </c>
      <c r="Q4693" t="inlineStr">
        <is>
          <t>2026-06-08</t>
        </is>
      </c>
      <c r="R4693" t="inlineStr">
        <is>
          <t>+5%▶60% 익절 / +10%▶30% 익절 / +30%▶10% 익절</t>
        </is>
      </c>
      <c r="S4693" t="inlineStr">
        <is>
          <t>-5%▶40% 손절 / -15%▶30% 손절 / -20%▶30% 손절</t>
        </is>
      </c>
      <c r="T4693" t="inlineStr">
        <is>
          <t>매수 0.0005 / 매도 0.0025 / 슬리피지 0.0007</t>
        </is>
      </c>
    </row>
    <row r="4694">
      <c r="A4694" t="inlineStr">
        <is>
          <t>우리기술|전체 평가기간|[중기추세]+[칼손절]</t>
        </is>
      </c>
      <c r="B4694" t="inlineStr">
        <is>
          <t>우리기술</t>
        </is>
      </c>
      <c r="C4694" t="inlineStr">
        <is>
          <t>032820</t>
        </is>
      </c>
      <c r="D4694" t="inlineStr">
        <is>
          <t>전체 평가기간</t>
        </is>
      </c>
      <c r="E4694" t="inlineStr">
        <is>
          <t>[중기추세]+[칼손절]</t>
        </is>
      </c>
      <c r="F4694" t="inlineStr">
        <is>
          <t>[중기추세]</t>
        </is>
      </c>
      <c r="G4694" t="inlineStr">
        <is>
          <t>[칼손절]</t>
        </is>
      </c>
      <c r="H4694" t="n">
        <v>300000</v>
      </c>
      <c r="I4694" t="n">
        <v>3735</v>
      </c>
      <c r="J4694" t="n">
        <v>12940</v>
      </c>
      <c r="K4694" t="n">
        <v>246.45</v>
      </c>
      <c r="L4694" t="n">
        <v>0</v>
      </c>
      <c r="M4694" t="n">
        <v>0</v>
      </c>
      <c r="N4694" t="n">
        <v>0</v>
      </c>
      <c r="O4694" t="n">
        <v>0</v>
      </c>
      <c r="P4694" t="inlineStr">
        <is>
          <t>2026-01-02</t>
        </is>
      </c>
      <c r="Q4694" t="inlineStr">
        <is>
          <t>2026-06-08</t>
        </is>
      </c>
      <c r="R4694" t="inlineStr">
        <is>
          <t>+10%▶50% 익절 / +20%▶30% 익절 / +30%▶20% 익절</t>
        </is>
      </c>
      <c r="S4694" t="inlineStr">
        <is>
          <t>-2%▶80% 손절 / -4%▶10% 손절 / -6%▶10% 손절</t>
        </is>
      </c>
      <c r="T4694" t="inlineStr">
        <is>
          <t>매수 0.0005 / 매도 0.0025 / 슬리피지 0.0007</t>
        </is>
      </c>
    </row>
    <row r="4695">
      <c r="A4695" t="inlineStr">
        <is>
          <t>우리기술|전체 평가기간|[중기추세]+[정석방어]</t>
        </is>
      </c>
      <c r="B4695" t="inlineStr">
        <is>
          <t>우리기술</t>
        </is>
      </c>
      <c r="C4695" t="inlineStr">
        <is>
          <t>032820</t>
        </is>
      </c>
      <c r="D4695" t="inlineStr">
        <is>
          <t>전체 평가기간</t>
        </is>
      </c>
      <c r="E4695" t="inlineStr">
        <is>
          <t>[중기추세]+[정석방어]</t>
        </is>
      </c>
      <c r="F4695" t="inlineStr">
        <is>
          <t>[중기추세]</t>
        </is>
      </c>
      <c r="G4695" t="inlineStr">
        <is>
          <t>[정석방어]</t>
        </is>
      </c>
      <c r="H4695" t="n">
        <v>300000</v>
      </c>
      <c r="I4695" t="n">
        <v>3735</v>
      </c>
      <c r="J4695" t="n">
        <v>12940</v>
      </c>
      <c r="K4695" t="n">
        <v>246.45</v>
      </c>
      <c r="L4695" t="n">
        <v>0</v>
      </c>
      <c r="M4695" t="n">
        <v>0</v>
      </c>
      <c r="N4695" t="n">
        <v>0</v>
      </c>
      <c r="O4695" t="n">
        <v>0</v>
      </c>
      <c r="P4695" t="inlineStr">
        <is>
          <t>2026-01-02</t>
        </is>
      </c>
      <c r="Q4695" t="inlineStr">
        <is>
          <t>2026-06-08</t>
        </is>
      </c>
      <c r="R4695" t="inlineStr">
        <is>
          <t>+10%▶50% 익절 / +20%▶30% 익절 / +30%▶20% 익절</t>
        </is>
      </c>
      <c r="S4695" t="inlineStr">
        <is>
          <t>-3%▶70% 손절 / -5%▶20% 손절 / -10%▶10% 손절</t>
        </is>
      </c>
      <c r="T4695" t="inlineStr">
        <is>
          <t>매수 0.0005 / 매도 0.0025 / 슬리피지 0.0007</t>
        </is>
      </c>
    </row>
    <row r="4696">
      <c r="A4696" t="inlineStr">
        <is>
          <t>우리기술|전체 평가기간|[중기추세]+[변동성허용]</t>
        </is>
      </c>
      <c r="B4696" t="inlineStr">
        <is>
          <t>우리기술</t>
        </is>
      </c>
      <c r="C4696" t="inlineStr">
        <is>
          <t>032820</t>
        </is>
      </c>
      <c r="D4696" t="inlineStr">
        <is>
          <t>전체 평가기간</t>
        </is>
      </c>
      <c r="E4696" t="inlineStr">
        <is>
          <t>[중기추세]+[변동성허용]</t>
        </is>
      </c>
      <c r="F4696" t="inlineStr">
        <is>
          <t>[중기추세]</t>
        </is>
      </c>
      <c r="G4696" t="inlineStr">
        <is>
          <t>[변동성허용]</t>
        </is>
      </c>
      <c r="H4696" t="n">
        <v>300000</v>
      </c>
      <c r="I4696" t="n">
        <v>3735</v>
      </c>
      <c r="J4696" t="n">
        <v>12940</v>
      </c>
      <c r="K4696" t="n">
        <v>246.45</v>
      </c>
      <c r="L4696" t="n">
        <v>0</v>
      </c>
      <c r="M4696" t="n">
        <v>0</v>
      </c>
      <c r="N4696" t="n">
        <v>0</v>
      </c>
      <c r="O4696" t="n">
        <v>0</v>
      </c>
      <c r="P4696" t="inlineStr">
        <is>
          <t>2026-01-02</t>
        </is>
      </c>
      <c r="Q4696" t="inlineStr">
        <is>
          <t>2026-06-08</t>
        </is>
      </c>
      <c r="R4696" t="inlineStr">
        <is>
          <t>+10%▶50% 익절 / +20%▶30% 익절 / +30%▶20% 익절</t>
        </is>
      </c>
      <c r="S4696" t="inlineStr">
        <is>
          <t>-5%▶50% 손절 / -10%▶30% 손절 / -15%▶20% 손절</t>
        </is>
      </c>
      <c r="T4696" t="inlineStr">
        <is>
          <t>매수 0.0005 / 매도 0.0025 / 슬리피지 0.0007</t>
        </is>
      </c>
    </row>
    <row r="4697">
      <c r="A4697" t="inlineStr">
        <is>
          <t>우리기술|전체 평가기간|[중기추세]+[버티기형]</t>
        </is>
      </c>
      <c r="B4697" t="inlineStr">
        <is>
          <t>우리기술</t>
        </is>
      </c>
      <c r="C4697" t="inlineStr">
        <is>
          <t>032820</t>
        </is>
      </c>
      <c r="D4697" t="inlineStr">
        <is>
          <t>전체 평가기간</t>
        </is>
      </c>
      <c r="E4697" t="inlineStr">
        <is>
          <t>[중기추세]+[버티기형]</t>
        </is>
      </c>
      <c r="F4697" t="inlineStr">
        <is>
          <t>[중기추세]</t>
        </is>
      </c>
      <c r="G4697" t="inlineStr">
        <is>
          <t>[버티기형]</t>
        </is>
      </c>
      <c r="H4697" t="n">
        <v>300000</v>
      </c>
      <c r="I4697" t="n">
        <v>3735</v>
      </c>
      <c r="J4697" t="n">
        <v>12940</v>
      </c>
      <c r="K4697" t="n">
        <v>246.45</v>
      </c>
      <c r="L4697" t="n">
        <v>0</v>
      </c>
      <c r="M4697" t="n">
        <v>0</v>
      </c>
      <c r="N4697" t="n">
        <v>0</v>
      </c>
      <c r="O4697" t="n">
        <v>0</v>
      </c>
      <c r="P4697" t="inlineStr">
        <is>
          <t>2026-01-02</t>
        </is>
      </c>
      <c r="Q4697" t="inlineStr">
        <is>
          <t>2026-06-08</t>
        </is>
      </c>
      <c r="R4697" t="inlineStr">
        <is>
          <t>+10%▶50% 익절 / +20%▶30% 익절 / +30%▶20% 익절</t>
        </is>
      </c>
      <c r="S4697" t="inlineStr">
        <is>
          <t>-5%▶40% 손절 / -15%▶30% 손절 / -20%▶30% 손절</t>
        </is>
      </c>
      <c r="T4697" t="inlineStr">
        <is>
          <t>매수 0.0005 / 매도 0.0025 / 슬리피지 0.0007</t>
        </is>
      </c>
    </row>
    <row r="4698">
      <c r="A4698" t="inlineStr">
        <is>
          <t>우리기술|전체 평가기간|[수익극대화]+[칼손절]</t>
        </is>
      </c>
      <c r="B4698" t="inlineStr">
        <is>
          <t>우리기술</t>
        </is>
      </c>
      <c r="C4698" t="inlineStr">
        <is>
          <t>032820</t>
        </is>
      </c>
      <c r="D4698" t="inlineStr">
        <is>
          <t>전체 평가기간</t>
        </is>
      </c>
      <c r="E4698" t="inlineStr">
        <is>
          <t>[수익극대화]+[칼손절]</t>
        </is>
      </c>
      <c r="F4698" t="inlineStr">
        <is>
          <t>[수익극대화]</t>
        </is>
      </c>
      <c r="G4698" t="inlineStr">
        <is>
          <t>[칼손절]</t>
        </is>
      </c>
      <c r="H4698" t="n">
        <v>300000</v>
      </c>
      <c r="I4698" t="n">
        <v>3735</v>
      </c>
      <c r="J4698" t="n">
        <v>12940</v>
      </c>
      <c r="K4698" t="n">
        <v>246.45</v>
      </c>
      <c r="L4698" t="n">
        <v>0</v>
      </c>
      <c r="M4698" t="n">
        <v>0</v>
      </c>
      <c r="N4698" t="n">
        <v>0</v>
      </c>
      <c r="O4698" t="n">
        <v>0</v>
      </c>
      <c r="P4698" t="inlineStr">
        <is>
          <t>2026-01-02</t>
        </is>
      </c>
      <c r="Q4698" t="inlineStr">
        <is>
          <t>2026-06-08</t>
        </is>
      </c>
      <c r="R4698" t="inlineStr">
        <is>
          <t>+10%▶40% 익절 / +20%▶30% 익절 / +40%▶30% 익절</t>
        </is>
      </c>
      <c r="S4698" t="inlineStr">
        <is>
          <t>-2%▶80% 손절 / -4%▶10% 손절 / -6%▶10% 손절</t>
        </is>
      </c>
      <c r="T4698" t="inlineStr">
        <is>
          <t>매수 0.0005 / 매도 0.0025 / 슬리피지 0.0007</t>
        </is>
      </c>
    </row>
    <row r="4699">
      <c r="A4699" t="inlineStr">
        <is>
          <t>우리기술|전체 평가기간|[수익극대화]+[정석방어]</t>
        </is>
      </c>
      <c r="B4699" t="inlineStr">
        <is>
          <t>우리기술</t>
        </is>
      </c>
      <c r="C4699" t="inlineStr">
        <is>
          <t>032820</t>
        </is>
      </c>
      <c r="D4699" t="inlineStr">
        <is>
          <t>전체 평가기간</t>
        </is>
      </c>
      <c r="E4699" t="inlineStr">
        <is>
          <t>[수익극대화]+[정석방어]</t>
        </is>
      </c>
      <c r="F4699" t="inlineStr">
        <is>
          <t>[수익극대화]</t>
        </is>
      </c>
      <c r="G4699" t="inlineStr">
        <is>
          <t>[정석방어]</t>
        </is>
      </c>
      <c r="H4699" t="n">
        <v>300000</v>
      </c>
      <c r="I4699" t="n">
        <v>3735</v>
      </c>
      <c r="J4699" t="n">
        <v>12940</v>
      </c>
      <c r="K4699" t="n">
        <v>246.45</v>
      </c>
      <c r="L4699" t="n">
        <v>0</v>
      </c>
      <c r="M4699" t="n">
        <v>0</v>
      </c>
      <c r="N4699" t="n">
        <v>0</v>
      </c>
      <c r="O4699" t="n">
        <v>0</v>
      </c>
      <c r="P4699" t="inlineStr">
        <is>
          <t>2026-01-02</t>
        </is>
      </c>
      <c r="Q4699" t="inlineStr">
        <is>
          <t>2026-06-08</t>
        </is>
      </c>
      <c r="R4699" t="inlineStr">
        <is>
          <t>+10%▶40% 익절 / +20%▶30% 익절 / +40%▶30% 익절</t>
        </is>
      </c>
      <c r="S4699" t="inlineStr">
        <is>
          <t>-3%▶70% 손절 / -5%▶20% 손절 / -10%▶10% 손절</t>
        </is>
      </c>
      <c r="T4699" t="inlineStr">
        <is>
          <t>매수 0.0005 / 매도 0.0025 / 슬리피지 0.0007</t>
        </is>
      </c>
    </row>
    <row r="4700">
      <c r="A4700" t="inlineStr">
        <is>
          <t>우리기술|전체 평가기간|[수익극대화]+[변동성허용]</t>
        </is>
      </c>
      <c r="B4700" t="inlineStr">
        <is>
          <t>우리기술</t>
        </is>
      </c>
      <c r="C4700" t="inlineStr">
        <is>
          <t>032820</t>
        </is>
      </c>
      <c r="D4700" t="inlineStr">
        <is>
          <t>전체 평가기간</t>
        </is>
      </c>
      <c r="E4700" t="inlineStr">
        <is>
          <t>[수익극대화]+[변동성허용]</t>
        </is>
      </c>
      <c r="F4700" t="inlineStr">
        <is>
          <t>[수익극대화]</t>
        </is>
      </c>
      <c r="G4700" t="inlineStr">
        <is>
          <t>[변동성허용]</t>
        </is>
      </c>
      <c r="H4700" t="n">
        <v>300000</v>
      </c>
      <c r="I4700" t="n">
        <v>3735</v>
      </c>
      <c r="J4700" t="n">
        <v>12940</v>
      </c>
      <c r="K4700" t="n">
        <v>246.45</v>
      </c>
      <c r="L4700" t="n">
        <v>0</v>
      </c>
      <c r="M4700" t="n">
        <v>0</v>
      </c>
      <c r="N4700" t="n">
        <v>0</v>
      </c>
      <c r="O4700" t="n">
        <v>0</v>
      </c>
      <c r="P4700" t="inlineStr">
        <is>
          <t>2026-01-02</t>
        </is>
      </c>
      <c r="Q4700" t="inlineStr">
        <is>
          <t>2026-06-08</t>
        </is>
      </c>
      <c r="R4700" t="inlineStr">
        <is>
          <t>+10%▶40% 익절 / +20%▶30% 익절 / +40%▶30% 익절</t>
        </is>
      </c>
      <c r="S4700" t="inlineStr">
        <is>
          <t>-5%▶50% 손절 / -10%▶30% 손절 / -15%▶20% 손절</t>
        </is>
      </c>
      <c r="T4700" t="inlineStr">
        <is>
          <t>매수 0.0005 / 매도 0.0025 / 슬리피지 0.0007</t>
        </is>
      </c>
    </row>
    <row r="4701">
      <c r="A4701" t="inlineStr">
        <is>
          <t>우리기술|전체 평가기간|[수익극대화]+[버티기형]</t>
        </is>
      </c>
      <c r="B4701" t="inlineStr">
        <is>
          <t>우리기술</t>
        </is>
      </c>
      <c r="C4701" t="inlineStr">
        <is>
          <t>032820</t>
        </is>
      </c>
      <c r="D4701" t="inlineStr">
        <is>
          <t>전체 평가기간</t>
        </is>
      </c>
      <c r="E4701" t="inlineStr">
        <is>
          <t>[수익극대화]+[버티기형]</t>
        </is>
      </c>
      <c r="F4701" t="inlineStr">
        <is>
          <t>[수익극대화]</t>
        </is>
      </c>
      <c r="G4701" t="inlineStr">
        <is>
          <t>[버티기형]</t>
        </is>
      </c>
      <c r="H4701" t="n">
        <v>300000</v>
      </c>
      <c r="I4701" t="n">
        <v>3735</v>
      </c>
      <c r="J4701" t="n">
        <v>12940</v>
      </c>
      <c r="K4701" t="n">
        <v>246.45</v>
      </c>
      <c r="L4701" t="n">
        <v>0</v>
      </c>
      <c r="M4701" t="n">
        <v>0</v>
      </c>
      <c r="N4701" t="n">
        <v>0</v>
      </c>
      <c r="O4701" t="n">
        <v>0</v>
      </c>
      <c r="P4701" t="inlineStr">
        <is>
          <t>2026-01-02</t>
        </is>
      </c>
      <c r="Q4701" t="inlineStr">
        <is>
          <t>2026-06-08</t>
        </is>
      </c>
      <c r="R4701" t="inlineStr">
        <is>
          <t>+10%▶40% 익절 / +20%▶30% 익절 / +40%▶30% 익절</t>
        </is>
      </c>
      <c r="S4701" t="inlineStr">
        <is>
          <t>-5%▶40% 손절 / -15%▶30% 손절 / -20%▶30% 손절</t>
        </is>
      </c>
      <c r="T4701" t="inlineStr">
        <is>
          <t>매수 0.0005 / 매도 0.0025 / 슬리피지 0.0007</t>
        </is>
      </c>
    </row>
    <row r="4702">
      <c r="A4702" t="inlineStr">
        <is>
          <t>에이치엠넥스|1개월 전에 샀다면|[초단타]+[칼손절]</t>
        </is>
      </c>
      <c r="B4702" t="inlineStr">
        <is>
          <t>에이치엠넥스</t>
        </is>
      </c>
      <c r="C4702" t="inlineStr">
        <is>
          <t>036170</t>
        </is>
      </c>
      <c r="D4702" t="inlineStr">
        <is>
          <t>1개월 전에 샀다면</t>
        </is>
      </c>
      <c r="E4702" t="inlineStr">
        <is>
          <t>[초단타]+[칼손절]</t>
        </is>
      </c>
      <c r="F4702" t="inlineStr">
        <is>
          <t>[초단타]</t>
        </is>
      </c>
      <c r="G4702" t="inlineStr">
        <is>
          <t>[칼손절]</t>
        </is>
      </c>
      <c r="H4702" t="n">
        <v>300000</v>
      </c>
      <c r="I4702" t="n">
        <v>8560</v>
      </c>
      <c r="J4702" t="n">
        <v>5220</v>
      </c>
      <c r="K4702" t="n">
        <v>-39.02</v>
      </c>
      <c r="L4702" t="n">
        <v>0</v>
      </c>
      <c r="M4702" t="n">
        <v>0</v>
      </c>
      <c r="N4702" t="n">
        <v>0</v>
      </c>
      <c r="O4702" t="n">
        <v>0</v>
      </c>
      <c r="P4702" t="inlineStr">
        <is>
          <t>2026-05-11</t>
        </is>
      </c>
      <c r="Q4702" t="inlineStr">
        <is>
          <t>2026-06-08</t>
        </is>
      </c>
      <c r="R4702" t="inlineStr">
        <is>
          <t>+3%▶70% 익절 / +5%▶20% 익절 / +10%▶10% 익절</t>
        </is>
      </c>
      <c r="S4702" t="inlineStr">
        <is>
          <t>-2%▶80% 손절 / -4%▶10% 손절 / -6%▶10% 손절</t>
        </is>
      </c>
      <c r="T4702" t="inlineStr">
        <is>
          <t>매수 0.0005 / 매도 0.0025 / 슬리피지 0.0007</t>
        </is>
      </c>
    </row>
    <row r="4703">
      <c r="A4703" t="inlineStr">
        <is>
          <t>에이치엠넥스|1개월 전에 샀다면|[초단타]+[정석방어]</t>
        </is>
      </c>
      <c r="B4703" t="inlineStr">
        <is>
          <t>에이치엠넥스</t>
        </is>
      </c>
      <c r="C4703" t="inlineStr">
        <is>
          <t>036170</t>
        </is>
      </c>
      <c r="D4703" t="inlineStr">
        <is>
          <t>1개월 전에 샀다면</t>
        </is>
      </c>
      <c r="E4703" t="inlineStr">
        <is>
          <t>[초단타]+[정석방어]</t>
        </is>
      </c>
      <c r="F4703" t="inlineStr">
        <is>
          <t>[초단타]</t>
        </is>
      </c>
      <c r="G4703" t="inlineStr">
        <is>
          <t>[정석방어]</t>
        </is>
      </c>
      <c r="H4703" t="n">
        <v>300000</v>
      </c>
      <c r="I4703" t="n">
        <v>8560</v>
      </c>
      <c r="J4703" t="n">
        <v>5220</v>
      </c>
      <c r="K4703" t="n">
        <v>-39.02</v>
      </c>
      <c r="L4703" t="n">
        <v>0</v>
      </c>
      <c r="M4703" t="n">
        <v>0</v>
      </c>
      <c r="N4703" t="n">
        <v>0</v>
      </c>
      <c r="O4703" t="n">
        <v>0</v>
      </c>
      <c r="P4703" t="inlineStr">
        <is>
          <t>2026-05-11</t>
        </is>
      </c>
      <c r="Q4703" t="inlineStr">
        <is>
          <t>2026-06-08</t>
        </is>
      </c>
      <c r="R4703" t="inlineStr">
        <is>
          <t>+3%▶70% 익절 / +5%▶20% 익절 / +10%▶10% 익절</t>
        </is>
      </c>
      <c r="S4703" t="inlineStr">
        <is>
          <t>-3%▶70% 손절 / -5%▶20% 손절 / -10%▶10% 손절</t>
        </is>
      </c>
      <c r="T4703" t="inlineStr">
        <is>
          <t>매수 0.0005 / 매도 0.0025 / 슬리피지 0.0007</t>
        </is>
      </c>
    </row>
    <row r="4704">
      <c r="A4704" t="inlineStr">
        <is>
          <t>에이치엠넥스|1개월 전에 샀다면|[초단타]+[변동성허용]</t>
        </is>
      </c>
      <c r="B4704" t="inlineStr">
        <is>
          <t>에이치엠넥스</t>
        </is>
      </c>
      <c r="C4704" t="inlineStr">
        <is>
          <t>036170</t>
        </is>
      </c>
      <c r="D4704" t="inlineStr">
        <is>
          <t>1개월 전에 샀다면</t>
        </is>
      </c>
      <c r="E4704" t="inlineStr">
        <is>
          <t>[초단타]+[변동성허용]</t>
        </is>
      </c>
      <c r="F4704" t="inlineStr">
        <is>
          <t>[초단타]</t>
        </is>
      </c>
      <c r="G4704" t="inlineStr">
        <is>
          <t>[변동성허용]</t>
        </is>
      </c>
      <c r="H4704" t="n">
        <v>300000</v>
      </c>
      <c r="I4704" t="n">
        <v>8560</v>
      </c>
      <c r="J4704" t="n">
        <v>5220</v>
      </c>
      <c r="K4704" t="n">
        <v>-39.02</v>
      </c>
      <c r="L4704" t="n">
        <v>0</v>
      </c>
      <c r="M4704" t="n">
        <v>0</v>
      </c>
      <c r="N4704" t="n">
        <v>0</v>
      </c>
      <c r="O4704" t="n">
        <v>0</v>
      </c>
      <c r="P4704" t="inlineStr">
        <is>
          <t>2026-05-11</t>
        </is>
      </c>
      <c r="Q4704" t="inlineStr">
        <is>
          <t>2026-06-08</t>
        </is>
      </c>
      <c r="R4704" t="inlineStr">
        <is>
          <t>+3%▶70% 익절 / +5%▶20% 익절 / +10%▶10% 익절</t>
        </is>
      </c>
      <c r="S4704" t="inlineStr">
        <is>
          <t>-5%▶50% 손절 / -10%▶30% 손절 / -15%▶20% 손절</t>
        </is>
      </c>
      <c r="T4704" t="inlineStr">
        <is>
          <t>매수 0.0005 / 매도 0.0025 / 슬리피지 0.0007</t>
        </is>
      </c>
    </row>
    <row r="4705">
      <c r="A4705" t="inlineStr">
        <is>
          <t>에이치엠넥스|1개월 전에 샀다면|[초단타]+[버티기형]</t>
        </is>
      </c>
      <c r="B4705" t="inlineStr">
        <is>
          <t>에이치엠넥스</t>
        </is>
      </c>
      <c r="C4705" t="inlineStr">
        <is>
          <t>036170</t>
        </is>
      </c>
      <c r="D4705" t="inlineStr">
        <is>
          <t>1개월 전에 샀다면</t>
        </is>
      </c>
      <c r="E4705" t="inlineStr">
        <is>
          <t>[초단타]+[버티기형]</t>
        </is>
      </c>
      <c r="F4705" t="inlineStr">
        <is>
          <t>[초단타]</t>
        </is>
      </c>
      <c r="G4705" t="inlineStr">
        <is>
          <t>[버티기형]</t>
        </is>
      </c>
      <c r="H4705" t="n">
        <v>300000</v>
      </c>
      <c r="I4705" t="n">
        <v>8560</v>
      </c>
      <c r="J4705" t="n">
        <v>5220</v>
      </c>
      <c r="K4705" t="n">
        <v>-39.02</v>
      </c>
      <c r="L4705" t="n">
        <v>0</v>
      </c>
      <c r="M4705" t="n">
        <v>0</v>
      </c>
      <c r="N4705" t="n">
        <v>0</v>
      </c>
      <c r="O4705" t="n">
        <v>0</v>
      </c>
      <c r="P4705" t="inlineStr">
        <is>
          <t>2026-05-11</t>
        </is>
      </c>
      <c r="Q4705" t="inlineStr">
        <is>
          <t>2026-06-08</t>
        </is>
      </c>
      <c r="R4705" t="inlineStr">
        <is>
          <t>+3%▶70% 익절 / +5%▶20% 익절 / +10%▶10% 익절</t>
        </is>
      </c>
      <c r="S4705" t="inlineStr">
        <is>
          <t>-5%▶40% 손절 / -15%▶30% 손절 / -20%▶30% 손절</t>
        </is>
      </c>
      <c r="T4705" t="inlineStr">
        <is>
          <t>매수 0.0005 / 매도 0.0025 / 슬리피지 0.0007</t>
        </is>
      </c>
    </row>
    <row r="4706">
      <c r="A4706" t="inlineStr">
        <is>
          <t>에이치엠넥스|1개월 전에 샀다면|[단기스윙]+[칼손절]</t>
        </is>
      </c>
      <c r="B4706" t="inlineStr">
        <is>
          <t>에이치엠넥스</t>
        </is>
      </c>
      <c r="C4706" t="inlineStr">
        <is>
          <t>036170</t>
        </is>
      </c>
      <c r="D4706" t="inlineStr">
        <is>
          <t>1개월 전에 샀다면</t>
        </is>
      </c>
      <c r="E4706" t="inlineStr">
        <is>
          <t>[단기스윙]+[칼손절]</t>
        </is>
      </c>
      <c r="F4706" t="inlineStr">
        <is>
          <t>[단기스윙]</t>
        </is>
      </c>
      <c r="G4706" t="inlineStr">
        <is>
          <t>[칼손절]</t>
        </is>
      </c>
      <c r="H4706" t="n">
        <v>300000</v>
      </c>
      <c r="I4706" t="n">
        <v>8560</v>
      </c>
      <c r="J4706" t="n">
        <v>5220</v>
      </c>
      <c r="K4706" t="n">
        <v>-39.02</v>
      </c>
      <c r="L4706" t="n">
        <v>0</v>
      </c>
      <c r="M4706" t="n">
        <v>0</v>
      </c>
      <c r="N4706" t="n">
        <v>0</v>
      </c>
      <c r="O4706" t="n">
        <v>0</v>
      </c>
      <c r="P4706" t="inlineStr">
        <is>
          <t>2026-05-11</t>
        </is>
      </c>
      <c r="Q4706" t="inlineStr">
        <is>
          <t>2026-06-08</t>
        </is>
      </c>
      <c r="R4706" t="inlineStr">
        <is>
          <t>+5%▶60% 익절 / +10%▶30% 익절 / +20%▶10% 익절</t>
        </is>
      </c>
      <c r="S4706" t="inlineStr">
        <is>
          <t>-2%▶80% 손절 / -4%▶10% 손절 / -6%▶10% 손절</t>
        </is>
      </c>
      <c r="T4706" t="inlineStr">
        <is>
          <t>매수 0.0005 / 매도 0.0025 / 슬리피지 0.0007</t>
        </is>
      </c>
    </row>
    <row r="4707">
      <c r="A4707" t="inlineStr">
        <is>
          <t>에이치엠넥스|1개월 전에 샀다면|[단기스윙]+[정석방어]</t>
        </is>
      </c>
      <c r="B4707" t="inlineStr">
        <is>
          <t>에이치엠넥스</t>
        </is>
      </c>
      <c r="C4707" t="inlineStr">
        <is>
          <t>036170</t>
        </is>
      </c>
      <c r="D4707" t="inlineStr">
        <is>
          <t>1개월 전에 샀다면</t>
        </is>
      </c>
      <c r="E4707" t="inlineStr">
        <is>
          <t>[단기스윙]+[정석방어]</t>
        </is>
      </c>
      <c r="F4707" t="inlineStr">
        <is>
          <t>[단기스윙]</t>
        </is>
      </c>
      <c r="G4707" t="inlineStr">
        <is>
          <t>[정석방어]</t>
        </is>
      </c>
      <c r="H4707" t="n">
        <v>300000</v>
      </c>
      <c r="I4707" t="n">
        <v>8560</v>
      </c>
      <c r="J4707" t="n">
        <v>5220</v>
      </c>
      <c r="K4707" t="n">
        <v>-39.02</v>
      </c>
      <c r="L4707" t="n">
        <v>0</v>
      </c>
      <c r="M4707" t="n">
        <v>0</v>
      </c>
      <c r="N4707" t="n">
        <v>0</v>
      </c>
      <c r="O4707" t="n">
        <v>0</v>
      </c>
      <c r="P4707" t="inlineStr">
        <is>
          <t>2026-05-11</t>
        </is>
      </c>
      <c r="Q4707" t="inlineStr">
        <is>
          <t>2026-06-08</t>
        </is>
      </c>
      <c r="R4707" t="inlineStr">
        <is>
          <t>+5%▶60% 익절 / +10%▶30% 익절 / +20%▶10% 익절</t>
        </is>
      </c>
      <c r="S4707" t="inlineStr">
        <is>
          <t>-3%▶70% 손절 / -5%▶20% 손절 / -10%▶10% 손절</t>
        </is>
      </c>
      <c r="T4707" t="inlineStr">
        <is>
          <t>매수 0.0005 / 매도 0.0025 / 슬리피지 0.0007</t>
        </is>
      </c>
    </row>
    <row r="4708">
      <c r="A4708" t="inlineStr">
        <is>
          <t>에이치엠넥스|1개월 전에 샀다면|[단기스윙]+[변동성허용]</t>
        </is>
      </c>
      <c r="B4708" t="inlineStr">
        <is>
          <t>에이치엠넥스</t>
        </is>
      </c>
      <c r="C4708" t="inlineStr">
        <is>
          <t>036170</t>
        </is>
      </c>
      <c r="D4708" t="inlineStr">
        <is>
          <t>1개월 전에 샀다면</t>
        </is>
      </c>
      <c r="E4708" t="inlineStr">
        <is>
          <t>[단기스윙]+[변동성허용]</t>
        </is>
      </c>
      <c r="F4708" t="inlineStr">
        <is>
          <t>[단기스윙]</t>
        </is>
      </c>
      <c r="G4708" t="inlineStr">
        <is>
          <t>[변동성허용]</t>
        </is>
      </c>
      <c r="H4708" t="n">
        <v>300000</v>
      </c>
      <c r="I4708" t="n">
        <v>8560</v>
      </c>
      <c r="J4708" t="n">
        <v>5220</v>
      </c>
      <c r="K4708" t="n">
        <v>-39.02</v>
      </c>
      <c r="L4708" t="n">
        <v>0</v>
      </c>
      <c r="M4708" t="n">
        <v>0</v>
      </c>
      <c r="N4708" t="n">
        <v>0</v>
      </c>
      <c r="O4708" t="n">
        <v>0</v>
      </c>
      <c r="P4708" t="inlineStr">
        <is>
          <t>2026-05-11</t>
        </is>
      </c>
      <c r="Q4708" t="inlineStr">
        <is>
          <t>2026-06-08</t>
        </is>
      </c>
      <c r="R4708" t="inlineStr">
        <is>
          <t>+5%▶60% 익절 / +10%▶30% 익절 / +20%▶10% 익절</t>
        </is>
      </c>
      <c r="S4708" t="inlineStr">
        <is>
          <t>-5%▶50% 손절 / -10%▶30% 손절 / -15%▶20% 손절</t>
        </is>
      </c>
      <c r="T4708" t="inlineStr">
        <is>
          <t>매수 0.0005 / 매도 0.0025 / 슬리피지 0.0007</t>
        </is>
      </c>
    </row>
    <row r="4709">
      <c r="A4709" t="inlineStr">
        <is>
          <t>에이치엠넥스|1개월 전에 샀다면|[단기스윙]+[버티기형]</t>
        </is>
      </c>
      <c r="B4709" t="inlineStr">
        <is>
          <t>에이치엠넥스</t>
        </is>
      </c>
      <c r="C4709" t="inlineStr">
        <is>
          <t>036170</t>
        </is>
      </c>
      <c r="D4709" t="inlineStr">
        <is>
          <t>1개월 전에 샀다면</t>
        </is>
      </c>
      <c r="E4709" t="inlineStr">
        <is>
          <t>[단기스윙]+[버티기형]</t>
        </is>
      </c>
      <c r="F4709" t="inlineStr">
        <is>
          <t>[단기스윙]</t>
        </is>
      </c>
      <c r="G4709" t="inlineStr">
        <is>
          <t>[버티기형]</t>
        </is>
      </c>
      <c r="H4709" t="n">
        <v>300000</v>
      </c>
      <c r="I4709" t="n">
        <v>8560</v>
      </c>
      <c r="J4709" t="n">
        <v>5220</v>
      </c>
      <c r="K4709" t="n">
        <v>-39.02</v>
      </c>
      <c r="L4709" t="n">
        <v>0</v>
      </c>
      <c r="M4709" t="n">
        <v>0</v>
      </c>
      <c r="N4709" t="n">
        <v>0</v>
      </c>
      <c r="O4709" t="n">
        <v>0</v>
      </c>
      <c r="P4709" t="inlineStr">
        <is>
          <t>2026-05-11</t>
        </is>
      </c>
      <c r="Q4709" t="inlineStr">
        <is>
          <t>2026-06-08</t>
        </is>
      </c>
      <c r="R4709" t="inlineStr">
        <is>
          <t>+5%▶60% 익절 / +10%▶30% 익절 / +20%▶10% 익절</t>
        </is>
      </c>
      <c r="S4709" t="inlineStr">
        <is>
          <t>-5%▶40% 손절 / -15%▶30% 손절 / -20%▶30% 손절</t>
        </is>
      </c>
      <c r="T4709" t="inlineStr">
        <is>
          <t>매수 0.0005 / 매도 0.0025 / 슬리피지 0.0007</t>
        </is>
      </c>
    </row>
    <row r="4710">
      <c r="A4710" t="inlineStr">
        <is>
          <t>에이치엠넥스|1개월 전에 샀다면|[대표님룰]+[칼손절]</t>
        </is>
      </c>
      <c r="B4710" t="inlineStr">
        <is>
          <t>에이치엠넥스</t>
        </is>
      </c>
      <c r="C4710" t="inlineStr">
        <is>
          <t>036170</t>
        </is>
      </c>
      <c r="D4710" t="inlineStr">
        <is>
          <t>1개월 전에 샀다면</t>
        </is>
      </c>
      <c r="E4710" t="inlineStr">
        <is>
          <t>[대표님룰]+[칼손절]</t>
        </is>
      </c>
      <c r="F4710" t="inlineStr">
        <is>
          <t>[대표님룰]</t>
        </is>
      </c>
      <c r="G4710" t="inlineStr">
        <is>
          <t>[칼손절]</t>
        </is>
      </c>
      <c r="H4710" t="n">
        <v>300000</v>
      </c>
      <c r="I4710" t="n">
        <v>8560</v>
      </c>
      <c r="J4710" t="n">
        <v>5220</v>
      </c>
      <c r="K4710" t="n">
        <v>-39.02</v>
      </c>
      <c r="L4710" t="n">
        <v>0</v>
      </c>
      <c r="M4710" t="n">
        <v>0</v>
      </c>
      <c r="N4710" t="n">
        <v>0</v>
      </c>
      <c r="O4710" t="n">
        <v>0</v>
      </c>
      <c r="P4710" t="inlineStr">
        <is>
          <t>2026-05-11</t>
        </is>
      </c>
      <c r="Q4710" t="inlineStr">
        <is>
          <t>2026-06-08</t>
        </is>
      </c>
      <c r="R4710" t="inlineStr">
        <is>
          <t>+5%▶60% 익절 / +10%▶30% 익절 / +30%▶10% 익절</t>
        </is>
      </c>
      <c r="S4710" t="inlineStr">
        <is>
          <t>-2%▶80% 손절 / -4%▶10% 손절 / -6%▶10% 손절</t>
        </is>
      </c>
      <c r="T4710" t="inlineStr">
        <is>
          <t>매수 0.0005 / 매도 0.0025 / 슬리피지 0.0007</t>
        </is>
      </c>
    </row>
    <row r="4711">
      <c r="A4711" t="inlineStr">
        <is>
          <t>에이치엠넥스|1개월 전에 샀다면|[대표님룰]+[정석방어]</t>
        </is>
      </c>
      <c r="B4711" t="inlineStr">
        <is>
          <t>에이치엠넥스</t>
        </is>
      </c>
      <c r="C4711" t="inlineStr">
        <is>
          <t>036170</t>
        </is>
      </c>
      <c r="D4711" t="inlineStr">
        <is>
          <t>1개월 전에 샀다면</t>
        </is>
      </c>
      <c r="E4711" t="inlineStr">
        <is>
          <t>[대표님룰]+[정석방어]</t>
        </is>
      </c>
      <c r="F4711" t="inlineStr">
        <is>
          <t>[대표님룰]</t>
        </is>
      </c>
      <c r="G4711" t="inlineStr">
        <is>
          <t>[정석방어]</t>
        </is>
      </c>
      <c r="H4711" t="n">
        <v>300000</v>
      </c>
      <c r="I4711" t="n">
        <v>8560</v>
      </c>
      <c r="J4711" t="n">
        <v>5220</v>
      </c>
      <c r="K4711" t="n">
        <v>-39.02</v>
      </c>
      <c r="L4711" t="n">
        <v>0</v>
      </c>
      <c r="M4711" t="n">
        <v>0</v>
      </c>
      <c r="N4711" t="n">
        <v>0</v>
      </c>
      <c r="O4711" t="n">
        <v>0</v>
      </c>
      <c r="P4711" t="inlineStr">
        <is>
          <t>2026-05-11</t>
        </is>
      </c>
      <c r="Q4711" t="inlineStr">
        <is>
          <t>2026-06-08</t>
        </is>
      </c>
      <c r="R4711" t="inlineStr">
        <is>
          <t>+5%▶60% 익절 / +10%▶30% 익절 / +30%▶10% 익절</t>
        </is>
      </c>
      <c r="S4711" t="inlineStr">
        <is>
          <t>-3%▶70% 손절 / -5%▶20% 손절 / -10%▶10% 손절</t>
        </is>
      </c>
      <c r="T4711" t="inlineStr">
        <is>
          <t>매수 0.0005 / 매도 0.0025 / 슬리피지 0.0007</t>
        </is>
      </c>
    </row>
    <row r="4712">
      <c r="A4712" t="inlineStr">
        <is>
          <t>에이치엠넥스|1개월 전에 샀다면|[대표님룰]+[변동성허용]</t>
        </is>
      </c>
      <c r="B4712" t="inlineStr">
        <is>
          <t>에이치엠넥스</t>
        </is>
      </c>
      <c r="C4712" t="inlineStr">
        <is>
          <t>036170</t>
        </is>
      </c>
      <c r="D4712" t="inlineStr">
        <is>
          <t>1개월 전에 샀다면</t>
        </is>
      </c>
      <c r="E4712" t="inlineStr">
        <is>
          <t>[대표님룰]+[변동성허용]</t>
        </is>
      </c>
      <c r="F4712" t="inlineStr">
        <is>
          <t>[대표님룰]</t>
        </is>
      </c>
      <c r="G4712" t="inlineStr">
        <is>
          <t>[변동성허용]</t>
        </is>
      </c>
      <c r="H4712" t="n">
        <v>300000</v>
      </c>
      <c r="I4712" t="n">
        <v>8560</v>
      </c>
      <c r="J4712" t="n">
        <v>5220</v>
      </c>
      <c r="K4712" t="n">
        <v>-39.02</v>
      </c>
      <c r="L4712" t="n">
        <v>0</v>
      </c>
      <c r="M4712" t="n">
        <v>0</v>
      </c>
      <c r="N4712" t="n">
        <v>0</v>
      </c>
      <c r="O4712" t="n">
        <v>0</v>
      </c>
      <c r="P4712" t="inlineStr">
        <is>
          <t>2026-05-11</t>
        </is>
      </c>
      <c r="Q4712" t="inlineStr">
        <is>
          <t>2026-06-08</t>
        </is>
      </c>
      <c r="R4712" t="inlineStr">
        <is>
          <t>+5%▶60% 익절 / +10%▶30% 익절 / +30%▶10% 익절</t>
        </is>
      </c>
      <c r="S4712" t="inlineStr">
        <is>
          <t>-5%▶50% 손절 / -10%▶30% 손절 / -15%▶20% 손절</t>
        </is>
      </c>
      <c r="T4712" t="inlineStr">
        <is>
          <t>매수 0.0005 / 매도 0.0025 / 슬리피지 0.0007</t>
        </is>
      </c>
    </row>
    <row r="4713">
      <c r="A4713" t="inlineStr">
        <is>
          <t>에이치엠넥스|1개월 전에 샀다면|[대표님룰]+[버티기형]</t>
        </is>
      </c>
      <c r="B4713" t="inlineStr">
        <is>
          <t>에이치엠넥스</t>
        </is>
      </c>
      <c r="C4713" t="inlineStr">
        <is>
          <t>036170</t>
        </is>
      </c>
      <c r="D4713" t="inlineStr">
        <is>
          <t>1개월 전에 샀다면</t>
        </is>
      </c>
      <c r="E4713" t="inlineStr">
        <is>
          <t>[대표님룰]+[버티기형]</t>
        </is>
      </c>
      <c r="F4713" t="inlineStr">
        <is>
          <t>[대표님룰]</t>
        </is>
      </c>
      <c r="G4713" t="inlineStr">
        <is>
          <t>[버티기형]</t>
        </is>
      </c>
      <c r="H4713" t="n">
        <v>300000</v>
      </c>
      <c r="I4713" t="n">
        <v>8560</v>
      </c>
      <c r="J4713" t="n">
        <v>5220</v>
      </c>
      <c r="K4713" t="n">
        <v>-39.02</v>
      </c>
      <c r="L4713" t="n">
        <v>0</v>
      </c>
      <c r="M4713" t="n">
        <v>0</v>
      </c>
      <c r="N4713" t="n">
        <v>0</v>
      </c>
      <c r="O4713" t="n">
        <v>0</v>
      </c>
      <c r="P4713" t="inlineStr">
        <is>
          <t>2026-05-11</t>
        </is>
      </c>
      <c r="Q4713" t="inlineStr">
        <is>
          <t>2026-06-08</t>
        </is>
      </c>
      <c r="R4713" t="inlineStr">
        <is>
          <t>+5%▶60% 익절 / +10%▶30% 익절 / +30%▶10% 익절</t>
        </is>
      </c>
      <c r="S4713" t="inlineStr">
        <is>
          <t>-5%▶40% 손절 / -15%▶30% 손절 / -20%▶30% 손절</t>
        </is>
      </c>
      <c r="T4713" t="inlineStr">
        <is>
          <t>매수 0.0005 / 매도 0.0025 / 슬리피지 0.0007</t>
        </is>
      </c>
    </row>
    <row r="4714">
      <c r="A4714" t="inlineStr">
        <is>
          <t>에이치엠넥스|1개월 전에 샀다면|[중기추세]+[칼손절]</t>
        </is>
      </c>
      <c r="B4714" t="inlineStr">
        <is>
          <t>에이치엠넥스</t>
        </is>
      </c>
      <c r="C4714" t="inlineStr">
        <is>
          <t>036170</t>
        </is>
      </c>
      <c r="D4714" t="inlineStr">
        <is>
          <t>1개월 전에 샀다면</t>
        </is>
      </c>
      <c r="E4714" t="inlineStr">
        <is>
          <t>[중기추세]+[칼손절]</t>
        </is>
      </c>
      <c r="F4714" t="inlineStr">
        <is>
          <t>[중기추세]</t>
        </is>
      </c>
      <c r="G4714" t="inlineStr">
        <is>
          <t>[칼손절]</t>
        </is>
      </c>
      <c r="H4714" t="n">
        <v>300000</v>
      </c>
      <c r="I4714" t="n">
        <v>8560</v>
      </c>
      <c r="J4714" t="n">
        <v>5220</v>
      </c>
      <c r="K4714" t="n">
        <v>-39.02</v>
      </c>
      <c r="L4714" t="n">
        <v>0</v>
      </c>
      <c r="M4714" t="n">
        <v>0</v>
      </c>
      <c r="N4714" t="n">
        <v>0</v>
      </c>
      <c r="O4714" t="n">
        <v>0</v>
      </c>
      <c r="P4714" t="inlineStr">
        <is>
          <t>2026-05-11</t>
        </is>
      </c>
      <c r="Q4714" t="inlineStr">
        <is>
          <t>2026-06-08</t>
        </is>
      </c>
      <c r="R4714" t="inlineStr">
        <is>
          <t>+10%▶50% 익절 / +20%▶30% 익절 / +30%▶20% 익절</t>
        </is>
      </c>
      <c r="S4714" t="inlineStr">
        <is>
          <t>-2%▶80% 손절 / -4%▶10% 손절 / -6%▶10% 손절</t>
        </is>
      </c>
      <c r="T4714" t="inlineStr">
        <is>
          <t>매수 0.0005 / 매도 0.0025 / 슬리피지 0.0007</t>
        </is>
      </c>
    </row>
    <row r="4715">
      <c r="A4715" t="inlineStr">
        <is>
          <t>에이치엠넥스|1개월 전에 샀다면|[중기추세]+[정석방어]</t>
        </is>
      </c>
      <c r="B4715" t="inlineStr">
        <is>
          <t>에이치엠넥스</t>
        </is>
      </c>
      <c r="C4715" t="inlineStr">
        <is>
          <t>036170</t>
        </is>
      </c>
      <c r="D4715" t="inlineStr">
        <is>
          <t>1개월 전에 샀다면</t>
        </is>
      </c>
      <c r="E4715" t="inlineStr">
        <is>
          <t>[중기추세]+[정석방어]</t>
        </is>
      </c>
      <c r="F4715" t="inlineStr">
        <is>
          <t>[중기추세]</t>
        </is>
      </c>
      <c r="G4715" t="inlineStr">
        <is>
          <t>[정석방어]</t>
        </is>
      </c>
      <c r="H4715" t="n">
        <v>300000</v>
      </c>
      <c r="I4715" t="n">
        <v>8560</v>
      </c>
      <c r="J4715" t="n">
        <v>5220</v>
      </c>
      <c r="K4715" t="n">
        <v>-39.02</v>
      </c>
      <c r="L4715" t="n">
        <v>0</v>
      </c>
      <c r="M4715" t="n">
        <v>0</v>
      </c>
      <c r="N4715" t="n">
        <v>0</v>
      </c>
      <c r="O4715" t="n">
        <v>0</v>
      </c>
      <c r="P4715" t="inlineStr">
        <is>
          <t>2026-05-11</t>
        </is>
      </c>
      <c r="Q4715" t="inlineStr">
        <is>
          <t>2026-06-08</t>
        </is>
      </c>
      <c r="R4715" t="inlineStr">
        <is>
          <t>+10%▶50% 익절 / +20%▶30% 익절 / +30%▶20% 익절</t>
        </is>
      </c>
      <c r="S4715" t="inlineStr">
        <is>
          <t>-3%▶70% 손절 / -5%▶20% 손절 / -10%▶10% 손절</t>
        </is>
      </c>
      <c r="T4715" t="inlineStr">
        <is>
          <t>매수 0.0005 / 매도 0.0025 / 슬리피지 0.0007</t>
        </is>
      </c>
    </row>
    <row r="4716">
      <c r="A4716" t="inlineStr">
        <is>
          <t>에이치엠넥스|1개월 전에 샀다면|[중기추세]+[변동성허용]</t>
        </is>
      </c>
      <c r="B4716" t="inlineStr">
        <is>
          <t>에이치엠넥스</t>
        </is>
      </c>
      <c r="C4716" t="inlineStr">
        <is>
          <t>036170</t>
        </is>
      </c>
      <c r="D4716" t="inlineStr">
        <is>
          <t>1개월 전에 샀다면</t>
        </is>
      </c>
      <c r="E4716" t="inlineStr">
        <is>
          <t>[중기추세]+[변동성허용]</t>
        </is>
      </c>
      <c r="F4716" t="inlineStr">
        <is>
          <t>[중기추세]</t>
        </is>
      </c>
      <c r="G4716" t="inlineStr">
        <is>
          <t>[변동성허용]</t>
        </is>
      </c>
      <c r="H4716" t="n">
        <v>300000</v>
      </c>
      <c r="I4716" t="n">
        <v>8560</v>
      </c>
      <c r="J4716" t="n">
        <v>5220</v>
      </c>
      <c r="K4716" t="n">
        <v>-39.02</v>
      </c>
      <c r="L4716" t="n">
        <v>0</v>
      </c>
      <c r="M4716" t="n">
        <v>0</v>
      </c>
      <c r="N4716" t="n">
        <v>0</v>
      </c>
      <c r="O4716" t="n">
        <v>0</v>
      </c>
      <c r="P4716" t="inlineStr">
        <is>
          <t>2026-05-11</t>
        </is>
      </c>
      <c r="Q4716" t="inlineStr">
        <is>
          <t>2026-06-08</t>
        </is>
      </c>
      <c r="R4716" t="inlineStr">
        <is>
          <t>+10%▶50% 익절 / +20%▶30% 익절 / +30%▶20% 익절</t>
        </is>
      </c>
      <c r="S4716" t="inlineStr">
        <is>
          <t>-5%▶50% 손절 / -10%▶30% 손절 / -15%▶20% 손절</t>
        </is>
      </c>
      <c r="T4716" t="inlineStr">
        <is>
          <t>매수 0.0005 / 매도 0.0025 / 슬리피지 0.0007</t>
        </is>
      </c>
    </row>
    <row r="4717">
      <c r="A4717" t="inlineStr">
        <is>
          <t>에이치엠넥스|1개월 전에 샀다면|[중기추세]+[버티기형]</t>
        </is>
      </c>
      <c r="B4717" t="inlineStr">
        <is>
          <t>에이치엠넥스</t>
        </is>
      </c>
      <c r="C4717" t="inlineStr">
        <is>
          <t>036170</t>
        </is>
      </c>
      <c r="D4717" t="inlineStr">
        <is>
          <t>1개월 전에 샀다면</t>
        </is>
      </c>
      <c r="E4717" t="inlineStr">
        <is>
          <t>[중기추세]+[버티기형]</t>
        </is>
      </c>
      <c r="F4717" t="inlineStr">
        <is>
          <t>[중기추세]</t>
        </is>
      </c>
      <c r="G4717" t="inlineStr">
        <is>
          <t>[버티기형]</t>
        </is>
      </c>
      <c r="H4717" t="n">
        <v>300000</v>
      </c>
      <c r="I4717" t="n">
        <v>8560</v>
      </c>
      <c r="J4717" t="n">
        <v>5220</v>
      </c>
      <c r="K4717" t="n">
        <v>-39.02</v>
      </c>
      <c r="L4717" t="n">
        <v>0</v>
      </c>
      <c r="M4717" t="n">
        <v>0</v>
      </c>
      <c r="N4717" t="n">
        <v>0</v>
      </c>
      <c r="O4717" t="n">
        <v>0</v>
      </c>
      <c r="P4717" t="inlineStr">
        <is>
          <t>2026-05-11</t>
        </is>
      </c>
      <c r="Q4717" t="inlineStr">
        <is>
          <t>2026-06-08</t>
        </is>
      </c>
      <c r="R4717" t="inlineStr">
        <is>
          <t>+10%▶50% 익절 / +20%▶30% 익절 / +30%▶20% 익절</t>
        </is>
      </c>
      <c r="S4717" t="inlineStr">
        <is>
          <t>-5%▶40% 손절 / -15%▶30% 손절 / -20%▶30% 손절</t>
        </is>
      </c>
      <c r="T4717" t="inlineStr">
        <is>
          <t>매수 0.0005 / 매도 0.0025 / 슬리피지 0.0007</t>
        </is>
      </c>
    </row>
    <row r="4718">
      <c r="A4718" t="inlineStr">
        <is>
          <t>에이치엠넥스|1개월 전에 샀다면|[수익극대화]+[칼손절]</t>
        </is>
      </c>
      <c r="B4718" t="inlineStr">
        <is>
          <t>에이치엠넥스</t>
        </is>
      </c>
      <c r="C4718" t="inlineStr">
        <is>
          <t>036170</t>
        </is>
      </c>
      <c r="D4718" t="inlineStr">
        <is>
          <t>1개월 전에 샀다면</t>
        </is>
      </c>
      <c r="E4718" t="inlineStr">
        <is>
          <t>[수익극대화]+[칼손절]</t>
        </is>
      </c>
      <c r="F4718" t="inlineStr">
        <is>
          <t>[수익극대화]</t>
        </is>
      </c>
      <c r="G4718" t="inlineStr">
        <is>
          <t>[칼손절]</t>
        </is>
      </c>
      <c r="H4718" t="n">
        <v>300000</v>
      </c>
      <c r="I4718" t="n">
        <v>8560</v>
      </c>
      <c r="J4718" t="n">
        <v>5220</v>
      </c>
      <c r="K4718" t="n">
        <v>-39.02</v>
      </c>
      <c r="L4718" t="n">
        <v>0</v>
      </c>
      <c r="M4718" t="n">
        <v>0</v>
      </c>
      <c r="N4718" t="n">
        <v>0</v>
      </c>
      <c r="O4718" t="n">
        <v>0</v>
      </c>
      <c r="P4718" t="inlineStr">
        <is>
          <t>2026-05-11</t>
        </is>
      </c>
      <c r="Q4718" t="inlineStr">
        <is>
          <t>2026-06-08</t>
        </is>
      </c>
      <c r="R4718" t="inlineStr">
        <is>
          <t>+10%▶40% 익절 / +20%▶30% 익절 / +40%▶30% 익절</t>
        </is>
      </c>
      <c r="S4718" t="inlineStr">
        <is>
          <t>-2%▶80% 손절 / -4%▶10% 손절 / -6%▶10% 손절</t>
        </is>
      </c>
      <c r="T4718" t="inlineStr">
        <is>
          <t>매수 0.0005 / 매도 0.0025 / 슬리피지 0.0007</t>
        </is>
      </c>
    </row>
    <row r="4719">
      <c r="A4719" t="inlineStr">
        <is>
          <t>에이치엠넥스|1개월 전에 샀다면|[수익극대화]+[정석방어]</t>
        </is>
      </c>
      <c r="B4719" t="inlineStr">
        <is>
          <t>에이치엠넥스</t>
        </is>
      </c>
      <c r="C4719" t="inlineStr">
        <is>
          <t>036170</t>
        </is>
      </c>
      <c r="D4719" t="inlineStr">
        <is>
          <t>1개월 전에 샀다면</t>
        </is>
      </c>
      <c r="E4719" t="inlineStr">
        <is>
          <t>[수익극대화]+[정석방어]</t>
        </is>
      </c>
      <c r="F4719" t="inlineStr">
        <is>
          <t>[수익극대화]</t>
        </is>
      </c>
      <c r="G4719" t="inlineStr">
        <is>
          <t>[정석방어]</t>
        </is>
      </c>
      <c r="H4719" t="n">
        <v>300000</v>
      </c>
      <c r="I4719" t="n">
        <v>8560</v>
      </c>
      <c r="J4719" t="n">
        <v>5220</v>
      </c>
      <c r="K4719" t="n">
        <v>-39.02</v>
      </c>
      <c r="L4719" t="n">
        <v>0</v>
      </c>
      <c r="M4719" t="n">
        <v>0</v>
      </c>
      <c r="N4719" t="n">
        <v>0</v>
      </c>
      <c r="O4719" t="n">
        <v>0</v>
      </c>
      <c r="P4719" t="inlineStr">
        <is>
          <t>2026-05-11</t>
        </is>
      </c>
      <c r="Q4719" t="inlineStr">
        <is>
          <t>2026-06-08</t>
        </is>
      </c>
      <c r="R4719" t="inlineStr">
        <is>
          <t>+10%▶40% 익절 / +20%▶30% 익절 / +40%▶30% 익절</t>
        </is>
      </c>
      <c r="S4719" t="inlineStr">
        <is>
          <t>-3%▶70% 손절 / -5%▶20% 손절 / -10%▶10% 손절</t>
        </is>
      </c>
      <c r="T4719" t="inlineStr">
        <is>
          <t>매수 0.0005 / 매도 0.0025 / 슬리피지 0.0007</t>
        </is>
      </c>
    </row>
    <row r="4720">
      <c r="A4720" t="inlineStr">
        <is>
          <t>에이치엠넥스|1개월 전에 샀다면|[수익극대화]+[변동성허용]</t>
        </is>
      </c>
      <c r="B4720" t="inlineStr">
        <is>
          <t>에이치엠넥스</t>
        </is>
      </c>
      <c r="C4720" t="inlineStr">
        <is>
          <t>036170</t>
        </is>
      </c>
      <c r="D4720" t="inlineStr">
        <is>
          <t>1개월 전에 샀다면</t>
        </is>
      </c>
      <c r="E4720" t="inlineStr">
        <is>
          <t>[수익극대화]+[변동성허용]</t>
        </is>
      </c>
      <c r="F4720" t="inlineStr">
        <is>
          <t>[수익극대화]</t>
        </is>
      </c>
      <c r="G4720" t="inlineStr">
        <is>
          <t>[변동성허용]</t>
        </is>
      </c>
      <c r="H4720" t="n">
        <v>300000</v>
      </c>
      <c r="I4720" t="n">
        <v>8560</v>
      </c>
      <c r="J4720" t="n">
        <v>5220</v>
      </c>
      <c r="K4720" t="n">
        <v>-39.02</v>
      </c>
      <c r="L4720" t="n">
        <v>0</v>
      </c>
      <c r="M4720" t="n">
        <v>0</v>
      </c>
      <c r="N4720" t="n">
        <v>0</v>
      </c>
      <c r="O4720" t="n">
        <v>0</v>
      </c>
      <c r="P4720" t="inlineStr">
        <is>
          <t>2026-05-11</t>
        </is>
      </c>
      <c r="Q4720" t="inlineStr">
        <is>
          <t>2026-06-08</t>
        </is>
      </c>
      <c r="R4720" t="inlineStr">
        <is>
          <t>+10%▶40% 익절 / +20%▶30% 익절 / +40%▶30% 익절</t>
        </is>
      </c>
      <c r="S4720" t="inlineStr">
        <is>
          <t>-5%▶50% 손절 / -10%▶30% 손절 / -15%▶20% 손절</t>
        </is>
      </c>
      <c r="T4720" t="inlineStr">
        <is>
          <t>매수 0.0005 / 매도 0.0025 / 슬리피지 0.0007</t>
        </is>
      </c>
    </row>
    <row r="4721">
      <c r="A4721" t="inlineStr">
        <is>
          <t>에이치엠넥스|1개월 전에 샀다면|[수익극대화]+[버티기형]</t>
        </is>
      </c>
      <c r="B4721" t="inlineStr">
        <is>
          <t>에이치엠넥스</t>
        </is>
      </c>
      <c r="C4721" t="inlineStr">
        <is>
          <t>036170</t>
        </is>
      </c>
      <c r="D4721" t="inlineStr">
        <is>
          <t>1개월 전에 샀다면</t>
        </is>
      </c>
      <c r="E4721" t="inlineStr">
        <is>
          <t>[수익극대화]+[버티기형]</t>
        </is>
      </c>
      <c r="F4721" t="inlineStr">
        <is>
          <t>[수익극대화]</t>
        </is>
      </c>
      <c r="G4721" t="inlineStr">
        <is>
          <t>[버티기형]</t>
        </is>
      </c>
      <c r="H4721" t="n">
        <v>300000</v>
      </c>
      <c r="I4721" t="n">
        <v>8560</v>
      </c>
      <c r="J4721" t="n">
        <v>5220</v>
      </c>
      <c r="K4721" t="n">
        <v>-39.02</v>
      </c>
      <c r="L4721" t="n">
        <v>0</v>
      </c>
      <c r="M4721" t="n">
        <v>0</v>
      </c>
      <c r="N4721" t="n">
        <v>0</v>
      </c>
      <c r="O4721" t="n">
        <v>0</v>
      </c>
      <c r="P4721" t="inlineStr">
        <is>
          <t>2026-05-11</t>
        </is>
      </c>
      <c r="Q4721" t="inlineStr">
        <is>
          <t>2026-06-08</t>
        </is>
      </c>
      <c r="R4721" t="inlineStr">
        <is>
          <t>+10%▶40% 익절 / +20%▶30% 익절 / +40%▶30% 익절</t>
        </is>
      </c>
      <c r="S4721" t="inlineStr">
        <is>
          <t>-5%▶40% 손절 / -15%▶30% 손절 / -20%▶30% 손절</t>
        </is>
      </c>
      <c r="T4721" t="inlineStr">
        <is>
          <t>매수 0.0005 / 매도 0.0025 / 슬리피지 0.0007</t>
        </is>
      </c>
    </row>
    <row r="4722">
      <c r="A4722" t="inlineStr">
        <is>
          <t>에이치엠넥스|2주 전에 샀다면|[초단타]+[칼손절]</t>
        </is>
      </c>
      <c r="B4722" t="inlineStr">
        <is>
          <t>에이치엠넥스</t>
        </is>
      </c>
      <c r="C4722" t="inlineStr">
        <is>
          <t>036170</t>
        </is>
      </c>
      <c r="D4722" t="inlineStr">
        <is>
          <t>2주 전에 샀다면</t>
        </is>
      </c>
      <c r="E4722" t="inlineStr">
        <is>
          <t>[초단타]+[칼손절]</t>
        </is>
      </c>
      <c r="F4722" t="inlineStr">
        <is>
          <t>[초단타]</t>
        </is>
      </c>
      <c r="G4722" t="inlineStr">
        <is>
          <t>[칼손절]</t>
        </is>
      </c>
      <c r="H4722" t="n">
        <v>300000</v>
      </c>
      <c r="I4722" t="n">
        <v>4965</v>
      </c>
      <c r="J4722" t="n">
        <v>5220</v>
      </c>
      <c r="K4722" t="n">
        <v>5.14</v>
      </c>
      <c r="L4722" t="n">
        <v>0</v>
      </c>
      <c r="M4722" t="n">
        <v>0</v>
      </c>
      <c r="N4722" t="n">
        <v>0</v>
      </c>
      <c r="O4722" t="n">
        <v>0</v>
      </c>
      <c r="P4722" t="inlineStr">
        <is>
          <t>2026-05-26</t>
        </is>
      </c>
      <c r="Q4722" t="inlineStr">
        <is>
          <t>2026-06-08</t>
        </is>
      </c>
      <c r="R4722" t="inlineStr">
        <is>
          <t>+3%▶70% 익절 / +5%▶20% 익절 / +10%▶10% 익절</t>
        </is>
      </c>
      <c r="S4722" t="inlineStr">
        <is>
          <t>-2%▶80% 손절 / -4%▶10% 손절 / -6%▶10% 손절</t>
        </is>
      </c>
      <c r="T4722" t="inlineStr">
        <is>
          <t>매수 0.0005 / 매도 0.0025 / 슬리피지 0.0007</t>
        </is>
      </c>
    </row>
    <row r="4723">
      <c r="A4723" t="inlineStr">
        <is>
          <t>에이치엠넥스|2주 전에 샀다면|[초단타]+[정석방어]</t>
        </is>
      </c>
      <c r="B4723" t="inlineStr">
        <is>
          <t>에이치엠넥스</t>
        </is>
      </c>
      <c r="C4723" t="inlineStr">
        <is>
          <t>036170</t>
        </is>
      </c>
      <c r="D4723" t="inlineStr">
        <is>
          <t>2주 전에 샀다면</t>
        </is>
      </c>
      <c r="E4723" t="inlineStr">
        <is>
          <t>[초단타]+[정석방어]</t>
        </is>
      </c>
      <c r="F4723" t="inlineStr">
        <is>
          <t>[초단타]</t>
        </is>
      </c>
      <c r="G4723" t="inlineStr">
        <is>
          <t>[정석방어]</t>
        </is>
      </c>
      <c r="H4723" t="n">
        <v>300000</v>
      </c>
      <c r="I4723" t="n">
        <v>4965</v>
      </c>
      <c r="J4723" t="n">
        <v>5220</v>
      </c>
      <c r="K4723" t="n">
        <v>5.14</v>
      </c>
      <c r="L4723" t="n">
        <v>0</v>
      </c>
      <c r="M4723" t="n">
        <v>0</v>
      </c>
      <c r="N4723" t="n">
        <v>0</v>
      </c>
      <c r="O4723" t="n">
        <v>0</v>
      </c>
      <c r="P4723" t="inlineStr">
        <is>
          <t>2026-05-26</t>
        </is>
      </c>
      <c r="Q4723" t="inlineStr">
        <is>
          <t>2026-06-08</t>
        </is>
      </c>
      <c r="R4723" t="inlineStr">
        <is>
          <t>+3%▶70% 익절 / +5%▶20% 익절 / +10%▶10% 익절</t>
        </is>
      </c>
      <c r="S4723" t="inlineStr">
        <is>
          <t>-3%▶70% 손절 / -5%▶20% 손절 / -10%▶10% 손절</t>
        </is>
      </c>
      <c r="T4723" t="inlineStr">
        <is>
          <t>매수 0.0005 / 매도 0.0025 / 슬리피지 0.0007</t>
        </is>
      </c>
    </row>
    <row r="4724">
      <c r="A4724" t="inlineStr">
        <is>
          <t>에이치엠넥스|2주 전에 샀다면|[초단타]+[변동성허용]</t>
        </is>
      </c>
      <c r="B4724" t="inlineStr">
        <is>
          <t>에이치엠넥스</t>
        </is>
      </c>
      <c r="C4724" t="inlineStr">
        <is>
          <t>036170</t>
        </is>
      </c>
      <c r="D4724" t="inlineStr">
        <is>
          <t>2주 전에 샀다면</t>
        </is>
      </c>
      <c r="E4724" t="inlineStr">
        <is>
          <t>[초단타]+[변동성허용]</t>
        </is>
      </c>
      <c r="F4724" t="inlineStr">
        <is>
          <t>[초단타]</t>
        </is>
      </c>
      <c r="G4724" t="inlineStr">
        <is>
          <t>[변동성허용]</t>
        </is>
      </c>
      <c r="H4724" t="n">
        <v>300000</v>
      </c>
      <c r="I4724" t="n">
        <v>4965</v>
      </c>
      <c r="J4724" t="n">
        <v>5220</v>
      </c>
      <c r="K4724" t="n">
        <v>5.14</v>
      </c>
      <c r="L4724" t="n">
        <v>0</v>
      </c>
      <c r="M4724" t="n">
        <v>0</v>
      </c>
      <c r="N4724" t="n">
        <v>0</v>
      </c>
      <c r="O4724" t="n">
        <v>0</v>
      </c>
      <c r="P4724" t="inlineStr">
        <is>
          <t>2026-05-26</t>
        </is>
      </c>
      <c r="Q4724" t="inlineStr">
        <is>
          <t>2026-06-08</t>
        </is>
      </c>
      <c r="R4724" t="inlineStr">
        <is>
          <t>+3%▶70% 익절 / +5%▶20% 익절 / +10%▶10% 익절</t>
        </is>
      </c>
      <c r="S4724" t="inlineStr">
        <is>
          <t>-5%▶50% 손절 / -10%▶30% 손절 / -15%▶20% 손절</t>
        </is>
      </c>
      <c r="T4724" t="inlineStr">
        <is>
          <t>매수 0.0005 / 매도 0.0025 / 슬리피지 0.0007</t>
        </is>
      </c>
    </row>
    <row r="4725">
      <c r="A4725" t="inlineStr">
        <is>
          <t>에이치엠넥스|2주 전에 샀다면|[초단타]+[버티기형]</t>
        </is>
      </c>
      <c r="B4725" t="inlineStr">
        <is>
          <t>에이치엠넥스</t>
        </is>
      </c>
      <c r="C4725" t="inlineStr">
        <is>
          <t>036170</t>
        </is>
      </c>
      <c r="D4725" t="inlineStr">
        <is>
          <t>2주 전에 샀다면</t>
        </is>
      </c>
      <c r="E4725" t="inlineStr">
        <is>
          <t>[초단타]+[버티기형]</t>
        </is>
      </c>
      <c r="F4725" t="inlineStr">
        <is>
          <t>[초단타]</t>
        </is>
      </c>
      <c r="G4725" t="inlineStr">
        <is>
          <t>[버티기형]</t>
        </is>
      </c>
      <c r="H4725" t="n">
        <v>300000</v>
      </c>
      <c r="I4725" t="n">
        <v>4965</v>
      </c>
      <c r="J4725" t="n">
        <v>5220</v>
      </c>
      <c r="K4725" t="n">
        <v>5.14</v>
      </c>
      <c r="L4725" t="n">
        <v>0</v>
      </c>
      <c r="M4725" t="n">
        <v>0</v>
      </c>
      <c r="N4725" t="n">
        <v>0</v>
      </c>
      <c r="O4725" t="n">
        <v>0</v>
      </c>
      <c r="P4725" t="inlineStr">
        <is>
          <t>2026-05-26</t>
        </is>
      </c>
      <c r="Q4725" t="inlineStr">
        <is>
          <t>2026-06-08</t>
        </is>
      </c>
      <c r="R4725" t="inlineStr">
        <is>
          <t>+3%▶70% 익절 / +5%▶20% 익절 / +10%▶10% 익절</t>
        </is>
      </c>
      <c r="S4725" t="inlineStr">
        <is>
          <t>-5%▶40% 손절 / -15%▶30% 손절 / -20%▶30% 손절</t>
        </is>
      </c>
      <c r="T4725" t="inlineStr">
        <is>
          <t>매수 0.0005 / 매도 0.0025 / 슬리피지 0.0007</t>
        </is>
      </c>
    </row>
    <row r="4726">
      <c r="A4726" t="inlineStr">
        <is>
          <t>에이치엠넥스|2주 전에 샀다면|[단기스윙]+[칼손절]</t>
        </is>
      </c>
      <c r="B4726" t="inlineStr">
        <is>
          <t>에이치엠넥스</t>
        </is>
      </c>
      <c r="C4726" t="inlineStr">
        <is>
          <t>036170</t>
        </is>
      </c>
      <c r="D4726" t="inlineStr">
        <is>
          <t>2주 전에 샀다면</t>
        </is>
      </c>
      <c r="E4726" t="inlineStr">
        <is>
          <t>[단기스윙]+[칼손절]</t>
        </is>
      </c>
      <c r="F4726" t="inlineStr">
        <is>
          <t>[단기스윙]</t>
        </is>
      </c>
      <c r="G4726" t="inlineStr">
        <is>
          <t>[칼손절]</t>
        </is>
      </c>
      <c r="H4726" t="n">
        <v>300000</v>
      </c>
      <c r="I4726" t="n">
        <v>4965</v>
      </c>
      <c r="J4726" t="n">
        <v>5220</v>
      </c>
      <c r="K4726" t="n">
        <v>5.14</v>
      </c>
      <c r="L4726" t="n">
        <v>0</v>
      </c>
      <c r="M4726" t="n">
        <v>0</v>
      </c>
      <c r="N4726" t="n">
        <v>0</v>
      </c>
      <c r="O4726" t="n">
        <v>0</v>
      </c>
      <c r="P4726" t="inlineStr">
        <is>
          <t>2026-05-26</t>
        </is>
      </c>
      <c r="Q4726" t="inlineStr">
        <is>
          <t>2026-06-08</t>
        </is>
      </c>
      <c r="R4726" t="inlineStr">
        <is>
          <t>+5%▶60% 익절 / +10%▶30% 익절 / +20%▶10% 익절</t>
        </is>
      </c>
      <c r="S4726" t="inlineStr">
        <is>
          <t>-2%▶80% 손절 / -4%▶10% 손절 / -6%▶10% 손절</t>
        </is>
      </c>
      <c r="T4726" t="inlineStr">
        <is>
          <t>매수 0.0005 / 매도 0.0025 / 슬리피지 0.0007</t>
        </is>
      </c>
    </row>
    <row r="4727">
      <c r="A4727" t="inlineStr">
        <is>
          <t>에이치엠넥스|2주 전에 샀다면|[단기스윙]+[정석방어]</t>
        </is>
      </c>
      <c r="B4727" t="inlineStr">
        <is>
          <t>에이치엠넥스</t>
        </is>
      </c>
      <c r="C4727" t="inlineStr">
        <is>
          <t>036170</t>
        </is>
      </c>
      <c r="D4727" t="inlineStr">
        <is>
          <t>2주 전에 샀다면</t>
        </is>
      </c>
      <c r="E4727" t="inlineStr">
        <is>
          <t>[단기스윙]+[정석방어]</t>
        </is>
      </c>
      <c r="F4727" t="inlineStr">
        <is>
          <t>[단기스윙]</t>
        </is>
      </c>
      <c r="G4727" t="inlineStr">
        <is>
          <t>[정석방어]</t>
        </is>
      </c>
      <c r="H4727" t="n">
        <v>300000</v>
      </c>
      <c r="I4727" t="n">
        <v>4965</v>
      </c>
      <c r="J4727" t="n">
        <v>5220</v>
      </c>
      <c r="K4727" t="n">
        <v>5.14</v>
      </c>
      <c r="L4727" t="n">
        <v>0</v>
      </c>
      <c r="M4727" t="n">
        <v>0</v>
      </c>
      <c r="N4727" t="n">
        <v>0</v>
      </c>
      <c r="O4727" t="n">
        <v>0</v>
      </c>
      <c r="P4727" t="inlineStr">
        <is>
          <t>2026-05-26</t>
        </is>
      </c>
      <c r="Q4727" t="inlineStr">
        <is>
          <t>2026-06-08</t>
        </is>
      </c>
      <c r="R4727" t="inlineStr">
        <is>
          <t>+5%▶60% 익절 / +10%▶30% 익절 / +20%▶10% 익절</t>
        </is>
      </c>
      <c r="S4727" t="inlineStr">
        <is>
          <t>-3%▶70% 손절 / -5%▶20% 손절 / -10%▶10% 손절</t>
        </is>
      </c>
      <c r="T4727" t="inlineStr">
        <is>
          <t>매수 0.0005 / 매도 0.0025 / 슬리피지 0.0007</t>
        </is>
      </c>
    </row>
    <row r="4728">
      <c r="A4728" t="inlineStr">
        <is>
          <t>에이치엠넥스|2주 전에 샀다면|[단기스윙]+[변동성허용]</t>
        </is>
      </c>
      <c r="B4728" t="inlineStr">
        <is>
          <t>에이치엠넥스</t>
        </is>
      </c>
      <c r="C4728" t="inlineStr">
        <is>
          <t>036170</t>
        </is>
      </c>
      <c r="D4728" t="inlineStr">
        <is>
          <t>2주 전에 샀다면</t>
        </is>
      </c>
      <c r="E4728" t="inlineStr">
        <is>
          <t>[단기스윙]+[변동성허용]</t>
        </is>
      </c>
      <c r="F4728" t="inlineStr">
        <is>
          <t>[단기스윙]</t>
        </is>
      </c>
      <c r="G4728" t="inlineStr">
        <is>
          <t>[변동성허용]</t>
        </is>
      </c>
      <c r="H4728" t="n">
        <v>300000</v>
      </c>
      <c r="I4728" t="n">
        <v>4965</v>
      </c>
      <c r="J4728" t="n">
        <v>5220</v>
      </c>
      <c r="K4728" t="n">
        <v>5.14</v>
      </c>
      <c r="L4728" t="n">
        <v>0</v>
      </c>
      <c r="M4728" t="n">
        <v>0</v>
      </c>
      <c r="N4728" t="n">
        <v>0</v>
      </c>
      <c r="O4728" t="n">
        <v>0</v>
      </c>
      <c r="P4728" t="inlineStr">
        <is>
          <t>2026-05-26</t>
        </is>
      </c>
      <c r="Q4728" t="inlineStr">
        <is>
          <t>2026-06-08</t>
        </is>
      </c>
      <c r="R4728" t="inlineStr">
        <is>
          <t>+5%▶60% 익절 / +10%▶30% 익절 / +20%▶10% 익절</t>
        </is>
      </c>
      <c r="S4728" t="inlineStr">
        <is>
          <t>-5%▶50% 손절 / -10%▶30% 손절 / -15%▶20% 손절</t>
        </is>
      </c>
      <c r="T4728" t="inlineStr">
        <is>
          <t>매수 0.0005 / 매도 0.0025 / 슬리피지 0.0007</t>
        </is>
      </c>
    </row>
    <row r="4729">
      <c r="A4729" t="inlineStr">
        <is>
          <t>에이치엠넥스|2주 전에 샀다면|[단기스윙]+[버티기형]</t>
        </is>
      </c>
      <c r="B4729" t="inlineStr">
        <is>
          <t>에이치엠넥스</t>
        </is>
      </c>
      <c r="C4729" t="inlineStr">
        <is>
          <t>036170</t>
        </is>
      </c>
      <c r="D4729" t="inlineStr">
        <is>
          <t>2주 전에 샀다면</t>
        </is>
      </c>
      <c r="E4729" t="inlineStr">
        <is>
          <t>[단기스윙]+[버티기형]</t>
        </is>
      </c>
      <c r="F4729" t="inlineStr">
        <is>
          <t>[단기스윙]</t>
        </is>
      </c>
      <c r="G4729" t="inlineStr">
        <is>
          <t>[버티기형]</t>
        </is>
      </c>
      <c r="H4729" t="n">
        <v>300000</v>
      </c>
      <c r="I4729" t="n">
        <v>4965</v>
      </c>
      <c r="J4729" t="n">
        <v>5220</v>
      </c>
      <c r="K4729" t="n">
        <v>5.14</v>
      </c>
      <c r="L4729" t="n">
        <v>0</v>
      </c>
      <c r="M4729" t="n">
        <v>0</v>
      </c>
      <c r="N4729" t="n">
        <v>0</v>
      </c>
      <c r="O4729" t="n">
        <v>0</v>
      </c>
      <c r="P4729" t="inlineStr">
        <is>
          <t>2026-05-26</t>
        </is>
      </c>
      <c r="Q4729" t="inlineStr">
        <is>
          <t>2026-06-08</t>
        </is>
      </c>
      <c r="R4729" t="inlineStr">
        <is>
          <t>+5%▶60% 익절 / +10%▶30% 익절 / +20%▶10% 익절</t>
        </is>
      </c>
      <c r="S4729" t="inlineStr">
        <is>
          <t>-5%▶40% 손절 / -15%▶30% 손절 / -20%▶30% 손절</t>
        </is>
      </c>
      <c r="T4729" t="inlineStr">
        <is>
          <t>매수 0.0005 / 매도 0.0025 / 슬리피지 0.0007</t>
        </is>
      </c>
    </row>
    <row r="4730">
      <c r="A4730" t="inlineStr">
        <is>
          <t>에이치엠넥스|2주 전에 샀다면|[대표님룰]+[칼손절]</t>
        </is>
      </c>
      <c r="B4730" t="inlineStr">
        <is>
          <t>에이치엠넥스</t>
        </is>
      </c>
      <c r="C4730" t="inlineStr">
        <is>
          <t>036170</t>
        </is>
      </c>
      <c r="D4730" t="inlineStr">
        <is>
          <t>2주 전에 샀다면</t>
        </is>
      </c>
      <c r="E4730" t="inlineStr">
        <is>
          <t>[대표님룰]+[칼손절]</t>
        </is>
      </c>
      <c r="F4730" t="inlineStr">
        <is>
          <t>[대표님룰]</t>
        </is>
      </c>
      <c r="G4730" t="inlineStr">
        <is>
          <t>[칼손절]</t>
        </is>
      </c>
      <c r="H4730" t="n">
        <v>300000</v>
      </c>
      <c r="I4730" t="n">
        <v>4965</v>
      </c>
      <c r="J4730" t="n">
        <v>5220</v>
      </c>
      <c r="K4730" t="n">
        <v>5.14</v>
      </c>
      <c r="L4730" t="n">
        <v>0</v>
      </c>
      <c r="M4730" t="n">
        <v>0</v>
      </c>
      <c r="N4730" t="n">
        <v>0</v>
      </c>
      <c r="O4730" t="n">
        <v>0</v>
      </c>
      <c r="P4730" t="inlineStr">
        <is>
          <t>2026-05-26</t>
        </is>
      </c>
      <c r="Q4730" t="inlineStr">
        <is>
          <t>2026-06-08</t>
        </is>
      </c>
      <c r="R4730" t="inlineStr">
        <is>
          <t>+5%▶60% 익절 / +10%▶30% 익절 / +30%▶10% 익절</t>
        </is>
      </c>
      <c r="S4730" t="inlineStr">
        <is>
          <t>-2%▶80% 손절 / -4%▶10% 손절 / -6%▶10% 손절</t>
        </is>
      </c>
      <c r="T4730" t="inlineStr">
        <is>
          <t>매수 0.0005 / 매도 0.0025 / 슬리피지 0.0007</t>
        </is>
      </c>
    </row>
    <row r="4731">
      <c r="A4731" t="inlineStr">
        <is>
          <t>에이치엠넥스|2주 전에 샀다면|[대표님룰]+[정석방어]</t>
        </is>
      </c>
      <c r="B4731" t="inlineStr">
        <is>
          <t>에이치엠넥스</t>
        </is>
      </c>
      <c r="C4731" t="inlineStr">
        <is>
          <t>036170</t>
        </is>
      </c>
      <c r="D4731" t="inlineStr">
        <is>
          <t>2주 전에 샀다면</t>
        </is>
      </c>
      <c r="E4731" t="inlineStr">
        <is>
          <t>[대표님룰]+[정석방어]</t>
        </is>
      </c>
      <c r="F4731" t="inlineStr">
        <is>
          <t>[대표님룰]</t>
        </is>
      </c>
      <c r="G4731" t="inlineStr">
        <is>
          <t>[정석방어]</t>
        </is>
      </c>
      <c r="H4731" t="n">
        <v>300000</v>
      </c>
      <c r="I4731" t="n">
        <v>4965</v>
      </c>
      <c r="J4731" t="n">
        <v>5220</v>
      </c>
      <c r="K4731" t="n">
        <v>5.14</v>
      </c>
      <c r="L4731" t="n">
        <v>0</v>
      </c>
      <c r="M4731" t="n">
        <v>0</v>
      </c>
      <c r="N4731" t="n">
        <v>0</v>
      </c>
      <c r="O4731" t="n">
        <v>0</v>
      </c>
      <c r="P4731" t="inlineStr">
        <is>
          <t>2026-05-26</t>
        </is>
      </c>
      <c r="Q4731" t="inlineStr">
        <is>
          <t>2026-06-08</t>
        </is>
      </c>
      <c r="R4731" t="inlineStr">
        <is>
          <t>+5%▶60% 익절 / +10%▶30% 익절 / +30%▶10% 익절</t>
        </is>
      </c>
      <c r="S4731" t="inlineStr">
        <is>
          <t>-3%▶70% 손절 / -5%▶20% 손절 / -10%▶10% 손절</t>
        </is>
      </c>
      <c r="T4731" t="inlineStr">
        <is>
          <t>매수 0.0005 / 매도 0.0025 / 슬리피지 0.0007</t>
        </is>
      </c>
    </row>
    <row r="4732">
      <c r="A4732" t="inlineStr">
        <is>
          <t>에이치엠넥스|2주 전에 샀다면|[대표님룰]+[변동성허용]</t>
        </is>
      </c>
      <c r="B4732" t="inlineStr">
        <is>
          <t>에이치엠넥스</t>
        </is>
      </c>
      <c r="C4732" t="inlineStr">
        <is>
          <t>036170</t>
        </is>
      </c>
      <c r="D4732" t="inlineStr">
        <is>
          <t>2주 전에 샀다면</t>
        </is>
      </c>
      <c r="E4732" t="inlineStr">
        <is>
          <t>[대표님룰]+[변동성허용]</t>
        </is>
      </c>
      <c r="F4732" t="inlineStr">
        <is>
          <t>[대표님룰]</t>
        </is>
      </c>
      <c r="G4732" t="inlineStr">
        <is>
          <t>[변동성허용]</t>
        </is>
      </c>
      <c r="H4732" t="n">
        <v>300000</v>
      </c>
      <c r="I4732" t="n">
        <v>4965</v>
      </c>
      <c r="J4732" t="n">
        <v>5220</v>
      </c>
      <c r="K4732" t="n">
        <v>5.14</v>
      </c>
      <c r="L4732" t="n">
        <v>0</v>
      </c>
      <c r="M4732" t="n">
        <v>0</v>
      </c>
      <c r="N4732" t="n">
        <v>0</v>
      </c>
      <c r="O4732" t="n">
        <v>0</v>
      </c>
      <c r="P4732" t="inlineStr">
        <is>
          <t>2026-05-26</t>
        </is>
      </c>
      <c r="Q4732" t="inlineStr">
        <is>
          <t>2026-06-08</t>
        </is>
      </c>
      <c r="R4732" t="inlineStr">
        <is>
          <t>+5%▶60% 익절 / +10%▶30% 익절 / +30%▶10% 익절</t>
        </is>
      </c>
      <c r="S4732" t="inlineStr">
        <is>
          <t>-5%▶50% 손절 / -10%▶30% 손절 / -15%▶20% 손절</t>
        </is>
      </c>
      <c r="T4732" t="inlineStr">
        <is>
          <t>매수 0.0005 / 매도 0.0025 / 슬리피지 0.0007</t>
        </is>
      </c>
    </row>
    <row r="4733">
      <c r="A4733" t="inlineStr">
        <is>
          <t>에이치엠넥스|2주 전에 샀다면|[대표님룰]+[버티기형]</t>
        </is>
      </c>
      <c r="B4733" t="inlineStr">
        <is>
          <t>에이치엠넥스</t>
        </is>
      </c>
      <c r="C4733" t="inlineStr">
        <is>
          <t>036170</t>
        </is>
      </c>
      <c r="D4733" t="inlineStr">
        <is>
          <t>2주 전에 샀다면</t>
        </is>
      </c>
      <c r="E4733" t="inlineStr">
        <is>
          <t>[대표님룰]+[버티기형]</t>
        </is>
      </c>
      <c r="F4733" t="inlineStr">
        <is>
          <t>[대표님룰]</t>
        </is>
      </c>
      <c r="G4733" t="inlineStr">
        <is>
          <t>[버티기형]</t>
        </is>
      </c>
      <c r="H4733" t="n">
        <v>300000</v>
      </c>
      <c r="I4733" t="n">
        <v>4965</v>
      </c>
      <c r="J4733" t="n">
        <v>5220</v>
      </c>
      <c r="K4733" t="n">
        <v>5.14</v>
      </c>
      <c r="L4733" t="n">
        <v>0</v>
      </c>
      <c r="M4733" t="n">
        <v>0</v>
      </c>
      <c r="N4733" t="n">
        <v>0</v>
      </c>
      <c r="O4733" t="n">
        <v>0</v>
      </c>
      <c r="P4733" t="inlineStr">
        <is>
          <t>2026-05-26</t>
        </is>
      </c>
      <c r="Q4733" t="inlineStr">
        <is>
          <t>2026-06-08</t>
        </is>
      </c>
      <c r="R4733" t="inlineStr">
        <is>
          <t>+5%▶60% 익절 / +10%▶30% 익절 / +30%▶10% 익절</t>
        </is>
      </c>
      <c r="S4733" t="inlineStr">
        <is>
          <t>-5%▶40% 손절 / -15%▶30% 손절 / -20%▶30% 손절</t>
        </is>
      </c>
      <c r="T4733" t="inlineStr">
        <is>
          <t>매수 0.0005 / 매도 0.0025 / 슬리피지 0.0007</t>
        </is>
      </c>
    </row>
    <row r="4734">
      <c r="A4734" t="inlineStr">
        <is>
          <t>에이치엠넥스|2주 전에 샀다면|[중기추세]+[칼손절]</t>
        </is>
      </c>
      <c r="B4734" t="inlineStr">
        <is>
          <t>에이치엠넥스</t>
        </is>
      </c>
      <c r="C4734" t="inlineStr">
        <is>
          <t>036170</t>
        </is>
      </c>
      <c r="D4734" t="inlineStr">
        <is>
          <t>2주 전에 샀다면</t>
        </is>
      </c>
      <c r="E4734" t="inlineStr">
        <is>
          <t>[중기추세]+[칼손절]</t>
        </is>
      </c>
      <c r="F4734" t="inlineStr">
        <is>
          <t>[중기추세]</t>
        </is>
      </c>
      <c r="G4734" t="inlineStr">
        <is>
          <t>[칼손절]</t>
        </is>
      </c>
      <c r="H4734" t="n">
        <v>300000</v>
      </c>
      <c r="I4734" t="n">
        <v>4965</v>
      </c>
      <c r="J4734" t="n">
        <v>5220</v>
      </c>
      <c r="K4734" t="n">
        <v>5.14</v>
      </c>
      <c r="L4734" t="n">
        <v>0</v>
      </c>
      <c r="M4734" t="n">
        <v>0</v>
      </c>
      <c r="N4734" t="n">
        <v>0</v>
      </c>
      <c r="O4734" t="n">
        <v>0</v>
      </c>
      <c r="P4734" t="inlineStr">
        <is>
          <t>2026-05-26</t>
        </is>
      </c>
      <c r="Q4734" t="inlineStr">
        <is>
          <t>2026-06-08</t>
        </is>
      </c>
      <c r="R4734" t="inlineStr">
        <is>
          <t>+10%▶50% 익절 / +20%▶30% 익절 / +30%▶20% 익절</t>
        </is>
      </c>
      <c r="S4734" t="inlineStr">
        <is>
          <t>-2%▶80% 손절 / -4%▶10% 손절 / -6%▶10% 손절</t>
        </is>
      </c>
      <c r="T4734" t="inlineStr">
        <is>
          <t>매수 0.0005 / 매도 0.0025 / 슬리피지 0.0007</t>
        </is>
      </c>
    </row>
    <row r="4735">
      <c r="A4735" t="inlineStr">
        <is>
          <t>에이치엠넥스|2주 전에 샀다면|[중기추세]+[정석방어]</t>
        </is>
      </c>
      <c r="B4735" t="inlineStr">
        <is>
          <t>에이치엠넥스</t>
        </is>
      </c>
      <c r="C4735" t="inlineStr">
        <is>
          <t>036170</t>
        </is>
      </c>
      <c r="D4735" t="inlineStr">
        <is>
          <t>2주 전에 샀다면</t>
        </is>
      </c>
      <c r="E4735" t="inlineStr">
        <is>
          <t>[중기추세]+[정석방어]</t>
        </is>
      </c>
      <c r="F4735" t="inlineStr">
        <is>
          <t>[중기추세]</t>
        </is>
      </c>
      <c r="G4735" t="inlineStr">
        <is>
          <t>[정석방어]</t>
        </is>
      </c>
      <c r="H4735" t="n">
        <v>300000</v>
      </c>
      <c r="I4735" t="n">
        <v>4965</v>
      </c>
      <c r="J4735" t="n">
        <v>5220</v>
      </c>
      <c r="K4735" t="n">
        <v>5.14</v>
      </c>
      <c r="L4735" t="n">
        <v>0</v>
      </c>
      <c r="M4735" t="n">
        <v>0</v>
      </c>
      <c r="N4735" t="n">
        <v>0</v>
      </c>
      <c r="O4735" t="n">
        <v>0</v>
      </c>
      <c r="P4735" t="inlineStr">
        <is>
          <t>2026-05-26</t>
        </is>
      </c>
      <c r="Q4735" t="inlineStr">
        <is>
          <t>2026-06-08</t>
        </is>
      </c>
      <c r="R4735" t="inlineStr">
        <is>
          <t>+10%▶50% 익절 / +20%▶30% 익절 / +30%▶20% 익절</t>
        </is>
      </c>
      <c r="S4735" t="inlineStr">
        <is>
          <t>-3%▶70% 손절 / -5%▶20% 손절 / -10%▶10% 손절</t>
        </is>
      </c>
      <c r="T4735" t="inlineStr">
        <is>
          <t>매수 0.0005 / 매도 0.0025 / 슬리피지 0.0007</t>
        </is>
      </c>
    </row>
    <row r="4736">
      <c r="A4736" t="inlineStr">
        <is>
          <t>에이치엠넥스|2주 전에 샀다면|[중기추세]+[변동성허용]</t>
        </is>
      </c>
      <c r="B4736" t="inlineStr">
        <is>
          <t>에이치엠넥스</t>
        </is>
      </c>
      <c r="C4736" t="inlineStr">
        <is>
          <t>036170</t>
        </is>
      </c>
      <c r="D4736" t="inlineStr">
        <is>
          <t>2주 전에 샀다면</t>
        </is>
      </c>
      <c r="E4736" t="inlineStr">
        <is>
          <t>[중기추세]+[변동성허용]</t>
        </is>
      </c>
      <c r="F4736" t="inlineStr">
        <is>
          <t>[중기추세]</t>
        </is>
      </c>
      <c r="G4736" t="inlineStr">
        <is>
          <t>[변동성허용]</t>
        </is>
      </c>
      <c r="H4736" t="n">
        <v>300000</v>
      </c>
      <c r="I4736" t="n">
        <v>4965</v>
      </c>
      <c r="J4736" t="n">
        <v>5220</v>
      </c>
      <c r="K4736" t="n">
        <v>5.14</v>
      </c>
      <c r="L4736" t="n">
        <v>0</v>
      </c>
      <c r="M4736" t="n">
        <v>0</v>
      </c>
      <c r="N4736" t="n">
        <v>0</v>
      </c>
      <c r="O4736" t="n">
        <v>0</v>
      </c>
      <c r="P4736" t="inlineStr">
        <is>
          <t>2026-05-26</t>
        </is>
      </c>
      <c r="Q4736" t="inlineStr">
        <is>
          <t>2026-06-08</t>
        </is>
      </c>
      <c r="R4736" t="inlineStr">
        <is>
          <t>+10%▶50% 익절 / +20%▶30% 익절 / +30%▶20% 익절</t>
        </is>
      </c>
      <c r="S4736" t="inlineStr">
        <is>
          <t>-5%▶50% 손절 / -10%▶30% 손절 / -15%▶20% 손절</t>
        </is>
      </c>
      <c r="T4736" t="inlineStr">
        <is>
          <t>매수 0.0005 / 매도 0.0025 / 슬리피지 0.0007</t>
        </is>
      </c>
    </row>
    <row r="4737">
      <c r="A4737" t="inlineStr">
        <is>
          <t>에이치엠넥스|2주 전에 샀다면|[중기추세]+[버티기형]</t>
        </is>
      </c>
      <c r="B4737" t="inlineStr">
        <is>
          <t>에이치엠넥스</t>
        </is>
      </c>
      <c r="C4737" t="inlineStr">
        <is>
          <t>036170</t>
        </is>
      </c>
      <c r="D4737" t="inlineStr">
        <is>
          <t>2주 전에 샀다면</t>
        </is>
      </c>
      <c r="E4737" t="inlineStr">
        <is>
          <t>[중기추세]+[버티기형]</t>
        </is>
      </c>
      <c r="F4737" t="inlineStr">
        <is>
          <t>[중기추세]</t>
        </is>
      </c>
      <c r="G4737" t="inlineStr">
        <is>
          <t>[버티기형]</t>
        </is>
      </c>
      <c r="H4737" t="n">
        <v>300000</v>
      </c>
      <c r="I4737" t="n">
        <v>4965</v>
      </c>
      <c r="J4737" t="n">
        <v>5220</v>
      </c>
      <c r="K4737" t="n">
        <v>5.14</v>
      </c>
      <c r="L4737" t="n">
        <v>0</v>
      </c>
      <c r="M4737" t="n">
        <v>0</v>
      </c>
      <c r="N4737" t="n">
        <v>0</v>
      </c>
      <c r="O4737" t="n">
        <v>0</v>
      </c>
      <c r="P4737" t="inlineStr">
        <is>
          <t>2026-05-26</t>
        </is>
      </c>
      <c r="Q4737" t="inlineStr">
        <is>
          <t>2026-06-08</t>
        </is>
      </c>
      <c r="R4737" t="inlineStr">
        <is>
          <t>+10%▶50% 익절 / +20%▶30% 익절 / +30%▶20% 익절</t>
        </is>
      </c>
      <c r="S4737" t="inlineStr">
        <is>
          <t>-5%▶40% 손절 / -15%▶30% 손절 / -20%▶30% 손절</t>
        </is>
      </c>
      <c r="T4737" t="inlineStr">
        <is>
          <t>매수 0.0005 / 매도 0.0025 / 슬리피지 0.0007</t>
        </is>
      </c>
    </row>
    <row r="4738">
      <c r="A4738" t="inlineStr">
        <is>
          <t>에이치엠넥스|2주 전에 샀다면|[수익극대화]+[칼손절]</t>
        </is>
      </c>
      <c r="B4738" t="inlineStr">
        <is>
          <t>에이치엠넥스</t>
        </is>
      </c>
      <c r="C4738" t="inlineStr">
        <is>
          <t>036170</t>
        </is>
      </c>
      <c r="D4738" t="inlineStr">
        <is>
          <t>2주 전에 샀다면</t>
        </is>
      </c>
      <c r="E4738" t="inlineStr">
        <is>
          <t>[수익극대화]+[칼손절]</t>
        </is>
      </c>
      <c r="F4738" t="inlineStr">
        <is>
          <t>[수익극대화]</t>
        </is>
      </c>
      <c r="G4738" t="inlineStr">
        <is>
          <t>[칼손절]</t>
        </is>
      </c>
      <c r="H4738" t="n">
        <v>300000</v>
      </c>
      <c r="I4738" t="n">
        <v>4965</v>
      </c>
      <c r="J4738" t="n">
        <v>5220</v>
      </c>
      <c r="K4738" t="n">
        <v>5.14</v>
      </c>
      <c r="L4738" t="n">
        <v>0</v>
      </c>
      <c r="M4738" t="n">
        <v>0</v>
      </c>
      <c r="N4738" t="n">
        <v>0</v>
      </c>
      <c r="O4738" t="n">
        <v>0</v>
      </c>
      <c r="P4738" t="inlineStr">
        <is>
          <t>2026-05-26</t>
        </is>
      </c>
      <c r="Q4738" t="inlineStr">
        <is>
          <t>2026-06-08</t>
        </is>
      </c>
      <c r="R4738" t="inlineStr">
        <is>
          <t>+10%▶40% 익절 / +20%▶30% 익절 / +40%▶30% 익절</t>
        </is>
      </c>
      <c r="S4738" t="inlineStr">
        <is>
          <t>-2%▶80% 손절 / -4%▶10% 손절 / -6%▶10% 손절</t>
        </is>
      </c>
      <c r="T4738" t="inlineStr">
        <is>
          <t>매수 0.0005 / 매도 0.0025 / 슬리피지 0.0007</t>
        </is>
      </c>
    </row>
    <row r="4739">
      <c r="A4739" t="inlineStr">
        <is>
          <t>에이치엠넥스|2주 전에 샀다면|[수익극대화]+[정석방어]</t>
        </is>
      </c>
      <c r="B4739" t="inlineStr">
        <is>
          <t>에이치엠넥스</t>
        </is>
      </c>
      <c r="C4739" t="inlineStr">
        <is>
          <t>036170</t>
        </is>
      </c>
      <c r="D4739" t="inlineStr">
        <is>
          <t>2주 전에 샀다면</t>
        </is>
      </c>
      <c r="E4739" t="inlineStr">
        <is>
          <t>[수익극대화]+[정석방어]</t>
        </is>
      </c>
      <c r="F4739" t="inlineStr">
        <is>
          <t>[수익극대화]</t>
        </is>
      </c>
      <c r="G4739" t="inlineStr">
        <is>
          <t>[정석방어]</t>
        </is>
      </c>
      <c r="H4739" t="n">
        <v>300000</v>
      </c>
      <c r="I4739" t="n">
        <v>4965</v>
      </c>
      <c r="J4739" t="n">
        <v>5220</v>
      </c>
      <c r="K4739" t="n">
        <v>5.14</v>
      </c>
      <c r="L4739" t="n">
        <v>0</v>
      </c>
      <c r="M4739" t="n">
        <v>0</v>
      </c>
      <c r="N4739" t="n">
        <v>0</v>
      </c>
      <c r="O4739" t="n">
        <v>0</v>
      </c>
      <c r="P4739" t="inlineStr">
        <is>
          <t>2026-05-26</t>
        </is>
      </c>
      <c r="Q4739" t="inlineStr">
        <is>
          <t>2026-06-08</t>
        </is>
      </c>
      <c r="R4739" t="inlineStr">
        <is>
          <t>+10%▶40% 익절 / +20%▶30% 익절 / +40%▶30% 익절</t>
        </is>
      </c>
      <c r="S4739" t="inlineStr">
        <is>
          <t>-3%▶70% 손절 / -5%▶20% 손절 / -10%▶10% 손절</t>
        </is>
      </c>
      <c r="T4739" t="inlineStr">
        <is>
          <t>매수 0.0005 / 매도 0.0025 / 슬리피지 0.0007</t>
        </is>
      </c>
    </row>
    <row r="4740">
      <c r="A4740" t="inlineStr">
        <is>
          <t>에이치엠넥스|2주 전에 샀다면|[수익극대화]+[변동성허용]</t>
        </is>
      </c>
      <c r="B4740" t="inlineStr">
        <is>
          <t>에이치엠넥스</t>
        </is>
      </c>
      <c r="C4740" t="inlineStr">
        <is>
          <t>036170</t>
        </is>
      </c>
      <c r="D4740" t="inlineStr">
        <is>
          <t>2주 전에 샀다면</t>
        </is>
      </c>
      <c r="E4740" t="inlineStr">
        <is>
          <t>[수익극대화]+[변동성허용]</t>
        </is>
      </c>
      <c r="F4740" t="inlineStr">
        <is>
          <t>[수익극대화]</t>
        </is>
      </c>
      <c r="G4740" t="inlineStr">
        <is>
          <t>[변동성허용]</t>
        </is>
      </c>
      <c r="H4740" t="n">
        <v>300000</v>
      </c>
      <c r="I4740" t="n">
        <v>4965</v>
      </c>
      <c r="J4740" t="n">
        <v>5220</v>
      </c>
      <c r="K4740" t="n">
        <v>5.14</v>
      </c>
      <c r="L4740" t="n">
        <v>0</v>
      </c>
      <c r="M4740" t="n">
        <v>0</v>
      </c>
      <c r="N4740" t="n">
        <v>0</v>
      </c>
      <c r="O4740" t="n">
        <v>0</v>
      </c>
      <c r="P4740" t="inlineStr">
        <is>
          <t>2026-05-26</t>
        </is>
      </c>
      <c r="Q4740" t="inlineStr">
        <is>
          <t>2026-06-08</t>
        </is>
      </c>
      <c r="R4740" t="inlineStr">
        <is>
          <t>+10%▶40% 익절 / +20%▶30% 익절 / +40%▶30% 익절</t>
        </is>
      </c>
      <c r="S4740" t="inlineStr">
        <is>
          <t>-5%▶50% 손절 / -10%▶30% 손절 / -15%▶20% 손절</t>
        </is>
      </c>
      <c r="T4740" t="inlineStr">
        <is>
          <t>매수 0.0005 / 매도 0.0025 / 슬리피지 0.0007</t>
        </is>
      </c>
    </row>
    <row r="4741">
      <c r="A4741" t="inlineStr">
        <is>
          <t>에이치엠넥스|2주 전에 샀다면|[수익극대화]+[버티기형]</t>
        </is>
      </c>
      <c r="B4741" t="inlineStr">
        <is>
          <t>에이치엠넥스</t>
        </is>
      </c>
      <c r="C4741" t="inlineStr">
        <is>
          <t>036170</t>
        </is>
      </c>
      <c r="D4741" t="inlineStr">
        <is>
          <t>2주 전에 샀다면</t>
        </is>
      </c>
      <c r="E4741" t="inlineStr">
        <is>
          <t>[수익극대화]+[버티기형]</t>
        </is>
      </c>
      <c r="F4741" t="inlineStr">
        <is>
          <t>[수익극대화]</t>
        </is>
      </c>
      <c r="G4741" t="inlineStr">
        <is>
          <t>[버티기형]</t>
        </is>
      </c>
      <c r="H4741" t="n">
        <v>300000</v>
      </c>
      <c r="I4741" t="n">
        <v>4965</v>
      </c>
      <c r="J4741" t="n">
        <v>5220</v>
      </c>
      <c r="K4741" t="n">
        <v>5.14</v>
      </c>
      <c r="L4741" t="n">
        <v>0</v>
      </c>
      <c r="M4741" t="n">
        <v>0</v>
      </c>
      <c r="N4741" t="n">
        <v>0</v>
      </c>
      <c r="O4741" t="n">
        <v>0</v>
      </c>
      <c r="P4741" t="inlineStr">
        <is>
          <t>2026-05-26</t>
        </is>
      </c>
      <c r="Q4741" t="inlineStr">
        <is>
          <t>2026-06-08</t>
        </is>
      </c>
      <c r="R4741" t="inlineStr">
        <is>
          <t>+10%▶40% 익절 / +20%▶30% 익절 / +40%▶30% 익절</t>
        </is>
      </c>
      <c r="S4741" t="inlineStr">
        <is>
          <t>-5%▶40% 손절 / -15%▶30% 손절 / -20%▶30% 손절</t>
        </is>
      </c>
      <c r="T4741" t="inlineStr">
        <is>
          <t>매수 0.0005 / 매도 0.0025 / 슬리피지 0.0007</t>
        </is>
      </c>
    </row>
    <row r="4742">
      <c r="A4742" t="inlineStr">
        <is>
          <t>에이치엠넥스|3개월 전에 샀다면|[초단타]+[칼손절]</t>
        </is>
      </c>
      <c r="B4742" t="inlineStr">
        <is>
          <t>에이치엠넥스</t>
        </is>
      </c>
      <c r="C4742" t="inlineStr">
        <is>
          <t>036170</t>
        </is>
      </c>
      <c r="D4742" t="inlineStr">
        <is>
          <t>3개월 전에 샀다면</t>
        </is>
      </c>
      <c r="E4742" t="inlineStr">
        <is>
          <t>[초단타]+[칼손절]</t>
        </is>
      </c>
      <c r="F4742" t="inlineStr">
        <is>
          <t>[초단타]</t>
        </is>
      </c>
      <c r="G4742" t="inlineStr">
        <is>
          <t>[칼손절]</t>
        </is>
      </c>
      <c r="H4742" t="n">
        <v>300000</v>
      </c>
      <c r="I4742" t="n">
        <v>3455</v>
      </c>
      <c r="J4742" t="n">
        <v>5220</v>
      </c>
      <c r="K4742" t="n">
        <v>51.09</v>
      </c>
      <c r="L4742" t="n">
        <v>0</v>
      </c>
      <c r="M4742" t="n">
        <v>0</v>
      </c>
      <c r="N4742" t="n">
        <v>0</v>
      </c>
      <c r="O4742" t="n">
        <v>0</v>
      </c>
      <c r="P4742" t="inlineStr">
        <is>
          <t>2026-03-09</t>
        </is>
      </c>
      <c r="Q4742" t="inlineStr">
        <is>
          <t>2026-06-08</t>
        </is>
      </c>
      <c r="R4742" t="inlineStr">
        <is>
          <t>+3%▶70% 익절 / +5%▶20% 익절 / +10%▶10% 익절</t>
        </is>
      </c>
      <c r="S4742" t="inlineStr">
        <is>
          <t>-2%▶80% 손절 / -4%▶10% 손절 / -6%▶10% 손절</t>
        </is>
      </c>
      <c r="T4742" t="inlineStr">
        <is>
          <t>매수 0.0005 / 매도 0.0025 / 슬리피지 0.0007</t>
        </is>
      </c>
    </row>
    <row r="4743">
      <c r="A4743" t="inlineStr">
        <is>
          <t>에이치엠넥스|3개월 전에 샀다면|[초단타]+[정석방어]</t>
        </is>
      </c>
      <c r="B4743" t="inlineStr">
        <is>
          <t>에이치엠넥스</t>
        </is>
      </c>
      <c r="C4743" t="inlineStr">
        <is>
          <t>036170</t>
        </is>
      </c>
      <c r="D4743" t="inlineStr">
        <is>
          <t>3개월 전에 샀다면</t>
        </is>
      </c>
      <c r="E4743" t="inlineStr">
        <is>
          <t>[초단타]+[정석방어]</t>
        </is>
      </c>
      <c r="F4743" t="inlineStr">
        <is>
          <t>[초단타]</t>
        </is>
      </c>
      <c r="G4743" t="inlineStr">
        <is>
          <t>[정석방어]</t>
        </is>
      </c>
      <c r="H4743" t="n">
        <v>300000</v>
      </c>
      <c r="I4743" t="n">
        <v>3455</v>
      </c>
      <c r="J4743" t="n">
        <v>5220</v>
      </c>
      <c r="K4743" t="n">
        <v>51.09</v>
      </c>
      <c r="L4743" t="n">
        <v>0</v>
      </c>
      <c r="M4743" t="n">
        <v>0</v>
      </c>
      <c r="N4743" t="n">
        <v>0</v>
      </c>
      <c r="O4743" t="n">
        <v>0</v>
      </c>
      <c r="P4743" t="inlineStr">
        <is>
          <t>2026-03-09</t>
        </is>
      </c>
      <c r="Q4743" t="inlineStr">
        <is>
          <t>2026-06-08</t>
        </is>
      </c>
      <c r="R4743" t="inlineStr">
        <is>
          <t>+3%▶70% 익절 / +5%▶20% 익절 / +10%▶10% 익절</t>
        </is>
      </c>
      <c r="S4743" t="inlineStr">
        <is>
          <t>-3%▶70% 손절 / -5%▶20% 손절 / -10%▶10% 손절</t>
        </is>
      </c>
      <c r="T4743" t="inlineStr">
        <is>
          <t>매수 0.0005 / 매도 0.0025 / 슬리피지 0.0007</t>
        </is>
      </c>
    </row>
    <row r="4744">
      <c r="A4744" t="inlineStr">
        <is>
          <t>에이치엠넥스|3개월 전에 샀다면|[초단타]+[변동성허용]</t>
        </is>
      </c>
      <c r="B4744" t="inlineStr">
        <is>
          <t>에이치엠넥스</t>
        </is>
      </c>
      <c r="C4744" t="inlineStr">
        <is>
          <t>036170</t>
        </is>
      </c>
      <c r="D4744" t="inlineStr">
        <is>
          <t>3개월 전에 샀다면</t>
        </is>
      </c>
      <c r="E4744" t="inlineStr">
        <is>
          <t>[초단타]+[변동성허용]</t>
        </is>
      </c>
      <c r="F4744" t="inlineStr">
        <is>
          <t>[초단타]</t>
        </is>
      </c>
      <c r="G4744" t="inlineStr">
        <is>
          <t>[변동성허용]</t>
        </is>
      </c>
      <c r="H4744" t="n">
        <v>300000</v>
      </c>
      <c r="I4744" t="n">
        <v>3455</v>
      </c>
      <c r="J4744" t="n">
        <v>5220</v>
      </c>
      <c r="K4744" t="n">
        <v>51.09</v>
      </c>
      <c r="L4744" t="n">
        <v>0</v>
      </c>
      <c r="M4744" t="n">
        <v>0</v>
      </c>
      <c r="N4744" t="n">
        <v>0</v>
      </c>
      <c r="O4744" t="n">
        <v>0</v>
      </c>
      <c r="P4744" t="inlineStr">
        <is>
          <t>2026-03-09</t>
        </is>
      </c>
      <c r="Q4744" t="inlineStr">
        <is>
          <t>2026-06-08</t>
        </is>
      </c>
      <c r="R4744" t="inlineStr">
        <is>
          <t>+3%▶70% 익절 / +5%▶20% 익절 / +10%▶10% 익절</t>
        </is>
      </c>
      <c r="S4744" t="inlineStr">
        <is>
          <t>-5%▶50% 손절 / -10%▶30% 손절 / -15%▶20% 손절</t>
        </is>
      </c>
      <c r="T4744" t="inlineStr">
        <is>
          <t>매수 0.0005 / 매도 0.0025 / 슬리피지 0.0007</t>
        </is>
      </c>
    </row>
    <row r="4745">
      <c r="A4745" t="inlineStr">
        <is>
          <t>에이치엠넥스|3개월 전에 샀다면|[초단타]+[버티기형]</t>
        </is>
      </c>
      <c r="B4745" t="inlineStr">
        <is>
          <t>에이치엠넥스</t>
        </is>
      </c>
      <c r="C4745" t="inlineStr">
        <is>
          <t>036170</t>
        </is>
      </c>
      <c r="D4745" t="inlineStr">
        <is>
          <t>3개월 전에 샀다면</t>
        </is>
      </c>
      <c r="E4745" t="inlineStr">
        <is>
          <t>[초단타]+[버티기형]</t>
        </is>
      </c>
      <c r="F4745" t="inlineStr">
        <is>
          <t>[초단타]</t>
        </is>
      </c>
      <c r="G4745" t="inlineStr">
        <is>
          <t>[버티기형]</t>
        </is>
      </c>
      <c r="H4745" t="n">
        <v>300000</v>
      </c>
      <c r="I4745" t="n">
        <v>3455</v>
      </c>
      <c r="J4745" t="n">
        <v>5220</v>
      </c>
      <c r="K4745" t="n">
        <v>51.09</v>
      </c>
      <c r="L4745" t="n">
        <v>0</v>
      </c>
      <c r="M4745" t="n">
        <v>0</v>
      </c>
      <c r="N4745" t="n">
        <v>0</v>
      </c>
      <c r="O4745" t="n">
        <v>0</v>
      </c>
      <c r="P4745" t="inlineStr">
        <is>
          <t>2026-03-09</t>
        </is>
      </c>
      <c r="Q4745" t="inlineStr">
        <is>
          <t>2026-06-08</t>
        </is>
      </c>
      <c r="R4745" t="inlineStr">
        <is>
          <t>+3%▶70% 익절 / +5%▶20% 익절 / +10%▶10% 익절</t>
        </is>
      </c>
      <c r="S4745" t="inlineStr">
        <is>
          <t>-5%▶40% 손절 / -15%▶30% 손절 / -20%▶30% 손절</t>
        </is>
      </c>
      <c r="T4745" t="inlineStr">
        <is>
          <t>매수 0.0005 / 매도 0.0025 / 슬리피지 0.0007</t>
        </is>
      </c>
    </row>
    <row r="4746">
      <c r="A4746" t="inlineStr">
        <is>
          <t>에이치엠넥스|3개월 전에 샀다면|[단기스윙]+[칼손절]</t>
        </is>
      </c>
      <c r="B4746" t="inlineStr">
        <is>
          <t>에이치엠넥스</t>
        </is>
      </c>
      <c r="C4746" t="inlineStr">
        <is>
          <t>036170</t>
        </is>
      </c>
      <c r="D4746" t="inlineStr">
        <is>
          <t>3개월 전에 샀다면</t>
        </is>
      </c>
      <c r="E4746" t="inlineStr">
        <is>
          <t>[단기스윙]+[칼손절]</t>
        </is>
      </c>
      <c r="F4746" t="inlineStr">
        <is>
          <t>[단기스윙]</t>
        </is>
      </c>
      <c r="G4746" t="inlineStr">
        <is>
          <t>[칼손절]</t>
        </is>
      </c>
      <c r="H4746" t="n">
        <v>300000</v>
      </c>
      <c r="I4746" t="n">
        <v>3455</v>
      </c>
      <c r="J4746" t="n">
        <v>5220</v>
      </c>
      <c r="K4746" t="n">
        <v>51.09</v>
      </c>
      <c r="L4746" t="n">
        <v>0</v>
      </c>
      <c r="M4746" t="n">
        <v>0</v>
      </c>
      <c r="N4746" t="n">
        <v>0</v>
      </c>
      <c r="O4746" t="n">
        <v>0</v>
      </c>
      <c r="P4746" t="inlineStr">
        <is>
          <t>2026-03-09</t>
        </is>
      </c>
      <c r="Q4746" t="inlineStr">
        <is>
          <t>2026-06-08</t>
        </is>
      </c>
      <c r="R4746" t="inlineStr">
        <is>
          <t>+5%▶60% 익절 / +10%▶30% 익절 / +20%▶10% 익절</t>
        </is>
      </c>
      <c r="S4746" t="inlineStr">
        <is>
          <t>-2%▶80% 손절 / -4%▶10% 손절 / -6%▶10% 손절</t>
        </is>
      </c>
      <c r="T4746" t="inlineStr">
        <is>
          <t>매수 0.0005 / 매도 0.0025 / 슬리피지 0.0007</t>
        </is>
      </c>
    </row>
    <row r="4747">
      <c r="A4747" t="inlineStr">
        <is>
          <t>에이치엠넥스|3개월 전에 샀다면|[단기스윙]+[정석방어]</t>
        </is>
      </c>
      <c r="B4747" t="inlineStr">
        <is>
          <t>에이치엠넥스</t>
        </is>
      </c>
      <c r="C4747" t="inlineStr">
        <is>
          <t>036170</t>
        </is>
      </c>
      <c r="D4747" t="inlineStr">
        <is>
          <t>3개월 전에 샀다면</t>
        </is>
      </c>
      <c r="E4747" t="inlineStr">
        <is>
          <t>[단기스윙]+[정석방어]</t>
        </is>
      </c>
      <c r="F4747" t="inlineStr">
        <is>
          <t>[단기스윙]</t>
        </is>
      </c>
      <c r="G4747" t="inlineStr">
        <is>
          <t>[정석방어]</t>
        </is>
      </c>
      <c r="H4747" t="n">
        <v>300000</v>
      </c>
      <c r="I4747" t="n">
        <v>3455</v>
      </c>
      <c r="J4747" t="n">
        <v>5220</v>
      </c>
      <c r="K4747" t="n">
        <v>51.09</v>
      </c>
      <c r="L4747" t="n">
        <v>0</v>
      </c>
      <c r="M4747" t="n">
        <v>0</v>
      </c>
      <c r="N4747" t="n">
        <v>0</v>
      </c>
      <c r="O4747" t="n">
        <v>0</v>
      </c>
      <c r="P4747" t="inlineStr">
        <is>
          <t>2026-03-09</t>
        </is>
      </c>
      <c r="Q4747" t="inlineStr">
        <is>
          <t>2026-06-08</t>
        </is>
      </c>
      <c r="R4747" t="inlineStr">
        <is>
          <t>+5%▶60% 익절 / +10%▶30% 익절 / +20%▶10% 익절</t>
        </is>
      </c>
      <c r="S4747" t="inlineStr">
        <is>
          <t>-3%▶70% 손절 / -5%▶20% 손절 / -10%▶10% 손절</t>
        </is>
      </c>
      <c r="T4747" t="inlineStr">
        <is>
          <t>매수 0.0005 / 매도 0.0025 / 슬리피지 0.0007</t>
        </is>
      </c>
    </row>
    <row r="4748">
      <c r="A4748" t="inlineStr">
        <is>
          <t>에이치엠넥스|3개월 전에 샀다면|[단기스윙]+[변동성허용]</t>
        </is>
      </c>
      <c r="B4748" t="inlineStr">
        <is>
          <t>에이치엠넥스</t>
        </is>
      </c>
      <c r="C4748" t="inlineStr">
        <is>
          <t>036170</t>
        </is>
      </c>
      <c r="D4748" t="inlineStr">
        <is>
          <t>3개월 전에 샀다면</t>
        </is>
      </c>
      <c r="E4748" t="inlineStr">
        <is>
          <t>[단기스윙]+[변동성허용]</t>
        </is>
      </c>
      <c r="F4748" t="inlineStr">
        <is>
          <t>[단기스윙]</t>
        </is>
      </c>
      <c r="G4748" t="inlineStr">
        <is>
          <t>[변동성허용]</t>
        </is>
      </c>
      <c r="H4748" t="n">
        <v>300000</v>
      </c>
      <c r="I4748" t="n">
        <v>3455</v>
      </c>
      <c r="J4748" t="n">
        <v>5220</v>
      </c>
      <c r="K4748" t="n">
        <v>51.09</v>
      </c>
      <c r="L4748" t="n">
        <v>0</v>
      </c>
      <c r="M4748" t="n">
        <v>0</v>
      </c>
      <c r="N4748" t="n">
        <v>0</v>
      </c>
      <c r="O4748" t="n">
        <v>0</v>
      </c>
      <c r="P4748" t="inlineStr">
        <is>
          <t>2026-03-09</t>
        </is>
      </c>
      <c r="Q4748" t="inlineStr">
        <is>
          <t>2026-06-08</t>
        </is>
      </c>
      <c r="R4748" t="inlineStr">
        <is>
          <t>+5%▶60% 익절 / +10%▶30% 익절 / +20%▶10% 익절</t>
        </is>
      </c>
      <c r="S4748" t="inlineStr">
        <is>
          <t>-5%▶50% 손절 / -10%▶30% 손절 / -15%▶20% 손절</t>
        </is>
      </c>
      <c r="T4748" t="inlineStr">
        <is>
          <t>매수 0.0005 / 매도 0.0025 / 슬리피지 0.0007</t>
        </is>
      </c>
    </row>
    <row r="4749">
      <c r="A4749" t="inlineStr">
        <is>
          <t>에이치엠넥스|3개월 전에 샀다면|[단기스윙]+[버티기형]</t>
        </is>
      </c>
      <c r="B4749" t="inlineStr">
        <is>
          <t>에이치엠넥스</t>
        </is>
      </c>
      <c r="C4749" t="inlineStr">
        <is>
          <t>036170</t>
        </is>
      </c>
      <c r="D4749" t="inlineStr">
        <is>
          <t>3개월 전에 샀다면</t>
        </is>
      </c>
      <c r="E4749" t="inlineStr">
        <is>
          <t>[단기스윙]+[버티기형]</t>
        </is>
      </c>
      <c r="F4749" t="inlineStr">
        <is>
          <t>[단기스윙]</t>
        </is>
      </c>
      <c r="G4749" t="inlineStr">
        <is>
          <t>[버티기형]</t>
        </is>
      </c>
      <c r="H4749" t="n">
        <v>300000</v>
      </c>
      <c r="I4749" t="n">
        <v>3455</v>
      </c>
      <c r="J4749" t="n">
        <v>5220</v>
      </c>
      <c r="K4749" t="n">
        <v>51.09</v>
      </c>
      <c r="L4749" t="n">
        <v>0</v>
      </c>
      <c r="M4749" t="n">
        <v>0</v>
      </c>
      <c r="N4749" t="n">
        <v>0</v>
      </c>
      <c r="O4749" t="n">
        <v>0</v>
      </c>
      <c r="P4749" t="inlineStr">
        <is>
          <t>2026-03-09</t>
        </is>
      </c>
      <c r="Q4749" t="inlineStr">
        <is>
          <t>2026-06-08</t>
        </is>
      </c>
      <c r="R4749" t="inlineStr">
        <is>
          <t>+5%▶60% 익절 / +10%▶30% 익절 / +20%▶10% 익절</t>
        </is>
      </c>
      <c r="S4749" t="inlineStr">
        <is>
          <t>-5%▶40% 손절 / -15%▶30% 손절 / -20%▶30% 손절</t>
        </is>
      </c>
      <c r="T4749" t="inlineStr">
        <is>
          <t>매수 0.0005 / 매도 0.0025 / 슬리피지 0.0007</t>
        </is>
      </c>
    </row>
    <row r="4750">
      <c r="A4750" t="inlineStr">
        <is>
          <t>에이치엠넥스|3개월 전에 샀다면|[대표님룰]+[칼손절]</t>
        </is>
      </c>
      <c r="B4750" t="inlineStr">
        <is>
          <t>에이치엠넥스</t>
        </is>
      </c>
      <c r="C4750" t="inlineStr">
        <is>
          <t>036170</t>
        </is>
      </c>
      <c r="D4750" t="inlineStr">
        <is>
          <t>3개월 전에 샀다면</t>
        </is>
      </c>
      <c r="E4750" t="inlineStr">
        <is>
          <t>[대표님룰]+[칼손절]</t>
        </is>
      </c>
      <c r="F4750" t="inlineStr">
        <is>
          <t>[대표님룰]</t>
        </is>
      </c>
      <c r="G4750" t="inlineStr">
        <is>
          <t>[칼손절]</t>
        </is>
      </c>
      <c r="H4750" t="n">
        <v>300000</v>
      </c>
      <c r="I4750" t="n">
        <v>3455</v>
      </c>
      <c r="J4750" t="n">
        <v>5220</v>
      </c>
      <c r="K4750" t="n">
        <v>51.09</v>
      </c>
      <c r="L4750" t="n">
        <v>0</v>
      </c>
      <c r="M4750" t="n">
        <v>0</v>
      </c>
      <c r="N4750" t="n">
        <v>0</v>
      </c>
      <c r="O4750" t="n">
        <v>0</v>
      </c>
      <c r="P4750" t="inlineStr">
        <is>
          <t>2026-03-09</t>
        </is>
      </c>
      <c r="Q4750" t="inlineStr">
        <is>
          <t>2026-06-08</t>
        </is>
      </c>
      <c r="R4750" t="inlineStr">
        <is>
          <t>+5%▶60% 익절 / +10%▶30% 익절 / +30%▶10% 익절</t>
        </is>
      </c>
      <c r="S4750" t="inlineStr">
        <is>
          <t>-2%▶80% 손절 / -4%▶10% 손절 / -6%▶10% 손절</t>
        </is>
      </c>
      <c r="T4750" t="inlineStr">
        <is>
          <t>매수 0.0005 / 매도 0.0025 / 슬리피지 0.0007</t>
        </is>
      </c>
    </row>
    <row r="4751">
      <c r="A4751" t="inlineStr">
        <is>
          <t>에이치엠넥스|3개월 전에 샀다면|[대표님룰]+[정석방어]</t>
        </is>
      </c>
      <c r="B4751" t="inlineStr">
        <is>
          <t>에이치엠넥스</t>
        </is>
      </c>
      <c r="C4751" t="inlineStr">
        <is>
          <t>036170</t>
        </is>
      </c>
      <c r="D4751" t="inlineStr">
        <is>
          <t>3개월 전에 샀다면</t>
        </is>
      </c>
      <c r="E4751" t="inlineStr">
        <is>
          <t>[대표님룰]+[정석방어]</t>
        </is>
      </c>
      <c r="F4751" t="inlineStr">
        <is>
          <t>[대표님룰]</t>
        </is>
      </c>
      <c r="G4751" t="inlineStr">
        <is>
          <t>[정석방어]</t>
        </is>
      </c>
      <c r="H4751" t="n">
        <v>300000</v>
      </c>
      <c r="I4751" t="n">
        <v>3455</v>
      </c>
      <c r="J4751" t="n">
        <v>5220</v>
      </c>
      <c r="K4751" t="n">
        <v>51.09</v>
      </c>
      <c r="L4751" t="n">
        <v>0</v>
      </c>
      <c r="M4751" t="n">
        <v>0</v>
      </c>
      <c r="N4751" t="n">
        <v>0</v>
      </c>
      <c r="O4751" t="n">
        <v>0</v>
      </c>
      <c r="P4751" t="inlineStr">
        <is>
          <t>2026-03-09</t>
        </is>
      </c>
      <c r="Q4751" t="inlineStr">
        <is>
          <t>2026-06-08</t>
        </is>
      </c>
      <c r="R4751" t="inlineStr">
        <is>
          <t>+5%▶60% 익절 / +10%▶30% 익절 / +30%▶10% 익절</t>
        </is>
      </c>
      <c r="S4751" t="inlineStr">
        <is>
          <t>-3%▶70% 손절 / -5%▶20% 손절 / -10%▶10% 손절</t>
        </is>
      </c>
      <c r="T4751" t="inlineStr">
        <is>
          <t>매수 0.0005 / 매도 0.0025 / 슬리피지 0.0007</t>
        </is>
      </c>
    </row>
    <row r="4752">
      <c r="A4752" t="inlineStr">
        <is>
          <t>에이치엠넥스|3개월 전에 샀다면|[대표님룰]+[변동성허용]</t>
        </is>
      </c>
      <c r="B4752" t="inlineStr">
        <is>
          <t>에이치엠넥스</t>
        </is>
      </c>
      <c r="C4752" t="inlineStr">
        <is>
          <t>036170</t>
        </is>
      </c>
      <c r="D4752" t="inlineStr">
        <is>
          <t>3개월 전에 샀다면</t>
        </is>
      </c>
      <c r="E4752" t="inlineStr">
        <is>
          <t>[대표님룰]+[변동성허용]</t>
        </is>
      </c>
      <c r="F4752" t="inlineStr">
        <is>
          <t>[대표님룰]</t>
        </is>
      </c>
      <c r="G4752" t="inlineStr">
        <is>
          <t>[변동성허용]</t>
        </is>
      </c>
      <c r="H4752" t="n">
        <v>300000</v>
      </c>
      <c r="I4752" t="n">
        <v>3455</v>
      </c>
      <c r="J4752" t="n">
        <v>5220</v>
      </c>
      <c r="K4752" t="n">
        <v>51.09</v>
      </c>
      <c r="L4752" t="n">
        <v>0</v>
      </c>
      <c r="M4752" t="n">
        <v>0</v>
      </c>
      <c r="N4752" t="n">
        <v>0</v>
      </c>
      <c r="O4752" t="n">
        <v>0</v>
      </c>
      <c r="P4752" t="inlineStr">
        <is>
          <t>2026-03-09</t>
        </is>
      </c>
      <c r="Q4752" t="inlineStr">
        <is>
          <t>2026-06-08</t>
        </is>
      </c>
      <c r="R4752" t="inlineStr">
        <is>
          <t>+5%▶60% 익절 / +10%▶30% 익절 / +30%▶10% 익절</t>
        </is>
      </c>
      <c r="S4752" t="inlineStr">
        <is>
          <t>-5%▶50% 손절 / -10%▶30% 손절 / -15%▶20% 손절</t>
        </is>
      </c>
      <c r="T4752" t="inlineStr">
        <is>
          <t>매수 0.0005 / 매도 0.0025 / 슬리피지 0.0007</t>
        </is>
      </c>
    </row>
    <row r="4753">
      <c r="A4753" t="inlineStr">
        <is>
          <t>에이치엠넥스|3개월 전에 샀다면|[대표님룰]+[버티기형]</t>
        </is>
      </c>
      <c r="B4753" t="inlineStr">
        <is>
          <t>에이치엠넥스</t>
        </is>
      </c>
      <c r="C4753" t="inlineStr">
        <is>
          <t>036170</t>
        </is>
      </c>
      <c r="D4753" t="inlineStr">
        <is>
          <t>3개월 전에 샀다면</t>
        </is>
      </c>
      <c r="E4753" t="inlineStr">
        <is>
          <t>[대표님룰]+[버티기형]</t>
        </is>
      </c>
      <c r="F4753" t="inlineStr">
        <is>
          <t>[대표님룰]</t>
        </is>
      </c>
      <c r="G4753" t="inlineStr">
        <is>
          <t>[버티기형]</t>
        </is>
      </c>
      <c r="H4753" t="n">
        <v>300000</v>
      </c>
      <c r="I4753" t="n">
        <v>3455</v>
      </c>
      <c r="J4753" t="n">
        <v>5220</v>
      </c>
      <c r="K4753" t="n">
        <v>51.09</v>
      </c>
      <c r="L4753" t="n">
        <v>0</v>
      </c>
      <c r="M4753" t="n">
        <v>0</v>
      </c>
      <c r="N4753" t="n">
        <v>0</v>
      </c>
      <c r="O4753" t="n">
        <v>0</v>
      </c>
      <c r="P4753" t="inlineStr">
        <is>
          <t>2026-03-09</t>
        </is>
      </c>
      <c r="Q4753" t="inlineStr">
        <is>
          <t>2026-06-08</t>
        </is>
      </c>
      <c r="R4753" t="inlineStr">
        <is>
          <t>+5%▶60% 익절 / +10%▶30% 익절 / +30%▶10% 익절</t>
        </is>
      </c>
      <c r="S4753" t="inlineStr">
        <is>
          <t>-5%▶40% 손절 / -15%▶30% 손절 / -20%▶30% 손절</t>
        </is>
      </c>
      <c r="T4753" t="inlineStr">
        <is>
          <t>매수 0.0005 / 매도 0.0025 / 슬리피지 0.0007</t>
        </is>
      </c>
    </row>
    <row r="4754">
      <c r="A4754" t="inlineStr">
        <is>
          <t>에이치엠넥스|3개월 전에 샀다면|[중기추세]+[칼손절]</t>
        </is>
      </c>
      <c r="B4754" t="inlineStr">
        <is>
          <t>에이치엠넥스</t>
        </is>
      </c>
      <c r="C4754" t="inlineStr">
        <is>
          <t>036170</t>
        </is>
      </c>
      <c r="D4754" t="inlineStr">
        <is>
          <t>3개월 전에 샀다면</t>
        </is>
      </c>
      <c r="E4754" t="inlineStr">
        <is>
          <t>[중기추세]+[칼손절]</t>
        </is>
      </c>
      <c r="F4754" t="inlineStr">
        <is>
          <t>[중기추세]</t>
        </is>
      </c>
      <c r="G4754" t="inlineStr">
        <is>
          <t>[칼손절]</t>
        </is>
      </c>
      <c r="H4754" t="n">
        <v>300000</v>
      </c>
      <c r="I4754" t="n">
        <v>3455</v>
      </c>
      <c r="J4754" t="n">
        <v>5220</v>
      </c>
      <c r="K4754" t="n">
        <v>51.09</v>
      </c>
      <c r="L4754" t="n">
        <v>0</v>
      </c>
      <c r="M4754" t="n">
        <v>0</v>
      </c>
      <c r="N4754" t="n">
        <v>0</v>
      </c>
      <c r="O4754" t="n">
        <v>0</v>
      </c>
      <c r="P4754" t="inlineStr">
        <is>
          <t>2026-03-09</t>
        </is>
      </c>
      <c r="Q4754" t="inlineStr">
        <is>
          <t>2026-06-08</t>
        </is>
      </c>
      <c r="R4754" t="inlineStr">
        <is>
          <t>+10%▶50% 익절 / +20%▶30% 익절 / +30%▶20% 익절</t>
        </is>
      </c>
      <c r="S4754" t="inlineStr">
        <is>
          <t>-2%▶80% 손절 / -4%▶10% 손절 / -6%▶10% 손절</t>
        </is>
      </c>
      <c r="T4754" t="inlineStr">
        <is>
          <t>매수 0.0005 / 매도 0.0025 / 슬리피지 0.0007</t>
        </is>
      </c>
    </row>
    <row r="4755">
      <c r="A4755" t="inlineStr">
        <is>
          <t>에이치엠넥스|3개월 전에 샀다면|[중기추세]+[정석방어]</t>
        </is>
      </c>
      <c r="B4755" t="inlineStr">
        <is>
          <t>에이치엠넥스</t>
        </is>
      </c>
      <c r="C4755" t="inlineStr">
        <is>
          <t>036170</t>
        </is>
      </c>
      <c r="D4755" t="inlineStr">
        <is>
          <t>3개월 전에 샀다면</t>
        </is>
      </c>
      <c r="E4755" t="inlineStr">
        <is>
          <t>[중기추세]+[정석방어]</t>
        </is>
      </c>
      <c r="F4755" t="inlineStr">
        <is>
          <t>[중기추세]</t>
        </is>
      </c>
      <c r="G4755" t="inlineStr">
        <is>
          <t>[정석방어]</t>
        </is>
      </c>
      <c r="H4755" t="n">
        <v>300000</v>
      </c>
      <c r="I4755" t="n">
        <v>3455</v>
      </c>
      <c r="J4755" t="n">
        <v>5220</v>
      </c>
      <c r="K4755" t="n">
        <v>51.09</v>
      </c>
      <c r="L4755" t="n">
        <v>0</v>
      </c>
      <c r="M4755" t="n">
        <v>0</v>
      </c>
      <c r="N4755" t="n">
        <v>0</v>
      </c>
      <c r="O4755" t="n">
        <v>0</v>
      </c>
      <c r="P4755" t="inlineStr">
        <is>
          <t>2026-03-09</t>
        </is>
      </c>
      <c r="Q4755" t="inlineStr">
        <is>
          <t>2026-06-08</t>
        </is>
      </c>
      <c r="R4755" t="inlineStr">
        <is>
          <t>+10%▶50% 익절 / +20%▶30% 익절 / +30%▶20% 익절</t>
        </is>
      </c>
      <c r="S4755" t="inlineStr">
        <is>
          <t>-3%▶70% 손절 / -5%▶20% 손절 / -10%▶10% 손절</t>
        </is>
      </c>
      <c r="T4755" t="inlineStr">
        <is>
          <t>매수 0.0005 / 매도 0.0025 / 슬리피지 0.0007</t>
        </is>
      </c>
    </row>
    <row r="4756">
      <c r="A4756" t="inlineStr">
        <is>
          <t>에이치엠넥스|3개월 전에 샀다면|[중기추세]+[변동성허용]</t>
        </is>
      </c>
      <c r="B4756" t="inlineStr">
        <is>
          <t>에이치엠넥스</t>
        </is>
      </c>
      <c r="C4756" t="inlineStr">
        <is>
          <t>036170</t>
        </is>
      </c>
      <c r="D4756" t="inlineStr">
        <is>
          <t>3개월 전에 샀다면</t>
        </is>
      </c>
      <c r="E4756" t="inlineStr">
        <is>
          <t>[중기추세]+[변동성허용]</t>
        </is>
      </c>
      <c r="F4756" t="inlineStr">
        <is>
          <t>[중기추세]</t>
        </is>
      </c>
      <c r="G4756" t="inlineStr">
        <is>
          <t>[변동성허용]</t>
        </is>
      </c>
      <c r="H4756" t="n">
        <v>300000</v>
      </c>
      <c r="I4756" t="n">
        <v>3455</v>
      </c>
      <c r="J4756" t="n">
        <v>5220</v>
      </c>
      <c r="K4756" t="n">
        <v>51.09</v>
      </c>
      <c r="L4756" t="n">
        <v>0</v>
      </c>
      <c r="M4756" t="n">
        <v>0</v>
      </c>
      <c r="N4756" t="n">
        <v>0</v>
      </c>
      <c r="O4756" t="n">
        <v>0</v>
      </c>
      <c r="P4756" t="inlineStr">
        <is>
          <t>2026-03-09</t>
        </is>
      </c>
      <c r="Q4756" t="inlineStr">
        <is>
          <t>2026-06-08</t>
        </is>
      </c>
      <c r="R4756" t="inlineStr">
        <is>
          <t>+10%▶50% 익절 / +20%▶30% 익절 / +30%▶20% 익절</t>
        </is>
      </c>
      <c r="S4756" t="inlineStr">
        <is>
          <t>-5%▶50% 손절 / -10%▶30% 손절 / -15%▶20% 손절</t>
        </is>
      </c>
      <c r="T4756" t="inlineStr">
        <is>
          <t>매수 0.0005 / 매도 0.0025 / 슬리피지 0.0007</t>
        </is>
      </c>
    </row>
    <row r="4757">
      <c r="A4757" t="inlineStr">
        <is>
          <t>에이치엠넥스|3개월 전에 샀다면|[중기추세]+[버티기형]</t>
        </is>
      </c>
      <c r="B4757" t="inlineStr">
        <is>
          <t>에이치엠넥스</t>
        </is>
      </c>
      <c r="C4757" t="inlineStr">
        <is>
          <t>036170</t>
        </is>
      </c>
      <c r="D4757" t="inlineStr">
        <is>
          <t>3개월 전에 샀다면</t>
        </is>
      </c>
      <c r="E4757" t="inlineStr">
        <is>
          <t>[중기추세]+[버티기형]</t>
        </is>
      </c>
      <c r="F4757" t="inlineStr">
        <is>
          <t>[중기추세]</t>
        </is>
      </c>
      <c r="G4757" t="inlineStr">
        <is>
          <t>[버티기형]</t>
        </is>
      </c>
      <c r="H4757" t="n">
        <v>300000</v>
      </c>
      <c r="I4757" t="n">
        <v>3455</v>
      </c>
      <c r="J4757" t="n">
        <v>5220</v>
      </c>
      <c r="K4757" t="n">
        <v>51.09</v>
      </c>
      <c r="L4757" t="n">
        <v>0</v>
      </c>
      <c r="M4757" t="n">
        <v>0</v>
      </c>
      <c r="N4757" t="n">
        <v>0</v>
      </c>
      <c r="O4757" t="n">
        <v>0</v>
      </c>
      <c r="P4757" t="inlineStr">
        <is>
          <t>2026-03-09</t>
        </is>
      </c>
      <c r="Q4757" t="inlineStr">
        <is>
          <t>2026-06-08</t>
        </is>
      </c>
      <c r="R4757" t="inlineStr">
        <is>
          <t>+10%▶50% 익절 / +20%▶30% 익절 / +30%▶20% 익절</t>
        </is>
      </c>
      <c r="S4757" t="inlineStr">
        <is>
          <t>-5%▶40% 손절 / -15%▶30% 손절 / -20%▶30% 손절</t>
        </is>
      </c>
      <c r="T4757" t="inlineStr">
        <is>
          <t>매수 0.0005 / 매도 0.0025 / 슬리피지 0.0007</t>
        </is>
      </c>
    </row>
    <row r="4758">
      <c r="A4758" t="inlineStr">
        <is>
          <t>에이치엠넥스|3개월 전에 샀다면|[수익극대화]+[칼손절]</t>
        </is>
      </c>
      <c r="B4758" t="inlineStr">
        <is>
          <t>에이치엠넥스</t>
        </is>
      </c>
      <c r="C4758" t="inlineStr">
        <is>
          <t>036170</t>
        </is>
      </c>
      <c r="D4758" t="inlineStr">
        <is>
          <t>3개월 전에 샀다면</t>
        </is>
      </c>
      <c r="E4758" t="inlineStr">
        <is>
          <t>[수익극대화]+[칼손절]</t>
        </is>
      </c>
      <c r="F4758" t="inlineStr">
        <is>
          <t>[수익극대화]</t>
        </is>
      </c>
      <c r="G4758" t="inlineStr">
        <is>
          <t>[칼손절]</t>
        </is>
      </c>
      <c r="H4758" t="n">
        <v>300000</v>
      </c>
      <c r="I4758" t="n">
        <v>3455</v>
      </c>
      <c r="J4758" t="n">
        <v>5220</v>
      </c>
      <c r="K4758" t="n">
        <v>51.09</v>
      </c>
      <c r="L4758" t="n">
        <v>0</v>
      </c>
      <c r="M4758" t="n">
        <v>0</v>
      </c>
      <c r="N4758" t="n">
        <v>0</v>
      </c>
      <c r="O4758" t="n">
        <v>0</v>
      </c>
      <c r="P4758" t="inlineStr">
        <is>
          <t>2026-03-09</t>
        </is>
      </c>
      <c r="Q4758" t="inlineStr">
        <is>
          <t>2026-06-08</t>
        </is>
      </c>
      <c r="R4758" t="inlineStr">
        <is>
          <t>+10%▶40% 익절 / +20%▶30% 익절 / +40%▶30% 익절</t>
        </is>
      </c>
      <c r="S4758" t="inlineStr">
        <is>
          <t>-2%▶80% 손절 / -4%▶10% 손절 / -6%▶10% 손절</t>
        </is>
      </c>
      <c r="T4758" t="inlineStr">
        <is>
          <t>매수 0.0005 / 매도 0.0025 / 슬리피지 0.0007</t>
        </is>
      </c>
    </row>
    <row r="4759">
      <c r="A4759" t="inlineStr">
        <is>
          <t>에이치엠넥스|3개월 전에 샀다면|[수익극대화]+[정석방어]</t>
        </is>
      </c>
      <c r="B4759" t="inlineStr">
        <is>
          <t>에이치엠넥스</t>
        </is>
      </c>
      <c r="C4759" t="inlineStr">
        <is>
          <t>036170</t>
        </is>
      </c>
      <c r="D4759" t="inlineStr">
        <is>
          <t>3개월 전에 샀다면</t>
        </is>
      </c>
      <c r="E4759" t="inlineStr">
        <is>
          <t>[수익극대화]+[정석방어]</t>
        </is>
      </c>
      <c r="F4759" t="inlineStr">
        <is>
          <t>[수익극대화]</t>
        </is>
      </c>
      <c r="G4759" t="inlineStr">
        <is>
          <t>[정석방어]</t>
        </is>
      </c>
      <c r="H4759" t="n">
        <v>300000</v>
      </c>
      <c r="I4759" t="n">
        <v>3455</v>
      </c>
      <c r="J4759" t="n">
        <v>5220</v>
      </c>
      <c r="K4759" t="n">
        <v>51.09</v>
      </c>
      <c r="L4759" t="n">
        <v>0</v>
      </c>
      <c r="M4759" t="n">
        <v>0</v>
      </c>
      <c r="N4759" t="n">
        <v>0</v>
      </c>
      <c r="O4759" t="n">
        <v>0</v>
      </c>
      <c r="P4759" t="inlineStr">
        <is>
          <t>2026-03-09</t>
        </is>
      </c>
      <c r="Q4759" t="inlineStr">
        <is>
          <t>2026-06-08</t>
        </is>
      </c>
      <c r="R4759" t="inlineStr">
        <is>
          <t>+10%▶40% 익절 / +20%▶30% 익절 / +40%▶30% 익절</t>
        </is>
      </c>
      <c r="S4759" t="inlineStr">
        <is>
          <t>-3%▶70% 손절 / -5%▶20% 손절 / -10%▶10% 손절</t>
        </is>
      </c>
      <c r="T4759" t="inlineStr">
        <is>
          <t>매수 0.0005 / 매도 0.0025 / 슬리피지 0.0007</t>
        </is>
      </c>
    </row>
    <row r="4760">
      <c r="A4760" t="inlineStr">
        <is>
          <t>에이치엠넥스|3개월 전에 샀다면|[수익극대화]+[변동성허용]</t>
        </is>
      </c>
      <c r="B4760" t="inlineStr">
        <is>
          <t>에이치엠넥스</t>
        </is>
      </c>
      <c r="C4760" t="inlineStr">
        <is>
          <t>036170</t>
        </is>
      </c>
      <c r="D4760" t="inlineStr">
        <is>
          <t>3개월 전에 샀다면</t>
        </is>
      </c>
      <c r="E4760" t="inlineStr">
        <is>
          <t>[수익극대화]+[변동성허용]</t>
        </is>
      </c>
      <c r="F4760" t="inlineStr">
        <is>
          <t>[수익극대화]</t>
        </is>
      </c>
      <c r="G4760" t="inlineStr">
        <is>
          <t>[변동성허용]</t>
        </is>
      </c>
      <c r="H4760" t="n">
        <v>300000</v>
      </c>
      <c r="I4760" t="n">
        <v>3455</v>
      </c>
      <c r="J4760" t="n">
        <v>5220</v>
      </c>
      <c r="K4760" t="n">
        <v>51.09</v>
      </c>
      <c r="L4760" t="n">
        <v>0</v>
      </c>
      <c r="M4760" t="n">
        <v>0</v>
      </c>
      <c r="N4760" t="n">
        <v>0</v>
      </c>
      <c r="O4760" t="n">
        <v>0</v>
      </c>
      <c r="P4760" t="inlineStr">
        <is>
          <t>2026-03-09</t>
        </is>
      </c>
      <c r="Q4760" t="inlineStr">
        <is>
          <t>2026-06-08</t>
        </is>
      </c>
      <c r="R4760" t="inlineStr">
        <is>
          <t>+10%▶40% 익절 / +20%▶30% 익절 / +40%▶30% 익절</t>
        </is>
      </c>
      <c r="S4760" t="inlineStr">
        <is>
          <t>-5%▶50% 손절 / -10%▶30% 손절 / -15%▶20% 손절</t>
        </is>
      </c>
      <c r="T4760" t="inlineStr">
        <is>
          <t>매수 0.0005 / 매도 0.0025 / 슬리피지 0.0007</t>
        </is>
      </c>
    </row>
    <row r="4761">
      <c r="A4761" t="inlineStr">
        <is>
          <t>에이치엠넥스|3개월 전에 샀다면|[수익극대화]+[버티기형]</t>
        </is>
      </c>
      <c r="B4761" t="inlineStr">
        <is>
          <t>에이치엠넥스</t>
        </is>
      </c>
      <c r="C4761" t="inlineStr">
        <is>
          <t>036170</t>
        </is>
      </c>
      <c r="D4761" t="inlineStr">
        <is>
          <t>3개월 전에 샀다면</t>
        </is>
      </c>
      <c r="E4761" t="inlineStr">
        <is>
          <t>[수익극대화]+[버티기형]</t>
        </is>
      </c>
      <c r="F4761" t="inlineStr">
        <is>
          <t>[수익극대화]</t>
        </is>
      </c>
      <c r="G4761" t="inlineStr">
        <is>
          <t>[버티기형]</t>
        </is>
      </c>
      <c r="H4761" t="n">
        <v>300000</v>
      </c>
      <c r="I4761" t="n">
        <v>3455</v>
      </c>
      <c r="J4761" t="n">
        <v>5220</v>
      </c>
      <c r="K4761" t="n">
        <v>51.09</v>
      </c>
      <c r="L4761" t="n">
        <v>0</v>
      </c>
      <c r="M4761" t="n">
        <v>0</v>
      </c>
      <c r="N4761" t="n">
        <v>0</v>
      </c>
      <c r="O4761" t="n">
        <v>0</v>
      </c>
      <c r="P4761" t="inlineStr">
        <is>
          <t>2026-03-09</t>
        </is>
      </c>
      <c r="Q4761" t="inlineStr">
        <is>
          <t>2026-06-08</t>
        </is>
      </c>
      <c r="R4761" t="inlineStr">
        <is>
          <t>+10%▶40% 익절 / +20%▶30% 익절 / +40%▶30% 익절</t>
        </is>
      </c>
      <c r="S4761" t="inlineStr">
        <is>
          <t>-5%▶40% 손절 / -15%▶30% 손절 / -20%▶30% 손절</t>
        </is>
      </c>
      <c r="T4761" t="inlineStr">
        <is>
          <t>매수 0.0005 / 매도 0.0025 / 슬리피지 0.0007</t>
        </is>
      </c>
    </row>
    <row r="4762">
      <c r="A4762" t="inlineStr">
        <is>
          <t>에이치엠넥스|6개월 전에 샀다면|[초단타]+[칼손절]</t>
        </is>
      </c>
      <c r="B4762" t="inlineStr">
        <is>
          <t>에이치엠넥스</t>
        </is>
      </c>
      <c r="C4762" t="inlineStr">
        <is>
          <t>036170</t>
        </is>
      </c>
      <c r="D4762" t="inlineStr">
        <is>
          <t>6개월 전에 샀다면</t>
        </is>
      </c>
      <c r="E4762" t="inlineStr">
        <is>
          <t>[초단타]+[칼손절]</t>
        </is>
      </c>
      <c r="F4762" t="inlineStr">
        <is>
          <t>[초단타]</t>
        </is>
      </c>
      <c r="G4762" t="inlineStr">
        <is>
          <t>[칼손절]</t>
        </is>
      </c>
      <c r="H4762" t="n">
        <v>300000</v>
      </c>
      <c r="I4762" t="n">
        <v>862</v>
      </c>
      <c r="J4762" t="n">
        <v>5220</v>
      </c>
      <c r="K4762" t="n">
        <v>505.57</v>
      </c>
      <c r="L4762" t="n">
        <v>0</v>
      </c>
      <c r="M4762" t="n">
        <v>0</v>
      </c>
      <c r="N4762" t="n">
        <v>0</v>
      </c>
      <c r="O4762" t="n">
        <v>0</v>
      </c>
      <c r="P4762" t="inlineStr">
        <is>
          <t>2025-12-08</t>
        </is>
      </c>
      <c r="Q4762" t="inlineStr">
        <is>
          <t>2026-06-08</t>
        </is>
      </c>
      <c r="R4762" t="inlineStr">
        <is>
          <t>+3%▶70% 익절 / +5%▶20% 익절 / +10%▶10% 익절</t>
        </is>
      </c>
      <c r="S4762" t="inlineStr">
        <is>
          <t>-2%▶80% 손절 / -4%▶10% 손절 / -6%▶10% 손절</t>
        </is>
      </c>
      <c r="T4762" t="inlineStr">
        <is>
          <t>매수 0.0005 / 매도 0.0025 / 슬리피지 0.0007</t>
        </is>
      </c>
    </row>
    <row r="4763">
      <c r="A4763" t="inlineStr">
        <is>
          <t>에이치엠넥스|6개월 전에 샀다면|[초단타]+[정석방어]</t>
        </is>
      </c>
      <c r="B4763" t="inlineStr">
        <is>
          <t>에이치엠넥스</t>
        </is>
      </c>
      <c r="C4763" t="inlineStr">
        <is>
          <t>036170</t>
        </is>
      </c>
      <c r="D4763" t="inlineStr">
        <is>
          <t>6개월 전에 샀다면</t>
        </is>
      </c>
      <c r="E4763" t="inlineStr">
        <is>
          <t>[초단타]+[정석방어]</t>
        </is>
      </c>
      <c r="F4763" t="inlineStr">
        <is>
          <t>[초단타]</t>
        </is>
      </c>
      <c r="G4763" t="inlineStr">
        <is>
          <t>[정석방어]</t>
        </is>
      </c>
      <c r="H4763" t="n">
        <v>300000</v>
      </c>
      <c r="I4763" t="n">
        <v>862</v>
      </c>
      <c r="J4763" t="n">
        <v>5220</v>
      </c>
      <c r="K4763" t="n">
        <v>505.57</v>
      </c>
      <c r="L4763" t="n">
        <v>0</v>
      </c>
      <c r="M4763" t="n">
        <v>0</v>
      </c>
      <c r="N4763" t="n">
        <v>0</v>
      </c>
      <c r="O4763" t="n">
        <v>0</v>
      </c>
      <c r="P4763" t="inlineStr">
        <is>
          <t>2025-12-08</t>
        </is>
      </c>
      <c r="Q4763" t="inlineStr">
        <is>
          <t>2026-06-08</t>
        </is>
      </c>
      <c r="R4763" t="inlineStr">
        <is>
          <t>+3%▶70% 익절 / +5%▶20% 익절 / +10%▶10% 익절</t>
        </is>
      </c>
      <c r="S4763" t="inlineStr">
        <is>
          <t>-3%▶70% 손절 / -5%▶20% 손절 / -10%▶10% 손절</t>
        </is>
      </c>
      <c r="T4763" t="inlineStr">
        <is>
          <t>매수 0.0005 / 매도 0.0025 / 슬리피지 0.0007</t>
        </is>
      </c>
    </row>
    <row r="4764">
      <c r="A4764" t="inlineStr">
        <is>
          <t>에이치엠넥스|6개월 전에 샀다면|[초단타]+[변동성허용]</t>
        </is>
      </c>
      <c r="B4764" t="inlineStr">
        <is>
          <t>에이치엠넥스</t>
        </is>
      </c>
      <c r="C4764" t="inlineStr">
        <is>
          <t>036170</t>
        </is>
      </c>
      <c r="D4764" t="inlineStr">
        <is>
          <t>6개월 전에 샀다면</t>
        </is>
      </c>
      <c r="E4764" t="inlineStr">
        <is>
          <t>[초단타]+[변동성허용]</t>
        </is>
      </c>
      <c r="F4764" t="inlineStr">
        <is>
          <t>[초단타]</t>
        </is>
      </c>
      <c r="G4764" t="inlineStr">
        <is>
          <t>[변동성허용]</t>
        </is>
      </c>
      <c r="H4764" t="n">
        <v>300000</v>
      </c>
      <c r="I4764" t="n">
        <v>862</v>
      </c>
      <c r="J4764" t="n">
        <v>5220</v>
      </c>
      <c r="K4764" t="n">
        <v>505.57</v>
      </c>
      <c r="L4764" t="n">
        <v>0</v>
      </c>
      <c r="M4764" t="n">
        <v>0</v>
      </c>
      <c r="N4764" t="n">
        <v>0</v>
      </c>
      <c r="O4764" t="n">
        <v>0</v>
      </c>
      <c r="P4764" t="inlineStr">
        <is>
          <t>2025-12-08</t>
        </is>
      </c>
      <c r="Q4764" t="inlineStr">
        <is>
          <t>2026-06-08</t>
        </is>
      </c>
      <c r="R4764" t="inlineStr">
        <is>
          <t>+3%▶70% 익절 / +5%▶20% 익절 / +10%▶10% 익절</t>
        </is>
      </c>
      <c r="S4764" t="inlineStr">
        <is>
          <t>-5%▶50% 손절 / -10%▶30% 손절 / -15%▶20% 손절</t>
        </is>
      </c>
      <c r="T4764" t="inlineStr">
        <is>
          <t>매수 0.0005 / 매도 0.0025 / 슬리피지 0.0007</t>
        </is>
      </c>
    </row>
    <row r="4765">
      <c r="A4765" t="inlineStr">
        <is>
          <t>에이치엠넥스|6개월 전에 샀다면|[초단타]+[버티기형]</t>
        </is>
      </c>
      <c r="B4765" t="inlineStr">
        <is>
          <t>에이치엠넥스</t>
        </is>
      </c>
      <c r="C4765" t="inlineStr">
        <is>
          <t>036170</t>
        </is>
      </c>
      <c r="D4765" t="inlineStr">
        <is>
          <t>6개월 전에 샀다면</t>
        </is>
      </c>
      <c r="E4765" t="inlineStr">
        <is>
          <t>[초단타]+[버티기형]</t>
        </is>
      </c>
      <c r="F4765" t="inlineStr">
        <is>
          <t>[초단타]</t>
        </is>
      </c>
      <c r="G4765" t="inlineStr">
        <is>
          <t>[버티기형]</t>
        </is>
      </c>
      <c r="H4765" t="n">
        <v>300000</v>
      </c>
      <c r="I4765" t="n">
        <v>862</v>
      </c>
      <c r="J4765" t="n">
        <v>5220</v>
      </c>
      <c r="K4765" t="n">
        <v>505.57</v>
      </c>
      <c r="L4765" t="n">
        <v>0</v>
      </c>
      <c r="M4765" t="n">
        <v>0</v>
      </c>
      <c r="N4765" t="n">
        <v>0</v>
      </c>
      <c r="O4765" t="n">
        <v>0</v>
      </c>
      <c r="P4765" t="inlineStr">
        <is>
          <t>2025-12-08</t>
        </is>
      </c>
      <c r="Q4765" t="inlineStr">
        <is>
          <t>2026-06-08</t>
        </is>
      </c>
      <c r="R4765" t="inlineStr">
        <is>
          <t>+3%▶70% 익절 / +5%▶20% 익절 / +10%▶10% 익절</t>
        </is>
      </c>
      <c r="S4765" t="inlineStr">
        <is>
          <t>-5%▶40% 손절 / -15%▶30% 손절 / -20%▶30% 손절</t>
        </is>
      </c>
      <c r="T4765" t="inlineStr">
        <is>
          <t>매수 0.0005 / 매도 0.0025 / 슬리피지 0.0007</t>
        </is>
      </c>
    </row>
    <row r="4766">
      <c r="A4766" t="inlineStr">
        <is>
          <t>에이치엠넥스|6개월 전에 샀다면|[단기스윙]+[칼손절]</t>
        </is>
      </c>
      <c r="B4766" t="inlineStr">
        <is>
          <t>에이치엠넥스</t>
        </is>
      </c>
      <c r="C4766" t="inlineStr">
        <is>
          <t>036170</t>
        </is>
      </c>
      <c r="D4766" t="inlineStr">
        <is>
          <t>6개월 전에 샀다면</t>
        </is>
      </c>
      <c r="E4766" t="inlineStr">
        <is>
          <t>[단기스윙]+[칼손절]</t>
        </is>
      </c>
      <c r="F4766" t="inlineStr">
        <is>
          <t>[단기스윙]</t>
        </is>
      </c>
      <c r="G4766" t="inlineStr">
        <is>
          <t>[칼손절]</t>
        </is>
      </c>
      <c r="H4766" t="n">
        <v>300000</v>
      </c>
      <c r="I4766" t="n">
        <v>862</v>
      </c>
      <c r="J4766" t="n">
        <v>5220</v>
      </c>
      <c r="K4766" t="n">
        <v>505.57</v>
      </c>
      <c r="L4766" t="n">
        <v>0</v>
      </c>
      <c r="M4766" t="n">
        <v>0</v>
      </c>
      <c r="N4766" t="n">
        <v>0</v>
      </c>
      <c r="O4766" t="n">
        <v>0</v>
      </c>
      <c r="P4766" t="inlineStr">
        <is>
          <t>2025-12-08</t>
        </is>
      </c>
      <c r="Q4766" t="inlineStr">
        <is>
          <t>2026-06-08</t>
        </is>
      </c>
      <c r="R4766" t="inlineStr">
        <is>
          <t>+5%▶60% 익절 / +10%▶30% 익절 / +20%▶10% 익절</t>
        </is>
      </c>
      <c r="S4766" t="inlineStr">
        <is>
          <t>-2%▶80% 손절 / -4%▶10% 손절 / -6%▶10% 손절</t>
        </is>
      </c>
      <c r="T4766" t="inlineStr">
        <is>
          <t>매수 0.0005 / 매도 0.0025 / 슬리피지 0.0007</t>
        </is>
      </c>
    </row>
    <row r="4767">
      <c r="A4767" t="inlineStr">
        <is>
          <t>에이치엠넥스|6개월 전에 샀다면|[단기스윙]+[정석방어]</t>
        </is>
      </c>
      <c r="B4767" t="inlineStr">
        <is>
          <t>에이치엠넥스</t>
        </is>
      </c>
      <c r="C4767" t="inlineStr">
        <is>
          <t>036170</t>
        </is>
      </c>
      <c r="D4767" t="inlineStr">
        <is>
          <t>6개월 전에 샀다면</t>
        </is>
      </c>
      <c r="E4767" t="inlineStr">
        <is>
          <t>[단기스윙]+[정석방어]</t>
        </is>
      </c>
      <c r="F4767" t="inlineStr">
        <is>
          <t>[단기스윙]</t>
        </is>
      </c>
      <c r="G4767" t="inlineStr">
        <is>
          <t>[정석방어]</t>
        </is>
      </c>
      <c r="H4767" t="n">
        <v>300000</v>
      </c>
      <c r="I4767" t="n">
        <v>862</v>
      </c>
      <c r="J4767" t="n">
        <v>5220</v>
      </c>
      <c r="K4767" t="n">
        <v>505.57</v>
      </c>
      <c r="L4767" t="n">
        <v>0</v>
      </c>
      <c r="M4767" t="n">
        <v>0</v>
      </c>
      <c r="N4767" t="n">
        <v>0</v>
      </c>
      <c r="O4767" t="n">
        <v>0</v>
      </c>
      <c r="P4767" t="inlineStr">
        <is>
          <t>2025-12-08</t>
        </is>
      </c>
      <c r="Q4767" t="inlineStr">
        <is>
          <t>2026-06-08</t>
        </is>
      </c>
      <c r="R4767" t="inlineStr">
        <is>
          <t>+5%▶60% 익절 / +10%▶30% 익절 / +20%▶10% 익절</t>
        </is>
      </c>
      <c r="S4767" t="inlineStr">
        <is>
          <t>-3%▶70% 손절 / -5%▶20% 손절 / -10%▶10% 손절</t>
        </is>
      </c>
      <c r="T4767" t="inlineStr">
        <is>
          <t>매수 0.0005 / 매도 0.0025 / 슬리피지 0.0007</t>
        </is>
      </c>
    </row>
    <row r="4768">
      <c r="A4768" t="inlineStr">
        <is>
          <t>에이치엠넥스|6개월 전에 샀다면|[단기스윙]+[변동성허용]</t>
        </is>
      </c>
      <c r="B4768" t="inlineStr">
        <is>
          <t>에이치엠넥스</t>
        </is>
      </c>
      <c r="C4768" t="inlineStr">
        <is>
          <t>036170</t>
        </is>
      </c>
      <c r="D4768" t="inlineStr">
        <is>
          <t>6개월 전에 샀다면</t>
        </is>
      </c>
      <c r="E4768" t="inlineStr">
        <is>
          <t>[단기스윙]+[변동성허용]</t>
        </is>
      </c>
      <c r="F4768" t="inlineStr">
        <is>
          <t>[단기스윙]</t>
        </is>
      </c>
      <c r="G4768" t="inlineStr">
        <is>
          <t>[변동성허용]</t>
        </is>
      </c>
      <c r="H4768" t="n">
        <v>300000</v>
      </c>
      <c r="I4768" t="n">
        <v>862</v>
      </c>
      <c r="J4768" t="n">
        <v>5220</v>
      </c>
      <c r="K4768" t="n">
        <v>505.57</v>
      </c>
      <c r="L4768" t="n">
        <v>0</v>
      </c>
      <c r="M4768" t="n">
        <v>0</v>
      </c>
      <c r="N4768" t="n">
        <v>0</v>
      </c>
      <c r="O4768" t="n">
        <v>0</v>
      </c>
      <c r="P4768" t="inlineStr">
        <is>
          <t>2025-12-08</t>
        </is>
      </c>
      <c r="Q4768" t="inlineStr">
        <is>
          <t>2026-06-08</t>
        </is>
      </c>
      <c r="R4768" t="inlineStr">
        <is>
          <t>+5%▶60% 익절 / +10%▶30% 익절 / +20%▶10% 익절</t>
        </is>
      </c>
      <c r="S4768" t="inlineStr">
        <is>
          <t>-5%▶50% 손절 / -10%▶30% 손절 / -15%▶20% 손절</t>
        </is>
      </c>
      <c r="T4768" t="inlineStr">
        <is>
          <t>매수 0.0005 / 매도 0.0025 / 슬리피지 0.0007</t>
        </is>
      </c>
    </row>
    <row r="4769">
      <c r="A4769" t="inlineStr">
        <is>
          <t>에이치엠넥스|6개월 전에 샀다면|[단기스윙]+[버티기형]</t>
        </is>
      </c>
      <c r="B4769" t="inlineStr">
        <is>
          <t>에이치엠넥스</t>
        </is>
      </c>
      <c r="C4769" t="inlineStr">
        <is>
          <t>036170</t>
        </is>
      </c>
      <c r="D4769" t="inlineStr">
        <is>
          <t>6개월 전에 샀다면</t>
        </is>
      </c>
      <c r="E4769" t="inlineStr">
        <is>
          <t>[단기스윙]+[버티기형]</t>
        </is>
      </c>
      <c r="F4769" t="inlineStr">
        <is>
          <t>[단기스윙]</t>
        </is>
      </c>
      <c r="G4769" t="inlineStr">
        <is>
          <t>[버티기형]</t>
        </is>
      </c>
      <c r="H4769" t="n">
        <v>300000</v>
      </c>
      <c r="I4769" t="n">
        <v>862</v>
      </c>
      <c r="J4769" t="n">
        <v>5220</v>
      </c>
      <c r="K4769" t="n">
        <v>505.57</v>
      </c>
      <c r="L4769" t="n">
        <v>0</v>
      </c>
      <c r="M4769" t="n">
        <v>0</v>
      </c>
      <c r="N4769" t="n">
        <v>0</v>
      </c>
      <c r="O4769" t="n">
        <v>0</v>
      </c>
      <c r="P4769" t="inlineStr">
        <is>
          <t>2025-12-08</t>
        </is>
      </c>
      <c r="Q4769" t="inlineStr">
        <is>
          <t>2026-06-08</t>
        </is>
      </c>
      <c r="R4769" t="inlineStr">
        <is>
          <t>+5%▶60% 익절 / +10%▶30% 익절 / +20%▶10% 익절</t>
        </is>
      </c>
      <c r="S4769" t="inlineStr">
        <is>
          <t>-5%▶40% 손절 / -15%▶30% 손절 / -20%▶30% 손절</t>
        </is>
      </c>
      <c r="T4769" t="inlineStr">
        <is>
          <t>매수 0.0005 / 매도 0.0025 / 슬리피지 0.0007</t>
        </is>
      </c>
    </row>
    <row r="4770">
      <c r="A4770" t="inlineStr">
        <is>
          <t>에이치엠넥스|6개월 전에 샀다면|[대표님룰]+[칼손절]</t>
        </is>
      </c>
      <c r="B4770" t="inlineStr">
        <is>
          <t>에이치엠넥스</t>
        </is>
      </c>
      <c r="C4770" t="inlineStr">
        <is>
          <t>036170</t>
        </is>
      </c>
      <c r="D4770" t="inlineStr">
        <is>
          <t>6개월 전에 샀다면</t>
        </is>
      </c>
      <c r="E4770" t="inlineStr">
        <is>
          <t>[대표님룰]+[칼손절]</t>
        </is>
      </c>
      <c r="F4770" t="inlineStr">
        <is>
          <t>[대표님룰]</t>
        </is>
      </c>
      <c r="G4770" t="inlineStr">
        <is>
          <t>[칼손절]</t>
        </is>
      </c>
      <c r="H4770" t="n">
        <v>300000</v>
      </c>
      <c r="I4770" t="n">
        <v>862</v>
      </c>
      <c r="J4770" t="n">
        <v>5220</v>
      </c>
      <c r="K4770" t="n">
        <v>505.57</v>
      </c>
      <c r="L4770" t="n">
        <v>0</v>
      </c>
      <c r="M4770" t="n">
        <v>0</v>
      </c>
      <c r="N4770" t="n">
        <v>0</v>
      </c>
      <c r="O4770" t="n">
        <v>0</v>
      </c>
      <c r="P4770" t="inlineStr">
        <is>
          <t>2025-12-08</t>
        </is>
      </c>
      <c r="Q4770" t="inlineStr">
        <is>
          <t>2026-06-08</t>
        </is>
      </c>
      <c r="R4770" t="inlineStr">
        <is>
          <t>+5%▶60% 익절 / +10%▶30% 익절 / +30%▶10% 익절</t>
        </is>
      </c>
      <c r="S4770" t="inlineStr">
        <is>
          <t>-2%▶80% 손절 / -4%▶10% 손절 / -6%▶10% 손절</t>
        </is>
      </c>
      <c r="T4770" t="inlineStr">
        <is>
          <t>매수 0.0005 / 매도 0.0025 / 슬리피지 0.0007</t>
        </is>
      </c>
    </row>
    <row r="4771">
      <c r="A4771" t="inlineStr">
        <is>
          <t>에이치엠넥스|6개월 전에 샀다면|[대표님룰]+[정석방어]</t>
        </is>
      </c>
      <c r="B4771" t="inlineStr">
        <is>
          <t>에이치엠넥스</t>
        </is>
      </c>
      <c r="C4771" t="inlineStr">
        <is>
          <t>036170</t>
        </is>
      </c>
      <c r="D4771" t="inlineStr">
        <is>
          <t>6개월 전에 샀다면</t>
        </is>
      </c>
      <c r="E4771" t="inlineStr">
        <is>
          <t>[대표님룰]+[정석방어]</t>
        </is>
      </c>
      <c r="F4771" t="inlineStr">
        <is>
          <t>[대표님룰]</t>
        </is>
      </c>
      <c r="G4771" t="inlineStr">
        <is>
          <t>[정석방어]</t>
        </is>
      </c>
      <c r="H4771" t="n">
        <v>300000</v>
      </c>
      <c r="I4771" t="n">
        <v>862</v>
      </c>
      <c r="J4771" t="n">
        <v>5220</v>
      </c>
      <c r="K4771" t="n">
        <v>505.57</v>
      </c>
      <c r="L4771" t="n">
        <v>0</v>
      </c>
      <c r="M4771" t="n">
        <v>0</v>
      </c>
      <c r="N4771" t="n">
        <v>0</v>
      </c>
      <c r="O4771" t="n">
        <v>0</v>
      </c>
      <c r="P4771" t="inlineStr">
        <is>
          <t>2025-12-08</t>
        </is>
      </c>
      <c r="Q4771" t="inlineStr">
        <is>
          <t>2026-06-08</t>
        </is>
      </c>
      <c r="R4771" t="inlineStr">
        <is>
          <t>+5%▶60% 익절 / +10%▶30% 익절 / +30%▶10% 익절</t>
        </is>
      </c>
      <c r="S4771" t="inlineStr">
        <is>
          <t>-3%▶70% 손절 / -5%▶20% 손절 / -10%▶10% 손절</t>
        </is>
      </c>
      <c r="T4771" t="inlineStr">
        <is>
          <t>매수 0.0005 / 매도 0.0025 / 슬리피지 0.0007</t>
        </is>
      </c>
    </row>
    <row r="4772">
      <c r="A4772" t="inlineStr">
        <is>
          <t>에이치엠넥스|6개월 전에 샀다면|[대표님룰]+[변동성허용]</t>
        </is>
      </c>
      <c r="B4772" t="inlineStr">
        <is>
          <t>에이치엠넥스</t>
        </is>
      </c>
      <c r="C4772" t="inlineStr">
        <is>
          <t>036170</t>
        </is>
      </c>
      <c r="D4772" t="inlineStr">
        <is>
          <t>6개월 전에 샀다면</t>
        </is>
      </c>
      <c r="E4772" t="inlineStr">
        <is>
          <t>[대표님룰]+[변동성허용]</t>
        </is>
      </c>
      <c r="F4772" t="inlineStr">
        <is>
          <t>[대표님룰]</t>
        </is>
      </c>
      <c r="G4772" t="inlineStr">
        <is>
          <t>[변동성허용]</t>
        </is>
      </c>
      <c r="H4772" t="n">
        <v>300000</v>
      </c>
      <c r="I4772" t="n">
        <v>862</v>
      </c>
      <c r="J4772" t="n">
        <v>5220</v>
      </c>
      <c r="K4772" t="n">
        <v>505.57</v>
      </c>
      <c r="L4772" t="n">
        <v>0</v>
      </c>
      <c r="M4772" t="n">
        <v>0</v>
      </c>
      <c r="N4772" t="n">
        <v>0</v>
      </c>
      <c r="O4772" t="n">
        <v>0</v>
      </c>
      <c r="P4772" t="inlineStr">
        <is>
          <t>2025-12-08</t>
        </is>
      </c>
      <c r="Q4772" t="inlineStr">
        <is>
          <t>2026-06-08</t>
        </is>
      </c>
      <c r="R4772" t="inlineStr">
        <is>
          <t>+5%▶60% 익절 / +10%▶30% 익절 / +30%▶10% 익절</t>
        </is>
      </c>
      <c r="S4772" t="inlineStr">
        <is>
          <t>-5%▶50% 손절 / -10%▶30% 손절 / -15%▶20% 손절</t>
        </is>
      </c>
      <c r="T4772" t="inlineStr">
        <is>
          <t>매수 0.0005 / 매도 0.0025 / 슬리피지 0.0007</t>
        </is>
      </c>
    </row>
    <row r="4773">
      <c r="A4773" t="inlineStr">
        <is>
          <t>에이치엠넥스|6개월 전에 샀다면|[대표님룰]+[버티기형]</t>
        </is>
      </c>
      <c r="B4773" t="inlineStr">
        <is>
          <t>에이치엠넥스</t>
        </is>
      </c>
      <c r="C4773" t="inlineStr">
        <is>
          <t>036170</t>
        </is>
      </c>
      <c r="D4773" t="inlineStr">
        <is>
          <t>6개월 전에 샀다면</t>
        </is>
      </c>
      <c r="E4773" t="inlineStr">
        <is>
          <t>[대표님룰]+[버티기형]</t>
        </is>
      </c>
      <c r="F4773" t="inlineStr">
        <is>
          <t>[대표님룰]</t>
        </is>
      </c>
      <c r="G4773" t="inlineStr">
        <is>
          <t>[버티기형]</t>
        </is>
      </c>
      <c r="H4773" t="n">
        <v>300000</v>
      </c>
      <c r="I4773" t="n">
        <v>862</v>
      </c>
      <c r="J4773" t="n">
        <v>5220</v>
      </c>
      <c r="K4773" t="n">
        <v>505.57</v>
      </c>
      <c r="L4773" t="n">
        <v>0</v>
      </c>
      <c r="M4773" t="n">
        <v>0</v>
      </c>
      <c r="N4773" t="n">
        <v>0</v>
      </c>
      <c r="O4773" t="n">
        <v>0</v>
      </c>
      <c r="P4773" t="inlineStr">
        <is>
          <t>2025-12-08</t>
        </is>
      </c>
      <c r="Q4773" t="inlineStr">
        <is>
          <t>2026-06-08</t>
        </is>
      </c>
      <c r="R4773" t="inlineStr">
        <is>
          <t>+5%▶60% 익절 / +10%▶30% 익절 / +30%▶10% 익절</t>
        </is>
      </c>
      <c r="S4773" t="inlineStr">
        <is>
          <t>-5%▶40% 손절 / -15%▶30% 손절 / -20%▶30% 손절</t>
        </is>
      </c>
      <c r="T4773" t="inlineStr">
        <is>
          <t>매수 0.0005 / 매도 0.0025 / 슬리피지 0.0007</t>
        </is>
      </c>
    </row>
    <row r="4774">
      <c r="A4774" t="inlineStr">
        <is>
          <t>에이치엠넥스|6개월 전에 샀다면|[중기추세]+[칼손절]</t>
        </is>
      </c>
      <c r="B4774" t="inlineStr">
        <is>
          <t>에이치엠넥스</t>
        </is>
      </c>
      <c r="C4774" t="inlineStr">
        <is>
          <t>036170</t>
        </is>
      </c>
      <c r="D4774" t="inlineStr">
        <is>
          <t>6개월 전에 샀다면</t>
        </is>
      </c>
      <c r="E4774" t="inlineStr">
        <is>
          <t>[중기추세]+[칼손절]</t>
        </is>
      </c>
      <c r="F4774" t="inlineStr">
        <is>
          <t>[중기추세]</t>
        </is>
      </c>
      <c r="G4774" t="inlineStr">
        <is>
          <t>[칼손절]</t>
        </is>
      </c>
      <c r="H4774" t="n">
        <v>300000</v>
      </c>
      <c r="I4774" t="n">
        <v>862</v>
      </c>
      <c r="J4774" t="n">
        <v>5220</v>
      </c>
      <c r="K4774" t="n">
        <v>505.57</v>
      </c>
      <c r="L4774" t="n">
        <v>0</v>
      </c>
      <c r="M4774" t="n">
        <v>0</v>
      </c>
      <c r="N4774" t="n">
        <v>0</v>
      </c>
      <c r="O4774" t="n">
        <v>0</v>
      </c>
      <c r="P4774" t="inlineStr">
        <is>
          <t>2025-12-08</t>
        </is>
      </c>
      <c r="Q4774" t="inlineStr">
        <is>
          <t>2026-06-08</t>
        </is>
      </c>
      <c r="R4774" t="inlineStr">
        <is>
          <t>+10%▶50% 익절 / +20%▶30% 익절 / +30%▶20% 익절</t>
        </is>
      </c>
      <c r="S4774" t="inlineStr">
        <is>
          <t>-2%▶80% 손절 / -4%▶10% 손절 / -6%▶10% 손절</t>
        </is>
      </c>
      <c r="T4774" t="inlineStr">
        <is>
          <t>매수 0.0005 / 매도 0.0025 / 슬리피지 0.0007</t>
        </is>
      </c>
    </row>
    <row r="4775">
      <c r="A4775" t="inlineStr">
        <is>
          <t>에이치엠넥스|6개월 전에 샀다면|[중기추세]+[정석방어]</t>
        </is>
      </c>
      <c r="B4775" t="inlineStr">
        <is>
          <t>에이치엠넥스</t>
        </is>
      </c>
      <c r="C4775" t="inlineStr">
        <is>
          <t>036170</t>
        </is>
      </c>
      <c r="D4775" t="inlineStr">
        <is>
          <t>6개월 전에 샀다면</t>
        </is>
      </c>
      <c r="E4775" t="inlineStr">
        <is>
          <t>[중기추세]+[정석방어]</t>
        </is>
      </c>
      <c r="F4775" t="inlineStr">
        <is>
          <t>[중기추세]</t>
        </is>
      </c>
      <c r="G4775" t="inlineStr">
        <is>
          <t>[정석방어]</t>
        </is>
      </c>
      <c r="H4775" t="n">
        <v>300000</v>
      </c>
      <c r="I4775" t="n">
        <v>862</v>
      </c>
      <c r="J4775" t="n">
        <v>5220</v>
      </c>
      <c r="K4775" t="n">
        <v>505.57</v>
      </c>
      <c r="L4775" t="n">
        <v>0</v>
      </c>
      <c r="M4775" t="n">
        <v>0</v>
      </c>
      <c r="N4775" t="n">
        <v>0</v>
      </c>
      <c r="O4775" t="n">
        <v>0</v>
      </c>
      <c r="P4775" t="inlineStr">
        <is>
          <t>2025-12-08</t>
        </is>
      </c>
      <c r="Q4775" t="inlineStr">
        <is>
          <t>2026-06-08</t>
        </is>
      </c>
      <c r="R4775" t="inlineStr">
        <is>
          <t>+10%▶50% 익절 / +20%▶30% 익절 / +30%▶20% 익절</t>
        </is>
      </c>
      <c r="S4775" t="inlineStr">
        <is>
          <t>-3%▶70% 손절 / -5%▶20% 손절 / -10%▶10% 손절</t>
        </is>
      </c>
      <c r="T4775" t="inlineStr">
        <is>
          <t>매수 0.0005 / 매도 0.0025 / 슬리피지 0.0007</t>
        </is>
      </c>
    </row>
    <row r="4776">
      <c r="A4776" t="inlineStr">
        <is>
          <t>에이치엠넥스|6개월 전에 샀다면|[중기추세]+[변동성허용]</t>
        </is>
      </c>
      <c r="B4776" t="inlineStr">
        <is>
          <t>에이치엠넥스</t>
        </is>
      </c>
      <c r="C4776" t="inlineStr">
        <is>
          <t>036170</t>
        </is>
      </c>
      <c r="D4776" t="inlineStr">
        <is>
          <t>6개월 전에 샀다면</t>
        </is>
      </c>
      <c r="E4776" t="inlineStr">
        <is>
          <t>[중기추세]+[변동성허용]</t>
        </is>
      </c>
      <c r="F4776" t="inlineStr">
        <is>
          <t>[중기추세]</t>
        </is>
      </c>
      <c r="G4776" t="inlineStr">
        <is>
          <t>[변동성허용]</t>
        </is>
      </c>
      <c r="H4776" t="n">
        <v>300000</v>
      </c>
      <c r="I4776" t="n">
        <v>862</v>
      </c>
      <c r="J4776" t="n">
        <v>5220</v>
      </c>
      <c r="K4776" t="n">
        <v>505.57</v>
      </c>
      <c r="L4776" t="n">
        <v>0</v>
      </c>
      <c r="M4776" t="n">
        <v>0</v>
      </c>
      <c r="N4776" t="n">
        <v>0</v>
      </c>
      <c r="O4776" t="n">
        <v>0</v>
      </c>
      <c r="P4776" t="inlineStr">
        <is>
          <t>2025-12-08</t>
        </is>
      </c>
      <c r="Q4776" t="inlineStr">
        <is>
          <t>2026-06-08</t>
        </is>
      </c>
      <c r="R4776" t="inlineStr">
        <is>
          <t>+10%▶50% 익절 / +20%▶30% 익절 / +30%▶20% 익절</t>
        </is>
      </c>
      <c r="S4776" t="inlineStr">
        <is>
          <t>-5%▶50% 손절 / -10%▶30% 손절 / -15%▶20% 손절</t>
        </is>
      </c>
      <c r="T4776" t="inlineStr">
        <is>
          <t>매수 0.0005 / 매도 0.0025 / 슬리피지 0.0007</t>
        </is>
      </c>
    </row>
    <row r="4777">
      <c r="A4777" t="inlineStr">
        <is>
          <t>에이치엠넥스|6개월 전에 샀다면|[중기추세]+[버티기형]</t>
        </is>
      </c>
      <c r="B4777" t="inlineStr">
        <is>
          <t>에이치엠넥스</t>
        </is>
      </c>
      <c r="C4777" t="inlineStr">
        <is>
          <t>036170</t>
        </is>
      </c>
      <c r="D4777" t="inlineStr">
        <is>
          <t>6개월 전에 샀다면</t>
        </is>
      </c>
      <c r="E4777" t="inlineStr">
        <is>
          <t>[중기추세]+[버티기형]</t>
        </is>
      </c>
      <c r="F4777" t="inlineStr">
        <is>
          <t>[중기추세]</t>
        </is>
      </c>
      <c r="G4777" t="inlineStr">
        <is>
          <t>[버티기형]</t>
        </is>
      </c>
      <c r="H4777" t="n">
        <v>300000</v>
      </c>
      <c r="I4777" t="n">
        <v>862</v>
      </c>
      <c r="J4777" t="n">
        <v>5220</v>
      </c>
      <c r="K4777" t="n">
        <v>505.57</v>
      </c>
      <c r="L4777" t="n">
        <v>0</v>
      </c>
      <c r="M4777" t="n">
        <v>0</v>
      </c>
      <c r="N4777" t="n">
        <v>0</v>
      </c>
      <c r="O4777" t="n">
        <v>0</v>
      </c>
      <c r="P4777" t="inlineStr">
        <is>
          <t>2025-12-08</t>
        </is>
      </c>
      <c r="Q4777" t="inlineStr">
        <is>
          <t>2026-06-08</t>
        </is>
      </c>
      <c r="R4777" t="inlineStr">
        <is>
          <t>+10%▶50% 익절 / +20%▶30% 익절 / +30%▶20% 익절</t>
        </is>
      </c>
      <c r="S4777" t="inlineStr">
        <is>
          <t>-5%▶40% 손절 / -15%▶30% 손절 / -20%▶30% 손절</t>
        </is>
      </c>
      <c r="T4777" t="inlineStr">
        <is>
          <t>매수 0.0005 / 매도 0.0025 / 슬리피지 0.0007</t>
        </is>
      </c>
    </row>
    <row r="4778">
      <c r="A4778" t="inlineStr">
        <is>
          <t>에이치엠넥스|6개월 전에 샀다면|[수익극대화]+[칼손절]</t>
        </is>
      </c>
      <c r="B4778" t="inlineStr">
        <is>
          <t>에이치엠넥스</t>
        </is>
      </c>
      <c r="C4778" t="inlineStr">
        <is>
          <t>036170</t>
        </is>
      </c>
      <c r="D4778" t="inlineStr">
        <is>
          <t>6개월 전에 샀다면</t>
        </is>
      </c>
      <c r="E4778" t="inlineStr">
        <is>
          <t>[수익극대화]+[칼손절]</t>
        </is>
      </c>
      <c r="F4778" t="inlineStr">
        <is>
          <t>[수익극대화]</t>
        </is>
      </c>
      <c r="G4778" t="inlineStr">
        <is>
          <t>[칼손절]</t>
        </is>
      </c>
      <c r="H4778" t="n">
        <v>300000</v>
      </c>
      <c r="I4778" t="n">
        <v>862</v>
      </c>
      <c r="J4778" t="n">
        <v>5220</v>
      </c>
      <c r="K4778" t="n">
        <v>505.57</v>
      </c>
      <c r="L4778" t="n">
        <v>0</v>
      </c>
      <c r="M4778" t="n">
        <v>0</v>
      </c>
      <c r="N4778" t="n">
        <v>0</v>
      </c>
      <c r="O4778" t="n">
        <v>0</v>
      </c>
      <c r="P4778" t="inlineStr">
        <is>
          <t>2025-12-08</t>
        </is>
      </c>
      <c r="Q4778" t="inlineStr">
        <is>
          <t>2026-06-08</t>
        </is>
      </c>
      <c r="R4778" t="inlineStr">
        <is>
          <t>+10%▶40% 익절 / +20%▶30% 익절 / +40%▶30% 익절</t>
        </is>
      </c>
      <c r="S4778" t="inlineStr">
        <is>
          <t>-2%▶80% 손절 / -4%▶10% 손절 / -6%▶10% 손절</t>
        </is>
      </c>
      <c r="T4778" t="inlineStr">
        <is>
          <t>매수 0.0005 / 매도 0.0025 / 슬리피지 0.0007</t>
        </is>
      </c>
    </row>
    <row r="4779">
      <c r="A4779" t="inlineStr">
        <is>
          <t>에이치엠넥스|6개월 전에 샀다면|[수익극대화]+[정석방어]</t>
        </is>
      </c>
      <c r="B4779" t="inlineStr">
        <is>
          <t>에이치엠넥스</t>
        </is>
      </c>
      <c r="C4779" t="inlineStr">
        <is>
          <t>036170</t>
        </is>
      </c>
      <c r="D4779" t="inlineStr">
        <is>
          <t>6개월 전에 샀다면</t>
        </is>
      </c>
      <c r="E4779" t="inlineStr">
        <is>
          <t>[수익극대화]+[정석방어]</t>
        </is>
      </c>
      <c r="F4779" t="inlineStr">
        <is>
          <t>[수익극대화]</t>
        </is>
      </c>
      <c r="G4779" t="inlineStr">
        <is>
          <t>[정석방어]</t>
        </is>
      </c>
      <c r="H4779" t="n">
        <v>300000</v>
      </c>
      <c r="I4779" t="n">
        <v>862</v>
      </c>
      <c r="J4779" t="n">
        <v>5220</v>
      </c>
      <c r="K4779" t="n">
        <v>505.57</v>
      </c>
      <c r="L4779" t="n">
        <v>0</v>
      </c>
      <c r="M4779" t="n">
        <v>0</v>
      </c>
      <c r="N4779" t="n">
        <v>0</v>
      </c>
      <c r="O4779" t="n">
        <v>0</v>
      </c>
      <c r="P4779" t="inlineStr">
        <is>
          <t>2025-12-08</t>
        </is>
      </c>
      <c r="Q4779" t="inlineStr">
        <is>
          <t>2026-06-08</t>
        </is>
      </c>
      <c r="R4779" t="inlineStr">
        <is>
          <t>+10%▶40% 익절 / +20%▶30% 익절 / +40%▶30% 익절</t>
        </is>
      </c>
      <c r="S4779" t="inlineStr">
        <is>
          <t>-3%▶70% 손절 / -5%▶20% 손절 / -10%▶10% 손절</t>
        </is>
      </c>
      <c r="T4779" t="inlineStr">
        <is>
          <t>매수 0.0005 / 매도 0.0025 / 슬리피지 0.0007</t>
        </is>
      </c>
    </row>
    <row r="4780">
      <c r="A4780" t="inlineStr">
        <is>
          <t>에이치엠넥스|6개월 전에 샀다면|[수익극대화]+[변동성허용]</t>
        </is>
      </c>
      <c r="B4780" t="inlineStr">
        <is>
          <t>에이치엠넥스</t>
        </is>
      </c>
      <c r="C4780" t="inlineStr">
        <is>
          <t>036170</t>
        </is>
      </c>
      <c r="D4780" t="inlineStr">
        <is>
          <t>6개월 전에 샀다면</t>
        </is>
      </c>
      <c r="E4780" t="inlineStr">
        <is>
          <t>[수익극대화]+[변동성허용]</t>
        </is>
      </c>
      <c r="F4780" t="inlineStr">
        <is>
          <t>[수익극대화]</t>
        </is>
      </c>
      <c r="G4780" t="inlineStr">
        <is>
          <t>[변동성허용]</t>
        </is>
      </c>
      <c r="H4780" t="n">
        <v>300000</v>
      </c>
      <c r="I4780" t="n">
        <v>862</v>
      </c>
      <c r="J4780" t="n">
        <v>5220</v>
      </c>
      <c r="K4780" t="n">
        <v>505.57</v>
      </c>
      <c r="L4780" t="n">
        <v>0</v>
      </c>
      <c r="M4780" t="n">
        <v>0</v>
      </c>
      <c r="N4780" t="n">
        <v>0</v>
      </c>
      <c r="O4780" t="n">
        <v>0</v>
      </c>
      <c r="P4780" t="inlineStr">
        <is>
          <t>2025-12-08</t>
        </is>
      </c>
      <c r="Q4780" t="inlineStr">
        <is>
          <t>2026-06-08</t>
        </is>
      </c>
      <c r="R4780" t="inlineStr">
        <is>
          <t>+10%▶40% 익절 / +20%▶30% 익절 / +40%▶30% 익절</t>
        </is>
      </c>
      <c r="S4780" t="inlineStr">
        <is>
          <t>-5%▶50% 손절 / -10%▶30% 손절 / -15%▶20% 손절</t>
        </is>
      </c>
      <c r="T4780" t="inlineStr">
        <is>
          <t>매수 0.0005 / 매도 0.0025 / 슬리피지 0.0007</t>
        </is>
      </c>
    </row>
    <row r="4781">
      <c r="A4781" t="inlineStr">
        <is>
          <t>에이치엠넥스|6개월 전에 샀다면|[수익극대화]+[버티기형]</t>
        </is>
      </c>
      <c r="B4781" t="inlineStr">
        <is>
          <t>에이치엠넥스</t>
        </is>
      </c>
      <c r="C4781" t="inlineStr">
        <is>
          <t>036170</t>
        </is>
      </c>
      <c r="D4781" t="inlineStr">
        <is>
          <t>6개월 전에 샀다면</t>
        </is>
      </c>
      <c r="E4781" t="inlineStr">
        <is>
          <t>[수익극대화]+[버티기형]</t>
        </is>
      </c>
      <c r="F4781" t="inlineStr">
        <is>
          <t>[수익극대화]</t>
        </is>
      </c>
      <c r="G4781" t="inlineStr">
        <is>
          <t>[버티기형]</t>
        </is>
      </c>
      <c r="H4781" t="n">
        <v>300000</v>
      </c>
      <c r="I4781" t="n">
        <v>862</v>
      </c>
      <c r="J4781" t="n">
        <v>5220</v>
      </c>
      <c r="K4781" t="n">
        <v>505.57</v>
      </c>
      <c r="L4781" t="n">
        <v>0</v>
      </c>
      <c r="M4781" t="n">
        <v>0</v>
      </c>
      <c r="N4781" t="n">
        <v>0</v>
      </c>
      <c r="O4781" t="n">
        <v>0</v>
      </c>
      <c r="P4781" t="inlineStr">
        <is>
          <t>2025-12-08</t>
        </is>
      </c>
      <c r="Q4781" t="inlineStr">
        <is>
          <t>2026-06-08</t>
        </is>
      </c>
      <c r="R4781" t="inlineStr">
        <is>
          <t>+10%▶40% 익절 / +20%▶30% 익절 / +40%▶30% 익절</t>
        </is>
      </c>
      <c r="S4781" t="inlineStr">
        <is>
          <t>-5%▶40% 손절 / -15%▶30% 손절 / -20%▶30% 손절</t>
        </is>
      </c>
      <c r="T4781" t="inlineStr">
        <is>
          <t>매수 0.0005 / 매도 0.0025 / 슬리피지 0.0007</t>
        </is>
      </c>
    </row>
    <row r="4782">
      <c r="A4782" t="inlineStr">
        <is>
          <t>에이치엠넥스|전체 평가기간|[초단타]+[칼손절]</t>
        </is>
      </c>
      <c r="B4782" t="inlineStr">
        <is>
          <t>에이치엠넥스</t>
        </is>
      </c>
      <c r="C4782" t="inlineStr">
        <is>
          <t>036170</t>
        </is>
      </c>
      <c r="D4782" t="inlineStr">
        <is>
          <t>전체 평가기간</t>
        </is>
      </c>
      <c r="E4782" t="inlineStr">
        <is>
          <t>[초단타]+[칼손절]</t>
        </is>
      </c>
      <c r="F4782" t="inlineStr">
        <is>
          <t>[초단타]</t>
        </is>
      </c>
      <c r="G4782" t="inlineStr">
        <is>
          <t>[칼손절]</t>
        </is>
      </c>
      <c r="H4782" t="n">
        <v>300000</v>
      </c>
      <c r="I4782" t="n">
        <v>860</v>
      </c>
      <c r="J4782" t="n">
        <v>5220</v>
      </c>
      <c r="K4782" t="n">
        <v>506.98</v>
      </c>
      <c r="L4782" t="n">
        <v>0</v>
      </c>
      <c r="M4782" t="n">
        <v>0</v>
      </c>
      <c r="N4782" t="n">
        <v>0</v>
      </c>
      <c r="O4782" t="n">
        <v>0</v>
      </c>
      <c r="P4782" t="inlineStr">
        <is>
          <t>2026-01-02</t>
        </is>
      </c>
      <c r="Q4782" t="inlineStr">
        <is>
          <t>2026-06-08</t>
        </is>
      </c>
      <c r="R4782" t="inlineStr">
        <is>
          <t>+3%▶70% 익절 / +5%▶20% 익절 / +10%▶10% 익절</t>
        </is>
      </c>
      <c r="S4782" t="inlineStr">
        <is>
          <t>-2%▶80% 손절 / -4%▶10% 손절 / -6%▶10% 손절</t>
        </is>
      </c>
      <c r="T4782" t="inlineStr">
        <is>
          <t>매수 0.0005 / 매도 0.0025 / 슬리피지 0.0007</t>
        </is>
      </c>
    </row>
    <row r="4783">
      <c r="A4783" t="inlineStr">
        <is>
          <t>에이치엠넥스|전체 평가기간|[초단타]+[정석방어]</t>
        </is>
      </c>
      <c r="B4783" t="inlineStr">
        <is>
          <t>에이치엠넥스</t>
        </is>
      </c>
      <c r="C4783" t="inlineStr">
        <is>
          <t>036170</t>
        </is>
      </c>
      <c r="D4783" t="inlineStr">
        <is>
          <t>전체 평가기간</t>
        </is>
      </c>
      <c r="E4783" t="inlineStr">
        <is>
          <t>[초단타]+[정석방어]</t>
        </is>
      </c>
      <c r="F4783" t="inlineStr">
        <is>
          <t>[초단타]</t>
        </is>
      </c>
      <c r="G4783" t="inlineStr">
        <is>
          <t>[정석방어]</t>
        </is>
      </c>
      <c r="H4783" t="n">
        <v>300000</v>
      </c>
      <c r="I4783" t="n">
        <v>860</v>
      </c>
      <c r="J4783" t="n">
        <v>5220</v>
      </c>
      <c r="K4783" t="n">
        <v>506.98</v>
      </c>
      <c r="L4783" t="n">
        <v>0</v>
      </c>
      <c r="M4783" t="n">
        <v>0</v>
      </c>
      <c r="N4783" t="n">
        <v>0</v>
      </c>
      <c r="O4783" t="n">
        <v>0</v>
      </c>
      <c r="P4783" t="inlineStr">
        <is>
          <t>2026-01-02</t>
        </is>
      </c>
      <c r="Q4783" t="inlineStr">
        <is>
          <t>2026-06-08</t>
        </is>
      </c>
      <c r="R4783" t="inlineStr">
        <is>
          <t>+3%▶70% 익절 / +5%▶20% 익절 / +10%▶10% 익절</t>
        </is>
      </c>
      <c r="S4783" t="inlineStr">
        <is>
          <t>-3%▶70% 손절 / -5%▶20% 손절 / -10%▶10% 손절</t>
        </is>
      </c>
      <c r="T4783" t="inlineStr">
        <is>
          <t>매수 0.0005 / 매도 0.0025 / 슬리피지 0.0007</t>
        </is>
      </c>
    </row>
    <row r="4784">
      <c r="A4784" t="inlineStr">
        <is>
          <t>에이치엠넥스|전체 평가기간|[초단타]+[변동성허용]</t>
        </is>
      </c>
      <c r="B4784" t="inlineStr">
        <is>
          <t>에이치엠넥스</t>
        </is>
      </c>
      <c r="C4784" t="inlineStr">
        <is>
          <t>036170</t>
        </is>
      </c>
      <c r="D4784" t="inlineStr">
        <is>
          <t>전체 평가기간</t>
        </is>
      </c>
      <c r="E4784" t="inlineStr">
        <is>
          <t>[초단타]+[변동성허용]</t>
        </is>
      </c>
      <c r="F4784" t="inlineStr">
        <is>
          <t>[초단타]</t>
        </is>
      </c>
      <c r="G4784" t="inlineStr">
        <is>
          <t>[변동성허용]</t>
        </is>
      </c>
      <c r="H4784" t="n">
        <v>300000</v>
      </c>
      <c r="I4784" t="n">
        <v>860</v>
      </c>
      <c r="J4784" t="n">
        <v>5220</v>
      </c>
      <c r="K4784" t="n">
        <v>506.98</v>
      </c>
      <c r="L4784" t="n">
        <v>0</v>
      </c>
      <c r="M4784" t="n">
        <v>0</v>
      </c>
      <c r="N4784" t="n">
        <v>0</v>
      </c>
      <c r="O4784" t="n">
        <v>0</v>
      </c>
      <c r="P4784" t="inlineStr">
        <is>
          <t>2026-01-02</t>
        </is>
      </c>
      <c r="Q4784" t="inlineStr">
        <is>
          <t>2026-06-08</t>
        </is>
      </c>
      <c r="R4784" t="inlineStr">
        <is>
          <t>+3%▶70% 익절 / +5%▶20% 익절 / +10%▶10% 익절</t>
        </is>
      </c>
      <c r="S4784" t="inlineStr">
        <is>
          <t>-5%▶50% 손절 / -10%▶30% 손절 / -15%▶20% 손절</t>
        </is>
      </c>
      <c r="T4784" t="inlineStr">
        <is>
          <t>매수 0.0005 / 매도 0.0025 / 슬리피지 0.0007</t>
        </is>
      </c>
    </row>
    <row r="4785">
      <c r="A4785" t="inlineStr">
        <is>
          <t>에이치엠넥스|전체 평가기간|[초단타]+[버티기형]</t>
        </is>
      </c>
      <c r="B4785" t="inlineStr">
        <is>
          <t>에이치엠넥스</t>
        </is>
      </c>
      <c r="C4785" t="inlineStr">
        <is>
          <t>036170</t>
        </is>
      </c>
      <c r="D4785" t="inlineStr">
        <is>
          <t>전체 평가기간</t>
        </is>
      </c>
      <c r="E4785" t="inlineStr">
        <is>
          <t>[초단타]+[버티기형]</t>
        </is>
      </c>
      <c r="F4785" t="inlineStr">
        <is>
          <t>[초단타]</t>
        </is>
      </c>
      <c r="G4785" t="inlineStr">
        <is>
          <t>[버티기형]</t>
        </is>
      </c>
      <c r="H4785" t="n">
        <v>300000</v>
      </c>
      <c r="I4785" t="n">
        <v>860</v>
      </c>
      <c r="J4785" t="n">
        <v>5220</v>
      </c>
      <c r="K4785" t="n">
        <v>506.98</v>
      </c>
      <c r="L4785" t="n">
        <v>0</v>
      </c>
      <c r="M4785" t="n">
        <v>0</v>
      </c>
      <c r="N4785" t="n">
        <v>0</v>
      </c>
      <c r="O4785" t="n">
        <v>0</v>
      </c>
      <c r="P4785" t="inlineStr">
        <is>
          <t>2026-01-02</t>
        </is>
      </c>
      <c r="Q4785" t="inlineStr">
        <is>
          <t>2026-06-08</t>
        </is>
      </c>
      <c r="R4785" t="inlineStr">
        <is>
          <t>+3%▶70% 익절 / +5%▶20% 익절 / +10%▶10% 익절</t>
        </is>
      </c>
      <c r="S4785" t="inlineStr">
        <is>
          <t>-5%▶40% 손절 / -15%▶30% 손절 / -20%▶30% 손절</t>
        </is>
      </c>
      <c r="T4785" t="inlineStr">
        <is>
          <t>매수 0.0005 / 매도 0.0025 / 슬리피지 0.0007</t>
        </is>
      </c>
    </row>
    <row r="4786">
      <c r="A4786" t="inlineStr">
        <is>
          <t>에이치엠넥스|전체 평가기간|[단기스윙]+[칼손절]</t>
        </is>
      </c>
      <c r="B4786" t="inlineStr">
        <is>
          <t>에이치엠넥스</t>
        </is>
      </c>
      <c r="C4786" t="inlineStr">
        <is>
          <t>036170</t>
        </is>
      </c>
      <c r="D4786" t="inlineStr">
        <is>
          <t>전체 평가기간</t>
        </is>
      </c>
      <c r="E4786" t="inlineStr">
        <is>
          <t>[단기스윙]+[칼손절]</t>
        </is>
      </c>
      <c r="F4786" t="inlineStr">
        <is>
          <t>[단기스윙]</t>
        </is>
      </c>
      <c r="G4786" t="inlineStr">
        <is>
          <t>[칼손절]</t>
        </is>
      </c>
      <c r="H4786" t="n">
        <v>300000</v>
      </c>
      <c r="I4786" t="n">
        <v>860</v>
      </c>
      <c r="J4786" t="n">
        <v>5220</v>
      </c>
      <c r="K4786" t="n">
        <v>506.98</v>
      </c>
      <c r="L4786" t="n">
        <v>0</v>
      </c>
      <c r="M4786" t="n">
        <v>0</v>
      </c>
      <c r="N4786" t="n">
        <v>0</v>
      </c>
      <c r="O4786" t="n">
        <v>0</v>
      </c>
      <c r="P4786" t="inlineStr">
        <is>
          <t>2026-01-02</t>
        </is>
      </c>
      <c r="Q4786" t="inlineStr">
        <is>
          <t>2026-06-08</t>
        </is>
      </c>
      <c r="R4786" t="inlineStr">
        <is>
          <t>+5%▶60% 익절 / +10%▶30% 익절 / +20%▶10% 익절</t>
        </is>
      </c>
      <c r="S4786" t="inlineStr">
        <is>
          <t>-2%▶80% 손절 / -4%▶10% 손절 / -6%▶10% 손절</t>
        </is>
      </c>
      <c r="T4786" t="inlineStr">
        <is>
          <t>매수 0.0005 / 매도 0.0025 / 슬리피지 0.0007</t>
        </is>
      </c>
    </row>
    <row r="4787">
      <c r="A4787" t="inlineStr">
        <is>
          <t>에이치엠넥스|전체 평가기간|[단기스윙]+[정석방어]</t>
        </is>
      </c>
      <c r="B4787" t="inlineStr">
        <is>
          <t>에이치엠넥스</t>
        </is>
      </c>
      <c r="C4787" t="inlineStr">
        <is>
          <t>036170</t>
        </is>
      </c>
      <c r="D4787" t="inlineStr">
        <is>
          <t>전체 평가기간</t>
        </is>
      </c>
      <c r="E4787" t="inlineStr">
        <is>
          <t>[단기스윙]+[정석방어]</t>
        </is>
      </c>
      <c r="F4787" t="inlineStr">
        <is>
          <t>[단기스윙]</t>
        </is>
      </c>
      <c r="G4787" t="inlineStr">
        <is>
          <t>[정석방어]</t>
        </is>
      </c>
      <c r="H4787" t="n">
        <v>300000</v>
      </c>
      <c r="I4787" t="n">
        <v>860</v>
      </c>
      <c r="J4787" t="n">
        <v>5220</v>
      </c>
      <c r="K4787" t="n">
        <v>506.98</v>
      </c>
      <c r="L4787" t="n">
        <v>0</v>
      </c>
      <c r="M4787" t="n">
        <v>0</v>
      </c>
      <c r="N4787" t="n">
        <v>0</v>
      </c>
      <c r="O4787" t="n">
        <v>0</v>
      </c>
      <c r="P4787" t="inlineStr">
        <is>
          <t>2026-01-02</t>
        </is>
      </c>
      <c r="Q4787" t="inlineStr">
        <is>
          <t>2026-06-08</t>
        </is>
      </c>
      <c r="R4787" t="inlineStr">
        <is>
          <t>+5%▶60% 익절 / +10%▶30% 익절 / +20%▶10% 익절</t>
        </is>
      </c>
      <c r="S4787" t="inlineStr">
        <is>
          <t>-3%▶70% 손절 / -5%▶20% 손절 / -10%▶10% 손절</t>
        </is>
      </c>
      <c r="T4787" t="inlineStr">
        <is>
          <t>매수 0.0005 / 매도 0.0025 / 슬리피지 0.0007</t>
        </is>
      </c>
    </row>
    <row r="4788">
      <c r="A4788" t="inlineStr">
        <is>
          <t>에이치엠넥스|전체 평가기간|[단기스윙]+[변동성허용]</t>
        </is>
      </c>
      <c r="B4788" t="inlineStr">
        <is>
          <t>에이치엠넥스</t>
        </is>
      </c>
      <c r="C4788" t="inlineStr">
        <is>
          <t>036170</t>
        </is>
      </c>
      <c r="D4788" t="inlineStr">
        <is>
          <t>전체 평가기간</t>
        </is>
      </c>
      <c r="E4788" t="inlineStr">
        <is>
          <t>[단기스윙]+[변동성허용]</t>
        </is>
      </c>
      <c r="F4788" t="inlineStr">
        <is>
          <t>[단기스윙]</t>
        </is>
      </c>
      <c r="G4788" t="inlineStr">
        <is>
          <t>[변동성허용]</t>
        </is>
      </c>
      <c r="H4788" t="n">
        <v>300000</v>
      </c>
      <c r="I4788" t="n">
        <v>860</v>
      </c>
      <c r="J4788" t="n">
        <v>5220</v>
      </c>
      <c r="K4788" t="n">
        <v>506.98</v>
      </c>
      <c r="L4788" t="n">
        <v>0</v>
      </c>
      <c r="M4788" t="n">
        <v>0</v>
      </c>
      <c r="N4788" t="n">
        <v>0</v>
      </c>
      <c r="O4788" t="n">
        <v>0</v>
      </c>
      <c r="P4788" t="inlineStr">
        <is>
          <t>2026-01-02</t>
        </is>
      </c>
      <c r="Q4788" t="inlineStr">
        <is>
          <t>2026-06-08</t>
        </is>
      </c>
      <c r="R4788" t="inlineStr">
        <is>
          <t>+5%▶60% 익절 / +10%▶30% 익절 / +20%▶10% 익절</t>
        </is>
      </c>
      <c r="S4788" t="inlineStr">
        <is>
          <t>-5%▶50% 손절 / -10%▶30% 손절 / -15%▶20% 손절</t>
        </is>
      </c>
      <c r="T4788" t="inlineStr">
        <is>
          <t>매수 0.0005 / 매도 0.0025 / 슬리피지 0.0007</t>
        </is>
      </c>
    </row>
    <row r="4789">
      <c r="A4789" t="inlineStr">
        <is>
          <t>에이치엠넥스|전체 평가기간|[단기스윙]+[버티기형]</t>
        </is>
      </c>
      <c r="B4789" t="inlineStr">
        <is>
          <t>에이치엠넥스</t>
        </is>
      </c>
      <c r="C4789" t="inlineStr">
        <is>
          <t>036170</t>
        </is>
      </c>
      <c r="D4789" t="inlineStr">
        <is>
          <t>전체 평가기간</t>
        </is>
      </c>
      <c r="E4789" t="inlineStr">
        <is>
          <t>[단기스윙]+[버티기형]</t>
        </is>
      </c>
      <c r="F4789" t="inlineStr">
        <is>
          <t>[단기스윙]</t>
        </is>
      </c>
      <c r="G4789" t="inlineStr">
        <is>
          <t>[버티기형]</t>
        </is>
      </c>
      <c r="H4789" t="n">
        <v>300000</v>
      </c>
      <c r="I4789" t="n">
        <v>860</v>
      </c>
      <c r="J4789" t="n">
        <v>5220</v>
      </c>
      <c r="K4789" t="n">
        <v>506.98</v>
      </c>
      <c r="L4789" t="n">
        <v>0</v>
      </c>
      <c r="M4789" t="n">
        <v>0</v>
      </c>
      <c r="N4789" t="n">
        <v>0</v>
      </c>
      <c r="O4789" t="n">
        <v>0</v>
      </c>
      <c r="P4789" t="inlineStr">
        <is>
          <t>2026-01-02</t>
        </is>
      </c>
      <c r="Q4789" t="inlineStr">
        <is>
          <t>2026-06-08</t>
        </is>
      </c>
      <c r="R4789" t="inlineStr">
        <is>
          <t>+5%▶60% 익절 / +10%▶30% 익절 / +20%▶10% 익절</t>
        </is>
      </c>
      <c r="S4789" t="inlineStr">
        <is>
          <t>-5%▶40% 손절 / -15%▶30% 손절 / -20%▶30% 손절</t>
        </is>
      </c>
      <c r="T4789" t="inlineStr">
        <is>
          <t>매수 0.0005 / 매도 0.0025 / 슬리피지 0.0007</t>
        </is>
      </c>
    </row>
    <row r="4790">
      <c r="A4790" t="inlineStr">
        <is>
          <t>에이치엠넥스|전체 평가기간|[대표님룰]+[칼손절]</t>
        </is>
      </c>
      <c r="B4790" t="inlineStr">
        <is>
          <t>에이치엠넥스</t>
        </is>
      </c>
      <c r="C4790" t="inlineStr">
        <is>
          <t>036170</t>
        </is>
      </c>
      <c r="D4790" t="inlineStr">
        <is>
          <t>전체 평가기간</t>
        </is>
      </c>
      <c r="E4790" t="inlineStr">
        <is>
          <t>[대표님룰]+[칼손절]</t>
        </is>
      </c>
      <c r="F4790" t="inlineStr">
        <is>
          <t>[대표님룰]</t>
        </is>
      </c>
      <c r="G4790" t="inlineStr">
        <is>
          <t>[칼손절]</t>
        </is>
      </c>
      <c r="H4790" t="n">
        <v>300000</v>
      </c>
      <c r="I4790" t="n">
        <v>860</v>
      </c>
      <c r="J4790" t="n">
        <v>5220</v>
      </c>
      <c r="K4790" t="n">
        <v>506.98</v>
      </c>
      <c r="L4790" t="n">
        <v>0</v>
      </c>
      <c r="M4790" t="n">
        <v>0</v>
      </c>
      <c r="N4790" t="n">
        <v>0</v>
      </c>
      <c r="O4790" t="n">
        <v>0</v>
      </c>
      <c r="P4790" t="inlineStr">
        <is>
          <t>2026-01-02</t>
        </is>
      </c>
      <c r="Q4790" t="inlineStr">
        <is>
          <t>2026-06-08</t>
        </is>
      </c>
      <c r="R4790" t="inlineStr">
        <is>
          <t>+5%▶60% 익절 / +10%▶30% 익절 / +30%▶10% 익절</t>
        </is>
      </c>
      <c r="S4790" t="inlineStr">
        <is>
          <t>-2%▶80% 손절 / -4%▶10% 손절 / -6%▶10% 손절</t>
        </is>
      </c>
      <c r="T4790" t="inlineStr">
        <is>
          <t>매수 0.0005 / 매도 0.0025 / 슬리피지 0.0007</t>
        </is>
      </c>
    </row>
    <row r="4791">
      <c r="A4791" t="inlineStr">
        <is>
          <t>에이치엠넥스|전체 평가기간|[대표님룰]+[정석방어]</t>
        </is>
      </c>
      <c r="B4791" t="inlineStr">
        <is>
          <t>에이치엠넥스</t>
        </is>
      </c>
      <c r="C4791" t="inlineStr">
        <is>
          <t>036170</t>
        </is>
      </c>
      <c r="D4791" t="inlineStr">
        <is>
          <t>전체 평가기간</t>
        </is>
      </c>
      <c r="E4791" t="inlineStr">
        <is>
          <t>[대표님룰]+[정석방어]</t>
        </is>
      </c>
      <c r="F4791" t="inlineStr">
        <is>
          <t>[대표님룰]</t>
        </is>
      </c>
      <c r="G4791" t="inlineStr">
        <is>
          <t>[정석방어]</t>
        </is>
      </c>
      <c r="H4791" t="n">
        <v>300000</v>
      </c>
      <c r="I4791" t="n">
        <v>860</v>
      </c>
      <c r="J4791" t="n">
        <v>5220</v>
      </c>
      <c r="K4791" t="n">
        <v>506.98</v>
      </c>
      <c r="L4791" t="n">
        <v>0</v>
      </c>
      <c r="M4791" t="n">
        <v>0</v>
      </c>
      <c r="N4791" t="n">
        <v>0</v>
      </c>
      <c r="O4791" t="n">
        <v>0</v>
      </c>
      <c r="P4791" t="inlineStr">
        <is>
          <t>2026-01-02</t>
        </is>
      </c>
      <c r="Q4791" t="inlineStr">
        <is>
          <t>2026-06-08</t>
        </is>
      </c>
      <c r="R4791" t="inlineStr">
        <is>
          <t>+5%▶60% 익절 / +10%▶30% 익절 / +30%▶10% 익절</t>
        </is>
      </c>
      <c r="S4791" t="inlineStr">
        <is>
          <t>-3%▶70% 손절 / -5%▶20% 손절 / -10%▶10% 손절</t>
        </is>
      </c>
      <c r="T4791" t="inlineStr">
        <is>
          <t>매수 0.0005 / 매도 0.0025 / 슬리피지 0.0007</t>
        </is>
      </c>
    </row>
    <row r="4792">
      <c r="A4792" t="inlineStr">
        <is>
          <t>에이치엠넥스|전체 평가기간|[대표님룰]+[변동성허용]</t>
        </is>
      </c>
      <c r="B4792" t="inlineStr">
        <is>
          <t>에이치엠넥스</t>
        </is>
      </c>
      <c r="C4792" t="inlineStr">
        <is>
          <t>036170</t>
        </is>
      </c>
      <c r="D4792" t="inlineStr">
        <is>
          <t>전체 평가기간</t>
        </is>
      </c>
      <c r="E4792" t="inlineStr">
        <is>
          <t>[대표님룰]+[변동성허용]</t>
        </is>
      </c>
      <c r="F4792" t="inlineStr">
        <is>
          <t>[대표님룰]</t>
        </is>
      </c>
      <c r="G4792" t="inlineStr">
        <is>
          <t>[변동성허용]</t>
        </is>
      </c>
      <c r="H4792" t="n">
        <v>300000</v>
      </c>
      <c r="I4792" t="n">
        <v>860</v>
      </c>
      <c r="J4792" t="n">
        <v>5220</v>
      </c>
      <c r="K4792" t="n">
        <v>506.98</v>
      </c>
      <c r="L4792" t="n">
        <v>0</v>
      </c>
      <c r="M4792" t="n">
        <v>0</v>
      </c>
      <c r="N4792" t="n">
        <v>0</v>
      </c>
      <c r="O4792" t="n">
        <v>0</v>
      </c>
      <c r="P4792" t="inlineStr">
        <is>
          <t>2026-01-02</t>
        </is>
      </c>
      <c r="Q4792" t="inlineStr">
        <is>
          <t>2026-06-08</t>
        </is>
      </c>
      <c r="R4792" t="inlineStr">
        <is>
          <t>+5%▶60% 익절 / +10%▶30% 익절 / +30%▶10% 익절</t>
        </is>
      </c>
      <c r="S4792" t="inlineStr">
        <is>
          <t>-5%▶50% 손절 / -10%▶30% 손절 / -15%▶20% 손절</t>
        </is>
      </c>
      <c r="T4792" t="inlineStr">
        <is>
          <t>매수 0.0005 / 매도 0.0025 / 슬리피지 0.0007</t>
        </is>
      </c>
    </row>
    <row r="4793">
      <c r="A4793" t="inlineStr">
        <is>
          <t>에이치엠넥스|전체 평가기간|[대표님룰]+[버티기형]</t>
        </is>
      </c>
      <c r="B4793" t="inlineStr">
        <is>
          <t>에이치엠넥스</t>
        </is>
      </c>
      <c r="C4793" t="inlineStr">
        <is>
          <t>036170</t>
        </is>
      </c>
      <c r="D4793" t="inlineStr">
        <is>
          <t>전체 평가기간</t>
        </is>
      </c>
      <c r="E4793" t="inlineStr">
        <is>
          <t>[대표님룰]+[버티기형]</t>
        </is>
      </c>
      <c r="F4793" t="inlineStr">
        <is>
          <t>[대표님룰]</t>
        </is>
      </c>
      <c r="G4793" t="inlineStr">
        <is>
          <t>[버티기형]</t>
        </is>
      </c>
      <c r="H4793" t="n">
        <v>300000</v>
      </c>
      <c r="I4793" t="n">
        <v>860</v>
      </c>
      <c r="J4793" t="n">
        <v>5220</v>
      </c>
      <c r="K4793" t="n">
        <v>506.98</v>
      </c>
      <c r="L4793" t="n">
        <v>0</v>
      </c>
      <c r="M4793" t="n">
        <v>0</v>
      </c>
      <c r="N4793" t="n">
        <v>0</v>
      </c>
      <c r="O4793" t="n">
        <v>0</v>
      </c>
      <c r="P4793" t="inlineStr">
        <is>
          <t>2026-01-02</t>
        </is>
      </c>
      <c r="Q4793" t="inlineStr">
        <is>
          <t>2026-06-08</t>
        </is>
      </c>
      <c r="R4793" t="inlineStr">
        <is>
          <t>+5%▶60% 익절 / +10%▶30% 익절 / +30%▶10% 익절</t>
        </is>
      </c>
      <c r="S4793" t="inlineStr">
        <is>
          <t>-5%▶40% 손절 / -15%▶30% 손절 / -20%▶30% 손절</t>
        </is>
      </c>
      <c r="T4793" t="inlineStr">
        <is>
          <t>매수 0.0005 / 매도 0.0025 / 슬리피지 0.0007</t>
        </is>
      </c>
    </row>
    <row r="4794">
      <c r="A4794" t="inlineStr">
        <is>
          <t>에이치엠넥스|전체 평가기간|[중기추세]+[칼손절]</t>
        </is>
      </c>
      <c r="B4794" t="inlineStr">
        <is>
          <t>에이치엠넥스</t>
        </is>
      </c>
      <c r="C4794" t="inlineStr">
        <is>
          <t>036170</t>
        </is>
      </c>
      <c r="D4794" t="inlineStr">
        <is>
          <t>전체 평가기간</t>
        </is>
      </c>
      <c r="E4794" t="inlineStr">
        <is>
          <t>[중기추세]+[칼손절]</t>
        </is>
      </c>
      <c r="F4794" t="inlineStr">
        <is>
          <t>[중기추세]</t>
        </is>
      </c>
      <c r="G4794" t="inlineStr">
        <is>
          <t>[칼손절]</t>
        </is>
      </c>
      <c r="H4794" t="n">
        <v>300000</v>
      </c>
      <c r="I4794" t="n">
        <v>860</v>
      </c>
      <c r="J4794" t="n">
        <v>5220</v>
      </c>
      <c r="K4794" t="n">
        <v>506.98</v>
      </c>
      <c r="L4794" t="n">
        <v>0</v>
      </c>
      <c r="M4794" t="n">
        <v>0</v>
      </c>
      <c r="N4794" t="n">
        <v>0</v>
      </c>
      <c r="O4794" t="n">
        <v>0</v>
      </c>
      <c r="P4794" t="inlineStr">
        <is>
          <t>2026-01-02</t>
        </is>
      </c>
      <c r="Q4794" t="inlineStr">
        <is>
          <t>2026-06-08</t>
        </is>
      </c>
      <c r="R4794" t="inlineStr">
        <is>
          <t>+10%▶50% 익절 / +20%▶30% 익절 / +30%▶20% 익절</t>
        </is>
      </c>
      <c r="S4794" t="inlineStr">
        <is>
          <t>-2%▶80% 손절 / -4%▶10% 손절 / -6%▶10% 손절</t>
        </is>
      </c>
      <c r="T4794" t="inlineStr">
        <is>
          <t>매수 0.0005 / 매도 0.0025 / 슬리피지 0.0007</t>
        </is>
      </c>
    </row>
    <row r="4795">
      <c r="A4795" t="inlineStr">
        <is>
          <t>에이치엠넥스|전체 평가기간|[중기추세]+[정석방어]</t>
        </is>
      </c>
      <c r="B4795" t="inlineStr">
        <is>
          <t>에이치엠넥스</t>
        </is>
      </c>
      <c r="C4795" t="inlineStr">
        <is>
          <t>036170</t>
        </is>
      </c>
      <c r="D4795" t="inlineStr">
        <is>
          <t>전체 평가기간</t>
        </is>
      </c>
      <c r="E4795" t="inlineStr">
        <is>
          <t>[중기추세]+[정석방어]</t>
        </is>
      </c>
      <c r="F4795" t="inlineStr">
        <is>
          <t>[중기추세]</t>
        </is>
      </c>
      <c r="G4795" t="inlineStr">
        <is>
          <t>[정석방어]</t>
        </is>
      </c>
      <c r="H4795" t="n">
        <v>300000</v>
      </c>
      <c r="I4795" t="n">
        <v>860</v>
      </c>
      <c r="J4795" t="n">
        <v>5220</v>
      </c>
      <c r="K4795" t="n">
        <v>506.98</v>
      </c>
      <c r="L4795" t="n">
        <v>0</v>
      </c>
      <c r="M4795" t="n">
        <v>0</v>
      </c>
      <c r="N4795" t="n">
        <v>0</v>
      </c>
      <c r="O4795" t="n">
        <v>0</v>
      </c>
      <c r="P4795" t="inlineStr">
        <is>
          <t>2026-01-02</t>
        </is>
      </c>
      <c r="Q4795" t="inlineStr">
        <is>
          <t>2026-06-08</t>
        </is>
      </c>
      <c r="R4795" t="inlineStr">
        <is>
          <t>+10%▶50% 익절 / +20%▶30% 익절 / +30%▶20% 익절</t>
        </is>
      </c>
      <c r="S4795" t="inlineStr">
        <is>
          <t>-3%▶70% 손절 / -5%▶20% 손절 / -10%▶10% 손절</t>
        </is>
      </c>
      <c r="T4795" t="inlineStr">
        <is>
          <t>매수 0.0005 / 매도 0.0025 / 슬리피지 0.0007</t>
        </is>
      </c>
    </row>
    <row r="4796">
      <c r="A4796" t="inlineStr">
        <is>
          <t>에이치엠넥스|전체 평가기간|[중기추세]+[변동성허용]</t>
        </is>
      </c>
      <c r="B4796" t="inlineStr">
        <is>
          <t>에이치엠넥스</t>
        </is>
      </c>
      <c r="C4796" t="inlineStr">
        <is>
          <t>036170</t>
        </is>
      </c>
      <c r="D4796" t="inlineStr">
        <is>
          <t>전체 평가기간</t>
        </is>
      </c>
      <c r="E4796" t="inlineStr">
        <is>
          <t>[중기추세]+[변동성허용]</t>
        </is>
      </c>
      <c r="F4796" t="inlineStr">
        <is>
          <t>[중기추세]</t>
        </is>
      </c>
      <c r="G4796" t="inlineStr">
        <is>
          <t>[변동성허용]</t>
        </is>
      </c>
      <c r="H4796" t="n">
        <v>300000</v>
      </c>
      <c r="I4796" t="n">
        <v>860</v>
      </c>
      <c r="J4796" t="n">
        <v>5220</v>
      </c>
      <c r="K4796" t="n">
        <v>506.98</v>
      </c>
      <c r="L4796" t="n">
        <v>0</v>
      </c>
      <c r="M4796" t="n">
        <v>0</v>
      </c>
      <c r="N4796" t="n">
        <v>0</v>
      </c>
      <c r="O4796" t="n">
        <v>0</v>
      </c>
      <c r="P4796" t="inlineStr">
        <is>
          <t>2026-01-02</t>
        </is>
      </c>
      <c r="Q4796" t="inlineStr">
        <is>
          <t>2026-06-08</t>
        </is>
      </c>
      <c r="R4796" t="inlineStr">
        <is>
          <t>+10%▶50% 익절 / +20%▶30% 익절 / +30%▶20% 익절</t>
        </is>
      </c>
      <c r="S4796" t="inlineStr">
        <is>
          <t>-5%▶50% 손절 / -10%▶30% 손절 / -15%▶20% 손절</t>
        </is>
      </c>
      <c r="T4796" t="inlineStr">
        <is>
          <t>매수 0.0005 / 매도 0.0025 / 슬리피지 0.0007</t>
        </is>
      </c>
    </row>
    <row r="4797">
      <c r="A4797" t="inlineStr">
        <is>
          <t>에이치엠넥스|전체 평가기간|[중기추세]+[버티기형]</t>
        </is>
      </c>
      <c r="B4797" t="inlineStr">
        <is>
          <t>에이치엠넥스</t>
        </is>
      </c>
      <c r="C4797" t="inlineStr">
        <is>
          <t>036170</t>
        </is>
      </c>
      <c r="D4797" t="inlineStr">
        <is>
          <t>전체 평가기간</t>
        </is>
      </c>
      <c r="E4797" t="inlineStr">
        <is>
          <t>[중기추세]+[버티기형]</t>
        </is>
      </c>
      <c r="F4797" t="inlineStr">
        <is>
          <t>[중기추세]</t>
        </is>
      </c>
      <c r="G4797" t="inlineStr">
        <is>
          <t>[버티기형]</t>
        </is>
      </c>
      <c r="H4797" t="n">
        <v>300000</v>
      </c>
      <c r="I4797" t="n">
        <v>860</v>
      </c>
      <c r="J4797" t="n">
        <v>5220</v>
      </c>
      <c r="K4797" t="n">
        <v>506.98</v>
      </c>
      <c r="L4797" t="n">
        <v>0</v>
      </c>
      <c r="M4797" t="n">
        <v>0</v>
      </c>
      <c r="N4797" t="n">
        <v>0</v>
      </c>
      <c r="O4797" t="n">
        <v>0</v>
      </c>
      <c r="P4797" t="inlineStr">
        <is>
          <t>2026-01-02</t>
        </is>
      </c>
      <c r="Q4797" t="inlineStr">
        <is>
          <t>2026-06-08</t>
        </is>
      </c>
      <c r="R4797" t="inlineStr">
        <is>
          <t>+10%▶50% 익절 / +20%▶30% 익절 / +30%▶20% 익절</t>
        </is>
      </c>
      <c r="S4797" t="inlineStr">
        <is>
          <t>-5%▶40% 손절 / -15%▶30% 손절 / -20%▶30% 손절</t>
        </is>
      </c>
      <c r="T4797" t="inlineStr">
        <is>
          <t>매수 0.0005 / 매도 0.0025 / 슬리피지 0.0007</t>
        </is>
      </c>
    </row>
    <row r="4798">
      <c r="A4798" t="inlineStr">
        <is>
          <t>에이치엠넥스|전체 평가기간|[수익극대화]+[칼손절]</t>
        </is>
      </c>
      <c r="B4798" t="inlineStr">
        <is>
          <t>에이치엠넥스</t>
        </is>
      </c>
      <c r="C4798" t="inlineStr">
        <is>
          <t>036170</t>
        </is>
      </c>
      <c r="D4798" t="inlineStr">
        <is>
          <t>전체 평가기간</t>
        </is>
      </c>
      <c r="E4798" t="inlineStr">
        <is>
          <t>[수익극대화]+[칼손절]</t>
        </is>
      </c>
      <c r="F4798" t="inlineStr">
        <is>
          <t>[수익극대화]</t>
        </is>
      </c>
      <c r="G4798" t="inlineStr">
        <is>
          <t>[칼손절]</t>
        </is>
      </c>
      <c r="H4798" t="n">
        <v>300000</v>
      </c>
      <c r="I4798" t="n">
        <v>860</v>
      </c>
      <c r="J4798" t="n">
        <v>5220</v>
      </c>
      <c r="K4798" t="n">
        <v>506.98</v>
      </c>
      <c r="L4798" t="n">
        <v>0</v>
      </c>
      <c r="M4798" t="n">
        <v>0</v>
      </c>
      <c r="N4798" t="n">
        <v>0</v>
      </c>
      <c r="O4798" t="n">
        <v>0</v>
      </c>
      <c r="P4798" t="inlineStr">
        <is>
          <t>2026-01-02</t>
        </is>
      </c>
      <c r="Q4798" t="inlineStr">
        <is>
          <t>2026-06-08</t>
        </is>
      </c>
      <c r="R4798" t="inlineStr">
        <is>
          <t>+10%▶40% 익절 / +20%▶30% 익절 / +40%▶30% 익절</t>
        </is>
      </c>
      <c r="S4798" t="inlineStr">
        <is>
          <t>-2%▶80% 손절 / -4%▶10% 손절 / -6%▶10% 손절</t>
        </is>
      </c>
      <c r="T4798" t="inlineStr">
        <is>
          <t>매수 0.0005 / 매도 0.0025 / 슬리피지 0.0007</t>
        </is>
      </c>
    </row>
    <row r="4799">
      <c r="A4799" t="inlineStr">
        <is>
          <t>에이치엠넥스|전체 평가기간|[수익극대화]+[정석방어]</t>
        </is>
      </c>
      <c r="B4799" t="inlineStr">
        <is>
          <t>에이치엠넥스</t>
        </is>
      </c>
      <c r="C4799" t="inlineStr">
        <is>
          <t>036170</t>
        </is>
      </c>
      <c r="D4799" t="inlineStr">
        <is>
          <t>전체 평가기간</t>
        </is>
      </c>
      <c r="E4799" t="inlineStr">
        <is>
          <t>[수익극대화]+[정석방어]</t>
        </is>
      </c>
      <c r="F4799" t="inlineStr">
        <is>
          <t>[수익극대화]</t>
        </is>
      </c>
      <c r="G4799" t="inlineStr">
        <is>
          <t>[정석방어]</t>
        </is>
      </c>
      <c r="H4799" t="n">
        <v>300000</v>
      </c>
      <c r="I4799" t="n">
        <v>860</v>
      </c>
      <c r="J4799" t="n">
        <v>5220</v>
      </c>
      <c r="K4799" t="n">
        <v>506.98</v>
      </c>
      <c r="L4799" t="n">
        <v>0</v>
      </c>
      <c r="M4799" t="n">
        <v>0</v>
      </c>
      <c r="N4799" t="n">
        <v>0</v>
      </c>
      <c r="O4799" t="n">
        <v>0</v>
      </c>
      <c r="P4799" t="inlineStr">
        <is>
          <t>2026-01-02</t>
        </is>
      </c>
      <c r="Q4799" t="inlineStr">
        <is>
          <t>2026-06-08</t>
        </is>
      </c>
      <c r="R4799" t="inlineStr">
        <is>
          <t>+10%▶40% 익절 / +20%▶30% 익절 / +40%▶30% 익절</t>
        </is>
      </c>
      <c r="S4799" t="inlineStr">
        <is>
          <t>-3%▶70% 손절 / -5%▶20% 손절 / -10%▶10% 손절</t>
        </is>
      </c>
      <c r="T4799" t="inlineStr">
        <is>
          <t>매수 0.0005 / 매도 0.0025 / 슬리피지 0.0007</t>
        </is>
      </c>
    </row>
    <row r="4800">
      <c r="A4800" t="inlineStr">
        <is>
          <t>에이치엠넥스|전체 평가기간|[수익극대화]+[변동성허용]</t>
        </is>
      </c>
      <c r="B4800" t="inlineStr">
        <is>
          <t>에이치엠넥스</t>
        </is>
      </c>
      <c r="C4800" t="inlineStr">
        <is>
          <t>036170</t>
        </is>
      </c>
      <c r="D4800" t="inlineStr">
        <is>
          <t>전체 평가기간</t>
        </is>
      </c>
      <c r="E4800" t="inlineStr">
        <is>
          <t>[수익극대화]+[변동성허용]</t>
        </is>
      </c>
      <c r="F4800" t="inlineStr">
        <is>
          <t>[수익극대화]</t>
        </is>
      </c>
      <c r="G4800" t="inlineStr">
        <is>
          <t>[변동성허용]</t>
        </is>
      </c>
      <c r="H4800" t="n">
        <v>300000</v>
      </c>
      <c r="I4800" t="n">
        <v>860</v>
      </c>
      <c r="J4800" t="n">
        <v>5220</v>
      </c>
      <c r="K4800" t="n">
        <v>506.98</v>
      </c>
      <c r="L4800" t="n">
        <v>0</v>
      </c>
      <c r="M4800" t="n">
        <v>0</v>
      </c>
      <c r="N4800" t="n">
        <v>0</v>
      </c>
      <c r="O4800" t="n">
        <v>0</v>
      </c>
      <c r="P4800" t="inlineStr">
        <is>
          <t>2026-01-02</t>
        </is>
      </c>
      <c r="Q4800" t="inlineStr">
        <is>
          <t>2026-06-08</t>
        </is>
      </c>
      <c r="R4800" t="inlineStr">
        <is>
          <t>+10%▶40% 익절 / +20%▶30% 익절 / +40%▶30% 익절</t>
        </is>
      </c>
      <c r="S4800" t="inlineStr">
        <is>
          <t>-5%▶50% 손절 / -10%▶30% 손절 / -15%▶20% 손절</t>
        </is>
      </c>
      <c r="T4800" t="inlineStr">
        <is>
          <t>매수 0.0005 / 매도 0.0025 / 슬리피지 0.0007</t>
        </is>
      </c>
    </row>
    <row r="4801">
      <c r="A4801" t="inlineStr">
        <is>
          <t>에이치엠넥스|전체 평가기간|[수익극대화]+[버티기형]</t>
        </is>
      </c>
      <c r="B4801" t="inlineStr">
        <is>
          <t>에이치엠넥스</t>
        </is>
      </c>
      <c r="C4801" t="inlineStr">
        <is>
          <t>036170</t>
        </is>
      </c>
      <c r="D4801" t="inlineStr">
        <is>
          <t>전체 평가기간</t>
        </is>
      </c>
      <c r="E4801" t="inlineStr">
        <is>
          <t>[수익극대화]+[버티기형]</t>
        </is>
      </c>
      <c r="F4801" t="inlineStr">
        <is>
          <t>[수익극대화]</t>
        </is>
      </c>
      <c r="G4801" t="inlineStr">
        <is>
          <t>[버티기형]</t>
        </is>
      </c>
      <c r="H4801" t="n">
        <v>300000</v>
      </c>
      <c r="I4801" t="n">
        <v>860</v>
      </c>
      <c r="J4801" t="n">
        <v>5220</v>
      </c>
      <c r="K4801" t="n">
        <v>506.98</v>
      </c>
      <c r="L4801" t="n">
        <v>0</v>
      </c>
      <c r="M4801" t="n">
        <v>0</v>
      </c>
      <c r="N4801" t="n">
        <v>0</v>
      </c>
      <c r="O4801" t="n">
        <v>0</v>
      </c>
      <c r="P4801" t="inlineStr">
        <is>
          <t>2026-01-02</t>
        </is>
      </c>
      <c r="Q4801" t="inlineStr">
        <is>
          <t>2026-06-08</t>
        </is>
      </c>
      <c r="R4801" t="inlineStr">
        <is>
          <t>+10%▶40% 익절 / +20%▶30% 익절 / +40%▶30% 익절</t>
        </is>
      </c>
      <c r="S4801" t="inlineStr">
        <is>
          <t>-5%▶40% 손절 / -15%▶30% 손절 / -20%▶30% 손절</t>
        </is>
      </c>
      <c r="T4801" t="inlineStr">
        <is>
          <t>매수 0.0005 / 매도 0.0025 / 슬리피지 0.0007</t>
        </is>
      </c>
    </row>
    <row r="4802">
      <c r="A4802" t="inlineStr">
        <is>
          <t>흥구석유|1개월 전에 샀다면|[초단타]+[칼손절]</t>
        </is>
      </c>
      <c r="B4802" t="inlineStr">
        <is>
          <t>흥구석유</t>
        </is>
      </c>
      <c r="C4802" t="inlineStr">
        <is>
          <t>024060</t>
        </is>
      </c>
      <c r="D4802" t="inlineStr">
        <is>
          <t>1개월 전에 샀다면</t>
        </is>
      </c>
      <c r="E4802" t="inlineStr">
        <is>
          <t>[초단타]+[칼손절]</t>
        </is>
      </c>
      <c r="F4802" t="inlineStr">
        <is>
          <t>[초단타]</t>
        </is>
      </c>
      <c r="G4802" t="inlineStr">
        <is>
          <t>[칼손절]</t>
        </is>
      </c>
      <c r="H4802" t="n">
        <v>300000</v>
      </c>
      <c r="I4802" t="n">
        <v>15520</v>
      </c>
      <c r="J4802" t="n">
        <v>12080</v>
      </c>
      <c r="K4802" t="n">
        <v>-22.16</v>
      </c>
      <c r="L4802" t="n">
        <v>0</v>
      </c>
      <c r="M4802" t="n">
        <v>0</v>
      </c>
      <c r="N4802" t="n">
        <v>0</v>
      </c>
      <c r="O4802" t="n">
        <v>0</v>
      </c>
      <c r="P4802" t="inlineStr">
        <is>
          <t>2026-05-11</t>
        </is>
      </c>
      <c r="Q4802" t="inlineStr">
        <is>
          <t>2026-06-08</t>
        </is>
      </c>
      <c r="R4802" t="inlineStr">
        <is>
          <t>+3%▶70% 익절 / +5%▶20% 익절 / +10%▶10% 익절</t>
        </is>
      </c>
      <c r="S4802" t="inlineStr">
        <is>
          <t>-2%▶80% 손절 / -4%▶10% 손절 / -6%▶10% 손절</t>
        </is>
      </c>
      <c r="T4802" t="inlineStr">
        <is>
          <t>매수 0.0005 / 매도 0.0025 / 슬리피지 0.0007</t>
        </is>
      </c>
    </row>
    <row r="4803">
      <c r="A4803" t="inlineStr">
        <is>
          <t>흥구석유|1개월 전에 샀다면|[초단타]+[정석방어]</t>
        </is>
      </c>
      <c r="B4803" t="inlineStr">
        <is>
          <t>흥구석유</t>
        </is>
      </c>
      <c r="C4803" t="inlineStr">
        <is>
          <t>024060</t>
        </is>
      </c>
      <c r="D4803" t="inlineStr">
        <is>
          <t>1개월 전에 샀다면</t>
        </is>
      </c>
      <c r="E4803" t="inlineStr">
        <is>
          <t>[초단타]+[정석방어]</t>
        </is>
      </c>
      <c r="F4803" t="inlineStr">
        <is>
          <t>[초단타]</t>
        </is>
      </c>
      <c r="G4803" t="inlineStr">
        <is>
          <t>[정석방어]</t>
        </is>
      </c>
      <c r="H4803" t="n">
        <v>300000</v>
      </c>
      <c r="I4803" t="n">
        <v>15520</v>
      </c>
      <c r="J4803" t="n">
        <v>12080</v>
      </c>
      <c r="K4803" t="n">
        <v>-22.16</v>
      </c>
      <c r="L4803" t="n">
        <v>0</v>
      </c>
      <c r="M4803" t="n">
        <v>0</v>
      </c>
      <c r="N4803" t="n">
        <v>0</v>
      </c>
      <c r="O4803" t="n">
        <v>0</v>
      </c>
      <c r="P4803" t="inlineStr">
        <is>
          <t>2026-05-11</t>
        </is>
      </c>
      <c r="Q4803" t="inlineStr">
        <is>
          <t>2026-06-08</t>
        </is>
      </c>
      <c r="R4803" t="inlineStr">
        <is>
          <t>+3%▶70% 익절 / +5%▶20% 익절 / +10%▶10% 익절</t>
        </is>
      </c>
      <c r="S4803" t="inlineStr">
        <is>
          <t>-3%▶70% 손절 / -5%▶20% 손절 / -10%▶10% 손절</t>
        </is>
      </c>
      <c r="T4803" t="inlineStr">
        <is>
          <t>매수 0.0005 / 매도 0.0025 / 슬리피지 0.0007</t>
        </is>
      </c>
    </row>
    <row r="4804">
      <c r="A4804" t="inlineStr">
        <is>
          <t>흥구석유|1개월 전에 샀다면|[초단타]+[변동성허용]</t>
        </is>
      </c>
      <c r="B4804" t="inlineStr">
        <is>
          <t>흥구석유</t>
        </is>
      </c>
      <c r="C4804" t="inlineStr">
        <is>
          <t>024060</t>
        </is>
      </c>
      <c r="D4804" t="inlineStr">
        <is>
          <t>1개월 전에 샀다면</t>
        </is>
      </c>
      <c r="E4804" t="inlineStr">
        <is>
          <t>[초단타]+[변동성허용]</t>
        </is>
      </c>
      <c r="F4804" t="inlineStr">
        <is>
          <t>[초단타]</t>
        </is>
      </c>
      <c r="G4804" t="inlineStr">
        <is>
          <t>[변동성허용]</t>
        </is>
      </c>
      <c r="H4804" t="n">
        <v>300000</v>
      </c>
      <c r="I4804" t="n">
        <v>15520</v>
      </c>
      <c r="J4804" t="n">
        <v>12080</v>
      </c>
      <c r="K4804" t="n">
        <v>-22.16</v>
      </c>
      <c r="L4804" t="n">
        <v>0</v>
      </c>
      <c r="M4804" t="n">
        <v>0</v>
      </c>
      <c r="N4804" t="n">
        <v>0</v>
      </c>
      <c r="O4804" t="n">
        <v>0</v>
      </c>
      <c r="P4804" t="inlineStr">
        <is>
          <t>2026-05-11</t>
        </is>
      </c>
      <c r="Q4804" t="inlineStr">
        <is>
          <t>2026-06-08</t>
        </is>
      </c>
      <c r="R4804" t="inlineStr">
        <is>
          <t>+3%▶70% 익절 / +5%▶20% 익절 / +10%▶10% 익절</t>
        </is>
      </c>
      <c r="S4804" t="inlineStr">
        <is>
          <t>-5%▶50% 손절 / -10%▶30% 손절 / -15%▶20% 손절</t>
        </is>
      </c>
      <c r="T4804" t="inlineStr">
        <is>
          <t>매수 0.0005 / 매도 0.0025 / 슬리피지 0.0007</t>
        </is>
      </c>
    </row>
    <row r="4805">
      <c r="A4805" t="inlineStr">
        <is>
          <t>흥구석유|1개월 전에 샀다면|[초단타]+[버티기형]</t>
        </is>
      </c>
      <c r="B4805" t="inlineStr">
        <is>
          <t>흥구석유</t>
        </is>
      </c>
      <c r="C4805" t="inlineStr">
        <is>
          <t>024060</t>
        </is>
      </c>
      <c r="D4805" t="inlineStr">
        <is>
          <t>1개월 전에 샀다면</t>
        </is>
      </c>
      <c r="E4805" t="inlineStr">
        <is>
          <t>[초단타]+[버티기형]</t>
        </is>
      </c>
      <c r="F4805" t="inlineStr">
        <is>
          <t>[초단타]</t>
        </is>
      </c>
      <c r="G4805" t="inlineStr">
        <is>
          <t>[버티기형]</t>
        </is>
      </c>
      <c r="H4805" t="n">
        <v>300000</v>
      </c>
      <c r="I4805" t="n">
        <v>15520</v>
      </c>
      <c r="J4805" t="n">
        <v>12080</v>
      </c>
      <c r="K4805" t="n">
        <v>-22.16</v>
      </c>
      <c r="L4805" t="n">
        <v>0</v>
      </c>
      <c r="M4805" t="n">
        <v>0</v>
      </c>
      <c r="N4805" t="n">
        <v>0</v>
      </c>
      <c r="O4805" t="n">
        <v>0</v>
      </c>
      <c r="P4805" t="inlineStr">
        <is>
          <t>2026-05-11</t>
        </is>
      </c>
      <c r="Q4805" t="inlineStr">
        <is>
          <t>2026-06-08</t>
        </is>
      </c>
      <c r="R4805" t="inlineStr">
        <is>
          <t>+3%▶70% 익절 / +5%▶20% 익절 / +10%▶10% 익절</t>
        </is>
      </c>
      <c r="S4805" t="inlineStr">
        <is>
          <t>-5%▶40% 손절 / -15%▶30% 손절 / -20%▶30% 손절</t>
        </is>
      </c>
      <c r="T4805" t="inlineStr">
        <is>
          <t>매수 0.0005 / 매도 0.0025 / 슬리피지 0.0007</t>
        </is>
      </c>
    </row>
    <row r="4806">
      <c r="A4806" t="inlineStr">
        <is>
          <t>흥구석유|1개월 전에 샀다면|[단기스윙]+[칼손절]</t>
        </is>
      </c>
      <c r="B4806" t="inlineStr">
        <is>
          <t>흥구석유</t>
        </is>
      </c>
      <c r="C4806" t="inlineStr">
        <is>
          <t>024060</t>
        </is>
      </c>
      <c r="D4806" t="inlineStr">
        <is>
          <t>1개월 전에 샀다면</t>
        </is>
      </c>
      <c r="E4806" t="inlineStr">
        <is>
          <t>[단기스윙]+[칼손절]</t>
        </is>
      </c>
      <c r="F4806" t="inlineStr">
        <is>
          <t>[단기스윙]</t>
        </is>
      </c>
      <c r="G4806" t="inlineStr">
        <is>
          <t>[칼손절]</t>
        </is>
      </c>
      <c r="H4806" t="n">
        <v>300000</v>
      </c>
      <c r="I4806" t="n">
        <v>15520</v>
      </c>
      <c r="J4806" t="n">
        <v>12080</v>
      </c>
      <c r="K4806" t="n">
        <v>-22.16</v>
      </c>
      <c r="L4806" t="n">
        <v>0</v>
      </c>
      <c r="M4806" t="n">
        <v>0</v>
      </c>
      <c r="N4806" t="n">
        <v>0</v>
      </c>
      <c r="O4806" t="n">
        <v>0</v>
      </c>
      <c r="P4806" t="inlineStr">
        <is>
          <t>2026-05-11</t>
        </is>
      </c>
      <c r="Q4806" t="inlineStr">
        <is>
          <t>2026-06-08</t>
        </is>
      </c>
      <c r="R4806" t="inlineStr">
        <is>
          <t>+5%▶60% 익절 / +10%▶30% 익절 / +20%▶10% 익절</t>
        </is>
      </c>
      <c r="S4806" t="inlineStr">
        <is>
          <t>-2%▶80% 손절 / -4%▶10% 손절 / -6%▶10% 손절</t>
        </is>
      </c>
      <c r="T4806" t="inlineStr">
        <is>
          <t>매수 0.0005 / 매도 0.0025 / 슬리피지 0.0007</t>
        </is>
      </c>
    </row>
    <row r="4807">
      <c r="A4807" t="inlineStr">
        <is>
          <t>흥구석유|1개월 전에 샀다면|[단기스윙]+[정석방어]</t>
        </is>
      </c>
      <c r="B4807" t="inlineStr">
        <is>
          <t>흥구석유</t>
        </is>
      </c>
      <c r="C4807" t="inlineStr">
        <is>
          <t>024060</t>
        </is>
      </c>
      <c r="D4807" t="inlineStr">
        <is>
          <t>1개월 전에 샀다면</t>
        </is>
      </c>
      <c r="E4807" t="inlineStr">
        <is>
          <t>[단기스윙]+[정석방어]</t>
        </is>
      </c>
      <c r="F4807" t="inlineStr">
        <is>
          <t>[단기스윙]</t>
        </is>
      </c>
      <c r="G4807" t="inlineStr">
        <is>
          <t>[정석방어]</t>
        </is>
      </c>
      <c r="H4807" t="n">
        <v>300000</v>
      </c>
      <c r="I4807" t="n">
        <v>15520</v>
      </c>
      <c r="J4807" t="n">
        <v>12080</v>
      </c>
      <c r="K4807" t="n">
        <v>-22.16</v>
      </c>
      <c r="L4807" t="n">
        <v>0</v>
      </c>
      <c r="M4807" t="n">
        <v>0</v>
      </c>
      <c r="N4807" t="n">
        <v>0</v>
      </c>
      <c r="O4807" t="n">
        <v>0</v>
      </c>
      <c r="P4807" t="inlineStr">
        <is>
          <t>2026-05-11</t>
        </is>
      </c>
      <c r="Q4807" t="inlineStr">
        <is>
          <t>2026-06-08</t>
        </is>
      </c>
      <c r="R4807" t="inlineStr">
        <is>
          <t>+5%▶60% 익절 / +10%▶30% 익절 / +20%▶10% 익절</t>
        </is>
      </c>
      <c r="S4807" t="inlineStr">
        <is>
          <t>-3%▶70% 손절 / -5%▶20% 손절 / -10%▶10% 손절</t>
        </is>
      </c>
      <c r="T4807" t="inlineStr">
        <is>
          <t>매수 0.0005 / 매도 0.0025 / 슬리피지 0.0007</t>
        </is>
      </c>
    </row>
    <row r="4808">
      <c r="A4808" t="inlineStr">
        <is>
          <t>흥구석유|1개월 전에 샀다면|[단기스윙]+[변동성허용]</t>
        </is>
      </c>
      <c r="B4808" t="inlineStr">
        <is>
          <t>흥구석유</t>
        </is>
      </c>
      <c r="C4808" t="inlineStr">
        <is>
          <t>024060</t>
        </is>
      </c>
      <c r="D4808" t="inlineStr">
        <is>
          <t>1개월 전에 샀다면</t>
        </is>
      </c>
      <c r="E4808" t="inlineStr">
        <is>
          <t>[단기스윙]+[변동성허용]</t>
        </is>
      </c>
      <c r="F4808" t="inlineStr">
        <is>
          <t>[단기스윙]</t>
        </is>
      </c>
      <c r="G4808" t="inlineStr">
        <is>
          <t>[변동성허용]</t>
        </is>
      </c>
      <c r="H4808" t="n">
        <v>300000</v>
      </c>
      <c r="I4808" t="n">
        <v>15520</v>
      </c>
      <c r="J4808" t="n">
        <v>12080</v>
      </c>
      <c r="K4808" t="n">
        <v>-22.16</v>
      </c>
      <c r="L4808" t="n">
        <v>0</v>
      </c>
      <c r="M4808" t="n">
        <v>0</v>
      </c>
      <c r="N4808" t="n">
        <v>0</v>
      </c>
      <c r="O4808" t="n">
        <v>0</v>
      </c>
      <c r="P4808" t="inlineStr">
        <is>
          <t>2026-05-11</t>
        </is>
      </c>
      <c r="Q4808" t="inlineStr">
        <is>
          <t>2026-06-08</t>
        </is>
      </c>
      <c r="R4808" t="inlineStr">
        <is>
          <t>+5%▶60% 익절 / +10%▶30% 익절 / +20%▶10% 익절</t>
        </is>
      </c>
      <c r="S4808" t="inlineStr">
        <is>
          <t>-5%▶50% 손절 / -10%▶30% 손절 / -15%▶20% 손절</t>
        </is>
      </c>
      <c r="T4808" t="inlineStr">
        <is>
          <t>매수 0.0005 / 매도 0.0025 / 슬리피지 0.0007</t>
        </is>
      </c>
    </row>
    <row r="4809">
      <c r="A4809" t="inlineStr">
        <is>
          <t>흥구석유|1개월 전에 샀다면|[단기스윙]+[버티기형]</t>
        </is>
      </c>
      <c r="B4809" t="inlineStr">
        <is>
          <t>흥구석유</t>
        </is>
      </c>
      <c r="C4809" t="inlineStr">
        <is>
          <t>024060</t>
        </is>
      </c>
      <c r="D4809" t="inlineStr">
        <is>
          <t>1개월 전에 샀다면</t>
        </is>
      </c>
      <c r="E4809" t="inlineStr">
        <is>
          <t>[단기스윙]+[버티기형]</t>
        </is>
      </c>
      <c r="F4809" t="inlineStr">
        <is>
          <t>[단기스윙]</t>
        </is>
      </c>
      <c r="G4809" t="inlineStr">
        <is>
          <t>[버티기형]</t>
        </is>
      </c>
      <c r="H4809" t="n">
        <v>300000</v>
      </c>
      <c r="I4809" t="n">
        <v>15520</v>
      </c>
      <c r="J4809" t="n">
        <v>12080</v>
      </c>
      <c r="K4809" t="n">
        <v>-22.16</v>
      </c>
      <c r="L4809" t="n">
        <v>0</v>
      </c>
      <c r="M4809" t="n">
        <v>0</v>
      </c>
      <c r="N4809" t="n">
        <v>0</v>
      </c>
      <c r="O4809" t="n">
        <v>0</v>
      </c>
      <c r="P4809" t="inlineStr">
        <is>
          <t>2026-05-11</t>
        </is>
      </c>
      <c r="Q4809" t="inlineStr">
        <is>
          <t>2026-06-08</t>
        </is>
      </c>
      <c r="R4809" t="inlineStr">
        <is>
          <t>+5%▶60% 익절 / +10%▶30% 익절 / +20%▶10% 익절</t>
        </is>
      </c>
      <c r="S4809" t="inlineStr">
        <is>
          <t>-5%▶40% 손절 / -15%▶30% 손절 / -20%▶30% 손절</t>
        </is>
      </c>
      <c r="T4809" t="inlineStr">
        <is>
          <t>매수 0.0005 / 매도 0.0025 / 슬리피지 0.0007</t>
        </is>
      </c>
    </row>
    <row r="4810">
      <c r="A4810" t="inlineStr">
        <is>
          <t>흥구석유|1개월 전에 샀다면|[대표님룰]+[칼손절]</t>
        </is>
      </c>
      <c r="B4810" t="inlineStr">
        <is>
          <t>흥구석유</t>
        </is>
      </c>
      <c r="C4810" t="inlineStr">
        <is>
          <t>024060</t>
        </is>
      </c>
      <c r="D4810" t="inlineStr">
        <is>
          <t>1개월 전에 샀다면</t>
        </is>
      </c>
      <c r="E4810" t="inlineStr">
        <is>
          <t>[대표님룰]+[칼손절]</t>
        </is>
      </c>
      <c r="F4810" t="inlineStr">
        <is>
          <t>[대표님룰]</t>
        </is>
      </c>
      <c r="G4810" t="inlineStr">
        <is>
          <t>[칼손절]</t>
        </is>
      </c>
      <c r="H4810" t="n">
        <v>300000</v>
      </c>
      <c r="I4810" t="n">
        <v>15520</v>
      </c>
      <c r="J4810" t="n">
        <v>12080</v>
      </c>
      <c r="K4810" t="n">
        <v>-22.16</v>
      </c>
      <c r="L4810" t="n">
        <v>0</v>
      </c>
      <c r="M4810" t="n">
        <v>0</v>
      </c>
      <c r="N4810" t="n">
        <v>0</v>
      </c>
      <c r="O4810" t="n">
        <v>0</v>
      </c>
      <c r="P4810" t="inlineStr">
        <is>
          <t>2026-05-11</t>
        </is>
      </c>
      <c r="Q4810" t="inlineStr">
        <is>
          <t>2026-06-08</t>
        </is>
      </c>
      <c r="R4810" t="inlineStr">
        <is>
          <t>+5%▶60% 익절 / +10%▶30% 익절 / +30%▶10% 익절</t>
        </is>
      </c>
      <c r="S4810" t="inlineStr">
        <is>
          <t>-2%▶80% 손절 / -4%▶10% 손절 / -6%▶10% 손절</t>
        </is>
      </c>
      <c r="T4810" t="inlineStr">
        <is>
          <t>매수 0.0005 / 매도 0.0025 / 슬리피지 0.0007</t>
        </is>
      </c>
    </row>
    <row r="4811">
      <c r="A4811" t="inlineStr">
        <is>
          <t>흥구석유|1개월 전에 샀다면|[대표님룰]+[정석방어]</t>
        </is>
      </c>
      <c r="B4811" t="inlineStr">
        <is>
          <t>흥구석유</t>
        </is>
      </c>
      <c r="C4811" t="inlineStr">
        <is>
          <t>024060</t>
        </is>
      </c>
      <c r="D4811" t="inlineStr">
        <is>
          <t>1개월 전에 샀다면</t>
        </is>
      </c>
      <c r="E4811" t="inlineStr">
        <is>
          <t>[대표님룰]+[정석방어]</t>
        </is>
      </c>
      <c r="F4811" t="inlineStr">
        <is>
          <t>[대표님룰]</t>
        </is>
      </c>
      <c r="G4811" t="inlineStr">
        <is>
          <t>[정석방어]</t>
        </is>
      </c>
      <c r="H4811" t="n">
        <v>300000</v>
      </c>
      <c r="I4811" t="n">
        <v>15520</v>
      </c>
      <c r="J4811" t="n">
        <v>12080</v>
      </c>
      <c r="K4811" t="n">
        <v>-22.16</v>
      </c>
      <c r="L4811" t="n">
        <v>0</v>
      </c>
      <c r="M4811" t="n">
        <v>0</v>
      </c>
      <c r="N4811" t="n">
        <v>0</v>
      </c>
      <c r="O4811" t="n">
        <v>0</v>
      </c>
      <c r="P4811" t="inlineStr">
        <is>
          <t>2026-05-11</t>
        </is>
      </c>
      <c r="Q4811" t="inlineStr">
        <is>
          <t>2026-06-08</t>
        </is>
      </c>
      <c r="R4811" t="inlineStr">
        <is>
          <t>+5%▶60% 익절 / +10%▶30% 익절 / +30%▶10% 익절</t>
        </is>
      </c>
      <c r="S4811" t="inlineStr">
        <is>
          <t>-3%▶70% 손절 / -5%▶20% 손절 / -10%▶10% 손절</t>
        </is>
      </c>
      <c r="T4811" t="inlineStr">
        <is>
          <t>매수 0.0005 / 매도 0.0025 / 슬리피지 0.0007</t>
        </is>
      </c>
    </row>
    <row r="4812">
      <c r="A4812" t="inlineStr">
        <is>
          <t>흥구석유|1개월 전에 샀다면|[대표님룰]+[변동성허용]</t>
        </is>
      </c>
      <c r="B4812" t="inlineStr">
        <is>
          <t>흥구석유</t>
        </is>
      </c>
      <c r="C4812" t="inlineStr">
        <is>
          <t>024060</t>
        </is>
      </c>
      <c r="D4812" t="inlineStr">
        <is>
          <t>1개월 전에 샀다면</t>
        </is>
      </c>
      <c r="E4812" t="inlineStr">
        <is>
          <t>[대표님룰]+[변동성허용]</t>
        </is>
      </c>
      <c r="F4812" t="inlineStr">
        <is>
          <t>[대표님룰]</t>
        </is>
      </c>
      <c r="G4812" t="inlineStr">
        <is>
          <t>[변동성허용]</t>
        </is>
      </c>
      <c r="H4812" t="n">
        <v>300000</v>
      </c>
      <c r="I4812" t="n">
        <v>15520</v>
      </c>
      <c r="J4812" t="n">
        <v>12080</v>
      </c>
      <c r="K4812" t="n">
        <v>-22.16</v>
      </c>
      <c r="L4812" t="n">
        <v>0</v>
      </c>
      <c r="M4812" t="n">
        <v>0</v>
      </c>
      <c r="N4812" t="n">
        <v>0</v>
      </c>
      <c r="O4812" t="n">
        <v>0</v>
      </c>
      <c r="P4812" t="inlineStr">
        <is>
          <t>2026-05-11</t>
        </is>
      </c>
      <c r="Q4812" t="inlineStr">
        <is>
          <t>2026-06-08</t>
        </is>
      </c>
      <c r="R4812" t="inlineStr">
        <is>
          <t>+5%▶60% 익절 / +10%▶30% 익절 / +30%▶10% 익절</t>
        </is>
      </c>
      <c r="S4812" t="inlineStr">
        <is>
          <t>-5%▶50% 손절 / -10%▶30% 손절 / -15%▶20% 손절</t>
        </is>
      </c>
      <c r="T4812" t="inlineStr">
        <is>
          <t>매수 0.0005 / 매도 0.0025 / 슬리피지 0.0007</t>
        </is>
      </c>
    </row>
    <row r="4813">
      <c r="A4813" t="inlineStr">
        <is>
          <t>흥구석유|1개월 전에 샀다면|[대표님룰]+[버티기형]</t>
        </is>
      </c>
      <c r="B4813" t="inlineStr">
        <is>
          <t>흥구석유</t>
        </is>
      </c>
      <c r="C4813" t="inlineStr">
        <is>
          <t>024060</t>
        </is>
      </c>
      <c r="D4813" t="inlineStr">
        <is>
          <t>1개월 전에 샀다면</t>
        </is>
      </c>
      <c r="E4813" t="inlineStr">
        <is>
          <t>[대표님룰]+[버티기형]</t>
        </is>
      </c>
      <c r="F4813" t="inlineStr">
        <is>
          <t>[대표님룰]</t>
        </is>
      </c>
      <c r="G4813" t="inlineStr">
        <is>
          <t>[버티기형]</t>
        </is>
      </c>
      <c r="H4813" t="n">
        <v>300000</v>
      </c>
      <c r="I4813" t="n">
        <v>15520</v>
      </c>
      <c r="J4813" t="n">
        <v>12080</v>
      </c>
      <c r="K4813" t="n">
        <v>-22.16</v>
      </c>
      <c r="L4813" t="n">
        <v>0</v>
      </c>
      <c r="M4813" t="n">
        <v>0</v>
      </c>
      <c r="N4813" t="n">
        <v>0</v>
      </c>
      <c r="O4813" t="n">
        <v>0</v>
      </c>
      <c r="P4813" t="inlineStr">
        <is>
          <t>2026-05-11</t>
        </is>
      </c>
      <c r="Q4813" t="inlineStr">
        <is>
          <t>2026-06-08</t>
        </is>
      </c>
      <c r="R4813" t="inlineStr">
        <is>
          <t>+5%▶60% 익절 / +10%▶30% 익절 / +30%▶10% 익절</t>
        </is>
      </c>
      <c r="S4813" t="inlineStr">
        <is>
          <t>-5%▶40% 손절 / -15%▶30% 손절 / -20%▶30% 손절</t>
        </is>
      </c>
      <c r="T4813" t="inlineStr">
        <is>
          <t>매수 0.0005 / 매도 0.0025 / 슬리피지 0.0007</t>
        </is>
      </c>
    </row>
    <row r="4814">
      <c r="A4814" t="inlineStr">
        <is>
          <t>흥구석유|1개월 전에 샀다면|[중기추세]+[칼손절]</t>
        </is>
      </c>
      <c r="B4814" t="inlineStr">
        <is>
          <t>흥구석유</t>
        </is>
      </c>
      <c r="C4814" t="inlineStr">
        <is>
          <t>024060</t>
        </is>
      </c>
      <c r="D4814" t="inlineStr">
        <is>
          <t>1개월 전에 샀다면</t>
        </is>
      </c>
      <c r="E4814" t="inlineStr">
        <is>
          <t>[중기추세]+[칼손절]</t>
        </is>
      </c>
      <c r="F4814" t="inlineStr">
        <is>
          <t>[중기추세]</t>
        </is>
      </c>
      <c r="G4814" t="inlineStr">
        <is>
          <t>[칼손절]</t>
        </is>
      </c>
      <c r="H4814" t="n">
        <v>300000</v>
      </c>
      <c r="I4814" t="n">
        <v>15520</v>
      </c>
      <c r="J4814" t="n">
        <v>12080</v>
      </c>
      <c r="K4814" t="n">
        <v>-22.16</v>
      </c>
      <c r="L4814" t="n">
        <v>0</v>
      </c>
      <c r="M4814" t="n">
        <v>0</v>
      </c>
      <c r="N4814" t="n">
        <v>0</v>
      </c>
      <c r="O4814" t="n">
        <v>0</v>
      </c>
      <c r="P4814" t="inlineStr">
        <is>
          <t>2026-05-11</t>
        </is>
      </c>
      <c r="Q4814" t="inlineStr">
        <is>
          <t>2026-06-08</t>
        </is>
      </c>
      <c r="R4814" t="inlineStr">
        <is>
          <t>+10%▶50% 익절 / +20%▶30% 익절 / +30%▶20% 익절</t>
        </is>
      </c>
      <c r="S4814" t="inlineStr">
        <is>
          <t>-2%▶80% 손절 / -4%▶10% 손절 / -6%▶10% 손절</t>
        </is>
      </c>
      <c r="T4814" t="inlineStr">
        <is>
          <t>매수 0.0005 / 매도 0.0025 / 슬리피지 0.0007</t>
        </is>
      </c>
    </row>
    <row r="4815">
      <c r="A4815" t="inlineStr">
        <is>
          <t>흥구석유|1개월 전에 샀다면|[중기추세]+[정석방어]</t>
        </is>
      </c>
      <c r="B4815" t="inlineStr">
        <is>
          <t>흥구석유</t>
        </is>
      </c>
      <c r="C4815" t="inlineStr">
        <is>
          <t>024060</t>
        </is>
      </c>
      <c r="D4815" t="inlineStr">
        <is>
          <t>1개월 전에 샀다면</t>
        </is>
      </c>
      <c r="E4815" t="inlineStr">
        <is>
          <t>[중기추세]+[정석방어]</t>
        </is>
      </c>
      <c r="F4815" t="inlineStr">
        <is>
          <t>[중기추세]</t>
        </is>
      </c>
      <c r="G4815" t="inlineStr">
        <is>
          <t>[정석방어]</t>
        </is>
      </c>
      <c r="H4815" t="n">
        <v>300000</v>
      </c>
      <c r="I4815" t="n">
        <v>15520</v>
      </c>
      <c r="J4815" t="n">
        <v>12080</v>
      </c>
      <c r="K4815" t="n">
        <v>-22.16</v>
      </c>
      <c r="L4815" t="n">
        <v>0</v>
      </c>
      <c r="M4815" t="n">
        <v>0</v>
      </c>
      <c r="N4815" t="n">
        <v>0</v>
      </c>
      <c r="O4815" t="n">
        <v>0</v>
      </c>
      <c r="P4815" t="inlineStr">
        <is>
          <t>2026-05-11</t>
        </is>
      </c>
      <c r="Q4815" t="inlineStr">
        <is>
          <t>2026-06-08</t>
        </is>
      </c>
      <c r="R4815" t="inlineStr">
        <is>
          <t>+10%▶50% 익절 / +20%▶30% 익절 / +30%▶20% 익절</t>
        </is>
      </c>
      <c r="S4815" t="inlineStr">
        <is>
          <t>-3%▶70% 손절 / -5%▶20% 손절 / -10%▶10% 손절</t>
        </is>
      </c>
      <c r="T4815" t="inlineStr">
        <is>
          <t>매수 0.0005 / 매도 0.0025 / 슬리피지 0.0007</t>
        </is>
      </c>
    </row>
    <row r="4816">
      <c r="A4816" t="inlineStr">
        <is>
          <t>흥구석유|1개월 전에 샀다면|[중기추세]+[변동성허용]</t>
        </is>
      </c>
      <c r="B4816" t="inlineStr">
        <is>
          <t>흥구석유</t>
        </is>
      </c>
      <c r="C4816" t="inlineStr">
        <is>
          <t>024060</t>
        </is>
      </c>
      <c r="D4816" t="inlineStr">
        <is>
          <t>1개월 전에 샀다면</t>
        </is>
      </c>
      <c r="E4816" t="inlineStr">
        <is>
          <t>[중기추세]+[변동성허용]</t>
        </is>
      </c>
      <c r="F4816" t="inlineStr">
        <is>
          <t>[중기추세]</t>
        </is>
      </c>
      <c r="G4816" t="inlineStr">
        <is>
          <t>[변동성허용]</t>
        </is>
      </c>
      <c r="H4816" t="n">
        <v>300000</v>
      </c>
      <c r="I4816" t="n">
        <v>15520</v>
      </c>
      <c r="J4816" t="n">
        <v>12080</v>
      </c>
      <c r="K4816" t="n">
        <v>-22.16</v>
      </c>
      <c r="L4816" t="n">
        <v>0</v>
      </c>
      <c r="M4816" t="n">
        <v>0</v>
      </c>
      <c r="N4816" t="n">
        <v>0</v>
      </c>
      <c r="O4816" t="n">
        <v>0</v>
      </c>
      <c r="P4816" t="inlineStr">
        <is>
          <t>2026-05-11</t>
        </is>
      </c>
      <c r="Q4816" t="inlineStr">
        <is>
          <t>2026-06-08</t>
        </is>
      </c>
      <c r="R4816" t="inlineStr">
        <is>
          <t>+10%▶50% 익절 / +20%▶30% 익절 / +30%▶20% 익절</t>
        </is>
      </c>
      <c r="S4816" t="inlineStr">
        <is>
          <t>-5%▶50% 손절 / -10%▶30% 손절 / -15%▶20% 손절</t>
        </is>
      </c>
      <c r="T4816" t="inlineStr">
        <is>
          <t>매수 0.0005 / 매도 0.0025 / 슬리피지 0.0007</t>
        </is>
      </c>
    </row>
    <row r="4817">
      <c r="A4817" t="inlineStr">
        <is>
          <t>흥구석유|1개월 전에 샀다면|[중기추세]+[버티기형]</t>
        </is>
      </c>
      <c r="B4817" t="inlineStr">
        <is>
          <t>흥구석유</t>
        </is>
      </c>
      <c r="C4817" t="inlineStr">
        <is>
          <t>024060</t>
        </is>
      </c>
      <c r="D4817" t="inlineStr">
        <is>
          <t>1개월 전에 샀다면</t>
        </is>
      </c>
      <c r="E4817" t="inlineStr">
        <is>
          <t>[중기추세]+[버티기형]</t>
        </is>
      </c>
      <c r="F4817" t="inlineStr">
        <is>
          <t>[중기추세]</t>
        </is>
      </c>
      <c r="G4817" t="inlineStr">
        <is>
          <t>[버티기형]</t>
        </is>
      </c>
      <c r="H4817" t="n">
        <v>300000</v>
      </c>
      <c r="I4817" t="n">
        <v>15520</v>
      </c>
      <c r="J4817" t="n">
        <v>12080</v>
      </c>
      <c r="K4817" t="n">
        <v>-22.16</v>
      </c>
      <c r="L4817" t="n">
        <v>0</v>
      </c>
      <c r="M4817" t="n">
        <v>0</v>
      </c>
      <c r="N4817" t="n">
        <v>0</v>
      </c>
      <c r="O4817" t="n">
        <v>0</v>
      </c>
      <c r="P4817" t="inlineStr">
        <is>
          <t>2026-05-11</t>
        </is>
      </c>
      <c r="Q4817" t="inlineStr">
        <is>
          <t>2026-06-08</t>
        </is>
      </c>
      <c r="R4817" t="inlineStr">
        <is>
          <t>+10%▶50% 익절 / +20%▶30% 익절 / +30%▶20% 익절</t>
        </is>
      </c>
      <c r="S4817" t="inlineStr">
        <is>
          <t>-5%▶40% 손절 / -15%▶30% 손절 / -20%▶30% 손절</t>
        </is>
      </c>
      <c r="T4817" t="inlineStr">
        <is>
          <t>매수 0.0005 / 매도 0.0025 / 슬리피지 0.0007</t>
        </is>
      </c>
    </row>
    <row r="4818">
      <c r="A4818" t="inlineStr">
        <is>
          <t>흥구석유|1개월 전에 샀다면|[수익극대화]+[칼손절]</t>
        </is>
      </c>
      <c r="B4818" t="inlineStr">
        <is>
          <t>흥구석유</t>
        </is>
      </c>
      <c r="C4818" t="inlineStr">
        <is>
          <t>024060</t>
        </is>
      </c>
      <c r="D4818" t="inlineStr">
        <is>
          <t>1개월 전에 샀다면</t>
        </is>
      </c>
      <c r="E4818" t="inlineStr">
        <is>
          <t>[수익극대화]+[칼손절]</t>
        </is>
      </c>
      <c r="F4818" t="inlineStr">
        <is>
          <t>[수익극대화]</t>
        </is>
      </c>
      <c r="G4818" t="inlineStr">
        <is>
          <t>[칼손절]</t>
        </is>
      </c>
      <c r="H4818" t="n">
        <v>300000</v>
      </c>
      <c r="I4818" t="n">
        <v>15520</v>
      </c>
      <c r="J4818" t="n">
        <v>12080</v>
      </c>
      <c r="K4818" t="n">
        <v>-22.16</v>
      </c>
      <c r="L4818" t="n">
        <v>0</v>
      </c>
      <c r="M4818" t="n">
        <v>0</v>
      </c>
      <c r="N4818" t="n">
        <v>0</v>
      </c>
      <c r="O4818" t="n">
        <v>0</v>
      </c>
      <c r="P4818" t="inlineStr">
        <is>
          <t>2026-05-11</t>
        </is>
      </c>
      <c r="Q4818" t="inlineStr">
        <is>
          <t>2026-06-08</t>
        </is>
      </c>
      <c r="R4818" t="inlineStr">
        <is>
          <t>+10%▶40% 익절 / +20%▶30% 익절 / +40%▶30% 익절</t>
        </is>
      </c>
      <c r="S4818" t="inlineStr">
        <is>
          <t>-2%▶80% 손절 / -4%▶10% 손절 / -6%▶10% 손절</t>
        </is>
      </c>
      <c r="T4818" t="inlineStr">
        <is>
          <t>매수 0.0005 / 매도 0.0025 / 슬리피지 0.0007</t>
        </is>
      </c>
    </row>
    <row r="4819">
      <c r="A4819" t="inlineStr">
        <is>
          <t>흥구석유|1개월 전에 샀다면|[수익극대화]+[정석방어]</t>
        </is>
      </c>
      <c r="B4819" t="inlineStr">
        <is>
          <t>흥구석유</t>
        </is>
      </c>
      <c r="C4819" t="inlineStr">
        <is>
          <t>024060</t>
        </is>
      </c>
      <c r="D4819" t="inlineStr">
        <is>
          <t>1개월 전에 샀다면</t>
        </is>
      </c>
      <c r="E4819" t="inlineStr">
        <is>
          <t>[수익극대화]+[정석방어]</t>
        </is>
      </c>
      <c r="F4819" t="inlineStr">
        <is>
          <t>[수익극대화]</t>
        </is>
      </c>
      <c r="G4819" t="inlineStr">
        <is>
          <t>[정석방어]</t>
        </is>
      </c>
      <c r="H4819" t="n">
        <v>300000</v>
      </c>
      <c r="I4819" t="n">
        <v>15520</v>
      </c>
      <c r="J4819" t="n">
        <v>12080</v>
      </c>
      <c r="K4819" t="n">
        <v>-22.16</v>
      </c>
      <c r="L4819" t="n">
        <v>0</v>
      </c>
      <c r="M4819" t="n">
        <v>0</v>
      </c>
      <c r="N4819" t="n">
        <v>0</v>
      </c>
      <c r="O4819" t="n">
        <v>0</v>
      </c>
      <c r="P4819" t="inlineStr">
        <is>
          <t>2026-05-11</t>
        </is>
      </c>
      <c r="Q4819" t="inlineStr">
        <is>
          <t>2026-06-08</t>
        </is>
      </c>
      <c r="R4819" t="inlineStr">
        <is>
          <t>+10%▶40% 익절 / +20%▶30% 익절 / +40%▶30% 익절</t>
        </is>
      </c>
      <c r="S4819" t="inlineStr">
        <is>
          <t>-3%▶70% 손절 / -5%▶20% 손절 / -10%▶10% 손절</t>
        </is>
      </c>
      <c r="T4819" t="inlineStr">
        <is>
          <t>매수 0.0005 / 매도 0.0025 / 슬리피지 0.0007</t>
        </is>
      </c>
    </row>
    <row r="4820">
      <c r="A4820" t="inlineStr">
        <is>
          <t>흥구석유|1개월 전에 샀다면|[수익극대화]+[변동성허용]</t>
        </is>
      </c>
      <c r="B4820" t="inlineStr">
        <is>
          <t>흥구석유</t>
        </is>
      </c>
      <c r="C4820" t="inlineStr">
        <is>
          <t>024060</t>
        </is>
      </c>
      <c r="D4820" t="inlineStr">
        <is>
          <t>1개월 전에 샀다면</t>
        </is>
      </c>
      <c r="E4820" t="inlineStr">
        <is>
          <t>[수익극대화]+[변동성허용]</t>
        </is>
      </c>
      <c r="F4820" t="inlineStr">
        <is>
          <t>[수익극대화]</t>
        </is>
      </c>
      <c r="G4820" t="inlineStr">
        <is>
          <t>[변동성허용]</t>
        </is>
      </c>
      <c r="H4820" t="n">
        <v>300000</v>
      </c>
      <c r="I4820" t="n">
        <v>15520</v>
      </c>
      <c r="J4820" t="n">
        <v>12080</v>
      </c>
      <c r="K4820" t="n">
        <v>-22.16</v>
      </c>
      <c r="L4820" t="n">
        <v>0</v>
      </c>
      <c r="M4820" t="n">
        <v>0</v>
      </c>
      <c r="N4820" t="n">
        <v>0</v>
      </c>
      <c r="O4820" t="n">
        <v>0</v>
      </c>
      <c r="P4820" t="inlineStr">
        <is>
          <t>2026-05-11</t>
        </is>
      </c>
      <c r="Q4820" t="inlineStr">
        <is>
          <t>2026-06-08</t>
        </is>
      </c>
      <c r="R4820" t="inlineStr">
        <is>
          <t>+10%▶40% 익절 / +20%▶30% 익절 / +40%▶30% 익절</t>
        </is>
      </c>
      <c r="S4820" t="inlineStr">
        <is>
          <t>-5%▶50% 손절 / -10%▶30% 손절 / -15%▶20% 손절</t>
        </is>
      </c>
      <c r="T4820" t="inlineStr">
        <is>
          <t>매수 0.0005 / 매도 0.0025 / 슬리피지 0.0007</t>
        </is>
      </c>
    </row>
    <row r="4821">
      <c r="A4821" t="inlineStr">
        <is>
          <t>흥구석유|1개월 전에 샀다면|[수익극대화]+[버티기형]</t>
        </is>
      </c>
      <c r="B4821" t="inlineStr">
        <is>
          <t>흥구석유</t>
        </is>
      </c>
      <c r="C4821" t="inlineStr">
        <is>
          <t>024060</t>
        </is>
      </c>
      <c r="D4821" t="inlineStr">
        <is>
          <t>1개월 전에 샀다면</t>
        </is>
      </c>
      <c r="E4821" t="inlineStr">
        <is>
          <t>[수익극대화]+[버티기형]</t>
        </is>
      </c>
      <c r="F4821" t="inlineStr">
        <is>
          <t>[수익극대화]</t>
        </is>
      </c>
      <c r="G4821" t="inlineStr">
        <is>
          <t>[버티기형]</t>
        </is>
      </c>
      <c r="H4821" t="n">
        <v>300000</v>
      </c>
      <c r="I4821" t="n">
        <v>15520</v>
      </c>
      <c r="J4821" t="n">
        <v>12080</v>
      </c>
      <c r="K4821" t="n">
        <v>-22.16</v>
      </c>
      <c r="L4821" t="n">
        <v>0</v>
      </c>
      <c r="M4821" t="n">
        <v>0</v>
      </c>
      <c r="N4821" t="n">
        <v>0</v>
      </c>
      <c r="O4821" t="n">
        <v>0</v>
      </c>
      <c r="P4821" t="inlineStr">
        <is>
          <t>2026-05-11</t>
        </is>
      </c>
      <c r="Q4821" t="inlineStr">
        <is>
          <t>2026-06-08</t>
        </is>
      </c>
      <c r="R4821" t="inlineStr">
        <is>
          <t>+10%▶40% 익절 / +20%▶30% 익절 / +40%▶30% 익절</t>
        </is>
      </c>
      <c r="S4821" t="inlineStr">
        <is>
          <t>-5%▶40% 손절 / -15%▶30% 손절 / -20%▶30% 손절</t>
        </is>
      </c>
      <c r="T4821" t="inlineStr">
        <is>
          <t>매수 0.0005 / 매도 0.0025 / 슬리피지 0.0007</t>
        </is>
      </c>
    </row>
    <row r="4822">
      <c r="A4822" t="inlineStr">
        <is>
          <t>흥구석유|2주 전에 샀다면|[초단타]+[칼손절]</t>
        </is>
      </c>
      <c r="B4822" t="inlineStr">
        <is>
          <t>흥구석유</t>
        </is>
      </c>
      <c r="C4822" t="inlineStr">
        <is>
          <t>024060</t>
        </is>
      </c>
      <c r="D4822" t="inlineStr">
        <is>
          <t>2주 전에 샀다면</t>
        </is>
      </c>
      <c r="E4822" t="inlineStr">
        <is>
          <t>[초단타]+[칼손절]</t>
        </is>
      </c>
      <c r="F4822" t="inlineStr">
        <is>
          <t>[초단타]</t>
        </is>
      </c>
      <c r="G4822" t="inlineStr">
        <is>
          <t>[칼손절]</t>
        </is>
      </c>
      <c r="H4822" t="n">
        <v>300000</v>
      </c>
      <c r="I4822" t="n">
        <v>13300</v>
      </c>
      <c r="J4822" t="n">
        <v>12080</v>
      </c>
      <c r="K4822" t="n">
        <v>-9.17</v>
      </c>
      <c r="L4822" t="n">
        <v>0</v>
      </c>
      <c r="M4822" t="n">
        <v>0</v>
      </c>
      <c r="N4822" t="n">
        <v>0</v>
      </c>
      <c r="O4822" t="n">
        <v>0</v>
      </c>
      <c r="P4822" t="inlineStr">
        <is>
          <t>2026-05-26</t>
        </is>
      </c>
      <c r="Q4822" t="inlineStr">
        <is>
          <t>2026-06-08</t>
        </is>
      </c>
      <c r="R4822" t="inlineStr">
        <is>
          <t>+3%▶70% 익절 / +5%▶20% 익절 / +10%▶10% 익절</t>
        </is>
      </c>
      <c r="S4822" t="inlineStr">
        <is>
          <t>-2%▶80% 손절 / -4%▶10% 손절 / -6%▶10% 손절</t>
        </is>
      </c>
      <c r="T4822" t="inlineStr">
        <is>
          <t>매수 0.0005 / 매도 0.0025 / 슬리피지 0.0007</t>
        </is>
      </c>
    </row>
    <row r="4823">
      <c r="A4823" t="inlineStr">
        <is>
          <t>흥구석유|2주 전에 샀다면|[초단타]+[정석방어]</t>
        </is>
      </c>
      <c r="B4823" t="inlineStr">
        <is>
          <t>흥구석유</t>
        </is>
      </c>
      <c r="C4823" t="inlineStr">
        <is>
          <t>024060</t>
        </is>
      </c>
      <c r="D4823" t="inlineStr">
        <is>
          <t>2주 전에 샀다면</t>
        </is>
      </c>
      <c r="E4823" t="inlineStr">
        <is>
          <t>[초단타]+[정석방어]</t>
        </is>
      </c>
      <c r="F4823" t="inlineStr">
        <is>
          <t>[초단타]</t>
        </is>
      </c>
      <c r="G4823" t="inlineStr">
        <is>
          <t>[정석방어]</t>
        </is>
      </c>
      <c r="H4823" t="n">
        <v>300000</v>
      </c>
      <c r="I4823" t="n">
        <v>13300</v>
      </c>
      <c r="J4823" t="n">
        <v>12080</v>
      </c>
      <c r="K4823" t="n">
        <v>-9.17</v>
      </c>
      <c r="L4823" t="n">
        <v>0</v>
      </c>
      <c r="M4823" t="n">
        <v>0</v>
      </c>
      <c r="N4823" t="n">
        <v>0</v>
      </c>
      <c r="O4823" t="n">
        <v>0</v>
      </c>
      <c r="P4823" t="inlineStr">
        <is>
          <t>2026-05-26</t>
        </is>
      </c>
      <c r="Q4823" t="inlineStr">
        <is>
          <t>2026-06-08</t>
        </is>
      </c>
      <c r="R4823" t="inlineStr">
        <is>
          <t>+3%▶70% 익절 / +5%▶20% 익절 / +10%▶10% 익절</t>
        </is>
      </c>
      <c r="S4823" t="inlineStr">
        <is>
          <t>-3%▶70% 손절 / -5%▶20% 손절 / -10%▶10% 손절</t>
        </is>
      </c>
      <c r="T4823" t="inlineStr">
        <is>
          <t>매수 0.0005 / 매도 0.0025 / 슬리피지 0.0007</t>
        </is>
      </c>
    </row>
    <row r="4824">
      <c r="A4824" t="inlineStr">
        <is>
          <t>흥구석유|2주 전에 샀다면|[초단타]+[변동성허용]</t>
        </is>
      </c>
      <c r="B4824" t="inlineStr">
        <is>
          <t>흥구석유</t>
        </is>
      </c>
      <c r="C4824" t="inlineStr">
        <is>
          <t>024060</t>
        </is>
      </c>
      <c r="D4824" t="inlineStr">
        <is>
          <t>2주 전에 샀다면</t>
        </is>
      </c>
      <c r="E4824" t="inlineStr">
        <is>
          <t>[초단타]+[변동성허용]</t>
        </is>
      </c>
      <c r="F4824" t="inlineStr">
        <is>
          <t>[초단타]</t>
        </is>
      </c>
      <c r="G4824" t="inlineStr">
        <is>
          <t>[변동성허용]</t>
        </is>
      </c>
      <c r="H4824" t="n">
        <v>300000</v>
      </c>
      <c r="I4824" t="n">
        <v>13300</v>
      </c>
      <c r="J4824" t="n">
        <v>12080</v>
      </c>
      <c r="K4824" t="n">
        <v>-9.17</v>
      </c>
      <c r="L4824" t="n">
        <v>0</v>
      </c>
      <c r="M4824" t="n">
        <v>0</v>
      </c>
      <c r="N4824" t="n">
        <v>0</v>
      </c>
      <c r="O4824" t="n">
        <v>0</v>
      </c>
      <c r="P4824" t="inlineStr">
        <is>
          <t>2026-05-26</t>
        </is>
      </c>
      <c r="Q4824" t="inlineStr">
        <is>
          <t>2026-06-08</t>
        </is>
      </c>
      <c r="R4824" t="inlineStr">
        <is>
          <t>+3%▶70% 익절 / +5%▶20% 익절 / +10%▶10% 익절</t>
        </is>
      </c>
      <c r="S4824" t="inlineStr">
        <is>
          <t>-5%▶50% 손절 / -10%▶30% 손절 / -15%▶20% 손절</t>
        </is>
      </c>
      <c r="T4824" t="inlineStr">
        <is>
          <t>매수 0.0005 / 매도 0.0025 / 슬리피지 0.0007</t>
        </is>
      </c>
    </row>
    <row r="4825">
      <c r="A4825" t="inlineStr">
        <is>
          <t>흥구석유|2주 전에 샀다면|[초단타]+[버티기형]</t>
        </is>
      </c>
      <c r="B4825" t="inlineStr">
        <is>
          <t>흥구석유</t>
        </is>
      </c>
      <c r="C4825" t="inlineStr">
        <is>
          <t>024060</t>
        </is>
      </c>
      <c r="D4825" t="inlineStr">
        <is>
          <t>2주 전에 샀다면</t>
        </is>
      </c>
      <c r="E4825" t="inlineStr">
        <is>
          <t>[초단타]+[버티기형]</t>
        </is>
      </c>
      <c r="F4825" t="inlineStr">
        <is>
          <t>[초단타]</t>
        </is>
      </c>
      <c r="G4825" t="inlineStr">
        <is>
          <t>[버티기형]</t>
        </is>
      </c>
      <c r="H4825" t="n">
        <v>300000</v>
      </c>
      <c r="I4825" t="n">
        <v>13300</v>
      </c>
      <c r="J4825" t="n">
        <v>12080</v>
      </c>
      <c r="K4825" t="n">
        <v>-9.17</v>
      </c>
      <c r="L4825" t="n">
        <v>0</v>
      </c>
      <c r="M4825" t="n">
        <v>0</v>
      </c>
      <c r="N4825" t="n">
        <v>0</v>
      </c>
      <c r="O4825" t="n">
        <v>0</v>
      </c>
      <c r="P4825" t="inlineStr">
        <is>
          <t>2026-05-26</t>
        </is>
      </c>
      <c r="Q4825" t="inlineStr">
        <is>
          <t>2026-06-08</t>
        </is>
      </c>
      <c r="R4825" t="inlineStr">
        <is>
          <t>+3%▶70% 익절 / +5%▶20% 익절 / +10%▶10% 익절</t>
        </is>
      </c>
      <c r="S4825" t="inlineStr">
        <is>
          <t>-5%▶40% 손절 / -15%▶30% 손절 / -20%▶30% 손절</t>
        </is>
      </c>
      <c r="T4825" t="inlineStr">
        <is>
          <t>매수 0.0005 / 매도 0.0025 / 슬리피지 0.0007</t>
        </is>
      </c>
    </row>
    <row r="4826">
      <c r="A4826" t="inlineStr">
        <is>
          <t>흥구석유|2주 전에 샀다면|[단기스윙]+[칼손절]</t>
        </is>
      </c>
      <c r="B4826" t="inlineStr">
        <is>
          <t>흥구석유</t>
        </is>
      </c>
      <c r="C4826" t="inlineStr">
        <is>
          <t>024060</t>
        </is>
      </c>
      <c r="D4826" t="inlineStr">
        <is>
          <t>2주 전에 샀다면</t>
        </is>
      </c>
      <c r="E4826" t="inlineStr">
        <is>
          <t>[단기스윙]+[칼손절]</t>
        </is>
      </c>
      <c r="F4826" t="inlineStr">
        <is>
          <t>[단기스윙]</t>
        </is>
      </c>
      <c r="G4826" t="inlineStr">
        <is>
          <t>[칼손절]</t>
        </is>
      </c>
      <c r="H4826" t="n">
        <v>300000</v>
      </c>
      <c r="I4826" t="n">
        <v>13300</v>
      </c>
      <c r="J4826" t="n">
        <v>12080</v>
      </c>
      <c r="K4826" t="n">
        <v>-9.17</v>
      </c>
      <c r="L4826" t="n">
        <v>0</v>
      </c>
      <c r="M4826" t="n">
        <v>0</v>
      </c>
      <c r="N4826" t="n">
        <v>0</v>
      </c>
      <c r="O4826" t="n">
        <v>0</v>
      </c>
      <c r="P4826" t="inlineStr">
        <is>
          <t>2026-05-26</t>
        </is>
      </c>
      <c r="Q4826" t="inlineStr">
        <is>
          <t>2026-06-08</t>
        </is>
      </c>
      <c r="R4826" t="inlineStr">
        <is>
          <t>+5%▶60% 익절 / +10%▶30% 익절 / +20%▶10% 익절</t>
        </is>
      </c>
      <c r="S4826" t="inlineStr">
        <is>
          <t>-2%▶80% 손절 / -4%▶10% 손절 / -6%▶10% 손절</t>
        </is>
      </c>
      <c r="T4826" t="inlineStr">
        <is>
          <t>매수 0.0005 / 매도 0.0025 / 슬리피지 0.0007</t>
        </is>
      </c>
    </row>
    <row r="4827">
      <c r="A4827" t="inlineStr">
        <is>
          <t>흥구석유|2주 전에 샀다면|[단기스윙]+[정석방어]</t>
        </is>
      </c>
      <c r="B4827" t="inlineStr">
        <is>
          <t>흥구석유</t>
        </is>
      </c>
      <c r="C4827" t="inlineStr">
        <is>
          <t>024060</t>
        </is>
      </c>
      <c r="D4827" t="inlineStr">
        <is>
          <t>2주 전에 샀다면</t>
        </is>
      </c>
      <c r="E4827" t="inlineStr">
        <is>
          <t>[단기스윙]+[정석방어]</t>
        </is>
      </c>
      <c r="F4827" t="inlineStr">
        <is>
          <t>[단기스윙]</t>
        </is>
      </c>
      <c r="G4827" t="inlineStr">
        <is>
          <t>[정석방어]</t>
        </is>
      </c>
      <c r="H4827" t="n">
        <v>300000</v>
      </c>
      <c r="I4827" t="n">
        <v>13300</v>
      </c>
      <c r="J4827" t="n">
        <v>12080</v>
      </c>
      <c r="K4827" t="n">
        <v>-9.17</v>
      </c>
      <c r="L4827" t="n">
        <v>0</v>
      </c>
      <c r="M4827" t="n">
        <v>0</v>
      </c>
      <c r="N4827" t="n">
        <v>0</v>
      </c>
      <c r="O4827" t="n">
        <v>0</v>
      </c>
      <c r="P4827" t="inlineStr">
        <is>
          <t>2026-05-26</t>
        </is>
      </c>
      <c r="Q4827" t="inlineStr">
        <is>
          <t>2026-06-08</t>
        </is>
      </c>
      <c r="R4827" t="inlineStr">
        <is>
          <t>+5%▶60% 익절 / +10%▶30% 익절 / +20%▶10% 익절</t>
        </is>
      </c>
      <c r="S4827" t="inlineStr">
        <is>
          <t>-3%▶70% 손절 / -5%▶20% 손절 / -10%▶10% 손절</t>
        </is>
      </c>
      <c r="T4827" t="inlineStr">
        <is>
          <t>매수 0.0005 / 매도 0.0025 / 슬리피지 0.0007</t>
        </is>
      </c>
    </row>
    <row r="4828">
      <c r="A4828" t="inlineStr">
        <is>
          <t>흥구석유|2주 전에 샀다면|[단기스윙]+[변동성허용]</t>
        </is>
      </c>
      <c r="B4828" t="inlineStr">
        <is>
          <t>흥구석유</t>
        </is>
      </c>
      <c r="C4828" t="inlineStr">
        <is>
          <t>024060</t>
        </is>
      </c>
      <c r="D4828" t="inlineStr">
        <is>
          <t>2주 전에 샀다면</t>
        </is>
      </c>
      <c r="E4828" t="inlineStr">
        <is>
          <t>[단기스윙]+[변동성허용]</t>
        </is>
      </c>
      <c r="F4828" t="inlineStr">
        <is>
          <t>[단기스윙]</t>
        </is>
      </c>
      <c r="G4828" t="inlineStr">
        <is>
          <t>[변동성허용]</t>
        </is>
      </c>
      <c r="H4828" t="n">
        <v>300000</v>
      </c>
      <c r="I4828" t="n">
        <v>13300</v>
      </c>
      <c r="J4828" t="n">
        <v>12080</v>
      </c>
      <c r="K4828" t="n">
        <v>-9.17</v>
      </c>
      <c r="L4828" t="n">
        <v>0</v>
      </c>
      <c r="M4828" t="n">
        <v>0</v>
      </c>
      <c r="N4828" t="n">
        <v>0</v>
      </c>
      <c r="O4828" t="n">
        <v>0</v>
      </c>
      <c r="P4828" t="inlineStr">
        <is>
          <t>2026-05-26</t>
        </is>
      </c>
      <c r="Q4828" t="inlineStr">
        <is>
          <t>2026-06-08</t>
        </is>
      </c>
      <c r="R4828" t="inlineStr">
        <is>
          <t>+5%▶60% 익절 / +10%▶30% 익절 / +20%▶10% 익절</t>
        </is>
      </c>
      <c r="S4828" t="inlineStr">
        <is>
          <t>-5%▶50% 손절 / -10%▶30% 손절 / -15%▶20% 손절</t>
        </is>
      </c>
      <c r="T4828" t="inlineStr">
        <is>
          <t>매수 0.0005 / 매도 0.0025 / 슬리피지 0.0007</t>
        </is>
      </c>
    </row>
    <row r="4829">
      <c r="A4829" t="inlineStr">
        <is>
          <t>흥구석유|2주 전에 샀다면|[단기스윙]+[버티기형]</t>
        </is>
      </c>
      <c r="B4829" t="inlineStr">
        <is>
          <t>흥구석유</t>
        </is>
      </c>
      <c r="C4829" t="inlineStr">
        <is>
          <t>024060</t>
        </is>
      </c>
      <c r="D4829" t="inlineStr">
        <is>
          <t>2주 전에 샀다면</t>
        </is>
      </c>
      <c r="E4829" t="inlineStr">
        <is>
          <t>[단기스윙]+[버티기형]</t>
        </is>
      </c>
      <c r="F4829" t="inlineStr">
        <is>
          <t>[단기스윙]</t>
        </is>
      </c>
      <c r="G4829" t="inlineStr">
        <is>
          <t>[버티기형]</t>
        </is>
      </c>
      <c r="H4829" t="n">
        <v>300000</v>
      </c>
      <c r="I4829" t="n">
        <v>13300</v>
      </c>
      <c r="J4829" t="n">
        <v>12080</v>
      </c>
      <c r="K4829" t="n">
        <v>-9.17</v>
      </c>
      <c r="L4829" t="n">
        <v>0</v>
      </c>
      <c r="M4829" t="n">
        <v>0</v>
      </c>
      <c r="N4829" t="n">
        <v>0</v>
      </c>
      <c r="O4829" t="n">
        <v>0</v>
      </c>
      <c r="P4829" t="inlineStr">
        <is>
          <t>2026-05-26</t>
        </is>
      </c>
      <c r="Q4829" t="inlineStr">
        <is>
          <t>2026-06-08</t>
        </is>
      </c>
      <c r="R4829" t="inlineStr">
        <is>
          <t>+5%▶60% 익절 / +10%▶30% 익절 / +20%▶10% 익절</t>
        </is>
      </c>
      <c r="S4829" t="inlineStr">
        <is>
          <t>-5%▶40% 손절 / -15%▶30% 손절 / -20%▶30% 손절</t>
        </is>
      </c>
      <c r="T4829" t="inlineStr">
        <is>
          <t>매수 0.0005 / 매도 0.0025 / 슬리피지 0.0007</t>
        </is>
      </c>
    </row>
    <row r="4830">
      <c r="A4830" t="inlineStr">
        <is>
          <t>흥구석유|2주 전에 샀다면|[대표님룰]+[칼손절]</t>
        </is>
      </c>
      <c r="B4830" t="inlineStr">
        <is>
          <t>흥구석유</t>
        </is>
      </c>
      <c r="C4830" t="inlineStr">
        <is>
          <t>024060</t>
        </is>
      </c>
      <c r="D4830" t="inlineStr">
        <is>
          <t>2주 전에 샀다면</t>
        </is>
      </c>
      <c r="E4830" t="inlineStr">
        <is>
          <t>[대표님룰]+[칼손절]</t>
        </is>
      </c>
      <c r="F4830" t="inlineStr">
        <is>
          <t>[대표님룰]</t>
        </is>
      </c>
      <c r="G4830" t="inlineStr">
        <is>
          <t>[칼손절]</t>
        </is>
      </c>
      <c r="H4830" t="n">
        <v>300000</v>
      </c>
      <c r="I4830" t="n">
        <v>13300</v>
      </c>
      <c r="J4830" t="n">
        <v>12080</v>
      </c>
      <c r="K4830" t="n">
        <v>-9.17</v>
      </c>
      <c r="L4830" t="n">
        <v>0</v>
      </c>
      <c r="M4830" t="n">
        <v>0</v>
      </c>
      <c r="N4830" t="n">
        <v>0</v>
      </c>
      <c r="O4830" t="n">
        <v>0</v>
      </c>
      <c r="P4830" t="inlineStr">
        <is>
          <t>2026-05-26</t>
        </is>
      </c>
      <c r="Q4830" t="inlineStr">
        <is>
          <t>2026-06-08</t>
        </is>
      </c>
      <c r="R4830" t="inlineStr">
        <is>
          <t>+5%▶60% 익절 / +10%▶30% 익절 / +30%▶10% 익절</t>
        </is>
      </c>
      <c r="S4830" t="inlineStr">
        <is>
          <t>-2%▶80% 손절 / -4%▶10% 손절 / -6%▶10% 손절</t>
        </is>
      </c>
      <c r="T4830" t="inlineStr">
        <is>
          <t>매수 0.0005 / 매도 0.0025 / 슬리피지 0.0007</t>
        </is>
      </c>
    </row>
    <row r="4831">
      <c r="A4831" t="inlineStr">
        <is>
          <t>흥구석유|2주 전에 샀다면|[대표님룰]+[정석방어]</t>
        </is>
      </c>
      <c r="B4831" t="inlineStr">
        <is>
          <t>흥구석유</t>
        </is>
      </c>
      <c r="C4831" t="inlineStr">
        <is>
          <t>024060</t>
        </is>
      </c>
      <c r="D4831" t="inlineStr">
        <is>
          <t>2주 전에 샀다면</t>
        </is>
      </c>
      <c r="E4831" t="inlineStr">
        <is>
          <t>[대표님룰]+[정석방어]</t>
        </is>
      </c>
      <c r="F4831" t="inlineStr">
        <is>
          <t>[대표님룰]</t>
        </is>
      </c>
      <c r="G4831" t="inlineStr">
        <is>
          <t>[정석방어]</t>
        </is>
      </c>
      <c r="H4831" t="n">
        <v>300000</v>
      </c>
      <c r="I4831" t="n">
        <v>13300</v>
      </c>
      <c r="J4831" t="n">
        <v>12080</v>
      </c>
      <c r="K4831" t="n">
        <v>-9.17</v>
      </c>
      <c r="L4831" t="n">
        <v>0</v>
      </c>
      <c r="M4831" t="n">
        <v>0</v>
      </c>
      <c r="N4831" t="n">
        <v>0</v>
      </c>
      <c r="O4831" t="n">
        <v>0</v>
      </c>
      <c r="P4831" t="inlineStr">
        <is>
          <t>2026-05-26</t>
        </is>
      </c>
      <c r="Q4831" t="inlineStr">
        <is>
          <t>2026-06-08</t>
        </is>
      </c>
      <c r="R4831" t="inlineStr">
        <is>
          <t>+5%▶60% 익절 / +10%▶30% 익절 / +30%▶10% 익절</t>
        </is>
      </c>
      <c r="S4831" t="inlineStr">
        <is>
          <t>-3%▶70% 손절 / -5%▶20% 손절 / -10%▶10% 손절</t>
        </is>
      </c>
      <c r="T4831" t="inlineStr">
        <is>
          <t>매수 0.0005 / 매도 0.0025 / 슬리피지 0.0007</t>
        </is>
      </c>
    </row>
    <row r="4832">
      <c r="A4832" t="inlineStr">
        <is>
          <t>흥구석유|2주 전에 샀다면|[대표님룰]+[변동성허용]</t>
        </is>
      </c>
      <c r="B4832" t="inlineStr">
        <is>
          <t>흥구석유</t>
        </is>
      </c>
      <c r="C4832" t="inlineStr">
        <is>
          <t>024060</t>
        </is>
      </c>
      <c r="D4832" t="inlineStr">
        <is>
          <t>2주 전에 샀다면</t>
        </is>
      </c>
      <c r="E4832" t="inlineStr">
        <is>
          <t>[대표님룰]+[변동성허용]</t>
        </is>
      </c>
      <c r="F4832" t="inlineStr">
        <is>
          <t>[대표님룰]</t>
        </is>
      </c>
      <c r="G4832" t="inlineStr">
        <is>
          <t>[변동성허용]</t>
        </is>
      </c>
      <c r="H4832" t="n">
        <v>300000</v>
      </c>
      <c r="I4832" t="n">
        <v>13300</v>
      </c>
      <c r="J4832" t="n">
        <v>12080</v>
      </c>
      <c r="K4832" t="n">
        <v>-9.17</v>
      </c>
      <c r="L4832" t="n">
        <v>0</v>
      </c>
      <c r="M4832" t="n">
        <v>0</v>
      </c>
      <c r="N4832" t="n">
        <v>0</v>
      </c>
      <c r="O4832" t="n">
        <v>0</v>
      </c>
      <c r="P4832" t="inlineStr">
        <is>
          <t>2026-05-26</t>
        </is>
      </c>
      <c r="Q4832" t="inlineStr">
        <is>
          <t>2026-06-08</t>
        </is>
      </c>
      <c r="R4832" t="inlineStr">
        <is>
          <t>+5%▶60% 익절 / +10%▶30% 익절 / +30%▶10% 익절</t>
        </is>
      </c>
      <c r="S4832" t="inlineStr">
        <is>
          <t>-5%▶50% 손절 / -10%▶30% 손절 / -15%▶20% 손절</t>
        </is>
      </c>
      <c r="T4832" t="inlineStr">
        <is>
          <t>매수 0.0005 / 매도 0.0025 / 슬리피지 0.0007</t>
        </is>
      </c>
    </row>
    <row r="4833">
      <c r="A4833" t="inlineStr">
        <is>
          <t>흥구석유|2주 전에 샀다면|[대표님룰]+[버티기형]</t>
        </is>
      </c>
      <c r="B4833" t="inlineStr">
        <is>
          <t>흥구석유</t>
        </is>
      </c>
      <c r="C4833" t="inlineStr">
        <is>
          <t>024060</t>
        </is>
      </c>
      <c r="D4833" t="inlineStr">
        <is>
          <t>2주 전에 샀다면</t>
        </is>
      </c>
      <c r="E4833" t="inlineStr">
        <is>
          <t>[대표님룰]+[버티기형]</t>
        </is>
      </c>
      <c r="F4833" t="inlineStr">
        <is>
          <t>[대표님룰]</t>
        </is>
      </c>
      <c r="G4833" t="inlineStr">
        <is>
          <t>[버티기형]</t>
        </is>
      </c>
      <c r="H4833" t="n">
        <v>300000</v>
      </c>
      <c r="I4833" t="n">
        <v>13300</v>
      </c>
      <c r="J4833" t="n">
        <v>12080</v>
      </c>
      <c r="K4833" t="n">
        <v>-9.17</v>
      </c>
      <c r="L4833" t="n">
        <v>0</v>
      </c>
      <c r="M4833" t="n">
        <v>0</v>
      </c>
      <c r="N4833" t="n">
        <v>0</v>
      </c>
      <c r="O4833" t="n">
        <v>0</v>
      </c>
      <c r="P4833" t="inlineStr">
        <is>
          <t>2026-05-26</t>
        </is>
      </c>
      <c r="Q4833" t="inlineStr">
        <is>
          <t>2026-06-08</t>
        </is>
      </c>
      <c r="R4833" t="inlineStr">
        <is>
          <t>+5%▶60% 익절 / +10%▶30% 익절 / +30%▶10% 익절</t>
        </is>
      </c>
      <c r="S4833" t="inlineStr">
        <is>
          <t>-5%▶40% 손절 / -15%▶30% 손절 / -20%▶30% 손절</t>
        </is>
      </c>
      <c r="T4833" t="inlineStr">
        <is>
          <t>매수 0.0005 / 매도 0.0025 / 슬리피지 0.0007</t>
        </is>
      </c>
    </row>
    <row r="4834">
      <c r="A4834" t="inlineStr">
        <is>
          <t>흥구석유|2주 전에 샀다면|[중기추세]+[칼손절]</t>
        </is>
      </c>
      <c r="B4834" t="inlineStr">
        <is>
          <t>흥구석유</t>
        </is>
      </c>
      <c r="C4834" t="inlineStr">
        <is>
          <t>024060</t>
        </is>
      </c>
      <c r="D4834" t="inlineStr">
        <is>
          <t>2주 전에 샀다면</t>
        </is>
      </c>
      <c r="E4834" t="inlineStr">
        <is>
          <t>[중기추세]+[칼손절]</t>
        </is>
      </c>
      <c r="F4834" t="inlineStr">
        <is>
          <t>[중기추세]</t>
        </is>
      </c>
      <c r="G4834" t="inlineStr">
        <is>
          <t>[칼손절]</t>
        </is>
      </c>
      <c r="H4834" t="n">
        <v>300000</v>
      </c>
      <c r="I4834" t="n">
        <v>13300</v>
      </c>
      <c r="J4834" t="n">
        <v>12080</v>
      </c>
      <c r="K4834" t="n">
        <v>-9.17</v>
      </c>
      <c r="L4834" t="n">
        <v>0</v>
      </c>
      <c r="M4834" t="n">
        <v>0</v>
      </c>
      <c r="N4834" t="n">
        <v>0</v>
      </c>
      <c r="O4834" t="n">
        <v>0</v>
      </c>
      <c r="P4834" t="inlineStr">
        <is>
          <t>2026-05-26</t>
        </is>
      </c>
      <c r="Q4834" t="inlineStr">
        <is>
          <t>2026-06-08</t>
        </is>
      </c>
      <c r="R4834" t="inlineStr">
        <is>
          <t>+10%▶50% 익절 / +20%▶30% 익절 / +30%▶20% 익절</t>
        </is>
      </c>
      <c r="S4834" t="inlineStr">
        <is>
          <t>-2%▶80% 손절 / -4%▶10% 손절 / -6%▶10% 손절</t>
        </is>
      </c>
      <c r="T4834" t="inlineStr">
        <is>
          <t>매수 0.0005 / 매도 0.0025 / 슬리피지 0.0007</t>
        </is>
      </c>
    </row>
    <row r="4835">
      <c r="A4835" t="inlineStr">
        <is>
          <t>흥구석유|2주 전에 샀다면|[중기추세]+[정석방어]</t>
        </is>
      </c>
      <c r="B4835" t="inlineStr">
        <is>
          <t>흥구석유</t>
        </is>
      </c>
      <c r="C4835" t="inlineStr">
        <is>
          <t>024060</t>
        </is>
      </c>
      <c r="D4835" t="inlineStr">
        <is>
          <t>2주 전에 샀다면</t>
        </is>
      </c>
      <c r="E4835" t="inlineStr">
        <is>
          <t>[중기추세]+[정석방어]</t>
        </is>
      </c>
      <c r="F4835" t="inlineStr">
        <is>
          <t>[중기추세]</t>
        </is>
      </c>
      <c r="G4835" t="inlineStr">
        <is>
          <t>[정석방어]</t>
        </is>
      </c>
      <c r="H4835" t="n">
        <v>300000</v>
      </c>
      <c r="I4835" t="n">
        <v>13300</v>
      </c>
      <c r="J4835" t="n">
        <v>12080</v>
      </c>
      <c r="K4835" t="n">
        <v>-9.17</v>
      </c>
      <c r="L4835" t="n">
        <v>0</v>
      </c>
      <c r="M4835" t="n">
        <v>0</v>
      </c>
      <c r="N4835" t="n">
        <v>0</v>
      </c>
      <c r="O4835" t="n">
        <v>0</v>
      </c>
      <c r="P4835" t="inlineStr">
        <is>
          <t>2026-05-26</t>
        </is>
      </c>
      <c r="Q4835" t="inlineStr">
        <is>
          <t>2026-06-08</t>
        </is>
      </c>
      <c r="R4835" t="inlineStr">
        <is>
          <t>+10%▶50% 익절 / +20%▶30% 익절 / +30%▶20% 익절</t>
        </is>
      </c>
      <c r="S4835" t="inlineStr">
        <is>
          <t>-3%▶70% 손절 / -5%▶20% 손절 / -10%▶10% 손절</t>
        </is>
      </c>
      <c r="T4835" t="inlineStr">
        <is>
          <t>매수 0.0005 / 매도 0.0025 / 슬리피지 0.0007</t>
        </is>
      </c>
    </row>
    <row r="4836">
      <c r="A4836" t="inlineStr">
        <is>
          <t>흥구석유|2주 전에 샀다면|[중기추세]+[변동성허용]</t>
        </is>
      </c>
      <c r="B4836" t="inlineStr">
        <is>
          <t>흥구석유</t>
        </is>
      </c>
      <c r="C4836" t="inlineStr">
        <is>
          <t>024060</t>
        </is>
      </c>
      <c r="D4836" t="inlineStr">
        <is>
          <t>2주 전에 샀다면</t>
        </is>
      </c>
      <c r="E4836" t="inlineStr">
        <is>
          <t>[중기추세]+[변동성허용]</t>
        </is>
      </c>
      <c r="F4836" t="inlineStr">
        <is>
          <t>[중기추세]</t>
        </is>
      </c>
      <c r="G4836" t="inlineStr">
        <is>
          <t>[변동성허용]</t>
        </is>
      </c>
      <c r="H4836" t="n">
        <v>300000</v>
      </c>
      <c r="I4836" t="n">
        <v>13300</v>
      </c>
      <c r="J4836" t="n">
        <v>12080</v>
      </c>
      <c r="K4836" t="n">
        <v>-9.17</v>
      </c>
      <c r="L4836" t="n">
        <v>0</v>
      </c>
      <c r="M4836" t="n">
        <v>0</v>
      </c>
      <c r="N4836" t="n">
        <v>0</v>
      </c>
      <c r="O4836" t="n">
        <v>0</v>
      </c>
      <c r="P4836" t="inlineStr">
        <is>
          <t>2026-05-26</t>
        </is>
      </c>
      <c r="Q4836" t="inlineStr">
        <is>
          <t>2026-06-08</t>
        </is>
      </c>
      <c r="R4836" t="inlineStr">
        <is>
          <t>+10%▶50% 익절 / +20%▶30% 익절 / +30%▶20% 익절</t>
        </is>
      </c>
      <c r="S4836" t="inlineStr">
        <is>
          <t>-5%▶50% 손절 / -10%▶30% 손절 / -15%▶20% 손절</t>
        </is>
      </c>
      <c r="T4836" t="inlineStr">
        <is>
          <t>매수 0.0005 / 매도 0.0025 / 슬리피지 0.0007</t>
        </is>
      </c>
    </row>
    <row r="4837">
      <c r="A4837" t="inlineStr">
        <is>
          <t>흥구석유|2주 전에 샀다면|[중기추세]+[버티기형]</t>
        </is>
      </c>
      <c r="B4837" t="inlineStr">
        <is>
          <t>흥구석유</t>
        </is>
      </c>
      <c r="C4837" t="inlineStr">
        <is>
          <t>024060</t>
        </is>
      </c>
      <c r="D4837" t="inlineStr">
        <is>
          <t>2주 전에 샀다면</t>
        </is>
      </c>
      <c r="E4837" t="inlineStr">
        <is>
          <t>[중기추세]+[버티기형]</t>
        </is>
      </c>
      <c r="F4837" t="inlineStr">
        <is>
          <t>[중기추세]</t>
        </is>
      </c>
      <c r="G4837" t="inlineStr">
        <is>
          <t>[버티기형]</t>
        </is>
      </c>
      <c r="H4837" t="n">
        <v>300000</v>
      </c>
      <c r="I4837" t="n">
        <v>13300</v>
      </c>
      <c r="J4837" t="n">
        <v>12080</v>
      </c>
      <c r="K4837" t="n">
        <v>-9.17</v>
      </c>
      <c r="L4837" t="n">
        <v>0</v>
      </c>
      <c r="M4837" t="n">
        <v>0</v>
      </c>
      <c r="N4837" t="n">
        <v>0</v>
      </c>
      <c r="O4837" t="n">
        <v>0</v>
      </c>
      <c r="P4837" t="inlineStr">
        <is>
          <t>2026-05-26</t>
        </is>
      </c>
      <c r="Q4837" t="inlineStr">
        <is>
          <t>2026-06-08</t>
        </is>
      </c>
      <c r="R4837" t="inlineStr">
        <is>
          <t>+10%▶50% 익절 / +20%▶30% 익절 / +30%▶20% 익절</t>
        </is>
      </c>
      <c r="S4837" t="inlineStr">
        <is>
          <t>-5%▶40% 손절 / -15%▶30% 손절 / -20%▶30% 손절</t>
        </is>
      </c>
      <c r="T4837" t="inlineStr">
        <is>
          <t>매수 0.0005 / 매도 0.0025 / 슬리피지 0.0007</t>
        </is>
      </c>
    </row>
    <row r="4838">
      <c r="A4838" t="inlineStr">
        <is>
          <t>흥구석유|2주 전에 샀다면|[수익극대화]+[칼손절]</t>
        </is>
      </c>
      <c r="B4838" t="inlineStr">
        <is>
          <t>흥구석유</t>
        </is>
      </c>
      <c r="C4838" t="inlineStr">
        <is>
          <t>024060</t>
        </is>
      </c>
      <c r="D4838" t="inlineStr">
        <is>
          <t>2주 전에 샀다면</t>
        </is>
      </c>
      <c r="E4838" t="inlineStr">
        <is>
          <t>[수익극대화]+[칼손절]</t>
        </is>
      </c>
      <c r="F4838" t="inlineStr">
        <is>
          <t>[수익극대화]</t>
        </is>
      </c>
      <c r="G4838" t="inlineStr">
        <is>
          <t>[칼손절]</t>
        </is>
      </c>
      <c r="H4838" t="n">
        <v>300000</v>
      </c>
      <c r="I4838" t="n">
        <v>13300</v>
      </c>
      <c r="J4838" t="n">
        <v>12080</v>
      </c>
      <c r="K4838" t="n">
        <v>-9.17</v>
      </c>
      <c r="L4838" t="n">
        <v>0</v>
      </c>
      <c r="M4838" t="n">
        <v>0</v>
      </c>
      <c r="N4838" t="n">
        <v>0</v>
      </c>
      <c r="O4838" t="n">
        <v>0</v>
      </c>
      <c r="P4838" t="inlineStr">
        <is>
          <t>2026-05-26</t>
        </is>
      </c>
      <c r="Q4838" t="inlineStr">
        <is>
          <t>2026-06-08</t>
        </is>
      </c>
      <c r="R4838" t="inlineStr">
        <is>
          <t>+10%▶40% 익절 / +20%▶30% 익절 / +40%▶30% 익절</t>
        </is>
      </c>
      <c r="S4838" t="inlineStr">
        <is>
          <t>-2%▶80% 손절 / -4%▶10% 손절 / -6%▶10% 손절</t>
        </is>
      </c>
      <c r="T4838" t="inlineStr">
        <is>
          <t>매수 0.0005 / 매도 0.0025 / 슬리피지 0.0007</t>
        </is>
      </c>
    </row>
    <row r="4839">
      <c r="A4839" t="inlineStr">
        <is>
          <t>흥구석유|2주 전에 샀다면|[수익극대화]+[정석방어]</t>
        </is>
      </c>
      <c r="B4839" t="inlineStr">
        <is>
          <t>흥구석유</t>
        </is>
      </c>
      <c r="C4839" t="inlineStr">
        <is>
          <t>024060</t>
        </is>
      </c>
      <c r="D4839" t="inlineStr">
        <is>
          <t>2주 전에 샀다면</t>
        </is>
      </c>
      <c r="E4839" t="inlineStr">
        <is>
          <t>[수익극대화]+[정석방어]</t>
        </is>
      </c>
      <c r="F4839" t="inlineStr">
        <is>
          <t>[수익극대화]</t>
        </is>
      </c>
      <c r="G4839" t="inlineStr">
        <is>
          <t>[정석방어]</t>
        </is>
      </c>
      <c r="H4839" t="n">
        <v>300000</v>
      </c>
      <c r="I4839" t="n">
        <v>13300</v>
      </c>
      <c r="J4839" t="n">
        <v>12080</v>
      </c>
      <c r="K4839" t="n">
        <v>-9.17</v>
      </c>
      <c r="L4839" t="n">
        <v>0</v>
      </c>
      <c r="M4839" t="n">
        <v>0</v>
      </c>
      <c r="N4839" t="n">
        <v>0</v>
      </c>
      <c r="O4839" t="n">
        <v>0</v>
      </c>
      <c r="P4839" t="inlineStr">
        <is>
          <t>2026-05-26</t>
        </is>
      </c>
      <c r="Q4839" t="inlineStr">
        <is>
          <t>2026-06-08</t>
        </is>
      </c>
      <c r="R4839" t="inlineStr">
        <is>
          <t>+10%▶40% 익절 / +20%▶30% 익절 / +40%▶30% 익절</t>
        </is>
      </c>
      <c r="S4839" t="inlineStr">
        <is>
          <t>-3%▶70% 손절 / -5%▶20% 손절 / -10%▶10% 손절</t>
        </is>
      </c>
      <c r="T4839" t="inlineStr">
        <is>
          <t>매수 0.0005 / 매도 0.0025 / 슬리피지 0.0007</t>
        </is>
      </c>
    </row>
    <row r="4840">
      <c r="A4840" t="inlineStr">
        <is>
          <t>흥구석유|2주 전에 샀다면|[수익극대화]+[변동성허용]</t>
        </is>
      </c>
      <c r="B4840" t="inlineStr">
        <is>
          <t>흥구석유</t>
        </is>
      </c>
      <c r="C4840" t="inlineStr">
        <is>
          <t>024060</t>
        </is>
      </c>
      <c r="D4840" t="inlineStr">
        <is>
          <t>2주 전에 샀다면</t>
        </is>
      </c>
      <c r="E4840" t="inlineStr">
        <is>
          <t>[수익극대화]+[변동성허용]</t>
        </is>
      </c>
      <c r="F4840" t="inlineStr">
        <is>
          <t>[수익극대화]</t>
        </is>
      </c>
      <c r="G4840" t="inlineStr">
        <is>
          <t>[변동성허용]</t>
        </is>
      </c>
      <c r="H4840" t="n">
        <v>300000</v>
      </c>
      <c r="I4840" t="n">
        <v>13300</v>
      </c>
      <c r="J4840" t="n">
        <v>12080</v>
      </c>
      <c r="K4840" t="n">
        <v>-9.17</v>
      </c>
      <c r="L4840" t="n">
        <v>0</v>
      </c>
      <c r="M4840" t="n">
        <v>0</v>
      </c>
      <c r="N4840" t="n">
        <v>0</v>
      </c>
      <c r="O4840" t="n">
        <v>0</v>
      </c>
      <c r="P4840" t="inlineStr">
        <is>
          <t>2026-05-26</t>
        </is>
      </c>
      <c r="Q4840" t="inlineStr">
        <is>
          <t>2026-06-08</t>
        </is>
      </c>
      <c r="R4840" t="inlineStr">
        <is>
          <t>+10%▶40% 익절 / +20%▶30% 익절 / +40%▶30% 익절</t>
        </is>
      </c>
      <c r="S4840" t="inlineStr">
        <is>
          <t>-5%▶50% 손절 / -10%▶30% 손절 / -15%▶20% 손절</t>
        </is>
      </c>
      <c r="T4840" t="inlineStr">
        <is>
          <t>매수 0.0005 / 매도 0.0025 / 슬리피지 0.0007</t>
        </is>
      </c>
    </row>
    <row r="4841">
      <c r="A4841" t="inlineStr">
        <is>
          <t>흥구석유|2주 전에 샀다면|[수익극대화]+[버티기형]</t>
        </is>
      </c>
      <c r="B4841" t="inlineStr">
        <is>
          <t>흥구석유</t>
        </is>
      </c>
      <c r="C4841" t="inlineStr">
        <is>
          <t>024060</t>
        </is>
      </c>
      <c r="D4841" t="inlineStr">
        <is>
          <t>2주 전에 샀다면</t>
        </is>
      </c>
      <c r="E4841" t="inlineStr">
        <is>
          <t>[수익극대화]+[버티기형]</t>
        </is>
      </c>
      <c r="F4841" t="inlineStr">
        <is>
          <t>[수익극대화]</t>
        </is>
      </c>
      <c r="G4841" t="inlineStr">
        <is>
          <t>[버티기형]</t>
        </is>
      </c>
      <c r="H4841" t="n">
        <v>300000</v>
      </c>
      <c r="I4841" t="n">
        <v>13300</v>
      </c>
      <c r="J4841" t="n">
        <v>12080</v>
      </c>
      <c r="K4841" t="n">
        <v>-9.17</v>
      </c>
      <c r="L4841" t="n">
        <v>0</v>
      </c>
      <c r="M4841" t="n">
        <v>0</v>
      </c>
      <c r="N4841" t="n">
        <v>0</v>
      </c>
      <c r="O4841" t="n">
        <v>0</v>
      </c>
      <c r="P4841" t="inlineStr">
        <is>
          <t>2026-05-26</t>
        </is>
      </c>
      <c r="Q4841" t="inlineStr">
        <is>
          <t>2026-06-08</t>
        </is>
      </c>
      <c r="R4841" t="inlineStr">
        <is>
          <t>+10%▶40% 익절 / +20%▶30% 익절 / +40%▶30% 익절</t>
        </is>
      </c>
      <c r="S4841" t="inlineStr">
        <is>
          <t>-5%▶40% 손절 / -15%▶30% 손절 / -20%▶30% 손절</t>
        </is>
      </c>
      <c r="T4841" t="inlineStr">
        <is>
          <t>매수 0.0005 / 매도 0.0025 / 슬리피지 0.0007</t>
        </is>
      </c>
    </row>
    <row r="4842">
      <c r="A4842" t="inlineStr">
        <is>
          <t>흥구석유|3개월 전에 샀다면|[초단타]+[칼손절]</t>
        </is>
      </c>
      <c r="B4842" t="inlineStr">
        <is>
          <t>흥구석유</t>
        </is>
      </c>
      <c r="C4842" t="inlineStr">
        <is>
          <t>024060</t>
        </is>
      </c>
      <c r="D4842" t="inlineStr">
        <is>
          <t>3개월 전에 샀다면</t>
        </is>
      </c>
      <c r="E4842" t="inlineStr">
        <is>
          <t>[초단타]+[칼손절]</t>
        </is>
      </c>
      <c r="F4842" t="inlineStr">
        <is>
          <t>[초단타]</t>
        </is>
      </c>
      <c r="G4842" t="inlineStr">
        <is>
          <t>[칼손절]</t>
        </is>
      </c>
      <c r="H4842" t="n">
        <v>300000</v>
      </c>
      <c r="I4842" t="n">
        <v>27950</v>
      </c>
      <c r="J4842" t="n">
        <v>12080</v>
      </c>
      <c r="K4842" t="n">
        <v>-56.78</v>
      </c>
      <c r="L4842" t="n">
        <v>0</v>
      </c>
      <c r="M4842" t="n">
        <v>0</v>
      </c>
      <c r="N4842" t="n">
        <v>0</v>
      </c>
      <c r="O4842" t="n">
        <v>0</v>
      </c>
      <c r="P4842" t="inlineStr">
        <is>
          <t>2026-03-09</t>
        </is>
      </c>
      <c r="Q4842" t="inlineStr">
        <is>
          <t>2026-06-08</t>
        </is>
      </c>
      <c r="R4842" t="inlineStr">
        <is>
          <t>+3%▶70% 익절 / +5%▶20% 익절 / +10%▶10% 익절</t>
        </is>
      </c>
      <c r="S4842" t="inlineStr">
        <is>
          <t>-2%▶80% 손절 / -4%▶10% 손절 / -6%▶10% 손절</t>
        </is>
      </c>
      <c r="T4842" t="inlineStr">
        <is>
          <t>매수 0.0005 / 매도 0.0025 / 슬리피지 0.0007</t>
        </is>
      </c>
    </row>
    <row r="4843">
      <c r="A4843" t="inlineStr">
        <is>
          <t>흥구석유|3개월 전에 샀다면|[초단타]+[정석방어]</t>
        </is>
      </c>
      <c r="B4843" t="inlineStr">
        <is>
          <t>흥구석유</t>
        </is>
      </c>
      <c r="C4843" t="inlineStr">
        <is>
          <t>024060</t>
        </is>
      </c>
      <c r="D4843" t="inlineStr">
        <is>
          <t>3개월 전에 샀다면</t>
        </is>
      </c>
      <c r="E4843" t="inlineStr">
        <is>
          <t>[초단타]+[정석방어]</t>
        </is>
      </c>
      <c r="F4843" t="inlineStr">
        <is>
          <t>[초단타]</t>
        </is>
      </c>
      <c r="G4843" t="inlineStr">
        <is>
          <t>[정석방어]</t>
        </is>
      </c>
      <c r="H4843" t="n">
        <v>300000</v>
      </c>
      <c r="I4843" t="n">
        <v>27950</v>
      </c>
      <c r="J4843" t="n">
        <v>12080</v>
      </c>
      <c r="K4843" t="n">
        <v>-56.78</v>
      </c>
      <c r="L4843" t="n">
        <v>0</v>
      </c>
      <c r="M4843" t="n">
        <v>0</v>
      </c>
      <c r="N4843" t="n">
        <v>0</v>
      </c>
      <c r="O4843" t="n">
        <v>0</v>
      </c>
      <c r="P4843" t="inlineStr">
        <is>
          <t>2026-03-09</t>
        </is>
      </c>
      <c r="Q4843" t="inlineStr">
        <is>
          <t>2026-06-08</t>
        </is>
      </c>
      <c r="R4843" t="inlineStr">
        <is>
          <t>+3%▶70% 익절 / +5%▶20% 익절 / +10%▶10% 익절</t>
        </is>
      </c>
      <c r="S4843" t="inlineStr">
        <is>
          <t>-3%▶70% 손절 / -5%▶20% 손절 / -10%▶10% 손절</t>
        </is>
      </c>
      <c r="T4843" t="inlineStr">
        <is>
          <t>매수 0.0005 / 매도 0.0025 / 슬리피지 0.0007</t>
        </is>
      </c>
    </row>
    <row r="4844">
      <c r="A4844" t="inlineStr">
        <is>
          <t>흥구석유|3개월 전에 샀다면|[초단타]+[변동성허용]</t>
        </is>
      </c>
      <c r="B4844" t="inlineStr">
        <is>
          <t>흥구석유</t>
        </is>
      </c>
      <c r="C4844" t="inlineStr">
        <is>
          <t>024060</t>
        </is>
      </c>
      <c r="D4844" t="inlineStr">
        <is>
          <t>3개월 전에 샀다면</t>
        </is>
      </c>
      <c r="E4844" t="inlineStr">
        <is>
          <t>[초단타]+[변동성허용]</t>
        </is>
      </c>
      <c r="F4844" t="inlineStr">
        <is>
          <t>[초단타]</t>
        </is>
      </c>
      <c r="G4844" t="inlineStr">
        <is>
          <t>[변동성허용]</t>
        </is>
      </c>
      <c r="H4844" t="n">
        <v>300000</v>
      </c>
      <c r="I4844" t="n">
        <v>27950</v>
      </c>
      <c r="J4844" t="n">
        <v>12080</v>
      </c>
      <c r="K4844" t="n">
        <v>-56.78</v>
      </c>
      <c r="L4844" t="n">
        <v>0</v>
      </c>
      <c r="M4844" t="n">
        <v>0</v>
      </c>
      <c r="N4844" t="n">
        <v>0</v>
      </c>
      <c r="O4844" t="n">
        <v>0</v>
      </c>
      <c r="P4844" t="inlineStr">
        <is>
          <t>2026-03-09</t>
        </is>
      </c>
      <c r="Q4844" t="inlineStr">
        <is>
          <t>2026-06-08</t>
        </is>
      </c>
      <c r="R4844" t="inlineStr">
        <is>
          <t>+3%▶70% 익절 / +5%▶20% 익절 / +10%▶10% 익절</t>
        </is>
      </c>
      <c r="S4844" t="inlineStr">
        <is>
          <t>-5%▶50% 손절 / -10%▶30% 손절 / -15%▶20% 손절</t>
        </is>
      </c>
      <c r="T4844" t="inlineStr">
        <is>
          <t>매수 0.0005 / 매도 0.0025 / 슬리피지 0.0007</t>
        </is>
      </c>
    </row>
    <row r="4845">
      <c r="A4845" t="inlineStr">
        <is>
          <t>흥구석유|3개월 전에 샀다면|[초단타]+[버티기형]</t>
        </is>
      </c>
      <c r="B4845" t="inlineStr">
        <is>
          <t>흥구석유</t>
        </is>
      </c>
      <c r="C4845" t="inlineStr">
        <is>
          <t>024060</t>
        </is>
      </c>
      <c r="D4845" t="inlineStr">
        <is>
          <t>3개월 전에 샀다면</t>
        </is>
      </c>
      <c r="E4845" t="inlineStr">
        <is>
          <t>[초단타]+[버티기형]</t>
        </is>
      </c>
      <c r="F4845" t="inlineStr">
        <is>
          <t>[초단타]</t>
        </is>
      </c>
      <c r="G4845" t="inlineStr">
        <is>
          <t>[버티기형]</t>
        </is>
      </c>
      <c r="H4845" t="n">
        <v>300000</v>
      </c>
      <c r="I4845" t="n">
        <v>27950</v>
      </c>
      <c r="J4845" t="n">
        <v>12080</v>
      </c>
      <c r="K4845" t="n">
        <v>-56.78</v>
      </c>
      <c r="L4845" t="n">
        <v>0</v>
      </c>
      <c r="M4845" t="n">
        <v>0</v>
      </c>
      <c r="N4845" t="n">
        <v>0</v>
      </c>
      <c r="O4845" t="n">
        <v>0</v>
      </c>
      <c r="P4845" t="inlineStr">
        <is>
          <t>2026-03-09</t>
        </is>
      </c>
      <c r="Q4845" t="inlineStr">
        <is>
          <t>2026-06-08</t>
        </is>
      </c>
      <c r="R4845" t="inlineStr">
        <is>
          <t>+3%▶70% 익절 / +5%▶20% 익절 / +10%▶10% 익절</t>
        </is>
      </c>
      <c r="S4845" t="inlineStr">
        <is>
          <t>-5%▶40% 손절 / -15%▶30% 손절 / -20%▶30% 손절</t>
        </is>
      </c>
      <c r="T4845" t="inlineStr">
        <is>
          <t>매수 0.0005 / 매도 0.0025 / 슬리피지 0.0007</t>
        </is>
      </c>
    </row>
    <row r="4846">
      <c r="A4846" t="inlineStr">
        <is>
          <t>흥구석유|3개월 전에 샀다면|[단기스윙]+[칼손절]</t>
        </is>
      </c>
      <c r="B4846" t="inlineStr">
        <is>
          <t>흥구석유</t>
        </is>
      </c>
      <c r="C4846" t="inlineStr">
        <is>
          <t>024060</t>
        </is>
      </c>
      <c r="D4846" t="inlineStr">
        <is>
          <t>3개월 전에 샀다면</t>
        </is>
      </c>
      <c r="E4846" t="inlineStr">
        <is>
          <t>[단기스윙]+[칼손절]</t>
        </is>
      </c>
      <c r="F4846" t="inlineStr">
        <is>
          <t>[단기스윙]</t>
        </is>
      </c>
      <c r="G4846" t="inlineStr">
        <is>
          <t>[칼손절]</t>
        </is>
      </c>
      <c r="H4846" t="n">
        <v>300000</v>
      </c>
      <c r="I4846" t="n">
        <v>27950</v>
      </c>
      <c r="J4846" t="n">
        <v>12080</v>
      </c>
      <c r="K4846" t="n">
        <v>-56.78</v>
      </c>
      <c r="L4846" t="n">
        <v>0</v>
      </c>
      <c r="M4846" t="n">
        <v>0</v>
      </c>
      <c r="N4846" t="n">
        <v>0</v>
      </c>
      <c r="O4846" t="n">
        <v>0</v>
      </c>
      <c r="P4846" t="inlineStr">
        <is>
          <t>2026-03-09</t>
        </is>
      </c>
      <c r="Q4846" t="inlineStr">
        <is>
          <t>2026-06-08</t>
        </is>
      </c>
      <c r="R4846" t="inlineStr">
        <is>
          <t>+5%▶60% 익절 / +10%▶30% 익절 / +20%▶10% 익절</t>
        </is>
      </c>
      <c r="S4846" t="inlineStr">
        <is>
          <t>-2%▶80% 손절 / -4%▶10% 손절 / -6%▶10% 손절</t>
        </is>
      </c>
      <c r="T4846" t="inlineStr">
        <is>
          <t>매수 0.0005 / 매도 0.0025 / 슬리피지 0.0007</t>
        </is>
      </c>
    </row>
    <row r="4847">
      <c r="A4847" t="inlineStr">
        <is>
          <t>흥구석유|3개월 전에 샀다면|[단기스윙]+[정석방어]</t>
        </is>
      </c>
      <c r="B4847" t="inlineStr">
        <is>
          <t>흥구석유</t>
        </is>
      </c>
      <c r="C4847" t="inlineStr">
        <is>
          <t>024060</t>
        </is>
      </c>
      <c r="D4847" t="inlineStr">
        <is>
          <t>3개월 전에 샀다면</t>
        </is>
      </c>
      <c r="E4847" t="inlineStr">
        <is>
          <t>[단기스윙]+[정석방어]</t>
        </is>
      </c>
      <c r="F4847" t="inlineStr">
        <is>
          <t>[단기스윙]</t>
        </is>
      </c>
      <c r="G4847" t="inlineStr">
        <is>
          <t>[정석방어]</t>
        </is>
      </c>
      <c r="H4847" t="n">
        <v>300000</v>
      </c>
      <c r="I4847" t="n">
        <v>27950</v>
      </c>
      <c r="J4847" t="n">
        <v>12080</v>
      </c>
      <c r="K4847" t="n">
        <v>-56.78</v>
      </c>
      <c r="L4847" t="n">
        <v>0</v>
      </c>
      <c r="M4847" t="n">
        <v>0</v>
      </c>
      <c r="N4847" t="n">
        <v>0</v>
      </c>
      <c r="O4847" t="n">
        <v>0</v>
      </c>
      <c r="P4847" t="inlineStr">
        <is>
          <t>2026-03-09</t>
        </is>
      </c>
      <c r="Q4847" t="inlineStr">
        <is>
          <t>2026-06-08</t>
        </is>
      </c>
      <c r="R4847" t="inlineStr">
        <is>
          <t>+5%▶60% 익절 / +10%▶30% 익절 / +20%▶10% 익절</t>
        </is>
      </c>
      <c r="S4847" t="inlineStr">
        <is>
          <t>-3%▶70% 손절 / -5%▶20% 손절 / -10%▶10% 손절</t>
        </is>
      </c>
      <c r="T4847" t="inlineStr">
        <is>
          <t>매수 0.0005 / 매도 0.0025 / 슬리피지 0.0007</t>
        </is>
      </c>
    </row>
    <row r="4848">
      <c r="A4848" t="inlineStr">
        <is>
          <t>흥구석유|3개월 전에 샀다면|[단기스윙]+[변동성허용]</t>
        </is>
      </c>
      <c r="B4848" t="inlineStr">
        <is>
          <t>흥구석유</t>
        </is>
      </c>
      <c r="C4848" t="inlineStr">
        <is>
          <t>024060</t>
        </is>
      </c>
      <c r="D4848" t="inlineStr">
        <is>
          <t>3개월 전에 샀다면</t>
        </is>
      </c>
      <c r="E4848" t="inlineStr">
        <is>
          <t>[단기스윙]+[변동성허용]</t>
        </is>
      </c>
      <c r="F4848" t="inlineStr">
        <is>
          <t>[단기스윙]</t>
        </is>
      </c>
      <c r="G4848" t="inlineStr">
        <is>
          <t>[변동성허용]</t>
        </is>
      </c>
      <c r="H4848" t="n">
        <v>300000</v>
      </c>
      <c r="I4848" t="n">
        <v>27950</v>
      </c>
      <c r="J4848" t="n">
        <v>12080</v>
      </c>
      <c r="K4848" t="n">
        <v>-56.78</v>
      </c>
      <c r="L4848" t="n">
        <v>0</v>
      </c>
      <c r="M4848" t="n">
        <v>0</v>
      </c>
      <c r="N4848" t="n">
        <v>0</v>
      </c>
      <c r="O4848" t="n">
        <v>0</v>
      </c>
      <c r="P4848" t="inlineStr">
        <is>
          <t>2026-03-09</t>
        </is>
      </c>
      <c r="Q4848" t="inlineStr">
        <is>
          <t>2026-06-08</t>
        </is>
      </c>
      <c r="R4848" t="inlineStr">
        <is>
          <t>+5%▶60% 익절 / +10%▶30% 익절 / +20%▶10% 익절</t>
        </is>
      </c>
      <c r="S4848" t="inlineStr">
        <is>
          <t>-5%▶50% 손절 / -10%▶30% 손절 / -15%▶20% 손절</t>
        </is>
      </c>
      <c r="T4848" t="inlineStr">
        <is>
          <t>매수 0.0005 / 매도 0.0025 / 슬리피지 0.0007</t>
        </is>
      </c>
    </row>
    <row r="4849">
      <c r="A4849" t="inlineStr">
        <is>
          <t>흥구석유|3개월 전에 샀다면|[단기스윙]+[버티기형]</t>
        </is>
      </c>
      <c r="B4849" t="inlineStr">
        <is>
          <t>흥구석유</t>
        </is>
      </c>
      <c r="C4849" t="inlineStr">
        <is>
          <t>024060</t>
        </is>
      </c>
      <c r="D4849" t="inlineStr">
        <is>
          <t>3개월 전에 샀다면</t>
        </is>
      </c>
      <c r="E4849" t="inlineStr">
        <is>
          <t>[단기스윙]+[버티기형]</t>
        </is>
      </c>
      <c r="F4849" t="inlineStr">
        <is>
          <t>[단기스윙]</t>
        </is>
      </c>
      <c r="G4849" t="inlineStr">
        <is>
          <t>[버티기형]</t>
        </is>
      </c>
      <c r="H4849" t="n">
        <v>300000</v>
      </c>
      <c r="I4849" t="n">
        <v>27950</v>
      </c>
      <c r="J4849" t="n">
        <v>12080</v>
      </c>
      <c r="K4849" t="n">
        <v>-56.78</v>
      </c>
      <c r="L4849" t="n">
        <v>0</v>
      </c>
      <c r="M4849" t="n">
        <v>0</v>
      </c>
      <c r="N4849" t="n">
        <v>0</v>
      </c>
      <c r="O4849" t="n">
        <v>0</v>
      </c>
      <c r="P4849" t="inlineStr">
        <is>
          <t>2026-03-09</t>
        </is>
      </c>
      <c r="Q4849" t="inlineStr">
        <is>
          <t>2026-06-08</t>
        </is>
      </c>
      <c r="R4849" t="inlineStr">
        <is>
          <t>+5%▶60% 익절 / +10%▶30% 익절 / +20%▶10% 익절</t>
        </is>
      </c>
      <c r="S4849" t="inlineStr">
        <is>
          <t>-5%▶40% 손절 / -15%▶30% 손절 / -20%▶30% 손절</t>
        </is>
      </c>
      <c r="T4849" t="inlineStr">
        <is>
          <t>매수 0.0005 / 매도 0.0025 / 슬리피지 0.0007</t>
        </is>
      </c>
    </row>
    <row r="4850">
      <c r="A4850" t="inlineStr">
        <is>
          <t>흥구석유|3개월 전에 샀다면|[대표님룰]+[칼손절]</t>
        </is>
      </c>
      <c r="B4850" t="inlineStr">
        <is>
          <t>흥구석유</t>
        </is>
      </c>
      <c r="C4850" t="inlineStr">
        <is>
          <t>024060</t>
        </is>
      </c>
      <c r="D4850" t="inlineStr">
        <is>
          <t>3개월 전에 샀다면</t>
        </is>
      </c>
      <c r="E4850" t="inlineStr">
        <is>
          <t>[대표님룰]+[칼손절]</t>
        </is>
      </c>
      <c r="F4850" t="inlineStr">
        <is>
          <t>[대표님룰]</t>
        </is>
      </c>
      <c r="G4850" t="inlineStr">
        <is>
          <t>[칼손절]</t>
        </is>
      </c>
      <c r="H4850" t="n">
        <v>300000</v>
      </c>
      <c r="I4850" t="n">
        <v>27950</v>
      </c>
      <c r="J4850" t="n">
        <v>12080</v>
      </c>
      <c r="K4850" t="n">
        <v>-56.78</v>
      </c>
      <c r="L4850" t="n">
        <v>0</v>
      </c>
      <c r="M4850" t="n">
        <v>0</v>
      </c>
      <c r="N4850" t="n">
        <v>0</v>
      </c>
      <c r="O4850" t="n">
        <v>0</v>
      </c>
      <c r="P4850" t="inlineStr">
        <is>
          <t>2026-03-09</t>
        </is>
      </c>
      <c r="Q4850" t="inlineStr">
        <is>
          <t>2026-06-08</t>
        </is>
      </c>
      <c r="R4850" t="inlineStr">
        <is>
          <t>+5%▶60% 익절 / +10%▶30% 익절 / +30%▶10% 익절</t>
        </is>
      </c>
      <c r="S4850" t="inlineStr">
        <is>
          <t>-2%▶80% 손절 / -4%▶10% 손절 / -6%▶10% 손절</t>
        </is>
      </c>
      <c r="T4850" t="inlineStr">
        <is>
          <t>매수 0.0005 / 매도 0.0025 / 슬리피지 0.0007</t>
        </is>
      </c>
    </row>
    <row r="4851">
      <c r="A4851" t="inlineStr">
        <is>
          <t>흥구석유|3개월 전에 샀다면|[대표님룰]+[정석방어]</t>
        </is>
      </c>
      <c r="B4851" t="inlineStr">
        <is>
          <t>흥구석유</t>
        </is>
      </c>
      <c r="C4851" t="inlineStr">
        <is>
          <t>024060</t>
        </is>
      </c>
      <c r="D4851" t="inlineStr">
        <is>
          <t>3개월 전에 샀다면</t>
        </is>
      </c>
      <c r="E4851" t="inlineStr">
        <is>
          <t>[대표님룰]+[정석방어]</t>
        </is>
      </c>
      <c r="F4851" t="inlineStr">
        <is>
          <t>[대표님룰]</t>
        </is>
      </c>
      <c r="G4851" t="inlineStr">
        <is>
          <t>[정석방어]</t>
        </is>
      </c>
      <c r="H4851" t="n">
        <v>300000</v>
      </c>
      <c r="I4851" t="n">
        <v>27950</v>
      </c>
      <c r="J4851" t="n">
        <v>12080</v>
      </c>
      <c r="K4851" t="n">
        <v>-56.78</v>
      </c>
      <c r="L4851" t="n">
        <v>0</v>
      </c>
      <c r="M4851" t="n">
        <v>0</v>
      </c>
      <c r="N4851" t="n">
        <v>0</v>
      </c>
      <c r="O4851" t="n">
        <v>0</v>
      </c>
      <c r="P4851" t="inlineStr">
        <is>
          <t>2026-03-09</t>
        </is>
      </c>
      <c r="Q4851" t="inlineStr">
        <is>
          <t>2026-06-08</t>
        </is>
      </c>
      <c r="R4851" t="inlineStr">
        <is>
          <t>+5%▶60% 익절 / +10%▶30% 익절 / +30%▶10% 익절</t>
        </is>
      </c>
      <c r="S4851" t="inlineStr">
        <is>
          <t>-3%▶70% 손절 / -5%▶20% 손절 / -10%▶10% 손절</t>
        </is>
      </c>
      <c r="T4851" t="inlineStr">
        <is>
          <t>매수 0.0005 / 매도 0.0025 / 슬리피지 0.0007</t>
        </is>
      </c>
    </row>
    <row r="4852">
      <c r="A4852" t="inlineStr">
        <is>
          <t>흥구석유|3개월 전에 샀다면|[대표님룰]+[변동성허용]</t>
        </is>
      </c>
      <c r="B4852" t="inlineStr">
        <is>
          <t>흥구석유</t>
        </is>
      </c>
      <c r="C4852" t="inlineStr">
        <is>
          <t>024060</t>
        </is>
      </c>
      <c r="D4852" t="inlineStr">
        <is>
          <t>3개월 전에 샀다면</t>
        </is>
      </c>
      <c r="E4852" t="inlineStr">
        <is>
          <t>[대표님룰]+[변동성허용]</t>
        </is>
      </c>
      <c r="F4852" t="inlineStr">
        <is>
          <t>[대표님룰]</t>
        </is>
      </c>
      <c r="G4852" t="inlineStr">
        <is>
          <t>[변동성허용]</t>
        </is>
      </c>
      <c r="H4852" t="n">
        <v>300000</v>
      </c>
      <c r="I4852" t="n">
        <v>27950</v>
      </c>
      <c r="J4852" t="n">
        <v>12080</v>
      </c>
      <c r="K4852" t="n">
        <v>-56.78</v>
      </c>
      <c r="L4852" t="n">
        <v>0</v>
      </c>
      <c r="M4852" t="n">
        <v>0</v>
      </c>
      <c r="N4852" t="n">
        <v>0</v>
      </c>
      <c r="O4852" t="n">
        <v>0</v>
      </c>
      <c r="P4852" t="inlineStr">
        <is>
          <t>2026-03-09</t>
        </is>
      </c>
      <c r="Q4852" t="inlineStr">
        <is>
          <t>2026-06-08</t>
        </is>
      </c>
      <c r="R4852" t="inlineStr">
        <is>
          <t>+5%▶60% 익절 / +10%▶30% 익절 / +30%▶10% 익절</t>
        </is>
      </c>
      <c r="S4852" t="inlineStr">
        <is>
          <t>-5%▶50% 손절 / -10%▶30% 손절 / -15%▶20% 손절</t>
        </is>
      </c>
      <c r="T4852" t="inlineStr">
        <is>
          <t>매수 0.0005 / 매도 0.0025 / 슬리피지 0.0007</t>
        </is>
      </c>
    </row>
    <row r="4853">
      <c r="A4853" t="inlineStr">
        <is>
          <t>흥구석유|3개월 전에 샀다면|[대표님룰]+[버티기형]</t>
        </is>
      </c>
      <c r="B4853" t="inlineStr">
        <is>
          <t>흥구석유</t>
        </is>
      </c>
      <c r="C4853" t="inlineStr">
        <is>
          <t>024060</t>
        </is>
      </c>
      <c r="D4853" t="inlineStr">
        <is>
          <t>3개월 전에 샀다면</t>
        </is>
      </c>
      <c r="E4853" t="inlineStr">
        <is>
          <t>[대표님룰]+[버티기형]</t>
        </is>
      </c>
      <c r="F4853" t="inlineStr">
        <is>
          <t>[대표님룰]</t>
        </is>
      </c>
      <c r="G4853" t="inlineStr">
        <is>
          <t>[버티기형]</t>
        </is>
      </c>
      <c r="H4853" t="n">
        <v>300000</v>
      </c>
      <c r="I4853" t="n">
        <v>27950</v>
      </c>
      <c r="J4853" t="n">
        <v>12080</v>
      </c>
      <c r="K4853" t="n">
        <v>-56.78</v>
      </c>
      <c r="L4853" t="n">
        <v>0</v>
      </c>
      <c r="M4853" t="n">
        <v>0</v>
      </c>
      <c r="N4853" t="n">
        <v>0</v>
      </c>
      <c r="O4853" t="n">
        <v>0</v>
      </c>
      <c r="P4853" t="inlineStr">
        <is>
          <t>2026-03-09</t>
        </is>
      </c>
      <c r="Q4853" t="inlineStr">
        <is>
          <t>2026-06-08</t>
        </is>
      </c>
      <c r="R4853" t="inlineStr">
        <is>
          <t>+5%▶60% 익절 / +10%▶30% 익절 / +30%▶10% 익절</t>
        </is>
      </c>
      <c r="S4853" t="inlineStr">
        <is>
          <t>-5%▶40% 손절 / -15%▶30% 손절 / -20%▶30% 손절</t>
        </is>
      </c>
      <c r="T4853" t="inlineStr">
        <is>
          <t>매수 0.0005 / 매도 0.0025 / 슬리피지 0.0007</t>
        </is>
      </c>
    </row>
    <row r="4854">
      <c r="A4854" t="inlineStr">
        <is>
          <t>흥구석유|3개월 전에 샀다면|[중기추세]+[칼손절]</t>
        </is>
      </c>
      <c r="B4854" t="inlineStr">
        <is>
          <t>흥구석유</t>
        </is>
      </c>
      <c r="C4854" t="inlineStr">
        <is>
          <t>024060</t>
        </is>
      </c>
      <c r="D4854" t="inlineStr">
        <is>
          <t>3개월 전에 샀다면</t>
        </is>
      </c>
      <c r="E4854" t="inlineStr">
        <is>
          <t>[중기추세]+[칼손절]</t>
        </is>
      </c>
      <c r="F4854" t="inlineStr">
        <is>
          <t>[중기추세]</t>
        </is>
      </c>
      <c r="G4854" t="inlineStr">
        <is>
          <t>[칼손절]</t>
        </is>
      </c>
      <c r="H4854" t="n">
        <v>300000</v>
      </c>
      <c r="I4854" t="n">
        <v>27950</v>
      </c>
      <c r="J4854" t="n">
        <v>12080</v>
      </c>
      <c r="K4854" t="n">
        <v>-56.78</v>
      </c>
      <c r="L4854" t="n">
        <v>0</v>
      </c>
      <c r="M4854" t="n">
        <v>0</v>
      </c>
      <c r="N4854" t="n">
        <v>0</v>
      </c>
      <c r="O4854" t="n">
        <v>0</v>
      </c>
      <c r="P4854" t="inlineStr">
        <is>
          <t>2026-03-09</t>
        </is>
      </c>
      <c r="Q4854" t="inlineStr">
        <is>
          <t>2026-06-08</t>
        </is>
      </c>
      <c r="R4854" t="inlineStr">
        <is>
          <t>+10%▶50% 익절 / +20%▶30% 익절 / +30%▶20% 익절</t>
        </is>
      </c>
      <c r="S4854" t="inlineStr">
        <is>
          <t>-2%▶80% 손절 / -4%▶10% 손절 / -6%▶10% 손절</t>
        </is>
      </c>
      <c r="T4854" t="inlineStr">
        <is>
          <t>매수 0.0005 / 매도 0.0025 / 슬리피지 0.0007</t>
        </is>
      </c>
    </row>
    <row r="4855">
      <c r="A4855" t="inlineStr">
        <is>
          <t>흥구석유|3개월 전에 샀다면|[중기추세]+[정석방어]</t>
        </is>
      </c>
      <c r="B4855" t="inlineStr">
        <is>
          <t>흥구석유</t>
        </is>
      </c>
      <c r="C4855" t="inlineStr">
        <is>
          <t>024060</t>
        </is>
      </c>
      <c r="D4855" t="inlineStr">
        <is>
          <t>3개월 전에 샀다면</t>
        </is>
      </c>
      <c r="E4855" t="inlineStr">
        <is>
          <t>[중기추세]+[정석방어]</t>
        </is>
      </c>
      <c r="F4855" t="inlineStr">
        <is>
          <t>[중기추세]</t>
        </is>
      </c>
      <c r="G4855" t="inlineStr">
        <is>
          <t>[정석방어]</t>
        </is>
      </c>
      <c r="H4855" t="n">
        <v>300000</v>
      </c>
      <c r="I4855" t="n">
        <v>27950</v>
      </c>
      <c r="J4855" t="n">
        <v>12080</v>
      </c>
      <c r="K4855" t="n">
        <v>-56.78</v>
      </c>
      <c r="L4855" t="n">
        <v>0</v>
      </c>
      <c r="M4855" t="n">
        <v>0</v>
      </c>
      <c r="N4855" t="n">
        <v>0</v>
      </c>
      <c r="O4855" t="n">
        <v>0</v>
      </c>
      <c r="P4855" t="inlineStr">
        <is>
          <t>2026-03-09</t>
        </is>
      </c>
      <c r="Q4855" t="inlineStr">
        <is>
          <t>2026-06-08</t>
        </is>
      </c>
      <c r="R4855" t="inlineStr">
        <is>
          <t>+10%▶50% 익절 / +20%▶30% 익절 / +30%▶20% 익절</t>
        </is>
      </c>
      <c r="S4855" t="inlineStr">
        <is>
          <t>-3%▶70% 손절 / -5%▶20% 손절 / -10%▶10% 손절</t>
        </is>
      </c>
      <c r="T4855" t="inlineStr">
        <is>
          <t>매수 0.0005 / 매도 0.0025 / 슬리피지 0.0007</t>
        </is>
      </c>
    </row>
    <row r="4856">
      <c r="A4856" t="inlineStr">
        <is>
          <t>흥구석유|3개월 전에 샀다면|[중기추세]+[변동성허용]</t>
        </is>
      </c>
      <c r="B4856" t="inlineStr">
        <is>
          <t>흥구석유</t>
        </is>
      </c>
      <c r="C4856" t="inlineStr">
        <is>
          <t>024060</t>
        </is>
      </c>
      <c r="D4856" t="inlineStr">
        <is>
          <t>3개월 전에 샀다면</t>
        </is>
      </c>
      <c r="E4856" t="inlineStr">
        <is>
          <t>[중기추세]+[변동성허용]</t>
        </is>
      </c>
      <c r="F4856" t="inlineStr">
        <is>
          <t>[중기추세]</t>
        </is>
      </c>
      <c r="G4856" t="inlineStr">
        <is>
          <t>[변동성허용]</t>
        </is>
      </c>
      <c r="H4856" t="n">
        <v>300000</v>
      </c>
      <c r="I4856" t="n">
        <v>27950</v>
      </c>
      <c r="J4856" t="n">
        <v>12080</v>
      </c>
      <c r="K4856" t="n">
        <v>-56.78</v>
      </c>
      <c r="L4856" t="n">
        <v>0</v>
      </c>
      <c r="M4856" t="n">
        <v>0</v>
      </c>
      <c r="N4856" t="n">
        <v>0</v>
      </c>
      <c r="O4856" t="n">
        <v>0</v>
      </c>
      <c r="P4856" t="inlineStr">
        <is>
          <t>2026-03-09</t>
        </is>
      </c>
      <c r="Q4856" t="inlineStr">
        <is>
          <t>2026-06-08</t>
        </is>
      </c>
      <c r="R4856" t="inlineStr">
        <is>
          <t>+10%▶50% 익절 / +20%▶30% 익절 / +30%▶20% 익절</t>
        </is>
      </c>
      <c r="S4856" t="inlineStr">
        <is>
          <t>-5%▶50% 손절 / -10%▶30% 손절 / -15%▶20% 손절</t>
        </is>
      </c>
      <c r="T4856" t="inlineStr">
        <is>
          <t>매수 0.0005 / 매도 0.0025 / 슬리피지 0.0007</t>
        </is>
      </c>
    </row>
    <row r="4857">
      <c r="A4857" t="inlineStr">
        <is>
          <t>흥구석유|3개월 전에 샀다면|[중기추세]+[버티기형]</t>
        </is>
      </c>
      <c r="B4857" t="inlineStr">
        <is>
          <t>흥구석유</t>
        </is>
      </c>
      <c r="C4857" t="inlineStr">
        <is>
          <t>024060</t>
        </is>
      </c>
      <c r="D4857" t="inlineStr">
        <is>
          <t>3개월 전에 샀다면</t>
        </is>
      </c>
      <c r="E4857" t="inlineStr">
        <is>
          <t>[중기추세]+[버티기형]</t>
        </is>
      </c>
      <c r="F4857" t="inlineStr">
        <is>
          <t>[중기추세]</t>
        </is>
      </c>
      <c r="G4857" t="inlineStr">
        <is>
          <t>[버티기형]</t>
        </is>
      </c>
      <c r="H4857" t="n">
        <v>300000</v>
      </c>
      <c r="I4857" t="n">
        <v>27950</v>
      </c>
      <c r="J4857" t="n">
        <v>12080</v>
      </c>
      <c r="K4857" t="n">
        <v>-56.78</v>
      </c>
      <c r="L4857" t="n">
        <v>0</v>
      </c>
      <c r="M4857" t="n">
        <v>0</v>
      </c>
      <c r="N4857" t="n">
        <v>0</v>
      </c>
      <c r="O4857" t="n">
        <v>0</v>
      </c>
      <c r="P4857" t="inlineStr">
        <is>
          <t>2026-03-09</t>
        </is>
      </c>
      <c r="Q4857" t="inlineStr">
        <is>
          <t>2026-06-08</t>
        </is>
      </c>
      <c r="R4857" t="inlineStr">
        <is>
          <t>+10%▶50% 익절 / +20%▶30% 익절 / +30%▶20% 익절</t>
        </is>
      </c>
      <c r="S4857" t="inlineStr">
        <is>
          <t>-5%▶40% 손절 / -15%▶30% 손절 / -20%▶30% 손절</t>
        </is>
      </c>
      <c r="T4857" t="inlineStr">
        <is>
          <t>매수 0.0005 / 매도 0.0025 / 슬리피지 0.0007</t>
        </is>
      </c>
    </row>
    <row r="4858">
      <c r="A4858" t="inlineStr">
        <is>
          <t>흥구석유|3개월 전에 샀다면|[수익극대화]+[칼손절]</t>
        </is>
      </c>
      <c r="B4858" t="inlineStr">
        <is>
          <t>흥구석유</t>
        </is>
      </c>
      <c r="C4858" t="inlineStr">
        <is>
          <t>024060</t>
        </is>
      </c>
      <c r="D4858" t="inlineStr">
        <is>
          <t>3개월 전에 샀다면</t>
        </is>
      </c>
      <c r="E4858" t="inlineStr">
        <is>
          <t>[수익극대화]+[칼손절]</t>
        </is>
      </c>
      <c r="F4858" t="inlineStr">
        <is>
          <t>[수익극대화]</t>
        </is>
      </c>
      <c r="G4858" t="inlineStr">
        <is>
          <t>[칼손절]</t>
        </is>
      </c>
      <c r="H4858" t="n">
        <v>300000</v>
      </c>
      <c r="I4858" t="n">
        <v>27950</v>
      </c>
      <c r="J4858" t="n">
        <v>12080</v>
      </c>
      <c r="K4858" t="n">
        <v>-56.78</v>
      </c>
      <c r="L4858" t="n">
        <v>0</v>
      </c>
      <c r="M4858" t="n">
        <v>0</v>
      </c>
      <c r="N4858" t="n">
        <v>0</v>
      </c>
      <c r="O4858" t="n">
        <v>0</v>
      </c>
      <c r="P4858" t="inlineStr">
        <is>
          <t>2026-03-09</t>
        </is>
      </c>
      <c r="Q4858" t="inlineStr">
        <is>
          <t>2026-06-08</t>
        </is>
      </c>
      <c r="R4858" t="inlineStr">
        <is>
          <t>+10%▶40% 익절 / +20%▶30% 익절 / +40%▶30% 익절</t>
        </is>
      </c>
      <c r="S4858" t="inlineStr">
        <is>
          <t>-2%▶80% 손절 / -4%▶10% 손절 / -6%▶10% 손절</t>
        </is>
      </c>
      <c r="T4858" t="inlineStr">
        <is>
          <t>매수 0.0005 / 매도 0.0025 / 슬리피지 0.0007</t>
        </is>
      </c>
    </row>
    <row r="4859">
      <c r="A4859" t="inlineStr">
        <is>
          <t>흥구석유|3개월 전에 샀다면|[수익극대화]+[정석방어]</t>
        </is>
      </c>
      <c r="B4859" t="inlineStr">
        <is>
          <t>흥구석유</t>
        </is>
      </c>
      <c r="C4859" t="inlineStr">
        <is>
          <t>024060</t>
        </is>
      </c>
      <c r="D4859" t="inlineStr">
        <is>
          <t>3개월 전에 샀다면</t>
        </is>
      </c>
      <c r="E4859" t="inlineStr">
        <is>
          <t>[수익극대화]+[정석방어]</t>
        </is>
      </c>
      <c r="F4859" t="inlineStr">
        <is>
          <t>[수익극대화]</t>
        </is>
      </c>
      <c r="G4859" t="inlineStr">
        <is>
          <t>[정석방어]</t>
        </is>
      </c>
      <c r="H4859" t="n">
        <v>300000</v>
      </c>
      <c r="I4859" t="n">
        <v>27950</v>
      </c>
      <c r="J4859" t="n">
        <v>12080</v>
      </c>
      <c r="K4859" t="n">
        <v>-56.78</v>
      </c>
      <c r="L4859" t="n">
        <v>0</v>
      </c>
      <c r="M4859" t="n">
        <v>0</v>
      </c>
      <c r="N4859" t="n">
        <v>0</v>
      </c>
      <c r="O4859" t="n">
        <v>0</v>
      </c>
      <c r="P4859" t="inlineStr">
        <is>
          <t>2026-03-09</t>
        </is>
      </c>
      <c r="Q4859" t="inlineStr">
        <is>
          <t>2026-06-08</t>
        </is>
      </c>
      <c r="R4859" t="inlineStr">
        <is>
          <t>+10%▶40% 익절 / +20%▶30% 익절 / +40%▶30% 익절</t>
        </is>
      </c>
      <c r="S4859" t="inlineStr">
        <is>
          <t>-3%▶70% 손절 / -5%▶20% 손절 / -10%▶10% 손절</t>
        </is>
      </c>
      <c r="T4859" t="inlineStr">
        <is>
          <t>매수 0.0005 / 매도 0.0025 / 슬리피지 0.0007</t>
        </is>
      </c>
    </row>
    <row r="4860">
      <c r="A4860" t="inlineStr">
        <is>
          <t>흥구석유|3개월 전에 샀다면|[수익극대화]+[변동성허용]</t>
        </is>
      </c>
      <c r="B4860" t="inlineStr">
        <is>
          <t>흥구석유</t>
        </is>
      </c>
      <c r="C4860" t="inlineStr">
        <is>
          <t>024060</t>
        </is>
      </c>
      <c r="D4860" t="inlineStr">
        <is>
          <t>3개월 전에 샀다면</t>
        </is>
      </c>
      <c r="E4860" t="inlineStr">
        <is>
          <t>[수익극대화]+[변동성허용]</t>
        </is>
      </c>
      <c r="F4860" t="inlineStr">
        <is>
          <t>[수익극대화]</t>
        </is>
      </c>
      <c r="G4860" t="inlineStr">
        <is>
          <t>[변동성허용]</t>
        </is>
      </c>
      <c r="H4860" t="n">
        <v>300000</v>
      </c>
      <c r="I4860" t="n">
        <v>27950</v>
      </c>
      <c r="J4860" t="n">
        <v>12080</v>
      </c>
      <c r="K4860" t="n">
        <v>-56.78</v>
      </c>
      <c r="L4860" t="n">
        <v>0</v>
      </c>
      <c r="M4860" t="n">
        <v>0</v>
      </c>
      <c r="N4860" t="n">
        <v>0</v>
      </c>
      <c r="O4860" t="n">
        <v>0</v>
      </c>
      <c r="P4860" t="inlineStr">
        <is>
          <t>2026-03-09</t>
        </is>
      </c>
      <c r="Q4860" t="inlineStr">
        <is>
          <t>2026-06-08</t>
        </is>
      </c>
      <c r="R4860" t="inlineStr">
        <is>
          <t>+10%▶40% 익절 / +20%▶30% 익절 / +40%▶30% 익절</t>
        </is>
      </c>
      <c r="S4860" t="inlineStr">
        <is>
          <t>-5%▶50% 손절 / -10%▶30% 손절 / -15%▶20% 손절</t>
        </is>
      </c>
      <c r="T4860" t="inlineStr">
        <is>
          <t>매수 0.0005 / 매도 0.0025 / 슬리피지 0.0007</t>
        </is>
      </c>
    </row>
    <row r="4861">
      <c r="A4861" t="inlineStr">
        <is>
          <t>흥구석유|3개월 전에 샀다면|[수익극대화]+[버티기형]</t>
        </is>
      </c>
      <c r="B4861" t="inlineStr">
        <is>
          <t>흥구석유</t>
        </is>
      </c>
      <c r="C4861" t="inlineStr">
        <is>
          <t>024060</t>
        </is>
      </c>
      <c r="D4861" t="inlineStr">
        <is>
          <t>3개월 전에 샀다면</t>
        </is>
      </c>
      <c r="E4861" t="inlineStr">
        <is>
          <t>[수익극대화]+[버티기형]</t>
        </is>
      </c>
      <c r="F4861" t="inlineStr">
        <is>
          <t>[수익극대화]</t>
        </is>
      </c>
      <c r="G4861" t="inlineStr">
        <is>
          <t>[버티기형]</t>
        </is>
      </c>
      <c r="H4861" t="n">
        <v>300000</v>
      </c>
      <c r="I4861" t="n">
        <v>27950</v>
      </c>
      <c r="J4861" t="n">
        <v>12080</v>
      </c>
      <c r="K4861" t="n">
        <v>-56.78</v>
      </c>
      <c r="L4861" t="n">
        <v>0</v>
      </c>
      <c r="M4861" t="n">
        <v>0</v>
      </c>
      <c r="N4861" t="n">
        <v>0</v>
      </c>
      <c r="O4861" t="n">
        <v>0</v>
      </c>
      <c r="P4861" t="inlineStr">
        <is>
          <t>2026-03-09</t>
        </is>
      </c>
      <c r="Q4861" t="inlineStr">
        <is>
          <t>2026-06-08</t>
        </is>
      </c>
      <c r="R4861" t="inlineStr">
        <is>
          <t>+10%▶40% 익절 / +20%▶30% 익절 / +40%▶30% 익절</t>
        </is>
      </c>
      <c r="S4861" t="inlineStr">
        <is>
          <t>-5%▶40% 손절 / -15%▶30% 손절 / -20%▶30% 손절</t>
        </is>
      </c>
      <c r="T4861" t="inlineStr">
        <is>
          <t>매수 0.0005 / 매도 0.0025 / 슬리피지 0.0007</t>
        </is>
      </c>
    </row>
    <row r="4862">
      <c r="A4862" t="inlineStr">
        <is>
          <t>흥구석유|6개월 전에 샀다면|[초단타]+[칼손절]</t>
        </is>
      </c>
      <c r="B4862" t="inlineStr">
        <is>
          <t>흥구석유</t>
        </is>
      </c>
      <c r="C4862" t="inlineStr">
        <is>
          <t>024060</t>
        </is>
      </c>
      <c r="D4862" t="inlineStr">
        <is>
          <t>6개월 전에 샀다면</t>
        </is>
      </c>
      <c r="E4862" t="inlineStr">
        <is>
          <t>[초단타]+[칼손절]</t>
        </is>
      </c>
      <c r="F4862" t="inlineStr">
        <is>
          <t>[초단타]</t>
        </is>
      </c>
      <c r="G4862" t="inlineStr">
        <is>
          <t>[칼손절]</t>
        </is>
      </c>
      <c r="H4862" t="n">
        <v>300000</v>
      </c>
      <c r="I4862" t="n">
        <v>12110</v>
      </c>
      <c r="J4862" t="n">
        <v>12080</v>
      </c>
      <c r="K4862" t="n">
        <v>-0.25</v>
      </c>
      <c r="L4862" t="n">
        <v>-1.75</v>
      </c>
      <c r="M4862" t="n">
        <v>-3.55</v>
      </c>
      <c r="N4862" t="n">
        <v>50</v>
      </c>
      <c r="O4862" t="n">
        <v>2</v>
      </c>
      <c r="P4862" t="inlineStr">
        <is>
          <t>2025-12-08</t>
        </is>
      </c>
      <c r="Q4862" t="inlineStr">
        <is>
          <t>2026-06-08</t>
        </is>
      </c>
      <c r="R4862" t="inlineStr">
        <is>
          <t>+3%▶70% 익절 / +5%▶20% 익절 / +10%▶10% 익절</t>
        </is>
      </c>
      <c r="S4862" t="inlineStr">
        <is>
          <t>-2%▶80% 손절 / -4%▶10% 손절 / -6%▶10% 손절</t>
        </is>
      </c>
      <c r="T4862" t="inlineStr">
        <is>
          <t>매수 0.0005 / 매도 0.0025 / 슬리피지 0.0007</t>
        </is>
      </c>
    </row>
    <row r="4863">
      <c r="A4863" t="inlineStr">
        <is>
          <t>흥구석유|6개월 전에 샀다면|[초단타]+[정석방어]</t>
        </is>
      </c>
      <c r="B4863" t="inlineStr">
        <is>
          <t>흥구석유</t>
        </is>
      </c>
      <c r="C4863" t="inlineStr">
        <is>
          <t>024060</t>
        </is>
      </c>
      <c r="D4863" t="inlineStr">
        <is>
          <t>6개월 전에 샀다면</t>
        </is>
      </c>
      <c r="E4863" t="inlineStr">
        <is>
          <t>[초단타]+[정석방어]</t>
        </is>
      </c>
      <c r="F4863" t="inlineStr">
        <is>
          <t>[초단타]</t>
        </is>
      </c>
      <c r="G4863" t="inlineStr">
        <is>
          <t>[정석방어]</t>
        </is>
      </c>
      <c r="H4863" t="n">
        <v>300000</v>
      </c>
      <c r="I4863" t="n">
        <v>12110</v>
      </c>
      <c r="J4863" t="n">
        <v>12080</v>
      </c>
      <c r="K4863" t="n">
        <v>-0.25</v>
      </c>
      <c r="L4863" t="n">
        <v>4.73</v>
      </c>
      <c r="M4863" t="n">
        <v>-3.8</v>
      </c>
      <c r="N4863" t="n">
        <v>100</v>
      </c>
      <c r="O4863" t="n">
        <v>4</v>
      </c>
      <c r="P4863" t="inlineStr">
        <is>
          <t>2025-12-08</t>
        </is>
      </c>
      <c r="Q4863" t="inlineStr">
        <is>
          <t>2026-06-08</t>
        </is>
      </c>
      <c r="R4863" t="inlineStr">
        <is>
          <t>+3%▶70% 익절 / +5%▶20% 익절 / +10%▶10% 익절</t>
        </is>
      </c>
      <c r="S4863" t="inlineStr">
        <is>
          <t>-3%▶70% 손절 / -5%▶20% 손절 / -10%▶10% 손절</t>
        </is>
      </c>
      <c r="T4863" t="inlineStr">
        <is>
          <t>매수 0.0005 / 매도 0.0025 / 슬리피지 0.0007</t>
        </is>
      </c>
    </row>
    <row r="4864">
      <c r="A4864" t="inlineStr">
        <is>
          <t>흥구석유|6개월 전에 샀다면|[초단타]+[변동성허용]</t>
        </is>
      </c>
      <c r="B4864" t="inlineStr">
        <is>
          <t>흥구석유</t>
        </is>
      </c>
      <c r="C4864" t="inlineStr">
        <is>
          <t>024060</t>
        </is>
      </c>
      <c r="D4864" t="inlineStr">
        <is>
          <t>6개월 전에 샀다면</t>
        </is>
      </c>
      <c r="E4864" t="inlineStr">
        <is>
          <t>[초단타]+[변동성허용]</t>
        </is>
      </c>
      <c r="F4864" t="inlineStr">
        <is>
          <t>[초단타]</t>
        </is>
      </c>
      <c r="G4864" t="inlineStr">
        <is>
          <t>[변동성허용]</t>
        </is>
      </c>
      <c r="H4864" t="n">
        <v>300000</v>
      </c>
      <c r="I4864" t="n">
        <v>12110</v>
      </c>
      <c r="J4864" t="n">
        <v>12080</v>
      </c>
      <c r="K4864" t="n">
        <v>-0.25</v>
      </c>
      <c r="L4864" t="n">
        <v>4.73</v>
      </c>
      <c r="M4864" t="n">
        <v>-3.8</v>
      </c>
      <c r="N4864" t="n">
        <v>100</v>
      </c>
      <c r="O4864" t="n">
        <v>4</v>
      </c>
      <c r="P4864" t="inlineStr">
        <is>
          <t>2025-12-08</t>
        </is>
      </c>
      <c r="Q4864" t="inlineStr">
        <is>
          <t>2026-06-08</t>
        </is>
      </c>
      <c r="R4864" t="inlineStr">
        <is>
          <t>+3%▶70% 익절 / +5%▶20% 익절 / +10%▶10% 익절</t>
        </is>
      </c>
      <c r="S4864" t="inlineStr">
        <is>
          <t>-5%▶50% 손절 / -10%▶30% 손절 / -15%▶20% 손절</t>
        </is>
      </c>
      <c r="T4864" t="inlineStr">
        <is>
          <t>매수 0.0005 / 매도 0.0025 / 슬리피지 0.0007</t>
        </is>
      </c>
    </row>
    <row r="4865">
      <c r="A4865" t="inlineStr">
        <is>
          <t>흥구석유|6개월 전에 샀다면|[초단타]+[버티기형]</t>
        </is>
      </c>
      <c r="B4865" t="inlineStr">
        <is>
          <t>흥구석유</t>
        </is>
      </c>
      <c r="C4865" t="inlineStr">
        <is>
          <t>024060</t>
        </is>
      </c>
      <c r="D4865" t="inlineStr">
        <is>
          <t>6개월 전에 샀다면</t>
        </is>
      </c>
      <c r="E4865" t="inlineStr">
        <is>
          <t>[초단타]+[버티기형]</t>
        </is>
      </c>
      <c r="F4865" t="inlineStr">
        <is>
          <t>[초단타]</t>
        </is>
      </c>
      <c r="G4865" t="inlineStr">
        <is>
          <t>[버티기형]</t>
        </is>
      </c>
      <c r="H4865" t="n">
        <v>300000</v>
      </c>
      <c r="I4865" t="n">
        <v>12110</v>
      </c>
      <c r="J4865" t="n">
        <v>12080</v>
      </c>
      <c r="K4865" t="n">
        <v>-0.25</v>
      </c>
      <c r="L4865" t="n">
        <v>4.73</v>
      </c>
      <c r="M4865" t="n">
        <v>-3.8</v>
      </c>
      <c r="N4865" t="n">
        <v>100</v>
      </c>
      <c r="O4865" t="n">
        <v>4</v>
      </c>
      <c r="P4865" t="inlineStr">
        <is>
          <t>2025-12-08</t>
        </is>
      </c>
      <c r="Q4865" t="inlineStr">
        <is>
          <t>2026-06-08</t>
        </is>
      </c>
      <c r="R4865" t="inlineStr">
        <is>
          <t>+3%▶70% 익절 / +5%▶20% 익절 / +10%▶10% 익절</t>
        </is>
      </c>
      <c r="S4865" t="inlineStr">
        <is>
          <t>-5%▶40% 손절 / -15%▶30% 손절 / -20%▶30% 손절</t>
        </is>
      </c>
      <c r="T4865" t="inlineStr">
        <is>
          <t>매수 0.0005 / 매도 0.0025 / 슬리피지 0.0007</t>
        </is>
      </c>
    </row>
    <row r="4866">
      <c r="A4866" t="inlineStr">
        <is>
          <t>흥구석유|6개월 전에 샀다면|[단기스윙]+[칼손절]</t>
        </is>
      </c>
      <c r="B4866" t="inlineStr">
        <is>
          <t>흥구석유</t>
        </is>
      </c>
      <c r="C4866" t="inlineStr">
        <is>
          <t>024060</t>
        </is>
      </c>
      <c r="D4866" t="inlineStr">
        <is>
          <t>6개월 전에 샀다면</t>
        </is>
      </c>
      <c r="E4866" t="inlineStr">
        <is>
          <t>[단기스윙]+[칼손절]</t>
        </is>
      </c>
      <c r="F4866" t="inlineStr">
        <is>
          <t>[단기스윙]</t>
        </is>
      </c>
      <c r="G4866" t="inlineStr">
        <is>
          <t>[칼손절]</t>
        </is>
      </c>
      <c r="H4866" t="n">
        <v>300000</v>
      </c>
      <c r="I4866" t="n">
        <v>12110</v>
      </c>
      <c r="J4866" t="n">
        <v>12080</v>
      </c>
      <c r="K4866" t="n">
        <v>-0.25</v>
      </c>
      <c r="L4866" t="n">
        <v>-1</v>
      </c>
      <c r="M4866" t="n">
        <v>-3.55</v>
      </c>
      <c r="N4866" t="n">
        <v>50</v>
      </c>
      <c r="O4866" t="n">
        <v>2</v>
      </c>
      <c r="P4866" t="inlineStr">
        <is>
          <t>2025-12-08</t>
        </is>
      </c>
      <c r="Q4866" t="inlineStr">
        <is>
          <t>2026-06-08</t>
        </is>
      </c>
      <c r="R4866" t="inlineStr">
        <is>
          <t>+5%▶60% 익절 / +10%▶30% 익절 / +20%▶10% 익절</t>
        </is>
      </c>
      <c r="S4866" t="inlineStr">
        <is>
          <t>-2%▶80% 손절 / -4%▶10% 손절 / -6%▶10% 손절</t>
        </is>
      </c>
      <c r="T4866" t="inlineStr">
        <is>
          <t>매수 0.0005 / 매도 0.0025 / 슬리피지 0.0007</t>
        </is>
      </c>
    </row>
    <row r="4867">
      <c r="A4867" t="inlineStr">
        <is>
          <t>흥구석유|6개월 전에 샀다면|[단기스윙]+[정석방어]</t>
        </is>
      </c>
      <c r="B4867" t="inlineStr">
        <is>
          <t>흥구석유</t>
        </is>
      </c>
      <c r="C4867" t="inlineStr">
        <is>
          <t>024060</t>
        </is>
      </c>
      <c r="D4867" t="inlineStr">
        <is>
          <t>6개월 전에 샀다면</t>
        </is>
      </c>
      <c r="E4867" t="inlineStr">
        <is>
          <t>[단기스윙]+[정석방어]</t>
        </is>
      </c>
      <c r="F4867" t="inlineStr">
        <is>
          <t>[단기스윙]</t>
        </is>
      </c>
      <c r="G4867" t="inlineStr">
        <is>
          <t>[정석방어]</t>
        </is>
      </c>
      <c r="H4867" t="n">
        <v>300000</v>
      </c>
      <c r="I4867" t="n">
        <v>12110</v>
      </c>
      <c r="J4867" t="n">
        <v>12080</v>
      </c>
      <c r="K4867" t="n">
        <v>-0.25</v>
      </c>
      <c r="L4867" t="n">
        <v>8.5</v>
      </c>
      <c r="M4867" t="n">
        <v>-3.8</v>
      </c>
      <c r="N4867" t="n">
        <v>100</v>
      </c>
      <c r="O4867" t="n">
        <v>3</v>
      </c>
      <c r="P4867" t="inlineStr">
        <is>
          <t>2025-12-08</t>
        </is>
      </c>
      <c r="Q4867" t="inlineStr">
        <is>
          <t>2026-06-08</t>
        </is>
      </c>
      <c r="R4867" t="inlineStr">
        <is>
          <t>+5%▶60% 익절 / +10%▶30% 익절 / +20%▶10% 익절</t>
        </is>
      </c>
      <c r="S4867" t="inlineStr">
        <is>
          <t>-3%▶70% 손절 / -5%▶20% 손절 / -10%▶10% 손절</t>
        </is>
      </c>
      <c r="T4867" t="inlineStr">
        <is>
          <t>매수 0.0005 / 매도 0.0025 / 슬리피지 0.0007</t>
        </is>
      </c>
    </row>
    <row r="4868">
      <c r="A4868" t="inlineStr">
        <is>
          <t>흥구석유|6개월 전에 샀다면|[단기스윙]+[변동성허용]</t>
        </is>
      </c>
      <c r="B4868" t="inlineStr">
        <is>
          <t>흥구석유</t>
        </is>
      </c>
      <c r="C4868" t="inlineStr">
        <is>
          <t>024060</t>
        </is>
      </c>
      <c r="D4868" t="inlineStr">
        <is>
          <t>6개월 전에 샀다면</t>
        </is>
      </c>
      <c r="E4868" t="inlineStr">
        <is>
          <t>[단기스윙]+[변동성허용]</t>
        </is>
      </c>
      <c r="F4868" t="inlineStr">
        <is>
          <t>[단기스윙]</t>
        </is>
      </c>
      <c r="G4868" t="inlineStr">
        <is>
          <t>[변동성허용]</t>
        </is>
      </c>
      <c r="H4868" t="n">
        <v>300000</v>
      </c>
      <c r="I4868" t="n">
        <v>12110</v>
      </c>
      <c r="J4868" t="n">
        <v>12080</v>
      </c>
      <c r="K4868" t="n">
        <v>-0.25</v>
      </c>
      <c r="L4868" t="n">
        <v>8.5</v>
      </c>
      <c r="M4868" t="n">
        <v>-3.8</v>
      </c>
      <c r="N4868" t="n">
        <v>100</v>
      </c>
      <c r="O4868" t="n">
        <v>3</v>
      </c>
      <c r="P4868" t="inlineStr">
        <is>
          <t>2025-12-08</t>
        </is>
      </c>
      <c r="Q4868" t="inlineStr">
        <is>
          <t>2026-06-08</t>
        </is>
      </c>
      <c r="R4868" t="inlineStr">
        <is>
          <t>+5%▶60% 익절 / +10%▶30% 익절 / +20%▶10% 익절</t>
        </is>
      </c>
      <c r="S4868" t="inlineStr">
        <is>
          <t>-5%▶50% 손절 / -10%▶30% 손절 / -15%▶20% 손절</t>
        </is>
      </c>
      <c r="T4868" t="inlineStr">
        <is>
          <t>매수 0.0005 / 매도 0.0025 / 슬리피지 0.0007</t>
        </is>
      </c>
    </row>
    <row r="4869">
      <c r="A4869" t="inlineStr">
        <is>
          <t>흥구석유|6개월 전에 샀다면|[단기스윙]+[버티기형]</t>
        </is>
      </c>
      <c r="B4869" t="inlineStr">
        <is>
          <t>흥구석유</t>
        </is>
      </c>
      <c r="C4869" t="inlineStr">
        <is>
          <t>024060</t>
        </is>
      </c>
      <c r="D4869" t="inlineStr">
        <is>
          <t>6개월 전에 샀다면</t>
        </is>
      </c>
      <c r="E4869" t="inlineStr">
        <is>
          <t>[단기스윙]+[버티기형]</t>
        </is>
      </c>
      <c r="F4869" t="inlineStr">
        <is>
          <t>[단기스윙]</t>
        </is>
      </c>
      <c r="G4869" t="inlineStr">
        <is>
          <t>[버티기형]</t>
        </is>
      </c>
      <c r="H4869" t="n">
        <v>300000</v>
      </c>
      <c r="I4869" t="n">
        <v>12110</v>
      </c>
      <c r="J4869" t="n">
        <v>12080</v>
      </c>
      <c r="K4869" t="n">
        <v>-0.25</v>
      </c>
      <c r="L4869" t="n">
        <v>8.5</v>
      </c>
      <c r="M4869" t="n">
        <v>-3.8</v>
      </c>
      <c r="N4869" t="n">
        <v>100</v>
      </c>
      <c r="O4869" t="n">
        <v>3</v>
      </c>
      <c r="P4869" t="inlineStr">
        <is>
          <t>2025-12-08</t>
        </is>
      </c>
      <c r="Q4869" t="inlineStr">
        <is>
          <t>2026-06-08</t>
        </is>
      </c>
      <c r="R4869" t="inlineStr">
        <is>
          <t>+5%▶60% 익절 / +10%▶30% 익절 / +20%▶10% 익절</t>
        </is>
      </c>
      <c r="S4869" t="inlineStr">
        <is>
          <t>-5%▶40% 손절 / -15%▶30% 손절 / -20%▶30% 손절</t>
        </is>
      </c>
      <c r="T4869" t="inlineStr">
        <is>
          <t>매수 0.0005 / 매도 0.0025 / 슬리피지 0.0007</t>
        </is>
      </c>
    </row>
    <row r="4870">
      <c r="A4870" t="inlineStr">
        <is>
          <t>흥구석유|6개월 전에 샀다면|[대표님룰]+[칼손절]</t>
        </is>
      </c>
      <c r="B4870" t="inlineStr">
        <is>
          <t>흥구석유</t>
        </is>
      </c>
      <c r="C4870" t="inlineStr">
        <is>
          <t>024060</t>
        </is>
      </c>
      <c r="D4870" t="inlineStr">
        <is>
          <t>6개월 전에 샀다면</t>
        </is>
      </c>
      <c r="E4870" t="inlineStr">
        <is>
          <t>[대표님룰]+[칼손절]</t>
        </is>
      </c>
      <c r="F4870" t="inlineStr">
        <is>
          <t>[대표님룰]</t>
        </is>
      </c>
      <c r="G4870" t="inlineStr">
        <is>
          <t>[칼손절]</t>
        </is>
      </c>
      <c r="H4870" t="n">
        <v>300000</v>
      </c>
      <c r="I4870" t="n">
        <v>12110</v>
      </c>
      <c r="J4870" t="n">
        <v>12080</v>
      </c>
      <c r="K4870" t="n">
        <v>-0.25</v>
      </c>
      <c r="L4870" t="n">
        <v>-1</v>
      </c>
      <c r="M4870" t="n">
        <v>-3.55</v>
      </c>
      <c r="N4870" t="n">
        <v>50</v>
      </c>
      <c r="O4870" t="n">
        <v>2</v>
      </c>
      <c r="P4870" t="inlineStr">
        <is>
          <t>2025-12-08</t>
        </is>
      </c>
      <c r="Q4870" t="inlineStr">
        <is>
          <t>2026-06-08</t>
        </is>
      </c>
      <c r="R4870" t="inlineStr">
        <is>
          <t>+5%▶60% 익절 / +10%▶30% 익절 / +30%▶10% 익절</t>
        </is>
      </c>
      <c r="S4870" t="inlineStr">
        <is>
          <t>-2%▶80% 손절 / -4%▶10% 손절 / -6%▶10% 손절</t>
        </is>
      </c>
      <c r="T4870" t="inlineStr">
        <is>
          <t>매수 0.0005 / 매도 0.0025 / 슬리피지 0.0007</t>
        </is>
      </c>
    </row>
    <row r="4871">
      <c r="A4871" t="inlineStr">
        <is>
          <t>흥구석유|6개월 전에 샀다면|[대표님룰]+[정석방어]</t>
        </is>
      </c>
      <c r="B4871" t="inlineStr">
        <is>
          <t>흥구석유</t>
        </is>
      </c>
      <c r="C4871" t="inlineStr">
        <is>
          <t>024060</t>
        </is>
      </c>
      <c r="D4871" t="inlineStr">
        <is>
          <t>6개월 전에 샀다면</t>
        </is>
      </c>
      <c r="E4871" t="inlineStr">
        <is>
          <t>[대표님룰]+[정석방어]</t>
        </is>
      </c>
      <c r="F4871" t="inlineStr">
        <is>
          <t>[대표님룰]</t>
        </is>
      </c>
      <c r="G4871" t="inlineStr">
        <is>
          <t>[정석방어]</t>
        </is>
      </c>
      <c r="H4871" t="n">
        <v>300000</v>
      </c>
      <c r="I4871" t="n">
        <v>12110</v>
      </c>
      <c r="J4871" t="n">
        <v>12080</v>
      </c>
      <c r="K4871" t="n">
        <v>-0.25</v>
      </c>
      <c r="L4871" t="n">
        <v>8.5</v>
      </c>
      <c r="M4871" t="n">
        <v>-3.8</v>
      </c>
      <c r="N4871" t="n">
        <v>100</v>
      </c>
      <c r="O4871" t="n">
        <v>3</v>
      </c>
      <c r="P4871" t="inlineStr">
        <is>
          <t>2025-12-08</t>
        </is>
      </c>
      <c r="Q4871" t="inlineStr">
        <is>
          <t>2026-06-08</t>
        </is>
      </c>
      <c r="R4871" t="inlineStr">
        <is>
          <t>+5%▶60% 익절 / +10%▶30% 익절 / +30%▶10% 익절</t>
        </is>
      </c>
      <c r="S4871" t="inlineStr">
        <is>
          <t>-3%▶70% 손절 / -5%▶20% 손절 / -10%▶10% 손절</t>
        </is>
      </c>
      <c r="T4871" t="inlineStr">
        <is>
          <t>매수 0.0005 / 매도 0.0025 / 슬리피지 0.0007</t>
        </is>
      </c>
    </row>
    <row r="4872">
      <c r="A4872" t="inlineStr">
        <is>
          <t>흥구석유|6개월 전에 샀다면|[대표님룰]+[변동성허용]</t>
        </is>
      </c>
      <c r="B4872" t="inlineStr">
        <is>
          <t>흥구석유</t>
        </is>
      </c>
      <c r="C4872" t="inlineStr">
        <is>
          <t>024060</t>
        </is>
      </c>
      <c r="D4872" t="inlineStr">
        <is>
          <t>6개월 전에 샀다면</t>
        </is>
      </c>
      <c r="E4872" t="inlineStr">
        <is>
          <t>[대표님룰]+[변동성허용]</t>
        </is>
      </c>
      <c r="F4872" t="inlineStr">
        <is>
          <t>[대표님룰]</t>
        </is>
      </c>
      <c r="G4872" t="inlineStr">
        <is>
          <t>[변동성허용]</t>
        </is>
      </c>
      <c r="H4872" t="n">
        <v>300000</v>
      </c>
      <c r="I4872" t="n">
        <v>12110</v>
      </c>
      <c r="J4872" t="n">
        <v>12080</v>
      </c>
      <c r="K4872" t="n">
        <v>-0.25</v>
      </c>
      <c r="L4872" t="n">
        <v>8.5</v>
      </c>
      <c r="M4872" t="n">
        <v>-3.8</v>
      </c>
      <c r="N4872" t="n">
        <v>100</v>
      </c>
      <c r="O4872" t="n">
        <v>3</v>
      </c>
      <c r="P4872" t="inlineStr">
        <is>
          <t>2025-12-08</t>
        </is>
      </c>
      <c r="Q4872" t="inlineStr">
        <is>
          <t>2026-06-08</t>
        </is>
      </c>
      <c r="R4872" t="inlineStr">
        <is>
          <t>+5%▶60% 익절 / +10%▶30% 익절 / +30%▶10% 익절</t>
        </is>
      </c>
      <c r="S4872" t="inlineStr">
        <is>
          <t>-5%▶50% 손절 / -10%▶30% 손절 / -15%▶20% 손절</t>
        </is>
      </c>
      <c r="T4872" t="inlineStr">
        <is>
          <t>매수 0.0005 / 매도 0.0025 / 슬리피지 0.0007</t>
        </is>
      </c>
    </row>
    <row r="4873">
      <c r="A4873" t="inlineStr">
        <is>
          <t>흥구석유|6개월 전에 샀다면|[대표님룰]+[버티기형]</t>
        </is>
      </c>
      <c r="B4873" t="inlineStr">
        <is>
          <t>흥구석유</t>
        </is>
      </c>
      <c r="C4873" t="inlineStr">
        <is>
          <t>024060</t>
        </is>
      </c>
      <c r="D4873" t="inlineStr">
        <is>
          <t>6개월 전에 샀다면</t>
        </is>
      </c>
      <c r="E4873" t="inlineStr">
        <is>
          <t>[대표님룰]+[버티기형]</t>
        </is>
      </c>
      <c r="F4873" t="inlineStr">
        <is>
          <t>[대표님룰]</t>
        </is>
      </c>
      <c r="G4873" t="inlineStr">
        <is>
          <t>[버티기형]</t>
        </is>
      </c>
      <c r="H4873" t="n">
        <v>300000</v>
      </c>
      <c r="I4873" t="n">
        <v>12110</v>
      </c>
      <c r="J4873" t="n">
        <v>12080</v>
      </c>
      <c r="K4873" t="n">
        <v>-0.25</v>
      </c>
      <c r="L4873" t="n">
        <v>8.5</v>
      </c>
      <c r="M4873" t="n">
        <v>-3.8</v>
      </c>
      <c r="N4873" t="n">
        <v>100</v>
      </c>
      <c r="O4873" t="n">
        <v>3</v>
      </c>
      <c r="P4873" t="inlineStr">
        <is>
          <t>2025-12-08</t>
        </is>
      </c>
      <c r="Q4873" t="inlineStr">
        <is>
          <t>2026-06-08</t>
        </is>
      </c>
      <c r="R4873" t="inlineStr">
        <is>
          <t>+5%▶60% 익절 / +10%▶30% 익절 / +30%▶10% 익절</t>
        </is>
      </c>
      <c r="S4873" t="inlineStr">
        <is>
          <t>-5%▶40% 손절 / -15%▶30% 손절 / -20%▶30% 손절</t>
        </is>
      </c>
      <c r="T4873" t="inlineStr">
        <is>
          <t>매수 0.0005 / 매도 0.0025 / 슬리피지 0.0007</t>
        </is>
      </c>
    </row>
    <row r="4874">
      <c r="A4874" t="inlineStr">
        <is>
          <t>흥구석유|6개월 전에 샀다면|[중기추세]+[칼손절]</t>
        </is>
      </c>
      <c r="B4874" t="inlineStr">
        <is>
          <t>흥구석유</t>
        </is>
      </c>
      <c r="C4874" t="inlineStr">
        <is>
          <t>024060</t>
        </is>
      </c>
      <c r="D4874" t="inlineStr">
        <is>
          <t>6개월 전에 샀다면</t>
        </is>
      </c>
      <c r="E4874" t="inlineStr">
        <is>
          <t>[중기추세]+[칼손절]</t>
        </is>
      </c>
      <c r="F4874" t="inlineStr">
        <is>
          <t>[중기추세]</t>
        </is>
      </c>
      <c r="G4874" t="inlineStr">
        <is>
          <t>[칼손절]</t>
        </is>
      </c>
      <c r="H4874" t="n">
        <v>300000</v>
      </c>
      <c r="I4874" t="n">
        <v>12110</v>
      </c>
      <c r="J4874" t="n">
        <v>12080</v>
      </c>
      <c r="K4874" t="n">
        <v>-0.25</v>
      </c>
      <c r="L4874" t="n">
        <v>0.16</v>
      </c>
      <c r="M4874" t="n">
        <v>-3.55</v>
      </c>
      <c r="N4874" t="n">
        <v>66.7</v>
      </c>
      <c r="O4874" t="n">
        <v>3</v>
      </c>
      <c r="P4874" t="inlineStr">
        <is>
          <t>2025-12-08</t>
        </is>
      </c>
      <c r="Q4874" t="inlineStr">
        <is>
          <t>2026-06-08</t>
        </is>
      </c>
      <c r="R4874" t="inlineStr">
        <is>
          <t>+10%▶50% 익절 / +20%▶30% 익절 / +30%▶20% 익절</t>
        </is>
      </c>
      <c r="S4874" t="inlineStr">
        <is>
          <t>-2%▶80% 손절 / -4%▶10% 손절 / -6%▶10% 손절</t>
        </is>
      </c>
      <c r="T4874" t="inlineStr">
        <is>
          <t>매수 0.0005 / 매도 0.0025 / 슬리피지 0.0007</t>
        </is>
      </c>
    </row>
    <row r="4875">
      <c r="A4875" t="inlineStr">
        <is>
          <t>흥구석유|6개월 전에 샀다면|[중기추세]+[정석방어]</t>
        </is>
      </c>
      <c r="B4875" t="inlineStr">
        <is>
          <t>흥구석유</t>
        </is>
      </c>
      <c r="C4875" t="inlineStr">
        <is>
          <t>024060</t>
        </is>
      </c>
      <c r="D4875" t="inlineStr">
        <is>
          <t>6개월 전에 샀다면</t>
        </is>
      </c>
      <c r="E4875" t="inlineStr">
        <is>
          <t>[중기추세]+[정석방어]</t>
        </is>
      </c>
      <c r="F4875" t="inlineStr">
        <is>
          <t>[중기추세]</t>
        </is>
      </c>
      <c r="G4875" t="inlineStr">
        <is>
          <t>[정석방어]</t>
        </is>
      </c>
      <c r="H4875" t="n">
        <v>300000</v>
      </c>
      <c r="I4875" t="n">
        <v>12110</v>
      </c>
      <c r="J4875" t="n">
        <v>12080</v>
      </c>
      <c r="K4875" t="n">
        <v>-0.25</v>
      </c>
      <c r="L4875" t="n">
        <v>12.03</v>
      </c>
      <c r="M4875" t="n">
        <v>-3.8</v>
      </c>
      <c r="N4875" t="n">
        <v>100</v>
      </c>
      <c r="O4875" t="n">
        <v>3</v>
      </c>
      <c r="P4875" t="inlineStr">
        <is>
          <t>2025-12-08</t>
        </is>
      </c>
      <c r="Q4875" t="inlineStr">
        <is>
          <t>2026-06-08</t>
        </is>
      </c>
      <c r="R4875" t="inlineStr">
        <is>
          <t>+10%▶50% 익절 / +20%▶30% 익절 / +30%▶20% 익절</t>
        </is>
      </c>
      <c r="S4875" t="inlineStr">
        <is>
          <t>-3%▶70% 손절 / -5%▶20% 손절 / -10%▶10% 손절</t>
        </is>
      </c>
      <c r="T4875" t="inlineStr">
        <is>
          <t>매수 0.0005 / 매도 0.0025 / 슬리피지 0.0007</t>
        </is>
      </c>
    </row>
    <row r="4876">
      <c r="A4876" t="inlineStr">
        <is>
          <t>흥구석유|6개월 전에 샀다면|[중기추세]+[변동성허용]</t>
        </is>
      </c>
      <c r="B4876" t="inlineStr">
        <is>
          <t>흥구석유</t>
        </is>
      </c>
      <c r="C4876" t="inlineStr">
        <is>
          <t>024060</t>
        </is>
      </c>
      <c r="D4876" t="inlineStr">
        <is>
          <t>6개월 전에 샀다면</t>
        </is>
      </c>
      <c r="E4876" t="inlineStr">
        <is>
          <t>[중기추세]+[변동성허용]</t>
        </is>
      </c>
      <c r="F4876" t="inlineStr">
        <is>
          <t>[중기추세]</t>
        </is>
      </c>
      <c r="G4876" t="inlineStr">
        <is>
          <t>[변동성허용]</t>
        </is>
      </c>
      <c r="H4876" t="n">
        <v>300000</v>
      </c>
      <c r="I4876" t="n">
        <v>12110</v>
      </c>
      <c r="J4876" t="n">
        <v>12080</v>
      </c>
      <c r="K4876" t="n">
        <v>-0.25</v>
      </c>
      <c r="L4876" t="n">
        <v>12.03</v>
      </c>
      <c r="M4876" t="n">
        <v>-3.8</v>
      </c>
      <c r="N4876" t="n">
        <v>100</v>
      </c>
      <c r="O4876" t="n">
        <v>3</v>
      </c>
      <c r="P4876" t="inlineStr">
        <is>
          <t>2025-12-08</t>
        </is>
      </c>
      <c r="Q4876" t="inlineStr">
        <is>
          <t>2026-06-08</t>
        </is>
      </c>
      <c r="R4876" t="inlineStr">
        <is>
          <t>+10%▶50% 익절 / +20%▶30% 익절 / +30%▶20% 익절</t>
        </is>
      </c>
      <c r="S4876" t="inlineStr">
        <is>
          <t>-5%▶50% 손절 / -10%▶30% 손절 / -15%▶20% 손절</t>
        </is>
      </c>
      <c r="T4876" t="inlineStr">
        <is>
          <t>매수 0.0005 / 매도 0.0025 / 슬리피지 0.0007</t>
        </is>
      </c>
    </row>
    <row r="4877">
      <c r="A4877" t="inlineStr">
        <is>
          <t>흥구석유|6개월 전에 샀다면|[중기추세]+[버티기형]</t>
        </is>
      </c>
      <c r="B4877" t="inlineStr">
        <is>
          <t>흥구석유</t>
        </is>
      </c>
      <c r="C4877" t="inlineStr">
        <is>
          <t>024060</t>
        </is>
      </c>
      <c r="D4877" t="inlineStr">
        <is>
          <t>6개월 전에 샀다면</t>
        </is>
      </c>
      <c r="E4877" t="inlineStr">
        <is>
          <t>[중기추세]+[버티기형]</t>
        </is>
      </c>
      <c r="F4877" t="inlineStr">
        <is>
          <t>[중기추세]</t>
        </is>
      </c>
      <c r="G4877" t="inlineStr">
        <is>
          <t>[버티기형]</t>
        </is>
      </c>
      <c r="H4877" t="n">
        <v>300000</v>
      </c>
      <c r="I4877" t="n">
        <v>12110</v>
      </c>
      <c r="J4877" t="n">
        <v>12080</v>
      </c>
      <c r="K4877" t="n">
        <v>-0.25</v>
      </c>
      <c r="L4877" t="n">
        <v>12.03</v>
      </c>
      <c r="M4877" t="n">
        <v>-3.8</v>
      </c>
      <c r="N4877" t="n">
        <v>100</v>
      </c>
      <c r="O4877" t="n">
        <v>3</v>
      </c>
      <c r="P4877" t="inlineStr">
        <is>
          <t>2025-12-08</t>
        </is>
      </c>
      <c r="Q4877" t="inlineStr">
        <is>
          <t>2026-06-08</t>
        </is>
      </c>
      <c r="R4877" t="inlineStr">
        <is>
          <t>+10%▶50% 익절 / +20%▶30% 익절 / +30%▶20% 익절</t>
        </is>
      </c>
      <c r="S4877" t="inlineStr">
        <is>
          <t>-5%▶40% 손절 / -15%▶30% 손절 / -20%▶30% 손절</t>
        </is>
      </c>
      <c r="T4877" t="inlineStr">
        <is>
          <t>매수 0.0005 / 매도 0.0025 / 슬리피지 0.0007</t>
        </is>
      </c>
    </row>
    <row r="4878">
      <c r="A4878" t="inlineStr">
        <is>
          <t>흥구석유|6개월 전에 샀다면|[수익극대화]+[칼손절]</t>
        </is>
      </c>
      <c r="B4878" t="inlineStr">
        <is>
          <t>흥구석유</t>
        </is>
      </c>
      <c r="C4878" t="inlineStr">
        <is>
          <t>024060</t>
        </is>
      </c>
      <c r="D4878" t="inlineStr">
        <is>
          <t>6개월 전에 샀다면</t>
        </is>
      </c>
      <c r="E4878" t="inlineStr">
        <is>
          <t>[수익극대화]+[칼손절]</t>
        </is>
      </c>
      <c r="F4878" t="inlineStr">
        <is>
          <t>[수익극대화]</t>
        </is>
      </c>
      <c r="G4878" t="inlineStr">
        <is>
          <t>[칼손절]</t>
        </is>
      </c>
      <c r="H4878" t="n">
        <v>300000</v>
      </c>
      <c r="I4878" t="n">
        <v>12110</v>
      </c>
      <c r="J4878" t="n">
        <v>12080</v>
      </c>
      <c r="K4878" t="n">
        <v>-0.25</v>
      </c>
      <c r="L4878" t="n">
        <v>0.16</v>
      </c>
      <c r="M4878" t="n">
        <v>-3.55</v>
      </c>
      <c r="N4878" t="n">
        <v>66.7</v>
      </c>
      <c r="O4878" t="n">
        <v>3</v>
      </c>
      <c r="P4878" t="inlineStr">
        <is>
          <t>2025-12-08</t>
        </is>
      </c>
      <c r="Q4878" t="inlineStr">
        <is>
          <t>2026-06-08</t>
        </is>
      </c>
      <c r="R4878" t="inlineStr">
        <is>
          <t>+10%▶40% 익절 / +20%▶30% 익절 / +40%▶30% 익절</t>
        </is>
      </c>
      <c r="S4878" t="inlineStr">
        <is>
          <t>-2%▶80% 손절 / -4%▶10% 손절 / -6%▶10% 손절</t>
        </is>
      </c>
      <c r="T4878" t="inlineStr">
        <is>
          <t>매수 0.0005 / 매도 0.0025 / 슬리피지 0.0007</t>
        </is>
      </c>
    </row>
    <row r="4879">
      <c r="A4879" t="inlineStr">
        <is>
          <t>흥구석유|6개월 전에 샀다면|[수익극대화]+[정석방어]</t>
        </is>
      </c>
      <c r="B4879" t="inlineStr">
        <is>
          <t>흥구석유</t>
        </is>
      </c>
      <c r="C4879" t="inlineStr">
        <is>
          <t>024060</t>
        </is>
      </c>
      <c r="D4879" t="inlineStr">
        <is>
          <t>6개월 전에 샀다면</t>
        </is>
      </c>
      <c r="E4879" t="inlineStr">
        <is>
          <t>[수익극대화]+[정석방어]</t>
        </is>
      </c>
      <c r="F4879" t="inlineStr">
        <is>
          <t>[수익극대화]</t>
        </is>
      </c>
      <c r="G4879" t="inlineStr">
        <is>
          <t>[정석방어]</t>
        </is>
      </c>
      <c r="H4879" t="n">
        <v>300000</v>
      </c>
      <c r="I4879" t="n">
        <v>12110</v>
      </c>
      <c r="J4879" t="n">
        <v>12080</v>
      </c>
      <c r="K4879" t="n">
        <v>-0.25</v>
      </c>
      <c r="L4879" t="n">
        <v>12.03</v>
      </c>
      <c r="M4879" t="n">
        <v>-3.8</v>
      </c>
      <c r="N4879" t="n">
        <v>100</v>
      </c>
      <c r="O4879" t="n">
        <v>3</v>
      </c>
      <c r="P4879" t="inlineStr">
        <is>
          <t>2025-12-08</t>
        </is>
      </c>
      <c r="Q4879" t="inlineStr">
        <is>
          <t>2026-06-08</t>
        </is>
      </c>
      <c r="R4879" t="inlineStr">
        <is>
          <t>+10%▶40% 익절 / +20%▶30% 익절 / +40%▶30% 익절</t>
        </is>
      </c>
      <c r="S4879" t="inlineStr">
        <is>
          <t>-3%▶70% 손절 / -5%▶20% 손절 / -10%▶10% 손절</t>
        </is>
      </c>
      <c r="T4879" t="inlineStr">
        <is>
          <t>매수 0.0005 / 매도 0.0025 / 슬리피지 0.0007</t>
        </is>
      </c>
    </row>
    <row r="4880">
      <c r="A4880" t="inlineStr">
        <is>
          <t>흥구석유|6개월 전에 샀다면|[수익극대화]+[변동성허용]</t>
        </is>
      </c>
      <c r="B4880" t="inlineStr">
        <is>
          <t>흥구석유</t>
        </is>
      </c>
      <c r="C4880" t="inlineStr">
        <is>
          <t>024060</t>
        </is>
      </c>
      <c r="D4880" t="inlineStr">
        <is>
          <t>6개월 전에 샀다면</t>
        </is>
      </c>
      <c r="E4880" t="inlineStr">
        <is>
          <t>[수익극대화]+[변동성허용]</t>
        </is>
      </c>
      <c r="F4880" t="inlineStr">
        <is>
          <t>[수익극대화]</t>
        </is>
      </c>
      <c r="G4880" t="inlineStr">
        <is>
          <t>[변동성허용]</t>
        </is>
      </c>
      <c r="H4880" t="n">
        <v>300000</v>
      </c>
      <c r="I4880" t="n">
        <v>12110</v>
      </c>
      <c r="J4880" t="n">
        <v>12080</v>
      </c>
      <c r="K4880" t="n">
        <v>-0.25</v>
      </c>
      <c r="L4880" t="n">
        <v>12.03</v>
      </c>
      <c r="M4880" t="n">
        <v>-3.8</v>
      </c>
      <c r="N4880" t="n">
        <v>100</v>
      </c>
      <c r="O4880" t="n">
        <v>3</v>
      </c>
      <c r="P4880" t="inlineStr">
        <is>
          <t>2025-12-08</t>
        </is>
      </c>
      <c r="Q4880" t="inlineStr">
        <is>
          <t>2026-06-08</t>
        </is>
      </c>
      <c r="R4880" t="inlineStr">
        <is>
          <t>+10%▶40% 익절 / +20%▶30% 익절 / +40%▶30% 익절</t>
        </is>
      </c>
      <c r="S4880" t="inlineStr">
        <is>
          <t>-5%▶50% 손절 / -10%▶30% 손절 / -15%▶20% 손절</t>
        </is>
      </c>
      <c r="T4880" t="inlineStr">
        <is>
          <t>매수 0.0005 / 매도 0.0025 / 슬리피지 0.0007</t>
        </is>
      </c>
    </row>
    <row r="4881">
      <c r="A4881" t="inlineStr">
        <is>
          <t>흥구석유|6개월 전에 샀다면|[수익극대화]+[버티기형]</t>
        </is>
      </c>
      <c r="B4881" t="inlineStr">
        <is>
          <t>흥구석유</t>
        </is>
      </c>
      <c r="C4881" t="inlineStr">
        <is>
          <t>024060</t>
        </is>
      </c>
      <c r="D4881" t="inlineStr">
        <is>
          <t>6개월 전에 샀다면</t>
        </is>
      </c>
      <c r="E4881" t="inlineStr">
        <is>
          <t>[수익극대화]+[버티기형]</t>
        </is>
      </c>
      <c r="F4881" t="inlineStr">
        <is>
          <t>[수익극대화]</t>
        </is>
      </c>
      <c r="G4881" t="inlineStr">
        <is>
          <t>[버티기형]</t>
        </is>
      </c>
      <c r="H4881" t="n">
        <v>300000</v>
      </c>
      <c r="I4881" t="n">
        <v>12110</v>
      </c>
      <c r="J4881" t="n">
        <v>12080</v>
      </c>
      <c r="K4881" t="n">
        <v>-0.25</v>
      </c>
      <c r="L4881" t="n">
        <v>12.03</v>
      </c>
      <c r="M4881" t="n">
        <v>-3.8</v>
      </c>
      <c r="N4881" t="n">
        <v>100</v>
      </c>
      <c r="O4881" t="n">
        <v>3</v>
      </c>
      <c r="P4881" t="inlineStr">
        <is>
          <t>2025-12-08</t>
        </is>
      </c>
      <c r="Q4881" t="inlineStr">
        <is>
          <t>2026-06-08</t>
        </is>
      </c>
      <c r="R4881" t="inlineStr">
        <is>
          <t>+10%▶40% 익절 / +20%▶30% 익절 / +40%▶30% 익절</t>
        </is>
      </c>
      <c r="S4881" t="inlineStr">
        <is>
          <t>-5%▶40% 손절 / -15%▶30% 손절 / -20%▶30% 손절</t>
        </is>
      </c>
      <c r="T4881" t="inlineStr">
        <is>
          <t>매수 0.0005 / 매도 0.0025 / 슬리피지 0.0007</t>
        </is>
      </c>
    </row>
    <row r="4882">
      <c r="A4882" t="inlineStr">
        <is>
          <t>흥구석유|전체 평가기간|[초단타]+[칼손절]</t>
        </is>
      </c>
      <c r="B4882" t="inlineStr">
        <is>
          <t>흥구석유</t>
        </is>
      </c>
      <c r="C4882" t="inlineStr">
        <is>
          <t>024060</t>
        </is>
      </c>
      <c r="D4882" t="inlineStr">
        <is>
          <t>전체 평가기간</t>
        </is>
      </c>
      <c r="E4882" t="inlineStr">
        <is>
          <t>[초단타]+[칼손절]</t>
        </is>
      </c>
      <c r="F4882" t="inlineStr">
        <is>
          <t>[초단타]</t>
        </is>
      </c>
      <c r="G4882" t="inlineStr">
        <is>
          <t>[칼손절]</t>
        </is>
      </c>
      <c r="H4882" t="n">
        <v>300000</v>
      </c>
      <c r="I4882" t="n">
        <v>11730</v>
      </c>
      <c r="J4882" t="n">
        <v>12080</v>
      </c>
      <c r="K4882" t="n">
        <v>2.98</v>
      </c>
      <c r="L4882" t="n">
        <v>0</v>
      </c>
      <c r="M4882" t="n">
        <v>0</v>
      </c>
      <c r="N4882" t="n">
        <v>0</v>
      </c>
      <c r="O4882" t="n">
        <v>0</v>
      </c>
      <c r="P4882" t="inlineStr">
        <is>
          <t>2026-01-02</t>
        </is>
      </c>
      <c r="Q4882" t="inlineStr">
        <is>
          <t>2026-06-08</t>
        </is>
      </c>
      <c r="R4882" t="inlineStr">
        <is>
          <t>+3%▶70% 익절 / +5%▶20% 익절 / +10%▶10% 익절</t>
        </is>
      </c>
      <c r="S4882" t="inlineStr">
        <is>
          <t>-2%▶80% 손절 / -4%▶10% 손절 / -6%▶10% 손절</t>
        </is>
      </c>
      <c r="T4882" t="inlineStr">
        <is>
          <t>매수 0.0005 / 매도 0.0025 / 슬리피지 0.0007</t>
        </is>
      </c>
    </row>
    <row r="4883">
      <c r="A4883" t="inlineStr">
        <is>
          <t>흥구석유|전체 평가기간|[초단타]+[정석방어]</t>
        </is>
      </c>
      <c r="B4883" t="inlineStr">
        <is>
          <t>흥구석유</t>
        </is>
      </c>
      <c r="C4883" t="inlineStr">
        <is>
          <t>024060</t>
        </is>
      </c>
      <c r="D4883" t="inlineStr">
        <is>
          <t>전체 평가기간</t>
        </is>
      </c>
      <c r="E4883" t="inlineStr">
        <is>
          <t>[초단타]+[정석방어]</t>
        </is>
      </c>
      <c r="F4883" t="inlineStr">
        <is>
          <t>[초단타]</t>
        </is>
      </c>
      <c r="G4883" t="inlineStr">
        <is>
          <t>[정석방어]</t>
        </is>
      </c>
      <c r="H4883" t="n">
        <v>300000</v>
      </c>
      <c r="I4883" t="n">
        <v>11730</v>
      </c>
      <c r="J4883" t="n">
        <v>12080</v>
      </c>
      <c r="K4883" t="n">
        <v>2.98</v>
      </c>
      <c r="L4883" t="n">
        <v>0</v>
      </c>
      <c r="M4883" t="n">
        <v>0</v>
      </c>
      <c r="N4883" t="n">
        <v>0</v>
      </c>
      <c r="O4883" t="n">
        <v>0</v>
      </c>
      <c r="P4883" t="inlineStr">
        <is>
          <t>2026-01-02</t>
        </is>
      </c>
      <c r="Q4883" t="inlineStr">
        <is>
          <t>2026-06-08</t>
        </is>
      </c>
      <c r="R4883" t="inlineStr">
        <is>
          <t>+3%▶70% 익절 / +5%▶20% 익절 / +10%▶10% 익절</t>
        </is>
      </c>
      <c r="S4883" t="inlineStr">
        <is>
          <t>-3%▶70% 손절 / -5%▶20% 손절 / -10%▶10% 손절</t>
        </is>
      </c>
      <c r="T4883" t="inlineStr">
        <is>
          <t>매수 0.0005 / 매도 0.0025 / 슬리피지 0.0007</t>
        </is>
      </c>
    </row>
    <row r="4884">
      <c r="A4884" t="inlineStr">
        <is>
          <t>흥구석유|전체 평가기간|[초단타]+[변동성허용]</t>
        </is>
      </c>
      <c r="B4884" t="inlineStr">
        <is>
          <t>흥구석유</t>
        </is>
      </c>
      <c r="C4884" t="inlineStr">
        <is>
          <t>024060</t>
        </is>
      </c>
      <c r="D4884" t="inlineStr">
        <is>
          <t>전체 평가기간</t>
        </is>
      </c>
      <c r="E4884" t="inlineStr">
        <is>
          <t>[초단타]+[변동성허용]</t>
        </is>
      </c>
      <c r="F4884" t="inlineStr">
        <is>
          <t>[초단타]</t>
        </is>
      </c>
      <c r="G4884" t="inlineStr">
        <is>
          <t>[변동성허용]</t>
        </is>
      </c>
      <c r="H4884" t="n">
        <v>300000</v>
      </c>
      <c r="I4884" t="n">
        <v>11730</v>
      </c>
      <c r="J4884" t="n">
        <v>12080</v>
      </c>
      <c r="K4884" t="n">
        <v>2.98</v>
      </c>
      <c r="L4884" t="n">
        <v>0</v>
      </c>
      <c r="M4884" t="n">
        <v>0</v>
      </c>
      <c r="N4884" t="n">
        <v>0</v>
      </c>
      <c r="O4884" t="n">
        <v>0</v>
      </c>
      <c r="P4884" t="inlineStr">
        <is>
          <t>2026-01-02</t>
        </is>
      </c>
      <c r="Q4884" t="inlineStr">
        <is>
          <t>2026-06-08</t>
        </is>
      </c>
      <c r="R4884" t="inlineStr">
        <is>
          <t>+3%▶70% 익절 / +5%▶20% 익절 / +10%▶10% 익절</t>
        </is>
      </c>
      <c r="S4884" t="inlineStr">
        <is>
          <t>-5%▶50% 손절 / -10%▶30% 손절 / -15%▶20% 손절</t>
        </is>
      </c>
      <c r="T4884" t="inlineStr">
        <is>
          <t>매수 0.0005 / 매도 0.0025 / 슬리피지 0.0007</t>
        </is>
      </c>
    </row>
    <row r="4885">
      <c r="A4885" t="inlineStr">
        <is>
          <t>흥구석유|전체 평가기간|[초단타]+[버티기형]</t>
        </is>
      </c>
      <c r="B4885" t="inlineStr">
        <is>
          <t>흥구석유</t>
        </is>
      </c>
      <c r="C4885" t="inlineStr">
        <is>
          <t>024060</t>
        </is>
      </c>
      <c r="D4885" t="inlineStr">
        <is>
          <t>전체 평가기간</t>
        </is>
      </c>
      <c r="E4885" t="inlineStr">
        <is>
          <t>[초단타]+[버티기형]</t>
        </is>
      </c>
      <c r="F4885" t="inlineStr">
        <is>
          <t>[초단타]</t>
        </is>
      </c>
      <c r="G4885" t="inlineStr">
        <is>
          <t>[버티기형]</t>
        </is>
      </c>
      <c r="H4885" t="n">
        <v>300000</v>
      </c>
      <c r="I4885" t="n">
        <v>11730</v>
      </c>
      <c r="J4885" t="n">
        <v>12080</v>
      </c>
      <c r="K4885" t="n">
        <v>2.98</v>
      </c>
      <c r="L4885" t="n">
        <v>0</v>
      </c>
      <c r="M4885" t="n">
        <v>0</v>
      </c>
      <c r="N4885" t="n">
        <v>0</v>
      </c>
      <c r="O4885" t="n">
        <v>0</v>
      </c>
      <c r="P4885" t="inlineStr">
        <is>
          <t>2026-01-02</t>
        </is>
      </c>
      <c r="Q4885" t="inlineStr">
        <is>
          <t>2026-06-08</t>
        </is>
      </c>
      <c r="R4885" t="inlineStr">
        <is>
          <t>+3%▶70% 익절 / +5%▶20% 익절 / +10%▶10% 익절</t>
        </is>
      </c>
      <c r="S4885" t="inlineStr">
        <is>
          <t>-5%▶40% 손절 / -15%▶30% 손절 / -20%▶30% 손절</t>
        </is>
      </c>
      <c r="T4885" t="inlineStr">
        <is>
          <t>매수 0.0005 / 매도 0.0025 / 슬리피지 0.0007</t>
        </is>
      </c>
    </row>
    <row r="4886">
      <c r="A4886" t="inlineStr">
        <is>
          <t>흥구석유|전체 평가기간|[단기스윙]+[칼손절]</t>
        </is>
      </c>
      <c r="B4886" t="inlineStr">
        <is>
          <t>흥구석유</t>
        </is>
      </c>
      <c r="C4886" t="inlineStr">
        <is>
          <t>024060</t>
        </is>
      </c>
      <c r="D4886" t="inlineStr">
        <is>
          <t>전체 평가기간</t>
        </is>
      </c>
      <c r="E4886" t="inlineStr">
        <is>
          <t>[단기스윙]+[칼손절]</t>
        </is>
      </c>
      <c r="F4886" t="inlineStr">
        <is>
          <t>[단기스윙]</t>
        </is>
      </c>
      <c r="G4886" t="inlineStr">
        <is>
          <t>[칼손절]</t>
        </is>
      </c>
      <c r="H4886" t="n">
        <v>300000</v>
      </c>
      <c r="I4886" t="n">
        <v>11730</v>
      </c>
      <c r="J4886" t="n">
        <v>12080</v>
      </c>
      <c r="K4886" t="n">
        <v>2.98</v>
      </c>
      <c r="L4886" t="n">
        <v>0</v>
      </c>
      <c r="M4886" t="n">
        <v>0</v>
      </c>
      <c r="N4886" t="n">
        <v>0</v>
      </c>
      <c r="O4886" t="n">
        <v>0</v>
      </c>
      <c r="P4886" t="inlineStr">
        <is>
          <t>2026-01-02</t>
        </is>
      </c>
      <c r="Q4886" t="inlineStr">
        <is>
          <t>2026-06-08</t>
        </is>
      </c>
      <c r="R4886" t="inlineStr">
        <is>
          <t>+5%▶60% 익절 / +10%▶30% 익절 / +20%▶10% 익절</t>
        </is>
      </c>
      <c r="S4886" t="inlineStr">
        <is>
          <t>-2%▶80% 손절 / -4%▶10% 손절 / -6%▶10% 손절</t>
        </is>
      </c>
      <c r="T4886" t="inlineStr">
        <is>
          <t>매수 0.0005 / 매도 0.0025 / 슬리피지 0.0007</t>
        </is>
      </c>
    </row>
    <row r="4887">
      <c r="A4887" t="inlineStr">
        <is>
          <t>흥구석유|전체 평가기간|[단기스윙]+[정석방어]</t>
        </is>
      </c>
      <c r="B4887" t="inlineStr">
        <is>
          <t>흥구석유</t>
        </is>
      </c>
      <c r="C4887" t="inlineStr">
        <is>
          <t>024060</t>
        </is>
      </c>
      <c r="D4887" t="inlineStr">
        <is>
          <t>전체 평가기간</t>
        </is>
      </c>
      <c r="E4887" t="inlineStr">
        <is>
          <t>[단기스윙]+[정석방어]</t>
        </is>
      </c>
      <c r="F4887" t="inlineStr">
        <is>
          <t>[단기스윙]</t>
        </is>
      </c>
      <c r="G4887" t="inlineStr">
        <is>
          <t>[정석방어]</t>
        </is>
      </c>
      <c r="H4887" t="n">
        <v>300000</v>
      </c>
      <c r="I4887" t="n">
        <v>11730</v>
      </c>
      <c r="J4887" t="n">
        <v>12080</v>
      </c>
      <c r="K4887" t="n">
        <v>2.98</v>
      </c>
      <c r="L4887" t="n">
        <v>0</v>
      </c>
      <c r="M4887" t="n">
        <v>0</v>
      </c>
      <c r="N4887" t="n">
        <v>0</v>
      </c>
      <c r="O4887" t="n">
        <v>0</v>
      </c>
      <c r="P4887" t="inlineStr">
        <is>
          <t>2026-01-02</t>
        </is>
      </c>
      <c r="Q4887" t="inlineStr">
        <is>
          <t>2026-06-08</t>
        </is>
      </c>
      <c r="R4887" t="inlineStr">
        <is>
          <t>+5%▶60% 익절 / +10%▶30% 익절 / +20%▶10% 익절</t>
        </is>
      </c>
      <c r="S4887" t="inlineStr">
        <is>
          <t>-3%▶70% 손절 / -5%▶20% 손절 / -10%▶10% 손절</t>
        </is>
      </c>
      <c r="T4887" t="inlineStr">
        <is>
          <t>매수 0.0005 / 매도 0.0025 / 슬리피지 0.0007</t>
        </is>
      </c>
    </row>
    <row r="4888">
      <c r="A4888" t="inlineStr">
        <is>
          <t>흥구석유|전체 평가기간|[단기스윙]+[변동성허용]</t>
        </is>
      </c>
      <c r="B4888" t="inlineStr">
        <is>
          <t>흥구석유</t>
        </is>
      </c>
      <c r="C4888" t="inlineStr">
        <is>
          <t>024060</t>
        </is>
      </c>
      <c r="D4888" t="inlineStr">
        <is>
          <t>전체 평가기간</t>
        </is>
      </c>
      <c r="E4888" t="inlineStr">
        <is>
          <t>[단기스윙]+[변동성허용]</t>
        </is>
      </c>
      <c r="F4888" t="inlineStr">
        <is>
          <t>[단기스윙]</t>
        </is>
      </c>
      <c r="G4888" t="inlineStr">
        <is>
          <t>[변동성허용]</t>
        </is>
      </c>
      <c r="H4888" t="n">
        <v>300000</v>
      </c>
      <c r="I4888" t="n">
        <v>11730</v>
      </c>
      <c r="J4888" t="n">
        <v>12080</v>
      </c>
      <c r="K4888" t="n">
        <v>2.98</v>
      </c>
      <c r="L4888" t="n">
        <v>0</v>
      </c>
      <c r="M4888" t="n">
        <v>0</v>
      </c>
      <c r="N4888" t="n">
        <v>0</v>
      </c>
      <c r="O4888" t="n">
        <v>0</v>
      </c>
      <c r="P4888" t="inlineStr">
        <is>
          <t>2026-01-02</t>
        </is>
      </c>
      <c r="Q4888" t="inlineStr">
        <is>
          <t>2026-06-08</t>
        </is>
      </c>
      <c r="R4888" t="inlineStr">
        <is>
          <t>+5%▶60% 익절 / +10%▶30% 익절 / +20%▶10% 익절</t>
        </is>
      </c>
      <c r="S4888" t="inlineStr">
        <is>
          <t>-5%▶50% 손절 / -10%▶30% 손절 / -15%▶20% 손절</t>
        </is>
      </c>
      <c r="T4888" t="inlineStr">
        <is>
          <t>매수 0.0005 / 매도 0.0025 / 슬리피지 0.0007</t>
        </is>
      </c>
    </row>
    <row r="4889">
      <c r="A4889" t="inlineStr">
        <is>
          <t>흥구석유|전체 평가기간|[단기스윙]+[버티기형]</t>
        </is>
      </c>
      <c r="B4889" t="inlineStr">
        <is>
          <t>흥구석유</t>
        </is>
      </c>
      <c r="C4889" t="inlineStr">
        <is>
          <t>024060</t>
        </is>
      </c>
      <c r="D4889" t="inlineStr">
        <is>
          <t>전체 평가기간</t>
        </is>
      </c>
      <c r="E4889" t="inlineStr">
        <is>
          <t>[단기스윙]+[버티기형]</t>
        </is>
      </c>
      <c r="F4889" t="inlineStr">
        <is>
          <t>[단기스윙]</t>
        </is>
      </c>
      <c r="G4889" t="inlineStr">
        <is>
          <t>[버티기형]</t>
        </is>
      </c>
      <c r="H4889" t="n">
        <v>300000</v>
      </c>
      <c r="I4889" t="n">
        <v>11730</v>
      </c>
      <c r="J4889" t="n">
        <v>12080</v>
      </c>
      <c r="K4889" t="n">
        <v>2.98</v>
      </c>
      <c r="L4889" t="n">
        <v>0</v>
      </c>
      <c r="M4889" t="n">
        <v>0</v>
      </c>
      <c r="N4889" t="n">
        <v>0</v>
      </c>
      <c r="O4889" t="n">
        <v>0</v>
      </c>
      <c r="P4889" t="inlineStr">
        <is>
          <t>2026-01-02</t>
        </is>
      </c>
      <c r="Q4889" t="inlineStr">
        <is>
          <t>2026-06-08</t>
        </is>
      </c>
      <c r="R4889" t="inlineStr">
        <is>
          <t>+5%▶60% 익절 / +10%▶30% 익절 / +20%▶10% 익절</t>
        </is>
      </c>
      <c r="S4889" t="inlineStr">
        <is>
          <t>-5%▶40% 손절 / -15%▶30% 손절 / -20%▶30% 손절</t>
        </is>
      </c>
      <c r="T4889" t="inlineStr">
        <is>
          <t>매수 0.0005 / 매도 0.0025 / 슬리피지 0.0007</t>
        </is>
      </c>
    </row>
    <row r="4890">
      <c r="A4890" t="inlineStr">
        <is>
          <t>흥구석유|전체 평가기간|[대표님룰]+[칼손절]</t>
        </is>
      </c>
      <c r="B4890" t="inlineStr">
        <is>
          <t>흥구석유</t>
        </is>
      </c>
      <c r="C4890" t="inlineStr">
        <is>
          <t>024060</t>
        </is>
      </c>
      <c r="D4890" t="inlineStr">
        <is>
          <t>전체 평가기간</t>
        </is>
      </c>
      <c r="E4890" t="inlineStr">
        <is>
          <t>[대표님룰]+[칼손절]</t>
        </is>
      </c>
      <c r="F4890" t="inlineStr">
        <is>
          <t>[대표님룰]</t>
        </is>
      </c>
      <c r="G4890" t="inlineStr">
        <is>
          <t>[칼손절]</t>
        </is>
      </c>
      <c r="H4890" t="n">
        <v>300000</v>
      </c>
      <c r="I4890" t="n">
        <v>11730</v>
      </c>
      <c r="J4890" t="n">
        <v>12080</v>
      </c>
      <c r="K4890" t="n">
        <v>2.98</v>
      </c>
      <c r="L4890" t="n">
        <v>0</v>
      </c>
      <c r="M4890" t="n">
        <v>0</v>
      </c>
      <c r="N4890" t="n">
        <v>0</v>
      </c>
      <c r="O4890" t="n">
        <v>0</v>
      </c>
      <c r="P4890" t="inlineStr">
        <is>
          <t>2026-01-02</t>
        </is>
      </c>
      <c r="Q4890" t="inlineStr">
        <is>
          <t>2026-06-08</t>
        </is>
      </c>
      <c r="R4890" t="inlineStr">
        <is>
          <t>+5%▶60% 익절 / +10%▶30% 익절 / +30%▶10% 익절</t>
        </is>
      </c>
      <c r="S4890" t="inlineStr">
        <is>
          <t>-2%▶80% 손절 / -4%▶10% 손절 / -6%▶10% 손절</t>
        </is>
      </c>
      <c r="T4890" t="inlineStr">
        <is>
          <t>매수 0.0005 / 매도 0.0025 / 슬리피지 0.0007</t>
        </is>
      </c>
    </row>
    <row r="4891">
      <c r="A4891" t="inlineStr">
        <is>
          <t>흥구석유|전체 평가기간|[대표님룰]+[정석방어]</t>
        </is>
      </c>
      <c r="B4891" t="inlineStr">
        <is>
          <t>흥구석유</t>
        </is>
      </c>
      <c r="C4891" t="inlineStr">
        <is>
          <t>024060</t>
        </is>
      </c>
      <c r="D4891" t="inlineStr">
        <is>
          <t>전체 평가기간</t>
        </is>
      </c>
      <c r="E4891" t="inlineStr">
        <is>
          <t>[대표님룰]+[정석방어]</t>
        </is>
      </c>
      <c r="F4891" t="inlineStr">
        <is>
          <t>[대표님룰]</t>
        </is>
      </c>
      <c r="G4891" t="inlineStr">
        <is>
          <t>[정석방어]</t>
        </is>
      </c>
      <c r="H4891" t="n">
        <v>300000</v>
      </c>
      <c r="I4891" t="n">
        <v>11730</v>
      </c>
      <c r="J4891" t="n">
        <v>12080</v>
      </c>
      <c r="K4891" t="n">
        <v>2.98</v>
      </c>
      <c r="L4891" t="n">
        <v>0</v>
      </c>
      <c r="M4891" t="n">
        <v>0</v>
      </c>
      <c r="N4891" t="n">
        <v>0</v>
      </c>
      <c r="O4891" t="n">
        <v>0</v>
      </c>
      <c r="P4891" t="inlineStr">
        <is>
          <t>2026-01-02</t>
        </is>
      </c>
      <c r="Q4891" t="inlineStr">
        <is>
          <t>2026-06-08</t>
        </is>
      </c>
      <c r="R4891" t="inlineStr">
        <is>
          <t>+5%▶60% 익절 / +10%▶30% 익절 / +30%▶10% 익절</t>
        </is>
      </c>
      <c r="S4891" t="inlineStr">
        <is>
          <t>-3%▶70% 손절 / -5%▶20% 손절 / -10%▶10% 손절</t>
        </is>
      </c>
      <c r="T4891" t="inlineStr">
        <is>
          <t>매수 0.0005 / 매도 0.0025 / 슬리피지 0.0007</t>
        </is>
      </c>
    </row>
    <row r="4892">
      <c r="A4892" t="inlineStr">
        <is>
          <t>흥구석유|전체 평가기간|[대표님룰]+[변동성허용]</t>
        </is>
      </c>
      <c r="B4892" t="inlineStr">
        <is>
          <t>흥구석유</t>
        </is>
      </c>
      <c r="C4892" t="inlineStr">
        <is>
          <t>024060</t>
        </is>
      </c>
      <c r="D4892" t="inlineStr">
        <is>
          <t>전체 평가기간</t>
        </is>
      </c>
      <c r="E4892" t="inlineStr">
        <is>
          <t>[대표님룰]+[변동성허용]</t>
        </is>
      </c>
      <c r="F4892" t="inlineStr">
        <is>
          <t>[대표님룰]</t>
        </is>
      </c>
      <c r="G4892" t="inlineStr">
        <is>
          <t>[변동성허용]</t>
        </is>
      </c>
      <c r="H4892" t="n">
        <v>300000</v>
      </c>
      <c r="I4892" t="n">
        <v>11730</v>
      </c>
      <c r="J4892" t="n">
        <v>12080</v>
      </c>
      <c r="K4892" t="n">
        <v>2.98</v>
      </c>
      <c r="L4892" t="n">
        <v>0</v>
      </c>
      <c r="M4892" t="n">
        <v>0</v>
      </c>
      <c r="N4892" t="n">
        <v>0</v>
      </c>
      <c r="O4892" t="n">
        <v>0</v>
      </c>
      <c r="P4892" t="inlineStr">
        <is>
          <t>2026-01-02</t>
        </is>
      </c>
      <c r="Q4892" t="inlineStr">
        <is>
          <t>2026-06-08</t>
        </is>
      </c>
      <c r="R4892" t="inlineStr">
        <is>
          <t>+5%▶60% 익절 / +10%▶30% 익절 / +30%▶10% 익절</t>
        </is>
      </c>
      <c r="S4892" t="inlineStr">
        <is>
          <t>-5%▶50% 손절 / -10%▶30% 손절 / -15%▶20% 손절</t>
        </is>
      </c>
      <c r="T4892" t="inlineStr">
        <is>
          <t>매수 0.0005 / 매도 0.0025 / 슬리피지 0.0007</t>
        </is>
      </c>
    </row>
    <row r="4893">
      <c r="A4893" t="inlineStr">
        <is>
          <t>흥구석유|전체 평가기간|[대표님룰]+[버티기형]</t>
        </is>
      </c>
      <c r="B4893" t="inlineStr">
        <is>
          <t>흥구석유</t>
        </is>
      </c>
      <c r="C4893" t="inlineStr">
        <is>
          <t>024060</t>
        </is>
      </c>
      <c r="D4893" t="inlineStr">
        <is>
          <t>전체 평가기간</t>
        </is>
      </c>
      <c r="E4893" t="inlineStr">
        <is>
          <t>[대표님룰]+[버티기형]</t>
        </is>
      </c>
      <c r="F4893" t="inlineStr">
        <is>
          <t>[대표님룰]</t>
        </is>
      </c>
      <c r="G4893" t="inlineStr">
        <is>
          <t>[버티기형]</t>
        </is>
      </c>
      <c r="H4893" t="n">
        <v>300000</v>
      </c>
      <c r="I4893" t="n">
        <v>11730</v>
      </c>
      <c r="J4893" t="n">
        <v>12080</v>
      </c>
      <c r="K4893" t="n">
        <v>2.98</v>
      </c>
      <c r="L4893" t="n">
        <v>0</v>
      </c>
      <c r="M4893" t="n">
        <v>0</v>
      </c>
      <c r="N4893" t="n">
        <v>0</v>
      </c>
      <c r="O4893" t="n">
        <v>0</v>
      </c>
      <c r="P4893" t="inlineStr">
        <is>
          <t>2026-01-02</t>
        </is>
      </c>
      <c r="Q4893" t="inlineStr">
        <is>
          <t>2026-06-08</t>
        </is>
      </c>
      <c r="R4893" t="inlineStr">
        <is>
          <t>+5%▶60% 익절 / +10%▶30% 익절 / +30%▶10% 익절</t>
        </is>
      </c>
      <c r="S4893" t="inlineStr">
        <is>
          <t>-5%▶40% 손절 / -15%▶30% 손절 / -20%▶30% 손절</t>
        </is>
      </c>
      <c r="T4893" t="inlineStr">
        <is>
          <t>매수 0.0005 / 매도 0.0025 / 슬리피지 0.0007</t>
        </is>
      </c>
    </row>
    <row r="4894">
      <c r="A4894" t="inlineStr">
        <is>
          <t>흥구석유|전체 평가기간|[중기추세]+[칼손절]</t>
        </is>
      </c>
      <c r="B4894" t="inlineStr">
        <is>
          <t>흥구석유</t>
        </is>
      </c>
      <c r="C4894" t="inlineStr">
        <is>
          <t>024060</t>
        </is>
      </c>
      <c r="D4894" t="inlineStr">
        <is>
          <t>전체 평가기간</t>
        </is>
      </c>
      <c r="E4894" t="inlineStr">
        <is>
          <t>[중기추세]+[칼손절]</t>
        </is>
      </c>
      <c r="F4894" t="inlineStr">
        <is>
          <t>[중기추세]</t>
        </is>
      </c>
      <c r="G4894" t="inlineStr">
        <is>
          <t>[칼손절]</t>
        </is>
      </c>
      <c r="H4894" t="n">
        <v>300000</v>
      </c>
      <c r="I4894" t="n">
        <v>11730</v>
      </c>
      <c r="J4894" t="n">
        <v>12080</v>
      </c>
      <c r="K4894" t="n">
        <v>2.98</v>
      </c>
      <c r="L4894" t="n">
        <v>0</v>
      </c>
      <c r="M4894" t="n">
        <v>0</v>
      </c>
      <c r="N4894" t="n">
        <v>0</v>
      </c>
      <c r="O4894" t="n">
        <v>0</v>
      </c>
      <c r="P4894" t="inlineStr">
        <is>
          <t>2026-01-02</t>
        </is>
      </c>
      <c r="Q4894" t="inlineStr">
        <is>
          <t>2026-06-08</t>
        </is>
      </c>
      <c r="R4894" t="inlineStr">
        <is>
          <t>+10%▶50% 익절 / +20%▶30% 익절 / +30%▶20% 익절</t>
        </is>
      </c>
      <c r="S4894" t="inlineStr">
        <is>
          <t>-2%▶80% 손절 / -4%▶10% 손절 / -6%▶10% 손절</t>
        </is>
      </c>
      <c r="T4894" t="inlineStr">
        <is>
          <t>매수 0.0005 / 매도 0.0025 / 슬리피지 0.0007</t>
        </is>
      </c>
    </row>
    <row r="4895">
      <c r="A4895" t="inlineStr">
        <is>
          <t>흥구석유|전체 평가기간|[중기추세]+[정석방어]</t>
        </is>
      </c>
      <c r="B4895" t="inlineStr">
        <is>
          <t>흥구석유</t>
        </is>
      </c>
      <c r="C4895" t="inlineStr">
        <is>
          <t>024060</t>
        </is>
      </c>
      <c r="D4895" t="inlineStr">
        <is>
          <t>전체 평가기간</t>
        </is>
      </c>
      <c r="E4895" t="inlineStr">
        <is>
          <t>[중기추세]+[정석방어]</t>
        </is>
      </c>
      <c r="F4895" t="inlineStr">
        <is>
          <t>[중기추세]</t>
        </is>
      </c>
      <c r="G4895" t="inlineStr">
        <is>
          <t>[정석방어]</t>
        </is>
      </c>
      <c r="H4895" t="n">
        <v>300000</v>
      </c>
      <c r="I4895" t="n">
        <v>11730</v>
      </c>
      <c r="J4895" t="n">
        <v>12080</v>
      </c>
      <c r="K4895" t="n">
        <v>2.98</v>
      </c>
      <c r="L4895" t="n">
        <v>0</v>
      </c>
      <c r="M4895" t="n">
        <v>0</v>
      </c>
      <c r="N4895" t="n">
        <v>0</v>
      </c>
      <c r="O4895" t="n">
        <v>0</v>
      </c>
      <c r="P4895" t="inlineStr">
        <is>
          <t>2026-01-02</t>
        </is>
      </c>
      <c r="Q4895" t="inlineStr">
        <is>
          <t>2026-06-08</t>
        </is>
      </c>
      <c r="R4895" t="inlineStr">
        <is>
          <t>+10%▶50% 익절 / +20%▶30% 익절 / +30%▶20% 익절</t>
        </is>
      </c>
      <c r="S4895" t="inlineStr">
        <is>
          <t>-3%▶70% 손절 / -5%▶20% 손절 / -10%▶10% 손절</t>
        </is>
      </c>
      <c r="T4895" t="inlineStr">
        <is>
          <t>매수 0.0005 / 매도 0.0025 / 슬리피지 0.0007</t>
        </is>
      </c>
    </row>
    <row r="4896">
      <c r="A4896" t="inlineStr">
        <is>
          <t>흥구석유|전체 평가기간|[중기추세]+[변동성허용]</t>
        </is>
      </c>
      <c r="B4896" t="inlineStr">
        <is>
          <t>흥구석유</t>
        </is>
      </c>
      <c r="C4896" t="inlineStr">
        <is>
          <t>024060</t>
        </is>
      </c>
      <c r="D4896" t="inlineStr">
        <is>
          <t>전체 평가기간</t>
        </is>
      </c>
      <c r="E4896" t="inlineStr">
        <is>
          <t>[중기추세]+[변동성허용]</t>
        </is>
      </c>
      <c r="F4896" t="inlineStr">
        <is>
          <t>[중기추세]</t>
        </is>
      </c>
      <c r="G4896" t="inlineStr">
        <is>
          <t>[변동성허용]</t>
        </is>
      </c>
      <c r="H4896" t="n">
        <v>300000</v>
      </c>
      <c r="I4896" t="n">
        <v>11730</v>
      </c>
      <c r="J4896" t="n">
        <v>12080</v>
      </c>
      <c r="K4896" t="n">
        <v>2.98</v>
      </c>
      <c r="L4896" t="n">
        <v>0</v>
      </c>
      <c r="M4896" t="n">
        <v>0</v>
      </c>
      <c r="N4896" t="n">
        <v>0</v>
      </c>
      <c r="O4896" t="n">
        <v>0</v>
      </c>
      <c r="P4896" t="inlineStr">
        <is>
          <t>2026-01-02</t>
        </is>
      </c>
      <c r="Q4896" t="inlineStr">
        <is>
          <t>2026-06-08</t>
        </is>
      </c>
      <c r="R4896" t="inlineStr">
        <is>
          <t>+10%▶50% 익절 / +20%▶30% 익절 / +30%▶20% 익절</t>
        </is>
      </c>
      <c r="S4896" t="inlineStr">
        <is>
          <t>-5%▶50% 손절 / -10%▶30% 손절 / -15%▶20% 손절</t>
        </is>
      </c>
      <c r="T4896" t="inlineStr">
        <is>
          <t>매수 0.0005 / 매도 0.0025 / 슬리피지 0.0007</t>
        </is>
      </c>
    </row>
    <row r="4897">
      <c r="A4897" t="inlineStr">
        <is>
          <t>흥구석유|전체 평가기간|[중기추세]+[버티기형]</t>
        </is>
      </c>
      <c r="B4897" t="inlineStr">
        <is>
          <t>흥구석유</t>
        </is>
      </c>
      <c r="C4897" t="inlineStr">
        <is>
          <t>024060</t>
        </is>
      </c>
      <c r="D4897" t="inlineStr">
        <is>
          <t>전체 평가기간</t>
        </is>
      </c>
      <c r="E4897" t="inlineStr">
        <is>
          <t>[중기추세]+[버티기형]</t>
        </is>
      </c>
      <c r="F4897" t="inlineStr">
        <is>
          <t>[중기추세]</t>
        </is>
      </c>
      <c r="G4897" t="inlineStr">
        <is>
          <t>[버티기형]</t>
        </is>
      </c>
      <c r="H4897" t="n">
        <v>300000</v>
      </c>
      <c r="I4897" t="n">
        <v>11730</v>
      </c>
      <c r="J4897" t="n">
        <v>12080</v>
      </c>
      <c r="K4897" t="n">
        <v>2.98</v>
      </c>
      <c r="L4897" t="n">
        <v>0</v>
      </c>
      <c r="M4897" t="n">
        <v>0</v>
      </c>
      <c r="N4897" t="n">
        <v>0</v>
      </c>
      <c r="O4897" t="n">
        <v>0</v>
      </c>
      <c r="P4897" t="inlineStr">
        <is>
          <t>2026-01-02</t>
        </is>
      </c>
      <c r="Q4897" t="inlineStr">
        <is>
          <t>2026-06-08</t>
        </is>
      </c>
      <c r="R4897" t="inlineStr">
        <is>
          <t>+10%▶50% 익절 / +20%▶30% 익절 / +30%▶20% 익절</t>
        </is>
      </c>
      <c r="S4897" t="inlineStr">
        <is>
          <t>-5%▶40% 손절 / -15%▶30% 손절 / -20%▶30% 손절</t>
        </is>
      </c>
      <c r="T4897" t="inlineStr">
        <is>
          <t>매수 0.0005 / 매도 0.0025 / 슬리피지 0.0007</t>
        </is>
      </c>
    </row>
    <row r="4898">
      <c r="A4898" t="inlineStr">
        <is>
          <t>흥구석유|전체 평가기간|[수익극대화]+[칼손절]</t>
        </is>
      </c>
      <c r="B4898" t="inlineStr">
        <is>
          <t>흥구석유</t>
        </is>
      </c>
      <c r="C4898" t="inlineStr">
        <is>
          <t>024060</t>
        </is>
      </c>
      <c r="D4898" t="inlineStr">
        <is>
          <t>전체 평가기간</t>
        </is>
      </c>
      <c r="E4898" t="inlineStr">
        <is>
          <t>[수익극대화]+[칼손절]</t>
        </is>
      </c>
      <c r="F4898" t="inlineStr">
        <is>
          <t>[수익극대화]</t>
        </is>
      </c>
      <c r="G4898" t="inlineStr">
        <is>
          <t>[칼손절]</t>
        </is>
      </c>
      <c r="H4898" t="n">
        <v>300000</v>
      </c>
      <c r="I4898" t="n">
        <v>11730</v>
      </c>
      <c r="J4898" t="n">
        <v>12080</v>
      </c>
      <c r="K4898" t="n">
        <v>2.98</v>
      </c>
      <c r="L4898" t="n">
        <v>0</v>
      </c>
      <c r="M4898" t="n">
        <v>0</v>
      </c>
      <c r="N4898" t="n">
        <v>0</v>
      </c>
      <c r="O4898" t="n">
        <v>0</v>
      </c>
      <c r="P4898" t="inlineStr">
        <is>
          <t>2026-01-02</t>
        </is>
      </c>
      <c r="Q4898" t="inlineStr">
        <is>
          <t>2026-06-08</t>
        </is>
      </c>
      <c r="R4898" t="inlineStr">
        <is>
          <t>+10%▶40% 익절 / +20%▶30% 익절 / +40%▶30% 익절</t>
        </is>
      </c>
      <c r="S4898" t="inlineStr">
        <is>
          <t>-2%▶80% 손절 / -4%▶10% 손절 / -6%▶10% 손절</t>
        </is>
      </c>
      <c r="T4898" t="inlineStr">
        <is>
          <t>매수 0.0005 / 매도 0.0025 / 슬리피지 0.0007</t>
        </is>
      </c>
    </row>
    <row r="4899">
      <c r="A4899" t="inlineStr">
        <is>
          <t>흥구석유|전체 평가기간|[수익극대화]+[정석방어]</t>
        </is>
      </c>
      <c r="B4899" t="inlineStr">
        <is>
          <t>흥구석유</t>
        </is>
      </c>
      <c r="C4899" t="inlineStr">
        <is>
          <t>024060</t>
        </is>
      </c>
      <c r="D4899" t="inlineStr">
        <is>
          <t>전체 평가기간</t>
        </is>
      </c>
      <c r="E4899" t="inlineStr">
        <is>
          <t>[수익극대화]+[정석방어]</t>
        </is>
      </c>
      <c r="F4899" t="inlineStr">
        <is>
          <t>[수익극대화]</t>
        </is>
      </c>
      <c r="G4899" t="inlineStr">
        <is>
          <t>[정석방어]</t>
        </is>
      </c>
      <c r="H4899" t="n">
        <v>300000</v>
      </c>
      <c r="I4899" t="n">
        <v>11730</v>
      </c>
      <c r="J4899" t="n">
        <v>12080</v>
      </c>
      <c r="K4899" t="n">
        <v>2.98</v>
      </c>
      <c r="L4899" t="n">
        <v>0</v>
      </c>
      <c r="M4899" t="n">
        <v>0</v>
      </c>
      <c r="N4899" t="n">
        <v>0</v>
      </c>
      <c r="O4899" t="n">
        <v>0</v>
      </c>
      <c r="P4899" t="inlineStr">
        <is>
          <t>2026-01-02</t>
        </is>
      </c>
      <c r="Q4899" t="inlineStr">
        <is>
          <t>2026-06-08</t>
        </is>
      </c>
      <c r="R4899" t="inlineStr">
        <is>
          <t>+10%▶40% 익절 / +20%▶30% 익절 / +40%▶30% 익절</t>
        </is>
      </c>
      <c r="S4899" t="inlineStr">
        <is>
          <t>-3%▶70% 손절 / -5%▶20% 손절 / -10%▶10% 손절</t>
        </is>
      </c>
      <c r="T4899" t="inlineStr">
        <is>
          <t>매수 0.0005 / 매도 0.0025 / 슬리피지 0.0007</t>
        </is>
      </c>
    </row>
    <row r="4900">
      <c r="A4900" t="inlineStr">
        <is>
          <t>흥구석유|전체 평가기간|[수익극대화]+[변동성허용]</t>
        </is>
      </c>
      <c r="B4900" t="inlineStr">
        <is>
          <t>흥구석유</t>
        </is>
      </c>
      <c r="C4900" t="inlineStr">
        <is>
          <t>024060</t>
        </is>
      </c>
      <c r="D4900" t="inlineStr">
        <is>
          <t>전체 평가기간</t>
        </is>
      </c>
      <c r="E4900" t="inlineStr">
        <is>
          <t>[수익극대화]+[변동성허용]</t>
        </is>
      </c>
      <c r="F4900" t="inlineStr">
        <is>
          <t>[수익극대화]</t>
        </is>
      </c>
      <c r="G4900" t="inlineStr">
        <is>
          <t>[변동성허용]</t>
        </is>
      </c>
      <c r="H4900" t="n">
        <v>300000</v>
      </c>
      <c r="I4900" t="n">
        <v>11730</v>
      </c>
      <c r="J4900" t="n">
        <v>12080</v>
      </c>
      <c r="K4900" t="n">
        <v>2.98</v>
      </c>
      <c r="L4900" t="n">
        <v>0</v>
      </c>
      <c r="M4900" t="n">
        <v>0</v>
      </c>
      <c r="N4900" t="n">
        <v>0</v>
      </c>
      <c r="O4900" t="n">
        <v>0</v>
      </c>
      <c r="P4900" t="inlineStr">
        <is>
          <t>2026-01-02</t>
        </is>
      </c>
      <c r="Q4900" t="inlineStr">
        <is>
          <t>2026-06-08</t>
        </is>
      </c>
      <c r="R4900" t="inlineStr">
        <is>
          <t>+10%▶40% 익절 / +20%▶30% 익절 / +40%▶30% 익절</t>
        </is>
      </c>
      <c r="S4900" t="inlineStr">
        <is>
          <t>-5%▶50% 손절 / -10%▶30% 손절 / -15%▶20% 손절</t>
        </is>
      </c>
      <c r="T4900" t="inlineStr">
        <is>
          <t>매수 0.0005 / 매도 0.0025 / 슬리피지 0.0007</t>
        </is>
      </c>
    </row>
    <row r="4901">
      <c r="A4901" t="inlineStr">
        <is>
          <t>흥구석유|전체 평가기간|[수익극대화]+[버티기형]</t>
        </is>
      </c>
      <c r="B4901" t="inlineStr">
        <is>
          <t>흥구석유</t>
        </is>
      </c>
      <c r="C4901" t="inlineStr">
        <is>
          <t>024060</t>
        </is>
      </c>
      <c r="D4901" t="inlineStr">
        <is>
          <t>전체 평가기간</t>
        </is>
      </c>
      <c r="E4901" t="inlineStr">
        <is>
          <t>[수익극대화]+[버티기형]</t>
        </is>
      </c>
      <c r="F4901" t="inlineStr">
        <is>
          <t>[수익극대화]</t>
        </is>
      </c>
      <c r="G4901" t="inlineStr">
        <is>
          <t>[버티기형]</t>
        </is>
      </c>
      <c r="H4901" t="n">
        <v>300000</v>
      </c>
      <c r="I4901" t="n">
        <v>11730</v>
      </c>
      <c r="J4901" t="n">
        <v>12080</v>
      </c>
      <c r="K4901" t="n">
        <v>2.98</v>
      </c>
      <c r="L4901" t="n">
        <v>0</v>
      </c>
      <c r="M4901" t="n">
        <v>0</v>
      </c>
      <c r="N4901" t="n">
        <v>0</v>
      </c>
      <c r="O4901" t="n">
        <v>0</v>
      </c>
      <c r="P4901" t="inlineStr">
        <is>
          <t>2026-01-02</t>
        </is>
      </c>
      <c r="Q4901" t="inlineStr">
        <is>
          <t>2026-06-08</t>
        </is>
      </c>
      <c r="R4901" t="inlineStr">
        <is>
          <t>+10%▶40% 익절 / +20%▶30% 익절 / +40%▶30% 익절</t>
        </is>
      </c>
      <c r="S4901" t="inlineStr">
        <is>
          <t>-5%▶40% 손절 / -15%▶30% 손절 / -20%▶30% 손절</t>
        </is>
      </c>
      <c r="T4901" t="inlineStr">
        <is>
          <t>매수 0.0005 / 매도 0.0025 / 슬리피지 0.0007</t>
        </is>
      </c>
    </row>
    <row r="4902">
      <c r="A4902" t="inlineStr">
        <is>
          <t>KODEX 삼성전자SK하이닉스채권혼합50|1개월 전에 샀다면|[초단타]+[칼손절]</t>
        </is>
      </c>
      <c r="B4902" t="inlineStr">
        <is>
          <t>KODEX 삼성전자SK하이닉스채권혼합50</t>
        </is>
      </c>
      <c r="C4902" t="inlineStr">
        <is>
          <t>001770</t>
        </is>
      </c>
      <c r="D4902" t="inlineStr">
        <is>
          <t>1개월 전에 샀다면</t>
        </is>
      </c>
      <c r="E4902" t="inlineStr">
        <is>
          <t>[초단타]+[칼손절]</t>
        </is>
      </c>
      <c r="F4902" t="inlineStr">
        <is>
          <t>[초단타]</t>
        </is>
      </c>
      <c r="G4902" t="inlineStr">
        <is>
          <t>[칼손절]</t>
        </is>
      </c>
      <c r="H4902" t="n">
        <v>300000</v>
      </c>
      <c r="I4902" t="n">
        <v>17120</v>
      </c>
      <c r="J4902" t="n">
        <v>12980</v>
      </c>
      <c r="K4902" t="n">
        <v>-24.18</v>
      </c>
      <c r="L4902" t="n">
        <v>0</v>
      </c>
      <c r="M4902" t="n">
        <v>0</v>
      </c>
      <c r="N4902" t="n">
        <v>0</v>
      </c>
      <c r="O4902" t="n">
        <v>0</v>
      </c>
      <c r="P4902" t="inlineStr">
        <is>
          <t>2026-05-11</t>
        </is>
      </c>
      <c r="Q4902" t="inlineStr">
        <is>
          <t>2026-06-08</t>
        </is>
      </c>
      <c r="R4902" t="inlineStr">
        <is>
          <t>+3%▶70% 익절 / +5%▶20% 익절 / +10%▶10% 익절</t>
        </is>
      </c>
      <c r="S4902" t="inlineStr">
        <is>
          <t>-2%▶80% 손절 / -4%▶10% 손절 / -6%▶10% 손절</t>
        </is>
      </c>
      <c r="T4902" t="inlineStr">
        <is>
          <t>매수 0.0005 / 매도 0.0025 / 슬리피지 0.0007</t>
        </is>
      </c>
    </row>
    <row r="4903">
      <c r="A4903" t="inlineStr">
        <is>
          <t>KODEX 삼성전자SK하이닉스채권혼합50|1개월 전에 샀다면|[초단타]+[정석방어]</t>
        </is>
      </c>
      <c r="B4903" t="inlineStr">
        <is>
          <t>KODEX 삼성전자SK하이닉스채권혼합50</t>
        </is>
      </c>
      <c r="C4903" t="inlineStr">
        <is>
          <t>001770</t>
        </is>
      </c>
      <c r="D4903" t="inlineStr">
        <is>
          <t>1개월 전에 샀다면</t>
        </is>
      </c>
      <c r="E4903" t="inlineStr">
        <is>
          <t>[초단타]+[정석방어]</t>
        </is>
      </c>
      <c r="F4903" t="inlineStr">
        <is>
          <t>[초단타]</t>
        </is>
      </c>
      <c r="G4903" t="inlineStr">
        <is>
          <t>[정석방어]</t>
        </is>
      </c>
      <c r="H4903" t="n">
        <v>300000</v>
      </c>
      <c r="I4903" t="n">
        <v>17120</v>
      </c>
      <c r="J4903" t="n">
        <v>12980</v>
      </c>
      <c r="K4903" t="n">
        <v>-24.18</v>
      </c>
      <c r="L4903" t="n">
        <v>0</v>
      </c>
      <c r="M4903" t="n">
        <v>0</v>
      </c>
      <c r="N4903" t="n">
        <v>0</v>
      </c>
      <c r="O4903" t="n">
        <v>0</v>
      </c>
      <c r="P4903" t="inlineStr">
        <is>
          <t>2026-05-11</t>
        </is>
      </c>
      <c r="Q4903" t="inlineStr">
        <is>
          <t>2026-06-08</t>
        </is>
      </c>
      <c r="R4903" t="inlineStr">
        <is>
          <t>+3%▶70% 익절 / +5%▶20% 익절 / +10%▶10% 익절</t>
        </is>
      </c>
      <c r="S4903" t="inlineStr">
        <is>
          <t>-3%▶70% 손절 / -5%▶20% 손절 / -10%▶10% 손절</t>
        </is>
      </c>
      <c r="T4903" t="inlineStr">
        <is>
          <t>매수 0.0005 / 매도 0.0025 / 슬리피지 0.0007</t>
        </is>
      </c>
    </row>
    <row r="4904">
      <c r="A4904" t="inlineStr">
        <is>
          <t>KODEX 삼성전자SK하이닉스채권혼합50|1개월 전에 샀다면|[초단타]+[변동성허용]</t>
        </is>
      </c>
      <c r="B4904" t="inlineStr">
        <is>
          <t>KODEX 삼성전자SK하이닉스채권혼합50</t>
        </is>
      </c>
      <c r="C4904" t="inlineStr">
        <is>
          <t>001770</t>
        </is>
      </c>
      <c r="D4904" t="inlineStr">
        <is>
          <t>1개월 전에 샀다면</t>
        </is>
      </c>
      <c r="E4904" t="inlineStr">
        <is>
          <t>[초단타]+[변동성허용]</t>
        </is>
      </c>
      <c r="F4904" t="inlineStr">
        <is>
          <t>[초단타]</t>
        </is>
      </c>
      <c r="G4904" t="inlineStr">
        <is>
          <t>[변동성허용]</t>
        </is>
      </c>
      <c r="H4904" t="n">
        <v>300000</v>
      </c>
      <c r="I4904" t="n">
        <v>17120</v>
      </c>
      <c r="J4904" t="n">
        <v>12980</v>
      </c>
      <c r="K4904" t="n">
        <v>-24.18</v>
      </c>
      <c r="L4904" t="n">
        <v>0</v>
      </c>
      <c r="M4904" t="n">
        <v>0</v>
      </c>
      <c r="N4904" t="n">
        <v>0</v>
      </c>
      <c r="O4904" t="n">
        <v>0</v>
      </c>
      <c r="P4904" t="inlineStr">
        <is>
          <t>2026-05-11</t>
        </is>
      </c>
      <c r="Q4904" t="inlineStr">
        <is>
          <t>2026-06-08</t>
        </is>
      </c>
      <c r="R4904" t="inlineStr">
        <is>
          <t>+3%▶70% 익절 / +5%▶20% 익절 / +10%▶10% 익절</t>
        </is>
      </c>
      <c r="S4904" t="inlineStr">
        <is>
          <t>-5%▶50% 손절 / -10%▶30% 손절 / -15%▶20% 손절</t>
        </is>
      </c>
      <c r="T4904" t="inlineStr">
        <is>
          <t>매수 0.0005 / 매도 0.0025 / 슬리피지 0.0007</t>
        </is>
      </c>
    </row>
    <row r="4905">
      <c r="A4905" t="inlineStr">
        <is>
          <t>KODEX 삼성전자SK하이닉스채권혼합50|1개월 전에 샀다면|[초단타]+[버티기형]</t>
        </is>
      </c>
      <c r="B4905" t="inlineStr">
        <is>
          <t>KODEX 삼성전자SK하이닉스채권혼합50</t>
        </is>
      </c>
      <c r="C4905" t="inlineStr">
        <is>
          <t>001770</t>
        </is>
      </c>
      <c r="D4905" t="inlineStr">
        <is>
          <t>1개월 전에 샀다면</t>
        </is>
      </c>
      <c r="E4905" t="inlineStr">
        <is>
          <t>[초단타]+[버티기형]</t>
        </is>
      </c>
      <c r="F4905" t="inlineStr">
        <is>
          <t>[초단타]</t>
        </is>
      </c>
      <c r="G4905" t="inlineStr">
        <is>
          <t>[버티기형]</t>
        </is>
      </c>
      <c r="H4905" t="n">
        <v>300000</v>
      </c>
      <c r="I4905" t="n">
        <v>17120</v>
      </c>
      <c r="J4905" t="n">
        <v>12980</v>
      </c>
      <c r="K4905" t="n">
        <v>-24.18</v>
      </c>
      <c r="L4905" t="n">
        <v>0</v>
      </c>
      <c r="M4905" t="n">
        <v>0</v>
      </c>
      <c r="N4905" t="n">
        <v>0</v>
      </c>
      <c r="O4905" t="n">
        <v>0</v>
      </c>
      <c r="P4905" t="inlineStr">
        <is>
          <t>2026-05-11</t>
        </is>
      </c>
      <c r="Q4905" t="inlineStr">
        <is>
          <t>2026-06-08</t>
        </is>
      </c>
      <c r="R4905" t="inlineStr">
        <is>
          <t>+3%▶70% 익절 / +5%▶20% 익절 / +10%▶10% 익절</t>
        </is>
      </c>
      <c r="S4905" t="inlineStr">
        <is>
          <t>-5%▶40% 손절 / -15%▶30% 손절 / -20%▶30% 손절</t>
        </is>
      </c>
      <c r="T4905" t="inlineStr">
        <is>
          <t>매수 0.0005 / 매도 0.0025 / 슬리피지 0.0007</t>
        </is>
      </c>
    </row>
    <row r="4906">
      <c r="A4906" t="inlineStr">
        <is>
          <t>KODEX 삼성전자SK하이닉스채권혼합50|1개월 전에 샀다면|[단기스윙]+[칼손절]</t>
        </is>
      </c>
      <c r="B4906" t="inlineStr">
        <is>
          <t>KODEX 삼성전자SK하이닉스채권혼합50</t>
        </is>
      </c>
      <c r="C4906" t="inlineStr">
        <is>
          <t>001770</t>
        </is>
      </c>
      <c r="D4906" t="inlineStr">
        <is>
          <t>1개월 전에 샀다면</t>
        </is>
      </c>
      <c r="E4906" t="inlineStr">
        <is>
          <t>[단기스윙]+[칼손절]</t>
        </is>
      </c>
      <c r="F4906" t="inlineStr">
        <is>
          <t>[단기스윙]</t>
        </is>
      </c>
      <c r="G4906" t="inlineStr">
        <is>
          <t>[칼손절]</t>
        </is>
      </c>
      <c r="H4906" t="n">
        <v>300000</v>
      </c>
      <c r="I4906" t="n">
        <v>17120</v>
      </c>
      <c r="J4906" t="n">
        <v>12980</v>
      </c>
      <c r="K4906" t="n">
        <v>-24.18</v>
      </c>
      <c r="L4906" t="n">
        <v>0</v>
      </c>
      <c r="M4906" t="n">
        <v>0</v>
      </c>
      <c r="N4906" t="n">
        <v>0</v>
      </c>
      <c r="O4906" t="n">
        <v>0</v>
      </c>
      <c r="P4906" t="inlineStr">
        <is>
          <t>2026-05-11</t>
        </is>
      </c>
      <c r="Q4906" t="inlineStr">
        <is>
          <t>2026-06-08</t>
        </is>
      </c>
      <c r="R4906" t="inlineStr">
        <is>
          <t>+5%▶60% 익절 / +10%▶30% 익절 / +20%▶10% 익절</t>
        </is>
      </c>
      <c r="S4906" t="inlineStr">
        <is>
          <t>-2%▶80% 손절 / -4%▶10% 손절 / -6%▶10% 손절</t>
        </is>
      </c>
      <c r="T4906" t="inlineStr">
        <is>
          <t>매수 0.0005 / 매도 0.0025 / 슬리피지 0.0007</t>
        </is>
      </c>
    </row>
    <row r="4907">
      <c r="A4907" t="inlineStr">
        <is>
          <t>KODEX 삼성전자SK하이닉스채권혼합50|1개월 전에 샀다면|[단기스윙]+[정석방어]</t>
        </is>
      </c>
      <c r="B4907" t="inlineStr">
        <is>
          <t>KODEX 삼성전자SK하이닉스채권혼합50</t>
        </is>
      </c>
      <c r="C4907" t="inlineStr">
        <is>
          <t>001770</t>
        </is>
      </c>
      <c r="D4907" t="inlineStr">
        <is>
          <t>1개월 전에 샀다면</t>
        </is>
      </c>
      <c r="E4907" t="inlineStr">
        <is>
          <t>[단기스윙]+[정석방어]</t>
        </is>
      </c>
      <c r="F4907" t="inlineStr">
        <is>
          <t>[단기스윙]</t>
        </is>
      </c>
      <c r="G4907" t="inlineStr">
        <is>
          <t>[정석방어]</t>
        </is>
      </c>
      <c r="H4907" t="n">
        <v>300000</v>
      </c>
      <c r="I4907" t="n">
        <v>17120</v>
      </c>
      <c r="J4907" t="n">
        <v>12980</v>
      </c>
      <c r="K4907" t="n">
        <v>-24.18</v>
      </c>
      <c r="L4907" t="n">
        <v>0</v>
      </c>
      <c r="M4907" t="n">
        <v>0</v>
      </c>
      <c r="N4907" t="n">
        <v>0</v>
      </c>
      <c r="O4907" t="n">
        <v>0</v>
      </c>
      <c r="P4907" t="inlineStr">
        <is>
          <t>2026-05-11</t>
        </is>
      </c>
      <c r="Q4907" t="inlineStr">
        <is>
          <t>2026-06-08</t>
        </is>
      </c>
      <c r="R4907" t="inlineStr">
        <is>
          <t>+5%▶60% 익절 / +10%▶30% 익절 / +20%▶10% 익절</t>
        </is>
      </c>
      <c r="S4907" t="inlineStr">
        <is>
          <t>-3%▶70% 손절 / -5%▶20% 손절 / -10%▶10% 손절</t>
        </is>
      </c>
      <c r="T4907" t="inlineStr">
        <is>
          <t>매수 0.0005 / 매도 0.0025 / 슬리피지 0.0007</t>
        </is>
      </c>
    </row>
    <row r="4908">
      <c r="A4908" t="inlineStr">
        <is>
          <t>KODEX 삼성전자SK하이닉스채권혼합50|1개월 전에 샀다면|[단기스윙]+[변동성허용]</t>
        </is>
      </c>
      <c r="B4908" t="inlineStr">
        <is>
          <t>KODEX 삼성전자SK하이닉스채권혼합50</t>
        </is>
      </c>
      <c r="C4908" t="inlineStr">
        <is>
          <t>001770</t>
        </is>
      </c>
      <c r="D4908" t="inlineStr">
        <is>
          <t>1개월 전에 샀다면</t>
        </is>
      </c>
      <c r="E4908" t="inlineStr">
        <is>
          <t>[단기스윙]+[변동성허용]</t>
        </is>
      </c>
      <c r="F4908" t="inlineStr">
        <is>
          <t>[단기스윙]</t>
        </is>
      </c>
      <c r="G4908" t="inlineStr">
        <is>
          <t>[변동성허용]</t>
        </is>
      </c>
      <c r="H4908" t="n">
        <v>300000</v>
      </c>
      <c r="I4908" t="n">
        <v>17120</v>
      </c>
      <c r="J4908" t="n">
        <v>12980</v>
      </c>
      <c r="K4908" t="n">
        <v>-24.18</v>
      </c>
      <c r="L4908" t="n">
        <v>0</v>
      </c>
      <c r="M4908" t="n">
        <v>0</v>
      </c>
      <c r="N4908" t="n">
        <v>0</v>
      </c>
      <c r="O4908" t="n">
        <v>0</v>
      </c>
      <c r="P4908" t="inlineStr">
        <is>
          <t>2026-05-11</t>
        </is>
      </c>
      <c r="Q4908" t="inlineStr">
        <is>
          <t>2026-06-08</t>
        </is>
      </c>
      <c r="R4908" t="inlineStr">
        <is>
          <t>+5%▶60% 익절 / +10%▶30% 익절 / +20%▶10% 익절</t>
        </is>
      </c>
      <c r="S4908" t="inlineStr">
        <is>
          <t>-5%▶50% 손절 / -10%▶30% 손절 / -15%▶20% 손절</t>
        </is>
      </c>
      <c r="T4908" t="inlineStr">
        <is>
          <t>매수 0.0005 / 매도 0.0025 / 슬리피지 0.0007</t>
        </is>
      </c>
    </row>
    <row r="4909">
      <c r="A4909" t="inlineStr">
        <is>
          <t>KODEX 삼성전자SK하이닉스채권혼합50|1개월 전에 샀다면|[단기스윙]+[버티기형]</t>
        </is>
      </c>
      <c r="B4909" t="inlineStr">
        <is>
          <t>KODEX 삼성전자SK하이닉스채권혼합50</t>
        </is>
      </c>
      <c r="C4909" t="inlineStr">
        <is>
          <t>001770</t>
        </is>
      </c>
      <c r="D4909" t="inlineStr">
        <is>
          <t>1개월 전에 샀다면</t>
        </is>
      </c>
      <c r="E4909" t="inlineStr">
        <is>
          <t>[단기스윙]+[버티기형]</t>
        </is>
      </c>
      <c r="F4909" t="inlineStr">
        <is>
          <t>[단기스윙]</t>
        </is>
      </c>
      <c r="G4909" t="inlineStr">
        <is>
          <t>[버티기형]</t>
        </is>
      </c>
      <c r="H4909" t="n">
        <v>300000</v>
      </c>
      <c r="I4909" t="n">
        <v>17120</v>
      </c>
      <c r="J4909" t="n">
        <v>12980</v>
      </c>
      <c r="K4909" t="n">
        <v>-24.18</v>
      </c>
      <c r="L4909" t="n">
        <v>0</v>
      </c>
      <c r="M4909" t="n">
        <v>0</v>
      </c>
      <c r="N4909" t="n">
        <v>0</v>
      </c>
      <c r="O4909" t="n">
        <v>0</v>
      </c>
      <c r="P4909" t="inlineStr">
        <is>
          <t>2026-05-11</t>
        </is>
      </c>
      <c r="Q4909" t="inlineStr">
        <is>
          <t>2026-06-08</t>
        </is>
      </c>
      <c r="R4909" t="inlineStr">
        <is>
          <t>+5%▶60% 익절 / +10%▶30% 익절 / +20%▶10% 익절</t>
        </is>
      </c>
      <c r="S4909" t="inlineStr">
        <is>
          <t>-5%▶40% 손절 / -15%▶30% 손절 / -20%▶30% 손절</t>
        </is>
      </c>
      <c r="T4909" t="inlineStr">
        <is>
          <t>매수 0.0005 / 매도 0.0025 / 슬리피지 0.0007</t>
        </is>
      </c>
    </row>
    <row r="4910">
      <c r="A4910" t="inlineStr">
        <is>
          <t>KODEX 삼성전자SK하이닉스채권혼합50|1개월 전에 샀다면|[대표님룰]+[칼손절]</t>
        </is>
      </c>
      <c r="B4910" t="inlineStr">
        <is>
          <t>KODEX 삼성전자SK하이닉스채권혼합50</t>
        </is>
      </c>
      <c r="C4910" t="inlineStr">
        <is>
          <t>001770</t>
        </is>
      </c>
      <c r="D4910" t="inlineStr">
        <is>
          <t>1개월 전에 샀다면</t>
        </is>
      </c>
      <c r="E4910" t="inlineStr">
        <is>
          <t>[대표님룰]+[칼손절]</t>
        </is>
      </c>
      <c r="F4910" t="inlineStr">
        <is>
          <t>[대표님룰]</t>
        </is>
      </c>
      <c r="G4910" t="inlineStr">
        <is>
          <t>[칼손절]</t>
        </is>
      </c>
      <c r="H4910" t="n">
        <v>300000</v>
      </c>
      <c r="I4910" t="n">
        <v>17120</v>
      </c>
      <c r="J4910" t="n">
        <v>12980</v>
      </c>
      <c r="K4910" t="n">
        <v>-24.18</v>
      </c>
      <c r="L4910" t="n">
        <v>0</v>
      </c>
      <c r="M4910" t="n">
        <v>0</v>
      </c>
      <c r="N4910" t="n">
        <v>0</v>
      </c>
      <c r="O4910" t="n">
        <v>0</v>
      </c>
      <c r="P4910" t="inlineStr">
        <is>
          <t>2026-05-11</t>
        </is>
      </c>
      <c r="Q4910" t="inlineStr">
        <is>
          <t>2026-06-08</t>
        </is>
      </c>
      <c r="R4910" t="inlineStr">
        <is>
          <t>+5%▶60% 익절 / +10%▶30% 익절 / +30%▶10% 익절</t>
        </is>
      </c>
      <c r="S4910" t="inlineStr">
        <is>
          <t>-2%▶80% 손절 / -4%▶10% 손절 / -6%▶10% 손절</t>
        </is>
      </c>
      <c r="T4910" t="inlineStr">
        <is>
          <t>매수 0.0005 / 매도 0.0025 / 슬리피지 0.0007</t>
        </is>
      </c>
    </row>
    <row r="4911">
      <c r="A4911" t="inlineStr">
        <is>
          <t>KODEX 삼성전자SK하이닉스채권혼합50|1개월 전에 샀다면|[대표님룰]+[정석방어]</t>
        </is>
      </c>
      <c r="B4911" t="inlineStr">
        <is>
          <t>KODEX 삼성전자SK하이닉스채권혼합50</t>
        </is>
      </c>
      <c r="C4911" t="inlineStr">
        <is>
          <t>001770</t>
        </is>
      </c>
      <c r="D4911" t="inlineStr">
        <is>
          <t>1개월 전에 샀다면</t>
        </is>
      </c>
      <c r="E4911" t="inlineStr">
        <is>
          <t>[대표님룰]+[정석방어]</t>
        </is>
      </c>
      <c r="F4911" t="inlineStr">
        <is>
          <t>[대표님룰]</t>
        </is>
      </c>
      <c r="G4911" t="inlineStr">
        <is>
          <t>[정석방어]</t>
        </is>
      </c>
      <c r="H4911" t="n">
        <v>300000</v>
      </c>
      <c r="I4911" t="n">
        <v>17120</v>
      </c>
      <c r="J4911" t="n">
        <v>12980</v>
      </c>
      <c r="K4911" t="n">
        <v>-24.18</v>
      </c>
      <c r="L4911" t="n">
        <v>0</v>
      </c>
      <c r="M4911" t="n">
        <v>0</v>
      </c>
      <c r="N4911" t="n">
        <v>0</v>
      </c>
      <c r="O4911" t="n">
        <v>0</v>
      </c>
      <c r="P4911" t="inlineStr">
        <is>
          <t>2026-05-11</t>
        </is>
      </c>
      <c r="Q4911" t="inlineStr">
        <is>
          <t>2026-06-08</t>
        </is>
      </c>
      <c r="R4911" t="inlineStr">
        <is>
          <t>+5%▶60% 익절 / +10%▶30% 익절 / +30%▶10% 익절</t>
        </is>
      </c>
      <c r="S4911" t="inlineStr">
        <is>
          <t>-3%▶70% 손절 / -5%▶20% 손절 / -10%▶10% 손절</t>
        </is>
      </c>
      <c r="T4911" t="inlineStr">
        <is>
          <t>매수 0.0005 / 매도 0.0025 / 슬리피지 0.0007</t>
        </is>
      </c>
    </row>
    <row r="4912">
      <c r="A4912" t="inlineStr">
        <is>
          <t>KODEX 삼성전자SK하이닉스채권혼합50|1개월 전에 샀다면|[대표님룰]+[변동성허용]</t>
        </is>
      </c>
      <c r="B4912" t="inlineStr">
        <is>
          <t>KODEX 삼성전자SK하이닉스채권혼합50</t>
        </is>
      </c>
      <c r="C4912" t="inlineStr">
        <is>
          <t>001770</t>
        </is>
      </c>
      <c r="D4912" t="inlineStr">
        <is>
          <t>1개월 전에 샀다면</t>
        </is>
      </c>
      <c r="E4912" t="inlineStr">
        <is>
          <t>[대표님룰]+[변동성허용]</t>
        </is>
      </c>
      <c r="F4912" t="inlineStr">
        <is>
          <t>[대표님룰]</t>
        </is>
      </c>
      <c r="G4912" t="inlineStr">
        <is>
          <t>[변동성허용]</t>
        </is>
      </c>
      <c r="H4912" t="n">
        <v>300000</v>
      </c>
      <c r="I4912" t="n">
        <v>17120</v>
      </c>
      <c r="J4912" t="n">
        <v>12980</v>
      </c>
      <c r="K4912" t="n">
        <v>-24.18</v>
      </c>
      <c r="L4912" t="n">
        <v>0</v>
      </c>
      <c r="M4912" t="n">
        <v>0</v>
      </c>
      <c r="N4912" t="n">
        <v>0</v>
      </c>
      <c r="O4912" t="n">
        <v>0</v>
      </c>
      <c r="P4912" t="inlineStr">
        <is>
          <t>2026-05-11</t>
        </is>
      </c>
      <c r="Q4912" t="inlineStr">
        <is>
          <t>2026-06-08</t>
        </is>
      </c>
      <c r="R4912" t="inlineStr">
        <is>
          <t>+5%▶60% 익절 / +10%▶30% 익절 / +30%▶10% 익절</t>
        </is>
      </c>
      <c r="S4912" t="inlineStr">
        <is>
          <t>-5%▶50% 손절 / -10%▶30% 손절 / -15%▶20% 손절</t>
        </is>
      </c>
      <c r="T4912" t="inlineStr">
        <is>
          <t>매수 0.0005 / 매도 0.0025 / 슬리피지 0.0007</t>
        </is>
      </c>
    </row>
    <row r="4913">
      <c r="A4913" t="inlineStr">
        <is>
          <t>KODEX 삼성전자SK하이닉스채권혼합50|1개월 전에 샀다면|[대표님룰]+[버티기형]</t>
        </is>
      </c>
      <c r="B4913" t="inlineStr">
        <is>
          <t>KODEX 삼성전자SK하이닉스채권혼합50</t>
        </is>
      </c>
      <c r="C4913" t="inlineStr">
        <is>
          <t>001770</t>
        </is>
      </c>
      <c r="D4913" t="inlineStr">
        <is>
          <t>1개월 전에 샀다면</t>
        </is>
      </c>
      <c r="E4913" t="inlineStr">
        <is>
          <t>[대표님룰]+[버티기형]</t>
        </is>
      </c>
      <c r="F4913" t="inlineStr">
        <is>
          <t>[대표님룰]</t>
        </is>
      </c>
      <c r="G4913" t="inlineStr">
        <is>
          <t>[버티기형]</t>
        </is>
      </c>
      <c r="H4913" t="n">
        <v>300000</v>
      </c>
      <c r="I4913" t="n">
        <v>17120</v>
      </c>
      <c r="J4913" t="n">
        <v>12980</v>
      </c>
      <c r="K4913" t="n">
        <v>-24.18</v>
      </c>
      <c r="L4913" t="n">
        <v>0</v>
      </c>
      <c r="M4913" t="n">
        <v>0</v>
      </c>
      <c r="N4913" t="n">
        <v>0</v>
      </c>
      <c r="O4913" t="n">
        <v>0</v>
      </c>
      <c r="P4913" t="inlineStr">
        <is>
          <t>2026-05-11</t>
        </is>
      </c>
      <c r="Q4913" t="inlineStr">
        <is>
          <t>2026-06-08</t>
        </is>
      </c>
      <c r="R4913" t="inlineStr">
        <is>
          <t>+5%▶60% 익절 / +10%▶30% 익절 / +30%▶10% 익절</t>
        </is>
      </c>
      <c r="S4913" t="inlineStr">
        <is>
          <t>-5%▶40% 손절 / -15%▶30% 손절 / -20%▶30% 손절</t>
        </is>
      </c>
      <c r="T4913" t="inlineStr">
        <is>
          <t>매수 0.0005 / 매도 0.0025 / 슬리피지 0.0007</t>
        </is>
      </c>
    </row>
    <row r="4914">
      <c r="A4914" t="inlineStr">
        <is>
          <t>KODEX 삼성전자SK하이닉스채권혼합50|1개월 전에 샀다면|[중기추세]+[칼손절]</t>
        </is>
      </c>
      <c r="B4914" t="inlineStr">
        <is>
          <t>KODEX 삼성전자SK하이닉스채권혼합50</t>
        </is>
      </c>
      <c r="C4914" t="inlineStr">
        <is>
          <t>001770</t>
        </is>
      </c>
      <c r="D4914" t="inlineStr">
        <is>
          <t>1개월 전에 샀다면</t>
        </is>
      </c>
      <c r="E4914" t="inlineStr">
        <is>
          <t>[중기추세]+[칼손절]</t>
        </is>
      </c>
      <c r="F4914" t="inlineStr">
        <is>
          <t>[중기추세]</t>
        </is>
      </c>
      <c r="G4914" t="inlineStr">
        <is>
          <t>[칼손절]</t>
        </is>
      </c>
      <c r="H4914" t="n">
        <v>300000</v>
      </c>
      <c r="I4914" t="n">
        <v>17120</v>
      </c>
      <c r="J4914" t="n">
        <v>12980</v>
      </c>
      <c r="K4914" t="n">
        <v>-24.18</v>
      </c>
      <c r="L4914" t="n">
        <v>0</v>
      </c>
      <c r="M4914" t="n">
        <v>0</v>
      </c>
      <c r="N4914" t="n">
        <v>0</v>
      </c>
      <c r="O4914" t="n">
        <v>0</v>
      </c>
      <c r="P4914" t="inlineStr">
        <is>
          <t>2026-05-11</t>
        </is>
      </c>
      <c r="Q4914" t="inlineStr">
        <is>
          <t>2026-06-08</t>
        </is>
      </c>
      <c r="R4914" t="inlineStr">
        <is>
          <t>+10%▶50% 익절 / +20%▶30% 익절 / +30%▶20% 익절</t>
        </is>
      </c>
      <c r="S4914" t="inlineStr">
        <is>
          <t>-2%▶80% 손절 / -4%▶10% 손절 / -6%▶10% 손절</t>
        </is>
      </c>
      <c r="T4914" t="inlineStr">
        <is>
          <t>매수 0.0005 / 매도 0.0025 / 슬리피지 0.0007</t>
        </is>
      </c>
    </row>
    <row r="4915">
      <c r="A4915" t="inlineStr">
        <is>
          <t>KODEX 삼성전자SK하이닉스채권혼합50|1개월 전에 샀다면|[중기추세]+[정석방어]</t>
        </is>
      </c>
      <c r="B4915" t="inlineStr">
        <is>
          <t>KODEX 삼성전자SK하이닉스채권혼합50</t>
        </is>
      </c>
      <c r="C4915" t="inlineStr">
        <is>
          <t>001770</t>
        </is>
      </c>
      <c r="D4915" t="inlineStr">
        <is>
          <t>1개월 전에 샀다면</t>
        </is>
      </c>
      <c r="E4915" t="inlineStr">
        <is>
          <t>[중기추세]+[정석방어]</t>
        </is>
      </c>
      <c r="F4915" t="inlineStr">
        <is>
          <t>[중기추세]</t>
        </is>
      </c>
      <c r="G4915" t="inlineStr">
        <is>
          <t>[정석방어]</t>
        </is>
      </c>
      <c r="H4915" t="n">
        <v>300000</v>
      </c>
      <c r="I4915" t="n">
        <v>17120</v>
      </c>
      <c r="J4915" t="n">
        <v>12980</v>
      </c>
      <c r="K4915" t="n">
        <v>-24.18</v>
      </c>
      <c r="L4915" t="n">
        <v>0</v>
      </c>
      <c r="M4915" t="n">
        <v>0</v>
      </c>
      <c r="N4915" t="n">
        <v>0</v>
      </c>
      <c r="O4915" t="n">
        <v>0</v>
      </c>
      <c r="P4915" t="inlineStr">
        <is>
          <t>2026-05-11</t>
        </is>
      </c>
      <c r="Q4915" t="inlineStr">
        <is>
          <t>2026-06-08</t>
        </is>
      </c>
      <c r="R4915" t="inlineStr">
        <is>
          <t>+10%▶50% 익절 / +20%▶30% 익절 / +30%▶20% 익절</t>
        </is>
      </c>
      <c r="S4915" t="inlineStr">
        <is>
          <t>-3%▶70% 손절 / -5%▶20% 손절 / -10%▶10% 손절</t>
        </is>
      </c>
      <c r="T4915" t="inlineStr">
        <is>
          <t>매수 0.0005 / 매도 0.0025 / 슬리피지 0.0007</t>
        </is>
      </c>
    </row>
    <row r="4916">
      <c r="A4916" t="inlineStr">
        <is>
          <t>KODEX 삼성전자SK하이닉스채권혼합50|1개월 전에 샀다면|[중기추세]+[변동성허용]</t>
        </is>
      </c>
      <c r="B4916" t="inlineStr">
        <is>
          <t>KODEX 삼성전자SK하이닉스채권혼합50</t>
        </is>
      </c>
      <c r="C4916" t="inlineStr">
        <is>
          <t>001770</t>
        </is>
      </c>
      <c r="D4916" t="inlineStr">
        <is>
          <t>1개월 전에 샀다면</t>
        </is>
      </c>
      <c r="E4916" t="inlineStr">
        <is>
          <t>[중기추세]+[변동성허용]</t>
        </is>
      </c>
      <c r="F4916" t="inlineStr">
        <is>
          <t>[중기추세]</t>
        </is>
      </c>
      <c r="G4916" t="inlineStr">
        <is>
          <t>[변동성허용]</t>
        </is>
      </c>
      <c r="H4916" t="n">
        <v>300000</v>
      </c>
      <c r="I4916" t="n">
        <v>17120</v>
      </c>
      <c r="J4916" t="n">
        <v>12980</v>
      </c>
      <c r="K4916" t="n">
        <v>-24.18</v>
      </c>
      <c r="L4916" t="n">
        <v>0</v>
      </c>
      <c r="M4916" t="n">
        <v>0</v>
      </c>
      <c r="N4916" t="n">
        <v>0</v>
      </c>
      <c r="O4916" t="n">
        <v>0</v>
      </c>
      <c r="P4916" t="inlineStr">
        <is>
          <t>2026-05-11</t>
        </is>
      </c>
      <c r="Q4916" t="inlineStr">
        <is>
          <t>2026-06-08</t>
        </is>
      </c>
      <c r="R4916" t="inlineStr">
        <is>
          <t>+10%▶50% 익절 / +20%▶30% 익절 / +30%▶20% 익절</t>
        </is>
      </c>
      <c r="S4916" t="inlineStr">
        <is>
          <t>-5%▶50% 손절 / -10%▶30% 손절 / -15%▶20% 손절</t>
        </is>
      </c>
      <c r="T4916" t="inlineStr">
        <is>
          <t>매수 0.0005 / 매도 0.0025 / 슬리피지 0.0007</t>
        </is>
      </c>
    </row>
    <row r="4917">
      <c r="A4917" t="inlineStr">
        <is>
          <t>KODEX 삼성전자SK하이닉스채권혼합50|1개월 전에 샀다면|[중기추세]+[버티기형]</t>
        </is>
      </c>
      <c r="B4917" t="inlineStr">
        <is>
          <t>KODEX 삼성전자SK하이닉스채권혼합50</t>
        </is>
      </c>
      <c r="C4917" t="inlineStr">
        <is>
          <t>001770</t>
        </is>
      </c>
      <c r="D4917" t="inlineStr">
        <is>
          <t>1개월 전에 샀다면</t>
        </is>
      </c>
      <c r="E4917" t="inlineStr">
        <is>
          <t>[중기추세]+[버티기형]</t>
        </is>
      </c>
      <c r="F4917" t="inlineStr">
        <is>
          <t>[중기추세]</t>
        </is>
      </c>
      <c r="G4917" t="inlineStr">
        <is>
          <t>[버티기형]</t>
        </is>
      </c>
      <c r="H4917" t="n">
        <v>300000</v>
      </c>
      <c r="I4917" t="n">
        <v>17120</v>
      </c>
      <c r="J4917" t="n">
        <v>12980</v>
      </c>
      <c r="K4917" t="n">
        <v>-24.18</v>
      </c>
      <c r="L4917" t="n">
        <v>0</v>
      </c>
      <c r="M4917" t="n">
        <v>0</v>
      </c>
      <c r="N4917" t="n">
        <v>0</v>
      </c>
      <c r="O4917" t="n">
        <v>0</v>
      </c>
      <c r="P4917" t="inlineStr">
        <is>
          <t>2026-05-11</t>
        </is>
      </c>
      <c r="Q4917" t="inlineStr">
        <is>
          <t>2026-06-08</t>
        </is>
      </c>
      <c r="R4917" t="inlineStr">
        <is>
          <t>+10%▶50% 익절 / +20%▶30% 익절 / +30%▶20% 익절</t>
        </is>
      </c>
      <c r="S4917" t="inlineStr">
        <is>
          <t>-5%▶40% 손절 / -15%▶30% 손절 / -20%▶30% 손절</t>
        </is>
      </c>
      <c r="T4917" t="inlineStr">
        <is>
          <t>매수 0.0005 / 매도 0.0025 / 슬리피지 0.0007</t>
        </is>
      </c>
    </row>
    <row r="4918">
      <c r="A4918" t="inlineStr">
        <is>
          <t>KODEX 삼성전자SK하이닉스채권혼합50|1개월 전에 샀다면|[수익극대화]+[칼손절]</t>
        </is>
      </c>
      <c r="B4918" t="inlineStr">
        <is>
          <t>KODEX 삼성전자SK하이닉스채권혼합50</t>
        </is>
      </c>
      <c r="C4918" t="inlineStr">
        <is>
          <t>001770</t>
        </is>
      </c>
      <c r="D4918" t="inlineStr">
        <is>
          <t>1개월 전에 샀다면</t>
        </is>
      </c>
      <c r="E4918" t="inlineStr">
        <is>
          <t>[수익극대화]+[칼손절]</t>
        </is>
      </c>
      <c r="F4918" t="inlineStr">
        <is>
          <t>[수익극대화]</t>
        </is>
      </c>
      <c r="G4918" t="inlineStr">
        <is>
          <t>[칼손절]</t>
        </is>
      </c>
      <c r="H4918" t="n">
        <v>300000</v>
      </c>
      <c r="I4918" t="n">
        <v>17120</v>
      </c>
      <c r="J4918" t="n">
        <v>12980</v>
      </c>
      <c r="K4918" t="n">
        <v>-24.18</v>
      </c>
      <c r="L4918" t="n">
        <v>0</v>
      </c>
      <c r="M4918" t="n">
        <v>0</v>
      </c>
      <c r="N4918" t="n">
        <v>0</v>
      </c>
      <c r="O4918" t="n">
        <v>0</v>
      </c>
      <c r="P4918" t="inlineStr">
        <is>
          <t>2026-05-11</t>
        </is>
      </c>
      <c r="Q4918" t="inlineStr">
        <is>
          <t>2026-06-08</t>
        </is>
      </c>
      <c r="R4918" t="inlineStr">
        <is>
          <t>+10%▶40% 익절 / +20%▶30% 익절 / +40%▶30% 익절</t>
        </is>
      </c>
      <c r="S4918" t="inlineStr">
        <is>
          <t>-2%▶80% 손절 / -4%▶10% 손절 / -6%▶10% 손절</t>
        </is>
      </c>
      <c r="T4918" t="inlineStr">
        <is>
          <t>매수 0.0005 / 매도 0.0025 / 슬리피지 0.0007</t>
        </is>
      </c>
    </row>
    <row r="4919">
      <c r="A4919" t="inlineStr">
        <is>
          <t>KODEX 삼성전자SK하이닉스채권혼합50|1개월 전에 샀다면|[수익극대화]+[정석방어]</t>
        </is>
      </c>
      <c r="B4919" t="inlineStr">
        <is>
          <t>KODEX 삼성전자SK하이닉스채권혼합50</t>
        </is>
      </c>
      <c r="C4919" t="inlineStr">
        <is>
          <t>001770</t>
        </is>
      </c>
      <c r="D4919" t="inlineStr">
        <is>
          <t>1개월 전에 샀다면</t>
        </is>
      </c>
      <c r="E4919" t="inlineStr">
        <is>
          <t>[수익극대화]+[정석방어]</t>
        </is>
      </c>
      <c r="F4919" t="inlineStr">
        <is>
          <t>[수익극대화]</t>
        </is>
      </c>
      <c r="G4919" t="inlineStr">
        <is>
          <t>[정석방어]</t>
        </is>
      </c>
      <c r="H4919" t="n">
        <v>300000</v>
      </c>
      <c r="I4919" t="n">
        <v>17120</v>
      </c>
      <c r="J4919" t="n">
        <v>12980</v>
      </c>
      <c r="K4919" t="n">
        <v>-24.18</v>
      </c>
      <c r="L4919" t="n">
        <v>0</v>
      </c>
      <c r="M4919" t="n">
        <v>0</v>
      </c>
      <c r="N4919" t="n">
        <v>0</v>
      </c>
      <c r="O4919" t="n">
        <v>0</v>
      </c>
      <c r="P4919" t="inlineStr">
        <is>
          <t>2026-05-11</t>
        </is>
      </c>
      <c r="Q4919" t="inlineStr">
        <is>
          <t>2026-06-08</t>
        </is>
      </c>
      <c r="R4919" t="inlineStr">
        <is>
          <t>+10%▶40% 익절 / +20%▶30% 익절 / +40%▶30% 익절</t>
        </is>
      </c>
      <c r="S4919" t="inlineStr">
        <is>
          <t>-3%▶70% 손절 / -5%▶20% 손절 / -10%▶10% 손절</t>
        </is>
      </c>
      <c r="T4919" t="inlineStr">
        <is>
          <t>매수 0.0005 / 매도 0.0025 / 슬리피지 0.0007</t>
        </is>
      </c>
    </row>
    <row r="4920">
      <c r="A4920" t="inlineStr">
        <is>
          <t>KODEX 삼성전자SK하이닉스채권혼합50|1개월 전에 샀다면|[수익극대화]+[변동성허용]</t>
        </is>
      </c>
      <c r="B4920" t="inlineStr">
        <is>
          <t>KODEX 삼성전자SK하이닉스채권혼합50</t>
        </is>
      </c>
      <c r="C4920" t="inlineStr">
        <is>
          <t>001770</t>
        </is>
      </c>
      <c r="D4920" t="inlineStr">
        <is>
          <t>1개월 전에 샀다면</t>
        </is>
      </c>
      <c r="E4920" t="inlineStr">
        <is>
          <t>[수익극대화]+[변동성허용]</t>
        </is>
      </c>
      <c r="F4920" t="inlineStr">
        <is>
          <t>[수익극대화]</t>
        </is>
      </c>
      <c r="G4920" t="inlineStr">
        <is>
          <t>[변동성허용]</t>
        </is>
      </c>
      <c r="H4920" t="n">
        <v>300000</v>
      </c>
      <c r="I4920" t="n">
        <v>17120</v>
      </c>
      <c r="J4920" t="n">
        <v>12980</v>
      </c>
      <c r="K4920" t="n">
        <v>-24.18</v>
      </c>
      <c r="L4920" t="n">
        <v>0</v>
      </c>
      <c r="M4920" t="n">
        <v>0</v>
      </c>
      <c r="N4920" t="n">
        <v>0</v>
      </c>
      <c r="O4920" t="n">
        <v>0</v>
      </c>
      <c r="P4920" t="inlineStr">
        <is>
          <t>2026-05-11</t>
        </is>
      </c>
      <c r="Q4920" t="inlineStr">
        <is>
          <t>2026-06-08</t>
        </is>
      </c>
      <c r="R4920" t="inlineStr">
        <is>
          <t>+10%▶40% 익절 / +20%▶30% 익절 / +40%▶30% 익절</t>
        </is>
      </c>
      <c r="S4920" t="inlineStr">
        <is>
          <t>-5%▶50% 손절 / -10%▶30% 손절 / -15%▶20% 손절</t>
        </is>
      </c>
      <c r="T4920" t="inlineStr">
        <is>
          <t>매수 0.0005 / 매도 0.0025 / 슬리피지 0.0007</t>
        </is>
      </c>
    </row>
    <row r="4921">
      <c r="A4921" t="inlineStr">
        <is>
          <t>KODEX 삼성전자SK하이닉스채권혼합50|1개월 전에 샀다면|[수익극대화]+[버티기형]</t>
        </is>
      </c>
      <c r="B4921" t="inlineStr">
        <is>
          <t>KODEX 삼성전자SK하이닉스채권혼합50</t>
        </is>
      </c>
      <c r="C4921" t="inlineStr">
        <is>
          <t>001770</t>
        </is>
      </c>
      <c r="D4921" t="inlineStr">
        <is>
          <t>1개월 전에 샀다면</t>
        </is>
      </c>
      <c r="E4921" t="inlineStr">
        <is>
          <t>[수익극대화]+[버티기형]</t>
        </is>
      </c>
      <c r="F4921" t="inlineStr">
        <is>
          <t>[수익극대화]</t>
        </is>
      </c>
      <c r="G4921" t="inlineStr">
        <is>
          <t>[버티기형]</t>
        </is>
      </c>
      <c r="H4921" t="n">
        <v>300000</v>
      </c>
      <c r="I4921" t="n">
        <v>17120</v>
      </c>
      <c r="J4921" t="n">
        <v>12980</v>
      </c>
      <c r="K4921" t="n">
        <v>-24.18</v>
      </c>
      <c r="L4921" t="n">
        <v>0</v>
      </c>
      <c r="M4921" t="n">
        <v>0</v>
      </c>
      <c r="N4921" t="n">
        <v>0</v>
      </c>
      <c r="O4921" t="n">
        <v>0</v>
      </c>
      <c r="P4921" t="inlineStr">
        <is>
          <t>2026-05-11</t>
        </is>
      </c>
      <c r="Q4921" t="inlineStr">
        <is>
          <t>2026-06-08</t>
        </is>
      </c>
      <c r="R4921" t="inlineStr">
        <is>
          <t>+10%▶40% 익절 / +20%▶30% 익절 / +40%▶30% 익절</t>
        </is>
      </c>
      <c r="S4921" t="inlineStr">
        <is>
          <t>-5%▶40% 손절 / -15%▶30% 손절 / -20%▶30% 손절</t>
        </is>
      </c>
      <c r="T4921" t="inlineStr">
        <is>
          <t>매수 0.0005 / 매도 0.0025 / 슬리피지 0.0007</t>
        </is>
      </c>
    </row>
    <row r="4922">
      <c r="A4922" t="inlineStr">
        <is>
          <t>KODEX 삼성전자SK하이닉스채권혼합50|2주 전에 샀다면|[초단타]+[칼손절]</t>
        </is>
      </c>
      <c r="B4922" t="inlineStr">
        <is>
          <t>KODEX 삼성전자SK하이닉스채권혼합50</t>
        </is>
      </c>
      <c r="C4922" t="inlineStr">
        <is>
          <t>001770</t>
        </is>
      </c>
      <c r="D4922" t="inlineStr">
        <is>
          <t>2주 전에 샀다면</t>
        </is>
      </c>
      <c r="E4922" t="inlineStr">
        <is>
          <t>[초단타]+[칼손절]</t>
        </is>
      </c>
      <c r="F4922" t="inlineStr">
        <is>
          <t>[초단타]</t>
        </is>
      </c>
      <c r="G4922" t="inlineStr">
        <is>
          <t>[칼손절]</t>
        </is>
      </c>
      <c r="H4922" t="n">
        <v>300000</v>
      </c>
      <c r="I4922" t="n">
        <v>15370</v>
      </c>
      <c r="J4922" t="n">
        <v>12980</v>
      </c>
      <c r="K4922" t="n">
        <v>-15.55</v>
      </c>
      <c r="L4922" t="n">
        <v>0</v>
      </c>
      <c r="M4922" t="n">
        <v>0</v>
      </c>
      <c r="N4922" t="n">
        <v>0</v>
      </c>
      <c r="O4922" t="n">
        <v>0</v>
      </c>
      <c r="P4922" t="inlineStr">
        <is>
          <t>2026-05-26</t>
        </is>
      </c>
      <c r="Q4922" t="inlineStr">
        <is>
          <t>2026-06-08</t>
        </is>
      </c>
      <c r="R4922" t="inlineStr">
        <is>
          <t>+3%▶70% 익절 / +5%▶20% 익절 / +10%▶10% 익절</t>
        </is>
      </c>
      <c r="S4922" t="inlineStr">
        <is>
          <t>-2%▶80% 손절 / -4%▶10% 손절 / -6%▶10% 손절</t>
        </is>
      </c>
      <c r="T4922" t="inlineStr">
        <is>
          <t>매수 0.0005 / 매도 0.0025 / 슬리피지 0.0007</t>
        </is>
      </c>
    </row>
    <row r="4923">
      <c r="A4923" t="inlineStr">
        <is>
          <t>KODEX 삼성전자SK하이닉스채권혼합50|2주 전에 샀다면|[초단타]+[정석방어]</t>
        </is>
      </c>
      <c r="B4923" t="inlineStr">
        <is>
          <t>KODEX 삼성전자SK하이닉스채권혼합50</t>
        </is>
      </c>
      <c r="C4923" t="inlineStr">
        <is>
          <t>001770</t>
        </is>
      </c>
      <c r="D4923" t="inlineStr">
        <is>
          <t>2주 전에 샀다면</t>
        </is>
      </c>
      <c r="E4923" t="inlineStr">
        <is>
          <t>[초단타]+[정석방어]</t>
        </is>
      </c>
      <c r="F4923" t="inlineStr">
        <is>
          <t>[초단타]</t>
        </is>
      </c>
      <c r="G4923" t="inlineStr">
        <is>
          <t>[정석방어]</t>
        </is>
      </c>
      <c r="H4923" t="n">
        <v>300000</v>
      </c>
      <c r="I4923" t="n">
        <v>15370</v>
      </c>
      <c r="J4923" t="n">
        <v>12980</v>
      </c>
      <c r="K4923" t="n">
        <v>-15.55</v>
      </c>
      <c r="L4923" t="n">
        <v>0</v>
      </c>
      <c r="M4923" t="n">
        <v>0</v>
      </c>
      <c r="N4923" t="n">
        <v>0</v>
      </c>
      <c r="O4923" t="n">
        <v>0</v>
      </c>
      <c r="P4923" t="inlineStr">
        <is>
          <t>2026-05-26</t>
        </is>
      </c>
      <c r="Q4923" t="inlineStr">
        <is>
          <t>2026-06-08</t>
        </is>
      </c>
      <c r="R4923" t="inlineStr">
        <is>
          <t>+3%▶70% 익절 / +5%▶20% 익절 / +10%▶10% 익절</t>
        </is>
      </c>
      <c r="S4923" t="inlineStr">
        <is>
          <t>-3%▶70% 손절 / -5%▶20% 손절 / -10%▶10% 손절</t>
        </is>
      </c>
      <c r="T4923" t="inlineStr">
        <is>
          <t>매수 0.0005 / 매도 0.0025 / 슬리피지 0.0007</t>
        </is>
      </c>
    </row>
    <row r="4924">
      <c r="A4924" t="inlineStr">
        <is>
          <t>KODEX 삼성전자SK하이닉스채권혼합50|2주 전에 샀다면|[초단타]+[변동성허용]</t>
        </is>
      </c>
      <c r="B4924" t="inlineStr">
        <is>
          <t>KODEX 삼성전자SK하이닉스채권혼합50</t>
        </is>
      </c>
      <c r="C4924" t="inlineStr">
        <is>
          <t>001770</t>
        </is>
      </c>
      <c r="D4924" t="inlineStr">
        <is>
          <t>2주 전에 샀다면</t>
        </is>
      </c>
      <c r="E4924" t="inlineStr">
        <is>
          <t>[초단타]+[변동성허용]</t>
        </is>
      </c>
      <c r="F4924" t="inlineStr">
        <is>
          <t>[초단타]</t>
        </is>
      </c>
      <c r="G4924" t="inlineStr">
        <is>
          <t>[변동성허용]</t>
        </is>
      </c>
      <c r="H4924" t="n">
        <v>300000</v>
      </c>
      <c r="I4924" t="n">
        <v>15370</v>
      </c>
      <c r="J4924" t="n">
        <v>12980</v>
      </c>
      <c r="K4924" t="n">
        <v>-15.55</v>
      </c>
      <c r="L4924" t="n">
        <v>0</v>
      </c>
      <c r="M4924" t="n">
        <v>0</v>
      </c>
      <c r="N4924" t="n">
        <v>0</v>
      </c>
      <c r="O4924" t="n">
        <v>0</v>
      </c>
      <c r="P4924" t="inlineStr">
        <is>
          <t>2026-05-26</t>
        </is>
      </c>
      <c r="Q4924" t="inlineStr">
        <is>
          <t>2026-06-08</t>
        </is>
      </c>
      <c r="R4924" t="inlineStr">
        <is>
          <t>+3%▶70% 익절 / +5%▶20% 익절 / +10%▶10% 익절</t>
        </is>
      </c>
      <c r="S4924" t="inlineStr">
        <is>
          <t>-5%▶50% 손절 / -10%▶30% 손절 / -15%▶20% 손절</t>
        </is>
      </c>
      <c r="T4924" t="inlineStr">
        <is>
          <t>매수 0.0005 / 매도 0.0025 / 슬리피지 0.0007</t>
        </is>
      </c>
    </row>
    <row r="4925">
      <c r="A4925" t="inlineStr">
        <is>
          <t>KODEX 삼성전자SK하이닉스채권혼합50|2주 전에 샀다면|[초단타]+[버티기형]</t>
        </is>
      </c>
      <c r="B4925" t="inlineStr">
        <is>
          <t>KODEX 삼성전자SK하이닉스채권혼합50</t>
        </is>
      </c>
      <c r="C4925" t="inlineStr">
        <is>
          <t>001770</t>
        </is>
      </c>
      <c r="D4925" t="inlineStr">
        <is>
          <t>2주 전에 샀다면</t>
        </is>
      </c>
      <c r="E4925" t="inlineStr">
        <is>
          <t>[초단타]+[버티기형]</t>
        </is>
      </c>
      <c r="F4925" t="inlineStr">
        <is>
          <t>[초단타]</t>
        </is>
      </c>
      <c r="G4925" t="inlineStr">
        <is>
          <t>[버티기형]</t>
        </is>
      </c>
      <c r="H4925" t="n">
        <v>300000</v>
      </c>
      <c r="I4925" t="n">
        <v>15370</v>
      </c>
      <c r="J4925" t="n">
        <v>12980</v>
      </c>
      <c r="K4925" t="n">
        <v>-15.55</v>
      </c>
      <c r="L4925" t="n">
        <v>0</v>
      </c>
      <c r="M4925" t="n">
        <v>0</v>
      </c>
      <c r="N4925" t="n">
        <v>0</v>
      </c>
      <c r="O4925" t="n">
        <v>0</v>
      </c>
      <c r="P4925" t="inlineStr">
        <is>
          <t>2026-05-26</t>
        </is>
      </c>
      <c r="Q4925" t="inlineStr">
        <is>
          <t>2026-06-08</t>
        </is>
      </c>
      <c r="R4925" t="inlineStr">
        <is>
          <t>+3%▶70% 익절 / +5%▶20% 익절 / +10%▶10% 익절</t>
        </is>
      </c>
      <c r="S4925" t="inlineStr">
        <is>
          <t>-5%▶40% 손절 / -15%▶30% 손절 / -20%▶30% 손절</t>
        </is>
      </c>
      <c r="T4925" t="inlineStr">
        <is>
          <t>매수 0.0005 / 매도 0.0025 / 슬리피지 0.0007</t>
        </is>
      </c>
    </row>
    <row r="4926">
      <c r="A4926" t="inlineStr">
        <is>
          <t>KODEX 삼성전자SK하이닉스채권혼합50|2주 전에 샀다면|[단기스윙]+[칼손절]</t>
        </is>
      </c>
      <c r="B4926" t="inlineStr">
        <is>
          <t>KODEX 삼성전자SK하이닉스채권혼합50</t>
        </is>
      </c>
      <c r="C4926" t="inlineStr">
        <is>
          <t>001770</t>
        </is>
      </c>
      <c r="D4926" t="inlineStr">
        <is>
          <t>2주 전에 샀다면</t>
        </is>
      </c>
      <c r="E4926" t="inlineStr">
        <is>
          <t>[단기스윙]+[칼손절]</t>
        </is>
      </c>
      <c r="F4926" t="inlineStr">
        <is>
          <t>[단기스윙]</t>
        </is>
      </c>
      <c r="G4926" t="inlineStr">
        <is>
          <t>[칼손절]</t>
        </is>
      </c>
      <c r="H4926" t="n">
        <v>300000</v>
      </c>
      <c r="I4926" t="n">
        <v>15370</v>
      </c>
      <c r="J4926" t="n">
        <v>12980</v>
      </c>
      <c r="K4926" t="n">
        <v>-15.55</v>
      </c>
      <c r="L4926" t="n">
        <v>0</v>
      </c>
      <c r="M4926" t="n">
        <v>0</v>
      </c>
      <c r="N4926" t="n">
        <v>0</v>
      </c>
      <c r="O4926" t="n">
        <v>0</v>
      </c>
      <c r="P4926" t="inlineStr">
        <is>
          <t>2026-05-26</t>
        </is>
      </c>
      <c r="Q4926" t="inlineStr">
        <is>
          <t>2026-06-08</t>
        </is>
      </c>
      <c r="R4926" t="inlineStr">
        <is>
          <t>+5%▶60% 익절 / +10%▶30% 익절 / +20%▶10% 익절</t>
        </is>
      </c>
      <c r="S4926" t="inlineStr">
        <is>
          <t>-2%▶80% 손절 / -4%▶10% 손절 / -6%▶10% 손절</t>
        </is>
      </c>
      <c r="T4926" t="inlineStr">
        <is>
          <t>매수 0.0005 / 매도 0.0025 / 슬리피지 0.0007</t>
        </is>
      </c>
    </row>
    <row r="4927">
      <c r="A4927" t="inlineStr">
        <is>
          <t>KODEX 삼성전자SK하이닉스채권혼합50|2주 전에 샀다면|[단기스윙]+[정석방어]</t>
        </is>
      </c>
      <c r="B4927" t="inlineStr">
        <is>
          <t>KODEX 삼성전자SK하이닉스채권혼합50</t>
        </is>
      </c>
      <c r="C4927" t="inlineStr">
        <is>
          <t>001770</t>
        </is>
      </c>
      <c r="D4927" t="inlineStr">
        <is>
          <t>2주 전에 샀다면</t>
        </is>
      </c>
      <c r="E4927" t="inlineStr">
        <is>
          <t>[단기스윙]+[정석방어]</t>
        </is>
      </c>
      <c r="F4927" t="inlineStr">
        <is>
          <t>[단기스윙]</t>
        </is>
      </c>
      <c r="G4927" t="inlineStr">
        <is>
          <t>[정석방어]</t>
        </is>
      </c>
      <c r="H4927" t="n">
        <v>300000</v>
      </c>
      <c r="I4927" t="n">
        <v>15370</v>
      </c>
      <c r="J4927" t="n">
        <v>12980</v>
      </c>
      <c r="K4927" t="n">
        <v>-15.55</v>
      </c>
      <c r="L4927" t="n">
        <v>0</v>
      </c>
      <c r="M4927" t="n">
        <v>0</v>
      </c>
      <c r="N4927" t="n">
        <v>0</v>
      </c>
      <c r="O4927" t="n">
        <v>0</v>
      </c>
      <c r="P4927" t="inlineStr">
        <is>
          <t>2026-05-26</t>
        </is>
      </c>
      <c r="Q4927" t="inlineStr">
        <is>
          <t>2026-06-08</t>
        </is>
      </c>
      <c r="R4927" t="inlineStr">
        <is>
          <t>+5%▶60% 익절 / +10%▶30% 익절 / +20%▶10% 익절</t>
        </is>
      </c>
      <c r="S4927" t="inlineStr">
        <is>
          <t>-3%▶70% 손절 / -5%▶20% 손절 / -10%▶10% 손절</t>
        </is>
      </c>
      <c r="T4927" t="inlineStr">
        <is>
          <t>매수 0.0005 / 매도 0.0025 / 슬리피지 0.0007</t>
        </is>
      </c>
    </row>
    <row r="4928">
      <c r="A4928" t="inlineStr">
        <is>
          <t>KODEX 삼성전자SK하이닉스채권혼합50|2주 전에 샀다면|[단기스윙]+[변동성허용]</t>
        </is>
      </c>
      <c r="B4928" t="inlineStr">
        <is>
          <t>KODEX 삼성전자SK하이닉스채권혼합50</t>
        </is>
      </c>
      <c r="C4928" t="inlineStr">
        <is>
          <t>001770</t>
        </is>
      </c>
      <c r="D4928" t="inlineStr">
        <is>
          <t>2주 전에 샀다면</t>
        </is>
      </c>
      <c r="E4928" t="inlineStr">
        <is>
          <t>[단기스윙]+[변동성허용]</t>
        </is>
      </c>
      <c r="F4928" t="inlineStr">
        <is>
          <t>[단기스윙]</t>
        </is>
      </c>
      <c r="G4928" t="inlineStr">
        <is>
          <t>[변동성허용]</t>
        </is>
      </c>
      <c r="H4928" t="n">
        <v>300000</v>
      </c>
      <c r="I4928" t="n">
        <v>15370</v>
      </c>
      <c r="J4928" t="n">
        <v>12980</v>
      </c>
      <c r="K4928" t="n">
        <v>-15.55</v>
      </c>
      <c r="L4928" t="n">
        <v>0</v>
      </c>
      <c r="M4928" t="n">
        <v>0</v>
      </c>
      <c r="N4928" t="n">
        <v>0</v>
      </c>
      <c r="O4928" t="n">
        <v>0</v>
      </c>
      <c r="P4928" t="inlineStr">
        <is>
          <t>2026-05-26</t>
        </is>
      </c>
      <c r="Q4928" t="inlineStr">
        <is>
          <t>2026-06-08</t>
        </is>
      </c>
      <c r="R4928" t="inlineStr">
        <is>
          <t>+5%▶60% 익절 / +10%▶30% 익절 / +20%▶10% 익절</t>
        </is>
      </c>
      <c r="S4928" t="inlineStr">
        <is>
          <t>-5%▶50% 손절 / -10%▶30% 손절 / -15%▶20% 손절</t>
        </is>
      </c>
      <c r="T4928" t="inlineStr">
        <is>
          <t>매수 0.0005 / 매도 0.0025 / 슬리피지 0.0007</t>
        </is>
      </c>
    </row>
    <row r="4929">
      <c r="A4929" t="inlineStr">
        <is>
          <t>KODEX 삼성전자SK하이닉스채권혼합50|2주 전에 샀다면|[단기스윙]+[버티기형]</t>
        </is>
      </c>
      <c r="B4929" t="inlineStr">
        <is>
          <t>KODEX 삼성전자SK하이닉스채권혼합50</t>
        </is>
      </c>
      <c r="C4929" t="inlineStr">
        <is>
          <t>001770</t>
        </is>
      </c>
      <c r="D4929" t="inlineStr">
        <is>
          <t>2주 전에 샀다면</t>
        </is>
      </c>
      <c r="E4929" t="inlineStr">
        <is>
          <t>[단기스윙]+[버티기형]</t>
        </is>
      </c>
      <c r="F4929" t="inlineStr">
        <is>
          <t>[단기스윙]</t>
        </is>
      </c>
      <c r="G4929" t="inlineStr">
        <is>
          <t>[버티기형]</t>
        </is>
      </c>
      <c r="H4929" t="n">
        <v>300000</v>
      </c>
      <c r="I4929" t="n">
        <v>15370</v>
      </c>
      <c r="J4929" t="n">
        <v>12980</v>
      </c>
      <c r="K4929" t="n">
        <v>-15.55</v>
      </c>
      <c r="L4929" t="n">
        <v>0</v>
      </c>
      <c r="M4929" t="n">
        <v>0</v>
      </c>
      <c r="N4929" t="n">
        <v>0</v>
      </c>
      <c r="O4929" t="n">
        <v>0</v>
      </c>
      <c r="P4929" t="inlineStr">
        <is>
          <t>2026-05-26</t>
        </is>
      </c>
      <c r="Q4929" t="inlineStr">
        <is>
          <t>2026-06-08</t>
        </is>
      </c>
      <c r="R4929" t="inlineStr">
        <is>
          <t>+5%▶60% 익절 / +10%▶30% 익절 / +20%▶10% 익절</t>
        </is>
      </c>
      <c r="S4929" t="inlineStr">
        <is>
          <t>-5%▶40% 손절 / -15%▶30% 손절 / -20%▶30% 손절</t>
        </is>
      </c>
      <c r="T4929" t="inlineStr">
        <is>
          <t>매수 0.0005 / 매도 0.0025 / 슬리피지 0.0007</t>
        </is>
      </c>
    </row>
    <row r="4930">
      <c r="A4930" t="inlineStr">
        <is>
          <t>KODEX 삼성전자SK하이닉스채권혼합50|2주 전에 샀다면|[대표님룰]+[칼손절]</t>
        </is>
      </c>
      <c r="B4930" t="inlineStr">
        <is>
          <t>KODEX 삼성전자SK하이닉스채권혼합50</t>
        </is>
      </c>
      <c r="C4930" t="inlineStr">
        <is>
          <t>001770</t>
        </is>
      </c>
      <c r="D4930" t="inlineStr">
        <is>
          <t>2주 전에 샀다면</t>
        </is>
      </c>
      <c r="E4930" t="inlineStr">
        <is>
          <t>[대표님룰]+[칼손절]</t>
        </is>
      </c>
      <c r="F4930" t="inlineStr">
        <is>
          <t>[대표님룰]</t>
        </is>
      </c>
      <c r="G4930" t="inlineStr">
        <is>
          <t>[칼손절]</t>
        </is>
      </c>
      <c r="H4930" t="n">
        <v>300000</v>
      </c>
      <c r="I4930" t="n">
        <v>15370</v>
      </c>
      <c r="J4930" t="n">
        <v>12980</v>
      </c>
      <c r="K4930" t="n">
        <v>-15.55</v>
      </c>
      <c r="L4930" t="n">
        <v>0</v>
      </c>
      <c r="M4930" t="n">
        <v>0</v>
      </c>
      <c r="N4930" t="n">
        <v>0</v>
      </c>
      <c r="O4930" t="n">
        <v>0</v>
      </c>
      <c r="P4930" t="inlineStr">
        <is>
          <t>2026-05-26</t>
        </is>
      </c>
      <c r="Q4930" t="inlineStr">
        <is>
          <t>2026-06-08</t>
        </is>
      </c>
      <c r="R4930" t="inlineStr">
        <is>
          <t>+5%▶60% 익절 / +10%▶30% 익절 / +30%▶10% 익절</t>
        </is>
      </c>
      <c r="S4930" t="inlineStr">
        <is>
          <t>-2%▶80% 손절 / -4%▶10% 손절 / -6%▶10% 손절</t>
        </is>
      </c>
      <c r="T4930" t="inlineStr">
        <is>
          <t>매수 0.0005 / 매도 0.0025 / 슬리피지 0.0007</t>
        </is>
      </c>
    </row>
    <row r="4931">
      <c r="A4931" t="inlineStr">
        <is>
          <t>KODEX 삼성전자SK하이닉스채권혼합50|2주 전에 샀다면|[대표님룰]+[정석방어]</t>
        </is>
      </c>
      <c r="B4931" t="inlineStr">
        <is>
          <t>KODEX 삼성전자SK하이닉스채권혼합50</t>
        </is>
      </c>
      <c r="C4931" t="inlineStr">
        <is>
          <t>001770</t>
        </is>
      </c>
      <c r="D4931" t="inlineStr">
        <is>
          <t>2주 전에 샀다면</t>
        </is>
      </c>
      <c r="E4931" t="inlineStr">
        <is>
          <t>[대표님룰]+[정석방어]</t>
        </is>
      </c>
      <c r="F4931" t="inlineStr">
        <is>
          <t>[대표님룰]</t>
        </is>
      </c>
      <c r="G4931" t="inlineStr">
        <is>
          <t>[정석방어]</t>
        </is>
      </c>
      <c r="H4931" t="n">
        <v>300000</v>
      </c>
      <c r="I4931" t="n">
        <v>15370</v>
      </c>
      <c r="J4931" t="n">
        <v>12980</v>
      </c>
      <c r="K4931" t="n">
        <v>-15.55</v>
      </c>
      <c r="L4931" t="n">
        <v>0</v>
      </c>
      <c r="M4931" t="n">
        <v>0</v>
      </c>
      <c r="N4931" t="n">
        <v>0</v>
      </c>
      <c r="O4931" t="n">
        <v>0</v>
      </c>
      <c r="P4931" t="inlineStr">
        <is>
          <t>2026-05-26</t>
        </is>
      </c>
      <c r="Q4931" t="inlineStr">
        <is>
          <t>2026-06-08</t>
        </is>
      </c>
      <c r="R4931" t="inlineStr">
        <is>
          <t>+5%▶60% 익절 / +10%▶30% 익절 / +30%▶10% 익절</t>
        </is>
      </c>
      <c r="S4931" t="inlineStr">
        <is>
          <t>-3%▶70% 손절 / -5%▶20% 손절 / -10%▶10% 손절</t>
        </is>
      </c>
      <c r="T4931" t="inlineStr">
        <is>
          <t>매수 0.0005 / 매도 0.0025 / 슬리피지 0.0007</t>
        </is>
      </c>
    </row>
    <row r="4932">
      <c r="A4932" t="inlineStr">
        <is>
          <t>KODEX 삼성전자SK하이닉스채권혼합50|2주 전에 샀다면|[대표님룰]+[변동성허용]</t>
        </is>
      </c>
      <c r="B4932" t="inlineStr">
        <is>
          <t>KODEX 삼성전자SK하이닉스채권혼합50</t>
        </is>
      </c>
      <c r="C4932" t="inlineStr">
        <is>
          <t>001770</t>
        </is>
      </c>
      <c r="D4932" t="inlineStr">
        <is>
          <t>2주 전에 샀다면</t>
        </is>
      </c>
      <c r="E4932" t="inlineStr">
        <is>
          <t>[대표님룰]+[변동성허용]</t>
        </is>
      </c>
      <c r="F4932" t="inlineStr">
        <is>
          <t>[대표님룰]</t>
        </is>
      </c>
      <c r="G4932" t="inlineStr">
        <is>
          <t>[변동성허용]</t>
        </is>
      </c>
      <c r="H4932" t="n">
        <v>300000</v>
      </c>
      <c r="I4932" t="n">
        <v>15370</v>
      </c>
      <c r="J4932" t="n">
        <v>12980</v>
      </c>
      <c r="K4932" t="n">
        <v>-15.55</v>
      </c>
      <c r="L4932" t="n">
        <v>0</v>
      </c>
      <c r="M4932" t="n">
        <v>0</v>
      </c>
      <c r="N4932" t="n">
        <v>0</v>
      </c>
      <c r="O4932" t="n">
        <v>0</v>
      </c>
      <c r="P4932" t="inlineStr">
        <is>
          <t>2026-05-26</t>
        </is>
      </c>
      <c r="Q4932" t="inlineStr">
        <is>
          <t>2026-06-08</t>
        </is>
      </c>
      <c r="R4932" t="inlineStr">
        <is>
          <t>+5%▶60% 익절 / +10%▶30% 익절 / +30%▶10% 익절</t>
        </is>
      </c>
      <c r="S4932" t="inlineStr">
        <is>
          <t>-5%▶50% 손절 / -10%▶30% 손절 / -15%▶20% 손절</t>
        </is>
      </c>
      <c r="T4932" t="inlineStr">
        <is>
          <t>매수 0.0005 / 매도 0.0025 / 슬리피지 0.0007</t>
        </is>
      </c>
    </row>
    <row r="4933">
      <c r="A4933" t="inlineStr">
        <is>
          <t>KODEX 삼성전자SK하이닉스채권혼합50|2주 전에 샀다면|[대표님룰]+[버티기형]</t>
        </is>
      </c>
      <c r="B4933" t="inlineStr">
        <is>
          <t>KODEX 삼성전자SK하이닉스채권혼합50</t>
        </is>
      </c>
      <c r="C4933" t="inlineStr">
        <is>
          <t>001770</t>
        </is>
      </c>
      <c r="D4933" t="inlineStr">
        <is>
          <t>2주 전에 샀다면</t>
        </is>
      </c>
      <c r="E4933" t="inlineStr">
        <is>
          <t>[대표님룰]+[버티기형]</t>
        </is>
      </c>
      <c r="F4933" t="inlineStr">
        <is>
          <t>[대표님룰]</t>
        </is>
      </c>
      <c r="G4933" t="inlineStr">
        <is>
          <t>[버티기형]</t>
        </is>
      </c>
      <c r="H4933" t="n">
        <v>300000</v>
      </c>
      <c r="I4933" t="n">
        <v>15370</v>
      </c>
      <c r="J4933" t="n">
        <v>12980</v>
      </c>
      <c r="K4933" t="n">
        <v>-15.55</v>
      </c>
      <c r="L4933" t="n">
        <v>0</v>
      </c>
      <c r="M4933" t="n">
        <v>0</v>
      </c>
      <c r="N4933" t="n">
        <v>0</v>
      </c>
      <c r="O4933" t="n">
        <v>0</v>
      </c>
      <c r="P4933" t="inlineStr">
        <is>
          <t>2026-05-26</t>
        </is>
      </c>
      <c r="Q4933" t="inlineStr">
        <is>
          <t>2026-06-08</t>
        </is>
      </c>
      <c r="R4933" t="inlineStr">
        <is>
          <t>+5%▶60% 익절 / +10%▶30% 익절 / +30%▶10% 익절</t>
        </is>
      </c>
      <c r="S4933" t="inlineStr">
        <is>
          <t>-5%▶40% 손절 / -15%▶30% 손절 / -20%▶30% 손절</t>
        </is>
      </c>
      <c r="T4933" t="inlineStr">
        <is>
          <t>매수 0.0005 / 매도 0.0025 / 슬리피지 0.0007</t>
        </is>
      </c>
    </row>
    <row r="4934">
      <c r="A4934" t="inlineStr">
        <is>
          <t>KODEX 삼성전자SK하이닉스채권혼합50|2주 전에 샀다면|[중기추세]+[칼손절]</t>
        </is>
      </c>
      <c r="B4934" t="inlineStr">
        <is>
          <t>KODEX 삼성전자SK하이닉스채권혼합50</t>
        </is>
      </c>
      <c r="C4934" t="inlineStr">
        <is>
          <t>001770</t>
        </is>
      </c>
      <c r="D4934" t="inlineStr">
        <is>
          <t>2주 전에 샀다면</t>
        </is>
      </c>
      <c r="E4934" t="inlineStr">
        <is>
          <t>[중기추세]+[칼손절]</t>
        </is>
      </c>
      <c r="F4934" t="inlineStr">
        <is>
          <t>[중기추세]</t>
        </is>
      </c>
      <c r="G4934" t="inlineStr">
        <is>
          <t>[칼손절]</t>
        </is>
      </c>
      <c r="H4934" t="n">
        <v>300000</v>
      </c>
      <c r="I4934" t="n">
        <v>15370</v>
      </c>
      <c r="J4934" t="n">
        <v>12980</v>
      </c>
      <c r="K4934" t="n">
        <v>-15.55</v>
      </c>
      <c r="L4934" t="n">
        <v>0</v>
      </c>
      <c r="M4934" t="n">
        <v>0</v>
      </c>
      <c r="N4934" t="n">
        <v>0</v>
      </c>
      <c r="O4934" t="n">
        <v>0</v>
      </c>
      <c r="P4934" t="inlineStr">
        <is>
          <t>2026-05-26</t>
        </is>
      </c>
      <c r="Q4934" t="inlineStr">
        <is>
          <t>2026-06-08</t>
        </is>
      </c>
      <c r="R4934" t="inlineStr">
        <is>
          <t>+10%▶50% 익절 / +20%▶30% 익절 / +30%▶20% 익절</t>
        </is>
      </c>
      <c r="S4934" t="inlineStr">
        <is>
          <t>-2%▶80% 손절 / -4%▶10% 손절 / -6%▶10% 손절</t>
        </is>
      </c>
      <c r="T4934" t="inlineStr">
        <is>
          <t>매수 0.0005 / 매도 0.0025 / 슬리피지 0.0007</t>
        </is>
      </c>
    </row>
    <row r="4935">
      <c r="A4935" t="inlineStr">
        <is>
          <t>KODEX 삼성전자SK하이닉스채권혼합50|2주 전에 샀다면|[중기추세]+[정석방어]</t>
        </is>
      </c>
      <c r="B4935" t="inlineStr">
        <is>
          <t>KODEX 삼성전자SK하이닉스채권혼합50</t>
        </is>
      </c>
      <c r="C4935" t="inlineStr">
        <is>
          <t>001770</t>
        </is>
      </c>
      <c r="D4935" t="inlineStr">
        <is>
          <t>2주 전에 샀다면</t>
        </is>
      </c>
      <c r="E4935" t="inlineStr">
        <is>
          <t>[중기추세]+[정석방어]</t>
        </is>
      </c>
      <c r="F4935" t="inlineStr">
        <is>
          <t>[중기추세]</t>
        </is>
      </c>
      <c r="G4935" t="inlineStr">
        <is>
          <t>[정석방어]</t>
        </is>
      </c>
      <c r="H4935" t="n">
        <v>300000</v>
      </c>
      <c r="I4935" t="n">
        <v>15370</v>
      </c>
      <c r="J4935" t="n">
        <v>12980</v>
      </c>
      <c r="K4935" t="n">
        <v>-15.55</v>
      </c>
      <c r="L4935" t="n">
        <v>0</v>
      </c>
      <c r="M4935" t="n">
        <v>0</v>
      </c>
      <c r="N4935" t="n">
        <v>0</v>
      </c>
      <c r="O4935" t="n">
        <v>0</v>
      </c>
      <c r="P4935" t="inlineStr">
        <is>
          <t>2026-05-26</t>
        </is>
      </c>
      <c r="Q4935" t="inlineStr">
        <is>
          <t>2026-06-08</t>
        </is>
      </c>
      <c r="R4935" t="inlineStr">
        <is>
          <t>+10%▶50% 익절 / +20%▶30% 익절 / +30%▶20% 익절</t>
        </is>
      </c>
      <c r="S4935" t="inlineStr">
        <is>
          <t>-3%▶70% 손절 / -5%▶20% 손절 / -10%▶10% 손절</t>
        </is>
      </c>
      <c r="T4935" t="inlineStr">
        <is>
          <t>매수 0.0005 / 매도 0.0025 / 슬리피지 0.0007</t>
        </is>
      </c>
    </row>
    <row r="4936">
      <c r="A4936" t="inlineStr">
        <is>
          <t>KODEX 삼성전자SK하이닉스채권혼합50|2주 전에 샀다면|[중기추세]+[변동성허용]</t>
        </is>
      </c>
      <c r="B4936" t="inlineStr">
        <is>
          <t>KODEX 삼성전자SK하이닉스채권혼합50</t>
        </is>
      </c>
      <c r="C4936" t="inlineStr">
        <is>
          <t>001770</t>
        </is>
      </c>
      <c r="D4936" t="inlineStr">
        <is>
          <t>2주 전에 샀다면</t>
        </is>
      </c>
      <c r="E4936" t="inlineStr">
        <is>
          <t>[중기추세]+[변동성허용]</t>
        </is>
      </c>
      <c r="F4936" t="inlineStr">
        <is>
          <t>[중기추세]</t>
        </is>
      </c>
      <c r="G4936" t="inlineStr">
        <is>
          <t>[변동성허용]</t>
        </is>
      </c>
      <c r="H4936" t="n">
        <v>300000</v>
      </c>
      <c r="I4936" t="n">
        <v>15370</v>
      </c>
      <c r="J4936" t="n">
        <v>12980</v>
      </c>
      <c r="K4936" t="n">
        <v>-15.55</v>
      </c>
      <c r="L4936" t="n">
        <v>0</v>
      </c>
      <c r="M4936" t="n">
        <v>0</v>
      </c>
      <c r="N4936" t="n">
        <v>0</v>
      </c>
      <c r="O4936" t="n">
        <v>0</v>
      </c>
      <c r="P4936" t="inlineStr">
        <is>
          <t>2026-05-26</t>
        </is>
      </c>
      <c r="Q4936" t="inlineStr">
        <is>
          <t>2026-06-08</t>
        </is>
      </c>
      <c r="R4936" t="inlineStr">
        <is>
          <t>+10%▶50% 익절 / +20%▶30% 익절 / +30%▶20% 익절</t>
        </is>
      </c>
      <c r="S4936" t="inlineStr">
        <is>
          <t>-5%▶50% 손절 / -10%▶30% 손절 / -15%▶20% 손절</t>
        </is>
      </c>
      <c r="T4936" t="inlineStr">
        <is>
          <t>매수 0.0005 / 매도 0.0025 / 슬리피지 0.0007</t>
        </is>
      </c>
    </row>
    <row r="4937">
      <c r="A4937" t="inlineStr">
        <is>
          <t>KODEX 삼성전자SK하이닉스채권혼합50|2주 전에 샀다면|[중기추세]+[버티기형]</t>
        </is>
      </c>
      <c r="B4937" t="inlineStr">
        <is>
          <t>KODEX 삼성전자SK하이닉스채권혼합50</t>
        </is>
      </c>
      <c r="C4937" t="inlineStr">
        <is>
          <t>001770</t>
        </is>
      </c>
      <c r="D4937" t="inlineStr">
        <is>
          <t>2주 전에 샀다면</t>
        </is>
      </c>
      <c r="E4937" t="inlineStr">
        <is>
          <t>[중기추세]+[버티기형]</t>
        </is>
      </c>
      <c r="F4937" t="inlineStr">
        <is>
          <t>[중기추세]</t>
        </is>
      </c>
      <c r="G4937" t="inlineStr">
        <is>
          <t>[버티기형]</t>
        </is>
      </c>
      <c r="H4937" t="n">
        <v>300000</v>
      </c>
      <c r="I4937" t="n">
        <v>15370</v>
      </c>
      <c r="J4937" t="n">
        <v>12980</v>
      </c>
      <c r="K4937" t="n">
        <v>-15.55</v>
      </c>
      <c r="L4937" t="n">
        <v>0</v>
      </c>
      <c r="M4937" t="n">
        <v>0</v>
      </c>
      <c r="N4937" t="n">
        <v>0</v>
      </c>
      <c r="O4937" t="n">
        <v>0</v>
      </c>
      <c r="P4937" t="inlineStr">
        <is>
          <t>2026-05-26</t>
        </is>
      </c>
      <c r="Q4937" t="inlineStr">
        <is>
          <t>2026-06-08</t>
        </is>
      </c>
      <c r="R4937" t="inlineStr">
        <is>
          <t>+10%▶50% 익절 / +20%▶30% 익절 / +30%▶20% 익절</t>
        </is>
      </c>
      <c r="S4937" t="inlineStr">
        <is>
          <t>-5%▶40% 손절 / -15%▶30% 손절 / -20%▶30% 손절</t>
        </is>
      </c>
      <c r="T4937" t="inlineStr">
        <is>
          <t>매수 0.0005 / 매도 0.0025 / 슬리피지 0.0007</t>
        </is>
      </c>
    </row>
    <row r="4938">
      <c r="A4938" t="inlineStr">
        <is>
          <t>KODEX 삼성전자SK하이닉스채권혼합50|2주 전에 샀다면|[수익극대화]+[칼손절]</t>
        </is>
      </c>
      <c r="B4938" t="inlineStr">
        <is>
          <t>KODEX 삼성전자SK하이닉스채권혼합50</t>
        </is>
      </c>
      <c r="C4938" t="inlineStr">
        <is>
          <t>001770</t>
        </is>
      </c>
      <c r="D4938" t="inlineStr">
        <is>
          <t>2주 전에 샀다면</t>
        </is>
      </c>
      <c r="E4938" t="inlineStr">
        <is>
          <t>[수익극대화]+[칼손절]</t>
        </is>
      </c>
      <c r="F4938" t="inlineStr">
        <is>
          <t>[수익극대화]</t>
        </is>
      </c>
      <c r="G4938" t="inlineStr">
        <is>
          <t>[칼손절]</t>
        </is>
      </c>
      <c r="H4938" t="n">
        <v>300000</v>
      </c>
      <c r="I4938" t="n">
        <v>15370</v>
      </c>
      <c r="J4938" t="n">
        <v>12980</v>
      </c>
      <c r="K4938" t="n">
        <v>-15.55</v>
      </c>
      <c r="L4938" t="n">
        <v>0</v>
      </c>
      <c r="M4938" t="n">
        <v>0</v>
      </c>
      <c r="N4938" t="n">
        <v>0</v>
      </c>
      <c r="O4938" t="n">
        <v>0</v>
      </c>
      <c r="P4938" t="inlineStr">
        <is>
          <t>2026-05-26</t>
        </is>
      </c>
      <c r="Q4938" t="inlineStr">
        <is>
          <t>2026-06-08</t>
        </is>
      </c>
      <c r="R4938" t="inlineStr">
        <is>
          <t>+10%▶40% 익절 / +20%▶30% 익절 / +40%▶30% 익절</t>
        </is>
      </c>
      <c r="S4938" t="inlineStr">
        <is>
          <t>-2%▶80% 손절 / -4%▶10% 손절 / -6%▶10% 손절</t>
        </is>
      </c>
      <c r="T4938" t="inlineStr">
        <is>
          <t>매수 0.0005 / 매도 0.0025 / 슬리피지 0.0007</t>
        </is>
      </c>
    </row>
    <row r="4939">
      <c r="A4939" t="inlineStr">
        <is>
          <t>KODEX 삼성전자SK하이닉스채권혼합50|2주 전에 샀다면|[수익극대화]+[정석방어]</t>
        </is>
      </c>
      <c r="B4939" t="inlineStr">
        <is>
          <t>KODEX 삼성전자SK하이닉스채권혼합50</t>
        </is>
      </c>
      <c r="C4939" t="inlineStr">
        <is>
          <t>001770</t>
        </is>
      </c>
      <c r="D4939" t="inlineStr">
        <is>
          <t>2주 전에 샀다면</t>
        </is>
      </c>
      <c r="E4939" t="inlineStr">
        <is>
          <t>[수익극대화]+[정석방어]</t>
        </is>
      </c>
      <c r="F4939" t="inlineStr">
        <is>
          <t>[수익극대화]</t>
        </is>
      </c>
      <c r="G4939" t="inlineStr">
        <is>
          <t>[정석방어]</t>
        </is>
      </c>
      <c r="H4939" t="n">
        <v>300000</v>
      </c>
      <c r="I4939" t="n">
        <v>15370</v>
      </c>
      <c r="J4939" t="n">
        <v>12980</v>
      </c>
      <c r="K4939" t="n">
        <v>-15.55</v>
      </c>
      <c r="L4939" t="n">
        <v>0</v>
      </c>
      <c r="M4939" t="n">
        <v>0</v>
      </c>
      <c r="N4939" t="n">
        <v>0</v>
      </c>
      <c r="O4939" t="n">
        <v>0</v>
      </c>
      <c r="P4939" t="inlineStr">
        <is>
          <t>2026-05-26</t>
        </is>
      </c>
      <c r="Q4939" t="inlineStr">
        <is>
          <t>2026-06-08</t>
        </is>
      </c>
      <c r="R4939" t="inlineStr">
        <is>
          <t>+10%▶40% 익절 / +20%▶30% 익절 / +40%▶30% 익절</t>
        </is>
      </c>
      <c r="S4939" t="inlineStr">
        <is>
          <t>-3%▶70% 손절 / -5%▶20% 손절 / -10%▶10% 손절</t>
        </is>
      </c>
      <c r="T4939" t="inlineStr">
        <is>
          <t>매수 0.0005 / 매도 0.0025 / 슬리피지 0.0007</t>
        </is>
      </c>
    </row>
    <row r="4940">
      <c r="A4940" t="inlineStr">
        <is>
          <t>KODEX 삼성전자SK하이닉스채권혼합50|2주 전에 샀다면|[수익극대화]+[변동성허용]</t>
        </is>
      </c>
      <c r="B4940" t="inlineStr">
        <is>
          <t>KODEX 삼성전자SK하이닉스채권혼합50</t>
        </is>
      </c>
      <c r="C4940" t="inlineStr">
        <is>
          <t>001770</t>
        </is>
      </c>
      <c r="D4940" t="inlineStr">
        <is>
          <t>2주 전에 샀다면</t>
        </is>
      </c>
      <c r="E4940" t="inlineStr">
        <is>
          <t>[수익극대화]+[변동성허용]</t>
        </is>
      </c>
      <c r="F4940" t="inlineStr">
        <is>
          <t>[수익극대화]</t>
        </is>
      </c>
      <c r="G4940" t="inlineStr">
        <is>
          <t>[변동성허용]</t>
        </is>
      </c>
      <c r="H4940" t="n">
        <v>300000</v>
      </c>
      <c r="I4940" t="n">
        <v>15370</v>
      </c>
      <c r="J4940" t="n">
        <v>12980</v>
      </c>
      <c r="K4940" t="n">
        <v>-15.55</v>
      </c>
      <c r="L4940" t="n">
        <v>0</v>
      </c>
      <c r="M4940" t="n">
        <v>0</v>
      </c>
      <c r="N4940" t="n">
        <v>0</v>
      </c>
      <c r="O4940" t="n">
        <v>0</v>
      </c>
      <c r="P4940" t="inlineStr">
        <is>
          <t>2026-05-26</t>
        </is>
      </c>
      <c r="Q4940" t="inlineStr">
        <is>
          <t>2026-06-08</t>
        </is>
      </c>
      <c r="R4940" t="inlineStr">
        <is>
          <t>+10%▶40% 익절 / +20%▶30% 익절 / +40%▶30% 익절</t>
        </is>
      </c>
      <c r="S4940" t="inlineStr">
        <is>
          <t>-5%▶50% 손절 / -10%▶30% 손절 / -15%▶20% 손절</t>
        </is>
      </c>
      <c r="T4940" t="inlineStr">
        <is>
          <t>매수 0.0005 / 매도 0.0025 / 슬리피지 0.0007</t>
        </is>
      </c>
    </row>
    <row r="4941">
      <c r="A4941" t="inlineStr">
        <is>
          <t>KODEX 삼성전자SK하이닉스채권혼합50|2주 전에 샀다면|[수익극대화]+[버티기형]</t>
        </is>
      </c>
      <c r="B4941" t="inlineStr">
        <is>
          <t>KODEX 삼성전자SK하이닉스채권혼합50</t>
        </is>
      </c>
      <c r="C4941" t="inlineStr">
        <is>
          <t>001770</t>
        </is>
      </c>
      <c r="D4941" t="inlineStr">
        <is>
          <t>2주 전에 샀다면</t>
        </is>
      </c>
      <c r="E4941" t="inlineStr">
        <is>
          <t>[수익극대화]+[버티기형]</t>
        </is>
      </c>
      <c r="F4941" t="inlineStr">
        <is>
          <t>[수익극대화]</t>
        </is>
      </c>
      <c r="G4941" t="inlineStr">
        <is>
          <t>[버티기형]</t>
        </is>
      </c>
      <c r="H4941" t="n">
        <v>300000</v>
      </c>
      <c r="I4941" t="n">
        <v>15370</v>
      </c>
      <c r="J4941" t="n">
        <v>12980</v>
      </c>
      <c r="K4941" t="n">
        <v>-15.55</v>
      </c>
      <c r="L4941" t="n">
        <v>0</v>
      </c>
      <c r="M4941" t="n">
        <v>0</v>
      </c>
      <c r="N4941" t="n">
        <v>0</v>
      </c>
      <c r="O4941" t="n">
        <v>0</v>
      </c>
      <c r="P4941" t="inlineStr">
        <is>
          <t>2026-05-26</t>
        </is>
      </c>
      <c r="Q4941" t="inlineStr">
        <is>
          <t>2026-06-08</t>
        </is>
      </c>
      <c r="R4941" t="inlineStr">
        <is>
          <t>+10%▶40% 익절 / +20%▶30% 익절 / +40%▶30% 익절</t>
        </is>
      </c>
      <c r="S4941" t="inlineStr">
        <is>
          <t>-5%▶40% 손절 / -15%▶30% 손절 / -20%▶30% 손절</t>
        </is>
      </c>
      <c r="T4941" t="inlineStr">
        <is>
          <t>매수 0.0005 / 매도 0.0025 / 슬리피지 0.0007</t>
        </is>
      </c>
    </row>
    <row r="4942">
      <c r="A4942" t="inlineStr">
        <is>
          <t>KODEX 삼성전자SK하이닉스채권혼합50|3개월 전에 샀다면|[초단타]+[칼손절]</t>
        </is>
      </c>
      <c r="B4942" t="inlineStr">
        <is>
          <t>KODEX 삼성전자SK하이닉스채권혼합50</t>
        </is>
      </c>
      <c r="C4942" t="inlineStr">
        <is>
          <t>001770</t>
        </is>
      </c>
      <c r="D4942" t="inlineStr">
        <is>
          <t>3개월 전에 샀다면</t>
        </is>
      </c>
      <c r="E4942" t="inlineStr">
        <is>
          <t>[초단타]+[칼손절]</t>
        </is>
      </c>
      <c r="F4942" t="inlineStr">
        <is>
          <t>[초단타]</t>
        </is>
      </c>
      <c r="G4942" t="inlineStr">
        <is>
          <t>[칼손절]</t>
        </is>
      </c>
      <c r="H4942" t="n">
        <v>300000</v>
      </c>
      <c r="I4942" t="n">
        <v>16400</v>
      </c>
      <c r="J4942" t="n">
        <v>12980</v>
      </c>
      <c r="K4942" t="n">
        <v>-20.85</v>
      </c>
      <c r="L4942" t="n">
        <v>-8.08</v>
      </c>
      <c r="M4942" t="n">
        <v>-9.1</v>
      </c>
      <c r="N4942" t="n">
        <v>0</v>
      </c>
      <c r="O4942" t="n">
        <v>2</v>
      </c>
      <c r="P4942" t="inlineStr">
        <is>
          <t>2026-03-09</t>
        </is>
      </c>
      <c r="Q4942" t="inlineStr">
        <is>
          <t>2026-06-08</t>
        </is>
      </c>
      <c r="R4942" t="inlineStr">
        <is>
          <t>+3%▶70% 익절 / +5%▶20% 익절 / +10%▶10% 익절</t>
        </is>
      </c>
      <c r="S4942" t="inlineStr">
        <is>
          <t>-2%▶80% 손절 / -4%▶10% 손절 / -6%▶10% 손절</t>
        </is>
      </c>
      <c r="T4942" t="inlineStr">
        <is>
          <t>매수 0.0005 / 매도 0.0025 / 슬리피지 0.0007</t>
        </is>
      </c>
    </row>
    <row r="4943">
      <c r="A4943" t="inlineStr">
        <is>
          <t>KODEX 삼성전자SK하이닉스채권혼합50|3개월 전에 샀다면|[초단타]+[정석방어]</t>
        </is>
      </c>
      <c r="B4943" t="inlineStr">
        <is>
          <t>KODEX 삼성전자SK하이닉스채권혼합50</t>
        </is>
      </c>
      <c r="C4943" t="inlineStr">
        <is>
          <t>001770</t>
        </is>
      </c>
      <c r="D4943" t="inlineStr">
        <is>
          <t>3개월 전에 샀다면</t>
        </is>
      </c>
      <c r="E4943" t="inlineStr">
        <is>
          <t>[초단타]+[정석방어]</t>
        </is>
      </c>
      <c r="F4943" t="inlineStr">
        <is>
          <t>[초단타]</t>
        </is>
      </c>
      <c r="G4943" t="inlineStr">
        <is>
          <t>[정석방어]</t>
        </is>
      </c>
      <c r="H4943" t="n">
        <v>300000</v>
      </c>
      <c r="I4943" t="n">
        <v>16400</v>
      </c>
      <c r="J4943" t="n">
        <v>12980</v>
      </c>
      <c r="K4943" t="n">
        <v>-20.85</v>
      </c>
      <c r="L4943" t="n">
        <v>-6.67</v>
      </c>
      <c r="M4943" t="n">
        <v>-7.01</v>
      </c>
      <c r="N4943" t="n">
        <v>0</v>
      </c>
      <c r="O4943" t="n">
        <v>3</v>
      </c>
      <c r="P4943" t="inlineStr">
        <is>
          <t>2026-03-09</t>
        </is>
      </c>
      <c r="Q4943" t="inlineStr">
        <is>
          <t>2026-06-08</t>
        </is>
      </c>
      <c r="R4943" t="inlineStr">
        <is>
          <t>+3%▶70% 익절 / +5%▶20% 익절 / +10%▶10% 익절</t>
        </is>
      </c>
      <c r="S4943" t="inlineStr">
        <is>
          <t>-3%▶70% 손절 / -5%▶20% 손절 / -10%▶10% 손절</t>
        </is>
      </c>
      <c r="T4943" t="inlineStr">
        <is>
          <t>매수 0.0005 / 매도 0.0025 / 슬리피지 0.0007</t>
        </is>
      </c>
    </row>
    <row r="4944">
      <c r="A4944" t="inlineStr">
        <is>
          <t>KODEX 삼성전자SK하이닉스채권혼합50|3개월 전에 샀다면|[초단타]+[변동성허용]</t>
        </is>
      </c>
      <c r="B4944" t="inlineStr">
        <is>
          <t>KODEX 삼성전자SK하이닉스채권혼합50</t>
        </is>
      </c>
      <c r="C4944" t="inlineStr">
        <is>
          <t>001770</t>
        </is>
      </c>
      <c r="D4944" t="inlineStr">
        <is>
          <t>3개월 전에 샀다면</t>
        </is>
      </c>
      <c r="E4944" t="inlineStr">
        <is>
          <t>[초단타]+[변동성허용]</t>
        </is>
      </c>
      <c r="F4944" t="inlineStr">
        <is>
          <t>[초단타]</t>
        </is>
      </c>
      <c r="G4944" t="inlineStr">
        <is>
          <t>[변동성허용]</t>
        </is>
      </c>
      <c r="H4944" t="n">
        <v>300000</v>
      </c>
      <c r="I4944" t="n">
        <v>16400</v>
      </c>
      <c r="J4944" t="n">
        <v>12980</v>
      </c>
      <c r="K4944" t="n">
        <v>-20.85</v>
      </c>
      <c r="L4944" t="n">
        <v>-11.45</v>
      </c>
      <c r="M4944" t="n">
        <v>-12.76</v>
      </c>
      <c r="N4944" t="n">
        <v>0</v>
      </c>
      <c r="O4944" t="n">
        <v>3</v>
      </c>
      <c r="P4944" t="inlineStr">
        <is>
          <t>2026-03-09</t>
        </is>
      </c>
      <c r="Q4944" t="inlineStr">
        <is>
          <t>2026-06-08</t>
        </is>
      </c>
      <c r="R4944" t="inlineStr">
        <is>
          <t>+3%▶70% 익절 / +5%▶20% 익절 / +10%▶10% 익절</t>
        </is>
      </c>
      <c r="S4944" t="inlineStr">
        <is>
          <t>-5%▶50% 손절 / -10%▶30% 손절 / -15%▶20% 손절</t>
        </is>
      </c>
      <c r="T4944" t="inlineStr">
        <is>
          <t>매수 0.0005 / 매도 0.0025 / 슬리피지 0.0007</t>
        </is>
      </c>
    </row>
    <row r="4945">
      <c r="A4945" t="inlineStr">
        <is>
          <t>KODEX 삼성전자SK하이닉스채권혼합50|3개월 전에 샀다면|[초단타]+[버티기형]</t>
        </is>
      </c>
      <c r="B4945" t="inlineStr">
        <is>
          <t>KODEX 삼성전자SK하이닉스채권혼합50</t>
        </is>
      </c>
      <c r="C4945" t="inlineStr">
        <is>
          <t>001770</t>
        </is>
      </c>
      <c r="D4945" t="inlineStr">
        <is>
          <t>3개월 전에 샀다면</t>
        </is>
      </c>
      <c r="E4945" t="inlineStr">
        <is>
          <t>[초단타]+[버티기형]</t>
        </is>
      </c>
      <c r="F4945" t="inlineStr">
        <is>
          <t>[초단타]</t>
        </is>
      </c>
      <c r="G4945" t="inlineStr">
        <is>
          <t>[버티기형]</t>
        </is>
      </c>
      <c r="H4945" t="n">
        <v>300000</v>
      </c>
      <c r="I4945" t="n">
        <v>16400</v>
      </c>
      <c r="J4945" t="n">
        <v>12980</v>
      </c>
      <c r="K4945" t="n">
        <v>-20.85</v>
      </c>
      <c r="L4945" t="n">
        <v>-15.65</v>
      </c>
      <c r="M4945" t="n">
        <v>-16.9</v>
      </c>
      <c r="N4945" t="n">
        <v>0</v>
      </c>
      <c r="O4945" t="n">
        <v>3</v>
      </c>
      <c r="P4945" t="inlineStr">
        <is>
          <t>2026-03-09</t>
        </is>
      </c>
      <c r="Q4945" t="inlineStr">
        <is>
          <t>2026-06-08</t>
        </is>
      </c>
      <c r="R4945" t="inlineStr">
        <is>
          <t>+3%▶70% 익절 / +5%▶20% 익절 / +10%▶10% 익절</t>
        </is>
      </c>
      <c r="S4945" t="inlineStr">
        <is>
          <t>-5%▶40% 손절 / -15%▶30% 손절 / -20%▶30% 손절</t>
        </is>
      </c>
      <c r="T4945" t="inlineStr">
        <is>
          <t>매수 0.0005 / 매도 0.0025 / 슬리피지 0.0007</t>
        </is>
      </c>
    </row>
    <row r="4946">
      <c r="A4946" t="inlineStr">
        <is>
          <t>KODEX 삼성전자SK하이닉스채권혼합50|3개월 전에 샀다면|[단기스윙]+[칼손절]</t>
        </is>
      </c>
      <c r="B4946" t="inlineStr">
        <is>
          <t>KODEX 삼성전자SK하이닉스채권혼합50</t>
        </is>
      </c>
      <c r="C4946" t="inlineStr">
        <is>
          <t>001770</t>
        </is>
      </c>
      <c r="D4946" t="inlineStr">
        <is>
          <t>3개월 전에 샀다면</t>
        </is>
      </c>
      <c r="E4946" t="inlineStr">
        <is>
          <t>[단기스윙]+[칼손절]</t>
        </is>
      </c>
      <c r="F4946" t="inlineStr">
        <is>
          <t>[단기스윙]</t>
        </is>
      </c>
      <c r="G4946" t="inlineStr">
        <is>
          <t>[칼손절]</t>
        </is>
      </c>
      <c r="H4946" t="n">
        <v>300000</v>
      </c>
      <c r="I4946" t="n">
        <v>16400</v>
      </c>
      <c r="J4946" t="n">
        <v>12980</v>
      </c>
      <c r="K4946" t="n">
        <v>-20.85</v>
      </c>
      <c r="L4946" t="n">
        <v>-8.08</v>
      </c>
      <c r="M4946" t="n">
        <v>-9.1</v>
      </c>
      <c r="N4946" t="n">
        <v>0</v>
      </c>
      <c r="O4946" t="n">
        <v>2</v>
      </c>
      <c r="P4946" t="inlineStr">
        <is>
          <t>2026-03-09</t>
        </is>
      </c>
      <c r="Q4946" t="inlineStr">
        <is>
          <t>2026-06-08</t>
        </is>
      </c>
      <c r="R4946" t="inlineStr">
        <is>
          <t>+5%▶60% 익절 / +10%▶30% 익절 / +20%▶10% 익절</t>
        </is>
      </c>
      <c r="S4946" t="inlineStr">
        <is>
          <t>-2%▶80% 손절 / -4%▶10% 손절 / -6%▶10% 손절</t>
        </is>
      </c>
      <c r="T4946" t="inlineStr">
        <is>
          <t>매수 0.0005 / 매도 0.0025 / 슬리피지 0.0007</t>
        </is>
      </c>
    </row>
    <row r="4947">
      <c r="A4947" t="inlineStr">
        <is>
          <t>KODEX 삼성전자SK하이닉스채권혼합50|3개월 전에 샀다면|[단기스윙]+[정석방어]</t>
        </is>
      </c>
      <c r="B4947" t="inlineStr">
        <is>
          <t>KODEX 삼성전자SK하이닉스채권혼합50</t>
        </is>
      </c>
      <c r="C4947" t="inlineStr">
        <is>
          <t>001770</t>
        </is>
      </c>
      <c r="D4947" t="inlineStr">
        <is>
          <t>3개월 전에 샀다면</t>
        </is>
      </c>
      <c r="E4947" t="inlineStr">
        <is>
          <t>[단기스윙]+[정석방어]</t>
        </is>
      </c>
      <c r="F4947" t="inlineStr">
        <is>
          <t>[단기스윙]</t>
        </is>
      </c>
      <c r="G4947" t="inlineStr">
        <is>
          <t>[정석방어]</t>
        </is>
      </c>
      <c r="H4947" t="n">
        <v>300000</v>
      </c>
      <c r="I4947" t="n">
        <v>16400</v>
      </c>
      <c r="J4947" t="n">
        <v>12980</v>
      </c>
      <c r="K4947" t="n">
        <v>-20.85</v>
      </c>
      <c r="L4947" t="n">
        <v>-6.67</v>
      </c>
      <c r="M4947" t="n">
        <v>-7.01</v>
      </c>
      <c r="N4947" t="n">
        <v>0</v>
      </c>
      <c r="O4947" t="n">
        <v>3</v>
      </c>
      <c r="P4947" t="inlineStr">
        <is>
          <t>2026-03-09</t>
        </is>
      </c>
      <c r="Q4947" t="inlineStr">
        <is>
          <t>2026-06-08</t>
        </is>
      </c>
      <c r="R4947" t="inlineStr">
        <is>
          <t>+5%▶60% 익절 / +10%▶30% 익절 / +20%▶10% 익절</t>
        </is>
      </c>
      <c r="S4947" t="inlineStr">
        <is>
          <t>-3%▶70% 손절 / -5%▶20% 손절 / -10%▶10% 손절</t>
        </is>
      </c>
      <c r="T4947" t="inlineStr">
        <is>
          <t>매수 0.0005 / 매도 0.0025 / 슬리피지 0.0007</t>
        </is>
      </c>
    </row>
    <row r="4948">
      <c r="A4948" t="inlineStr">
        <is>
          <t>KODEX 삼성전자SK하이닉스채권혼합50|3개월 전에 샀다면|[단기스윙]+[변동성허용]</t>
        </is>
      </c>
      <c r="B4948" t="inlineStr">
        <is>
          <t>KODEX 삼성전자SK하이닉스채권혼합50</t>
        </is>
      </c>
      <c r="C4948" t="inlineStr">
        <is>
          <t>001770</t>
        </is>
      </c>
      <c r="D4948" t="inlineStr">
        <is>
          <t>3개월 전에 샀다면</t>
        </is>
      </c>
      <c r="E4948" t="inlineStr">
        <is>
          <t>[단기스윙]+[변동성허용]</t>
        </is>
      </c>
      <c r="F4948" t="inlineStr">
        <is>
          <t>[단기스윙]</t>
        </is>
      </c>
      <c r="G4948" t="inlineStr">
        <is>
          <t>[변동성허용]</t>
        </is>
      </c>
      <c r="H4948" t="n">
        <v>300000</v>
      </c>
      <c r="I4948" t="n">
        <v>16400</v>
      </c>
      <c r="J4948" t="n">
        <v>12980</v>
      </c>
      <c r="K4948" t="n">
        <v>-20.85</v>
      </c>
      <c r="L4948" t="n">
        <v>-11.45</v>
      </c>
      <c r="M4948" t="n">
        <v>-12.76</v>
      </c>
      <c r="N4948" t="n">
        <v>0</v>
      </c>
      <c r="O4948" t="n">
        <v>3</v>
      </c>
      <c r="P4948" t="inlineStr">
        <is>
          <t>2026-03-09</t>
        </is>
      </c>
      <c r="Q4948" t="inlineStr">
        <is>
          <t>2026-06-08</t>
        </is>
      </c>
      <c r="R4948" t="inlineStr">
        <is>
          <t>+5%▶60% 익절 / +10%▶30% 익절 / +20%▶10% 익절</t>
        </is>
      </c>
      <c r="S4948" t="inlineStr">
        <is>
          <t>-5%▶50% 손절 / -10%▶30% 손절 / -15%▶20% 손절</t>
        </is>
      </c>
      <c r="T4948" t="inlineStr">
        <is>
          <t>매수 0.0005 / 매도 0.0025 / 슬리피지 0.0007</t>
        </is>
      </c>
    </row>
    <row r="4949">
      <c r="A4949" t="inlineStr">
        <is>
          <t>KODEX 삼성전자SK하이닉스채권혼합50|3개월 전에 샀다면|[단기스윙]+[버티기형]</t>
        </is>
      </c>
      <c r="B4949" t="inlineStr">
        <is>
          <t>KODEX 삼성전자SK하이닉스채권혼합50</t>
        </is>
      </c>
      <c r="C4949" t="inlineStr">
        <is>
          <t>001770</t>
        </is>
      </c>
      <c r="D4949" t="inlineStr">
        <is>
          <t>3개월 전에 샀다면</t>
        </is>
      </c>
      <c r="E4949" t="inlineStr">
        <is>
          <t>[단기스윙]+[버티기형]</t>
        </is>
      </c>
      <c r="F4949" t="inlineStr">
        <is>
          <t>[단기스윙]</t>
        </is>
      </c>
      <c r="G4949" t="inlineStr">
        <is>
          <t>[버티기형]</t>
        </is>
      </c>
      <c r="H4949" t="n">
        <v>300000</v>
      </c>
      <c r="I4949" t="n">
        <v>16400</v>
      </c>
      <c r="J4949" t="n">
        <v>12980</v>
      </c>
      <c r="K4949" t="n">
        <v>-20.85</v>
      </c>
      <c r="L4949" t="n">
        <v>-15.65</v>
      </c>
      <c r="M4949" t="n">
        <v>-16.9</v>
      </c>
      <c r="N4949" t="n">
        <v>0</v>
      </c>
      <c r="O4949" t="n">
        <v>3</v>
      </c>
      <c r="P4949" t="inlineStr">
        <is>
          <t>2026-03-09</t>
        </is>
      </c>
      <c r="Q4949" t="inlineStr">
        <is>
          <t>2026-06-08</t>
        </is>
      </c>
      <c r="R4949" t="inlineStr">
        <is>
          <t>+5%▶60% 익절 / +10%▶30% 익절 / +20%▶10% 익절</t>
        </is>
      </c>
      <c r="S4949" t="inlineStr">
        <is>
          <t>-5%▶40% 손절 / -15%▶30% 손절 / -20%▶30% 손절</t>
        </is>
      </c>
      <c r="T4949" t="inlineStr">
        <is>
          <t>매수 0.0005 / 매도 0.0025 / 슬리피지 0.0007</t>
        </is>
      </c>
    </row>
    <row r="4950">
      <c r="A4950" t="inlineStr">
        <is>
          <t>KODEX 삼성전자SK하이닉스채권혼합50|3개월 전에 샀다면|[대표님룰]+[칼손절]</t>
        </is>
      </c>
      <c r="B4950" t="inlineStr">
        <is>
          <t>KODEX 삼성전자SK하이닉스채권혼합50</t>
        </is>
      </c>
      <c r="C4950" t="inlineStr">
        <is>
          <t>001770</t>
        </is>
      </c>
      <c r="D4950" t="inlineStr">
        <is>
          <t>3개월 전에 샀다면</t>
        </is>
      </c>
      <c r="E4950" t="inlineStr">
        <is>
          <t>[대표님룰]+[칼손절]</t>
        </is>
      </c>
      <c r="F4950" t="inlineStr">
        <is>
          <t>[대표님룰]</t>
        </is>
      </c>
      <c r="G4950" t="inlineStr">
        <is>
          <t>[칼손절]</t>
        </is>
      </c>
      <c r="H4950" t="n">
        <v>300000</v>
      </c>
      <c r="I4950" t="n">
        <v>16400</v>
      </c>
      <c r="J4950" t="n">
        <v>12980</v>
      </c>
      <c r="K4950" t="n">
        <v>-20.85</v>
      </c>
      <c r="L4950" t="n">
        <v>-8.08</v>
      </c>
      <c r="M4950" t="n">
        <v>-9.1</v>
      </c>
      <c r="N4950" t="n">
        <v>0</v>
      </c>
      <c r="O4950" t="n">
        <v>2</v>
      </c>
      <c r="P4950" t="inlineStr">
        <is>
          <t>2026-03-09</t>
        </is>
      </c>
      <c r="Q4950" t="inlineStr">
        <is>
          <t>2026-06-08</t>
        </is>
      </c>
      <c r="R4950" t="inlineStr">
        <is>
          <t>+5%▶60% 익절 / +10%▶30% 익절 / +30%▶10% 익절</t>
        </is>
      </c>
      <c r="S4950" t="inlineStr">
        <is>
          <t>-2%▶80% 손절 / -4%▶10% 손절 / -6%▶10% 손절</t>
        </is>
      </c>
      <c r="T4950" t="inlineStr">
        <is>
          <t>매수 0.0005 / 매도 0.0025 / 슬리피지 0.0007</t>
        </is>
      </c>
    </row>
    <row r="4951">
      <c r="A4951" t="inlineStr">
        <is>
          <t>KODEX 삼성전자SK하이닉스채권혼합50|3개월 전에 샀다면|[대표님룰]+[정석방어]</t>
        </is>
      </c>
      <c r="B4951" t="inlineStr">
        <is>
          <t>KODEX 삼성전자SK하이닉스채권혼합50</t>
        </is>
      </c>
      <c r="C4951" t="inlineStr">
        <is>
          <t>001770</t>
        </is>
      </c>
      <c r="D4951" t="inlineStr">
        <is>
          <t>3개월 전에 샀다면</t>
        </is>
      </c>
      <c r="E4951" t="inlineStr">
        <is>
          <t>[대표님룰]+[정석방어]</t>
        </is>
      </c>
      <c r="F4951" t="inlineStr">
        <is>
          <t>[대표님룰]</t>
        </is>
      </c>
      <c r="G4951" t="inlineStr">
        <is>
          <t>[정석방어]</t>
        </is>
      </c>
      <c r="H4951" t="n">
        <v>300000</v>
      </c>
      <c r="I4951" t="n">
        <v>16400</v>
      </c>
      <c r="J4951" t="n">
        <v>12980</v>
      </c>
      <c r="K4951" t="n">
        <v>-20.85</v>
      </c>
      <c r="L4951" t="n">
        <v>-6.67</v>
      </c>
      <c r="M4951" t="n">
        <v>-7.01</v>
      </c>
      <c r="N4951" t="n">
        <v>0</v>
      </c>
      <c r="O4951" t="n">
        <v>3</v>
      </c>
      <c r="P4951" t="inlineStr">
        <is>
          <t>2026-03-09</t>
        </is>
      </c>
      <c r="Q4951" t="inlineStr">
        <is>
          <t>2026-06-08</t>
        </is>
      </c>
      <c r="R4951" t="inlineStr">
        <is>
          <t>+5%▶60% 익절 / +10%▶30% 익절 / +30%▶10% 익절</t>
        </is>
      </c>
      <c r="S4951" t="inlineStr">
        <is>
          <t>-3%▶70% 손절 / -5%▶20% 손절 / -10%▶10% 손절</t>
        </is>
      </c>
      <c r="T4951" t="inlineStr">
        <is>
          <t>매수 0.0005 / 매도 0.0025 / 슬리피지 0.0007</t>
        </is>
      </c>
    </row>
    <row r="4952">
      <c r="A4952" t="inlineStr">
        <is>
          <t>KODEX 삼성전자SK하이닉스채권혼합50|3개월 전에 샀다면|[대표님룰]+[변동성허용]</t>
        </is>
      </c>
      <c r="B4952" t="inlineStr">
        <is>
          <t>KODEX 삼성전자SK하이닉스채권혼합50</t>
        </is>
      </c>
      <c r="C4952" t="inlineStr">
        <is>
          <t>001770</t>
        </is>
      </c>
      <c r="D4952" t="inlineStr">
        <is>
          <t>3개월 전에 샀다면</t>
        </is>
      </c>
      <c r="E4952" t="inlineStr">
        <is>
          <t>[대표님룰]+[변동성허용]</t>
        </is>
      </c>
      <c r="F4952" t="inlineStr">
        <is>
          <t>[대표님룰]</t>
        </is>
      </c>
      <c r="G4952" t="inlineStr">
        <is>
          <t>[변동성허용]</t>
        </is>
      </c>
      <c r="H4952" t="n">
        <v>300000</v>
      </c>
      <c r="I4952" t="n">
        <v>16400</v>
      </c>
      <c r="J4952" t="n">
        <v>12980</v>
      </c>
      <c r="K4952" t="n">
        <v>-20.85</v>
      </c>
      <c r="L4952" t="n">
        <v>-11.45</v>
      </c>
      <c r="M4952" t="n">
        <v>-12.76</v>
      </c>
      <c r="N4952" t="n">
        <v>0</v>
      </c>
      <c r="O4952" t="n">
        <v>3</v>
      </c>
      <c r="P4952" t="inlineStr">
        <is>
          <t>2026-03-09</t>
        </is>
      </c>
      <c r="Q4952" t="inlineStr">
        <is>
          <t>2026-06-08</t>
        </is>
      </c>
      <c r="R4952" t="inlineStr">
        <is>
          <t>+5%▶60% 익절 / +10%▶30% 익절 / +30%▶10% 익절</t>
        </is>
      </c>
      <c r="S4952" t="inlineStr">
        <is>
          <t>-5%▶50% 손절 / -10%▶30% 손절 / -15%▶20% 손절</t>
        </is>
      </c>
      <c r="T4952" t="inlineStr">
        <is>
          <t>매수 0.0005 / 매도 0.0025 / 슬리피지 0.0007</t>
        </is>
      </c>
    </row>
    <row r="4953">
      <c r="A4953" t="inlineStr">
        <is>
          <t>KODEX 삼성전자SK하이닉스채권혼합50|3개월 전에 샀다면|[대표님룰]+[버티기형]</t>
        </is>
      </c>
      <c r="B4953" t="inlineStr">
        <is>
          <t>KODEX 삼성전자SK하이닉스채권혼합50</t>
        </is>
      </c>
      <c r="C4953" t="inlineStr">
        <is>
          <t>001770</t>
        </is>
      </c>
      <c r="D4953" t="inlineStr">
        <is>
          <t>3개월 전에 샀다면</t>
        </is>
      </c>
      <c r="E4953" t="inlineStr">
        <is>
          <t>[대표님룰]+[버티기형]</t>
        </is>
      </c>
      <c r="F4953" t="inlineStr">
        <is>
          <t>[대표님룰]</t>
        </is>
      </c>
      <c r="G4953" t="inlineStr">
        <is>
          <t>[버티기형]</t>
        </is>
      </c>
      <c r="H4953" t="n">
        <v>300000</v>
      </c>
      <c r="I4953" t="n">
        <v>16400</v>
      </c>
      <c r="J4953" t="n">
        <v>12980</v>
      </c>
      <c r="K4953" t="n">
        <v>-20.85</v>
      </c>
      <c r="L4953" t="n">
        <v>-15.65</v>
      </c>
      <c r="M4953" t="n">
        <v>-16.9</v>
      </c>
      <c r="N4953" t="n">
        <v>0</v>
      </c>
      <c r="O4953" t="n">
        <v>3</v>
      </c>
      <c r="P4953" t="inlineStr">
        <is>
          <t>2026-03-09</t>
        </is>
      </c>
      <c r="Q4953" t="inlineStr">
        <is>
          <t>2026-06-08</t>
        </is>
      </c>
      <c r="R4953" t="inlineStr">
        <is>
          <t>+5%▶60% 익절 / +10%▶30% 익절 / +30%▶10% 익절</t>
        </is>
      </c>
      <c r="S4953" t="inlineStr">
        <is>
          <t>-5%▶40% 손절 / -15%▶30% 손절 / -20%▶30% 손절</t>
        </is>
      </c>
      <c r="T4953" t="inlineStr">
        <is>
          <t>매수 0.0005 / 매도 0.0025 / 슬리피지 0.0007</t>
        </is>
      </c>
    </row>
    <row r="4954">
      <c r="A4954" t="inlineStr">
        <is>
          <t>KODEX 삼성전자SK하이닉스채권혼합50|3개월 전에 샀다면|[중기추세]+[칼손절]</t>
        </is>
      </c>
      <c r="B4954" t="inlineStr">
        <is>
          <t>KODEX 삼성전자SK하이닉스채권혼합50</t>
        </is>
      </c>
      <c r="C4954" t="inlineStr">
        <is>
          <t>001770</t>
        </is>
      </c>
      <c r="D4954" t="inlineStr">
        <is>
          <t>3개월 전에 샀다면</t>
        </is>
      </c>
      <c r="E4954" t="inlineStr">
        <is>
          <t>[중기추세]+[칼손절]</t>
        </is>
      </c>
      <c r="F4954" t="inlineStr">
        <is>
          <t>[중기추세]</t>
        </is>
      </c>
      <c r="G4954" t="inlineStr">
        <is>
          <t>[칼손절]</t>
        </is>
      </c>
      <c r="H4954" t="n">
        <v>300000</v>
      </c>
      <c r="I4954" t="n">
        <v>16400</v>
      </c>
      <c r="J4954" t="n">
        <v>12980</v>
      </c>
      <c r="K4954" t="n">
        <v>-20.85</v>
      </c>
      <c r="L4954" t="n">
        <v>-8.08</v>
      </c>
      <c r="M4954" t="n">
        <v>-9.1</v>
      </c>
      <c r="N4954" t="n">
        <v>0</v>
      </c>
      <c r="O4954" t="n">
        <v>2</v>
      </c>
      <c r="P4954" t="inlineStr">
        <is>
          <t>2026-03-09</t>
        </is>
      </c>
      <c r="Q4954" t="inlineStr">
        <is>
          <t>2026-06-08</t>
        </is>
      </c>
      <c r="R4954" t="inlineStr">
        <is>
          <t>+10%▶50% 익절 / +20%▶30% 익절 / +30%▶20% 익절</t>
        </is>
      </c>
      <c r="S4954" t="inlineStr">
        <is>
          <t>-2%▶80% 손절 / -4%▶10% 손절 / -6%▶10% 손절</t>
        </is>
      </c>
      <c r="T4954" t="inlineStr">
        <is>
          <t>매수 0.0005 / 매도 0.0025 / 슬리피지 0.0007</t>
        </is>
      </c>
    </row>
    <row r="4955">
      <c r="A4955" t="inlineStr">
        <is>
          <t>KODEX 삼성전자SK하이닉스채권혼합50|3개월 전에 샀다면|[중기추세]+[정석방어]</t>
        </is>
      </c>
      <c r="B4955" t="inlineStr">
        <is>
          <t>KODEX 삼성전자SK하이닉스채권혼합50</t>
        </is>
      </c>
      <c r="C4955" t="inlineStr">
        <is>
          <t>001770</t>
        </is>
      </c>
      <c r="D4955" t="inlineStr">
        <is>
          <t>3개월 전에 샀다면</t>
        </is>
      </c>
      <c r="E4955" t="inlineStr">
        <is>
          <t>[중기추세]+[정석방어]</t>
        </is>
      </c>
      <c r="F4955" t="inlineStr">
        <is>
          <t>[중기추세]</t>
        </is>
      </c>
      <c r="G4955" t="inlineStr">
        <is>
          <t>[정석방어]</t>
        </is>
      </c>
      <c r="H4955" t="n">
        <v>300000</v>
      </c>
      <c r="I4955" t="n">
        <v>16400</v>
      </c>
      <c r="J4955" t="n">
        <v>12980</v>
      </c>
      <c r="K4955" t="n">
        <v>-20.85</v>
      </c>
      <c r="L4955" t="n">
        <v>-6.67</v>
      </c>
      <c r="M4955" t="n">
        <v>-7.01</v>
      </c>
      <c r="N4955" t="n">
        <v>0</v>
      </c>
      <c r="O4955" t="n">
        <v>3</v>
      </c>
      <c r="P4955" t="inlineStr">
        <is>
          <t>2026-03-09</t>
        </is>
      </c>
      <c r="Q4955" t="inlineStr">
        <is>
          <t>2026-06-08</t>
        </is>
      </c>
      <c r="R4955" t="inlineStr">
        <is>
          <t>+10%▶50% 익절 / +20%▶30% 익절 / +30%▶20% 익절</t>
        </is>
      </c>
      <c r="S4955" t="inlineStr">
        <is>
          <t>-3%▶70% 손절 / -5%▶20% 손절 / -10%▶10% 손절</t>
        </is>
      </c>
      <c r="T4955" t="inlineStr">
        <is>
          <t>매수 0.0005 / 매도 0.0025 / 슬리피지 0.0007</t>
        </is>
      </c>
    </row>
    <row r="4956">
      <c r="A4956" t="inlineStr">
        <is>
          <t>KODEX 삼성전자SK하이닉스채권혼합50|3개월 전에 샀다면|[중기추세]+[변동성허용]</t>
        </is>
      </c>
      <c r="B4956" t="inlineStr">
        <is>
          <t>KODEX 삼성전자SK하이닉스채권혼합50</t>
        </is>
      </c>
      <c r="C4956" t="inlineStr">
        <is>
          <t>001770</t>
        </is>
      </c>
      <c r="D4956" t="inlineStr">
        <is>
          <t>3개월 전에 샀다면</t>
        </is>
      </c>
      <c r="E4956" t="inlineStr">
        <is>
          <t>[중기추세]+[변동성허용]</t>
        </is>
      </c>
      <c r="F4956" t="inlineStr">
        <is>
          <t>[중기추세]</t>
        </is>
      </c>
      <c r="G4956" t="inlineStr">
        <is>
          <t>[변동성허용]</t>
        </is>
      </c>
      <c r="H4956" t="n">
        <v>300000</v>
      </c>
      <c r="I4956" t="n">
        <v>16400</v>
      </c>
      <c r="J4956" t="n">
        <v>12980</v>
      </c>
      <c r="K4956" t="n">
        <v>-20.85</v>
      </c>
      <c r="L4956" t="n">
        <v>-11.45</v>
      </c>
      <c r="M4956" t="n">
        <v>-12.76</v>
      </c>
      <c r="N4956" t="n">
        <v>0</v>
      </c>
      <c r="O4956" t="n">
        <v>3</v>
      </c>
      <c r="P4956" t="inlineStr">
        <is>
          <t>2026-03-09</t>
        </is>
      </c>
      <c r="Q4956" t="inlineStr">
        <is>
          <t>2026-06-08</t>
        </is>
      </c>
      <c r="R4956" t="inlineStr">
        <is>
          <t>+10%▶50% 익절 / +20%▶30% 익절 / +30%▶20% 익절</t>
        </is>
      </c>
      <c r="S4956" t="inlineStr">
        <is>
          <t>-5%▶50% 손절 / -10%▶30% 손절 / -15%▶20% 손절</t>
        </is>
      </c>
      <c r="T4956" t="inlineStr">
        <is>
          <t>매수 0.0005 / 매도 0.0025 / 슬리피지 0.0007</t>
        </is>
      </c>
    </row>
    <row r="4957">
      <c r="A4957" t="inlineStr">
        <is>
          <t>KODEX 삼성전자SK하이닉스채권혼합50|3개월 전에 샀다면|[중기추세]+[버티기형]</t>
        </is>
      </c>
      <c r="B4957" t="inlineStr">
        <is>
          <t>KODEX 삼성전자SK하이닉스채권혼합50</t>
        </is>
      </c>
      <c r="C4957" t="inlineStr">
        <is>
          <t>001770</t>
        </is>
      </c>
      <c r="D4957" t="inlineStr">
        <is>
          <t>3개월 전에 샀다면</t>
        </is>
      </c>
      <c r="E4957" t="inlineStr">
        <is>
          <t>[중기추세]+[버티기형]</t>
        </is>
      </c>
      <c r="F4957" t="inlineStr">
        <is>
          <t>[중기추세]</t>
        </is>
      </c>
      <c r="G4957" t="inlineStr">
        <is>
          <t>[버티기형]</t>
        </is>
      </c>
      <c r="H4957" t="n">
        <v>300000</v>
      </c>
      <c r="I4957" t="n">
        <v>16400</v>
      </c>
      <c r="J4957" t="n">
        <v>12980</v>
      </c>
      <c r="K4957" t="n">
        <v>-20.85</v>
      </c>
      <c r="L4957" t="n">
        <v>-15.65</v>
      </c>
      <c r="M4957" t="n">
        <v>-16.9</v>
      </c>
      <c r="N4957" t="n">
        <v>0</v>
      </c>
      <c r="O4957" t="n">
        <v>3</v>
      </c>
      <c r="P4957" t="inlineStr">
        <is>
          <t>2026-03-09</t>
        </is>
      </c>
      <c r="Q4957" t="inlineStr">
        <is>
          <t>2026-06-08</t>
        </is>
      </c>
      <c r="R4957" t="inlineStr">
        <is>
          <t>+10%▶50% 익절 / +20%▶30% 익절 / +30%▶20% 익절</t>
        </is>
      </c>
      <c r="S4957" t="inlineStr">
        <is>
          <t>-5%▶40% 손절 / -15%▶30% 손절 / -20%▶30% 손절</t>
        </is>
      </c>
      <c r="T4957" t="inlineStr">
        <is>
          <t>매수 0.0005 / 매도 0.0025 / 슬리피지 0.0007</t>
        </is>
      </c>
    </row>
    <row r="4958">
      <c r="A4958" t="inlineStr">
        <is>
          <t>KODEX 삼성전자SK하이닉스채권혼합50|3개월 전에 샀다면|[수익극대화]+[칼손절]</t>
        </is>
      </c>
      <c r="B4958" t="inlineStr">
        <is>
          <t>KODEX 삼성전자SK하이닉스채권혼합50</t>
        </is>
      </c>
      <c r="C4958" t="inlineStr">
        <is>
          <t>001770</t>
        </is>
      </c>
      <c r="D4958" t="inlineStr">
        <is>
          <t>3개월 전에 샀다면</t>
        </is>
      </c>
      <c r="E4958" t="inlineStr">
        <is>
          <t>[수익극대화]+[칼손절]</t>
        </is>
      </c>
      <c r="F4958" t="inlineStr">
        <is>
          <t>[수익극대화]</t>
        </is>
      </c>
      <c r="G4958" t="inlineStr">
        <is>
          <t>[칼손절]</t>
        </is>
      </c>
      <c r="H4958" t="n">
        <v>300000</v>
      </c>
      <c r="I4958" t="n">
        <v>16400</v>
      </c>
      <c r="J4958" t="n">
        <v>12980</v>
      </c>
      <c r="K4958" t="n">
        <v>-20.85</v>
      </c>
      <c r="L4958" t="n">
        <v>-8.08</v>
      </c>
      <c r="M4958" t="n">
        <v>-9.1</v>
      </c>
      <c r="N4958" t="n">
        <v>0</v>
      </c>
      <c r="O4958" t="n">
        <v>2</v>
      </c>
      <c r="P4958" t="inlineStr">
        <is>
          <t>2026-03-09</t>
        </is>
      </c>
      <c r="Q4958" t="inlineStr">
        <is>
          <t>2026-06-08</t>
        </is>
      </c>
      <c r="R4958" t="inlineStr">
        <is>
          <t>+10%▶40% 익절 / +20%▶30% 익절 / +40%▶30% 익절</t>
        </is>
      </c>
      <c r="S4958" t="inlineStr">
        <is>
          <t>-2%▶80% 손절 / -4%▶10% 손절 / -6%▶10% 손절</t>
        </is>
      </c>
      <c r="T4958" t="inlineStr">
        <is>
          <t>매수 0.0005 / 매도 0.0025 / 슬리피지 0.0007</t>
        </is>
      </c>
    </row>
    <row r="4959">
      <c r="A4959" t="inlineStr">
        <is>
          <t>KODEX 삼성전자SK하이닉스채권혼합50|3개월 전에 샀다면|[수익극대화]+[정석방어]</t>
        </is>
      </c>
      <c r="B4959" t="inlineStr">
        <is>
          <t>KODEX 삼성전자SK하이닉스채권혼합50</t>
        </is>
      </c>
      <c r="C4959" t="inlineStr">
        <is>
          <t>001770</t>
        </is>
      </c>
      <c r="D4959" t="inlineStr">
        <is>
          <t>3개월 전에 샀다면</t>
        </is>
      </c>
      <c r="E4959" t="inlineStr">
        <is>
          <t>[수익극대화]+[정석방어]</t>
        </is>
      </c>
      <c r="F4959" t="inlineStr">
        <is>
          <t>[수익극대화]</t>
        </is>
      </c>
      <c r="G4959" t="inlineStr">
        <is>
          <t>[정석방어]</t>
        </is>
      </c>
      <c r="H4959" t="n">
        <v>300000</v>
      </c>
      <c r="I4959" t="n">
        <v>16400</v>
      </c>
      <c r="J4959" t="n">
        <v>12980</v>
      </c>
      <c r="K4959" t="n">
        <v>-20.85</v>
      </c>
      <c r="L4959" t="n">
        <v>-6.67</v>
      </c>
      <c r="M4959" t="n">
        <v>-7.01</v>
      </c>
      <c r="N4959" t="n">
        <v>0</v>
      </c>
      <c r="O4959" t="n">
        <v>3</v>
      </c>
      <c r="P4959" t="inlineStr">
        <is>
          <t>2026-03-09</t>
        </is>
      </c>
      <c r="Q4959" t="inlineStr">
        <is>
          <t>2026-06-08</t>
        </is>
      </c>
      <c r="R4959" t="inlineStr">
        <is>
          <t>+10%▶40% 익절 / +20%▶30% 익절 / +40%▶30% 익절</t>
        </is>
      </c>
      <c r="S4959" t="inlineStr">
        <is>
          <t>-3%▶70% 손절 / -5%▶20% 손절 / -10%▶10% 손절</t>
        </is>
      </c>
      <c r="T4959" t="inlineStr">
        <is>
          <t>매수 0.0005 / 매도 0.0025 / 슬리피지 0.0007</t>
        </is>
      </c>
    </row>
    <row r="4960">
      <c r="A4960" t="inlineStr">
        <is>
          <t>KODEX 삼성전자SK하이닉스채권혼합50|3개월 전에 샀다면|[수익극대화]+[변동성허용]</t>
        </is>
      </c>
      <c r="B4960" t="inlineStr">
        <is>
          <t>KODEX 삼성전자SK하이닉스채권혼합50</t>
        </is>
      </c>
      <c r="C4960" t="inlineStr">
        <is>
          <t>001770</t>
        </is>
      </c>
      <c r="D4960" t="inlineStr">
        <is>
          <t>3개월 전에 샀다면</t>
        </is>
      </c>
      <c r="E4960" t="inlineStr">
        <is>
          <t>[수익극대화]+[변동성허용]</t>
        </is>
      </c>
      <c r="F4960" t="inlineStr">
        <is>
          <t>[수익극대화]</t>
        </is>
      </c>
      <c r="G4960" t="inlineStr">
        <is>
          <t>[변동성허용]</t>
        </is>
      </c>
      <c r="H4960" t="n">
        <v>300000</v>
      </c>
      <c r="I4960" t="n">
        <v>16400</v>
      </c>
      <c r="J4960" t="n">
        <v>12980</v>
      </c>
      <c r="K4960" t="n">
        <v>-20.85</v>
      </c>
      <c r="L4960" t="n">
        <v>-11.45</v>
      </c>
      <c r="M4960" t="n">
        <v>-12.76</v>
      </c>
      <c r="N4960" t="n">
        <v>0</v>
      </c>
      <c r="O4960" t="n">
        <v>3</v>
      </c>
      <c r="P4960" t="inlineStr">
        <is>
          <t>2026-03-09</t>
        </is>
      </c>
      <c r="Q4960" t="inlineStr">
        <is>
          <t>2026-06-08</t>
        </is>
      </c>
      <c r="R4960" t="inlineStr">
        <is>
          <t>+10%▶40% 익절 / +20%▶30% 익절 / +40%▶30% 익절</t>
        </is>
      </c>
      <c r="S4960" t="inlineStr">
        <is>
          <t>-5%▶50% 손절 / -10%▶30% 손절 / -15%▶20% 손절</t>
        </is>
      </c>
      <c r="T4960" t="inlineStr">
        <is>
          <t>매수 0.0005 / 매도 0.0025 / 슬리피지 0.0007</t>
        </is>
      </c>
    </row>
    <row r="4961">
      <c r="A4961" t="inlineStr">
        <is>
          <t>KODEX 삼성전자SK하이닉스채권혼합50|3개월 전에 샀다면|[수익극대화]+[버티기형]</t>
        </is>
      </c>
      <c r="B4961" t="inlineStr">
        <is>
          <t>KODEX 삼성전자SK하이닉스채권혼합50</t>
        </is>
      </c>
      <c r="C4961" t="inlineStr">
        <is>
          <t>001770</t>
        </is>
      </c>
      <c r="D4961" t="inlineStr">
        <is>
          <t>3개월 전에 샀다면</t>
        </is>
      </c>
      <c r="E4961" t="inlineStr">
        <is>
          <t>[수익극대화]+[버티기형]</t>
        </is>
      </c>
      <c r="F4961" t="inlineStr">
        <is>
          <t>[수익극대화]</t>
        </is>
      </c>
      <c r="G4961" t="inlineStr">
        <is>
          <t>[버티기형]</t>
        </is>
      </c>
      <c r="H4961" t="n">
        <v>300000</v>
      </c>
      <c r="I4961" t="n">
        <v>16400</v>
      </c>
      <c r="J4961" t="n">
        <v>12980</v>
      </c>
      <c r="K4961" t="n">
        <v>-20.85</v>
      </c>
      <c r="L4961" t="n">
        <v>-15.65</v>
      </c>
      <c r="M4961" t="n">
        <v>-16.9</v>
      </c>
      <c r="N4961" t="n">
        <v>0</v>
      </c>
      <c r="O4961" t="n">
        <v>3</v>
      </c>
      <c r="P4961" t="inlineStr">
        <is>
          <t>2026-03-09</t>
        </is>
      </c>
      <c r="Q4961" t="inlineStr">
        <is>
          <t>2026-06-08</t>
        </is>
      </c>
      <c r="R4961" t="inlineStr">
        <is>
          <t>+10%▶40% 익절 / +20%▶30% 익절 / +40%▶30% 익절</t>
        </is>
      </c>
      <c r="S4961" t="inlineStr">
        <is>
          <t>-5%▶40% 손절 / -15%▶30% 손절 / -20%▶30% 손절</t>
        </is>
      </c>
      <c r="T4961" t="inlineStr">
        <is>
          <t>매수 0.0005 / 매도 0.0025 / 슬리피지 0.0007</t>
        </is>
      </c>
    </row>
    <row r="4962">
      <c r="A4962" t="inlineStr">
        <is>
          <t>KODEX 삼성전자SK하이닉스채권혼합50|6개월 전에 샀다면|[초단타]+[칼손절]</t>
        </is>
      </c>
      <c r="B4962" t="inlineStr">
        <is>
          <t>KODEX 삼성전자SK하이닉스채권혼합50</t>
        </is>
      </c>
      <c r="C4962" t="inlineStr">
        <is>
          <t>001770</t>
        </is>
      </c>
      <c r="D4962" t="inlineStr">
        <is>
          <t>6개월 전에 샀다면</t>
        </is>
      </c>
      <c r="E4962" t="inlineStr">
        <is>
          <t>[초단타]+[칼손절]</t>
        </is>
      </c>
      <c r="F4962" t="inlineStr">
        <is>
          <t>[초단타]</t>
        </is>
      </c>
      <c r="G4962" t="inlineStr">
        <is>
          <t>[칼손절]</t>
        </is>
      </c>
      <c r="H4962" t="n">
        <v>300000</v>
      </c>
      <c r="I4962" t="n">
        <v>18190</v>
      </c>
      <c r="J4962" t="n">
        <v>12980</v>
      </c>
      <c r="K4962" t="n">
        <v>-28.64</v>
      </c>
      <c r="L4962" t="n">
        <v>-12.07</v>
      </c>
      <c r="M4962" t="n">
        <v>-13.87</v>
      </c>
      <c r="N4962" t="n">
        <v>0</v>
      </c>
      <c r="O4962" t="n">
        <v>4</v>
      </c>
      <c r="P4962" t="inlineStr">
        <is>
          <t>2025-12-08</t>
        </is>
      </c>
      <c r="Q4962" t="inlineStr">
        <is>
          <t>2026-06-08</t>
        </is>
      </c>
      <c r="R4962" t="inlineStr">
        <is>
          <t>+3%▶70% 익절 / +5%▶20% 익절 / +10%▶10% 익절</t>
        </is>
      </c>
      <c r="S4962" t="inlineStr">
        <is>
          <t>-2%▶80% 손절 / -4%▶10% 손절 / -6%▶10% 손절</t>
        </is>
      </c>
      <c r="T4962" t="inlineStr">
        <is>
          <t>매수 0.0005 / 매도 0.0025 / 슬리피지 0.0007</t>
        </is>
      </c>
    </row>
    <row r="4963">
      <c r="A4963" t="inlineStr">
        <is>
          <t>KODEX 삼성전자SK하이닉스채권혼합50|6개월 전에 샀다면|[초단타]+[정석방어]</t>
        </is>
      </c>
      <c r="B4963" t="inlineStr">
        <is>
          <t>KODEX 삼성전자SK하이닉스채권혼합50</t>
        </is>
      </c>
      <c r="C4963" t="inlineStr">
        <is>
          <t>001770</t>
        </is>
      </c>
      <c r="D4963" t="inlineStr">
        <is>
          <t>6개월 전에 샀다면</t>
        </is>
      </c>
      <c r="E4963" t="inlineStr">
        <is>
          <t>[초단타]+[정석방어]</t>
        </is>
      </c>
      <c r="F4963" t="inlineStr">
        <is>
          <t>[초단타]</t>
        </is>
      </c>
      <c r="G4963" t="inlineStr">
        <is>
          <t>[정석방어]</t>
        </is>
      </c>
      <c r="H4963" t="n">
        <v>300000</v>
      </c>
      <c r="I4963" t="n">
        <v>18190</v>
      </c>
      <c r="J4963" t="n">
        <v>12980</v>
      </c>
      <c r="K4963" t="n">
        <v>-28.64</v>
      </c>
      <c r="L4963" t="n">
        <v>-10.97</v>
      </c>
      <c r="M4963" t="n">
        <v>-12.78</v>
      </c>
      <c r="N4963" t="n">
        <v>0</v>
      </c>
      <c r="O4963" t="n">
        <v>2</v>
      </c>
      <c r="P4963" t="inlineStr">
        <is>
          <t>2025-12-08</t>
        </is>
      </c>
      <c r="Q4963" t="inlineStr">
        <is>
          <t>2026-06-08</t>
        </is>
      </c>
      <c r="R4963" t="inlineStr">
        <is>
          <t>+3%▶70% 익절 / +5%▶20% 익절 / +10%▶10% 익절</t>
        </is>
      </c>
      <c r="S4963" t="inlineStr">
        <is>
          <t>-3%▶70% 손절 / -5%▶20% 손절 / -10%▶10% 손절</t>
        </is>
      </c>
      <c r="T4963" t="inlineStr">
        <is>
          <t>매수 0.0005 / 매도 0.0025 / 슬리피지 0.0007</t>
        </is>
      </c>
    </row>
    <row r="4964">
      <c r="A4964" t="inlineStr">
        <is>
          <t>KODEX 삼성전자SK하이닉스채권혼합50|6개월 전에 샀다면|[초단타]+[변동성허용]</t>
        </is>
      </c>
      <c r="B4964" t="inlineStr">
        <is>
          <t>KODEX 삼성전자SK하이닉스채권혼합50</t>
        </is>
      </c>
      <c r="C4964" t="inlineStr">
        <is>
          <t>001770</t>
        </is>
      </c>
      <c r="D4964" t="inlineStr">
        <is>
          <t>6개월 전에 샀다면</t>
        </is>
      </c>
      <c r="E4964" t="inlineStr">
        <is>
          <t>[초단타]+[변동성허용]</t>
        </is>
      </c>
      <c r="F4964" t="inlineStr">
        <is>
          <t>[초단타]</t>
        </is>
      </c>
      <c r="G4964" t="inlineStr">
        <is>
          <t>[변동성허용]</t>
        </is>
      </c>
      <c r="H4964" t="n">
        <v>300000</v>
      </c>
      <c r="I4964" t="n">
        <v>18190</v>
      </c>
      <c r="J4964" t="n">
        <v>12980</v>
      </c>
      <c r="K4964" t="n">
        <v>-28.64</v>
      </c>
      <c r="L4964" t="n">
        <v>-11.18</v>
      </c>
      <c r="M4964" t="n">
        <v>-12.99</v>
      </c>
      <c r="N4964" t="n">
        <v>0</v>
      </c>
      <c r="O4964" t="n">
        <v>3</v>
      </c>
      <c r="P4964" t="inlineStr">
        <is>
          <t>2025-12-08</t>
        </is>
      </c>
      <c r="Q4964" t="inlineStr">
        <is>
          <t>2026-06-08</t>
        </is>
      </c>
      <c r="R4964" t="inlineStr">
        <is>
          <t>+3%▶70% 익절 / +5%▶20% 익절 / +10%▶10% 익절</t>
        </is>
      </c>
      <c r="S4964" t="inlineStr">
        <is>
          <t>-5%▶50% 손절 / -10%▶30% 손절 / -15%▶20% 손절</t>
        </is>
      </c>
      <c r="T4964" t="inlineStr">
        <is>
          <t>매수 0.0005 / 매도 0.0025 / 슬리피지 0.0007</t>
        </is>
      </c>
    </row>
    <row r="4965">
      <c r="A4965" t="inlineStr">
        <is>
          <t>KODEX 삼성전자SK하이닉스채권혼합50|6개월 전에 샀다면|[초단타]+[버티기형]</t>
        </is>
      </c>
      <c r="B4965" t="inlineStr">
        <is>
          <t>KODEX 삼성전자SK하이닉스채권혼합50</t>
        </is>
      </c>
      <c r="C4965" t="inlineStr">
        <is>
          <t>001770</t>
        </is>
      </c>
      <c r="D4965" t="inlineStr">
        <is>
          <t>6개월 전에 샀다면</t>
        </is>
      </c>
      <c r="E4965" t="inlineStr">
        <is>
          <t>[초단타]+[버티기형]</t>
        </is>
      </c>
      <c r="F4965" t="inlineStr">
        <is>
          <t>[초단타]</t>
        </is>
      </c>
      <c r="G4965" t="inlineStr">
        <is>
          <t>[버티기형]</t>
        </is>
      </c>
      <c r="H4965" t="n">
        <v>300000</v>
      </c>
      <c r="I4965" t="n">
        <v>18190</v>
      </c>
      <c r="J4965" t="n">
        <v>12980</v>
      </c>
      <c r="K4965" t="n">
        <v>-28.64</v>
      </c>
      <c r="L4965" t="n">
        <v>-15.23</v>
      </c>
      <c r="M4965" t="n">
        <v>-16.96</v>
      </c>
      <c r="N4965" t="n">
        <v>0</v>
      </c>
      <c r="O4965" t="n">
        <v>3</v>
      </c>
      <c r="P4965" t="inlineStr">
        <is>
          <t>2025-12-08</t>
        </is>
      </c>
      <c r="Q4965" t="inlineStr">
        <is>
          <t>2026-06-08</t>
        </is>
      </c>
      <c r="R4965" t="inlineStr">
        <is>
          <t>+3%▶70% 익절 / +5%▶20% 익절 / +10%▶10% 익절</t>
        </is>
      </c>
      <c r="S4965" t="inlineStr">
        <is>
          <t>-5%▶40% 손절 / -15%▶30% 손절 / -20%▶30% 손절</t>
        </is>
      </c>
      <c r="T4965" t="inlineStr">
        <is>
          <t>매수 0.0005 / 매도 0.0025 / 슬리피지 0.0007</t>
        </is>
      </c>
    </row>
    <row r="4966">
      <c r="A4966" t="inlineStr">
        <is>
          <t>KODEX 삼성전자SK하이닉스채권혼합50|6개월 전에 샀다면|[단기스윙]+[칼손절]</t>
        </is>
      </c>
      <c r="B4966" t="inlineStr">
        <is>
          <t>KODEX 삼성전자SK하이닉스채권혼합50</t>
        </is>
      </c>
      <c r="C4966" t="inlineStr">
        <is>
          <t>001770</t>
        </is>
      </c>
      <c r="D4966" t="inlineStr">
        <is>
          <t>6개월 전에 샀다면</t>
        </is>
      </c>
      <c r="E4966" t="inlineStr">
        <is>
          <t>[단기스윙]+[칼손절]</t>
        </is>
      </c>
      <c r="F4966" t="inlineStr">
        <is>
          <t>[단기스윙]</t>
        </is>
      </c>
      <c r="G4966" t="inlineStr">
        <is>
          <t>[칼손절]</t>
        </is>
      </c>
      <c r="H4966" t="n">
        <v>300000</v>
      </c>
      <c r="I4966" t="n">
        <v>18190</v>
      </c>
      <c r="J4966" t="n">
        <v>12980</v>
      </c>
      <c r="K4966" t="n">
        <v>-28.64</v>
      </c>
      <c r="L4966" t="n">
        <v>-12.07</v>
      </c>
      <c r="M4966" t="n">
        <v>-13.87</v>
      </c>
      <c r="N4966" t="n">
        <v>0</v>
      </c>
      <c r="O4966" t="n">
        <v>4</v>
      </c>
      <c r="P4966" t="inlineStr">
        <is>
          <t>2025-12-08</t>
        </is>
      </c>
      <c r="Q4966" t="inlineStr">
        <is>
          <t>2026-06-08</t>
        </is>
      </c>
      <c r="R4966" t="inlineStr">
        <is>
          <t>+5%▶60% 익절 / +10%▶30% 익절 / +20%▶10% 익절</t>
        </is>
      </c>
      <c r="S4966" t="inlineStr">
        <is>
          <t>-2%▶80% 손절 / -4%▶10% 손절 / -6%▶10% 손절</t>
        </is>
      </c>
      <c r="T4966" t="inlineStr">
        <is>
          <t>매수 0.0005 / 매도 0.0025 / 슬리피지 0.0007</t>
        </is>
      </c>
    </row>
    <row r="4967">
      <c r="A4967" t="inlineStr">
        <is>
          <t>KODEX 삼성전자SK하이닉스채권혼합50|6개월 전에 샀다면|[단기스윙]+[정석방어]</t>
        </is>
      </c>
      <c r="B4967" t="inlineStr">
        <is>
          <t>KODEX 삼성전자SK하이닉스채권혼합50</t>
        </is>
      </c>
      <c r="C4967" t="inlineStr">
        <is>
          <t>001770</t>
        </is>
      </c>
      <c r="D4967" t="inlineStr">
        <is>
          <t>6개월 전에 샀다면</t>
        </is>
      </c>
      <c r="E4967" t="inlineStr">
        <is>
          <t>[단기스윙]+[정석방어]</t>
        </is>
      </c>
      <c r="F4967" t="inlineStr">
        <is>
          <t>[단기스윙]</t>
        </is>
      </c>
      <c r="G4967" t="inlineStr">
        <is>
          <t>[정석방어]</t>
        </is>
      </c>
      <c r="H4967" t="n">
        <v>300000</v>
      </c>
      <c r="I4967" t="n">
        <v>18190</v>
      </c>
      <c r="J4967" t="n">
        <v>12980</v>
      </c>
      <c r="K4967" t="n">
        <v>-28.64</v>
      </c>
      <c r="L4967" t="n">
        <v>-10.97</v>
      </c>
      <c r="M4967" t="n">
        <v>-12.78</v>
      </c>
      <c r="N4967" t="n">
        <v>0</v>
      </c>
      <c r="O4967" t="n">
        <v>2</v>
      </c>
      <c r="P4967" t="inlineStr">
        <is>
          <t>2025-12-08</t>
        </is>
      </c>
      <c r="Q4967" t="inlineStr">
        <is>
          <t>2026-06-08</t>
        </is>
      </c>
      <c r="R4967" t="inlineStr">
        <is>
          <t>+5%▶60% 익절 / +10%▶30% 익절 / +20%▶10% 익절</t>
        </is>
      </c>
      <c r="S4967" t="inlineStr">
        <is>
          <t>-3%▶70% 손절 / -5%▶20% 손절 / -10%▶10% 손절</t>
        </is>
      </c>
      <c r="T4967" t="inlineStr">
        <is>
          <t>매수 0.0005 / 매도 0.0025 / 슬리피지 0.0007</t>
        </is>
      </c>
    </row>
    <row r="4968">
      <c r="A4968" t="inlineStr">
        <is>
          <t>KODEX 삼성전자SK하이닉스채권혼합50|6개월 전에 샀다면|[단기스윙]+[변동성허용]</t>
        </is>
      </c>
      <c r="B4968" t="inlineStr">
        <is>
          <t>KODEX 삼성전자SK하이닉스채권혼합50</t>
        </is>
      </c>
      <c r="C4968" t="inlineStr">
        <is>
          <t>001770</t>
        </is>
      </c>
      <c r="D4968" t="inlineStr">
        <is>
          <t>6개월 전에 샀다면</t>
        </is>
      </c>
      <c r="E4968" t="inlineStr">
        <is>
          <t>[단기스윙]+[변동성허용]</t>
        </is>
      </c>
      <c r="F4968" t="inlineStr">
        <is>
          <t>[단기스윙]</t>
        </is>
      </c>
      <c r="G4968" t="inlineStr">
        <is>
          <t>[변동성허용]</t>
        </is>
      </c>
      <c r="H4968" t="n">
        <v>300000</v>
      </c>
      <c r="I4968" t="n">
        <v>18190</v>
      </c>
      <c r="J4968" t="n">
        <v>12980</v>
      </c>
      <c r="K4968" t="n">
        <v>-28.64</v>
      </c>
      <c r="L4968" t="n">
        <v>-11.18</v>
      </c>
      <c r="M4968" t="n">
        <v>-12.99</v>
      </c>
      <c r="N4968" t="n">
        <v>0</v>
      </c>
      <c r="O4968" t="n">
        <v>3</v>
      </c>
      <c r="P4968" t="inlineStr">
        <is>
          <t>2025-12-08</t>
        </is>
      </c>
      <c r="Q4968" t="inlineStr">
        <is>
          <t>2026-06-08</t>
        </is>
      </c>
      <c r="R4968" t="inlineStr">
        <is>
          <t>+5%▶60% 익절 / +10%▶30% 익절 / +20%▶10% 익절</t>
        </is>
      </c>
      <c r="S4968" t="inlineStr">
        <is>
          <t>-5%▶50% 손절 / -10%▶30% 손절 / -15%▶20% 손절</t>
        </is>
      </c>
      <c r="T4968" t="inlineStr">
        <is>
          <t>매수 0.0005 / 매도 0.0025 / 슬리피지 0.0007</t>
        </is>
      </c>
    </row>
    <row r="4969">
      <c r="A4969" t="inlineStr">
        <is>
          <t>KODEX 삼성전자SK하이닉스채권혼합50|6개월 전에 샀다면|[단기스윙]+[버티기형]</t>
        </is>
      </c>
      <c r="B4969" t="inlineStr">
        <is>
          <t>KODEX 삼성전자SK하이닉스채권혼합50</t>
        </is>
      </c>
      <c r="C4969" t="inlineStr">
        <is>
          <t>001770</t>
        </is>
      </c>
      <c r="D4969" t="inlineStr">
        <is>
          <t>6개월 전에 샀다면</t>
        </is>
      </c>
      <c r="E4969" t="inlineStr">
        <is>
          <t>[단기스윙]+[버티기형]</t>
        </is>
      </c>
      <c r="F4969" t="inlineStr">
        <is>
          <t>[단기스윙]</t>
        </is>
      </c>
      <c r="G4969" t="inlineStr">
        <is>
          <t>[버티기형]</t>
        </is>
      </c>
      <c r="H4969" t="n">
        <v>300000</v>
      </c>
      <c r="I4969" t="n">
        <v>18190</v>
      </c>
      <c r="J4969" t="n">
        <v>12980</v>
      </c>
      <c r="K4969" t="n">
        <v>-28.64</v>
      </c>
      <c r="L4969" t="n">
        <v>-15.23</v>
      </c>
      <c r="M4969" t="n">
        <v>-16.96</v>
      </c>
      <c r="N4969" t="n">
        <v>0</v>
      </c>
      <c r="O4969" t="n">
        <v>3</v>
      </c>
      <c r="P4969" t="inlineStr">
        <is>
          <t>2025-12-08</t>
        </is>
      </c>
      <c r="Q4969" t="inlineStr">
        <is>
          <t>2026-06-08</t>
        </is>
      </c>
      <c r="R4969" t="inlineStr">
        <is>
          <t>+5%▶60% 익절 / +10%▶30% 익절 / +20%▶10% 익절</t>
        </is>
      </c>
      <c r="S4969" t="inlineStr">
        <is>
          <t>-5%▶40% 손절 / -15%▶30% 손절 / -20%▶30% 손절</t>
        </is>
      </c>
      <c r="T4969" t="inlineStr">
        <is>
          <t>매수 0.0005 / 매도 0.0025 / 슬리피지 0.0007</t>
        </is>
      </c>
    </row>
    <row r="4970">
      <c r="A4970" t="inlineStr">
        <is>
          <t>KODEX 삼성전자SK하이닉스채권혼합50|6개월 전에 샀다면|[대표님룰]+[칼손절]</t>
        </is>
      </c>
      <c r="B4970" t="inlineStr">
        <is>
          <t>KODEX 삼성전자SK하이닉스채권혼합50</t>
        </is>
      </c>
      <c r="C4970" t="inlineStr">
        <is>
          <t>001770</t>
        </is>
      </c>
      <c r="D4970" t="inlineStr">
        <is>
          <t>6개월 전에 샀다면</t>
        </is>
      </c>
      <c r="E4970" t="inlineStr">
        <is>
          <t>[대표님룰]+[칼손절]</t>
        </is>
      </c>
      <c r="F4970" t="inlineStr">
        <is>
          <t>[대표님룰]</t>
        </is>
      </c>
      <c r="G4970" t="inlineStr">
        <is>
          <t>[칼손절]</t>
        </is>
      </c>
      <c r="H4970" t="n">
        <v>300000</v>
      </c>
      <c r="I4970" t="n">
        <v>18190</v>
      </c>
      <c r="J4970" t="n">
        <v>12980</v>
      </c>
      <c r="K4970" t="n">
        <v>-28.64</v>
      </c>
      <c r="L4970" t="n">
        <v>-12.07</v>
      </c>
      <c r="M4970" t="n">
        <v>-13.87</v>
      </c>
      <c r="N4970" t="n">
        <v>0</v>
      </c>
      <c r="O4970" t="n">
        <v>4</v>
      </c>
      <c r="P4970" t="inlineStr">
        <is>
          <t>2025-12-08</t>
        </is>
      </c>
      <c r="Q4970" t="inlineStr">
        <is>
          <t>2026-06-08</t>
        </is>
      </c>
      <c r="R4970" t="inlineStr">
        <is>
          <t>+5%▶60% 익절 / +10%▶30% 익절 / +30%▶10% 익절</t>
        </is>
      </c>
      <c r="S4970" t="inlineStr">
        <is>
          <t>-2%▶80% 손절 / -4%▶10% 손절 / -6%▶10% 손절</t>
        </is>
      </c>
      <c r="T4970" t="inlineStr">
        <is>
          <t>매수 0.0005 / 매도 0.0025 / 슬리피지 0.0007</t>
        </is>
      </c>
    </row>
    <row r="4971">
      <c r="A4971" t="inlineStr">
        <is>
          <t>KODEX 삼성전자SK하이닉스채권혼합50|6개월 전에 샀다면|[대표님룰]+[정석방어]</t>
        </is>
      </c>
      <c r="B4971" t="inlineStr">
        <is>
          <t>KODEX 삼성전자SK하이닉스채권혼합50</t>
        </is>
      </c>
      <c r="C4971" t="inlineStr">
        <is>
          <t>001770</t>
        </is>
      </c>
      <c r="D4971" t="inlineStr">
        <is>
          <t>6개월 전에 샀다면</t>
        </is>
      </c>
      <c r="E4971" t="inlineStr">
        <is>
          <t>[대표님룰]+[정석방어]</t>
        </is>
      </c>
      <c r="F4971" t="inlineStr">
        <is>
          <t>[대표님룰]</t>
        </is>
      </c>
      <c r="G4971" t="inlineStr">
        <is>
          <t>[정석방어]</t>
        </is>
      </c>
      <c r="H4971" t="n">
        <v>300000</v>
      </c>
      <c r="I4971" t="n">
        <v>18190</v>
      </c>
      <c r="J4971" t="n">
        <v>12980</v>
      </c>
      <c r="K4971" t="n">
        <v>-28.64</v>
      </c>
      <c r="L4971" t="n">
        <v>-10.97</v>
      </c>
      <c r="M4971" t="n">
        <v>-12.78</v>
      </c>
      <c r="N4971" t="n">
        <v>0</v>
      </c>
      <c r="O4971" t="n">
        <v>2</v>
      </c>
      <c r="P4971" t="inlineStr">
        <is>
          <t>2025-12-08</t>
        </is>
      </c>
      <c r="Q4971" t="inlineStr">
        <is>
          <t>2026-06-08</t>
        </is>
      </c>
      <c r="R4971" t="inlineStr">
        <is>
          <t>+5%▶60% 익절 / +10%▶30% 익절 / +30%▶10% 익절</t>
        </is>
      </c>
      <c r="S4971" t="inlineStr">
        <is>
          <t>-3%▶70% 손절 / -5%▶20% 손절 / -10%▶10% 손절</t>
        </is>
      </c>
      <c r="T4971" t="inlineStr">
        <is>
          <t>매수 0.0005 / 매도 0.0025 / 슬리피지 0.0007</t>
        </is>
      </c>
    </row>
    <row r="4972">
      <c r="A4972" t="inlineStr">
        <is>
          <t>KODEX 삼성전자SK하이닉스채권혼합50|6개월 전에 샀다면|[대표님룰]+[변동성허용]</t>
        </is>
      </c>
      <c r="B4972" t="inlineStr">
        <is>
          <t>KODEX 삼성전자SK하이닉스채권혼합50</t>
        </is>
      </c>
      <c r="C4972" t="inlineStr">
        <is>
          <t>001770</t>
        </is>
      </c>
      <c r="D4972" t="inlineStr">
        <is>
          <t>6개월 전에 샀다면</t>
        </is>
      </c>
      <c r="E4972" t="inlineStr">
        <is>
          <t>[대표님룰]+[변동성허용]</t>
        </is>
      </c>
      <c r="F4972" t="inlineStr">
        <is>
          <t>[대표님룰]</t>
        </is>
      </c>
      <c r="G4972" t="inlineStr">
        <is>
          <t>[변동성허용]</t>
        </is>
      </c>
      <c r="H4972" t="n">
        <v>300000</v>
      </c>
      <c r="I4972" t="n">
        <v>18190</v>
      </c>
      <c r="J4972" t="n">
        <v>12980</v>
      </c>
      <c r="K4972" t="n">
        <v>-28.64</v>
      </c>
      <c r="L4972" t="n">
        <v>-11.18</v>
      </c>
      <c r="M4972" t="n">
        <v>-12.99</v>
      </c>
      <c r="N4972" t="n">
        <v>0</v>
      </c>
      <c r="O4972" t="n">
        <v>3</v>
      </c>
      <c r="P4972" t="inlineStr">
        <is>
          <t>2025-12-08</t>
        </is>
      </c>
      <c r="Q4972" t="inlineStr">
        <is>
          <t>2026-06-08</t>
        </is>
      </c>
      <c r="R4972" t="inlineStr">
        <is>
          <t>+5%▶60% 익절 / +10%▶30% 익절 / +30%▶10% 익절</t>
        </is>
      </c>
      <c r="S4972" t="inlineStr">
        <is>
          <t>-5%▶50% 손절 / -10%▶30% 손절 / -15%▶20% 손절</t>
        </is>
      </c>
      <c r="T4972" t="inlineStr">
        <is>
          <t>매수 0.0005 / 매도 0.0025 / 슬리피지 0.0007</t>
        </is>
      </c>
    </row>
    <row r="4973">
      <c r="A4973" t="inlineStr">
        <is>
          <t>KODEX 삼성전자SK하이닉스채권혼합50|6개월 전에 샀다면|[대표님룰]+[버티기형]</t>
        </is>
      </c>
      <c r="B4973" t="inlineStr">
        <is>
          <t>KODEX 삼성전자SK하이닉스채권혼합50</t>
        </is>
      </c>
      <c r="C4973" t="inlineStr">
        <is>
          <t>001770</t>
        </is>
      </c>
      <c r="D4973" t="inlineStr">
        <is>
          <t>6개월 전에 샀다면</t>
        </is>
      </c>
      <c r="E4973" t="inlineStr">
        <is>
          <t>[대표님룰]+[버티기형]</t>
        </is>
      </c>
      <c r="F4973" t="inlineStr">
        <is>
          <t>[대표님룰]</t>
        </is>
      </c>
      <c r="G4973" t="inlineStr">
        <is>
          <t>[버티기형]</t>
        </is>
      </c>
      <c r="H4973" t="n">
        <v>300000</v>
      </c>
      <c r="I4973" t="n">
        <v>18190</v>
      </c>
      <c r="J4973" t="n">
        <v>12980</v>
      </c>
      <c r="K4973" t="n">
        <v>-28.64</v>
      </c>
      <c r="L4973" t="n">
        <v>-15.23</v>
      </c>
      <c r="M4973" t="n">
        <v>-16.96</v>
      </c>
      <c r="N4973" t="n">
        <v>0</v>
      </c>
      <c r="O4973" t="n">
        <v>3</v>
      </c>
      <c r="P4973" t="inlineStr">
        <is>
          <t>2025-12-08</t>
        </is>
      </c>
      <c r="Q4973" t="inlineStr">
        <is>
          <t>2026-06-08</t>
        </is>
      </c>
      <c r="R4973" t="inlineStr">
        <is>
          <t>+5%▶60% 익절 / +10%▶30% 익절 / +30%▶10% 익절</t>
        </is>
      </c>
      <c r="S4973" t="inlineStr">
        <is>
          <t>-5%▶40% 손절 / -15%▶30% 손절 / -20%▶30% 손절</t>
        </is>
      </c>
      <c r="T4973" t="inlineStr">
        <is>
          <t>매수 0.0005 / 매도 0.0025 / 슬리피지 0.0007</t>
        </is>
      </c>
    </row>
    <row r="4974">
      <c r="A4974" t="inlineStr">
        <is>
          <t>KODEX 삼성전자SK하이닉스채권혼합50|6개월 전에 샀다면|[중기추세]+[칼손절]</t>
        </is>
      </c>
      <c r="B4974" t="inlineStr">
        <is>
          <t>KODEX 삼성전자SK하이닉스채권혼합50</t>
        </is>
      </c>
      <c r="C4974" t="inlineStr">
        <is>
          <t>001770</t>
        </is>
      </c>
      <c r="D4974" t="inlineStr">
        <is>
          <t>6개월 전에 샀다면</t>
        </is>
      </c>
      <c r="E4974" t="inlineStr">
        <is>
          <t>[중기추세]+[칼손절]</t>
        </is>
      </c>
      <c r="F4974" t="inlineStr">
        <is>
          <t>[중기추세]</t>
        </is>
      </c>
      <c r="G4974" t="inlineStr">
        <is>
          <t>[칼손절]</t>
        </is>
      </c>
      <c r="H4974" t="n">
        <v>300000</v>
      </c>
      <c r="I4974" t="n">
        <v>18190</v>
      </c>
      <c r="J4974" t="n">
        <v>12980</v>
      </c>
      <c r="K4974" t="n">
        <v>-28.64</v>
      </c>
      <c r="L4974" t="n">
        <v>-12.07</v>
      </c>
      <c r="M4974" t="n">
        <v>-13.87</v>
      </c>
      <c r="N4974" t="n">
        <v>0</v>
      </c>
      <c r="O4974" t="n">
        <v>4</v>
      </c>
      <c r="P4974" t="inlineStr">
        <is>
          <t>2025-12-08</t>
        </is>
      </c>
      <c r="Q4974" t="inlineStr">
        <is>
          <t>2026-06-08</t>
        </is>
      </c>
      <c r="R4974" t="inlineStr">
        <is>
          <t>+10%▶50% 익절 / +20%▶30% 익절 / +30%▶20% 익절</t>
        </is>
      </c>
      <c r="S4974" t="inlineStr">
        <is>
          <t>-2%▶80% 손절 / -4%▶10% 손절 / -6%▶10% 손절</t>
        </is>
      </c>
      <c r="T4974" t="inlineStr">
        <is>
          <t>매수 0.0005 / 매도 0.0025 / 슬리피지 0.0007</t>
        </is>
      </c>
    </row>
    <row r="4975">
      <c r="A4975" t="inlineStr">
        <is>
          <t>KODEX 삼성전자SK하이닉스채권혼합50|6개월 전에 샀다면|[중기추세]+[정석방어]</t>
        </is>
      </c>
      <c r="B4975" t="inlineStr">
        <is>
          <t>KODEX 삼성전자SK하이닉스채권혼합50</t>
        </is>
      </c>
      <c r="C4975" t="inlineStr">
        <is>
          <t>001770</t>
        </is>
      </c>
      <c r="D4975" t="inlineStr">
        <is>
          <t>6개월 전에 샀다면</t>
        </is>
      </c>
      <c r="E4975" t="inlineStr">
        <is>
          <t>[중기추세]+[정석방어]</t>
        </is>
      </c>
      <c r="F4975" t="inlineStr">
        <is>
          <t>[중기추세]</t>
        </is>
      </c>
      <c r="G4975" t="inlineStr">
        <is>
          <t>[정석방어]</t>
        </is>
      </c>
      <c r="H4975" t="n">
        <v>300000</v>
      </c>
      <c r="I4975" t="n">
        <v>18190</v>
      </c>
      <c r="J4975" t="n">
        <v>12980</v>
      </c>
      <c r="K4975" t="n">
        <v>-28.64</v>
      </c>
      <c r="L4975" t="n">
        <v>-10.97</v>
      </c>
      <c r="M4975" t="n">
        <v>-12.78</v>
      </c>
      <c r="N4975" t="n">
        <v>0</v>
      </c>
      <c r="O4975" t="n">
        <v>2</v>
      </c>
      <c r="P4975" t="inlineStr">
        <is>
          <t>2025-12-08</t>
        </is>
      </c>
      <c r="Q4975" t="inlineStr">
        <is>
          <t>2026-06-08</t>
        </is>
      </c>
      <c r="R4975" t="inlineStr">
        <is>
          <t>+10%▶50% 익절 / +20%▶30% 익절 / +30%▶20% 익절</t>
        </is>
      </c>
      <c r="S4975" t="inlineStr">
        <is>
          <t>-3%▶70% 손절 / -5%▶20% 손절 / -10%▶10% 손절</t>
        </is>
      </c>
      <c r="T4975" t="inlineStr">
        <is>
          <t>매수 0.0005 / 매도 0.0025 / 슬리피지 0.0007</t>
        </is>
      </c>
    </row>
    <row r="4976">
      <c r="A4976" t="inlineStr">
        <is>
          <t>KODEX 삼성전자SK하이닉스채권혼합50|6개월 전에 샀다면|[중기추세]+[변동성허용]</t>
        </is>
      </c>
      <c r="B4976" t="inlineStr">
        <is>
          <t>KODEX 삼성전자SK하이닉스채권혼합50</t>
        </is>
      </c>
      <c r="C4976" t="inlineStr">
        <is>
          <t>001770</t>
        </is>
      </c>
      <c r="D4976" t="inlineStr">
        <is>
          <t>6개월 전에 샀다면</t>
        </is>
      </c>
      <c r="E4976" t="inlineStr">
        <is>
          <t>[중기추세]+[변동성허용]</t>
        </is>
      </c>
      <c r="F4976" t="inlineStr">
        <is>
          <t>[중기추세]</t>
        </is>
      </c>
      <c r="G4976" t="inlineStr">
        <is>
          <t>[변동성허용]</t>
        </is>
      </c>
      <c r="H4976" t="n">
        <v>300000</v>
      </c>
      <c r="I4976" t="n">
        <v>18190</v>
      </c>
      <c r="J4976" t="n">
        <v>12980</v>
      </c>
      <c r="K4976" t="n">
        <v>-28.64</v>
      </c>
      <c r="L4976" t="n">
        <v>-11.18</v>
      </c>
      <c r="M4976" t="n">
        <v>-12.99</v>
      </c>
      <c r="N4976" t="n">
        <v>0</v>
      </c>
      <c r="O4976" t="n">
        <v>3</v>
      </c>
      <c r="P4976" t="inlineStr">
        <is>
          <t>2025-12-08</t>
        </is>
      </c>
      <c r="Q4976" t="inlineStr">
        <is>
          <t>2026-06-08</t>
        </is>
      </c>
      <c r="R4976" t="inlineStr">
        <is>
          <t>+10%▶50% 익절 / +20%▶30% 익절 / +30%▶20% 익절</t>
        </is>
      </c>
      <c r="S4976" t="inlineStr">
        <is>
          <t>-5%▶50% 손절 / -10%▶30% 손절 / -15%▶20% 손절</t>
        </is>
      </c>
      <c r="T4976" t="inlineStr">
        <is>
          <t>매수 0.0005 / 매도 0.0025 / 슬리피지 0.0007</t>
        </is>
      </c>
    </row>
    <row r="4977">
      <c r="A4977" t="inlineStr">
        <is>
          <t>KODEX 삼성전자SK하이닉스채권혼합50|6개월 전에 샀다면|[중기추세]+[버티기형]</t>
        </is>
      </c>
      <c r="B4977" t="inlineStr">
        <is>
          <t>KODEX 삼성전자SK하이닉스채권혼합50</t>
        </is>
      </c>
      <c r="C4977" t="inlineStr">
        <is>
          <t>001770</t>
        </is>
      </c>
      <c r="D4977" t="inlineStr">
        <is>
          <t>6개월 전에 샀다면</t>
        </is>
      </c>
      <c r="E4977" t="inlineStr">
        <is>
          <t>[중기추세]+[버티기형]</t>
        </is>
      </c>
      <c r="F4977" t="inlineStr">
        <is>
          <t>[중기추세]</t>
        </is>
      </c>
      <c r="G4977" t="inlineStr">
        <is>
          <t>[버티기형]</t>
        </is>
      </c>
      <c r="H4977" t="n">
        <v>300000</v>
      </c>
      <c r="I4977" t="n">
        <v>18190</v>
      </c>
      <c r="J4977" t="n">
        <v>12980</v>
      </c>
      <c r="K4977" t="n">
        <v>-28.64</v>
      </c>
      <c r="L4977" t="n">
        <v>-15.23</v>
      </c>
      <c r="M4977" t="n">
        <v>-16.96</v>
      </c>
      <c r="N4977" t="n">
        <v>0</v>
      </c>
      <c r="O4977" t="n">
        <v>3</v>
      </c>
      <c r="P4977" t="inlineStr">
        <is>
          <t>2025-12-08</t>
        </is>
      </c>
      <c r="Q4977" t="inlineStr">
        <is>
          <t>2026-06-08</t>
        </is>
      </c>
      <c r="R4977" t="inlineStr">
        <is>
          <t>+10%▶50% 익절 / +20%▶30% 익절 / +30%▶20% 익절</t>
        </is>
      </c>
      <c r="S4977" t="inlineStr">
        <is>
          <t>-5%▶40% 손절 / -15%▶30% 손절 / -20%▶30% 손절</t>
        </is>
      </c>
      <c r="T4977" t="inlineStr">
        <is>
          <t>매수 0.0005 / 매도 0.0025 / 슬리피지 0.0007</t>
        </is>
      </c>
    </row>
    <row r="4978">
      <c r="A4978" t="inlineStr">
        <is>
          <t>KODEX 삼성전자SK하이닉스채권혼합50|6개월 전에 샀다면|[수익극대화]+[칼손절]</t>
        </is>
      </c>
      <c r="B4978" t="inlineStr">
        <is>
          <t>KODEX 삼성전자SK하이닉스채권혼합50</t>
        </is>
      </c>
      <c r="C4978" t="inlineStr">
        <is>
          <t>001770</t>
        </is>
      </c>
      <c r="D4978" t="inlineStr">
        <is>
          <t>6개월 전에 샀다면</t>
        </is>
      </c>
      <c r="E4978" t="inlineStr">
        <is>
          <t>[수익극대화]+[칼손절]</t>
        </is>
      </c>
      <c r="F4978" t="inlineStr">
        <is>
          <t>[수익극대화]</t>
        </is>
      </c>
      <c r="G4978" t="inlineStr">
        <is>
          <t>[칼손절]</t>
        </is>
      </c>
      <c r="H4978" t="n">
        <v>300000</v>
      </c>
      <c r="I4978" t="n">
        <v>18190</v>
      </c>
      <c r="J4978" t="n">
        <v>12980</v>
      </c>
      <c r="K4978" t="n">
        <v>-28.64</v>
      </c>
      <c r="L4978" t="n">
        <v>-12.07</v>
      </c>
      <c r="M4978" t="n">
        <v>-13.87</v>
      </c>
      <c r="N4978" t="n">
        <v>0</v>
      </c>
      <c r="O4978" t="n">
        <v>4</v>
      </c>
      <c r="P4978" t="inlineStr">
        <is>
          <t>2025-12-08</t>
        </is>
      </c>
      <c r="Q4978" t="inlineStr">
        <is>
          <t>2026-06-08</t>
        </is>
      </c>
      <c r="R4978" t="inlineStr">
        <is>
          <t>+10%▶40% 익절 / +20%▶30% 익절 / +40%▶30% 익절</t>
        </is>
      </c>
      <c r="S4978" t="inlineStr">
        <is>
          <t>-2%▶80% 손절 / -4%▶10% 손절 / -6%▶10% 손절</t>
        </is>
      </c>
      <c r="T4978" t="inlineStr">
        <is>
          <t>매수 0.0005 / 매도 0.0025 / 슬리피지 0.0007</t>
        </is>
      </c>
    </row>
    <row r="4979">
      <c r="A4979" t="inlineStr">
        <is>
          <t>KODEX 삼성전자SK하이닉스채권혼합50|6개월 전에 샀다면|[수익극대화]+[정석방어]</t>
        </is>
      </c>
      <c r="B4979" t="inlineStr">
        <is>
          <t>KODEX 삼성전자SK하이닉스채권혼합50</t>
        </is>
      </c>
      <c r="C4979" t="inlineStr">
        <is>
          <t>001770</t>
        </is>
      </c>
      <c r="D4979" t="inlineStr">
        <is>
          <t>6개월 전에 샀다면</t>
        </is>
      </c>
      <c r="E4979" t="inlineStr">
        <is>
          <t>[수익극대화]+[정석방어]</t>
        </is>
      </c>
      <c r="F4979" t="inlineStr">
        <is>
          <t>[수익극대화]</t>
        </is>
      </c>
      <c r="G4979" t="inlineStr">
        <is>
          <t>[정석방어]</t>
        </is>
      </c>
      <c r="H4979" t="n">
        <v>300000</v>
      </c>
      <c r="I4979" t="n">
        <v>18190</v>
      </c>
      <c r="J4979" t="n">
        <v>12980</v>
      </c>
      <c r="K4979" t="n">
        <v>-28.64</v>
      </c>
      <c r="L4979" t="n">
        <v>-10.97</v>
      </c>
      <c r="M4979" t="n">
        <v>-12.78</v>
      </c>
      <c r="N4979" t="n">
        <v>0</v>
      </c>
      <c r="O4979" t="n">
        <v>2</v>
      </c>
      <c r="P4979" t="inlineStr">
        <is>
          <t>2025-12-08</t>
        </is>
      </c>
      <c r="Q4979" t="inlineStr">
        <is>
          <t>2026-06-08</t>
        </is>
      </c>
      <c r="R4979" t="inlineStr">
        <is>
          <t>+10%▶40% 익절 / +20%▶30% 익절 / +40%▶30% 익절</t>
        </is>
      </c>
      <c r="S4979" t="inlineStr">
        <is>
          <t>-3%▶70% 손절 / -5%▶20% 손절 / -10%▶10% 손절</t>
        </is>
      </c>
      <c r="T4979" t="inlineStr">
        <is>
          <t>매수 0.0005 / 매도 0.0025 / 슬리피지 0.0007</t>
        </is>
      </c>
    </row>
    <row r="4980">
      <c r="A4980" t="inlineStr">
        <is>
          <t>KODEX 삼성전자SK하이닉스채권혼합50|6개월 전에 샀다면|[수익극대화]+[변동성허용]</t>
        </is>
      </c>
      <c r="B4980" t="inlineStr">
        <is>
          <t>KODEX 삼성전자SK하이닉스채권혼합50</t>
        </is>
      </c>
      <c r="C4980" t="inlineStr">
        <is>
          <t>001770</t>
        </is>
      </c>
      <c r="D4980" t="inlineStr">
        <is>
          <t>6개월 전에 샀다면</t>
        </is>
      </c>
      <c r="E4980" t="inlineStr">
        <is>
          <t>[수익극대화]+[변동성허용]</t>
        </is>
      </c>
      <c r="F4980" t="inlineStr">
        <is>
          <t>[수익극대화]</t>
        </is>
      </c>
      <c r="G4980" t="inlineStr">
        <is>
          <t>[변동성허용]</t>
        </is>
      </c>
      <c r="H4980" t="n">
        <v>300000</v>
      </c>
      <c r="I4980" t="n">
        <v>18190</v>
      </c>
      <c r="J4980" t="n">
        <v>12980</v>
      </c>
      <c r="K4980" t="n">
        <v>-28.64</v>
      </c>
      <c r="L4980" t="n">
        <v>-11.18</v>
      </c>
      <c r="M4980" t="n">
        <v>-12.99</v>
      </c>
      <c r="N4980" t="n">
        <v>0</v>
      </c>
      <c r="O4980" t="n">
        <v>3</v>
      </c>
      <c r="P4980" t="inlineStr">
        <is>
          <t>2025-12-08</t>
        </is>
      </c>
      <c r="Q4980" t="inlineStr">
        <is>
          <t>2026-06-08</t>
        </is>
      </c>
      <c r="R4980" t="inlineStr">
        <is>
          <t>+10%▶40% 익절 / +20%▶30% 익절 / +40%▶30% 익절</t>
        </is>
      </c>
      <c r="S4980" t="inlineStr">
        <is>
          <t>-5%▶50% 손절 / -10%▶30% 손절 / -15%▶20% 손절</t>
        </is>
      </c>
      <c r="T4980" t="inlineStr">
        <is>
          <t>매수 0.0005 / 매도 0.0025 / 슬리피지 0.0007</t>
        </is>
      </c>
    </row>
    <row r="4981">
      <c r="A4981" t="inlineStr">
        <is>
          <t>KODEX 삼성전자SK하이닉스채권혼합50|6개월 전에 샀다면|[수익극대화]+[버티기형]</t>
        </is>
      </c>
      <c r="B4981" t="inlineStr">
        <is>
          <t>KODEX 삼성전자SK하이닉스채권혼합50</t>
        </is>
      </c>
      <c r="C4981" t="inlineStr">
        <is>
          <t>001770</t>
        </is>
      </c>
      <c r="D4981" t="inlineStr">
        <is>
          <t>6개월 전에 샀다면</t>
        </is>
      </c>
      <c r="E4981" t="inlineStr">
        <is>
          <t>[수익극대화]+[버티기형]</t>
        </is>
      </c>
      <c r="F4981" t="inlineStr">
        <is>
          <t>[수익극대화]</t>
        </is>
      </c>
      <c r="G4981" t="inlineStr">
        <is>
          <t>[버티기형]</t>
        </is>
      </c>
      <c r="H4981" t="n">
        <v>300000</v>
      </c>
      <c r="I4981" t="n">
        <v>18190</v>
      </c>
      <c r="J4981" t="n">
        <v>12980</v>
      </c>
      <c r="K4981" t="n">
        <v>-28.64</v>
      </c>
      <c r="L4981" t="n">
        <v>-15.23</v>
      </c>
      <c r="M4981" t="n">
        <v>-16.96</v>
      </c>
      <c r="N4981" t="n">
        <v>0</v>
      </c>
      <c r="O4981" t="n">
        <v>3</v>
      </c>
      <c r="P4981" t="inlineStr">
        <is>
          <t>2025-12-08</t>
        </is>
      </c>
      <c r="Q4981" t="inlineStr">
        <is>
          <t>2026-06-08</t>
        </is>
      </c>
      <c r="R4981" t="inlineStr">
        <is>
          <t>+10%▶40% 익절 / +20%▶30% 익절 / +40%▶30% 익절</t>
        </is>
      </c>
      <c r="S4981" t="inlineStr">
        <is>
          <t>-5%▶40% 손절 / -15%▶30% 손절 / -20%▶30% 손절</t>
        </is>
      </c>
      <c r="T4981" t="inlineStr">
        <is>
          <t>매수 0.0005 / 매도 0.0025 / 슬리피지 0.0007</t>
        </is>
      </c>
    </row>
    <row r="4982">
      <c r="A4982" t="inlineStr">
        <is>
          <t>KODEX 삼성전자SK하이닉스채권혼합50|전체 평가기간|[초단타]+[칼손절]</t>
        </is>
      </c>
      <c r="B4982" t="inlineStr">
        <is>
          <t>KODEX 삼성전자SK하이닉스채권혼합50</t>
        </is>
      </c>
      <c r="C4982" t="inlineStr">
        <is>
          <t>001770</t>
        </is>
      </c>
      <c r="D4982" t="inlineStr">
        <is>
          <t>전체 평가기간</t>
        </is>
      </c>
      <c r="E4982" t="inlineStr">
        <is>
          <t>[초단타]+[칼손절]</t>
        </is>
      </c>
      <c r="F4982" t="inlineStr">
        <is>
          <t>[초단타]</t>
        </is>
      </c>
      <c r="G4982" t="inlineStr">
        <is>
          <t>[칼손절]</t>
        </is>
      </c>
      <c r="H4982" t="n">
        <v>300000</v>
      </c>
      <c r="I4982" t="n">
        <v>17990</v>
      </c>
      <c r="J4982" t="n">
        <v>12980</v>
      </c>
      <c r="K4982" t="n">
        <v>-27.85</v>
      </c>
      <c r="L4982" t="n">
        <v>-12.07</v>
      </c>
      <c r="M4982" t="n">
        <v>-13.87</v>
      </c>
      <c r="N4982" t="n">
        <v>0</v>
      </c>
      <c r="O4982" t="n">
        <v>4</v>
      </c>
      <c r="P4982" t="inlineStr">
        <is>
          <t>2026-01-02</t>
        </is>
      </c>
      <c r="Q4982" t="inlineStr">
        <is>
          <t>2026-06-08</t>
        </is>
      </c>
      <c r="R4982" t="inlineStr">
        <is>
          <t>+3%▶70% 익절 / +5%▶20% 익절 / +10%▶10% 익절</t>
        </is>
      </c>
      <c r="S4982" t="inlineStr">
        <is>
          <t>-2%▶80% 손절 / -4%▶10% 손절 / -6%▶10% 손절</t>
        </is>
      </c>
      <c r="T4982" t="inlineStr">
        <is>
          <t>매수 0.0005 / 매도 0.0025 / 슬리피지 0.0007</t>
        </is>
      </c>
    </row>
    <row r="4983">
      <c r="A4983" t="inlineStr">
        <is>
          <t>KODEX 삼성전자SK하이닉스채권혼합50|전체 평가기간|[초단타]+[정석방어]</t>
        </is>
      </c>
      <c r="B4983" t="inlineStr">
        <is>
          <t>KODEX 삼성전자SK하이닉스채권혼합50</t>
        </is>
      </c>
      <c r="C4983" t="inlineStr">
        <is>
          <t>001770</t>
        </is>
      </c>
      <c r="D4983" t="inlineStr">
        <is>
          <t>전체 평가기간</t>
        </is>
      </c>
      <c r="E4983" t="inlineStr">
        <is>
          <t>[초단타]+[정석방어]</t>
        </is>
      </c>
      <c r="F4983" t="inlineStr">
        <is>
          <t>[초단타]</t>
        </is>
      </c>
      <c r="G4983" t="inlineStr">
        <is>
          <t>[정석방어]</t>
        </is>
      </c>
      <c r="H4983" t="n">
        <v>300000</v>
      </c>
      <c r="I4983" t="n">
        <v>17990</v>
      </c>
      <c r="J4983" t="n">
        <v>12980</v>
      </c>
      <c r="K4983" t="n">
        <v>-27.85</v>
      </c>
      <c r="L4983" t="n">
        <v>-10.97</v>
      </c>
      <c r="M4983" t="n">
        <v>-12.78</v>
      </c>
      <c r="N4983" t="n">
        <v>0</v>
      </c>
      <c r="O4983" t="n">
        <v>2</v>
      </c>
      <c r="P4983" t="inlineStr">
        <is>
          <t>2026-01-02</t>
        </is>
      </c>
      <c r="Q4983" t="inlineStr">
        <is>
          <t>2026-06-08</t>
        </is>
      </c>
      <c r="R4983" t="inlineStr">
        <is>
          <t>+3%▶70% 익절 / +5%▶20% 익절 / +10%▶10% 익절</t>
        </is>
      </c>
      <c r="S4983" t="inlineStr">
        <is>
          <t>-3%▶70% 손절 / -5%▶20% 손절 / -10%▶10% 손절</t>
        </is>
      </c>
      <c r="T4983" t="inlineStr">
        <is>
          <t>매수 0.0005 / 매도 0.0025 / 슬리피지 0.0007</t>
        </is>
      </c>
    </row>
    <row r="4984">
      <c r="A4984" t="inlineStr">
        <is>
          <t>KODEX 삼성전자SK하이닉스채권혼합50|전체 평가기간|[초단타]+[변동성허용]</t>
        </is>
      </c>
      <c r="B4984" t="inlineStr">
        <is>
          <t>KODEX 삼성전자SK하이닉스채권혼합50</t>
        </is>
      </c>
      <c r="C4984" t="inlineStr">
        <is>
          <t>001770</t>
        </is>
      </c>
      <c r="D4984" t="inlineStr">
        <is>
          <t>전체 평가기간</t>
        </is>
      </c>
      <c r="E4984" t="inlineStr">
        <is>
          <t>[초단타]+[변동성허용]</t>
        </is>
      </c>
      <c r="F4984" t="inlineStr">
        <is>
          <t>[초단타]</t>
        </is>
      </c>
      <c r="G4984" t="inlineStr">
        <is>
          <t>[변동성허용]</t>
        </is>
      </c>
      <c r="H4984" t="n">
        <v>300000</v>
      </c>
      <c r="I4984" t="n">
        <v>17990</v>
      </c>
      <c r="J4984" t="n">
        <v>12980</v>
      </c>
      <c r="K4984" t="n">
        <v>-27.85</v>
      </c>
      <c r="L4984" t="n">
        <v>-11.18</v>
      </c>
      <c r="M4984" t="n">
        <v>-12.99</v>
      </c>
      <c r="N4984" t="n">
        <v>0</v>
      </c>
      <c r="O4984" t="n">
        <v>3</v>
      </c>
      <c r="P4984" t="inlineStr">
        <is>
          <t>2026-01-02</t>
        </is>
      </c>
      <c r="Q4984" t="inlineStr">
        <is>
          <t>2026-06-08</t>
        </is>
      </c>
      <c r="R4984" t="inlineStr">
        <is>
          <t>+3%▶70% 익절 / +5%▶20% 익절 / +10%▶10% 익절</t>
        </is>
      </c>
      <c r="S4984" t="inlineStr">
        <is>
          <t>-5%▶50% 손절 / -10%▶30% 손절 / -15%▶20% 손절</t>
        </is>
      </c>
      <c r="T4984" t="inlineStr">
        <is>
          <t>매수 0.0005 / 매도 0.0025 / 슬리피지 0.0007</t>
        </is>
      </c>
    </row>
    <row r="4985">
      <c r="A4985" t="inlineStr">
        <is>
          <t>KODEX 삼성전자SK하이닉스채권혼합50|전체 평가기간|[초단타]+[버티기형]</t>
        </is>
      </c>
      <c r="B4985" t="inlineStr">
        <is>
          <t>KODEX 삼성전자SK하이닉스채권혼합50</t>
        </is>
      </c>
      <c r="C4985" t="inlineStr">
        <is>
          <t>001770</t>
        </is>
      </c>
      <c r="D4985" t="inlineStr">
        <is>
          <t>전체 평가기간</t>
        </is>
      </c>
      <c r="E4985" t="inlineStr">
        <is>
          <t>[초단타]+[버티기형]</t>
        </is>
      </c>
      <c r="F4985" t="inlineStr">
        <is>
          <t>[초단타]</t>
        </is>
      </c>
      <c r="G4985" t="inlineStr">
        <is>
          <t>[버티기형]</t>
        </is>
      </c>
      <c r="H4985" t="n">
        <v>300000</v>
      </c>
      <c r="I4985" t="n">
        <v>17990</v>
      </c>
      <c r="J4985" t="n">
        <v>12980</v>
      </c>
      <c r="K4985" t="n">
        <v>-27.85</v>
      </c>
      <c r="L4985" t="n">
        <v>-15.23</v>
      </c>
      <c r="M4985" t="n">
        <v>-16.96</v>
      </c>
      <c r="N4985" t="n">
        <v>0</v>
      </c>
      <c r="O4985" t="n">
        <v>3</v>
      </c>
      <c r="P4985" t="inlineStr">
        <is>
          <t>2026-01-02</t>
        </is>
      </c>
      <c r="Q4985" t="inlineStr">
        <is>
          <t>2026-06-08</t>
        </is>
      </c>
      <c r="R4985" t="inlineStr">
        <is>
          <t>+3%▶70% 익절 / +5%▶20% 익절 / +10%▶10% 익절</t>
        </is>
      </c>
      <c r="S4985" t="inlineStr">
        <is>
          <t>-5%▶40% 손절 / -15%▶30% 손절 / -20%▶30% 손절</t>
        </is>
      </c>
      <c r="T4985" t="inlineStr">
        <is>
          <t>매수 0.0005 / 매도 0.0025 / 슬리피지 0.0007</t>
        </is>
      </c>
    </row>
    <row r="4986">
      <c r="A4986" t="inlineStr">
        <is>
          <t>KODEX 삼성전자SK하이닉스채권혼합50|전체 평가기간|[단기스윙]+[칼손절]</t>
        </is>
      </c>
      <c r="B4986" t="inlineStr">
        <is>
          <t>KODEX 삼성전자SK하이닉스채권혼합50</t>
        </is>
      </c>
      <c r="C4986" t="inlineStr">
        <is>
          <t>001770</t>
        </is>
      </c>
      <c r="D4986" t="inlineStr">
        <is>
          <t>전체 평가기간</t>
        </is>
      </c>
      <c r="E4986" t="inlineStr">
        <is>
          <t>[단기스윙]+[칼손절]</t>
        </is>
      </c>
      <c r="F4986" t="inlineStr">
        <is>
          <t>[단기스윙]</t>
        </is>
      </c>
      <c r="G4986" t="inlineStr">
        <is>
          <t>[칼손절]</t>
        </is>
      </c>
      <c r="H4986" t="n">
        <v>300000</v>
      </c>
      <c r="I4986" t="n">
        <v>17990</v>
      </c>
      <c r="J4986" t="n">
        <v>12980</v>
      </c>
      <c r="K4986" t="n">
        <v>-27.85</v>
      </c>
      <c r="L4986" t="n">
        <v>-12.07</v>
      </c>
      <c r="M4986" t="n">
        <v>-13.87</v>
      </c>
      <c r="N4986" t="n">
        <v>0</v>
      </c>
      <c r="O4986" t="n">
        <v>4</v>
      </c>
      <c r="P4986" t="inlineStr">
        <is>
          <t>2026-01-02</t>
        </is>
      </c>
      <c r="Q4986" t="inlineStr">
        <is>
          <t>2026-06-08</t>
        </is>
      </c>
      <c r="R4986" t="inlineStr">
        <is>
          <t>+5%▶60% 익절 / +10%▶30% 익절 / +20%▶10% 익절</t>
        </is>
      </c>
      <c r="S4986" t="inlineStr">
        <is>
          <t>-2%▶80% 손절 / -4%▶10% 손절 / -6%▶10% 손절</t>
        </is>
      </c>
      <c r="T4986" t="inlineStr">
        <is>
          <t>매수 0.0005 / 매도 0.0025 / 슬리피지 0.0007</t>
        </is>
      </c>
    </row>
    <row r="4987">
      <c r="A4987" t="inlineStr">
        <is>
          <t>KODEX 삼성전자SK하이닉스채권혼합50|전체 평가기간|[단기스윙]+[정석방어]</t>
        </is>
      </c>
      <c r="B4987" t="inlineStr">
        <is>
          <t>KODEX 삼성전자SK하이닉스채권혼합50</t>
        </is>
      </c>
      <c r="C4987" t="inlineStr">
        <is>
          <t>001770</t>
        </is>
      </c>
      <c r="D4987" t="inlineStr">
        <is>
          <t>전체 평가기간</t>
        </is>
      </c>
      <c r="E4987" t="inlineStr">
        <is>
          <t>[단기스윙]+[정석방어]</t>
        </is>
      </c>
      <c r="F4987" t="inlineStr">
        <is>
          <t>[단기스윙]</t>
        </is>
      </c>
      <c r="G4987" t="inlineStr">
        <is>
          <t>[정석방어]</t>
        </is>
      </c>
      <c r="H4987" t="n">
        <v>300000</v>
      </c>
      <c r="I4987" t="n">
        <v>17990</v>
      </c>
      <c r="J4987" t="n">
        <v>12980</v>
      </c>
      <c r="K4987" t="n">
        <v>-27.85</v>
      </c>
      <c r="L4987" t="n">
        <v>-10.97</v>
      </c>
      <c r="M4987" t="n">
        <v>-12.78</v>
      </c>
      <c r="N4987" t="n">
        <v>0</v>
      </c>
      <c r="O4987" t="n">
        <v>2</v>
      </c>
      <c r="P4987" t="inlineStr">
        <is>
          <t>2026-01-02</t>
        </is>
      </c>
      <c r="Q4987" t="inlineStr">
        <is>
          <t>2026-06-08</t>
        </is>
      </c>
      <c r="R4987" t="inlineStr">
        <is>
          <t>+5%▶60% 익절 / +10%▶30% 익절 / +20%▶10% 익절</t>
        </is>
      </c>
      <c r="S4987" t="inlineStr">
        <is>
          <t>-3%▶70% 손절 / -5%▶20% 손절 / -10%▶10% 손절</t>
        </is>
      </c>
      <c r="T4987" t="inlineStr">
        <is>
          <t>매수 0.0005 / 매도 0.0025 / 슬리피지 0.0007</t>
        </is>
      </c>
    </row>
    <row r="4988">
      <c r="A4988" t="inlineStr">
        <is>
          <t>KODEX 삼성전자SK하이닉스채권혼합50|전체 평가기간|[단기스윙]+[변동성허용]</t>
        </is>
      </c>
      <c r="B4988" t="inlineStr">
        <is>
          <t>KODEX 삼성전자SK하이닉스채권혼합50</t>
        </is>
      </c>
      <c r="C4988" t="inlineStr">
        <is>
          <t>001770</t>
        </is>
      </c>
      <c r="D4988" t="inlineStr">
        <is>
          <t>전체 평가기간</t>
        </is>
      </c>
      <c r="E4988" t="inlineStr">
        <is>
          <t>[단기스윙]+[변동성허용]</t>
        </is>
      </c>
      <c r="F4988" t="inlineStr">
        <is>
          <t>[단기스윙]</t>
        </is>
      </c>
      <c r="G4988" t="inlineStr">
        <is>
          <t>[변동성허용]</t>
        </is>
      </c>
      <c r="H4988" t="n">
        <v>300000</v>
      </c>
      <c r="I4988" t="n">
        <v>17990</v>
      </c>
      <c r="J4988" t="n">
        <v>12980</v>
      </c>
      <c r="K4988" t="n">
        <v>-27.85</v>
      </c>
      <c r="L4988" t="n">
        <v>-11.18</v>
      </c>
      <c r="M4988" t="n">
        <v>-12.99</v>
      </c>
      <c r="N4988" t="n">
        <v>0</v>
      </c>
      <c r="O4988" t="n">
        <v>3</v>
      </c>
      <c r="P4988" t="inlineStr">
        <is>
          <t>2026-01-02</t>
        </is>
      </c>
      <c r="Q4988" t="inlineStr">
        <is>
          <t>2026-06-08</t>
        </is>
      </c>
      <c r="R4988" t="inlineStr">
        <is>
          <t>+5%▶60% 익절 / +10%▶30% 익절 / +20%▶10% 익절</t>
        </is>
      </c>
      <c r="S4988" t="inlineStr">
        <is>
          <t>-5%▶50% 손절 / -10%▶30% 손절 / -15%▶20% 손절</t>
        </is>
      </c>
      <c r="T4988" t="inlineStr">
        <is>
          <t>매수 0.0005 / 매도 0.0025 / 슬리피지 0.0007</t>
        </is>
      </c>
    </row>
    <row r="4989">
      <c r="A4989" t="inlineStr">
        <is>
          <t>KODEX 삼성전자SK하이닉스채권혼합50|전체 평가기간|[단기스윙]+[버티기형]</t>
        </is>
      </c>
      <c r="B4989" t="inlineStr">
        <is>
          <t>KODEX 삼성전자SK하이닉스채권혼합50</t>
        </is>
      </c>
      <c r="C4989" t="inlineStr">
        <is>
          <t>001770</t>
        </is>
      </c>
      <c r="D4989" t="inlineStr">
        <is>
          <t>전체 평가기간</t>
        </is>
      </c>
      <c r="E4989" t="inlineStr">
        <is>
          <t>[단기스윙]+[버티기형]</t>
        </is>
      </c>
      <c r="F4989" t="inlineStr">
        <is>
          <t>[단기스윙]</t>
        </is>
      </c>
      <c r="G4989" t="inlineStr">
        <is>
          <t>[버티기형]</t>
        </is>
      </c>
      <c r="H4989" t="n">
        <v>300000</v>
      </c>
      <c r="I4989" t="n">
        <v>17990</v>
      </c>
      <c r="J4989" t="n">
        <v>12980</v>
      </c>
      <c r="K4989" t="n">
        <v>-27.85</v>
      </c>
      <c r="L4989" t="n">
        <v>-15.23</v>
      </c>
      <c r="M4989" t="n">
        <v>-16.96</v>
      </c>
      <c r="N4989" t="n">
        <v>0</v>
      </c>
      <c r="O4989" t="n">
        <v>3</v>
      </c>
      <c r="P4989" t="inlineStr">
        <is>
          <t>2026-01-02</t>
        </is>
      </c>
      <c r="Q4989" t="inlineStr">
        <is>
          <t>2026-06-08</t>
        </is>
      </c>
      <c r="R4989" t="inlineStr">
        <is>
          <t>+5%▶60% 익절 / +10%▶30% 익절 / +20%▶10% 익절</t>
        </is>
      </c>
      <c r="S4989" t="inlineStr">
        <is>
          <t>-5%▶40% 손절 / -15%▶30% 손절 / -20%▶30% 손절</t>
        </is>
      </c>
      <c r="T4989" t="inlineStr">
        <is>
          <t>매수 0.0005 / 매도 0.0025 / 슬리피지 0.0007</t>
        </is>
      </c>
    </row>
    <row r="4990">
      <c r="A4990" t="inlineStr">
        <is>
          <t>KODEX 삼성전자SK하이닉스채권혼합50|전체 평가기간|[대표님룰]+[칼손절]</t>
        </is>
      </c>
      <c r="B4990" t="inlineStr">
        <is>
          <t>KODEX 삼성전자SK하이닉스채권혼합50</t>
        </is>
      </c>
      <c r="C4990" t="inlineStr">
        <is>
          <t>001770</t>
        </is>
      </c>
      <c r="D4990" t="inlineStr">
        <is>
          <t>전체 평가기간</t>
        </is>
      </c>
      <c r="E4990" t="inlineStr">
        <is>
          <t>[대표님룰]+[칼손절]</t>
        </is>
      </c>
      <c r="F4990" t="inlineStr">
        <is>
          <t>[대표님룰]</t>
        </is>
      </c>
      <c r="G4990" t="inlineStr">
        <is>
          <t>[칼손절]</t>
        </is>
      </c>
      <c r="H4990" t="n">
        <v>300000</v>
      </c>
      <c r="I4990" t="n">
        <v>17990</v>
      </c>
      <c r="J4990" t="n">
        <v>12980</v>
      </c>
      <c r="K4990" t="n">
        <v>-27.85</v>
      </c>
      <c r="L4990" t="n">
        <v>-12.07</v>
      </c>
      <c r="M4990" t="n">
        <v>-13.87</v>
      </c>
      <c r="N4990" t="n">
        <v>0</v>
      </c>
      <c r="O4990" t="n">
        <v>4</v>
      </c>
      <c r="P4990" t="inlineStr">
        <is>
          <t>2026-01-02</t>
        </is>
      </c>
      <c r="Q4990" t="inlineStr">
        <is>
          <t>2026-06-08</t>
        </is>
      </c>
      <c r="R4990" t="inlineStr">
        <is>
          <t>+5%▶60% 익절 / +10%▶30% 익절 / +30%▶10% 익절</t>
        </is>
      </c>
      <c r="S4990" t="inlineStr">
        <is>
          <t>-2%▶80% 손절 / -4%▶10% 손절 / -6%▶10% 손절</t>
        </is>
      </c>
      <c r="T4990" t="inlineStr">
        <is>
          <t>매수 0.0005 / 매도 0.0025 / 슬리피지 0.0007</t>
        </is>
      </c>
    </row>
    <row r="4991">
      <c r="A4991" t="inlineStr">
        <is>
          <t>KODEX 삼성전자SK하이닉스채권혼합50|전체 평가기간|[대표님룰]+[정석방어]</t>
        </is>
      </c>
      <c r="B4991" t="inlineStr">
        <is>
          <t>KODEX 삼성전자SK하이닉스채권혼합50</t>
        </is>
      </c>
      <c r="C4991" t="inlineStr">
        <is>
          <t>001770</t>
        </is>
      </c>
      <c r="D4991" t="inlineStr">
        <is>
          <t>전체 평가기간</t>
        </is>
      </c>
      <c r="E4991" t="inlineStr">
        <is>
          <t>[대표님룰]+[정석방어]</t>
        </is>
      </c>
      <c r="F4991" t="inlineStr">
        <is>
          <t>[대표님룰]</t>
        </is>
      </c>
      <c r="G4991" t="inlineStr">
        <is>
          <t>[정석방어]</t>
        </is>
      </c>
      <c r="H4991" t="n">
        <v>300000</v>
      </c>
      <c r="I4991" t="n">
        <v>17990</v>
      </c>
      <c r="J4991" t="n">
        <v>12980</v>
      </c>
      <c r="K4991" t="n">
        <v>-27.85</v>
      </c>
      <c r="L4991" t="n">
        <v>-10.97</v>
      </c>
      <c r="M4991" t="n">
        <v>-12.78</v>
      </c>
      <c r="N4991" t="n">
        <v>0</v>
      </c>
      <c r="O4991" t="n">
        <v>2</v>
      </c>
      <c r="P4991" t="inlineStr">
        <is>
          <t>2026-01-02</t>
        </is>
      </c>
      <c r="Q4991" t="inlineStr">
        <is>
          <t>2026-06-08</t>
        </is>
      </c>
      <c r="R4991" t="inlineStr">
        <is>
          <t>+5%▶60% 익절 / +10%▶30% 익절 / +30%▶10% 익절</t>
        </is>
      </c>
      <c r="S4991" t="inlineStr">
        <is>
          <t>-3%▶70% 손절 / -5%▶20% 손절 / -10%▶10% 손절</t>
        </is>
      </c>
      <c r="T4991" t="inlineStr">
        <is>
          <t>매수 0.0005 / 매도 0.0025 / 슬리피지 0.0007</t>
        </is>
      </c>
    </row>
    <row r="4992">
      <c r="A4992" t="inlineStr">
        <is>
          <t>KODEX 삼성전자SK하이닉스채권혼합50|전체 평가기간|[대표님룰]+[변동성허용]</t>
        </is>
      </c>
      <c r="B4992" t="inlineStr">
        <is>
          <t>KODEX 삼성전자SK하이닉스채권혼합50</t>
        </is>
      </c>
      <c r="C4992" t="inlineStr">
        <is>
          <t>001770</t>
        </is>
      </c>
      <c r="D4992" t="inlineStr">
        <is>
          <t>전체 평가기간</t>
        </is>
      </c>
      <c r="E4992" t="inlineStr">
        <is>
          <t>[대표님룰]+[변동성허용]</t>
        </is>
      </c>
      <c r="F4992" t="inlineStr">
        <is>
          <t>[대표님룰]</t>
        </is>
      </c>
      <c r="G4992" t="inlineStr">
        <is>
          <t>[변동성허용]</t>
        </is>
      </c>
      <c r="H4992" t="n">
        <v>300000</v>
      </c>
      <c r="I4992" t="n">
        <v>17990</v>
      </c>
      <c r="J4992" t="n">
        <v>12980</v>
      </c>
      <c r="K4992" t="n">
        <v>-27.85</v>
      </c>
      <c r="L4992" t="n">
        <v>-11.18</v>
      </c>
      <c r="M4992" t="n">
        <v>-12.99</v>
      </c>
      <c r="N4992" t="n">
        <v>0</v>
      </c>
      <c r="O4992" t="n">
        <v>3</v>
      </c>
      <c r="P4992" t="inlineStr">
        <is>
          <t>2026-01-02</t>
        </is>
      </c>
      <c r="Q4992" t="inlineStr">
        <is>
          <t>2026-06-08</t>
        </is>
      </c>
      <c r="R4992" t="inlineStr">
        <is>
          <t>+5%▶60% 익절 / +10%▶30% 익절 / +30%▶10% 익절</t>
        </is>
      </c>
      <c r="S4992" t="inlineStr">
        <is>
          <t>-5%▶50% 손절 / -10%▶30% 손절 / -15%▶20% 손절</t>
        </is>
      </c>
      <c r="T4992" t="inlineStr">
        <is>
          <t>매수 0.0005 / 매도 0.0025 / 슬리피지 0.0007</t>
        </is>
      </c>
    </row>
    <row r="4993">
      <c r="A4993" t="inlineStr">
        <is>
          <t>KODEX 삼성전자SK하이닉스채권혼합50|전체 평가기간|[대표님룰]+[버티기형]</t>
        </is>
      </c>
      <c r="B4993" t="inlineStr">
        <is>
          <t>KODEX 삼성전자SK하이닉스채권혼합50</t>
        </is>
      </c>
      <c r="C4993" t="inlineStr">
        <is>
          <t>001770</t>
        </is>
      </c>
      <c r="D4993" t="inlineStr">
        <is>
          <t>전체 평가기간</t>
        </is>
      </c>
      <c r="E4993" t="inlineStr">
        <is>
          <t>[대표님룰]+[버티기형]</t>
        </is>
      </c>
      <c r="F4993" t="inlineStr">
        <is>
          <t>[대표님룰]</t>
        </is>
      </c>
      <c r="G4993" t="inlineStr">
        <is>
          <t>[버티기형]</t>
        </is>
      </c>
      <c r="H4993" t="n">
        <v>300000</v>
      </c>
      <c r="I4993" t="n">
        <v>17990</v>
      </c>
      <c r="J4993" t="n">
        <v>12980</v>
      </c>
      <c r="K4993" t="n">
        <v>-27.85</v>
      </c>
      <c r="L4993" t="n">
        <v>-15.23</v>
      </c>
      <c r="M4993" t="n">
        <v>-16.96</v>
      </c>
      <c r="N4993" t="n">
        <v>0</v>
      </c>
      <c r="O4993" t="n">
        <v>3</v>
      </c>
      <c r="P4993" t="inlineStr">
        <is>
          <t>2026-01-02</t>
        </is>
      </c>
      <c r="Q4993" t="inlineStr">
        <is>
          <t>2026-06-08</t>
        </is>
      </c>
      <c r="R4993" t="inlineStr">
        <is>
          <t>+5%▶60% 익절 / +10%▶30% 익절 / +30%▶10% 익절</t>
        </is>
      </c>
      <c r="S4993" t="inlineStr">
        <is>
          <t>-5%▶40% 손절 / -15%▶30% 손절 / -20%▶30% 손절</t>
        </is>
      </c>
      <c r="T4993" t="inlineStr">
        <is>
          <t>매수 0.0005 / 매도 0.0025 / 슬리피지 0.0007</t>
        </is>
      </c>
    </row>
    <row r="4994">
      <c r="A4994" t="inlineStr">
        <is>
          <t>KODEX 삼성전자SK하이닉스채권혼합50|전체 평가기간|[중기추세]+[칼손절]</t>
        </is>
      </c>
      <c r="B4994" t="inlineStr">
        <is>
          <t>KODEX 삼성전자SK하이닉스채권혼합50</t>
        </is>
      </c>
      <c r="C4994" t="inlineStr">
        <is>
          <t>001770</t>
        </is>
      </c>
      <c r="D4994" t="inlineStr">
        <is>
          <t>전체 평가기간</t>
        </is>
      </c>
      <c r="E4994" t="inlineStr">
        <is>
          <t>[중기추세]+[칼손절]</t>
        </is>
      </c>
      <c r="F4994" t="inlineStr">
        <is>
          <t>[중기추세]</t>
        </is>
      </c>
      <c r="G4994" t="inlineStr">
        <is>
          <t>[칼손절]</t>
        </is>
      </c>
      <c r="H4994" t="n">
        <v>300000</v>
      </c>
      <c r="I4994" t="n">
        <v>17990</v>
      </c>
      <c r="J4994" t="n">
        <v>12980</v>
      </c>
      <c r="K4994" t="n">
        <v>-27.85</v>
      </c>
      <c r="L4994" t="n">
        <v>-12.07</v>
      </c>
      <c r="M4994" t="n">
        <v>-13.87</v>
      </c>
      <c r="N4994" t="n">
        <v>0</v>
      </c>
      <c r="O4994" t="n">
        <v>4</v>
      </c>
      <c r="P4994" t="inlineStr">
        <is>
          <t>2026-01-02</t>
        </is>
      </c>
      <c r="Q4994" t="inlineStr">
        <is>
          <t>2026-06-08</t>
        </is>
      </c>
      <c r="R4994" t="inlineStr">
        <is>
          <t>+10%▶50% 익절 / +20%▶30% 익절 / +30%▶20% 익절</t>
        </is>
      </c>
      <c r="S4994" t="inlineStr">
        <is>
          <t>-2%▶80% 손절 / -4%▶10% 손절 / -6%▶10% 손절</t>
        </is>
      </c>
      <c r="T4994" t="inlineStr">
        <is>
          <t>매수 0.0005 / 매도 0.0025 / 슬리피지 0.0007</t>
        </is>
      </c>
    </row>
    <row r="4995">
      <c r="A4995" t="inlineStr">
        <is>
          <t>KODEX 삼성전자SK하이닉스채권혼합50|전체 평가기간|[중기추세]+[정석방어]</t>
        </is>
      </c>
      <c r="B4995" t="inlineStr">
        <is>
          <t>KODEX 삼성전자SK하이닉스채권혼합50</t>
        </is>
      </c>
      <c r="C4995" t="inlineStr">
        <is>
          <t>001770</t>
        </is>
      </c>
      <c r="D4995" t="inlineStr">
        <is>
          <t>전체 평가기간</t>
        </is>
      </c>
      <c r="E4995" t="inlineStr">
        <is>
          <t>[중기추세]+[정석방어]</t>
        </is>
      </c>
      <c r="F4995" t="inlineStr">
        <is>
          <t>[중기추세]</t>
        </is>
      </c>
      <c r="G4995" t="inlineStr">
        <is>
          <t>[정석방어]</t>
        </is>
      </c>
      <c r="H4995" t="n">
        <v>300000</v>
      </c>
      <c r="I4995" t="n">
        <v>17990</v>
      </c>
      <c r="J4995" t="n">
        <v>12980</v>
      </c>
      <c r="K4995" t="n">
        <v>-27.85</v>
      </c>
      <c r="L4995" t="n">
        <v>-10.97</v>
      </c>
      <c r="M4995" t="n">
        <v>-12.78</v>
      </c>
      <c r="N4995" t="n">
        <v>0</v>
      </c>
      <c r="O4995" t="n">
        <v>2</v>
      </c>
      <c r="P4995" t="inlineStr">
        <is>
          <t>2026-01-02</t>
        </is>
      </c>
      <c r="Q4995" t="inlineStr">
        <is>
          <t>2026-06-08</t>
        </is>
      </c>
      <c r="R4995" t="inlineStr">
        <is>
          <t>+10%▶50% 익절 / +20%▶30% 익절 / +30%▶20% 익절</t>
        </is>
      </c>
      <c r="S4995" t="inlineStr">
        <is>
          <t>-3%▶70% 손절 / -5%▶20% 손절 / -10%▶10% 손절</t>
        </is>
      </c>
      <c r="T4995" t="inlineStr">
        <is>
          <t>매수 0.0005 / 매도 0.0025 / 슬리피지 0.0007</t>
        </is>
      </c>
    </row>
    <row r="4996">
      <c r="A4996" t="inlineStr">
        <is>
          <t>KODEX 삼성전자SK하이닉스채권혼합50|전체 평가기간|[중기추세]+[변동성허용]</t>
        </is>
      </c>
      <c r="B4996" t="inlineStr">
        <is>
          <t>KODEX 삼성전자SK하이닉스채권혼합50</t>
        </is>
      </c>
      <c r="C4996" t="inlineStr">
        <is>
          <t>001770</t>
        </is>
      </c>
      <c r="D4996" t="inlineStr">
        <is>
          <t>전체 평가기간</t>
        </is>
      </c>
      <c r="E4996" t="inlineStr">
        <is>
          <t>[중기추세]+[변동성허용]</t>
        </is>
      </c>
      <c r="F4996" t="inlineStr">
        <is>
          <t>[중기추세]</t>
        </is>
      </c>
      <c r="G4996" t="inlineStr">
        <is>
          <t>[변동성허용]</t>
        </is>
      </c>
      <c r="H4996" t="n">
        <v>300000</v>
      </c>
      <c r="I4996" t="n">
        <v>17990</v>
      </c>
      <c r="J4996" t="n">
        <v>12980</v>
      </c>
      <c r="K4996" t="n">
        <v>-27.85</v>
      </c>
      <c r="L4996" t="n">
        <v>-11.18</v>
      </c>
      <c r="M4996" t="n">
        <v>-12.99</v>
      </c>
      <c r="N4996" t="n">
        <v>0</v>
      </c>
      <c r="O4996" t="n">
        <v>3</v>
      </c>
      <c r="P4996" t="inlineStr">
        <is>
          <t>2026-01-02</t>
        </is>
      </c>
      <c r="Q4996" t="inlineStr">
        <is>
          <t>2026-06-08</t>
        </is>
      </c>
      <c r="R4996" t="inlineStr">
        <is>
          <t>+10%▶50% 익절 / +20%▶30% 익절 / +30%▶20% 익절</t>
        </is>
      </c>
      <c r="S4996" t="inlineStr">
        <is>
          <t>-5%▶50% 손절 / -10%▶30% 손절 / -15%▶20% 손절</t>
        </is>
      </c>
      <c r="T4996" t="inlineStr">
        <is>
          <t>매수 0.0005 / 매도 0.0025 / 슬리피지 0.0007</t>
        </is>
      </c>
    </row>
    <row r="4997">
      <c r="A4997" t="inlineStr">
        <is>
          <t>KODEX 삼성전자SK하이닉스채권혼합50|전체 평가기간|[중기추세]+[버티기형]</t>
        </is>
      </c>
      <c r="B4997" t="inlineStr">
        <is>
          <t>KODEX 삼성전자SK하이닉스채권혼합50</t>
        </is>
      </c>
      <c r="C4997" t="inlineStr">
        <is>
          <t>001770</t>
        </is>
      </c>
      <c r="D4997" t="inlineStr">
        <is>
          <t>전체 평가기간</t>
        </is>
      </c>
      <c r="E4997" t="inlineStr">
        <is>
          <t>[중기추세]+[버티기형]</t>
        </is>
      </c>
      <c r="F4997" t="inlineStr">
        <is>
          <t>[중기추세]</t>
        </is>
      </c>
      <c r="G4997" t="inlineStr">
        <is>
          <t>[버티기형]</t>
        </is>
      </c>
      <c r="H4997" t="n">
        <v>300000</v>
      </c>
      <c r="I4997" t="n">
        <v>17990</v>
      </c>
      <c r="J4997" t="n">
        <v>12980</v>
      </c>
      <c r="K4997" t="n">
        <v>-27.85</v>
      </c>
      <c r="L4997" t="n">
        <v>-15.23</v>
      </c>
      <c r="M4997" t="n">
        <v>-16.96</v>
      </c>
      <c r="N4997" t="n">
        <v>0</v>
      </c>
      <c r="O4997" t="n">
        <v>3</v>
      </c>
      <c r="P4997" t="inlineStr">
        <is>
          <t>2026-01-02</t>
        </is>
      </c>
      <c r="Q4997" t="inlineStr">
        <is>
          <t>2026-06-08</t>
        </is>
      </c>
      <c r="R4997" t="inlineStr">
        <is>
          <t>+10%▶50% 익절 / +20%▶30% 익절 / +30%▶20% 익절</t>
        </is>
      </c>
      <c r="S4997" t="inlineStr">
        <is>
          <t>-5%▶40% 손절 / -15%▶30% 손절 / -20%▶30% 손절</t>
        </is>
      </c>
      <c r="T4997" t="inlineStr">
        <is>
          <t>매수 0.0005 / 매도 0.0025 / 슬리피지 0.0007</t>
        </is>
      </c>
    </row>
    <row r="4998">
      <c r="A4998" t="inlineStr">
        <is>
          <t>KODEX 삼성전자SK하이닉스채권혼합50|전체 평가기간|[수익극대화]+[칼손절]</t>
        </is>
      </c>
      <c r="B4998" t="inlineStr">
        <is>
          <t>KODEX 삼성전자SK하이닉스채권혼합50</t>
        </is>
      </c>
      <c r="C4998" t="inlineStr">
        <is>
          <t>001770</t>
        </is>
      </c>
      <c r="D4998" t="inlineStr">
        <is>
          <t>전체 평가기간</t>
        </is>
      </c>
      <c r="E4998" t="inlineStr">
        <is>
          <t>[수익극대화]+[칼손절]</t>
        </is>
      </c>
      <c r="F4998" t="inlineStr">
        <is>
          <t>[수익극대화]</t>
        </is>
      </c>
      <c r="G4998" t="inlineStr">
        <is>
          <t>[칼손절]</t>
        </is>
      </c>
      <c r="H4998" t="n">
        <v>300000</v>
      </c>
      <c r="I4998" t="n">
        <v>17990</v>
      </c>
      <c r="J4998" t="n">
        <v>12980</v>
      </c>
      <c r="K4998" t="n">
        <v>-27.85</v>
      </c>
      <c r="L4998" t="n">
        <v>-12.07</v>
      </c>
      <c r="M4998" t="n">
        <v>-13.87</v>
      </c>
      <c r="N4998" t="n">
        <v>0</v>
      </c>
      <c r="O4998" t="n">
        <v>4</v>
      </c>
      <c r="P4998" t="inlineStr">
        <is>
          <t>2026-01-02</t>
        </is>
      </c>
      <c r="Q4998" t="inlineStr">
        <is>
          <t>2026-06-08</t>
        </is>
      </c>
      <c r="R4998" t="inlineStr">
        <is>
          <t>+10%▶40% 익절 / +20%▶30% 익절 / +40%▶30% 익절</t>
        </is>
      </c>
      <c r="S4998" t="inlineStr">
        <is>
          <t>-2%▶80% 손절 / -4%▶10% 손절 / -6%▶10% 손절</t>
        </is>
      </c>
      <c r="T4998" t="inlineStr">
        <is>
          <t>매수 0.0005 / 매도 0.0025 / 슬리피지 0.0007</t>
        </is>
      </c>
    </row>
    <row r="4999">
      <c r="A4999" t="inlineStr">
        <is>
          <t>KODEX 삼성전자SK하이닉스채권혼합50|전체 평가기간|[수익극대화]+[정석방어]</t>
        </is>
      </c>
      <c r="B4999" t="inlineStr">
        <is>
          <t>KODEX 삼성전자SK하이닉스채권혼합50</t>
        </is>
      </c>
      <c r="C4999" t="inlineStr">
        <is>
          <t>001770</t>
        </is>
      </c>
      <c r="D4999" t="inlineStr">
        <is>
          <t>전체 평가기간</t>
        </is>
      </c>
      <c r="E4999" t="inlineStr">
        <is>
          <t>[수익극대화]+[정석방어]</t>
        </is>
      </c>
      <c r="F4999" t="inlineStr">
        <is>
          <t>[수익극대화]</t>
        </is>
      </c>
      <c r="G4999" t="inlineStr">
        <is>
          <t>[정석방어]</t>
        </is>
      </c>
      <c r="H4999" t="n">
        <v>300000</v>
      </c>
      <c r="I4999" t="n">
        <v>17990</v>
      </c>
      <c r="J4999" t="n">
        <v>12980</v>
      </c>
      <c r="K4999" t="n">
        <v>-27.85</v>
      </c>
      <c r="L4999" t="n">
        <v>-10.97</v>
      </c>
      <c r="M4999" t="n">
        <v>-12.78</v>
      </c>
      <c r="N4999" t="n">
        <v>0</v>
      </c>
      <c r="O4999" t="n">
        <v>2</v>
      </c>
      <c r="P4999" t="inlineStr">
        <is>
          <t>2026-01-02</t>
        </is>
      </c>
      <c r="Q4999" t="inlineStr">
        <is>
          <t>2026-06-08</t>
        </is>
      </c>
      <c r="R4999" t="inlineStr">
        <is>
          <t>+10%▶40% 익절 / +20%▶30% 익절 / +40%▶30% 익절</t>
        </is>
      </c>
      <c r="S4999" t="inlineStr">
        <is>
          <t>-3%▶70% 손절 / -5%▶20% 손절 / -10%▶10% 손절</t>
        </is>
      </c>
      <c r="T4999" t="inlineStr">
        <is>
          <t>매수 0.0005 / 매도 0.0025 / 슬리피지 0.0007</t>
        </is>
      </c>
    </row>
    <row r="5000">
      <c r="A5000" t="inlineStr">
        <is>
          <t>KODEX 삼성전자SK하이닉스채권혼합50|전체 평가기간|[수익극대화]+[변동성허용]</t>
        </is>
      </c>
      <c r="B5000" t="inlineStr">
        <is>
          <t>KODEX 삼성전자SK하이닉스채권혼합50</t>
        </is>
      </c>
      <c r="C5000" t="inlineStr">
        <is>
          <t>001770</t>
        </is>
      </c>
      <c r="D5000" t="inlineStr">
        <is>
          <t>전체 평가기간</t>
        </is>
      </c>
      <c r="E5000" t="inlineStr">
        <is>
          <t>[수익극대화]+[변동성허용]</t>
        </is>
      </c>
      <c r="F5000" t="inlineStr">
        <is>
          <t>[수익극대화]</t>
        </is>
      </c>
      <c r="G5000" t="inlineStr">
        <is>
          <t>[변동성허용]</t>
        </is>
      </c>
      <c r="H5000" t="n">
        <v>300000</v>
      </c>
      <c r="I5000" t="n">
        <v>17990</v>
      </c>
      <c r="J5000" t="n">
        <v>12980</v>
      </c>
      <c r="K5000" t="n">
        <v>-27.85</v>
      </c>
      <c r="L5000" t="n">
        <v>-11.18</v>
      </c>
      <c r="M5000" t="n">
        <v>-12.99</v>
      </c>
      <c r="N5000" t="n">
        <v>0</v>
      </c>
      <c r="O5000" t="n">
        <v>3</v>
      </c>
      <c r="P5000" t="inlineStr">
        <is>
          <t>2026-01-02</t>
        </is>
      </c>
      <c r="Q5000" t="inlineStr">
        <is>
          <t>2026-06-08</t>
        </is>
      </c>
      <c r="R5000" t="inlineStr">
        <is>
          <t>+10%▶40% 익절 / +20%▶30% 익절 / +40%▶30% 익절</t>
        </is>
      </c>
      <c r="S5000" t="inlineStr">
        <is>
          <t>-5%▶50% 손절 / -10%▶30% 손절 / -15%▶20% 손절</t>
        </is>
      </c>
      <c r="T5000" t="inlineStr">
        <is>
          <t>매수 0.0005 / 매도 0.0025 / 슬리피지 0.0007</t>
        </is>
      </c>
    </row>
    <row r="5001">
      <c r="A5001" t="inlineStr">
        <is>
          <t>KODEX 삼성전자SK하이닉스채권혼합50|전체 평가기간|[수익극대화]+[버티기형]</t>
        </is>
      </c>
      <c r="B5001" t="inlineStr">
        <is>
          <t>KODEX 삼성전자SK하이닉스채권혼합50</t>
        </is>
      </c>
      <c r="C5001" t="inlineStr">
        <is>
          <t>001770</t>
        </is>
      </c>
      <c r="D5001" t="inlineStr">
        <is>
          <t>전체 평가기간</t>
        </is>
      </c>
      <c r="E5001" t="inlineStr">
        <is>
          <t>[수익극대화]+[버티기형]</t>
        </is>
      </c>
      <c r="F5001" t="inlineStr">
        <is>
          <t>[수익극대화]</t>
        </is>
      </c>
      <c r="G5001" t="inlineStr">
        <is>
          <t>[버티기형]</t>
        </is>
      </c>
      <c r="H5001" t="n">
        <v>300000</v>
      </c>
      <c r="I5001" t="n">
        <v>17990</v>
      </c>
      <c r="J5001" t="n">
        <v>12980</v>
      </c>
      <c r="K5001" t="n">
        <v>-27.85</v>
      </c>
      <c r="L5001" t="n">
        <v>-15.23</v>
      </c>
      <c r="M5001" t="n">
        <v>-16.96</v>
      </c>
      <c r="N5001" t="n">
        <v>0</v>
      </c>
      <c r="O5001" t="n">
        <v>3</v>
      </c>
      <c r="P5001" t="inlineStr">
        <is>
          <t>2026-01-02</t>
        </is>
      </c>
      <c r="Q5001" t="inlineStr">
        <is>
          <t>2026-06-08</t>
        </is>
      </c>
      <c r="R5001" t="inlineStr">
        <is>
          <t>+10%▶40% 익절 / +20%▶30% 익절 / +40%▶30% 익절</t>
        </is>
      </c>
      <c r="S5001" t="inlineStr">
        <is>
          <t>-5%▶40% 손절 / -15%▶30% 손절 / -20%▶30% 손절</t>
        </is>
      </c>
      <c r="T5001" t="inlineStr">
        <is>
          <t>매수 0.0005 / 매도 0.0025 / 슬리피지 0.0007</t>
        </is>
      </c>
    </row>
  </sheetData>
  <autoFilter ref="A1:T500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4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10" t="inlineStr">
        <is>
          <t>조회키</t>
        </is>
      </c>
      <c r="B1" s="110" t="inlineStr">
        <is>
          <t>종목명</t>
        </is>
      </c>
      <c r="C1" s="110" t="inlineStr">
        <is>
          <t>종목코드</t>
        </is>
      </c>
      <c r="D1" s="110" t="inlineStr">
        <is>
          <t>기간선택</t>
        </is>
      </c>
      <c r="E1" s="110" t="inlineStr">
        <is>
          <t>전략콤보</t>
        </is>
      </c>
      <c r="F1" s="110" t="inlineStr">
        <is>
          <t>매수일</t>
        </is>
      </c>
      <c r="G1" s="110" t="inlineStr">
        <is>
          <t>매수단가</t>
        </is>
      </c>
      <c r="H1" s="110" t="inlineStr">
        <is>
          <t>매도일</t>
        </is>
      </c>
      <c r="I1" s="110" t="inlineStr">
        <is>
          <t>매도단가</t>
        </is>
      </c>
      <c r="J1" s="110" t="inlineStr">
        <is>
          <t>매도사유</t>
        </is>
      </c>
      <c r="K1" s="110" t="inlineStr">
        <is>
          <t>매도수량_기준</t>
        </is>
      </c>
      <c r="L1" s="110" t="inlineStr">
        <is>
          <t>잔여수량_기준</t>
        </is>
      </c>
      <c r="M1" s="110" t="inlineStr">
        <is>
          <t>수익률</t>
        </is>
      </c>
      <c r="N1" s="110" t="inlineStr">
        <is>
          <t>기록메모</t>
        </is>
      </c>
      <c r="O1" s="110" t="inlineStr">
        <is>
          <t>기준투입금액</t>
        </is>
      </c>
      <c r="P1" s="110" t="inlineStr">
        <is>
          <t>매칭순번</t>
        </is>
      </c>
      <c r="Q1" s="110" t="inlineStr">
        <is>
          <t>조회키_순번</t>
        </is>
      </c>
    </row>
    <row r="2">
      <c r="A2" t="inlineStr">
        <is>
          <t>제주은행|3개월 전에 샀다면|[초단타]+[칼손절]</t>
        </is>
      </c>
      <c r="B2" t="inlineStr">
        <is>
          <t>제주은행</t>
        </is>
      </c>
      <c r="C2" t="inlineStr">
        <is>
          <t>006220</t>
        </is>
      </c>
      <c r="D2" t="inlineStr">
        <is>
          <t>3개월 전에 샀다면</t>
        </is>
      </c>
      <c r="E2" t="inlineStr">
        <is>
          <t>[초단타]+[칼손절]</t>
        </is>
      </c>
      <c r="F2" t="inlineStr">
        <is>
          <t>2026-04-30</t>
        </is>
      </c>
      <c r="G2" t="n">
        <v>12628.83</v>
      </c>
      <c r="H2" t="inlineStr">
        <is>
          <t>2026-05-07</t>
        </is>
      </c>
      <c r="I2" t="n">
        <v>12251.42</v>
      </c>
      <c r="J2" t="inlineStr">
        <is>
          <t>1차 손절 도달(-2%)</t>
        </is>
      </c>
      <c r="K2" t="n">
        <v>18</v>
      </c>
      <c r="L2" t="n">
        <v>5</v>
      </c>
      <c r="M2" t="n">
        <v>-3.28</v>
      </c>
      <c r="N2" t="inlineStr">
        <is>
          <t>05.07. 18주 매도(-2% 하락 시 80% 손절 원칙)</t>
        </is>
      </c>
      <c r="O2" t="n">
        <v>300000</v>
      </c>
      <c r="P2">
        <f>COUNTIF($A$2:A2,A2)</f>
        <v/>
      </c>
      <c r="Q2">
        <f>A2&amp;"|"&amp;P2</f>
        <v/>
      </c>
    </row>
    <row r="3">
      <c r="A3" t="inlineStr">
        <is>
          <t>제주은행|3개월 전에 샀다면|[초단타]+[칼손절]</t>
        </is>
      </c>
      <c r="B3" t="inlineStr">
        <is>
          <t>제주은행</t>
        </is>
      </c>
      <c r="C3" t="inlineStr">
        <is>
          <t>006220</t>
        </is>
      </c>
      <c r="D3" t="inlineStr">
        <is>
          <t>3개월 전에 샀다면</t>
        </is>
      </c>
      <c r="E3" t="inlineStr">
        <is>
          <t>[초단타]+[칼손절]</t>
        </is>
      </c>
      <c r="F3" t="inlineStr">
        <is>
          <t>2026-04-30</t>
        </is>
      </c>
      <c r="G3" t="n">
        <v>12628.83</v>
      </c>
      <c r="H3" t="inlineStr">
        <is>
          <t>2026-05-11</t>
        </is>
      </c>
      <c r="I3" t="n">
        <v>11951.63</v>
      </c>
      <c r="J3" t="inlineStr">
        <is>
          <t>2차 손절 도달(-4%)</t>
        </is>
      </c>
      <c r="K3" t="n">
        <v>2</v>
      </c>
      <c r="L3" t="n">
        <v>3</v>
      </c>
      <c r="M3" t="n">
        <v>-5.65</v>
      </c>
      <c r="N3" t="inlineStr">
        <is>
          <t>05.11. 2주 매도(-4% 하락 시 10% 손절 원칙)</t>
        </is>
      </c>
      <c r="O3" t="n">
        <v>300000</v>
      </c>
      <c r="P3">
        <f>COUNTIF($A$2:A3,A3)</f>
        <v/>
      </c>
      <c r="Q3">
        <f>A3&amp;"|"&amp;P3</f>
        <v/>
      </c>
    </row>
    <row r="4">
      <c r="A4" t="inlineStr">
        <is>
          <t>제주은행|3개월 전에 샀다면|[초단타]+[칼손절]</t>
        </is>
      </c>
      <c r="B4" t="inlineStr">
        <is>
          <t>제주은행</t>
        </is>
      </c>
      <c r="C4" t="inlineStr">
        <is>
          <t>006220</t>
        </is>
      </c>
      <c r="D4" t="inlineStr">
        <is>
          <t>3개월 전에 샀다면</t>
        </is>
      </c>
      <c r="E4" t="inlineStr">
        <is>
          <t>[초단타]+[칼손절]</t>
        </is>
      </c>
      <c r="F4" t="inlineStr">
        <is>
          <t>2026-04-30</t>
        </is>
      </c>
      <c r="G4" t="n">
        <v>12628.83</v>
      </c>
      <c r="H4" t="inlineStr">
        <is>
          <t>2026-05-12</t>
        </is>
      </c>
      <c r="I4" t="n">
        <v>11691.81</v>
      </c>
      <c r="J4" t="inlineStr">
        <is>
          <t>최종 손절 도달(-6%)</t>
        </is>
      </c>
      <c r="K4" t="n">
        <v>3</v>
      </c>
      <c r="L4" t="n">
        <v>0</v>
      </c>
      <c r="M4" t="n">
        <v>-7.7</v>
      </c>
      <c r="N4" t="inlineStr">
        <is>
          <t>05.12. 3주 매도(-6% 하락 시 10% 손절 원칙)</t>
        </is>
      </c>
      <c r="O4" t="n">
        <v>300000</v>
      </c>
      <c r="P4">
        <f>COUNTIF($A$2:A4,A4)</f>
        <v/>
      </c>
      <c r="Q4">
        <f>A4&amp;"|"&amp;P4</f>
        <v/>
      </c>
    </row>
    <row r="5">
      <c r="A5" t="inlineStr">
        <is>
          <t>제주은행|3개월 전에 샀다면|[초단타]+[정석방어]</t>
        </is>
      </c>
      <c r="B5" t="inlineStr">
        <is>
          <t>제주은행</t>
        </is>
      </c>
      <c r="C5" t="inlineStr">
        <is>
          <t>006220</t>
        </is>
      </c>
      <c r="D5" t="inlineStr">
        <is>
          <t>3개월 전에 샀다면</t>
        </is>
      </c>
      <c r="E5" t="inlineStr">
        <is>
          <t>[초단타]+[정석방어]</t>
        </is>
      </c>
      <c r="F5" t="inlineStr">
        <is>
          <t>2026-04-30</t>
        </is>
      </c>
      <c r="G5" t="n">
        <v>12628.83</v>
      </c>
      <c r="H5" t="inlineStr">
        <is>
          <t>2026-05-08</t>
        </is>
      </c>
      <c r="I5" t="n">
        <v>12231.43</v>
      </c>
      <c r="J5" t="inlineStr">
        <is>
          <t>1차 손절 도달(-3%)</t>
        </is>
      </c>
      <c r="K5" t="n">
        <v>16</v>
      </c>
      <c r="L5" t="n">
        <v>7</v>
      </c>
      <c r="M5" t="n">
        <v>-3.44</v>
      </c>
      <c r="N5" t="inlineStr">
        <is>
          <t>05.08. 16주 매도(-3% 하락 시 70% 손절 원칙)</t>
        </is>
      </c>
      <c r="O5" t="n">
        <v>300000</v>
      </c>
      <c r="P5">
        <f>COUNTIF($A$2:A5,A5)</f>
        <v/>
      </c>
      <c r="Q5">
        <f>A5&amp;"|"&amp;P5</f>
        <v/>
      </c>
    </row>
    <row r="6">
      <c r="A6" t="inlineStr">
        <is>
          <t>제주은행|3개월 전에 샀다면|[초단타]+[정석방어]</t>
        </is>
      </c>
      <c r="B6" t="inlineStr">
        <is>
          <t>제주은행</t>
        </is>
      </c>
      <c r="C6" t="inlineStr">
        <is>
          <t>006220</t>
        </is>
      </c>
      <c r="D6" t="inlineStr">
        <is>
          <t>3개월 전에 샀다면</t>
        </is>
      </c>
      <c r="E6" t="inlineStr">
        <is>
          <t>[초단타]+[정석방어]</t>
        </is>
      </c>
      <c r="F6" t="inlineStr">
        <is>
          <t>2026-04-30</t>
        </is>
      </c>
      <c r="G6" t="n">
        <v>12628.83</v>
      </c>
      <c r="H6" t="inlineStr">
        <is>
          <t>2026-05-11</t>
        </is>
      </c>
      <c r="I6" t="n">
        <v>11951.63</v>
      </c>
      <c r="J6" t="inlineStr">
        <is>
          <t>2차 손절 도달(-5%)</t>
        </is>
      </c>
      <c r="K6" t="n">
        <v>4</v>
      </c>
      <c r="L6" t="n">
        <v>3</v>
      </c>
      <c r="M6" t="n">
        <v>-5.65</v>
      </c>
      <c r="N6" t="inlineStr">
        <is>
          <t>05.11. 4주 매도(-5% 하락 시 20% 손절 원칙)</t>
        </is>
      </c>
      <c r="O6" t="n">
        <v>300000</v>
      </c>
      <c r="P6">
        <f>COUNTIF($A$2:A6,A6)</f>
        <v/>
      </c>
      <c r="Q6">
        <f>A6&amp;"|"&amp;P6</f>
        <v/>
      </c>
    </row>
    <row r="7">
      <c r="A7" t="inlineStr">
        <is>
          <t>제주은행|3개월 전에 샀다면|[초단타]+[정석방어]</t>
        </is>
      </c>
      <c r="B7" t="inlineStr">
        <is>
          <t>제주은행</t>
        </is>
      </c>
      <c r="C7" t="inlineStr">
        <is>
          <t>006220</t>
        </is>
      </c>
      <c r="D7" t="inlineStr">
        <is>
          <t>3개월 전에 샀다면</t>
        </is>
      </c>
      <c r="E7" t="inlineStr">
        <is>
          <t>[초단타]+[정석방어]</t>
        </is>
      </c>
      <c r="F7" t="inlineStr">
        <is>
          <t>2026-04-30</t>
        </is>
      </c>
      <c r="G7" t="n">
        <v>12628.83</v>
      </c>
      <c r="H7" t="inlineStr">
        <is>
          <t>2026-05-15</t>
        </is>
      </c>
      <c r="I7" t="n">
        <v>11242.12</v>
      </c>
      <c r="J7" t="inlineStr">
        <is>
          <t>최종 손절 도달(-10%)</t>
        </is>
      </c>
      <c r="K7" t="n">
        <v>3</v>
      </c>
      <c r="L7" t="n">
        <v>0</v>
      </c>
      <c r="M7" t="n">
        <v>-11.25</v>
      </c>
      <c r="N7" t="inlineStr">
        <is>
          <t>05.15. 3주 매도(-10% 하락 시 10% 손절 원칙)</t>
        </is>
      </c>
      <c r="O7" t="n">
        <v>300000</v>
      </c>
      <c r="P7">
        <f>COUNTIF($A$2:A7,A7)</f>
        <v/>
      </c>
      <c r="Q7">
        <f>A7&amp;"|"&amp;P7</f>
        <v/>
      </c>
    </row>
    <row r="8">
      <c r="A8" t="inlineStr">
        <is>
          <t>제주은행|3개월 전에 샀다면|[초단타]+[변동성허용]</t>
        </is>
      </c>
      <c r="B8" t="inlineStr">
        <is>
          <t>제주은행</t>
        </is>
      </c>
      <c r="C8" t="inlineStr">
        <is>
          <t>006220</t>
        </is>
      </c>
      <c r="D8" t="inlineStr">
        <is>
          <t>3개월 전에 샀다면</t>
        </is>
      </c>
      <c r="E8" t="inlineStr">
        <is>
          <t>[초단타]+[변동성허용]</t>
        </is>
      </c>
      <c r="F8" t="inlineStr">
        <is>
          <t>2026-04-30</t>
        </is>
      </c>
      <c r="G8" t="n">
        <v>12628.83</v>
      </c>
      <c r="H8" t="inlineStr">
        <is>
          <t>2026-05-11</t>
        </is>
      </c>
      <c r="I8" t="n">
        <v>11951.63</v>
      </c>
      <c r="J8" t="inlineStr">
        <is>
          <t>1차 손절 도달(-5%)</t>
        </is>
      </c>
      <c r="K8" t="n">
        <v>11</v>
      </c>
      <c r="L8" t="n">
        <v>12</v>
      </c>
      <c r="M8" t="n">
        <v>-5.65</v>
      </c>
      <c r="N8" t="inlineStr">
        <is>
          <t>05.11. 11주 매도(-5% 하락 시 50% 손절 원칙)</t>
        </is>
      </c>
      <c r="O8" t="n">
        <v>300000</v>
      </c>
      <c r="P8">
        <f>COUNTIF($A$2:A8,A8)</f>
        <v/>
      </c>
      <c r="Q8">
        <f>A8&amp;"|"&amp;P8</f>
        <v/>
      </c>
    </row>
    <row r="9">
      <c r="A9" t="inlineStr">
        <is>
          <t>제주은행|3개월 전에 샀다면|[초단타]+[변동성허용]</t>
        </is>
      </c>
      <c r="B9" t="inlineStr">
        <is>
          <t>제주은행</t>
        </is>
      </c>
      <c r="C9" t="inlineStr">
        <is>
          <t>006220</t>
        </is>
      </c>
      <c r="D9" t="inlineStr">
        <is>
          <t>3개월 전에 샀다면</t>
        </is>
      </c>
      <c r="E9" t="inlineStr">
        <is>
          <t>[초단타]+[변동성허용]</t>
        </is>
      </c>
      <c r="F9" t="inlineStr">
        <is>
          <t>2026-04-30</t>
        </is>
      </c>
      <c r="G9" t="n">
        <v>12628.83</v>
      </c>
      <c r="H9" t="inlineStr">
        <is>
          <t>2026-05-15</t>
        </is>
      </c>
      <c r="I9" t="n">
        <v>11242.12</v>
      </c>
      <c r="J9" t="inlineStr">
        <is>
          <t>2차 손절 도달(-10%)</t>
        </is>
      </c>
      <c r="K9" t="n">
        <v>6</v>
      </c>
      <c r="L9" t="n">
        <v>6</v>
      </c>
      <c r="M9" t="n">
        <v>-11.25</v>
      </c>
      <c r="N9" t="inlineStr">
        <is>
          <t>05.15. 6주 매도(-10% 하락 시 30% 손절 원칙)</t>
        </is>
      </c>
      <c r="O9" t="n">
        <v>300000</v>
      </c>
      <c r="P9">
        <f>COUNTIF($A$2:A9,A9)</f>
        <v/>
      </c>
      <c r="Q9">
        <f>A9&amp;"|"&amp;P9</f>
        <v/>
      </c>
    </row>
    <row r="10">
      <c r="A10" t="inlineStr">
        <is>
          <t>제주은행|3개월 전에 샀다면|[초단타]+[변동성허용]</t>
        </is>
      </c>
      <c r="B10" t="inlineStr">
        <is>
          <t>제주은행</t>
        </is>
      </c>
      <c r="C10" t="inlineStr">
        <is>
          <t>006220</t>
        </is>
      </c>
      <c r="D10" t="inlineStr">
        <is>
          <t>3개월 전에 샀다면</t>
        </is>
      </c>
      <c r="E10" t="inlineStr">
        <is>
          <t>[초단타]+[변동성허용]</t>
        </is>
      </c>
      <c r="F10" t="inlineStr">
        <is>
          <t>2026-04-30</t>
        </is>
      </c>
      <c r="G10" t="n">
        <v>12628.83</v>
      </c>
      <c r="H10" t="inlineStr">
        <is>
          <t>2026-05-20</t>
        </is>
      </c>
      <c r="I10" t="n">
        <v>10592.58</v>
      </c>
      <c r="J10" t="inlineStr">
        <is>
          <t>최종 손절 도달(-15%)</t>
        </is>
      </c>
      <c r="K10" t="n">
        <v>6</v>
      </c>
      <c r="L10" t="n">
        <v>0</v>
      </c>
      <c r="M10" t="n">
        <v>-16.38</v>
      </c>
      <c r="N10" t="inlineStr">
        <is>
          <t>05.20. 6주 매도(-15% 하락 시 20% 손절 원칙)</t>
        </is>
      </c>
      <c r="O10" t="n">
        <v>300000</v>
      </c>
      <c r="P10">
        <f>COUNTIF($A$2:A10,A10)</f>
        <v/>
      </c>
      <c r="Q10">
        <f>A10&amp;"|"&amp;P10</f>
        <v/>
      </c>
    </row>
    <row r="11">
      <c r="A11" t="inlineStr">
        <is>
          <t>제주은행|3개월 전에 샀다면|[초단타]+[버티기형]</t>
        </is>
      </c>
      <c r="B11" t="inlineStr">
        <is>
          <t>제주은행</t>
        </is>
      </c>
      <c r="C11" t="inlineStr">
        <is>
          <t>006220</t>
        </is>
      </c>
      <c r="D11" t="inlineStr">
        <is>
          <t>3개월 전에 샀다면</t>
        </is>
      </c>
      <c r="E11" t="inlineStr">
        <is>
          <t>[초단타]+[버티기형]</t>
        </is>
      </c>
      <c r="F11" t="inlineStr">
        <is>
          <t>2026-04-30</t>
        </is>
      </c>
      <c r="G11" t="n">
        <v>12628.83</v>
      </c>
      <c r="H11" t="inlineStr">
        <is>
          <t>2026-05-11</t>
        </is>
      </c>
      <c r="I11" t="n">
        <v>11951.63</v>
      </c>
      <c r="J11" t="inlineStr">
        <is>
          <t>1차 손절 도달(-5%)</t>
        </is>
      </c>
      <c r="K11" t="n">
        <v>9</v>
      </c>
      <c r="L11" t="n">
        <v>14</v>
      </c>
      <c r="M11" t="n">
        <v>-5.65</v>
      </c>
      <c r="N11" t="inlineStr">
        <is>
          <t>05.11. 9주 매도(-5% 하락 시 40% 손절 원칙)</t>
        </is>
      </c>
      <c r="O11" t="n">
        <v>300000</v>
      </c>
      <c r="P11">
        <f>COUNTIF($A$2:A11,A11)</f>
        <v/>
      </c>
      <c r="Q11">
        <f>A11&amp;"|"&amp;P11</f>
        <v/>
      </c>
    </row>
    <row r="12">
      <c r="A12" t="inlineStr">
        <is>
          <t>제주은행|3개월 전에 샀다면|[초단타]+[버티기형]</t>
        </is>
      </c>
      <c r="B12" t="inlineStr">
        <is>
          <t>제주은행</t>
        </is>
      </c>
      <c r="C12" t="inlineStr">
        <is>
          <t>006220</t>
        </is>
      </c>
      <c r="D12" t="inlineStr">
        <is>
          <t>3개월 전에 샀다면</t>
        </is>
      </c>
      <c r="E12" t="inlineStr">
        <is>
          <t>[초단타]+[버티기형]</t>
        </is>
      </c>
      <c r="F12" t="inlineStr">
        <is>
          <t>2026-04-30</t>
        </is>
      </c>
      <c r="G12" t="n">
        <v>12628.83</v>
      </c>
      <c r="H12" t="inlineStr">
        <is>
          <t>2026-05-20</t>
        </is>
      </c>
      <c r="I12" t="n">
        <v>10592.58</v>
      </c>
      <c r="J12" t="inlineStr">
        <is>
          <t>2차 손절 도달(-15%)</t>
        </is>
      </c>
      <c r="K12" t="n">
        <v>6</v>
      </c>
      <c r="L12" t="n">
        <v>8</v>
      </c>
      <c r="M12" t="n">
        <v>-16.38</v>
      </c>
      <c r="N12" t="inlineStr">
        <is>
          <t>05.20. 6주 매도(-15% 하락 시 30% 손절 원칙)</t>
        </is>
      </c>
      <c r="O12" t="n">
        <v>300000</v>
      </c>
      <c r="P12">
        <f>COUNTIF($A$2:A12,A12)</f>
        <v/>
      </c>
      <c r="Q12">
        <f>A12&amp;"|"&amp;P12</f>
        <v/>
      </c>
    </row>
    <row r="13">
      <c r="A13" t="inlineStr">
        <is>
          <t>제주은행|3개월 전에 샀다면|[초단타]+[버티기형]</t>
        </is>
      </c>
      <c r="B13" t="inlineStr">
        <is>
          <t>제주은행</t>
        </is>
      </c>
      <c r="C13" t="inlineStr">
        <is>
          <t>006220</t>
        </is>
      </c>
      <c r="D13" t="inlineStr">
        <is>
          <t>3개월 전에 샀다면</t>
        </is>
      </c>
      <c r="E13" t="inlineStr">
        <is>
          <t>[초단타]+[버티기형]</t>
        </is>
      </c>
      <c r="F13" t="inlineStr">
        <is>
          <t>2026-04-30</t>
        </is>
      </c>
      <c r="G13" t="n">
        <v>12628.83</v>
      </c>
      <c r="H13" t="inlineStr">
        <is>
          <t>2026-05-29</t>
        </is>
      </c>
      <c r="I13" t="n">
        <v>9943.030000000001</v>
      </c>
      <c r="J13" t="inlineStr">
        <is>
          <t>최종 손절 도달(-20%)</t>
        </is>
      </c>
      <c r="K13" t="n">
        <v>8</v>
      </c>
      <c r="L13" t="n">
        <v>0</v>
      </c>
      <c r="M13" t="n">
        <v>-21.5</v>
      </c>
      <c r="N13" t="inlineStr">
        <is>
          <t>05.29. 8주 매도(-20% 하락 시 30% 손절 원칙)</t>
        </is>
      </c>
      <c r="O13" t="n">
        <v>300000</v>
      </c>
      <c r="P13">
        <f>COUNTIF($A$2:A13,A13)</f>
        <v/>
      </c>
      <c r="Q13">
        <f>A13&amp;"|"&amp;P13</f>
        <v/>
      </c>
    </row>
    <row r="14">
      <c r="A14" t="inlineStr">
        <is>
          <t>제주은행|3개월 전에 샀다면|[단기스윙]+[칼손절]</t>
        </is>
      </c>
      <c r="B14" t="inlineStr">
        <is>
          <t>제주은행</t>
        </is>
      </c>
      <c r="C14" t="inlineStr">
        <is>
          <t>006220</t>
        </is>
      </c>
      <c r="D14" t="inlineStr">
        <is>
          <t>3개월 전에 샀다면</t>
        </is>
      </c>
      <c r="E14" t="inlineStr">
        <is>
          <t>[단기스윙]+[칼손절]</t>
        </is>
      </c>
      <c r="F14" t="inlineStr">
        <is>
          <t>2026-04-30</t>
        </is>
      </c>
      <c r="G14" t="n">
        <v>12628.83</v>
      </c>
      <c r="H14" t="inlineStr">
        <is>
          <t>2026-05-07</t>
        </is>
      </c>
      <c r="I14" t="n">
        <v>12251.42</v>
      </c>
      <c r="J14" t="inlineStr">
        <is>
          <t>1차 손절 도달(-2%)</t>
        </is>
      </c>
      <c r="K14" t="n">
        <v>18</v>
      </c>
      <c r="L14" t="n">
        <v>5</v>
      </c>
      <c r="M14" t="n">
        <v>-3.28</v>
      </c>
      <c r="N14" t="inlineStr">
        <is>
          <t>05.07. 18주 매도(-2% 하락 시 80% 손절 원칙)</t>
        </is>
      </c>
      <c r="O14" t="n">
        <v>300000</v>
      </c>
      <c r="P14">
        <f>COUNTIF($A$2:A14,A14)</f>
        <v/>
      </c>
      <c r="Q14">
        <f>A14&amp;"|"&amp;P14</f>
        <v/>
      </c>
    </row>
    <row r="15">
      <c r="A15" t="inlineStr">
        <is>
          <t>제주은행|3개월 전에 샀다면|[단기스윙]+[칼손절]</t>
        </is>
      </c>
      <c r="B15" t="inlineStr">
        <is>
          <t>제주은행</t>
        </is>
      </c>
      <c r="C15" t="inlineStr">
        <is>
          <t>006220</t>
        </is>
      </c>
      <c r="D15" t="inlineStr">
        <is>
          <t>3개월 전에 샀다면</t>
        </is>
      </c>
      <c r="E15" t="inlineStr">
        <is>
          <t>[단기스윙]+[칼손절]</t>
        </is>
      </c>
      <c r="F15" t="inlineStr">
        <is>
          <t>2026-04-30</t>
        </is>
      </c>
      <c r="G15" t="n">
        <v>12628.83</v>
      </c>
      <c r="H15" t="inlineStr">
        <is>
          <t>2026-05-11</t>
        </is>
      </c>
      <c r="I15" t="n">
        <v>11951.63</v>
      </c>
      <c r="J15" t="inlineStr">
        <is>
          <t>2차 손절 도달(-4%)</t>
        </is>
      </c>
      <c r="K15" t="n">
        <v>2</v>
      </c>
      <c r="L15" t="n">
        <v>3</v>
      </c>
      <c r="M15" t="n">
        <v>-5.65</v>
      </c>
      <c r="N15" t="inlineStr">
        <is>
          <t>05.11. 2주 매도(-4% 하락 시 10% 손절 원칙)</t>
        </is>
      </c>
      <c r="O15" t="n">
        <v>300000</v>
      </c>
      <c r="P15">
        <f>COUNTIF($A$2:A15,A15)</f>
        <v/>
      </c>
      <c r="Q15">
        <f>A15&amp;"|"&amp;P15</f>
        <v/>
      </c>
    </row>
    <row r="16">
      <c r="A16" t="inlineStr">
        <is>
          <t>제주은행|3개월 전에 샀다면|[단기스윙]+[칼손절]</t>
        </is>
      </c>
      <c r="B16" t="inlineStr">
        <is>
          <t>제주은행</t>
        </is>
      </c>
      <c r="C16" t="inlineStr">
        <is>
          <t>006220</t>
        </is>
      </c>
      <c r="D16" t="inlineStr">
        <is>
          <t>3개월 전에 샀다면</t>
        </is>
      </c>
      <c r="E16" t="inlineStr">
        <is>
          <t>[단기스윙]+[칼손절]</t>
        </is>
      </c>
      <c r="F16" t="inlineStr">
        <is>
          <t>2026-04-30</t>
        </is>
      </c>
      <c r="G16" t="n">
        <v>12628.83</v>
      </c>
      <c r="H16" t="inlineStr">
        <is>
          <t>2026-05-12</t>
        </is>
      </c>
      <c r="I16" t="n">
        <v>11691.81</v>
      </c>
      <c r="J16" t="inlineStr">
        <is>
          <t>최종 손절 도달(-6%)</t>
        </is>
      </c>
      <c r="K16" t="n">
        <v>3</v>
      </c>
      <c r="L16" t="n">
        <v>0</v>
      </c>
      <c r="M16" t="n">
        <v>-7.7</v>
      </c>
      <c r="N16" t="inlineStr">
        <is>
          <t>05.12. 3주 매도(-6% 하락 시 10% 손절 원칙)</t>
        </is>
      </c>
      <c r="O16" t="n">
        <v>300000</v>
      </c>
      <c r="P16">
        <f>COUNTIF($A$2:A16,A16)</f>
        <v/>
      </c>
      <c r="Q16">
        <f>A16&amp;"|"&amp;P16</f>
        <v/>
      </c>
    </row>
    <row r="17">
      <c r="A17" t="inlineStr">
        <is>
          <t>제주은행|3개월 전에 샀다면|[단기스윙]+[정석방어]</t>
        </is>
      </c>
      <c r="B17" t="inlineStr">
        <is>
          <t>제주은행</t>
        </is>
      </c>
      <c r="C17" t="inlineStr">
        <is>
          <t>006220</t>
        </is>
      </c>
      <c r="D17" t="inlineStr">
        <is>
          <t>3개월 전에 샀다면</t>
        </is>
      </c>
      <c r="E17" t="inlineStr">
        <is>
          <t>[단기스윙]+[정석방어]</t>
        </is>
      </c>
      <c r="F17" t="inlineStr">
        <is>
          <t>2026-04-30</t>
        </is>
      </c>
      <c r="G17" t="n">
        <v>12628.83</v>
      </c>
      <c r="H17" t="inlineStr">
        <is>
          <t>2026-05-08</t>
        </is>
      </c>
      <c r="I17" t="n">
        <v>12231.43</v>
      </c>
      <c r="J17" t="inlineStr">
        <is>
          <t>1차 손절 도달(-3%)</t>
        </is>
      </c>
      <c r="K17" t="n">
        <v>16</v>
      </c>
      <c r="L17" t="n">
        <v>7</v>
      </c>
      <c r="M17" t="n">
        <v>-3.44</v>
      </c>
      <c r="N17" t="inlineStr">
        <is>
          <t>05.08. 16주 매도(-3% 하락 시 70% 손절 원칙)</t>
        </is>
      </c>
      <c r="O17" t="n">
        <v>300000</v>
      </c>
      <c r="P17">
        <f>COUNTIF($A$2:A17,A17)</f>
        <v/>
      </c>
      <c r="Q17">
        <f>A17&amp;"|"&amp;P17</f>
        <v/>
      </c>
    </row>
    <row r="18">
      <c r="A18" t="inlineStr">
        <is>
          <t>제주은행|3개월 전에 샀다면|[단기스윙]+[정석방어]</t>
        </is>
      </c>
      <c r="B18" t="inlineStr">
        <is>
          <t>제주은행</t>
        </is>
      </c>
      <c r="C18" t="inlineStr">
        <is>
          <t>006220</t>
        </is>
      </c>
      <c r="D18" t="inlineStr">
        <is>
          <t>3개월 전에 샀다면</t>
        </is>
      </c>
      <c r="E18" t="inlineStr">
        <is>
          <t>[단기스윙]+[정석방어]</t>
        </is>
      </c>
      <c r="F18" t="inlineStr">
        <is>
          <t>2026-04-30</t>
        </is>
      </c>
      <c r="G18" t="n">
        <v>12628.83</v>
      </c>
      <c r="H18" t="inlineStr">
        <is>
          <t>2026-05-11</t>
        </is>
      </c>
      <c r="I18" t="n">
        <v>11951.63</v>
      </c>
      <c r="J18" t="inlineStr">
        <is>
          <t>2차 손절 도달(-5%)</t>
        </is>
      </c>
      <c r="K18" t="n">
        <v>4</v>
      </c>
      <c r="L18" t="n">
        <v>3</v>
      </c>
      <c r="M18" t="n">
        <v>-5.65</v>
      </c>
      <c r="N18" t="inlineStr">
        <is>
          <t>05.11. 4주 매도(-5% 하락 시 20% 손절 원칙)</t>
        </is>
      </c>
      <c r="O18" t="n">
        <v>300000</v>
      </c>
      <c r="P18">
        <f>COUNTIF($A$2:A18,A18)</f>
        <v/>
      </c>
      <c r="Q18">
        <f>A18&amp;"|"&amp;P18</f>
        <v/>
      </c>
    </row>
    <row r="19">
      <c r="A19" t="inlineStr">
        <is>
          <t>제주은행|3개월 전에 샀다면|[단기스윙]+[정석방어]</t>
        </is>
      </c>
      <c r="B19" t="inlineStr">
        <is>
          <t>제주은행</t>
        </is>
      </c>
      <c r="C19" t="inlineStr">
        <is>
          <t>006220</t>
        </is>
      </c>
      <c r="D19" t="inlineStr">
        <is>
          <t>3개월 전에 샀다면</t>
        </is>
      </c>
      <c r="E19" t="inlineStr">
        <is>
          <t>[단기스윙]+[정석방어]</t>
        </is>
      </c>
      <c r="F19" t="inlineStr">
        <is>
          <t>2026-04-30</t>
        </is>
      </c>
      <c r="G19" t="n">
        <v>12628.83</v>
      </c>
      <c r="H19" t="inlineStr">
        <is>
          <t>2026-05-15</t>
        </is>
      </c>
      <c r="I19" t="n">
        <v>11242.12</v>
      </c>
      <c r="J19" t="inlineStr">
        <is>
          <t>최종 손절 도달(-10%)</t>
        </is>
      </c>
      <c r="K19" t="n">
        <v>3</v>
      </c>
      <c r="L19" t="n">
        <v>0</v>
      </c>
      <c r="M19" t="n">
        <v>-11.25</v>
      </c>
      <c r="N19" t="inlineStr">
        <is>
          <t>05.15. 3주 매도(-10% 하락 시 10% 손절 원칙)</t>
        </is>
      </c>
      <c r="O19" t="n">
        <v>300000</v>
      </c>
      <c r="P19">
        <f>COUNTIF($A$2:A19,A19)</f>
        <v/>
      </c>
      <c r="Q19">
        <f>A19&amp;"|"&amp;P19</f>
        <v/>
      </c>
    </row>
    <row r="20">
      <c r="A20" t="inlineStr">
        <is>
          <t>제주은행|3개월 전에 샀다면|[단기스윙]+[변동성허용]</t>
        </is>
      </c>
      <c r="B20" t="inlineStr">
        <is>
          <t>제주은행</t>
        </is>
      </c>
      <c r="C20" t="inlineStr">
        <is>
          <t>006220</t>
        </is>
      </c>
      <c r="D20" t="inlineStr">
        <is>
          <t>3개월 전에 샀다면</t>
        </is>
      </c>
      <c r="E20" t="inlineStr">
        <is>
          <t>[단기스윙]+[변동성허용]</t>
        </is>
      </c>
      <c r="F20" t="inlineStr">
        <is>
          <t>2026-04-30</t>
        </is>
      </c>
      <c r="G20" t="n">
        <v>12628.83</v>
      </c>
      <c r="H20" t="inlineStr">
        <is>
          <t>2026-05-11</t>
        </is>
      </c>
      <c r="I20" t="n">
        <v>11951.63</v>
      </c>
      <c r="J20" t="inlineStr">
        <is>
          <t>1차 손절 도달(-5%)</t>
        </is>
      </c>
      <c r="K20" t="n">
        <v>11</v>
      </c>
      <c r="L20" t="n">
        <v>12</v>
      </c>
      <c r="M20" t="n">
        <v>-5.65</v>
      </c>
      <c r="N20" t="inlineStr">
        <is>
          <t>05.11. 11주 매도(-5% 하락 시 50% 손절 원칙)</t>
        </is>
      </c>
      <c r="O20" t="n">
        <v>300000</v>
      </c>
      <c r="P20">
        <f>COUNTIF($A$2:A20,A20)</f>
        <v/>
      </c>
      <c r="Q20">
        <f>A20&amp;"|"&amp;P20</f>
        <v/>
      </c>
    </row>
    <row r="21">
      <c r="A21" t="inlineStr">
        <is>
          <t>제주은행|3개월 전에 샀다면|[단기스윙]+[변동성허용]</t>
        </is>
      </c>
      <c r="B21" t="inlineStr">
        <is>
          <t>제주은행</t>
        </is>
      </c>
      <c r="C21" t="inlineStr">
        <is>
          <t>006220</t>
        </is>
      </c>
      <c r="D21" t="inlineStr">
        <is>
          <t>3개월 전에 샀다면</t>
        </is>
      </c>
      <c r="E21" t="inlineStr">
        <is>
          <t>[단기스윙]+[변동성허용]</t>
        </is>
      </c>
      <c r="F21" t="inlineStr">
        <is>
          <t>2026-04-30</t>
        </is>
      </c>
      <c r="G21" t="n">
        <v>12628.83</v>
      </c>
      <c r="H21" t="inlineStr">
        <is>
          <t>2026-05-15</t>
        </is>
      </c>
      <c r="I21" t="n">
        <v>11242.12</v>
      </c>
      <c r="J21" t="inlineStr">
        <is>
          <t>2차 손절 도달(-10%)</t>
        </is>
      </c>
      <c r="K21" t="n">
        <v>6</v>
      </c>
      <c r="L21" t="n">
        <v>6</v>
      </c>
      <c r="M21" t="n">
        <v>-11.25</v>
      </c>
      <c r="N21" t="inlineStr">
        <is>
          <t>05.15. 6주 매도(-10% 하락 시 30% 손절 원칙)</t>
        </is>
      </c>
      <c r="O21" t="n">
        <v>300000</v>
      </c>
      <c r="P21">
        <f>COUNTIF($A$2:A21,A21)</f>
        <v/>
      </c>
      <c r="Q21">
        <f>A21&amp;"|"&amp;P21</f>
        <v/>
      </c>
    </row>
    <row r="22">
      <c r="A22" t="inlineStr">
        <is>
          <t>제주은행|3개월 전에 샀다면|[단기스윙]+[변동성허용]</t>
        </is>
      </c>
      <c r="B22" t="inlineStr">
        <is>
          <t>제주은행</t>
        </is>
      </c>
      <c r="C22" t="inlineStr">
        <is>
          <t>006220</t>
        </is>
      </c>
      <c r="D22" t="inlineStr">
        <is>
          <t>3개월 전에 샀다면</t>
        </is>
      </c>
      <c r="E22" t="inlineStr">
        <is>
          <t>[단기스윙]+[변동성허용]</t>
        </is>
      </c>
      <c r="F22" t="inlineStr">
        <is>
          <t>2026-04-30</t>
        </is>
      </c>
      <c r="G22" t="n">
        <v>12628.83</v>
      </c>
      <c r="H22" t="inlineStr">
        <is>
          <t>2026-05-20</t>
        </is>
      </c>
      <c r="I22" t="n">
        <v>10592.58</v>
      </c>
      <c r="J22" t="inlineStr">
        <is>
          <t>최종 손절 도달(-15%)</t>
        </is>
      </c>
      <c r="K22" t="n">
        <v>6</v>
      </c>
      <c r="L22" t="n">
        <v>0</v>
      </c>
      <c r="M22" t="n">
        <v>-16.38</v>
      </c>
      <c r="N22" t="inlineStr">
        <is>
          <t>05.20. 6주 매도(-15% 하락 시 20% 손절 원칙)</t>
        </is>
      </c>
      <c r="O22" t="n">
        <v>300000</v>
      </c>
      <c r="P22">
        <f>COUNTIF($A$2:A22,A22)</f>
        <v/>
      </c>
      <c r="Q22">
        <f>A22&amp;"|"&amp;P22</f>
        <v/>
      </c>
    </row>
    <row r="23">
      <c r="A23" t="inlineStr">
        <is>
          <t>제주은행|3개월 전에 샀다면|[단기스윙]+[버티기형]</t>
        </is>
      </c>
      <c r="B23" t="inlineStr">
        <is>
          <t>제주은행</t>
        </is>
      </c>
      <c r="C23" t="inlineStr">
        <is>
          <t>006220</t>
        </is>
      </c>
      <c r="D23" t="inlineStr">
        <is>
          <t>3개월 전에 샀다면</t>
        </is>
      </c>
      <c r="E23" t="inlineStr">
        <is>
          <t>[단기스윙]+[버티기형]</t>
        </is>
      </c>
      <c r="F23" t="inlineStr">
        <is>
          <t>2026-04-30</t>
        </is>
      </c>
      <c r="G23" t="n">
        <v>12628.83</v>
      </c>
      <c r="H23" t="inlineStr">
        <is>
          <t>2026-05-11</t>
        </is>
      </c>
      <c r="I23" t="n">
        <v>11951.63</v>
      </c>
      <c r="J23" t="inlineStr">
        <is>
          <t>1차 손절 도달(-5%)</t>
        </is>
      </c>
      <c r="K23" t="n">
        <v>9</v>
      </c>
      <c r="L23" t="n">
        <v>14</v>
      </c>
      <c r="M23" t="n">
        <v>-5.65</v>
      </c>
      <c r="N23" t="inlineStr">
        <is>
          <t>05.11. 9주 매도(-5% 하락 시 40% 손절 원칙)</t>
        </is>
      </c>
      <c r="O23" t="n">
        <v>300000</v>
      </c>
      <c r="P23">
        <f>COUNTIF($A$2:A23,A23)</f>
        <v/>
      </c>
      <c r="Q23">
        <f>A23&amp;"|"&amp;P23</f>
        <v/>
      </c>
    </row>
    <row r="24">
      <c r="A24" t="inlineStr">
        <is>
          <t>제주은행|3개월 전에 샀다면|[단기스윙]+[버티기형]</t>
        </is>
      </c>
      <c r="B24" t="inlineStr">
        <is>
          <t>제주은행</t>
        </is>
      </c>
      <c r="C24" t="inlineStr">
        <is>
          <t>006220</t>
        </is>
      </c>
      <c r="D24" t="inlineStr">
        <is>
          <t>3개월 전에 샀다면</t>
        </is>
      </c>
      <c r="E24" t="inlineStr">
        <is>
          <t>[단기스윙]+[버티기형]</t>
        </is>
      </c>
      <c r="F24" t="inlineStr">
        <is>
          <t>2026-04-30</t>
        </is>
      </c>
      <c r="G24" t="n">
        <v>12628.83</v>
      </c>
      <c r="H24" t="inlineStr">
        <is>
          <t>2026-05-20</t>
        </is>
      </c>
      <c r="I24" t="n">
        <v>10592.58</v>
      </c>
      <c r="J24" t="inlineStr">
        <is>
          <t>2차 손절 도달(-15%)</t>
        </is>
      </c>
      <c r="K24" t="n">
        <v>6</v>
      </c>
      <c r="L24" t="n">
        <v>8</v>
      </c>
      <c r="M24" t="n">
        <v>-16.38</v>
      </c>
      <c r="N24" t="inlineStr">
        <is>
          <t>05.20. 6주 매도(-15% 하락 시 30% 손절 원칙)</t>
        </is>
      </c>
      <c r="O24" t="n">
        <v>300000</v>
      </c>
      <c r="P24">
        <f>COUNTIF($A$2:A24,A24)</f>
        <v/>
      </c>
      <c r="Q24">
        <f>A24&amp;"|"&amp;P24</f>
        <v/>
      </c>
    </row>
    <row r="25">
      <c r="A25" t="inlineStr">
        <is>
          <t>제주은행|3개월 전에 샀다면|[단기스윙]+[버티기형]</t>
        </is>
      </c>
      <c r="B25" t="inlineStr">
        <is>
          <t>제주은행</t>
        </is>
      </c>
      <c r="C25" t="inlineStr">
        <is>
          <t>006220</t>
        </is>
      </c>
      <c r="D25" t="inlineStr">
        <is>
          <t>3개월 전에 샀다면</t>
        </is>
      </c>
      <c r="E25" t="inlineStr">
        <is>
          <t>[단기스윙]+[버티기형]</t>
        </is>
      </c>
      <c r="F25" t="inlineStr">
        <is>
          <t>2026-04-30</t>
        </is>
      </c>
      <c r="G25" t="n">
        <v>12628.83</v>
      </c>
      <c r="H25" t="inlineStr">
        <is>
          <t>2026-05-29</t>
        </is>
      </c>
      <c r="I25" t="n">
        <v>9943.030000000001</v>
      </c>
      <c r="J25" t="inlineStr">
        <is>
          <t>최종 손절 도달(-20%)</t>
        </is>
      </c>
      <c r="K25" t="n">
        <v>8</v>
      </c>
      <c r="L25" t="n">
        <v>0</v>
      </c>
      <c r="M25" t="n">
        <v>-21.5</v>
      </c>
      <c r="N25" t="inlineStr">
        <is>
          <t>05.29. 8주 매도(-20% 하락 시 30% 손절 원칙)</t>
        </is>
      </c>
      <c r="O25" t="n">
        <v>300000</v>
      </c>
      <c r="P25">
        <f>COUNTIF($A$2:A25,A25)</f>
        <v/>
      </c>
      <c r="Q25">
        <f>A25&amp;"|"&amp;P25</f>
        <v/>
      </c>
    </row>
    <row r="26">
      <c r="A26" t="inlineStr">
        <is>
          <t>제주은행|3개월 전에 샀다면|[대표님룰]+[칼손절]</t>
        </is>
      </c>
      <c r="B26" t="inlineStr">
        <is>
          <t>제주은행</t>
        </is>
      </c>
      <c r="C26" t="inlineStr">
        <is>
          <t>006220</t>
        </is>
      </c>
      <c r="D26" t="inlineStr">
        <is>
          <t>3개월 전에 샀다면</t>
        </is>
      </c>
      <c r="E26" t="inlineStr">
        <is>
          <t>[대표님룰]+[칼손절]</t>
        </is>
      </c>
      <c r="F26" t="inlineStr">
        <is>
          <t>2026-04-30</t>
        </is>
      </c>
      <c r="G26" t="n">
        <v>12628.83</v>
      </c>
      <c r="H26" t="inlineStr">
        <is>
          <t>2026-05-07</t>
        </is>
      </c>
      <c r="I26" t="n">
        <v>12251.42</v>
      </c>
      <c r="J26" t="inlineStr">
        <is>
          <t>1차 손절 도달(-2%)</t>
        </is>
      </c>
      <c r="K26" t="n">
        <v>18</v>
      </c>
      <c r="L26" t="n">
        <v>5</v>
      </c>
      <c r="M26" t="n">
        <v>-3.28</v>
      </c>
      <c r="N26" t="inlineStr">
        <is>
          <t>05.07. 18주 매도(-2% 하락 시 80% 손절 원칙)</t>
        </is>
      </c>
      <c r="O26" t="n">
        <v>300000</v>
      </c>
      <c r="P26">
        <f>COUNTIF($A$2:A26,A26)</f>
        <v/>
      </c>
      <c r="Q26">
        <f>A26&amp;"|"&amp;P26</f>
        <v/>
      </c>
    </row>
    <row r="27">
      <c r="A27" t="inlineStr">
        <is>
          <t>제주은행|3개월 전에 샀다면|[대표님룰]+[칼손절]</t>
        </is>
      </c>
      <c r="B27" t="inlineStr">
        <is>
          <t>제주은행</t>
        </is>
      </c>
      <c r="C27" t="inlineStr">
        <is>
          <t>006220</t>
        </is>
      </c>
      <c r="D27" t="inlineStr">
        <is>
          <t>3개월 전에 샀다면</t>
        </is>
      </c>
      <c r="E27" t="inlineStr">
        <is>
          <t>[대표님룰]+[칼손절]</t>
        </is>
      </c>
      <c r="F27" t="inlineStr">
        <is>
          <t>2026-04-30</t>
        </is>
      </c>
      <c r="G27" t="n">
        <v>12628.83</v>
      </c>
      <c r="H27" t="inlineStr">
        <is>
          <t>2026-05-11</t>
        </is>
      </c>
      <c r="I27" t="n">
        <v>11951.63</v>
      </c>
      <c r="J27" t="inlineStr">
        <is>
          <t>2차 손절 도달(-4%)</t>
        </is>
      </c>
      <c r="K27" t="n">
        <v>2</v>
      </c>
      <c r="L27" t="n">
        <v>3</v>
      </c>
      <c r="M27" t="n">
        <v>-5.65</v>
      </c>
      <c r="N27" t="inlineStr">
        <is>
          <t>05.11. 2주 매도(-4% 하락 시 10% 손절 원칙)</t>
        </is>
      </c>
      <c r="O27" t="n">
        <v>300000</v>
      </c>
      <c r="P27">
        <f>COUNTIF($A$2:A27,A27)</f>
        <v/>
      </c>
      <c r="Q27">
        <f>A27&amp;"|"&amp;P27</f>
        <v/>
      </c>
    </row>
    <row r="28">
      <c r="A28" t="inlineStr">
        <is>
          <t>제주은행|3개월 전에 샀다면|[대표님룰]+[칼손절]</t>
        </is>
      </c>
      <c r="B28" t="inlineStr">
        <is>
          <t>제주은행</t>
        </is>
      </c>
      <c r="C28" t="inlineStr">
        <is>
          <t>006220</t>
        </is>
      </c>
      <c r="D28" t="inlineStr">
        <is>
          <t>3개월 전에 샀다면</t>
        </is>
      </c>
      <c r="E28" t="inlineStr">
        <is>
          <t>[대표님룰]+[칼손절]</t>
        </is>
      </c>
      <c r="F28" t="inlineStr">
        <is>
          <t>2026-04-30</t>
        </is>
      </c>
      <c r="G28" t="n">
        <v>12628.83</v>
      </c>
      <c r="H28" t="inlineStr">
        <is>
          <t>2026-05-12</t>
        </is>
      </c>
      <c r="I28" t="n">
        <v>11691.81</v>
      </c>
      <c r="J28" t="inlineStr">
        <is>
          <t>최종 손절 도달(-6%)</t>
        </is>
      </c>
      <c r="K28" t="n">
        <v>3</v>
      </c>
      <c r="L28" t="n">
        <v>0</v>
      </c>
      <c r="M28" t="n">
        <v>-7.7</v>
      </c>
      <c r="N28" t="inlineStr">
        <is>
          <t>05.12. 3주 매도(-6% 하락 시 10% 손절 원칙)</t>
        </is>
      </c>
      <c r="O28" t="n">
        <v>300000</v>
      </c>
      <c r="P28">
        <f>COUNTIF($A$2:A28,A28)</f>
        <v/>
      </c>
      <c r="Q28">
        <f>A28&amp;"|"&amp;P28</f>
        <v/>
      </c>
    </row>
    <row r="29">
      <c r="A29" t="inlineStr">
        <is>
          <t>제주은행|3개월 전에 샀다면|[대표님룰]+[정석방어]</t>
        </is>
      </c>
      <c r="B29" t="inlineStr">
        <is>
          <t>제주은행</t>
        </is>
      </c>
      <c r="C29" t="inlineStr">
        <is>
          <t>006220</t>
        </is>
      </c>
      <c r="D29" t="inlineStr">
        <is>
          <t>3개월 전에 샀다면</t>
        </is>
      </c>
      <c r="E29" t="inlineStr">
        <is>
          <t>[대표님룰]+[정석방어]</t>
        </is>
      </c>
      <c r="F29" t="inlineStr">
        <is>
          <t>2026-04-30</t>
        </is>
      </c>
      <c r="G29" t="n">
        <v>12628.83</v>
      </c>
      <c r="H29" t="inlineStr">
        <is>
          <t>2026-05-08</t>
        </is>
      </c>
      <c r="I29" t="n">
        <v>12231.43</v>
      </c>
      <c r="J29" t="inlineStr">
        <is>
          <t>1차 손절 도달(-3%)</t>
        </is>
      </c>
      <c r="K29" t="n">
        <v>16</v>
      </c>
      <c r="L29" t="n">
        <v>7</v>
      </c>
      <c r="M29" t="n">
        <v>-3.44</v>
      </c>
      <c r="N29" t="inlineStr">
        <is>
          <t>05.08. 16주 매도(-3% 하락 시 70% 손절 원칙)</t>
        </is>
      </c>
      <c r="O29" t="n">
        <v>300000</v>
      </c>
      <c r="P29">
        <f>COUNTIF($A$2:A29,A29)</f>
        <v/>
      </c>
      <c r="Q29">
        <f>A29&amp;"|"&amp;P29</f>
        <v/>
      </c>
    </row>
    <row r="30">
      <c r="A30" t="inlineStr">
        <is>
          <t>제주은행|3개월 전에 샀다면|[대표님룰]+[정석방어]</t>
        </is>
      </c>
      <c r="B30" t="inlineStr">
        <is>
          <t>제주은행</t>
        </is>
      </c>
      <c r="C30" t="inlineStr">
        <is>
          <t>006220</t>
        </is>
      </c>
      <c r="D30" t="inlineStr">
        <is>
          <t>3개월 전에 샀다면</t>
        </is>
      </c>
      <c r="E30" t="inlineStr">
        <is>
          <t>[대표님룰]+[정석방어]</t>
        </is>
      </c>
      <c r="F30" t="inlineStr">
        <is>
          <t>2026-04-30</t>
        </is>
      </c>
      <c r="G30" t="n">
        <v>12628.83</v>
      </c>
      <c r="H30" t="inlineStr">
        <is>
          <t>2026-05-11</t>
        </is>
      </c>
      <c r="I30" t="n">
        <v>11951.63</v>
      </c>
      <c r="J30" t="inlineStr">
        <is>
          <t>2차 손절 도달(-5%)</t>
        </is>
      </c>
      <c r="K30" t="n">
        <v>4</v>
      </c>
      <c r="L30" t="n">
        <v>3</v>
      </c>
      <c r="M30" t="n">
        <v>-5.65</v>
      </c>
      <c r="N30" t="inlineStr">
        <is>
          <t>05.11. 4주 매도(-5% 하락 시 20% 손절 원칙)</t>
        </is>
      </c>
      <c r="O30" t="n">
        <v>300000</v>
      </c>
      <c r="P30">
        <f>COUNTIF($A$2:A30,A30)</f>
        <v/>
      </c>
      <c r="Q30">
        <f>A30&amp;"|"&amp;P30</f>
        <v/>
      </c>
    </row>
    <row r="31">
      <c r="A31" t="inlineStr">
        <is>
          <t>제주은행|3개월 전에 샀다면|[대표님룰]+[정석방어]</t>
        </is>
      </c>
      <c r="B31" t="inlineStr">
        <is>
          <t>제주은행</t>
        </is>
      </c>
      <c r="C31" t="inlineStr">
        <is>
          <t>006220</t>
        </is>
      </c>
      <c r="D31" t="inlineStr">
        <is>
          <t>3개월 전에 샀다면</t>
        </is>
      </c>
      <c r="E31" t="inlineStr">
        <is>
          <t>[대표님룰]+[정석방어]</t>
        </is>
      </c>
      <c r="F31" t="inlineStr">
        <is>
          <t>2026-04-30</t>
        </is>
      </c>
      <c r="G31" t="n">
        <v>12628.83</v>
      </c>
      <c r="H31" t="inlineStr">
        <is>
          <t>2026-05-15</t>
        </is>
      </c>
      <c r="I31" t="n">
        <v>11242.12</v>
      </c>
      <c r="J31" t="inlineStr">
        <is>
          <t>최종 손절 도달(-10%)</t>
        </is>
      </c>
      <c r="K31" t="n">
        <v>3</v>
      </c>
      <c r="L31" t="n">
        <v>0</v>
      </c>
      <c r="M31" t="n">
        <v>-11.25</v>
      </c>
      <c r="N31" t="inlineStr">
        <is>
          <t>05.15. 3주 매도(-10% 하락 시 10% 손절 원칙)</t>
        </is>
      </c>
      <c r="O31" t="n">
        <v>300000</v>
      </c>
      <c r="P31">
        <f>COUNTIF($A$2:A31,A31)</f>
        <v/>
      </c>
      <c r="Q31">
        <f>A31&amp;"|"&amp;P31</f>
        <v/>
      </c>
    </row>
    <row r="32">
      <c r="A32" t="inlineStr">
        <is>
          <t>제주은행|3개월 전에 샀다면|[대표님룰]+[변동성허용]</t>
        </is>
      </c>
      <c r="B32" t="inlineStr">
        <is>
          <t>제주은행</t>
        </is>
      </c>
      <c r="C32" t="inlineStr">
        <is>
          <t>006220</t>
        </is>
      </c>
      <c r="D32" t="inlineStr">
        <is>
          <t>3개월 전에 샀다면</t>
        </is>
      </c>
      <c r="E32" t="inlineStr">
        <is>
          <t>[대표님룰]+[변동성허용]</t>
        </is>
      </c>
      <c r="F32" t="inlineStr">
        <is>
          <t>2026-04-30</t>
        </is>
      </c>
      <c r="G32" t="n">
        <v>12628.83</v>
      </c>
      <c r="H32" t="inlineStr">
        <is>
          <t>2026-05-11</t>
        </is>
      </c>
      <c r="I32" t="n">
        <v>11951.63</v>
      </c>
      <c r="J32" t="inlineStr">
        <is>
          <t>1차 손절 도달(-5%)</t>
        </is>
      </c>
      <c r="K32" t="n">
        <v>11</v>
      </c>
      <c r="L32" t="n">
        <v>12</v>
      </c>
      <c r="M32" t="n">
        <v>-5.65</v>
      </c>
      <c r="N32" t="inlineStr">
        <is>
          <t>05.11. 11주 매도(-5% 하락 시 50% 손절 원칙)</t>
        </is>
      </c>
      <c r="O32" t="n">
        <v>300000</v>
      </c>
      <c r="P32">
        <f>COUNTIF($A$2:A32,A32)</f>
        <v/>
      </c>
      <c r="Q32">
        <f>A32&amp;"|"&amp;P32</f>
        <v/>
      </c>
    </row>
    <row r="33">
      <c r="A33" t="inlineStr">
        <is>
          <t>제주은행|3개월 전에 샀다면|[대표님룰]+[변동성허용]</t>
        </is>
      </c>
      <c r="B33" t="inlineStr">
        <is>
          <t>제주은행</t>
        </is>
      </c>
      <c r="C33" t="inlineStr">
        <is>
          <t>006220</t>
        </is>
      </c>
      <c r="D33" t="inlineStr">
        <is>
          <t>3개월 전에 샀다면</t>
        </is>
      </c>
      <c r="E33" t="inlineStr">
        <is>
          <t>[대표님룰]+[변동성허용]</t>
        </is>
      </c>
      <c r="F33" t="inlineStr">
        <is>
          <t>2026-04-30</t>
        </is>
      </c>
      <c r="G33" t="n">
        <v>12628.83</v>
      </c>
      <c r="H33" t="inlineStr">
        <is>
          <t>2026-05-15</t>
        </is>
      </c>
      <c r="I33" t="n">
        <v>11242.12</v>
      </c>
      <c r="J33" t="inlineStr">
        <is>
          <t>2차 손절 도달(-10%)</t>
        </is>
      </c>
      <c r="K33" t="n">
        <v>6</v>
      </c>
      <c r="L33" t="n">
        <v>6</v>
      </c>
      <c r="M33" t="n">
        <v>-11.25</v>
      </c>
      <c r="N33" t="inlineStr">
        <is>
          <t>05.15. 6주 매도(-10% 하락 시 30% 손절 원칙)</t>
        </is>
      </c>
      <c r="O33" t="n">
        <v>300000</v>
      </c>
      <c r="P33">
        <f>COUNTIF($A$2:A33,A33)</f>
        <v/>
      </c>
      <c r="Q33">
        <f>A33&amp;"|"&amp;P33</f>
        <v/>
      </c>
    </row>
    <row r="34">
      <c r="A34" t="inlineStr">
        <is>
          <t>제주은행|3개월 전에 샀다면|[대표님룰]+[변동성허용]</t>
        </is>
      </c>
      <c r="B34" t="inlineStr">
        <is>
          <t>제주은행</t>
        </is>
      </c>
      <c r="C34" t="inlineStr">
        <is>
          <t>006220</t>
        </is>
      </c>
      <c r="D34" t="inlineStr">
        <is>
          <t>3개월 전에 샀다면</t>
        </is>
      </c>
      <c r="E34" t="inlineStr">
        <is>
          <t>[대표님룰]+[변동성허용]</t>
        </is>
      </c>
      <c r="F34" t="inlineStr">
        <is>
          <t>2026-04-30</t>
        </is>
      </c>
      <c r="G34" t="n">
        <v>12628.83</v>
      </c>
      <c r="H34" t="inlineStr">
        <is>
          <t>2026-05-20</t>
        </is>
      </c>
      <c r="I34" t="n">
        <v>10592.58</v>
      </c>
      <c r="J34" t="inlineStr">
        <is>
          <t>최종 손절 도달(-15%)</t>
        </is>
      </c>
      <c r="K34" t="n">
        <v>6</v>
      </c>
      <c r="L34" t="n">
        <v>0</v>
      </c>
      <c r="M34" t="n">
        <v>-16.38</v>
      </c>
      <c r="N34" t="inlineStr">
        <is>
          <t>05.20. 6주 매도(-15% 하락 시 20% 손절 원칙)</t>
        </is>
      </c>
      <c r="O34" t="n">
        <v>300000</v>
      </c>
      <c r="P34">
        <f>COUNTIF($A$2:A34,A34)</f>
        <v/>
      </c>
      <c r="Q34">
        <f>A34&amp;"|"&amp;P34</f>
        <v/>
      </c>
    </row>
    <row r="35">
      <c r="A35" t="inlineStr">
        <is>
          <t>제주은행|3개월 전에 샀다면|[대표님룰]+[버티기형]</t>
        </is>
      </c>
      <c r="B35" t="inlineStr">
        <is>
          <t>제주은행</t>
        </is>
      </c>
      <c r="C35" t="inlineStr">
        <is>
          <t>006220</t>
        </is>
      </c>
      <c r="D35" t="inlineStr">
        <is>
          <t>3개월 전에 샀다면</t>
        </is>
      </c>
      <c r="E35" t="inlineStr">
        <is>
          <t>[대표님룰]+[버티기형]</t>
        </is>
      </c>
      <c r="F35" t="inlineStr">
        <is>
          <t>2026-04-30</t>
        </is>
      </c>
      <c r="G35" t="n">
        <v>12628.83</v>
      </c>
      <c r="H35" t="inlineStr">
        <is>
          <t>2026-05-11</t>
        </is>
      </c>
      <c r="I35" t="n">
        <v>11951.63</v>
      </c>
      <c r="J35" t="inlineStr">
        <is>
          <t>1차 손절 도달(-5%)</t>
        </is>
      </c>
      <c r="K35" t="n">
        <v>9</v>
      </c>
      <c r="L35" t="n">
        <v>14</v>
      </c>
      <c r="M35" t="n">
        <v>-5.65</v>
      </c>
      <c r="N35" t="inlineStr">
        <is>
          <t>05.11. 9주 매도(-5% 하락 시 40% 손절 원칙)</t>
        </is>
      </c>
      <c r="O35" t="n">
        <v>300000</v>
      </c>
      <c r="P35">
        <f>COUNTIF($A$2:A35,A35)</f>
        <v/>
      </c>
      <c r="Q35">
        <f>A35&amp;"|"&amp;P35</f>
        <v/>
      </c>
    </row>
    <row r="36">
      <c r="A36" t="inlineStr">
        <is>
          <t>제주은행|3개월 전에 샀다면|[대표님룰]+[버티기형]</t>
        </is>
      </c>
      <c r="B36" t="inlineStr">
        <is>
          <t>제주은행</t>
        </is>
      </c>
      <c r="C36" t="inlineStr">
        <is>
          <t>006220</t>
        </is>
      </c>
      <c r="D36" t="inlineStr">
        <is>
          <t>3개월 전에 샀다면</t>
        </is>
      </c>
      <c r="E36" t="inlineStr">
        <is>
          <t>[대표님룰]+[버티기형]</t>
        </is>
      </c>
      <c r="F36" t="inlineStr">
        <is>
          <t>2026-04-30</t>
        </is>
      </c>
      <c r="G36" t="n">
        <v>12628.83</v>
      </c>
      <c r="H36" t="inlineStr">
        <is>
          <t>2026-05-20</t>
        </is>
      </c>
      <c r="I36" t="n">
        <v>10592.58</v>
      </c>
      <c r="J36" t="inlineStr">
        <is>
          <t>2차 손절 도달(-15%)</t>
        </is>
      </c>
      <c r="K36" t="n">
        <v>6</v>
      </c>
      <c r="L36" t="n">
        <v>8</v>
      </c>
      <c r="M36" t="n">
        <v>-16.38</v>
      </c>
      <c r="N36" t="inlineStr">
        <is>
          <t>05.20. 6주 매도(-15% 하락 시 30% 손절 원칙)</t>
        </is>
      </c>
      <c r="O36" t="n">
        <v>300000</v>
      </c>
      <c r="P36">
        <f>COUNTIF($A$2:A36,A36)</f>
        <v/>
      </c>
      <c r="Q36">
        <f>A36&amp;"|"&amp;P36</f>
        <v/>
      </c>
    </row>
    <row r="37">
      <c r="A37" t="inlineStr">
        <is>
          <t>제주은행|3개월 전에 샀다면|[대표님룰]+[버티기형]</t>
        </is>
      </c>
      <c r="B37" t="inlineStr">
        <is>
          <t>제주은행</t>
        </is>
      </c>
      <c r="C37" t="inlineStr">
        <is>
          <t>006220</t>
        </is>
      </c>
      <c r="D37" t="inlineStr">
        <is>
          <t>3개월 전에 샀다면</t>
        </is>
      </c>
      <c r="E37" t="inlineStr">
        <is>
          <t>[대표님룰]+[버티기형]</t>
        </is>
      </c>
      <c r="F37" t="inlineStr">
        <is>
          <t>2026-04-30</t>
        </is>
      </c>
      <c r="G37" t="n">
        <v>12628.83</v>
      </c>
      <c r="H37" t="inlineStr">
        <is>
          <t>2026-05-29</t>
        </is>
      </c>
      <c r="I37" t="n">
        <v>9943.030000000001</v>
      </c>
      <c r="J37" t="inlineStr">
        <is>
          <t>최종 손절 도달(-20%)</t>
        </is>
      </c>
      <c r="K37" t="n">
        <v>8</v>
      </c>
      <c r="L37" t="n">
        <v>0</v>
      </c>
      <c r="M37" t="n">
        <v>-21.5</v>
      </c>
      <c r="N37" t="inlineStr">
        <is>
          <t>05.29. 8주 매도(-20% 하락 시 30% 손절 원칙)</t>
        </is>
      </c>
      <c r="O37" t="n">
        <v>300000</v>
      </c>
      <c r="P37">
        <f>COUNTIF($A$2:A37,A37)</f>
        <v/>
      </c>
      <c r="Q37">
        <f>A37&amp;"|"&amp;P37</f>
        <v/>
      </c>
    </row>
    <row r="38">
      <c r="A38" t="inlineStr">
        <is>
          <t>제주은행|3개월 전에 샀다면|[중기추세]+[칼손절]</t>
        </is>
      </c>
      <c r="B38" t="inlineStr">
        <is>
          <t>제주은행</t>
        </is>
      </c>
      <c r="C38" t="inlineStr">
        <is>
          <t>006220</t>
        </is>
      </c>
      <c r="D38" t="inlineStr">
        <is>
          <t>3개월 전에 샀다면</t>
        </is>
      </c>
      <c r="E38" t="inlineStr">
        <is>
          <t>[중기추세]+[칼손절]</t>
        </is>
      </c>
      <c r="F38" t="inlineStr">
        <is>
          <t>2026-04-30</t>
        </is>
      </c>
      <c r="G38" t="n">
        <v>12628.83</v>
      </c>
      <c r="H38" t="inlineStr">
        <is>
          <t>2026-05-07</t>
        </is>
      </c>
      <c r="I38" t="n">
        <v>12251.42</v>
      </c>
      <c r="J38" t="inlineStr">
        <is>
          <t>1차 손절 도달(-2%)</t>
        </is>
      </c>
      <c r="K38" t="n">
        <v>18</v>
      </c>
      <c r="L38" t="n">
        <v>5</v>
      </c>
      <c r="M38" t="n">
        <v>-3.28</v>
      </c>
      <c r="N38" t="inlineStr">
        <is>
          <t>05.07. 18주 매도(-2% 하락 시 80% 손절 원칙)</t>
        </is>
      </c>
      <c r="O38" t="n">
        <v>300000</v>
      </c>
      <c r="P38">
        <f>COUNTIF($A$2:A38,A38)</f>
        <v/>
      </c>
      <c r="Q38">
        <f>A38&amp;"|"&amp;P38</f>
        <v/>
      </c>
    </row>
    <row r="39">
      <c r="A39" t="inlineStr">
        <is>
          <t>제주은행|3개월 전에 샀다면|[중기추세]+[칼손절]</t>
        </is>
      </c>
      <c r="B39" t="inlineStr">
        <is>
          <t>제주은행</t>
        </is>
      </c>
      <c r="C39" t="inlineStr">
        <is>
          <t>006220</t>
        </is>
      </c>
      <c r="D39" t="inlineStr">
        <is>
          <t>3개월 전에 샀다면</t>
        </is>
      </c>
      <c r="E39" t="inlineStr">
        <is>
          <t>[중기추세]+[칼손절]</t>
        </is>
      </c>
      <c r="F39" t="inlineStr">
        <is>
          <t>2026-04-30</t>
        </is>
      </c>
      <c r="G39" t="n">
        <v>12628.83</v>
      </c>
      <c r="H39" t="inlineStr">
        <is>
          <t>2026-05-11</t>
        </is>
      </c>
      <c r="I39" t="n">
        <v>11951.63</v>
      </c>
      <c r="J39" t="inlineStr">
        <is>
          <t>2차 손절 도달(-4%)</t>
        </is>
      </c>
      <c r="K39" t="n">
        <v>2</v>
      </c>
      <c r="L39" t="n">
        <v>3</v>
      </c>
      <c r="M39" t="n">
        <v>-5.65</v>
      </c>
      <c r="N39" t="inlineStr">
        <is>
          <t>05.11. 2주 매도(-4% 하락 시 10% 손절 원칙)</t>
        </is>
      </c>
      <c r="O39" t="n">
        <v>300000</v>
      </c>
      <c r="P39">
        <f>COUNTIF($A$2:A39,A39)</f>
        <v/>
      </c>
      <c r="Q39">
        <f>A39&amp;"|"&amp;P39</f>
        <v/>
      </c>
    </row>
    <row r="40">
      <c r="A40" t="inlineStr">
        <is>
          <t>제주은행|3개월 전에 샀다면|[중기추세]+[칼손절]</t>
        </is>
      </c>
      <c r="B40" t="inlineStr">
        <is>
          <t>제주은행</t>
        </is>
      </c>
      <c r="C40" t="inlineStr">
        <is>
          <t>006220</t>
        </is>
      </c>
      <c r="D40" t="inlineStr">
        <is>
          <t>3개월 전에 샀다면</t>
        </is>
      </c>
      <c r="E40" t="inlineStr">
        <is>
          <t>[중기추세]+[칼손절]</t>
        </is>
      </c>
      <c r="F40" t="inlineStr">
        <is>
          <t>2026-04-30</t>
        </is>
      </c>
      <c r="G40" t="n">
        <v>12628.83</v>
      </c>
      <c r="H40" t="inlineStr">
        <is>
          <t>2026-05-12</t>
        </is>
      </c>
      <c r="I40" t="n">
        <v>11691.81</v>
      </c>
      <c r="J40" t="inlineStr">
        <is>
          <t>최종 손절 도달(-6%)</t>
        </is>
      </c>
      <c r="K40" t="n">
        <v>3</v>
      </c>
      <c r="L40" t="n">
        <v>0</v>
      </c>
      <c r="M40" t="n">
        <v>-7.7</v>
      </c>
      <c r="N40" t="inlineStr">
        <is>
          <t>05.12. 3주 매도(-6% 하락 시 10% 손절 원칙)</t>
        </is>
      </c>
      <c r="O40" t="n">
        <v>300000</v>
      </c>
      <c r="P40">
        <f>COUNTIF($A$2:A40,A40)</f>
        <v/>
      </c>
      <c r="Q40">
        <f>A40&amp;"|"&amp;P40</f>
        <v/>
      </c>
    </row>
    <row r="41">
      <c r="A41" t="inlineStr">
        <is>
          <t>제주은행|3개월 전에 샀다면|[중기추세]+[정석방어]</t>
        </is>
      </c>
      <c r="B41" t="inlineStr">
        <is>
          <t>제주은행</t>
        </is>
      </c>
      <c r="C41" t="inlineStr">
        <is>
          <t>006220</t>
        </is>
      </c>
      <c r="D41" t="inlineStr">
        <is>
          <t>3개월 전에 샀다면</t>
        </is>
      </c>
      <c r="E41" t="inlineStr">
        <is>
          <t>[중기추세]+[정석방어]</t>
        </is>
      </c>
      <c r="F41" t="inlineStr">
        <is>
          <t>2026-04-30</t>
        </is>
      </c>
      <c r="G41" t="n">
        <v>12628.83</v>
      </c>
      <c r="H41" t="inlineStr">
        <is>
          <t>2026-05-08</t>
        </is>
      </c>
      <c r="I41" t="n">
        <v>12231.43</v>
      </c>
      <c r="J41" t="inlineStr">
        <is>
          <t>1차 손절 도달(-3%)</t>
        </is>
      </c>
      <c r="K41" t="n">
        <v>16</v>
      </c>
      <c r="L41" t="n">
        <v>7</v>
      </c>
      <c r="M41" t="n">
        <v>-3.44</v>
      </c>
      <c r="N41" t="inlineStr">
        <is>
          <t>05.08. 16주 매도(-3% 하락 시 70% 손절 원칙)</t>
        </is>
      </c>
      <c r="O41" t="n">
        <v>300000</v>
      </c>
      <c r="P41">
        <f>COUNTIF($A$2:A41,A41)</f>
        <v/>
      </c>
      <c r="Q41">
        <f>A41&amp;"|"&amp;P41</f>
        <v/>
      </c>
    </row>
    <row r="42">
      <c r="A42" t="inlineStr">
        <is>
          <t>제주은행|3개월 전에 샀다면|[중기추세]+[정석방어]</t>
        </is>
      </c>
      <c r="B42" t="inlineStr">
        <is>
          <t>제주은행</t>
        </is>
      </c>
      <c r="C42" t="inlineStr">
        <is>
          <t>006220</t>
        </is>
      </c>
      <c r="D42" t="inlineStr">
        <is>
          <t>3개월 전에 샀다면</t>
        </is>
      </c>
      <c r="E42" t="inlineStr">
        <is>
          <t>[중기추세]+[정석방어]</t>
        </is>
      </c>
      <c r="F42" t="inlineStr">
        <is>
          <t>2026-04-30</t>
        </is>
      </c>
      <c r="G42" t="n">
        <v>12628.83</v>
      </c>
      <c r="H42" t="inlineStr">
        <is>
          <t>2026-05-11</t>
        </is>
      </c>
      <c r="I42" t="n">
        <v>11951.63</v>
      </c>
      <c r="J42" t="inlineStr">
        <is>
          <t>2차 손절 도달(-5%)</t>
        </is>
      </c>
      <c r="K42" t="n">
        <v>4</v>
      </c>
      <c r="L42" t="n">
        <v>3</v>
      </c>
      <c r="M42" t="n">
        <v>-5.65</v>
      </c>
      <c r="N42" t="inlineStr">
        <is>
          <t>05.11. 4주 매도(-5% 하락 시 20% 손절 원칙)</t>
        </is>
      </c>
      <c r="O42" t="n">
        <v>300000</v>
      </c>
      <c r="P42">
        <f>COUNTIF($A$2:A42,A42)</f>
        <v/>
      </c>
      <c r="Q42">
        <f>A42&amp;"|"&amp;P42</f>
        <v/>
      </c>
    </row>
    <row r="43">
      <c r="A43" t="inlineStr">
        <is>
          <t>제주은행|3개월 전에 샀다면|[중기추세]+[정석방어]</t>
        </is>
      </c>
      <c r="B43" t="inlineStr">
        <is>
          <t>제주은행</t>
        </is>
      </c>
      <c r="C43" t="inlineStr">
        <is>
          <t>006220</t>
        </is>
      </c>
      <c r="D43" t="inlineStr">
        <is>
          <t>3개월 전에 샀다면</t>
        </is>
      </c>
      <c r="E43" t="inlineStr">
        <is>
          <t>[중기추세]+[정석방어]</t>
        </is>
      </c>
      <c r="F43" t="inlineStr">
        <is>
          <t>2026-04-30</t>
        </is>
      </c>
      <c r="G43" t="n">
        <v>12628.83</v>
      </c>
      <c r="H43" t="inlineStr">
        <is>
          <t>2026-05-15</t>
        </is>
      </c>
      <c r="I43" t="n">
        <v>11242.12</v>
      </c>
      <c r="J43" t="inlineStr">
        <is>
          <t>최종 손절 도달(-10%)</t>
        </is>
      </c>
      <c r="K43" t="n">
        <v>3</v>
      </c>
      <c r="L43" t="n">
        <v>0</v>
      </c>
      <c r="M43" t="n">
        <v>-11.25</v>
      </c>
      <c r="N43" t="inlineStr">
        <is>
          <t>05.15. 3주 매도(-10% 하락 시 10% 손절 원칙)</t>
        </is>
      </c>
      <c r="O43" t="n">
        <v>300000</v>
      </c>
      <c r="P43">
        <f>COUNTIF($A$2:A43,A43)</f>
        <v/>
      </c>
      <c r="Q43">
        <f>A43&amp;"|"&amp;P43</f>
        <v/>
      </c>
    </row>
    <row r="44">
      <c r="A44" t="inlineStr">
        <is>
          <t>제주은행|3개월 전에 샀다면|[중기추세]+[변동성허용]</t>
        </is>
      </c>
      <c r="B44" t="inlineStr">
        <is>
          <t>제주은행</t>
        </is>
      </c>
      <c r="C44" t="inlineStr">
        <is>
          <t>006220</t>
        </is>
      </c>
      <c r="D44" t="inlineStr">
        <is>
          <t>3개월 전에 샀다면</t>
        </is>
      </c>
      <c r="E44" t="inlineStr">
        <is>
          <t>[중기추세]+[변동성허용]</t>
        </is>
      </c>
      <c r="F44" t="inlineStr">
        <is>
          <t>2026-04-30</t>
        </is>
      </c>
      <c r="G44" t="n">
        <v>12628.83</v>
      </c>
      <c r="H44" t="inlineStr">
        <is>
          <t>2026-05-11</t>
        </is>
      </c>
      <c r="I44" t="n">
        <v>11951.63</v>
      </c>
      <c r="J44" t="inlineStr">
        <is>
          <t>1차 손절 도달(-5%)</t>
        </is>
      </c>
      <c r="K44" t="n">
        <v>11</v>
      </c>
      <c r="L44" t="n">
        <v>12</v>
      </c>
      <c r="M44" t="n">
        <v>-5.65</v>
      </c>
      <c r="N44" t="inlineStr">
        <is>
          <t>05.11. 11주 매도(-5% 하락 시 50% 손절 원칙)</t>
        </is>
      </c>
      <c r="O44" t="n">
        <v>300000</v>
      </c>
      <c r="P44">
        <f>COUNTIF($A$2:A44,A44)</f>
        <v/>
      </c>
      <c r="Q44">
        <f>A44&amp;"|"&amp;P44</f>
        <v/>
      </c>
    </row>
    <row r="45">
      <c r="A45" t="inlineStr">
        <is>
          <t>제주은행|3개월 전에 샀다면|[중기추세]+[변동성허용]</t>
        </is>
      </c>
      <c r="B45" t="inlineStr">
        <is>
          <t>제주은행</t>
        </is>
      </c>
      <c r="C45" t="inlineStr">
        <is>
          <t>006220</t>
        </is>
      </c>
      <c r="D45" t="inlineStr">
        <is>
          <t>3개월 전에 샀다면</t>
        </is>
      </c>
      <c r="E45" t="inlineStr">
        <is>
          <t>[중기추세]+[변동성허용]</t>
        </is>
      </c>
      <c r="F45" t="inlineStr">
        <is>
          <t>2026-04-30</t>
        </is>
      </c>
      <c r="G45" t="n">
        <v>12628.83</v>
      </c>
      <c r="H45" t="inlineStr">
        <is>
          <t>2026-05-15</t>
        </is>
      </c>
      <c r="I45" t="n">
        <v>11242.12</v>
      </c>
      <c r="J45" t="inlineStr">
        <is>
          <t>2차 손절 도달(-10%)</t>
        </is>
      </c>
      <c r="K45" t="n">
        <v>6</v>
      </c>
      <c r="L45" t="n">
        <v>6</v>
      </c>
      <c r="M45" t="n">
        <v>-11.25</v>
      </c>
      <c r="N45" t="inlineStr">
        <is>
          <t>05.15. 6주 매도(-10% 하락 시 30% 손절 원칙)</t>
        </is>
      </c>
      <c r="O45" t="n">
        <v>300000</v>
      </c>
      <c r="P45">
        <f>COUNTIF($A$2:A45,A45)</f>
        <v/>
      </c>
      <c r="Q45">
        <f>A45&amp;"|"&amp;P45</f>
        <v/>
      </c>
    </row>
    <row r="46">
      <c r="A46" t="inlineStr">
        <is>
          <t>제주은행|3개월 전에 샀다면|[중기추세]+[변동성허용]</t>
        </is>
      </c>
      <c r="B46" t="inlineStr">
        <is>
          <t>제주은행</t>
        </is>
      </c>
      <c r="C46" t="inlineStr">
        <is>
          <t>006220</t>
        </is>
      </c>
      <c r="D46" t="inlineStr">
        <is>
          <t>3개월 전에 샀다면</t>
        </is>
      </c>
      <c r="E46" t="inlineStr">
        <is>
          <t>[중기추세]+[변동성허용]</t>
        </is>
      </c>
      <c r="F46" t="inlineStr">
        <is>
          <t>2026-04-30</t>
        </is>
      </c>
      <c r="G46" t="n">
        <v>12628.83</v>
      </c>
      <c r="H46" t="inlineStr">
        <is>
          <t>2026-05-20</t>
        </is>
      </c>
      <c r="I46" t="n">
        <v>10592.58</v>
      </c>
      <c r="J46" t="inlineStr">
        <is>
          <t>최종 손절 도달(-15%)</t>
        </is>
      </c>
      <c r="K46" t="n">
        <v>6</v>
      </c>
      <c r="L46" t="n">
        <v>0</v>
      </c>
      <c r="M46" t="n">
        <v>-16.38</v>
      </c>
      <c r="N46" t="inlineStr">
        <is>
          <t>05.20. 6주 매도(-15% 하락 시 20% 손절 원칙)</t>
        </is>
      </c>
      <c r="O46" t="n">
        <v>300000</v>
      </c>
      <c r="P46">
        <f>COUNTIF($A$2:A46,A46)</f>
        <v/>
      </c>
      <c r="Q46">
        <f>A46&amp;"|"&amp;P46</f>
        <v/>
      </c>
    </row>
    <row r="47">
      <c r="A47" t="inlineStr">
        <is>
          <t>제주은행|3개월 전에 샀다면|[중기추세]+[버티기형]</t>
        </is>
      </c>
      <c r="B47" t="inlineStr">
        <is>
          <t>제주은행</t>
        </is>
      </c>
      <c r="C47" t="inlineStr">
        <is>
          <t>006220</t>
        </is>
      </c>
      <c r="D47" t="inlineStr">
        <is>
          <t>3개월 전에 샀다면</t>
        </is>
      </c>
      <c r="E47" t="inlineStr">
        <is>
          <t>[중기추세]+[버티기형]</t>
        </is>
      </c>
      <c r="F47" t="inlineStr">
        <is>
          <t>2026-04-30</t>
        </is>
      </c>
      <c r="G47" t="n">
        <v>12628.83</v>
      </c>
      <c r="H47" t="inlineStr">
        <is>
          <t>2026-05-11</t>
        </is>
      </c>
      <c r="I47" t="n">
        <v>11951.63</v>
      </c>
      <c r="J47" t="inlineStr">
        <is>
          <t>1차 손절 도달(-5%)</t>
        </is>
      </c>
      <c r="K47" t="n">
        <v>9</v>
      </c>
      <c r="L47" t="n">
        <v>14</v>
      </c>
      <c r="M47" t="n">
        <v>-5.65</v>
      </c>
      <c r="N47" t="inlineStr">
        <is>
          <t>05.11. 9주 매도(-5% 하락 시 40% 손절 원칙)</t>
        </is>
      </c>
      <c r="O47" t="n">
        <v>300000</v>
      </c>
      <c r="P47">
        <f>COUNTIF($A$2:A47,A47)</f>
        <v/>
      </c>
      <c r="Q47">
        <f>A47&amp;"|"&amp;P47</f>
        <v/>
      </c>
    </row>
    <row r="48">
      <c r="A48" t="inlineStr">
        <is>
          <t>제주은행|3개월 전에 샀다면|[중기추세]+[버티기형]</t>
        </is>
      </c>
      <c r="B48" t="inlineStr">
        <is>
          <t>제주은행</t>
        </is>
      </c>
      <c r="C48" t="inlineStr">
        <is>
          <t>006220</t>
        </is>
      </c>
      <c r="D48" t="inlineStr">
        <is>
          <t>3개월 전에 샀다면</t>
        </is>
      </c>
      <c r="E48" t="inlineStr">
        <is>
          <t>[중기추세]+[버티기형]</t>
        </is>
      </c>
      <c r="F48" t="inlineStr">
        <is>
          <t>2026-04-30</t>
        </is>
      </c>
      <c r="G48" t="n">
        <v>12628.83</v>
      </c>
      <c r="H48" t="inlineStr">
        <is>
          <t>2026-05-20</t>
        </is>
      </c>
      <c r="I48" t="n">
        <v>10592.58</v>
      </c>
      <c r="J48" t="inlineStr">
        <is>
          <t>2차 손절 도달(-15%)</t>
        </is>
      </c>
      <c r="K48" t="n">
        <v>6</v>
      </c>
      <c r="L48" t="n">
        <v>8</v>
      </c>
      <c r="M48" t="n">
        <v>-16.38</v>
      </c>
      <c r="N48" t="inlineStr">
        <is>
          <t>05.20. 6주 매도(-15% 하락 시 30% 손절 원칙)</t>
        </is>
      </c>
      <c r="O48" t="n">
        <v>300000</v>
      </c>
      <c r="P48">
        <f>COUNTIF($A$2:A48,A48)</f>
        <v/>
      </c>
      <c r="Q48">
        <f>A48&amp;"|"&amp;P48</f>
        <v/>
      </c>
    </row>
    <row r="49">
      <c r="A49" t="inlineStr">
        <is>
          <t>제주은행|3개월 전에 샀다면|[중기추세]+[버티기형]</t>
        </is>
      </c>
      <c r="B49" t="inlineStr">
        <is>
          <t>제주은행</t>
        </is>
      </c>
      <c r="C49" t="inlineStr">
        <is>
          <t>006220</t>
        </is>
      </c>
      <c r="D49" t="inlineStr">
        <is>
          <t>3개월 전에 샀다면</t>
        </is>
      </c>
      <c r="E49" t="inlineStr">
        <is>
          <t>[중기추세]+[버티기형]</t>
        </is>
      </c>
      <c r="F49" t="inlineStr">
        <is>
          <t>2026-04-30</t>
        </is>
      </c>
      <c r="G49" t="n">
        <v>12628.83</v>
      </c>
      <c r="H49" t="inlineStr">
        <is>
          <t>2026-05-29</t>
        </is>
      </c>
      <c r="I49" t="n">
        <v>9943.030000000001</v>
      </c>
      <c r="J49" t="inlineStr">
        <is>
          <t>최종 손절 도달(-20%)</t>
        </is>
      </c>
      <c r="K49" t="n">
        <v>8</v>
      </c>
      <c r="L49" t="n">
        <v>0</v>
      </c>
      <c r="M49" t="n">
        <v>-21.5</v>
      </c>
      <c r="N49" t="inlineStr">
        <is>
          <t>05.29. 8주 매도(-20% 하락 시 30% 손절 원칙)</t>
        </is>
      </c>
      <c r="O49" t="n">
        <v>300000</v>
      </c>
      <c r="P49">
        <f>COUNTIF($A$2:A49,A49)</f>
        <v/>
      </c>
      <c r="Q49">
        <f>A49&amp;"|"&amp;P49</f>
        <v/>
      </c>
    </row>
    <row r="50">
      <c r="A50" t="inlineStr">
        <is>
          <t>제주은행|3개월 전에 샀다면|[수익극대화]+[칼손절]</t>
        </is>
      </c>
      <c r="B50" t="inlineStr">
        <is>
          <t>제주은행</t>
        </is>
      </c>
      <c r="C50" t="inlineStr">
        <is>
          <t>006220</t>
        </is>
      </c>
      <c r="D50" t="inlineStr">
        <is>
          <t>3개월 전에 샀다면</t>
        </is>
      </c>
      <c r="E50" t="inlineStr">
        <is>
          <t>[수익극대화]+[칼손절]</t>
        </is>
      </c>
      <c r="F50" t="inlineStr">
        <is>
          <t>2026-04-30</t>
        </is>
      </c>
      <c r="G50" t="n">
        <v>12628.83</v>
      </c>
      <c r="H50" t="inlineStr">
        <is>
          <t>2026-05-07</t>
        </is>
      </c>
      <c r="I50" t="n">
        <v>12251.42</v>
      </c>
      <c r="J50" t="inlineStr">
        <is>
          <t>1차 손절 도달(-2%)</t>
        </is>
      </c>
      <c r="K50" t="n">
        <v>18</v>
      </c>
      <c r="L50" t="n">
        <v>5</v>
      </c>
      <c r="M50" t="n">
        <v>-3.28</v>
      </c>
      <c r="N50" t="inlineStr">
        <is>
          <t>05.07. 18주 매도(-2% 하락 시 80% 손절 원칙)</t>
        </is>
      </c>
      <c r="O50" t="n">
        <v>300000</v>
      </c>
      <c r="P50">
        <f>COUNTIF($A$2:A50,A50)</f>
        <v/>
      </c>
      <c r="Q50">
        <f>A50&amp;"|"&amp;P50</f>
        <v/>
      </c>
    </row>
    <row r="51">
      <c r="A51" t="inlineStr">
        <is>
          <t>제주은행|3개월 전에 샀다면|[수익극대화]+[칼손절]</t>
        </is>
      </c>
      <c r="B51" t="inlineStr">
        <is>
          <t>제주은행</t>
        </is>
      </c>
      <c r="C51" t="inlineStr">
        <is>
          <t>006220</t>
        </is>
      </c>
      <c r="D51" t="inlineStr">
        <is>
          <t>3개월 전에 샀다면</t>
        </is>
      </c>
      <c r="E51" t="inlineStr">
        <is>
          <t>[수익극대화]+[칼손절]</t>
        </is>
      </c>
      <c r="F51" t="inlineStr">
        <is>
          <t>2026-04-30</t>
        </is>
      </c>
      <c r="G51" t="n">
        <v>12628.83</v>
      </c>
      <c r="H51" t="inlineStr">
        <is>
          <t>2026-05-11</t>
        </is>
      </c>
      <c r="I51" t="n">
        <v>11951.63</v>
      </c>
      <c r="J51" t="inlineStr">
        <is>
          <t>2차 손절 도달(-4%)</t>
        </is>
      </c>
      <c r="K51" t="n">
        <v>2</v>
      </c>
      <c r="L51" t="n">
        <v>3</v>
      </c>
      <c r="M51" t="n">
        <v>-5.65</v>
      </c>
      <c r="N51" t="inlineStr">
        <is>
          <t>05.11. 2주 매도(-4% 하락 시 10% 손절 원칙)</t>
        </is>
      </c>
      <c r="O51" t="n">
        <v>300000</v>
      </c>
      <c r="P51">
        <f>COUNTIF($A$2:A51,A51)</f>
        <v/>
      </c>
      <c r="Q51">
        <f>A51&amp;"|"&amp;P51</f>
        <v/>
      </c>
    </row>
    <row r="52">
      <c r="A52" t="inlineStr">
        <is>
          <t>제주은행|3개월 전에 샀다면|[수익극대화]+[칼손절]</t>
        </is>
      </c>
      <c r="B52" t="inlineStr">
        <is>
          <t>제주은행</t>
        </is>
      </c>
      <c r="C52" t="inlineStr">
        <is>
          <t>006220</t>
        </is>
      </c>
      <c r="D52" t="inlineStr">
        <is>
          <t>3개월 전에 샀다면</t>
        </is>
      </c>
      <c r="E52" t="inlineStr">
        <is>
          <t>[수익극대화]+[칼손절]</t>
        </is>
      </c>
      <c r="F52" t="inlineStr">
        <is>
          <t>2026-04-30</t>
        </is>
      </c>
      <c r="G52" t="n">
        <v>12628.83</v>
      </c>
      <c r="H52" t="inlineStr">
        <is>
          <t>2026-05-12</t>
        </is>
      </c>
      <c r="I52" t="n">
        <v>11691.81</v>
      </c>
      <c r="J52" t="inlineStr">
        <is>
          <t>최종 손절 도달(-6%)</t>
        </is>
      </c>
      <c r="K52" t="n">
        <v>3</v>
      </c>
      <c r="L52" t="n">
        <v>0</v>
      </c>
      <c r="M52" t="n">
        <v>-7.7</v>
      </c>
      <c r="N52" t="inlineStr">
        <is>
          <t>05.12. 3주 매도(-6% 하락 시 10% 손절 원칙)</t>
        </is>
      </c>
      <c r="O52" t="n">
        <v>300000</v>
      </c>
      <c r="P52">
        <f>COUNTIF($A$2:A52,A52)</f>
        <v/>
      </c>
      <c r="Q52">
        <f>A52&amp;"|"&amp;P52</f>
        <v/>
      </c>
    </row>
    <row r="53">
      <c r="A53" t="inlineStr">
        <is>
          <t>제주은행|3개월 전에 샀다면|[수익극대화]+[정석방어]</t>
        </is>
      </c>
      <c r="B53" t="inlineStr">
        <is>
          <t>제주은행</t>
        </is>
      </c>
      <c r="C53" t="inlineStr">
        <is>
          <t>006220</t>
        </is>
      </c>
      <c r="D53" t="inlineStr">
        <is>
          <t>3개월 전에 샀다면</t>
        </is>
      </c>
      <c r="E53" t="inlineStr">
        <is>
          <t>[수익극대화]+[정석방어]</t>
        </is>
      </c>
      <c r="F53" t="inlineStr">
        <is>
          <t>2026-04-30</t>
        </is>
      </c>
      <c r="G53" t="n">
        <v>12628.83</v>
      </c>
      <c r="H53" t="inlineStr">
        <is>
          <t>2026-05-08</t>
        </is>
      </c>
      <c r="I53" t="n">
        <v>12231.43</v>
      </c>
      <c r="J53" t="inlineStr">
        <is>
          <t>1차 손절 도달(-3%)</t>
        </is>
      </c>
      <c r="K53" t="n">
        <v>16</v>
      </c>
      <c r="L53" t="n">
        <v>7</v>
      </c>
      <c r="M53" t="n">
        <v>-3.44</v>
      </c>
      <c r="N53" t="inlineStr">
        <is>
          <t>05.08. 16주 매도(-3% 하락 시 70% 손절 원칙)</t>
        </is>
      </c>
      <c r="O53" t="n">
        <v>300000</v>
      </c>
      <c r="P53">
        <f>COUNTIF($A$2:A53,A53)</f>
        <v/>
      </c>
      <c r="Q53">
        <f>A53&amp;"|"&amp;P53</f>
        <v/>
      </c>
    </row>
    <row r="54">
      <c r="A54" t="inlineStr">
        <is>
          <t>제주은행|3개월 전에 샀다면|[수익극대화]+[정석방어]</t>
        </is>
      </c>
      <c r="B54" t="inlineStr">
        <is>
          <t>제주은행</t>
        </is>
      </c>
      <c r="C54" t="inlineStr">
        <is>
          <t>006220</t>
        </is>
      </c>
      <c r="D54" t="inlineStr">
        <is>
          <t>3개월 전에 샀다면</t>
        </is>
      </c>
      <c r="E54" t="inlineStr">
        <is>
          <t>[수익극대화]+[정석방어]</t>
        </is>
      </c>
      <c r="F54" t="inlineStr">
        <is>
          <t>2026-04-30</t>
        </is>
      </c>
      <c r="G54" t="n">
        <v>12628.83</v>
      </c>
      <c r="H54" t="inlineStr">
        <is>
          <t>2026-05-11</t>
        </is>
      </c>
      <c r="I54" t="n">
        <v>11951.63</v>
      </c>
      <c r="J54" t="inlineStr">
        <is>
          <t>2차 손절 도달(-5%)</t>
        </is>
      </c>
      <c r="K54" t="n">
        <v>4</v>
      </c>
      <c r="L54" t="n">
        <v>3</v>
      </c>
      <c r="M54" t="n">
        <v>-5.65</v>
      </c>
      <c r="N54" t="inlineStr">
        <is>
          <t>05.11. 4주 매도(-5% 하락 시 20% 손절 원칙)</t>
        </is>
      </c>
      <c r="O54" t="n">
        <v>300000</v>
      </c>
      <c r="P54">
        <f>COUNTIF($A$2:A54,A54)</f>
        <v/>
      </c>
      <c r="Q54">
        <f>A54&amp;"|"&amp;P54</f>
        <v/>
      </c>
    </row>
    <row r="55">
      <c r="A55" t="inlineStr">
        <is>
          <t>제주은행|3개월 전에 샀다면|[수익극대화]+[정석방어]</t>
        </is>
      </c>
      <c r="B55" t="inlineStr">
        <is>
          <t>제주은행</t>
        </is>
      </c>
      <c r="C55" t="inlineStr">
        <is>
          <t>006220</t>
        </is>
      </c>
      <c r="D55" t="inlineStr">
        <is>
          <t>3개월 전에 샀다면</t>
        </is>
      </c>
      <c r="E55" t="inlineStr">
        <is>
          <t>[수익극대화]+[정석방어]</t>
        </is>
      </c>
      <c r="F55" t="inlineStr">
        <is>
          <t>2026-04-30</t>
        </is>
      </c>
      <c r="G55" t="n">
        <v>12628.83</v>
      </c>
      <c r="H55" t="inlineStr">
        <is>
          <t>2026-05-15</t>
        </is>
      </c>
      <c r="I55" t="n">
        <v>11242.12</v>
      </c>
      <c r="J55" t="inlineStr">
        <is>
          <t>최종 손절 도달(-10%)</t>
        </is>
      </c>
      <c r="K55" t="n">
        <v>3</v>
      </c>
      <c r="L55" t="n">
        <v>0</v>
      </c>
      <c r="M55" t="n">
        <v>-11.25</v>
      </c>
      <c r="N55" t="inlineStr">
        <is>
          <t>05.15. 3주 매도(-10% 하락 시 10% 손절 원칙)</t>
        </is>
      </c>
      <c r="O55" t="n">
        <v>300000</v>
      </c>
      <c r="P55">
        <f>COUNTIF($A$2:A55,A55)</f>
        <v/>
      </c>
      <c r="Q55">
        <f>A55&amp;"|"&amp;P55</f>
        <v/>
      </c>
    </row>
    <row r="56">
      <c r="A56" t="inlineStr">
        <is>
          <t>제주은행|3개월 전에 샀다면|[수익극대화]+[변동성허용]</t>
        </is>
      </c>
      <c r="B56" t="inlineStr">
        <is>
          <t>제주은행</t>
        </is>
      </c>
      <c r="C56" t="inlineStr">
        <is>
          <t>006220</t>
        </is>
      </c>
      <c r="D56" t="inlineStr">
        <is>
          <t>3개월 전에 샀다면</t>
        </is>
      </c>
      <c r="E56" t="inlineStr">
        <is>
          <t>[수익극대화]+[변동성허용]</t>
        </is>
      </c>
      <c r="F56" t="inlineStr">
        <is>
          <t>2026-04-30</t>
        </is>
      </c>
      <c r="G56" t="n">
        <v>12628.83</v>
      </c>
      <c r="H56" t="inlineStr">
        <is>
          <t>2026-05-11</t>
        </is>
      </c>
      <c r="I56" t="n">
        <v>11951.63</v>
      </c>
      <c r="J56" t="inlineStr">
        <is>
          <t>1차 손절 도달(-5%)</t>
        </is>
      </c>
      <c r="K56" t="n">
        <v>11</v>
      </c>
      <c r="L56" t="n">
        <v>12</v>
      </c>
      <c r="M56" t="n">
        <v>-5.65</v>
      </c>
      <c r="N56" t="inlineStr">
        <is>
          <t>05.11. 11주 매도(-5% 하락 시 50% 손절 원칙)</t>
        </is>
      </c>
      <c r="O56" t="n">
        <v>300000</v>
      </c>
      <c r="P56">
        <f>COUNTIF($A$2:A56,A56)</f>
        <v/>
      </c>
      <c r="Q56">
        <f>A56&amp;"|"&amp;P56</f>
        <v/>
      </c>
    </row>
    <row r="57">
      <c r="A57" t="inlineStr">
        <is>
          <t>제주은행|3개월 전에 샀다면|[수익극대화]+[변동성허용]</t>
        </is>
      </c>
      <c r="B57" t="inlineStr">
        <is>
          <t>제주은행</t>
        </is>
      </c>
      <c r="C57" t="inlineStr">
        <is>
          <t>006220</t>
        </is>
      </c>
      <c r="D57" t="inlineStr">
        <is>
          <t>3개월 전에 샀다면</t>
        </is>
      </c>
      <c r="E57" t="inlineStr">
        <is>
          <t>[수익극대화]+[변동성허용]</t>
        </is>
      </c>
      <c r="F57" t="inlineStr">
        <is>
          <t>2026-04-30</t>
        </is>
      </c>
      <c r="G57" t="n">
        <v>12628.83</v>
      </c>
      <c r="H57" t="inlineStr">
        <is>
          <t>2026-05-15</t>
        </is>
      </c>
      <c r="I57" t="n">
        <v>11242.12</v>
      </c>
      <c r="J57" t="inlineStr">
        <is>
          <t>2차 손절 도달(-10%)</t>
        </is>
      </c>
      <c r="K57" t="n">
        <v>6</v>
      </c>
      <c r="L57" t="n">
        <v>6</v>
      </c>
      <c r="M57" t="n">
        <v>-11.25</v>
      </c>
      <c r="N57" t="inlineStr">
        <is>
          <t>05.15. 6주 매도(-10% 하락 시 30% 손절 원칙)</t>
        </is>
      </c>
      <c r="O57" t="n">
        <v>300000</v>
      </c>
      <c r="P57">
        <f>COUNTIF($A$2:A57,A57)</f>
        <v/>
      </c>
      <c r="Q57">
        <f>A57&amp;"|"&amp;P57</f>
        <v/>
      </c>
    </row>
    <row r="58">
      <c r="A58" t="inlineStr">
        <is>
          <t>제주은행|3개월 전에 샀다면|[수익극대화]+[변동성허용]</t>
        </is>
      </c>
      <c r="B58" t="inlineStr">
        <is>
          <t>제주은행</t>
        </is>
      </c>
      <c r="C58" t="inlineStr">
        <is>
          <t>006220</t>
        </is>
      </c>
      <c r="D58" t="inlineStr">
        <is>
          <t>3개월 전에 샀다면</t>
        </is>
      </c>
      <c r="E58" t="inlineStr">
        <is>
          <t>[수익극대화]+[변동성허용]</t>
        </is>
      </c>
      <c r="F58" t="inlineStr">
        <is>
          <t>2026-04-30</t>
        </is>
      </c>
      <c r="G58" t="n">
        <v>12628.83</v>
      </c>
      <c r="H58" t="inlineStr">
        <is>
          <t>2026-05-20</t>
        </is>
      </c>
      <c r="I58" t="n">
        <v>10592.58</v>
      </c>
      <c r="J58" t="inlineStr">
        <is>
          <t>최종 손절 도달(-15%)</t>
        </is>
      </c>
      <c r="K58" t="n">
        <v>6</v>
      </c>
      <c r="L58" t="n">
        <v>0</v>
      </c>
      <c r="M58" t="n">
        <v>-16.38</v>
      </c>
      <c r="N58" t="inlineStr">
        <is>
          <t>05.20. 6주 매도(-15% 하락 시 20% 손절 원칙)</t>
        </is>
      </c>
      <c r="O58" t="n">
        <v>300000</v>
      </c>
      <c r="P58">
        <f>COUNTIF($A$2:A58,A58)</f>
        <v/>
      </c>
      <c r="Q58">
        <f>A58&amp;"|"&amp;P58</f>
        <v/>
      </c>
    </row>
    <row r="59">
      <c r="A59" t="inlineStr">
        <is>
          <t>제주은행|3개월 전에 샀다면|[수익극대화]+[버티기형]</t>
        </is>
      </c>
      <c r="B59" t="inlineStr">
        <is>
          <t>제주은행</t>
        </is>
      </c>
      <c r="C59" t="inlineStr">
        <is>
          <t>006220</t>
        </is>
      </c>
      <c r="D59" t="inlineStr">
        <is>
          <t>3개월 전에 샀다면</t>
        </is>
      </c>
      <c r="E59" t="inlineStr">
        <is>
          <t>[수익극대화]+[버티기형]</t>
        </is>
      </c>
      <c r="F59" t="inlineStr">
        <is>
          <t>2026-04-30</t>
        </is>
      </c>
      <c r="G59" t="n">
        <v>12628.83</v>
      </c>
      <c r="H59" t="inlineStr">
        <is>
          <t>2026-05-11</t>
        </is>
      </c>
      <c r="I59" t="n">
        <v>11951.63</v>
      </c>
      <c r="J59" t="inlineStr">
        <is>
          <t>1차 손절 도달(-5%)</t>
        </is>
      </c>
      <c r="K59" t="n">
        <v>9</v>
      </c>
      <c r="L59" t="n">
        <v>14</v>
      </c>
      <c r="M59" t="n">
        <v>-5.65</v>
      </c>
      <c r="N59" t="inlineStr">
        <is>
          <t>05.11. 9주 매도(-5% 하락 시 40% 손절 원칙)</t>
        </is>
      </c>
      <c r="O59" t="n">
        <v>300000</v>
      </c>
      <c r="P59">
        <f>COUNTIF($A$2:A59,A59)</f>
        <v/>
      </c>
      <c r="Q59">
        <f>A59&amp;"|"&amp;P59</f>
        <v/>
      </c>
    </row>
    <row r="60">
      <c r="A60" t="inlineStr">
        <is>
          <t>제주은행|3개월 전에 샀다면|[수익극대화]+[버티기형]</t>
        </is>
      </c>
      <c r="B60" t="inlineStr">
        <is>
          <t>제주은행</t>
        </is>
      </c>
      <c r="C60" t="inlineStr">
        <is>
          <t>006220</t>
        </is>
      </c>
      <c r="D60" t="inlineStr">
        <is>
          <t>3개월 전에 샀다면</t>
        </is>
      </c>
      <c r="E60" t="inlineStr">
        <is>
          <t>[수익극대화]+[버티기형]</t>
        </is>
      </c>
      <c r="F60" t="inlineStr">
        <is>
          <t>2026-04-30</t>
        </is>
      </c>
      <c r="G60" t="n">
        <v>12628.83</v>
      </c>
      <c r="H60" t="inlineStr">
        <is>
          <t>2026-05-20</t>
        </is>
      </c>
      <c r="I60" t="n">
        <v>10592.58</v>
      </c>
      <c r="J60" t="inlineStr">
        <is>
          <t>2차 손절 도달(-15%)</t>
        </is>
      </c>
      <c r="K60" t="n">
        <v>6</v>
      </c>
      <c r="L60" t="n">
        <v>8</v>
      </c>
      <c r="M60" t="n">
        <v>-16.38</v>
      </c>
      <c r="N60" t="inlineStr">
        <is>
          <t>05.20. 6주 매도(-15% 하락 시 30% 손절 원칙)</t>
        </is>
      </c>
      <c r="O60" t="n">
        <v>300000</v>
      </c>
      <c r="P60">
        <f>COUNTIF($A$2:A60,A60)</f>
        <v/>
      </c>
      <c r="Q60">
        <f>A60&amp;"|"&amp;P60</f>
        <v/>
      </c>
    </row>
    <row r="61">
      <c r="A61" t="inlineStr">
        <is>
          <t>제주은행|3개월 전에 샀다면|[수익극대화]+[버티기형]</t>
        </is>
      </c>
      <c r="B61" t="inlineStr">
        <is>
          <t>제주은행</t>
        </is>
      </c>
      <c r="C61" t="inlineStr">
        <is>
          <t>006220</t>
        </is>
      </c>
      <c r="D61" t="inlineStr">
        <is>
          <t>3개월 전에 샀다면</t>
        </is>
      </c>
      <c r="E61" t="inlineStr">
        <is>
          <t>[수익극대화]+[버티기형]</t>
        </is>
      </c>
      <c r="F61" t="inlineStr">
        <is>
          <t>2026-04-30</t>
        </is>
      </c>
      <c r="G61" t="n">
        <v>12628.83</v>
      </c>
      <c r="H61" t="inlineStr">
        <is>
          <t>2026-05-29</t>
        </is>
      </c>
      <c r="I61" t="n">
        <v>9943.030000000001</v>
      </c>
      <c r="J61" t="inlineStr">
        <is>
          <t>최종 손절 도달(-20%)</t>
        </is>
      </c>
      <c r="K61" t="n">
        <v>8</v>
      </c>
      <c r="L61" t="n">
        <v>0</v>
      </c>
      <c r="M61" t="n">
        <v>-21.5</v>
      </c>
      <c r="N61" t="inlineStr">
        <is>
          <t>05.29. 8주 매도(-20% 하락 시 30% 손절 원칙)</t>
        </is>
      </c>
      <c r="O61" t="n">
        <v>300000</v>
      </c>
      <c r="P61">
        <f>COUNTIF($A$2:A61,A61)</f>
        <v/>
      </c>
      <c r="Q61">
        <f>A61&amp;"|"&amp;P61</f>
        <v/>
      </c>
    </row>
    <row r="62">
      <c r="A62" t="inlineStr">
        <is>
          <t>제주은행|6개월 전에 샀다면|[초단타]+[칼손절]</t>
        </is>
      </c>
      <c r="B62" t="inlineStr">
        <is>
          <t>제주은행</t>
        </is>
      </c>
      <c r="C62" t="inlineStr">
        <is>
          <t>006220</t>
        </is>
      </c>
      <c r="D62" t="inlineStr">
        <is>
          <t>6개월 전에 샀다면</t>
        </is>
      </c>
      <c r="E62" t="inlineStr">
        <is>
          <t>[초단타]+[칼손절]</t>
        </is>
      </c>
      <c r="F62" t="inlineStr">
        <is>
          <t>2025-12-09</t>
        </is>
      </c>
      <c r="G62" t="n">
        <v>12278.59</v>
      </c>
      <c r="H62" t="inlineStr">
        <is>
          <t>2025-12-15</t>
        </is>
      </c>
      <c r="I62" t="n">
        <v>11811.73</v>
      </c>
      <c r="J62" t="inlineStr">
        <is>
          <t>1차 손절 도달(-2%)</t>
        </is>
      </c>
      <c r="K62" t="n">
        <v>19</v>
      </c>
      <c r="L62" t="n">
        <v>5</v>
      </c>
      <c r="M62" t="n">
        <v>-4.09</v>
      </c>
      <c r="N62" t="inlineStr">
        <is>
          <t>12.15. 19주 매도(-2% 하락 시 80% 손절 원칙)</t>
        </is>
      </c>
      <c r="O62" t="n">
        <v>300000</v>
      </c>
      <c r="P62">
        <f>COUNTIF($A$2:A62,A62)</f>
        <v/>
      </c>
      <c r="Q62">
        <f>A62&amp;"|"&amp;P62</f>
        <v/>
      </c>
    </row>
    <row r="63">
      <c r="A63" t="inlineStr">
        <is>
          <t>제주은행|6개월 전에 샀다면|[초단타]+[칼손절]</t>
        </is>
      </c>
      <c r="B63" t="inlineStr">
        <is>
          <t>제주은행</t>
        </is>
      </c>
      <c r="C63" t="inlineStr">
        <is>
          <t>006220</t>
        </is>
      </c>
      <c r="D63" t="inlineStr">
        <is>
          <t>6개월 전에 샀다면</t>
        </is>
      </c>
      <c r="E63" t="inlineStr">
        <is>
          <t>[초단타]+[칼손절]</t>
        </is>
      </c>
      <c r="F63" t="inlineStr">
        <is>
          <t>2025-12-09</t>
        </is>
      </c>
      <c r="G63" t="n">
        <v>12278.59</v>
      </c>
      <c r="H63" t="inlineStr">
        <is>
          <t>2025-12-16</t>
        </is>
      </c>
      <c r="I63" t="n">
        <v>11621.86</v>
      </c>
      <c r="J63" t="inlineStr">
        <is>
          <t>2차 손절 도달(-4%)</t>
        </is>
      </c>
      <c r="K63" t="n">
        <v>2</v>
      </c>
      <c r="L63" t="n">
        <v>3</v>
      </c>
      <c r="M63" t="n">
        <v>-5.63</v>
      </c>
      <c r="N63" t="inlineStr">
        <is>
          <t>12.16. 2주 매도(-4% 하락 시 10% 손절 원칙)</t>
        </is>
      </c>
      <c r="O63" t="n">
        <v>300000</v>
      </c>
      <c r="P63">
        <f>COUNTIF($A$2:A63,A63)</f>
        <v/>
      </c>
      <c r="Q63">
        <f>A63&amp;"|"&amp;P63</f>
        <v/>
      </c>
    </row>
    <row r="64">
      <c r="A64" t="inlineStr">
        <is>
          <t>제주은행|6개월 전에 샀다면|[초단타]+[칼손절]</t>
        </is>
      </c>
      <c r="B64" t="inlineStr">
        <is>
          <t>제주은행</t>
        </is>
      </c>
      <c r="C64" t="inlineStr">
        <is>
          <t>006220</t>
        </is>
      </c>
      <c r="D64" t="inlineStr">
        <is>
          <t>6개월 전에 샀다면</t>
        </is>
      </c>
      <c r="E64" t="inlineStr">
        <is>
          <t>[초단타]+[칼손절]</t>
        </is>
      </c>
      <c r="F64" t="inlineStr">
        <is>
          <t>2025-12-09</t>
        </is>
      </c>
      <c r="G64" t="n">
        <v>12278.59</v>
      </c>
      <c r="H64" t="inlineStr">
        <is>
          <t>2025-12-18</t>
        </is>
      </c>
      <c r="I64" t="n">
        <v>11511.94</v>
      </c>
      <c r="J64" t="inlineStr">
        <is>
          <t>최종 손절 도달(-6%)</t>
        </is>
      </c>
      <c r="K64" t="n">
        <v>3</v>
      </c>
      <c r="L64" t="n">
        <v>0</v>
      </c>
      <c r="M64" t="n">
        <v>-6.52</v>
      </c>
      <c r="N64" t="inlineStr">
        <is>
          <t>12.18. 3주 매도(-6% 하락 시 10% 손절 원칙)</t>
        </is>
      </c>
      <c r="O64" t="n">
        <v>300000</v>
      </c>
      <c r="P64">
        <f>COUNTIF($A$2:A64,A64)</f>
        <v/>
      </c>
      <c r="Q64">
        <f>A64&amp;"|"&amp;P64</f>
        <v/>
      </c>
    </row>
    <row r="65">
      <c r="A65" t="inlineStr">
        <is>
          <t>제주은행|6개월 전에 샀다면|[초단타]+[칼손절]</t>
        </is>
      </c>
      <c r="B65" t="inlineStr">
        <is>
          <t>제주은행</t>
        </is>
      </c>
      <c r="C65" t="inlineStr">
        <is>
          <t>006220</t>
        </is>
      </c>
      <c r="D65" t="inlineStr">
        <is>
          <t>6개월 전에 샀다면</t>
        </is>
      </c>
      <c r="E65" t="inlineStr">
        <is>
          <t>[초단타]+[칼손절]</t>
        </is>
      </c>
      <c r="F65" t="inlineStr">
        <is>
          <t>2026-01-05</t>
        </is>
      </c>
      <c r="G65" t="n">
        <v>11548.08</v>
      </c>
      <c r="H65" t="inlineStr">
        <is>
          <t>2026-01-06</t>
        </is>
      </c>
      <c r="I65" t="n">
        <v>11921.65</v>
      </c>
      <c r="J65" t="inlineStr">
        <is>
          <t>1차 익절 도달(3%)</t>
        </is>
      </c>
      <c r="K65" t="n">
        <v>16</v>
      </c>
      <c r="L65" t="n">
        <v>8</v>
      </c>
      <c r="M65" t="n">
        <v>2.93</v>
      </c>
      <c r="N65" t="inlineStr">
        <is>
          <t>01.06. 16주 매도(+3% 상승 시 70% 익절 원칙)</t>
        </is>
      </c>
      <c r="O65" t="n">
        <v>300000</v>
      </c>
      <c r="P65">
        <f>COUNTIF($A$2:A65,A65)</f>
        <v/>
      </c>
      <c r="Q65">
        <f>A65&amp;"|"&amp;P65</f>
        <v/>
      </c>
    </row>
    <row r="66">
      <c r="A66" t="inlineStr">
        <is>
          <t>제주은행|6개월 전에 샀다면|[초단타]+[칼손절]</t>
        </is>
      </c>
      <c r="B66" t="inlineStr">
        <is>
          <t>제주은행</t>
        </is>
      </c>
      <c r="C66" t="inlineStr">
        <is>
          <t>006220</t>
        </is>
      </c>
      <c r="D66" t="inlineStr">
        <is>
          <t>6개월 전에 샀다면</t>
        </is>
      </c>
      <c r="E66" t="inlineStr">
        <is>
          <t>[초단타]+[칼손절]</t>
        </is>
      </c>
      <c r="F66" t="inlineStr">
        <is>
          <t>2026-01-05</t>
        </is>
      </c>
      <c r="G66" t="n">
        <v>11548.08</v>
      </c>
      <c r="H66" t="inlineStr">
        <is>
          <t>2026-01-08</t>
        </is>
      </c>
      <c r="I66" t="n">
        <v>11262.11</v>
      </c>
      <c r="J66" t="inlineStr">
        <is>
          <t>1차 손절 도달(-2%)</t>
        </is>
      </c>
      <c r="K66" t="n">
        <v>8</v>
      </c>
      <c r="L66" t="n">
        <v>0</v>
      </c>
      <c r="M66" t="n">
        <v>-2.77</v>
      </c>
      <c r="N66" t="inlineStr">
        <is>
          <t>01.08. 8주 매도(-2% 하락 시 80% 손절 원칙)</t>
        </is>
      </c>
      <c r="O66" t="n">
        <v>300000</v>
      </c>
      <c r="P66">
        <f>COUNTIF($A$2:A66,A66)</f>
        <v/>
      </c>
      <c r="Q66">
        <f>A66&amp;"|"&amp;P66</f>
        <v/>
      </c>
    </row>
    <row r="67">
      <c r="A67" t="inlineStr">
        <is>
          <t>제주은행|6개월 전에 샀다면|[초단타]+[칼손절]</t>
        </is>
      </c>
      <c r="B67" t="inlineStr">
        <is>
          <t>제주은행</t>
        </is>
      </c>
      <c r="C67" t="inlineStr">
        <is>
          <t>006220</t>
        </is>
      </c>
      <c r="D67" t="inlineStr">
        <is>
          <t>6개월 전에 샀다면</t>
        </is>
      </c>
      <c r="E67" t="inlineStr">
        <is>
          <t>[초단타]+[칼손절]</t>
        </is>
      </c>
      <c r="F67" t="inlineStr">
        <is>
          <t>2026-01-08</t>
        </is>
      </c>
      <c r="G67" t="n">
        <v>11277.89</v>
      </c>
      <c r="H67" t="inlineStr">
        <is>
          <t>2026-01-20</t>
        </is>
      </c>
      <c r="I67" t="n">
        <v>11701.8</v>
      </c>
      <c r="J67" t="inlineStr">
        <is>
          <t>1차 익절 도달(3%)</t>
        </is>
      </c>
      <c r="K67" t="n">
        <v>17</v>
      </c>
      <c r="L67" t="n">
        <v>8</v>
      </c>
      <c r="M67" t="n">
        <v>3.45</v>
      </c>
      <c r="N67" t="inlineStr">
        <is>
          <t>01.20. 17주 매도(+3% 상승 시 70% 익절 원칙)</t>
        </is>
      </c>
      <c r="O67" t="n">
        <v>300000</v>
      </c>
      <c r="P67">
        <f>COUNTIF($A$2:A67,A67)</f>
        <v/>
      </c>
      <c r="Q67">
        <f>A67&amp;"|"&amp;P67</f>
        <v/>
      </c>
    </row>
    <row r="68">
      <c r="A68" t="inlineStr">
        <is>
          <t>제주은행|6개월 전에 샀다면|[초단타]+[칼손절]</t>
        </is>
      </c>
      <c r="B68" t="inlineStr">
        <is>
          <t>제주은행</t>
        </is>
      </c>
      <c r="C68" t="inlineStr">
        <is>
          <t>006220</t>
        </is>
      </c>
      <c r="D68" t="inlineStr">
        <is>
          <t>6개월 전에 샀다면</t>
        </is>
      </c>
      <c r="E68" t="inlineStr">
        <is>
          <t>[초단타]+[칼손절]</t>
        </is>
      </c>
      <c r="F68" t="inlineStr">
        <is>
          <t>2026-01-08</t>
        </is>
      </c>
      <c r="G68" t="n">
        <v>11277.89</v>
      </c>
      <c r="H68" t="inlineStr">
        <is>
          <t>2026-01-23</t>
        </is>
      </c>
      <c r="I68" t="n">
        <v>12401.31</v>
      </c>
      <c r="J68" t="inlineStr">
        <is>
          <t>3차 익절 도달(10%)</t>
        </is>
      </c>
      <c r="K68" t="n">
        <v>8</v>
      </c>
      <c r="L68" t="n">
        <v>0</v>
      </c>
      <c r="M68" t="n">
        <v>9.630000000000001</v>
      </c>
      <c r="N68" t="inlineStr">
        <is>
          <t>01.23. 8주 매도(+10% 상승 시 10% 익절 원칙)</t>
        </is>
      </c>
      <c r="O68" t="n">
        <v>300000</v>
      </c>
      <c r="P68">
        <f>COUNTIF($A$2:A68,A68)</f>
        <v/>
      </c>
      <c r="Q68">
        <f>A68&amp;"|"&amp;P68</f>
        <v/>
      </c>
    </row>
    <row r="69">
      <c r="A69" t="inlineStr">
        <is>
          <t>제주은행|6개월 전에 샀다면|[초단타]+[칼손절]</t>
        </is>
      </c>
      <c r="B69" t="inlineStr">
        <is>
          <t>제주은행</t>
        </is>
      </c>
      <c r="C69" t="inlineStr">
        <is>
          <t>006220</t>
        </is>
      </c>
      <c r="D69" t="inlineStr">
        <is>
          <t>6개월 전에 샀다면</t>
        </is>
      </c>
      <c r="E69" t="inlineStr">
        <is>
          <t>[초단타]+[칼손절]</t>
        </is>
      </c>
      <c r="F69" t="inlineStr">
        <is>
          <t>2026-04-30</t>
        </is>
      </c>
      <c r="G69" t="n">
        <v>12628.83</v>
      </c>
      <c r="H69" t="inlineStr">
        <is>
          <t>2026-05-07</t>
        </is>
      </c>
      <c r="I69" t="n">
        <v>12251.42</v>
      </c>
      <c r="J69" t="inlineStr">
        <is>
          <t>1차 손절 도달(-2%)</t>
        </is>
      </c>
      <c r="K69" t="n">
        <v>19</v>
      </c>
      <c r="L69" t="n">
        <v>5</v>
      </c>
      <c r="M69" t="n">
        <v>-3.28</v>
      </c>
      <c r="N69" t="inlineStr">
        <is>
          <t>05.07. 19주 매도(-2% 하락 시 80% 손절 원칙)</t>
        </is>
      </c>
      <c r="O69" t="n">
        <v>300000</v>
      </c>
      <c r="P69">
        <f>COUNTIF($A$2:A69,A69)</f>
        <v/>
      </c>
      <c r="Q69">
        <f>A69&amp;"|"&amp;P69</f>
        <v/>
      </c>
    </row>
    <row r="70">
      <c r="A70" t="inlineStr">
        <is>
          <t>제주은행|6개월 전에 샀다면|[초단타]+[칼손절]</t>
        </is>
      </c>
      <c r="B70" t="inlineStr">
        <is>
          <t>제주은행</t>
        </is>
      </c>
      <c r="C70" t="inlineStr">
        <is>
          <t>006220</t>
        </is>
      </c>
      <c r="D70" t="inlineStr">
        <is>
          <t>6개월 전에 샀다면</t>
        </is>
      </c>
      <c r="E70" t="inlineStr">
        <is>
          <t>[초단타]+[칼손절]</t>
        </is>
      </c>
      <c r="F70" t="inlineStr">
        <is>
          <t>2026-04-30</t>
        </is>
      </c>
      <c r="G70" t="n">
        <v>12628.83</v>
      </c>
      <c r="H70" t="inlineStr">
        <is>
          <t>2026-05-11</t>
        </is>
      </c>
      <c r="I70" t="n">
        <v>11951.63</v>
      </c>
      <c r="J70" t="inlineStr">
        <is>
          <t>2차 손절 도달(-4%)</t>
        </is>
      </c>
      <c r="K70" t="n">
        <v>2</v>
      </c>
      <c r="L70" t="n">
        <v>3</v>
      </c>
      <c r="M70" t="n">
        <v>-5.65</v>
      </c>
      <c r="N70" t="inlineStr">
        <is>
          <t>05.11. 2주 매도(-4% 하락 시 10% 손절 원칙)</t>
        </is>
      </c>
      <c r="O70" t="n">
        <v>300000</v>
      </c>
      <c r="P70">
        <f>COUNTIF($A$2:A70,A70)</f>
        <v/>
      </c>
      <c r="Q70">
        <f>A70&amp;"|"&amp;P70</f>
        <v/>
      </c>
    </row>
    <row r="71">
      <c r="A71" t="inlineStr">
        <is>
          <t>제주은행|6개월 전에 샀다면|[초단타]+[칼손절]</t>
        </is>
      </c>
      <c r="B71" t="inlineStr">
        <is>
          <t>제주은행</t>
        </is>
      </c>
      <c r="C71" t="inlineStr">
        <is>
          <t>006220</t>
        </is>
      </c>
      <c r="D71" t="inlineStr">
        <is>
          <t>6개월 전에 샀다면</t>
        </is>
      </c>
      <c r="E71" t="inlineStr">
        <is>
          <t>[초단타]+[칼손절]</t>
        </is>
      </c>
      <c r="F71" t="inlineStr">
        <is>
          <t>2026-04-30</t>
        </is>
      </c>
      <c r="G71" t="n">
        <v>12628.83</v>
      </c>
      <c r="H71" t="inlineStr">
        <is>
          <t>2026-05-12</t>
        </is>
      </c>
      <c r="I71" t="n">
        <v>11691.81</v>
      </c>
      <c r="J71" t="inlineStr">
        <is>
          <t>최종 손절 도달(-6%)</t>
        </is>
      </c>
      <c r="K71" t="n">
        <v>3</v>
      </c>
      <c r="L71" t="n">
        <v>0</v>
      </c>
      <c r="M71" t="n">
        <v>-7.7</v>
      </c>
      <c r="N71" t="inlineStr">
        <is>
          <t>05.12. 3주 매도(-6% 하락 시 10% 손절 원칙)</t>
        </is>
      </c>
      <c r="O71" t="n">
        <v>300000</v>
      </c>
      <c r="P71">
        <f>COUNTIF($A$2:A71,A71)</f>
        <v/>
      </c>
      <c r="Q71">
        <f>A71&amp;"|"&amp;P71</f>
        <v/>
      </c>
    </row>
    <row r="72">
      <c r="A72" t="inlineStr">
        <is>
          <t>제주은행|6개월 전에 샀다면|[초단타]+[정석방어]</t>
        </is>
      </c>
      <c r="B72" t="inlineStr">
        <is>
          <t>제주은행</t>
        </is>
      </c>
      <c r="C72" t="inlineStr">
        <is>
          <t>006220</t>
        </is>
      </c>
      <c r="D72" t="inlineStr">
        <is>
          <t>6개월 전에 샀다면</t>
        </is>
      </c>
      <c r="E72" t="inlineStr">
        <is>
          <t>[초단타]+[정석방어]</t>
        </is>
      </c>
      <c r="F72" t="inlineStr">
        <is>
          <t>2025-12-09</t>
        </is>
      </c>
      <c r="G72" t="n">
        <v>12278.59</v>
      </c>
      <c r="H72" t="inlineStr">
        <is>
          <t>2025-12-15</t>
        </is>
      </c>
      <c r="I72" t="n">
        <v>11811.73</v>
      </c>
      <c r="J72" t="inlineStr">
        <is>
          <t>1차 손절 도달(-3%)</t>
        </is>
      </c>
      <c r="K72" t="n">
        <v>16</v>
      </c>
      <c r="L72" t="n">
        <v>8</v>
      </c>
      <c r="M72" t="n">
        <v>-4.09</v>
      </c>
      <c r="N72" t="inlineStr">
        <is>
          <t>12.15. 16주 매도(-3% 하락 시 70% 손절 원칙)</t>
        </is>
      </c>
      <c r="O72" t="n">
        <v>300000</v>
      </c>
      <c r="P72">
        <f>COUNTIF($A$2:A72,A72)</f>
        <v/>
      </c>
      <c r="Q72">
        <f>A72&amp;"|"&amp;P72</f>
        <v/>
      </c>
    </row>
    <row r="73">
      <c r="A73" t="inlineStr">
        <is>
          <t>제주은행|6개월 전에 샀다면|[초단타]+[정석방어]</t>
        </is>
      </c>
      <c r="B73" t="inlineStr">
        <is>
          <t>제주은행</t>
        </is>
      </c>
      <c r="C73" t="inlineStr">
        <is>
          <t>006220</t>
        </is>
      </c>
      <c r="D73" t="inlineStr">
        <is>
          <t>6개월 전에 샀다면</t>
        </is>
      </c>
      <c r="E73" t="inlineStr">
        <is>
          <t>[초단타]+[정석방어]</t>
        </is>
      </c>
      <c r="F73" t="inlineStr">
        <is>
          <t>2025-12-09</t>
        </is>
      </c>
      <c r="G73" t="n">
        <v>12278.59</v>
      </c>
      <c r="H73" t="inlineStr">
        <is>
          <t>2025-12-16</t>
        </is>
      </c>
      <c r="I73" t="n">
        <v>11621.86</v>
      </c>
      <c r="J73" t="inlineStr">
        <is>
          <t>2차 손절 도달(-5%)</t>
        </is>
      </c>
      <c r="K73" t="n">
        <v>4</v>
      </c>
      <c r="L73" t="n">
        <v>4</v>
      </c>
      <c r="M73" t="n">
        <v>-5.63</v>
      </c>
      <c r="N73" t="inlineStr">
        <is>
          <t>12.16. 4주 매도(-5% 하락 시 20% 손절 원칙)</t>
        </is>
      </c>
      <c r="O73" t="n">
        <v>300000</v>
      </c>
      <c r="P73">
        <f>COUNTIF($A$2:A73,A73)</f>
        <v/>
      </c>
      <c r="Q73">
        <f>A73&amp;"|"&amp;P73</f>
        <v/>
      </c>
    </row>
    <row r="74">
      <c r="A74" t="inlineStr">
        <is>
          <t>제주은행|6개월 전에 샀다면|[초단타]+[정석방어]</t>
        </is>
      </c>
      <c r="B74" t="inlineStr">
        <is>
          <t>제주은행</t>
        </is>
      </c>
      <c r="C74" t="inlineStr">
        <is>
          <t>006220</t>
        </is>
      </c>
      <c r="D74" t="inlineStr">
        <is>
          <t>6개월 전에 샀다면</t>
        </is>
      </c>
      <c r="E74" t="inlineStr">
        <is>
          <t>[초단타]+[정석방어]</t>
        </is>
      </c>
      <c r="F74" t="inlineStr">
        <is>
          <t>2025-12-09</t>
        </is>
      </c>
      <c r="G74" t="n">
        <v>12278.59</v>
      </c>
      <c r="H74" t="inlineStr">
        <is>
          <t>2026-01-27</t>
        </is>
      </c>
      <c r="I74" t="n">
        <v>15589.08</v>
      </c>
      <c r="J74" t="inlineStr">
        <is>
          <t>RSI 과열 부분청산</t>
        </is>
      </c>
      <c r="K74" t="n">
        <v>3</v>
      </c>
      <c r="L74" t="n">
        <v>1</v>
      </c>
      <c r="M74" t="n">
        <v>26.58</v>
      </c>
      <c r="N74" t="inlineStr">
        <is>
          <t>01.27. 3주 매도(RSI 과열 부분청산)</t>
        </is>
      </c>
      <c r="O74" t="n">
        <v>300000</v>
      </c>
      <c r="P74">
        <f>COUNTIF($A$2:A74,A74)</f>
        <v/>
      </c>
      <c r="Q74">
        <f>A74&amp;"|"&amp;P74</f>
        <v/>
      </c>
    </row>
    <row r="75">
      <c r="A75" t="inlineStr">
        <is>
          <t>제주은행|6개월 전에 샀다면|[초단타]+[정석방어]</t>
        </is>
      </c>
      <c r="B75" t="inlineStr">
        <is>
          <t>제주은행</t>
        </is>
      </c>
      <c r="C75" t="inlineStr">
        <is>
          <t>006220</t>
        </is>
      </c>
      <c r="D75" t="inlineStr">
        <is>
          <t>6개월 전에 샀다면</t>
        </is>
      </c>
      <c r="E75" t="inlineStr">
        <is>
          <t>[초단타]+[정석방어]</t>
        </is>
      </c>
      <c r="F75" t="inlineStr">
        <is>
          <t>2025-12-09</t>
        </is>
      </c>
      <c r="G75" t="n">
        <v>12278.59</v>
      </c>
      <c r="H75" t="inlineStr">
        <is>
          <t>2026-01-28</t>
        </is>
      </c>
      <c r="I75" t="n">
        <v>14250.02</v>
      </c>
      <c r="J75" t="inlineStr">
        <is>
          <t>3차 익절 도달(10%)</t>
        </is>
      </c>
      <c r="K75" t="n">
        <v>1</v>
      </c>
      <c r="L75" t="n">
        <v>0</v>
      </c>
      <c r="M75" t="n">
        <v>15.71</v>
      </c>
      <c r="N75" t="inlineStr">
        <is>
          <t>01.28. 1주 매도(+10% 상승 시 10% 익절 원칙)</t>
        </is>
      </c>
      <c r="O75" t="n">
        <v>300000</v>
      </c>
      <c r="P75">
        <f>COUNTIF($A$2:A75,A75)</f>
        <v/>
      </c>
      <c r="Q75">
        <f>A75&amp;"|"&amp;P75</f>
        <v/>
      </c>
    </row>
    <row r="76">
      <c r="A76" t="inlineStr">
        <is>
          <t>제주은행|6개월 전에 샀다면|[초단타]+[정석방어]</t>
        </is>
      </c>
      <c r="B76" t="inlineStr">
        <is>
          <t>제주은행</t>
        </is>
      </c>
      <c r="C76" t="inlineStr">
        <is>
          <t>006220</t>
        </is>
      </c>
      <c r="D76" t="inlineStr">
        <is>
          <t>6개월 전에 샀다면</t>
        </is>
      </c>
      <c r="E76" t="inlineStr">
        <is>
          <t>[초단타]+[정석방어]</t>
        </is>
      </c>
      <c r="F76" t="inlineStr">
        <is>
          <t>2026-04-30</t>
        </is>
      </c>
      <c r="G76" t="n">
        <v>12628.83</v>
      </c>
      <c r="H76" t="inlineStr">
        <is>
          <t>2026-05-08</t>
        </is>
      </c>
      <c r="I76" t="n">
        <v>12231.43</v>
      </c>
      <c r="J76" t="inlineStr">
        <is>
          <t>1차 손절 도달(-3%)</t>
        </is>
      </c>
      <c r="K76" t="n">
        <v>16</v>
      </c>
      <c r="L76" t="n">
        <v>7</v>
      </c>
      <c r="M76" t="n">
        <v>-3.44</v>
      </c>
      <c r="N76" t="inlineStr">
        <is>
          <t>05.08. 16주 매도(-3% 하락 시 70% 손절 원칙)</t>
        </is>
      </c>
      <c r="O76" t="n">
        <v>300000</v>
      </c>
      <c r="P76">
        <f>COUNTIF($A$2:A76,A76)</f>
        <v/>
      </c>
      <c r="Q76">
        <f>A76&amp;"|"&amp;P76</f>
        <v/>
      </c>
    </row>
    <row r="77">
      <c r="A77" t="inlineStr">
        <is>
          <t>제주은행|6개월 전에 샀다면|[초단타]+[정석방어]</t>
        </is>
      </c>
      <c r="B77" t="inlineStr">
        <is>
          <t>제주은행</t>
        </is>
      </c>
      <c r="C77" t="inlineStr">
        <is>
          <t>006220</t>
        </is>
      </c>
      <c r="D77" t="inlineStr">
        <is>
          <t>6개월 전에 샀다면</t>
        </is>
      </c>
      <c r="E77" t="inlineStr">
        <is>
          <t>[초단타]+[정석방어]</t>
        </is>
      </c>
      <c r="F77" t="inlineStr">
        <is>
          <t>2026-04-30</t>
        </is>
      </c>
      <c r="G77" t="n">
        <v>12628.83</v>
      </c>
      <c r="H77" t="inlineStr">
        <is>
          <t>2026-05-11</t>
        </is>
      </c>
      <c r="I77" t="n">
        <v>11951.63</v>
      </c>
      <c r="J77" t="inlineStr">
        <is>
          <t>2차 손절 도달(-5%)</t>
        </is>
      </c>
      <c r="K77" t="n">
        <v>4</v>
      </c>
      <c r="L77" t="n">
        <v>3</v>
      </c>
      <c r="M77" t="n">
        <v>-5.65</v>
      </c>
      <c r="N77" t="inlineStr">
        <is>
          <t>05.11. 4주 매도(-5% 하락 시 20% 손절 원칙)</t>
        </is>
      </c>
      <c r="O77" t="n">
        <v>300000</v>
      </c>
      <c r="P77">
        <f>COUNTIF($A$2:A77,A77)</f>
        <v/>
      </c>
      <c r="Q77">
        <f>A77&amp;"|"&amp;P77</f>
        <v/>
      </c>
    </row>
    <row r="78">
      <c r="A78" t="inlineStr">
        <is>
          <t>제주은행|6개월 전에 샀다면|[초단타]+[정석방어]</t>
        </is>
      </c>
      <c r="B78" t="inlineStr">
        <is>
          <t>제주은행</t>
        </is>
      </c>
      <c r="C78" t="inlineStr">
        <is>
          <t>006220</t>
        </is>
      </c>
      <c r="D78" t="inlineStr">
        <is>
          <t>6개월 전에 샀다면</t>
        </is>
      </c>
      <c r="E78" t="inlineStr">
        <is>
          <t>[초단타]+[정석방어]</t>
        </is>
      </c>
      <c r="F78" t="inlineStr">
        <is>
          <t>2026-04-30</t>
        </is>
      </c>
      <c r="G78" t="n">
        <v>12628.83</v>
      </c>
      <c r="H78" t="inlineStr">
        <is>
          <t>2026-05-15</t>
        </is>
      </c>
      <c r="I78" t="n">
        <v>11242.12</v>
      </c>
      <c r="J78" t="inlineStr">
        <is>
          <t>최종 손절 도달(-10%)</t>
        </is>
      </c>
      <c r="K78" t="n">
        <v>3</v>
      </c>
      <c r="L78" t="n">
        <v>0</v>
      </c>
      <c r="M78" t="n">
        <v>-11.25</v>
      </c>
      <c r="N78" t="inlineStr">
        <is>
          <t>05.15. 3주 매도(-10% 하락 시 10% 손절 원칙)</t>
        </is>
      </c>
      <c r="O78" t="n">
        <v>300000</v>
      </c>
      <c r="P78">
        <f>COUNTIF($A$2:A78,A78)</f>
        <v/>
      </c>
      <c r="Q78">
        <f>A78&amp;"|"&amp;P78</f>
        <v/>
      </c>
    </row>
    <row r="79">
      <c r="A79" t="inlineStr">
        <is>
          <t>제주은행|6개월 전에 샀다면|[초단타]+[변동성허용]</t>
        </is>
      </c>
      <c r="B79" t="inlineStr">
        <is>
          <t>제주은행</t>
        </is>
      </c>
      <c r="C79" t="inlineStr">
        <is>
          <t>006220</t>
        </is>
      </c>
      <c r="D79" t="inlineStr">
        <is>
          <t>6개월 전에 샀다면</t>
        </is>
      </c>
      <c r="E79" t="inlineStr">
        <is>
          <t>[초단타]+[변동성허용]</t>
        </is>
      </c>
      <c r="F79" t="inlineStr">
        <is>
          <t>2025-12-09</t>
        </is>
      </c>
      <c r="G79" t="n">
        <v>12278.59</v>
      </c>
      <c r="H79" t="inlineStr">
        <is>
          <t>2025-12-16</t>
        </is>
      </c>
      <c r="I79" t="n">
        <v>11621.86</v>
      </c>
      <c r="J79" t="inlineStr">
        <is>
          <t>1차 손절 도달(-5%)</t>
        </is>
      </c>
      <c r="K79" t="n">
        <v>12</v>
      </c>
      <c r="L79" t="n">
        <v>12</v>
      </c>
      <c r="M79" t="n">
        <v>-5.63</v>
      </c>
      <c r="N79" t="inlineStr">
        <is>
          <t>12.16. 12주 매도(-5% 하락 시 50% 손절 원칙)</t>
        </is>
      </c>
      <c r="O79" t="n">
        <v>300000</v>
      </c>
      <c r="P79">
        <f>COUNTIF($A$2:A79,A79)</f>
        <v/>
      </c>
      <c r="Q79">
        <f>A79&amp;"|"&amp;P79</f>
        <v/>
      </c>
    </row>
    <row r="80">
      <c r="A80" t="inlineStr">
        <is>
          <t>제주은행|6개월 전에 샀다면|[초단타]+[변동성허용]</t>
        </is>
      </c>
      <c r="B80" t="inlineStr">
        <is>
          <t>제주은행</t>
        </is>
      </c>
      <c r="C80" t="inlineStr">
        <is>
          <t>006220</t>
        </is>
      </c>
      <c r="D80" t="inlineStr">
        <is>
          <t>6개월 전에 샀다면</t>
        </is>
      </c>
      <c r="E80" t="inlineStr">
        <is>
          <t>[초단타]+[변동성허용]</t>
        </is>
      </c>
      <c r="F80" t="inlineStr">
        <is>
          <t>2025-12-09</t>
        </is>
      </c>
      <c r="G80" t="n">
        <v>12278.59</v>
      </c>
      <c r="H80" t="inlineStr">
        <is>
          <t>2026-01-27</t>
        </is>
      </c>
      <c r="I80" t="n">
        <v>15589.08</v>
      </c>
      <c r="J80" t="inlineStr">
        <is>
          <t>RSI 과열 부분청산</t>
        </is>
      </c>
      <c r="K80" t="n">
        <v>10</v>
      </c>
      <c r="L80" t="n">
        <v>2</v>
      </c>
      <c r="M80" t="n">
        <v>26.58</v>
      </c>
      <c r="N80" t="inlineStr">
        <is>
          <t>01.27. 10주 매도(RSI 과열 부분청산)</t>
        </is>
      </c>
      <c r="O80" t="n">
        <v>300000</v>
      </c>
      <c r="P80">
        <f>COUNTIF($A$2:A80,A80)</f>
        <v/>
      </c>
      <c r="Q80">
        <f>A80&amp;"|"&amp;P80</f>
        <v/>
      </c>
    </row>
    <row r="81">
      <c r="A81" t="inlineStr">
        <is>
          <t>제주은행|6개월 전에 샀다면|[초단타]+[변동성허용]</t>
        </is>
      </c>
      <c r="B81" t="inlineStr">
        <is>
          <t>제주은행</t>
        </is>
      </c>
      <c r="C81" t="inlineStr">
        <is>
          <t>006220</t>
        </is>
      </c>
      <c r="D81" t="inlineStr">
        <is>
          <t>6개월 전에 샀다면</t>
        </is>
      </c>
      <c r="E81" t="inlineStr">
        <is>
          <t>[초단타]+[변동성허용]</t>
        </is>
      </c>
      <c r="F81" t="inlineStr">
        <is>
          <t>2025-12-09</t>
        </is>
      </c>
      <c r="G81" t="n">
        <v>12278.59</v>
      </c>
      <c r="H81" t="inlineStr">
        <is>
          <t>2026-01-28</t>
        </is>
      </c>
      <c r="I81" t="n">
        <v>14250.02</v>
      </c>
      <c r="J81" t="inlineStr">
        <is>
          <t>3차 익절 도달(10%)</t>
        </is>
      </c>
      <c r="K81" t="n">
        <v>2</v>
      </c>
      <c r="L81" t="n">
        <v>0</v>
      </c>
      <c r="M81" t="n">
        <v>15.71</v>
      </c>
      <c r="N81" t="inlineStr">
        <is>
          <t>01.28. 2주 매도(+10% 상승 시 10% 익절 원칙)</t>
        </is>
      </c>
      <c r="O81" t="n">
        <v>300000</v>
      </c>
      <c r="P81">
        <f>COUNTIF($A$2:A81,A81)</f>
        <v/>
      </c>
      <c r="Q81">
        <f>A81&amp;"|"&amp;P81</f>
        <v/>
      </c>
    </row>
    <row r="82">
      <c r="A82" t="inlineStr">
        <is>
          <t>제주은행|6개월 전에 샀다면|[초단타]+[변동성허용]</t>
        </is>
      </c>
      <c r="B82" t="inlineStr">
        <is>
          <t>제주은행</t>
        </is>
      </c>
      <c r="C82" t="inlineStr">
        <is>
          <t>006220</t>
        </is>
      </c>
      <c r="D82" t="inlineStr">
        <is>
          <t>6개월 전에 샀다면</t>
        </is>
      </c>
      <c r="E82" t="inlineStr">
        <is>
          <t>[초단타]+[변동성허용]</t>
        </is>
      </c>
      <c r="F82" t="inlineStr">
        <is>
          <t>2026-04-30</t>
        </is>
      </c>
      <c r="G82" t="n">
        <v>12628.83</v>
      </c>
      <c r="H82" t="inlineStr">
        <is>
          <t>2026-05-11</t>
        </is>
      </c>
      <c r="I82" t="n">
        <v>11951.63</v>
      </c>
      <c r="J82" t="inlineStr">
        <is>
          <t>1차 손절 도달(-5%)</t>
        </is>
      </c>
      <c r="K82" t="n">
        <v>12</v>
      </c>
      <c r="L82" t="n">
        <v>13</v>
      </c>
      <c r="M82" t="n">
        <v>-5.65</v>
      </c>
      <c r="N82" t="inlineStr">
        <is>
          <t>05.11. 12주 매도(-5% 하락 시 50% 손절 원칙)</t>
        </is>
      </c>
      <c r="O82" t="n">
        <v>300000</v>
      </c>
      <c r="P82">
        <f>COUNTIF($A$2:A82,A82)</f>
        <v/>
      </c>
      <c r="Q82">
        <f>A82&amp;"|"&amp;P82</f>
        <v/>
      </c>
    </row>
    <row r="83">
      <c r="A83" t="inlineStr">
        <is>
          <t>제주은행|6개월 전에 샀다면|[초단타]+[변동성허용]</t>
        </is>
      </c>
      <c r="B83" t="inlineStr">
        <is>
          <t>제주은행</t>
        </is>
      </c>
      <c r="C83" t="inlineStr">
        <is>
          <t>006220</t>
        </is>
      </c>
      <c r="D83" t="inlineStr">
        <is>
          <t>6개월 전에 샀다면</t>
        </is>
      </c>
      <c r="E83" t="inlineStr">
        <is>
          <t>[초단타]+[변동성허용]</t>
        </is>
      </c>
      <c r="F83" t="inlineStr">
        <is>
          <t>2026-04-30</t>
        </is>
      </c>
      <c r="G83" t="n">
        <v>12628.83</v>
      </c>
      <c r="H83" t="inlineStr">
        <is>
          <t>2026-05-15</t>
        </is>
      </c>
      <c r="I83" t="n">
        <v>11242.12</v>
      </c>
      <c r="J83" t="inlineStr">
        <is>
          <t>2차 손절 도달(-10%)</t>
        </is>
      </c>
      <c r="K83" t="n">
        <v>7</v>
      </c>
      <c r="L83" t="n">
        <v>6</v>
      </c>
      <c r="M83" t="n">
        <v>-11.25</v>
      </c>
      <c r="N83" t="inlineStr">
        <is>
          <t>05.15. 7주 매도(-10% 하락 시 30% 손절 원칙)</t>
        </is>
      </c>
      <c r="O83" t="n">
        <v>300000</v>
      </c>
      <c r="P83">
        <f>COUNTIF($A$2:A83,A83)</f>
        <v/>
      </c>
      <c r="Q83">
        <f>A83&amp;"|"&amp;P83</f>
        <v/>
      </c>
    </row>
    <row r="84">
      <c r="A84" t="inlineStr">
        <is>
          <t>제주은행|6개월 전에 샀다면|[초단타]+[변동성허용]</t>
        </is>
      </c>
      <c r="B84" t="inlineStr">
        <is>
          <t>제주은행</t>
        </is>
      </c>
      <c r="C84" t="inlineStr">
        <is>
          <t>006220</t>
        </is>
      </c>
      <c r="D84" t="inlineStr">
        <is>
          <t>6개월 전에 샀다면</t>
        </is>
      </c>
      <c r="E84" t="inlineStr">
        <is>
          <t>[초단타]+[변동성허용]</t>
        </is>
      </c>
      <c r="F84" t="inlineStr">
        <is>
          <t>2026-04-30</t>
        </is>
      </c>
      <c r="G84" t="n">
        <v>12628.83</v>
      </c>
      <c r="H84" t="inlineStr">
        <is>
          <t>2026-05-20</t>
        </is>
      </c>
      <c r="I84" t="n">
        <v>10592.58</v>
      </c>
      <c r="J84" t="inlineStr">
        <is>
          <t>최종 손절 도달(-15%)</t>
        </is>
      </c>
      <c r="K84" t="n">
        <v>6</v>
      </c>
      <c r="L84" t="n">
        <v>0</v>
      </c>
      <c r="M84" t="n">
        <v>-16.38</v>
      </c>
      <c r="N84" t="inlineStr">
        <is>
          <t>05.20. 6주 매도(-15% 하락 시 20% 손절 원칙)</t>
        </is>
      </c>
      <c r="O84" t="n">
        <v>300000</v>
      </c>
      <c r="P84">
        <f>COUNTIF($A$2:A84,A84)</f>
        <v/>
      </c>
      <c r="Q84">
        <f>A84&amp;"|"&amp;P84</f>
        <v/>
      </c>
    </row>
    <row r="85">
      <c r="A85" t="inlineStr">
        <is>
          <t>제주은행|6개월 전에 샀다면|[초단타]+[버티기형]</t>
        </is>
      </c>
      <c r="B85" t="inlineStr">
        <is>
          <t>제주은행</t>
        </is>
      </c>
      <c r="C85" t="inlineStr">
        <is>
          <t>006220</t>
        </is>
      </c>
      <c r="D85" t="inlineStr">
        <is>
          <t>6개월 전에 샀다면</t>
        </is>
      </c>
      <c r="E85" t="inlineStr">
        <is>
          <t>[초단타]+[버티기형]</t>
        </is>
      </c>
      <c r="F85" t="inlineStr">
        <is>
          <t>2025-12-09</t>
        </is>
      </c>
      <c r="G85" t="n">
        <v>12278.59</v>
      </c>
      <c r="H85" t="inlineStr">
        <is>
          <t>2025-12-16</t>
        </is>
      </c>
      <c r="I85" t="n">
        <v>11621.86</v>
      </c>
      <c r="J85" t="inlineStr">
        <is>
          <t>1차 손절 도달(-5%)</t>
        </is>
      </c>
      <c r="K85" t="n">
        <v>9</v>
      </c>
      <c r="L85" t="n">
        <v>15</v>
      </c>
      <c r="M85" t="n">
        <v>-5.63</v>
      </c>
      <c r="N85" t="inlineStr">
        <is>
          <t>12.16. 9주 매도(-5% 하락 시 40% 손절 원칙)</t>
        </is>
      </c>
      <c r="O85" t="n">
        <v>300000</v>
      </c>
      <c r="P85">
        <f>COUNTIF($A$2:A85,A85)</f>
        <v/>
      </c>
      <c r="Q85">
        <f>A85&amp;"|"&amp;P85</f>
        <v/>
      </c>
    </row>
    <row r="86">
      <c r="A86" t="inlineStr">
        <is>
          <t>제주은행|6개월 전에 샀다면|[초단타]+[버티기형]</t>
        </is>
      </c>
      <c r="B86" t="inlineStr">
        <is>
          <t>제주은행</t>
        </is>
      </c>
      <c r="C86" t="inlineStr">
        <is>
          <t>006220</t>
        </is>
      </c>
      <c r="D86" t="inlineStr">
        <is>
          <t>6개월 전에 샀다면</t>
        </is>
      </c>
      <c r="E86" t="inlineStr">
        <is>
          <t>[초단타]+[버티기형]</t>
        </is>
      </c>
      <c r="F86" t="inlineStr">
        <is>
          <t>2025-12-09</t>
        </is>
      </c>
      <c r="G86" t="n">
        <v>12278.59</v>
      </c>
      <c r="H86" t="inlineStr">
        <is>
          <t>2026-01-27</t>
        </is>
      </c>
      <c r="I86" t="n">
        <v>15589.08</v>
      </c>
      <c r="J86" t="inlineStr">
        <is>
          <t>RSI 과열 부분청산</t>
        </is>
      </c>
      <c r="K86" t="n">
        <v>13</v>
      </c>
      <c r="L86" t="n">
        <v>2</v>
      </c>
      <c r="M86" t="n">
        <v>26.58</v>
      </c>
      <c r="N86" t="inlineStr">
        <is>
          <t>01.27. 13주 매도(RSI 과열 부분청산)</t>
        </is>
      </c>
      <c r="O86" t="n">
        <v>300000</v>
      </c>
      <c r="P86">
        <f>COUNTIF($A$2:A86,A86)</f>
        <v/>
      </c>
      <c r="Q86">
        <f>A86&amp;"|"&amp;P86</f>
        <v/>
      </c>
    </row>
    <row r="87">
      <c r="A87" t="inlineStr">
        <is>
          <t>제주은행|6개월 전에 샀다면|[초단타]+[버티기형]</t>
        </is>
      </c>
      <c r="B87" t="inlineStr">
        <is>
          <t>제주은행</t>
        </is>
      </c>
      <c r="C87" t="inlineStr">
        <is>
          <t>006220</t>
        </is>
      </c>
      <c r="D87" t="inlineStr">
        <is>
          <t>6개월 전에 샀다면</t>
        </is>
      </c>
      <c r="E87" t="inlineStr">
        <is>
          <t>[초단타]+[버티기형]</t>
        </is>
      </c>
      <c r="F87" t="inlineStr">
        <is>
          <t>2025-12-09</t>
        </is>
      </c>
      <c r="G87" t="n">
        <v>12278.59</v>
      </c>
      <c r="H87" t="inlineStr">
        <is>
          <t>2026-01-28</t>
        </is>
      </c>
      <c r="I87" t="n">
        <v>14250.02</v>
      </c>
      <c r="J87" t="inlineStr">
        <is>
          <t>3차 익절 도달(10%)</t>
        </is>
      </c>
      <c r="K87" t="n">
        <v>2</v>
      </c>
      <c r="L87" t="n">
        <v>0</v>
      </c>
      <c r="M87" t="n">
        <v>15.71</v>
      </c>
      <c r="N87" t="inlineStr">
        <is>
          <t>01.28. 2주 매도(+10% 상승 시 10% 익절 원칙)</t>
        </is>
      </c>
      <c r="O87" t="n">
        <v>300000</v>
      </c>
      <c r="P87">
        <f>COUNTIF($A$2:A87,A87)</f>
        <v/>
      </c>
      <c r="Q87">
        <f>A87&amp;"|"&amp;P87</f>
        <v/>
      </c>
    </row>
    <row r="88">
      <c r="A88" t="inlineStr">
        <is>
          <t>제주은행|6개월 전에 샀다면|[초단타]+[버티기형]</t>
        </is>
      </c>
      <c r="B88" t="inlineStr">
        <is>
          <t>제주은행</t>
        </is>
      </c>
      <c r="C88" t="inlineStr">
        <is>
          <t>006220</t>
        </is>
      </c>
      <c r="D88" t="inlineStr">
        <is>
          <t>6개월 전에 샀다면</t>
        </is>
      </c>
      <c r="E88" t="inlineStr">
        <is>
          <t>[초단타]+[버티기형]</t>
        </is>
      </c>
      <c r="F88" t="inlineStr">
        <is>
          <t>2026-04-30</t>
        </is>
      </c>
      <c r="G88" t="n">
        <v>12628.83</v>
      </c>
      <c r="H88" t="inlineStr">
        <is>
          <t>2026-05-11</t>
        </is>
      </c>
      <c r="I88" t="n">
        <v>11951.63</v>
      </c>
      <c r="J88" t="inlineStr">
        <is>
          <t>1차 손절 도달(-5%)</t>
        </is>
      </c>
      <c r="K88" t="n">
        <v>10</v>
      </c>
      <c r="L88" t="n">
        <v>16</v>
      </c>
      <c r="M88" t="n">
        <v>-5.65</v>
      </c>
      <c r="N88" t="inlineStr">
        <is>
          <t>05.11. 10주 매도(-5% 하락 시 40% 손절 원칙)</t>
        </is>
      </c>
      <c r="O88" t="n">
        <v>300000</v>
      </c>
      <c r="P88">
        <f>COUNTIF($A$2:A88,A88)</f>
        <v/>
      </c>
      <c r="Q88">
        <f>A88&amp;"|"&amp;P88</f>
        <v/>
      </c>
    </row>
    <row r="89">
      <c r="A89" t="inlineStr">
        <is>
          <t>제주은행|6개월 전에 샀다면|[초단타]+[버티기형]</t>
        </is>
      </c>
      <c r="B89" t="inlineStr">
        <is>
          <t>제주은행</t>
        </is>
      </c>
      <c r="C89" t="inlineStr">
        <is>
          <t>006220</t>
        </is>
      </c>
      <c r="D89" t="inlineStr">
        <is>
          <t>6개월 전에 샀다면</t>
        </is>
      </c>
      <c r="E89" t="inlineStr">
        <is>
          <t>[초단타]+[버티기형]</t>
        </is>
      </c>
      <c r="F89" t="inlineStr">
        <is>
          <t>2026-04-30</t>
        </is>
      </c>
      <c r="G89" t="n">
        <v>12628.83</v>
      </c>
      <c r="H89" t="inlineStr">
        <is>
          <t>2026-05-20</t>
        </is>
      </c>
      <c r="I89" t="n">
        <v>10592.58</v>
      </c>
      <c r="J89" t="inlineStr">
        <is>
          <t>2차 손절 도달(-15%)</t>
        </is>
      </c>
      <c r="K89" t="n">
        <v>7</v>
      </c>
      <c r="L89" t="n">
        <v>9</v>
      </c>
      <c r="M89" t="n">
        <v>-16.38</v>
      </c>
      <c r="N89" t="inlineStr">
        <is>
          <t>05.20. 7주 매도(-15% 하락 시 30% 손절 원칙)</t>
        </is>
      </c>
      <c r="O89" t="n">
        <v>300000</v>
      </c>
      <c r="P89">
        <f>COUNTIF($A$2:A89,A89)</f>
        <v/>
      </c>
      <c r="Q89">
        <f>A89&amp;"|"&amp;P89</f>
        <v/>
      </c>
    </row>
    <row r="90">
      <c r="A90" t="inlineStr">
        <is>
          <t>제주은행|6개월 전에 샀다면|[초단타]+[버티기형]</t>
        </is>
      </c>
      <c r="B90" t="inlineStr">
        <is>
          <t>제주은행</t>
        </is>
      </c>
      <c r="C90" t="inlineStr">
        <is>
          <t>006220</t>
        </is>
      </c>
      <c r="D90" t="inlineStr">
        <is>
          <t>6개월 전에 샀다면</t>
        </is>
      </c>
      <c r="E90" t="inlineStr">
        <is>
          <t>[초단타]+[버티기형]</t>
        </is>
      </c>
      <c r="F90" t="inlineStr">
        <is>
          <t>2026-04-30</t>
        </is>
      </c>
      <c r="G90" t="n">
        <v>12628.83</v>
      </c>
      <c r="H90" t="inlineStr">
        <is>
          <t>2026-05-29</t>
        </is>
      </c>
      <c r="I90" t="n">
        <v>9943.030000000001</v>
      </c>
      <c r="J90" t="inlineStr">
        <is>
          <t>최종 손절 도달(-20%)</t>
        </is>
      </c>
      <c r="K90" t="n">
        <v>9</v>
      </c>
      <c r="L90" t="n">
        <v>0</v>
      </c>
      <c r="M90" t="n">
        <v>-21.5</v>
      </c>
      <c r="N90" t="inlineStr">
        <is>
          <t>05.29. 9주 매도(-20% 하락 시 30% 손절 원칙)</t>
        </is>
      </c>
      <c r="O90" t="n">
        <v>300000</v>
      </c>
      <c r="P90">
        <f>COUNTIF($A$2:A90,A90)</f>
        <v/>
      </c>
      <c r="Q90">
        <f>A90&amp;"|"&amp;P90</f>
        <v/>
      </c>
    </row>
    <row r="91">
      <c r="A91" t="inlineStr">
        <is>
          <t>제주은행|6개월 전에 샀다면|[단기스윙]+[칼손절]</t>
        </is>
      </c>
      <c r="B91" t="inlineStr">
        <is>
          <t>제주은행</t>
        </is>
      </c>
      <c r="C91" t="inlineStr">
        <is>
          <t>006220</t>
        </is>
      </c>
      <c r="D91" t="inlineStr">
        <is>
          <t>6개월 전에 샀다면</t>
        </is>
      </c>
      <c r="E91" t="inlineStr">
        <is>
          <t>[단기스윙]+[칼손절]</t>
        </is>
      </c>
      <c r="F91" t="inlineStr">
        <is>
          <t>2025-12-09</t>
        </is>
      </c>
      <c r="G91" t="n">
        <v>12278.59</v>
      </c>
      <c r="H91" t="inlineStr">
        <is>
          <t>2025-12-15</t>
        </is>
      </c>
      <c r="I91" t="n">
        <v>11811.73</v>
      </c>
      <c r="J91" t="inlineStr">
        <is>
          <t>1차 손절 도달(-2%)</t>
        </is>
      </c>
      <c r="K91" t="n">
        <v>19</v>
      </c>
      <c r="L91" t="n">
        <v>5</v>
      </c>
      <c r="M91" t="n">
        <v>-4.09</v>
      </c>
      <c r="N91" t="inlineStr">
        <is>
          <t>12.15. 19주 매도(-2% 하락 시 80% 손절 원칙)</t>
        </is>
      </c>
      <c r="O91" t="n">
        <v>300000</v>
      </c>
      <c r="P91">
        <f>COUNTIF($A$2:A91,A91)</f>
        <v/>
      </c>
      <c r="Q91">
        <f>A91&amp;"|"&amp;P91</f>
        <v/>
      </c>
    </row>
    <row r="92">
      <c r="A92" t="inlineStr">
        <is>
          <t>제주은행|6개월 전에 샀다면|[단기스윙]+[칼손절]</t>
        </is>
      </c>
      <c r="B92" t="inlineStr">
        <is>
          <t>제주은행</t>
        </is>
      </c>
      <c r="C92" t="inlineStr">
        <is>
          <t>006220</t>
        </is>
      </c>
      <c r="D92" t="inlineStr">
        <is>
          <t>6개월 전에 샀다면</t>
        </is>
      </c>
      <c r="E92" t="inlineStr">
        <is>
          <t>[단기스윙]+[칼손절]</t>
        </is>
      </c>
      <c r="F92" t="inlineStr">
        <is>
          <t>2025-12-09</t>
        </is>
      </c>
      <c r="G92" t="n">
        <v>12278.59</v>
      </c>
      <c r="H92" t="inlineStr">
        <is>
          <t>2025-12-16</t>
        </is>
      </c>
      <c r="I92" t="n">
        <v>11621.86</v>
      </c>
      <c r="J92" t="inlineStr">
        <is>
          <t>2차 손절 도달(-4%)</t>
        </is>
      </c>
      <c r="K92" t="n">
        <v>2</v>
      </c>
      <c r="L92" t="n">
        <v>3</v>
      </c>
      <c r="M92" t="n">
        <v>-5.63</v>
      </c>
      <c r="N92" t="inlineStr">
        <is>
          <t>12.16. 2주 매도(-4% 하락 시 10% 손절 원칙)</t>
        </is>
      </c>
      <c r="O92" t="n">
        <v>300000</v>
      </c>
      <c r="P92">
        <f>COUNTIF($A$2:A92,A92)</f>
        <v/>
      </c>
      <c r="Q92">
        <f>A92&amp;"|"&amp;P92</f>
        <v/>
      </c>
    </row>
    <row r="93">
      <c r="A93" t="inlineStr">
        <is>
          <t>제주은행|6개월 전에 샀다면|[단기스윙]+[칼손절]</t>
        </is>
      </c>
      <c r="B93" t="inlineStr">
        <is>
          <t>제주은행</t>
        </is>
      </c>
      <c r="C93" t="inlineStr">
        <is>
          <t>006220</t>
        </is>
      </c>
      <c r="D93" t="inlineStr">
        <is>
          <t>6개월 전에 샀다면</t>
        </is>
      </c>
      <c r="E93" t="inlineStr">
        <is>
          <t>[단기스윙]+[칼손절]</t>
        </is>
      </c>
      <c r="F93" t="inlineStr">
        <is>
          <t>2025-12-09</t>
        </is>
      </c>
      <c r="G93" t="n">
        <v>12278.59</v>
      </c>
      <c r="H93" t="inlineStr">
        <is>
          <t>2025-12-18</t>
        </is>
      </c>
      <c r="I93" t="n">
        <v>11511.94</v>
      </c>
      <c r="J93" t="inlineStr">
        <is>
          <t>최종 손절 도달(-6%)</t>
        </is>
      </c>
      <c r="K93" t="n">
        <v>3</v>
      </c>
      <c r="L93" t="n">
        <v>0</v>
      </c>
      <c r="M93" t="n">
        <v>-6.52</v>
      </c>
      <c r="N93" t="inlineStr">
        <is>
          <t>12.18. 3주 매도(-6% 하락 시 10% 손절 원칙)</t>
        </is>
      </c>
      <c r="O93" t="n">
        <v>300000</v>
      </c>
      <c r="P93">
        <f>COUNTIF($A$2:A93,A93)</f>
        <v/>
      </c>
      <c r="Q93">
        <f>A93&amp;"|"&amp;P93</f>
        <v/>
      </c>
    </row>
    <row r="94">
      <c r="A94" t="inlineStr">
        <is>
          <t>제주은행|6개월 전에 샀다면|[단기스윙]+[칼손절]</t>
        </is>
      </c>
      <c r="B94" t="inlineStr">
        <is>
          <t>제주은행</t>
        </is>
      </c>
      <c r="C94" t="inlineStr">
        <is>
          <t>006220</t>
        </is>
      </c>
      <c r="D94" t="inlineStr">
        <is>
          <t>6개월 전에 샀다면</t>
        </is>
      </c>
      <c r="E94" t="inlineStr">
        <is>
          <t>[단기스윙]+[칼손절]</t>
        </is>
      </c>
      <c r="F94" t="inlineStr">
        <is>
          <t>2026-01-05</t>
        </is>
      </c>
      <c r="G94" t="n">
        <v>11548.08</v>
      </c>
      <c r="H94" t="inlineStr">
        <is>
          <t>2026-01-08</t>
        </is>
      </c>
      <c r="I94" t="n">
        <v>11262.11</v>
      </c>
      <c r="J94" t="inlineStr">
        <is>
          <t>1차 손절 도달(-2%)</t>
        </is>
      </c>
      <c r="K94" t="n">
        <v>19</v>
      </c>
      <c r="L94" t="n">
        <v>5</v>
      </c>
      <c r="M94" t="n">
        <v>-2.77</v>
      </c>
      <c r="N94" t="inlineStr">
        <is>
          <t>01.08. 19주 매도(-2% 하락 시 80% 손절 원칙)</t>
        </is>
      </c>
      <c r="O94" t="n">
        <v>300000</v>
      </c>
      <c r="P94">
        <f>COUNTIF($A$2:A94,A94)</f>
        <v/>
      </c>
      <c r="Q94">
        <f>A94&amp;"|"&amp;P94</f>
        <v/>
      </c>
    </row>
    <row r="95">
      <c r="A95" t="inlineStr">
        <is>
          <t>제주은행|6개월 전에 샀다면|[단기스윙]+[칼손절]</t>
        </is>
      </c>
      <c r="B95" t="inlineStr">
        <is>
          <t>제주은행</t>
        </is>
      </c>
      <c r="C95" t="inlineStr">
        <is>
          <t>006220</t>
        </is>
      </c>
      <c r="D95" t="inlineStr">
        <is>
          <t>6개월 전에 샀다면</t>
        </is>
      </c>
      <c r="E95" t="inlineStr">
        <is>
          <t>[단기스윙]+[칼손절]</t>
        </is>
      </c>
      <c r="F95" t="inlineStr">
        <is>
          <t>2026-01-05</t>
        </is>
      </c>
      <c r="G95" t="n">
        <v>11548.08</v>
      </c>
      <c r="H95" t="inlineStr">
        <is>
          <t>2026-01-23</t>
        </is>
      </c>
      <c r="I95" t="n">
        <v>12401.31</v>
      </c>
      <c r="J95" t="inlineStr">
        <is>
          <t>1차 익절 도달(5%)</t>
        </is>
      </c>
      <c r="K95" t="n">
        <v>5</v>
      </c>
      <c r="L95" t="n">
        <v>0</v>
      </c>
      <c r="M95" t="n">
        <v>7.07</v>
      </c>
      <c r="N95" t="inlineStr">
        <is>
          <t>01.23. 5주 매도(+5% 상승 시 60% 익절 원칙)</t>
        </is>
      </c>
      <c r="O95" t="n">
        <v>300000</v>
      </c>
      <c r="P95">
        <f>COUNTIF($A$2:A95,A95)</f>
        <v/>
      </c>
      <c r="Q95">
        <f>A95&amp;"|"&amp;P95</f>
        <v/>
      </c>
    </row>
    <row r="96">
      <c r="A96" t="inlineStr">
        <is>
          <t>제주은행|6개월 전에 샀다면|[단기스윙]+[칼손절]</t>
        </is>
      </c>
      <c r="B96" t="inlineStr">
        <is>
          <t>제주은행</t>
        </is>
      </c>
      <c r="C96" t="inlineStr">
        <is>
          <t>006220</t>
        </is>
      </c>
      <c r="D96" t="inlineStr">
        <is>
          <t>6개월 전에 샀다면</t>
        </is>
      </c>
      <c r="E96" t="inlineStr">
        <is>
          <t>[단기스윙]+[칼손절]</t>
        </is>
      </c>
      <c r="F96" t="inlineStr">
        <is>
          <t>2026-04-30</t>
        </is>
      </c>
      <c r="G96" t="n">
        <v>12628.83</v>
      </c>
      <c r="H96" t="inlineStr">
        <is>
          <t>2026-05-07</t>
        </is>
      </c>
      <c r="I96" t="n">
        <v>12251.42</v>
      </c>
      <c r="J96" t="inlineStr">
        <is>
          <t>1차 손절 도달(-2%)</t>
        </is>
      </c>
      <c r="K96" t="n">
        <v>17</v>
      </c>
      <c r="L96" t="n">
        <v>5</v>
      </c>
      <c r="M96" t="n">
        <v>-3.28</v>
      </c>
      <c r="N96" t="inlineStr">
        <is>
          <t>05.07. 17주 매도(-2% 하락 시 80% 손절 원칙)</t>
        </is>
      </c>
      <c r="O96" t="n">
        <v>300000</v>
      </c>
      <c r="P96">
        <f>COUNTIF($A$2:A96,A96)</f>
        <v/>
      </c>
      <c r="Q96">
        <f>A96&amp;"|"&amp;P96</f>
        <v/>
      </c>
    </row>
    <row r="97">
      <c r="A97" t="inlineStr">
        <is>
          <t>제주은행|6개월 전에 샀다면|[단기스윙]+[칼손절]</t>
        </is>
      </c>
      <c r="B97" t="inlineStr">
        <is>
          <t>제주은행</t>
        </is>
      </c>
      <c r="C97" t="inlineStr">
        <is>
          <t>006220</t>
        </is>
      </c>
      <c r="D97" t="inlineStr">
        <is>
          <t>6개월 전에 샀다면</t>
        </is>
      </c>
      <c r="E97" t="inlineStr">
        <is>
          <t>[단기스윙]+[칼손절]</t>
        </is>
      </c>
      <c r="F97" t="inlineStr">
        <is>
          <t>2026-04-30</t>
        </is>
      </c>
      <c r="G97" t="n">
        <v>12628.83</v>
      </c>
      <c r="H97" t="inlineStr">
        <is>
          <t>2026-05-11</t>
        </is>
      </c>
      <c r="I97" t="n">
        <v>11951.63</v>
      </c>
      <c r="J97" t="inlineStr">
        <is>
          <t>2차 손절 도달(-4%)</t>
        </is>
      </c>
      <c r="K97" t="n">
        <v>2</v>
      </c>
      <c r="L97" t="n">
        <v>3</v>
      </c>
      <c r="M97" t="n">
        <v>-5.65</v>
      </c>
      <c r="N97" t="inlineStr">
        <is>
          <t>05.11. 2주 매도(-4% 하락 시 10% 손절 원칙)</t>
        </is>
      </c>
      <c r="O97" t="n">
        <v>300000</v>
      </c>
      <c r="P97">
        <f>COUNTIF($A$2:A97,A97)</f>
        <v/>
      </c>
      <c r="Q97">
        <f>A97&amp;"|"&amp;P97</f>
        <v/>
      </c>
    </row>
    <row r="98">
      <c r="A98" t="inlineStr">
        <is>
          <t>제주은행|6개월 전에 샀다면|[단기스윙]+[칼손절]</t>
        </is>
      </c>
      <c r="B98" t="inlineStr">
        <is>
          <t>제주은행</t>
        </is>
      </c>
      <c r="C98" t="inlineStr">
        <is>
          <t>006220</t>
        </is>
      </c>
      <c r="D98" t="inlineStr">
        <is>
          <t>6개월 전에 샀다면</t>
        </is>
      </c>
      <c r="E98" t="inlineStr">
        <is>
          <t>[단기스윙]+[칼손절]</t>
        </is>
      </c>
      <c r="F98" t="inlineStr">
        <is>
          <t>2026-04-30</t>
        </is>
      </c>
      <c r="G98" t="n">
        <v>12628.83</v>
      </c>
      <c r="H98" t="inlineStr">
        <is>
          <t>2026-05-12</t>
        </is>
      </c>
      <c r="I98" t="n">
        <v>11691.81</v>
      </c>
      <c r="J98" t="inlineStr">
        <is>
          <t>최종 손절 도달(-6%)</t>
        </is>
      </c>
      <c r="K98" t="n">
        <v>3</v>
      </c>
      <c r="L98" t="n">
        <v>0</v>
      </c>
      <c r="M98" t="n">
        <v>-7.7</v>
      </c>
      <c r="N98" t="inlineStr">
        <is>
          <t>05.12. 3주 매도(-6% 하락 시 10% 손절 원칙)</t>
        </is>
      </c>
      <c r="O98" t="n">
        <v>300000</v>
      </c>
      <c r="P98">
        <f>COUNTIF($A$2:A98,A98)</f>
        <v/>
      </c>
      <c r="Q98">
        <f>A98&amp;"|"&amp;P98</f>
        <v/>
      </c>
    </row>
    <row r="99">
      <c r="A99" t="inlineStr">
        <is>
          <t>제주은행|6개월 전에 샀다면|[단기스윙]+[정석방어]</t>
        </is>
      </c>
      <c r="B99" t="inlineStr">
        <is>
          <t>제주은행</t>
        </is>
      </c>
      <c r="C99" t="inlineStr">
        <is>
          <t>006220</t>
        </is>
      </c>
      <c r="D99" t="inlineStr">
        <is>
          <t>6개월 전에 샀다면</t>
        </is>
      </c>
      <c r="E99" t="inlineStr">
        <is>
          <t>[단기스윙]+[정석방어]</t>
        </is>
      </c>
      <c r="F99" t="inlineStr">
        <is>
          <t>2025-12-09</t>
        </is>
      </c>
      <c r="G99" t="n">
        <v>12278.59</v>
      </c>
      <c r="H99" t="inlineStr">
        <is>
          <t>2025-12-15</t>
        </is>
      </c>
      <c r="I99" t="n">
        <v>11811.73</v>
      </c>
      <c r="J99" t="inlineStr">
        <is>
          <t>1차 손절 도달(-3%)</t>
        </is>
      </c>
      <c r="K99" t="n">
        <v>16</v>
      </c>
      <c r="L99" t="n">
        <v>8</v>
      </c>
      <c r="M99" t="n">
        <v>-4.09</v>
      </c>
      <c r="N99" t="inlineStr">
        <is>
          <t>12.15. 16주 매도(-3% 하락 시 70% 손절 원칙)</t>
        </is>
      </c>
      <c r="O99" t="n">
        <v>300000</v>
      </c>
      <c r="P99">
        <f>COUNTIF($A$2:A99,A99)</f>
        <v/>
      </c>
      <c r="Q99">
        <f>A99&amp;"|"&amp;P99</f>
        <v/>
      </c>
    </row>
    <row r="100">
      <c r="A100" t="inlineStr">
        <is>
          <t>제주은행|6개월 전에 샀다면|[단기스윙]+[정석방어]</t>
        </is>
      </c>
      <c r="B100" t="inlineStr">
        <is>
          <t>제주은행</t>
        </is>
      </c>
      <c r="C100" t="inlineStr">
        <is>
          <t>006220</t>
        </is>
      </c>
      <c r="D100" t="inlineStr">
        <is>
          <t>6개월 전에 샀다면</t>
        </is>
      </c>
      <c r="E100" t="inlineStr">
        <is>
          <t>[단기스윙]+[정석방어]</t>
        </is>
      </c>
      <c r="F100" t="inlineStr">
        <is>
          <t>2025-12-09</t>
        </is>
      </c>
      <c r="G100" t="n">
        <v>12278.59</v>
      </c>
      <c r="H100" t="inlineStr">
        <is>
          <t>2025-12-16</t>
        </is>
      </c>
      <c r="I100" t="n">
        <v>11621.86</v>
      </c>
      <c r="J100" t="inlineStr">
        <is>
          <t>2차 손절 도달(-5%)</t>
        </is>
      </c>
      <c r="K100" t="n">
        <v>4</v>
      </c>
      <c r="L100" t="n">
        <v>4</v>
      </c>
      <c r="M100" t="n">
        <v>-5.63</v>
      </c>
      <c r="N100" t="inlineStr">
        <is>
          <t>12.16. 4주 매도(-5% 하락 시 20% 손절 원칙)</t>
        </is>
      </c>
      <c r="O100" t="n">
        <v>300000</v>
      </c>
      <c r="P100">
        <f>COUNTIF($A$2:A100,A100)</f>
        <v/>
      </c>
      <c r="Q100">
        <f>A100&amp;"|"&amp;P100</f>
        <v/>
      </c>
    </row>
    <row r="101">
      <c r="A101" t="inlineStr">
        <is>
          <t>제주은행|6개월 전에 샀다면|[단기스윙]+[정석방어]</t>
        </is>
      </c>
      <c r="B101" t="inlineStr">
        <is>
          <t>제주은행</t>
        </is>
      </c>
      <c r="C101" t="inlineStr">
        <is>
          <t>006220</t>
        </is>
      </c>
      <c r="D101" t="inlineStr">
        <is>
          <t>6개월 전에 샀다면</t>
        </is>
      </c>
      <c r="E101" t="inlineStr">
        <is>
          <t>[단기스윙]+[정석방어]</t>
        </is>
      </c>
      <c r="F101" t="inlineStr">
        <is>
          <t>2025-12-09</t>
        </is>
      </c>
      <c r="G101" t="n">
        <v>12278.59</v>
      </c>
      <c r="H101" t="inlineStr">
        <is>
          <t>2026-01-27</t>
        </is>
      </c>
      <c r="I101" t="n">
        <v>15589.08</v>
      </c>
      <c r="J101" t="inlineStr">
        <is>
          <t>RSI 과열 부분청산</t>
        </is>
      </c>
      <c r="K101" t="n">
        <v>3</v>
      </c>
      <c r="L101" t="n">
        <v>1</v>
      </c>
      <c r="M101" t="n">
        <v>26.58</v>
      </c>
      <c r="N101" t="inlineStr">
        <is>
          <t>01.27. 3주 매도(RSI 과열 부분청산)</t>
        </is>
      </c>
      <c r="O101" t="n">
        <v>300000</v>
      </c>
      <c r="P101">
        <f>COUNTIF($A$2:A101,A101)</f>
        <v/>
      </c>
      <c r="Q101">
        <f>A101&amp;"|"&amp;P101</f>
        <v/>
      </c>
    </row>
    <row r="102">
      <c r="A102" t="inlineStr">
        <is>
          <t>제주은행|6개월 전에 샀다면|[단기스윙]+[정석방어]</t>
        </is>
      </c>
      <c r="B102" t="inlineStr">
        <is>
          <t>제주은행</t>
        </is>
      </c>
      <c r="C102" t="inlineStr">
        <is>
          <t>006220</t>
        </is>
      </c>
      <c r="D102" t="inlineStr">
        <is>
          <t>6개월 전에 샀다면</t>
        </is>
      </c>
      <c r="E102" t="inlineStr">
        <is>
          <t>[단기스윙]+[정석방어]</t>
        </is>
      </c>
      <c r="F102" t="inlineStr">
        <is>
          <t>2025-12-09</t>
        </is>
      </c>
      <c r="G102" t="n">
        <v>12278.59</v>
      </c>
      <c r="H102" t="inlineStr">
        <is>
          <t>2026-01-28</t>
        </is>
      </c>
      <c r="I102" t="n">
        <v>14250.02</v>
      </c>
      <c r="J102" t="inlineStr">
        <is>
          <t>2차 익절 도달(10%)</t>
        </is>
      </c>
      <c r="K102" t="n">
        <v>1</v>
      </c>
      <c r="L102" t="n">
        <v>0</v>
      </c>
      <c r="M102" t="n">
        <v>15.71</v>
      </c>
      <c r="N102" t="inlineStr">
        <is>
          <t>01.28. 1주 매도(+10% 상승 시 30% 익절 원칙)</t>
        </is>
      </c>
      <c r="O102" t="n">
        <v>300000</v>
      </c>
      <c r="P102">
        <f>COUNTIF($A$2:A102,A102)</f>
        <v/>
      </c>
      <c r="Q102">
        <f>A102&amp;"|"&amp;P102</f>
        <v/>
      </c>
    </row>
    <row r="103">
      <c r="A103" t="inlineStr">
        <is>
          <t>제주은행|6개월 전에 샀다면|[단기스윙]+[정석방어]</t>
        </is>
      </c>
      <c r="B103" t="inlineStr">
        <is>
          <t>제주은행</t>
        </is>
      </c>
      <c r="C103" t="inlineStr">
        <is>
          <t>006220</t>
        </is>
      </c>
      <c r="D103" t="inlineStr">
        <is>
          <t>6개월 전에 샀다면</t>
        </is>
      </c>
      <c r="E103" t="inlineStr">
        <is>
          <t>[단기스윙]+[정석방어]</t>
        </is>
      </c>
      <c r="F103" t="inlineStr">
        <is>
          <t>2026-04-30</t>
        </is>
      </c>
      <c r="G103" t="n">
        <v>12628.83</v>
      </c>
      <c r="H103" t="inlineStr">
        <is>
          <t>2026-05-08</t>
        </is>
      </c>
      <c r="I103" t="n">
        <v>12231.43</v>
      </c>
      <c r="J103" t="inlineStr">
        <is>
          <t>1차 손절 도달(-3%)</t>
        </is>
      </c>
      <c r="K103" t="n">
        <v>16</v>
      </c>
      <c r="L103" t="n">
        <v>7</v>
      </c>
      <c r="M103" t="n">
        <v>-3.44</v>
      </c>
      <c r="N103" t="inlineStr">
        <is>
          <t>05.08. 16주 매도(-3% 하락 시 70% 손절 원칙)</t>
        </is>
      </c>
      <c r="O103" t="n">
        <v>300000</v>
      </c>
      <c r="P103">
        <f>COUNTIF($A$2:A103,A103)</f>
        <v/>
      </c>
      <c r="Q103">
        <f>A103&amp;"|"&amp;P103</f>
        <v/>
      </c>
    </row>
    <row r="104">
      <c r="A104" t="inlineStr">
        <is>
          <t>제주은행|6개월 전에 샀다면|[단기스윙]+[정석방어]</t>
        </is>
      </c>
      <c r="B104" t="inlineStr">
        <is>
          <t>제주은행</t>
        </is>
      </c>
      <c r="C104" t="inlineStr">
        <is>
          <t>006220</t>
        </is>
      </c>
      <c r="D104" t="inlineStr">
        <is>
          <t>6개월 전에 샀다면</t>
        </is>
      </c>
      <c r="E104" t="inlineStr">
        <is>
          <t>[단기스윙]+[정석방어]</t>
        </is>
      </c>
      <c r="F104" t="inlineStr">
        <is>
          <t>2026-04-30</t>
        </is>
      </c>
      <c r="G104" t="n">
        <v>12628.83</v>
      </c>
      <c r="H104" t="inlineStr">
        <is>
          <t>2026-05-11</t>
        </is>
      </c>
      <c r="I104" t="n">
        <v>11951.63</v>
      </c>
      <c r="J104" t="inlineStr">
        <is>
          <t>2차 손절 도달(-5%)</t>
        </is>
      </c>
      <c r="K104" t="n">
        <v>4</v>
      </c>
      <c r="L104" t="n">
        <v>3</v>
      </c>
      <c r="M104" t="n">
        <v>-5.65</v>
      </c>
      <c r="N104" t="inlineStr">
        <is>
          <t>05.11. 4주 매도(-5% 하락 시 20% 손절 원칙)</t>
        </is>
      </c>
      <c r="O104" t="n">
        <v>300000</v>
      </c>
      <c r="P104">
        <f>COUNTIF($A$2:A104,A104)</f>
        <v/>
      </c>
      <c r="Q104">
        <f>A104&amp;"|"&amp;P104</f>
        <v/>
      </c>
    </row>
    <row r="105">
      <c r="A105" t="inlineStr">
        <is>
          <t>제주은행|6개월 전에 샀다면|[단기스윙]+[정석방어]</t>
        </is>
      </c>
      <c r="B105" t="inlineStr">
        <is>
          <t>제주은행</t>
        </is>
      </c>
      <c r="C105" t="inlineStr">
        <is>
          <t>006220</t>
        </is>
      </c>
      <c r="D105" t="inlineStr">
        <is>
          <t>6개월 전에 샀다면</t>
        </is>
      </c>
      <c r="E105" t="inlineStr">
        <is>
          <t>[단기스윙]+[정석방어]</t>
        </is>
      </c>
      <c r="F105" t="inlineStr">
        <is>
          <t>2026-04-30</t>
        </is>
      </c>
      <c r="G105" t="n">
        <v>12628.83</v>
      </c>
      <c r="H105" t="inlineStr">
        <is>
          <t>2026-05-15</t>
        </is>
      </c>
      <c r="I105" t="n">
        <v>11242.12</v>
      </c>
      <c r="J105" t="inlineStr">
        <is>
          <t>최종 손절 도달(-10%)</t>
        </is>
      </c>
      <c r="K105" t="n">
        <v>3</v>
      </c>
      <c r="L105" t="n">
        <v>0</v>
      </c>
      <c r="M105" t="n">
        <v>-11.25</v>
      </c>
      <c r="N105" t="inlineStr">
        <is>
          <t>05.15. 3주 매도(-10% 하락 시 10% 손절 원칙)</t>
        </is>
      </c>
      <c r="O105" t="n">
        <v>300000</v>
      </c>
      <c r="P105">
        <f>COUNTIF($A$2:A105,A105)</f>
        <v/>
      </c>
      <c r="Q105">
        <f>A105&amp;"|"&amp;P105</f>
        <v/>
      </c>
    </row>
    <row r="106">
      <c r="A106" t="inlineStr">
        <is>
          <t>제주은행|6개월 전에 샀다면|[단기스윙]+[변동성허용]</t>
        </is>
      </c>
      <c r="B106" t="inlineStr">
        <is>
          <t>제주은행</t>
        </is>
      </c>
      <c r="C106" t="inlineStr">
        <is>
          <t>006220</t>
        </is>
      </c>
      <c r="D106" t="inlineStr">
        <is>
          <t>6개월 전에 샀다면</t>
        </is>
      </c>
      <c r="E106" t="inlineStr">
        <is>
          <t>[단기스윙]+[변동성허용]</t>
        </is>
      </c>
      <c r="F106" t="inlineStr">
        <is>
          <t>2025-12-09</t>
        </is>
      </c>
      <c r="G106" t="n">
        <v>12278.59</v>
      </c>
      <c r="H106" t="inlineStr">
        <is>
          <t>2025-12-16</t>
        </is>
      </c>
      <c r="I106" t="n">
        <v>11621.86</v>
      </c>
      <c r="J106" t="inlineStr">
        <is>
          <t>1차 손절 도달(-5%)</t>
        </is>
      </c>
      <c r="K106" t="n">
        <v>12</v>
      </c>
      <c r="L106" t="n">
        <v>12</v>
      </c>
      <c r="M106" t="n">
        <v>-5.63</v>
      </c>
      <c r="N106" t="inlineStr">
        <is>
          <t>12.16. 12주 매도(-5% 하락 시 50% 손절 원칙)</t>
        </is>
      </c>
      <c r="O106" t="n">
        <v>300000</v>
      </c>
      <c r="P106">
        <f>COUNTIF($A$2:A106,A106)</f>
        <v/>
      </c>
      <c r="Q106">
        <f>A106&amp;"|"&amp;P106</f>
        <v/>
      </c>
    </row>
    <row r="107">
      <c r="A107" t="inlineStr">
        <is>
          <t>제주은행|6개월 전에 샀다면|[단기스윙]+[변동성허용]</t>
        </is>
      </c>
      <c r="B107" t="inlineStr">
        <is>
          <t>제주은행</t>
        </is>
      </c>
      <c r="C107" t="inlineStr">
        <is>
          <t>006220</t>
        </is>
      </c>
      <c r="D107" t="inlineStr">
        <is>
          <t>6개월 전에 샀다면</t>
        </is>
      </c>
      <c r="E107" t="inlineStr">
        <is>
          <t>[단기스윙]+[변동성허용]</t>
        </is>
      </c>
      <c r="F107" t="inlineStr">
        <is>
          <t>2025-12-09</t>
        </is>
      </c>
      <c r="G107" t="n">
        <v>12278.59</v>
      </c>
      <c r="H107" t="inlineStr">
        <is>
          <t>2026-01-27</t>
        </is>
      </c>
      <c r="I107" t="n">
        <v>15589.08</v>
      </c>
      <c r="J107" t="inlineStr">
        <is>
          <t>RSI 과열 부분청산</t>
        </is>
      </c>
      <c r="K107" t="n">
        <v>10</v>
      </c>
      <c r="L107" t="n">
        <v>2</v>
      </c>
      <c r="M107" t="n">
        <v>26.58</v>
      </c>
      <c r="N107" t="inlineStr">
        <is>
          <t>01.27. 10주 매도(RSI 과열 부분청산)</t>
        </is>
      </c>
      <c r="O107" t="n">
        <v>300000</v>
      </c>
      <c r="P107">
        <f>COUNTIF($A$2:A107,A107)</f>
        <v/>
      </c>
      <c r="Q107">
        <f>A107&amp;"|"&amp;P107</f>
        <v/>
      </c>
    </row>
    <row r="108">
      <c r="A108" t="inlineStr">
        <is>
          <t>제주은행|6개월 전에 샀다면|[단기스윙]+[변동성허용]</t>
        </is>
      </c>
      <c r="B108" t="inlineStr">
        <is>
          <t>제주은행</t>
        </is>
      </c>
      <c r="C108" t="inlineStr">
        <is>
          <t>006220</t>
        </is>
      </c>
      <c r="D108" t="inlineStr">
        <is>
          <t>6개월 전에 샀다면</t>
        </is>
      </c>
      <c r="E108" t="inlineStr">
        <is>
          <t>[단기스윙]+[변동성허용]</t>
        </is>
      </c>
      <c r="F108" t="inlineStr">
        <is>
          <t>2025-12-09</t>
        </is>
      </c>
      <c r="G108" t="n">
        <v>12278.59</v>
      </c>
      <c r="H108" t="inlineStr">
        <is>
          <t>2026-01-28</t>
        </is>
      </c>
      <c r="I108" t="n">
        <v>14250.02</v>
      </c>
      <c r="J108" t="inlineStr">
        <is>
          <t>2차 익절 도달(10%)</t>
        </is>
      </c>
      <c r="K108" t="n">
        <v>2</v>
      </c>
      <c r="L108" t="n">
        <v>0</v>
      </c>
      <c r="M108" t="n">
        <v>15.71</v>
      </c>
      <c r="N108" t="inlineStr">
        <is>
          <t>01.28. 2주 매도(+10% 상승 시 30% 익절 원칙)</t>
        </is>
      </c>
      <c r="O108" t="n">
        <v>300000</v>
      </c>
      <c r="P108">
        <f>COUNTIF($A$2:A108,A108)</f>
        <v/>
      </c>
      <c r="Q108">
        <f>A108&amp;"|"&amp;P108</f>
        <v/>
      </c>
    </row>
    <row r="109">
      <c r="A109" t="inlineStr">
        <is>
          <t>제주은행|6개월 전에 샀다면|[단기스윙]+[변동성허용]</t>
        </is>
      </c>
      <c r="B109" t="inlineStr">
        <is>
          <t>제주은행</t>
        </is>
      </c>
      <c r="C109" t="inlineStr">
        <is>
          <t>006220</t>
        </is>
      </c>
      <c r="D109" t="inlineStr">
        <is>
          <t>6개월 전에 샀다면</t>
        </is>
      </c>
      <c r="E109" t="inlineStr">
        <is>
          <t>[단기스윙]+[변동성허용]</t>
        </is>
      </c>
      <c r="F109" t="inlineStr">
        <is>
          <t>2026-04-30</t>
        </is>
      </c>
      <c r="G109" t="n">
        <v>12628.83</v>
      </c>
      <c r="H109" t="inlineStr">
        <is>
          <t>2026-05-11</t>
        </is>
      </c>
      <c r="I109" t="n">
        <v>11951.63</v>
      </c>
      <c r="J109" t="inlineStr">
        <is>
          <t>1차 손절 도달(-5%)</t>
        </is>
      </c>
      <c r="K109" t="n">
        <v>12</v>
      </c>
      <c r="L109" t="n">
        <v>13</v>
      </c>
      <c r="M109" t="n">
        <v>-5.65</v>
      </c>
      <c r="N109" t="inlineStr">
        <is>
          <t>05.11. 12주 매도(-5% 하락 시 50% 손절 원칙)</t>
        </is>
      </c>
      <c r="O109" t="n">
        <v>300000</v>
      </c>
      <c r="P109">
        <f>COUNTIF($A$2:A109,A109)</f>
        <v/>
      </c>
      <c r="Q109">
        <f>A109&amp;"|"&amp;P109</f>
        <v/>
      </c>
    </row>
    <row r="110">
      <c r="A110" t="inlineStr">
        <is>
          <t>제주은행|6개월 전에 샀다면|[단기스윙]+[변동성허용]</t>
        </is>
      </c>
      <c r="B110" t="inlineStr">
        <is>
          <t>제주은행</t>
        </is>
      </c>
      <c r="C110" t="inlineStr">
        <is>
          <t>006220</t>
        </is>
      </c>
      <c r="D110" t="inlineStr">
        <is>
          <t>6개월 전에 샀다면</t>
        </is>
      </c>
      <c r="E110" t="inlineStr">
        <is>
          <t>[단기스윙]+[변동성허용]</t>
        </is>
      </c>
      <c r="F110" t="inlineStr">
        <is>
          <t>2026-04-30</t>
        </is>
      </c>
      <c r="G110" t="n">
        <v>12628.83</v>
      </c>
      <c r="H110" t="inlineStr">
        <is>
          <t>2026-05-15</t>
        </is>
      </c>
      <c r="I110" t="n">
        <v>11242.12</v>
      </c>
      <c r="J110" t="inlineStr">
        <is>
          <t>2차 손절 도달(-10%)</t>
        </is>
      </c>
      <c r="K110" t="n">
        <v>7</v>
      </c>
      <c r="L110" t="n">
        <v>6</v>
      </c>
      <c r="M110" t="n">
        <v>-11.25</v>
      </c>
      <c r="N110" t="inlineStr">
        <is>
          <t>05.15. 7주 매도(-10% 하락 시 30% 손절 원칙)</t>
        </is>
      </c>
      <c r="O110" t="n">
        <v>300000</v>
      </c>
      <c r="P110">
        <f>COUNTIF($A$2:A110,A110)</f>
        <v/>
      </c>
      <c r="Q110">
        <f>A110&amp;"|"&amp;P110</f>
        <v/>
      </c>
    </row>
    <row r="111">
      <c r="A111" t="inlineStr">
        <is>
          <t>제주은행|6개월 전에 샀다면|[단기스윙]+[변동성허용]</t>
        </is>
      </c>
      <c r="B111" t="inlineStr">
        <is>
          <t>제주은행</t>
        </is>
      </c>
      <c r="C111" t="inlineStr">
        <is>
          <t>006220</t>
        </is>
      </c>
      <c r="D111" t="inlineStr">
        <is>
          <t>6개월 전에 샀다면</t>
        </is>
      </c>
      <c r="E111" t="inlineStr">
        <is>
          <t>[단기스윙]+[변동성허용]</t>
        </is>
      </c>
      <c r="F111" t="inlineStr">
        <is>
          <t>2026-04-30</t>
        </is>
      </c>
      <c r="G111" t="n">
        <v>12628.83</v>
      </c>
      <c r="H111" t="inlineStr">
        <is>
          <t>2026-05-20</t>
        </is>
      </c>
      <c r="I111" t="n">
        <v>10592.58</v>
      </c>
      <c r="J111" t="inlineStr">
        <is>
          <t>최종 손절 도달(-15%)</t>
        </is>
      </c>
      <c r="K111" t="n">
        <v>6</v>
      </c>
      <c r="L111" t="n">
        <v>0</v>
      </c>
      <c r="M111" t="n">
        <v>-16.38</v>
      </c>
      <c r="N111" t="inlineStr">
        <is>
          <t>05.20. 6주 매도(-15% 하락 시 20% 손절 원칙)</t>
        </is>
      </c>
      <c r="O111" t="n">
        <v>300000</v>
      </c>
      <c r="P111">
        <f>COUNTIF($A$2:A111,A111)</f>
        <v/>
      </c>
      <c r="Q111">
        <f>A111&amp;"|"&amp;P111</f>
        <v/>
      </c>
    </row>
    <row r="112">
      <c r="A112" t="inlineStr">
        <is>
          <t>제주은행|6개월 전에 샀다면|[단기스윙]+[버티기형]</t>
        </is>
      </c>
      <c r="B112" t="inlineStr">
        <is>
          <t>제주은행</t>
        </is>
      </c>
      <c r="C112" t="inlineStr">
        <is>
          <t>006220</t>
        </is>
      </c>
      <c r="D112" t="inlineStr">
        <is>
          <t>6개월 전에 샀다면</t>
        </is>
      </c>
      <c r="E112" t="inlineStr">
        <is>
          <t>[단기스윙]+[버티기형]</t>
        </is>
      </c>
      <c r="F112" t="inlineStr">
        <is>
          <t>2025-12-09</t>
        </is>
      </c>
      <c r="G112" t="n">
        <v>12278.59</v>
      </c>
      <c r="H112" t="inlineStr">
        <is>
          <t>2025-12-16</t>
        </is>
      </c>
      <c r="I112" t="n">
        <v>11621.86</v>
      </c>
      <c r="J112" t="inlineStr">
        <is>
          <t>1차 손절 도달(-5%)</t>
        </is>
      </c>
      <c r="K112" t="n">
        <v>9</v>
      </c>
      <c r="L112" t="n">
        <v>15</v>
      </c>
      <c r="M112" t="n">
        <v>-5.63</v>
      </c>
      <c r="N112" t="inlineStr">
        <is>
          <t>12.16. 9주 매도(-5% 하락 시 40% 손절 원칙)</t>
        </is>
      </c>
      <c r="O112" t="n">
        <v>300000</v>
      </c>
      <c r="P112">
        <f>COUNTIF($A$2:A112,A112)</f>
        <v/>
      </c>
      <c r="Q112">
        <f>A112&amp;"|"&amp;P112</f>
        <v/>
      </c>
    </row>
    <row r="113">
      <c r="A113" t="inlineStr">
        <is>
          <t>제주은행|6개월 전에 샀다면|[단기스윙]+[버티기형]</t>
        </is>
      </c>
      <c r="B113" t="inlineStr">
        <is>
          <t>제주은행</t>
        </is>
      </c>
      <c r="C113" t="inlineStr">
        <is>
          <t>006220</t>
        </is>
      </c>
      <c r="D113" t="inlineStr">
        <is>
          <t>6개월 전에 샀다면</t>
        </is>
      </c>
      <c r="E113" t="inlineStr">
        <is>
          <t>[단기스윙]+[버티기형]</t>
        </is>
      </c>
      <c r="F113" t="inlineStr">
        <is>
          <t>2025-12-09</t>
        </is>
      </c>
      <c r="G113" t="n">
        <v>12278.59</v>
      </c>
      <c r="H113" t="inlineStr">
        <is>
          <t>2026-01-27</t>
        </is>
      </c>
      <c r="I113" t="n">
        <v>15589.08</v>
      </c>
      <c r="J113" t="inlineStr">
        <is>
          <t>RSI 과열 부분청산</t>
        </is>
      </c>
      <c r="K113" t="n">
        <v>13</v>
      </c>
      <c r="L113" t="n">
        <v>2</v>
      </c>
      <c r="M113" t="n">
        <v>26.58</v>
      </c>
      <c r="N113" t="inlineStr">
        <is>
          <t>01.27. 13주 매도(RSI 과열 부분청산)</t>
        </is>
      </c>
      <c r="O113" t="n">
        <v>300000</v>
      </c>
      <c r="P113">
        <f>COUNTIF($A$2:A113,A113)</f>
        <v/>
      </c>
      <c r="Q113">
        <f>A113&amp;"|"&amp;P113</f>
        <v/>
      </c>
    </row>
    <row r="114">
      <c r="A114" t="inlineStr">
        <is>
          <t>제주은행|6개월 전에 샀다면|[단기스윙]+[버티기형]</t>
        </is>
      </c>
      <c r="B114" t="inlineStr">
        <is>
          <t>제주은행</t>
        </is>
      </c>
      <c r="C114" t="inlineStr">
        <is>
          <t>006220</t>
        </is>
      </c>
      <c r="D114" t="inlineStr">
        <is>
          <t>6개월 전에 샀다면</t>
        </is>
      </c>
      <c r="E114" t="inlineStr">
        <is>
          <t>[단기스윙]+[버티기형]</t>
        </is>
      </c>
      <c r="F114" t="inlineStr">
        <is>
          <t>2025-12-09</t>
        </is>
      </c>
      <c r="G114" t="n">
        <v>12278.59</v>
      </c>
      <c r="H114" t="inlineStr">
        <is>
          <t>2026-01-28</t>
        </is>
      </c>
      <c r="I114" t="n">
        <v>14250.02</v>
      </c>
      <c r="J114" t="inlineStr">
        <is>
          <t>2차 익절 도달(10%)</t>
        </is>
      </c>
      <c r="K114" t="n">
        <v>2</v>
      </c>
      <c r="L114" t="n">
        <v>0</v>
      </c>
      <c r="M114" t="n">
        <v>15.71</v>
      </c>
      <c r="N114" t="inlineStr">
        <is>
          <t>01.28. 2주 매도(+10% 상승 시 30% 익절 원칙)</t>
        </is>
      </c>
      <c r="O114" t="n">
        <v>300000</v>
      </c>
      <c r="P114">
        <f>COUNTIF($A$2:A114,A114)</f>
        <v/>
      </c>
      <c r="Q114">
        <f>A114&amp;"|"&amp;P114</f>
        <v/>
      </c>
    </row>
    <row r="115">
      <c r="A115" t="inlineStr">
        <is>
          <t>제주은행|6개월 전에 샀다면|[단기스윙]+[버티기형]</t>
        </is>
      </c>
      <c r="B115" t="inlineStr">
        <is>
          <t>제주은행</t>
        </is>
      </c>
      <c r="C115" t="inlineStr">
        <is>
          <t>006220</t>
        </is>
      </c>
      <c r="D115" t="inlineStr">
        <is>
          <t>6개월 전에 샀다면</t>
        </is>
      </c>
      <c r="E115" t="inlineStr">
        <is>
          <t>[단기스윙]+[버티기형]</t>
        </is>
      </c>
      <c r="F115" t="inlineStr">
        <is>
          <t>2026-04-30</t>
        </is>
      </c>
      <c r="G115" t="n">
        <v>12628.83</v>
      </c>
      <c r="H115" t="inlineStr">
        <is>
          <t>2026-05-11</t>
        </is>
      </c>
      <c r="I115" t="n">
        <v>11951.63</v>
      </c>
      <c r="J115" t="inlineStr">
        <is>
          <t>1차 손절 도달(-5%)</t>
        </is>
      </c>
      <c r="K115" t="n">
        <v>10</v>
      </c>
      <c r="L115" t="n">
        <v>16</v>
      </c>
      <c r="M115" t="n">
        <v>-5.65</v>
      </c>
      <c r="N115" t="inlineStr">
        <is>
          <t>05.11. 10주 매도(-5% 하락 시 40% 손절 원칙)</t>
        </is>
      </c>
      <c r="O115" t="n">
        <v>300000</v>
      </c>
      <c r="P115">
        <f>COUNTIF($A$2:A115,A115)</f>
        <v/>
      </c>
      <c r="Q115">
        <f>A115&amp;"|"&amp;P115</f>
        <v/>
      </c>
    </row>
    <row r="116">
      <c r="A116" t="inlineStr">
        <is>
          <t>제주은행|6개월 전에 샀다면|[단기스윙]+[버티기형]</t>
        </is>
      </c>
      <c r="B116" t="inlineStr">
        <is>
          <t>제주은행</t>
        </is>
      </c>
      <c r="C116" t="inlineStr">
        <is>
          <t>006220</t>
        </is>
      </c>
      <c r="D116" t="inlineStr">
        <is>
          <t>6개월 전에 샀다면</t>
        </is>
      </c>
      <c r="E116" t="inlineStr">
        <is>
          <t>[단기스윙]+[버티기형]</t>
        </is>
      </c>
      <c r="F116" t="inlineStr">
        <is>
          <t>2026-04-30</t>
        </is>
      </c>
      <c r="G116" t="n">
        <v>12628.83</v>
      </c>
      <c r="H116" t="inlineStr">
        <is>
          <t>2026-05-20</t>
        </is>
      </c>
      <c r="I116" t="n">
        <v>10592.58</v>
      </c>
      <c r="J116" t="inlineStr">
        <is>
          <t>2차 손절 도달(-15%)</t>
        </is>
      </c>
      <c r="K116" t="n">
        <v>7</v>
      </c>
      <c r="L116" t="n">
        <v>9</v>
      </c>
      <c r="M116" t="n">
        <v>-16.38</v>
      </c>
      <c r="N116" t="inlineStr">
        <is>
          <t>05.20. 7주 매도(-15% 하락 시 30% 손절 원칙)</t>
        </is>
      </c>
      <c r="O116" t="n">
        <v>300000</v>
      </c>
      <c r="P116">
        <f>COUNTIF($A$2:A116,A116)</f>
        <v/>
      </c>
      <c r="Q116">
        <f>A116&amp;"|"&amp;P116</f>
        <v/>
      </c>
    </row>
    <row r="117">
      <c r="A117" t="inlineStr">
        <is>
          <t>제주은행|6개월 전에 샀다면|[단기스윙]+[버티기형]</t>
        </is>
      </c>
      <c r="B117" t="inlineStr">
        <is>
          <t>제주은행</t>
        </is>
      </c>
      <c r="C117" t="inlineStr">
        <is>
          <t>006220</t>
        </is>
      </c>
      <c r="D117" t="inlineStr">
        <is>
          <t>6개월 전에 샀다면</t>
        </is>
      </c>
      <c r="E117" t="inlineStr">
        <is>
          <t>[단기스윙]+[버티기형]</t>
        </is>
      </c>
      <c r="F117" t="inlineStr">
        <is>
          <t>2026-04-30</t>
        </is>
      </c>
      <c r="G117" t="n">
        <v>12628.83</v>
      </c>
      <c r="H117" t="inlineStr">
        <is>
          <t>2026-05-29</t>
        </is>
      </c>
      <c r="I117" t="n">
        <v>9943.030000000001</v>
      </c>
      <c r="J117" t="inlineStr">
        <is>
          <t>최종 손절 도달(-20%)</t>
        </is>
      </c>
      <c r="K117" t="n">
        <v>9</v>
      </c>
      <c r="L117" t="n">
        <v>0</v>
      </c>
      <c r="M117" t="n">
        <v>-21.5</v>
      </c>
      <c r="N117" t="inlineStr">
        <is>
          <t>05.29. 9주 매도(-20% 하락 시 30% 손절 원칙)</t>
        </is>
      </c>
      <c r="O117" t="n">
        <v>300000</v>
      </c>
      <c r="P117">
        <f>COUNTIF($A$2:A117,A117)</f>
        <v/>
      </c>
      <c r="Q117">
        <f>A117&amp;"|"&amp;P117</f>
        <v/>
      </c>
    </row>
    <row r="118">
      <c r="A118" t="inlineStr">
        <is>
          <t>제주은행|6개월 전에 샀다면|[대표님룰]+[칼손절]</t>
        </is>
      </c>
      <c r="B118" t="inlineStr">
        <is>
          <t>제주은행</t>
        </is>
      </c>
      <c r="C118" t="inlineStr">
        <is>
          <t>006220</t>
        </is>
      </c>
      <c r="D118" t="inlineStr">
        <is>
          <t>6개월 전에 샀다면</t>
        </is>
      </c>
      <c r="E118" t="inlineStr">
        <is>
          <t>[대표님룰]+[칼손절]</t>
        </is>
      </c>
      <c r="F118" t="inlineStr">
        <is>
          <t>2025-12-09</t>
        </is>
      </c>
      <c r="G118" t="n">
        <v>12278.59</v>
      </c>
      <c r="H118" t="inlineStr">
        <is>
          <t>2025-12-15</t>
        </is>
      </c>
      <c r="I118" t="n">
        <v>11811.73</v>
      </c>
      <c r="J118" t="inlineStr">
        <is>
          <t>1차 손절 도달(-2%)</t>
        </is>
      </c>
      <c r="K118" t="n">
        <v>19</v>
      </c>
      <c r="L118" t="n">
        <v>5</v>
      </c>
      <c r="M118" t="n">
        <v>-4.09</v>
      </c>
      <c r="N118" t="inlineStr">
        <is>
          <t>12.15. 19주 매도(-2% 하락 시 80% 손절 원칙)</t>
        </is>
      </c>
      <c r="O118" t="n">
        <v>300000</v>
      </c>
      <c r="P118">
        <f>COUNTIF($A$2:A118,A118)</f>
        <v/>
      </c>
      <c r="Q118">
        <f>A118&amp;"|"&amp;P118</f>
        <v/>
      </c>
    </row>
    <row r="119">
      <c r="A119" t="inlineStr">
        <is>
          <t>제주은행|6개월 전에 샀다면|[대표님룰]+[칼손절]</t>
        </is>
      </c>
      <c r="B119" t="inlineStr">
        <is>
          <t>제주은행</t>
        </is>
      </c>
      <c r="C119" t="inlineStr">
        <is>
          <t>006220</t>
        </is>
      </c>
      <c r="D119" t="inlineStr">
        <is>
          <t>6개월 전에 샀다면</t>
        </is>
      </c>
      <c r="E119" t="inlineStr">
        <is>
          <t>[대표님룰]+[칼손절]</t>
        </is>
      </c>
      <c r="F119" t="inlineStr">
        <is>
          <t>2025-12-09</t>
        </is>
      </c>
      <c r="G119" t="n">
        <v>12278.59</v>
      </c>
      <c r="H119" t="inlineStr">
        <is>
          <t>2025-12-16</t>
        </is>
      </c>
      <c r="I119" t="n">
        <v>11621.86</v>
      </c>
      <c r="J119" t="inlineStr">
        <is>
          <t>2차 손절 도달(-4%)</t>
        </is>
      </c>
      <c r="K119" t="n">
        <v>2</v>
      </c>
      <c r="L119" t="n">
        <v>3</v>
      </c>
      <c r="M119" t="n">
        <v>-5.63</v>
      </c>
      <c r="N119" t="inlineStr">
        <is>
          <t>12.16. 2주 매도(-4% 하락 시 10% 손절 원칙)</t>
        </is>
      </c>
      <c r="O119" t="n">
        <v>300000</v>
      </c>
      <c r="P119">
        <f>COUNTIF($A$2:A119,A119)</f>
        <v/>
      </c>
      <c r="Q119">
        <f>A119&amp;"|"&amp;P119</f>
        <v/>
      </c>
    </row>
    <row r="120">
      <c r="A120" t="inlineStr">
        <is>
          <t>제주은행|6개월 전에 샀다면|[대표님룰]+[칼손절]</t>
        </is>
      </c>
      <c r="B120" t="inlineStr">
        <is>
          <t>제주은행</t>
        </is>
      </c>
      <c r="C120" t="inlineStr">
        <is>
          <t>006220</t>
        </is>
      </c>
      <c r="D120" t="inlineStr">
        <is>
          <t>6개월 전에 샀다면</t>
        </is>
      </c>
      <c r="E120" t="inlineStr">
        <is>
          <t>[대표님룰]+[칼손절]</t>
        </is>
      </c>
      <c r="F120" t="inlineStr">
        <is>
          <t>2025-12-09</t>
        </is>
      </c>
      <c r="G120" t="n">
        <v>12278.59</v>
      </c>
      <c r="H120" t="inlineStr">
        <is>
          <t>2025-12-18</t>
        </is>
      </c>
      <c r="I120" t="n">
        <v>11511.94</v>
      </c>
      <c r="J120" t="inlineStr">
        <is>
          <t>최종 손절 도달(-6%)</t>
        </is>
      </c>
      <c r="K120" t="n">
        <v>3</v>
      </c>
      <c r="L120" t="n">
        <v>0</v>
      </c>
      <c r="M120" t="n">
        <v>-6.52</v>
      </c>
      <c r="N120" t="inlineStr">
        <is>
          <t>12.18. 3주 매도(-6% 하락 시 10% 손절 원칙)</t>
        </is>
      </c>
      <c r="O120" t="n">
        <v>300000</v>
      </c>
      <c r="P120">
        <f>COUNTIF($A$2:A120,A120)</f>
        <v/>
      </c>
      <c r="Q120">
        <f>A120&amp;"|"&amp;P120</f>
        <v/>
      </c>
    </row>
    <row r="121">
      <c r="A121" t="inlineStr">
        <is>
          <t>제주은행|6개월 전에 샀다면|[대표님룰]+[칼손절]</t>
        </is>
      </c>
      <c r="B121" t="inlineStr">
        <is>
          <t>제주은행</t>
        </is>
      </c>
      <c r="C121" t="inlineStr">
        <is>
          <t>006220</t>
        </is>
      </c>
      <c r="D121" t="inlineStr">
        <is>
          <t>6개월 전에 샀다면</t>
        </is>
      </c>
      <c r="E121" t="inlineStr">
        <is>
          <t>[대표님룰]+[칼손절]</t>
        </is>
      </c>
      <c r="F121" t="inlineStr">
        <is>
          <t>2026-01-05</t>
        </is>
      </c>
      <c r="G121" t="n">
        <v>11548.08</v>
      </c>
      <c r="H121" t="inlineStr">
        <is>
          <t>2026-01-08</t>
        </is>
      </c>
      <c r="I121" t="n">
        <v>11262.11</v>
      </c>
      <c r="J121" t="inlineStr">
        <is>
          <t>1차 손절 도달(-2%)</t>
        </is>
      </c>
      <c r="K121" t="n">
        <v>19</v>
      </c>
      <c r="L121" t="n">
        <v>5</v>
      </c>
      <c r="M121" t="n">
        <v>-2.77</v>
      </c>
      <c r="N121" t="inlineStr">
        <is>
          <t>01.08. 19주 매도(-2% 하락 시 80% 손절 원칙)</t>
        </is>
      </c>
      <c r="O121" t="n">
        <v>300000</v>
      </c>
      <c r="P121">
        <f>COUNTIF($A$2:A121,A121)</f>
        <v/>
      </c>
      <c r="Q121">
        <f>A121&amp;"|"&amp;P121</f>
        <v/>
      </c>
    </row>
    <row r="122">
      <c r="A122" t="inlineStr">
        <is>
          <t>제주은행|6개월 전에 샀다면|[대표님룰]+[칼손절]</t>
        </is>
      </c>
      <c r="B122" t="inlineStr">
        <is>
          <t>제주은행</t>
        </is>
      </c>
      <c r="C122" t="inlineStr">
        <is>
          <t>006220</t>
        </is>
      </c>
      <c r="D122" t="inlineStr">
        <is>
          <t>6개월 전에 샀다면</t>
        </is>
      </c>
      <c r="E122" t="inlineStr">
        <is>
          <t>[대표님룰]+[칼손절]</t>
        </is>
      </c>
      <c r="F122" t="inlineStr">
        <is>
          <t>2026-01-05</t>
        </is>
      </c>
      <c r="G122" t="n">
        <v>11548.08</v>
      </c>
      <c r="H122" t="inlineStr">
        <is>
          <t>2026-01-23</t>
        </is>
      </c>
      <c r="I122" t="n">
        <v>12401.31</v>
      </c>
      <c r="J122" t="inlineStr">
        <is>
          <t>1차 익절 도달(5%)</t>
        </is>
      </c>
      <c r="K122" t="n">
        <v>5</v>
      </c>
      <c r="L122" t="n">
        <v>0</v>
      </c>
      <c r="M122" t="n">
        <v>7.07</v>
      </c>
      <c r="N122" t="inlineStr">
        <is>
          <t>01.23. 5주 매도(+5% 상승 시 60% 익절 원칙)</t>
        </is>
      </c>
      <c r="O122" t="n">
        <v>300000</v>
      </c>
      <c r="P122">
        <f>COUNTIF($A$2:A122,A122)</f>
        <v/>
      </c>
      <c r="Q122">
        <f>A122&amp;"|"&amp;P122</f>
        <v/>
      </c>
    </row>
    <row r="123">
      <c r="A123" t="inlineStr">
        <is>
          <t>제주은행|6개월 전에 샀다면|[대표님룰]+[칼손절]</t>
        </is>
      </c>
      <c r="B123" t="inlineStr">
        <is>
          <t>제주은행</t>
        </is>
      </c>
      <c r="C123" t="inlineStr">
        <is>
          <t>006220</t>
        </is>
      </c>
      <c r="D123" t="inlineStr">
        <is>
          <t>6개월 전에 샀다면</t>
        </is>
      </c>
      <c r="E123" t="inlineStr">
        <is>
          <t>[대표님룰]+[칼손절]</t>
        </is>
      </c>
      <c r="F123" t="inlineStr">
        <is>
          <t>2026-04-30</t>
        </is>
      </c>
      <c r="G123" t="n">
        <v>12628.83</v>
      </c>
      <c r="H123" t="inlineStr">
        <is>
          <t>2026-05-07</t>
        </is>
      </c>
      <c r="I123" t="n">
        <v>12251.42</v>
      </c>
      <c r="J123" t="inlineStr">
        <is>
          <t>1차 손절 도달(-2%)</t>
        </is>
      </c>
      <c r="K123" t="n">
        <v>17</v>
      </c>
      <c r="L123" t="n">
        <v>5</v>
      </c>
      <c r="M123" t="n">
        <v>-3.28</v>
      </c>
      <c r="N123" t="inlineStr">
        <is>
          <t>05.07. 17주 매도(-2% 하락 시 80% 손절 원칙)</t>
        </is>
      </c>
      <c r="O123" t="n">
        <v>300000</v>
      </c>
      <c r="P123">
        <f>COUNTIF($A$2:A123,A123)</f>
        <v/>
      </c>
      <c r="Q123">
        <f>A123&amp;"|"&amp;P123</f>
        <v/>
      </c>
    </row>
    <row r="124">
      <c r="A124" t="inlineStr">
        <is>
          <t>제주은행|6개월 전에 샀다면|[대표님룰]+[칼손절]</t>
        </is>
      </c>
      <c r="B124" t="inlineStr">
        <is>
          <t>제주은행</t>
        </is>
      </c>
      <c r="C124" t="inlineStr">
        <is>
          <t>006220</t>
        </is>
      </c>
      <c r="D124" t="inlineStr">
        <is>
          <t>6개월 전에 샀다면</t>
        </is>
      </c>
      <c r="E124" t="inlineStr">
        <is>
          <t>[대표님룰]+[칼손절]</t>
        </is>
      </c>
      <c r="F124" t="inlineStr">
        <is>
          <t>2026-04-30</t>
        </is>
      </c>
      <c r="G124" t="n">
        <v>12628.83</v>
      </c>
      <c r="H124" t="inlineStr">
        <is>
          <t>2026-05-11</t>
        </is>
      </c>
      <c r="I124" t="n">
        <v>11951.63</v>
      </c>
      <c r="J124" t="inlineStr">
        <is>
          <t>2차 손절 도달(-4%)</t>
        </is>
      </c>
      <c r="K124" t="n">
        <v>2</v>
      </c>
      <c r="L124" t="n">
        <v>3</v>
      </c>
      <c r="M124" t="n">
        <v>-5.65</v>
      </c>
      <c r="N124" t="inlineStr">
        <is>
          <t>05.11. 2주 매도(-4% 하락 시 10% 손절 원칙)</t>
        </is>
      </c>
      <c r="O124" t="n">
        <v>300000</v>
      </c>
      <c r="P124">
        <f>COUNTIF($A$2:A124,A124)</f>
        <v/>
      </c>
      <c r="Q124">
        <f>A124&amp;"|"&amp;P124</f>
        <v/>
      </c>
    </row>
    <row r="125">
      <c r="A125" t="inlineStr">
        <is>
          <t>제주은행|6개월 전에 샀다면|[대표님룰]+[칼손절]</t>
        </is>
      </c>
      <c r="B125" t="inlineStr">
        <is>
          <t>제주은행</t>
        </is>
      </c>
      <c r="C125" t="inlineStr">
        <is>
          <t>006220</t>
        </is>
      </c>
      <c r="D125" t="inlineStr">
        <is>
          <t>6개월 전에 샀다면</t>
        </is>
      </c>
      <c r="E125" t="inlineStr">
        <is>
          <t>[대표님룰]+[칼손절]</t>
        </is>
      </c>
      <c r="F125" t="inlineStr">
        <is>
          <t>2026-04-30</t>
        </is>
      </c>
      <c r="G125" t="n">
        <v>12628.83</v>
      </c>
      <c r="H125" t="inlineStr">
        <is>
          <t>2026-05-12</t>
        </is>
      </c>
      <c r="I125" t="n">
        <v>11691.81</v>
      </c>
      <c r="J125" t="inlineStr">
        <is>
          <t>최종 손절 도달(-6%)</t>
        </is>
      </c>
      <c r="K125" t="n">
        <v>3</v>
      </c>
      <c r="L125" t="n">
        <v>0</v>
      </c>
      <c r="M125" t="n">
        <v>-7.7</v>
      </c>
      <c r="N125" t="inlineStr">
        <is>
          <t>05.12. 3주 매도(-6% 하락 시 10% 손절 원칙)</t>
        </is>
      </c>
      <c r="O125" t="n">
        <v>300000</v>
      </c>
      <c r="P125">
        <f>COUNTIF($A$2:A125,A125)</f>
        <v/>
      </c>
      <c r="Q125">
        <f>A125&amp;"|"&amp;P125</f>
        <v/>
      </c>
    </row>
    <row r="126">
      <c r="A126" t="inlineStr">
        <is>
          <t>제주은행|6개월 전에 샀다면|[대표님룰]+[정석방어]</t>
        </is>
      </c>
      <c r="B126" t="inlineStr">
        <is>
          <t>제주은행</t>
        </is>
      </c>
      <c r="C126" t="inlineStr">
        <is>
          <t>006220</t>
        </is>
      </c>
      <c r="D126" t="inlineStr">
        <is>
          <t>6개월 전에 샀다면</t>
        </is>
      </c>
      <c r="E126" t="inlineStr">
        <is>
          <t>[대표님룰]+[정석방어]</t>
        </is>
      </c>
      <c r="F126" t="inlineStr">
        <is>
          <t>2025-12-09</t>
        </is>
      </c>
      <c r="G126" t="n">
        <v>12278.59</v>
      </c>
      <c r="H126" t="inlineStr">
        <is>
          <t>2025-12-15</t>
        </is>
      </c>
      <c r="I126" t="n">
        <v>11811.73</v>
      </c>
      <c r="J126" t="inlineStr">
        <is>
          <t>1차 손절 도달(-3%)</t>
        </is>
      </c>
      <c r="K126" t="n">
        <v>16</v>
      </c>
      <c r="L126" t="n">
        <v>8</v>
      </c>
      <c r="M126" t="n">
        <v>-4.09</v>
      </c>
      <c r="N126" t="inlineStr">
        <is>
          <t>12.15. 16주 매도(-3% 하락 시 70% 손절 원칙)</t>
        </is>
      </c>
      <c r="O126" t="n">
        <v>300000</v>
      </c>
      <c r="P126">
        <f>COUNTIF($A$2:A126,A126)</f>
        <v/>
      </c>
      <c r="Q126">
        <f>A126&amp;"|"&amp;P126</f>
        <v/>
      </c>
    </row>
    <row r="127">
      <c r="A127" t="inlineStr">
        <is>
          <t>제주은행|6개월 전에 샀다면|[대표님룰]+[정석방어]</t>
        </is>
      </c>
      <c r="B127" t="inlineStr">
        <is>
          <t>제주은행</t>
        </is>
      </c>
      <c r="C127" t="inlineStr">
        <is>
          <t>006220</t>
        </is>
      </c>
      <c r="D127" t="inlineStr">
        <is>
          <t>6개월 전에 샀다면</t>
        </is>
      </c>
      <c r="E127" t="inlineStr">
        <is>
          <t>[대표님룰]+[정석방어]</t>
        </is>
      </c>
      <c r="F127" t="inlineStr">
        <is>
          <t>2025-12-09</t>
        </is>
      </c>
      <c r="G127" t="n">
        <v>12278.59</v>
      </c>
      <c r="H127" t="inlineStr">
        <is>
          <t>2025-12-16</t>
        </is>
      </c>
      <c r="I127" t="n">
        <v>11621.86</v>
      </c>
      <c r="J127" t="inlineStr">
        <is>
          <t>2차 손절 도달(-5%)</t>
        </is>
      </c>
      <c r="K127" t="n">
        <v>4</v>
      </c>
      <c r="L127" t="n">
        <v>4</v>
      </c>
      <c r="M127" t="n">
        <v>-5.63</v>
      </c>
      <c r="N127" t="inlineStr">
        <is>
          <t>12.16. 4주 매도(-5% 하락 시 20% 손절 원칙)</t>
        </is>
      </c>
      <c r="O127" t="n">
        <v>300000</v>
      </c>
      <c r="P127">
        <f>COUNTIF($A$2:A127,A127)</f>
        <v/>
      </c>
      <c r="Q127">
        <f>A127&amp;"|"&amp;P127</f>
        <v/>
      </c>
    </row>
    <row r="128">
      <c r="A128" t="inlineStr">
        <is>
          <t>제주은행|6개월 전에 샀다면|[대표님룰]+[정석방어]</t>
        </is>
      </c>
      <c r="B128" t="inlineStr">
        <is>
          <t>제주은행</t>
        </is>
      </c>
      <c r="C128" t="inlineStr">
        <is>
          <t>006220</t>
        </is>
      </c>
      <c r="D128" t="inlineStr">
        <is>
          <t>6개월 전에 샀다면</t>
        </is>
      </c>
      <c r="E128" t="inlineStr">
        <is>
          <t>[대표님룰]+[정석방어]</t>
        </is>
      </c>
      <c r="F128" t="inlineStr">
        <is>
          <t>2025-12-09</t>
        </is>
      </c>
      <c r="G128" t="n">
        <v>12278.59</v>
      </c>
      <c r="H128" t="inlineStr">
        <is>
          <t>2026-01-27</t>
        </is>
      </c>
      <c r="I128" t="n">
        <v>15589.08</v>
      </c>
      <c r="J128" t="inlineStr">
        <is>
          <t>RSI 과열 부분청산</t>
        </is>
      </c>
      <c r="K128" t="n">
        <v>3</v>
      </c>
      <c r="L128" t="n">
        <v>1</v>
      </c>
      <c r="M128" t="n">
        <v>26.58</v>
      </c>
      <c r="N128" t="inlineStr">
        <is>
          <t>01.27. 3주 매도(RSI 과열 부분청산)</t>
        </is>
      </c>
      <c r="O128" t="n">
        <v>300000</v>
      </c>
      <c r="P128">
        <f>COUNTIF($A$2:A128,A128)</f>
        <v/>
      </c>
      <c r="Q128">
        <f>A128&amp;"|"&amp;P128</f>
        <v/>
      </c>
    </row>
    <row r="129">
      <c r="A129" t="inlineStr">
        <is>
          <t>제주은행|6개월 전에 샀다면|[대표님룰]+[정석방어]</t>
        </is>
      </c>
      <c r="B129" t="inlineStr">
        <is>
          <t>제주은행</t>
        </is>
      </c>
      <c r="C129" t="inlineStr">
        <is>
          <t>006220</t>
        </is>
      </c>
      <c r="D129" t="inlineStr">
        <is>
          <t>6개월 전에 샀다면</t>
        </is>
      </c>
      <c r="E129" t="inlineStr">
        <is>
          <t>[대표님룰]+[정석방어]</t>
        </is>
      </c>
      <c r="F129" t="inlineStr">
        <is>
          <t>2025-12-09</t>
        </is>
      </c>
      <c r="G129" t="n">
        <v>12278.59</v>
      </c>
      <c r="H129" t="inlineStr">
        <is>
          <t>2026-01-28</t>
        </is>
      </c>
      <c r="I129" t="n">
        <v>14250.02</v>
      </c>
      <c r="J129" t="inlineStr">
        <is>
          <t>2차 익절 도달(10%)</t>
        </is>
      </c>
      <c r="K129" t="n">
        <v>1</v>
      </c>
      <c r="L129" t="n">
        <v>0</v>
      </c>
      <c r="M129" t="n">
        <v>15.71</v>
      </c>
      <c r="N129" t="inlineStr">
        <is>
          <t>01.28. 1주 매도(+10% 상승 시 30% 익절 원칙)</t>
        </is>
      </c>
      <c r="O129" t="n">
        <v>300000</v>
      </c>
      <c r="P129">
        <f>COUNTIF($A$2:A129,A129)</f>
        <v/>
      </c>
      <c r="Q129">
        <f>A129&amp;"|"&amp;P129</f>
        <v/>
      </c>
    </row>
    <row r="130">
      <c r="A130" t="inlineStr">
        <is>
          <t>제주은행|6개월 전에 샀다면|[대표님룰]+[정석방어]</t>
        </is>
      </c>
      <c r="B130" t="inlineStr">
        <is>
          <t>제주은행</t>
        </is>
      </c>
      <c r="C130" t="inlineStr">
        <is>
          <t>006220</t>
        </is>
      </c>
      <c r="D130" t="inlineStr">
        <is>
          <t>6개월 전에 샀다면</t>
        </is>
      </c>
      <c r="E130" t="inlineStr">
        <is>
          <t>[대표님룰]+[정석방어]</t>
        </is>
      </c>
      <c r="F130" t="inlineStr">
        <is>
          <t>2026-04-30</t>
        </is>
      </c>
      <c r="G130" t="n">
        <v>12628.83</v>
      </c>
      <c r="H130" t="inlineStr">
        <is>
          <t>2026-05-08</t>
        </is>
      </c>
      <c r="I130" t="n">
        <v>12231.43</v>
      </c>
      <c r="J130" t="inlineStr">
        <is>
          <t>1차 손절 도달(-3%)</t>
        </is>
      </c>
      <c r="K130" t="n">
        <v>16</v>
      </c>
      <c r="L130" t="n">
        <v>7</v>
      </c>
      <c r="M130" t="n">
        <v>-3.44</v>
      </c>
      <c r="N130" t="inlineStr">
        <is>
          <t>05.08. 16주 매도(-3% 하락 시 70% 손절 원칙)</t>
        </is>
      </c>
      <c r="O130" t="n">
        <v>300000</v>
      </c>
      <c r="P130">
        <f>COUNTIF($A$2:A130,A130)</f>
        <v/>
      </c>
      <c r="Q130">
        <f>A130&amp;"|"&amp;P130</f>
        <v/>
      </c>
    </row>
    <row r="131">
      <c r="A131" t="inlineStr">
        <is>
          <t>제주은행|6개월 전에 샀다면|[대표님룰]+[정석방어]</t>
        </is>
      </c>
      <c r="B131" t="inlineStr">
        <is>
          <t>제주은행</t>
        </is>
      </c>
      <c r="C131" t="inlineStr">
        <is>
          <t>006220</t>
        </is>
      </c>
      <c r="D131" t="inlineStr">
        <is>
          <t>6개월 전에 샀다면</t>
        </is>
      </c>
      <c r="E131" t="inlineStr">
        <is>
          <t>[대표님룰]+[정석방어]</t>
        </is>
      </c>
      <c r="F131" t="inlineStr">
        <is>
          <t>2026-04-30</t>
        </is>
      </c>
      <c r="G131" t="n">
        <v>12628.83</v>
      </c>
      <c r="H131" t="inlineStr">
        <is>
          <t>2026-05-11</t>
        </is>
      </c>
      <c r="I131" t="n">
        <v>11951.63</v>
      </c>
      <c r="J131" t="inlineStr">
        <is>
          <t>2차 손절 도달(-5%)</t>
        </is>
      </c>
      <c r="K131" t="n">
        <v>4</v>
      </c>
      <c r="L131" t="n">
        <v>3</v>
      </c>
      <c r="M131" t="n">
        <v>-5.65</v>
      </c>
      <c r="N131" t="inlineStr">
        <is>
          <t>05.11. 4주 매도(-5% 하락 시 20% 손절 원칙)</t>
        </is>
      </c>
      <c r="O131" t="n">
        <v>300000</v>
      </c>
      <c r="P131">
        <f>COUNTIF($A$2:A131,A131)</f>
        <v/>
      </c>
      <c r="Q131">
        <f>A131&amp;"|"&amp;P131</f>
        <v/>
      </c>
    </row>
    <row r="132">
      <c r="A132" t="inlineStr">
        <is>
          <t>제주은행|6개월 전에 샀다면|[대표님룰]+[정석방어]</t>
        </is>
      </c>
      <c r="B132" t="inlineStr">
        <is>
          <t>제주은행</t>
        </is>
      </c>
      <c r="C132" t="inlineStr">
        <is>
          <t>006220</t>
        </is>
      </c>
      <c r="D132" t="inlineStr">
        <is>
          <t>6개월 전에 샀다면</t>
        </is>
      </c>
      <c r="E132" t="inlineStr">
        <is>
          <t>[대표님룰]+[정석방어]</t>
        </is>
      </c>
      <c r="F132" t="inlineStr">
        <is>
          <t>2026-04-30</t>
        </is>
      </c>
      <c r="G132" t="n">
        <v>12628.83</v>
      </c>
      <c r="H132" t="inlineStr">
        <is>
          <t>2026-05-15</t>
        </is>
      </c>
      <c r="I132" t="n">
        <v>11242.12</v>
      </c>
      <c r="J132" t="inlineStr">
        <is>
          <t>최종 손절 도달(-10%)</t>
        </is>
      </c>
      <c r="K132" t="n">
        <v>3</v>
      </c>
      <c r="L132" t="n">
        <v>0</v>
      </c>
      <c r="M132" t="n">
        <v>-11.25</v>
      </c>
      <c r="N132" t="inlineStr">
        <is>
          <t>05.15. 3주 매도(-10% 하락 시 10% 손절 원칙)</t>
        </is>
      </c>
      <c r="O132" t="n">
        <v>300000</v>
      </c>
      <c r="P132">
        <f>COUNTIF($A$2:A132,A132)</f>
        <v/>
      </c>
      <c r="Q132">
        <f>A132&amp;"|"&amp;P132</f>
        <v/>
      </c>
    </row>
    <row r="133">
      <c r="A133" t="inlineStr">
        <is>
          <t>제주은행|6개월 전에 샀다면|[대표님룰]+[변동성허용]</t>
        </is>
      </c>
      <c r="B133" t="inlineStr">
        <is>
          <t>제주은행</t>
        </is>
      </c>
      <c r="C133" t="inlineStr">
        <is>
          <t>006220</t>
        </is>
      </c>
      <c r="D133" t="inlineStr">
        <is>
          <t>6개월 전에 샀다면</t>
        </is>
      </c>
      <c r="E133" t="inlineStr">
        <is>
          <t>[대표님룰]+[변동성허용]</t>
        </is>
      </c>
      <c r="F133" t="inlineStr">
        <is>
          <t>2025-12-09</t>
        </is>
      </c>
      <c r="G133" t="n">
        <v>12278.59</v>
      </c>
      <c r="H133" t="inlineStr">
        <is>
          <t>2025-12-16</t>
        </is>
      </c>
      <c r="I133" t="n">
        <v>11621.86</v>
      </c>
      <c r="J133" t="inlineStr">
        <is>
          <t>1차 손절 도달(-5%)</t>
        </is>
      </c>
      <c r="K133" t="n">
        <v>12</v>
      </c>
      <c r="L133" t="n">
        <v>12</v>
      </c>
      <c r="M133" t="n">
        <v>-5.63</v>
      </c>
      <c r="N133" t="inlineStr">
        <is>
          <t>12.16. 12주 매도(-5% 하락 시 50% 손절 원칙)</t>
        </is>
      </c>
      <c r="O133" t="n">
        <v>300000</v>
      </c>
      <c r="P133">
        <f>COUNTIF($A$2:A133,A133)</f>
        <v/>
      </c>
      <c r="Q133">
        <f>A133&amp;"|"&amp;P133</f>
        <v/>
      </c>
    </row>
    <row r="134">
      <c r="A134" t="inlineStr">
        <is>
          <t>제주은행|6개월 전에 샀다면|[대표님룰]+[변동성허용]</t>
        </is>
      </c>
      <c r="B134" t="inlineStr">
        <is>
          <t>제주은행</t>
        </is>
      </c>
      <c r="C134" t="inlineStr">
        <is>
          <t>006220</t>
        </is>
      </c>
      <c r="D134" t="inlineStr">
        <is>
          <t>6개월 전에 샀다면</t>
        </is>
      </c>
      <c r="E134" t="inlineStr">
        <is>
          <t>[대표님룰]+[변동성허용]</t>
        </is>
      </c>
      <c r="F134" t="inlineStr">
        <is>
          <t>2025-12-09</t>
        </is>
      </c>
      <c r="G134" t="n">
        <v>12278.59</v>
      </c>
      <c r="H134" t="inlineStr">
        <is>
          <t>2026-01-27</t>
        </is>
      </c>
      <c r="I134" t="n">
        <v>15589.08</v>
      </c>
      <c r="J134" t="inlineStr">
        <is>
          <t>RSI 과열 부분청산</t>
        </is>
      </c>
      <c r="K134" t="n">
        <v>10</v>
      </c>
      <c r="L134" t="n">
        <v>2</v>
      </c>
      <c r="M134" t="n">
        <v>26.58</v>
      </c>
      <c r="N134" t="inlineStr">
        <is>
          <t>01.27. 10주 매도(RSI 과열 부분청산)</t>
        </is>
      </c>
      <c r="O134" t="n">
        <v>300000</v>
      </c>
      <c r="P134">
        <f>COUNTIF($A$2:A134,A134)</f>
        <v/>
      </c>
      <c r="Q134">
        <f>A134&amp;"|"&amp;P134</f>
        <v/>
      </c>
    </row>
    <row r="135">
      <c r="A135" t="inlineStr">
        <is>
          <t>제주은행|6개월 전에 샀다면|[대표님룰]+[변동성허용]</t>
        </is>
      </c>
      <c r="B135" t="inlineStr">
        <is>
          <t>제주은행</t>
        </is>
      </c>
      <c r="C135" t="inlineStr">
        <is>
          <t>006220</t>
        </is>
      </c>
      <c r="D135" t="inlineStr">
        <is>
          <t>6개월 전에 샀다면</t>
        </is>
      </c>
      <c r="E135" t="inlineStr">
        <is>
          <t>[대표님룰]+[변동성허용]</t>
        </is>
      </c>
      <c r="F135" t="inlineStr">
        <is>
          <t>2025-12-09</t>
        </is>
      </c>
      <c r="G135" t="n">
        <v>12278.59</v>
      </c>
      <c r="H135" t="inlineStr">
        <is>
          <t>2026-01-28</t>
        </is>
      </c>
      <c r="I135" t="n">
        <v>14250.02</v>
      </c>
      <c r="J135" t="inlineStr">
        <is>
          <t>2차 익절 도달(10%)</t>
        </is>
      </c>
      <c r="K135" t="n">
        <v>2</v>
      </c>
      <c r="L135" t="n">
        <v>0</v>
      </c>
      <c r="M135" t="n">
        <v>15.71</v>
      </c>
      <c r="N135" t="inlineStr">
        <is>
          <t>01.28. 2주 매도(+10% 상승 시 30% 익절 원칙)</t>
        </is>
      </c>
      <c r="O135" t="n">
        <v>300000</v>
      </c>
      <c r="P135">
        <f>COUNTIF($A$2:A135,A135)</f>
        <v/>
      </c>
      <c r="Q135">
        <f>A135&amp;"|"&amp;P135</f>
        <v/>
      </c>
    </row>
    <row r="136">
      <c r="A136" t="inlineStr">
        <is>
          <t>제주은행|6개월 전에 샀다면|[대표님룰]+[변동성허용]</t>
        </is>
      </c>
      <c r="B136" t="inlineStr">
        <is>
          <t>제주은행</t>
        </is>
      </c>
      <c r="C136" t="inlineStr">
        <is>
          <t>006220</t>
        </is>
      </c>
      <c r="D136" t="inlineStr">
        <is>
          <t>6개월 전에 샀다면</t>
        </is>
      </c>
      <c r="E136" t="inlineStr">
        <is>
          <t>[대표님룰]+[변동성허용]</t>
        </is>
      </c>
      <c r="F136" t="inlineStr">
        <is>
          <t>2026-04-30</t>
        </is>
      </c>
      <c r="G136" t="n">
        <v>12628.83</v>
      </c>
      <c r="H136" t="inlineStr">
        <is>
          <t>2026-05-11</t>
        </is>
      </c>
      <c r="I136" t="n">
        <v>11951.63</v>
      </c>
      <c r="J136" t="inlineStr">
        <is>
          <t>1차 손절 도달(-5%)</t>
        </is>
      </c>
      <c r="K136" t="n">
        <v>12</v>
      </c>
      <c r="L136" t="n">
        <v>13</v>
      </c>
      <c r="M136" t="n">
        <v>-5.65</v>
      </c>
      <c r="N136" t="inlineStr">
        <is>
          <t>05.11. 12주 매도(-5% 하락 시 50% 손절 원칙)</t>
        </is>
      </c>
      <c r="O136" t="n">
        <v>300000</v>
      </c>
      <c r="P136">
        <f>COUNTIF($A$2:A136,A136)</f>
        <v/>
      </c>
      <c r="Q136">
        <f>A136&amp;"|"&amp;P136</f>
        <v/>
      </c>
    </row>
    <row r="137">
      <c r="A137" t="inlineStr">
        <is>
          <t>제주은행|6개월 전에 샀다면|[대표님룰]+[변동성허용]</t>
        </is>
      </c>
      <c r="B137" t="inlineStr">
        <is>
          <t>제주은행</t>
        </is>
      </c>
      <c r="C137" t="inlineStr">
        <is>
          <t>006220</t>
        </is>
      </c>
      <c r="D137" t="inlineStr">
        <is>
          <t>6개월 전에 샀다면</t>
        </is>
      </c>
      <c r="E137" t="inlineStr">
        <is>
          <t>[대표님룰]+[변동성허용]</t>
        </is>
      </c>
      <c r="F137" t="inlineStr">
        <is>
          <t>2026-04-30</t>
        </is>
      </c>
      <c r="G137" t="n">
        <v>12628.83</v>
      </c>
      <c r="H137" t="inlineStr">
        <is>
          <t>2026-05-15</t>
        </is>
      </c>
      <c r="I137" t="n">
        <v>11242.12</v>
      </c>
      <c r="J137" t="inlineStr">
        <is>
          <t>2차 손절 도달(-10%)</t>
        </is>
      </c>
      <c r="K137" t="n">
        <v>7</v>
      </c>
      <c r="L137" t="n">
        <v>6</v>
      </c>
      <c r="M137" t="n">
        <v>-11.25</v>
      </c>
      <c r="N137" t="inlineStr">
        <is>
          <t>05.15. 7주 매도(-10% 하락 시 30% 손절 원칙)</t>
        </is>
      </c>
      <c r="O137" t="n">
        <v>300000</v>
      </c>
      <c r="P137">
        <f>COUNTIF($A$2:A137,A137)</f>
        <v/>
      </c>
      <c r="Q137">
        <f>A137&amp;"|"&amp;P137</f>
        <v/>
      </c>
    </row>
    <row r="138">
      <c r="A138" t="inlineStr">
        <is>
          <t>제주은행|6개월 전에 샀다면|[대표님룰]+[변동성허용]</t>
        </is>
      </c>
      <c r="B138" t="inlineStr">
        <is>
          <t>제주은행</t>
        </is>
      </c>
      <c r="C138" t="inlineStr">
        <is>
          <t>006220</t>
        </is>
      </c>
      <c r="D138" t="inlineStr">
        <is>
          <t>6개월 전에 샀다면</t>
        </is>
      </c>
      <c r="E138" t="inlineStr">
        <is>
          <t>[대표님룰]+[변동성허용]</t>
        </is>
      </c>
      <c r="F138" t="inlineStr">
        <is>
          <t>2026-04-30</t>
        </is>
      </c>
      <c r="G138" t="n">
        <v>12628.83</v>
      </c>
      <c r="H138" t="inlineStr">
        <is>
          <t>2026-05-20</t>
        </is>
      </c>
      <c r="I138" t="n">
        <v>10592.58</v>
      </c>
      <c r="J138" t="inlineStr">
        <is>
          <t>최종 손절 도달(-15%)</t>
        </is>
      </c>
      <c r="K138" t="n">
        <v>6</v>
      </c>
      <c r="L138" t="n">
        <v>0</v>
      </c>
      <c r="M138" t="n">
        <v>-16.38</v>
      </c>
      <c r="N138" t="inlineStr">
        <is>
          <t>05.20. 6주 매도(-15% 하락 시 20% 손절 원칙)</t>
        </is>
      </c>
      <c r="O138" t="n">
        <v>300000</v>
      </c>
      <c r="P138">
        <f>COUNTIF($A$2:A138,A138)</f>
        <v/>
      </c>
      <c r="Q138">
        <f>A138&amp;"|"&amp;P138</f>
        <v/>
      </c>
    </row>
    <row r="139">
      <c r="A139" t="inlineStr">
        <is>
          <t>제주은행|6개월 전에 샀다면|[대표님룰]+[버티기형]</t>
        </is>
      </c>
      <c r="B139" t="inlineStr">
        <is>
          <t>제주은행</t>
        </is>
      </c>
      <c r="C139" t="inlineStr">
        <is>
          <t>006220</t>
        </is>
      </c>
      <c r="D139" t="inlineStr">
        <is>
          <t>6개월 전에 샀다면</t>
        </is>
      </c>
      <c r="E139" t="inlineStr">
        <is>
          <t>[대표님룰]+[버티기형]</t>
        </is>
      </c>
      <c r="F139" t="inlineStr">
        <is>
          <t>2025-12-09</t>
        </is>
      </c>
      <c r="G139" t="n">
        <v>12278.59</v>
      </c>
      <c r="H139" t="inlineStr">
        <is>
          <t>2025-12-16</t>
        </is>
      </c>
      <c r="I139" t="n">
        <v>11621.86</v>
      </c>
      <c r="J139" t="inlineStr">
        <is>
          <t>1차 손절 도달(-5%)</t>
        </is>
      </c>
      <c r="K139" t="n">
        <v>9</v>
      </c>
      <c r="L139" t="n">
        <v>15</v>
      </c>
      <c r="M139" t="n">
        <v>-5.63</v>
      </c>
      <c r="N139" t="inlineStr">
        <is>
          <t>12.16. 9주 매도(-5% 하락 시 40% 손절 원칙)</t>
        </is>
      </c>
      <c r="O139" t="n">
        <v>300000</v>
      </c>
      <c r="P139">
        <f>COUNTIF($A$2:A139,A139)</f>
        <v/>
      </c>
      <c r="Q139">
        <f>A139&amp;"|"&amp;P139</f>
        <v/>
      </c>
    </row>
    <row r="140">
      <c r="A140" t="inlineStr">
        <is>
          <t>제주은행|6개월 전에 샀다면|[대표님룰]+[버티기형]</t>
        </is>
      </c>
      <c r="B140" t="inlineStr">
        <is>
          <t>제주은행</t>
        </is>
      </c>
      <c r="C140" t="inlineStr">
        <is>
          <t>006220</t>
        </is>
      </c>
      <c r="D140" t="inlineStr">
        <is>
          <t>6개월 전에 샀다면</t>
        </is>
      </c>
      <c r="E140" t="inlineStr">
        <is>
          <t>[대표님룰]+[버티기형]</t>
        </is>
      </c>
      <c r="F140" t="inlineStr">
        <is>
          <t>2025-12-09</t>
        </is>
      </c>
      <c r="G140" t="n">
        <v>12278.59</v>
      </c>
      <c r="H140" t="inlineStr">
        <is>
          <t>2026-01-27</t>
        </is>
      </c>
      <c r="I140" t="n">
        <v>15589.08</v>
      </c>
      <c r="J140" t="inlineStr">
        <is>
          <t>RSI 과열 부분청산</t>
        </is>
      </c>
      <c r="K140" t="n">
        <v>13</v>
      </c>
      <c r="L140" t="n">
        <v>2</v>
      </c>
      <c r="M140" t="n">
        <v>26.58</v>
      </c>
      <c r="N140" t="inlineStr">
        <is>
          <t>01.27. 13주 매도(RSI 과열 부분청산)</t>
        </is>
      </c>
      <c r="O140" t="n">
        <v>300000</v>
      </c>
      <c r="P140">
        <f>COUNTIF($A$2:A140,A140)</f>
        <v/>
      </c>
      <c r="Q140">
        <f>A140&amp;"|"&amp;P140</f>
        <v/>
      </c>
    </row>
    <row r="141">
      <c r="A141" t="inlineStr">
        <is>
          <t>제주은행|6개월 전에 샀다면|[대표님룰]+[버티기형]</t>
        </is>
      </c>
      <c r="B141" t="inlineStr">
        <is>
          <t>제주은행</t>
        </is>
      </c>
      <c r="C141" t="inlineStr">
        <is>
          <t>006220</t>
        </is>
      </c>
      <c r="D141" t="inlineStr">
        <is>
          <t>6개월 전에 샀다면</t>
        </is>
      </c>
      <c r="E141" t="inlineStr">
        <is>
          <t>[대표님룰]+[버티기형]</t>
        </is>
      </c>
      <c r="F141" t="inlineStr">
        <is>
          <t>2025-12-09</t>
        </is>
      </c>
      <c r="G141" t="n">
        <v>12278.59</v>
      </c>
      <c r="H141" t="inlineStr">
        <is>
          <t>2026-01-28</t>
        </is>
      </c>
      <c r="I141" t="n">
        <v>14250.02</v>
      </c>
      <c r="J141" t="inlineStr">
        <is>
          <t>2차 익절 도달(10%)</t>
        </is>
      </c>
      <c r="K141" t="n">
        <v>2</v>
      </c>
      <c r="L141" t="n">
        <v>0</v>
      </c>
      <c r="M141" t="n">
        <v>15.71</v>
      </c>
      <c r="N141" t="inlineStr">
        <is>
          <t>01.28. 2주 매도(+10% 상승 시 30% 익절 원칙)</t>
        </is>
      </c>
      <c r="O141" t="n">
        <v>300000</v>
      </c>
      <c r="P141">
        <f>COUNTIF($A$2:A141,A141)</f>
        <v/>
      </c>
      <c r="Q141">
        <f>A141&amp;"|"&amp;P141</f>
        <v/>
      </c>
    </row>
    <row r="142">
      <c r="A142" t="inlineStr">
        <is>
          <t>제주은행|6개월 전에 샀다면|[대표님룰]+[버티기형]</t>
        </is>
      </c>
      <c r="B142" t="inlineStr">
        <is>
          <t>제주은행</t>
        </is>
      </c>
      <c r="C142" t="inlineStr">
        <is>
          <t>006220</t>
        </is>
      </c>
      <c r="D142" t="inlineStr">
        <is>
          <t>6개월 전에 샀다면</t>
        </is>
      </c>
      <c r="E142" t="inlineStr">
        <is>
          <t>[대표님룰]+[버티기형]</t>
        </is>
      </c>
      <c r="F142" t="inlineStr">
        <is>
          <t>2026-04-30</t>
        </is>
      </c>
      <c r="G142" t="n">
        <v>12628.83</v>
      </c>
      <c r="H142" t="inlineStr">
        <is>
          <t>2026-05-11</t>
        </is>
      </c>
      <c r="I142" t="n">
        <v>11951.63</v>
      </c>
      <c r="J142" t="inlineStr">
        <is>
          <t>1차 손절 도달(-5%)</t>
        </is>
      </c>
      <c r="K142" t="n">
        <v>10</v>
      </c>
      <c r="L142" t="n">
        <v>16</v>
      </c>
      <c r="M142" t="n">
        <v>-5.65</v>
      </c>
      <c r="N142" t="inlineStr">
        <is>
          <t>05.11. 10주 매도(-5% 하락 시 40% 손절 원칙)</t>
        </is>
      </c>
      <c r="O142" t="n">
        <v>300000</v>
      </c>
      <c r="P142">
        <f>COUNTIF($A$2:A142,A142)</f>
        <v/>
      </c>
      <c r="Q142">
        <f>A142&amp;"|"&amp;P142</f>
        <v/>
      </c>
    </row>
    <row r="143">
      <c r="A143" t="inlineStr">
        <is>
          <t>제주은행|6개월 전에 샀다면|[대표님룰]+[버티기형]</t>
        </is>
      </c>
      <c r="B143" t="inlineStr">
        <is>
          <t>제주은행</t>
        </is>
      </c>
      <c r="C143" t="inlineStr">
        <is>
          <t>006220</t>
        </is>
      </c>
      <c r="D143" t="inlineStr">
        <is>
          <t>6개월 전에 샀다면</t>
        </is>
      </c>
      <c r="E143" t="inlineStr">
        <is>
          <t>[대표님룰]+[버티기형]</t>
        </is>
      </c>
      <c r="F143" t="inlineStr">
        <is>
          <t>2026-04-30</t>
        </is>
      </c>
      <c r="G143" t="n">
        <v>12628.83</v>
      </c>
      <c r="H143" t="inlineStr">
        <is>
          <t>2026-05-20</t>
        </is>
      </c>
      <c r="I143" t="n">
        <v>10592.58</v>
      </c>
      <c r="J143" t="inlineStr">
        <is>
          <t>2차 손절 도달(-15%)</t>
        </is>
      </c>
      <c r="K143" t="n">
        <v>7</v>
      </c>
      <c r="L143" t="n">
        <v>9</v>
      </c>
      <c r="M143" t="n">
        <v>-16.38</v>
      </c>
      <c r="N143" t="inlineStr">
        <is>
          <t>05.20. 7주 매도(-15% 하락 시 30% 손절 원칙)</t>
        </is>
      </c>
      <c r="O143" t="n">
        <v>300000</v>
      </c>
      <c r="P143">
        <f>COUNTIF($A$2:A143,A143)</f>
        <v/>
      </c>
      <c r="Q143">
        <f>A143&amp;"|"&amp;P143</f>
        <v/>
      </c>
    </row>
    <row r="144">
      <c r="A144" t="inlineStr">
        <is>
          <t>제주은행|6개월 전에 샀다면|[대표님룰]+[버티기형]</t>
        </is>
      </c>
      <c r="B144" t="inlineStr">
        <is>
          <t>제주은행</t>
        </is>
      </c>
      <c r="C144" t="inlineStr">
        <is>
          <t>006220</t>
        </is>
      </c>
      <c r="D144" t="inlineStr">
        <is>
          <t>6개월 전에 샀다면</t>
        </is>
      </c>
      <c r="E144" t="inlineStr">
        <is>
          <t>[대표님룰]+[버티기형]</t>
        </is>
      </c>
      <c r="F144" t="inlineStr">
        <is>
          <t>2026-04-30</t>
        </is>
      </c>
      <c r="G144" t="n">
        <v>12628.83</v>
      </c>
      <c r="H144" t="inlineStr">
        <is>
          <t>2026-05-29</t>
        </is>
      </c>
      <c r="I144" t="n">
        <v>9943.030000000001</v>
      </c>
      <c r="J144" t="inlineStr">
        <is>
          <t>최종 손절 도달(-20%)</t>
        </is>
      </c>
      <c r="K144" t="n">
        <v>9</v>
      </c>
      <c r="L144" t="n">
        <v>0</v>
      </c>
      <c r="M144" t="n">
        <v>-21.5</v>
      </c>
      <c r="N144" t="inlineStr">
        <is>
          <t>05.29. 9주 매도(-20% 하락 시 30% 손절 원칙)</t>
        </is>
      </c>
      <c r="O144" t="n">
        <v>300000</v>
      </c>
      <c r="P144">
        <f>COUNTIF($A$2:A144,A144)</f>
        <v/>
      </c>
      <c r="Q144">
        <f>A144&amp;"|"&amp;P144</f>
        <v/>
      </c>
    </row>
    <row r="145">
      <c r="A145" t="inlineStr">
        <is>
          <t>제주은행|6개월 전에 샀다면|[중기추세]+[칼손절]</t>
        </is>
      </c>
      <c r="B145" t="inlineStr">
        <is>
          <t>제주은행</t>
        </is>
      </c>
      <c r="C145" t="inlineStr">
        <is>
          <t>006220</t>
        </is>
      </c>
      <c r="D145" t="inlineStr">
        <is>
          <t>6개월 전에 샀다면</t>
        </is>
      </c>
      <c r="E145" t="inlineStr">
        <is>
          <t>[중기추세]+[칼손절]</t>
        </is>
      </c>
      <c r="F145" t="inlineStr">
        <is>
          <t>2025-12-09</t>
        </is>
      </c>
      <c r="G145" t="n">
        <v>12278.59</v>
      </c>
      <c r="H145" t="inlineStr">
        <is>
          <t>2025-12-15</t>
        </is>
      </c>
      <c r="I145" t="n">
        <v>11811.73</v>
      </c>
      <c r="J145" t="inlineStr">
        <is>
          <t>1차 손절 도달(-2%)</t>
        </is>
      </c>
      <c r="K145" t="n">
        <v>19</v>
      </c>
      <c r="L145" t="n">
        <v>5</v>
      </c>
      <c r="M145" t="n">
        <v>-4.09</v>
      </c>
      <c r="N145" t="inlineStr">
        <is>
          <t>12.15. 19주 매도(-2% 하락 시 80% 손절 원칙)</t>
        </is>
      </c>
      <c r="O145" t="n">
        <v>300000</v>
      </c>
      <c r="P145">
        <f>COUNTIF($A$2:A145,A145)</f>
        <v/>
      </c>
      <c r="Q145">
        <f>A145&amp;"|"&amp;P145</f>
        <v/>
      </c>
    </row>
    <row r="146">
      <c r="A146" t="inlineStr">
        <is>
          <t>제주은행|6개월 전에 샀다면|[중기추세]+[칼손절]</t>
        </is>
      </c>
      <c r="B146" t="inlineStr">
        <is>
          <t>제주은행</t>
        </is>
      </c>
      <c r="C146" t="inlineStr">
        <is>
          <t>006220</t>
        </is>
      </c>
      <c r="D146" t="inlineStr">
        <is>
          <t>6개월 전에 샀다면</t>
        </is>
      </c>
      <c r="E146" t="inlineStr">
        <is>
          <t>[중기추세]+[칼손절]</t>
        </is>
      </c>
      <c r="F146" t="inlineStr">
        <is>
          <t>2025-12-09</t>
        </is>
      </c>
      <c r="G146" t="n">
        <v>12278.59</v>
      </c>
      <c r="H146" t="inlineStr">
        <is>
          <t>2025-12-16</t>
        </is>
      </c>
      <c r="I146" t="n">
        <v>11621.86</v>
      </c>
      <c r="J146" t="inlineStr">
        <is>
          <t>2차 손절 도달(-4%)</t>
        </is>
      </c>
      <c r="K146" t="n">
        <v>2</v>
      </c>
      <c r="L146" t="n">
        <v>3</v>
      </c>
      <c r="M146" t="n">
        <v>-5.63</v>
      </c>
      <c r="N146" t="inlineStr">
        <is>
          <t>12.16. 2주 매도(-4% 하락 시 10% 손절 원칙)</t>
        </is>
      </c>
      <c r="O146" t="n">
        <v>300000</v>
      </c>
      <c r="P146">
        <f>COUNTIF($A$2:A146,A146)</f>
        <v/>
      </c>
      <c r="Q146">
        <f>A146&amp;"|"&amp;P146</f>
        <v/>
      </c>
    </row>
    <row r="147">
      <c r="A147" t="inlineStr">
        <is>
          <t>제주은행|6개월 전에 샀다면|[중기추세]+[칼손절]</t>
        </is>
      </c>
      <c r="B147" t="inlineStr">
        <is>
          <t>제주은행</t>
        </is>
      </c>
      <c r="C147" t="inlineStr">
        <is>
          <t>006220</t>
        </is>
      </c>
      <c r="D147" t="inlineStr">
        <is>
          <t>6개월 전에 샀다면</t>
        </is>
      </c>
      <c r="E147" t="inlineStr">
        <is>
          <t>[중기추세]+[칼손절]</t>
        </is>
      </c>
      <c r="F147" t="inlineStr">
        <is>
          <t>2025-12-09</t>
        </is>
      </c>
      <c r="G147" t="n">
        <v>12278.59</v>
      </c>
      <c r="H147" t="inlineStr">
        <is>
          <t>2025-12-18</t>
        </is>
      </c>
      <c r="I147" t="n">
        <v>11511.94</v>
      </c>
      <c r="J147" t="inlineStr">
        <is>
          <t>최종 손절 도달(-6%)</t>
        </is>
      </c>
      <c r="K147" t="n">
        <v>3</v>
      </c>
      <c r="L147" t="n">
        <v>0</v>
      </c>
      <c r="M147" t="n">
        <v>-6.52</v>
      </c>
      <c r="N147" t="inlineStr">
        <is>
          <t>12.18. 3주 매도(-6% 하락 시 10% 손절 원칙)</t>
        </is>
      </c>
      <c r="O147" t="n">
        <v>300000</v>
      </c>
      <c r="P147">
        <f>COUNTIF($A$2:A147,A147)</f>
        <v/>
      </c>
      <c r="Q147">
        <f>A147&amp;"|"&amp;P147</f>
        <v/>
      </c>
    </row>
    <row r="148">
      <c r="A148" t="inlineStr">
        <is>
          <t>제주은행|6개월 전에 샀다면|[중기추세]+[칼손절]</t>
        </is>
      </c>
      <c r="B148" t="inlineStr">
        <is>
          <t>제주은행</t>
        </is>
      </c>
      <c r="C148" t="inlineStr">
        <is>
          <t>006220</t>
        </is>
      </c>
      <c r="D148" t="inlineStr">
        <is>
          <t>6개월 전에 샀다면</t>
        </is>
      </c>
      <c r="E148" t="inlineStr">
        <is>
          <t>[중기추세]+[칼손절]</t>
        </is>
      </c>
      <c r="F148" t="inlineStr">
        <is>
          <t>2026-01-05</t>
        </is>
      </c>
      <c r="G148" t="n">
        <v>11548.08</v>
      </c>
      <c r="H148" t="inlineStr">
        <is>
          <t>2026-01-08</t>
        </is>
      </c>
      <c r="I148" t="n">
        <v>11262.11</v>
      </c>
      <c r="J148" t="inlineStr">
        <is>
          <t>1차 손절 도달(-2%)</t>
        </is>
      </c>
      <c r="K148" t="n">
        <v>19</v>
      </c>
      <c r="L148" t="n">
        <v>5</v>
      </c>
      <c r="M148" t="n">
        <v>-2.77</v>
      </c>
      <c r="N148" t="inlineStr">
        <is>
          <t>01.08. 19주 매도(-2% 하락 시 80% 손절 원칙)</t>
        </is>
      </c>
      <c r="O148" t="n">
        <v>300000</v>
      </c>
      <c r="P148">
        <f>COUNTIF($A$2:A148,A148)</f>
        <v/>
      </c>
      <c r="Q148">
        <f>A148&amp;"|"&amp;P148</f>
        <v/>
      </c>
    </row>
    <row r="149">
      <c r="A149" t="inlineStr">
        <is>
          <t>제주은행|6개월 전에 샀다면|[중기추세]+[칼손절]</t>
        </is>
      </c>
      <c r="B149" t="inlineStr">
        <is>
          <t>제주은행</t>
        </is>
      </c>
      <c r="C149" t="inlineStr">
        <is>
          <t>006220</t>
        </is>
      </c>
      <c r="D149" t="inlineStr">
        <is>
          <t>6개월 전에 샀다면</t>
        </is>
      </c>
      <c r="E149" t="inlineStr">
        <is>
          <t>[중기추세]+[칼손절]</t>
        </is>
      </c>
      <c r="F149" t="inlineStr">
        <is>
          <t>2026-01-05</t>
        </is>
      </c>
      <c r="G149" t="n">
        <v>11548.08</v>
      </c>
      <c r="H149" t="inlineStr">
        <is>
          <t>2026-01-27</t>
        </is>
      </c>
      <c r="I149" t="n">
        <v>15589.08</v>
      </c>
      <c r="J149" t="inlineStr">
        <is>
          <t>RSI 과열 부분청산</t>
        </is>
      </c>
      <c r="K149" t="n">
        <v>4</v>
      </c>
      <c r="L149" t="n">
        <v>1</v>
      </c>
      <c r="M149" t="n">
        <v>34.59</v>
      </c>
      <c r="N149" t="inlineStr">
        <is>
          <t>01.27. 4주 매도(RSI 과열 부분청산)</t>
        </is>
      </c>
      <c r="O149" t="n">
        <v>300000</v>
      </c>
      <c r="P149">
        <f>COUNTIF($A$2:A149,A149)</f>
        <v/>
      </c>
      <c r="Q149">
        <f>A149&amp;"|"&amp;P149</f>
        <v/>
      </c>
    </row>
    <row r="150">
      <c r="A150" t="inlineStr">
        <is>
          <t>제주은행|6개월 전에 샀다면|[중기추세]+[칼손절]</t>
        </is>
      </c>
      <c r="B150" t="inlineStr">
        <is>
          <t>제주은행</t>
        </is>
      </c>
      <c r="C150" t="inlineStr">
        <is>
          <t>006220</t>
        </is>
      </c>
      <c r="D150" t="inlineStr">
        <is>
          <t>6개월 전에 샀다면</t>
        </is>
      </c>
      <c r="E150" t="inlineStr">
        <is>
          <t>[중기추세]+[칼손절]</t>
        </is>
      </c>
      <c r="F150" t="inlineStr">
        <is>
          <t>2026-01-05</t>
        </is>
      </c>
      <c r="G150" t="n">
        <v>11548.08</v>
      </c>
      <c r="H150" t="inlineStr">
        <is>
          <t>2026-01-28</t>
        </is>
      </c>
      <c r="I150" t="n">
        <v>14250.02</v>
      </c>
      <c r="J150" t="inlineStr">
        <is>
          <t>2차 익절 도달(20%)</t>
        </is>
      </c>
      <c r="K150" t="n">
        <v>1</v>
      </c>
      <c r="L150" t="n">
        <v>0</v>
      </c>
      <c r="M150" t="n">
        <v>23.03</v>
      </c>
      <c r="N150" t="inlineStr">
        <is>
          <t>01.28. 1주 매도(+20% 상승 시 30% 익절 원칙)</t>
        </is>
      </c>
      <c r="O150" t="n">
        <v>300000</v>
      </c>
      <c r="P150">
        <f>COUNTIF($A$2:A150,A150)</f>
        <v/>
      </c>
      <c r="Q150">
        <f>A150&amp;"|"&amp;P150</f>
        <v/>
      </c>
    </row>
    <row r="151">
      <c r="A151" t="inlineStr">
        <is>
          <t>제주은행|6개월 전에 샀다면|[중기추세]+[칼손절]</t>
        </is>
      </c>
      <c r="B151" t="inlineStr">
        <is>
          <t>제주은행</t>
        </is>
      </c>
      <c r="C151" t="inlineStr">
        <is>
          <t>006220</t>
        </is>
      </c>
      <c r="D151" t="inlineStr">
        <is>
          <t>6개월 전에 샀다면</t>
        </is>
      </c>
      <c r="E151" t="inlineStr">
        <is>
          <t>[중기추세]+[칼손절]</t>
        </is>
      </c>
      <c r="F151" t="inlineStr">
        <is>
          <t>2026-04-30</t>
        </is>
      </c>
      <c r="G151" t="n">
        <v>12628.83</v>
      </c>
      <c r="H151" t="inlineStr">
        <is>
          <t>2026-05-07</t>
        </is>
      </c>
      <c r="I151" t="n">
        <v>12251.42</v>
      </c>
      <c r="J151" t="inlineStr">
        <is>
          <t>1차 손절 도달(-2%)</t>
        </is>
      </c>
      <c r="K151" t="n">
        <v>18</v>
      </c>
      <c r="L151" t="n">
        <v>5</v>
      </c>
      <c r="M151" t="n">
        <v>-3.28</v>
      </c>
      <c r="N151" t="inlineStr">
        <is>
          <t>05.07. 18주 매도(-2% 하락 시 80% 손절 원칙)</t>
        </is>
      </c>
      <c r="O151" t="n">
        <v>300000</v>
      </c>
      <c r="P151">
        <f>COUNTIF($A$2:A151,A151)</f>
        <v/>
      </c>
      <c r="Q151">
        <f>A151&amp;"|"&amp;P151</f>
        <v/>
      </c>
    </row>
    <row r="152">
      <c r="A152" t="inlineStr">
        <is>
          <t>제주은행|6개월 전에 샀다면|[중기추세]+[칼손절]</t>
        </is>
      </c>
      <c r="B152" t="inlineStr">
        <is>
          <t>제주은행</t>
        </is>
      </c>
      <c r="C152" t="inlineStr">
        <is>
          <t>006220</t>
        </is>
      </c>
      <c r="D152" t="inlineStr">
        <is>
          <t>6개월 전에 샀다면</t>
        </is>
      </c>
      <c r="E152" t="inlineStr">
        <is>
          <t>[중기추세]+[칼손절]</t>
        </is>
      </c>
      <c r="F152" t="inlineStr">
        <is>
          <t>2026-04-30</t>
        </is>
      </c>
      <c r="G152" t="n">
        <v>12628.83</v>
      </c>
      <c r="H152" t="inlineStr">
        <is>
          <t>2026-05-11</t>
        </is>
      </c>
      <c r="I152" t="n">
        <v>11951.63</v>
      </c>
      <c r="J152" t="inlineStr">
        <is>
          <t>2차 손절 도달(-4%)</t>
        </is>
      </c>
      <c r="K152" t="n">
        <v>2</v>
      </c>
      <c r="L152" t="n">
        <v>3</v>
      </c>
      <c r="M152" t="n">
        <v>-5.65</v>
      </c>
      <c r="N152" t="inlineStr">
        <is>
          <t>05.11. 2주 매도(-4% 하락 시 10% 손절 원칙)</t>
        </is>
      </c>
      <c r="O152" t="n">
        <v>300000</v>
      </c>
      <c r="P152">
        <f>COUNTIF($A$2:A152,A152)</f>
        <v/>
      </c>
      <c r="Q152">
        <f>A152&amp;"|"&amp;P152</f>
        <v/>
      </c>
    </row>
    <row r="153">
      <c r="A153" t="inlineStr">
        <is>
          <t>제주은행|6개월 전에 샀다면|[중기추세]+[칼손절]</t>
        </is>
      </c>
      <c r="B153" t="inlineStr">
        <is>
          <t>제주은행</t>
        </is>
      </c>
      <c r="C153" t="inlineStr">
        <is>
          <t>006220</t>
        </is>
      </c>
      <c r="D153" t="inlineStr">
        <is>
          <t>6개월 전에 샀다면</t>
        </is>
      </c>
      <c r="E153" t="inlineStr">
        <is>
          <t>[중기추세]+[칼손절]</t>
        </is>
      </c>
      <c r="F153" t="inlineStr">
        <is>
          <t>2026-04-30</t>
        </is>
      </c>
      <c r="G153" t="n">
        <v>12628.83</v>
      </c>
      <c r="H153" t="inlineStr">
        <is>
          <t>2026-05-12</t>
        </is>
      </c>
      <c r="I153" t="n">
        <v>11691.81</v>
      </c>
      <c r="J153" t="inlineStr">
        <is>
          <t>최종 손절 도달(-6%)</t>
        </is>
      </c>
      <c r="K153" t="n">
        <v>3</v>
      </c>
      <c r="L153" t="n">
        <v>0</v>
      </c>
      <c r="M153" t="n">
        <v>-7.7</v>
      </c>
      <c r="N153" t="inlineStr">
        <is>
          <t>05.12. 3주 매도(-6% 하락 시 10% 손절 원칙)</t>
        </is>
      </c>
      <c r="O153" t="n">
        <v>300000</v>
      </c>
      <c r="P153">
        <f>COUNTIF($A$2:A153,A153)</f>
        <v/>
      </c>
      <c r="Q153">
        <f>A153&amp;"|"&amp;P153</f>
        <v/>
      </c>
    </row>
    <row r="154">
      <c r="A154" t="inlineStr">
        <is>
          <t>제주은행|6개월 전에 샀다면|[중기추세]+[정석방어]</t>
        </is>
      </c>
      <c r="B154" t="inlineStr">
        <is>
          <t>제주은행</t>
        </is>
      </c>
      <c r="C154" t="inlineStr">
        <is>
          <t>006220</t>
        </is>
      </c>
      <c r="D154" t="inlineStr">
        <is>
          <t>6개월 전에 샀다면</t>
        </is>
      </c>
      <c r="E154" t="inlineStr">
        <is>
          <t>[중기추세]+[정석방어]</t>
        </is>
      </c>
      <c r="F154" t="inlineStr">
        <is>
          <t>2025-12-09</t>
        </is>
      </c>
      <c r="G154" t="n">
        <v>12278.59</v>
      </c>
      <c r="H154" t="inlineStr">
        <is>
          <t>2025-12-15</t>
        </is>
      </c>
      <c r="I154" t="n">
        <v>11811.73</v>
      </c>
      <c r="J154" t="inlineStr">
        <is>
          <t>1차 손절 도달(-3%)</t>
        </is>
      </c>
      <c r="K154" t="n">
        <v>16</v>
      </c>
      <c r="L154" t="n">
        <v>8</v>
      </c>
      <c r="M154" t="n">
        <v>-4.09</v>
      </c>
      <c r="N154" t="inlineStr">
        <is>
          <t>12.15. 16주 매도(-3% 하락 시 70% 손절 원칙)</t>
        </is>
      </c>
      <c r="O154" t="n">
        <v>300000</v>
      </c>
      <c r="P154">
        <f>COUNTIF($A$2:A154,A154)</f>
        <v/>
      </c>
      <c r="Q154">
        <f>A154&amp;"|"&amp;P154</f>
        <v/>
      </c>
    </row>
    <row r="155">
      <c r="A155" t="inlineStr">
        <is>
          <t>제주은행|6개월 전에 샀다면|[중기추세]+[정석방어]</t>
        </is>
      </c>
      <c r="B155" t="inlineStr">
        <is>
          <t>제주은행</t>
        </is>
      </c>
      <c r="C155" t="inlineStr">
        <is>
          <t>006220</t>
        </is>
      </c>
      <c r="D155" t="inlineStr">
        <is>
          <t>6개월 전에 샀다면</t>
        </is>
      </c>
      <c r="E155" t="inlineStr">
        <is>
          <t>[중기추세]+[정석방어]</t>
        </is>
      </c>
      <c r="F155" t="inlineStr">
        <is>
          <t>2025-12-09</t>
        </is>
      </c>
      <c r="G155" t="n">
        <v>12278.59</v>
      </c>
      <c r="H155" t="inlineStr">
        <is>
          <t>2025-12-16</t>
        </is>
      </c>
      <c r="I155" t="n">
        <v>11621.86</v>
      </c>
      <c r="J155" t="inlineStr">
        <is>
          <t>2차 손절 도달(-5%)</t>
        </is>
      </c>
      <c r="K155" t="n">
        <v>4</v>
      </c>
      <c r="L155" t="n">
        <v>4</v>
      </c>
      <c r="M155" t="n">
        <v>-5.63</v>
      </c>
      <c r="N155" t="inlineStr">
        <is>
          <t>12.16. 4주 매도(-5% 하락 시 20% 손절 원칙)</t>
        </is>
      </c>
      <c r="O155" t="n">
        <v>300000</v>
      </c>
      <c r="P155">
        <f>COUNTIF($A$2:A155,A155)</f>
        <v/>
      </c>
      <c r="Q155">
        <f>A155&amp;"|"&amp;P155</f>
        <v/>
      </c>
    </row>
    <row r="156">
      <c r="A156" t="inlineStr">
        <is>
          <t>제주은행|6개월 전에 샀다면|[중기추세]+[정석방어]</t>
        </is>
      </c>
      <c r="B156" t="inlineStr">
        <is>
          <t>제주은행</t>
        </is>
      </c>
      <c r="C156" t="inlineStr">
        <is>
          <t>006220</t>
        </is>
      </c>
      <c r="D156" t="inlineStr">
        <is>
          <t>6개월 전에 샀다면</t>
        </is>
      </c>
      <c r="E156" t="inlineStr">
        <is>
          <t>[중기추세]+[정석방어]</t>
        </is>
      </c>
      <c r="F156" t="inlineStr">
        <is>
          <t>2025-12-09</t>
        </is>
      </c>
      <c r="G156" t="n">
        <v>12278.59</v>
      </c>
      <c r="H156" t="inlineStr">
        <is>
          <t>2026-01-27</t>
        </is>
      </c>
      <c r="I156" t="n">
        <v>15589.08</v>
      </c>
      <c r="J156" t="inlineStr">
        <is>
          <t>RSI 과열 부분청산</t>
        </is>
      </c>
      <c r="K156" t="n">
        <v>3</v>
      </c>
      <c r="L156" t="n">
        <v>1</v>
      </c>
      <c r="M156" t="n">
        <v>26.58</v>
      </c>
      <c r="N156" t="inlineStr">
        <is>
          <t>01.27. 3주 매도(RSI 과열 부분청산)</t>
        </is>
      </c>
      <c r="O156" t="n">
        <v>300000</v>
      </c>
      <c r="P156">
        <f>COUNTIF($A$2:A156,A156)</f>
        <v/>
      </c>
      <c r="Q156">
        <f>A156&amp;"|"&amp;P156</f>
        <v/>
      </c>
    </row>
    <row r="157">
      <c r="A157" t="inlineStr">
        <is>
          <t>제주은행|6개월 전에 샀다면|[중기추세]+[정석방어]</t>
        </is>
      </c>
      <c r="B157" t="inlineStr">
        <is>
          <t>제주은행</t>
        </is>
      </c>
      <c r="C157" t="inlineStr">
        <is>
          <t>006220</t>
        </is>
      </c>
      <c r="D157" t="inlineStr">
        <is>
          <t>6개월 전에 샀다면</t>
        </is>
      </c>
      <c r="E157" t="inlineStr">
        <is>
          <t>[중기추세]+[정석방어]</t>
        </is>
      </c>
      <c r="F157" t="inlineStr">
        <is>
          <t>2025-12-09</t>
        </is>
      </c>
      <c r="G157" t="n">
        <v>12278.59</v>
      </c>
      <c r="H157" t="inlineStr">
        <is>
          <t>2026-01-28</t>
        </is>
      </c>
      <c r="I157" t="n">
        <v>14250.02</v>
      </c>
      <c r="J157" t="inlineStr">
        <is>
          <t>1차 익절 도달(10%)</t>
        </is>
      </c>
      <c r="K157" t="n">
        <v>1</v>
      </c>
      <c r="L157" t="n">
        <v>0</v>
      </c>
      <c r="M157" t="n">
        <v>15.71</v>
      </c>
      <c r="N157" t="inlineStr">
        <is>
          <t>01.28. 1주 매도(+10% 상승 시 50% 익절 원칙)</t>
        </is>
      </c>
      <c r="O157" t="n">
        <v>300000</v>
      </c>
      <c r="P157">
        <f>COUNTIF($A$2:A157,A157)</f>
        <v/>
      </c>
      <c r="Q157">
        <f>A157&amp;"|"&amp;P157</f>
        <v/>
      </c>
    </row>
    <row r="158">
      <c r="A158" t="inlineStr">
        <is>
          <t>제주은행|6개월 전에 샀다면|[중기추세]+[정석방어]</t>
        </is>
      </c>
      <c r="B158" t="inlineStr">
        <is>
          <t>제주은행</t>
        </is>
      </c>
      <c r="C158" t="inlineStr">
        <is>
          <t>006220</t>
        </is>
      </c>
      <c r="D158" t="inlineStr">
        <is>
          <t>6개월 전에 샀다면</t>
        </is>
      </c>
      <c r="E158" t="inlineStr">
        <is>
          <t>[중기추세]+[정석방어]</t>
        </is>
      </c>
      <c r="F158" t="inlineStr">
        <is>
          <t>2026-04-30</t>
        </is>
      </c>
      <c r="G158" t="n">
        <v>12628.83</v>
      </c>
      <c r="H158" t="inlineStr">
        <is>
          <t>2026-05-08</t>
        </is>
      </c>
      <c r="I158" t="n">
        <v>12231.43</v>
      </c>
      <c r="J158" t="inlineStr">
        <is>
          <t>1차 손절 도달(-3%)</t>
        </is>
      </c>
      <c r="K158" t="n">
        <v>16</v>
      </c>
      <c r="L158" t="n">
        <v>7</v>
      </c>
      <c r="M158" t="n">
        <v>-3.44</v>
      </c>
      <c r="N158" t="inlineStr">
        <is>
          <t>05.08. 16주 매도(-3% 하락 시 70% 손절 원칙)</t>
        </is>
      </c>
      <c r="O158" t="n">
        <v>300000</v>
      </c>
      <c r="P158">
        <f>COUNTIF($A$2:A158,A158)</f>
        <v/>
      </c>
      <c r="Q158">
        <f>A158&amp;"|"&amp;P158</f>
        <v/>
      </c>
    </row>
    <row r="159">
      <c r="A159" t="inlineStr">
        <is>
          <t>제주은행|6개월 전에 샀다면|[중기추세]+[정석방어]</t>
        </is>
      </c>
      <c r="B159" t="inlineStr">
        <is>
          <t>제주은행</t>
        </is>
      </c>
      <c r="C159" t="inlineStr">
        <is>
          <t>006220</t>
        </is>
      </c>
      <c r="D159" t="inlineStr">
        <is>
          <t>6개월 전에 샀다면</t>
        </is>
      </c>
      <c r="E159" t="inlineStr">
        <is>
          <t>[중기추세]+[정석방어]</t>
        </is>
      </c>
      <c r="F159" t="inlineStr">
        <is>
          <t>2026-04-30</t>
        </is>
      </c>
      <c r="G159" t="n">
        <v>12628.83</v>
      </c>
      <c r="H159" t="inlineStr">
        <is>
          <t>2026-05-11</t>
        </is>
      </c>
      <c r="I159" t="n">
        <v>11951.63</v>
      </c>
      <c r="J159" t="inlineStr">
        <is>
          <t>2차 손절 도달(-5%)</t>
        </is>
      </c>
      <c r="K159" t="n">
        <v>4</v>
      </c>
      <c r="L159" t="n">
        <v>3</v>
      </c>
      <c r="M159" t="n">
        <v>-5.65</v>
      </c>
      <c r="N159" t="inlineStr">
        <is>
          <t>05.11. 4주 매도(-5% 하락 시 20% 손절 원칙)</t>
        </is>
      </c>
      <c r="O159" t="n">
        <v>300000</v>
      </c>
      <c r="P159">
        <f>COUNTIF($A$2:A159,A159)</f>
        <v/>
      </c>
      <c r="Q159">
        <f>A159&amp;"|"&amp;P159</f>
        <v/>
      </c>
    </row>
    <row r="160">
      <c r="A160" t="inlineStr">
        <is>
          <t>제주은행|6개월 전에 샀다면|[중기추세]+[정석방어]</t>
        </is>
      </c>
      <c r="B160" t="inlineStr">
        <is>
          <t>제주은행</t>
        </is>
      </c>
      <c r="C160" t="inlineStr">
        <is>
          <t>006220</t>
        </is>
      </c>
      <c r="D160" t="inlineStr">
        <is>
          <t>6개월 전에 샀다면</t>
        </is>
      </c>
      <c r="E160" t="inlineStr">
        <is>
          <t>[중기추세]+[정석방어]</t>
        </is>
      </c>
      <c r="F160" t="inlineStr">
        <is>
          <t>2026-04-30</t>
        </is>
      </c>
      <c r="G160" t="n">
        <v>12628.83</v>
      </c>
      <c r="H160" t="inlineStr">
        <is>
          <t>2026-05-15</t>
        </is>
      </c>
      <c r="I160" t="n">
        <v>11242.12</v>
      </c>
      <c r="J160" t="inlineStr">
        <is>
          <t>최종 손절 도달(-10%)</t>
        </is>
      </c>
      <c r="K160" t="n">
        <v>3</v>
      </c>
      <c r="L160" t="n">
        <v>0</v>
      </c>
      <c r="M160" t="n">
        <v>-11.25</v>
      </c>
      <c r="N160" t="inlineStr">
        <is>
          <t>05.15. 3주 매도(-10% 하락 시 10% 손절 원칙)</t>
        </is>
      </c>
      <c r="O160" t="n">
        <v>300000</v>
      </c>
      <c r="P160">
        <f>COUNTIF($A$2:A160,A160)</f>
        <v/>
      </c>
      <c r="Q160">
        <f>A160&amp;"|"&amp;P160</f>
        <v/>
      </c>
    </row>
    <row r="161">
      <c r="A161" t="inlineStr">
        <is>
          <t>제주은행|6개월 전에 샀다면|[중기추세]+[변동성허용]</t>
        </is>
      </c>
      <c r="B161" t="inlineStr">
        <is>
          <t>제주은행</t>
        </is>
      </c>
      <c r="C161" t="inlineStr">
        <is>
          <t>006220</t>
        </is>
      </c>
      <c r="D161" t="inlineStr">
        <is>
          <t>6개월 전에 샀다면</t>
        </is>
      </c>
      <c r="E161" t="inlineStr">
        <is>
          <t>[중기추세]+[변동성허용]</t>
        </is>
      </c>
      <c r="F161" t="inlineStr">
        <is>
          <t>2025-12-09</t>
        </is>
      </c>
      <c r="G161" t="n">
        <v>12278.59</v>
      </c>
      <c r="H161" t="inlineStr">
        <is>
          <t>2025-12-16</t>
        </is>
      </c>
      <c r="I161" t="n">
        <v>11621.86</v>
      </c>
      <c r="J161" t="inlineStr">
        <is>
          <t>1차 손절 도달(-5%)</t>
        </is>
      </c>
      <c r="K161" t="n">
        <v>12</v>
      </c>
      <c r="L161" t="n">
        <v>12</v>
      </c>
      <c r="M161" t="n">
        <v>-5.63</v>
      </c>
      <c r="N161" t="inlineStr">
        <is>
          <t>12.16. 12주 매도(-5% 하락 시 50% 손절 원칙)</t>
        </is>
      </c>
      <c r="O161" t="n">
        <v>300000</v>
      </c>
      <c r="P161">
        <f>COUNTIF($A$2:A161,A161)</f>
        <v/>
      </c>
      <c r="Q161">
        <f>A161&amp;"|"&amp;P161</f>
        <v/>
      </c>
    </row>
    <row r="162">
      <c r="A162" t="inlineStr">
        <is>
          <t>제주은행|6개월 전에 샀다면|[중기추세]+[변동성허용]</t>
        </is>
      </c>
      <c r="B162" t="inlineStr">
        <is>
          <t>제주은행</t>
        </is>
      </c>
      <c r="C162" t="inlineStr">
        <is>
          <t>006220</t>
        </is>
      </c>
      <c r="D162" t="inlineStr">
        <is>
          <t>6개월 전에 샀다면</t>
        </is>
      </c>
      <c r="E162" t="inlineStr">
        <is>
          <t>[중기추세]+[변동성허용]</t>
        </is>
      </c>
      <c r="F162" t="inlineStr">
        <is>
          <t>2025-12-09</t>
        </is>
      </c>
      <c r="G162" t="n">
        <v>12278.59</v>
      </c>
      <c r="H162" t="inlineStr">
        <is>
          <t>2026-01-27</t>
        </is>
      </c>
      <c r="I162" t="n">
        <v>15589.08</v>
      </c>
      <c r="J162" t="inlineStr">
        <is>
          <t>RSI 과열 부분청산</t>
        </is>
      </c>
      <c r="K162" t="n">
        <v>10</v>
      </c>
      <c r="L162" t="n">
        <v>2</v>
      </c>
      <c r="M162" t="n">
        <v>26.58</v>
      </c>
      <c r="N162" t="inlineStr">
        <is>
          <t>01.27. 10주 매도(RSI 과열 부분청산)</t>
        </is>
      </c>
      <c r="O162" t="n">
        <v>300000</v>
      </c>
      <c r="P162">
        <f>COUNTIF($A$2:A162,A162)</f>
        <v/>
      </c>
      <c r="Q162">
        <f>A162&amp;"|"&amp;P162</f>
        <v/>
      </c>
    </row>
    <row r="163">
      <c r="A163" t="inlineStr">
        <is>
          <t>제주은행|6개월 전에 샀다면|[중기추세]+[변동성허용]</t>
        </is>
      </c>
      <c r="B163" t="inlineStr">
        <is>
          <t>제주은행</t>
        </is>
      </c>
      <c r="C163" t="inlineStr">
        <is>
          <t>006220</t>
        </is>
      </c>
      <c r="D163" t="inlineStr">
        <is>
          <t>6개월 전에 샀다면</t>
        </is>
      </c>
      <c r="E163" t="inlineStr">
        <is>
          <t>[중기추세]+[변동성허용]</t>
        </is>
      </c>
      <c r="F163" t="inlineStr">
        <is>
          <t>2025-12-09</t>
        </is>
      </c>
      <c r="G163" t="n">
        <v>12278.59</v>
      </c>
      <c r="H163" t="inlineStr">
        <is>
          <t>2026-01-28</t>
        </is>
      </c>
      <c r="I163" t="n">
        <v>14250.02</v>
      </c>
      <c r="J163" t="inlineStr">
        <is>
          <t>1차 익절 도달(10%)</t>
        </is>
      </c>
      <c r="K163" t="n">
        <v>2</v>
      </c>
      <c r="L163" t="n">
        <v>0</v>
      </c>
      <c r="M163" t="n">
        <v>15.71</v>
      </c>
      <c r="N163" t="inlineStr">
        <is>
          <t>01.28. 2주 매도(+10% 상승 시 50% 익절 원칙)</t>
        </is>
      </c>
      <c r="O163" t="n">
        <v>300000</v>
      </c>
      <c r="P163">
        <f>COUNTIF($A$2:A163,A163)</f>
        <v/>
      </c>
      <c r="Q163">
        <f>A163&amp;"|"&amp;P163</f>
        <v/>
      </c>
    </row>
    <row r="164">
      <c r="A164" t="inlineStr">
        <is>
          <t>제주은행|6개월 전에 샀다면|[중기추세]+[변동성허용]</t>
        </is>
      </c>
      <c r="B164" t="inlineStr">
        <is>
          <t>제주은행</t>
        </is>
      </c>
      <c r="C164" t="inlineStr">
        <is>
          <t>006220</t>
        </is>
      </c>
      <c r="D164" t="inlineStr">
        <is>
          <t>6개월 전에 샀다면</t>
        </is>
      </c>
      <c r="E164" t="inlineStr">
        <is>
          <t>[중기추세]+[변동성허용]</t>
        </is>
      </c>
      <c r="F164" t="inlineStr">
        <is>
          <t>2026-04-30</t>
        </is>
      </c>
      <c r="G164" t="n">
        <v>12628.83</v>
      </c>
      <c r="H164" t="inlineStr">
        <is>
          <t>2026-05-11</t>
        </is>
      </c>
      <c r="I164" t="n">
        <v>11951.63</v>
      </c>
      <c r="J164" t="inlineStr">
        <is>
          <t>1차 손절 도달(-5%)</t>
        </is>
      </c>
      <c r="K164" t="n">
        <v>12</v>
      </c>
      <c r="L164" t="n">
        <v>13</v>
      </c>
      <c r="M164" t="n">
        <v>-5.65</v>
      </c>
      <c r="N164" t="inlineStr">
        <is>
          <t>05.11. 12주 매도(-5% 하락 시 50% 손절 원칙)</t>
        </is>
      </c>
      <c r="O164" t="n">
        <v>300000</v>
      </c>
      <c r="P164">
        <f>COUNTIF($A$2:A164,A164)</f>
        <v/>
      </c>
      <c r="Q164">
        <f>A164&amp;"|"&amp;P164</f>
        <v/>
      </c>
    </row>
    <row r="165">
      <c r="A165" t="inlineStr">
        <is>
          <t>제주은행|6개월 전에 샀다면|[중기추세]+[변동성허용]</t>
        </is>
      </c>
      <c r="B165" t="inlineStr">
        <is>
          <t>제주은행</t>
        </is>
      </c>
      <c r="C165" t="inlineStr">
        <is>
          <t>006220</t>
        </is>
      </c>
      <c r="D165" t="inlineStr">
        <is>
          <t>6개월 전에 샀다면</t>
        </is>
      </c>
      <c r="E165" t="inlineStr">
        <is>
          <t>[중기추세]+[변동성허용]</t>
        </is>
      </c>
      <c r="F165" t="inlineStr">
        <is>
          <t>2026-04-30</t>
        </is>
      </c>
      <c r="G165" t="n">
        <v>12628.83</v>
      </c>
      <c r="H165" t="inlineStr">
        <is>
          <t>2026-05-15</t>
        </is>
      </c>
      <c r="I165" t="n">
        <v>11242.12</v>
      </c>
      <c r="J165" t="inlineStr">
        <is>
          <t>2차 손절 도달(-10%)</t>
        </is>
      </c>
      <c r="K165" t="n">
        <v>7</v>
      </c>
      <c r="L165" t="n">
        <v>6</v>
      </c>
      <c r="M165" t="n">
        <v>-11.25</v>
      </c>
      <c r="N165" t="inlineStr">
        <is>
          <t>05.15. 7주 매도(-10% 하락 시 30% 손절 원칙)</t>
        </is>
      </c>
      <c r="O165" t="n">
        <v>300000</v>
      </c>
      <c r="P165">
        <f>COUNTIF($A$2:A165,A165)</f>
        <v/>
      </c>
      <c r="Q165">
        <f>A165&amp;"|"&amp;P165</f>
        <v/>
      </c>
    </row>
    <row r="166">
      <c r="A166" t="inlineStr">
        <is>
          <t>제주은행|6개월 전에 샀다면|[중기추세]+[변동성허용]</t>
        </is>
      </c>
      <c r="B166" t="inlineStr">
        <is>
          <t>제주은행</t>
        </is>
      </c>
      <c r="C166" t="inlineStr">
        <is>
          <t>006220</t>
        </is>
      </c>
      <c r="D166" t="inlineStr">
        <is>
          <t>6개월 전에 샀다면</t>
        </is>
      </c>
      <c r="E166" t="inlineStr">
        <is>
          <t>[중기추세]+[변동성허용]</t>
        </is>
      </c>
      <c r="F166" t="inlineStr">
        <is>
          <t>2026-04-30</t>
        </is>
      </c>
      <c r="G166" t="n">
        <v>12628.83</v>
      </c>
      <c r="H166" t="inlineStr">
        <is>
          <t>2026-05-20</t>
        </is>
      </c>
      <c r="I166" t="n">
        <v>10592.58</v>
      </c>
      <c r="J166" t="inlineStr">
        <is>
          <t>최종 손절 도달(-15%)</t>
        </is>
      </c>
      <c r="K166" t="n">
        <v>6</v>
      </c>
      <c r="L166" t="n">
        <v>0</v>
      </c>
      <c r="M166" t="n">
        <v>-16.38</v>
      </c>
      <c r="N166" t="inlineStr">
        <is>
          <t>05.20. 6주 매도(-15% 하락 시 20% 손절 원칙)</t>
        </is>
      </c>
      <c r="O166" t="n">
        <v>300000</v>
      </c>
      <c r="P166">
        <f>COUNTIF($A$2:A166,A166)</f>
        <v/>
      </c>
      <c r="Q166">
        <f>A166&amp;"|"&amp;P166</f>
        <v/>
      </c>
    </row>
    <row r="167">
      <c r="A167" t="inlineStr">
        <is>
          <t>제주은행|6개월 전에 샀다면|[중기추세]+[버티기형]</t>
        </is>
      </c>
      <c r="B167" t="inlineStr">
        <is>
          <t>제주은행</t>
        </is>
      </c>
      <c r="C167" t="inlineStr">
        <is>
          <t>006220</t>
        </is>
      </c>
      <c r="D167" t="inlineStr">
        <is>
          <t>6개월 전에 샀다면</t>
        </is>
      </c>
      <c r="E167" t="inlineStr">
        <is>
          <t>[중기추세]+[버티기형]</t>
        </is>
      </c>
      <c r="F167" t="inlineStr">
        <is>
          <t>2025-12-09</t>
        </is>
      </c>
      <c r="G167" t="n">
        <v>12278.59</v>
      </c>
      <c r="H167" t="inlineStr">
        <is>
          <t>2025-12-16</t>
        </is>
      </c>
      <c r="I167" t="n">
        <v>11621.86</v>
      </c>
      <c r="J167" t="inlineStr">
        <is>
          <t>1차 손절 도달(-5%)</t>
        </is>
      </c>
      <c r="K167" t="n">
        <v>9</v>
      </c>
      <c r="L167" t="n">
        <v>15</v>
      </c>
      <c r="M167" t="n">
        <v>-5.63</v>
      </c>
      <c r="N167" t="inlineStr">
        <is>
          <t>12.16. 9주 매도(-5% 하락 시 40% 손절 원칙)</t>
        </is>
      </c>
      <c r="O167" t="n">
        <v>300000</v>
      </c>
      <c r="P167">
        <f>COUNTIF($A$2:A167,A167)</f>
        <v/>
      </c>
      <c r="Q167">
        <f>A167&amp;"|"&amp;P167</f>
        <v/>
      </c>
    </row>
    <row r="168">
      <c r="A168" t="inlineStr">
        <is>
          <t>제주은행|6개월 전에 샀다면|[중기추세]+[버티기형]</t>
        </is>
      </c>
      <c r="B168" t="inlineStr">
        <is>
          <t>제주은행</t>
        </is>
      </c>
      <c r="C168" t="inlineStr">
        <is>
          <t>006220</t>
        </is>
      </c>
      <c r="D168" t="inlineStr">
        <is>
          <t>6개월 전에 샀다면</t>
        </is>
      </c>
      <c r="E168" t="inlineStr">
        <is>
          <t>[중기추세]+[버티기형]</t>
        </is>
      </c>
      <c r="F168" t="inlineStr">
        <is>
          <t>2025-12-09</t>
        </is>
      </c>
      <c r="G168" t="n">
        <v>12278.59</v>
      </c>
      <c r="H168" t="inlineStr">
        <is>
          <t>2026-01-27</t>
        </is>
      </c>
      <c r="I168" t="n">
        <v>15589.08</v>
      </c>
      <c r="J168" t="inlineStr">
        <is>
          <t>RSI 과열 부분청산</t>
        </is>
      </c>
      <c r="K168" t="n">
        <v>13</v>
      </c>
      <c r="L168" t="n">
        <v>2</v>
      </c>
      <c r="M168" t="n">
        <v>26.58</v>
      </c>
      <c r="N168" t="inlineStr">
        <is>
          <t>01.27. 13주 매도(RSI 과열 부분청산)</t>
        </is>
      </c>
      <c r="O168" t="n">
        <v>300000</v>
      </c>
      <c r="P168">
        <f>COUNTIF($A$2:A168,A168)</f>
        <v/>
      </c>
      <c r="Q168">
        <f>A168&amp;"|"&amp;P168</f>
        <v/>
      </c>
    </row>
    <row r="169">
      <c r="A169" t="inlineStr">
        <is>
          <t>제주은행|6개월 전에 샀다면|[중기추세]+[버티기형]</t>
        </is>
      </c>
      <c r="B169" t="inlineStr">
        <is>
          <t>제주은행</t>
        </is>
      </c>
      <c r="C169" t="inlineStr">
        <is>
          <t>006220</t>
        </is>
      </c>
      <c r="D169" t="inlineStr">
        <is>
          <t>6개월 전에 샀다면</t>
        </is>
      </c>
      <c r="E169" t="inlineStr">
        <is>
          <t>[중기추세]+[버티기형]</t>
        </is>
      </c>
      <c r="F169" t="inlineStr">
        <is>
          <t>2025-12-09</t>
        </is>
      </c>
      <c r="G169" t="n">
        <v>12278.59</v>
      </c>
      <c r="H169" t="inlineStr">
        <is>
          <t>2026-01-28</t>
        </is>
      </c>
      <c r="I169" t="n">
        <v>14250.02</v>
      </c>
      <c r="J169" t="inlineStr">
        <is>
          <t>1차 익절 도달(10%)</t>
        </is>
      </c>
      <c r="K169" t="n">
        <v>2</v>
      </c>
      <c r="L169" t="n">
        <v>0</v>
      </c>
      <c r="M169" t="n">
        <v>15.71</v>
      </c>
      <c r="N169" t="inlineStr">
        <is>
          <t>01.28. 2주 매도(+10% 상승 시 50% 익절 원칙)</t>
        </is>
      </c>
      <c r="O169" t="n">
        <v>300000</v>
      </c>
      <c r="P169">
        <f>COUNTIF($A$2:A169,A169)</f>
        <v/>
      </c>
      <c r="Q169">
        <f>A169&amp;"|"&amp;P169</f>
        <v/>
      </c>
    </row>
    <row r="170">
      <c r="A170" t="inlineStr">
        <is>
          <t>제주은행|6개월 전에 샀다면|[중기추세]+[버티기형]</t>
        </is>
      </c>
      <c r="B170" t="inlineStr">
        <is>
          <t>제주은행</t>
        </is>
      </c>
      <c r="C170" t="inlineStr">
        <is>
          <t>006220</t>
        </is>
      </c>
      <c r="D170" t="inlineStr">
        <is>
          <t>6개월 전에 샀다면</t>
        </is>
      </c>
      <c r="E170" t="inlineStr">
        <is>
          <t>[중기추세]+[버티기형]</t>
        </is>
      </c>
      <c r="F170" t="inlineStr">
        <is>
          <t>2026-04-30</t>
        </is>
      </c>
      <c r="G170" t="n">
        <v>12628.83</v>
      </c>
      <c r="H170" t="inlineStr">
        <is>
          <t>2026-05-11</t>
        </is>
      </c>
      <c r="I170" t="n">
        <v>11951.63</v>
      </c>
      <c r="J170" t="inlineStr">
        <is>
          <t>1차 손절 도달(-5%)</t>
        </is>
      </c>
      <c r="K170" t="n">
        <v>10</v>
      </c>
      <c r="L170" t="n">
        <v>16</v>
      </c>
      <c r="M170" t="n">
        <v>-5.65</v>
      </c>
      <c r="N170" t="inlineStr">
        <is>
          <t>05.11. 10주 매도(-5% 하락 시 40% 손절 원칙)</t>
        </is>
      </c>
      <c r="O170" t="n">
        <v>300000</v>
      </c>
      <c r="P170">
        <f>COUNTIF($A$2:A170,A170)</f>
        <v/>
      </c>
      <c r="Q170">
        <f>A170&amp;"|"&amp;P170</f>
        <v/>
      </c>
    </row>
    <row r="171">
      <c r="A171" t="inlineStr">
        <is>
          <t>제주은행|6개월 전에 샀다면|[중기추세]+[버티기형]</t>
        </is>
      </c>
      <c r="B171" t="inlineStr">
        <is>
          <t>제주은행</t>
        </is>
      </c>
      <c r="C171" t="inlineStr">
        <is>
          <t>006220</t>
        </is>
      </c>
      <c r="D171" t="inlineStr">
        <is>
          <t>6개월 전에 샀다면</t>
        </is>
      </c>
      <c r="E171" t="inlineStr">
        <is>
          <t>[중기추세]+[버티기형]</t>
        </is>
      </c>
      <c r="F171" t="inlineStr">
        <is>
          <t>2026-04-30</t>
        </is>
      </c>
      <c r="G171" t="n">
        <v>12628.83</v>
      </c>
      <c r="H171" t="inlineStr">
        <is>
          <t>2026-05-20</t>
        </is>
      </c>
      <c r="I171" t="n">
        <v>10592.58</v>
      </c>
      <c r="J171" t="inlineStr">
        <is>
          <t>2차 손절 도달(-15%)</t>
        </is>
      </c>
      <c r="K171" t="n">
        <v>7</v>
      </c>
      <c r="L171" t="n">
        <v>9</v>
      </c>
      <c r="M171" t="n">
        <v>-16.38</v>
      </c>
      <c r="N171" t="inlineStr">
        <is>
          <t>05.20. 7주 매도(-15% 하락 시 30% 손절 원칙)</t>
        </is>
      </c>
      <c r="O171" t="n">
        <v>300000</v>
      </c>
      <c r="P171">
        <f>COUNTIF($A$2:A171,A171)</f>
        <v/>
      </c>
      <c r="Q171">
        <f>A171&amp;"|"&amp;P171</f>
        <v/>
      </c>
    </row>
    <row r="172">
      <c r="A172" t="inlineStr">
        <is>
          <t>제주은행|6개월 전에 샀다면|[중기추세]+[버티기형]</t>
        </is>
      </c>
      <c r="B172" t="inlineStr">
        <is>
          <t>제주은행</t>
        </is>
      </c>
      <c r="C172" t="inlineStr">
        <is>
          <t>006220</t>
        </is>
      </c>
      <c r="D172" t="inlineStr">
        <is>
          <t>6개월 전에 샀다면</t>
        </is>
      </c>
      <c r="E172" t="inlineStr">
        <is>
          <t>[중기추세]+[버티기형]</t>
        </is>
      </c>
      <c r="F172" t="inlineStr">
        <is>
          <t>2026-04-30</t>
        </is>
      </c>
      <c r="G172" t="n">
        <v>12628.83</v>
      </c>
      <c r="H172" t="inlineStr">
        <is>
          <t>2026-05-29</t>
        </is>
      </c>
      <c r="I172" t="n">
        <v>9943.030000000001</v>
      </c>
      <c r="J172" t="inlineStr">
        <is>
          <t>최종 손절 도달(-20%)</t>
        </is>
      </c>
      <c r="K172" t="n">
        <v>9</v>
      </c>
      <c r="L172" t="n">
        <v>0</v>
      </c>
      <c r="M172" t="n">
        <v>-21.5</v>
      </c>
      <c r="N172" t="inlineStr">
        <is>
          <t>05.29. 9주 매도(-20% 하락 시 30% 손절 원칙)</t>
        </is>
      </c>
      <c r="O172" t="n">
        <v>300000</v>
      </c>
      <c r="P172">
        <f>COUNTIF($A$2:A172,A172)</f>
        <v/>
      </c>
      <c r="Q172">
        <f>A172&amp;"|"&amp;P172</f>
        <v/>
      </c>
    </row>
    <row r="173">
      <c r="A173" t="inlineStr">
        <is>
          <t>제주은행|6개월 전에 샀다면|[수익극대화]+[칼손절]</t>
        </is>
      </c>
      <c r="B173" t="inlineStr">
        <is>
          <t>제주은행</t>
        </is>
      </c>
      <c r="C173" t="inlineStr">
        <is>
          <t>006220</t>
        </is>
      </c>
      <c r="D173" t="inlineStr">
        <is>
          <t>6개월 전에 샀다면</t>
        </is>
      </c>
      <c r="E173" t="inlineStr">
        <is>
          <t>[수익극대화]+[칼손절]</t>
        </is>
      </c>
      <c r="F173" t="inlineStr">
        <is>
          <t>2025-12-09</t>
        </is>
      </c>
      <c r="G173" t="n">
        <v>12278.59</v>
      </c>
      <c r="H173" t="inlineStr">
        <is>
          <t>2025-12-15</t>
        </is>
      </c>
      <c r="I173" t="n">
        <v>11811.73</v>
      </c>
      <c r="J173" t="inlineStr">
        <is>
          <t>1차 손절 도달(-2%)</t>
        </is>
      </c>
      <c r="K173" t="n">
        <v>19</v>
      </c>
      <c r="L173" t="n">
        <v>5</v>
      </c>
      <c r="M173" t="n">
        <v>-4.09</v>
      </c>
      <c r="N173" t="inlineStr">
        <is>
          <t>12.15. 19주 매도(-2% 하락 시 80% 손절 원칙)</t>
        </is>
      </c>
      <c r="O173" t="n">
        <v>300000</v>
      </c>
      <c r="P173">
        <f>COUNTIF($A$2:A173,A173)</f>
        <v/>
      </c>
      <c r="Q173">
        <f>A173&amp;"|"&amp;P173</f>
        <v/>
      </c>
    </row>
    <row r="174">
      <c r="A174" t="inlineStr">
        <is>
          <t>제주은행|6개월 전에 샀다면|[수익극대화]+[칼손절]</t>
        </is>
      </c>
      <c r="B174" t="inlineStr">
        <is>
          <t>제주은행</t>
        </is>
      </c>
      <c r="C174" t="inlineStr">
        <is>
          <t>006220</t>
        </is>
      </c>
      <c r="D174" t="inlineStr">
        <is>
          <t>6개월 전에 샀다면</t>
        </is>
      </c>
      <c r="E174" t="inlineStr">
        <is>
          <t>[수익극대화]+[칼손절]</t>
        </is>
      </c>
      <c r="F174" t="inlineStr">
        <is>
          <t>2025-12-09</t>
        </is>
      </c>
      <c r="G174" t="n">
        <v>12278.59</v>
      </c>
      <c r="H174" t="inlineStr">
        <is>
          <t>2025-12-16</t>
        </is>
      </c>
      <c r="I174" t="n">
        <v>11621.86</v>
      </c>
      <c r="J174" t="inlineStr">
        <is>
          <t>2차 손절 도달(-4%)</t>
        </is>
      </c>
      <c r="K174" t="n">
        <v>2</v>
      </c>
      <c r="L174" t="n">
        <v>3</v>
      </c>
      <c r="M174" t="n">
        <v>-5.63</v>
      </c>
      <c r="N174" t="inlineStr">
        <is>
          <t>12.16. 2주 매도(-4% 하락 시 10% 손절 원칙)</t>
        </is>
      </c>
      <c r="O174" t="n">
        <v>300000</v>
      </c>
      <c r="P174">
        <f>COUNTIF($A$2:A174,A174)</f>
        <v/>
      </c>
      <c r="Q174">
        <f>A174&amp;"|"&amp;P174</f>
        <v/>
      </c>
    </row>
    <row r="175">
      <c r="A175" t="inlineStr">
        <is>
          <t>제주은행|6개월 전에 샀다면|[수익극대화]+[칼손절]</t>
        </is>
      </c>
      <c r="B175" t="inlineStr">
        <is>
          <t>제주은행</t>
        </is>
      </c>
      <c r="C175" t="inlineStr">
        <is>
          <t>006220</t>
        </is>
      </c>
      <c r="D175" t="inlineStr">
        <is>
          <t>6개월 전에 샀다면</t>
        </is>
      </c>
      <c r="E175" t="inlineStr">
        <is>
          <t>[수익극대화]+[칼손절]</t>
        </is>
      </c>
      <c r="F175" t="inlineStr">
        <is>
          <t>2025-12-09</t>
        </is>
      </c>
      <c r="G175" t="n">
        <v>12278.59</v>
      </c>
      <c r="H175" t="inlineStr">
        <is>
          <t>2025-12-18</t>
        </is>
      </c>
      <c r="I175" t="n">
        <v>11511.94</v>
      </c>
      <c r="J175" t="inlineStr">
        <is>
          <t>최종 손절 도달(-6%)</t>
        </is>
      </c>
      <c r="K175" t="n">
        <v>3</v>
      </c>
      <c r="L175" t="n">
        <v>0</v>
      </c>
      <c r="M175" t="n">
        <v>-6.52</v>
      </c>
      <c r="N175" t="inlineStr">
        <is>
          <t>12.18. 3주 매도(-6% 하락 시 10% 손절 원칙)</t>
        </is>
      </c>
      <c r="O175" t="n">
        <v>300000</v>
      </c>
      <c r="P175">
        <f>COUNTIF($A$2:A175,A175)</f>
        <v/>
      </c>
      <c r="Q175">
        <f>A175&amp;"|"&amp;P175</f>
        <v/>
      </c>
    </row>
    <row r="176">
      <c r="A176" t="inlineStr">
        <is>
          <t>제주은행|6개월 전에 샀다면|[수익극대화]+[칼손절]</t>
        </is>
      </c>
      <c r="B176" t="inlineStr">
        <is>
          <t>제주은행</t>
        </is>
      </c>
      <c r="C176" t="inlineStr">
        <is>
          <t>006220</t>
        </is>
      </c>
      <c r="D176" t="inlineStr">
        <is>
          <t>6개월 전에 샀다면</t>
        </is>
      </c>
      <c r="E176" t="inlineStr">
        <is>
          <t>[수익극대화]+[칼손절]</t>
        </is>
      </c>
      <c r="F176" t="inlineStr">
        <is>
          <t>2026-01-05</t>
        </is>
      </c>
      <c r="G176" t="n">
        <v>11548.08</v>
      </c>
      <c r="H176" t="inlineStr">
        <is>
          <t>2026-01-08</t>
        </is>
      </c>
      <c r="I176" t="n">
        <v>11262.11</v>
      </c>
      <c r="J176" t="inlineStr">
        <is>
          <t>1차 손절 도달(-2%)</t>
        </is>
      </c>
      <c r="K176" t="n">
        <v>19</v>
      </c>
      <c r="L176" t="n">
        <v>5</v>
      </c>
      <c r="M176" t="n">
        <v>-2.77</v>
      </c>
      <c r="N176" t="inlineStr">
        <is>
          <t>01.08. 19주 매도(-2% 하락 시 80% 손절 원칙)</t>
        </is>
      </c>
      <c r="O176" t="n">
        <v>300000</v>
      </c>
      <c r="P176">
        <f>COUNTIF($A$2:A176,A176)</f>
        <v/>
      </c>
      <c r="Q176">
        <f>A176&amp;"|"&amp;P176</f>
        <v/>
      </c>
    </row>
    <row r="177">
      <c r="A177" t="inlineStr">
        <is>
          <t>제주은행|6개월 전에 샀다면|[수익극대화]+[칼손절]</t>
        </is>
      </c>
      <c r="B177" t="inlineStr">
        <is>
          <t>제주은행</t>
        </is>
      </c>
      <c r="C177" t="inlineStr">
        <is>
          <t>006220</t>
        </is>
      </c>
      <c r="D177" t="inlineStr">
        <is>
          <t>6개월 전에 샀다면</t>
        </is>
      </c>
      <c r="E177" t="inlineStr">
        <is>
          <t>[수익극대화]+[칼손절]</t>
        </is>
      </c>
      <c r="F177" t="inlineStr">
        <is>
          <t>2026-01-05</t>
        </is>
      </c>
      <c r="G177" t="n">
        <v>11548.08</v>
      </c>
      <c r="H177" t="inlineStr">
        <is>
          <t>2026-01-27</t>
        </is>
      </c>
      <c r="I177" t="n">
        <v>15589.08</v>
      </c>
      <c r="J177" t="inlineStr">
        <is>
          <t>RSI 과열 부분청산</t>
        </is>
      </c>
      <c r="K177" t="n">
        <v>4</v>
      </c>
      <c r="L177" t="n">
        <v>1</v>
      </c>
      <c r="M177" t="n">
        <v>34.59</v>
      </c>
      <c r="N177" t="inlineStr">
        <is>
          <t>01.27. 4주 매도(RSI 과열 부분청산)</t>
        </is>
      </c>
      <c r="O177" t="n">
        <v>300000</v>
      </c>
      <c r="P177">
        <f>COUNTIF($A$2:A177,A177)</f>
        <v/>
      </c>
      <c r="Q177">
        <f>A177&amp;"|"&amp;P177</f>
        <v/>
      </c>
    </row>
    <row r="178">
      <c r="A178" t="inlineStr">
        <is>
          <t>제주은행|6개월 전에 샀다면|[수익극대화]+[칼손절]</t>
        </is>
      </c>
      <c r="B178" t="inlineStr">
        <is>
          <t>제주은행</t>
        </is>
      </c>
      <c r="C178" t="inlineStr">
        <is>
          <t>006220</t>
        </is>
      </c>
      <c r="D178" t="inlineStr">
        <is>
          <t>6개월 전에 샀다면</t>
        </is>
      </c>
      <c r="E178" t="inlineStr">
        <is>
          <t>[수익극대화]+[칼손절]</t>
        </is>
      </c>
      <c r="F178" t="inlineStr">
        <is>
          <t>2026-01-05</t>
        </is>
      </c>
      <c r="G178" t="n">
        <v>11548.08</v>
      </c>
      <c r="H178" t="inlineStr">
        <is>
          <t>2026-01-28</t>
        </is>
      </c>
      <c r="I178" t="n">
        <v>14250.02</v>
      </c>
      <c r="J178" t="inlineStr">
        <is>
          <t>2차 익절 도달(20%)</t>
        </is>
      </c>
      <c r="K178" t="n">
        <v>1</v>
      </c>
      <c r="L178" t="n">
        <v>0</v>
      </c>
      <c r="M178" t="n">
        <v>23.03</v>
      </c>
      <c r="N178" t="inlineStr">
        <is>
          <t>01.28. 1주 매도(+20% 상승 시 30% 익절 원칙)</t>
        </is>
      </c>
      <c r="O178" t="n">
        <v>300000</v>
      </c>
      <c r="P178">
        <f>COUNTIF($A$2:A178,A178)</f>
        <v/>
      </c>
      <c r="Q178">
        <f>A178&amp;"|"&amp;P178</f>
        <v/>
      </c>
    </row>
    <row r="179">
      <c r="A179" t="inlineStr">
        <is>
          <t>제주은행|6개월 전에 샀다면|[수익극대화]+[칼손절]</t>
        </is>
      </c>
      <c r="B179" t="inlineStr">
        <is>
          <t>제주은행</t>
        </is>
      </c>
      <c r="C179" t="inlineStr">
        <is>
          <t>006220</t>
        </is>
      </c>
      <c r="D179" t="inlineStr">
        <is>
          <t>6개월 전에 샀다면</t>
        </is>
      </c>
      <c r="E179" t="inlineStr">
        <is>
          <t>[수익극대화]+[칼손절]</t>
        </is>
      </c>
      <c r="F179" t="inlineStr">
        <is>
          <t>2026-04-30</t>
        </is>
      </c>
      <c r="G179" t="n">
        <v>12628.83</v>
      </c>
      <c r="H179" t="inlineStr">
        <is>
          <t>2026-05-07</t>
        </is>
      </c>
      <c r="I179" t="n">
        <v>12251.42</v>
      </c>
      <c r="J179" t="inlineStr">
        <is>
          <t>1차 손절 도달(-2%)</t>
        </is>
      </c>
      <c r="K179" t="n">
        <v>18</v>
      </c>
      <c r="L179" t="n">
        <v>5</v>
      </c>
      <c r="M179" t="n">
        <v>-3.28</v>
      </c>
      <c r="N179" t="inlineStr">
        <is>
          <t>05.07. 18주 매도(-2% 하락 시 80% 손절 원칙)</t>
        </is>
      </c>
      <c r="O179" t="n">
        <v>300000</v>
      </c>
      <c r="P179">
        <f>COUNTIF($A$2:A179,A179)</f>
        <v/>
      </c>
      <c r="Q179">
        <f>A179&amp;"|"&amp;P179</f>
        <v/>
      </c>
    </row>
    <row r="180">
      <c r="A180" t="inlineStr">
        <is>
          <t>제주은행|6개월 전에 샀다면|[수익극대화]+[칼손절]</t>
        </is>
      </c>
      <c r="B180" t="inlineStr">
        <is>
          <t>제주은행</t>
        </is>
      </c>
      <c r="C180" t="inlineStr">
        <is>
          <t>006220</t>
        </is>
      </c>
      <c r="D180" t="inlineStr">
        <is>
          <t>6개월 전에 샀다면</t>
        </is>
      </c>
      <c r="E180" t="inlineStr">
        <is>
          <t>[수익극대화]+[칼손절]</t>
        </is>
      </c>
      <c r="F180" t="inlineStr">
        <is>
          <t>2026-04-30</t>
        </is>
      </c>
      <c r="G180" t="n">
        <v>12628.83</v>
      </c>
      <c r="H180" t="inlineStr">
        <is>
          <t>2026-05-11</t>
        </is>
      </c>
      <c r="I180" t="n">
        <v>11951.63</v>
      </c>
      <c r="J180" t="inlineStr">
        <is>
          <t>2차 손절 도달(-4%)</t>
        </is>
      </c>
      <c r="K180" t="n">
        <v>2</v>
      </c>
      <c r="L180" t="n">
        <v>3</v>
      </c>
      <c r="M180" t="n">
        <v>-5.65</v>
      </c>
      <c r="N180" t="inlineStr">
        <is>
          <t>05.11. 2주 매도(-4% 하락 시 10% 손절 원칙)</t>
        </is>
      </c>
      <c r="O180" t="n">
        <v>300000</v>
      </c>
      <c r="P180">
        <f>COUNTIF($A$2:A180,A180)</f>
        <v/>
      </c>
      <c r="Q180">
        <f>A180&amp;"|"&amp;P180</f>
        <v/>
      </c>
    </row>
    <row r="181">
      <c r="A181" t="inlineStr">
        <is>
          <t>제주은행|6개월 전에 샀다면|[수익극대화]+[칼손절]</t>
        </is>
      </c>
      <c r="B181" t="inlineStr">
        <is>
          <t>제주은행</t>
        </is>
      </c>
      <c r="C181" t="inlineStr">
        <is>
          <t>006220</t>
        </is>
      </c>
      <c r="D181" t="inlineStr">
        <is>
          <t>6개월 전에 샀다면</t>
        </is>
      </c>
      <c r="E181" t="inlineStr">
        <is>
          <t>[수익극대화]+[칼손절]</t>
        </is>
      </c>
      <c r="F181" t="inlineStr">
        <is>
          <t>2026-04-30</t>
        </is>
      </c>
      <c r="G181" t="n">
        <v>12628.83</v>
      </c>
      <c r="H181" t="inlineStr">
        <is>
          <t>2026-05-12</t>
        </is>
      </c>
      <c r="I181" t="n">
        <v>11691.81</v>
      </c>
      <c r="J181" t="inlineStr">
        <is>
          <t>최종 손절 도달(-6%)</t>
        </is>
      </c>
      <c r="K181" t="n">
        <v>3</v>
      </c>
      <c r="L181" t="n">
        <v>0</v>
      </c>
      <c r="M181" t="n">
        <v>-7.7</v>
      </c>
      <c r="N181" t="inlineStr">
        <is>
          <t>05.12. 3주 매도(-6% 하락 시 10% 손절 원칙)</t>
        </is>
      </c>
      <c r="O181" t="n">
        <v>300000</v>
      </c>
      <c r="P181">
        <f>COUNTIF($A$2:A181,A181)</f>
        <v/>
      </c>
      <c r="Q181">
        <f>A181&amp;"|"&amp;P181</f>
        <v/>
      </c>
    </row>
    <row r="182">
      <c r="A182" t="inlineStr">
        <is>
          <t>제주은행|6개월 전에 샀다면|[수익극대화]+[정석방어]</t>
        </is>
      </c>
      <c r="B182" t="inlineStr">
        <is>
          <t>제주은행</t>
        </is>
      </c>
      <c r="C182" t="inlineStr">
        <is>
          <t>006220</t>
        </is>
      </c>
      <c r="D182" t="inlineStr">
        <is>
          <t>6개월 전에 샀다면</t>
        </is>
      </c>
      <c r="E182" t="inlineStr">
        <is>
          <t>[수익극대화]+[정석방어]</t>
        </is>
      </c>
      <c r="F182" t="inlineStr">
        <is>
          <t>2025-12-09</t>
        </is>
      </c>
      <c r="G182" t="n">
        <v>12278.59</v>
      </c>
      <c r="H182" t="inlineStr">
        <is>
          <t>2025-12-15</t>
        </is>
      </c>
      <c r="I182" t="n">
        <v>11811.73</v>
      </c>
      <c r="J182" t="inlineStr">
        <is>
          <t>1차 손절 도달(-3%)</t>
        </is>
      </c>
      <c r="K182" t="n">
        <v>16</v>
      </c>
      <c r="L182" t="n">
        <v>8</v>
      </c>
      <c r="M182" t="n">
        <v>-4.09</v>
      </c>
      <c r="N182" t="inlineStr">
        <is>
          <t>12.15. 16주 매도(-3% 하락 시 70% 손절 원칙)</t>
        </is>
      </c>
      <c r="O182" t="n">
        <v>300000</v>
      </c>
      <c r="P182">
        <f>COUNTIF($A$2:A182,A182)</f>
        <v/>
      </c>
      <c r="Q182">
        <f>A182&amp;"|"&amp;P182</f>
        <v/>
      </c>
    </row>
    <row r="183">
      <c r="A183" t="inlineStr">
        <is>
          <t>제주은행|6개월 전에 샀다면|[수익극대화]+[정석방어]</t>
        </is>
      </c>
      <c r="B183" t="inlineStr">
        <is>
          <t>제주은행</t>
        </is>
      </c>
      <c r="C183" t="inlineStr">
        <is>
          <t>006220</t>
        </is>
      </c>
      <c r="D183" t="inlineStr">
        <is>
          <t>6개월 전에 샀다면</t>
        </is>
      </c>
      <c r="E183" t="inlineStr">
        <is>
          <t>[수익극대화]+[정석방어]</t>
        </is>
      </c>
      <c r="F183" t="inlineStr">
        <is>
          <t>2025-12-09</t>
        </is>
      </c>
      <c r="G183" t="n">
        <v>12278.59</v>
      </c>
      <c r="H183" t="inlineStr">
        <is>
          <t>2025-12-16</t>
        </is>
      </c>
      <c r="I183" t="n">
        <v>11621.86</v>
      </c>
      <c r="J183" t="inlineStr">
        <is>
          <t>2차 손절 도달(-5%)</t>
        </is>
      </c>
      <c r="K183" t="n">
        <v>4</v>
      </c>
      <c r="L183" t="n">
        <v>4</v>
      </c>
      <c r="M183" t="n">
        <v>-5.63</v>
      </c>
      <c r="N183" t="inlineStr">
        <is>
          <t>12.16. 4주 매도(-5% 하락 시 20% 손절 원칙)</t>
        </is>
      </c>
      <c r="O183" t="n">
        <v>300000</v>
      </c>
      <c r="P183">
        <f>COUNTIF($A$2:A183,A183)</f>
        <v/>
      </c>
      <c r="Q183">
        <f>A183&amp;"|"&amp;P183</f>
        <v/>
      </c>
    </row>
    <row r="184">
      <c r="A184" t="inlineStr">
        <is>
          <t>제주은행|6개월 전에 샀다면|[수익극대화]+[정석방어]</t>
        </is>
      </c>
      <c r="B184" t="inlineStr">
        <is>
          <t>제주은행</t>
        </is>
      </c>
      <c r="C184" t="inlineStr">
        <is>
          <t>006220</t>
        </is>
      </c>
      <c r="D184" t="inlineStr">
        <is>
          <t>6개월 전에 샀다면</t>
        </is>
      </c>
      <c r="E184" t="inlineStr">
        <is>
          <t>[수익극대화]+[정석방어]</t>
        </is>
      </c>
      <c r="F184" t="inlineStr">
        <is>
          <t>2025-12-09</t>
        </is>
      </c>
      <c r="G184" t="n">
        <v>12278.59</v>
      </c>
      <c r="H184" t="inlineStr">
        <is>
          <t>2026-01-27</t>
        </is>
      </c>
      <c r="I184" t="n">
        <v>15589.08</v>
      </c>
      <c r="J184" t="inlineStr">
        <is>
          <t>RSI 과열 부분청산</t>
        </is>
      </c>
      <c r="K184" t="n">
        <v>3</v>
      </c>
      <c r="L184" t="n">
        <v>1</v>
      </c>
      <c r="M184" t="n">
        <v>26.58</v>
      </c>
      <c r="N184" t="inlineStr">
        <is>
          <t>01.27. 3주 매도(RSI 과열 부분청산)</t>
        </is>
      </c>
      <c r="O184" t="n">
        <v>300000</v>
      </c>
      <c r="P184">
        <f>COUNTIF($A$2:A184,A184)</f>
        <v/>
      </c>
      <c r="Q184">
        <f>A184&amp;"|"&amp;P184</f>
        <v/>
      </c>
    </row>
    <row r="185">
      <c r="A185" t="inlineStr">
        <is>
          <t>제주은행|6개월 전에 샀다면|[수익극대화]+[정석방어]</t>
        </is>
      </c>
      <c r="B185" t="inlineStr">
        <is>
          <t>제주은행</t>
        </is>
      </c>
      <c r="C185" t="inlineStr">
        <is>
          <t>006220</t>
        </is>
      </c>
      <c r="D185" t="inlineStr">
        <is>
          <t>6개월 전에 샀다면</t>
        </is>
      </c>
      <c r="E185" t="inlineStr">
        <is>
          <t>[수익극대화]+[정석방어]</t>
        </is>
      </c>
      <c r="F185" t="inlineStr">
        <is>
          <t>2025-12-09</t>
        </is>
      </c>
      <c r="G185" t="n">
        <v>12278.59</v>
      </c>
      <c r="H185" t="inlineStr">
        <is>
          <t>2026-01-28</t>
        </is>
      </c>
      <c r="I185" t="n">
        <v>14250.02</v>
      </c>
      <c r="J185" t="inlineStr">
        <is>
          <t>1차 익절 도달(10%)</t>
        </is>
      </c>
      <c r="K185" t="n">
        <v>1</v>
      </c>
      <c r="L185" t="n">
        <v>0</v>
      </c>
      <c r="M185" t="n">
        <v>15.71</v>
      </c>
      <c r="N185" t="inlineStr">
        <is>
          <t>01.28. 1주 매도(+10% 상승 시 40% 익절 원칙)</t>
        </is>
      </c>
      <c r="O185" t="n">
        <v>300000</v>
      </c>
      <c r="P185">
        <f>COUNTIF($A$2:A185,A185)</f>
        <v/>
      </c>
      <c r="Q185">
        <f>A185&amp;"|"&amp;P185</f>
        <v/>
      </c>
    </row>
    <row r="186">
      <c r="A186" t="inlineStr">
        <is>
          <t>제주은행|6개월 전에 샀다면|[수익극대화]+[정석방어]</t>
        </is>
      </c>
      <c r="B186" t="inlineStr">
        <is>
          <t>제주은행</t>
        </is>
      </c>
      <c r="C186" t="inlineStr">
        <is>
          <t>006220</t>
        </is>
      </c>
      <c r="D186" t="inlineStr">
        <is>
          <t>6개월 전에 샀다면</t>
        </is>
      </c>
      <c r="E186" t="inlineStr">
        <is>
          <t>[수익극대화]+[정석방어]</t>
        </is>
      </c>
      <c r="F186" t="inlineStr">
        <is>
          <t>2026-04-30</t>
        </is>
      </c>
      <c r="G186" t="n">
        <v>12628.83</v>
      </c>
      <c r="H186" t="inlineStr">
        <is>
          <t>2026-05-08</t>
        </is>
      </c>
      <c r="I186" t="n">
        <v>12231.43</v>
      </c>
      <c r="J186" t="inlineStr">
        <is>
          <t>1차 손절 도달(-3%)</t>
        </is>
      </c>
      <c r="K186" t="n">
        <v>16</v>
      </c>
      <c r="L186" t="n">
        <v>7</v>
      </c>
      <c r="M186" t="n">
        <v>-3.44</v>
      </c>
      <c r="N186" t="inlineStr">
        <is>
          <t>05.08. 16주 매도(-3% 하락 시 70% 손절 원칙)</t>
        </is>
      </c>
      <c r="O186" t="n">
        <v>300000</v>
      </c>
      <c r="P186">
        <f>COUNTIF($A$2:A186,A186)</f>
        <v/>
      </c>
      <c r="Q186">
        <f>A186&amp;"|"&amp;P186</f>
        <v/>
      </c>
    </row>
    <row r="187">
      <c r="A187" t="inlineStr">
        <is>
          <t>제주은행|6개월 전에 샀다면|[수익극대화]+[정석방어]</t>
        </is>
      </c>
      <c r="B187" t="inlineStr">
        <is>
          <t>제주은행</t>
        </is>
      </c>
      <c r="C187" t="inlineStr">
        <is>
          <t>006220</t>
        </is>
      </c>
      <c r="D187" t="inlineStr">
        <is>
          <t>6개월 전에 샀다면</t>
        </is>
      </c>
      <c r="E187" t="inlineStr">
        <is>
          <t>[수익극대화]+[정석방어]</t>
        </is>
      </c>
      <c r="F187" t="inlineStr">
        <is>
          <t>2026-04-30</t>
        </is>
      </c>
      <c r="G187" t="n">
        <v>12628.83</v>
      </c>
      <c r="H187" t="inlineStr">
        <is>
          <t>2026-05-11</t>
        </is>
      </c>
      <c r="I187" t="n">
        <v>11951.63</v>
      </c>
      <c r="J187" t="inlineStr">
        <is>
          <t>2차 손절 도달(-5%)</t>
        </is>
      </c>
      <c r="K187" t="n">
        <v>4</v>
      </c>
      <c r="L187" t="n">
        <v>3</v>
      </c>
      <c r="M187" t="n">
        <v>-5.65</v>
      </c>
      <c r="N187" t="inlineStr">
        <is>
          <t>05.11. 4주 매도(-5% 하락 시 20% 손절 원칙)</t>
        </is>
      </c>
      <c r="O187" t="n">
        <v>300000</v>
      </c>
      <c r="P187">
        <f>COUNTIF($A$2:A187,A187)</f>
        <v/>
      </c>
      <c r="Q187">
        <f>A187&amp;"|"&amp;P187</f>
        <v/>
      </c>
    </row>
    <row r="188">
      <c r="A188" t="inlineStr">
        <is>
          <t>제주은행|6개월 전에 샀다면|[수익극대화]+[정석방어]</t>
        </is>
      </c>
      <c r="B188" t="inlineStr">
        <is>
          <t>제주은행</t>
        </is>
      </c>
      <c r="C188" t="inlineStr">
        <is>
          <t>006220</t>
        </is>
      </c>
      <c r="D188" t="inlineStr">
        <is>
          <t>6개월 전에 샀다면</t>
        </is>
      </c>
      <c r="E188" t="inlineStr">
        <is>
          <t>[수익극대화]+[정석방어]</t>
        </is>
      </c>
      <c r="F188" t="inlineStr">
        <is>
          <t>2026-04-30</t>
        </is>
      </c>
      <c r="G188" t="n">
        <v>12628.83</v>
      </c>
      <c r="H188" t="inlineStr">
        <is>
          <t>2026-05-15</t>
        </is>
      </c>
      <c r="I188" t="n">
        <v>11242.12</v>
      </c>
      <c r="J188" t="inlineStr">
        <is>
          <t>최종 손절 도달(-10%)</t>
        </is>
      </c>
      <c r="K188" t="n">
        <v>3</v>
      </c>
      <c r="L188" t="n">
        <v>0</v>
      </c>
      <c r="M188" t="n">
        <v>-11.25</v>
      </c>
      <c r="N188" t="inlineStr">
        <is>
          <t>05.15. 3주 매도(-10% 하락 시 10% 손절 원칙)</t>
        </is>
      </c>
      <c r="O188" t="n">
        <v>300000</v>
      </c>
      <c r="P188">
        <f>COUNTIF($A$2:A188,A188)</f>
        <v/>
      </c>
      <c r="Q188">
        <f>A188&amp;"|"&amp;P188</f>
        <v/>
      </c>
    </row>
    <row r="189">
      <c r="A189" t="inlineStr">
        <is>
          <t>제주은행|6개월 전에 샀다면|[수익극대화]+[변동성허용]</t>
        </is>
      </c>
      <c r="B189" t="inlineStr">
        <is>
          <t>제주은행</t>
        </is>
      </c>
      <c r="C189" t="inlineStr">
        <is>
          <t>006220</t>
        </is>
      </c>
      <c r="D189" t="inlineStr">
        <is>
          <t>6개월 전에 샀다면</t>
        </is>
      </c>
      <c r="E189" t="inlineStr">
        <is>
          <t>[수익극대화]+[변동성허용]</t>
        </is>
      </c>
      <c r="F189" t="inlineStr">
        <is>
          <t>2025-12-09</t>
        </is>
      </c>
      <c r="G189" t="n">
        <v>12278.59</v>
      </c>
      <c r="H189" t="inlineStr">
        <is>
          <t>2025-12-16</t>
        </is>
      </c>
      <c r="I189" t="n">
        <v>11621.86</v>
      </c>
      <c r="J189" t="inlineStr">
        <is>
          <t>1차 손절 도달(-5%)</t>
        </is>
      </c>
      <c r="K189" t="n">
        <v>12</v>
      </c>
      <c r="L189" t="n">
        <v>12</v>
      </c>
      <c r="M189" t="n">
        <v>-5.63</v>
      </c>
      <c r="N189" t="inlineStr">
        <is>
          <t>12.16. 12주 매도(-5% 하락 시 50% 손절 원칙)</t>
        </is>
      </c>
      <c r="O189" t="n">
        <v>300000</v>
      </c>
      <c r="P189">
        <f>COUNTIF($A$2:A189,A189)</f>
        <v/>
      </c>
      <c r="Q189">
        <f>A189&amp;"|"&amp;P189</f>
        <v/>
      </c>
    </row>
    <row r="190">
      <c r="A190" t="inlineStr">
        <is>
          <t>제주은행|6개월 전에 샀다면|[수익극대화]+[변동성허용]</t>
        </is>
      </c>
      <c r="B190" t="inlineStr">
        <is>
          <t>제주은행</t>
        </is>
      </c>
      <c r="C190" t="inlineStr">
        <is>
          <t>006220</t>
        </is>
      </c>
      <c r="D190" t="inlineStr">
        <is>
          <t>6개월 전에 샀다면</t>
        </is>
      </c>
      <c r="E190" t="inlineStr">
        <is>
          <t>[수익극대화]+[변동성허용]</t>
        </is>
      </c>
      <c r="F190" t="inlineStr">
        <is>
          <t>2025-12-09</t>
        </is>
      </c>
      <c r="G190" t="n">
        <v>12278.59</v>
      </c>
      <c r="H190" t="inlineStr">
        <is>
          <t>2026-01-27</t>
        </is>
      </c>
      <c r="I190" t="n">
        <v>15589.08</v>
      </c>
      <c r="J190" t="inlineStr">
        <is>
          <t>RSI 과열 부분청산</t>
        </is>
      </c>
      <c r="K190" t="n">
        <v>10</v>
      </c>
      <c r="L190" t="n">
        <v>2</v>
      </c>
      <c r="M190" t="n">
        <v>26.58</v>
      </c>
      <c r="N190" t="inlineStr">
        <is>
          <t>01.27. 10주 매도(RSI 과열 부분청산)</t>
        </is>
      </c>
      <c r="O190" t="n">
        <v>300000</v>
      </c>
      <c r="P190">
        <f>COUNTIF($A$2:A190,A190)</f>
        <v/>
      </c>
      <c r="Q190">
        <f>A190&amp;"|"&amp;P190</f>
        <v/>
      </c>
    </row>
    <row r="191">
      <c r="A191" t="inlineStr">
        <is>
          <t>제주은행|6개월 전에 샀다면|[수익극대화]+[변동성허용]</t>
        </is>
      </c>
      <c r="B191" t="inlineStr">
        <is>
          <t>제주은행</t>
        </is>
      </c>
      <c r="C191" t="inlineStr">
        <is>
          <t>006220</t>
        </is>
      </c>
      <c r="D191" t="inlineStr">
        <is>
          <t>6개월 전에 샀다면</t>
        </is>
      </c>
      <c r="E191" t="inlineStr">
        <is>
          <t>[수익극대화]+[변동성허용]</t>
        </is>
      </c>
      <c r="F191" t="inlineStr">
        <is>
          <t>2025-12-09</t>
        </is>
      </c>
      <c r="G191" t="n">
        <v>12278.59</v>
      </c>
      <c r="H191" t="inlineStr">
        <is>
          <t>2026-01-28</t>
        </is>
      </c>
      <c r="I191" t="n">
        <v>14250.02</v>
      </c>
      <c r="J191" t="inlineStr">
        <is>
          <t>1차 익절 도달(10%)</t>
        </is>
      </c>
      <c r="K191" t="n">
        <v>2</v>
      </c>
      <c r="L191" t="n">
        <v>0</v>
      </c>
      <c r="M191" t="n">
        <v>15.71</v>
      </c>
      <c r="N191" t="inlineStr">
        <is>
          <t>01.28. 2주 매도(+10% 상승 시 40% 익절 원칙)</t>
        </is>
      </c>
      <c r="O191" t="n">
        <v>300000</v>
      </c>
      <c r="P191">
        <f>COUNTIF($A$2:A191,A191)</f>
        <v/>
      </c>
      <c r="Q191">
        <f>A191&amp;"|"&amp;P191</f>
        <v/>
      </c>
    </row>
    <row r="192">
      <c r="A192" t="inlineStr">
        <is>
          <t>제주은행|6개월 전에 샀다면|[수익극대화]+[변동성허용]</t>
        </is>
      </c>
      <c r="B192" t="inlineStr">
        <is>
          <t>제주은행</t>
        </is>
      </c>
      <c r="C192" t="inlineStr">
        <is>
          <t>006220</t>
        </is>
      </c>
      <c r="D192" t="inlineStr">
        <is>
          <t>6개월 전에 샀다면</t>
        </is>
      </c>
      <c r="E192" t="inlineStr">
        <is>
          <t>[수익극대화]+[변동성허용]</t>
        </is>
      </c>
      <c r="F192" t="inlineStr">
        <is>
          <t>2026-04-30</t>
        </is>
      </c>
      <c r="G192" t="n">
        <v>12628.83</v>
      </c>
      <c r="H192" t="inlineStr">
        <is>
          <t>2026-05-11</t>
        </is>
      </c>
      <c r="I192" t="n">
        <v>11951.63</v>
      </c>
      <c r="J192" t="inlineStr">
        <is>
          <t>1차 손절 도달(-5%)</t>
        </is>
      </c>
      <c r="K192" t="n">
        <v>12</v>
      </c>
      <c r="L192" t="n">
        <v>13</v>
      </c>
      <c r="M192" t="n">
        <v>-5.65</v>
      </c>
      <c r="N192" t="inlineStr">
        <is>
          <t>05.11. 12주 매도(-5% 하락 시 50% 손절 원칙)</t>
        </is>
      </c>
      <c r="O192" t="n">
        <v>300000</v>
      </c>
      <c r="P192">
        <f>COUNTIF($A$2:A192,A192)</f>
        <v/>
      </c>
      <c r="Q192">
        <f>A192&amp;"|"&amp;P192</f>
        <v/>
      </c>
    </row>
    <row r="193">
      <c r="A193" t="inlineStr">
        <is>
          <t>제주은행|6개월 전에 샀다면|[수익극대화]+[변동성허용]</t>
        </is>
      </c>
      <c r="B193" t="inlineStr">
        <is>
          <t>제주은행</t>
        </is>
      </c>
      <c r="C193" t="inlineStr">
        <is>
          <t>006220</t>
        </is>
      </c>
      <c r="D193" t="inlineStr">
        <is>
          <t>6개월 전에 샀다면</t>
        </is>
      </c>
      <c r="E193" t="inlineStr">
        <is>
          <t>[수익극대화]+[변동성허용]</t>
        </is>
      </c>
      <c r="F193" t="inlineStr">
        <is>
          <t>2026-04-30</t>
        </is>
      </c>
      <c r="G193" t="n">
        <v>12628.83</v>
      </c>
      <c r="H193" t="inlineStr">
        <is>
          <t>2026-05-15</t>
        </is>
      </c>
      <c r="I193" t="n">
        <v>11242.12</v>
      </c>
      <c r="J193" t="inlineStr">
        <is>
          <t>2차 손절 도달(-10%)</t>
        </is>
      </c>
      <c r="K193" t="n">
        <v>7</v>
      </c>
      <c r="L193" t="n">
        <v>6</v>
      </c>
      <c r="M193" t="n">
        <v>-11.25</v>
      </c>
      <c r="N193" t="inlineStr">
        <is>
          <t>05.15. 7주 매도(-10% 하락 시 30% 손절 원칙)</t>
        </is>
      </c>
      <c r="O193" t="n">
        <v>300000</v>
      </c>
      <c r="P193">
        <f>COUNTIF($A$2:A193,A193)</f>
        <v/>
      </c>
      <c r="Q193">
        <f>A193&amp;"|"&amp;P193</f>
        <v/>
      </c>
    </row>
    <row r="194">
      <c r="A194" t="inlineStr">
        <is>
          <t>제주은행|6개월 전에 샀다면|[수익극대화]+[변동성허용]</t>
        </is>
      </c>
      <c r="B194" t="inlineStr">
        <is>
          <t>제주은행</t>
        </is>
      </c>
      <c r="C194" t="inlineStr">
        <is>
          <t>006220</t>
        </is>
      </c>
      <c r="D194" t="inlineStr">
        <is>
          <t>6개월 전에 샀다면</t>
        </is>
      </c>
      <c r="E194" t="inlineStr">
        <is>
          <t>[수익극대화]+[변동성허용]</t>
        </is>
      </c>
      <c r="F194" t="inlineStr">
        <is>
          <t>2026-04-30</t>
        </is>
      </c>
      <c r="G194" t="n">
        <v>12628.83</v>
      </c>
      <c r="H194" t="inlineStr">
        <is>
          <t>2026-05-20</t>
        </is>
      </c>
      <c r="I194" t="n">
        <v>10592.58</v>
      </c>
      <c r="J194" t="inlineStr">
        <is>
          <t>최종 손절 도달(-15%)</t>
        </is>
      </c>
      <c r="K194" t="n">
        <v>6</v>
      </c>
      <c r="L194" t="n">
        <v>0</v>
      </c>
      <c r="M194" t="n">
        <v>-16.38</v>
      </c>
      <c r="N194" t="inlineStr">
        <is>
          <t>05.20. 6주 매도(-15% 하락 시 20% 손절 원칙)</t>
        </is>
      </c>
      <c r="O194" t="n">
        <v>300000</v>
      </c>
      <c r="P194">
        <f>COUNTIF($A$2:A194,A194)</f>
        <v/>
      </c>
      <c r="Q194">
        <f>A194&amp;"|"&amp;P194</f>
        <v/>
      </c>
    </row>
    <row r="195">
      <c r="A195" t="inlineStr">
        <is>
          <t>제주은행|6개월 전에 샀다면|[수익극대화]+[버티기형]</t>
        </is>
      </c>
      <c r="B195" t="inlineStr">
        <is>
          <t>제주은행</t>
        </is>
      </c>
      <c r="C195" t="inlineStr">
        <is>
          <t>006220</t>
        </is>
      </c>
      <c r="D195" t="inlineStr">
        <is>
          <t>6개월 전에 샀다면</t>
        </is>
      </c>
      <c r="E195" t="inlineStr">
        <is>
          <t>[수익극대화]+[버티기형]</t>
        </is>
      </c>
      <c r="F195" t="inlineStr">
        <is>
          <t>2025-12-09</t>
        </is>
      </c>
      <c r="G195" t="n">
        <v>12278.59</v>
      </c>
      <c r="H195" t="inlineStr">
        <is>
          <t>2025-12-16</t>
        </is>
      </c>
      <c r="I195" t="n">
        <v>11621.86</v>
      </c>
      <c r="J195" t="inlineStr">
        <is>
          <t>1차 손절 도달(-5%)</t>
        </is>
      </c>
      <c r="K195" t="n">
        <v>9</v>
      </c>
      <c r="L195" t="n">
        <v>15</v>
      </c>
      <c r="M195" t="n">
        <v>-5.63</v>
      </c>
      <c r="N195" t="inlineStr">
        <is>
          <t>12.16. 9주 매도(-5% 하락 시 40% 손절 원칙)</t>
        </is>
      </c>
      <c r="O195" t="n">
        <v>300000</v>
      </c>
      <c r="P195">
        <f>COUNTIF($A$2:A195,A195)</f>
        <v/>
      </c>
      <c r="Q195">
        <f>A195&amp;"|"&amp;P195</f>
        <v/>
      </c>
    </row>
    <row r="196">
      <c r="A196" t="inlineStr">
        <is>
          <t>제주은행|6개월 전에 샀다면|[수익극대화]+[버티기형]</t>
        </is>
      </c>
      <c r="B196" t="inlineStr">
        <is>
          <t>제주은행</t>
        </is>
      </c>
      <c r="C196" t="inlineStr">
        <is>
          <t>006220</t>
        </is>
      </c>
      <c r="D196" t="inlineStr">
        <is>
          <t>6개월 전에 샀다면</t>
        </is>
      </c>
      <c r="E196" t="inlineStr">
        <is>
          <t>[수익극대화]+[버티기형]</t>
        </is>
      </c>
      <c r="F196" t="inlineStr">
        <is>
          <t>2025-12-09</t>
        </is>
      </c>
      <c r="G196" t="n">
        <v>12278.59</v>
      </c>
      <c r="H196" t="inlineStr">
        <is>
          <t>2026-01-27</t>
        </is>
      </c>
      <c r="I196" t="n">
        <v>15589.08</v>
      </c>
      <c r="J196" t="inlineStr">
        <is>
          <t>RSI 과열 부분청산</t>
        </is>
      </c>
      <c r="K196" t="n">
        <v>13</v>
      </c>
      <c r="L196" t="n">
        <v>2</v>
      </c>
      <c r="M196" t="n">
        <v>26.58</v>
      </c>
      <c r="N196" t="inlineStr">
        <is>
          <t>01.27. 13주 매도(RSI 과열 부분청산)</t>
        </is>
      </c>
      <c r="O196" t="n">
        <v>300000</v>
      </c>
      <c r="P196">
        <f>COUNTIF($A$2:A196,A196)</f>
        <v/>
      </c>
      <c r="Q196">
        <f>A196&amp;"|"&amp;P196</f>
        <v/>
      </c>
    </row>
    <row r="197">
      <c r="A197" t="inlineStr">
        <is>
          <t>제주은행|6개월 전에 샀다면|[수익극대화]+[버티기형]</t>
        </is>
      </c>
      <c r="B197" t="inlineStr">
        <is>
          <t>제주은행</t>
        </is>
      </c>
      <c r="C197" t="inlineStr">
        <is>
          <t>006220</t>
        </is>
      </c>
      <c r="D197" t="inlineStr">
        <is>
          <t>6개월 전에 샀다면</t>
        </is>
      </c>
      <c r="E197" t="inlineStr">
        <is>
          <t>[수익극대화]+[버티기형]</t>
        </is>
      </c>
      <c r="F197" t="inlineStr">
        <is>
          <t>2025-12-09</t>
        </is>
      </c>
      <c r="G197" t="n">
        <v>12278.59</v>
      </c>
      <c r="H197" t="inlineStr">
        <is>
          <t>2026-01-28</t>
        </is>
      </c>
      <c r="I197" t="n">
        <v>14250.02</v>
      </c>
      <c r="J197" t="inlineStr">
        <is>
          <t>1차 익절 도달(10%)</t>
        </is>
      </c>
      <c r="K197" t="n">
        <v>2</v>
      </c>
      <c r="L197" t="n">
        <v>0</v>
      </c>
      <c r="M197" t="n">
        <v>15.71</v>
      </c>
      <c r="N197" t="inlineStr">
        <is>
          <t>01.28. 2주 매도(+10% 상승 시 40% 익절 원칙)</t>
        </is>
      </c>
      <c r="O197" t="n">
        <v>300000</v>
      </c>
      <c r="P197">
        <f>COUNTIF($A$2:A197,A197)</f>
        <v/>
      </c>
      <c r="Q197">
        <f>A197&amp;"|"&amp;P197</f>
        <v/>
      </c>
    </row>
    <row r="198">
      <c r="A198" t="inlineStr">
        <is>
          <t>제주은행|6개월 전에 샀다면|[수익극대화]+[버티기형]</t>
        </is>
      </c>
      <c r="B198" t="inlineStr">
        <is>
          <t>제주은행</t>
        </is>
      </c>
      <c r="C198" t="inlineStr">
        <is>
          <t>006220</t>
        </is>
      </c>
      <c r="D198" t="inlineStr">
        <is>
          <t>6개월 전에 샀다면</t>
        </is>
      </c>
      <c r="E198" t="inlineStr">
        <is>
          <t>[수익극대화]+[버티기형]</t>
        </is>
      </c>
      <c r="F198" t="inlineStr">
        <is>
          <t>2026-04-30</t>
        </is>
      </c>
      <c r="G198" t="n">
        <v>12628.83</v>
      </c>
      <c r="H198" t="inlineStr">
        <is>
          <t>2026-05-11</t>
        </is>
      </c>
      <c r="I198" t="n">
        <v>11951.63</v>
      </c>
      <c r="J198" t="inlineStr">
        <is>
          <t>1차 손절 도달(-5%)</t>
        </is>
      </c>
      <c r="K198" t="n">
        <v>10</v>
      </c>
      <c r="L198" t="n">
        <v>16</v>
      </c>
      <c r="M198" t="n">
        <v>-5.65</v>
      </c>
      <c r="N198" t="inlineStr">
        <is>
          <t>05.11. 10주 매도(-5% 하락 시 40% 손절 원칙)</t>
        </is>
      </c>
      <c r="O198" t="n">
        <v>300000</v>
      </c>
      <c r="P198">
        <f>COUNTIF($A$2:A198,A198)</f>
        <v/>
      </c>
      <c r="Q198">
        <f>A198&amp;"|"&amp;P198</f>
        <v/>
      </c>
    </row>
    <row r="199">
      <c r="A199" t="inlineStr">
        <is>
          <t>제주은행|6개월 전에 샀다면|[수익극대화]+[버티기형]</t>
        </is>
      </c>
      <c r="B199" t="inlineStr">
        <is>
          <t>제주은행</t>
        </is>
      </c>
      <c r="C199" t="inlineStr">
        <is>
          <t>006220</t>
        </is>
      </c>
      <c r="D199" t="inlineStr">
        <is>
          <t>6개월 전에 샀다면</t>
        </is>
      </c>
      <c r="E199" t="inlineStr">
        <is>
          <t>[수익극대화]+[버티기형]</t>
        </is>
      </c>
      <c r="F199" t="inlineStr">
        <is>
          <t>2026-04-30</t>
        </is>
      </c>
      <c r="G199" t="n">
        <v>12628.83</v>
      </c>
      <c r="H199" t="inlineStr">
        <is>
          <t>2026-05-20</t>
        </is>
      </c>
      <c r="I199" t="n">
        <v>10592.58</v>
      </c>
      <c r="J199" t="inlineStr">
        <is>
          <t>2차 손절 도달(-15%)</t>
        </is>
      </c>
      <c r="K199" t="n">
        <v>7</v>
      </c>
      <c r="L199" t="n">
        <v>9</v>
      </c>
      <c r="M199" t="n">
        <v>-16.38</v>
      </c>
      <c r="N199" t="inlineStr">
        <is>
          <t>05.20. 7주 매도(-15% 하락 시 30% 손절 원칙)</t>
        </is>
      </c>
      <c r="O199" t="n">
        <v>300000</v>
      </c>
      <c r="P199">
        <f>COUNTIF($A$2:A199,A199)</f>
        <v/>
      </c>
      <c r="Q199">
        <f>A199&amp;"|"&amp;P199</f>
        <v/>
      </c>
    </row>
    <row r="200">
      <c r="A200" t="inlineStr">
        <is>
          <t>제주은행|6개월 전에 샀다면|[수익극대화]+[버티기형]</t>
        </is>
      </c>
      <c r="B200" t="inlineStr">
        <is>
          <t>제주은행</t>
        </is>
      </c>
      <c r="C200" t="inlineStr">
        <is>
          <t>006220</t>
        </is>
      </c>
      <c r="D200" t="inlineStr">
        <is>
          <t>6개월 전에 샀다면</t>
        </is>
      </c>
      <c r="E200" t="inlineStr">
        <is>
          <t>[수익극대화]+[버티기형]</t>
        </is>
      </c>
      <c r="F200" t="inlineStr">
        <is>
          <t>2026-04-30</t>
        </is>
      </c>
      <c r="G200" t="n">
        <v>12628.83</v>
      </c>
      <c r="H200" t="inlineStr">
        <is>
          <t>2026-05-29</t>
        </is>
      </c>
      <c r="I200" t="n">
        <v>9943.030000000001</v>
      </c>
      <c r="J200" t="inlineStr">
        <is>
          <t>최종 손절 도달(-20%)</t>
        </is>
      </c>
      <c r="K200" t="n">
        <v>9</v>
      </c>
      <c r="L200" t="n">
        <v>0</v>
      </c>
      <c r="M200" t="n">
        <v>-21.5</v>
      </c>
      <c r="N200" t="inlineStr">
        <is>
          <t>05.29. 9주 매도(-20% 하락 시 30% 손절 원칙)</t>
        </is>
      </c>
      <c r="O200" t="n">
        <v>300000</v>
      </c>
      <c r="P200">
        <f>COUNTIF($A$2:A200,A200)</f>
        <v/>
      </c>
      <c r="Q200">
        <f>A200&amp;"|"&amp;P200</f>
        <v/>
      </c>
    </row>
    <row r="201">
      <c r="A201" t="inlineStr">
        <is>
          <t>제주은행|전체 평가기간|[초단타]+[칼손절]</t>
        </is>
      </c>
      <c r="B201" t="inlineStr">
        <is>
          <t>제주은행</t>
        </is>
      </c>
      <c r="C201" t="inlineStr">
        <is>
          <t>006220</t>
        </is>
      </c>
      <c r="D201" t="inlineStr">
        <is>
          <t>전체 평가기간</t>
        </is>
      </c>
      <c r="E201" t="inlineStr">
        <is>
          <t>[초단타]+[칼손절]</t>
        </is>
      </c>
      <c r="F201" t="inlineStr">
        <is>
          <t>2026-01-05</t>
        </is>
      </c>
      <c r="G201" t="n">
        <v>11548.08</v>
      </c>
      <c r="H201" t="inlineStr">
        <is>
          <t>2026-01-06</t>
        </is>
      </c>
      <c r="I201" t="n">
        <v>11921.65</v>
      </c>
      <c r="J201" t="inlineStr">
        <is>
          <t>1차 익절 도달(3%)</t>
        </is>
      </c>
      <c r="K201" t="n">
        <v>17</v>
      </c>
      <c r="L201" t="n">
        <v>8</v>
      </c>
      <c r="M201" t="n">
        <v>2.93</v>
      </c>
      <c r="N201" t="inlineStr">
        <is>
          <t>01.06. 17주 매도(+3% 상승 시 70% 익절 원칙)</t>
        </is>
      </c>
      <c r="O201" t="n">
        <v>300000</v>
      </c>
      <c r="P201">
        <f>COUNTIF($A$2:A201,A201)</f>
        <v/>
      </c>
      <c r="Q201">
        <f>A201&amp;"|"&amp;P201</f>
        <v/>
      </c>
    </row>
    <row r="202">
      <c r="A202" t="inlineStr">
        <is>
          <t>제주은행|전체 평가기간|[초단타]+[칼손절]</t>
        </is>
      </c>
      <c r="B202" t="inlineStr">
        <is>
          <t>제주은행</t>
        </is>
      </c>
      <c r="C202" t="inlineStr">
        <is>
          <t>006220</t>
        </is>
      </c>
      <c r="D202" t="inlineStr">
        <is>
          <t>전체 평가기간</t>
        </is>
      </c>
      <c r="E202" t="inlineStr">
        <is>
          <t>[초단타]+[칼손절]</t>
        </is>
      </c>
      <c r="F202" t="inlineStr">
        <is>
          <t>2026-01-05</t>
        </is>
      </c>
      <c r="G202" t="n">
        <v>11548.08</v>
      </c>
      <c r="H202" t="inlineStr">
        <is>
          <t>2026-01-08</t>
        </is>
      </c>
      <c r="I202" t="n">
        <v>11262.11</v>
      </c>
      <c r="J202" t="inlineStr">
        <is>
          <t>1차 손절 도달(-2%)</t>
        </is>
      </c>
      <c r="K202" t="n">
        <v>8</v>
      </c>
      <c r="L202" t="n">
        <v>0</v>
      </c>
      <c r="M202" t="n">
        <v>-2.77</v>
      </c>
      <c r="N202" t="inlineStr">
        <is>
          <t>01.08. 8주 매도(-2% 하락 시 80% 손절 원칙)</t>
        </is>
      </c>
      <c r="O202" t="n">
        <v>300000</v>
      </c>
      <c r="P202">
        <f>COUNTIF($A$2:A202,A202)</f>
        <v/>
      </c>
      <c r="Q202">
        <f>A202&amp;"|"&amp;P202</f>
        <v/>
      </c>
    </row>
    <row r="203">
      <c r="A203" t="inlineStr">
        <is>
          <t>제주은행|전체 평가기간|[초단타]+[칼손절]</t>
        </is>
      </c>
      <c r="B203" t="inlineStr">
        <is>
          <t>제주은행</t>
        </is>
      </c>
      <c r="C203" t="inlineStr">
        <is>
          <t>006220</t>
        </is>
      </c>
      <c r="D203" t="inlineStr">
        <is>
          <t>전체 평가기간</t>
        </is>
      </c>
      <c r="E203" t="inlineStr">
        <is>
          <t>[초단타]+[칼손절]</t>
        </is>
      </c>
      <c r="F203" t="inlineStr">
        <is>
          <t>2026-01-08</t>
        </is>
      </c>
      <c r="G203" t="n">
        <v>11277.89</v>
      </c>
      <c r="H203" t="inlineStr">
        <is>
          <t>2026-01-20</t>
        </is>
      </c>
      <c r="I203" t="n">
        <v>11701.8</v>
      </c>
      <c r="J203" t="inlineStr">
        <is>
          <t>1차 익절 도달(3%)</t>
        </is>
      </c>
      <c r="K203" t="n">
        <v>18</v>
      </c>
      <c r="L203" t="n">
        <v>8</v>
      </c>
      <c r="M203" t="n">
        <v>3.45</v>
      </c>
      <c r="N203" t="inlineStr">
        <is>
          <t>01.20. 18주 매도(+3% 상승 시 70% 익절 원칙)</t>
        </is>
      </c>
      <c r="O203" t="n">
        <v>300000</v>
      </c>
      <c r="P203">
        <f>COUNTIF($A$2:A203,A203)</f>
        <v/>
      </c>
      <c r="Q203">
        <f>A203&amp;"|"&amp;P203</f>
        <v/>
      </c>
    </row>
    <row r="204">
      <c r="A204" t="inlineStr">
        <is>
          <t>제주은행|전체 평가기간|[초단타]+[칼손절]</t>
        </is>
      </c>
      <c r="B204" t="inlineStr">
        <is>
          <t>제주은행</t>
        </is>
      </c>
      <c r="C204" t="inlineStr">
        <is>
          <t>006220</t>
        </is>
      </c>
      <c r="D204" t="inlineStr">
        <is>
          <t>전체 평가기간</t>
        </is>
      </c>
      <c r="E204" t="inlineStr">
        <is>
          <t>[초단타]+[칼손절]</t>
        </is>
      </c>
      <c r="F204" t="inlineStr">
        <is>
          <t>2026-01-08</t>
        </is>
      </c>
      <c r="G204" t="n">
        <v>11277.89</v>
      </c>
      <c r="H204" t="inlineStr">
        <is>
          <t>2026-01-23</t>
        </is>
      </c>
      <c r="I204" t="n">
        <v>12401.31</v>
      </c>
      <c r="J204" t="inlineStr">
        <is>
          <t>3차 익절 도달(10%)</t>
        </is>
      </c>
      <c r="K204" t="n">
        <v>8</v>
      </c>
      <c r="L204" t="n">
        <v>0</v>
      </c>
      <c r="M204" t="n">
        <v>9.630000000000001</v>
      </c>
      <c r="N204" t="inlineStr">
        <is>
          <t>01.23. 8주 매도(+10% 상승 시 10% 익절 원칙)</t>
        </is>
      </c>
      <c r="O204" t="n">
        <v>300000</v>
      </c>
      <c r="P204">
        <f>COUNTIF($A$2:A204,A204)</f>
        <v/>
      </c>
      <c r="Q204">
        <f>A204&amp;"|"&amp;P204</f>
        <v/>
      </c>
    </row>
    <row r="205">
      <c r="A205" t="inlineStr">
        <is>
          <t>제주은행|전체 평가기간|[초단타]+[칼손절]</t>
        </is>
      </c>
      <c r="B205" t="inlineStr">
        <is>
          <t>제주은행</t>
        </is>
      </c>
      <c r="C205" t="inlineStr">
        <is>
          <t>006220</t>
        </is>
      </c>
      <c r="D205" t="inlineStr">
        <is>
          <t>전체 평가기간</t>
        </is>
      </c>
      <c r="E205" t="inlineStr">
        <is>
          <t>[초단타]+[칼손절]</t>
        </is>
      </c>
      <c r="F205" t="inlineStr">
        <is>
          <t>2026-04-30</t>
        </is>
      </c>
      <c r="G205" t="n">
        <v>12628.83</v>
      </c>
      <c r="H205" t="inlineStr">
        <is>
          <t>2026-05-07</t>
        </is>
      </c>
      <c r="I205" t="n">
        <v>12251.42</v>
      </c>
      <c r="J205" t="inlineStr">
        <is>
          <t>1차 손절 도달(-2%)</t>
        </is>
      </c>
      <c r="K205" t="n">
        <v>20</v>
      </c>
      <c r="L205" t="n">
        <v>5</v>
      </c>
      <c r="M205" t="n">
        <v>-3.28</v>
      </c>
      <c r="N205" t="inlineStr">
        <is>
          <t>05.07. 20주 매도(-2% 하락 시 80% 손절 원칙)</t>
        </is>
      </c>
      <c r="O205" t="n">
        <v>300000</v>
      </c>
      <c r="P205">
        <f>COUNTIF($A$2:A205,A205)</f>
        <v/>
      </c>
      <c r="Q205">
        <f>A205&amp;"|"&amp;P205</f>
        <v/>
      </c>
    </row>
    <row r="206">
      <c r="A206" t="inlineStr">
        <is>
          <t>제주은행|전체 평가기간|[초단타]+[칼손절]</t>
        </is>
      </c>
      <c r="B206" t="inlineStr">
        <is>
          <t>제주은행</t>
        </is>
      </c>
      <c r="C206" t="inlineStr">
        <is>
          <t>006220</t>
        </is>
      </c>
      <c r="D206" t="inlineStr">
        <is>
          <t>전체 평가기간</t>
        </is>
      </c>
      <c r="E206" t="inlineStr">
        <is>
          <t>[초단타]+[칼손절]</t>
        </is>
      </c>
      <c r="F206" t="inlineStr">
        <is>
          <t>2026-04-30</t>
        </is>
      </c>
      <c r="G206" t="n">
        <v>12628.83</v>
      </c>
      <c r="H206" t="inlineStr">
        <is>
          <t>2026-05-11</t>
        </is>
      </c>
      <c r="I206" t="n">
        <v>11951.63</v>
      </c>
      <c r="J206" t="inlineStr">
        <is>
          <t>2차 손절 도달(-4%)</t>
        </is>
      </c>
      <c r="K206" t="n">
        <v>2</v>
      </c>
      <c r="L206" t="n">
        <v>3</v>
      </c>
      <c r="M206" t="n">
        <v>-5.65</v>
      </c>
      <c r="N206" t="inlineStr">
        <is>
          <t>05.11. 2주 매도(-4% 하락 시 10% 손절 원칙)</t>
        </is>
      </c>
      <c r="O206" t="n">
        <v>300000</v>
      </c>
      <c r="P206">
        <f>COUNTIF($A$2:A206,A206)</f>
        <v/>
      </c>
      <c r="Q206">
        <f>A206&amp;"|"&amp;P206</f>
        <v/>
      </c>
    </row>
    <row r="207">
      <c r="A207" t="inlineStr">
        <is>
          <t>제주은행|전체 평가기간|[초단타]+[칼손절]</t>
        </is>
      </c>
      <c r="B207" t="inlineStr">
        <is>
          <t>제주은행</t>
        </is>
      </c>
      <c r="C207" t="inlineStr">
        <is>
          <t>006220</t>
        </is>
      </c>
      <c r="D207" t="inlineStr">
        <is>
          <t>전체 평가기간</t>
        </is>
      </c>
      <c r="E207" t="inlineStr">
        <is>
          <t>[초단타]+[칼손절]</t>
        </is>
      </c>
      <c r="F207" t="inlineStr">
        <is>
          <t>2026-04-30</t>
        </is>
      </c>
      <c r="G207" t="n">
        <v>12628.83</v>
      </c>
      <c r="H207" t="inlineStr">
        <is>
          <t>2026-05-12</t>
        </is>
      </c>
      <c r="I207" t="n">
        <v>11691.81</v>
      </c>
      <c r="J207" t="inlineStr">
        <is>
          <t>최종 손절 도달(-6%)</t>
        </is>
      </c>
      <c r="K207" t="n">
        <v>3</v>
      </c>
      <c r="L207" t="n">
        <v>0</v>
      </c>
      <c r="M207" t="n">
        <v>-7.7</v>
      </c>
      <c r="N207" t="inlineStr">
        <is>
          <t>05.12. 3주 매도(-6% 하락 시 10% 손절 원칙)</t>
        </is>
      </c>
      <c r="O207" t="n">
        <v>300000</v>
      </c>
      <c r="P207">
        <f>COUNTIF($A$2:A207,A207)</f>
        <v/>
      </c>
      <c r="Q207">
        <f>A207&amp;"|"&amp;P207</f>
        <v/>
      </c>
    </row>
    <row r="208">
      <c r="A208" t="inlineStr">
        <is>
          <t>제주은행|전체 평가기간|[초단타]+[정석방어]</t>
        </is>
      </c>
      <c r="B208" t="inlineStr">
        <is>
          <t>제주은행</t>
        </is>
      </c>
      <c r="C208" t="inlineStr">
        <is>
          <t>006220</t>
        </is>
      </c>
      <c r="D208" t="inlineStr">
        <is>
          <t>전체 평가기간</t>
        </is>
      </c>
      <c r="E208" t="inlineStr">
        <is>
          <t>[초단타]+[정석방어]</t>
        </is>
      </c>
      <c r="F208" t="inlineStr">
        <is>
          <t>2026-01-05</t>
        </is>
      </c>
      <c r="G208" t="n">
        <v>11548.08</v>
      </c>
      <c r="H208" t="inlineStr">
        <is>
          <t>2026-01-06</t>
        </is>
      </c>
      <c r="I208" t="n">
        <v>11921.65</v>
      </c>
      <c r="J208" t="inlineStr">
        <is>
          <t>1차 익절 도달(3%)</t>
        </is>
      </c>
      <c r="K208" t="n">
        <v>17</v>
      </c>
      <c r="L208" t="n">
        <v>8</v>
      </c>
      <c r="M208" t="n">
        <v>2.93</v>
      </c>
      <c r="N208" t="inlineStr">
        <is>
          <t>01.06. 17주 매도(+3% 상승 시 70% 익절 원칙)</t>
        </is>
      </c>
      <c r="O208" t="n">
        <v>300000</v>
      </c>
      <c r="P208">
        <f>COUNTIF($A$2:A208,A208)</f>
        <v/>
      </c>
      <c r="Q208">
        <f>A208&amp;"|"&amp;P208</f>
        <v/>
      </c>
    </row>
    <row r="209">
      <c r="A209" t="inlineStr">
        <is>
          <t>제주은행|전체 평가기간|[초단타]+[정석방어]</t>
        </is>
      </c>
      <c r="B209" t="inlineStr">
        <is>
          <t>제주은행</t>
        </is>
      </c>
      <c r="C209" t="inlineStr">
        <is>
          <t>006220</t>
        </is>
      </c>
      <c r="D209" t="inlineStr">
        <is>
          <t>전체 평가기간</t>
        </is>
      </c>
      <c r="E209" t="inlineStr">
        <is>
          <t>[초단타]+[정석방어]</t>
        </is>
      </c>
      <c r="F209" t="inlineStr">
        <is>
          <t>2026-01-05</t>
        </is>
      </c>
      <c r="G209" t="n">
        <v>11548.08</v>
      </c>
      <c r="H209" t="inlineStr">
        <is>
          <t>2026-01-23</t>
        </is>
      </c>
      <c r="I209" t="n">
        <v>12401.31</v>
      </c>
      <c r="J209" t="inlineStr">
        <is>
          <t>2차 익절 도달(5%)</t>
        </is>
      </c>
      <c r="K209" t="n">
        <v>5</v>
      </c>
      <c r="L209" t="n">
        <v>3</v>
      </c>
      <c r="M209" t="n">
        <v>7.07</v>
      </c>
      <c r="N209" t="inlineStr">
        <is>
          <t>01.23. 5주 매도(+5% 상승 시 20% 익절 원칙)</t>
        </is>
      </c>
      <c r="O209" t="n">
        <v>300000</v>
      </c>
      <c r="P209">
        <f>COUNTIF($A$2:A209,A209)</f>
        <v/>
      </c>
      <c r="Q209">
        <f>A209&amp;"|"&amp;P209</f>
        <v/>
      </c>
    </row>
    <row r="210">
      <c r="A210" t="inlineStr">
        <is>
          <t>제주은행|전체 평가기간|[초단타]+[정석방어]</t>
        </is>
      </c>
      <c r="B210" t="inlineStr">
        <is>
          <t>제주은행</t>
        </is>
      </c>
      <c r="C210" t="inlineStr">
        <is>
          <t>006220</t>
        </is>
      </c>
      <c r="D210" t="inlineStr">
        <is>
          <t>전체 평가기간</t>
        </is>
      </c>
      <c r="E210" t="inlineStr">
        <is>
          <t>[초단타]+[정석방어]</t>
        </is>
      </c>
      <c r="F210" t="inlineStr">
        <is>
          <t>2026-01-05</t>
        </is>
      </c>
      <c r="G210" t="n">
        <v>11548.08</v>
      </c>
      <c r="H210" t="inlineStr">
        <is>
          <t>2026-01-27</t>
        </is>
      </c>
      <c r="I210" t="n">
        <v>15589.08</v>
      </c>
      <c r="J210" t="inlineStr">
        <is>
          <t>RSI 과열 부분청산</t>
        </is>
      </c>
      <c r="K210" t="n">
        <v>2</v>
      </c>
      <c r="L210" t="n">
        <v>1</v>
      </c>
      <c r="M210" t="n">
        <v>34.59</v>
      </c>
      <c r="N210" t="inlineStr">
        <is>
          <t>01.27. 2주 매도(RSI 과열 부분청산)</t>
        </is>
      </c>
      <c r="O210" t="n">
        <v>300000</v>
      </c>
      <c r="P210">
        <f>COUNTIF($A$2:A210,A210)</f>
        <v/>
      </c>
      <c r="Q210">
        <f>A210&amp;"|"&amp;P210</f>
        <v/>
      </c>
    </row>
    <row r="211">
      <c r="A211" t="inlineStr">
        <is>
          <t>제주은행|전체 평가기간|[초단타]+[정석방어]</t>
        </is>
      </c>
      <c r="B211" t="inlineStr">
        <is>
          <t>제주은행</t>
        </is>
      </c>
      <c r="C211" t="inlineStr">
        <is>
          <t>006220</t>
        </is>
      </c>
      <c r="D211" t="inlineStr">
        <is>
          <t>전체 평가기간</t>
        </is>
      </c>
      <c r="E211" t="inlineStr">
        <is>
          <t>[초단타]+[정석방어]</t>
        </is>
      </c>
      <c r="F211" t="inlineStr">
        <is>
          <t>2026-01-05</t>
        </is>
      </c>
      <c r="G211" t="n">
        <v>11548.08</v>
      </c>
      <c r="H211" t="inlineStr">
        <is>
          <t>2026-01-28</t>
        </is>
      </c>
      <c r="I211" t="n">
        <v>14250.02</v>
      </c>
      <c r="J211" t="inlineStr">
        <is>
          <t>3차 익절 도달(10%)</t>
        </is>
      </c>
      <c r="K211" t="n">
        <v>1</v>
      </c>
      <c r="L211" t="n">
        <v>0</v>
      </c>
      <c r="M211" t="n">
        <v>23.03</v>
      </c>
      <c r="N211" t="inlineStr">
        <is>
          <t>01.28. 1주 매도(+10% 상승 시 10% 익절 원칙)</t>
        </is>
      </c>
      <c r="O211" t="n">
        <v>300000</v>
      </c>
      <c r="P211">
        <f>COUNTIF($A$2:A211,A211)</f>
        <v/>
      </c>
      <c r="Q211">
        <f>A211&amp;"|"&amp;P211</f>
        <v/>
      </c>
    </row>
    <row r="212">
      <c r="A212" t="inlineStr">
        <is>
          <t>제주은행|전체 평가기간|[초단타]+[정석방어]</t>
        </is>
      </c>
      <c r="B212" t="inlineStr">
        <is>
          <t>제주은행</t>
        </is>
      </c>
      <c r="C212" t="inlineStr">
        <is>
          <t>006220</t>
        </is>
      </c>
      <c r="D212" t="inlineStr">
        <is>
          <t>전체 평가기간</t>
        </is>
      </c>
      <c r="E212" t="inlineStr">
        <is>
          <t>[초단타]+[정석방어]</t>
        </is>
      </c>
      <c r="F212" t="inlineStr">
        <is>
          <t>2026-04-30</t>
        </is>
      </c>
      <c r="G212" t="n">
        <v>12628.83</v>
      </c>
      <c r="H212" t="inlineStr">
        <is>
          <t>2026-05-08</t>
        </is>
      </c>
      <c r="I212" t="n">
        <v>12231.43</v>
      </c>
      <c r="J212" t="inlineStr">
        <is>
          <t>1차 손절 도달(-3%)</t>
        </is>
      </c>
      <c r="K212" t="n">
        <v>17</v>
      </c>
      <c r="L212" t="n">
        <v>8</v>
      </c>
      <c r="M212" t="n">
        <v>-3.44</v>
      </c>
      <c r="N212" t="inlineStr">
        <is>
          <t>05.08. 17주 매도(-3% 하락 시 70% 손절 원칙)</t>
        </is>
      </c>
      <c r="O212" t="n">
        <v>300000</v>
      </c>
      <c r="P212">
        <f>COUNTIF($A$2:A212,A212)</f>
        <v/>
      </c>
      <c r="Q212">
        <f>A212&amp;"|"&amp;P212</f>
        <v/>
      </c>
    </row>
    <row r="213">
      <c r="A213" t="inlineStr">
        <is>
          <t>제주은행|전체 평가기간|[초단타]+[정석방어]</t>
        </is>
      </c>
      <c r="B213" t="inlineStr">
        <is>
          <t>제주은행</t>
        </is>
      </c>
      <c r="C213" t="inlineStr">
        <is>
          <t>006220</t>
        </is>
      </c>
      <c r="D213" t="inlineStr">
        <is>
          <t>전체 평가기간</t>
        </is>
      </c>
      <c r="E213" t="inlineStr">
        <is>
          <t>[초단타]+[정석방어]</t>
        </is>
      </c>
      <c r="F213" t="inlineStr">
        <is>
          <t>2026-04-30</t>
        </is>
      </c>
      <c r="G213" t="n">
        <v>12628.83</v>
      </c>
      <c r="H213" t="inlineStr">
        <is>
          <t>2026-05-11</t>
        </is>
      </c>
      <c r="I213" t="n">
        <v>11951.63</v>
      </c>
      <c r="J213" t="inlineStr">
        <is>
          <t>2차 손절 도달(-5%)</t>
        </is>
      </c>
      <c r="K213" t="n">
        <v>5</v>
      </c>
      <c r="L213" t="n">
        <v>3</v>
      </c>
      <c r="M213" t="n">
        <v>-5.65</v>
      </c>
      <c r="N213" t="inlineStr">
        <is>
          <t>05.11. 5주 매도(-5% 하락 시 20% 손절 원칙)</t>
        </is>
      </c>
      <c r="O213" t="n">
        <v>300000</v>
      </c>
      <c r="P213">
        <f>COUNTIF($A$2:A213,A213)</f>
        <v/>
      </c>
      <c r="Q213">
        <f>A213&amp;"|"&amp;P213</f>
        <v/>
      </c>
    </row>
    <row r="214">
      <c r="A214" t="inlineStr">
        <is>
          <t>제주은행|전체 평가기간|[초단타]+[정석방어]</t>
        </is>
      </c>
      <c r="B214" t="inlineStr">
        <is>
          <t>제주은행</t>
        </is>
      </c>
      <c r="C214" t="inlineStr">
        <is>
          <t>006220</t>
        </is>
      </c>
      <c r="D214" t="inlineStr">
        <is>
          <t>전체 평가기간</t>
        </is>
      </c>
      <c r="E214" t="inlineStr">
        <is>
          <t>[초단타]+[정석방어]</t>
        </is>
      </c>
      <c r="F214" t="inlineStr">
        <is>
          <t>2026-04-30</t>
        </is>
      </c>
      <c r="G214" t="n">
        <v>12628.83</v>
      </c>
      <c r="H214" t="inlineStr">
        <is>
          <t>2026-05-15</t>
        </is>
      </c>
      <c r="I214" t="n">
        <v>11242.12</v>
      </c>
      <c r="J214" t="inlineStr">
        <is>
          <t>최종 손절 도달(-10%)</t>
        </is>
      </c>
      <c r="K214" t="n">
        <v>3</v>
      </c>
      <c r="L214" t="n">
        <v>0</v>
      </c>
      <c r="M214" t="n">
        <v>-11.25</v>
      </c>
      <c r="N214" t="inlineStr">
        <is>
          <t>05.15. 3주 매도(-10% 하락 시 10% 손절 원칙)</t>
        </is>
      </c>
      <c r="O214" t="n">
        <v>300000</v>
      </c>
      <c r="P214">
        <f>COUNTIF($A$2:A214,A214)</f>
        <v/>
      </c>
      <c r="Q214">
        <f>A214&amp;"|"&amp;P214</f>
        <v/>
      </c>
    </row>
    <row r="215">
      <c r="A215" t="inlineStr">
        <is>
          <t>제주은행|전체 평가기간|[초단타]+[변동성허용]</t>
        </is>
      </c>
      <c r="B215" t="inlineStr">
        <is>
          <t>제주은행</t>
        </is>
      </c>
      <c r="C215" t="inlineStr">
        <is>
          <t>006220</t>
        </is>
      </c>
      <c r="D215" t="inlineStr">
        <is>
          <t>전체 평가기간</t>
        </is>
      </c>
      <c r="E215" t="inlineStr">
        <is>
          <t>[초단타]+[변동성허용]</t>
        </is>
      </c>
      <c r="F215" t="inlineStr">
        <is>
          <t>2026-01-05</t>
        </is>
      </c>
      <c r="G215" t="n">
        <v>11548.08</v>
      </c>
      <c r="H215" t="inlineStr">
        <is>
          <t>2026-01-06</t>
        </is>
      </c>
      <c r="I215" t="n">
        <v>11921.65</v>
      </c>
      <c r="J215" t="inlineStr">
        <is>
          <t>1차 익절 도달(3%)</t>
        </is>
      </c>
      <c r="K215" t="n">
        <v>17</v>
      </c>
      <c r="L215" t="n">
        <v>8</v>
      </c>
      <c r="M215" t="n">
        <v>2.93</v>
      </c>
      <c r="N215" t="inlineStr">
        <is>
          <t>01.06. 17주 매도(+3% 상승 시 70% 익절 원칙)</t>
        </is>
      </c>
      <c r="O215" t="n">
        <v>300000</v>
      </c>
      <c r="P215">
        <f>COUNTIF($A$2:A215,A215)</f>
        <v/>
      </c>
      <c r="Q215">
        <f>A215&amp;"|"&amp;P215</f>
        <v/>
      </c>
    </row>
    <row r="216">
      <c r="A216" t="inlineStr">
        <is>
          <t>제주은행|전체 평가기간|[초단타]+[변동성허용]</t>
        </is>
      </c>
      <c r="B216" t="inlineStr">
        <is>
          <t>제주은행</t>
        </is>
      </c>
      <c r="C216" t="inlineStr">
        <is>
          <t>006220</t>
        </is>
      </c>
      <c r="D216" t="inlineStr">
        <is>
          <t>전체 평가기간</t>
        </is>
      </c>
      <c r="E216" t="inlineStr">
        <is>
          <t>[초단타]+[변동성허용]</t>
        </is>
      </c>
      <c r="F216" t="inlineStr">
        <is>
          <t>2026-01-05</t>
        </is>
      </c>
      <c r="G216" t="n">
        <v>11548.08</v>
      </c>
      <c r="H216" t="inlineStr">
        <is>
          <t>2026-01-23</t>
        </is>
      </c>
      <c r="I216" t="n">
        <v>12401.31</v>
      </c>
      <c r="J216" t="inlineStr">
        <is>
          <t>2차 익절 도달(5%)</t>
        </is>
      </c>
      <c r="K216" t="n">
        <v>5</v>
      </c>
      <c r="L216" t="n">
        <v>3</v>
      </c>
      <c r="M216" t="n">
        <v>7.07</v>
      </c>
      <c r="N216" t="inlineStr">
        <is>
          <t>01.23. 5주 매도(+5% 상승 시 20% 익절 원칙)</t>
        </is>
      </c>
      <c r="O216" t="n">
        <v>300000</v>
      </c>
      <c r="P216">
        <f>COUNTIF($A$2:A216,A216)</f>
        <v/>
      </c>
      <c r="Q216">
        <f>A216&amp;"|"&amp;P216</f>
        <v/>
      </c>
    </row>
    <row r="217">
      <c r="A217" t="inlineStr">
        <is>
          <t>제주은행|전체 평가기간|[초단타]+[변동성허용]</t>
        </is>
      </c>
      <c r="B217" t="inlineStr">
        <is>
          <t>제주은행</t>
        </is>
      </c>
      <c r="C217" t="inlineStr">
        <is>
          <t>006220</t>
        </is>
      </c>
      <c r="D217" t="inlineStr">
        <is>
          <t>전체 평가기간</t>
        </is>
      </c>
      <c r="E217" t="inlineStr">
        <is>
          <t>[초단타]+[변동성허용]</t>
        </is>
      </c>
      <c r="F217" t="inlineStr">
        <is>
          <t>2026-01-05</t>
        </is>
      </c>
      <c r="G217" t="n">
        <v>11548.08</v>
      </c>
      <c r="H217" t="inlineStr">
        <is>
          <t>2026-01-27</t>
        </is>
      </c>
      <c r="I217" t="n">
        <v>15589.08</v>
      </c>
      <c r="J217" t="inlineStr">
        <is>
          <t>RSI 과열 부분청산</t>
        </is>
      </c>
      <c r="K217" t="n">
        <v>2</v>
      </c>
      <c r="L217" t="n">
        <v>1</v>
      </c>
      <c r="M217" t="n">
        <v>34.59</v>
      </c>
      <c r="N217" t="inlineStr">
        <is>
          <t>01.27. 2주 매도(RSI 과열 부분청산)</t>
        </is>
      </c>
      <c r="O217" t="n">
        <v>300000</v>
      </c>
      <c r="P217">
        <f>COUNTIF($A$2:A217,A217)</f>
        <v/>
      </c>
      <c r="Q217">
        <f>A217&amp;"|"&amp;P217</f>
        <v/>
      </c>
    </row>
    <row r="218">
      <c r="A218" t="inlineStr">
        <is>
          <t>제주은행|전체 평가기간|[초단타]+[변동성허용]</t>
        </is>
      </c>
      <c r="B218" t="inlineStr">
        <is>
          <t>제주은행</t>
        </is>
      </c>
      <c r="C218" t="inlineStr">
        <is>
          <t>006220</t>
        </is>
      </c>
      <c r="D218" t="inlineStr">
        <is>
          <t>전체 평가기간</t>
        </is>
      </c>
      <c r="E218" t="inlineStr">
        <is>
          <t>[초단타]+[변동성허용]</t>
        </is>
      </c>
      <c r="F218" t="inlineStr">
        <is>
          <t>2026-01-05</t>
        </is>
      </c>
      <c r="G218" t="n">
        <v>11548.08</v>
      </c>
      <c r="H218" t="inlineStr">
        <is>
          <t>2026-01-28</t>
        </is>
      </c>
      <c r="I218" t="n">
        <v>14250.02</v>
      </c>
      <c r="J218" t="inlineStr">
        <is>
          <t>3차 익절 도달(10%)</t>
        </is>
      </c>
      <c r="K218" t="n">
        <v>1</v>
      </c>
      <c r="L218" t="n">
        <v>0</v>
      </c>
      <c r="M218" t="n">
        <v>23.03</v>
      </c>
      <c r="N218" t="inlineStr">
        <is>
          <t>01.28. 1주 매도(+10% 상승 시 10% 익절 원칙)</t>
        </is>
      </c>
      <c r="O218" t="n">
        <v>300000</v>
      </c>
      <c r="P218">
        <f>COUNTIF($A$2:A218,A218)</f>
        <v/>
      </c>
      <c r="Q218">
        <f>A218&amp;"|"&amp;P218</f>
        <v/>
      </c>
    </row>
    <row r="219">
      <c r="A219" t="inlineStr">
        <is>
          <t>제주은행|전체 평가기간|[초단타]+[변동성허용]</t>
        </is>
      </c>
      <c r="B219" t="inlineStr">
        <is>
          <t>제주은행</t>
        </is>
      </c>
      <c r="C219" t="inlineStr">
        <is>
          <t>006220</t>
        </is>
      </c>
      <c r="D219" t="inlineStr">
        <is>
          <t>전체 평가기간</t>
        </is>
      </c>
      <c r="E219" t="inlineStr">
        <is>
          <t>[초단타]+[변동성허용]</t>
        </is>
      </c>
      <c r="F219" t="inlineStr">
        <is>
          <t>2026-04-30</t>
        </is>
      </c>
      <c r="G219" t="n">
        <v>12628.83</v>
      </c>
      <c r="H219" t="inlineStr">
        <is>
          <t>2026-05-11</t>
        </is>
      </c>
      <c r="I219" t="n">
        <v>11951.63</v>
      </c>
      <c r="J219" t="inlineStr">
        <is>
          <t>1차 손절 도달(-5%)</t>
        </is>
      </c>
      <c r="K219" t="n">
        <v>12</v>
      </c>
      <c r="L219" t="n">
        <v>13</v>
      </c>
      <c r="M219" t="n">
        <v>-5.65</v>
      </c>
      <c r="N219" t="inlineStr">
        <is>
          <t>05.11. 12주 매도(-5% 하락 시 50% 손절 원칙)</t>
        </is>
      </c>
      <c r="O219" t="n">
        <v>300000</v>
      </c>
      <c r="P219">
        <f>COUNTIF($A$2:A219,A219)</f>
        <v/>
      </c>
      <c r="Q219">
        <f>A219&amp;"|"&amp;P219</f>
        <v/>
      </c>
    </row>
    <row r="220">
      <c r="A220" t="inlineStr">
        <is>
          <t>제주은행|전체 평가기간|[초단타]+[변동성허용]</t>
        </is>
      </c>
      <c r="B220" t="inlineStr">
        <is>
          <t>제주은행</t>
        </is>
      </c>
      <c r="C220" t="inlineStr">
        <is>
          <t>006220</t>
        </is>
      </c>
      <c r="D220" t="inlineStr">
        <is>
          <t>전체 평가기간</t>
        </is>
      </c>
      <c r="E220" t="inlineStr">
        <is>
          <t>[초단타]+[변동성허용]</t>
        </is>
      </c>
      <c r="F220" t="inlineStr">
        <is>
          <t>2026-04-30</t>
        </is>
      </c>
      <c r="G220" t="n">
        <v>12628.83</v>
      </c>
      <c r="H220" t="inlineStr">
        <is>
          <t>2026-05-15</t>
        </is>
      </c>
      <c r="I220" t="n">
        <v>11242.12</v>
      </c>
      <c r="J220" t="inlineStr">
        <is>
          <t>2차 손절 도달(-10%)</t>
        </is>
      </c>
      <c r="K220" t="n">
        <v>7</v>
      </c>
      <c r="L220" t="n">
        <v>6</v>
      </c>
      <c r="M220" t="n">
        <v>-11.25</v>
      </c>
      <c r="N220" t="inlineStr">
        <is>
          <t>05.15. 7주 매도(-10% 하락 시 30% 손절 원칙)</t>
        </is>
      </c>
      <c r="O220" t="n">
        <v>300000</v>
      </c>
      <c r="P220">
        <f>COUNTIF($A$2:A220,A220)</f>
        <v/>
      </c>
      <c r="Q220">
        <f>A220&amp;"|"&amp;P220</f>
        <v/>
      </c>
    </row>
    <row r="221">
      <c r="A221" t="inlineStr">
        <is>
          <t>제주은행|전체 평가기간|[초단타]+[변동성허용]</t>
        </is>
      </c>
      <c r="B221" t="inlineStr">
        <is>
          <t>제주은행</t>
        </is>
      </c>
      <c r="C221" t="inlineStr">
        <is>
          <t>006220</t>
        </is>
      </c>
      <c r="D221" t="inlineStr">
        <is>
          <t>전체 평가기간</t>
        </is>
      </c>
      <c r="E221" t="inlineStr">
        <is>
          <t>[초단타]+[변동성허용]</t>
        </is>
      </c>
      <c r="F221" t="inlineStr">
        <is>
          <t>2026-04-30</t>
        </is>
      </c>
      <c r="G221" t="n">
        <v>12628.83</v>
      </c>
      <c r="H221" t="inlineStr">
        <is>
          <t>2026-05-20</t>
        </is>
      </c>
      <c r="I221" t="n">
        <v>10592.58</v>
      </c>
      <c r="J221" t="inlineStr">
        <is>
          <t>최종 손절 도달(-15%)</t>
        </is>
      </c>
      <c r="K221" t="n">
        <v>6</v>
      </c>
      <c r="L221" t="n">
        <v>0</v>
      </c>
      <c r="M221" t="n">
        <v>-16.38</v>
      </c>
      <c r="N221" t="inlineStr">
        <is>
          <t>05.20. 6주 매도(-15% 하락 시 20% 손절 원칙)</t>
        </is>
      </c>
      <c r="O221" t="n">
        <v>300000</v>
      </c>
      <c r="P221">
        <f>COUNTIF($A$2:A221,A221)</f>
        <v/>
      </c>
      <c r="Q221">
        <f>A221&amp;"|"&amp;P221</f>
        <v/>
      </c>
    </row>
    <row r="222">
      <c r="A222" t="inlineStr">
        <is>
          <t>제주은행|전체 평가기간|[초단타]+[버티기형]</t>
        </is>
      </c>
      <c r="B222" t="inlineStr">
        <is>
          <t>제주은행</t>
        </is>
      </c>
      <c r="C222" t="inlineStr">
        <is>
          <t>006220</t>
        </is>
      </c>
      <c r="D222" t="inlineStr">
        <is>
          <t>전체 평가기간</t>
        </is>
      </c>
      <c r="E222" t="inlineStr">
        <is>
          <t>[초단타]+[버티기형]</t>
        </is>
      </c>
      <c r="F222" t="inlineStr">
        <is>
          <t>2026-01-05</t>
        </is>
      </c>
      <c r="G222" t="n">
        <v>11548.08</v>
      </c>
      <c r="H222" t="inlineStr">
        <is>
          <t>2026-01-06</t>
        </is>
      </c>
      <c r="I222" t="n">
        <v>11921.65</v>
      </c>
      <c r="J222" t="inlineStr">
        <is>
          <t>1차 익절 도달(3%)</t>
        </is>
      </c>
      <c r="K222" t="n">
        <v>17</v>
      </c>
      <c r="L222" t="n">
        <v>8</v>
      </c>
      <c r="M222" t="n">
        <v>2.93</v>
      </c>
      <c r="N222" t="inlineStr">
        <is>
          <t>01.06. 17주 매도(+3% 상승 시 70% 익절 원칙)</t>
        </is>
      </c>
      <c r="O222" t="n">
        <v>300000</v>
      </c>
      <c r="P222">
        <f>COUNTIF($A$2:A222,A222)</f>
        <v/>
      </c>
      <c r="Q222">
        <f>A222&amp;"|"&amp;P222</f>
        <v/>
      </c>
    </row>
    <row r="223">
      <c r="A223" t="inlineStr">
        <is>
          <t>제주은행|전체 평가기간|[초단타]+[버티기형]</t>
        </is>
      </c>
      <c r="B223" t="inlineStr">
        <is>
          <t>제주은행</t>
        </is>
      </c>
      <c r="C223" t="inlineStr">
        <is>
          <t>006220</t>
        </is>
      </c>
      <c r="D223" t="inlineStr">
        <is>
          <t>전체 평가기간</t>
        </is>
      </c>
      <c r="E223" t="inlineStr">
        <is>
          <t>[초단타]+[버티기형]</t>
        </is>
      </c>
      <c r="F223" t="inlineStr">
        <is>
          <t>2026-01-05</t>
        </is>
      </c>
      <c r="G223" t="n">
        <v>11548.08</v>
      </c>
      <c r="H223" t="inlineStr">
        <is>
          <t>2026-01-23</t>
        </is>
      </c>
      <c r="I223" t="n">
        <v>12401.31</v>
      </c>
      <c r="J223" t="inlineStr">
        <is>
          <t>2차 익절 도달(5%)</t>
        </is>
      </c>
      <c r="K223" t="n">
        <v>5</v>
      </c>
      <c r="L223" t="n">
        <v>3</v>
      </c>
      <c r="M223" t="n">
        <v>7.07</v>
      </c>
      <c r="N223" t="inlineStr">
        <is>
          <t>01.23. 5주 매도(+5% 상승 시 20% 익절 원칙)</t>
        </is>
      </c>
      <c r="O223" t="n">
        <v>300000</v>
      </c>
      <c r="P223">
        <f>COUNTIF($A$2:A223,A223)</f>
        <v/>
      </c>
      <c r="Q223">
        <f>A223&amp;"|"&amp;P223</f>
        <v/>
      </c>
    </row>
    <row r="224">
      <c r="A224" t="inlineStr">
        <is>
          <t>제주은행|전체 평가기간|[초단타]+[버티기형]</t>
        </is>
      </c>
      <c r="B224" t="inlineStr">
        <is>
          <t>제주은행</t>
        </is>
      </c>
      <c r="C224" t="inlineStr">
        <is>
          <t>006220</t>
        </is>
      </c>
      <c r="D224" t="inlineStr">
        <is>
          <t>전체 평가기간</t>
        </is>
      </c>
      <c r="E224" t="inlineStr">
        <is>
          <t>[초단타]+[버티기형]</t>
        </is>
      </c>
      <c r="F224" t="inlineStr">
        <is>
          <t>2026-01-05</t>
        </is>
      </c>
      <c r="G224" t="n">
        <v>11548.08</v>
      </c>
      <c r="H224" t="inlineStr">
        <is>
          <t>2026-01-27</t>
        </is>
      </c>
      <c r="I224" t="n">
        <v>15589.08</v>
      </c>
      <c r="J224" t="inlineStr">
        <is>
          <t>RSI 과열 부분청산</t>
        </is>
      </c>
      <c r="K224" t="n">
        <v>2</v>
      </c>
      <c r="L224" t="n">
        <v>1</v>
      </c>
      <c r="M224" t="n">
        <v>34.59</v>
      </c>
      <c r="N224" t="inlineStr">
        <is>
          <t>01.27. 2주 매도(RSI 과열 부분청산)</t>
        </is>
      </c>
      <c r="O224" t="n">
        <v>300000</v>
      </c>
      <c r="P224">
        <f>COUNTIF($A$2:A224,A224)</f>
        <v/>
      </c>
      <c r="Q224">
        <f>A224&amp;"|"&amp;P224</f>
        <v/>
      </c>
    </row>
    <row r="225">
      <c r="A225" t="inlineStr">
        <is>
          <t>제주은행|전체 평가기간|[초단타]+[버티기형]</t>
        </is>
      </c>
      <c r="B225" t="inlineStr">
        <is>
          <t>제주은행</t>
        </is>
      </c>
      <c r="C225" t="inlineStr">
        <is>
          <t>006220</t>
        </is>
      </c>
      <c r="D225" t="inlineStr">
        <is>
          <t>전체 평가기간</t>
        </is>
      </c>
      <c r="E225" t="inlineStr">
        <is>
          <t>[초단타]+[버티기형]</t>
        </is>
      </c>
      <c r="F225" t="inlineStr">
        <is>
          <t>2026-01-05</t>
        </is>
      </c>
      <c r="G225" t="n">
        <v>11548.08</v>
      </c>
      <c r="H225" t="inlineStr">
        <is>
          <t>2026-01-28</t>
        </is>
      </c>
      <c r="I225" t="n">
        <v>14250.02</v>
      </c>
      <c r="J225" t="inlineStr">
        <is>
          <t>3차 익절 도달(10%)</t>
        </is>
      </c>
      <c r="K225" t="n">
        <v>1</v>
      </c>
      <c r="L225" t="n">
        <v>0</v>
      </c>
      <c r="M225" t="n">
        <v>23.03</v>
      </c>
      <c r="N225" t="inlineStr">
        <is>
          <t>01.28. 1주 매도(+10% 상승 시 10% 익절 원칙)</t>
        </is>
      </c>
      <c r="O225" t="n">
        <v>300000</v>
      </c>
      <c r="P225">
        <f>COUNTIF($A$2:A225,A225)</f>
        <v/>
      </c>
      <c r="Q225">
        <f>A225&amp;"|"&amp;P225</f>
        <v/>
      </c>
    </row>
    <row r="226">
      <c r="A226" t="inlineStr">
        <is>
          <t>제주은행|전체 평가기간|[초단타]+[버티기형]</t>
        </is>
      </c>
      <c r="B226" t="inlineStr">
        <is>
          <t>제주은행</t>
        </is>
      </c>
      <c r="C226" t="inlineStr">
        <is>
          <t>006220</t>
        </is>
      </c>
      <c r="D226" t="inlineStr">
        <is>
          <t>전체 평가기간</t>
        </is>
      </c>
      <c r="E226" t="inlineStr">
        <is>
          <t>[초단타]+[버티기형]</t>
        </is>
      </c>
      <c r="F226" t="inlineStr">
        <is>
          <t>2026-04-30</t>
        </is>
      </c>
      <c r="G226" t="n">
        <v>12628.83</v>
      </c>
      <c r="H226" t="inlineStr">
        <is>
          <t>2026-05-11</t>
        </is>
      </c>
      <c r="I226" t="n">
        <v>11951.63</v>
      </c>
      <c r="J226" t="inlineStr">
        <is>
          <t>1차 손절 도달(-5%)</t>
        </is>
      </c>
      <c r="K226" t="n">
        <v>10</v>
      </c>
      <c r="L226" t="n">
        <v>15</v>
      </c>
      <c r="M226" t="n">
        <v>-5.65</v>
      </c>
      <c r="N226" t="inlineStr">
        <is>
          <t>05.11. 10주 매도(-5% 하락 시 40% 손절 원칙)</t>
        </is>
      </c>
      <c r="O226" t="n">
        <v>300000</v>
      </c>
      <c r="P226">
        <f>COUNTIF($A$2:A226,A226)</f>
        <v/>
      </c>
      <c r="Q226">
        <f>A226&amp;"|"&amp;P226</f>
        <v/>
      </c>
    </row>
    <row r="227">
      <c r="A227" t="inlineStr">
        <is>
          <t>제주은행|전체 평가기간|[초단타]+[버티기형]</t>
        </is>
      </c>
      <c r="B227" t="inlineStr">
        <is>
          <t>제주은행</t>
        </is>
      </c>
      <c r="C227" t="inlineStr">
        <is>
          <t>006220</t>
        </is>
      </c>
      <c r="D227" t="inlineStr">
        <is>
          <t>전체 평가기간</t>
        </is>
      </c>
      <c r="E227" t="inlineStr">
        <is>
          <t>[초단타]+[버티기형]</t>
        </is>
      </c>
      <c r="F227" t="inlineStr">
        <is>
          <t>2026-04-30</t>
        </is>
      </c>
      <c r="G227" t="n">
        <v>12628.83</v>
      </c>
      <c r="H227" t="inlineStr">
        <is>
          <t>2026-05-20</t>
        </is>
      </c>
      <c r="I227" t="n">
        <v>10592.58</v>
      </c>
      <c r="J227" t="inlineStr">
        <is>
          <t>2차 손절 도달(-15%)</t>
        </is>
      </c>
      <c r="K227" t="n">
        <v>7</v>
      </c>
      <c r="L227" t="n">
        <v>8</v>
      </c>
      <c r="M227" t="n">
        <v>-16.38</v>
      </c>
      <c r="N227" t="inlineStr">
        <is>
          <t>05.20. 7주 매도(-15% 하락 시 30% 손절 원칙)</t>
        </is>
      </c>
      <c r="O227" t="n">
        <v>300000</v>
      </c>
      <c r="P227">
        <f>COUNTIF($A$2:A227,A227)</f>
        <v/>
      </c>
      <c r="Q227">
        <f>A227&amp;"|"&amp;P227</f>
        <v/>
      </c>
    </row>
    <row r="228">
      <c r="A228" t="inlineStr">
        <is>
          <t>제주은행|전체 평가기간|[초단타]+[버티기형]</t>
        </is>
      </c>
      <c r="B228" t="inlineStr">
        <is>
          <t>제주은행</t>
        </is>
      </c>
      <c r="C228" t="inlineStr">
        <is>
          <t>006220</t>
        </is>
      </c>
      <c r="D228" t="inlineStr">
        <is>
          <t>전체 평가기간</t>
        </is>
      </c>
      <c r="E228" t="inlineStr">
        <is>
          <t>[초단타]+[버티기형]</t>
        </is>
      </c>
      <c r="F228" t="inlineStr">
        <is>
          <t>2026-04-30</t>
        </is>
      </c>
      <c r="G228" t="n">
        <v>12628.83</v>
      </c>
      <c r="H228" t="inlineStr">
        <is>
          <t>2026-05-29</t>
        </is>
      </c>
      <c r="I228" t="n">
        <v>9943.030000000001</v>
      </c>
      <c r="J228" t="inlineStr">
        <is>
          <t>최종 손절 도달(-20%)</t>
        </is>
      </c>
      <c r="K228" t="n">
        <v>8</v>
      </c>
      <c r="L228" t="n">
        <v>0</v>
      </c>
      <c r="M228" t="n">
        <v>-21.5</v>
      </c>
      <c r="N228" t="inlineStr">
        <is>
          <t>05.29. 8주 매도(-20% 하락 시 30% 손절 원칙)</t>
        </is>
      </c>
      <c r="O228" t="n">
        <v>300000</v>
      </c>
      <c r="P228">
        <f>COUNTIF($A$2:A228,A228)</f>
        <v/>
      </c>
      <c r="Q228">
        <f>A228&amp;"|"&amp;P228</f>
        <v/>
      </c>
    </row>
    <row r="229">
      <c r="A229" t="inlineStr">
        <is>
          <t>제주은행|전체 평가기간|[단기스윙]+[칼손절]</t>
        </is>
      </c>
      <c r="B229" t="inlineStr">
        <is>
          <t>제주은행</t>
        </is>
      </c>
      <c r="C229" t="inlineStr">
        <is>
          <t>006220</t>
        </is>
      </c>
      <c r="D229" t="inlineStr">
        <is>
          <t>전체 평가기간</t>
        </is>
      </c>
      <c r="E229" t="inlineStr">
        <is>
          <t>[단기스윙]+[칼손절]</t>
        </is>
      </c>
      <c r="F229" t="inlineStr">
        <is>
          <t>2026-01-05</t>
        </is>
      </c>
      <c r="G229" t="n">
        <v>11548.08</v>
      </c>
      <c r="H229" t="inlineStr">
        <is>
          <t>2026-01-08</t>
        </is>
      </c>
      <c r="I229" t="n">
        <v>11262.11</v>
      </c>
      <c r="J229" t="inlineStr">
        <is>
          <t>1차 손절 도달(-2%)</t>
        </is>
      </c>
      <c r="K229" t="n">
        <v>20</v>
      </c>
      <c r="L229" t="n">
        <v>5</v>
      </c>
      <c r="M229" t="n">
        <v>-2.77</v>
      </c>
      <c r="N229" t="inlineStr">
        <is>
          <t>01.08. 20주 매도(-2% 하락 시 80% 손절 원칙)</t>
        </is>
      </c>
      <c r="O229" t="n">
        <v>300000</v>
      </c>
      <c r="P229">
        <f>COUNTIF($A$2:A229,A229)</f>
        <v/>
      </c>
      <c r="Q229">
        <f>A229&amp;"|"&amp;P229</f>
        <v/>
      </c>
    </row>
    <row r="230">
      <c r="A230" t="inlineStr">
        <is>
          <t>제주은행|전체 평가기간|[단기스윙]+[칼손절]</t>
        </is>
      </c>
      <c r="B230" t="inlineStr">
        <is>
          <t>제주은행</t>
        </is>
      </c>
      <c r="C230" t="inlineStr">
        <is>
          <t>006220</t>
        </is>
      </c>
      <c r="D230" t="inlineStr">
        <is>
          <t>전체 평가기간</t>
        </is>
      </c>
      <c r="E230" t="inlineStr">
        <is>
          <t>[단기스윙]+[칼손절]</t>
        </is>
      </c>
      <c r="F230" t="inlineStr">
        <is>
          <t>2026-01-05</t>
        </is>
      </c>
      <c r="G230" t="n">
        <v>11548.08</v>
      </c>
      <c r="H230" t="inlineStr">
        <is>
          <t>2026-01-23</t>
        </is>
      </c>
      <c r="I230" t="n">
        <v>12401.31</v>
      </c>
      <c r="J230" t="inlineStr">
        <is>
          <t>1차 익절 도달(5%)</t>
        </is>
      </c>
      <c r="K230" t="n">
        <v>5</v>
      </c>
      <c r="L230" t="n">
        <v>0</v>
      </c>
      <c r="M230" t="n">
        <v>7.07</v>
      </c>
      <c r="N230" t="inlineStr">
        <is>
          <t>01.23. 5주 매도(+5% 상승 시 60% 익절 원칙)</t>
        </is>
      </c>
      <c r="O230" t="n">
        <v>300000</v>
      </c>
      <c r="P230">
        <f>COUNTIF($A$2:A230,A230)</f>
        <v/>
      </c>
      <c r="Q230">
        <f>A230&amp;"|"&amp;P230</f>
        <v/>
      </c>
    </row>
    <row r="231">
      <c r="A231" t="inlineStr">
        <is>
          <t>제주은행|전체 평가기간|[단기스윙]+[칼손절]</t>
        </is>
      </c>
      <c r="B231" t="inlineStr">
        <is>
          <t>제주은행</t>
        </is>
      </c>
      <c r="C231" t="inlineStr">
        <is>
          <t>006220</t>
        </is>
      </c>
      <c r="D231" t="inlineStr">
        <is>
          <t>전체 평가기간</t>
        </is>
      </c>
      <c r="E231" t="inlineStr">
        <is>
          <t>[단기스윙]+[칼손절]</t>
        </is>
      </c>
      <c r="F231" t="inlineStr">
        <is>
          <t>2026-04-30</t>
        </is>
      </c>
      <c r="G231" t="n">
        <v>12628.83</v>
      </c>
      <c r="H231" t="inlineStr">
        <is>
          <t>2026-05-07</t>
        </is>
      </c>
      <c r="I231" t="n">
        <v>12251.42</v>
      </c>
      <c r="J231" t="inlineStr">
        <is>
          <t>1차 손절 도달(-2%)</t>
        </is>
      </c>
      <c r="K231" t="n">
        <v>18</v>
      </c>
      <c r="L231" t="n">
        <v>5</v>
      </c>
      <c r="M231" t="n">
        <v>-3.28</v>
      </c>
      <c r="N231" t="inlineStr">
        <is>
          <t>05.07. 18주 매도(-2% 하락 시 80% 손절 원칙)</t>
        </is>
      </c>
      <c r="O231" t="n">
        <v>300000</v>
      </c>
      <c r="P231">
        <f>COUNTIF($A$2:A231,A231)</f>
        <v/>
      </c>
      <c r="Q231">
        <f>A231&amp;"|"&amp;P231</f>
        <v/>
      </c>
    </row>
    <row r="232">
      <c r="A232" t="inlineStr">
        <is>
          <t>제주은행|전체 평가기간|[단기스윙]+[칼손절]</t>
        </is>
      </c>
      <c r="B232" t="inlineStr">
        <is>
          <t>제주은행</t>
        </is>
      </c>
      <c r="C232" t="inlineStr">
        <is>
          <t>006220</t>
        </is>
      </c>
      <c r="D232" t="inlineStr">
        <is>
          <t>전체 평가기간</t>
        </is>
      </c>
      <c r="E232" t="inlineStr">
        <is>
          <t>[단기스윙]+[칼손절]</t>
        </is>
      </c>
      <c r="F232" t="inlineStr">
        <is>
          <t>2026-04-30</t>
        </is>
      </c>
      <c r="G232" t="n">
        <v>12628.83</v>
      </c>
      <c r="H232" t="inlineStr">
        <is>
          <t>2026-05-11</t>
        </is>
      </c>
      <c r="I232" t="n">
        <v>11951.63</v>
      </c>
      <c r="J232" t="inlineStr">
        <is>
          <t>2차 손절 도달(-4%)</t>
        </is>
      </c>
      <c r="K232" t="n">
        <v>2</v>
      </c>
      <c r="L232" t="n">
        <v>3</v>
      </c>
      <c r="M232" t="n">
        <v>-5.65</v>
      </c>
      <c r="N232" t="inlineStr">
        <is>
          <t>05.11. 2주 매도(-4% 하락 시 10% 손절 원칙)</t>
        </is>
      </c>
      <c r="O232" t="n">
        <v>300000</v>
      </c>
      <c r="P232">
        <f>COUNTIF($A$2:A232,A232)</f>
        <v/>
      </c>
      <c r="Q232">
        <f>A232&amp;"|"&amp;P232</f>
        <v/>
      </c>
    </row>
    <row r="233">
      <c r="A233" t="inlineStr">
        <is>
          <t>제주은행|전체 평가기간|[단기스윙]+[칼손절]</t>
        </is>
      </c>
      <c r="B233" t="inlineStr">
        <is>
          <t>제주은행</t>
        </is>
      </c>
      <c r="C233" t="inlineStr">
        <is>
          <t>006220</t>
        </is>
      </c>
      <c r="D233" t="inlineStr">
        <is>
          <t>전체 평가기간</t>
        </is>
      </c>
      <c r="E233" t="inlineStr">
        <is>
          <t>[단기스윙]+[칼손절]</t>
        </is>
      </c>
      <c r="F233" t="inlineStr">
        <is>
          <t>2026-04-30</t>
        </is>
      </c>
      <c r="G233" t="n">
        <v>12628.83</v>
      </c>
      <c r="H233" t="inlineStr">
        <is>
          <t>2026-05-12</t>
        </is>
      </c>
      <c r="I233" t="n">
        <v>11691.81</v>
      </c>
      <c r="J233" t="inlineStr">
        <is>
          <t>최종 손절 도달(-6%)</t>
        </is>
      </c>
      <c r="K233" t="n">
        <v>3</v>
      </c>
      <c r="L233" t="n">
        <v>0</v>
      </c>
      <c r="M233" t="n">
        <v>-7.7</v>
      </c>
      <c r="N233" t="inlineStr">
        <is>
          <t>05.12. 3주 매도(-6% 하락 시 10% 손절 원칙)</t>
        </is>
      </c>
      <c r="O233" t="n">
        <v>300000</v>
      </c>
      <c r="P233">
        <f>COUNTIF($A$2:A233,A233)</f>
        <v/>
      </c>
      <c r="Q233">
        <f>A233&amp;"|"&amp;P233</f>
        <v/>
      </c>
    </row>
    <row r="234">
      <c r="A234" t="inlineStr">
        <is>
          <t>제주은행|전체 평가기간|[단기스윙]+[정석방어]</t>
        </is>
      </c>
      <c r="B234" t="inlineStr">
        <is>
          <t>제주은행</t>
        </is>
      </c>
      <c r="C234" t="inlineStr">
        <is>
          <t>006220</t>
        </is>
      </c>
      <c r="D234" t="inlineStr">
        <is>
          <t>전체 평가기간</t>
        </is>
      </c>
      <c r="E234" t="inlineStr">
        <is>
          <t>[단기스윙]+[정석방어]</t>
        </is>
      </c>
      <c r="F234" t="inlineStr">
        <is>
          <t>2026-01-05</t>
        </is>
      </c>
      <c r="G234" t="n">
        <v>11548.08</v>
      </c>
      <c r="H234" t="inlineStr">
        <is>
          <t>2026-01-23</t>
        </is>
      </c>
      <c r="I234" t="n">
        <v>12401.31</v>
      </c>
      <c r="J234" t="inlineStr">
        <is>
          <t>1차 익절 도달(5%)</t>
        </is>
      </c>
      <c r="K234" t="n">
        <v>15</v>
      </c>
      <c r="L234" t="n">
        <v>10</v>
      </c>
      <c r="M234" t="n">
        <v>7.07</v>
      </c>
      <c r="N234" t="inlineStr">
        <is>
          <t>01.23. 15주 매도(+5% 상승 시 60% 익절 원칙)</t>
        </is>
      </c>
      <c r="O234" t="n">
        <v>300000</v>
      </c>
      <c r="P234">
        <f>COUNTIF($A$2:A234,A234)</f>
        <v/>
      </c>
      <c r="Q234">
        <f>A234&amp;"|"&amp;P234</f>
        <v/>
      </c>
    </row>
    <row r="235">
      <c r="A235" t="inlineStr">
        <is>
          <t>제주은행|전체 평가기간|[단기스윙]+[정석방어]</t>
        </is>
      </c>
      <c r="B235" t="inlineStr">
        <is>
          <t>제주은행</t>
        </is>
      </c>
      <c r="C235" t="inlineStr">
        <is>
          <t>006220</t>
        </is>
      </c>
      <c r="D235" t="inlineStr">
        <is>
          <t>전체 평가기간</t>
        </is>
      </c>
      <c r="E235" t="inlineStr">
        <is>
          <t>[단기스윙]+[정석방어]</t>
        </is>
      </c>
      <c r="F235" t="inlineStr">
        <is>
          <t>2026-01-05</t>
        </is>
      </c>
      <c r="G235" t="n">
        <v>11548.08</v>
      </c>
      <c r="H235" t="inlineStr">
        <is>
          <t>2026-01-27</t>
        </is>
      </c>
      <c r="I235" t="n">
        <v>15589.08</v>
      </c>
      <c r="J235" t="inlineStr">
        <is>
          <t>RSI 과열 부분청산</t>
        </is>
      </c>
      <c r="K235" t="n">
        <v>9</v>
      </c>
      <c r="L235" t="n">
        <v>1</v>
      </c>
      <c r="M235" t="n">
        <v>34.59</v>
      </c>
      <c r="N235" t="inlineStr">
        <is>
          <t>01.27. 9주 매도(RSI 과열 부분청산)</t>
        </is>
      </c>
      <c r="O235" t="n">
        <v>300000</v>
      </c>
      <c r="P235">
        <f>COUNTIF($A$2:A235,A235)</f>
        <v/>
      </c>
      <c r="Q235">
        <f>A235&amp;"|"&amp;P235</f>
        <v/>
      </c>
    </row>
    <row r="236">
      <c r="A236" t="inlineStr">
        <is>
          <t>제주은행|전체 평가기간|[단기스윙]+[정석방어]</t>
        </is>
      </c>
      <c r="B236" t="inlineStr">
        <is>
          <t>제주은행</t>
        </is>
      </c>
      <c r="C236" t="inlineStr">
        <is>
          <t>006220</t>
        </is>
      </c>
      <c r="D236" t="inlineStr">
        <is>
          <t>전체 평가기간</t>
        </is>
      </c>
      <c r="E236" t="inlineStr">
        <is>
          <t>[단기스윙]+[정석방어]</t>
        </is>
      </c>
      <c r="F236" t="inlineStr">
        <is>
          <t>2026-01-05</t>
        </is>
      </c>
      <c r="G236" t="n">
        <v>11548.08</v>
      </c>
      <c r="H236" t="inlineStr">
        <is>
          <t>2026-01-28</t>
        </is>
      </c>
      <c r="I236" t="n">
        <v>14250.02</v>
      </c>
      <c r="J236" t="inlineStr">
        <is>
          <t>3차 익절 도달(20%)</t>
        </is>
      </c>
      <c r="K236" t="n">
        <v>1</v>
      </c>
      <c r="L236" t="n">
        <v>0</v>
      </c>
      <c r="M236" t="n">
        <v>23.03</v>
      </c>
      <c r="N236" t="inlineStr">
        <is>
          <t>01.28. 1주 매도(+20% 상승 시 10% 익절 원칙)</t>
        </is>
      </c>
      <c r="O236" t="n">
        <v>300000</v>
      </c>
      <c r="P236">
        <f>COUNTIF($A$2:A236,A236)</f>
        <v/>
      </c>
      <c r="Q236">
        <f>A236&amp;"|"&amp;P236</f>
        <v/>
      </c>
    </row>
    <row r="237">
      <c r="A237" t="inlineStr">
        <is>
          <t>제주은행|전체 평가기간|[단기스윙]+[정석방어]</t>
        </is>
      </c>
      <c r="B237" t="inlineStr">
        <is>
          <t>제주은행</t>
        </is>
      </c>
      <c r="C237" t="inlineStr">
        <is>
          <t>006220</t>
        </is>
      </c>
      <c r="D237" t="inlineStr">
        <is>
          <t>전체 평가기간</t>
        </is>
      </c>
      <c r="E237" t="inlineStr">
        <is>
          <t>[단기스윙]+[정석방어]</t>
        </is>
      </c>
      <c r="F237" t="inlineStr">
        <is>
          <t>2026-04-30</t>
        </is>
      </c>
      <c r="G237" t="n">
        <v>12628.83</v>
      </c>
      <c r="H237" t="inlineStr">
        <is>
          <t>2026-05-08</t>
        </is>
      </c>
      <c r="I237" t="n">
        <v>12231.43</v>
      </c>
      <c r="J237" t="inlineStr">
        <is>
          <t>1차 손절 도달(-3%)</t>
        </is>
      </c>
      <c r="K237" t="n">
        <v>18</v>
      </c>
      <c r="L237" t="n">
        <v>9</v>
      </c>
      <c r="M237" t="n">
        <v>-3.44</v>
      </c>
      <c r="N237" t="inlineStr">
        <is>
          <t>05.08. 18주 매도(-3% 하락 시 70% 손절 원칙)</t>
        </is>
      </c>
      <c r="O237" t="n">
        <v>300000</v>
      </c>
      <c r="P237">
        <f>COUNTIF($A$2:A237,A237)</f>
        <v/>
      </c>
      <c r="Q237">
        <f>A237&amp;"|"&amp;P237</f>
        <v/>
      </c>
    </row>
    <row r="238">
      <c r="A238" t="inlineStr">
        <is>
          <t>제주은행|전체 평가기간|[단기스윙]+[정석방어]</t>
        </is>
      </c>
      <c r="B238" t="inlineStr">
        <is>
          <t>제주은행</t>
        </is>
      </c>
      <c r="C238" t="inlineStr">
        <is>
          <t>006220</t>
        </is>
      </c>
      <c r="D238" t="inlineStr">
        <is>
          <t>전체 평가기간</t>
        </is>
      </c>
      <c r="E238" t="inlineStr">
        <is>
          <t>[단기스윙]+[정석방어]</t>
        </is>
      </c>
      <c r="F238" t="inlineStr">
        <is>
          <t>2026-04-30</t>
        </is>
      </c>
      <c r="G238" t="n">
        <v>12628.83</v>
      </c>
      <c r="H238" t="inlineStr">
        <is>
          <t>2026-05-11</t>
        </is>
      </c>
      <c r="I238" t="n">
        <v>11951.63</v>
      </c>
      <c r="J238" t="inlineStr">
        <is>
          <t>2차 손절 도달(-5%)</t>
        </is>
      </c>
      <c r="K238" t="n">
        <v>5</v>
      </c>
      <c r="L238" t="n">
        <v>4</v>
      </c>
      <c r="M238" t="n">
        <v>-5.65</v>
      </c>
      <c r="N238" t="inlineStr">
        <is>
          <t>05.11. 5주 매도(-5% 하락 시 20% 손절 원칙)</t>
        </is>
      </c>
      <c r="O238" t="n">
        <v>300000</v>
      </c>
      <c r="P238">
        <f>COUNTIF($A$2:A238,A238)</f>
        <v/>
      </c>
      <c r="Q238">
        <f>A238&amp;"|"&amp;P238</f>
        <v/>
      </c>
    </row>
    <row r="239">
      <c r="A239" t="inlineStr">
        <is>
          <t>제주은행|전체 평가기간|[단기스윙]+[정석방어]</t>
        </is>
      </c>
      <c r="B239" t="inlineStr">
        <is>
          <t>제주은행</t>
        </is>
      </c>
      <c r="C239" t="inlineStr">
        <is>
          <t>006220</t>
        </is>
      </c>
      <c r="D239" t="inlineStr">
        <is>
          <t>전체 평가기간</t>
        </is>
      </c>
      <c r="E239" t="inlineStr">
        <is>
          <t>[단기스윙]+[정석방어]</t>
        </is>
      </c>
      <c r="F239" t="inlineStr">
        <is>
          <t>2026-04-30</t>
        </is>
      </c>
      <c r="G239" t="n">
        <v>12628.83</v>
      </c>
      <c r="H239" t="inlineStr">
        <is>
          <t>2026-05-15</t>
        </is>
      </c>
      <c r="I239" t="n">
        <v>11242.12</v>
      </c>
      <c r="J239" t="inlineStr">
        <is>
          <t>최종 손절 도달(-10%)</t>
        </is>
      </c>
      <c r="K239" t="n">
        <v>4</v>
      </c>
      <c r="L239" t="n">
        <v>0</v>
      </c>
      <c r="M239" t="n">
        <v>-11.25</v>
      </c>
      <c r="N239" t="inlineStr">
        <is>
          <t>05.15. 4주 매도(-10% 하락 시 10% 손절 원칙)</t>
        </is>
      </c>
      <c r="O239" t="n">
        <v>300000</v>
      </c>
      <c r="P239">
        <f>COUNTIF($A$2:A239,A239)</f>
        <v/>
      </c>
      <c r="Q239">
        <f>A239&amp;"|"&amp;P239</f>
        <v/>
      </c>
    </row>
    <row r="240">
      <c r="A240" t="inlineStr">
        <is>
          <t>제주은행|전체 평가기간|[단기스윙]+[변동성허용]</t>
        </is>
      </c>
      <c r="B240" t="inlineStr">
        <is>
          <t>제주은행</t>
        </is>
      </c>
      <c r="C240" t="inlineStr">
        <is>
          <t>006220</t>
        </is>
      </c>
      <c r="D240" t="inlineStr">
        <is>
          <t>전체 평가기간</t>
        </is>
      </c>
      <c r="E240" t="inlineStr">
        <is>
          <t>[단기스윙]+[변동성허용]</t>
        </is>
      </c>
      <c r="F240" t="inlineStr">
        <is>
          <t>2026-01-05</t>
        </is>
      </c>
      <c r="G240" t="n">
        <v>11548.08</v>
      </c>
      <c r="H240" t="inlineStr">
        <is>
          <t>2026-01-23</t>
        </is>
      </c>
      <c r="I240" t="n">
        <v>12401.31</v>
      </c>
      <c r="J240" t="inlineStr">
        <is>
          <t>1차 익절 도달(5%)</t>
        </is>
      </c>
      <c r="K240" t="n">
        <v>15</v>
      </c>
      <c r="L240" t="n">
        <v>10</v>
      </c>
      <c r="M240" t="n">
        <v>7.07</v>
      </c>
      <c r="N240" t="inlineStr">
        <is>
          <t>01.23. 15주 매도(+5% 상승 시 60% 익절 원칙)</t>
        </is>
      </c>
      <c r="O240" t="n">
        <v>300000</v>
      </c>
      <c r="P240">
        <f>COUNTIF($A$2:A240,A240)</f>
        <v/>
      </c>
      <c r="Q240">
        <f>A240&amp;"|"&amp;P240</f>
        <v/>
      </c>
    </row>
    <row r="241">
      <c r="A241" t="inlineStr">
        <is>
          <t>제주은행|전체 평가기간|[단기스윙]+[변동성허용]</t>
        </is>
      </c>
      <c r="B241" t="inlineStr">
        <is>
          <t>제주은행</t>
        </is>
      </c>
      <c r="C241" t="inlineStr">
        <is>
          <t>006220</t>
        </is>
      </c>
      <c r="D241" t="inlineStr">
        <is>
          <t>전체 평가기간</t>
        </is>
      </c>
      <c r="E241" t="inlineStr">
        <is>
          <t>[단기스윙]+[변동성허용]</t>
        </is>
      </c>
      <c r="F241" t="inlineStr">
        <is>
          <t>2026-01-05</t>
        </is>
      </c>
      <c r="G241" t="n">
        <v>11548.08</v>
      </c>
      <c r="H241" t="inlineStr">
        <is>
          <t>2026-01-27</t>
        </is>
      </c>
      <c r="I241" t="n">
        <v>15589.08</v>
      </c>
      <c r="J241" t="inlineStr">
        <is>
          <t>RSI 과열 부분청산</t>
        </is>
      </c>
      <c r="K241" t="n">
        <v>9</v>
      </c>
      <c r="L241" t="n">
        <v>1</v>
      </c>
      <c r="M241" t="n">
        <v>34.59</v>
      </c>
      <c r="N241" t="inlineStr">
        <is>
          <t>01.27. 9주 매도(RSI 과열 부분청산)</t>
        </is>
      </c>
      <c r="O241" t="n">
        <v>300000</v>
      </c>
      <c r="P241">
        <f>COUNTIF($A$2:A241,A241)</f>
        <v/>
      </c>
      <c r="Q241">
        <f>A241&amp;"|"&amp;P241</f>
        <v/>
      </c>
    </row>
    <row r="242">
      <c r="A242" t="inlineStr">
        <is>
          <t>제주은행|전체 평가기간|[단기스윙]+[변동성허용]</t>
        </is>
      </c>
      <c r="B242" t="inlineStr">
        <is>
          <t>제주은행</t>
        </is>
      </c>
      <c r="C242" t="inlineStr">
        <is>
          <t>006220</t>
        </is>
      </c>
      <c r="D242" t="inlineStr">
        <is>
          <t>전체 평가기간</t>
        </is>
      </c>
      <c r="E242" t="inlineStr">
        <is>
          <t>[단기스윙]+[변동성허용]</t>
        </is>
      </c>
      <c r="F242" t="inlineStr">
        <is>
          <t>2026-01-05</t>
        </is>
      </c>
      <c r="G242" t="n">
        <v>11548.08</v>
      </c>
      <c r="H242" t="inlineStr">
        <is>
          <t>2026-01-28</t>
        </is>
      </c>
      <c r="I242" t="n">
        <v>14250.02</v>
      </c>
      <c r="J242" t="inlineStr">
        <is>
          <t>3차 익절 도달(20%)</t>
        </is>
      </c>
      <c r="K242" t="n">
        <v>1</v>
      </c>
      <c r="L242" t="n">
        <v>0</v>
      </c>
      <c r="M242" t="n">
        <v>23.03</v>
      </c>
      <c r="N242" t="inlineStr">
        <is>
          <t>01.28. 1주 매도(+20% 상승 시 10% 익절 원칙)</t>
        </is>
      </c>
      <c r="O242" t="n">
        <v>300000</v>
      </c>
      <c r="P242">
        <f>COUNTIF($A$2:A242,A242)</f>
        <v/>
      </c>
      <c r="Q242">
        <f>A242&amp;"|"&amp;P242</f>
        <v/>
      </c>
    </row>
    <row r="243">
      <c r="A243" t="inlineStr">
        <is>
          <t>제주은행|전체 평가기간|[단기스윙]+[변동성허용]</t>
        </is>
      </c>
      <c r="B243" t="inlineStr">
        <is>
          <t>제주은행</t>
        </is>
      </c>
      <c r="C243" t="inlineStr">
        <is>
          <t>006220</t>
        </is>
      </c>
      <c r="D243" t="inlineStr">
        <is>
          <t>전체 평가기간</t>
        </is>
      </c>
      <c r="E243" t="inlineStr">
        <is>
          <t>[단기스윙]+[변동성허용]</t>
        </is>
      </c>
      <c r="F243" t="inlineStr">
        <is>
          <t>2026-04-30</t>
        </is>
      </c>
      <c r="G243" t="n">
        <v>12628.83</v>
      </c>
      <c r="H243" t="inlineStr">
        <is>
          <t>2026-05-11</t>
        </is>
      </c>
      <c r="I243" t="n">
        <v>11951.63</v>
      </c>
      <c r="J243" t="inlineStr">
        <is>
          <t>1차 손절 도달(-5%)</t>
        </is>
      </c>
      <c r="K243" t="n">
        <v>13</v>
      </c>
      <c r="L243" t="n">
        <v>14</v>
      </c>
      <c r="M243" t="n">
        <v>-5.65</v>
      </c>
      <c r="N243" t="inlineStr">
        <is>
          <t>05.11. 13주 매도(-5% 하락 시 50% 손절 원칙)</t>
        </is>
      </c>
      <c r="O243" t="n">
        <v>300000</v>
      </c>
      <c r="P243">
        <f>COUNTIF($A$2:A243,A243)</f>
        <v/>
      </c>
      <c r="Q243">
        <f>A243&amp;"|"&amp;P243</f>
        <v/>
      </c>
    </row>
    <row r="244">
      <c r="A244" t="inlineStr">
        <is>
          <t>제주은행|전체 평가기간|[단기스윙]+[변동성허용]</t>
        </is>
      </c>
      <c r="B244" t="inlineStr">
        <is>
          <t>제주은행</t>
        </is>
      </c>
      <c r="C244" t="inlineStr">
        <is>
          <t>006220</t>
        </is>
      </c>
      <c r="D244" t="inlineStr">
        <is>
          <t>전체 평가기간</t>
        </is>
      </c>
      <c r="E244" t="inlineStr">
        <is>
          <t>[단기스윙]+[변동성허용]</t>
        </is>
      </c>
      <c r="F244" t="inlineStr">
        <is>
          <t>2026-04-30</t>
        </is>
      </c>
      <c r="G244" t="n">
        <v>12628.83</v>
      </c>
      <c r="H244" t="inlineStr">
        <is>
          <t>2026-05-15</t>
        </is>
      </c>
      <c r="I244" t="n">
        <v>11242.12</v>
      </c>
      <c r="J244" t="inlineStr">
        <is>
          <t>2차 손절 도달(-10%)</t>
        </is>
      </c>
      <c r="K244" t="n">
        <v>8</v>
      </c>
      <c r="L244" t="n">
        <v>6</v>
      </c>
      <c r="M244" t="n">
        <v>-11.25</v>
      </c>
      <c r="N244" t="inlineStr">
        <is>
          <t>05.15. 8주 매도(-10% 하락 시 30% 손절 원칙)</t>
        </is>
      </c>
      <c r="O244" t="n">
        <v>300000</v>
      </c>
      <c r="P244">
        <f>COUNTIF($A$2:A244,A244)</f>
        <v/>
      </c>
      <c r="Q244">
        <f>A244&amp;"|"&amp;P244</f>
        <v/>
      </c>
    </row>
    <row r="245">
      <c r="A245" t="inlineStr">
        <is>
          <t>제주은행|전체 평가기간|[단기스윙]+[변동성허용]</t>
        </is>
      </c>
      <c r="B245" t="inlineStr">
        <is>
          <t>제주은행</t>
        </is>
      </c>
      <c r="C245" t="inlineStr">
        <is>
          <t>006220</t>
        </is>
      </c>
      <c r="D245" t="inlineStr">
        <is>
          <t>전체 평가기간</t>
        </is>
      </c>
      <c r="E245" t="inlineStr">
        <is>
          <t>[단기스윙]+[변동성허용]</t>
        </is>
      </c>
      <c r="F245" t="inlineStr">
        <is>
          <t>2026-04-30</t>
        </is>
      </c>
      <c r="G245" t="n">
        <v>12628.83</v>
      </c>
      <c r="H245" t="inlineStr">
        <is>
          <t>2026-05-20</t>
        </is>
      </c>
      <c r="I245" t="n">
        <v>10592.58</v>
      </c>
      <c r="J245" t="inlineStr">
        <is>
          <t>최종 손절 도달(-15%)</t>
        </is>
      </c>
      <c r="K245" t="n">
        <v>6</v>
      </c>
      <c r="L245" t="n">
        <v>0</v>
      </c>
      <c r="M245" t="n">
        <v>-16.38</v>
      </c>
      <c r="N245" t="inlineStr">
        <is>
          <t>05.20. 6주 매도(-15% 하락 시 20% 손절 원칙)</t>
        </is>
      </c>
      <c r="O245" t="n">
        <v>300000</v>
      </c>
      <c r="P245">
        <f>COUNTIF($A$2:A245,A245)</f>
        <v/>
      </c>
      <c r="Q245">
        <f>A245&amp;"|"&amp;P245</f>
        <v/>
      </c>
    </row>
    <row r="246">
      <c r="A246" t="inlineStr">
        <is>
          <t>제주은행|전체 평가기간|[단기스윙]+[버티기형]</t>
        </is>
      </c>
      <c r="B246" t="inlineStr">
        <is>
          <t>제주은행</t>
        </is>
      </c>
      <c r="C246" t="inlineStr">
        <is>
          <t>006220</t>
        </is>
      </c>
      <c r="D246" t="inlineStr">
        <is>
          <t>전체 평가기간</t>
        </is>
      </c>
      <c r="E246" t="inlineStr">
        <is>
          <t>[단기스윙]+[버티기형]</t>
        </is>
      </c>
      <c r="F246" t="inlineStr">
        <is>
          <t>2026-01-05</t>
        </is>
      </c>
      <c r="G246" t="n">
        <v>11548.08</v>
      </c>
      <c r="H246" t="inlineStr">
        <is>
          <t>2026-01-23</t>
        </is>
      </c>
      <c r="I246" t="n">
        <v>12401.31</v>
      </c>
      <c r="J246" t="inlineStr">
        <is>
          <t>1차 익절 도달(5%)</t>
        </is>
      </c>
      <c r="K246" t="n">
        <v>15</v>
      </c>
      <c r="L246" t="n">
        <v>10</v>
      </c>
      <c r="M246" t="n">
        <v>7.07</v>
      </c>
      <c r="N246" t="inlineStr">
        <is>
          <t>01.23. 15주 매도(+5% 상승 시 60% 익절 원칙)</t>
        </is>
      </c>
      <c r="O246" t="n">
        <v>300000</v>
      </c>
      <c r="P246">
        <f>COUNTIF($A$2:A246,A246)</f>
        <v/>
      </c>
      <c r="Q246">
        <f>A246&amp;"|"&amp;P246</f>
        <v/>
      </c>
    </row>
    <row r="247">
      <c r="A247" t="inlineStr">
        <is>
          <t>제주은행|전체 평가기간|[단기스윙]+[버티기형]</t>
        </is>
      </c>
      <c r="B247" t="inlineStr">
        <is>
          <t>제주은행</t>
        </is>
      </c>
      <c r="C247" t="inlineStr">
        <is>
          <t>006220</t>
        </is>
      </c>
      <c r="D247" t="inlineStr">
        <is>
          <t>전체 평가기간</t>
        </is>
      </c>
      <c r="E247" t="inlineStr">
        <is>
          <t>[단기스윙]+[버티기형]</t>
        </is>
      </c>
      <c r="F247" t="inlineStr">
        <is>
          <t>2026-01-05</t>
        </is>
      </c>
      <c r="G247" t="n">
        <v>11548.08</v>
      </c>
      <c r="H247" t="inlineStr">
        <is>
          <t>2026-01-27</t>
        </is>
      </c>
      <c r="I247" t="n">
        <v>15589.08</v>
      </c>
      <c r="J247" t="inlineStr">
        <is>
          <t>RSI 과열 부분청산</t>
        </is>
      </c>
      <c r="K247" t="n">
        <v>9</v>
      </c>
      <c r="L247" t="n">
        <v>1</v>
      </c>
      <c r="M247" t="n">
        <v>34.59</v>
      </c>
      <c r="N247" t="inlineStr">
        <is>
          <t>01.27. 9주 매도(RSI 과열 부분청산)</t>
        </is>
      </c>
      <c r="O247" t="n">
        <v>300000</v>
      </c>
      <c r="P247">
        <f>COUNTIF($A$2:A247,A247)</f>
        <v/>
      </c>
      <c r="Q247">
        <f>A247&amp;"|"&amp;P247</f>
        <v/>
      </c>
    </row>
    <row r="248">
      <c r="A248" t="inlineStr">
        <is>
          <t>제주은행|전체 평가기간|[단기스윙]+[버티기형]</t>
        </is>
      </c>
      <c r="B248" t="inlineStr">
        <is>
          <t>제주은행</t>
        </is>
      </c>
      <c r="C248" t="inlineStr">
        <is>
          <t>006220</t>
        </is>
      </c>
      <c r="D248" t="inlineStr">
        <is>
          <t>전체 평가기간</t>
        </is>
      </c>
      <c r="E248" t="inlineStr">
        <is>
          <t>[단기스윙]+[버티기형]</t>
        </is>
      </c>
      <c r="F248" t="inlineStr">
        <is>
          <t>2026-01-05</t>
        </is>
      </c>
      <c r="G248" t="n">
        <v>11548.08</v>
      </c>
      <c r="H248" t="inlineStr">
        <is>
          <t>2026-01-28</t>
        </is>
      </c>
      <c r="I248" t="n">
        <v>14250.02</v>
      </c>
      <c r="J248" t="inlineStr">
        <is>
          <t>3차 익절 도달(20%)</t>
        </is>
      </c>
      <c r="K248" t="n">
        <v>1</v>
      </c>
      <c r="L248" t="n">
        <v>0</v>
      </c>
      <c r="M248" t="n">
        <v>23.03</v>
      </c>
      <c r="N248" t="inlineStr">
        <is>
          <t>01.28. 1주 매도(+20% 상승 시 10% 익절 원칙)</t>
        </is>
      </c>
      <c r="O248" t="n">
        <v>300000</v>
      </c>
      <c r="P248">
        <f>COUNTIF($A$2:A248,A248)</f>
        <v/>
      </c>
      <c r="Q248">
        <f>A248&amp;"|"&amp;P248</f>
        <v/>
      </c>
    </row>
    <row r="249">
      <c r="A249" t="inlineStr">
        <is>
          <t>제주은행|전체 평가기간|[단기스윙]+[버티기형]</t>
        </is>
      </c>
      <c r="B249" t="inlineStr">
        <is>
          <t>제주은행</t>
        </is>
      </c>
      <c r="C249" t="inlineStr">
        <is>
          <t>006220</t>
        </is>
      </c>
      <c r="D249" t="inlineStr">
        <is>
          <t>전체 평가기간</t>
        </is>
      </c>
      <c r="E249" t="inlineStr">
        <is>
          <t>[단기스윙]+[버티기형]</t>
        </is>
      </c>
      <c r="F249" t="inlineStr">
        <is>
          <t>2026-04-30</t>
        </is>
      </c>
      <c r="G249" t="n">
        <v>12628.83</v>
      </c>
      <c r="H249" t="inlineStr">
        <is>
          <t>2026-05-11</t>
        </is>
      </c>
      <c r="I249" t="n">
        <v>11951.63</v>
      </c>
      <c r="J249" t="inlineStr">
        <is>
          <t>1차 손절 도달(-5%)</t>
        </is>
      </c>
      <c r="K249" t="n">
        <v>10</v>
      </c>
      <c r="L249" t="n">
        <v>17</v>
      </c>
      <c r="M249" t="n">
        <v>-5.65</v>
      </c>
      <c r="N249" t="inlineStr">
        <is>
          <t>05.11. 10주 매도(-5% 하락 시 40% 손절 원칙)</t>
        </is>
      </c>
      <c r="O249" t="n">
        <v>300000</v>
      </c>
      <c r="P249">
        <f>COUNTIF($A$2:A249,A249)</f>
        <v/>
      </c>
      <c r="Q249">
        <f>A249&amp;"|"&amp;P249</f>
        <v/>
      </c>
    </row>
    <row r="250">
      <c r="A250" t="inlineStr">
        <is>
          <t>제주은행|전체 평가기간|[단기스윙]+[버티기형]</t>
        </is>
      </c>
      <c r="B250" t="inlineStr">
        <is>
          <t>제주은행</t>
        </is>
      </c>
      <c r="C250" t="inlineStr">
        <is>
          <t>006220</t>
        </is>
      </c>
      <c r="D250" t="inlineStr">
        <is>
          <t>전체 평가기간</t>
        </is>
      </c>
      <c r="E250" t="inlineStr">
        <is>
          <t>[단기스윙]+[버티기형]</t>
        </is>
      </c>
      <c r="F250" t="inlineStr">
        <is>
          <t>2026-04-30</t>
        </is>
      </c>
      <c r="G250" t="n">
        <v>12628.83</v>
      </c>
      <c r="H250" t="inlineStr">
        <is>
          <t>2026-05-20</t>
        </is>
      </c>
      <c r="I250" t="n">
        <v>10592.58</v>
      </c>
      <c r="J250" t="inlineStr">
        <is>
          <t>2차 손절 도달(-15%)</t>
        </is>
      </c>
      <c r="K250" t="n">
        <v>8</v>
      </c>
      <c r="L250" t="n">
        <v>9</v>
      </c>
      <c r="M250" t="n">
        <v>-16.38</v>
      </c>
      <c r="N250" t="inlineStr">
        <is>
          <t>05.20. 8주 매도(-15% 하락 시 30% 손절 원칙)</t>
        </is>
      </c>
      <c r="O250" t="n">
        <v>300000</v>
      </c>
      <c r="P250">
        <f>COUNTIF($A$2:A250,A250)</f>
        <v/>
      </c>
      <c r="Q250">
        <f>A250&amp;"|"&amp;P250</f>
        <v/>
      </c>
    </row>
    <row r="251">
      <c r="A251" t="inlineStr">
        <is>
          <t>제주은행|전체 평가기간|[단기스윙]+[버티기형]</t>
        </is>
      </c>
      <c r="B251" t="inlineStr">
        <is>
          <t>제주은행</t>
        </is>
      </c>
      <c r="C251" t="inlineStr">
        <is>
          <t>006220</t>
        </is>
      </c>
      <c r="D251" t="inlineStr">
        <is>
          <t>전체 평가기간</t>
        </is>
      </c>
      <c r="E251" t="inlineStr">
        <is>
          <t>[단기스윙]+[버티기형]</t>
        </is>
      </c>
      <c r="F251" t="inlineStr">
        <is>
          <t>2026-04-30</t>
        </is>
      </c>
      <c r="G251" t="n">
        <v>12628.83</v>
      </c>
      <c r="H251" t="inlineStr">
        <is>
          <t>2026-05-29</t>
        </is>
      </c>
      <c r="I251" t="n">
        <v>9943.030000000001</v>
      </c>
      <c r="J251" t="inlineStr">
        <is>
          <t>최종 손절 도달(-20%)</t>
        </is>
      </c>
      <c r="K251" t="n">
        <v>9</v>
      </c>
      <c r="L251" t="n">
        <v>0</v>
      </c>
      <c r="M251" t="n">
        <v>-21.5</v>
      </c>
      <c r="N251" t="inlineStr">
        <is>
          <t>05.29. 9주 매도(-20% 하락 시 30% 손절 원칙)</t>
        </is>
      </c>
      <c r="O251" t="n">
        <v>300000</v>
      </c>
      <c r="P251">
        <f>COUNTIF($A$2:A251,A251)</f>
        <v/>
      </c>
      <c r="Q251">
        <f>A251&amp;"|"&amp;P251</f>
        <v/>
      </c>
    </row>
    <row r="252">
      <c r="A252" t="inlineStr">
        <is>
          <t>제주은행|전체 평가기간|[대표님룰]+[칼손절]</t>
        </is>
      </c>
      <c r="B252" t="inlineStr">
        <is>
          <t>제주은행</t>
        </is>
      </c>
      <c r="C252" t="inlineStr">
        <is>
          <t>006220</t>
        </is>
      </c>
      <c r="D252" t="inlineStr">
        <is>
          <t>전체 평가기간</t>
        </is>
      </c>
      <c r="E252" t="inlineStr">
        <is>
          <t>[대표님룰]+[칼손절]</t>
        </is>
      </c>
      <c r="F252" t="inlineStr">
        <is>
          <t>2026-01-05</t>
        </is>
      </c>
      <c r="G252" t="n">
        <v>11548.08</v>
      </c>
      <c r="H252" t="inlineStr">
        <is>
          <t>2026-01-08</t>
        </is>
      </c>
      <c r="I252" t="n">
        <v>11262.11</v>
      </c>
      <c r="J252" t="inlineStr">
        <is>
          <t>1차 손절 도달(-2%)</t>
        </is>
      </c>
      <c r="K252" t="n">
        <v>20</v>
      </c>
      <c r="L252" t="n">
        <v>5</v>
      </c>
      <c r="M252" t="n">
        <v>-2.77</v>
      </c>
      <c r="N252" t="inlineStr">
        <is>
          <t>01.08. 20주 매도(-2% 하락 시 80% 손절 원칙)</t>
        </is>
      </c>
      <c r="O252" t="n">
        <v>300000</v>
      </c>
      <c r="P252">
        <f>COUNTIF($A$2:A252,A252)</f>
        <v/>
      </c>
      <c r="Q252">
        <f>A252&amp;"|"&amp;P252</f>
        <v/>
      </c>
    </row>
    <row r="253">
      <c r="A253" t="inlineStr">
        <is>
          <t>제주은행|전체 평가기간|[대표님룰]+[칼손절]</t>
        </is>
      </c>
      <c r="B253" t="inlineStr">
        <is>
          <t>제주은행</t>
        </is>
      </c>
      <c r="C253" t="inlineStr">
        <is>
          <t>006220</t>
        </is>
      </c>
      <c r="D253" t="inlineStr">
        <is>
          <t>전체 평가기간</t>
        </is>
      </c>
      <c r="E253" t="inlineStr">
        <is>
          <t>[대표님룰]+[칼손절]</t>
        </is>
      </c>
      <c r="F253" t="inlineStr">
        <is>
          <t>2026-01-05</t>
        </is>
      </c>
      <c r="G253" t="n">
        <v>11548.08</v>
      </c>
      <c r="H253" t="inlineStr">
        <is>
          <t>2026-01-23</t>
        </is>
      </c>
      <c r="I253" t="n">
        <v>12401.31</v>
      </c>
      <c r="J253" t="inlineStr">
        <is>
          <t>1차 익절 도달(5%)</t>
        </is>
      </c>
      <c r="K253" t="n">
        <v>5</v>
      </c>
      <c r="L253" t="n">
        <v>0</v>
      </c>
      <c r="M253" t="n">
        <v>7.07</v>
      </c>
      <c r="N253" t="inlineStr">
        <is>
          <t>01.23. 5주 매도(+5% 상승 시 60% 익절 원칙)</t>
        </is>
      </c>
      <c r="O253" t="n">
        <v>300000</v>
      </c>
      <c r="P253">
        <f>COUNTIF($A$2:A253,A253)</f>
        <v/>
      </c>
      <c r="Q253">
        <f>A253&amp;"|"&amp;P253</f>
        <v/>
      </c>
    </row>
    <row r="254">
      <c r="A254" t="inlineStr">
        <is>
          <t>제주은행|전체 평가기간|[대표님룰]+[칼손절]</t>
        </is>
      </c>
      <c r="B254" t="inlineStr">
        <is>
          <t>제주은행</t>
        </is>
      </c>
      <c r="C254" t="inlineStr">
        <is>
          <t>006220</t>
        </is>
      </c>
      <c r="D254" t="inlineStr">
        <is>
          <t>전체 평가기간</t>
        </is>
      </c>
      <c r="E254" t="inlineStr">
        <is>
          <t>[대표님룰]+[칼손절]</t>
        </is>
      </c>
      <c r="F254" t="inlineStr">
        <is>
          <t>2026-04-30</t>
        </is>
      </c>
      <c r="G254" t="n">
        <v>12628.83</v>
      </c>
      <c r="H254" t="inlineStr">
        <is>
          <t>2026-05-07</t>
        </is>
      </c>
      <c r="I254" t="n">
        <v>12251.42</v>
      </c>
      <c r="J254" t="inlineStr">
        <is>
          <t>1차 손절 도달(-2%)</t>
        </is>
      </c>
      <c r="K254" t="n">
        <v>18</v>
      </c>
      <c r="L254" t="n">
        <v>5</v>
      </c>
      <c r="M254" t="n">
        <v>-3.28</v>
      </c>
      <c r="N254" t="inlineStr">
        <is>
          <t>05.07. 18주 매도(-2% 하락 시 80% 손절 원칙)</t>
        </is>
      </c>
      <c r="O254" t="n">
        <v>300000</v>
      </c>
      <c r="P254">
        <f>COUNTIF($A$2:A254,A254)</f>
        <v/>
      </c>
      <c r="Q254">
        <f>A254&amp;"|"&amp;P254</f>
        <v/>
      </c>
    </row>
    <row r="255">
      <c r="A255" t="inlineStr">
        <is>
          <t>제주은행|전체 평가기간|[대표님룰]+[칼손절]</t>
        </is>
      </c>
      <c r="B255" t="inlineStr">
        <is>
          <t>제주은행</t>
        </is>
      </c>
      <c r="C255" t="inlineStr">
        <is>
          <t>006220</t>
        </is>
      </c>
      <c r="D255" t="inlineStr">
        <is>
          <t>전체 평가기간</t>
        </is>
      </c>
      <c r="E255" t="inlineStr">
        <is>
          <t>[대표님룰]+[칼손절]</t>
        </is>
      </c>
      <c r="F255" t="inlineStr">
        <is>
          <t>2026-04-30</t>
        </is>
      </c>
      <c r="G255" t="n">
        <v>12628.83</v>
      </c>
      <c r="H255" t="inlineStr">
        <is>
          <t>2026-05-11</t>
        </is>
      </c>
      <c r="I255" t="n">
        <v>11951.63</v>
      </c>
      <c r="J255" t="inlineStr">
        <is>
          <t>2차 손절 도달(-4%)</t>
        </is>
      </c>
      <c r="K255" t="n">
        <v>2</v>
      </c>
      <c r="L255" t="n">
        <v>3</v>
      </c>
      <c r="M255" t="n">
        <v>-5.65</v>
      </c>
      <c r="N255" t="inlineStr">
        <is>
          <t>05.11. 2주 매도(-4% 하락 시 10% 손절 원칙)</t>
        </is>
      </c>
      <c r="O255" t="n">
        <v>300000</v>
      </c>
      <c r="P255">
        <f>COUNTIF($A$2:A255,A255)</f>
        <v/>
      </c>
      <c r="Q255">
        <f>A255&amp;"|"&amp;P255</f>
        <v/>
      </c>
    </row>
    <row r="256">
      <c r="A256" t="inlineStr">
        <is>
          <t>제주은행|전체 평가기간|[대표님룰]+[칼손절]</t>
        </is>
      </c>
      <c r="B256" t="inlineStr">
        <is>
          <t>제주은행</t>
        </is>
      </c>
      <c r="C256" t="inlineStr">
        <is>
          <t>006220</t>
        </is>
      </c>
      <c r="D256" t="inlineStr">
        <is>
          <t>전체 평가기간</t>
        </is>
      </c>
      <c r="E256" t="inlineStr">
        <is>
          <t>[대표님룰]+[칼손절]</t>
        </is>
      </c>
      <c r="F256" t="inlineStr">
        <is>
          <t>2026-04-30</t>
        </is>
      </c>
      <c r="G256" t="n">
        <v>12628.83</v>
      </c>
      <c r="H256" t="inlineStr">
        <is>
          <t>2026-05-12</t>
        </is>
      </c>
      <c r="I256" t="n">
        <v>11691.81</v>
      </c>
      <c r="J256" t="inlineStr">
        <is>
          <t>최종 손절 도달(-6%)</t>
        </is>
      </c>
      <c r="K256" t="n">
        <v>3</v>
      </c>
      <c r="L256" t="n">
        <v>0</v>
      </c>
      <c r="M256" t="n">
        <v>-7.7</v>
      </c>
      <c r="N256" t="inlineStr">
        <is>
          <t>05.12. 3주 매도(-6% 하락 시 10% 손절 원칙)</t>
        </is>
      </c>
      <c r="O256" t="n">
        <v>300000</v>
      </c>
      <c r="P256">
        <f>COUNTIF($A$2:A256,A256)</f>
        <v/>
      </c>
      <c r="Q256">
        <f>A256&amp;"|"&amp;P256</f>
        <v/>
      </c>
    </row>
    <row r="257">
      <c r="A257" t="inlineStr">
        <is>
          <t>제주은행|전체 평가기간|[대표님룰]+[정석방어]</t>
        </is>
      </c>
      <c r="B257" t="inlineStr">
        <is>
          <t>제주은행</t>
        </is>
      </c>
      <c r="C257" t="inlineStr">
        <is>
          <t>006220</t>
        </is>
      </c>
      <c r="D257" t="inlineStr">
        <is>
          <t>전체 평가기간</t>
        </is>
      </c>
      <c r="E257" t="inlineStr">
        <is>
          <t>[대표님룰]+[정석방어]</t>
        </is>
      </c>
      <c r="F257" t="inlineStr">
        <is>
          <t>2026-01-05</t>
        </is>
      </c>
      <c r="G257" t="n">
        <v>11548.08</v>
      </c>
      <c r="H257" t="inlineStr">
        <is>
          <t>2026-01-23</t>
        </is>
      </c>
      <c r="I257" t="n">
        <v>12401.31</v>
      </c>
      <c r="J257" t="inlineStr">
        <is>
          <t>1차 익절 도달(5%)</t>
        </is>
      </c>
      <c r="K257" t="n">
        <v>15</v>
      </c>
      <c r="L257" t="n">
        <v>10</v>
      </c>
      <c r="M257" t="n">
        <v>7.07</v>
      </c>
      <c r="N257" t="inlineStr">
        <is>
          <t>01.23. 15주 매도(+5% 상승 시 60% 익절 원칙)</t>
        </is>
      </c>
      <c r="O257" t="n">
        <v>300000</v>
      </c>
      <c r="P257">
        <f>COUNTIF($A$2:A257,A257)</f>
        <v/>
      </c>
      <c r="Q257">
        <f>A257&amp;"|"&amp;P257</f>
        <v/>
      </c>
    </row>
    <row r="258">
      <c r="A258" t="inlineStr">
        <is>
          <t>제주은행|전체 평가기간|[대표님룰]+[정석방어]</t>
        </is>
      </c>
      <c r="B258" t="inlineStr">
        <is>
          <t>제주은행</t>
        </is>
      </c>
      <c r="C258" t="inlineStr">
        <is>
          <t>006220</t>
        </is>
      </c>
      <c r="D258" t="inlineStr">
        <is>
          <t>전체 평가기간</t>
        </is>
      </c>
      <c r="E258" t="inlineStr">
        <is>
          <t>[대표님룰]+[정석방어]</t>
        </is>
      </c>
      <c r="F258" t="inlineStr">
        <is>
          <t>2026-01-05</t>
        </is>
      </c>
      <c r="G258" t="n">
        <v>11548.08</v>
      </c>
      <c r="H258" t="inlineStr">
        <is>
          <t>2026-01-27</t>
        </is>
      </c>
      <c r="I258" t="n">
        <v>15589.08</v>
      </c>
      <c r="J258" t="inlineStr">
        <is>
          <t>RSI 과열 부분청산</t>
        </is>
      </c>
      <c r="K258" t="n">
        <v>9</v>
      </c>
      <c r="L258" t="n">
        <v>1</v>
      </c>
      <c r="M258" t="n">
        <v>34.59</v>
      </c>
      <c r="N258" t="inlineStr">
        <is>
          <t>01.27. 9주 매도(RSI 과열 부분청산)</t>
        </is>
      </c>
      <c r="O258" t="n">
        <v>300000</v>
      </c>
      <c r="P258">
        <f>COUNTIF($A$2:A258,A258)</f>
        <v/>
      </c>
      <c r="Q258">
        <f>A258&amp;"|"&amp;P258</f>
        <v/>
      </c>
    </row>
    <row r="259">
      <c r="A259" t="inlineStr">
        <is>
          <t>제주은행|전체 평가기간|[대표님룰]+[정석방어]</t>
        </is>
      </c>
      <c r="B259" t="inlineStr">
        <is>
          <t>제주은행</t>
        </is>
      </c>
      <c r="C259" t="inlineStr">
        <is>
          <t>006220</t>
        </is>
      </c>
      <c r="D259" t="inlineStr">
        <is>
          <t>전체 평가기간</t>
        </is>
      </c>
      <c r="E259" t="inlineStr">
        <is>
          <t>[대표님룰]+[정석방어]</t>
        </is>
      </c>
      <c r="F259" t="inlineStr">
        <is>
          <t>2026-01-05</t>
        </is>
      </c>
      <c r="G259" t="n">
        <v>11548.08</v>
      </c>
      <c r="H259" t="inlineStr">
        <is>
          <t>2026-01-28</t>
        </is>
      </c>
      <c r="I259" t="n">
        <v>14250.02</v>
      </c>
      <c r="J259" t="inlineStr">
        <is>
          <t>2차 익절 도달(10%)</t>
        </is>
      </c>
      <c r="K259" t="n">
        <v>1</v>
      </c>
      <c r="L259" t="n">
        <v>0</v>
      </c>
      <c r="M259" t="n">
        <v>23.03</v>
      </c>
      <c r="N259" t="inlineStr">
        <is>
          <t>01.28. 1주 매도(+10% 상승 시 30% 익절 원칙)</t>
        </is>
      </c>
      <c r="O259" t="n">
        <v>300000</v>
      </c>
      <c r="P259">
        <f>COUNTIF($A$2:A259,A259)</f>
        <v/>
      </c>
      <c r="Q259">
        <f>A259&amp;"|"&amp;P259</f>
        <v/>
      </c>
    </row>
    <row r="260">
      <c r="A260" t="inlineStr">
        <is>
          <t>제주은행|전체 평가기간|[대표님룰]+[정석방어]</t>
        </is>
      </c>
      <c r="B260" t="inlineStr">
        <is>
          <t>제주은행</t>
        </is>
      </c>
      <c r="C260" t="inlineStr">
        <is>
          <t>006220</t>
        </is>
      </c>
      <c r="D260" t="inlineStr">
        <is>
          <t>전체 평가기간</t>
        </is>
      </c>
      <c r="E260" t="inlineStr">
        <is>
          <t>[대표님룰]+[정석방어]</t>
        </is>
      </c>
      <c r="F260" t="inlineStr">
        <is>
          <t>2026-04-30</t>
        </is>
      </c>
      <c r="G260" t="n">
        <v>12628.83</v>
      </c>
      <c r="H260" t="inlineStr">
        <is>
          <t>2026-05-08</t>
        </is>
      </c>
      <c r="I260" t="n">
        <v>12231.43</v>
      </c>
      <c r="J260" t="inlineStr">
        <is>
          <t>1차 손절 도달(-3%)</t>
        </is>
      </c>
      <c r="K260" t="n">
        <v>18</v>
      </c>
      <c r="L260" t="n">
        <v>9</v>
      </c>
      <c r="M260" t="n">
        <v>-3.44</v>
      </c>
      <c r="N260" t="inlineStr">
        <is>
          <t>05.08. 18주 매도(-3% 하락 시 70% 손절 원칙)</t>
        </is>
      </c>
      <c r="O260" t="n">
        <v>300000</v>
      </c>
      <c r="P260">
        <f>COUNTIF($A$2:A260,A260)</f>
        <v/>
      </c>
      <c r="Q260">
        <f>A260&amp;"|"&amp;P260</f>
        <v/>
      </c>
    </row>
    <row r="261">
      <c r="A261" t="inlineStr">
        <is>
          <t>제주은행|전체 평가기간|[대표님룰]+[정석방어]</t>
        </is>
      </c>
      <c r="B261" t="inlineStr">
        <is>
          <t>제주은행</t>
        </is>
      </c>
      <c r="C261" t="inlineStr">
        <is>
          <t>006220</t>
        </is>
      </c>
      <c r="D261" t="inlineStr">
        <is>
          <t>전체 평가기간</t>
        </is>
      </c>
      <c r="E261" t="inlineStr">
        <is>
          <t>[대표님룰]+[정석방어]</t>
        </is>
      </c>
      <c r="F261" t="inlineStr">
        <is>
          <t>2026-04-30</t>
        </is>
      </c>
      <c r="G261" t="n">
        <v>12628.83</v>
      </c>
      <c r="H261" t="inlineStr">
        <is>
          <t>2026-05-11</t>
        </is>
      </c>
      <c r="I261" t="n">
        <v>11951.63</v>
      </c>
      <c r="J261" t="inlineStr">
        <is>
          <t>2차 손절 도달(-5%)</t>
        </is>
      </c>
      <c r="K261" t="n">
        <v>5</v>
      </c>
      <c r="L261" t="n">
        <v>4</v>
      </c>
      <c r="M261" t="n">
        <v>-5.65</v>
      </c>
      <c r="N261" t="inlineStr">
        <is>
          <t>05.11. 5주 매도(-5% 하락 시 20% 손절 원칙)</t>
        </is>
      </c>
      <c r="O261" t="n">
        <v>300000</v>
      </c>
      <c r="P261">
        <f>COUNTIF($A$2:A261,A261)</f>
        <v/>
      </c>
      <c r="Q261">
        <f>A261&amp;"|"&amp;P261</f>
        <v/>
      </c>
    </row>
    <row r="262">
      <c r="A262" t="inlineStr">
        <is>
          <t>제주은행|전체 평가기간|[대표님룰]+[정석방어]</t>
        </is>
      </c>
      <c r="B262" t="inlineStr">
        <is>
          <t>제주은행</t>
        </is>
      </c>
      <c r="C262" t="inlineStr">
        <is>
          <t>006220</t>
        </is>
      </c>
      <c r="D262" t="inlineStr">
        <is>
          <t>전체 평가기간</t>
        </is>
      </c>
      <c r="E262" t="inlineStr">
        <is>
          <t>[대표님룰]+[정석방어]</t>
        </is>
      </c>
      <c r="F262" t="inlineStr">
        <is>
          <t>2026-04-30</t>
        </is>
      </c>
      <c r="G262" t="n">
        <v>12628.83</v>
      </c>
      <c r="H262" t="inlineStr">
        <is>
          <t>2026-05-15</t>
        </is>
      </c>
      <c r="I262" t="n">
        <v>11242.12</v>
      </c>
      <c r="J262" t="inlineStr">
        <is>
          <t>최종 손절 도달(-10%)</t>
        </is>
      </c>
      <c r="K262" t="n">
        <v>4</v>
      </c>
      <c r="L262" t="n">
        <v>0</v>
      </c>
      <c r="M262" t="n">
        <v>-11.25</v>
      </c>
      <c r="N262" t="inlineStr">
        <is>
          <t>05.15. 4주 매도(-10% 하락 시 10% 손절 원칙)</t>
        </is>
      </c>
      <c r="O262" t="n">
        <v>300000</v>
      </c>
      <c r="P262">
        <f>COUNTIF($A$2:A262,A262)</f>
        <v/>
      </c>
      <c r="Q262">
        <f>A262&amp;"|"&amp;P262</f>
        <v/>
      </c>
    </row>
    <row r="263">
      <c r="A263" t="inlineStr">
        <is>
          <t>제주은행|전체 평가기간|[대표님룰]+[변동성허용]</t>
        </is>
      </c>
      <c r="B263" t="inlineStr">
        <is>
          <t>제주은행</t>
        </is>
      </c>
      <c r="C263" t="inlineStr">
        <is>
          <t>006220</t>
        </is>
      </c>
      <c r="D263" t="inlineStr">
        <is>
          <t>전체 평가기간</t>
        </is>
      </c>
      <c r="E263" t="inlineStr">
        <is>
          <t>[대표님룰]+[변동성허용]</t>
        </is>
      </c>
      <c r="F263" t="inlineStr">
        <is>
          <t>2026-01-05</t>
        </is>
      </c>
      <c r="G263" t="n">
        <v>11548.08</v>
      </c>
      <c r="H263" t="inlineStr">
        <is>
          <t>2026-01-23</t>
        </is>
      </c>
      <c r="I263" t="n">
        <v>12401.31</v>
      </c>
      <c r="J263" t="inlineStr">
        <is>
          <t>1차 익절 도달(5%)</t>
        </is>
      </c>
      <c r="K263" t="n">
        <v>15</v>
      </c>
      <c r="L263" t="n">
        <v>10</v>
      </c>
      <c r="M263" t="n">
        <v>7.07</v>
      </c>
      <c r="N263" t="inlineStr">
        <is>
          <t>01.23. 15주 매도(+5% 상승 시 60% 익절 원칙)</t>
        </is>
      </c>
      <c r="O263" t="n">
        <v>300000</v>
      </c>
      <c r="P263">
        <f>COUNTIF($A$2:A263,A263)</f>
        <v/>
      </c>
      <c r="Q263">
        <f>A263&amp;"|"&amp;P263</f>
        <v/>
      </c>
    </row>
    <row r="264">
      <c r="A264" t="inlineStr">
        <is>
          <t>제주은행|전체 평가기간|[대표님룰]+[변동성허용]</t>
        </is>
      </c>
      <c r="B264" t="inlineStr">
        <is>
          <t>제주은행</t>
        </is>
      </c>
      <c r="C264" t="inlineStr">
        <is>
          <t>006220</t>
        </is>
      </c>
      <c r="D264" t="inlineStr">
        <is>
          <t>전체 평가기간</t>
        </is>
      </c>
      <c r="E264" t="inlineStr">
        <is>
          <t>[대표님룰]+[변동성허용]</t>
        </is>
      </c>
      <c r="F264" t="inlineStr">
        <is>
          <t>2026-01-05</t>
        </is>
      </c>
      <c r="G264" t="n">
        <v>11548.08</v>
      </c>
      <c r="H264" t="inlineStr">
        <is>
          <t>2026-01-27</t>
        </is>
      </c>
      <c r="I264" t="n">
        <v>15589.08</v>
      </c>
      <c r="J264" t="inlineStr">
        <is>
          <t>RSI 과열 부분청산</t>
        </is>
      </c>
      <c r="K264" t="n">
        <v>9</v>
      </c>
      <c r="L264" t="n">
        <v>1</v>
      </c>
      <c r="M264" t="n">
        <v>34.59</v>
      </c>
      <c r="N264" t="inlineStr">
        <is>
          <t>01.27. 9주 매도(RSI 과열 부분청산)</t>
        </is>
      </c>
      <c r="O264" t="n">
        <v>300000</v>
      </c>
      <c r="P264">
        <f>COUNTIF($A$2:A264,A264)</f>
        <v/>
      </c>
      <c r="Q264">
        <f>A264&amp;"|"&amp;P264</f>
        <v/>
      </c>
    </row>
    <row r="265">
      <c r="A265" t="inlineStr">
        <is>
          <t>제주은행|전체 평가기간|[대표님룰]+[변동성허용]</t>
        </is>
      </c>
      <c r="B265" t="inlineStr">
        <is>
          <t>제주은행</t>
        </is>
      </c>
      <c r="C265" t="inlineStr">
        <is>
          <t>006220</t>
        </is>
      </c>
      <c r="D265" t="inlineStr">
        <is>
          <t>전체 평가기간</t>
        </is>
      </c>
      <c r="E265" t="inlineStr">
        <is>
          <t>[대표님룰]+[변동성허용]</t>
        </is>
      </c>
      <c r="F265" t="inlineStr">
        <is>
          <t>2026-01-05</t>
        </is>
      </c>
      <c r="G265" t="n">
        <v>11548.08</v>
      </c>
      <c r="H265" t="inlineStr">
        <is>
          <t>2026-01-28</t>
        </is>
      </c>
      <c r="I265" t="n">
        <v>14250.02</v>
      </c>
      <c r="J265" t="inlineStr">
        <is>
          <t>2차 익절 도달(10%)</t>
        </is>
      </c>
      <c r="K265" t="n">
        <v>1</v>
      </c>
      <c r="L265" t="n">
        <v>0</v>
      </c>
      <c r="M265" t="n">
        <v>23.03</v>
      </c>
      <c r="N265" t="inlineStr">
        <is>
          <t>01.28. 1주 매도(+10% 상승 시 30% 익절 원칙)</t>
        </is>
      </c>
      <c r="O265" t="n">
        <v>300000</v>
      </c>
      <c r="P265">
        <f>COUNTIF($A$2:A265,A265)</f>
        <v/>
      </c>
      <c r="Q265">
        <f>A265&amp;"|"&amp;P265</f>
        <v/>
      </c>
    </row>
    <row r="266">
      <c r="A266" t="inlineStr">
        <is>
          <t>제주은행|전체 평가기간|[대표님룰]+[변동성허용]</t>
        </is>
      </c>
      <c r="B266" t="inlineStr">
        <is>
          <t>제주은행</t>
        </is>
      </c>
      <c r="C266" t="inlineStr">
        <is>
          <t>006220</t>
        </is>
      </c>
      <c r="D266" t="inlineStr">
        <is>
          <t>전체 평가기간</t>
        </is>
      </c>
      <c r="E266" t="inlineStr">
        <is>
          <t>[대표님룰]+[변동성허용]</t>
        </is>
      </c>
      <c r="F266" t="inlineStr">
        <is>
          <t>2026-04-30</t>
        </is>
      </c>
      <c r="G266" t="n">
        <v>12628.83</v>
      </c>
      <c r="H266" t="inlineStr">
        <is>
          <t>2026-05-11</t>
        </is>
      </c>
      <c r="I266" t="n">
        <v>11951.63</v>
      </c>
      <c r="J266" t="inlineStr">
        <is>
          <t>1차 손절 도달(-5%)</t>
        </is>
      </c>
      <c r="K266" t="n">
        <v>13</v>
      </c>
      <c r="L266" t="n">
        <v>14</v>
      </c>
      <c r="M266" t="n">
        <v>-5.65</v>
      </c>
      <c r="N266" t="inlineStr">
        <is>
          <t>05.11. 13주 매도(-5% 하락 시 50% 손절 원칙)</t>
        </is>
      </c>
      <c r="O266" t="n">
        <v>300000</v>
      </c>
      <c r="P266">
        <f>COUNTIF($A$2:A266,A266)</f>
        <v/>
      </c>
      <c r="Q266">
        <f>A266&amp;"|"&amp;P266</f>
        <v/>
      </c>
    </row>
    <row r="267">
      <c r="A267" t="inlineStr">
        <is>
          <t>제주은행|전체 평가기간|[대표님룰]+[변동성허용]</t>
        </is>
      </c>
      <c r="B267" t="inlineStr">
        <is>
          <t>제주은행</t>
        </is>
      </c>
      <c r="C267" t="inlineStr">
        <is>
          <t>006220</t>
        </is>
      </c>
      <c r="D267" t="inlineStr">
        <is>
          <t>전체 평가기간</t>
        </is>
      </c>
      <c r="E267" t="inlineStr">
        <is>
          <t>[대표님룰]+[변동성허용]</t>
        </is>
      </c>
      <c r="F267" t="inlineStr">
        <is>
          <t>2026-04-30</t>
        </is>
      </c>
      <c r="G267" t="n">
        <v>12628.83</v>
      </c>
      <c r="H267" t="inlineStr">
        <is>
          <t>2026-05-15</t>
        </is>
      </c>
      <c r="I267" t="n">
        <v>11242.12</v>
      </c>
      <c r="J267" t="inlineStr">
        <is>
          <t>2차 손절 도달(-10%)</t>
        </is>
      </c>
      <c r="K267" t="n">
        <v>8</v>
      </c>
      <c r="L267" t="n">
        <v>6</v>
      </c>
      <c r="M267" t="n">
        <v>-11.25</v>
      </c>
      <c r="N267" t="inlineStr">
        <is>
          <t>05.15. 8주 매도(-10% 하락 시 30% 손절 원칙)</t>
        </is>
      </c>
      <c r="O267" t="n">
        <v>300000</v>
      </c>
      <c r="P267">
        <f>COUNTIF($A$2:A267,A267)</f>
        <v/>
      </c>
      <c r="Q267">
        <f>A267&amp;"|"&amp;P267</f>
        <v/>
      </c>
    </row>
    <row r="268">
      <c r="A268" t="inlineStr">
        <is>
          <t>제주은행|전체 평가기간|[대표님룰]+[변동성허용]</t>
        </is>
      </c>
      <c r="B268" t="inlineStr">
        <is>
          <t>제주은행</t>
        </is>
      </c>
      <c r="C268" t="inlineStr">
        <is>
          <t>006220</t>
        </is>
      </c>
      <c r="D268" t="inlineStr">
        <is>
          <t>전체 평가기간</t>
        </is>
      </c>
      <c r="E268" t="inlineStr">
        <is>
          <t>[대표님룰]+[변동성허용]</t>
        </is>
      </c>
      <c r="F268" t="inlineStr">
        <is>
          <t>2026-04-30</t>
        </is>
      </c>
      <c r="G268" t="n">
        <v>12628.83</v>
      </c>
      <c r="H268" t="inlineStr">
        <is>
          <t>2026-05-20</t>
        </is>
      </c>
      <c r="I268" t="n">
        <v>10592.58</v>
      </c>
      <c r="J268" t="inlineStr">
        <is>
          <t>최종 손절 도달(-15%)</t>
        </is>
      </c>
      <c r="K268" t="n">
        <v>6</v>
      </c>
      <c r="L268" t="n">
        <v>0</v>
      </c>
      <c r="M268" t="n">
        <v>-16.38</v>
      </c>
      <c r="N268" t="inlineStr">
        <is>
          <t>05.20. 6주 매도(-15% 하락 시 20% 손절 원칙)</t>
        </is>
      </c>
      <c r="O268" t="n">
        <v>300000</v>
      </c>
      <c r="P268">
        <f>COUNTIF($A$2:A268,A268)</f>
        <v/>
      </c>
      <c r="Q268">
        <f>A268&amp;"|"&amp;P268</f>
        <v/>
      </c>
    </row>
    <row r="269">
      <c r="A269" t="inlineStr">
        <is>
          <t>제주은행|전체 평가기간|[대표님룰]+[버티기형]</t>
        </is>
      </c>
      <c r="B269" t="inlineStr">
        <is>
          <t>제주은행</t>
        </is>
      </c>
      <c r="C269" t="inlineStr">
        <is>
          <t>006220</t>
        </is>
      </c>
      <c r="D269" t="inlineStr">
        <is>
          <t>전체 평가기간</t>
        </is>
      </c>
      <c r="E269" t="inlineStr">
        <is>
          <t>[대표님룰]+[버티기형]</t>
        </is>
      </c>
      <c r="F269" t="inlineStr">
        <is>
          <t>2026-01-05</t>
        </is>
      </c>
      <c r="G269" t="n">
        <v>11548.08</v>
      </c>
      <c r="H269" t="inlineStr">
        <is>
          <t>2026-01-23</t>
        </is>
      </c>
      <c r="I269" t="n">
        <v>12401.31</v>
      </c>
      <c r="J269" t="inlineStr">
        <is>
          <t>1차 익절 도달(5%)</t>
        </is>
      </c>
      <c r="K269" t="n">
        <v>15</v>
      </c>
      <c r="L269" t="n">
        <v>10</v>
      </c>
      <c r="M269" t="n">
        <v>7.07</v>
      </c>
      <c r="N269" t="inlineStr">
        <is>
          <t>01.23. 15주 매도(+5% 상승 시 60% 익절 원칙)</t>
        </is>
      </c>
      <c r="O269" t="n">
        <v>300000</v>
      </c>
      <c r="P269">
        <f>COUNTIF($A$2:A269,A269)</f>
        <v/>
      </c>
      <c r="Q269">
        <f>A269&amp;"|"&amp;P269</f>
        <v/>
      </c>
    </row>
    <row r="270">
      <c r="A270" t="inlineStr">
        <is>
          <t>제주은행|전체 평가기간|[대표님룰]+[버티기형]</t>
        </is>
      </c>
      <c r="B270" t="inlineStr">
        <is>
          <t>제주은행</t>
        </is>
      </c>
      <c r="C270" t="inlineStr">
        <is>
          <t>006220</t>
        </is>
      </c>
      <c r="D270" t="inlineStr">
        <is>
          <t>전체 평가기간</t>
        </is>
      </c>
      <c r="E270" t="inlineStr">
        <is>
          <t>[대표님룰]+[버티기형]</t>
        </is>
      </c>
      <c r="F270" t="inlineStr">
        <is>
          <t>2026-01-05</t>
        </is>
      </c>
      <c r="G270" t="n">
        <v>11548.08</v>
      </c>
      <c r="H270" t="inlineStr">
        <is>
          <t>2026-01-27</t>
        </is>
      </c>
      <c r="I270" t="n">
        <v>15589.08</v>
      </c>
      <c r="J270" t="inlineStr">
        <is>
          <t>RSI 과열 부분청산</t>
        </is>
      </c>
      <c r="K270" t="n">
        <v>9</v>
      </c>
      <c r="L270" t="n">
        <v>1</v>
      </c>
      <c r="M270" t="n">
        <v>34.59</v>
      </c>
      <c r="N270" t="inlineStr">
        <is>
          <t>01.27. 9주 매도(RSI 과열 부분청산)</t>
        </is>
      </c>
      <c r="O270" t="n">
        <v>300000</v>
      </c>
      <c r="P270">
        <f>COUNTIF($A$2:A270,A270)</f>
        <v/>
      </c>
      <c r="Q270">
        <f>A270&amp;"|"&amp;P270</f>
        <v/>
      </c>
    </row>
    <row r="271">
      <c r="A271" t="inlineStr">
        <is>
          <t>제주은행|전체 평가기간|[대표님룰]+[버티기형]</t>
        </is>
      </c>
      <c r="B271" t="inlineStr">
        <is>
          <t>제주은행</t>
        </is>
      </c>
      <c r="C271" t="inlineStr">
        <is>
          <t>006220</t>
        </is>
      </c>
      <c r="D271" t="inlineStr">
        <is>
          <t>전체 평가기간</t>
        </is>
      </c>
      <c r="E271" t="inlineStr">
        <is>
          <t>[대표님룰]+[버티기형]</t>
        </is>
      </c>
      <c r="F271" t="inlineStr">
        <is>
          <t>2026-01-05</t>
        </is>
      </c>
      <c r="G271" t="n">
        <v>11548.08</v>
      </c>
      <c r="H271" t="inlineStr">
        <is>
          <t>2026-01-28</t>
        </is>
      </c>
      <c r="I271" t="n">
        <v>14250.02</v>
      </c>
      <c r="J271" t="inlineStr">
        <is>
          <t>2차 익절 도달(10%)</t>
        </is>
      </c>
      <c r="K271" t="n">
        <v>1</v>
      </c>
      <c r="L271" t="n">
        <v>0</v>
      </c>
      <c r="M271" t="n">
        <v>23.03</v>
      </c>
      <c r="N271" t="inlineStr">
        <is>
          <t>01.28. 1주 매도(+10% 상승 시 30% 익절 원칙)</t>
        </is>
      </c>
      <c r="O271" t="n">
        <v>300000</v>
      </c>
      <c r="P271">
        <f>COUNTIF($A$2:A271,A271)</f>
        <v/>
      </c>
      <c r="Q271">
        <f>A271&amp;"|"&amp;P271</f>
        <v/>
      </c>
    </row>
    <row r="272">
      <c r="A272" t="inlineStr">
        <is>
          <t>제주은행|전체 평가기간|[대표님룰]+[버티기형]</t>
        </is>
      </c>
      <c r="B272" t="inlineStr">
        <is>
          <t>제주은행</t>
        </is>
      </c>
      <c r="C272" t="inlineStr">
        <is>
          <t>006220</t>
        </is>
      </c>
      <c r="D272" t="inlineStr">
        <is>
          <t>전체 평가기간</t>
        </is>
      </c>
      <c r="E272" t="inlineStr">
        <is>
          <t>[대표님룰]+[버티기형]</t>
        </is>
      </c>
      <c r="F272" t="inlineStr">
        <is>
          <t>2026-04-30</t>
        </is>
      </c>
      <c r="G272" t="n">
        <v>12628.83</v>
      </c>
      <c r="H272" t="inlineStr">
        <is>
          <t>2026-05-11</t>
        </is>
      </c>
      <c r="I272" t="n">
        <v>11951.63</v>
      </c>
      <c r="J272" t="inlineStr">
        <is>
          <t>1차 손절 도달(-5%)</t>
        </is>
      </c>
      <c r="K272" t="n">
        <v>10</v>
      </c>
      <c r="L272" t="n">
        <v>17</v>
      </c>
      <c r="M272" t="n">
        <v>-5.65</v>
      </c>
      <c r="N272" t="inlineStr">
        <is>
          <t>05.11. 10주 매도(-5% 하락 시 40% 손절 원칙)</t>
        </is>
      </c>
      <c r="O272" t="n">
        <v>300000</v>
      </c>
      <c r="P272">
        <f>COUNTIF($A$2:A272,A272)</f>
        <v/>
      </c>
      <c r="Q272">
        <f>A272&amp;"|"&amp;P272</f>
        <v/>
      </c>
    </row>
    <row r="273">
      <c r="A273" t="inlineStr">
        <is>
          <t>제주은행|전체 평가기간|[대표님룰]+[버티기형]</t>
        </is>
      </c>
      <c r="B273" t="inlineStr">
        <is>
          <t>제주은행</t>
        </is>
      </c>
      <c r="C273" t="inlineStr">
        <is>
          <t>006220</t>
        </is>
      </c>
      <c r="D273" t="inlineStr">
        <is>
          <t>전체 평가기간</t>
        </is>
      </c>
      <c r="E273" t="inlineStr">
        <is>
          <t>[대표님룰]+[버티기형]</t>
        </is>
      </c>
      <c r="F273" t="inlineStr">
        <is>
          <t>2026-04-30</t>
        </is>
      </c>
      <c r="G273" t="n">
        <v>12628.83</v>
      </c>
      <c r="H273" t="inlineStr">
        <is>
          <t>2026-05-20</t>
        </is>
      </c>
      <c r="I273" t="n">
        <v>10592.58</v>
      </c>
      <c r="J273" t="inlineStr">
        <is>
          <t>2차 손절 도달(-15%)</t>
        </is>
      </c>
      <c r="K273" t="n">
        <v>8</v>
      </c>
      <c r="L273" t="n">
        <v>9</v>
      </c>
      <c r="M273" t="n">
        <v>-16.38</v>
      </c>
      <c r="N273" t="inlineStr">
        <is>
          <t>05.20. 8주 매도(-15% 하락 시 30% 손절 원칙)</t>
        </is>
      </c>
      <c r="O273" t="n">
        <v>300000</v>
      </c>
      <c r="P273">
        <f>COUNTIF($A$2:A273,A273)</f>
        <v/>
      </c>
      <c r="Q273">
        <f>A273&amp;"|"&amp;P273</f>
        <v/>
      </c>
    </row>
    <row r="274">
      <c r="A274" t="inlineStr">
        <is>
          <t>제주은행|전체 평가기간|[대표님룰]+[버티기형]</t>
        </is>
      </c>
      <c r="B274" t="inlineStr">
        <is>
          <t>제주은행</t>
        </is>
      </c>
      <c r="C274" t="inlineStr">
        <is>
          <t>006220</t>
        </is>
      </c>
      <c r="D274" t="inlineStr">
        <is>
          <t>전체 평가기간</t>
        </is>
      </c>
      <c r="E274" t="inlineStr">
        <is>
          <t>[대표님룰]+[버티기형]</t>
        </is>
      </c>
      <c r="F274" t="inlineStr">
        <is>
          <t>2026-04-30</t>
        </is>
      </c>
      <c r="G274" t="n">
        <v>12628.83</v>
      </c>
      <c r="H274" t="inlineStr">
        <is>
          <t>2026-05-29</t>
        </is>
      </c>
      <c r="I274" t="n">
        <v>9943.030000000001</v>
      </c>
      <c r="J274" t="inlineStr">
        <is>
          <t>최종 손절 도달(-20%)</t>
        </is>
      </c>
      <c r="K274" t="n">
        <v>9</v>
      </c>
      <c r="L274" t="n">
        <v>0</v>
      </c>
      <c r="M274" t="n">
        <v>-21.5</v>
      </c>
      <c r="N274" t="inlineStr">
        <is>
          <t>05.29. 9주 매도(-20% 하락 시 30% 손절 원칙)</t>
        </is>
      </c>
      <c r="O274" t="n">
        <v>300000</v>
      </c>
      <c r="P274">
        <f>COUNTIF($A$2:A274,A274)</f>
        <v/>
      </c>
      <c r="Q274">
        <f>A274&amp;"|"&amp;P274</f>
        <v/>
      </c>
    </row>
    <row r="275">
      <c r="A275" t="inlineStr">
        <is>
          <t>제주은행|전체 평가기간|[중기추세]+[칼손절]</t>
        </is>
      </c>
      <c r="B275" t="inlineStr">
        <is>
          <t>제주은행</t>
        </is>
      </c>
      <c r="C275" t="inlineStr">
        <is>
          <t>006220</t>
        </is>
      </c>
      <c r="D275" t="inlineStr">
        <is>
          <t>전체 평가기간</t>
        </is>
      </c>
      <c r="E275" t="inlineStr">
        <is>
          <t>[중기추세]+[칼손절]</t>
        </is>
      </c>
      <c r="F275" t="inlineStr">
        <is>
          <t>2026-01-05</t>
        </is>
      </c>
      <c r="G275" t="n">
        <v>11548.08</v>
      </c>
      <c r="H275" t="inlineStr">
        <is>
          <t>2026-01-08</t>
        </is>
      </c>
      <c r="I275" t="n">
        <v>11262.11</v>
      </c>
      <c r="J275" t="inlineStr">
        <is>
          <t>1차 손절 도달(-2%)</t>
        </is>
      </c>
      <c r="K275" t="n">
        <v>20</v>
      </c>
      <c r="L275" t="n">
        <v>5</v>
      </c>
      <c r="M275" t="n">
        <v>-2.77</v>
      </c>
      <c r="N275" t="inlineStr">
        <is>
          <t>01.08. 20주 매도(-2% 하락 시 80% 손절 원칙)</t>
        </is>
      </c>
      <c r="O275" t="n">
        <v>300000</v>
      </c>
      <c r="P275">
        <f>COUNTIF($A$2:A275,A275)</f>
        <v/>
      </c>
      <c r="Q275">
        <f>A275&amp;"|"&amp;P275</f>
        <v/>
      </c>
    </row>
    <row r="276">
      <c r="A276" t="inlineStr">
        <is>
          <t>제주은행|전체 평가기간|[중기추세]+[칼손절]</t>
        </is>
      </c>
      <c r="B276" t="inlineStr">
        <is>
          <t>제주은행</t>
        </is>
      </c>
      <c r="C276" t="inlineStr">
        <is>
          <t>006220</t>
        </is>
      </c>
      <c r="D276" t="inlineStr">
        <is>
          <t>전체 평가기간</t>
        </is>
      </c>
      <c r="E276" t="inlineStr">
        <is>
          <t>[중기추세]+[칼손절]</t>
        </is>
      </c>
      <c r="F276" t="inlineStr">
        <is>
          <t>2026-01-05</t>
        </is>
      </c>
      <c r="G276" t="n">
        <v>11548.08</v>
      </c>
      <c r="H276" t="inlineStr">
        <is>
          <t>2026-01-27</t>
        </is>
      </c>
      <c r="I276" t="n">
        <v>15589.08</v>
      </c>
      <c r="J276" t="inlineStr">
        <is>
          <t>RSI 과열 부분청산</t>
        </is>
      </c>
      <c r="K276" t="n">
        <v>4</v>
      </c>
      <c r="L276" t="n">
        <v>1</v>
      </c>
      <c r="M276" t="n">
        <v>34.59</v>
      </c>
      <c r="N276" t="inlineStr">
        <is>
          <t>01.27. 4주 매도(RSI 과열 부분청산)</t>
        </is>
      </c>
      <c r="O276" t="n">
        <v>300000</v>
      </c>
      <c r="P276">
        <f>COUNTIF($A$2:A276,A276)</f>
        <v/>
      </c>
      <c r="Q276">
        <f>A276&amp;"|"&amp;P276</f>
        <v/>
      </c>
    </row>
    <row r="277">
      <c r="A277" t="inlineStr">
        <is>
          <t>제주은행|전체 평가기간|[중기추세]+[칼손절]</t>
        </is>
      </c>
      <c r="B277" t="inlineStr">
        <is>
          <t>제주은행</t>
        </is>
      </c>
      <c r="C277" t="inlineStr">
        <is>
          <t>006220</t>
        </is>
      </c>
      <c r="D277" t="inlineStr">
        <is>
          <t>전체 평가기간</t>
        </is>
      </c>
      <c r="E277" t="inlineStr">
        <is>
          <t>[중기추세]+[칼손절]</t>
        </is>
      </c>
      <c r="F277" t="inlineStr">
        <is>
          <t>2026-01-05</t>
        </is>
      </c>
      <c r="G277" t="n">
        <v>11548.08</v>
      </c>
      <c r="H277" t="inlineStr">
        <is>
          <t>2026-01-28</t>
        </is>
      </c>
      <c r="I277" t="n">
        <v>14250.02</v>
      </c>
      <c r="J277" t="inlineStr">
        <is>
          <t>2차 익절 도달(20%)</t>
        </is>
      </c>
      <c r="K277" t="n">
        <v>1</v>
      </c>
      <c r="L277" t="n">
        <v>0</v>
      </c>
      <c r="M277" t="n">
        <v>23.03</v>
      </c>
      <c r="N277" t="inlineStr">
        <is>
          <t>01.28. 1주 매도(+20% 상승 시 30% 익절 원칙)</t>
        </is>
      </c>
      <c r="O277" t="n">
        <v>300000</v>
      </c>
      <c r="P277">
        <f>COUNTIF($A$2:A277,A277)</f>
        <v/>
      </c>
      <c r="Q277">
        <f>A277&amp;"|"&amp;P277</f>
        <v/>
      </c>
    </row>
    <row r="278">
      <c r="A278" t="inlineStr">
        <is>
          <t>제주은행|전체 평가기간|[중기추세]+[칼손절]</t>
        </is>
      </c>
      <c r="B278" t="inlineStr">
        <is>
          <t>제주은행</t>
        </is>
      </c>
      <c r="C278" t="inlineStr">
        <is>
          <t>006220</t>
        </is>
      </c>
      <c r="D278" t="inlineStr">
        <is>
          <t>전체 평가기간</t>
        </is>
      </c>
      <c r="E278" t="inlineStr">
        <is>
          <t>[중기추세]+[칼손절]</t>
        </is>
      </c>
      <c r="F278" t="inlineStr">
        <is>
          <t>2026-04-30</t>
        </is>
      </c>
      <c r="G278" t="n">
        <v>12628.83</v>
      </c>
      <c r="H278" t="inlineStr">
        <is>
          <t>2026-05-07</t>
        </is>
      </c>
      <c r="I278" t="n">
        <v>12251.42</v>
      </c>
      <c r="J278" t="inlineStr">
        <is>
          <t>1차 손절 도달(-2%)</t>
        </is>
      </c>
      <c r="K278" t="n">
        <v>19</v>
      </c>
      <c r="L278" t="n">
        <v>5</v>
      </c>
      <c r="M278" t="n">
        <v>-3.28</v>
      </c>
      <c r="N278" t="inlineStr">
        <is>
          <t>05.07. 19주 매도(-2% 하락 시 80% 손절 원칙)</t>
        </is>
      </c>
      <c r="O278" t="n">
        <v>300000</v>
      </c>
      <c r="P278">
        <f>COUNTIF($A$2:A278,A278)</f>
        <v/>
      </c>
      <c r="Q278">
        <f>A278&amp;"|"&amp;P278</f>
        <v/>
      </c>
    </row>
    <row r="279">
      <c r="A279" t="inlineStr">
        <is>
          <t>제주은행|전체 평가기간|[중기추세]+[칼손절]</t>
        </is>
      </c>
      <c r="B279" t="inlineStr">
        <is>
          <t>제주은행</t>
        </is>
      </c>
      <c r="C279" t="inlineStr">
        <is>
          <t>006220</t>
        </is>
      </c>
      <c r="D279" t="inlineStr">
        <is>
          <t>전체 평가기간</t>
        </is>
      </c>
      <c r="E279" t="inlineStr">
        <is>
          <t>[중기추세]+[칼손절]</t>
        </is>
      </c>
      <c r="F279" t="inlineStr">
        <is>
          <t>2026-04-30</t>
        </is>
      </c>
      <c r="G279" t="n">
        <v>12628.83</v>
      </c>
      <c r="H279" t="inlineStr">
        <is>
          <t>2026-05-11</t>
        </is>
      </c>
      <c r="I279" t="n">
        <v>11951.63</v>
      </c>
      <c r="J279" t="inlineStr">
        <is>
          <t>2차 손절 도달(-4%)</t>
        </is>
      </c>
      <c r="K279" t="n">
        <v>2</v>
      </c>
      <c r="L279" t="n">
        <v>3</v>
      </c>
      <c r="M279" t="n">
        <v>-5.65</v>
      </c>
      <c r="N279" t="inlineStr">
        <is>
          <t>05.11. 2주 매도(-4% 하락 시 10% 손절 원칙)</t>
        </is>
      </c>
      <c r="O279" t="n">
        <v>300000</v>
      </c>
      <c r="P279">
        <f>COUNTIF($A$2:A279,A279)</f>
        <v/>
      </c>
      <c r="Q279">
        <f>A279&amp;"|"&amp;P279</f>
        <v/>
      </c>
    </row>
    <row r="280">
      <c r="A280" t="inlineStr">
        <is>
          <t>제주은행|전체 평가기간|[중기추세]+[칼손절]</t>
        </is>
      </c>
      <c r="B280" t="inlineStr">
        <is>
          <t>제주은행</t>
        </is>
      </c>
      <c r="C280" t="inlineStr">
        <is>
          <t>006220</t>
        </is>
      </c>
      <c r="D280" t="inlineStr">
        <is>
          <t>전체 평가기간</t>
        </is>
      </c>
      <c r="E280" t="inlineStr">
        <is>
          <t>[중기추세]+[칼손절]</t>
        </is>
      </c>
      <c r="F280" t="inlineStr">
        <is>
          <t>2026-04-30</t>
        </is>
      </c>
      <c r="G280" t="n">
        <v>12628.83</v>
      </c>
      <c r="H280" t="inlineStr">
        <is>
          <t>2026-05-12</t>
        </is>
      </c>
      <c r="I280" t="n">
        <v>11691.81</v>
      </c>
      <c r="J280" t="inlineStr">
        <is>
          <t>최종 손절 도달(-6%)</t>
        </is>
      </c>
      <c r="K280" t="n">
        <v>3</v>
      </c>
      <c r="L280" t="n">
        <v>0</v>
      </c>
      <c r="M280" t="n">
        <v>-7.7</v>
      </c>
      <c r="N280" t="inlineStr">
        <is>
          <t>05.12. 3주 매도(-6% 하락 시 10% 손절 원칙)</t>
        </is>
      </c>
      <c r="O280" t="n">
        <v>300000</v>
      </c>
      <c r="P280">
        <f>COUNTIF($A$2:A280,A280)</f>
        <v/>
      </c>
      <c r="Q280">
        <f>A280&amp;"|"&amp;P280</f>
        <v/>
      </c>
    </row>
    <row r="281">
      <c r="A281" t="inlineStr">
        <is>
          <t>제주은행|전체 평가기간|[중기추세]+[정석방어]</t>
        </is>
      </c>
      <c r="B281" t="inlineStr">
        <is>
          <t>제주은행</t>
        </is>
      </c>
      <c r="C281" t="inlineStr">
        <is>
          <t>006220</t>
        </is>
      </c>
      <c r="D281" t="inlineStr">
        <is>
          <t>전체 평가기간</t>
        </is>
      </c>
      <c r="E281" t="inlineStr">
        <is>
          <t>[중기추세]+[정석방어]</t>
        </is>
      </c>
      <c r="F281" t="inlineStr">
        <is>
          <t>2026-01-05</t>
        </is>
      </c>
      <c r="G281" t="n">
        <v>11548.08</v>
      </c>
      <c r="H281" t="inlineStr">
        <is>
          <t>2026-01-27</t>
        </is>
      </c>
      <c r="I281" t="n">
        <v>15589.08</v>
      </c>
      <c r="J281" t="inlineStr">
        <is>
          <t>RSI 과열 부분청산</t>
        </is>
      </c>
      <c r="K281" t="n">
        <v>22</v>
      </c>
      <c r="L281" t="n">
        <v>3</v>
      </c>
      <c r="M281" t="n">
        <v>34.59</v>
      </c>
      <c r="N281" t="inlineStr">
        <is>
          <t>01.27. 22주 매도(RSI 과열 부분청산)</t>
        </is>
      </c>
      <c r="O281" t="n">
        <v>300000</v>
      </c>
      <c r="P281">
        <f>COUNTIF($A$2:A281,A281)</f>
        <v/>
      </c>
      <c r="Q281">
        <f>A281&amp;"|"&amp;P281</f>
        <v/>
      </c>
    </row>
    <row r="282">
      <c r="A282" t="inlineStr">
        <is>
          <t>제주은행|전체 평가기간|[중기추세]+[정석방어]</t>
        </is>
      </c>
      <c r="B282" t="inlineStr">
        <is>
          <t>제주은행</t>
        </is>
      </c>
      <c r="C282" t="inlineStr">
        <is>
          <t>006220</t>
        </is>
      </c>
      <c r="D282" t="inlineStr">
        <is>
          <t>전체 평가기간</t>
        </is>
      </c>
      <c r="E282" t="inlineStr">
        <is>
          <t>[중기추세]+[정석방어]</t>
        </is>
      </c>
      <c r="F282" t="inlineStr">
        <is>
          <t>2026-01-05</t>
        </is>
      </c>
      <c r="G282" t="n">
        <v>11548.08</v>
      </c>
      <c r="H282" t="inlineStr">
        <is>
          <t>2026-01-28</t>
        </is>
      </c>
      <c r="I282" t="n">
        <v>14250.02</v>
      </c>
      <c r="J282" t="inlineStr">
        <is>
          <t>2차 익절 도달(20%)</t>
        </is>
      </c>
      <c r="K282" t="n">
        <v>3</v>
      </c>
      <c r="L282" t="n">
        <v>0</v>
      </c>
      <c r="M282" t="n">
        <v>23.03</v>
      </c>
      <c r="N282" t="inlineStr">
        <is>
          <t>01.28. 3주 매도(+20% 상승 시 30% 익절 원칙)</t>
        </is>
      </c>
      <c r="O282" t="n">
        <v>300000</v>
      </c>
      <c r="P282">
        <f>COUNTIF($A$2:A282,A282)</f>
        <v/>
      </c>
      <c r="Q282">
        <f>A282&amp;"|"&amp;P282</f>
        <v/>
      </c>
    </row>
    <row r="283">
      <c r="A283" t="inlineStr">
        <is>
          <t>제주은행|전체 평가기간|[중기추세]+[정석방어]</t>
        </is>
      </c>
      <c r="B283" t="inlineStr">
        <is>
          <t>제주은행</t>
        </is>
      </c>
      <c r="C283" t="inlineStr">
        <is>
          <t>006220</t>
        </is>
      </c>
      <c r="D283" t="inlineStr">
        <is>
          <t>전체 평가기간</t>
        </is>
      </c>
      <c r="E283" t="inlineStr">
        <is>
          <t>[중기추세]+[정석방어]</t>
        </is>
      </c>
      <c r="F283" t="inlineStr">
        <is>
          <t>2026-04-30</t>
        </is>
      </c>
      <c r="G283" t="n">
        <v>12628.83</v>
      </c>
      <c r="H283" t="inlineStr">
        <is>
          <t>2026-05-08</t>
        </is>
      </c>
      <c r="I283" t="n">
        <v>12231.43</v>
      </c>
      <c r="J283" t="inlineStr">
        <is>
          <t>1차 손절 도달(-3%)</t>
        </is>
      </c>
      <c r="K283" t="n">
        <v>21</v>
      </c>
      <c r="L283" t="n">
        <v>10</v>
      </c>
      <c r="M283" t="n">
        <v>-3.44</v>
      </c>
      <c r="N283" t="inlineStr">
        <is>
          <t>05.08. 21주 매도(-3% 하락 시 70% 손절 원칙)</t>
        </is>
      </c>
      <c r="O283" t="n">
        <v>300000</v>
      </c>
      <c r="P283">
        <f>COUNTIF($A$2:A283,A283)</f>
        <v/>
      </c>
      <c r="Q283">
        <f>A283&amp;"|"&amp;P283</f>
        <v/>
      </c>
    </row>
    <row r="284">
      <c r="A284" t="inlineStr">
        <is>
          <t>제주은행|전체 평가기간|[중기추세]+[정석방어]</t>
        </is>
      </c>
      <c r="B284" t="inlineStr">
        <is>
          <t>제주은행</t>
        </is>
      </c>
      <c r="C284" t="inlineStr">
        <is>
          <t>006220</t>
        </is>
      </c>
      <c r="D284" t="inlineStr">
        <is>
          <t>전체 평가기간</t>
        </is>
      </c>
      <c r="E284" t="inlineStr">
        <is>
          <t>[중기추세]+[정석방어]</t>
        </is>
      </c>
      <c r="F284" t="inlineStr">
        <is>
          <t>2026-04-30</t>
        </is>
      </c>
      <c r="G284" t="n">
        <v>12628.83</v>
      </c>
      <c r="H284" t="inlineStr">
        <is>
          <t>2026-05-11</t>
        </is>
      </c>
      <c r="I284" t="n">
        <v>11951.63</v>
      </c>
      <c r="J284" t="inlineStr">
        <is>
          <t>2차 손절 도달(-5%)</t>
        </is>
      </c>
      <c r="K284" t="n">
        <v>6</v>
      </c>
      <c r="L284" t="n">
        <v>4</v>
      </c>
      <c r="M284" t="n">
        <v>-5.65</v>
      </c>
      <c r="N284" t="inlineStr">
        <is>
          <t>05.11. 6주 매도(-5% 하락 시 20% 손절 원칙)</t>
        </is>
      </c>
      <c r="O284" t="n">
        <v>300000</v>
      </c>
      <c r="P284">
        <f>COUNTIF($A$2:A284,A284)</f>
        <v/>
      </c>
      <c r="Q284">
        <f>A284&amp;"|"&amp;P284</f>
        <v/>
      </c>
    </row>
    <row r="285">
      <c r="A285" t="inlineStr">
        <is>
          <t>제주은행|전체 평가기간|[중기추세]+[정석방어]</t>
        </is>
      </c>
      <c r="B285" t="inlineStr">
        <is>
          <t>제주은행</t>
        </is>
      </c>
      <c r="C285" t="inlineStr">
        <is>
          <t>006220</t>
        </is>
      </c>
      <c r="D285" t="inlineStr">
        <is>
          <t>전체 평가기간</t>
        </is>
      </c>
      <c r="E285" t="inlineStr">
        <is>
          <t>[중기추세]+[정석방어]</t>
        </is>
      </c>
      <c r="F285" t="inlineStr">
        <is>
          <t>2026-04-30</t>
        </is>
      </c>
      <c r="G285" t="n">
        <v>12628.83</v>
      </c>
      <c r="H285" t="inlineStr">
        <is>
          <t>2026-05-15</t>
        </is>
      </c>
      <c r="I285" t="n">
        <v>11242.12</v>
      </c>
      <c r="J285" t="inlineStr">
        <is>
          <t>최종 손절 도달(-10%)</t>
        </is>
      </c>
      <c r="K285" t="n">
        <v>4</v>
      </c>
      <c r="L285" t="n">
        <v>0</v>
      </c>
      <c r="M285" t="n">
        <v>-11.25</v>
      </c>
      <c r="N285" t="inlineStr">
        <is>
          <t>05.15. 4주 매도(-10% 하락 시 10% 손절 원칙)</t>
        </is>
      </c>
      <c r="O285" t="n">
        <v>300000</v>
      </c>
      <c r="P285">
        <f>COUNTIF($A$2:A285,A285)</f>
        <v/>
      </c>
      <c r="Q285">
        <f>A285&amp;"|"&amp;P285</f>
        <v/>
      </c>
    </row>
    <row r="286">
      <c r="A286" t="inlineStr">
        <is>
          <t>제주은행|전체 평가기간|[중기추세]+[변동성허용]</t>
        </is>
      </c>
      <c r="B286" t="inlineStr">
        <is>
          <t>제주은행</t>
        </is>
      </c>
      <c r="C286" t="inlineStr">
        <is>
          <t>006220</t>
        </is>
      </c>
      <c r="D286" t="inlineStr">
        <is>
          <t>전체 평가기간</t>
        </is>
      </c>
      <c r="E286" t="inlineStr">
        <is>
          <t>[중기추세]+[변동성허용]</t>
        </is>
      </c>
      <c r="F286" t="inlineStr">
        <is>
          <t>2026-01-05</t>
        </is>
      </c>
      <c r="G286" t="n">
        <v>11548.08</v>
      </c>
      <c r="H286" t="inlineStr">
        <is>
          <t>2026-01-27</t>
        </is>
      </c>
      <c r="I286" t="n">
        <v>15589.08</v>
      </c>
      <c r="J286" t="inlineStr">
        <is>
          <t>RSI 과열 부분청산</t>
        </is>
      </c>
      <c r="K286" t="n">
        <v>22</v>
      </c>
      <c r="L286" t="n">
        <v>3</v>
      </c>
      <c r="M286" t="n">
        <v>34.59</v>
      </c>
      <c r="N286" t="inlineStr">
        <is>
          <t>01.27. 22주 매도(RSI 과열 부분청산)</t>
        </is>
      </c>
      <c r="O286" t="n">
        <v>300000</v>
      </c>
      <c r="P286">
        <f>COUNTIF($A$2:A286,A286)</f>
        <v/>
      </c>
      <c r="Q286">
        <f>A286&amp;"|"&amp;P286</f>
        <v/>
      </c>
    </row>
    <row r="287">
      <c r="A287" t="inlineStr">
        <is>
          <t>제주은행|전체 평가기간|[중기추세]+[변동성허용]</t>
        </is>
      </c>
      <c r="B287" t="inlineStr">
        <is>
          <t>제주은행</t>
        </is>
      </c>
      <c r="C287" t="inlineStr">
        <is>
          <t>006220</t>
        </is>
      </c>
      <c r="D287" t="inlineStr">
        <is>
          <t>전체 평가기간</t>
        </is>
      </c>
      <c r="E287" t="inlineStr">
        <is>
          <t>[중기추세]+[변동성허용]</t>
        </is>
      </c>
      <c r="F287" t="inlineStr">
        <is>
          <t>2026-01-05</t>
        </is>
      </c>
      <c r="G287" t="n">
        <v>11548.08</v>
      </c>
      <c r="H287" t="inlineStr">
        <is>
          <t>2026-01-28</t>
        </is>
      </c>
      <c r="I287" t="n">
        <v>14250.02</v>
      </c>
      <c r="J287" t="inlineStr">
        <is>
          <t>2차 익절 도달(20%)</t>
        </is>
      </c>
      <c r="K287" t="n">
        <v>3</v>
      </c>
      <c r="L287" t="n">
        <v>0</v>
      </c>
      <c r="M287" t="n">
        <v>23.03</v>
      </c>
      <c r="N287" t="inlineStr">
        <is>
          <t>01.28. 3주 매도(+20% 상승 시 30% 익절 원칙)</t>
        </is>
      </c>
      <c r="O287" t="n">
        <v>300000</v>
      </c>
      <c r="P287">
        <f>COUNTIF($A$2:A287,A287)</f>
        <v/>
      </c>
      <c r="Q287">
        <f>A287&amp;"|"&amp;P287</f>
        <v/>
      </c>
    </row>
    <row r="288">
      <c r="A288" t="inlineStr">
        <is>
          <t>제주은행|전체 평가기간|[중기추세]+[변동성허용]</t>
        </is>
      </c>
      <c r="B288" t="inlineStr">
        <is>
          <t>제주은행</t>
        </is>
      </c>
      <c r="C288" t="inlineStr">
        <is>
          <t>006220</t>
        </is>
      </c>
      <c r="D288" t="inlineStr">
        <is>
          <t>전체 평가기간</t>
        </is>
      </c>
      <c r="E288" t="inlineStr">
        <is>
          <t>[중기추세]+[변동성허용]</t>
        </is>
      </c>
      <c r="F288" t="inlineStr">
        <is>
          <t>2026-04-30</t>
        </is>
      </c>
      <c r="G288" t="n">
        <v>12628.83</v>
      </c>
      <c r="H288" t="inlineStr">
        <is>
          <t>2026-05-11</t>
        </is>
      </c>
      <c r="I288" t="n">
        <v>11951.63</v>
      </c>
      <c r="J288" t="inlineStr">
        <is>
          <t>1차 손절 도달(-5%)</t>
        </is>
      </c>
      <c r="K288" t="n">
        <v>15</v>
      </c>
      <c r="L288" t="n">
        <v>16</v>
      </c>
      <c r="M288" t="n">
        <v>-5.65</v>
      </c>
      <c r="N288" t="inlineStr">
        <is>
          <t>05.11. 15주 매도(-5% 하락 시 50% 손절 원칙)</t>
        </is>
      </c>
      <c r="O288" t="n">
        <v>300000</v>
      </c>
      <c r="P288">
        <f>COUNTIF($A$2:A288,A288)</f>
        <v/>
      </c>
      <c r="Q288">
        <f>A288&amp;"|"&amp;P288</f>
        <v/>
      </c>
    </row>
    <row r="289">
      <c r="A289" t="inlineStr">
        <is>
          <t>제주은행|전체 평가기간|[중기추세]+[변동성허용]</t>
        </is>
      </c>
      <c r="B289" t="inlineStr">
        <is>
          <t>제주은행</t>
        </is>
      </c>
      <c r="C289" t="inlineStr">
        <is>
          <t>006220</t>
        </is>
      </c>
      <c r="D289" t="inlineStr">
        <is>
          <t>전체 평가기간</t>
        </is>
      </c>
      <c r="E289" t="inlineStr">
        <is>
          <t>[중기추세]+[변동성허용]</t>
        </is>
      </c>
      <c r="F289" t="inlineStr">
        <is>
          <t>2026-04-30</t>
        </is>
      </c>
      <c r="G289" t="n">
        <v>12628.83</v>
      </c>
      <c r="H289" t="inlineStr">
        <is>
          <t>2026-05-15</t>
        </is>
      </c>
      <c r="I289" t="n">
        <v>11242.12</v>
      </c>
      <c r="J289" t="inlineStr">
        <is>
          <t>2차 손절 도달(-10%)</t>
        </is>
      </c>
      <c r="K289" t="n">
        <v>9</v>
      </c>
      <c r="L289" t="n">
        <v>7</v>
      </c>
      <c r="M289" t="n">
        <v>-11.25</v>
      </c>
      <c r="N289" t="inlineStr">
        <is>
          <t>05.15. 9주 매도(-10% 하락 시 30% 손절 원칙)</t>
        </is>
      </c>
      <c r="O289" t="n">
        <v>300000</v>
      </c>
      <c r="P289">
        <f>COUNTIF($A$2:A289,A289)</f>
        <v/>
      </c>
      <c r="Q289">
        <f>A289&amp;"|"&amp;P289</f>
        <v/>
      </c>
    </row>
    <row r="290">
      <c r="A290" t="inlineStr">
        <is>
          <t>제주은행|전체 평가기간|[중기추세]+[변동성허용]</t>
        </is>
      </c>
      <c r="B290" t="inlineStr">
        <is>
          <t>제주은행</t>
        </is>
      </c>
      <c r="C290" t="inlineStr">
        <is>
          <t>006220</t>
        </is>
      </c>
      <c r="D290" t="inlineStr">
        <is>
          <t>전체 평가기간</t>
        </is>
      </c>
      <c r="E290" t="inlineStr">
        <is>
          <t>[중기추세]+[변동성허용]</t>
        </is>
      </c>
      <c r="F290" t="inlineStr">
        <is>
          <t>2026-04-30</t>
        </is>
      </c>
      <c r="G290" t="n">
        <v>12628.83</v>
      </c>
      <c r="H290" t="inlineStr">
        <is>
          <t>2026-05-20</t>
        </is>
      </c>
      <c r="I290" t="n">
        <v>10592.58</v>
      </c>
      <c r="J290" t="inlineStr">
        <is>
          <t>최종 손절 도달(-15%)</t>
        </is>
      </c>
      <c r="K290" t="n">
        <v>7</v>
      </c>
      <c r="L290" t="n">
        <v>0</v>
      </c>
      <c r="M290" t="n">
        <v>-16.38</v>
      </c>
      <c r="N290" t="inlineStr">
        <is>
          <t>05.20. 7주 매도(-15% 하락 시 20% 손절 원칙)</t>
        </is>
      </c>
      <c r="O290" t="n">
        <v>300000</v>
      </c>
      <c r="P290">
        <f>COUNTIF($A$2:A290,A290)</f>
        <v/>
      </c>
      <c r="Q290">
        <f>A290&amp;"|"&amp;P290</f>
        <v/>
      </c>
    </row>
    <row r="291">
      <c r="A291" t="inlineStr">
        <is>
          <t>제주은행|전체 평가기간|[중기추세]+[버티기형]</t>
        </is>
      </c>
      <c r="B291" t="inlineStr">
        <is>
          <t>제주은행</t>
        </is>
      </c>
      <c r="C291" t="inlineStr">
        <is>
          <t>006220</t>
        </is>
      </c>
      <c r="D291" t="inlineStr">
        <is>
          <t>전체 평가기간</t>
        </is>
      </c>
      <c r="E291" t="inlineStr">
        <is>
          <t>[중기추세]+[버티기형]</t>
        </is>
      </c>
      <c r="F291" t="inlineStr">
        <is>
          <t>2026-01-05</t>
        </is>
      </c>
      <c r="G291" t="n">
        <v>11548.08</v>
      </c>
      <c r="H291" t="inlineStr">
        <is>
          <t>2026-01-27</t>
        </is>
      </c>
      <c r="I291" t="n">
        <v>15589.08</v>
      </c>
      <c r="J291" t="inlineStr">
        <is>
          <t>RSI 과열 부분청산</t>
        </is>
      </c>
      <c r="K291" t="n">
        <v>22</v>
      </c>
      <c r="L291" t="n">
        <v>3</v>
      </c>
      <c r="M291" t="n">
        <v>34.59</v>
      </c>
      <c r="N291" t="inlineStr">
        <is>
          <t>01.27. 22주 매도(RSI 과열 부분청산)</t>
        </is>
      </c>
      <c r="O291" t="n">
        <v>300000</v>
      </c>
      <c r="P291">
        <f>COUNTIF($A$2:A291,A291)</f>
        <v/>
      </c>
      <c r="Q291">
        <f>A291&amp;"|"&amp;P291</f>
        <v/>
      </c>
    </row>
    <row r="292">
      <c r="A292" t="inlineStr">
        <is>
          <t>제주은행|전체 평가기간|[중기추세]+[버티기형]</t>
        </is>
      </c>
      <c r="B292" t="inlineStr">
        <is>
          <t>제주은행</t>
        </is>
      </c>
      <c r="C292" t="inlineStr">
        <is>
          <t>006220</t>
        </is>
      </c>
      <c r="D292" t="inlineStr">
        <is>
          <t>전체 평가기간</t>
        </is>
      </c>
      <c r="E292" t="inlineStr">
        <is>
          <t>[중기추세]+[버티기형]</t>
        </is>
      </c>
      <c r="F292" t="inlineStr">
        <is>
          <t>2026-01-05</t>
        </is>
      </c>
      <c r="G292" t="n">
        <v>11548.08</v>
      </c>
      <c r="H292" t="inlineStr">
        <is>
          <t>2026-01-28</t>
        </is>
      </c>
      <c r="I292" t="n">
        <v>14250.02</v>
      </c>
      <c r="J292" t="inlineStr">
        <is>
          <t>2차 익절 도달(20%)</t>
        </is>
      </c>
      <c r="K292" t="n">
        <v>3</v>
      </c>
      <c r="L292" t="n">
        <v>0</v>
      </c>
      <c r="M292" t="n">
        <v>23.03</v>
      </c>
      <c r="N292" t="inlineStr">
        <is>
          <t>01.28. 3주 매도(+20% 상승 시 30% 익절 원칙)</t>
        </is>
      </c>
      <c r="O292" t="n">
        <v>300000</v>
      </c>
      <c r="P292">
        <f>COUNTIF($A$2:A292,A292)</f>
        <v/>
      </c>
      <c r="Q292">
        <f>A292&amp;"|"&amp;P292</f>
        <v/>
      </c>
    </row>
    <row r="293">
      <c r="A293" t="inlineStr">
        <is>
          <t>제주은행|전체 평가기간|[중기추세]+[버티기형]</t>
        </is>
      </c>
      <c r="B293" t="inlineStr">
        <is>
          <t>제주은행</t>
        </is>
      </c>
      <c r="C293" t="inlineStr">
        <is>
          <t>006220</t>
        </is>
      </c>
      <c r="D293" t="inlineStr">
        <is>
          <t>전체 평가기간</t>
        </is>
      </c>
      <c r="E293" t="inlineStr">
        <is>
          <t>[중기추세]+[버티기형]</t>
        </is>
      </c>
      <c r="F293" t="inlineStr">
        <is>
          <t>2026-04-30</t>
        </is>
      </c>
      <c r="G293" t="n">
        <v>12628.83</v>
      </c>
      <c r="H293" t="inlineStr">
        <is>
          <t>2026-05-11</t>
        </is>
      </c>
      <c r="I293" t="n">
        <v>11951.63</v>
      </c>
      <c r="J293" t="inlineStr">
        <is>
          <t>1차 손절 도달(-5%)</t>
        </is>
      </c>
      <c r="K293" t="n">
        <v>12</v>
      </c>
      <c r="L293" t="n">
        <v>19</v>
      </c>
      <c r="M293" t="n">
        <v>-5.65</v>
      </c>
      <c r="N293" t="inlineStr">
        <is>
          <t>05.11. 12주 매도(-5% 하락 시 40% 손절 원칙)</t>
        </is>
      </c>
      <c r="O293" t="n">
        <v>300000</v>
      </c>
      <c r="P293">
        <f>COUNTIF($A$2:A293,A293)</f>
        <v/>
      </c>
      <c r="Q293">
        <f>A293&amp;"|"&amp;P293</f>
        <v/>
      </c>
    </row>
    <row r="294">
      <c r="A294" t="inlineStr">
        <is>
          <t>제주은행|전체 평가기간|[중기추세]+[버티기형]</t>
        </is>
      </c>
      <c r="B294" t="inlineStr">
        <is>
          <t>제주은행</t>
        </is>
      </c>
      <c r="C294" t="inlineStr">
        <is>
          <t>006220</t>
        </is>
      </c>
      <c r="D294" t="inlineStr">
        <is>
          <t>전체 평가기간</t>
        </is>
      </c>
      <c r="E294" t="inlineStr">
        <is>
          <t>[중기추세]+[버티기형]</t>
        </is>
      </c>
      <c r="F294" t="inlineStr">
        <is>
          <t>2026-04-30</t>
        </is>
      </c>
      <c r="G294" t="n">
        <v>12628.83</v>
      </c>
      <c r="H294" t="inlineStr">
        <is>
          <t>2026-05-20</t>
        </is>
      </c>
      <c r="I294" t="n">
        <v>10592.58</v>
      </c>
      <c r="J294" t="inlineStr">
        <is>
          <t>2차 손절 도달(-15%)</t>
        </is>
      </c>
      <c r="K294" t="n">
        <v>9</v>
      </c>
      <c r="L294" t="n">
        <v>10</v>
      </c>
      <c r="M294" t="n">
        <v>-16.38</v>
      </c>
      <c r="N294" t="inlineStr">
        <is>
          <t>05.20. 9주 매도(-15% 하락 시 30% 손절 원칙)</t>
        </is>
      </c>
      <c r="O294" t="n">
        <v>300000</v>
      </c>
      <c r="P294">
        <f>COUNTIF($A$2:A294,A294)</f>
        <v/>
      </c>
      <c r="Q294">
        <f>A294&amp;"|"&amp;P294</f>
        <v/>
      </c>
    </row>
    <row r="295">
      <c r="A295" t="inlineStr">
        <is>
          <t>제주은행|전체 평가기간|[중기추세]+[버티기형]</t>
        </is>
      </c>
      <c r="B295" t="inlineStr">
        <is>
          <t>제주은행</t>
        </is>
      </c>
      <c r="C295" t="inlineStr">
        <is>
          <t>006220</t>
        </is>
      </c>
      <c r="D295" t="inlineStr">
        <is>
          <t>전체 평가기간</t>
        </is>
      </c>
      <c r="E295" t="inlineStr">
        <is>
          <t>[중기추세]+[버티기형]</t>
        </is>
      </c>
      <c r="F295" t="inlineStr">
        <is>
          <t>2026-04-30</t>
        </is>
      </c>
      <c r="G295" t="n">
        <v>12628.83</v>
      </c>
      <c r="H295" t="inlineStr">
        <is>
          <t>2026-05-29</t>
        </is>
      </c>
      <c r="I295" t="n">
        <v>9943.030000000001</v>
      </c>
      <c r="J295" t="inlineStr">
        <is>
          <t>최종 손절 도달(-20%)</t>
        </is>
      </c>
      <c r="K295" t="n">
        <v>10</v>
      </c>
      <c r="L295" t="n">
        <v>0</v>
      </c>
      <c r="M295" t="n">
        <v>-21.5</v>
      </c>
      <c r="N295" t="inlineStr">
        <is>
          <t>05.29. 10주 매도(-20% 하락 시 30% 손절 원칙)</t>
        </is>
      </c>
      <c r="O295" t="n">
        <v>300000</v>
      </c>
      <c r="P295">
        <f>COUNTIF($A$2:A295,A295)</f>
        <v/>
      </c>
      <c r="Q295">
        <f>A295&amp;"|"&amp;P295</f>
        <v/>
      </c>
    </row>
    <row r="296">
      <c r="A296" t="inlineStr">
        <is>
          <t>제주은행|전체 평가기간|[수익극대화]+[칼손절]</t>
        </is>
      </c>
      <c r="B296" t="inlineStr">
        <is>
          <t>제주은행</t>
        </is>
      </c>
      <c r="C296" t="inlineStr">
        <is>
          <t>006220</t>
        </is>
      </c>
      <c r="D296" t="inlineStr">
        <is>
          <t>전체 평가기간</t>
        </is>
      </c>
      <c r="E296" t="inlineStr">
        <is>
          <t>[수익극대화]+[칼손절]</t>
        </is>
      </c>
      <c r="F296" t="inlineStr">
        <is>
          <t>2026-01-05</t>
        </is>
      </c>
      <c r="G296" t="n">
        <v>11548.08</v>
      </c>
      <c r="H296" t="inlineStr">
        <is>
          <t>2026-01-08</t>
        </is>
      </c>
      <c r="I296" t="n">
        <v>11262.11</v>
      </c>
      <c r="J296" t="inlineStr">
        <is>
          <t>1차 손절 도달(-2%)</t>
        </is>
      </c>
      <c r="K296" t="n">
        <v>20</v>
      </c>
      <c r="L296" t="n">
        <v>5</v>
      </c>
      <c r="M296" t="n">
        <v>-2.77</v>
      </c>
      <c r="N296" t="inlineStr">
        <is>
          <t>01.08. 20주 매도(-2% 하락 시 80% 손절 원칙)</t>
        </is>
      </c>
      <c r="O296" t="n">
        <v>300000</v>
      </c>
      <c r="P296">
        <f>COUNTIF($A$2:A296,A296)</f>
        <v/>
      </c>
      <c r="Q296">
        <f>A296&amp;"|"&amp;P296</f>
        <v/>
      </c>
    </row>
    <row r="297">
      <c r="A297" t="inlineStr">
        <is>
          <t>제주은행|전체 평가기간|[수익극대화]+[칼손절]</t>
        </is>
      </c>
      <c r="B297" t="inlineStr">
        <is>
          <t>제주은행</t>
        </is>
      </c>
      <c r="C297" t="inlineStr">
        <is>
          <t>006220</t>
        </is>
      </c>
      <c r="D297" t="inlineStr">
        <is>
          <t>전체 평가기간</t>
        </is>
      </c>
      <c r="E297" t="inlineStr">
        <is>
          <t>[수익극대화]+[칼손절]</t>
        </is>
      </c>
      <c r="F297" t="inlineStr">
        <is>
          <t>2026-01-05</t>
        </is>
      </c>
      <c r="G297" t="n">
        <v>11548.08</v>
      </c>
      <c r="H297" t="inlineStr">
        <is>
          <t>2026-01-27</t>
        </is>
      </c>
      <c r="I297" t="n">
        <v>15589.08</v>
      </c>
      <c r="J297" t="inlineStr">
        <is>
          <t>RSI 과열 부분청산</t>
        </is>
      </c>
      <c r="K297" t="n">
        <v>4</v>
      </c>
      <c r="L297" t="n">
        <v>1</v>
      </c>
      <c r="M297" t="n">
        <v>34.59</v>
      </c>
      <c r="N297" t="inlineStr">
        <is>
          <t>01.27. 4주 매도(RSI 과열 부분청산)</t>
        </is>
      </c>
      <c r="O297" t="n">
        <v>300000</v>
      </c>
      <c r="P297">
        <f>COUNTIF($A$2:A297,A297)</f>
        <v/>
      </c>
      <c r="Q297">
        <f>A297&amp;"|"&amp;P297</f>
        <v/>
      </c>
    </row>
    <row r="298">
      <c r="A298" t="inlineStr">
        <is>
          <t>제주은행|전체 평가기간|[수익극대화]+[칼손절]</t>
        </is>
      </c>
      <c r="B298" t="inlineStr">
        <is>
          <t>제주은행</t>
        </is>
      </c>
      <c r="C298" t="inlineStr">
        <is>
          <t>006220</t>
        </is>
      </c>
      <c r="D298" t="inlineStr">
        <is>
          <t>전체 평가기간</t>
        </is>
      </c>
      <c r="E298" t="inlineStr">
        <is>
          <t>[수익극대화]+[칼손절]</t>
        </is>
      </c>
      <c r="F298" t="inlineStr">
        <is>
          <t>2026-01-05</t>
        </is>
      </c>
      <c r="G298" t="n">
        <v>11548.08</v>
      </c>
      <c r="H298" t="inlineStr">
        <is>
          <t>2026-01-28</t>
        </is>
      </c>
      <c r="I298" t="n">
        <v>14250.02</v>
      </c>
      <c r="J298" t="inlineStr">
        <is>
          <t>2차 익절 도달(20%)</t>
        </is>
      </c>
      <c r="K298" t="n">
        <v>1</v>
      </c>
      <c r="L298" t="n">
        <v>0</v>
      </c>
      <c r="M298" t="n">
        <v>23.03</v>
      </c>
      <c r="N298" t="inlineStr">
        <is>
          <t>01.28. 1주 매도(+20% 상승 시 30% 익절 원칙)</t>
        </is>
      </c>
      <c r="O298" t="n">
        <v>300000</v>
      </c>
      <c r="P298">
        <f>COUNTIF($A$2:A298,A298)</f>
        <v/>
      </c>
      <c r="Q298">
        <f>A298&amp;"|"&amp;P298</f>
        <v/>
      </c>
    </row>
    <row r="299">
      <c r="A299" t="inlineStr">
        <is>
          <t>제주은행|전체 평가기간|[수익극대화]+[칼손절]</t>
        </is>
      </c>
      <c r="B299" t="inlineStr">
        <is>
          <t>제주은행</t>
        </is>
      </c>
      <c r="C299" t="inlineStr">
        <is>
          <t>006220</t>
        </is>
      </c>
      <c r="D299" t="inlineStr">
        <is>
          <t>전체 평가기간</t>
        </is>
      </c>
      <c r="E299" t="inlineStr">
        <is>
          <t>[수익극대화]+[칼손절]</t>
        </is>
      </c>
      <c r="F299" t="inlineStr">
        <is>
          <t>2026-04-30</t>
        </is>
      </c>
      <c r="G299" t="n">
        <v>12628.83</v>
      </c>
      <c r="H299" t="inlineStr">
        <is>
          <t>2026-05-07</t>
        </is>
      </c>
      <c r="I299" t="n">
        <v>12251.42</v>
      </c>
      <c r="J299" t="inlineStr">
        <is>
          <t>1차 손절 도달(-2%)</t>
        </is>
      </c>
      <c r="K299" t="n">
        <v>19</v>
      </c>
      <c r="L299" t="n">
        <v>5</v>
      </c>
      <c r="M299" t="n">
        <v>-3.28</v>
      </c>
      <c r="N299" t="inlineStr">
        <is>
          <t>05.07. 19주 매도(-2% 하락 시 80% 손절 원칙)</t>
        </is>
      </c>
      <c r="O299" t="n">
        <v>300000</v>
      </c>
      <c r="P299">
        <f>COUNTIF($A$2:A299,A299)</f>
        <v/>
      </c>
      <c r="Q299">
        <f>A299&amp;"|"&amp;P299</f>
        <v/>
      </c>
    </row>
    <row r="300">
      <c r="A300" t="inlineStr">
        <is>
          <t>제주은행|전체 평가기간|[수익극대화]+[칼손절]</t>
        </is>
      </c>
      <c r="B300" t="inlineStr">
        <is>
          <t>제주은행</t>
        </is>
      </c>
      <c r="C300" t="inlineStr">
        <is>
          <t>006220</t>
        </is>
      </c>
      <c r="D300" t="inlineStr">
        <is>
          <t>전체 평가기간</t>
        </is>
      </c>
      <c r="E300" t="inlineStr">
        <is>
          <t>[수익극대화]+[칼손절]</t>
        </is>
      </c>
      <c r="F300" t="inlineStr">
        <is>
          <t>2026-04-30</t>
        </is>
      </c>
      <c r="G300" t="n">
        <v>12628.83</v>
      </c>
      <c r="H300" t="inlineStr">
        <is>
          <t>2026-05-11</t>
        </is>
      </c>
      <c r="I300" t="n">
        <v>11951.63</v>
      </c>
      <c r="J300" t="inlineStr">
        <is>
          <t>2차 손절 도달(-4%)</t>
        </is>
      </c>
      <c r="K300" t="n">
        <v>2</v>
      </c>
      <c r="L300" t="n">
        <v>3</v>
      </c>
      <c r="M300" t="n">
        <v>-5.65</v>
      </c>
      <c r="N300" t="inlineStr">
        <is>
          <t>05.11. 2주 매도(-4% 하락 시 10% 손절 원칙)</t>
        </is>
      </c>
      <c r="O300" t="n">
        <v>300000</v>
      </c>
      <c r="P300">
        <f>COUNTIF($A$2:A300,A300)</f>
        <v/>
      </c>
      <c r="Q300">
        <f>A300&amp;"|"&amp;P300</f>
        <v/>
      </c>
    </row>
    <row r="301">
      <c r="A301" t="inlineStr">
        <is>
          <t>제주은행|전체 평가기간|[수익극대화]+[칼손절]</t>
        </is>
      </c>
      <c r="B301" t="inlineStr">
        <is>
          <t>제주은행</t>
        </is>
      </c>
      <c r="C301" t="inlineStr">
        <is>
          <t>006220</t>
        </is>
      </c>
      <c r="D301" t="inlineStr">
        <is>
          <t>전체 평가기간</t>
        </is>
      </c>
      <c r="E301" t="inlineStr">
        <is>
          <t>[수익극대화]+[칼손절]</t>
        </is>
      </c>
      <c r="F301" t="inlineStr">
        <is>
          <t>2026-04-30</t>
        </is>
      </c>
      <c r="G301" t="n">
        <v>12628.83</v>
      </c>
      <c r="H301" t="inlineStr">
        <is>
          <t>2026-05-12</t>
        </is>
      </c>
      <c r="I301" t="n">
        <v>11691.81</v>
      </c>
      <c r="J301" t="inlineStr">
        <is>
          <t>최종 손절 도달(-6%)</t>
        </is>
      </c>
      <c r="K301" t="n">
        <v>3</v>
      </c>
      <c r="L301" t="n">
        <v>0</v>
      </c>
      <c r="M301" t="n">
        <v>-7.7</v>
      </c>
      <c r="N301" t="inlineStr">
        <is>
          <t>05.12. 3주 매도(-6% 하락 시 10% 손절 원칙)</t>
        </is>
      </c>
      <c r="O301" t="n">
        <v>300000</v>
      </c>
      <c r="P301">
        <f>COUNTIF($A$2:A301,A301)</f>
        <v/>
      </c>
      <c r="Q301">
        <f>A301&amp;"|"&amp;P301</f>
        <v/>
      </c>
    </row>
    <row r="302">
      <c r="A302" t="inlineStr">
        <is>
          <t>제주은행|전체 평가기간|[수익극대화]+[정석방어]</t>
        </is>
      </c>
      <c r="B302" t="inlineStr">
        <is>
          <t>제주은행</t>
        </is>
      </c>
      <c r="C302" t="inlineStr">
        <is>
          <t>006220</t>
        </is>
      </c>
      <c r="D302" t="inlineStr">
        <is>
          <t>전체 평가기간</t>
        </is>
      </c>
      <c r="E302" t="inlineStr">
        <is>
          <t>[수익극대화]+[정석방어]</t>
        </is>
      </c>
      <c r="F302" t="inlineStr">
        <is>
          <t>2026-01-05</t>
        </is>
      </c>
      <c r="G302" t="n">
        <v>11548.08</v>
      </c>
      <c r="H302" t="inlineStr">
        <is>
          <t>2026-01-27</t>
        </is>
      </c>
      <c r="I302" t="n">
        <v>15589.08</v>
      </c>
      <c r="J302" t="inlineStr">
        <is>
          <t>RSI 과열 부분청산</t>
        </is>
      </c>
      <c r="K302" t="n">
        <v>22</v>
      </c>
      <c r="L302" t="n">
        <v>3</v>
      </c>
      <c r="M302" t="n">
        <v>34.59</v>
      </c>
      <c r="N302" t="inlineStr">
        <is>
          <t>01.27. 22주 매도(RSI 과열 부분청산)</t>
        </is>
      </c>
      <c r="O302" t="n">
        <v>300000</v>
      </c>
      <c r="P302">
        <f>COUNTIF($A$2:A302,A302)</f>
        <v/>
      </c>
      <c r="Q302">
        <f>A302&amp;"|"&amp;P302</f>
        <v/>
      </c>
    </row>
    <row r="303">
      <c r="A303" t="inlineStr">
        <is>
          <t>제주은행|전체 평가기간|[수익극대화]+[정석방어]</t>
        </is>
      </c>
      <c r="B303" t="inlineStr">
        <is>
          <t>제주은행</t>
        </is>
      </c>
      <c r="C303" t="inlineStr">
        <is>
          <t>006220</t>
        </is>
      </c>
      <c r="D303" t="inlineStr">
        <is>
          <t>전체 평가기간</t>
        </is>
      </c>
      <c r="E303" t="inlineStr">
        <is>
          <t>[수익극대화]+[정석방어]</t>
        </is>
      </c>
      <c r="F303" t="inlineStr">
        <is>
          <t>2026-01-05</t>
        </is>
      </c>
      <c r="G303" t="n">
        <v>11548.08</v>
      </c>
      <c r="H303" t="inlineStr">
        <is>
          <t>2026-01-28</t>
        </is>
      </c>
      <c r="I303" t="n">
        <v>14250.02</v>
      </c>
      <c r="J303" t="inlineStr">
        <is>
          <t>2차 익절 도달(20%)</t>
        </is>
      </c>
      <c r="K303" t="n">
        <v>3</v>
      </c>
      <c r="L303" t="n">
        <v>0</v>
      </c>
      <c r="M303" t="n">
        <v>23.03</v>
      </c>
      <c r="N303" t="inlineStr">
        <is>
          <t>01.28. 3주 매도(+20% 상승 시 30% 익절 원칙)</t>
        </is>
      </c>
      <c r="O303" t="n">
        <v>300000</v>
      </c>
      <c r="P303">
        <f>COUNTIF($A$2:A303,A303)</f>
        <v/>
      </c>
      <c r="Q303">
        <f>A303&amp;"|"&amp;P303</f>
        <v/>
      </c>
    </row>
    <row r="304">
      <c r="A304" t="inlineStr">
        <is>
          <t>제주은행|전체 평가기간|[수익극대화]+[정석방어]</t>
        </is>
      </c>
      <c r="B304" t="inlineStr">
        <is>
          <t>제주은행</t>
        </is>
      </c>
      <c r="C304" t="inlineStr">
        <is>
          <t>006220</t>
        </is>
      </c>
      <c r="D304" t="inlineStr">
        <is>
          <t>전체 평가기간</t>
        </is>
      </c>
      <c r="E304" t="inlineStr">
        <is>
          <t>[수익극대화]+[정석방어]</t>
        </is>
      </c>
      <c r="F304" t="inlineStr">
        <is>
          <t>2026-04-30</t>
        </is>
      </c>
      <c r="G304" t="n">
        <v>12628.83</v>
      </c>
      <c r="H304" t="inlineStr">
        <is>
          <t>2026-05-08</t>
        </is>
      </c>
      <c r="I304" t="n">
        <v>12231.43</v>
      </c>
      <c r="J304" t="inlineStr">
        <is>
          <t>1차 손절 도달(-3%)</t>
        </is>
      </c>
      <c r="K304" t="n">
        <v>21</v>
      </c>
      <c r="L304" t="n">
        <v>10</v>
      </c>
      <c r="M304" t="n">
        <v>-3.44</v>
      </c>
      <c r="N304" t="inlineStr">
        <is>
          <t>05.08. 21주 매도(-3% 하락 시 70% 손절 원칙)</t>
        </is>
      </c>
      <c r="O304" t="n">
        <v>300000</v>
      </c>
      <c r="P304">
        <f>COUNTIF($A$2:A304,A304)</f>
        <v/>
      </c>
      <c r="Q304">
        <f>A304&amp;"|"&amp;P304</f>
        <v/>
      </c>
    </row>
    <row r="305">
      <c r="A305" t="inlineStr">
        <is>
          <t>제주은행|전체 평가기간|[수익극대화]+[정석방어]</t>
        </is>
      </c>
      <c r="B305" t="inlineStr">
        <is>
          <t>제주은행</t>
        </is>
      </c>
      <c r="C305" t="inlineStr">
        <is>
          <t>006220</t>
        </is>
      </c>
      <c r="D305" t="inlineStr">
        <is>
          <t>전체 평가기간</t>
        </is>
      </c>
      <c r="E305" t="inlineStr">
        <is>
          <t>[수익극대화]+[정석방어]</t>
        </is>
      </c>
      <c r="F305" t="inlineStr">
        <is>
          <t>2026-04-30</t>
        </is>
      </c>
      <c r="G305" t="n">
        <v>12628.83</v>
      </c>
      <c r="H305" t="inlineStr">
        <is>
          <t>2026-05-11</t>
        </is>
      </c>
      <c r="I305" t="n">
        <v>11951.63</v>
      </c>
      <c r="J305" t="inlineStr">
        <is>
          <t>2차 손절 도달(-5%)</t>
        </is>
      </c>
      <c r="K305" t="n">
        <v>6</v>
      </c>
      <c r="L305" t="n">
        <v>4</v>
      </c>
      <c r="M305" t="n">
        <v>-5.65</v>
      </c>
      <c r="N305" t="inlineStr">
        <is>
          <t>05.11. 6주 매도(-5% 하락 시 20% 손절 원칙)</t>
        </is>
      </c>
      <c r="O305" t="n">
        <v>300000</v>
      </c>
      <c r="P305">
        <f>COUNTIF($A$2:A305,A305)</f>
        <v/>
      </c>
      <c r="Q305">
        <f>A305&amp;"|"&amp;P305</f>
        <v/>
      </c>
    </row>
    <row r="306">
      <c r="A306" t="inlineStr">
        <is>
          <t>제주은행|전체 평가기간|[수익극대화]+[정석방어]</t>
        </is>
      </c>
      <c r="B306" t="inlineStr">
        <is>
          <t>제주은행</t>
        </is>
      </c>
      <c r="C306" t="inlineStr">
        <is>
          <t>006220</t>
        </is>
      </c>
      <c r="D306" t="inlineStr">
        <is>
          <t>전체 평가기간</t>
        </is>
      </c>
      <c r="E306" t="inlineStr">
        <is>
          <t>[수익극대화]+[정석방어]</t>
        </is>
      </c>
      <c r="F306" t="inlineStr">
        <is>
          <t>2026-04-30</t>
        </is>
      </c>
      <c r="G306" t="n">
        <v>12628.83</v>
      </c>
      <c r="H306" t="inlineStr">
        <is>
          <t>2026-05-15</t>
        </is>
      </c>
      <c r="I306" t="n">
        <v>11242.12</v>
      </c>
      <c r="J306" t="inlineStr">
        <is>
          <t>최종 손절 도달(-10%)</t>
        </is>
      </c>
      <c r="K306" t="n">
        <v>4</v>
      </c>
      <c r="L306" t="n">
        <v>0</v>
      </c>
      <c r="M306" t="n">
        <v>-11.25</v>
      </c>
      <c r="N306" t="inlineStr">
        <is>
          <t>05.15. 4주 매도(-10% 하락 시 10% 손절 원칙)</t>
        </is>
      </c>
      <c r="O306" t="n">
        <v>300000</v>
      </c>
      <c r="P306">
        <f>COUNTIF($A$2:A306,A306)</f>
        <v/>
      </c>
      <c r="Q306">
        <f>A306&amp;"|"&amp;P306</f>
        <v/>
      </c>
    </row>
    <row r="307">
      <c r="A307" t="inlineStr">
        <is>
          <t>제주은행|전체 평가기간|[수익극대화]+[변동성허용]</t>
        </is>
      </c>
      <c r="B307" t="inlineStr">
        <is>
          <t>제주은행</t>
        </is>
      </c>
      <c r="C307" t="inlineStr">
        <is>
          <t>006220</t>
        </is>
      </c>
      <c r="D307" t="inlineStr">
        <is>
          <t>전체 평가기간</t>
        </is>
      </c>
      <c r="E307" t="inlineStr">
        <is>
          <t>[수익극대화]+[변동성허용]</t>
        </is>
      </c>
      <c r="F307" t="inlineStr">
        <is>
          <t>2026-01-05</t>
        </is>
      </c>
      <c r="G307" t="n">
        <v>11548.08</v>
      </c>
      <c r="H307" t="inlineStr">
        <is>
          <t>2026-01-27</t>
        </is>
      </c>
      <c r="I307" t="n">
        <v>15589.08</v>
      </c>
      <c r="J307" t="inlineStr">
        <is>
          <t>RSI 과열 부분청산</t>
        </is>
      </c>
      <c r="K307" t="n">
        <v>22</v>
      </c>
      <c r="L307" t="n">
        <v>3</v>
      </c>
      <c r="M307" t="n">
        <v>34.59</v>
      </c>
      <c r="N307" t="inlineStr">
        <is>
          <t>01.27. 22주 매도(RSI 과열 부분청산)</t>
        </is>
      </c>
      <c r="O307" t="n">
        <v>300000</v>
      </c>
      <c r="P307">
        <f>COUNTIF($A$2:A307,A307)</f>
        <v/>
      </c>
      <c r="Q307">
        <f>A307&amp;"|"&amp;P307</f>
        <v/>
      </c>
    </row>
    <row r="308">
      <c r="A308" t="inlineStr">
        <is>
          <t>제주은행|전체 평가기간|[수익극대화]+[변동성허용]</t>
        </is>
      </c>
      <c r="B308" t="inlineStr">
        <is>
          <t>제주은행</t>
        </is>
      </c>
      <c r="C308" t="inlineStr">
        <is>
          <t>006220</t>
        </is>
      </c>
      <c r="D308" t="inlineStr">
        <is>
          <t>전체 평가기간</t>
        </is>
      </c>
      <c r="E308" t="inlineStr">
        <is>
          <t>[수익극대화]+[변동성허용]</t>
        </is>
      </c>
      <c r="F308" t="inlineStr">
        <is>
          <t>2026-01-05</t>
        </is>
      </c>
      <c r="G308" t="n">
        <v>11548.08</v>
      </c>
      <c r="H308" t="inlineStr">
        <is>
          <t>2026-01-28</t>
        </is>
      </c>
      <c r="I308" t="n">
        <v>14250.02</v>
      </c>
      <c r="J308" t="inlineStr">
        <is>
          <t>2차 익절 도달(20%)</t>
        </is>
      </c>
      <c r="K308" t="n">
        <v>3</v>
      </c>
      <c r="L308" t="n">
        <v>0</v>
      </c>
      <c r="M308" t="n">
        <v>23.03</v>
      </c>
      <c r="N308" t="inlineStr">
        <is>
          <t>01.28. 3주 매도(+20% 상승 시 30% 익절 원칙)</t>
        </is>
      </c>
      <c r="O308" t="n">
        <v>300000</v>
      </c>
      <c r="P308">
        <f>COUNTIF($A$2:A308,A308)</f>
        <v/>
      </c>
      <c r="Q308">
        <f>A308&amp;"|"&amp;P308</f>
        <v/>
      </c>
    </row>
    <row r="309">
      <c r="A309" t="inlineStr">
        <is>
          <t>제주은행|전체 평가기간|[수익극대화]+[변동성허용]</t>
        </is>
      </c>
      <c r="B309" t="inlineStr">
        <is>
          <t>제주은행</t>
        </is>
      </c>
      <c r="C309" t="inlineStr">
        <is>
          <t>006220</t>
        </is>
      </c>
      <c r="D309" t="inlineStr">
        <is>
          <t>전체 평가기간</t>
        </is>
      </c>
      <c r="E309" t="inlineStr">
        <is>
          <t>[수익극대화]+[변동성허용]</t>
        </is>
      </c>
      <c r="F309" t="inlineStr">
        <is>
          <t>2026-04-30</t>
        </is>
      </c>
      <c r="G309" t="n">
        <v>12628.83</v>
      </c>
      <c r="H309" t="inlineStr">
        <is>
          <t>2026-05-11</t>
        </is>
      </c>
      <c r="I309" t="n">
        <v>11951.63</v>
      </c>
      <c r="J309" t="inlineStr">
        <is>
          <t>1차 손절 도달(-5%)</t>
        </is>
      </c>
      <c r="K309" t="n">
        <v>15</v>
      </c>
      <c r="L309" t="n">
        <v>16</v>
      </c>
      <c r="M309" t="n">
        <v>-5.65</v>
      </c>
      <c r="N309" t="inlineStr">
        <is>
          <t>05.11. 15주 매도(-5% 하락 시 50% 손절 원칙)</t>
        </is>
      </c>
      <c r="O309" t="n">
        <v>300000</v>
      </c>
      <c r="P309">
        <f>COUNTIF($A$2:A309,A309)</f>
        <v/>
      </c>
      <c r="Q309">
        <f>A309&amp;"|"&amp;P309</f>
        <v/>
      </c>
    </row>
    <row r="310">
      <c r="A310" t="inlineStr">
        <is>
          <t>제주은행|전체 평가기간|[수익극대화]+[변동성허용]</t>
        </is>
      </c>
      <c r="B310" t="inlineStr">
        <is>
          <t>제주은행</t>
        </is>
      </c>
      <c r="C310" t="inlineStr">
        <is>
          <t>006220</t>
        </is>
      </c>
      <c r="D310" t="inlineStr">
        <is>
          <t>전체 평가기간</t>
        </is>
      </c>
      <c r="E310" t="inlineStr">
        <is>
          <t>[수익극대화]+[변동성허용]</t>
        </is>
      </c>
      <c r="F310" t="inlineStr">
        <is>
          <t>2026-04-30</t>
        </is>
      </c>
      <c r="G310" t="n">
        <v>12628.83</v>
      </c>
      <c r="H310" t="inlineStr">
        <is>
          <t>2026-05-15</t>
        </is>
      </c>
      <c r="I310" t="n">
        <v>11242.12</v>
      </c>
      <c r="J310" t="inlineStr">
        <is>
          <t>2차 손절 도달(-10%)</t>
        </is>
      </c>
      <c r="K310" t="n">
        <v>9</v>
      </c>
      <c r="L310" t="n">
        <v>7</v>
      </c>
      <c r="M310" t="n">
        <v>-11.25</v>
      </c>
      <c r="N310" t="inlineStr">
        <is>
          <t>05.15. 9주 매도(-10% 하락 시 30% 손절 원칙)</t>
        </is>
      </c>
      <c r="O310" t="n">
        <v>300000</v>
      </c>
      <c r="P310">
        <f>COUNTIF($A$2:A310,A310)</f>
        <v/>
      </c>
      <c r="Q310">
        <f>A310&amp;"|"&amp;P310</f>
        <v/>
      </c>
    </row>
    <row r="311">
      <c r="A311" t="inlineStr">
        <is>
          <t>제주은행|전체 평가기간|[수익극대화]+[변동성허용]</t>
        </is>
      </c>
      <c r="B311" t="inlineStr">
        <is>
          <t>제주은행</t>
        </is>
      </c>
      <c r="C311" t="inlineStr">
        <is>
          <t>006220</t>
        </is>
      </c>
      <c r="D311" t="inlineStr">
        <is>
          <t>전체 평가기간</t>
        </is>
      </c>
      <c r="E311" t="inlineStr">
        <is>
          <t>[수익극대화]+[변동성허용]</t>
        </is>
      </c>
      <c r="F311" t="inlineStr">
        <is>
          <t>2026-04-30</t>
        </is>
      </c>
      <c r="G311" t="n">
        <v>12628.83</v>
      </c>
      <c r="H311" t="inlineStr">
        <is>
          <t>2026-05-20</t>
        </is>
      </c>
      <c r="I311" t="n">
        <v>10592.58</v>
      </c>
      <c r="J311" t="inlineStr">
        <is>
          <t>최종 손절 도달(-15%)</t>
        </is>
      </c>
      <c r="K311" t="n">
        <v>7</v>
      </c>
      <c r="L311" t="n">
        <v>0</v>
      </c>
      <c r="M311" t="n">
        <v>-16.38</v>
      </c>
      <c r="N311" t="inlineStr">
        <is>
          <t>05.20. 7주 매도(-15% 하락 시 20% 손절 원칙)</t>
        </is>
      </c>
      <c r="O311" t="n">
        <v>300000</v>
      </c>
      <c r="P311">
        <f>COUNTIF($A$2:A311,A311)</f>
        <v/>
      </c>
      <c r="Q311">
        <f>A311&amp;"|"&amp;P311</f>
        <v/>
      </c>
    </row>
    <row r="312">
      <c r="A312" t="inlineStr">
        <is>
          <t>제주은행|전체 평가기간|[수익극대화]+[버티기형]</t>
        </is>
      </c>
      <c r="B312" t="inlineStr">
        <is>
          <t>제주은행</t>
        </is>
      </c>
      <c r="C312" t="inlineStr">
        <is>
          <t>006220</t>
        </is>
      </c>
      <c r="D312" t="inlineStr">
        <is>
          <t>전체 평가기간</t>
        </is>
      </c>
      <c r="E312" t="inlineStr">
        <is>
          <t>[수익극대화]+[버티기형]</t>
        </is>
      </c>
      <c r="F312" t="inlineStr">
        <is>
          <t>2026-01-05</t>
        </is>
      </c>
      <c r="G312" t="n">
        <v>11548.08</v>
      </c>
      <c r="H312" t="inlineStr">
        <is>
          <t>2026-01-27</t>
        </is>
      </c>
      <c r="I312" t="n">
        <v>15589.08</v>
      </c>
      <c r="J312" t="inlineStr">
        <is>
          <t>RSI 과열 부분청산</t>
        </is>
      </c>
      <c r="K312" t="n">
        <v>22</v>
      </c>
      <c r="L312" t="n">
        <v>3</v>
      </c>
      <c r="M312" t="n">
        <v>34.59</v>
      </c>
      <c r="N312" t="inlineStr">
        <is>
          <t>01.27. 22주 매도(RSI 과열 부분청산)</t>
        </is>
      </c>
      <c r="O312" t="n">
        <v>300000</v>
      </c>
      <c r="P312">
        <f>COUNTIF($A$2:A312,A312)</f>
        <v/>
      </c>
      <c r="Q312">
        <f>A312&amp;"|"&amp;P312</f>
        <v/>
      </c>
    </row>
    <row r="313">
      <c r="A313" t="inlineStr">
        <is>
          <t>제주은행|전체 평가기간|[수익극대화]+[버티기형]</t>
        </is>
      </c>
      <c r="B313" t="inlineStr">
        <is>
          <t>제주은행</t>
        </is>
      </c>
      <c r="C313" t="inlineStr">
        <is>
          <t>006220</t>
        </is>
      </c>
      <c r="D313" t="inlineStr">
        <is>
          <t>전체 평가기간</t>
        </is>
      </c>
      <c r="E313" t="inlineStr">
        <is>
          <t>[수익극대화]+[버티기형]</t>
        </is>
      </c>
      <c r="F313" t="inlineStr">
        <is>
          <t>2026-01-05</t>
        </is>
      </c>
      <c r="G313" t="n">
        <v>11548.08</v>
      </c>
      <c r="H313" t="inlineStr">
        <is>
          <t>2026-01-28</t>
        </is>
      </c>
      <c r="I313" t="n">
        <v>14250.02</v>
      </c>
      <c r="J313" t="inlineStr">
        <is>
          <t>2차 익절 도달(20%)</t>
        </is>
      </c>
      <c r="K313" t="n">
        <v>3</v>
      </c>
      <c r="L313" t="n">
        <v>0</v>
      </c>
      <c r="M313" t="n">
        <v>23.03</v>
      </c>
      <c r="N313" t="inlineStr">
        <is>
          <t>01.28. 3주 매도(+20% 상승 시 30% 익절 원칙)</t>
        </is>
      </c>
      <c r="O313" t="n">
        <v>300000</v>
      </c>
      <c r="P313">
        <f>COUNTIF($A$2:A313,A313)</f>
        <v/>
      </c>
      <c r="Q313">
        <f>A313&amp;"|"&amp;P313</f>
        <v/>
      </c>
    </row>
    <row r="314">
      <c r="A314" t="inlineStr">
        <is>
          <t>제주은행|전체 평가기간|[수익극대화]+[버티기형]</t>
        </is>
      </c>
      <c r="B314" t="inlineStr">
        <is>
          <t>제주은행</t>
        </is>
      </c>
      <c r="C314" t="inlineStr">
        <is>
          <t>006220</t>
        </is>
      </c>
      <c r="D314" t="inlineStr">
        <is>
          <t>전체 평가기간</t>
        </is>
      </c>
      <c r="E314" t="inlineStr">
        <is>
          <t>[수익극대화]+[버티기형]</t>
        </is>
      </c>
      <c r="F314" t="inlineStr">
        <is>
          <t>2026-04-30</t>
        </is>
      </c>
      <c r="G314" t="n">
        <v>12628.83</v>
      </c>
      <c r="H314" t="inlineStr">
        <is>
          <t>2026-05-11</t>
        </is>
      </c>
      <c r="I314" t="n">
        <v>11951.63</v>
      </c>
      <c r="J314" t="inlineStr">
        <is>
          <t>1차 손절 도달(-5%)</t>
        </is>
      </c>
      <c r="K314" t="n">
        <v>12</v>
      </c>
      <c r="L314" t="n">
        <v>19</v>
      </c>
      <c r="M314" t="n">
        <v>-5.65</v>
      </c>
      <c r="N314" t="inlineStr">
        <is>
          <t>05.11. 12주 매도(-5% 하락 시 40% 손절 원칙)</t>
        </is>
      </c>
      <c r="O314" t="n">
        <v>300000</v>
      </c>
      <c r="P314">
        <f>COUNTIF($A$2:A314,A314)</f>
        <v/>
      </c>
      <c r="Q314">
        <f>A314&amp;"|"&amp;P314</f>
        <v/>
      </c>
    </row>
    <row r="315">
      <c r="A315" t="inlineStr">
        <is>
          <t>제주은행|전체 평가기간|[수익극대화]+[버티기형]</t>
        </is>
      </c>
      <c r="B315" t="inlineStr">
        <is>
          <t>제주은행</t>
        </is>
      </c>
      <c r="C315" t="inlineStr">
        <is>
          <t>006220</t>
        </is>
      </c>
      <c r="D315" t="inlineStr">
        <is>
          <t>전체 평가기간</t>
        </is>
      </c>
      <c r="E315" t="inlineStr">
        <is>
          <t>[수익극대화]+[버티기형]</t>
        </is>
      </c>
      <c r="F315" t="inlineStr">
        <is>
          <t>2026-04-30</t>
        </is>
      </c>
      <c r="G315" t="n">
        <v>12628.83</v>
      </c>
      <c r="H315" t="inlineStr">
        <is>
          <t>2026-05-20</t>
        </is>
      </c>
      <c r="I315" t="n">
        <v>10592.58</v>
      </c>
      <c r="J315" t="inlineStr">
        <is>
          <t>2차 손절 도달(-15%)</t>
        </is>
      </c>
      <c r="K315" t="n">
        <v>9</v>
      </c>
      <c r="L315" t="n">
        <v>10</v>
      </c>
      <c r="M315" t="n">
        <v>-16.38</v>
      </c>
      <c r="N315" t="inlineStr">
        <is>
          <t>05.20. 9주 매도(-15% 하락 시 30% 손절 원칙)</t>
        </is>
      </c>
      <c r="O315" t="n">
        <v>300000</v>
      </c>
      <c r="P315">
        <f>COUNTIF($A$2:A315,A315)</f>
        <v/>
      </c>
      <c r="Q315">
        <f>A315&amp;"|"&amp;P315</f>
        <v/>
      </c>
    </row>
    <row r="316">
      <c r="A316" t="inlineStr">
        <is>
          <t>제주은행|전체 평가기간|[수익극대화]+[버티기형]</t>
        </is>
      </c>
      <c r="B316" t="inlineStr">
        <is>
          <t>제주은행</t>
        </is>
      </c>
      <c r="C316" t="inlineStr">
        <is>
          <t>006220</t>
        </is>
      </c>
      <c r="D316" t="inlineStr">
        <is>
          <t>전체 평가기간</t>
        </is>
      </c>
      <c r="E316" t="inlineStr">
        <is>
          <t>[수익극대화]+[버티기형]</t>
        </is>
      </c>
      <c r="F316" t="inlineStr">
        <is>
          <t>2026-04-30</t>
        </is>
      </c>
      <c r="G316" t="n">
        <v>12628.83</v>
      </c>
      <c r="H316" t="inlineStr">
        <is>
          <t>2026-05-29</t>
        </is>
      </c>
      <c r="I316" t="n">
        <v>9943.030000000001</v>
      </c>
      <c r="J316" t="inlineStr">
        <is>
          <t>최종 손절 도달(-20%)</t>
        </is>
      </c>
      <c r="K316" t="n">
        <v>10</v>
      </c>
      <c r="L316" t="n">
        <v>0</v>
      </c>
      <c r="M316" t="n">
        <v>-21.5</v>
      </c>
      <c r="N316" t="inlineStr">
        <is>
          <t>05.29. 10주 매도(-20% 하락 시 30% 손절 원칙)</t>
        </is>
      </c>
      <c r="O316" t="n">
        <v>300000</v>
      </c>
      <c r="P316">
        <f>COUNTIF($A$2:A316,A316)</f>
        <v/>
      </c>
      <c r="Q316">
        <f>A316&amp;"|"&amp;P316</f>
        <v/>
      </c>
    </row>
    <row r="317">
      <c r="A317" t="inlineStr">
        <is>
          <t>디아이씨|1개월 전에 샀다면|[초단타]+[칼손절]</t>
        </is>
      </c>
      <c r="B317" t="inlineStr">
        <is>
          <t>디아이씨</t>
        </is>
      </c>
      <c r="C317" t="inlineStr">
        <is>
          <t>092200</t>
        </is>
      </c>
      <c r="D317" t="inlineStr">
        <is>
          <t>1개월 전에 샀다면</t>
        </is>
      </c>
      <c r="E317" t="inlineStr">
        <is>
          <t>[초단타]+[칼손절]</t>
        </is>
      </c>
      <c r="F317" t="inlineStr">
        <is>
          <t>2026-05-15</t>
        </is>
      </c>
      <c r="G317" t="n">
        <v>7175.02</v>
      </c>
      <c r="H317" t="inlineStr">
        <is>
          <t>2026-05-18</t>
        </is>
      </c>
      <c r="I317" t="n">
        <v>6895.17</v>
      </c>
      <c r="J317" t="inlineStr">
        <is>
          <t>1차 손절 도달(-2%)</t>
        </is>
      </c>
      <c r="K317" t="n">
        <v>32</v>
      </c>
      <c r="L317" t="n">
        <v>9</v>
      </c>
      <c r="M317" t="n">
        <v>-4.19</v>
      </c>
      <c r="N317" t="inlineStr">
        <is>
          <t>05.18. 32주 매도(-2% 하락 시 80% 손절 원칙)</t>
        </is>
      </c>
      <c r="O317" t="n">
        <v>300000</v>
      </c>
      <c r="P317">
        <f>COUNTIF($A$2:A317,A317)</f>
        <v/>
      </c>
      <c r="Q317">
        <f>A317&amp;"|"&amp;P317</f>
        <v/>
      </c>
    </row>
    <row r="318">
      <c r="A318" t="inlineStr">
        <is>
          <t>디아이씨|1개월 전에 샀다면|[초단타]+[칼손절]</t>
        </is>
      </c>
      <c r="B318" t="inlineStr">
        <is>
          <t>디아이씨</t>
        </is>
      </c>
      <c r="C318" t="inlineStr">
        <is>
          <t>092200</t>
        </is>
      </c>
      <c r="D318" t="inlineStr">
        <is>
          <t>1개월 전에 샀다면</t>
        </is>
      </c>
      <c r="E318" t="inlineStr">
        <is>
          <t>[초단타]+[칼손절]</t>
        </is>
      </c>
      <c r="F318" t="inlineStr">
        <is>
          <t>2026-05-15</t>
        </is>
      </c>
      <c r="G318" t="n">
        <v>7175.02</v>
      </c>
      <c r="H318" t="inlineStr">
        <is>
          <t>2026-05-19</t>
        </is>
      </c>
      <c r="I318" t="n">
        <v>6515.44</v>
      </c>
      <c r="J318" t="inlineStr">
        <is>
          <t>최종 손절 도달(-6%)</t>
        </is>
      </c>
      <c r="K318" t="n">
        <v>9</v>
      </c>
      <c r="L318" t="n">
        <v>0</v>
      </c>
      <c r="M318" t="n">
        <v>-9.470000000000001</v>
      </c>
      <c r="N318" t="inlineStr">
        <is>
          <t>05.19. 9주 매도(-6% 하락 시 10% 손절 원칙)</t>
        </is>
      </c>
      <c r="O318" t="n">
        <v>300000</v>
      </c>
      <c r="P318">
        <f>COUNTIF($A$2:A318,A318)</f>
        <v/>
      </c>
      <c r="Q318">
        <f>A318&amp;"|"&amp;P318</f>
        <v/>
      </c>
    </row>
    <row r="319">
      <c r="A319" t="inlineStr">
        <is>
          <t>디아이씨|1개월 전에 샀다면|[초단타]+[정석방어]</t>
        </is>
      </c>
      <c r="B319" t="inlineStr">
        <is>
          <t>디아이씨</t>
        </is>
      </c>
      <c r="C319" t="inlineStr">
        <is>
          <t>092200</t>
        </is>
      </c>
      <c r="D319" t="inlineStr">
        <is>
          <t>1개월 전에 샀다면</t>
        </is>
      </c>
      <c r="E319" t="inlineStr">
        <is>
          <t>[초단타]+[정석방어]</t>
        </is>
      </c>
      <c r="F319" t="inlineStr">
        <is>
          <t>2026-05-15</t>
        </is>
      </c>
      <c r="G319" t="n">
        <v>7175.02</v>
      </c>
      <c r="H319" t="inlineStr">
        <is>
          <t>2026-05-18</t>
        </is>
      </c>
      <c r="I319" t="n">
        <v>6895.17</v>
      </c>
      <c r="J319" t="inlineStr">
        <is>
          <t>1차 손절 도달(-3%)</t>
        </is>
      </c>
      <c r="K319" t="n">
        <v>28</v>
      </c>
      <c r="L319" t="n">
        <v>13</v>
      </c>
      <c r="M319" t="n">
        <v>-4.19</v>
      </c>
      <c r="N319" t="inlineStr">
        <is>
          <t>05.18. 28주 매도(-3% 하락 시 70% 손절 원칙)</t>
        </is>
      </c>
      <c r="O319" t="n">
        <v>300000</v>
      </c>
      <c r="P319">
        <f>COUNTIF($A$2:A319,A319)</f>
        <v/>
      </c>
      <c r="Q319">
        <f>A319&amp;"|"&amp;P319</f>
        <v/>
      </c>
    </row>
    <row r="320">
      <c r="A320" t="inlineStr">
        <is>
          <t>디아이씨|1개월 전에 샀다면|[초단타]+[정석방어]</t>
        </is>
      </c>
      <c r="B320" t="inlineStr">
        <is>
          <t>디아이씨</t>
        </is>
      </c>
      <c r="C320" t="inlineStr">
        <is>
          <t>092200</t>
        </is>
      </c>
      <c r="D320" t="inlineStr">
        <is>
          <t>1개월 전에 샀다면</t>
        </is>
      </c>
      <c r="E320" t="inlineStr">
        <is>
          <t>[초단타]+[정석방어]</t>
        </is>
      </c>
      <c r="F320" t="inlineStr">
        <is>
          <t>2026-05-15</t>
        </is>
      </c>
      <c r="G320" t="n">
        <v>7175.02</v>
      </c>
      <c r="H320" t="inlineStr">
        <is>
          <t>2026-05-19</t>
        </is>
      </c>
      <c r="I320" t="n">
        <v>6515.44</v>
      </c>
      <c r="J320" t="inlineStr">
        <is>
          <t>2차 손절 도달(-5%)</t>
        </is>
      </c>
      <c r="K320" t="n">
        <v>8</v>
      </c>
      <c r="L320" t="n">
        <v>5</v>
      </c>
      <c r="M320" t="n">
        <v>-9.470000000000001</v>
      </c>
      <c r="N320" t="inlineStr">
        <is>
          <t>05.19. 8주 매도(-5% 하락 시 20% 손절 원칙)</t>
        </is>
      </c>
      <c r="O320" t="n">
        <v>300000</v>
      </c>
      <c r="P320">
        <f>COUNTIF($A$2:A320,A320)</f>
        <v/>
      </c>
      <c r="Q320">
        <f>A320&amp;"|"&amp;P320</f>
        <v/>
      </c>
    </row>
    <row r="321">
      <c r="A321" t="inlineStr">
        <is>
          <t>디아이씨|1개월 전에 샀다면|[초단타]+[정석방어]</t>
        </is>
      </c>
      <c r="B321" t="inlineStr">
        <is>
          <t>디아이씨</t>
        </is>
      </c>
      <c r="C321" t="inlineStr">
        <is>
          <t>092200</t>
        </is>
      </c>
      <c r="D321" t="inlineStr">
        <is>
          <t>1개월 전에 샀다면</t>
        </is>
      </c>
      <c r="E321" t="inlineStr">
        <is>
          <t>[초단타]+[정석방어]</t>
        </is>
      </c>
      <c r="F321" t="inlineStr">
        <is>
          <t>2026-05-15</t>
        </is>
      </c>
      <c r="G321" t="n">
        <v>7175.02</v>
      </c>
      <c r="H321" t="inlineStr">
        <is>
          <t>2026-05-20</t>
        </is>
      </c>
      <c r="I321" t="n">
        <v>6185.67</v>
      </c>
      <c r="J321" t="inlineStr">
        <is>
          <t>최종 손절 도달(-10%)</t>
        </is>
      </c>
      <c r="K321" t="n">
        <v>5</v>
      </c>
      <c r="L321" t="n">
        <v>0</v>
      </c>
      <c r="M321" t="n">
        <v>-14.05</v>
      </c>
      <c r="N321" t="inlineStr">
        <is>
          <t>05.20. 5주 매도(-10% 하락 시 10% 손절 원칙)</t>
        </is>
      </c>
      <c r="O321" t="n">
        <v>300000</v>
      </c>
      <c r="P321">
        <f>COUNTIF($A$2:A321,A321)</f>
        <v/>
      </c>
      <c r="Q321">
        <f>A321&amp;"|"&amp;P321</f>
        <v/>
      </c>
    </row>
    <row r="322">
      <c r="A322" t="inlineStr">
        <is>
          <t>디아이씨|1개월 전에 샀다면|[초단타]+[변동성허용]</t>
        </is>
      </c>
      <c r="B322" t="inlineStr">
        <is>
          <t>디아이씨</t>
        </is>
      </c>
      <c r="C322" t="inlineStr">
        <is>
          <t>092200</t>
        </is>
      </c>
      <c r="D322" t="inlineStr">
        <is>
          <t>1개월 전에 샀다면</t>
        </is>
      </c>
      <c r="E322" t="inlineStr">
        <is>
          <t>[초단타]+[변동성허용]</t>
        </is>
      </c>
      <c r="F322" t="inlineStr">
        <is>
          <t>2026-05-15</t>
        </is>
      </c>
      <c r="G322" t="n">
        <v>7175.02</v>
      </c>
      <c r="H322" t="inlineStr">
        <is>
          <t>2026-05-19</t>
        </is>
      </c>
      <c r="I322" t="n">
        <v>6515.44</v>
      </c>
      <c r="J322" t="inlineStr">
        <is>
          <t>1차 손절 도달(-5%)</t>
        </is>
      </c>
      <c r="K322" t="n">
        <v>20</v>
      </c>
      <c r="L322" t="n">
        <v>21</v>
      </c>
      <c r="M322" t="n">
        <v>-9.470000000000001</v>
      </c>
      <c r="N322" t="inlineStr">
        <is>
          <t>05.19. 20주 매도(-5% 하락 시 50% 손절 원칙)</t>
        </is>
      </c>
      <c r="O322" t="n">
        <v>300000</v>
      </c>
      <c r="P322">
        <f>COUNTIF($A$2:A322,A322)</f>
        <v/>
      </c>
      <c r="Q322">
        <f>A322&amp;"|"&amp;P322</f>
        <v/>
      </c>
    </row>
    <row r="323">
      <c r="A323" t="inlineStr">
        <is>
          <t>디아이씨|1개월 전에 샀다면|[초단타]+[변동성허용]</t>
        </is>
      </c>
      <c r="B323" t="inlineStr">
        <is>
          <t>디아이씨</t>
        </is>
      </c>
      <c r="C323" t="inlineStr">
        <is>
          <t>092200</t>
        </is>
      </c>
      <c r="D323" t="inlineStr">
        <is>
          <t>1개월 전에 샀다면</t>
        </is>
      </c>
      <c r="E323" t="inlineStr">
        <is>
          <t>[초단타]+[변동성허용]</t>
        </is>
      </c>
      <c r="F323" t="inlineStr">
        <is>
          <t>2026-05-15</t>
        </is>
      </c>
      <c r="G323" t="n">
        <v>7175.02</v>
      </c>
      <c r="H323" t="inlineStr">
        <is>
          <t>2026-05-20</t>
        </is>
      </c>
      <c r="I323" t="n">
        <v>6185.67</v>
      </c>
      <c r="J323" t="inlineStr">
        <is>
          <t>2차 손절 도달(-10%)</t>
        </is>
      </c>
      <c r="K323" t="n">
        <v>12</v>
      </c>
      <c r="L323" t="n">
        <v>9</v>
      </c>
      <c r="M323" t="n">
        <v>-14.05</v>
      </c>
      <c r="N323" t="inlineStr">
        <is>
          <t>05.20. 12주 매도(-10% 하락 시 30% 손절 원칙)</t>
        </is>
      </c>
      <c r="O323" t="n">
        <v>300000</v>
      </c>
      <c r="P323">
        <f>COUNTIF($A$2:A323,A323)</f>
        <v/>
      </c>
      <c r="Q323">
        <f>A323&amp;"|"&amp;P323</f>
        <v/>
      </c>
    </row>
    <row r="324">
      <c r="A324" t="inlineStr">
        <is>
          <t>디아이씨|1개월 전에 샀다면|[초단타]+[변동성허용]</t>
        </is>
      </c>
      <c r="B324" t="inlineStr">
        <is>
          <t>디아이씨</t>
        </is>
      </c>
      <c r="C324" t="inlineStr">
        <is>
          <t>092200</t>
        </is>
      </c>
      <c r="D324" t="inlineStr">
        <is>
          <t>1개월 전에 샀다면</t>
        </is>
      </c>
      <c r="E324" t="inlineStr">
        <is>
          <t>[초단타]+[변동성허용]</t>
        </is>
      </c>
      <c r="F324" t="inlineStr">
        <is>
          <t>2026-05-15</t>
        </is>
      </c>
      <c r="G324" t="n">
        <v>7175.02</v>
      </c>
      <c r="H324" t="inlineStr">
        <is>
          <t>2026-05-22</t>
        </is>
      </c>
      <c r="I324" t="n">
        <v>9103.620000000001</v>
      </c>
      <c r="J324" t="inlineStr">
        <is>
          <t>3차 익절 도달(10%)</t>
        </is>
      </c>
      <c r="K324" t="n">
        <v>9</v>
      </c>
      <c r="L324" t="n">
        <v>0</v>
      </c>
      <c r="M324" t="n">
        <v>26.5</v>
      </c>
      <c r="N324" t="inlineStr">
        <is>
          <t>05.22. 9주 매도(+10% 상승 시 10% 익절 원칙)</t>
        </is>
      </c>
      <c r="O324" t="n">
        <v>300000</v>
      </c>
      <c r="P324">
        <f>COUNTIF($A$2:A324,A324)</f>
        <v/>
      </c>
      <c r="Q324">
        <f>A324&amp;"|"&amp;P324</f>
        <v/>
      </c>
    </row>
    <row r="325">
      <c r="A325" t="inlineStr">
        <is>
          <t>디아이씨|1개월 전에 샀다면|[초단타]+[버티기형]</t>
        </is>
      </c>
      <c r="B325" t="inlineStr">
        <is>
          <t>디아이씨</t>
        </is>
      </c>
      <c r="C325" t="inlineStr">
        <is>
          <t>092200</t>
        </is>
      </c>
      <c r="D325" t="inlineStr">
        <is>
          <t>1개월 전에 샀다면</t>
        </is>
      </c>
      <c r="E325" t="inlineStr">
        <is>
          <t>[초단타]+[버티기형]</t>
        </is>
      </c>
      <c r="F325" t="inlineStr">
        <is>
          <t>2026-05-15</t>
        </is>
      </c>
      <c r="G325" t="n">
        <v>7175.02</v>
      </c>
      <c r="H325" t="inlineStr">
        <is>
          <t>2026-05-19</t>
        </is>
      </c>
      <c r="I325" t="n">
        <v>6515.44</v>
      </c>
      <c r="J325" t="inlineStr">
        <is>
          <t>1차 손절 도달(-5%)</t>
        </is>
      </c>
      <c r="K325" t="n">
        <v>16</v>
      </c>
      <c r="L325" t="n">
        <v>25</v>
      </c>
      <c r="M325" t="n">
        <v>-9.470000000000001</v>
      </c>
      <c r="N325" t="inlineStr">
        <is>
          <t>05.19. 16주 매도(-5% 하락 시 40% 손절 원칙)</t>
        </is>
      </c>
      <c r="O325" t="n">
        <v>300000</v>
      </c>
      <c r="P325">
        <f>COUNTIF($A$2:A325,A325)</f>
        <v/>
      </c>
      <c r="Q325">
        <f>A325&amp;"|"&amp;P325</f>
        <v/>
      </c>
    </row>
    <row r="326">
      <c r="A326" t="inlineStr">
        <is>
          <t>디아이씨|1개월 전에 샀다면|[초단타]+[버티기형]</t>
        </is>
      </c>
      <c r="B326" t="inlineStr">
        <is>
          <t>디아이씨</t>
        </is>
      </c>
      <c r="C326" t="inlineStr">
        <is>
          <t>092200</t>
        </is>
      </c>
      <c r="D326" t="inlineStr">
        <is>
          <t>1개월 전에 샀다면</t>
        </is>
      </c>
      <c r="E326" t="inlineStr">
        <is>
          <t>[초단타]+[버티기형]</t>
        </is>
      </c>
      <c r="F326" t="inlineStr">
        <is>
          <t>2026-05-15</t>
        </is>
      </c>
      <c r="G326" t="n">
        <v>7175.02</v>
      </c>
      <c r="H326" t="inlineStr">
        <is>
          <t>2026-05-22</t>
        </is>
      </c>
      <c r="I326" t="n">
        <v>9103.620000000001</v>
      </c>
      <c r="J326" t="inlineStr">
        <is>
          <t>3차 익절 도달(10%)</t>
        </is>
      </c>
      <c r="K326" t="n">
        <v>25</v>
      </c>
      <c r="L326" t="n">
        <v>0</v>
      </c>
      <c r="M326" t="n">
        <v>26.5</v>
      </c>
      <c r="N326" t="inlineStr">
        <is>
          <t>05.22. 25주 매도(+10% 상승 시 10% 익절 원칙)</t>
        </is>
      </c>
      <c r="O326" t="n">
        <v>300000</v>
      </c>
      <c r="P326">
        <f>COUNTIF($A$2:A326,A326)</f>
        <v/>
      </c>
      <c r="Q326">
        <f>A326&amp;"|"&amp;P326</f>
        <v/>
      </c>
    </row>
    <row r="327">
      <c r="A327" t="inlineStr">
        <is>
          <t>디아이씨|1개월 전에 샀다면|[단기스윙]+[칼손절]</t>
        </is>
      </c>
      <c r="B327" t="inlineStr">
        <is>
          <t>디아이씨</t>
        </is>
      </c>
      <c r="C327" t="inlineStr">
        <is>
          <t>092200</t>
        </is>
      </c>
      <c r="D327" t="inlineStr">
        <is>
          <t>1개월 전에 샀다면</t>
        </is>
      </c>
      <c r="E327" t="inlineStr">
        <is>
          <t>[단기스윙]+[칼손절]</t>
        </is>
      </c>
      <c r="F327" t="inlineStr">
        <is>
          <t>2026-05-15</t>
        </is>
      </c>
      <c r="G327" t="n">
        <v>7175.02</v>
      </c>
      <c r="H327" t="inlineStr">
        <is>
          <t>2026-05-18</t>
        </is>
      </c>
      <c r="I327" t="n">
        <v>6895.17</v>
      </c>
      <c r="J327" t="inlineStr">
        <is>
          <t>1차 손절 도달(-2%)</t>
        </is>
      </c>
      <c r="K327" t="n">
        <v>32</v>
      </c>
      <c r="L327" t="n">
        <v>9</v>
      </c>
      <c r="M327" t="n">
        <v>-4.19</v>
      </c>
      <c r="N327" t="inlineStr">
        <is>
          <t>05.18. 32주 매도(-2% 하락 시 80% 손절 원칙)</t>
        </is>
      </c>
      <c r="O327" t="n">
        <v>300000</v>
      </c>
      <c r="P327">
        <f>COUNTIF($A$2:A327,A327)</f>
        <v/>
      </c>
      <c r="Q327">
        <f>A327&amp;"|"&amp;P327</f>
        <v/>
      </c>
    </row>
    <row r="328">
      <c r="A328" t="inlineStr">
        <is>
          <t>디아이씨|1개월 전에 샀다면|[단기스윙]+[칼손절]</t>
        </is>
      </c>
      <c r="B328" t="inlineStr">
        <is>
          <t>디아이씨</t>
        </is>
      </c>
      <c r="C328" t="inlineStr">
        <is>
          <t>092200</t>
        </is>
      </c>
      <c r="D328" t="inlineStr">
        <is>
          <t>1개월 전에 샀다면</t>
        </is>
      </c>
      <c r="E328" t="inlineStr">
        <is>
          <t>[단기스윙]+[칼손절]</t>
        </is>
      </c>
      <c r="F328" t="inlineStr">
        <is>
          <t>2026-05-15</t>
        </is>
      </c>
      <c r="G328" t="n">
        <v>7175.02</v>
      </c>
      <c r="H328" t="inlineStr">
        <is>
          <t>2026-05-19</t>
        </is>
      </c>
      <c r="I328" t="n">
        <v>6515.44</v>
      </c>
      <c r="J328" t="inlineStr">
        <is>
          <t>최종 손절 도달(-6%)</t>
        </is>
      </c>
      <c r="K328" t="n">
        <v>9</v>
      </c>
      <c r="L328" t="n">
        <v>0</v>
      </c>
      <c r="M328" t="n">
        <v>-9.470000000000001</v>
      </c>
      <c r="N328" t="inlineStr">
        <is>
          <t>05.19. 9주 매도(-6% 하락 시 10% 손절 원칙)</t>
        </is>
      </c>
      <c r="O328" t="n">
        <v>300000</v>
      </c>
      <c r="P328">
        <f>COUNTIF($A$2:A328,A328)</f>
        <v/>
      </c>
      <c r="Q328">
        <f>A328&amp;"|"&amp;P328</f>
        <v/>
      </c>
    </row>
    <row r="329">
      <c r="A329" t="inlineStr">
        <is>
          <t>디아이씨|1개월 전에 샀다면|[단기스윙]+[정석방어]</t>
        </is>
      </c>
      <c r="B329" t="inlineStr">
        <is>
          <t>디아이씨</t>
        </is>
      </c>
      <c r="C329" t="inlineStr">
        <is>
          <t>092200</t>
        </is>
      </c>
      <c r="D329" t="inlineStr">
        <is>
          <t>1개월 전에 샀다면</t>
        </is>
      </c>
      <c r="E329" t="inlineStr">
        <is>
          <t>[단기스윙]+[정석방어]</t>
        </is>
      </c>
      <c r="F329" t="inlineStr">
        <is>
          <t>2026-05-15</t>
        </is>
      </c>
      <c r="G329" t="n">
        <v>7175.02</v>
      </c>
      <c r="H329" t="inlineStr">
        <is>
          <t>2026-05-18</t>
        </is>
      </c>
      <c r="I329" t="n">
        <v>6895.17</v>
      </c>
      <c r="J329" t="inlineStr">
        <is>
          <t>1차 손절 도달(-3%)</t>
        </is>
      </c>
      <c r="K329" t="n">
        <v>28</v>
      </c>
      <c r="L329" t="n">
        <v>13</v>
      </c>
      <c r="M329" t="n">
        <v>-4.19</v>
      </c>
      <c r="N329" t="inlineStr">
        <is>
          <t>05.18. 28주 매도(-3% 하락 시 70% 손절 원칙)</t>
        </is>
      </c>
      <c r="O329" t="n">
        <v>300000</v>
      </c>
      <c r="P329">
        <f>COUNTIF($A$2:A329,A329)</f>
        <v/>
      </c>
      <c r="Q329">
        <f>A329&amp;"|"&amp;P329</f>
        <v/>
      </c>
    </row>
    <row r="330">
      <c r="A330" t="inlineStr">
        <is>
          <t>디아이씨|1개월 전에 샀다면|[단기스윙]+[정석방어]</t>
        </is>
      </c>
      <c r="B330" t="inlineStr">
        <is>
          <t>디아이씨</t>
        </is>
      </c>
      <c r="C330" t="inlineStr">
        <is>
          <t>092200</t>
        </is>
      </c>
      <c r="D330" t="inlineStr">
        <is>
          <t>1개월 전에 샀다면</t>
        </is>
      </c>
      <c r="E330" t="inlineStr">
        <is>
          <t>[단기스윙]+[정석방어]</t>
        </is>
      </c>
      <c r="F330" t="inlineStr">
        <is>
          <t>2026-05-15</t>
        </is>
      </c>
      <c r="G330" t="n">
        <v>7175.02</v>
      </c>
      <c r="H330" t="inlineStr">
        <is>
          <t>2026-05-19</t>
        </is>
      </c>
      <c r="I330" t="n">
        <v>6515.44</v>
      </c>
      <c r="J330" t="inlineStr">
        <is>
          <t>2차 손절 도달(-5%)</t>
        </is>
      </c>
      <c r="K330" t="n">
        <v>8</v>
      </c>
      <c r="L330" t="n">
        <v>5</v>
      </c>
      <c r="M330" t="n">
        <v>-9.470000000000001</v>
      </c>
      <c r="N330" t="inlineStr">
        <is>
          <t>05.19. 8주 매도(-5% 하락 시 20% 손절 원칙)</t>
        </is>
      </c>
      <c r="O330" t="n">
        <v>300000</v>
      </c>
      <c r="P330">
        <f>COUNTIF($A$2:A330,A330)</f>
        <v/>
      </c>
      <c r="Q330">
        <f>A330&amp;"|"&amp;P330</f>
        <v/>
      </c>
    </row>
    <row r="331">
      <c r="A331" t="inlineStr">
        <is>
          <t>디아이씨|1개월 전에 샀다면|[단기스윙]+[정석방어]</t>
        </is>
      </c>
      <c r="B331" t="inlineStr">
        <is>
          <t>디아이씨</t>
        </is>
      </c>
      <c r="C331" t="inlineStr">
        <is>
          <t>092200</t>
        </is>
      </c>
      <c r="D331" t="inlineStr">
        <is>
          <t>1개월 전에 샀다면</t>
        </is>
      </c>
      <c r="E331" t="inlineStr">
        <is>
          <t>[단기스윙]+[정석방어]</t>
        </is>
      </c>
      <c r="F331" t="inlineStr">
        <is>
          <t>2026-05-15</t>
        </is>
      </c>
      <c r="G331" t="n">
        <v>7175.02</v>
      </c>
      <c r="H331" t="inlineStr">
        <is>
          <t>2026-05-20</t>
        </is>
      </c>
      <c r="I331" t="n">
        <v>6185.67</v>
      </c>
      <c r="J331" t="inlineStr">
        <is>
          <t>최종 손절 도달(-10%)</t>
        </is>
      </c>
      <c r="K331" t="n">
        <v>5</v>
      </c>
      <c r="L331" t="n">
        <v>0</v>
      </c>
      <c r="M331" t="n">
        <v>-14.05</v>
      </c>
      <c r="N331" t="inlineStr">
        <is>
          <t>05.20. 5주 매도(-10% 하락 시 10% 손절 원칙)</t>
        </is>
      </c>
      <c r="O331" t="n">
        <v>300000</v>
      </c>
      <c r="P331">
        <f>COUNTIF($A$2:A331,A331)</f>
        <v/>
      </c>
      <c r="Q331">
        <f>A331&amp;"|"&amp;P331</f>
        <v/>
      </c>
    </row>
    <row r="332">
      <c r="A332" t="inlineStr">
        <is>
          <t>디아이씨|1개월 전에 샀다면|[단기스윙]+[변동성허용]</t>
        </is>
      </c>
      <c r="B332" t="inlineStr">
        <is>
          <t>디아이씨</t>
        </is>
      </c>
      <c r="C332" t="inlineStr">
        <is>
          <t>092200</t>
        </is>
      </c>
      <c r="D332" t="inlineStr">
        <is>
          <t>1개월 전에 샀다면</t>
        </is>
      </c>
      <c r="E332" t="inlineStr">
        <is>
          <t>[단기스윙]+[변동성허용]</t>
        </is>
      </c>
      <c r="F332" t="inlineStr">
        <is>
          <t>2026-05-15</t>
        </is>
      </c>
      <c r="G332" t="n">
        <v>7175.02</v>
      </c>
      <c r="H332" t="inlineStr">
        <is>
          <t>2026-05-19</t>
        </is>
      </c>
      <c r="I332" t="n">
        <v>6515.44</v>
      </c>
      <c r="J332" t="inlineStr">
        <is>
          <t>1차 손절 도달(-5%)</t>
        </is>
      </c>
      <c r="K332" t="n">
        <v>20</v>
      </c>
      <c r="L332" t="n">
        <v>21</v>
      </c>
      <c r="M332" t="n">
        <v>-9.470000000000001</v>
      </c>
      <c r="N332" t="inlineStr">
        <is>
          <t>05.19. 20주 매도(-5% 하락 시 50% 손절 원칙)</t>
        </is>
      </c>
      <c r="O332" t="n">
        <v>300000</v>
      </c>
      <c r="P332">
        <f>COUNTIF($A$2:A332,A332)</f>
        <v/>
      </c>
      <c r="Q332">
        <f>A332&amp;"|"&amp;P332</f>
        <v/>
      </c>
    </row>
    <row r="333">
      <c r="A333" t="inlineStr">
        <is>
          <t>디아이씨|1개월 전에 샀다면|[단기스윙]+[변동성허용]</t>
        </is>
      </c>
      <c r="B333" t="inlineStr">
        <is>
          <t>디아이씨</t>
        </is>
      </c>
      <c r="C333" t="inlineStr">
        <is>
          <t>092200</t>
        </is>
      </c>
      <c r="D333" t="inlineStr">
        <is>
          <t>1개월 전에 샀다면</t>
        </is>
      </c>
      <c r="E333" t="inlineStr">
        <is>
          <t>[단기스윙]+[변동성허용]</t>
        </is>
      </c>
      <c r="F333" t="inlineStr">
        <is>
          <t>2026-05-15</t>
        </is>
      </c>
      <c r="G333" t="n">
        <v>7175.02</v>
      </c>
      <c r="H333" t="inlineStr">
        <is>
          <t>2026-05-20</t>
        </is>
      </c>
      <c r="I333" t="n">
        <v>6185.67</v>
      </c>
      <c r="J333" t="inlineStr">
        <is>
          <t>2차 손절 도달(-10%)</t>
        </is>
      </c>
      <c r="K333" t="n">
        <v>12</v>
      </c>
      <c r="L333" t="n">
        <v>9</v>
      </c>
      <c r="M333" t="n">
        <v>-14.05</v>
      </c>
      <c r="N333" t="inlineStr">
        <is>
          <t>05.20. 12주 매도(-10% 하락 시 30% 손절 원칙)</t>
        </is>
      </c>
      <c r="O333" t="n">
        <v>300000</v>
      </c>
      <c r="P333">
        <f>COUNTIF($A$2:A333,A333)</f>
        <v/>
      </c>
      <c r="Q333">
        <f>A333&amp;"|"&amp;P333</f>
        <v/>
      </c>
    </row>
    <row r="334">
      <c r="A334" t="inlineStr">
        <is>
          <t>디아이씨|1개월 전에 샀다면|[단기스윙]+[변동성허용]</t>
        </is>
      </c>
      <c r="B334" t="inlineStr">
        <is>
          <t>디아이씨</t>
        </is>
      </c>
      <c r="C334" t="inlineStr">
        <is>
          <t>092200</t>
        </is>
      </c>
      <c r="D334" t="inlineStr">
        <is>
          <t>1개월 전에 샀다면</t>
        </is>
      </c>
      <c r="E334" t="inlineStr">
        <is>
          <t>[단기스윙]+[변동성허용]</t>
        </is>
      </c>
      <c r="F334" t="inlineStr">
        <is>
          <t>2026-05-15</t>
        </is>
      </c>
      <c r="G334" t="n">
        <v>7175.02</v>
      </c>
      <c r="H334" t="inlineStr">
        <is>
          <t>2026-05-22</t>
        </is>
      </c>
      <c r="I334" t="n">
        <v>9103.620000000001</v>
      </c>
      <c r="J334" t="inlineStr">
        <is>
          <t>3차 익절 도달(20%)</t>
        </is>
      </c>
      <c r="K334" t="n">
        <v>9</v>
      </c>
      <c r="L334" t="n">
        <v>0</v>
      </c>
      <c r="M334" t="n">
        <v>26.5</v>
      </c>
      <c r="N334" t="inlineStr">
        <is>
          <t>05.22. 9주 매도(+20% 상승 시 10% 익절 원칙)</t>
        </is>
      </c>
      <c r="O334" t="n">
        <v>300000</v>
      </c>
      <c r="P334">
        <f>COUNTIF($A$2:A334,A334)</f>
        <v/>
      </c>
      <c r="Q334">
        <f>A334&amp;"|"&amp;P334</f>
        <v/>
      </c>
    </row>
    <row r="335">
      <c r="A335" t="inlineStr">
        <is>
          <t>디아이씨|1개월 전에 샀다면|[단기스윙]+[버티기형]</t>
        </is>
      </c>
      <c r="B335" t="inlineStr">
        <is>
          <t>디아이씨</t>
        </is>
      </c>
      <c r="C335" t="inlineStr">
        <is>
          <t>092200</t>
        </is>
      </c>
      <c r="D335" t="inlineStr">
        <is>
          <t>1개월 전에 샀다면</t>
        </is>
      </c>
      <c r="E335" t="inlineStr">
        <is>
          <t>[단기스윙]+[버티기형]</t>
        </is>
      </c>
      <c r="F335" t="inlineStr">
        <is>
          <t>2026-05-15</t>
        </is>
      </c>
      <c r="G335" t="n">
        <v>7175.02</v>
      </c>
      <c r="H335" t="inlineStr">
        <is>
          <t>2026-05-19</t>
        </is>
      </c>
      <c r="I335" t="n">
        <v>6515.44</v>
      </c>
      <c r="J335" t="inlineStr">
        <is>
          <t>1차 손절 도달(-5%)</t>
        </is>
      </c>
      <c r="K335" t="n">
        <v>16</v>
      </c>
      <c r="L335" t="n">
        <v>25</v>
      </c>
      <c r="M335" t="n">
        <v>-9.470000000000001</v>
      </c>
      <c r="N335" t="inlineStr">
        <is>
          <t>05.19. 16주 매도(-5% 하락 시 40% 손절 원칙)</t>
        </is>
      </c>
      <c r="O335" t="n">
        <v>300000</v>
      </c>
      <c r="P335">
        <f>COUNTIF($A$2:A335,A335)</f>
        <v/>
      </c>
      <c r="Q335">
        <f>A335&amp;"|"&amp;P335</f>
        <v/>
      </c>
    </row>
    <row r="336">
      <c r="A336" t="inlineStr">
        <is>
          <t>디아이씨|1개월 전에 샀다면|[단기스윙]+[버티기형]</t>
        </is>
      </c>
      <c r="B336" t="inlineStr">
        <is>
          <t>디아이씨</t>
        </is>
      </c>
      <c r="C336" t="inlineStr">
        <is>
          <t>092200</t>
        </is>
      </c>
      <c r="D336" t="inlineStr">
        <is>
          <t>1개월 전에 샀다면</t>
        </is>
      </c>
      <c r="E336" t="inlineStr">
        <is>
          <t>[단기스윙]+[버티기형]</t>
        </is>
      </c>
      <c r="F336" t="inlineStr">
        <is>
          <t>2026-05-15</t>
        </is>
      </c>
      <c r="G336" t="n">
        <v>7175.02</v>
      </c>
      <c r="H336" t="inlineStr">
        <is>
          <t>2026-05-22</t>
        </is>
      </c>
      <c r="I336" t="n">
        <v>9103.620000000001</v>
      </c>
      <c r="J336" t="inlineStr">
        <is>
          <t>3차 익절 도달(20%)</t>
        </is>
      </c>
      <c r="K336" t="n">
        <v>25</v>
      </c>
      <c r="L336" t="n">
        <v>0</v>
      </c>
      <c r="M336" t="n">
        <v>26.5</v>
      </c>
      <c r="N336" t="inlineStr">
        <is>
          <t>05.22. 25주 매도(+20% 상승 시 10% 익절 원칙)</t>
        </is>
      </c>
      <c r="O336" t="n">
        <v>300000</v>
      </c>
      <c r="P336">
        <f>COUNTIF($A$2:A336,A336)</f>
        <v/>
      </c>
      <c r="Q336">
        <f>A336&amp;"|"&amp;P336</f>
        <v/>
      </c>
    </row>
    <row r="337">
      <c r="A337" t="inlineStr">
        <is>
          <t>디아이씨|1개월 전에 샀다면|[대표님룰]+[칼손절]</t>
        </is>
      </c>
      <c r="B337" t="inlineStr">
        <is>
          <t>디아이씨</t>
        </is>
      </c>
      <c r="C337" t="inlineStr">
        <is>
          <t>092200</t>
        </is>
      </c>
      <c r="D337" t="inlineStr">
        <is>
          <t>1개월 전에 샀다면</t>
        </is>
      </c>
      <c r="E337" t="inlineStr">
        <is>
          <t>[대표님룰]+[칼손절]</t>
        </is>
      </c>
      <c r="F337" t="inlineStr">
        <is>
          <t>2026-05-15</t>
        </is>
      </c>
      <c r="G337" t="n">
        <v>7175.02</v>
      </c>
      <c r="H337" t="inlineStr">
        <is>
          <t>2026-05-18</t>
        </is>
      </c>
      <c r="I337" t="n">
        <v>6895.17</v>
      </c>
      <c r="J337" t="inlineStr">
        <is>
          <t>1차 손절 도달(-2%)</t>
        </is>
      </c>
      <c r="K337" t="n">
        <v>32</v>
      </c>
      <c r="L337" t="n">
        <v>9</v>
      </c>
      <c r="M337" t="n">
        <v>-4.19</v>
      </c>
      <c r="N337" t="inlineStr">
        <is>
          <t>05.18. 32주 매도(-2% 하락 시 80% 손절 원칙)</t>
        </is>
      </c>
      <c r="O337" t="n">
        <v>300000</v>
      </c>
      <c r="P337">
        <f>COUNTIF($A$2:A337,A337)</f>
        <v/>
      </c>
      <c r="Q337">
        <f>A337&amp;"|"&amp;P337</f>
        <v/>
      </c>
    </row>
    <row r="338">
      <c r="A338" t="inlineStr">
        <is>
          <t>디아이씨|1개월 전에 샀다면|[대표님룰]+[칼손절]</t>
        </is>
      </c>
      <c r="B338" t="inlineStr">
        <is>
          <t>디아이씨</t>
        </is>
      </c>
      <c r="C338" t="inlineStr">
        <is>
          <t>092200</t>
        </is>
      </c>
      <c r="D338" t="inlineStr">
        <is>
          <t>1개월 전에 샀다면</t>
        </is>
      </c>
      <c r="E338" t="inlineStr">
        <is>
          <t>[대표님룰]+[칼손절]</t>
        </is>
      </c>
      <c r="F338" t="inlineStr">
        <is>
          <t>2026-05-15</t>
        </is>
      </c>
      <c r="G338" t="n">
        <v>7175.02</v>
      </c>
      <c r="H338" t="inlineStr">
        <is>
          <t>2026-05-19</t>
        </is>
      </c>
      <c r="I338" t="n">
        <v>6515.44</v>
      </c>
      <c r="J338" t="inlineStr">
        <is>
          <t>최종 손절 도달(-6%)</t>
        </is>
      </c>
      <c r="K338" t="n">
        <v>9</v>
      </c>
      <c r="L338" t="n">
        <v>0</v>
      </c>
      <c r="M338" t="n">
        <v>-9.470000000000001</v>
      </c>
      <c r="N338" t="inlineStr">
        <is>
          <t>05.19. 9주 매도(-6% 하락 시 10% 손절 원칙)</t>
        </is>
      </c>
      <c r="O338" t="n">
        <v>300000</v>
      </c>
      <c r="P338">
        <f>COUNTIF($A$2:A338,A338)</f>
        <v/>
      </c>
      <c r="Q338">
        <f>A338&amp;"|"&amp;P338</f>
        <v/>
      </c>
    </row>
    <row r="339">
      <c r="A339" t="inlineStr">
        <is>
          <t>디아이씨|1개월 전에 샀다면|[대표님룰]+[정석방어]</t>
        </is>
      </c>
      <c r="B339" t="inlineStr">
        <is>
          <t>디아이씨</t>
        </is>
      </c>
      <c r="C339" t="inlineStr">
        <is>
          <t>092200</t>
        </is>
      </c>
      <c r="D339" t="inlineStr">
        <is>
          <t>1개월 전에 샀다면</t>
        </is>
      </c>
      <c r="E339" t="inlineStr">
        <is>
          <t>[대표님룰]+[정석방어]</t>
        </is>
      </c>
      <c r="F339" t="inlineStr">
        <is>
          <t>2026-05-15</t>
        </is>
      </c>
      <c r="G339" t="n">
        <v>7175.02</v>
      </c>
      <c r="H339" t="inlineStr">
        <is>
          <t>2026-05-18</t>
        </is>
      </c>
      <c r="I339" t="n">
        <v>6895.17</v>
      </c>
      <c r="J339" t="inlineStr">
        <is>
          <t>1차 손절 도달(-3%)</t>
        </is>
      </c>
      <c r="K339" t="n">
        <v>28</v>
      </c>
      <c r="L339" t="n">
        <v>13</v>
      </c>
      <c r="M339" t="n">
        <v>-4.19</v>
      </c>
      <c r="N339" t="inlineStr">
        <is>
          <t>05.18. 28주 매도(-3% 하락 시 70% 손절 원칙)</t>
        </is>
      </c>
      <c r="O339" t="n">
        <v>300000</v>
      </c>
      <c r="P339">
        <f>COUNTIF($A$2:A339,A339)</f>
        <v/>
      </c>
      <c r="Q339">
        <f>A339&amp;"|"&amp;P339</f>
        <v/>
      </c>
    </row>
    <row r="340">
      <c r="A340" t="inlineStr">
        <is>
          <t>디아이씨|1개월 전에 샀다면|[대표님룰]+[정석방어]</t>
        </is>
      </c>
      <c r="B340" t="inlineStr">
        <is>
          <t>디아이씨</t>
        </is>
      </c>
      <c r="C340" t="inlineStr">
        <is>
          <t>092200</t>
        </is>
      </c>
      <c r="D340" t="inlineStr">
        <is>
          <t>1개월 전에 샀다면</t>
        </is>
      </c>
      <c r="E340" t="inlineStr">
        <is>
          <t>[대표님룰]+[정석방어]</t>
        </is>
      </c>
      <c r="F340" t="inlineStr">
        <is>
          <t>2026-05-15</t>
        </is>
      </c>
      <c r="G340" t="n">
        <v>7175.02</v>
      </c>
      <c r="H340" t="inlineStr">
        <is>
          <t>2026-05-19</t>
        </is>
      </c>
      <c r="I340" t="n">
        <v>6515.44</v>
      </c>
      <c r="J340" t="inlineStr">
        <is>
          <t>2차 손절 도달(-5%)</t>
        </is>
      </c>
      <c r="K340" t="n">
        <v>8</v>
      </c>
      <c r="L340" t="n">
        <v>5</v>
      </c>
      <c r="M340" t="n">
        <v>-9.470000000000001</v>
      </c>
      <c r="N340" t="inlineStr">
        <is>
          <t>05.19. 8주 매도(-5% 하락 시 20% 손절 원칙)</t>
        </is>
      </c>
      <c r="O340" t="n">
        <v>300000</v>
      </c>
      <c r="P340">
        <f>COUNTIF($A$2:A340,A340)</f>
        <v/>
      </c>
      <c r="Q340">
        <f>A340&amp;"|"&amp;P340</f>
        <v/>
      </c>
    </row>
    <row r="341">
      <c r="A341" t="inlineStr">
        <is>
          <t>디아이씨|1개월 전에 샀다면|[대표님룰]+[정석방어]</t>
        </is>
      </c>
      <c r="B341" t="inlineStr">
        <is>
          <t>디아이씨</t>
        </is>
      </c>
      <c r="C341" t="inlineStr">
        <is>
          <t>092200</t>
        </is>
      </c>
      <c r="D341" t="inlineStr">
        <is>
          <t>1개월 전에 샀다면</t>
        </is>
      </c>
      <c r="E341" t="inlineStr">
        <is>
          <t>[대표님룰]+[정석방어]</t>
        </is>
      </c>
      <c r="F341" t="inlineStr">
        <is>
          <t>2026-05-15</t>
        </is>
      </c>
      <c r="G341" t="n">
        <v>7175.02</v>
      </c>
      <c r="H341" t="inlineStr">
        <is>
          <t>2026-05-20</t>
        </is>
      </c>
      <c r="I341" t="n">
        <v>6185.67</v>
      </c>
      <c r="J341" t="inlineStr">
        <is>
          <t>최종 손절 도달(-10%)</t>
        </is>
      </c>
      <c r="K341" t="n">
        <v>5</v>
      </c>
      <c r="L341" t="n">
        <v>0</v>
      </c>
      <c r="M341" t="n">
        <v>-14.05</v>
      </c>
      <c r="N341" t="inlineStr">
        <is>
          <t>05.20. 5주 매도(-10% 하락 시 10% 손절 원칙)</t>
        </is>
      </c>
      <c r="O341" t="n">
        <v>300000</v>
      </c>
      <c r="P341">
        <f>COUNTIF($A$2:A341,A341)</f>
        <v/>
      </c>
      <c r="Q341">
        <f>A341&amp;"|"&amp;P341</f>
        <v/>
      </c>
    </row>
    <row r="342">
      <c r="A342" t="inlineStr">
        <is>
          <t>디아이씨|1개월 전에 샀다면|[대표님룰]+[변동성허용]</t>
        </is>
      </c>
      <c r="B342" t="inlineStr">
        <is>
          <t>디아이씨</t>
        </is>
      </c>
      <c r="C342" t="inlineStr">
        <is>
          <t>092200</t>
        </is>
      </c>
      <c r="D342" t="inlineStr">
        <is>
          <t>1개월 전에 샀다면</t>
        </is>
      </c>
      <c r="E342" t="inlineStr">
        <is>
          <t>[대표님룰]+[변동성허용]</t>
        </is>
      </c>
      <c r="F342" t="inlineStr">
        <is>
          <t>2026-05-15</t>
        </is>
      </c>
      <c r="G342" t="n">
        <v>7175.02</v>
      </c>
      <c r="H342" t="inlineStr">
        <is>
          <t>2026-05-19</t>
        </is>
      </c>
      <c r="I342" t="n">
        <v>6515.44</v>
      </c>
      <c r="J342" t="inlineStr">
        <is>
          <t>1차 손절 도달(-5%)</t>
        </is>
      </c>
      <c r="K342" t="n">
        <v>20</v>
      </c>
      <c r="L342" t="n">
        <v>21</v>
      </c>
      <c r="M342" t="n">
        <v>-9.470000000000001</v>
      </c>
      <c r="N342" t="inlineStr">
        <is>
          <t>05.19. 20주 매도(-5% 하락 시 50% 손절 원칙)</t>
        </is>
      </c>
      <c r="O342" t="n">
        <v>300000</v>
      </c>
      <c r="P342">
        <f>COUNTIF($A$2:A342,A342)</f>
        <v/>
      </c>
      <c r="Q342">
        <f>A342&amp;"|"&amp;P342</f>
        <v/>
      </c>
    </row>
    <row r="343">
      <c r="A343" t="inlineStr">
        <is>
          <t>디아이씨|1개월 전에 샀다면|[대표님룰]+[변동성허용]</t>
        </is>
      </c>
      <c r="B343" t="inlineStr">
        <is>
          <t>디아이씨</t>
        </is>
      </c>
      <c r="C343" t="inlineStr">
        <is>
          <t>092200</t>
        </is>
      </c>
      <c r="D343" t="inlineStr">
        <is>
          <t>1개월 전에 샀다면</t>
        </is>
      </c>
      <c r="E343" t="inlineStr">
        <is>
          <t>[대표님룰]+[변동성허용]</t>
        </is>
      </c>
      <c r="F343" t="inlineStr">
        <is>
          <t>2026-05-15</t>
        </is>
      </c>
      <c r="G343" t="n">
        <v>7175.02</v>
      </c>
      <c r="H343" t="inlineStr">
        <is>
          <t>2026-05-20</t>
        </is>
      </c>
      <c r="I343" t="n">
        <v>6185.67</v>
      </c>
      <c r="J343" t="inlineStr">
        <is>
          <t>2차 손절 도달(-10%)</t>
        </is>
      </c>
      <c r="K343" t="n">
        <v>12</v>
      </c>
      <c r="L343" t="n">
        <v>9</v>
      </c>
      <c r="M343" t="n">
        <v>-14.05</v>
      </c>
      <c r="N343" t="inlineStr">
        <is>
          <t>05.20. 12주 매도(-10% 하락 시 30% 손절 원칙)</t>
        </is>
      </c>
      <c r="O343" t="n">
        <v>300000</v>
      </c>
      <c r="P343">
        <f>COUNTIF($A$2:A343,A343)</f>
        <v/>
      </c>
      <c r="Q343">
        <f>A343&amp;"|"&amp;P343</f>
        <v/>
      </c>
    </row>
    <row r="344">
      <c r="A344" t="inlineStr">
        <is>
          <t>디아이씨|1개월 전에 샀다면|[대표님룰]+[변동성허용]</t>
        </is>
      </c>
      <c r="B344" t="inlineStr">
        <is>
          <t>디아이씨</t>
        </is>
      </c>
      <c r="C344" t="inlineStr">
        <is>
          <t>092200</t>
        </is>
      </c>
      <c r="D344" t="inlineStr">
        <is>
          <t>1개월 전에 샀다면</t>
        </is>
      </c>
      <c r="E344" t="inlineStr">
        <is>
          <t>[대표님룰]+[변동성허용]</t>
        </is>
      </c>
      <c r="F344" t="inlineStr">
        <is>
          <t>2026-05-15</t>
        </is>
      </c>
      <c r="G344" t="n">
        <v>7175.02</v>
      </c>
      <c r="H344" t="inlineStr">
        <is>
          <t>2026-05-22</t>
        </is>
      </c>
      <c r="I344" t="n">
        <v>9103.620000000001</v>
      </c>
      <c r="J344" t="inlineStr">
        <is>
          <t>2차 익절 도달(10%)</t>
        </is>
      </c>
      <c r="K344" t="n">
        <v>9</v>
      </c>
      <c r="L344" t="n">
        <v>0</v>
      </c>
      <c r="M344" t="n">
        <v>26.5</v>
      </c>
      <c r="N344" t="inlineStr">
        <is>
          <t>05.22. 9주 매도(+10% 상승 시 30% 익절 원칙)</t>
        </is>
      </c>
      <c r="O344" t="n">
        <v>300000</v>
      </c>
      <c r="P344">
        <f>COUNTIF($A$2:A344,A344)</f>
        <v/>
      </c>
      <c r="Q344">
        <f>A344&amp;"|"&amp;P344</f>
        <v/>
      </c>
    </row>
    <row r="345">
      <c r="A345" t="inlineStr">
        <is>
          <t>디아이씨|1개월 전에 샀다면|[대표님룰]+[버티기형]</t>
        </is>
      </c>
      <c r="B345" t="inlineStr">
        <is>
          <t>디아이씨</t>
        </is>
      </c>
      <c r="C345" t="inlineStr">
        <is>
          <t>092200</t>
        </is>
      </c>
      <c r="D345" t="inlineStr">
        <is>
          <t>1개월 전에 샀다면</t>
        </is>
      </c>
      <c r="E345" t="inlineStr">
        <is>
          <t>[대표님룰]+[버티기형]</t>
        </is>
      </c>
      <c r="F345" t="inlineStr">
        <is>
          <t>2026-05-15</t>
        </is>
      </c>
      <c r="G345" t="n">
        <v>7175.02</v>
      </c>
      <c r="H345" t="inlineStr">
        <is>
          <t>2026-05-19</t>
        </is>
      </c>
      <c r="I345" t="n">
        <v>6515.44</v>
      </c>
      <c r="J345" t="inlineStr">
        <is>
          <t>1차 손절 도달(-5%)</t>
        </is>
      </c>
      <c r="K345" t="n">
        <v>16</v>
      </c>
      <c r="L345" t="n">
        <v>25</v>
      </c>
      <c r="M345" t="n">
        <v>-9.470000000000001</v>
      </c>
      <c r="N345" t="inlineStr">
        <is>
          <t>05.19. 16주 매도(-5% 하락 시 40% 손절 원칙)</t>
        </is>
      </c>
      <c r="O345" t="n">
        <v>300000</v>
      </c>
      <c r="P345">
        <f>COUNTIF($A$2:A345,A345)</f>
        <v/>
      </c>
      <c r="Q345">
        <f>A345&amp;"|"&amp;P345</f>
        <v/>
      </c>
    </row>
    <row r="346">
      <c r="A346" t="inlineStr">
        <is>
          <t>디아이씨|1개월 전에 샀다면|[대표님룰]+[버티기형]</t>
        </is>
      </c>
      <c r="B346" t="inlineStr">
        <is>
          <t>디아이씨</t>
        </is>
      </c>
      <c r="C346" t="inlineStr">
        <is>
          <t>092200</t>
        </is>
      </c>
      <c r="D346" t="inlineStr">
        <is>
          <t>1개월 전에 샀다면</t>
        </is>
      </c>
      <c r="E346" t="inlineStr">
        <is>
          <t>[대표님룰]+[버티기형]</t>
        </is>
      </c>
      <c r="F346" t="inlineStr">
        <is>
          <t>2026-05-15</t>
        </is>
      </c>
      <c r="G346" t="n">
        <v>7175.02</v>
      </c>
      <c r="H346" t="inlineStr">
        <is>
          <t>2026-05-22</t>
        </is>
      </c>
      <c r="I346" t="n">
        <v>9103.620000000001</v>
      </c>
      <c r="J346" t="inlineStr">
        <is>
          <t>2차 익절 도달(10%)</t>
        </is>
      </c>
      <c r="K346" t="n">
        <v>12</v>
      </c>
      <c r="L346" t="n">
        <v>13</v>
      </c>
      <c r="M346" t="n">
        <v>26.5</v>
      </c>
      <c r="N346" t="inlineStr">
        <is>
          <t>05.22. 12주 매도(+10% 상승 시 30% 익절 원칙)</t>
        </is>
      </c>
      <c r="O346" t="n">
        <v>300000</v>
      </c>
      <c r="P346">
        <f>COUNTIF($A$2:A346,A346)</f>
        <v/>
      </c>
      <c r="Q346">
        <f>A346&amp;"|"&amp;P346</f>
        <v/>
      </c>
    </row>
    <row r="347">
      <c r="A347" t="inlineStr">
        <is>
          <t>디아이씨|1개월 전에 샀다면|[대표님룰]+[버티기형]</t>
        </is>
      </c>
      <c r="B347" t="inlineStr">
        <is>
          <t>디아이씨</t>
        </is>
      </c>
      <c r="C347" t="inlineStr">
        <is>
          <t>092200</t>
        </is>
      </c>
      <c r="D347" t="inlineStr">
        <is>
          <t>1개월 전에 샀다면</t>
        </is>
      </c>
      <c r="E347" t="inlineStr">
        <is>
          <t>[대표님룰]+[버티기형]</t>
        </is>
      </c>
      <c r="F347" t="inlineStr">
        <is>
          <t>2026-05-15</t>
        </is>
      </c>
      <c r="G347" t="n">
        <v>7175.02</v>
      </c>
      <c r="H347" t="inlineStr">
        <is>
          <t>2026-06-02</t>
        </is>
      </c>
      <c r="I347" t="n">
        <v>9593.280000000001</v>
      </c>
      <c r="J347" t="inlineStr">
        <is>
          <t>3차 익절 도달(30%)</t>
        </is>
      </c>
      <c r="K347" t="n">
        <v>13</v>
      </c>
      <c r="L347" t="n">
        <v>0</v>
      </c>
      <c r="M347" t="n">
        <v>33.3</v>
      </c>
      <c r="N347" t="inlineStr">
        <is>
          <t>06.02. 13주 매도(+30% 상승 시 10% 익절 원칙)</t>
        </is>
      </c>
      <c r="O347" t="n">
        <v>300000</v>
      </c>
      <c r="P347">
        <f>COUNTIF($A$2:A347,A347)</f>
        <v/>
      </c>
      <c r="Q347">
        <f>A347&amp;"|"&amp;P347</f>
        <v/>
      </c>
    </row>
    <row r="348">
      <c r="A348" t="inlineStr">
        <is>
          <t>디아이씨|1개월 전에 샀다면|[중기추세]+[칼손절]</t>
        </is>
      </c>
      <c r="B348" t="inlineStr">
        <is>
          <t>디아이씨</t>
        </is>
      </c>
      <c r="C348" t="inlineStr">
        <is>
          <t>092200</t>
        </is>
      </c>
      <c r="D348" t="inlineStr">
        <is>
          <t>1개월 전에 샀다면</t>
        </is>
      </c>
      <c r="E348" t="inlineStr">
        <is>
          <t>[중기추세]+[칼손절]</t>
        </is>
      </c>
      <c r="F348" t="inlineStr">
        <is>
          <t>2026-05-15</t>
        </is>
      </c>
      <c r="G348" t="n">
        <v>7175.02</v>
      </c>
      <c r="H348" t="inlineStr">
        <is>
          <t>2026-05-18</t>
        </is>
      </c>
      <c r="I348" t="n">
        <v>6895.17</v>
      </c>
      <c r="J348" t="inlineStr">
        <is>
          <t>1차 손절 도달(-2%)</t>
        </is>
      </c>
      <c r="K348" t="n">
        <v>32</v>
      </c>
      <c r="L348" t="n">
        <v>9</v>
      </c>
      <c r="M348" t="n">
        <v>-4.19</v>
      </c>
      <c r="N348" t="inlineStr">
        <is>
          <t>05.18. 32주 매도(-2% 하락 시 80% 손절 원칙)</t>
        </is>
      </c>
      <c r="O348" t="n">
        <v>300000</v>
      </c>
      <c r="P348">
        <f>COUNTIF($A$2:A348,A348)</f>
        <v/>
      </c>
      <c r="Q348">
        <f>A348&amp;"|"&amp;P348</f>
        <v/>
      </c>
    </row>
    <row r="349">
      <c r="A349" t="inlineStr">
        <is>
          <t>디아이씨|1개월 전에 샀다면|[중기추세]+[칼손절]</t>
        </is>
      </c>
      <c r="B349" t="inlineStr">
        <is>
          <t>디아이씨</t>
        </is>
      </c>
      <c r="C349" t="inlineStr">
        <is>
          <t>092200</t>
        </is>
      </c>
      <c r="D349" t="inlineStr">
        <is>
          <t>1개월 전에 샀다면</t>
        </is>
      </c>
      <c r="E349" t="inlineStr">
        <is>
          <t>[중기추세]+[칼손절]</t>
        </is>
      </c>
      <c r="F349" t="inlineStr">
        <is>
          <t>2026-05-15</t>
        </is>
      </c>
      <c r="G349" t="n">
        <v>7175.02</v>
      </c>
      <c r="H349" t="inlineStr">
        <is>
          <t>2026-05-19</t>
        </is>
      </c>
      <c r="I349" t="n">
        <v>6515.44</v>
      </c>
      <c r="J349" t="inlineStr">
        <is>
          <t>최종 손절 도달(-6%)</t>
        </is>
      </c>
      <c r="K349" t="n">
        <v>9</v>
      </c>
      <c r="L349" t="n">
        <v>0</v>
      </c>
      <c r="M349" t="n">
        <v>-9.470000000000001</v>
      </c>
      <c r="N349" t="inlineStr">
        <is>
          <t>05.19. 9주 매도(-6% 하락 시 10% 손절 원칙)</t>
        </is>
      </c>
      <c r="O349" t="n">
        <v>300000</v>
      </c>
      <c r="P349">
        <f>COUNTIF($A$2:A349,A349)</f>
        <v/>
      </c>
      <c r="Q349">
        <f>A349&amp;"|"&amp;P349</f>
        <v/>
      </c>
    </row>
    <row r="350">
      <c r="A350" t="inlineStr">
        <is>
          <t>디아이씨|1개월 전에 샀다면|[중기추세]+[정석방어]</t>
        </is>
      </c>
      <c r="B350" t="inlineStr">
        <is>
          <t>디아이씨</t>
        </is>
      </c>
      <c r="C350" t="inlineStr">
        <is>
          <t>092200</t>
        </is>
      </c>
      <c r="D350" t="inlineStr">
        <is>
          <t>1개월 전에 샀다면</t>
        </is>
      </c>
      <c r="E350" t="inlineStr">
        <is>
          <t>[중기추세]+[정석방어]</t>
        </is>
      </c>
      <c r="F350" t="inlineStr">
        <is>
          <t>2026-05-15</t>
        </is>
      </c>
      <c r="G350" t="n">
        <v>7175.02</v>
      </c>
      <c r="H350" t="inlineStr">
        <is>
          <t>2026-05-18</t>
        </is>
      </c>
      <c r="I350" t="n">
        <v>6895.17</v>
      </c>
      <c r="J350" t="inlineStr">
        <is>
          <t>1차 손절 도달(-3%)</t>
        </is>
      </c>
      <c r="K350" t="n">
        <v>28</v>
      </c>
      <c r="L350" t="n">
        <v>13</v>
      </c>
      <c r="M350" t="n">
        <v>-4.19</v>
      </c>
      <c r="N350" t="inlineStr">
        <is>
          <t>05.18. 28주 매도(-3% 하락 시 70% 손절 원칙)</t>
        </is>
      </c>
      <c r="O350" t="n">
        <v>300000</v>
      </c>
      <c r="P350">
        <f>COUNTIF($A$2:A350,A350)</f>
        <v/>
      </c>
      <c r="Q350">
        <f>A350&amp;"|"&amp;P350</f>
        <v/>
      </c>
    </row>
    <row r="351">
      <c r="A351" t="inlineStr">
        <is>
          <t>디아이씨|1개월 전에 샀다면|[중기추세]+[정석방어]</t>
        </is>
      </c>
      <c r="B351" t="inlineStr">
        <is>
          <t>디아이씨</t>
        </is>
      </c>
      <c r="C351" t="inlineStr">
        <is>
          <t>092200</t>
        </is>
      </c>
      <c r="D351" t="inlineStr">
        <is>
          <t>1개월 전에 샀다면</t>
        </is>
      </c>
      <c r="E351" t="inlineStr">
        <is>
          <t>[중기추세]+[정석방어]</t>
        </is>
      </c>
      <c r="F351" t="inlineStr">
        <is>
          <t>2026-05-15</t>
        </is>
      </c>
      <c r="G351" t="n">
        <v>7175.02</v>
      </c>
      <c r="H351" t="inlineStr">
        <is>
          <t>2026-05-19</t>
        </is>
      </c>
      <c r="I351" t="n">
        <v>6515.44</v>
      </c>
      <c r="J351" t="inlineStr">
        <is>
          <t>2차 손절 도달(-5%)</t>
        </is>
      </c>
      <c r="K351" t="n">
        <v>8</v>
      </c>
      <c r="L351" t="n">
        <v>5</v>
      </c>
      <c r="M351" t="n">
        <v>-9.470000000000001</v>
      </c>
      <c r="N351" t="inlineStr">
        <is>
          <t>05.19. 8주 매도(-5% 하락 시 20% 손절 원칙)</t>
        </is>
      </c>
      <c r="O351" t="n">
        <v>300000</v>
      </c>
      <c r="P351">
        <f>COUNTIF($A$2:A351,A351)</f>
        <v/>
      </c>
      <c r="Q351">
        <f>A351&amp;"|"&amp;P351</f>
        <v/>
      </c>
    </row>
    <row r="352">
      <c r="A352" t="inlineStr">
        <is>
          <t>디아이씨|1개월 전에 샀다면|[중기추세]+[정석방어]</t>
        </is>
      </c>
      <c r="B352" t="inlineStr">
        <is>
          <t>디아이씨</t>
        </is>
      </c>
      <c r="C352" t="inlineStr">
        <is>
          <t>092200</t>
        </is>
      </c>
      <c r="D352" t="inlineStr">
        <is>
          <t>1개월 전에 샀다면</t>
        </is>
      </c>
      <c r="E352" t="inlineStr">
        <is>
          <t>[중기추세]+[정석방어]</t>
        </is>
      </c>
      <c r="F352" t="inlineStr">
        <is>
          <t>2026-05-15</t>
        </is>
      </c>
      <c r="G352" t="n">
        <v>7175.02</v>
      </c>
      <c r="H352" t="inlineStr">
        <is>
          <t>2026-05-20</t>
        </is>
      </c>
      <c r="I352" t="n">
        <v>6185.67</v>
      </c>
      <c r="J352" t="inlineStr">
        <is>
          <t>최종 손절 도달(-10%)</t>
        </is>
      </c>
      <c r="K352" t="n">
        <v>5</v>
      </c>
      <c r="L352" t="n">
        <v>0</v>
      </c>
      <c r="M352" t="n">
        <v>-14.05</v>
      </c>
      <c r="N352" t="inlineStr">
        <is>
          <t>05.20. 5주 매도(-10% 하락 시 10% 손절 원칙)</t>
        </is>
      </c>
      <c r="O352" t="n">
        <v>300000</v>
      </c>
      <c r="P352">
        <f>COUNTIF($A$2:A352,A352)</f>
        <v/>
      </c>
      <c r="Q352">
        <f>A352&amp;"|"&amp;P352</f>
        <v/>
      </c>
    </row>
    <row r="353">
      <c r="A353" t="inlineStr">
        <is>
          <t>디아이씨|1개월 전에 샀다면|[중기추세]+[변동성허용]</t>
        </is>
      </c>
      <c r="B353" t="inlineStr">
        <is>
          <t>디아이씨</t>
        </is>
      </c>
      <c r="C353" t="inlineStr">
        <is>
          <t>092200</t>
        </is>
      </c>
      <c r="D353" t="inlineStr">
        <is>
          <t>1개월 전에 샀다면</t>
        </is>
      </c>
      <c r="E353" t="inlineStr">
        <is>
          <t>[중기추세]+[변동성허용]</t>
        </is>
      </c>
      <c r="F353" t="inlineStr">
        <is>
          <t>2026-05-15</t>
        </is>
      </c>
      <c r="G353" t="n">
        <v>7175.02</v>
      </c>
      <c r="H353" t="inlineStr">
        <is>
          <t>2026-05-19</t>
        </is>
      </c>
      <c r="I353" t="n">
        <v>6515.44</v>
      </c>
      <c r="J353" t="inlineStr">
        <is>
          <t>1차 손절 도달(-5%)</t>
        </is>
      </c>
      <c r="K353" t="n">
        <v>20</v>
      </c>
      <c r="L353" t="n">
        <v>21</v>
      </c>
      <c r="M353" t="n">
        <v>-9.470000000000001</v>
      </c>
      <c r="N353" t="inlineStr">
        <is>
          <t>05.19. 20주 매도(-5% 하락 시 50% 손절 원칙)</t>
        </is>
      </c>
      <c r="O353" t="n">
        <v>300000</v>
      </c>
      <c r="P353">
        <f>COUNTIF($A$2:A353,A353)</f>
        <v/>
      </c>
      <c r="Q353">
        <f>A353&amp;"|"&amp;P353</f>
        <v/>
      </c>
    </row>
    <row r="354">
      <c r="A354" t="inlineStr">
        <is>
          <t>디아이씨|1개월 전에 샀다면|[중기추세]+[변동성허용]</t>
        </is>
      </c>
      <c r="B354" t="inlineStr">
        <is>
          <t>디아이씨</t>
        </is>
      </c>
      <c r="C354" t="inlineStr">
        <is>
          <t>092200</t>
        </is>
      </c>
      <c r="D354" t="inlineStr">
        <is>
          <t>1개월 전에 샀다면</t>
        </is>
      </c>
      <c r="E354" t="inlineStr">
        <is>
          <t>[중기추세]+[변동성허용]</t>
        </is>
      </c>
      <c r="F354" t="inlineStr">
        <is>
          <t>2026-05-15</t>
        </is>
      </c>
      <c r="G354" t="n">
        <v>7175.02</v>
      </c>
      <c r="H354" t="inlineStr">
        <is>
          <t>2026-05-20</t>
        </is>
      </c>
      <c r="I354" t="n">
        <v>6185.67</v>
      </c>
      <c r="J354" t="inlineStr">
        <is>
          <t>2차 손절 도달(-10%)</t>
        </is>
      </c>
      <c r="K354" t="n">
        <v>12</v>
      </c>
      <c r="L354" t="n">
        <v>9</v>
      </c>
      <c r="M354" t="n">
        <v>-14.05</v>
      </c>
      <c r="N354" t="inlineStr">
        <is>
          <t>05.20. 12주 매도(-10% 하락 시 30% 손절 원칙)</t>
        </is>
      </c>
      <c r="O354" t="n">
        <v>300000</v>
      </c>
      <c r="P354">
        <f>COUNTIF($A$2:A354,A354)</f>
        <v/>
      </c>
      <c r="Q354">
        <f>A354&amp;"|"&amp;P354</f>
        <v/>
      </c>
    </row>
    <row r="355">
      <c r="A355" t="inlineStr">
        <is>
          <t>디아이씨|1개월 전에 샀다면|[중기추세]+[변동성허용]</t>
        </is>
      </c>
      <c r="B355" t="inlineStr">
        <is>
          <t>디아이씨</t>
        </is>
      </c>
      <c r="C355" t="inlineStr">
        <is>
          <t>092200</t>
        </is>
      </c>
      <c r="D355" t="inlineStr">
        <is>
          <t>1개월 전에 샀다면</t>
        </is>
      </c>
      <c r="E355" t="inlineStr">
        <is>
          <t>[중기추세]+[변동성허용]</t>
        </is>
      </c>
      <c r="F355" t="inlineStr">
        <is>
          <t>2026-05-15</t>
        </is>
      </c>
      <c r="G355" t="n">
        <v>7175.02</v>
      </c>
      <c r="H355" t="inlineStr">
        <is>
          <t>2026-05-22</t>
        </is>
      </c>
      <c r="I355" t="n">
        <v>9103.620000000001</v>
      </c>
      <c r="J355" t="inlineStr">
        <is>
          <t>2차 익절 도달(20%)</t>
        </is>
      </c>
      <c r="K355" t="n">
        <v>9</v>
      </c>
      <c r="L355" t="n">
        <v>0</v>
      </c>
      <c r="M355" t="n">
        <v>26.5</v>
      </c>
      <c r="N355" t="inlineStr">
        <is>
          <t>05.22. 9주 매도(+20% 상승 시 30% 익절 원칙)</t>
        </is>
      </c>
      <c r="O355" t="n">
        <v>300000</v>
      </c>
      <c r="P355">
        <f>COUNTIF($A$2:A355,A355)</f>
        <v/>
      </c>
      <c r="Q355">
        <f>A355&amp;"|"&amp;P355</f>
        <v/>
      </c>
    </row>
    <row r="356">
      <c r="A356" t="inlineStr">
        <is>
          <t>디아이씨|1개월 전에 샀다면|[중기추세]+[버티기형]</t>
        </is>
      </c>
      <c r="B356" t="inlineStr">
        <is>
          <t>디아이씨</t>
        </is>
      </c>
      <c r="C356" t="inlineStr">
        <is>
          <t>092200</t>
        </is>
      </c>
      <c r="D356" t="inlineStr">
        <is>
          <t>1개월 전에 샀다면</t>
        </is>
      </c>
      <c r="E356" t="inlineStr">
        <is>
          <t>[중기추세]+[버티기형]</t>
        </is>
      </c>
      <c r="F356" t="inlineStr">
        <is>
          <t>2026-05-15</t>
        </is>
      </c>
      <c r="G356" t="n">
        <v>7175.02</v>
      </c>
      <c r="H356" t="inlineStr">
        <is>
          <t>2026-05-19</t>
        </is>
      </c>
      <c r="I356" t="n">
        <v>6515.44</v>
      </c>
      <c r="J356" t="inlineStr">
        <is>
          <t>1차 손절 도달(-5%)</t>
        </is>
      </c>
      <c r="K356" t="n">
        <v>16</v>
      </c>
      <c r="L356" t="n">
        <v>25</v>
      </c>
      <c r="M356" t="n">
        <v>-9.470000000000001</v>
      </c>
      <c r="N356" t="inlineStr">
        <is>
          <t>05.19. 16주 매도(-5% 하락 시 40% 손절 원칙)</t>
        </is>
      </c>
      <c r="O356" t="n">
        <v>300000</v>
      </c>
      <c r="P356">
        <f>COUNTIF($A$2:A356,A356)</f>
        <v/>
      </c>
      <c r="Q356">
        <f>A356&amp;"|"&amp;P356</f>
        <v/>
      </c>
    </row>
    <row r="357">
      <c r="A357" t="inlineStr">
        <is>
          <t>디아이씨|1개월 전에 샀다면|[중기추세]+[버티기형]</t>
        </is>
      </c>
      <c r="B357" t="inlineStr">
        <is>
          <t>디아이씨</t>
        </is>
      </c>
      <c r="C357" t="inlineStr">
        <is>
          <t>092200</t>
        </is>
      </c>
      <c r="D357" t="inlineStr">
        <is>
          <t>1개월 전에 샀다면</t>
        </is>
      </c>
      <c r="E357" t="inlineStr">
        <is>
          <t>[중기추세]+[버티기형]</t>
        </is>
      </c>
      <c r="F357" t="inlineStr">
        <is>
          <t>2026-05-15</t>
        </is>
      </c>
      <c r="G357" t="n">
        <v>7175.02</v>
      </c>
      <c r="H357" t="inlineStr">
        <is>
          <t>2026-05-22</t>
        </is>
      </c>
      <c r="I357" t="n">
        <v>9103.620000000001</v>
      </c>
      <c r="J357" t="inlineStr">
        <is>
          <t>2차 익절 도달(20%)</t>
        </is>
      </c>
      <c r="K357" t="n">
        <v>12</v>
      </c>
      <c r="L357" t="n">
        <v>13</v>
      </c>
      <c r="M357" t="n">
        <v>26.5</v>
      </c>
      <c r="N357" t="inlineStr">
        <is>
          <t>05.22. 12주 매도(+20% 상승 시 30% 익절 원칙)</t>
        </is>
      </c>
      <c r="O357" t="n">
        <v>300000</v>
      </c>
      <c r="P357">
        <f>COUNTIF($A$2:A357,A357)</f>
        <v/>
      </c>
      <c r="Q357">
        <f>A357&amp;"|"&amp;P357</f>
        <v/>
      </c>
    </row>
    <row r="358">
      <c r="A358" t="inlineStr">
        <is>
          <t>디아이씨|1개월 전에 샀다면|[중기추세]+[버티기형]</t>
        </is>
      </c>
      <c r="B358" t="inlineStr">
        <is>
          <t>디아이씨</t>
        </is>
      </c>
      <c r="C358" t="inlineStr">
        <is>
          <t>092200</t>
        </is>
      </c>
      <c r="D358" t="inlineStr">
        <is>
          <t>1개월 전에 샀다면</t>
        </is>
      </c>
      <c r="E358" t="inlineStr">
        <is>
          <t>[중기추세]+[버티기형]</t>
        </is>
      </c>
      <c r="F358" t="inlineStr">
        <is>
          <t>2026-05-15</t>
        </is>
      </c>
      <c r="G358" t="n">
        <v>7175.02</v>
      </c>
      <c r="H358" t="inlineStr">
        <is>
          <t>2026-06-02</t>
        </is>
      </c>
      <c r="I358" t="n">
        <v>9593.280000000001</v>
      </c>
      <c r="J358" t="inlineStr">
        <is>
          <t>3차 익절 도달(30%)</t>
        </is>
      </c>
      <c r="K358" t="n">
        <v>13</v>
      </c>
      <c r="L358" t="n">
        <v>0</v>
      </c>
      <c r="M358" t="n">
        <v>33.3</v>
      </c>
      <c r="N358" t="inlineStr">
        <is>
          <t>06.02. 13주 매도(+30% 상승 시 20% 익절 원칙)</t>
        </is>
      </c>
      <c r="O358" t="n">
        <v>300000</v>
      </c>
      <c r="P358">
        <f>COUNTIF($A$2:A358,A358)</f>
        <v/>
      </c>
      <c r="Q358">
        <f>A358&amp;"|"&amp;P358</f>
        <v/>
      </c>
    </row>
    <row r="359">
      <c r="A359" t="inlineStr">
        <is>
          <t>디아이씨|1개월 전에 샀다면|[수익극대화]+[칼손절]</t>
        </is>
      </c>
      <c r="B359" t="inlineStr">
        <is>
          <t>디아이씨</t>
        </is>
      </c>
      <c r="C359" t="inlineStr">
        <is>
          <t>092200</t>
        </is>
      </c>
      <c r="D359" t="inlineStr">
        <is>
          <t>1개월 전에 샀다면</t>
        </is>
      </c>
      <c r="E359" t="inlineStr">
        <is>
          <t>[수익극대화]+[칼손절]</t>
        </is>
      </c>
      <c r="F359" t="inlineStr">
        <is>
          <t>2026-05-15</t>
        </is>
      </c>
      <c r="G359" t="n">
        <v>7175.02</v>
      </c>
      <c r="H359" t="inlineStr">
        <is>
          <t>2026-05-18</t>
        </is>
      </c>
      <c r="I359" t="n">
        <v>6895.17</v>
      </c>
      <c r="J359" t="inlineStr">
        <is>
          <t>1차 손절 도달(-2%)</t>
        </is>
      </c>
      <c r="K359" t="n">
        <v>32</v>
      </c>
      <c r="L359" t="n">
        <v>9</v>
      </c>
      <c r="M359" t="n">
        <v>-4.19</v>
      </c>
      <c r="N359" t="inlineStr">
        <is>
          <t>05.18. 32주 매도(-2% 하락 시 80% 손절 원칙)</t>
        </is>
      </c>
      <c r="O359" t="n">
        <v>300000</v>
      </c>
      <c r="P359">
        <f>COUNTIF($A$2:A359,A359)</f>
        <v/>
      </c>
      <c r="Q359">
        <f>A359&amp;"|"&amp;P359</f>
        <v/>
      </c>
    </row>
    <row r="360">
      <c r="A360" t="inlineStr">
        <is>
          <t>디아이씨|1개월 전에 샀다면|[수익극대화]+[칼손절]</t>
        </is>
      </c>
      <c r="B360" t="inlineStr">
        <is>
          <t>디아이씨</t>
        </is>
      </c>
      <c r="C360" t="inlineStr">
        <is>
          <t>092200</t>
        </is>
      </c>
      <c r="D360" t="inlineStr">
        <is>
          <t>1개월 전에 샀다면</t>
        </is>
      </c>
      <c r="E360" t="inlineStr">
        <is>
          <t>[수익극대화]+[칼손절]</t>
        </is>
      </c>
      <c r="F360" t="inlineStr">
        <is>
          <t>2026-05-15</t>
        </is>
      </c>
      <c r="G360" t="n">
        <v>7175.02</v>
      </c>
      <c r="H360" t="inlineStr">
        <is>
          <t>2026-05-19</t>
        </is>
      </c>
      <c r="I360" t="n">
        <v>6515.44</v>
      </c>
      <c r="J360" t="inlineStr">
        <is>
          <t>최종 손절 도달(-6%)</t>
        </is>
      </c>
      <c r="K360" t="n">
        <v>9</v>
      </c>
      <c r="L360" t="n">
        <v>0</v>
      </c>
      <c r="M360" t="n">
        <v>-9.470000000000001</v>
      </c>
      <c r="N360" t="inlineStr">
        <is>
          <t>05.19. 9주 매도(-6% 하락 시 10% 손절 원칙)</t>
        </is>
      </c>
      <c r="O360" t="n">
        <v>300000</v>
      </c>
      <c r="P360">
        <f>COUNTIF($A$2:A360,A360)</f>
        <v/>
      </c>
      <c r="Q360">
        <f>A360&amp;"|"&amp;P360</f>
        <v/>
      </c>
    </row>
    <row r="361">
      <c r="A361" t="inlineStr">
        <is>
          <t>디아이씨|1개월 전에 샀다면|[수익극대화]+[정석방어]</t>
        </is>
      </c>
      <c r="B361" t="inlineStr">
        <is>
          <t>디아이씨</t>
        </is>
      </c>
      <c r="C361" t="inlineStr">
        <is>
          <t>092200</t>
        </is>
      </c>
      <c r="D361" t="inlineStr">
        <is>
          <t>1개월 전에 샀다면</t>
        </is>
      </c>
      <c r="E361" t="inlineStr">
        <is>
          <t>[수익극대화]+[정석방어]</t>
        </is>
      </c>
      <c r="F361" t="inlineStr">
        <is>
          <t>2026-05-15</t>
        </is>
      </c>
      <c r="G361" t="n">
        <v>7175.02</v>
      </c>
      <c r="H361" t="inlineStr">
        <is>
          <t>2026-05-18</t>
        </is>
      </c>
      <c r="I361" t="n">
        <v>6895.17</v>
      </c>
      <c r="J361" t="inlineStr">
        <is>
          <t>1차 손절 도달(-3%)</t>
        </is>
      </c>
      <c r="K361" t="n">
        <v>28</v>
      </c>
      <c r="L361" t="n">
        <v>13</v>
      </c>
      <c r="M361" t="n">
        <v>-4.19</v>
      </c>
      <c r="N361" t="inlineStr">
        <is>
          <t>05.18. 28주 매도(-3% 하락 시 70% 손절 원칙)</t>
        </is>
      </c>
      <c r="O361" t="n">
        <v>300000</v>
      </c>
      <c r="P361">
        <f>COUNTIF($A$2:A361,A361)</f>
        <v/>
      </c>
      <c r="Q361">
        <f>A361&amp;"|"&amp;P361</f>
        <v/>
      </c>
    </row>
    <row r="362">
      <c r="A362" t="inlineStr">
        <is>
          <t>디아이씨|1개월 전에 샀다면|[수익극대화]+[정석방어]</t>
        </is>
      </c>
      <c r="B362" t="inlineStr">
        <is>
          <t>디아이씨</t>
        </is>
      </c>
      <c r="C362" t="inlineStr">
        <is>
          <t>092200</t>
        </is>
      </c>
      <c r="D362" t="inlineStr">
        <is>
          <t>1개월 전에 샀다면</t>
        </is>
      </c>
      <c r="E362" t="inlineStr">
        <is>
          <t>[수익극대화]+[정석방어]</t>
        </is>
      </c>
      <c r="F362" t="inlineStr">
        <is>
          <t>2026-05-15</t>
        </is>
      </c>
      <c r="G362" t="n">
        <v>7175.02</v>
      </c>
      <c r="H362" t="inlineStr">
        <is>
          <t>2026-05-19</t>
        </is>
      </c>
      <c r="I362" t="n">
        <v>6515.44</v>
      </c>
      <c r="J362" t="inlineStr">
        <is>
          <t>2차 손절 도달(-5%)</t>
        </is>
      </c>
      <c r="K362" t="n">
        <v>8</v>
      </c>
      <c r="L362" t="n">
        <v>5</v>
      </c>
      <c r="M362" t="n">
        <v>-9.470000000000001</v>
      </c>
      <c r="N362" t="inlineStr">
        <is>
          <t>05.19. 8주 매도(-5% 하락 시 20% 손절 원칙)</t>
        </is>
      </c>
      <c r="O362" t="n">
        <v>300000</v>
      </c>
      <c r="P362">
        <f>COUNTIF($A$2:A362,A362)</f>
        <v/>
      </c>
      <c r="Q362">
        <f>A362&amp;"|"&amp;P362</f>
        <v/>
      </c>
    </row>
    <row r="363">
      <c r="A363" t="inlineStr">
        <is>
          <t>디아이씨|1개월 전에 샀다면|[수익극대화]+[정석방어]</t>
        </is>
      </c>
      <c r="B363" t="inlineStr">
        <is>
          <t>디아이씨</t>
        </is>
      </c>
      <c r="C363" t="inlineStr">
        <is>
          <t>092200</t>
        </is>
      </c>
      <c r="D363" t="inlineStr">
        <is>
          <t>1개월 전에 샀다면</t>
        </is>
      </c>
      <c r="E363" t="inlineStr">
        <is>
          <t>[수익극대화]+[정석방어]</t>
        </is>
      </c>
      <c r="F363" t="inlineStr">
        <is>
          <t>2026-05-15</t>
        </is>
      </c>
      <c r="G363" t="n">
        <v>7175.02</v>
      </c>
      <c r="H363" t="inlineStr">
        <is>
          <t>2026-05-20</t>
        </is>
      </c>
      <c r="I363" t="n">
        <v>6185.67</v>
      </c>
      <c r="J363" t="inlineStr">
        <is>
          <t>최종 손절 도달(-10%)</t>
        </is>
      </c>
      <c r="K363" t="n">
        <v>5</v>
      </c>
      <c r="L363" t="n">
        <v>0</v>
      </c>
      <c r="M363" t="n">
        <v>-14.05</v>
      </c>
      <c r="N363" t="inlineStr">
        <is>
          <t>05.20. 5주 매도(-10% 하락 시 10% 손절 원칙)</t>
        </is>
      </c>
      <c r="O363" t="n">
        <v>300000</v>
      </c>
      <c r="P363">
        <f>COUNTIF($A$2:A363,A363)</f>
        <v/>
      </c>
      <c r="Q363">
        <f>A363&amp;"|"&amp;P363</f>
        <v/>
      </c>
    </row>
    <row r="364">
      <c r="A364" t="inlineStr">
        <is>
          <t>디아이씨|1개월 전에 샀다면|[수익극대화]+[변동성허용]</t>
        </is>
      </c>
      <c r="B364" t="inlineStr">
        <is>
          <t>디아이씨</t>
        </is>
      </c>
      <c r="C364" t="inlineStr">
        <is>
          <t>092200</t>
        </is>
      </c>
      <c r="D364" t="inlineStr">
        <is>
          <t>1개월 전에 샀다면</t>
        </is>
      </c>
      <c r="E364" t="inlineStr">
        <is>
          <t>[수익극대화]+[변동성허용]</t>
        </is>
      </c>
      <c r="F364" t="inlineStr">
        <is>
          <t>2026-05-15</t>
        </is>
      </c>
      <c r="G364" t="n">
        <v>7175.02</v>
      </c>
      <c r="H364" t="inlineStr">
        <is>
          <t>2026-05-19</t>
        </is>
      </c>
      <c r="I364" t="n">
        <v>6515.44</v>
      </c>
      <c r="J364" t="inlineStr">
        <is>
          <t>1차 손절 도달(-5%)</t>
        </is>
      </c>
      <c r="K364" t="n">
        <v>20</v>
      </c>
      <c r="L364" t="n">
        <v>21</v>
      </c>
      <c r="M364" t="n">
        <v>-9.470000000000001</v>
      </c>
      <c r="N364" t="inlineStr">
        <is>
          <t>05.19. 20주 매도(-5% 하락 시 50% 손절 원칙)</t>
        </is>
      </c>
      <c r="O364" t="n">
        <v>300000</v>
      </c>
      <c r="P364">
        <f>COUNTIF($A$2:A364,A364)</f>
        <v/>
      </c>
      <c r="Q364">
        <f>A364&amp;"|"&amp;P364</f>
        <v/>
      </c>
    </row>
    <row r="365">
      <c r="A365" t="inlineStr">
        <is>
          <t>디아이씨|1개월 전에 샀다면|[수익극대화]+[변동성허용]</t>
        </is>
      </c>
      <c r="B365" t="inlineStr">
        <is>
          <t>디아이씨</t>
        </is>
      </c>
      <c r="C365" t="inlineStr">
        <is>
          <t>092200</t>
        </is>
      </c>
      <c r="D365" t="inlineStr">
        <is>
          <t>1개월 전에 샀다면</t>
        </is>
      </c>
      <c r="E365" t="inlineStr">
        <is>
          <t>[수익극대화]+[변동성허용]</t>
        </is>
      </c>
      <c r="F365" t="inlineStr">
        <is>
          <t>2026-05-15</t>
        </is>
      </c>
      <c r="G365" t="n">
        <v>7175.02</v>
      </c>
      <c r="H365" t="inlineStr">
        <is>
          <t>2026-05-20</t>
        </is>
      </c>
      <c r="I365" t="n">
        <v>6185.67</v>
      </c>
      <c r="J365" t="inlineStr">
        <is>
          <t>2차 손절 도달(-10%)</t>
        </is>
      </c>
      <c r="K365" t="n">
        <v>12</v>
      </c>
      <c r="L365" t="n">
        <v>9</v>
      </c>
      <c r="M365" t="n">
        <v>-14.05</v>
      </c>
      <c r="N365" t="inlineStr">
        <is>
          <t>05.20. 12주 매도(-10% 하락 시 30% 손절 원칙)</t>
        </is>
      </c>
      <c r="O365" t="n">
        <v>300000</v>
      </c>
      <c r="P365">
        <f>COUNTIF($A$2:A365,A365)</f>
        <v/>
      </c>
      <c r="Q365">
        <f>A365&amp;"|"&amp;P365</f>
        <v/>
      </c>
    </row>
    <row r="366">
      <c r="A366" t="inlineStr">
        <is>
          <t>디아이씨|1개월 전에 샀다면|[수익극대화]+[변동성허용]</t>
        </is>
      </c>
      <c r="B366" t="inlineStr">
        <is>
          <t>디아이씨</t>
        </is>
      </c>
      <c r="C366" t="inlineStr">
        <is>
          <t>092200</t>
        </is>
      </c>
      <c r="D366" t="inlineStr">
        <is>
          <t>1개월 전에 샀다면</t>
        </is>
      </c>
      <c r="E366" t="inlineStr">
        <is>
          <t>[수익극대화]+[변동성허용]</t>
        </is>
      </c>
      <c r="F366" t="inlineStr">
        <is>
          <t>2026-05-15</t>
        </is>
      </c>
      <c r="G366" t="n">
        <v>7175.02</v>
      </c>
      <c r="H366" t="inlineStr">
        <is>
          <t>2026-05-22</t>
        </is>
      </c>
      <c r="I366" t="n">
        <v>9103.620000000001</v>
      </c>
      <c r="J366" t="inlineStr">
        <is>
          <t>2차 익절 도달(20%)</t>
        </is>
      </c>
      <c r="K366" t="n">
        <v>9</v>
      </c>
      <c r="L366" t="n">
        <v>0</v>
      </c>
      <c r="M366" t="n">
        <v>26.5</v>
      </c>
      <c r="N366" t="inlineStr">
        <is>
          <t>05.22. 9주 매도(+20% 상승 시 30% 익절 원칙)</t>
        </is>
      </c>
      <c r="O366" t="n">
        <v>300000</v>
      </c>
      <c r="P366">
        <f>COUNTIF($A$2:A366,A366)</f>
        <v/>
      </c>
      <c r="Q366">
        <f>A366&amp;"|"&amp;P366</f>
        <v/>
      </c>
    </row>
    <row r="367">
      <c r="A367" t="inlineStr">
        <is>
          <t>디아이씨|1개월 전에 샀다면|[수익극대화]+[버티기형]</t>
        </is>
      </c>
      <c r="B367" t="inlineStr">
        <is>
          <t>디아이씨</t>
        </is>
      </c>
      <c r="C367" t="inlineStr">
        <is>
          <t>092200</t>
        </is>
      </c>
      <c r="D367" t="inlineStr">
        <is>
          <t>1개월 전에 샀다면</t>
        </is>
      </c>
      <c r="E367" t="inlineStr">
        <is>
          <t>[수익극대화]+[버티기형]</t>
        </is>
      </c>
      <c r="F367" t="inlineStr">
        <is>
          <t>2026-05-15</t>
        </is>
      </c>
      <c r="G367" t="n">
        <v>7175.02</v>
      </c>
      <c r="H367" t="inlineStr">
        <is>
          <t>2026-05-19</t>
        </is>
      </c>
      <c r="I367" t="n">
        <v>6515.44</v>
      </c>
      <c r="J367" t="inlineStr">
        <is>
          <t>1차 손절 도달(-5%)</t>
        </is>
      </c>
      <c r="K367" t="n">
        <v>16</v>
      </c>
      <c r="L367" t="n">
        <v>25</v>
      </c>
      <c r="M367" t="n">
        <v>-9.470000000000001</v>
      </c>
      <c r="N367" t="inlineStr">
        <is>
          <t>05.19. 16주 매도(-5% 하락 시 40% 손절 원칙)</t>
        </is>
      </c>
      <c r="O367" t="n">
        <v>300000</v>
      </c>
      <c r="P367">
        <f>COUNTIF($A$2:A367,A367)</f>
        <v/>
      </c>
      <c r="Q367">
        <f>A367&amp;"|"&amp;P367</f>
        <v/>
      </c>
    </row>
    <row r="368">
      <c r="A368" t="inlineStr">
        <is>
          <t>디아이씨|1개월 전에 샀다면|[수익극대화]+[버티기형]</t>
        </is>
      </c>
      <c r="B368" t="inlineStr">
        <is>
          <t>디아이씨</t>
        </is>
      </c>
      <c r="C368" t="inlineStr">
        <is>
          <t>092200</t>
        </is>
      </c>
      <c r="D368" t="inlineStr">
        <is>
          <t>1개월 전에 샀다면</t>
        </is>
      </c>
      <c r="E368" t="inlineStr">
        <is>
          <t>[수익극대화]+[버티기형]</t>
        </is>
      </c>
      <c r="F368" t="inlineStr">
        <is>
          <t>2026-05-15</t>
        </is>
      </c>
      <c r="G368" t="n">
        <v>7175.02</v>
      </c>
      <c r="H368" t="inlineStr">
        <is>
          <t>2026-05-22</t>
        </is>
      </c>
      <c r="I368" t="n">
        <v>9103.620000000001</v>
      </c>
      <c r="J368" t="inlineStr">
        <is>
          <t>2차 익절 도달(20%)</t>
        </is>
      </c>
      <c r="K368" t="n">
        <v>12</v>
      </c>
      <c r="L368" t="n">
        <v>13</v>
      </c>
      <c r="M368" t="n">
        <v>26.5</v>
      </c>
      <c r="N368" t="inlineStr">
        <is>
          <t>05.22. 12주 매도(+20% 상승 시 30% 익절 원칙)</t>
        </is>
      </c>
      <c r="O368" t="n">
        <v>300000</v>
      </c>
      <c r="P368">
        <f>COUNTIF($A$2:A368,A368)</f>
        <v/>
      </c>
      <c r="Q368">
        <f>A368&amp;"|"&amp;P368</f>
        <v/>
      </c>
    </row>
    <row r="369">
      <c r="A369" t="inlineStr">
        <is>
          <t>디아이씨|1개월 전에 샀다면|[수익극대화]+[버티기형]</t>
        </is>
      </c>
      <c r="B369" t="inlineStr">
        <is>
          <t>디아이씨</t>
        </is>
      </c>
      <c r="C369" t="inlineStr">
        <is>
          <t>092200</t>
        </is>
      </c>
      <c r="D369" t="inlineStr">
        <is>
          <t>1개월 전에 샀다면</t>
        </is>
      </c>
      <c r="E369" t="inlineStr">
        <is>
          <t>[수익극대화]+[버티기형]</t>
        </is>
      </c>
      <c r="F369" t="inlineStr">
        <is>
          <t>2026-05-15</t>
        </is>
      </c>
      <c r="G369" t="n">
        <v>7175.02</v>
      </c>
      <c r="H369" t="inlineStr">
        <is>
          <t>2026-06-04</t>
        </is>
      </c>
      <c r="I369" t="n">
        <v>10252.82</v>
      </c>
      <c r="J369" t="inlineStr">
        <is>
          <t>3차 익절 도달(40%)</t>
        </is>
      </c>
      <c r="K369" t="n">
        <v>13</v>
      </c>
      <c r="L369" t="n">
        <v>0</v>
      </c>
      <c r="M369" t="n">
        <v>42.47</v>
      </c>
      <c r="N369" t="inlineStr">
        <is>
          <t>06.04. 13주 매도(+40% 상승 시 30% 익절 원칙)</t>
        </is>
      </c>
      <c r="O369" t="n">
        <v>300000</v>
      </c>
      <c r="P369">
        <f>COUNTIF($A$2:A369,A369)</f>
        <v/>
      </c>
      <c r="Q369">
        <f>A369&amp;"|"&amp;P369</f>
        <v/>
      </c>
    </row>
    <row r="370">
      <c r="A370" t="inlineStr">
        <is>
          <t>디아이씨|3개월 전에 샀다면|[초단타]+[칼손절]</t>
        </is>
      </c>
      <c r="B370" t="inlineStr">
        <is>
          <t>디아이씨</t>
        </is>
      </c>
      <c r="C370" t="inlineStr">
        <is>
          <t>092200</t>
        </is>
      </c>
      <c r="D370" t="inlineStr">
        <is>
          <t>3개월 전에 샀다면</t>
        </is>
      </c>
      <c r="E370" t="inlineStr">
        <is>
          <t>[초단타]+[칼손절]</t>
        </is>
      </c>
      <c r="F370" t="inlineStr">
        <is>
          <t>2026-03-17</t>
        </is>
      </c>
      <c r="G370" t="n">
        <v>9416.59</v>
      </c>
      <c r="H370" t="inlineStr">
        <is>
          <t>2026-03-18</t>
        </is>
      </c>
      <c r="I370" t="n">
        <v>9163.58</v>
      </c>
      <c r="J370" t="inlineStr">
        <is>
          <t>1차 손절 도달(-2%)</t>
        </is>
      </c>
      <c r="K370" t="n">
        <v>24</v>
      </c>
      <c r="L370" t="n">
        <v>7</v>
      </c>
      <c r="M370" t="n">
        <v>-2.98</v>
      </c>
      <c r="N370" t="inlineStr">
        <is>
          <t>03.18. 24주 매도(-2% 하락 시 80% 손절 원칙)</t>
        </is>
      </c>
      <c r="O370" t="n">
        <v>300000</v>
      </c>
      <c r="P370">
        <f>COUNTIF($A$2:A370,A370)</f>
        <v/>
      </c>
      <c r="Q370">
        <f>A370&amp;"|"&amp;P370</f>
        <v/>
      </c>
    </row>
    <row r="371">
      <c r="A371" t="inlineStr">
        <is>
          <t>디아이씨|3개월 전에 샀다면|[초단타]+[칼손절]</t>
        </is>
      </c>
      <c r="B371" t="inlineStr">
        <is>
          <t>디아이씨</t>
        </is>
      </c>
      <c r="C371" t="inlineStr">
        <is>
          <t>092200</t>
        </is>
      </c>
      <c r="D371" t="inlineStr">
        <is>
          <t>3개월 전에 샀다면</t>
        </is>
      </c>
      <c r="E371" t="inlineStr">
        <is>
          <t>[초단타]+[칼손절]</t>
        </is>
      </c>
      <c r="F371" t="inlineStr">
        <is>
          <t>2026-03-17</t>
        </is>
      </c>
      <c r="G371" t="n">
        <v>9416.59</v>
      </c>
      <c r="H371" t="inlineStr">
        <is>
          <t>2026-03-23</t>
        </is>
      </c>
      <c r="I371" t="n">
        <v>8444.08</v>
      </c>
      <c r="J371" t="inlineStr">
        <is>
          <t>최종 손절 도달(-6%)</t>
        </is>
      </c>
      <c r="K371" t="n">
        <v>7</v>
      </c>
      <c r="L371" t="n">
        <v>0</v>
      </c>
      <c r="M371" t="n">
        <v>-10.6</v>
      </c>
      <c r="N371" t="inlineStr">
        <is>
          <t>03.23. 7주 매도(-6% 하락 시 10% 손절 원칙)</t>
        </is>
      </c>
      <c r="O371" t="n">
        <v>300000</v>
      </c>
      <c r="P371">
        <f>COUNTIF($A$2:A371,A371)</f>
        <v/>
      </c>
      <c r="Q371">
        <f>A371&amp;"|"&amp;P371</f>
        <v/>
      </c>
    </row>
    <row r="372">
      <c r="A372" t="inlineStr">
        <is>
          <t>디아이씨|3개월 전에 샀다면|[초단타]+[칼손절]</t>
        </is>
      </c>
      <c r="B372" t="inlineStr">
        <is>
          <t>디아이씨</t>
        </is>
      </c>
      <c r="C372" t="inlineStr">
        <is>
          <t>092200</t>
        </is>
      </c>
      <c r="D372" t="inlineStr">
        <is>
          <t>3개월 전에 샀다면</t>
        </is>
      </c>
      <c r="E372" t="inlineStr">
        <is>
          <t>[초단타]+[칼손절]</t>
        </is>
      </c>
      <c r="F372" t="inlineStr">
        <is>
          <t>2026-03-23</t>
        </is>
      </c>
      <c r="G372" t="n">
        <v>8455.91</v>
      </c>
      <c r="H372" t="inlineStr">
        <is>
          <t>2026-03-24</t>
        </is>
      </c>
      <c r="I372" t="n">
        <v>8853.799999999999</v>
      </c>
      <c r="J372" t="inlineStr">
        <is>
          <t>1차 익절 도달(3%)</t>
        </is>
      </c>
      <c r="K372" t="n">
        <v>23</v>
      </c>
      <c r="L372" t="n">
        <v>10</v>
      </c>
      <c r="M372" t="n">
        <v>4.39</v>
      </c>
      <c r="N372" t="inlineStr">
        <is>
          <t>03.24. 23주 매도(+3% 상승 시 70% 익절 원칙)</t>
        </is>
      </c>
      <c r="O372" t="n">
        <v>300000</v>
      </c>
      <c r="P372">
        <f>COUNTIF($A$2:A372,A372)</f>
        <v/>
      </c>
      <c r="Q372">
        <f>A372&amp;"|"&amp;P372</f>
        <v/>
      </c>
    </row>
    <row r="373">
      <c r="A373" t="inlineStr">
        <is>
          <t>디아이씨|3개월 전에 샀다면|[초단타]+[칼손절]</t>
        </is>
      </c>
      <c r="B373" t="inlineStr">
        <is>
          <t>디아이씨</t>
        </is>
      </c>
      <c r="C373" t="inlineStr">
        <is>
          <t>092200</t>
        </is>
      </c>
      <c r="D373" t="inlineStr">
        <is>
          <t>3개월 전에 샀다면</t>
        </is>
      </c>
      <c r="E373" t="inlineStr">
        <is>
          <t>[초단타]+[칼손절]</t>
        </is>
      </c>
      <c r="F373" t="inlineStr">
        <is>
          <t>2026-03-23</t>
        </is>
      </c>
      <c r="G373" t="n">
        <v>8455.91</v>
      </c>
      <c r="H373" t="inlineStr">
        <is>
          <t>2026-03-31</t>
        </is>
      </c>
      <c r="I373" t="n">
        <v>8224.24</v>
      </c>
      <c r="J373" t="inlineStr">
        <is>
          <t>1차 손절 도달(-2%)</t>
        </is>
      </c>
      <c r="K373" t="n">
        <v>10</v>
      </c>
      <c r="L373" t="n">
        <v>0</v>
      </c>
      <c r="M373" t="n">
        <v>-3.03</v>
      </c>
      <c r="N373" t="inlineStr">
        <is>
          <t>03.31. 10주 매도(-2% 하락 시 80% 손절 원칙)</t>
        </is>
      </c>
      <c r="O373" t="n">
        <v>300000</v>
      </c>
      <c r="P373">
        <f>COUNTIF($A$2:A373,A373)</f>
        <v/>
      </c>
      <c r="Q373">
        <f>A373&amp;"|"&amp;P373</f>
        <v/>
      </c>
    </row>
    <row r="374">
      <c r="A374" t="inlineStr">
        <is>
          <t>디아이씨|3개월 전에 샀다면|[초단타]+[칼손절]</t>
        </is>
      </c>
      <c r="B374" t="inlineStr">
        <is>
          <t>디아이씨</t>
        </is>
      </c>
      <c r="C374" t="inlineStr">
        <is>
          <t>092200</t>
        </is>
      </c>
      <c r="D374" t="inlineStr">
        <is>
          <t>3개월 전에 샀다면</t>
        </is>
      </c>
      <c r="E374" t="inlineStr">
        <is>
          <t>[초단타]+[칼손절]</t>
        </is>
      </c>
      <c r="F374" t="inlineStr">
        <is>
          <t>2026-04-15</t>
        </is>
      </c>
      <c r="G374" t="n">
        <v>7855.49</v>
      </c>
      <c r="H374" t="inlineStr">
        <is>
          <t>2026-04-20</t>
        </is>
      </c>
      <c r="I374" t="n">
        <v>7544.72</v>
      </c>
      <c r="J374" t="inlineStr">
        <is>
          <t>1차 손절 도달(-2%)</t>
        </is>
      </c>
      <c r="K374" t="n">
        <v>29</v>
      </c>
      <c r="L374" t="n">
        <v>8</v>
      </c>
      <c r="M374" t="n">
        <v>-4.24</v>
      </c>
      <c r="N374" t="inlineStr">
        <is>
          <t>04.20. 29주 매도(-2% 하락 시 80% 손절 원칙)</t>
        </is>
      </c>
      <c r="O374" t="n">
        <v>300000</v>
      </c>
      <c r="P374">
        <f>COUNTIF($A$2:A374,A374)</f>
        <v/>
      </c>
      <c r="Q374">
        <f>A374&amp;"|"&amp;P374</f>
        <v/>
      </c>
    </row>
    <row r="375">
      <c r="A375" t="inlineStr">
        <is>
          <t>디아이씨|3개월 전에 샀다면|[초단타]+[칼손절]</t>
        </is>
      </c>
      <c r="B375" t="inlineStr">
        <is>
          <t>디아이씨</t>
        </is>
      </c>
      <c r="C375" t="inlineStr">
        <is>
          <t>092200</t>
        </is>
      </c>
      <c r="D375" t="inlineStr">
        <is>
          <t>3개월 전에 샀다면</t>
        </is>
      </c>
      <c r="E375" t="inlineStr">
        <is>
          <t>[초단타]+[칼손절]</t>
        </is>
      </c>
      <c r="F375" t="inlineStr">
        <is>
          <t>2026-04-15</t>
        </is>
      </c>
      <c r="G375" t="n">
        <v>7855.49</v>
      </c>
      <c r="H375" t="inlineStr">
        <is>
          <t>2026-04-23</t>
        </is>
      </c>
      <c r="I375" t="n">
        <v>7344.85</v>
      </c>
      <c r="J375" t="inlineStr">
        <is>
          <t>최종 손절 도달(-6%)</t>
        </is>
      </c>
      <c r="K375" t="n">
        <v>8</v>
      </c>
      <c r="L375" t="n">
        <v>0</v>
      </c>
      <c r="M375" t="n">
        <v>-6.78</v>
      </c>
      <c r="N375" t="inlineStr">
        <is>
          <t>04.23. 8주 매도(-6% 하락 시 10% 손절 원칙)</t>
        </is>
      </c>
      <c r="O375" t="n">
        <v>300000</v>
      </c>
      <c r="P375">
        <f>COUNTIF($A$2:A375,A375)</f>
        <v/>
      </c>
      <c r="Q375">
        <f>A375&amp;"|"&amp;P375</f>
        <v/>
      </c>
    </row>
    <row r="376">
      <c r="A376" t="inlineStr">
        <is>
          <t>디아이씨|3개월 전에 샀다면|[초단타]+[칼손절]</t>
        </is>
      </c>
      <c r="B376" t="inlineStr">
        <is>
          <t>디아이씨</t>
        </is>
      </c>
      <c r="C376" t="inlineStr">
        <is>
          <t>092200</t>
        </is>
      </c>
      <c r="D376" t="inlineStr">
        <is>
          <t>3개월 전에 샀다면</t>
        </is>
      </c>
      <c r="E376" t="inlineStr">
        <is>
          <t>[초단타]+[칼손절]</t>
        </is>
      </c>
      <c r="F376" t="inlineStr">
        <is>
          <t>2026-04-23</t>
        </is>
      </c>
      <c r="G376" t="n">
        <v>7355.14</v>
      </c>
      <c r="H376" t="inlineStr">
        <is>
          <t>2026-04-27</t>
        </is>
      </c>
      <c r="I376" t="n">
        <v>7944.43</v>
      </c>
      <c r="J376" t="inlineStr">
        <is>
          <t>2차 익절 도달(5%)</t>
        </is>
      </c>
      <c r="K376" t="n">
        <v>7</v>
      </c>
      <c r="L376" t="n">
        <v>30</v>
      </c>
      <c r="M376" t="n">
        <v>7.69</v>
      </c>
      <c r="N376" t="inlineStr">
        <is>
          <t>04.27. 7주 매도(+5% 상승 시 20% 익절 원칙)</t>
        </is>
      </c>
      <c r="O376" t="n">
        <v>300000</v>
      </c>
      <c r="P376">
        <f>COUNTIF($A$2:A376,A376)</f>
        <v/>
      </c>
      <c r="Q376">
        <f>A376&amp;"|"&amp;P376</f>
        <v/>
      </c>
    </row>
    <row r="377">
      <c r="A377" t="inlineStr">
        <is>
          <t>디아이씨|3개월 전에 샀다면|[초단타]+[칼손절]</t>
        </is>
      </c>
      <c r="B377" t="inlineStr">
        <is>
          <t>디아이씨</t>
        </is>
      </c>
      <c r="C377" t="inlineStr">
        <is>
          <t>092200</t>
        </is>
      </c>
      <c r="D377" t="inlineStr">
        <is>
          <t>3개월 전에 샀다면</t>
        </is>
      </c>
      <c r="E377" t="inlineStr">
        <is>
          <t>[초단타]+[칼손절]</t>
        </is>
      </c>
      <c r="F377" t="inlineStr">
        <is>
          <t>2026-04-23</t>
        </is>
      </c>
      <c r="G377" t="n">
        <v>7355.14</v>
      </c>
      <c r="H377" t="inlineStr">
        <is>
          <t>2026-04-28</t>
        </is>
      </c>
      <c r="I377" t="n">
        <v>8124.31</v>
      </c>
      <c r="J377" t="inlineStr">
        <is>
          <t>3차 익절 도달(10%)</t>
        </is>
      </c>
      <c r="K377" t="n">
        <v>30</v>
      </c>
      <c r="L377" t="n">
        <v>0</v>
      </c>
      <c r="M377" t="n">
        <v>10.13</v>
      </c>
      <c r="N377" t="inlineStr">
        <is>
          <t>04.28. 30주 매도(+10% 상승 시 10% 익절 원칙)</t>
        </is>
      </c>
      <c r="O377" t="n">
        <v>300000</v>
      </c>
      <c r="P377">
        <f>COUNTIF($A$2:A377,A377)</f>
        <v/>
      </c>
      <c r="Q377">
        <f>A377&amp;"|"&amp;P377</f>
        <v/>
      </c>
    </row>
    <row r="378">
      <c r="A378" t="inlineStr">
        <is>
          <t>디아이씨|3개월 전에 샀다면|[초단타]+[칼손절]</t>
        </is>
      </c>
      <c r="B378" t="inlineStr">
        <is>
          <t>디아이씨</t>
        </is>
      </c>
      <c r="C378" t="inlineStr">
        <is>
          <t>092200</t>
        </is>
      </c>
      <c r="D378" t="inlineStr">
        <is>
          <t>3개월 전에 샀다면</t>
        </is>
      </c>
      <c r="E378" t="inlineStr">
        <is>
          <t>[초단타]+[칼손절]</t>
        </is>
      </c>
      <c r="F378" t="inlineStr">
        <is>
          <t>2026-04-30</t>
        </is>
      </c>
      <c r="G378" t="n">
        <v>7595.31</v>
      </c>
      <c r="H378" t="inlineStr">
        <is>
          <t>2026-05-06</t>
        </is>
      </c>
      <c r="I378" t="n">
        <v>7174.97</v>
      </c>
      <c r="J378" t="inlineStr">
        <is>
          <t>2차 손절 도달(-4%)</t>
        </is>
      </c>
      <c r="K378" t="n">
        <v>4</v>
      </c>
      <c r="L378" t="n">
        <v>36</v>
      </c>
      <c r="M378" t="n">
        <v>-5.82</v>
      </c>
      <c r="N378" t="inlineStr">
        <is>
          <t>05.06. 4주 매도(-4% 하락 시 10% 손절 원칙)</t>
        </is>
      </c>
      <c r="O378" t="n">
        <v>300000</v>
      </c>
      <c r="P378">
        <f>COUNTIF($A$2:A378,A378)</f>
        <v/>
      </c>
      <c r="Q378">
        <f>A378&amp;"|"&amp;P378</f>
        <v/>
      </c>
    </row>
    <row r="379">
      <c r="A379" t="inlineStr">
        <is>
          <t>디아이씨|3개월 전에 샀다면|[초단타]+[칼손절]</t>
        </is>
      </c>
      <c r="B379" t="inlineStr">
        <is>
          <t>디아이씨</t>
        </is>
      </c>
      <c r="C379" t="inlineStr">
        <is>
          <t>092200</t>
        </is>
      </c>
      <c r="D379" t="inlineStr">
        <is>
          <t>3개월 전에 샀다면</t>
        </is>
      </c>
      <c r="E379" t="inlineStr">
        <is>
          <t>[초단타]+[칼손절]</t>
        </is>
      </c>
      <c r="F379" t="inlineStr">
        <is>
          <t>2026-04-30</t>
        </is>
      </c>
      <c r="G379" t="n">
        <v>7595.31</v>
      </c>
      <c r="H379" t="inlineStr">
        <is>
          <t>2026-05-08</t>
        </is>
      </c>
      <c r="I379" t="n">
        <v>7894.47</v>
      </c>
      <c r="J379" t="inlineStr">
        <is>
          <t>1차 익절 도달(3%)</t>
        </is>
      </c>
      <c r="K379" t="n">
        <v>28</v>
      </c>
      <c r="L379" t="n">
        <v>8</v>
      </c>
      <c r="M379" t="n">
        <v>3.63</v>
      </c>
      <c r="N379" t="inlineStr">
        <is>
          <t>05.08. 28주 매도(+3% 상승 시 70% 익절 원칙)</t>
        </is>
      </c>
      <c r="O379" t="n">
        <v>300000</v>
      </c>
      <c r="P379">
        <f>COUNTIF($A$2:A379,A379)</f>
        <v/>
      </c>
      <c r="Q379">
        <f>A379&amp;"|"&amp;P379</f>
        <v/>
      </c>
    </row>
    <row r="380">
      <c r="A380" t="inlineStr">
        <is>
          <t>디아이씨|3개월 전에 샀다면|[초단타]+[칼손절]</t>
        </is>
      </c>
      <c r="B380" t="inlineStr">
        <is>
          <t>디아이씨</t>
        </is>
      </c>
      <c r="C380" t="inlineStr">
        <is>
          <t>092200</t>
        </is>
      </c>
      <c r="D380" t="inlineStr">
        <is>
          <t>3개월 전에 샀다면</t>
        </is>
      </c>
      <c r="E380" t="inlineStr">
        <is>
          <t>[초단타]+[칼손절]</t>
        </is>
      </c>
      <c r="F380" t="inlineStr">
        <is>
          <t>2026-04-30</t>
        </is>
      </c>
      <c r="G380" t="n">
        <v>7595.31</v>
      </c>
      <c r="H380" t="inlineStr">
        <is>
          <t>2026-05-12</t>
        </is>
      </c>
      <c r="I380" t="n">
        <v>8743.879999999999</v>
      </c>
      <c r="J380" t="inlineStr">
        <is>
          <t>3차 익절 도달(10%)</t>
        </is>
      </c>
      <c r="K380" t="n">
        <v>8</v>
      </c>
      <c r="L380" t="n">
        <v>0</v>
      </c>
      <c r="M380" t="n">
        <v>14.78</v>
      </c>
      <c r="N380" t="inlineStr">
        <is>
          <t>05.12. 8주 매도(+10% 상승 시 10% 익절 원칙)</t>
        </is>
      </c>
      <c r="O380" t="n">
        <v>300000</v>
      </c>
      <c r="P380">
        <f>COUNTIF($A$2:A380,A380)</f>
        <v/>
      </c>
      <c r="Q380">
        <f>A380&amp;"|"&amp;P380</f>
        <v/>
      </c>
    </row>
    <row r="381">
      <c r="A381" t="inlineStr">
        <is>
          <t>디아이씨|3개월 전에 샀다면|[초단타]+[칼손절]</t>
        </is>
      </c>
      <c r="B381" t="inlineStr">
        <is>
          <t>디아이씨</t>
        </is>
      </c>
      <c r="C381" t="inlineStr">
        <is>
          <t>092200</t>
        </is>
      </c>
      <c r="D381" t="inlineStr">
        <is>
          <t>3개월 전에 샀다면</t>
        </is>
      </c>
      <c r="E381" t="inlineStr">
        <is>
          <t>[초단타]+[칼손절]</t>
        </is>
      </c>
      <c r="F381" t="inlineStr">
        <is>
          <t>2026-05-15</t>
        </is>
      </c>
      <c r="G381" t="n">
        <v>7175.02</v>
      </c>
      <c r="H381" t="inlineStr">
        <is>
          <t>2026-05-18</t>
        </is>
      </c>
      <c r="I381" t="n">
        <v>6895.17</v>
      </c>
      <c r="J381" t="inlineStr">
        <is>
          <t>1차 손절 도달(-2%)</t>
        </is>
      </c>
      <c r="K381" t="n">
        <v>35</v>
      </c>
      <c r="L381" t="n">
        <v>9</v>
      </c>
      <c r="M381" t="n">
        <v>-4.19</v>
      </c>
      <c r="N381" t="inlineStr">
        <is>
          <t>05.18. 35주 매도(-2% 하락 시 80% 손절 원칙)</t>
        </is>
      </c>
      <c r="O381" t="n">
        <v>300000</v>
      </c>
      <c r="P381">
        <f>COUNTIF($A$2:A381,A381)</f>
        <v/>
      </c>
      <c r="Q381">
        <f>A381&amp;"|"&amp;P381</f>
        <v/>
      </c>
    </row>
    <row r="382">
      <c r="A382" t="inlineStr">
        <is>
          <t>디아이씨|3개월 전에 샀다면|[초단타]+[칼손절]</t>
        </is>
      </c>
      <c r="B382" t="inlineStr">
        <is>
          <t>디아이씨</t>
        </is>
      </c>
      <c r="C382" t="inlineStr">
        <is>
          <t>092200</t>
        </is>
      </c>
      <c r="D382" t="inlineStr">
        <is>
          <t>3개월 전에 샀다면</t>
        </is>
      </c>
      <c r="E382" t="inlineStr">
        <is>
          <t>[초단타]+[칼손절]</t>
        </is>
      </c>
      <c r="F382" t="inlineStr">
        <is>
          <t>2026-05-15</t>
        </is>
      </c>
      <c r="G382" t="n">
        <v>7175.02</v>
      </c>
      <c r="H382" t="inlineStr">
        <is>
          <t>2026-05-19</t>
        </is>
      </c>
      <c r="I382" t="n">
        <v>6515.44</v>
      </c>
      <c r="J382" t="inlineStr">
        <is>
          <t>최종 손절 도달(-6%)</t>
        </is>
      </c>
      <c r="K382" t="n">
        <v>9</v>
      </c>
      <c r="L382" t="n">
        <v>0</v>
      </c>
      <c r="M382" t="n">
        <v>-9.470000000000001</v>
      </c>
      <c r="N382" t="inlineStr">
        <is>
          <t>05.19. 9주 매도(-6% 하락 시 10% 손절 원칙)</t>
        </is>
      </c>
      <c r="O382" t="n">
        <v>300000</v>
      </c>
      <c r="P382">
        <f>COUNTIF($A$2:A382,A382)</f>
        <v/>
      </c>
      <c r="Q382">
        <f>A382&amp;"|"&amp;P382</f>
        <v/>
      </c>
    </row>
    <row r="383">
      <c r="A383" t="inlineStr">
        <is>
          <t>디아이씨|3개월 전에 샀다면|[초단타]+[정석방어]</t>
        </is>
      </c>
      <c r="B383" t="inlineStr">
        <is>
          <t>디아이씨</t>
        </is>
      </c>
      <c r="C383" t="inlineStr">
        <is>
          <t>092200</t>
        </is>
      </c>
      <c r="D383" t="inlineStr">
        <is>
          <t>3개월 전에 샀다면</t>
        </is>
      </c>
      <c r="E383" t="inlineStr">
        <is>
          <t>[초단타]+[정석방어]</t>
        </is>
      </c>
      <c r="F383" t="inlineStr">
        <is>
          <t>2026-03-17</t>
        </is>
      </c>
      <c r="G383" t="n">
        <v>9416.59</v>
      </c>
      <c r="H383" t="inlineStr">
        <is>
          <t>2026-03-23</t>
        </is>
      </c>
      <c r="I383" t="n">
        <v>8444.08</v>
      </c>
      <c r="J383" t="inlineStr">
        <is>
          <t>최종 손절 도달(-10%)</t>
        </is>
      </c>
      <c r="K383" t="n">
        <v>31</v>
      </c>
      <c r="L383" t="n">
        <v>0</v>
      </c>
      <c r="M383" t="n">
        <v>-10.6</v>
      </c>
      <c r="N383" t="inlineStr">
        <is>
          <t>03.23. 31주 매도(-10% 하락 시 10% 손절 원칙)</t>
        </is>
      </c>
      <c r="O383" t="n">
        <v>300000</v>
      </c>
      <c r="P383">
        <f>COUNTIF($A$2:A383,A383)</f>
        <v/>
      </c>
      <c r="Q383">
        <f>A383&amp;"|"&amp;P383</f>
        <v/>
      </c>
    </row>
    <row r="384">
      <c r="A384" t="inlineStr">
        <is>
          <t>디아이씨|3개월 전에 샀다면|[초단타]+[정석방어]</t>
        </is>
      </c>
      <c r="B384" t="inlineStr">
        <is>
          <t>디아이씨</t>
        </is>
      </c>
      <c r="C384" t="inlineStr">
        <is>
          <t>092200</t>
        </is>
      </c>
      <c r="D384" t="inlineStr">
        <is>
          <t>3개월 전에 샀다면</t>
        </is>
      </c>
      <c r="E384" t="inlineStr">
        <is>
          <t>[초단타]+[정석방어]</t>
        </is>
      </c>
      <c r="F384" t="inlineStr">
        <is>
          <t>2026-03-23</t>
        </is>
      </c>
      <c r="G384" t="n">
        <v>8455.91</v>
      </c>
      <c r="H384" t="inlineStr">
        <is>
          <t>2026-03-24</t>
        </is>
      </c>
      <c r="I384" t="n">
        <v>8853.799999999999</v>
      </c>
      <c r="J384" t="inlineStr">
        <is>
          <t>1차 익절 도달(3%)</t>
        </is>
      </c>
      <c r="K384" t="n">
        <v>21</v>
      </c>
      <c r="L384" t="n">
        <v>10</v>
      </c>
      <c r="M384" t="n">
        <v>4.39</v>
      </c>
      <c r="N384" t="inlineStr">
        <is>
          <t>03.24. 21주 매도(+3% 상승 시 70% 익절 원칙)</t>
        </is>
      </c>
      <c r="O384" t="n">
        <v>300000</v>
      </c>
      <c r="P384">
        <f>COUNTIF($A$2:A384,A384)</f>
        <v/>
      </c>
      <c r="Q384">
        <f>A384&amp;"|"&amp;P384</f>
        <v/>
      </c>
    </row>
    <row r="385">
      <c r="A385" t="inlineStr">
        <is>
          <t>디아이씨|3개월 전에 샀다면|[초단타]+[정석방어]</t>
        </is>
      </c>
      <c r="B385" t="inlineStr">
        <is>
          <t>디아이씨</t>
        </is>
      </c>
      <c r="C385" t="inlineStr">
        <is>
          <t>092200</t>
        </is>
      </c>
      <c r="D385" t="inlineStr">
        <is>
          <t>3개월 전에 샀다면</t>
        </is>
      </c>
      <c r="E385" t="inlineStr">
        <is>
          <t>[초단타]+[정석방어]</t>
        </is>
      </c>
      <c r="F385" t="inlineStr">
        <is>
          <t>2026-03-23</t>
        </is>
      </c>
      <c r="G385" t="n">
        <v>8455.91</v>
      </c>
      <c r="H385" t="inlineStr">
        <is>
          <t>2026-04-02</t>
        </is>
      </c>
      <c r="I385" t="n">
        <v>8064.35</v>
      </c>
      <c r="J385" t="inlineStr">
        <is>
          <t>1차 손절 도달(-3%)</t>
        </is>
      </c>
      <c r="K385" t="n">
        <v>10</v>
      </c>
      <c r="L385" t="n">
        <v>0</v>
      </c>
      <c r="M385" t="n">
        <v>-4.92</v>
      </c>
      <c r="N385" t="inlineStr">
        <is>
          <t>04.02. 10주 매도(-3% 하락 시 70% 손절 원칙)</t>
        </is>
      </c>
      <c r="O385" t="n">
        <v>300000</v>
      </c>
      <c r="P385">
        <f>COUNTIF($A$2:A385,A385)</f>
        <v/>
      </c>
      <c r="Q385">
        <f>A385&amp;"|"&amp;P385</f>
        <v/>
      </c>
    </row>
    <row r="386">
      <c r="A386" t="inlineStr">
        <is>
          <t>디아이씨|3개월 전에 샀다면|[초단타]+[정석방어]</t>
        </is>
      </c>
      <c r="B386" t="inlineStr">
        <is>
          <t>디아이씨</t>
        </is>
      </c>
      <c r="C386" t="inlineStr">
        <is>
          <t>092200</t>
        </is>
      </c>
      <c r="D386" t="inlineStr">
        <is>
          <t>3개월 전에 샀다면</t>
        </is>
      </c>
      <c r="E386" t="inlineStr">
        <is>
          <t>[초단타]+[정석방어]</t>
        </is>
      </c>
      <c r="F386" t="inlineStr">
        <is>
          <t>2026-04-15</t>
        </is>
      </c>
      <c r="G386" t="n">
        <v>7855.49</v>
      </c>
      <c r="H386" t="inlineStr">
        <is>
          <t>2026-04-20</t>
        </is>
      </c>
      <c r="I386" t="n">
        <v>7544.72</v>
      </c>
      <c r="J386" t="inlineStr">
        <is>
          <t>1차 손절 도달(-3%)</t>
        </is>
      </c>
      <c r="K386" t="n">
        <v>23</v>
      </c>
      <c r="L386" t="n">
        <v>11</v>
      </c>
      <c r="M386" t="n">
        <v>-4.24</v>
      </c>
      <c r="N386" t="inlineStr">
        <is>
          <t>04.20. 23주 매도(-3% 하락 시 70% 손절 원칙)</t>
        </is>
      </c>
      <c r="O386" t="n">
        <v>300000</v>
      </c>
      <c r="P386">
        <f>COUNTIF($A$2:A386,A386)</f>
        <v/>
      </c>
      <c r="Q386">
        <f>A386&amp;"|"&amp;P386</f>
        <v/>
      </c>
    </row>
    <row r="387">
      <c r="A387" t="inlineStr">
        <is>
          <t>디아이씨|3개월 전에 샀다면|[초단타]+[정석방어]</t>
        </is>
      </c>
      <c r="B387" t="inlineStr">
        <is>
          <t>디아이씨</t>
        </is>
      </c>
      <c r="C387" t="inlineStr">
        <is>
          <t>092200</t>
        </is>
      </c>
      <c r="D387" t="inlineStr">
        <is>
          <t>3개월 전에 샀다면</t>
        </is>
      </c>
      <c r="E387" t="inlineStr">
        <is>
          <t>[초단타]+[정석방어]</t>
        </is>
      </c>
      <c r="F387" t="inlineStr">
        <is>
          <t>2026-04-15</t>
        </is>
      </c>
      <c r="G387" t="n">
        <v>7855.49</v>
      </c>
      <c r="H387" t="inlineStr">
        <is>
          <t>2026-04-23</t>
        </is>
      </c>
      <c r="I387" t="n">
        <v>7344.85</v>
      </c>
      <c r="J387" t="inlineStr">
        <is>
          <t>2차 손절 도달(-5%)</t>
        </is>
      </c>
      <c r="K387" t="n">
        <v>6</v>
      </c>
      <c r="L387" t="n">
        <v>5</v>
      </c>
      <c r="M387" t="n">
        <v>-6.78</v>
      </c>
      <c r="N387" t="inlineStr">
        <is>
          <t>04.23. 6주 매도(-5% 하락 시 20% 손절 원칙)</t>
        </is>
      </c>
      <c r="O387" t="n">
        <v>300000</v>
      </c>
      <c r="P387">
        <f>COUNTIF($A$2:A387,A387)</f>
        <v/>
      </c>
      <c r="Q387">
        <f>A387&amp;"|"&amp;P387</f>
        <v/>
      </c>
    </row>
    <row r="388">
      <c r="A388" t="inlineStr">
        <is>
          <t>디아이씨|3개월 전에 샀다면|[초단타]+[정석방어]</t>
        </is>
      </c>
      <c r="B388" t="inlineStr">
        <is>
          <t>디아이씨</t>
        </is>
      </c>
      <c r="C388" t="inlineStr">
        <is>
          <t>092200</t>
        </is>
      </c>
      <c r="D388" t="inlineStr">
        <is>
          <t>3개월 전에 샀다면</t>
        </is>
      </c>
      <c r="E388" t="inlineStr">
        <is>
          <t>[초단타]+[정석방어]</t>
        </is>
      </c>
      <c r="F388" t="inlineStr">
        <is>
          <t>2026-04-15</t>
        </is>
      </c>
      <c r="G388" t="n">
        <v>7855.49</v>
      </c>
      <c r="H388" t="inlineStr">
        <is>
          <t>2026-04-28</t>
        </is>
      </c>
      <c r="I388" t="n">
        <v>8124.31</v>
      </c>
      <c r="J388" t="inlineStr">
        <is>
          <t>1차 익절 도달(3%)</t>
        </is>
      </c>
      <c r="K388" t="n">
        <v>5</v>
      </c>
      <c r="L388" t="n">
        <v>0</v>
      </c>
      <c r="M388" t="n">
        <v>3.11</v>
      </c>
      <c r="N388" t="inlineStr">
        <is>
          <t>04.28. 5주 매도(+3% 상승 시 70% 익절 원칙)</t>
        </is>
      </c>
      <c r="O388" t="n">
        <v>300000</v>
      </c>
      <c r="P388">
        <f>COUNTIF($A$2:A388,A388)</f>
        <v/>
      </c>
      <c r="Q388">
        <f>A388&amp;"|"&amp;P388</f>
        <v/>
      </c>
    </row>
    <row r="389">
      <c r="A389" t="inlineStr">
        <is>
          <t>디아이씨|3개월 전에 샀다면|[초단타]+[정석방어]</t>
        </is>
      </c>
      <c r="B389" t="inlineStr">
        <is>
          <t>디아이씨</t>
        </is>
      </c>
      <c r="C389" t="inlineStr">
        <is>
          <t>092200</t>
        </is>
      </c>
      <c r="D389" t="inlineStr">
        <is>
          <t>3개월 전에 샀다면</t>
        </is>
      </c>
      <c r="E389" t="inlineStr">
        <is>
          <t>[초단타]+[정석방어]</t>
        </is>
      </c>
      <c r="F389" t="inlineStr">
        <is>
          <t>2026-04-30</t>
        </is>
      </c>
      <c r="G389" t="n">
        <v>7595.31</v>
      </c>
      <c r="H389" t="inlineStr">
        <is>
          <t>2026-05-06</t>
        </is>
      </c>
      <c r="I389" t="n">
        <v>7174.97</v>
      </c>
      <c r="J389" t="inlineStr">
        <is>
          <t>2차 손절 도달(-5%)</t>
        </is>
      </c>
      <c r="K389" t="n">
        <v>6</v>
      </c>
      <c r="L389" t="n">
        <v>28</v>
      </c>
      <c r="M389" t="n">
        <v>-5.82</v>
      </c>
      <c r="N389" t="inlineStr">
        <is>
          <t>05.06. 6주 매도(-5% 하락 시 20% 손절 원칙)</t>
        </is>
      </c>
      <c r="O389" t="n">
        <v>300000</v>
      </c>
      <c r="P389">
        <f>COUNTIF($A$2:A389,A389)</f>
        <v/>
      </c>
      <c r="Q389">
        <f>A389&amp;"|"&amp;P389</f>
        <v/>
      </c>
    </row>
    <row r="390">
      <c r="A390" t="inlineStr">
        <is>
          <t>디아이씨|3개월 전에 샀다면|[초단타]+[정석방어]</t>
        </is>
      </c>
      <c r="B390" t="inlineStr">
        <is>
          <t>디아이씨</t>
        </is>
      </c>
      <c r="C390" t="inlineStr">
        <is>
          <t>092200</t>
        </is>
      </c>
      <c r="D390" t="inlineStr">
        <is>
          <t>3개월 전에 샀다면</t>
        </is>
      </c>
      <c r="E390" t="inlineStr">
        <is>
          <t>[초단타]+[정석방어]</t>
        </is>
      </c>
      <c r="F390" t="inlineStr">
        <is>
          <t>2026-04-30</t>
        </is>
      </c>
      <c r="G390" t="n">
        <v>7595.31</v>
      </c>
      <c r="H390" t="inlineStr">
        <is>
          <t>2026-05-08</t>
        </is>
      </c>
      <c r="I390" t="n">
        <v>7894.47</v>
      </c>
      <c r="J390" t="inlineStr">
        <is>
          <t>1차 익절 도달(3%)</t>
        </is>
      </c>
      <c r="K390" t="n">
        <v>23</v>
      </c>
      <c r="L390" t="n">
        <v>5</v>
      </c>
      <c r="M390" t="n">
        <v>3.63</v>
      </c>
      <c r="N390" t="inlineStr">
        <is>
          <t>05.08. 23주 매도(+3% 상승 시 70% 익절 원칙)</t>
        </is>
      </c>
      <c r="O390" t="n">
        <v>300000</v>
      </c>
      <c r="P390">
        <f>COUNTIF($A$2:A390,A390)</f>
        <v/>
      </c>
      <c r="Q390">
        <f>A390&amp;"|"&amp;P390</f>
        <v/>
      </c>
    </row>
    <row r="391">
      <c r="A391" t="inlineStr">
        <is>
          <t>디아이씨|3개월 전에 샀다면|[초단타]+[정석방어]</t>
        </is>
      </c>
      <c r="B391" t="inlineStr">
        <is>
          <t>디아이씨</t>
        </is>
      </c>
      <c r="C391" t="inlineStr">
        <is>
          <t>092200</t>
        </is>
      </c>
      <c r="D391" t="inlineStr">
        <is>
          <t>3개월 전에 샀다면</t>
        </is>
      </c>
      <c r="E391" t="inlineStr">
        <is>
          <t>[초단타]+[정석방어]</t>
        </is>
      </c>
      <c r="F391" t="inlineStr">
        <is>
          <t>2026-04-30</t>
        </is>
      </c>
      <c r="G391" t="n">
        <v>7595.31</v>
      </c>
      <c r="H391" t="inlineStr">
        <is>
          <t>2026-05-12</t>
        </is>
      </c>
      <c r="I391" t="n">
        <v>8743.879999999999</v>
      </c>
      <c r="J391" t="inlineStr">
        <is>
          <t>3차 익절 도달(10%)</t>
        </is>
      </c>
      <c r="K391" t="n">
        <v>5</v>
      </c>
      <c r="L391" t="n">
        <v>0</v>
      </c>
      <c r="M391" t="n">
        <v>14.78</v>
      </c>
      <c r="N391" t="inlineStr">
        <is>
          <t>05.12. 5주 매도(+10% 상승 시 10% 익절 원칙)</t>
        </is>
      </c>
      <c r="O391" t="n">
        <v>300000</v>
      </c>
      <c r="P391">
        <f>COUNTIF($A$2:A391,A391)</f>
        <v/>
      </c>
      <c r="Q391">
        <f>A391&amp;"|"&amp;P391</f>
        <v/>
      </c>
    </row>
    <row r="392">
      <c r="A392" t="inlineStr">
        <is>
          <t>디아이씨|3개월 전에 샀다면|[초단타]+[정석방어]</t>
        </is>
      </c>
      <c r="B392" t="inlineStr">
        <is>
          <t>디아이씨</t>
        </is>
      </c>
      <c r="C392" t="inlineStr">
        <is>
          <t>092200</t>
        </is>
      </c>
      <c r="D392" t="inlineStr">
        <is>
          <t>3개월 전에 샀다면</t>
        </is>
      </c>
      <c r="E392" t="inlineStr">
        <is>
          <t>[초단타]+[정석방어]</t>
        </is>
      </c>
      <c r="F392" t="inlineStr">
        <is>
          <t>2026-05-15</t>
        </is>
      </c>
      <c r="G392" t="n">
        <v>7175.02</v>
      </c>
      <c r="H392" t="inlineStr">
        <is>
          <t>2026-05-18</t>
        </is>
      </c>
      <c r="I392" t="n">
        <v>6895.17</v>
      </c>
      <c r="J392" t="inlineStr">
        <is>
          <t>1차 손절 도달(-3%)</t>
        </is>
      </c>
      <c r="K392" t="n">
        <v>25</v>
      </c>
      <c r="L392" t="n">
        <v>12</v>
      </c>
      <c r="M392" t="n">
        <v>-4.19</v>
      </c>
      <c r="N392" t="inlineStr">
        <is>
          <t>05.18. 25주 매도(-3% 하락 시 70% 손절 원칙)</t>
        </is>
      </c>
      <c r="O392" t="n">
        <v>300000</v>
      </c>
      <c r="P392">
        <f>COUNTIF($A$2:A392,A392)</f>
        <v/>
      </c>
      <c r="Q392">
        <f>A392&amp;"|"&amp;P392</f>
        <v/>
      </c>
    </row>
    <row r="393">
      <c r="A393" t="inlineStr">
        <is>
          <t>디아이씨|3개월 전에 샀다면|[초단타]+[정석방어]</t>
        </is>
      </c>
      <c r="B393" t="inlineStr">
        <is>
          <t>디아이씨</t>
        </is>
      </c>
      <c r="C393" t="inlineStr">
        <is>
          <t>092200</t>
        </is>
      </c>
      <c r="D393" t="inlineStr">
        <is>
          <t>3개월 전에 샀다면</t>
        </is>
      </c>
      <c r="E393" t="inlineStr">
        <is>
          <t>[초단타]+[정석방어]</t>
        </is>
      </c>
      <c r="F393" t="inlineStr">
        <is>
          <t>2026-05-15</t>
        </is>
      </c>
      <c r="G393" t="n">
        <v>7175.02</v>
      </c>
      <c r="H393" t="inlineStr">
        <is>
          <t>2026-05-19</t>
        </is>
      </c>
      <c r="I393" t="n">
        <v>6515.44</v>
      </c>
      <c r="J393" t="inlineStr">
        <is>
          <t>2차 손절 도달(-5%)</t>
        </is>
      </c>
      <c r="K393" t="n">
        <v>7</v>
      </c>
      <c r="L393" t="n">
        <v>5</v>
      </c>
      <c r="M393" t="n">
        <v>-9.470000000000001</v>
      </c>
      <c r="N393" t="inlineStr">
        <is>
          <t>05.19. 7주 매도(-5% 하락 시 20% 손절 원칙)</t>
        </is>
      </c>
      <c r="O393" t="n">
        <v>300000</v>
      </c>
      <c r="P393">
        <f>COUNTIF($A$2:A393,A393)</f>
        <v/>
      </c>
      <c r="Q393">
        <f>A393&amp;"|"&amp;P393</f>
        <v/>
      </c>
    </row>
    <row r="394">
      <c r="A394" t="inlineStr">
        <is>
          <t>디아이씨|3개월 전에 샀다면|[초단타]+[정석방어]</t>
        </is>
      </c>
      <c r="B394" t="inlineStr">
        <is>
          <t>디아이씨</t>
        </is>
      </c>
      <c r="C394" t="inlineStr">
        <is>
          <t>092200</t>
        </is>
      </c>
      <c r="D394" t="inlineStr">
        <is>
          <t>3개월 전에 샀다면</t>
        </is>
      </c>
      <c r="E394" t="inlineStr">
        <is>
          <t>[초단타]+[정석방어]</t>
        </is>
      </c>
      <c r="F394" t="inlineStr">
        <is>
          <t>2026-05-15</t>
        </is>
      </c>
      <c r="G394" t="n">
        <v>7175.02</v>
      </c>
      <c r="H394" t="inlineStr">
        <is>
          <t>2026-05-20</t>
        </is>
      </c>
      <c r="I394" t="n">
        <v>6185.67</v>
      </c>
      <c r="J394" t="inlineStr">
        <is>
          <t>최종 손절 도달(-10%)</t>
        </is>
      </c>
      <c r="K394" t="n">
        <v>5</v>
      </c>
      <c r="L394" t="n">
        <v>0</v>
      </c>
      <c r="M394" t="n">
        <v>-14.05</v>
      </c>
      <c r="N394" t="inlineStr">
        <is>
          <t>05.20. 5주 매도(-10% 하락 시 10% 손절 원칙)</t>
        </is>
      </c>
      <c r="O394" t="n">
        <v>300000</v>
      </c>
      <c r="P394">
        <f>COUNTIF($A$2:A394,A394)</f>
        <v/>
      </c>
      <c r="Q394">
        <f>A394&amp;"|"&amp;P394</f>
        <v/>
      </c>
    </row>
    <row r="395">
      <c r="A395" t="inlineStr">
        <is>
          <t>디아이씨|3개월 전에 샀다면|[초단타]+[변동성허용]</t>
        </is>
      </c>
      <c r="B395" t="inlineStr">
        <is>
          <t>디아이씨</t>
        </is>
      </c>
      <c r="C395" t="inlineStr">
        <is>
          <t>092200</t>
        </is>
      </c>
      <c r="D395" t="inlineStr">
        <is>
          <t>3개월 전에 샀다면</t>
        </is>
      </c>
      <c r="E395" t="inlineStr">
        <is>
          <t>[초단타]+[변동성허용]</t>
        </is>
      </c>
      <c r="F395" t="inlineStr">
        <is>
          <t>2026-03-17</t>
        </is>
      </c>
      <c r="G395" t="n">
        <v>9416.59</v>
      </c>
      <c r="H395" t="inlineStr">
        <is>
          <t>2026-03-23</t>
        </is>
      </c>
      <c r="I395" t="n">
        <v>8444.08</v>
      </c>
      <c r="J395" t="inlineStr">
        <is>
          <t>2차 손절 도달(-10%)</t>
        </is>
      </c>
      <c r="K395" t="n">
        <v>9</v>
      </c>
      <c r="L395" t="n">
        <v>22</v>
      </c>
      <c r="M395" t="n">
        <v>-10.6</v>
      </c>
      <c r="N395" t="inlineStr">
        <is>
          <t>03.23. 9주 매도(-10% 하락 시 30% 손절 원칙)</t>
        </is>
      </c>
      <c r="O395" t="n">
        <v>300000</v>
      </c>
      <c r="P395">
        <f>COUNTIF($A$2:A395,A395)</f>
        <v/>
      </c>
      <c r="Q395">
        <f>A395&amp;"|"&amp;P395</f>
        <v/>
      </c>
    </row>
    <row r="396">
      <c r="A396" t="inlineStr">
        <is>
          <t>디아이씨|3개월 전에 샀다면|[초단타]+[변동성허용]</t>
        </is>
      </c>
      <c r="B396" t="inlineStr">
        <is>
          <t>디아이씨</t>
        </is>
      </c>
      <c r="C396" t="inlineStr">
        <is>
          <t>092200</t>
        </is>
      </c>
      <c r="D396" t="inlineStr">
        <is>
          <t>3개월 전에 샀다면</t>
        </is>
      </c>
      <c r="E396" t="inlineStr">
        <is>
          <t>[초단타]+[변동성허용]</t>
        </is>
      </c>
      <c r="F396" t="inlineStr">
        <is>
          <t>2026-03-17</t>
        </is>
      </c>
      <c r="G396" t="n">
        <v>9416.59</v>
      </c>
      <c r="H396" t="inlineStr">
        <is>
          <t>2026-04-06</t>
        </is>
      </c>
      <c r="I396" t="n">
        <v>7894.47</v>
      </c>
      <c r="J396" t="inlineStr">
        <is>
          <t>최종 손절 도달(-15%)</t>
        </is>
      </c>
      <c r="K396" t="n">
        <v>22</v>
      </c>
      <c r="L396" t="n">
        <v>0</v>
      </c>
      <c r="M396" t="n">
        <v>-16.42</v>
      </c>
      <c r="N396" t="inlineStr">
        <is>
          <t>04.06. 22주 매도(-15% 하락 시 20% 손절 원칙)</t>
        </is>
      </c>
      <c r="O396" t="n">
        <v>300000</v>
      </c>
      <c r="P396">
        <f>COUNTIF($A$2:A396,A396)</f>
        <v/>
      </c>
      <c r="Q396">
        <f>A396&amp;"|"&amp;P396</f>
        <v/>
      </c>
    </row>
    <row r="397">
      <c r="A397" t="inlineStr">
        <is>
          <t>디아이씨|3개월 전에 샀다면|[초단타]+[변동성허용]</t>
        </is>
      </c>
      <c r="B397" t="inlineStr">
        <is>
          <t>디아이씨</t>
        </is>
      </c>
      <c r="C397" t="inlineStr">
        <is>
          <t>092200</t>
        </is>
      </c>
      <c r="D397" t="inlineStr">
        <is>
          <t>3개월 전에 샀다면</t>
        </is>
      </c>
      <c r="E397" t="inlineStr">
        <is>
          <t>[초단타]+[변동성허용]</t>
        </is>
      </c>
      <c r="F397" t="inlineStr">
        <is>
          <t>2026-04-15</t>
        </is>
      </c>
      <c r="G397" t="n">
        <v>7855.49</v>
      </c>
      <c r="H397" t="inlineStr">
        <is>
          <t>2026-04-23</t>
        </is>
      </c>
      <c r="I397" t="n">
        <v>7344.85</v>
      </c>
      <c r="J397" t="inlineStr">
        <is>
          <t>1차 손절 도달(-5%)</t>
        </is>
      </c>
      <c r="K397" t="n">
        <v>16</v>
      </c>
      <c r="L397" t="n">
        <v>16</v>
      </c>
      <c r="M397" t="n">
        <v>-6.78</v>
      </c>
      <c r="N397" t="inlineStr">
        <is>
          <t>04.23. 16주 매도(-5% 하락 시 50% 손절 원칙)</t>
        </is>
      </c>
      <c r="O397" t="n">
        <v>300000</v>
      </c>
      <c r="P397">
        <f>COUNTIF($A$2:A397,A397)</f>
        <v/>
      </c>
      <c r="Q397">
        <f>A397&amp;"|"&amp;P397</f>
        <v/>
      </c>
    </row>
    <row r="398">
      <c r="A398" t="inlineStr">
        <is>
          <t>디아이씨|3개월 전에 샀다면|[초단타]+[변동성허용]</t>
        </is>
      </c>
      <c r="B398" t="inlineStr">
        <is>
          <t>디아이씨</t>
        </is>
      </c>
      <c r="C398" t="inlineStr">
        <is>
          <t>092200</t>
        </is>
      </c>
      <c r="D398" t="inlineStr">
        <is>
          <t>3개월 전에 샀다면</t>
        </is>
      </c>
      <c r="E398" t="inlineStr">
        <is>
          <t>[초단타]+[변동성허용]</t>
        </is>
      </c>
      <c r="F398" t="inlineStr">
        <is>
          <t>2026-04-15</t>
        </is>
      </c>
      <c r="G398" t="n">
        <v>7855.49</v>
      </c>
      <c r="H398" t="inlineStr">
        <is>
          <t>2026-04-28</t>
        </is>
      </c>
      <c r="I398" t="n">
        <v>8124.31</v>
      </c>
      <c r="J398" t="inlineStr">
        <is>
          <t>1차 익절 도달(3%)</t>
        </is>
      </c>
      <c r="K398" t="n">
        <v>16</v>
      </c>
      <c r="L398" t="n">
        <v>0</v>
      </c>
      <c r="M398" t="n">
        <v>3.11</v>
      </c>
      <c r="N398" t="inlineStr">
        <is>
          <t>04.28. 16주 매도(+3% 상승 시 70% 익절 원칙)</t>
        </is>
      </c>
      <c r="O398" t="n">
        <v>300000</v>
      </c>
      <c r="P398">
        <f>COUNTIF($A$2:A398,A398)</f>
        <v/>
      </c>
      <c r="Q398">
        <f>A398&amp;"|"&amp;P398</f>
        <v/>
      </c>
    </row>
    <row r="399">
      <c r="A399" t="inlineStr">
        <is>
          <t>디아이씨|3개월 전에 샀다면|[초단타]+[변동성허용]</t>
        </is>
      </c>
      <c r="B399" t="inlineStr">
        <is>
          <t>디아이씨</t>
        </is>
      </c>
      <c r="C399" t="inlineStr">
        <is>
          <t>092200</t>
        </is>
      </c>
      <c r="D399" t="inlineStr">
        <is>
          <t>3개월 전에 샀다면</t>
        </is>
      </c>
      <c r="E399" t="inlineStr">
        <is>
          <t>[초단타]+[변동성허용]</t>
        </is>
      </c>
      <c r="F399" t="inlineStr">
        <is>
          <t>2026-04-30</t>
        </is>
      </c>
      <c r="G399" t="n">
        <v>7595.31</v>
      </c>
      <c r="H399" t="inlineStr">
        <is>
          <t>2026-05-06</t>
        </is>
      </c>
      <c r="I399" t="n">
        <v>7174.97</v>
      </c>
      <c r="J399" t="inlineStr">
        <is>
          <t>1차 손절 도달(-5%)</t>
        </is>
      </c>
      <c r="K399" t="n">
        <v>16</v>
      </c>
      <c r="L399" t="n">
        <v>17</v>
      </c>
      <c r="M399" t="n">
        <v>-5.82</v>
      </c>
      <c r="N399" t="inlineStr">
        <is>
          <t>05.06. 16주 매도(-5% 하락 시 50% 손절 원칙)</t>
        </is>
      </c>
      <c r="O399" t="n">
        <v>300000</v>
      </c>
      <c r="P399">
        <f>COUNTIF($A$2:A399,A399)</f>
        <v/>
      </c>
      <c r="Q399">
        <f>A399&amp;"|"&amp;P399</f>
        <v/>
      </c>
    </row>
    <row r="400">
      <c r="A400" t="inlineStr">
        <is>
          <t>디아이씨|3개월 전에 샀다면|[초단타]+[변동성허용]</t>
        </is>
      </c>
      <c r="B400" t="inlineStr">
        <is>
          <t>디아이씨</t>
        </is>
      </c>
      <c r="C400" t="inlineStr">
        <is>
          <t>092200</t>
        </is>
      </c>
      <c r="D400" t="inlineStr">
        <is>
          <t>3개월 전에 샀다면</t>
        </is>
      </c>
      <c r="E400" t="inlineStr">
        <is>
          <t>[초단타]+[변동성허용]</t>
        </is>
      </c>
      <c r="F400" t="inlineStr">
        <is>
          <t>2026-04-30</t>
        </is>
      </c>
      <c r="G400" t="n">
        <v>7595.31</v>
      </c>
      <c r="H400" t="inlineStr">
        <is>
          <t>2026-05-08</t>
        </is>
      </c>
      <c r="I400" t="n">
        <v>7894.47</v>
      </c>
      <c r="J400" t="inlineStr">
        <is>
          <t>1차 익절 도달(3%)</t>
        </is>
      </c>
      <c r="K400" t="n">
        <v>17</v>
      </c>
      <c r="L400" t="n">
        <v>0</v>
      </c>
      <c r="M400" t="n">
        <v>3.63</v>
      </c>
      <c r="N400" t="inlineStr">
        <is>
          <t>05.08. 17주 매도(+3% 상승 시 70% 익절 원칙)</t>
        </is>
      </c>
      <c r="O400" t="n">
        <v>300000</v>
      </c>
      <c r="P400">
        <f>COUNTIF($A$2:A400,A400)</f>
        <v/>
      </c>
      <c r="Q400">
        <f>A400&amp;"|"&amp;P400</f>
        <v/>
      </c>
    </row>
    <row r="401">
      <c r="A401" t="inlineStr">
        <is>
          <t>디아이씨|3개월 전에 샀다면|[초단타]+[변동성허용]</t>
        </is>
      </c>
      <c r="B401" t="inlineStr">
        <is>
          <t>디아이씨</t>
        </is>
      </c>
      <c r="C401" t="inlineStr">
        <is>
          <t>092200</t>
        </is>
      </c>
      <c r="D401" t="inlineStr">
        <is>
          <t>3개월 전에 샀다면</t>
        </is>
      </c>
      <c r="E401" t="inlineStr">
        <is>
          <t>[초단타]+[변동성허용]</t>
        </is>
      </c>
      <c r="F401" t="inlineStr">
        <is>
          <t>2026-05-15</t>
        </is>
      </c>
      <c r="G401" t="n">
        <v>7175.02</v>
      </c>
      <c r="H401" t="inlineStr">
        <is>
          <t>2026-05-19</t>
        </is>
      </c>
      <c r="I401" t="n">
        <v>6515.44</v>
      </c>
      <c r="J401" t="inlineStr">
        <is>
          <t>1차 손절 도달(-5%)</t>
        </is>
      </c>
      <c r="K401" t="n">
        <v>17</v>
      </c>
      <c r="L401" t="n">
        <v>17</v>
      </c>
      <c r="M401" t="n">
        <v>-9.470000000000001</v>
      </c>
      <c r="N401" t="inlineStr">
        <is>
          <t>05.19. 17주 매도(-5% 하락 시 50% 손절 원칙)</t>
        </is>
      </c>
      <c r="O401" t="n">
        <v>300000</v>
      </c>
      <c r="P401">
        <f>COUNTIF($A$2:A401,A401)</f>
        <v/>
      </c>
      <c r="Q401">
        <f>A401&amp;"|"&amp;P401</f>
        <v/>
      </c>
    </row>
    <row r="402">
      <c r="A402" t="inlineStr">
        <is>
          <t>디아이씨|3개월 전에 샀다면|[초단타]+[변동성허용]</t>
        </is>
      </c>
      <c r="B402" t="inlineStr">
        <is>
          <t>디아이씨</t>
        </is>
      </c>
      <c r="C402" t="inlineStr">
        <is>
          <t>092200</t>
        </is>
      </c>
      <c r="D402" t="inlineStr">
        <is>
          <t>3개월 전에 샀다면</t>
        </is>
      </c>
      <c r="E402" t="inlineStr">
        <is>
          <t>[초단타]+[변동성허용]</t>
        </is>
      </c>
      <c r="F402" t="inlineStr">
        <is>
          <t>2026-05-15</t>
        </is>
      </c>
      <c r="G402" t="n">
        <v>7175.02</v>
      </c>
      <c r="H402" t="inlineStr">
        <is>
          <t>2026-05-20</t>
        </is>
      </c>
      <c r="I402" t="n">
        <v>6185.67</v>
      </c>
      <c r="J402" t="inlineStr">
        <is>
          <t>2차 손절 도달(-10%)</t>
        </is>
      </c>
      <c r="K402" t="n">
        <v>10</v>
      </c>
      <c r="L402" t="n">
        <v>7</v>
      </c>
      <c r="M402" t="n">
        <v>-14.05</v>
      </c>
      <c r="N402" t="inlineStr">
        <is>
          <t>05.20. 10주 매도(-10% 하락 시 30% 손절 원칙)</t>
        </is>
      </c>
      <c r="O402" t="n">
        <v>300000</v>
      </c>
      <c r="P402">
        <f>COUNTIF($A$2:A402,A402)</f>
        <v/>
      </c>
      <c r="Q402">
        <f>A402&amp;"|"&amp;P402</f>
        <v/>
      </c>
    </row>
    <row r="403">
      <c r="A403" t="inlineStr">
        <is>
          <t>디아이씨|3개월 전에 샀다면|[초단타]+[변동성허용]</t>
        </is>
      </c>
      <c r="B403" t="inlineStr">
        <is>
          <t>디아이씨</t>
        </is>
      </c>
      <c r="C403" t="inlineStr">
        <is>
          <t>092200</t>
        </is>
      </c>
      <c r="D403" t="inlineStr">
        <is>
          <t>3개월 전에 샀다면</t>
        </is>
      </c>
      <c r="E403" t="inlineStr">
        <is>
          <t>[초단타]+[변동성허용]</t>
        </is>
      </c>
      <c r="F403" t="inlineStr">
        <is>
          <t>2026-05-15</t>
        </is>
      </c>
      <c r="G403" t="n">
        <v>7175.02</v>
      </c>
      <c r="H403" t="inlineStr">
        <is>
          <t>2026-05-22</t>
        </is>
      </c>
      <c r="I403" t="n">
        <v>9103.620000000001</v>
      </c>
      <c r="J403" t="inlineStr">
        <is>
          <t>3차 익절 도달(10%)</t>
        </is>
      </c>
      <c r="K403" t="n">
        <v>7</v>
      </c>
      <c r="L403" t="n">
        <v>0</v>
      </c>
      <c r="M403" t="n">
        <v>26.5</v>
      </c>
      <c r="N403" t="inlineStr">
        <is>
          <t>05.22. 7주 매도(+10% 상승 시 10% 익절 원칙)</t>
        </is>
      </c>
      <c r="O403" t="n">
        <v>300000</v>
      </c>
      <c r="P403">
        <f>COUNTIF($A$2:A403,A403)</f>
        <v/>
      </c>
      <c r="Q403">
        <f>A403&amp;"|"&amp;P403</f>
        <v/>
      </c>
    </row>
    <row r="404">
      <c r="A404" t="inlineStr">
        <is>
          <t>디아이씨|3개월 전에 샀다면|[초단타]+[버티기형]</t>
        </is>
      </c>
      <c r="B404" t="inlineStr">
        <is>
          <t>디아이씨</t>
        </is>
      </c>
      <c r="C404" t="inlineStr">
        <is>
          <t>092200</t>
        </is>
      </c>
      <c r="D404" t="inlineStr">
        <is>
          <t>3개월 전에 샀다면</t>
        </is>
      </c>
      <c r="E404" t="inlineStr">
        <is>
          <t>[초단타]+[버티기형]</t>
        </is>
      </c>
      <c r="F404" t="inlineStr">
        <is>
          <t>2026-03-17</t>
        </is>
      </c>
      <c r="G404" t="n">
        <v>9416.59</v>
      </c>
      <c r="H404" t="inlineStr">
        <is>
          <t>2026-03-23</t>
        </is>
      </c>
      <c r="I404" t="n">
        <v>8444.08</v>
      </c>
      <c r="J404" t="inlineStr">
        <is>
          <t>1차 손절 도달(-5%)</t>
        </is>
      </c>
      <c r="K404" t="n">
        <v>12</v>
      </c>
      <c r="L404" t="n">
        <v>19</v>
      </c>
      <c r="M404" t="n">
        <v>-10.6</v>
      </c>
      <c r="N404" t="inlineStr">
        <is>
          <t>03.23. 12주 매도(-5% 하락 시 40% 손절 원칙)</t>
        </is>
      </c>
      <c r="O404" t="n">
        <v>300000</v>
      </c>
      <c r="P404">
        <f>COUNTIF($A$2:A404,A404)</f>
        <v/>
      </c>
      <c r="Q404">
        <f>A404&amp;"|"&amp;P404</f>
        <v/>
      </c>
    </row>
    <row r="405">
      <c r="A405" t="inlineStr">
        <is>
          <t>디아이씨|3개월 전에 샀다면|[초단타]+[버티기형]</t>
        </is>
      </c>
      <c r="B405" t="inlineStr">
        <is>
          <t>디아이씨</t>
        </is>
      </c>
      <c r="C405" t="inlineStr">
        <is>
          <t>092200</t>
        </is>
      </c>
      <c r="D405" t="inlineStr">
        <is>
          <t>3개월 전에 샀다면</t>
        </is>
      </c>
      <c r="E405" t="inlineStr">
        <is>
          <t>[초단타]+[버티기형]</t>
        </is>
      </c>
      <c r="F405" t="inlineStr">
        <is>
          <t>2026-03-17</t>
        </is>
      </c>
      <c r="G405" t="n">
        <v>9416.59</v>
      </c>
      <c r="H405" t="inlineStr">
        <is>
          <t>2026-04-06</t>
        </is>
      </c>
      <c r="I405" t="n">
        <v>7894.47</v>
      </c>
      <c r="J405" t="inlineStr">
        <is>
          <t>2차 손절 도달(-15%)</t>
        </is>
      </c>
      <c r="K405" t="n">
        <v>9</v>
      </c>
      <c r="L405" t="n">
        <v>10</v>
      </c>
      <c r="M405" t="n">
        <v>-16.42</v>
      </c>
      <c r="N405" t="inlineStr">
        <is>
          <t>04.06. 9주 매도(-15% 하락 시 30% 손절 원칙)</t>
        </is>
      </c>
      <c r="O405" t="n">
        <v>300000</v>
      </c>
      <c r="P405">
        <f>COUNTIF($A$2:A405,A405)</f>
        <v/>
      </c>
      <c r="Q405">
        <f>A405&amp;"|"&amp;P405</f>
        <v/>
      </c>
    </row>
    <row r="406">
      <c r="A406" t="inlineStr">
        <is>
          <t>디아이씨|3개월 전에 샀다면|[초단타]+[버티기형]</t>
        </is>
      </c>
      <c r="B406" t="inlineStr">
        <is>
          <t>디아이씨</t>
        </is>
      </c>
      <c r="C406" t="inlineStr">
        <is>
          <t>092200</t>
        </is>
      </c>
      <c r="D406" t="inlineStr">
        <is>
          <t>3개월 전에 샀다면</t>
        </is>
      </c>
      <c r="E406" t="inlineStr">
        <is>
          <t>[초단타]+[버티기형]</t>
        </is>
      </c>
      <c r="F406" t="inlineStr">
        <is>
          <t>2026-03-17</t>
        </is>
      </c>
      <c r="G406" t="n">
        <v>9416.59</v>
      </c>
      <c r="H406" t="inlineStr">
        <is>
          <t>2026-04-23</t>
        </is>
      </c>
      <c r="I406" t="n">
        <v>7344.85</v>
      </c>
      <c r="J406" t="inlineStr">
        <is>
          <t>최종 손절 도달(-20%)</t>
        </is>
      </c>
      <c r="K406" t="n">
        <v>10</v>
      </c>
      <c r="L406" t="n">
        <v>0</v>
      </c>
      <c r="M406" t="n">
        <v>-22.23</v>
      </c>
      <c r="N406" t="inlineStr">
        <is>
          <t>04.23. 10주 매도(-20% 하락 시 30% 손절 원칙)</t>
        </is>
      </c>
      <c r="O406" t="n">
        <v>300000</v>
      </c>
      <c r="P406">
        <f>COUNTIF($A$2:A406,A406)</f>
        <v/>
      </c>
      <c r="Q406">
        <f>A406&amp;"|"&amp;P406</f>
        <v/>
      </c>
    </row>
    <row r="407">
      <c r="A407" t="inlineStr">
        <is>
          <t>디아이씨|3개월 전에 샀다면|[초단타]+[버티기형]</t>
        </is>
      </c>
      <c r="B407" t="inlineStr">
        <is>
          <t>디아이씨</t>
        </is>
      </c>
      <c r="C407" t="inlineStr">
        <is>
          <t>092200</t>
        </is>
      </c>
      <c r="D407" t="inlineStr">
        <is>
          <t>3개월 전에 샀다면</t>
        </is>
      </c>
      <c r="E407" t="inlineStr">
        <is>
          <t>[초단타]+[버티기형]</t>
        </is>
      </c>
      <c r="F407" t="inlineStr">
        <is>
          <t>2026-04-23</t>
        </is>
      </c>
      <c r="G407" t="n">
        <v>7355.14</v>
      </c>
      <c r="H407" t="inlineStr">
        <is>
          <t>2026-04-27</t>
        </is>
      </c>
      <c r="I407" t="n">
        <v>7944.43</v>
      </c>
      <c r="J407" t="inlineStr">
        <is>
          <t>2차 익절 도달(5%)</t>
        </is>
      </c>
      <c r="K407" t="n">
        <v>6</v>
      </c>
      <c r="L407" t="n">
        <v>28</v>
      </c>
      <c r="M407" t="n">
        <v>7.69</v>
      </c>
      <c r="N407" t="inlineStr">
        <is>
          <t>04.27. 6주 매도(+5% 상승 시 20% 익절 원칙)</t>
        </is>
      </c>
      <c r="O407" t="n">
        <v>300000</v>
      </c>
      <c r="P407">
        <f>COUNTIF($A$2:A407,A407)</f>
        <v/>
      </c>
      <c r="Q407">
        <f>A407&amp;"|"&amp;P407</f>
        <v/>
      </c>
    </row>
    <row r="408">
      <c r="A408" t="inlineStr">
        <is>
          <t>디아이씨|3개월 전에 샀다면|[초단타]+[버티기형]</t>
        </is>
      </c>
      <c r="B408" t="inlineStr">
        <is>
          <t>디아이씨</t>
        </is>
      </c>
      <c r="C408" t="inlineStr">
        <is>
          <t>092200</t>
        </is>
      </c>
      <c r="D408" t="inlineStr">
        <is>
          <t>3개월 전에 샀다면</t>
        </is>
      </c>
      <c r="E408" t="inlineStr">
        <is>
          <t>[초단타]+[버티기형]</t>
        </is>
      </c>
      <c r="F408" t="inlineStr">
        <is>
          <t>2026-04-23</t>
        </is>
      </c>
      <c r="G408" t="n">
        <v>7355.14</v>
      </c>
      <c r="H408" t="inlineStr">
        <is>
          <t>2026-04-28</t>
        </is>
      </c>
      <c r="I408" t="n">
        <v>8124.31</v>
      </c>
      <c r="J408" t="inlineStr">
        <is>
          <t>3차 익절 도달(10%)</t>
        </is>
      </c>
      <c r="K408" t="n">
        <v>28</v>
      </c>
      <c r="L408" t="n">
        <v>0</v>
      </c>
      <c r="M408" t="n">
        <v>10.13</v>
      </c>
      <c r="N408" t="inlineStr">
        <is>
          <t>04.28. 28주 매도(+10% 상승 시 10% 익절 원칙)</t>
        </is>
      </c>
      <c r="O408" t="n">
        <v>300000</v>
      </c>
      <c r="P408">
        <f>COUNTIF($A$2:A408,A408)</f>
        <v/>
      </c>
      <c r="Q408">
        <f>A408&amp;"|"&amp;P408</f>
        <v/>
      </c>
    </row>
    <row r="409">
      <c r="A409" t="inlineStr">
        <is>
          <t>디아이씨|3개월 전에 샀다면|[초단타]+[버티기형]</t>
        </is>
      </c>
      <c r="B409" t="inlineStr">
        <is>
          <t>디아이씨</t>
        </is>
      </c>
      <c r="C409" t="inlineStr">
        <is>
          <t>092200</t>
        </is>
      </c>
      <c r="D409" t="inlineStr">
        <is>
          <t>3개월 전에 샀다면</t>
        </is>
      </c>
      <c r="E409" t="inlineStr">
        <is>
          <t>[초단타]+[버티기형]</t>
        </is>
      </c>
      <c r="F409" t="inlineStr">
        <is>
          <t>2026-04-30</t>
        </is>
      </c>
      <c r="G409" t="n">
        <v>7595.31</v>
      </c>
      <c r="H409" t="inlineStr">
        <is>
          <t>2026-05-06</t>
        </is>
      </c>
      <c r="I409" t="n">
        <v>7174.97</v>
      </c>
      <c r="J409" t="inlineStr">
        <is>
          <t>1차 손절 도달(-5%)</t>
        </is>
      </c>
      <c r="K409" t="n">
        <v>14</v>
      </c>
      <c r="L409" t="n">
        <v>22</v>
      </c>
      <c r="M409" t="n">
        <v>-5.82</v>
      </c>
      <c r="N409" t="inlineStr">
        <is>
          <t>05.06. 14주 매도(-5% 하락 시 40% 손절 원칙)</t>
        </is>
      </c>
      <c r="O409" t="n">
        <v>300000</v>
      </c>
      <c r="P409">
        <f>COUNTIF($A$2:A409,A409)</f>
        <v/>
      </c>
      <c r="Q409">
        <f>A409&amp;"|"&amp;P409</f>
        <v/>
      </c>
    </row>
    <row r="410">
      <c r="A410" t="inlineStr">
        <is>
          <t>디아이씨|3개월 전에 샀다면|[초단타]+[버티기형]</t>
        </is>
      </c>
      <c r="B410" t="inlineStr">
        <is>
          <t>디아이씨</t>
        </is>
      </c>
      <c r="C410" t="inlineStr">
        <is>
          <t>092200</t>
        </is>
      </c>
      <c r="D410" t="inlineStr">
        <is>
          <t>3개월 전에 샀다면</t>
        </is>
      </c>
      <c r="E410" t="inlineStr">
        <is>
          <t>[초단타]+[버티기형]</t>
        </is>
      </c>
      <c r="F410" t="inlineStr">
        <is>
          <t>2026-04-30</t>
        </is>
      </c>
      <c r="G410" t="n">
        <v>7595.31</v>
      </c>
      <c r="H410" t="inlineStr">
        <is>
          <t>2026-05-08</t>
        </is>
      </c>
      <c r="I410" t="n">
        <v>7894.47</v>
      </c>
      <c r="J410" t="inlineStr">
        <is>
          <t>1차 익절 도달(3%)</t>
        </is>
      </c>
      <c r="K410" t="n">
        <v>22</v>
      </c>
      <c r="L410" t="n">
        <v>0</v>
      </c>
      <c r="M410" t="n">
        <v>3.63</v>
      </c>
      <c r="N410" t="inlineStr">
        <is>
          <t>05.08. 22주 매도(+3% 상승 시 70% 익절 원칙)</t>
        </is>
      </c>
      <c r="O410" t="n">
        <v>300000</v>
      </c>
      <c r="P410">
        <f>COUNTIF($A$2:A410,A410)</f>
        <v/>
      </c>
      <c r="Q410">
        <f>A410&amp;"|"&amp;P410</f>
        <v/>
      </c>
    </row>
    <row r="411">
      <c r="A411" t="inlineStr">
        <is>
          <t>디아이씨|3개월 전에 샀다면|[초단타]+[버티기형]</t>
        </is>
      </c>
      <c r="B411" t="inlineStr">
        <is>
          <t>디아이씨</t>
        </is>
      </c>
      <c r="C411" t="inlineStr">
        <is>
          <t>092200</t>
        </is>
      </c>
      <c r="D411" t="inlineStr">
        <is>
          <t>3개월 전에 샀다면</t>
        </is>
      </c>
      <c r="E411" t="inlineStr">
        <is>
          <t>[초단타]+[버티기형]</t>
        </is>
      </c>
      <c r="F411" t="inlineStr">
        <is>
          <t>2026-05-15</t>
        </is>
      </c>
      <c r="G411" t="n">
        <v>7175.02</v>
      </c>
      <c r="H411" t="inlineStr">
        <is>
          <t>2026-05-19</t>
        </is>
      </c>
      <c r="I411" t="n">
        <v>6515.44</v>
      </c>
      <c r="J411" t="inlineStr">
        <is>
          <t>1차 손절 도달(-5%)</t>
        </is>
      </c>
      <c r="K411" t="n">
        <v>15</v>
      </c>
      <c r="L411" t="n">
        <v>23</v>
      </c>
      <c r="M411" t="n">
        <v>-9.470000000000001</v>
      </c>
      <c r="N411" t="inlineStr">
        <is>
          <t>05.19. 15주 매도(-5% 하락 시 40% 손절 원칙)</t>
        </is>
      </c>
      <c r="O411" t="n">
        <v>300000</v>
      </c>
      <c r="P411">
        <f>COUNTIF($A$2:A411,A411)</f>
        <v/>
      </c>
      <c r="Q411">
        <f>A411&amp;"|"&amp;P411</f>
        <v/>
      </c>
    </row>
    <row r="412">
      <c r="A412" t="inlineStr">
        <is>
          <t>디아이씨|3개월 전에 샀다면|[초단타]+[버티기형]</t>
        </is>
      </c>
      <c r="B412" t="inlineStr">
        <is>
          <t>디아이씨</t>
        </is>
      </c>
      <c r="C412" t="inlineStr">
        <is>
          <t>092200</t>
        </is>
      </c>
      <c r="D412" t="inlineStr">
        <is>
          <t>3개월 전에 샀다면</t>
        </is>
      </c>
      <c r="E412" t="inlineStr">
        <is>
          <t>[초단타]+[버티기형]</t>
        </is>
      </c>
      <c r="F412" t="inlineStr">
        <is>
          <t>2026-05-15</t>
        </is>
      </c>
      <c r="G412" t="n">
        <v>7175.02</v>
      </c>
      <c r="H412" t="inlineStr">
        <is>
          <t>2026-05-22</t>
        </is>
      </c>
      <c r="I412" t="n">
        <v>9103.620000000001</v>
      </c>
      <c r="J412" t="inlineStr">
        <is>
          <t>3차 익절 도달(10%)</t>
        </is>
      </c>
      <c r="K412" t="n">
        <v>23</v>
      </c>
      <c r="L412" t="n">
        <v>0</v>
      </c>
      <c r="M412" t="n">
        <v>26.5</v>
      </c>
      <c r="N412" t="inlineStr">
        <is>
          <t>05.22. 23주 매도(+10% 상승 시 10% 익절 원칙)</t>
        </is>
      </c>
      <c r="O412" t="n">
        <v>300000</v>
      </c>
      <c r="P412">
        <f>COUNTIF($A$2:A412,A412)</f>
        <v/>
      </c>
      <c r="Q412">
        <f>A412&amp;"|"&amp;P412</f>
        <v/>
      </c>
    </row>
    <row r="413">
      <c r="A413" t="inlineStr">
        <is>
          <t>디아이씨|3개월 전에 샀다면|[단기스윙]+[칼손절]</t>
        </is>
      </c>
      <c r="B413" t="inlineStr">
        <is>
          <t>디아이씨</t>
        </is>
      </c>
      <c r="C413" t="inlineStr">
        <is>
          <t>092200</t>
        </is>
      </c>
      <c r="D413" t="inlineStr">
        <is>
          <t>3개월 전에 샀다면</t>
        </is>
      </c>
      <c r="E413" t="inlineStr">
        <is>
          <t>[단기스윙]+[칼손절]</t>
        </is>
      </c>
      <c r="F413" t="inlineStr">
        <is>
          <t>2026-03-17</t>
        </is>
      </c>
      <c r="G413" t="n">
        <v>9416.59</v>
      </c>
      <c r="H413" t="inlineStr">
        <is>
          <t>2026-03-18</t>
        </is>
      </c>
      <c r="I413" t="n">
        <v>9163.58</v>
      </c>
      <c r="J413" t="inlineStr">
        <is>
          <t>1차 손절 도달(-2%)</t>
        </is>
      </c>
      <c r="K413" t="n">
        <v>24</v>
      </c>
      <c r="L413" t="n">
        <v>7</v>
      </c>
      <c r="M413" t="n">
        <v>-2.98</v>
      </c>
      <c r="N413" t="inlineStr">
        <is>
          <t>03.18. 24주 매도(-2% 하락 시 80% 손절 원칙)</t>
        </is>
      </c>
      <c r="O413" t="n">
        <v>300000</v>
      </c>
      <c r="P413">
        <f>COUNTIF($A$2:A413,A413)</f>
        <v/>
      </c>
      <c r="Q413">
        <f>A413&amp;"|"&amp;P413</f>
        <v/>
      </c>
    </row>
    <row r="414">
      <c r="A414" t="inlineStr">
        <is>
          <t>디아이씨|3개월 전에 샀다면|[단기스윙]+[칼손절]</t>
        </is>
      </c>
      <c r="B414" t="inlineStr">
        <is>
          <t>디아이씨</t>
        </is>
      </c>
      <c r="C414" t="inlineStr">
        <is>
          <t>092200</t>
        </is>
      </c>
      <c r="D414" t="inlineStr">
        <is>
          <t>3개월 전에 샀다면</t>
        </is>
      </c>
      <c r="E414" t="inlineStr">
        <is>
          <t>[단기스윙]+[칼손절]</t>
        </is>
      </c>
      <c r="F414" t="inlineStr">
        <is>
          <t>2026-03-17</t>
        </is>
      </c>
      <c r="G414" t="n">
        <v>9416.59</v>
      </c>
      <c r="H414" t="inlineStr">
        <is>
          <t>2026-03-23</t>
        </is>
      </c>
      <c r="I414" t="n">
        <v>8444.08</v>
      </c>
      <c r="J414" t="inlineStr">
        <is>
          <t>최종 손절 도달(-6%)</t>
        </is>
      </c>
      <c r="K414" t="n">
        <v>7</v>
      </c>
      <c r="L414" t="n">
        <v>0</v>
      </c>
      <c r="M414" t="n">
        <v>-10.6</v>
      </c>
      <c r="N414" t="inlineStr">
        <is>
          <t>03.23. 7주 매도(-6% 하락 시 10% 손절 원칙)</t>
        </is>
      </c>
      <c r="O414" t="n">
        <v>300000</v>
      </c>
      <c r="P414">
        <f>COUNTIF($A$2:A414,A414)</f>
        <v/>
      </c>
      <c r="Q414">
        <f>A414&amp;"|"&amp;P414</f>
        <v/>
      </c>
    </row>
    <row r="415">
      <c r="A415" t="inlineStr">
        <is>
          <t>디아이씨|3개월 전에 샀다면|[단기스윙]+[칼손절]</t>
        </is>
      </c>
      <c r="B415" t="inlineStr">
        <is>
          <t>디아이씨</t>
        </is>
      </c>
      <c r="C415" t="inlineStr">
        <is>
          <t>092200</t>
        </is>
      </c>
      <c r="D415" t="inlineStr">
        <is>
          <t>3개월 전에 샀다면</t>
        </is>
      </c>
      <c r="E415" t="inlineStr">
        <is>
          <t>[단기스윙]+[칼손절]</t>
        </is>
      </c>
      <c r="F415" t="inlineStr">
        <is>
          <t>2026-03-23</t>
        </is>
      </c>
      <c r="G415" t="n">
        <v>8455.91</v>
      </c>
      <c r="H415" t="inlineStr">
        <is>
          <t>2026-03-31</t>
        </is>
      </c>
      <c r="I415" t="n">
        <v>8224.24</v>
      </c>
      <c r="J415" t="inlineStr">
        <is>
          <t>1차 손절 도달(-2%)</t>
        </is>
      </c>
      <c r="K415" t="n">
        <v>26</v>
      </c>
      <c r="L415" t="n">
        <v>7</v>
      </c>
      <c r="M415" t="n">
        <v>-3.03</v>
      </c>
      <c r="N415" t="inlineStr">
        <is>
          <t>03.31. 26주 매도(-2% 하락 시 80% 손절 원칙)</t>
        </is>
      </c>
      <c r="O415" t="n">
        <v>300000</v>
      </c>
      <c r="P415">
        <f>COUNTIF($A$2:A415,A415)</f>
        <v/>
      </c>
      <c r="Q415">
        <f>A415&amp;"|"&amp;P415</f>
        <v/>
      </c>
    </row>
    <row r="416">
      <c r="A416" t="inlineStr">
        <is>
          <t>디아이씨|3개월 전에 샀다면|[단기스윙]+[칼손절]</t>
        </is>
      </c>
      <c r="B416" t="inlineStr">
        <is>
          <t>디아이씨</t>
        </is>
      </c>
      <c r="C416" t="inlineStr">
        <is>
          <t>092200</t>
        </is>
      </c>
      <c r="D416" t="inlineStr">
        <is>
          <t>3개월 전에 샀다면</t>
        </is>
      </c>
      <c r="E416" t="inlineStr">
        <is>
          <t>[단기스윙]+[칼손절]</t>
        </is>
      </c>
      <c r="F416" t="inlineStr">
        <is>
          <t>2026-03-23</t>
        </is>
      </c>
      <c r="G416" t="n">
        <v>8455.91</v>
      </c>
      <c r="H416" t="inlineStr">
        <is>
          <t>2026-04-02</t>
        </is>
      </c>
      <c r="I416" t="n">
        <v>8064.35</v>
      </c>
      <c r="J416" t="inlineStr">
        <is>
          <t>2차 손절 도달(-4%)</t>
        </is>
      </c>
      <c r="K416" t="n">
        <v>3</v>
      </c>
      <c r="L416" t="n">
        <v>4</v>
      </c>
      <c r="M416" t="n">
        <v>-4.92</v>
      </c>
      <c r="N416" t="inlineStr">
        <is>
          <t>04.02. 3주 매도(-4% 하락 시 10% 손절 원칙)</t>
        </is>
      </c>
      <c r="O416" t="n">
        <v>300000</v>
      </c>
      <c r="P416">
        <f>COUNTIF($A$2:A416,A416)</f>
        <v/>
      </c>
      <c r="Q416">
        <f>A416&amp;"|"&amp;P416</f>
        <v/>
      </c>
    </row>
    <row r="417">
      <c r="A417" t="inlineStr">
        <is>
          <t>디아이씨|3개월 전에 샀다면|[단기스윙]+[칼손절]</t>
        </is>
      </c>
      <c r="B417" t="inlineStr">
        <is>
          <t>디아이씨</t>
        </is>
      </c>
      <c r="C417" t="inlineStr">
        <is>
          <t>092200</t>
        </is>
      </c>
      <c r="D417" t="inlineStr">
        <is>
          <t>3개월 전에 샀다면</t>
        </is>
      </c>
      <c r="E417" t="inlineStr">
        <is>
          <t>[단기스윙]+[칼손절]</t>
        </is>
      </c>
      <c r="F417" t="inlineStr">
        <is>
          <t>2026-03-23</t>
        </is>
      </c>
      <c r="G417" t="n">
        <v>8455.91</v>
      </c>
      <c r="H417" t="inlineStr">
        <is>
          <t>2026-04-06</t>
        </is>
      </c>
      <c r="I417" t="n">
        <v>7894.47</v>
      </c>
      <c r="J417" t="inlineStr">
        <is>
          <t>최종 손절 도달(-6%)</t>
        </is>
      </c>
      <c r="K417" t="n">
        <v>4</v>
      </c>
      <c r="L417" t="n">
        <v>0</v>
      </c>
      <c r="M417" t="n">
        <v>-6.92</v>
      </c>
      <c r="N417" t="inlineStr">
        <is>
          <t>04.06. 4주 매도(-6% 하락 시 10% 손절 원칙)</t>
        </is>
      </c>
      <c r="O417" t="n">
        <v>300000</v>
      </c>
      <c r="P417">
        <f>COUNTIF($A$2:A417,A417)</f>
        <v/>
      </c>
      <c r="Q417">
        <f>A417&amp;"|"&amp;P417</f>
        <v/>
      </c>
    </row>
    <row r="418">
      <c r="A418" t="inlineStr">
        <is>
          <t>디아이씨|3개월 전에 샀다면|[단기스윙]+[칼손절]</t>
        </is>
      </c>
      <c r="B418" t="inlineStr">
        <is>
          <t>디아이씨</t>
        </is>
      </c>
      <c r="C418" t="inlineStr">
        <is>
          <t>092200</t>
        </is>
      </c>
      <c r="D418" t="inlineStr">
        <is>
          <t>3개월 전에 샀다면</t>
        </is>
      </c>
      <c r="E418" t="inlineStr">
        <is>
          <t>[단기스윙]+[칼손절]</t>
        </is>
      </c>
      <c r="F418" t="inlineStr">
        <is>
          <t>2026-04-15</t>
        </is>
      </c>
      <c r="G418" t="n">
        <v>7855.49</v>
      </c>
      <c r="H418" t="inlineStr">
        <is>
          <t>2026-04-20</t>
        </is>
      </c>
      <c r="I418" t="n">
        <v>7544.72</v>
      </c>
      <c r="J418" t="inlineStr">
        <is>
          <t>1차 손절 도달(-2%)</t>
        </is>
      </c>
      <c r="K418" t="n">
        <v>28</v>
      </c>
      <c r="L418" t="n">
        <v>7</v>
      </c>
      <c r="M418" t="n">
        <v>-4.24</v>
      </c>
      <c r="N418" t="inlineStr">
        <is>
          <t>04.20. 28주 매도(-2% 하락 시 80% 손절 원칙)</t>
        </is>
      </c>
      <c r="O418" t="n">
        <v>300000</v>
      </c>
      <c r="P418">
        <f>COUNTIF($A$2:A418,A418)</f>
        <v/>
      </c>
      <c r="Q418">
        <f>A418&amp;"|"&amp;P418</f>
        <v/>
      </c>
    </row>
    <row r="419">
      <c r="A419" t="inlineStr">
        <is>
          <t>디아이씨|3개월 전에 샀다면|[단기스윙]+[칼손절]</t>
        </is>
      </c>
      <c r="B419" t="inlineStr">
        <is>
          <t>디아이씨</t>
        </is>
      </c>
      <c r="C419" t="inlineStr">
        <is>
          <t>092200</t>
        </is>
      </c>
      <c r="D419" t="inlineStr">
        <is>
          <t>3개월 전에 샀다면</t>
        </is>
      </c>
      <c r="E419" t="inlineStr">
        <is>
          <t>[단기스윙]+[칼손절]</t>
        </is>
      </c>
      <c r="F419" t="inlineStr">
        <is>
          <t>2026-04-15</t>
        </is>
      </c>
      <c r="G419" t="n">
        <v>7855.49</v>
      </c>
      <c r="H419" t="inlineStr">
        <is>
          <t>2026-04-23</t>
        </is>
      </c>
      <c r="I419" t="n">
        <v>7344.85</v>
      </c>
      <c r="J419" t="inlineStr">
        <is>
          <t>최종 손절 도달(-6%)</t>
        </is>
      </c>
      <c r="K419" t="n">
        <v>7</v>
      </c>
      <c r="L419" t="n">
        <v>0</v>
      </c>
      <c r="M419" t="n">
        <v>-6.78</v>
      </c>
      <c r="N419" t="inlineStr">
        <is>
          <t>04.23. 7주 매도(-6% 하락 시 10% 손절 원칙)</t>
        </is>
      </c>
      <c r="O419" t="n">
        <v>300000</v>
      </c>
      <c r="P419">
        <f>COUNTIF($A$2:A419,A419)</f>
        <v/>
      </c>
      <c r="Q419">
        <f>A419&amp;"|"&amp;P419</f>
        <v/>
      </c>
    </row>
    <row r="420">
      <c r="A420" t="inlineStr">
        <is>
          <t>디아이씨|3개월 전에 샀다면|[단기스윙]+[칼손절]</t>
        </is>
      </c>
      <c r="B420" t="inlineStr">
        <is>
          <t>디아이씨</t>
        </is>
      </c>
      <c r="C420" t="inlineStr">
        <is>
          <t>092200</t>
        </is>
      </c>
      <c r="D420" t="inlineStr">
        <is>
          <t>3개월 전에 샀다면</t>
        </is>
      </c>
      <c r="E420" t="inlineStr">
        <is>
          <t>[단기스윙]+[칼손절]</t>
        </is>
      </c>
      <c r="F420" t="inlineStr">
        <is>
          <t>2026-04-23</t>
        </is>
      </c>
      <c r="G420" t="n">
        <v>7355.14</v>
      </c>
      <c r="H420" t="inlineStr">
        <is>
          <t>2026-04-27</t>
        </is>
      </c>
      <c r="I420" t="n">
        <v>7944.43</v>
      </c>
      <c r="J420" t="inlineStr">
        <is>
          <t>1차 익절 도달(5%)</t>
        </is>
      </c>
      <c r="K420" t="n">
        <v>21</v>
      </c>
      <c r="L420" t="n">
        <v>14</v>
      </c>
      <c r="M420" t="n">
        <v>7.69</v>
      </c>
      <c r="N420" t="inlineStr">
        <is>
          <t>04.27. 21주 매도(+5% 상승 시 60% 익절 원칙)</t>
        </is>
      </c>
      <c r="O420" t="n">
        <v>300000</v>
      </c>
      <c r="P420">
        <f>COUNTIF($A$2:A420,A420)</f>
        <v/>
      </c>
      <c r="Q420">
        <f>A420&amp;"|"&amp;P420</f>
        <v/>
      </c>
    </row>
    <row r="421">
      <c r="A421" t="inlineStr">
        <is>
          <t>디아이씨|3개월 전에 샀다면|[단기스윙]+[칼손절]</t>
        </is>
      </c>
      <c r="B421" t="inlineStr">
        <is>
          <t>디아이씨</t>
        </is>
      </c>
      <c r="C421" t="inlineStr">
        <is>
          <t>092200</t>
        </is>
      </c>
      <c r="D421" t="inlineStr">
        <is>
          <t>3개월 전에 샀다면</t>
        </is>
      </c>
      <c r="E421" t="inlineStr">
        <is>
          <t>[단기스윙]+[칼손절]</t>
        </is>
      </c>
      <c r="F421" t="inlineStr">
        <is>
          <t>2026-04-23</t>
        </is>
      </c>
      <c r="G421" t="n">
        <v>7355.14</v>
      </c>
      <c r="H421" t="inlineStr">
        <is>
          <t>2026-04-28</t>
        </is>
      </c>
      <c r="I421" t="n">
        <v>8124.31</v>
      </c>
      <c r="J421" t="inlineStr">
        <is>
          <t>2차 익절 도달(10%)</t>
        </is>
      </c>
      <c r="K421" t="n">
        <v>10</v>
      </c>
      <c r="L421" t="n">
        <v>4</v>
      </c>
      <c r="M421" t="n">
        <v>10.13</v>
      </c>
      <c r="N421" t="inlineStr">
        <is>
          <t>04.28. 10주 매도(+10% 상승 시 30% 익절 원칙)</t>
        </is>
      </c>
      <c r="O421" t="n">
        <v>300000</v>
      </c>
      <c r="P421">
        <f>COUNTIF($A$2:A421,A421)</f>
        <v/>
      </c>
      <c r="Q421">
        <f>A421&amp;"|"&amp;P421</f>
        <v/>
      </c>
    </row>
    <row r="422">
      <c r="A422" t="inlineStr">
        <is>
          <t>디아이씨|3개월 전에 샀다면|[단기스윙]+[칼손절]</t>
        </is>
      </c>
      <c r="B422" t="inlineStr">
        <is>
          <t>디아이씨</t>
        </is>
      </c>
      <c r="C422" t="inlineStr">
        <is>
          <t>092200</t>
        </is>
      </c>
      <c r="D422" t="inlineStr">
        <is>
          <t>3개월 전에 샀다면</t>
        </is>
      </c>
      <c r="E422" t="inlineStr">
        <is>
          <t>[단기스윙]+[칼손절]</t>
        </is>
      </c>
      <c r="F422" t="inlineStr">
        <is>
          <t>2026-04-23</t>
        </is>
      </c>
      <c r="G422" t="n">
        <v>7355.14</v>
      </c>
      <c r="H422" t="inlineStr">
        <is>
          <t>2026-05-06</t>
        </is>
      </c>
      <c r="I422" t="n">
        <v>7174.97</v>
      </c>
      <c r="J422" t="inlineStr">
        <is>
          <t>1차 손절 도달(-2%)</t>
        </is>
      </c>
      <c r="K422" t="n">
        <v>4</v>
      </c>
      <c r="L422" t="n">
        <v>0</v>
      </c>
      <c r="M422" t="n">
        <v>-2.74</v>
      </c>
      <c r="N422" t="inlineStr">
        <is>
          <t>05.06. 4주 매도(-2% 하락 시 80% 손절 원칙)</t>
        </is>
      </c>
      <c r="O422" t="n">
        <v>300000</v>
      </c>
      <c r="P422">
        <f>COUNTIF($A$2:A422,A422)</f>
        <v/>
      </c>
      <c r="Q422">
        <f>A422&amp;"|"&amp;P422</f>
        <v/>
      </c>
    </row>
    <row r="423">
      <c r="A423" t="inlineStr">
        <is>
          <t>디아이씨|3개월 전에 샀다면|[단기스윙]+[칼손절]</t>
        </is>
      </c>
      <c r="B423" t="inlineStr">
        <is>
          <t>디아이씨</t>
        </is>
      </c>
      <c r="C423" t="inlineStr">
        <is>
          <t>092200</t>
        </is>
      </c>
      <c r="D423" t="inlineStr">
        <is>
          <t>3개월 전에 샀다면</t>
        </is>
      </c>
      <c r="E423" t="inlineStr">
        <is>
          <t>[단기스윙]+[칼손절]</t>
        </is>
      </c>
      <c r="F423" t="inlineStr">
        <is>
          <t>2026-05-06</t>
        </is>
      </c>
      <c r="G423" t="n">
        <v>7185.03</v>
      </c>
      <c r="H423" t="inlineStr">
        <is>
          <t>2026-05-07</t>
        </is>
      </c>
      <c r="I423" t="n">
        <v>7714.6</v>
      </c>
      <c r="J423" t="inlineStr">
        <is>
          <t>1차 익절 도달(5%)</t>
        </is>
      </c>
      <c r="K423" t="n">
        <v>23</v>
      </c>
      <c r="L423" t="n">
        <v>16</v>
      </c>
      <c r="M423" t="n">
        <v>7.05</v>
      </c>
      <c r="N423" t="inlineStr">
        <is>
          <t>05.07. 23주 매도(+5% 상승 시 60% 익절 원칙)</t>
        </is>
      </c>
      <c r="O423" t="n">
        <v>300000</v>
      </c>
      <c r="P423">
        <f>COUNTIF($A$2:A423,A423)</f>
        <v/>
      </c>
      <c r="Q423">
        <f>A423&amp;"|"&amp;P423</f>
        <v/>
      </c>
    </row>
    <row r="424">
      <c r="A424" t="inlineStr">
        <is>
          <t>디아이씨|3개월 전에 샀다면|[단기스윙]+[칼손절]</t>
        </is>
      </c>
      <c r="B424" t="inlineStr">
        <is>
          <t>디아이씨</t>
        </is>
      </c>
      <c r="C424" t="inlineStr">
        <is>
          <t>092200</t>
        </is>
      </c>
      <c r="D424" t="inlineStr">
        <is>
          <t>3개월 전에 샀다면</t>
        </is>
      </c>
      <c r="E424" t="inlineStr">
        <is>
          <t>[단기스윙]+[칼손절]</t>
        </is>
      </c>
      <c r="F424" t="inlineStr">
        <is>
          <t>2026-05-06</t>
        </is>
      </c>
      <c r="G424" t="n">
        <v>7185.03</v>
      </c>
      <c r="H424" t="inlineStr">
        <is>
          <t>2026-05-12</t>
        </is>
      </c>
      <c r="I424" t="n">
        <v>8743.879999999999</v>
      </c>
      <c r="J424" t="inlineStr">
        <is>
          <t>3차 익절 도달(20%)</t>
        </is>
      </c>
      <c r="K424" t="n">
        <v>16</v>
      </c>
      <c r="L424" t="n">
        <v>0</v>
      </c>
      <c r="M424" t="n">
        <v>21.33</v>
      </c>
      <c r="N424" t="inlineStr">
        <is>
          <t>05.12. 16주 매도(+20% 상승 시 10% 익절 원칙)</t>
        </is>
      </c>
      <c r="O424" t="n">
        <v>300000</v>
      </c>
      <c r="P424">
        <f>COUNTIF($A$2:A424,A424)</f>
        <v/>
      </c>
      <c r="Q424">
        <f>A424&amp;"|"&amp;P424</f>
        <v/>
      </c>
    </row>
    <row r="425">
      <c r="A425" t="inlineStr">
        <is>
          <t>디아이씨|3개월 전에 샀다면|[단기스윙]+[칼손절]</t>
        </is>
      </c>
      <c r="B425" t="inlineStr">
        <is>
          <t>디아이씨</t>
        </is>
      </c>
      <c r="C425" t="inlineStr">
        <is>
          <t>092200</t>
        </is>
      </c>
      <c r="D425" t="inlineStr">
        <is>
          <t>3개월 전에 샀다면</t>
        </is>
      </c>
      <c r="E425" t="inlineStr">
        <is>
          <t>[단기스윙]+[칼손절]</t>
        </is>
      </c>
      <c r="F425" t="inlineStr">
        <is>
          <t>2026-05-15</t>
        </is>
      </c>
      <c r="G425" t="n">
        <v>7175.02</v>
      </c>
      <c r="H425" t="inlineStr">
        <is>
          <t>2026-05-18</t>
        </is>
      </c>
      <c r="I425" t="n">
        <v>6895.17</v>
      </c>
      <c r="J425" t="inlineStr">
        <is>
          <t>1차 손절 도달(-2%)</t>
        </is>
      </c>
      <c r="K425" t="n">
        <v>35</v>
      </c>
      <c r="L425" t="n">
        <v>9</v>
      </c>
      <c r="M425" t="n">
        <v>-4.19</v>
      </c>
      <c r="N425" t="inlineStr">
        <is>
          <t>05.18. 35주 매도(-2% 하락 시 80% 손절 원칙)</t>
        </is>
      </c>
      <c r="O425" t="n">
        <v>300000</v>
      </c>
      <c r="P425">
        <f>COUNTIF($A$2:A425,A425)</f>
        <v/>
      </c>
      <c r="Q425">
        <f>A425&amp;"|"&amp;P425</f>
        <v/>
      </c>
    </row>
    <row r="426">
      <c r="A426" t="inlineStr">
        <is>
          <t>디아이씨|3개월 전에 샀다면|[단기스윙]+[칼손절]</t>
        </is>
      </c>
      <c r="B426" t="inlineStr">
        <is>
          <t>디아이씨</t>
        </is>
      </c>
      <c r="C426" t="inlineStr">
        <is>
          <t>092200</t>
        </is>
      </c>
      <c r="D426" t="inlineStr">
        <is>
          <t>3개월 전에 샀다면</t>
        </is>
      </c>
      <c r="E426" t="inlineStr">
        <is>
          <t>[단기스윙]+[칼손절]</t>
        </is>
      </c>
      <c r="F426" t="inlineStr">
        <is>
          <t>2026-05-15</t>
        </is>
      </c>
      <c r="G426" t="n">
        <v>7175.02</v>
      </c>
      <c r="H426" t="inlineStr">
        <is>
          <t>2026-05-19</t>
        </is>
      </c>
      <c r="I426" t="n">
        <v>6515.44</v>
      </c>
      <c r="J426" t="inlineStr">
        <is>
          <t>최종 손절 도달(-6%)</t>
        </is>
      </c>
      <c r="K426" t="n">
        <v>9</v>
      </c>
      <c r="L426" t="n">
        <v>0</v>
      </c>
      <c r="M426" t="n">
        <v>-9.470000000000001</v>
      </c>
      <c r="N426" t="inlineStr">
        <is>
          <t>05.19. 9주 매도(-6% 하락 시 10% 손절 원칙)</t>
        </is>
      </c>
      <c r="O426" t="n">
        <v>300000</v>
      </c>
      <c r="P426">
        <f>COUNTIF($A$2:A426,A426)</f>
        <v/>
      </c>
      <c r="Q426">
        <f>A426&amp;"|"&amp;P426</f>
        <v/>
      </c>
    </row>
    <row r="427">
      <c r="A427" t="inlineStr">
        <is>
          <t>디아이씨|3개월 전에 샀다면|[단기스윙]+[정석방어]</t>
        </is>
      </c>
      <c r="B427" t="inlineStr">
        <is>
          <t>디아이씨</t>
        </is>
      </c>
      <c r="C427" t="inlineStr">
        <is>
          <t>092200</t>
        </is>
      </c>
      <c r="D427" t="inlineStr">
        <is>
          <t>3개월 전에 샀다면</t>
        </is>
      </c>
      <c r="E427" t="inlineStr">
        <is>
          <t>[단기스윙]+[정석방어]</t>
        </is>
      </c>
      <c r="F427" t="inlineStr">
        <is>
          <t>2026-03-17</t>
        </is>
      </c>
      <c r="G427" t="n">
        <v>9416.59</v>
      </c>
      <c r="H427" t="inlineStr">
        <is>
          <t>2026-03-23</t>
        </is>
      </c>
      <c r="I427" t="n">
        <v>8444.08</v>
      </c>
      <c r="J427" t="inlineStr">
        <is>
          <t>최종 손절 도달(-10%)</t>
        </is>
      </c>
      <c r="K427" t="n">
        <v>31</v>
      </c>
      <c r="L427" t="n">
        <v>0</v>
      </c>
      <c r="M427" t="n">
        <v>-10.6</v>
      </c>
      <c r="N427" t="inlineStr">
        <is>
          <t>03.23. 31주 매도(-10% 하락 시 10% 손절 원칙)</t>
        </is>
      </c>
      <c r="O427" t="n">
        <v>300000</v>
      </c>
      <c r="P427">
        <f>COUNTIF($A$2:A427,A427)</f>
        <v/>
      </c>
      <c r="Q427">
        <f>A427&amp;"|"&amp;P427</f>
        <v/>
      </c>
    </row>
    <row r="428">
      <c r="A428" t="inlineStr">
        <is>
          <t>디아이씨|3개월 전에 샀다면|[단기스윙]+[정석방어]</t>
        </is>
      </c>
      <c r="B428" t="inlineStr">
        <is>
          <t>디아이씨</t>
        </is>
      </c>
      <c r="C428" t="inlineStr">
        <is>
          <t>092200</t>
        </is>
      </c>
      <c r="D428" t="inlineStr">
        <is>
          <t>3개월 전에 샀다면</t>
        </is>
      </c>
      <c r="E428" t="inlineStr">
        <is>
          <t>[단기스윙]+[정석방어]</t>
        </is>
      </c>
      <c r="F428" t="inlineStr">
        <is>
          <t>2026-03-23</t>
        </is>
      </c>
      <c r="G428" t="n">
        <v>8455.91</v>
      </c>
      <c r="H428" t="inlineStr">
        <is>
          <t>2026-04-02</t>
        </is>
      </c>
      <c r="I428" t="n">
        <v>8064.35</v>
      </c>
      <c r="J428" t="inlineStr">
        <is>
          <t>1차 손절 도달(-3%)</t>
        </is>
      </c>
      <c r="K428" t="n">
        <v>21</v>
      </c>
      <c r="L428" t="n">
        <v>10</v>
      </c>
      <c r="M428" t="n">
        <v>-4.92</v>
      </c>
      <c r="N428" t="inlineStr">
        <is>
          <t>04.02. 21주 매도(-3% 하락 시 70% 손절 원칙)</t>
        </is>
      </c>
      <c r="O428" t="n">
        <v>300000</v>
      </c>
      <c r="P428">
        <f>COUNTIF($A$2:A428,A428)</f>
        <v/>
      </c>
      <c r="Q428">
        <f>A428&amp;"|"&amp;P428</f>
        <v/>
      </c>
    </row>
    <row r="429">
      <c r="A429" t="inlineStr">
        <is>
          <t>디아이씨|3개월 전에 샀다면|[단기스윙]+[정석방어]</t>
        </is>
      </c>
      <c r="B429" t="inlineStr">
        <is>
          <t>디아이씨</t>
        </is>
      </c>
      <c r="C429" t="inlineStr">
        <is>
          <t>092200</t>
        </is>
      </c>
      <c r="D429" t="inlineStr">
        <is>
          <t>3개월 전에 샀다면</t>
        </is>
      </c>
      <c r="E429" t="inlineStr">
        <is>
          <t>[단기스윙]+[정석방어]</t>
        </is>
      </c>
      <c r="F429" t="inlineStr">
        <is>
          <t>2026-03-23</t>
        </is>
      </c>
      <c r="G429" t="n">
        <v>8455.91</v>
      </c>
      <c r="H429" t="inlineStr">
        <is>
          <t>2026-04-06</t>
        </is>
      </c>
      <c r="I429" t="n">
        <v>7894.47</v>
      </c>
      <c r="J429" t="inlineStr">
        <is>
          <t>2차 손절 도달(-5%)</t>
        </is>
      </c>
      <c r="K429" t="n">
        <v>6</v>
      </c>
      <c r="L429" t="n">
        <v>4</v>
      </c>
      <c r="M429" t="n">
        <v>-6.92</v>
      </c>
      <c r="N429" t="inlineStr">
        <is>
          <t>04.06. 6주 매도(-5% 하락 시 20% 손절 원칙)</t>
        </is>
      </c>
      <c r="O429" t="n">
        <v>300000</v>
      </c>
      <c r="P429">
        <f>COUNTIF($A$2:A429,A429)</f>
        <v/>
      </c>
      <c r="Q429">
        <f>A429&amp;"|"&amp;P429</f>
        <v/>
      </c>
    </row>
    <row r="430">
      <c r="A430" t="inlineStr">
        <is>
          <t>디아이씨|3개월 전에 샀다면|[단기스윙]+[정석방어]</t>
        </is>
      </c>
      <c r="B430" t="inlineStr">
        <is>
          <t>디아이씨</t>
        </is>
      </c>
      <c r="C430" t="inlineStr">
        <is>
          <t>092200</t>
        </is>
      </c>
      <c r="D430" t="inlineStr">
        <is>
          <t>3개월 전에 샀다면</t>
        </is>
      </c>
      <c r="E430" t="inlineStr">
        <is>
          <t>[단기스윙]+[정석방어]</t>
        </is>
      </c>
      <c r="F430" t="inlineStr">
        <is>
          <t>2026-03-23</t>
        </is>
      </c>
      <c r="G430" t="n">
        <v>8455.91</v>
      </c>
      <c r="H430" t="inlineStr">
        <is>
          <t>2026-04-20</t>
        </is>
      </c>
      <c r="I430" t="n">
        <v>7544.72</v>
      </c>
      <c r="J430" t="inlineStr">
        <is>
          <t>최종 손절 도달(-10%)</t>
        </is>
      </c>
      <c r="K430" t="n">
        <v>4</v>
      </c>
      <c r="L430" t="n">
        <v>0</v>
      </c>
      <c r="M430" t="n">
        <v>-11.04</v>
      </c>
      <c r="N430" t="inlineStr">
        <is>
          <t>04.20. 4주 매도(-10% 하락 시 10% 손절 원칙)</t>
        </is>
      </c>
      <c r="O430" t="n">
        <v>300000</v>
      </c>
      <c r="P430">
        <f>COUNTIF($A$2:A430,A430)</f>
        <v/>
      </c>
      <c r="Q430">
        <f>A430&amp;"|"&amp;P430</f>
        <v/>
      </c>
    </row>
    <row r="431">
      <c r="A431" t="inlineStr">
        <is>
          <t>디아이씨|3개월 전에 샀다면|[단기스윙]+[정석방어]</t>
        </is>
      </c>
      <c r="B431" t="inlineStr">
        <is>
          <t>디아이씨</t>
        </is>
      </c>
      <c r="C431" t="inlineStr">
        <is>
          <t>092200</t>
        </is>
      </c>
      <c r="D431" t="inlineStr">
        <is>
          <t>3개월 전에 샀다면</t>
        </is>
      </c>
      <c r="E431" t="inlineStr">
        <is>
          <t>[단기스윙]+[정석방어]</t>
        </is>
      </c>
      <c r="F431" t="inlineStr">
        <is>
          <t>2026-04-20</t>
        </is>
      </c>
      <c r="G431" t="n">
        <v>7555.28</v>
      </c>
      <c r="H431" t="inlineStr">
        <is>
          <t>2026-04-27</t>
        </is>
      </c>
      <c r="I431" t="n">
        <v>7944.43</v>
      </c>
      <c r="J431" t="inlineStr">
        <is>
          <t>1차 익절 도달(5%)</t>
        </is>
      </c>
      <c r="K431" t="n">
        <v>19</v>
      </c>
      <c r="L431" t="n">
        <v>14</v>
      </c>
      <c r="M431" t="n">
        <v>4.84</v>
      </c>
      <c r="N431" t="inlineStr">
        <is>
          <t>04.27. 19주 매도(+5% 상승 시 60% 익절 원칙)</t>
        </is>
      </c>
      <c r="O431" t="n">
        <v>300000</v>
      </c>
      <c r="P431">
        <f>COUNTIF($A$2:A431,A431)</f>
        <v/>
      </c>
      <c r="Q431">
        <f>A431&amp;"|"&amp;P431</f>
        <v/>
      </c>
    </row>
    <row r="432">
      <c r="A432" t="inlineStr">
        <is>
          <t>디아이씨|3개월 전에 샀다면|[단기스윙]+[정석방어]</t>
        </is>
      </c>
      <c r="B432" t="inlineStr">
        <is>
          <t>디아이씨</t>
        </is>
      </c>
      <c r="C432" t="inlineStr">
        <is>
          <t>092200</t>
        </is>
      </c>
      <c r="D432" t="inlineStr">
        <is>
          <t>3개월 전에 샀다면</t>
        </is>
      </c>
      <c r="E432" t="inlineStr">
        <is>
          <t>[단기스윙]+[정석방어]</t>
        </is>
      </c>
      <c r="F432" t="inlineStr">
        <is>
          <t>2026-04-20</t>
        </is>
      </c>
      <c r="G432" t="n">
        <v>7555.28</v>
      </c>
      <c r="H432" t="inlineStr">
        <is>
          <t>2026-05-06</t>
        </is>
      </c>
      <c r="I432" t="n">
        <v>7174.97</v>
      </c>
      <c r="J432" t="inlineStr">
        <is>
          <t>1차 손절 도달(-3%)</t>
        </is>
      </c>
      <c r="K432" t="n">
        <v>14</v>
      </c>
      <c r="L432" t="n">
        <v>0</v>
      </c>
      <c r="M432" t="n">
        <v>-5.32</v>
      </c>
      <c r="N432" t="inlineStr">
        <is>
          <t>05.06. 14주 매도(-3% 하락 시 70% 손절 원칙)</t>
        </is>
      </c>
      <c r="O432" t="n">
        <v>300000</v>
      </c>
      <c r="P432">
        <f>COUNTIF($A$2:A432,A432)</f>
        <v/>
      </c>
      <c r="Q432">
        <f>A432&amp;"|"&amp;P432</f>
        <v/>
      </c>
    </row>
    <row r="433">
      <c r="A433" t="inlineStr">
        <is>
          <t>디아이씨|3개월 전에 샀다면|[단기스윙]+[정석방어]</t>
        </is>
      </c>
      <c r="B433" t="inlineStr">
        <is>
          <t>디아이씨</t>
        </is>
      </c>
      <c r="C433" t="inlineStr">
        <is>
          <t>092200</t>
        </is>
      </c>
      <c r="D433" t="inlineStr">
        <is>
          <t>3개월 전에 샀다면</t>
        </is>
      </c>
      <c r="E433" t="inlineStr">
        <is>
          <t>[단기스윙]+[정석방어]</t>
        </is>
      </c>
      <c r="F433" t="inlineStr">
        <is>
          <t>2026-05-06</t>
        </is>
      </c>
      <c r="G433" t="n">
        <v>7185.03</v>
      </c>
      <c r="H433" t="inlineStr">
        <is>
          <t>2026-05-07</t>
        </is>
      </c>
      <c r="I433" t="n">
        <v>7714.6</v>
      </c>
      <c r="J433" t="inlineStr">
        <is>
          <t>1차 익절 도달(5%)</t>
        </is>
      </c>
      <c r="K433" t="n">
        <v>21</v>
      </c>
      <c r="L433" t="n">
        <v>14</v>
      </c>
      <c r="M433" t="n">
        <v>7.05</v>
      </c>
      <c r="N433" t="inlineStr">
        <is>
          <t>05.07. 21주 매도(+5% 상승 시 60% 익절 원칙)</t>
        </is>
      </c>
      <c r="O433" t="n">
        <v>300000</v>
      </c>
      <c r="P433">
        <f>COUNTIF($A$2:A433,A433)</f>
        <v/>
      </c>
      <c r="Q433">
        <f>A433&amp;"|"&amp;P433</f>
        <v/>
      </c>
    </row>
    <row r="434">
      <c r="A434" t="inlineStr">
        <is>
          <t>디아이씨|3개월 전에 샀다면|[단기스윙]+[정석방어]</t>
        </is>
      </c>
      <c r="B434" t="inlineStr">
        <is>
          <t>디아이씨</t>
        </is>
      </c>
      <c r="C434" t="inlineStr">
        <is>
          <t>092200</t>
        </is>
      </c>
      <c r="D434" t="inlineStr">
        <is>
          <t>3개월 전에 샀다면</t>
        </is>
      </c>
      <c r="E434" t="inlineStr">
        <is>
          <t>[단기스윙]+[정석방어]</t>
        </is>
      </c>
      <c r="F434" t="inlineStr">
        <is>
          <t>2026-05-06</t>
        </is>
      </c>
      <c r="G434" t="n">
        <v>7185.03</v>
      </c>
      <c r="H434" t="inlineStr">
        <is>
          <t>2026-05-12</t>
        </is>
      </c>
      <c r="I434" t="n">
        <v>8743.879999999999</v>
      </c>
      <c r="J434" t="inlineStr">
        <is>
          <t>3차 익절 도달(20%)</t>
        </is>
      </c>
      <c r="K434" t="n">
        <v>14</v>
      </c>
      <c r="L434" t="n">
        <v>0</v>
      </c>
      <c r="M434" t="n">
        <v>21.33</v>
      </c>
      <c r="N434" t="inlineStr">
        <is>
          <t>05.12. 14주 매도(+20% 상승 시 10% 익절 원칙)</t>
        </is>
      </c>
      <c r="O434" t="n">
        <v>300000</v>
      </c>
      <c r="P434">
        <f>COUNTIF($A$2:A434,A434)</f>
        <v/>
      </c>
      <c r="Q434">
        <f>A434&amp;"|"&amp;P434</f>
        <v/>
      </c>
    </row>
    <row r="435">
      <c r="A435" t="inlineStr">
        <is>
          <t>디아이씨|3개월 전에 샀다면|[단기스윙]+[정석방어]</t>
        </is>
      </c>
      <c r="B435" t="inlineStr">
        <is>
          <t>디아이씨</t>
        </is>
      </c>
      <c r="C435" t="inlineStr">
        <is>
          <t>092200</t>
        </is>
      </c>
      <c r="D435" t="inlineStr">
        <is>
          <t>3개월 전에 샀다면</t>
        </is>
      </c>
      <c r="E435" t="inlineStr">
        <is>
          <t>[단기스윙]+[정석방어]</t>
        </is>
      </c>
      <c r="F435" t="inlineStr">
        <is>
          <t>2026-05-15</t>
        </is>
      </c>
      <c r="G435" t="n">
        <v>7175.02</v>
      </c>
      <c r="H435" t="inlineStr">
        <is>
          <t>2026-05-18</t>
        </is>
      </c>
      <c r="I435" t="n">
        <v>6895.17</v>
      </c>
      <c r="J435" t="inlineStr">
        <is>
          <t>1차 손절 도달(-3%)</t>
        </is>
      </c>
      <c r="K435" t="n">
        <v>27</v>
      </c>
      <c r="L435" t="n">
        <v>12</v>
      </c>
      <c r="M435" t="n">
        <v>-4.19</v>
      </c>
      <c r="N435" t="inlineStr">
        <is>
          <t>05.18. 27주 매도(-3% 하락 시 70% 손절 원칙)</t>
        </is>
      </c>
      <c r="O435" t="n">
        <v>300000</v>
      </c>
      <c r="P435">
        <f>COUNTIF($A$2:A435,A435)</f>
        <v/>
      </c>
      <c r="Q435">
        <f>A435&amp;"|"&amp;P435</f>
        <v/>
      </c>
    </row>
    <row r="436">
      <c r="A436" t="inlineStr">
        <is>
          <t>디아이씨|3개월 전에 샀다면|[단기스윙]+[정석방어]</t>
        </is>
      </c>
      <c r="B436" t="inlineStr">
        <is>
          <t>디아이씨</t>
        </is>
      </c>
      <c r="C436" t="inlineStr">
        <is>
          <t>092200</t>
        </is>
      </c>
      <c r="D436" t="inlineStr">
        <is>
          <t>3개월 전에 샀다면</t>
        </is>
      </c>
      <c r="E436" t="inlineStr">
        <is>
          <t>[단기스윙]+[정석방어]</t>
        </is>
      </c>
      <c r="F436" t="inlineStr">
        <is>
          <t>2026-05-15</t>
        </is>
      </c>
      <c r="G436" t="n">
        <v>7175.02</v>
      </c>
      <c r="H436" t="inlineStr">
        <is>
          <t>2026-05-19</t>
        </is>
      </c>
      <c r="I436" t="n">
        <v>6515.44</v>
      </c>
      <c r="J436" t="inlineStr">
        <is>
          <t>2차 손절 도달(-5%)</t>
        </is>
      </c>
      <c r="K436" t="n">
        <v>7</v>
      </c>
      <c r="L436" t="n">
        <v>5</v>
      </c>
      <c r="M436" t="n">
        <v>-9.470000000000001</v>
      </c>
      <c r="N436" t="inlineStr">
        <is>
          <t>05.19. 7주 매도(-5% 하락 시 20% 손절 원칙)</t>
        </is>
      </c>
      <c r="O436" t="n">
        <v>300000</v>
      </c>
      <c r="P436">
        <f>COUNTIF($A$2:A436,A436)</f>
        <v/>
      </c>
      <c r="Q436">
        <f>A436&amp;"|"&amp;P436</f>
        <v/>
      </c>
    </row>
    <row r="437">
      <c r="A437" t="inlineStr">
        <is>
          <t>디아이씨|3개월 전에 샀다면|[단기스윙]+[정석방어]</t>
        </is>
      </c>
      <c r="B437" t="inlineStr">
        <is>
          <t>디아이씨</t>
        </is>
      </c>
      <c r="C437" t="inlineStr">
        <is>
          <t>092200</t>
        </is>
      </c>
      <c r="D437" t="inlineStr">
        <is>
          <t>3개월 전에 샀다면</t>
        </is>
      </c>
      <c r="E437" t="inlineStr">
        <is>
          <t>[단기스윙]+[정석방어]</t>
        </is>
      </c>
      <c r="F437" t="inlineStr">
        <is>
          <t>2026-05-15</t>
        </is>
      </c>
      <c r="G437" t="n">
        <v>7175.02</v>
      </c>
      <c r="H437" t="inlineStr">
        <is>
          <t>2026-05-20</t>
        </is>
      </c>
      <c r="I437" t="n">
        <v>6185.67</v>
      </c>
      <c r="J437" t="inlineStr">
        <is>
          <t>최종 손절 도달(-10%)</t>
        </is>
      </c>
      <c r="K437" t="n">
        <v>5</v>
      </c>
      <c r="L437" t="n">
        <v>0</v>
      </c>
      <c r="M437" t="n">
        <v>-14.05</v>
      </c>
      <c r="N437" t="inlineStr">
        <is>
          <t>05.20. 5주 매도(-10% 하락 시 10% 손절 원칙)</t>
        </is>
      </c>
      <c r="O437" t="n">
        <v>300000</v>
      </c>
      <c r="P437">
        <f>COUNTIF($A$2:A437,A437)</f>
        <v/>
      </c>
      <c r="Q437">
        <f>A437&amp;"|"&amp;P437</f>
        <v/>
      </c>
    </row>
    <row r="438">
      <c r="A438" t="inlineStr">
        <is>
          <t>디아이씨|3개월 전에 샀다면|[단기스윙]+[변동성허용]</t>
        </is>
      </c>
      <c r="B438" t="inlineStr">
        <is>
          <t>디아이씨</t>
        </is>
      </c>
      <c r="C438" t="inlineStr">
        <is>
          <t>092200</t>
        </is>
      </c>
      <c r="D438" t="inlineStr">
        <is>
          <t>3개월 전에 샀다면</t>
        </is>
      </c>
      <c r="E438" t="inlineStr">
        <is>
          <t>[단기스윙]+[변동성허용]</t>
        </is>
      </c>
      <c r="F438" t="inlineStr">
        <is>
          <t>2026-03-17</t>
        </is>
      </c>
      <c r="G438" t="n">
        <v>9416.59</v>
      </c>
      <c r="H438" t="inlineStr">
        <is>
          <t>2026-03-23</t>
        </is>
      </c>
      <c r="I438" t="n">
        <v>8444.08</v>
      </c>
      <c r="J438" t="inlineStr">
        <is>
          <t>2차 손절 도달(-10%)</t>
        </is>
      </c>
      <c r="K438" t="n">
        <v>9</v>
      </c>
      <c r="L438" t="n">
        <v>22</v>
      </c>
      <c r="M438" t="n">
        <v>-10.6</v>
      </c>
      <c r="N438" t="inlineStr">
        <is>
          <t>03.23. 9주 매도(-10% 하락 시 30% 손절 원칙)</t>
        </is>
      </c>
      <c r="O438" t="n">
        <v>300000</v>
      </c>
      <c r="P438">
        <f>COUNTIF($A$2:A438,A438)</f>
        <v/>
      </c>
      <c r="Q438">
        <f>A438&amp;"|"&amp;P438</f>
        <v/>
      </c>
    </row>
    <row r="439">
      <c r="A439" t="inlineStr">
        <is>
          <t>디아이씨|3개월 전에 샀다면|[단기스윙]+[변동성허용]</t>
        </is>
      </c>
      <c r="B439" t="inlineStr">
        <is>
          <t>디아이씨</t>
        </is>
      </c>
      <c r="C439" t="inlineStr">
        <is>
          <t>092200</t>
        </is>
      </c>
      <c r="D439" t="inlineStr">
        <is>
          <t>3개월 전에 샀다면</t>
        </is>
      </c>
      <c r="E439" t="inlineStr">
        <is>
          <t>[단기스윙]+[변동성허용]</t>
        </is>
      </c>
      <c r="F439" t="inlineStr">
        <is>
          <t>2026-03-17</t>
        </is>
      </c>
      <c r="G439" t="n">
        <v>9416.59</v>
      </c>
      <c r="H439" t="inlineStr">
        <is>
          <t>2026-04-06</t>
        </is>
      </c>
      <c r="I439" t="n">
        <v>7894.47</v>
      </c>
      <c r="J439" t="inlineStr">
        <is>
          <t>최종 손절 도달(-15%)</t>
        </is>
      </c>
      <c r="K439" t="n">
        <v>22</v>
      </c>
      <c r="L439" t="n">
        <v>0</v>
      </c>
      <c r="M439" t="n">
        <v>-16.42</v>
      </c>
      <c r="N439" t="inlineStr">
        <is>
          <t>04.06. 22주 매도(-15% 하락 시 20% 손절 원칙)</t>
        </is>
      </c>
      <c r="O439" t="n">
        <v>300000</v>
      </c>
      <c r="P439">
        <f>COUNTIF($A$2:A439,A439)</f>
        <v/>
      </c>
      <c r="Q439">
        <f>A439&amp;"|"&amp;P439</f>
        <v/>
      </c>
    </row>
    <row r="440">
      <c r="A440" t="inlineStr">
        <is>
          <t>디아이씨|3개월 전에 샀다면|[단기스윙]+[변동성허용]</t>
        </is>
      </c>
      <c r="B440" t="inlineStr">
        <is>
          <t>디아이씨</t>
        </is>
      </c>
      <c r="C440" t="inlineStr">
        <is>
          <t>092200</t>
        </is>
      </c>
      <c r="D440" t="inlineStr">
        <is>
          <t>3개월 전에 샀다면</t>
        </is>
      </c>
      <c r="E440" t="inlineStr">
        <is>
          <t>[단기스윙]+[변동성허용]</t>
        </is>
      </c>
      <c r="F440" t="inlineStr">
        <is>
          <t>2026-04-15</t>
        </is>
      </c>
      <c r="G440" t="n">
        <v>7855.49</v>
      </c>
      <c r="H440" t="inlineStr">
        <is>
          <t>2026-04-23</t>
        </is>
      </c>
      <c r="I440" t="n">
        <v>7344.85</v>
      </c>
      <c r="J440" t="inlineStr">
        <is>
          <t>1차 손절 도달(-5%)</t>
        </is>
      </c>
      <c r="K440" t="n">
        <v>16</v>
      </c>
      <c r="L440" t="n">
        <v>16</v>
      </c>
      <c r="M440" t="n">
        <v>-6.78</v>
      </c>
      <c r="N440" t="inlineStr">
        <is>
          <t>04.23. 16주 매도(-5% 하락 시 50% 손절 원칙)</t>
        </is>
      </c>
      <c r="O440" t="n">
        <v>300000</v>
      </c>
      <c r="P440">
        <f>COUNTIF($A$2:A440,A440)</f>
        <v/>
      </c>
      <c r="Q440">
        <f>A440&amp;"|"&amp;P440</f>
        <v/>
      </c>
    </row>
    <row r="441">
      <c r="A441" t="inlineStr">
        <is>
          <t>디아이씨|3개월 전에 샀다면|[단기스윙]+[변동성허용]</t>
        </is>
      </c>
      <c r="B441" t="inlineStr">
        <is>
          <t>디아이씨</t>
        </is>
      </c>
      <c r="C441" t="inlineStr">
        <is>
          <t>092200</t>
        </is>
      </c>
      <c r="D441" t="inlineStr">
        <is>
          <t>3개월 전에 샀다면</t>
        </is>
      </c>
      <c r="E441" t="inlineStr">
        <is>
          <t>[단기스윙]+[변동성허용]</t>
        </is>
      </c>
      <c r="F441" t="inlineStr">
        <is>
          <t>2026-04-15</t>
        </is>
      </c>
      <c r="G441" t="n">
        <v>7855.49</v>
      </c>
      <c r="H441" t="inlineStr">
        <is>
          <t>2026-05-12</t>
        </is>
      </c>
      <c r="I441" t="n">
        <v>8743.879999999999</v>
      </c>
      <c r="J441" t="inlineStr">
        <is>
          <t>2차 익절 도달(10%)</t>
        </is>
      </c>
      <c r="K441" t="n">
        <v>9</v>
      </c>
      <c r="L441" t="n">
        <v>7</v>
      </c>
      <c r="M441" t="n">
        <v>10.98</v>
      </c>
      <c r="N441" t="inlineStr">
        <is>
          <t>05.12. 9주 매도(+10% 상승 시 30% 익절 원칙)</t>
        </is>
      </c>
      <c r="O441" t="n">
        <v>300000</v>
      </c>
      <c r="P441">
        <f>COUNTIF($A$2:A441,A441)</f>
        <v/>
      </c>
      <c r="Q441">
        <f>A441&amp;"|"&amp;P441</f>
        <v/>
      </c>
    </row>
    <row r="442">
      <c r="A442" t="inlineStr">
        <is>
          <t>디아이씨|3개월 전에 샀다면|[단기스윙]+[변동성허용]</t>
        </is>
      </c>
      <c r="B442" t="inlineStr">
        <is>
          <t>디아이씨</t>
        </is>
      </c>
      <c r="C442" t="inlineStr">
        <is>
          <t>092200</t>
        </is>
      </c>
      <c r="D442" t="inlineStr">
        <is>
          <t>3개월 전에 샀다면</t>
        </is>
      </c>
      <c r="E442" t="inlineStr">
        <is>
          <t>[단기스윙]+[변동성허용]</t>
        </is>
      </c>
      <c r="F442" t="inlineStr">
        <is>
          <t>2026-04-15</t>
        </is>
      </c>
      <c r="G442" t="n">
        <v>7855.49</v>
      </c>
      <c r="H442" t="inlineStr">
        <is>
          <t>2026-05-18</t>
        </is>
      </c>
      <c r="I442" t="n">
        <v>6895.17</v>
      </c>
      <c r="J442" t="inlineStr">
        <is>
          <t>2차 손절 도달(-10%)</t>
        </is>
      </c>
      <c r="K442" t="n">
        <v>7</v>
      </c>
      <c r="L442" t="n">
        <v>0</v>
      </c>
      <c r="M442" t="n">
        <v>-12.49</v>
      </c>
      <c r="N442" t="inlineStr">
        <is>
          <t>05.18. 7주 매도(-10% 하락 시 30% 손절 원칙)</t>
        </is>
      </c>
      <c r="O442" t="n">
        <v>300000</v>
      </c>
      <c r="P442">
        <f>COUNTIF($A$2:A442,A442)</f>
        <v/>
      </c>
      <c r="Q442">
        <f>A442&amp;"|"&amp;P442</f>
        <v/>
      </c>
    </row>
    <row r="443">
      <c r="A443" t="inlineStr">
        <is>
          <t>디아이씨|3개월 전에 샀다면|[단기스윙]+[변동성허용]</t>
        </is>
      </c>
      <c r="B443" t="inlineStr">
        <is>
          <t>디아이씨</t>
        </is>
      </c>
      <c r="C443" t="inlineStr">
        <is>
          <t>092200</t>
        </is>
      </c>
      <c r="D443" t="inlineStr">
        <is>
          <t>3개월 전에 샀다면</t>
        </is>
      </c>
      <c r="E443" t="inlineStr">
        <is>
          <t>[단기스윙]+[변동성허용]</t>
        </is>
      </c>
      <c r="F443" t="inlineStr">
        <is>
          <t>2026-05-18</t>
        </is>
      </c>
      <c r="G443" t="n">
        <v>6904.83</v>
      </c>
      <c r="H443" t="inlineStr">
        <is>
          <t>2026-05-19</t>
        </is>
      </c>
      <c r="I443" t="n">
        <v>6515.44</v>
      </c>
      <c r="J443" t="inlineStr">
        <is>
          <t>1차 손절 도달(-5%)</t>
        </is>
      </c>
      <c r="K443" t="n">
        <v>18</v>
      </c>
      <c r="L443" t="n">
        <v>18</v>
      </c>
      <c r="M443" t="n">
        <v>-5.92</v>
      </c>
      <c r="N443" t="inlineStr">
        <is>
          <t>05.19. 18주 매도(-5% 하락 시 50% 손절 원칙)</t>
        </is>
      </c>
      <c r="O443" t="n">
        <v>300000</v>
      </c>
      <c r="P443">
        <f>COUNTIF($A$2:A443,A443)</f>
        <v/>
      </c>
      <c r="Q443">
        <f>A443&amp;"|"&amp;P443</f>
        <v/>
      </c>
    </row>
    <row r="444">
      <c r="A444" t="inlineStr">
        <is>
          <t>디아이씨|3개월 전에 샀다면|[단기스윙]+[변동성허용]</t>
        </is>
      </c>
      <c r="B444" t="inlineStr">
        <is>
          <t>디아이씨</t>
        </is>
      </c>
      <c r="C444" t="inlineStr">
        <is>
          <t>092200</t>
        </is>
      </c>
      <c r="D444" t="inlineStr">
        <is>
          <t>3개월 전에 샀다면</t>
        </is>
      </c>
      <c r="E444" t="inlineStr">
        <is>
          <t>[단기스윙]+[변동성허용]</t>
        </is>
      </c>
      <c r="F444" t="inlineStr">
        <is>
          <t>2026-05-18</t>
        </is>
      </c>
      <c r="G444" t="n">
        <v>6904.83</v>
      </c>
      <c r="H444" t="inlineStr">
        <is>
          <t>2026-05-20</t>
        </is>
      </c>
      <c r="I444" t="n">
        <v>6185.67</v>
      </c>
      <c r="J444" t="inlineStr">
        <is>
          <t>2차 손절 도달(-10%)</t>
        </is>
      </c>
      <c r="K444" t="n">
        <v>10</v>
      </c>
      <c r="L444" t="n">
        <v>8</v>
      </c>
      <c r="M444" t="n">
        <v>-10.68</v>
      </c>
      <c r="N444" t="inlineStr">
        <is>
          <t>05.20. 10주 매도(-10% 하락 시 30% 손절 원칙)</t>
        </is>
      </c>
      <c r="O444" t="n">
        <v>300000</v>
      </c>
      <c r="P444">
        <f>COUNTIF($A$2:A444,A444)</f>
        <v/>
      </c>
      <c r="Q444">
        <f>A444&amp;"|"&amp;P444</f>
        <v/>
      </c>
    </row>
    <row r="445">
      <c r="A445" t="inlineStr">
        <is>
          <t>디아이씨|3개월 전에 샀다면|[단기스윙]+[변동성허용]</t>
        </is>
      </c>
      <c r="B445" t="inlineStr">
        <is>
          <t>디아이씨</t>
        </is>
      </c>
      <c r="C445" t="inlineStr">
        <is>
          <t>092200</t>
        </is>
      </c>
      <c r="D445" t="inlineStr">
        <is>
          <t>3개월 전에 샀다면</t>
        </is>
      </c>
      <c r="E445" t="inlineStr">
        <is>
          <t>[단기스윙]+[변동성허용]</t>
        </is>
      </c>
      <c r="F445" t="inlineStr">
        <is>
          <t>2026-05-18</t>
        </is>
      </c>
      <c r="G445" t="n">
        <v>6904.83</v>
      </c>
      <c r="H445" t="inlineStr">
        <is>
          <t>2026-05-21</t>
        </is>
      </c>
      <c r="I445" t="n">
        <v>7374.83</v>
      </c>
      <c r="J445" t="inlineStr">
        <is>
          <t>1차 익절 도달(5%)</t>
        </is>
      </c>
      <c r="K445" t="n">
        <v>8</v>
      </c>
      <c r="L445" t="n">
        <v>0</v>
      </c>
      <c r="M445" t="n">
        <v>6.49</v>
      </c>
      <c r="N445" t="inlineStr">
        <is>
          <t>05.21. 8주 매도(+5% 상승 시 60% 익절 원칙)</t>
        </is>
      </c>
      <c r="O445" t="n">
        <v>300000</v>
      </c>
      <c r="P445">
        <f>COUNTIF($A$2:A445,A445)</f>
        <v/>
      </c>
      <c r="Q445">
        <f>A445&amp;"|"&amp;P445</f>
        <v/>
      </c>
    </row>
    <row r="446">
      <c r="A446" t="inlineStr">
        <is>
          <t>디아이씨|3개월 전에 샀다면|[단기스윙]+[버티기형]</t>
        </is>
      </c>
      <c r="B446" t="inlineStr">
        <is>
          <t>디아이씨</t>
        </is>
      </c>
      <c r="C446" t="inlineStr">
        <is>
          <t>092200</t>
        </is>
      </c>
      <c r="D446" t="inlineStr">
        <is>
          <t>3개월 전에 샀다면</t>
        </is>
      </c>
      <c r="E446" t="inlineStr">
        <is>
          <t>[단기스윙]+[버티기형]</t>
        </is>
      </c>
      <c r="F446" t="inlineStr">
        <is>
          <t>2026-03-17</t>
        </is>
      </c>
      <c r="G446" t="n">
        <v>9416.59</v>
      </c>
      <c r="H446" t="inlineStr">
        <is>
          <t>2026-03-23</t>
        </is>
      </c>
      <c r="I446" t="n">
        <v>8444.08</v>
      </c>
      <c r="J446" t="inlineStr">
        <is>
          <t>1차 손절 도달(-5%)</t>
        </is>
      </c>
      <c r="K446" t="n">
        <v>12</v>
      </c>
      <c r="L446" t="n">
        <v>19</v>
      </c>
      <c r="M446" t="n">
        <v>-10.6</v>
      </c>
      <c r="N446" t="inlineStr">
        <is>
          <t>03.23. 12주 매도(-5% 하락 시 40% 손절 원칙)</t>
        </is>
      </c>
      <c r="O446" t="n">
        <v>300000</v>
      </c>
      <c r="P446">
        <f>COUNTIF($A$2:A446,A446)</f>
        <v/>
      </c>
      <c r="Q446">
        <f>A446&amp;"|"&amp;P446</f>
        <v/>
      </c>
    </row>
    <row r="447">
      <c r="A447" t="inlineStr">
        <is>
          <t>디아이씨|3개월 전에 샀다면|[단기스윙]+[버티기형]</t>
        </is>
      </c>
      <c r="B447" t="inlineStr">
        <is>
          <t>디아이씨</t>
        </is>
      </c>
      <c r="C447" t="inlineStr">
        <is>
          <t>092200</t>
        </is>
      </c>
      <c r="D447" t="inlineStr">
        <is>
          <t>3개월 전에 샀다면</t>
        </is>
      </c>
      <c r="E447" t="inlineStr">
        <is>
          <t>[단기스윙]+[버티기형]</t>
        </is>
      </c>
      <c r="F447" t="inlineStr">
        <is>
          <t>2026-03-17</t>
        </is>
      </c>
      <c r="G447" t="n">
        <v>9416.59</v>
      </c>
      <c r="H447" t="inlineStr">
        <is>
          <t>2026-04-06</t>
        </is>
      </c>
      <c r="I447" t="n">
        <v>7894.47</v>
      </c>
      <c r="J447" t="inlineStr">
        <is>
          <t>2차 손절 도달(-15%)</t>
        </is>
      </c>
      <c r="K447" t="n">
        <v>9</v>
      </c>
      <c r="L447" t="n">
        <v>10</v>
      </c>
      <c r="M447" t="n">
        <v>-16.42</v>
      </c>
      <c r="N447" t="inlineStr">
        <is>
          <t>04.06. 9주 매도(-15% 하락 시 30% 손절 원칙)</t>
        </is>
      </c>
      <c r="O447" t="n">
        <v>300000</v>
      </c>
      <c r="P447">
        <f>COUNTIF($A$2:A447,A447)</f>
        <v/>
      </c>
      <c r="Q447">
        <f>A447&amp;"|"&amp;P447</f>
        <v/>
      </c>
    </row>
    <row r="448">
      <c r="A448" t="inlineStr">
        <is>
          <t>디아이씨|3개월 전에 샀다면|[단기스윙]+[버티기형]</t>
        </is>
      </c>
      <c r="B448" t="inlineStr">
        <is>
          <t>디아이씨</t>
        </is>
      </c>
      <c r="C448" t="inlineStr">
        <is>
          <t>092200</t>
        </is>
      </c>
      <c r="D448" t="inlineStr">
        <is>
          <t>3개월 전에 샀다면</t>
        </is>
      </c>
      <c r="E448" t="inlineStr">
        <is>
          <t>[단기스윙]+[버티기형]</t>
        </is>
      </c>
      <c r="F448" t="inlineStr">
        <is>
          <t>2026-03-17</t>
        </is>
      </c>
      <c r="G448" t="n">
        <v>9416.59</v>
      </c>
      <c r="H448" t="inlineStr">
        <is>
          <t>2026-04-23</t>
        </is>
      </c>
      <c r="I448" t="n">
        <v>7344.85</v>
      </c>
      <c r="J448" t="inlineStr">
        <is>
          <t>최종 손절 도달(-20%)</t>
        </is>
      </c>
      <c r="K448" t="n">
        <v>10</v>
      </c>
      <c r="L448" t="n">
        <v>0</v>
      </c>
      <c r="M448" t="n">
        <v>-22.23</v>
      </c>
      <c r="N448" t="inlineStr">
        <is>
          <t>04.23. 10주 매도(-20% 하락 시 30% 손절 원칙)</t>
        </is>
      </c>
      <c r="O448" t="n">
        <v>300000</v>
      </c>
      <c r="P448">
        <f>COUNTIF($A$2:A448,A448)</f>
        <v/>
      </c>
      <c r="Q448">
        <f>A448&amp;"|"&amp;P448</f>
        <v/>
      </c>
    </row>
    <row r="449">
      <c r="A449" t="inlineStr">
        <is>
          <t>디아이씨|3개월 전에 샀다면|[단기스윙]+[버티기형]</t>
        </is>
      </c>
      <c r="B449" t="inlineStr">
        <is>
          <t>디아이씨</t>
        </is>
      </c>
      <c r="C449" t="inlineStr">
        <is>
          <t>092200</t>
        </is>
      </c>
      <c r="D449" t="inlineStr">
        <is>
          <t>3개월 전에 샀다면</t>
        </is>
      </c>
      <c r="E449" t="inlineStr">
        <is>
          <t>[단기스윙]+[버티기형]</t>
        </is>
      </c>
      <c r="F449" t="inlineStr">
        <is>
          <t>2026-04-23</t>
        </is>
      </c>
      <c r="G449" t="n">
        <v>7355.14</v>
      </c>
      <c r="H449" t="inlineStr">
        <is>
          <t>2026-04-27</t>
        </is>
      </c>
      <c r="I449" t="n">
        <v>7944.43</v>
      </c>
      <c r="J449" t="inlineStr">
        <is>
          <t>1차 익절 도달(5%)</t>
        </is>
      </c>
      <c r="K449" t="n">
        <v>20</v>
      </c>
      <c r="L449" t="n">
        <v>14</v>
      </c>
      <c r="M449" t="n">
        <v>7.69</v>
      </c>
      <c r="N449" t="inlineStr">
        <is>
          <t>04.27. 20주 매도(+5% 상승 시 60% 익절 원칙)</t>
        </is>
      </c>
      <c r="O449" t="n">
        <v>300000</v>
      </c>
      <c r="P449">
        <f>COUNTIF($A$2:A449,A449)</f>
        <v/>
      </c>
      <c r="Q449">
        <f>A449&amp;"|"&amp;P449</f>
        <v/>
      </c>
    </row>
    <row r="450">
      <c r="A450" t="inlineStr">
        <is>
          <t>디아이씨|3개월 전에 샀다면|[단기스윙]+[버티기형]</t>
        </is>
      </c>
      <c r="B450" t="inlineStr">
        <is>
          <t>디아이씨</t>
        </is>
      </c>
      <c r="C450" t="inlineStr">
        <is>
          <t>092200</t>
        </is>
      </c>
      <c r="D450" t="inlineStr">
        <is>
          <t>3개월 전에 샀다면</t>
        </is>
      </c>
      <c r="E450" t="inlineStr">
        <is>
          <t>[단기스윙]+[버티기형]</t>
        </is>
      </c>
      <c r="F450" t="inlineStr">
        <is>
          <t>2026-04-23</t>
        </is>
      </c>
      <c r="G450" t="n">
        <v>7355.14</v>
      </c>
      <c r="H450" t="inlineStr">
        <is>
          <t>2026-04-28</t>
        </is>
      </c>
      <c r="I450" t="n">
        <v>8124.31</v>
      </c>
      <c r="J450" t="inlineStr">
        <is>
          <t>2차 익절 도달(10%)</t>
        </is>
      </c>
      <c r="K450" t="n">
        <v>10</v>
      </c>
      <c r="L450" t="n">
        <v>4</v>
      </c>
      <c r="M450" t="n">
        <v>10.13</v>
      </c>
      <c r="N450" t="inlineStr">
        <is>
          <t>04.28. 10주 매도(+10% 상승 시 30% 익절 원칙)</t>
        </is>
      </c>
      <c r="O450" t="n">
        <v>300000</v>
      </c>
      <c r="P450">
        <f>COUNTIF($A$2:A450,A450)</f>
        <v/>
      </c>
      <c r="Q450">
        <f>A450&amp;"|"&amp;P450</f>
        <v/>
      </c>
    </row>
    <row r="451">
      <c r="A451" t="inlineStr">
        <is>
          <t>디아이씨|3개월 전에 샀다면|[단기스윙]+[버티기형]</t>
        </is>
      </c>
      <c r="B451" t="inlineStr">
        <is>
          <t>디아이씨</t>
        </is>
      </c>
      <c r="C451" t="inlineStr">
        <is>
          <t>092200</t>
        </is>
      </c>
      <c r="D451" t="inlineStr">
        <is>
          <t>3개월 전에 샀다면</t>
        </is>
      </c>
      <c r="E451" t="inlineStr">
        <is>
          <t>[단기스윙]+[버티기형]</t>
        </is>
      </c>
      <c r="F451" t="inlineStr">
        <is>
          <t>2026-04-23</t>
        </is>
      </c>
      <c r="G451" t="n">
        <v>7355.14</v>
      </c>
      <c r="H451" t="inlineStr">
        <is>
          <t>2026-05-13</t>
        </is>
      </c>
      <c r="I451" t="n">
        <v>9293.49</v>
      </c>
      <c r="J451" t="inlineStr">
        <is>
          <t>3차 익절 도달(20%)</t>
        </is>
      </c>
      <c r="K451" t="n">
        <v>4</v>
      </c>
      <c r="L451" t="n">
        <v>0</v>
      </c>
      <c r="M451" t="n">
        <v>25.97</v>
      </c>
      <c r="N451" t="inlineStr">
        <is>
          <t>05.13. 4주 매도(+20% 상승 시 10% 익절 원칙)</t>
        </is>
      </c>
      <c r="O451" t="n">
        <v>300000</v>
      </c>
      <c r="P451">
        <f>COUNTIF($A$2:A451,A451)</f>
        <v/>
      </c>
      <c r="Q451">
        <f>A451&amp;"|"&amp;P451</f>
        <v/>
      </c>
    </row>
    <row r="452">
      <c r="A452" t="inlineStr">
        <is>
          <t>디아이씨|3개월 전에 샀다면|[단기스윙]+[버티기형]</t>
        </is>
      </c>
      <c r="B452" t="inlineStr">
        <is>
          <t>디아이씨</t>
        </is>
      </c>
      <c r="C452" t="inlineStr">
        <is>
          <t>092200</t>
        </is>
      </c>
      <c r="D452" t="inlineStr">
        <is>
          <t>3개월 전에 샀다면</t>
        </is>
      </c>
      <c r="E452" t="inlineStr">
        <is>
          <t>[단기스윙]+[버티기형]</t>
        </is>
      </c>
      <c r="F452" t="inlineStr">
        <is>
          <t>2026-05-15</t>
        </is>
      </c>
      <c r="G452" t="n">
        <v>7175.02</v>
      </c>
      <c r="H452" t="inlineStr">
        <is>
          <t>2026-05-19</t>
        </is>
      </c>
      <c r="I452" t="n">
        <v>6515.44</v>
      </c>
      <c r="J452" t="inlineStr">
        <is>
          <t>1차 손절 도달(-5%)</t>
        </is>
      </c>
      <c r="K452" t="n">
        <v>15</v>
      </c>
      <c r="L452" t="n">
        <v>23</v>
      </c>
      <c r="M452" t="n">
        <v>-9.470000000000001</v>
      </c>
      <c r="N452" t="inlineStr">
        <is>
          <t>05.19. 15주 매도(-5% 하락 시 40% 손절 원칙)</t>
        </is>
      </c>
      <c r="O452" t="n">
        <v>300000</v>
      </c>
      <c r="P452">
        <f>COUNTIF($A$2:A452,A452)</f>
        <v/>
      </c>
      <c r="Q452">
        <f>A452&amp;"|"&amp;P452</f>
        <v/>
      </c>
    </row>
    <row r="453">
      <c r="A453" t="inlineStr">
        <is>
          <t>디아이씨|3개월 전에 샀다면|[단기스윙]+[버티기형]</t>
        </is>
      </c>
      <c r="B453" t="inlineStr">
        <is>
          <t>디아이씨</t>
        </is>
      </c>
      <c r="C453" t="inlineStr">
        <is>
          <t>092200</t>
        </is>
      </c>
      <c r="D453" t="inlineStr">
        <is>
          <t>3개월 전에 샀다면</t>
        </is>
      </c>
      <c r="E453" t="inlineStr">
        <is>
          <t>[단기스윙]+[버티기형]</t>
        </is>
      </c>
      <c r="F453" t="inlineStr">
        <is>
          <t>2026-05-15</t>
        </is>
      </c>
      <c r="G453" t="n">
        <v>7175.02</v>
      </c>
      <c r="H453" t="inlineStr">
        <is>
          <t>2026-05-22</t>
        </is>
      </c>
      <c r="I453" t="n">
        <v>9103.620000000001</v>
      </c>
      <c r="J453" t="inlineStr">
        <is>
          <t>3차 익절 도달(20%)</t>
        </is>
      </c>
      <c r="K453" t="n">
        <v>23</v>
      </c>
      <c r="L453" t="n">
        <v>0</v>
      </c>
      <c r="M453" t="n">
        <v>26.5</v>
      </c>
      <c r="N453" t="inlineStr">
        <is>
          <t>05.22. 23주 매도(+20% 상승 시 10% 익절 원칙)</t>
        </is>
      </c>
      <c r="O453" t="n">
        <v>300000</v>
      </c>
      <c r="P453">
        <f>COUNTIF($A$2:A453,A453)</f>
        <v/>
      </c>
      <c r="Q453">
        <f>A453&amp;"|"&amp;P453</f>
        <v/>
      </c>
    </row>
    <row r="454">
      <c r="A454" t="inlineStr">
        <is>
          <t>디아이씨|3개월 전에 샀다면|[대표님룰]+[칼손절]</t>
        </is>
      </c>
      <c r="B454" t="inlineStr">
        <is>
          <t>디아이씨</t>
        </is>
      </c>
      <c r="C454" t="inlineStr">
        <is>
          <t>092200</t>
        </is>
      </c>
      <c r="D454" t="inlineStr">
        <is>
          <t>3개월 전에 샀다면</t>
        </is>
      </c>
      <c r="E454" t="inlineStr">
        <is>
          <t>[대표님룰]+[칼손절]</t>
        </is>
      </c>
      <c r="F454" t="inlineStr">
        <is>
          <t>2026-03-17</t>
        </is>
      </c>
      <c r="G454" t="n">
        <v>9416.59</v>
      </c>
      <c r="H454" t="inlineStr">
        <is>
          <t>2026-03-18</t>
        </is>
      </c>
      <c r="I454" t="n">
        <v>9163.58</v>
      </c>
      <c r="J454" t="inlineStr">
        <is>
          <t>1차 손절 도달(-2%)</t>
        </is>
      </c>
      <c r="K454" t="n">
        <v>24</v>
      </c>
      <c r="L454" t="n">
        <v>7</v>
      </c>
      <c r="M454" t="n">
        <v>-2.98</v>
      </c>
      <c r="N454" t="inlineStr">
        <is>
          <t>03.18. 24주 매도(-2% 하락 시 80% 손절 원칙)</t>
        </is>
      </c>
      <c r="O454" t="n">
        <v>300000</v>
      </c>
      <c r="P454">
        <f>COUNTIF($A$2:A454,A454)</f>
        <v/>
      </c>
      <c r="Q454">
        <f>A454&amp;"|"&amp;P454</f>
        <v/>
      </c>
    </row>
    <row r="455">
      <c r="A455" t="inlineStr">
        <is>
          <t>디아이씨|3개월 전에 샀다면|[대표님룰]+[칼손절]</t>
        </is>
      </c>
      <c r="B455" t="inlineStr">
        <is>
          <t>디아이씨</t>
        </is>
      </c>
      <c r="C455" t="inlineStr">
        <is>
          <t>092200</t>
        </is>
      </c>
      <c r="D455" t="inlineStr">
        <is>
          <t>3개월 전에 샀다면</t>
        </is>
      </c>
      <c r="E455" t="inlineStr">
        <is>
          <t>[대표님룰]+[칼손절]</t>
        </is>
      </c>
      <c r="F455" t="inlineStr">
        <is>
          <t>2026-03-17</t>
        </is>
      </c>
      <c r="G455" t="n">
        <v>9416.59</v>
      </c>
      <c r="H455" t="inlineStr">
        <is>
          <t>2026-03-23</t>
        </is>
      </c>
      <c r="I455" t="n">
        <v>8444.08</v>
      </c>
      <c r="J455" t="inlineStr">
        <is>
          <t>최종 손절 도달(-6%)</t>
        </is>
      </c>
      <c r="K455" t="n">
        <v>7</v>
      </c>
      <c r="L455" t="n">
        <v>0</v>
      </c>
      <c r="M455" t="n">
        <v>-10.6</v>
      </c>
      <c r="N455" t="inlineStr">
        <is>
          <t>03.23. 7주 매도(-6% 하락 시 10% 손절 원칙)</t>
        </is>
      </c>
      <c r="O455" t="n">
        <v>300000</v>
      </c>
      <c r="P455">
        <f>COUNTIF($A$2:A455,A455)</f>
        <v/>
      </c>
      <c r="Q455">
        <f>A455&amp;"|"&amp;P455</f>
        <v/>
      </c>
    </row>
    <row r="456">
      <c r="A456" t="inlineStr">
        <is>
          <t>디아이씨|3개월 전에 샀다면|[대표님룰]+[칼손절]</t>
        </is>
      </c>
      <c r="B456" t="inlineStr">
        <is>
          <t>디아이씨</t>
        </is>
      </c>
      <c r="C456" t="inlineStr">
        <is>
          <t>092200</t>
        </is>
      </c>
      <c r="D456" t="inlineStr">
        <is>
          <t>3개월 전에 샀다면</t>
        </is>
      </c>
      <c r="E456" t="inlineStr">
        <is>
          <t>[대표님룰]+[칼손절]</t>
        </is>
      </c>
      <c r="F456" t="inlineStr">
        <is>
          <t>2026-03-23</t>
        </is>
      </c>
      <c r="G456" t="n">
        <v>8455.91</v>
      </c>
      <c r="H456" t="inlineStr">
        <is>
          <t>2026-03-31</t>
        </is>
      </c>
      <c r="I456" t="n">
        <v>8224.24</v>
      </c>
      <c r="J456" t="inlineStr">
        <is>
          <t>1차 손절 도달(-2%)</t>
        </is>
      </c>
      <c r="K456" t="n">
        <v>26</v>
      </c>
      <c r="L456" t="n">
        <v>7</v>
      </c>
      <c r="M456" t="n">
        <v>-3.03</v>
      </c>
      <c r="N456" t="inlineStr">
        <is>
          <t>03.31. 26주 매도(-2% 하락 시 80% 손절 원칙)</t>
        </is>
      </c>
      <c r="O456" t="n">
        <v>300000</v>
      </c>
      <c r="P456">
        <f>COUNTIF($A$2:A456,A456)</f>
        <v/>
      </c>
      <c r="Q456">
        <f>A456&amp;"|"&amp;P456</f>
        <v/>
      </c>
    </row>
    <row r="457">
      <c r="A457" t="inlineStr">
        <is>
          <t>디아이씨|3개월 전에 샀다면|[대표님룰]+[칼손절]</t>
        </is>
      </c>
      <c r="B457" t="inlineStr">
        <is>
          <t>디아이씨</t>
        </is>
      </c>
      <c r="C457" t="inlineStr">
        <is>
          <t>092200</t>
        </is>
      </c>
      <c r="D457" t="inlineStr">
        <is>
          <t>3개월 전에 샀다면</t>
        </is>
      </c>
      <c r="E457" t="inlineStr">
        <is>
          <t>[대표님룰]+[칼손절]</t>
        </is>
      </c>
      <c r="F457" t="inlineStr">
        <is>
          <t>2026-03-23</t>
        </is>
      </c>
      <c r="G457" t="n">
        <v>8455.91</v>
      </c>
      <c r="H457" t="inlineStr">
        <is>
          <t>2026-04-02</t>
        </is>
      </c>
      <c r="I457" t="n">
        <v>8064.35</v>
      </c>
      <c r="J457" t="inlineStr">
        <is>
          <t>2차 손절 도달(-4%)</t>
        </is>
      </c>
      <c r="K457" t="n">
        <v>3</v>
      </c>
      <c r="L457" t="n">
        <v>4</v>
      </c>
      <c r="M457" t="n">
        <v>-4.92</v>
      </c>
      <c r="N457" t="inlineStr">
        <is>
          <t>04.02. 3주 매도(-4% 하락 시 10% 손절 원칙)</t>
        </is>
      </c>
      <c r="O457" t="n">
        <v>300000</v>
      </c>
      <c r="P457">
        <f>COUNTIF($A$2:A457,A457)</f>
        <v/>
      </c>
      <c r="Q457">
        <f>A457&amp;"|"&amp;P457</f>
        <v/>
      </c>
    </row>
    <row r="458">
      <c r="A458" t="inlineStr">
        <is>
          <t>디아이씨|3개월 전에 샀다면|[대표님룰]+[칼손절]</t>
        </is>
      </c>
      <c r="B458" t="inlineStr">
        <is>
          <t>디아이씨</t>
        </is>
      </c>
      <c r="C458" t="inlineStr">
        <is>
          <t>092200</t>
        </is>
      </c>
      <c r="D458" t="inlineStr">
        <is>
          <t>3개월 전에 샀다면</t>
        </is>
      </c>
      <c r="E458" t="inlineStr">
        <is>
          <t>[대표님룰]+[칼손절]</t>
        </is>
      </c>
      <c r="F458" t="inlineStr">
        <is>
          <t>2026-03-23</t>
        </is>
      </c>
      <c r="G458" t="n">
        <v>8455.91</v>
      </c>
      <c r="H458" t="inlineStr">
        <is>
          <t>2026-04-06</t>
        </is>
      </c>
      <c r="I458" t="n">
        <v>7894.47</v>
      </c>
      <c r="J458" t="inlineStr">
        <is>
          <t>최종 손절 도달(-6%)</t>
        </is>
      </c>
      <c r="K458" t="n">
        <v>4</v>
      </c>
      <c r="L458" t="n">
        <v>0</v>
      </c>
      <c r="M458" t="n">
        <v>-6.92</v>
      </c>
      <c r="N458" t="inlineStr">
        <is>
          <t>04.06. 4주 매도(-6% 하락 시 10% 손절 원칙)</t>
        </is>
      </c>
      <c r="O458" t="n">
        <v>300000</v>
      </c>
      <c r="P458">
        <f>COUNTIF($A$2:A458,A458)</f>
        <v/>
      </c>
      <c r="Q458">
        <f>A458&amp;"|"&amp;P458</f>
        <v/>
      </c>
    </row>
    <row r="459">
      <c r="A459" t="inlineStr">
        <is>
          <t>디아이씨|3개월 전에 샀다면|[대표님룰]+[칼손절]</t>
        </is>
      </c>
      <c r="B459" t="inlineStr">
        <is>
          <t>디아이씨</t>
        </is>
      </c>
      <c r="C459" t="inlineStr">
        <is>
          <t>092200</t>
        </is>
      </c>
      <c r="D459" t="inlineStr">
        <is>
          <t>3개월 전에 샀다면</t>
        </is>
      </c>
      <c r="E459" t="inlineStr">
        <is>
          <t>[대표님룰]+[칼손절]</t>
        </is>
      </c>
      <c r="F459" t="inlineStr">
        <is>
          <t>2026-04-15</t>
        </is>
      </c>
      <c r="G459" t="n">
        <v>7855.49</v>
      </c>
      <c r="H459" t="inlineStr">
        <is>
          <t>2026-04-20</t>
        </is>
      </c>
      <c r="I459" t="n">
        <v>7544.72</v>
      </c>
      <c r="J459" t="inlineStr">
        <is>
          <t>1차 손절 도달(-2%)</t>
        </is>
      </c>
      <c r="K459" t="n">
        <v>28</v>
      </c>
      <c r="L459" t="n">
        <v>7</v>
      </c>
      <c r="M459" t="n">
        <v>-4.24</v>
      </c>
      <c r="N459" t="inlineStr">
        <is>
          <t>04.20. 28주 매도(-2% 하락 시 80% 손절 원칙)</t>
        </is>
      </c>
      <c r="O459" t="n">
        <v>300000</v>
      </c>
      <c r="P459">
        <f>COUNTIF($A$2:A459,A459)</f>
        <v/>
      </c>
      <c r="Q459">
        <f>A459&amp;"|"&amp;P459</f>
        <v/>
      </c>
    </row>
    <row r="460">
      <c r="A460" t="inlineStr">
        <is>
          <t>디아이씨|3개월 전에 샀다면|[대표님룰]+[칼손절]</t>
        </is>
      </c>
      <c r="B460" t="inlineStr">
        <is>
          <t>디아이씨</t>
        </is>
      </c>
      <c r="C460" t="inlineStr">
        <is>
          <t>092200</t>
        </is>
      </c>
      <c r="D460" t="inlineStr">
        <is>
          <t>3개월 전에 샀다면</t>
        </is>
      </c>
      <c r="E460" t="inlineStr">
        <is>
          <t>[대표님룰]+[칼손절]</t>
        </is>
      </c>
      <c r="F460" t="inlineStr">
        <is>
          <t>2026-04-15</t>
        </is>
      </c>
      <c r="G460" t="n">
        <v>7855.49</v>
      </c>
      <c r="H460" t="inlineStr">
        <is>
          <t>2026-04-23</t>
        </is>
      </c>
      <c r="I460" t="n">
        <v>7344.85</v>
      </c>
      <c r="J460" t="inlineStr">
        <is>
          <t>최종 손절 도달(-6%)</t>
        </is>
      </c>
      <c r="K460" t="n">
        <v>7</v>
      </c>
      <c r="L460" t="n">
        <v>0</v>
      </c>
      <c r="M460" t="n">
        <v>-6.78</v>
      </c>
      <c r="N460" t="inlineStr">
        <is>
          <t>04.23. 7주 매도(-6% 하락 시 10% 손절 원칙)</t>
        </is>
      </c>
      <c r="O460" t="n">
        <v>300000</v>
      </c>
      <c r="P460">
        <f>COUNTIF($A$2:A460,A460)</f>
        <v/>
      </c>
      <c r="Q460">
        <f>A460&amp;"|"&amp;P460</f>
        <v/>
      </c>
    </row>
    <row r="461">
      <c r="A461" t="inlineStr">
        <is>
          <t>디아이씨|3개월 전에 샀다면|[대표님룰]+[칼손절]</t>
        </is>
      </c>
      <c r="B461" t="inlineStr">
        <is>
          <t>디아이씨</t>
        </is>
      </c>
      <c r="C461" t="inlineStr">
        <is>
          <t>092200</t>
        </is>
      </c>
      <c r="D461" t="inlineStr">
        <is>
          <t>3개월 전에 샀다면</t>
        </is>
      </c>
      <c r="E461" t="inlineStr">
        <is>
          <t>[대표님룰]+[칼손절]</t>
        </is>
      </c>
      <c r="F461" t="inlineStr">
        <is>
          <t>2026-04-23</t>
        </is>
      </c>
      <c r="G461" t="n">
        <v>7355.14</v>
      </c>
      <c r="H461" t="inlineStr">
        <is>
          <t>2026-04-27</t>
        </is>
      </c>
      <c r="I461" t="n">
        <v>7944.43</v>
      </c>
      <c r="J461" t="inlineStr">
        <is>
          <t>1차 익절 도달(5%)</t>
        </is>
      </c>
      <c r="K461" t="n">
        <v>21</v>
      </c>
      <c r="L461" t="n">
        <v>14</v>
      </c>
      <c r="M461" t="n">
        <v>7.69</v>
      </c>
      <c r="N461" t="inlineStr">
        <is>
          <t>04.27. 21주 매도(+5% 상승 시 60% 익절 원칙)</t>
        </is>
      </c>
      <c r="O461" t="n">
        <v>300000</v>
      </c>
      <c r="P461">
        <f>COUNTIF($A$2:A461,A461)</f>
        <v/>
      </c>
      <c r="Q461">
        <f>A461&amp;"|"&amp;P461</f>
        <v/>
      </c>
    </row>
    <row r="462">
      <c r="A462" t="inlineStr">
        <is>
          <t>디아이씨|3개월 전에 샀다면|[대표님룰]+[칼손절]</t>
        </is>
      </c>
      <c r="B462" t="inlineStr">
        <is>
          <t>디아이씨</t>
        </is>
      </c>
      <c r="C462" t="inlineStr">
        <is>
          <t>092200</t>
        </is>
      </c>
      <c r="D462" t="inlineStr">
        <is>
          <t>3개월 전에 샀다면</t>
        </is>
      </c>
      <c r="E462" t="inlineStr">
        <is>
          <t>[대표님룰]+[칼손절]</t>
        </is>
      </c>
      <c r="F462" t="inlineStr">
        <is>
          <t>2026-04-23</t>
        </is>
      </c>
      <c r="G462" t="n">
        <v>7355.14</v>
      </c>
      <c r="H462" t="inlineStr">
        <is>
          <t>2026-04-28</t>
        </is>
      </c>
      <c r="I462" t="n">
        <v>8124.31</v>
      </c>
      <c r="J462" t="inlineStr">
        <is>
          <t>2차 익절 도달(10%)</t>
        </is>
      </c>
      <c r="K462" t="n">
        <v>10</v>
      </c>
      <c r="L462" t="n">
        <v>4</v>
      </c>
      <c r="M462" t="n">
        <v>10.13</v>
      </c>
      <c r="N462" t="inlineStr">
        <is>
          <t>04.28. 10주 매도(+10% 상승 시 30% 익절 원칙)</t>
        </is>
      </c>
      <c r="O462" t="n">
        <v>300000</v>
      </c>
      <c r="P462">
        <f>COUNTIF($A$2:A462,A462)</f>
        <v/>
      </c>
      <c r="Q462">
        <f>A462&amp;"|"&amp;P462</f>
        <v/>
      </c>
    </row>
    <row r="463">
      <c r="A463" t="inlineStr">
        <is>
          <t>디아이씨|3개월 전에 샀다면|[대표님룰]+[칼손절]</t>
        </is>
      </c>
      <c r="B463" t="inlineStr">
        <is>
          <t>디아이씨</t>
        </is>
      </c>
      <c r="C463" t="inlineStr">
        <is>
          <t>092200</t>
        </is>
      </c>
      <c r="D463" t="inlineStr">
        <is>
          <t>3개월 전에 샀다면</t>
        </is>
      </c>
      <c r="E463" t="inlineStr">
        <is>
          <t>[대표님룰]+[칼손절]</t>
        </is>
      </c>
      <c r="F463" t="inlineStr">
        <is>
          <t>2026-04-23</t>
        </is>
      </c>
      <c r="G463" t="n">
        <v>7355.14</v>
      </c>
      <c r="H463" t="inlineStr">
        <is>
          <t>2026-05-06</t>
        </is>
      </c>
      <c r="I463" t="n">
        <v>7174.97</v>
      </c>
      <c r="J463" t="inlineStr">
        <is>
          <t>1차 손절 도달(-2%)</t>
        </is>
      </c>
      <c r="K463" t="n">
        <v>4</v>
      </c>
      <c r="L463" t="n">
        <v>0</v>
      </c>
      <c r="M463" t="n">
        <v>-2.74</v>
      </c>
      <c r="N463" t="inlineStr">
        <is>
          <t>05.06. 4주 매도(-2% 하락 시 80% 손절 원칙)</t>
        </is>
      </c>
      <c r="O463" t="n">
        <v>300000</v>
      </c>
      <c r="P463">
        <f>COUNTIF($A$2:A463,A463)</f>
        <v/>
      </c>
      <c r="Q463">
        <f>A463&amp;"|"&amp;P463</f>
        <v/>
      </c>
    </row>
    <row r="464">
      <c r="A464" t="inlineStr">
        <is>
          <t>디아이씨|3개월 전에 샀다면|[대표님룰]+[칼손절]</t>
        </is>
      </c>
      <c r="B464" t="inlineStr">
        <is>
          <t>디아이씨</t>
        </is>
      </c>
      <c r="C464" t="inlineStr">
        <is>
          <t>092200</t>
        </is>
      </c>
      <c r="D464" t="inlineStr">
        <is>
          <t>3개월 전에 샀다면</t>
        </is>
      </c>
      <c r="E464" t="inlineStr">
        <is>
          <t>[대표님룰]+[칼손절]</t>
        </is>
      </c>
      <c r="F464" t="inlineStr">
        <is>
          <t>2026-05-06</t>
        </is>
      </c>
      <c r="G464" t="n">
        <v>7185.03</v>
      </c>
      <c r="H464" t="inlineStr">
        <is>
          <t>2026-05-07</t>
        </is>
      </c>
      <c r="I464" t="n">
        <v>7714.6</v>
      </c>
      <c r="J464" t="inlineStr">
        <is>
          <t>1차 익절 도달(5%)</t>
        </is>
      </c>
      <c r="K464" t="n">
        <v>23</v>
      </c>
      <c r="L464" t="n">
        <v>16</v>
      </c>
      <c r="M464" t="n">
        <v>7.05</v>
      </c>
      <c r="N464" t="inlineStr">
        <is>
          <t>05.07. 23주 매도(+5% 상승 시 60% 익절 원칙)</t>
        </is>
      </c>
      <c r="O464" t="n">
        <v>300000</v>
      </c>
      <c r="P464">
        <f>COUNTIF($A$2:A464,A464)</f>
        <v/>
      </c>
      <c r="Q464">
        <f>A464&amp;"|"&amp;P464</f>
        <v/>
      </c>
    </row>
    <row r="465">
      <c r="A465" t="inlineStr">
        <is>
          <t>디아이씨|3개월 전에 샀다면|[대표님룰]+[칼손절]</t>
        </is>
      </c>
      <c r="B465" t="inlineStr">
        <is>
          <t>디아이씨</t>
        </is>
      </c>
      <c r="C465" t="inlineStr">
        <is>
          <t>092200</t>
        </is>
      </c>
      <c r="D465" t="inlineStr">
        <is>
          <t>3개월 전에 샀다면</t>
        </is>
      </c>
      <c r="E465" t="inlineStr">
        <is>
          <t>[대표님룰]+[칼손절]</t>
        </is>
      </c>
      <c r="F465" t="inlineStr">
        <is>
          <t>2026-05-06</t>
        </is>
      </c>
      <c r="G465" t="n">
        <v>7185.03</v>
      </c>
      <c r="H465" t="inlineStr">
        <is>
          <t>2026-05-12</t>
        </is>
      </c>
      <c r="I465" t="n">
        <v>8743.879999999999</v>
      </c>
      <c r="J465" t="inlineStr">
        <is>
          <t>2차 익절 도달(10%)</t>
        </is>
      </c>
      <c r="K465" t="n">
        <v>11</v>
      </c>
      <c r="L465" t="n">
        <v>5</v>
      </c>
      <c r="M465" t="n">
        <v>21.33</v>
      </c>
      <c r="N465" t="inlineStr">
        <is>
          <t>05.12. 11주 매도(+10% 상승 시 30% 익절 원칙)</t>
        </is>
      </c>
      <c r="O465" t="n">
        <v>300000</v>
      </c>
      <c r="P465">
        <f>COUNTIF($A$2:A465,A465)</f>
        <v/>
      </c>
      <c r="Q465">
        <f>A465&amp;"|"&amp;P465</f>
        <v/>
      </c>
    </row>
    <row r="466">
      <c r="A466" t="inlineStr">
        <is>
          <t>디아이씨|3개월 전에 샀다면|[대표님룰]+[칼손절]</t>
        </is>
      </c>
      <c r="B466" t="inlineStr">
        <is>
          <t>디아이씨</t>
        </is>
      </c>
      <c r="C466" t="inlineStr">
        <is>
          <t>092200</t>
        </is>
      </c>
      <c r="D466" t="inlineStr">
        <is>
          <t>3개월 전에 샀다면</t>
        </is>
      </c>
      <c r="E466" t="inlineStr">
        <is>
          <t>[대표님룰]+[칼손절]</t>
        </is>
      </c>
      <c r="F466" t="inlineStr">
        <is>
          <t>2026-05-06</t>
        </is>
      </c>
      <c r="G466" t="n">
        <v>7185.03</v>
      </c>
      <c r="H466" t="inlineStr">
        <is>
          <t>2026-05-18</t>
        </is>
      </c>
      <c r="I466" t="n">
        <v>6895.17</v>
      </c>
      <c r="J466" t="inlineStr">
        <is>
          <t>1차 손절 도달(-2%)</t>
        </is>
      </c>
      <c r="K466" t="n">
        <v>5</v>
      </c>
      <c r="L466" t="n">
        <v>0</v>
      </c>
      <c r="M466" t="n">
        <v>-4.32</v>
      </c>
      <c r="N466" t="inlineStr">
        <is>
          <t>05.18. 5주 매도(-2% 하락 시 80% 손절 원칙)</t>
        </is>
      </c>
      <c r="O466" t="n">
        <v>300000</v>
      </c>
      <c r="P466">
        <f>COUNTIF($A$2:A466,A466)</f>
        <v/>
      </c>
      <c r="Q466">
        <f>A466&amp;"|"&amp;P466</f>
        <v/>
      </c>
    </row>
    <row r="467">
      <c r="A467" t="inlineStr">
        <is>
          <t>디아이씨|3개월 전에 샀다면|[대표님룰]+[칼손절]</t>
        </is>
      </c>
      <c r="B467" t="inlineStr">
        <is>
          <t>디아이씨</t>
        </is>
      </c>
      <c r="C467" t="inlineStr">
        <is>
          <t>092200</t>
        </is>
      </c>
      <c r="D467" t="inlineStr">
        <is>
          <t>3개월 전에 샀다면</t>
        </is>
      </c>
      <c r="E467" t="inlineStr">
        <is>
          <t>[대표님룰]+[칼손절]</t>
        </is>
      </c>
      <c r="F467" t="inlineStr">
        <is>
          <t>2026-05-18</t>
        </is>
      </c>
      <c r="G467" t="n">
        <v>6904.83</v>
      </c>
      <c r="H467" t="inlineStr">
        <is>
          <t>2026-05-19</t>
        </is>
      </c>
      <c r="I467" t="n">
        <v>6515.44</v>
      </c>
      <c r="J467" t="inlineStr">
        <is>
          <t>2차 손절 도달(-4%)</t>
        </is>
      </c>
      <c r="K467" t="n">
        <v>4</v>
      </c>
      <c r="L467" t="n">
        <v>40</v>
      </c>
      <c r="M467" t="n">
        <v>-5.92</v>
      </c>
      <c r="N467" t="inlineStr">
        <is>
          <t>05.19. 4주 매도(-4% 하락 시 10% 손절 원칙)</t>
        </is>
      </c>
      <c r="O467" t="n">
        <v>300000</v>
      </c>
      <c r="P467">
        <f>COUNTIF($A$2:A467,A467)</f>
        <v/>
      </c>
      <c r="Q467">
        <f>A467&amp;"|"&amp;P467</f>
        <v/>
      </c>
    </row>
    <row r="468">
      <c r="A468" t="inlineStr">
        <is>
          <t>디아이씨|3개월 전에 샀다면|[대표님룰]+[칼손절]</t>
        </is>
      </c>
      <c r="B468" t="inlineStr">
        <is>
          <t>디아이씨</t>
        </is>
      </c>
      <c r="C468" t="inlineStr">
        <is>
          <t>092200</t>
        </is>
      </c>
      <c r="D468" t="inlineStr">
        <is>
          <t>3개월 전에 샀다면</t>
        </is>
      </c>
      <c r="E468" t="inlineStr">
        <is>
          <t>[대표님룰]+[칼손절]</t>
        </is>
      </c>
      <c r="F468" t="inlineStr">
        <is>
          <t>2026-05-18</t>
        </is>
      </c>
      <c r="G468" t="n">
        <v>6904.83</v>
      </c>
      <c r="H468" t="inlineStr">
        <is>
          <t>2026-05-20</t>
        </is>
      </c>
      <c r="I468" t="n">
        <v>6185.67</v>
      </c>
      <c r="J468" t="inlineStr">
        <is>
          <t>최종 손절 도달(-6%)</t>
        </is>
      </c>
      <c r="K468" t="n">
        <v>40</v>
      </c>
      <c r="L468" t="n">
        <v>0</v>
      </c>
      <c r="M468" t="n">
        <v>-10.68</v>
      </c>
      <c r="N468" t="inlineStr">
        <is>
          <t>05.20. 40주 매도(-6% 하락 시 10% 손절 원칙)</t>
        </is>
      </c>
      <c r="O468" t="n">
        <v>300000</v>
      </c>
      <c r="P468">
        <f>COUNTIF($A$2:A468,A468)</f>
        <v/>
      </c>
      <c r="Q468">
        <f>A468&amp;"|"&amp;P468</f>
        <v/>
      </c>
    </row>
    <row r="469">
      <c r="A469" t="inlineStr">
        <is>
          <t>디아이씨|3개월 전에 샀다면|[대표님룰]+[정석방어]</t>
        </is>
      </c>
      <c r="B469" t="inlineStr">
        <is>
          <t>디아이씨</t>
        </is>
      </c>
      <c r="C469" t="inlineStr">
        <is>
          <t>092200</t>
        </is>
      </c>
      <c r="D469" t="inlineStr">
        <is>
          <t>3개월 전에 샀다면</t>
        </is>
      </c>
      <c r="E469" t="inlineStr">
        <is>
          <t>[대표님룰]+[정석방어]</t>
        </is>
      </c>
      <c r="F469" t="inlineStr">
        <is>
          <t>2026-03-17</t>
        </is>
      </c>
      <c r="G469" t="n">
        <v>9416.59</v>
      </c>
      <c r="H469" t="inlineStr">
        <is>
          <t>2026-03-23</t>
        </is>
      </c>
      <c r="I469" t="n">
        <v>8444.08</v>
      </c>
      <c r="J469" t="inlineStr">
        <is>
          <t>최종 손절 도달(-10%)</t>
        </is>
      </c>
      <c r="K469" t="n">
        <v>31</v>
      </c>
      <c r="L469" t="n">
        <v>0</v>
      </c>
      <c r="M469" t="n">
        <v>-10.6</v>
      </c>
      <c r="N469" t="inlineStr">
        <is>
          <t>03.23. 31주 매도(-10% 하락 시 10% 손절 원칙)</t>
        </is>
      </c>
      <c r="O469" t="n">
        <v>300000</v>
      </c>
      <c r="P469">
        <f>COUNTIF($A$2:A469,A469)</f>
        <v/>
      </c>
      <c r="Q469">
        <f>A469&amp;"|"&amp;P469</f>
        <v/>
      </c>
    </row>
    <row r="470">
      <c r="A470" t="inlineStr">
        <is>
          <t>디아이씨|3개월 전에 샀다면|[대표님룰]+[정석방어]</t>
        </is>
      </c>
      <c r="B470" t="inlineStr">
        <is>
          <t>디아이씨</t>
        </is>
      </c>
      <c r="C470" t="inlineStr">
        <is>
          <t>092200</t>
        </is>
      </c>
      <c r="D470" t="inlineStr">
        <is>
          <t>3개월 전에 샀다면</t>
        </is>
      </c>
      <c r="E470" t="inlineStr">
        <is>
          <t>[대표님룰]+[정석방어]</t>
        </is>
      </c>
      <c r="F470" t="inlineStr">
        <is>
          <t>2026-03-23</t>
        </is>
      </c>
      <c r="G470" t="n">
        <v>8455.91</v>
      </c>
      <c r="H470" t="inlineStr">
        <is>
          <t>2026-04-02</t>
        </is>
      </c>
      <c r="I470" t="n">
        <v>8064.35</v>
      </c>
      <c r="J470" t="inlineStr">
        <is>
          <t>1차 손절 도달(-3%)</t>
        </is>
      </c>
      <c r="K470" t="n">
        <v>21</v>
      </c>
      <c r="L470" t="n">
        <v>10</v>
      </c>
      <c r="M470" t="n">
        <v>-4.92</v>
      </c>
      <c r="N470" t="inlineStr">
        <is>
          <t>04.02. 21주 매도(-3% 하락 시 70% 손절 원칙)</t>
        </is>
      </c>
      <c r="O470" t="n">
        <v>300000</v>
      </c>
      <c r="P470">
        <f>COUNTIF($A$2:A470,A470)</f>
        <v/>
      </c>
      <c r="Q470">
        <f>A470&amp;"|"&amp;P470</f>
        <v/>
      </c>
    </row>
    <row r="471">
      <c r="A471" t="inlineStr">
        <is>
          <t>디아이씨|3개월 전에 샀다면|[대표님룰]+[정석방어]</t>
        </is>
      </c>
      <c r="B471" t="inlineStr">
        <is>
          <t>디아이씨</t>
        </is>
      </c>
      <c r="C471" t="inlineStr">
        <is>
          <t>092200</t>
        </is>
      </c>
      <c r="D471" t="inlineStr">
        <is>
          <t>3개월 전에 샀다면</t>
        </is>
      </c>
      <c r="E471" t="inlineStr">
        <is>
          <t>[대표님룰]+[정석방어]</t>
        </is>
      </c>
      <c r="F471" t="inlineStr">
        <is>
          <t>2026-03-23</t>
        </is>
      </c>
      <c r="G471" t="n">
        <v>8455.91</v>
      </c>
      <c r="H471" t="inlineStr">
        <is>
          <t>2026-04-06</t>
        </is>
      </c>
      <c r="I471" t="n">
        <v>7894.47</v>
      </c>
      <c r="J471" t="inlineStr">
        <is>
          <t>2차 손절 도달(-5%)</t>
        </is>
      </c>
      <c r="K471" t="n">
        <v>6</v>
      </c>
      <c r="L471" t="n">
        <v>4</v>
      </c>
      <c r="M471" t="n">
        <v>-6.92</v>
      </c>
      <c r="N471" t="inlineStr">
        <is>
          <t>04.06. 6주 매도(-5% 하락 시 20% 손절 원칙)</t>
        </is>
      </c>
      <c r="O471" t="n">
        <v>300000</v>
      </c>
      <c r="P471">
        <f>COUNTIF($A$2:A471,A471)</f>
        <v/>
      </c>
      <c r="Q471">
        <f>A471&amp;"|"&amp;P471</f>
        <v/>
      </c>
    </row>
    <row r="472">
      <c r="A472" t="inlineStr">
        <is>
          <t>디아이씨|3개월 전에 샀다면|[대표님룰]+[정석방어]</t>
        </is>
      </c>
      <c r="B472" t="inlineStr">
        <is>
          <t>디아이씨</t>
        </is>
      </c>
      <c r="C472" t="inlineStr">
        <is>
          <t>092200</t>
        </is>
      </c>
      <c r="D472" t="inlineStr">
        <is>
          <t>3개월 전에 샀다면</t>
        </is>
      </c>
      <c r="E472" t="inlineStr">
        <is>
          <t>[대표님룰]+[정석방어]</t>
        </is>
      </c>
      <c r="F472" t="inlineStr">
        <is>
          <t>2026-03-23</t>
        </is>
      </c>
      <c r="G472" t="n">
        <v>8455.91</v>
      </c>
      <c r="H472" t="inlineStr">
        <is>
          <t>2026-04-20</t>
        </is>
      </c>
      <c r="I472" t="n">
        <v>7544.72</v>
      </c>
      <c r="J472" t="inlineStr">
        <is>
          <t>최종 손절 도달(-10%)</t>
        </is>
      </c>
      <c r="K472" t="n">
        <v>4</v>
      </c>
      <c r="L472" t="n">
        <v>0</v>
      </c>
      <c r="M472" t="n">
        <v>-11.04</v>
      </c>
      <c r="N472" t="inlineStr">
        <is>
          <t>04.20. 4주 매도(-10% 하락 시 10% 손절 원칙)</t>
        </is>
      </c>
      <c r="O472" t="n">
        <v>300000</v>
      </c>
      <c r="P472">
        <f>COUNTIF($A$2:A472,A472)</f>
        <v/>
      </c>
      <c r="Q472">
        <f>A472&amp;"|"&amp;P472</f>
        <v/>
      </c>
    </row>
    <row r="473">
      <c r="A473" t="inlineStr">
        <is>
          <t>디아이씨|3개월 전에 샀다면|[대표님룰]+[정석방어]</t>
        </is>
      </c>
      <c r="B473" t="inlineStr">
        <is>
          <t>디아이씨</t>
        </is>
      </c>
      <c r="C473" t="inlineStr">
        <is>
          <t>092200</t>
        </is>
      </c>
      <c r="D473" t="inlineStr">
        <is>
          <t>3개월 전에 샀다면</t>
        </is>
      </c>
      <c r="E473" t="inlineStr">
        <is>
          <t>[대표님룰]+[정석방어]</t>
        </is>
      </c>
      <c r="F473" t="inlineStr">
        <is>
          <t>2026-04-20</t>
        </is>
      </c>
      <c r="G473" t="n">
        <v>7555.28</v>
      </c>
      <c r="H473" t="inlineStr">
        <is>
          <t>2026-04-27</t>
        </is>
      </c>
      <c r="I473" t="n">
        <v>7944.43</v>
      </c>
      <c r="J473" t="inlineStr">
        <is>
          <t>1차 익절 도달(5%)</t>
        </is>
      </c>
      <c r="K473" t="n">
        <v>19</v>
      </c>
      <c r="L473" t="n">
        <v>14</v>
      </c>
      <c r="M473" t="n">
        <v>4.84</v>
      </c>
      <c r="N473" t="inlineStr">
        <is>
          <t>04.27. 19주 매도(+5% 상승 시 60% 익절 원칙)</t>
        </is>
      </c>
      <c r="O473" t="n">
        <v>300000</v>
      </c>
      <c r="P473">
        <f>COUNTIF($A$2:A473,A473)</f>
        <v/>
      </c>
      <c r="Q473">
        <f>A473&amp;"|"&amp;P473</f>
        <v/>
      </c>
    </row>
    <row r="474">
      <c r="A474" t="inlineStr">
        <is>
          <t>디아이씨|3개월 전에 샀다면|[대표님룰]+[정석방어]</t>
        </is>
      </c>
      <c r="B474" t="inlineStr">
        <is>
          <t>디아이씨</t>
        </is>
      </c>
      <c r="C474" t="inlineStr">
        <is>
          <t>092200</t>
        </is>
      </c>
      <c r="D474" t="inlineStr">
        <is>
          <t>3개월 전에 샀다면</t>
        </is>
      </c>
      <c r="E474" t="inlineStr">
        <is>
          <t>[대표님룰]+[정석방어]</t>
        </is>
      </c>
      <c r="F474" t="inlineStr">
        <is>
          <t>2026-04-20</t>
        </is>
      </c>
      <c r="G474" t="n">
        <v>7555.28</v>
      </c>
      <c r="H474" t="inlineStr">
        <is>
          <t>2026-05-06</t>
        </is>
      </c>
      <c r="I474" t="n">
        <v>7174.97</v>
      </c>
      <c r="J474" t="inlineStr">
        <is>
          <t>1차 손절 도달(-3%)</t>
        </is>
      </c>
      <c r="K474" t="n">
        <v>14</v>
      </c>
      <c r="L474" t="n">
        <v>0</v>
      </c>
      <c r="M474" t="n">
        <v>-5.32</v>
      </c>
      <c r="N474" t="inlineStr">
        <is>
          <t>05.06. 14주 매도(-3% 하락 시 70% 손절 원칙)</t>
        </is>
      </c>
      <c r="O474" t="n">
        <v>300000</v>
      </c>
      <c r="P474">
        <f>COUNTIF($A$2:A474,A474)</f>
        <v/>
      </c>
      <c r="Q474">
        <f>A474&amp;"|"&amp;P474</f>
        <v/>
      </c>
    </row>
    <row r="475">
      <c r="A475" t="inlineStr">
        <is>
          <t>디아이씨|3개월 전에 샀다면|[대표님룰]+[정석방어]</t>
        </is>
      </c>
      <c r="B475" t="inlineStr">
        <is>
          <t>디아이씨</t>
        </is>
      </c>
      <c r="C475" t="inlineStr">
        <is>
          <t>092200</t>
        </is>
      </c>
      <c r="D475" t="inlineStr">
        <is>
          <t>3개월 전에 샀다면</t>
        </is>
      </c>
      <c r="E475" t="inlineStr">
        <is>
          <t>[대표님룰]+[정석방어]</t>
        </is>
      </c>
      <c r="F475" t="inlineStr">
        <is>
          <t>2026-05-06</t>
        </is>
      </c>
      <c r="G475" t="n">
        <v>7185.03</v>
      </c>
      <c r="H475" t="inlineStr">
        <is>
          <t>2026-05-07</t>
        </is>
      </c>
      <c r="I475" t="n">
        <v>7714.6</v>
      </c>
      <c r="J475" t="inlineStr">
        <is>
          <t>1차 익절 도달(5%)</t>
        </is>
      </c>
      <c r="K475" t="n">
        <v>21</v>
      </c>
      <c r="L475" t="n">
        <v>14</v>
      </c>
      <c r="M475" t="n">
        <v>7.05</v>
      </c>
      <c r="N475" t="inlineStr">
        <is>
          <t>05.07. 21주 매도(+5% 상승 시 60% 익절 원칙)</t>
        </is>
      </c>
      <c r="O475" t="n">
        <v>300000</v>
      </c>
      <c r="P475">
        <f>COUNTIF($A$2:A475,A475)</f>
        <v/>
      </c>
      <c r="Q475">
        <f>A475&amp;"|"&amp;P475</f>
        <v/>
      </c>
    </row>
    <row r="476">
      <c r="A476" t="inlineStr">
        <is>
          <t>디아이씨|3개월 전에 샀다면|[대표님룰]+[정석방어]</t>
        </is>
      </c>
      <c r="B476" t="inlineStr">
        <is>
          <t>디아이씨</t>
        </is>
      </c>
      <c r="C476" t="inlineStr">
        <is>
          <t>092200</t>
        </is>
      </c>
      <c r="D476" t="inlineStr">
        <is>
          <t>3개월 전에 샀다면</t>
        </is>
      </c>
      <c r="E476" t="inlineStr">
        <is>
          <t>[대표님룰]+[정석방어]</t>
        </is>
      </c>
      <c r="F476" t="inlineStr">
        <is>
          <t>2026-05-06</t>
        </is>
      </c>
      <c r="G476" t="n">
        <v>7185.03</v>
      </c>
      <c r="H476" t="inlineStr">
        <is>
          <t>2026-05-12</t>
        </is>
      </c>
      <c r="I476" t="n">
        <v>8743.879999999999</v>
      </c>
      <c r="J476" t="inlineStr">
        <is>
          <t>2차 익절 도달(10%)</t>
        </is>
      </c>
      <c r="K476" t="n">
        <v>10</v>
      </c>
      <c r="L476" t="n">
        <v>4</v>
      </c>
      <c r="M476" t="n">
        <v>21.33</v>
      </c>
      <c r="N476" t="inlineStr">
        <is>
          <t>05.12. 10주 매도(+10% 상승 시 30% 익절 원칙)</t>
        </is>
      </c>
      <c r="O476" t="n">
        <v>300000</v>
      </c>
      <c r="P476">
        <f>COUNTIF($A$2:A476,A476)</f>
        <v/>
      </c>
      <c r="Q476">
        <f>A476&amp;"|"&amp;P476</f>
        <v/>
      </c>
    </row>
    <row r="477">
      <c r="A477" t="inlineStr">
        <is>
          <t>디아이씨|3개월 전에 샀다면|[대표님룰]+[정석방어]</t>
        </is>
      </c>
      <c r="B477" t="inlineStr">
        <is>
          <t>디아이씨</t>
        </is>
      </c>
      <c r="C477" t="inlineStr">
        <is>
          <t>092200</t>
        </is>
      </c>
      <c r="D477" t="inlineStr">
        <is>
          <t>3개월 전에 샀다면</t>
        </is>
      </c>
      <c r="E477" t="inlineStr">
        <is>
          <t>[대표님룰]+[정석방어]</t>
        </is>
      </c>
      <c r="F477" t="inlineStr">
        <is>
          <t>2026-05-06</t>
        </is>
      </c>
      <c r="G477" t="n">
        <v>7185.03</v>
      </c>
      <c r="H477" t="inlineStr">
        <is>
          <t>2026-05-18</t>
        </is>
      </c>
      <c r="I477" t="n">
        <v>6895.17</v>
      </c>
      <c r="J477" t="inlineStr">
        <is>
          <t>1차 손절 도달(-3%)</t>
        </is>
      </c>
      <c r="K477" t="n">
        <v>4</v>
      </c>
      <c r="L477" t="n">
        <v>0</v>
      </c>
      <c r="M477" t="n">
        <v>-4.32</v>
      </c>
      <c r="N477" t="inlineStr">
        <is>
          <t>05.18. 4주 매도(-3% 하락 시 70% 손절 원칙)</t>
        </is>
      </c>
      <c r="O477" t="n">
        <v>300000</v>
      </c>
      <c r="P477">
        <f>COUNTIF($A$2:A477,A477)</f>
        <v/>
      </c>
      <c r="Q477">
        <f>A477&amp;"|"&amp;P477</f>
        <v/>
      </c>
    </row>
    <row r="478">
      <c r="A478" t="inlineStr">
        <is>
          <t>디아이씨|3개월 전에 샀다면|[대표님룰]+[정석방어]</t>
        </is>
      </c>
      <c r="B478" t="inlineStr">
        <is>
          <t>디아이씨</t>
        </is>
      </c>
      <c r="C478" t="inlineStr">
        <is>
          <t>092200</t>
        </is>
      </c>
      <c r="D478" t="inlineStr">
        <is>
          <t>3개월 전에 샀다면</t>
        </is>
      </c>
      <c r="E478" t="inlineStr">
        <is>
          <t>[대표님룰]+[정석방어]</t>
        </is>
      </c>
      <c r="F478" t="inlineStr">
        <is>
          <t>2026-05-18</t>
        </is>
      </c>
      <c r="G478" t="n">
        <v>6904.83</v>
      </c>
      <c r="H478" t="inlineStr">
        <is>
          <t>2026-05-19</t>
        </is>
      </c>
      <c r="I478" t="n">
        <v>6515.44</v>
      </c>
      <c r="J478" t="inlineStr">
        <is>
          <t>2차 손절 도달(-5%)</t>
        </is>
      </c>
      <c r="K478" t="n">
        <v>8</v>
      </c>
      <c r="L478" t="n">
        <v>32</v>
      </c>
      <c r="M478" t="n">
        <v>-5.92</v>
      </c>
      <c r="N478" t="inlineStr">
        <is>
          <t>05.19. 8주 매도(-5% 하락 시 20% 손절 원칙)</t>
        </is>
      </c>
      <c r="O478" t="n">
        <v>300000</v>
      </c>
      <c r="P478">
        <f>COUNTIF($A$2:A478,A478)</f>
        <v/>
      </c>
      <c r="Q478">
        <f>A478&amp;"|"&amp;P478</f>
        <v/>
      </c>
    </row>
    <row r="479">
      <c r="A479" t="inlineStr">
        <is>
          <t>디아이씨|3개월 전에 샀다면|[대표님룰]+[정석방어]</t>
        </is>
      </c>
      <c r="B479" t="inlineStr">
        <is>
          <t>디아이씨</t>
        </is>
      </c>
      <c r="C479" t="inlineStr">
        <is>
          <t>092200</t>
        </is>
      </c>
      <c r="D479" t="inlineStr">
        <is>
          <t>3개월 전에 샀다면</t>
        </is>
      </c>
      <c r="E479" t="inlineStr">
        <is>
          <t>[대표님룰]+[정석방어]</t>
        </is>
      </c>
      <c r="F479" t="inlineStr">
        <is>
          <t>2026-05-18</t>
        </is>
      </c>
      <c r="G479" t="n">
        <v>6904.83</v>
      </c>
      <c r="H479" t="inlineStr">
        <is>
          <t>2026-05-20</t>
        </is>
      </c>
      <c r="I479" t="n">
        <v>6185.67</v>
      </c>
      <c r="J479" t="inlineStr">
        <is>
          <t>최종 손절 도달(-10%)</t>
        </is>
      </c>
      <c r="K479" t="n">
        <v>32</v>
      </c>
      <c r="L479" t="n">
        <v>0</v>
      </c>
      <c r="M479" t="n">
        <v>-10.68</v>
      </c>
      <c r="N479" t="inlineStr">
        <is>
          <t>05.20. 32주 매도(-10% 하락 시 10% 손절 원칙)</t>
        </is>
      </c>
      <c r="O479" t="n">
        <v>300000</v>
      </c>
      <c r="P479">
        <f>COUNTIF($A$2:A479,A479)</f>
        <v/>
      </c>
      <c r="Q479">
        <f>A479&amp;"|"&amp;P479</f>
        <v/>
      </c>
    </row>
    <row r="480">
      <c r="A480" t="inlineStr">
        <is>
          <t>디아이씨|3개월 전에 샀다면|[대표님룰]+[변동성허용]</t>
        </is>
      </c>
      <c r="B480" t="inlineStr">
        <is>
          <t>디아이씨</t>
        </is>
      </c>
      <c r="C480" t="inlineStr">
        <is>
          <t>092200</t>
        </is>
      </c>
      <c r="D480" t="inlineStr">
        <is>
          <t>3개월 전에 샀다면</t>
        </is>
      </c>
      <c r="E480" t="inlineStr">
        <is>
          <t>[대표님룰]+[변동성허용]</t>
        </is>
      </c>
      <c r="F480" t="inlineStr">
        <is>
          <t>2026-03-17</t>
        </is>
      </c>
      <c r="G480" t="n">
        <v>9416.59</v>
      </c>
      <c r="H480" t="inlineStr">
        <is>
          <t>2026-03-23</t>
        </is>
      </c>
      <c r="I480" t="n">
        <v>8444.08</v>
      </c>
      <c r="J480" t="inlineStr">
        <is>
          <t>2차 손절 도달(-10%)</t>
        </is>
      </c>
      <c r="K480" t="n">
        <v>9</v>
      </c>
      <c r="L480" t="n">
        <v>22</v>
      </c>
      <c r="M480" t="n">
        <v>-10.6</v>
      </c>
      <c r="N480" t="inlineStr">
        <is>
          <t>03.23. 9주 매도(-10% 하락 시 30% 손절 원칙)</t>
        </is>
      </c>
      <c r="O480" t="n">
        <v>300000</v>
      </c>
      <c r="P480">
        <f>COUNTIF($A$2:A480,A480)</f>
        <v/>
      </c>
      <c r="Q480">
        <f>A480&amp;"|"&amp;P480</f>
        <v/>
      </c>
    </row>
    <row r="481">
      <c r="A481" t="inlineStr">
        <is>
          <t>디아이씨|3개월 전에 샀다면|[대표님룰]+[변동성허용]</t>
        </is>
      </c>
      <c r="B481" t="inlineStr">
        <is>
          <t>디아이씨</t>
        </is>
      </c>
      <c r="C481" t="inlineStr">
        <is>
          <t>092200</t>
        </is>
      </c>
      <c r="D481" t="inlineStr">
        <is>
          <t>3개월 전에 샀다면</t>
        </is>
      </c>
      <c r="E481" t="inlineStr">
        <is>
          <t>[대표님룰]+[변동성허용]</t>
        </is>
      </c>
      <c r="F481" t="inlineStr">
        <is>
          <t>2026-03-17</t>
        </is>
      </c>
      <c r="G481" t="n">
        <v>9416.59</v>
      </c>
      <c r="H481" t="inlineStr">
        <is>
          <t>2026-04-06</t>
        </is>
      </c>
      <c r="I481" t="n">
        <v>7894.47</v>
      </c>
      <c r="J481" t="inlineStr">
        <is>
          <t>최종 손절 도달(-15%)</t>
        </is>
      </c>
      <c r="K481" t="n">
        <v>22</v>
      </c>
      <c r="L481" t="n">
        <v>0</v>
      </c>
      <c r="M481" t="n">
        <v>-16.42</v>
      </c>
      <c r="N481" t="inlineStr">
        <is>
          <t>04.06. 22주 매도(-15% 하락 시 20% 손절 원칙)</t>
        </is>
      </c>
      <c r="O481" t="n">
        <v>300000</v>
      </c>
      <c r="P481">
        <f>COUNTIF($A$2:A481,A481)</f>
        <v/>
      </c>
      <c r="Q481">
        <f>A481&amp;"|"&amp;P481</f>
        <v/>
      </c>
    </row>
    <row r="482">
      <c r="A482" t="inlineStr">
        <is>
          <t>디아이씨|3개월 전에 샀다면|[대표님룰]+[변동성허용]</t>
        </is>
      </c>
      <c r="B482" t="inlineStr">
        <is>
          <t>디아이씨</t>
        </is>
      </c>
      <c r="C482" t="inlineStr">
        <is>
          <t>092200</t>
        </is>
      </c>
      <c r="D482" t="inlineStr">
        <is>
          <t>3개월 전에 샀다면</t>
        </is>
      </c>
      <c r="E482" t="inlineStr">
        <is>
          <t>[대표님룰]+[변동성허용]</t>
        </is>
      </c>
      <c r="F482" t="inlineStr">
        <is>
          <t>2026-04-15</t>
        </is>
      </c>
      <c r="G482" t="n">
        <v>7855.49</v>
      </c>
      <c r="H482" t="inlineStr">
        <is>
          <t>2026-04-23</t>
        </is>
      </c>
      <c r="I482" t="n">
        <v>7344.85</v>
      </c>
      <c r="J482" t="inlineStr">
        <is>
          <t>1차 손절 도달(-5%)</t>
        </is>
      </c>
      <c r="K482" t="n">
        <v>16</v>
      </c>
      <c r="L482" t="n">
        <v>16</v>
      </c>
      <c r="M482" t="n">
        <v>-6.78</v>
      </c>
      <c r="N482" t="inlineStr">
        <is>
          <t>04.23. 16주 매도(-5% 하락 시 50% 손절 원칙)</t>
        </is>
      </c>
      <c r="O482" t="n">
        <v>300000</v>
      </c>
      <c r="P482">
        <f>COUNTIF($A$2:A482,A482)</f>
        <v/>
      </c>
      <c r="Q482">
        <f>A482&amp;"|"&amp;P482</f>
        <v/>
      </c>
    </row>
    <row r="483">
      <c r="A483" t="inlineStr">
        <is>
          <t>디아이씨|3개월 전에 샀다면|[대표님룰]+[변동성허용]</t>
        </is>
      </c>
      <c r="B483" t="inlineStr">
        <is>
          <t>디아이씨</t>
        </is>
      </c>
      <c r="C483" t="inlineStr">
        <is>
          <t>092200</t>
        </is>
      </c>
      <c r="D483" t="inlineStr">
        <is>
          <t>3개월 전에 샀다면</t>
        </is>
      </c>
      <c r="E483" t="inlineStr">
        <is>
          <t>[대표님룰]+[변동성허용]</t>
        </is>
      </c>
      <c r="F483" t="inlineStr">
        <is>
          <t>2026-04-15</t>
        </is>
      </c>
      <c r="G483" t="n">
        <v>7855.49</v>
      </c>
      <c r="H483" t="inlineStr">
        <is>
          <t>2026-05-12</t>
        </is>
      </c>
      <c r="I483" t="n">
        <v>8743.879999999999</v>
      </c>
      <c r="J483" t="inlineStr">
        <is>
          <t>2차 익절 도달(10%)</t>
        </is>
      </c>
      <c r="K483" t="n">
        <v>9</v>
      </c>
      <c r="L483" t="n">
        <v>7</v>
      </c>
      <c r="M483" t="n">
        <v>10.98</v>
      </c>
      <c r="N483" t="inlineStr">
        <is>
          <t>05.12. 9주 매도(+10% 상승 시 30% 익절 원칙)</t>
        </is>
      </c>
      <c r="O483" t="n">
        <v>300000</v>
      </c>
      <c r="P483">
        <f>COUNTIF($A$2:A483,A483)</f>
        <v/>
      </c>
      <c r="Q483">
        <f>A483&amp;"|"&amp;P483</f>
        <v/>
      </c>
    </row>
    <row r="484">
      <c r="A484" t="inlineStr">
        <is>
          <t>디아이씨|3개월 전에 샀다면|[대표님룰]+[변동성허용]</t>
        </is>
      </c>
      <c r="B484" t="inlineStr">
        <is>
          <t>디아이씨</t>
        </is>
      </c>
      <c r="C484" t="inlineStr">
        <is>
          <t>092200</t>
        </is>
      </c>
      <c r="D484" t="inlineStr">
        <is>
          <t>3개월 전에 샀다면</t>
        </is>
      </c>
      <c r="E484" t="inlineStr">
        <is>
          <t>[대표님룰]+[변동성허용]</t>
        </is>
      </c>
      <c r="F484" t="inlineStr">
        <is>
          <t>2026-04-15</t>
        </is>
      </c>
      <c r="G484" t="n">
        <v>7855.49</v>
      </c>
      <c r="H484" t="inlineStr">
        <is>
          <t>2026-05-18</t>
        </is>
      </c>
      <c r="I484" t="n">
        <v>6895.17</v>
      </c>
      <c r="J484" t="inlineStr">
        <is>
          <t>2차 손절 도달(-10%)</t>
        </is>
      </c>
      <c r="K484" t="n">
        <v>7</v>
      </c>
      <c r="L484" t="n">
        <v>0</v>
      </c>
      <c r="M484" t="n">
        <v>-12.49</v>
      </c>
      <c r="N484" t="inlineStr">
        <is>
          <t>05.18. 7주 매도(-10% 하락 시 30% 손절 원칙)</t>
        </is>
      </c>
      <c r="O484" t="n">
        <v>300000</v>
      </c>
      <c r="P484">
        <f>COUNTIF($A$2:A484,A484)</f>
        <v/>
      </c>
      <c r="Q484">
        <f>A484&amp;"|"&amp;P484</f>
        <v/>
      </c>
    </row>
    <row r="485">
      <c r="A485" t="inlineStr">
        <is>
          <t>디아이씨|3개월 전에 샀다면|[대표님룰]+[변동성허용]</t>
        </is>
      </c>
      <c r="B485" t="inlineStr">
        <is>
          <t>디아이씨</t>
        </is>
      </c>
      <c r="C485" t="inlineStr">
        <is>
          <t>092200</t>
        </is>
      </c>
      <c r="D485" t="inlineStr">
        <is>
          <t>3개월 전에 샀다면</t>
        </is>
      </c>
      <c r="E485" t="inlineStr">
        <is>
          <t>[대표님룰]+[변동성허용]</t>
        </is>
      </c>
      <c r="F485" t="inlineStr">
        <is>
          <t>2026-05-18</t>
        </is>
      </c>
      <c r="G485" t="n">
        <v>6904.83</v>
      </c>
      <c r="H485" t="inlineStr">
        <is>
          <t>2026-05-19</t>
        </is>
      </c>
      <c r="I485" t="n">
        <v>6515.44</v>
      </c>
      <c r="J485" t="inlineStr">
        <is>
          <t>1차 손절 도달(-5%)</t>
        </is>
      </c>
      <c r="K485" t="n">
        <v>18</v>
      </c>
      <c r="L485" t="n">
        <v>18</v>
      </c>
      <c r="M485" t="n">
        <v>-5.92</v>
      </c>
      <c r="N485" t="inlineStr">
        <is>
          <t>05.19. 18주 매도(-5% 하락 시 50% 손절 원칙)</t>
        </is>
      </c>
      <c r="O485" t="n">
        <v>300000</v>
      </c>
      <c r="P485">
        <f>COUNTIF($A$2:A485,A485)</f>
        <v/>
      </c>
      <c r="Q485">
        <f>A485&amp;"|"&amp;P485</f>
        <v/>
      </c>
    </row>
    <row r="486">
      <c r="A486" t="inlineStr">
        <is>
          <t>디아이씨|3개월 전에 샀다면|[대표님룰]+[변동성허용]</t>
        </is>
      </c>
      <c r="B486" t="inlineStr">
        <is>
          <t>디아이씨</t>
        </is>
      </c>
      <c r="C486" t="inlineStr">
        <is>
          <t>092200</t>
        </is>
      </c>
      <c r="D486" t="inlineStr">
        <is>
          <t>3개월 전에 샀다면</t>
        </is>
      </c>
      <c r="E486" t="inlineStr">
        <is>
          <t>[대표님룰]+[변동성허용]</t>
        </is>
      </c>
      <c r="F486" t="inlineStr">
        <is>
          <t>2026-05-18</t>
        </is>
      </c>
      <c r="G486" t="n">
        <v>6904.83</v>
      </c>
      <c r="H486" t="inlineStr">
        <is>
          <t>2026-05-20</t>
        </is>
      </c>
      <c r="I486" t="n">
        <v>6185.67</v>
      </c>
      <c r="J486" t="inlineStr">
        <is>
          <t>2차 손절 도달(-10%)</t>
        </is>
      </c>
      <c r="K486" t="n">
        <v>10</v>
      </c>
      <c r="L486" t="n">
        <v>8</v>
      </c>
      <c r="M486" t="n">
        <v>-10.68</v>
      </c>
      <c r="N486" t="inlineStr">
        <is>
          <t>05.20. 10주 매도(-10% 하락 시 30% 손절 원칙)</t>
        </is>
      </c>
      <c r="O486" t="n">
        <v>300000</v>
      </c>
      <c r="P486">
        <f>COUNTIF($A$2:A486,A486)</f>
        <v/>
      </c>
      <c r="Q486">
        <f>A486&amp;"|"&amp;P486</f>
        <v/>
      </c>
    </row>
    <row r="487">
      <c r="A487" t="inlineStr">
        <is>
          <t>디아이씨|3개월 전에 샀다면|[대표님룰]+[변동성허용]</t>
        </is>
      </c>
      <c r="B487" t="inlineStr">
        <is>
          <t>디아이씨</t>
        </is>
      </c>
      <c r="C487" t="inlineStr">
        <is>
          <t>092200</t>
        </is>
      </c>
      <c r="D487" t="inlineStr">
        <is>
          <t>3개월 전에 샀다면</t>
        </is>
      </c>
      <c r="E487" t="inlineStr">
        <is>
          <t>[대표님룰]+[변동성허용]</t>
        </is>
      </c>
      <c r="F487" t="inlineStr">
        <is>
          <t>2026-05-18</t>
        </is>
      </c>
      <c r="G487" t="n">
        <v>6904.83</v>
      </c>
      <c r="H487" t="inlineStr">
        <is>
          <t>2026-05-21</t>
        </is>
      </c>
      <c r="I487" t="n">
        <v>7374.83</v>
      </c>
      <c r="J487" t="inlineStr">
        <is>
          <t>1차 익절 도달(5%)</t>
        </is>
      </c>
      <c r="K487" t="n">
        <v>8</v>
      </c>
      <c r="L487" t="n">
        <v>0</v>
      </c>
      <c r="M487" t="n">
        <v>6.49</v>
      </c>
      <c r="N487" t="inlineStr">
        <is>
          <t>05.21. 8주 매도(+5% 상승 시 60% 익절 원칙)</t>
        </is>
      </c>
      <c r="O487" t="n">
        <v>300000</v>
      </c>
      <c r="P487">
        <f>COUNTIF($A$2:A487,A487)</f>
        <v/>
      </c>
      <c r="Q487">
        <f>A487&amp;"|"&amp;P487</f>
        <v/>
      </c>
    </row>
    <row r="488">
      <c r="A488" t="inlineStr">
        <is>
          <t>디아이씨|3개월 전에 샀다면|[대표님룰]+[버티기형]</t>
        </is>
      </c>
      <c r="B488" t="inlineStr">
        <is>
          <t>디아이씨</t>
        </is>
      </c>
      <c r="C488" t="inlineStr">
        <is>
          <t>092200</t>
        </is>
      </c>
      <c r="D488" t="inlineStr">
        <is>
          <t>3개월 전에 샀다면</t>
        </is>
      </c>
      <c r="E488" t="inlineStr">
        <is>
          <t>[대표님룰]+[버티기형]</t>
        </is>
      </c>
      <c r="F488" t="inlineStr">
        <is>
          <t>2026-03-17</t>
        </is>
      </c>
      <c r="G488" t="n">
        <v>9416.59</v>
      </c>
      <c r="H488" t="inlineStr">
        <is>
          <t>2026-03-23</t>
        </is>
      </c>
      <c r="I488" t="n">
        <v>8444.08</v>
      </c>
      <c r="J488" t="inlineStr">
        <is>
          <t>1차 손절 도달(-5%)</t>
        </is>
      </c>
      <c r="K488" t="n">
        <v>12</v>
      </c>
      <c r="L488" t="n">
        <v>19</v>
      </c>
      <c r="M488" t="n">
        <v>-10.6</v>
      </c>
      <c r="N488" t="inlineStr">
        <is>
          <t>03.23. 12주 매도(-5% 하락 시 40% 손절 원칙)</t>
        </is>
      </c>
      <c r="O488" t="n">
        <v>300000</v>
      </c>
      <c r="P488">
        <f>COUNTIF($A$2:A488,A488)</f>
        <v/>
      </c>
      <c r="Q488">
        <f>A488&amp;"|"&amp;P488</f>
        <v/>
      </c>
    </row>
    <row r="489">
      <c r="A489" t="inlineStr">
        <is>
          <t>디아이씨|3개월 전에 샀다면|[대표님룰]+[버티기형]</t>
        </is>
      </c>
      <c r="B489" t="inlineStr">
        <is>
          <t>디아이씨</t>
        </is>
      </c>
      <c r="C489" t="inlineStr">
        <is>
          <t>092200</t>
        </is>
      </c>
      <c r="D489" t="inlineStr">
        <is>
          <t>3개월 전에 샀다면</t>
        </is>
      </c>
      <c r="E489" t="inlineStr">
        <is>
          <t>[대표님룰]+[버티기형]</t>
        </is>
      </c>
      <c r="F489" t="inlineStr">
        <is>
          <t>2026-03-17</t>
        </is>
      </c>
      <c r="G489" t="n">
        <v>9416.59</v>
      </c>
      <c r="H489" t="inlineStr">
        <is>
          <t>2026-04-06</t>
        </is>
      </c>
      <c r="I489" t="n">
        <v>7894.47</v>
      </c>
      <c r="J489" t="inlineStr">
        <is>
          <t>2차 손절 도달(-15%)</t>
        </is>
      </c>
      <c r="K489" t="n">
        <v>9</v>
      </c>
      <c r="L489" t="n">
        <v>10</v>
      </c>
      <c r="M489" t="n">
        <v>-16.42</v>
      </c>
      <c r="N489" t="inlineStr">
        <is>
          <t>04.06. 9주 매도(-15% 하락 시 30% 손절 원칙)</t>
        </is>
      </c>
      <c r="O489" t="n">
        <v>300000</v>
      </c>
      <c r="P489">
        <f>COUNTIF($A$2:A489,A489)</f>
        <v/>
      </c>
      <c r="Q489">
        <f>A489&amp;"|"&amp;P489</f>
        <v/>
      </c>
    </row>
    <row r="490">
      <c r="A490" t="inlineStr">
        <is>
          <t>디아이씨|3개월 전에 샀다면|[대표님룰]+[버티기형]</t>
        </is>
      </c>
      <c r="B490" t="inlineStr">
        <is>
          <t>디아이씨</t>
        </is>
      </c>
      <c r="C490" t="inlineStr">
        <is>
          <t>092200</t>
        </is>
      </c>
      <c r="D490" t="inlineStr">
        <is>
          <t>3개월 전에 샀다면</t>
        </is>
      </c>
      <c r="E490" t="inlineStr">
        <is>
          <t>[대표님룰]+[버티기형]</t>
        </is>
      </c>
      <c r="F490" t="inlineStr">
        <is>
          <t>2026-03-17</t>
        </is>
      </c>
      <c r="G490" t="n">
        <v>9416.59</v>
      </c>
      <c r="H490" t="inlineStr">
        <is>
          <t>2026-04-23</t>
        </is>
      </c>
      <c r="I490" t="n">
        <v>7344.85</v>
      </c>
      <c r="J490" t="inlineStr">
        <is>
          <t>최종 손절 도달(-20%)</t>
        </is>
      </c>
      <c r="K490" t="n">
        <v>10</v>
      </c>
      <c r="L490" t="n">
        <v>0</v>
      </c>
      <c r="M490" t="n">
        <v>-22.23</v>
      </c>
      <c r="N490" t="inlineStr">
        <is>
          <t>04.23. 10주 매도(-20% 하락 시 30% 손절 원칙)</t>
        </is>
      </c>
      <c r="O490" t="n">
        <v>300000</v>
      </c>
      <c r="P490">
        <f>COUNTIF($A$2:A490,A490)</f>
        <v/>
      </c>
      <c r="Q490">
        <f>A490&amp;"|"&amp;P490</f>
        <v/>
      </c>
    </row>
    <row r="491">
      <c r="A491" t="inlineStr">
        <is>
          <t>디아이씨|3개월 전에 샀다면|[대표님룰]+[버티기형]</t>
        </is>
      </c>
      <c r="B491" t="inlineStr">
        <is>
          <t>디아이씨</t>
        </is>
      </c>
      <c r="C491" t="inlineStr">
        <is>
          <t>092200</t>
        </is>
      </c>
      <c r="D491" t="inlineStr">
        <is>
          <t>3개월 전에 샀다면</t>
        </is>
      </c>
      <c r="E491" t="inlineStr">
        <is>
          <t>[대표님룰]+[버티기형]</t>
        </is>
      </c>
      <c r="F491" t="inlineStr">
        <is>
          <t>2026-04-23</t>
        </is>
      </c>
      <c r="G491" t="n">
        <v>7355.14</v>
      </c>
      <c r="H491" t="inlineStr">
        <is>
          <t>2026-04-27</t>
        </is>
      </c>
      <c r="I491" t="n">
        <v>7944.43</v>
      </c>
      <c r="J491" t="inlineStr">
        <is>
          <t>1차 익절 도달(5%)</t>
        </is>
      </c>
      <c r="K491" t="n">
        <v>20</v>
      </c>
      <c r="L491" t="n">
        <v>14</v>
      </c>
      <c r="M491" t="n">
        <v>7.69</v>
      </c>
      <c r="N491" t="inlineStr">
        <is>
          <t>04.27. 20주 매도(+5% 상승 시 60% 익절 원칙)</t>
        </is>
      </c>
      <c r="O491" t="n">
        <v>300000</v>
      </c>
      <c r="P491">
        <f>COUNTIF($A$2:A491,A491)</f>
        <v/>
      </c>
      <c r="Q491">
        <f>A491&amp;"|"&amp;P491</f>
        <v/>
      </c>
    </row>
    <row r="492">
      <c r="A492" t="inlineStr">
        <is>
          <t>디아이씨|3개월 전에 샀다면|[대표님룰]+[버티기형]</t>
        </is>
      </c>
      <c r="B492" t="inlineStr">
        <is>
          <t>디아이씨</t>
        </is>
      </c>
      <c r="C492" t="inlineStr">
        <is>
          <t>092200</t>
        </is>
      </c>
      <c r="D492" t="inlineStr">
        <is>
          <t>3개월 전에 샀다면</t>
        </is>
      </c>
      <c r="E492" t="inlineStr">
        <is>
          <t>[대표님룰]+[버티기형]</t>
        </is>
      </c>
      <c r="F492" t="inlineStr">
        <is>
          <t>2026-04-23</t>
        </is>
      </c>
      <c r="G492" t="n">
        <v>7355.14</v>
      </c>
      <c r="H492" t="inlineStr">
        <is>
          <t>2026-04-28</t>
        </is>
      </c>
      <c r="I492" t="n">
        <v>8124.31</v>
      </c>
      <c r="J492" t="inlineStr">
        <is>
          <t>2차 익절 도달(10%)</t>
        </is>
      </c>
      <c r="K492" t="n">
        <v>10</v>
      </c>
      <c r="L492" t="n">
        <v>4</v>
      </c>
      <c r="M492" t="n">
        <v>10.13</v>
      </c>
      <c r="N492" t="inlineStr">
        <is>
          <t>04.28. 10주 매도(+10% 상승 시 30% 익절 원칙)</t>
        </is>
      </c>
      <c r="O492" t="n">
        <v>300000</v>
      </c>
      <c r="P492">
        <f>COUNTIF($A$2:A492,A492)</f>
        <v/>
      </c>
      <c r="Q492">
        <f>A492&amp;"|"&amp;P492</f>
        <v/>
      </c>
    </row>
    <row r="493">
      <c r="A493" t="inlineStr">
        <is>
          <t>디아이씨|3개월 전에 샀다면|[대표님룰]+[버티기형]</t>
        </is>
      </c>
      <c r="B493" t="inlineStr">
        <is>
          <t>디아이씨</t>
        </is>
      </c>
      <c r="C493" t="inlineStr">
        <is>
          <t>092200</t>
        </is>
      </c>
      <c r="D493" t="inlineStr">
        <is>
          <t>3개월 전에 샀다면</t>
        </is>
      </c>
      <c r="E493" t="inlineStr">
        <is>
          <t>[대표님룰]+[버티기형]</t>
        </is>
      </c>
      <c r="F493" t="inlineStr">
        <is>
          <t>2026-04-23</t>
        </is>
      </c>
      <c r="G493" t="n">
        <v>7355.14</v>
      </c>
      <c r="H493" t="inlineStr">
        <is>
          <t>2026-05-18</t>
        </is>
      </c>
      <c r="I493" t="n">
        <v>6895.17</v>
      </c>
      <c r="J493" t="inlineStr">
        <is>
          <t>1차 손절 도달(-5%)</t>
        </is>
      </c>
      <c r="K493" t="n">
        <v>4</v>
      </c>
      <c r="L493" t="n">
        <v>0</v>
      </c>
      <c r="M493" t="n">
        <v>-6.53</v>
      </c>
      <c r="N493" t="inlineStr">
        <is>
          <t>05.18. 4주 매도(-5% 하락 시 40% 손절 원칙)</t>
        </is>
      </c>
      <c r="O493" t="n">
        <v>300000</v>
      </c>
      <c r="P493">
        <f>COUNTIF($A$2:A493,A493)</f>
        <v/>
      </c>
      <c r="Q493">
        <f>A493&amp;"|"&amp;P493</f>
        <v/>
      </c>
    </row>
    <row r="494">
      <c r="A494" t="inlineStr">
        <is>
          <t>디아이씨|3개월 전에 샀다면|[대표님룰]+[버티기형]</t>
        </is>
      </c>
      <c r="B494" t="inlineStr">
        <is>
          <t>디아이씨</t>
        </is>
      </c>
      <c r="C494" t="inlineStr">
        <is>
          <t>092200</t>
        </is>
      </c>
      <c r="D494" t="inlineStr">
        <is>
          <t>3개월 전에 샀다면</t>
        </is>
      </c>
      <c r="E494" t="inlineStr">
        <is>
          <t>[대표님룰]+[버티기형]</t>
        </is>
      </c>
      <c r="F494" t="inlineStr">
        <is>
          <t>2026-05-18</t>
        </is>
      </c>
      <c r="G494" t="n">
        <v>6904.83</v>
      </c>
      <c r="H494" t="inlineStr">
        <is>
          <t>2026-05-19</t>
        </is>
      </c>
      <c r="I494" t="n">
        <v>6515.44</v>
      </c>
      <c r="J494" t="inlineStr">
        <is>
          <t>1차 손절 도달(-5%)</t>
        </is>
      </c>
      <c r="K494" t="n">
        <v>15</v>
      </c>
      <c r="L494" t="n">
        <v>24</v>
      </c>
      <c r="M494" t="n">
        <v>-5.92</v>
      </c>
      <c r="N494" t="inlineStr">
        <is>
          <t>05.19. 15주 매도(-5% 하락 시 40% 손절 원칙)</t>
        </is>
      </c>
      <c r="O494" t="n">
        <v>300000</v>
      </c>
      <c r="P494">
        <f>COUNTIF($A$2:A494,A494)</f>
        <v/>
      </c>
      <c r="Q494">
        <f>A494&amp;"|"&amp;P494</f>
        <v/>
      </c>
    </row>
    <row r="495">
      <c r="A495" t="inlineStr">
        <is>
          <t>디아이씨|3개월 전에 샀다면|[대표님룰]+[버티기형]</t>
        </is>
      </c>
      <c r="B495" t="inlineStr">
        <is>
          <t>디아이씨</t>
        </is>
      </c>
      <c r="C495" t="inlineStr">
        <is>
          <t>092200</t>
        </is>
      </c>
      <c r="D495" t="inlineStr">
        <is>
          <t>3개월 전에 샀다면</t>
        </is>
      </c>
      <c r="E495" t="inlineStr">
        <is>
          <t>[대표님룰]+[버티기형]</t>
        </is>
      </c>
      <c r="F495" t="inlineStr">
        <is>
          <t>2026-05-18</t>
        </is>
      </c>
      <c r="G495" t="n">
        <v>6904.83</v>
      </c>
      <c r="H495" t="inlineStr">
        <is>
          <t>2026-05-21</t>
        </is>
      </c>
      <c r="I495" t="n">
        <v>7374.83</v>
      </c>
      <c r="J495" t="inlineStr">
        <is>
          <t>1차 익절 도달(5%)</t>
        </is>
      </c>
      <c r="K495" t="n">
        <v>23</v>
      </c>
      <c r="L495" t="n">
        <v>1</v>
      </c>
      <c r="M495" t="n">
        <v>6.49</v>
      </c>
      <c r="N495" t="inlineStr">
        <is>
          <t>05.21. 23주 매도(+5% 상승 시 60% 익절 원칙)</t>
        </is>
      </c>
      <c r="O495" t="n">
        <v>300000</v>
      </c>
      <c r="P495">
        <f>COUNTIF($A$2:A495,A495)</f>
        <v/>
      </c>
      <c r="Q495">
        <f>A495&amp;"|"&amp;P495</f>
        <v/>
      </c>
    </row>
    <row r="496">
      <c r="A496" t="inlineStr">
        <is>
          <t>디아이씨|3개월 전에 샀다면|[대표님룰]+[버티기형]</t>
        </is>
      </c>
      <c r="B496" t="inlineStr">
        <is>
          <t>디아이씨</t>
        </is>
      </c>
      <c r="C496" t="inlineStr">
        <is>
          <t>092200</t>
        </is>
      </c>
      <c r="D496" t="inlineStr">
        <is>
          <t>3개월 전에 샀다면</t>
        </is>
      </c>
      <c r="E496" t="inlineStr">
        <is>
          <t>[대표님룰]+[버티기형]</t>
        </is>
      </c>
      <c r="F496" t="inlineStr">
        <is>
          <t>2026-05-18</t>
        </is>
      </c>
      <c r="G496" t="n">
        <v>6904.83</v>
      </c>
      <c r="H496" t="inlineStr">
        <is>
          <t>2026-05-22</t>
        </is>
      </c>
      <c r="I496" t="n">
        <v>9103.620000000001</v>
      </c>
      <c r="J496" t="inlineStr">
        <is>
          <t>3차 익절 도달(30%)</t>
        </is>
      </c>
      <c r="K496" t="n">
        <v>1</v>
      </c>
      <c r="L496" t="n">
        <v>0</v>
      </c>
      <c r="M496" t="n">
        <v>31.45</v>
      </c>
      <c r="N496" t="inlineStr">
        <is>
          <t>05.22. 1주 매도(+30% 상승 시 10% 익절 원칙)</t>
        </is>
      </c>
      <c r="O496" t="n">
        <v>300000</v>
      </c>
      <c r="P496">
        <f>COUNTIF($A$2:A496,A496)</f>
        <v/>
      </c>
      <c r="Q496">
        <f>A496&amp;"|"&amp;P496</f>
        <v/>
      </c>
    </row>
    <row r="497">
      <c r="A497" t="inlineStr">
        <is>
          <t>디아이씨|3개월 전에 샀다면|[중기추세]+[칼손절]</t>
        </is>
      </c>
      <c r="B497" t="inlineStr">
        <is>
          <t>디아이씨</t>
        </is>
      </c>
      <c r="C497" t="inlineStr">
        <is>
          <t>092200</t>
        </is>
      </c>
      <c r="D497" t="inlineStr">
        <is>
          <t>3개월 전에 샀다면</t>
        </is>
      </c>
      <c r="E497" t="inlineStr">
        <is>
          <t>[중기추세]+[칼손절]</t>
        </is>
      </c>
      <c r="F497" t="inlineStr">
        <is>
          <t>2026-03-17</t>
        </is>
      </c>
      <c r="G497" t="n">
        <v>9416.59</v>
      </c>
      <c r="H497" t="inlineStr">
        <is>
          <t>2026-03-18</t>
        </is>
      </c>
      <c r="I497" t="n">
        <v>9163.58</v>
      </c>
      <c r="J497" t="inlineStr">
        <is>
          <t>1차 손절 도달(-2%)</t>
        </is>
      </c>
      <c r="K497" t="n">
        <v>24</v>
      </c>
      <c r="L497" t="n">
        <v>7</v>
      </c>
      <c r="M497" t="n">
        <v>-2.98</v>
      </c>
      <c r="N497" t="inlineStr">
        <is>
          <t>03.18. 24주 매도(-2% 하락 시 80% 손절 원칙)</t>
        </is>
      </c>
      <c r="O497" t="n">
        <v>300000</v>
      </c>
      <c r="P497">
        <f>COUNTIF($A$2:A497,A497)</f>
        <v/>
      </c>
      <c r="Q497">
        <f>A497&amp;"|"&amp;P497</f>
        <v/>
      </c>
    </row>
    <row r="498">
      <c r="A498" t="inlineStr">
        <is>
          <t>디아이씨|3개월 전에 샀다면|[중기추세]+[칼손절]</t>
        </is>
      </c>
      <c r="B498" t="inlineStr">
        <is>
          <t>디아이씨</t>
        </is>
      </c>
      <c r="C498" t="inlineStr">
        <is>
          <t>092200</t>
        </is>
      </c>
      <c r="D498" t="inlineStr">
        <is>
          <t>3개월 전에 샀다면</t>
        </is>
      </c>
      <c r="E498" t="inlineStr">
        <is>
          <t>[중기추세]+[칼손절]</t>
        </is>
      </c>
      <c r="F498" t="inlineStr">
        <is>
          <t>2026-03-17</t>
        </is>
      </c>
      <c r="G498" t="n">
        <v>9416.59</v>
      </c>
      <c r="H498" t="inlineStr">
        <is>
          <t>2026-03-23</t>
        </is>
      </c>
      <c r="I498" t="n">
        <v>8444.08</v>
      </c>
      <c r="J498" t="inlineStr">
        <is>
          <t>최종 손절 도달(-6%)</t>
        </is>
      </c>
      <c r="K498" t="n">
        <v>7</v>
      </c>
      <c r="L498" t="n">
        <v>0</v>
      </c>
      <c r="M498" t="n">
        <v>-10.6</v>
      </c>
      <c r="N498" t="inlineStr">
        <is>
          <t>03.23. 7주 매도(-6% 하락 시 10% 손절 원칙)</t>
        </is>
      </c>
      <c r="O498" t="n">
        <v>300000</v>
      </c>
      <c r="P498">
        <f>COUNTIF($A$2:A498,A498)</f>
        <v/>
      </c>
      <c r="Q498">
        <f>A498&amp;"|"&amp;P498</f>
        <v/>
      </c>
    </row>
    <row r="499">
      <c r="A499" t="inlineStr">
        <is>
          <t>디아이씨|3개월 전에 샀다면|[중기추세]+[칼손절]</t>
        </is>
      </c>
      <c r="B499" t="inlineStr">
        <is>
          <t>디아이씨</t>
        </is>
      </c>
      <c r="C499" t="inlineStr">
        <is>
          <t>092200</t>
        </is>
      </c>
      <c r="D499" t="inlineStr">
        <is>
          <t>3개월 전에 샀다면</t>
        </is>
      </c>
      <c r="E499" t="inlineStr">
        <is>
          <t>[중기추세]+[칼손절]</t>
        </is>
      </c>
      <c r="F499" t="inlineStr">
        <is>
          <t>2026-03-23</t>
        </is>
      </c>
      <c r="G499" t="n">
        <v>8455.91</v>
      </c>
      <c r="H499" t="inlineStr">
        <is>
          <t>2026-03-31</t>
        </is>
      </c>
      <c r="I499" t="n">
        <v>8224.24</v>
      </c>
      <c r="J499" t="inlineStr">
        <is>
          <t>1차 손절 도달(-2%)</t>
        </is>
      </c>
      <c r="K499" t="n">
        <v>26</v>
      </c>
      <c r="L499" t="n">
        <v>7</v>
      </c>
      <c r="M499" t="n">
        <v>-3.03</v>
      </c>
      <c r="N499" t="inlineStr">
        <is>
          <t>03.31. 26주 매도(-2% 하락 시 80% 손절 원칙)</t>
        </is>
      </c>
      <c r="O499" t="n">
        <v>300000</v>
      </c>
      <c r="P499">
        <f>COUNTIF($A$2:A499,A499)</f>
        <v/>
      </c>
      <c r="Q499">
        <f>A499&amp;"|"&amp;P499</f>
        <v/>
      </c>
    </row>
    <row r="500">
      <c r="A500" t="inlineStr">
        <is>
          <t>디아이씨|3개월 전에 샀다면|[중기추세]+[칼손절]</t>
        </is>
      </c>
      <c r="B500" t="inlineStr">
        <is>
          <t>디아이씨</t>
        </is>
      </c>
      <c r="C500" t="inlineStr">
        <is>
          <t>092200</t>
        </is>
      </c>
      <c r="D500" t="inlineStr">
        <is>
          <t>3개월 전에 샀다면</t>
        </is>
      </c>
      <c r="E500" t="inlineStr">
        <is>
          <t>[중기추세]+[칼손절]</t>
        </is>
      </c>
      <c r="F500" t="inlineStr">
        <is>
          <t>2026-03-23</t>
        </is>
      </c>
      <c r="G500" t="n">
        <v>8455.91</v>
      </c>
      <c r="H500" t="inlineStr">
        <is>
          <t>2026-04-02</t>
        </is>
      </c>
      <c r="I500" t="n">
        <v>8064.35</v>
      </c>
      <c r="J500" t="inlineStr">
        <is>
          <t>2차 손절 도달(-4%)</t>
        </is>
      </c>
      <c r="K500" t="n">
        <v>3</v>
      </c>
      <c r="L500" t="n">
        <v>4</v>
      </c>
      <c r="M500" t="n">
        <v>-4.92</v>
      </c>
      <c r="N500" t="inlineStr">
        <is>
          <t>04.02. 3주 매도(-4% 하락 시 10% 손절 원칙)</t>
        </is>
      </c>
      <c r="O500" t="n">
        <v>300000</v>
      </c>
      <c r="P500">
        <f>COUNTIF($A$2:A500,A500)</f>
        <v/>
      </c>
      <c r="Q500">
        <f>A500&amp;"|"&amp;P500</f>
        <v/>
      </c>
    </row>
    <row r="501">
      <c r="A501" t="inlineStr">
        <is>
          <t>디아이씨|3개월 전에 샀다면|[중기추세]+[칼손절]</t>
        </is>
      </c>
      <c r="B501" t="inlineStr">
        <is>
          <t>디아이씨</t>
        </is>
      </c>
      <c r="C501" t="inlineStr">
        <is>
          <t>092200</t>
        </is>
      </c>
      <c r="D501" t="inlineStr">
        <is>
          <t>3개월 전에 샀다면</t>
        </is>
      </c>
      <c r="E501" t="inlineStr">
        <is>
          <t>[중기추세]+[칼손절]</t>
        </is>
      </c>
      <c r="F501" t="inlineStr">
        <is>
          <t>2026-03-23</t>
        </is>
      </c>
      <c r="G501" t="n">
        <v>8455.91</v>
      </c>
      <c r="H501" t="inlineStr">
        <is>
          <t>2026-04-06</t>
        </is>
      </c>
      <c r="I501" t="n">
        <v>7894.47</v>
      </c>
      <c r="J501" t="inlineStr">
        <is>
          <t>최종 손절 도달(-6%)</t>
        </is>
      </c>
      <c r="K501" t="n">
        <v>4</v>
      </c>
      <c r="L501" t="n">
        <v>0</v>
      </c>
      <c r="M501" t="n">
        <v>-6.92</v>
      </c>
      <c r="N501" t="inlineStr">
        <is>
          <t>04.06. 4주 매도(-6% 하락 시 10% 손절 원칙)</t>
        </is>
      </c>
      <c r="O501" t="n">
        <v>300000</v>
      </c>
      <c r="P501">
        <f>COUNTIF($A$2:A501,A501)</f>
        <v/>
      </c>
      <c r="Q501">
        <f>A501&amp;"|"&amp;P501</f>
        <v/>
      </c>
    </row>
    <row r="502">
      <c r="A502" t="inlineStr">
        <is>
          <t>디아이씨|3개월 전에 샀다면|[중기추세]+[칼손절]</t>
        </is>
      </c>
      <c r="B502" t="inlineStr">
        <is>
          <t>디아이씨</t>
        </is>
      </c>
      <c r="C502" t="inlineStr">
        <is>
          <t>092200</t>
        </is>
      </c>
      <c r="D502" t="inlineStr">
        <is>
          <t>3개월 전에 샀다면</t>
        </is>
      </c>
      <c r="E502" t="inlineStr">
        <is>
          <t>[중기추세]+[칼손절]</t>
        </is>
      </c>
      <c r="F502" t="inlineStr">
        <is>
          <t>2026-04-15</t>
        </is>
      </c>
      <c r="G502" t="n">
        <v>7855.49</v>
      </c>
      <c r="H502" t="inlineStr">
        <is>
          <t>2026-04-20</t>
        </is>
      </c>
      <c r="I502" t="n">
        <v>7544.72</v>
      </c>
      <c r="J502" t="inlineStr">
        <is>
          <t>1차 손절 도달(-2%)</t>
        </is>
      </c>
      <c r="K502" t="n">
        <v>28</v>
      </c>
      <c r="L502" t="n">
        <v>7</v>
      </c>
      <c r="M502" t="n">
        <v>-4.24</v>
      </c>
      <c r="N502" t="inlineStr">
        <is>
          <t>04.20. 28주 매도(-2% 하락 시 80% 손절 원칙)</t>
        </is>
      </c>
      <c r="O502" t="n">
        <v>300000</v>
      </c>
      <c r="P502">
        <f>COUNTIF($A$2:A502,A502)</f>
        <v/>
      </c>
      <c r="Q502">
        <f>A502&amp;"|"&amp;P502</f>
        <v/>
      </c>
    </row>
    <row r="503">
      <c r="A503" t="inlineStr">
        <is>
          <t>디아이씨|3개월 전에 샀다면|[중기추세]+[칼손절]</t>
        </is>
      </c>
      <c r="B503" t="inlineStr">
        <is>
          <t>디아이씨</t>
        </is>
      </c>
      <c r="C503" t="inlineStr">
        <is>
          <t>092200</t>
        </is>
      </c>
      <c r="D503" t="inlineStr">
        <is>
          <t>3개월 전에 샀다면</t>
        </is>
      </c>
      <c r="E503" t="inlineStr">
        <is>
          <t>[중기추세]+[칼손절]</t>
        </is>
      </c>
      <c r="F503" t="inlineStr">
        <is>
          <t>2026-04-15</t>
        </is>
      </c>
      <c r="G503" t="n">
        <v>7855.49</v>
      </c>
      <c r="H503" t="inlineStr">
        <is>
          <t>2026-04-23</t>
        </is>
      </c>
      <c r="I503" t="n">
        <v>7344.85</v>
      </c>
      <c r="J503" t="inlineStr">
        <is>
          <t>최종 손절 도달(-6%)</t>
        </is>
      </c>
      <c r="K503" t="n">
        <v>7</v>
      </c>
      <c r="L503" t="n">
        <v>0</v>
      </c>
      <c r="M503" t="n">
        <v>-6.78</v>
      </c>
      <c r="N503" t="inlineStr">
        <is>
          <t>04.23. 7주 매도(-6% 하락 시 10% 손절 원칙)</t>
        </is>
      </c>
      <c r="O503" t="n">
        <v>300000</v>
      </c>
      <c r="P503">
        <f>COUNTIF($A$2:A503,A503)</f>
        <v/>
      </c>
      <c r="Q503">
        <f>A503&amp;"|"&amp;P503</f>
        <v/>
      </c>
    </row>
    <row r="504">
      <c r="A504" t="inlineStr">
        <is>
          <t>디아이씨|3개월 전에 샀다면|[중기추세]+[칼손절]</t>
        </is>
      </c>
      <c r="B504" t="inlineStr">
        <is>
          <t>디아이씨</t>
        </is>
      </c>
      <c r="C504" t="inlineStr">
        <is>
          <t>092200</t>
        </is>
      </c>
      <c r="D504" t="inlineStr">
        <is>
          <t>3개월 전에 샀다면</t>
        </is>
      </c>
      <c r="E504" t="inlineStr">
        <is>
          <t>[중기추세]+[칼손절]</t>
        </is>
      </c>
      <c r="F504" t="inlineStr">
        <is>
          <t>2026-04-23</t>
        </is>
      </c>
      <c r="G504" t="n">
        <v>7355.14</v>
      </c>
      <c r="H504" t="inlineStr">
        <is>
          <t>2026-04-28</t>
        </is>
      </c>
      <c r="I504" t="n">
        <v>8124.31</v>
      </c>
      <c r="J504" t="inlineStr">
        <is>
          <t>1차 익절 도달(10%)</t>
        </is>
      </c>
      <c r="K504" t="n">
        <v>17</v>
      </c>
      <c r="L504" t="n">
        <v>18</v>
      </c>
      <c r="M504" t="n">
        <v>10.13</v>
      </c>
      <c r="N504" t="inlineStr">
        <is>
          <t>04.28. 17주 매도(+10% 상승 시 50% 익절 원칙)</t>
        </is>
      </c>
      <c r="O504" t="n">
        <v>300000</v>
      </c>
      <c r="P504">
        <f>COUNTIF($A$2:A504,A504)</f>
        <v/>
      </c>
      <c r="Q504">
        <f>A504&amp;"|"&amp;P504</f>
        <v/>
      </c>
    </row>
    <row r="505">
      <c r="A505" t="inlineStr">
        <is>
          <t>디아이씨|3개월 전에 샀다면|[중기추세]+[칼손절]</t>
        </is>
      </c>
      <c r="B505" t="inlineStr">
        <is>
          <t>디아이씨</t>
        </is>
      </c>
      <c r="C505" t="inlineStr">
        <is>
          <t>092200</t>
        </is>
      </c>
      <c r="D505" t="inlineStr">
        <is>
          <t>3개월 전에 샀다면</t>
        </is>
      </c>
      <c r="E505" t="inlineStr">
        <is>
          <t>[중기추세]+[칼손절]</t>
        </is>
      </c>
      <c r="F505" t="inlineStr">
        <is>
          <t>2026-04-23</t>
        </is>
      </c>
      <c r="G505" t="n">
        <v>7355.14</v>
      </c>
      <c r="H505" t="inlineStr">
        <is>
          <t>2026-05-06</t>
        </is>
      </c>
      <c r="I505" t="n">
        <v>7174.97</v>
      </c>
      <c r="J505" t="inlineStr">
        <is>
          <t>1차 손절 도달(-2%)</t>
        </is>
      </c>
      <c r="K505" t="n">
        <v>18</v>
      </c>
      <c r="L505" t="n">
        <v>0</v>
      </c>
      <c r="M505" t="n">
        <v>-2.74</v>
      </c>
      <c r="N505" t="inlineStr">
        <is>
          <t>05.06. 18주 매도(-2% 하락 시 80% 손절 원칙)</t>
        </is>
      </c>
      <c r="O505" t="n">
        <v>300000</v>
      </c>
      <c r="P505">
        <f>COUNTIF($A$2:A505,A505)</f>
        <v/>
      </c>
      <c r="Q505">
        <f>A505&amp;"|"&amp;P505</f>
        <v/>
      </c>
    </row>
    <row r="506">
      <c r="A506" t="inlineStr">
        <is>
          <t>디아이씨|3개월 전에 샀다면|[중기추세]+[칼손절]</t>
        </is>
      </c>
      <c r="B506" t="inlineStr">
        <is>
          <t>디아이씨</t>
        </is>
      </c>
      <c r="C506" t="inlineStr">
        <is>
          <t>092200</t>
        </is>
      </c>
      <c r="D506" t="inlineStr">
        <is>
          <t>3개월 전에 샀다면</t>
        </is>
      </c>
      <c r="E506" t="inlineStr">
        <is>
          <t>[중기추세]+[칼손절]</t>
        </is>
      </c>
      <c r="F506" t="inlineStr">
        <is>
          <t>2026-05-06</t>
        </is>
      </c>
      <c r="G506" t="n">
        <v>7185.03</v>
      </c>
      <c r="H506" t="inlineStr">
        <is>
          <t>2026-05-12</t>
        </is>
      </c>
      <c r="I506" t="n">
        <v>8743.879999999999</v>
      </c>
      <c r="J506" t="inlineStr">
        <is>
          <t>2차 익절 도달(20%)</t>
        </is>
      </c>
      <c r="K506" t="n">
        <v>11</v>
      </c>
      <c r="L506" t="n">
        <v>26</v>
      </c>
      <c r="M506" t="n">
        <v>21.33</v>
      </c>
      <c r="N506" t="inlineStr">
        <is>
          <t>05.12. 11주 매도(+20% 상승 시 30% 익절 원칙)</t>
        </is>
      </c>
      <c r="O506" t="n">
        <v>300000</v>
      </c>
      <c r="P506">
        <f>COUNTIF($A$2:A506,A506)</f>
        <v/>
      </c>
      <c r="Q506">
        <f>A506&amp;"|"&amp;P506</f>
        <v/>
      </c>
    </row>
    <row r="507">
      <c r="A507" t="inlineStr">
        <is>
          <t>디아이씨|3개월 전에 샀다면|[중기추세]+[칼손절]</t>
        </is>
      </c>
      <c r="B507" t="inlineStr">
        <is>
          <t>디아이씨</t>
        </is>
      </c>
      <c r="C507" t="inlineStr">
        <is>
          <t>092200</t>
        </is>
      </c>
      <c r="D507" t="inlineStr">
        <is>
          <t>3개월 전에 샀다면</t>
        </is>
      </c>
      <c r="E507" t="inlineStr">
        <is>
          <t>[중기추세]+[칼손절]</t>
        </is>
      </c>
      <c r="F507" t="inlineStr">
        <is>
          <t>2026-05-06</t>
        </is>
      </c>
      <c r="G507" t="n">
        <v>7185.03</v>
      </c>
      <c r="H507" t="inlineStr">
        <is>
          <t>2026-05-18</t>
        </is>
      </c>
      <c r="I507" t="n">
        <v>6895.17</v>
      </c>
      <c r="J507" t="inlineStr">
        <is>
          <t>1차 손절 도달(-2%)</t>
        </is>
      </c>
      <c r="K507" t="n">
        <v>26</v>
      </c>
      <c r="L507" t="n">
        <v>0</v>
      </c>
      <c r="M507" t="n">
        <v>-4.32</v>
      </c>
      <c r="N507" t="inlineStr">
        <is>
          <t>05.18. 26주 매도(-2% 하락 시 80% 손절 원칙)</t>
        </is>
      </c>
      <c r="O507" t="n">
        <v>300000</v>
      </c>
      <c r="P507">
        <f>COUNTIF($A$2:A507,A507)</f>
        <v/>
      </c>
      <c r="Q507">
        <f>A507&amp;"|"&amp;P507</f>
        <v/>
      </c>
    </row>
    <row r="508">
      <c r="A508" t="inlineStr">
        <is>
          <t>디아이씨|3개월 전에 샀다면|[중기추세]+[칼손절]</t>
        </is>
      </c>
      <c r="B508" t="inlineStr">
        <is>
          <t>디아이씨</t>
        </is>
      </c>
      <c r="C508" t="inlineStr">
        <is>
          <t>092200</t>
        </is>
      </c>
      <c r="D508" t="inlineStr">
        <is>
          <t>3개월 전에 샀다면</t>
        </is>
      </c>
      <c r="E508" t="inlineStr">
        <is>
          <t>[중기추세]+[칼손절]</t>
        </is>
      </c>
      <c r="F508" t="inlineStr">
        <is>
          <t>2026-05-18</t>
        </is>
      </c>
      <c r="G508" t="n">
        <v>6904.83</v>
      </c>
      <c r="H508" t="inlineStr">
        <is>
          <t>2026-05-19</t>
        </is>
      </c>
      <c r="I508" t="n">
        <v>6515.44</v>
      </c>
      <c r="J508" t="inlineStr">
        <is>
          <t>2차 손절 도달(-4%)</t>
        </is>
      </c>
      <c r="K508" t="n">
        <v>4</v>
      </c>
      <c r="L508" t="n">
        <v>36</v>
      </c>
      <c r="M508" t="n">
        <v>-5.92</v>
      </c>
      <c r="N508" t="inlineStr">
        <is>
          <t>05.19. 4주 매도(-4% 하락 시 10% 손절 원칙)</t>
        </is>
      </c>
      <c r="O508" t="n">
        <v>300000</v>
      </c>
      <c r="P508">
        <f>COUNTIF($A$2:A508,A508)</f>
        <v/>
      </c>
      <c r="Q508">
        <f>A508&amp;"|"&amp;P508</f>
        <v/>
      </c>
    </row>
    <row r="509">
      <c r="A509" t="inlineStr">
        <is>
          <t>디아이씨|3개월 전에 샀다면|[중기추세]+[칼손절]</t>
        </is>
      </c>
      <c r="B509" t="inlineStr">
        <is>
          <t>디아이씨</t>
        </is>
      </c>
      <c r="C509" t="inlineStr">
        <is>
          <t>092200</t>
        </is>
      </c>
      <c r="D509" t="inlineStr">
        <is>
          <t>3개월 전에 샀다면</t>
        </is>
      </c>
      <c r="E509" t="inlineStr">
        <is>
          <t>[중기추세]+[칼손절]</t>
        </is>
      </c>
      <c r="F509" t="inlineStr">
        <is>
          <t>2026-05-18</t>
        </is>
      </c>
      <c r="G509" t="n">
        <v>6904.83</v>
      </c>
      <c r="H509" t="inlineStr">
        <is>
          <t>2026-05-20</t>
        </is>
      </c>
      <c r="I509" t="n">
        <v>6185.67</v>
      </c>
      <c r="J509" t="inlineStr">
        <is>
          <t>최종 손절 도달(-6%)</t>
        </is>
      </c>
      <c r="K509" t="n">
        <v>36</v>
      </c>
      <c r="L509" t="n">
        <v>0</v>
      </c>
      <c r="M509" t="n">
        <v>-10.68</v>
      </c>
      <c r="N509" t="inlineStr">
        <is>
          <t>05.20. 36주 매도(-6% 하락 시 10% 손절 원칙)</t>
        </is>
      </c>
      <c r="O509" t="n">
        <v>300000</v>
      </c>
      <c r="P509">
        <f>COUNTIF($A$2:A509,A509)</f>
        <v/>
      </c>
      <c r="Q509">
        <f>A509&amp;"|"&amp;P509</f>
        <v/>
      </c>
    </row>
    <row r="510">
      <c r="A510" t="inlineStr">
        <is>
          <t>디아이씨|3개월 전에 샀다면|[중기추세]+[정석방어]</t>
        </is>
      </c>
      <c r="B510" t="inlineStr">
        <is>
          <t>디아이씨</t>
        </is>
      </c>
      <c r="C510" t="inlineStr">
        <is>
          <t>092200</t>
        </is>
      </c>
      <c r="D510" t="inlineStr">
        <is>
          <t>3개월 전에 샀다면</t>
        </is>
      </c>
      <c r="E510" t="inlineStr">
        <is>
          <t>[중기추세]+[정석방어]</t>
        </is>
      </c>
      <c r="F510" t="inlineStr">
        <is>
          <t>2026-03-17</t>
        </is>
      </c>
      <c r="G510" t="n">
        <v>9416.59</v>
      </c>
      <c r="H510" t="inlineStr">
        <is>
          <t>2026-03-23</t>
        </is>
      </c>
      <c r="I510" t="n">
        <v>8444.08</v>
      </c>
      <c r="J510" t="inlineStr">
        <is>
          <t>최종 손절 도달(-10%)</t>
        </is>
      </c>
      <c r="K510" t="n">
        <v>31</v>
      </c>
      <c r="L510" t="n">
        <v>0</v>
      </c>
      <c r="M510" t="n">
        <v>-10.6</v>
      </c>
      <c r="N510" t="inlineStr">
        <is>
          <t>03.23. 31주 매도(-10% 하락 시 10% 손절 원칙)</t>
        </is>
      </c>
      <c r="O510" t="n">
        <v>300000</v>
      </c>
      <c r="P510">
        <f>COUNTIF($A$2:A510,A510)</f>
        <v/>
      </c>
      <c r="Q510">
        <f>A510&amp;"|"&amp;P510</f>
        <v/>
      </c>
    </row>
    <row r="511">
      <c r="A511" t="inlineStr">
        <is>
          <t>디아이씨|3개월 전에 샀다면|[중기추세]+[정석방어]</t>
        </is>
      </c>
      <c r="B511" t="inlineStr">
        <is>
          <t>디아이씨</t>
        </is>
      </c>
      <c r="C511" t="inlineStr">
        <is>
          <t>092200</t>
        </is>
      </c>
      <c r="D511" t="inlineStr">
        <is>
          <t>3개월 전에 샀다면</t>
        </is>
      </c>
      <c r="E511" t="inlineStr">
        <is>
          <t>[중기추세]+[정석방어]</t>
        </is>
      </c>
      <c r="F511" t="inlineStr">
        <is>
          <t>2026-03-23</t>
        </is>
      </c>
      <c r="G511" t="n">
        <v>8455.91</v>
      </c>
      <c r="H511" t="inlineStr">
        <is>
          <t>2026-04-02</t>
        </is>
      </c>
      <c r="I511" t="n">
        <v>8064.35</v>
      </c>
      <c r="J511" t="inlineStr">
        <is>
          <t>1차 손절 도달(-3%)</t>
        </is>
      </c>
      <c r="K511" t="n">
        <v>21</v>
      </c>
      <c r="L511" t="n">
        <v>10</v>
      </c>
      <c r="M511" t="n">
        <v>-4.92</v>
      </c>
      <c r="N511" t="inlineStr">
        <is>
          <t>04.02. 21주 매도(-3% 하락 시 70% 손절 원칙)</t>
        </is>
      </c>
      <c r="O511" t="n">
        <v>300000</v>
      </c>
      <c r="P511">
        <f>COUNTIF($A$2:A511,A511)</f>
        <v/>
      </c>
      <c r="Q511">
        <f>A511&amp;"|"&amp;P511</f>
        <v/>
      </c>
    </row>
    <row r="512">
      <c r="A512" t="inlineStr">
        <is>
          <t>디아이씨|3개월 전에 샀다면|[중기추세]+[정석방어]</t>
        </is>
      </c>
      <c r="B512" t="inlineStr">
        <is>
          <t>디아이씨</t>
        </is>
      </c>
      <c r="C512" t="inlineStr">
        <is>
          <t>092200</t>
        </is>
      </c>
      <c r="D512" t="inlineStr">
        <is>
          <t>3개월 전에 샀다면</t>
        </is>
      </c>
      <c r="E512" t="inlineStr">
        <is>
          <t>[중기추세]+[정석방어]</t>
        </is>
      </c>
      <c r="F512" t="inlineStr">
        <is>
          <t>2026-03-23</t>
        </is>
      </c>
      <c r="G512" t="n">
        <v>8455.91</v>
      </c>
      <c r="H512" t="inlineStr">
        <is>
          <t>2026-04-06</t>
        </is>
      </c>
      <c r="I512" t="n">
        <v>7894.47</v>
      </c>
      <c r="J512" t="inlineStr">
        <is>
          <t>2차 손절 도달(-5%)</t>
        </is>
      </c>
      <c r="K512" t="n">
        <v>6</v>
      </c>
      <c r="L512" t="n">
        <v>4</v>
      </c>
      <c r="M512" t="n">
        <v>-6.92</v>
      </c>
      <c r="N512" t="inlineStr">
        <is>
          <t>04.06. 6주 매도(-5% 하락 시 20% 손절 원칙)</t>
        </is>
      </c>
      <c r="O512" t="n">
        <v>300000</v>
      </c>
      <c r="P512">
        <f>COUNTIF($A$2:A512,A512)</f>
        <v/>
      </c>
      <c r="Q512">
        <f>A512&amp;"|"&amp;P512</f>
        <v/>
      </c>
    </row>
    <row r="513">
      <c r="A513" t="inlineStr">
        <is>
          <t>디아이씨|3개월 전에 샀다면|[중기추세]+[정석방어]</t>
        </is>
      </c>
      <c r="B513" t="inlineStr">
        <is>
          <t>디아이씨</t>
        </is>
      </c>
      <c r="C513" t="inlineStr">
        <is>
          <t>092200</t>
        </is>
      </c>
      <c r="D513" t="inlineStr">
        <is>
          <t>3개월 전에 샀다면</t>
        </is>
      </c>
      <c r="E513" t="inlineStr">
        <is>
          <t>[중기추세]+[정석방어]</t>
        </is>
      </c>
      <c r="F513" t="inlineStr">
        <is>
          <t>2026-03-23</t>
        </is>
      </c>
      <c r="G513" t="n">
        <v>8455.91</v>
      </c>
      <c r="H513" t="inlineStr">
        <is>
          <t>2026-04-20</t>
        </is>
      </c>
      <c r="I513" t="n">
        <v>7544.72</v>
      </c>
      <c r="J513" t="inlineStr">
        <is>
          <t>최종 손절 도달(-10%)</t>
        </is>
      </c>
      <c r="K513" t="n">
        <v>4</v>
      </c>
      <c r="L513" t="n">
        <v>0</v>
      </c>
      <c r="M513" t="n">
        <v>-11.04</v>
      </c>
      <c r="N513" t="inlineStr">
        <is>
          <t>04.20. 4주 매도(-10% 하락 시 10% 손절 원칙)</t>
        </is>
      </c>
      <c r="O513" t="n">
        <v>300000</v>
      </c>
      <c r="P513">
        <f>COUNTIF($A$2:A513,A513)</f>
        <v/>
      </c>
      <c r="Q513">
        <f>A513&amp;"|"&amp;P513</f>
        <v/>
      </c>
    </row>
    <row r="514">
      <c r="A514" t="inlineStr">
        <is>
          <t>디아이씨|3개월 전에 샀다면|[중기추세]+[정석방어]</t>
        </is>
      </c>
      <c r="B514" t="inlineStr">
        <is>
          <t>디아이씨</t>
        </is>
      </c>
      <c r="C514" t="inlineStr">
        <is>
          <t>092200</t>
        </is>
      </c>
      <c r="D514" t="inlineStr">
        <is>
          <t>3개월 전에 샀다면</t>
        </is>
      </c>
      <c r="E514" t="inlineStr">
        <is>
          <t>[중기추세]+[정석방어]</t>
        </is>
      </c>
      <c r="F514" t="inlineStr">
        <is>
          <t>2026-04-20</t>
        </is>
      </c>
      <c r="G514" t="n">
        <v>7555.28</v>
      </c>
      <c r="H514" t="inlineStr">
        <is>
          <t>2026-05-06</t>
        </is>
      </c>
      <c r="I514" t="n">
        <v>7174.97</v>
      </c>
      <c r="J514" t="inlineStr">
        <is>
          <t>1차 손절 도달(-3%)</t>
        </is>
      </c>
      <c r="K514" t="n">
        <v>23</v>
      </c>
      <c r="L514" t="n">
        <v>10</v>
      </c>
      <c r="M514" t="n">
        <v>-5.32</v>
      </c>
      <c r="N514" t="inlineStr">
        <is>
          <t>05.06. 23주 매도(-3% 하락 시 70% 손절 원칙)</t>
        </is>
      </c>
      <c r="O514" t="n">
        <v>300000</v>
      </c>
      <c r="P514">
        <f>COUNTIF($A$2:A514,A514)</f>
        <v/>
      </c>
      <c r="Q514">
        <f>A514&amp;"|"&amp;P514</f>
        <v/>
      </c>
    </row>
    <row r="515">
      <c r="A515" t="inlineStr">
        <is>
          <t>디아이씨|3개월 전에 샀다면|[중기추세]+[정석방어]</t>
        </is>
      </c>
      <c r="B515" t="inlineStr">
        <is>
          <t>디아이씨</t>
        </is>
      </c>
      <c r="C515" t="inlineStr">
        <is>
          <t>092200</t>
        </is>
      </c>
      <c r="D515" t="inlineStr">
        <is>
          <t>3개월 전에 샀다면</t>
        </is>
      </c>
      <c r="E515" t="inlineStr">
        <is>
          <t>[중기추세]+[정석방어]</t>
        </is>
      </c>
      <c r="F515" t="inlineStr">
        <is>
          <t>2026-04-20</t>
        </is>
      </c>
      <c r="G515" t="n">
        <v>7555.28</v>
      </c>
      <c r="H515" t="inlineStr">
        <is>
          <t>2026-05-12</t>
        </is>
      </c>
      <c r="I515" t="n">
        <v>8743.879999999999</v>
      </c>
      <c r="J515" t="inlineStr">
        <is>
          <t>1차 익절 도달(10%)</t>
        </is>
      </c>
      <c r="K515" t="n">
        <v>10</v>
      </c>
      <c r="L515" t="n">
        <v>0</v>
      </c>
      <c r="M515" t="n">
        <v>15.38</v>
      </c>
      <c r="N515" t="inlineStr">
        <is>
          <t>05.12. 10주 매도(+10% 상승 시 50% 익절 원칙)</t>
        </is>
      </c>
      <c r="O515" t="n">
        <v>300000</v>
      </c>
      <c r="P515">
        <f>COUNTIF($A$2:A515,A515)</f>
        <v/>
      </c>
      <c r="Q515">
        <f>A515&amp;"|"&amp;P515</f>
        <v/>
      </c>
    </row>
    <row r="516">
      <c r="A516" t="inlineStr">
        <is>
          <t>디아이씨|3개월 전에 샀다면|[중기추세]+[정석방어]</t>
        </is>
      </c>
      <c r="B516" t="inlineStr">
        <is>
          <t>디아이씨</t>
        </is>
      </c>
      <c r="C516" t="inlineStr">
        <is>
          <t>092200</t>
        </is>
      </c>
      <c r="D516" t="inlineStr">
        <is>
          <t>3개월 전에 샀다면</t>
        </is>
      </c>
      <c r="E516" t="inlineStr">
        <is>
          <t>[중기추세]+[정석방어]</t>
        </is>
      </c>
      <c r="F516" t="inlineStr">
        <is>
          <t>2026-05-15</t>
        </is>
      </c>
      <c r="G516" t="n">
        <v>7175.02</v>
      </c>
      <c r="H516" t="inlineStr">
        <is>
          <t>2026-05-18</t>
        </is>
      </c>
      <c r="I516" t="n">
        <v>6895.17</v>
      </c>
      <c r="J516" t="inlineStr">
        <is>
          <t>1차 손절 도달(-3%)</t>
        </is>
      </c>
      <c r="K516" t="n">
        <v>24</v>
      </c>
      <c r="L516" t="n">
        <v>11</v>
      </c>
      <c r="M516" t="n">
        <v>-4.19</v>
      </c>
      <c r="N516" t="inlineStr">
        <is>
          <t>05.18. 24주 매도(-3% 하락 시 70% 손절 원칙)</t>
        </is>
      </c>
      <c r="O516" t="n">
        <v>300000</v>
      </c>
      <c r="P516">
        <f>COUNTIF($A$2:A516,A516)</f>
        <v/>
      </c>
      <c r="Q516">
        <f>A516&amp;"|"&amp;P516</f>
        <v/>
      </c>
    </row>
    <row r="517">
      <c r="A517" t="inlineStr">
        <is>
          <t>디아이씨|3개월 전에 샀다면|[중기추세]+[정석방어]</t>
        </is>
      </c>
      <c r="B517" t="inlineStr">
        <is>
          <t>디아이씨</t>
        </is>
      </c>
      <c r="C517" t="inlineStr">
        <is>
          <t>092200</t>
        </is>
      </c>
      <c r="D517" t="inlineStr">
        <is>
          <t>3개월 전에 샀다면</t>
        </is>
      </c>
      <c r="E517" t="inlineStr">
        <is>
          <t>[중기추세]+[정석방어]</t>
        </is>
      </c>
      <c r="F517" t="inlineStr">
        <is>
          <t>2026-05-15</t>
        </is>
      </c>
      <c r="G517" t="n">
        <v>7175.02</v>
      </c>
      <c r="H517" t="inlineStr">
        <is>
          <t>2026-05-19</t>
        </is>
      </c>
      <c r="I517" t="n">
        <v>6515.44</v>
      </c>
      <c r="J517" t="inlineStr">
        <is>
          <t>2차 손절 도달(-5%)</t>
        </is>
      </c>
      <c r="K517" t="n">
        <v>7</v>
      </c>
      <c r="L517" t="n">
        <v>4</v>
      </c>
      <c r="M517" t="n">
        <v>-9.470000000000001</v>
      </c>
      <c r="N517" t="inlineStr">
        <is>
          <t>05.19. 7주 매도(-5% 하락 시 20% 손절 원칙)</t>
        </is>
      </c>
      <c r="O517" t="n">
        <v>300000</v>
      </c>
      <c r="P517">
        <f>COUNTIF($A$2:A517,A517)</f>
        <v/>
      </c>
      <c r="Q517">
        <f>A517&amp;"|"&amp;P517</f>
        <v/>
      </c>
    </row>
    <row r="518">
      <c r="A518" t="inlineStr">
        <is>
          <t>디아이씨|3개월 전에 샀다면|[중기추세]+[정석방어]</t>
        </is>
      </c>
      <c r="B518" t="inlineStr">
        <is>
          <t>디아이씨</t>
        </is>
      </c>
      <c r="C518" t="inlineStr">
        <is>
          <t>092200</t>
        </is>
      </c>
      <c r="D518" t="inlineStr">
        <is>
          <t>3개월 전에 샀다면</t>
        </is>
      </c>
      <c r="E518" t="inlineStr">
        <is>
          <t>[중기추세]+[정석방어]</t>
        </is>
      </c>
      <c r="F518" t="inlineStr">
        <is>
          <t>2026-05-15</t>
        </is>
      </c>
      <c r="G518" t="n">
        <v>7175.02</v>
      </c>
      <c r="H518" t="inlineStr">
        <is>
          <t>2026-05-20</t>
        </is>
      </c>
      <c r="I518" t="n">
        <v>6185.67</v>
      </c>
      <c r="J518" t="inlineStr">
        <is>
          <t>최종 손절 도달(-10%)</t>
        </is>
      </c>
      <c r="K518" t="n">
        <v>4</v>
      </c>
      <c r="L518" t="n">
        <v>0</v>
      </c>
      <c r="M518" t="n">
        <v>-14.05</v>
      </c>
      <c r="N518" t="inlineStr">
        <is>
          <t>05.20. 4주 매도(-10% 하락 시 10% 손절 원칙)</t>
        </is>
      </c>
      <c r="O518" t="n">
        <v>300000</v>
      </c>
      <c r="P518">
        <f>COUNTIF($A$2:A518,A518)</f>
        <v/>
      </c>
      <c r="Q518">
        <f>A518&amp;"|"&amp;P518</f>
        <v/>
      </c>
    </row>
    <row r="519">
      <c r="A519" t="inlineStr">
        <is>
          <t>디아이씨|3개월 전에 샀다면|[중기추세]+[변동성허용]</t>
        </is>
      </c>
      <c r="B519" t="inlineStr">
        <is>
          <t>디아이씨</t>
        </is>
      </c>
      <c r="C519" t="inlineStr">
        <is>
          <t>092200</t>
        </is>
      </c>
      <c r="D519" t="inlineStr">
        <is>
          <t>3개월 전에 샀다면</t>
        </is>
      </c>
      <c r="E519" t="inlineStr">
        <is>
          <t>[중기추세]+[변동성허용]</t>
        </is>
      </c>
      <c r="F519" t="inlineStr">
        <is>
          <t>2026-03-17</t>
        </is>
      </c>
      <c r="G519" t="n">
        <v>9416.59</v>
      </c>
      <c r="H519" t="inlineStr">
        <is>
          <t>2026-03-23</t>
        </is>
      </c>
      <c r="I519" t="n">
        <v>8444.08</v>
      </c>
      <c r="J519" t="inlineStr">
        <is>
          <t>2차 손절 도달(-10%)</t>
        </is>
      </c>
      <c r="K519" t="n">
        <v>9</v>
      </c>
      <c r="L519" t="n">
        <v>22</v>
      </c>
      <c r="M519" t="n">
        <v>-10.6</v>
      </c>
      <c r="N519" t="inlineStr">
        <is>
          <t>03.23. 9주 매도(-10% 하락 시 30% 손절 원칙)</t>
        </is>
      </c>
      <c r="O519" t="n">
        <v>300000</v>
      </c>
      <c r="P519">
        <f>COUNTIF($A$2:A519,A519)</f>
        <v/>
      </c>
      <c r="Q519">
        <f>A519&amp;"|"&amp;P519</f>
        <v/>
      </c>
    </row>
    <row r="520">
      <c r="A520" t="inlineStr">
        <is>
          <t>디아이씨|3개월 전에 샀다면|[중기추세]+[변동성허용]</t>
        </is>
      </c>
      <c r="B520" t="inlineStr">
        <is>
          <t>디아이씨</t>
        </is>
      </c>
      <c r="C520" t="inlineStr">
        <is>
          <t>092200</t>
        </is>
      </c>
      <c r="D520" t="inlineStr">
        <is>
          <t>3개월 전에 샀다면</t>
        </is>
      </c>
      <c r="E520" t="inlineStr">
        <is>
          <t>[중기추세]+[변동성허용]</t>
        </is>
      </c>
      <c r="F520" t="inlineStr">
        <is>
          <t>2026-03-17</t>
        </is>
      </c>
      <c r="G520" t="n">
        <v>9416.59</v>
      </c>
      <c r="H520" t="inlineStr">
        <is>
          <t>2026-04-06</t>
        </is>
      </c>
      <c r="I520" t="n">
        <v>7894.47</v>
      </c>
      <c r="J520" t="inlineStr">
        <is>
          <t>최종 손절 도달(-15%)</t>
        </is>
      </c>
      <c r="K520" t="n">
        <v>22</v>
      </c>
      <c r="L520" t="n">
        <v>0</v>
      </c>
      <c r="M520" t="n">
        <v>-16.42</v>
      </c>
      <c r="N520" t="inlineStr">
        <is>
          <t>04.06. 22주 매도(-15% 하락 시 20% 손절 원칙)</t>
        </is>
      </c>
      <c r="O520" t="n">
        <v>300000</v>
      </c>
      <c r="P520">
        <f>COUNTIF($A$2:A520,A520)</f>
        <v/>
      </c>
      <c r="Q520">
        <f>A520&amp;"|"&amp;P520</f>
        <v/>
      </c>
    </row>
    <row r="521">
      <c r="A521" t="inlineStr">
        <is>
          <t>디아이씨|3개월 전에 샀다면|[중기추세]+[변동성허용]</t>
        </is>
      </c>
      <c r="B521" t="inlineStr">
        <is>
          <t>디아이씨</t>
        </is>
      </c>
      <c r="C521" t="inlineStr">
        <is>
          <t>092200</t>
        </is>
      </c>
      <c r="D521" t="inlineStr">
        <is>
          <t>3개월 전에 샀다면</t>
        </is>
      </c>
      <c r="E521" t="inlineStr">
        <is>
          <t>[중기추세]+[변동성허용]</t>
        </is>
      </c>
      <c r="F521" t="inlineStr">
        <is>
          <t>2026-04-15</t>
        </is>
      </c>
      <c r="G521" t="n">
        <v>7855.49</v>
      </c>
      <c r="H521" t="inlineStr">
        <is>
          <t>2026-04-23</t>
        </is>
      </c>
      <c r="I521" t="n">
        <v>7344.85</v>
      </c>
      <c r="J521" t="inlineStr">
        <is>
          <t>1차 손절 도달(-5%)</t>
        </is>
      </c>
      <c r="K521" t="n">
        <v>16</v>
      </c>
      <c r="L521" t="n">
        <v>16</v>
      </c>
      <c r="M521" t="n">
        <v>-6.78</v>
      </c>
      <c r="N521" t="inlineStr">
        <is>
          <t>04.23. 16주 매도(-5% 하락 시 50% 손절 원칙)</t>
        </is>
      </c>
      <c r="O521" t="n">
        <v>300000</v>
      </c>
      <c r="P521">
        <f>COUNTIF($A$2:A521,A521)</f>
        <v/>
      </c>
      <c r="Q521">
        <f>A521&amp;"|"&amp;P521</f>
        <v/>
      </c>
    </row>
    <row r="522">
      <c r="A522" t="inlineStr">
        <is>
          <t>디아이씨|3개월 전에 샀다면|[중기추세]+[변동성허용]</t>
        </is>
      </c>
      <c r="B522" t="inlineStr">
        <is>
          <t>디아이씨</t>
        </is>
      </c>
      <c r="C522" t="inlineStr">
        <is>
          <t>092200</t>
        </is>
      </c>
      <c r="D522" t="inlineStr">
        <is>
          <t>3개월 전에 샀다면</t>
        </is>
      </c>
      <c r="E522" t="inlineStr">
        <is>
          <t>[중기추세]+[변동성허용]</t>
        </is>
      </c>
      <c r="F522" t="inlineStr">
        <is>
          <t>2026-04-15</t>
        </is>
      </c>
      <c r="G522" t="n">
        <v>7855.49</v>
      </c>
      <c r="H522" t="inlineStr">
        <is>
          <t>2026-05-12</t>
        </is>
      </c>
      <c r="I522" t="n">
        <v>8743.879999999999</v>
      </c>
      <c r="J522" t="inlineStr">
        <is>
          <t>1차 익절 도달(10%)</t>
        </is>
      </c>
      <c r="K522" t="n">
        <v>16</v>
      </c>
      <c r="L522" t="n">
        <v>0</v>
      </c>
      <c r="M522" t="n">
        <v>10.98</v>
      </c>
      <c r="N522" t="inlineStr">
        <is>
          <t>05.12. 16주 매도(+10% 상승 시 50% 익절 원칙)</t>
        </is>
      </c>
      <c r="O522" t="n">
        <v>300000</v>
      </c>
      <c r="P522">
        <f>COUNTIF($A$2:A522,A522)</f>
        <v/>
      </c>
      <c r="Q522">
        <f>A522&amp;"|"&amp;P522</f>
        <v/>
      </c>
    </row>
    <row r="523">
      <c r="A523" t="inlineStr">
        <is>
          <t>디아이씨|3개월 전에 샀다면|[중기추세]+[변동성허용]</t>
        </is>
      </c>
      <c r="B523" t="inlineStr">
        <is>
          <t>디아이씨</t>
        </is>
      </c>
      <c r="C523" t="inlineStr">
        <is>
          <t>092200</t>
        </is>
      </c>
      <c r="D523" t="inlineStr">
        <is>
          <t>3개월 전에 샀다면</t>
        </is>
      </c>
      <c r="E523" t="inlineStr">
        <is>
          <t>[중기추세]+[변동성허용]</t>
        </is>
      </c>
      <c r="F523" t="inlineStr">
        <is>
          <t>2026-05-15</t>
        </is>
      </c>
      <c r="G523" t="n">
        <v>7175.02</v>
      </c>
      <c r="H523" t="inlineStr">
        <is>
          <t>2026-05-19</t>
        </is>
      </c>
      <c r="I523" t="n">
        <v>6515.44</v>
      </c>
      <c r="J523" t="inlineStr">
        <is>
          <t>1차 손절 도달(-5%)</t>
        </is>
      </c>
      <c r="K523" t="n">
        <v>18</v>
      </c>
      <c r="L523" t="n">
        <v>18</v>
      </c>
      <c r="M523" t="n">
        <v>-9.470000000000001</v>
      </c>
      <c r="N523" t="inlineStr">
        <is>
          <t>05.19. 18주 매도(-5% 하락 시 50% 손절 원칙)</t>
        </is>
      </c>
      <c r="O523" t="n">
        <v>300000</v>
      </c>
      <c r="P523">
        <f>COUNTIF($A$2:A523,A523)</f>
        <v/>
      </c>
      <c r="Q523">
        <f>A523&amp;"|"&amp;P523</f>
        <v/>
      </c>
    </row>
    <row r="524">
      <c r="A524" t="inlineStr">
        <is>
          <t>디아이씨|3개월 전에 샀다면|[중기추세]+[변동성허용]</t>
        </is>
      </c>
      <c r="B524" t="inlineStr">
        <is>
          <t>디아이씨</t>
        </is>
      </c>
      <c r="C524" t="inlineStr">
        <is>
          <t>092200</t>
        </is>
      </c>
      <c r="D524" t="inlineStr">
        <is>
          <t>3개월 전에 샀다면</t>
        </is>
      </c>
      <c r="E524" t="inlineStr">
        <is>
          <t>[중기추세]+[변동성허용]</t>
        </is>
      </c>
      <c r="F524" t="inlineStr">
        <is>
          <t>2026-05-15</t>
        </is>
      </c>
      <c r="G524" t="n">
        <v>7175.02</v>
      </c>
      <c r="H524" t="inlineStr">
        <is>
          <t>2026-05-20</t>
        </is>
      </c>
      <c r="I524" t="n">
        <v>6185.67</v>
      </c>
      <c r="J524" t="inlineStr">
        <is>
          <t>2차 손절 도달(-10%)</t>
        </is>
      </c>
      <c r="K524" t="n">
        <v>10</v>
      </c>
      <c r="L524" t="n">
        <v>8</v>
      </c>
      <c r="M524" t="n">
        <v>-14.05</v>
      </c>
      <c r="N524" t="inlineStr">
        <is>
          <t>05.20. 10주 매도(-10% 하락 시 30% 손절 원칙)</t>
        </is>
      </c>
      <c r="O524" t="n">
        <v>300000</v>
      </c>
      <c r="P524">
        <f>COUNTIF($A$2:A524,A524)</f>
        <v/>
      </c>
      <c r="Q524">
        <f>A524&amp;"|"&amp;P524</f>
        <v/>
      </c>
    </row>
    <row r="525">
      <c r="A525" t="inlineStr">
        <is>
          <t>디아이씨|3개월 전에 샀다면|[중기추세]+[변동성허용]</t>
        </is>
      </c>
      <c r="B525" t="inlineStr">
        <is>
          <t>디아이씨</t>
        </is>
      </c>
      <c r="C525" t="inlineStr">
        <is>
          <t>092200</t>
        </is>
      </c>
      <c r="D525" t="inlineStr">
        <is>
          <t>3개월 전에 샀다면</t>
        </is>
      </c>
      <c r="E525" t="inlineStr">
        <is>
          <t>[중기추세]+[변동성허용]</t>
        </is>
      </c>
      <c r="F525" t="inlineStr">
        <is>
          <t>2026-05-15</t>
        </is>
      </c>
      <c r="G525" t="n">
        <v>7175.02</v>
      </c>
      <c r="H525" t="inlineStr">
        <is>
          <t>2026-05-22</t>
        </is>
      </c>
      <c r="I525" t="n">
        <v>9103.620000000001</v>
      </c>
      <c r="J525" t="inlineStr">
        <is>
          <t>2차 익절 도달(20%)</t>
        </is>
      </c>
      <c r="K525" t="n">
        <v>8</v>
      </c>
      <c r="L525" t="n">
        <v>0</v>
      </c>
      <c r="M525" t="n">
        <v>26.5</v>
      </c>
      <c r="N525" t="inlineStr">
        <is>
          <t>05.22. 8주 매도(+20% 상승 시 30% 익절 원칙)</t>
        </is>
      </c>
      <c r="O525" t="n">
        <v>300000</v>
      </c>
      <c r="P525">
        <f>COUNTIF($A$2:A525,A525)</f>
        <v/>
      </c>
      <c r="Q525">
        <f>A525&amp;"|"&amp;P525</f>
        <v/>
      </c>
    </row>
    <row r="526">
      <c r="A526" t="inlineStr">
        <is>
          <t>디아이씨|3개월 전에 샀다면|[중기추세]+[버티기형]</t>
        </is>
      </c>
      <c r="B526" t="inlineStr">
        <is>
          <t>디아이씨</t>
        </is>
      </c>
      <c r="C526" t="inlineStr">
        <is>
          <t>092200</t>
        </is>
      </c>
      <c r="D526" t="inlineStr">
        <is>
          <t>3개월 전에 샀다면</t>
        </is>
      </c>
      <c r="E526" t="inlineStr">
        <is>
          <t>[중기추세]+[버티기형]</t>
        </is>
      </c>
      <c r="F526" t="inlineStr">
        <is>
          <t>2026-03-17</t>
        </is>
      </c>
      <c r="G526" t="n">
        <v>9416.59</v>
      </c>
      <c r="H526" t="inlineStr">
        <is>
          <t>2026-03-23</t>
        </is>
      </c>
      <c r="I526" t="n">
        <v>8444.08</v>
      </c>
      <c r="J526" t="inlineStr">
        <is>
          <t>1차 손절 도달(-5%)</t>
        </is>
      </c>
      <c r="K526" t="n">
        <v>12</v>
      </c>
      <c r="L526" t="n">
        <v>19</v>
      </c>
      <c r="M526" t="n">
        <v>-10.6</v>
      </c>
      <c r="N526" t="inlineStr">
        <is>
          <t>03.23. 12주 매도(-5% 하락 시 40% 손절 원칙)</t>
        </is>
      </c>
      <c r="O526" t="n">
        <v>300000</v>
      </c>
      <c r="P526">
        <f>COUNTIF($A$2:A526,A526)</f>
        <v/>
      </c>
      <c r="Q526">
        <f>A526&amp;"|"&amp;P526</f>
        <v/>
      </c>
    </row>
    <row r="527">
      <c r="A527" t="inlineStr">
        <is>
          <t>디아이씨|3개월 전에 샀다면|[중기추세]+[버티기형]</t>
        </is>
      </c>
      <c r="B527" t="inlineStr">
        <is>
          <t>디아이씨</t>
        </is>
      </c>
      <c r="C527" t="inlineStr">
        <is>
          <t>092200</t>
        </is>
      </c>
      <c r="D527" t="inlineStr">
        <is>
          <t>3개월 전에 샀다면</t>
        </is>
      </c>
      <c r="E527" t="inlineStr">
        <is>
          <t>[중기추세]+[버티기형]</t>
        </is>
      </c>
      <c r="F527" t="inlineStr">
        <is>
          <t>2026-03-17</t>
        </is>
      </c>
      <c r="G527" t="n">
        <v>9416.59</v>
      </c>
      <c r="H527" t="inlineStr">
        <is>
          <t>2026-04-06</t>
        </is>
      </c>
      <c r="I527" t="n">
        <v>7894.47</v>
      </c>
      <c r="J527" t="inlineStr">
        <is>
          <t>2차 손절 도달(-15%)</t>
        </is>
      </c>
      <c r="K527" t="n">
        <v>9</v>
      </c>
      <c r="L527" t="n">
        <v>10</v>
      </c>
      <c r="M527" t="n">
        <v>-16.42</v>
      </c>
      <c r="N527" t="inlineStr">
        <is>
          <t>04.06. 9주 매도(-15% 하락 시 30% 손절 원칙)</t>
        </is>
      </c>
      <c r="O527" t="n">
        <v>300000</v>
      </c>
      <c r="P527">
        <f>COUNTIF($A$2:A527,A527)</f>
        <v/>
      </c>
      <c r="Q527">
        <f>A527&amp;"|"&amp;P527</f>
        <v/>
      </c>
    </row>
    <row r="528">
      <c r="A528" t="inlineStr">
        <is>
          <t>디아이씨|3개월 전에 샀다면|[중기추세]+[버티기형]</t>
        </is>
      </c>
      <c r="B528" t="inlineStr">
        <is>
          <t>디아이씨</t>
        </is>
      </c>
      <c r="C528" t="inlineStr">
        <is>
          <t>092200</t>
        </is>
      </c>
      <c r="D528" t="inlineStr">
        <is>
          <t>3개월 전에 샀다면</t>
        </is>
      </c>
      <c r="E528" t="inlineStr">
        <is>
          <t>[중기추세]+[버티기형]</t>
        </is>
      </c>
      <c r="F528" t="inlineStr">
        <is>
          <t>2026-03-17</t>
        </is>
      </c>
      <c r="G528" t="n">
        <v>9416.59</v>
      </c>
      <c r="H528" t="inlineStr">
        <is>
          <t>2026-04-23</t>
        </is>
      </c>
      <c r="I528" t="n">
        <v>7344.85</v>
      </c>
      <c r="J528" t="inlineStr">
        <is>
          <t>최종 손절 도달(-20%)</t>
        </is>
      </c>
      <c r="K528" t="n">
        <v>10</v>
      </c>
      <c r="L528" t="n">
        <v>0</v>
      </c>
      <c r="M528" t="n">
        <v>-22.23</v>
      </c>
      <c r="N528" t="inlineStr">
        <is>
          <t>04.23. 10주 매도(-20% 하락 시 30% 손절 원칙)</t>
        </is>
      </c>
      <c r="O528" t="n">
        <v>300000</v>
      </c>
      <c r="P528">
        <f>COUNTIF($A$2:A528,A528)</f>
        <v/>
      </c>
      <c r="Q528">
        <f>A528&amp;"|"&amp;P528</f>
        <v/>
      </c>
    </row>
    <row r="529">
      <c r="A529" t="inlineStr">
        <is>
          <t>디아이씨|3개월 전에 샀다면|[중기추세]+[버티기형]</t>
        </is>
      </c>
      <c r="B529" t="inlineStr">
        <is>
          <t>디아이씨</t>
        </is>
      </c>
      <c r="C529" t="inlineStr">
        <is>
          <t>092200</t>
        </is>
      </c>
      <c r="D529" t="inlineStr">
        <is>
          <t>3개월 전에 샀다면</t>
        </is>
      </c>
      <c r="E529" t="inlineStr">
        <is>
          <t>[중기추세]+[버티기형]</t>
        </is>
      </c>
      <c r="F529" t="inlineStr">
        <is>
          <t>2026-04-23</t>
        </is>
      </c>
      <c r="G529" t="n">
        <v>7355.14</v>
      </c>
      <c r="H529" t="inlineStr">
        <is>
          <t>2026-04-28</t>
        </is>
      </c>
      <c r="I529" t="n">
        <v>8124.31</v>
      </c>
      <c r="J529" t="inlineStr">
        <is>
          <t>1차 익절 도달(10%)</t>
        </is>
      </c>
      <c r="K529" t="n">
        <v>17</v>
      </c>
      <c r="L529" t="n">
        <v>17</v>
      </c>
      <c r="M529" t="n">
        <v>10.13</v>
      </c>
      <c r="N529" t="inlineStr">
        <is>
          <t>04.28. 17주 매도(+10% 상승 시 50% 익절 원칙)</t>
        </is>
      </c>
      <c r="O529" t="n">
        <v>300000</v>
      </c>
      <c r="P529">
        <f>COUNTIF($A$2:A529,A529)</f>
        <v/>
      </c>
      <c r="Q529">
        <f>A529&amp;"|"&amp;P529</f>
        <v/>
      </c>
    </row>
    <row r="530">
      <c r="A530" t="inlineStr">
        <is>
          <t>디아이씨|3개월 전에 샀다면|[중기추세]+[버티기형]</t>
        </is>
      </c>
      <c r="B530" t="inlineStr">
        <is>
          <t>디아이씨</t>
        </is>
      </c>
      <c r="C530" t="inlineStr">
        <is>
          <t>092200</t>
        </is>
      </c>
      <c r="D530" t="inlineStr">
        <is>
          <t>3개월 전에 샀다면</t>
        </is>
      </c>
      <c r="E530" t="inlineStr">
        <is>
          <t>[중기추세]+[버티기형]</t>
        </is>
      </c>
      <c r="F530" t="inlineStr">
        <is>
          <t>2026-04-23</t>
        </is>
      </c>
      <c r="G530" t="n">
        <v>7355.14</v>
      </c>
      <c r="H530" t="inlineStr">
        <is>
          <t>2026-05-13</t>
        </is>
      </c>
      <c r="I530" t="n">
        <v>9293.49</v>
      </c>
      <c r="J530" t="inlineStr">
        <is>
          <t>2차 익절 도달(20%)</t>
        </is>
      </c>
      <c r="K530" t="n">
        <v>10</v>
      </c>
      <c r="L530" t="n">
        <v>7</v>
      </c>
      <c r="M530" t="n">
        <v>25.97</v>
      </c>
      <c r="N530" t="inlineStr">
        <is>
          <t>05.13. 10주 매도(+20% 상승 시 30% 익절 원칙)</t>
        </is>
      </c>
      <c r="O530" t="n">
        <v>300000</v>
      </c>
      <c r="P530">
        <f>COUNTIF($A$2:A530,A530)</f>
        <v/>
      </c>
      <c r="Q530">
        <f>A530&amp;"|"&amp;P530</f>
        <v/>
      </c>
    </row>
    <row r="531">
      <c r="A531" t="inlineStr">
        <is>
          <t>디아이씨|3개월 전에 샀다면|[중기추세]+[버티기형]</t>
        </is>
      </c>
      <c r="B531" t="inlineStr">
        <is>
          <t>디아이씨</t>
        </is>
      </c>
      <c r="C531" t="inlineStr">
        <is>
          <t>092200</t>
        </is>
      </c>
      <c r="D531" t="inlineStr">
        <is>
          <t>3개월 전에 샀다면</t>
        </is>
      </c>
      <c r="E531" t="inlineStr">
        <is>
          <t>[중기추세]+[버티기형]</t>
        </is>
      </c>
      <c r="F531" t="inlineStr">
        <is>
          <t>2026-04-23</t>
        </is>
      </c>
      <c r="G531" t="n">
        <v>7355.14</v>
      </c>
      <c r="H531" t="inlineStr">
        <is>
          <t>2026-05-18</t>
        </is>
      </c>
      <c r="I531" t="n">
        <v>6895.17</v>
      </c>
      <c r="J531" t="inlineStr">
        <is>
          <t>1차 손절 도달(-5%)</t>
        </is>
      </c>
      <c r="K531" t="n">
        <v>7</v>
      </c>
      <c r="L531" t="n">
        <v>0</v>
      </c>
      <c r="M531" t="n">
        <v>-6.53</v>
      </c>
      <c r="N531" t="inlineStr">
        <is>
          <t>05.18. 7주 매도(-5% 하락 시 40% 손절 원칙)</t>
        </is>
      </c>
      <c r="O531" t="n">
        <v>300000</v>
      </c>
      <c r="P531">
        <f>COUNTIF($A$2:A531,A531)</f>
        <v/>
      </c>
      <c r="Q531">
        <f>A531&amp;"|"&amp;P531</f>
        <v/>
      </c>
    </row>
    <row r="532">
      <c r="A532" t="inlineStr">
        <is>
          <t>디아이씨|3개월 전에 샀다면|[중기추세]+[버티기형]</t>
        </is>
      </c>
      <c r="B532" t="inlineStr">
        <is>
          <t>디아이씨</t>
        </is>
      </c>
      <c r="C532" t="inlineStr">
        <is>
          <t>092200</t>
        </is>
      </c>
      <c r="D532" t="inlineStr">
        <is>
          <t>3개월 전에 샀다면</t>
        </is>
      </c>
      <c r="E532" t="inlineStr">
        <is>
          <t>[중기추세]+[버티기형]</t>
        </is>
      </c>
      <c r="F532" t="inlineStr">
        <is>
          <t>2026-05-18</t>
        </is>
      </c>
      <c r="G532" t="n">
        <v>6904.83</v>
      </c>
      <c r="H532" t="inlineStr">
        <is>
          <t>2026-05-19</t>
        </is>
      </c>
      <c r="I532" t="n">
        <v>6515.44</v>
      </c>
      <c r="J532" t="inlineStr">
        <is>
          <t>1차 손절 도달(-5%)</t>
        </is>
      </c>
      <c r="K532" t="n">
        <v>16</v>
      </c>
      <c r="L532" t="n">
        <v>24</v>
      </c>
      <c r="M532" t="n">
        <v>-5.92</v>
      </c>
      <c r="N532" t="inlineStr">
        <is>
          <t>05.19. 16주 매도(-5% 하락 시 40% 손절 원칙)</t>
        </is>
      </c>
      <c r="O532" t="n">
        <v>300000</v>
      </c>
      <c r="P532">
        <f>COUNTIF($A$2:A532,A532)</f>
        <v/>
      </c>
      <c r="Q532">
        <f>A532&amp;"|"&amp;P532</f>
        <v/>
      </c>
    </row>
    <row r="533">
      <c r="A533" t="inlineStr">
        <is>
          <t>디아이씨|3개월 전에 샀다면|[중기추세]+[버티기형]</t>
        </is>
      </c>
      <c r="B533" t="inlineStr">
        <is>
          <t>디아이씨</t>
        </is>
      </c>
      <c r="C533" t="inlineStr">
        <is>
          <t>092200</t>
        </is>
      </c>
      <c r="D533" t="inlineStr">
        <is>
          <t>3개월 전에 샀다면</t>
        </is>
      </c>
      <c r="E533" t="inlineStr">
        <is>
          <t>[중기추세]+[버티기형]</t>
        </is>
      </c>
      <c r="F533" t="inlineStr">
        <is>
          <t>2026-05-18</t>
        </is>
      </c>
      <c r="G533" t="n">
        <v>6904.83</v>
      </c>
      <c r="H533" t="inlineStr">
        <is>
          <t>2026-05-22</t>
        </is>
      </c>
      <c r="I533" t="n">
        <v>9103.620000000001</v>
      </c>
      <c r="J533" t="inlineStr">
        <is>
          <t>3차 익절 도달(30%)</t>
        </is>
      </c>
      <c r="K533" t="n">
        <v>24</v>
      </c>
      <c r="L533" t="n">
        <v>0</v>
      </c>
      <c r="M533" t="n">
        <v>31.45</v>
      </c>
      <c r="N533" t="inlineStr">
        <is>
          <t>05.22. 24주 매도(+30% 상승 시 20% 익절 원칙)</t>
        </is>
      </c>
      <c r="O533" t="n">
        <v>300000</v>
      </c>
      <c r="P533">
        <f>COUNTIF($A$2:A533,A533)</f>
        <v/>
      </c>
      <c r="Q533">
        <f>A533&amp;"|"&amp;P533</f>
        <v/>
      </c>
    </row>
    <row r="534">
      <c r="A534" t="inlineStr">
        <is>
          <t>디아이씨|3개월 전에 샀다면|[수익극대화]+[칼손절]</t>
        </is>
      </c>
      <c r="B534" t="inlineStr">
        <is>
          <t>디아이씨</t>
        </is>
      </c>
      <c r="C534" t="inlineStr">
        <is>
          <t>092200</t>
        </is>
      </c>
      <c r="D534" t="inlineStr">
        <is>
          <t>3개월 전에 샀다면</t>
        </is>
      </c>
      <c r="E534" t="inlineStr">
        <is>
          <t>[수익극대화]+[칼손절]</t>
        </is>
      </c>
      <c r="F534" t="inlineStr">
        <is>
          <t>2026-03-17</t>
        </is>
      </c>
      <c r="G534" t="n">
        <v>9416.59</v>
      </c>
      <c r="H534" t="inlineStr">
        <is>
          <t>2026-03-18</t>
        </is>
      </c>
      <c r="I534" t="n">
        <v>9163.58</v>
      </c>
      <c r="J534" t="inlineStr">
        <is>
          <t>1차 손절 도달(-2%)</t>
        </is>
      </c>
      <c r="K534" t="n">
        <v>24</v>
      </c>
      <c r="L534" t="n">
        <v>7</v>
      </c>
      <c r="M534" t="n">
        <v>-2.98</v>
      </c>
      <c r="N534" t="inlineStr">
        <is>
          <t>03.18. 24주 매도(-2% 하락 시 80% 손절 원칙)</t>
        </is>
      </c>
      <c r="O534" t="n">
        <v>300000</v>
      </c>
      <c r="P534">
        <f>COUNTIF($A$2:A534,A534)</f>
        <v/>
      </c>
      <c r="Q534">
        <f>A534&amp;"|"&amp;P534</f>
        <v/>
      </c>
    </row>
    <row r="535">
      <c r="A535" t="inlineStr">
        <is>
          <t>디아이씨|3개월 전에 샀다면|[수익극대화]+[칼손절]</t>
        </is>
      </c>
      <c r="B535" t="inlineStr">
        <is>
          <t>디아이씨</t>
        </is>
      </c>
      <c r="C535" t="inlineStr">
        <is>
          <t>092200</t>
        </is>
      </c>
      <c r="D535" t="inlineStr">
        <is>
          <t>3개월 전에 샀다면</t>
        </is>
      </c>
      <c r="E535" t="inlineStr">
        <is>
          <t>[수익극대화]+[칼손절]</t>
        </is>
      </c>
      <c r="F535" t="inlineStr">
        <is>
          <t>2026-03-17</t>
        </is>
      </c>
      <c r="G535" t="n">
        <v>9416.59</v>
      </c>
      <c r="H535" t="inlineStr">
        <is>
          <t>2026-03-23</t>
        </is>
      </c>
      <c r="I535" t="n">
        <v>8444.08</v>
      </c>
      <c r="J535" t="inlineStr">
        <is>
          <t>최종 손절 도달(-6%)</t>
        </is>
      </c>
      <c r="K535" t="n">
        <v>7</v>
      </c>
      <c r="L535" t="n">
        <v>0</v>
      </c>
      <c r="M535" t="n">
        <v>-10.6</v>
      </c>
      <c r="N535" t="inlineStr">
        <is>
          <t>03.23. 7주 매도(-6% 하락 시 10% 손절 원칙)</t>
        </is>
      </c>
      <c r="O535" t="n">
        <v>300000</v>
      </c>
      <c r="P535">
        <f>COUNTIF($A$2:A535,A535)</f>
        <v/>
      </c>
      <c r="Q535">
        <f>A535&amp;"|"&amp;P535</f>
        <v/>
      </c>
    </row>
    <row r="536">
      <c r="A536" t="inlineStr">
        <is>
          <t>디아이씨|3개월 전에 샀다면|[수익극대화]+[칼손절]</t>
        </is>
      </c>
      <c r="B536" t="inlineStr">
        <is>
          <t>디아이씨</t>
        </is>
      </c>
      <c r="C536" t="inlineStr">
        <is>
          <t>092200</t>
        </is>
      </c>
      <c r="D536" t="inlineStr">
        <is>
          <t>3개월 전에 샀다면</t>
        </is>
      </c>
      <c r="E536" t="inlineStr">
        <is>
          <t>[수익극대화]+[칼손절]</t>
        </is>
      </c>
      <c r="F536" t="inlineStr">
        <is>
          <t>2026-03-23</t>
        </is>
      </c>
      <c r="G536" t="n">
        <v>8455.91</v>
      </c>
      <c r="H536" t="inlineStr">
        <is>
          <t>2026-03-31</t>
        </is>
      </c>
      <c r="I536" t="n">
        <v>8224.24</v>
      </c>
      <c r="J536" t="inlineStr">
        <is>
          <t>1차 손절 도달(-2%)</t>
        </is>
      </c>
      <c r="K536" t="n">
        <v>26</v>
      </c>
      <c r="L536" t="n">
        <v>7</v>
      </c>
      <c r="M536" t="n">
        <v>-3.03</v>
      </c>
      <c r="N536" t="inlineStr">
        <is>
          <t>03.31. 26주 매도(-2% 하락 시 80% 손절 원칙)</t>
        </is>
      </c>
      <c r="O536" t="n">
        <v>300000</v>
      </c>
      <c r="P536">
        <f>COUNTIF($A$2:A536,A536)</f>
        <v/>
      </c>
      <c r="Q536">
        <f>A536&amp;"|"&amp;P536</f>
        <v/>
      </c>
    </row>
    <row r="537">
      <c r="A537" t="inlineStr">
        <is>
          <t>디아이씨|3개월 전에 샀다면|[수익극대화]+[칼손절]</t>
        </is>
      </c>
      <c r="B537" t="inlineStr">
        <is>
          <t>디아이씨</t>
        </is>
      </c>
      <c r="C537" t="inlineStr">
        <is>
          <t>092200</t>
        </is>
      </c>
      <c r="D537" t="inlineStr">
        <is>
          <t>3개월 전에 샀다면</t>
        </is>
      </c>
      <c r="E537" t="inlineStr">
        <is>
          <t>[수익극대화]+[칼손절]</t>
        </is>
      </c>
      <c r="F537" t="inlineStr">
        <is>
          <t>2026-03-23</t>
        </is>
      </c>
      <c r="G537" t="n">
        <v>8455.91</v>
      </c>
      <c r="H537" t="inlineStr">
        <is>
          <t>2026-04-02</t>
        </is>
      </c>
      <c r="I537" t="n">
        <v>8064.35</v>
      </c>
      <c r="J537" t="inlineStr">
        <is>
          <t>2차 손절 도달(-4%)</t>
        </is>
      </c>
      <c r="K537" t="n">
        <v>3</v>
      </c>
      <c r="L537" t="n">
        <v>4</v>
      </c>
      <c r="M537" t="n">
        <v>-4.92</v>
      </c>
      <c r="N537" t="inlineStr">
        <is>
          <t>04.02. 3주 매도(-4% 하락 시 10% 손절 원칙)</t>
        </is>
      </c>
      <c r="O537" t="n">
        <v>300000</v>
      </c>
      <c r="P537">
        <f>COUNTIF($A$2:A537,A537)</f>
        <v/>
      </c>
      <c r="Q537">
        <f>A537&amp;"|"&amp;P537</f>
        <v/>
      </c>
    </row>
    <row r="538">
      <c r="A538" t="inlineStr">
        <is>
          <t>디아이씨|3개월 전에 샀다면|[수익극대화]+[칼손절]</t>
        </is>
      </c>
      <c r="B538" t="inlineStr">
        <is>
          <t>디아이씨</t>
        </is>
      </c>
      <c r="C538" t="inlineStr">
        <is>
          <t>092200</t>
        </is>
      </c>
      <c r="D538" t="inlineStr">
        <is>
          <t>3개월 전에 샀다면</t>
        </is>
      </c>
      <c r="E538" t="inlineStr">
        <is>
          <t>[수익극대화]+[칼손절]</t>
        </is>
      </c>
      <c r="F538" t="inlineStr">
        <is>
          <t>2026-03-23</t>
        </is>
      </c>
      <c r="G538" t="n">
        <v>8455.91</v>
      </c>
      <c r="H538" t="inlineStr">
        <is>
          <t>2026-04-06</t>
        </is>
      </c>
      <c r="I538" t="n">
        <v>7894.47</v>
      </c>
      <c r="J538" t="inlineStr">
        <is>
          <t>최종 손절 도달(-6%)</t>
        </is>
      </c>
      <c r="K538" t="n">
        <v>4</v>
      </c>
      <c r="L538" t="n">
        <v>0</v>
      </c>
      <c r="M538" t="n">
        <v>-6.92</v>
      </c>
      <c r="N538" t="inlineStr">
        <is>
          <t>04.06. 4주 매도(-6% 하락 시 10% 손절 원칙)</t>
        </is>
      </c>
      <c r="O538" t="n">
        <v>300000</v>
      </c>
      <c r="P538">
        <f>COUNTIF($A$2:A538,A538)</f>
        <v/>
      </c>
      <c r="Q538">
        <f>A538&amp;"|"&amp;P538</f>
        <v/>
      </c>
    </row>
    <row r="539">
      <c r="A539" t="inlineStr">
        <is>
          <t>디아이씨|3개월 전에 샀다면|[수익극대화]+[칼손절]</t>
        </is>
      </c>
      <c r="B539" t="inlineStr">
        <is>
          <t>디아이씨</t>
        </is>
      </c>
      <c r="C539" t="inlineStr">
        <is>
          <t>092200</t>
        </is>
      </c>
      <c r="D539" t="inlineStr">
        <is>
          <t>3개월 전에 샀다면</t>
        </is>
      </c>
      <c r="E539" t="inlineStr">
        <is>
          <t>[수익극대화]+[칼손절]</t>
        </is>
      </c>
      <c r="F539" t="inlineStr">
        <is>
          <t>2026-04-15</t>
        </is>
      </c>
      <c r="G539" t="n">
        <v>7855.49</v>
      </c>
      <c r="H539" t="inlineStr">
        <is>
          <t>2026-04-20</t>
        </is>
      </c>
      <c r="I539" t="n">
        <v>7544.72</v>
      </c>
      <c r="J539" t="inlineStr">
        <is>
          <t>1차 손절 도달(-2%)</t>
        </is>
      </c>
      <c r="K539" t="n">
        <v>28</v>
      </c>
      <c r="L539" t="n">
        <v>7</v>
      </c>
      <c r="M539" t="n">
        <v>-4.24</v>
      </c>
      <c r="N539" t="inlineStr">
        <is>
          <t>04.20. 28주 매도(-2% 하락 시 80% 손절 원칙)</t>
        </is>
      </c>
      <c r="O539" t="n">
        <v>300000</v>
      </c>
      <c r="P539">
        <f>COUNTIF($A$2:A539,A539)</f>
        <v/>
      </c>
      <c r="Q539">
        <f>A539&amp;"|"&amp;P539</f>
        <v/>
      </c>
    </row>
    <row r="540">
      <c r="A540" t="inlineStr">
        <is>
          <t>디아이씨|3개월 전에 샀다면|[수익극대화]+[칼손절]</t>
        </is>
      </c>
      <c r="B540" t="inlineStr">
        <is>
          <t>디아이씨</t>
        </is>
      </c>
      <c r="C540" t="inlineStr">
        <is>
          <t>092200</t>
        </is>
      </c>
      <c r="D540" t="inlineStr">
        <is>
          <t>3개월 전에 샀다면</t>
        </is>
      </c>
      <c r="E540" t="inlineStr">
        <is>
          <t>[수익극대화]+[칼손절]</t>
        </is>
      </c>
      <c r="F540" t="inlineStr">
        <is>
          <t>2026-04-15</t>
        </is>
      </c>
      <c r="G540" t="n">
        <v>7855.49</v>
      </c>
      <c r="H540" t="inlineStr">
        <is>
          <t>2026-04-23</t>
        </is>
      </c>
      <c r="I540" t="n">
        <v>7344.85</v>
      </c>
      <c r="J540" t="inlineStr">
        <is>
          <t>최종 손절 도달(-6%)</t>
        </is>
      </c>
      <c r="K540" t="n">
        <v>7</v>
      </c>
      <c r="L540" t="n">
        <v>0</v>
      </c>
      <c r="M540" t="n">
        <v>-6.78</v>
      </c>
      <c r="N540" t="inlineStr">
        <is>
          <t>04.23. 7주 매도(-6% 하락 시 10% 손절 원칙)</t>
        </is>
      </c>
      <c r="O540" t="n">
        <v>300000</v>
      </c>
      <c r="P540">
        <f>COUNTIF($A$2:A540,A540)</f>
        <v/>
      </c>
      <c r="Q540">
        <f>A540&amp;"|"&amp;P540</f>
        <v/>
      </c>
    </row>
    <row r="541">
      <c r="A541" t="inlineStr">
        <is>
          <t>디아이씨|3개월 전에 샀다면|[수익극대화]+[칼손절]</t>
        </is>
      </c>
      <c r="B541" t="inlineStr">
        <is>
          <t>디아이씨</t>
        </is>
      </c>
      <c r="C541" t="inlineStr">
        <is>
          <t>092200</t>
        </is>
      </c>
      <c r="D541" t="inlineStr">
        <is>
          <t>3개월 전에 샀다면</t>
        </is>
      </c>
      <c r="E541" t="inlineStr">
        <is>
          <t>[수익극대화]+[칼손절]</t>
        </is>
      </c>
      <c r="F541" t="inlineStr">
        <is>
          <t>2026-04-23</t>
        </is>
      </c>
      <c r="G541" t="n">
        <v>7355.14</v>
      </c>
      <c r="H541" t="inlineStr">
        <is>
          <t>2026-04-28</t>
        </is>
      </c>
      <c r="I541" t="n">
        <v>8124.31</v>
      </c>
      <c r="J541" t="inlineStr">
        <is>
          <t>1차 익절 도달(10%)</t>
        </is>
      </c>
      <c r="K541" t="n">
        <v>14</v>
      </c>
      <c r="L541" t="n">
        <v>21</v>
      </c>
      <c r="M541" t="n">
        <v>10.13</v>
      </c>
      <c r="N541" t="inlineStr">
        <is>
          <t>04.28. 14주 매도(+10% 상승 시 40% 익절 원칙)</t>
        </is>
      </c>
      <c r="O541" t="n">
        <v>300000</v>
      </c>
      <c r="P541">
        <f>COUNTIF($A$2:A541,A541)</f>
        <v/>
      </c>
      <c r="Q541">
        <f>A541&amp;"|"&amp;P541</f>
        <v/>
      </c>
    </row>
    <row r="542">
      <c r="A542" t="inlineStr">
        <is>
          <t>디아이씨|3개월 전에 샀다면|[수익극대화]+[칼손절]</t>
        </is>
      </c>
      <c r="B542" t="inlineStr">
        <is>
          <t>디아이씨</t>
        </is>
      </c>
      <c r="C542" t="inlineStr">
        <is>
          <t>092200</t>
        </is>
      </c>
      <c r="D542" t="inlineStr">
        <is>
          <t>3개월 전에 샀다면</t>
        </is>
      </c>
      <c r="E542" t="inlineStr">
        <is>
          <t>[수익극대화]+[칼손절]</t>
        </is>
      </c>
      <c r="F542" t="inlineStr">
        <is>
          <t>2026-04-23</t>
        </is>
      </c>
      <c r="G542" t="n">
        <v>7355.14</v>
      </c>
      <c r="H542" t="inlineStr">
        <is>
          <t>2026-05-06</t>
        </is>
      </c>
      <c r="I542" t="n">
        <v>7174.97</v>
      </c>
      <c r="J542" t="inlineStr">
        <is>
          <t>1차 손절 도달(-2%)</t>
        </is>
      </c>
      <c r="K542" t="n">
        <v>21</v>
      </c>
      <c r="L542" t="n">
        <v>0</v>
      </c>
      <c r="M542" t="n">
        <v>-2.74</v>
      </c>
      <c r="N542" t="inlineStr">
        <is>
          <t>05.06. 21주 매도(-2% 하락 시 80% 손절 원칙)</t>
        </is>
      </c>
      <c r="O542" t="n">
        <v>300000</v>
      </c>
      <c r="P542">
        <f>COUNTIF($A$2:A542,A542)</f>
        <v/>
      </c>
      <c r="Q542">
        <f>A542&amp;"|"&amp;P542</f>
        <v/>
      </c>
    </row>
    <row r="543">
      <c r="A543" t="inlineStr">
        <is>
          <t>디아이씨|3개월 전에 샀다면|[수익극대화]+[칼손절]</t>
        </is>
      </c>
      <c r="B543" t="inlineStr">
        <is>
          <t>디아이씨</t>
        </is>
      </c>
      <c r="C543" t="inlineStr">
        <is>
          <t>092200</t>
        </is>
      </c>
      <c r="D543" t="inlineStr">
        <is>
          <t>3개월 전에 샀다면</t>
        </is>
      </c>
      <c r="E543" t="inlineStr">
        <is>
          <t>[수익극대화]+[칼손절]</t>
        </is>
      </c>
      <c r="F543" t="inlineStr">
        <is>
          <t>2026-05-06</t>
        </is>
      </c>
      <c r="G543" t="n">
        <v>7185.03</v>
      </c>
      <c r="H543" t="inlineStr">
        <is>
          <t>2026-05-12</t>
        </is>
      </c>
      <c r="I543" t="n">
        <v>8743.879999999999</v>
      </c>
      <c r="J543" t="inlineStr">
        <is>
          <t>2차 익절 도달(20%)</t>
        </is>
      </c>
      <c r="K543" t="n">
        <v>11</v>
      </c>
      <c r="L543" t="n">
        <v>26</v>
      </c>
      <c r="M543" t="n">
        <v>21.33</v>
      </c>
      <c r="N543" t="inlineStr">
        <is>
          <t>05.12. 11주 매도(+20% 상승 시 30% 익절 원칙)</t>
        </is>
      </c>
      <c r="O543" t="n">
        <v>300000</v>
      </c>
      <c r="P543">
        <f>COUNTIF($A$2:A543,A543)</f>
        <v/>
      </c>
      <c r="Q543">
        <f>A543&amp;"|"&amp;P543</f>
        <v/>
      </c>
    </row>
    <row r="544">
      <c r="A544" t="inlineStr">
        <is>
          <t>디아이씨|3개월 전에 샀다면|[수익극대화]+[칼손절]</t>
        </is>
      </c>
      <c r="B544" t="inlineStr">
        <is>
          <t>디아이씨</t>
        </is>
      </c>
      <c r="C544" t="inlineStr">
        <is>
          <t>092200</t>
        </is>
      </c>
      <c r="D544" t="inlineStr">
        <is>
          <t>3개월 전에 샀다면</t>
        </is>
      </c>
      <c r="E544" t="inlineStr">
        <is>
          <t>[수익극대화]+[칼손절]</t>
        </is>
      </c>
      <c r="F544" t="inlineStr">
        <is>
          <t>2026-05-06</t>
        </is>
      </c>
      <c r="G544" t="n">
        <v>7185.03</v>
      </c>
      <c r="H544" t="inlineStr">
        <is>
          <t>2026-05-18</t>
        </is>
      </c>
      <c r="I544" t="n">
        <v>6895.17</v>
      </c>
      <c r="J544" t="inlineStr">
        <is>
          <t>1차 손절 도달(-2%)</t>
        </is>
      </c>
      <c r="K544" t="n">
        <v>26</v>
      </c>
      <c r="L544" t="n">
        <v>0</v>
      </c>
      <c r="M544" t="n">
        <v>-4.32</v>
      </c>
      <c r="N544" t="inlineStr">
        <is>
          <t>05.18. 26주 매도(-2% 하락 시 80% 손절 원칙)</t>
        </is>
      </c>
      <c r="O544" t="n">
        <v>300000</v>
      </c>
      <c r="P544">
        <f>COUNTIF($A$2:A544,A544)</f>
        <v/>
      </c>
      <c r="Q544">
        <f>A544&amp;"|"&amp;P544</f>
        <v/>
      </c>
    </row>
    <row r="545">
      <c r="A545" t="inlineStr">
        <is>
          <t>디아이씨|3개월 전에 샀다면|[수익극대화]+[칼손절]</t>
        </is>
      </c>
      <c r="B545" t="inlineStr">
        <is>
          <t>디아이씨</t>
        </is>
      </c>
      <c r="C545" t="inlineStr">
        <is>
          <t>092200</t>
        </is>
      </c>
      <c r="D545" t="inlineStr">
        <is>
          <t>3개월 전에 샀다면</t>
        </is>
      </c>
      <c r="E545" t="inlineStr">
        <is>
          <t>[수익극대화]+[칼손절]</t>
        </is>
      </c>
      <c r="F545" t="inlineStr">
        <is>
          <t>2026-05-18</t>
        </is>
      </c>
      <c r="G545" t="n">
        <v>6904.83</v>
      </c>
      <c r="H545" t="inlineStr">
        <is>
          <t>2026-05-19</t>
        </is>
      </c>
      <c r="I545" t="n">
        <v>6515.44</v>
      </c>
      <c r="J545" t="inlineStr">
        <is>
          <t>2차 손절 도달(-4%)</t>
        </is>
      </c>
      <c r="K545" t="n">
        <v>4</v>
      </c>
      <c r="L545" t="n">
        <v>36</v>
      </c>
      <c r="M545" t="n">
        <v>-5.92</v>
      </c>
      <c r="N545" t="inlineStr">
        <is>
          <t>05.19. 4주 매도(-4% 하락 시 10% 손절 원칙)</t>
        </is>
      </c>
      <c r="O545" t="n">
        <v>300000</v>
      </c>
      <c r="P545">
        <f>COUNTIF($A$2:A545,A545)</f>
        <v/>
      </c>
      <c r="Q545">
        <f>A545&amp;"|"&amp;P545</f>
        <v/>
      </c>
    </row>
    <row r="546">
      <c r="A546" t="inlineStr">
        <is>
          <t>디아이씨|3개월 전에 샀다면|[수익극대화]+[칼손절]</t>
        </is>
      </c>
      <c r="B546" t="inlineStr">
        <is>
          <t>디아이씨</t>
        </is>
      </c>
      <c r="C546" t="inlineStr">
        <is>
          <t>092200</t>
        </is>
      </c>
      <c r="D546" t="inlineStr">
        <is>
          <t>3개월 전에 샀다면</t>
        </is>
      </c>
      <c r="E546" t="inlineStr">
        <is>
          <t>[수익극대화]+[칼손절]</t>
        </is>
      </c>
      <c r="F546" t="inlineStr">
        <is>
          <t>2026-05-18</t>
        </is>
      </c>
      <c r="G546" t="n">
        <v>6904.83</v>
      </c>
      <c r="H546" t="inlineStr">
        <is>
          <t>2026-05-20</t>
        </is>
      </c>
      <c r="I546" t="n">
        <v>6185.67</v>
      </c>
      <c r="J546" t="inlineStr">
        <is>
          <t>최종 손절 도달(-6%)</t>
        </is>
      </c>
      <c r="K546" t="n">
        <v>36</v>
      </c>
      <c r="L546" t="n">
        <v>0</v>
      </c>
      <c r="M546" t="n">
        <v>-10.68</v>
      </c>
      <c r="N546" t="inlineStr">
        <is>
          <t>05.20. 36주 매도(-6% 하락 시 10% 손절 원칙)</t>
        </is>
      </c>
      <c r="O546" t="n">
        <v>300000</v>
      </c>
      <c r="P546">
        <f>COUNTIF($A$2:A546,A546)</f>
        <v/>
      </c>
      <c r="Q546">
        <f>A546&amp;"|"&amp;P546</f>
        <v/>
      </c>
    </row>
    <row r="547">
      <c r="A547" t="inlineStr">
        <is>
          <t>디아이씨|3개월 전에 샀다면|[수익극대화]+[정석방어]</t>
        </is>
      </c>
      <c r="B547" t="inlineStr">
        <is>
          <t>디아이씨</t>
        </is>
      </c>
      <c r="C547" t="inlineStr">
        <is>
          <t>092200</t>
        </is>
      </c>
      <c r="D547" t="inlineStr">
        <is>
          <t>3개월 전에 샀다면</t>
        </is>
      </c>
      <c r="E547" t="inlineStr">
        <is>
          <t>[수익극대화]+[정석방어]</t>
        </is>
      </c>
      <c r="F547" t="inlineStr">
        <is>
          <t>2026-03-17</t>
        </is>
      </c>
      <c r="G547" t="n">
        <v>9416.59</v>
      </c>
      <c r="H547" t="inlineStr">
        <is>
          <t>2026-03-23</t>
        </is>
      </c>
      <c r="I547" t="n">
        <v>8444.08</v>
      </c>
      <c r="J547" t="inlineStr">
        <is>
          <t>최종 손절 도달(-10%)</t>
        </is>
      </c>
      <c r="K547" t="n">
        <v>31</v>
      </c>
      <c r="L547" t="n">
        <v>0</v>
      </c>
      <c r="M547" t="n">
        <v>-10.6</v>
      </c>
      <c r="N547" t="inlineStr">
        <is>
          <t>03.23. 31주 매도(-10% 하락 시 10% 손절 원칙)</t>
        </is>
      </c>
      <c r="O547" t="n">
        <v>300000</v>
      </c>
      <c r="P547">
        <f>COUNTIF($A$2:A547,A547)</f>
        <v/>
      </c>
      <c r="Q547">
        <f>A547&amp;"|"&amp;P547</f>
        <v/>
      </c>
    </row>
    <row r="548">
      <c r="A548" t="inlineStr">
        <is>
          <t>디아이씨|3개월 전에 샀다면|[수익극대화]+[정석방어]</t>
        </is>
      </c>
      <c r="B548" t="inlineStr">
        <is>
          <t>디아이씨</t>
        </is>
      </c>
      <c r="C548" t="inlineStr">
        <is>
          <t>092200</t>
        </is>
      </c>
      <c r="D548" t="inlineStr">
        <is>
          <t>3개월 전에 샀다면</t>
        </is>
      </c>
      <c r="E548" t="inlineStr">
        <is>
          <t>[수익극대화]+[정석방어]</t>
        </is>
      </c>
      <c r="F548" t="inlineStr">
        <is>
          <t>2026-03-23</t>
        </is>
      </c>
      <c r="G548" t="n">
        <v>8455.91</v>
      </c>
      <c r="H548" t="inlineStr">
        <is>
          <t>2026-04-02</t>
        </is>
      </c>
      <c r="I548" t="n">
        <v>8064.35</v>
      </c>
      <c r="J548" t="inlineStr">
        <is>
          <t>1차 손절 도달(-3%)</t>
        </is>
      </c>
      <c r="K548" t="n">
        <v>21</v>
      </c>
      <c r="L548" t="n">
        <v>10</v>
      </c>
      <c r="M548" t="n">
        <v>-4.92</v>
      </c>
      <c r="N548" t="inlineStr">
        <is>
          <t>04.02. 21주 매도(-3% 하락 시 70% 손절 원칙)</t>
        </is>
      </c>
      <c r="O548" t="n">
        <v>300000</v>
      </c>
      <c r="P548">
        <f>COUNTIF($A$2:A548,A548)</f>
        <v/>
      </c>
      <c r="Q548">
        <f>A548&amp;"|"&amp;P548</f>
        <v/>
      </c>
    </row>
    <row r="549">
      <c r="A549" t="inlineStr">
        <is>
          <t>디아이씨|3개월 전에 샀다면|[수익극대화]+[정석방어]</t>
        </is>
      </c>
      <c r="B549" t="inlineStr">
        <is>
          <t>디아이씨</t>
        </is>
      </c>
      <c r="C549" t="inlineStr">
        <is>
          <t>092200</t>
        </is>
      </c>
      <c r="D549" t="inlineStr">
        <is>
          <t>3개월 전에 샀다면</t>
        </is>
      </c>
      <c r="E549" t="inlineStr">
        <is>
          <t>[수익극대화]+[정석방어]</t>
        </is>
      </c>
      <c r="F549" t="inlineStr">
        <is>
          <t>2026-03-23</t>
        </is>
      </c>
      <c r="G549" t="n">
        <v>8455.91</v>
      </c>
      <c r="H549" t="inlineStr">
        <is>
          <t>2026-04-06</t>
        </is>
      </c>
      <c r="I549" t="n">
        <v>7894.47</v>
      </c>
      <c r="J549" t="inlineStr">
        <is>
          <t>2차 손절 도달(-5%)</t>
        </is>
      </c>
      <c r="K549" t="n">
        <v>6</v>
      </c>
      <c r="L549" t="n">
        <v>4</v>
      </c>
      <c r="M549" t="n">
        <v>-6.92</v>
      </c>
      <c r="N549" t="inlineStr">
        <is>
          <t>04.06. 6주 매도(-5% 하락 시 20% 손절 원칙)</t>
        </is>
      </c>
      <c r="O549" t="n">
        <v>300000</v>
      </c>
      <c r="P549">
        <f>COUNTIF($A$2:A549,A549)</f>
        <v/>
      </c>
      <c r="Q549">
        <f>A549&amp;"|"&amp;P549</f>
        <v/>
      </c>
    </row>
    <row r="550">
      <c r="A550" t="inlineStr">
        <is>
          <t>디아이씨|3개월 전에 샀다면|[수익극대화]+[정석방어]</t>
        </is>
      </c>
      <c r="B550" t="inlineStr">
        <is>
          <t>디아이씨</t>
        </is>
      </c>
      <c r="C550" t="inlineStr">
        <is>
          <t>092200</t>
        </is>
      </c>
      <c r="D550" t="inlineStr">
        <is>
          <t>3개월 전에 샀다면</t>
        </is>
      </c>
      <c r="E550" t="inlineStr">
        <is>
          <t>[수익극대화]+[정석방어]</t>
        </is>
      </c>
      <c r="F550" t="inlineStr">
        <is>
          <t>2026-03-23</t>
        </is>
      </c>
      <c r="G550" t="n">
        <v>8455.91</v>
      </c>
      <c r="H550" t="inlineStr">
        <is>
          <t>2026-04-20</t>
        </is>
      </c>
      <c r="I550" t="n">
        <v>7544.72</v>
      </c>
      <c r="J550" t="inlineStr">
        <is>
          <t>최종 손절 도달(-10%)</t>
        </is>
      </c>
      <c r="K550" t="n">
        <v>4</v>
      </c>
      <c r="L550" t="n">
        <v>0</v>
      </c>
      <c r="M550" t="n">
        <v>-11.04</v>
      </c>
      <c r="N550" t="inlineStr">
        <is>
          <t>04.20. 4주 매도(-10% 하락 시 10% 손절 원칙)</t>
        </is>
      </c>
      <c r="O550" t="n">
        <v>300000</v>
      </c>
      <c r="P550">
        <f>COUNTIF($A$2:A550,A550)</f>
        <v/>
      </c>
      <c r="Q550">
        <f>A550&amp;"|"&amp;P550</f>
        <v/>
      </c>
    </row>
    <row r="551">
      <c r="A551" t="inlineStr">
        <is>
          <t>디아이씨|3개월 전에 샀다면|[수익극대화]+[정석방어]</t>
        </is>
      </c>
      <c r="B551" t="inlineStr">
        <is>
          <t>디아이씨</t>
        </is>
      </c>
      <c r="C551" t="inlineStr">
        <is>
          <t>092200</t>
        </is>
      </c>
      <c r="D551" t="inlineStr">
        <is>
          <t>3개월 전에 샀다면</t>
        </is>
      </c>
      <c r="E551" t="inlineStr">
        <is>
          <t>[수익극대화]+[정석방어]</t>
        </is>
      </c>
      <c r="F551" t="inlineStr">
        <is>
          <t>2026-04-20</t>
        </is>
      </c>
      <c r="G551" t="n">
        <v>7555.28</v>
      </c>
      <c r="H551" t="inlineStr">
        <is>
          <t>2026-05-06</t>
        </is>
      </c>
      <c r="I551" t="n">
        <v>7174.97</v>
      </c>
      <c r="J551" t="inlineStr">
        <is>
          <t>1차 손절 도달(-3%)</t>
        </is>
      </c>
      <c r="K551" t="n">
        <v>23</v>
      </c>
      <c r="L551" t="n">
        <v>10</v>
      </c>
      <c r="M551" t="n">
        <v>-5.32</v>
      </c>
      <c r="N551" t="inlineStr">
        <is>
          <t>05.06. 23주 매도(-3% 하락 시 70% 손절 원칙)</t>
        </is>
      </c>
      <c r="O551" t="n">
        <v>300000</v>
      </c>
      <c r="P551">
        <f>COUNTIF($A$2:A551,A551)</f>
        <v/>
      </c>
      <c r="Q551">
        <f>A551&amp;"|"&amp;P551</f>
        <v/>
      </c>
    </row>
    <row r="552">
      <c r="A552" t="inlineStr">
        <is>
          <t>디아이씨|3개월 전에 샀다면|[수익극대화]+[정석방어]</t>
        </is>
      </c>
      <c r="B552" t="inlineStr">
        <is>
          <t>디아이씨</t>
        </is>
      </c>
      <c r="C552" t="inlineStr">
        <is>
          <t>092200</t>
        </is>
      </c>
      <c r="D552" t="inlineStr">
        <is>
          <t>3개월 전에 샀다면</t>
        </is>
      </c>
      <c r="E552" t="inlineStr">
        <is>
          <t>[수익극대화]+[정석방어]</t>
        </is>
      </c>
      <c r="F552" t="inlineStr">
        <is>
          <t>2026-04-20</t>
        </is>
      </c>
      <c r="G552" t="n">
        <v>7555.28</v>
      </c>
      <c r="H552" t="inlineStr">
        <is>
          <t>2026-05-12</t>
        </is>
      </c>
      <c r="I552" t="n">
        <v>8743.879999999999</v>
      </c>
      <c r="J552" t="inlineStr">
        <is>
          <t>1차 익절 도달(10%)</t>
        </is>
      </c>
      <c r="K552" t="n">
        <v>10</v>
      </c>
      <c r="L552" t="n">
        <v>0</v>
      </c>
      <c r="M552" t="n">
        <v>15.38</v>
      </c>
      <c r="N552" t="inlineStr">
        <is>
          <t>05.12. 10주 매도(+10% 상승 시 40% 익절 원칙)</t>
        </is>
      </c>
      <c r="O552" t="n">
        <v>300000</v>
      </c>
      <c r="P552">
        <f>COUNTIF($A$2:A552,A552)</f>
        <v/>
      </c>
      <c r="Q552">
        <f>A552&amp;"|"&amp;P552</f>
        <v/>
      </c>
    </row>
    <row r="553">
      <c r="A553" t="inlineStr">
        <is>
          <t>디아이씨|3개월 전에 샀다면|[수익극대화]+[정석방어]</t>
        </is>
      </c>
      <c r="B553" t="inlineStr">
        <is>
          <t>디아이씨</t>
        </is>
      </c>
      <c r="C553" t="inlineStr">
        <is>
          <t>092200</t>
        </is>
      </c>
      <c r="D553" t="inlineStr">
        <is>
          <t>3개월 전에 샀다면</t>
        </is>
      </c>
      <c r="E553" t="inlineStr">
        <is>
          <t>[수익극대화]+[정석방어]</t>
        </is>
      </c>
      <c r="F553" t="inlineStr">
        <is>
          <t>2026-05-15</t>
        </is>
      </c>
      <c r="G553" t="n">
        <v>7175.02</v>
      </c>
      <c r="H553" t="inlineStr">
        <is>
          <t>2026-05-18</t>
        </is>
      </c>
      <c r="I553" t="n">
        <v>6895.17</v>
      </c>
      <c r="J553" t="inlineStr">
        <is>
          <t>1차 손절 도달(-3%)</t>
        </is>
      </c>
      <c r="K553" t="n">
        <v>24</v>
      </c>
      <c r="L553" t="n">
        <v>11</v>
      </c>
      <c r="M553" t="n">
        <v>-4.19</v>
      </c>
      <c r="N553" t="inlineStr">
        <is>
          <t>05.18. 24주 매도(-3% 하락 시 70% 손절 원칙)</t>
        </is>
      </c>
      <c r="O553" t="n">
        <v>300000</v>
      </c>
      <c r="P553">
        <f>COUNTIF($A$2:A553,A553)</f>
        <v/>
      </c>
      <c r="Q553">
        <f>A553&amp;"|"&amp;P553</f>
        <v/>
      </c>
    </row>
    <row r="554">
      <c r="A554" t="inlineStr">
        <is>
          <t>디아이씨|3개월 전에 샀다면|[수익극대화]+[정석방어]</t>
        </is>
      </c>
      <c r="B554" t="inlineStr">
        <is>
          <t>디아이씨</t>
        </is>
      </c>
      <c r="C554" t="inlineStr">
        <is>
          <t>092200</t>
        </is>
      </c>
      <c r="D554" t="inlineStr">
        <is>
          <t>3개월 전에 샀다면</t>
        </is>
      </c>
      <c r="E554" t="inlineStr">
        <is>
          <t>[수익극대화]+[정석방어]</t>
        </is>
      </c>
      <c r="F554" t="inlineStr">
        <is>
          <t>2026-05-15</t>
        </is>
      </c>
      <c r="G554" t="n">
        <v>7175.02</v>
      </c>
      <c r="H554" t="inlineStr">
        <is>
          <t>2026-05-19</t>
        </is>
      </c>
      <c r="I554" t="n">
        <v>6515.44</v>
      </c>
      <c r="J554" t="inlineStr">
        <is>
          <t>2차 손절 도달(-5%)</t>
        </is>
      </c>
      <c r="K554" t="n">
        <v>7</v>
      </c>
      <c r="L554" t="n">
        <v>4</v>
      </c>
      <c r="M554" t="n">
        <v>-9.470000000000001</v>
      </c>
      <c r="N554" t="inlineStr">
        <is>
          <t>05.19. 7주 매도(-5% 하락 시 20% 손절 원칙)</t>
        </is>
      </c>
      <c r="O554" t="n">
        <v>300000</v>
      </c>
      <c r="P554">
        <f>COUNTIF($A$2:A554,A554)</f>
        <v/>
      </c>
      <c r="Q554">
        <f>A554&amp;"|"&amp;P554</f>
        <v/>
      </c>
    </row>
    <row r="555">
      <c r="A555" t="inlineStr">
        <is>
          <t>디아이씨|3개월 전에 샀다면|[수익극대화]+[정석방어]</t>
        </is>
      </c>
      <c r="B555" t="inlineStr">
        <is>
          <t>디아이씨</t>
        </is>
      </c>
      <c r="C555" t="inlineStr">
        <is>
          <t>092200</t>
        </is>
      </c>
      <c r="D555" t="inlineStr">
        <is>
          <t>3개월 전에 샀다면</t>
        </is>
      </c>
      <c r="E555" t="inlineStr">
        <is>
          <t>[수익극대화]+[정석방어]</t>
        </is>
      </c>
      <c r="F555" t="inlineStr">
        <is>
          <t>2026-05-15</t>
        </is>
      </c>
      <c r="G555" t="n">
        <v>7175.02</v>
      </c>
      <c r="H555" t="inlineStr">
        <is>
          <t>2026-05-20</t>
        </is>
      </c>
      <c r="I555" t="n">
        <v>6185.67</v>
      </c>
      <c r="J555" t="inlineStr">
        <is>
          <t>최종 손절 도달(-10%)</t>
        </is>
      </c>
      <c r="K555" t="n">
        <v>4</v>
      </c>
      <c r="L555" t="n">
        <v>0</v>
      </c>
      <c r="M555" t="n">
        <v>-14.05</v>
      </c>
      <c r="N555" t="inlineStr">
        <is>
          <t>05.20. 4주 매도(-10% 하락 시 10% 손절 원칙)</t>
        </is>
      </c>
      <c r="O555" t="n">
        <v>300000</v>
      </c>
      <c r="P555">
        <f>COUNTIF($A$2:A555,A555)</f>
        <v/>
      </c>
      <c r="Q555">
        <f>A555&amp;"|"&amp;P555</f>
        <v/>
      </c>
    </row>
    <row r="556">
      <c r="A556" t="inlineStr">
        <is>
          <t>디아이씨|3개월 전에 샀다면|[수익극대화]+[변동성허용]</t>
        </is>
      </c>
      <c r="B556" t="inlineStr">
        <is>
          <t>디아이씨</t>
        </is>
      </c>
      <c r="C556" t="inlineStr">
        <is>
          <t>092200</t>
        </is>
      </c>
      <c r="D556" t="inlineStr">
        <is>
          <t>3개월 전에 샀다면</t>
        </is>
      </c>
      <c r="E556" t="inlineStr">
        <is>
          <t>[수익극대화]+[변동성허용]</t>
        </is>
      </c>
      <c r="F556" t="inlineStr">
        <is>
          <t>2026-03-17</t>
        </is>
      </c>
      <c r="G556" t="n">
        <v>9416.59</v>
      </c>
      <c r="H556" t="inlineStr">
        <is>
          <t>2026-03-23</t>
        </is>
      </c>
      <c r="I556" t="n">
        <v>8444.08</v>
      </c>
      <c r="J556" t="inlineStr">
        <is>
          <t>2차 손절 도달(-10%)</t>
        </is>
      </c>
      <c r="K556" t="n">
        <v>9</v>
      </c>
      <c r="L556" t="n">
        <v>22</v>
      </c>
      <c r="M556" t="n">
        <v>-10.6</v>
      </c>
      <c r="N556" t="inlineStr">
        <is>
          <t>03.23. 9주 매도(-10% 하락 시 30% 손절 원칙)</t>
        </is>
      </c>
      <c r="O556" t="n">
        <v>300000</v>
      </c>
      <c r="P556">
        <f>COUNTIF($A$2:A556,A556)</f>
        <v/>
      </c>
      <c r="Q556">
        <f>A556&amp;"|"&amp;P556</f>
        <v/>
      </c>
    </row>
    <row r="557">
      <c r="A557" t="inlineStr">
        <is>
          <t>디아이씨|3개월 전에 샀다면|[수익극대화]+[변동성허용]</t>
        </is>
      </c>
      <c r="B557" t="inlineStr">
        <is>
          <t>디아이씨</t>
        </is>
      </c>
      <c r="C557" t="inlineStr">
        <is>
          <t>092200</t>
        </is>
      </c>
      <c r="D557" t="inlineStr">
        <is>
          <t>3개월 전에 샀다면</t>
        </is>
      </c>
      <c r="E557" t="inlineStr">
        <is>
          <t>[수익극대화]+[변동성허용]</t>
        </is>
      </c>
      <c r="F557" t="inlineStr">
        <is>
          <t>2026-03-17</t>
        </is>
      </c>
      <c r="G557" t="n">
        <v>9416.59</v>
      </c>
      <c r="H557" t="inlineStr">
        <is>
          <t>2026-04-06</t>
        </is>
      </c>
      <c r="I557" t="n">
        <v>7894.47</v>
      </c>
      <c r="J557" t="inlineStr">
        <is>
          <t>최종 손절 도달(-15%)</t>
        </is>
      </c>
      <c r="K557" t="n">
        <v>22</v>
      </c>
      <c r="L557" t="n">
        <v>0</v>
      </c>
      <c r="M557" t="n">
        <v>-16.42</v>
      </c>
      <c r="N557" t="inlineStr">
        <is>
          <t>04.06. 22주 매도(-15% 하락 시 20% 손절 원칙)</t>
        </is>
      </c>
      <c r="O557" t="n">
        <v>300000</v>
      </c>
      <c r="P557">
        <f>COUNTIF($A$2:A557,A557)</f>
        <v/>
      </c>
      <c r="Q557">
        <f>A557&amp;"|"&amp;P557</f>
        <v/>
      </c>
    </row>
    <row r="558">
      <c r="A558" t="inlineStr">
        <is>
          <t>디아이씨|3개월 전에 샀다면|[수익극대화]+[변동성허용]</t>
        </is>
      </c>
      <c r="B558" t="inlineStr">
        <is>
          <t>디아이씨</t>
        </is>
      </c>
      <c r="C558" t="inlineStr">
        <is>
          <t>092200</t>
        </is>
      </c>
      <c r="D558" t="inlineStr">
        <is>
          <t>3개월 전에 샀다면</t>
        </is>
      </c>
      <c r="E558" t="inlineStr">
        <is>
          <t>[수익극대화]+[변동성허용]</t>
        </is>
      </c>
      <c r="F558" t="inlineStr">
        <is>
          <t>2026-04-15</t>
        </is>
      </c>
      <c r="G558" t="n">
        <v>7855.49</v>
      </c>
      <c r="H558" t="inlineStr">
        <is>
          <t>2026-04-23</t>
        </is>
      </c>
      <c r="I558" t="n">
        <v>7344.85</v>
      </c>
      <c r="J558" t="inlineStr">
        <is>
          <t>1차 손절 도달(-5%)</t>
        </is>
      </c>
      <c r="K558" t="n">
        <v>16</v>
      </c>
      <c r="L558" t="n">
        <v>16</v>
      </c>
      <c r="M558" t="n">
        <v>-6.78</v>
      </c>
      <c r="N558" t="inlineStr">
        <is>
          <t>04.23. 16주 매도(-5% 하락 시 50% 손절 원칙)</t>
        </is>
      </c>
      <c r="O558" t="n">
        <v>300000</v>
      </c>
      <c r="P558">
        <f>COUNTIF($A$2:A558,A558)</f>
        <v/>
      </c>
      <c r="Q558">
        <f>A558&amp;"|"&amp;P558</f>
        <v/>
      </c>
    </row>
    <row r="559">
      <c r="A559" t="inlineStr">
        <is>
          <t>디아이씨|3개월 전에 샀다면|[수익극대화]+[변동성허용]</t>
        </is>
      </c>
      <c r="B559" t="inlineStr">
        <is>
          <t>디아이씨</t>
        </is>
      </c>
      <c r="C559" t="inlineStr">
        <is>
          <t>092200</t>
        </is>
      </c>
      <c r="D559" t="inlineStr">
        <is>
          <t>3개월 전에 샀다면</t>
        </is>
      </c>
      <c r="E559" t="inlineStr">
        <is>
          <t>[수익극대화]+[변동성허용]</t>
        </is>
      </c>
      <c r="F559" t="inlineStr">
        <is>
          <t>2026-04-15</t>
        </is>
      </c>
      <c r="G559" t="n">
        <v>7855.49</v>
      </c>
      <c r="H559" t="inlineStr">
        <is>
          <t>2026-05-12</t>
        </is>
      </c>
      <c r="I559" t="n">
        <v>8743.879999999999</v>
      </c>
      <c r="J559" t="inlineStr">
        <is>
          <t>1차 익절 도달(10%)</t>
        </is>
      </c>
      <c r="K559" t="n">
        <v>12</v>
      </c>
      <c r="L559" t="n">
        <v>4</v>
      </c>
      <c r="M559" t="n">
        <v>10.98</v>
      </c>
      <c r="N559" t="inlineStr">
        <is>
          <t>05.12. 12주 매도(+10% 상승 시 40% 익절 원칙)</t>
        </is>
      </c>
      <c r="O559" t="n">
        <v>300000</v>
      </c>
      <c r="P559">
        <f>COUNTIF($A$2:A559,A559)</f>
        <v/>
      </c>
      <c r="Q559">
        <f>A559&amp;"|"&amp;P559</f>
        <v/>
      </c>
    </row>
    <row r="560">
      <c r="A560" t="inlineStr">
        <is>
          <t>디아이씨|3개월 전에 샀다면|[수익극대화]+[변동성허용]</t>
        </is>
      </c>
      <c r="B560" t="inlineStr">
        <is>
          <t>디아이씨</t>
        </is>
      </c>
      <c r="C560" t="inlineStr">
        <is>
          <t>092200</t>
        </is>
      </c>
      <c r="D560" t="inlineStr">
        <is>
          <t>3개월 전에 샀다면</t>
        </is>
      </c>
      <c r="E560" t="inlineStr">
        <is>
          <t>[수익극대화]+[변동성허용]</t>
        </is>
      </c>
      <c r="F560" t="inlineStr">
        <is>
          <t>2026-04-15</t>
        </is>
      </c>
      <c r="G560" t="n">
        <v>7855.49</v>
      </c>
      <c r="H560" t="inlineStr">
        <is>
          <t>2026-05-18</t>
        </is>
      </c>
      <c r="I560" t="n">
        <v>6895.17</v>
      </c>
      <c r="J560" t="inlineStr">
        <is>
          <t>2차 손절 도달(-10%)</t>
        </is>
      </c>
      <c r="K560" t="n">
        <v>4</v>
      </c>
      <c r="L560" t="n">
        <v>0</v>
      </c>
      <c r="M560" t="n">
        <v>-12.49</v>
      </c>
      <c r="N560" t="inlineStr">
        <is>
          <t>05.18. 4주 매도(-10% 하락 시 30% 손절 원칙)</t>
        </is>
      </c>
      <c r="O560" t="n">
        <v>300000</v>
      </c>
      <c r="P560">
        <f>COUNTIF($A$2:A560,A560)</f>
        <v/>
      </c>
      <c r="Q560">
        <f>A560&amp;"|"&amp;P560</f>
        <v/>
      </c>
    </row>
    <row r="561">
      <c r="A561" t="inlineStr">
        <is>
          <t>디아이씨|3개월 전에 샀다면|[수익극대화]+[변동성허용]</t>
        </is>
      </c>
      <c r="B561" t="inlineStr">
        <is>
          <t>디아이씨</t>
        </is>
      </c>
      <c r="C561" t="inlineStr">
        <is>
          <t>092200</t>
        </is>
      </c>
      <c r="D561" t="inlineStr">
        <is>
          <t>3개월 전에 샀다면</t>
        </is>
      </c>
      <c r="E561" t="inlineStr">
        <is>
          <t>[수익극대화]+[변동성허용]</t>
        </is>
      </c>
      <c r="F561" t="inlineStr">
        <is>
          <t>2026-05-18</t>
        </is>
      </c>
      <c r="G561" t="n">
        <v>6904.83</v>
      </c>
      <c r="H561" t="inlineStr">
        <is>
          <t>2026-05-19</t>
        </is>
      </c>
      <c r="I561" t="n">
        <v>6515.44</v>
      </c>
      <c r="J561" t="inlineStr">
        <is>
          <t>1차 손절 도달(-5%)</t>
        </is>
      </c>
      <c r="K561" t="n">
        <v>18</v>
      </c>
      <c r="L561" t="n">
        <v>18</v>
      </c>
      <c r="M561" t="n">
        <v>-5.92</v>
      </c>
      <c r="N561" t="inlineStr">
        <is>
          <t>05.19. 18주 매도(-5% 하락 시 50% 손절 원칙)</t>
        </is>
      </c>
      <c r="O561" t="n">
        <v>300000</v>
      </c>
      <c r="P561">
        <f>COUNTIF($A$2:A561,A561)</f>
        <v/>
      </c>
      <c r="Q561">
        <f>A561&amp;"|"&amp;P561</f>
        <v/>
      </c>
    </row>
    <row r="562">
      <c r="A562" t="inlineStr">
        <is>
          <t>디아이씨|3개월 전에 샀다면|[수익극대화]+[변동성허용]</t>
        </is>
      </c>
      <c r="B562" t="inlineStr">
        <is>
          <t>디아이씨</t>
        </is>
      </c>
      <c r="C562" t="inlineStr">
        <is>
          <t>092200</t>
        </is>
      </c>
      <c r="D562" t="inlineStr">
        <is>
          <t>3개월 전에 샀다면</t>
        </is>
      </c>
      <c r="E562" t="inlineStr">
        <is>
          <t>[수익극대화]+[변동성허용]</t>
        </is>
      </c>
      <c r="F562" t="inlineStr">
        <is>
          <t>2026-05-18</t>
        </is>
      </c>
      <c r="G562" t="n">
        <v>6904.83</v>
      </c>
      <c r="H562" t="inlineStr">
        <is>
          <t>2026-05-20</t>
        </is>
      </c>
      <c r="I562" t="n">
        <v>6185.67</v>
      </c>
      <c r="J562" t="inlineStr">
        <is>
          <t>2차 손절 도달(-10%)</t>
        </is>
      </c>
      <c r="K562" t="n">
        <v>10</v>
      </c>
      <c r="L562" t="n">
        <v>8</v>
      </c>
      <c r="M562" t="n">
        <v>-10.68</v>
      </c>
      <c r="N562" t="inlineStr">
        <is>
          <t>05.20. 10주 매도(-10% 하락 시 30% 손절 원칙)</t>
        </is>
      </c>
      <c r="O562" t="n">
        <v>300000</v>
      </c>
      <c r="P562">
        <f>COUNTIF($A$2:A562,A562)</f>
        <v/>
      </c>
      <c r="Q562">
        <f>A562&amp;"|"&amp;P562</f>
        <v/>
      </c>
    </row>
    <row r="563">
      <c r="A563" t="inlineStr">
        <is>
          <t>디아이씨|3개월 전에 샀다면|[수익극대화]+[변동성허용]</t>
        </is>
      </c>
      <c r="B563" t="inlineStr">
        <is>
          <t>디아이씨</t>
        </is>
      </c>
      <c r="C563" t="inlineStr">
        <is>
          <t>092200</t>
        </is>
      </c>
      <c r="D563" t="inlineStr">
        <is>
          <t>3개월 전에 샀다면</t>
        </is>
      </c>
      <c r="E563" t="inlineStr">
        <is>
          <t>[수익극대화]+[변동성허용]</t>
        </is>
      </c>
      <c r="F563" t="inlineStr">
        <is>
          <t>2026-05-18</t>
        </is>
      </c>
      <c r="G563" t="n">
        <v>6904.83</v>
      </c>
      <c r="H563" t="inlineStr">
        <is>
          <t>2026-05-22</t>
        </is>
      </c>
      <c r="I563" t="n">
        <v>9103.620000000001</v>
      </c>
      <c r="J563" t="inlineStr">
        <is>
          <t>2차 익절 도달(20%)</t>
        </is>
      </c>
      <c r="K563" t="n">
        <v>8</v>
      </c>
      <c r="L563" t="n">
        <v>0</v>
      </c>
      <c r="M563" t="n">
        <v>31.45</v>
      </c>
      <c r="N563" t="inlineStr">
        <is>
          <t>05.22. 8주 매도(+20% 상승 시 30% 익절 원칙)</t>
        </is>
      </c>
      <c r="O563" t="n">
        <v>300000</v>
      </c>
      <c r="P563">
        <f>COUNTIF($A$2:A563,A563)</f>
        <v/>
      </c>
      <c r="Q563">
        <f>A563&amp;"|"&amp;P563</f>
        <v/>
      </c>
    </row>
    <row r="564">
      <c r="A564" t="inlineStr">
        <is>
          <t>디아이씨|3개월 전에 샀다면|[수익극대화]+[버티기형]</t>
        </is>
      </c>
      <c r="B564" t="inlineStr">
        <is>
          <t>디아이씨</t>
        </is>
      </c>
      <c r="C564" t="inlineStr">
        <is>
          <t>092200</t>
        </is>
      </c>
      <c r="D564" t="inlineStr">
        <is>
          <t>3개월 전에 샀다면</t>
        </is>
      </c>
      <c r="E564" t="inlineStr">
        <is>
          <t>[수익극대화]+[버티기형]</t>
        </is>
      </c>
      <c r="F564" t="inlineStr">
        <is>
          <t>2026-03-17</t>
        </is>
      </c>
      <c r="G564" t="n">
        <v>9416.59</v>
      </c>
      <c r="H564" t="inlineStr">
        <is>
          <t>2026-03-23</t>
        </is>
      </c>
      <c r="I564" t="n">
        <v>8444.08</v>
      </c>
      <c r="J564" t="inlineStr">
        <is>
          <t>1차 손절 도달(-5%)</t>
        </is>
      </c>
      <c r="K564" t="n">
        <v>12</v>
      </c>
      <c r="L564" t="n">
        <v>19</v>
      </c>
      <c r="M564" t="n">
        <v>-10.6</v>
      </c>
      <c r="N564" t="inlineStr">
        <is>
          <t>03.23. 12주 매도(-5% 하락 시 40% 손절 원칙)</t>
        </is>
      </c>
      <c r="O564" t="n">
        <v>300000</v>
      </c>
      <c r="P564">
        <f>COUNTIF($A$2:A564,A564)</f>
        <v/>
      </c>
      <c r="Q564">
        <f>A564&amp;"|"&amp;P564</f>
        <v/>
      </c>
    </row>
    <row r="565">
      <c r="A565" t="inlineStr">
        <is>
          <t>디아이씨|3개월 전에 샀다면|[수익극대화]+[버티기형]</t>
        </is>
      </c>
      <c r="B565" t="inlineStr">
        <is>
          <t>디아이씨</t>
        </is>
      </c>
      <c r="C565" t="inlineStr">
        <is>
          <t>092200</t>
        </is>
      </c>
      <c r="D565" t="inlineStr">
        <is>
          <t>3개월 전에 샀다면</t>
        </is>
      </c>
      <c r="E565" t="inlineStr">
        <is>
          <t>[수익극대화]+[버티기형]</t>
        </is>
      </c>
      <c r="F565" t="inlineStr">
        <is>
          <t>2026-03-17</t>
        </is>
      </c>
      <c r="G565" t="n">
        <v>9416.59</v>
      </c>
      <c r="H565" t="inlineStr">
        <is>
          <t>2026-04-06</t>
        </is>
      </c>
      <c r="I565" t="n">
        <v>7894.47</v>
      </c>
      <c r="J565" t="inlineStr">
        <is>
          <t>2차 손절 도달(-15%)</t>
        </is>
      </c>
      <c r="K565" t="n">
        <v>9</v>
      </c>
      <c r="L565" t="n">
        <v>10</v>
      </c>
      <c r="M565" t="n">
        <v>-16.42</v>
      </c>
      <c r="N565" t="inlineStr">
        <is>
          <t>04.06. 9주 매도(-15% 하락 시 30% 손절 원칙)</t>
        </is>
      </c>
      <c r="O565" t="n">
        <v>300000</v>
      </c>
      <c r="P565">
        <f>COUNTIF($A$2:A565,A565)</f>
        <v/>
      </c>
      <c r="Q565">
        <f>A565&amp;"|"&amp;P565</f>
        <v/>
      </c>
    </row>
    <row r="566">
      <c r="A566" t="inlineStr">
        <is>
          <t>디아이씨|3개월 전에 샀다면|[수익극대화]+[버티기형]</t>
        </is>
      </c>
      <c r="B566" t="inlineStr">
        <is>
          <t>디아이씨</t>
        </is>
      </c>
      <c r="C566" t="inlineStr">
        <is>
          <t>092200</t>
        </is>
      </c>
      <c r="D566" t="inlineStr">
        <is>
          <t>3개월 전에 샀다면</t>
        </is>
      </c>
      <c r="E566" t="inlineStr">
        <is>
          <t>[수익극대화]+[버티기형]</t>
        </is>
      </c>
      <c r="F566" t="inlineStr">
        <is>
          <t>2026-03-17</t>
        </is>
      </c>
      <c r="G566" t="n">
        <v>9416.59</v>
      </c>
      <c r="H566" t="inlineStr">
        <is>
          <t>2026-04-23</t>
        </is>
      </c>
      <c r="I566" t="n">
        <v>7344.85</v>
      </c>
      <c r="J566" t="inlineStr">
        <is>
          <t>최종 손절 도달(-20%)</t>
        </is>
      </c>
      <c r="K566" t="n">
        <v>10</v>
      </c>
      <c r="L566" t="n">
        <v>0</v>
      </c>
      <c r="M566" t="n">
        <v>-22.23</v>
      </c>
      <c r="N566" t="inlineStr">
        <is>
          <t>04.23. 10주 매도(-20% 하락 시 30% 손절 원칙)</t>
        </is>
      </c>
      <c r="O566" t="n">
        <v>300000</v>
      </c>
      <c r="P566">
        <f>COUNTIF($A$2:A566,A566)</f>
        <v/>
      </c>
      <c r="Q566">
        <f>A566&amp;"|"&amp;P566</f>
        <v/>
      </c>
    </row>
    <row r="567">
      <c r="A567" t="inlineStr">
        <is>
          <t>디아이씨|3개월 전에 샀다면|[수익극대화]+[버티기형]</t>
        </is>
      </c>
      <c r="B567" t="inlineStr">
        <is>
          <t>디아이씨</t>
        </is>
      </c>
      <c r="C567" t="inlineStr">
        <is>
          <t>092200</t>
        </is>
      </c>
      <c r="D567" t="inlineStr">
        <is>
          <t>3개월 전에 샀다면</t>
        </is>
      </c>
      <c r="E567" t="inlineStr">
        <is>
          <t>[수익극대화]+[버티기형]</t>
        </is>
      </c>
      <c r="F567" t="inlineStr">
        <is>
          <t>2026-04-23</t>
        </is>
      </c>
      <c r="G567" t="n">
        <v>7355.14</v>
      </c>
      <c r="H567" t="inlineStr">
        <is>
          <t>2026-04-28</t>
        </is>
      </c>
      <c r="I567" t="n">
        <v>8124.31</v>
      </c>
      <c r="J567" t="inlineStr">
        <is>
          <t>1차 익절 도달(10%)</t>
        </is>
      </c>
      <c r="K567" t="n">
        <v>13</v>
      </c>
      <c r="L567" t="n">
        <v>21</v>
      </c>
      <c r="M567" t="n">
        <v>10.13</v>
      </c>
      <c r="N567" t="inlineStr">
        <is>
          <t>04.28. 13주 매도(+10% 상승 시 40% 익절 원칙)</t>
        </is>
      </c>
      <c r="O567" t="n">
        <v>300000</v>
      </c>
      <c r="P567">
        <f>COUNTIF($A$2:A567,A567)</f>
        <v/>
      </c>
      <c r="Q567">
        <f>A567&amp;"|"&amp;P567</f>
        <v/>
      </c>
    </row>
    <row r="568">
      <c r="A568" t="inlineStr">
        <is>
          <t>디아이씨|3개월 전에 샀다면|[수익극대화]+[버티기형]</t>
        </is>
      </c>
      <c r="B568" t="inlineStr">
        <is>
          <t>디아이씨</t>
        </is>
      </c>
      <c r="C568" t="inlineStr">
        <is>
          <t>092200</t>
        </is>
      </c>
      <c r="D568" t="inlineStr">
        <is>
          <t>3개월 전에 샀다면</t>
        </is>
      </c>
      <c r="E568" t="inlineStr">
        <is>
          <t>[수익극대화]+[버티기형]</t>
        </is>
      </c>
      <c r="F568" t="inlineStr">
        <is>
          <t>2026-04-23</t>
        </is>
      </c>
      <c r="G568" t="n">
        <v>7355.14</v>
      </c>
      <c r="H568" t="inlineStr">
        <is>
          <t>2026-05-13</t>
        </is>
      </c>
      <c r="I568" t="n">
        <v>9293.49</v>
      </c>
      <c r="J568" t="inlineStr">
        <is>
          <t>2차 익절 도달(20%)</t>
        </is>
      </c>
      <c r="K568" t="n">
        <v>10</v>
      </c>
      <c r="L568" t="n">
        <v>11</v>
      </c>
      <c r="M568" t="n">
        <v>25.97</v>
      </c>
      <c r="N568" t="inlineStr">
        <is>
          <t>05.13. 10주 매도(+20% 상승 시 30% 익절 원칙)</t>
        </is>
      </c>
      <c r="O568" t="n">
        <v>300000</v>
      </c>
      <c r="P568">
        <f>COUNTIF($A$2:A568,A568)</f>
        <v/>
      </c>
      <c r="Q568">
        <f>A568&amp;"|"&amp;P568</f>
        <v/>
      </c>
    </row>
    <row r="569">
      <c r="A569" t="inlineStr">
        <is>
          <t>디아이씨|3개월 전에 샀다면|[수익극대화]+[버티기형]</t>
        </is>
      </c>
      <c r="B569" t="inlineStr">
        <is>
          <t>디아이씨</t>
        </is>
      </c>
      <c r="C569" t="inlineStr">
        <is>
          <t>092200</t>
        </is>
      </c>
      <c r="D569" t="inlineStr">
        <is>
          <t>3개월 전에 샀다면</t>
        </is>
      </c>
      <c r="E569" t="inlineStr">
        <is>
          <t>[수익극대화]+[버티기형]</t>
        </is>
      </c>
      <c r="F569" t="inlineStr">
        <is>
          <t>2026-04-23</t>
        </is>
      </c>
      <c r="G569" t="n">
        <v>7355.14</v>
      </c>
      <c r="H569" t="inlineStr">
        <is>
          <t>2026-05-18</t>
        </is>
      </c>
      <c r="I569" t="n">
        <v>6895.17</v>
      </c>
      <c r="J569" t="inlineStr">
        <is>
          <t>1차 손절 도달(-5%)</t>
        </is>
      </c>
      <c r="K569" t="n">
        <v>11</v>
      </c>
      <c r="L569" t="n">
        <v>0</v>
      </c>
      <c r="M569" t="n">
        <v>-6.53</v>
      </c>
      <c r="N569" t="inlineStr">
        <is>
          <t>05.18. 11주 매도(-5% 하락 시 40% 손절 원칙)</t>
        </is>
      </c>
      <c r="O569" t="n">
        <v>300000</v>
      </c>
      <c r="P569">
        <f>COUNTIF($A$2:A569,A569)</f>
        <v/>
      </c>
      <c r="Q569">
        <f>A569&amp;"|"&amp;P569</f>
        <v/>
      </c>
    </row>
    <row r="570">
      <c r="A570" t="inlineStr">
        <is>
          <t>디아이씨|3개월 전에 샀다면|[수익극대화]+[버티기형]</t>
        </is>
      </c>
      <c r="B570" t="inlineStr">
        <is>
          <t>디아이씨</t>
        </is>
      </c>
      <c r="C570" t="inlineStr">
        <is>
          <t>092200</t>
        </is>
      </c>
      <c r="D570" t="inlineStr">
        <is>
          <t>3개월 전에 샀다면</t>
        </is>
      </c>
      <c r="E570" t="inlineStr">
        <is>
          <t>[수익극대화]+[버티기형]</t>
        </is>
      </c>
      <c r="F570" t="inlineStr">
        <is>
          <t>2026-05-18</t>
        </is>
      </c>
      <c r="G570" t="n">
        <v>6904.83</v>
      </c>
      <c r="H570" t="inlineStr">
        <is>
          <t>2026-05-19</t>
        </is>
      </c>
      <c r="I570" t="n">
        <v>6515.44</v>
      </c>
      <c r="J570" t="inlineStr">
        <is>
          <t>1차 손절 도달(-5%)</t>
        </is>
      </c>
      <c r="K570" t="n">
        <v>16</v>
      </c>
      <c r="L570" t="n">
        <v>24</v>
      </c>
      <c r="M570" t="n">
        <v>-5.92</v>
      </c>
      <c r="N570" t="inlineStr">
        <is>
          <t>05.19. 16주 매도(-5% 하락 시 40% 손절 원칙)</t>
        </is>
      </c>
      <c r="O570" t="n">
        <v>300000</v>
      </c>
      <c r="P570">
        <f>COUNTIF($A$2:A570,A570)</f>
        <v/>
      </c>
      <c r="Q570">
        <f>A570&amp;"|"&amp;P570</f>
        <v/>
      </c>
    </row>
    <row r="571">
      <c r="A571" t="inlineStr">
        <is>
          <t>디아이씨|3개월 전에 샀다면|[수익극대화]+[버티기형]</t>
        </is>
      </c>
      <c r="B571" t="inlineStr">
        <is>
          <t>디아이씨</t>
        </is>
      </c>
      <c r="C571" t="inlineStr">
        <is>
          <t>092200</t>
        </is>
      </c>
      <c r="D571" t="inlineStr">
        <is>
          <t>3개월 전에 샀다면</t>
        </is>
      </c>
      <c r="E571" t="inlineStr">
        <is>
          <t>[수익극대화]+[버티기형]</t>
        </is>
      </c>
      <c r="F571" t="inlineStr">
        <is>
          <t>2026-05-18</t>
        </is>
      </c>
      <c r="G571" t="n">
        <v>6904.83</v>
      </c>
      <c r="H571" t="inlineStr">
        <is>
          <t>2026-05-22</t>
        </is>
      </c>
      <c r="I571" t="n">
        <v>9103.620000000001</v>
      </c>
      <c r="J571" t="inlineStr">
        <is>
          <t>2차 익절 도달(20%)</t>
        </is>
      </c>
      <c r="K571" t="n">
        <v>12</v>
      </c>
      <c r="L571" t="n">
        <v>12</v>
      </c>
      <c r="M571" t="n">
        <v>31.45</v>
      </c>
      <c r="N571" t="inlineStr">
        <is>
          <t>05.22. 12주 매도(+20% 상승 시 30% 익절 원칙)</t>
        </is>
      </c>
      <c r="O571" t="n">
        <v>300000</v>
      </c>
      <c r="P571">
        <f>COUNTIF($A$2:A571,A571)</f>
        <v/>
      </c>
      <c r="Q571">
        <f>A571&amp;"|"&amp;P571</f>
        <v/>
      </c>
    </row>
    <row r="572">
      <c r="A572" t="inlineStr">
        <is>
          <t>디아이씨|3개월 전에 샀다면|[수익극대화]+[버티기형]</t>
        </is>
      </c>
      <c r="B572" t="inlineStr">
        <is>
          <t>디아이씨</t>
        </is>
      </c>
      <c r="C572" t="inlineStr">
        <is>
          <t>092200</t>
        </is>
      </c>
      <c r="D572" t="inlineStr">
        <is>
          <t>3개월 전에 샀다면</t>
        </is>
      </c>
      <c r="E572" t="inlineStr">
        <is>
          <t>[수익극대화]+[버티기형]</t>
        </is>
      </c>
      <c r="F572" t="inlineStr">
        <is>
          <t>2026-05-18</t>
        </is>
      </c>
      <c r="G572" t="n">
        <v>6904.83</v>
      </c>
      <c r="H572" t="inlineStr">
        <is>
          <t>2026-06-04</t>
        </is>
      </c>
      <c r="I572" t="n">
        <v>10252.82</v>
      </c>
      <c r="J572" t="inlineStr">
        <is>
          <t>3차 익절 도달(40%)</t>
        </is>
      </c>
      <c r="K572" t="n">
        <v>12</v>
      </c>
      <c r="L572" t="n">
        <v>0</v>
      </c>
      <c r="M572" t="n">
        <v>48.04</v>
      </c>
      <c r="N572" t="inlineStr">
        <is>
          <t>06.04. 12주 매도(+40% 상승 시 30% 익절 원칙)</t>
        </is>
      </c>
      <c r="O572" t="n">
        <v>300000</v>
      </c>
      <c r="P572">
        <f>COUNTIF($A$2:A572,A572)</f>
        <v/>
      </c>
      <c r="Q572">
        <f>A572&amp;"|"&amp;P572</f>
        <v/>
      </c>
    </row>
    <row r="573">
      <c r="A573" t="inlineStr">
        <is>
          <t>디아이씨|6개월 전에 샀다면|[초단타]+[칼손절]</t>
        </is>
      </c>
      <c r="B573" t="inlineStr">
        <is>
          <t>디아이씨</t>
        </is>
      </c>
      <c r="C573" t="inlineStr">
        <is>
          <t>092200</t>
        </is>
      </c>
      <c r="D573" t="inlineStr">
        <is>
          <t>6개월 전에 샀다면</t>
        </is>
      </c>
      <c r="E573" t="inlineStr">
        <is>
          <t>[초단타]+[칼손절]</t>
        </is>
      </c>
      <c r="F573" t="inlineStr">
        <is>
          <t>2026-02-26</t>
        </is>
      </c>
      <c r="G573" t="n">
        <v>10197.13</v>
      </c>
      <c r="H573" t="inlineStr">
        <is>
          <t>2026-03-03</t>
        </is>
      </c>
      <c r="I573" t="n">
        <v>9443.389999999999</v>
      </c>
      <c r="J573" t="inlineStr">
        <is>
          <t>최종 손절 도달(-6%)</t>
        </is>
      </c>
      <c r="K573" t="n">
        <v>29</v>
      </c>
      <c r="L573" t="n">
        <v>0</v>
      </c>
      <c r="M573" t="n">
        <v>-7.67</v>
      </c>
      <c r="N573" t="inlineStr">
        <is>
          <t>03.03. 29주 매도(-6% 하락 시 10% 손절 원칙)</t>
        </is>
      </c>
      <c r="O573" t="n">
        <v>300000</v>
      </c>
      <c r="P573">
        <f>COUNTIF($A$2:A573,A573)</f>
        <v/>
      </c>
      <c r="Q573">
        <f>A573&amp;"|"&amp;P573</f>
        <v/>
      </c>
    </row>
    <row r="574">
      <c r="A574" t="inlineStr">
        <is>
          <t>디아이씨|6개월 전에 샀다면|[초단타]+[칼손절]</t>
        </is>
      </c>
      <c r="B574" t="inlineStr">
        <is>
          <t>디아이씨</t>
        </is>
      </c>
      <c r="C574" t="inlineStr">
        <is>
          <t>092200</t>
        </is>
      </c>
      <c r="D574" t="inlineStr">
        <is>
          <t>6개월 전에 샀다면</t>
        </is>
      </c>
      <c r="E574" t="inlineStr">
        <is>
          <t>[초단타]+[칼손절]</t>
        </is>
      </c>
      <c r="F574" t="inlineStr">
        <is>
          <t>2026-03-17</t>
        </is>
      </c>
      <c r="G574" t="n">
        <v>9416.59</v>
      </c>
      <c r="H574" t="inlineStr">
        <is>
          <t>2026-03-18</t>
        </is>
      </c>
      <c r="I574" t="n">
        <v>9163.58</v>
      </c>
      <c r="J574" t="inlineStr">
        <is>
          <t>1차 손절 도달(-2%)</t>
        </is>
      </c>
      <c r="K574" t="n">
        <v>23</v>
      </c>
      <c r="L574" t="n">
        <v>6</v>
      </c>
      <c r="M574" t="n">
        <v>-2.98</v>
      </c>
      <c r="N574" t="inlineStr">
        <is>
          <t>03.18. 23주 매도(-2% 하락 시 80% 손절 원칙)</t>
        </is>
      </c>
      <c r="O574" t="n">
        <v>300000</v>
      </c>
      <c r="P574">
        <f>COUNTIF($A$2:A574,A574)</f>
        <v/>
      </c>
      <c r="Q574">
        <f>A574&amp;"|"&amp;P574</f>
        <v/>
      </c>
    </row>
    <row r="575">
      <c r="A575" t="inlineStr">
        <is>
          <t>디아이씨|6개월 전에 샀다면|[초단타]+[칼손절]</t>
        </is>
      </c>
      <c r="B575" t="inlineStr">
        <is>
          <t>디아이씨</t>
        </is>
      </c>
      <c r="C575" t="inlineStr">
        <is>
          <t>092200</t>
        </is>
      </c>
      <c r="D575" t="inlineStr">
        <is>
          <t>6개월 전에 샀다면</t>
        </is>
      </c>
      <c r="E575" t="inlineStr">
        <is>
          <t>[초단타]+[칼손절]</t>
        </is>
      </c>
      <c r="F575" t="inlineStr">
        <is>
          <t>2026-03-17</t>
        </is>
      </c>
      <c r="G575" t="n">
        <v>9416.59</v>
      </c>
      <c r="H575" t="inlineStr">
        <is>
          <t>2026-03-23</t>
        </is>
      </c>
      <c r="I575" t="n">
        <v>8444.08</v>
      </c>
      <c r="J575" t="inlineStr">
        <is>
          <t>최종 손절 도달(-6%)</t>
        </is>
      </c>
      <c r="K575" t="n">
        <v>6</v>
      </c>
      <c r="L575" t="n">
        <v>0</v>
      </c>
      <c r="M575" t="n">
        <v>-10.6</v>
      </c>
      <c r="N575" t="inlineStr">
        <is>
          <t>03.23. 6주 매도(-6% 하락 시 10% 손절 원칙)</t>
        </is>
      </c>
      <c r="O575" t="n">
        <v>300000</v>
      </c>
      <c r="P575">
        <f>COUNTIF($A$2:A575,A575)</f>
        <v/>
      </c>
      <c r="Q575">
        <f>A575&amp;"|"&amp;P575</f>
        <v/>
      </c>
    </row>
    <row r="576">
      <c r="A576" t="inlineStr">
        <is>
          <t>디아이씨|6개월 전에 샀다면|[초단타]+[칼손절]</t>
        </is>
      </c>
      <c r="B576" t="inlineStr">
        <is>
          <t>디아이씨</t>
        </is>
      </c>
      <c r="C576" t="inlineStr">
        <is>
          <t>092200</t>
        </is>
      </c>
      <c r="D576" t="inlineStr">
        <is>
          <t>6개월 전에 샀다면</t>
        </is>
      </c>
      <c r="E576" t="inlineStr">
        <is>
          <t>[초단타]+[칼손절]</t>
        </is>
      </c>
      <c r="F576" t="inlineStr">
        <is>
          <t>2026-03-23</t>
        </is>
      </c>
      <c r="G576" t="n">
        <v>8455.91</v>
      </c>
      <c r="H576" t="inlineStr">
        <is>
          <t>2026-03-24</t>
        </is>
      </c>
      <c r="I576" t="n">
        <v>8853.799999999999</v>
      </c>
      <c r="J576" t="inlineStr">
        <is>
          <t>1차 익절 도달(3%)</t>
        </is>
      </c>
      <c r="K576" t="n">
        <v>21</v>
      </c>
      <c r="L576" t="n">
        <v>10</v>
      </c>
      <c r="M576" t="n">
        <v>4.39</v>
      </c>
      <c r="N576" t="inlineStr">
        <is>
          <t>03.24. 21주 매도(+3% 상승 시 70% 익절 원칙)</t>
        </is>
      </c>
      <c r="O576" t="n">
        <v>300000</v>
      </c>
      <c r="P576">
        <f>COUNTIF($A$2:A576,A576)</f>
        <v/>
      </c>
      <c r="Q576">
        <f>A576&amp;"|"&amp;P576</f>
        <v/>
      </c>
    </row>
    <row r="577">
      <c r="A577" t="inlineStr">
        <is>
          <t>디아이씨|6개월 전에 샀다면|[초단타]+[칼손절]</t>
        </is>
      </c>
      <c r="B577" t="inlineStr">
        <is>
          <t>디아이씨</t>
        </is>
      </c>
      <c r="C577" t="inlineStr">
        <is>
          <t>092200</t>
        </is>
      </c>
      <c r="D577" t="inlineStr">
        <is>
          <t>6개월 전에 샀다면</t>
        </is>
      </c>
      <c r="E577" t="inlineStr">
        <is>
          <t>[초단타]+[칼손절]</t>
        </is>
      </c>
      <c r="F577" t="inlineStr">
        <is>
          <t>2026-03-23</t>
        </is>
      </c>
      <c r="G577" t="n">
        <v>8455.91</v>
      </c>
      <c r="H577" t="inlineStr">
        <is>
          <t>2026-03-31</t>
        </is>
      </c>
      <c r="I577" t="n">
        <v>8224.24</v>
      </c>
      <c r="J577" t="inlineStr">
        <is>
          <t>1차 손절 도달(-2%)</t>
        </is>
      </c>
      <c r="K577" t="n">
        <v>10</v>
      </c>
      <c r="L577" t="n">
        <v>0</v>
      </c>
      <c r="M577" t="n">
        <v>-3.03</v>
      </c>
      <c r="N577" t="inlineStr">
        <is>
          <t>03.31. 10주 매도(-2% 하락 시 80% 손절 원칙)</t>
        </is>
      </c>
      <c r="O577" t="n">
        <v>300000</v>
      </c>
      <c r="P577">
        <f>COUNTIF($A$2:A577,A577)</f>
        <v/>
      </c>
      <c r="Q577">
        <f>A577&amp;"|"&amp;P577</f>
        <v/>
      </c>
    </row>
    <row r="578">
      <c r="A578" t="inlineStr">
        <is>
          <t>디아이씨|6개월 전에 샀다면|[초단타]+[칼손절]</t>
        </is>
      </c>
      <c r="B578" t="inlineStr">
        <is>
          <t>디아이씨</t>
        </is>
      </c>
      <c r="C578" t="inlineStr">
        <is>
          <t>092200</t>
        </is>
      </c>
      <c r="D578" t="inlineStr">
        <is>
          <t>6개월 전에 샀다면</t>
        </is>
      </c>
      <c r="E578" t="inlineStr">
        <is>
          <t>[초단타]+[칼손절]</t>
        </is>
      </c>
      <c r="F578" t="inlineStr">
        <is>
          <t>2026-04-15</t>
        </is>
      </c>
      <c r="G578" t="n">
        <v>7855.49</v>
      </c>
      <c r="H578" t="inlineStr">
        <is>
          <t>2026-04-20</t>
        </is>
      </c>
      <c r="I578" t="n">
        <v>7544.72</v>
      </c>
      <c r="J578" t="inlineStr">
        <is>
          <t>1차 손절 도달(-2%)</t>
        </is>
      </c>
      <c r="K578" t="n">
        <v>27</v>
      </c>
      <c r="L578" t="n">
        <v>7</v>
      </c>
      <c r="M578" t="n">
        <v>-4.24</v>
      </c>
      <c r="N578" t="inlineStr">
        <is>
          <t>04.20. 27주 매도(-2% 하락 시 80% 손절 원칙)</t>
        </is>
      </c>
      <c r="O578" t="n">
        <v>300000</v>
      </c>
      <c r="P578">
        <f>COUNTIF($A$2:A578,A578)</f>
        <v/>
      </c>
      <c r="Q578">
        <f>A578&amp;"|"&amp;P578</f>
        <v/>
      </c>
    </row>
    <row r="579">
      <c r="A579" t="inlineStr">
        <is>
          <t>디아이씨|6개월 전에 샀다면|[초단타]+[칼손절]</t>
        </is>
      </c>
      <c r="B579" t="inlineStr">
        <is>
          <t>디아이씨</t>
        </is>
      </c>
      <c r="C579" t="inlineStr">
        <is>
          <t>092200</t>
        </is>
      </c>
      <c r="D579" t="inlineStr">
        <is>
          <t>6개월 전에 샀다면</t>
        </is>
      </c>
      <c r="E579" t="inlineStr">
        <is>
          <t>[초단타]+[칼손절]</t>
        </is>
      </c>
      <c r="F579" t="inlineStr">
        <is>
          <t>2026-04-15</t>
        </is>
      </c>
      <c r="G579" t="n">
        <v>7855.49</v>
      </c>
      <c r="H579" t="inlineStr">
        <is>
          <t>2026-04-23</t>
        </is>
      </c>
      <c r="I579" t="n">
        <v>7344.85</v>
      </c>
      <c r="J579" t="inlineStr">
        <is>
          <t>최종 손절 도달(-6%)</t>
        </is>
      </c>
      <c r="K579" t="n">
        <v>7</v>
      </c>
      <c r="L579" t="n">
        <v>0</v>
      </c>
      <c r="M579" t="n">
        <v>-6.78</v>
      </c>
      <c r="N579" t="inlineStr">
        <is>
          <t>04.23. 7주 매도(-6% 하락 시 10% 손절 원칙)</t>
        </is>
      </c>
      <c r="O579" t="n">
        <v>300000</v>
      </c>
      <c r="P579">
        <f>COUNTIF($A$2:A579,A579)</f>
        <v/>
      </c>
      <c r="Q579">
        <f>A579&amp;"|"&amp;P579</f>
        <v/>
      </c>
    </row>
    <row r="580">
      <c r="A580" t="inlineStr">
        <is>
          <t>디아이씨|6개월 전에 샀다면|[초단타]+[칼손절]</t>
        </is>
      </c>
      <c r="B580" t="inlineStr">
        <is>
          <t>디아이씨</t>
        </is>
      </c>
      <c r="C580" t="inlineStr">
        <is>
          <t>092200</t>
        </is>
      </c>
      <c r="D580" t="inlineStr">
        <is>
          <t>6개월 전에 샀다면</t>
        </is>
      </c>
      <c r="E580" t="inlineStr">
        <is>
          <t>[초단타]+[칼손절]</t>
        </is>
      </c>
      <c r="F580" t="inlineStr">
        <is>
          <t>2026-04-23</t>
        </is>
      </c>
      <c r="G580" t="n">
        <v>7355.14</v>
      </c>
      <c r="H580" t="inlineStr">
        <is>
          <t>2026-04-27</t>
        </is>
      </c>
      <c r="I580" t="n">
        <v>7944.43</v>
      </c>
      <c r="J580" t="inlineStr">
        <is>
          <t>2차 익절 도달(5%)</t>
        </is>
      </c>
      <c r="K580" t="n">
        <v>6</v>
      </c>
      <c r="L580" t="n">
        <v>28</v>
      </c>
      <c r="M580" t="n">
        <v>7.69</v>
      </c>
      <c r="N580" t="inlineStr">
        <is>
          <t>04.27. 6주 매도(+5% 상승 시 20% 익절 원칙)</t>
        </is>
      </c>
      <c r="O580" t="n">
        <v>300000</v>
      </c>
      <c r="P580">
        <f>COUNTIF($A$2:A580,A580)</f>
        <v/>
      </c>
      <c r="Q580">
        <f>A580&amp;"|"&amp;P580</f>
        <v/>
      </c>
    </row>
    <row r="581">
      <c r="A581" t="inlineStr">
        <is>
          <t>디아이씨|6개월 전에 샀다면|[초단타]+[칼손절]</t>
        </is>
      </c>
      <c r="B581" t="inlineStr">
        <is>
          <t>디아이씨</t>
        </is>
      </c>
      <c r="C581" t="inlineStr">
        <is>
          <t>092200</t>
        </is>
      </c>
      <c r="D581" t="inlineStr">
        <is>
          <t>6개월 전에 샀다면</t>
        </is>
      </c>
      <c r="E581" t="inlineStr">
        <is>
          <t>[초단타]+[칼손절]</t>
        </is>
      </c>
      <c r="F581" t="inlineStr">
        <is>
          <t>2026-04-23</t>
        </is>
      </c>
      <c r="G581" t="n">
        <v>7355.14</v>
      </c>
      <c r="H581" t="inlineStr">
        <is>
          <t>2026-04-28</t>
        </is>
      </c>
      <c r="I581" t="n">
        <v>8124.31</v>
      </c>
      <c r="J581" t="inlineStr">
        <is>
          <t>3차 익절 도달(10%)</t>
        </is>
      </c>
      <c r="K581" t="n">
        <v>28</v>
      </c>
      <c r="L581" t="n">
        <v>0</v>
      </c>
      <c r="M581" t="n">
        <v>10.13</v>
      </c>
      <c r="N581" t="inlineStr">
        <is>
          <t>04.28. 28주 매도(+10% 상승 시 10% 익절 원칙)</t>
        </is>
      </c>
      <c r="O581" t="n">
        <v>300000</v>
      </c>
      <c r="P581">
        <f>COUNTIF($A$2:A581,A581)</f>
        <v/>
      </c>
      <c r="Q581">
        <f>A581&amp;"|"&amp;P581</f>
        <v/>
      </c>
    </row>
    <row r="582">
      <c r="A582" t="inlineStr">
        <is>
          <t>디아이씨|6개월 전에 샀다면|[초단타]+[칼손절]</t>
        </is>
      </c>
      <c r="B582" t="inlineStr">
        <is>
          <t>디아이씨</t>
        </is>
      </c>
      <c r="C582" t="inlineStr">
        <is>
          <t>092200</t>
        </is>
      </c>
      <c r="D582" t="inlineStr">
        <is>
          <t>6개월 전에 샀다면</t>
        </is>
      </c>
      <c r="E582" t="inlineStr">
        <is>
          <t>[초단타]+[칼손절]</t>
        </is>
      </c>
      <c r="F582" t="inlineStr">
        <is>
          <t>2026-04-30</t>
        </is>
      </c>
      <c r="G582" t="n">
        <v>7595.31</v>
      </c>
      <c r="H582" t="inlineStr">
        <is>
          <t>2026-05-06</t>
        </is>
      </c>
      <c r="I582" t="n">
        <v>7174.97</v>
      </c>
      <c r="J582" t="inlineStr">
        <is>
          <t>2차 손절 도달(-4%)</t>
        </is>
      </c>
      <c r="K582" t="n">
        <v>3</v>
      </c>
      <c r="L582" t="n">
        <v>34</v>
      </c>
      <c r="M582" t="n">
        <v>-5.82</v>
      </c>
      <c r="N582" t="inlineStr">
        <is>
          <t>05.06. 3주 매도(-4% 하락 시 10% 손절 원칙)</t>
        </is>
      </c>
      <c r="O582" t="n">
        <v>300000</v>
      </c>
      <c r="P582">
        <f>COUNTIF($A$2:A582,A582)</f>
        <v/>
      </c>
      <c r="Q582">
        <f>A582&amp;"|"&amp;P582</f>
        <v/>
      </c>
    </row>
    <row r="583">
      <c r="A583" t="inlineStr">
        <is>
          <t>디아이씨|6개월 전에 샀다면|[초단타]+[칼손절]</t>
        </is>
      </c>
      <c r="B583" t="inlineStr">
        <is>
          <t>디아이씨</t>
        </is>
      </c>
      <c r="C583" t="inlineStr">
        <is>
          <t>092200</t>
        </is>
      </c>
      <c r="D583" t="inlineStr">
        <is>
          <t>6개월 전에 샀다면</t>
        </is>
      </c>
      <c r="E583" t="inlineStr">
        <is>
          <t>[초단타]+[칼손절]</t>
        </is>
      </c>
      <c r="F583" t="inlineStr">
        <is>
          <t>2026-04-30</t>
        </is>
      </c>
      <c r="G583" t="n">
        <v>7595.31</v>
      </c>
      <c r="H583" t="inlineStr">
        <is>
          <t>2026-05-08</t>
        </is>
      </c>
      <c r="I583" t="n">
        <v>7894.47</v>
      </c>
      <c r="J583" t="inlineStr">
        <is>
          <t>1차 익절 도달(3%)</t>
        </is>
      </c>
      <c r="K583" t="n">
        <v>25</v>
      </c>
      <c r="L583" t="n">
        <v>9</v>
      </c>
      <c r="M583" t="n">
        <v>3.63</v>
      </c>
      <c r="N583" t="inlineStr">
        <is>
          <t>05.08. 25주 매도(+3% 상승 시 70% 익절 원칙)</t>
        </is>
      </c>
      <c r="O583" t="n">
        <v>300000</v>
      </c>
      <c r="P583">
        <f>COUNTIF($A$2:A583,A583)</f>
        <v/>
      </c>
      <c r="Q583">
        <f>A583&amp;"|"&amp;P583</f>
        <v/>
      </c>
    </row>
    <row r="584">
      <c r="A584" t="inlineStr">
        <is>
          <t>디아이씨|6개월 전에 샀다면|[초단타]+[칼손절]</t>
        </is>
      </c>
      <c r="B584" t="inlineStr">
        <is>
          <t>디아이씨</t>
        </is>
      </c>
      <c r="C584" t="inlineStr">
        <is>
          <t>092200</t>
        </is>
      </c>
      <c r="D584" t="inlineStr">
        <is>
          <t>6개월 전에 샀다면</t>
        </is>
      </c>
      <c r="E584" t="inlineStr">
        <is>
          <t>[초단타]+[칼손절]</t>
        </is>
      </c>
      <c r="F584" t="inlineStr">
        <is>
          <t>2026-04-30</t>
        </is>
      </c>
      <c r="G584" t="n">
        <v>7595.31</v>
      </c>
      <c r="H584" t="inlineStr">
        <is>
          <t>2026-05-12</t>
        </is>
      </c>
      <c r="I584" t="n">
        <v>8743.879999999999</v>
      </c>
      <c r="J584" t="inlineStr">
        <is>
          <t>3차 익절 도달(10%)</t>
        </is>
      </c>
      <c r="K584" t="n">
        <v>9</v>
      </c>
      <c r="L584" t="n">
        <v>0</v>
      </c>
      <c r="M584" t="n">
        <v>14.78</v>
      </c>
      <c r="N584" t="inlineStr">
        <is>
          <t>05.12. 9주 매도(+10% 상승 시 10% 익절 원칙)</t>
        </is>
      </c>
      <c r="O584" t="n">
        <v>300000</v>
      </c>
      <c r="P584">
        <f>COUNTIF($A$2:A584,A584)</f>
        <v/>
      </c>
      <c r="Q584">
        <f>A584&amp;"|"&amp;P584</f>
        <v/>
      </c>
    </row>
    <row r="585">
      <c r="A585" t="inlineStr">
        <is>
          <t>디아이씨|6개월 전에 샀다면|[초단타]+[칼손절]</t>
        </is>
      </c>
      <c r="B585" t="inlineStr">
        <is>
          <t>디아이씨</t>
        </is>
      </c>
      <c r="C585" t="inlineStr">
        <is>
          <t>092200</t>
        </is>
      </c>
      <c r="D585" t="inlineStr">
        <is>
          <t>6개월 전에 샀다면</t>
        </is>
      </c>
      <c r="E585" t="inlineStr">
        <is>
          <t>[초단타]+[칼손절]</t>
        </is>
      </c>
      <c r="F585" t="inlineStr">
        <is>
          <t>2026-05-15</t>
        </is>
      </c>
      <c r="G585" t="n">
        <v>7175.02</v>
      </c>
      <c r="H585" t="inlineStr">
        <is>
          <t>2026-05-18</t>
        </is>
      </c>
      <c r="I585" t="n">
        <v>6895.17</v>
      </c>
      <c r="J585" t="inlineStr">
        <is>
          <t>1차 손절 도달(-2%)</t>
        </is>
      </c>
      <c r="K585" t="n">
        <v>32</v>
      </c>
      <c r="L585" t="n">
        <v>9</v>
      </c>
      <c r="M585" t="n">
        <v>-4.19</v>
      </c>
      <c r="N585" t="inlineStr">
        <is>
          <t>05.18. 32주 매도(-2% 하락 시 80% 손절 원칙)</t>
        </is>
      </c>
      <c r="O585" t="n">
        <v>300000</v>
      </c>
      <c r="P585">
        <f>COUNTIF($A$2:A585,A585)</f>
        <v/>
      </c>
      <c r="Q585">
        <f>A585&amp;"|"&amp;P585</f>
        <v/>
      </c>
    </row>
    <row r="586">
      <c r="A586" t="inlineStr">
        <is>
          <t>디아이씨|6개월 전에 샀다면|[초단타]+[칼손절]</t>
        </is>
      </c>
      <c r="B586" t="inlineStr">
        <is>
          <t>디아이씨</t>
        </is>
      </c>
      <c r="C586" t="inlineStr">
        <is>
          <t>092200</t>
        </is>
      </c>
      <c r="D586" t="inlineStr">
        <is>
          <t>6개월 전에 샀다면</t>
        </is>
      </c>
      <c r="E586" t="inlineStr">
        <is>
          <t>[초단타]+[칼손절]</t>
        </is>
      </c>
      <c r="F586" t="inlineStr">
        <is>
          <t>2026-05-15</t>
        </is>
      </c>
      <c r="G586" t="n">
        <v>7175.02</v>
      </c>
      <c r="H586" t="inlineStr">
        <is>
          <t>2026-05-19</t>
        </is>
      </c>
      <c r="I586" t="n">
        <v>6515.44</v>
      </c>
      <c r="J586" t="inlineStr">
        <is>
          <t>최종 손절 도달(-6%)</t>
        </is>
      </c>
      <c r="K586" t="n">
        <v>9</v>
      </c>
      <c r="L586" t="n">
        <v>0</v>
      </c>
      <c r="M586" t="n">
        <v>-9.470000000000001</v>
      </c>
      <c r="N586" t="inlineStr">
        <is>
          <t>05.19. 9주 매도(-6% 하락 시 10% 손절 원칙)</t>
        </is>
      </c>
      <c r="O586" t="n">
        <v>300000</v>
      </c>
      <c r="P586">
        <f>COUNTIF($A$2:A586,A586)</f>
        <v/>
      </c>
      <c r="Q586">
        <f>A586&amp;"|"&amp;P586</f>
        <v/>
      </c>
    </row>
    <row r="587">
      <c r="A587" t="inlineStr">
        <is>
          <t>디아이씨|6개월 전에 샀다면|[초단타]+[정석방어]</t>
        </is>
      </c>
      <c r="B587" t="inlineStr">
        <is>
          <t>디아이씨</t>
        </is>
      </c>
      <c r="C587" t="inlineStr">
        <is>
          <t>092200</t>
        </is>
      </c>
      <c r="D587" t="inlineStr">
        <is>
          <t>6개월 전에 샀다면</t>
        </is>
      </c>
      <c r="E587" t="inlineStr">
        <is>
          <t>[초단타]+[정석방어]</t>
        </is>
      </c>
      <c r="F587" t="inlineStr">
        <is>
          <t>2026-02-26</t>
        </is>
      </c>
      <c r="G587" t="n">
        <v>10197.13</v>
      </c>
      <c r="H587" t="inlineStr">
        <is>
          <t>2026-03-03</t>
        </is>
      </c>
      <c r="I587" t="n">
        <v>9443.389999999999</v>
      </c>
      <c r="J587" t="inlineStr">
        <is>
          <t>2차 손절 도달(-5%)</t>
        </is>
      </c>
      <c r="K587" t="n">
        <v>5</v>
      </c>
      <c r="L587" t="n">
        <v>24</v>
      </c>
      <c r="M587" t="n">
        <v>-7.67</v>
      </c>
      <c r="N587" t="inlineStr">
        <is>
          <t>03.03. 5주 매도(-5% 하락 시 20% 손절 원칙)</t>
        </is>
      </c>
      <c r="O587" t="n">
        <v>300000</v>
      </c>
      <c r="P587">
        <f>COUNTIF($A$2:A587,A587)</f>
        <v/>
      </c>
      <c r="Q587">
        <f>A587&amp;"|"&amp;P587</f>
        <v/>
      </c>
    </row>
    <row r="588">
      <c r="A588" t="inlineStr">
        <is>
          <t>디아이씨|6개월 전에 샀다면|[초단타]+[정석방어]</t>
        </is>
      </c>
      <c r="B588" t="inlineStr">
        <is>
          <t>디아이씨</t>
        </is>
      </c>
      <c r="C588" t="inlineStr">
        <is>
          <t>092200</t>
        </is>
      </c>
      <c r="D588" t="inlineStr">
        <is>
          <t>6개월 전에 샀다면</t>
        </is>
      </c>
      <c r="E588" t="inlineStr">
        <is>
          <t>[초단타]+[정석방어]</t>
        </is>
      </c>
      <c r="F588" t="inlineStr">
        <is>
          <t>2026-02-26</t>
        </is>
      </c>
      <c r="G588" t="n">
        <v>10197.13</v>
      </c>
      <c r="H588" t="inlineStr">
        <is>
          <t>2026-03-04</t>
        </is>
      </c>
      <c r="I588" t="n">
        <v>8084.34</v>
      </c>
      <c r="J588" t="inlineStr">
        <is>
          <t>최종 손절 도달(-10%)</t>
        </is>
      </c>
      <c r="K588" t="n">
        <v>24</v>
      </c>
      <c r="L588" t="n">
        <v>0</v>
      </c>
      <c r="M588" t="n">
        <v>-20.96</v>
      </c>
      <c r="N588" t="inlineStr">
        <is>
          <t>03.04. 24주 매도(-10% 하락 시 10% 손절 원칙)</t>
        </is>
      </c>
      <c r="O588" t="n">
        <v>300000</v>
      </c>
      <c r="P588">
        <f>COUNTIF($A$2:A588,A588)</f>
        <v/>
      </c>
      <c r="Q588">
        <f>A588&amp;"|"&amp;P588</f>
        <v/>
      </c>
    </row>
    <row r="589">
      <c r="A589" t="inlineStr">
        <is>
          <t>디아이씨|6개월 전에 샀다면|[초단타]+[정석방어]</t>
        </is>
      </c>
      <c r="B589" t="inlineStr">
        <is>
          <t>디아이씨</t>
        </is>
      </c>
      <c r="C589" t="inlineStr">
        <is>
          <t>092200</t>
        </is>
      </c>
      <c r="D589" t="inlineStr">
        <is>
          <t>6개월 전에 샀다면</t>
        </is>
      </c>
      <c r="E589" t="inlineStr">
        <is>
          <t>[초단타]+[정석방어]</t>
        </is>
      </c>
      <c r="F589" t="inlineStr">
        <is>
          <t>2026-03-17</t>
        </is>
      </c>
      <c r="G589" t="n">
        <v>9416.59</v>
      </c>
      <c r="H589" t="inlineStr">
        <is>
          <t>2026-03-23</t>
        </is>
      </c>
      <c r="I589" t="n">
        <v>8444.08</v>
      </c>
      <c r="J589" t="inlineStr">
        <is>
          <t>최종 손절 도달(-10%)</t>
        </is>
      </c>
      <c r="K589" t="n">
        <v>25</v>
      </c>
      <c r="L589" t="n">
        <v>0</v>
      </c>
      <c r="M589" t="n">
        <v>-10.6</v>
      </c>
      <c r="N589" t="inlineStr">
        <is>
          <t>03.23. 25주 매도(-10% 하락 시 10% 손절 원칙)</t>
        </is>
      </c>
      <c r="O589" t="n">
        <v>300000</v>
      </c>
      <c r="P589">
        <f>COUNTIF($A$2:A589,A589)</f>
        <v/>
      </c>
      <c r="Q589">
        <f>A589&amp;"|"&amp;P589</f>
        <v/>
      </c>
    </row>
    <row r="590">
      <c r="A590" t="inlineStr">
        <is>
          <t>디아이씨|6개월 전에 샀다면|[초단타]+[정석방어]</t>
        </is>
      </c>
      <c r="B590" t="inlineStr">
        <is>
          <t>디아이씨</t>
        </is>
      </c>
      <c r="C590" t="inlineStr">
        <is>
          <t>092200</t>
        </is>
      </c>
      <c r="D590" t="inlineStr">
        <is>
          <t>6개월 전에 샀다면</t>
        </is>
      </c>
      <c r="E590" t="inlineStr">
        <is>
          <t>[초단타]+[정석방어]</t>
        </is>
      </c>
      <c r="F590" t="inlineStr">
        <is>
          <t>2026-03-23</t>
        </is>
      </c>
      <c r="G590" t="n">
        <v>8455.91</v>
      </c>
      <c r="H590" t="inlineStr">
        <is>
          <t>2026-03-24</t>
        </is>
      </c>
      <c r="I590" t="n">
        <v>8853.799999999999</v>
      </c>
      <c r="J590" t="inlineStr">
        <is>
          <t>1차 익절 도달(3%)</t>
        </is>
      </c>
      <c r="K590" t="n">
        <v>17</v>
      </c>
      <c r="L590" t="n">
        <v>8</v>
      </c>
      <c r="M590" t="n">
        <v>4.39</v>
      </c>
      <c r="N590" t="inlineStr">
        <is>
          <t>03.24. 17주 매도(+3% 상승 시 70% 익절 원칙)</t>
        </is>
      </c>
      <c r="O590" t="n">
        <v>300000</v>
      </c>
      <c r="P590">
        <f>COUNTIF($A$2:A590,A590)</f>
        <v/>
      </c>
      <c r="Q590">
        <f>A590&amp;"|"&amp;P590</f>
        <v/>
      </c>
    </row>
    <row r="591">
      <c r="A591" t="inlineStr">
        <is>
          <t>디아이씨|6개월 전에 샀다면|[초단타]+[정석방어]</t>
        </is>
      </c>
      <c r="B591" t="inlineStr">
        <is>
          <t>디아이씨</t>
        </is>
      </c>
      <c r="C591" t="inlineStr">
        <is>
          <t>092200</t>
        </is>
      </c>
      <c r="D591" t="inlineStr">
        <is>
          <t>6개월 전에 샀다면</t>
        </is>
      </c>
      <c r="E591" t="inlineStr">
        <is>
          <t>[초단타]+[정석방어]</t>
        </is>
      </c>
      <c r="F591" t="inlineStr">
        <is>
          <t>2026-03-23</t>
        </is>
      </c>
      <c r="G591" t="n">
        <v>8455.91</v>
      </c>
      <c r="H591" t="inlineStr">
        <is>
          <t>2026-04-02</t>
        </is>
      </c>
      <c r="I591" t="n">
        <v>8064.35</v>
      </c>
      <c r="J591" t="inlineStr">
        <is>
          <t>1차 손절 도달(-3%)</t>
        </is>
      </c>
      <c r="K591" t="n">
        <v>8</v>
      </c>
      <c r="L591" t="n">
        <v>0</v>
      </c>
      <c r="M591" t="n">
        <v>-4.92</v>
      </c>
      <c r="N591" t="inlineStr">
        <is>
          <t>04.02. 8주 매도(-3% 하락 시 70% 손절 원칙)</t>
        </is>
      </c>
      <c r="O591" t="n">
        <v>300000</v>
      </c>
      <c r="P591">
        <f>COUNTIF($A$2:A591,A591)</f>
        <v/>
      </c>
      <c r="Q591">
        <f>A591&amp;"|"&amp;P591</f>
        <v/>
      </c>
    </row>
    <row r="592">
      <c r="A592" t="inlineStr">
        <is>
          <t>디아이씨|6개월 전에 샀다면|[초단타]+[정석방어]</t>
        </is>
      </c>
      <c r="B592" t="inlineStr">
        <is>
          <t>디아이씨</t>
        </is>
      </c>
      <c r="C592" t="inlineStr">
        <is>
          <t>092200</t>
        </is>
      </c>
      <c r="D592" t="inlineStr">
        <is>
          <t>6개월 전에 샀다면</t>
        </is>
      </c>
      <c r="E592" t="inlineStr">
        <is>
          <t>[초단타]+[정석방어]</t>
        </is>
      </c>
      <c r="F592" t="inlineStr">
        <is>
          <t>2026-04-15</t>
        </is>
      </c>
      <c r="G592" t="n">
        <v>7855.49</v>
      </c>
      <c r="H592" t="inlineStr">
        <is>
          <t>2026-04-20</t>
        </is>
      </c>
      <c r="I592" t="n">
        <v>7544.72</v>
      </c>
      <c r="J592" t="inlineStr">
        <is>
          <t>1차 손절 도달(-3%)</t>
        </is>
      </c>
      <c r="K592" t="n">
        <v>19</v>
      </c>
      <c r="L592" t="n">
        <v>9</v>
      </c>
      <c r="M592" t="n">
        <v>-4.24</v>
      </c>
      <c r="N592" t="inlineStr">
        <is>
          <t>04.20. 19주 매도(-3% 하락 시 70% 손절 원칙)</t>
        </is>
      </c>
      <c r="O592" t="n">
        <v>300000</v>
      </c>
      <c r="P592">
        <f>COUNTIF($A$2:A592,A592)</f>
        <v/>
      </c>
      <c r="Q592">
        <f>A592&amp;"|"&amp;P592</f>
        <v/>
      </c>
    </row>
    <row r="593">
      <c r="A593" t="inlineStr">
        <is>
          <t>디아이씨|6개월 전에 샀다면|[초단타]+[정석방어]</t>
        </is>
      </c>
      <c r="B593" t="inlineStr">
        <is>
          <t>디아이씨</t>
        </is>
      </c>
      <c r="C593" t="inlineStr">
        <is>
          <t>092200</t>
        </is>
      </c>
      <c r="D593" t="inlineStr">
        <is>
          <t>6개월 전에 샀다면</t>
        </is>
      </c>
      <c r="E593" t="inlineStr">
        <is>
          <t>[초단타]+[정석방어]</t>
        </is>
      </c>
      <c r="F593" t="inlineStr">
        <is>
          <t>2026-04-15</t>
        </is>
      </c>
      <c r="G593" t="n">
        <v>7855.49</v>
      </c>
      <c r="H593" t="inlineStr">
        <is>
          <t>2026-04-23</t>
        </is>
      </c>
      <c r="I593" t="n">
        <v>7344.85</v>
      </c>
      <c r="J593" t="inlineStr">
        <is>
          <t>2차 손절 도달(-5%)</t>
        </is>
      </c>
      <c r="K593" t="n">
        <v>5</v>
      </c>
      <c r="L593" t="n">
        <v>4</v>
      </c>
      <c r="M593" t="n">
        <v>-6.78</v>
      </c>
      <c r="N593" t="inlineStr">
        <is>
          <t>04.23. 5주 매도(-5% 하락 시 20% 손절 원칙)</t>
        </is>
      </c>
      <c r="O593" t="n">
        <v>300000</v>
      </c>
      <c r="P593">
        <f>COUNTIF($A$2:A593,A593)</f>
        <v/>
      </c>
      <c r="Q593">
        <f>A593&amp;"|"&amp;P593</f>
        <v/>
      </c>
    </row>
    <row r="594">
      <c r="A594" t="inlineStr">
        <is>
          <t>디아이씨|6개월 전에 샀다면|[초단타]+[정석방어]</t>
        </is>
      </c>
      <c r="B594" t="inlineStr">
        <is>
          <t>디아이씨</t>
        </is>
      </c>
      <c r="C594" t="inlineStr">
        <is>
          <t>092200</t>
        </is>
      </c>
      <c r="D594" t="inlineStr">
        <is>
          <t>6개월 전에 샀다면</t>
        </is>
      </c>
      <c r="E594" t="inlineStr">
        <is>
          <t>[초단타]+[정석방어]</t>
        </is>
      </c>
      <c r="F594" t="inlineStr">
        <is>
          <t>2026-04-15</t>
        </is>
      </c>
      <c r="G594" t="n">
        <v>7855.49</v>
      </c>
      <c r="H594" t="inlineStr">
        <is>
          <t>2026-04-28</t>
        </is>
      </c>
      <c r="I594" t="n">
        <v>8124.31</v>
      </c>
      <c r="J594" t="inlineStr">
        <is>
          <t>1차 익절 도달(3%)</t>
        </is>
      </c>
      <c r="K594" t="n">
        <v>4</v>
      </c>
      <c r="L594" t="n">
        <v>0</v>
      </c>
      <c r="M594" t="n">
        <v>3.11</v>
      </c>
      <c r="N594" t="inlineStr">
        <is>
          <t>04.28. 4주 매도(+3% 상승 시 70% 익절 원칙)</t>
        </is>
      </c>
      <c r="O594" t="n">
        <v>300000</v>
      </c>
      <c r="P594">
        <f>COUNTIF($A$2:A594,A594)</f>
        <v/>
      </c>
      <c r="Q594">
        <f>A594&amp;"|"&amp;P594</f>
        <v/>
      </c>
    </row>
    <row r="595">
      <c r="A595" t="inlineStr">
        <is>
          <t>디아이씨|6개월 전에 샀다면|[초단타]+[정석방어]</t>
        </is>
      </c>
      <c r="B595" t="inlineStr">
        <is>
          <t>디아이씨</t>
        </is>
      </c>
      <c r="C595" t="inlineStr">
        <is>
          <t>092200</t>
        </is>
      </c>
      <c r="D595" t="inlineStr">
        <is>
          <t>6개월 전에 샀다면</t>
        </is>
      </c>
      <c r="E595" t="inlineStr">
        <is>
          <t>[초단타]+[정석방어]</t>
        </is>
      </c>
      <c r="F595" t="inlineStr">
        <is>
          <t>2026-04-30</t>
        </is>
      </c>
      <c r="G595" t="n">
        <v>7595.31</v>
      </c>
      <c r="H595" t="inlineStr">
        <is>
          <t>2026-05-06</t>
        </is>
      </c>
      <c r="I595" t="n">
        <v>7174.97</v>
      </c>
      <c r="J595" t="inlineStr">
        <is>
          <t>2차 손절 도달(-5%)</t>
        </is>
      </c>
      <c r="K595" t="n">
        <v>5</v>
      </c>
      <c r="L595" t="n">
        <v>23</v>
      </c>
      <c r="M595" t="n">
        <v>-5.82</v>
      </c>
      <c r="N595" t="inlineStr">
        <is>
          <t>05.06. 5주 매도(-5% 하락 시 20% 손절 원칙)</t>
        </is>
      </c>
      <c r="O595" t="n">
        <v>300000</v>
      </c>
      <c r="P595">
        <f>COUNTIF($A$2:A595,A595)</f>
        <v/>
      </c>
      <c r="Q595">
        <f>A595&amp;"|"&amp;P595</f>
        <v/>
      </c>
    </row>
    <row r="596">
      <c r="A596" t="inlineStr">
        <is>
          <t>디아이씨|6개월 전에 샀다면|[초단타]+[정석방어]</t>
        </is>
      </c>
      <c r="B596" t="inlineStr">
        <is>
          <t>디아이씨</t>
        </is>
      </c>
      <c r="C596" t="inlineStr">
        <is>
          <t>092200</t>
        </is>
      </c>
      <c r="D596" t="inlineStr">
        <is>
          <t>6개월 전에 샀다면</t>
        </is>
      </c>
      <c r="E596" t="inlineStr">
        <is>
          <t>[초단타]+[정석방어]</t>
        </is>
      </c>
      <c r="F596" t="inlineStr">
        <is>
          <t>2026-04-30</t>
        </is>
      </c>
      <c r="G596" t="n">
        <v>7595.31</v>
      </c>
      <c r="H596" t="inlineStr">
        <is>
          <t>2026-05-08</t>
        </is>
      </c>
      <c r="I596" t="n">
        <v>7894.47</v>
      </c>
      <c r="J596" t="inlineStr">
        <is>
          <t>1차 익절 도달(3%)</t>
        </is>
      </c>
      <c r="K596" t="n">
        <v>19</v>
      </c>
      <c r="L596" t="n">
        <v>4</v>
      </c>
      <c r="M596" t="n">
        <v>3.63</v>
      </c>
      <c r="N596" t="inlineStr">
        <is>
          <t>05.08. 19주 매도(+3% 상승 시 70% 익절 원칙)</t>
        </is>
      </c>
      <c r="O596" t="n">
        <v>300000</v>
      </c>
      <c r="P596">
        <f>COUNTIF($A$2:A596,A596)</f>
        <v/>
      </c>
      <c r="Q596">
        <f>A596&amp;"|"&amp;P596</f>
        <v/>
      </c>
    </row>
    <row r="597">
      <c r="A597" t="inlineStr">
        <is>
          <t>디아이씨|6개월 전에 샀다면|[초단타]+[정석방어]</t>
        </is>
      </c>
      <c r="B597" t="inlineStr">
        <is>
          <t>디아이씨</t>
        </is>
      </c>
      <c r="C597" t="inlineStr">
        <is>
          <t>092200</t>
        </is>
      </c>
      <c r="D597" t="inlineStr">
        <is>
          <t>6개월 전에 샀다면</t>
        </is>
      </c>
      <c r="E597" t="inlineStr">
        <is>
          <t>[초단타]+[정석방어]</t>
        </is>
      </c>
      <c r="F597" t="inlineStr">
        <is>
          <t>2026-04-30</t>
        </is>
      </c>
      <c r="G597" t="n">
        <v>7595.31</v>
      </c>
      <c r="H597" t="inlineStr">
        <is>
          <t>2026-05-12</t>
        </is>
      </c>
      <c r="I597" t="n">
        <v>8743.879999999999</v>
      </c>
      <c r="J597" t="inlineStr">
        <is>
          <t>3차 익절 도달(10%)</t>
        </is>
      </c>
      <c r="K597" t="n">
        <v>4</v>
      </c>
      <c r="L597" t="n">
        <v>0</v>
      </c>
      <c r="M597" t="n">
        <v>14.78</v>
      </c>
      <c r="N597" t="inlineStr">
        <is>
          <t>05.12. 4주 매도(+10% 상승 시 10% 익절 원칙)</t>
        </is>
      </c>
      <c r="O597" t="n">
        <v>300000</v>
      </c>
      <c r="P597">
        <f>COUNTIF($A$2:A597,A597)</f>
        <v/>
      </c>
      <c r="Q597">
        <f>A597&amp;"|"&amp;P597</f>
        <v/>
      </c>
    </row>
    <row r="598">
      <c r="A598" t="inlineStr">
        <is>
          <t>디아이씨|6개월 전에 샀다면|[초단타]+[정석방어]</t>
        </is>
      </c>
      <c r="B598" t="inlineStr">
        <is>
          <t>디아이씨</t>
        </is>
      </c>
      <c r="C598" t="inlineStr">
        <is>
          <t>092200</t>
        </is>
      </c>
      <c r="D598" t="inlineStr">
        <is>
          <t>6개월 전에 샀다면</t>
        </is>
      </c>
      <c r="E598" t="inlineStr">
        <is>
          <t>[초단타]+[정석방어]</t>
        </is>
      </c>
      <c r="F598" t="inlineStr">
        <is>
          <t>2026-05-15</t>
        </is>
      </c>
      <c r="G598" t="n">
        <v>7175.02</v>
      </c>
      <c r="H598" t="inlineStr">
        <is>
          <t>2026-05-18</t>
        </is>
      </c>
      <c r="I598" t="n">
        <v>6895.17</v>
      </c>
      <c r="J598" t="inlineStr">
        <is>
          <t>1차 손절 도달(-3%)</t>
        </is>
      </c>
      <c r="K598" t="n">
        <v>21</v>
      </c>
      <c r="L598" t="n">
        <v>9</v>
      </c>
      <c r="M598" t="n">
        <v>-4.19</v>
      </c>
      <c r="N598" t="inlineStr">
        <is>
          <t>05.18. 21주 매도(-3% 하락 시 70% 손절 원칙)</t>
        </is>
      </c>
      <c r="O598" t="n">
        <v>300000</v>
      </c>
      <c r="P598">
        <f>COUNTIF($A$2:A598,A598)</f>
        <v/>
      </c>
      <c r="Q598">
        <f>A598&amp;"|"&amp;P598</f>
        <v/>
      </c>
    </row>
    <row r="599">
      <c r="A599" t="inlineStr">
        <is>
          <t>디아이씨|6개월 전에 샀다면|[초단타]+[정석방어]</t>
        </is>
      </c>
      <c r="B599" t="inlineStr">
        <is>
          <t>디아이씨</t>
        </is>
      </c>
      <c r="C599" t="inlineStr">
        <is>
          <t>092200</t>
        </is>
      </c>
      <c r="D599" t="inlineStr">
        <is>
          <t>6개월 전에 샀다면</t>
        </is>
      </c>
      <c r="E599" t="inlineStr">
        <is>
          <t>[초단타]+[정석방어]</t>
        </is>
      </c>
      <c r="F599" t="inlineStr">
        <is>
          <t>2026-05-15</t>
        </is>
      </c>
      <c r="G599" t="n">
        <v>7175.02</v>
      </c>
      <c r="H599" t="inlineStr">
        <is>
          <t>2026-05-19</t>
        </is>
      </c>
      <c r="I599" t="n">
        <v>6515.44</v>
      </c>
      <c r="J599" t="inlineStr">
        <is>
          <t>2차 손절 도달(-5%)</t>
        </is>
      </c>
      <c r="K599" t="n">
        <v>6</v>
      </c>
      <c r="L599" t="n">
        <v>3</v>
      </c>
      <c r="M599" t="n">
        <v>-9.470000000000001</v>
      </c>
      <c r="N599" t="inlineStr">
        <is>
          <t>05.19. 6주 매도(-5% 하락 시 20% 손절 원칙)</t>
        </is>
      </c>
      <c r="O599" t="n">
        <v>300000</v>
      </c>
      <c r="P599">
        <f>COUNTIF($A$2:A599,A599)</f>
        <v/>
      </c>
      <c r="Q599">
        <f>A599&amp;"|"&amp;P599</f>
        <v/>
      </c>
    </row>
    <row r="600">
      <c r="A600" t="inlineStr">
        <is>
          <t>디아이씨|6개월 전에 샀다면|[초단타]+[정석방어]</t>
        </is>
      </c>
      <c r="B600" t="inlineStr">
        <is>
          <t>디아이씨</t>
        </is>
      </c>
      <c r="C600" t="inlineStr">
        <is>
          <t>092200</t>
        </is>
      </c>
      <c r="D600" t="inlineStr">
        <is>
          <t>6개월 전에 샀다면</t>
        </is>
      </c>
      <c r="E600" t="inlineStr">
        <is>
          <t>[초단타]+[정석방어]</t>
        </is>
      </c>
      <c r="F600" t="inlineStr">
        <is>
          <t>2026-05-15</t>
        </is>
      </c>
      <c r="G600" t="n">
        <v>7175.02</v>
      </c>
      <c r="H600" t="inlineStr">
        <is>
          <t>2026-05-20</t>
        </is>
      </c>
      <c r="I600" t="n">
        <v>6185.67</v>
      </c>
      <c r="J600" t="inlineStr">
        <is>
          <t>최종 손절 도달(-10%)</t>
        </is>
      </c>
      <c r="K600" t="n">
        <v>3</v>
      </c>
      <c r="L600" t="n">
        <v>0</v>
      </c>
      <c r="M600" t="n">
        <v>-14.05</v>
      </c>
      <c r="N600" t="inlineStr">
        <is>
          <t>05.20. 3주 매도(-10% 하락 시 10% 손절 원칙)</t>
        </is>
      </c>
      <c r="O600" t="n">
        <v>300000</v>
      </c>
      <c r="P600">
        <f>COUNTIF($A$2:A600,A600)</f>
        <v/>
      </c>
      <c r="Q600">
        <f>A600&amp;"|"&amp;P600</f>
        <v/>
      </c>
    </row>
    <row r="601">
      <c r="A601" t="inlineStr">
        <is>
          <t>디아이씨|6개월 전에 샀다면|[초단타]+[변동성허용]</t>
        </is>
      </c>
      <c r="B601" t="inlineStr">
        <is>
          <t>디아이씨</t>
        </is>
      </c>
      <c r="C601" t="inlineStr">
        <is>
          <t>092200</t>
        </is>
      </c>
      <c r="D601" t="inlineStr">
        <is>
          <t>6개월 전에 샀다면</t>
        </is>
      </c>
      <c r="E601" t="inlineStr">
        <is>
          <t>[초단타]+[변동성허용]</t>
        </is>
      </c>
      <c r="F601" t="inlineStr">
        <is>
          <t>2026-02-26</t>
        </is>
      </c>
      <c r="G601" t="n">
        <v>10197.13</v>
      </c>
      <c r="H601" t="inlineStr">
        <is>
          <t>2026-03-03</t>
        </is>
      </c>
      <c r="I601" t="n">
        <v>9443.389999999999</v>
      </c>
      <c r="J601" t="inlineStr">
        <is>
          <t>1차 손절 도달(-5%)</t>
        </is>
      </c>
      <c r="K601" t="n">
        <v>14</v>
      </c>
      <c r="L601" t="n">
        <v>15</v>
      </c>
      <c r="M601" t="n">
        <v>-7.67</v>
      </c>
      <c r="N601" t="inlineStr">
        <is>
          <t>03.03. 14주 매도(-5% 하락 시 50% 손절 원칙)</t>
        </is>
      </c>
      <c r="O601" t="n">
        <v>300000</v>
      </c>
      <c r="P601">
        <f>COUNTIF($A$2:A601,A601)</f>
        <v/>
      </c>
      <c r="Q601">
        <f>A601&amp;"|"&amp;P601</f>
        <v/>
      </c>
    </row>
    <row r="602">
      <c r="A602" t="inlineStr">
        <is>
          <t>디아이씨|6개월 전에 샀다면|[초단타]+[변동성허용]</t>
        </is>
      </c>
      <c r="B602" t="inlineStr">
        <is>
          <t>디아이씨</t>
        </is>
      </c>
      <c r="C602" t="inlineStr">
        <is>
          <t>092200</t>
        </is>
      </c>
      <c r="D602" t="inlineStr">
        <is>
          <t>6개월 전에 샀다면</t>
        </is>
      </c>
      <c r="E602" t="inlineStr">
        <is>
          <t>[초단타]+[변동성허용]</t>
        </is>
      </c>
      <c r="F602" t="inlineStr">
        <is>
          <t>2026-02-26</t>
        </is>
      </c>
      <c r="G602" t="n">
        <v>10197.13</v>
      </c>
      <c r="H602" t="inlineStr">
        <is>
          <t>2026-03-04</t>
        </is>
      </c>
      <c r="I602" t="n">
        <v>8084.34</v>
      </c>
      <c r="J602" t="inlineStr">
        <is>
          <t>최종 손절 도달(-15%)</t>
        </is>
      </c>
      <c r="K602" t="n">
        <v>15</v>
      </c>
      <c r="L602" t="n">
        <v>0</v>
      </c>
      <c r="M602" t="n">
        <v>-20.96</v>
      </c>
      <c r="N602" t="inlineStr">
        <is>
          <t>03.04. 15주 매도(-15% 하락 시 20% 손절 원칙)</t>
        </is>
      </c>
      <c r="O602" t="n">
        <v>300000</v>
      </c>
      <c r="P602">
        <f>COUNTIF($A$2:A602,A602)</f>
        <v/>
      </c>
      <c r="Q602">
        <f>A602&amp;"|"&amp;P602</f>
        <v/>
      </c>
    </row>
    <row r="603">
      <c r="A603" t="inlineStr">
        <is>
          <t>디아이씨|6개월 전에 샀다면|[초단타]+[변동성허용]</t>
        </is>
      </c>
      <c r="B603" t="inlineStr">
        <is>
          <t>디아이씨</t>
        </is>
      </c>
      <c r="C603" t="inlineStr">
        <is>
          <t>092200</t>
        </is>
      </c>
      <c r="D603" t="inlineStr">
        <is>
          <t>6개월 전에 샀다면</t>
        </is>
      </c>
      <c r="E603" t="inlineStr">
        <is>
          <t>[초단타]+[변동성허용]</t>
        </is>
      </c>
      <c r="F603" t="inlineStr">
        <is>
          <t>2026-03-17</t>
        </is>
      </c>
      <c r="G603" t="n">
        <v>9416.59</v>
      </c>
      <c r="H603" t="inlineStr">
        <is>
          <t>2026-03-23</t>
        </is>
      </c>
      <c r="I603" t="n">
        <v>8444.08</v>
      </c>
      <c r="J603" t="inlineStr">
        <is>
          <t>2차 손절 도달(-10%)</t>
        </is>
      </c>
      <c r="K603" t="n">
        <v>8</v>
      </c>
      <c r="L603" t="n">
        <v>19</v>
      </c>
      <c r="M603" t="n">
        <v>-10.6</v>
      </c>
      <c r="N603" t="inlineStr">
        <is>
          <t>03.23. 8주 매도(-10% 하락 시 30% 손절 원칙)</t>
        </is>
      </c>
      <c r="O603" t="n">
        <v>300000</v>
      </c>
      <c r="P603">
        <f>COUNTIF($A$2:A603,A603)</f>
        <v/>
      </c>
      <c r="Q603">
        <f>A603&amp;"|"&amp;P603</f>
        <v/>
      </c>
    </row>
    <row r="604">
      <c r="A604" t="inlineStr">
        <is>
          <t>디아이씨|6개월 전에 샀다면|[초단타]+[변동성허용]</t>
        </is>
      </c>
      <c r="B604" t="inlineStr">
        <is>
          <t>디아이씨</t>
        </is>
      </c>
      <c r="C604" t="inlineStr">
        <is>
          <t>092200</t>
        </is>
      </c>
      <c r="D604" t="inlineStr">
        <is>
          <t>6개월 전에 샀다면</t>
        </is>
      </c>
      <c r="E604" t="inlineStr">
        <is>
          <t>[초단타]+[변동성허용]</t>
        </is>
      </c>
      <c r="F604" t="inlineStr">
        <is>
          <t>2026-03-17</t>
        </is>
      </c>
      <c r="G604" t="n">
        <v>9416.59</v>
      </c>
      <c r="H604" t="inlineStr">
        <is>
          <t>2026-04-06</t>
        </is>
      </c>
      <c r="I604" t="n">
        <v>7894.47</v>
      </c>
      <c r="J604" t="inlineStr">
        <is>
          <t>최종 손절 도달(-15%)</t>
        </is>
      </c>
      <c r="K604" t="n">
        <v>19</v>
      </c>
      <c r="L604" t="n">
        <v>0</v>
      </c>
      <c r="M604" t="n">
        <v>-16.42</v>
      </c>
      <c r="N604" t="inlineStr">
        <is>
          <t>04.06. 19주 매도(-15% 하락 시 20% 손절 원칙)</t>
        </is>
      </c>
      <c r="O604" t="n">
        <v>300000</v>
      </c>
      <c r="P604">
        <f>COUNTIF($A$2:A604,A604)</f>
        <v/>
      </c>
      <c r="Q604">
        <f>A604&amp;"|"&amp;P604</f>
        <v/>
      </c>
    </row>
    <row r="605">
      <c r="A605" t="inlineStr">
        <is>
          <t>디아이씨|6개월 전에 샀다면|[초단타]+[변동성허용]</t>
        </is>
      </c>
      <c r="B605" t="inlineStr">
        <is>
          <t>디아이씨</t>
        </is>
      </c>
      <c r="C605" t="inlineStr">
        <is>
          <t>092200</t>
        </is>
      </c>
      <c r="D605" t="inlineStr">
        <is>
          <t>6개월 전에 샀다면</t>
        </is>
      </c>
      <c r="E605" t="inlineStr">
        <is>
          <t>[초단타]+[변동성허용]</t>
        </is>
      </c>
      <c r="F605" t="inlineStr">
        <is>
          <t>2026-04-15</t>
        </is>
      </c>
      <c r="G605" t="n">
        <v>7855.49</v>
      </c>
      <c r="H605" t="inlineStr">
        <is>
          <t>2026-04-23</t>
        </is>
      </c>
      <c r="I605" t="n">
        <v>7344.85</v>
      </c>
      <c r="J605" t="inlineStr">
        <is>
          <t>1차 손절 도달(-5%)</t>
        </is>
      </c>
      <c r="K605" t="n">
        <v>13</v>
      </c>
      <c r="L605" t="n">
        <v>14</v>
      </c>
      <c r="M605" t="n">
        <v>-6.78</v>
      </c>
      <c r="N605" t="inlineStr">
        <is>
          <t>04.23. 13주 매도(-5% 하락 시 50% 손절 원칙)</t>
        </is>
      </c>
      <c r="O605" t="n">
        <v>300000</v>
      </c>
      <c r="P605">
        <f>COUNTIF($A$2:A605,A605)</f>
        <v/>
      </c>
      <c r="Q605">
        <f>A605&amp;"|"&amp;P605</f>
        <v/>
      </c>
    </row>
    <row r="606">
      <c r="A606" t="inlineStr">
        <is>
          <t>디아이씨|6개월 전에 샀다면|[초단타]+[변동성허용]</t>
        </is>
      </c>
      <c r="B606" t="inlineStr">
        <is>
          <t>디아이씨</t>
        </is>
      </c>
      <c r="C606" t="inlineStr">
        <is>
          <t>092200</t>
        </is>
      </c>
      <c r="D606" t="inlineStr">
        <is>
          <t>6개월 전에 샀다면</t>
        </is>
      </c>
      <c r="E606" t="inlineStr">
        <is>
          <t>[초단타]+[변동성허용]</t>
        </is>
      </c>
      <c r="F606" t="inlineStr">
        <is>
          <t>2026-04-15</t>
        </is>
      </c>
      <c r="G606" t="n">
        <v>7855.49</v>
      </c>
      <c r="H606" t="inlineStr">
        <is>
          <t>2026-04-28</t>
        </is>
      </c>
      <c r="I606" t="n">
        <v>8124.31</v>
      </c>
      <c r="J606" t="inlineStr">
        <is>
          <t>1차 익절 도달(3%)</t>
        </is>
      </c>
      <c r="K606" t="n">
        <v>14</v>
      </c>
      <c r="L606" t="n">
        <v>0</v>
      </c>
      <c r="M606" t="n">
        <v>3.11</v>
      </c>
      <c r="N606" t="inlineStr">
        <is>
          <t>04.28. 14주 매도(+3% 상승 시 70% 익절 원칙)</t>
        </is>
      </c>
      <c r="O606" t="n">
        <v>300000</v>
      </c>
      <c r="P606">
        <f>COUNTIF($A$2:A606,A606)</f>
        <v/>
      </c>
      <c r="Q606">
        <f>A606&amp;"|"&amp;P606</f>
        <v/>
      </c>
    </row>
    <row r="607">
      <c r="A607" t="inlineStr">
        <is>
          <t>디아이씨|6개월 전에 샀다면|[초단타]+[변동성허용]</t>
        </is>
      </c>
      <c r="B607" t="inlineStr">
        <is>
          <t>디아이씨</t>
        </is>
      </c>
      <c r="C607" t="inlineStr">
        <is>
          <t>092200</t>
        </is>
      </c>
      <c r="D607" t="inlineStr">
        <is>
          <t>6개월 전에 샀다면</t>
        </is>
      </c>
      <c r="E607" t="inlineStr">
        <is>
          <t>[초단타]+[변동성허용]</t>
        </is>
      </c>
      <c r="F607" t="inlineStr">
        <is>
          <t>2026-04-30</t>
        </is>
      </c>
      <c r="G607" t="n">
        <v>7595.31</v>
      </c>
      <c r="H607" t="inlineStr">
        <is>
          <t>2026-05-06</t>
        </is>
      </c>
      <c r="I607" t="n">
        <v>7174.97</v>
      </c>
      <c r="J607" t="inlineStr">
        <is>
          <t>1차 손절 도달(-5%)</t>
        </is>
      </c>
      <c r="K607" t="n">
        <v>14</v>
      </c>
      <c r="L607" t="n">
        <v>14</v>
      </c>
      <c r="M607" t="n">
        <v>-5.82</v>
      </c>
      <c r="N607" t="inlineStr">
        <is>
          <t>05.06. 14주 매도(-5% 하락 시 50% 손절 원칙)</t>
        </is>
      </c>
      <c r="O607" t="n">
        <v>300000</v>
      </c>
      <c r="P607">
        <f>COUNTIF($A$2:A607,A607)</f>
        <v/>
      </c>
      <c r="Q607">
        <f>A607&amp;"|"&amp;P607</f>
        <v/>
      </c>
    </row>
    <row r="608">
      <c r="A608" t="inlineStr">
        <is>
          <t>디아이씨|6개월 전에 샀다면|[초단타]+[변동성허용]</t>
        </is>
      </c>
      <c r="B608" t="inlineStr">
        <is>
          <t>디아이씨</t>
        </is>
      </c>
      <c r="C608" t="inlineStr">
        <is>
          <t>092200</t>
        </is>
      </c>
      <c r="D608" t="inlineStr">
        <is>
          <t>6개월 전에 샀다면</t>
        </is>
      </c>
      <c r="E608" t="inlineStr">
        <is>
          <t>[초단타]+[변동성허용]</t>
        </is>
      </c>
      <c r="F608" t="inlineStr">
        <is>
          <t>2026-04-30</t>
        </is>
      </c>
      <c r="G608" t="n">
        <v>7595.31</v>
      </c>
      <c r="H608" t="inlineStr">
        <is>
          <t>2026-05-08</t>
        </is>
      </c>
      <c r="I608" t="n">
        <v>7894.47</v>
      </c>
      <c r="J608" t="inlineStr">
        <is>
          <t>1차 익절 도달(3%)</t>
        </is>
      </c>
      <c r="K608" t="n">
        <v>14</v>
      </c>
      <c r="L608" t="n">
        <v>0</v>
      </c>
      <c r="M608" t="n">
        <v>3.63</v>
      </c>
      <c r="N608" t="inlineStr">
        <is>
          <t>05.08. 14주 매도(+3% 상승 시 70% 익절 원칙)</t>
        </is>
      </c>
      <c r="O608" t="n">
        <v>300000</v>
      </c>
      <c r="P608">
        <f>COUNTIF($A$2:A608,A608)</f>
        <v/>
      </c>
      <c r="Q608">
        <f>A608&amp;"|"&amp;P608</f>
        <v/>
      </c>
    </row>
    <row r="609">
      <c r="A609" t="inlineStr">
        <is>
          <t>디아이씨|6개월 전에 샀다면|[초단타]+[변동성허용]</t>
        </is>
      </c>
      <c r="B609" t="inlineStr">
        <is>
          <t>디아이씨</t>
        </is>
      </c>
      <c r="C609" t="inlineStr">
        <is>
          <t>092200</t>
        </is>
      </c>
      <c r="D609" t="inlineStr">
        <is>
          <t>6개월 전에 샀다면</t>
        </is>
      </c>
      <c r="E609" t="inlineStr">
        <is>
          <t>[초단타]+[변동성허용]</t>
        </is>
      </c>
      <c r="F609" t="inlineStr">
        <is>
          <t>2026-05-15</t>
        </is>
      </c>
      <c r="G609" t="n">
        <v>7175.02</v>
      </c>
      <c r="H609" t="inlineStr">
        <is>
          <t>2026-05-19</t>
        </is>
      </c>
      <c r="I609" t="n">
        <v>6515.44</v>
      </c>
      <c r="J609" t="inlineStr">
        <is>
          <t>1차 손절 도달(-5%)</t>
        </is>
      </c>
      <c r="K609" t="n">
        <v>14</v>
      </c>
      <c r="L609" t="n">
        <v>15</v>
      </c>
      <c r="M609" t="n">
        <v>-9.470000000000001</v>
      </c>
      <c r="N609" t="inlineStr">
        <is>
          <t>05.19. 14주 매도(-5% 하락 시 50% 손절 원칙)</t>
        </is>
      </c>
      <c r="O609" t="n">
        <v>300000</v>
      </c>
      <c r="P609">
        <f>COUNTIF($A$2:A609,A609)</f>
        <v/>
      </c>
      <c r="Q609">
        <f>A609&amp;"|"&amp;P609</f>
        <v/>
      </c>
    </row>
    <row r="610">
      <c r="A610" t="inlineStr">
        <is>
          <t>디아이씨|6개월 전에 샀다면|[초단타]+[변동성허용]</t>
        </is>
      </c>
      <c r="B610" t="inlineStr">
        <is>
          <t>디아이씨</t>
        </is>
      </c>
      <c r="C610" t="inlineStr">
        <is>
          <t>092200</t>
        </is>
      </c>
      <c r="D610" t="inlineStr">
        <is>
          <t>6개월 전에 샀다면</t>
        </is>
      </c>
      <c r="E610" t="inlineStr">
        <is>
          <t>[초단타]+[변동성허용]</t>
        </is>
      </c>
      <c r="F610" t="inlineStr">
        <is>
          <t>2026-05-15</t>
        </is>
      </c>
      <c r="G610" t="n">
        <v>7175.02</v>
      </c>
      <c r="H610" t="inlineStr">
        <is>
          <t>2026-05-20</t>
        </is>
      </c>
      <c r="I610" t="n">
        <v>6185.67</v>
      </c>
      <c r="J610" t="inlineStr">
        <is>
          <t>2차 손절 도달(-10%)</t>
        </is>
      </c>
      <c r="K610" t="n">
        <v>8</v>
      </c>
      <c r="L610" t="n">
        <v>7</v>
      </c>
      <c r="M610" t="n">
        <v>-14.05</v>
      </c>
      <c r="N610" t="inlineStr">
        <is>
          <t>05.20. 8주 매도(-10% 하락 시 30% 손절 원칙)</t>
        </is>
      </c>
      <c r="O610" t="n">
        <v>300000</v>
      </c>
      <c r="P610">
        <f>COUNTIF($A$2:A610,A610)</f>
        <v/>
      </c>
      <c r="Q610">
        <f>A610&amp;"|"&amp;P610</f>
        <v/>
      </c>
    </row>
    <row r="611">
      <c r="A611" t="inlineStr">
        <is>
          <t>디아이씨|6개월 전에 샀다면|[초단타]+[변동성허용]</t>
        </is>
      </c>
      <c r="B611" t="inlineStr">
        <is>
          <t>디아이씨</t>
        </is>
      </c>
      <c r="C611" t="inlineStr">
        <is>
          <t>092200</t>
        </is>
      </c>
      <c r="D611" t="inlineStr">
        <is>
          <t>6개월 전에 샀다면</t>
        </is>
      </c>
      <c r="E611" t="inlineStr">
        <is>
          <t>[초단타]+[변동성허용]</t>
        </is>
      </c>
      <c r="F611" t="inlineStr">
        <is>
          <t>2026-05-15</t>
        </is>
      </c>
      <c r="G611" t="n">
        <v>7175.02</v>
      </c>
      <c r="H611" t="inlineStr">
        <is>
          <t>2026-05-22</t>
        </is>
      </c>
      <c r="I611" t="n">
        <v>9103.620000000001</v>
      </c>
      <c r="J611" t="inlineStr">
        <is>
          <t>3차 익절 도달(10%)</t>
        </is>
      </c>
      <c r="K611" t="n">
        <v>7</v>
      </c>
      <c r="L611" t="n">
        <v>0</v>
      </c>
      <c r="M611" t="n">
        <v>26.5</v>
      </c>
      <c r="N611" t="inlineStr">
        <is>
          <t>05.22. 7주 매도(+10% 상승 시 10% 익절 원칙)</t>
        </is>
      </c>
      <c r="O611" t="n">
        <v>300000</v>
      </c>
      <c r="P611">
        <f>COUNTIF($A$2:A611,A611)</f>
        <v/>
      </c>
      <c r="Q611">
        <f>A611&amp;"|"&amp;P611</f>
        <v/>
      </c>
    </row>
    <row r="612">
      <c r="A612" t="inlineStr">
        <is>
          <t>디아이씨|6개월 전에 샀다면|[초단타]+[버티기형]</t>
        </is>
      </c>
      <c r="B612" t="inlineStr">
        <is>
          <t>디아이씨</t>
        </is>
      </c>
      <c r="C612" t="inlineStr">
        <is>
          <t>092200</t>
        </is>
      </c>
      <c r="D612" t="inlineStr">
        <is>
          <t>6개월 전에 샀다면</t>
        </is>
      </c>
      <c r="E612" t="inlineStr">
        <is>
          <t>[초단타]+[버티기형]</t>
        </is>
      </c>
      <c r="F612" t="inlineStr">
        <is>
          <t>2026-02-26</t>
        </is>
      </c>
      <c r="G612" t="n">
        <v>10197.13</v>
      </c>
      <c r="H612" t="inlineStr">
        <is>
          <t>2026-03-03</t>
        </is>
      </c>
      <c r="I612" t="n">
        <v>9443.389999999999</v>
      </c>
      <c r="J612" t="inlineStr">
        <is>
          <t>1차 손절 도달(-5%)</t>
        </is>
      </c>
      <c r="K612" t="n">
        <v>11</v>
      </c>
      <c r="L612" t="n">
        <v>18</v>
      </c>
      <c r="M612" t="n">
        <v>-7.67</v>
      </c>
      <c r="N612" t="inlineStr">
        <is>
          <t>03.03. 11주 매도(-5% 하락 시 40% 손절 원칙)</t>
        </is>
      </c>
      <c r="O612" t="n">
        <v>300000</v>
      </c>
      <c r="P612">
        <f>COUNTIF($A$2:A612,A612)</f>
        <v/>
      </c>
      <c r="Q612">
        <f>A612&amp;"|"&amp;P612</f>
        <v/>
      </c>
    </row>
    <row r="613">
      <c r="A613" t="inlineStr">
        <is>
          <t>디아이씨|6개월 전에 샀다면|[초단타]+[버티기형]</t>
        </is>
      </c>
      <c r="B613" t="inlineStr">
        <is>
          <t>디아이씨</t>
        </is>
      </c>
      <c r="C613" t="inlineStr">
        <is>
          <t>092200</t>
        </is>
      </c>
      <c r="D613" t="inlineStr">
        <is>
          <t>6개월 전에 샀다면</t>
        </is>
      </c>
      <c r="E613" t="inlineStr">
        <is>
          <t>[초단타]+[버티기형]</t>
        </is>
      </c>
      <c r="F613" t="inlineStr">
        <is>
          <t>2026-02-26</t>
        </is>
      </c>
      <c r="G613" t="n">
        <v>10197.13</v>
      </c>
      <c r="H613" t="inlineStr">
        <is>
          <t>2026-03-04</t>
        </is>
      </c>
      <c r="I613" t="n">
        <v>8084.34</v>
      </c>
      <c r="J613" t="inlineStr">
        <is>
          <t>최종 손절 도달(-20%)</t>
        </is>
      </c>
      <c r="K613" t="n">
        <v>18</v>
      </c>
      <c r="L613" t="n">
        <v>0</v>
      </c>
      <c r="M613" t="n">
        <v>-20.96</v>
      </c>
      <c r="N613" t="inlineStr">
        <is>
          <t>03.04. 18주 매도(-20% 하락 시 30% 손절 원칙)</t>
        </is>
      </c>
      <c r="O613" t="n">
        <v>300000</v>
      </c>
      <c r="P613">
        <f>COUNTIF($A$2:A613,A613)</f>
        <v/>
      </c>
      <c r="Q613">
        <f>A613&amp;"|"&amp;P613</f>
        <v/>
      </c>
    </row>
    <row r="614">
      <c r="A614" t="inlineStr">
        <is>
          <t>디아이씨|6개월 전에 샀다면|[초단타]+[버티기형]</t>
        </is>
      </c>
      <c r="B614" t="inlineStr">
        <is>
          <t>디아이씨</t>
        </is>
      </c>
      <c r="C614" t="inlineStr">
        <is>
          <t>092200</t>
        </is>
      </c>
      <c r="D614" t="inlineStr">
        <is>
          <t>6개월 전에 샀다면</t>
        </is>
      </c>
      <c r="E614" t="inlineStr">
        <is>
          <t>[초단타]+[버티기형]</t>
        </is>
      </c>
      <c r="F614" t="inlineStr">
        <is>
          <t>2026-03-17</t>
        </is>
      </c>
      <c r="G614" t="n">
        <v>9416.59</v>
      </c>
      <c r="H614" t="inlineStr">
        <is>
          <t>2026-03-23</t>
        </is>
      </c>
      <c r="I614" t="n">
        <v>8444.08</v>
      </c>
      <c r="J614" t="inlineStr">
        <is>
          <t>1차 손절 도달(-5%)</t>
        </is>
      </c>
      <c r="K614" t="n">
        <v>10</v>
      </c>
      <c r="L614" t="n">
        <v>16</v>
      </c>
      <c r="M614" t="n">
        <v>-10.6</v>
      </c>
      <c r="N614" t="inlineStr">
        <is>
          <t>03.23. 10주 매도(-5% 하락 시 40% 손절 원칙)</t>
        </is>
      </c>
      <c r="O614" t="n">
        <v>300000</v>
      </c>
      <c r="P614">
        <f>COUNTIF($A$2:A614,A614)</f>
        <v/>
      </c>
      <c r="Q614">
        <f>A614&amp;"|"&amp;P614</f>
        <v/>
      </c>
    </row>
    <row r="615">
      <c r="A615" t="inlineStr">
        <is>
          <t>디아이씨|6개월 전에 샀다면|[초단타]+[버티기형]</t>
        </is>
      </c>
      <c r="B615" t="inlineStr">
        <is>
          <t>디아이씨</t>
        </is>
      </c>
      <c r="C615" t="inlineStr">
        <is>
          <t>092200</t>
        </is>
      </c>
      <c r="D615" t="inlineStr">
        <is>
          <t>6개월 전에 샀다면</t>
        </is>
      </c>
      <c r="E615" t="inlineStr">
        <is>
          <t>[초단타]+[버티기형]</t>
        </is>
      </c>
      <c r="F615" t="inlineStr">
        <is>
          <t>2026-03-17</t>
        </is>
      </c>
      <c r="G615" t="n">
        <v>9416.59</v>
      </c>
      <c r="H615" t="inlineStr">
        <is>
          <t>2026-04-06</t>
        </is>
      </c>
      <c r="I615" t="n">
        <v>7894.47</v>
      </c>
      <c r="J615" t="inlineStr">
        <is>
          <t>2차 손절 도달(-15%)</t>
        </is>
      </c>
      <c r="K615" t="n">
        <v>7</v>
      </c>
      <c r="L615" t="n">
        <v>9</v>
      </c>
      <c r="M615" t="n">
        <v>-16.42</v>
      </c>
      <c r="N615" t="inlineStr">
        <is>
          <t>04.06. 7주 매도(-15% 하락 시 30% 손절 원칙)</t>
        </is>
      </c>
      <c r="O615" t="n">
        <v>300000</v>
      </c>
      <c r="P615">
        <f>COUNTIF($A$2:A615,A615)</f>
        <v/>
      </c>
      <c r="Q615">
        <f>A615&amp;"|"&amp;P615</f>
        <v/>
      </c>
    </row>
    <row r="616">
      <c r="A616" t="inlineStr">
        <is>
          <t>디아이씨|6개월 전에 샀다면|[초단타]+[버티기형]</t>
        </is>
      </c>
      <c r="B616" t="inlineStr">
        <is>
          <t>디아이씨</t>
        </is>
      </c>
      <c r="C616" t="inlineStr">
        <is>
          <t>092200</t>
        </is>
      </c>
      <c r="D616" t="inlineStr">
        <is>
          <t>6개월 전에 샀다면</t>
        </is>
      </c>
      <c r="E616" t="inlineStr">
        <is>
          <t>[초단타]+[버티기형]</t>
        </is>
      </c>
      <c r="F616" t="inlineStr">
        <is>
          <t>2026-03-17</t>
        </is>
      </c>
      <c r="G616" t="n">
        <v>9416.59</v>
      </c>
      <c r="H616" t="inlineStr">
        <is>
          <t>2026-04-23</t>
        </is>
      </c>
      <c r="I616" t="n">
        <v>7344.85</v>
      </c>
      <c r="J616" t="inlineStr">
        <is>
          <t>최종 손절 도달(-20%)</t>
        </is>
      </c>
      <c r="K616" t="n">
        <v>9</v>
      </c>
      <c r="L616" t="n">
        <v>0</v>
      </c>
      <c r="M616" t="n">
        <v>-22.23</v>
      </c>
      <c r="N616" t="inlineStr">
        <is>
          <t>04.23. 9주 매도(-20% 하락 시 30% 손절 원칙)</t>
        </is>
      </c>
      <c r="O616" t="n">
        <v>300000</v>
      </c>
      <c r="P616">
        <f>COUNTIF($A$2:A616,A616)</f>
        <v/>
      </c>
      <c r="Q616">
        <f>A616&amp;"|"&amp;P616</f>
        <v/>
      </c>
    </row>
    <row r="617">
      <c r="A617" t="inlineStr">
        <is>
          <t>디아이씨|6개월 전에 샀다면|[초단타]+[버티기형]</t>
        </is>
      </c>
      <c r="B617" t="inlineStr">
        <is>
          <t>디아이씨</t>
        </is>
      </c>
      <c r="C617" t="inlineStr">
        <is>
          <t>092200</t>
        </is>
      </c>
      <c r="D617" t="inlineStr">
        <is>
          <t>6개월 전에 샀다면</t>
        </is>
      </c>
      <c r="E617" t="inlineStr">
        <is>
          <t>[초단타]+[버티기형]</t>
        </is>
      </c>
      <c r="F617" t="inlineStr">
        <is>
          <t>2026-04-23</t>
        </is>
      </c>
      <c r="G617" t="n">
        <v>7355.14</v>
      </c>
      <c r="H617" t="inlineStr">
        <is>
          <t>2026-04-27</t>
        </is>
      </c>
      <c r="I617" t="n">
        <v>7944.43</v>
      </c>
      <c r="J617" t="inlineStr">
        <is>
          <t>2차 익절 도달(5%)</t>
        </is>
      </c>
      <c r="K617" t="n">
        <v>5</v>
      </c>
      <c r="L617" t="n">
        <v>23</v>
      </c>
      <c r="M617" t="n">
        <v>7.69</v>
      </c>
      <c r="N617" t="inlineStr">
        <is>
          <t>04.27. 5주 매도(+5% 상승 시 20% 익절 원칙)</t>
        </is>
      </c>
      <c r="O617" t="n">
        <v>300000</v>
      </c>
      <c r="P617">
        <f>COUNTIF($A$2:A617,A617)</f>
        <v/>
      </c>
      <c r="Q617">
        <f>A617&amp;"|"&amp;P617</f>
        <v/>
      </c>
    </row>
    <row r="618">
      <c r="A618" t="inlineStr">
        <is>
          <t>디아이씨|6개월 전에 샀다면|[초단타]+[버티기형]</t>
        </is>
      </c>
      <c r="B618" t="inlineStr">
        <is>
          <t>디아이씨</t>
        </is>
      </c>
      <c r="C618" t="inlineStr">
        <is>
          <t>092200</t>
        </is>
      </c>
      <c r="D618" t="inlineStr">
        <is>
          <t>6개월 전에 샀다면</t>
        </is>
      </c>
      <c r="E618" t="inlineStr">
        <is>
          <t>[초단타]+[버티기형]</t>
        </is>
      </c>
      <c r="F618" t="inlineStr">
        <is>
          <t>2026-04-23</t>
        </is>
      </c>
      <c r="G618" t="n">
        <v>7355.14</v>
      </c>
      <c r="H618" t="inlineStr">
        <is>
          <t>2026-04-28</t>
        </is>
      </c>
      <c r="I618" t="n">
        <v>8124.31</v>
      </c>
      <c r="J618" t="inlineStr">
        <is>
          <t>3차 익절 도달(10%)</t>
        </is>
      </c>
      <c r="K618" t="n">
        <v>23</v>
      </c>
      <c r="L618" t="n">
        <v>0</v>
      </c>
      <c r="M618" t="n">
        <v>10.13</v>
      </c>
      <c r="N618" t="inlineStr">
        <is>
          <t>04.28. 23주 매도(+10% 상승 시 10% 익절 원칙)</t>
        </is>
      </c>
      <c r="O618" t="n">
        <v>300000</v>
      </c>
      <c r="P618">
        <f>COUNTIF($A$2:A618,A618)</f>
        <v/>
      </c>
      <c r="Q618">
        <f>A618&amp;"|"&amp;P618</f>
        <v/>
      </c>
    </row>
    <row r="619">
      <c r="A619" t="inlineStr">
        <is>
          <t>디아이씨|6개월 전에 샀다면|[초단타]+[버티기형]</t>
        </is>
      </c>
      <c r="B619" t="inlineStr">
        <is>
          <t>디아이씨</t>
        </is>
      </c>
      <c r="C619" t="inlineStr">
        <is>
          <t>092200</t>
        </is>
      </c>
      <c r="D619" t="inlineStr">
        <is>
          <t>6개월 전에 샀다면</t>
        </is>
      </c>
      <c r="E619" t="inlineStr">
        <is>
          <t>[초단타]+[버티기형]</t>
        </is>
      </c>
      <c r="F619" t="inlineStr">
        <is>
          <t>2026-04-30</t>
        </is>
      </c>
      <c r="G619" t="n">
        <v>7595.31</v>
      </c>
      <c r="H619" t="inlineStr">
        <is>
          <t>2026-05-06</t>
        </is>
      </c>
      <c r="I619" t="n">
        <v>7174.97</v>
      </c>
      <c r="J619" t="inlineStr">
        <is>
          <t>1차 손절 도달(-5%)</t>
        </is>
      </c>
      <c r="K619" t="n">
        <v>12</v>
      </c>
      <c r="L619" t="n">
        <v>18</v>
      </c>
      <c r="M619" t="n">
        <v>-5.82</v>
      </c>
      <c r="N619" t="inlineStr">
        <is>
          <t>05.06. 12주 매도(-5% 하락 시 40% 손절 원칙)</t>
        </is>
      </c>
      <c r="O619" t="n">
        <v>300000</v>
      </c>
      <c r="P619">
        <f>COUNTIF($A$2:A619,A619)</f>
        <v/>
      </c>
      <c r="Q619">
        <f>A619&amp;"|"&amp;P619</f>
        <v/>
      </c>
    </row>
    <row r="620">
      <c r="A620" t="inlineStr">
        <is>
          <t>디아이씨|6개월 전에 샀다면|[초단타]+[버티기형]</t>
        </is>
      </c>
      <c r="B620" t="inlineStr">
        <is>
          <t>디아이씨</t>
        </is>
      </c>
      <c r="C620" t="inlineStr">
        <is>
          <t>092200</t>
        </is>
      </c>
      <c r="D620" t="inlineStr">
        <is>
          <t>6개월 전에 샀다면</t>
        </is>
      </c>
      <c r="E620" t="inlineStr">
        <is>
          <t>[초단타]+[버티기형]</t>
        </is>
      </c>
      <c r="F620" t="inlineStr">
        <is>
          <t>2026-04-30</t>
        </is>
      </c>
      <c r="G620" t="n">
        <v>7595.31</v>
      </c>
      <c r="H620" t="inlineStr">
        <is>
          <t>2026-05-08</t>
        </is>
      </c>
      <c r="I620" t="n">
        <v>7894.47</v>
      </c>
      <c r="J620" t="inlineStr">
        <is>
          <t>1차 익절 도달(3%)</t>
        </is>
      </c>
      <c r="K620" t="n">
        <v>18</v>
      </c>
      <c r="L620" t="n">
        <v>0</v>
      </c>
      <c r="M620" t="n">
        <v>3.63</v>
      </c>
      <c r="N620" t="inlineStr">
        <is>
          <t>05.08. 18주 매도(+3% 상승 시 70% 익절 원칙)</t>
        </is>
      </c>
      <c r="O620" t="n">
        <v>300000</v>
      </c>
      <c r="P620">
        <f>COUNTIF($A$2:A620,A620)</f>
        <v/>
      </c>
      <c r="Q620">
        <f>A620&amp;"|"&amp;P620</f>
        <v/>
      </c>
    </row>
    <row r="621">
      <c r="A621" t="inlineStr">
        <is>
          <t>디아이씨|6개월 전에 샀다면|[초단타]+[버티기형]</t>
        </is>
      </c>
      <c r="B621" t="inlineStr">
        <is>
          <t>디아이씨</t>
        </is>
      </c>
      <c r="C621" t="inlineStr">
        <is>
          <t>092200</t>
        </is>
      </c>
      <c r="D621" t="inlineStr">
        <is>
          <t>6개월 전에 샀다면</t>
        </is>
      </c>
      <c r="E621" t="inlineStr">
        <is>
          <t>[초단타]+[버티기형]</t>
        </is>
      </c>
      <c r="F621" t="inlineStr">
        <is>
          <t>2026-05-15</t>
        </is>
      </c>
      <c r="G621" t="n">
        <v>7175.02</v>
      </c>
      <c r="H621" t="inlineStr">
        <is>
          <t>2026-05-19</t>
        </is>
      </c>
      <c r="I621" t="n">
        <v>6515.44</v>
      </c>
      <c r="J621" t="inlineStr">
        <is>
          <t>1차 손절 도달(-5%)</t>
        </is>
      </c>
      <c r="K621" t="n">
        <v>12</v>
      </c>
      <c r="L621" t="n">
        <v>20</v>
      </c>
      <c r="M621" t="n">
        <v>-9.470000000000001</v>
      </c>
      <c r="N621" t="inlineStr">
        <is>
          <t>05.19. 12주 매도(-5% 하락 시 40% 손절 원칙)</t>
        </is>
      </c>
      <c r="O621" t="n">
        <v>300000</v>
      </c>
      <c r="P621">
        <f>COUNTIF($A$2:A621,A621)</f>
        <v/>
      </c>
      <c r="Q621">
        <f>A621&amp;"|"&amp;P621</f>
        <v/>
      </c>
    </row>
    <row r="622">
      <c r="A622" t="inlineStr">
        <is>
          <t>디아이씨|6개월 전에 샀다면|[초단타]+[버티기형]</t>
        </is>
      </c>
      <c r="B622" t="inlineStr">
        <is>
          <t>디아이씨</t>
        </is>
      </c>
      <c r="C622" t="inlineStr">
        <is>
          <t>092200</t>
        </is>
      </c>
      <c r="D622" t="inlineStr">
        <is>
          <t>6개월 전에 샀다면</t>
        </is>
      </c>
      <c r="E622" t="inlineStr">
        <is>
          <t>[초단타]+[버티기형]</t>
        </is>
      </c>
      <c r="F622" t="inlineStr">
        <is>
          <t>2026-05-15</t>
        </is>
      </c>
      <c r="G622" t="n">
        <v>7175.02</v>
      </c>
      <c r="H622" t="inlineStr">
        <is>
          <t>2026-05-22</t>
        </is>
      </c>
      <c r="I622" t="n">
        <v>9103.620000000001</v>
      </c>
      <c r="J622" t="inlineStr">
        <is>
          <t>3차 익절 도달(10%)</t>
        </is>
      </c>
      <c r="K622" t="n">
        <v>20</v>
      </c>
      <c r="L622" t="n">
        <v>0</v>
      </c>
      <c r="M622" t="n">
        <v>26.5</v>
      </c>
      <c r="N622" t="inlineStr">
        <is>
          <t>05.22. 20주 매도(+10% 상승 시 10% 익절 원칙)</t>
        </is>
      </c>
      <c r="O622" t="n">
        <v>300000</v>
      </c>
      <c r="P622">
        <f>COUNTIF($A$2:A622,A622)</f>
        <v/>
      </c>
      <c r="Q622">
        <f>A622&amp;"|"&amp;P622</f>
        <v/>
      </c>
    </row>
    <row r="623">
      <c r="A623" t="inlineStr">
        <is>
          <t>디아이씨|6개월 전에 샀다면|[단기스윙]+[칼손절]</t>
        </is>
      </c>
      <c r="B623" t="inlineStr">
        <is>
          <t>디아이씨</t>
        </is>
      </c>
      <c r="C623" t="inlineStr">
        <is>
          <t>092200</t>
        </is>
      </c>
      <c r="D623" t="inlineStr">
        <is>
          <t>6개월 전에 샀다면</t>
        </is>
      </c>
      <c r="E623" t="inlineStr">
        <is>
          <t>[단기스윙]+[칼손절]</t>
        </is>
      </c>
      <c r="F623" t="inlineStr">
        <is>
          <t>2026-02-26</t>
        </is>
      </c>
      <c r="G623" t="n">
        <v>10197.13</v>
      </c>
      <c r="H623" t="inlineStr">
        <is>
          <t>2026-03-03</t>
        </is>
      </c>
      <c r="I623" t="n">
        <v>9443.389999999999</v>
      </c>
      <c r="J623" t="inlineStr">
        <is>
          <t>최종 손절 도달(-6%)</t>
        </is>
      </c>
      <c r="K623" t="n">
        <v>29</v>
      </c>
      <c r="L623" t="n">
        <v>0</v>
      </c>
      <c r="M623" t="n">
        <v>-7.67</v>
      </c>
      <c r="N623" t="inlineStr">
        <is>
          <t>03.03. 29주 매도(-6% 하락 시 10% 손절 원칙)</t>
        </is>
      </c>
      <c r="O623" t="n">
        <v>300000</v>
      </c>
      <c r="P623">
        <f>COUNTIF($A$2:A623,A623)</f>
        <v/>
      </c>
      <c r="Q623">
        <f>A623&amp;"|"&amp;P623</f>
        <v/>
      </c>
    </row>
    <row r="624">
      <c r="A624" t="inlineStr">
        <is>
          <t>디아이씨|6개월 전에 샀다면|[단기스윙]+[칼손절]</t>
        </is>
      </c>
      <c r="B624" t="inlineStr">
        <is>
          <t>디아이씨</t>
        </is>
      </c>
      <c r="C624" t="inlineStr">
        <is>
          <t>092200</t>
        </is>
      </c>
      <c r="D624" t="inlineStr">
        <is>
          <t>6개월 전에 샀다면</t>
        </is>
      </c>
      <c r="E624" t="inlineStr">
        <is>
          <t>[단기스윙]+[칼손절]</t>
        </is>
      </c>
      <c r="F624" t="inlineStr">
        <is>
          <t>2026-03-17</t>
        </is>
      </c>
      <c r="G624" t="n">
        <v>9416.59</v>
      </c>
      <c r="H624" t="inlineStr">
        <is>
          <t>2026-03-18</t>
        </is>
      </c>
      <c r="I624" t="n">
        <v>9163.58</v>
      </c>
      <c r="J624" t="inlineStr">
        <is>
          <t>1차 손절 도달(-2%)</t>
        </is>
      </c>
      <c r="K624" t="n">
        <v>23</v>
      </c>
      <c r="L624" t="n">
        <v>6</v>
      </c>
      <c r="M624" t="n">
        <v>-2.98</v>
      </c>
      <c r="N624" t="inlineStr">
        <is>
          <t>03.18. 23주 매도(-2% 하락 시 80% 손절 원칙)</t>
        </is>
      </c>
      <c r="O624" t="n">
        <v>300000</v>
      </c>
      <c r="P624">
        <f>COUNTIF($A$2:A624,A624)</f>
        <v/>
      </c>
      <c r="Q624">
        <f>A624&amp;"|"&amp;P624</f>
        <v/>
      </c>
    </row>
    <row r="625">
      <c r="A625" t="inlineStr">
        <is>
          <t>디아이씨|6개월 전에 샀다면|[단기스윙]+[칼손절]</t>
        </is>
      </c>
      <c r="B625" t="inlineStr">
        <is>
          <t>디아이씨</t>
        </is>
      </c>
      <c r="C625" t="inlineStr">
        <is>
          <t>092200</t>
        </is>
      </c>
      <c r="D625" t="inlineStr">
        <is>
          <t>6개월 전에 샀다면</t>
        </is>
      </c>
      <c r="E625" t="inlineStr">
        <is>
          <t>[단기스윙]+[칼손절]</t>
        </is>
      </c>
      <c r="F625" t="inlineStr">
        <is>
          <t>2026-03-17</t>
        </is>
      </c>
      <c r="G625" t="n">
        <v>9416.59</v>
      </c>
      <c r="H625" t="inlineStr">
        <is>
          <t>2026-03-23</t>
        </is>
      </c>
      <c r="I625" t="n">
        <v>8444.08</v>
      </c>
      <c r="J625" t="inlineStr">
        <is>
          <t>최종 손절 도달(-6%)</t>
        </is>
      </c>
      <c r="K625" t="n">
        <v>6</v>
      </c>
      <c r="L625" t="n">
        <v>0</v>
      </c>
      <c r="M625" t="n">
        <v>-10.6</v>
      </c>
      <c r="N625" t="inlineStr">
        <is>
          <t>03.23. 6주 매도(-6% 하락 시 10% 손절 원칙)</t>
        </is>
      </c>
      <c r="O625" t="n">
        <v>300000</v>
      </c>
      <c r="P625">
        <f>COUNTIF($A$2:A625,A625)</f>
        <v/>
      </c>
      <c r="Q625">
        <f>A625&amp;"|"&amp;P625</f>
        <v/>
      </c>
    </row>
    <row r="626">
      <c r="A626" t="inlineStr">
        <is>
          <t>디아이씨|6개월 전에 샀다면|[단기스윙]+[칼손절]</t>
        </is>
      </c>
      <c r="B626" t="inlineStr">
        <is>
          <t>디아이씨</t>
        </is>
      </c>
      <c r="C626" t="inlineStr">
        <is>
          <t>092200</t>
        </is>
      </c>
      <c r="D626" t="inlineStr">
        <is>
          <t>6개월 전에 샀다면</t>
        </is>
      </c>
      <c r="E626" t="inlineStr">
        <is>
          <t>[단기스윙]+[칼손절]</t>
        </is>
      </c>
      <c r="F626" t="inlineStr">
        <is>
          <t>2026-03-23</t>
        </is>
      </c>
      <c r="G626" t="n">
        <v>8455.91</v>
      </c>
      <c r="H626" t="inlineStr">
        <is>
          <t>2026-03-31</t>
        </is>
      </c>
      <c r="I626" t="n">
        <v>8224.24</v>
      </c>
      <c r="J626" t="inlineStr">
        <is>
          <t>1차 손절 도달(-2%)</t>
        </is>
      </c>
      <c r="K626" t="n">
        <v>24</v>
      </c>
      <c r="L626" t="n">
        <v>7</v>
      </c>
      <c r="M626" t="n">
        <v>-3.03</v>
      </c>
      <c r="N626" t="inlineStr">
        <is>
          <t>03.31. 24주 매도(-2% 하락 시 80% 손절 원칙)</t>
        </is>
      </c>
      <c r="O626" t="n">
        <v>300000</v>
      </c>
      <c r="P626">
        <f>COUNTIF($A$2:A626,A626)</f>
        <v/>
      </c>
      <c r="Q626">
        <f>A626&amp;"|"&amp;P626</f>
        <v/>
      </c>
    </row>
    <row r="627">
      <c r="A627" t="inlineStr">
        <is>
          <t>디아이씨|6개월 전에 샀다면|[단기스윙]+[칼손절]</t>
        </is>
      </c>
      <c r="B627" t="inlineStr">
        <is>
          <t>디아이씨</t>
        </is>
      </c>
      <c r="C627" t="inlineStr">
        <is>
          <t>092200</t>
        </is>
      </c>
      <c r="D627" t="inlineStr">
        <is>
          <t>6개월 전에 샀다면</t>
        </is>
      </c>
      <c r="E627" t="inlineStr">
        <is>
          <t>[단기스윙]+[칼손절]</t>
        </is>
      </c>
      <c r="F627" t="inlineStr">
        <is>
          <t>2026-03-23</t>
        </is>
      </c>
      <c r="G627" t="n">
        <v>8455.91</v>
      </c>
      <c r="H627" t="inlineStr">
        <is>
          <t>2026-04-02</t>
        </is>
      </c>
      <c r="I627" t="n">
        <v>8064.35</v>
      </c>
      <c r="J627" t="inlineStr">
        <is>
          <t>2차 손절 도달(-4%)</t>
        </is>
      </c>
      <c r="K627" t="n">
        <v>3</v>
      </c>
      <c r="L627" t="n">
        <v>4</v>
      </c>
      <c r="M627" t="n">
        <v>-4.92</v>
      </c>
      <c r="N627" t="inlineStr">
        <is>
          <t>04.02. 3주 매도(-4% 하락 시 10% 손절 원칙)</t>
        </is>
      </c>
      <c r="O627" t="n">
        <v>300000</v>
      </c>
      <c r="P627">
        <f>COUNTIF($A$2:A627,A627)</f>
        <v/>
      </c>
      <c r="Q627">
        <f>A627&amp;"|"&amp;P627</f>
        <v/>
      </c>
    </row>
    <row r="628">
      <c r="A628" t="inlineStr">
        <is>
          <t>디아이씨|6개월 전에 샀다면|[단기스윙]+[칼손절]</t>
        </is>
      </c>
      <c r="B628" t="inlineStr">
        <is>
          <t>디아이씨</t>
        </is>
      </c>
      <c r="C628" t="inlineStr">
        <is>
          <t>092200</t>
        </is>
      </c>
      <c r="D628" t="inlineStr">
        <is>
          <t>6개월 전에 샀다면</t>
        </is>
      </c>
      <c r="E628" t="inlineStr">
        <is>
          <t>[단기스윙]+[칼손절]</t>
        </is>
      </c>
      <c r="F628" t="inlineStr">
        <is>
          <t>2026-03-23</t>
        </is>
      </c>
      <c r="G628" t="n">
        <v>8455.91</v>
      </c>
      <c r="H628" t="inlineStr">
        <is>
          <t>2026-04-06</t>
        </is>
      </c>
      <c r="I628" t="n">
        <v>7894.47</v>
      </c>
      <c r="J628" t="inlineStr">
        <is>
          <t>최종 손절 도달(-6%)</t>
        </is>
      </c>
      <c r="K628" t="n">
        <v>4</v>
      </c>
      <c r="L628" t="n">
        <v>0</v>
      </c>
      <c r="M628" t="n">
        <v>-6.92</v>
      </c>
      <c r="N628" t="inlineStr">
        <is>
          <t>04.06. 4주 매도(-6% 하락 시 10% 손절 원칙)</t>
        </is>
      </c>
      <c r="O628" t="n">
        <v>300000</v>
      </c>
      <c r="P628">
        <f>COUNTIF($A$2:A628,A628)</f>
        <v/>
      </c>
      <c r="Q628">
        <f>A628&amp;"|"&amp;P628</f>
        <v/>
      </c>
    </row>
    <row r="629">
      <c r="A629" t="inlineStr">
        <is>
          <t>디아이씨|6개월 전에 샀다면|[단기스윙]+[칼손절]</t>
        </is>
      </c>
      <c r="B629" t="inlineStr">
        <is>
          <t>디아이씨</t>
        </is>
      </c>
      <c r="C629" t="inlineStr">
        <is>
          <t>092200</t>
        </is>
      </c>
      <c r="D629" t="inlineStr">
        <is>
          <t>6개월 전에 샀다면</t>
        </is>
      </c>
      <c r="E629" t="inlineStr">
        <is>
          <t>[단기스윙]+[칼손절]</t>
        </is>
      </c>
      <c r="F629" t="inlineStr">
        <is>
          <t>2026-04-15</t>
        </is>
      </c>
      <c r="G629" t="n">
        <v>7855.49</v>
      </c>
      <c r="H629" t="inlineStr">
        <is>
          <t>2026-04-20</t>
        </is>
      </c>
      <c r="I629" t="n">
        <v>7544.72</v>
      </c>
      <c r="J629" t="inlineStr">
        <is>
          <t>1차 손절 도달(-2%)</t>
        </is>
      </c>
      <c r="K629" t="n">
        <v>25</v>
      </c>
      <c r="L629" t="n">
        <v>7</v>
      </c>
      <c r="M629" t="n">
        <v>-4.24</v>
      </c>
      <c r="N629" t="inlineStr">
        <is>
          <t>04.20. 25주 매도(-2% 하락 시 80% 손절 원칙)</t>
        </is>
      </c>
      <c r="O629" t="n">
        <v>300000</v>
      </c>
      <c r="P629">
        <f>COUNTIF($A$2:A629,A629)</f>
        <v/>
      </c>
      <c r="Q629">
        <f>A629&amp;"|"&amp;P629</f>
        <v/>
      </c>
    </row>
    <row r="630">
      <c r="A630" t="inlineStr">
        <is>
          <t>디아이씨|6개월 전에 샀다면|[단기스윙]+[칼손절]</t>
        </is>
      </c>
      <c r="B630" t="inlineStr">
        <is>
          <t>디아이씨</t>
        </is>
      </c>
      <c r="C630" t="inlineStr">
        <is>
          <t>092200</t>
        </is>
      </c>
      <c r="D630" t="inlineStr">
        <is>
          <t>6개월 전에 샀다면</t>
        </is>
      </c>
      <c r="E630" t="inlineStr">
        <is>
          <t>[단기스윙]+[칼손절]</t>
        </is>
      </c>
      <c r="F630" t="inlineStr">
        <is>
          <t>2026-04-15</t>
        </is>
      </c>
      <c r="G630" t="n">
        <v>7855.49</v>
      </c>
      <c r="H630" t="inlineStr">
        <is>
          <t>2026-04-23</t>
        </is>
      </c>
      <c r="I630" t="n">
        <v>7344.85</v>
      </c>
      <c r="J630" t="inlineStr">
        <is>
          <t>최종 손절 도달(-6%)</t>
        </is>
      </c>
      <c r="K630" t="n">
        <v>7</v>
      </c>
      <c r="L630" t="n">
        <v>0</v>
      </c>
      <c r="M630" t="n">
        <v>-6.78</v>
      </c>
      <c r="N630" t="inlineStr">
        <is>
          <t>04.23. 7주 매도(-6% 하락 시 10% 손절 원칙)</t>
        </is>
      </c>
      <c r="O630" t="n">
        <v>300000</v>
      </c>
      <c r="P630">
        <f>COUNTIF($A$2:A630,A630)</f>
        <v/>
      </c>
      <c r="Q630">
        <f>A630&amp;"|"&amp;P630</f>
        <v/>
      </c>
    </row>
    <row r="631">
      <c r="A631" t="inlineStr">
        <is>
          <t>디아이씨|6개월 전에 샀다면|[단기스윙]+[칼손절]</t>
        </is>
      </c>
      <c r="B631" t="inlineStr">
        <is>
          <t>디아이씨</t>
        </is>
      </c>
      <c r="C631" t="inlineStr">
        <is>
          <t>092200</t>
        </is>
      </c>
      <c r="D631" t="inlineStr">
        <is>
          <t>6개월 전에 샀다면</t>
        </is>
      </c>
      <c r="E631" t="inlineStr">
        <is>
          <t>[단기스윙]+[칼손절]</t>
        </is>
      </c>
      <c r="F631" t="inlineStr">
        <is>
          <t>2026-04-23</t>
        </is>
      </c>
      <c r="G631" t="n">
        <v>7355.14</v>
      </c>
      <c r="H631" t="inlineStr">
        <is>
          <t>2026-04-27</t>
        </is>
      </c>
      <c r="I631" t="n">
        <v>7944.43</v>
      </c>
      <c r="J631" t="inlineStr">
        <is>
          <t>1차 익절 도달(5%)</t>
        </is>
      </c>
      <c r="K631" t="n">
        <v>19</v>
      </c>
      <c r="L631" t="n">
        <v>14</v>
      </c>
      <c r="M631" t="n">
        <v>7.69</v>
      </c>
      <c r="N631" t="inlineStr">
        <is>
          <t>04.27. 19주 매도(+5% 상승 시 60% 익절 원칙)</t>
        </is>
      </c>
      <c r="O631" t="n">
        <v>300000</v>
      </c>
      <c r="P631">
        <f>COUNTIF($A$2:A631,A631)</f>
        <v/>
      </c>
      <c r="Q631">
        <f>A631&amp;"|"&amp;P631</f>
        <v/>
      </c>
    </row>
    <row r="632">
      <c r="A632" t="inlineStr">
        <is>
          <t>디아이씨|6개월 전에 샀다면|[단기스윙]+[칼손절]</t>
        </is>
      </c>
      <c r="B632" t="inlineStr">
        <is>
          <t>디아이씨</t>
        </is>
      </c>
      <c r="C632" t="inlineStr">
        <is>
          <t>092200</t>
        </is>
      </c>
      <c r="D632" t="inlineStr">
        <is>
          <t>6개월 전에 샀다면</t>
        </is>
      </c>
      <c r="E632" t="inlineStr">
        <is>
          <t>[단기스윙]+[칼손절]</t>
        </is>
      </c>
      <c r="F632" t="inlineStr">
        <is>
          <t>2026-04-23</t>
        </is>
      </c>
      <c r="G632" t="n">
        <v>7355.14</v>
      </c>
      <c r="H632" t="inlineStr">
        <is>
          <t>2026-04-28</t>
        </is>
      </c>
      <c r="I632" t="n">
        <v>8124.31</v>
      </c>
      <c r="J632" t="inlineStr">
        <is>
          <t>2차 익절 도달(10%)</t>
        </is>
      </c>
      <c r="K632" t="n">
        <v>9</v>
      </c>
      <c r="L632" t="n">
        <v>5</v>
      </c>
      <c r="M632" t="n">
        <v>10.13</v>
      </c>
      <c r="N632" t="inlineStr">
        <is>
          <t>04.28. 9주 매도(+10% 상승 시 30% 익절 원칙)</t>
        </is>
      </c>
      <c r="O632" t="n">
        <v>300000</v>
      </c>
      <c r="P632">
        <f>COUNTIF($A$2:A632,A632)</f>
        <v/>
      </c>
      <c r="Q632">
        <f>A632&amp;"|"&amp;P632</f>
        <v/>
      </c>
    </row>
    <row r="633">
      <c r="A633" t="inlineStr">
        <is>
          <t>디아이씨|6개월 전에 샀다면|[단기스윙]+[칼손절]</t>
        </is>
      </c>
      <c r="B633" t="inlineStr">
        <is>
          <t>디아이씨</t>
        </is>
      </c>
      <c r="C633" t="inlineStr">
        <is>
          <t>092200</t>
        </is>
      </c>
      <c r="D633" t="inlineStr">
        <is>
          <t>6개월 전에 샀다면</t>
        </is>
      </c>
      <c r="E633" t="inlineStr">
        <is>
          <t>[단기스윙]+[칼손절]</t>
        </is>
      </c>
      <c r="F633" t="inlineStr">
        <is>
          <t>2026-04-23</t>
        </is>
      </c>
      <c r="G633" t="n">
        <v>7355.14</v>
      </c>
      <c r="H633" t="inlineStr">
        <is>
          <t>2026-05-06</t>
        </is>
      </c>
      <c r="I633" t="n">
        <v>7174.97</v>
      </c>
      <c r="J633" t="inlineStr">
        <is>
          <t>1차 손절 도달(-2%)</t>
        </is>
      </c>
      <c r="K633" t="n">
        <v>5</v>
      </c>
      <c r="L633" t="n">
        <v>0</v>
      </c>
      <c r="M633" t="n">
        <v>-2.74</v>
      </c>
      <c r="N633" t="inlineStr">
        <is>
          <t>05.06. 5주 매도(-2% 하락 시 80% 손절 원칙)</t>
        </is>
      </c>
      <c r="O633" t="n">
        <v>300000</v>
      </c>
      <c r="P633">
        <f>COUNTIF($A$2:A633,A633)</f>
        <v/>
      </c>
      <c r="Q633">
        <f>A633&amp;"|"&amp;P633</f>
        <v/>
      </c>
    </row>
    <row r="634">
      <c r="A634" t="inlineStr">
        <is>
          <t>디아이씨|6개월 전에 샀다면|[단기스윙]+[칼손절]</t>
        </is>
      </c>
      <c r="B634" t="inlineStr">
        <is>
          <t>디아이씨</t>
        </is>
      </c>
      <c r="C634" t="inlineStr">
        <is>
          <t>092200</t>
        </is>
      </c>
      <c r="D634" t="inlineStr">
        <is>
          <t>6개월 전에 샀다면</t>
        </is>
      </c>
      <c r="E634" t="inlineStr">
        <is>
          <t>[단기스윙]+[칼손절]</t>
        </is>
      </c>
      <c r="F634" t="inlineStr">
        <is>
          <t>2026-05-06</t>
        </is>
      </c>
      <c r="G634" t="n">
        <v>7185.03</v>
      </c>
      <c r="H634" t="inlineStr">
        <is>
          <t>2026-05-07</t>
        </is>
      </c>
      <c r="I634" t="n">
        <v>7714.6</v>
      </c>
      <c r="J634" t="inlineStr">
        <is>
          <t>1차 익절 도달(5%)</t>
        </is>
      </c>
      <c r="K634" t="n">
        <v>21</v>
      </c>
      <c r="L634" t="n">
        <v>15</v>
      </c>
      <c r="M634" t="n">
        <v>7.05</v>
      </c>
      <c r="N634" t="inlineStr">
        <is>
          <t>05.07. 21주 매도(+5% 상승 시 60% 익절 원칙)</t>
        </is>
      </c>
      <c r="O634" t="n">
        <v>300000</v>
      </c>
      <c r="P634">
        <f>COUNTIF($A$2:A634,A634)</f>
        <v/>
      </c>
      <c r="Q634">
        <f>A634&amp;"|"&amp;P634</f>
        <v/>
      </c>
    </row>
    <row r="635">
      <c r="A635" t="inlineStr">
        <is>
          <t>디아이씨|6개월 전에 샀다면|[단기스윙]+[칼손절]</t>
        </is>
      </c>
      <c r="B635" t="inlineStr">
        <is>
          <t>디아이씨</t>
        </is>
      </c>
      <c r="C635" t="inlineStr">
        <is>
          <t>092200</t>
        </is>
      </c>
      <c r="D635" t="inlineStr">
        <is>
          <t>6개월 전에 샀다면</t>
        </is>
      </c>
      <c r="E635" t="inlineStr">
        <is>
          <t>[단기스윙]+[칼손절]</t>
        </is>
      </c>
      <c r="F635" t="inlineStr">
        <is>
          <t>2026-05-06</t>
        </is>
      </c>
      <c r="G635" t="n">
        <v>7185.03</v>
      </c>
      <c r="H635" t="inlineStr">
        <is>
          <t>2026-05-12</t>
        </is>
      </c>
      <c r="I635" t="n">
        <v>8743.879999999999</v>
      </c>
      <c r="J635" t="inlineStr">
        <is>
          <t>3차 익절 도달(20%)</t>
        </is>
      </c>
      <c r="K635" t="n">
        <v>15</v>
      </c>
      <c r="L635" t="n">
        <v>0</v>
      </c>
      <c r="M635" t="n">
        <v>21.33</v>
      </c>
      <c r="N635" t="inlineStr">
        <is>
          <t>05.12. 15주 매도(+20% 상승 시 10% 익절 원칙)</t>
        </is>
      </c>
      <c r="O635" t="n">
        <v>300000</v>
      </c>
      <c r="P635">
        <f>COUNTIF($A$2:A635,A635)</f>
        <v/>
      </c>
      <c r="Q635">
        <f>A635&amp;"|"&amp;P635</f>
        <v/>
      </c>
    </row>
    <row r="636">
      <c r="A636" t="inlineStr">
        <is>
          <t>디아이씨|6개월 전에 샀다면|[단기스윙]+[칼손절]</t>
        </is>
      </c>
      <c r="B636" t="inlineStr">
        <is>
          <t>디아이씨</t>
        </is>
      </c>
      <c r="C636" t="inlineStr">
        <is>
          <t>092200</t>
        </is>
      </c>
      <c r="D636" t="inlineStr">
        <is>
          <t>6개월 전에 샀다면</t>
        </is>
      </c>
      <c r="E636" t="inlineStr">
        <is>
          <t>[단기스윙]+[칼손절]</t>
        </is>
      </c>
      <c r="F636" t="inlineStr">
        <is>
          <t>2026-05-15</t>
        </is>
      </c>
      <c r="G636" t="n">
        <v>7175.02</v>
      </c>
      <c r="H636" t="inlineStr">
        <is>
          <t>2026-05-18</t>
        </is>
      </c>
      <c r="I636" t="n">
        <v>6895.17</v>
      </c>
      <c r="J636" t="inlineStr">
        <is>
          <t>1차 손절 도달(-2%)</t>
        </is>
      </c>
      <c r="K636" t="n">
        <v>32</v>
      </c>
      <c r="L636" t="n">
        <v>8</v>
      </c>
      <c r="M636" t="n">
        <v>-4.19</v>
      </c>
      <c r="N636" t="inlineStr">
        <is>
          <t>05.18. 32주 매도(-2% 하락 시 80% 손절 원칙)</t>
        </is>
      </c>
      <c r="O636" t="n">
        <v>300000</v>
      </c>
      <c r="P636">
        <f>COUNTIF($A$2:A636,A636)</f>
        <v/>
      </c>
      <c r="Q636">
        <f>A636&amp;"|"&amp;P636</f>
        <v/>
      </c>
    </row>
    <row r="637">
      <c r="A637" t="inlineStr">
        <is>
          <t>디아이씨|6개월 전에 샀다면|[단기스윙]+[칼손절]</t>
        </is>
      </c>
      <c r="B637" t="inlineStr">
        <is>
          <t>디아이씨</t>
        </is>
      </c>
      <c r="C637" t="inlineStr">
        <is>
          <t>092200</t>
        </is>
      </c>
      <c r="D637" t="inlineStr">
        <is>
          <t>6개월 전에 샀다면</t>
        </is>
      </c>
      <c r="E637" t="inlineStr">
        <is>
          <t>[단기스윙]+[칼손절]</t>
        </is>
      </c>
      <c r="F637" t="inlineStr">
        <is>
          <t>2026-05-15</t>
        </is>
      </c>
      <c r="G637" t="n">
        <v>7175.02</v>
      </c>
      <c r="H637" t="inlineStr">
        <is>
          <t>2026-05-19</t>
        </is>
      </c>
      <c r="I637" t="n">
        <v>6515.44</v>
      </c>
      <c r="J637" t="inlineStr">
        <is>
          <t>최종 손절 도달(-6%)</t>
        </is>
      </c>
      <c r="K637" t="n">
        <v>8</v>
      </c>
      <c r="L637" t="n">
        <v>0</v>
      </c>
      <c r="M637" t="n">
        <v>-9.470000000000001</v>
      </c>
      <c r="N637" t="inlineStr">
        <is>
          <t>05.19. 8주 매도(-6% 하락 시 10% 손절 원칙)</t>
        </is>
      </c>
      <c r="O637" t="n">
        <v>300000</v>
      </c>
      <c r="P637">
        <f>COUNTIF($A$2:A637,A637)</f>
        <v/>
      </c>
      <c r="Q637">
        <f>A637&amp;"|"&amp;P637</f>
        <v/>
      </c>
    </row>
    <row r="638">
      <c r="A638" t="inlineStr">
        <is>
          <t>디아이씨|6개월 전에 샀다면|[단기스윙]+[정석방어]</t>
        </is>
      </c>
      <c r="B638" t="inlineStr">
        <is>
          <t>디아이씨</t>
        </is>
      </c>
      <c r="C638" t="inlineStr">
        <is>
          <t>092200</t>
        </is>
      </c>
      <c r="D638" t="inlineStr">
        <is>
          <t>6개월 전에 샀다면</t>
        </is>
      </c>
      <c r="E638" t="inlineStr">
        <is>
          <t>[단기스윙]+[정석방어]</t>
        </is>
      </c>
      <c r="F638" t="inlineStr">
        <is>
          <t>2026-02-26</t>
        </is>
      </c>
      <c r="G638" t="n">
        <v>10197.13</v>
      </c>
      <c r="H638" t="inlineStr">
        <is>
          <t>2026-03-03</t>
        </is>
      </c>
      <c r="I638" t="n">
        <v>9443.389999999999</v>
      </c>
      <c r="J638" t="inlineStr">
        <is>
          <t>2차 손절 도달(-5%)</t>
        </is>
      </c>
      <c r="K638" t="n">
        <v>5</v>
      </c>
      <c r="L638" t="n">
        <v>24</v>
      </c>
      <c r="M638" t="n">
        <v>-7.67</v>
      </c>
      <c r="N638" t="inlineStr">
        <is>
          <t>03.03. 5주 매도(-5% 하락 시 20% 손절 원칙)</t>
        </is>
      </c>
      <c r="O638" t="n">
        <v>300000</v>
      </c>
      <c r="P638">
        <f>COUNTIF($A$2:A638,A638)</f>
        <v/>
      </c>
      <c r="Q638">
        <f>A638&amp;"|"&amp;P638</f>
        <v/>
      </c>
    </row>
    <row r="639">
      <c r="A639" t="inlineStr">
        <is>
          <t>디아이씨|6개월 전에 샀다면|[단기스윙]+[정석방어]</t>
        </is>
      </c>
      <c r="B639" t="inlineStr">
        <is>
          <t>디아이씨</t>
        </is>
      </c>
      <c r="C639" t="inlineStr">
        <is>
          <t>092200</t>
        </is>
      </c>
      <c r="D639" t="inlineStr">
        <is>
          <t>6개월 전에 샀다면</t>
        </is>
      </c>
      <c r="E639" t="inlineStr">
        <is>
          <t>[단기스윙]+[정석방어]</t>
        </is>
      </c>
      <c r="F639" t="inlineStr">
        <is>
          <t>2026-02-26</t>
        </is>
      </c>
      <c r="G639" t="n">
        <v>10197.13</v>
      </c>
      <c r="H639" t="inlineStr">
        <is>
          <t>2026-03-04</t>
        </is>
      </c>
      <c r="I639" t="n">
        <v>8084.34</v>
      </c>
      <c r="J639" t="inlineStr">
        <is>
          <t>최종 손절 도달(-10%)</t>
        </is>
      </c>
      <c r="K639" t="n">
        <v>24</v>
      </c>
      <c r="L639" t="n">
        <v>0</v>
      </c>
      <c r="M639" t="n">
        <v>-20.96</v>
      </c>
      <c r="N639" t="inlineStr">
        <is>
          <t>03.04. 24주 매도(-10% 하락 시 10% 손절 원칙)</t>
        </is>
      </c>
      <c r="O639" t="n">
        <v>300000</v>
      </c>
      <c r="P639">
        <f>COUNTIF($A$2:A639,A639)</f>
        <v/>
      </c>
      <c r="Q639">
        <f>A639&amp;"|"&amp;P639</f>
        <v/>
      </c>
    </row>
    <row r="640">
      <c r="A640" t="inlineStr">
        <is>
          <t>디아이씨|6개월 전에 샀다면|[단기스윙]+[정석방어]</t>
        </is>
      </c>
      <c r="B640" t="inlineStr">
        <is>
          <t>디아이씨</t>
        </is>
      </c>
      <c r="C640" t="inlineStr">
        <is>
          <t>092200</t>
        </is>
      </c>
      <c r="D640" t="inlineStr">
        <is>
          <t>6개월 전에 샀다면</t>
        </is>
      </c>
      <c r="E640" t="inlineStr">
        <is>
          <t>[단기스윙]+[정석방어]</t>
        </is>
      </c>
      <c r="F640" t="inlineStr">
        <is>
          <t>2026-03-17</t>
        </is>
      </c>
      <c r="G640" t="n">
        <v>9416.59</v>
      </c>
      <c r="H640" t="inlineStr">
        <is>
          <t>2026-03-23</t>
        </is>
      </c>
      <c r="I640" t="n">
        <v>8444.08</v>
      </c>
      <c r="J640" t="inlineStr">
        <is>
          <t>최종 손절 도달(-10%)</t>
        </is>
      </c>
      <c r="K640" t="n">
        <v>25</v>
      </c>
      <c r="L640" t="n">
        <v>0</v>
      </c>
      <c r="M640" t="n">
        <v>-10.6</v>
      </c>
      <c r="N640" t="inlineStr">
        <is>
          <t>03.23. 25주 매도(-10% 하락 시 10% 손절 원칙)</t>
        </is>
      </c>
      <c r="O640" t="n">
        <v>300000</v>
      </c>
      <c r="P640">
        <f>COUNTIF($A$2:A640,A640)</f>
        <v/>
      </c>
      <c r="Q640">
        <f>A640&amp;"|"&amp;P640</f>
        <v/>
      </c>
    </row>
    <row r="641">
      <c r="A641" t="inlineStr">
        <is>
          <t>디아이씨|6개월 전에 샀다면|[단기스윙]+[정석방어]</t>
        </is>
      </c>
      <c r="B641" t="inlineStr">
        <is>
          <t>디아이씨</t>
        </is>
      </c>
      <c r="C641" t="inlineStr">
        <is>
          <t>092200</t>
        </is>
      </c>
      <c r="D641" t="inlineStr">
        <is>
          <t>6개월 전에 샀다면</t>
        </is>
      </c>
      <c r="E641" t="inlineStr">
        <is>
          <t>[단기스윙]+[정석방어]</t>
        </is>
      </c>
      <c r="F641" t="inlineStr">
        <is>
          <t>2026-03-23</t>
        </is>
      </c>
      <c r="G641" t="n">
        <v>8455.91</v>
      </c>
      <c r="H641" t="inlineStr">
        <is>
          <t>2026-04-02</t>
        </is>
      </c>
      <c r="I641" t="n">
        <v>8064.35</v>
      </c>
      <c r="J641" t="inlineStr">
        <is>
          <t>1차 손절 도달(-3%)</t>
        </is>
      </c>
      <c r="K641" t="n">
        <v>17</v>
      </c>
      <c r="L641" t="n">
        <v>8</v>
      </c>
      <c r="M641" t="n">
        <v>-4.92</v>
      </c>
      <c r="N641" t="inlineStr">
        <is>
          <t>04.02. 17주 매도(-3% 하락 시 70% 손절 원칙)</t>
        </is>
      </c>
      <c r="O641" t="n">
        <v>300000</v>
      </c>
      <c r="P641">
        <f>COUNTIF($A$2:A641,A641)</f>
        <v/>
      </c>
      <c r="Q641">
        <f>A641&amp;"|"&amp;P641</f>
        <v/>
      </c>
    </row>
    <row r="642">
      <c r="A642" t="inlineStr">
        <is>
          <t>디아이씨|6개월 전에 샀다면|[단기스윙]+[정석방어]</t>
        </is>
      </c>
      <c r="B642" t="inlineStr">
        <is>
          <t>디아이씨</t>
        </is>
      </c>
      <c r="C642" t="inlineStr">
        <is>
          <t>092200</t>
        </is>
      </c>
      <c r="D642" t="inlineStr">
        <is>
          <t>6개월 전에 샀다면</t>
        </is>
      </c>
      <c r="E642" t="inlineStr">
        <is>
          <t>[단기스윙]+[정석방어]</t>
        </is>
      </c>
      <c r="F642" t="inlineStr">
        <is>
          <t>2026-03-23</t>
        </is>
      </c>
      <c r="G642" t="n">
        <v>8455.91</v>
      </c>
      <c r="H642" t="inlineStr">
        <is>
          <t>2026-04-06</t>
        </is>
      </c>
      <c r="I642" t="n">
        <v>7894.47</v>
      </c>
      <c r="J642" t="inlineStr">
        <is>
          <t>2차 손절 도달(-5%)</t>
        </is>
      </c>
      <c r="K642" t="n">
        <v>5</v>
      </c>
      <c r="L642" t="n">
        <v>3</v>
      </c>
      <c r="M642" t="n">
        <v>-6.92</v>
      </c>
      <c r="N642" t="inlineStr">
        <is>
          <t>04.06. 5주 매도(-5% 하락 시 20% 손절 원칙)</t>
        </is>
      </c>
      <c r="O642" t="n">
        <v>300000</v>
      </c>
      <c r="P642">
        <f>COUNTIF($A$2:A642,A642)</f>
        <v/>
      </c>
      <c r="Q642">
        <f>A642&amp;"|"&amp;P642</f>
        <v/>
      </c>
    </row>
    <row r="643">
      <c r="A643" t="inlineStr">
        <is>
          <t>디아이씨|6개월 전에 샀다면|[단기스윙]+[정석방어]</t>
        </is>
      </c>
      <c r="B643" t="inlineStr">
        <is>
          <t>디아이씨</t>
        </is>
      </c>
      <c r="C643" t="inlineStr">
        <is>
          <t>092200</t>
        </is>
      </c>
      <c r="D643" t="inlineStr">
        <is>
          <t>6개월 전에 샀다면</t>
        </is>
      </c>
      <c r="E643" t="inlineStr">
        <is>
          <t>[단기스윙]+[정석방어]</t>
        </is>
      </c>
      <c r="F643" t="inlineStr">
        <is>
          <t>2026-03-23</t>
        </is>
      </c>
      <c r="G643" t="n">
        <v>8455.91</v>
      </c>
      <c r="H643" t="inlineStr">
        <is>
          <t>2026-04-20</t>
        </is>
      </c>
      <c r="I643" t="n">
        <v>7544.72</v>
      </c>
      <c r="J643" t="inlineStr">
        <is>
          <t>최종 손절 도달(-10%)</t>
        </is>
      </c>
      <c r="K643" t="n">
        <v>3</v>
      </c>
      <c r="L643" t="n">
        <v>0</v>
      </c>
      <c r="M643" t="n">
        <v>-11.04</v>
      </c>
      <c r="N643" t="inlineStr">
        <is>
          <t>04.20. 3주 매도(-10% 하락 시 10% 손절 원칙)</t>
        </is>
      </c>
      <c r="O643" t="n">
        <v>300000</v>
      </c>
      <c r="P643">
        <f>COUNTIF($A$2:A643,A643)</f>
        <v/>
      </c>
      <c r="Q643">
        <f>A643&amp;"|"&amp;P643</f>
        <v/>
      </c>
    </row>
    <row r="644">
      <c r="A644" t="inlineStr">
        <is>
          <t>디아이씨|6개월 전에 샀다면|[단기스윙]+[정석방어]</t>
        </is>
      </c>
      <c r="B644" t="inlineStr">
        <is>
          <t>디아이씨</t>
        </is>
      </c>
      <c r="C644" t="inlineStr">
        <is>
          <t>092200</t>
        </is>
      </c>
      <c r="D644" t="inlineStr">
        <is>
          <t>6개월 전에 샀다면</t>
        </is>
      </c>
      <c r="E644" t="inlineStr">
        <is>
          <t>[단기스윙]+[정석방어]</t>
        </is>
      </c>
      <c r="F644" t="inlineStr">
        <is>
          <t>2026-04-20</t>
        </is>
      </c>
      <c r="G644" t="n">
        <v>7555.28</v>
      </c>
      <c r="H644" t="inlineStr">
        <is>
          <t>2026-04-27</t>
        </is>
      </c>
      <c r="I644" t="n">
        <v>7944.43</v>
      </c>
      <c r="J644" t="inlineStr">
        <is>
          <t>1차 익절 도달(5%)</t>
        </is>
      </c>
      <c r="K644" t="n">
        <v>16</v>
      </c>
      <c r="L644" t="n">
        <v>11</v>
      </c>
      <c r="M644" t="n">
        <v>4.84</v>
      </c>
      <c r="N644" t="inlineStr">
        <is>
          <t>04.27. 16주 매도(+5% 상승 시 60% 익절 원칙)</t>
        </is>
      </c>
      <c r="O644" t="n">
        <v>300000</v>
      </c>
      <c r="P644">
        <f>COUNTIF($A$2:A644,A644)</f>
        <v/>
      </c>
      <c r="Q644">
        <f>A644&amp;"|"&amp;P644</f>
        <v/>
      </c>
    </row>
    <row r="645">
      <c r="A645" t="inlineStr">
        <is>
          <t>디아이씨|6개월 전에 샀다면|[단기스윙]+[정석방어]</t>
        </is>
      </c>
      <c r="B645" t="inlineStr">
        <is>
          <t>디아이씨</t>
        </is>
      </c>
      <c r="C645" t="inlineStr">
        <is>
          <t>092200</t>
        </is>
      </c>
      <c r="D645" t="inlineStr">
        <is>
          <t>6개월 전에 샀다면</t>
        </is>
      </c>
      <c r="E645" t="inlineStr">
        <is>
          <t>[단기스윙]+[정석방어]</t>
        </is>
      </c>
      <c r="F645" t="inlineStr">
        <is>
          <t>2026-04-20</t>
        </is>
      </c>
      <c r="G645" t="n">
        <v>7555.28</v>
      </c>
      <c r="H645" t="inlineStr">
        <is>
          <t>2026-05-06</t>
        </is>
      </c>
      <c r="I645" t="n">
        <v>7174.97</v>
      </c>
      <c r="J645" t="inlineStr">
        <is>
          <t>1차 손절 도달(-3%)</t>
        </is>
      </c>
      <c r="K645" t="n">
        <v>11</v>
      </c>
      <c r="L645" t="n">
        <v>0</v>
      </c>
      <c r="M645" t="n">
        <v>-5.32</v>
      </c>
      <c r="N645" t="inlineStr">
        <is>
          <t>05.06. 11주 매도(-3% 하락 시 70% 손절 원칙)</t>
        </is>
      </c>
      <c r="O645" t="n">
        <v>300000</v>
      </c>
      <c r="P645">
        <f>COUNTIF($A$2:A645,A645)</f>
        <v/>
      </c>
      <c r="Q645">
        <f>A645&amp;"|"&amp;P645</f>
        <v/>
      </c>
    </row>
    <row r="646">
      <c r="A646" t="inlineStr">
        <is>
          <t>디아이씨|6개월 전에 샀다면|[단기스윙]+[정석방어]</t>
        </is>
      </c>
      <c r="B646" t="inlineStr">
        <is>
          <t>디아이씨</t>
        </is>
      </c>
      <c r="C646" t="inlineStr">
        <is>
          <t>092200</t>
        </is>
      </c>
      <c r="D646" t="inlineStr">
        <is>
          <t>6개월 전에 샀다면</t>
        </is>
      </c>
      <c r="E646" t="inlineStr">
        <is>
          <t>[단기스윙]+[정석방어]</t>
        </is>
      </c>
      <c r="F646" t="inlineStr">
        <is>
          <t>2026-05-06</t>
        </is>
      </c>
      <c r="G646" t="n">
        <v>7185.03</v>
      </c>
      <c r="H646" t="inlineStr">
        <is>
          <t>2026-05-07</t>
        </is>
      </c>
      <c r="I646" t="n">
        <v>7714.6</v>
      </c>
      <c r="J646" t="inlineStr">
        <is>
          <t>1차 익절 도달(5%)</t>
        </is>
      </c>
      <c r="K646" t="n">
        <v>16</v>
      </c>
      <c r="L646" t="n">
        <v>12</v>
      </c>
      <c r="M646" t="n">
        <v>7.05</v>
      </c>
      <c r="N646" t="inlineStr">
        <is>
          <t>05.07. 16주 매도(+5% 상승 시 60% 익절 원칙)</t>
        </is>
      </c>
      <c r="O646" t="n">
        <v>300000</v>
      </c>
      <c r="P646">
        <f>COUNTIF($A$2:A646,A646)</f>
        <v/>
      </c>
      <c r="Q646">
        <f>A646&amp;"|"&amp;P646</f>
        <v/>
      </c>
    </row>
    <row r="647">
      <c r="A647" t="inlineStr">
        <is>
          <t>디아이씨|6개월 전에 샀다면|[단기스윙]+[정석방어]</t>
        </is>
      </c>
      <c r="B647" t="inlineStr">
        <is>
          <t>디아이씨</t>
        </is>
      </c>
      <c r="C647" t="inlineStr">
        <is>
          <t>092200</t>
        </is>
      </c>
      <c r="D647" t="inlineStr">
        <is>
          <t>6개월 전에 샀다면</t>
        </is>
      </c>
      <c r="E647" t="inlineStr">
        <is>
          <t>[단기스윙]+[정석방어]</t>
        </is>
      </c>
      <c r="F647" t="inlineStr">
        <is>
          <t>2026-05-06</t>
        </is>
      </c>
      <c r="G647" t="n">
        <v>7185.03</v>
      </c>
      <c r="H647" t="inlineStr">
        <is>
          <t>2026-05-12</t>
        </is>
      </c>
      <c r="I647" t="n">
        <v>8743.879999999999</v>
      </c>
      <c r="J647" t="inlineStr">
        <is>
          <t>3차 익절 도달(20%)</t>
        </is>
      </c>
      <c r="K647" t="n">
        <v>12</v>
      </c>
      <c r="L647" t="n">
        <v>0</v>
      </c>
      <c r="M647" t="n">
        <v>21.33</v>
      </c>
      <c r="N647" t="inlineStr">
        <is>
          <t>05.12. 12주 매도(+20% 상승 시 10% 익절 원칙)</t>
        </is>
      </c>
      <c r="O647" t="n">
        <v>300000</v>
      </c>
      <c r="P647">
        <f>COUNTIF($A$2:A647,A647)</f>
        <v/>
      </c>
      <c r="Q647">
        <f>A647&amp;"|"&amp;P647</f>
        <v/>
      </c>
    </row>
    <row r="648">
      <c r="A648" t="inlineStr">
        <is>
          <t>디아이씨|6개월 전에 샀다면|[단기스윙]+[정석방어]</t>
        </is>
      </c>
      <c r="B648" t="inlineStr">
        <is>
          <t>디아이씨</t>
        </is>
      </c>
      <c r="C648" t="inlineStr">
        <is>
          <t>092200</t>
        </is>
      </c>
      <c r="D648" t="inlineStr">
        <is>
          <t>6개월 전에 샀다면</t>
        </is>
      </c>
      <c r="E648" t="inlineStr">
        <is>
          <t>[단기스윙]+[정석방어]</t>
        </is>
      </c>
      <c r="F648" t="inlineStr">
        <is>
          <t>2026-05-15</t>
        </is>
      </c>
      <c r="G648" t="n">
        <v>7175.02</v>
      </c>
      <c r="H648" t="inlineStr">
        <is>
          <t>2026-05-18</t>
        </is>
      </c>
      <c r="I648" t="n">
        <v>6895.17</v>
      </c>
      <c r="J648" t="inlineStr">
        <is>
          <t>1차 손절 도달(-3%)</t>
        </is>
      </c>
      <c r="K648" t="n">
        <v>22</v>
      </c>
      <c r="L648" t="n">
        <v>10</v>
      </c>
      <c r="M648" t="n">
        <v>-4.19</v>
      </c>
      <c r="N648" t="inlineStr">
        <is>
          <t>05.18. 22주 매도(-3% 하락 시 70% 손절 원칙)</t>
        </is>
      </c>
      <c r="O648" t="n">
        <v>300000</v>
      </c>
      <c r="P648">
        <f>COUNTIF($A$2:A648,A648)</f>
        <v/>
      </c>
      <c r="Q648">
        <f>A648&amp;"|"&amp;P648</f>
        <v/>
      </c>
    </row>
    <row r="649">
      <c r="A649" t="inlineStr">
        <is>
          <t>디아이씨|6개월 전에 샀다면|[단기스윙]+[정석방어]</t>
        </is>
      </c>
      <c r="B649" t="inlineStr">
        <is>
          <t>디아이씨</t>
        </is>
      </c>
      <c r="C649" t="inlineStr">
        <is>
          <t>092200</t>
        </is>
      </c>
      <c r="D649" t="inlineStr">
        <is>
          <t>6개월 전에 샀다면</t>
        </is>
      </c>
      <c r="E649" t="inlineStr">
        <is>
          <t>[단기스윙]+[정석방어]</t>
        </is>
      </c>
      <c r="F649" t="inlineStr">
        <is>
          <t>2026-05-15</t>
        </is>
      </c>
      <c r="G649" t="n">
        <v>7175.02</v>
      </c>
      <c r="H649" t="inlineStr">
        <is>
          <t>2026-05-19</t>
        </is>
      </c>
      <c r="I649" t="n">
        <v>6515.44</v>
      </c>
      <c r="J649" t="inlineStr">
        <is>
          <t>2차 손절 도달(-5%)</t>
        </is>
      </c>
      <c r="K649" t="n">
        <v>6</v>
      </c>
      <c r="L649" t="n">
        <v>4</v>
      </c>
      <c r="M649" t="n">
        <v>-9.470000000000001</v>
      </c>
      <c r="N649" t="inlineStr">
        <is>
          <t>05.19. 6주 매도(-5% 하락 시 20% 손절 원칙)</t>
        </is>
      </c>
      <c r="O649" t="n">
        <v>300000</v>
      </c>
      <c r="P649">
        <f>COUNTIF($A$2:A649,A649)</f>
        <v/>
      </c>
      <c r="Q649">
        <f>A649&amp;"|"&amp;P649</f>
        <v/>
      </c>
    </row>
    <row r="650">
      <c r="A650" t="inlineStr">
        <is>
          <t>디아이씨|6개월 전에 샀다면|[단기스윙]+[정석방어]</t>
        </is>
      </c>
      <c r="B650" t="inlineStr">
        <is>
          <t>디아이씨</t>
        </is>
      </c>
      <c r="C650" t="inlineStr">
        <is>
          <t>092200</t>
        </is>
      </c>
      <c r="D650" t="inlineStr">
        <is>
          <t>6개월 전에 샀다면</t>
        </is>
      </c>
      <c r="E650" t="inlineStr">
        <is>
          <t>[단기스윙]+[정석방어]</t>
        </is>
      </c>
      <c r="F650" t="inlineStr">
        <is>
          <t>2026-05-15</t>
        </is>
      </c>
      <c r="G650" t="n">
        <v>7175.02</v>
      </c>
      <c r="H650" t="inlineStr">
        <is>
          <t>2026-05-20</t>
        </is>
      </c>
      <c r="I650" t="n">
        <v>6185.67</v>
      </c>
      <c r="J650" t="inlineStr">
        <is>
          <t>최종 손절 도달(-10%)</t>
        </is>
      </c>
      <c r="K650" t="n">
        <v>4</v>
      </c>
      <c r="L650" t="n">
        <v>0</v>
      </c>
      <c r="M650" t="n">
        <v>-14.05</v>
      </c>
      <c r="N650" t="inlineStr">
        <is>
          <t>05.20. 4주 매도(-10% 하락 시 10% 손절 원칙)</t>
        </is>
      </c>
      <c r="O650" t="n">
        <v>300000</v>
      </c>
      <c r="P650">
        <f>COUNTIF($A$2:A650,A650)</f>
        <v/>
      </c>
      <c r="Q650">
        <f>A650&amp;"|"&amp;P650</f>
        <v/>
      </c>
    </row>
    <row r="651">
      <c r="A651" t="inlineStr">
        <is>
          <t>디아이씨|6개월 전에 샀다면|[단기스윙]+[변동성허용]</t>
        </is>
      </c>
      <c r="B651" t="inlineStr">
        <is>
          <t>디아이씨</t>
        </is>
      </c>
      <c r="C651" t="inlineStr">
        <is>
          <t>092200</t>
        </is>
      </c>
      <c r="D651" t="inlineStr">
        <is>
          <t>6개월 전에 샀다면</t>
        </is>
      </c>
      <c r="E651" t="inlineStr">
        <is>
          <t>[단기스윙]+[변동성허용]</t>
        </is>
      </c>
      <c r="F651" t="inlineStr">
        <is>
          <t>2026-02-26</t>
        </is>
      </c>
      <c r="G651" t="n">
        <v>10197.13</v>
      </c>
      <c r="H651" t="inlineStr">
        <is>
          <t>2026-03-03</t>
        </is>
      </c>
      <c r="I651" t="n">
        <v>9443.389999999999</v>
      </c>
      <c r="J651" t="inlineStr">
        <is>
          <t>1차 손절 도달(-5%)</t>
        </is>
      </c>
      <c r="K651" t="n">
        <v>14</v>
      </c>
      <c r="L651" t="n">
        <v>15</v>
      </c>
      <c r="M651" t="n">
        <v>-7.67</v>
      </c>
      <c r="N651" t="inlineStr">
        <is>
          <t>03.03. 14주 매도(-5% 하락 시 50% 손절 원칙)</t>
        </is>
      </c>
      <c r="O651" t="n">
        <v>300000</v>
      </c>
      <c r="P651">
        <f>COUNTIF($A$2:A651,A651)</f>
        <v/>
      </c>
      <c r="Q651">
        <f>A651&amp;"|"&amp;P651</f>
        <v/>
      </c>
    </row>
    <row r="652">
      <c r="A652" t="inlineStr">
        <is>
          <t>디아이씨|6개월 전에 샀다면|[단기스윙]+[변동성허용]</t>
        </is>
      </c>
      <c r="B652" t="inlineStr">
        <is>
          <t>디아이씨</t>
        </is>
      </c>
      <c r="C652" t="inlineStr">
        <is>
          <t>092200</t>
        </is>
      </c>
      <c r="D652" t="inlineStr">
        <is>
          <t>6개월 전에 샀다면</t>
        </is>
      </c>
      <c r="E652" t="inlineStr">
        <is>
          <t>[단기스윙]+[변동성허용]</t>
        </is>
      </c>
      <c r="F652" t="inlineStr">
        <is>
          <t>2026-02-26</t>
        </is>
      </c>
      <c r="G652" t="n">
        <v>10197.13</v>
      </c>
      <c r="H652" t="inlineStr">
        <is>
          <t>2026-03-04</t>
        </is>
      </c>
      <c r="I652" t="n">
        <v>8084.34</v>
      </c>
      <c r="J652" t="inlineStr">
        <is>
          <t>최종 손절 도달(-15%)</t>
        </is>
      </c>
      <c r="K652" t="n">
        <v>15</v>
      </c>
      <c r="L652" t="n">
        <v>0</v>
      </c>
      <c r="M652" t="n">
        <v>-20.96</v>
      </c>
      <c r="N652" t="inlineStr">
        <is>
          <t>03.04. 15주 매도(-15% 하락 시 20% 손절 원칙)</t>
        </is>
      </c>
      <c r="O652" t="n">
        <v>300000</v>
      </c>
      <c r="P652">
        <f>COUNTIF($A$2:A652,A652)</f>
        <v/>
      </c>
      <c r="Q652">
        <f>A652&amp;"|"&amp;P652</f>
        <v/>
      </c>
    </row>
    <row r="653">
      <c r="A653" t="inlineStr">
        <is>
          <t>디아이씨|6개월 전에 샀다면|[단기스윙]+[변동성허용]</t>
        </is>
      </c>
      <c r="B653" t="inlineStr">
        <is>
          <t>디아이씨</t>
        </is>
      </c>
      <c r="C653" t="inlineStr">
        <is>
          <t>092200</t>
        </is>
      </c>
      <c r="D653" t="inlineStr">
        <is>
          <t>6개월 전에 샀다면</t>
        </is>
      </c>
      <c r="E653" t="inlineStr">
        <is>
          <t>[단기스윙]+[변동성허용]</t>
        </is>
      </c>
      <c r="F653" t="inlineStr">
        <is>
          <t>2026-03-17</t>
        </is>
      </c>
      <c r="G653" t="n">
        <v>9416.59</v>
      </c>
      <c r="H653" t="inlineStr">
        <is>
          <t>2026-03-23</t>
        </is>
      </c>
      <c r="I653" t="n">
        <v>8444.08</v>
      </c>
      <c r="J653" t="inlineStr">
        <is>
          <t>2차 손절 도달(-10%)</t>
        </is>
      </c>
      <c r="K653" t="n">
        <v>8</v>
      </c>
      <c r="L653" t="n">
        <v>19</v>
      </c>
      <c r="M653" t="n">
        <v>-10.6</v>
      </c>
      <c r="N653" t="inlineStr">
        <is>
          <t>03.23. 8주 매도(-10% 하락 시 30% 손절 원칙)</t>
        </is>
      </c>
      <c r="O653" t="n">
        <v>300000</v>
      </c>
      <c r="P653">
        <f>COUNTIF($A$2:A653,A653)</f>
        <v/>
      </c>
      <c r="Q653">
        <f>A653&amp;"|"&amp;P653</f>
        <v/>
      </c>
    </row>
    <row r="654">
      <c r="A654" t="inlineStr">
        <is>
          <t>디아이씨|6개월 전에 샀다면|[단기스윙]+[변동성허용]</t>
        </is>
      </c>
      <c r="B654" t="inlineStr">
        <is>
          <t>디아이씨</t>
        </is>
      </c>
      <c r="C654" t="inlineStr">
        <is>
          <t>092200</t>
        </is>
      </c>
      <c r="D654" t="inlineStr">
        <is>
          <t>6개월 전에 샀다면</t>
        </is>
      </c>
      <c r="E654" t="inlineStr">
        <is>
          <t>[단기스윙]+[변동성허용]</t>
        </is>
      </c>
      <c r="F654" t="inlineStr">
        <is>
          <t>2026-03-17</t>
        </is>
      </c>
      <c r="G654" t="n">
        <v>9416.59</v>
      </c>
      <c r="H654" t="inlineStr">
        <is>
          <t>2026-04-06</t>
        </is>
      </c>
      <c r="I654" t="n">
        <v>7894.47</v>
      </c>
      <c r="J654" t="inlineStr">
        <is>
          <t>최종 손절 도달(-15%)</t>
        </is>
      </c>
      <c r="K654" t="n">
        <v>19</v>
      </c>
      <c r="L654" t="n">
        <v>0</v>
      </c>
      <c r="M654" t="n">
        <v>-16.42</v>
      </c>
      <c r="N654" t="inlineStr">
        <is>
          <t>04.06. 19주 매도(-15% 하락 시 20% 손절 원칙)</t>
        </is>
      </c>
      <c r="O654" t="n">
        <v>300000</v>
      </c>
      <c r="P654">
        <f>COUNTIF($A$2:A654,A654)</f>
        <v/>
      </c>
      <c r="Q654">
        <f>A654&amp;"|"&amp;P654</f>
        <v/>
      </c>
    </row>
    <row r="655">
      <c r="A655" t="inlineStr">
        <is>
          <t>디아이씨|6개월 전에 샀다면|[단기스윙]+[변동성허용]</t>
        </is>
      </c>
      <c r="B655" t="inlineStr">
        <is>
          <t>디아이씨</t>
        </is>
      </c>
      <c r="C655" t="inlineStr">
        <is>
          <t>092200</t>
        </is>
      </c>
      <c r="D655" t="inlineStr">
        <is>
          <t>6개월 전에 샀다면</t>
        </is>
      </c>
      <c r="E655" t="inlineStr">
        <is>
          <t>[단기스윙]+[변동성허용]</t>
        </is>
      </c>
      <c r="F655" t="inlineStr">
        <is>
          <t>2026-04-15</t>
        </is>
      </c>
      <c r="G655" t="n">
        <v>7855.49</v>
      </c>
      <c r="H655" t="inlineStr">
        <is>
          <t>2026-04-23</t>
        </is>
      </c>
      <c r="I655" t="n">
        <v>7344.85</v>
      </c>
      <c r="J655" t="inlineStr">
        <is>
          <t>1차 손절 도달(-5%)</t>
        </is>
      </c>
      <c r="K655" t="n">
        <v>13</v>
      </c>
      <c r="L655" t="n">
        <v>14</v>
      </c>
      <c r="M655" t="n">
        <v>-6.78</v>
      </c>
      <c r="N655" t="inlineStr">
        <is>
          <t>04.23. 13주 매도(-5% 하락 시 50% 손절 원칙)</t>
        </is>
      </c>
      <c r="O655" t="n">
        <v>300000</v>
      </c>
      <c r="P655">
        <f>COUNTIF($A$2:A655,A655)</f>
        <v/>
      </c>
      <c r="Q655">
        <f>A655&amp;"|"&amp;P655</f>
        <v/>
      </c>
    </row>
    <row r="656">
      <c r="A656" t="inlineStr">
        <is>
          <t>디아이씨|6개월 전에 샀다면|[단기스윙]+[변동성허용]</t>
        </is>
      </c>
      <c r="B656" t="inlineStr">
        <is>
          <t>디아이씨</t>
        </is>
      </c>
      <c r="C656" t="inlineStr">
        <is>
          <t>092200</t>
        </is>
      </c>
      <c r="D656" t="inlineStr">
        <is>
          <t>6개월 전에 샀다면</t>
        </is>
      </c>
      <c r="E656" t="inlineStr">
        <is>
          <t>[단기스윙]+[변동성허용]</t>
        </is>
      </c>
      <c r="F656" t="inlineStr">
        <is>
          <t>2026-04-15</t>
        </is>
      </c>
      <c r="G656" t="n">
        <v>7855.49</v>
      </c>
      <c r="H656" t="inlineStr">
        <is>
          <t>2026-05-12</t>
        </is>
      </c>
      <c r="I656" t="n">
        <v>8743.879999999999</v>
      </c>
      <c r="J656" t="inlineStr">
        <is>
          <t>2차 익절 도달(10%)</t>
        </is>
      </c>
      <c r="K656" t="n">
        <v>8</v>
      </c>
      <c r="L656" t="n">
        <v>6</v>
      </c>
      <c r="M656" t="n">
        <v>10.98</v>
      </c>
      <c r="N656" t="inlineStr">
        <is>
          <t>05.12. 8주 매도(+10% 상승 시 30% 익절 원칙)</t>
        </is>
      </c>
      <c r="O656" t="n">
        <v>300000</v>
      </c>
      <c r="P656">
        <f>COUNTIF($A$2:A656,A656)</f>
        <v/>
      </c>
      <c r="Q656">
        <f>A656&amp;"|"&amp;P656</f>
        <v/>
      </c>
    </row>
    <row r="657">
      <c r="A657" t="inlineStr">
        <is>
          <t>디아이씨|6개월 전에 샀다면|[단기스윙]+[변동성허용]</t>
        </is>
      </c>
      <c r="B657" t="inlineStr">
        <is>
          <t>디아이씨</t>
        </is>
      </c>
      <c r="C657" t="inlineStr">
        <is>
          <t>092200</t>
        </is>
      </c>
      <c r="D657" t="inlineStr">
        <is>
          <t>6개월 전에 샀다면</t>
        </is>
      </c>
      <c r="E657" t="inlineStr">
        <is>
          <t>[단기스윙]+[변동성허용]</t>
        </is>
      </c>
      <c r="F657" t="inlineStr">
        <is>
          <t>2026-04-15</t>
        </is>
      </c>
      <c r="G657" t="n">
        <v>7855.49</v>
      </c>
      <c r="H657" t="inlineStr">
        <is>
          <t>2026-05-18</t>
        </is>
      </c>
      <c r="I657" t="n">
        <v>6895.17</v>
      </c>
      <c r="J657" t="inlineStr">
        <is>
          <t>2차 손절 도달(-10%)</t>
        </is>
      </c>
      <c r="K657" t="n">
        <v>6</v>
      </c>
      <c r="L657" t="n">
        <v>0</v>
      </c>
      <c r="M657" t="n">
        <v>-12.49</v>
      </c>
      <c r="N657" t="inlineStr">
        <is>
          <t>05.18. 6주 매도(-10% 하락 시 30% 손절 원칙)</t>
        </is>
      </c>
      <c r="O657" t="n">
        <v>300000</v>
      </c>
      <c r="P657">
        <f>COUNTIF($A$2:A657,A657)</f>
        <v/>
      </c>
      <c r="Q657">
        <f>A657&amp;"|"&amp;P657</f>
        <v/>
      </c>
    </row>
    <row r="658">
      <c r="A658" t="inlineStr">
        <is>
          <t>디아이씨|6개월 전에 샀다면|[단기스윙]+[변동성허용]</t>
        </is>
      </c>
      <c r="B658" t="inlineStr">
        <is>
          <t>디아이씨</t>
        </is>
      </c>
      <c r="C658" t="inlineStr">
        <is>
          <t>092200</t>
        </is>
      </c>
      <c r="D658" t="inlineStr">
        <is>
          <t>6개월 전에 샀다면</t>
        </is>
      </c>
      <c r="E658" t="inlineStr">
        <is>
          <t>[단기스윙]+[변동성허용]</t>
        </is>
      </c>
      <c r="F658" t="inlineStr">
        <is>
          <t>2026-05-18</t>
        </is>
      </c>
      <c r="G658" t="n">
        <v>6904.83</v>
      </c>
      <c r="H658" t="inlineStr">
        <is>
          <t>2026-05-19</t>
        </is>
      </c>
      <c r="I658" t="n">
        <v>6515.44</v>
      </c>
      <c r="J658" t="inlineStr">
        <is>
          <t>1차 손절 도달(-5%)</t>
        </is>
      </c>
      <c r="K658" t="n">
        <v>15</v>
      </c>
      <c r="L658" t="n">
        <v>15</v>
      </c>
      <c r="M658" t="n">
        <v>-5.92</v>
      </c>
      <c r="N658" t="inlineStr">
        <is>
          <t>05.19. 15주 매도(-5% 하락 시 50% 손절 원칙)</t>
        </is>
      </c>
      <c r="O658" t="n">
        <v>300000</v>
      </c>
      <c r="P658">
        <f>COUNTIF($A$2:A658,A658)</f>
        <v/>
      </c>
      <c r="Q658">
        <f>A658&amp;"|"&amp;P658</f>
        <v/>
      </c>
    </row>
    <row r="659">
      <c r="A659" t="inlineStr">
        <is>
          <t>디아이씨|6개월 전에 샀다면|[단기스윙]+[변동성허용]</t>
        </is>
      </c>
      <c r="B659" t="inlineStr">
        <is>
          <t>디아이씨</t>
        </is>
      </c>
      <c r="C659" t="inlineStr">
        <is>
          <t>092200</t>
        </is>
      </c>
      <c r="D659" t="inlineStr">
        <is>
          <t>6개월 전에 샀다면</t>
        </is>
      </c>
      <c r="E659" t="inlineStr">
        <is>
          <t>[단기스윙]+[변동성허용]</t>
        </is>
      </c>
      <c r="F659" t="inlineStr">
        <is>
          <t>2026-05-18</t>
        </is>
      </c>
      <c r="G659" t="n">
        <v>6904.83</v>
      </c>
      <c r="H659" t="inlineStr">
        <is>
          <t>2026-05-20</t>
        </is>
      </c>
      <c r="I659" t="n">
        <v>6185.67</v>
      </c>
      <c r="J659" t="inlineStr">
        <is>
          <t>2차 손절 도달(-10%)</t>
        </is>
      </c>
      <c r="K659" t="n">
        <v>9</v>
      </c>
      <c r="L659" t="n">
        <v>6</v>
      </c>
      <c r="M659" t="n">
        <v>-10.68</v>
      </c>
      <c r="N659" t="inlineStr">
        <is>
          <t>05.20. 9주 매도(-10% 하락 시 30% 손절 원칙)</t>
        </is>
      </c>
      <c r="O659" t="n">
        <v>300000</v>
      </c>
      <c r="P659">
        <f>COUNTIF($A$2:A659,A659)</f>
        <v/>
      </c>
      <c r="Q659">
        <f>A659&amp;"|"&amp;P659</f>
        <v/>
      </c>
    </row>
    <row r="660">
      <c r="A660" t="inlineStr">
        <is>
          <t>디아이씨|6개월 전에 샀다면|[단기스윙]+[변동성허용]</t>
        </is>
      </c>
      <c r="B660" t="inlineStr">
        <is>
          <t>디아이씨</t>
        </is>
      </c>
      <c r="C660" t="inlineStr">
        <is>
          <t>092200</t>
        </is>
      </c>
      <c r="D660" t="inlineStr">
        <is>
          <t>6개월 전에 샀다면</t>
        </is>
      </c>
      <c r="E660" t="inlineStr">
        <is>
          <t>[단기스윙]+[변동성허용]</t>
        </is>
      </c>
      <c r="F660" t="inlineStr">
        <is>
          <t>2026-05-18</t>
        </is>
      </c>
      <c r="G660" t="n">
        <v>6904.83</v>
      </c>
      <c r="H660" t="inlineStr">
        <is>
          <t>2026-05-21</t>
        </is>
      </c>
      <c r="I660" t="n">
        <v>7374.83</v>
      </c>
      <c r="J660" t="inlineStr">
        <is>
          <t>1차 익절 도달(5%)</t>
        </is>
      </c>
      <c r="K660" t="n">
        <v>6</v>
      </c>
      <c r="L660" t="n">
        <v>0</v>
      </c>
      <c r="M660" t="n">
        <v>6.49</v>
      </c>
      <c r="N660" t="inlineStr">
        <is>
          <t>05.21. 6주 매도(+5% 상승 시 60% 익절 원칙)</t>
        </is>
      </c>
      <c r="O660" t="n">
        <v>300000</v>
      </c>
      <c r="P660">
        <f>COUNTIF($A$2:A660,A660)</f>
        <v/>
      </c>
      <c r="Q660">
        <f>A660&amp;"|"&amp;P660</f>
        <v/>
      </c>
    </row>
    <row r="661">
      <c r="A661" t="inlineStr">
        <is>
          <t>디아이씨|6개월 전에 샀다면|[단기스윙]+[버티기형]</t>
        </is>
      </c>
      <c r="B661" t="inlineStr">
        <is>
          <t>디아이씨</t>
        </is>
      </c>
      <c r="C661" t="inlineStr">
        <is>
          <t>092200</t>
        </is>
      </c>
      <c r="D661" t="inlineStr">
        <is>
          <t>6개월 전에 샀다면</t>
        </is>
      </c>
      <c r="E661" t="inlineStr">
        <is>
          <t>[단기스윙]+[버티기형]</t>
        </is>
      </c>
      <c r="F661" t="inlineStr">
        <is>
          <t>2026-02-26</t>
        </is>
      </c>
      <c r="G661" t="n">
        <v>10197.13</v>
      </c>
      <c r="H661" t="inlineStr">
        <is>
          <t>2026-03-03</t>
        </is>
      </c>
      <c r="I661" t="n">
        <v>9443.389999999999</v>
      </c>
      <c r="J661" t="inlineStr">
        <is>
          <t>1차 손절 도달(-5%)</t>
        </is>
      </c>
      <c r="K661" t="n">
        <v>11</v>
      </c>
      <c r="L661" t="n">
        <v>18</v>
      </c>
      <c r="M661" t="n">
        <v>-7.67</v>
      </c>
      <c r="N661" t="inlineStr">
        <is>
          <t>03.03. 11주 매도(-5% 하락 시 40% 손절 원칙)</t>
        </is>
      </c>
      <c r="O661" t="n">
        <v>300000</v>
      </c>
      <c r="P661">
        <f>COUNTIF($A$2:A661,A661)</f>
        <v/>
      </c>
      <c r="Q661">
        <f>A661&amp;"|"&amp;P661</f>
        <v/>
      </c>
    </row>
    <row r="662">
      <c r="A662" t="inlineStr">
        <is>
          <t>디아이씨|6개월 전에 샀다면|[단기스윙]+[버티기형]</t>
        </is>
      </c>
      <c r="B662" t="inlineStr">
        <is>
          <t>디아이씨</t>
        </is>
      </c>
      <c r="C662" t="inlineStr">
        <is>
          <t>092200</t>
        </is>
      </c>
      <c r="D662" t="inlineStr">
        <is>
          <t>6개월 전에 샀다면</t>
        </is>
      </c>
      <c r="E662" t="inlineStr">
        <is>
          <t>[단기스윙]+[버티기형]</t>
        </is>
      </c>
      <c r="F662" t="inlineStr">
        <is>
          <t>2026-02-26</t>
        </is>
      </c>
      <c r="G662" t="n">
        <v>10197.13</v>
      </c>
      <c r="H662" t="inlineStr">
        <is>
          <t>2026-03-04</t>
        </is>
      </c>
      <c r="I662" t="n">
        <v>8084.34</v>
      </c>
      <c r="J662" t="inlineStr">
        <is>
          <t>최종 손절 도달(-20%)</t>
        </is>
      </c>
      <c r="K662" t="n">
        <v>18</v>
      </c>
      <c r="L662" t="n">
        <v>0</v>
      </c>
      <c r="M662" t="n">
        <v>-20.96</v>
      </c>
      <c r="N662" t="inlineStr">
        <is>
          <t>03.04. 18주 매도(-20% 하락 시 30% 손절 원칙)</t>
        </is>
      </c>
      <c r="O662" t="n">
        <v>300000</v>
      </c>
      <c r="P662">
        <f>COUNTIF($A$2:A662,A662)</f>
        <v/>
      </c>
      <c r="Q662">
        <f>A662&amp;"|"&amp;P662</f>
        <v/>
      </c>
    </row>
    <row r="663">
      <c r="A663" t="inlineStr">
        <is>
          <t>디아이씨|6개월 전에 샀다면|[단기스윙]+[버티기형]</t>
        </is>
      </c>
      <c r="B663" t="inlineStr">
        <is>
          <t>디아이씨</t>
        </is>
      </c>
      <c r="C663" t="inlineStr">
        <is>
          <t>092200</t>
        </is>
      </c>
      <c r="D663" t="inlineStr">
        <is>
          <t>6개월 전에 샀다면</t>
        </is>
      </c>
      <c r="E663" t="inlineStr">
        <is>
          <t>[단기스윙]+[버티기형]</t>
        </is>
      </c>
      <c r="F663" t="inlineStr">
        <is>
          <t>2026-03-17</t>
        </is>
      </c>
      <c r="G663" t="n">
        <v>9416.59</v>
      </c>
      <c r="H663" t="inlineStr">
        <is>
          <t>2026-03-23</t>
        </is>
      </c>
      <c r="I663" t="n">
        <v>8444.08</v>
      </c>
      <c r="J663" t="inlineStr">
        <is>
          <t>1차 손절 도달(-5%)</t>
        </is>
      </c>
      <c r="K663" t="n">
        <v>10</v>
      </c>
      <c r="L663" t="n">
        <v>16</v>
      </c>
      <c r="M663" t="n">
        <v>-10.6</v>
      </c>
      <c r="N663" t="inlineStr">
        <is>
          <t>03.23. 10주 매도(-5% 하락 시 40% 손절 원칙)</t>
        </is>
      </c>
      <c r="O663" t="n">
        <v>300000</v>
      </c>
      <c r="P663">
        <f>COUNTIF($A$2:A663,A663)</f>
        <v/>
      </c>
      <c r="Q663">
        <f>A663&amp;"|"&amp;P663</f>
        <v/>
      </c>
    </row>
    <row r="664">
      <c r="A664" t="inlineStr">
        <is>
          <t>디아이씨|6개월 전에 샀다면|[단기스윙]+[버티기형]</t>
        </is>
      </c>
      <c r="B664" t="inlineStr">
        <is>
          <t>디아이씨</t>
        </is>
      </c>
      <c r="C664" t="inlineStr">
        <is>
          <t>092200</t>
        </is>
      </c>
      <c r="D664" t="inlineStr">
        <is>
          <t>6개월 전에 샀다면</t>
        </is>
      </c>
      <c r="E664" t="inlineStr">
        <is>
          <t>[단기스윙]+[버티기형]</t>
        </is>
      </c>
      <c r="F664" t="inlineStr">
        <is>
          <t>2026-03-17</t>
        </is>
      </c>
      <c r="G664" t="n">
        <v>9416.59</v>
      </c>
      <c r="H664" t="inlineStr">
        <is>
          <t>2026-04-06</t>
        </is>
      </c>
      <c r="I664" t="n">
        <v>7894.47</v>
      </c>
      <c r="J664" t="inlineStr">
        <is>
          <t>2차 손절 도달(-15%)</t>
        </is>
      </c>
      <c r="K664" t="n">
        <v>7</v>
      </c>
      <c r="L664" t="n">
        <v>9</v>
      </c>
      <c r="M664" t="n">
        <v>-16.42</v>
      </c>
      <c r="N664" t="inlineStr">
        <is>
          <t>04.06. 7주 매도(-15% 하락 시 30% 손절 원칙)</t>
        </is>
      </c>
      <c r="O664" t="n">
        <v>300000</v>
      </c>
      <c r="P664">
        <f>COUNTIF($A$2:A664,A664)</f>
        <v/>
      </c>
      <c r="Q664">
        <f>A664&amp;"|"&amp;P664</f>
        <v/>
      </c>
    </row>
    <row r="665">
      <c r="A665" t="inlineStr">
        <is>
          <t>디아이씨|6개월 전에 샀다면|[단기스윙]+[버티기형]</t>
        </is>
      </c>
      <c r="B665" t="inlineStr">
        <is>
          <t>디아이씨</t>
        </is>
      </c>
      <c r="C665" t="inlineStr">
        <is>
          <t>092200</t>
        </is>
      </c>
      <c r="D665" t="inlineStr">
        <is>
          <t>6개월 전에 샀다면</t>
        </is>
      </c>
      <c r="E665" t="inlineStr">
        <is>
          <t>[단기스윙]+[버티기형]</t>
        </is>
      </c>
      <c r="F665" t="inlineStr">
        <is>
          <t>2026-03-17</t>
        </is>
      </c>
      <c r="G665" t="n">
        <v>9416.59</v>
      </c>
      <c r="H665" t="inlineStr">
        <is>
          <t>2026-04-23</t>
        </is>
      </c>
      <c r="I665" t="n">
        <v>7344.85</v>
      </c>
      <c r="J665" t="inlineStr">
        <is>
          <t>최종 손절 도달(-20%)</t>
        </is>
      </c>
      <c r="K665" t="n">
        <v>9</v>
      </c>
      <c r="L665" t="n">
        <v>0</v>
      </c>
      <c r="M665" t="n">
        <v>-22.23</v>
      </c>
      <c r="N665" t="inlineStr">
        <is>
          <t>04.23. 9주 매도(-20% 하락 시 30% 손절 원칙)</t>
        </is>
      </c>
      <c r="O665" t="n">
        <v>300000</v>
      </c>
      <c r="P665">
        <f>COUNTIF($A$2:A665,A665)</f>
        <v/>
      </c>
      <c r="Q665">
        <f>A665&amp;"|"&amp;P665</f>
        <v/>
      </c>
    </row>
    <row r="666">
      <c r="A666" t="inlineStr">
        <is>
          <t>디아이씨|6개월 전에 샀다면|[단기스윙]+[버티기형]</t>
        </is>
      </c>
      <c r="B666" t="inlineStr">
        <is>
          <t>디아이씨</t>
        </is>
      </c>
      <c r="C666" t="inlineStr">
        <is>
          <t>092200</t>
        </is>
      </c>
      <c r="D666" t="inlineStr">
        <is>
          <t>6개월 전에 샀다면</t>
        </is>
      </c>
      <c r="E666" t="inlineStr">
        <is>
          <t>[단기스윙]+[버티기형]</t>
        </is>
      </c>
      <c r="F666" t="inlineStr">
        <is>
          <t>2026-04-23</t>
        </is>
      </c>
      <c r="G666" t="n">
        <v>7355.14</v>
      </c>
      <c r="H666" t="inlineStr">
        <is>
          <t>2026-04-27</t>
        </is>
      </c>
      <c r="I666" t="n">
        <v>7944.43</v>
      </c>
      <c r="J666" t="inlineStr">
        <is>
          <t>1차 익절 도달(5%)</t>
        </is>
      </c>
      <c r="K666" t="n">
        <v>16</v>
      </c>
      <c r="L666" t="n">
        <v>12</v>
      </c>
      <c r="M666" t="n">
        <v>7.69</v>
      </c>
      <c r="N666" t="inlineStr">
        <is>
          <t>04.27. 16주 매도(+5% 상승 시 60% 익절 원칙)</t>
        </is>
      </c>
      <c r="O666" t="n">
        <v>300000</v>
      </c>
      <c r="P666">
        <f>COUNTIF($A$2:A666,A666)</f>
        <v/>
      </c>
      <c r="Q666">
        <f>A666&amp;"|"&amp;P666</f>
        <v/>
      </c>
    </row>
    <row r="667">
      <c r="A667" t="inlineStr">
        <is>
          <t>디아이씨|6개월 전에 샀다면|[단기스윙]+[버티기형]</t>
        </is>
      </c>
      <c r="B667" t="inlineStr">
        <is>
          <t>디아이씨</t>
        </is>
      </c>
      <c r="C667" t="inlineStr">
        <is>
          <t>092200</t>
        </is>
      </c>
      <c r="D667" t="inlineStr">
        <is>
          <t>6개월 전에 샀다면</t>
        </is>
      </c>
      <c r="E667" t="inlineStr">
        <is>
          <t>[단기스윙]+[버티기형]</t>
        </is>
      </c>
      <c r="F667" t="inlineStr">
        <is>
          <t>2026-04-23</t>
        </is>
      </c>
      <c r="G667" t="n">
        <v>7355.14</v>
      </c>
      <c r="H667" t="inlineStr">
        <is>
          <t>2026-04-28</t>
        </is>
      </c>
      <c r="I667" t="n">
        <v>8124.31</v>
      </c>
      <c r="J667" t="inlineStr">
        <is>
          <t>2차 익절 도달(10%)</t>
        </is>
      </c>
      <c r="K667" t="n">
        <v>8</v>
      </c>
      <c r="L667" t="n">
        <v>4</v>
      </c>
      <c r="M667" t="n">
        <v>10.13</v>
      </c>
      <c r="N667" t="inlineStr">
        <is>
          <t>04.28. 8주 매도(+10% 상승 시 30% 익절 원칙)</t>
        </is>
      </c>
      <c r="O667" t="n">
        <v>300000</v>
      </c>
      <c r="P667">
        <f>COUNTIF($A$2:A667,A667)</f>
        <v/>
      </c>
      <c r="Q667">
        <f>A667&amp;"|"&amp;P667</f>
        <v/>
      </c>
    </row>
    <row r="668">
      <c r="A668" t="inlineStr">
        <is>
          <t>디아이씨|6개월 전에 샀다면|[단기스윙]+[버티기형]</t>
        </is>
      </c>
      <c r="B668" t="inlineStr">
        <is>
          <t>디아이씨</t>
        </is>
      </c>
      <c r="C668" t="inlineStr">
        <is>
          <t>092200</t>
        </is>
      </c>
      <c r="D668" t="inlineStr">
        <is>
          <t>6개월 전에 샀다면</t>
        </is>
      </c>
      <c r="E668" t="inlineStr">
        <is>
          <t>[단기스윙]+[버티기형]</t>
        </is>
      </c>
      <c r="F668" t="inlineStr">
        <is>
          <t>2026-04-23</t>
        </is>
      </c>
      <c r="G668" t="n">
        <v>7355.14</v>
      </c>
      <c r="H668" t="inlineStr">
        <is>
          <t>2026-05-13</t>
        </is>
      </c>
      <c r="I668" t="n">
        <v>9293.49</v>
      </c>
      <c r="J668" t="inlineStr">
        <is>
          <t>3차 익절 도달(20%)</t>
        </is>
      </c>
      <c r="K668" t="n">
        <v>4</v>
      </c>
      <c r="L668" t="n">
        <v>0</v>
      </c>
      <c r="M668" t="n">
        <v>25.97</v>
      </c>
      <c r="N668" t="inlineStr">
        <is>
          <t>05.13. 4주 매도(+20% 상승 시 10% 익절 원칙)</t>
        </is>
      </c>
      <c r="O668" t="n">
        <v>300000</v>
      </c>
      <c r="P668">
        <f>COUNTIF($A$2:A668,A668)</f>
        <v/>
      </c>
      <c r="Q668">
        <f>A668&amp;"|"&amp;P668</f>
        <v/>
      </c>
    </row>
    <row r="669">
      <c r="A669" t="inlineStr">
        <is>
          <t>디아이씨|6개월 전에 샀다면|[단기스윙]+[버티기형]</t>
        </is>
      </c>
      <c r="B669" t="inlineStr">
        <is>
          <t>디아이씨</t>
        </is>
      </c>
      <c r="C669" t="inlineStr">
        <is>
          <t>092200</t>
        </is>
      </c>
      <c r="D669" t="inlineStr">
        <is>
          <t>6개월 전에 샀다면</t>
        </is>
      </c>
      <c r="E669" t="inlineStr">
        <is>
          <t>[단기스윙]+[버티기형]</t>
        </is>
      </c>
      <c r="F669" t="inlineStr">
        <is>
          <t>2026-05-15</t>
        </is>
      </c>
      <c r="G669" t="n">
        <v>7175.02</v>
      </c>
      <c r="H669" t="inlineStr">
        <is>
          <t>2026-05-19</t>
        </is>
      </c>
      <c r="I669" t="n">
        <v>6515.44</v>
      </c>
      <c r="J669" t="inlineStr">
        <is>
          <t>1차 손절 도달(-5%)</t>
        </is>
      </c>
      <c r="K669" t="n">
        <v>12</v>
      </c>
      <c r="L669" t="n">
        <v>20</v>
      </c>
      <c r="M669" t="n">
        <v>-9.470000000000001</v>
      </c>
      <c r="N669" t="inlineStr">
        <is>
          <t>05.19. 12주 매도(-5% 하락 시 40% 손절 원칙)</t>
        </is>
      </c>
      <c r="O669" t="n">
        <v>300000</v>
      </c>
      <c r="P669">
        <f>COUNTIF($A$2:A669,A669)</f>
        <v/>
      </c>
      <c r="Q669">
        <f>A669&amp;"|"&amp;P669</f>
        <v/>
      </c>
    </row>
    <row r="670">
      <c r="A670" t="inlineStr">
        <is>
          <t>디아이씨|6개월 전에 샀다면|[단기스윙]+[버티기형]</t>
        </is>
      </c>
      <c r="B670" t="inlineStr">
        <is>
          <t>디아이씨</t>
        </is>
      </c>
      <c r="C670" t="inlineStr">
        <is>
          <t>092200</t>
        </is>
      </c>
      <c r="D670" t="inlineStr">
        <is>
          <t>6개월 전에 샀다면</t>
        </is>
      </c>
      <c r="E670" t="inlineStr">
        <is>
          <t>[단기스윙]+[버티기형]</t>
        </is>
      </c>
      <c r="F670" t="inlineStr">
        <is>
          <t>2026-05-15</t>
        </is>
      </c>
      <c r="G670" t="n">
        <v>7175.02</v>
      </c>
      <c r="H670" t="inlineStr">
        <is>
          <t>2026-05-22</t>
        </is>
      </c>
      <c r="I670" t="n">
        <v>9103.620000000001</v>
      </c>
      <c r="J670" t="inlineStr">
        <is>
          <t>3차 익절 도달(20%)</t>
        </is>
      </c>
      <c r="K670" t="n">
        <v>20</v>
      </c>
      <c r="L670" t="n">
        <v>0</v>
      </c>
      <c r="M670" t="n">
        <v>26.5</v>
      </c>
      <c r="N670" t="inlineStr">
        <is>
          <t>05.22. 20주 매도(+20% 상승 시 10% 익절 원칙)</t>
        </is>
      </c>
      <c r="O670" t="n">
        <v>300000</v>
      </c>
      <c r="P670">
        <f>COUNTIF($A$2:A670,A670)</f>
        <v/>
      </c>
      <c r="Q670">
        <f>A670&amp;"|"&amp;P670</f>
        <v/>
      </c>
    </row>
    <row r="671">
      <c r="A671" t="inlineStr">
        <is>
          <t>디아이씨|6개월 전에 샀다면|[대표님룰]+[칼손절]</t>
        </is>
      </c>
      <c r="B671" t="inlineStr">
        <is>
          <t>디아이씨</t>
        </is>
      </c>
      <c r="C671" t="inlineStr">
        <is>
          <t>092200</t>
        </is>
      </c>
      <c r="D671" t="inlineStr">
        <is>
          <t>6개월 전에 샀다면</t>
        </is>
      </c>
      <c r="E671" t="inlineStr">
        <is>
          <t>[대표님룰]+[칼손절]</t>
        </is>
      </c>
      <c r="F671" t="inlineStr">
        <is>
          <t>2026-02-26</t>
        </is>
      </c>
      <c r="G671" t="n">
        <v>10197.13</v>
      </c>
      <c r="H671" t="inlineStr">
        <is>
          <t>2026-03-03</t>
        </is>
      </c>
      <c r="I671" t="n">
        <v>9443.389999999999</v>
      </c>
      <c r="J671" t="inlineStr">
        <is>
          <t>최종 손절 도달(-6%)</t>
        </is>
      </c>
      <c r="K671" t="n">
        <v>29</v>
      </c>
      <c r="L671" t="n">
        <v>0</v>
      </c>
      <c r="M671" t="n">
        <v>-7.67</v>
      </c>
      <c r="N671" t="inlineStr">
        <is>
          <t>03.03. 29주 매도(-6% 하락 시 10% 손절 원칙)</t>
        </is>
      </c>
      <c r="O671" t="n">
        <v>300000</v>
      </c>
      <c r="P671">
        <f>COUNTIF($A$2:A671,A671)</f>
        <v/>
      </c>
      <c r="Q671">
        <f>A671&amp;"|"&amp;P671</f>
        <v/>
      </c>
    </row>
    <row r="672">
      <c r="A672" t="inlineStr">
        <is>
          <t>디아이씨|6개월 전에 샀다면|[대표님룰]+[칼손절]</t>
        </is>
      </c>
      <c r="B672" t="inlineStr">
        <is>
          <t>디아이씨</t>
        </is>
      </c>
      <c r="C672" t="inlineStr">
        <is>
          <t>092200</t>
        </is>
      </c>
      <c r="D672" t="inlineStr">
        <is>
          <t>6개월 전에 샀다면</t>
        </is>
      </c>
      <c r="E672" t="inlineStr">
        <is>
          <t>[대표님룰]+[칼손절]</t>
        </is>
      </c>
      <c r="F672" t="inlineStr">
        <is>
          <t>2026-03-17</t>
        </is>
      </c>
      <c r="G672" t="n">
        <v>9416.59</v>
      </c>
      <c r="H672" t="inlineStr">
        <is>
          <t>2026-03-18</t>
        </is>
      </c>
      <c r="I672" t="n">
        <v>9163.58</v>
      </c>
      <c r="J672" t="inlineStr">
        <is>
          <t>1차 손절 도달(-2%)</t>
        </is>
      </c>
      <c r="K672" t="n">
        <v>23</v>
      </c>
      <c r="L672" t="n">
        <v>6</v>
      </c>
      <c r="M672" t="n">
        <v>-2.98</v>
      </c>
      <c r="N672" t="inlineStr">
        <is>
          <t>03.18. 23주 매도(-2% 하락 시 80% 손절 원칙)</t>
        </is>
      </c>
      <c r="O672" t="n">
        <v>300000</v>
      </c>
      <c r="P672">
        <f>COUNTIF($A$2:A672,A672)</f>
        <v/>
      </c>
      <c r="Q672">
        <f>A672&amp;"|"&amp;P672</f>
        <v/>
      </c>
    </row>
    <row r="673">
      <c r="A673" t="inlineStr">
        <is>
          <t>디아이씨|6개월 전에 샀다면|[대표님룰]+[칼손절]</t>
        </is>
      </c>
      <c r="B673" t="inlineStr">
        <is>
          <t>디아이씨</t>
        </is>
      </c>
      <c r="C673" t="inlineStr">
        <is>
          <t>092200</t>
        </is>
      </c>
      <c r="D673" t="inlineStr">
        <is>
          <t>6개월 전에 샀다면</t>
        </is>
      </c>
      <c r="E673" t="inlineStr">
        <is>
          <t>[대표님룰]+[칼손절]</t>
        </is>
      </c>
      <c r="F673" t="inlineStr">
        <is>
          <t>2026-03-17</t>
        </is>
      </c>
      <c r="G673" t="n">
        <v>9416.59</v>
      </c>
      <c r="H673" t="inlineStr">
        <is>
          <t>2026-03-23</t>
        </is>
      </c>
      <c r="I673" t="n">
        <v>8444.08</v>
      </c>
      <c r="J673" t="inlineStr">
        <is>
          <t>최종 손절 도달(-6%)</t>
        </is>
      </c>
      <c r="K673" t="n">
        <v>6</v>
      </c>
      <c r="L673" t="n">
        <v>0</v>
      </c>
      <c r="M673" t="n">
        <v>-10.6</v>
      </c>
      <c r="N673" t="inlineStr">
        <is>
          <t>03.23. 6주 매도(-6% 하락 시 10% 손절 원칙)</t>
        </is>
      </c>
      <c r="O673" t="n">
        <v>300000</v>
      </c>
      <c r="P673">
        <f>COUNTIF($A$2:A673,A673)</f>
        <v/>
      </c>
      <c r="Q673">
        <f>A673&amp;"|"&amp;P673</f>
        <v/>
      </c>
    </row>
    <row r="674">
      <c r="A674" t="inlineStr">
        <is>
          <t>디아이씨|6개월 전에 샀다면|[대표님룰]+[칼손절]</t>
        </is>
      </c>
      <c r="B674" t="inlineStr">
        <is>
          <t>디아이씨</t>
        </is>
      </c>
      <c r="C674" t="inlineStr">
        <is>
          <t>092200</t>
        </is>
      </c>
      <c r="D674" t="inlineStr">
        <is>
          <t>6개월 전에 샀다면</t>
        </is>
      </c>
      <c r="E674" t="inlineStr">
        <is>
          <t>[대표님룰]+[칼손절]</t>
        </is>
      </c>
      <c r="F674" t="inlineStr">
        <is>
          <t>2026-03-23</t>
        </is>
      </c>
      <c r="G674" t="n">
        <v>8455.91</v>
      </c>
      <c r="H674" t="inlineStr">
        <is>
          <t>2026-03-31</t>
        </is>
      </c>
      <c r="I674" t="n">
        <v>8224.24</v>
      </c>
      <c r="J674" t="inlineStr">
        <is>
          <t>1차 손절 도달(-2%)</t>
        </is>
      </c>
      <c r="K674" t="n">
        <v>24</v>
      </c>
      <c r="L674" t="n">
        <v>7</v>
      </c>
      <c r="M674" t="n">
        <v>-3.03</v>
      </c>
      <c r="N674" t="inlineStr">
        <is>
          <t>03.31. 24주 매도(-2% 하락 시 80% 손절 원칙)</t>
        </is>
      </c>
      <c r="O674" t="n">
        <v>300000</v>
      </c>
      <c r="P674">
        <f>COUNTIF($A$2:A674,A674)</f>
        <v/>
      </c>
      <c r="Q674">
        <f>A674&amp;"|"&amp;P674</f>
        <v/>
      </c>
    </row>
    <row r="675">
      <c r="A675" t="inlineStr">
        <is>
          <t>디아이씨|6개월 전에 샀다면|[대표님룰]+[칼손절]</t>
        </is>
      </c>
      <c r="B675" t="inlineStr">
        <is>
          <t>디아이씨</t>
        </is>
      </c>
      <c r="C675" t="inlineStr">
        <is>
          <t>092200</t>
        </is>
      </c>
      <c r="D675" t="inlineStr">
        <is>
          <t>6개월 전에 샀다면</t>
        </is>
      </c>
      <c r="E675" t="inlineStr">
        <is>
          <t>[대표님룰]+[칼손절]</t>
        </is>
      </c>
      <c r="F675" t="inlineStr">
        <is>
          <t>2026-03-23</t>
        </is>
      </c>
      <c r="G675" t="n">
        <v>8455.91</v>
      </c>
      <c r="H675" t="inlineStr">
        <is>
          <t>2026-04-02</t>
        </is>
      </c>
      <c r="I675" t="n">
        <v>8064.35</v>
      </c>
      <c r="J675" t="inlineStr">
        <is>
          <t>2차 손절 도달(-4%)</t>
        </is>
      </c>
      <c r="K675" t="n">
        <v>3</v>
      </c>
      <c r="L675" t="n">
        <v>4</v>
      </c>
      <c r="M675" t="n">
        <v>-4.92</v>
      </c>
      <c r="N675" t="inlineStr">
        <is>
          <t>04.02. 3주 매도(-4% 하락 시 10% 손절 원칙)</t>
        </is>
      </c>
      <c r="O675" t="n">
        <v>300000</v>
      </c>
      <c r="P675">
        <f>COUNTIF($A$2:A675,A675)</f>
        <v/>
      </c>
      <c r="Q675">
        <f>A675&amp;"|"&amp;P675</f>
        <v/>
      </c>
    </row>
    <row r="676">
      <c r="A676" t="inlineStr">
        <is>
          <t>디아이씨|6개월 전에 샀다면|[대표님룰]+[칼손절]</t>
        </is>
      </c>
      <c r="B676" t="inlineStr">
        <is>
          <t>디아이씨</t>
        </is>
      </c>
      <c r="C676" t="inlineStr">
        <is>
          <t>092200</t>
        </is>
      </c>
      <c r="D676" t="inlineStr">
        <is>
          <t>6개월 전에 샀다면</t>
        </is>
      </c>
      <c r="E676" t="inlineStr">
        <is>
          <t>[대표님룰]+[칼손절]</t>
        </is>
      </c>
      <c r="F676" t="inlineStr">
        <is>
          <t>2026-03-23</t>
        </is>
      </c>
      <c r="G676" t="n">
        <v>8455.91</v>
      </c>
      <c r="H676" t="inlineStr">
        <is>
          <t>2026-04-06</t>
        </is>
      </c>
      <c r="I676" t="n">
        <v>7894.47</v>
      </c>
      <c r="J676" t="inlineStr">
        <is>
          <t>최종 손절 도달(-6%)</t>
        </is>
      </c>
      <c r="K676" t="n">
        <v>4</v>
      </c>
      <c r="L676" t="n">
        <v>0</v>
      </c>
      <c r="M676" t="n">
        <v>-6.92</v>
      </c>
      <c r="N676" t="inlineStr">
        <is>
          <t>04.06. 4주 매도(-6% 하락 시 10% 손절 원칙)</t>
        </is>
      </c>
      <c r="O676" t="n">
        <v>300000</v>
      </c>
      <c r="P676">
        <f>COUNTIF($A$2:A676,A676)</f>
        <v/>
      </c>
      <c r="Q676">
        <f>A676&amp;"|"&amp;P676</f>
        <v/>
      </c>
    </row>
    <row r="677">
      <c r="A677" t="inlineStr">
        <is>
          <t>디아이씨|6개월 전에 샀다면|[대표님룰]+[칼손절]</t>
        </is>
      </c>
      <c r="B677" t="inlineStr">
        <is>
          <t>디아이씨</t>
        </is>
      </c>
      <c r="C677" t="inlineStr">
        <is>
          <t>092200</t>
        </is>
      </c>
      <c r="D677" t="inlineStr">
        <is>
          <t>6개월 전에 샀다면</t>
        </is>
      </c>
      <c r="E677" t="inlineStr">
        <is>
          <t>[대표님룰]+[칼손절]</t>
        </is>
      </c>
      <c r="F677" t="inlineStr">
        <is>
          <t>2026-04-15</t>
        </is>
      </c>
      <c r="G677" t="n">
        <v>7855.49</v>
      </c>
      <c r="H677" t="inlineStr">
        <is>
          <t>2026-04-20</t>
        </is>
      </c>
      <c r="I677" t="n">
        <v>7544.72</v>
      </c>
      <c r="J677" t="inlineStr">
        <is>
          <t>1차 손절 도달(-2%)</t>
        </is>
      </c>
      <c r="K677" t="n">
        <v>25</v>
      </c>
      <c r="L677" t="n">
        <v>7</v>
      </c>
      <c r="M677" t="n">
        <v>-4.24</v>
      </c>
      <c r="N677" t="inlineStr">
        <is>
          <t>04.20. 25주 매도(-2% 하락 시 80% 손절 원칙)</t>
        </is>
      </c>
      <c r="O677" t="n">
        <v>300000</v>
      </c>
      <c r="P677">
        <f>COUNTIF($A$2:A677,A677)</f>
        <v/>
      </c>
      <c r="Q677">
        <f>A677&amp;"|"&amp;P677</f>
        <v/>
      </c>
    </row>
    <row r="678">
      <c r="A678" t="inlineStr">
        <is>
          <t>디아이씨|6개월 전에 샀다면|[대표님룰]+[칼손절]</t>
        </is>
      </c>
      <c r="B678" t="inlineStr">
        <is>
          <t>디아이씨</t>
        </is>
      </c>
      <c r="C678" t="inlineStr">
        <is>
          <t>092200</t>
        </is>
      </c>
      <c r="D678" t="inlineStr">
        <is>
          <t>6개월 전에 샀다면</t>
        </is>
      </c>
      <c r="E678" t="inlineStr">
        <is>
          <t>[대표님룰]+[칼손절]</t>
        </is>
      </c>
      <c r="F678" t="inlineStr">
        <is>
          <t>2026-04-15</t>
        </is>
      </c>
      <c r="G678" t="n">
        <v>7855.49</v>
      </c>
      <c r="H678" t="inlineStr">
        <is>
          <t>2026-04-23</t>
        </is>
      </c>
      <c r="I678" t="n">
        <v>7344.85</v>
      </c>
      <c r="J678" t="inlineStr">
        <is>
          <t>최종 손절 도달(-6%)</t>
        </is>
      </c>
      <c r="K678" t="n">
        <v>7</v>
      </c>
      <c r="L678" t="n">
        <v>0</v>
      </c>
      <c r="M678" t="n">
        <v>-6.78</v>
      </c>
      <c r="N678" t="inlineStr">
        <is>
          <t>04.23. 7주 매도(-6% 하락 시 10% 손절 원칙)</t>
        </is>
      </c>
      <c r="O678" t="n">
        <v>300000</v>
      </c>
      <c r="P678">
        <f>COUNTIF($A$2:A678,A678)</f>
        <v/>
      </c>
      <c r="Q678">
        <f>A678&amp;"|"&amp;P678</f>
        <v/>
      </c>
    </row>
    <row r="679">
      <c r="A679" t="inlineStr">
        <is>
          <t>디아이씨|6개월 전에 샀다면|[대표님룰]+[칼손절]</t>
        </is>
      </c>
      <c r="B679" t="inlineStr">
        <is>
          <t>디아이씨</t>
        </is>
      </c>
      <c r="C679" t="inlineStr">
        <is>
          <t>092200</t>
        </is>
      </c>
      <c r="D679" t="inlineStr">
        <is>
          <t>6개월 전에 샀다면</t>
        </is>
      </c>
      <c r="E679" t="inlineStr">
        <is>
          <t>[대표님룰]+[칼손절]</t>
        </is>
      </c>
      <c r="F679" t="inlineStr">
        <is>
          <t>2026-04-23</t>
        </is>
      </c>
      <c r="G679" t="n">
        <v>7355.14</v>
      </c>
      <c r="H679" t="inlineStr">
        <is>
          <t>2026-04-27</t>
        </is>
      </c>
      <c r="I679" t="n">
        <v>7944.43</v>
      </c>
      <c r="J679" t="inlineStr">
        <is>
          <t>1차 익절 도달(5%)</t>
        </is>
      </c>
      <c r="K679" t="n">
        <v>19</v>
      </c>
      <c r="L679" t="n">
        <v>14</v>
      </c>
      <c r="M679" t="n">
        <v>7.69</v>
      </c>
      <c r="N679" t="inlineStr">
        <is>
          <t>04.27. 19주 매도(+5% 상승 시 60% 익절 원칙)</t>
        </is>
      </c>
      <c r="O679" t="n">
        <v>300000</v>
      </c>
      <c r="P679">
        <f>COUNTIF($A$2:A679,A679)</f>
        <v/>
      </c>
      <c r="Q679">
        <f>A679&amp;"|"&amp;P679</f>
        <v/>
      </c>
    </row>
    <row r="680">
      <c r="A680" t="inlineStr">
        <is>
          <t>디아이씨|6개월 전에 샀다면|[대표님룰]+[칼손절]</t>
        </is>
      </c>
      <c r="B680" t="inlineStr">
        <is>
          <t>디아이씨</t>
        </is>
      </c>
      <c r="C680" t="inlineStr">
        <is>
          <t>092200</t>
        </is>
      </c>
      <c r="D680" t="inlineStr">
        <is>
          <t>6개월 전에 샀다면</t>
        </is>
      </c>
      <c r="E680" t="inlineStr">
        <is>
          <t>[대표님룰]+[칼손절]</t>
        </is>
      </c>
      <c r="F680" t="inlineStr">
        <is>
          <t>2026-04-23</t>
        </is>
      </c>
      <c r="G680" t="n">
        <v>7355.14</v>
      </c>
      <c r="H680" t="inlineStr">
        <is>
          <t>2026-04-28</t>
        </is>
      </c>
      <c r="I680" t="n">
        <v>8124.31</v>
      </c>
      <c r="J680" t="inlineStr">
        <is>
          <t>2차 익절 도달(10%)</t>
        </is>
      </c>
      <c r="K680" t="n">
        <v>9</v>
      </c>
      <c r="L680" t="n">
        <v>5</v>
      </c>
      <c r="M680" t="n">
        <v>10.13</v>
      </c>
      <c r="N680" t="inlineStr">
        <is>
          <t>04.28. 9주 매도(+10% 상승 시 30% 익절 원칙)</t>
        </is>
      </c>
      <c r="O680" t="n">
        <v>300000</v>
      </c>
      <c r="P680">
        <f>COUNTIF($A$2:A680,A680)</f>
        <v/>
      </c>
      <c r="Q680">
        <f>A680&amp;"|"&amp;P680</f>
        <v/>
      </c>
    </row>
    <row r="681">
      <c r="A681" t="inlineStr">
        <is>
          <t>디아이씨|6개월 전에 샀다면|[대표님룰]+[칼손절]</t>
        </is>
      </c>
      <c r="B681" t="inlineStr">
        <is>
          <t>디아이씨</t>
        </is>
      </c>
      <c r="C681" t="inlineStr">
        <is>
          <t>092200</t>
        </is>
      </c>
      <c r="D681" t="inlineStr">
        <is>
          <t>6개월 전에 샀다면</t>
        </is>
      </c>
      <c r="E681" t="inlineStr">
        <is>
          <t>[대표님룰]+[칼손절]</t>
        </is>
      </c>
      <c r="F681" t="inlineStr">
        <is>
          <t>2026-04-23</t>
        </is>
      </c>
      <c r="G681" t="n">
        <v>7355.14</v>
      </c>
      <c r="H681" t="inlineStr">
        <is>
          <t>2026-05-06</t>
        </is>
      </c>
      <c r="I681" t="n">
        <v>7174.97</v>
      </c>
      <c r="J681" t="inlineStr">
        <is>
          <t>1차 손절 도달(-2%)</t>
        </is>
      </c>
      <c r="K681" t="n">
        <v>5</v>
      </c>
      <c r="L681" t="n">
        <v>0</v>
      </c>
      <c r="M681" t="n">
        <v>-2.74</v>
      </c>
      <c r="N681" t="inlineStr">
        <is>
          <t>05.06. 5주 매도(-2% 하락 시 80% 손절 원칙)</t>
        </is>
      </c>
      <c r="O681" t="n">
        <v>300000</v>
      </c>
      <c r="P681">
        <f>COUNTIF($A$2:A681,A681)</f>
        <v/>
      </c>
      <c r="Q681">
        <f>A681&amp;"|"&amp;P681</f>
        <v/>
      </c>
    </row>
    <row r="682">
      <c r="A682" t="inlineStr">
        <is>
          <t>디아이씨|6개월 전에 샀다면|[대표님룰]+[칼손절]</t>
        </is>
      </c>
      <c r="B682" t="inlineStr">
        <is>
          <t>디아이씨</t>
        </is>
      </c>
      <c r="C682" t="inlineStr">
        <is>
          <t>092200</t>
        </is>
      </c>
      <c r="D682" t="inlineStr">
        <is>
          <t>6개월 전에 샀다면</t>
        </is>
      </c>
      <c r="E682" t="inlineStr">
        <is>
          <t>[대표님룰]+[칼손절]</t>
        </is>
      </c>
      <c r="F682" t="inlineStr">
        <is>
          <t>2026-05-06</t>
        </is>
      </c>
      <c r="G682" t="n">
        <v>7185.03</v>
      </c>
      <c r="H682" t="inlineStr">
        <is>
          <t>2026-05-07</t>
        </is>
      </c>
      <c r="I682" t="n">
        <v>7714.6</v>
      </c>
      <c r="J682" t="inlineStr">
        <is>
          <t>1차 익절 도달(5%)</t>
        </is>
      </c>
      <c r="K682" t="n">
        <v>21</v>
      </c>
      <c r="L682" t="n">
        <v>15</v>
      </c>
      <c r="M682" t="n">
        <v>7.05</v>
      </c>
      <c r="N682" t="inlineStr">
        <is>
          <t>05.07. 21주 매도(+5% 상승 시 60% 익절 원칙)</t>
        </is>
      </c>
      <c r="O682" t="n">
        <v>300000</v>
      </c>
      <c r="P682">
        <f>COUNTIF($A$2:A682,A682)</f>
        <v/>
      </c>
      <c r="Q682">
        <f>A682&amp;"|"&amp;P682</f>
        <v/>
      </c>
    </row>
    <row r="683">
      <c r="A683" t="inlineStr">
        <is>
          <t>디아이씨|6개월 전에 샀다면|[대표님룰]+[칼손절]</t>
        </is>
      </c>
      <c r="B683" t="inlineStr">
        <is>
          <t>디아이씨</t>
        </is>
      </c>
      <c r="C683" t="inlineStr">
        <is>
          <t>092200</t>
        </is>
      </c>
      <c r="D683" t="inlineStr">
        <is>
          <t>6개월 전에 샀다면</t>
        </is>
      </c>
      <c r="E683" t="inlineStr">
        <is>
          <t>[대표님룰]+[칼손절]</t>
        </is>
      </c>
      <c r="F683" t="inlineStr">
        <is>
          <t>2026-05-06</t>
        </is>
      </c>
      <c r="G683" t="n">
        <v>7185.03</v>
      </c>
      <c r="H683" t="inlineStr">
        <is>
          <t>2026-05-12</t>
        </is>
      </c>
      <c r="I683" t="n">
        <v>8743.879999999999</v>
      </c>
      <c r="J683" t="inlineStr">
        <is>
          <t>2차 익절 도달(10%)</t>
        </is>
      </c>
      <c r="K683" t="n">
        <v>10</v>
      </c>
      <c r="L683" t="n">
        <v>5</v>
      </c>
      <c r="M683" t="n">
        <v>21.33</v>
      </c>
      <c r="N683" t="inlineStr">
        <is>
          <t>05.12. 10주 매도(+10% 상승 시 30% 익절 원칙)</t>
        </is>
      </c>
      <c r="O683" t="n">
        <v>300000</v>
      </c>
      <c r="P683">
        <f>COUNTIF($A$2:A683,A683)</f>
        <v/>
      </c>
      <c r="Q683">
        <f>A683&amp;"|"&amp;P683</f>
        <v/>
      </c>
    </row>
    <row r="684">
      <c r="A684" t="inlineStr">
        <is>
          <t>디아이씨|6개월 전에 샀다면|[대표님룰]+[칼손절]</t>
        </is>
      </c>
      <c r="B684" t="inlineStr">
        <is>
          <t>디아이씨</t>
        </is>
      </c>
      <c r="C684" t="inlineStr">
        <is>
          <t>092200</t>
        </is>
      </c>
      <c r="D684" t="inlineStr">
        <is>
          <t>6개월 전에 샀다면</t>
        </is>
      </c>
      <c r="E684" t="inlineStr">
        <is>
          <t>[대표님룰]+[칼손절]</t>
        </is>
      </c>
      <c r="F684" t="inlineStr">
        <is>
          <t>2026-05-06</t>
        </is>
      </c>
      <c r="G684" t="n">
        <v>7185.03</v>
      </c>
      <c r="H684" t="inlineStr">
        <is>
          <t>2026-05-18</t>
        </is>
      </c>
      <c r="I684" t="n">
        <v>6895.17</v>
      </c>
      <c r="J684" t="inlineStr">
        <is>
          <t>1차 손절 도달(-2%)</t>
        </is>
      </c>
      <c r="K684" t="n">
        <v>5</v>
      </c>
      <c r="L684" t="n">
        <v>0</v>
      </c>
      <c r="M684" t="n">
        <v>-4.32</v>
      </c>
      <c r="N684" t="inlineStr">
        <is>
          <t>05.18. 5주 매도(-2% 하락 시 80% 손절 원칙)</t>
        </is>
      </c>
      <c r="O684" t="n">
        <v>300000</v>
      </c>
      <c r="P684">
        <f>COUNTIF($A$2:A684,A684)</f>
        <v/>
      </c>
      <c r="Q684">
        <f>A684&amp;"|"&amp;P684</f>
        <v/>
      </c>
    </row>
    <row r="685">
      <c r="A685" t="inlineStr">
        <is>
          <t>디아이씨|6개월 전에 샀다면|[대표님룰]+[칼손절]</t>
        </is>
      </c>
      <c r="B685" t="inlineStr">
        <is>
          <t>디아이씨</t>
        </is>
      </c>
      <c r="C685" t="inlineStr">
        <is>
          <t>092200</t>
        </is>
      </c>
      <c r="D685" t="inlineStr">
        <is>
          <t>6개월 전에 샀다면</t>
        </is>
      </c>
      <c r="E685" t="inlineStr">
        <is>
          <t>[대표님룰]+[칼손절]</t>
        </is>
      </c>
      <c r="F685" t="inlineStr">
        <is>
          <t>2026-05-18</t>
        </is>
      </c>
      <c r="G685" t="n">
        <v>6904.83</v>
      </c>
      <c r="H685" t="inlineStr">
        <is>
          <t>2026-05-19</t>
        </is>
      </c>
      <c r="I685" t="n">
        <v>6515.44</v>
      </c>
      <c r="J685" t="inlineStr">
        <is>
          <t>2차 손절 도달(-4%)</t>
        </is>
      </c>
      <c r="K685" t="n">
        <v>4</v>
      </c>
      <c r="L685" t="n">
        <v>37</v>
      </c>
      <c r="M685" t="n">
        <v>-5.92</v>
      </c>
      <c r="N685" t="inlineStr">
        <is>
          <t>05.19. 4주 매도(-4% 하락 시 10% 손절 원칙)</t>
        </is>
      </c>
      <c r="O685" t="n">
        <v>300000</v>
      </c>
      <c r="P685">
        <f>COUNTIF($A$2:A685,A685)</f>
        <v/>
      </c>
      <c r="Q685">
        <f>A685&amp;"|"&amp;P685</f>
        <v/>
      </c>
    </row>
    <row r="686">
      <c r="A686" t="inlineStr">
        <is>
          <t>디아이씨|6개월 전에 샀다면|[대표님룰]+[칼손절]</t>
        </is>
      </c>
      <c r="B686" t="inlineStr">
        <is>
          <t>디아이씨</t>
        </is>
      </c>
      <c r="C686" t="inlineStr">
        <is>
          <t>092200</t>
        </is>
      </c>
      <c r="D686" t="inlineStr">
        <is>
          <t>6개월 전에 샀다면</t>
        </is>
      </c>
      <c r="E686" t="inlineStr">
        <is>
          <t>[대표님룰]+[칼손절]</t>
        </is>
      </c>
      <c r="F686" t="inlineStr">
        <is>
          <t>2026-05-18</t>
        </is>
      </c>
      <c r="G686" t="n">
        <v>6904.83</v>
      </c>
      <c r="H686" t="inlineStr">
        <is>
          <t>2026-05-20</t>
        </is>
      </c>
      <c r="I686" t="n">
        <v>6185.67</v>
      </c>
      <c r="J686" t="inlineStr">
        <is>
          <t>최종 손절 도달(-6%)</t>
        </is>
      </c>
      <c r="K686" t="n">
        <v>37</v>
      </c>
      <c r="L686" t="n">
        <v>0</v>
      </c>
      <c r="M686" t="n">
        <v>-10.68</v>
      </c>
      <c r="N686" t="inlineStr">
        <is>
          <t>05.20. 37주 매도(-6% 하락 시 10% 손절 원칙)</t>
        </is>
      </c>
      <c r="O686" t="n">
        <v>300000</v>
      </c>
      <c r="P686">
        <f>COUNTIF($A$2:A686,A686)</f>
        <v/>
      </c>
      <c r="Q686">
        <f>A686&amp;"|"&amp;P686</f>
        <v/>
      </c>
    </row>
    <row r="687">
      <c r="A687" t="inlineStr">
        <is>
          <t>디아이씨|6개월 전에 샀다면|[대표님룰]+[정석방어]</t>
        </is>
      </c>
      <c r="B687" t="inlineStr">
        <is>
          <t>디아이씨</t>
        </is>
      </c>
      <c r="C687" t="inlineStr">
        <is>
          <t>092200</t>
        </is>
      </c>
      <c r="D687" t="inlineStr">
        <is>
          <t>6개월 전에 샀다면</t>
        </is>
      </c>
      <c r="E687" t="inlineStr">
        <is>
          <t>[대표님룰]+[정석방어]</t>
        </is>
      </c>
      <c r="F687" t="inlineStr">
        <is>
          <t>2026-02-26</t>
        </is>
      </c>
      <c r="G687" t="n">
        <v>10197.13</v>
      </c>
      <c r="H687" t="inlineStr">
        <is>
          <t>2026-03-03</t>
        </is>
      </c>
      <c r="I687" t="n">
        <v>9443.389999999999</v>
      </c>
      <c r="J687" t="inlineStr">
        <is>
          <t>2차 손절 도달(-5%)</t>
        </is>
      </c>
      <c r="K687" t="n">
        <v>5</v>
      </c>
      <c r="L687" t="n">
        <v>24</v>
      </c>
      <c r="M687" t="n">
        <v>-7.67</v>
      </c>
      <c r="N687" t="inlineStr">
        <is>
          <t>03.03. 5주 매도(-5% 하락 시 20% 손절 원칙)</t>
        </is>
      </c>
      <c r="O687" t="n">
        <v>300000</v>
      </c>
      <c r="P687">
        <f>COUNTIF($A$2:A687,A687)</f>
        <v/>
      </c>
      <c r="Q687">
        <f>A687&amp;"|"&amp;P687</f>
        <v/>
      </c>
    </row>
    <row r="688">
      <c r="A688" t="inlineStr">
        <is>
          <t>디아이씨|6개월 전에 샀다면|[대표님룰]+[정석방어]</t>
        </is>
      </c>
      <c r="B688" t="inlineStr">
        <is>
          <t>디아이씨</t>
        </is>
      </c>
      <c r="C688" t="inlineStr">
        <is>
          <t>092200</t>
        </is>
      </c>
      <c r="D688" t="inlineStr">
        <is>
          <t>6개월 전에 샀다면</t>
        </is>
      </c>
      <c r="E688" t="inlineStr">
        <is>
          <t>[대표님룰]+[정석방어]</t>
        </is>
      </c>
      <c r="F688" t="inlineStr">
        <is>
          <t>2026-02-26</t>
        </is>
      </c>
      <c r="G688" t="n">
        <v>10197.13</v>
      </c>
      <c r="H688" t="inlineStr">
        <is>
          <t>2026-03-04</t>
        </is>
      </c>
      <c r="I688" t="n">
        <v>8084.34</v>
      </c>
      <c r="J688" t="inlineStr">
        <is>
          <t>최종 손절 도달(-10%)</t>
        </is>
      </c>
      <c r="K688" t="n">
        <v>24</v>
      </c>
      <c r="L688" t="n">
        <v>0</v>
      </c>
      <c r="M688" t="n">
        <v>-20.96</v>
      </c>
      <c r="N688" t="inlineStr">
        <is>
          <t>03.04. 24주 매도(-10% 하락 시 10% 손절 원칙)</t>
        </is>
      </c>
      <c r="O688" t="n">
        <v>300000</v>
      </c>
      <c r="P688">
        <f>COUNTIF($A$2:A688,A688)</f>
        <v/>
      </c>
      <c r="Q688">
        <f>A688&amp;"|"&amp;P688</f>
        <v/>
      </c>
    </row>
    <row r="689">
      <c r="A689" t="inlineStr">
        <is>
          <t>디아이씨|6개월 전에 샀다면|[대표님룰]+[정석방어]</t>
        </is>
      </c>
      <c r="B689" t="inlineStr">
        <is>
          <t>디아이씨</t>
        </is>
      </c>
      <c r="C689" t="inlineStr">
        <is>
          <t>092200</t>
        </is>
      </c>
      <c r="D689" t="inlineStr">
        <is>
          <t>6개월 전에 샀다면</t>
        </is>
      </c>
      <c r="E689" t="inlineStr">
        <is>
          <t>[대표님룰]+[정석방어]</t>
        </is>
      </c>
      <c r="F689" t="inlineStr">
        <is>
          <t>2026-03-17</t>
        </is>
      </c>
      <c r="G689" t="n">
        <v>9416.59</v>
      </c>
      <c r="H689" t="inlineStr">
        <is>
          <t>2026-03-23</t>
        </is>
      </c>
      <c r="I689" t="n">
        <v>8444.08</v>
      </c>
      <c r="J689" t="inlineStr">
        <is>
          <t>최종 손절 도달(-10%)</t>
        </is>
      </c>
      <c r="K689" t="n">
        <v>25</v>
      </c>
      <c r="L689" t="n">
        <v>0</v>
      </c>
      <c r="M689" t="n">
        <v>-10.6</v>
      </c>
      <c r="N689" t="inlineStr">
        <is>
          <t>03.23. 25주 매도(-10% 하락 시 10% 손절 원칙)</t>
        </is>
      </c>
      <c r="O689" t="n">
        <v>300000</v>
      </c>
      <c r="P689">
        <f>COUNTIF($A$2:A689,A689)</f>
        <v/>
      </c>
      <c r="Q689">
        <f>A689&amp;"|"&amp;P689</f>
        <v/>
      </c>
    </row>
    <row r="690">
      <c r="A690" t="inlineStr">
        <is>
          <t>디아이씨|6개월 전에 샀다면|[대표님룰]+[정석방어]</t>
        </is>
      </c>
      <c r="B690" t="inlineStr">
        <is>
          <t>디아이씨</t>
        </is>
      </c>
      <c r="C690" t="inlineStr">
        <is>
          <t>092200</t>
        </is>
      </c>
      <c r="D690" t="inlineStr">
        <is>
          <t>6개월 전에 샀다면</t>
        </is>
      </c>
      <c r="E690" t="inlineStr">
        <is>
          <t>[대표님룰]+[정석방어]</t>
        </is>
      </c>
      <c r="F690" t="inlineStr">
        <is>
          <t>2026-03-23</t>
        </is>
      </c>
      <c r="G690" t="n">
        <v>8455.91</v>
      </c>
      <c r="H690" t="inlineStr">
        <is>
          <t>2026-04-02</t>
        </is>
      </c>
      <c r="I690" t="n">
        <v>8064.35</v>
      </c>
      <c r="J690" t="inlineStr">
        <is>
          <t>1차 손절 도달(-3%)</t>
        </is>
      </c>
      <c r="K690" t="n">
        <v>17</v>
      </c>
      <c r="L690" t="n">
        <v>8</v>
      </c>
      <c r="M690" t="n">
        <v>-4.92</v>
      </c>
      <c r="N690" t="inlineStr">
        <is>
          <t>04.02. 17주 매도(-3% 하락 시 70% 손절 원칙)</t>
        </is>
      </c>
      <c r="O690" t="n">
        <v>300000</v>
      </c>
      <c r="P690">
        <f>COUNTIF($A$2:A690,A690)</f>
        <v/>
      </c>
      <c r="Q690">
        <f>A690&amp;"|"&amp;P690</f>
        <v/>
      </c>
    </row>
    <row r="691">
      <c r="A691" t="inlineStr">
        <is>
          <t>디아이씨|6개월 전에 샀다면|[대표님룰]+[정석방어]</t>
        </is>
      </c>
      <c r="B691" t="inlineStr">
        <is>
          <t>디아이씨</t>
        </is>
      </c>
      <c r="C691" t="inlineStr">
        <is>
          <t>092200</t>
        </is>
      </c>
      <c r="D691" t="inlineStr">
        <is>
          <t>6개월 전에 샀다면</t>
        </is>
      </c>
      <c r="E691" t="inlineStr">
        <is>
          <t>[대표님룰]+[정석방어]</t>
        </is>
      </c>
      <c r="F691" t="inlineStr">
        <is>
          <t>2026-03-23</t>
        </is>
      </c>
      <c r="G691" t="n">
        <v>8455.91</v>
      </c>
      <c r="H691" t="inlineStr">
        <is>
          <t>2026-04-06</t>
        </is>
      </c>
      <c r="I691" t="n">
        <v>7894.47</v>
      </c>
      <c r="J691" t="inlineStr">
        <is>
          <t>2차 손절 도달(-5%)</t>
        </is>
      </c>
      <c r="K691" t="n">
        <v>5</v>
      </c>
      <c r="L691" t="n">
        <v>3</v>
      </c>
      <c r="M691" t="n">
        <v>-6.92</v>
      </c>
      <c r="N691" t="inlineStr">
        <is>
          <t>04.06. 5주 매도(-5% 하락 시 20% 손절 원칙)</t>
        </is>
      </c>
      <c r="O691" t="n">
        <v>300000</v>
      </c>
      <c r="P691">
        <f>COUNTIF($A$2:A691,A691)</f>
        <v/>
      </c>
      <c r="Q691">
        <f>A691&amp;"|"&amp;P691</f>
        <v/>
      </c>
    </row>
    <row r="692">
      <c r="A692" t="inlineStr">
        <is>
          <t>디아이씨|6개월 전에 샀다면|[대표님룰]+[정석방어]</t>
        </is>
      </c>
      <c r="B692" t="inlineStr">
        <is>
          <t>디아이씨</t>
        </is>
      </c>
      <c r="C692" t="inlineStr">
        <is>
          <t>092200</t>
        </is>
      </c>
      <c r="D692" t="inlineStr">
        <is>
          <t>6개월 전에 샀다면</t>
        </is>
      </c>
      <c r="E692" t="inlineStr">
        <is>
          <t>[대표님룰]+[정석방어]</t>
        </is>
      </c>
      <c r="F692" t="inlineStr">
        <is>
          <t>2026-03-23</t>
        </is>
      </c>
      <c r="G692" t="n">
        <v>8455.91</v>
      </c>
      <c r="H692" t="inlineStr">
        <is>
          <t>2026-04-20</t>
        </is>
      </c>
      <c r="I692" t="n">
        <v>7544.72</v>
      </c>
      <c r="J692" t="inlineStr">
        <is>
          <t>최종 손절 도달(-10%)</t>
        </is>
      </c>
      <c r="K692" t="n">
        <v>3</v>
      </c>
      <c r="L692" t="n">
        <v>0</v>
      </c>
      <c r="M692" t="n">
        <v>-11.04</v>
      </c>
      <c r="N692" t="inlineStr">
        <is>
          <t>04.20. 3주 매도(-10% 하락 시 10% 손절 원칙)</t>
        </is>
      </c>
      <c r="O692" t="n">
        <v>300000</v>
      </c>
      <c r="P692">
        <f>COUNTIF($A$2:A692,A692)</f>
        <v/>
      </c>
      <c r="Q692">
        <f>A692&amp;"|"&amp;P692</f>
        <v/>
      </c>
    </row>
    <row r="693">
      <c r="A693" t="inlineStr">
        <is>
          <t>디아이씨|6개월 전에 샀다면|[대표님룰]+[정석방어]</t>
        </is>
      </c>
      <c r="B693" t="inlineStr">
        <is>
          <t>디아이씨</t>
        </is>
      </c>
      <c r="C693" t="inlineStr">
        <is>
          <t>092200</t>
        </is>
      </c>
      <c r="D693" t="inlineStr">
        <is>
          <t>6개월 전에 샀다면</t>
        </is>
      </c>
      <c r="E693" t="inlineStr">
        <is>
          <t>[대표님룰]+[정석방어]</t>
        </is>
      </c>
      <c r="F693" t="inlineStr">
        <is>
          <t>2026-04-20</t>
        </is>
      </c>
      <c r="G693" t="n">
        <v>7555.28</v>
      </c>
      <c r="H693" t="inlineStr">
        <is>
          <t>2026-04-27</t>
        </is>
      </c>
      <c r="I693" t="n">
        <v>7944.43</v>
      </c>
      <c r="J693" t="inlineStr">
        <is>
          <t>1차 익절 도달(5%)</t>
        </is>
      </c>
      <c r="K693" t="n">
        <v>16</v>
      </c>
      <c r="L693" t="n">
        <v>11</v>
      </c>
      <c r="M693" t="n">
        <v>4.84</v>
      </c>
      <c r="N693" t="inlineStr">
        <is>
          <t>04.27. 16주 매도(+5% 상승 시 60% 익절 원칙)</t>
        </is>
      </c>
      <c r="O693" t="n">
        <v>300000</v>
      </c>
      <c r="P693">
        <f>COUNTIF($A$2:A693,A693)</f>
        <v/>
      </c>
      <c r="Q693">
        <f>A693&amp;"|"&amp;P693</f>
        <v/>
      </c>
    </row>
    <row r="694">
      <c r="A694" t="inlineStr">
        <is>
          <t>디아이씨|6개월 전에 샀다면|[대표님룰]+[정석방어]</t>
        </is>
      </c>
      <c r="B694" t="inlineStr">
        <is>
          <t>디아이씨</t>
        </is>
      </c>
      <c r="C694" t="inlineStr">
        <is>
          <t>092200</t>
        </is>
      </c>
      <c r="D694" t="inlineStr">
        <is>
          <t>6개월 전에 샀다면</t>
        </is>
      </c>
      <c r="E694" t="inlineStr">
        <is>
          <t>[대표님룰]+[정석방어]</t>
        </is>
      </c>
      <c r="F694" t="inlineStr">
        <is>
          <t>2026-04-20</t>
        </is>
      </c>
      <c r="G694" t="n">
        <v>7555.28</v>
      </c>
      <c r="H694" t="inlineStr">
        <is>
          <t>2026-05-06</t>
        </is>
      </c>
      <c r="I694" t="n">
        <v>7174.97</v>
      </c>
      <c r="J694" t="inlineStr">
        <is>
          <t>1차 손절 도달(-3%)</t>
        </is>
      </c>
      <c r="K694" t="n">
        <v>11</v>
      </c>
      <c r="L694" t="n">
        <v>0</v>
      </c>
      <c r="M694" t="n">
        <v>-5.32</v>
      </c>
      <c r="N694" t="inlineStr">
        <is>
          <t>05.06. 11주 매도(-3% 하락 시 70% 손절 원칙)</t>
        </is>
      </c>
      <c r="O694" t="n">
        <v>300000</v>
      </c>
      <c r="P694">
        <f>COUNTIF($A$2:A694,A694)</f>
        <v/>
      </c>
      <c r="Q694">
        <f>A694&amp;"|"&amp;P694</f>
        <v/>
      </c>
    </row>
    <row r="695">
      <c r="A695" t="inlineStr">
        <is>
          <t>디아이씨|6개월 전에 샀다면|[대표님룰]+[정석방어]</t>
        </is>
      </c>
      <c r="B695" t="inlineStr">
        <is>
          <t>디아이씨</t>
        </is>
      </c>
      <c r="C695" t="inlineStr">
        <is>
          <t>092200</t>
        </is>
      </c>
      <c r="D695" t="inlineStr">
        <is>
          <t>6개월 전에 샀다면</t>
        </is>
      </c>
      <c r="E695" t="inlineStr">
        <is>
          <t>[대표님룰]+[정석방어]</t>
        </is>
      </c>
      <c r="F695" t="inlineStr">
        <is>
          <t>2026-05-06</t>
        </is>
      </c>
      <c r="G695" t="n">
        <v>7185.03</v>
      </c>
      <c r="H695" t="inlineStr">
        <is>
          <t>2026-05-07</t>
        </is>
      </c>
      <c r="I695" t="n">
        <v>7714.6</v>
      </c>
      <c r="J695" t="inlineStr">
        <is>
          <t>1차 익절 도달(5%)</t>
        </is>
      </c>
      <c r="K695" t="n">
        <v>16</v>
      </c>
      <c r="L695" t="n">
        <v>12</v>
      </c>
      <c r="M695" t="n">
        <v>7.05</v>
      </c>
      <c r="N695" t="inlineStr">
        <is>
          <t>05.07. 16주 매도(+5% 상승 시 60% 익절 원칙)</t>
        </is>
      </c>
      <c r="O695" t="n">
        <v>300000</v>
      </c>
      <c r="P695">
        <f>COUNTIF($A$2:A695,A695)</f>
        <v/>
      </c>
      <c r="Q695">
        <f>A695&amp;"|"&amp;P695</f>
        <v/>
      </c>
    </row>
    <row r="696">
      <c r="A696" t="inlineStr">
        <is>
          <t>디아이씨|6개월 전에 샀다면|[대표님룰]+[정석방어]</t>
        </is>
      </c>
      <c r="B696" t="inlineStr">
        <is>
          <t>디아이씨</t>
        </is>
      </c>
      <c r="C696" t="inlineStr">
        <is>
          <t>092200</t>
        </is>
      </c>
      <c r="D696" t="inlineStr">
        <is>
          <t>6개월 전에 샀다면</t>
        </is>
      </c>
      <c r="E696" t="inlineStr">
        <is>
          <t>[대표님룰]+[정석방어]</t>
        </is>
      </c>
      <c r="F696" t="inlineStr">
        <is>
          <t>2026-05-06</t>
        </is>
      </c>
      <c r="G696" t="n">
        <v>7185.03</v>
      </c>
      <c r="H696" t="inlineStr">
        <is>
          <t>2026-05-12</t>
        </is>
      </c>
      <c r="I696" t="n">
        <v>8743.879999999999</v>
      </c>
      <c r="J696" t="inlineStr">
        <is>
          <t>2차 익절 도달(10%)</t>
        </is>
      </c>
      <c r="K696" t="n">
        <v>8</v>
      </c>
      <c r="L696" t="n">
        <v>4</v>
      </c>
      <c r="M696" t="n">
        <v>21.33</v>
      </c>
      <c r="N696" t="inlineStr">
        <is>
          <t>05.12. 8주 매도(+10% 상승 시 30% 익절 원칙)</t>
        </is>
      </c>
      <c r="O696" t="n">
        <v>300000</v>
      </c>
      <c r="P696">
        <f>COUNTIF($A$2:A696,A696)</f>
        <v/>
      </c>
      <c r="Q696">
        <f>A696&amp;"|"&amp;P696</f>
        <v/>
      </c>
    </row>
    <row r="697">
      <c r="A697" t="inlineStr">
        <is>
          <t>디아이씨|6개월 전에 샀다면|[대표님룰]+[정석방어]</t>
        </is>
      </c>
      <c r="B697" t="inlineStr">
        <is>
          <t>디아이씨</t>
        </is>
      </c>
      <c r="C697" t="inlineStr">
        <is>
          <t>092200</t>
        </is>
      </c>
      <c r="D697" t="inlineStr">
        <is>
          <t>6개월 전에 샀다면</t>
        </is>
      </c>
      <c r="E697" t="inlineStr">
        <is>
          <t>[대표님룰]+[정석방어]</t>
        </is>
      </c>
      <c r="F697" t="inlineStr">
        <is>
          <t>2026-05-06</t>
        </is>
      </c>
      <c r="G697" t="n">
        <v>7185.03</v>
      </c>
      <c r="H697" t="inlineStr">
        <is>
          <t>2026-05-18</t>
        </is>
      </c>
      <c r="I697" t="n">
        <v>6895.17</v>
      </c>
      <c r="J697" t="inlineStr">
        <is>
          <t>1차 손절 도달(-3%)</t>
        </is>
      </c>
      <c r="K697" t="n">
        <v>4</v>
      </c>
      <c r="L697" t="n">
        <v>0</v>
      </c>
      <c r="M697" t="n">
        <v>-4.32</v>
      </c>
      <c r="N697" t="inlineStr">
        <is>
          <t>05.18. 4주 매도(-3% 하락 시 70% 손절 원칙)</t>
        </is>
      </c>
      <c r="O697" t="n">
        <v>300000</v>
      </c>
      <c r="P697">
        <f>COUNTIF($A$2:A697,A697)</f>
        <v/>
      </c>
      <c r="Q697">
        <f>A697&amp;"|"&amp;P697</f>
        <v/>
      </c>
    </row>
    <row r="698">
      <c r="A698" t="inlineStr">
        <is>
          <t>디아이씨|6개월 전에 샀다면|[대표님룰]+[정석방어]</t>
        </is>
      </c>
      <c r="B698" t="inlineStr">
        <is>
          <t>디아이씨</t>
        </is>
      </c>
      <c r="C698" t="inlineStr">
        <is>
          <t>092200</t>
        </is>
      </c>
      <c r="D698" t="inlineStr">
        <is>
          <t>6개월 전에 샀다면</t>
        </is>
      </c>
      <c r="E698" t="inlineStr">
        <is>
          <t>[대표님룰]+[정석방어]</t>
        </is>
      </c>
      <c r="F698" t="inlineStr">
        <is>
          <t>2026-05-18</t>
        </is>
      </c>
      <c r="G698" t="n">
        <v>6904.83</v>
      </c>
      <c r="H698" t="inlineStr">
        <is>
          <t>2026-05-19</t>
        </is>
      </c>
      <c r="I698" t="n">
        <v>6515.44</v>
      </c>
      <c r="J698" t="inlineStr">
        <is>
          <t>2차 손절 도달(-5%)</t>
        </is>
      </c>
      <c r="K698" t="n">
        <v>6</v>
      </c>
      <c r="L698" t="n">
        <v>26</v>
      </c>
      <c r="M698" t="n">
        <v>-5.92</v>
      </c>
      <c r="N698" t="inlineStr">
        <is>
          <t>05.19. 6주 매도(-5% 하락 시 20% 손절 원칙)</t>
        </is>
      </c>
      <c r="O698" t="n">
        <v>300000</v>
      </c>
      <c r="P698">
        <f>COUNTIF($A$2:A698,A698)</f>
        <v/>
      </c>
      <c r="Q698">
        <f>A698&amp;"|"&amp;P698</f>
        <v/>
      </c>
    </row>
    <row r="699">
      <c r="A699" t="inlineStr">
        <is>
          <t>디아이씨|6개월 전에 샀다면|[대표님룰]+[정석방어]</t>
        </is>
      </c>
      <c r="B699" t="inlineStr">
        <is>
          <t>디아이씨</t>
        </is>
      </c>
      <c r="C699" t="inlineStr">
        <is>
          <t>092200</t>
        </is>
      </c>
      <c r="D699" t="inlineStr">
        <is>
          <t>6개월 전에 샀다면</t>
        </is>
      </c>
      <c r="E699" t="inlineStr">
        <is>
          <t>[대표님룰]+[정석방어]</t>
        </is>
      </c>
      <c r="F699" t="inlineStr">
        <is>
          <t>2026-05-18</t>
        </is>
      </c>
      <c r="G699" t="n">
        <v>6904.83</v>
      </c>
      <c r="H699" t="inlineStr">
        <is>
          <t>2026-05-20</t>
        </is>
      </c>
      <c r="I699" t="n">
        <v>6185.67</v>
      </c>
      <c r="J699" t="inlineStr">
        <is>
          <t>최종 손절 도달(-10%)</t>
        </is>
      </c>
      <c r="K699" t="n">
        <v>26</v>
      </c>
      <c r="L699" t="n">
        <v>0</v>
      </c>
      <c r="M699" t="n">
        <v>-10.68</v>
      </c>
      <c r="N699" t="inlineStr">
        <is>
          <t>05.20. 26주 매도(-10% 하락 시 10% 손절 원칙)</t>
        </is>
      </c>
      <c r="O699" t="n">
        <v>300000</v>
      </c>
      <c r="P699">
        <f>COUNTIF($A$2:A699,A699)</f>
        <v/>
      </c>
      <c r="Q699">
        <f>A699&amp;"|"&amp;P699</f>
        <v/>
      </c>
    </row>
    <row r="700">
      <c r="A700" t="inlineStr">
        <is>
          <t>디아이씨|6개월 전에 샀다면|[대표님룰]+[변동성허용]</t>
        </is>
      </c>
      <c r="B700" t="inlineStr">
        <is>
          <t>디아이씨</t>
        </is>
      </c>
      <c r="C700" t="inlineStr">
        <is>
          <t>092200</t>
        </is>
      </c>
      <c r="D700" t="inlineStr">
        <is>
          <t>6개월 전에 샀다면</t>
        </is>
      </c>
      <c r="E700" t="inlineStr">
        <is>
          <t>[대표님룰]+[변동성허용]</t>
        </is>
      </c>
      <c r="F700" t="inlineStr">
        <is>
          <t>2026-02-26</t>
        </is>
      </c>
      <c r="G700" t="n">
        <v>10197.13</v>
      </c>
      <c r="H700" t="inlineStr">
        <is>
          <t>2026-03-03</t>
        </is>
      </c>
      <c r="I700" t="n">
        <v>9443.389999999999</v>
      </c>
      <c r="J700" t="inlineStr">
        <is>
          <t>1차 손절 도달(-5%)</t>
        </is>
      </c>
      <c r="K700" t="n">
        <v>14</v>
      </c>
      <c r="L700" t="n">
        <v>15</v>
      </c>
      <c r="M700" t="n">
        <v>-7.67</v>
      </c>
      <c r="N700" t="inlineStr">
        <is>
          <t>03.03. 14주 매도(-5% 하락 시 50% 손절 원칙)</t>
        </is>
      </c>
      <c r="O700" t="n">
        <v>300000</v>
      </c>
      <c r="P700">
        <f>COUNTIF($A$2:A700,A700)</f>
        <v/>
      </c>
      <c r="Q700">
        <f>A700&amp;"|"&amp;P700</f>
        <v/>
      </c>
    </row>
    <row r="701">
      <c r="A701" t="inlineStr">
        <is>
          <t>디아이씨|6개월 전에 샀다면|[대표님룰]+[변동성허용]</t>
        </is>
      </c>
      <c r="B701" t="inlineStr">
        <is>
          <t>디아이씨</t>
        </is>
      </c>
      <c r="C701" t="inlineStr">
        <is>
          <t>092200</t>
        </is>
      </c>
      <c r="D701" t="inlineStr">
        <is>
          <t>6개월 전에 샀다면</t>
        </is>
      </c>
      <c r="E701" t="inlineStr">
        <is>
          <t>[대표님룰]+[변동성허용]</t>
        </is>
      </c>
      <c r="F701" t="inlineStr">
        <is>
          <t>2026-02-26</t>
        </is>
      </c>
      <c r="G701" t="n">
        <v>10197.13</v>
      </c>
      <c r="H701" t="inlineStr">
        <is>
          <t>2026-03-04</t>
        </is>
      </c>
      <c r="I701" t="n">
        <v>8084.34</v>
      </c>
      <c r="J701" t="inlineStr">
        <is>
          <t>최종 손절 도달(-15%)</t>
        </is>
      </c>
      <c r="K701" t="n">
        <v>15</v>
      </c>
      <c r="L701" t="n">
        <v>0</v>
      </c>
      <c r="M701" t="n">
        <v>-20.96</v>
      </c>
      <c r="N701" t="inlineStr">
        <is>
          <t>03.04. 15주 매도(-15% 하락 시 20% 손절 원칙)</t>
        </is>
      </c>
      <c r="O701" t="n">
        <v>300000</v>
      </c>
      <c r="P701">
        <f>COUNTIF($A$2:A701,A701)</f>
        <v/>
      </c>
      <c r="Q701">
        <f>A701&amp;"|"&amp;P701</f>
        <v/>
      </c>
    </row>
    <row r="702">
      <c r="A702" t="inlineStr">
        <is>
          <t>디아이씨|6개월 전에 샀다면|[대표님룰]+[변동성허용]</t>
        </is>
      </c>
      <c r="B702" t="inlineStr">
        <is>
          <t>디아이씨</t>
        </is>
      </c>
      <c r="C702" t="inlineStr">
        <is>
          <t>092200</t>
        </is>
      </c>
      <c r="D702" t="inlineStr">
        <is>
          <t>6개월 전에 샀다면</t>
        </is>
      </c>
      <c r="E702" t="inlineStr">
        <is>
          <t>[대표님룰]+[변동성허용]</t>
        </is>
      </c>
      <c r="F702" t="inlineStr">
        <is>
          <t>2026-03-17</t>
        </is>
      </c>
      <c r="G702" t="n">
        <v>9416.59</v>
      </c>
      <c r="H702" t="inlineStr">
        <is>
          <t>2026-03-23</t>
        </is>
      </c>
      <c r="I702" t="n">
        <v>8444.08</v>
      </c>
      <c r="J702" t="inlineStr">
        <is>
          <t>2차 손절 도달(-10%)</t>
        </is>
      </c>
      <c r="K702" t="n">
        <v>8</v>
      </c>
      <c r="L702" t="n">
        <v>19</v>
      </c>
      <c r="M702" t="n">
        <v>-10.6</v>
      </c>
      <c r="N702" t="inlineStr">
        <is>
          <t>03.23. 8주 매도(-10% 하락 시 30% 손절 원칙)</t>
        </is>
      </c>
      <c r="O702" t="n">
        <v>300000</v>
      </c>
      <c r="P702">
        <f>COUNTIF($A$2:A702,A702)</f>
        <v/>
      </c>
      <c r="Q702">
        <f>A702&amp;"|"&amp;P702</f>
        <v/>
      </c>
    </row>
    <row r="703">
      <c r="A703" t="inlineStr">
        <is>
          <t>디아이씨|6개월 전에 샀다면|[대표님룰]+[변동성허용]</t>
        </is>
      </c>
      <c r="B703" t="inlineStr">
        <is>
          <t>디아이씨</t>
        </is>
      </c>
      <c r="C703" t="inlineStr">
        <is>
          <t>092200</t>
        </is>
      </c>
      <c r="D703" t="inlineStr">
        <is>
          <t>6개월 전에 샀다면</t>
        </is>
      </c>
      <c r="E703" t="inlineStr">
        <is>
          <t>[대표님룰]+[변동성허용]</t>
        </is>
      </c>
      <c r="F703" t="inlineStr">
        <is>
          <t>2026-03-17</t>
        </is>
      </c>
      <c r="G703" t="n">
        <v>9416.59</v>
      </c>
      <c r="H703" t="inlineStr">
        <is>
          <t>2026-04-06</t>
        </is>
      </c>
      <c r="I703" t="n">
        <v>7894.47</v>
      </c>
      <c r="J703" t="inlineStr">
        <is>
          <t>최종 손절 도달(-15%)</t>
        </is>
      </c>
      <c r="K703" t="n">
        <v>19</v>
      </c>
      <c r="L703" t="n">
        <v>0</v>
      </c>
      <c r="M703" t="n">
        <v>-16.42</v>
      </c>
      <c r="N703" t="inlineStr">
        <is>
          <t>04.06. 19주 매도(-15% 하락 시 20% 손절 원칙)</t>
        </is>
      </c>
      <c r="O703" t="n">
        <v>300000</v>
      </c>
      <c r="P703">
        <f>COUNTIF($A$2:A703,A703)</f>
        <v/>
      </c>
      <c r="Q703">
        <f>A703&amp;"|"&amp;P703</f>
        <v/>
      </c>
    </row>
    <row r="704">
      <c r="A704" t="inlineStr">
        <is>
          <t>디아이씨|6개월 전에 샀다면|[대표님룰]+[변동성허용]</t>
        </is>
      </c>
      <c r="B704" t="inlineStr">
        <is>
          <t>디아이씨</t>
        </is>
      </c>
      <c r="C704" t="inlineStr">
        <is>
          <t>092200</t>
        </is>
      </c>
      <c r="D704" t="inlineStr">
        <is>
          <t>6개월 전에 샀다면</t>
        </is>
      </c>
      <c r="E704" t="inlineStr">
        <is>
          <t>[대표님룰]+[변동성허용]</t>
        </is>
      </c>
      <c r="F704" t="inlineStr">
        <is>
          <t>2026-04-15</t>
        </is>
      </c>
      <c r="G704" t="n">
        <v>7855.49</v>
      </c>
      <c r="H704" t="inlineStr">
        <is>
          <t>2026-04-23</t>
        </is>
      </c>
      <c r="I704" t="n">
        <v>7344.85</v>
      </c>
      <c r="J704" t="inlineStr">
        <is>
          <t>1차 손절 도달(-5%)</t>
        </is>
      </c>
      <c r="K704" t="n">
        <v>13</v>
      </c>
      <c r="L704" t="n">
        <v>14</v>
      </c>
      <c r="M704" t="n">
        <v>-6.78</v>
      </c>
      <c r="N704" t="inlineStr">
        <is>
          <t>04.23. 13주 매도(-5% 하락 시 50% 손절 원칙)</t>
        </is>
      </c>
      <c r="O704" t="n">
        <v>300000</v>
      </c>
      <c r="P704">
        <f>COUNTIF($A$2:A704,A704)</f>
        <v/>
      </c>
      <c r="Q704">
        <f>A704&amp;"|"&amp;P704</f>
        <v/>
      </c>
    </row>
    <row r="705">
      <c r="A705" t="inlineStr">
        <is>
          <t>디아이씨|6개월 전에 샀다면|[대표님룰]+[변동성허용]</t>
        </is>
      </c>
      <c r="B705" t="inlineStr">
        <is>
          <t>디아이씨</t>
        </is>
      </c>
      <c r="C705" t="inlineStr">
        <is>
          <t>092200</t>
        </is>
      </c>
      <c r="D705" t="inlineStr">
        <is>
          <t>6개월 전에 샀다면</t>
        </is>
      </c>
      <c r="E705" t="inlineStr">
        <is>
          <t>[대표님룰]+[변동성허용]</t>
        </is>
      </c>
      <c r="F705" t="inlineStr">
        <is>
          <t>2026-04-15</t>
        </is>
      </c>
      <c r="G705" t="n">
        <v>7855.49</v>
      </c>
      <c r="H705" t="inlineStr">
        <is>
          <t>2026-05-12</t>
        </is>
      </c>
      <c r="I705" t="n">
        <v>8743.879999999999</v>
      </c>
      <c r="J705" t="inlineStr">
        <is>
          <t>2차 익절 도달(10%)</t>
        </is>
      </c>
      <c r="K705" t="n">
        <v>8</v>
      </c>
      <c r="L705" t="n">
        <v>6</v>
      </c>
      <c r="M705" t="n">
        <v>10.98</v>
      </c>
      <c r="N705" t="inlineStr">
        <is>
          <t>05.12. 8주 매도(+10% 상승 시 30% 익절 원칙)</t>
        </is>
      </c>
      <c r="O705" t="n">
        <v>300000</v>
      </c>
      <c r="P705">
        <f>COUNTIF($A$2:A705,A705)</f>
        <v/>
      </c>
      <c r="Q705">
        <f>A705&amp;"|"&amp;P705</f>
        <v/>
      </c>
    </row>
    <row r="706">
      <c r="A706" t="inlineStr">
        <is>
          <t>디아이씨|6개월 전에 샀다면|[대표님룰]+[변동성허용]</t>
        </is>
      </c>
      <c r="B706" t="inlineStr">
        <is>
          <t>디아이씨</t>
        </is>
      </c>
      <c r="C706" t="inlineStr">
        <is>
          <t>092200</t>
        </is>
      </c>
      <c r="D706" t="inlineStr">
        <is>
          <t>6개월 전에 샀다면</t>
        </is>
      </c>
      <c r="E706" t="inlineStr">
        <is>
          <t>[대표님룰]+[변동성허용]</t>
        </is>
      </c>
      <c r="F706" t="inlineStr">
        <is>
          <t>2026-04-15</t>
        </is>
      </c>
      <c r="G706" t="n">
        <v>7855.49</v>
      </c>
      <c r="H706" t="inlineStr">
        <is>
          <t>2026-05-18</t>
        </is>
      </c>
      <c r="I706" t="n">
        <v>6895.17</v>
      </c>
      <c r="J706" t="inlineStr">
        <is>
          <t>2차 손절 도달(-10%)</t>
        </is>
      </c>
      <c r="K706" t="n">
        <v>6</v>
      </c>
      <c r="L706" t="n">
        <v>0</v>
      </c>
      <c r="M706" t="n">
        <v>-12.49</v>
      </c>
      <c r="N706" t="inlineStr">
        <is>
          <t>05.18. 6주 매도(-10% 하락 시 30% 손절 원칙)</t>
        </is>
      </c>
      <c r="O706" t="n">
        <v>300000</v>
      </c>
      <c r="P706">
        <f>COUNTIF($A$2:A706,A706)</f>
        <v/>
      </c>
      <c r="Q706">
        <f>A706&amp;"|"&amp;P706</f>
        <v/>
      </c>
    </row>
    <row r="707">
      <c r="A707" t="inlineStr">
        <is>
          <t>디아이씨|6개월 전에 샀다면|[대표님룰]+[변동성허용]</t>
        </is>
      </c>
      <c r="B707" t="inlineStr">
        <is>
          <t>디아이씨</t>
        </is>
      </c>
      <c r="C707" t="inlineStr">
        <is>
          <t>092200</t>
        </is>
      </c>
      <c r="D707" t="inlineStr">
        <is>
          <t>6개월 전에 샀다면</t>
        </is>
      </c>
      <c r="E707" t="inlineStr">
        <is>
          <t>[대표님룰]+[변동성허용]</t>
        </is>
      </c>
      <c r="F707" t="inlineStr">
        <is>
          <t>2026-05-18</t>
        </is>
      </c>
      <c r="G707" t="n">
        <v>6904.83</v>
      </c>
      <c r="H707" t="inlineStr">
        <is>
          <t>2026-05-19</t>
        </is>
      </c>
      <c r="I707" t="n">
        <v>6515.44</v>
      </c>
      <c r="J707" t="inlineStr">
        <is>
          <t>1차 손절 도달(-5%)</t>
        </is>
      </c>
      <c r="K707" t="n">
        <v>15</v>
      </c>
      <c r="L707" t="n">
        <v>15</v>
      </c>
      <c r="M707" t="n">
        <v>-5.92</v>
      </c>
      <c r="N707" t="inlineStr">
        <is>
          <t>05.19. 15주 매도(-5% 하락 시 50% 손절 원칙)</t>
        </is>
      </c>
      <c r="O707" t="n">
        <v>300000</v>
      </c>
      <c r="P707">
        <f>COUNTIF($A$2:A707,A707)</f>
        <v/>
      </c>
      <c r="Q707">
        <f>A707&amp;"|"&amp;P707</f>
        <v/>
      </c>
    </row>
    <row r="708">
      <c r="A708" t="inlineStr">
        <is>
          <t>디아이씨|6개월 전에 샀다면|[대표님룰]+[변동성허용]</t>
        </is>
      </c>
      <c r="B708" t="inlineStr">
        <is>
          <t>디아이씨</t>
        </is>
      </c>
      <c r="C708" t="inlineStr">
        <is>
          <t>092200</t>
        </is>
      </c>
      <c r="D708" t="inlineStr">
        <is>
          <t>6개월 전에 샀다면</t>
        </is>
      </c>
      <c r="E708" t="inlineStr">
        <is>
          <t>[대표님룰]+[변동성허용]</t>
        </is>
      </c>
      <c r="F708" t="inlineStr">
        <is>
          <t>2026-05-18</t>
        </is>
      </c>
      <c r="G708" t="n">
        <v>6904.83</v>
      </c>
      <c r="H708" t="inlineStr">
        <is>
          <t>2026-05-20</t>
        </is>
      </c>
      <c r="I708" t="n">
        <v>6185.67</v>
      </c>
      <c r="J708" t="inlineStr">
        <is>
          <t>2차 손절 도달(-10%)</t>
        </is>
      </c>
      <c r="K708" t="n">
        <v>9</v>
      </c>
      <c r="L708" t="n">
        <v>6</v>
      </c>
      <c r="M708" t="n">
        <v>-10.68</v>
      </c>
      <c r="N708" t="inlineStr">
        <is>
          <t>05.20. 9주 매도(-10% 하락 시 30% 손절 원칙)</t>
        </is>
      </c>
      <c r="O708" t="n">
        <v>300000</v>
      </c>
      <c r="P708">
        <f>COUNTIF($A$2:A708,A708)</f>
        <v/>
      </c>
      <c r="Q708">
        <f>A708&amp;"|"&amp;P708</f>
        <v/>
      </c>
    </row>
    <row r="709">
      <c r="A709" t="inlineStr">
        <is>
          <t>디아이씨|6개월 전에 샀다면|[대표님룰]+[변동성허용]</t>
        </is>
      </c>
      <c r="B709" t="inlineStr">
        <is>
          <t>디아이씨</t>
        </is>
      </c>
      <c r="C709" t="inlineStr">
        <is>
          <t>092200</t>
        </is>
      </c>
      <c r="D709" t="inlineStr">
        <is>
          <t>6개월 전에 샀다면</t>
        </is>
      </c>
      <c r="E709" t="inlineStr">
        <is>
          <t>[대표님룰]+[변동성허용]</t>
        </is>
      </c>
      <c r="F709" t="inlineStr">
        <is>
          <t>2026-05-18</t>
        </is>
      </c>
      <c r="G709" t="n">
        <v>6904.83</v>
      </c>
      <c r="H709" t="inlineStr">
        <is>
          <t>2026-05-21</t>
        </is>
      </c>
      <c r="I709" t="n">
        <v>7374.83</v>
      </c>
      <c r="J709" t="inlineStr">
        <is>
          <t>1차 익절 도달(5%)</t>
        </is>
      </c>
      <c r="K709" t="n">
        <v>6</v>
      </c>
      <c r="L709" t="n">
        <v>0</v>
      </c>
      <c r="M709" t="n">
        <v>6.49</v>
      </c>
      <c r="N709" t="inlineStr">
        <is>
          <t>05.21. 6주 매도(+5% 상승 시 60% 익절 원칙)</t>
        </is>
      </c>
      <c r="O709" t="n">
        <v>300000</v>
      </c>
      <c r="P709">
        <f>COUNTIF($A$2:A709,A709)</f>
        <v/>
      </c>
      <c r="Q709">
        <f>A709&amp;"|"&amp;P709</f>
        <v/>
      </c>
    </row>
    <row r="710">
      <c r="A710" t="inlineStr">
        <is>
          <t>디아이씨|6개월 전에 샀다면|[대표님룰]+[버티기형]</t>
        </is>
      </c>
      <c r="B710" t="inlineStr">
        <is>
          <t>디아이씨</t>
        </is>
      </c>
      <c r="C710" t="inlineStr">
        <is>
          <t>092200</t>
        </is>
      </c>
      <c r="D710" t="inlineStr">
        <is>
          <t>6개월 전에 샀다면</t>
        </is>
      </c>
      <c r="E710" t="inlineStr">
        <is>
          <t>[대표님룰]+[버티기형]</t>
        </is>
      </c>
      <c r="F710" t="inlineStr">
        <is>
          <t>2026-02-26</t>
        </is>
      </c>
      <c r="G710" t="n">
        <v>10197.13</v>
      </c>
      <c r="H710" t="inlineStr">
        <is>
          <t>2026-03-03</t>
        </is>
      </c>
      <c r="I710" t="n">
        <v>9443.389999999999</v>
      </c>
      <c r="J710" t="inlineStr">
        <is>
          <t>1차 손절 도달(-5%)</t>
        </is>
      </c>
      <c r="K710" t="n">
        <v>11</v>
      </c>
      <c r="L710" t="n">
        <v>18</v>
      </c>
      <c r="M710" t="n">
        <v>-7.67</v>
      </c>
      <c r="N710" t="inlineStr">
        <is>
          <t>03.03. 11주 매도(-5% 하락 시 40% 손절 원칙)</t>
        </is>
      </c>
      <c r="O710" t="n">
        <v>300000</v>
      </c>
      <c r="P710">
        <f>COUNTIF($A$2:A710,A710)</f>
        <v/>
      </c>
      <c r="Q710">
        <f>A710&amp;"|"&amp;P710</f>
        <v/>
      </c>
    </row>
    <row r="711">
      <c r="A711" t="inlineStr">
        <is>
          <t>디아이씨|6개월 전에 샀다면|[대표님룰]+[버티기형]</t>
        </is>
      </c>
      <c r="B711" t="inlineStr">
        <is>
          <t>디아이씨</t>
        </is>
      </c>
      <c r="C711" t="inlineStr">
        <is>
          <t>092200</t>
        </is>
      </c>
      <c r="D711" t="inlineStr">
        <is>
          <t>6개월 전에 샀다면</t>
        </is>
      </c>
      <c r="E711" t="inlineStr">
        <is>
          <t>[대표님룰]+[버티기형]</t>
        </is>
      </c>
      <c r="F711" t="inlineStr">
        <is>
          <t>2026-02-26</t>
        </is>
      </c>
      <c r="G711" t="n">
        <v>10197.13</v>
      </c>
      <c r="H711" t="inlineStr">
        <is>
          <t>2026-03-04</t>
        </is>
      </c>
      <c r="I711" t="n">
        <v>8084.34</v>
      </c>
      <c r="J711" t="inlineStr">
        <is>
          <t>최종 손절 도달(-20%)</t>
        </is>
      </c>
      <c r="K711" t="n">
        <v>18</v>
      </c>
      <c r="L711" t="n">
        <v>0</v>
      </c>
      <c r="M711" t="n">
        <v>-20.96</v>
      </c>
      <c r="N711" t="inlineStr">
        <is>
          <t>03.04. 18주 매도(-20% 하락 시 30% 손절 원칙)</t>
        </is>
      </c>
      <c r="O711" t="n">
        <v>300000</v>
      </c>
      <c r="P711">
        <f>COUNTIF($A$2:A711,A711)</f>
        <v/>
      </c>
      <c r="Q711">
        <f>A711&amp;"|"&amp;P711</f>
        <v/>
      </c>
    </row>
    <row r="712">
      <c r="A712" t="inlineStr">
        <is>
          <t>디아이씨|6개월 전에 샀다면|[대표님룰]+[버티기형]</t>
        </is>
      </c>
      <c r="B712" t="inlineStr">
        <is>
          <t>디아이씨</t>
        </is>
      </c>
      <c r="C712" t="inlineStr">
        <is>
          <t>092200</t>
        </is>
      </c>
      <c r="D712" t="inlineStr">
        <is>
          <t>6개월 전에 샀다면</t>
        </is>
      </c>
      <c r="E712" t="inlineStr">
        <is>
          <t>[대표님룰]+[버티기형]</t>
        </is>
      </c>
      <c r="F712" t="inlineStr">
        <is>
          <t>2026-03-17</t>
        </is>
      </c>
      <c r="G712" t="n">
        <v>9416.59</v>
      </c>
      <c r="H712" t="inlineStr">
        <is>
          <t>2026-03-23</t>
        </is>
      </c>
      <c r="I712" t="n">
        <v>8444.08</v>
      </c>
      <c r="J712" t="inlineStr">
        <is>
          <t>1차 손절 도달(-5%)</t>
        </is>
      </c>
      <c r="K712" t="n">
        <v>10</v>
      </c>
      <c r="L712" t="n">
        <v>16</v>
      </c>
      <c r="M712" t="n">
        <v>-10.6</v>
      </c>
      <c r="N712" t="inlineStr">
        <is>
          <t>03.23. 10주 매도(-5% 하락 시 40% 손절 원칙)</t>
        </is>
      </c>
      <c r="O712" t="n">
        <v>300000</v>
      </c>
      <c r="P712">
        <f>COUNTIF($A$2:A712,A712)</f>
        <v/>
      </c>
      <c r="Q712">
        <f>A712&amp;"|"&amp;P712</f>
        <v/>
      </c>
    </row>
    <row r="713">
      <c r="A713" t="inlineStr">
        <is>
          <t>디아이씨|6개월 전에 샀다면|[대표님룰]+[버티기형]</t>
        </is>
      </c>
      <c r="B713" t="inlineStr">
        <is>
          <t>디아이씨</t>
        </is>
      </c>
      <c r="C713" t="inlineStr">
        <is>
          <t>092200</t>
        </is>
      </c>
      <c r="D713" t="inlineStr">
        <is>
          <t>6개월 전에 샀다면</t>
        </is>
      </c>
      <c r="E713" t="inlineStr">
        <is>
          <t>[대표님룰]+[버티기형]</t>
        </is>
      </c>
      <c r="F713" t="inlineStr">
        <is>
          <t>2026-03-17</t>
        </is>
      </c>
      <c r="G713" t="n">
        <v>9416.59</v>
      </c>
      <c r="H713" t="inlineStr">
        <is>
          <t>2026-04-06</t>
        </is>
      </c>
      <c r="I713" t="n">
        <v>7894.47</v>
      </c>
      <c r="J713" t="inlineStr">
        <is>
          <t>2차 손절 도달(-15%)</t>
        </is>
      </c>
      <c r="K713" t="n">
        <v>7</v>
      </c>
      <c r="L713" t="n">
        <v>9</v>
      </c>
      <c r="M713" t="n">
        <v>-16.42</v>
      </c>
      <c r="N713" t="inlineStr">
        <is>
          <t>04.06. 7주 매도(-15% 하락 시 30% 손절 원칙)</t>
        </is>
      </c>
      <c r="O713" t="n">
        <v>300000</v>
      </c>
      <c r="P713">
        <f>COUNTIF($A$2:A713,A713)</f>
        <v/>
      </c>
      <c r="Q713">
        <f>A713&amp;"|"&amp;P713</f>
        <v/>
      </c>
    </row>
    <row r="714">
      <c r="A714" t="inlineStr">
        <is>
          <t>디아이씨|6개월 전에 샀다면|[대표님룰]+[버티기형]</t>
        </is>
      </c>
      <c r="B714" t="inlineStr">
        <is>
          <t>디아이씨</t>
        </is>
      </c>
      <c r="C714" t="inlineStr">
        <is>
          <t>092200</t>
        </is>
      </c>
      <c r="D714" t="inlineStr">
        <is>
          <t>6개월 전에 샀다면</t>
        </is>
      </c>
      <c r="E714" t="inlineStr">
        <is>
          <t>[대표님룰]+[버티기형]</t>
        </is>
      </c>
      <c r="F714" t="inlineStr">
        <is>
          <t>2026-03-17</t>
        </is>
      </c>
      <c r="G714" t="n">
        <v>9416.59</v>
      </c>
      <c r="H714" t="inlineStr">
        <is>
          <t>2026-04-23</t>
        </is>
      </c>
      <c r="I714" t="n">
        <v>7344.85</v>
      </c>
      <c r="J714" t="inlineStr">
        <is>
          <t>최종 손절 도달(-20%)</t>
        </is>
      </c>
      <c r="K714" t="n">
        <v>9</v>
      </c>
      <c r="L714" t="n">
        <v>0</v>
      </c>
      <c r="M714" t="n">
        <v>-22.23</v>
      </c>
      <c r="N714" t="inlineStr">
        <is>
          <t>04.23. 9주 매도(-20% 하락 시 30% 손절 원칙)</t>
        </is>
      </c>
      <c r="O714" t="n">
        <v>300000</v>
      </c>
      <c r="P714">
        <f>COUNTIF($A$2:A714,A714)</f>
        <v/>
      </c>
      <c r="Q714">
        <f>A714&amp;"|"&amp;P714</f>
        <v/>
      </c>
    </row>
    <row r="715">
      <c r="A715" t="inlineStr">
        <is>
          <t>디아이씨|6개월 전에 샀다면|[대표님룰]+[버티기형]</t>
        </is>
      </c>
      <c r="B715" t="inlineStr">
        <is>
          <t>디아이씨</t>
        </is>
      </c>
      <c r="C715" t="inlineStr">
        <is>
          <t>092200</t>
        </is>
      </c>
      <c r="D715" t="inlineStr">
        <is>
          <t>6개월 전에 샀다면</t>
        </is>
      </c>
      <c r="E715" t="inlineStr">
        <is>
          <t>[대표님룰]+[버티기형]</t>
        </is>
      </c>
      <c r="F715" t="inlineStr">
        <is>
          <t>2026-04-23</t>
        </is>
      </c>
      <c r="G715" t="n">
        <v>7355.14</v>
      </c>
      <c r="H715" t="inlineStr">
        <is>
          <t>2026-04-27</t>
        </is>
      </c>
      <c r="I715" t="n">
        <v>7944.43</v>
      </c>
      <c r="J715" t="inlineStr">
        <is>
          <t>1차 익절 도달(5%)</t>
        </is>
      </c>
      <c r="K715" t="n">
        <v>16</v>
      </c>
      <c r="L715" t="n">
        <v>12</v>
      </c>
      <c r="M715" t="n">
        <v>7.69</v>
      </c>
      <c r="N715" t="inlineStr">
        <is>
          <t>04.27. 16주 매도(+5% 상승 시 60% 익절 원칙)</t>
        </is>
      </c>
      <c r="O715" t="n">
        <v>300000</v>
      </c>
      <c r="P715">
        <f>COUNTIF($A$2:A715,A715)</f>
        <v/>
      </c>
      <c r="Q715">
        <f>A715&amp;"|"&amp;P715</f>
        <v/>
      </c>
    </row>
    <row r="716">
      <c r="A716" t="inlineStr">
        <is>
          <t>디아이씨|6개월 전에 샀다면|[대표님룰]+[버티기형]</t>
        </is>
      </c>
      <c r="B716" t="inlineStr">
        <is>
          <t>디아이씨</t>
        </is>
      </c>
      <c r="C716" t="inlineStr">
        <is>
          <t>092200</t>
        </is>
      </c>
      <c r="D716" t="inlineStr">
        <is>
          <t>6개월 전에 샀다면</t>
        </is>
      </c>
      <c r="E716" t="inlineStr">
        <is>
          <t>[대표님룰]+[버티기형]</t>
        </is>
      </c>
      <c r="F716" t="inlineStr">
        <is>
          <t>2026-04-23</t>
        </is>
      </c>
      <c r="G716" t="n">
        <v>7355.14</v>
      </c>
      <c r="H716" t="inlineStr">
        <is>
          <t>2026-04-28</t>
        </is>
      </c>
      <c r="I716" t="n">
        <v>8124.31</v>
      </c>
      <c r="J716" t="inlineStr">
        <is>
          <t>2차 익절 도달(10%)</t>
        </is>
      </c>
      <c r="K716" t="n">
        <v>8</v>
      </c>
      <c r="L716" t="n">
        <v>4</v>
      </c>
      <c r="M716" t="n">
        <v>10.13</v>
      </c>
      <c r="N716" t="inlineStr">
        <is>
          <t>04.28. 8주 매도(+10% 상승 시 30% 익절 원칙)</t>
        </is>
      </c>
      <c r="O716" t="n">
        <v>300000</v>
      </c>
      <c r="P716">
        <f>COUNTIF($A$2:A716,A716)</f>
        <v/>
      </c>
      <c r="Q716">
        <f>A716&amp;"|"&amp;P716</f>
        <v/>
      </c>
    </row>
    <row r="717">
      <c r="A717" t="inlineStr">
        <is>
          <t>디아이씨|6개월 전에 샀다면|[대표님룰]+[버티기형]</t>
        </is>
      </c>
      <c r="B717" t="inlineStr">
        <is>
          <t>디아이씨</t>
        </is>
      </c>
      <c r="C717" t="inlineStr">
        <is>
          <t>092200</t>
        </is>
      </c>
      <c r="D717" t="inlineStr">
        <is>
          <t>6개월 전에 샀다면</t>
        </is>
      </c>
      <c r="E717" t="inlineStr">
        <is>
          <t>[대표님룰]+[버티기형]</t>
        </is>
      </c>
      <c r="F717" t="inlineStr">
        <is>
          <t>2026-04-23</t>
        </is>
      </c>
      <c r="G717" t="n">
        <v>7355.14</v>
      </c>
      <c r="H717" t="inlineStr">
        <is>
          <t>2026-05-18</t>
        </is>
      </c>
      <c r="I717" t="n">
        <v>6895.17</v>
      </c>
      <c r="J717" t="inlineStr">
        <is>
          <t>1차 손절 도달(-5%)</t>
        </is>
      </c>
      <c r="K717" t="n">
        <v>4</v>
      </c>
      <c r="L717" t="n">
        <v>0</v>
      </c>
      <c r="M717" t="n">
        <v>-6.53</v>
      </c>
      <c r="N717" t="inlineStr">
        <is>
          <t>05.18. 4주 매도(-5% 하락 시 40% 손절 원칙)</t>
        </is>
      </c>
      <c r="O717" t="n">
        <v>300000</v>
      </c>
      <c r="P717">
        <f>COUNTIF($A$2:A717,A717)</f>
        <v/>
      </c>
      <c r="Q717">
        <f>A717&amp;"|"&amp;P717</f>
        <v/>
      </c>
    </row>
    <row r="718">
      <c r="A718" t="inlineStr">
        <is>
          <t>디아이씨|6개월 전에 샀다면|[대표님룰]+[버티기형]</t>
        </is>
      </c>
      <c r="B718" t="inlineStr">
        <is>
          <t>디아이씨</t>
        </is>
      </c>
      <c r="C718" t="inlineStr">
        <is>
          <t>092200</t>
        </is>
      </c>
      <c r="D718" t="inlineStr">
        <is>
          <t>6개월 전에 샀다면</t>
        </is>
      </c>
      <c r="E718" t="inlineStr">
        <is>
          <t>[대표님룰]+[버티기형]</t>
        </is>
      </c>
      <c r="F718" t="inlineStr">
        <is>
          <t>2026-05-18</t>
        </is>
      </c>
      <c r="G718" t="n">
        <v>6904.83</v>
      </c>
      <c r="H718" t="inlineStr">
        <is>
          <t>2026-05-19</t>
        </is>
      </c>
      <c r="I718" t="n">
        <v>6515.44</v>
      </c>
      <c r="J718" t="inlineStr">
        <is>
          <t>1차 손절 도달(-5%)</t>
        </is>
      </c>
      <c r="K718" t="n">
        <v>12</v>
      </c>
      <c r="L718" t="n">
        <v>20</v>
      </c>
      <c r="M718" t="n">
        <v>-5.92</v>
      </c>
      <c r="N718" t="inlineStr">
        <is>
          <t>05.19. 12주 매도(-5% 하락 시 40% 손절 원칙)</t>
        </is>
      </c>
      <c r="O718" t="n">
        <v>300000</v>
      </c>
      <c r="P718">
        <f>COUNTIF($A$2:A718,A718)</f>
        <v/>
      </c>
      <c r="Q718">
        <f>A718&amp;"|"&amp;P718</f>
        <v/>
      </c>
    </row>
    <row r="719">
      <c r="A719" t="inlineStr">
        <is>
          <t>디아이씨|6개월 전에 샀다면|[대표님룰]+[버티기형]</t>
        </is>
      </c>
      <c r="B719" t="inlineStr">
        <is>
          <t>디아이씨</t>
        </is>
      </c>
      <c r="C719" t="inlineStr">
        <is>
          <t>092200</t>
        </is>
      </c>
      <c r="D719" t="inlineStr">
        <is>
          <t>6개월 전에 샀다면</t>
        </is>
      </c>
      <c r="E719" t="inlineStr">
        <is>
          <t>[대표님룰]+[버티기형]</t>
        </is>
      </c>
      <c r="F719" t="inlineStr">
        <is>
          <t>2026-05-18</t>
        </is>
      </c>
      <c r="G719" t="n">
        <v>6904.83</v>
      </c>
      <c r="H719" t="inlineStr">
        <is>
          <t>2026-05-21</t>
        </is>
      </c>
      <c r="I719" t="n">
        <v>7374.83</v>
      </c>
      <c r="J719" t="inlineStr">
        <is>
          <t>1차 익절 도달(5%)</t>
        </is>
      </c>
      <c r="K719" t="n">
        <v>19</v>
      </c>
      <c r="L719" t="n">
        <v>1</v>
      </c>
      <c r="M719" t="n">
        <v>6.49</v>
      </c>
      <c r="N719" t="inlineStr">
        <is>
          <t>05.21. 19주 매도(+5% 상승 시 60% 익절 원칙)</t>
        </is>
      </c>
      <c r="O719" t="n">
        <v>300000</v>
      </c>
      <c r="P719">
        <f>COUNTIF($A$2:A719,A719)</f>
        <v/>
      </c>
      <c r="Q719">
        <f>A719&amp;"|"&amp;P719</f>
        <v/>
      </c>
    </row>
    <row r="720">
      <c r="A720" t="inlineStr">
        <is>
          <t>디아이씨|6개월 전에 샀다면|[대표님룰]+[버티기형]</t>
        </is>
      </c>
      <c r="B720" t="inlineStr">
        <is>
          <t>디아이씨</t>
        </is>
      </c>
      <c r="C720" t="inlineStr">
        <is>
          <t>092200</t>
        </is>
      </c>
      <c r="D720" t="inlineStr">
        <is>
          <t>6개월 전에 샀다면</t>
        </is>
      </c>
      <c r="E720" t="inlineStr">
        <is>
          <t>[대표님룰]+[버티기형]</t>
        </is>
      </c>
      <c r="F720" t="inlineStr">
        <is>
          <t>2026-05-18</t>
        </is>
      </c>
      <c r="G720" t="n">
        <v>6904.83</v>
      </c>
      <c r="H720" t="inlineStr">
        <is>
          <t>2026-05-22</t>
        </is>
      </c>
      <c r="I720" t="n">
        <v>9103.620000000001</v>
      </c>
      <c r="J720" t="inlineStr">
        <is>
          <t>3차 익절 도달(30%)</t>
        </is>
      </c>
      <c r="K720" t="n">
        <v>1</v>
      </c>
      <c r="L720" t="n">
        <v>0</v>
      </c>
      <c r="M720" t="n">
        <v>31.45</v>
      </c>
      <c r="N720" t="inlineStr">
        <is>
          <t>05.22. 1주 매도(+30% 상승 시 10% 익절 원칙)</t>
        </is>
      </c>
      <c r="O720" t="n">
        <v>300000</v>
      </c>
      <c r="P720">
        <f>COUNTIF($A$2:A720,A720)</f>
        <v/>
      </c>
      <c r="Q720">
        <f>A720&amp;"|"&amp;P720</f>
        <v/>
      </c>
    </row>
    <row r="721">
      <c r="A721" t="inlineStr">
        <is>
          <t>디아이씨|6개월 전에 샀다면|[중기추세]+[칼손절]</t>
        </is>
      </c>
      <c r="B721" t="inlineStr">
        <is>
          <t>디아이씨</t>
        </is>
      </c>
      <c r="C721" t="inlineStr">
        <is>
          <t>092200</t>
        </is>
      </c>
      <c r="D721" t="inlineStr">
        <is>
          <t>6개월 전에 샀다면</t>
        </is>
      </c>
      <c r="E721" t="inlineStr">
        <is>
          <t>[중기추세]+[칼손절]</t>
        </is>
      </c>
      <c r="F721" t="inlineStr">
        <is>
          <t>2026-02-26</t>
        </is>
      </c>
      <c r="G721" t="n">
        <v>10197.13</v>
      </c>
      <c r="H721" t="inlineStr">
        <is>
          <t>2026-03-03</t>
        </is>
      </c>
      <c r="I721" t="n">
        <v>9443.389999999999</v>
      </c>
      <c r="J721" t="inlineStr">
        <is>
          <t>최종 손절 도달(-6%)</t>
        </is>
      </c>
      <c r="K721" t="n">
        <v>29</v>
      </c>
      <c r="L721" t="n">
        <v>0</v>
      </c>
      <c r="M721" t="n">
        <v>-7.67</v>
      </c>
      <c r="N721" t="inlineStr">
        <is>
          <t>03.03. 29주 매도(-6% 하락 시 10% 손절 원칙)</t>
        </is>
      </c>
      <c r="O721" t="n">
        <v>300000</v>
      </c>
      <c r="P721">
        <f>COUNTIF($A$2:A721,A721)</f>
        <v/>
      </c>
      <c r="Q721">
        <f>A721&amp;"|"&amp;P721</f>
        <v/>
      </c>
    </row>
    <row r="722">
      <c r="A722" t="inlineStr">
        <is>
          <t>디아이씨|6개월 전에 샀다면|[중기추세]+[칼손절]</t>
        </is>
      </c>
      <c r="B722" t="inlineStr">
        <is>
          <t>디아이씨</t>
        </is>
      </c>
      <c r="C722" t="inlineStr">
        <is>
          <t>092200</t>
        </is>
      </c>
      <c r="D722" t="inlineStr">
        <is>
          <t>6개월 전에 샀다면</t>
        </is>
      </c>
      <c r="E722" t="inlineStr">
        <is>
          <t>[중기추세]+[칼손절]</t>
        </is>
      </c>
      <c r="F722" t="inlineStr">
        <is>
          <t>2026-03-17</t>
        </is>
      </c>
      <c r="G722" t="n">
        <v>9416.59</v>
      </c>
      <c r="H722" t="inlineStr">
        <is>
          <t>2026-03-18</t>
        </is>
      </c>
      <c r="I722" t="n">
        <v>9163.58</v>
      </c>
      <c r="J722" t="inlineStr">
        <is>
          <t>1차 손절 도달(-2%)</t>
        </is>
      </c>
      <c r="K722" t="n">
        <v>23</v>
      </c>
      <c r="L722" t="n">
        <v>6</v>
      </c>
      <c r="M722" t="n">
        <v>-2.98</v>
      </c>
      <c r="N722" t="inlineStr">
        <is>
          <t>03.18. 23주 매도(-2% 하락 시 80% 손절 원칙)</t>
        </is>
      </c>
      <c r="O722" t="n">
        <v>300000</v>
      </c>
      <c r="P722">
        <f>COUNTIF($A$2:A722,A722)</f>
        <v/>
      </c>
      <c r="Q722">
        <f>A722&amp;"|"&amp;P722</f>
        <v/>
      </c>
    </row>
    <row r="723">
      <c r="A723" t="inlineStr">
        <is>
          <t>디아이씨|6개월 전에 샀다면|[중기추세]+[칼손절]</t>
        </is>
      </c>
      <c r="B723" t="inlineStr">
        <is>
          <t>디아이씨</t>
        </is>
      </c>
      <c r="C723" t="inlineStr">
        <is>
          <t>092200</t>
        </is>
      </c>
      <c r="D723" t="inlineStr">
        <is>
          <t>6개월 전에 샀다면</t>
        </is>
      </c>
      <c r="E723" t="inlineStr">
        <is>
          <t>[중기추세]+[칼손절]</t>
        </is>
      </c>
      <c r="F723" t="inlineStr">
        <is>
          <t>2026-03-17</t>
        </is>
      </c>
      <c r="G723" t="n">
        <v>9416.59</v>
      </c>
      <c r="H723" t="inlineStr">
        <is>
          <t>2026-03-23</t>
        </is>
      </c>
      <c r="I723" t="n">
        <v>8444.08</v>
      </c>
      <c r="J723" t="inlineStr">
        <is>
          <t>최종 손절 도달(-6%)</t>
        </is>
      </c>
      <c r="K723" t="n">
        <v>6</v>
      </c>
      <c r="L723" t="n">
        <v>0</v>
      </c>
      <c r="M723" t="n">
        <v>-10.6</v>
      </c>
      <c r="N723" t="inlineStr">
        <is>
          <t>03.23. 6주 매도(-6% 하락 시 10% 손절 원칙)</t>
        </is>
      </c>
      <c r="O723" t="n">
        <v>300000</v>
      </c>
      <c r="P723">
        <f>COUNTIF($A$2:A723,A723)</f>
        <v/>
      </c>
      <c r="Q723">
        <f>A723&amp;"|"&amp;P723</f>
        <v/>
      </c>
    </row>
    <row r="724">
      <c r="A724" t="inlineStr">
        <is>
          <t>디아이씨|6개월 전에 샀다면|[중기추세]+[칼손절]</t>
        </is>
      </c>
      <c r="B724" t="inlineStr">
        <is>
          <t>디아이씨</t>
        </is>
      </c>
      <c r="C724" t="inlineStr">
        <is>
          <t>092200</t>
        </is>
      </c>
      <c r="D724" t="inlineStr">
        <is>
          <t>6개월 전에 샀다면</t>
        </is>
      </c>
      <c r="E724" t="inlineStr">
        <is>
          <t>[중기추세]+[칼손절]</t>
        </is>
      </c>
      <c r="F724" t="inlineStr">
        <is>
          <t>2026-03-23</t>
        </is>
      </c>
      <c r="G724" t="n">
        <v>8455.91</v>
      </c>
      <c r="H724" t="inlineStr">
        <is>
          <t>2026-03-31</t>
        </is>
      </c>
      <c r="I724" t="n">
        <v>8224.24</v>
      </c>
      <c r="J724" t="inlineStr">
        <is>
          <t>1차 손절 도달(-2%)</t>
        </is>
      </c>
      <c r="K724" t="n">
        <v>24</v>
      </c>
      <c r="L724" t="n">
        <v>7</v>
      </c>
      <c r="M724" t="n">
        <v>-3.03</v>
      </c>
      <c r="N724" t="inlineStr">
        <is>
          <t>03.31. 24주 매도(-2% 하락 시 80% 손절 원칙)</t>
        </is>
      </c>
      <c r="O724" t="n">
        <v>300000</v>
      </c>
      <c r="P724">
        <f>COUNTIF($A$2:A724,A724)</f>
        <v/>
      </c>
      <c r="Q724">
        <f>A724&amp;"|"&amp;P724</f>
        <v/>
      </c>
    </row>
    <row r="725">
      <c r="A725" t="inlineStr">
        <is>
          <t>디아이씨|6개월 전에 샀다면|[중기추세]+[칼손절]</t>
        </is>
      </c>
      <c r="B725" t="inlineStr">
        <is>
          <t>디아이씨</t>
        </is>
      </c>
      <c r="C725" t="inlineStr">
        <is>
          <t>092200</t>
        </is>
      </c>
      <c r="D725" t="inlineStr">
        <is>
          <t>6개월 전에 샀다면</t>
        </is>
      </c>
      <c r="E725" t="inlineStr">
        <is>
          <t>[중기추세]+[칼손절]</t>
        </is>
      </c>
      <c r="F725" t="inlineStr">
        <is>
          <t>2026-03-23</t>
        </is>
      </c>
      <c r="G725" t="n">
        <v>8455.91</v>
      </c>
      <c r="H725" t="inlineStr">
        <is>
          <t>2026-04-02</t>
        </is>
      </c>
      <c r="I725" t="n">
        <v>8064.35</v>
      </c>
      <c r="J725" t="inlineStr">
        <is>
          <t>2차 손절 도달(-4%)</t>
        </is>
      </c>
      <c r="K725" t="n">
        <v>3</v>
      </c>
      <c r="L725" t="n">
        <v>4</v>
      </c>
      <c r="M725" t="n">
        <v>-4.92</v>
      </c>
      <c r="N725" t="inlineStr">
        <is>
          <t>04.02. 3주 매도(-4% 하락 시 10% 손절 원칙)</t>
        </is>
      </c>
      <c r="O725" t="n">
        <v>300000</v>
      </c>
      <c r="P725">
        <f>COUNTIF($A$2:A725,A725)</f>
        <v/>
      </c>
      <c r="Q725">
        <f>A725&amp;"|"&amp;P725</f>
        <v/>
      </c>
    </row>
    <row r="726">
      <c r="A726" t="inlineStr">
        <is>
          <t>디아이씨|6개월 전에 샀다면|[중기추세]+[칼손절]</t>
        </is>
      </c>
      <c r="B726" t="inlineStr">
        <is>
          <t>디아이씨</t>
        </is>
      </c>
      <c r="C726" t="inlineStr">
        <is>
          <t>092200</t>
        </is>
      </c>
      <c r="D726" t="inlineStr">
        <is>
          <t>6개월 전에 샀다면</t>
        </is>
      </c>
      <c r="E726" t="inlineStr">
        <is>
          <t>[중기추세]+[칼손절]</t>
        </is>
      </c>
      <c r="F726" t="inlineStr">
        <is>
          <t>2026-03-23</t>
        </is>
      </c>
      <c r="G726" t="n">
        <v>8455.91</v>
      </c>
      <c r="H726" t="inlineStr">
        <is>
          <t>2026-04-06</t>
        </is>
      </c>
      <c r="I726" t="n">
        <v>7894.47</v>
      </c>
      <c r="J726" t="inlineStr">
        <is>
          <t>최종 손절 도달(-6%)</t>
        </is>
      </c>
      <c r="K726" t="n">
        <v>4</v>
      </c>
      <c r="L726" t="n">
        <v>0</v>
      </c>
      <c r="M726" t="n">
        <v>-6.92</v>
      </c>
      <c r="N726" t="inlineStr">
        <is>
          <t>04.06. 4주 매도(-6% 하락 시 10% 손절 원칙)</t>
        </is>
      </c>
      <c r="O726" t="n">
        <v>300000</v>
      </c>
      <c r="P726">
        <f>COUNTIF($A$2:A726,A726)</f>
        <v/>
      </c>
      <c r="Q726">
        <f>A726&amp;"|"&amp;P726</f>
        <v/>
      </c>
    </row>
    <row r="727">
      <c r="A727" t="inlineStr">
        <is>
          <t>디아이씨|6개월 전에 샀다면|[중기추세]+[칼손절]</t>
        </is>
      </c>
      <c r="B727" t="inlineStr">
        <is>
          <t>디아이씨</t>
        </is>
      </c>
      <c r="C727" t="inlineStr">
        <is>
          <t>092200</t>
        </is>
      </c>
      <c r="D727" t="inlineStr">
        <is>
          <t>6개월 전에 샀다면</t>
        </is>
      </c>
      <c r="E727" t="inlineStr">
        <is>
          <t>[중기추세]+[칼손절]</t>
        </is>
      </c>
      <c r="F727" t="inlineStr">
        <is>
          <t>2026-04-15</t>
        </is>
      </c>
      <c r="G727" t="n">
        <v>7855.49</v>
      </c>
      <c r="H727" t="inlineStr">
        <is>
          <t>2026-04-20</t>
        </is>
      </c>
      <c r="I727" t="n">
        <v>7544.72</v>
      </c>
      <c r="J727" t="inlineStr">
        <is>
          <t>1차 손절 도달(-2%)</t>
        </is>
      </c>
      <c r="K727" t="n">
        <v>25</v>
      </c>
      <c r="L727" t="n">
        <v>7</v>
      </c>
      <c r="M727" t="n">
        <v>-4.24</v>
      </c>
      <c r="N727" t="inlineStr">
        <is>
          <t>04.20. 25주 매도(-2% 하락 시 80% 손절 원칙)</t>
        </is>
      </c>
      <c r="O727" t="n">
        <v>300000</v>
      </c>
      <c r="P727">
        <f>COUNTIF($A$2:A727,A727)</f>
        <v/>
      </c>
      <c r="Q727">
        <f>A727&amp;"|"&amp;P727</f>
        <v/>
      </c>
    </row>
    <row r="728">
      <c r="A728" t="inlineStr">
        <is>
          <t>디아이씨|6개월 전에 샀다면|[중기추세]+[칼손절]</t>
        </is>
      </c>
      <c r="B728" t="inlineStr">
        <is>
          <t>디아이씨</t>
        </is>
      </c>
      <c r="C728" t="inlineStr">
        <is>
          <t>092200</t>
        </is>
      </c>
      <c r="D728" t="inlineStr">
        <is>
          <t>6개월 전에 샀다면</t>
        </is>
      </c>
      <c r="E728" t="inlineStr">
        <is>
          <t>[중기추세]+[칼손절]</t>
        </is>
      </c>
      <c r="F728" t="inlineStr">
        <is>
          <t>2026-04-15</t>
        </is>
      </c>
      <c r="G728" t="n">
        <v>7855.49</v>
      </c>
      <c r="H728" t="inlineStr">
        <is>
          <t>2026-04-23</t>
        </is>
      </c>
      <c r="I728" t="n">
        <v>7344.85</v>
      </c>
      <c r="J728" t="inlineStr">
        <is>
          <t>최종 손절 도달(-6%)</t>
        </is>
      </c>
      <c r="K728" t="n">
        <v>7</v>
      </c>
      <c r="L728" t="n">
        <v>0</v>
      </c>
      <c r="M728" t="n">
        <v>-6.78</v>
      </c>
      <c r="N728" t="inlineStr">
        <is>
          <t>04.23. 7주 매도(-6% 하락 시 10% 손절 원칙)</t>
        </is>
      </c>
      <c r="O728" t="n">
        <v>300000</v>
      </c>
      <c r="P728">
        <f>COUNTIF($A$2:A728,A728)</f>
        <v/>
      </c>
      <c r="Q728">
        <f>A728&amp;"|"&amp;P728</f>
        <v/>
      </c>
    </row>
    <row r="729">
      <c r="A729" t="inlineStr">
        <is>
          <t>디아이씨|6개월 전에 샀다면|[중기추세]+[칼손절]</t>
        </is>
      </c>
      <c r="B729" t="inlineStr">
        <is>
          <t>디아이씨</t>
        </is>
      </c>
      <c r="C729" t="inlineStr">
        <is>
          <t>092200</t>
        </is>
      </c>
      <c r="D729" t="inlineStr">
        <is>
          <t>6개월 전에 샀다면</t>
        </is>
      </c>
      <c r="E729" t="inlineStr">
        <is>
          <t>[중기추세]+[칼손절]</t>
        </is>
      </c>
      <c r="F729" t="inlineStr">
        <is>
          <t>2026-04-23</t>
        </is>
      </c>
      <c r="G729" t="n">
        <v>7355.14</v>
      </c>
      <c r="H729" t="inlineStr">
        <is>
          <t>2026-04-28</t>
        </is>
      </c>
      <c r="I729" t="n">
        <v>8124.31</v>
      </c>
      <c r="J729" t="inlineStr">
        <is>
          <t>1차 익절 도달(10%)</t>
        </is>
      </c>
      <c r="K729" t="n">
        <v>16</v>
      </c>
      <c r="L729" t="n">
        <v>17</v>
      </c>
      <c r="M729" t="n">
        <v>10.13</v>
      </c>
      <c r="N729" t="inlineStr">
        <is>
          <t>04.28. 16주 매도(+10% 상승 시 50% 익절 원칙)</t>
        </is>
      </c>
      <c r="O729" t="n">
        <v>300000</v>
      </c>
      <c r="P729">
        <f>COUNTIF($A$2:A729,A729)</f>
        <v/>
      </c>
      <c r="Q729">
        <f>A729&amp;"|"&amp;P729</f>
        <v/>
      </c>
    </row>
    <row r="730">
      <c r="A730" t="inlineStr">
        <is>
          <t>디아이씨|6개월 전에 샀다면|[중기추세]+[칼손절]</t>
        </is>
      </c>
      <c r="B730" t="inlineStr">
        <is>
          <t>디아이씨</t>
        </is>
      </c>
      <c r="C730" t="inlineStr">
        <is>
          <t>092200</t>
        </is>
      </c>
      <c r="D730" t="inlineStr">
        <is>
          <t>6개월 전에 샀다면</t>
        </is>
      </c>
      <c r="E730" t="inlineStr">
        <is>
          <t>[중기추세]+[칼손절]</t>
        </is>
      </c>
      <c r="F730" t="inlineStr">
        <is>
          <t>2026-04-23</t>
        </is>
      </c>
      <c r="G730" t="n">
        <v>7355.14</v>
      </c>
      <c r="H730" t="inlineStr">
        <is>
          <t>2026-05-06</t>
        </is>
      </c>
      <c r="I730" t="n">
        <v>7174.97</v>
      </c>
      <c r="J730" t="inlineStr">
        <is>
          <t>1차 손절 도달(-2%)</t>
        </is>
      </c>
      <c r="K730" t="n">
        <v>17</v>
      </c>
      <c r="L730" t="n">
        <v>0</v>
      </c>
      <c r="M730" t="n">
        <v>-2.74</v>
      </c>
      <c r="N730" t="inlineStr">
        <is>
          <t>05.06. 17주 매도(-2% 하락 시 80% 손절 원칙)</t>
        </is>
      </c>
      <c r="O730" t="n">
        <v>300000</v>
      </c>
      <c r="P730">
        <f>COUNTIF($A$2:A730,A730)</f>
        <v/>
      </c>
      <c r="Q730">
        <f>A730&amp;"|"&amp;P730</f>
        <v/>
      </c>
    </row>
    <row r="731">
      <c r="A731" t="inlineStr">
        <is>
          <t>디아이씨|6개월 전에 샀다면|[중기추세]+[칼손절]</t>
        </is>
      </c>
      <c r="B731" t="inlineStr">
        <is>
          <t>디아이씨</t>
        </is>
      </c>
      <c r="C731" t="inlineStr">
        <is>
          <t>092200</t>
        </is>
      </c>
      <c r="D731" t="inlineStr">
        <is>
          <t>6개월 전에 샀다면</t>
        </is>
      </c>
      <c r="E731" t="inlineStr">
        <is>
          <t>[중기추세]+[칼손절]</t>
        </is>
      </c>
      <c r="F731" t="inlineStr">
        <is>
          <t>2026-05-06</t>
        </is>
      </c>
      <c r="G731" t="n">
        <v>7185.03</v>
      </c>
      <c r="H731" t="inlineStr">
        <is>
          <t>2026-05-12</t>
        </is>
      </c>
      <c r="I731" t="n">
        <v>8743.879999999999</v>
      </c>
      <c r="J731" t="inlineStr">
        <is>
          <t>2차 익절 도달(20%)</t>
        </is>
      </c>
      <c r="K731" t="n">
        <v>10</v>
      </c>
      <c r="L731" t="n">
        <v>24</v>
      </c>
      <c r="M731" t="n">
        <v>21.33</v>
      </c>
      <c r="N731" t="inlineStr">
        <is>
          <t>05.12. 10주 매도(+20% 상승 시 30% 익절 원칙)</t>
        </is>
      </c>
      <c r="O731" t="n">
        <v>300000</v>
      </c>
      <c r="P731">
        <f>COUNTIF($A$2:A731,A731)</f>
        <v/>
      </c>
      <c r="Q731">
        <f>A731&amp;"|"&amp;P731</f>
        <v/>
      </c>
    </row>
    <row r="732">
      <c r="A732" t="inlineStr">
        <is>
          <t>디아이씨|6개월 전에 샀다면|[중기추세]+[칼손절]</t>
        </is>
      </c>
      <c r="B732" t="inlineStr">
        <is>
          <t>디아이씨</t>
        </is>
      </c>
      <c r="C732" t="inlineStr">
        <is>
          <t>092200</t>
        </is>
      </c>
      <c r="D732" t="inlineStr">
        <is>
          <t>6개월 전에 샀다면</t>
        </is>
      </c>
      <c r="E732" t="inlineStr">
        <is>
          <t>[중기추세]+[칼손절]</t>
        </is>
      </c>
      <c r="F732" t="inlineStr">
        <is>
          <t>2026-05-06</t>
        </is>
      </c>
      <c r="G732" t="n">
        <v>7185.03</v>
      </c>
      <c r="H732" t="inlineStr">
        <is>
          <t>2026-05-18</t>
        </is>
      </c>
      <c r="I732" t="n">
        <v>6895.17</v>
      </c>
      <c r="J732" t="inlineStr">
        <is>
          <t>1차 손절 도달(-2%)</t>
        </is>
      </c>
      <c r="K732" t="n">
        <v>24</v>
      </c>
      <c r="L732" t="n">
        <v>0</v>
      </c>
      <c r="M732" t="n">
        <v>-4.32</v>
      </c>
      <c r="N732" t="inlineStr">
        <is>
          <t>05.18. 24주 매도(-2% 하락 시 80% 손절 원칙)</t>
        </is>
      </c>
      <c r="O732" t="n">
        <v>300000</v>
      </c>
      <c r="P732">
        <f>COUNTIF($A$2:A732,A732)</f>
        <v/>
      </c>
      <c r="Q732">
        <f>A732&amp;"|"&amp;P732</f>
        <v/>
      </c>
    </row>
    <row r="733">
      <c r="A733" t="inlineStr">
        <is>
          <t>디아이씨|6개월 전에 샀다면|[중기추세]+[칼손절]</t>
        </is>
      </c>
      <c r="B733" t="inlineStr">
        <is>
          <t>디아이씨</t>
        </is>
      </c>
      <c r="C733" t="inlineStr">
        <is>
          <t>092200</t>
        </is>
      </c>
      <c r="D733" t="inlineStr">
        <is>
          <t>6개월 전에 샀다면</t>
        </is>
      </c>
      <c r="E733" t="inlineStr">
        <is>
          <t>[중기추세]+[칼손절]</t>
        </is>
      </c>
      <c r="F733" t="inlineStr">
        <is>
          <t>2026-05-18</t>
        </is>
      </c>
      <c r="G733" t="n">
        <v>6904.83</v>
      </c>
      <c r="H733" t="inlineStr">
        <is>
          <t>2026-05-19</t>
        </is>
      </c>
      <c r="I733" t="n">
        <v>6515.44</v>
      </c>
      <c r="J733" t="inlineStr">
        <is>
          <t>2차 손절 도달(-4%)</t>
        </is>
      </c>
      <c r="K733" t="n">
        <v>3</v>
      </c>
      <c r="L733" t="n">
        <v>34</v>
      </c>
      <c r="M733" t="n">
        <v>-5.92</v>
      </c>
      <c r="N733" t="inlineStr">
        <is>
          <t>05.19. 3주 매도(-4% 하락 시 10% 손절 원칙)</t>
        </is>
      </c>
      <c r="O733" t="n">
        <v>300000</v>
      </c>
      <c r="P733">
        <f>COUNTIF($A$2:A733,A733)</f>
        <v/>
      </c>
      <c r="Q733">
        <f>A733&amp;"|"&amp;P733</f>
        <v/>
      </c>
    </row>
    <row r="734">
      <c r="A734" t="inlineStr">
        <is>
          <t>디아이씨|6개월 전에 샀다면|[중기추세]+[칼손절]</t>
        </is>
      </c>
      <c r="B734" t="inlineStr">
        <is>
          <t>디아이씨</t>
        </is>
      </c>
      <c r="C734" t="inlineStr">
        <is>
          <t>092200</t>
        </is>
      </c>
      <c r="D734" t="inlineStr">
        <is>
          <t>6개월 전에 샀다면</t>
        </is>
      </c>
      <c r="E734" t="inlineStr">
        <is>
          <t>[중기추세]+[칼손절]</t>
        </is>
      </c>
      <c r="F734" t="inlineStr">
        <is>
          <t>2026-05-18</t>
        </is>
      </c>
      <c r="G734" t="n">
        <v>6904.83</v>
      </c>
      <c r="H734" t="inlineStr">
        <is>
          <t>2026-05-20</t>
        </is>
      </c>
      <c r="I734" t="n">
        <v>6185.67</v>
      </c>
      <c r="J734" t="inlineStr">
        <is>
          <t>최종 손절 도달(-6%)</t>
        </is>
      </c>
      <c r="K734" t="n">
        <v>34</v>
      </c>
      <c r="L734" t="n">
        <v>0</v>
      </c>
      <c r="M734" t="n">
        <v>-10.68</v>
      </c>
      <c r="N734" t="inlineStr">
        <is>
          <t>05.20. 34주 매도(-6% 하락 시 10% 손절 원칙)</t>
        </is>
      </c>
      <c r="O734" t="n">
        <v>300000</v>
      </c>
      <c r="P734">
        <f>COUNTIF($A$2:A734,A734)</f>
        <v/>
      </c>
      <c r="Q734">
        <f>A734&amp;"|"&amp;P734</f>
        <v/>
      </c>
    </row>
    <row r="735">
      <c r="A735" t="inlineStr">
        <is>
          <t>디아이씨|6개월 전에 샀다면|[중기추세]+[정석방어]</t>
        </is>
      </c>
      <c r="B735" t="inlineStr">
        <is>
          <t>디아이씨</t>
        </is>
      </c>
      <c r="C735" t="inlineStr">
        <is>
          <t>092200</t>
        </is>
      </c>
      <c r="D735" t="inlineStr">
        <is>
          <t>6개월 전에 샀다면</t>
        </is>
      </c>
      <c r="E735" t="inlineStr">
        <is>
          <t>[중기추세]+[정석방어]</t>
        </is>
      </c>
      <c r="F735" t="inlineStr">
        <is>
          <t>2026-02-26</t>
        </is>
      </c>
      <c r="G735" t="n">
        <v>10197.13</v>
      </c>
      <c r="H735" t="inlineStr">
        <is>
          <t>2026-03-03</t>
        </is>
      </c>
      <c r="I735" t="n">
        <v>9443.389999999999</v>
      </c>
      <c r="J735" t="inlineStr">
        <is>
          <t>2차 손절 도달(-5%)</t>
        </is>
      </c>
      <c r="K735" t="n">
        <v>5</v>
      </c>
      <c r="L735" t="n">
        <v>24</v>
      </c>
      <c r="M735" t="n">
        <v>-7.67</v>
      </c>
      <c r="N735" t="inlineStr">
        <is>
          <t>03.03. 5주 매도(-5% 하락 시 20% 손절 원칙)</t>
        </is>
      </c>
      <c r="O735" t="n">
        <v>300000</v>
      </c>
      <c r="P735">
        <f>COUNTIF($A$2:A735,A735)</f>
        <v/>
      </c>
      <c r="Q735">
        <f>A735&amp;"|"&amp;P735</f>
        <v/>
      </c>
    </row>
    <row r="736">
      <c r="A736" t="inlineStr">
        <is>
          <t>디아이씨|6개월 전에 샀다면|[중기추세]+[정석방어]</t>
        </is>
      </c>
      <c r="B736" t="inlineStr">
        <is>
          <t>디아이씨</t>
        </is>
      </c>
      <c r="C736" t="inlineStr">
        <is>
          <t>092200</t>
        </is>
      </c>
      <c r="D736" t="inlineStr">
        <is>
          <t>6개월 전에 샀다면</t>
        </is>
      </c>
      <c r="E736" t="inlineStr">
        <is>
          <t>[중기추세]+[정석방어]</t>
        </is>
      </c>
      <c r="F736" t="inlineStr">
        <is>
          <t>2026-02-26</t>
        </is>
      </c>
      <c r="G736" t="n">
        <v>10197.13</v>
      </c>
      <c r="H736" t="inlineStr">
        <is>
          <t>2026-03-04</t>
        </is>
      </c>
      <c r="I736" t="n">
        <v>8084.34</v>
      </c>
      <c r="J736" t="inlineStr">
        <is>
          <t>최종 손절 도달(-10%)</t>
        </is>
      </c>
      <c r="K736" t="n">
        <v>24</v>
      </c>
      <c r="L736" t="n">
        <v>0</v>
      </c>
      <c r="M736" t="n">
        <v>-20.96</v>
      </c>
      <c r="N736" t="inlineStr">
        <is>
          <t>03.04. 24주 매도(-10% 하락 시 10% 손절 원칙)</t>
        </is>
      </c>
      <c r="O736" t="n">
        <v>300000</v>
      </c>
      <c r="P736">
        <f>COUNTIF($A$2:A736,A736)</f>
        <v/>
      </c>
      <c r="Q736">
        <f>A736&amp;"|"&amp;P736</f>
        <v/>
      </c>
    </row>
    <row r="737">
      <c r="A737" t="inlineStr">
        <is>
          <t>디아이씨|6개월 전에 샀다면|[중기추세]+[정석방어]</t>
        </is>
      </c>
      <c r="B737" t="inlineStr">
        <is>
          <t>디아이씨</t>
        </is>
      </c>
      <c r="C737" t="inlineStr">
        <is>
          <t>092200</t>
        </is>
      </c>
      <c r="D737" t="inlineStr">
        <is>
          <t>6개월 전에 샀다면</t>
        </is>
      </c>
      <c r="E737" t="inlineStr">
        <is>
          <t>[중기추세]+[정석방어]</t>
        </is>
      </c>
      <c r="F737" t="inlineStr">
        <is>
          <t>2026-03-17</t>
        </is>
      </c>
      <c r="G737" t="n">
        <v>9416.59</v>
      </c>
      <c r="H737" t="inlineStr">
        <is>
          <t>2026-03-23</t>
        </is>
      </c>
      <c r="I737" t="n">
        <v>8444.08</v>
      </c>
      <c r="J737" t="inlineStr">
        <is>
          <t>최종 손절 도달(-10%)</t>
        </is>
      </c>
      <c r="K737" t="n">
        <v>25</v>
      </c>
      <c r="L737" t="n">
        <v>0</v>
      </c>
      <c r="M737" t="n">
        <v>-10.6</v>
      </c>
      <c r="N737" t="inlineStr">
        <is>
          <t>03.23. 25주 매도(-10% 하락 시 10% 손절 원칙)</t>
        </is>
      </c>
      <c r="O737" t="n">
        <v>300000</v>
      </c>
      <c r="P737">
        <f>COUNTIF($A$2:A737,A737)</f>
        <v/>
      </c>
      <c r="Q737">
        <f>A737&amp;"|"&amp;P737</f>
        <v/>
      </c>
    </row>
    <row r="738">
      <c r="A738" t="inlineStr">
        <is>
          <t>디아이씨|6개월 전에 샀다면|[중기추세]+[정석방어]</t>
        </is>
      </c>
      <c r="B738" t="inlineStr">
        <is>
          <t>디아이씨</t>
        </is>
      </c>
      <c r="C738" t="inlineStr">
        <is>
          <t>092200</t>
        </is>
      </c>
      <c r="D738" t="inlineStr">
        <is>
          <t>6개월 전에 샀다면</t>
        </is>
      </c>
      <c r="E738" t="inlineStr">
        <is>
          <t>[중기추세]+[정석방어]</t>
        </is>
      </c>
      <c r="F738" t="inlineStr">
        <is>
          <t>2026-03-23</t>
        </is>
      </c>
      <c r="G738" t="n">
        <v>8455.91</v>
      </c>
      <c r="H738" t="inlineStr">
        <is>
          <t>2026-04-02</t>
        </is>
      </c>
      <c r="I738" t="n">
        <v>8064.35</v>
      </c>
      <c r="J738" t="inlineStr">
        <is>
          <t>1차 손절 도달(-3%)</t>
        </is>
      </c>
      <c r="K738" t="n">
        <v>17</v>
      </c>
      <c r="L738" t="n">
        <v>8</v>
      </c>
      <c r="M738" t="n">
        <v>-4.92</v>
      </c>
      <c r="N738" t="inlineStr">
        <is>
          <t>04.02. 17주 매도(-3% 하락 시 70% 손절 원칙)</t>
        </is>
      </c>
      <c r="O738" t="n">
        <v>300000</v>
      </c>
      <c r="P738">
        <f>COUNTIF($A$2:A738,A738)</f>
        <v/>
      </c>
      <c r="Q738">
        <f>A738&amp;"|"&amp;P738</f>
        <v/>
      </c>
    </row>
    <row r="739">
      <c r="A739" t="inlineStr">
        <is>
          <t>디아이씨|6개월 전에 샀다면|[중기추세]+[정석방어]</t>
        </is>
      </c>
      <c r="B739" t="inlineStr">
        <is>
          <t>디아이씨</t>
        </is>
      </c>
      <c r="C739" t="inlineStr">
        <is>
          <t>092200</t>
        </is>
      </c>
      <c r="D739" t="inlineStr">
        <is>
          <t>6개월 전에 샀다면</t>
        </is>
      </c>
      <c r="E739" t="inlineStr">
        <is>
          <t>[중기추세]+[정석방어]</t>
        </is>
      </c>
      <c r="F739" t="inlineStr">
        <is>
          <t>2026-03-23</t>
        </is>
      </c>
      <c r="G739" t="n">
        <v>8455.91</v>
      </c>
      <c r="H739" t="inlineStr">
        <is>
          <t>2026-04-06</t>
        </is>
      </c>
      <c r="I739" t="n">
        <v>7894.47</v>
      </c>
      <c r="J739" t="inlineStr">
        <is>
          <t>2차 손절 도달(-5%)</t>
        </is>
      </c>
      <c r="K739" t="n">
        <v>5</v>
      </c>
      <c r="L739" t="n">
        <v>3</v>
      </c>
      <c r="M739" t="n">
        <v>-6.92</v>
      </c>
      <c r="N739" t="inlineStr">
        <is>
          <t>04.06. 5주 매도(-5% 하락 시 20% 손절 원칙)</t>
        </is>
      </c>
      <c r="O739" t="n">
        <v>300000</v>
      </c>
      <c r="P739">
        <f>COUNTIF($A$2:A739,A739)</f>
        <v/>
      </c>
      <c r="Q739">
        <f>A739&amp;"|"&amp;P739</f>
        <v/>
      </c>
    </row>
    <row r="740">
      <c r="A740" t="inlineStr">
        <is>
          <t>디아이씨|6개월 전에 샀다면|[중기추세]+[정석방어]</t>
        </is>
      </c>
      <c r="B740" t="inlineStr">
        <is>
          <t>디아이씨</t>
        </is>
      </c>
      <c r="C740" t="inlineStr">
        <is>
          <t>092200</t>
        </is>
      </c>
      <c r="D740" t="inlineStr">
        <is>
          <t>6개월 전에 샀다면</t>
        </is>
      </c>
      <c r="E740" t="inlineStr">
        <is>
          <t>[중기추세]+[정석방어]</t>
        </is>
      </c>
      <c r="F740" t="inlineStr">
        <is>
          <t>2026-03-23</t>
        </is>
      </c>
      <c r="G740" t="n">
        <v>8455.91</v>
      </c>
      <c r="H740" t="inlineStr">
        <is>
          <t>2026-04-20</t>
        </is>
      </c>
      <c r="I740" t="n">
        <v>7544.72</v>
      </c>
      <c r="J740" t="inlineStr">
        <is>
          <t>최종 손절 도달(-10%)</t>
        </is>
      </c>
      <c r="K740" t="n">
        <v>3</v>
      </c>
      <c r="L740" t="n">
        <v>0</v>
      </c>
      <c r="M740" t="n">
        <v>-11.04</v>
      </c>
      <c r="N740" t="inlineStr">
        <is>
          <t>04.20. 3주 매도(-10% 하락 시 10% 손절 원칙)</t>
        </is>
      </c>
      <c r="O740" t="n">
        <v>300000</v>
      </c>
      <c r="P740">
        <f>COUNTIF($A$2:A740,A740)</f>
        <v/>
      </c>
      <c r="Q740">
        <f>A740&amp;"|"&amp;P740</f>
        <v/>
      </c>
    </row>
    <row r="741">
      <c r="A741" t="inlineStr">
        <is>
          <t>디아이씨|6개월 전에 샀다면|[중기추세]+[정석방어]</t>
        </is>
      </c>
      <c r="B741" t="inlineStr">
        <is>
          <t>디아이씨</t>
        </is>
      </c>
      <c r="C741" t="inlineStr">
        <is>
          <t>092200</t>
        </is>
      </c>
      <c r="D741" t="inlineStr">
        <is>
          <t>6개월 전에 샀다면</t>
        </is>
      </c>
      <c r="E741" t="inlineStr">
        <is>
          <t>[중기추세]+[정석방어]</t>
        </is>
      </c>
      <c r="F741" t="inlineStr">
        <is>
          <t>2026-04-20</t>
        </is>
      </c>
      <c r="G741" t="n">
        <v>7555.28</v>
      </c>
      <c r="H741" t="inlineStr">
        <is>
          <t>2026-05-06</t>
        </is>
      </c>
      <c r="I741" t="n">
        <v>7174.97</v>
      </c>
      <c r="J741" t="inlineStr">
        <is>
          <t>1차 손절 도달(-3%)</t>
        </is>
      </c>
      <c r="K741" t="n">
        <v>18</v>
      </c>
      <c r="L741" t="n">
        <v>9</v>
      </c>
      <c r="M741" t="n">
        <v>-5.32</v>
      </c>
      <c r="N741" t="inlineStr">
        <is>
          <t>05.06. 18주 매도(-3% 하락 시 70% 손절 원칙)</t>
        </is>
      </c>
      <c r="O741" t="n">
        <v>300000</v>
      </c>
      <c r="P741">
        <f>COUNTIF($A$2:A741,A741)</f>
        <v/>
      </c>
      <c r="Q741">
        <f>A741&amp;"|"&amp;P741</f>
        <v/>
      </c>
    </row>
    <row r="742">
      <c r="A742" t="inlineStr">
        <is>
          <t>디아이씨|6개월 전에 샀다면|[중기추세]+[정석방어]</t>
        </is>
      </c>
      <c r="B742" t="inlineStr">
        <is>
          <t>디아이씨</t>
        </is>
      </c>
      <c r="C742" t="inlineStr">
        <is>
          <t>092200</t>
        </is>
      </c>
      <c r="D742" t="inlineStr">
        <is>
          <t>6개월 전에 샀다면</t>
        </is>
      </c>
      <c r="E742" t="inlineStr">
        <is>
          <t>[중기추세]+[정석방어]</t>
        </is>
      </c>
      <c r="F742" t="inlineStr">
        <is>
          <t>2026-04-20</t>
        </is>
      </c>
      <c r="G742" t="n">
        <v>7555.28</v>
      </c>
      <c r="H742" t="inlineStr">
        <is>
          <t>2026-05-12</t>
        </is>
      </c>
      <c r="I742" t="n">
        <v>8743.879999999999</v>
      </c>
      <c r="J742" t="inlineStr">
        <is>
          <t>1차 익절 도달(10%)</t>
        </is>
      </c>
      <c r="K742" t="n">
        <v>9</v>
      </c>
      <c r="L742" t="n">
        <v>0</v>
      </c>
      <c r="M742" t="n">
        <v>15.38</v>
      </c>
      <c r="N742" t="inlineStr">
        <is>
          <t>05.12. 9주 매도(+10% 상승 시 50% 익절 원칙)</t>
        </is>
      </c>
      <c r="O742" t="n">
        <v>300000</v>
      </c>
      <c r="P742">
        <f>COUNTIF($A$2:A742,A742)</f>
        <v/>
      </c>
      <c r="Q742">
        <f>A742&amp;"|"&amp;P742</f>
        <v/>
      </c>
    </row>
    <row r="743">
      <c r="A743" t="inlineStr">
        <is>
          <t>디아이씨|6개월 전에 샀다면|[중기추세]+[정석방어]</t>
        </is>
      </c>
      <c r="B743" t="inlineStr">
        <is>
          <t>디아이씨</t>
        </is>
      </c>
      <c r="C743" t="inlineStr">
        <is>
          <t>092200</t>
        </is>
      </c>
      <c r="D743" t="inlineStr">
        <is>
          <t>6개월 전에 샀다면</t>
        </is>
      </c>
      <c r="E743" t="inlineStr">
        <is>
          <t>[중기추세]+[정석방어]</t>
        </is>
      </c>
      <c r="F743" t="inlineStr">
        <is>
          <t>2026-05-15</t>
        </is>
      </c>
      <c r="G743" t="n">
        <v>7175.02</v>
      </c>
      <c r="H743" t="inlineStr">
        <is>
          <t>2026-05-18</t>
        </is>
      </c>
      <c r="I743" t="n">
        <v>6895.17</v>
      </c>
      <c r="J743" t="inlineStr">
        <is>
          <t>1차 손절 도달(-3%)</t>
        </is>
      </c>
      <c r="K743" t="n">
        <v>20</v>
      </c>
      <c r="L743" t="n">
        <v>9</v>
      </c>
      <c r="M743" t="n">
        <v>-4.19</v>
      </c>
      <c r="N743" t="inlineStr">
        <is>
          <t>05.18. 20주 매도(-3% 하락 시 70% 손절 원칙)</t>
        </is>
      </c>
      <c r="O743" t="n">
        <v>300000</v>
      </c>
      <c r="P743">
        <f>COUNTIF($A$2:A743,A743)</f>
        <v/>
      </c>
      <c r="Q743">
        <f>A743&amp;"|"&amp;P743</f>
        <v/>
      </c>
    </row>
    <row r="744">
      <c r="A744" t="inlineStr">
        <is>
          <t>디아이씨|6개월 전에 샀다면|[중기추세]+[정석방어]</t>
        </is>
      </c>
      <c r="B744" t="inlineStr">
        <is>
          <t>디아이씨</t>
        </is>
      </c>
      <c r="C744" t="inlineStr">
        <is>
          <t>092200</t>
        </is>
      </c>
      <c r="D744" t="inlineStr">
        <is>
          <t>6개월 전에 샀다면</t>
        </is>
      </c>
      <c r="E744" t="inlineStr">
        <is>
          <t>[중기추세]+[정석방어]</t>
        </is>
      </c>
      <c r="F744" t="inlineStr">
        <is>
          <t>2026-05-15</t>
        </is>
      </c>
      <c r="G744" t="n">
        <v>7175.02</v>
      </c>
      <c r="H744" t="inlineStr">
        <is>
          <t>2026-05-19</t>
        </is>
      </c>
      <c r="I744" t="n">
        <v>6515.44</v>
      </c>
      <c r="J744" t="inlineStr">
        <is>
          <t>2차 손절 도달(-5%)</t>
        </is>
      </c>
      <c r="K744" t="n">
        <v>5</v>
      </c>
      <c r="L744" t="n">
        <v>4</v>
      </c>
      <c r="M744" t="n">
        <v>-9.470000000000001</v>
      </c>
      <c r="N744" t="inlineStr">
        <is>
          <t>05.19. 5주 매도(-5% 하락 시 20% 손절 원칙)</t>
        </is>
      </c>
      <c r="O744" t="n">
        <v>300000</v>
      </c>
      <c r="P744">
        <f>COUNTIF($A$2:A744,A744)</f>
        <v/>
      </c>
      <c r="Q744">
        <f>A744&amp;"|"&amp;P744</f>
        <v/>
      </c>
    </row>
    <row r="745">
      <c r="A745" t="inlineStr">
        <is>
          <t>디아이씨|6개월 전에 샀다면|[중기추세]+[정석방어]</t>
        </is>
      </c>
      <c r="B745" t="inlineStr">
        <is>
          <t>디아이씨</t>
        </is>
      </c>
      <c r="C745" t="inlineStr">
        <is>
          <t>092200</t>
        </is>
      </c>
      <c r="D745" t="inlineStr">
        <is>
          <t>6개월 전에 샀다면</t>
        </is>
      </c>
      <c r="E745" t="inlineStr">
        <is>
          <t>[중기추세]+[정석방어]</t>
        </is>
      </c>
      <c r="F745" t="inlineStr">
        <is>
          <t>2026-05-15</t>
        </is>
      </c>
      <c r="G745" t="n">
        <v>7175.02</v>
      </c>
      <c r="H745" t="inlineStr">
        <is>
          <t>2026-05-20</t>
        </is>
      </c>
      <c r="I745" t="n">
        <v>6185.67</v>
      </c>
      <c r="J745" t="inlineStr">
        <is>
          <t>최종 손절 도달(-10%)</t>
        </is>
      </c>
      <c r="K745" t="n">
        <v>4</v>
      </c>
      <c r="L745" t="n">
        <v>0</v>
      </c>
      <c r="M745" t="n">
        <v>-14.05</v>
      </c>
      <c r="N745" t="inlineStr">
        <is>
          <t>05.20. 4주 매도(-10% 하락 시 10% 손절 원칙)</t>
        </is>
      </c>
      <c r="O745" t="n">
        <v>300000</v>
      </c>
      <c r="P745">
        <f>COUNTIF($A$2:A745,A745)</f>
        <v/>
      </c>
      <c r="Q745">
        <f>A745&amp;"|"&amp;P745</f>
        <v/>
      </c>
    </row>
    <row r="746">
      <c r="A746" t="inlineStr">
        <is>
          <t>디아이씨|6개월 전에 샀다면|[중기추세]+[변동성허용]</t>
        </is>
      </c>
      <c r="B746" t="inlineStr">
        <is>
          <t>디아이씨</t>
        </is>
      </c>
      <c r="C746" t="inlineStr">
        <is>
          <t>092200</t>
        </is>
      </c>
      <c r="D746" t="inlineStr">
        <is>
          <t>6개월 전에 샀다면</t>
        </is>
      </c>
      <c r="E746" t="inlineStr">
        <is>
          <t>[중기추세]+[변동성허용]</t>
        </is>
      </c>
      <c r="F746" t="inlineStr">
        <is>
          <t>2026-02-26</t>
        </is>
      </c>
      <c r="G746" t="n">
        <v>10197.13</v>
      </c>
      <c r="H746" t="inlineStr">
        <is>
          <t>2026-03-03</t>
        </is>
      </c>
      <c r="I746" t="n">
        <v>9443.389999999999</v>
      </c>
      <c r="J746" t="inlineStr">
        <is>
          <t>1차 손절 도달(-5%)</t>
        </is>
      </c>
      <c r="K746" t="n">
        <v>14</v>
      </c>
      <c r="L746" t="n">
        <v>15</v>
      </c>
      <c r="M746" t="n">
        <v>-7.67</v>
      </c>
      <c r="N746" t="inlineStr">
        <is>
          <t>03.03. 14주 매도(-5% 하락 시 50% 손절 원칙)</t>
        </is>
      </c>
      <c r="O746" t="n">
        <v>300000</v>
      </c>
      <c r="P746">
        <f>COUNTIF($A$2:A746,A746)</f>
        <v/>
      </c>
      <c r="Q746">
        <f>A746&amp;"|"&amp;P746</f>
        <v/>
      </c>
    </row>
    <row r="747">
      <c r="A747" t="inlineStr">
        <is>
          <t>디아이씨|6개월 전에 샀다면|[중기추세]+[변동성허용]</t>
        </is>
      </c>
      <c r="B747" t="inlineStr">
        <is>
          <t>디아이씨</t>
        </is>
      </c>
      <c r="C747" t="inlineStr">
        <is>
          <t>092200</t>
        </is>
      </c>
      <c r="D747" t="inlineStr">
        <is>
          <t>6개월 전에 샀다면</t>
        </is>
      </c>
      <c r="E747" t="inlineStr">
        <is>
          <t>[중기추세]+[변동성허용]</t>
        </is>
      </c>
      <c r="F747" t="inlineStr">
        <is>
          <t>2026-02-26</t>
        </is>
      </c>
      <c r="G747" t="n">
        <v>10197.13</v>
      </c>
      <c r="H747" t="inlineStr">
        <is>
          <t>2026-03-04</t>
        </is>
      </c>
      <c r="I747" t="n">
        <v>8084.34</v>
      </c>
      <c r="J747" t="inlineStr">
        <is>
          <t>최종 손절 도달(-15%)</t>
        </is>
      </c>
      <c r="K747" t="n">
        <v>15</v>
      </c>
      <c r="L747" t="n">
        <v>0</v>
      </c>
      <c r="M747" t="n">
        <v>-20.96</v>
      </c>
      <c r="N747" t="inlineStr">
        <is>
          <t>03.04. 15주 매도(-15% 하락 시 20% 손절 원칙)</t>
        </is>
      </c>
      <c r="O747" t="n">
        <v>300000</v>
      </c>
      <c r="P747">
        <f>COUNTIF($A$2:A747,A747)</f>
        <v/>
      </c>
      <c r="Q747">
        <f>A747&amp;"|"&amp;P747</f>
        <v/>
      </c>
    </row>
    <row r="748">
      <c r="A748" t="inlineStr">
        <is>
          <t>디아이씨|6개월 전에 샀다면|[중기추세]+[변동성허용]</t>
        </is>
      </c>
      <c r="B748" t="inlineStr">
        <is>
          <t>디아이씨</t>
        </is>
      </c>
      <c r="C748" t="inlineStr">
        <is>
          <t>092200</t>
        </is>
      </c>
      <c r="D748" t="inlineStr">
        <is>
          <t>6개월 전에 샀다면</t>
        </is>
      </c>
      <c r="E748" t="inlineStr">
        <is>
          <t>[중기추세]+[변동성허용]</t>
        </is>
      </c>
      <c r="F748" t="inlineStr">
        <is>
          <t>2026-03-17</t>
        </is>
      </c>
      <c r="G748" t="n">
        <v>9416.59</v>
      </c>
      <c r="H748" t="inlineStr">
        <is>
          <t>2026-03-23</t>
        </is>
      </c>
      <c r="I748" t="n">
        <v>8444.08</v>
      </c>
      <c r="J748" t="inlineStr">
        <is>
          <t>2차 손절 도달(-10%)</t>
        </is>
      </c>
      <c r="K748" t="n">
        <v>8</v>
      </c>
      <c r="L748" t="n">
        <v>19</v>
      </c>
      <c r="M748" t="n">
        <v>-10.6</v>
      </c>
      <c r="N748" t="inlineStr">
        <is>
          <t>03.23. 8주 매도(-10% 하락 시 30% 손절 원칙)</t>
        </is>
      </c>
      <c r="O748" t="n">
        <v>300000</v>
      </c>
      <c r="P748">
        <f>COUNTIF($A$2:A748,A748)</f>
        <v/>
      </c>
      <c r="Q748">
        <f>A748&amp;"|"&amp;P748</f>
        <v/>
      </c>
    </row>
    <row r="749">
      <c r="A749" t="inlineStr">
        <is>
          <t>디아이씨|6개월 전에 샀다면|[중기추세]+[변동성허용]</t>
        </is>
      </c>
      <c r="B749" t="inlineStr">
        <is>
          <t>디아이씨</t>
        </is>
      </c>
      <c r="C749" t="inlineStr">
        <is>
          <t>092200</t>
        </is>
      </c>
      <c r="D749" t="inlineStr">
        <is>
          <t>6개월 전에 샀다면</t>
        </is>
      </c>
      <c r="E749" t="inlineStr">
        <is>
          <t>[중기추세]+[변동성허용]</t>
        </is>
      </c>
      <c r="F749" t="inlineStr">
        <is>
          <t>2026-03-17</t>
        </is>
      </c>
      <c r="G749" t="n">
        <v>9416.59</v>
      </c>
      <c r="H749" t="inlineStr">
        <is>
          <t>2026-04-06</t>
        </is>
      </c>
      <c r="I749" t="n">
        <v>7894.47</v>
      </c>
      <c r="J749" t="inlineStr">
        <is>
          <t>최종 손절 도달(-15%)</t>
        </is>
      </c>
      <c r="K749" t="n">
        <v>19</v>
      </c>
      <c r="L749" t="n">
        <v>0</v>
      </c>
      <c r="M749" t="n">
        <v>-16.42</v>
      </c>
      <c r="N749" t="inlineStr">
        <is>
          <t>04.06. 19주 매도(-15% 하락 시 20% 손절 원칙)</t>
        </is>
      </c>
      <c r="O749" t="n">
        <v>300000</v>
      </c>
      <c r="P749">
        <f>COUNTIF($A$2:A749,A749)</f>
        <v/>
      </c>
      <c r="Q749">
        <f>A749&amp;"|"&amp;P749</f>
        <v/>
      </c>
    </row>
    <row r="750">
      <c r="A750" t="inlineStr">
        <is>
          <t>디아이씨|6개월 전에 샀다면|[중기추세]+[변동성허용]</t>
        </is>
      </c>
      <c r="B750" t="inlineStr">
        <is>
          <t>디아이씨</t>
        </is>
      </c>
      <c r="C750" t="inlineStr">
        <is>
          <t>092200</t>
        </is>
      </c>
      <c r="D750" t="inlineStr">
        <is>
          <t>6개월 전에 샀다면</t>
        </is>
      </c>
      <c r="E750" t="inlineStr">
        <is>
          <t>[중기추세]+[변동성허용]</t>
        </is>
      </c>
      <c r="F750" t="inlineStr">
        <is>
          <t>2026-04-15</t>
        </is>
      </c>
      <c r="G750" t="n">
        <v>7855.49</v>
      </c>
      <c r="H750" t="inlineStr">
        <is>
          <t>2026-04-23</t>
        </is>
      </c>
      <c r="I750" t="n">
        <v>7344.85</v>
      </c>
      <c r="J750" t="inlineStr">
        <is>
          <t>1차 손절 도달(-5%)</t>
        </is>
      </c>
      <c r="K750" t="n">
        <v>13</v>
      </c>
      <c r="L750" t="n">
        <v>14</v>
      </c>
      <c r="M750" t="n">
        <v>-6.78</v>
      </c>
      <c r="N750" t="inlineStr">
        <is>
          <t>04.23. 13주 매도(-5% 하락 시 50% 손절 원칙)</t>
        </is>
      </c>
      <c r="O750" t="n">
        <v>300000</v>
      </c>
      <c r="P750">
        <f>COUNTIF($A$2:A750,A750)</f>
        <v/>
      </c>
      <c r="Q750">
        <f>A750&amp;"|"&amp;P750</f>
        <v/>
      </c>
    </row>
    <row r="751">
      <c r="A751" t="inlineStr">
        <is>
          <t>디아이씨|6개월 전에 샀다면|[중기추세]+[변동성허용]</t>
        </is>
      </c>
      <c r="B751" t="inlineStr">
        <is>
          <t>디아이씨</t>
        </is>
      </c>
      <c r="C751" t="inlineStr">
        <is>
          <t>092200</t>
        </is>
      </c>
      <c r="D751" t="inlineStr">
        <is>
          <t>6개월 전에 샀다면</t>
        </is>
      </c>
      <c r="E751" t="inlineStr">
        <is>
          <t>[중기추세]+[변동성허용]</t>
        </is>
      </c>
      <c r="F751" t="inlineStr">
        <is>
          <t>2026-04-15</t>
        </is>
      </c>
      <c r="G751" t="n">
        <v>7855.49</v>
      </c>
      <c r="H751" t="inlineStr">
        <is>
          <t>2026-05-12</t>
        </is>
      </c>
      <c r="I751" t="n">
        <v>8743.879999999999</v>
      </c>
      <c r="J751" t="inlineStr">
        <is>
          <t>1차 익절 도달(10%)</t>
        </is>
      </c>
      <c r="K751" t="n">
        <v>13</v>
      </c>
      <c r="L751" t="n">
        <v>1</v>
      </c>
      <c r="M751" t="n">
        <v>10.98</v>
      </c>
      <c r="N751" t="inlineStr">
        <is>
          <t>05.12. 13주 매도(+10% 상승 시 50% 익절 원칙)</t>
        </is>
      </c>
      <c r="O751" t="n">
        <v>300000</v>
      </c>
      <c r="P751">
        <f>COUNTIF($A$2:A751,A751)</f>
        <v/>
      </c>
      <c r="Q751">
        <f>A751&amp;"|"&amp;P751</f>
        <v/>
      </c>
    </row>
    <row r="752">
      <c r="A752" t="inlineStr">
        <is>
          <t>디아이씨|6개월 전에 샀다면|[중기추세]+[변동성허용]</t>
        </is>
      </c>
      <c r="B752" t="inlineStr">
        <is>
          <t>디아이씨</t>
        </is>
      </c>
      <c r="C752" t="inlineStr">
        <is>
          <t>092200</t>
        </is>
      </c>
      <c r="D752" t="inlineStr">
        <is>
          <t>6개월 전에 샀다면</t>
        </is>
      </c>
      <c r="E752" t="inlineStr">
        <is>
          <t>[중기추세]+[변동성허용]</t>
        </is>
      </c>
      <c r="F752" t="inlineStr">
        <is>
          <t>2026-04-15</t>
        </is>
      </c>
      <c r="G752" t="n">
        <v>7855.49</v>
      </c>
      <c r="H752" t="inlineStr">
        <is>
          <t>2026-05-18</t>
        </is>
      </c>
      <c r="I752" t="n">
        <v>6895.17</v>
      </c>
      <c r="J752" t="inlineStr">
        <is>
          <t>2차 손절 도달(-10%)</t>
        </is>
      </c>
      <c r="K752" t="n">
        <v>1</v>
      </c>
      <c r="L752" t="n">
        <v>0</v>
      </c>
      <c r="M752" t="n">
        <v>-12.49</v>
      </c>
      <c r="N752" t="inlineStr">
        <is>
          <t>05.18. 1주 매도(-10% 하락 시 30% 손절 원칙)</t>
        </is>
      </c>
      <c r="O752" t="n">
        <v>300000</v>
      </c>
      <c r="P752">
        <f>COUNTIF($A$2:A752,A752)</f>
        <v/>
      </c>
      <c r="Q752">
        <f>A752&amp;"|"&amp;P752</f>
        <v/>
      </c>
    </row>
    <row r="753">
      <c r="A753" t="inlineStr">
        <is>
          <t>디아이씨|6개월 전에 샀다면|[중기추세]+[변동성허용]</t>
        </is>
      </c>
      <c r="B753" t="inlineStr">
        <is>
          <t>디아이씨</t>
        </is>
      </c>
      <c r="C753" t="inlineStr">
        <is>
          <t>092200</t>
        </is>
      </c>
      <c r="D753" t="inlineStr">
        <is>
          <t>6개월 전에 샀다면</t>
        </is>
      </c>
      <c r="E753" t="inlineStr">
        <is>
          <t>[중기추세]+[변동성허용]</t>
        </is>
      </c>
      <c r="F753" t="inlineStr">
        <is>
          <t>2026-05-18</t>
        </is>
      </c>
      <c r="G753" t="n">
        <v>6904.83</v>
      </c>
      <c r="H753" t="inlineStr">
        <is>
          <t>2026-05-19</t>
        </is>
      </c>
      <c r="I753" t="n">
        <v>6515.44</v>
      </c>
      <c r="J753" t="inlineStr">
        <is>
          <t>1차 손절 도달(-5%)</t>
        </is>
      </c>
      <c r="K753" t="n">
        <v>16</v>
      </c>
      <c r="L753" t="n">
        <v>16</v>
      </c>
      <c r="M753" t="n">
        <v>-5.92</v>
      </c>
      <c r="N753" t="inlineStr">
        <is>
          <t>05.19. 16주 매도(-5% 하락 시 50% 손절 원칙)</t>
        </is>
      </c>
      <c r="O753" t="n">
        <v>300000</v>
      </c>
      <c r="P753">
        <f>COUNTIF($A$2:A753,A753)</f>
        <v/>
      </c>
      <c r="Q753">
        <f>A753&amp;"|"&amp;P753</f>
        <v/>
      </c>
    </row>
    <row r="754">
      <c r="A754" t="inlineStr">
        <is>
          <t>디아이씨|6개월 전에 샀다면|[중기추세]+[변동성허용]</t>
        </is>
      </c>
      <c r="B754" t="inlineStr">
        <is>
          <t>디아이씨</t>
        </is>
      </c>
      <c r="C754" t="inlineStr">
        <is>
          <t>092200</t>
        </is>
      </c>
      <c r="D754" t="inlineStr">
        <is>
          <t>6개월 전에 샀다면</t>
        </is>
      </c>
      <c r="E754" t="inlineStr">
        <is>
          <t>[중기추세]+[변동성허용]</t>
        </is>
      </c>
      <c r="F754" t="inlineStr">
        <is>
          <t>2026-05-18</t>
        </is>
      </c>
      <c r="G754" t="n">
        <v>6904.83</v>
      </c>
      <c r="H754" t="inlineStr">
        <is>
          <t>2026-05-20</t>
        </is>
      </c>
      <c r="I754" t="n">
        <v>6185.67</v>
      </c>
      <c r="J754" t="inlineStr">
        <is>
          <t>2차 손절 도달(-10%)</t>
        </is>
      </c>
      <c r="K754" t="n">
        <v>9</v>
      </c>
      <c r="L754" t="n">
        <v>7</v>
      </c>
      <c r="M754" t="n">
        <v>-10.68</v>
      </c>
      <c r="N754" t="inlineStr">
        <is>
          <t>05.20. 9주 매도(-10% 하락 시 30% 손절 원칙)</t>
        </is>
      </c>
      <c r="O754" t="n">
        <v>300000</v>
      </c>
      <c r="P754">
        <f>COUNTIF($A$2:A754,A754)</f>
        <v/>
      </c>
      <c r="Q754">
        <f>A754&amp;"|"&amp;P754</f>
        <v/>
      </c>
    </row>
    <row r="755">
      <c r="A755" t="inlineStr">
        <is>
          <t>디아이씨|6개월 전에 샀다면|[중기추세]+[변동성허용]</t>
        </is>
      </c>
      <c r="B755" t="inlineStr">
        <is>
          <t>디아이씨</t>
        </is>
      </c>
      <c r="C755" t="inlineStr">
        <is>
          <t>092200</t>
        </is>
      </c>
      <c r="D755" t="inlineStr">
        <is>
          <t>6개월 전에 샀다면</t>
        </is>
      </c>
      <c r="E755" t="inlineStr">
        <is>
          <t>[중기추세]+[변동성허용]</t>
        </is>
      </c>
      <c r="F755" t="inlineStr">
        <is>
          <t>2026-05-18</t>
        </is>
      </c>
      <c r="G755" t="n">
        <v>6904.83</v>
      </c>
      <c r="H755" t="inlineStr">
        <is>
          <t>2026-05-22</t>
        </is>
      </c>
      <c r="I755" t="n">
        <v>9103.620000000001</v>
      </c>
      <c r="J755" t="inlineStr">
        <is>
          <t>3차 익절 도달(30%)</t>
        </is>
      </c>
      <c r="K755" t="n">
        <v>7</v>
      </c>
      <c r="L755" t="n">
        <v>0</v>
      </c>
      <c r="M755" t="n">
        <v>31.45</v>
      </c>
      <c r="N755" t="inlineStr">
        <is>
          <t>05.22. 7주 매도(+30% 상승 시 20% 익절 원칙)</t>
        </is>
      </c>
      <c r="O755" t="n">
        <v>300000</v>
      </c>
      <c r="P755">
        <f>COUNTIF($A$2:A755,A755)</f>
        <v/>
      </c>
      <c r="Q755">
        <f>A755&amp;"|"&amp;P755</f>
        <v/>
      </c>
    </row>
    <row r="756">
      <c r="A756" t="inlineStr">
        <is>
          <t>디아이씨|6개월 전에 샀다면|[중기추세]+[버티기형]</t>
        </is>
      </c>
      <c r="B756" t="inlineStr">
        <is>
          <t>디아이씨</t>
        </is>
      </c>
      <c r="C756" t="inlineStr">
        <is>
          <t>092200</t>
        </is>
      </c>
      <c r="D756" t="inlineStr">
        <is>
          <t>6개월 전에 샀다면</t>
        </is>
      </c>
      <c r="E756" t="inlineStr">
        <is>
          <t>[중기추세]+[버티기형]</t>
        </is>
      </c>
      <c r="F756" t="inlineStr">
        <is>
          <t>2026-02-26</t>
        </is>
      </c>
      <c r="G756" t="n">
        <v>10197.13</v>
      </c>
      <c r="H756" t="inlineStr">
        <is>
          <t>2026-03-03</t>
        </is>
      </c>
      <c r="I756" t="n">
        <v>9443.389999999999</v>
      </c>
      <c r="J756" t="inlineStr">
        <is>
          <t>1차 손절 도달(-5%)</t>
        </is>
      </c>
      <c r="K756" t="n">
        <v>11</v>
      </c>
      <c r="L756" t="n">
        <v>18</v>
      </c>
      <c r="M756" t="n">
        <v>-7.67</v>
      </c>
      <c r="N756" t="inlineStr">
        <is>
          <t>03.03. 11주 매도(-5% 하락 시 40% 손절 원칙)</t>
        </is>
      </c>
      <c r="O756" t="n">
        <v>300000</v>
      </c>
      <c r="P756">
        <f>COUNTIF($A$2:A756,A756)</f>
        <v/>
      </c>
      <c r="Q756">
        <f>A756&amp;"|"&amp;P756</f>
        <v/>
      </c>
    </row>
    <row r="757">
      <c r="A757" t="inlineStr">
        <is>
          <t>디아이씨|6개월 전에 샀다면|[중기추세]+[버티기형]</t>
        </is>
      </c>
      <c r="B757" t="inlineStr">
        <is>
          <t>디아이씨</t>
        </is>
      </c>
      <c r="C757" t="inlineStr">
        <is>
          <t>092200</t>
        </is>
      </c>
      <c r="D757" t="inlineStr">
        <is>
          <t>6개월 전에 샀다면</t>
        </is>
      </c>
      <c r="E757" t="inlineStr">
        <is>
          <t>[중기추세]+[버티기형]</t>
        </is>
      </c>
      <c r="F757" t="inlineStr">
        <is>
          <t>2026-02-26</t>
        </is>
      </c>
      <c r="G757" t="n">
        <v>10197.13</v>
      </c>
      <c r="H757" t="inlineStr">
        <is>
          <t>2026-03-04</t>
        </is>
      </c>
      <c r="I757" t="n">
        <v>8084.34</v>
      </c>
      <c r="J757" t="inlineStr">
        <is>
          <t>최종 손절 도달(-20%)</t>
        </is>
      </c>
      <c r="K757" t="n">
        <v>18</v>
      </c>
      <c r="L757" t="n">
        <v>0</v>
      </c>
      <c r="M757" t="n">
        <v>-20.96</v>
      </c>
      <c r="N757" t="inlineStr">
        <is>
          <t>03.04. 18주 매도(-20% 하락 시 30% 손절 원칙)</t>
        </is>
      </c>
      <c r="O757" t="n">
        <v>300000</v>
      </c>
      <c r="P757">
        <f>COUNTIF($A$2:A757,A757)</f>
        <v/>
      </c>
      <c r="Q757">
        <f>A757&amp;"|"&amp;P757</f>
        <v/>
      </c>
    </row>
    <row r="758">
      <c r="A758" t="inlineStr">
        <is>
          <t>디아이씨|6개월 전에 샀다면|[중기추세]+[버티기형]</t>
        </is>
      </c>
      <c r="B758" t="inlineStr">
        <is>
          <t>디아이씨</t>
        </is>
      </c>
      <c r="C758" t="inlineStr">
        <is>
          <t>092200</t>
        </is>
      </c>
      <c r="D758" t="inlineStr">
        <is>
          <t>6개월 전에 샀다면</t>
        </is>
      </c>
      <c r="E758" t="inlineStr">
        <is>
          <t>[중기추세]+[버티기형]</t>
        </is>
      </c>
      <c r="F758" t="inlineStr">
        <is>
          <t>2026-03-17</t>
        </is>
      </c>
      <c r="G758" t="n">
        <v>9416.59</v>
      </c>
      <c r="H758" t="inlineStr">
        <is>
          <t>2026-03-23</t>
        </is>
      </c>
      <c r="I758" t="n">
        <v>8444.08</v>
      </c>
      <c r="J758" t="inlineStr">
        <is>
          <t>1차 손절 도달(-5%)</t>
        </is>
      </c>
      <c r="K758" t="n">
        <v>10</v>
      </c>
      <c r="L758" t="n">
        <v>16</v>
      </c>
      <c r="M758" t="n">
        <v>-10.6</v>
      </c>
      <c r="N758" t="inlineStr">
        <is>
          <t>03.23. 10주 매도(-5% 하락 시 40% 손절 원칙)</t>
        </is>
      </c>
      <c r="O758" t="n">
        <v>300000</v>
      </c>
      <c r="P758">
        <f>COUNTIF($A$2:A758,A758)</f>
        <v/>
      </c>
      <c r="Q758">
        <f>A758&amp;"|"&amp;P758</f>
        <v/>
      </c>
    </row>
    <row r="759">
      <c r="A759" t="inlineStr">
        <is>
          <t>디아이씨|6개월 전에 샀다면|[중기추세]+[버티기형]</t>
        </is>
      </c>
      <c r="B759" t="inlineStr">
        <is>
          <t>디아이씨</t>
        </is>
      </c>
      <c r="C759" t="inlineStr">
        <is>
          <t>092200</t>
        </is>
      </c>
      <c r="D759" t="inlineStr">
        <is>
          <t>6개월 전에 샀다면</t>
        </is>
      </c>
      <c r="E759" t="inlineStr">
        <is>
          <t>[중기추세]+[버티기형]</t>
        </is>
      </c>
      <c r="F759" t="inlineStr">
        <is>
          <t>2026-03-17</t>
        </is>
      </c>
      <c r="G759" t="n">
        <v>9416.59</v>
      </c>
      <c r="H759" t="inlineStr">
        <is>
          <t>2026-04-06</t>
        </is>
      </c>
      <c r="I759" t="n">
        <v>7894.47</v>
      </c>
      <c r="J759" t="inlineStr">
        <is>
          <t>2차 손절 도달(-15%)</t>
        </is>
      </c>
      <c r="K759" t="n">
        <v>7</v>
      </c>
      <c r="L759" t="n">
        <v>9</v>
      </c>
      <c r="M759" t="n">
        <v>-16.42</v>
      </c>
      <c r="N759" t="inlineStr">
        <is>
          <t>04.06. 7주 매도(-15% 하락 시 30% 손절 원칙)</t>
        </is>
      </c>
      <c r="O759" t="n">
        <v>300000</v>
      </c>
      <c r="P759">
        <f>COUNTIF($A$2:A759,A759)</f>
        <v/>
      </c>
      <c r="Q759">
        <f>A759&amp;"|"&amp;P759</f>
        <v/>
      </c>
    </row>
    <row r="760">
      <c r="A760" t="inlineStr">
        <is>
          <t>디아이씨|6개월 전에 샀다면|[중기추세]+[버티기형]</t>
        </is>
      </c>
      <c r="B760" t="inlineStr">
        <is>
          <t>디아이씨</t>
        </is>
      </c>
      <c r="C760" t="inlineStr">
        <is>
          <t>092200</t>
        </is>
      </c>
      <c r="D760" t="inlineStr">
        <is>
          <t>6개월 전에 샀다면</t>
        </is>
      </c>
      <c r="E760" t="inlineStr">
        <is>
          <t>[중기추세]+[버티기형]</t>
        </is>
      </c>
      <c r="F760" t="inlineStr">
        <is>
          <t>2026-03-17</t>
        </is>
      </c>
      <c r="G760" t="n">
        <v>9416.59</v>
      </c>
      <c r="H760" t="inlineStr">
        <is>
          <t>2026-04-23</t>
        </is>
      </c>
      <c r="I760" t="n">
        <v>7344.85</v>
      </c>
      <c r="J760" t="inlineStr">
        <is>
          <t>최종 손절 도달(-20%)</t>
        </is>
      </c>
      <c r="K760" t="n">
        <v>9</v>
      </c>
      <c r="L760" t="n">
        <v>0</v>
      </c>
      <c r="M760" t="n">
        <v>-22.23</v>
      </c>
      <c r="N760" t="inlineStr">
        <is>
          <t>04.23. 9주 매도(-20% 하락 시 30% 손절 원칙)</t>
        </is>
      </c>
      <c r="O760" t="n">
        <v>300000</v>
      </c>
      <c r="P760">
        <f>COUNTIF($A$2:A760,A760)</f>
        <v/>
      </c>
      <c r="Q760">
        <f>A760&amp;"|"&amp;P760</f>
        <v/>
      </c>
    </row>
    <row r="761">
      <c r="A761" t="inlineStr">
        <is>
          <t>디아이씨|6개월 전에 샀다면|[중기추세]+[버티기형]</t>
        </is>
      </c>
      <c r="B761" t="inlineStr">
        <is>
          <t>디아이씨</t>
        </is>
      </c>
      <c r="C761" t="inlineStr">
        <is>
          <t>092200</t>
        </is>
      </c>
      <c r="D761" t="inlineStr">
        <is>
          <t>6개월 전에 샀다면</t>
        </is>
      </c>
      <c r="E761" t="inlineStr">
        <is>
          <t>[중기추세]+[버티기형]</t>
        </is>
      </c>
      <c r="F761" t="inlineStr">
        <is>
          <t>2026-04-23</t>
        </is>
      </c>
      <c r="G761" t="n">
        <v>7355.14</v>
      </c>
      <c r="H761" t="inlineStr">
        <is>
          <t>2026-04-28</t>
        </is>
      </c>
      <c r="I761" t="n">
        <v>8124.31</v>
      </c>
      <c r="J761" t="inlineStr">
        <is>
          <t>1차 익절 도달(10%)</t>
        </is>
      </c>
      <c r="K761" t="n">
        <v>14</v>
      </c>
      <c r="L761" t="n">
        <v>14</v>
      </c>
      <c r="M761" t="n">
        <v>10.13</v>
      </c>
      <c r="N761" t="inlineStr">
        <is>
          <t>04.28. 14주 매도(+10% 상승 시 50% 익절 원칙)</t>
        </is>
      </c>
      <c r="O761" t="n">
        <v>300000</v>
      </c>
      <c r="P761">
        <f>COUNTIF($A$2:A761,A761)</f>
        <v/>
      </c>
      <c r="Q761">
        <f>A761&amp;"|"&amp;P761</f>
        <v/>
      </c>
    </row>
    <row r="762">
      <c r="A762" t="inlineStr">
        <is>
          <t>디아이씨|6개월 전에 샀다면|[중기추세]+[버티기형]</t>
        </is>
      </c>
      <c r="B762" t="inlineStr">
        <is>
          <t>디아이씨</t>
        </is>
      </c>
      <c r="C762" t="inlineStr">
        <is>
          <t>092200</t>
        </is>
      </c>
      <c r="D762" t="inlineStr">
        <is>
          <t>6개월 전에 샀다면</t>
        </is>
      </c>
      <c r="E762" t="inlineStr">
        <is>
          <t>[중기추세]+[버티기형]</t>
        </is>
      </c>
      <c r="F762" t="inlineStr">
        <is>
          <t>2026-04-23</t>
        </is>
      </c>
      <c r="G762" t="n">
        <v>7355.14</v>
      </c>
      <c r="H762" t="inlineStr">
        <is>
          <t>2026-05-13</t>
        </is>
      </c>
      <c r="I762" t="n">
        <v>9293.49</v>
      </c>
      <c r="J762" t="inlineStr">
        <is>
          <t>2차 익절 도달(20%)</t>
        </is>
      </c>
      <c r="K762" t="n">
        <v>8</v>
      </c>
      <c r="L762" t="n">
        <v>6</v>
      </c>
      <c r="M762" t="n">
        <v>25.97</v>
      </c>
      <c r="N762" t="inlineStr">
        <is>
          <t>05.13. 8주 매도(+20% 상승 시 30% 익절 원칙)</t>
        </is>
      </c>
      <c r="O762" t="n">
        <v>300000</v>
      </c>
      <c r="P762">
        <f>COUNTIF($A$2:A762,A762)</f>
        <v/>
      </c>
      <c r="Q762">
        <f>A762&amp;"|"&amp;P762</f>
        <v/>
      </c>
    </row>
    <row r="763">
      <c r="A763" t="inlineStr">
        <is>
          <t>디아이씨|6개월 전에 샀다면|[중기추세]+[버티기형]</t>
        </is>
      </c>
      <c r="B763" t="inlineStr">
        <is>
          <t>디아이씨</t>
        </is>
      </c>
      <c r="C763" t="inlineStr">
        <is>
          <t>092200</t>
        </is>
      </c>
      <c r="D763" t="inlineStr">
        <is>
          <t>6개월 전에 샀다면</t>
        </is>
      </c>
      <c r="E763" t="inlineStr">
        <is>
          <t>[중기추세]+[버티기형]</t>
        </is>
      </c>
      <c r="F763" t="inlineStr">
        <is>
          <t>2026-04-23</t>
        </is>
      </c>
      <c r="G763" t="n">
        <v>7355.14</v>
      </c>
      <c r="H763" t="inlineStr">
        <is>
          <t>2026-05-18</t>
        </is>
      </c>
      <c r="I763" t="n">
        <v>6895.17</v>
      </c>
      <c r="J763" t="inlineStr">
        <is>
          <t>1차 손절 도달(-5%)</t>
        </is>
      </c>
      <c r="K763" t="n">
        <v>6</v>
      </c>
      <c r="L763" t="n">
        <v>0</v>
      </c>
      <c r="M763" t="n">
        <v>-6.53</v>
      </c>
      <c r="N763" t="inlineStr">
        <is>
          <t>05.18. 6주 매도(-5% 하락 시 40% 손절 원칙)</t>
        </is>
      </c>
      <c r="O763" t="n">
        <v>300000</v>
      </c>
      <c r="P763">
        <f>COUNTIF($A$2:A763,A763)</f>
        <v/>
      </c>
      <c r="Q763">
        <f>A763&amp;"|"&amp;P763</f>
        <v/>
      </c>
    </row>
    <row r="764">
      <c r="A764" t="inlineStr">
        <is>
          <t>디아이씨|6개월 전에 샀다면|[중기추세]+[버티기형]</t>
        </is>
      </c>
      <c r="B764" t="inlineStr">
        <is>
          <t>디아이씨</t>
        </is>
      </c>
      <c r="C764" t="inlineStr">
        <is>
          <t>092200</t>
        </is>
      </c>
      <c r="D764" t="inlineStr">
        <is>
          <t>6개월 전에 샀다면</t>
        </is>
      </c>
      <c r="E764" t="inlineStr">
        <is>
          <t>[중기추세]+[버티기형]</t>
        </is>
      </c>
      <c r="F764" t="inlineStr">
        <is>
          <t>2026-05-18</t>
        </is>
      </c>
      <c r="G764" t="n">
        <v>6904.83</v>
      </c>
      <c r="H764" t="inlineStr">
        <is>
          <t>2026-05-19</t>
        </is>
      </c>
      <c r="I764" t="n">
        <v>6515.44</v>
      </c>
      <c r="J764" t="inlineStr">
        <is>
          <t>1차 손절 도달(-5%)</t>
        </is>
      </c>
      <c r="K764" t="n">
        <v>13</v>
      </c>
      <c r="L764" t="n">
        <v>21</v>
      </c>
      <c r="M764" t="n">
        <v>-5.92</v>
      </c>
      <c r="N764" t="inlineStr">
        <is>
          <t>05.19. 13주 매도(-5% 하락 시 40% 손절 원칙)</t>
        </is>
      </c>
      <c r="O764" t="n">
        <v>300000</v>
      </c>
      <c r="P764">
        <f>COUNTIF($A$2:A764,A764)</f>
        <v/>
      </c>
      <c r="Q764">
        <f>A764&amp;"|"&amp;P764</f>
        <v/>
      </c>
    </row>
    <row r="765">
      <c r="A765" t="inlineStr">
        <is>
          <t>디아이씨|6개월 전에 샀다면|[중기추세]+[버티기형]</t>
        </is>
      </c>
      <c r="B765" t="inlineStr">
        <is>
          <t>디아이씨</t>
        </is>
      </c>
      <c r="C765" t="inlineStr">
        <is>
          <t>092200</t>
        </is>
      </c>
      <c r="D765" t="inlineStr">
        <is>
          <t>6개월 전에 샀다면</t>
        </is>
      </c>
      <c r="E765" t="inlineStr">
        <is>
          <t>[중기추세]+[버티기형]</t>
        </is>
      </c>
      <c r="F765" t="inlineStr">
        <is>
          <t>2026-05-18</t>
        </is>
      </c>
      <c r="G765" t="n">
        <v>6904.83</v>
      </c>
      <c r="H765" t="inlineStr">
        <is>
          <t>2026-05-22</t>
        </is>
      </c>
      <c r="I765" t="n">
        <v>9103.620000000001</v>
      </c>
      <c r="J765" t="inlineStr">
        <is>
          <t>3차 익절 도달(30%)</t>
        </is>
      </c>
      <c r="K765" t="n">
        <v>21</v>
      </c>
      <c r="L765" t="n">
        <v>0</v>
      </c>
      <c r="M765" t="n">
        <v>31.45</v>
      </c>
      <c r="N765" t="inlineStr">
        <is>
          <t>05.22. 21주 매도(+30% 상승 시 20% 익절 원칙)</t>
        </is>
      </c>
      <c r="O765" t="n">
        <v>300000</v>
      </c>
      <c r="P765">
        <f>COUNTIF($A$2:A765,A765)</f>
        <v/>
      </c>
      <c r="Q765">
        <f>A765&amp;"|"&amp;P765</f>
        <v/>
      </c>
    </row>
    <row r="766">
      <c r="A766" t="inlineStr">
        <is>
          <t>디아이씨|6개월 전에 샀다면|[수익극대화]+[칼손절]</t>
        </is>
      </c>
      <c r="B766" t="inlineStr">
        <is>
          <t>디아이씨</t>
        </is>
      </c>
      <c r="C766" t="inlineStr">
        <is>
          <t>092200</t>
        </is>
      </c>
      <c r="D766" t="inlineStr">
        <is>
          <t>6개월 전에 샀다면</t>
        </is>
      </c>
      <c r="E766" t="inlineStr">
        <is>
          <t>[수익극대화]+[칼손절]</t>
        </is>
      </c>
      <c r="F766" t="inlineStr">
        <is>
          <t>2026-02-26</t>
        </is>
      </c>
      <c r="G766" t="n">
        <v>10197.13</v>
      </c>
      <c r="H766" t="inlineStr">
        <is>
          <t>2026-03-03</t>
        </is>
      </c>
      <c r="I766" t="n">
        <v>9443.389999999999</v>
      </c>
      <c r="J766" t="inlineStr">
        <is>
          <t>최종 손절 도달(-6%)</t>
        </is>
      </c>
      <c r="K766" t="n">
        <v>29</v>
      </c>
      <c r="L766" t="n">
        <v>0</v>
      </c>
      <c r="M766" t="n">
        <v>-7.67</v>
      </c>
      <c r="N766" t="inlineStr">
        <is>
          <t>03.03. 29주 매도(-6% 하락 시 10% 손절 원칙)</t>
        </is>
      </c>
      <c r="O766" t="n">
        <v>300000</v>
      </c>
      <c r="P766">
        <f>COUNTIF($A$2:A766,A766)</f>
        <v/>
      </c>
      <c r="Q766">
        <f>A766&amp;"|"&amp;P766</f>
        <v/>
      </c>
    </row>
    <row r="767">
      <c r="A767" t="inlineStr">
        <is>
          <t>디아이씨|6개월 전에 샀다면|[수익극대화]+[칼손절]</t>
        </is>
      </c>
      <c r="B767" t="inlineStr">
        <is>
          <t>디아이씨</t>
        </is>
      </c>
      <c r="C767" t="inlineStr">
        <is>
          <t>092200</t>
        </is>
      </c>
      <c r="D767" t="inlineStr">
        <is>
          <t>6개월 전에 샀다면</t>
        </is>
      </c>
      <c r="E767" t="inlineStr">
        <is>
          <t>[수익극대화]+[칼손절]</t>
        </is>
      </c>
      <c r="F767" t="inlineStr">
        <is>
          <t>2026-03-17</t>
        </is>
      </c>
      <c r="G767" t="n">
        <v>9416.59</v>
      </c>
      <c r="H767" t="inlineStr">
        <is>
          <t>2026-03-18</t>
        </is>
      </c>
      <c r="I767" t="n">
        <v>9163.58</v>
      </c>
      <c r="J767" t="inlineStr">
        <is>
          <t>1차 손절 도달(-2%)</t>
        </is>
      </c>
      <c r="K767" t="n">
        <v>23</v>
      </c>
      <c r="L767" t="n">
        <v>6</v>
      </c>
      <c r="M767" t="n">
        <v>-2.98</v>
      </c>
      <c r="N767" t="inlineStr">
        <is>
          <t>03.18. 23주 매도(-2% 하락 시 80% 손절 원칙)</t>
        </is>
      </c>
      <c r="O767" t="n">
        <v>300000</v>
      </c>
      <c r="P767">
        <f>COUNTIF($A$2:A767,A767)</f>
        <v/>
      </c>
      <c r="Q767">
        <f>A767&amp;"|"&amp;P767</f>
        <v/>
      </c>
    </row>
    <row r="768">
      <c r="A768" t="inlineStr">
        <is>
          <t>디아이씨|6개월 전에 샀다면|[수익극대화]+[칼손절]</t>
        </is>
      </c>
      <c r="B768" t="inlineStr">
        <is>
          <t>디아이씨</t>
        </is>
      </c>
      <c r="C768" t="inlineStr">
        <is>
          <t>092200</t>
        </is>
      </c>
      <c r="D768" t="inlineStr">
        <is>
          <t>6개월 전에 샀다면</t>
        </is>
      </c>
      <c r="E768" t="inlineStr">
        <is>
          <t>[수익극대화]+[칼손절]</t>
        </is>
      </c>
      <c r="F768" t="inlineStr">
        <is>
          <t>2026-03-17</t>
        </is>
      </c>
      <c r="G768" t="n">
        <v>9416.59</v>
      </c>
      <c r="H768" t="inlineStr">
        <is>
          <t>2026-03-23</t>
        </is>
      </c>
      <c r="I768" t="n">
        <v>8444.08</v>
      </c>
      <c r="J768" t="inlineStr">
        <is>
          <t>최종 손절 도달(-6%)</t>
        </is>
      </c>
      <c r="K768" t="n">
        <v>6</v>
      </c>
      <c r="L768" t="n">
        <v>0</v>
      </c>
      <c r="M768" t="n">
        <v>-10.6</v>
      </c>
      <c r="N768" t="inlineStr">
        <is>
          <t>03.23. 6주 매도(-6% 하락 시 10% 손절 원칙)</t>
        </is>
      </c>
      <c r="O768" t="n">
        <v>300000</v>
      </c>
      <c r="P768">
        <f>COUNTIF($A$2:A768,A768)</f>
        <v/>
      </c>
      <c r="Q768">
        <f>A768&amp;"|"&amp;P768</f>
        <v/>
      </c>
    </row>
    <row r="769">
      <c r="A769" t="inlineStr">
        <is>
          <t>디아이씨|6개월 전에 샀다면|[수익극대화]+[칼손절]</t>
        </is>
      </c>
      <c r="B769" t="inlineStr">
        <is>
          <t>디아이씨</t>
        </is>
      </c>
      <c r="C769" t="inlineStr">
        <is>
          <t>092200</t>
        </is>
      </c>
      <c r="D769" t="inlineStr">
        <is>
          <t>6개월 전에 샀다면</t>
        </is>
      </c>
      <c r="E769" t="inlineStr">
        <is>
          <t>[수익극대화]+[칼손절]</t>
        </is>
      </c>
      <c r="F769" t="inlineStr">
        <is>
          <t>2026-03-23</t>
        </is>
      </c>
      <c r="G769" t="n">
        <v>8455.91</v>
      </c>
      <c r="H769" t="inlineStr">
        <is>
          <t>2026-03-31</t>
        </is>
      </c>
      <c r="I769" t="n">
        <v>8224.24</v>
      </c>
      <c r="J769" t="inlineStr">
        <is>
          <t>1차 손절 도달(-2%)</t>
        </is>
      </c>
      <c r="K769" t="n">
        <v>24</v>
      </c>
      <c r="L769" t="n">
        <v>7</v>
      </c>
      <c r="M769" t="n">
        <v>-3.03</v>
      </c>
      <c r="N769" t="inlineStr">
        <is>
          <t>03.31. 24주 매도(-2% 하락 시 80% 손절 원칙)</t>
        </is>
      </c>
      <c r="O769" t="n">
        <v>300000</v>
      </c>
      <c r="P769">
        <f>COUNTIF($A$2:A769,A769)</f>
        <v/>
      </c>
      <c r="Q769">
        <f>A769&amp;"|"&amp;P769</f>
        <v/>
      </c>
    </row>
    <row r="770">
      <c r="A770" t="inlineStr">
        <is>
          <t>디아이씨|6개월 전에 샀다면|[수익극대화]+[칼손절]</t>
        </is>
      </c>
      <c r="B770" t="inlineStr">
        <is>
          <t>디아이씨</t>
        </is>
      </c>
      <c r="C770" t="inlineStr">
        <is>
          <t>092200</t>
        </is>
      </c>
      <c r="D770" t="inlineStr">
        <is>
          <t>6개월 전에 샀다면</t>
        </is>
      </c>
      <c r="E770" t="inlineStr">
        <is>
          <t>[수익극대화]+[칼손절]</t>
        </is>
      </c>
      <c r="F770" t="inlineStr">
        <is>
          <t>2026-03-23</t>
        </is>
      </c>
      <c r="G770" t="n">
        <v>8455.91</v>
      </c>
      <c r="H770" t="inlineStr">
        <is>
          <t>2026-04-02</t>
        </is>
      </c>
      <c r="I770" t="n">
        <v>8064.35</v>
      </c>
      <c r="J770" t="inlineStr">
        <is>
          <t>2차 손절 도달(-4%)</t>
        </is>
      </c>
      <c r="K770" t="n">
        <v>3</v>
      </c>
      <c r="L770" t="n">
        <v>4</v>
      </c>
      <c r="M770" t="n">
        <v>-4.92</v>
      </c>
      <c r="N770" t="inlineStr">
        <is>
          <t>04.02. 3주 매도(-4% 하락 시 10% 손절 원칙)</t>
        </is>
      </c>
      <c r="O770" t="n">
        <v>300000</v>
      </c>
      <c r="P770">
        <f>COUNTIF($A$2:A770,A770)</f>
        <v/>
      </c>
      <c r="Q770">
        <f>A770&amp;"|"&amp;P770</f>
        <v/>
      </c>
    </row>
    <row r="771">
      <c r="A771" t="inlineStr">
        <is>
          <t>디아이씨|6개월 전에 샀다면|[수익극대화]+[칼손절]</t>
        </is>
      </c>
      <c r="B771" t="inlineStr">
        <is>
          <t>디아이씨</t>
        </is>
      </c>
      <c r="C771" t="inlineStr">
        <is>
          <t>092200</t>
        </is>
      </c>
      <c r="D771" t="inlineStr">
        <is>
          <t>6개월 전에 샀다면</t>
        </is>
      </c>
      <c r="E771" t="inlineStr">
        <is>
          <t>[수익극대화]+[칼손절]</t>
        </is>
      </c>
      <c r="F771" t="inlineStr">
        <is>
          <t>2026-03-23</t>
        </is>
      </c>
      <c r="G771" t="n">
        <v>8455.91</v>
      </c>
      <c r="H771" t="inlineStr">
        <is>
          <t>2026-04-06</t>
        </is>
      </c>
      <c r="I771" t="n">
        <v>7894.47</v>
      </c>
      <c r="J771" t="inlineStr">
        <is>
          <t>최종 손절 도달(-6%)</t>
        </is>
      </c>
      <c r="K771" t="n">
        <v>4</v>
      </c>
      <c r="L771" t="n">
        <v>0</v>
      </c>
      <c r="M771" t="n">
        <v>-6.92</v>
      </c>
      <c r="N771" t="inlineStr">
        <is>
          <t>04.06. 4주 매도(-6% 하락 시 10% 손절 원칙)</t>
        </is>
      </c>
      <c r="O771" t="n">
        <v>300000</v>
      </c>
      <c r="P771">
        <f>COUNTIF($A$2:A771,A771)</f>
        <v/>
      </c>
      <c r="Q771">
        <f>A771&amp;"|"&amp;P771</f>
        <v/>
      </c>
    </row>
    <row r="772">
      <c r="A772" t="inlineStr">
        <is>
          <t>디아이씨|6개월 전에 샀다면|[수익극대화]+[칼손절]</t>
        </is>
      </c>
      <c r="B772" t="inlineStr">
        <is>
          <t>디아이씨</t>
        </is>
      </c>
      <c r="C772" t="inlineStr">
        <is>
          <t>092200</t>
        </is>
      </c>
      <c r="D772" t="inlineStr">
        <is>
          <t>6개월 전에 샀다면</t>
        </is>
      </c>
      <c r="E772" t="inlineStr">
        <is>
          <t>[수익극대화]+[칼손절]</t>
        </is>
      </c>
      <c r="F772" t="inlineStr">
        <is>
          <t>2026-04-15</t>
        </is>
      </c>
      <c r="G772" t="n">
        <v>7855.49</v>
      </c>
      <c r="H772" t="inlineStr">
        <is>
          <t>2026-04-20</t>
        </is>
      </c>
      <c r="I772" t="n">
        <v>7544.72</v>
      </c>
      <c r="J772" t="inlineStr">
        <is>
          <t>1차 손절 도달(-2%)</t>
        </is>
      </c>
      <c r="K772" t="n">
        <v>25</v>
      </c>
      <c r="L772" t="n">
        <v>7</v>
      </c>
      <c r="M772" t="n">
        <v>-4.24</v>
      </c>
      <c r="N772" t="inlineStr">
        <is>
          <t>04.20. 25주 매도(-2% 하락 시 80% 손절 원칙)</t>
        </is>
      </c>
      <c r="O772" t="n">
        <v>300000</v>
      </c>
      <c r="P772">
        <f>COUNTIF($A$2:A772,A772)</f>
        <v/>
      </c>
      <c r="Q772">
        <f>A772&amp;"|"&amp;P772</f>
        <v/>
      </c>
    </row>
    <row r="773">
      <c r="A773" t="inlineStr">
        <is>
          <t>디아이씨|6개월 전에 샀다면|[수익극대화]+[칼손절]</t>
        </is>
      </c>
      <c r="B773" t="inlineStr">
        <is>
          <t>디아이씨</t>
        </is>
      </c>
      <c r="C773" t="inlineStr">
        <is>
          <t>092200</t>
        </is>
      </c>
      <c r="D773" t="inlineStr">
        <is>
          <t>6개월 전에 샀다면</t>
        </is>
      </c>
      <c r="E773" t="inlineStr">
        <is>
          <t>[수익극대화]+[칼손절]</t>
        </is>
      </c>
      <c r="F773" t="inlineStr">
        <is>
          <t>2026-04-15</t>
        </is>
      </c>
      <c r="G773" t="n">
        <v>7855.49</v>
      </c>
      <c r="H773" t="inlineStr">
        <is>
          <t>2026-04-23</t>
        </is>
      </c>
      <c r="I773" t="n">
        <v>7344.85</v>
      </c>
      <c r="J773" t="inlineStr">
        <is>
          <t>최종 손절 도달(-6%)</t>
        </is>
      </c>
      <c r="K773" t="n">
        <v>7</v>
      </c>
      <c r="L773" t="n">
        <v>0</v>
      </c>
      <c r="M773" t="n">
        <v>-6.78</v>
      </c>
      <c r="N773" t="inlineStr">
        <is>
          <t>04.23. 7주 매도(-6% 하락 시 10% 손절 원칙)</t>
        </is>
      </c>
      <c r="O773" t="n">
        <v>300000</v>
      </c>
      <c r="P773">
        <f>COUNTIF($A$2:A773,A773)</f>
        <v/>
      </c>
      <c r="Q773">
        <f>A773&amp;"|"&amp;P773</f>
        <v/>
      </c>
    </row>
    <row r="774">
      <c r="A774" t="inlineStr">
        <is>
          <t>디아이씨|6개월 전에 샀다면|[수익극대화]+[칼손절]</t>
        </is>
      </c>
      <c r="B774" t="inlineStr">
        <is>
          <t>디아이씨</t>
        </is>
      </c>
      <c r="C774" t="inlineStr">
        <is>
          <t>092200</t>
        </is>
      </c>
      <c r="D774" t="inlineStr">
        <is>
          <t>6개월 전에 샀다면</t>
        </is>
      </c>
      <c r="E774" t="inlineStr">
        <is>
          <t>[수익극대화]+[칼손절]</t>
        </is>
      </c>
      <c r="F774" t="inlineStr">
        <is>
          <t>2026-04-23</t>
        </is>
      </c>
      <c r="G774" t="n">
        <v>7355.14</v>
      </c>
      <c r="H774" t="inlineStr">
        <is>
          <t>2026-04-28</t>
        </is>
      </c>
      <c r="I774" t="n">
        <v>8124.31</v>
      </c>
      <c r="J774" t="inlineStr">
        <is>
          <t>1차 익절 도달(10%)</t>
        </is>
      </c>
      <c r="K774" t="n">
        <v>13</v>
      </c>
      <c r="L774" t="n">
        <v>20</v>
      </c>
      <c r="M774" t="n">
        <v>10.13</v>
      </c>
      <c r="N774" t="inlineStr">
        <is>
          <t>04.28. 13주 매도(+10% 상승 시 40% 익절 원칙)</t>
        </is>
      </c>
      <c r="O774" t="n">
        <v>300000</v>
      </c>
      <c r="P774">
        <f>COUNTIF($A$2:A774,A774)</f>
        <v/>
      </c>
      <c r="Q774">
        <f>A774&amp;"|"&amp;P774</f>
        <v/>
      </c>
    </row>
    <row r="775">
      <c r="A775" t="inlineStr">
        <is>
          <t>디아이씨|6개월 전에 샀다면|[수익극대화]+[칼손절]</t>
        </is>
      </c>
      <c r="B775" t="inlineStr">
        <is>
          <t>디아이씨</t>
        </is>
      </c>
      <c r="C775" t="inlineStr">
        <is>
          <t>092200</t>
        </is>
      </c>
      <c r="D775" t="inlineStr">
        <is>
          <t>6개월 전에 샀다면</t>
        </is>
      </c>
      <c r="E775" t="inlineStr">
        <is>
          <t>[수익극대화]+[칼손절]</t>
        </is>
      </c>
      <c r="F775" t="inlineStr">
        <is>
          <t>2026-04-23</t>
        </is>
      </c>
      <c r="G775" t="n">
        <v>7355.14</v>
      </c>
      <c r="H775" t="inlineStr">
        <is>
          <t>2026-05-06</t>
        </is>
      </c>
      <c r="I775" t="n">
        <v>7174.97</v>
      </c>
      <c r="J775" t="inlineStr">
        <is>
          <t>1차 손절 도달(-2%)</t>
        </is>
      </c>
      <c r="K775" t="n">
        <v>20</v>
      </c>
      <c r="L775" t="n">
        <v>0</v>
      </c>
      <c r="M775" t="n">
        <v>-2.74</v>
      </c>
      <c r="N775" t="inlineStr">
        <is>
          <t>05.06. 20주 매도(-2% 하락 시 80% 손절 원칙)</t>
        </is>
      </c>
      <c r="O775" t="n">
        <v>300000</v>
      </c>
      <c r="P775">
        <f>COUNTIF($A$2:A775,A775)</f>
        <v/>
      </c>
      <c r="Q775">
        <f>A775&amp;"|"&amp;P775</f>
        <v/>
      </c>
    </row>
    <row r="776">
      <c r="A776" t="inlineStr">
        <is>
          <t>디아이씨|6개월 전에 샀다면|[수익극대화]+[칼손절]</t>
        </is>
      </c>
      <c r="B776" t="inlineStr">
        <is>
          <t>디아이씨</t>
        </is>
      </c>
      <c r="C776" t="inlineStr">
        <is>
          <t>092200</t>
        </is>
      </c>
      <c r="D776" t="inlineStr">
        <is>
          <t>6개월 전에 샀다면</t>
        </is>
      </c>
      <c r="E776" t="inlineStr">
        <is>
          <t>[수익극대화]+[칼손절]</t>
        </is>
      </c>
      <c r="F776" t="inlineStr">
        <is>
          <t>2026-05-06</t>
        </is>
      </c>
      <c r="G776" t="n">
        <v>7185.03</v>
      </c>
      <c r="H776" t="inlineStr">
        <is>
          <t>2026-05-12</t>
        </is>
      </c>
      <c r="I776" t="n">
        <v>8743.879999999999</v>
      </c>
      <c r="J776" t="inlineStr">
        <is>
          <t>2차 익절 도달(20%)</t>
        </is>
      </c>
      <c r="K776" t="n">
        <v>10</v>
      </c>
      <c r="L776" t="n">
        <v>24</v>
      </c>
      <c r="M776" t="n">
        <v>21.33</v>
      </c>
      <c r="N776" t="inlineStr">
        <is>
          <t>05.12. 10주 매도(+20% 상승 시 30% 익절 원칙)</t>
        </is>
      </c>
      <c r="O776" t="n">
        <v>300000</v>
      </c>
      <c r="P776">
        <f>COUNTIF($A$2:A776,A776)</f>
        <v/>
      </c>
      <c r="Q776">
        <f>A776&amp;"|"&amp;P776</f>
        <v/>
      </c>
    </row>
    <row r="777">
      <c r="A777" t="inlineStr">
        <is>
          <t>디아이씨|6개월 전에 샀다면|[수익극대화]+[칼손절]</t>
        </is>
      </c>
      <c r="B777" t="inlineStr">
        <is>
          <t>디아이씨</t>
        </is>
      </c>
      <c r="C777" t="inlineStr">
        <is>
          <t>092200</t>
        </is>
      </c>
      <c r="D777" t="inlineStr">
        <is>
          <t>6개월 전에 샀다면</t>
        </is>
      </c>
      <c r="E777" t="inlineStr">
        <is>
          <t>[수익극대화]+[칼손절]</t>
        </is>
      </c>
      <c r="F777" t="inlineStr">
        <is>
          <t>2026-05-06</t>
        </is>
      </c>
      <c r="G777" t="n">
        <v>7185.03</v>
      </c>
      <c r="H777" t="inlineStr">
        <is>
          <t>2026-05-18</t>
        </is>
      </c>
      <c r="I777" t="n">
        <v>6895.17</v>
      </c>
      <c r="J777" t="inlineStr">
        <is>
          <t>1차 손절 도달(-2%)</t>
        </is>
      </c>
      <c r="K777" t="n">
        <v>24</v>
      </c>
      <c r="L777" t="n">
        <v>0</v>
      </c>
      <c r="M777" t="n">
        <v>-4.32</v>
      </c>
      <c r="N777" t="inlineStr">
        <is>
          <t>05.18. 24주 매도(-2% 하락 시 80% 손절 원칙)</t>
        </is>
      </c>
      <c r="O777" t="n">
        <v>300000</v>
      </c>
      <c r="P777">
        <f>COUNTIF($A$2:A777,A777)</f>
        <v/>
      </c>
      <c r="Q777">
        <f>A777&amp;"|"&amp;P777</f>
        <v/>
      </c>
    </row>
    <row r="778">
      <c r="A778" t="inlineStr">
        <is>
          <t>디아이씨|6개월 전에 샀다면|[수익극대화]+[칼손절]</t>
        </is>
      </c>
      <c r="B778" t="inlineStr">
        <is>
          <t>디아이씨</t>
        </is>
      </c>
      <c r="C778" t="inlineStr">
        <is>
          <t>092200</t>
        </is>
      </c>
      <c r="D778" t="inlineStr">
        <is>
          <t>6개월 전에 샀다면</t>
        </is>
      </c>
      <c r="E778" t="inlineStr">
        <is>
          <t>[수익극대화]+[칼손절]</t>
        </is>
      </c>
      <c r="F778" t="inlineStr">
        <is>
          <t>2026-05-18</t>
        </is>
      </c>
      <c r="G778" t="n">
        <v>6904.83</v>
      </c>
      <c r="H778" t="inlineStr">
        <is>
          <t>2026-05-19</t>
        </is>
      </c>
      <c r="I778" t="n">
        <v>6515.44</v>
      </c>
      <c r="J778" t="inlineStr">
        <is>
          <t>2차 손절 도달(-4%)</t>
        </is>
      </c>
      <c r="K778" t="n">
        <v>3</v>
      </c>
      <c r="L778" t="n">
        <v>34</v>
      </c>
      <c r="M778" t="n">
        <v>-5.92</v>
      </c>
      <c r="N778" t="inlineStr">
        <is>
          <t>05.19. 3주 매도(-4% 하락 시 10% 손절 원칙)</t>
        </is>
      </c>
      <c r="O778" t="n">
        <v>300000</v>
      </c>
      <c r="P778">
        <f>COUNTIF($A$2:A778,A778)</f>
        <v/>
      </c>
      <c r="Q778">
        <f>A778&amp;"|"&amp;P778</f>
        <v/>
      </c>
    </row>
    <row r="779">
      <c r="A779" t="inlineStr">
        <is>
          <t>디아이씨|6개월 전에 샀다면|[수익극대화]+[칼손절]</t>
        </is>
      </c>
      <c r="B779" t="inlineStr">
        <is>
          <t>디아이씨</t>
        </is>
      </c>
      <c r="C779" t="inlineStr">
        <is>
          <t>092200</t>
        </is>
      </c>
      <c r="D779" t="inlineStr">
        <is>
          <t>6개월 전에 샀다면</t>
        </is>
      </c>
      <c r="E779" t="inlineStr">
        <is>
          <t>[수익극대화]+[칼손절]</t>
        </is>
      </c>
      <c r="F779" t="inlineStr">
        <is>
          <t>2026-05-18</t>
        </is>
      </c>
      <c r="G779" t="n">
        <v>6904.83</v>
      </c>
      <c r="H779" t="inlineStr">
        <is>
          <t>2026-05-20</t>
        </is>
      </c>
      <c r="I779" t="n">
        <v>6185.67</v>
      </c>
      <c r="J779" t="inlineStr">
        <is>
          <t>최종 손절 도달(-6%)</t>
        </is>
      </c>
      <c r="K779" t="n">
        <v>34</v>
      </c>
      <c r="L779" t="n">
        <v>0</v>
      </c>
      <c r="M779" t="n">
        <v>-10.68</v>
      </c>
      <c r="N779" t="inlineStr">
        <is>
          <t>05.20. 34주 매도(-6% 하락 시 10% 손절 원칙)</t>
        </is>
      </c>
      <c r="O779" t="n">
        <v>300000</v>
      </c>
      <c r="P779">
        <f>COUNTIF($A$2:A779,A779)</f>
        <v/>
      </c>
      <c r="Q779">
        <f>A779&amp;"|"&amp;P779</f>
        <v/>
      </c>
    </row>
    <row r="780">
      <c r="A780" t="inlineStr">
        <is>
          <t>디아이씨|6개월 전에 샀다면|[수익극대화]+[정석방어]</t>
        </is>
      </c>
      <c r="B780" t="inlineStr">
        <is>
          <t>디아이씨</t>
        </is>
      </c>
      <c r="C780" t="inlineStr">
        <is>
          <t>092200</t>
        </is>
      </c>
      <c r="D780" t="inlineStr">
        <is>
          <t>6개월 전에 샀다면</t>
        </is>
      </c>
      <c r="E780" t="inlineStr">
        <is>
          <t>[수익극대화]+[정석방어]</t>
        </is>
      </c>
      <c r="F780" t="inlineStr">
        <is>
          <t>2026-02-26</t>
        </is>
      </c>
      <c r="G780" t="n">
        <v>10197.13</v>
      </c>
      <c r="H780" t="inlineStr">
        <is>
          <t>2026-03-03</t>
        </is>
      </c>
      <c r="I780" t="n">
        <v>9443.389999999999</v>
      </c>
      <c r="J780" t="inlineStr">
        <is>
          <t>2차 손절 도달(-5%)</t>
        </is>
      </c>
      <c r="K780" t="n">
        <v>5</v>
      </c>
      <c r="L780" t="n">
        <v>24</v>
      </c>
      <c r="M780" t="n">
        <v>-7.67</v>
      </c>
      <c r="N780" t="inlineStr">
        <is>
          <t>03.03. 5주 매도(-5% 하락 시 20% 손절 원칙)</t>
        </is>
      </c>
      <c r="O780" t="n">
        <v>300000</v>
      </c>
      <c r="P780">
        <f>COUNTIF($A$2:A780,A780)</f>
        <v/>
      </c>
      <c r="Q780">
        <f>A780&amp;"|"&amp;P780</f>
        <v/>
      </c>
    </row>
    <row r="781">
      <c r="A781" t="inlineStr">
        <is>
          <t>디아이씨|6개월 전에 샀다면|[수익극대화]+[정석방어]</t>
        </is>
      </c>
      <c r="B781" t="inlineStr">
        <is>
          <t>디아이씨</t>
        </is>
      </c>
      <c r="C781" t="inlineStr">
        <is>
          <t>092200</t>
        </is>
      </c>
      <c r="D781" t="inlineStr">
        <is>
          <t>6개월 전에 샀다면</t>
        </is>
      </c>
      <c r="E781" t="inlineStr">
        <is>
          <t>[수익극대화]+[정석방어]</t>
        </is>
      </c>
      <c r="F781" t="inlineStr">
        <is>
          <t>2026-02-26</t>
        </is>
      </c>
      <c r="G781" t="n">
        <v>10197.13</v>
      </c>
      <c r="H781" t="inlineStr">
        <is>
          <t>2026-03-04</t>
        </is>
      </c>
      <c r="I781" t="n">
        <v>8084.34</v>
      </c>
      <c r="J781" t="inlineStr">
        <is>
          <t>최종 손절 도달(-10%)</t>
        </is>
      </c>
      <c r="K781" t="n">
        <v>24</v>
      </c>
      <c r="L781" t="n">
        <v>0</v>
      </c>
      <c r="M781" t="n">
        <v>-20.96</v>
      </c>
      <c r="N781" t="inlineStr">
        <is>
          <t>03.04. 24주 매도(-10% 하락 시 10% 손절 원칙)</t>
        </is>
      </c>
      <c r="O781" t="n">
        <v>300000</v>
      </c>
      <c r="P781">
        <f>COUNTIF($A$2:A781,A781)</f>
        <v/>
      </c>
      <c r="Q781">
        <f>A781&amp;"|"&amp;P781</f>
        <v/>
      </c>
    </row>
    <row r="782">
      <c r="A782" t="inlineStr">
        <is>
          <t>디아이씨|6개월 전에 샀다면|[수익극대화]+[정석방어]</t>
        </is>
      </c>
      <c r="B782" t="inlineStr">
        <is>
          <t>디아이씨</t>
        </is>
      </c>
      <c r="C782" t="inlineStr">
        <is>
          <t>092200</t>
        </is>
      </c>
      <c r="D782" t="inlineStr">
        <is>
          <t>6개월 전에 샀다면</t>
        </is>
      </c>
      <c r="E782" t="inlineStr">
        <is>
          <t>[수익극대화]+[정석방어]</t>
        </is>
      </c>
      <c r="F782" t="inlineStr">
        <is>
          <t>2026-03-17</t>
        </is>
      </c>
      <c r="G782" t="n">
        <v>9416.59</v>
      </c>
      <c r="H782" t="inlineStr">
        <is>
          <t>2026-03-23</t>
        </is>
      </c>
      <c r="I782" t="n">
        <v>8444.08</v>
      </c>
      <c r="J782" t="inlineStr">
        <is>
          <t>최종 손절 도달(-10%)</t>
        </is>
      </c>
      <c r="K782" t="n">
        <v>25</v>
      </c>
      <c r="L782" t="n">
        <v>0</v>
      </c>
      <c r="M782" t="n">
        <v>-10.6</v>
      </c>
      <c r="N782" t="inlineStr">
        <is>
          <t>03.23. 25주 매도(-10% 하락 시 10% 손절 원칙)</t>
        </is>
      </c>
      <c r="O782" t="n">
        <v>300000</v>
      </c>
      <c r="P782">
        <f>COUNTIF($A$2:A782,A782)</f>
        <v/>
      </c>
      <c r="Q782">
        <f>A782&amp;"|"&amp;P782</f>
        <v/>
      </c>
    </row>
    <row r="783">
      <c r="A783" t="inlineStr">
        <is>
          <t>디아이씨|6개월 전에 샀다면|[수익극대화]+[정석방어]</t>
        </is>
      </c>
      <c r="B783" t="inlineStr">
        <is>
          <t>디아이씨</t>
        </is>
      </c>
      <c r="C783" t="inlineStr">
        <is>
          <t>092200</t>
        </is>
      </c>
      <c r="D783" t="inlineStr">
        <is>
          <t>6개월 전에 샀다면</t>
        </is>
      </c>
      <c r="E783" t="inlineStr">
        <is>
          <t>[수익극대화]+[정석방어]</t>
        </is>
      </c>
      <c r="F783" t="inlineStr">
        <is>
          <t>2026-03-23</t>
        </is>
      </c>
      <c r="G783" t="n">
        <v>8455.91</v>
      </c>
      <c r="H783" t="inlineStr">
        <is>
          <t>2026-04-02</t>
        </is>
      </c>
      <c r="I783" t="n">
        <v>8064.35</v>
      </c>
      <c r="J783" t="inlineStr">
        <is>
          <t>1차 손절 도달(-3%)</t>
        </is>
      </c>
      <c r="K783" t="n">
        <v>17</v>
      </c>
      <c r="L783" t="n">
        <v>8</v>
      </c>
      <c r="M783" t="n">
        <v>-4.92</v>
      </c>
      <c r="N783" t="inlineStr">
        <is>
          <t>04.02. 17주 매도(-3% 하락 시 70% 손절 원칙)</t>
        </is>
      </c>
      <c r="O783" t="n">
        <v>300000</v>
      </c>
      <c r="P783">
        <f>COUNTIF($A$2:A783,A783)</f>
        <v/>
      </c>
      <c r="Q783">
        <f>A783&amp;"|"&amp;P783</f>
        <v/>
      </c>
    </row>
    <row r="784">
      <c r="A784" t="inlineStr">
        <is>
          <t>디아이씨|6개월 전에 샀다면|[수익극대화]+[정석방어]</t>
        </is>
      </c>
      <c r="B784" t="inlineStr">
        <is>
          <t>디아이씨</t>
        </is>
      </c>
      <c r="C784" t="inlineStr">
        <is>
          <t>092200</t>
        </is>
      </c>
      <c r="D784" t="inlineStr">
        <is>
          <t>6개월 전에 샀다면</t>
        </is>
      </c>
      <c r="E784" t="inlineStr">
        <is>
          <t>[수익극대화]+[정석방어]</t>
        </is>
      </c>
      <c r="F784" t="inlineStr">
        <is>
          <t>2026-03-23</t>
        </is>
      </c>
      <c r="G784" t="n">
        <v>8455.91</v>
      </c>
      <c r="H784" t="inlineStr">
        <is>
          <t>2026-04-06</t>
        </is>
      </c>
      <c r="I784" t="n">
        <v>7894.47</v>
      </c>
      <c r="J784" t="inlineStr">
        <is>
          <t>2차 손절 도달(-5%)</t>
        </is>
      </c>
      <c r="K784" t="n">
        <v>5</v>
      </c>
      <c r="L784" t="n">
        <v>3</v>
      </c>
      <c r="M784" t="n">
        <v>-6.92</v>
      </c>
      <c r="N784" t="inlineStr">
        <is>
          <t>04.06. 5주 매도(-5% 하락 시 20% 손절 원칙)</t>
        </is>
      </c>
      <c r="O784" t="n">
        <v>300000</v>
      </c>
      <c r="P784">
        <f>COUNTIF($A$2:A784,A784)</f>
        <v/>
      </c>
      <c r="Q784">
        <f>A784&amp;"|"&amp;P784</f>
        <v/>
      </c>
    </row>
    <row r="785">
      <c r="A785" t="inlineStr">
        <is>
          <t>디아이씨|6개월 전에 샀다면|[수익극대화]+[정석방어]</t>
        </is>
      </c>
      <c r="B785" t="inlineStr">
        <is>
          <t>디아이씨</t>
        </is>
      </c>
      <c r="C785" t="inlineStr">
        <is>
          <t>092200</t>
        </is>
      </c>
      <c r="D785" t="inlineStr">
        <is>
          <t>6개월 전에 샀다면</t>
        </is>
      </c>
      <c r="E785" t="inlineStr">
        <is>
          <t>[수익극대화]+[정석방어]</t>
        </is>
      </c>
      <c r="F785" t="inlineStr">
        <is>
          <t>2026-03-23</t>
        </is>
      </c>
      <c r="G785" t="n">
        <v>8455.91</v>
      </c>
      <c r="H785" t="inlineStr">
        <is>
          <t>2026-04-20</t>
        </is>
      </c>
      <c r="I785" t="n">
        <v>7544.72</v>
      </c>
      <c r="J785" t="inlineStr">
        <is>
          <t>최종 손절 도달(-10%)</t>
        </is>
      </c>
      <c r="K785" t="n">
        <v>3</v>
      </c>
      <c r="L785" t="n">
        <v>0</v>
      </c>
      <c r="M785" t="n">
        <v>-11.04</v>
      </c>
      <c r="N785" t="inlineStr">
        <is>
          <t>04.20. 3주 매도(-10% 하락 시 10% 손절 원칙)</t>
        </is>
      </c>
      <c r="O785" t="n">
        <v>300000</v>
      </c>
      <c r="P785">
        <f>COUNTIF($A$2:A785,A785)</f>
        <v/>
      </c>
      <c r="Q785">
        <f>A785&amp;"|"&amp;P785</f>
        <v/>
      </c>
    </row>
    <row r="786">
      <c r="A786" t="inlineStr">
        <is>
          <t>디아이씨|6개월 전에 샀다면|[수익극대화]+[정석방어]</t>
        </is>
      </c>
      <c r="B786" t="inlineStr">
        <is>
          <t>디아이씨</t>
        </is>
      </c>
      <c r="C786" t="inlineStr">
        <is>
          <t>092200</t>
        </is>
      </c>
      <c r="D786" t="inlineStr">
        <is>
          <t>6개월 전에 샀다면</t>
        </is>
      </c>
      <c r="E786" t="inlineStr">
        <is>
          <t>[수익극대화]+[정석방어]</t>
        </is>
      </c>
      <c r="F786" t="inlineStr">
        <is>
          <t>2026-04-20</t>
        </is>
      </c>
      <c r="G786" t="n">
        <v>7555.28</v>
      </c>
      <c r="H786" t="inlineStr">
        <is>
          <t>2026-05-06</t>
        </is>
      </c>
      <c r="I786" t="n">
        <v>7174.97</v>
      </c>
      <c r="J786" t="inlineStr">
        <is>
          <t>1차 손절 도달(-3%)</t>
        </is>
      </c>
      <c r="K786" t="n">
        <v>18</v>
      </c>
      <c r="L786" t="n">
        <v>9</v>
      </c>
      <c r="M786" t="n">
        <v>-5.32</v>
      </c>
      <c r="N786" t="inlineStr">
        <is>
          <t>05.06. 18주 매도(-3% 하락 시 70% 손절 원칙)</t>
        </is>
      </c>
      <c r="O786" t="n">
        <v>300000</v>
      </c>
      <c r="P786">
        <f>COUNTIF($A$2:A786,A786)</f>
        <v/>
      </c>
      <c r="Q786">
        <f>A786&amp;"|"&amp;P786</f>
        <v/>
      </c>
    </row>
    <row r="787">
      <c r="A787" t="inlineStr">
        <is>
          <t>디아이씨|6개월 전에 샀다면|[수익극대화]+[정석방어]</t>
        </is>
      </c>
      <c r="B787" t="inlineStr">
        <is>
          <t>디아이씨</t>
        </is>
      </c>
      <c r="C787" t="inlineStr">
        <is>
          <t>092200</t>
        </is>
      </c>
      <c r="D787" t="inlineStr">
        <is>
          <t>6개월 전에 샀다면</t>
        </is>
      </c>
      <c r="E787" t="inlineStr">
        <is>
          <t>[수익극대화]+[정석방어]</t>
        </is>
      </c>
      <c r="F787" t="inlineStr">
        <is>
          <t>2026-04-20</t>
        </is>
      </c>
      <c r="G787" t="n">
        <v>7555.28</v>
      </c>
      <c r="H787" t="inlineStr">
        <is>
          <t>2026-05-12</t>
        </is>
      </c>
      <c r="I787" t="n">
        <v>8743.879999999999</v>
      </c>
      <c r="J787" t="inlineStr">
        <is>
          <t>1차 익절 도달(10%)</t>
        </is>
      </c>
      <c r="K787" t="n">
        <v>9</v>
      </c>
      <c r="L787" t="n">
        <v>0</v>
      </c>
      <c r="M787" t="n">
        <v>15.38</v>
      </c>
      <c r="N787" t="inlineStr">
        <is>
          <t>05.12. 9주 매도(+10% 상승 시 40% 익절 원칙)</t>
        </is>
      </c>
      <c r="O787" t="n">
        <v>300000</v>
      </c>
      <c r="P787">
        <f>COUNTIF($A$2:A787,A787)</f>
        <v/>
      </c>
      <c r="Q787">
        <f>A787&amp;"|"&amp;P787</f>
        <v/>
      </c>
    </row>
    <row r="788">
      <c r="A788" t="inlineStr">
        <is>
          <t>디아이씨|6개월 전에 샀다면|[수익극대화]+[정석방어]</t>
        </is>
      </c>
      <c r="B788" t="inlineStr">
        <is>
          <t>디아이씨</t>
        </is>
      </c>
      <c r="C788" t="inlineStr">
        <is>
          <t>092200</t>
        </is>
      </c>
      <c r="D788" t="inlineStr">
        <is>
          <t>6개월 전에 샀다면</t>
        </is>
      </c>
      <c r="E788" t="inlineStr">
        <is>
          <t>[수익극대화]+[정석방어]</t>
        </is>
      </c>
      <c r="F788" t="inlineStr">
        <is>
          <t>2026-05-15</t>
        </is>
      </c>
      <c r="G788" t="n">
        <v>7175.02</v>
      </c>
      <c r="H788" t="inlineStr">
        <is>
          <t>2026-05-18</t>
        </is>
      </c>
      <c r="I788" t="n">
        <v>6895.17</v>
      </c>
      <c r="J788" t="inlineStr">
        <is>
          <t>1차 손절 도달(-3%)</t>
        </is>
      </c>
      <c r="K788" t="n">
        <v>20</v>
      </c>
      <c r="L788" t="n">
        <v>9</v>
      </c>
      <c r="M788" t="n">
        <v>-4.19</v>
      </c>
      <c r="N788" t="inlineStr">
        <is>
          <t>05.18. 20주 매도(-3% 하락 시 70% 손절 원칙)</t>
        </is>
      </c>
      <c r="O788" t="n">
        <v>300000</v>
      </c>
      <c r="P788">
        <f>COUNTIF($A$2:A788,A788)</f>
        <v/>
      </c>
      <c r="Q788">
        <f>A788&amp;"|"&amp;P788</f>
        <v/>
      </c>
    </row>
    <row r="789">
      <c r="A789" t="inlineStr">
        <is>
          <t>디아이씨|6개월 전에 샀다면|[수익극대화]+[정석방어]</t>
        </is>
      </c>
      <c r="B789" t="inlineStr">
        <is>
          <t>디아이씨</t>
        </is>
      </c>
      <c r="C789" t="inlineStr">
        <is>
          <t>092200</t>
        </is>
      </c>
      <c r="D789" t="inlineStr">
        <is>
          <t>6개월 전에 샀다면</t>
        </is>
      </c>
      <c r="E789" t="inlineStr">
        <is>
          <t>[수익극대화]+[정석방어]</t>
        </is>
      </c>
      <c r="F789" t="inlineStr">
        <is>
          <t>2026-05-15</t>
        </is>
      </c>
      <c r="G789" t="n">
        <v>7175.02</v>
      </c>
      <c r="H789" t="inlineStr">
        <is>
          <t>2026-05-19</t>
        </is>
      </c>
      <c r="I789" t="n">
        <v>6515.44</v>
      </c>
      <c r="J789" t="inlineStr">
        <is>
          <t>2차 손절 도달(-5%)</t>
        </is>
      </c>
      <c r="K789" t="n">
        <v>5</v>
      </c>
      <c r="L789" t="n">
        <v>4</v>
      </c>
      <c r="M789" t="n">
        <v>-9.470000000000001</v>
      </c>
      <c r="N789" t="inlineStr">
        <is>
          <t>05.19. 5주 매도(-5% 하락 시 20% 손절 원칙)</t>
        </is>
      </c>
      <c r="O789" t="n">
        <v>300000</v>
      </c>
      <c r="P789">
        <f>COUNTIF($A$2:A789,A789)</f>
        <v/>
      </c>
      <c r="Q789">
        <f>A789&amp;"|"&amp;P789</f>
        <v/>
      </c>
    </row>
    <row r="790">
      <c r="A790" t="inlineStr">
        <is>
          <t>디아이씨|6개월 전에 샀다면|[수익극대화]+[정석방어]</t>
        </is>
      </c>
      <c r="B790" t="inlineStr">
        <is>
          <t>디아이씨</t>
        </is>
      </c>
      <c r="C790" t="inlineStr">
        <is>
          <t>092200</t>
        </is>
      </c>
      <c r="D790" t="inlineStr">
        <is>
          <t>6개월 전에 샀다면</t>
        </is>
      </c>
      <c r="E790" t="inlineStr">
        <is>
          <t>[수익극대화]+[정석방어]</t>
        </is>
      </c>
      <c r="F790" t="inlineStr">
        <is>
          <t>2026-05-15</t>
        </is>
      </c>
      <c r="G790" t="n">
        <v>7175.02</v>
      </c>
      <c r="H790" t="inlineStr">
        <is>
          <t>2026-05-20</t>
        </is>
      </c>
      <c r="I790" t="n">
        <v>6185.67</v>
      </c>
      <c r="J790" t="inlineStr">
        <is>
          <t>최종 손절 도달(-10%)</t>
        </is>
      </c>
      <c r="K790" t="n">
        <v>4</v>
      </c>
      <c r="L790" t="n">
        <v>0</v>
      </c>
      <c r="M790" t="n">
        <v>-14.05</v>
      </c>
      <c r="N790" t="inlineStr">
        <is>
          <t>05.20. 4주 매도(-10% 하락 시 10% 손절 원칙)</t>
        </is>
      </c>
      <c r="O790" t="n">
        <v>300000</v>
      </c>
      <c r="P790">
        <f>COUNTIF($A$2:A790,A790)</f>
        <v/>
      </c>
      <c r="Q790">
        <f>A790&amp;"|"&amp;P790</f>
        <v/>
      </c>
    </row>
    <row r="791">
      <c r="A791" t="inlineStr">
        <is>
          <t>디아이씨|6개월 전에 샀다면|[수익극대화]+[변동성허용]</t>
        </is>
      </c>
      <c r="B791" t="inlineStr">
        <is>
          <t>디아이씨</t>
        </is>
      </c>
      <c r="C791" t="inlineStr">
        <is>
          <t>092200</t>
        </is>
      </c>
      <c r="D791" t="inlineStr">
        <is>
          <t>6개월 전에 샀다면</t>
        </is>
      </c>
      <c r="E791" t="inlineStr">
        <is>
          <t>[수익극대화]+[변동성허용]</t>
        </is>
      </c>
      <c r="F791" t="inlineStr">
        <is>
          <t>2026-02-26</t>
        </is>
      </c>
      <c r="G791" t="n">
        <v>10197.13</v>
      </c>
      <c r="H791" t="inlineStr">
        <is>
          <t>2026-03-03</t>
        </is>
      </c>
      <c r="I791" t="n">
        <v>9443.389999999999</v>
      </c>
      <c r="J791" t="inlineStr">
        <is>
          <t>1차 손절 도달(-5%)</t>
        </is>
      </c>
      <c r="K791" t="n">
        <v>14</v>
      </c>
      <c r="L791" t="n">
        <v>15</v>
      </c>
      <c r="M791" t="n">
        <v>-7.67</v>
      </c>
      <c r="N791" t="inlineStr">
        <is>
          <t>03.03. 14주 매도(-5% 하락 시 50% 손절 원칙)</t>
        </is>
      </c>
      <c r="O791" t="n">
        <v>300000</v>
      </c>
      <c r="P791">
        <f>COUNTIF($A$2:A791,A791)</f>
        <v/>
      </c>
      <c r="Q791">
        <f>A791&amp;"|"&amp;P791</f>
        <v/>
      </c>
    </row>
    <row r="792">
      <c r="A792" t="inlineStr">
        <is>
          <t>디아이씨|6개월 전에 샀다면|[수익극대화]+[변동성허용]</t>
        </is>
      </c>
      <c r="B792" t="inlineStr">
        <is>
          <t>디아이씨</t>
        </is>
      </c>
      <c r="C792" t="inlineStr">
        <is>
          <t>092200</t>
        </is>
      </c>
      <c r="D792" t="inlineStr">
        <is>
          <t>6개월 전에 샀다면</t>
        </is>
      </c>
      <c r="E792" t="inlineStr">
        <is>
          <t>[수익극대화]+[변동성허용]</t>
        </is>
      </c>
      <c r="F792" t="inlineStr">
        <is>
          <t>2026-02-26</t>
        </is>
      </c>
      <c r="G792" t="n">
        <v>10197.13</v>
      </c>
      <c r="H792" t="inlineStr">
        <is>
          <t>2026-03-04</t>
        </is>
      </c>
      <c r="I792" t="n">
        <v>8084.34</v>
      </c>
      <c r="J792" t="inlineStr">
        <is>
          <t>최종 손절 도달(-15%)</t>
        </is>
      </c>
      <c r="K792" t="n">
        <v>15</v>
      </c>
      <c r="L792" t="n">
        <v>0</v>
      </c>
      <c r="M792" t="n">
        <v>-20.96</v>
      </c>
      <c r="N792" t="inlineStr">
        <is>
          <t>03.04. 15주 매도(-15% 하락 시 20% 손절 원칙)</t>
        </is>
      </c>
      <c r="O792" t="n">
        <v>300000</v>
      </c>
      <c r="P792">
        <f>COUNTIF($A$2:A792,A792)</f>
        <v/>
      </c>
      <c r="Q792">
        <f>A792&amp;"|"&amp;P792</f>
        <v/>
      </c>
    </row>
    <row r="793">
      <c r="A793" t="inlineStr">
        <is>
          <t>디아이씨|6개월 전에 샀다면|[수익극대화]+[변동성허용]</t>
        </is>
      </c>
      <c r="B793" t="inlineStr">
        <is>
          <t>디아이씨</t>
        </is>
      </c>
      <c r="C793" t="inlineStr">
        <is>
          <t>092200</t>
        </is>
      </c>
      <c r="D793" t="inlineStr">
        <is>
          <t>6개월 전에 샀다면</t>
        </is>
      </c>
      <c r="E793" t="inlineStr">
        <is>
          <t>[수익극대화]+[변동성허용]</t>
        </is>
      </c>
      <c r="F793" t="inlineStr">
        <is>
          <t>2026-03-17</t>
        </is>
      </c>
      <c r="G793" t="n">
        <v>9416.59</v>
      </c>
      <c r="H793" t="inlineStr">
        <is>
          <t>2026-03-23</t>
        </is>
      </c>
      <c r="I793" t="n">
        <v>8444.08</v>
      </c>
      <c r="J793" t="inlineStr">
        <is>
          <t>2차 손절 도달(-10%)</t>
        </is>
      </c>
      <c r="K793" t="n">
        <v>8</v>
      </c>
      <c r="L793" t="n">
        <v>19</v>
      </c>
      <c r="M793" t="n">
        <v>-10.6</v>
      </c>
      <c r="N793" t="inlineStr">
        <is>
          <t>03.23. 8주 매도(-10% 하락 시 30% 손절 원칙)</t>
        </is>
      </c>
      <c r="O793" t="n">
        <v>300000</v>
      </c>
      <c r="P793">
        <f>COUNTIF($A$2:A793,A793)</f>
        <v/>
      </c>
      <c r="Q793">
        <f>A793&amp;"|"&amp;P793</f>
        <v/>
      </c>
    </row>
    <row r="794">
      <c r="A794" t="inlineStr">
        <is>
          <t>디아이씨|6개월 전에 샀다면|[수익극대화]+[변동성허용]</t>
        </is>
      </c>
      <c r="B794" t="inlineStr">
        <is>
          <t>디아이씨</t>
        </is>
      </c>
      <c r="C794" t="inlineStr">
        <is>
          <t>092200</t>
        </is>
      </c>
      <c r="D794" t="inlineStr">
        <is>
          <t>6개월 전에 샀다면</t>
        </is>
      </c>
      <c r="E794" t="inlineStr">
        <is>
          <t>[수익극대화]+[변동성허용]</t>
        </is>
      </c>
      <c r="F794" t="inlineStr">
        <is>
          <t>2026-03-17</t>
        </is>
      </c>
      <c r="G794" t="n">
        <v>9416.59</v>
      </c>
      <c r="H794" t="inlineStr">
        <is>
          <t>2026-04-06</t>
        </is>
      </c>
      <c r="I794" t="n">
        <v>7894.47</v>
      </c>
      <c r="J794" t="inlineStr">
        <is>
          <t>최종 손절 도달(-15%)</t>
        </is>
      </c>
      <c r="K794" t="n">
        <v>19</v>
      </c>
      <c r="L794" t="n">
        <v>0</v>
      </c>
      <c r="M794" t="n">
        <v>-16.42</v>
      </c>
      <c r="N794" t="inlineStr">
        <is>
          <t>04.06. 19주 매도(-15% 하락 시 20% 손절 원칙)</t>
        </is>
      </c>
      <c r="O794" t="n">
        <v>300000</v>
      </c>
      <c r="P794">
        <f>COUNTIF($A$2:A794,A794)</f>
        <v/>
      </c>
      <c r="Q794">
        <f>A794&amp;"|"&amp;P794</f>
        <v/>
      </c>
    </row>
    <row r="795">
      <c r="A795" t="inlineStr">
        <is>
          <t>디아이씨|6개월 전에 샀다면|[수익극대화]+[변동성허용]</t>
        </is>
      </c>
      <c r="B795" t="inlineStr">
        <is>
          <t>디아이씨</t>
        </is>
      </c>
      <c r="C795" t="inlineStr">
        <is>
          <t>092200</t>
        </is>
      </c>
      <c r="D795" t="inlineStr">
        <is>
          <t>6개월 전에 샀다면</t>
        </is>
      </c>
      <c r="E795" t="inlineStr">
        <is>
          <t>[수익극대화]+[변동성허용]</t>
        </is>
      </c>
      <c r="F795" t="inlineStr">
        <is>
          <t>2026-04-15</t>
        </is>
      </c>
      <c r="G795" t="n">
        <v>7855.49</v>
      </c>
      <c r="H795" t="inlineStr">
        <is>
          <t>2026-04-23</t>
        </is>
      </c>
      <c r="I795" t="n">
        <v>7344.85</v>
      </c>
      <c r="J795" t="inlineStr">
        <is>
          <t>1차 손절 도달(-5%)</t>
        </is>
      </c>
      <c r="K795" t="n">
        <v>13</v>
      </c>
      <c r="L795" t="n">
        <v>14</v>
      </c>
      <c r="M795" t="n">
        <v>-6.78</v>
      </c>
      <c r="N795" t="inlineStr">
        <is>
          <t>04.23. 13주 매도(-5% 하락 시 50% 손절 원칙)</t>
        </is>
      </c>
      <c r="O795" t="n">
        <v>300000</v>
      </c>
      <c r="P795">
        <f>COUNTIF($A$2:A795,A795)</f>
        <v/>
      </c>
      <c r="Q795">
        <f>A795&amp;"|"&amp;P795</f>
        <v/>
      </c>
    </row>
    <row r="796">
      <c r="A796" t="inlineStr">
        <is>
          <t>디아이씨|6개월 전에 샀다면|[수익극대화]+[변동성허용]</t>
        </is>
      </c>
      <c r="B796" t="inlineStr">
        <is>
          <t>디아이씨</t>
        </is>
      </c>
      <c r="C796" t="inlineStr">
        <is>
          <t>092200</t>
        </is>
      </c>
      <c r="D796" t="inlineStr">
        <is>
          <t>6개월 전에 샀다면</t>
        </is>
      </c>
      <c r="E796" t="inlineStr">
        <is>
          <t>[수익극대화]+[변동성허용]</t>
        </is>
      </c>
      <c r="F796" t="inlineStr">
        <is>
          <t>2026-04-15</t>
        </is>
      </c>
      <c r="G796" t="n">
        <v>7855.49</v>
      </c>
      <c r="H796" t="inlineStr">
        <is>
          <t>2026-05-12</t>
        </is>
      </c>
      <c r="I796" t="n">
        <v>8743.879999999999</v>
      </c>
      <c r="J796" t="inlineStr">
        <is>
          <t>1차 익절 도달(10%)</t>
        </is>
      </c>
      <c r="K796" t="n">
        <v>10</v>
      </c>
      <c r="L796" t="n">
        <v>4</v>
      </c>
      <c r="M796" t="n">
        <v>10.98</v>
      </c>
      <c r="N796" t="inlineStr">
        <is>
          <t>05.12. 10주 매도(+10% 상승 시 40% 익절 원칙)</t>
        </is>
      </c>
      <c r="O796" t="n">
        <v>300000</v>
      </c>
      <c r="P796">
        <f>COUNTIF($A$2:A796,A796)</f>
        <v/>
      </c>
      <c r="Q796">
        <f>A796&amp;"|"&amp;P796</f>
        <v/>
      </c>
    </row>
    <row r="797">
      <c r="A797" t="inlineStr">
        <is>
          <t>디아이씨|6개월 전에 샀다면|[수익극대화]+[변동성허용]</t>
        </is>
      </c>
      <c r="B797" t="inlineStr">
        <is>
          <t>디아이씨</t>
        </is>
      </c>
      <c r="C797" t="inlineStr">
        <is>
          <t>092200</t>
        </is>
      </c>
      <c r="D797" t="inlineStr">
        <is>
          <t>6개월 전에 샀다면</t>
        </is>
      </c>
      <c r="E797" t="inlineStr">
        <is>
          <t>[수익극대화]+[변동성허용]</t>
        </is>
      </c>
      <c r="F797" t="inlineStr">
        <is>
          <t>2026-04-15</t>
        </is>
      </c>
      <c r="G797" t="n">
        <v>7855.49</v>
      </c>
      <c r="H797" t="inlineStr">
        <is>
          <t>2026-05-18</t>
        </is>
      </c>
      <c r="I797" t="n">
        <v>6895.17</v>
      </c>
      <c r="J797" t="inlineStr">
        <is>
          <t>2차 손절 도달(-10%)</t>
        </is>
      </c>
      <c r="K797" t="n">
        <v>4</v>
      </c>
      <c r="L797" t="n">
        <v>0</v>
      </c>
      <c r="M797" t="n">
        <v>-12.49</v>
      </c>
      <c r="N797" t="inlineStr">
        <is>
          <t>05.18. 4주 매도(-10% 하락 시 30% 손절 원칙)</t>
        </is>
      </c>
      <c r="O797" t="n">
        <v>300000</v>
      </c>
      <c r="P797">
        <f>COUNTIF($A$2:A797,A797)</f>
        <v/>
      </c>
      <c r="Q797">
        <f>A797&amp;"|"&amp;P797</f>
        <v/>
      </c>
    </row>
    <row r="798">
      <c r="A798" t="inlineStr">
        <is>
          <t>디아이씨|6개월 전에 샀다면|[수익극대화]+[변동성허용]</t>
        </is>
      </c>
      <c r="B798" t="inlineStr">
        <is>
          <t>디아이씨</t>
        </is>
      </c>
      <c r="C798" t="inlineStr">
        <is>
          <t>092200</t>
        </is>
      </c>
      <c r="D798" t="inlineStr">
        <is>
          <t>6개월 전에 샀다면</t>
        </is>
      </c>
      <c r="E798" t="inlineStr">
        <is>
          <t>[수익극대화]+[변동성허용]</t>
        </is>
      </c>
      <c r="F798" t="inlineStr">
        <is>
          <t>2026-05-18</t>
        </is>
      </c>
      <c r="G798" t="n">
        <v>6904.83</v>
      </c>
      <c r="H798" t="inlineStr">
        <is>
          <t>2026-05-19</t>
        </is>
      </c>
      <c r="I798" t="n">
        <v>6515.44</v>
      </c>
      <c r="J798" t="inlineStr">
        <is>
          <t>1차 손절 도달(-5%)</t>
        </is>
      </c>
      <c r="K798" t="n">
        <v>15</v>
      </c>
      <c r="L798" t="n">
        <v>16</v>
      </c>
      <c r="M798" t="n">
        <v>-5.92</v>
      </c>
      <c r="N798" t="inlineStr">
        <is>
          <t>05.19. 15주 매도(-5% 하락 시 50% 손절 원칙)</t>
        </is>
      </c>
      <c r="O798" t="n">
        <v>300000</v>
      </c>
      <c r="P798">
        <f>COUNTIF($A$2:A798,A798)</f>
        <v/>
      </c>
      <c r="Q798">
        <f>A798&amp;"|"&amp;P798</f>
        <v/>
      </c>
    </row>
    <row r="799">
      <c r="A799" t="inlineStr">
        <is>
          <t>디아이씨|6개월 전에 샀다면|[수익극대화]+[변동성허용]</t>
        </is>
      </c>
      <c r="B799" t="inlineStr">
        <is>
          <t>디아이씨</t>
        </is>
      </c>
      <c r="C799" t="inlineStr">
        <is>
          <t>092200</t>
        </is>
      </c>
      <c r="D799" t="inlineStr">
        <is>
          <t>6개월 전에 샀다면</t>
        </is>
      </c>
      <c r="E799" t="inlineStr">
        <is>
          <t>[수익극대화]+[변동성허용]</t>
        </is>
      </c>
      <c r="F799" t="inlineStr">
        <is>
          <t>2026-05-18</t>
        </is>
      </c>
      <c r="G799" t="n">
        <v>6904.83</v>
      </c>
      <c r="H799" t="inlineStr">
        <is>
          <t>2026-05-20</t>
        </is>
      </c>
      <c r="I799" t="n">
        <v>6185.67</v>
      </c>
      <c r="J799" t="inlineStr">
        <is>
          <t>2차 손절 도달(-10%)</t>
        </is>
      </c>
      <c r="K799" t="n">
        <v>9</v>
      </c>
      <c r="L799" t="n">
        <v>7</v>
      </c>
      <c r="M799" t="n">
        <v>-10.68</v>
      </c>
      <c r="N799" t="inlineStr">
        <is>
          <t>05.20. 9주 매도(-10% 하락 시 30% 손절 원칙)</t>
        </is>
      </c>
      <c r="O799" t="n">
        <v>300000</v>
      </c>
      <c r="P799">
        <f>COUNTIF($A$2:A799,A799)</f>
        <v/>
      </c>
      <c r="Q799">
        <f>A799&amp;"|"&amp;P799</f>
        <v/>
      </c>
    </row>
    <row r="800">
      <c r="A800" t="inlineStr">
        <is>
          <t>디아이씨|6개월 전에 샀다면|[수익극대화]+[변동성허용]</t>
        </is>
      </c>
      <c r="B800" t="inlineStr">
        <is>
          <t>디아이씨</t>
        </is>
      </c>
      <c r="C800" t="inlineStr">
        <is>
          <t>092200</t>
        </is>
      </c>
      <c r="D800" t="inlineStr">
        <is>
          <t>6개월 전에 샀다면</t>
        </is>
      </c>
      <c r="E800" t="inlineStr">
        <is>
          <t>[수익극대화]+[변동성허용]</t>
        </is>
      </c>
      <c r="F800" t="inlineStr">
        <is>
          <t>2026-05-18</t>
        </is>
      </c>
      <c r="G800" t="n">
        <v>6904.83</v>
      </c>
      <c r="H800" t="inlineStr">
        <is>
          <t>2026-05-22</t>
        </is>
      </c>
      <c r="I800" t="n">
        <v>9103.620000000001</v>
      </c>
      <c r="J800" t="inlineStr">
        <is>
          <t>2차 익절 도달(20%)</t>
        </is>
      </c>
      <c r="K800" t="n">
        <v>7</v>
      </c>
      <c r="L800" t="n">
        <v>0</v>
      </c>
      <c r="M800" t="n">
        <v>31.45</v>
      </c>
      <c r="N800" t="inlineStr">
        <is>
          <t>05.22. 7주 매도(+20% 상승 시 30% 익절 원칙)</t>
        </is>
      </c>
      <c r="O800" t="n">
        <v>300000</v>
      </c>
      <c r="P800">
        <f>COUNTIF($A$2:A800,A800)</f>
        <v/>
      </c>
      <c r="Q800">
        <f>A800&amp;"|"&amp;P800</f>
        <v/>
      </c>
    </row>
    <row r="801">
      <c r="A801" t="inlineStr">
        <is>
          <t>디아이씨|6개월 전에 샀다면|[수익극대화]+[버티기형]</t>
        </is>
      </c>
      <c r="B801" t="inlineStr">
        <is>
          <t>디아이씨</t>
        </is>
      </c>
      <c r="C801" t="inlineStr">
        <is>
          <t>092200</t>
        </is>
      </c>
      <c r="D801" t="inlineStr">
        <is>
          <t>6개월 전에 샀다면</t>
        </is>
      </c>
      <c r="E801" t="inlineStr">
        <is>
          <t>[수익극대화]+[버티기형]</t>
        </is>
      </c>
      <c r="F801" t="inlineStr">
        <is>
          <t>2026-02-26</t>
        </is>
      </c>
      <c r="G801" t="n">
        <v>10197.13</v>
      </c>
      <c r="H801" t="inlineStr">
        <is>
          <t>2026-03-03</t>
        </is>
      </c>
      <c r="I801" t="n">
        <v>9443.389999999999</v>
      </c>
      <c r="J801" t="inlineStr">
        <is>
          <t>1차 손절 도달(-5%)</t>
        </is>
      </c>
      <c r="K801" t="n">
        <v>11</v>
      </c>
      <c r="L801" t="n">
        <v>18</v>
      </c>
      <c r="M801" t="n">
        <v>-7.67</v>
      </c>
      <c r="N801" t="inlineStr">
        <is>
          <t>03.03. 11주 매도(-5% 하락 시 40% 손절 원칙)</t>
        </is>
      </c>
      <c r="O801" t="n">
        <v>300000</v>
      </c>
      <c r="P801">
        <f>COUNTIF($A$2:A801,A801)</f>
        <v/>
      </c>
      <c r="Q801">
        <f>A801&amp;"|"&amp;P801</f>
        <v/>
      </c>
    </row>
    <row r="802">
      <c r="A802" t="inlineStr">
        <is>
          <t>디아이씨|6개월 전에 샀다면|[수익극대화]+[버티기형]</t>
        </is>
      </c>
      <c r="B802" t="inlineStr">
        <is>
          <t>디아이씨</t>
        </is>
      </c>
      <c r="C802" t="inlineStr">
        <is>
          <t>092200</t>
        </is>
      </c>
      <c r="D802" t="inlineStr">
        <is>
          <t>6개월 전에 샀다면</t>
        </is>
      </c>
      <c r="E802" t="inlineStr">
        <is>
          <t>[수익극대화]+[버티기형]</t>
        </is>
      </c>
      <c r="F802" t="inlineStr">
        <is>
          <t>2026-02-26</t>
        </is>
      </c>
      <c r="G802" t="n">
        <v>10197.13</v>
      </c>
      <c r="H802" t="inlineStr">
        <is>
          <t>2026-03-04</t>
        </is>
      </c>
      <c r="I802" t="n">
        <v>8084.34</v>
      </c>
      <c r="J802" t="inlineStr">
        <is>
          <t>최종 손절 도달(-20%)</t>
        </is>
      </c>
      <c r="K802" t="n">
        <v>18</v>
      </c>
      <c r="L802" t="n">
        <v>0</v>
      </c>
      <c r="M802" t="n">
        <v>-20.96</v>
      </c>
      <c r="N802" t="inlineStr">
        <is>
          <t>03.04. 18주 매도(-20% 하락 시 30% 손절 원칙)</t>
        </is>
      </c>
      <c r="O802" t="n">
        <v>300000</v>
      </c>
      <c r="P802">
        <f>COUNTIF($A$2:A802,A802)</f>
        <v/>
      </c>
      <c r="Q802">
        <f>A802&amp;"|"&amp;P802</f>
        <v/>
      </c>
    </row>
    <row r="803">
      <c r="A803" t="inlineStr">
        <is>
          <t>디아이씨|6개월 전에 샀다면|[수익극대화]+[버티기형]</t>
        </is>
      </c>
      <c r="B803" t="inlineStr">
        <is>
          <t>디아이씨</t>
        </is>
      </c>
      <c r="C803" t="inlineStr">
        <is>
          <t>092200</t>
        </is>
      </c>
      <c r="D803" t="inlineStr">
        <is>
          <t>6개월 전에 샀다면</t>
        </is>
      </c>
      <c r="E803" t="inlineStr">
        <is>
          <t>[수익극대화]+[버티기형]</t>
        </is>
      </c>
      <c r="F803" t="inlineStr">
        <is>
          <t>2026-03-17</t>
        </is>
      </c>
      <c r="G803" t="n">
        <v>9416.59</v>
      </c>
      <c r="H803" t="inlineStr">
        <is>
          <t>2026-03-23</t>
        </is>
      </c>
      <c r="I803" t="n">
        <v>8444.08</v>
      </c>
      <c r="J803" t="inlineStr">
        <is>
          <t>1차 손절 도달(-5%)</t>
        </is>
      </c>
      <c r="K803" t="n">
        <v>10</v>
      </c>
      <c r="L803" t="n">
        <v>16</v>
      </c>
      <c r="M803" t="n">
        <v>-10.6</v>
      </c>
      <c r="N803" t="inlineStr">
        <is>
          <t>03.23. 10주 매도(-5% 하락 시 40% 손절 원칙)</t>
        </is>
      </c>
      <c r="O803" t="n">
        <v>300000</v>
      </c>
      <c r="P803">
        <f>COUNTIF($A$2:A803,A803)</f>
        <v/>
      </c>
      <c r="Q803">
        <f>A803&amp;"|"&amp;P803</f>
        <v/>
      </c>
    </row>
    <row r="804">
      <c r="A804" t="inlineStr">
        <is>
          <t>디아이씨|6개월 전에 샀다면|[수익극대화]+[버티기형]</t>
        </is>
      </c>
      <c r="B804" t="inlineStr">
        <is>
          <t>디아이씨</t>
        </is>
      </c>
      <c r="C804" t="inlineStr">
        <is>
          <t>092200</t>
        </is>
      </c>
      <c r="D804" t="inlineStr">
        <is>
          <t>6개월 전에 샀다면</t>
        </is>
      </c>
      <c r="E804" t="inlineStr">
        <is>
          <t>[수익극대화]+[버티기형]</t>
        </is>
      </c>
      <c r="F804" t="inlineStr">
        <is>
          <t>2026-03-17</t>
        </is>
      </c>
      <c r="G804" t="n">
        <v>9416.59</v>
      </c>
      <c r="H804" t="inlineStr">
        <is>
          <t>2026-04-06</t>
        </is>
      </c>
      <c r="I804" t="n">
        <v>7894.47</v>
      </c>
      <c r="J804" t="inlineStr">
        <is>
          <t>2차 손절 도달(-15%)</t>
        </is>
      </c>
      <c r="K804" t="n">
        <v>7</v>
      </c>
      <c r="L804" t="n">
        <v>9</v>
      </c>
      <c r="M804" t="n">
        <v>-16.42</v>
      </c>
      <c r="N804" t="inlineStr">
        <is>
          <t>04.06. 7주 매도(-15% 하락 시 30% 손절 원칙)</t>
        </is>
      </c>
      <c r="O804" t="n">
        <v>300000</v>
      </c>
      <c r="P804">
        <f>COUNTIF($A$2:A804,A804)</f>
        <v/>
      </c>
      <c r="Q804">
        <f>A804&amp;"|"&amp;P804</f>
        <v/>
      </c>
    </row>
    <row r="805">
      <c r="A805" t="inlineStr">
        <is>
          <t>디아이씨|6개월 전에 샀다면|[수익극대화]+[버티기형]</t>
        </is>
      </c>
      <c r="B805" t="inlineStr">
        <is>
          <t>디아이씨</t>
        </is>
      </c>
      <c r="C805" t="inlineStr">
        <is>
          <t>092200</t>
        </is>
      </c>
      <c r="D805" t="inlineStr">
        <is>
          <t>6개월 전에 샀다면</t>
        </is>
      </c>
      <c r="E805" t="inlineStr">
        <is>
          <t>[수익극대화]+[버티기형]</t>
        </is>
      </c>
      <c r="F805" t="inlineStr">
        <is>
          <t>2026-03-17</t>
        </is>
      </c>
      <c r="G805" t="n">
        <v>9416.59</v>
      </c>
      <c r="H805" t="inlineStr">
        <is>
          <t>2026-04-23</t>
        </is>
      </c>
      <c r="I805" t="n">
        <v>7344.85</v>
      </c>
      <c r="J805" t="inlineStr">
        <is>
          <t>최종 손절 도달(-20%)</t>
        </is>
      </c>
      <c r="K805" t="n">
        <v>9</v>
      </c>
      <c r="L805" t="n">
        <v>0</v>
      </c>
      <c r="M805" t="n">
        <v>-22.23</v>
      </c>
      <c r="N805" t="inlineStr">
        <is>
          <t>04.23. 9주 매도(-20% 하락 시 30% 손절 원칙)</t>
        </is>
      </c>
      <c r="O805" t="n">
        <v>300000</v>
      </c>
      <c r="P805">
        <f>COUNTIF($A$2:A805,A805)</f>
        <v/>
      </c>
      <c r="Q805">
        <f>A805&amp;"|"&amp;P805</f>
        <v/>
      </c>
    </row>
    <row r="806">
      <c r="A806" t="inlineStr">
        <is>
          <t>디아이씨|6개월 전에 샀다면|[수익극대화]+[버티기형]</t>
        </is>
      </c>
      <c r="B806" t="inlineStr">
        <is>
          <t>디아이씨</t>
        </is>
      </c>
      <c r="C806" t="inlineStr">
        <is>
          <t>092200</t>
        </is>
      </c>
      <c r="D806" t="inlineStr">
        <is>
          <t>6개월 전에 샀다면</t>
        </is>
      </c>
      <c r="E806" t="inlineStr">
        <is>
          <t>[수익극대화]+[버티기형]</t>
        </is>
      </c>
      <c r="F806" t="inlineStr">
        <is>
          <t>2026-04-23</t>
        </is>
      </c>
      <c r="G806" t="n">
        <v>7355.14</v>
      </c>
      <c r="H806" t="inlineStr">
        <is>
          <t>2026-04-28</t>
        </is>
      </c>
      <c r="I806" t="n">
        <v>8124.31</v>
      </c>
      <c r="J806" t="inlineStr">
        <is>
          <t>1차 익절 도달(10%)</t>
        </is>
      </c>
      <c r="K806" t="n">
        <v>11</v>
      </c>
      <c r="L806" t="n">
        <v>17</v>
      </c>
      <c r="M806" t="n">
        <v>10.13</v>
      </c>
      <c r="N806" t="inlineStr">
        <is>
          <t>04.28. 11주 매도(+10% 상승 시 40% 익절 원칙)</t>
        </is>
      </c>
      <c r="O806" t="n">
        <v>300000</v>
      </c>
      <c r="P806">
        <f>COUNTIF($A$2:A806,A806)</f>
        <v/>
      </c>
      <c r="Q806">
        <f>A806&amp;"|"&amp;P806</f>
        <v/>
      </c>
    </row>
    <row r="807">
      <c r="A807" t="inlineStr">
        <is>
          <t>디아이씨|6개월 전에 샀다면|[수익극대화]+[버티기형]</t>
        </is>
      </c>
      <c r="B807" t="inlineStr">
        <is>
          <t>디아이씨</t>
        </is>
      </c>
      <c r="C807" t="inlineStr">
        <is>
          <t>092200</t>
        </is>
      </c>
      <c r="D807" t="inlineStr">
        <is>
          <t>6개월 전에 샀다면</t>
        </is>
      </c>
      <c r="E807" t="inlineStr">
        <is>
          <t>[수익극대화]+[버티기형]</t>
        </is>
      </c>
      <c r="F807" t="inlineStr">
        <is>
          <t>2026-04-23</t>
        </is>
      </c>
      <c r="G807" t="n">
        <v>7355.14</v>
      </c>
      <c r="H807" t="inlineStr">
        <is>
          <t>2026-05-13</t>
        </is>
      </c>
      <c r="I807" t="n">
        <v>9293.49</v>
      </c>
      <c r="J807" t="inlineStr">
        <is>
          <t>2차 익절 도달(20%)</t>
        </is>
      </c>
      <c r="K807" t="n">
        <v>8</v>
      </c>
      <c r="L807" t="n">
        <v>9</v>
      </c>
      <c r="M807" t="n">
        <v>25.97</v>
      </c>
      <c r="N807" t="inlineStr">
        <is>
          <t>05.13. 8주 매도(+20% 상승 시 30% 익절 원칙)</t>
        </is>
      </c>
      <c r="O807" t="n">
        <v>300000</v>
      </c>
      <c r="P807">
        <f>COUNTIF($A$2:A807,A807)</f>
        <v/>
      </c>
      <c r="Q807">
        <f>A807&amp;"|"&amp;P807</f>
        <v/>
      </c>
    </row>
    <row r="808">
      <c r="A808" t="inlineStr">
        <is>
          <t>디아이씨|6개월 전에 샀다면|[수익극대화]+[버티기형]</t>
        </is>
      </c>
      <c r="B808" t="inlineStr">
        <is>
          <t>디아이씨</t>
        </is>
      </c>
      <c r="C808" t="inlineStr">
        <is>
          <t>092200</t>
        </is>
      </c>
      <c r="D808" t="inlineStr">
        <is>
          <t>6개월 전에 샀다면</t>
        </is>
      </c>
      <c r="E808" t="inlineStr">
        <is>
          <t>[수익극대화]+[버티기형]</t>
        </is>
      </c>
      <c r="F808" t="inlineStr">
        <is>
          <t>2026-04-23</t>
        </is>
      </c>
      <c r="G808" t="n">
        <v>7355.14</v>
      </c>
      <c r="H808" t="inlineStr">
        <is>
          <t>2026-05-18</t>
        </is>
      </c>
      <c r="I808" t="n">
        <v>6895.17</v>
      </c>
      <c r="J808" t="inlineStr">
        <is>
          <t>1차 손절 도달(-5%)</t>
        </is>
      </c>
      <c r="K808" t="n">
        <v>9</v>
      </c>
      <c r="L808" t="n">
        <v>0</v>
      </c>
      <c r="M808" t="n">
        <v>-6.53</v>
      </c>
      <c r="N808" t="inlineStr">
        <is>
          <t>05.18. 9주 매도(-5% 하락 시 40% 손절 원칙)</t>
        </is>
      </c>
      <c r="O808" t="n">
        <v>300000</v>
      </c>
      <c r="P808">
        <f>COUNTIF($A$2:A808,A808)</f>
        <v/>
      </c>
      <c r="Q808">
        <f>A808&amp;"|"&amp;P808</f>
        <v/>
      </c>
    </row>
    <row r="809">
      <c r="A809" t="inlineStr">
        <is>
          <t>디아이씨|6개월 전에 샀다면|[수익극대화]+[버티기형]</t>
        </is>
      </c>
      <c r="B809" t="inlineStr">
        <is>
          <t>디아이씨</t>
        </is>
      </c>
      <c r="C809" t="inlineStr">
        <is>
          <t>092200</t>
        </is>
      </c>
      <c r="D809" t="inlineStr">
        <is>
          <t>6개월 전에 샀다면</t>
        </is>
      </c>
      <c r="E809" t="inlineStr">
        <is>
          <t>[수익극대화]+[버티기형]</t>
        </is>
      </c>
      <c r="F809" t="inlineStr">
        <is>
          <t>2026-05-18</t>
        </is>
      </c>
      <c r="G809" t="n">
        <v>6904.83</v>
      </c>
      <c r="H809" t="inlineStr">
        <is>
          <t>2026-05-19</t>
        </is>
      </c>
      <c r="I809" t="n">
        <v>6515.44</v>
      </c>
      <c r="J809" t="inlineStr">
        <is>
          <t>1차 손절 도달(-5%)</t>
        </is>
      </c>
      <c r="K809" t="n">
        <v>13</v>
      </c>
      <c r="L809" t="n">
        <v>20</v>
      </c>
      <c r="M809" t="n">
        <v>-5.92</v>
      </c>
      <c r="N809" t="inlineStr">
        <is>
          <t>05.19. 13주 매도(-5% 하락 시 40% 손절 원칙)</t>
        </is>
      </c>
      <c r="O809" t="n">
        <v>300000</v>
      </c>
      <c r="P809">
        <f>COUNTIF($A$2:A809,A809)</f>
        <v/>
      </c>
      <c r="Q809">
        <f>A809&amp;"|"&amp;P809</f>
        <v/>
      </c>
    </row>
    <row r="810">
      <c r="A810" t="inlineStr">
        <is>
          <t>디아이씨|6개월 전에 샀다면|[수익극대화]+[버티기형]</t>
        </is>
      </c>
      <c r="B810" t="inlineStr">
        <is>
          <t>디아이씨</t>
        </is>
      </c>
      <c r="C810" t="inlineStr">
        <is>
          <t>092200</t>
        </is>
      </c>
      <c r="D810" t="inlineStr">
        <is>
          <t>6개월 전에 샀다면</t>
        </is>
      </c>
      <c r="E810" t="inlineStr">
        <is>
          <t>[수익극대화]+[버티기형]</t>
        </is>
      </c>
      <c r="F810" t="inlineStr">
        <is>
          <t>2026-05-18</t>
        </is>
      </c>
      <c r="G810" t="n">
        <v>6904.83</v>
      </c>
      <c r="H810" t="inlineStr">
        <is>
          <t>2026-05-22</t>
        </is>
      </c>
      <c r="I810" t="n">
        <v>9103.620000000001</v>
      </c>
      <c r="J810" t="inlineStr">
        <is>
          <t>2차 익절 도달(20%)</t>
        </is>
      </c>
      <c r="K810" t="n">
        <v>9</v>
      </c>
      <c r="L810" t="n">
        <v>11</v>
      </c>
      <c r="M810" t="n">
        <v>31.45</v>
      </c>
      <c r="N810" t="inlineStr">
        <is>
          <t>05.22. 9주 매도(+20% 상승 시 30% 익절 원칙)</t>
        </is>
      </c>
      <c r="O810" t="n">
        <v>300000</v>
      </c>
      <c r="P810">
        <f>COUNTIF($A$2:A810,A810)</f>
        <v/>
      </c>
      <c r="Q810">
        <f>A810&amp;"|"&amp;P810</f>
        <v/>
      </c>
    </row>
    <row r="811">
      <c r="A811" t="inlineStr">
        <is>
          <t>디아이씨|6개월 전에 샀다면|[수익극대화]+[버티기형]</t>
        </is>
      </c>
      <c r="B811" t="inlineStr">
        <is>
          <t>디아이씨</t>
        </is>
      </c>
      <c r="C811" t="inlineStr">
        <is>
          <t>092200</t>
        </is>
      </c>
      <c r="D811" t="inlineStr">
        <is>
          <t>6개월 전에 샀다면</t>
        </is>
      </c>
      <c r="E811" t="inlineStr">
        <is>
          <t>[수익극대화]+[버티기형]</t>
        </is>
      </c>
      <c r="F811" t="inlineStr">
        <is>
          <t>2026-05-18</t>
        </is>
      </c>
      <c r="G811" t="n">
        <v>6904.83</v>
      </c>
      <c r="H811" t="inlineStr">
        <is>
          <t>2026-06-04</t>
        </is>
      </c>
      <c r="I811" t="n">
        <v>10252.82</v>
      </c>
      <c r="J811" t="inlineStr">
        <is>
          <t>3차 익절 도달(40%)</t>
        </is>
      </c>
      <c r="K811" t="n">
        <v>11</v>
      </c>
      <c r="L811" t="n">
        <v>0</v>
      </c>
      <c r="M811" t="n">
        <v>48.04</v>
      </c>
      <c r="N811" t="inlineStr">
        <is>
          <t>06.04. 11주 매도(+40% 상승 시 30% 익절 원칙)</t>
        </is>
      </c>
      <c r="O811" t="n">
        <v>300000</v>
      </c>
      <c r="P811">
        <f>COUNTIF($A$2:A811,A811)</f>
        <v/>
      </c>
      <c r="Q811">
        <f>A811&amp;"|"&amp;P811</f>
        <v/>
      </c>
    </row>
    <row r="812">
      <c r="A812" t="inlineStr">
        <is>
          <t>디아이씨|전체 평가기간|[초단타]+[칼손절]</t>
        </is>
      </c>
      <c r="B812" t="inlineStr">
        <is>
          <t>디아이씨</t>
        </is>
      </c>
      <c r="C812" t="inlineStr">
        <is>
          <t>092200</t>
        </is>
      </c>
      <c r="D812" t="inlineStr">
        <is>
          <t>전체 평가기간</t>
        </is>
      </c>
      <c r="E812" t="inlineStr">
        <is>
          <t>[초단타]+[칼손절]</t>
        </is>
      </c>
      <c r="F812" t="inlineStr">
        <is>
          <t>2026-02-26</t>
        </is>
      </c>
      <c r="G812" t="n">
        <v>10197.13</v>
      </c>
      <c r="H812" t="inlineStr">
        <is>
          <t>2026-03-03</t>
        </is>
      </c>
      <c r="I812" t="n">
        <v>9443.389999999999</v>
      </c>
      <c r="J812" t="inlineStr">
        <is>
          <t>최종 손절 도달(-6%)</t>
        </is>
      </c>
      <c r="K812" t="n">
        <v>29</v>
      </c>
      <c r="L812" t="n">
        <v>0</v>
      </c>
      <c r="M812" t="n">
        <v>-7.67</v>
      </c>
      <c r="N812" t="inlineStr">
        <is>
          <t>03.03. 29주 매도(-6% 하락 시 10% 손절 원칙)</t>
        </is>
      </c>
      <c r="O812" t="n">
        <v>300000</v>
      </c>
      <c r="P812">
        <f>COUNTIF($A$2:A812,A812)</f>
        <v/>
      </c>
      <c r="Q812">
        <f>A812&amp;"|"&amp;P812</f>
        <v/>
      </c>
    </row>
    <row r="813">
      <c r="A813" t="inlineStr">
        <is>
          <t>디아이씨|전체 평가기간|[초단타]+[칼손절]</t>
        </is>
      </c>
      <c r="B813" t="inlineStr">
        <is>
          <t>디아이씨</t>
        </is>
      </c>
      <c r="C813" t="inlineStr">
        <is>
          <t>092200</t>
        </is>
      </c>
      <c r="D813" t="inlineStr">
        <is>
          <t>전체 평가기간</t>
        </is>
      </c>
      <c r="E813" t="inlineStr">
        <is>
          <t>[초단타]+[칼손절]</t>
        </is>
      </c>
      <c r="F813" t="inlineStr">
        <is>
          <t>2026-03-17</t>
        </is>
      </c>
      <c r="G813" t="n">
        <v>9416.59</v>
      </c>
      <c r="H813" t="inlineStr">
        <is>
          <t>2026-03-18</t>
        </is>
      </c>
      <c r="I813" t="n">
        <v>9163.58</v>
      </c>
      <c r="J813" t="inlineStr">
        <is>
          <t>1차 손절 도달(-2%)</t>
        </is>
      </c>
      <c r="K813" t="n">
        <v>23</v>
      </c>
      <c r="L813" t="n">
        <v>6</v>
      </c>
      <c r="M813" t="n">
        <v>-2.98</v>
      </c>
      <c r="N813" t="inlineStr">
        <is>
          <t>03.18. 23주 매도(-2% 하락 시 80% 손절 원칙)</t>
        </is>
      </c>
      <c r="O813" t="n">
        <v>300000</v>
      </c>
      <c r="P813">
        <f>COUNTIF($A$2:A813,A813)</f>
        <v/>
      </c>
      <c r="Q813">
        <f>A813&amp;"|"&amp;P813</f>
        <v/>
      </c>
    </row>
    <row r="814">
      <c r="A814" t="inlineStr">
        <is>
          <t>디아이씨|전체 평가기간|[초단타]+[칼손절]</t>
        </is>
      </c>
      <c r="B814" t="inlineStr">
        <is>
          <t>디아이씨</t>
        </is>
      </c>
      <c r="C814" t="inlineStr">
        <is>
          <t>092200</t>
        </is>
      </c>
      <c r="D814" t="inlineStr">
        <is>
          <t>전체 평가기간</t>
        </is>
      </c>
      <c r="E814" t="inlineStr">
        <is>
          <t>[초단타]+[칼손절]</t>
        </is>
      </c>
      <c r="F814" t="inlineStr">
        <is>
          <t>2026-03-17</t>
        </is>
      </c>
      <c r="G814" t="n">
        <v>9416.59</v>
      </c>
      <c r="H814" t="inlineStr">
        <is>
          <t>2026-03-23</t>
        </is>
      </c>
      <c r="I814" t="n">
        <v>8444.08</v>
      </c>
      <c r="J814" t="inlineStr">
        <is>
          <t>최종 손절 도달(-6%)</t>
        </is>
      </c>
      <c r="K814" t="n">
        <v>6</v>
      </c>
      <c r="L814" t="n">
        <v>0</v>
      </c>
      <c r="M814" t="n">
        <v>-10.6</v>
      </c>
      <c r="N814" t="inlineStr">
        <is>
          <t>03.23. 6주 매도(-6% 하락 시 10% 손절 원칙)</t>
        </is>
      </c>
      <c r="O814" t="n">
        <v>300000</v>
      </c>
      <c r="P814">
        <f>COUNTIF($A$2:A814,A814)</f>
        <v/>
      </c>
      <c r="Q814">
        <f>A814&amp;"|"&amp;P814</f>
        <v/>
      </c>
    </row>
    <row r="815">
      <c r="A815" t="inlineStr">
        <is>
          <t>디아이씨|전체 평가기간|[초단타]+[칼손절]</t>
        </is>
      </c>
      <c r="B815" t="inlineStr">
        <is>
          <t>디아이씨</t>
        </is>
      </c>
      <c r="C815" t="inlineStr">
        <is>
          <t>092200</t>
        </is>
      </c>
      <c r="D815" t="inlineStr">
        <is>
          <t>전체 평가기간</t>
        </is>
      </c>
      <c r="E815" t="inlineStr">
        <is>
          <t>[초단타]+[칼손절]</t>
        </is>
      </c>
      <c r="F815" t="inlineStr">
        <is>
          <t>2026-03-23</t>
        </is>
      </c>
      <c r="G815" t="n">
        <v>8455.91</v>
      </c>
      <c r="H815" t="inlineStr">
        <is>
          <t>2026-03-24</t>
        </is>
      </c>
      <c r="I815" t="n">
        <v>8853.799999999999</v>
      </c>
      <c r="J815" t="inlineStr">
        <is>
          <t>1차 익절 도달(3%)</t>
        </is>
      </c>
      <c r="K815" t="n">
        <v>21</v>
      </c>
      <c r="L815" t="n">
        <v>10</v>
      </c>
      <c r="M815" t="n">
        <v>4.39</v>
      </c>
      <c r="N815" t="inlineStr">
        <is>
          <t>03.24. 21주 매도(+3% 상승 시 70% 익절 원칙)</t>
        </is>
      </c>
      <c r="O815" t="n">
        <v>300000</v>
      </c>
      <c r="P815">
        <f>COUNTIF($A$2:A815,A815)</f>
        <v/>
      </c>
      <c r="Q815">
        <f>A815&amp;"|"&amp;P815</f>
        <v/>
      </c>
    </row>
    <row r="816">
      <c r="A816" t="inlineStr">
        <is>
          <t>디아이씨|전체 평가기간|[초단타]+[칼손절]</t>
        </is>
      </c>
      <c r="B816" t="inlineStr">
        <is>
          <t>디아이씨</t>
        </is>
      </c>
      <c r="C816" t="inlineStr">
        <is>
          <t>092200</t>
        </is>
      </c>
      <c r="D816" t="inlineStr">
        <is>
          <t>전체 평가기간</t>
        </is>
      </c>
      <c r="E816" t="inlineStr">
        <is>
          <t>[초단타]+[칼손절]</t>
        </is>
      </c>
      <c r="F816" t="inlineStr">
        <is>
          <t>2026-03-23</t>
        </is>
      </c>
      <c r="G816" t="n">
        <v>8455.91</v>
      </c>
      <c r="H816" t="inlineStr">
        <is>
          <t>2026-03-31</t>
        </is>
      </c>
      <c r="I816" t="n">
        <v>8224.24</v>
      </c>
      <c r="J816" t="inlineStr">
        <is>
          <t>1차 손절 도달(-2%)</t>
        </is>
      </c>
      <c r="K816" t="n">
        <v>10</v>
      </c>
      <c r="L816" t="n">
        <v>0</v>
      </c>
      <c r="M816" t="n">
        <v>-3.03</v>
      </c>
      <c r="N816" t="inlineStr">
        <is>
          <t>03.31. 10주 매도(-2% 하락 시 80% 손절 원칙)</t>
        </is>
      </c>
      <c r="O816" t="n">
        <v>300000</v>
      </c>
      <c r="P816">
        <f>COUNTIF($A$2:A816,A816)</f>
        <v/>
      </c>
      <c r="Q816">
        <f>A816&amp;"|"&amp;P816</f>
        <v/>
      </c>
    </row>
    <row r="817">
      <c r="A817" t="inlineStr">
        <is>
          <t>디아이씨|전체 평가기간|[초단타]+[칼손절]</t>
        </is>
      </c>
      <c r="B817" t="inlineStr">
        <is>
          <t>디아이씨</t>
        </is>
      </c>
      <c r="C817" t="inlineStr">
        <is>
          <t>092200</t>
        </is>
      </c>
      <c r="D817" t="inlineStr">
        <is>
          <t>전체 평가기간</t>
        </is>
      </c>
      <c r="E817" t="inlineStr">
        <is>
          <t>[초단타]+[칼손절]</t>
        </is>
      </c>
      <c r="F817" t="inlineStr">
        <is>
          <t>2026-04-15</t>
        </is>
      </c>
      <c r="G817" t="n">
        <v>7855.49</v>
      </c>
      <c r="H817" t="inlineStr">
        <is>
          <t>2026-04-20</t>
        </is>
      </c>
      <c r="I817" t="n">
        <v>7544.72</v>
      </c>
      <c r="J817" t="inlineStr">
        <is>
          <t>1차 손절 도달(-2%)</t>
        </is>
      </c>
      <c r="K817" t="n">
        <v>27</v>
      </c>
      <c r="L817" t="n">
        <v>7</v>
      </c>
      <c r="M817" t="n">
        <v>-4.24</v>
      </c>
      <c r="N817" t="inlineStr">
        <is>
          <t>04.20. 27주 매도(-2% 하락 시 80% 손절 원칙)</t>
        </is>
      </c>
      <c r="O817" t="n">
        <v>300000</v>
      </c>
      <c r="P817">
        <f>COUNTIF($A$2:A817,A817)</f>
        <v/>
      </c>
      <c r="Q817">
        <f>A817&amp;"|"&amp;P817</f>
        <v/>
      </c>
    </row>
    <row r="818">
      <c r="A818" t="inlineStr">
        <is>
          <t>디아이씨|전체 평가기간|[초단타]+[칼손절]</t>
        </is>
      </c>
      <c r="B818" t="inlineStr">
        <is>
          <t>디아이씨</t>
        </is>
      </c>
      <c r="C818" t="inlineStr">
        <is>
          <t>092200</t>
        </is>
      </c>
      <c r="D818" t="inlineStr">
        <is>
          <t>전체 평가기간</t>
        </is>
      </c>
      <c r="E818" t="inlineStr">
        <is>
          <t>[초단타]+[칼손절]</t>
        </is>
      </c>
      <c r="F818" t="inlineStr">
        <is>
          <t>2026-04-15</t>
        </is>
      </c>
      <c r="G818" t="n">
        <v>7855.49</v>
      </c>
      <c r="H818" t="inlineStr">
        <is>
          <t>2026-04-23</t>
        </is>
      </c>
      <c r="I818" t="n">
        <v>7344.85</v>
      </c>
      <c r="J818" t="inlineStr">
        <is>
          <t>최종 손절 도달(-6%)</t>
        </is>
      </c>
      <c r="K818" t="n">
        <v>7</v>
      </c>
      <c r="L818" t="n">
        <v>0</v>
      </c>
      <c r="M818" t="n">
        <v>-6.78</v>
      </c>
      <c r="N818" t="inlineStr">
        <is>
          <t>04.23. 7주 매도(-6% 하락 시 10% 손절 원칙)</t>
        </is>
      </c>
      <c r="O818" t="n">
        <v>300000</v>
      </c>
      <c r="P818">
        <f>COUNTIF($A$2:A818,A818)</f>
        <v/>
      </c>
      <c r="Q818">
        <f>A818&amp;"|"&amp;P818</f>
        <v/>
      </c>
    </row>
    <row r="819">
      <c r="A819" t="inlineStr">
        <is>
          <t>디아이씨|전체 평가기간|[초단타]+[칼손절]</t>
        </is>
      </c>
      <c r="B819" t="inlineStr">
        <is>
          <t>디아이씨</t>
        </is>
      </c>
      <c r="C819" t="inlineStr">
        <is>
          <t>092200</t>
        </is>
      </c>
      <c r="D819" t="inlineStr">
        <is>
          <t>전체 평가기간</t>
        </is>
      </c>
      <c r="E819" t="inlineStr">
        <is>
          <t>[초단타]+[칼손절]</t>
        </is>
      </c>
      <c r="F819" t="inlineStr">
        <is>
          <t>2026-04-23</t>
        </is>
      </c>
      <c r="G819" t="n">
        <v>7355.14</v>
      </c>
      <c r="H819" t="inlineStr">
        <is>
          <t>2026-04-27</t>
        </is>
      </c>
      <c r="I819" t="n">
        <v>7944.43</v>
      </c>
      <c r="J819" t="inlineStr">
        <is>
          <t>2차 익절 도달(5%)</t>
        </is>
      </c>
      <c r="K819" t="n">
        <v>6</v>
      </c>
      <c r="L819" t="n">
        <v>28</v>
      </c>
      <c r="M819" t="n">
        <v>7.69</v>
      </c>
      <c r="N819" t="inlineStr">
        <is>
          <t>04.27. 6주 매도(+5% 상승 시 20% 익절 원칙)</t>
        </is>
      </c>
      <c r="O819" t="n">
        <v>300000</v>
      </c>
      <c r="P819">
        <f>COUNTIF($A$2:A819,A819)</f>
        <v/>
      </c>
      <c r="Q819">
        <f>A819&amp;"|"&amp;P819</f>
        <v/>
      </c>
    </row>
    <row r="820">
      <c r="A820" t="inlineStr">
        <is>
          <t>디아이씨|전체 평가기간|[초단타]+[칼손절]</t>
        </is>
      </c>
      <c r="B820" t="inlineStr">
        <is>
          <t>디아이씨</t>
        </is>
      </c>
      <c r="C820" t="inlineStr">
        <is>
          <t>092200</t>
        </is>
      </c>
      <c r="D820" t="inlineStr">
        <is>
          <t>전체 평가기간</t>
        </is>
      </c>
      <c r="E820" t="inlineStr">
        <is>
          <t>[초단타]+[칼손절]</t>
        </is>
      </c>
      <c r="F820" t="inlineStr">
        <is>
          <t>2026-04-23</t>
        </is>
      </c>
      <c r="G820" t="n">
        <v>7355.14</v>
      </c>
      <c r="H820" t="inlineStr">
        <is>
          <t>2026-04-28</t>
        </is>
      </c>
      <c r="I820" t="n">
        <v>8124.31</v>
      </c>
      <c r="J820" t="inlineStr">
        <is>
          <t>3차 익절 도달(10%)</t>
        </is>
      </c>
      <c r="K820" t="n">
        <v>28</v>
      </c>
      <c r="L820" t="n">
        <v>0</v>
      </c>
      <c r="M820" t="n">
        <v>10.13</v>
      </c>
      <c r="N820" t="inlineStr">
        <is>
          <t>04.28. 28주 매도(+10% 상승 시 10% 익절 원칙)</t>
        </is>
      </c>
      <c r="O820" t="n">
        <v>300000</v>
      </c>
      <c r="P820">
        <f>COUNTIF($A$2:A820,A820)</f>
        <v/>
      </c>
      <c r="Q820">
        <f>A820&amp;"|"&amp;P820</f>
        <v/>
      </c>
    </row>
    <row r="821">
      <c r="A821" t="inlineStr">
        <is>
          <t>디아이씨|전체 평가기간|[초단타]+[칼손절]</t>
        </is>
      </c>
      <c r="B821" t="inlineStr">
        <is>
          <t>디아이씨</t>
        </is>
      </c>
      <c r="C821" t="inlineStr">
        <is>
          <t>092200</t>
        </is>
      </c>
      <c r="D821" t="inlineStr">
        <is>
          <t>전체 평가기간</t>
        </is>
      </c>
      <c r="E821" t="inlineStr">
        <is>
          <t>[초단타]+[칼손절]</t>
        </is>
      </c>
      <c r="F821" t="inlineStr">
        <is>
          <t>2026-04-30</t>
        </is>
      </c>
      <c r="G821" t="n">
        <v>7595.31</v>
      </c>
      <c r="H821" t="inlineStr">
        <is>
          <t>2026-05-06</t>
        </is>
      </c>
      <c r="I821" t="n">
        <v>7174.97</v>
      </c>
      <c r="J821" t="inlineStr">
        <is>
          <t>2차 손절 도달(-4%)</t>
        </is>
      </c>
      <c r="K821" t="n">
        <v>3</v>
      </c>
      <c r="L821" t="n">
        <v>34</v>
      </c>
      <c r="M821" t="n">
        <v>-5.82</v>
      </c>
      <c r="N821" t="inlineStr">
        <is>
          <t>05.06. 3주 매도(-4% 하락 시 10% 손절 원칙)</t>
        </is>
      </c>
      <c r="O821" t="n">
        <v>300000</v>
      </c>
      <c r="P821">
        <f>COUNTIF($A$2:A821,A821)</f>
        <v/>
      </c>
      <c r="Q821">
        <f>A821&amp;"|"&amp;P821</f>
        <v/>
      </c>
    </row>
    <row r="822">
      <c r="A822" t="inlineStr">
        <is>
          <t>디아이씨|전체 평가기간|[초단타]+[칼손절]</t>
        </is>
      </c>
      <c r="B822" t="inlineStr">
        <is>
          <t>디아이씨</t>
        </is>
      </c>
      <c r="C822" t="inlineStr">
        <is>
          <t>092200</t>
        </is>
      </c>
      <c r="D822" t="inlineStr">
        <is>
          <t>전체 평가기간</t>
        </is>
      </c>
      <c r="E822" t="inlineStr">
        <is>
          <t>[초단타]+[칼손절]</t>
        </is>
      </c>
      <c r="F822" t="inlineStr">
        <is>
          <t>2026-04-30</t>
        </is>
      </c>
      <c r="G822" t="n">
        <v>7595.31</v>
      </c>
      <c r="H822" t="inlineStr">
        <is>
          <t>2026-05-08</t>
        </is>
      </c>
      <c r="I822" t="n">
        <v>7894.47</v>
      </c>
      <c r="J822" t="inlineStr">
        <is>
          <t>1차 익절 도달(3%)</t>
        </is>
      </c>
      <c r="K822" t="n">
        <v>25</v>
      </c>
      <c r="L822" t="n">
        <v>9</v>
      </c>
      <c r="M822" t="n">
        <v>3.63</v>
      </c>
      <c r="N822" t="inlineStr">
        <is>
          <t>05.08. 25주 매도(+3% 상승 시 70% 익절 원칙)</t>
        </is>
      </c>
      <c r="O822" t="n">
        <v>300000</v>
      </c>
      <c r="P822">
        <f>COUNTIF($A$2:A822,A822)</f>
        <v/>
      </c>
      <c r="Q822">
        <f>A822&amp;"|"&amp;P822</f>
        <v/>
      </c>
    </row>
    <row r="823">
      <c r="A823" t="inlineStr">
        <is>
          <t>디아이씨|전체 평가기간|[초단타]+[칼손절]</t>
        </is>
      </c>
      <c r="B823" t="inlineStr">
        <is>
          <t>디아이씨</t>
        </is>
      </c>
      <c r="C823" t="inlineStr">
        <is>
          <t>092200</t>
        </is>
      </c>
      <c r="D823" t="inlineStr">
        <is>
          <t>전체 평가기간</t>
        </is>
      </c>
      <c r="E823" t="inlineStr">
        <is>
          <t>[초단타]+[칼손절]</t>
        </is>
      </c>
      <c r="F823" t="inlineStr">
        <is>
          <t>2026-04-30</t>
        </is>
      </c>
      <c r="G823" t="n">
        <v>7595.31</v>
      </c>
      <c r="H823" t="inlineStr">
        <is>
          <t>2026-05-12</t>
        </is>
      </c>
      <c r="I823" t="n">
        <v>8743.879999999999</v>
      </c>
      <c r="J823" t="inlineStr">
        <is>
          <t>3차 익절 도달(10%)</t>
        </is>
      </c>
      <c r="K823" t="n">
        <v>9</v>
      </c>
      <c r="L823" t="n">
        <v>0</v>
      </c>
      <c r="M823" t="n">
        <v>14.78</v>
      </c>
      <c r="N823" t="inlineStr">
        <is>
          <t>05.12. 9주 매도(+10% 상승 시 10% 익절 원칙)</t>
        </is>
      </c>
      <c r="O823" t="n">
        <v>300000</v>
      </c>
      <c r="P823">
        <f>COUNTIF($A$2:A823,A823)</f>
        <v/>
      </c>
      <c r="Q823">
        <f>A823&amp;"|"&amp;P823</f>
        <v/>
      </c>
    </row>
    <row r="824">
      <c r="A824" t="inlineStr">
        <is>
          <t>디아이씨|전체 평가기간|[초단타]+[칼손절]</t>
        </is>
      </c>
      <c r="B824" t="inlineStr">
        <is>
          <t>디아이씨</t>
        </is>
      </c>
      <c r="C824" t="inlineStr">
        <is>
          <t>092200</t>
        </is>
      </c>
      <c r="D824" t="inlineStr">
        <is>
          <t>전체 평가기간</t>
        </is>
      </c>
      <c r="E824" t="inlineStr">
        <is>
          <t>[초단타]+[칼손절]</t>
        </is>
      </c>
      <c r="F824" t="inlineStr">
        <is>
          <t>2026-05-15</t>
        </is>
      </c>
      <c r="G824" t="n">
        <v>7175.02</v>
      </c>
      <c r="H824" t="inlineStr">
        <is>
          <t>2026-05-18</t>
        </is>
      </c>
      <c r="I824" t="n">
        <v>6895.17</v>
      </c>
      <c r="J824" t="inlineStr">
        <is>
          <t>1차 손절 도달(-2%)</t>
        </is>
      </c>
      <c r="K824" t="n">
        <v>32</v>
      </c>
      <c r="L824" t="n">
        <v>9</v>
      </c>
      <c r="M824" t="n">
        <v>-4.19</v>
      </c>
      <c r="N824" t="inlineStr">
        <is>
          <t>05.18. 32주 매도(-2% 하락 시 80% 손절 원칙)</t>
        </is>
      </c>
      <c r="O824" t="n">
        <v>300000</v>
      </c>
      <c r="P824">
        <f>COUNTIF($A$2:A824,A824)</f>
        <v/>
      </c>
      <c r="Q824">
        <f>A824&amp;"|"&amp;P824</f>
        <v/>
      </c>
    </row>
    <row r="825">
      <c r="A825" t="inlineStr">
        <is>
          <t>디아이씨|전체 평가기간|[초단타]+[칼손절]</t>
        </is>
      </c>
      <c r="B825" t="inlineStr">
        <is>
          <t>디아이씨</t>
        </is>
      </c>
      <c r="C825" t="inlineStr">
        <is>
          <t>092200</t>
        </is>
      </c>
      <c r="D825" t="inlineStr">
        <is>
          <t>전체 평가기간</t>
        </is>
      </c>
      <c r="E825" t="inlineStr">
        <is>
          <t>[초단타]+[칼손절]</t>
        </is>
      </c>
      <c r="F825" t="inlineStr">
        <is>
          <t>2026-05-15</t>
        </is>
      </c>
      <c r="G825" t="n">
        <v>7175.02</v>
      </c>
      <c r="H825" t="inlineStr">
        <is>
          <t>2026-05-19</t>
        </is>
      </c>
      <c r="I825" t="n">
        <v>6515.44</v>
      </c>
      <c r="J825" t="inlineStr">
        <is>
          <t>최종 손절 도달(-6%)</t>
        </is>
      </c>
      <c r="K825" t="n">
        <v>9</v>
      </c>
      <c r="L825" t="n">
        <v>0</v>
      </c>
      <c r="M825" t="n">
        <v>-9.470000000000001</v>
      </c>
      <c r="N825" t="inlineStr">
        <is>
          <t>05.19. 9주 매도(-6% 하락 시 10% 손절 원칙)</t>
        </is>
      </c>
      <c r="O825" t="n">
        <v>300000</v>
      </c>
      <c r="P825">
        <f>COUNTIF($A$2:A825,A825)</f>
        <v/>
      </c>
      <c r="Q825">
        <f>A825&amp;"|"&amp;P825</f>
        <v/>
      </c>
    </row>
    <row r="826">
      <c r="A826" t="inlineStr">
        <is>
          <t>디아이씨|전체 평가기간|[초단타]+[정석방어]</t>
        </is>
      </c>
      <c r="B826" t="inlineStr">
        <is>
          <t>디아이씨</t>
        </is>
      </c>
      <c r="C826" t="inlineStr">
        <is>
          <t>092200</t>
        </is>
      </c>
      <c r="D826" t="inlineStr">
        <is>
          <t>전체 평가기간</t>
        </is>
      </c>
      <c r="E826" t="inlineStr">
        <is>
          <t>[초단타]+[정석방어]</t>
        </is>
      </c>
      <c r="F826" t="inlineStr">
        <is>
          <t>2026-02-26</t>
        </is>
      </c>
      <c r="G826" t="n">
        <v>10197.13</v>
      </c>
      <c r="H826" t="inlineStr">
        <is>
          <t>2026-03-03</t>
        </is>
      </c>
      <c r="I826" t="n">
        <v>9443.389999999999</v>
      </c>
      <c r="J826" t="inlineStr">
        <is>
          <t>2차 손절 도달(-5%)</t>
        </is>
      </c>
      <c r="K826" t="n">
        <v>5</v>
      </c>
      <c r="L826" t="n">
        <v>24</v>
      </c>
      <c r="M826" t="n">
        <v>-7.67</v>
      </c>
      <c r="N826" t="inlineStr">
        <is>
          <t>03.03. 5주 매도(-5% 하락 시 20% 손절 원칙)</t>
        </is>
      </c>
      <c r="O826" t="n">
        <v>300000</v>
      </c>
      <c r="P826">
        <f>COUNTIF($A$2:A826,A826)</f>
        <v/>
      </c>
      <c r="Q826">
        <f>A826&amp;"|"&amp;P826</f>
        <v/>
      </c>
    </row>
    <row r="827">
      <c r="A827" t="inlineStr">
        <is>
          <t>디아이씨|전체 평가기간|[초단타]+[정석방어]</t>
        </is>
      </c>
      <c r="B827" t="inlineStr">
        <is>
          <t>디아이씨</t>
        </is>
      </c>
      <c r="C827" t="inlineStr">
        <is>
          <t>092200</t>
        </is>
      </c>
      <c r="D827" t="inlineStr">
        <is>
          <t>전체 평가기간</t>
        </is>
      </c>
      <c r="E827" t="inlineStr">
        <is>
          <t>[초단타]+[정석방어]</t>
        </is>
      </c>
      <c r="F827" t="inlineStr">
        <is>
          <t>2026-02-26</t>
        </is>
      </c>
      <c r="G827" t="n">
        <v>10197.13</v>
      </c>
      <c r="H827" t="inlineStr">
        <is>
          <t>2026-03-04</t>
        </is>
      </c>
      <c r="I827" t="n">
        <v>8084.34</v>
      </c>
      <c r="J827" t="inlineStr">
        <is>
          <t>최종 손절 도달(-10%)</t>
        </is>
      </c>
      <c r="K827" t="n">
        <v>24</v>
      </c>
      <c r="L827" t="n">
        <v>0</v>
      </c>
      <c r="M827" t="n">
        <v>-20.96</v>
      </c>
      <c r="N827" t="inlineStr">
        <is>
          <t>03.04. 24주 매도(-10% 하락 시 10% 손절 원칙)</t>
        </is>
      </c>
      <c r="O827" t="n">
        <v>300000</v>
      </c>
      <c r="P827">
        <f>COUNTIF($A$2:A827,A827)</f>
        <v/>
      </c>
      <c r="Q827">
        <f>A827&amp;"|"&amp;P827</f>
        <v/>
      </c>
    </row>
    <row r="828">
      <c r="A828" t="inlineStr">
        <is>
          <t>디아이씨|전체 평가기간|[초단타]+[정석방어]</t>
        </is>
      </c>
      <c r="B828" t="inlineStr">
        <is>
          <t>디아이씨</t>
        </is>
      </c>
      <c r="C828" t="inlineStr">
        <is>
          <t>092200</t>
        </is>
      </c>
      <c r="D828" t="inlineStr">
        <is>
          <t>전체 평가기간</t>
        </is>
      </c>
      <c r="E828" t="inlineStr">
        <is>
          <t>[초단타]+[정석방어]</t>
        </is>
      </c>
      <c r="F828" t="inlineStr">
        <is>
          <t>2026-03-17</t>
        </is>
      </c>
      <c r="G828" t="n">
        <v>9416.59</v>
      </c>
      <c r="H828" t="inlineStr">
        <is>
          <t>2026-03-23</t>
        </is>
      </c>
      <c r="I828" t="n">
        <v>8444.08</v>
      </c>
      <c r="J828" t="inlineStr">
        <is>
          <t>최종 손절 도달(-10%)</t>
        </is>
      </c>
      <c r="K828" t="n">
        <v>25</v>
      </c>
      <c r="L828" t="n">
        <v>0</v>
      </c>
      <c r="M828" t="n">
        <v>-10.6</v>
      </c>
      <c r="N828" t="inlineStr">
        <is>
          <t>03.23. 25주 매도(-10% 하락 시 10% 손절 원칙)</t>
        </is>
      </c>
      <c r="O828" t="n">
        <v>300000</v>
      </c>
      <c r="P828">
        <f>COUNTIF($A$2:A828,A828)</f>
        <v/>
      </c>
      <c r="Q828">
        <f>A828&amp;"|"&amp;P828</f>
        <v/>
      </c>
    </row>
    <row r="829">
      <c r="A829" t="inlineStr">
        <is>
          <t>디아이씨|전체 평가기간|[초단타]+[정석방어]</t>
        </is>
      </c>
      <c r="B829" t="inlineStr">
        <is>
          <t>디아이씨</t>
        </is>
      </c>
      <c r="C829" t="inlineStr">
        <is>
          <t>092200</t>
        </is>
      </c>
      <c r="D829" t="inlineStr">
        <is>
          <t>전체 평가기간</t>
        </is>
      </c>
      <c r="E829" t="inlineStr">
        <is>
          <t>[초단타]+[정석방어]</t>
        </is>
      </c>
      <c r="F829" t="inlineStr">
        <is>
          <t>2026-03-23</t>
        </is>
      </c>
      <c r="G829" t="n">
        <v>8455.91</v>
      </c>
      <c r="H829" t="inlineStr">
        <is>
          <t>2026-03-24</t>
        </is>
      </c>
      <c r="I829" t="n">
        <v>8853.799999999999</v>
      </c>
      <c r="J829" t="inlineStr">
        <is>
          <t>1차 익절 도달(3%)</t>
        </is>
      </c>
      <c r="K829" t="n">
        <v>17</v>
      </c>
      <c r="L829" t="n">
        <v>8</v>
      </c>
      <c r="M829" t="n">
        <v>4.39</v>
      </c>
      <c r="N829" t="inlineStr">
        <is>
          <t>03.24. 17주 매도(+3% 상승 시 70% 익절 원칙)</t>
        </is>
      </c>
      <c r="O829" t="n">
        <v>300000</v>
      </c>
      <c r="P829">
        <f>COUNTIF($A$2:A829,A829)</f>
        <v/>
      </c>
      <c r="Q829">
        <f>A829&amp;"|"&amp;P829</f>
        <v/>
      </c>
    </row>
    <row r="830">
      <c r="A830" t="inlineStr">
        <is>
          <t>디아이씨|전체 평가기간|[초단타]+[정석방어]</t>
        </is>
      </c>
      <c r="B830" t="inlineStr">
        <is>
          <t>디아이씨</t>
        </is>
      </c>
      <c r="C830" t="inlineStr">
        <is>
          <t>092200</t>
        </is>
      </c>
      <c r="D830" t="inlineStr">
        <is>
          <t>전체 평가기간</t>
        </is>
      </c>
      <c r="E830" t="inlineStr">
        <is>
          <t>[초단타]+[정석방어]</t>
        </is>
      </c>
      <c r="F830" t="inlineStr">
        <is>
          <t>2026-03-23</t>
        </is>
      </c>
      <c r="G830" t="n">
        <v>8455.91</v>
      </c>
      <c r="H830" t="inlineStr">
        <is>
          <t>2026-04-02</t>
        </is>
      </c>
      <c r="I830" t="n">
        <v>8064.35</v>
      </c>
      <c r="J830" t="inlineStr">
        <is>
          <t>1차 손절 도달(-3%)</t>
        </is>
      </c>
      <c r="K830" t="n">
        <v>8</v>
      </c>
      <c r="L830" t="n">
        <v>0</v>
      </c>
      <c r="M830" t="n">
        <v>-4.92</v>
      </c>
      <c r="N830" t="inlineStr">
        <is>
          <t>04.02. 8주 매도(-3% 하락 시 70% 손절 원칙)</t>
        </is>
      </c>
      <c r="O830" t="n">
        <v>300000</v>
      </c>
      <c r="P830">
        <f>COUNTIF($A$2:A830,A830)</f>
        <v/>
      </c>
      <c r="Q830">
        <f>A830&amp;"|"&amp;P830</f>
        <v/>
      </c>
    </row>
    <row r="831">
      <c r="A831" t="inlineStr">
        <is>
          <t>디아이씨|전체 평가기간|[초단타]+[정석방어]</t>
        </is>
      </c>
      <c r="B831" t="inlineStr">
        <is>
          <t>디아이씨</t>
        </is>
      </c>
      <c r="C831" t="inlineStr">
        <is>
          <t>092200</t>
        </is>
      </c>
      <c r="D831" t="inlineStr">
        <is>
          <t>전체 평가기간</t>
        </is>
      </c>
      <c r="E831" t="inlineStr">
        <is>
          <t>[초단타]+[정석방어]</t>
        </is>
      </c>
      <c r="F831" t="inlineStr">
        <is>
          <t>2026-04-15</t>
        </is>
      </c>
      <c r="G831" t="n">
        <v>7855.49</v>
      </c>
      <c r="H831" t="inlineStr">
        <is>
          <t>2026-04-20</t>
        </is>
      </c>
      <c r="I831" t="n">
        <v>7544.72</v>
      </c>
      <c r="J831" t="inlineStr">
        <is>
          <t>1차 손절 도달(-3%)</t>
        </is>
      </c>
      <c r="K831" t="n">
        <v>19</v>
      </c>
      <c r="L831" t="n">
        <v>9</v>
      </c>
      <c r="M831" t="n">
        <v>-4.24</v>
      </c>
      <c r="N831" t="inlineStr">
        <is>
          <t>04.20. 19주 매도(-3% 하락 시 70% 손절 원칙)</t>
        </is>
      </c>
      <c r="O831" t="n">
        <v>300000</v>
      </c>
      <c r="P831">
        <f>COUNTIF($A$2:A831,A831)</f>
        <v/>
      </c>
      <c r="Q831">
        <f>A831&amp;"|"&amp;P831</f>
        <v/>
      </c>
    </row>
    <row r="832">
      <c r="A832" t="inlineStr">
        <is>
          <t>디아이씨|전체 평가기간|[초단타]+[정석방어]</t>
        </is>
      </c>
      <c r="B832" t="inlineStr">
        <is>
          <t>디아이씨</t>
        </is>
      </c>
      <c r="C832" t="inlineStr">
        <is>
          <t>092200</t>
        </is>
      </c>
      <c r="D832" t="inlineStr">
        <is>
          <t>전체 평가기간</t>
        </is>
      </c>
      <c r="E832" t="inlineStr">
        <is>
          <t>[초단타]+[정석방어]</t>
        </is>
      </c>
      <c r="F832" t="inlineStr">
        <is>
          <t>2026-04-15</t>
        </is>
      </c>
      <c r="G832" t="n">
        <v>7855.49</v>
      </c>
      <c r="H832" t="inlineStr">
        <is>
          <t>2026-04-23</t>
        </is>
      </c>
      <c r="I832" t="n">
        <v>7344.85</v>
      </c>
      <c r="J832" t="inlineStr">
        <is>
          <t>2차 손절 도달(-5%)</t>
        </is>
      </c>
      <c r="K832" t="n">
        <v>5</v>
      </c>
      <c r="L832" t="n">
        <v>4</v>
      </c>
      <c r="M832" t="n">
        <v>-6.78</v>
      </c>
      <c r="N832" t="inlineStr">
        <is>
          <t>04.23. 5주 매도(-5% 하락 시 20% 손절 원칙)</t>
        </is>
      </c>
      <c r="O832" t="n">
        <v>300000</v>
      </c>
      <c r="P832">
        <f>COUNTIF($A$2:A832,A832)</f>
        <v/>
      </c>
      <c r="Q832">
        <f>A832&amp;"|"&amp;P832</f>
        <v/>
      </c>
    </row>
    <row r="833">
      <c r="A833" t="inlineStr">
        <is>
          <t>디아이씨|전체 평가기간|[초단타]+[정석방어]</t>
        </is>
      </c>
      <c r="B833" t="inlineStr">
        <is>
          <t>디아이씨</t>
        </is>
      </c>
      <c r="C833" t="inlineStr">
        <is>
          <t>092200</t>
        </is>
      </c>
      <c r="D833" t="inlineStr">
        <is>
          <t>전체 평가기간</t>
        </is>
      </c>
      <c r="E833" t="inlineStr">
        <is>
          <t>[초단타]+[정석방어]</t>
        </is>
      </c>
      <c r="F833" t="inlineStr">
        <is>
          <t>2026-04-15</t>
        </is>
      </c>
      <c r="G833" t="n">
        <v>7855.49</v>
      </c>
      <c r="H833" t="inlineStr">
        <is>
          <t>2026-04-28</t>
        </is>
      </c>
      <c r="I833" t="n">
        <v>8124.31</v>
      </c>
      <c r="J833" t="inlineStr">
        <is>
          <t>1차 익절 도달(3%)</t>
        </is>
      </c>
      <c r="K833" t="n">
        <v>4</v>
      </c>
      <c r="L833" t="n">
        <v>0</v>
      </c>
      <c r="M833" t="n">
        <v>3.11</v>
      </c>
      <c r="N833" t="inlineStr">
        <is>
          <t>04.28. 4주 매도(+3% 상승 시 70% 익절 원칙)</t>
        </is>
      </c>
      <c r="O833" t="n">
        <v>300000</v>
      </c>
      <c r="P833">
        <f>COUNTIF($A$2:A833,A833)</f>
        <v/>
      </c>
      <c r="Q833">
        <f>A833&amp;"|"&amp;P833</f>
        <v/>
      </c>
    </row>
    <row r="834">
      <c r="A834" t="inlineStr">
        <is>
          <t>디아이씨|전체 평가기간|[초단타]+[정석방어]</t>
        </is>
      </c>
      <c r="B834" t="inlineStr">
        <is>
          <t>디아이씨</t>
        </is>
      </c>
      <c r="C834" t="inlineStr">
        <is>
          <t>092200</t>
        </is>
      </c>
      <c r="D834" t="inlineStr">
        <is>
          <t>전체 평가기간</t>
        </is>
      </c>
      <c r="E834" t="inlineStr">
        <is>
          <t>[초단타]+[정석방어]</t>
        </is>
      </c>
      <c r="F834" t="inlineStr">
        <is>
          <t>2026-04-30</t>
        </is>
      </c>
      <c r="G834" t="n">
        <v>7595.31</v>
      </c>
      <c r="H834" t="inlineStr">
        <is>
          <t>2026-05-06</t>
        </is>
      </c>
      <c r="I834" t="n">
        <v>7174.97</v>
      </c>
      <c r="J834" t="inlineStr">
        <is>
          <t>2차 손절 도달(-5%)</t>
        </is>
      </c>
      <c r="K834" t="n">
        <v>5</v>
      </c>
      <c r="L834" t="n">
        <v>23</v>
      </c>
      <c r="M834" t="n">
        <v>-5.82</v>
      </c>
      <c r="N834" t="inlineStr">
        <is>
          <t>05.06. 5주 매도(-5% 하락 시 20% 손절 원칙)</t>
        </is>
      </c>
      <c r="O834" t="n">
        <v>300000</v>
      </c>
      <c r="P834">
        <f>COUNTIF($A$2:A834,A834)</f>
        <v/>
      </c>
      <c r="Q834">
        <f>A834&amp;"|"&amp;P834</f>
        <v/>
      </c>
    </row>
    <row r="835">
      <c r="A835" t="inlineStr">
        <is>
          <t>디아이씨|전체 평가기간|[초단타]+[정석방어]</t>
        </is>
      </c>
      <c r="B835" t="inlineStr">
        <is>
          <t>디아이씨</t>
        </is>
      </c>
      <c r="C835" t="inlineStr">
        <is>
          <t>092200</t>
        </is>
      </c>
      <c r="D835" t="inlineStr">
        <is>
          <t>전체 평가기간</t>
        </is>
      </c>
      <c r="E835" t="inlineStr">
        <is>
          <t>[초단타]+[정석방어]</t>
        </is>
      </c>
      <c r="F835" t="inlineStr">
        <is>
          <t>2026-04-30</t>
        </is>
      </c>
      <c r="G835" t="n">
        <v>7595.31</v>
      </c>
      <c r="H835" t="inlineStr">
        <is>
          <t>2026-05-08</t>
        </is>
      </c>
      <c r="I835" t="n">
        <v>7894.47</v>
      </c>
      <c r="J835" t="inlineStr">
        <is>
          <t>1차 익절 도달(3%)</t>
        </is>
      </c>
      <c r="K835" t="n">
        <v>19</v>
      </c>
      <c r="L835" t="n">
        <v>4</v>
      </c>
      <c r="M835" t="n">
        <v>3.63</v>
      </c>
      <c r="N835" t="inlineStr">
        <is>
          <t>05.08. 19주 매도(+3% 상승 시 70% 익절 원칙)</t>
        </is>
      </c>
      <c r="O835" t="n">
        <v>300000</v>
      </c>
      <c r="P835">
        <f>COUNTIF($A$2:A835,A835)</f>
        <v/>
      </c>
      <c r="Q835">
        <f>A835&amp;"|"&amp;P835</f>
        <v/>
      </c>
    </row>
    <row r="836">
      <c r="A836" t="inlineStr">
        <is>
          <t>디아이씨|전체 평가기간|[초단타]+[정석방어]</t>
        </is>
      </c>
      <c r="B836" t="inlineStr">
        <is>
          <t>디아이씨</t>
        </is>
      </c>
      <c r="C836" t="inlineStr">
        <is>
          <t>092200</t>
        </is>
      </c>
      <c r="D836" t="inlineStr">
        <is>
          <t>전체 평가기간</t>
        </is>
      </c>
      <c r="E836" t="inlineStr">
        <is>
          <t>[초단타]+[정석방어]</t>
        </is>
      </c>
      <c r="F836" t="inlineStr">
        <is>
          <t>2026-04-30</t>
        </is>
      </c>
      <c r="G836" t="n">
        <v>7595.31</v>
      </c>
      <c r="H836" t="inlineStr">
        <is>
          <t>2026-05-12</t>
        </is>
      </c>
      <c r="I836" t="n">
        <v>8743.879999999999</v>
      </c>
      <c r="J836" t="inlineStr">
        <is>
          <t>3차 익절 도달(10%)</t>
        </is>
      </c>
      <c r="K836" t="n">
        <v>4</v>
      </c>
      <c r="L836" t="n">
        <v>0</v>
      </c>
      <c r="M836" t="n">
        <v>14.78</v>
      </c>
      <c r="N836" t="inlineStr">
        <is>
          <t>05.12. 4주 매도(+10% 상승 시 10% 익절 원칙)</t>
        </is>
      </c>
      <c r="O836" t="n">
        <v>300000</v>
      </c>
      <c r="P836">
        <f>COUNTIF($A$2:A836,A836)</f>
        <v/>
      </c>
      <c r="Q836">
        <f>A836&amp;"|"&amp;P836</f>
        <v/>
      </c>
    </row>
    <row r="837">
      <c r="A837" t="inlineStr">
        <is>
          <t>디아이씨|전체 평가기간|[초단타]+[정석방어]</t>
        </is>
      </c>
      <c r="B837" t="inlineStr">
        <is>
          <t>디아이씨</t>
        </is>
      </c>
      <c r="C837" t="inlineStr">
        <is>
          <t>092200</t>
        </is>
      </c>
      <c r="D837" t="inlineStr">
        <is>
          <t>전체 평가기간</t>
        </is>
      </c>
      <c r="E837" t="inlineStr">
        <is>
          <t>[초단타]+[정석방어]</t>
        </is>
      </c>
      <c r="F837" t="inlineStr">
        <is>
          <t>2026-05-15</t>
        </is>
      </c>
      <c r="G837" t="n">
        <v>7175.02</v>
      </c>
      <c r="H837" t="inlineStr">
        <is>
          <t>2026-05-18</t>
        </is>
      </c>
      <c r="I837" t="n">
        <v>6895.17</v>
      </c>
      <c r="J837" t="inlineStr">
        <is>
          <t>1차 손절 도달(-3%)</t>
        </is>
      </c>
      <c r="K837" t="n">
        <v>21</v>
      </c>
      <c r="L837" t="n">
        <v>9</v>
      </c>
      <c r="M837" t="n">
        <v>-4.19</v>
      </c>
      <c r="N837" t="inlineStr">
        <is>
          <t>05.18. 21주 매도(-3% 하락 시 70% 손절 원칙)</t>
        </is>
      </c>
      <c r="O837" t="n">
        <v>300000</v>
      </c>
      <c r="P837">
        <f>COUNTIF($A$2:A837,A837)</f>
        <v/>
      </c>
      <c r="Q837">
        <f>A837&amp;"|"&amp;P837</f>
        <v/>
      </c>
    </row>
    <row r="838">
      <c r="A838" t="inlineStr">
        <is>
          <t>디아이씨|전체 평가기간|[초단타]+[정석방어]</t>
        </is>
      </c>
      <c r="B838" t="inlineStr">
        <is>
          <t>디아이씨</t>
        </is>
      </c>
      <c r="C838" t="inlineStr">
        <is>
          <t>092200</t>
        </is>
      </c>
      <c r="D838" t="inlineStr">
        <is>
          <t>전체 평가기간</t>
        </is>
      </c>
      <c r="E838" t="inlineStr">
        <is>
          <t>[초단타]+[정석방어]</t>
        </is>
      </c>
      <c r="F838" t="inlineStr">
        <is>
          <t>2026-05-15</t>
        </is>
      </c>
      <c r="G838" t="n">
        <v>7175.02</v>
      </c>
      <c r="H838" t="inlineStr">
        <is>
          <t>2026-05-19</t>
        </is>
      </c>
      <c r="I838" t="n">
        <v>6515.44</v>
      </c>
      <c r="J838" t="inlineStr">
        <is>
          <t>2차 손절 도달(-5%)</t>
        </is>
      </c>
      <c r="K838" t="n">
        <v>6</v>
      </c>
      <c r="L838" t="n">
        <v>3</v>
      </c>
      <c r="M838" t="n">
        <v>-9.470000000000001</v>
      </c>
      <c r="N838" t="inlineStr">
        <is>
          <t>05.19. 6주 매도(-5% 하락 시 20% 손절 원칙)</t>
        </is>
      </c>
      <c r="O838" t="n">
        <v>300000</v>
      </c>
      <c r="P838">
        <f>COUNTIF($A$2:A838,A838)</f>
        <v/>
      </c>
      <c r="Q838">
        <f>A838&amp;"|"&amp;P838</f>
        <v/>
      </c>
    </row>
    <row r="839">
      <c r="A839" t="inlineStr">
        <is>
          <t>디아이씨|전체 평가기간|[초단타]+[정석방어]</t>
        </is>
      </c>
      <c r="B839" t="inlineStr">
        <is>
          <t>디아이씨</t>
        </is>
      </c>
      <c r="C839" t="inlineStr">
        <is>
          <t>092200</t>
        </is>
      </c>
      <c r="D839" t="inlineStr">
        <is>
          <t>전체 평가기간</t>
        </is>
      </c>
      <c r="E839" t="inlineStr">
        <is>
          <t>[초단타]+[정석방어]</t>
        </is>
      </c>
      <c r="F839" t="inlineStr">
        <is>
          <t>2026-05-15</t>
        </is>
      </c>
      <c r="G839" t="n">
        <v>7175.02</v>
      </c>
      <c r="H839" t="inlineStr">
        <is>
          <t>2026-05-20</t>
        </is>
      </c>
      <c r="I839" t="n">
        <v>6185.67</v>
      </c>
      <c r="J839" t="inlineStr">
        <is>
          <t>최종 손절 도달(-10%)</t>
        </is>
      </c>
      <c r="K839" t="n">
        <v>3</v>
      </c>
      <c r="L839" t="n">
        <v>0</v>
      </c>
      <c r="M839" t="n">
        <v>-14.05</v>
      </c>
      <c r="N839" t="inlineStr">
        <is>
          <t>05.20. 3주 매도(-10% 하락 시 10% 손절 원칙)</t>
        </is>
      </c>
      <c r="O839" t="n">
        <v>300000</v>
      </c>
      <c r="P839">
        <f>COUNTIF($A$2:A839,A839)</f>
        <v/>
      </c>
      <c r="Q839">
        <f>A839&amp;"|"&amp;P839</f>
        <v/>
      </c>
    </row>
    <row r="840">
      <c r="A840" t="inlineStr">
        <is>
          <t>디아이씨|전체 평가기간|[초단타]+[변동성허용]</t>
        </is>
      </c>
      <c r="B840" t="inlineStr">
        <is>
          <t>디아이씨</t>
        </is>
      </c>
      <c r="C840" t="inlineStr">
        <is>
          <t>092200</t>
        </is>
      </c>
      <c r="D840" t="inlineStr">
        <is>
          <t>전체 평가기간</t>
        </is>
      </c>
      <c r="E840" t="inlineStr">
        <is>
          <t>[초단타]+[변동성허용]</t>
        </is>
      </c>
      <c r="F840" t="inlineStr">
        <is>
          <t>2026-02-26</t>
        </is>
      </c>
      <c r="G840" t="n">
        <v>10197.13</v>
      </c>
      <c r="H840" t="inlineStr">
        <is>
          <t>2026-03-03</t>
        </is>
      </c>
      <c r="I840" t="n">
        <v>9443.389999999999</v>
      </c>
      <c r="J840" t="inlineStr">
        <is>
          <t>1차 손절 도달(-5%)</t>
        </is>
      </c>
      <c r="K840" t="n">
        <v>14</v>
      </c>
      <c r="L840" t="n">
        <v>15</v>
      </c>
      <c r="M840" t="n">
        <v>-7.67</v>
      </c>
      <c r="N840" t="inlineStr">
        <is>
          <t>03.03. 14주 매도(-5% 하락 시 50% 손절 원칙)</t>
        </is>
      </c>
      <c r="O840" t="n">
        <v>300000</v>
      </c>
      <c r="P840">
        <f>COUNTIF($A$2:A840,A840)</f>
        <v/>
      </c>
      <c r="Q840">
        <f>A840&amp;"|"&amp;P840</f>
        <v/>
      </c>
    </row>
    <row r="841">
      <c r="A841" t="inlineStr">
        <is>
          <t>디아이씨|전체 평가기간|[초단타]+[변동성허용]</t>
        </is>
      </c>
      <c r="B841" t="inlineStr">
        <is>
          <t>디아이씨</t>
        </is>
      </c>
      <c r="C841" t="inlineStr">
        <is>
          <t>092200</t>
        </is>
      </c>
      <c r="D841" t="inlineStr">
        <is>
          <t>전체 평가기간</t>
        </is>
      </c>
      <c r="E841" t="inlineStr">
        <is>
          <t>[초단타]+[변동성허용]</t>
        </is>
      </c>
      <c r="F841" t="inlineStr">
        <is>
          <t>2026-02-26</t>
        </is>
      </c>
      <c r="G841" t="n">
        <v>10197.13</v>
      </c>
      <c r="H841" t="inlineStr">
        <is>
          <t>2026-03-04</t>
        </is>
      </c>
      <c r="I841" t="n">
        <v>8084.34</v>
      </c>
      <c r="J841" t="inlineStr">
        <is>
          <t>최종 손절 도달(-15%)</t>
        </is>
      </c>
      <c r="K841" t="n">
        <v>15</v>
      </c>
      <c r="L841" t="n">
        <v>0</v>
      </c>
      <c r="M841" t="n">
        <v>-20.96</v>
      </c>
      <c r="N841" t="inlineStr">
        <is>
          <t>03.04. 15주 매도(-15% 하락 시 20% 손절 원칙)</t>
        </is>
      </c>
      <c r="O841" t="n">
        <v>300000</v>
      </c>
      <c r="P841">
        <f>COUNTIF($A$2:A841,A841)</f>
        <v/>
      </c>
      <c r="Q841">
        <f>A841&amp;"|"&amp;P841</f>
        <v/>
      </c>
    </row>
    <row r="842">
      <c r="A842" t="inlineStr">
        <is>
          <t>디아이씨|전체 평가기간|[초단타]+[변동성허용]</t>
        </is>
      </c>
      <c r="B842" t="inlineStr">
        <is>
          <t>디아이씨</t>
        </is>
      </c>
      <c r="C842" t="inlineStr">
        <is>
          <t>092200</t>
        </is>
      </c>
      <c r="D842" t="inlineStr">
        <is>
          <t>전체 평가기간</t>
        </is>
      </c>
      <c r="E842" t="inlineStr">
        <is>
          <t>[초단타]+[변동성허용]</t>
        </is>
      </c>
      <c r="F842" t="inlineStr">
        <is>
          <t>2026-03-17</t>
        </is>
      </c>
      <c r="G842" t="n">
        <v>9416.59</v>
      </c>
      <c r="H842" t="inlineStr">
        <is>
          <t>2026-03-23</t>
        </is>
      </c>
      <c r="I842" t="n">
        <v>8444.08</v>
      </c>
      <c r="J842" t="inlineStr">
        <is>
          <t>2차 손절 도달(-10%)</t>
        </is>
      </c>
      <c r="K842" t="n">
        <v>8</v>
      </c>
      <c r="L842" t="n">
        <v>19</v>
      </c>
      <c r="M842" t="n">
        <v>-10.6</v>
      </c>
      <c r="N842" t="inlineStr">
        <is>
          <t>03.23. 8주 매도(-10% 하락 시 30% 손절 원칙)</t>
        </is>
      </c>
      <c r="O842" t="n">
        <v>300000</v>
      </c>
      <c r="P842">
        <f>COUNTIF($A$2:A842,A842)</f>
        <v/>
      </c>
      <c r="Q842">
        <f>A842&amp;"|"&amp;P842</f>
        <v/>
      </c>
    </row>
    <row r="843">
      <c r="A843" t="inlineStr">
        <is>
          <t>디아이씨|전체 평가기간|[초단타]+[변동성허용]</t>
        </is>
      </c>
      <c r="B843" t="inlineStr">
        <is>
          <t>디아이씨</t>
        </is>
      </c>
      <c r="C843" t="inlineStr">
        <is>
          <t>092200</t>
        </is>
      </c>
      <c r="D843" t="inlineStr">
        <is>
          <t>전체 평가기간</t>
        </is>
      </c>
      <c r="E843" t="inlineStr">
        <is>
          <t>[초단타]+[변동성허용]</t>
        </is>
      </c>
      <c r="F843" t="inlineStr">
        <is>
          <t>2026-03-17</t>
        </is>
      </c>
      <c r="G843" t="n">
        <v>9416.59</v>
      </c>
      <c r="H843" t="inlineStr">
        <is>
          <t>2026-04-06</t>
        </is>
      </c>
      <c r="I843" t="n">
        <v>7894.47</v>
      </c>
      <c r="J843" t="inlineStr">
        <is>
          <t>최종 손절 도달(-15%)</t>
        </is>
      </c>
      <c r="K843" t="n">
        <v>19</v>
      </c>
      <c r="L843" t="n">
        <v>0</v>
      </c>
      <c r="M843" t="n">
        <v>-16.42</v>
      </c>
      <c r="N843" t="inlineStr">
        <is>
          <t>04.06. 19주 매도(-15% 하락 시 20% 손절 원칙)</t>
        </is>
      </c>
      <c r="O843" t="n">
        <v>300000</v>
      </c>
      <c r="P843">
        <f>COUNTIF($A$2:A843,A843)</f>
        <v/>
      </c>
      <c r="Q843">
        <f>A843&amp;"|"&amp;P843</f>
        <v/>
      </c>
    </row>
    <row r="844">
      <c r="A844" t="inlineStr">
        <is>
          <t>디아이씨|전체 평가기간|[초단타]+[변동성허용]</t>
        </is>
      </c>
      <c r="B844" t="inlineStr">
        <is>
          <t>디아이씨</t>
        </is>
      </c>
      <c r="C844" t="inlineStr">
        <is>
          <t>092200</t>
        </is>
      </c>
      <c r="D844" t="inlineStr">
        <is>
          <t>전체 평가기간</t>
        </is>
      </c>
      <c r="E844" t="inlineStr">
        <is>
          <t>[초단타]+[변동성허용]</t>
        </is>
      </c>
      <c r="F844" t="inlineStr">
        <is>
          <t>2026-04-15</t>
        </is>
      </c>
      <c r="G844" t="n">
        <v>7855.49</v>
      </c>
      <c r="H844" t="inlineStr">
        <is>
          <t>2026-04-23</t>
        </is>
      </c>
      <c r="I844" t="n">
        <v>7344.85</v>
      </c>
      <c r="J844" t="inlineStr">
        <is>
          <t>1차 손절 도달(-5%)</t>
        </is>
      </c>
      <c r="K844" t="n">
        <v>13</v>
      </c>
      <c r="L844" t="n">
        <v>14</v>
      </c>
      <c r="M844" t="n">
        <v>-6.78</v>
      </c>
      <c r="N844" t="inlineStr">
        <is>
          <t>04.23. 13주 매도(-5% 하락 시 50% 손절 원칙)</t>
        </is>
      </c>
      <c r="O844" t="n">
        <v>300000</v>
      </c>
      <c r="P844">
        <f>COUNTIF($A$2:A844,A844)</f>
        <v/>
      </c>
      <c r="Q844">
        <f>A844&amp;"|"&amp;P844</f>
        <v/>
      </c>
    </row>
    <row r="845">
      <c r="A845" t="inlineStr">
        <is>
          <t>디아이씨|전체 평가기간|[초단타]+[변동성허용]</t>
        </is>
      </c>
      <c r="B845" t="inlineStr">
        <is>
          <t>디아이씨</t>
        </is>
      </c>
      <c r="C845" t="inlineStr">
        <is>
          <t>092200</t>
        </is>
      </c>
      <c r="D845" t="inlineStr">
        <is>
          <t>전체 평가기간</t>
        </is>
      </c>
      <c r="E845" t="inlineStr">
        <is>
          <t>[초단타]+[변동성허용]</t>
        </is>
      </c>
      <c r="F845" t="inlineStr">
        <is>
          <t>2026-04-15</t>
        </is>
      </c>
      <c r="G845" t="n">
        <v>7855.49</v>
      </c>
      <c r="H845" t="inlineStr">
        <is>
          <t>2026-04-28</t>
        </is>
      </c>
      <c r="I845" t="n">
        <v>8124.31</v>
      </c>
      <c r="J845" t="inlineStr">
        <is>
          <t>1차 익절 도달(3%)</t>
        </is>
      </c>
      <c r="K845" t="n">
        <v>14</v>
      </c>
      <c r="L845" t="n">
        <v>0</v>
      </c>
      <c r="M845" t="n">
        <v>3.11</v>
      </c>
      <c r="N845" t="inlineStr">
        <is>
          <t>04.28. 14주 매도(+3% 상승 시 70% 익절 원칙)</t>
        </is>
      </c>
      <c r="O845" t="n">
        <v>300000</v>
      </c>
      <c r="P845">
        <f>COUNTIF($A$2:A845,A845)</f>
        <v/>
      </c>
      <c r="Q845">
        <f>A845&amp;"|"&amp;P845</f>
        <v/>
      </c>
    </row>
    <row r="846">
      <c r="A846" t="inlineStr">
        <is>
          <t>디아이씨|전체 평가기간|[초단타]+[변동성허용]</t>
        </is>
      </c>
      <c r="B846" t="inlineStr">
        <is>
          <t>디아이씨</t>
        </is>
      </c>
      <c r="C846" t="inlineStr">
        <is>
          <t>092200</t>
        </is>
      </c>
      <c r="D846" t="inlineStr">
        <is>
          <t>전체 평가기간</t>
        </is>
      </c>
      <c r="E846" t="inlineStr">
        <is>
          <t>[초단타]+[변동성허용]</t>
        </is>
      </c>
      <c r="F846" t="inlineStr">
        <is>
          <t>2026-04-30</t>
        </is>
      </c>
      <c r="G846" t="n">
        <v>7595.31</v>
      </c>
      <c r="H846" t="inlineStr">
        <is>
          <t>2026-05-06</t>
        </is>
      </c>
      <c r="I846" t="n">
        <v>7174.97</v>
      </c>
      <c r="J846" t="inlineStr">
        <is>
          <t>1차 손절 도달(-5%)</t>
        </is>
      </c>
      <c r="K846" t="n">
        <v>14</v>
      </c>
      <c r="L846" t="n">
        <v>14</v>
      </c>
      <c r="M846" t="n">
        <v>-5.82</v>
      </c>
      <c r="N846" t="inlineStr">
        <is>
          <t>05.06. 14주 매도(-5% 하락 시 50% 손절 원칙)</t>
        </is>
      </c>
      <c r="O846" t="n">
        <v>300000</v>
      </c>
      <c r="P846">
        <f>COUNTIF($A$2:A846,A846)</f>
        <v/>
      </c>
      <c r="Q846">
        <f>A846&amp;"|"&amp;P846</f>
        <v/>
      </c>
    </row>
    <row r="847">
      <c r="A847" t="inlineStr">
        <is>
          <t>디아이씨|전체 평가기간|[초단타]+[변동성허용]</t>
        </is>
      </c>
      <c r="B847" t="inlineStr">
        <is>
          <t>디아이씨</t>
        </is>
      </c>
      <c r="C847" t="inlineStr">
        <is>
          <t>092200</t>
        </is>
      </c>
      <c r="D847" t="inlineStr">
        <is>
          <t>전체 평가기간</t>
        </is>
      </c>
      <c r="E847" t="inlineStr">
        <is>
          <t>[초단타]+[변동성허용]</t>
        </is>
      </c>
      <c r="F847" t="inlineStr">
        <is>
          <t>2026-04-30</t>
        </is>
      </c>
      <c r="G847" t="n">
        <v>7595.31</v>
      </c>
      <c r="H847" t="inlineStr">
        <is>
          <t>2026-05-08</t>
        </is>
      </c>
      <c r="I847" t="n">
        <v>7894.47</v>
      </c>
      <c r="J847" t="inlineStr">
        <is>
          <t>1차 익절 도달(3%)</t>
        </is>
      </c>
      <c r="K847" t="n">
        <v>14</v>
      </c>
      <c r="L847" t="n">
        <v>0</v>
      </c>
      <c r="M847" t="n">
        <v>3.63</v>
      </c>
      <c r="N847" t="inlineStr">
        <is>
          <t>05.08. 14주 매도(+3% 상승 시 70% 익절 원칙)</t>
        </is>
      </c>
      <c r="O847" t="n">
        <v>300000</v>
      </c>
      <c r="P847">
        <f>COUNTIF($A$2:A847,A847)</f>
        <v/>
      </c>
      <c r="Q847">
        <f>A847&amp;"|"&amp;P847</f>
        <v/>
      </c>
    </row>
    <row r="848">
      <c r="A848" t="inlineStr">
        <is>
          <t>디아이씨|전체 평가기간|[초단타]+[변동성허용]</t>
        </is>
      </c>
      <c r="B848" t="inlineStr">
        <is>
          <t>디아이씨</t>
        </is>
      </c>
      <c r="C848" t="inlineStr">
        <is>
          <t>092200</t>
        </is>
      </c>
      <c r="D848" t="inlineStr">
        <is>
          <t>전체 평가기간</t>
        </is>
      </c>
      <c r="E848" t="inlineStr">
        <is>
          <t>[초단타]+[변동성허용]</t>
        </is>
      </c>
      <c r="F848" t="inlineStr">
        <is>
          <t>2026-05-15</t>
        </is>
      </c>
      <c r="G848" t="n">
        <v>7175.02</v>
      </c>
      <c r="H848" t="inlineStr">
        <is>
          <t>2026-05-19</t>
        </is>
      </c>
      <c r="I848" t="n">
        <v>6515.44</v>
      </c>
      <c r="J848" t="inlineStr">
        <is>
          <t>1차 손절 도달(-5%)</t>
        </is>
      </c>
      <c r="K848" t="n">
        <v>14</v>
      </c>
      <c r="L848" t="n">
        <v>15</v>
      </c>
      <c r="M848" t="n">
        <v>-9.470000000000001</v>
      </c>
      <c r="N848" t="inlineStr">
        <is>
          <t>05.19. 14주 매도(-5% 하락 시 50% 손절 원칙)</t>
        </is>
      </c>
      <c r="O848" t="n">
        <v>300000</v>
      </c>
      <c r="P848">
        <f>COUNTIF($A$2:A848,A848)</f>
        <v/>
      </c>
      <c r="Q848">
        <f>A848&amp;"|"&amp;P848</f>
        <v/>
      </c>
    </row>
    <row r="849">
      <c r="A849" t="inlineStr">
        <is>
          <t>디아이씨|전체 평가기간|[초단타]+[변동성허용]</t>
        </is>
      </c>
      <c r="B849" t="inlineStr">
        <is>
          <t>디아이씨</t>
        </is>
      </c>
      <c r="C849" t="inlineStr">
        <is>
          <t>092200</t>
        </is>
      </c>
      <c r="D849" t="inlineStr">
        <is>
          <t>전체 평가기간</t>
        </is>
      </c>
      <c r="E849" t="inlineStr">
        <is>
          <t>[초단타]+[변동성허용]</t>
        </is>
      </c>
      <c r="F849" t="inlineStr">
        <is>
          <t>2026-05-15</t>
        </is>
      </c>
      <c r="G849" t="n">
        <v>7175.02</v>
      </c>
      <c r="H849" t="inlineStr">
        <is>
          <t>2026-05-20</t>
        </is>
      </c>
      <c r="I849" t="n">
        <v>6185.67</v>
      </c>
      <c r="J849" t="inlineStr">
        <is>
          <t>2차 손절 도달(-10%)</t>
        </is>
      </c>
      <c r="K849" t="n">
        <v>8</v>
      </c>
      <c r="L849" t="n">
        <v>7</v>
      </c>
      <c r="M849" t="n">
        <v>-14.05</v>
      </c>
      <c r="N849" t="inlineStr">
        <is>
          <t>05.20. 8주 매도(-10% 하락 시 30% 손절 원칙)</t>
        </is>
      </c>
      <c r="O849" t="n">
        <v>300000</v>
      </c>
      <c r="P849">
        <f>COUNTIF($A$2:A849,A849)</f>
        <v/>
      </c>
      <c r="Q849">
        <f>A849&amp;"|"&amp;P849</f>
        <v/>
      </c>
    </row>
    <row r="850">
      <c r="A850" t="inlineStr">
        <is>
          <t>디아이씨|전체 평가기간|[초단타]+[변동성허용]</t>
        </is>
      </c>
      <c r="B850" t="inlineStr">
        <is>
          <t>디아이씨</t>
        </is>
      </c>
      <c r="C850" t="inlineStr">
        <is>
          <t>092200</t>
        </is>
      </c>
      <c r="D850" t="inlineStr">
        <is>
          <t>전체 평가기간</t>
        </is>
      </c>
      <c r="E850" t="inlineStr">
        <is>
          <t>[초단타]+[변동성허용]</t>
        </is>
      </c>
      <c r="F850" t="inlineStr">
        <is>
          <t>2026-05-15</t>
        </is>
      </c>
      <c r="G850" t="n">
        <v>7175.02</v>
      </c>
      <c r="H850" t="inlineStr">
        <is>
          <t>2026-05-22</t>
        </is>
      </c>
      <c r="I850" t="n">
        <v>9103.620000000001</v>
      </c>
      <c r="J850" t="inlineStr">
        <is>
          <t>3차 익절 도달(10%)</t>
        </is>
      </c>
      <c r="K850" t="n">
        <v>7</v>
      </c>
      <c r="L850" t="n">
        <v>0</v>
      </c>
      <c r="M850" t="n">
        <v>26.5</v>
      </c>
      <c r="N850" t="inlineStr">
        <is>
          <t>05.22. 7주 매도(+10% 상승 시 10% 익절 원칙)</t>
        </is>
      </c>
      <c r="O850" t="n">
        <v>300000</v>
      </c>
      <c r="P850">
        <f>COUNTIF($A$2:A850,A850)</f>
        <v/>
      </c>
      <c r="Q850">
        <f>A850&amp;"|"&amp;P850</f>
        <v/>
      </c>
    </row>
    <row r="851">
      <c r="A851" t="inlineStr">
        <is>
          <t>디아이씨|전체 평가기간|[초단타]+[버티기형]</t>
        </is>
      </c>
      <c r="B851" t="inlineStr">
        <is>
          <t>디아이씨</t>
        </is>
      </c>
      <c r="C851" t="inlineStr">
        <is>
          <t>092200</t>
        </is>
      </c>
      <c r="D851" t="inlineStr">
        <is>
          <t>전체 평가기간</t>
        </is>
      </c>
      <c r="E851" t="inlineStr">
        <is>
          <t>[초단타]+[버티기형]</t>
        </is>
      </c>
      <c r="F851" t="inlineStr">
        <is>
          <t>2026-02-26</t>
        </is>
      </c>
      <c r="G851" t="n">
        <v>10197.13</v>
      </c>
      <c r="H851" t="inlineStr">
        <is>
          <t>2026-03-03</t>
        </is>
      </c>
      <c r="I851" t="n">
        <v>9443.389999999999</v>
      </c>
      <c r="J851" t="inlineStr">
        <is>
          <t>1차 손절 도달(-5%)</t>
        </is>
      </c>
      <c r="K851" t="n">
        <v>11</v>
      </c>
      <c r="L851" t="n">
        <v>18</v>
      </c>
      <c r="M851" t="n">
        <v>-7.67</v>
      </c>
      <c r="N851" t="inlineStr">
        <is>
          <t>03.03. 11주 매도(-5% 하락 시 40% 손절 원칙)</t>
        </is>
      </c>
      <c r="O851" t="n">
        <v>300000</v>
      </c>
      <c r="P851">
        <f>COUNTIF($A$2:A851,A851)</f>
        <v/>
      </c>
      <c r="Q851">
        <f>A851&amp;"|"&amp;P851</f>
        <v/>
      </c>
    </row>
    <row r="852">
      <c r="A852" t="inlineStr">
        <is>
          <t>디아이씨|전체 평가기간|[초단타]+[버티기형]</t>
        </is>
      </c>
      <c r="B852" t="inlineStr">
        <is>
          <t>디아이씨</t>
        </is>
      </c>
      <c r="C852" t="inlineStr">
        <is>
          <t>092200</t>
        </is>
      </c>
      <c r="D852" t="inlineStr">
        <is>
          <t>전체 평가기간</t>
        </is>
      </c>
      <c r="E852" t="inlineStr">
        <is>
          <t>[초단타]+[버티기형]</t>
        </is>
      </c>
      <c r="F852" t="inlineStr">
        <is>
          <t>2026-02-26</t>
        </is>
      </c>
      <c r="G852" t="n">
        <v>10197.13</v>
      </c>
      <c r="H852" t="inlineStr">
        <is>
          <t>2026-03-04</t>
        </is>
      </c>
      <c r="I852" t="n">
        <v>8084.34</v>
      </c>
      <c r="J852" t="inlineStr">
        <is>
          <t>최종 손절 도달(-20%)</t>
        </is>
      </c>
      <c r="K852" t="n">
        <v>18</v>
      </c>
      <c r="L852" t="n">
        <v>0</v>
      </c>
      <c r="M852" t="n">
        <v>-20.96</v>
      </c>
      <c r="N852" t="inlineStr">
        <is>
          <t>03.04. 18주 매도(-20% 하락 시 30% 손절 원칙)</t>
        </is>
      </c>
      <c r="O852" t="n">
        <v>300000</v>
      </c>
      <c r="P852">
        <f>COUNTIF($A$2:A852,A852)</f>
        <v/>
      </c>
      <c r="Q852">
        <f>A852&amp;"|"&amp;P852</f>
        <v/>
      </c>
    </row>
    <row r="853">
      <c r="A853" t="inlineStr">
        <is>
          <t>디아이씨|전체 평가기간|[초단타]+[버티기형]</t>
        </is>
      </c>
      <c r="B853" t="inlineStr">
        <is>
          <t>디아이씨</t>
        </is>
      </c>
      <c r="C853" t="inlineStr">
        <is>
          <t>092200</t>
        </is>
      </c>
      <c r="D853" t="inlineStr">
        <is>
          <t>전체 평가기간</t>
        </is>
      </c>
      <c r="E853" t="inlineStr">
        <is>
          <t>[초단타]+[버티기형]</t>
        </is>
      </c>
      <c r="F853" t="inlineStr">
        <is>
          <t>2026-03-17</t>
        </is>
      </c>
      <c r="G853" t="n">
        <v>9416.59</v>
      </c>
      <c r="H853" t="inlineStr">
        <is>
          <t>2026-03-23</t>
        </is>
      </c>
      <c r="I853" t="n">
        <v>8444.08</v>
      </c>
      <c r="J853" t="inlineStr">
        <is>
          <t>1차 손절 도달(-5%)</t>
        </is>
      </c>
      <c r="K853" t="n">
        <v>10</v>
      </c>
      <c r="L853" t="n">
        <v>16</v>
      </c>
      <c r="M853" t="n">
        <v>-10.6</v>
      </c>
      <c r="N853" t="inlineStr">
        <is>
          <t>03.23. 10주 매도(-5% 하락 시 40% 손절 원칙)</t>
        </is>
      </c>
      <c r="O853" t="n">
        <v>300000</v>
      </c>
      <c r="P853">
        <f>COUNTIF($A$2:A853,A853)</f>
        <v/>
      </c>
      <c r="Q853">
        <f>A853&amp;"|"&amp;P853</f>
        <v/>
      </c>
    </row>
    <row r="854">
      <c r="A854" t="inlineStr">
        <is>
          <t>디아이씨|전체 평가기간|[초단타]+[버티기형]</t>
        </is>
      </c>
      <c r="B854" t="inlineStr">
        <is>
          <t>디아이씨</t>
        </is>
      </c>
      <c r="C854" t="inlineStr">
        <is>
          <t>092200</t>
        </is>
      </c>
      <c r="D854" t="inlineStr">
        <is>
          <t>전체 평가기간</t>
        </is>
      </c>
      <c r="E854" t="inlineStr">
        <is>
          <t>[초단타]+[버티기형]</t>
        </is>
      </c>
      <c r="F854" t="inlineStr">
        <is>
          <t>2026-03-17</t>
        </is>
      </c>
      <c r="G854" t="n">
        <v>9416.59</v>
      </c>
      <c r="H854" t="inlineStr">
        <is>
          <t>2026-04-06</t>
        </is>
      </c>
      <c r="I854" t="n">
        <v>7894.47</v>
      </c>
      <c r="J854" t="inlineStr">
        <is>
          <t>2차 손절 도달(-15%)</t>
        </is>
      </c>
      <c r="K854" t="n">
        <v>7</v>
      </c>
      <c r="L854" t="n">
        <v>9</v>
      </c>
      <c r="M854" t="n">
        <v>-16.42</v>
      </c>
      <c r="N854" t="inlineStr">
        <is>
          <t>04.06. 7주 매도(-15% 하락 시 30% 손절 원칙)</t>
        </is>
      </c>
      <c r="O854" t="n">
        <v>300000</v>
      </c>
      <c r="P854">
        <f>COUNTIF($A$2:A854,A854)</f>
        <v/>
      </c>
      <c r="Q854">
        <f>A854&amp;"|"&amp;P854</f>
        <v/>
      </c>
    </row>
    <row r="855">
      <c r="A855" t="inlineStr">
        <is>
          <t>디아이씨|전체 평가기간|[초단타]+[버티기형]</t>
        </is>
      </c>
      <c r="B855" t="inlineStr">
        <is>
          <t>디아이씨</t>
        </is>
      </c>
      <c r="C855" t="inlineStr">
        <is>
          <t>092200</t>
        </is>
      </c>
      <c r="D855" t="inlineStr">
        <is>
          <t>전체 평가기간</t>
        </is>
      </c>
      <c r="E855" t="inlineStr">
        <is>
          <t>[초단타]+[버티기형]</t>
        </is>
      </c>
      <c r="F855" t="inlineStr">
        <is>
          <t>2026-03-17</t>
        </is>
      </c>
      <c r="G855" t="n">
        <v>9416.59</v>
      </c>
      <c r="H855" t="inlineStr">
        <is>
          <t>2026-04-23</t>
        </is>
      </c>
      <c r="I855" t="n">
        <v>7344.85</v>
      </c>
      <c r="J855" t="inlineStr">
        <is>
          <t>최종 손절 도달(-20%)</t>
        </is>
      </c>
      <c r="K855" t="n">
        <v>9</v>
      </c>
      <c r="L855" t="n">
        <v>0</v>
      </c>
      <c r="M855" t="n">
        <v>-22.23</v>
      </c>
      <c r="N855" t="inlineStr">
        <is>
          <t>04.23. 9주 매도(-20% 하락 시 30% 손절 원칙)</t>
        </is>
      </c>
      <c r="O855" t="n">
        <v>300000</v>
      </c>
      <c r="P855">
        <f>COUNTIF($A$2:A855,A855)</f>
        <v/>
      </c>
      <c r="Q855">
        <f>A855&amp;"|"&amp;P855</f>
        <v/>
      </c>
    </row>
    <row r="856">
      <c r="A856" t="inlineStr">
        <is>
          <t>디아이씨|전체 평가기간|[초단타]+[버티기형]</t>
        </is>
      </c>
      <c r="B856" t="inlineStr">
        <is>
          <t>디아이씨</t>
        </is>
      </c>
      <c r="C856" t="inlineStr">
        <is>
          <t>092200</t>
        </is>
      </c>
      <c r="D856" t="inlineStr">
        <is>
          <t>전체 평가기간</t>
        </is>
      </c>
      <c r="E856" t="inlineStr">
        <is>
          <t>[초단타]+[버티기형]</t>
        </is>
      </c>
      <c r="F856" t="inlineStr">
        <is>
          <t>2026-04-23</t>
        </is>
      </c>
      <c r="G856" t="n">
        <v>7355.14</v>
      </c>
      <c r="H856" t="inlineStr">
        <is>
          <t>2026-04-27</t>
        </is>
      </c>
      <c r="I856" t="n">
        <v>7944.43</v>
      </c>
      <c r="J856" t="inlineStr">
        <is>
          <t>2차 익절 도달(5%)</t>
        </is>
      </c>
      <c r="K856" t="n">
        <v>5</v>
      </c>
      <c r="L856" t="n">
        <v>23</v>
      </c>
      <c r="M856" t="n">
        <v>7.69</v>
      </c>
      <c r="N856" t="inlineStr">
        <is>
          <t>04.27. 5주 매도(+5% 상승 시 20% 익절 원칙)</t>
        </is>
      </c>
      <c r="O856" t="n">
        <v>300000</v>
      </c>
      <c r="P856">
        <f>COUNTIF($A$2:A856,A856)</f>
        <v/>
      </c>
      <c r="Q856">
        <f>A856&amp;"|"&amp;P856</f>
        <v/>
      </c>
    </row>
    <row r="857">
      <c r="A857" t="inlineStr">
        <is>
          <t>디아이씨|전체 평가기간|[초단타]+[버티기형]</t>
        </is>
      </c>
      <c r="B857" t="inlineStr">
        <is>
          <t>디아이씨</t>
        </is>
      </c>
      <c r="C857" t="inlineStr">
        <is>
          <t>092200</t>
        </is>
      </c>
      <c r="D857" t="inlineStr">
        <is>
          <t>전체 평가기간</t>
        </is>
      </c>
      <c r="E857" t="inlineStr">
        <is>
          <t>[초단타]+[버티기형]</t>
        </is>
      </c>
      <c r="F857" t="inlineStr">
        <is>
          <t>2026-04-23</t>
        </is>
      </c>
      <c r="G857" t="n">
        <v>7355.14</v>
      </c>
      <c r="H857" t="inlineStr">
        <is>
          <t>2026-04-28</t>
        </is>
      </c>
      <c r="I857" t="n">
        <v>8124.31</v>
      </c>
      <c r="J857" t="inlineStr">
        <is>
          <t>3차 익절 도달(10%)</t>
        </is>
      </c>
      <c r="K857" t="n">
        <v>23</v>
      </c>
      <c r="L857" t="n">
        <v>0</v>
      </c>
      <c r="M857" t="n">
        <v>10.13</v>
      </c>
      <c r="N857" t="inlineStr">
        <is>
          <t>04.28. 23주 매도(+10% 상승 시 10% 익절 원칙)</t>
        </is>
      </c>
      <c r="O857" t="n">
        <v>300000</v>
      </c>
      <c r="P857">
        <f>COUNTIF($A$2:A857,A857)</f>
        <v/>
      </c>
      <c r="Q857">
        <f>A857&amp;"|"&amp;P857</f>
        <v/>
      </c>
    </row>
    <row r="858">
      <c r="A858" t="inlineStr">
        <is>
          <t>디아이씨|전체 평가기간|[초단타]+[버티기형]</t>
        </is>
      </c>
      <c r="B858" t="inlineStr">
        <is>
          <t>디아이씨</t>
        </is>
      </c>
      <c r="C858" t="inlineStr">
        <is>
          <t>092200</t>
        </is>
      </c>
      <c r="D858" t="inlineStr">
        <is>
          <t>전체 평가기간</t>
        </is>
      </c>
      <c r="E858" t="inlineStr">
        <is>
          <t>[초단타]+[버티기형]</t>
        </is>
      </c>
      <c r="F858" t="inlineStr">
        <is>
          <t>2026-04-30</t>
        </is>
      </c>
      <c r="G858" t="n">
        <v>7595.31</v>
      </c>
      <c r="H858" t="inlineStr">
        <is>
          <t>2026-05-06</t>
        </is>
      </c>
      <c r="I858" t="n">
        <v>7174.97</v>
      </c>
      <c r="J858" t="inlineStr">
        <is>
          <t>1차 손절 도달(-5%)</t>
        </is>
      </c>
      <c r="K858" t="n">
        <v>12</v>
      </c>
      <c r="L858" t="n">
        <v>18</v>
      </c>
      <c r="M858" t="n">
        <v>-5.82</v>
      </c>
      <c r="N858" t="inlineStr">
        <is>
          <t>05.06. 12주 매도(-5% 하락 시 40% 손절 원칙)</t>
        </is>
      </c>
      <c r="O858" t="n">
        <v>300000</v>
      </c>
      <c r="P858">
        <f>COUNTIF($A$2:A858,A858)</f>
        <v/>
      </c>
      <c r="Q858">
        <f>A858&amp;"|"&amp;P858</f>
        <v/>
      </c>
    </row>
    <row r="859">
      <c r="A859" t="inlineStr">
        <is>
          <t>디아이씨|전체 평가기간|[초단타]+[버티기형]</t>
        </is>
      </c>
      <c r="B859" t="inlineStr">
        <is>
          <t>디아이씨</t>
        </is>
      </c>
      <c r="C859" t="inlineStr">
        <is>
          <t>092200</t>
        </is>
      </c>
      <c r="D859" t="inlineStr">
        <is>
          <t>전체 평가기간</t>
        </is>
      </c>
      <c r="E859" t="inlineStr">
        <is>
          <t>[초단타]+[버티기형]</t>
        </is>
      </c>
      <c r="F859" t="inlineStr">
        <is>
          <t>2026-04-30</t>
        </is>
      </c>
      <c r="G859" t="n">
        <v>7595.31</v>
      </c>
      <c r="H859" t="inlineStr">
        <is>
          <t>2026-05-08</t>
        </is>
      </c>
      <c r="I859" t="n">
        <v>7894.47</v>
      </c>
      <c r="J859" t="inlineStr">
        <is>
          <t>1차 익절 도달(3%)</t>
        </is>
      </c>
      <c r="K859" t="n">
        <v>18</v>
      </c>
      <c r="L859" t="n">
        <v>0</v>
      </c>
      <c r="M859" t="n">
        <v>3.63</v>
      </c>
      <c r="N859" t="inlineStr">
        <is>
          <t>05.08. 18주 매도(+3% 상승 시 70% 익절 원칙)</t>
        </is>
      </c>
      <c r="O859" t="n">
        <v>300000</v>
      </c>
      <c r="P859">
        <f>COUNTIF($A$2:A859,A859)</f>
        <v/>
      </c>
      <c r="Q859">
        <f>A859&amp;"|"&amp;P859</f>
        <v/>
      </c>
    </row>
    <row r="860">
      <c r="A860" t="inlineStr">
        <is>
          <t>디아이씨|전체 평가기간|[초단타]+[버티기형]</t>
        </is>
      </c>
      <c r="B860" t="inlineStr">
        <is>
          <t>디아이씨</t>
        </is>
      </c>
      <c r="C860" t="inlineStr">
        <is>
          <t>092200</t>
        </is>
      </c>
      <c r="D860" t="inlineStr">
        <is>
          <t>전체 평가기간</t>
        </is>
      </c>
      <c r="E860" t="inlineStr">
        <is>
          <t>[초단타]+[버티기형]</t>
        </is>
      </c>
      <c r="F860" t="inlineStr">
        <is>
          <t>2026-05-15</t>
        </is>
      </c>
      <c r="G860" t="n">
        <v>7175.02</v>
      </c>
      <c r="H860" t="inlineStr">
        <is>
          <t>2026-05-19</t>
        </is>
      </c>
      <c r="I860" t="n">
        <v>6515.44</v>
      </c>
      <c r="J860" t="inlineStr">
        <is>
          <t>1차 손절 도달(-5%)</t>
        </is>
      </c>
      <c r="K860" t="n">
        <v>12</v>
      </c>
      <c r="L860" t="n">
        <v>20</v>
      </c>
      <c r="M860" t="n">
        <v>-9.470000000000001</v>
      </c>
      <c r="N860" t="inlineStr">
        <is>
          <t>05.19. 12주 매도(-5% 하락 시 40% 손절 원칙)</t>
        </is>
      </c>
      <c r="O860" t="n">
        <v>300000</v>
      </c>
      <c r="P860">
        <f>COUNTIF($A$2:A860,A860)</f>
        <v/>
      </c>
      <c r="Q860">
        <f>A860&amp;"|"&amp;P860</f>
        <v/>
      </c>
    </row>
    <row r="861">
      <c r="A861" t="inlineStr">
        <is>
          <t>디아이씨|전체 평가기간|[초단타]+[버티기형]</t>
        </is>
      </c>
      <c r="B861" t="inlineStr">
        <is>
          <t>디아이씨</t>
        </is>
      </c>
      <c r="C861" t="inlineStr">
        <is>
          <t>092200</t>
        </is>
      </c>
      <c r="D861" t="inlineStr">
        <is>
          <t>전체 평가기간</t>
        </is>
      </c>
      <c r="E861" t="inlineStr">
        <is>
          <t>[초단타]+[버티기형]</t>
        </is>
      </c>
      <c r="F861" t="inlineStr">
        <is>
          <t>2026-05-15</t>
        </is>
      </c>
      <c r="G861" t="n">
        <v>7175.02</v>
      </c>
      <c r="H861" t="inlineStr">
        <is>
          <t>2026-05-22</t>
        </is>
      </c>
      <c r="I861" t="n">
        <v>9103.620000000001</v>
      </c>
      <c r="J861" t="inlineStr">
        <is>
          <t>3차 익절 도달(10%)</t>
        </is>
      </c>
      <c r="K861" t="n">
        <v>20</v>
      </c>
      <c r="L861" t="n">
        <v>0</v>
      </c>
      <c r="M861" t="n">
        <v>26.5</v>
      </c>
      <c r="N861" t="inlineStr">
        <is>
          <t>05.22. 20주 매도(+10% 상승 시 10% 익절 원칙)</t>
        </is>
      </c>
      <c r="O861" t="n">
        <v>300000</v>
      </c>
      <c r="P861">
        <f>COUNTIF($A$2:A861,A861)</f>
        <v/>
      </c>
      <c r="Q861">
        <f>A861&amp;"|"&amp;P861</f>
        <v/>
      </c>
    </row>
    <row r="862">
      <c r="A862" t="inlineStr">
        <is>
          <t>디아이씨|전체 평가기간|[단기스윙]+[칼손절]</t>
        </is>
      </c>
      <c r="B862" t="inlineStr">
        <is>
          <t>디아이씨</t>
        </is>
      </c>
      <c r="C862" t="inlineStr">
        <is>
          <t>092200</t>
        </is>
      </c>
      <c r="D862" t="inlineStr">
        <is>
          <t>전체 평가기간</t>
        </is>
      </c>
      <c r="E862" t="inlineStr">
        <is>
          <t>[단기스윙]+[칼손절]</t>
        </is>
      </c>
      <c r="F862" t="inlineStr">
        <is>
          <t>2026-02-26</t>
        </is>
      </c>
      <c r="G862" t="n">
        <v>10197.13</v>
      </c>
      <c r="H862" t="inlineStr">
        <is>
          <t>2026-03-03</t>
        </is>
      </c>
      <c r="I862" t="n">
        <v>9443.389999999999</v>
      </c>
      <c r="J862" t="inlineStr">
        <is>
          <t>최종 손절 도달(-6%)</t>
        </is>
      </c>
      <c r="K862" t="n">
        <v>29</v>
      </c>
      <c r="L862" t="n">
        <v>0</v>
      </c>
      <c r="M862" t="n">
        <v>-7.67</v>
      </c>
      <c r="N862" t="inlineStr">
        <is>
          <t>03.03. 29주 매도(-6% 하락 시 10% 손절 원칙)</t>
        </is>
      </c>
      <c r="O862" t="n">
        <v>300000</v>
      </c>
      <c r="P862">
        <f>COUNTIF($A$2:A862,A862)</f>
        <v/>
      </c>
      <c r="Q862">
        <f>A862&amp;"|"&amp;P862</f>
        <v/>
      </c>
    </row>
    <row r="863">
      <c r="A863" t="inlineStr">
        <is>
          <t>디아이씨|전체 평가기간|[단기스윙]+[칼손절]</t>
        </is>
      </c>
      <c r="B863" t="inlineStr">
        <is>
          <t>디아이씨</t>
        </is>
      </c>
      <c r="C863" t="inlineStr">
        <is>
          <t>092200</t>
        </is>
      </c>
      <c r="D863" t="inlineStr">
        <is>
          <t>전체 평가기간</t>
        </is>
      </c>
      <c r="E863" t="inlineStr">
        <is>
          <t>[단기스윙]+[칼손절]</t>
        </is>
      </c>
      <c r="F863" t="inlineStr">
        <is>
          <t>2026-03-17</t>
        </is>
      </c>
      <c r="G863" t="n">
        <v>9416.59</v>
      </c>
      <c r="H863" t="inlineStr">
        <is>
          <t>2026-03-18</t>
        </is>
      </c>
      <c r="I863" t="n">
        <v>9163.58</v>
      </c>
      <c r="J863" t="inlineStr">
        <is>
          <t>1차 손절 도달(-2%)</t>
        </is>
      </c>
      <c r="K863" t="n">
        <v>23</v>
      </c>
      <c r="L863" t="n">
        <v>6</v>
      </c>
      <c r="M863" t="n">
        <v>-2.98</v>
      </c>
      <c r="N863" t="inlineStr">
        <is>
          <t>03.18. 23주 매도(-2% 하락 시 80% 손절 원칙)</t>
        </is>
      </c>
      <c r="O863" t="n">
        <v>300000</v>
      </c>
      <c r="P863">
        <f>COUNTIF($A$2:A863,A863)</f>
        <v/>
      </c>
      <c r="Q863">
        <f>A863&amp;"|"&amp;P863</f>
        <v/>
      </c>
    </row>
    <row r="864">
      <c r="A864" t="inlineStr">
        <is>
          <t>디아이씨|전체 평가기간|[단기스윙]+[칼손절]</t>
        </is>
      </c>
      <c r="B864" t="inlineStr">
        <is>
          <t>디아이씨</t>
        </is>
      </c>
      <c r="C864" t="inlineStr">
        <is>
          <t>092200</t>
        </is>
      </c>
      <c r="D864" t="inlineStr">
        <is>
          <t>전체 평가기간</t>
        </is>
      </c>
      <c r="E864" t="inlineStr">
        <is>
          <t>[단기스윙]+[칼손절]</t>
        </is>
      </c>
      <c r="F864" t="inlineStr">
        <is>
          <t>2026-03-17</t>
        </is>
      </c>
      <c r="G864" t="n">
        <v>9416.59</v>
      </c>
      <c r="H864" t="inlineStr">
        <is>
          <t>2026-03-23</t>
        </is>
      </c>
      <c r="I864" t="n">
        <v>8444.08</v>
      </c>
      <c r="J864" t="inlineStr">
        <is>
          <t>최종 손절 도달(-6%)</t>
        </is>
      </c>
      <c r="K864" t="n">
        <v>6</v>
      </c>
      <c r="L864" t="n">
        <v>0</v>
      </c>
      <c r="M864" t="n">
        <v>-10.6</v>
      </c>
      <c r="N864" t="inlineStr">
        <is>
          <t>03.23. 6주 매도(-6% 하락 시 10% 손절 원칙)</t>
        </is>
      </c>
      <c r="O864" t="n">
        <v>300000</v>
      </c>
      <c r="P864">
        <f>COUNTIF($A$2:A864,A864)</f>
        <v/>
      </c>
      <c r="Q864">
        <f>A864&amp;"|"&amp;P864</f>
        <v/>
      </c>
    </row>
    <row r="865">
      <c r="A865" t="inlineStr">
        <is>
          <t>디아이씨|전체 평가기간|[단기스윙]+[칼손절]</t>
        </is>
      </c>
      <c r="B865" t="inlineStr">
        <is>
          <t>디아이씨</t>
        </is>
      </c>
      <c r="C865" t="inlineStr">
        <is>
          <t>092200</t>
        </is>
      </c>
      <c r="D865" t="inlineStr">
        <is>
          <t>전체 평가기간</t>
        </is>
      </c>
      <c r="E865" t="inlineStr">
        <is>
          <t>[단기스윙]+[칼손절]</t>
        </is>
      </c>
      <c r="F865" t="inlineStr">
        <is>
          <t>2026-03-23</t>
        </is>
      </c>
      <c r="G865" t="n">
        <v>8455.91</v>
      </c>
      <c r="H865" t="inlineStr">
        <is>
          <t>2026-03-31</t>
        </is>
      </c>
      <c r="I865" t="n">
        <v>8224.24</v>
      </c>
      <c r="J865" t="inlineStr">
        <is>
          <t>1차 손절 도달(-2%)</t>
        </is>
      </c>
      <c r="K865" t="n">
        <v>24</v>
      </c>
      <c r="L865" t="n">
        <v>7</v>
      </c>
      <c r="M865" t="n">
        <v>-3.03</v>
      </c>
      <c r="N865" t="inlineStr">
        <is>
          <t>03.31. 24주 매도(-2% 하락 시 80% 손절 원칙)</t>
        </is>
      </c>
      <c r="O865" t="n">
        <v>300000</v>
      </c>
      <c r="P865">
        <f>COUNTIF($A$2:A865,A865)</f>
        <v/>
      </c>
      <c r="Q865">
        <f>A865&amp;"|"&amp;P865</f>
        <v/>
      </c>
    </row>
    <row r="866">
      <c r="A866" t="inlineStr">
        <is>
          <t>디아이씨|전체 평가기간|[단기스윙]+[칼손절]</t>
        </is>
      </c>
      <c r="B866" t="inlineStr">
        <is>
          <t>디아이씨</t>
        </is>
      </c>
      <c r="C866" t="inlineStr">
        <is>
          <t>092200</t>
        </is>
      </c>
      <c r="D866" t="inlineStr">
        <is>
          <t>전체 평가기간</t>
        </is>
      </c>
      <c r="E866" t="inlineStr">
        <is>
          <t>[단기스윙]+[칼손절]</t>
        </is>
      </c>
      <c r="F866" t="inlineStr">
        <is>
          <t>2026-03-23</t>
        </is>
      </c>
      <c r="G866" t="n">
        <v>8455.91</v>
      </c>
      <c r="H866" t="inlineStr">
        <is>
          <t>2026-04-02</t>
        </is>
      </c>
      <c r="I866" t="n">
        <v>8064.35</v>
      </c>
      <c r="J866" t="inlineStr">
        <is>
          <t>2차 손절 도달(-4%)</t>
        </is>
      </c>
      <c r="K866" t="n">
        <v>3</v>
      </c>
      <c r="L866" t="n">
        <v>4</v>
      </c>
      <c r="M866" t="n">
        <v>-4.92</v>
      </c>
      <c r="N866" t="inlineStr">
        <is>
          <t>04.02. 3주 매도(-4% 하락 시 10% 손절 원칙)</t>
        </is>
      </c>
      <c r="O866" t="n">
        <v>300000</v>
      </c>
      <c r="P866">
        <f>COUNTIF($A$2:A866,A866)</f>
        <v/>
      </c>
      <c r="Q866">
        <f>A866&amp;"|"&amp;P866</f>
        <v/>
      </c>
    </row>
    <row r="867">
      <c r="A867" t="inlineStr">
        <is>
          <t>디아이씨|전체 평가기간|[단기스윙]+[칼손절]</t>
        </is>
      </c>
      <c r="B867" t="inlineStr">
        <is>
          <t>디아이씨</t>
        </is>
      </c>
      <c r="C867" t="inlineStr">
        <is>
          <t>092200</t>
        </is>
      </c>
      <c r="D867" t="inlineStr">
        <is>
          <t>전체 평가기간</t>
        </is>
      </c>
      <c r="E867" t="inlineStr">
        <is>
          <t>[단기스윙]+[칼손절]</t>
        </is>
      </c>
      <c r="F867" t="inlineStr">
        <is>
          <t>2026-03-23</t>
        </is>
      </c>
      <c r="G867" t="n">
        <v>8455.91</v>
      </c>
      <c r="H867" t="inlineStr">
        <is>
          <t>2026-04-06</t>
        </is>
      </c>
      <c r="I867" t="n">
        <v>7894.47</v>
      </c>
      <c r="J867" t="inlineStr">
        <is>
          <t>최종 손절 도달(-6%)</t>
        </is>
      </c>
      <c r="K867" t="n">
        <v>4</v>
      </c>
      <c r="L867" t="n">
        <v>0</v>
      </c>
      <c r="M867" t="n">
        <v>-6.92</v>
      </c>
      <c r="N867" t="inlineStr">
        <is>
          <t>04.06. 4주 매도(-6% 하락 시 10% 손절 원칙)</t>
        </is>
      </c>
      <c r="O867" t="n">
        <v>300000</v>
      </c>
      <c r="P867">
        <f>COUNTIF($A$2:A867,A867)</f>
        <v/>
      </c>
      <c r="Q867">
        <f>A867&amp;"|"&amp;P867</f>
        <v/>
      </c>
    </row>
    <row r="868">
      <c r="A868" t="inlineStr">
        <is>
          <t>디아이씨|전체 평가기간|[단기스윙]+[칼손절]</t>
        </is>
      </c>
      <c r="B868" t="inlineStr">
        <is>
          <t>디아이씨</t>
        </is>
      </c>
      <c r="C868" t="inlineStr">
        <is>
          <t>092200</t>
        </is>
      </c>
      <c r="D868" t="inlineStr">
        <is>
          <t>전체 평가기간</t>
        </is>
      </c>
      <c r="E868" t="inlineStr">
        <is>
          <t>[단기스윙]+[칼손절]</t>
        </is>
      </c>
      <c r="F868" t="inlineStr">
        <is>
          <t>2026-04-15</t>
        </is>
      </c>
      <c r="G868" t="n">
        <v>7855.49</v>
      </c>
      <c r="H868" t="inlineStr">
        <is>
          <t>2026-04-20</t>
        </is>
      </c>
      <c r="I868" t="n">
        <v>7544.72</v>
      </c>
      <c r="J868" t="inlineStr">
        <is>
          <t>1차 손절 도달(-2%)</t>
        </is>
      </c>
      <c r="K868" t="n">
        <v>25</v>
      </c>
      <c r="L868" t="n">
        <v>7</v>
      </c>
      <c r="M868" t="n">
        <v>-4.24</v>
      </c>
      <c r="N868" t="inlineStr">
        <is>
          <t>04.20. 25주 매도(-2% 하락 시 80% 손절 원칙)</t>
        </is>
      </c>
      <c r="O868" t="n">
        <v>300000</v>
      </c>
      <c r="P868">
        <f>COUNTIF($A$2:A868,A868)</f>
        <v/>
      </c>
      <c r="Q868">
        <f>A868&amp;"|"&amp;P868</f>
        <v/>
      </c>
    </row>
    <row r="869">
      <c r="A869" t="inlineStr">
        <is>
          <t>디아이씨|전체 평가기간|[단기스윙]+[칼손절]</t>
        </is>
      </c>
      <c r="B869" t="inlineStr">
        <is>
          <t>디아이씨</t>
        </is>
      </c>
      <c r="C869" t="inlineStr">
        <is>
          <t>092200</t>
        </is>
      </c>
      <c r="D869" t="inlineStr">
        <is>
          <t>전체 평가기간</t>
        </is>
      </c>
      <c r="E869" t="inlineStr">
        <is>
          <t>[단기스윙]+[칼손절]</t>
        </is>
      </c>
      <c r="F869" t="inlineStr">
        <is>
          <t>2026-04-15</t>
        </is>
      </c>
      <c r="G869" t="n">
        <v>7855.49</v>
      </c>
      <c r="H869" t="inlineStr">
        <is>
          <t>2026-04-23</t>
        </is>
      </c>
      <c r="I869" t="n">
        <v>7344.85</v>
      </c>
      <c r="J869" t="inlineStr">
        <is>
          <t>최종 손절 도달(-6%)</t>
        </is>
      </c>
      <c r="K869" t="n">
        <v>7</v>
      </c>
      <c r="L869" t="n">
        <v>0</v>
      </c>
      <c r="M869" t="n">
        <v>-6.78</v>
      </c>
      <c r="N869" t="inlineStr">
        <is>
          <t>04.23. 7주 매도(-6% 하락 시 10% 손절 원칙)</t>
        </is>
      </c>
      <c r="O869" t="n">
        <v>300000</v>
      </c>
      <c r="P869">
        <f>COUNTIF($A$2:A869,A869)</f>
        <v/>
      </c>
      <c r="Q869">
        <f>A869&amp;"|"&amp;P869</f>
        <v/>
      </c>
    </row>
    <row r="870">
      <c r="A870" t="inlineStr">
        <is>
          <t>디아이씨|전체 평가기간|[단기스윙]+[칼손절]</t>
        </is>
      </c>
      <c r="B870" t="inlineStr">
        <is>
          <t>디아이씨</t>
        </is>
      </c>
      <c r="C870" t="inlineStr">
        <is>
          <t>092200</t>
        </is>
      </c>
      <c r="D870" t="inlineStr">
        <is>
          <t>전체 평가기간</t>
        </is>
      </c>
      <c r="E870" t="inlineStr">
        <is>
          <t>[단기스윙]+[칼손절]</t>
        </is>
      </c>
      <c r="F870" t="inlineStr">
        <is>
          <t>2026-04-23</t>
        </is>
      </c>
      <c r="G870" t="n">
        <v>7355.14</v>
      </c>
      <c r="H870" t="inlineStr">
        <is>
          <t>2026-04-27</t>
        </is>
      </c>
      <c r="I870" t="n">
        <v>7944.43</v>
      </c>
      <c r="J870" t="inlineStr">
        <is>
          <t>1차 익절 도달(5%)</t>
        </is>
      </c>
      <c r="K870" t="n">
        <v>19</v>
      </c>
      <c r="L870" t="n">
        <v>14</v>
      </c>
      <c r="M870" t="n">
        <v>7.69</v>
      </c>
      <c r="N870" t="inlineStr">
        <is>
          <t>04.27. 19주 매도(+5% 상승 시 60% 익절 원칙)</t>
        </is>
      </c>
      <c r="O870" t="n">
        <v>300000</v>
      </c>
      <c r="P870">
        <f>COUNTIF($A$2:A870,A870)</f>
        <v/>
      </c>
      <c r="Q870">
        <f>A870&amp;"|"&amp;P870</f>
        <v/>
      </c>
    </row>
    <row r="871">
      <c r="A871" t="inlineStr">
        <is>
          <t>디아이씨|전체 평가기간|[단기스윙]+[칼손절]</t>
        </is>
      </c>
      <c r="B871" t="inlineStr">
        <is>
          <t>디아이씨</t>
        </is>
      </c>
      <c r="C871" t="inlineStr">
        <is>
          <t>092200</t>
        </is>
      </c>
      <c r="D871" t="inlineStr">
        <is>
          <t>전체 평가기간</t>
        </is>
      </c>
      <c r="E871" t="inlineStr">
        <is>
          <t>[단기스윙]+[칼손절]</t>
        </is>
      </c>
      <c r="F871" t="inlineStr">
        <is>
          <t>2026-04-23</t>
        </is>
      </c>
      <c r="G871" t="n">
        <v>7355.14</v>
      </c>
      <c r="H871" t="inlineStr">
        <is>
          <t>2026-04-28</t>
        </is>
      </c>
      <c r="I871" t="n">
        <v>8124.31</v>
      </c>
      <c r="J871" t="inlineStr">
        <is>
          <t>2차 익절 도달(10%)</t>
        </is>
      </c>
      <c r="K871" t="n">
        <v>9</v>
      </c>
      <c r="L871" t="n">
        <v>5</v>
      </c>
      <c r="M871" t="n">
        <v>10.13</v>
      </c>
      <c r="N871" t="inlineStr">
        <is>
          <t>04.28. 9주 매도(+10% 상승 시 30% 익절 원칙)</t>
        </is>
      </c>
      <c r="O871" t="n">
        <v>300000</v>
      </c>
      <c r="P871">
        <f>COUNTIF($A$2:A871,A871)</f>
        <v/>
      </c>
      <c r="Q871">
        <f>A871&amp;"|"&amp;P871</f>
        <v/>
      </c>
    </row>
    <row r="872">
      <c r="A872" t="inlineStr">
        <is>
          <t>디아이씨|전체 평가기간|[단기스윙]+[칼손절]</t>
        </is>
      </c>
      <c r="B872" t="inlineStr">
        <is>
          <t>디아이씨</t>
        </is>
      </c>
      <c r="C872" t="inlineStr">
        <is>
          <t>092200</t>
        </is>
      </c>
      <c r="D872" t="inlineStr">
        <is>
          <t>전체 평가기간</t>
        </is>
      </c>
      <c r="E872" t="inlineStr">
        <is>
          <t>[단기스윙]+[칼손절]</t>
        </is>
      </c>
      <c r="F872" t="inlineStr">
        <is>
          <t>2026-04-23</t>
        </is>
      </c>
      <c r="G872" t="n">
        <v>7355.14</v>
      </c>
      <c r="H872" t="inlineStr">
        <is>
          <t>2026-05-06</t>
        </is>
      </c>
      <c r="I872" t="n">
        <v>7174.97</v>
      </c>
      <c r="J872" t="inlineStr">
        <is>
          <t>1차 손절 도달(-2%)</t>
        </is>
      </c>
      <c r="K872" t="n">
        <v>5</v>
      </c>
      <c r="L872" t="n">
        <v>0</v>
      </c>
      <c r="M872" t="n">
        <v>-2.74</v>
      </c>
      <c r="N872" t="inlineStr">
        <is>
          <t>05.06. 5주 매도(-2% 하락 시 80% 손절 원칙)</t>
        </is>
      </c>
      <c r="O872" t="n">
        <v>300000</v>
      </c>
      <c r="P872">
        <f>COUNTIF($A$2:A872,A872)</f>
        <v/>
      </c>
      <c r="Q872">
        <f>A872&amp;"|"&amp;P872</f>
        <v/>
      </c>
    </row>
    <row r="873">
      <c r="A873" t="inlineStr">
        <is>
          <t>디아이씨|전체 평가기간|[단기스윙]+[칼손절]</t>
        </is>
      </c>
      <c r="B873" t="inlineStr">
        <is>
          <t>디아이씨</t>
        </is>
      </c>
      <c r="C873" t="inlineStr">
        <is>
          <t>092200</t>
        </is>
      </c>
      <c r="D873" t="inlineStr">
        <is>
          <t>전체 평가기간</t>
        </is>
      </c>
      <c r="E873" t="inlineStr">
        <is>
          <t>[단기스윙]+[칼손절]</t>
        </is>
      </c>
      <c r="F873" t="inlineStr">
        <is>
          <t>2026-05-06</t>
        </is>
      </c>
      <c r="G873" t="n">
        <v>7185.03</v>
      </c>
      <c r="H873" t="inlineStr">
        <is>
          <t>2026-05-07</t>
        </is>
      </c>
      <c r="I873" t="n">
        <v>7714.6</v>
      </c>
      <c r="J873" t="inlineStr">
        <is>
          <t>1차 익절 도달(5%)</t>
        </is>
      </c>
      <c r="K873" t="n">
        <v>21</v>
      </c>
      <c r="L873" t="n">
        <v>15</v>
      </c>
      <c r="M873" t="n">
        <v>7.05</v>
      </c>
      <c r="N873" t="inlineStr">
        <is>
          <t>05.07. 21주 매도(+5% 상승 시 60% 익절 원칙)</t>
        </is>
      </c>
      <c r="O873" t="n">
        <v>300000</v>
      </c>
      <c r="P873">
        <f>COUNTIF($A$2:A873,A873)</f>
        <v/>
      </c>
      <c r="Q873">
        <f>A873&amp;"|"&amp;P873</f>
        <v/>
      </c>
    </row>
    <row r="874">
      <c r="A874" t="inlineStr">
        <is>
          <t>디아이씨|전체 평가기간|[단기스윙]+[칼손절]</t>
        </is>
      </c>
      <c r="B874" t="inlineStr">
        <is>
          <t>디아이씨</t>
        </is>
      </c>
      <c r="C874" t="inlineStr">
        <is>
          <t>092200</t>
        </is>
      </c>
      <c r="D874" t="inlineStr">
        <is>
          <t>전체 평가기간</t>
        </is>
      </c>
      <c r="E874" t="inlineStr">
        <is>
          <t>[단기스윙]+[칼손절]</t>
        </is>
      </c>
      <c r="F874" t="inlineStr">
        <is>
          <t>2026-05-06</t>
        </is>
      </c>
      <c r="G874" t="n">
        <v>7185.03</v>
      </c>
      <c r="H874" t="inlineStr">
        <is>
          <t>2026-05-12</t>
        </is>
      </c>
      <c r="I874" t="n">
        <v>8743.879999999999</v>
      </c>
      <c r="J874" t="inlineStr">
        <is>
          <t>3차 익절 도달(20%)</t>
        </is>
      </c>
      <c r="K874" t="n">
        <v>15</v>
      </c>
      <c r="L874" t="n">
        <v>0</v>
      </c>
      <c r="M874" t="n">
        <v>21.33</v>
      </c>
      <c r="N874" t="inlineStr">
        <is>
          <t>05.12. 15주 매도(+20% 상승 시 10% 익절 원칙)</t>
        </is>
      </c>
      <c r="O874" t="n">
        <v>300000</v>
      </c>
      <c r="P874">
        <f>COUNTIF($A$2:A874,A874)</f>
        <v/>
      </c>
      <c r="Q874">
        <f>A874&amp;"|"&amp;P874</f>
        <v/>
      </c>
    </row>
    <row r="875">
      <c r="A875" t="inlineStr">
        <is>
          <t>디아이씨|전체 평가기간|[단기스윙]+[칼손절]</t>
        </is>
      </c>
      <c r="B875" t="inlineStr">
        <is>
          <t>디아이씨</t>
        </is>
      </c>
      <c r="C875" t="inlineStr">
        <is>
          <t>092200</t>
        </is>
      </c>
      <c r="D875" t="inlineStr">
        <is>
          <t>전체 평가기간</t>
        </is>
      </c>
      <c r="E875" t="inlineStr">
        <is>
          <t>[단기스윙]+[칼손절]</t>
        </is>
      </c>
      <c r="F875" t="inlineStr">
        <is>
          <t>2026-05-15</t>
        </is>
      </c>
      <c r="G875" t="n">
        <v>7175.02</v>
      </c>
      <c r="H875" t="inlineStr">
        <is>
          <t>2026-05-18</t>
        </is>
      </c>
      <c r="I875" t="n">
        <v>6895.17</v>
      </c>
      <c r="J875" t="inlineStr">
        <is>
          <t>1차 손절 도달(-2%)</t>
        </is>
      </c>
      <c r="K875" t="n">
        <v>32</v>
      </c>
      <c r="L875" t="n">
        <v>8</v>
      </c>
      <c r="M875" t="n">
        <v>-4.19</v>
      </c>
      <c r="N875" t="inlineStr">
        <is>
          <t>05.18. 32주 매도(-2% 하락 시 80% 손절 원칙)</t>
        </is>
      </c>
      <c r="O875" t="n">
        <v>300000</v>
      </c>
      <c r="P875">
        <f>COUNTIF($A$2:A875,A875)</f>
        <v/>
      </c>
      <c r="Q875">
        <f>A875&amp;"|"&amp;P875</f>
        <v/>
      </c>
    </row>
    <row r="876">
      <c r="A876" t="inlineStr">
        <is>
          <t>디아이씨|전체 평가기간|[단기스윙]+[칼손절]</t>
        </is>
      </c>
      <c r="B876" t="inlineStr">
        <is>
          <t>디아이씨</t>
        </is>
      </c>
      <c r="C876" t="inlineStr">
        <is>
          <t>092200</t>
        </is>
      </c>
      <c r="D876" t="inlineStr">
        <is>
          <t>전체 평가기간</t>
        </is>
      </c>
      <c r="E876" t="inlineStr">
        <is>
          <t>[단기스윙]+[칼손절]</t>
        </is>
      </c>
      <c r="F876" t="inlineStr">
        <is>
          <t>2026-05-15</t>
        </is>
      </c>
      <c r="G876" t="n">
        <v>7175.02</v>
      </c>
      <c r="H876" t="inlineStr">
        <is>
          <t>2026-05-19</t>
        </is>
      </c>
      <c r="I876" t="n">
        <v>6515.44</v>
      </c>
      <c r="J876" t="inlineStr">
        <is>
          <t>최종 손절 도달(-6%)</t>
        </is>
      </c>
      <c r="K876" t="n">
        <v>8</v>
      </c>
      <c r="L876" t="n">
        <v>0</v>
      </c>
      <c r="M876" t="n">
        <v>-9.470000000000001</v>
      </c>
      <c r="N876" t="inlineStr">
        <is>
          <t>05.19. 8주 매도(-6% 하락 시 10% 손절 원칙)</t>
        </is>
      </c>
      <c r="O876" t="n">
        <v>300000</v>
      </c>
      <c r="P876">
        <f>COUNTIF($A$2:A876,A876)</f>
        <v/>
      </c>
      <c r="Q876">
        <f>A876&amp;"|"&amp;P876</f>
        <v/>
      </c>
    </row>
    <row r="877">
      <c r="A877" t="inlineStr">
        <is>
          <t>디아이씨|전체 평가기간|[단기스윙]+[정석방어]</t>
        </is>
      </c>
      <c r="B877" t="inlineStr">
        <is>
          <t>디아이씨</t>
        </is>
      </c>
      <c r="C877" t="inlineStr">
        <is>
          <t>092200</t>
        </is>
      </c>
      <c r="D877" t="inlineStr">
        <is>
          <t>전체 평가기간</t>
        </is>
      </c>
      <c r="E877" t="inlineStr">
        <is>
          <t>[단기스윙]+[정석방어]</t>
        </is>
      </c>
      <c r="F877" t="inlineStr">
        <is>
          <t>2026-02-26</t>
        </is>
      </c>
      <c r="G877" t="n">
        <v>10197.13</v>
      </c>
      <c r="H877" t="inlineStr">
        <is>
          <t>2026-03-03</t>
        </is>
      </c>
      <c r="I877" t="n">
        <v>9443.389999999999</v>
      </c>
      <c r="J877" t="inlineStr">
        <is>
          <t>2차 손절 도달(-5%)</t>
        </is>
      </c>
      <c r="K877" t="n">
        <v>5</v>
      </c>
      <c r="L877" t="n">
        <v>24</v>
      </c>
      <c r="M877" t="n">
        <v>-7.67</v>
      </c>
      <c r="N877" t="inlineStr">
        <is>
          <t>03.03. 5주 매도(-5% 하락 시 20% 손절 원칙)</t>
        </is>
      </c>
      <c r="O877" t="n">
        <v>300000</v>
      </c>
      <c r="P877">
        <f>COUNTIF($A$2:A877,A877)</f>
        <v/>
      </c>
      <c r="Q877">
        <f>A877&amp;"|"&amp;P877</f>
        <v/>
      </c>
    </row>
    <row r="878">
      <c r="A878" t="inlineStr">
        <is>
          <t>디아이씨|전체 평가기간|[단기스윙]+[정석방어]</t>
        </is>
      </c>
      <c r="B878" t="inlineStr">
        <is>
          <t>디아이씨</t>
        </is>
      </c>
      <c r="C878" t="inlineStr">
        <is>
          <t>092200</t>
        </is>
      </c>
      <c r="D878" t="inlineStr">
        <is>
          <t>전체 평가기간</t>
        </is>
      </c>
      <c r="E878" t="inlineStr">
        <is>
          <t>[단기스윙]+[정석방어]</t>
        </is>
      </c>
      <c r="F878" t="inlineStr">
        <is>
          <t>2026-02-26</t>
        </is>
      </c>
      <c r="G878" t="n">
        <v>10197.13</v>
      </c>
      <c r="H878" t="inlineStr">
        <is>
          <t>2026-03-04</t>
        </is>
      </c>
      <c r="I878" t="n">
        <v>8084.34</v>
      </c>
      <c r="J878" t="inlineStr">
        <is>
          <t>최종 손절 도달(-10%)</t>
        </is>
      </c>
      <c r="K878" t="n">
        <v>24</v>
      </c>
      <c r="L878" t="n">
        <v>0</v>
      </c>
      <c r="M878" t="n">
        <v>-20.96</v>
      </c>
      <c r="N878" t="inlineStr">
        <is>
          <t>03.04. 24주 매도(-10% 하락 시 10% 손절 원칙)</t>
        </is>
      </c>
      <c r="O878" t="n">
        <v>300000</v>
      </c>
      <c r="P878">
        <f>COUNTIF($A$2:A878,A878)</f>
        <v/>
      </c>
      <c r="Q878">
        <f>A878&amp;"|"&amp;P878</f>
        <v/>
      </c>
    </row>
    <row r="879">
      <c r="A879" t="inlineStr">
        <is>
          <t>디아이씨|전체 평가기간|[단기스윙]+[정석방어]</t>
        </is>
      </c>
      <c r="B879" t="inlineStr">
        <is>
          <t>디아이씨</t>
        </is>
      </c>
      <c r="C879" t="inlineStr">
        <is>
          <t>092200</t>
        </is>
      </c>
      <c r="D879" t="inlineStr">
        <is>
          <t>전체 평가기간</t>
        </is>
      </c>
      <c r="E879" t="inlineStr">
        <is>
          <t>[단기스윙]+[정석방어]</t>
        </is>
      </c>
      <c r="F879" t="inlineStr">
        <is>
          <t>2026-03-17</t>
        </is>
      </c>
      <c r="G879" t="n">
        <v>9416.59</v>
      </c>
      <c r="H879" t="inlineStr">
        <is>
          <t>2026-03-23</t>
        </is>
      </c>
      <c r="I879" t="n">
        <v>8444.08</v>
      </c>
      <c r="J879" t="inlineStr">
        <is>
          <t>최종 손절 도달(-10%)</t>
        </is>
      </c>
      <c r="K879" t="n">
        <v>25</v>
      </c>
      <c r="L879" t="n">
        <v>0</v>
      </c>
      <c r="M879" t="n">
        <v>-10.6</v>
      </c>
      <c r="N879" t="inlineStr">
        <is>
          <t>03.23. 25주 매도(-10% 하락 시 10% 손절 원칙)</t>
        </is>
      </c>
      <c r="O879" t="n">
        <v>300000</v>
      </c>
      <c r="P879">
        <f>COUNTIF($A$2:A879,A879)</f>
        <v/>
      </c>
      <c r="Q879">
        <f>A879&amp;"|"&amp;P879</f>
        <v/>
      </c>
    </row>
    <row r="880">
      <c r="A880" t="inlineStr">
        <is>
          <t>디아이씨|전체 평가기간|[단기스윙]+[정석방어]</t>
        </is>
      </c>
      <c r="B880" t="inlineStr">
        <is>
          <t>디아이씨</t>
        </is>
      </c>
      <c r="C880" t="inlineStr">
        <is>
          <t>092200</t>
        </is>
      </c>
      <c r="D880" t="inlineStr">
        <is>
          <t>전체 평가기간</t>
        </is>
      </c>
      <c r="E880" t="inlineStr">
        <is>
          <t>[단기스윙]+[정석방어]</t>
        </is>
      </c>
      <c r="F880" t="inlineStr">
        <is>
          <t>2026-03-23</t>
        </is>
      </c>
      <c r="G880" t="n">
        <v>8455.91</v>
      </c>
      <c r="H880" t="inlineStr">
        <is>
          <t>2026-04-02</t>
        </is>
      </c>
      <c r="I880" t="n">
        <v>8064.35</v>
      </c>
      <c r="J880" t="inlineStr">
        <is>
          <t>1차 손절 도달(-3%)</t>
        </is>
      </c>
      <c r="K880" t="n">
        <v>17</v>
      </c>
      <c r="L880" t="n">
        <v>8</v>
      </c>
      <c r="M880" t="n">
        <v>-4.92</v>
      </c>
      <c r="N880" t="inlineStr">
        <is>
          <t>04.02. 17주 매도(-3% 하락 시 70% 손절 원칙)</t>
        </is>
      </c>
      <c r="O880" t="n">
        <v>300000</v>
      </c>
      <c r="P880">
        <f>COUNTIF($A$2:A880,A880)</f>
        <v/>
      </c>
      <c r="Q880">
        <f>A880&amp;"|"&amp;P880</f>
        <v/>
      </c>
    </row>
    <row r="881">
      <c r="A881" t="inlineStr">
        <is>
          <t>디아이씨|전체 평가기간|[단기스윙]+[정석방어]</t>
        </is>
      </c>
      <c r="B881" t="inlineStr">
        <is>
          <t>디아이씨</t>
        </is>
      </c>
      <c r="C881" t="inlineStr">
        <is>
          <t>092200</t>
        </is>
      </c>
      <c r="D881" t="inlineStr">
        <is>
          <t>전체 평가기간</t>
        </is>
      </c>
      <c r="E881" t="inlineStr">
        <is>
          <t>[단기스윙]+[정석방어]</t>
        </is>
      </c>
      <c r="F881" t="inlineStr">
        <is>
          <t>2026-03-23</t>
        </is>
      </c>
      <c r="G881" t="n">
        <v>8455.91</v>
      </c>
      <c r="H881" t="inlineStr">
        <is>
          <t>2026-04-06</t>
        </is>
      </c>
      <c r="I881" t="n">
        <v>7894.47</v>
      </c>
      <c r="J881" t="inlineStr">
        <is>
          <t>2차 손절 도달(-5%)</t>
        </is>
      </c>
      <c r="K881" t="n">
        <v>5</v>
      </c>
      <c r="L881" t="n">
        <v>3</v>
      </c>
      <c r="M881" t="n">
        <v>-6.92</v>
      </c>
      <c r="N881" t="inlineStr">
        <is>
          <t>04.06. 5주 매도(-5% 하락 시 20% 손절 원칙)</t>
        </is>
      </c>
      <c r="O881" t="n">
        <v>300000</v>
      </c>
      <c r="P881">
        <f>COUNTIF($A$2:A881,A881)</f>
        <v/>
      </c>
      <c r="Q881">
        <f>A881&amp;"|"&amp;P881</f>
        <v/>
      </c>
    </row>
    <row r="882">
      <c r="A882" t="inlineStr">
        <is>
          <t>디아이씨|전체 평가기간|[단기스윙]+[정석방어]</t>
        </is>
      </c>
      <c r="B882" t="inlineStr">
        <is>
          <t>디아이씨</t>
        </is>
      </c>
      <c r="C882" t="inlineStr">
        <is>
          <t>092200</t>
        </is>
      </c>
      <c r="D882" t="inlineStr">
        <is>
          <t>전체 평가기간</t>
        </is>
      </c>
      <c r="E882" t="inlineStr">
        <is>
          <t>[단기스윙]+[정석방어]</t>
        </is>
      </c>
      <c r="F882" t="inlineStr">
        <is>
          <t>2026-03-23</t>
        </is>
      </c>
      <c r="G882" t="n">
        <v>8455.91</v>
      </c>
      <c r="H882" t="inlineStr">
        <is>
          <t>2026-04-20</t>
        </is>
      </c>
      <c r="I882" t="n">
        <v>7544.72</v>
      </c>
      <c r="J882" t="inlineStr">
        <is>
          <t>최종 손절 도달(-10%)</t>
        </is>
      </c>
      <c r="K882" t="n">
        <v>3</v>
      </c>
      <c r="L882" t="n">
        <v>0</v>
      </c>
      <c r="M882" t="n">
        <v>-11.04</v>
      </c>
      <c r="N882" t="inlineStr">
        <is>
          <t>04.20. 3주 매도(-10% 하락 시 10% 손절 원칙)</t>
        </is>
      </c>
      <c r="O882" t="n">
        <v>300000</v>
      </c>
      <c r="P882">
        <f>COUNTIF($A$2:A882,A882)</f>
        <v/>
      </c>
      <c r="Q882">
        <f>A882&amp;"|"&amp;P882</f>
        <v/>
      </c>
    </row>
    <row r="883">
      <c r="A883" t="inlineStr">
        <is>
          <t>디아이씨|전체 평가기간|[단기스윙]+[정석방어]</t>
        </is>
      </c>
      <c r="B883" t="inlineStr">
        <is>
          <t>디아이씨</t>
        </is>
      </c>
      <c r="C883" t="inlineStr">
        <is>
          <t>092200</t>
        </is>
      </c>
      <c r="D883" t="inlineStr">
        <is>
          <t>전체 평가기간</t>
        </is>
      </c>
      <c r="E883" t="inlineStr">
        <is>
          <t>[단기스윙]+[정석방어]</t>
        </is>
      </c>
      <c r="F883" t="inlineStr">
        <is>
          <t>2026-04-20</t>
        </is>
      </c>
      <c r="G883" t="n">
        <v>7555.28</v>
      </c>
      <c r="H883" t="inlineStr">
        <is>
          <t>2026-04-27</t>
        </is>
      </c>
      <c r="I883" t="n">
        <v>7944.43</v>
      </c>
      <c r="J883" t="inlineStr">
        <is>
          <t>1차 익절 도달(5%)</t>
        </is>
      </c>
      <c r="K883" t="n">
        <v>16</v>
      </c>
      <c r="L883" t="n">
        <v>11</v>
      </c>
      <c r="M883" t="n">
        <v>4.84</v>
      </c>
      <c r="N883" t="inlineStr">
        <is>
          <t>04.27. 16주 매도(+5% 상승 시 60% 익절 원칙)</t>
        </is>
      </c>
      <c r="O883" t="n">
        <v>300000</v>
      </c>
      <c r="P883">
        <f>COUNTIF($A$2:A883,A883)</f>
        <v/>
      </c>
      <c r="Q883">
        <f>A883&amp;"|"&amp;P883</f>
        <v/>
      </c>
    </row>
    <row r="884">
      <c r="A884" t="inlineStr">
        <is>
          <t>디아이씨|전체 평가기간|[단기스윙]+[정석방어]</t>
        </is>
      </c>
      <c r="B884" t="inlineStr">
        <is>
          <t>디아이씨</t>
        </is>
      </c>
      <c r="C884" t="inlineStr">
        <is>
          <t>092200</t>
        </is>
      </c>
      <c r="D884" t="inlineStr">
        <is>
          <t>전체 평가기간</t>
        </is>
      </c>
      <c r="E884" t="inlineStr">
        <is>
          <t>[단기스윙]+[정석방어]</t>
        </is>
      </c>
      <c r="F884" t="inlineStr">
        <is>
          <t>2026-04-20</t>
        </is>
      </c>
      <c r="G884" t="n">
        <v>7555.28</v>
      </c>
      <c r="H884" t="inlineStr">
        <is>
          <t>2026-05-06</t>
        </is>
      </c>
      <c r="I884" t="n">
        <v>7174.97</v>
      </c>
      <c r="J884" t="inlineStr">
        <is>
          <t>1차 손절 도달(-3%)</t>
        </is>
      </c>
      <c r="K884" t="n">
        <v>11</v>
      </c>
      <c r="L884" t="n">
        <v>0</v>
      </c>
      <c r="M884" t="n">
        <v>-5.32</v>
      </c>
      <c r="N884" t="inlineStr">
        <is>
          <t>05.06. 11주 매도(-3% 하락 시 70% 손절 원칙)</t>
        </is>
      </c>
      <c r="O884" t="n">
        <v>300000</v>
      </c>
      <c r="P884">
        <f>COUNTIF($A$2:A884,A884)</f>
        <v/>
      </c>
      <c r="Q884">
        <f>A884&amp;"|"&amp;P884</f>
        <v/>
      </c>
    </row>
    <row r="885">
      <c r="A885" t="inlineStr">
        <is>
          <t>디아이씨|전체 평가기간|[단기스윙]+[정석방어]</t>
        </is>
      </c>
      <c r="B885" t="inlineStr">
        <is>
          <t>디아이씨</t>
        </is>
      </c>
      <c r="C885" t="inlineStr">
        <is>
          <t>092200</t>
        </is>
      </c>
      <c r="D885" t="inlineStr">
        <is>
          <t>전체 평가기간</t>
        </is>
      </c>
      <c r="E885" t="inlineStr">
        <is>
          <t>[단기스윙]+[정석방어]</t>
        </is>
      </c>
      <c r="F885" t="inlineStr">
        <is>
          <t>2026-05-06</t>
        </is>
      </c>
      <c r="G885" t="n">
        <v>7185.03</v>
      </c>
      <c r="H885" t="inlineStr">
        <is>
          <t>2026-05-07</t>
        </is>
      </c>
      <c r="I885" t="n">
        <v>7714.6</v>
      </c>
      <c r="J885" t="inlineStr">
        <is>
          <t>1차 익절 도달(5%)</t>
        </is>
      </c>
      <c r="K885" t="n">
        <v>16</v>
      </c>
      <c r="L885" t="n">
        <v>12</v>
      </c>
      <c r="M885" t="n">
        <v>7.05</v>
      </c>
      <c r="N885" t="inlineStr">
        <is>
          <t>05.07. 16주 매도(+5% 상승 시 60% 익절 원칙)</t>
        </is>
      </c>
      <c r="O885" t="n">
        <v>300000</v>
      </c>
      <c r="P885">
        <f>COUNTIF($A$2:A885,A885)</f>
        <v/>
      </c>
      <c r="Q885">
        <f>A885&amp;"|"&amp;P885</f>
        <v/>
      </c>
    </row>
    <row r="886">
      <c r="A886" t="inlineStr">
        <is>
          <t>디아이씨|전체 평가기간|[단기스윙]+[정석방어]</t>
        </is>
      </c>
      <c r="B886" t="inlineStr">
        <is>
          <t>디아이씨</t>
        </is>
      </c>
      <c r="C886" t="inlineStr">
        <is>
          <t>092200</t>
        </is>
      </c>
      <c r="D886" t="inlineStr">
        <is>
          <t>전체 평가기간</t>
        </is>
      </c>
      <c r="E886" t="inlineStr">
        <is>
          <t>[단기스윙]+[정석방어]</t>
        </is>
      </c>
      <c r="F886" t="inlineStr">
        <is>
          <t>2026-05-06</t>
        </is>
      </c>
      <c r="G886" t="n">
        <v>7185.03</v>
      </c>
      <c r="H886" t="inlineStr">
        <is>
          <t>2026-05-12</t>
        </is>
      </c>
      <c r="I886" t="n">
        <v>8743.879999999999</v>
      </c>
      <c r="J886" t="inlineStr">
        <is>
          <t>3차 익절 도달(20%)</t>
        </is>
      </c>
      <c r="K886" t="n">
        <v>12</v>
      </c>
      <c r="L886" t="n">
        <v>0</v>
      </c>
      <c r="M886" t="n">
        <v>21.33</v>
      </c>
      <c r="N886" t="inlineStr">
        <is>
          <t>05.12. 12주 매도(+20% 상승 시 10% 익절 원칙)</t>
        </is>
      </c>
      <c r="O886" t="n">
        <v>300000</v>
      </c>
      <c r="P886">
        <f>COUNTIF($A$2:A886,A886)</f>
        <v/>
      </c>
      <c r="Q886">
        <f>A886&amp;"|"&amp;P886</f>
        <v/>
      </c>
    </row>
    <row r="887">
      <c r="A887" t="inlineStr">
        <is>
          <t>디아이씨|전체 평가기간|[단기스윙]+[정석방어]</t>
        </is>
      </c>
      <c r="B887" t="inlineStr">
        <is>
          <t>디아이씨</t>
        </is>
      </c>
      <c r="C887" t="inlineStr">
        <is>
          <t>092200</t>
        </is>
      </c>
      <c r="D887" t="inlineStr">
        <is>
          <t>전체 평가기간</t>
        </is>
      </c>
      <c r="E887" t="inlineStr">
        <is>
          <t>[단기스윙]+[정석방어]</t>
        </is>
      </c>
      <c r="F887" t="inlineStr">
        <is>
          <t>2026-05-15</t>
        </is>
      </c>
      <c r="G887" t="n">
        <v>7175.02</v>
      </c>
      <c r="H887" t="inlineStr">
        <is>
          <t>2026-05-18</t>
        </is>
      </c>
      <c r="I887" t="n">
        <v>6895.17</v>
      </c>
      <c r="J887" t="inlineStr">
        <is>
          <t>1차 손절 도달(-3%)</t>
        </is>
      </c>
      <c r="K887" t="n">
        <v>22</v>
      </c>
      <c r="L887" t="n">
        <v>10</v>
      </c>
      <c r="M887" t="n">
        <v>-4.19</v>
      </c>
      <c r="N887" t="inlineStr">
        <is>
          <t>05.18. 22주 매도(-3% 하락 시 70% 손절 원칙)</t>
        </is>
      </c>
      <c r="O887" t="n">
        <v>300000</v>
      </c>
      <c r="P887">
        <f>COUNTIF($A$2:A887,A887)</f>
        <v/>
      </c>
      <c r="Q887">
        <f>A887&amp;"|"&amp;P887</f>
        <v/>
      </c>
    </row>
    <row r="888">
      <c r="A888" t="inlineStr">
        <is>
          <t>디아이씨|전체 평가기간|[단기스윙]+[정석방어]</t>
        </is>
      </c>
      <c r="B888" t="inlineStr">
        <is>
          <t>디아이씨</t>
        </is>
      </c>
      <c r="C888" t="inlineStr">
        <is>
          <t>092200</t>
        </is>
      </c>
      <c r="D888" t="inlineStr">
        <is>
          <t>전체 평가기간</t>
        </is>
      </c>
      <c r="E888" t="inlineStr">
        <is>
          <t>[단기스윙]+[정석방어]</t>
        </is>
      </c>
      <c r="F888" t="inlineStr">
        <is>
          <t>2026-05-15</t>
        </is>
      </c>
      <c r="G888" t="n">
        <v>7175.02</v>
      </c>
      <c r="H888" t="inlineStr">
        <is>
          <t>2026-05-19</t>
        </is>
      </c>
      <c r="I888" t="n">
        <v>6515.44</v>
      </c>
      <c r="J888" t="inlineStr">
        <is>
          <t>2차 손절 도달(-5%)</t>
        </is>
      </c>
      <c r="K888" t="n">
        <v>6</v>
      </c>
      <c r="L888" t="n">
        <v>4</v>
      </c>
      <c r="M888" t="n">
        <v>-9.470000000000001</v>
      </c>
      <c r="N888" t="inlineStr">
        <is>
          <t>05.19. 6주 매도(-5% 하락 시 20% 손절 원칙)</t>
        </is>
      </c>
      <c r="O888" t="n">
        <v>300000</v>
      </c>
      <c r="P888">
        <f>COUNTIF($A$2:A888,A888)</f>
        <v/>
      </c>
      <c r="Q888">
        <f>A888&amp;"|"&amp;P888</f>
        <v/>
      </c>
    </row>
    <row r="889">
      <c r="A889" t="inlineStr">
        <is>
          <t>디아이씨|전체 평가기간|[단기스윙]+[정석방어]</t>
        </is>
      </c>
      <c r="B889" t="inlineStr">
        <is>
          <t>디아이씨</t>
        </is>
      </c>
      <c r="C889" t="inlineStr">
        <is>
          <t>092200</t>
        </is>
      </c>
      <c r="D889" t="inlineStr">
        <is>
          <t>전체 평가기간</t>
        </is>
      </c>
      <c r="E889" t="inlineStr">
        <is>
          <t>[단기스윙]+[정석방어]</t>
        </is>
      </c>
      <c r="F889" t="inlineStr">
        <is>
          <t>2026-05-15</t>
        </is>
      </c>
      <c r="G889" t="n">
        <v>7175.02</v>
      </c>
      <c r="H889" t="inlineStr">
        <is>
          <t>2026-05-20</t>
        </is>
      </c>
      <c r="I889" t="n">
        <v>6185.67</v>
      </c>
      <c r="J889" t="inlineStr">
        <is>
          <t>최종 손절 도달(-10%)</t>
        </is>
      </c>
      <c r="K889" t="n">
        <v>4</v>
      </c>
      <c r="L889" t="n">
        <v>0</v>
      </c>
      <c r="M889" t="n">
        <v>-14.05</v>
      </c>
      <c r="N889" t="inlineStr">
        <is>
          <t>05.20. 4주 매도(-10% 하락 시 10% 손절 원칙)</t>
        </is>
      </c>
      <c r="O889" t="n">
        <v>300000</v>
      </c>
      <c r="P889">
        <f>COUNTIF($A$2:A889,A889)</f>
        <v/>
      </c>
      <c r="Q889">
        <f>A889&amp;"|"&amp;P889</f>
        <v/>
      </c>
    </row>
    <row r="890">
      <c r="A890" t="inlineStr">
        <is>
          <t>디아이씨|전체 평가기간|[단기스윙]+[변동성허용]</t>
        </is>
      </c>
      <c r="B890" t="inlineStr">
        <is>
          <t>디아이씨</t>
        </is>
      </c>
      <c r="C890" t="inlineStr">
        <is>
          <t>092200</t>
        </is>
      </c>
      <c r="D890" t="inlineStr">
        <is>
          <t>전체 평가기간</t>
        </is>
      </c>
      <c r="E890" t="inlineStr">
        <is>
          <t>[단기스윙]+[변동성허용]</t>
        </is>
      </c>
      <c r="F890" t="inlineStr">
        <is>
          <t>2026-02-26</t>
        </is>
      </c>
      <c r="G890" t="n">
        <v>10197.13</v>
      </c>
      <c r="H890" t="inlineStr">
        <is>
          <t>2026-03-03</t>
        </is>
      </c>
      <c r="I890" t="n">
        <v>9443.389999999999</v>
      </c>
      <c r="J890" t="inlineStr">
        <is>
          <t>1차 손절 도달(-5%)</t>
        </is>
      </c>
      <c r="K890" t="n">
        <v>14</v>
      </c>
      <c r="L890" t="n">
        <v>15</v>
      </c>
      <c r="M890" t="n">
        <v>-7.67</v>
      </c>
      <c r="N890" t="inlineStr">
        <is>
          <t>03.03. 14주 매도(-5% 하락 시 50% 손절 원칙)</t>
        </is>
      </c>
      <c r="O890" t="n">
        <v>300000</v>
      </c>
      <c r="P890">
        <f>COUNTIF($A$2:A890,A890)</f>
        <v/>
      </c>
      <c r="Q890">
        <f>A890&amp;"|"&amp;P890</f>
        <v/>
      </c>
    </row>
    <row r="891">
      <c r="A891" t="inlineStr">
        <is>
          <t>디아이씨|전체 평가기간|[단기스윙]+[변동성허용]</t>
        </is>
      </c>
      <c r="B891" t="inlineStr">
        <is>
          <t>디아이씨</t>
        </is>
      </c>
      <c r="C891" t="inlineStr">
        <is>
          <t>092200</t>
        </is>
      </c>
      <c r="D891" t="inlineStr">
        <is>
          <t>전체 평가기간</t>
        </is>
      </c>
      <c r="E891" t="inlineStr">
        <is>
          <t>[단기스윙]+[변동성허용]</t>
        </is>
      </c>
      <c r="F891" t="inlineStr">
        <is>
          <t>2026-02-26</t>
        </is>
      </c>
      <c r="G891" t="n">
        <v>10197.13</v>
      </c>
      <c r="H891" t="inlineStr">
        <is>
          <t>2026-03-04</t>
        </is>
      </c>
      <c r="I891" t="n">
        <v>8084.34</v>
      </c>
      <c r="J891" t="inlineStr">
        <is>
          <t>최종 손절 도달(-15%)</t>
        </is>
      </c>
      <c r="K891" t="n">
        <v>15</v>
      </c>
      <c r="L891" t="n">
        <v>0</v>
      </c>
      <c r="M891" t="n">
        <v>-20.96</v>
      </c>
      <c r="N891" t="inlineStr">
        <is>
          <t>03.04. 15주 매도(-15% 하락 시 20% 손절 원칙)</t>
        </is>
      </c>
      <c r="O891" t="n">
        <v>300000</v>
      </c>
      <c r="P891">
        <f>COUNTIF($A$2:A891,A891)</f>
        <v/>
      </c>
      <c r="Q891">
        <f>A891&amp;"|"&amp;P891</f>
        <v/>
      </c>
    </row>
    <row r="892">
      <c r="A892" t="inlineStr">
        <is>
          <t>디아이씨|전체 평가기간|[단기스윙]+[변동성허용]</t>
        </is>
      </c>
      <c r="B892" t="inlineStr">
        <is>
          <t>디아이씨</t>
        </is>
      </c>
      <c r="C892" t="inlineStr">
        <is>
          <t>092200</t>
        </is>
      </c>
      <c r="D892" t="inlineStr">
        <is>
          <t>전체 평가기간</t>
        </is>
      </c>
      <c r="E892" t="inlineStr">
        <is>
          <t>[단기스윙]+[변동성허용]</t>
        </is>
      </c>
      <c r="F892" t="inlineStr">
        <is>
          <t>2026-03-17</t>
        </is>
      </c>
      <c r="G892" t="n">
        <v>9416.59</v>
      </c>
      <c r="H892" t="inlineStr">
        <is>
          <t>2026-03-23</t>
        </is>
      </c>
      <c r="I892" t="n">
        <v>8444.08</v>
      </c>
      <c r="J892" t="inlineStr">
        <is>
          <t>2차 손절 도달(-10%)</t>
        </is>
      </c>
      <c r="K892" t="n">
        <v>8</v>
      </c>
      <c r="L892" t="n">
        <v>19</v>
      </c>
      <c r="M892" t="n">
        <v>-10.6</v>
      </c>
      <c r="N892" t="inlineStr">
        <is>
          <t>03.23. 8주 매도(-10% 하락 시 30% 손절 원칙)</t>
        </is>
      </c>
      <c r="O892" t="n">
        <v>300000</v>
      </c>
      <c r="P892">
        <f>COUNTIF($A$2:A892,A892)</f>
        <v/>
      </c>
      <c r="Q892">
        <f>A892&amp;"|"&amp;P892</f>
        <v/>
      </c>
    </row>
    <row r="893">
      <c r="A893" t="inlineStr">
        <is>
          <t>디아이씨|전체 평가기간|[단기스윙]+[변동성허용]</t>
        </is>
      </c>
      <c r="B893" t="inlineStr">
        <is>
          <t>디아이씨</t>
        </is>
      </c>
      <c r="C893" t="inlineStr">
        <is>
          <t>092200</t>
        </is>
      </c>
      <c r="D893" t="inlineStr">
        <is>
          <t>전체 평가기간</t>
        </is>
      </c>
      <c r="E893" t="inlineStr">
        <is>
          <t>[단기스윙]+[변동성허용]</t>
        </is>
      </c>
      <c r="F893" t="inlineStr">
        <is>
          <t>2026-03-17</t>
        </is>
      </c>
      <c r="G893" t="n">
        <v>9416.59</v>
      </c>
      <c r="H893" t="inlineStr">
        <is>
          <t>2026-04-06</t>
        </is>
      </c>
      <c r="I893" t="n">
        <v>7894.47</v>
      </c>
      <c r="J893" t="inlineStr">
        <is>
          <t>최종 손절 도달(-15%)</t>
        </is>
      </c>
      <c r="K893" t="n">
        <v>19</v>
      </c>
      <c r="L893" t="n">
        <v>0</v>
      </c>
      <c r="M893" t="n">
        <v>-16.42</v>
      </c>
      <c r="N893" t="inlineStr">
        <is>
          <t>04.06. 19주 매도(-15% 하락 시 20% 손절 원칙)</t>
        </is>
      </c>
      <c r="O893" t="n">
        <v>300000</v>
      </c>
      <c r="P893">
        <f>COUNTIF($A$2:A893,A893)</f>
        <v/>
      </c>
      <c r="Q893">
        <f>A893&amp;"|"&amp;P893</f>
        <v/>
      </c>
    </row>
    <row r="894">
      <c r="A894" t="inlineStr">
        <is>
          <t>디아이씨|전체 평가기간|[단기스윙]+[변동성허용]</t>
        </is>
      </c>
      <c r="B894" t="inlineStr">
        <is>
          <t>디아이씨</t>
        </is>
      </c>
      <c r="C894" t="inlineStr">
        <is>
          <t>092200</t>
        </is>
      </c>
      <c r="D894" t="inlineStr">
        <is>
          <t>전체 평가기간</t>
        </is>
      </c>
      <c r="E894" t="inlineStr">
        <is>
          <t>[단기스윙]+[변동성허용]</t>
        </is>
      </c>
      <c r="F894" t="inlineStr">
        <is>
          <t>2026-04-15</t>
        </is>
      </c>
      <c r="G894" t="n">
        <v>7855.49</v>
      </c>
      <c r="H894" t="inlineStr">
        <is>
          <t>2026-04-23</t>
        </is>
      </c>
      <c r="I894" t="n">
        <v>7344.85</v>
      </c>
      <c r="J894" t="inlineStr">
        <is>
          <t>1차 손절 도달(-5%)</t>
        </is>
      </c>
      <c r="K894" t="n">
        <v>13</v>
      </c>
      <c r="L894" t="n">
        <v>14</v>
      </c>
      <c r="M894" t="n">
        <v>-6.78</v>
      </c>
      <c r="N894" t="inlineStr">
        <is>
          <t>04.23. 13주 매도(-5% 하락 시 50% 손절 원칙)</t>
        </is>
      </c>
      <c r="O894" t="n">
        <v>300000</v>
      </c>
      <c r="P894">
        <f>COUNTIF($A$2:A894,A894)</f>
        <v/>
      </c>
      <c r="Q894">
        <f>A894&amp;"|"&amp;P894</f>
        <v/>
      </c>
    </row>
    <row r="895">
      <c r="A895" t="inlineStr">
        <is>
          <t>디아이씨|전체 평가기간|[단기스윙]+[변동성허용]</t>
        </is>
      </c>
      <c r="B895" t="inlineStr">
        <is>
          <t>디아이씨</t>
        </is>
      </c>
      <c r="C895" t="inlineStr">
        <is>
          <t>092200</t>
        </is>
      </c>
      <c r="D895" t="inlineStr">
        <is>
          <t>전체 평가기간</t>
        </is>
      </c>
      <c r="E895" t="inlineStr">
        <is>
          <t>[단기스윙]+[변동성허용]</t>
        </is>
      </c>
      <c r="F895" t="inlineStr">
        <is>
          <t>2026-04-15</t>
        </is>
      </c>
      <c r="G895" t="n">
        <v>7855.49</v>
      </c>
      <c r="H895" t="inlineStr">
        <is>
          <t>2026-05-12</t>
        </is>
      </c>
      <c r="I895" t="n">
        <v>8743.879999999999</v>
      </c>
      <c r="J895" t="inlineStr">
        <is>
          <t>2차 익절 도달(10%)</t>
        </is>
      </c>
      <c r="K895" t="n">
        <v>8</v>
      </c>
      <c r="L895" t="n">
        <v>6</v>
      </c>
      <c r="M895" t="n">
        <v>10.98</v>
      </c>
      <c r="N895" t="inlineStr">
        <is>
          <t>05.12. 8주 매도(+10% 상승 시 30% 익절 원칙)</t>
        </is>
      </c>
      <c r="O895" t="n">
        <v>300000</v>
      </c>
      <c r="P895">
        <f>COUNTIF($A$2:A895,A895)</f>
        <v/>
      </c>
      <c r="Q895">
        <f>A895&amp;"|"&amp;P895</f>
        <v/>
      </c>
    </row>
    <row r="896">
      <c r="A896" t="inlineStr">
        <is>
          <t>디아이씨|전체 평가기간|[단기스윙]+[변동성허용]</t>
        </is>
      </c>
      <c r="B896" t="inlineStr">
        <is>
          <t>디아이씨</t>
        </is>
      </c>
      <c r="C896" t="inlineStr">
        <is>
          <t>092200</t>
        </is>
      </c>
      <c r="D896" t="inlineStr">
        <is>
          <t>전체 평가기간</t>
        </is>
      </c>
      <c r="E896" t="inlineStr">
        <is>
          <t>[단기스윙]+[변동성허용]</t>
        </is>
      </c>
      <c r="F896" t="inlineStr">
        <is>
          <t>2026-04-15</t>
        </is>
      </c>
      <c r="G896" t="n">
        <v>7855.49</v>
      </c>
      <c r="H896" t="inlineStr">
        <is>
          <t>2026-05-18</t>
        </is>
      </c>
      <c r="I896" t="n">
        <v>6895.17</v>
      </c>
      <c r="J896" t="inlineStr">
        <is>
          <t>2차 손절 도달(-10%)</t>
        </is>
      </c>
      <c r="K896" t="n">
        <v>6</v>
      </c>
      <c r="L896" t="n">
        <v>0</v>
      </c>
      <c r="M896" t="n">
        <v>-12.49</v>
      </c>
      <c r="N896" t="inlineStr">
        <is>
          <t>05.18. 6주 매도(-10% 하락 시 30% 손절 원칙)</t>
        </is>
      </c>
      <c r="O896" t="n">
        <v>300000</v>
      </c>
      <c r="P896">
        <f>COUNTIF($A$2:A896,A896)</f>
        <v/>
      </c>
      <c r="Q896">
        <f>A896&amp;"|"&amp;P896</f>
        <v/>
      </c>
    </row>
    <row r="897">
      <c r="A897" t="inlineStr">
        <is>
          <t>디아이씨|전체 평가기간|[단기스윙]+[변동성허용]</t>
        </is>
      </c>
      <c r="B897" t="inlineStr">
        <is>
          <t>디아이씨</t>
        </is>
      </c>
      <c r="C897" t="inlineStr">
        <is>
          <t>092200</t>
        </is>
      </c>
      <c r="D897" t="inlineStr">
        <is>
          <t>전체 평가기간</t>
        </is>
      </c>
      <c r="E897" t="inlineStr">
        <is>
          <t>[단기스윙]+[변동성허용]</t>
        </is>
      </c>
      <c r="F897" t="inlineStr">
        <is>
          <t>2026-05-18</t>
        </is>
      </c>
      <c r="G897" t="n">
        <v>6904.83</v>
      </c>
      <c r="H897" t="inlineStr">
        <is>
          <t>2026-05-19</t>
        </is>
      </c>
      <c r="I897" t="n">
        <v>6515.44</v>
      </c>
      <c r="J897" t="inlineStr">
        <is>
          <t>1차 손절 도달(-5%)</t>
        </is>
      </c>
      <c r="K897" t="n">
        <v>15</v>
      </c>
      <c r="L897" t="n">
        <v>15</v>
      </c>
      <c r="M897" t="n">
        <v>-5.92</v>
      </c>
      <c r="N897" t="inlineStr">
        <is>
          <t>05.19. 15주 매도(-5% 하락 시 50% 손절 원칙)</t>
        </is>
      </c>
      <c r="O897" t="n">
        <v>300000</v>
      </c>
      <c r="P897">
        <f>COUNTIF($A$2:A897,A897)</f>
        <v/>
      </c>
      <c r="Q897">
        <f>A897&amp;"|"&amp;P897</f>
        <v/>
      </c>
    </row>
    <row r="898">
      <c r="A898" t="inlineStr">
        <is>
          <t>디아이씨|전체 평가기간|[단기스윙]+[변동성허용]</t>
        </is>
      </c>
      <c r="B898" t="inlineStr">
        <is>
          <t>디아이씨</t>
        </is>
      </c>
      <c r="C898" t="inlineStr">
        <is>
          <t>092200</t>
        </is>
      </c>
      <c r="D898" t="inlineStr">
        <is>
          <t>전체 평가기간</t>
        </is>
      </c>
      <c r="E898" t="inlineStr">
        <is>
          <t>[단기스윙]+[변동성허용]</t>
        </is>
      </c>
      <c r="F898" t="inlineStr">
        <is>
          <t>2026-05-18</t>
        </is>
      </c>
      <c r="G898" t="n">
        <v>6904.83</v>
      </c>
      <c r="H898" t="inlineStr">
        <is>
          <t>2026-05-20</t>
        </is>
      </c>
      <c r="I898" t="n">
        <v>6185.67</v>
      </c>
      <c r="J898" t="inlineStr">
        <is>
          <t>2차 손절 도달(-10%)</t>
        </is>
      </c>
      <c r="K898" t="n">
        <v>9</v>
      </c>
      <c r="L898" t="n">
        <v>6</v>
      </c>
      <c r="M898" t="n">
        <v>-10.68</v>
      </c>
      <c r="N898" t="inlineStr">
        <is>
          <t>05.20. 9주 매도(-10% 하락 시 30% 손절 원칙)</t>
        </is>
      </c>
      <c r="O898" t="n">
        <v>300000</v>
      </c>
      <c r="P898">
        <f>COUNTIF($A$2:A898,A898)</f>
        <v/>
      </c>
      <c r="Q898">
        <f>A898&amp;"|"&amp;P898</f>
        <v/>
      </c>
    </row>
    <row r="899">
      <c r="A899" t="inlineStr">
        <is>
          <t>디아이씨|전체 평가기간|[단기스윙]+[변동성허용]</t>
        </is>
      </c>
      <c r="B899" t="inlineStr">
        <is>
          <t>디아이씨</t>
        </is>
      </c>
      <c r="C899" t="inlineStr">
        <is>
          <t>092200</t>
        </is>
      </c>
      <c r="D899" t="inlineStr">
        <is>
          <t>전체 평가기간</t>
        </is>
      </c>
      <c r="E899" t="inlineStr">
        <is>
          <t>[단기스윙]+[변동성허용]</t>
        </is>
      </c>
      <c r="F899" t="inlineStr">
        <is>
          <t>2026-05-18</t>
        </is>
      </c>
      <c r="G899" t="n">
        <v>6904.83</v>
      </c>
      <c r="H899" t="inlineStr">
        <is>
          <t>2026-05-21</t>
        </is>
      </c>
      <c r="I899" t="n">
        <v>7374.83</v>
      </c>
      <c r="J899" t="inlineStr">
        <is>
          <t>1차 익절 도달(5%)</t>
        </is>
      </c>
      <c r="K899" t="n">
        <v>6</v>
      </c>
      <c r="L899" t="n">
        <v>0</v>
      </c>
      <c r="M899" t="n">
        <v>6.49</v>
      </c>
      <c r="N899" t="inlineStr">
        <is>
          <t>05.21. 6주 매도(+5% 상승 시 60% 익절 원칙)</t>
        </is>
      </c>
      <c r="O899" t="n">
        <v>300000</v>
      </c>
      <c r="P899">
        <f>COUNTIF($A$2:A899,A899)</f>
        <v/>
      </c>
      <c r="Q899">
        <f>A899&amp;"|"&amp;P899</f>
        <v/>
      </c>
    </row>
    <row r="900">
      <c r="A900" t="inlineStr">
        <is>
          <t>디아이씨|전체 평가기간|[단기스윙]+[버티기형]</t>
        </is>
      </c>
      <c r="B900" t="inlineStr">
        <is>
          <t>디아이씨</t>
        </is>
      </c>
      <c r="C900" t="inlineStr">
        <is>
          <t>092200</t>
        </is>
      </c>
      <c r="D900" t="inlineStr">
        <is>
          <t>전체 평가기간</t>
        </is>
      </c>
      <c r="E900" t="inlineStr">
        <is>
          <t>[단기스윙]+[버티기형]</t>
        </is>
      </c>
      <c r="F900" t="inlineStr">
        <is>
          <t>2026-02-26</t>
        </is>
      </c>
      <c r="G900" t="n">
        <v>10197.13</v>
      </c>
      <c r="H900" t="inlineStr">
        <is>
          <t>2026-03-03</t>
        </is>
      </c>
      <c r="I900" t="n">
        <v>9443.389999999999</v>
      </c>
      <c r="J900" t="inlineStr">
        <is>
          <t>1차 손절 도달(-5%)</t>
        </is>
      </c>
      <c r="K900" t="n">
        <v>11</v>
      </c>
      <c r="L900" t="n">
        <v>18</v>
      </c>
      <c r="M900" t="n">
        <v>-7.67</v>
      </c>
      <c r="N900" t="inlineStr">
        <is>
          <t>03.03. 11주 매도(-5% 하락 시 40% 손절 원칙)</t>
        </is>
      </c>
      <c r="O900" t="n">
        <v>300000</v>
      </c>
      <c r="P900">
        <f>COUNTIF($A$2:A900,A900)</f>
        <v/>
      </c>
      <c r="Q900">
        <f>A900&amp;"|"&amp;P900</f>
        <v/>
      </c>
    </row>
    <row r="901">
      <c r="A901" t="inlineStr">
        <is>
          <t>디아이씨|전체 평가기간|[단기스윙]+[버티기형]</t>
        </is>
      </c>
      <c r="B901" t="inlineStr">
        <is>
          <t>디아이씨</t>
        </is>
      </c>
      <c r="C901" t="inlineStr">
        <is>
          <t>092200</t>
        </is>
      </c>
      <c r="D901" t="inlineStr">
        <is>
          <t>전체 평가기간</t>
        </is>
      </c>
      <c r="E901" t="inlineStr">
        <is>
          <t>[단기스윙]+[버티기형]</t>
        </is>
      </c>
      <c r="F901" t="inlineStr">
        <is>
          <t>2026-02-26</t>
        </is>
      </c>
      <c r="G901" t="n">
        <v>10197.13</v>
      </c>
      <c r="H901" t="inlineStr">
        <is>
          <t>2026-03-04</t>
        </is>
      </c>
      <c r="I901" t="n">
        <v>8084.34</v>
      </c>
      <c r="J901" t="inlineStr">
        <is>
          <t>최종 손절 도달(-20%)</t>
        </is>
      </c>
      <c r="K901" t="n">
        <v>18</v>
      </c>
      <c r="L901" t="n">
        <v>0</v>
      </c>
      <c r="M901" t="n">
        <v>-20.96</v>
      </c>
      <c r="N901" t="inlineStr">
        <is>
          <t>03.04. 18주 매도(-20% 하락 시 30% 손절 원칙)</t>
        </is>
      </c>
      <c r="O901" t="n">
        <v>300000</v>
      </c>
      <c r="P901">
        <f>COUNTIF($A$2:A901,A901)</f>
        <v/>
      </c>
      <c r="Q901">
        <f>A901&amp;"|"&amp;P901</f>
        <v/>
      </c>
    </row>
    <row r="902">
      <c r="A902" t="inlineStr">
        <is>
          <t>디아이씨|전체 평가기간|[단기스윙]+[버티기형]</t>
        </is>
      </c>
      <c r="B902" t="inlineStr">
        <is>
          <t>디아이씨</t>
        </is>
      </c>
      <c r="C902" t="inlineStr">
        <is>
          <t>092200</t>
        </is>
      </c>
      <c r="D902" t="inlineStr">
        <is>
          <t>전체 평가기간</t>
        </is>
      </c>
      <c r="E902" t="inlineStr">
        <is>
          <t>[단기스윙]+[버티기형]</t>
        </is>
      </c>
      <c r="F902" t="inlineStr">
        <is>
          <t>2026-03-17</t>
        </is>
      </c>
      <c r="G902" t="n">
        <v>9416.59</v>
      </c>
      <c r="H902" t="inlineStr">
        <is>
          <t>2026-03-23</t>
        </is>
      </c>
      <c r="I902" t="n">
        <v>8444.08</v>
      </c>
      <c r="J902" t="inlineStr">
        <is>
          <t>1차 손절 도달(-5%)</t>
        </is>
      </c>
      <c r="K902" t="n">
        <v>10</v>
      </c>
      <c r="L902" t="n">
        <v>16</v>
      </c>
      <c r="M902" t="n">
        <v>-10.6</v>
      </c>
      <c r="N902" t="inlineStr">
        <is>
          <t>03.23. 10주 매도(-5% 하락 시 40% 손절 원칙)</t>
        </is>
      </c>
      <c r="O902" t="n">
        <v>300000</v>
      </c>
      <c r="P902">
        <f>COUNTIF($A$2:A902,A902)</f>
        <v/>
      </c>
      <c r="Q902">
        <f>A902&amp;"|"&amp;P902</f>
        <v/>
      </c>
    </row>
    <row r="903">
      <c r="A903" t="inlineStr">
        <is>
          <t>디아이씨|전체 평가기간|[단기스윙]+[버티기형]</t>
        </is>
      </c>
      <c r="B903" t="inlineStr">
        <is>
          <t>디아이씨</t>
        </is>
      </c>
      <c r="C903" t="inlineStr">
        <is>
          <t>092200</t>
        </is>
      </c>
      <c r="D903" t="inlineStr">
        <is>
          <t>전체 평가기간</t>
        </is>
      </c>
      <c r="E903" t="inlineStr">
        <is>
          <t>[단기스윙]+[버티기형]</t>
        </is>
      </c>
      <c r="F903" t="inlineStr">
        <is>
          <t>2026-03-17</t>
        </is>
      </c>
      <c r="G903" t="n">
        <v>9416.59</v>
      </c>
      <c r="H903" t="inlineStr">
        <is>
          <t>2026-04-06</t>
        </is>
      </c>
      <c r="I903" t="n">
        <v>7894.47</v>
      </c>
      <c r="J903" t="inlineStr">
        <is>
          <t>2차 손절 도달(-15%)</t>
        </is>
      </c>
      <c r="K903" t="n">
        <v>7</v>
      </c>
      <c r="L903" t="n">
        <v>9</v>
      </c>
      <c r="M903" t="n">
        <v>-16.42</v>
      </c>
      <c r="N903" t="inlineStr">
        <is>
          <t>04.06. 7주 매도(-15% 하락 시 30% 손절 원칙)</t>
        </is>
      </c>
      <c r="O903" t="n">
        <v>300000</v>
      </c>
      <c r="P903">
        <f>COUNTIF($A$2:A903,A903)</f>
        <v/>
      </c>
      <c r="Q903">
        <f>A903&amp;"|"&amp;P903</f>
        <v/>
      </c>
    </row>
    <row r="904">
      <c r="A904" t="inlineStr">
        <is>
          <t>디아이씨|전체 평가기간|[단기스윙]+[버티기형]</t>
        </is>
      </c>
      <c r="B904" t="inlineStr">
        <is>
          <t>디아이씨</t>
        </is>
      </c>
      <c r="C904" t="inlineStr">
        <is>
          <t>092200</t>
        </is>
      </c>
      <c r="D904" t="inlineStr">
        <is>
          <t>전체 평가기간</t>
        </is>
      </c>
      <c r="E904" t="inlineStr">
        <is>
          <t>[단기스윙]+[버티기형]</t>
        </is>
      </c>
      <c r="F904" t="inlineStr">
        <is>
          <t>2026-03-17</t>
        </is>
      </c>
      <c r="G904" t="n">
        <v>9416.59</v>
      </c>
      <c r="H904" t="inlineStr">
        <is>
          <t>2026-04-23</t>
        </is>
      </c>
      <c r="I904" t="n">
        <v>7344.85</v>
      </c>
      <c r="J904" t="inlineStr">
        <is>
          <t>최종 손절 도달(-20%)</t>
        </is>
      </c>
      <c r="K904" t="n">
        <v>9</v>
      </c>
      <c r="L904" t="n">
        <v>0</v>
      </c>
      <c r="M904" t="n">
        <v>-22.23</v>
      </c>
      <c r="N904" t="inlineStr">
        <is>
          <t>04.23. 9주 매도(-20% 하락 시 30% 손절 원칙)</t>
        </is>
      </c>
      <c r="O904" t="n">
        <v>300000</v>
      </c>
      <c r="P904">
        <f>COUNTIF($A$2:A904,A904)</f>
        <v/>
      </c>
      <c r="Q904">
        <f>A904&amp;"|"&amp;P904</f>
        <v/>
      </c>
    </row>
    <row r="905">
      <c r="A905" t="inlineStr">
        <is>
          <t>디아이씨|전체 평가기간|[단기스윙]+[버티기형]</t>
        </is>
      </c>
      <c r="B905" t="inlineStr">
        <is>
          <t>디아이씨</t>
        </is>
      </c>
      <c r="C905" t="inlineStr">
        <is>
          <t>092200</t>
        </is>
      </c>
      <c r="D905" t="inlineStr">
        <is>
          <t>전체 평가기간</t>
        </is>
      </c>
      <c r="E905" t="inlineStr">
        <is>
          <t>[단기스윙]+[버티기형]</t>
        </is>
      </c>
      <c r="F905" t="inlineStr">
        <is>
          <t>2026-04-23</t>
        </is>
      </c>
      <c r="G905" t="n">
        <v>7355.14</v>
      </c>
      <c r="H905" t="inlineStr">
        <is>
          <t>2026-04-27</t>
        </is>
      </c>
      <c r="I905" t="n">
        <v>7944.43</v>
      </c>
      <c r="J905" t="inlineStr">
        <is>
          <t>1차 익절 도달(5%)</t>
        </is>
      </c>
      <c r="K905" t="n">
        <v>16</v>
      </c>
      <c r="L905" t="n">
        <v>12</v>
      </c>
      <c r="M905" t="n">
        <v>7.69</v>
      </c>
      <c r="N905" t="inlineStr">
        <is>
          <t>04.27. 16주 매도(+5% 상승 시 60% 익절 원칙)</t>
        </is>
      </c>
      <c r="O905" t="n">
        <v>300000</v>
      </c>
      <c r="P905">
        <f>COUNTIF($A$2:A905,A905)</f>
        <v/>
      </c>
      <c r="Q905">
        <f>A905&amp;"|"&amp;P905</f>
        <v/>
      </c>
    </row>
    <row r="906">
      <c r="A906" t="inlineStr">
        <is>
          <t>디아이씨|전체 평가기간|[단기스윙]+[버티기형]</t>
        </is>
      </c>
      <c r="B906" t="inlineStr">
        <is>
          <t>디아이씨</t>
        </is>
      </c>
      <c r="C906" t="inlineStr">
        <is>
          <t>092200</t>
        </is>
      </c>
      <c r="D906" t="inlineStr">
        <is>
          <t>전체 평가기간</t>
        </is>
      </c>
      <c r="E906" t="inlineStr">
        <is>
          <t>[단기스윙]+[버티기형]</t>
        </is>
      </c>
      <c r="F906" t="inlineStr">
        <is>
          <t>2026-04-23</t>
        </is>
      </c>
      <c r="G906" t="n">
        <v>7355.14</v>
      </c>
      <c r="H906" t="inlineStr">
        <is>
          <t>2026-04-28</t>
        </is>
      </c>
      <c r="I906" t="n">
        <v>8124.31</v>
      </c>
      <c r="J906" t="inlineStr">
        <is>
          <t>2차 익절 도달(10%)</t>
        </is>
      </c>
      <c r="K906" t="n">
        <v>8</v>
      </c>
      <c r="L906" t="n">
        <v>4</v>
      </c>
      <c r="M906" t="n">
        <v>10.13</v>
      </c>
      <c r="N906" t="inlineStr">
        <is>
          <t>04.28. 8주 매도(+10% 상승 시 30% 익절 원칙)</t>
        </is>
      </c>
      <c r="O906" t="n">
        <v>300000</v>
      </c>
      <c r="P906">
        <f>COUNTIF($A$2:A906,A906)</f>
        <v/>
      </c>
      <c r="Q906">
        <f>A906&amp;"|"&amp;P906</f>
        <v/>
      </c>
    </row>
    <row r="907">
      <c r="A907" t="inlineStr">
        <is>
          <t>디아이씨|전체 평가기간|[단기스윙]+[버티기형]</t>
        </is>
      </c>
      <c r="B907" t="inlineStr">
        <is>
          <t>디아이씨</t>
        </is>
      </c>
      <c r="C907" t="inlineStr">
        <is>
          <t>092200</t>
        </is>
      </c>
      <c r="D907" t="inlineStr">
        <is>
          <t>전체 평가기간</t>
        </is>
      </c>
      <c r="E907" t="inlineStr">
        <is>
          <t>[단기스윙]+[버티기형]</t>
        </is>
      </c>
      <c r="F907" t="inlineStr">
        <is>
          <t>2026-04-23</t>
        </is>
      </c>
      <c r="G907" t="n">
        <v>7355.14</v>
      </c>
      <c r="H907" t="inlineStr">
        <is>
          <t>2026-05-13</t>
        </is>
      </c>
      <c r="I907" t="n">
        <v>9293.49</v>
      </c>
      <c r="J907" t="inlineStr">
        <is>
          <t>3차 익절 도달(20%)</t>
        </is>
      </c>
      <c r="K907" t="n">
        <v>4</v>
      </c>
      <c r="L907" t="n">
        <v>0</v>
      </c>
      <c r="M907" t="n">
        <v>25.97</v>
      </c>
      <c r="N907" t="inlineStr">
        <is>
          <t>05.13. 4주 매도(+20% 상승 시 10% 익절 원칙)</t>
        </is>
      </c>
      <c r="O907" t="n">
        <v>300000</v>
      </c>
      <c r="P907">
        <f>COUNTIF($A$2:A907,A907)</f>
        <v/>
      </c>
      <c r="Q907">
        <f>A907&amp;"|"&amp;P907</f>
        <v/>
      </c>
    </row>
    <row r="908">
      <c r="A908" t="inlineStr">
        <is>
          <t>디아이씨|전체 평가기간|[단기스윙]+[버티기형]</t>
        </is>
      </c>
      <c r="B908" t="inlineStr">
        <is>
          <t>디아이씨</t>
        </is>
      </c>
      <c r="C908" t="inlineStr">
        <is>
          <t>092200</t>
        </is>
      </c>
      <c r="D908" t="inlineStr">
        <is>
          <t>전체 평가기간</t>
        </is>
      </c>
      <c r="E908" t="inlineStr">
        <is>
          <t>[단기스윙]+[버티기형]</t>
        </is>
      </c>
      <c r="F908" t="inlineStr">
        <is>
          <t>2026-05-15</t>
        </is>
      </c>
      <c r="G908" t="n">
        <v>7175.02</v>
      </c>
      <c r="H908" t="inlineStr">
        <is>
          <t>2026-05-19</t>
        </is>
      </c>
      <c r="I908" t="n">
        <v>6515.44</v>
      </c>
      <c r="J908" t="inlineStr">
        <is>
          <t>1차 손절 도달(-5%)</t>
        </is>
      </c>
      <c r="K908" t="n">
        <v>12</v>
      </c>
      <c r="L908" t="n">
        <v>20</v>
      </c>
      <c r="M908" t="n">
        <v>-9.470000000000001</v>
      </c>
      <c r="N908" t="inlineStr">
        <is>
          <t>05.19. 12주 매도(-5% 하락 시 40% 손절 원칙)</t>
        </is>
      </c>
      <c r="O908" t="n">
        <v>300000</v>
      </c>
      <c r="P908">
        <f>COUNTIF($A$2:A908,A908)</f>
        <v/>
      </c>
      <c r="Q908">
        <f>A908&amp;"|"&amp;P908</f>
        <v/>
      </c>
    </row>
    <row r="909">
      <c r="A909" t="inlineStr">
        <is>
          <t>디아이씨|전체 평가기간|[단기스윙]+[버티기형]</t>
        </is>
      </c>
      <c r="B909" t="inlineStr">
        <is>
          <t>디아이씨</t>
        </is>
      </c>
      <c r="C909" t="inlineStr">
        <is>
          <t>092200</t>
        </is>
      </c>
      <c r="D909" t="inlineStr">
        <is>
          <t>전체 평가기간</t>
        </is>
      </c>
      <c r="E909" t="inlineStr">
        <is>
          <t>[단기스윙]+[버티기형]</t>
        </is>
      </c>
      <c r="F909" t="inlineStr">
        <is>
          <t>2026-05-15</t>
        </is>
      </c>
      <c r="G909" t="n">
        <v>7175.02</v>
      </c>
      <c r="H909" t="inlineStr">
        <is>
          <t>2026-05-22</t>
        </is>
      </c>
      <c r="I909" t="n">
        <v>9103.620000000001</v>
      </c>
      <c r="J909" t="inlineStr">
        <is>
          <t>3차 익절 도달(20%)</t>
        </is>
      </c>
      <c r="K909" t="n">
        <v>20</v>
      </c>
      <c r="L909" t="n">
        <v>0</v>
      </c>
      <c r="M909" t="n">
        <v>26.5</v>
      </c>
      <c r="N909" t="inlineStr">
        <is>
          <t>05.22. 20주 매도(+20% 상승 시 10% 익절 원칙)</t>
        </is>
      </c>
      <c r="O909" t="n">
        <v>300000</v>
      </c>
      <c r="P909">
        <f>COUNTIF($A$2:A909,A909)</f>
        <v/>
      </c>
      <c r="Q909">
        <f>A909&amp;"|"&amp;P909</f>
        <v/>
      </c>
    </row>
    <row r="910">
      <c r="A910" t="inlineStr">
        <is>
          <t>디아이씨|전체 평가기간|[대표님룰]+[칼손절]</t>
        </is>
      </c>
      <c r="B910" t="inlineStr">
        <is>
          <t>디아이씨</t>
        </is>
      </c>
      <c r="C910" t="inlineStr">
        <is>
          <t>092200</t>
        </is>
      </c>
      <c r="D910" t="inlineStr">
        <is>
          <t>전체 평가기간</t>
        </is>
      </c>
      <c r="E910" t="inlineStr">
        <is>
          <t>[대표님룰]+[칼손절]</t>
        </is>
      </c>
      <c r="F910" t="inlineStr">
        <is>
          <t>2026-02-26</t>
        </is>
      </c>
      <c r="G910" t="n">
        <v>10197.13</v>
      </c>
      <c r="H910" t="inlineStr">
        <is>
          <t>2026-03-03</t>
        </is>
      </c>
      <c r="I910" t="n">
        <v>9443.389999999999</v>
      </c>
      <c r="J910" t="inlineStr">
        <is>
          <t>최종 손절 도달(-6%)</t>
        </is>
      </c>
      <c r="K910" t="n">
        <v>29</v>
      </c>
      <c r="L910" t="n">
        <v>0</v>
      </c>
      <c r="M910" t="n">
        <v>-7.67</v>
      </c>
      <c r="N910" t="inlineStr">
        <is>
          <t>03.03. 29주 매도(-6% 하락 시 10% 손절 원칙)</t>
        </is>
      </c>
      <c r="O910" t="n">
        <v>300000</v>
      </c>
      <c r="P910">
        <f>COUNTIF($A$2:A910,A910)</f>
        <v/>
      </c>
      <c r="Q910">
        <f>A910&amp;"|"&amp;P910</f>
        <v/>
      </c>
    </row>
    <row r="911">
      <c r="A911" t="inlineStr">
        <is>
          <t>디아이씨|전체 평가기간|[대표님룰]+[칼손절]</t>
        </is>
      </c>
      <c r="B911" t="inlineStr">
        <is>
          <t>디아이씨</t>
        </is>
      </c>
      <c r="C911" t="inlineStr">
        <is>
          <t>092200</t>
        </is>
      </c>
      <c r="D911" t="inlineStr">
        <is>
          <t>전체 평가기간</t>
        </is>
      </c>
      <c r="E911" t="inlineStr">
        <is>
          <t>[대표님룰]+[칼손절]</t>
        </is>
      </c>
      <c r="F911" t="inlineStr">
        <is>
          <t>2026-03-17</t>
        </is>
      </c>
      <c r="G911" t="n">
        <v>9416.59</v>
      </c>
      <c r="H911" t="inlineStr">
        <is>
          <t>2026-03-18</t>
        </is>
      </c>
      <c r="I911" t="n">
        <v>9163.58</v>
      </c>
      <c r="J911" t="inlineStr">
        <is>
          <t>1차 손절 도달(-2%)</t>
        </is>
      </c>
      <c r="K911" t="n">
        <v>23</v>
      </c>
      <c r="L911" t="n">
        <v>6</v>
      </c>
      <c r="M911" t="n">
        <v>-2.98</v>
      </c>
      <c r="N911" t="inlineStr">
        <is>
          <t>03.18. 23주 매도(-2% 하락 시 80% 손절 원칙)</t>
        </is>
      </c>
      <c r="O911" t="n">
        <v>300000</v>
      </c>
      <c r="P911">
        <f>COUNTIF($A$2:A911,A911)</f>
        <v/>
      </c>
      <c r="Q911">
        <f>A911&amp;"|"&amp;P911</f>
        <v/>
      </c>
    </row>
    <row r="912">
      <c r="A912" t="inlineStr">
        <is>
          <t>디아이씨|전체 평가기간|[대표님룰]+[칼손절]</t>
        </is>
      </c>
      <c r="B912" t="inlineStr">
        <is>
          <t>디아이씨</t>
        </is>
      </c>
      <c r="C912" t="inlineStr">
        <is>
          <t>092200</t>
        </is>
      </c>
      <c r="D912" t="inlineStr">
        <is>
          <t>전체 평가기간</t>
        </is>
      </c>
      <c r="E912" t="inlineStr">
        <is>
          <t>[대표님룰]+[칼손절]</t>
        </is>
      </c>
      <c r="F912" t="inlineStr">
        <is>
          <t>2026-03-17</t>
        </is>
      </c>
      <c r="G912" t="n">
        <v>9416.59</v>
      </c>
      <c r="H912" t="inlineStr">
        <is>
          <t>2026-03-23</t>
        </is>
      </c>
      <c r="I912" t="n">
        <v>8444.08</v>
      </c>
      <c r="J912" t="inlineStr">
        <is>
          <t>최종 손절 도달(-6%)</t>
        </is>
      </c>
      <c r="K912" t="n">
        <v>6</v>
      </c>
      <c r="L912" t="n">
        <v>0</v>
      </c>
      <c r="M912" t="n">
        <v>-10.6</v>
      </c>
      <c r="N912" t="inlineStr">
        <is>
          <t>03.23. 6주 매도(-6% 하락 시 10% 손절 원칙)</t>
        </is>
      </c>
      <c r="O912" t="n">
        <v>300000</v>
      </c>
      <c r="P912">
        <f>COUNTIF($A$2:A912,A912)</f>
        <v/>
      </c>
      <c r="Q912">
        <f>A912&amp;"|"&amp;P912</f>
        <v/>
      </c>
    </row>
    <row r="913">
      <c r="A913" t="inlineStr">
        <is>
          <t>디아이씨|전체 평가기간|[대표님룰]+[칼손절]</t>
        </is>
      </c>
      <c r="B913" t="inlineStr">
        <is>
          <t>디아이씨</t>
        </is>
      </c>
      <c r="C913" t="inlineStr">
        <is>
          <t>092200</t>
        </is>
      </c>
      <c r="D913" t="inlineStr">
        <is>
          <t>전체 평가기간</t>
        </is>
      </c>
      <c r="E913" t="inlineStr">
        <is>
          <t>[대표님룰]+[칼손절]</t>
        </is>
      </c>
      <c r="F913" t="inlineStr">
        <is>
          <t>2026-03-23</t>
        </is>
      </c>
      <c r="G913" t="n">
        <v>8455.91</v>
      </c>
      <c r="H913" t="inlineStr">
        <is>
          <t>2026-03-31</t>
        </is>
      </c>
      <c r="I913" t="n">
        <v>8224.24</v>
      </c>
      <c r="J913" t="inlineStr">
        <is>
          <t>1차 손절 도달(-2%)</t>
        </is>
      </c>
      <c r="K913" t="n">
        <v>24</v>
      </c>
      <c r="L913" t="n">
        <v>7</v>
      </c>
      <c r="M913" t="n">
        <v>-3.03</v>
      </c>
      <c r="N913" t="inlineStr">
        <is>
          <t>03.31. 24주 매도(-2% 하락 시 80% 손절 원칙)</t>
        </is>
      </c>
      <c r="O913" t="n">
        <v>300000</v>
      </c>
      <c r="P913">
        <f>COUNTIF($A$2:A913,A913)</f>
        <v/>
      </c>
      <c r="Q913">
        <f>A913&amp;"|"&amp;P913</f>
        <v/>
      </c>
    </row>
    <row r="914">
      <c r="A914" t="inlineStr">
        <is>
          <t>디아이씨|전체 평가기간|[대표님룰]+[칼손절]</t>
        </is>
      </c>
      <c r="B914" t="inlineStr">
        <is>
          <t>디아이씨</t>
        </is>
      </c>
      <c r="C914" t="inlineStr">
        <is>
          <t>092200</t>
        </is>
      </c>
      <c r="D914" t="inlineStr">
        <is>
          <t>전체 평가기간</t>
        </is>
      </c>
      <c r="E914" t="inlineStr">
        <is>
          <t>[대표님룰]+[칼손절]</t>
        </is>
      </c>
      <c r="F914" t="inlineStr">
        <is>
          <t>2026-03-23</t>
        </is>
      </c>
      <c r="G914" t="n">
        <v>8455.91</v>
      </c>
      <c r="H914" t="inlineStr">
        <is>
          <t>2026-04-02</t>
        </is>
      </c>
      <c r="I914" t="n">
        <v>8064.35</v>
      </c>
      <c r="J914" t="inlineStr">
        <is>
          <t>2차 손절 도달(-4%)</t>
        </is>
      </c>
      <c r="K914" t="n">
        <v>3</v>
      </c>
      <c r="L914" t="n">
        <v>4</v>
      </c>
      <c r="M914" t="n">
        <v>-4.92</v>
      </c>
      <c r="N914" t="inlineStr">
        <is>
          <t>04.02. 3주 매도(-4% 하락 시 10% 손절 원칙)</t>
        </is>
      </c>
      <c r="O914" t="n">
        <v>300000</v>
      </c>
      <c r="P914">
        <f>COUNTIF($A$2:A914,A914)</f>
        <v/>
      </c>
      <c r="Q914">
        <f>A914&amp;"|"&amp;P914</f>
        <v/>
      </c>
    </row>
    <row r="915">
      <c r="A915" t="inlineStr">
        <is>
          <t>디아이씨|전체 평가기간|[대표님룰]+[칼손절]</t>
        </is>
      </c>
      <c r="B915" t="inlineStr">
        <is>
          <t>디아이씨</t>
        </is>
      </c>
      <c r="C915" t="inlineStr">
        <is>
          <t>092200</t>
        </is>
      </c>
      <c r="D915" t="inlineStr">
        <is>
          <t>전체 평가기간</t>
        </is>
      </c>
      <c r="E915" t="inlineStr">
        <is>
          <t>[대표님룰]+[칼손절]</t>
        </is>
      </c>
      <c r="F915" t="inlineStr">
        <is>
          <t>2026-03-23</t>
        </is>
      </c>
      <c r="G915" t="n">
        <v>8455.91</v>
      </c>
      <c r="H915" t="inlineStr">
        <is>
          <t>2026-04-06</t>
        </is>
      </c>
      <c r="I915" t="n">
        <v>7894.47</v>
      </c>
      <c r="J915" t="inlineStr">
        <is>
          <t>최종 손절 도달(-6%)</t>
        </is>
      </c>
      <c r="K915" t="n">
        <v>4</v>
      </c>
      <c r="L915" t="n">
        <v>0</v>
      </c>
      <c r="M915" t="n">
        <v>-6.92</v>
      </c>
      <c r="N915" t="inlineStr">
        <is>
          <t>04.06. 4주 매도(-6% 하락 시 10% 손절 원칙)</t>
        </is>
      </c>
      <c r="O915" t="n">
        <v>300000</v>
      </c>
      <c r="P915">
        <f>COUNTIF($A$2:A915,A915)</f>
        <v/>
      </c>
      <c r="Q915">
        <f>A915&amp;"|"&amp;P915</f>
        <v/>
      </c>
    </row>
    <row r="916">
      <c r="A916" t="inlineStr">
        <is>
          <t>디아이씨|전체 평가기간|[대표님룰]+[칼손절]</t>
        </is>
      </c>
      <c r="B916" t="inlineStr">
        <is>
          <t>디아이씨</t>
        </is>
      </c>
      <c r="C916" t="inlineStr">
        <is>
          <t>092200</t>
        </is>
      </c>
      <c r="D916" t="inlineStr">
        <is>
          <t>전체 평가기간</t>
        </is>
      </c>
      <c r="E916" t="inlineStr">
        <is>
          <t>[대표님룰]+[칼손절]</t>
        </is>
      </c>
      <c r="F916" t="inlineStr">
        <is>
          <t>2026-04-15</t>
        </is>
      </c>
      <c r="G916" t="n">
        <v>7855.49</v>
      </c>
      <c r="H916" t="inlineStr">
        <is>
          <t>2026-04-20</t>
        </is>
      </c>
      <c r="I916" t="n">
        <v>7544.72</v>
      </c>
      <c r="J916" t="inlineStr">
        <is>
          <t>1차 손절 도달(-2%)</t>
        </is>
      </c>
      <c r="K916" t="n">
        <v>25</v>
      </c>
      <c r="L916" t="n">
        <v>7</v>
      </c>
      <c r="M916" t="n">
        <v>-4.24</v>
      </c>
      <c r="N916" t="inlineStr">
        <is>
          <t>04.20. 25주 매도(-2% 하락 시 80% 손절 원칙)</t>
        </is>
      </c>
      <c r="O916" t="n">
        <v>300000</v>
      </c>
      <c r="P916">
        <f>COUNTIF($A$2:A916,A916)</f>
        <v/>
      </c>
      <c r="Q916">
        <f>A916&amp;"|"&amp;P916</f>
        <v/>
      </c>
    </row>
    <row r="917">
      <c r="A917" t="inlineStr">
        <is>
          <t>디아이씨|전체 평가기간|[대표님룰]+[칼손절]</t>
        </is>
      </c>
      <c r="B917" t="inlineStr">
        <is>
          <t>디아이씨</t>
        </is>
      </c>
      <c r="C917" t="inlineStr">
        <is>
          <t>092200</t>
        </is>
      </c>
      <c r="D917" t="inlineStr">
        <is>
          <t>전체 평가기간</t>
        </is>
      </c>
      <c r="E917" t="inlineStr">
        <is>
          <t>[대표님룰]+[칼손절]</t>
        </is>
      </c>
      <c r="F917" t="inlineStr">
        <is>
          <t>2026-04-15</t>
        </is>
      </c>
      <c r="G917" t="n">
        <v>7855.49</v>
      </c>
      <c r="H917" t="inlineStr">
        <is>
          <t>2026-04-23</t>
        </is>
      </c>
      <c r="I917" t="n">
        <v>7344.85</v>
      </c>
      <c r="J917" t="inlineStr">
        <is>
          <t>최종 손절 도달(-6%)</t>
        </is>
      </c>
      <c r="K917" t="n">
        <v>7</v>
      </c>
      <c r="L917" t="n">
        <v>0</v>
      </c>
      <c r="M917" t="n">
        <v>-6.78</v>
      </c>
      <c r="N917" t="inlineStr">
        <is>
          <t>04.23. 7주 매도(-6% 하락 시 10% 손절 원칙)</t>
        </is>
      </c>
      <c r="O917" t="n">
        <v>300000</v>
      </c>
      <c r="P917">
        <f>COUNTIF($A$2:A917,A917)</f>
        <v/>
      </c>
      <c r="Q917">
        <f>A917&amp;"|"&amp;P917</f>
        <v/>
      </c>
    </row>
    <row r="918">
      <c r="A918" t="inlineStr">
        <is>
          <t>디아이씨|전체 평가기간|[대표님룰]+[칼손절]</t>
        </is>
      </c>
      <c r="B918" t="inlineStr">
        <is>
          <t>디아이씨</t>
        </is>
      </c>
      <c r="C918" t="inlineStr">
        <is>
          <t>092200</t>
        </is>
      </c>
      <c r="D918" t="inlineStr">
        <is>
          <t>전체 평가기간</t>
        </is>
      </c>
      <c r="E918" t="inlineStr">
        <is>
          <t>[대표님룰]+[칼손절]</t>
        </is>
      </c>
      <c r="F918" t="inlineStr">
        <is>
          <t>2026-04-23</t>
        </is>
      </c>
      <c r="G918" t="n">
        <v>7355.14</v>
      </c>
      <c r="H918" t="inlineStr">
        <is>
          <t>2026-04-27</t>
        </is>
      </c>
      <c r="I918" t="n">
        <v>7944.43</v>
      </c>
      <c r="J918" t="inlineStr">
        <is>
          <t>1차 익절 도달(5%)</t>
        </is>
      </c>
      <c r="K918" t="n">
        <v>19</v>
      </c>
      <c r="L918" t="n">
        <v>14</v>
      </c>
      <c r="M918" t="n">
        <v>7.69</v>
      </c>
      <c r="N918" t="inlineStr">
        <is>
          <t>04.27. 19주 매도(+5% 상승 시 60% 익절 원칙)</t>
        </is>
      </c>
      <c r="O918" t="n">
        <v>300000</v>
      </c>
      <c r="P918">
        <f>COUNTIF($A$2:A918,A918)</f>
        <v/>
      </c>
      <c r="Q918">
        <f>A918&amp;"|"&amp;P918</f>
        <v/>
      </c>
    </row>
    <row r="919">
      <c r="A919" t="inlineStr">
        <is>
          <t>디아이씨|전체 평가기간|[대표님룰]+[칼손절]</t>
        </is>
      </c>
      <c r="B919" t="inlineStr">
        <is>
          <t>디아이씨</t>
        </is>
      </c>
      <c r="C919" t="inlineStr">
        <is>
          <t>092200</t>
        </is>
      </c>
      <c r="D919" t="inlineStr">
        <is>
          <t>전체 평가기간</t>
        </is>
      </c>
      <c r="E919" t="inlineStr">
        <is>
          <t>[대표님룰]+[칼손절]</t>
        </is>
      </c>
      <c r="F919" t="inlineStr">
        <is>
          <t>2026-04-23</t>
        </is>
      </c>
      <c r="G919" t="n">
        <v>7355.14</v>
      </c>
      <c r="H919" t="inlineStr">
        <is>
          <t>2026-04-28</t>
        </is>
      </c>
      <c r="I919" t="n">
        <v>8124.31</v>
      </c>
      <c r="J919" t="inlineStr">
        <is>
          <t>2차 익절 도달(10%)</t>
        </is>
      </c>
      <c r="K919" t="n">
        <v>9</v>
      </c>
      <c r="L919" t="n">
        <v>5</v>
      </c>
      <c r="M919" t="n">
        <v>10.13</v>
      </c>
      <c r="N919" t="inlineStr">
        <is>
          <t>04.28. 9주 매도(+10% 상승 시 30% 익절 원칙)</t>
        </is>
      </c>
      <c r="O919" t="n">
        <v>300000</v>
      </c>
      <c r="P919">
        <f>COUNTIF($A$2:A919,A919)</f>
        <v/>
      </c>
      <c r="Q919">
        <f>A919&amp;"|"&amp;P919</f>
        <v/>
      </c>
    </row>
    <row r="920">
      <c r="A920" t="inlineStr">
        <is>
          <t>디아이씨|전체 평가기간|[대표님룰]+[칼손절]</t>
        </is>
      </c>
      <c r="B920" t="inlineStr">
        <is>
          <t>디아이씨</t>
        </is>
      </c>
      <c r="C920" t="inlineStr">
        <is>
          <t>092200</t>
        </is>
      </c>
      <c r="D920" t="inlineStr">
        <is>
          <t>전체 평가기간</t>
        </is>
      </c>
      <c r="E920" t="inlineStr">
        <is>
          <t>[대표님룰]+[칼손절]</t>
        </is>
      </c>
      <c r="F920" t="inlineStr">
        <is>
          <t>2026-04-23</t>
        </is>
      </c>
      <c r="G920" t="n">
        <v>7355.14</v>
      </c>
      <c r="H920" t="inlineStr">
        <is>
          <t>2026-05-06</t>
        </is>
      </c>
      <c r="I920" t="n">
        <v>7174.97</v>
      </c>
      <c r="J920" t="inlineStr">
        <is>
          <t>1차 손절 도달(-2%)</t>
        </is>
      </c>
      <c r="K920" t="n">
        <v>5</v>
      </c>
      <c r="L920" t="n">
        <v>0</v>
      </c>
      <c r="M920" t="n">
        <v>-2.74</v>
      </c>
      <c r="N920" t="inlineStr">
        <is>
          <t>05.06. 5주 매도(-2% 하락 시 80% 손절 원칙)</t>
        </is>
      </c>
      <c r="O920" t="n">
        <v>300000</v>
      </c>
      <c r="P920">
        <f>COUNTIF($A$2:A920,A920)</f>
        <v/>
      </c>
      <c r="Q920">
        <f>A920&amp;"|"&amp;P920</f>
        <v/>
      </c>
    </row>
    <row r="921">
      <c r="A921" t="inlineStr">
        <is>
          <t>디아이씨|전체 평가기간|[대표님룰]+[칼손절]</t>
        </is>
      </c>
      <c r="B921" t="inlineStr">
        <is>
          <t>디아이씨</t>
        </is>
      </c>
      <c r="C921" t="inlineStr">
        <is>
          <t>092200</t>
        </is>
      </c>
      <c r="D921" t="inlineStr">
        <is>
          <t>전체 평가기간</t>
        </is>
      </c>
      <c r="E921" t="inlineStr">
        <is>
          <t>[대표님룰]+[칼손절]</t>
        </is>
      </c>
      <c r="F921" t="inlineStr">
        <is>
          <t>2026-05-06</t>
        </is>
      </c>
      <c r="G921" t="n">
        <v>7185.03</v>
      </c>
      <c r="H921" t="inlineStr">
        <is>
          <t>2026-05-07</t>
        </is>
      </c>
      <c r="I921" t="n">
        <v>7714.6</v>
      </c>
      <c r="J921" t="inlineStr">
        <is>
          <t>1차 익절 도달(5%)</t>
        </is>
      </c>
      <c r="K921" t="n">
        <v>21</v>
      </c>
      <c r="L921" t="n">
        <v>15</v>
      </c>
      <c r="M921" t="n">
        <v>7.05</v>
      </c>
      <c r="N921" t="inlineStr">
        <is>
          <t>05.07. 21주 매도(+5% 상승 시 60% 익절 원칙)</t>
        </is>
      </c>
      <c r="O921" t="n">
        <v>300000</v>
      </c>
      <c r="P921">
        <f>COUNTIF($A$2:A921,A921)</f>
        <v/>
      </c>
      <c r="Q921">
        <f>A921&amp;"|"&amp;P921</f>
        <v/>
      </c>
    </row>
    <row r="922">
      <c r="A922" t="inlineStr">
        <is>
          <t>디아이씨|전체 평가기간|[대표님룰]+[칼손절]</t>
        </is>
      </c>
      <c r="B922" t="inlineStr">
        <is>
          <t>디아이씨</t>
        </is>
      </c>
      <c r="C922" t="inlineStr">
        <is>
          <t>092200</t>
        </is>
      </c>
      <c r="D922" t="inlineStr">
        <is>
          <t>전체 평가기간</t>
        </is>
      </c>
      <c r="E922" t="inlineStr">
        <is>
          <t>[대표님룰]+[칼손절]</t>
        </is>
      </c>
      <c r="F922" t="inlineStr">
        <is>
          <t>2026-05-06</t>
        </is>
      </c>
      <c r="G922" t="n">
        <v>7185.03</v>
      </c>
      <c r="H922" t="inlineStr">
        <is>
          <t>2026-05-12</t>
        </is>
      </c>
      <c r="I922" t="n">
        <v>8743.879999999999</v>
      </c>
      <c r="J922" t="inlineStr">
        <is>
          <t>2차 익절 도달(10%)</t>
        </is>
      </c>
      <c r="K922" t="n">
        <v>10</v>
      </c>
      <c r="L922" t="n">
        <v>5</v>
      </c>
      <c r="M922" t="n">
        <v>21.33</v>
      </c>
      <c r="N922" t="inlineStr">
        <is>
          <t>05.12. 10주 매도(+10% 상승 시 30% 익절 원칙)</t>
        </is>
      </c>
      <c r="O922" t="n">
        <v>300000</v>
      </c>
      <c r="P922">
        <f>COUNTIF($A$2:A922,A922)</f>
        <v/>
      </c>
      <c r="Q922">
        <f>A922&amp;"|"&amp;P922</f>
        <v/>
      </c>
    </row>
    <row r="923">
      <c r="A923" t="inlineStr">
        <is>
          <t>디아이씨|전체 평가기간|[대표님룰]+[칼손절]</t>
        </is>
      </c>
      <c r="B923" t="inlineStr">
        <is>
          <t>디아이씨</t>
        </is>
      </c>
      <c r="C923" t="inlineStr">
        <is>
          <t>092200</t>
        </is>
      </c>
      <c r="D923" t="inlineStr">
        <is>
          <t>전체 평가기간</t>
        </is>
      </c>
      <c r="E923" t="inlineStr">
        <is>
          <t>[대표님룰]+[칼손절]</t>
        </is>
      </c>
      <c r="F923" t="inlineStr">
        <is>
          <t>2026-05-06</t>
        </is>
      </c>
      <c r="G923" t="n">
        <v>7185.03</v>
      </c>
      <c r="H923" t="inlineStr">
        <is>
          <t>2026-05-18</t>
        </is>
      </c>
      <c r="I923" t="n">
        <v>6895.17</v>
      </c>
      <c r="J923" t="inlineStr">
        <is>
          <t>1차 손절 도달(-2%)</t>
        </is>
      </c>
      <c r="K923" t="n">
        <v>5</v>
      </c>
      <c r="L923" t="n">
        <v>0</v>
      </c>
      <c r="M923" t="n">
        <v>-4.32</v>
      </c>
      <c r="N923" t="inlineStr">
        <is>
          <t>05.18. 5주 매도(-2% 하락 시 80% 손절 원칙)</t>
        </is>
      </c>
      <c r="O923" t="n">
        <v>300000</v>
      </c>
      <c r="P923">
        <f>COUNTIF($A$2:A923,A923)</f>
        <v/>
      </c>
      <c r="Q923">
        <f>A923&amp;"|"&amp;P923</f>
        <v/>
      </c>
    </row>
    <row r="924">
      <c r="A924" t="inlineStr">
        <is>
          <t>디아이씨|전체 평가기간|[대표님룰]+[칼손절]</t>
        </is>
      </c>
      <c r="B924" t="inlineStr">
        <is>
          <t>디아이씨</t>
        </is>
      </c>
      <c r="C924" t="inlineStr">
        <is>
          <t>092200</t>
        </is>
      </c>
      <c r="D924" t="inlineStr">
        <is>
          <t>전체 평가기간</t>
        </is>
      </c>
      <c r="E924" t="inlineStr">
        <is>
          <t>[대표님룰]+[칼손절]</t>
        </is>
      </c>
      <c r="F924" t="inlineStr">
        <is>
          <t>2026-05-18</t>
        </is>
      </c>
      <c r="G924" t="n">
        <v>6904.83</v>
      </c>
      <c r="H924" t="inlineStr">
        <is>
          <t>2026-05-19</t>
        </is>
      </c>
      <c r="I924" t="n">
        <v>6515.44</v>
      </c>
      <c r="J924" t="inlineStr">
        <is>
          <t>2차 손절 도달(-4%)</t>
        </is>
      </c>
      <c r="K924" t="n">
        <v>4</v>
      </c>
      <c r="L924" t="n">
        <v>37</v>
      </c>
      <c r="M924" t="n">
        <v>-5.92</v>
      </c>
      <c r="N924" t="inlineStr">
        <is>
          <t>05.19. 4주 매도(-4% 하락 시 10% 손절 원칙)</t>
        </is>
      </c>
      <c r="O924" t="n">
        <v>300000</v>
      </c>
      <c r="P924">
        <f>COUNTIF($A$2:A924,A924)</f>
        <v/>
      </c>
      <c r="Q924">
        <f>A924&amp;"|"&amp;P924</f>
        <v/>
      </c>
    </row>
    <row r="925">
      <c r="A925" t="inlineStr">
        <is>
          <t>디아이씨|전체 평가기간|[대표님룰]+[칼손절]</t>
        </is>
      </c>
      <c r="B925" t="inlineStr">
        <is>
          <t>디아이씨</t>
        </is>
      </c>
      <c r="C925" t="inlineStr">
        <is>
          <t>092200</t>
        </is>
      </c>
      <c r="D925" t="inlineStr">
        <is>
          <t>전체 평가기간</t>
        </is>
      </c>
      <c r="E925" t="inlineStr">
        <is>
          <t>[대표님룰]+[칼손절]</t>
        </is>
      </c>
      <c r="F925" t="inlineStr">
        <is>
          <t>2026-05-18</t>
        </is>
      </c>
      <c r="G925" t="n">
        <v>6904.83</v>
      </c>
      <c r="H925" t="inlineStr">
        <is>
          <t>2026-05-20</t>
        </is>
      </c>
      <c r="I925" t="n">
        <v>6185.67</v>
      </c>
      <c r="J925" t="inlineStr">
        <is>
          <t>최종 손절 도달(-6%)</t>
        </is>
      </c>
      <c r="K925" t="n">
        <v>37</v>
      </c>
      <c r="L925" t="n">
        <v>0</v>
      </c>
      <c r="M925" t="n">
        <v>-10.68</v>
      </c>
      <c r="N925" t="inlineStr">
        <is>
          <t>05.20. 37주 매도(-6% 하락 시 10% 손절 원칙)</t>
        </is>
      </c>
      <c r="O925" t="n">
        <v>300000</v>
      </c>
      <c r="P925">
        <f>COUNTIF($A$2:A925,A925)</f>
        <v/>
      </c>
      <c r="Q925">
        <f>A925&amp;"|"&amp;P925</f>
        <v/>
      </c>
    </row>
    <row r="926">
      <c r="A926" t="inlineStr">
        <is>
          <t>디아이씨|전체 평가기간|[대표님룰]+[정석방어]</t>
        </is>
      </c>
      <c r="B926" t="inlineStr">
        <is>
          <t>디아이씨</t>
        </is>
      </c>
      <c r="C926" t="inlineStr">
        <is>
          <t>092200</t>
        </is>
      </c>
      <c r="D926" t="inlineStr">
        <is>
          <t>전체 평가기간</t>
        </is>
      </c>
      <c r="E926" t="inlineStr">
        <is>
          <t>[대표님룰]+[정석방어]</t>
        </is>
      </c>
      <c r="F926" t="inlineStr">
        <is>
          <t>2026-02-26</t>
        </is>
      </c>
      <c r="G926" t="n">
        <v>10197.13</v>
      </c>
      <c r="H926" t="inlineStr">
        <is>
          <t>2026-03-03</t>
        </is>
      </c>
      <c r="I926" t="n">
        <v>9443.389999999999</v>
      </c>
      <c r="J926" t="inlineStr">
        <is>
          <t>2차 손절 도달(-5%)</t>
        </is>
      </c>
      <c r="K926" t="n">
        <v>5</v>
      </c>
      <c r="L926" t="n">
        <v>24</v>
      </c>
      <c r="M926" t="n">
        <v>-7.67</v>
      </c>
      <c r="N926" t="inlineStr">
        <is>
          <t>03.03. 5주 매도(-5% 하락 시 20% 손절 원칙)</t>
        </is>
      </c>
      <c r="O926" t="n">
        <v>300000</v>
      </c>
      <c r="P926">
        <f>COUNTIF($A$2:A926,A926)</f>
        <v/>
      </c>
      <c r="Q926">
        <f>A926&amp;"|"&amp;P926</f>
        <v/>
      </c>
    </row>
    <row r="927">
      <c r="A927" t="inlineStr">
        <is>
          <t>디아이씨|전체 평가기간|[대표님룰]+[정석방어]</t>
        </is>
      </c>
      <c r="B927" t="inlineStr">
        <is>
          <t>디아이씨</t>
        </is>
      </c>
      <c r="C927" t="inlineStr">
        <is>
          <t>092200</t>
        </is>
      </c>
      <c r="D927" t="inlineStr">
        <is>
          <t>전체 평가기간</t>
        </is>
      </c>
      <c r="E927" t="inlineStr">
        <is>
          <t>[대표님룰]+[정석방어]</t>
        </is>
      </c>
      <c r="F927" t="inlineStr">
        <is>
          <t>2026-02-26</t>
        </is>
      </c>
      <c r="G927" t="n">
        <v>10197.13</v>
      </c>
      <c r="H927" t="inlineStr">
        <is>
          <t>2026-03-04</t>
        </is>
      </c>
      <c r="I927" t="n">
        <v>8084.34</v>
      </c>
      <c r="J927" t="inlineStr">
        <is>
          <t>최종 손절 도달(-10%)</t>
        </is>
      </c>
      <c r="K927" t="n">
        <v>24</v>
      </c>
      <c r="L927" t="n">
        <v>0</v>
      </c>
      <c r="M927" t="n">
        <v>-20.96</v>
      </c>
      <c r="N927" t="inlineStr">
        <is>
          <t>03.04. 24주 매도(-10% 하락 시 10% 손절 원칙)</t>
        </is>
      </c>
      <c r="O927" t="n">
        <v>300000</v>
      </c>
      <c r="P927">
        <f>COUNTIF($A$2:A927,A927)</f>
        <v/>
      </c>
      <c r="Q927">
        <f>A927&amp;"|"&amp;P927</f>
        <v/>
      </c>
    </row>
    <row r="928">
      <c r="A928" t="inlineStr">
        <is>
          <t>디아이씨|전체 평가기간|[대표님룰]+[정석방어]</t>
        </is>
      </c>
      <c r="B928" t="inlineStr">
        <is>
          <t>디아이씨</t>
        </is>
      </c>
      <c r="C928" t="inlineStr">
        <is>
          <t>092200</t>
        </is>
      </c>
      <c r="D928" t="inlineStr">
        <is>
          <t>전체 평가기간</t>
        </is>
      </c>
      <c r="E928" t="inlineStr">
        <is>
          <t>[대표님룰]+[정석방어]</t>
        </is>
      </c>
      <c r="F928" t="inlineStr">
        <is>
          <t>2026-03-17</t>
        </is>
      </c>
      <c r="G928" t="n">
        <v>9416.59</v>
      </c>
      <c r="H928" t="inlineStr">
        <is>
          <t>2026-03-23</t>
        </is>
      </c>
      <c r="I928" t="n">
        <v>8444.08</v>
      </c>
      <c r="J928" t="inlineStr">
        <is>
          <t>최종 손절 도달(-10%)</t>
        </is>
      </c>
      <c r="K928" t="n">
        <v>25</v>
      </c>
      <c r="L928" t="n">
        <v>0</v>
      </c>
      <c r="M928" t="n">
        <v>-10.6</v>
      </c>
      <c r="N928" t="inlineStr">
        <is>
          <t>03.23. 25주 매도(-10% 하락 시 10% 손절 원칙)</t>
        </is>
      </c>
      <c r="O928" t="n">
        <v>300000</v>
      </c>
      <c r="P928">
        <f>COUNTIF($A$2:A928,A928)</f>
        <v/>
      </c>
      <c r="Q928">
        <f>A928&amp;"|"&amp;P928</f>
        <v/>
      </c>
    </row>
    <row r="929">
      <c r="A929" t="inlineStr">
        <is>
          <t>디아이씨|전체 평가기간|[대표님룰]+[정석방어]</t>
        </is>
      </c>
      <c r="B929" t="inlineStr">
        <is>
          <t>디아이씨</t>
        </is>
      </c>
      <c r="C929" t="inlineStr">
        <is>
          <t>092200</t>
        </is>
      </c>
      <c r="D929" t="inlineStr">
        <is>
          <t>전체 평가기간</t>
        </is>
      </c>
      <c r="E929" t="inlineStr">
        <is>
          <t>[대표님룰]+[정석방어]</t>
        </is>
      </c>
      <c r="F929" t="inlineStr">
        <is>
          <t>2026-03-23</t>
        </is>
      </c>
      <c r="G929" t="n">
        <v>8455.91</v>
      </c>
      <c r="H929" t="inlineStr">
        <is>
          <t>2026-04-02</t>
        </is>
      </c>
      <c r="I929" t="n">
        <v>8064.35</v>
      </c>
      <c r="J929" t="inlineStr">
        <is>
          <t>1차 손절 도달(-3%)</t>
        </is>
      </c>
      <c r="K929" t="n">
        <v>17</v>
      </c>
      <c r="L929" t="n">
        <v>8</v>
      </c>
      <c r="M929" t="n">
        <v>-4.92</v>
      </c>
      <c r="N929" t="inlineStr">
        <is>
          <t>04.02. 17주 매도(-3% 하락 시 70% 손절 원칙)</t>
        </is>
      </c>
      <c r="O929" t="n">
        <v>300000</v>
      </c>
      <c r="P929">
        <f>COUNTIF($A$2:A929,A929)</f>
        <v/>
      </c>
      <c r="Q929">
        <f>A929&amp;"|"&amp;P929</f>
        <v/>
      </c>
    </row>
    <row r="930">
      <c r="A930" t="inlineStr">
        <is>
          <t>디아이씨|전체 평가기간|[대표님룰]+[정석방어]</t>
        </is>
      </c>
      <c r="B930" t="inlineStr">
        <is>
          <t>디아이씨</t>
        </is>
      </c>
      <c r="C930" t="inlineStr">
        <is>
          <t>092200</t>
        </is>
      </c>
      <c r="D930" t="inlineStr">
        <is>
          <t>전체 평가기간</t>
        </is>
      </c>
      <c r="E930" t="inlineStr">
        <is>
          <t>[대표님룰]+[정석방어]</t>
        </is>
      </c>
      <c r="F930" t="inlineStr">
        <is>
          <t>2026-03-23</t>
        </is>
      </c>
      <c r="G930" t="n">
        <v>8455.91</v>
      </c>
      <c r="H930" t="inlineStr">
        <is>
          <t>2026-04-06</t>
        </is>
      </c>
      <c r="I930" t="n">
        <v>7894.47</v>
      </c>
      <c r="J930" t="inlineStr">
        <is>
          <t>2차 손절 도달(-5%)</t>
        </is>
      </c>
      <c r="K930" t="n">
        <v>5</v>
      </c>
      <c r="L930" t="n">
        <v>3</v>
      </c>
      <c r="M930" t="n">
        <v>-6.92</v>
      </c>
      <c r="N930" t="inlineStr">
        <is>
          <t>04.06. 5주 매도(-5% 하락 시 20% 손절 원칙)</t>
        </is>
      </c>
      <c r="O930" t="n">
        <v>300000</v>
      </c>
      <c r="P930">
        <f>COUNTIF($A$2:A930,A930)</f>
        <v/>
      </c>
      <c r="Q930">
        <f>A930&amp;"|"&amp;P930</f>
        <v/>
      </c>
    </row>
    <row r="931">
      <c r="A931" t="inlineStr">
        <is>
          <t>디아이씨|전체 평가기간|[대표님룰]+[정석방어]</t>
        </is>
      </c>
      <c r="B931" t="inlineStr">
        <is>
          <t>디아이씨</t>
        </is>
      </c>
      <c r="C931" t="inlineStr">
        <is>
          <t>092200</t>
        </is>
      </c>
      <c r="D931" t="inlineStr">
        <is>
          <t>전체 평가기간</t>
        </is>
      </c>
      <c r="E931" t="inlineStr">
        <is>
          <t>[대표님룰]+[정석방어]</t>
        </is>
      </c>
      <c r="F931" t="inlineStr">
        <is>
          <t>2026-03-23</t>
        </is>
      </c>
      <c r="G931" t="n">
        <v>8455.91</v>
      </c>
      <c r="H931" t="inlineStr">
        <is>
          <t>2026-04-20</t>
        </is>
      </c>
      <c r="I931" t="n">
        <v>7544.72</v>
      </c>
      <c r="J931" t="inlineStr">
        <is>
          <t>최종 손절 도달(-10%)</t>
        </is>
      </c>
      <c r="K931" t="n">
        <v>3</v>
      </c>
      <c r="L931" t="n">
        <v>0</v>
      </c>
      <c r="M931" t="n">
        <v>-11.04</v>
      </c>
      <c r="N931" t="inlineStr">
        <is>
          <t>04.20. 3주 매도(-10% 하락 시 10% 손절 원칙)</t>
        </is>
      </c>
      <c r="O931" t="n">
        <v>300000</v>
      </c>
      <c r="P931">
        <f>COUNTIF($A$2:A931,A931)</f>
        <v/>
      </c>
      <c r="Q931">
        <f>A931&amp;"|"&amp;P931</f>
        <v/>
      </c>
    </row>
    <row r="932">
      <c r="A932" t="inlineStr">
        <is>
          <t>디아이씨|전체 평가기간|[대표님룰]+[정석방어]</t>
        </is>
      </c>
      <c r="B932" t="inlineStr">
        <is>
          <t>디아이씨</t>
        </is>
      </c>
      <c r="C932" t="inlineStr">
        <is>
          <t>092200</t>
        </is>
      </c>
      <c r="D932" t="inlineStr">
        <is>
          <t>전체 평가기간</t>
        </is>
      </c>
      <c r="E932" t="inlineStr">
        <is>
          <t>[대표님룰]+[정석방어]</t>
        </is>
      </c>
      <c r="F932" t="inlineStr">
        <is>
          <t>2026-04-20</t>
        </is>
      </c>
      <c r="G932" t="n">
        <v>7555.28</v>
      </c>
      <c r="H932" t="inlineStr">
        <is>
          <t>2026-04-27</t>
        </is>
      </c>
      <c r="I932" t="n">
        <v>7944.43</v>
      </c>
      <c r="J932" t="inlineStr">
        <is>
          <t>1차 익절 도달(5%)</t>
        </is>
      </c>
      <c r="K932" t="n">
        <v>16</v>
      </c>
      <c r="L932" t="n">
        <v>11</v>
      </c>
      <c r="M932" t="n">
        <v>4.84</v>
      </c>
      <c r="N932" t="inlineStr">
        <is>
          <t>04.27. 16주 매도(+5% 상승 시 60% 익절 원칙)</t>
        </is>
      </c>
      <c r="O932" t="n">
        <v>300000</v>
      </c>
      <c r="P932">
        <f>COUNTIF($A$2:A932,A932)</f>
        <v/>
      </c>
      <c r="Q932">
        <f>A932&amp;"|"&amp;P932</f>
        <v/>
      </c>
    </row>
    <row r="933">
      <c r="A933" t="inlineStr">
        <is>
          <t>디아이씨|전체 평가기간|[대표님룰]+[정석방어]</t>
        </is>
      </c>
      <c r="B933" t="inlineStr">
        <is>
          <t>디아이씨</t>
        </is>
      </c>
      <c r="C933" t="inlineStr">
        <is>
          <t>092200</t>
        </is>
      </c>
      <c r="D933" t="inlineStr">
        <is>
          <t>전체 평가기간</t>
        </is>
      </c>
      <c r="E933" t="inlineStr">
        <is>
          <t>[대표님룰]+[정석방어]</t>
        </is>
      </c>
      <c r="F933" t="inlineStr">
        <is>
          <t>2026-04-20</t>
        </is>
      </c>
      <c r="G933" t="n">
        <v>7555.28</v>
      </c>
      <c r="H933" t="inlineStr">
        <is>
          <t>2026-05-06</t>
        </is>
      </c>
      <c r="I933" t="n">
        <v>7174.97</v>
      </c>
      <c r="J933" t="inlineStr">
        <is>
          <t>1차 손절 도달(-3%)</t>
        </is>
      </c>
      <c r="K933" t="n">
        <v>11</v>
      </c>
      <c r="L933" t="n">
        <v>0</v>
      </c>
      <c r="M933" t="n">
        <v>-5.32</v>
      </c>
      <c r="N933" t="inlineStr">
        <is>
          <t>05.06. 11주 매도(-3% 하락 시 70% 손절 원칙)</t>
        </is>
      </c>
      <c r="O933" t="n">
        <v>300000</v>
      </c>
      <c r="P933">
        <f>COUNTIF($A$2:A933,A933)</f>
        <v/>
      </c>
      <c r="Q933">
        <f>A933&amp;"|"&amp;P933</f>
        <v/>
      </c>
    </row>
    <row r="934">
      <c r="A934" t="inlineStr">
        <is>
          <t>디아이씨|전체 평가기간|[대표님룰]+[정석방어]</t>
        </is>
      </c>
      <c r="B934" t="inlineStr">
        <is>
          <t>디아이씨</t>
        </is>
      </c>
      <c r="C934" t="inlineStr">
        <is>
          <t>092200</t>
        </is>
      </c>
      <c r="D934" t="inlineStr">
        <is>
          <t>전체 평가기간</t>
        </is>
      </c>
      <c r="E934" t="inlineStr">
        <is>
          <t>[대표님룰]+[정석방어]</t>
        </is>
      </c>
      <c r="F934" t="inlineStr">
        <is>
          <t>2026-05-06</t>
        </is>
      </c>
      <c r="G934" t="n">
        <v>7185.03</v>
      </c>
      <c r="H934" t="inlineStr">
        <is>
          <t>2026-05-07</t>
        </is>
      </c>
      <c r="I934" t="n">
        <v>7714.6</v>
      </c>
      <c r="J934" t="inlineStr">
        <is>
          <t>1차 익절 도달(5%)</t>
        </is>
      </c>
      <c r="K934" t="n">
        <v>16</v>
      </c>
      <c r="L934" t="n">
        <v>12</v>
      </c>
      <c r="M934" t="n">
        <v>7.05</v>
      </c>
      <c r="N934" t="inlineStr">
        <is>
          <t>05.07. 16주 매도(+5% 상승 시 60% 익절 원칙)</t>
        </is>
      </c>
      <c r="O934" t="n">
        <v>300000</v>
      </c>
      <c r="P934">
        <f>COUNTIF($A$2:A934,A934)</f>
        <v/>
      </c>
      <c r="Q934">
        <f>A934&amp;"|"&amp;P934</f>
        <v/>
      </c>
    </row>
    <row r="935">
      <c r="A935" t="inlineStr">
        <is>
          <t>디아이씨|전체 평가기간|[대표님룰]+[정석방어]</t>
        </is>
      </c>
      <c r="B935" t="inlineStr">
        <is>
          <t>디아이씨</t>
        </is>
      </c>
      <c r="C935" t="inlineStr">
        <is>
          <t>092200</t>
        </is>
      </c>
      <c r="D935" t="inlineStr">
        <is>
          <t>전체 평가기간</t>
        </is>
      </c>
      <c r="E935" t="inlineStr">
        <is>
          <t>[대표님룰]+[정석방어]</t>
        </is>
      </c>
      <c r="F935" t="inlineStr">
        <is>
          <t>2026-05-06</t>
        </is>
      </c>
      <c r="G935" t="n">
        <v>7185.03</v>
      </c>
      <c r="H935" t="inlineStr">
        <is>
          <t>2026-05-12</t>
        </is>
      </c>
      <c r="I935" t="n">
        <v>8743.879999999999</v>
      </c>
      <c r="J935" t="inlineStr">
        <is>
          <t>2차 익절 도달(10%)</t>
        </is>
      </c>
      <c r="K935" t="n">
        <v>8</v>
      </c>
      <c r="L935" t="n">
        <v>4</v>
      </c>
      <c r="M935" t="n">
        <v>21.33</v>
      </c>
      <c r="N935" t="inlineStr">
        <is>
          <t>05.12. 8주 매도(+10% 상승 시 30% 익절 원칙)</t>
        </is>
      </c>
      <c r="O935" t="n">
        <v>300000</v>
      </c>
      <c r="P935">
        <f>COUNTIF($A$2:A935,A935)</f>
        <v/>
      </c>
      <c r="Q935">
        <f>A935&amp;"|"&amp;P935</f>
        <v/>
      </c>
    </row>
    <row r="936">
      <c r="A936" t="inlineStr">
        <is>
          <t>디아이씨|전체 평가기간|[대표님룰]+[정석방어]</t>
        </is>
      </c>
      <c r="B936" t="inlineStr">
        <is>
          <t>디아이씨</t>
        </is>
      </c>
      <c r="C936" t="inlineStr">
        <is>
          <t>092200</t>
        </is>
      </c>
      <c r="D936" t="inlineStr">
        <is>
          <t>전체 평가기간</t>
        </is>
      </c>
      <c r="E936" t="inlineStr">
        <is>
          <t>[대표님룰]+[정석방어]</t>
        </is>
      </c>
      <c r="F936" t="inlineStr">
        <is>
          <t>2026-05-06</t>
        </is>
      </c>
      <c r="G936" t="n">
        <v>7185.03</v>
      </c>
      <c r="H936" t="inlineStr">
        <is>
          <t>2026-05-18</t>
        </is>
      </c>
      <c r="I936" t="n">
        <v>6895.17</v>
      </c>
      <c r="J936" t="inlineStr">
        <is>
          <t>1차 손절 도달(-3%)</t>
        </is>
      </c>
      <c r="K936" t="n">
        <v>4</v>
      </c>
      <c r="L936" t="n">
        <v>0</v>
      </c>
      <c r="M936" t="n">
        <v>-4.32</v>
      </c>
      <c r="N936" t="inlineStr">
        <is>
          <t>05.18. 4주 매도(-3% 하락 시 70% 손절 원칙)</t>
        </is>
      </c>
      <c r="O936" t="n">
        <v>300000</v>
      </c>
      <c r="P936">
        <f>COUNTIF($A$2:A936,A936)</f>
        <v/>
      </c>
      <c r="Q936">
        <f>A936&amp;"|"&amp;P936</f>
        <v/>
      </c>
    </row>
    <row r="937">
      <c r="A937" t="inlineStr">
        <is>
          <t>디아이씨|전체 평가기간|[대표님룰]+[정석방어]</t>
        </is>
      </c>
      <c r="B937" t="inlineStr">
        <is>
          <t>디아이씨</t>
        </is>
      </c>
      <c r="C937" t="inlineStr">
        <is>
          <t>092200</t>
        </is>
      </c>
      <c r="D937" t="inlineStr">
        <is>
          <t>전체 평가기간</t>
        </is>
      </c>
      <c r="E937" t="inlineStr">
        <is>
          <t>[대표님룰]+[정석방어]</t>
        </is>
      </c>
      <c r="F937" t="inlineStr">
        <is>
          <t>2026-05-18</t>
        </is>
      </c>
      <c r="G937" t="n">
        <v>6904.83</v>
      </c>
      <c r="H937" t="inlineStr">
        <is>
          <t>2026-05-19</t>
        </is>
      </c>
      <c r="I937" t="n">
        <v>6515.44</v>
      </c>
      <c r="J937" t="inlineStr">
        <is>
          <t>2차 손절 도달(-5%)</t>
        </is>
      </c>
      <c r="K937" t="n">
        <v>6</v>
      </c>
      <c r="L937" t="n">
        <v>26</v>
      </c>
      <c r="M937" t="n">
        <v>-5.92</v>
      </c>
      <c r="N937" t="inlineStr">
        <is>
          <t>05.19. 6주 매도(-5% 하락 시 20% 손절 원칙)</t>
        </is>
      </c>
      <c r="O937" t="n">
        <v>300000</v>
      </c>
      <c r="P937">
        <f>COUNTIF($A$2:A937,A937)</f>
        <v/>
      </c>
      <c r="Q937">
        <f>A937&amp;"|"&amp;P937</f>
        <v/>
      </c>
    </row>
    <row r="938">
      <c r="A938" t="inlineStr">
        <is>
          <t>디아이씨|전체 평가기간|[대표님룰]+[정석방어]</t>
        </is>
      </c>
      <c r="B938" t="inlineStr">
        <is>
          <t>디아이씨</t>
        </is>
      </c>
      <c r="C938" t="inlineStr">
        <is>
          <t>092200</t>
        </is>
      </c>
      <c r="D938" t="inlineStr">
        <is>
          <t>전체 평가기간</t>
        </is>
      </c>
      <c r="E938" t="inlineStr">
        <is>
          <t>[대표님룰]+[정석방어]</t>
        </is>
      </c>
      <c r="F938" t="inlineStr">
        <is>
          <t>2026-05-18</t>
        </is>
      </c>
      <c r="G938" t="n">
        <v>6904.83</v>
      </c>
      <c r="H938" t="inlineStr">
        <is>
          <t>2026-05-20</t>
        </is>
      </c>
      <c r="I938" t="n">
        <v>6185.67</v>
      </c>
      <c r="J938" t="inlineStr">
        <is>
          <t>최종 손절 도달(-10%)</t>
        </is>
      </c>
      <c r="K938" t="n">
        <v>26</v>
      </c>
      <c r="L938" t="n">
        <v>0</v>
      </c>
      <c r="M938" t="n">
        <v>-10.68</v>
      </c>
      <c r="N938" t="inlineStr">
        <is>
          <t>05.20. 26주 매도(-10% 하락 시 10% 손절 원칙)</t>
        </is>
      </c>
      <c r="O938" t="n">
        <v>300000</v>
      </c>
      <c r="P938">
        <f>COUNTIF($A$2:A938,A938)</f>
        <v/>
      </c>
      <c r="Q938">
        <f>A938&amp;"|"&amp;P938</f>
        <v/>
      </c>
    </row>
    <row r="939">
      <c r="A939" t="inlineStr">
        <is>
          <t>디아이씨|전체 평가기간|[대표님룰]+[변동성허용]</t>
        </is>
      </c>
      <c r="B939" t="inlineStr">
        <is>
          <t>디아이씨</t>
        </is>
      </c>
      <c r="C939" t="inlineStr">
        <is>
          <t>092200</t>
        </is>
      </c>
      <c r="D939" t="inlineStr">
        <is>
          <t>전체 평가기간</t>
        </is>
      </c>
      <c r="E939" t="inlineStr">
        <is>
          <t>[대표님룰]+[변동성허용]</t>
        </is>
      </c>
      <c r="F939" t="inlineStr">
        <is>
          <t>2026-02-26</t>
        </is>
      </c>
      <c r="G939" t="n">
        <v>10197.13</v>
      </c>
      <c r="H939" t="inlineStr">
        <is>
          <t>2026-03-03</t>
        </is>
      </c>
      <c r="I939" t="n">
        <v>9443.389999999999</v>
      </c>
      <c r="J939" t="inlineStr">
        <is>
          <t>1차 손절 도달(-5%)</t>
        </is>
      </c>
      <c r="K939" t="n">
        <v>14</v>
      </c>
      <c r="L939" t="n">
        <v>15</v>
      </c>
      <c r="M939" t="n">
        <v>-7.67</v>
      </c>
      <c r="N939" t="inlineStr">
        <is>
          <t>03.03. 14주 매도(-5% 하락 시 50% 손절 원칙)</t>
        </is>
      </c>
      <c r="O939" t="n">
        <v>300000</v>
      </c>
      <c r="P939">
        <f>COUNTIF($A$2:A939,A939)</f>
        <v/>
      </c>
      <c r="Q939">
        <f>A939&amp;"|"&amp;P939</f>
        <v/>
      </c>
    </row>
    <row r="940">
      <c r="A940" t="inlineStr">
        <is>
          <t>디아이씨|전체 평가기간|[대표님룰]+[변동성허용]</t>
        </is>
      </c>
      <c r="B940" t="inlineStr">
        <is>
          <t>디아이씨</t>
        </is>
      </c>
      <c r="C940" t="inlineStr">
        <is>
          <t>092200</t>
        </is>
      </c>
      <c r="D940" t="inlineStr">
        <is>
          <t>전체 평가기간</t>
        </is>
      </c>
      <c r="E940" t="inlineStr">
        <is>
          <t>[대표님룰]+[변동성허용]</t>
        </is>
      </c>
      <c r="F940" t="inlineStr">
        <is>
          <t>2026-02-26</t>
        </is>
      </c>
      <c r="G940" t="n">
        <v>10197.13</v>
      </c>
      <c r="H940" t="inlineStr">
        <is>
          <t>2026-03-04</t>
        </is>
      </c>
      <c r="I940" t="n">
        <v>8084.34</v>
      </c>
      <c r="J940" t="inlineStr">
        <is>
          <t>최종 손절 도달(-15%)</t>
        </is>
      </c>
      <c r="K940" t="n">
        <v>15</v>
      </c>
      <c r="L940" t="n">
        <v>0</v>
      </c>
      <c r="M940" t="n">
        <v>-20.96</v>
      </c>
      <c r="N940" t="inlineStr">
        <is>
          <t>03.04. 15주 매도(-15% 하락 시 20% 손절 원칙)</t>
        </is>
      </c>
      <c r="O940" t="n">
        <v>300000</v>
      </c>
      <c r="P940">
        <f>COUNTIF($A$2:A940,A940)</f>
        <v/>
      </c>
      <c r="Q940">
        <f>A940&amp;"|"&amp;P940</f>
        <v/>
      </c>
    </row>
    <row r="941">
      <c r="A941" t="inlineStr">
        <is>
          <t>디아이씨|전체 평가기간|[대표님룰]+[변동성허용]</t>
        </is>
      </c>
      <c r="B941" t="inlineStr">
        <is>
          <t>디아이씨</t>
        </is>
      </c>
      <c r="C941" t="inlineStr">
        <is>
          <t>092200</t>
        </is>
      </c>
      <c r="D941" t="inlineStr">
        <is>
          <t>전체 평가기간</t>
        </is>
      </c>
      <c r="E941" t="inlineStr">
        <is>
          <t>[대표님룰]+[변동성허용]</t>
        </is>
      </c>
      <c r="F941" t="inlineStr">
        <is>
          <t>2026-03-17</t>
        </is>
      </c>
      <c r="G941" t="n">
        <v>9416.59</v>
      </c>
      <c r="H941" t="inlineStr">
        <is>
          <t>2026-03-23</t>
        </is>
      </c>
      <c r="I941" t="n">
        <v>8444.08</v>
      </c>
      <c r="J941" t="inlineStr">
        <is>
          <t>2차 손절 도달(-10%)</t>
        </is>
      </c>
      <c r="K941" t="n">
        <v>8</v>
      </c>
      <c r="L941" t="n">
        <v>19</v>
      </c>
      <c r="M941" t="n">
        <v>-10.6</v>
      </c>
      <c r="N941" t="inlineStr">
        <is>
          <t>03.23. 8주 매도(-10% 하락 시 30% 손절 원칙)</t>
        </is>
      </c>
      <c r="O941" t="n">
        <v>300000</v>
      </c>
      <c r="P941">
        <f>COUNTIF($A$2:A941,A941)</f>
        <v/>
      </c>
      <c r="Q941">
        <f>A941&amp;"|"&amp;P941</f>
        <v/>
      </c>
    </row>
    <row r="942">
      <c r="A942" t="inlineStr">
        <is>
          <t>디아이씨|전체 평가기간|[대표님룰]+[변동성허용]</t>
        </is>
      </c>
      <c r="B942" t="inlineStr">
        <is>
          <t>디아이씨</t>
        </is>
      </c>
      <c r="C942" t="inlineStr">
        <is>
          <t>092200</t>
        </is>
      </c>
      <c r="D942" t="inlineStr">
        <is>
          <t>전체 평가기간</t>
        </is>
      </c>
      <c r="E942" t="inlineStr">
        <is>
          <t>[대표님룰]+[변동성허용]</t>
        </is>
      </c>
      <c r="F942" t="inlineStr">
        <is>
          <t>2026-03-17</t>
        </is>
      </c>
      <c r="G942" t="n">
        <v>9416.59</v>
      </c>
      <c r="H942" t="inlineStr">
        <is>
          <t>2026-04-06</t>
        </is>
      </c>
      <c r="I942" t="n">
        <v>7894.47</v>
      </c>
      <c r="J942" t="inlineStr">
        <is>
          <t>최종 손절 도달(-15%)</t>
        </is>
      </c>
      <c r="K942" t="n">
        <v>19</v>
      </c>
      <c r="L942" t="n">
        <v>0</v>
      </c>
      <c r="M942" t="n">
        <v>-16.42</v>
      </c>
      <c r="N942" t="inlineStr">
        <is>
          <t>04.06. 19주 매도(-15% 하락 시 20% 손절 원칙)</t>
        </is>
      </c>
      <c r="O942" t="n">
        <v>300000</v>
      </c>
      <c r="P942">
        <f>COUNTIF($A$2:A942,A942)</f>
        <v/>
      </c>
      <c r="Q942">
        <f>A942&amp;"|"&amp;P942</f>
        <v/>
      </c>
    </row>
    <row r="943">
      <c r="A943" t="inlineStr">
        <is>
          <t>디아이씨|전체 평가기간|[대표님룰]+[변동성허용]</t>
        </is>
      </c>
      <c r="B943" t="inlineStr">
        <is>
          <t>디아이씨</t>
        </is>
      </c>
      <c r="C943" t="inlineStr">
        <is>
          <t>092200</t>
        </is>
      </c>
      <c r="D943" t="inlineStr">
        <is>
          <t>전체 평가기간</t>
        </is>
      </c>
      <c r="E943" t="inlineStr">
        <is>
          <t>[대표님룰]+[변동성허용]</t>
        </is>
      </c>
      <c r="F943" t="inlineStr">
        <is>
          <t>2026-04-15</t>
        </is>
      </c>
      <c r="G943" t="n">
        <v>7855.49</v>
      </c>
      <c r="H943" t="inlineStr">
        <is>
          <t>2026-04-23</t>
        </is>
      </c>
      <c r="I943" t="n">
        <v>7344.85</v>
      </c>
      <c r="J943" t="inlineStr">
        <is>
          <t>1차 손절 도달(-5%)</t>
        </is>
      </c>
      <c r="K943" t="n">
        <v>13</v>
      </c>
      <c r="L943" t="n">
        <v>14</v>
      </c>
      <c r="M943" t="n">
        <v>-6.78</v>
      </c>
      <c r="N943" t="inlineStr">
        <is>
          <t>04.23. 13주 매도(-5% 하락 시 50% 손절 원칙)</t>
        </is>
      </c>
      <c r="O943" t="n">
        <v>300000</v>
      </c>
      <c r="P943">
        <f>COUNTIF($A$2:A943,A943)</f>
        <v/>
      </c>
      <c r="Q943">
        <f>A943&amp;"|"&amp;P943</f>
        <v/>
      </c>
    </row>
    <row r="944">
      <c r="A944" t="inlineStr">
        <is>
          <t>디아이씨|전체 평가기간|[대표님룰]+[변동성허용]</t>
        </is>
      </c>
      <c r="B944" t="inlineStr">
        <is>
          <t>디아이씨</t>
        </is>
      </c>
      <c r="C944" t="inlineStr">
        <is>
          <t>092200</t>
        </is>
      </c>
      <c r="D944" t="inlineStr">
        <is>
          <t>전체 평가기간</t>
        </is>
      </c>
      <c r="E944" t="inlineStr">
        <is>
          <t>[대표님룰]+[변동성허용]</t>
        </is>
      </c>
      <c r="F944" t="inlineStr">
        <is>
          <t>2026-04-15</t>
        </is>
      </c>
      <c r="G944" t="n">
        <v>7855.49</v>
      </c>
      <c r="H944" t="inlineStr">
        <is>
          <t>2026-05-12</t>
        </is>
      </c>
      <c r="I944" t="n">
        <v>8743.879999999999</v>
      </c>
      <c r="J944" t="inlineStr">
        <is>
          <t>2차 익절 도달(10%)</t>
        </is>
      </c>
      <c r="K944" t="n">
        <v>8</v>
      </c>
      <c r="L944" t="n">
        <v>6</v>
      </c>
      <c r="M944" t="n">
        <v>10.98</v>
      </c>
      <c r="N944" t="inlineStr">
        <is>
          <t>05.12. 8주 매도(+10% 상승 시 30% 익절 원칙)</t>
        </is>
      </c>
      <c r="O944" t="n">
        <v>300000</v>
      </c>
      <c r="P944">
        <f>COUNTIF($A$2:A944,A944)</f>
        <v/>
      </c>
      <c r="Q944">
        <f>A944&amp;"|"&amp;P944</f>
        <v/>
      </c>
    </row>
    <row r="945">
      <c r="A945" t="inlineStr">
        <is>
          <t>디아이씨|전체 평가기간|[대표님룰]+[변동성허용]</t>
        </is>
      </c>
      <c r="B945" t="inlineStr">
        <is>
          <t>디아이씨</t>
        </is>
      </c>
      <c r="C945" t="inlineStr">
        <is>
          <t>092200</t>
        </is>
      </c>
      <c r="D945" t="inlineStr">
        <is>
          <t>전체 평가기간</t>
        </is>
      </c>
      <c r="E945" t="inlineStr">
        <is>
          <t>[대표님룰]+[변동성허용]</t>
        </is>
      </c>
      <c r="F945" t="inlineStr">
        <is>
          <t>2026-04-15</t>
        </is>
      </c>
      <c r="G945" t="n">
        <v>7855.49</v>
      </c>
      <c r="H945" t="inlineStr">
        <is>
          <t>2026-05-18</t>
        </is>
      </c>
      <c r="I945" t="n">
        <v>6895.17</v>
      </c>
      <c r="J945" t="inlineStr">
        <is>
          <t>2차 손절 도달(-10%)</t>
        </is>
      </c>
      <c r="K945" t="n">
        <v>6</v>
      </c>
      <c r="L945" t="n">
        <v>0</v>
      </c>
      <c r="M945" t="n">
        <v>-12.49</v>
      </c>
      <c r="N945" t="inlineStr">
        <is>
          <t>05.18. 6주 매도(-10% 하락 시 30% 손절 원칙)</t>
        </is>
      </c>
      <c r="O945" t="n">
        <v>300000</v>
      </c>
      <c r="P945">
        <f>COUNTIF($A$2:A945,A945)</f>
        <v/>
      </c>
      <c r="Q945">
        <f>A945&amp;"|"&amp;P945</f>
        <v/>
      </c>
    </row>
    <row r="946">
      <c r="A946" t="inlineStr">
        <is>
          <t>디아이씨|전체 평가기간|[대표님룰]+[변동성허용]</t>
        </is>
      </c>
      <c r="B946" t="inlineStr">
        <is>
          <t>디아이씨</t>
        </is>
      </c>
      <c r="C946" t="inlineStr">
        <is>
          <t>092200</t>
        </is>
      </c>
      <c r="D946" t="inlineStr">
        <is>
          <t>전체 평가기간</t>
        </is>
      </c>
      <c r="E946" t="inlineStr">
        <is>
          <t>[대표님룰]+[변동성허용]</t>
        </is>
      </c>
      <c r="F946" t="inlineStr">
        <is>
          <t>2026-05-18</t>
        </is>
      </c>
      <c r="G946" t="n">
        <v>6904.83</v>
      </c>
      <c r="H946" t="inlineStr">
        <is>
          <t>2026-05-19</t>
        </is>
      </c>
      <c r="I946" t="n">
        <v>6515.44</v>
      </c>
      <c r="J946" t="inlineStr">
        <is>
          <t>1차 손절 도달(-5%)</t>
        </is>
      </c>
      <c r="K946" t="n">
        <v>15</v>
      </c>
      <c r="L946" t="n">
        <v>15</v>
      </c>
      <c r="M946" t="n">
        <v>-5.92</v>
      </c>
      <c r="N946" t="inlineStr">
        <is>
          <t>05.19. 15주 매도(-5% 하락 시 50% 손절 원칙)</t>
        </is>
      </c>
      <c r="O946" t="n">
        <v>300000</v>
      </c>
      <c r="P946">
        <f>COUNTIF($A$2:A946,A946)</f>
        <v/>
      </c>
      <c r="Q946">
        <f>A946&amp;"|"&amp;P946</f>
        <v/>
      </c>
    </row>
    <row r="947">
      <c r="A947" t="inlineStr">
        <is>
          <t>디아이씨|전체 평가기간|[대표님룰]+[변동성허용]</t>
        </is>
      </c>
      <c r="B947" t="inlineStr">
        <is>
          <t>디아이씨</t>
        </is>
      </c>
      <c r="C947" t="inlineStr">
        <is>
          <t>092200</t>
        </is>
      </c>
      <c r="D947" t="inlineStr">
        <is>
          <t>전체 평가기간</t>
        </is>
      </c>
      <c r="E947" t="inlineStr">
        <is>
          <t>[대표님룰]+[변동성허용]</t>
        </is>
      </c>
      <c r="F947" t="inlineStr">
        <is>
          <t>2026-05-18</t>
        </is>
      </c>
      <c r="G947" t="n">
        <v>6904.83</v>
      </c>
      <c r="H947" t="inlineStr">
        <is>
          <t>2026-05-20</t>
        </is>
      </c>
      <c r="I947" t="n">
        <v>6185.67</v>
      </c>
      <c r="J947" t="inlineStr">
        <is>
          <t>2차 손절 도달(-10%)</t>
        </is>
      </c>
      <c r="K947" t="n">
        <v>9</v>
      </c>
      <c r="L947" t="n">
        <v>6</v>
      </c>
      <c r="M947" t="n">
        <v>-10.68</v>
      </c>
      <c r="N947" t="inlineStr">
        <is>
          <t>05.20. 9주 매도(-10% 하락 시 30% 손절 원칙)</t>
        </is>
      </c>
      <c r="O947" t="n">
        <v>300000</v>
      </c>
      <c r="P947">
        <f>COUNTIF($A$2:A947,A947)</f>
        <v/>
      </c>
      <c r="Q947">
        <f>A947&amp;"|"&amp;P947</f>
        <v/>
      </c>
    </row>
    <row r="948">
      <c r="A948" t="inlineStr">
        <is>
          <t>디아이씨|전체 평가기간|[대표님룰]+[변동성허용]</t>
        </is>
      </c>
      <c r="B948" t="inlineStr">
        <is>
          <t>디아이씨</t>
        </is>
      </c>
      <c r="C948" t="inlineStr">
        <is>
          <t>092200</t>
        </is>
      </c>
      <c r="D948" t="inlineStr">
        <is>
          <t>전체 평가기간</t>
        </is>
      </c>
      <c r="E948" t="inlineStr">
        <is>
          <t>[대표님룰]+[변동성허용]</t>
        </is>
      </c>
      <c r="F948" t="inlineStr">
        <is>
          <t>2026-05-18</t>
        </is>
      </c>
      <c r="G948" t="n">
        <v>6904.83</v>
      </c>
      <c r="H948" t="inlineStr">
        <is>
          <t>2026-05-21</t>
        </is>
      </c>
      <c r="I948" t="n">
        <v>7374.83</v>
      </c>
      <c r="J948" t="inlineStr">
        <is>
          <t>1차 익절 도달(5%)</t>
        </is>
      </c>
      <c r="K948" t="n">
        <v>6</v>
      </c>
      <c r="L948" t="n">
        <v>0</v>
      </c>
      <c r="M948" t="n">
        <v>6.49</v>
      </c>
      <c r="N948" t="inlineStr">
        <is>
          <t>05.21. 6주 매도(+5% 상승 시 60% 익절 원칙)</t>
        </is>
      </c>
      <c r="O948" t="n">
        <v>300000</v>
      </c>
      <c r="P948">
        <f>COUNTIF($A$2:A948,A948)</f>
        <v/>
      </c>
      <c r="Q948">
        <f>A948&amp;"|"&amp;P948</f>
        <v/>
      </c>
    </row>
    <row r="949">
      <c r="A949" t="inlineStr">
        <is>
          <t>디아이씨|전체 평가기간|[대표님룰]+[버티기형]</t>
        </is>
      </c>
      <c r="B949" t="inlineStr">
        <is>
          <t>디아이씨</t>
        </is>
      </c>
      <c r="C949" t="inlineStr">
        <is>
          <t>092200</t>
        </is>
      </c>
      <c r="D949" t="inlineStr">
        <is>
          <t>전체 평가기간</t>
        </is>
      </c>
      <c r="E949" t="inlineStr">
        <is>
          <t>[대표님룰]+[버티기형]</t>
        </is>
      </c>
      <c r="F949" t="inlineStr">
        <is>
          <t>2026-02-26</t>
        </is>
      </c>
      <c r="G949" t="n">
        <v>10197.13</v>
      </c>
      <c r="H949" t="inlineStr">
        <is>
          <t>2026-03-03</t>
        </is>
      </c>
      <c r="I949" t="n">
        <v>9443.389999999999</v>
      </c>
      <c r="J949" t="inlineStr">
        <is>
          <t>1차 손절 도달(-5%)</t>
        </is>
      </c>
      <c r="K949" t="n">
        <v>11</v>
      </c>
      <c r="L949" t="n">
        <v>18</v>
      </c>
      <c r="M949" t="n">
        <v>-7.67</v>
      </c>
      <c r="N949" t="inlineStr">
        <is>
          <t>03.03. 11주 매도(-5% 하락 시 40% 손절 원칙)</t>
        </is>
      </c>
      <c r="O949" t="n">
        <v>300000</v>
      </c>
      <c r="P949">
        <f>COUNTIF($A$2:A949,A949)</f>
        <v/>
      </c>
      <c r="Q949">
        <f>A949&amp;"|"&amp;P949</f>
        <v/>
      </c>
    </row>
    <row r="950">
      <c r="A950" t="inlineStr">
        <is>
          <t>디아이씨|전체 평가기간|[대표님룰]+[버티기형]</t>
        </is>
      </c>
      <c r="B950" t="inlineStr">
        <is>
          <t>디아이씨</t>
        </is>
      </c>
      <c r="C950" t="inlineStr">
        <is>
          <t>092200</t>
        </is>
      </c>
      <c r="D950" t="inlineStr">
        <is>
          <t>전체 평가기간</t>
        </is>
      </c>
      <c r="E950" t="inlineStr">
        <is>
          <t>[대표님룰]+[버티기형]</t>
        </is>
      </c>
      <c r="F950" t="inlineStr">
        <is>
          <t>2026-02-26</t>
        </is>
      </c>
      <c r="G950" t="n">
        <v>10197.13</v>
      </c>
      <c r="H950" t="inlineStr">
        <is>
          <t>2026-03-04</t>
        </is>
      </c>
      <c r="I950" t="n">
        <v>8084.34</v>
      </c>
      <c r="J950" t="inlineStr">
        <is>
          <t>최종 손절 도달(-20%)</t>
        </is>
      </c>
      <c r="K950" t="n">
        <v>18</v>
      </c>
      <c r="L950" t="n">
        <v>0</v>
      </c>
      <c r="M950" t="n">
        <v>-20.96</v>
      </c>
      <c r="N950" t="inlineStr">
        <is>
          <t>03.04. 18주 매도(-20% 하락 시 30% 손절 원칙)</t>
        </is>
      </c>
      <c r="O950" t="n">
        <v>300000</v>
      </c>
      <c r="P950">
        <f>COUNTIF($A$2:A950,A950)</f>
        <v/>
      </c>
      <c r="Q950">
        <f>A950&amp;"|"&amp;P950</f>
        <v/>
      </c>
    </row>
    <row r="951">
      <c r="A951" t="inlineStr">
        <is>
          <t>디아이씨|전체 평가기간|[대표님룰]+[버티기형]</t>
        </is>
      </c>
      <c r="B951" t="inlineStr">
        <is>
          <t>디아이씨</t>
        </is>
      </c>
      <c r="C951" t="inlineStr">
        <is>
          <t>092200</t>
        </is>
      </c>
      <c r="D951" t="inlineStr">
        <is>
          <t>전체 평가기간</t>
        </is>
      </c>
      <c r="E951" t="inlineStr">
        <is>
          <t>[대표님룰]+[버티기형]</t>
        </is>
      </c>
      <c r="F951" t="inlineStr">
        <is>
          <t>2026-03-17</t>
        </is>
      </c>
      <c r="G951" t="n">
        <v>9416.59</v>
      </c>
      <c r="H951" t="inlineStr">
        <is>
          <t>2026-03-23</t>
        </is>
      </c>
      <c r="I951" t="n">
        <v>8444.08</v>
      </c>
      <c r="J951" t="inlineStr">
        <is>
          <t>1차 손절 도달(-5%)</t>
        </is>
      </c>
      <c r="K951" t="n">
        <v>10</v>
      </c>
      <c r="L951" t="n">
        <v>16</v>
      </c>
      <c r="M951" t="n">
        <v>-10.6</v>
      </c>
      <c r="N951" t="inlineStr">
        <is>
          <t>03.23. 10주 매도(-5% 하락 시 40% 손절 원칙)</t>
        </is>
      </c>
      <c r="O951" t="n">
        <v>300000</v>
      </c>
      <c r="P951">
        <f>COUNTIF($A$2:A951,A951)</f>
        <v/>
      </c>
      <c r="Q951">
        <f>A951&amp;"|"&amp;P951</f>
        <v/>
      </c>
    </row>
    <row r="952">
      <c r="A952" t="inlineStr">
        <is>
          <t>디아이씨|전체 평가기간|[대표님룰]+[버티기형]</t>
        </is>
      </c>
      <c r="B952" t="inlineStr">
        <is>
          <t>디아이씨</t>
        </is>
      </c>
      <c r="C952" t="inlineStr">
        <is>
          <t>092200</t>
        </is>
      </c>
      <c r="D952" t="inlineStr">
        <is>
          <t>전체 평가기간</t>
        </is>
      </c>
      <c r="E952" t="inlineStr">
        <is>
          <t>[대표님룰]+[버티기형]</t>
        </is>
      </c>
      <c r="F952" t="inlineStr">
        <is>
          <t>2026-03-17</t>
        </is>
      </c>
      <c r="G952" t="n">
        <v>9416.59</v>
      </c>
      <c r="H952" t="inlineStr">
        <is>
          <t>2026-04-06</t>
        </is>
      </c>
      <c r="I952" t="n">
        <v>7894.47</v>
      </c>
      <c r="J952" t="inlineStr">
        <is>
          <t>2차 손절 도달(-15%)</t>
        </is>
      </c>
      <c r="K952" t="n">
        <v>7</v>
      </c>
      <c r="L952" t="n">
        <v>9</v>
      </c>
      <c r="M952" t="n">
        <v>-16.42</v>
      </c>
      <c r="N952" t="inlineStr">
        <is>
          <t>04.06. 7주 매도(-15% 하락 시 30% 손절 원칙)</t>
        </is>
      </c>
      <c r="O952" t="n">
        <v>300000</v>
      </c>
      <c r="P952">
        <f>COUNTIF($A$2:A952,A952)</f>
        <v/>
      </c>
      <c r="Q952">
        <f>A952&amp;"|"&amp;P952</f>
        <v/>
      </c>
    </row>
    <row r="953">
      <c r="A953" t="inlineStr">
        <is>
          <t>디아이씨|전체 평가기간|[대표님룰]+[버티기형]</t>
        </is>
      </c>
      <c r="B953" t="inlineStr">
        <is>
          <t>디아이씨</t>
        </is>
      </c>
      <c r="C953" t="inlineStr">
        <is>
          <t>092200</t>
        </is>
      </c>
      <c r="D953" t="inlineStr">
        <is>
          <t>전체 평가기간</t>
        </is>
      </c>
      <c r="E953" t="inlineStr">
        <is>
          <t>[대표님룰]+[버티기형]</t>
        </is>
      </c>
      <c r="F953" t="inlineStr">
        <is>
          <t>2026-03-17</t>
        </is>
      </c>
      <c r="G953" t="n">
        <v>9416.59</v>
      </c>
      <c r="H953" t="inlineStr">
        <is>
          <t>2026-04-23</t>
        </is>
      </c>
      <c r="I953" t="n">
        <v>7344.85</v>
      </c>
      <c r="J953" t="inlineStr">
        <is>
          <t>최종 손절 도달(-20%)</t>
        </is>
      </c>
      <c r="K953" t="n">
        <v>9</v>
      </c>
      <c r="L953" t="n">
        <v>0</v>
      </c>
      <c r="M953" t="n">
        <v>-22.23</v>
      </c>
      <c r="N953" t="inlineStr">
        <is>
          <t>04.23. 9주 매도(-20% 하락 시 30% 손절 원칙)</t>
        </is>
      </c>
      <c r="O953" t="n">
        <v>300000</v>
      </c>
      <c r="P953">
        <f>COUNTIF($A$2:A953,A953)</f>
        <v/>
      </c>
      <c r="Q953">
        <f>A953&amp;"|"&amp;P953</f>
        <v/>
      </c>
    </row>
    <row r="954">
      <c r="A954" t="inlineStr">
        <is>
          <t>디아이씨|전체 평가기간|[대표님룰]+[버티기형]</t>
        </is>
      </c>
      <c r="B954" t="inlineStr">
        <is>
          <t>디아이씨</t>
        </is>
      </c>
      <c r="C954" t="inlineStr">
        <is>
          <t>092200</t>
        </is>
      </c>
      <c r="D954" t="inlineStr">
        <is>
          <t>전체 평가기간</t>
        </is>
      </c>
      <c r="E954" t="inlineStr">
        <is>
          <t>[대표님룰]+[버티기형]</t>
        </is>
      </c>
      <c r="F954" t="inlineStr">
        <is>
          <t>2026-04-23</t>
        </is>
      </c>
      <c r="G954" t="n">
        <v>7355.14</v>
      </c>
      <c r="H954" t="inlineStr">
        <is>
          <t>2026-04-27</t>
        </is>
      </c>
      <c r="I954" t="n">
        <v>7944.43</v>
      </c>
      <c r="J954" t="inlineStr">
        <is>
          <t>1차 익절 도달(5%)</t>
        </is>
      </c>
      <c r="K954" t="n">
        <v>16</v>
      </c>
      <c r="L954" t="n">
        <v>12</v>
      </c>
      <c r="M954" t="n">
        <v>7.69</v>
      </c>
      <c r="N954" t="inlineStr">
        <is>
          <t>04.27. 16주 매도(+5% 상승 시 60% 익절 원칙)</t>
        </is>
      </c>
      <c r="O954" t="n">
        <v>300000</v>
      </c>
      <c r="P954">
        <f>COUNTIF($A$2:A954,A954)</f>
        <v/>
      </c>
      <c r="Q954">
        <f>A954&amp;"|"&amp;P954</f>
        <v/>
      </c>
    </row>
    <row r="955">
      <c r="A955" t="inlineStr">
        <is>
          <t>디아이씨|전체 평가기간|[대표님룰]+[버티기형]</t>
        </is>
      </c>
      <c r="B955" t="inlineStr">
        <is>
          <t>디아이씨</t>
        </is>
      </c>
      <c r="C955" t="inlineStr">
        <is>
          <t>092200</t>
        </is>
      </c>
      <c r="D955" t="inlineStr">
        <is>
          <t>전체 평가기간</t>
        </is>
      </c>
      <c r="E955" t="inlineStr">
        <is>
          <t>[대표님룰]+[버티기형]</t>
        </is>
      </c>
      <c r="F955" t="inlineStr">
        <is>
          <t>2026-04-23</t>
        </is>
      </c>
      <c r="G955" t="n">
        <v>7355.14</v>
      </c>
      <c r="H955" t="inlineStr">
        <is>
          <t>2026-04-28</t>
        </is>
      </c>
      <c r="I955" t="n">
        <v>8124.31</v>
      </c>
      <c r="J955" t="inlineStr">
        <is>
          <t>2차 익절 도달(10%)</t>
        </is>
      </c>
      <c r="K955" t="n">
        <v>8</v>
      </c>
      <c r="L955" t="n">
        <v>4</v>
      </c>
      <c r="M955" t="n">
        <v>10.13</v>
      </c>
      <c r="N955" t="inlineStr">
        <is>
          <t>04.28. 8주 매도(+10% 상승 시 30% 익절 원칙)</t>
        </is>
      </c>
      <c r="O955" t="n">
        <v>300000</v>
      </c>
      <c r="P955">
        <f>COUNTIF($A$2:A955,A955)</f>
        <v/>
      </c>
      <c r="Q955">
        <f>A955&amp;"|"&amp;P955</f>
        <v/>
      </c>
    </row>
    <row r="956">
      <c r="A956" t="inlineStr">
        <is>
          <t>디아이씨|전체 평가기간|[대표님룰]+[버티기형]</t>
        </is>
      </c>
      <c r="B956" t="inlineStr">
        <is>
          <t>디아이씨</t>
        </is>
      </c>
      <c r="C956" t="inlineStr">
        <is>
          <t>092200</t>
        </is>
      </c>
      <c r="D956" t="inlineStr">
        <is>
          <t>전체 평가기간</t>
        </is>
      </c>
      <c r="E956" t="inlineStr">
        <is>
          <t>[대표님룰]+[버티기형]</t>
        </is>
      </c>
      <c r="F956" t="inlineStr">
        <is>
          <t>2026-04-23</t>
        </is>
      </c>
      <c r="G956" t="n">
        <v>7355.14</v>
      </c>
      <c r="H956" t="inlineStr">
        <is>
          <t>2026-05-18</t>
        </is>
      </c>
      <c r="I956" t="n">
        <v>6895.17</v>
      </c>
      <c r="J956" t="inlineStr">
        <is>
          <t>1차 손절 도달(-5%)</t>
        </is>
      </c>
      <c r="K956" t="n">
        <v>4</v>
      </c>
      <c r="L956" t="n">
        <v>0</v>
      </c>
      <c r="M956" t="n">
        <v>-6.53</v>
      </c>
      <c r="N956" t="inlineStr">
        <is>
          <t>05.18. 4주 매도(-5% 하락 시 40% 손절 원칙)</t>
        </is>
      </c>
      <c r="O956" t="n">
        <v>300000</v>
      </c>
      <c r="P956">
        <f>COUNTIF($A$2:A956,A956)</f>
        <v/>
      </c>
      <c r="Q956">
        <f>A956&amp;"|"&amp;P956</f>
        <v/>
      </c>
    </row>
    <row r="957">
      <c r="A957" t="inlineStr">
        <is>
          <t>디아이씨|전체 평가기간|[대표님룰]+[버티기형]</t>
        </is>
      </c>
      <c r="B957" t="inlineStr">
        <is>
          <t>디아이씨</t>
        </is>
      </c>
      <c r="C957" t="inlineStr">
        <is>
          <t>092200</t>
        </is>
      </c>
      <c r="D957" t="inlineStr">
        <is>
          <t>전체 평가기간</t>
        </is>
      </c>
      <c r="E957" t="inlineStr">
        <is>
          <t>[대표님룰]+[버티기형]</t>
        </is>
      </c>
      <c r="F957" t="inlineStr">
        <is>
          <t>2026-05-18</t>
        </is>
      </c>
      <c r="G957" t="n">
        <v>6904.83</v>
      </c>
      <c r="H957" t="inlineStr">
        <is>
          <t>2026-05-19</t>
        </is>
      </c>
      <c r="I957" t="n">
        <v>6515.44</v>
      </c>
      <c r="J957" t="inlineStr">
        <is>
          <t>1차 손절 도달(-5%)</t>
        </is>
      </c>
      <c r="K957" t="n">
        <v>12</v>
      </c>
      <c r="L957" t="n">
        <v>20</v>
      </c>
      <c r="M957" t="n">
        <v>-5.92</v>
      </c>
      <c r="N957" t="inlineStr">
        <is>
          <t>05.19. 12주 매도(-5% 하락 시 40% 손절 원칙)</t>
        </is>
      </c>
      <c r="O957" t="n">
        <v>300000</v>
      </c>
      <c r="P957">
        <f>COUNTIF($A$2:A957,A957)</f>
        <v/>
      </c>
      <c r="Q957">
        <f>A957&amp;"|"&amp;P957</f>
        <v/>
      </c>
    </row>
    <row r="958">
      <c r="A958" t="inlineStr">
        <is>
          <t>디아이씨|전체 평가기간|[대표님룰]+[버티기형]</t>
        </is>
      </c>
      <c r="B958" t="inlineStr">
        <is>
          <t>디아이씨</t>
        </is>
      </c>
      <c r="C958" t="inlineStr">
        <is>
          <t>092200</t>
        </is>
      </c>
      <c r="D958" t="inlineStr">
        <is>
          <t>전체 평가기간</t>
        </is>
      </c>
      <c r="E958" t="inlineStr">
        <is>
          <t>[대표님룰]+[버티기형]</t>
        </is>
      </c>
      <c r="F958" t="inlineStr">
        <is>
          <t>2026-05-18</t>
        </is>
      </c>
      <c r="G958" t="n">
        <v>6904.83</v>
      </c>
      <c r="H958" t="inlineStr">
        <is>
          <t>2026-05-21</t>
        </is>
      </c>
      <c r="I958" t="n">
        <v>7374.83</v>
      </c>
      <c r="J958" t="inlineStr">
        <is>
          <t>1차 익절 도달(5%)</t>
        </is>
      </c>
      <c r="K958" t="n">
        <v>19</v>
      </c>
      <c r="L958" t="n">
        <v>1</v>
      </c>
      <c r="M958" t="n">
        <v>6.49</v>
      </c>
      <c r="N958" t="inlineStr">
        <is>
          <t>05.21. 19주 매도(+5% 상승 시 60% 익절 원칙)</t>
        </is>
      </c>
      <c r="O958" t="n">
        <v>300000</v>
      </c>
      <c r="P958">
        <f>COUNTIF($A$2:A958,A958)</f>
        <v/>
      </c>
      <c r="Q958">
        <f>A958&amp;"|"&amp;P958</f>
        <v/>
      </c>
    </row>
    <row r="959">
      <c r="A959" t="inlineStr">
        <is>
          <t>디아이씨|전체 평가기간|[대표님룰]+[버티기형]</t>
        </is>
      </c>
      <c r="B959" t="inlineStr">
        <is>
          <t>디아이씨</t>
        </is>
      </c>
      <c r="C959" t="inlineStr">
        <is>
          <t>092200</t>
        </is>
      </c>
      <c r="D959" t="inlineStr">
        <is>
          <t>전체 평가기간</t>
        </is>
      </c>
      <c r="E959" t="inlineStr">
        <is>
          <t>[대표님룰]+[버티기형]</t>
        </is>
      </c>
      <c r="F959" t="inlineStr">
        <is>
          <t>2026-05-18</t>
        </is>
      </c>
      <c r="G959" t="n">
        <v>6904.83</v>
      </c>
      <c r="H959" t="inlineStr">
        <is>
          <t>2026-05-22</t>
        </is>
      </c>
      <c r="I959" t="n">
        <v>9103.620000000001</v>
      </c>
      <c r="J959" t="inlineStr">
        <is>
          <t>3차 익절 도달(30%)</t>
        </is>
      </c>
      <c r="K959" t="n">
        <v>1</v>
      </c>
      <c r="L959" t="n">
        <v>0</v>
      </c>
      <c r="M959" t="n">
        <v>31.45</v>
      </c>
      <c r="N959" t="inlineStr">
        <is>
          <t>05.22. 1주 매도(+30% 상승 시 10% 익절 원칙)</t>
        </is>
      </c>
      <c r="O959" t="n">
        <v>300000</v>
      </c>
      <c r="P959">
        <f>COUNTIF($A$2:A959,A959)</f>
        <v/>
      </c>
      <c r="Q959">
        <f>A959&amp;"|"&amp;P959</f>
        <v/>
      </c>
    </row>
    <row r="960">
      <c r="A960" t="inlineStr">
        <is>
          <t>디아이씨|전체 평가기간|[중기추세]+[칼손절]</t>
        </is>
      </c>
      <c r="B960" t="inlineStr">
        <is>
          <t>디아이씨</t>
        </is>
      </c>
      <c r="C960" t="inlineStr">
        <is>
          <t>092200</t>
        </is>
      </c>
      <c r="D960" t="inlineStr">
        <is>
          <t>전체 평가기간</t>
        </is>
      </c>
      <c r="E960" t="inlineStr">
        <is>
          <t>[중기추세]+[칼손절]</t>
        </is>
      </c>
      <c r="F960" t="inlineStr">
        <is>
          <t>2026-02-26</t>
        </is>
      </c>
      <c r="G960" t="n">
        <v>10197.13</v>
      </c>
      <c r="H960" t="inlineStr">
        <is>
          <t>2026-03-03</t>
        </is>
      </c>
      <c r="I960" t="n">
        <v>9443.389999999999</v>
      </c>
      <c r="J960" t="inlineStr">
        <is>
          <t>최종 손절 도달(-6%)</t>
        </is>
      </c>
      <c r="K960" t="n">
        <v>29</v>
      </c>
      <c r="L960" t="n">
        <v>0</v>
      </c>
      <c r="M960" t="n">
        <v>-7.67</v>
      </c>
      <c r="N960" t="inlineStr">
        <is>
          <t>03.03. 29주 매도(-6% 하락 시 10% 손절 원칙)</t>
        </is>
      </c>
      <c r="O960" t="n">
        <v>300000</v>
      </c>
      <c r="P960">
        <f>COUNTIF($A$2:A960,A960)</f>
        <v/>
      </c>
      <c r="Q960">
        <f>A960&amp;"|"&amp;P960</f>
        <v/>
      </c>
    </row>
    <row r="961">
      <c r="A961" t="inlineStr">
        <is>
          <t>디아이씨|전체 평가기간|[중기추세]+[칼손절]</t>
        </is>
      </c>
      <c r="B961" t="inlineStr">
        <is>
          <t>디아이씨</t>
        </is>
      </c>
      <c r="C961" t="inlineStr">
        <is>
          <t>092200</t>
        </is>
      </c>
      <c r="D961" t="inlineStr">
        <is>
          <t>전체 평가기간</t>
        </is>
      </c>
      <c r="E961" t="inlineStr">
        <is>
          <t>[중기추세]+[칼손절]</t>
        </is>
      </c>
      <c r="F961" t="inlineStr">
        <is>
          <t>2026-03-17</t>
        </is>
      </c>
      <c r="G961" t="n">
        <v>9416.59</v>
      </c>
      <c r="H961" t="inlineStr">
        <is>
          <t>2026-03-18</t>
        </is>
      </c>
      <c r="I961" t="n">
        <v>9163.58</v>
      </c>
      <c r="J961" t="inlineStr">
        <is>
          <t>1차 손절 도달(-2%)</t>
        </is>
      </c>
      <c r="K961" t="n">
        <v>23</v>
      </c>
      <c r="L961" t="n">
        <v>6</v>
      </c>
      <c r="M961" t="n">
        <v>-2.98</v>
      </c>
      <c r="N961" t="inlineStr">
        <is>
          <t>03.18. 23주 매도(-2% 하락 시 80% 손절 원칙)</t>
        </is>
      </c>
      <c r="O961" t="n">
        <v>300000</v>
      </c>
      <c r="P961">
        <f>COUNTIF($A$2:A961,A961)</f>
        <v/>
      </c>
      <c r="Q961">
        <f>A961&amp;"|"&amp;P961</f>
        <v/>
      </c>
    </row>
    <row r="962">
      <c r="A962" t="inlineStr">
        <is>
          <t>디아이씨|전체 평가기간|[중기추세]+[칼손절]</t>
        </is>
      </c>
      <c r="B962" t="inlineStr">
        <is>
          <t>디아이씨</t>
        </is>
      </c>
      <c r="C962" t="inlineStr">
        <is>
          <t>092200</t>
        </is>
      </c>
      <c r="D962" t="inlineStr">
        <is>
          <t>전체 평가기간</t>
        </is>
      </c>
      <c r="E962" t="inlineStr">
        <is>
          <t>[중기추세]+[칼손절]</t>
        </is>
      </c>
      <c r="F962" t="inlineStr">
        <is>
          <t>2026-03-17</t>
        </is>
      </c>
      <c r="G962" t="n">
        <v>9416.59</v>
      </c>
      <c r="H962" t="inlineStr">
        <is>
          <t>2026-03-23</t>
        </is>
      </c>
      <c r="I962" t="n">
        <v>8444.08</v>
      </c>
      <c r="J962" t="inlineStr">
        <is>
          <t>최종 손절 도달(-6%)</t>
        </is>
      </c>
      <c r="K962" t="n">
        <v>6</v>
      </c>
      <c r="L962" t="n">
        <v>0</v>
      </c>
      <c r="M962" t="n">
        <v>-10.6</v>
      </c>
      <c r="N962" t="inlineStr">
        <is>
          <t>03.23. 6주 매도(-6% 하락 시 10% 손절 원칙)</t>
        </is>
      </c>
      <c r="O962" t="n">
        <v>300000</v>
      </c>
      <c r="P962">
        <f>COUNTIF($A$2:A962,A962)</f>
        <v/>
      </c>
      <c r="Q962">
        <f>A962&amp;"|"&amp;P962</f>
        <v/>
      </c>
    </row>
    <row r="963">
      <c r="A963" t="inlineStr">
        <is>
          <t>디아이씨|전체 평가기간|[중기추세]+[칼손절]</t>
        </is>
      </c>
      <c r="B963" t="inlineStr">
        <is>
          <t>디아이씨</t>
        </is>
      </c>
      <c r="C963" t="inlineStr">
        <is>
          <t>092200</t>
        </is>
      </c>
      <c r="D963" t="inlineStr">
        <is>
          <t>전체 평가기간</t>
        </is>
      </c>
      <c r="E963" t="inlineStr">
        <is>
          <t>[중기추세]+[칼손절]</t>
        </is>
      </c>
      <c r="F963" t="inlineStr">
        <is>
          <t>2026-03-23</t>
        </is>
      </c>
      <c r="G963" t="n">
        <v>8455.91</v>
      </c>
      <c r="H963" t="inlineStr">
        <is>
          <t>2026-03-31</t>
        </is>
      </c>
      <c r="I963" t="n">
        <v>8224.24</v>
      </c>
      <c r="J963" t="inlineStr">
        <is>
          <t>1차 손절 도달(-2%)</t>
        </is>
      </c>
      <c r="K963" t="n">
        <v>24</v>
      </c>
      <c r="L963" t="n">
        <v>7</v>
      </c>
      <c r="M963" t="n">
        <v>-3.03</v>
      </c>
      <c r="N963" t="inlineStr">
        <is>
          <t>03.31. 24주 매도(-2% 하락 시 80% 손절 원칙)</t>
        </is>
      </c>
      <c r="O963" t="n">
        <v>300000</v>
      </c>
      <c r="P963">
        <f>COUNTIF($A$2:A963,A963)</f>
        <v/>
      </c>
      <c r="Q963">
        <f>A963&amp;"|"&amp;P963</f>
        <v/>
      </c>
    </row>
    <row r="964">
      <c r="A964" t="inlineStr">
        <is>
          <t>디아이씨|전체 평가기간|[중기추세]+[칼손절]</t>
        </is>
      </c>
      <c r="B964" t="inlineStr">
        <is>
          <t>디아이씨</t>
        </is>
      </c>
      <c r="C964" t="inlineStr">
        <is>
          <t>092200</t>
        </is>
      </c>
      <c r="D964" t="inlineStr">
        <is>
          <t>전체 평가기간</t>
        </is>
      </c>
      <c r="E964" t="inlineStr">
        <is>
          <t>[중기추세]+[칼손절]</t>
        </is>
      </c>
      <c r="F964" t="inlineStr">
        <is>
          <t>2026-03-23</t>
        </is>
      </c>
      <c r="G964" t="n">
        <v>8455.91</v>
      </c>
      <c r="H964" t="inlineStr">
        <is>
          <t>2026-04-02</t>
        </is>
      </c>
      <c r="I964" t="n">
        <v>8064.35</v>
      </c>
      <c r="J964" t="inlineStr">
        <is>
          <t>2차 손절 도달(-4%)</t>
        </is>
      </c>
      <c r="K964" t="n">
        <v>3</v>
      </c>
      <c r="L964" t="n">
        <v>4</v>
      </c>
      <c r="M964" t="n">
        <v>-4.92</v>
      </c>
      <c r="N964" t="inlineStr">
        <is>
          <t>04.02. 3주 매도(-4% 하락 시 10% 손절 원칙)</t>
        </is>
      </c>
      <c r="O964" t="n">
        <v>300000</v>
      </c>
      <c r="P964">
        <f>COUNTIF($A$2:A964,A964)</f>
        <v/>
      </c>
      <c r="Q964">
        <f>A964&amp;"|"&amp;P964</f>
        <v/>
      </c>
    </row>
    <row r="965">
      <c r="A965" t="inlineStr">
        <is>
          <t>디아이씨|전체 평가기간|[중기추세]+[칼손절]</t>
        </is>
      </c>
      <c r="B965" t="inlineStr">
        <is>
          <t>디아이씨</t>
        </is>
      </c>
      <c r="C965" t="inlineStr">
        <is>
          <t>092200</t>
        </is>
      </c>
      <c r="D965" t="inlineStr">
        <is>
          <t>전체 평가기간</t>
        </is>
      </c>
      <c r="E965" t="inlineStr">
        <is>
          <t>[중기추세]+[칼손절]</t>
        </is>
      </c>
      <c r="F965" t="inlineStr">
        <is>
          <t>2026-03-23</t>
        </is>
      </c>
      <c r="G965" t="n">
        <v>8455.91</v>
      </c>
      <c r="H965" t="inlineStr">
        <is>
          <t>2026-04-06</t>
        </is>
      </c>
      <c r="I965" t="n">
        <v>7894.47</v>
      </c>
      <c r="J965" t="inlineStr">
        <is>
          <t>최종 손절 도달(-6%)</t>
        </is>
      </c>
      <c r="K965" t="n">
        <v>4</v>
      </c>
      <c r="L965" t="n">
        <v>0</v>
      </c>
      <c r="M965" t="n">
        <v>-6.92</v>
      </c>
      <c r="N965" t="inlineStr">
        <is>
          <t>04.06. 4주 매도(-6% 하락 시 10% 손절 원칙)</t>
        </is>
      </c>
      <c r="O965" t="n">
        <v>300000</v>
      </c>
      <c r="P965">
        <f>COUNTIF($A$2:A965,A965)</f>
        <v/>
      </c>
      <c r="Q965">
        <f>A965&amp;"|"&amp;P965</f>
        <v/>
      </c>
    </row>
    <row r="966">
      <c r="A966" t="inlineStr">
        <is>
          <t>디아이씨|전체 평가기간|[중기추세]+[칼손절]</t>
        </is>
      </c>
      <c r="B966" t="inlineStr">
        <is>
          <t>디아이씨</t>
        </is>
      </c>
      <c r="C966" t="inlineStr">
        <is>
          <t>092200</t>
        </is>
      </c>
      <c r="D966" t="inlineStr">
        <is>
          <t>전체 평가기간</t>
        </is>
      </c>
      <c r="E966" t="inlineStr">
        <is>
          <t>[중기추세]+[칼손절]</t>
        </is>
      </c>
      <c r="F966" t="inlineStr">
        <is>
          <t>2026-04-15</t>
        </is>
      </c>
      <c r="G966" t="n">
        <v>7855.49</v>
      </c>
      <c r="H966" t="inlineStr">
        <is>
          <t>2026-04-20</t>
        </is>
      </c>
      <c r="I966" t="n">
        <v>7544.72</v>
      </c>
      <c r="J966" t="inlineStr">
        <is>
          <t>1차 손절 도달(-2%)</t>
        </is>
      </c>
      <c r="K966" t="n">
        <v>25</v>
      </c>
      <c r="L966" t="n">
        <v>7</v>
      </c>
      <c r="M966" t="n">
        <v>-4.24</v>
      </c>
      <c r="N966" t="inlineStr">
        <is>
          <t>04.20. 25주 매도(-2% 하락 시 80% 손절 원칙)</t>
        </is>
      </c>
      <c r="O966" t="n">
        <v>300000</v>
      </c>
      <c r="P966">
        <f>COUNTIF($A$2:A966,A966)</f>
        <v/>
      </c>
      <c r="Q966">
        <f>A966&amp;"|"&amp;P966</f>
        <v/>
      </c>
    </row>
    <row r="967">
      <c r="A967" t="inlineStr">
        <is>
          <t>디아이씨|전체 평가기간|[중기추세]+[칼손절]</t>
        </is>
      </c>
      <c r="B967" t="inlineStr">
        <is>
          <t>디아이씨</t>
        </is>
      </c>
      <c r="C967" t="inlineStr">
        <is>
          <t>092200</t>
        </is>
      </c>
      <c r="D967" t="inlineStr">
        <is>
          <t>전체 평가기간</t>
        </is>
      </c>
      <c r="E967" t="inlineStr">
        <is>
          <t>[중기추세]+[칼손절]</t>
        </is>
      </c>
      <c r="F967" t="inlineStr">
        <is>
          <t>2026-04-15</t>
        </is>
      </c>
      <c r="G967" t="n">
        <v>7855.49</v>
      </c>
      <c r="H967" t="inlineStr">
        <is>
          <t>2026-04-23</t>
        </is>
      </c>
      <c r="I967" t="n">
        <v>7344.85</v>
      </c>
      <c r="J967" t="inlineStr">
        <is>
          <t>최종 손절 도달(-6%)</t>
        </is>
      </c>
      <c r="K967" t="n">
        <v>7</v>
      </c>
      <c r="L967" t="n">
        <v>0</v>
      </c>
      <c r="M967" t="n">
        <v>-6.78</v>
      </c>
      <c r="N967" t="inlineStr">
        <is>
          <t>04.23. 7주 매도(-6% 하락 시 10% 손절 원칙)</t>
        </is>
      </c>
      <c r="O967" t="n">
        <v>300000</v>
      </c>
      <c r="P967">
        <f>COUNTIF($A$2:A967,A967)</f>
        <v/>
      </c>
      <c r="Q967">
        <f>A967&amp;"|"&amp;P967</f>
        <v/>
      </c>
    </row>
    <row r="968">
      <c r="A968" t="inlineStr">
        <is>
          <t>디아이씨|전체 평가기간|[중기추세]+[칼손절]</t>
        </is>
      </c>
      <c r="B968" t="inlineStr">
        <is>
          <t>디아이씨</t>
        </is>
      </c>
      <c r="C968" t="inlineStr">
        <is>
          <t>092200</t>
        </is>
      </c>
      <c r="D968" t="inlineStr">
        <is>
          <t>전체 평가기간</t>
        </is>
      </c>
      <c r="E968" t="inlineStr">
        <is>
          <t>[중기추세]+[칼손절]</t>
        </is>
      </c>
      <c r="F968" t="inlineStr">
        <is>
          <t>2026-04-23</t>
        </is>
      </c>
      <c r="G968" t="n">
        <v>7355.14</v>
      </c>
      <c r="H968" t="inlineStr">
        <is>
          <t>2026-04-28</t>
        </is>
      </c>
      <c r="I968" t="n">
        <v>8124.31</v>
      </c>
      <c r="J968" t="inlineStr">
        <is>
          <t>1차 익절 도달(10%)</t>
        </is>
      </c>
      <c r="K968" t="n">
        <v>16</v>
      </c>
      <c r="L968" t="n">
        <v>17</v>
      </c>
      <c r="M968" t="n">
        <v>10.13</v>
      </c>
      <c r="N968" t="inlineStr">
        <is>
          <t>04.28. 16주 매도(+10% 상승 시 50% 익절 원칙)</t>
        </is>
      </c>
      <c r="O968" t="n">
        <v>300000</v>
      </c>
      <c r="P968">
        <f>COUNTIF($A$2:A968,A968)</f>
        <v/>
      </c>
      <c r="Q968">
        <f>A968&amp;"|"&amp;P968</f>
        <v/>
      </c>
    </row>
    <row r="969">
      <c r="A969" t="inlineStr">
        <is>
          <t>디아이씨|전체 평가기간|[중기추세]+[칼손절]</t>
        </is>
      </c>
      <c r="B969" t="inlineStr">
        <is>
          <t>디아이씨</t>
        </is>
      </c>
      <c r="C969" t="inlineStr">
        <is>
          <t>092200</t>
        </is>
      </c>
      <c r="D969" t="inlineStr">
        <is>
          <t>전체 평가기간</t>
        </is>
      </c>
      <c r="E969" t="inlineStr">
        <is>
          <t>[중기추세]+[칼손절]</t>
        </is>
      </c>
      <c r="F969" t="inlineStr">
        <is>
          <t>2026-04-23</t>
        </is>
      </c>
      <c r="G969" t="n">
        <v>7355.14</v>
      </c>
      <c r="H969" t="inlineStr">
        <is>
          <t>2026-05-06</t>
        </is>
      </c>
      <c r="I969" t="n">
        <v>7174.97</v>
      </c>
      <c r="J969" t="inlineStr">
        <is>
          <t>1차 손절 도달(-2%)</t>
        </is>
      </c>
      <c r="K969" t="n">
        <v>17</v>
      </c>
      <c r="L969" t="n">
        <v>0</v>
      </c>
      <c r="M969" t="n">
        <v>-2.74</v>
      </c>
      <c r="N969" t="inlineStr">
        <is>
          <t>05.06. 17주 매도(-2% 하락 시 80% 손절 원칙)</t>
        </is>
      </c>
      <c r="O969" t="n">
        <v>300000</v>
      </c>
      <c r="P969">
        <f>COUNTIF($A$2:A969,A969)</f>
        <v/>
      </c>
      <c r="Q969">
        <f>A969&amp;"|"&amp;P969</f>
        <v/>
      </c>
    </row>
    <row r="970">
      <c r="A970" t="inlineStr">
        <is>
          <t>디아이씨|전체 평가기간|[중기추세]+[칼손절]</t>
        </is>
      </c>
      <c r="B970" t="inlineStr">
        <is>
          <t>디아이씨</t>
        </is>
      </c>
      <c r="C970" t="inlineStr">
        <is>
          <t>092200</t>
        </is>
      </c>
      <c r="D970" t="inlineStr">
        <is>
          <t>전체 평가기간</t>
        </is>
      </c>
      <c r="E970" t="inlineStr">
        <is>
          <t>[중기추세]+[칼손절]</t>
        </is>
      </c>
      <c r="F970" t="inlineStr">
        <is>
          <t>2026-05-06</t>
        </is>
      </c>
      <c r="G970" t="n">
        <v>7185.03</v>
      </c>
      <c r="H970" t="inlineStr">
        <is>
          <t>2026-05-12</t>
        </is>
      </c>
      <c r="I970" t="n">
        <v>8743.879999999999</v>
      </c>
      <c r="J970" t="inlineStr">
        <is>
          <t>2차 익절 도달(20%)</t>
        </is>
      </c>
      <c r="K970" t="n">
        <v>10</v>
      </c>
      <c r="L970" t="n">
        <v>24</v>
      </c>
      <c r="M970" t="n">
        <v>21.33</v>
      </c>
      <c r="N970" t="inlineStr">
        <is>
          <t>05.12. 10주 매도(+20% 상승 시 30% 익절 원칙)</t>
        </is>
      </c>
      <c r="O970" t="n">
        <v>300000</v>
      </c>
      <c r="P970">
        <f>COUNTIF($A$2:A970,A970)</f>
        <v/>
      </c>
      <c r="Q970">
        <f>A970&amp;"|"&amp;P970</f>
        <v/>
      </c>
    </row>
    <row r="971">
      <c r="A971" t="inlineStr">
        <is>
          <t>디아이씨|전체 평가기간|[중기추세]+[칼손절]</t>
        </is>
      </c>
      <c r="B971" t="inlineStr">
        <is>
          <t>디아이씨</t>
        </is>
      </c>
      <c r="C971" t="inlineStr">
        <is>
          <t>092200</t>
        </is>
      </c>
      <c r="D971" t="inlineStr">
        <is>
          <t>전체 평가기간</t>
        </is>
      </c>
      <c r="E971" t="inlineStr">
        <is>
          <t>[중기추세]+[칼손절]</t>
        </is>
      </c>
      <c r="F971" t="inlineStr">
        <is>
          <t>2026-05-06</t>
        </is>
      </c>
      <c r="G971" t="n">
        <v>7185.03</v>
      </c>
      <c r="H971" t="inlineStr">
        <is>
          <t>2026-05-18</t>
        </is>
      </c>
      <c r="I971" t="n">
        <v>6895.17</v>
      </c>
      <c r="J971" t="inlineStr">
        <is>
          <t>1차 손절 도달(-2%)</t>
        </is>
      </c>
      <c r="K971" t="n">
        <v>24</v>
      </c>
      <c r="L971" t="n">
        <v>0</v>
      </c>
      <c r="M971" t="n">
        <v>-4.32</v>
      </c>
      <c r="N971" t="inlineStr">
        <is>
          <t>05.18. 24주 매도(-2% 하락 시 80% 손절 원칙)</t>
        </is>
      </c>
      <c r="O971" t="n">
        <v>300000</v>
      </c>
      <c r="P971">
        <f>COUNTIF($A$2:A971,A971)</f>
        <v/>
      </c>
      <c r="Q971">
        <f>A971&amp;"|"&amp;P971</f>
        <v/>
      </c>
    </row>
    <row r="972">
      <c r="A972" t="inlineStr">
        <is>
          <t>디아이씨|전체 평가기간|[중기추세]+[칼손절]</t>
        </is>
      </c>
      <c r="B972" t="inlineStr">
        <is>
          <t>디아이씨</t>
        </is>
      </c>
      <c r="C972" t="inlineStr">
        <is>
          <t>092200</t>
        </is>
      </c>
      <c r="D972" t="inlineStr">
        <is>
          <t>전체 평가기간</t>
        </is>
      </c>
      <c r="E972" t="inlineStr">
        <is>
          <t>[중기추세]+[칼손절]</t>
        </is>
      </c>
      <c r="F972" t="inlineStr">
        <is>
          <t>2026-05-18</t>
        </is>
      </c>
      <c r="G972" t="n">
        <v>6904.83</v>
      </c>
      <c r="H972" t="inlineStr">
        <is>
          <t>2026-05-19</t>
        </is>
      </c>
      <c r="I972" t="n">
        <v>6515.44</v>
      </c>
      <c r="J972" t="inlineStr">
        <is>
          <t>2차 손절 도달(-4%)</t>
        </is>
      </c>
      <c r="K972" t="n">
        <v>3</v>
      </c>
      <c r="L972" t="n">
        <v>34</v>
      </c>
      <c r="M972" t="n">
        <v>-5.92</v>
      </c>
      <c r="N972" t="inlineStr">
        <is>
          <t>05.19. 3주 매도(-4% 하락 시 10% 손절 원칙)</t>
        </is>
      </c>
      <c r="O972" t="n">
        <v>300000</v>
      </c>
      <c r="P972">
        <f>COUNTIF($A$2:A972,A972)</f>
        <v/>
      </c>
      <c r="Q972">
        <f>A972&amp;"|"&amp;P972</f>
        <v/>
      </c>
    </row>
    <row r="973">
      <c r="A973" t="inlineStr">
        <is>
          <t>디아이씨|전체 평가기간|[중기추세]+[칼손절]</t>
        </is>
      </c>
      <c r="B973" t="inlineStr">
        <is>
          <t>디아이씨</t>
        </is>
      </c>
      <c r="C973" t="inlineStr">
        <is>
          <t>092200</t>
        </is>
      </c>
      <c r="D973" t="inlineStr">
        <is>
          <t>전체 평가기간</t>
        </is>
      </c>
      <c r="E973" t="inlineStr">
        <is>
          <t>[중기추세]+[칼손절]</t>
        </is>
      </c>
      <c r="F973" t="inlineStr">
        <is>
          <t>2026-05-18</t>
        </is>
      </c>
      <c r="G973" t="n">
        <v>6904.83</v>
      </c>
      <c r="H973" t="inlineStr">
        <is>
          <t>2026-05-20</t>
        </is>
      </c>
      <c r="I973" t="n">
        <v>6185.67</v>
      </c>
      <c r="J973" t="inlineStr">
        <is>
          <t>최종 손절 도달(-6%)</t>
        </is>
      </c>
      <c r="K973" t="n">
        <v>34</v>
      </c>
      <c r="L973" t="n">
        <v>0</v>
      </c>
      <c r="M973" t="n">
        <v>-10.68</v>
      </c>
      <c r="N973" t="inlineStr">
        <is>
          <t>05.20. 34주 매도(-6% 하락 시 10% 손절 원칙)</t>
        </is>
      </c>
      <c r="O973" t="n">
        <v>300000</v>
      </c>
      <c r="P973">
        <f>COUNTIF($A$2:A973,A973)</f>
        <v/>
      </c>
      <c r="Q973">
        <f>A973&amp;"|"&amp;P973</f>
        <v/>
      </c>
    </row>
    <row r="974">
      <c r="A974" t="inlineStr">
        <is>
          <t>디아이씨|전체 평가기간|[중기추세]+[정석방어]</t>
        </is>
      </c>
      <c r="B974" t="inlineStr">
        <is>
          <t>디아이씨</t>
        </is>
      </c>
      <c r="C974" t="inlineStr">
        <is>
          <t>092200</t>
        </is>
      </c>
      <c r="D974" t="inlineStr">
        <is>
          <t>전체 평가기간</t>
        </is>
      </c>
      <c r="E974" t="inlineStr">
        <is>
          <t>[중기추세]+[정석방어]</t>
        </is>
      </c>
      <c r="F974" t="inlineStr">
        <is>
          <t>2026-02-26</t>
        </is>
      </c>
      <c r="G974" t="n">
        <v>10197.13</v>
      </c>
      <c r="H974" t="inlineStr">
        <is>
          <t>2026-03-03</t>
        </is>
      </c>
      <c r="I974" t="n">
        <v>9443.389999999999</v>
      </c>
      <c r="J974" t="inlineStr">
        <is>
          <t>2차 손절 도달(-5%)</t>
        </is>
      </c>
      <c r="K974" t="n">
        <v>5</v>
      </c>
      <c r="L974" t="n">
        <v>24</v>
      </c>
      <c r="M974" t="n">
        <v>-7.67</v>
      </c>
      <c r="N974" t="inlineStr">
        <is>
          <t>03.03. 5주 매도(-5% 하락 시 20% 손절 원칙)</t>
        </is>
      </c>
      <c r="O974" t="n">
        <v>300000</v>
      </c>
      <c r="P974">
        <f>COUNTIF($A$2:A974,A974)</f>
        <v/>
      </c>
      <c r="Q974">
        <f>A974&amp;"|"&amp;P974</f>
        <v/>
      </c>
    </row>
    <row r="975">
      <c r="A975" t="inlineStr">
        <is>
          <t>디아이씨|전체 평가기간|[중기추세]+[정석방어]</t>
        </is>
      </c>
      <c r="B975" t="inlineStr">
        <is>
          <t>디아이씨</t>
        </is>
      </c>
      <c r="C975" t="inlineStr">
        <is>
          <t>092200</t>
        </is>
      </c>
      <c r="D975" t="inlineStr">
        <is>
          <t>전체 평가기간</t>
        </is>
      </c>
      <c r="E975" t="inlineStr">
        <is>
          <t>[중기추세]+[정석방어]</t>
        </is>
      </c>
      <c r="F975" t="inlineStr">
        <is>
          <t>2026-02-26</t>
        </is>
      </c>
      <c r="G975" t="n">
        <v>10197.13</v>
      </c>
      <c r="H975" t="inlineStr">
        <is>
          <t>2026-03-04</t>
        </is>
      </c>
      <c r="I975" t="n">
        <v>8084.34</v>
      </c>
      <c r="J975" t="inlineStr">
        <is>
          <t>최종 손절 도달(-10%)</t>
        </is>
      </c>
      <c r="K975" t="n">
        <v>24</v>
      </c>
      <c r="L975" t="n">
        <v>0</v>
      </c>
      <c r="M975" t="n">
        <v>-20.96</v>
      </c>
      <c r="N975" t="inlineStr">
        <is>
          <t>03.04. 24주 매도(-10% 하락 시 10% 손절 원칙)</t>
        </is>
      </c>
      <c r="O975" t="n">
        <v>300000</v>
      </c>
      <c r="P975">
        <f>COUNTIF($A$2:A975,A975)</f>
        <v/>
      </c>
      <c r="Q975">
        <f>A975&amp;"|"&amp;P975</f>
        <v/>
      </c>
    </row>
    <row r="976">
      <c r="A976" t="inlineStr">
        <is>
          <t>디아이씨|전체 평가기간|[중기추세]+[정석방어]</t>
        </is>
      </c>
      <c r="B976" t="inlineStr">
        <is>
          <t>디아이씨</t>
        </is>
      </c>
      <c r="C976" t="inlineStr">
        <is>
          <t>092200</t>
        </is>
      </c>
      <c r="D976" t="inlineStr">
        <is>
          <t>전체 평가기간</t>
        </is>
      </c>
      <c r="E976" t="inlineStr">
        <is>
          <t>[중기추세]+[정석방어]</t>
        </is>
      </c>
      <c r="F976" t="inlineStr">
        <is>
          <t>2026-03-17</t>
        </is>
      </c>
      <c r="G976" t="n">
        <v>9416.59</v>
      </c>
      <c r="H976" t="inlineStr">
        <is>
          <t>2026-03-23</t>
        </is>
      </c>
      <c r="I976" t="n">
        <v>8444.08</v>
      </c>
      <c r="J976" t="inlineStr">
        <is>
          <t>최종 손절 도달(-10%)</t>
        </is>
      </c>
      <c r="K976" t="n">
        <v>25</v>
      </c>
      <c r="L976" t="n">
        <v>0</v>
      </c>
      <c r="M976" t="n">
        <v>-10.6</v>
      </c>
      <c r="N976" t="inlineStr">
        <is>
          <t>03.23. 25주 매도(-10% 하락 시 10% 손절 원칙)</t>
        </is>
      </c>
      <c r="O976" t="n">
        <v>300000</v>
      </c>
      <c r="P976">
        <f>COUNTIF($A$2:A976,A976)</f>
        <v/>
      </c>
      <c r="Q976">
        <f>A976&amp;"|"&amp;P976</f>
        <v/>
      </c>
    </row>
    <row r="977">
      <c r="A977" t="inlineStr">
        <is>
          <t>디아이씨|전체 평가기간|[중기추세]+[정석방어]</t>
        </is>
      </c>
      <c r="B977" t="inlineStr">
        <is>
          <t>디아이씨</t>
        </is>
      </c>
      <c r="C977" t="inlineStr">
        <is>
          <t>092200</t>
        </is>
      </c>
      <c r="D977" t="inlineStr">
        <is>
          <t>전체 평가기간</t>
        </is>
      </c>
      <c r="E977" t="inlineStr">
        <is>
          <t>[중기추세]+[정석방어]</t>
        </is>
      </c>
      <c r="F977" t="inlineStr">
        <is>
          <t>2026-03-23</t>
        </is>
      </c>
      <c r="G977" t="n">
        <v>8455.91</v>
      </c>
      <c r="H977" t="inlineStr">
        <is>
          <t>2026-04-02</t>
        </is>
      </c>
      <c r="I977" t="n">
        <v>8064.35</v>
      </c>
      <c r="J977" t="inlineStr">
        <is>
          <t>1차 손절 도달(-3%)</t>
        </is>
      </c>
      <c r="K977" t="n">
        <v>17</v>
      </c>
      <c r="L977" t="n">
        <v>8</v>
      </c>
      <c r="M977" t="n">
        <v>-4.92</v>
      </c>
      <c r="N977" t="inlineStr">
        <is>
          <t>04.02. 17주 매도(-3% 하락 시 70% 손절 원칙)</t>
        </is>
      </c>
      <c r="O977" t="n">
        <v>300000</v>
      </c>
      <c r="P977">
        <f>COUNTIF($A$2:A977,A977)</f>
        <v/>
      </c>
      <c r="Q977">
        <f>A977&amp;"|"&amp;P977</f>
        <v/>
      </c>
    </row>
    <row r="978">
      <c r="A978" t="inlineStr">
        <is>
          <t>디아이씨|전체 평가기간|[중기추세]+[정석방어]</t>
        </is>
      </c>
      <c r="B978" t="inlineStr">
        <is>
          <t>디아이씨</t>
        </is>
      </c>
      <c r="C978" t="inlineStr">
        <is>
          <t>092200</t>
        </is>
      </c>
      <c r="D978" t="inlineStr">
        <is>
          <t>전체 평가기간</t>
        </is>
      </c>
      <c r="E978" t="inlineStr">
        <is>
          <t>[중기추세]+[정석방어]</t>
        </is>
      </c>
      <c r="F978" t="inlineStr">
        <is>
          <t>2026-03-23</t>
        </is>
      </c>
      <c r="G978" t="n">
        <v>8455.91</v>
      </c>
      <c r="H978" t="inlineStr">
        <is>
          <t>2026-04-06</t>
        </is>
      </c>
      <c r="I978" t="n">
        <v>7894.47</v>
      </c>
      <c r="J978" t="inlineStr">
        <is>
          <t>2차 손절 도달(-5%)</t>
        </is>
      </c>
      <c r="K978" t="n">
        <v>5</v>
      </c>
      <c r="L978" t="n">
        <v>3</v>
      </c>
      <c r="M978" t="n">
        <v>-6.92</v>
      </c>
      <c r="N978" t="inlineStr">
        <is>
          <t>04.06. 5주 매도(-5% 하락 시 20% 손절 원칙)</t>
        </is>
      </c>
      <c r="O978" t="n">
        <v>300000</v>
      </c>
      <c r="P978">
        <f>COUNTIF($A$2:A978,A978)</f>
        <v/>
      </c>
      <c r="Q978">
        <f>A978&amp;"|"&amp;P978</f>
        <v/>
      </c>
    </row>
    <row r="979">
      <c r="A979" t="inlineStr">
        <is>
          <t>디아이씨|전체 평가기간|[중기추세]+[정석방어]</t>
        </is>
      </c>
      <c r="B979" t="inlineStr">
        <is>
          <t>디아이씨</t>
        </is>
      </c>
      <c r="C979" t="inlineStr">
        <is>
          <t>092200</t>
        </is>
      </c>
      <c r="D979" t="inlineStr">
        <is>
          <t>전체 평가기간</t>
        </is>
      </c>
      <c r="E979" t="inlineStr">
        <is>
          <t>[중기추세]+[정석방어]</t>
        </is>
      </c>
      <c r="F979" t="inlineStr">
        <is>
          <t>2026-03-23</t>
        </is>
      </c>
      <c r="G979" t="n">
        <v>8455.91</v>
      </c>
      <c r="H979" t="inlineStr">
        <is>
          <t>2026-04-20</t>
        </is>
      </c>
      <c r="I979" t="n">
        <v>7544.72</v>
      </c>
      <c r="J979" t="inlineStr">
        <is>
          <t>최종 손절 도달(-10%)</t>
        </is>
      </c>
      <c r="K979" t="n">
        <v>3</v>
      </c>
      <c r="L979" t="n">
        <v>0</v>
      </c>
      <c r="M979" t="n">
        <v>-11.04</v>
      </c>
      <c r="N979" t="inlineStr">
        <is>
          <t>04.20. 3주 매도(-10% 하락 시 10% 손절 원칙)</t>
        </is>
      </c>
      <c r="O979" t="n">
        <v>300000</v>
      </c>
      <c r="P979">
        <f>COUNTIF($A$2:A979,A979)</f>
        <v/>
      </c>
      <c r="Q979">
        <f>A979&amp;"|"&amp;P979</f>
        <v/>
      </c>
    </row>
    <row r="980">
      <c r="A980" t="inlineStr">
        <is>
          <t>디아이씨|전체 평가기간|[중기추세]+[정석방어]</t>
        </is>
      </c>
      <c r="B980" t="inlineStr">
        <is>
          <t>디아이씨</t>
        </is>
      </c>
      <c r="C980" t="inlineStr">
        <is>
          <t>092200</t>
        </is>
      </c>
      <c r="D980" t="inlineStr">
        <is>
          <t>전체 평가기간</t>
        </is>
      </c>
      <c r="E980" t="inlineStr">
        <is>
          <t>[중기추세]+[정석방어]</t>
        </is>
      </c>
      <c r="F980" t="inlineStr">
        <is>
          <t>2026-04-20</t>
        </is>
      </c>
      <c r="G980" t="n">
        <v>7555.28</v>
      </c>
      <c r="H980" t="inlineStr">
        <is>
          <t>2026-05-06</t>
        </is>
      </c>
      <c r="I980" t="n">
        <v>7174.97</v>
      </c>
      <c r="J980" t="inlineStr">
        <is>
          <t>1차 손절 도달(-3%)</t>
        </is>
      </c>
      <c r="K980" t="n">
        <v>18</v>
      </c>
      <c r="L980" t="n">
        <v>9</v>
      </c>
      <c r="M980" t="n">
        <v>-5.32</v>
      </c>
      <c r="N980" t="inlineStr">
        <is>
          <t>05.06. 18주 매도(-3% 하락 시 70% 손절 원칙)</t>
        </is>
      </c>
      <c r="O980" t="n">
        <v>300000</v>
      </c>
      <c r="P980">
        <f>COUNTIF($A$2:A980,A980)</f>
        <v/>
      </c>
      <c r="Q980">
        <f>A980&amp;"|"&amp;P980</f>
        <v/>
      </c>
    </row>
    <row r="981">
      <c r="A981" t="inlineStr">
        <is>
          <t>디아이씨|전체 평가기간|[중기추세]+[정석방어]</t>
        </is>
      </c>
      <c r="B981" t="inlineStr">
        <is>
          <t>디아이씨</t>
        </is>
      </c>
      <c r="C981" t="inlineStr">
        <is>
          <t>092200</t>
        </is>
      </c>
      <c r="D981" t="inlineStr">
        <is>
          <t>전체 평가기간</t>
        </is>
      </c>
      <c r="E981" t="inlineStr">
        <is>
          <t>[중기추세]+[정석방어]</t>
        </is>
      </c>
      <c r="F981" t="inlineStr">
        <is>
          <t>2026-04-20</t>
        </is>
      </c>
      <c r="G981" t="n">
        <v>7555.28</v>
      </c>
      <c r="H981" t="inlineStr">
        <is>
          <t>2026-05-12</t>
        </is>
      </c>
      <c r="I981" t="n">
        <v>8743.879999999999</v>
      </c>
      <c r="J981" t="inlineStr">
        <is>
          <t>1차 익절 도달(10%)</t>
        </is>
      </c>
      <c r="K981" t="n">
        <v>9</v>
      </c>
      <c r="L981" t="n">
        <v>0</v>
      </c>
      <c r="M981" t="n">
        <v>15.38</v>
      </c>
      <c r="N981" t="inlineStr">
        <is>
          <t>05.12. 9주 매도(+10% 상승 시 50% 익절 원칙)</t>
        </is>
      </c>
      <c r="O981" t="n">
        <v>300000</v>
      </c>
      <c r="P981">
        <f>COUNTIF($A$2:A981,A981)</f>
        <v/>
      </c>
      <c r="Q981">
        <f>A981&amp;"|"&amp;P981</f>
        <v/>
      </c>
    </row>
    <row r="982">
      <c r="A982" t="inlineStr">
        <is>
          <t>디아이씨|전체 평가기간|[중기추세]+[정석방어]</t>
        </is>
      </c>
      <c r="B982" t="inlineStr">
        <is>
          <t>디아이씨</t>
        </is>
      </c>
      <c r="C982" t="inlineStr">
        <is>
          <t>092200</t>
        </is>
      </c>
      <c r="D982" t="inlineStr">
        <is>
          <t>전체 평가기간</t>
        </is>
      </c>
      <c r="E982" t="inlineStr">
        <is>
          <t>[중기추세]+[정석방어]</t>
        </is>
      </c>
      <c r="F982" t="inlineStr">
        <is>
          <t>2026-05-15</t>
        </is>
      </c>
      <c r="G982" t="n">
        <v>7175.02</v>
      </c>
      <c r="H982" t="inlineStr">
        <is>
          <t>2026-05-18</t>
        </is>
      </c>
      <c r="I982" t="n">
        <v>6895.17</v>
      </c>
      <c r="J982" t="inlineStr">
        <is>
          <t>1차 손절 도달(-3%)</t>
        </is>
      </c>
      <c r="K982" t="n">
        <v>20</v>
      </c>
      <c r="L982" t="n">
        <v>9</v>
      </c>
      <c r="M982" t="n">
        <v>-4.19</v>
      </c>
      <c r="N982" t="inlineStr">
        <is>
          <t>05.18. 20주 매도(-3% 하락 시 70% 손절 원칙)</t>
        </is>
      </c>
      <c r="O982" t="n">
        <v>300000</v>
      </c>
      <c r="P982">
        <f>COUNTIF($A$2:A982,A982)</f>
        <v/>
      </c>
      <c r="Q982">
        <f>A982&amp;"|"&amp;P982</f>
        <v/>
      </c>
    </row>
    <row r="983">
      <c r="A983" t="inlineStr">
        <is>
          <t>디아이씨|전체 평가기간|[중기추세]+[정석방어]</t>
        </is>
      </c>
      <c r="B983" t="inlineStr">
        <is>
          <t>디아이씨</t>
        </is>
      </c>
      <c r="C983" t="inlineStr">
        <is>
          <t>092200</t>
        </is>
      </c>
      <c r="D983" t="inlineStr">
        <is>
          <t>전체 평가기간</t>
        </is>
      </c>
      <c r="E983" t="inlineStr">
        <is>
          <t>[중기추세]+[정석방어]</t>
        </is>
      </c>
      <c r="F983" t="inlineStr">
        <is>
          <t>2026-05-15</t>
        </is>
      </c>
      <c r="G983" t="n">
        <v>7175.02</v>
      </c>
      <c r="H983" t="inlineStr">
        <is>
          <t>2026-05-19</t>
        </is>
      </c>
      <c r="I983" t="n">
        <v>6515.44</v>
      </c>
      <c r="J983" t="inlineStr">
        <is>
          <t>2차 손절 도달(-5%)</t>
        </is>
      </c>
      <c r="K983" t="n">
        <v>5</v>
      </c>
      <c r="L983" t="n">
        <v>4</v>
      </c>
      <c r="M983" t="n">
        <v>-9.470000000000001</v>
      </c>
      <c r="N983" t="inlineStr">
        <is>
          <t>05.19. 5주 매도(-5% 하락 시 20% 손절 원칙)</t>
        </is>
      </c>
      <c r="O983" t="n">
        <v>300000</v>
      </c>
      <c r="P983">
        <f>COUNTIF($A$2:A983,A983)</f>
        <v/>
      </c>
      <c r="Q983">
        <f>A983&amp;"|"&amp;P983</f>
        <v/>
      </c>
    </row>
    <row r="984">
      <c r="A984" t="inlineStr">
        <is>
          <t>디아이씨|전체 평가기간|[중기추세]+[정석방어]</t>
        </is>
      </c>
      <c r="B984" t="inlineStr">
        <is>
          <t>디아이씨</t>
        </is>
      </c>
      <c r="C984" t="inlineStr">
        <is>
          <t>092200</t>
        </is>
      </c>
      <c r="D984" t="inlineStr">
        <is>
          <t>전체 평가기간</t>
        </is>
      </c>
      <c r="E984" t="inlineStr">
        <is>
          <t>[중기추세]+[정석방어]</t>
        </is>
      </c>
      <c r="F984" t="inlineStr">
        <is>
          <t>2026-05-15</t>
        </is>
      </c>
      <c r="G984" t="n">
        <v>7175.02</v>
      </c>
      <c r="H984" t="inlineStr">
        <is>
          <t>2026-05-20</t>
        </is>
      </c>
      <c r="I984" t="n">
        <v>6185.67</v>
      </c>
      <c r="J984" t="inlineStr">
        <is>
          <t>최종 손절 도달(-10%)</t>
        </is>
      </c>
      <c r="K984" t="n">
        <v>4</v>
      </c>
      <c r="L984" t="n">
        <v>0</v>
      </c>
      <c r="M984" t="n">
        <v>-14.05</v>
      </c>
      <c r="N984" t="inlineStr">
        <is>
          <t>05.20. 4주 매도(-10% 하락 시 10% 손절 원칙)</t>
        </is>
      </c>
      <c r="O984" t="n">
        <v>300000</v>
      </c>
      <c r="P984">
        <f>COUNTIF($A$2:A984,A984)</f>
        <v/>
      </c>
      <c r="Q984">
        <f>A984&amp;"|"&amp;P984</f>
        <v/>
      </c>
    </row>
    <row r="985">
      <c r="A985" t="inlineStr">
        <is>
          <t>디아이씨|전체 평가기간|[중기추세]+[변동성허용]</t>
        </is>
      </c>
      <c r="B985" t="inlineStr">
        <is>
          <t>디아이씨</t>
        </is>
      </c>
      <c r="C985" t="inlineStr">
        <is>
          <t>092200</t>
        </is>
      </c>
      <c r="D985" t="inlineStr">
        <is>
          <t>전체 평가기간</t>
        </is>
      </c>
      <c r="E985" t="inlineStr">
        <is>
          <t>[중기추세]+[변동성허용]</t>
        </is>
      </c>
      <c r="F985" t="inlineStr">
        <is>
          <t>2026-02-26</t>
        </is>
      </c>
      <c r="G985" t="n">
        <v>10197.13</v>
      </c>
      <c r="H985" t="inlineStr">
        <is>
          <t>2026-03-03</t>
        </is>
      </c>
      <c r="I985" t="n">
        <v>9443.389999999999</v>
      </c>
      <c r="J985" t="inlineStr">
        <is>
          <t>1차 손절 도달(-5%)</t>
        </is>
      </c>
      <c r="K985" t="n">
        <v>14</v>
      </c>
      <c r="L985" t="n">
        <v>15</v>
      </c>
      <c r="M985" t="n">
        <v>-7.67</v>
      </c>
      <c r="N985" t="inlineStr">
        <is>
          <t>03.03. 14주 매도(-5% 하락 시 50% 손절 원칙)</t>
        </is>
      </c>
      <c r="O985" t="n">
        <v>300000</v>
      </c>
      <c r="P985">
        <f>COUNTIF($A$2:A985,A985)</f>
        <v/>
      </c>
      <c r="Q985">
        <f>A985&amp;"|"&amp;P985</f>
        <v/>
      </c>
    </row>
    <row r="986">
      <c r="A986" t="inlineStr">
        <is>
          <t>디아이씨|전체 평가기간|[중기추세]+[변동성허용]</t>
        </is>
      </c>
      <c r="B986" t="inlineStr">
        <is>
          <t>디아이씨</t>
        </is>
      </c>
      <c r="C986" t="inlineStr">
        <is>
          <t>092200</t>
        </is>
      </c>
      <c r="D986" t="inlineStr">
        <is>
          <t>전체 평가기간</t>
        </is>
      </c>
      <c r="E986" t="inlineStr">
        <is>
          <t>[중기추세]+[변동성허용]</t>
        </is>
      </c>
      <c r="F986" t="inlineStr">
        <is>
          <t>2026-02-26</t>
        </is>
      </c>
      <c r="G986" t="n">
        <v>10197.13</v>
      </c>
      <c r="H986" t="inlineStr">
        <is>
          <t>2026-03-04</t>
        </is>
      </c>
      <c r="I986" t="n">
        <v>8084.34</v>
      </c>
      <c r="J986" t="inlineStr">
        <is>
          <t>최종 손절 도달(-15%)</t>
        </is>
      </c>
      <c r="K986" t="n">
        <v>15</v>
      </c>
      <c r="L986" t="n">
        <v>0</v>
      </c>
      <c r="M986" t="n">
        <v>-20.96</v>
      </c>
      <c r="N986" t="inlineStr">
        <is>
          <t>03.04. 15주 매도(-15% 하락 시 20% 손절 원칙)</t>
        </is>
      </c>
      <c r="O986" t="n">
        <v>300000</v>
      </c>
      <c r="P986">
        <f>COUNTIF($A$2:A986,A986)</f>
        <v/>
      </c>
      <c r="Q986">
        <f>A986&amp;"|"&amp;P986</f>
        <v/>
      </c>
    </row>
    <row r="987">
      <c r="A987" t="inlineStr">
        <is>
          <t>디아이씨|전체 평가기간|[중기추세]+[변동성허용]</t>
        </is>
      </c>
      <c r="B987" t="inlineStr">
        <is>
          <t>디아이씨</t>
        </is>
      </c>
      <c r="C987" t="inlineStr">
        <is>
          <t>092200</t>
        </is>
      </c>
      <c r="D987" t="inlineStr">
        <is>
          <t>전체 평가기간</t>
        </is>
      </c>
      <c r="E987" t="inlineStr">
        <is>
          <t>[중기추세]+[변동성허용]</t>
        </is>
      </c>
      <c r="F987" t="inlineStr">
        <is>
          <t>2026-03-17</t>
        </is>
      </c>
      <c r="G987" t="n">
        <v>9416.59</v>
      </c>
      <c r="H987" t="inlineStr">
        <is>
          <t>2026-03-23</t>
        </is>
      </c>
      <c r="I987" t="n">
        <v>8444.08</v>
      </c>
      <c r="J987" t="inlineStr">
        <is>
          <t>2차 손절 도달(-10%)</t>
        </is>
      </c>
      <c r="K987" t="n">
        <v>8</v>
      </c>
      <c r="L987" t="n">
        <v>19</v>
      </c>
      <c r="M987" t="n">
        <v>-10.6</v>
      </c>
      <c r="N987" t="inlineStr">
        <is>
          <t>03.23. 8주 매도(-10% 하락 시 30% 손절 원칙)</t>
        </is>
      </c>
      <c r="O987" t="n">
        <v>300000</v>
      </c>
      <c r="P987">
        <f>COUNTIF($A$2:A987,A987)</f>
        <v/>
      </c>
      <c r="Q987">
        <f>A987&amp;"|"&amp;P987</f>
        <v/>
      </c>
    </row>
    <row r="988">
      <c r="A988" t="inlineStr">
        <is>
          <t>디아이씨|전체 평가기간|[중기추세]+[변동성허용]</t>
        </is>
      </c>
      <c r="B988" t="inlineStr">
        <is>
          <t>디아이씨</t>
        </is>
      </c>
      <c r="C988" t="inlineStr">
        <is>
          <t>092200</t>
        </is>
      </c>
      <c r="D988" t="inlineStr">
        <is>
          <t>전체 평가기간</t>
        </is>
      </c>
      <c r="E988" t="inlineStr">
        <is>
          <t>[중기추세]+[변동성허용]</t>
        </is>
      </c>
      <c r="F988" t="inlineStr">
        <is>
          <t>2026-03-17</t>
        </is>
      </c>
      <c r="G988" t="n">
        <v>9416.59</v>
      </c>
      <c r="H988" t="inlineStr">
        <is>
          <t>2026-04-06</t>
        </is>
      </c>
      <c r="I988" t="n">
        <v>7894.47</v>
      </c>
      <c r="J988" t="inlineStr">
        <is>
          <t>최종 손절 도달(-15%)</t>
        </is>
      </c>
      <c r="K988" t="n">
        <v>19</v>
      </c>
      <c r="L988" t="n">
        <v>0</v>
      </c>
      <c r="M988" t="n">
        <v>-16.42</v>
      </c>
      <c r="N988" t="inlineStr">
        <is>
          <t>04.06. 19주 매도(-15% 하락 시 20% 손절 원칙)</t>
        </is>
      </c>
      <c r="O988" t="n">
        <v>300000</v>
      </c>
      <c r="P988">
        <f>COUNTIF($A$2:A988,A988)</f>
        <v/>
      </c>
      <c r="Q988">
        <f>A988&amp;"|"&amp;P988</f>
        <v/>
      </c>
    </row>
    <row r="989">
      <c r="A989" t="inlineStr">
        <is>
          <t>디아이씨|전체 평가기간|[중기추세]+[변동성허용]</t>
        </is>
      </c>
      <c r="B989" t="inlineStr">
        <is>
          <t>디아이씨</t>
        </is>
      </c>
      <c r="C989" t="inlineStr">
        <is>
          <t>092200</t>
        </is>
      </c>
      <c r="D989" t="inlineStr">
        <is>
          <t>전체 평가기간</t>
        </is>
      </c>
      <c r="E989" t="inlineStr">
        <is>
          <t>[중기추세]+[변동성허용]</t>
        </is>
      </c>
      <c r="F989" t="inlineStr">
        <is>
          <t>2026-04-15</t>
        </is>
      </c>
      <c r="G989" t="n">
        <v>7855.49</v>
      </c>
      <c r="H989" t="inlineStr">
        <is>
          <t>2026-04-23</t>
        </is>
      </c>
      <c r="I989" t="n">
        <v>7344.85</v>
      </c>
      <c r="J989" t="inlineStr">
        <is>
          <t>1차 손절 도달(-5%)</t>
        </is>
      </c>
      <c r="K989" t="n">
        <v>13</v>
      </c>
      <c r="L989" t="n">
        <v>14</v>
      </c>
      <c r="M989" t="n">
        <v>-6.78</v>
      </c>
      <c r="N989" t="inlineStr">
        <is>
          <t>04.23. 13주 매도(-5% 하락 시 50% 손절 원칙)</t>
        </is>
      </c>
      <c r="O989" t="n">
        <v>300000</v>
      </c>
      <c r="P989">
        <f>COUNTIF($A$2:A989,A989)</f>
        <v/>
      </c>
      <c r="Q989">
        <f>A989&amp;"|"&amp;P989</f>
        <v/>
      </c>
    </row>
    <row r="990">
      <c r="A990" t="inlineStr">
        <is>
          <t>디아이씨|전체 평가기간|[중기추세]+[변동성허용]</t>
        </is>
      </c>
      <c r="B990" t="inlineStr">
        <is>
          <t>디아이씨</t>
        </is>
      </c>
      <c r="C990" t="inlineStr">
        <is>
          <t>092200</t>
        </is>
      </c>
      <c r="D990" t="inlineStr">
        <is>
          <t>전체 평가기간</t>
        </is>
      </c>
      <c r="E990" t="inlineStr">
        <is>
          <t>[중기추세]+[변동성허용]</t>
        </is>
      </c>
      <c r="F990" t="inlineStr">
        <is>
          <t>2026-04-15</t>
        </is>
      </c>
      <c r="G990" t="n">
        <v>7855.49</v>
      </c>
      <c r="H990" t="inlineStr">
        <is>
          <t>2026-05-12</t>
        </is>
      </c>
      <c r="I990" t="n">
        <v>8743.879999999999</v>
      </c>
      <c r="J990" t="inlineStr">
        <is>
          <t>1차 익절 도달(10%)</t>
        </is>
      </c>
      <c r="K990" t="n">
        <v>13</v>
      </c>
      <c r="L990" t="n">
        <v>1</v>
      </c>
      <c r="M990" t="n">
        <v>10.98</v>
      </c>
      <c r="N990" t="inlineStr">
        <is>
          <t>05.12. 13주 매도(+10% 상승 시 50% 익절 원칙)</t>
        </is>
      </c>
      <c r="O990" t="n">
        <v>300000</v>
      </c>
      <c r="P990">
        <f>COUNTIF($A$2:A990,A990)</f>
        <v/>
      </c>
      <c r="Q990">
        <f>A990&amp;"|"&amp;P990</f>
        <v/>
      </c>
    </row>
    <row r="991">
      <c r="A991" t="inlineStr">
        <is>
          <t>디아이씨|전체 평가기간|[중기추세]+[변동성허용]</t>
        </is>
      </c>
      <c r="B991" t="inlineStr">
        <is>
          <t>디아이씨</t>
        </is>
      </c>
      <c r="C991" t="inlineStr">
        <is>
          <t>092200</t>
        </is>
      </c>
      <c r="D991" t="inlineStr">
        <is>
          <t>전체 평가기간</t>
        </is>
      </c>
      <c r="E991" t="inlineStr">
        <is>
          <t>[중기추세]+[변동성허용]</t>
        </is>
      </c>
      <c r="F991" t="inlineStr">
        <is>
          <t>2026-04-15</t>
        </is>
      </c>
      <c r="G991" t="n">
        <v>7855.49</v>
      </c>
      <c r="H991" t="inlineStr">
        <is>
          <t>2026-05-18</t>
        </is>
      </c>
      <c r="I991" t="n">
        <v>6895.17</v>
      </c>
      <c r="J991" t="inlineStr">
        <is>
          <t>2차 손절 도달(-10%)</t>
        </is>
      </c>
      <c r="K991" t="n">
        <v>1</v>
      </c>
      <c r="L991" t="n">
        <v>0</v>
      </c>
      <c r="M991" t="n">
        <v>-12.49</v>
      </c>
      <c r="N991" t="inlineStr">
        <is>
          <t>05.18. 1주 매도(-10% 하락 시 30% 손절 원칙)</t>
        </is>
      </c>
      <c r="O991" t="n">
        <v>300000</v>
      </c>
      <c r="P991">
        <f>COUNTIF($A$2:A991,A991)</f>
        <v/>
      </c>
      <c r="Q991">
        <f>A991&amp;"|"&amp;P991</f>
        <v/>
      </c>
    </row>
    <row r="992">
      <c r="A992" t="inlineStr">
        <is>
          <t>디아이씨|전체 평가기간|[중기추세]+[변동성허용]</t>
        </is>
      </c>
      <c r="B992" t="inlineStr">
        <is>
          <t>디아이씨</t>
        </is>
      </c>
      <c r="C992" t="inlineStr">
        <is>
          <t>092200</t>
        </is>
      </c>
      <c r="D992" t="inlineStr">
        <is>
          <t>전체 평가기간</t>
        </is>
      </c>
      <c r="E992" t="inlineStr">
        <is>
          <t>[중기추세]+[변동성허용]</t>
        </is>
      </c>
      <c r="F992" t="inlineStr">
        <is>
          <t>2026-05-18</t>
        </is>
      </c>
      <c r="G992" t="n">
        <v>6904.83</v>
      </c>
      <c r="H992" t="inlineStr">
        <is>
          <t>2026-05-19</t>
        </is>
      </c>
      <c r="I992" t="n">
        <v>6515.44</v>
      </c>
      <c r="J992" t="inlineStr">
        <is>
          <t>1차 손절 도달(-5%)</t>
        </is>
      </c>
      <c r="K992" t="n">
        <v>16</v>
      </c>
      <c r="L992" t="n">
        <v>16</v>
      </c>
      <c r="M992" t="n">
        <v>-5.92</v>
      </c>
      <c r="N992" t="inlineStr">
        <is>
          <t>05.19. 16주 매도(-5% 하락 시 50% 손절 원칙)</t>
        </is>
      </c>
      <c r="O992" t="n">
        <v>300000</v>
      </c>
      <c r="P992">
        <f>COUNTIF($A$2:A992,A992)</f>
        <v/>
      </c>
      <c r="Q992">
        <f>A992&amp;"|"&amp;P992</f>
        <v/>
      </c>
    </row>
    <row r="993">
      <c r="A993" t="inlineStr">
        <is>
          <t>디아이씨|전체 평가기간|[중기추세]+[변동성허용]</t>
        </is>
      </c>
      <c r="B993" t="inlineStr">
        <is>
          <t>디아이씨</t>
        </is>
      </c>
      <c r="C993" t="inlineStr">
        <is>
          <t>092200</t>
        </is>
      </c>
      <c r="D993" t="inlineStr">
        <is>
          <t>전체 평가기간</t>
        </is>
      </c>
      <c r="E993" t="inlineStr">
        <is>
          <t>[중기추세]+[변동성허용]</t>
        </is>
      </c>
      <c r="F993" t="inlineStr">
        <is>
          <t>2026-05-18</t>
        </is>
      </c>
      <c r="G993" t="n">
        <v>6904.83</v>
      </c>
      <c r="H993" t="inlineStr">
        <is>
          <t>2026-05-20</t>
        </is>
      </c>
      <c r="I993" t="n">
        <v>6185.67</v>
      </c>
      <c r="J993" t="inlineStr">
        <is>
          <t>2차 손절 도달(-10%)</t>
        </is>
      </c>
      <c r="K993" t="n">
        <v>9</v>
      </c>
      <c r="L993" t="n">
        <v>7</v>
      </c>
      <c r="M993" t="n">
        <v>-10.68</v>
      </c>
      <c r="N993" t="inlineStr">
        <is>
          <t>05.20. 9주 매도(-10% 하락 시 30% 손절 원칙)</t>
        </is>
      </c>
      <c r="O993" t="n">
        <v>300000</v>
      </c>
      <c r="P993">
        <f>COUNTIF($A$2:A993,A993)</f>
        <v/>
      </c>
      <c r="Q993">
        <f>A993&amp;"|"&amp;P993</f>
        <v/>
      </c>
    </row>
    <row r="994">
      <c r="A994" t="inlineStr">
        <is>
          <t>디아이씨|전체 평가기간|[중기추세]+[변동성허용]</t>
        </is>
      </c>
      <c r="B994" t="inlineStr">
        <is>
          <t>디아이씨</t>
        </is>
      </c>
      <c r="C994" t="inlineStr">
        <is>
          <t>092200</t>
        </is>
      </c>
      <c r="D994" t="inlineStr">
        <is>
          <t>전체 평가기간</t>
        </is>
      </c>
      <c r="E994" t="inlineStr">
        <is>
          <t>[중기추세]+[변동성허용]</t>
        </is>
      </c>
      <c r="F994" t="inlineStr">
        <is>
          <t>2026-05-18</t>
        </is>
      </c>
      <c r="G994" t="n">
        <v>6904.83</v>
      </c>
      <c r="H994" t="inlineStr">
        <is>
          <t>2026-05-22</t>
        </is>
      </c>
      <c r="I994" t="n">
        <v>9103.620000000001</v>
      </c>
      <c r="J994" t="inlineStr">
        <is>
          <t>3차 익절 도달(30%)</t>
        </is>
      </c>
      <c r="K994" t="n">
        <v>7</v>
      </c>
      <c r="L994" t="n">
        <v>0</v>
      </c>
      <c r="M994" t="n">
        <v>31.45</v>
      </c>
      <c r="N994" t="inlineStr">
        <is>
          <t>05.22. 7주 매도(+30% 상승 시 20% 익절 원칙)</t>
        </is>
      </c>
      <c r="O994" t="n">
        <v>300000</v>
      </c>
      <c r="P994">
        <f>COUNTIF($A$2:A994,A994)</f>
        <v/>
      </c>
      <c r="Q994">
        <f>A994&amp;"|"&amp;P994</f>
        <v/>
      </c>
    </row>
    <row r="995">
      <c r="A995" t="inlineStr">
        <is>
          <t>디아이씨|전체 평가기간|[중기추세]+[버티기형]</t>
        </is>
      </c>
      <c r="B995" t="inlineStr">
        <is>
          <t>디아이씨</t>
        </is>
      </c>
      <c r="C995" t="inlineStr">
        <is>
          <t>092200</t>
        </is>
      </c>
      <c r="D995" t="inlineStr">
        <is>
          <t>전체 평가기간</t>
        </is>
      </c>
      <c r="E995" t="inlineStr">
        <is>
          <t>[중기추세]+[버티기형]</t>
        </is>
      </c>
      <c r="F995" t="inlineStr">
        <is>
          <t>2026-02-26</t>
        </is>
      </c>
      <c r="G995" t="n">
        <v>10197.13</v>
      </c>
      <c r="H995" t="inlineStr">
        <is>
          <t>2026-03-03</t>
        </is>
      </c>
      <c r="I995" t="n">
        <v>9443.389999999999</v>
      </c>
      <c r="J995" t="inlineStr">
        <is>
          <t>1차 손절 도달(-5%)</t>
        </is>
      </c>
      <c r="K995" t="n">
        <v>11</v>
      </c>
      <c r="L995" t="n">
        <v>18</v>
      </c>
      <c r="M995" t="n">
        <v>-7.67</v>
      </c>
      <c r="N995" t="inlineStr">
        <is>
          <t>03.03. 11주 매도(-5% 하락 시 40% 손절 원칙)</t>
        </is>
      </c>
      <c r="O995" t="n">
        <v>300000</v>
      </c>
      <c r="P995">
        <f>COUNTIF($A$2:A995,A995)</f>
        <v/>
      </c>
      <c r="Q995">
        <f>A995&amp;"|"&amp;P995</f>
        <v/>
      </c>
    </row>
    <row r="996">
      <c r="A996" t="inlineStr">
        <is>
          <t>디아이씨|전체 평가기간|[중기추세]+[버티기형]</t>
        </is>
      </c>
      <c r="B996" t="inlineStr">
        <is>
          <t>디아이씨</t>
        </is>
      </c>
      <c r="C996" t="inlineStr">
        <is>
          <t>092200</t>
        </is>
      </c>
      <c r="D996" t="inlineStr">
        <is>
          <t>전체 평가기간</t>
        </is>
      </c>
      <c r="E996" t="inlineStr">
        <is>
          <t>[중기추세]+[버티기형]</t>
        </is>
      </c>
      <c r="F996" t="inlineStr">
        <is>
          <t>2026-02-26</t>
        </is>
      </c>
      <c r="G996" t="n">
        <v>10197.13</v>
      </c>
      <c r="H996" t="inlineStr">
        <is>
          <t>2026-03-04</t>
        </is>
      </c>
      <c r="I996" t="n">
        <v>8084.34</v>
      </c>
      <c r="J996" t="inlineStr">
        <is>
          <t>최종 손절 도달(-20%)</t>
        </is>
      </c>
      <c r="K996" t="n">
        <v>18</v>
      </c>
      <c r="L996" t="n">
        <v>0</v>
      </c>
      <c r="M996" t="n">
        <v>-20.96</v>
      </c>
      <c r="N996" t="inlineStr">
        <is>
          <t>03.04. 18주 매도(-20% 하락 시 30% 손절 원칙)</t>
        </is>
      </c>
      <c r="O996" t="n">
        <v>300000</v>
      </c>
      <c r="P996">
        <f>COUNTIF($A$2:A996,A996)</f>
        <v/>
      </c>
      <c r="Q996">
        <f>A996&amp;"|"&amp;P996</f>
        <v/>
      </c>
    </row>
    <row r="997">
      <c r="A997" t="inlineStr">
        <is>
          <t>디아이씨|전체 평가기간|[중기추세]+[버티기형]</t>
        </is>
      </c>
      <c r="B997" t="inlineStr">
        <is>
          <t>디아이씨</t>
        </is>
      </c>
      <c r="C997" t="inlineStr">
        <is>
          <t>092200</t>
        </is>
      </c>
      <c r="D997" t="inlineStr">
        <is>
          <t>전체 평가기간</t>
        </is>
      </c>
      <c r="E997" t="inlineStr">
        <is>
          <t>[중기추세]+[버티기형]</t>
        </is>
      </c>
      <c r="F997" t="inlineStr">
        <is>
          <t>2026-03-17</t>
        </is>
      </c>
      <c r="G997" t="n">
        <v>9416.59</v>
      </c>
      <c r="H997" t="inlineStr">
        <is>
          <t>2026-03-23</t>
        </is>
      </c>
      <c r="I997" t="n">
        <v>8444.08</v>
      </c>
      <c r="J997" t="inlineStr">
        <is>
          <t>1차 손절 도달(-5%)</t>
        </is>
      </c>
      <c r="K997" t="n">
        <v>10</v>
      </c>
      <c r="L997" t="n">
        <v>16</v>
      </c>
      <c r="M997" t="n">
        <v>-10.6</v>
      </c>
      <c r="N997" t="inlineStr">
        <is>
          <t>03.23. 10주 매도(-5% 하락 시 40% 손절 원칙)</t>
        </is>
      </c>
      <c r="O997" t="n">
        <v>300000</v>
      </c>
      <c r="P997">
        <f>COUNTIF($A$2:A997,A997)</f>
        <v/>
      </c>
      <c r="Q997">
        <f>A997&amp;"|"&amp;P997</f>
        <v/>
      </c>
    </row>
    <row r="998">
      <c r="A998" t="inlineStr">
        <is>
          <t>디아이씨|전체 평가기간|[중기추세]+[버티기형]</t>
        </is>
      </c>
      <c r="B998" t="inlineStr">
        <is>
          <t>디아이씨</t>
        </is>
      </c>
      <c r="C998" t="inlineStr">
        <is>
          <t>092200</t>
        </is>
      </c>
      <c r="D998" t="inlineStr">
        <is>
          <t>전체 평가기간</t>
        </is>
      </c>
      <c r="E998" t="inlineStr">
        <is>
          <t>[중기추세]+[버티기형]</t>
        </is>
      </c>
      <c r="F998" t="inlineStr">
        <is>
          <t>2026-03-17</t>
        </is>
      </c>
      <c r="G998" t="n">
        <v>9416.59</v>
      </c>
      <c r="H998" t="inlineStr">
        <is>
          <t>2026-04-06</t>
        </is>
      </c>
      <c r="I998" t="n">
        <v>7894.47</v>
      </c>
      <c r="J998" t="inlineStr">
        <is>
          <t>2차 손절 도달(-15%)</t>
        </is>
      </c>
      <c r="K998" t="n">
        <v>7</v>
      </c>
      <c r="L998" t="n">
        <v>9</v>
      </c>
      <c r="M998" t="n">
        <v>-16.42</v>
      </c>
      <c r="N998" t="inlineStr">
        <is>
          <t>04.06. 7주 매도(-15% 하락 시 30% 손절 원칙)</t>
        </is>
      </c>
      <c r="O998" t="n">
        <v>300000</v>
      </c>
      <c r="P998">
        <f>COUNTIF($A$2:A998,A998)</f>
        <v/>
      </c>
      <c r="Q998">
        <f>A998&amp;"|"&amp;P998</f>
        <v/>
      </c>
    </row>
    <row r="999">
      <c r="A999" t="inlineStr">
        <is>
          <t>디아이씨|전체 평가기간|[중기추세]+[버티기형]</t>
        </is>
      </c>
      <c r="B999" t="inlineStr">
        <is>
          <t>디아이씨</t>
        </is>
      </c>
      <c r="C999" t="inlineStr">
        <is>
          <t>092200</t>
        </is>
      </c>
      <c r="D999" t="inlineStr">
        <is>
          <t>전체 평가기간</t>
        </is>
      </c>
      <c r="E999" t="inlineStr">
        <is>
          <t>[중기추세]+[버티기형]</t>
        </is>
      </c>
      <c r="F999" t="inlineStr">
        <is>
          <t>2026-03-17</t>
        </is>
      </c>
      <c r="G999" t="n">
        <v>9416.59</v>
      </c>
      <c r="H999" t="inlineStr">
        <is>
          <t>2026-04-23</t>
        </is>
      </c>
      <c r="I999" t="n">
        <v>7344.85</v>
      </c>
      <c r="J999" t="inlineStr">
        <is>
          <t>최종 손절 도달(-20%)</t>
        </is>
      </c>
      <c r="K999" t="n">
        <v>9</v>
      </c>
      <c r="L999" t="n">
        <v>0</v>
      </c>
      <c r="M999" t="n">
        <v>-22.23</v>
      </c>
      <c r="N999" t="inlineStr">
        <is>
          <t>04.23. 9주 매도(-20% 하락 시 30% 손절 원칙)</t>
        </is>
      </c>
      <c r="O999" t="n">
        <v>300000</v>
      </c>
      <c r="P999">
        <f>COUNTIF($A$2:A999,A999)</f>
        <v/>
      </c>
      <c r="Q999">
        <f>A999&amp;"|"&amp;P999</f>
        <v/>
      </c>
    </row>
    <row r="1000">
      <c r="A1000" t="inlineStr">
        <is>
          <t>디아이씨|전체 평가기간|[중기추세]+[버티기형]</t>
        </is>
      </c>
      <c r="B1000" t="inlineStr">
        <is>
          <t>디아이씨</t>
        </is>
      </c>
      <c r="C1000" t="inlineStr">
        <is>
          <t>092200</t>
        </is>
      </c>
      <c r="D1000" t="inlineStr">
        <is>
          <t>전체 평가기간</t>
        </is>
      </c>
      <c r="E1000" t="inlineStr">
        <is>
          <t>[중기추세]+[버티기형]</t>
        </is>
      </c>
      <c r="F1000" t="inlineStr">
        <is>
          <t>2026-04-23</t>
        </is>
      </c>
      <c r="G1000" t="n">
        <v>7355.14</v>
      </c>
      <c r="H1000" t="inlineStr">
        <is>
          <t>2026-04-28</t>
        </is>
      </c>
      <c r="I1000" t="n">
        <v>8124.31</v>
      </c>
      <c r="J1000" t="inlineStr">
        <is>
          <t>1차 익절 도달(10%)</t>
        </is>
      </c>
      <c r="K1000" t="n">
        <v>14</v>
      </c>
      <c r="L1000" t="n">
        <v>14</v>
      </c>
      <c r="M1000" t="n">
        <v>10.13</v>
      </c>
      <c r="N1000" t="inlineStr">
        <is>
          <t>04.28. 14주 매도(+10% 상승 시 50% 익절 원칙)</t>
        </is>
      </c>
      <c r="O1000" t="n">
        <v>300000</v>
      </c>
      <c r="P1000">
        <f>COUNTIF($A$2:A1000,A1000)</f>
        <v/>
      </c>
      <c r="Q1000">
        <f>A1000&amp;"|"&amp;P1000</f>
        <v/>
      </c>
    </row>
    <row r="1001">
      <c r="A1001" t="inlineStr">
        <is>
          <t>디아이씨|전체 평가기간|[중기추세]+[버티기형]</t>
        </is>
      </c>
      <c r="B1001" t="inlineStr">
        <is>
          <t>디아이씨</t>
        </is>
      </c>
      <c r="C1001" t="inlineStr">
        <is>
          <t>092200</t>
        </is>
      </c>
      <c r="D1001" t="inlineStr">
        <is>
          <t>전체 평가기간</t>
        </is>
      </c>
      <c r="E1001" t="inlineStr">
        <is>
          <t>[중기추세]+[버티기형]</t>
        </is>
      </c>
      <c r="F1001" t="inlineStr">
        <is>
          <t>2026-04-23</t>
        </is>
      </c>
      <c r="G1001" t="n">
        <v>7355.14</v>
      </c>
      <c r="H1001" t="inlineStr">
        <is>
          <t>2026-05-13</t>
        </is>
      </c>
      <c r="I1001" t="n">
        <v>9293.49</v>
      </c>
      <c r="J1001" t="inlineStr">
        <is>
          <t>2차 익절 도달(20%)</t>
        </is>
      </c>
      <c r="K1001" t="n">
        <v>8</v>
      </c>
      <c r="L1001" t="n">
        <v>6</v>
      </c>
      <c r="M1001" t="n">
        <v>25.97</v>
      </c>
      <c r="N1001" t="inlineStr">
        <is>
          <t>05.13. 8주 매도(+20% 상승 시 30% 익절 원칙)</t>
        </is>
      </c>
      <c r="O1001" t="n">
        <v>300000</v>
      </c>
      <c r="P1001">
        <f>COUNTIF($A$2:A1001,A1001)</f>
        <v/>
      </c>
      <c r="Q1001">
        <f>A1001&amp;"|"&amp;P1001</f>
        <v/>
      </c>
    </row>
    <row r="1002">
      <c r="A1002" t="inlineStr">
        <is>
          <t>디아이씨|전체 평가기간|[중기추세]+[버티기형]</t>
        </is>
      </c>
      <c r="B1002" t="inlineStr">
        <is>
          <t>디아이씨</t>
        </is>
      </c>
      <c r="C1002" t="inlineStr">
        <is>
          <t>092200</t>
        </is>
      </c>
      <c r="D1002" t="inlineStr">
        <is>
          <t>전체 평가기간</t>
        </is>
      </c>
      <c r="E1002" t="inlineStr">
        <is>
          <t>[중기추세]+[버티기형]</t>
        </is>
      </c>
      <c r="F1002" t="inlineStr">
        <is>
          <t>2026-04-23</t>
        </is>
      </c>
      <c r="G1002" t="n">
        <v>7355.14</v>
      </c>
      <c r="H1002" t="inlineStr">
        <is>
          <t>2026-05-18</t>
        </is>
      </c>
      <c r="I1002" t="n">
        <v>6895.17</v>
      </c>
      <c r="J1002" t="inlineStr">
        <is>
          <t>1차 손절 도달(-5%)</t>
        </is>
      </c>
      <c r="K1002" t="n">
        <v>6</v>
      </c>
      <c r="L1002" t="n">
        <v>0</v>
      </c>
      <c r="M1002" t="n">
        <v>-6.53</v>
      </c>
      <c r="N1002" t="inlineStr">
        <is>
          <t>05.18. 6주 매도(-5% 하락 시 40% 손절 원칙)</t>
        </is>
      </c>
      <c r="O1002" t="n">
        <v>300000</v>
      </c>
      <c r="P1002">
        <f>COUNTIF($A$2:A1002,A1002)</f>
        <v/>
      </c>
      <c r="Q1002">
        <f>A1002&amp;"|"&amp;P1002</f>
        <v/>
      </c>
    </row>
    <row r="1003">
      <c r="A1003" t="inlineStr">
        <is>
          <t>디아이씨|전체 평가기간|[중기추세]+[버티기형]</t>
        </is>
      </c>
      <c r="B1003" t="inlineStr">
        <is>
          <t>디아이씨</t>
        </is>
      </c>
      <c r="C1003" t="inlineStr">
        <is>
          <t>092200</t>
        </is>
      </c>
      <c r="D1003" t="inlineStr">
        <is>
          <t>전체 평가기간</t>
        </is>
      </c>
      <c r="E1003" t="inlineStr">
        <is>
          <t>[중기추세]+[버티기형]</t>
        </is>
      </c>
      <c r="F1003" t="inlineStr">
        <is>
          <t>2026-05-18</t>
        </is>
      </c>
      <c r="G1003" t="n">
        <v>6904.83</v>
      </c>
      <c r="H1003" t="inlineStr">
        <is>
          <t>2026-05-19</t>
        </is>
      </c>
      <c r="I1003" t="n">
        <v>6515.44</v>
      </c>
      <c r="J1003" t="inlineStr">
        <is>
          <t>1차 손절 도달(-5%)</t>
        </is>
      </c>
      <c r="K1003" t="n">
        <v>13</v>
      </c>
      <c r="L1003" t="n">
        <v>21</v>
      </c>
      <c r="M1003" t="n">
        <v>-5.92</v>
      </c>
      <c r="N1003" t="inlineStr">
        <is>
          <t>05.19. 13주 매도(-5% 하락 시 40% 손절 원칙)</t>
        </is>
      </c>
      <c r="O1003" t="n">
        <v>300000</v>
      </c>
      <c r="P1003">
        <f>COUNTIF($A$2:A1003,A1003)</f>
        <v/>
      </c>
      <c r="Q1003">
        <f>A1003&amp;"|"&amp;P1003</f>
        <v/>
      </c>
    </row>
    <row r="1004">
      <c r="A1004" t="inlineStr">
        <is>
          <t>디아이씨|전체 평가기간|[중기추세]+[버티기형]</t>
        </is>
      </c>
      <c r="B1004" t="inlineStr">
        <is>
          <t>디아이씨</t>
        </is>
      </c>
      <c r="C1004" t="inlineStr">
        <is>
          <t>092200</t>
        </is>
      </c>
      <c r="D1004" t="inlineStr">
        <is>
          <t>전체 평가기간</t>
        </is>
      </c>
      <c r="E1004" t="inlineStr">
        <is>
          <t>[중기추세]+[버티기형]</t>
        </is>
      </c>
      <c r="F1004" t="inlineStr">
        <is>
          <t>2026-05-18</t>
        </is>
      </c>
      <c r="G1004" t="n">
        <v>6904.83</v>
      </c>
      <c r="H1004" t="inlineStr">
        <is>
          <t>2026-05-22</t>
        </is>
      </c>
      <c r="I1004" t="n">
        <v>9103.620000000001</v>
      </c>
      <c r="J1004" t="inlineStr">
        <is>
          <t>3차 익절 도달(30%)</t>
        </is>
      </c>
      <c r="K1004" t="n">
        <v>21</v>
      </c>
      <c r="L1004" t="n">
        <v>0</v>
      </c>
      <c r="M1004" t="n">
        <v>31.45</v>
      </c>
      <c r="N1004" t="inlineStr">
        <is>
          <t>05.22. 21주 매도(+30% 상승 시 20% 익절 원칙)</t>
        </is>
      </c>
      <c r="O1004" t="n">
        <v>300000</v>
      </c>
      <c r="P1004">
        <f>COUNTIF($A$2:A1004,A1004)</f>
        <v/>
      </c>
      <c r="Q1004">
        <f>A1004&amp;"|"&amp;P1004</f>
        <v/>
      </c>
    </row>
    <row r="1005">
      <c r="A1005" t="inlineStr">
        <is>
          <t>디아이씨|전체 평가기간|[수익극대화]+[칼손절]</t>
        </is>
      </c>
      <c r="B1005" t="inlineStr">
        <is>
          <t>디아이씨</t>
        </is>
      </c>
      <c r="C1005" t="inlineStr">
        <is>
          <t>092200</t>
        </is>
      </c>
      <c r="D1005" t="inlineStr">
        <is>
          <t>전체 평가기간</t>
        </is>
      </c>
      <c r="E1005" t="inlineStr">
        <is>
          <t>[수익극대화]+[칼손절]</t>
        </is>
      </c>
      <c r="F1005" t="inlineStr">
        <is>
          <t>2026-02-26</t>
        </is>
      </c>
      <c r="G1005" t="n">
        <v>10197.13</v>
      </c>
      <c r="H1005" t="inlineStr">
        <is>
          <t>2026-03-03</t>
        </is>
      </c>
      <c r="I1005" t="n">
        <v>9443.389999999999</v>
      </c>
      <c r="J1005" t="inlineStr">
        <is>
          <t>최종 손절 도달(-6%)</t>
        </is>
      </c>
      <c r="K1005" t="n">
        <v>29</v>
      </c>
      <c r="L1005" t="n">
        <v>0</v>
      </c>
      <c r="M1005" t="n">
        <v>-7.67</v>
      </c>
      <c r="N1005" t="inlineStr">
        <is>
          <t>03.03. 29주 매도(-6% 하락 시 10% 손절 원칙)</t>
        </is>
      </c>
      <c r="O1005" t="n">
        <v>300000</v>
      </c>
      <c r="P1005">
        <f>COUNTIF($A$2:A1005,A1005)</f>
        <v/>
      </c>
      <c r="Q1005">
        <f>A1005&amp;"|"&amp;P1005</f>
        <v/>
      </c>
    </row>
    <row r="1006">
      <c r="A1006" t="inlineStr">
        <is>
          <t>디아이씨|전체 평가기간|[수익극대화]+[칼손절]</t>
        </is>
      </c>
      <c r="B1006" t="inlineStr">
        <is>
          <t>디아이씨</t>
        </is>
      </c>
      <c r="C1006" t="inlineStr">
        <is>
          <t>092200</t>
        </is>
      </c>
      <c r="D1006" t="inlineStr">
        <is>
          <t>전체 평가기간</t>
        </is>
      </c>
      <c r="E1006" t="inlineStr">
        <is>
          <t>[수익극대화]+[칼손절]</t>
        </is>
      </c>
      <c r="F1006" t="inlineStr">
        <is>
          <t>2026-03-17</t>
        </is>
      </c>
      <c r="G1006" t="n">
        <v>9416.59</v>
      </c>
      <c r="H1006" t="inlineStr">
        <is>
          <t>2026-03-18</t>
        </is>
      </c>
      <c r="I1006" t="n">
        <v>9163.58</v>
      </c>
      <c r="J1006" t="inlineStr">
        <is>
          <t>1차 손절 도달(-2%)</t>
        </is>
      </c>
      <c r="K1006" t="n">
        <v>23</v>
      </c>
      <c r="L1006" t="n">
        <v>6</v>
      </c>
      <c r="M1006" t="n">
        <v>-2.98</v>
      </c>
      <c r="N1006" t="inlineStr">
        <is>
          <t>03.18. 23주 매도(-2% 하락 시 80% 손절 원칙)</t>
        </is>
      </c>
      <c r="O1006" t="n">
        <v>300000</v>
      </c>
      <c r="P1006">
        <f>COUNTIF($A$2:A1006,A1006)</f>
        <v/>
      </c>
      <c r="Q1006">
        <f>A1006&amp;"|"&amp;P1006</f>
        <v/>
      </c>
    </row>
    <row r="1007">
      <c r="A1007" t="inlineStr">
        <is>
          <t>디아이씨|전체 평가기간|[수익극대화]+[칼손절]</t>
        </is>
      </c>
      <c r="B1007" t="inlineStr">
        <is>
          <t>디아이씨</t>
        </is>
      </c>
      <c r="C1007" t="inlineStr">
        <is>
          <t>092200</t>
        </is>
      </c>
      <c r="D1007" t="inlineStr">
        <is>
          <t>전체 평가기간</t>
        </is>
      </c>
      <c r="E1007" t="inlineStr">
        <is>
          <t>[수익극대화]+[칼손절]</t>
        </is>
      </c>
      <c r="F1007" t="inlineStr">
        <is>
          <t>2026-03-17</t>
        </is>
      </c>
      <c r="G1007" t="n">
        <v>9416.59</v>
      </c>
      <c r="H1007" t="inlineStr">
        <is>
          <t>2026-03-23</t>
        </is>
      </c>
      <c r="I1007" t="n">
        <v>8444.08</v>
      </c>
      <c r="J1007" t="inlineStr">
        <is>
          <t>최종 손절 도달(-6%)</t>
        </is>
      </c>
      <c r="K1007" t="n">
        <v>6</v>
      </c>
      <c r="L1007" t="n">
        <v>0</v>
      </c>
      <c r="M1007" t="n">
        <v>-10.6</v>
      </c>
      <c r="N1007" t="inlineStr">
        <is>
          <t>03.23. 6주 매도(-6% 하락 시 10% 손절 원칙)</t>
        </is>
      </c>
      <c r="O1007" t="n">
        <v>300000</v>
      </c>
      <c r="P1007">
        <f>COUNTIF($A$2:A1007,A1007)</f>
        <v/>
      </c>
      <c r="Q1007">
        <f>A1007&amp;"|"&amp;P1007</f>
        <v/>
      </c>
    </row>
    <row r="1008">
      <c r="A1008" t="inlineStr">
        <is>
          <t>디아이씨|전체 평가기간|[수익극대화]+[칼손절]</t>
        </is>
      </c>
      <c r="B1008" t="inlineStr">
        <is>
          <t>디아이씨</t>
        </is>
      </c>
      <c r="C1008" t="inlineStr">
        <is>
          <t>092200</t>
        </is>
      </c>
      <c r="D1008" t="inlineStr">
        <is>
          <t>전체 평가기간</t>
        </is>
      </c>
      <c r="E1008" t="inlineStr">
        <is>
          <t>[수익극대화]+[칼손절]</t>
        </is>
      </c>
      <c r="F1008" t="inlineStr">
        <is>
          <t>2026-03-23</t>
        </is>
      </c>
      <c r="G1008" t="n">
        <v>8455.91</v>
      </c>
      <c r="H1008" t="inlineStr">
        <is>
          <t>2026-03-31</t>
        </is>
      </c>
      <c r="I1008" t="n">
        <v>8224.24</v>
      </c>
      <c r="J1008" t="inlineStr">
        <is>
          <t>1차 손절 도달(-2%)</t>
        </is>
      </c>
      <c r="K1008" t="n">
        <v>24</v>
      </c>
      <c r="L1008" t="n">
        <v>7</v>
      </c>
      <c r="M1008" t="n">
        <v>-3.03</v>
      </c>
      <c r="N1008" t="inlineStr">
        <is>
          <t>03.31. 24주 매도(-2% 하락 시 80% 손절 원칙)</t>
        </is>
      </c>
      <c r="O1008" t="n">
        <v>300000</v>
      </c>
      <c r="P1008">
        <f>COUNTIF($A$2:A1008,A1008)</f>
        <v/>
      </c>
      <c r="Q1008">
        <f>A1008&amp;"|"&amp;P1008</f>
        <v/>
      </c>
    </row>
    <row r="1009">
      <c r="A1009" t="inlineStr">
        <is>
          <t>디아이씨|전체 평가기간|[수익극대화]+[칼손절]</t>
        </is>
      </c>
      <c r="B1009" t="inlineStr">
        <is>
          <t>디아이씨</t>
        </is>
      </c>
      <c r="C1009" t="inlineStr">
        <is>
          <t>092200</t>
        </is>
      </c>
      <c r="D1009" t="inlineStr">
        <is>
          <t>전체 평가기간</t>
        </is>
      </c>
      <c r="E1009" t="inlineStr">
        <is>
          <t>[수익극대화]+[칼손절]</t>
        </is>
      </c>
      <c r="F1009" t="inlineStr">
        <is>
          <t>2026-03-23</t>
        </is>
      </c>
      <c r="G1009" t="n">
        <v>8455.91</v>
      </c>
      <c r="H1009" t="inlineStr">
        <is>
          <t>2026-04-02</t>
        </is>
      </c>
      <c r="I1009" t="n">
        <v>8064.35</v>
      </c>
      <c r="J1009" t="inlineStr">
        <is>
          <t>2차 손절 도달(-4%)</t>
        </is>
      </c>
      <c r="K1009" t="n">
        <v>3</v>
      </c>
      <c r="L1009" t="n">
        <v>4</v>
      </c>
      <c r="M1009" t="n">
        <v>-4.92</v>
      </c>
      <c r="N1009" t="inlineStr">
        <is>
          <t>04.02. 3주 매도(-4% 하락 시 10% 손절 원칙)</t>
        </is>
      </c>
      <c r="O1009" t="n">
        <v>300000</v>
      </c>
      <c r="P1009">
        <f>COUNTIF($A$2:A1009,A1009)</f>
        <v/>
      </c>
      <c r="Q1009">
        <f>A1009&amp;"|"&amp;P1009</f>
        <v/>
      </c>
    </row>
    <row r="1010">
      <c r="A1010" t="inlineStr">
        <is>
          <t>디아이씨|전체 평가기간|[수익극대화]+[칼손절]</t>
        </is>
      </c>
      <c r="B1010" t="inlineStr">
        <is>
          <t>디아이씨</t>
        </is>
      </c>
      <c r="C1010" t="inlineStr">
        <is>
          <t>092200</t>
        </is>
      </c>
      <c r="D1010" t="inlineStr">
        <is>
          <t>전체 평가기간</t>
        </is>
      </c>
      <c r="E1010" t="inlineStr">
        <is>
          <t>[수익극대화]+[칼손절]</t>
        </is>
      </c>
      <c r="F1010" t="inlineStr">
        <is>
          <t>2026-03-23</t>
        </is>
      </c>
      <c r="G1010" t="n">
        <v>8455.91</v>
      </c>
      <c r="H1010" t="inlineStr">
        <is>
          <t>2026-04-06</t>
        </is>
      </c>
      <c r="I1010" t="n">
        <v>7894.47</v>
      </c>
      <c r="J1010" t="inlineStr">
        <is>
          <t>최종 손절 도달(-6%)</t>
        </is>
      </c>
      <c r="K1010" t="n">
        <v>4</v>
      </c>
      <c r="L1010" t="n">
        <v>0</v>
      </c>
      <c r="M1010" t="n">
        <v>-6.92</v>
      </c>
      <c r="N1010" t="inlineStr">
        <is>
          <t>04.06. 4주 매도(-6% 하락 시 10% 손절 원칙)</t>
        </is>
      </c>
      <c r="O1010" t="n">
        <v>300000</v>
      </c>
      <c r="P1010">
        <f>COUNTIF($A$2:A1010,A1010)</f>
        <v/>
      </c>
      <c r="Q1010">
        <f>A1010&amp;"|"&amp;P1010</f>
        <v/>
      </c>
    </row>
    <row r="1011">
      <c r="A1011" t="inlineStr">
        <is>
          <t>디아이씨|전체 평가기간|[수익극대화]+[칼손절]</t>
        </is>
      </c>
      <c r="B1011" t="inlineStr">
        <is>
          <t>디아이씨</t>
        </is>
      </c>
      <c r="C1011" t="inlineStr">
        <is>
          <t>092200</t>
        </is>
      </c>
      <c r="D1011" t="inlineStr">
        <is>
          <t>전체 평가기간</t>
        </is>
      </c>
      <c r="E1011" t="inlineStr">
        <is>
          <t>[수익극대화]+[칼손절]</t>
        </is>
      </c>
      <c r="F1011" t="inlineStr">
        <is>
          <t>2026-04-15</t>
        </is>
      </c>
      <c r="G1011" t="n">
        <v>7855.49</v>
      </c>
      <c r="H1011" t="inlineStr">
        <is>
          <t>2026-04-20</t>
        </is>
      </c>
      <c r="I1011" t="n">
        <v>7544.72</v>
      </c>
      <c r="J1011" t="inlineStr">
        <is>
          <t>1차 손절 도달(-2%)</t>
        </is>
      </c>
      <c r="K1011" t="n">
        <v>25</v>
      </c>
      <c r="L1011" t="n">
        <v>7</v>
      </c>
      <c r="M1011" t="n">
        <v>-4.24</v>
      </c>
      <c r="N1011" t="inlineStr">
        <is>
          <t>04.20. 25주 매도(-2% 하락 시 80% 손절 원칙)</t>
        </is>
      </c>
      <c r="O1011" t="n">
        <v>300000</v>
      </c>
      <c r="P1011">
        <f>COUNTIF($A$2:A1011,A1011)</f>
        <v/>
      </c>
      <c r="Q1011">
        <f>A1011&amp;"|"&amp;P1011</f>
        <v/>
      </c>
    </row>
    <row r="1012">
      <c r="A1012" t="inlineStr">
        <is>
          <t>디아이씨|전체 평가기간|[수익극대화]+[칼손절]</t>
        </is>
      </c>
      <c r="B1012" t="inlineStr">
        <is>
          <t>디아이씨</t>
        </is>
      </c>
      <c r="C1012" t="inlineStr">
        <is>
          <t>092200</t>
        </is>
      </c>
      <c r="D1012" t="inlineStr">
        <is>
          <t>전체 평가기간</t>
        </is>
      </c>
      <c r="E1012" t="inlineStr">
        <is>
          <t>[수익극대화]+[칼손절]</t>
        </is>
      </c>
      <c r="F1012" t="inlineStr">
        <is>
          <t>2026-04-15</t>
        </is>
      </c>
      <c r="G1012" t="n">
        <v>7855.49</v>
      </c>
      <c r="H1012" t="inlineStr">
        <is>
          <t>2026-04-23</t>
        </is>
      </c>
      <c r="I1012" t="n">
        <v>7344.85</v>
      </c>
      <c r="J1012" t="inlineStr">
        <is>
          <t>최종 손절 도달(-6%)</t>
        </is>
      </c>
      <c r="K1012" t="n">
        <v>7</v>
      </c>
      <c r="L1012" t="n">
        <v>0</v>
      </c>
      <c r="M1012" t="n">
        <v>-6.78</v>
      </c>
      <c r="N1012" t="inlineStr">
        <is>
          <t>04.23. 7주 매도(-6% 하락 시 10% 손절 원칙)</t>
        </is>
      </c>
      <c r="O1012" t="n">
        <v>300000</v>
      </c>
      <c r="P1012">
        <f>COUNTIF($A$2:A1012,A1012)</f>
        <v/>
      </c>
      <c r="Q1012">
        <f>A1012&amp;"|"&amp;P1012</f>
        <v/>
      </c>
    </row>
    <row r="1013">
      <c r="A1013" t="inlineStr">
        <is>
          <t>디아이씨|전체 평가기간|[수익극대화]+[칼손절]</t>
        </is>
      </c>
      <c r="B1013" t="inlineStr">
        <is>
          <t>디아이씨</t>
        </is>
      </c>
      <c r="C1013" t="inlineStr">
        <is>
          <t>092200</t>
        </is>
      </c>
      <c r="D1013" t="inlineStr">
        <is>
          <t>전체 평가기간</t>
        </is>
      </c>
      <c r="E1013" t="inlineStr">
        <is>
          <t>[수익극대화]+[칼손절]</t>
        </is>
      </c>
      <c r="F1013" t="inlineStr">
        <is>
          <t>2026-04-23</t>
        </is>
      </c>
      <c r="G1013" t="n">
        <v>7355.14</v>
      </c>
      <c r="H1013" t="inlineStr">
        <is>
          <t>2026-04-28</t>
        </is>
      </c>
      <c r="I1013" t="n">
        <v>8124.31</v>
      </c>
      <c r="J1013" t="inlineStr">
        <is>
          <t>1차 익절 도달(10%)</t>
        </is>
      </c>
      <c r="K1013" t="n">
        <v>13</v>
      </c>
      <c r="L1013" t="n">
        <v>20</v>
      </c>
      <c r="M1013" t="n">
        <v>10.13</v>
      </c>
      <c r="N1013" t="inlineStr">
        <is>
          <t>04.28. 13주 매도(+10% 상승 시 40% 익절 원칙)</t>
        </is>
      </c>
      <c r="O1013" t="n">
        <v>300000</v>
      </c>
      <c r="P1013">
        <f>COUNTIF($A$2:A1013,A1013)</f>
        <v/>
      </c>
      <c r="Q1013">
        <f>A1013&amp;"|"&amp;P1013</f>
        <v/>
      </c>
    </row>
    <row r="1014">
      <c r="A1014" t="inlineStr">
        <is>
          <t>디아이씨|전체 평가기간|[수익극대화]+[칼손절]</t>
        </is>
      </c>
      <c r="B1014" t="inlineStr">
        <is>
          <t>디아이씨</t>
        </is>
      </c>
      <c r="C1014" t="inlineStr">
        <is>
          <t>092200</t>
        </is>
      </c>
      <c r="D1014" t="inlineStr">
        <is>
          <t>전체 평가기간</t>
        </is>
      </c>
      <c r="E1014" t="inlineStr">
        <is>
          <t>[수익극대화]+[칼손절]</t>
        </is>
      </c>
      <c r="F1014" t="inlineStr">
        <is>
          <t>2026-04-23</t>
        </is>
      </c>
      <c r="G1014" t="n">
        <v>7355.14</v>
      </c>
      <c r="H1014" t="inlineStr">
        <is>
          <t>2026-05-06</t>
        </is>
      </c>
      <c r="I1014" t="n">
        <v>7174.97</v>
      </c>
      <c r="J1014" t="inlineStr">
        <is>
          <t>1차 손절 도달(-2%)</t>
        </is>
      </c>
      <c r="K1014" t="n">
        <v>20</v>
      </c>
      <c r="L1014" t="n">
        <v>0</v>
      </c>
      <c r="M1014" t="n">
        <v>-2.74</v>
      </c>
      <c r="N1014" t="inlineStr">
        <is>
          <t>05.06. 20주 매도(-2% 하락 시 80% 손절 원칙)</t>
        </is>
      </c>
      <c r="O1014" t="n">
        <v>300000</v>
      </c>
      <c r="P1014">
        <f>COUNTIF($A$2:A1014,A1014)</f>
        <v/>
      </c>
      <c r="Q1014">
        <f>A1014&amp;"|"&amp;P1014</f>
        <v/>
      </c>
    </row>
    <row r="1015">
      <c r="A1015" t="inlineStr">
        <is>
          <t>디아이씨|전체 평가기간|[수익극대화]+[칼손절]</t>
        </is>
      </c>
      <c r="B1015" t="inlineStr">
        <is>
          <t>디아이씨</t>
        </is>
      </c>
      <c r="C1015" t="inlineStr">
        <is>
          <t>092200</t>
        </is>
      </c>
      <c r="D1015" t="inlineStr">
        <is>
          <t>전체 평가기간</t>
        </is>
      </c>
      <c r="E1015" t="inlineStr">
        <is>
          <t>[수익극대화]+[칼손절]</t>
        </is>
      </c>
      <c r="F1015" t="inlineStr">
        <is>
          <t>2026-05-06</t>
        </is>
      </c>
      <c r="G1015" t="n">
        <v>7185.03</v>
      </c>
      <c r="H1015" t="inlineStr">
        <is>
          <t>2026-05-12</t>
        </is>
      </c>
      <c r="I1015" t="n">
        <v>8743.879999999999</v>
      </c>
      <c r="J1015" t="inlineStr">
        <is>
          <t>2차 익절 도달(20%)</t>
        </is>
      </c>
      <c r="K1015" t="n">
        <v>10</v>
      </c>
      <c r="L1015" t="n">
        <v>24</v>
      </c>
      <c r="M1015" t="n">
        <v>21.33</v>
      </c>
      <c r="N1015" t="inlineStr">
        <is>
          <t>05.12. 10주 매도(+20% 상승 시 30% 익절 원칙)</t>
        </is>
      </c>
      <c r="O1015" t="n">
        <v>300000</v>
      </c>
      <c r="P1015">
        <f>COUNTIF($A$2:A1015,A1015)</f>
        <v/>
      </c>
      <c r="Q1015">
        <f>A1015&amp;"|"&amp;P1015</f>
        <v/>
      </c>
    </row>
    <row r="1016">
      <c r="A1016" t="inlineStr">
        <is>
          <t>디아이씨|전체 평가기간|[수익극대화]+[칼손절]</t>
        </is>
      </c>
      <c r="B1016" t="inlineStr">
        <is>
          <t>디아이씨</t>
        </is>
      </c>
      <c r="C1016" t="inlineStr">
        <is>
          <t>092200</t>
        </is>
      </c>
      <c r="D1016" t="inlineStr">
        <is>
          <t>전체 평가기간</t>
        </is>
      </c>
      <c r="E1016" t="inlineStr">
        <is>
          <t>[수익극대화]+[칼손절]</t>
        </is>
      </c>
      <c r="F1016" t="inlineStr">
        <is>
          <t>2026-05-06</t>
        </is>
      </c>
      <c r="G1016" t="n">
        <v>7185.03</v>
      </c>
      <c r="H1016" t="inlineStr">
        <is>
          <t>2026-05-18</t>
        </is>
      </c>
      <c r="I1016" t="n">
        <v>6895.17</v>
      </c>
      <c r="J1016" t="inlineStr">
        <is>
          <t>1차 손절 도달(-2%)</t>
        </is>
      </c>
      <c r="K1016" t="n">
        <v>24</v>
      </c>
      <c r="L1016" t="n">
        <v>0</v>
      </c>
      <c r="M1016" t="n">
        <v>-4.32</v>
      </c>
      <c r="N1016" t="inlineStr">
        <is>
          <t>05.18. 24주 매도(-2% 하락 시 80% 손절 원칙)</t>
        </is>
      </c>
      <c r="O1016" t="n">
        <v>300000</v>
      </c>
      <c r="P1016">
        <f>COUNTIF($A$2:A1016,A1016)</f>
        <v/>
      </c>
      <c r="Q1016">
        <f>A1016&amp;"|"&amp;P1016</f>
        <v/>
      </c>
    </row>
    <row r="1017">
      <c r="A1017" t="inlineStr">
        <is>
          <t>디아이씨|전체 평가기간|[수익극대화]+[칼손절]</t>
        </is>
      </c>
      <c r="B1017" t="inlineStr">
        <is>
          <t>디아이씨</t>
        </is>
      </c>
      <c r="C1017" t="inlineStr">
        <is>
          <t>092200</t>
        </is>
      </c>
      <c r="D1017" t="inlineStr">
        <is>
          <t>전체 평가기간</t>
        </is>
      </c>
      <c r="E1017" t="inlineStr">
        <is>
          <t>[수익극대화]+[칼손절]</t>
        </is>
      </c>
      <c r="F1017" t="inlineStr">
        <is>
          <t>2026-05-18</t>
        </is>
      </c>
      <c r="G1017" t="n">
        <v>6904.83</v>
      </c>
      <c r="H1017" t="inlineStr">
        <is>
          <t>2026-05-19</t>
        </is>
      </c>
      <c r="I1017" t="n">
        <v>6515.44</v>
      </c>
      <c r="J1017" t="inlineStr">
        <is>
          <t>2차 손절 도달(-4%)</t>
        </is>
      </c>
      <c r="K1017" t="n">
        <v>3</v>
      </c>
      <c r="L1017" t="n">
        <v>34</v>
      </c>
      <c r="M1017" t="n">
        <v>-5.92</v>
      </c>
      <c r="N1017" t="inlineStr">
        <is>
          <t>05.19. 3주 매도(-4% 하락 시 10% 손절 원칙)</t>
        </is>
      </c>
      <c r="O1017" t="n">
        <v>300000</v>
      </c>
      <c r="P1017">
        <f>COUNTIF($A$2:A1017,A1017)</f>
        <v/>
      </c>
      <c r="Q1017">
        <f>A1017&amp;"|"&amp;P1017</f>
        <v/>
      </c>
    </row>
    <row r="1018">
      <c r="A1018" t="inlineStr">
        <is>
          <t>디아이씨|전체 평가기간|[수익극대화]+[칼손절]</t>
        </is>
      </c>
      <c r="B1018" t="inlineStr">
        <is>
          <t>디아이씨</t>
        </is>
      </c>
      <c r="C1018" t="inlineStr">
        <is>
          <t>092200</t>
        </is>
      </c>
      <c r="D1018" t="inlineStr">
        <is>
          <t>전체 평가기간</t>
        </is>
      </c>
      <c r="E1018" t="inlineStr">
        <is>
          <t>[수익극대화]+[칼손절]</t>
        </is>
      </c>
      <c r="F1018" t="inlineStr">
        <is>
          <t>2026-05-18</t>
        </is>
      </c>
      <c r="G1018" t="n">
        <v>6904.83</v>
      </c>
      <c r="H1018" t="inlineStr">
        <is>
          <t>2026-05-20</t>
        </is>
      </c>
      <c r="I1018" t="n">
        <v>6185.67</v>
      </c>
      <c r="J1018" t="inlineStr">
        <is>
          <t>최종 손절 도달(-6%)</t>
        </is>
      </c>
      <c r="K1018" t="n">
        <v>34</v>
      </c>
      <c r="L1018" t="n">
        <v>0</v>
      </c>
      <c r="M1018" t="n">
        <v>-10.68</v>
      </c>
      <c r="N1018" t="inlineStr">
        <is>
          <t>05.20. 34주 매도(-6% 하락 시 10% 손절 원칙)</t>
        </is>
      </c>
      <c r="O1018" t="n">
        <v>300000</v>
      </c>
      <c r="P1018">
        <f>COUNTIF($A$2:A1018,A1018)</f>
        <v/>
      </c>
      <c r="Q1018">
        <f>A1018&amp;"|"&amp;P1018</f>
        <v/>
      </c>
    </row>
    <row r="1019">
      <c r="A1019" t="inlineStr">
        <is>
          <t>디아이씨|전체 평가기간|[수익극대화]+[정석방어]</t>
        </is>
      </c>
      <c r="B1019" t="inlineStr">
        <is>
          <t>디아이씨</t>
        </is>
      </c>
      <c r="C1019" t="inlineStr">
        <is>
          <t>092200</t>
        </is>
      </c>
      <c r="D1019" t="inlineStr">
        <is>
          <t>전체 평가기간</t>
        </is>
      </c>
      <c r="E1019" t="inlineStr">
        <is>
          <t>[수익극대화]+[정석방어]</t>
        </is>
      </c>
      <c r="F1019" t="inlineStr">
        <is>
          <t>2026-02-26</t>
        </is>
      </c>
      <c r="G1019" t="n">
        <v>10197.13</v>
      </c>
      <c r="H1019" t="inlineStr">
        <is>
          <t>2026-03-03</t>
        </is>
      </c>
      <c r="I1019" t="n">
        <v>9443.389999999999</v>
      </c>
      <c r="J1019" t="inlineStr">
        <is>
          <t>2차 손절 도달(-5%)</t>
        </is>
      </c>
      <c r="K1019" t="n">
        <v>5</v>
      </c>
      <c r="L1019" t="n">
        <v>24</v>
      </c>
      <c r="M1019" t="n">
        <v>-7.67</v>
      </c>
      <c r="N1019" t="inlineStr">
        <is>
          <t>03.03. 5주 매도(-5% 하락 시 20% 손절 원칙)</t>
        </is>
      </c>
      <c r="O1019" t="n">
        <v>300000</v>
      </c>
      <c r="P1019">
        <f>COUNTIF($A$2:A1019,A1019)</f>
        <v/>
      </c>
      <c r="Q1019">
        <f>A1019&amp;"|"&amp;P1019</f>
        <v/>
      </c>
    </row>
    <row r="1020">
      <c r="A1020" t="inlineStr">
        <is>
          <t>디아이씨|전체 평가기간|[수익극대화]+[정석방어]</t>
        </is>
      </c>
      <c r="B1020" t="inlineStr">
        <is>
          <t>디아이씨</t>
        </is>
      </c>
      <c r="C1020" t="inlineStr">
        <is>
          <t>092200</t>
        </is>
      </c>
      <c r="D1020" t="inlineStr">
        <is>
          <t>전체 평가기간</t>
        </is>
      </c>
      <c r="E1020" t="inlineStr">
        <is>
          <t>[수익극대화]+[정석방어]</t>
        </is>
      </c>
      <c r="F1020" t="inlineStr">
        <is>
          <t>2026-02-26</t>
        </is>
      </c>
      <c r="G1020" t="n">
        <v>10197.13</v>
      </c>
      <c r="H1020" t="inlineStr">
        <is>
          <t>2026-03-04</t>
        </is>
      </c>
      <c r="I1020" t="n">
        <v>8084.34</v>
      </c>
      <c r="J1020" t="inlineStr">
        <is>
          <t>최종 손절 도달(-10%)</t>
        </is>
      </c>
      <c r="K1020" t="n">
        <v>24</v>
      </c>
      <c r="L1020" t="n">
        <v>0</v>
      </c>
      <c r="M1020" t="n">
        <v>-20.96</v>
      </c>
      <c r="N1020" t="inlineStr">
        <is>
          <t>03.04. 24주 매도(-10% 하락 시 10% 손절 원칙)</t>
        </is>
      </c>
      <c r="O1020" t="n">
        <v>300000</v>
      </c>
      <c r="P1020">
        <f>COUNTIF($A$2:A1020,A1020)</f>
        <v/>
      </c>
      <c r="Q1020">
        <f>A1020&amp;"|"&amp;P1020</f>
        <v/>
      </c>
    </row>
    <row r="1021">
      <c r="A1021" t="inlineStr">
        <is>
          <t>디아이씨|전체 평가기간|[수익극대화]+[정석방어]</t>
        </is>
      </c>
      <c r="B1021" t="inlineStr">
        <is>
          <t>디아이씨</t>
        </is>
      </c>
      <c r="C1021" t="inlineStr">
        <is>
          <t>092200</t>
        </is>
      </c>
      <c r="D1021" t="inlineStr">
        <is>
          <t>전체 평가기간</t>
        </is>
      </c>
      <c r="E1021" t="inlineStr">
        <is>
          <t>[수익극대화]+[정석방어]</t>
        </is>
      </c>
      <c r="F1021" t="inlineStr">
        <is>
          <t>2026-03-17</t>
        </is>
      </c>
      <c r="G1021" t="n">
        <v>9416.59</v>
      </c>
      <c r="H1021" t="inlineStr">
        <is>
          <t>2026-03-23</t>
        </is>
      </c>
      <c r="I1021" t="n">
        <v>8444.08</v>
      </c>
      <c r="J1021" t="inlineStr">
        <is>
          <t>최종 손절 도달(-10%)</t>
        </is>
      </c>
      <c r="K1021" t="n">
        <v>25</v>
      </c>
      <c r="L1021" t="n">
        <v>0</v>
      </c>
      <c r="M1021" t="n">
        <v>-10.6</v>
      </c>
      <c r="N1021" t="inlineStr">
        <is>
          <t>03.23. 25주 매도(-10% 하락 시 10% 손절 원칙)</t>
        </is>
      </c>
      <c r="O1021" t="n">
        <v>300000</v>
      </c>
      <c r="P1021">
        <f>COUNTIF($A$2:A1021,A1021)</f>
        <v/>
      </c>
      <c r="Q1021">
        <f>A1021&amp;"|"&amp;P1021</f>
        <v/>
      </c>
    </row>
    <row r="1022">
      <c r="A1022" t="inlineStr">
        <is>
          <t>디아이씨|전체 평가기간|[수익극대화]+[정석방어]</t>
        </is>
      </c>
      <c r="B1022" t="inlineStr">
        <is>
          <t>디아이씨</t>
        </is>
      </c>
      <c r="C1022" t="inlineStr">
        <is>
          <t>092200</t>
        </is>
      </c>
      <c r="D1022" t="inlineStr">
        <is>
          <t>전체 평가기간</t>
        </is>
      </c>
      <c r="E1022" t="inlineStr">
        <is>
          <t>[수익극대화]+[정석방어]</t>
        </is>
      </c>
      <c r="F1022" t="inlineStr">
        <is>
          <t>2026-03-23</t>
        </is>
      </c>
      <c r="G1022" t="n">
        <v>8455.91</v>
      </c>
      <c r="H1022" t="inlineStr">
        <is>
          <t>2026-04-02</t>
        </is>
      </c>
      <c r="I1022" t="n">
        <v>8064.35</v>
      </c>
      <c r="J1022" t="inlineStr">
        <is>
          <t>1차 손절 도달(-3%)</t>
        </is>
      </c>
      <c r="K1022" t="n">
        <v>17</v>
      </c>
      <c r="L1022" t="n">
        <v>8</v>
      </c>
      <c r="M1022" t="n">
        <v>-4.92</v>
      </c>
      <c r="N1022" t="inlineStr">
        <is>
          <t>04.02. 17주 매도(-3% 하락 시 70% 손절 원칙)</t>
        </is>
      </c>
      <c r="O1022" t="n">
        <v>300000</v>
      </c>
      <c r="P1022">
        <f>COUNTIF($A$2:A1022,A1022)</f>
        <v/>
      </c>
      <c r="Q1022">
        <f>A1022&amp;"|"&amp;P1022</f>
        <v/>
      </c>
    </row>
    <row r="1023">
      <c r="A1023" t="inlineStr">
        <is>
          <t>디아이씨|전체 평가기간|[수익극대화]+[정석방어]</t>
        </is>
      </c>
      <c r="B1023" t="inlineStr">
        <is>
          <t>디아이씨</t>
        </is>
      </c>
      <c r="C1023" t="inlineStr">
        <is>
          <t>092200</t>
        </is>
      </c>
      <c r="D1023" t="inlineStr">
        <is>
          <t>전체 평가기간</t>
        </is>
      </c>
      <c r="E1023" t="inlineStr">
        <is>
          <t>[수익극대화]+[정석방어]</t>
        </is>
      </c>
      <c r="F1023" t="inlineStr">
        <is>
          <t>2026-03-23</t>
        </is>
      </c>
      <c r="G1023" t="n">
        <v>8455.91</v>
      </c>
      <c r="H1023" t="inlineStr">
        <is>
          <t>2026-04-06</t>
        </is>
      </c>
      <c r="I1023" t="n">
        <v>7894.47</v>
      </c>
      <c r="J1023" t="inlineStr">
        <is>
          <t>2차 손절 도달(-5%)</t>
        </is>
      </c>
      <c r="K1023" t="n">
        <v>5</v>
      </c>
      <c r="L1023" t="n">
        <v>3</v>
      </c>
      <c r="M1023" t="n">
        <v>-6.92</v>
      </c>
      <c r="N1023" t="inlineStr">
        <is>
          <t>04.06. 5주 매도(-5% 하락 시 20% 손절 원칙)</t>
        </is>
      </c>
      <c r="O1023" t="n">
        <v>300000</v>
      </c>
      <c r="P1023">
        <f>COUNTIF($A$2:A1023,A1023)</f>
        <v/>
      </c>
      <c r="Q1023">
        <f>A1023&amp;"|"&amp;P1023</f>
        <v/>
      </c>
    </row>
    <row r="1024">
      <c r="A1024" t="inlineStr">
        <is>
          <t>디아이씨|전체 평가기간|[수익극대화]+[정석방어]</t>
        </is>
      </c>
      <c r="B1024" t="inlineStr">
        <is>
          <t>디아이씨</t>
        </is>
      </c>
      <c r="C1024" t="inlineStr">
        <is>
          <t>092200</t>
        </is>
      </c>
      <c r="D1024" t="inlineStr">
        <is>
          <t>전체 평가기간</t>
        </is>
      </c>
      <c r="E1024" t="inlineStr">
        <is>
          <t>[수익극대화]+[정석방어]</t>
        </is>
      </c>
      <c r="F1024" t="inlineStr">
        <is>
          <t>2026-03-23</t>
        </is>
      </c>
      <c r="G1024" t="n">
        <v>8455.91</v>
      </c>
      <c r="H1024" t="inlineStr">
        <is>
          <t>2026-04-20</t>
        </is>
      </c>
      <c r="I1024" t="n">
        <v>7544.72</v>
      </c>
      <c r="J1024" t="inlineStr">
        <is>
          <t>최종 손절 도달(-10%)</t>
        </is>
      </c>
      <c r="K1024" t="n">
        <v>3</v>
      </c>
      <c r="L1024" t="n">
        <v>0</v>
      </c>
      <c r="M1024" t="n">
        <v>-11.04</v>
      </c>
      <c r="N1024" t="inlineStr">
        <is>
          <t>04.20. 3주 매도(-10% 하락 시 10% 손절 원칙)</t>
        </is>
      </c>
      <c r="O1024" t="n">
        <v>300000</v>
      </c>
      <c r="P1024">
        <f>COUNTIF($A$2:A1024,A1024)</f>
        <v/>
      </c>
      <c r="Q1024">
        <f>A1024&amp;"|"&amp;P1024</f>
        <v/>
      </c>
    </row>
    <row r="1025">
      <c r="A1025" t="inlineStr">
        <is>
          <t>디아이씨|전체 평가기간|[수익극대화]+[정석방어]</t>
        </is>
      </c>
      <c r="B1025" t="inlineStr">
        <is>
          <t>디아이씨</t>
        </is>
      </c>
      <c r="C1025" t="inlineStr">
        <is>
          <t>092200</t>
        </is>
      </c>
      <c r="D1025" t="inlineStr">
        <is>
          <t>전체 평가기간</t>
        </is>
      </c>
      <c r="E1025" t="inlineStr">
        <is>
          <t>[수익극대화]+[정석방어]</t>
        </is>
      </c>
      <c r="F1025" t="inlineStr">
        <is>
          <t>2026-04-20</t>
        </is>
      </c>
      <c r="G1025" t="n">
        <v>7555.28</v>
      </c>
      <c r="H1025" t="inlineStr">
        <is>
          <t>2026-05-06</t>
        </is>
      </c>
      <c r="I1025" t="n">
        <v>7174.97</v>
      </c>
      <c r="J1025" t="inlineStr">
        <is>
          <t>1차 손절 도달(-3%)</t>
        </is>
      </c>
      <c r="K1025" t="n">
        <v>18</v>
      </c>
      <c r="L1025" t="n">
        <v>9</v>
      </c>
      <c r="M1025" t="n">
        <v>-5.32</v>
      </c>
      <c r="N1025" t="inlineStr">
        <is>
          <t>05.06. 18주 매도(-3% 하락 시 70% 손절 원칙)</t>
        </is>
      </c>
      <c r="O1025" t="n">
        <v>300000</v>
      </c>
      <c r="P1025">
        <f>COUNTIF($A$2:A1025,A1025)</f>
        <v/>
      </c>
      <c r="Q1025">
        <f>A1025&amp;"|"&amp;P1025</f>
        <v/>
      </c>
    </row>
    <row r="1026">
      <c r="A1026" t="inlineStr">
        <is>
          <t>디아이씨|전체 평가기간|[수익극대화]+[정석방어]</t>
        </is>
      </c>
      <c r="B1026" t="inlineStr">
        <is>
          <t>디아이씨</t>
        </is>
      </c>
      <c r="C1026" t="inlineStr">
        <is>
          <t>092200</t>
        </is>
      </c>
      <c r="D1026" t="inlineStr">
        <is>
          <t>전체 평가기간</t>
        </is>
      </c>
      <c r="E1026" t="inlineStr">
        <is>
          <t>[수익극대화]+[정석방어]</t>
        </is>
      </c>
      <c r="F1026" t="inlineStr">
        <is>
          <t>2026-04-20</t>
        </is>
      </c>
      <c r="G1026" t="n">
        <v>7555.28</v>
      </c>
      <c r="H1026" t="inlineStr">
        <is>
          <t>2026-05-12</t>
        </is>
      </c>
      <c r="I1026" t="n">
        <v>8743.879999999999</v>
      </c>
      <c r="J1026" t="inlineStr">
        <is>
          <t>1차 익절 도달(10%)</t>
        </is>
      </c>
      <c r="K1026" t="n">
        <v>9</v>
      </c>
      <c r="L1026" t="n">
        <v>0</v>
      </c>
      <c r="M1026" t="n">
        <v>15.38</v>
      </c>
      <c r="N1026" t="inlineStr">
        <is>
          <t>05.12. 9주 매도(+10% 상승 시 40% 익절 원칙)</t>
        </is>
      </c>
      <c r="O1026" t="n">
        <v>300000</v>
      </c>
      <c r="P1026">
        <f>COUNTIF($A$2:A1026,A1026)</f>
        <v/>
      </c>
      <c r="Q1026">
        <f>A1026&amp;"|"&amp;P1026</f>
        <v/>
      </c>
    </row>
    <row r="1027">
      <c r="A1027" t="inlineStr">
        <is>
          <t>디아이씨|전체 평가기간|[수익극대화]+[정석방어]</t>
        </is>
      </c>
      <c r="B1027" t="inlineStr">
        <is>
          <t>디아이씨</t>
        </is>
      </c>
      <c r="C1027" t="inlineStr">
        <is>
          <t>092200</t>
        </is>
      </c>
      <c r="D1027" t="inlineStr">
        <is>
          <t>전체 평가기간</t>
        </is>
      </c>
      <c r="E1027" t="inlineStr">
        <is>
          <t>[수익극대화]+[정석방어]</t>
        </is>
      </c>
      <c r="F1027" t="inlineStr">
        <is>
          <t>2026-05-15</t>
        </is>
      </c>
      <c r="G1027" t="n">
        <v>7175.02</v>
      </c>
      <c r="H1027" t="inlineStr">
        <is>
          <t>2026-05-18</t>
        </is>
      </c>
      <c r="I1027" t="n">
        <v>6895.17</v>
      </c>
      <c r="J1027" t="inlineStr">
        <is>
          <t>1차 손절 도달(-3%)</t>
        </is>
      </c>
      <c r="K1027" t="n">
        <v>20</v>
      </c>
      <c r="L1027" t="n">
        <v>9</v>
      </c>
      <c r="M1027" t="n">
        <v>-4.19</v>
      </c>
      <c r="N1027" t="inlineStr">
        <is>
          <t>05.18. 20주 매도(-3% 하락 시 70% 손절 원칙)</t>
        </is>
      </c>
      <c r="O1027" t="n">
        <v>300000</v>
      </c>
      <c r="P1027">
        <f>COUNTIF($A$2:A1027,A1027)</f>
        <v/>
      </c>
      <c r="Q1027">
        <f>A1027&amp;"|"&amp;P1027</f>
        <v/>
      </c>
    </row>
    <row r="1028">
      <c r="A1028" t="inlineStr">
        <is>
          <t>디아이씨|전체 평가기간|[수익극대화]+[정석방어]</t>
        </is>
      </c>
      <c r="B1028" t="inlineStr">
        <is>
          <t>디아이씨</t>
        </is>
      </c>
      <c r="C1028" t="inlineStr">
        <is>
          <t>092200</t>
        </is>
      </c>
      <c r="D1028" t="inlineStr">
        <is>
          <t>전체 평가기간</t>
        </is>
      </c>
      <c r="E1028" t="inlineStr">
        <is>
          <t>[수익극대화]+[정석방어]</t>
        </is>
      </c>
      <c r="F1028" t="inlineStr">
        <is>
          <t>2026-05-15</t>
        </is>
      </c>
      <c r="G1028" t="n">
        <v>7175.02</v>
      </c>
      <c r="H1028" t="inlineStr">
        <is>
          <t>2026-05-19</t>
        </is>
      </c>
      <c r="I1028" t="n">
        <v>6515.44</v>
      </c>
      <c r="J1028" t="inlineStr">
        <is>
          <t>2차 손절 도달(-5%)</t>
        </is>
      </c>
      <c r="K1028" t="n">
        <v>5</v>
      </c>
      <c r="L1028" t="n">
        <v>4</v>
      </c>
      <c r="M1028" t="n">
        <v>-9.470000000000001</v>
      </c>
      <c r="N1028" t="inlineStr">
        <is>
          <t>05.19. 5주 매도(-5% 하락 시 20% 손절 원칙)</t>
        </is>
      </c>
      <c r="O1028" t="n">
        <v>300000</v>
      </c>
      <c r="P1028">
        <f>COUNTIF($A$2:A1028,A1028)</f>
        <v/>
      </c>
      <c r="Q1028">
        <f>A1028&amp;"|"&amp;P1028</f>
        <v/>
      </c>
    </row>
    <row r="1029">
      <c r="A1029" t="inlineStr">
        <is>
          <t>디아이씨|전체 평가기간|[수익극대화]+[정석방어]</t>
        </is>
      </c>
      <c r="B1029" t="inlineStr">
        <is>
          <t>디아이씨</t>
        </is>
      </c>
      <c r="C1029" t="inlineStr">
        <is>
          <t>092200</t>
        </is>
      </c>
      <c r="D1029" t="inlineStr">
        <is>
          <t>전체 평가기간</t>
        </is>
      </c>
      <c r="E1029" t="inlineStr">
        <is>
          <t>[수익극대화]+[정석방어]</t>
        </is>
      </c>
      <c r="F1029" t="inlineStr">
        <is>
          <t>2026-05-15</t>
        </is>
      </c>
      <c r="G1029" t="n">
        <v>7175.02</v>
      </c>
      <c r="H1029" t="inlineStr">
        <is>
          <t>2026-05-20</t>
        </is>
      </c>
      <c r="I1029" t="n">
        <v>6185.67</v>
      </c>
      <c r="J1029" t="inlineStr">
        <is>
          <t>최종 손절 도달(-10%)</t>
        </is>
      </c>
      <c r="K1029" t="n">
        <v>4</v>
      </c>
      <c r="L1029" t="n">
        <v>0</v>
      </c>
      <c r="M1029" t="n">
        <v>-14.05</v>
      </c>
      <c r="N1029" t="inlineStr">
        <is>
          <t>05.20. 4주 매도(-10% 하락 시 10% 손절 원칙)</t>
        </is>
      </c>
      <c r="O1029" t="n">
        <v>300000</v>
      </c>
      <c r="P1029">
        <f>COUNTIF($A$2:A1029,A1029)</f>
        <v/>
      </c>
      <c r="Q1029">
        <f>A1029&amp;"|"&amp;P1029</f>
        <v/>
      </c>
    </row>
    <row r="1030">
      <c r="A1030" t="inlineStr">
        <is>
          <t>디아이씨|전체 평가기간|[수익극대화]+[변동성허용]</t>
        </is>
      </c>
      <c r="B1030" t="inlineStr">
        <is>
          <t>디아이씨</t>
        </is>
      </c>
      <c r="C1030" t="inlineStr">
        <is>
          <t>092200</t>
        </is>
      </c>
      <c r="D1030" t="inlineStr">
        <is>
          <t>전체 평가기간</t>
        </is>
      </c>
      <c r="E1030" t="inlineStr">
        <is>
          <t>[수익극대화]+[변동성허용]</t>
        </is>
      </c>
      <c r="F1030" t="inlineStr">
        <is>
          <t>2026-02-26</t>
        </is>
      </c>
      <c r="G1030" t="n">
        <v>10197.13</v>
      </c>
      <c r="H1030" t="inlineStr">
        <is>
          <t>2026-03-03</t>
        </is>
      </c>
      <c r="I1030" t="n">
        <v>9443.389999999999</v>
      </c>
      <c r="J1030" t="inlineStr">
        <is>
          <t>1차 손절 도달(-5%)</t>
        </is>
      </c>
      <c r="K1030" t="n">
        <v>14</v>
      </c>
      <c r="L1030" t="n">
        <v>15</v>
      </c>
      <c r="M1030" t="n">
        <v>-7.67</v>
      </c>
      <c r="N1030" t="inlineStr">
        <is>
          <t>03.03. 14주 매도(-5% 하락 시 50% 손절 원칙)</t>
        </is>
      </c>
      <c r="O1030" t="n">
        <v>300000</v>
      </c>
      <c r="P1030">
        <f>COUNTIF($A$2:A1030,A1030)</f>
        <v/>
      </c>
      <c r="Q1030">
        <f>A1030&amp;"|"&amp;P1030</f>
        <v/>
      </c>
    </row>
    <row r="1031">
      <c r="A1031" t="inlineStr">
        <is>
          <t>디아이씨|전체 평가기간|[수익극대화]+[변동성허용]</t>
        </is>
      </c>
      <c r="B1031" t="inlineStr">
        <is>
          <t>디아이씨</t>
        </is>
      </c>
      <c r="C1031" t="inlineStr">
        <is>
          <t>092200</t>
        </is>
      </c>
      <c r="D1031" t="inlineStr">
        <is>
          <t>전체 평가기간</t>
        </is>
      </c>
      <c r="E1031" t="inlineStr">
        <is>
          <t>[수익극대화]+[변동성허용]</t>
        </is>
      </c>
      <c r="F1031" t="inlineStr">
        <is>
          <t>2026-02-26</t>
        </is>
      </c>
      <c r="G1031" t="n">
        <v>10197.13</v>
      </c>
      <c r="H1031" t="inlineStr">
        <is>
          <t>2026-03-04</t>
        </is>
      </c>
      <c r="I1031" t="n">
        <v>8084.34</v>
      </c>
      <c r="J1031" t="inlineStr">
        <is>
          <t>최종 손절 도달(-15%)</t>
        </is>
      </c>
      <c r="K1031" t="n">
        <v>15</v>
      </c>
      <c r="L1031" t="n">
        <v>0</v>
      </c>
      <c r="M1031" t="n">
        <v>-20.96</v>
      </c>
      <c r="N1031" t="inlineStr">
        <is>
          <t>03.04. 15주 매도(-15% 하락 시 20% 손절 원칙)</t>
        </is>
      </c>
      <c r="O1031" t="n">
        <v>300000</v>
      </c>
      <c r="P1031">
        <f>COUNTIF($A$2:A1031,A1031)</f>
        <v/>
      </c>
      <c r="Q1031">
        <f>A1031&amp;"|"&amp;P1031</f>
        <v/>
      </c>
    </row>
    <row r="1032">
      <c r="A1032" t="inlineStr">
        <is>
          <t>디아이씨|전체 평가기간|[수익극대화]+[변동성허용]</t>
        </is>
      </c>
      <c r="B1032" t="inlineStr">
        <is>
          <t>디아이씨</t>
        </is>
      </c>
      <c r="C1032" t="inlineStr">
        <is>
          <t>092200</t>
        </is>
      </c>
      <c r="D1032" t="inlineStr">
        <is>
          <t>전체 평가기간</t>
        </is>
      </c>
      <c r="E1032" t="inlineStr">
        <is>
          <t>[수익극대화]+[변동성허용]</t>
        </is>
      </c>
      <c r="F1032" t="inlineStr">
        <is>
          <t>2026-03-17</t>
        </is>
      </c>
      <c r="G1032" t="n">
        <v>9416.59</v>
      </c>
      <c r="H1032" t="inlineStr">
        <is>
          <t>2026-03-23</t>
        </is>
      </c>
      <c r="I1032" t="n">
        <v>8444.08</v>
      </c>
      <c r="J1032" t="inlineStr">
        <is>
          <t>2차 손절 도달(-10%)</t>
        </is>
      </c>
      <c r="K1032" t="n">
        <v>8</v>
      </c>
      <c r="L1032" t="n">
        <v>19</v>
      </c>
      <c r="M1032" t="n">
        <v>-10.6</v>
      </c>
      <c r="N1032" t="inlineStr">
        <is>
          <t>03.23. 8주 매도(-10% 하락 시 30% 손절 원칙)</t>
        </is>
      </c>
      <c r="O1032" t="n">
        <v>300000</v>
      </c>
      <c r="P1032">
        <f>COUNTIF($A$2:A1032,A1032)</f>
        <v/>
      </c>
      <c r="Q1032">
        <f>A1032&amp;"|"&amp;P1032</f>
        <v/>
      </c>
    </row>
    <row r="1033">
      <c r="A1033" t="inlineStr">
        <is>
          <t>디아이씨|전체 평가기간|[수익극대화]+[변동성허용]</t>
        </is>
      </c>
      <c r="B1033" t="inlineStr">
        <is>
          <t>디아이씨</t>
        </is>
      </c>
      <c r="C1033" t="inlineStr">
        <is>
          <t>092200</t>
        </is>
      </c>
      <c r="D1033" t="inlineStr">
        <is>
          <t>전체 평가기간</t>
        </is>
      </c>
      <c r="E1033" t="inlineStr">
        <is>
          <t>[수익극대화]+[변동성허용]</t>
        </is>
      </c>
      <c r="F1033" t="inlineStr">
        <is>
          <t>2026-03-17</t>
        </is>
      </c>
      <c r="G1033" t="n">
        <v>9416.59</v>
      </c>
      <c r="H1033" t="inlineStr">
        <is>
          <t>2026-04-06</t>
        </is>
      </c>
      <c r="I1033" t="n">
        <v>7894.47</v>
      </c>
      <c r="J1033" t="inlineStr">
        <is>
          <t>최종 손절 도달(-15%)</t>
        </is>
      </c>
      <c r="K1033" t="n">
        <v>19</v>
      </c>
      <c r="L1033" t="n">
        <v>0</v>
      </c>
      <c r="M1033" t="n">
        <v>-16.42</v>
      </c>
      <c r="N1033" t="inlineStr">
        <is>
          <t>04.06. 19주 매도(-15% 하락 시 20% 손절 원칙)</t>
        </is>
      </c>
      <c r="O1033" t="n">
        <v>300000</v>
      </c>
      <c r="P1033">
        <f>COUNTIF($A$2:A1033,A1033)</f>
        <v/>
      </c>
      <c r="Q1033">
        <f>A1033&amp;"|"&amp;P1033</f>
        <v/>
      </c>
    </row>
    <row r="1034">
      <c r="A1034" t="inlineStr">
        <is>
          <t>디아이씨|전체 평가기간|[수익극대화]+[변동성허용]</t>
        </is>
      </c>
      <c r="B1034" t="inlineStr">
        <is>
          <t>디아이씨</t>
        </is>
      </c>
      <c r="C1034" t="inlineStr">
        <is>
          <t>092200</t>
        </is>
      </c>
      <c r="D1034" t="inlineStr">
        <is>
          <t>전체 평가기간</t>
        </is>
      </c>
      <c r="E1034" t="inlineStr">
        <is>
          <t>[수익극대화]+[변동성허용]</t>
        </is>
      </c>
      <c r="F1034" t="inlineStr">
        <is>
          <t>2026-04-15</t>
        </is>
      </c>
      <c r="G1034" t="n">
        <v>7855.49</v>
      </c>
      <c r="H1034" t="inlineStr">
        <is>
          <t>2026-04-23</t>
        </is>
      </c>
      <c r="I1034" t="n">
        <v>7344.85</v>
      </c>
      <c r="J1034" t="inlineStr">
        <is>
          <t>1차 손절 도달(-5%)</t>
        </is>
      </c>
      <c r="K1034" t="n">
        <v>13</v>
      </c>
      <c r="L1034" t="n">
        <v>14</v>
      </c>
      <c r="M1034" t="n">
        <v>-6.78</v>
      </c>
      <c r="N1034" t="inlineStr">
        <is>
          <t>04.23. 13주 매도(-5% 하락 시 50% 손절 원칙)</t>
        </is>
      </c>
      <c r="O1034" t="n">
        <v>300000</v>
      </c>
      <c r="P1034">
        <f>COUNTIF($A$2:A1034,A1034)</f>
        <v/>
      </c>
      <c r="Q1034">
        <f>A1034&amp;"|"&amp;P1034</f>
        <v/>
      </c>
    </row>
    <row r="1035">
      <c r="A1035" t="inlineStr">
        <is>
          <t>디아이씨|전체 평가기간|[수익극대화]+[변동성허용]</t>
        </is>
      </c>
      <c r="B1035" t="inlineStr">
        <is>
          <t>디아이씨</t>
        </is>
      </c>
      <c r="C1035" t="inlineStr">
        <is>
          <t>092200</t>
        </is>
      </c>
      <c r="D1035" t="inlineStr">
        <is>
          <t>전체 평가기간</t>
        </is>
      </c>
      <c r="E1035" t="inlineStr">
        <is>
          <t>[수익극대화]+[변동성허용]</t>
        </is>
      </c>
      <c r="F1035" t="inlineStr">
        <is>
          <t>2026-04-15</t>
        </is>
      </c>
      <c r="G1035" t="n">
        <v>7855.49</v>
      </c>
      <c r="H1035" t="inlineStr">
        <is>
          <t>2026-05-12</t>
        </is>
      </c>
      <c r="I1035" t="n">
        <v>8743.879999999999</v>
      </c>
      <c r="J1035" t="inlineStr">
        <is>
          <t>1차 익절 도달(10%)</t>
        </is>
      </c>
      <c r="K1035" t="n">
        <v>10</v>
      </c>
      <c r="L1035" t="n">
        <v>4</v>
      </c>
      <c r="M1035" t="n">
        <v>10.98</v>
      </c>
      <c r="N1035" t="inlineStr">
        <is>
          <t>05.12. 10주 매도(+10% 상승 시 40% 익절 원칙)</t>
        </is>
      </c>
      <c r="O1035" t="n">
        <v>300000</v>
      </c>
      <c r="P1035">
        <f>COUNTIF($A$2:A1035,A1035)</f>
        <v/>
      </c>
      <c r="Q1035">
        <f>A1035&amp;"|"&amp;P1035</f>
        <v/>
      </c>
    </row>
    <row r="1036">
      <c r="A1036" t="inlineStr">
        <is>
          <t>디아이씨|전체 평가기간|[수익극대화]+[변동성허용]</t>
        </is>
      </c>
      <c r="B1036" t="inlineStr">
        <is>
          <t>디아이씨</t>
        </is>
      </c>
      <c r="C1036" t="inlineStr">
        <is>
          <t>092200</t>
        </is>
      </c>
      <c r="D1036" t="inlineStr">
        <is>
          <t>전체 평가기간</t>
        </is>
      </c>
      <c r="E1036" t="inlineStr">
        <is>
          <t>[수익극대화]+[변동성허용]</t>
        </is>
      </c>
      <c r="F1036" t="inlineStr">
        <is>
          <t>2026-04-15</t>
        </is>
      </c>
      <c r="G1036" t="n">
        <v>7855.49</v>
      </c>
      <c r="H1036" t="inlineStr">
        <is>
          <t>2026-05-18</t>
        </is>
      </c>
      <c r="I1036" t="n">
        <v>6895.17</v>
      </c>
      <c r="J1036" t="inlineStr">
        <is>
          <t>2차 손절 도달(-10%)</t>
        </is>
      </c>
      <c r="K1036" t="n">
        <v>4</v>
      </c>
      <c r="L1036" t="n">
        <v>0</v>
      </c>
      <c r="M1036" t="n">
        <v>-12.49</v>
      </c>
      <c r="N1036" t="inlineStr">
        <is>
          <t>05.18. 4주 매도(-10% 하락 시 30% 손절 원칙)</t>
        </is>
      </c>
      <c r="O1036" t="n">
        <v>300000</v>
      </c>
      <c r="P1036">
        <f>COUNTIF($A$2:A1036,A1036)</f>
        <v/>
      </c>
      <c r="Q1036">
        <f>A1036&amp;"|"&amp;P1036</f>
        <v/>
      </c>
    </row>
    <row r="1037">
      <c r="A1037" t="inlineStr">
        <is>
          <t>디아이씨|전체 평가기간|[수익극대화]+[변동성허용]</t>
        </is>
      </c>
      <c r="B1037" t="inlineStr">
        <is>
          <t>디아이씨</t>
        </is>
      </c>
      <c r="C1037" t="inlineStr">
        <is>
          <t>092200</t>
        </is>
      </c>
      <c r="D1037" t="inlineStr">
        <is>
          <t>전체 평가기간</t>
        </is>
      </c>
      <c r="E1037" t="inlineStr">
        <is>
          <t>[수익극대화]+[변동성허용]</t>
        </is>
      </c>
      <c r="F1037" t="inlineStr">
        <is>
          <t>2026-05-18</t>
        </is>
      </c>
      <c r="G1037" t="n">
        <v>6904.83</v>
      </c>
      <c r="H1037" t="inlineStr">
        <is>
          <t>2026-05-19</t>
        </is>
      </c>
      <c r="I1037" t="n">
        <v>6515.44</v>
      </c>
      <c r="J1037" t="inlineStr">
        <is>
          <t>1차 손절 도달(-5%)</t>
        </is>
      </c>
      <c r="K1037" t="n">
        <v>15</v>
      </c>
      <c r="L1037" t="n">
        <v>16</v>
      </c>
      <c r="M1037" t="n">
        <v>-5.92</v>
      </c>
      <c r="N1037" t="inlineStr">
        <is>
          <t>05.19. 15주 매도(-5% 하락 시 50% 손절 원칙)</t>
        </is>
      </c>
      <c r="O1037" t="n">
        <v>300000</v>
      </c>
      <c r="P1037">
        <f>COUNTIF($A$2:A1037,A1037)</f>
        <v/>
      </c>
      <c r="Q1037">
        <f>A1037&amp;"|"&amp;P1037</f>
        <v/>
      </c>
    </row>
    <row r="1038">
      <c r="A1038" t="inlineStr">
        <is>
          <t>디아이씨|전체 평가기간|[수익극대화]+[변동성허용]</t>
        </is>
      </c>
      <c r="B1038" t="inlineStr">
        <is>
          <t>디아이씨</t>
        </is>
      </c>
      <c r="C1038" t="inlineStr">
        <is>
          <t>092200</t>
        </is>
      </c>
      <c r="D1038" t="inlineStr">
        <is>
          <t>전체 평가기간</t>
        </is>
      </c>
      <c r="E1038" t="inlineStr">
        <is>
          <t>[수익극대화]+[변동성허용]</t>
        </is>
      </c>
      <c r="F1038" t="inlineStr">
        <is>
          <t>2026-05-18</t>
        </is>
      </c>
      <c r="G1038" t="n">
        <v>6904.83</v>
      </c>
      <c r="H1038" t="inlineStr">
        <is>
          <t>2026-05-20</t>
        </is>
      </c>
      <c r="I1038" t="n">
        <v>6185.67</v>
      </c>
      <c r="J1038" t="inlineStr">
        <is>
          <t>2차 손절 도달(-10%)</t>
        </is>
      </c>
      <c r="K1038" t="n">
        <v>9</v>
      </c>
      <c r="L1038" t="n">
        <v>7</v>
      </c>
      <c r="M1038" t="n">
        <v>-10.68</v>
      </c>
      <c r="N1038" t="inlineStr">
        <is>
          <t>05.20. 9주 매도(-10% 하락 시 30% 손절 원칙)</t>
        </is>
      </c>
      <c r="O1038" t="n">
        <v>300000</v>
      </c>
      <c r="P1038">
        <f>COUNTIF($A$2:A1038,A1038)</f>
        <v/>
      </c>
      <c r="Q1038">
        <f>A1038&amp;"|"&amp;P1038</f>
        <v/>
      </c>
    </row>
    <row r="1039">
      <c r="A1039" t="inlineStr">
        <is>
          <t>디아이씨|전체 평가기간|[수익극대화]+[변동성허용]</t>
        </is>
      </c>
      <c r="B1039" t="inlineStr">
        <is>
          <t>디아이씨</t>
        </is>
      </c>
      <c r="C1039" t="inlineStr">
        <is>
          <t>092200</t>
        </is>
      </c>
      <c r="D1039" t="inlineStr">
        <is>
          <t>전체 평가기간</t>
        </is>
      </c>
      <c r="E1039" t="inlineStr">
        <is>
          <t>[수익극대화]+[변동성허용]</t>
        </is>
      </c>
      <c r="F1039" t="inlineStr">
        <is>
          <t>2026-05-18</t>
        </is>
      </c>
      <c r="G1039" t="n">
        <v>6904.83</v>
      </c>
      <c r="H1039" t="inlineStr">
        <is>
          <t>2026-05-22</t>
        </is>
      </c>
      <c r="I1039" t="n">
        <v>9103.620000000001</v>
      </c>
      <c r="J1039" t="inlineStr">
        <is>
          <t>2차 익절 도달(20%)</t>
        </is>
      </c>
      <c r="K1039" t="n">
        <v>7</v>
      </c>
      <c r="L1039" t="n">
        <v>0</v>
      </c>
      <c r="M1039" t="n">
        <v>31.45</v>
      </c>
      <c r="N1039" t="inlineStr">
        <is>
          <t>05.22. 7주 매도(+20% 상승 시 30% 익절 원칙)</t>
        </is>
      </c>
      <c r="O1039" t="n">
        <v>300000</v>
      </c>
      <c r="P1039">
        <f>COUNTIF($A$2:A1039,A1039)</f>
        <v/>
      </c>
      <c r="Q1039">
        <f>A1039&amp;"|"&amp;P1039</f>
        <v/>
      </c>
    </row>
    <row r="1040">
      <c r="A1040" t="inlineStr">
        <is>
          <t>디아이씨|전체 평가기간|[수익극대화]+[버티기형]</t>
        </is>
      </c>
      <c r="B1040" t="inlineStr">
        <is>
          <t>디아이씨</t>
        </is>
      </c>
      <c r="C1040" t="inlineStr">
        <is>
          <t>092200</t>
        </is>
      </c>
      <c r="D1040" t="inlineStr">
        <is>
          <t>전체 평가기간</t>
        </is>
      </c>
      <c r="E1040" t="inlineStr">
        <is>
          <t>[수익극대화]+[버티기형]</t>
        </is>
      </c>
      <c r="F1040" t="inlineStr">
        <is>
          <t>2026-02-26</t>
        </is>
      </c>
      <c r="G1040" t="n">
        <v>10197.13</v>
      </c>
      <c r="H1040" t="inlineStr">
        <is>
          <t>2026-03-03</t>
        </is>
      </c>
      <c r="I1040" t="n">
        <v>9443.389999999999</v>
      </c>
      <c r="J1040" t="inlineStr">
        <is>
          <t>1차 손절 도달(-5%)</t>
        </is>
      </c>
      <c r="K1040" t="n">
        <v>11</v>
      </c>
      <c r="L1040" t="n">
        <v>18</v>
      </c>
      <c r="M1040" t="n">
        <v>-7.67</v>
      </c>
      <c r="N1040" t="inlineStr">
        <is>
          <t>03.03. 11주 매도(-5% 하락 시 40% 손절 원칙)</t>
        </is>
      </c>
      <c r="O1040" t="n">
        <v>300000</v>
      </c>
      <c r="P1040">
        <f>COUNTIF($A$2:A1040,A1040)</f>
        <v/>
      </c>
      <c r="Q1040">
        <f>A1040&amp;"|"&amp;P1040</f>
        <v/>
      </c>
    </row>
    <row r="1041">
      <c r="A1041" t="inlineStr">
        <is>
          <t>디아이씨|전체 평가기간|[수익극대화]+[버티기형]</t>
        </is>
      </c>
      <c r="B1041" t="inlineStr">
        <is>
          <t>디아이씨</t>
        </is>
      </c>
      <c r="C1041" t="inlineStr">
        <is>
          <t>092200</t>
        </is>
      </c>
      <c r="D1041" t="inlineStr">
        <is>
          <t>전체 평가기간</t>
        </is>
      </c>
      <c r="E1041" t="inlineStr">
        <is>
          <t>[수익극대화]+[버티기형]</t>
        </is>
      </c>
      <c r="F1041" t="inlineStr">
        <is>
          <t>2026-02-26</t>
        </is>
      </c>
      <c r="G1041" t="n">
        <v>10197.13</v>
      </c>
      <c r="H1041" t="inlineStr">
        <is>
          <t>2026-03-04</t>
        </is>
      </c>
      <c r="I1041" t="n">
        <v>8084.34</v>
      </c>
      <c r="J1041" t="inlineStr">
        <is>
          <t>최종 손절 도달(-20%)</t>
        </is>
      </c>
      <c r="K1041" t="n">
        <v>18</v>
      </c>
      <c r="L1041" t="n">
        <v>0</v>
      </c>
      <c r="M1041" t="n">
        <v>-20.96</v>
      </c>
      <c r="N1041" t="inlineStr">
        <is>
          <t>03.04. 18주 매도(-20% 하락 시 30% 손절 원칙)</t>
        </is>
      </c>
      <c r="O1041" t="n">
        <v>300000</v>
      </c>
      <c r="P1041">
        <f>COUNTIF($A$2:A1041,A1041)</f>
        <v/>
      </c>
      <c r="Q1041">
        <f>A1041&amp;"|"&amp;P1041</f>
        <v/>
      </c>
    </row>
    <row r="1042">
      <c r="A1042" t="inlineStr">
        <is>
          <t>디아이씨|전체 평가기간|[수익극대화]+[버티기형]</t>
        </is>
      </c>
      <c r="B1042" t="inlineStr">
        <is>
          <t>디아이씨</t>
        </is>
      </c>
      <c r="C1042" t="inlineStr">
        <is>
          <t>092200</t>
        </is>
      </c>
      <c r="D1042" t="inlineStr">
        <is>
          <t>전체 평가기간</t>
        </is>
      </c>
      <c r="E1042" t="inlineStr">
        <is>
          <t>[수익극대화]+[버티기형]</t>
        </is>
      </c>
      <c r="F1042" t="inlineStr">
        <is>
          <t>2026-03-17</t>
        </is>
      </c>
      <c r="G1042" t="n">
        <v>9416.59</v>
      </c>
      <c r="H1042" t="inlineStr">
        <is>
          <t>2026-03-23</t>
        </is>
      </c>
      <c r="I1042" t="n">
        <v>8444.08</v>
      </c>
      <c r="J1042" t="inlineStr">
        <is>
          <t>1차 손절 도달(-5%)</t>
        </is>
      </c>
      <c r="K1042" t="n">
        <v>10</v>
      </c>
      <c r="L1042" t="n">
        <v>16</v>
      </c>
      <c r="M1042" t="n">
        <v>-10.6</v>
      </c>
      <c r="N1042" t="inlineStr">
        <is>
          <t>03.23. 10주 매도(-5% 하락 시 40% 손절 원칙)</t>
        </is>
      </c>
      <c r="O1042" t="n">
        <v>300000</v>
      </c>
      <c r="P1042">
        <f>COUNTIF($A$2:A1042,A1042)</f>
        <v/>
      </c>
      <c r="Q1042">
        <f>A1042&amp;"|"&amp;P1042</f>
        <v/>
      </c>
    </row>
    <row r="1043">
      <c r="A1043" t="inlineStr">
        <is>
          <t>디아이씨|전체 평가기간|[수익극대화]+[버티기형]</t>
        </is>
      </c>
      <c r="B1043" t="inlineStr">
        <is>
          <t>디아이씨</t>
        </is>
      </c>
      <c r="C1043" t="inlineStr">
        <is>
          <t>092200</t>
        </is>
      </c>
      <c r="D1043" t="inlineStr">
        <is>
          <t>전체 평가기간</t>
        </is>
      </c>
      <c r="E1043" t="inlineStr">
        <is>
          <t>[수익극대화]+[버티기형]</t>
        </is>
      </c>
      <c r="F1043" t="inlineStr">
        <is>
          <t>2026-03-17</t>
        </is>
      </c>
      <c r="G1043" t="n">
        <v>9416.59</v>
      </c>
      <c r="H1043" t="inlineStr">
        <is>
          <t>2026-04-06</t>
        </is>
      </c>
      <c r="I1043" t="n">
        <v>7894.47</v>
      </c>
      <c r="J1043" t="inlineStr">
        <is>
          <t>2차 손절 도달(-15%)</t>
        </is>
      </c>
      <c r="K1043" t="n">
        <v>7</v>
      </c>
      <c r="L1043" t="n">
        <v>9</v>
      </c>
      <c r="M1043" t="n">
        <v>-16.42</v>
      </c>
      <c r="N1043" t="inlineStr">
        <is>
          <t>04.06. 7주 매도(-15% 하락 시 30% 손절 원칙)</t>
        </is>
      </c>
      <c r="O1043" t="n">
        <v>300000</v>
      </c>
      <c r="P1043">
        <f>COUNTIF($A$2:A1043,A1043)</f>
        <v/>
      </c>
      <c r="Q1043">
        <f>A1043&amp;"|"&amp;P1043</f>
        <v/>
      </c>
    </row>
    <row r="1044">
      <c r="A1044" t="inlineStr">
        <is>
          <t>디아이씨|전체 평가기간|[수익극대화]+[버티기형]</t>
        </is>
      </c>
      <c r="B1044" t="inlineStr">
        <is>
          <t>디아이씨</t>
        </is>
      </c>
      <c r="C1044" t="inlineStr">
        <is>
          <t>092200</t>
        </is>
      </c>
      <c r="D1044" t="inlineStr">
        <is>
          <t>전체 평가기간</t>
        </is>
      </c>
      <c r="E1044" t="inlineStr">
        <is>
          <t>[수익극대화]+[버티기형]</t>
        </is>
      </c>
      <c r="F1044" t="inlineStr">
        <is>
          <t>2026-03-17</t>
        </is>
      </c>
      <c r="G1044" t="n">
        <v>9416.59</v>
      </c>
      <c r="H1044" t="inlineStr">
        <is>
          <t>2026-04-23</t>
        </is>
      </c>
      <c r="I1044" t="n">
        <v>7344.85</v>
      </c>
      <c r="J1044" t="inlineStr">
        <is>
          <t>최종 손절 도달(-20%)</t>
        </is>
      </c>
      <c r="K1044" t="n">
        <v>9</v>
      </c>
      <c r="L1044" t="n">
        <v>0</v>
      </c>
      <c r="M1044" t="n">
        <v>-22.23</v>
      </c>
      <c r="N1044" t="inlineStr">
        <is>
          <t>04.23. 9주 매도(-20% 하락 시 30% 손절 원칙)</t>
        </is>
      </c>
      <c r="O1044" t="n">
        <v>300000</v>
      </c>
      <c r="P1044">
        <f>COUNTIF($A$2:A1044,A1044)</f>
        <v/>
      </c>
      <c r="Q1044">
        <f>A1044&amp;"|"&amp;P1044</f>
        <v/>
      </c>
    </row>
    <row r="1045">
      <c r="A1045" t="inlineStr">
        <is>
          <t>디아이씨|전체 평가기간|[수익극대화]+[버티기형]</t>
        </is>
      </c>
      <c r="B1045" t="inlineStr">
        <is>
          <t>디아이씨</t>
        </is>
      </c>
      <c r="C1045" t="inlineStr">
        <is>
          <t>092200</t>
        </is>
      </c>
      <c r="D1045" t="inlineStr">
        <is>
          <t>전체 평가기간</t>
        </is>
      </c>
      <c r="E1045" t="inlineStr">
        <is>
          <t>[수익극대화]+[버티기형]</t>
        </is>
      </c>
      <c r="F1045" t="inlineStr">
        <is>
          <t>2026-04-23</t>
        </is>
      </c>
      <c r="G1045" t="n">
        <v>7355.14</v>
      </c>
      <c r="H1045" t="inlineStr">
        <is>
          <t>2026-04-28</t>
        </is>
      </c>
      <c r="I1045" t="n">
        <v>8124.31</v>
      </c>
      <c r="J1045" t="inlineStr">
        <is>
          <t>1차 익절 도달(10%)</t>
        </is>
      </c>
      <c r="K1045" t="n">
        <v>11</v>
      </c>
      <c r="L1045" t="n">
        <v>17</v>
      </c>
      <c r="M1045" t="n">
        <v>10.13</v>
      </c>
      <c r="N1045" t="inlineStr">
        <is>
          <t>04.28. 11주 매도(+10% 상승 시 40% 익절 원칙)</t>
        </is>
      </c>
      <c r="O1045" t="n">
        <v>300000</v>
      </c>
      <c r="P1045">
        <f>COUNTIF($A$2:A1045,A1045)</f>
        <v/>
      </c>
      <c r="Q1045">
        <f>A1045&amp;"|"&amp;P1045</f>
        <v/>
      </c>
    </row>
    <row r="1046">
      <c r="A1046" t="inlineStr">
        <is>
          <t>디아이씨|전체 평가기간|[수익극대화]+[버티기형]</t>
        </is>
      </c>
      <c r="B1046" t="inlineStr">
        <is>
          <t>디아이씨</t>
        </is>
      </c>
      <c r="C1046" t="inlineStr">
        <is>
          <t>092200</t>
        </is>
      </c>
      <c r="D1046" t="inlineStr">
        <is>
          <t>전체 평가기간</t>
        </is>
      </c>
      <c r="E1046" t="inlineStr">
        <is>
          <t>[수익극대화]+[버티기형]</t>
        </is>
      </c>
      <c r="F1046" t="inlineStr">
        <is>
          <t>2026-04-23</t>
        </is>
      </c>
      <c r="G1046" t="n">
        <v>7355.14</v>
      </c>
      <c r="H1046" t="inlineStr">
        <is>
          <t>2026-05-13</t>
        </is>
      </c>
      <c r="I1046" t="n">
        <v>9293.49</v>
      </c>
      <c r="J1046" t="inlineStr">
        <is>
          <t>2차 익절 도달(20%)</t>
        </is>
      </c>
      <c r="K1046" t="n">
        <v>8</v>
      </c>
      <c r="L1046" t="n">
        <v>9</v>
      </c>
      <c r="M1046" t="n">
        <v>25.97</v>
      </c>
      <c r="N1046" t="inlineStr">
        <is>
          <t>05.13. 8주 매도(+20% 상승 시 30% 익절 원칙)</t>
        </is>
      </c>
      <c r="O1046" t="n">
        <v>300000</v>
      </c>
      <c r="P1046">
        <f>COUNTIF($A$2:A1046,A1046)</f>
        <v/>
      </c>
      <c r="Q1046">
        <f>A1046&amp;"|"&amp;P1046</f>
        <v/>
      </c>
    </row>
    <row r="1047">
      <c r="A1047" t="inlineStr">
        <is>
          <t>디아이씨|전체 평가기간|[수익극대화]+[버티기형]</t>
        </is>
      </c>
      <c r="B1047" t="inlineStr">
        <is>
          <t>디아이씨</t>
        </is>
      </c>
      <c r="C1047" t="inlineStr">
        <is>
          <t>092200</t>
        </is>
      </c>
      <c r="D1047" t="inlineStr">
        <is>
          <t>전체 평가기간</t>
        </is>
      </c>
      <c r="E1047" t="inlineStr">
        <is>
          <t>[수익극대화]+[버티기형]</t>
        </is>
      </c>
      <c r="F1047" t="inlineStr">
        <is>
          <t>2026-04-23</t>
        </is>
      </c>
      <c r="G1047" t="n">
        <v>7355.14</v>
      </c>
      <c r="H1047" t="inlineStr">
        <is>
          <t>2026-05-18</t>
        </is>
      </c>
      <c r="I1047" t="n">
        <v>6895.17</v>
      </c>
      <c r="J1047" t="inlineStr">
        <is>
          <t>1차 손절 도달(-5%)</t>
        </is>
      </c>
      <c r="K1047" t="n">
        <v>9</v>
      </c>
      <c r="L1047" t="n">
        <v>0</v>
      </c>
      <c r="M1047" t="n">
        <v>-6.53</v>
      </c>
      <c r="N1047" t="inlineStr">
        <is>
          <t>05.18. 9주 매도(-5% 하락 시 40% 손절 원칙)</t>
        </is>
      </c>
      <c r="O1047" t="n">
        <v>300000</v>
      </c>
      <c r="P1047">
        <f>COUNTIF($A$2:A1047,A1047)</f>
        <v/>
      </c>
      <c r="Q1047">
        <f>A1047&amp;"|"&amp;P1047</f>
        <v/>
      </c>
    </row>
    <row r="1048">
      <c r="A1048" t="inlineStr">
        <is>
          <t>디아이씨|전체 평가기간|[수익극대화]+[버티기형]</t>
        </is>
      </c>
      <c r="B1048" t="inlineStr">
        <is>
          <t>디아이씨</t>
        </is>
      </c>
      <c r="C1048" t="inlineStr">
        <is>
          <t>092200</t>
        </is>
      </c>
      <c r="D1048" t="inlineStr">
        <is>
          <t>전체 평가기간</t>
        </is>
      </c>
      <c r="E1048" t="inlineStr">
        <is>
          <t>[수익극대화]+[버티기형]</t>
        </is>
      </c>
      <c r="F1048" t="inlineStr">
        <is>
          <t>2026-05-18</t>
        </is>
      </c>
      <c r="G1048" t="n">
        <v>6904.83</v>
      </c>
      <c r="H1048" t="inlineStr">
        <is>
          <t>2026-05-19</t>
        </is>
      </c>
      <c r="I1048" t="n">
        <v>6515.44</v>
      </c>
      <c r="J1048" t="inlineStr">
        <is>
          <t>1차 손절 도달(-5%)</t>
        </is>
      </c>
      <c r="K1048" t="n">
        <v>13</v>
      </c>
      <c r="L1048" t="n">
        <v>20</v>
      </c>
      <c r="M1048" t="n">
        <v>-5.92</v>
      </c>
      <c r="N1048" t="inlineStr">
        <is>
          <t>05.19. 13주 매도(-5% 하락 시 40% 손절 원칙)</t>
        </is>
      </c>
      <c r="O1048" t="n">
        <v>300000</v>
      </c>
      <c r="P1048">
        <f>COUNTIF($A$2:A1048,A1048)</f>
        <v/>
      </c>
      <c r="Q1048">
        <f>A1048&amp;"|"&amp;P1048</f>
        <v/>
      </c>
    </row>
    <row r="1049">
      <c r="A1049" t="inlineStr">
        <is>
          <t>디아이씨|전체 평가기간|[수익극대화]+[버티기형]</t>
        </is>
      </c>
      <c r="B1049" t="inlineStr">
        <is>
          <t>디아이씨</t>
        </is>
      </c>
      <c r="C1049" t="inlineStr">
        <is>
          <t>092200</t>
        </is>
      </c>
      <c r="D1049" t="inlineStr">
        <is>
          <t>전체 평가기간</t>
        </is>
      </c>
      <c r="E1049" t="inlineStr">
        <is>
          <t>[수익극대화]+[버티기형]</t>
        </is>
      </c>
      <c r="F1049" t="inlineStr">
        <is>
          <t>2026-05-18</t>
        </is>
      </c>
      <c r="G1049" t="n">
        <v>6904.83</v>
      </c>
      <c r="H1049" t="inlineStr">
        <is>
          <t>2026-05-22</t>
        </is>
      </c>
      <c r="I1049" t="n">
        <v>9103.620000000001</v>
      </c>
      <c r="J1049" t="inlineStr">
        <is>
          <t>2차 익절 도달(20%)</t>
        </is>
      </c>
      <c r="K1049" t="n">
        <v>9</v>
      </c>
      <c r="L1049" t="n">
        <v>11</v>
      </c>
      <c r="M1049" t="n">
        <v>31.45</v>
      </c>
      <c r="N1049" t="inlineStr">
        <is>
          <t>05.22. 9주 매도(+20% 상승 시 30% 익절 원칙)</t>
        </is>
      </c>
      <c r="O1049" t="n">
        <v>300000</v>
      </c>
      <c r="P1049">
        <f>COUNTIF($A$2:A1049,A1049)</f>
        <v/>
      </c>
      <c r="Q1049">
        <f>A1049&amp;"|"&amp;P1049</f>
        <v/>
      </c>
    </row>
    <row r="1050">
      <c r="A1050" t="inlineStr">
        <is>
          <t>디아이씨|전체 평가기간|[수익극대화]+[버티기형]</t>
        </is>
      </c>
      <c r="B1050" t="inlineStr">
        <is>
          <t>디아이씨</t>
        </is>
      </c>
      <c r="C1050" t="inlineStr">
        <is>
          <t>092200</t>
        </is>
      </c>
      <c r="D1050" t="inlineStr">
        <is>
          <t>전체 평가기간</t>
        </is>
      </c>
      <c r="E1050" t="inlineStr">
        <is>
          <t>[수익극대화]+[버티기형]</t>
        </is>
      </c>
      <c r="F1050" t="inlineStr">
        <is>
          <t>2026-05-18</t>
        </is>
      </c>
      <c r="G1050" t="n">
        <v>6904.83</v>
      </c>
      <c r="H1050" t="inlineStr">
        <is>
          <t>2026-06-04</t>
        </is>
      </c>
      <c r="I1050" t="n">
        <v>10252.82</v>
      </c>
      <c r="J1050" t="inlineStr">
        <is>
          <t>3차 익절 도달(40%)</t>
        </is>
      </c>
      <c r="K1050" t="n">
        <v>11</v>
      </c>
      <c r="L1050" t="n">
        <v>0</v>
      </c>
      <c r="M1050" t="n">
        <v>48.04</v>
      </c>
      <c r="N1050" t="inlineStr">
        <is>
          <t>06.04. 11주 매도(+40% 상승 시 30% 익절 원칙)</t>
        </is>
      </c>
      <c r="O1050" t="n">
        <v>300000</v>
      </c>
      <c r="P1050">
        <f>COUNTIF($A$2:A1050,A1050)</f>
        <v/>
      </c>
      <c r="Q1050">
        <f>A1050&amp;"|"&amp;P1050</f>
        <v/>
      </c>
    </row>
    <row r="1051">
      <c r="A1051" t="inlineStr">
        <is>
          <t>미래에셋생명|6개월 전에 샀다면|[초단타]+[칼손절]</t>
        </is>
      </c>
      <c r="B1051" t="inlineStr">
        <is>
          <t>미래에셋생명</t>
        </is>
      </c>
      <c r="C1051" t="inlineStr">
        <is>
          <t>085620</t>
        </is>
      </c>
      <c r="D1051" t="inlineStr">
        <is>
          <t>6개월 전에 샀다면</t>
        </is>
      </c>
      <c r="E1051" t="inlineStr">
        <is>
          <t>[초단타]+[칼손절]</t>
        </is>
      </c>
      <c r="F1051" t="inlineStr">
        <is>
          <t>2026-02-06</t>
        </is>
      </c>
      <c r="G1051" t="n">
        <v>9006.299999999999</v>
      </c>
      <c r="H1051" t="inlineStr">
        <is>
          <t>2026-02-09</t>
        </is>
      </c>
      <c r="I1051" t="n">
        <v>8773.85</v>
      </c>
      <c r="J1051" t="inlineStr">
        <is>
          <t>1차 손절 도달(-2%)</t>
        </is>
      </c>
      <c r="K1051" t="n">
        <v>26</v>
      </c>
      <c r="L1051" t="n">
        <v>7</v>
      </c>
      <c r="M1051" t="n">
        <v>-2.87</v>
      </c>
      <c r="N1051" t="inlineStr">
        <is>
          <t>02.09. 26주 매도(-2% 하락 시 80% 손절 원칙)</t>
        </is>
      </c>
      <c r="O1051" t="n">
        <v>300000</v>
      </c>
      <c r="P1051">
        <f>COUNTIF($A$2:A1051,A1051)</f>
        <v/>
      </c>
      <c r="Q1051">
        <f>A1051&amp;"|"&amp;P1051</f>
        <v/>
      </c>
    </row>
    <row r="1052">
      <c r="A1052" t="inlineStr">
        <is>
          <t>미래에셋생명|6개월 전에 샀다면|[초단타]+[칼손절]</t>
        </is>
      </c>
      <c r="B1052" t="inlineStr">
        <is>
          <t>미래에셋생명</t>
        </is>
      </c>
      <c r="C1052" t="inlineStr">
        <is>
          <t>085620</t>
        </is>
      </c>
      <c r="D1052" t="inlineStr">
        <is>
          <t>6개월 전에 샀다면</t>
        </is>
      </c>
      <c r="E1052" t="inlineStr">
        <is>
          <t>[초단타]+[칼손절]</t>
        </is>
      </c>
      <c r="F1052" t="inlineStr">
        <is>
          <t>2026-02-06</t>
        </is>
      </c>
      <c r="G1052" t="n">
        <v>9006.299999999999</v>
      </c>
      <c r="H1052" t="inlineStr">
        <is>
          <t>2026-02-10</t>
        </is>
      </c>
      <c r="I1052" t="n">
        <v>8394.120000000001</v>
      </c>
      <c r="J1052" t="inlineStr">
        <is>
          <t>최종 손절 도달(-6%)</t>
        </is>
      </c>
      <c r="K1052" t="n">
        <v>7</v>
      </c>
      <c r="L1052" t="n">
        <v>0</v>
      </c>
      <c r="M1052" t="n">
        <v>-7.08</v>
      </c>
      <c r="N1052" t="inlineStr">
        <is>
          <t>02.10. 7주 매도(-6% 하락 시 10% 손절 원칙)</t>
        </is>
      </c>
      <c r="O1052" t="n">
        <v>300000</v>
      </c>
      <c r="P1052">
        <f>COUNTIF($A$2:A1052,A1052)</f>
        <v/>
      </c>
      <c r="Q1052">
        <f>A1052&amp;"|"&amp;P1052</f>
        <v/>
      </c>
    </row>
    <row r="1053">
      <c r="A1053" t="inlineStr">
        <is>
          <t>미래에셋생명|6개월 전에 샀다면|[초단타]+[정석방어]</t>
        </is>
      </c>
      <c r="B1053" t="inlineStr">
        <is>
          <t>미래에셋생명</t>
        </is>
      </c>
      <c r="C1053" t="inlineStr">
        <is>
          <t>085620</t>
        </is>
      </c>
      <c r="D1053" t="inlineStr">
        <is>
          <t>6개월 전에 샀다면</t>
        </is>
      </c>
      <c r="E1053" t="inlineStr">
        <is>
          <t>[초단타]+[정석방어]</t>
        </is>
      </c>
      <c r="F1053" t="inlineStr">
        <is>
          <t>2026-02-06</t>
        </is>
      </c>
      <c r="G1053" t="n">
        <v>9006.299999999999</v>
      </c>
      <c r="H1053" t="inlineStr">
        <is>
          <t>2026-02-10</t>
        </is>
      </c>
      <c r="I1053" t="n">
        <v>8394.120000000001</v>
      </c>
      <c r="J1053" t="inlineStr">
        <is>
          <t>2차 손절 도달(-5%)</t>
        </is>
      </c>
      <c r="K1053" t="n">
        <v>6</v>
      </c>
      <c r="L1053" t="n">
        <v>27</v>
      </c>
      <c r="M1053" t="n">
        <v>-7.08</v>
      </c>
      <c r="N1053" t="inlineStr">
        <is>
          <t>02.10. 6주 매도(-5% 하락 시 20% 손절 원칙)</t>
        </is>
      </c>
      <c r="O1053" t="n">
        <v>300000</v>
      </c>
      <c r="P1053">
        <f>COUNTIF($A$2:A1053,A1053)</f>
        <v/>
      </c>
      <c r="Q1053">
        <f>A1053&amp;"|"&amp;P1053</f>
        <v/>
      </c>
    </row>
    <row r="1054">
      <c r="A1054" t="inlineStr">
        <is>
          <t>미래에셋생명|6개월 전에 샀다면|[초단타]+[정석방어]</t>
        </is>
      </c>
      <c r="B1054" t="inlineStr">
        <is>
          <t>미래에셋생명</t>
        </is>
      </c>
      <c r="C1054" t="inlineStr">
        <is>
          <t>085620</t>
        </is>
      </c>
      <c r="D1054" t="inlineStr">
        <is>
          <t>6개월 전에 샀다면</t>
        </is>
      </c>
      <c r="E1054" t="inlineStr">
        <is>
          <t>[초단타]+[정석방어]</t>
        </is>
      </c>
      <c r="F1054" t="inlineStr">
        <is>
          <t>2026-02-06</t>
        </is>
      </c>
      <c r="G1054" t="n">
        <v>9006.299999999999</v>
      </c>
      <c r="H1054" t="inlineStr">
        <is>
          <t>2026-02-19</t>
        </is>
      </c>
      <c r="I1054" t="n">
        <v>9533.32</v>
      </c>
      <c r="J1054" t="inlineStr">
        <is>
          <t>2차 익절 도달(5%)</t>
        </is>
      </c>
      <c r="K1054" t="n">
        <v>6</v>
      </c>
      <c r="L1054" t="n">
        <v>21</v>
      </c>
      <c r="M1054" t="n">
        <v>5.53</v>
      </c>
      <c r="N1054" t="inlineStr">
        <is>
          <t>02.19. 6주 매도(+5% 상승 시 20% 익절 원칙)</t>
        </is>
      </c>
      <c r="O1054" t="n">
        <v>300000</v>
      </c>
      <c r="P1054">
        <f>COUNTIF($A$2:A1054,A1054)</f>
        <v/>
      </c>
      <c r="Q1054">
        <f>A1054&amp;"|"&amp;P1054</f>
        <v/>
      </c>
    </row>
    <row r="1055">
      <c r="A1055" t="inlineStr">
        <is>
          <t>미래에셋생명|6개월 전에 샀다면|[초단타]+[정석방어]</t>
        </is>
      </c>
      <c r="B1055" t="inlineStr">
        <is>
          <t>미래에셋생명</t>
        </is>
      </c>
      <c r="C1055" t="inlineStr">
        <is>
          <t>085620</t>
        </is>
      </c>
      <c r="D1055" t="inlineStr">
        <is>
          <t>6개월 전에 샀다면</t>
        </is>
      </c>
      <c r="E1055" t="inlineStr">
        <is>
          <t>[초단타]+[정석방어]</t>
        </is>
      </c>
      <c r="F1055" t="inlineStr">
        <is>
          <t>2026-02-06</t>
        </is>
      </c>
      <c r="G1055" t="n">
        <v>9006.299999999999</v>
      </c>
      <c r="H1055" t="inlineStr">
        <is>
          <t>2026-02-20</t>
        </is>
      </c>
      <c r="I1055" t="n">
        <v>12391.32</v>
      </c>
      <c r="J1055" t="inlineStr">
        <is>
          <t>RSI 과열 부분청산</t>
        </is>
      </c>
      <c r="K1055" t="n">
        <v>18</v>
      </c>
      <c r="L1055" t="n">
        <v>3</v>
      </c>
      <c r="M1055" t="n">
        <v>37.17</v>
      </c>
      <c r="N1055" t="inlineStr">
        <is>
          <t>02.20. 18주 매도(RSI 과열 부분청산)</t>
        </is>
      </c>
      <c r="O1055" t="n">
        <v>300000</v>
      </c>
      <c r="P1055">
        <f>COUNTIF($A$2:A1055,A1055)</f>
        <v/>
      </c>
      <c r="Q1055">
        <f>A1055&amp;"|"&amp;P1055</f>
        <v/>
      </c>
    </row>
    <row r="1056">
      <c r="A1056" t="inlineStr">
        <is>
          <t>미래에셋생명|6개월 전에 샀다면|[초단타]+[정석방어]</t>
        </is>
      </c>
      <c r="B1056" t="inlineStr">
        <is>
          <t>미래에셋생명</t>
        </is>
      </c>
      <c r="C1056" t="inlineStr">
        <is>
          <t>085620</t>
        </is>
      </c>
      <c r="D1056" t="inlineStr">
        <is>
          <t>6개월 전에 샀다면</t>
        </is>
      </c>
      <c r="E1056" t="inlineStr">
        <is>
          <t>[초단타]+[정석방어]</t>
        </is>
      </c>
      <c r="F1056" t="inlineStr">
        <is>
          <t>2026-02-06</t>
        </is>
      </c>
      <c r="G1056" t="n">
        <v>9006.299999999999</v>
      </c>
      <c r="H1056" t="inlineStr">
        <is>
          <t>2026-02-23</t>
        </is>
      </c>
      <c r="I1056" t="n">
        <v>16108.72</v>
      </c>
      <c r="J1056" t="inlineStr">
        <is>
          <t>RSI 과열 부분청산</t>
        </is>
      </c>
      <c r="K1056" t="n">
        <v>2</v>
      </c>
      <c r="L1056" t="n">
        <v>1</v>
      </c>
      <c r="M1056" t="n">
        <v>78.31999999999999</v>
      </c>
      <c r="N1056" t="inlineStr">
        <is>
          <t>02.23. 2주 매도(RSI 과열 부분청산)</t>
        </is>
      </c>
      <c r="O1056" t="n">
        <v>300000</v>
      </c>
      <c r="P1056">
        <f>COUNTIF($A$2:A1056,A1056)</f>
        <v/>
      </c>
      <c r="Q1056">
        <f>A1056&amp;"|"&amp;P1056</f>
        <v/>
      </c>
    </row>
    <row r="1057">
      <c r="A1057" t="inlineStr">
        <is>
          <t>미래에셋생명|6개월 전에 샀다면|[초단타]+[정석방어]</t>
        </is>
      </c>
      <c r="B1057" t="inlineStr">
        <is>
          <t>미래에셋생명</t>
        </is>
      </c>
      <c r="C1057" t="inlineStr">
        <is>
          <t>085620</t>
        </is>
      </c>
      <c r="D1057" t="inlineStr">
        <is>
          <t>6개월 전에 샀다면</t>
        </is>
      </c>
      <c r="E1057" t="inlineStr">
        <is>
          <t>[초단타]+[정석방어]</t>
        </is>
      </c>
      <c r="F1057" t="inlineStr">
        <is>
          <t>2026-02-06</t>
        </is>
      </c>
      <c r="G1057" t="n">
        <v>9006.299999999999</v>
      </c>
      <c r="H1057" t="inlineStr">
        <is>
          <t>2026-02-24</t>
        </is>
      </c>
      <c r="I1057" t="n">
        <v>15099.42</v>
      </c>
      <c r="J1057" t="inlineStr">
        <is>
          <t>3차 익절 도달(10%)</t>
        </is>
      </c>
      <c r="K1057" t="n">
        <v>1</v>
      </c>
      <c r="L1057" t="n">
        <v>0</v>
      </c>
      <c r="M1057" t="n">
        <v>67.15000000000001</v>
      </c>
      <c r="N1057" t="inlineStr">
        <is>
          <t>02.24. 1주 매도(+10% 상승 시 10% 익절 원칙)</t>
        </is>
      </c>
      <c r="O1057" t="n">
        <v>300000</v>
      </c>
      <c r="P1057">
        <f>COUNTIF($A$2:A1057,A1057)</f>
        <v/>
      </c>
      <c r="Q1057">
        <f>A1057&amp;"|"&amp;P1057</f>
        <v/>
      </c>
    </row>
    <row r="1058">
      <c r="A1058" t="inlineStr">
        <is>
          <t>미래에셋생명|6개월 전에 샀다면|[초단타]+[변동성허용]</t>
        </is>
      </c>
      <c r="B1058" t="inlineStr">
        <is>
          <t>미래에셋생명</t>
        </is>
      </c>
      <c r="C1058" t="inlineStr">
        <is>
          <t>085620</t>
        </is>
      </c>
      <c r="D1058" t="inlineStr">
        <is>
          <t>6개월 전에 샀다면</t>
        </is>
      </c>
      <c r="E1058" t="inlineStr">
        <is>
          <t>[초단타]+[변동성허용]</t>
        </is>
      </c>
      <c r="F1058" t="inlineStr">
        <is>
          <t>2026-02-06</t>
        </is>
      </c>
      <c r="G1058" t="n">
        <v>9006.299999999999</v>
      </c>
      <c r="H1058" t="inlineStr">
        <is>
          <t>2026-02-10</t>
        </is>
      </c>
      <c r="I1058" t="n">
        <v>8394.120000000001</v>
      </c>
      <c r="J1058" t="inlineStr">
        <is>
          <t>1차 손절 도달(-5%)</t>
        </is>
      </c>
      <c r="K1058" t="n">
        <v>16</v>
      </c>
      <c r="L1058" t="n">
        <v>17</v>
      </c>
      <c r="M1058" t="n">
        <v>-7.08</v>
      </c>
      <c r="N1058" t="inlineStr">
        <is>
          <t>02.10. 16주 매도(-5% 하락 시 50% 손절 원칙)</t>
        </is>
      </c>
      <c r="O1058" t="n">
        <v>300000</v>
      </c>
      <c r="P1058">
        <f>COUNTIF($A$2:A1058,A1058)</f>
        <v/>
      </c>
      <c r="Q1058">
        <f>A1058&amp;"|"&amp;P1058</f>
        <v/>
      </c>
    </row>
    <row r="1059">
      <c r="A1059" t="inlineStr">
        <is>
          <t>미래에셋생명|6개월 전에 샀다면|[초단타]+[변동성허용]</t>
        </is>
      </c>
      <c r="B1059" t="inlineStr">
        <is>
          <t>미래에셋생명</t>
        </is>
      </c>
      <c r="C1059" t="inlineStr">
        <is>
          <t>085620</t>
        </is>
      </c>
      <c r="D1059" t="inlineStr">
        <is>
          <t>6개월 전에 샀다면</t>
        </is>
      </c>
      <c r="E1059" t="inlineStr">
        <is>
          <t>[초단타]+[변동성허용]</t>
        </is>
      </c>
      <c r="F1059" t="inlineStr">
        <is>
          <t>2026-02-06</t>
        </is>
      </c>
      <c r="G1059" t="n">
        <v>9006.299999999999</v>
      </c>
      <c r="H1059" t="inlineStr">
        <is>
          <t>2026-02-19</t>
        </is>
      </c>
      <c r="I1059" t="n">
        <v>9533.32</v>
      </c>
      <c r="J1059" t="inlineStr">
        <is>
          <t>2차 익절 도달(5%)</t>
        </is>
      </c>
      <c r="K1059" t="n">
        <v>6</v>
      </c>
      <c r="L1059" t="n">
        <v>11</v>
      </c>
      <c r="M1059" t="n">
        <v>5.53</v>
      </c>
      <c r="N1059" t="inlineStr">
        <is>
          <t>02.19. 6주 매도(+5% 상승 시 20% 익절 원칙)</t>
        </is>
      </c>
      <c r="O1059" t="n">
        <v>300000</v>
      </c>
      <c r="P1059">
        <f>COUNTIF($A$2:A1059,A1059)</f>
        <v/>
      </c>
      <c r="Q1059">
        <f>A1059&amp;"|"&amp;P1059</f>
        <v/>
      </c>
    </row>
    <row r="1060">
      <c r="A1060" t="inlineStr">
        <is>
          <t>미래에셋생명|6개월 전에 샀다면|[초단타]+[변동성허용]</t>
        </is>
      </c>
      <c r="B1060" t="inlineStr">
        <is>
          <t>미래에셋생명</t>
        </is>
      </c>
      <c r="C1060" t="inlineStr">
        <is>
          <t>085620</t>
        </is>
      </c>
      <c r="D1060" t="inlineStr">
        <is>
          <t>6개월 전에 샀다면</t>
        </is>
      </c>
      <c r="E1060" t="inlineStr">
        <is>
          <t>[초단타]+[변동성허용]</t>
        </is>
      </c>
      <c r="F1060" t="inlineStr">
        <is>
          <t>2026-02-06</t>
        </is>
      </c>
      <c r="G1060" t="n">
        <v>9006.299999999999</v>
      </c>
      <c r="H1060" t="inlineStr">
        <is>
          <t>2026-02-20</t>
        </is>
      </c>
      <c r="I1060" t="n">
        <v>12391.32</v>
      </c>
      <c r="J1060" t="inlineStr">
        <is>
          <t>RSI 과열 부분청산</t>
        </is>
      </c>
      <c r="K1060" t="n">
        <v>9</v>
      </c>
      <c r="L1060" t="n">
        <v>2</v>
      </c>
      <c r="M1060" t="n">
        <v>37.17</v>
      </c>
      <c r="N1060" t="inlineStr">
        <is>
          <t>02.20. 9주 매도(RSI 과열 부분청산)</t>
        </is>
      </c>
      <c r="O1060" t="n">
        <v>300000</v>
      </c>
      <c r="P1060">
        <f>COUNTIF($A$2:A1060,A1060)</f>
        <v/>
      </c>
      <c r="Q1060">
        <f>A1060&amp;"|"&amp;P1060</f>
        <v/>
      </c>
    </row>
    <row r="1061">
      <c r="A1061" t="inlineStr">
        <is>
          <t>미래에셋생명|6개월 전에 샀다면|[초단타]+[변동성허용]</t>
        </is>
      </c>
      <c r="B1061" t="inlineStr">
        <is>
          <t>미래에셋생명</t>
        </is>
      </c>
      <c r="C1061" t="inlineStr">
        <is>
          <t>085620</t>
        </is>
      </c>
      <c r="D1061" t="inlineStr">
        <is>
          <t>6개월 전에 샀다면</t>
        </is>
      </c>
      <c r="E1061" t="inlineStr">
        <is>
          <t>[초단타]+[변동성허용]</t>
        </is>
      </c>
      <c r="F1061" t="inlineStr">
        <is>
          <t>2026-02-06</t>
        </is>
      </c>
      <c r="G1061" t="n">
        <v>9006.299999999999</v>
      </c>
      <c r="H1061" t="inlineStr">
        <is>
          <t>2026-02-23</t>
        </is>
      </c>
      <c r="I1061" t="n">
        <v>16108.72</v>
      </c>
      <c r="J1061" t="inlineStr">
        <is>
          <t>RSI 과열 부분청산</t>
        </is>
      </c>
      <c r="K1061" t="n">
        <v>1</v>
      </c>
      <c r="L1061" t="n">
        <v>1</v>
      </c>
      <c r="M1061" t="n">
        <v>78.31999999999999</v>
      </c>
      <c r="N1061" t="inlineStr">
        <is>
          <t>02.23. 1주 매도(RSI 과열 부분청산)</t>
        </is>
      </c>
      <c r="O1061" t="n">
        <v>300000</v>
      </c>
      <c r="P1061">
        <f>COUNTIF($A$2:A1061,A1061)</f>
        <v/>
      </c>
      <c r="Q1061">
        <f>A1061&amp;"|"&amp;P1061</f>
        <v/>
      </c>
    </row>
    <row r="1062">
      <c r="A1062" t="inlineStr">
        <is>
          <t>미래에셋생명|6개월 전에 샀다면|[초단타]+[변동성허용]</t>
        </is>
      </c>
      <c r="B1062" t="inlineStr">
        <is>
          <t>미래에셋생명</t>
        </is>
      </c>
      <c r="C1062" t="inlineStr">
        <is>
          <t>085620</t>
        </is>
      </c>
      <c r="D1062" t="inlineStr">
        <is>
          <t>6개월 전에 샀다면</t>
        </is>
      </c>
      <c r="E1062" t="inlineStr">
        <is>
          <t>[초단타]+[변동성허용]</t>
        </is>
      </c>
      <c r="F1062" t="inlineStr">
        <is>
          <t>2026-02-06</t>
        </is>
      </c>
      <c r="G1062" t="n">
        <v>9006.299999999999</v>
      </c>
      <c r="H1062" t="inlineStr">
        <is>
          <t>2026-02-24</t>
        </is>
      </c>
      <c r="I1062" t="n">
        <v>15099.42</v>
      </c>
      <c r="J1062" t="inlineStr">
        <is>
          <t>3차 익절 도달(10%)</t>
        </is>
      </c>
      <c r="K1062" t="n">
        <v>1</v>
      </c>
      <c r="L1062" t="n">
        <v>0</v>
      </c>
      <c r="M1062" t="n">
        <v>67.15000000000001</v>
      </c>
      <c r="N1062" t="inlineStr">
        <is>
          <t>02.24. 1주 매도(+10% 상승 시 10% 익절 원칙)</t>
        </is>
      </c>
      <c r="O1062" t="n">
        <v>300000</v>
      </c>
      <c r="P1062">
        <f>COUNTIF($A$2:A1062,A1062)</f>
        <v/>
      </c>
      <c r="Q1062">
        <f>A1062&amp;"|"&amp;P1062</f>
        <v/>
      </c>
    </row>
    <row r="1063">
      <c r="A1063" t="inlineStr">
        <is>
          <t>미래에셋생명|6개월 전에 샀다면|[초단타]+[버티기형]</t>
        </is>
      </c>
      <c r="B1063" t="inlineStr">
        <is>
          <t>미래에셋생명</t>
        </is>
      </c>
      <c r="C1063" t="inlineStr">
        <is>
          <t>085620</t>
        </is>
      </c>
      <c r="D1063" t="inlineStr">
        <is>
          <t>6개월 전에 샀다면</t>
        </is>
      </c>
      <c r="E1063" t="inlineStr">
        <is>
          <t>[초단타]+[버티기형]</t>
        </is>
      </c>
      <c r="F1063" t="inlineStr">
        <is>
          <t>2026-02-06</t>
        </is>
      </c>
      <c r="G1063" t="n">
        <v>9006.299999999999</v>
      </c>
      <c r="H1063" t="inlineStr">
        <is>
          <t>2026-02-10</t>
        </is>
      </c>
      <c r="I1063" t="n">
        <v>8394.120000000001</v>
      </c>
      <c r="J1063" t="inlineStr">
        <is>
          <t>1차 손절 도달(-5%)</t>
        </is>
      </c>
      <c r="K1063" t="n">
        <v>13</v>
      </c>
      <c r="L1063" t="n">
        <v>20</v>
      </c>
      <c r="M1063" t="n">
        <v>-7.08</v>
      </c>
      <c r="N1063" t="inlineStr">
        <is>
          <t>02.10. 13주 매도(-5% 하락 시 40% 손절 원칙)</t>
        </is>
      </c>
      <c r="O1063" t="n">
        <v>300000</v>
      </c>
      <c r="P1063">
        <f>COUNTIF($A$2:A1063,A1063)</f>
        <v/>
      </c>
      <c r="Q1063">
        <f>A1063&amp;"|"&amp;P1063</f>
        <v/>
      </c>
    </row>
    <row r="1064">
      <c r="A1064" t="inlineStr">
        <is>
          <t>미래에셋생명|6개월 전에 샀다면|[초단타]+[버티기형]</t>
        </is>
      </c>
      <c r="B1064" t="inlineStr">
        <is>
          <t>미래에셋생명</t>
        </is>
      </c>
      <c r="C1064" t="inlineStr">
        <is>
          <t>085620</t>
        </is>
      </c>
      <c r="D1064" t="inlineStr">
        <is>
          <t>6개월 전에 샀다면</t>
        </is>
      </c>
      <c r="E1064" t="inlineStr">
        <is>
          <t>[초단타]+[버티기형]</t>
        </is>
      </c>
      <c r="F1064" t="inlineStr">
        <is>
          <t>2026-02-06</t>
        </is>
      </c>
      <c r="G1064" t="n">
        <v>9006.299999999999</v>
      </c>
      <c r="H1064" t="inlineStr">
        <is>
          <t>2026-02-19</t>
        </is>
      </c>
      <c r="I1064" t="n">
        <v>9533.32</v>
      </c>
      <c r="J1064" t="inlineStr">
        <is>
          <t>2차 익절 도달(5%)</t>
        </is>
      </c>
      <c r="K1064" t="n">
        <v>6</v>
      </c>
      <c r="L1064" t="n">
        <v>14</v>
      </c>
      <c r="M1064" t="n">
        <v>5.53</v>
      </c>
      <c r="N1064" t="inlineStr">
        <is>
          <t>02.19. 6주 매도(+5% 상승 시 20% 익절 원칙)</t>
        </is>
      </c>
      <c r="O1064" t="n">
        <v>300000</v>
      </c>
      <c r="P1064">
        <f>COUNTIF($A$2:A1064,A1064)</f>
        <v/>
      </c>
      <c r="Q1064">
        <f>A1064&amp;"|"&amp;P1064</f>
        <v/>
      </c>
    </row>
    <row r="1065">
      <c r="A1065" t="inlineStr">
        <is>
          <t>미래에셋생명|6개월 전에 샀다면|[초단타]+[버티기형]</t>
        </is>
      </c>
      <c r="B1065" t="inlineStr">
        <is>
          <t>미래에셋생명</t>
        </is>
      </c>
      <c r="C1065" t="inlineStr">
        <is>
          <t>085620</t>
        </is>
      </c>
      <c r="D1065" t="inlineStr">
        <is>
          <t>6개월 전에 샀다면</t>
        </is>
      </c>
      <c r="E1065" t="inlineStr">
        <is>
          <t>[초단타]+[버티기형]</t>
        </is>
      </c>
      <c r="F1065" t="inlineStr">
        <is>
          <t>2026-02-06</t>
        </is>
      </c>
      <c r="G1065" t="n">
        <v>9006.299999999999</v>
      </c>
      <c r="H1065" t="inlineStr">
        <is>
          <t>2026-02-20</t>
        </is>
      </c>
      <c r="I1065" t="n">
        <v>12391.32</v>
      </c>
      <c r="J1065" t="inlineStr">
        <is>
          <t>RSI 과열 부분청산</t>
        </is>
      </c>
      <c r="K1065" t="n">
        <v>12</v>
      </c>
      <c r="L1065" t="n">
        <v>2</v>
      </c>
      <c r="M1065" t="n">
        <v>37.17</v>
      </c>
      <c r="N1065" t="inlineStr">
        <is>
          <t>02.20. 12주 매도(RSI 과열 부분청산)</t>
        </is>
      </c>
      <c r="O1065" t="n">
        <v>300000</v>
      </c>
      <c r="P1065">
        <f>COUNTIF($A$2:A1065,A1065)</f>
        <v/>
      </c>
      <c r="Q1065">
        <f>A1065&amp;"|"&amp;P1065</f>
        <v/>
      </c>
    </row>
    <row r="1066">
      <c r="A1066" t="inlineStr">
        <is>
          <t>미래에셋생명|6개월 전에 샀다면|[초단타]+[버티기형]</t>
        </is>
      </c>
      <c r="B1066" t="inlineStr">
        <is>
          <t>미래에셋생명</t>
        </is>
      </c>
      <c r="C1066" t="inlineStr">
        <is>
          <t>085620</t>
        </is>
      </c>
      <c r="D1066" t="inlineStr">
        <is>
          <t>6개월 전에 샀다면</t>
        </is>
      </c>
      <c r="E1066" t="inlineStr">
        <is>
          <t>[초단타]+[버티기형]</t>
        </is>
      </c>
      <c r="F1066" t="inlineStr">
        <is>
          <t>2026-02-06</t>
        </is>
      </c>
      <c r="G1066" t="n">
        <v>9006.299999999999</v>
      </c>
      <c r="H1066" t="inlineStr">
        <is>
          <t>2026-02-23</t>
        </is>
      </c>
      <c r="I1066" t="n">
        <v>16108.72</v>
      </c>
      <c r="J1066" t="inlineStr">
        <is>
          <t>RSI 과열 부분청산</t>
        </is>
      </c>
      <c r="K1066" t="n">
        <v>1</v>
      </c>
      <c r="L1066" t="n">
        <v>1</v>
      </c>
      <c r="M1066" t="n">
        <v>78.31999999999999</v>
      </c>
      <c r="N1066" t="inlineStr">
        <is>
          <t>02.23. 1주 매도(RSI 과열 부분청산)</t>
        </is>
      </c>
      <c r="O1066" t="n">
        <v>300000</v>
      </c>
      <c r="P1066">
        <f>COUNTIF($A$2:A1066,A1066)</f>
        <v/>
      </c>
      <c r="Q1066">
        <f>A1066&amp;"|"&amp;P1066</f>
        <v/>
      </c>
    </row>
    <row r="1067">
      <c r="A1067" t="inlineStr">
        <is>
          <t>미래에셋생명|6개월 전에 샀다면|[초단타]+[버티기형]</t>
        </is>
      </c>
      <c r="B1067" t="inlineStr">
        <is>
          <t>미래에셋생명</t>
        </is>
      </c>
      <c r="C1067" t="inlineStr">
        <is>
          <t>085620</t>
        </is>
      </c>
      <c r="D1067" t="inlineStr">
        <is>
          <t>6개월 전에 샀다면</t>
        </is>
      </c>
      <c r="E1067" t="inlineStr">
        <is>
          <t>[초단타]+[버티기형]</t>
        </is>
      </c>
      <c r="F1067" t="inlineStr">
        <is>
          <t>2026-02-06</t>
        </is>
      </c>
      <c r="G1067" t="n">
        <v>9006.299999999999</v>
      </c>
      <c r="H1067" t="inlineStr">
        <is>
          <t>2026-02-24</t>
        </is>
      </c>
      <c r="I1067" t="n">
        <v>15099.42</v>
      </c>
      <c r="J1067" t="inlineStr">
        <is>
          <t>3차 익절 도달(10%)</t>
        </is>
      </c>
      <c r="K1067" t="n">
        <v>1</v>
      </c>
      <c r="L1067" t="n">
        <v>0</v>
      </c>
      <c r="M1067" t="n">
        <v>67.15000000000001</v>
      </c>
      <c r="N1067" t="inlineStr">
        <is>
          <t>02.24. 1주 매도(+10% 상승 시 10% 익절 원칙)</t>
        </is>
      </c>
      <c r="O1067" t="n">
        <v>300000</v>
      </c>
      <c r="P1067">
        <f>COUNTIF($A$2:A1067,A1067)</f>
        <v/>
      </c>
      <c r="Q1067">
        <f>A1067&amp;"|"&amp;P1067</f>
        <v/>
      </c>
    </row>
    <row r="1068">
      <c r="A1068" t="inlineStr">
        <is>
          <t>미래에셋생명|6개월 전에 샀다면|[단기스윙]+[칼손절]</t>
        </is>
      </c>
      <c r="B1068" t="inlineStr">
        <is>
          <t>미래에셋생명</t>
        </is>
      </c>
      <c r="C1068" t="inlineStr">
        <is>
          <t>085620</t>
        </is>
      </c>
      <c r="D1068" t="inlineStr">
        <is>
          <t>6개월 전에 샀다면</t>
        </is>
      </c>
      <c r="E1068" t="inlineStr">
        <is>
          <t>[단기스윙]+[칼손절]</t>
        </is>
      </c>
      <c r="F1068" t="inlineStr">
        <is>
          <t>2026-02-06</t>
        </is>
      </c>
      <c r="G1068" t="n">
        <v>9006.299999999999</v>
      </c>
      <c r="H1068" t="inlineStr">
        <is>
          <t>2026-02-09</t>
        </is>
      </c>
      <c r="I1068" t="n">
        <v>8773.85</v>
      </c>
      <c r="J1068" t="inlineStr">
        <is>
          <t>1차 손절 도달(-2%)</t>
        </is>
      </c>
      <c r="K1068" t="n">
        <v>26</v>
      </c>
      <c r="L1068" t="n">
        <v>7</v>
      </c>
      <c r="M1068" t="n">
        <v>-2.87</v>
      </c>
      <c r="N1068" t="inlineStr">
        <is>
          <t>02.09. 26주 매도(-2% 하락 시 80% 손절 원칙)</t>
        </is>
      </c>
      <c r="O1068" t="n">
        <v>300000</v>
      </c>
      <c r="P1068">
        <f>COUNTIF($A$2:A1068,A1068)</f>
        <v/>
      </c>
      <c r="Q1068">
        <f>A1068&amp;"|"&amp;P1068</f>
        <v/>
      </c>
    </row>
    <row r="1069">
      <c r="A1069" t="inlineStr">
        <is>
          <t>미래에셋생명|6개월 전에 샀다면|[단기스윙]+[칼손절]</t>
        </is>
      </c>
      <c r="B1069" t="inlineStr">
        <is>
          <t>미래에셋생명</t>
        </is>
      </c>
      <c r="C1069" t="inlineStr">
        <is>
          <t>085620</t>
        </is>
      </c>
      <c r="D1069" t="inlineStr">
        <is>
          <t>6개월 전에 샀다면</t>
        </is>
      </c>
      <c r="E1069" t="inlineStr">
        <is>
          <t>[단기스윙]+[칼손절]</t>
        </is>
      </c>
      <c r="F1069" t="inlineStr">
        <is>
          <t>2026-02-06</t>
        </is>
      </c>
      <c r="G1069" t="n">
        <v>9006.299999999999</v>
      </c>
      <c r="H1069" t="inlineStr">
        <is>
          <t>2026-02-10</t>
        </is>
      </c>
      <c r="I1069" t="n">
        <v>8394.120000000001</v>
      </c>
      <c r="J1069" t="inlineStr">
        <is>
          <t>최종 손절 도달(-6%)</t>
        </is>
      </c>
      <c r="K1069" t="n">
        <v>7</v>
      </c>
      <c r="L1069" t="n">
        <v>0</v>
      </c>
      <c r="M1069" t="n">
        <v>-7.08</v>
      </c>
      <c r="N1069" t="inlineStr">
        <is>
          <t>02.10. 7주 매도(-6% 하락 시 10% 손절 원칙)</t>
        </is>
      </c>
      <c r="O1069" t="n">
        <v>300000</v>
      </c>
      <c r="P1069">
        <f>COUNTIF($A$2:A1069,A1069)</f>
        <v/>
      </c>
      <c r="Q1069">
        <f>A1069&amp;"|"&amp;P1069</f>
        <v/>
      </c>
    </row>
    <row r="1070">
      <c r="A1070" t="inlineStr">
        <is>
          <t>미래에셋생명|6개월 전에 샀다면|[단기스윙]+[정석방어]</t>
        </is>
      </c>
      <c r="B1070" t="inlineStr">
        <is>
          <t>미래에셋생명</t>
        </is>
      </c>
      <c r="C1070" t="inlineStr">
        <is>
          <t>085620</t>
        </is>
      </c>
      <c r="D1070" t="inlineStr">
        <is>
          <t>6개월 전에 샀다면</t>
        </is>
      </c>
      <c r="E1070" t="inlineStr">
        <is>
          <t>[단기스윙]+[정석방어]</t>
        </is>
      </c>
      <c r="F1070" t="inlineStr">
        <is>
          <t>2026-02-06</t>
        </is>
      </c>
      <c r="G1070" t="n">
        <v>9006.299999999999</v>
      </c>
      <c r="H1070" t="inlineStr">
        <is>
          <t>2026-02-10</t>
        </is>
      </c>
      <c r="I1070" t="n">
        <v>8394.120000000001</v>
      </c>
      <c r="J1070" t="inlineStr">
        <is>
          <t>2차 손절 도달(-5%)</t>
        </is>
      </c>
      <c r="K1070" t="n">
        <v>6</v>
      </c>
      <c r="L1070" t="n">
        <v>27</v>
      </c>
      <c r="M1070" t="n">
        <v>-7.08</v>
      </c>
      <c r="N1070" t="inlineStr">
        <is>
          <t>02.10. 6주 매도(-5% 하락 시 20% 손절 원칙)</t>
        </is>
      </c>
      <c r="O1070" t="n">
        <v>300000</v>
      </c>
      <c r="P1070">
        <f>COUNTIF($A$2:A1070,A1070)</f>
        <v/>
      </c>
      <c r="Q1070">
        <f>A1070&amp;"|"&amp;P1070</f>
        <v/>
      </c>
    </row>
    <row r="1071">
      <c r="A1071" t="inlineStr">
        <is>
          <t>미래에셋생명|6개월 전에 샀다면|[단기스윙]+[정석방어]</t>
        </is>
      </c>
      <c r="B1071" t="inlineStr">
        <is>
          <t>미래에셋생명</t>
        </is>
      </c>
      <c r="C1071" t="inlineStr">
        <is>
          <t>085620</t>
        </is>
      </c>
      <c r="D1071" t="inlineStr">
        <is>
          <t>6개월 전에 샀다면</t>
        </is>
      </c>
      <c r="E1071" t="inlineStr">
        <is>
          <t>[단기스윙]+[정석방어]</t>
        </is>
      </c>
      <c r="F1071" t="inlineStr">
        <is>
          <t>2026-02-06</t>
        </is>
      </c>
      <c r="G1071" t="n">
        <v>9006.299999999999</v>
      </c>
      <c r="H1071" t="inlineStr">
        <is>
          <t>2026-02-19</t>
        </is>
      </c>
      <c r="I1071" t="n">
        <v>9533.32</v>
      </c>
      <c r="J1071" t="inlineStr">
        <is>
          <t>1차 익절 도달(5%)</t>
        </is>
      </c>
      <c r="K1071" t="n">
        <v>19</v>
      </c>
      <c r="L1071" t="n">
        <v>8</v>
      </c>
      <c r="M1071" t="n">
        <v>5.53</v>
      </c>
      <c r="N1071" t="inlineStr">
        <is>
          <t>02.19. 19주 매도(+5% 상승 시 60% 익절 원칙)</t>
        </is>
      </c>
      <c r="O1071" t="n">
        <v>300000</v>
      </c>
      <c r="P1071">
        <f>COUNTIF($A$2:A1071,A1071)</f>
        <v/>
      </c>
      <c r="Q1071">
        <f>A1071&amp;"|"&amp;P1071</f>
        <v/>
      </c>
    </row>
    <row r="1072">
      <c r="A1072" t="inlineStr">
        <is>
          <t>미래에셋생명|6개월 전에 샀다면|[단기스윙]+[정석방어]</t>
        </is>
      </c>
      <c r="B1072" t="inlineStr">
        <is>
          <t>미래에셋생명</t>
        </is>
      </c>
      <c r="C1072" t="inlineStr">
        <is>
          <t>085620</t>
        </is>
      </c>
      <c r="D1072" t="inlineStr">
        <is>
          <t>6개월 전에 샀다면</t>
        </is>
      </c>
      <c r="E1072" t="inlineStr">
        <is>
          <t>[단기스윙]+[정석방어]</t>
        </is>
      </c>
      <c r="F1072" t="inlineStr">
        <is>
          <t>2026-02-06</t>
        </is>
      </c>
      <c r="G1072" t="n">
        <v>9006.299999999999</v>
      </c>
      <c r="H1072" t="inlineStr">
        <is>
          <t>2026-02-20</t>
        </is>
      </c>
      <c r="I1072" t="n">
        <v>12391.32</v>
      </c>
      <c r="J1072" t="inlineStr">
        <is>
          <t>RSI 과열 부분청산</t>
        </is>
      </c>
      <c r="K1072" t="n">
        <v>7</v>
      </c>
      <c r="L1072" t="n">
        <v>1</v>
      </c>
      <c r="M1072" t="n">
        <v>37.17</v>
      </c>
      <c r="N1072" t="inlineStr">
        <is>
          <t>02.20. 7주 매도(RSI 과열 부분청산)</t>
        </is>
      </c>
      <c r="O1072" t="n">
        <v>300000</v>
      </c>
      <c r="P1072">
        <f>COUNTIF($A$2:A1072,A1072)</f>
        <v/>
      </c>
      <c r="Q1072">
        <f>A1072&amp;"|"&amp;P1072</f>
        <v/>
      </c>
    </row>
    <row r="1073">
      <c r="A1073" t="inlineStr">
        <is>
          <t>미래에셋생명|6개월 전에 샀다면|[단기스윙]+[정석방어]</t>
        </is>
      </c>
      <c r="B1073" t="inlineStr">
        <is>
          <t>미래에셋생명</t>
        </is>
      </c>
      <c r="C1073" t="inlineStr">
        <is>
          <t>085620</t>
        </is>
      </c>
      <c r="D1073" t="inlineStr">
        <is>
          <t>6개월 전에 샀다면</t>
        </is>
      </c>
      <c r="E1073" t="inlineStr">
        <is>
          <t>[단기스윙]+[정석방어]</t>
        </is>
      </c>
      <c r="F1073" t="inlineStr">
        <is>
          <t>2026-02-06</t>
        </is>
      </c>
      <c r="G1073" t="n">
        <v>9006.299999999999</v>
      </c>
      <c r="H1073" t="inlineStr">
        <is>
          <t>2026-02-23</t>
        </is>
      </c>
      <c r="I1073" t="n">
        <v>16108.72</v>
      </c>
      <c r="J1073" t="inlineStr">
        <is>
          <t>3차 익절 도달(20%)</t>
        </is>
      </c>
      <c r="K1073" t="n">
        <v>1</v>
      </c>
      <c r="L1073" t="n">
        <v>0</v>
      </c>
      <c r="M1073" t="n">
        <v>78.31999999999999</v>
      </c>
      <c r="N1073" t="inlineStr">
        <is>
          <t>02.23. 1주 매도(+20% 상승 시 10% 익절 원칙)</t>
        </is>
      </c>
      <c r="O1073" t="n">
        <v>300000</v>
      </c>
      <c r="P1073">
        <f>COUNTIF($A$2:A1073,A1073)</f>
        <v/>
      </c>
      <c r="Q1073">
        <f>A1073&amp;"|"&amp;P1073</f>
        <v/>
      </c>
    </row>
    <row r="1074">
      <c r="A1074" t="inlineStr">
        <is>
          <t>미래에셋생명|6개월 전에 샀다면|[단기스윙]+[변동성허용]</t>
        </is>
      </c>
      <c r="B1074" t="inlineStr">
        <is>
          <t>미래에셋생명</t>
        </is>
      </c>
      <c r="C1074" t="inlineStr">
        <is>
          <t>085620</t>
        </is>
      </c>
      <c r="D1074" t="inlineStr">
        <is>
          <t>6개월 전에 샀다면</t>
        </is>
      </c>
      <c r="E1074" t="inlineStr">
        <is>
          <t>[단기스윙]+[변동성허용]</t>
        </is>
      </c>
      <c r="F1074" t="inlineStr">
        <is>
          <t>2026-02-06</t>
        </is>
      </c>
      <c r="G1074" t="n">
        <v>9006.299999999999</v>
      </c>
      <c r="H1074" t="inlineStr">
        <is>
          <t>2026-02-10</t>
        </is>
      </c>
      <c r="I1074" t="n">
        <v>8394.120000000001</v>
      </c>
      <c r="J1074" t="inlineStr">
        <is>
          <t>1차 손절 도달(-5%)</t>
        </is>
      </c>
      <c r="K1074" t="n">
        <v>16</v>
      </c>
      <c r="L1074" t="n">
        <v>17</v>
      </c>
      <c r="M1074" t="n">
        <v>-7.08</v>
      </c>
      <c r="N1074" t="inlineStr">
        <is>
          <t>02.10. 16주 매도(-5% 하락 시 50% 손절 원칙)</t>
        </is>
      </c>
      <c r="O1074" t="n">
        <v>300000</v>
      </c>
      <c r="P1074">
        <f>COUNTIF($A$2:A1074,A1074)</f>
        <v/>
      </c>
      <c r="Q1074">
        <f>A1074&amp;"|"&amp;P1074</f>
        <v/>
      </c>
    </row>
    <row r="1075">
      <c r="A1075" t="inlineStr">
        <is>
          <t>미래에셋생명|6개월 전에 샀다면|[단기스윙]+[변동성허용]</t>
        </is>
      </c>
      <c r="B1075" t="inlineStr">
        <is>
          <t>미래에셋생명</t>
        </is>
      </c>
      <c r="C1075" t="inlineStr">
        <is>
          <t>085620</t>
        </is>
      </c>
      <c r="D1075" t="inlineStr">
        <is>
          <t>6개월 전에 샀다면</t>
        </is>
      </c>
      <c r="E1075" t="inlineStr">
        <is>
          <t>[단기스윙]+[변동성허용]</t>
        </is>
      </c>
      <c r="F1075" t="inlineStr">
        <is>
          <t>2026-02-06</t>
        </is>
      </c>
      <c r="G1075" t="n">
        <v>9006.299999999999</v>
      </c>
      <c r="H1075" t="inlineStr">
        <is>
          <t>2026-02-19</t>
        </is>
      </c>
      <c r="I1075" t="n">
        <v>9533.32</v>
      </c>
      <c r="J1075" t="inlineStr">
        <is>
          <t>1차 익절 도달(5%)</t>
        </is>
      </c>
      <c r="K1075" t="n">
        <v>17</v>
      </c>
      <c r="L1075" t="n">
        <v>0</v>
      </c>
      <c r="M1075" t="n">
        <v>5.53</v>
      </c>
      <c r="N1075" t="inlineStr">
        <is>
          <t>02.19. 17주 매도(+5% 상승 시 60% 익절 원칙)</t>
        </is>
      </c>
      <c r="O1075" t="n">
        <v>300000</v>
      </c>
      <c r="P1075">
        <f>COUNTIF($A$2:A1075,A1075)</f>
        <v/>
      </c>
      <c r="Q1075">
        <f>A1075&amp;"|"&amp;P1075</f>
        <v/>
      </c>
    </row>
    <row r="1076">
      <c r="A1076" t="inlineStr">
        <is>
          <t>미래에셋생명|6개월 전에 샀다면|[단기스윙]+[버티기형]</t>
        </is>
      </c>
      <c r="B1076" t="inlineStr">
        <is>
          <t>미래에셋생명</t>
        </is>
      </c>
      <c r="C1076" t="inlineStr">
        <is>
          <t>085620</t>
        </is>
      </c>
      <c r="D1076" t="inlineStr">
        <is>
          <t>6개월 전에 샀다면</t>
        </is>
      </c>
      <c r="E1076" t="inlineStr">
        <is>
          <t>[단기스윙]+[버티기형]</t>
        </is>
      </c>
      <c r="F1076" t="inlineStr">
        <is>
          <t>2026-02-06</t>
        </is>
      </c>
      <c r="G1076" t="n">
        <v>9006.299999999999</v>
      </c>
      <c r="H1076" t="inlineStr">
        <is>
          <t>2026-02-10</t>
        </is>
      </c>
      <c r="I1076" t="n">
        <v>8394.120000000001</v>
      </c>
      <c r="J1076" t="inlineStr">
        <is>
          <t>1차 손절 도달(-5%)</t>
        </is>
      </c>
      <c r="K1076" t="n">
        <v>13</v>
      </c>
      <c r="L1076" t="n">
        <v>20</v>
      </c>
      <c r="M1076" t="n">
        <v>-7.08</v>
      </c>
      <c r="N1076" t="inlineStr">
        <is>
          <t>02.10. 13주 매도(-5% 하락 시 40% 손절 원칙)</t>
        </is>
      </c>
      <c r="O1076" t="n">
        <v>300000</v>
      </c>
      <c r="P1076">
        <f>COUNTIF($A$2:A1076,A1076)</f>
        <v/>
      </c>
      <c r="Q1076">
        <f>A1076&amp;"|"&amp;P1076</f>
        <v/>
      </c>
    </row>
    <row r="1077">
      <c r="A1077" t="inlineStr">
        <is>
          <t>미래에셋생명|6개월 전에 샀다면|[단기스윙]+[버티기형]</t>
        </is>
      </c>
      <c r="B1077" t="inlineStr">
        <is>
          <t>미래에셋생명</t>
        </is>
      </c>
      <c r="C1077" t="inlineStr">
        <is>
          <t>085620</t>
        </is>
      </c>
      <c r="D1077" t="inlineStr">
        <is>
          <t>6개월 전에 샀다면</t>
        </is>
      </c>
      <c r="E1077" t="inlineStr">
        <is>
          <t>[단기스윙]+[버티기형]</t>
        </is>
      </c>
      <c r="F1077" t="inlineStr">
        <is>
          <t>2026-02-06</t>
        </is>
      </c>
      <c r="G1077" t="n">
        <v>9006.299999999999</v>
      </c>
      <c r="H1077" t="inlineStr">
        <is>
          <t>2026-02-19</t>
        </is>
      </c>
      <c r="I1077" t="n">
        <v>9533.32</v>
      </c>
      <c r="J1077" t="inlineStr">
        <is>
          <t>1차 익절 도달(5%)</t>
        </is>
      </c>
      <c r="K1077" t="n">
        <v>19</v>
      </c>
      <c r="L1077" t="n">
        <v>1</v>
      </c>
      <c r="M1077" t="n">
        <v>5.53</v>
      </c>
      <c r="N1077" t="inlineStr">
        <is>
          <t>02.19. 19주 매도(+5% 상승 시 60% 익절 원칙)</t>
        </is>
      </c>
      <c r="O1077" t="n">
        <v>300000</v>
      </c>
      <c r="P1077">
        <f>COUNTIF($A$2:A1077,A1077)</f>
        <v/>
      </c>
      <c r="Q1077">
        <f>A1077&amp;"|"&amp;P1077</f>
        <v/>
      </c>
    </row>
    <row r="1078">
      <c r="A1078" t="inlineStr">
        <is>
          <t>미래에셋생명|6개월 전에 샀다면|[단기스윙]+[버티기형]</t>
        </is>
      </c>
      <c r="B1078" t="inlineStr">
        <is>
          <t>미래에셋생명</t>
        </is>
      </c>
      <c r="C1078" t="inlineStr">
        <is>
          <t>085620</t>
        </is>
      </c>
      <c r="D1078" t="inlineStr">
        <is>
          <t>6개월 전에 샀다면</t>
        </is>
      </c>
      <c r="E1078" t="inlineStr">
        <is>
          <t>[단기스윙]+[버티기형]</t>
        </is>
      </c>
      <c r="F1078" t="inlineStr">
        <is>
          <t>2026-02-06</t>
        </is>
      </c>
      <c r="G1078" t="n">
        <v>9006.299999999999</v>
      </c>
      <c r="H1078" t="inlineStr">
        <is>
          <t>2026-02-20</t>
        </is>
      </c>
      <c r="I1078" t="n">
        <v>12391.32</v>
      </c>
      <c r="J1078" t="inlineStr">
        <is>
          <t>3차 익절 도달(20%)</t>
        </is>
      </c>
      <c r="K1078" t="n">
        <v>1</v>
      </c>
      <c r="L1078" t="n">
        <v>0</v>
      </c>
      <c r="M1078" t="n">
        <v>37.17</v>
      </c>
      <c r="N1078" t="inlineStr">
        <is>
          <t>02.20. 1주 매도(+20% 상승 시 10% 익절 원칙)</t>
        </is>
      </c>
      <c r="O1078" t="n">
        <v>300000</v>
      </c>
      <c r="P1078">
        <f>COUNTIF($A$2:A1078,A1078)</f>
        <v/>
      </c>
      <c r="Q1078">
        <f>A1078&amp;"|"&amp;P1078</f>
        <v/>
      </c>
    </row>
    <row r="1079">
      <c r="A1079" t="inlineStr">
        <is>
          <t>미래에셋생명|6개월 전에 샀다면|[대표님룰]+[칼손절]</t>
        </is>
      </c>
      <c r="B1079" t="inlineStr">
        <is>
          <t>미래에셋생명</t>
        </is>
      </c>
      <c r="C1079" t="inlineStr">
        <is>
          <t>085620</t>
        </is>
      </c>
      <c r="D1079" t="inlineStr">
        <is>
          <t>6개월 전에 샀다면</t>
        </is>
      </c>
      <c r="E1079" t="inlineStr">
        <is>
          <t>[대표님룰]+[칼손절]</t>
        </is>
      </c>
      <c r="F1079" t="inlineStr">
        <is>
          <t>2026-02-06</t>
        </is>
      </c>
      <c r="G1079" t="n">
        <v>9006.299999999999</v>
      </c>
      <c r="H1079" t="inlineStr">
        <is>
          <t>2026-02-09</t>
        </is>
      </c>
      <c r="I1079" t="n">
        <v>8773.85</v>
      </c>
      <c r="J1079" t="inlineStr">
        <is>
          <t>1차 손절 도달(-2%)</t>
        </is>
      </c>
      <c r="K1079" t="n">
        <v>26</v>
      </c>
      <c r="L1079" t="n">
        <v>7</v>
      </c>
      <c r="M1079" t="n">
        <v>-2.87</v>
      </c>
      <c r="N1079" t="inlineStr">
        <is>
          <t>02.09. 26주 매도(-2% 하락 시 80% 손절 원칙)</t>
        </is>
      </c>
      <c r="O1079" t="n">
        <v>300000</v>
      </c>
      <c r="P1079">
        <f>COUNTIF($A$2:A1079,A1079)</f>
        <v/>
      </c>
      <c r="Q1079">
        <f>A1079&amp;"|"&amp;P1079</f>
        <v/>
      </c>
    </row>
    <row r="1080">
      <c r="A1080" t="inlineStr">
        <is>
          <t>미래에셋생명|6개월 전에 샀다면|[대표님룰]+[칼손절]</t>
        </is>
      </c>
      <c r="B1080" t="inlineStr">
        <is>
          <t>미래에셋생명</t>
        </is>
      </c>
      <c r="C1080" t="inlineStr">
        <is>
          <t>085620</t>
        </is>
      </c>
      <c r="D1080" t="inlineStr">
        <is>
          <t>6개월 전에 샀다면</t>
        </is>
      </c>
      <c r="E1080" t="inlineStr">
        <is>
          <t>[대표님룰]+[칼손절]</t>
        </is>
      </c>
      <c r="F1080" t="inlineStr">
        <is>
          <t>2026-02-06</t>
        </is>
      </c>
      <c r="G1080" t="n">
        <v>9006.299999999999</v>
      </c>
      <c r="H1080" t="inlineStr">
        <is>
          <t>2026-02-10</t>
        </is>
      </c>
      <c r="I1080" t="n">
        <v>8394.120000000001</v>
      </c>
      <c r="J1080" t="inlineStr">
        <is>
          <t>최종 손절 도달(-6%)</t>
        </is>
      </c>
      <c r="K1080" t="n">
        <v>7</v>
      </c>
      <c r="L1080" t="n">
        <v>0</v>
      </c>
      <c r="M1080" t="n">
        <v>-7.08</v>
      </c>
      <c r="N1080" t="inlineStr">
        <is>
          <t>02.10. 7주 매도(-6% 하락 시 10% 손절 원칙)</t>
        </is>
      </c>
      <c r="O1080" t="n">
        <v>300000</v>
      </c>
      <c r="P1080">
        <f>COUNTIF($A$2:A1080,A1080)</f>
        <v/>
      </c>
      <c r="Q1080">
        <f>A1080&amp;"|"&amp;P1080</f>
        <v/>
      </c>
    </row>
    <row r="1081">
      <c r="A1081" t="inlineStr">
        <is>
          <t>미래에셋생명|6개월 전에 샀다면|[대표님룰]+[정석방어]</t>
        </is>
      </c>
      <c r="B1081" t="inlineStr">
        <is>
          <t>미래에셋생명</t>
        </is>
      </c>
      <c r="C1081" t="inlineStr">
        <is>
          <t>085620</t>
        </is>
      </c>
      <c r="D1081" t="inlineStr">
        <is>
          <t>6개월 전에 샀다면</t>
        </is>
      </c>
      <c r="E1081" t="inlineStr">
        <is>
          <t>[대표님룰]+[정석방어]</t>
        </is>
      </c>
      <c r="F1081" t="inlineStr">
        <is>
          <t>2026-02-06</t>
        </is>
      </c>
      <c r="G1081" t="n">
        <v>9006.299999999999</v>
      </c>
      <c r="H1081" t="inlineStr">
        <is>
          <t>2026-02-10</t>
        </is>
      </c>
      <c r="I1081" t="n">
        <v>8394.120000000001</v>
      </c>
      <c r="J1081" t="inlineStr">
        <is>
          <t>2차 손절 도달(-5%)</t>
        </is>
      </c>
      <c r="K1081" t="n">
        <v>6</v>
      </c>
      <c r="L1081" t="n">
        <v>27</v>
      </c>
      <c r="M1081" t="n">
        <v>-7.08</v>
      </c>
      <c r="N1081" t="inlineStr">
        <is>
          <t>02.10. 6주 매도(-5% 하락 시 20% 손절 원칙)</t>
        </is>
      </c>
      <c r="O1081" t="n">
        <v>300000</v>
      </c>
      <c r="P1081">
        <f>COUNTIF($A$2:A1081,A1081)</f>
        <v/>
      </c>
      <c r="Q1081">
        <f>A1081&amp;"|"&amp;P1081</f>
        <v/>
      </c>
    </row>
    <row r="1082">
      <c r="A1082" t="inlineStr">
        <is>
          <t>미래에셋생명|6개월 전에 샀다면|[대표님룰]+[정석방어]</t>
        </is>
      </c>
      <c r="B1082" t="inlineStr">
        <is>
          <t>미래에셋생명</t>
        </is>
      </c>
      <c r="C1082" t="inlineStr">
        <is>
          <t>085620</t>
        </is>
      </c>
      <c r="D1082" t="inlineStr">
        <is>
          <t>6개월 전에 샀다면</t>
        </is>
      </c>
      <c r="E1082" t="inlineStr">
        <is>
          <t>[대표님룰]+[정석방어]</t>
        </is>
      </c>
      <c r="F1082" t="inlineStr">
        <is>
          <t>2026-02-06</t>
        </is>
      </c>
      <c r="G1082" t="n">
        <v>9006.299999999999</v>
      </c>
      <c r="H1082" t="inlineStr">
        <is>
          <t>2026-02-19</t>
        </is>
      </c>
      <c r="I1082" t="n">
        <v>9533.32</v>
      </c>
      <c r="J1082" t="inlineStr">
        <is>
          <t>1차 익절 도달(5%)</t>
        </is>
      </c>
      <c r="K1082" t="n">
        <v>19</v>
      </c>
      <c r="L1082" t="n">
        <v>8</v>
      </c>
      <c r="M1082" t="n">
        <v>5.53</v>
      </c>
      <c r="N1082" t="inlineStr">
        <is>
          <t>02.19. 19주 매도(+5% 상승 시 60% 익절 원칙)</t>
        </is>
      </c>
      <c r="O1082" t="n">
        <v>300000</v>
      </c>
      <c r="P1082">
        <f>COUNTIF($A$2:A1082,A1082)</f>
        <v/>
      </c>
      <c r="Q1082">
        <f>A1082&amp;"|"&amp;P1082</f>
        <v/>
      </c>
    </row>
    <row r="1083">
      <c r="A1083" t="inlineStr">
        <is>
          <t>미래에셋생명|6개월 전에 샀다면|[대표님룰]+[정석방어]</t>
        </is>
      </c>
      <c r="B1083" t="inlineStr">
        <is>
          <t>미래에셋생명</t>
        </is>
      </c>
      <c r="C1083" t="inlineStr">
        <is>
          <t>085620</t>
        </is>
      </c>
      <c r="D1083" t="inlineStr">
        <is>
          <t>6개월 전에 샀다면</t>
        </is>
      </c>
      <c r="E1083" t="inlineStr">
        <is>
          <t>[대표님룰]+[정석방어]</t>
        </is>
      </c>
      <c r="F1083" t="inlineStr">
        <is>
          <t>2026-02-06</t>
        </is>
      </c>
      <c r="G1083" t="n">
        <v>9006.299999999999</v>
      </c>
      <c r="H1083" t="inlineStr">
        <is>
          <t>2026-02-20</t>
        </is>
      </c>
      <c r="I1083" t="n">
        <v>12391.32</v>
      </c>
      <c r="J1083" t="inlineStr">
        <is>
          <t>RSI 과열 부분청산</t>
        </is>
      </c>
      <c r="K1083" t="n">
        <v>7</v>
      </c>
      <c r="L1083" t="n">
        <v>1</v>
      </c>
      <c r="M1083" t="n">
        <v>37.17</v>
      </c>
      <c r="N1083" t="inlineStr">
        <is>
          <t>02.20. 7주 매도(RSI 과열 부분청산)</t>
        </is>
      </c>
      <c r="O1083" t="n">
        <v>300000</v>
      </c>
      <c r="P1083">
        <f>COUNTIF($A$2:A1083,A1083)</f>
        <v/>
      </c>
      <c r="Q1083">
        <f>A1083&amp;"|"&amp;P1083</f>
        <v/>
      </c>
    </row>
    <row r="1084">
      <c r="A1084" t="inlineStr">
        <is>
          <t>미래에셋생명|6개월 전에 샀다면|[대표님룰]+[정석방어]</t>
        </is>
      </c>
      <c r="B1084" t="inlineStr">
        <is>
          <t>미래에셋생명</t>
        </is>
      </c>
      <c r="C1084" t="inlineStr">
        <is>
          <t>085620</t>
        </is>
      </c>
      <c r="D1084" t="inlineStr">
        <is>
          <t>6개월 전에 샀다면</t>
        </is>
      </c>
      <c r="E1084" t="inlineStr">
        <is>
          <t>[대표님룰]+[정석방어]</t>
        </is>
      </c>
      <c r="F1084" t="inlineStr">
        <is>
          <t>2026-02-06</t>
        </is>
      </c>
      <c r="G1084" t="n">
        <v>9006.299999999999</v>
      </c>
      <c r="H1084" t="inlineStr">
        <is>
          <t>2026-02-23</t>
        </is>
      </c>
      <c r="I1084" t="n">
        <v>16108.72</v>
      </c>
      <c r="J1084" t="inlineStr">
        <is>
          <t>3차 익절 도달(30%)</t>
        </is>
      </c>
      <c r="K1084" t="n">
        <v>1</v>
      </c>
      <c r="L1084" t="n">
        <v>0</v>
      </c>
      <c r="M1084" t="n">
        <v>78.31999999999999</v>
      </c>
      <c r="N1084" t="inlineStr">
        <is>
          <t>02.23. 1주 매도(+30% 상승 시 10% 익절 원칙)</t>
        </is>
      </c>
      <c r="O1084" t="n">
        <v>300000</v>
      </c>
      <c r="P1084">
        <f>COUNTIF($A$2:A1084,A1084)</f>
        <v/>
      </c>
      <c r="Q1084">
        <f>A1084&amp;"|"&amp;P1084</f>
        <v/>
      </c>
    </row>
    <row r="1085">
      <c r="A1085" t="inlineStr">
        <is>
          <t>미래에셋생명|6개월 전에 샀다면|[대표님룰]+[변동성허용]</t>
        </is>
      </c>
      <c r="B1085" t="inlineStr">
        <is>
          <t>미래에셋생명</t>
        </is>
      </c>
      <c r="C1085" t="inlineStr">
        <is>
          <t>085620</t>
        </is>
      </c>
      <c r="D1085" t="inlineStr">
        <is>
          <t>6개월 전에 샀다면</t>
        </is>
      </c>
      <c r="E1085" t="inlineStr">
        <is>
          <t>[대표님룰]+[변동성허용]</t>
        </is>
      </c>
      <c r="F1085" t="inlineStr">
        <is>
          <t>2026-02-06</t>
        </is>
      </c>
      <c r="G1085" t="n">
        <v>9006.299999999999</v>
      </c>
      <c r="H1085" t="inlineStr">
        <is>
          <t>2026-02-10</t>
        </is>
      </c>
      <c r="I1085" t="n">
        <v>8394.120000000001</v>
      </c>
      <c r="J1085" t="inlineStr">
        <is>
          <t>1차 손절 도달(-5%)</t>
        </is>
      </c>
      <c r="K1085" t="n">
        <v>16</v>
      </c>
      <c r="L1085" t="n">
        <v>17</v>
      </c>
      <c r="M1085" t="n">
        <v>-7.08</v>
      </c>
      <c r="N1085" t="inlineStr">
        <is>
          <t>02.10. 16주 매도(-5% 하락 시 50% 손절 원칙)</t>
        </is>
      </c>
      <c r="O1085" t="n">
        <v>300000</v>
      </c>
      <c r="P1085">
        <f>COUNTIF($A$2:A1085,A1085)</f>
        <v/>
      </c>
      <c r="Q1085">
        <f>A1085&amp;"|"&amp;P1085</f>
        <v/>
      </c>
    </row>
    <row r="1086">
      <c r="A1086" t="inlineStr">
        <is>
          <t>미래에셋생명|6개월 전에 샀다면|[대표님룰]+[변동성허용]</t>
        </is>
      </c>
      <c r="B1086" t="inlineStr">
        <is>
          <t>미래에셋생명</t>
        </is>
      </c>
      <c r="C1086" t="inlineStr">
        <is>
          <t>085620</t>
        </is>
      </c>
      <c r="D1086" t="inlineStr">
        <is>
          <t>6개월 전에 샀다면</t>
        </is>
      </c>
      <c r="E1086" t="inlineStr">
        <is>
          <t>[대표님룰]+[변동성허용]</t>
        </is>
      </c>
      <c r="F1086" t="inlineStr">
        <is>
          <t>2026-02-06</t>
        </is>
      </c>
      <c r="G1086" t="n">
        <v>9006.299999999999</v>
      </c>
      <c r="H1086" t="inlineStr">
        <is>
          <t>2026-02-19</t>
        </is>
      </c>
      <c r="I1086" t="n">
        <v>9533.32</v>
      </c>
      <c r="J1086" t="inlineStr">
        <is>
          <t>1차 익절 도달(5%)</t>
        </is>
      </c>
      <c r="K1086" t="n">
        <v>17</v>
      </c>
      <c r="L1086" t="n">
        <v>0</v>
      </c>
      <c r="M1086" t="n">
        <v>5.53</v>
      </c>
      <c r="N1086" t="inlineStr">
        <is>
          <t>02.19. 17주 매도(+5% 상승 시 60% 익절 원칙)</t>
        </is>
      </c>
      <c r="O1086" t="n">
        <v>300000</v>
      </c>
      <c r="P1086">
        <f>COUNTIF($A$2:A1086,A1086)</f>
        <v/>
      </c>
      <c r="Q1086">
        <f>A1086&amp;"|"&amp;P1086</f>
        <v/>
      </c>
    </row>
    <row r="1087">
      <c r="A1087" t="inlineStr">
        <is>
          <t>미래에셋생명|6개월 전에 샀다면|[대표님룰]+[버티기형]</t>
        </is>
      </c>
      <c r="B1087" t="inlineStr">
        <is>
          <t>미래에셋생명</t>
        </is>
      </c>
      <c r="C1087" t="inlineStr">
        <is>
          <t>085620</t>
        </is>
      </c>
      <c r="D1087" t="inlineStr">
        <is>
          <t>6개월 전에 샀다면</t>
        </is>
      </c>
      <c r="E1087" t="inlineStr">
        <is>
          <t>[대표님룰]+[버티기형]</t>
        </is>
      </c>
      <c r="F1087" t="inlineStr">
        <is>
          <t>2026-02-06</t>
        </is>
      </c>
      <c r="G1087" t="n">
        <v>9006.299999999999</v>
      </c>
      <c r="H1087" t="inlineStr">
        <is>
          <t>2026-02-10</t>
        </is>
      </c>
      <c r="I1087" t="n">
        <v>8394.120000000001</v>
      </c>
      <c r="J1087" t="inlineStr">
        <is>
          <t>1차 손절 도달(-5%)</t>
        </is>
      </c>
      <c r="K1087" t="n">
        <v>13</v>
      </c>
      <c r="L1087" t="n">
        <v>20</v>
      </c>
      <c r="M1087" t="n">
        <v>-7.08</v>
      </c>
      <c r="N1087" t="inlineStr">
        <is>
          <t>02.10. 13주 매도(-5% 하락 시 40% 손절 원칙)</t>
        </is>
      </c>
      <c r="O1087" t="n">
        <v>300000</v>
      </c>
      <c r="P1087">
        <f>COUNTIF($A$2:A1087,A1087)</f>
        <v/>
      </c>
      <c r="Q1087">
        <f>A1087&amp;"|"&amp;P1087</f>
        <v/>
      </c>
    </row>
    <row r="1088">
      <c r="A1088" t="inlineStr">
        <is>
          <t>미래에셋생명|6개월 전에 샀다면|[대표님룰]+[버티기형]</t>
        </is>
      </c>
      <c r="B1088" t="inlineStr">
        <is>
          <t>미래에셋생명</t>
        </is>
      </c>
      <c r="C1088" t="inlineStr">
        <is>
          <t>085620</t>
        </is>
      </c>
      <c r="D1088" t="inlineStr">
        <is>
          <t>6개월 전에 샀다면</t>
        </is>
      </c>
      <c r="E1088" t="inlineStr">
        <is>
          <t>[대표님룰]+[버티기형]</t>
        </is>
      </c>
      <c r="F1088" t="inlineStr">
        <is>
          <t>2026-02-06</t>
        </is>
      </c>
      <c r="G1088" t="n">
        <v>9006.299999999999</v>
      </c>
      <c r="H1088" t="inlineStr">
        <is>
          <t>2026-02-19</t>
        </is>
      </c>
      <c r="I1088" t="n">
        <v>9533.32</v>
      </c>
      <c r="J1088" t="inlineStr">
        <is>
          <t>1차 익절 도달(5%)</t>
        </is>
      </c>
      <c r="K1088" t="n">
        <v>19</v>
      </c>
      <c r="L1088" t="n">
        <v>1</v>
      </c>
      <c r="M1088" t="n">
        <v>5.53</v>
      </c>
      <c r="N1088" t="inlineStr">
        <is>
          <t>02.19. 19주 매도(+5% 상승 시 60% 익절 원칙)</t>
        </is>
      </c>
      <c r="O1088" t="n">
        <v>300000</v>
      </c>
      <c r="P1088">
        <f>COUNTIF($A$2:A1088,A1088)</f>
        <v/>
      </c>
      <c r="Q1088">
        <f>A1088&amp;"|"&amp;P1088</f>
        <v/>
      </c>
    </row>
    <row r="1089">
      <c r="A1089" t="inlineStr">
        <is>
          <t>미래에셋생명|6개월 전에 샀다면|[대표님룰]+[버티기형]</t>
        </is>
      </c>
      <c r="B1089" t="inlineStr">
        <is>
          <t>미래에셋생명</t>
        </is>
      </c>
      <c r="C1089" t="inlineStr">
        <is>
          <t>085620</t>
        </is>
      </c>
      <c r="D1089" t="inlineStr">
        <is>
          <t>6개월 전에 샀다면</t>
        </is>
      </c>
      <c r="E1089" t="inlineStr">
        <is>
          <t>[대표님룰]+[버티기형]</t>
        </is>
      </c>
      <c r="F1089" t="inlineStr">
        <is>
          <t>2026-02-06</t>
        </is>
      </c>
      <c r="G1089" t="n">
        <v>9006.299999999999</v>
      </c>
      <c r="H1089" t="inlineStr">
        <is>
          <t>2026-02-20</t>
        </is>
      </c>
      <c r="I1089" t="n">
        <v>12391.32</v>
      </c>
      <c r="J1089" t="inlineStr">
        <is>
          <t>3차 익절 도달(30%)</t>
        </is>
      </c>
      <c r="K1089" t="n">
        <v>1</v>
      </c>
      <c r="L1089" t="n">
        <v>0</v>
      </c>
      <c r="M1089" t="n">
        <v>37.17</v>
      </c>
      <c r="N1089" t="inlineStr">
        <is>
          <t>02.20. 1주 매도(+30% 상승 시 10% 익절 원칙)</t>
        </is>
      </c>
      <c r="O1089" t="n">
        <v>300000</v>
      </c>
      <c r="P1089">
        <f>COUNTIF($A$2:A1089,A1089)</f>
        <v/>
      </c>
      <c r="Q1089">
        <f>A1089&amp;"|"&amp;P1089</f>
        <v/>
      </c>
    </row>
    <row r="1090">
      <c r="A1090" t="inlineStr">
        <is>
          <t>미래에셋생명|6개월 전에 샀다면|[중기추세]+[칼손절]</t>
        </is>
      </c>
      <c r="B1090" t="inlineStr">
        <is>
          <t>미래에셋생명</t>
        </is>
      </c>
      <c r="C1090" t="inlineStr">
        <is>
          <t>085620</t>
        </is>
      </c>
      <c r="D1090" t="inlineStr">
        <is>
          <t>6개월 전에 샀다면</t>
        </is>
      </c>
      <c r="E1090" t="inlineStr">
        <is>
          <t>[중기추세]+[칼손절]</t>
        </is>
      </c>
      <c r="F1090" t="inlineStr">
        <is>
          <t>2026-02-06</t>
        </is>
      </c>
      <c r="G1090" t="n">
        <v>9006.299999999999</v>
      </c>
      <c r="H1090" t="inlineStr">
        <is>
          <t>2026-02-09</t>
        </is>
      </c>
      <c r="I1090" t="n">
        <v>8773.85</v>
      </c>
      <c r="J1090" t="inlineStr">
        <is>
          <t>1차 손절 도달(-2%)</t>
        </is>
      </c>
      <c r="K1090" t="n">
        <v>26</v>
      </c>
      <c r="L1090" t="n">
        <v>7</v>
      </c>
      <c r="M1090" t="n">
        <v>-2.87</v>
      </c>
      <c r="N1090" t="inlineStr">
        <is>
          <t>02.09. 26주 매도(-2% 하락 시 80% 손절 원칙)</t>
        </is>
      </c>
      <c r="O1090" t="n">
        <v>300000</v>
      </c>
      <c r="P1090">
        <f>COUNTIF($A$2:A1090,A1090)</f>
        <v/>
      </c>
      <c r="Q1090">
        <f>A1090&amp;"|"&amp;P1090</f>
        <v/>
      </c>
    </row>
    <row r="1091">
      <c r="A1091" t="inlineStr">
        <is>
          <t>미래에셋생명|6개월 전에 샀다면|[중기추세]+[칼손절]</t>
        </is>
      </c>
      <c r="B1091" t="inlineStr">
        <is>
          <t>미래에셋생명</t>
        </is>
      </c>
      <c r="C1091" t="inlineStr">
        <is>
          <t>085620</t>
        </is>
      </c>
      <c r="D1091" t="inlineStr">
        <is>
          <t>6개월 전에 샀다면</t>
        </is>
      </c>
      <c r="E1091" t="inlineStr">
        <is>
          <t>[중기추세]+[칼손절]</t>
        </is>
      </c>
      <c r="F1091" t="inlineStr">
        <is>
          <t>2026-02-06</t>
        </is>
      </c>
      <c r="G1091" t="n">
        <v>9006.299999999999</v>
      </c>
      <c r="H1091" t="inlineStr">
        <is>
          <t>2026-02-10</t>
        </is>
      </c>
      <c r="I1091" t="n">
        <v>8394.120000000001</v>
      </c>
      <c r="J1091" t="inlineStr">
        <is>
          <t>최종 손절 도달(-6%)</t>
        </is>
      </c>
      <c r="K1091" t="n">
        <v>7</v>
      </c>
      <c r="L1091" t="n">
        <v>0</v>
      </c>
      <c r="M1091" t="n">
        <v>-7.08</v>
      </c>
      <c r="N1091" t="inlineStr">
        <is>
          <t>02.10. 7주 매도(-6% 하락 시 10% 손절 원칙)</t>
        </is>
      </c>
      <c r="O1091" t="n">
        <v>300000</v>
      </c>
      <c r="P1091">
        <f>COUNTIF($A$2:A1091,A1091)</f>
        <v/>
      </c>
      <c r="Q1091">
        <f>A1091&amp;"|"&amp;P1091</f>
        <v/>
      </c>
    </row>
    <row r="1092">
      <c r="A1092" t="inlineStr">
        <is>
          <t>미래에셋생명|6개월 전에 샀다면|[중기추세]+[정석방어]</t>
        </is>
      </c>
      <c r="B1092" t="inlineStr">
        <is>
          <t>미래에셋생명</t>
        </is>
      </c>
      <c r="C1092" t="inlineStr">
        <is>
          <t>085620</t>
        </is>
      </c>
      <c r="D1092" t="inlineStr">
        <is>
          <t>6개월 전에 샀다면</t>
        </is>
      </c>
      <c r="E1092" t="inlineStr">
        <is>
          <t>[중기추세]+[정석방어]</t>
        </is>
      </c>
      <c r="F1092" t="inlineStr">
        <is>
          <t>2026-02-06</t>
        </is>
      </c>
      <c r="G1092" t="n">
        <v>9006.299999999999</v>
      </c>
      <c r="H1092" t="inlineStr">
        <is>
          <t>2026-02-10</t>
        </is>
      </c>
      <c r="I1092" t="n">
        <v>8394.120000000001</v>
      </c>
      <c r="J1092" t="inlineStr">
        <is>
          <t>2차 손절 도달(-5%)</t>
        </is>
      </c>
      <c r="K1092" t="n">
        <v>6</v>
      </c>
      <c r="L1092" t="n">
        <v>27</v>
      </c>
      <c r="M1092" t="n">
        <v>-7.08</v>
      </c>
      <c r="N1092" t="inlineStr">
        <is>
          <t>02.10. 6주 매도(-5% 하락 시 20% 손절 원칙)</t>
        </is>
      </c>
      <c r="O1092" t="n">
        <v>300000</v>
      </c>
      <c r="P1092">
        <f>COUNTIF($A$2:A1092,A1092)</f>
        <v/>
      </c>
      <c r="Q1092">
        <f>A1092&amp;"|"&amp;P1092</f>
        <v/>
      </c>
    </row>
    <row r="1093">
      <c r="A1093" t="inlineStr">
        <is>
          <t>미래에셋생명|6개월 전에 샀다면|[중기추세]+[정석방어]</t>
        </is>
      </c>
      <c r="B1093" t="inlineStr">
        <is>
          <t>미래에셋생명</t>
        </is>
      </c>
      <c r="C1093" t="inlineStr">
        <is>
          <t>085620</t>
        </is>
      </c>
      <c r="D1093" t="inlineStr">
        <is>
          <t>6개월 전에 샀다면</t>
        </is>
      </c>
      <c r="E1093" t="inlineStr">
        <is>
          <t>[중기추세]+[정석방어]</t>
        </is>
      </c>
      <c r="F1093" t="inlineStr">
        <is>
          <t>2026-02-06</t>
        </is>
      </c>
      <c r="G1093" t="n">
        <v>9006.299999999999</v>
      </c>
      <c r="H1093" t="inlineStr">
        <is>
          <t>2026-02-20</t>
        </is>
      </c>
      <c r="I1093" t="n">
        <v>12391.32</v>
      </c>
      <c r="J1093" t="inlineStr">
        <is>
          <t>RSI 과열 부분청산</t>
        </is>
      </c>
      <c r="K1093" t="n">
        <v>24</v>
      </c>
      <c r="L1093" t="n">
        <v>3</v>
      </c>
      <c r="M1093" t="n">
        <v>37.17</v>
      </c>
      <c r="N1093" t="inlineStr">
        <is>
          <t>02.20. 24주 매도(RSI 과열 부분청산)</t>
        </is>
      </c>
      <c r="O1093" t="n">
        <v>300000</v>
      </c>
      <c r="P1093">
        <f>COUNTIF($A$2:A1093,A1093)</f>
        <v/>
      </c>
      <c r="Q1093">
        <f>A1093&amp;"|"&amp;P1093</f>
        <v/>
      </c>
    </row>
    <row r="1094">
      <c r="A1094" t="inlineStr">
        <is>
          <t>미래에셋생명|6개월 전에 샀다면|[중기추세]+[정석방어]</t>
        </is>
      </c>
      <c r="B1094" t="inlineStr">
        <is>
          <t>미래에셋생명</t>
        </is>
      </c>
      <c r="C1094" t="inlineStr">
        <is>
          <t>085620</t>
        </is>
      </c>
      <c r="D1094" t="inlineStr">
        <is>
          <t>6개월 전에 샀다면</t>
        </is>
      </c>
      <c r="E1094" t="inlineStr">
        <is>
          <t>[중기추세]+[정석방어]</t>
        </is>
      </c>
      <c r="F1094" t="inlineStr">
        <is>
          <t>2026-02-06</t>
        </is>
      </c>
      <c r="G1094" t="n">
        <v>9006.299999999999</v>
      </c>
      <c r="H1094" t="inlineStr">
        <is>
          <t>2026-02-23</t>
        </is>
      </c>
      <c r="I1094" t="n">
        <v>16108.72</v>
      </c>
      <c r="J1094" t="inlineStr">
        <is>
          <t>RSI 과열 부분청산</t>
        </is>
      </c>
      <c r="K1094" t="n">
        <v>2</v>
      </c>
      <c r="L1094" t="n">
        <v>1</v>
      </c>
      <c r="M1094" t="n">
        <v>78.31999999999999</v>
      </c>
      <c r="N1094" t="inlineStr">
        <is>
          <t>02.23. 2주 매도(RSI 과열 부분청산)</t>
        </is>
      </c>
      <c r="O1094" t="n">
        <v>300000</v>
      </c>
      <c r="P1094">
        <f>COUNTIF($A$2:A1094,A1094)</f>
        <v/>
      </c>
      <c r="Q1094">
        <f>A1094&amp;"|"&amp;P1094</f>
        <v/>
      </c>
    </row>
    <row r="1095">
      <c r="A1095" t="inlineStr">
        <is>
          <t>미래에셋생명|6개월 전에 샀다면|[중기추세]+[정석방어]</t>
        </is>
      </c>
      <c r="B1095" t="inlineStr">
        <is>
          <t>미래에셋생명</t>
        </is>
      </c>
      <c r="C1095" t="inlineStr">
        <is>
          <t>085620</t>
        </is>
      </c>
      <c r="D1095" t="inlineStr">
        <is>
          <t>6개월 전에 샀다면</t>
        </is>
      </c>
      <c r="E1095" t="inlineStr">
        <is>
          <t>[중기추세]+[정석방어]</t>
        </is>
      </c>
      <c r="F1095" t="inlineStr">
        <is>
          <t>2026-02-06</t>
        </is>
      </c>
      <c r="G1095" t="n">
        <v>9006.299999999999</v>
      </c>
      <c r="H1095" t="inlineStr">
        <is>
          <t>2026-02-24</t>
        </is>
      </c>
      <c r="I1095" t="n">
        <v>15099.42</v>
      </c>
      <c r="J1095" t="inlineStr">
        <is>
          <t>3차 익절 도달(30%)</t>
        </is>
      </c>
      <c r="K1095" t="n">
        <v>1</v>
      </c>
      <c r="L1095" t="n">
        <v>0</v>
      </c>
      <c r="M1095" t="n">
        <v>67.15000000000001</v>
      </c>
      <c r="N1095" t="inlineStr">
        <is>
          <t>02.24. 1주 매도(+30% 상승 시 20% 익절 원칙)</t>
        </is>
      </c>
      <c r="O1095" t="n">
        <v>300000</v>
      </c>
      <c r="P1095">
        <f>COUNTIF($A$2:A1095,A1095)</f>
        <v/>
      </c>
      <c r="Q1095">
        <f>A1095&amp;"|"&amp;P1095</f>
        <v/>
      </c>
    </row>
    <row r="1096">
      <c r="A1096" t="inlineStr">
        <is>
          <t>미래에셋생명|6개월 전에 샀다면|[중기추세]+[변동성허용]</t>
        </is>
      </c>
      <c r="B1096" t="inlineStr">
        <is>
          <t>미래에셋생명</t>
        </is>
      </c>
      <c r="C1096" t="inlineStr">
        <is>
          <t>085620</t>
        </is>
      </c>
      <c r="D1096" t="inlineStr">
        <is>
          <t>6개월 전에 샀다면</t>
        </is>
      </c>
      <c r="E1096" t="inlineStr">
        <is>
          <t>[중기추세]+[변동성허용]</t>
        </is>
      </c>
      <c r="F1096" t="inlineStr">
        <is>
          <t>2026-02-06</t>
        </is>
      </c>
      <c r="G1096" t="n">
        <v>9006.299999999999</v>
      </c>
      <c r="H1096" t="inlineStr">
        <is>
          <t>2026-02-10</t>
        </is>
      </c>
      <c r="I1096" t="n">
        <v>8394.120000000001</v>
      </c>
      <c r="J1096" t="inlineStr">
        <is>
          <t>1차 손절 도달(-5%)</t>
        </is>
      </c>
      <c r="K1096" t="n">
        <v>16</v>
      </c>
      <c r="L1096" t="n">
        <v>17</v>
      </c>
      <c r="M1096" t="n">
        <v>-7.08</v>
      </c>
      <c r="N1096" t="inlineStr">
        <is>
          <t>02.10. 16주 매도(-5% 하락 시 50% 손절 원칙)</t>
        </is>
      </c>
      <c r="O1096" t="n">
        <v>300000</v>
      </c>
      <c r="P1096">
        <f>COUNTIF($A$2:A1096,A1096)</f>
        <v/>
      </c>
      <c r="Q1096">
        <f>A1096&amp;"|"&amp;P1096</f>
        <v/>
      </c>
    </row>
    <row r="1097">
      <c r="A1097" t="inlineStr">
        <is>
          <t>미래에셋생명|6개월 전에 샀다면|[중기추세]+[변동성허용]</t>
        </is>
      </c>
      <c r="B1097" t="inlineStr">
        <is>
          <t>미래에셋생명</t>
        </is>
      </c>
      <c r="C1097" t="inlineStr">
        <is>
          <t>085620</t>
        </is>
      </c>
      <c r="D1097" t="inlineStr">
        <is>
          <t>6개월 전에 샀다면</t>
        </is>
      </c>
      <c r="E1097" t="inlineStr">
        <is>
          <t>[중기추세]+[변동성허용]</t>
        </is>
      </c>
      <c r="F1097" t="inlineStr">
        <is>
          <t>2026-02-06</t>
        </is>
      </c>
      <c r="G1097" t="n">
        <v>9006.299999999999</v>
      </c>
      <c r="H1097" t="inlineStr">
        <is>
          <t>2026-02-20</t>
        </is>
      </c>
      <c r="I1097" t="n">
        <v>12391.32</v>
      </c>
      <c r="J1097" t="inlineStr">
        <is>
          <t>RSI 과열 부분청산</t>
        </is>
      </c>
      <c r="K1097" t="n">
        <v>15</v>
      </c>
      <c r="L1097" t="n">
        <v>2</v>
      </c>
      <c r="M1097" t="n">
        <v>37.17</v>
      </c>
      <c r="N1097" t="inlineStr">
        <is>
          <t>02.20. 15주 매도(RSI 과열 부분청산)</t>
        </is>
      </c>
      <c r="O1097" t="n">
        <v>300000</v>
      </c>
      <c r="P1097">
        <f>COUNTIF($A$2:A1097,A1097)</f>
        <v/>
      </c>
      <c r="Q1097">
        <f>A1097&amp;"|"&amp;P1097</f>
        <v/>
      </c>
    </row>
    <row r="1098">
      <c r="A1098" t="inlineStr">
        <is>
          <t>미래에셋생명|6개월 전에 샀다면|[중기추세]+[변동성허용]</t>
        </is>
      </c>
      <c r="B1098" t="inlineStr">
        <is>
          <t>미래에셋생명</t>
        </is>
      </c>
      <c r="C1098" t="inlineStr">
        <is>
          <t>085620</t>
        </is>
      </c>
      <c r="D1098" t="inlineStr">
        <is>
          <t>6개월 전에 샀다면</t>
        </is>
      </c>
      <c r="E1098" t="inlineStr">
        <is>
          <t>[중기추세]+[변동성허용]</t>
        </is>
      </c>
      <c r="F1098" t="inlineStr">
        <is>
          <t>2026-02-06</t>
        </is>
      </c>
      <c r="G1098" t="n">
        <v>9006.299999999999</v>
      </c>
      <c r="H1098" t="inlineStr">
        <is>
          <t>2026-02-23</t>
        </is>
      </c>
      <c r="I1098" t="n">
        <v>16108.72</v>
      </c>
      <c r="J1098" t="inlineStr">
        <is>
          <t>RSI 과열 부분청산</t>
        </is>
      </c>
      <c r="K1098" t="n">
        <v>1</v>
      </c>
      <c r="L1098" t="n">
        <v>1</v>
      </c>
      <c r="M1098" t="n">
        <v>78.31999999999999</v>
      </c>
      <c r="N1098" t="inlineStr">
        <is>
          <t>02.23. 1주 매도(RSI 과열 부분청산)</t>
        </is>
      </c>
      <c r="O1098" t="n">
        <v>300000</v>
      </c>
      <c r="P1098">
        <f>COUNTIF($A$2:A1098,A1098)</f>
        <v/>
      </c>
      <c r="Q1098">
        <f>A1098&amp;"|"&amp;P1098</f>
        <v/>
      </c>
    </row>
    <row r="1099">
      <c r="A1099" t="inlineStr">
        <is>
          <t>미래에셋생명|6개월 전에 샀다면|[중기추세]+[변동성허용]</t>
        </is>
      </c>
      <c r="B1099" t="inlineStr">
        <is>
          <t>미래에셋생명</t>
        </is>
      </c>
      <c r="C1099" t="inlineStr">
        <is>
          <t>085620</t>
        </is>
      </c>
      <c r="D1099" t="inlineStr">
        <is>
          <t>6개월 전에 샀다면</t>
        </is>
      </c>
      <c r="E1099" t="inlineStr">
        <is>
          <t>[중기추세]+[변동성허용]</t>
        </is>
      </c>
      <c r="F1099" t="inlineStr">
        <is>
          <t>2026-02-06</t>
        </is>
      </c>
      <c r="G1099" t="n">
        <v>9006.299999999999</v>
      </c>
      <c r="H1099" t="inlineStr">
        <is>
          <t>2026-02-24</t>
        </is>
      </c>
      <c r="I1099" t="n">
        <v>15099.42</v>
      </c>
      <c r="J1099" t="inlineStr">
        <is>
          <t>3차 익절 도달(30%)</t>
        </is>
      </c>
      <c r="K1099" t="n">
        <v>1</v>
      </c>
      <c r="L1099" t="n">
        <v>0</v>
      </c>
      <c r="M1099" t="n">
        <v>67.15000000000001</v>
      </c>
      <c r="N1099" t="inlineStr">
        <is>
          <t>02.24. 1주 매도(+30% 상승 시 20% 익절 원칙)</t>
        </is>
      </c>
      <c r="O1099" t="n">
        <v>300000</v>
      </c>
      <c r="P1099">
        <f>COUNTIF($A$2:A1099,A1099)</f>
        <v/>
      </c>
      <c r="Q1099">
        <f>A1099&amp;"|"&amp;P1099</f>
        <v/>
      </c>
    </row>
    <row r="1100">
      <c r="A1100" t="inlineStr">
        <is>
          <t>미래에셋생명|6개월 전에 샀다면|[중기추세]+[버티기형]</t>
        </is>
      </c>
      <c r="B1100" t="inlineStr">
        <is>
          <t>미래에셋생명</t>
        </is>
      </c>
      <c r="C1100" t="inlineStr">
        <is>
          <t>085620</t>
        </is>
      </c>
      <c r="D1100" t="inlineStr">
        <is>
          <t>6개월 전에 샀다면</t>
        </is>
      </c>
      <c r="E1100" t="inlineStr">
        <is>
          <t>[중기추세]+[버티기형]</t>
        </is>
      </c>
      <c r="F1100" t="inlineStr">
        <is>
          <t>2026-02-06</t>
        </is>
      </c>
      <c r="G1100" t="n">
        <v>9006.299999999999</v>
      </c>
      <c r="H1100" t="inlineStr">
        <is>
          <t>2026-02-10</t>
        </is>
      </c>
      <c r="I1100" t="n">
        <v>8394.120000000001</v>
      </c>
      <c r="J1100" t="inlineStr">
        <is>
          <t>1차 손절 도달(-5%)</t>
        </is>
      </c>
      <c r="K1100" t="n">
        <v>13</v>
      </c>
      <c r="L1100" t="n">
        <v>20</v>
      </c>
      <c r="M1100" t="n">
        <v>-7.08</v>
      </c>
      <c r="N1100" t="inlineStr">
        <is>
          <t>02.10. 13주 매도(-5% 하락 시 40% 손절 원칙)</t>
        </is>
      </c>
      <c r="O1100" t="n">
        <v>300000</v>
      </c>
      <c r="P1100">
        <f>COUNTIF($A$2:A1100,A1100)</f>
        <v/>
      </c>
      <c r="Q1100">
        <f>A1100&amp;"|"&amp;P1100</f>
        <v/>
      </c>
    </row>
    <row r="1101">
      <c r="A1101" t="inlineStr">
        <is>
          <t>미래에셋생명|6개월 전에 샀다면|[중기추세]+[버티기형]</t>
        </is>
      </c>
      <c r="B1101" t="inlineStr">
        <is>
          <t>미래에셋생명</t>
        </is>
      </c>
      <c r="C1101" t="inlineStr">
        <is>
          <t>085620</t>
        </is>
      </c>
      <c r="D1101" t="inlineStr">
        <is>
          <t>6개월 전에 샀다면</t>
        </is>
      </c>
      <c r="E1101" t="inlineStr">
        <is>
          <t>[중기추세]+[버티기형]</t>
        </is>
      </c>
      <c r="F1101" t="inlineStr">
        <is>
          <t>2026-02-06</t>
        </is>
      </c>
      <c r="G1101" t="n">
        <v>9006.299999999999</v>
      </c>
      <c r="H1101" t="inlineStr">
        <is>
          <t>2026-02-20</t>
        </is>
      </c>
      <c r="I1101" t="n">
        <v>12391.32</v>
      </c>
      <c r="J1101" t="inlineStr">
        <is>
          <t>RSI 과열 부분청산</t>
        </is>
      </c>
      <c r="K1101" t="n">
        <v>18</v>
      </c>
      <c r="L1101" t="n">
        <v>2</v>
      </c>
      <c r="M1101" t="n">
        <v>37.17</v>
      </c>
      <c r="N1101" t="inlineStr">
        <is>
          <t>02.20. 18주 매도(RSI 과열 부분청산)</t>
        </is>
      </c>
      <c r="O1101" t="n">
        <v>300000</v>
      </c>
      <c r="P1101">
        <f>COUNTIF($A$2:A1101,A1101)</f>
        <v/>
      </c>
      <c r="Q1101">
        <f>A1101&amp;"|"&amp;P1101</f>
        <v/>
      </c>
    </row>
    <row r="1102">
      <c r="A1102" t="inlineStr">
        <is>
          <t>미래에셋생명|6개월 전에 샀다면|[중기추세]+[버티기형]</t>
        </is>
      </c>
      <c r="B1102" t="inlineStr">
        <is>
          <t>미래에셋생명</t>
        </is>
      </c>
      <c r="C1102" t="inlineStr">
        <is>
          <t>085620</t>
        </is>
      </c>
      <c r="D1102" t="inlineStr">
        <is>
          <t>6개월 전에 샀다면</t>
        </is>
      </c>
      <c r="E1102" t="inlineStr">
        <is>
          <t>[중기추세]+[버티기형]</t>
        </is>
      </c>
      <c r="F1102" t="inlineStr">
        <is>
          <t>2026-02-06</t>
        </is>
      </c>
      <c r="G1102" t="n">
        <v>9006.299999999999</v>
      </c>
      <c r="H1102" t="inlineStr">
        <is>
          <t>2026-02-23</t>
        </is>
      </c>
      <c r="I1102" t="n">
        <v>16108.72</v>
      </c>
      <c r="J1102" t="inlineStr">
        <is>
          <t>RSI 과열 부분청산</t>
        </is>
      </c>
      <c r="K1102" t="n">
        <v>1</v>
      </c>
      <c r="L1102" t="n">
        <v>1</v>
      </c>
      <c r="M1102" t="n">
        <v>78.31999999999999</v>
      </c>
      <c r="N1102" t="inlineStr">
        <is>
          <t>02.23. 1주 매도(RSI 과열 부분청산)</t>
        </is>
      </c>
      <c r="O1102" t="n">
        <v>300000</v>
      </c>
      <c r="P1102">
        <f>COUNTIF($A$2:A1102,A1102)</f>
        <v/>
      </c>
      <c r="Q1102">
        <f>A1102&amp;"|"&amp;P1102</f>
        <v/>
      </c>
    </row>
    <row r="1103">
      <c r="A1103" t="inlineStr">
        <is>
          <t>미래에셋생명|6개월 전에 샀다면|[중기추세]+[버티기형]</t>
        </is>
      </c>
      <c r="B1103" t="inlineStr">
        <is>
          <t>미래에셋생명</t>
        </is>
      </c>
      <c r="C1103" t="inlineStr">
        <is>
          <t>085620</t>
        </is>
      </c>
      <c r="D1103" t="inlineStr">
        <is>
          <t>6개월 전에 샀다면</t>
        </is>
      </c>
      <c r="E1103" t="inlineStr">
        <is>
          <t>[중기추세]+[버티기형]</t>
        </is>
      </c>
      <c r="F1103" t="inlineStr">
        <is>
          <t>2026-02-06</t>
        </is>
      </c>
      <c r="G1103" t="n">
        <v>9006.299999999999</v>
      </c>
      <c r="H1103" t="inlineStr">
        <is>
          <t>2026-02-24</t>
        </is>
      </c>
      <c r="I1103" t="n">
        <v>15099.42</v>
      </c>
      <c r="J1103" t="inlineStr">
        <is>
          <t>3차 익절 도달(30%)</t>
        </is>
      </c>
      <c r="K1103" t="n">
        <v>1</v>
      </c>
      <c r="L1103" t="n">
        <v>0</v>
      </c>
      <c r="M1103" t="n">
        <v>67.15000000000001</v>
      </c>
      <c r="N1103" t="inlineStr">
        <is>
          <t>02.24. 1주 매도(+30% 상승 시 20% 익절 원칙)</t>
        </is>
      </c>
      <c r="O1103" t="n">
        <v>300000</v>
      </c>
      <c r="P1103">
        <f>COUNTIF($A$2:A1103,A1103)</f>
        <v/>
      </c>
      <c r="Q1103">
        <f>A1103&amp;"|"&amp;P1103</f>
        <v/>
      </c>
    </row>
    <row r="1104">
      <c r="A1104" t="inlineStr">
        <is>
          <t>미래에셋생명|6개월 전에 샀다면|[수익극대화]+[칼손절]</t>
        </is>
      </c>
      <c r="B1104" t="inlineStr">
        <is>
          <t>미래에셋생명</t>
        </is>
      </c>
      <c r="C1104" t="inlineStr">
        <is>
          <t>085620</t>
        </is>
      </c>
      <c r="D1104" t="inlineStr">
        <is>
          <t>6개월 전에 샀다면</t>
        </is>
      </c>
      <c r="E1104" t="inlineStr">
        <is>
          <t>[수익극대화]+[칼손절]</t>
        </is>
      </c>
      <c r="F1104" t="inlineStr">
        <is>
          <t>2026-02-06</t>
        </is>
      </c>
      <c r="G1104" t="n">
        <v>9006.299999999999</v>
      </c>
      <c r="H1104" t="inlineStr">
        <is>
          <t>2026-02-09</t>
        </is>
      </c>
      <c r="I1104" t="n">
        <v>8773.85</v>
      </c>
      <c r="J1104" t="inlineStr">
        <is>
          <t>1차 손절 도달(-2%)</t>
        </is>
      </c>
      <c r="K1104" t="n">
        <v>26</v>
      </c>
      <c r="L1104" t="n">
        <v>7</v>
      </c>
      <c r="M1104" t="n">
        <v>-2.87</v>
      </c>
      <c r="N1104" t="inlineStr">
        <is>
          <t>02.09. 26주 매도(-2% 하락 시 80% 손절 원칙)</t>
        </is>
      </c>
      <c r="O1104" t="n">
        <v>300000</v>
      </c>
      <c r="P1104">
        <f>COUNTIF($A$2:A1104,A1104)</f>
        <v/>
      </c>
      <c r="Q1104">
        <f>A1104&amp;"|"&amp;P1104</f>
        <v/>
      </c>
    </row>
    <row r="1105">
      <c r="A1105" t="inlineStr">
        <is>
          <t>미래에셋생명|6개월 전에 샀다면|[수익극대화]+[칼손절]</t>
        </is>
      </c>
      <c r="B1105" t="inlineStr">
        <is>
          <t>미래에셋생명</t>
        </is>
      </c>
      <c r="C1105" t="inlineStr">
        <is>
          <t>085620</t>
        </is>
      </c>
      <c r="D1105" t="inlineStr">
        <is>
          <t>6개월 전에 샀다면</t>
        </is>
      </c>
      <c r="E1105" t="inlineStr">
        <is>
          <t>[수익극대화]+[칼손절]</t>
        </is>
      </c>
      <c r="F1105" t="inlineStr">
        <is>
          <t>2026-02-06</t>
        </is>
      </c>
      <c r="G1105" t="n">
        <v>9006.299999999999</v>
      </c>
      <c r="H1105" t="inlineStr">
        <is>
          <t>2026-02-10</t>
        </is>
      </c>
      <c r="I1105" t="n">
        <v>8394.120000000001</v>
      </c>
      <c r="J1105" t="inlineStr">
        <is>
          <t>최종 손절 도달(-6%)</t>
        </is>
      </c>
      <c r="K1105" t="n">
        <v>7</v>
      </c>
      <c r="L1105" t="n">
        <v>0</v>
      </c>
      <c r="M1105" t="n">
        <v>-7.08</v>
      </c>
      <c r="N1105" t="inlineStr">
        <is>
          <t>02.10. 7주 매도(-6% 하락 시 10% 손절 원칙)</t>
        </is>
      </c>
      <c r="O1105" t="n">
        <v>300000</v>
      </c>
      <c r="P1105">
        <f>COUNTIF($A$2:A1105,A1105)</f>
        <v/>
      </c>
      <c r="Q1105">
        <f>A1105&amp;"|"&amp;P1105</f>
        <v/>
      </c>
    </row>
    <row r="1106">
      <c r="A1106" t="inlineStr">
        <is>
          <t>미래에셋생명|6개월 전에 샀다면|[수익극대화]+[정석방어]</t>
        </is>
      </c>
      <c r="B1106" t="inlineStr">
        <is>
          <t>미래에셋생명</t>
        </is>
      </c>
      <c r="C1106" t="inlineStr">
        <is>
          <t>085620</t>
        </is>
      </c>
      <c r="D1106" t="inlineStr">
        <is>
          <t>6개월 전에 샀다면</t>
        </is>
      </c>
      <c r="E1106" t="inlineStr">
        <is>
          <t>[수익극대화]+[정석방어]</t>
        </is>
      </c>
      <c r="F1106" t="inlineStr">
        <is>
          <t>2026-02-06</t>
        </is>
      </c>
      <c r="G1106" t="n">
        <v>9006.299999999999</v>
      </c>
      <c r="H1106" t="inlineStr">
        <is>
          <t>2026-02-10</t>
        </is>
      </c>
      <c r="I1106" t="n">
        <v>8394.120000000001</v>
      </c>
      <c r="J1106" t="inlineStr">
        <is>
          <t>2차 손절 도달(-5%)</t>
        </is>
      </c>
      <c r="K1106" t="n">
        <v>6</v>
      </c>
      <c r="L1106" t="n">
        <v>27</v>
      </c>
      <c r="M1106" t="n">
        <v>-7.08</v>
      </c>
      <c r="N1106" t="inlineStr">
        <is>
          <t>02.10. 6주 매도(-5% 하락 시 20% 손절 원칙)</t>
        </is>
      </c>
      <c r="O1106" t="n">
        <v>300000</v>
      </c>
      <c r="P1106">
        <f>COUNTIF($A$2:A1106,A1106)</f>
        <v/>
      </c>
      <c r="Q1106">
        <f>A1106&amp;"|"&amp;P1106</f>
        <v/>
      </c>
    </row>
    <row r="1107">
      <c r="A1107" t="inlineStr">
        <is>
          <t>미래에셋생명|6개월 전에 샀다면|[수익극대화]+[정석방어]</t>
        </is>
      </c>
      <c r="B1107" t="inlineStr">
        <is>
          <t>미래에셋생명</t>
        </is>
      </c>
      <c r="C1107" t="inlineStr">
        <is>
          <t>085620</t>
        </is>
      </c>
      <c r="D1107" t="inlineStr">
        <is>
          <t>6개월 전에 샀다면</t>
        </is>
      </c>
      <c r="E1107" t="inlineStr">
        <is>
          <t>[수익극대화]+[정석방어]</t>
        </is>
      </c>
      <c r="F1107" t="inlineStr">
        <is>
          <t>2026-02-06</t>
        </is>
      </c>
      <c r="G1107" t="n">
        <v>9006.299999999999</v>
      </c>
      <c r="H1107" t="inlineStr">
        <is>
          <t>2026-02-20</t>
        </is>
      </c>
      <c r="I1107" t="n">
        <v>12391.32</v>
      </c>
      <c r="J1107" t="inlineStr">
        <is>
          <t>RSI 과열 부분청산</t>
        </is>
      </c>
      <c r="K1107" t="n">
        <v>24</v>
      </c>
      <c r="L1107" t="n">
        <v>3</v>
      </c>
      <c r="M1107" t="n">
        <v>37.17</v>
      </c>
      <c r="N1107" t="inlineStr">
        <is>
          <t>02.20. 24주 매도(RSI 과열 부분청산)</t>
        </is>
      </c>
      <c r="O1107" t="n">
        <v>300000</v>
      </c>
      <c r="P1107">
        <f>COUNTIF($A$2:A1107,A1107)</f>
        <v/>
      </c>
      <c r="Q1107">
        <f>A1107&amp;"|"&amp;P1107</f>
        <v/>
      </c>
    </row>
    <row r="1108">
      <c r="A1108" t="inlineStr">
        <is>
          <t>미래에셋생명|6개월 전에 샀다면|[수익극대화]+[정석방어]</t>
        </is>
      </c>
      <c r="B1108" t="inlineStr">
        <is>
          <t>미래에셋생명</t>
        </is>
      </c>
      <c r="C1108" t="inlineStr">
        <is>
          <t>085620</t>
        </is>
      </c>
      <c r="D1108" t="inlineStr">
        <is>
          <t>6개월 전에 샀다면</t>
        </is>
      </c>
      <c r="E1108" t="inlineStr">
        <is>
          <t>[수익극대화]+[정석방어]</t>
        </is>
      </c>
      <c r="F1108" t="inlineStr">
        <is>
          <t>2026-02-06</t>
        </is>
      </c>
      <c r="G1108" t="n">
        <v>9006.299999999999</v>
      </c>
      <c r="H1108" t="inlineStr">
        <is>
          <t>2026-02-23</t>
        </is>
      </c>
      <c r="I1108" t="n">
        <v>16108.72</v>
      </c>
      <c r="J1108" t="inlineStr">
        <is>
          <t>RSI 과열 부분청산</t>
        </is>
      </c>
      <c r="K1108" t="n">
        <v>2</v>
      </c>
      <c r="L1108" t="n">
        <v>1</v>
      </c>
      <c r="M1108" t="n">
        <v>78.31999999999999</v>
      </c>
      <c r="N1108" t="inlineStr">
        <is>
          <t>02.23. 2주 매도(RSI 과열 부분청산)</t>
        </is>
      </c>
      <c r="O1108" t="n">
        <v>300000</v>
      </c>
      <c r="P1108">
        <f>COUNTIF($A$2:A1108,A1108)</f>
        <v/>
      </c>
      <c r="Q1108">
        <f>A1108&amp;"|"&amp;P1108</f>
        <v/>
      </c>
    </row>
    <row r="1109">
      <c r="A1109" t="inlineStr">
        <is>
          <t>미래에셋생명|6개월 전에 샀다면|[수익극대화]+[정석방어]</t>
        </is>
      </c>
      <c r="B1109" t="inlineStr">
        <is>
          <t>미래에셋생명</t>
        </is>
      </c>
      <c r="C1109" t="inlineStr">
        <is>
          <t>085620</t>
        </is>
      </c>
      <c r="D1109" t="inlineStr">
        <is>
          <t>6개월 전에 샀다면</t>
        </is>
      </c>
      <c r="E1109" t="inlineStr">
        <is>
          <t>[수익극대화]+[정석방어]</t>
        </is>
      </c>
      <c r="F1109" t="inlineStr">
        <is>
          <t>2026-02-06</t>
        </is>
      </c>
      <c r="G1109" t="n">
        <v>9006.299999999999</v>
      </c>
      <c r="H1109" t="inlineStr">
        <is>
          <t>2026-02-24</t>
        </is>
      </c>
      <c r="I1109" t="n">
        <v>15099.42</v>
      </c>
      <c r="J1109" t="inlineStr">
        <is>
          <t>3차 익절 도달(40%)</t>
        </is>
      </c>
      <c r="K1109" t="n">
        <v>1</v>
      </c>
      <c r="L1109" t="n">
        <v>0</v>
      </c>
      <c r="M1109" t="n">
        <v>67.15000000000001</v>
      </c>
      <c r="N1109" t="inlineStr">
        <is>
          <t>02.24. 1주 매도(+40% 상승 시 30% 익절 원칙)</t>
        </is>
      </c>
      <c r="O1109" t="n">
        <v>300000</v>
      </c>
      <c r="P1109">
        <f>COUNTIF($A$2:A1109,A1109)</f>
        <v/>
      </c>
      <c r="Q1109">
        <f>A1109&amp;"|"&amp;P1109</f>
        <v/>
      </c>
    </row>
    <row r="1110">
      <c r="A1110" t="inlineStr">
        <is>
          <t>미래에셋생명|6개월 전에 샀다면|[수익극대화]+[변동성허용]</t>
        </is>
      </c>
      <c r="B1110" t="inlineStr">
        <is>
          <t>미래에셋생명</t>
        </is>
      </c>
      <c r="C1110" t="inlineStr">
        <is>
          <t>085620</t>
        </is>
      </c>
      <c r="D1110" t="inlineStr">
        <is>
          <t>6개월 전에 샀다면</t>
        </is>
      </c>
      <c r="E1110" t="inlineStr">
        <is>
          <t>[수익극대화]+[변동성허용]</t>
        </is>
      </c>
      <c r="F1110" t="inlineStr">
        <is>
          <t>2026-02-06</t>
        </is>
      </c>
      <c r="G1110" t="n">
        <v>9006.299999999999</v>
      </c>
      <c r="H1110" t="inlineStr">
        <is>
          <t>2026-02-10</t>
        </is>
      </c>
      <c r="I1110" t="n">
        <v>8394.120000000001</v>
      </c>
      <c r="J1110" t="inlineStr">
        <is>
          <t>1차 손절 도달(-5%)</t>
        </is>
      </c>
      <c r="K1110" t="n">
        <v>16</v>
      </c>
      <c r="L1110" t="n">
        <v>17</v>
      </c>
      <c r="M1110" t="n">
        <v>-7.08</v>
      </c>
      <c r="N1110" t="inlineStr">
        <is>
          <t>02.10. 16주 매도(-5% 하락 시 50% 손절 원칙)</t>
        </is>
      </c>
      <c r="O1110" t="n">
        <v>300000</v>
      </c>
      <c r="P1110">
        <f>COUNTIF($A$2:A1110,A1110)</f>
        <v/>
      </c>
      <c r="Q1110">
        <f>A1110&amp;"|"&amp;P1110</f>
        <v/>
      </c>
    </row>
    <row r="1111">
      <c r="A1111" t="inlineStr">
        <is>
          <t>미래에셋생명|6개월 전에 샀다면|[수익극대화]+[변동성허용]</t>
        </is>
      </c>
      <c r="B1111" t="inlineStr">
        <is>
          <t>미래에셋생명</t>
        </is>
      </c>
      <c r="C1111" t="inlineStr">
        <is>
          <t>085620</t>
        </is>
      </c>
      <c r="D1111" t="inlineStr">
        <is>
          <t>6개월 전에 샀다면</t>
        </is>
      </c>
      <c r="E1111" t="inlineStr">
        <is>
          <t>[수익극대화]+[변동성허용]</t>
        </is>
      </c>
      <c r="F1111" t="inlineStr">
        <is>
          <t>2026-02-06</t>
        </is>
      </c>
      <c r="G1111" t="n">
        <v>9006.299999999999</v>
      </c>
      <c r="H1111" t="inlineStr">
        <is>
          <t>2026-02-20</t>
        </is>
      </c>
      <c r="I1111" t="n">
        <v>12391.32</v>
      </c>
      <c r="J1111" t="inlineStr">
        <is>
          <t>RSI 과열 부분청산</t>
        </is>
      </c>
      <c r="K1111" t="n">
        <v>15</v>
      </c>
      <c r="L1111" t="n">
        <v>2</v>
      </c>
      <c r="M1111" t="n">
        <v>37.17</v>
      </c>
      <c r="N1111" t="inlineStr">
        <is>
          <t>02.20. 15주 매도(RSI 과열 부분청산)</t>
        </is>
      </c>
      <c r="O1111" t="n">
        <v>300000</v>
      </c>
      <c r="P1111">
        <f>COUNTIF($A$2:A1111,A1111)</f>
        <v/>
      </c>
      <c r="Q1111">
        <f>A1111&amp;"|"&amp;P1111</f>
        <v/>
      </c>
    </row>
    <row r="1112">
      <c r="A1112" t="inlineStr">
        <is>
          <t>미래에셋생명|6개월 전에 샀다면|[수익극대화]+[변동성허용]</t>
        </is>
      </c>
      <c r="B1112" t="inlineStr">
        <is>
          <t>미래에셋생명</t>
        </is>
      </c>
      <c r="C1112" t="inlineStr">
        <is>
          <t>085620</t>
        </is>
      </c>
      <c r="D1112" t="inlineStr">
        <is>
          <t>6개월 전에 샀다면</t>
        </is>
      </c>
      <c r="E1112" t="inlineStr">
        <is>
          <t>[수익극대화]+[변동성허용]</t>
        </is>
      </c>
      <c r="F1112" t="inlineStr">
        <is>
          <t>2026-02-06</t>
        </is>
      </c>
      <c r="G1112" t="n">
        <v>9006.299999999999</v>
      </c>
      <c r="H1112" t="inlineStr">
        <is>
          <t>2026-02-23</t>
        </is>
      </c>
      <c r="I1112" t="n">
        <v>16108.72</v>
      </c>
      <c r="J1112" t="inlineStr">
        <is>
          <t>RSI 과열 부분청산</t>
        </is>
      </c>
      <c r="K1112" t="n">
        <v>1</v>
      </c>
      <c r="L1112" t="n">
        <v>1</v>
      </c>
      <c r="M1112" t="n">
        <v>78.31999999999999</v>
      </c>
      <c r="N1112" t="inlineStr">
        <is>
          <t>02.23. 1주 매도(RSI 과열 부분청산)</t>
        </is>
      </c>
      <c r="O1112" t="n">
        <v>300000</v>
      </c>
      <c r="P1112">
        <f>COUNTIF($A$2:A1112,A1112)</f>
        <v/>
      </c>
      <c r="Q1112">
        <f>A1112&amp;"|"&amp;P1112</f>
        <v/>
      </c>
    </row>
    <row r="1113">
      <c r="A1113" t="inlineStr">
        <is>
          <t>미래에셋생명|6개월 전에 샀다면|[수익극대화]+[변동성허용]</t>
        </is>
      </c>
      <c r="B1113" t="inlineStr">
        <is>
          <t>미래에셋생명</t>
        </is>
      </c>
      <c r="C1113" t="inlineStr">
        <is>
          <t>085620</t>
        </is>
      </c>
      <c r="D1113" t="inlineStr">
        <is>
          <t>6개월 전에 샀다면</t>
        </is>
      </c>
      <c r="E1113" t="inlineStr">
        <is>
          <t>[수익극대화]+[변동성허용]</t>
        </is>
      </c>
      <c r="F1113" t="inlineStr">
        <is>
          <t>2026-02-06</t>
        </is>
      </c>
      <c r="G1113" t="n">
        <v>9006.299999999999</v>
      </c>
      <c r="H1113" t="inlineStr">
        <is>
          <t>2026-02-24</t>
        </is>
      </c>
      <c r="I1113" t="n">
        <v>15099.42</v>
      </c>
      <c r="J1113" t="inlineStr">
        <is>
          <t>3차 익절 도달(40%)</t>
        </is>
      </c>
      <c r="K1113" t="n">
        <v>1</v>
      </c>
      <c r="L1113" t="n">
        <v>0</v>
      </c>
      <c r="M1113" t="n">
        <v>67.15000000000001</v>
      </c>
      <c r="N1113" t="inlineStr">
        <is>
          <t>02.24. 1주 매도(+40% 상승 시 30% 익절 원칙)</t>
        </is>
      </c>
      <c r="O1113" t="n">
        <v>300000</v>
      </c>
      <c r="P1113">
        <f>COUNTIF($A$2:A1113,A1113)</f>
        <v/>
      </c>
      <c r="Q1113">
        <f>A1113&amp;"|"&amp;P1113</f>
        <v/>
      </c>
    </row>
    <row r="1114">
      <c r="A1114" t="inlineStr">
        <is>
          <t>미래에셋생명|6개월 전에 샀다면|[수익극대화]+[버티기형]</t>
        </is>
      </c>
      <c r="B1114" t="inlineStr">
        <is>
          <t>미래에셋생명</t>
        </is>
      </c>
      <c r="C1114" t="inlineStr">
        <is>
          <t>085620</t>
        </is>
      </c>
      <c r="D1114" t="inlineStr">
        <is>
          <t>6개월 전에 샀다면</t>
        </is>
      </c>
      <c r="E1114" t="inlineStr">
        <is>
          <t>[수익극대화]+[버티기형]</t>
        </is>
      </c>
      <c r="F1114" t="inlineStr">
        <is>
          <t>2026-02-06</t>
        </is>
      </c>
      <c r="G1114" t="n">
        <v>9006.299999999999</v>
      </c>
      <c r="H1114" t="inlineStr">
        <is>
          <t>2026-02-10</t>
        </is>
      </c>
      <c r="I1114" t="n">
        <v>8394.120000000001</v>
      </c>
      <c r="J1114" t="inlineStr">
        <is>
          <t>1차 손절 도달(-5%)</t>
        </is>
      </c>
      <c r="K1114" t="n">
        <v>13</v>
      </c>
      <c r="L1114" t="n">
        <v>20</v>
      </c>
      <c r="M1114" t="n">
        <v>-7.08</v>
      </c>
      <c r="N1114" t="inlineStr">
        <is>
          <t>02.10. 13주 매도(-5% 하락 시 40% 손절 원칙)</t>
        </is>
      </c>
      <c r="O1114" t="n">
        <v>300000</v>
      </c>
      <c r="P1114">
        <f>COUNTIF($A$2:A1114,A1114)</f>
        <v/>
      </c>
      <c r="Q1114">
        <f>A1114&amp;"|"&amp;P1114</f>
        <v/>
      </c>
    </row>
    <row r="1115">
      <c r="A1115" t="inlineStr">
        <is>
          <t>미래에셋생명|6개월 전에 샀다면|[수익극대화]+[버티기형]</t>
        </is>
      </c>
      <c r="B1115" t="inlineStr">
        <is>
          <t>미래에셋생명</t>
        </is>
      </c>
      <c r="C1115" t="inlineStr">
        <is>
          <t>085620</t>
        </is>
      </c>
      <c r="D1115" t="inlineStr">
        <is>
          <t>6개월 전에 샀다면</t>
        </is>
      </c>
      <c r="E1115" t="inlineStr">
        <is>
          <t>[수익극대화]+[버티기형]</t>
        </is>
      </c>
      <c r="F1115" t="inlineStr">
        <is>
          <t>2026-02-06</t>
        </is>
      </c>
      <c r="G1115" t="n">
        <v>9006.299999999999</v>
      </c>
      <c r="H1115" t="inlineStr">
        <is>
          <t>2026-02-20</t>
        </is>
      </c>
      <c r="I1115" t="n">
        <v>12391.32</v>
      </c>
      <c r="J1115" t="inlineStr">
        <is>
          <t>RSI 과열 부분청산</t>
        </is>
      </c>
      <c r="K1115" t="n">
        <v>18</v>
      </c>
      <c r="L1115" t="n">
        <v>2</v>
      </c>
      <c r="M1115" t="n">
        <v>37.17</v>
      </c>
      <c r="N1115" t="inlineStr">
        <is>
          <t>02.20. 18주 매도(RSI 과열 부분청산)</t>
        </is>
      </c>
      <c r="O1115" t="n">
        <v>300000</v>
      </c>
      <c r="P1115">
        <f>COUNTIF($A$2:A1115,A1115)</f>
        <v/>
      </c>
      <c r="Q1115">
        <f>A1115&amp;"|"&amp;P1115</f>
        <v/>
      </c>
    </row>
    <row r="1116">
      <c r="A1116" t="inlineStr">
        <is>
          <t>미래에셋생명|6개월 전에 샀다면|[수익극대화]+[버티기형]</t>
        </is>
      </c>
      <c r="B1116" t="inlineStr">
        <is>
          <t>미래에셋생명</t>
        </is>
      </c>
      <c r="C1116" t="inlineStr">
        <is>
          <t>085620</t>
        </is>
      </c>
      <c r="D1116" t="inlineStr">
        <is>
          <t>6개월 전에 샀다면</t>
        </is>
      </c>
      <c r="E1116" t="inlineStr">
        <is>
          <t>[수익극대화]+[버티기형]</t>
        </is>
      </c>
      <c r="F1116" t="inlineStr">
        <is>
          <t>2026-02-06</t>
        </is>
      </c>
      <c r="G1116" t="n">
        <v>9006.299999999999</v>
      </c>
      <c r="H1116" t="inlineStr">
        <is>
          <t>2026-02-23</t>
        </is>
      </c>
      <c r="I1116" t="n">
        <v>16108.72</v>
      </c>
      <c r="J1116" t="inlineStr">
        <is>
          <t>RSI 과열 부분청산</t>
        </is>
      </c>
      <c r="K1116" t="n">
        <v>1</v>
      </c>
      <c r="L1116" t="n">
        <v>1</v>
      </c>
      <c r="M1116" t="n">
        <v>78.31999999999999</v>
      </c>
      <c r="N1116" t="inlineStr">
        <is>
          <t>02.23. 1주 매도(RSI 과열 부분청산)</t>
        </is>
      </c>
      <c r="O1116" t="n">
        <v>300000</v>
      </c>
      <c r="P1116">
        <f>COUNTIF($A$2:A1116,A1116)</f>
        <v/>
      </c>
      <c r="Q1116">
        <f>A1116&amp;"|"&amp;P1116</f>
        <v/>
      </c>
    </row>
    <row r="1117">
      <c r="A1117" t="inlineStr">
        <is>
          <t>미래에셋생명|6개월 전에 샀다면|[수익극대화]+[버티기형]</t>
        </is>
      </c>
      <c r="B1117" t="inlineStr">
        <is>
          <t>미래에셋생명</t>
        </is>
      </c>
      <c r="C1117" t="inlineStr">
        <is>
          <t>085620</t>
        </is>
      </c>
      <c r="D1117" t="inlineStr">
        <is>
          <t>6개월 전에 샀다면</t>
        </is>
      </c>
      <c r="E1117" t="inlineStr">
        <is>
          <t>[수익극대화]+[버티기형]</t>
        </is>
      </c>
      <c r="F1117" t="inlineStr">
        <is>
          <t>2026-02-06</t>
        </is>
      </c>
      <c r="G1117" t="n">
        <v>9006.299999999999</v>
      </c>
      <c r="H1117" t="inlineStr">
        <is>
          <t>2026-02-24</t>
        </is>
      </c>
      <c r="I1117" t="n">
        <v>15099.42</v>
      </c>
      <c r="J1117" t="inlineStr">
        <is>
          <t>3차 익절 도달(40%)</t>
        </is>
      </c>
      <c r="K1117" t="n">
        <v>1</v>
      </c>
      <c r="L1117" t="n">
        <v>0</v>
      </c>
      <c r="M1117" t="n">
        <v>67.15000000000001</v>
      </c>
      <c r="N1117" t="inlineStr">
        <is>
          <t>02.24. 1주 매도(+40% 상승 시 30% 익절 원칙)</t>
        </is>
      </c>
      <c r="O1117" t="n">
        <v>300000</v>
      </c>
      <c r="P1117">
        <f>COUNTIF($A$2:A1117,A1117)</f>
        <v/>
      </c>
      <c r="Q1117">
        <f>A1117&amp;"|"&amp;P1117</f>
        <v/>
      </c>
    </row>
    <row r="1118">
      <c r="A1118" t="inlineStr">
        <is>
          <t>미래에셋생명|전체 평가기간|[초단타]+[칼손절]</t>
        </is>
      </c>
      <c r="B1118" t="inlineStr">
        <is>
          <t>미래에셋생명</t>
        </is>
      </c>
      <c r="C1118" t="inlineStr">
        <is>
          <t>085620</t>
        </is>
      </c>
      <c r="D1118" t="inlineStr">
        <is>
          <t>전체 평가기간</t>
        </is>
      </c>
      <c r="E1118" t="inlineStr">
        <is>
          <t>[초단타]+[칼손절]</t>
        </is>
      </c>
      <c r="F1118" t="inlineStr">
        <is>
          <t>2026-02-06</t>
        </is>
      </c>
      <c r="G1118" t="n">
        <v>9006.299999999999</v>
      </c>
      <c r="H1118" t="inlineStr">
        <is>
          <t>2026-02-09</t>
        </is>
      </c>
      <c r="I1118" t="n">
        <v>8773.85</v>
      </c>
      <c r="J1118" t="inlineStr">
        <is>
          <t>1차 손절 도달(-2%)</t>
        </is>
      </c>
      <c r="K1118" t="n">
        <v>26</v>
      </c>
      <c r="L1118" t="n">
        <v>7</v>
      </c>
      <c r="M1118" t="n">
        <v>-2.87</v>
      </c>
      <c r="N1118" t="inlineStr">
        <is>
          <t>02.09. 26주 매도(-2% 하락 시 80% 손절 원칙)</t>
        </is>
      </c>
      <c r="O1118" t="n">
        <v>300000</v>
      </c>
      <c r="P1118">
        <f>COUNTIF($A$2:A1118,A1118)</f>
        <v/>
      </c>
      <c r="Q1118">
        <f>A1118&amp;"|"&amp;P1118</f>
        <v/>
      </c>
    </row>
    <row r="1119">
      <c r="A1119" t="inlineStr">
        <is>
          <t>미래에셋생명|전체 평가기간|[초단타]+[칼손절]</t>
        </is>
      </c>
      <c r="B1119" t="inlineStr">
        <is>
          <t>미래에셋생명</t>
        </is>
      </c>
      <c r="C1119" t="inlineStr">
        <is>
          <t>085620</t>
        </is>
      </c>
      <c r="D1119" t="inlineStr">
        <is>
          <t>전체 평가기간</t>
        </is>
      </c>
      <c r="E1119" t="inlineStr">
        <is>
          <t>[초단타]+[칼손절]</t>
        </is>
      </c>
      <c r="F1119" t="inlineStr">
        <is>
          <t>2026-02-06</t>
        </is>
      </c>
      <c r="G1119" t="n">
        <v>9006.299999999999</v>
      </c>
      <c r="H1119" t="inlineStr">
        <is>
          <t>2026-02-10</t>
        </is>
      </c>
      <c r="I1119" t="n">
        <v>8394.120000000001</v>
      </c>
      <c r="J1119" t="inlineStr">
        <is>
          <t>최종 손절 도달(-6%)</t>
        </is>
      </c>
      <c r="K1119" t="n">
        <v>7</v>
      </c>
      <c r="L1119" t="n">
        <v>0</v>
      </c>
      <c r="M1119" t="n">
        <v>-7.08</v>
      </c>
      <c r="N1119" t="inlineStr">
        <is>
          <t>02.10. 7주 매도(-6% 하락 시 10% 손절 원칙)</t>
        </is>
      </c>
      <c r="O1119" t="n">
        <v>300000</v>
      </c>
      <c r="P1119">
        <f>COUNTIF($A$2:A1119,A1119)</f>
        <v/>
      </c>
      <c r="Q1119">
        <f>A1119&amp;"|"&amp;P1119</f>
        <v/>
      </c>
    </row>
    <row r="1120">
      <c r="A1120" t="inlineStr">
        <is>
          <t>미래에셋생명|전체 평가기간|[초단타]+[정석방어]</t>
        </is>
      </c>
      <c r="B1120" t="inlineStr">
        <is>
          <t>미래에셋생명</t>
        </is>
      </c>
      <c r="C1120" t="inlineStr">
        <is>
          <t>085620</t>
        </is>
      </c>
      <c r="D1120" t="inlineStr">
        <is>
          <t>전체 평가기간</t>
        </is>
      </c>
      <c r="E1120" t="inlineStr">
        <is>
          <t>[초단타]+[정석방어]</t>
        </is>
      </c>
      <c r="F1120" t="inlineStr">
        <is>
          <t>2026-02-06</t>
        </is>
      </c>
      <c r="G1120" t="n">
        <v>9006.299999999999</v>
      </c>
      <c r="H1120" t="inlineStr">
        <is>
          <t>2026-02-10</t>
        </is>
      </c>
      <c r="I1120" t="n">
        <v>8394.120000000001</v>
      </c>
      <c r="J1120" t="inlineStr">
        <is>
          <t>2차 손절 도달(-5%)</t>
        </is>
      </c>
      <c r="K1120" t="n">
        <v>6</v>
      </c>
      <c r="L1120" t="n">
        <v>27</v>
      </c>
      <c r="M1120" t="n">
        <v>-7.08</v>
      </c>
      <c r="N1120" t="inlineStr">
        <is>
          <t>02.10. 6주 매도(-5% 하락 시 20% 손절 원칙)</t>
        </is>
      </c>
      <c r="O1120" t="n">
        <v>300000</v>
      </c>
      <c r="P1120">
        <f>COUNTIF($A$2:A1120,A1120)</f>
        <v/>
      </c>
      <c r="Q1120">
        <f>A1120&amp;"|"&amp;P1120</f>
        <v/>
      </c>
    </row>
    <row r="1121">
      <c r="A1121" t="inlineStr">
        <is>
          <t>미래에셋생명|전체 평가기간|[초단타]+[정석방어]</t>
        </is>
      </c>
      <c r="B1121" t="inlineStr">
        <is>
          <t>미래에셋생명</t>
        </is>
      </c>
      <c r="C1121" t="inlineStr">
        <is>
          <t>085620</t>
        </is>
      </c>
      <c r="D1121" t="inlineStr">
        <is>
          <t>전체 평가기간</t>
        </is>
      </c>
      <c r="E1121" t="inlineStr">
        <is>
          <t>[초단타]+[정석방어]</t>
        </is>
      </c>
      <c r="F1121" t="inlineStr">
        <is>
          <t>2026-02-06</t>
        </is>
      </c>
      <c r="G1121" t="n">
        <v>9006.299999999999</v>
      </c>
      <c r="H1121" t="inlineStr">
        <is>
          <t>2026-02-19</t>
        </is>
      </c>
      <c r="I1121" t="n">
        <v>9533.32</v>
      </c>
      <c r="J1121" t="inlineStr">
        <is>
          <t>2차 익절 도달(5%)</t>
        </is>
      </c>
      <c r="K1121" t="n">
        <v>6</v>
      </c>
      <c r="L1121" t="n">
        <v>21</v>
      </c>
      <c r="M1121" t="n">
        <v>5.53</v>
      </c>
      <c r="N1121" t="inlineStr">
        <is>
          <t>02.19. 6주 매도(+5% 상승 시 20% 익절 원칙)</t>
        </is>
      </c>
      <c r="O1121" t="n">
        <v>300000</v>
      </c>
      <c r="P1121">
        <f>COUNTIF($A$2:A1121,A1121)</f>
        <v/>
      </c>
      <c r="Q1121">
        <f>A1121&amp;"|"&amp;P1121</f>
        <v/>
      </c>
    </row>
    <row r="1122">
      <c r="A1122" t="inlineStr">
        <is>
          <t>미래에셋생명|전체 평가기간|[초단타]+[정석방어]</t>
        </is>
      </c>
      <c r="B1122" t="inlineStr">
        <is>
          <t>미래에셋생명</t>
        </is>
      </c>
      <c r="C1122" t="inlineStr">
        <is>
          <t>085620</t>
        </is>
      </c>
      <c r="D1122" t="inlineStr">
        <is>
          <t>전체 평가기간</t>
        </is>
      </c>
      <c r="E1122" t="inlineStr">
        <is>
          <t>[초단타]+[정석방어]</t>
        </is>
      </c>
      <c r="F1122" t="inlineStr">
        <is>
          <t>2026-02-06</t>
        </is>
      </c>
      <c r="G1122" t="n">
        <v>9006.299999999999</v>
      </c>
      <c r="H1122" t="inlineStr">
        <is>
          <t>2026-02-20</t>
        </is>
      </c>
      <c r="I1122" t="n">
        <v>12391.32</v>
      </c>
      <c r="J1122" t="inlineStr">
        <is>
          <t>RSI 과열 부분청산</t>
        </is>
      </c>
      <c r="K1122" t="n">
        <v>18</v>
      </c>
      <c r="L1122" t="n">
        <v>3</v>
      </c>
      <c r="M1122" t="n">
        <v>37.17</v>
      </c>
      <c r="N1122" t="inlineStr">
        <is>
          <t>02.20. 18주 매도(RSI 과열 부분청산)</t>
        </is>
      </c>
      <c r="O1122" t="n">
        <v>300000</v>
      </c>
      <c r="P1122">
        <f>COUNTIF($A$2:A1122,A1122)</f>
        <v/>
      </c>
      <c r="Q1122">
        <f>A1122&amp;"|"&amp;P1122</f>
        <v/>
      </c>
    </row>
    <row r="1123">
      <c r="A1123" t="inlineStr">
        <is>
          <t>미래에셋생명|전체 평가기간|[초단타]+[정석방어]</t>
        </is>
      </c>
      <c r="B1123" t="inlineStr">
        <is>
          <t>미래에셋생명</t>
        </is>
      </c>
      <c r="C1123" t="inlineStr">
        <is>
          <t>085620</t>
        </is>
      </c>
      <c r="D1123" t="inlineStr">
        <is>
          <t>전체 평가기간</t>
        </is>
      </c>
      <c r="E1123" t="inlineStr">
        <is>
          <t>[초단타]+[정석방어]</t>
        </is>
      </c>
      <c r="F1123" t="inlineStr">
        <is>
          <t>2026-02-06</t>
        </is>
      </c>
      <c r="G1123" t="n">
        <v>9006.299999999999</v>
      </c>
      <c r="H1123" t="inlineStr">
        <is>
          <t>2026-02-23</t>
        </is>
      </c>
      <c r="I1123" t="n">
        <v>16108.72</v>
      </c>
      <c r="J1123" t="inlineStr">
        <is>
          <t>RSI 과열 부분청산</t>
        </is>
      </c>
      <c r="K1123" t="n">
        <v>2</v>
      </c>
      <c r="L1123" t="n">
        <v>1</v>
      </c>
      <c r="M1123" t="n">
        <v>78.31999999999999</v>
      </c>
      <c r="N1123" t="inlineStr">
        <is>
          <t>02.23. 2주 매도(RSI 과열 부분청산)</t>
        </is>
      </c>
      <c r="O1123" t="n">
        <v>300000</v>
      </c>
      <c r="P1123">
        <f>COUNTIF($A$2:A1123,A1123)</f>
        <v/>
      </c>
      <c r="Q1123">
        <f>A1123&amp;"|"&amp;P1123</f>
        <v/>
      </c>
    </row>
    <row r="1124">
      <c r="A1124" t="inlineStr">
        <is>
          <t>미래에셋생명|전체 평가기간|[초단타]+[정석방어]</t>
        </is>
      </c>
      <c r="B1124" t="inlineStr">
        <is>
          <t>미래에셋생명</t>
        </is>
      </c>
      <c r="C1124" t="inlineStr">
        <is>
          <t>085620</t>
        </is>
      </c>
      <c r="D1124" t="inlineStr">
        <is>
          <t>전체 평가기간</t>
        </is>
      </c>
      <c r="E1124" t="inlineStr">
        <is>
          <t>[초단타]+[정석방어]</t>
        </is>
      </c>
      <c r="F1124" t="inlineStr">
        <is>
          <t>2026-02-06</t>
        </is>
      </c>
      <c r="G1124" t="n">
        <v>9006.299999999999</v>
      </c>
      <c r="H1124" t="inlineStr">
        <is>
          <t>2026-02-24</t>
        </is>
      </c>
      <c r="I1124" t="n">
        <v>15099.42</v>
      </c>
      <c r="J1124" t="inlineStr">
        <is>
          <t>3차 익절 도달(10%)</t>
        </is>
      </c>
      <c r="K1124" t="n">
        <v>1</v>
      </c>
      <c r="L1124" t="n">
        <v>0</v>
      </c>
      <c r="M1124" t="n">
        <v>67.15000000000001</v>
      </c>
      <c r="N1124" t="inlineStr">
        <is>
          <t>02.24. 1주 매도(+10% 상승 시 10% 익절 원칙)</t>
        </is>
      </c>
      <c r="O1124" t="n">
        <v>300000</v>
      </c>
      <c r="P1124">
        <f>COUNTIF($A$2:A1124,A1124)</f>
        <v/>
      </c>
      <c r="Q1124">
        <f>A1124&amp;"|"&amp;P1124</f>
        <v/>
      </c>
    </row>
    <row r="1125">
      <c r="A1125" t="inlineStr">
        <is>
          <t>미래에셋생명|전체 평가기간|[초단타]+[변동성허용]</t>
        </is>
      </c>
      <c r="B1125" t="inlineStr">
        <is>
          <t>미래에셋생명</t>
        </is>
      </c>
      <c r="C1125" t="inlineStr">
        <is>
          <t>085620</t>
        </is>
      </c>
      <c r="D1125" t="inlineStr">
        <is>
          <t>전체 평가기간</t>
        </is>
      </c>
      <c r="E1125" t="inlineStr">
        <is>
          <t>[초단타]+[변동성허용]</t>
        </is>
      </c>
      <c r="F1125" t="inlineStr">
        <is>
          <t>2026-02-06</t>
        </is>
      </c>
      <c r="G1125" t="n">
        <v>9006.299999999999</v>
      </c>
      <c r="H1125" t="inlineStr">
        <is>
          <t>2026-02-10</t>
        </is>
      </c>
      <c r="I1125" t="n">
        <v>8394.120000000001</v>
      </c>
      <c r="J1125" t="inlineStr">
        <is>
          <t>1차 손절 도달(-5%)</t>
        </is>
      </c>
      <c r="K1125" t="n">
        <v>16</v>
      </c>
      <c r="L1125" t="n">
        <v>17</v>
      </c>
      <c r="M1125" t="n">
        <v>-7.08</v>
      </c>
      <c r="N1125" t="inlineStr">
        <is>
          <t>02.10. 16주 매도(-5% 하락 시 50% 손절 원칙)</t>
        </is>
      </c>
      <c r="O1125" t="n">
        <v>300000</v>
      </c>
      <c r="P1125">
        <f>COUNTIF($A$2:A1125,A1125)</f>
        <v/>
      </c>
      <c r="Q1125">
        <f>A1125&amp;"|"&amp;P1125</f>
        <v/>
      </c>
    </row>
    <row r="1126">
      <c r="A1126" t="inlineStr">
        <is>
          <t>미래에셋생명|전체 평가기간|[초단타]+[변동성허용]</t>
        </is>
      </c>
      <c r="B1126" t="inlineStr">
        <is>
          <t>미래에셋생명</t>
        </is>
      </c>
      <c r="C1126" t="inlineStr">
        <is>
          <t>085620</t>
        </is>
      </c>
      <c r="D1126" t="inlineStr">
        <is>
          <t>전체 평가기간</t>
        </is>
      </c>
      <c r="E1126" t="inlineStr">
        <is>
          <t>[초단타]+[변동성허용]</t>
        </is>
      </c>
      <c r="F1126" t="inlineStr">
        <is>
          <t>2026-02-06</t>
        </is>
      </c>
      <c r="G1126" t="n">
        <v>9006.299999999999</v>
      </c>
      <c r="H1126" t="inlineStr">
        <is>
          <t>2026-02-19</t>
        </is>
      </c>
      <c r="I1126" t="n">
        <v>9533.32</v>
      </c>
      <c r="J1126" t="inlineStr">
        <is>
          <t>2차 익절 도달(5%)</t>
        </is>
      </c>
      <c r="K1126" t="n">
        <v>6</v>
      </c>
      <c r="L1126" t="n">
        <v>11</v>
      </c>
      <c r="M1126" t="n">
        <v>5.53</v>
      </c>
      <c r="N1126" t="inlineStr">
        <is>
          <t>02.19. 6주 매도(+5% 상승 시 20% 익절 원칙)</t>
        </is>
      </c>
      <c r="O1126" t="n">
        <v>300000</v>
      </c>
      <c r="P1126">
        <f>COUNTIF($A$2:A1126,A1126)</f>
        <v/>
      </c>
      <c r="Q1126">
        <f>A1126&amp;"|"&amp;P1126</f>
        <v/>
      </c>
    </row>
    <row r="1127">
      <c r="A1127" t="inlineStr">
        <is>
          <t>미래에셋생명|전체 평가기간|[초단타]+[변동성허용]</t>
        </is>
      </c>
      <c r="B1127" t="inlineStr">
        <is>
          <t>미래에셋생명</t>
        </is>
      </c>
      <c r="C1127" t="inlineStr">
        <is>
          <t>085620</t>
        </is>
      </c>
      <c r="D1127" t="inlineStr">
        <is>
          <t>전체 평가기간</t>
        </is>
      </c>
      <c r="E1127" t="inlineStr">
        <is>
          <t>[초단타]+[변동성허용]</t>
        </is>
      </c>
      <c r="F1127" t="inlineStr">
        <is>
          <t>2026-02-06</t>
        </is>
      </c>
      <c r="G1127" t="n">
        <v>9006.299999999999</v>
      </c>
      <c r="H1127" t="inlineStr">
        <is>
          <t>2026-02-20</t>
        </is>
      </c>
      <c r="I1127" t="n">
        <v>12391.32</v>
      </c>
      <c r="J1127" t="inlineStr">
        <is>
          <t>RSI 과열 부분청산</t>
        </is>
      </c>
      <c r="K1127" t="n">
        <v>9</v>
      </c>
      <c r="L1127" t="n">
        <v>2</v>
      </c>
      <c r="M1127" t="n">
        <v>37.17</v>
      </c>
      <c r="N1127" t="inlineStr">
        <is>
          <t>02.20. 9주 매도(RSI 과열 부분청산)</t>
        </is>
      </c>
      <c r="O1127" t="n">
        <v>300000</v>
      </c>
      <c r="P1127">
        <f>COUNTIF($A$2:A1127,A1127)</f>
        <v/>
      </c>
      <c r="Q1127">
        <f>A1127&amp;"|"&amp;P1127</f>
        <v/>
      </c>
    </row>
    <row r="1128">
      <c r="A1128" t="inlineStr">
        <is>
          <t>미래에셋생명|전체 평가기간|[초단타]+[변동성허용]</t>
        </is>
      </c>
      <c r="B1128" t="inlineStr">
        <is>
          <t>미래에셋생명</t>
        </is>
      </c>
      <c r="C1128" t="inlineStr">
        <is>
          <t>085620</t>
        </is>
      </c>
      <c r="D1128" t="inlineStr">
        <is>
          <t>전체 평가기간</t>
        </is>
      </c>
      <c r="E1128" t="inlineStr">
        <is>
          <t>[초단타]+[변동성허용]</t>
        </is>
      </c>
      <c r="F1128" t="inlineStr">
        <is>
          <t>2026-02-06</t>
        </is>
      </c>
      <c r="G1128" t="n">
        <v>9006.299999999999</v>
      </c>
      <c r="H1128" t="inlineStr">
        <is>
          <t>2026-02-23</t>
        </is>
      </c>
      <c r="I1128" t="n">
        <v>16108.72</v>
      </c>
      <c r="J1128" t="inlineStr">
        <is>
          <t>RSI 과열 부분청산</t>
        </is>
      </c>
      <c r="K1128" t="n">
        <v>1</v>
      </c>
      <c r="L1128" t="n">
        <v>1</v>
      </c>
      <c r="M1128" t="n">
        <v>78.31999999999999</v>
      </c>
      <c r="N1128" t="inlineStr">
        <is>
          <t>02.23. 1주 매도(RSI 과열 부분청산)</t>
        </is>
      </c>
      <c r="O1128" t="n">
        <v>300000</v>
      </c>
      <c r="P1128">
        <f>COUNTIF($A$2:A1128,A1128)</f>
        <v/>
      </c>
      <c r="Q1128">
        <f>A1128&amp;"|"&amp;P1128</f>
        <v/>
      </c>
    </row>
    <row r="1129">
      <c r="A1129" t="inlineStr">
        <is>
          <t>미래에셋생명|전체 평가기간|[초단타]+[변동성허용]</t>
        </is>
      </c>
      <c r="B1129" t="inlineStr">
        <is>
          <t>미래에셋생명</t>
        </is>
      </c>
      <c r="C1129" t="inlineStr">
        <is>
          <t>085620</t>
        </is>
      </c>
      <c r="D1129" t="inlineStr">
        <is>
          <t>전체 평가기간</t>
        </is>
      </c>
      <c r="E1129" t="inlineStr">
        <is>
          <t>[초단타]+[변동성허용]</t>
        </is>
      </c>
      <c r="F1129" t="inlineStr">
        <is>
          <t>2026-02-06</t>
        </is>
      </c>
      <c r="G1129" t="n">
        <v>9006.299999999999</v>
      </c>
      <c r="H1129" t="inlineStr">
        <is>
          <t>2026-02-24</t>
        </is>
      </c>
      <c r="I1129" t="n">
        <v>15099.42</v>
      </c>
      <c r="J1129" t="inlineStr">
        <is>
          <t>3차 익절 도달(10%)</t>
        </is>
      </c>
      <c r="K1129" t="n">
        <v>1</v>
      </c>
      <c r="L1129" t="n">
        <v>0</v>
      </c>
      <c r="M1129" t="n">
        <v>67.15000000000001</v>
      </c>
      <c r="N1129" t="inlineStr">
        <is>
          <t>02.24. 1주 매도(+10% 상승 시 10% 익절 원칙)</t>
        </is>
      </c>
      <c r="O1129" t="n">
        <v>300000</v>
      </c>
      <c r="P1129">
        <f>COUNTIF($A$2:A1129,A1129)</f>
        <v/>
      </c>
      <c r="Q1129">
        <f>A1129&amp;"|"&amp;P1129</f>
        <v/>
      </c>
    </row>
    <row r="1130">
      <c r="A1130" t="inlineStr">
        <is>
          <t>미래에셋생명|전체 평가기간|[초단타]+[버티기형]</t>
        </is>
      </c>
      <c r="B1130" t="inlineStr">
        <is>
          <t>미래에셋생명</t>
        </is>
      </c>
      <c r="C1130" t="inlineStr">
        <is>
          <t>085620</t>
        </is>
      </c>
      <c r="D1130" t="inlineStr">
        <is>
          <t>전체 평가기간</t>
        </is>
      </c>
      <c r="E1130" t="inlineStr">
        <is>
          <t>[초단타]+[버티기형]</t>
        </is>
      </c>
      <c r="F1130" t="inlineStr">
        <is>
          <t>2026-02-06</t>
        </is>
      </c>
      <c r="G1130" t="n">
        <v>9006.299999999999</v>
      </c>
      <c r="H1130" t="inlineStr">
        <is>
          <t>2026-02-10</t>
        </is>
      </c>
      <c r="I1130" t="n">
        <v>8394.120000000001</v>
      </c>
      <c r="J1130" t="inlineStr">
        <is>
          <t>1차 손절 도달(-5%)</t>
        </is>
      </c>
      <c r="K1130" t="n">
        <v>13</v>
      </c>
      <c r="L1130" t="n">
        <v>20</v>
      </c>
      <c r="M1130" t="n">
        <v>-7.08</v>
      </c>
      <c r="N1130" t="inlineStr">
        <is>
          <t>02.10. 13주 매도(-5% 하락 시 40% 손절 원칙)</t>
        </is>
      </c>
      <c r="O1130" t="n">
        <v>300000</v>
      </c>
      <c r="P1130">
        <f>COUNTIF($A$2:A1130,A1130)</f>
        <v/>
      </c>
      <c r="Q1130">
        <f>A1130&amp;"|"&amp;P1130</f>
        <v/>
      </c>
    </row>
    <row r="1131">
      <c r="A1131" t="inlineStr">
        <is>
          <t>미래에셋생명|전체 평가기간|[초단타]+[버티기형]</t>
        </is>
      </c>
      <c r="B1131" t="inlineStr">
        <is>
          <t>미래에셋생명</t>
        </is>
      </c>
      <c r="C1131" t="inlineStr">
        <is>
          <t>085620</t>
        </is>
      </c>
      <c r="D1131" t="inlineStr">
        <is>
          <t>전체 평가기간</t>
        </is>
      </c>
      <c r="E1131" t="inlineStr">
        <is>
          <t>[초단타]+[버티기형]</t>
        </is>
      </c>
      <c r="F1131" t="inlineStr">
        <is>
          <t>2026-02-06</t>
        </is>
      </c>
      <c r="G1131" t="n">
        <v>9006.299999999999</v>
      </c>
      <c r="H1131" t="inlineStr">
        <is>
          <t>2026-02-19</t>
        </is>
      </c>
      <c r="I1131" t="n">
        <v>9533.32</v>
      </c>
      <c r="J1131" t="inlineStr">
        <is>
          <t>2차 익절 도달(5%)</t>
        </is>
      </c>
      <c r="K1131" t="n">
        <v>6</v>
      </c>
      <c r="L1131" t="n">
        <v>14</v>
      </c>
      <c r="M1131" t="n">
        <v>5.53</v>
      </c>
      <c r="N1131" t="inlineStr">
        <is>
          <t>02.19. 6주 매도(+5% 상승 시 20% 익절 원칙)</t>
        </is>
      </c>
      <c r="O1131" t="n">
        <v>300000</v>
      </c>
      <c r="P1131">
        <f>COUNTIF($A$2:A1131,A1131)</f>
        <v/>
      </c>
      <c r="Q1131">
        <f>A1131&amp;"|"&amp;P1131</f>
        <v/>
      </c>
    </row>
    <row r="1132">
      <c r="A1132" t="inlineStr">
        <is>
          <t>미래에셋생명|전체 평가기간|[초단타]+[버티기형]</t>
        </is>
      </c>
      <c r="B1132" t="inlineStr">
        <is>
          <t>미래에셋생명</t>
        </is>
      </c>
      <c r="C1132" t="inlineStr">
        <is>
          <t>085620</t>
        </is>
      </c>
      <c r="D1132" t="inlineStr">
        <is>
          <t>전체 평가기간</t>
        </is>
      </c>
      <c r="E1132" t="inlineStr">
        <is>
          <t>[초단타]+[버티기형]</t>
        </is>
      </c>
      <c r="F1132" t="inlineStr">
        <is>
          <t>2026-02-06</t>
        </is>
      </c>
      <c r="G1132" t="n">
        <v>9006.299999999999</v>
      </c>
      <c r="H1132" t="inlineStr">
        <is>
          <t>2026-02-20</t>
        </is>
      </c>
      <c r="I1132" t="n">
        <v>12391.32</v>
      </c>
      <c r="J1132" t="inlineStr">
        <is>
          <t>RSI 과열 부분청산</t>
        </is>
      </c>
      <c r="K1132" t="n">
        <v>12</v>
      </c>
      <c r="L1132" t="n">
        <v>2</v>
      </c>
      <c r="M1132" t="n">
        <v>37.17</v>
      </c>
      <c r="N1132" t="inlineStr">
        <is>
          <t>02.20. 12주 매도(RSI 과열 부분청산)</t>
        </is>
      </c>
      <c r="O1132" t="n">
        <v>300000</v>
      </c>
      <c r="P1132">
        <f>COUNTIF($A$2:A1132,A1132)</f>
        <v/>
      </c>
      <c r="Q1132">
        <f>A1132&amp;"|"&amp;P1132</f>
        <v/>
      </c>
    </row>
    <row r="1133">
      <c r="A1133" t="inlineStr">
        <is>
          <t>미래에셋생명|전체 평가기간|[초단타]+[버티기형]</t>
        </is>
      </c>
      <c r="B1133" t="inlineStr">
        <is>
          <t>미래에셋생명</t>
        </is>
      </c>
      <c r="C1133" t="inlineStr">
        <is>
          <t>085620</t>
        </is>
      </c>
      <c r="D1133" t="inlineStr">
        <is>
          <t>전체 평가기간</t>
        </is>
      </c>
      <c r="E1133" t="inlineStr">
        <is>
          <t>[초단타]+[버티기형]</t>
        </is>
      </c>
      <c r="F1133" t="inlineStr">
        <is>
          <t>2026-02-06</t>
        </is>
      </c>
      <c r="G1133" t="n">
        <v>9006.299999999999</v>
      </c>
      <c r="H1133" t="inlineStr">
        <is>
          <t>2026-02-23</t>
        </is>
      </c>
      <c r="I1133" t="n">
        <v>16108.72</v>
      </c>
      <c r="J1133" t="inlineStr">
        <is>
          <t>RSI 과열 부분청산</t>
        </is>
      </c>
      <c r="K1133" t="n">
        <v>1</v>
      </c>
      <c r="L1133" t="n">
        <v>1</v>
      </c>
      <c r="M1133" t="n">
        <v>78.31999999999999</v>
      </c>
      <c r="N1133" t="inlineStr">
        <is>
          <t>02.23. 1주 매도(RSI 과열 부분청산)</t>
        </is>
      </c>
      <c r="O1133" t="n">
        <v>300000</v>
      </c>
      <c r="P1133">
        <f>COUNTIF($A$2:A1133,A1133)</f>
        <v/>
      </c>
      <c r="Q1133">
        <f>A1133&amp;"|"&amp;P1133</f>
        <v/>
      </c>
    </row>
    <row r="1134">
      <c r="A1134" t="inlineStr">
        <is>
          <t>미래에셋생명|전체 평가기간|[초단타]+[버티기형]</t>
        </is>
      </c>
      <c r="B1134" t="inlineStr">
        <is>
          <t>미래에셋생명</t>
        </is>
      </c>
      <c r="C1134" t="inlineStr">
        <is>
          <t>085620</t>
        </is>
      </c>
      <c r="D1134" t="inlineStr">
        <is>
          <t>전체 평가기간</t>
        </is>
      </c>
      <c r="E1134" t="inlineStr">
        <is>
          <t>[초단타]+[버티기형]</t>
        </is>
      </c>
      <c r="F1134" t="inlineStr">
        <is>
          <t>2026-02-06</t>
        </is>
      </c>
      <c r="G1134" t="n">
        <v>9006.299999999999</v>
      </c>
      <c r="H1134" t="inlineStr">
        <is>
          <t>2026-02-24</t>
        </is>
      </c>
      <c r="I1134" t="n">
        <v>15099.42</v>
      </c>
      <c r="J1134" t="inlineStr">
        <is>
          <t>3차 익절 도달(10%)</t>
        </is>
      </c>
      <c r="K1134" t="n">
        <v>1</v>
      </c>
      <c r="L1134" t="n">
        <v>0</v>
      </c>
      <c r="M1134" t="n">
        <v>67.15000000000001</v>
      </c>
      <c r="N1134" t="inlineStr">
        <is>
          <t>02.24. 1주 매도(+10% 상승 시 10% 익절 원칙)</t>
        </is>
      </c>
      <c r="O1134" t="n">
        <v>300000</v>
      </c>
      <c r="P1134">
        <f>COUNTIF($A$2:A1134,A1134)</f>
        <v/>
      </c>
      <c r="Q1134">
        <f>A1134&amp;"|"&amp;P1134</f>
        <v/>
      </c>
    </row>
    <row r="1135">
      <c r="A1135" t="inlineStr">
        <is>
          <t>미래에셋생명|전체 평가기간|[단기스윙]+[칼손절]</t>
        </is>
      </c>
      <c r="B1135" t="inlineStr">
        <is>
          <t>미래에셋생명</t>
        </is>
      </c>
      <c r="C1135" t="inlineStr">
        <is>
          <t>085620</t>
        </is>
      </c>
      <c r="D1135" t="inlineStr">
        <is>
          <t>전체 평가기간</t>
        </is>
      </c>
      <c r="E1135" t="inlineStr">
        <is>
          <t>[단기스윙]+[칼손절]</t>
        </is>
      </c>
      <c r="F1135" t="inlineStr">
        <is>
          <t>2026-02-06</t>
        </is>
      </c>
      <c r="G1135" t="n">
        <v>9006.299999999999</v>
      </c>
      <c r="H1135" t="inlineStr">
        <is>
          <t>2026-02-09</t>
        </is>
      </c>
      <c r="I1135" t="n">
        <v>8773.85</v>
      </c>
      <c r="J1135" t="inlineStr">
        <is>
          <t>1차 손절 도달(-2%)</t>
        </is>
      </c>
      <c r="K1135" t="n">
        <v>26</v>
      </c>
      <c r="L1135" t="n">
        <v>7</v>
      </c>
      <c r="M1135" t="n">
        <v>-2.87</v>
      </c>
      <c r="N1135" t="inlineStr">
        <is>
          <t>02.09. 26주 매도(-2% 하락 시 80% 손절 원칙)</t>
        </is>
      </c>
      <c r="O1135" t="n">
        <v>300000</v>
      </c>
      <c r="P1135">
        <f>COUNTIF($A$2:A1135,A1135)</f>
        <v/>
      </c>
      <c r="Q1135">
        <f>A1135&amp;"|"&amp;P1135</f>
        <v/>
      </c>
    </row>
    <row r="1136">
      <c r="A1136" t="inlineStr">
        <is>
          <t>미래에셋생명|전체 평가기간|[단기스윙]+[칼손절]</t>
        </is>
      </c>
      <c r="B1136" t="inlineStr">
        <is>
          <t>미래에셋생명</t>
        </is>
      </c>
      <c r="C1136" t="inlineStr">
        <is>
          <t>085620</t>
        </is>
      </c>
      <c r="D1136" t="inlineStr">
        <is>
          <t>전체 평가기간</t>
        </is>
      </c>
      <c r="E1136" t="inlineStr">
        <is>
          <t>[단기스윙]+[칼손절]</t>
        </is>
      </c>
      <c r="F1136" t="inlineStr">
        <is>
          <t>2026-02-06</t>
        </is>
      </c>
      <c r="G1136" t="n">
        <v>9006.299999999999</v>
      </c>
      <c r="H1136" t="inlineStr">
        <is>
          <t>2026-02-10</t>
        </is>
      </c>
      <c r="I1136" t="n">
        <v>8394.120000000001</v>
      </c>
      <c r="J1136" t="inlineStr">
        <is>
          <t>최종 손절 도달(-6%)</t>
        </is>
      </c>
      <c r="K1136" t="n">
        <v>7</v>
      </c>
      <c r="L1136" t="n">
        <v>0</v>
      </c>
      <c r="M1136" t="n">
        <v>-7.08</v>
      </c>
      <c r="N1136" t="inlineStr">
        <is>
          <t>02.10. 7주 매도(-6% 하락 시 10% 손절 원칙)</t>
        </is>
      </c>
      <c r="O1136" t="n">
        <v>300000</v>
      </c>
      <c r="P1136">
        <f>COUNTIF($A$2:A1136,A1136)</f>
        <v/>
      </c>
      <c r="Q1136">
        <f>A1136&amp;"|"&amp;P1136</f>
        <v/>
      </c>
    </row>
    <row r="1137">
      <c r="A1137" t="inlineStr">
        <is>
          <t>미래에셋생명|전체 평가기간|[단기스윙]+[정석방어]</t>
        </is>
      </c>
      <c r="B1137" t="inlineStr">
        <is>
          <t>미래에셋생명</t>
        </is>
      </c>
      <c r="C1137" t="inlineStr">
        <is>
          <t>085620</t>
        </is>
      </c>
      <c r="D1137" t="inlineStr">
        <is>
          <t>전체 평가기간</t>
        </is>
      </c>
      <c r="E1137" t="inlineStr">
        <is>
          <t>[단기스윙]+[정석방어]</t>
        </is>
      </c>
      <c r="F1137" t="inlineStr">
        <is>
          <t>2026-02-06</t>
        </is>
      </c>
      <c r="G1137" t="n">
        <v>9006.299999999999</v>
      </c>
      <c r="H1137" t="inlineStr">
        <is>
          <t>2026-02-10</t>
        </is>
      </c>
      <c r="I1137" t="n">
        <v>8394.120000000001</v>
      </c>
      <c r="J1137" t="inlineStr">
        <is>
          <t>2차 손절 도달(-5%)</t>
        </is>
      </c>
      <c r="K1137" t="n">
        <v>6</v>
      </c>
      <c r="L1137" t="n">
        <v>27</v>
      </c>
      <c r="M1137" t="n">
        <v>-7.08</v>
      </c>
      <c r="N1137" t="inlineStr">
        <is>
          <t>02.10. 6주 매도(-5% 하락 시 20% 손절 원칙)</t>
        </is>
      </c>
      <c r="O1137" t="n">
        <v>300000</v>
      </c>
      <c r="P1137">
        <f>COUNTIF($A$2:A1137,A1137)</f>
        <v/>
      </c>
      <c r="Q1137">
        <f>A1137&amp;"|"&amp;P1137</f>
        <v/>
      </c>
    </row>
    <row r="1138">
      <c r="A1138" t="inlineStr">
        <is>
          <t>미래에셋생명|전체 평가기간|[단기스윙]+[정석방어]</t>
        </is>
      </c>
      <c r="B1138" t="inlineStr">
        <is>
          <t>미래에셋생명</t>
        </is>
      </c>
      <c r="C1138" t="inlineStr">
        <is>
          <t>085620</t>
        </is>
      </c>
      <c r="D1138" t="inlineStr">
        <is>
          <t>전체 평가기간</t>
        </is>
      </c>
      <c r="E1138" t="inlineStr">
        <is>
          <t>[단기스윙]+[정석방어]</t>
        </is>
      </c>
      <c r="F1138" t="inlineStr">
        <is>
          <t>2026-02-06</t>
        </is>
      </c>
      <c r="G1138" t="n">
        <v>9006.299999999999</v>
      </c>
      <c r="H1138" t="inlineStr">
        <is>
          <t>2026-02-19</t>
        </is>
      </c>
      <c r="I1138" t="n">
        <v>9533.32</v>
      </c>
      <c r="J1138" t="inlineStr">
        <is>
          <t>1차 익절 도달(5%)</t>
        </is>
      </c>
      <c r="K1138" t="n">
        <v>19</v>
      </c>
      <c r="L1138" t="n">
        <v>8</v>
      </c>
      <c r="M1138" t="n">
        <v>5.53</v>
      </c>
      <c r="N1138" t="inlineStr">
        <is>
          <t>02.19. 19주 매도(+5% 상승 시 60% 익절 원칙)</t>
        </is>
      </c>
      <c r="O1138" t="n">
        <v>300000</v>
      </c>
      <c r="P1138">
        <f>COUNTIF($A$2:A1138,A1138)</f>
        <v/>
      </c>
      <c r="Q1138">
        <f>A1138&amp;"|"&amp;P1138</f>
        <v/>
      </c>
    </row>
    <row r="1139">
      <c r="A1139" t="inlineStr">
        <is>
          <t>미래에셋생명|전체 평가기간|[단기스윙]+[정석방어]</t>
        </is>
      </c>
      <c r="B1139" t="inlineStr">
        <is>
          <t>미래에셋생명</t>
        </is>
      </c>
      <c r="C1139" t="inlineStr">
        <is>
          <t>085620</t>
        </is>
      </c>
      <c r="D1139" t="inlineStr">
        <is>
          <t>전체 평가기간</t>
        </is>
      </c>
      <c r="E1139" t="inlineStr">
        <is>
          <t>[단기스윙]+[정석방어]</t>
        </is>
      </c>
      <c r="F1139" t="inlineStr">
        <is>
          <t>2026-02-06</t>
        </is>
      </c>
      <c r="G1139" t="n">
        <v>9006.299999999999</v>
      </c>
      <c r="H1139" t="inlineStr">
        <is>
          <t>2026-02-20</t>
        </is>
      </c>
      <c r="I1139" t="n">
        <v>12391.32</v>
      </c>
      <c r="J1139" t="inlineStr">
        <is>
          <t>RSI 과열 부분청산</t>
        </is>
      </c>
      <c r="K1139" t="n">
        <v>7</v>
      </c>
      <c r="L1139" t="n">
        <v>1</v>
      </c>
      <c r="M1139" t="n">
        <v>37.17</v>
      </c>
      <c r="N1139" t="inlineStr">
        <is>
          <t>02.20. 7주 매도(RSI 과열 부분청산)</t>
        </is>
      </c>
      <c r="O1139" t="n">
        <v>300000</v>
      </c>
      <c r="P1139">
        <f>COUNTIF($A$2:A1139,A1139)</f>
        <v/>
      </c>
      <c r="Q1139">
        <f>A1139&amp;"|"&amp;P1139</f>
        <v/>
      </c>
    </row>
    <row r="1140">
      <c r="A1140" t="inlineStr">
        <is>
          <t>미래에셋생명|전체 평가기간|[단기스윙]+[정석방어]</t>
        </is>
      </c>
      <c r="B1140" t="inlineStr">
        <is>
          <t>미래에셋생명</t>
        </is>
      </c>
      <c r="C1140" t="inlineStr">
        <is>
          <t>085620</t>
        </is>
      </c>
      <c r="D1140" t="inlineStr">
        <is>
          <t>전체 평가기간</t>
        </is>
      </c>
      <c r="E1140" t="inlineStr">
        <is>
          <t>[단기스윙]+[정석방어]</t>
        </is>
      </c>
      <c r="F1140" t="inlineStr">
        <is>
          <t>2026-02-06</t>
        </is>
      </c>
      <c r="G1140" t="n">
        <v>9006.299999999999</v>
      </c>
      <c r="H1140" t="inlineStr">
        <is>
          <t>2026-02-23</t>
        </is>
      </c>
      <c r="I1140" t="n">
        <v>16108.72</v>
      </c>
      <c r="J1140" t="inlineStr">
        <is>
          <t>3차 익절 도달(20%)</t>
        </is>
      </c>
      <c r="K1140" t="n">
        <v>1</v>
      </c>
      <c r="L1140" t="n">
        <v>0</v>
      </c>
      <c r="M1140" t="n">
        <v>78.31999999999999</v>
      </c>
      <c r="N1140" t="inlineStr">
        <is>
          <t>02.23. 1주 매도(+20% 상승 시 10% 익절 원칙)</t>
        </is>
      </c>
      <c r="O1140" t="n">
        <v>300000</v>
      </c>
      <c r="P1140">
        <f>COUNTIF($A$2:A1140,A1140)</f>
        <v/>
      </c>
      <c r="Q1140">
        <f>A1140&amp;"|"&amp;P1140</f>
        <v/>
      </c>
    </row>
    <row r="1141">
      <c r="A1141" t="inlineStr">
        <is>
          <t>미래에셋생명|전체 평가기간|[단기스윙]+[변동성허용]</t>
        </is>
      </c>
      <c r="B1141" t="inlineStr">
        <is>
          <t>미래에셋생명</t>
        </is>
      </c>
      <c r="C1141" t="inlineStr">
        <is>
          <t>085620</t>
        </is>
      </c>
      <c r="D1141" t="inlineStr">
        <is>
          <t>전체 평가기간</t>
        </is>
      </c>
      <c r="E1141" t="inlineStr">
        <is>
          <t>[단기스윙]+[변동성허용]</t>
        </is>
      </c>
      <c r="F1141" t="inlineStr">
        <is>
          <t>2026-02-06</t>
        </is>
      </c>
      <c r="G1141" t="n">
        <v>9006.299999999999</v>
      </c>
      <c r="H1141" t="inlineStr">
        <is>
          <t>2026-02-10</t>
        </is>
      </c>
      <c r="I1141" t="n">
        <v>8394.120000000001</v>
      </c>
      <c r="J1141" t="inlineStr">
        <is>
          <t>1차 손절 도달(-5%)</t>
        </is>
      </c>
      <c r="K1141" t="n">
        <v>16</v>
      </c>
      <c r="L1141" t="n">
        <v>17</v>
      </c>
      <c r="M1141" t="n">
        <v>-7.08</v>
      </c>
      <c r="N1141" t="inlineStr">
        <is>
          <t>02.10. 16주 매도(-5% 하락 시 50% 손절 원칙)</t>
        </is>
      </c>
      <c r="O1141" t="n">
        <v>300000</v>
      </c>
      <c r="P1141">
        <f>COUNTIF($A$2:A1141,A1141)</f>
        <v/>
      </c>
      <c r="Q1141">
        <f>A1141&amp;"|"&amp;P1141</f>
        <v/>
      </c>
    </row>
    <row r="1142">
      <c r="A1142" t="inlineStr">
        <is>
          <t>미래에셋생명|전체 평가기간|[단기스윙]+[변동성허용]</t>
        </is>
      </c>
      <c r="B1142" t="inlineStr">
        <is>
          <t>미래에셋생명</t>
        </is>
      </c>
      <c r="C1142" t="inlineStr">
        <is>
          <t>085620</t>
        </is>
      </c>
      <c r="D1142" t="inlineStr">
        <is>
          <t>전체 평가기간</t>
        </is>
      </c>
      <c r="E1142" t="inlineStr">
        <is>
          <t>[단기스윙]+[변동성허용]</t>
        </is>
      </c>
      <c r="F1142" t="inlineStr">
        <is>
          <t>2026-02-06</t>
        </is>
      </c>
      <c r="G1142" t="n">
        <v>9006.299999999999</v>
      </c>
      <c r="H1142" t="inlineStr">
        <is>
          <t>2026-02-19</t>
        </is>
      </c>
      <c r="I1142" t="n">
        <v>9533.32</v>
      </c>
      <c r="J1142" t="inlineStr">
        <is>
          <t>1차 익절 도달(5%)</t>
        </is>
      </c>
      <c r="K1142" t="n">
        <v>17</v>
      </c>
      <c r="L1142" t="n">
        <v>0</v>
      </c>
      <c r="M1142" t="n">
        <v>5.53</v>
      </c>
      <c r="N1142" t="inlineStr">
        <is>
          <t>02.19. 17주 매도(+5% 상승 시 60% 익절 원칙)</t>
        </is>
      </c>
      <c r="O1142" t="n">
        <v>300000</v>
      </c>
      <c r="P1142">
        <f>COUNTIF($A$2:A1142,A1142)</f>
        <v/>
      </c>
      <c r="Q1142">
        <f>A1142&amp;"|"&amp;P1142</f>
        <v/>
      </c>
    </row>
    <row r="1143">
      <c r="A1143" t="inlineStr">
        <is>
          <t>미래에셋생명|전체 평가기간|[단기스윙]+[버티기형]</t>
        </is>
      </c>
      <c r="B1143" t="inlineStr">
        <is>
          <t>미래에셋생명</t>
        </is>
      </c>
      <c r="C1143" t="inlineStr">
        <is>
          <t>085620</t>
        </is>
      </c>
      <c r="D1143" t="inlineStr">
        <is>
          <t>전체 평가기간</t>
        </is>
      </c>
      <c r="E1143" t="inlineStr">
        <is>
          <t>[단기스윙]+[버티기형]</t>
        </is>
      </c>
      <c r="F1143" t="inlineStr">
        <is>
          <t>2026-02-06</t>
        </is>
      </c>
      <c r="G1143" t="n">
        <v>9006.299999999999</v>
      </c>
      <c r="H1143" t="inlineStr">
        <is>
          <t>2026-02-10</t>
        </is>
      </c>
      <c r="I1143" t="n">
        <v>8394.120000000001</v>
      </c>
      <c r="J1143" t="inlineStr">
        <is>
          <t>1차 손절 도달(-5%)</t>
        </is>
      </c>
      <c r="K1143" t="n">
        <v>13</v>
      </c>
      <c r="L1143" t="n">
        <v>20</v>
      </c>
      <c r="M1143" t="n">
        <v>-7.08</v>
      </c>
      <c r="N1143" t="inlineStr">
        <is>
          <t>02.10. 13주 매도(-5% 하락 시 40% 손절 원칙)</t>
        </is>
      </c>
      <c r="O1143" t="n">
        <v>300000</v>
      </c>
      <c r="P1143">
        <f>COUNTIF($A$2:A1143,A1143)</f>
        <v/>
      </c>
      <c r="Q1143">
        <f>A1143&amp;"|"&amp;P1143</f>
        <v/>
      </c>
    </row>
    <row r="1144">
      <c r="A1144" t="inlineStr">
        <is>
          <t>미래에셋생명|전체 평가기간|[단기스윙]+[버티기형]</t>
        </is>
      </c>
      <c r="B1144" t="inlineStr">
        <is>
          <t>미래에셋생명</t>
        </is>
      </c>
      <c r="C1144" t="inlineStr">
        <is>
          <t>085620</t>
        </is>
      </c>
      <c r="D1144" t="inlineStr">
        <is>
          <t>전체 평가기간</t>
        </is>
      </c>
      <c r="E1144" t="inlineStr">
        <is>
          <t>[단기스윙]+[버티기형]</t>
        </is>
      </c>
      <c r="F1144" t="inlineStr">
        <is>
          <t>2026-02-06</t>
        </is>
      </c>
      <c r="G1144" t="n">
        <v>9006.299999999999</v>
      </c>
      <c r="H1144" t="inlineStr">
        <is>
          <t>2026-02-19</t>
        </is>
      </c>
      <c r="I1144" t="n">
        <v>9533.32</v>
      </c>
      <c r="J1144" t="inlineStr">
        <is>
          <t>1차 익절 도달(5%)</t>
        </is>
      </c>
      <c r="K1144" t="n">
        <v>19</v>
      </c>
      <c r="L1144" t="n">
        <v>1</v>
      </c>
      <c r="M1144" t="n">
        <v>5.53</v>
      </c>
      <c r="N1144" t="inlineStr">
        <is>
          <t>02.19. 19주 매도(+5% 상승 시 60% 익절 원칙)</t>
        </is>
      </c>
      <c r="O1144" t="n">
        <v>300000</v>
      </c>
      <c r="P1144">
        <f>COUNTIF($A$2:A1144,A1144)</f>
        <v/>
      </c>
      <c r="Q1144">
        <f>A1144&amp;"|"&amp;P1144</f>
        <v/>
      </c>
    </row>
    <row r="1145">
      <c r="A1145" t="inlineStr">
        <is>
          <t>미래에셋생명|전체 평가기간|[단기스윙]+[버티기형]</t>
        </is>
      </c>
      <c r="B1145" t="inlineStr">
        <is>
          <t>미래에셋생명</t>
        </is>
      </c>
      <c r="C1145" t="inlineStr">
        <is>
          <t>085620</t>
        </is>
      </c>
      <c r="D1145" t="inlineStr">
        <is>
          <t>전체 평가기간</t>
        </is>
      </c>
      <c r="E1145" t="inlineStr">
        <is>
          <t>[단기스윙]+[버티기형]</t>
        </is>
      </c>
      <c r="F1145" t="inlineStr">
        <is>
          <t>2026-02-06</t>
        </is>
      </c>
      <c r="G1145" t="n">
        <v>9006.299999999999</v>
      </c>
      <c r="H1145" t="inlineStr">
        <is>
          <t>2026-02-20</t>
        </is>
      </c>
      <c r="I1145" t="n">
        <v>12391.32</v>
      </c>
      <c r="J1145" t="inlineStr">
        <is>
          <t>3차 익절 도달(20%)</t>
        </is>
      </c>
      <c r="K1145" t="n">
        <v>1</v>
      </c>
      <c r="L1145" t="n">
        <v>0</v>
      </c>
      <c r="M1145" t="n">
        <v>37.17</v>
      </c>
      <c r="N1145" t="inlineStr">
        <is>
          <t>02.20. 1주 매도(+20% 상승 시 10% 익절 원칙)</t>
        </is>
      </c>
      <c r="O1145" t="n">
        <v>300000</v>
      </c>
      <c r="P1145">
        <f>COUNTIF($A$2:A1145,A1145)</f>
        <v/>
      </c>
      <c r="Q1145">
        <f>A1145&amp;"|"&amp;P1145</f>
        <v/>
      </c>
    </row>
    <row r="1146">
      <c r="A1146" t="inlineStr">
        <is>
          <t>미래에셋생명|전체 평가기간|[대표님룰]+[칼손절]</t>
        </is>
      </c>
      <c r="B1146" t="inlineStr">
        <is>
          <t>미래에셋생명</t>
        </is>
      </c>
      <c r="C1146" t="inlineStr">
        <is>
          <t>085620</t>
        </is>
      </c>
      <c r="D1146" t="inlineStr">
        <is>
          <t>전체 평가기간</t>
        </is>
      </c>
      <c r="E1146" t="inlineStr">
        <is>
          <t>[대표님룰]+[칼손절]</t>
        </is>
      </c>
      <c r="F1146" t="inlineStr">
        <is>
          <t>2026-02-06</t>
        </is>
      </c>
      <c r="G1146" t="n">
        <v>9006.299999999999</v>
      </c>
      <c r="H1146" t="inlineStr">
        <is>
          <t>2026-02-09</t>
        </is>
      </c>
      <c r="I1146" t="n">
        <v>8773.85</v>
      </c>
      <c r="J1146" t="inlineStr">
        <is>
          <t>1차 손절 도달(-2%)</t>
        </is>
      </c>
      <c r="K1146" t="n">
        <v>26</v>
      </c>
      <c r="L1146" t="n">
        <v>7</v>
      </c>
      <c r="M1146" t="n">
        <v>-2.87</v>
      </c>
      <c r="N1146" t="inlineStr">
        <is>
          <t>02.09. 26주 매도(-2% 하락 시 80% 손절 원칙)</t>
        </is>
      </c>
      <c r="O1146" t="n">
        <v>300000</v>
      </c>
      <c r="P1146">
        <f>COUNTIF($A$2:A1146,A1146)</f>
        <v/>
      </c>
      <c r="Q1146">
        <f>A1146&amp;"|"&amp;P1146</f>
        <v/>
      </c>
    </row>
    <row r="1147">
      <c r="A1147" t="inlineStr">
        <is>
          <t>미래에셋생명|전체 평가기간|[대표님룰]+[칼손절]</t>
        </is>
      </c>
      <c r="B1147" t="inlineStr">
        <is>
          <t>미래에셋생명</t>
        </is>
      </c>
      <c r="C1147" t="inlineStr">
        <is>
          <t>085620</t>
        </is>
      </c>
      <c r="D1147" t="inlineStr">
        <is>
          <t>전체 평가기간</t>
        </is>
      </c>
      <c r="E1147" t="inlineStr">
        <is>
          <t>[대표님룰]+[칼손절]</t>
        </is>
      </c>
      <c r="F1147" t="inlineStr">
        <is>
          <t>2026-02-06</t>
        </is>
      </c>
      <c r="G1147" t="n">
        <v>9006.299999999999</v>
      </c>
      <c r="H1147" t="inlineStr">
        <is>
          <t>2026-02-10</t>
        </is>
      </c>
      <c r="I1147" t="n">
        <v>8394.120000000001</v>
      </c>
      <c r="J1147" t="inlineStr">
        <is>
          <t>최종 손절 도달(-6%)</t>
        </is>
      </c>
      <c r="K1147" t="n">
        <v>7</v>
      </c>
      <c r="L1147" t="n">
        <v>0</v>
      </c>
      <c r="M1147" t="n">
        <v>-7.08</v>
      </c>
      <c r="N1147" t="inlineStr">
        <is>
          <t>02.10. 7주 매도(-6% 하락 시 10% 손절 원칙)</t>
        </is>
      </c>
      <c r="O1147" t="n">
        <v>300000</v>
      </c>
      <c r="P1147">
        <f>COUNTIF($A$2:A1147,A1147)</f>
        <v/>
      </c>
      <c r="Q1147">
        <f>A1147&amp;"|"&amp;P1147</f>
        <v/>
      </c>
    </row>
    <row r="1148">
      <c r="A1148" t="inlineStr">
        <is>
          <t>미래에셋생명|전체 평가기간|[대표님룰]+[정석방어]</t>
        </is>
      </c>
      <c r="B1148" t="inlineStr">
        <is>
          <t>미래에셋생명</t>
        </is>
      </c>
      <c r="C1148" t="inlineStr">
        <is>
          <t>085620</t>
        </is>
      </c>
      <c r="D1148" t="inlineStr">
        <is>
          <t>전체 평가기간</t>
        </is>
      </c>
      <c r="E1148" t="inlineStr">
        <is>
          <t>[대표님룰]+[정석방어]</t>
        </is>
      </c>
      <c r="F1148" t="inlineStr">
        <is>
          <t>2026-02-06</t>
        </is>
      </c>
      <c r="G1148" t="n">
        <v>9006.299999999999</v>
      </c>
      <c r="H1148" t="inlineStr">
        <is>
          <t>2026-02-10</t>
        </is>
      </c>
      <c r="I1148" t="n">
        <v>8394.120000000001</v>
      </c>
      <c r="J1148" t="inlineStr">
        <is>
          <t>2차 손절 도달(-5%)</t>
        </is>
      </c>
      <c r="K1148" t="n">
        <v>6</v>
      </c>
      <c r="L1148" t="n">
        <v>27</v>
      </c>
      <c r="M1148" t="n">
        <v>-7.08</v>
      </c>
      <c r="N1148" t="inlineStr">
        <is>
          <t>02.10. 6주 매도(-5% 하락 시 20% 손절 원칙)</t>
        </is>
      </c>
      <c r="O1148" t="n">
        <v>300000</v>
      </c>
      <c r="P1148">
        <f>COUNTIF($A$2:A1148,A1148)</f>
        <v/>
      </c>
      <c r="Q1148">
        <f>A1148&amp;"|"&amp;P1148</f>
        <v/>
      </c>
    </row>
    <row r="1149">
      <c r="A1149" t="inlineStr">
        <is>
          <t>미래에셋생명|전체 평가기간|[대표님룰]+[정석방어]</t>
        </is>
      </c>
      <c r="B1149" t="inlineStr">
        <is>
          <t>미래에셋생명</t>
        </is>
      </c>
      <c r="C1149" t="inlineStr">
        <is>
          <t>085620</t>
        </is>
      </c>
      <c r="D1149" t="inlineStr">
        <is>
          <t>전체 평가기간</t>
        </is>
      </c>
      <c r="E1149" t="inlineStr">
        <is>
          <t>[대표님룰]+[정석방어]</t>
        </is>
      </c>
      <c r="F1149" t="inlineStr">
        <is>
          <t>2026-02-06</t>
        </is>
      </c>
      <c r="G1149" t="n">
        <v>9006.299999999999</v>
      </c>
      <c r="H1149" t="inlineStr">
        <is>
          <t>2026-02-19</t>
        </is>
      </c>
      <c r="I1149" t="n">
        <v>9533.32</v>
      </c>
      <c r="J1149" t="inlineStr">
        <is>
          <t>1차 익절 도달(5%)</t>
        </is>
      </c>
      <c r="K1149" t="n">
        <v>19</v>
      </c>
      <c r="L1149" t="n">
        <v>8</v>
      </c>
      <c r="M1149" t="n">
        <v>5.53</v>
      </c>
      <c r="N1149" t="inlineStr">
        <is>
          <t>02.19. 19주 매도(+5% 상승 시 60% 익절 원칙)</t>
        </is>
      </c>
      <c r="O1149" t="n">
        <v>300000</v>
      </c>
      <c r="P1149">
        <f>COUNTIF($A$2:A1149,A1149)</f>
        <v/>
      </c>
      <c r="Q1149">
        <f>A1149&amp;"|"&amp;P1149</f>
        <v/>
      </c>
    </row>
    <row r="1150">
      <c r="A1150" t="inlineStr">
        <is>
          <t>미래에셋생명|전체 평가기간|[대표님룰]+[정석방어]</t>
        </is>
      </c>
      <c r="B1150" t="inlineStr">
        <is>
          <t>미래에셋생명</t>
        </is>
      </c>
      <c r="C1150" t="inlineStr">
        <is>
          <t>085620</t>
        </is>
      </c>
      <c r="D1150" t="inlineStr">
        <is>
          <t>전체 평가기간</t>
        </is>
      </c>
      <c r="E1150" t="inlineStr">
        <is>
          <t>[대표님룰]+[정석방어]</t>
        </is>
      </c>
      <c r="F1150" t="inlineStr">
        <is>
          <t>2026-02-06</t>
        </is>
      </c>
      <c r="G1150" t="n">
        <v>9006.299999999999</v>
      </c>
      <c r="H1150" t="inlineStr">
        <is>
          <t>2026-02-20</t>
        </is>
      </c>
      <c r="I1150" t="n">
        <v>12391.32</v>
      </c>
      <c r="J1150" t="inlineStr">
        <is>
          <t>RSI 과열 부분청산</t>
        </is>
      </c>
      <c r="K1150" t="n">
        <v>7</v>
      </c>
      <c r="L1150" t="n">
        <v>1</v>
      </c>
      <c r="M1150" t="n">
        <v>37.17</v>
      </c>
      <c r="N1150" t="inlineStr">
        <is>
          <t>02.20. 7주 매도(RSI 과열 부분청산)</t>
        </is>
      </c>
      <c r="O1150" t="n">
        <v>300000</v>
      </c>
      <c r="P1150">
        <f>COUNTIF($A$2:A1150,A1150)</f>
        <v/>
      </c>
      <c r="Q1150">
        <f>A1150&amp;"|"&amp;P1150</f>
        <v/>
      </c>
    </row>
    <row r="1151">
      <c r="A1151" t="inlineStr">
        <is>
          <t>미래에셋생명|전체 평가기간|[대표님룰]+[정석방어]</t>
        </is>
      </c>
      <c r="B1151" t="inlineStr">
        <is>
          <t>미래에셋생명</t>
        </is>
      </c>
      <c r="C1151" t="inlineStr">
        <is>
          <t>085620</t>
        </is>
      </c>
      <c r="D1151" t="inlineStr">
        <is>
          <t>전체 평가기간</t>
        </is>
      </c>
      <c r="E1151" t="inlineStr">
        <is>
          <t>[대표님룰]+[정석방어]</t>
        </is>
      </c>
      <c r="F1151" t="inlineStr">
        <is>
          <t>2026-02-06</t>
        </is>
      </c>
      <c r="G1151" t="n">
        <v>9006.299999999999</v>
      </c>
      <c r="H1151" t="inlineStr">
        <is>
          <t>2026-02-23</t>
        </is>
      </c>
      <c r="I1151" t="n">
        <v>16108.72</v>
      </c>
      <c r="J1151" t="inlineStr">
        <is>
          <t>3차 익절 도달(30%)</t>
        </is>
      </c>
      <c r="K1151" t="n">
        <v>1</v>
      </c>
      <c r="L1151" t="n">
        <v>0</v>
      </c>
      <c r="M1151" t="n">
        <v>78.31999999999999</v>
      </c>
      <c r="N1151" t="inlineStr">
        <is>
          <t>02.23. 1주 매도(+30% 상승 시 10% 익절 원칙)</t>
        </is>
      </c>
      <c r="O1151" t="n">
        <v>300000</v>
      </c>
      <c r="P1151">
        <f>COUNTIF($A$2:A1151,A1151)</f>
        <v/>
      </c>
      <c r="Q1151">
        <f>A1151&amp;"|"&amp;P1151</f>
        <v/>
      </c>
    </row>
    <row r="1152">
      <c r="A1152" t="inlineStr">
        <is>
          <t>미래에셋생명|전체 평가기간|[대표님룰]+[변동성허용]</t>
        </is>
      </c>
      <c r="B1152" t="inlineStr">
        <is>
          <t>미래에셋생명</t>
        </is>
      </c>
      <c r="C1152" t="inlineStr">
        <is>
          <t>085620</t>
        </is>
      </c>
      <c r="D1152" t="inlineStr">
        <is>
          <t>전체 평가기간</t>
        </is>
      </c>
      <c r="E1152" t="inlineStr">
        <is>
          <t>[대표님룰]+[변동성허용]</t>
        </is>
      </c>
      <c r="F1152" t="inlineStr">
        <is>
          <t>2026-02-06</t>
        </is>
      </c>
      <c r="G1152" t="n">
        <v>9006.299999999999</v>
      </c>
      <c r="H1152" t="inlineStr">
        <is>
          <t>2026-02-10</t>
        </is>
      </c>
      <c r="I1152" t="n">
        <v>8394.120000000001</v>
      </c>
      <c r="J1152" t="inlineStr">
        <is>
          <t>1차 손절 도달(-5%)</t>
        </is>
      </c>
      <c r="K1152" t="n">
        <v>16</v>
      </c>
      <c r="L1152" t="n">
        <v>17</v>
      </c>
      <c r="M1152" t="n">
        <v>-7.08</v>
      </c>
      <c r="N1152" t="inlineStr">
        <is>
          <t>02.10. 16주 매도(-5% 하락 시 50% 손절 원칙)</t>
        </is>
      </c>
      <c r="O1152" t="n">
        <v>300000</v>
      </c>
      <c r="P1152">
        <f>COUNTIF($A$2:A1152,A1152)</f>
        <v/>
      </c>
      <c r="Q1152">
        <f>A1152&amp;"|"&amp;P1152</f>
        <v/>
      </c>
    </row>
    <row r="1153">
      <c r="A1153" t="inlineStr">
        <is>
          <t>미래에셋생명|전체 평가기간|[대표님룰]+[변동성허용]</t>
        </is>
      </c>
      <c r="B1153" t="inlineStr">
        <is>
          <t>미래에셋생명</t>
        </is>
      </c>
      <c r="C1153" t="inlineStr">
        <is>
          <t>085620</t>
        </is>
      </c>
      <c r="D1153" t="inlineStr">
        <is>
          <t>전체 평가기간</t>
        </is>
      </c>
      <c r="E1153" t="inlineStr">
        <is>
          <t>[대표님룰]+[변동성허용]</t>
        </is>
      </c>
      <c r="F1153" t="inlineStr">
        <is>
          <t>2026-02-06</t>
        </is>
      </c>
      <c r="G1153" t="n">
        <v>9006.299999999999</v>
      </c>
      <c r="H1153" t="inlineStr">
        <is>
          <t>2026-02-19</t>
        </is>
      </c>
      <c r="I1153" t="n">
        <v>9533.32</v>
      </c>
      <c r="J1153" t="inlineStr">
        <is>
          <t>1차 익절 도달(5%)</t>
        </is>
      </c>
      <c r="K1153" t="n">
        <v>17</v>
      </c>
      <c r="L1153" t="n">
        <v>0</v>
      </c>
      <c r="M1153" t="n">
        <v>5.53</v>
      </c>
      <c r="N1153" t="inlineStr">
        <is>
          <t>02.19. 17주 매도(+5% 상승 시 60% 익절 원칙)</t>
        </is>
      </c>
      <c r="O1153" t="n">
        <v>300000</v>
      </c>
      <c r="P1153">
        <f>COUNTIF($A$2:A1153,A1153)</f>
        <v/>
      </c>
      <c r="Q1153">
        <f>A1153&amp;"|"&amp;P1153</f>
        <v/>
      </c>
    </row>
    <row r="1154">
      <c r="A1154" t="inlineStr">
        <is>
          <t>미래에셋생명|전체 평가기간|[대표님룰]+[버티기형]</t>
        </is>
      </c>
      <c r="B1154" t="inlineStr">
        <is>
          <t>미래에셋생명</t>
        </is>
      </c>
      <c r="C1154" t="inlineStr">
        <is>
          <t>085620</t>
        </is>
      </c>
      <c r="D1154" t="inlineStr">
        <is>
          <t>전체 평가기간</t>
        </is>
      </c>
      <c r="E1154" t="inlineStr">
        <is>
          <t>[대표님룰]+[버티기형]</t>
        </is>
      </c>
      <c r="F1154" t="inlineStr">
        <is>
          <t>2026-02-06</t>
        </is>
      </c>
      <c r="G1154" t="n">
        <v>9006.299999999999</v>
      </c>
      <c r="H1154" t="inlineStr">
        <is>
          <t>2026-02-10</t>
        </is>
      </c>
      <c r="I1154" t="n">
        <v>8394.120000000001</v>
      </c>
      <c r="J1154" t="inlineStr">
        <is>
          <t>1차 손절 도달(-5%)</t>
        </is>
      </c>
      <c r="K1154" t="n">
        <v>13</v>
      </c>
      <c r="L1154" t="n">
        <v>20</v>
      </c>
      <c r="M1154" t="n">
        <v>-7.08</v>
      </c>
      <c r="N1154" t="inlineStr">
        <is>
          <t>02.10. 13주 매도(-5% 하락 시 40% 손절 원칙)</t>
        </is>
      </c>
      <c r="O1154" t="n">
        <v>300000</v>
      </c>
      <c r="P1154">
        <f>COUNTIF($A$2:A1154,A1154)</f>
        <v/>
      </c>
      <c r="Q1154">
        <f>A1154&amp;"|"&amp;P1154</f>
        <v/>
      </c>
    </row>
    <row r="1155">
      <c r="A1155" t="inlineStr">
        <is>
          <t>미래에셋생명|전체 평가기간|[대표님룰]+[버티기형]</t>
        </is>
      </c>
      <c r="B1155" t="inlineStr">
        <is>
          <t>미래에셋생명</t>
        </is>
      </c>
      <c r="C1155" t="inlineStr">
        <is>
          <t>085620</t>
        </is>
      </c>
      <c r="D1155" t="inlineStr">
        <is>
          <t>전체 평가기간</t>
        </is>
      </c>
      <c r="E1155" t="inlineStr">
        <is>
          <t>[대표님룰]+[버티기형]</t>
        </is>
      </c>
      <c r="F1155" t="inlineStr">
        <is>
          <t>2026-02-06</t>
        </is>
      </c>
      <c r="G1155" t="n">
        <v>9006.299999999999</v>
      </c>
      <c r="H1155" t="inlineStr">
        <is>
          <t>2026-02-19</t>
        </is>
      </c>
      <c r="I1155" t="n">
        <v>9533.32</v>
      </c>
      <c r="J1155" t="inlineStr">
        <is>
          <t>1차 익절 도달(5%)</t>
        </is>
      </c>
      <c r="K1155" t="n">
        <v>19</v>
      </c>
      <c r="L1155" t="n">
        <v>1</v>
      </c>
      <c r="M1155" t="n">
        <v>5.53</v>
      </c>
      <c r="N1155" t="inlineStr">
        <is>
          <t>02.19. 19주 매도(+5% 상승 시 60% 익절 원칙)</t>
        </is>
      </c>
      <c r="O1155" t="n">
        <v>300000</v>
      </c>
      <c r="P1155">
        <f>COUNTIF($A$2:A1155,A1155)</f>
        <v/>
      </c>
      <c r="Q1155">
        <f>A1155&amp;"|"&amp;P1155</f>
        <v/>
      </c>
    </row>
    <row r="1156">
      <c r="A1156" t="inlineStr">
        <is>
          <t>미래에셋생명|전체 평가기간|[대표님룰]+[버티기형]</t>
        </is>
      </c>
      <c r="B1156" t="inlineStr">
        <is>
          <t>미래에셋생명</t>
        </is>
      </c>
      <c r="C1156" t="inlineStr">
        <is>
          <t>085620</t>
        </is>
      </c>
      <c r="D1156" t="inlineStr">
        <is>
          <t>전체 평가기간</t>
        </is>
      </c>
      <c r="E1156" t="inlineStr">
        <is>
          <t>[대표님룰]+[버티기형]</t>
        </is>
      </c>
      <c r="F1156" t="inlineStr">
        <is>
          <t>2026-02-06</t>
        </is>
      </c>
      <c r="G1156" t="n">
        <v>9006.299999999999</v>
      </c>
      <c r="H1156" t="inlineStr">
        <is>
          <t>2026-02-20</t>
        </is>
      </c>
      <c r="I1156" t="n">
        <v>12391.32</v>
      </c>
      <c r="J1156" t="inlineStr">
        <is>
          <t>3차 익절 도달(30%)</t>
        </is>
      </c>
      <c r="K1156" t="n">
        <v>1</v>
      </c>
      <c r="L1156" t="n">
        <v>0</v>
      </c>
      <c r="M1156" t="n">
        <v>37.17</v>
      </c>
      <c r="N1156" t="inlineStr">
        <is>
          <t>02.20. 1주 매도(+30% 상승 시 10% 익절 원칙)</t>
        </is>
      </c>
      <c r="O1156" t="n">
        <v>300000</v>
      </c>
      <c r="P1156">
        <f>COUNTIF($A$2:A1156,A1156)</f>
        <v/>
      </c>
      <c r="Q1156">
        <f>A1156&amp;"|"&amp;P1156</f>
        <v/>
      </c>
    </row>
    <row r="1157">
      <c r="A1157" t="inlineStr">
        <is>
          <t>미래에셋생명|전체 평가기간|[중기추세]+[칼손절]</t>
        </is>
      </c>
      <c r="B1157" t="inlineStr">
        <is>
          <t>미래에셋생명</t>
        </is>
      </c>
      <c r="C1157" t="inlineStr">
        <is>
          <t>085620</t>
        </is>
      </c>
      <c r="D1157" t="inlineStr">
        <is>
          <t>전체 평가기간</t>
        </is>
      </c>
      <c r="E1157" t="inlineStr">
        <is>
          <t>[중기추세]+[칼손절]</t>
        </is>
      </c>
      <c r="F1157" t="inlineStr">
        <is>
          <t>2026-02-06</t>
        </is>
      </c>
      <c r="G1157" t="n">
        <v>9006.299999999999</v>
      </c>
      <c r="H1157" t="inlineStr">
        <is>
          <t>2026-02-09</t>
        </is>
      </c>
      <c r="I1157" t="n">
        <v>8773.85</v>
      </c>
      <c r="J1157" t="inlineStr">
        <is>
          <t>1차 손절 도달(-2%)</t>
        </is>
      </c>
      <c r="K1157" t="n">
        <v>26</v>
      </c>
      <c r="L1157" t="n">
        <v>7</v>
      </c>
      <c r="M1157" t="n">
        <v>-2.87</v>
      </c>
      <c r="N1157" t="inlineStr">
        <is>
          <t>02.09. 26주 매도(-2% 하락 시 80% 손절 원칙)</t>
        </is>
      </c>
      <c r="O1157" t="n">
        <v>300000</v>
      </c>
      <c r="P1157">
        <f>COUNTIF($A$2:A1157,A1157)</f>
        <v/>
      </c>
      <c r="Q1157">
        <f>A1157&amp;"|"&amp;P1157</f>
        <v/>
      </c>
    </row>
    <row r="1158">
      <c r="A1158" t="inlineStr">
        <is>
          <t>미래에셋생명|전체 평가기간|[중기추세]+[칼손절]</t>
        </is>
      </c>
      <c r="B1158" t="inlineStr">
        <is>
          <t>미래에셋생명</t>
        </is>
      </c>
      <c r="C1158" t="inlineStr">
        <is>
          <t>085620</t>
        </is>
      </c>
      <c r="D1158" t="inlineStr">
        <is>
          <t>전체 평가기간</t>
        </is>
      </c>
      <c r="E1158" t="inlineStr">
        <is>
          <t>[중기추세]+[칼손절]</t>
        </is>
      </c>
      <c r="F1158" t="inlineStr">
        <is>
          <t>2026-02-06</t>
        </is>
      </c>
      <c r="G1158" t="n">
        <v>9006.299999999999</v>
      </c>
      <c r="H1158" t="inlineStr">
        <is>
          <t>2026-02-10</t>
        </is>
      </c>
      <c r="I1158" t="n">
        <v>8394.120000000001</v>
      </c>
      <c r="J1158" t="inlineStr">
        <is>
          <t>최종 손절 도달(-6%)</t>
        </is>
      </c>
      <c r="K1158" t="n">
        <v>7</v>
      </c>
      <c r="L1158" t="n">
        <v>0</v>
      </c>
      <c r="M1158" t="n">
        <v>-7.08</v>
      </c>
      <c r="N1158" t="inlineStr">
        <is>
          <t>02.10. 7주 매도(-6% 하락 시 10% 손절 원칙)</t>
        </is>
      </c>
      <c r="O1158" t="n">
        <v>300000</v>
      </c>
      <c r="P1158">
        <f>COUNTIF($A$2:A1158,A1158)</f>
        <v/>
      </c>
      <c r="Q1158">
        <f>A1158&amp;"|"&amp;P1158</f>
        <v/>
      </c>
    </row>
    <row r="1159">
      <c r="A1159" t="inlineStr">
        <is>
          <t>미래에셋생명|전체 평가기간|[중기추세]+[정석방어]</t>
        </is>
      </c>
      <c r="B1159" t="inlineStr">
        <is>
          <t>미래에셋생명</t>
        </is>
      </c>
      <c r="C1159" t="inlineStr">
        <is>
          <t>085620</t>
        </is>
      </c>
      <c r="D1159" t="inlineStr">
        <is>
          <t>전체 평가기간</t>
        </is>
      </c>
      <c r="E1159" t="inlineStr">
        <is>
          <t>[중기추세]+[정석방어]</t>
        </is>
      </c>
      <c r="F1159" t="inlineStr">
        <is>
          <t>2026-02-06</t>
        </is>
      </c>
      <c r="G1159" t="n">
        <v>9006.299999999999</v>
      </c>
      <c r="H1159" t="inlineStr">
        <is>
          <t>2026-02-10</t>
        </is>
      </c>
      <c r="I1159" t="n">
        <v>8394.120000000001</v>
      </c>
      <c r="J1159" t="inlineStr">
        <is>
          <t>2차 손절 도달(-5%)</t>
        </is>
      </c>
      <c r="K1159" t="n">
        <v>6</v>
      </c>
      <c r="L1159" t="n">
        <v>27</v>
      </c>
      <c r="M1159" t="n">
        <v>-7.08</v>
      </c>
      <c r="N1159" t="inlineStr">
        <is>
          <t>02.10. 6주 매도(-5% 하락 시 20% 손절 원칙)</t>
        </is>
      </c>
      <c r="O1159" t="n">
        <v>300000</v>
      </c>
      <c r="P1159">
        <f>COUNTIF($A$2:A1159,A1159)</f>
        <v/>
      </c>
      <c r="Q1159">
        <f>A1159&amp;"|"&amp;P1159</f>
        <v/>
      </c>
    </row>
    <row r="1160">
      <c r="A1160" t="inlineStr">
        <is>
          <t>미래에셋생명|전체 평가기간|[중기추세]+[정석방어]</t>
        </is>
      </c>
      <c r="B1160" t="inlineStr">
        <is>
          <t>미래에셋생명</t>
        </is>
      </c>
      <c r="C1160" t="inlineStr">
        <is>
          <t>085620</t>
        </is>
      </c>
      <c r="D1160" t="inlineStr">
        <is>
          <t>전체 평가기간</t>
        </is>
      </c>
      <c r="E1160" t="inlineStr">
        <is>
          <t>[중기추세]+[정석방어]</t>
        </is>
      </c>
      <c r="F1160" t="inlineStr">
        <is>
          <t>2026-02-06</t>
        </is>
      </c>
      <c r="G1160" t="n">
        <v>9006.299999999999</v>
      </c>
      <c r="H1160" t="inlineStr">
        <is>
          <t>2026-02-20</t>
        </is>
      </c>
      <c r="I1160" t="n">
        <v>12391.32</v>
      </c>
      <c r="J1160" t="inlineStr">
        <is>
          <t>RSI 과열 부분청산</t>
        </is>
      </c>
      <c r="K1160" t="n">
        <v>24</v>
      </c>
      <c r="L1160" t="n">
        <v>3</v>
      </c>
      <c r="M1160" t="n">
        <v>37.17</v>
      </c>
      <c r="N1160" t="inlineStr">
        <is>
          <t>02.20. 24주 매도(RSI 과열 부분청산)</t>
        </is>
      </c>
      <c r="O1160" t="n">
        <v>300000</v>
      </c>
      <c r="P1160">
        <f>COUNTIF($A$2:A1160,A1160)</f>
        <v/>
      </c>
      <c r="Q1160">
        <f>A1160&amp;"|"&amp;P1160</f>
        <v/>
      </c>
    </row>
    <row r="1161">
      <c r="A1161" t="inlineStr">
        <is>
          <t>미래에셋생명|전체 평가기간|[중기추세]+[정석방어]</t>
        </is>
      </c>
      <c r="B1161" t="inlineStr">
        <is>
          <t>미래에셋생명</t>
        </is>
      </c>
      <c r="C1161" t="inlineStr">
        <is>
          <t>085620</t>
        </is>
      </c>
      <c r="D1161" t="inlineStr">
        <is>
          <t>전체 평가기간</t>
        </is>
      </c>
      <c r="E1161" t="inlineStr">
        <is>
          <t>[중기추세]+[정석방어]</t>
        </is>
      </c>
      <c r="F1161" t="inlineStr">
        <is>
          <t>2026-02-06</t>
        </is>
      </c>
      <c r="G1161" t="n">
        <v>9006.299999999999</v>
      </c>
      <c r="H1161" t="inlineStr">
        <is>
          <t>2026-02-23</t>
        </is>
      </c>
      <c r="I1161" t="n">
        <v>16108.72</v>
      </c>
      <c r="J1161" t="inlineStr">
        <is>
          <t>RSI 과열 부분청산</t>
        </is>
      </c>
      <c r="K1161" t="n">
        <v>2</v>
      </c>
      <c r="L1161" t="n">
        <v>1</v>
      </c>
      <c r="M1161" t="n">
        <v>78.31999999999999</v>
      </c>
      <c r="N1161" t="inlineStr">
        <is>
          <t>02.23. 2주 매도(RSI 과열 부분청산)</t>
        </is>
      </c>
      <c r="O1161" t="n">
        <v>300000</v>
      </c>
      <c r="P1161">
        <f>COUNTIF($A$2:A1161,A1161)</f>
        <v/>
      </c>
      <c r="Q1161">
        <f>A1161&amp;"|"&amp;P1161</f>
        <v/>
      </c>
    </row>
    <row r="1162">
      <c r="A1162" t="inlineStr">
        <is>
          <t>미래에셋생명|전체 평가기간|[중기추세]+[정석방어]</t>
        </is>
      </c>
      <c r="B1162" t="inlineStr">
        <is>
          <t>미래에셋생명</t>
        </is>
      </c>
      <c r="C1162" t="inlineStr">
        <is>
          <t>085620</t>
        </is>
      </c>
      <c r="D1162" t="inlineStr">
        <is>
          <t>전체 평가기간</t>
        </is>
      </c>
      <c r="E1162" t="inlineStr">
        <is>
          <t>[중기추세]+[정석방어]</t>
        </is>
      </c>
      <c r="F1162" t="inlineStr">
        <is>
          <t>2026-02-06</t>
        </is>
      </c>
      <c r="G1162" t="n">
        <v>9006.299999999999</v>
      </c>
      <c r="H1162" t="inlineStr">
        <is>
          <t>2026-02-24</t>
        </is>
      </c>
      <c r="I1162" t="n">
        <v>15099.42</v>
      </c>
      <c r="J1162" t="inlineStr">
        <is>
          <t>3차 익절 도달(30%)</t>
        </is>
      </c>
      <c r="K1162" t="n">
        <v>1</v>
      </c>
      <c r="L1162" t="n">
        <v>0</v>
      </c>
      <c r="M1162" t="n">
        <v>67.15000000000001</v>
      </c>
      <c r="N1162" t="inlineStr">
        <is>
          <t>02.24. 1주 매도(+30% 상승 시 20% 익절 원칙)</t>
        </is>
      </c>
      <c r="O1162" t="n">
        <v>300000</v>
      </c>
      <c r="P1162">
        <f>COUNTIF($A$2:A1162,A1162)</f>
        <v/>
      </c>
      <c r="Q1162">
        <f>A1162&amp;"|"&amp;P1162</f>
        <v/>
      </c>
    </row>
    <row r="1163">
      <c r="A1163" t="inlineStr">
        <is>
          <t>미래에셋생명|전체 평가기간|[중기추세]+[변동성허용]</t>
        </is>
      </c>
      <c r="B1163" t="inlineStr">
        <is>
          <t>미래에셋생명</t>
        </is>
      </c>
      <c r="C1163" t="inlineStr">
        <is>
          <t>085620</t>
        </is>
      </c>
      <c r="D1163" t="inlineStr">
        <is>
          <t>전체 평가기간</t>
        </is>
      </c>
      <c r="E1163" t="inlineStr">
        <is>
          <t>[중기추세]+[변동성허용]</t>
        </is>
      </c>
      <c r="F1163" t="inlineStr">
        <is>
          <t>2026-02-06</t>
        </is>
      </c>
      <c r="G1163" t="n">
        <v>9006.299999999999</v>
      </c>
      <c r="H1163" t="inlineStr">
        <is>
          <t>2026-02-10</t>
        </is>
      </c>
      <c r="I1163" t="n">
        <v>8394.120000000001</v>
      </c>
      <c r="J1163" t="inlineStr">
        <is>
          <t>1차 손절 도달(-5%)</t>
        </is>
      </c>
      <c r="K1163" t="n">
        <v>16</v>
      </c>
      <c r="L1163" t="n">
        <v>17</v>
      </c>
      <c r="M1163" t="n">
        <v>-7.08</v>
      </c>
      <c r="N1163" t="inlineStr">
        <is>
          <t>02.10. 16주 매도(-5% 하락 시 50% 손절 원칙)</t>
        </is>
      </c>
      <c r="O1163" t="n">
        <v>300000</v>
      </c>
      <c r="P1163">
        <f>COUNTIF($A$2:A1163,A1163)</f>
        <v/>
      </c>
      <c r="Q1163">
        <f>A1163&amp;"|"&amp;P1163</f>
        <v/>
      </c>
    </row>
    <row r="1164">
      <c r="A1164" t="inlineStr">
        <is>
          <t>미래에셋생명|전체 평가기간|[중기추세]+[변동성허용]</t>
        </is>
      </c>
      <c r="B1164" t="inlineStr">
        <is>
          <t>미래에셋생명</t>
        </is>
      </c>
      <c r="C1164" t="inlineStr">
        <is>
          <t>085620</t>
        </is>
      </c>
      <c r="D1164" t="inlineStr">
        <is>
          <t>전체 평가기간</t>
        </is>
      </c>
      <c r="E1164" t="inlineStr">
        <is>
          <t>[중기추세]+[변동성허용]</t>
        </is>
      </c>
      <c r="F1164" t="inlineStr">
        <is>
          <t>2026-02-06</t>
        </is>
      </c>
      <c r="G1164" t="n">
        <v>9006.299999999999</v>
      </c>
      <c r="H1164" t="inlineStr">
        <is>
          <t>2026-02-20</t>
        </is>
      </c>
      <c r="I1164" t="n">
        <v>12391.32</v>
      </c>
      <c r="J1164" t="inlineStr">
        <is>
          <t>RSI 과열 부분청산</t>
        </is>
      </c>
      <c r="K1164" t="n">
        <v>15</v>
      </c>
      <c r="L1164" t="n">
        <v>2</v>
      </c>
      <c r="M1164" t="n">
        <v>37.17</v>
      </c>
      <c r="N1164" t="inlineStr">
        <is>
          <t>02.20. 15주 매도(RSI 과열 부분청산)</t>
        </is>
      </c>
      <c r="O1164" t="n">
        <v>300000</v>
      </c>
      <c r="P1164">
        <f>COUNTIF($A$2:A1164,A1164)</f>
        <v/>
      </c>
      <c r="Q1164">
        <f>A1164&amp;"|"&amp;P1164</f>
        <v/>
      </c>
    </row>
    <row r="1165">
      <c r="A1165" t="inlineStr">
        <is>
          <t>미래에셋생명|전체 평가기간|[중기추세]+[변동성허용]</t>
        </is>
      </c>
      <c r="B1165" t="inlineStr">
        <is>
          <t>미래에셋생명</t>
        </is>
      </c>
      <c r="C1165" t="inlineStr">
        <is>
          <t>085620</t>
        </is>
      </c>
      <c r="D1165" t="inlineStr">
        <is>
          <t>전체 평가기간</t>
        </is>
      </c>
      <c r="E1165" t="inlineStr">
        <is>
          <t>[중기추세]+[변동성허용]</t>
        </is>
      </c>
      <c r="F1165" t="inlineStr">
        <is>
          <t>2026-02-06</t>
        </is>
      </c>
      <c r="G1165" t="n">
        <v>9006.299999999999</v>
      </c>
      <c r="H1165" t="inlineStr">
        <is>
          <t>2026-02-23</t>
        </is>
      </c>
      <c r="I1165" t="n">
        <v>16108.72</v>
      </c>
      <c r="J1165" t="inlineStr">
        <is>
          <t>RSI 과열 부분청산</t>
        </is>
      </c>
      <c r="K1165" t="n">
        <v>1</v>
      </c>
      <c r="L1165" t="n">
        <v>1</v>
      </c>
      <c r="M1165" t="n">
        <v>78.31999999999999</v>
      </c>
      <c r="N1165" t="inlineStr">
        <is>
          <t>02.23. 1주 매도(RSI 과열 부분청산)</t>
        </is>
      </c>
      <c r="O1165" t="n">
        <v>300000</v>
      </c>
      <c r="P1165">
        <f>COUNTIF($A$2:A1165,A1165)</f>
        <v/>
      </c>
      <c r="Q1165">
        <f>A1165&amp;"|"&amp;P1165</f>
        <v/>
      </c>
    </row>
    <row r="1166">
      <c r="A1166" t="inlineStr">
        <is>
          <t>미래에셋생명|전체 평가기간|[중기추세]+[변동성허용]</t>
        </is>
      </c>
      <c r="B1166" t="inlineStr">
        <is>
          <t>미래에셋생명</t>
        </is>
      </c>
      <c r="C1166" t="inlineStr">
        <is>
          <t>085620</t>
        </is>
      </c>
      <c r="D1166" t="inlineStr">
        <is>
          <t>전체 평가기간</t>
        </is>
      </c>
      <c r="E1166" t="inlineStr">
        <is>
          <t>[중기추세]+[변동성허용]</t>
        </is>
      </c>
      <c r="F1166" t="inlineStr">
        <is>
          <t>2026-02-06</t>
        </is>
      </c>
      <c r="G1166" t="n">
        <v>9006.299999999999</v>
      </c>
      <c r="H1166" t="inlineStr">
        <is>
          <t>2026-02-24</t>
        </is>
      </c>
      <c r="I1166" t="n">
        <v>15099.42</v>
      </c>
      <c r="J1166" t="inlineStr">
        <is>
          <t>3차 익절 도달(30%)</t>
        </is>
      </c>
      <c r="K1166" t="n">
        <v>1</v>
      </c>
      <c r="L1166" t="n">
        <v>0</v>
      </c>
      <c r="M1166" t="n">
        <v>67.15000000000001</v>
      </c>
      <c r="N1166" t="inlineStr">
        <is>
          <t>02.24. 1주 매도(+30% 상승 시 20% 익절 원칙)</t>
        </is>
      </c>
      <c r="O1166" t="n">
        <v>300000</v>
      </c>
      <c r="P1166">
        <f>COUNTIF($A$2:A1166,A1166)</f>
        <v/>
      </c>
      <c r="Q1166">
        <f>A1166&amp;"|"&amp;P1166</f>
        <v/>
      </c>
    </row>
    <row r="1167">
      <c r="A1167" t="inlineStr">
        <is>
          <t>미래에셋생명|전체 평가기간|[중기추세]+[버티기형]</t>
        </is>
      </c>
      <c r="B1167" t="inlineStr">
        <is>
          <t>미래에셋생명</t>
        </is>
      </c>
      <c r="C1167" t="inlineStr">
        <is>
          <t>085620</t>
        </is>
      </c>
      <c r="D1167" t="inlineStr">
        <is>
          <t>전체 평가기간</t>
        </is>
      </c>
      <c r="E1167" t="inlineStr">
        <is>
          <t>[중기추세]+[버티기형]</t>
        </is>
      </c>
      <c r="F1167" t="inlineStr">
        <is>
          <t>2026-02-06</t>
        </is>
      </c>
      <c r="G1167" t="n">
        <v>9006.299999999999</v>
      </c>
      <c r="H1167" t="inlineStr">
        <is>
          <t>2026-02-10</t>
        </is>
      </c>
      <c r="I1167" t="n">
        <v>8394.120000000001</v>
      </c>
      <c r="J1167" t="inlineStr">
        <is>
          <t>1차 손절 도달(-5%)</t>
        </is>
      </c>
      <c r="K1167" t="n">
        <v>13</v>
      </c>
      <c r="L1167" t="n">
        <v>20</v>
      </c>
      <c r="M1167" t="n">
        <v>-7.08</v>
      </c>
      <c r="N1167" t="inlineStr">
        <is>
          <t>02.10. 13주 매도(-5% 하락 시 40% 손절 원칙)</t>
        </is>
      </c>
      <c r="O1167" t="n">
        <v>300000</v>
      </c>
      <c r="P1167">
        <f>COUNTIF($A$2:A1167,A1167)</f>
        <v/>
      </c>
      <c r="Q1167">
        <f>A1167&amp;"|"&amp;P1167</f>
        <v/>
      </c>
    </row>
    <row r="1168">
      <c r="A1168" t="inlineStr">
        <is>
          <t>미래에셋생명|전체 평가기간|[중기추세]+[버티기형]</t>
        </is>
      </c>
      <c r="B1168" t="inlineStr">
        <is>
          <t>미래에셋생명</t>
        </is>
      </c>
      <c r="C1168" t="inlineStr">
        <is>
          <t>085620</t>
        </is>
      </c>
      <c r="D1168" t="inlineStr">
        <is>
          <t>전체 평가기간</t>
        </is>
      </c>
      <c r="E1168" t="inlineStr">
        <is>
          <t>[중기추세]+[버티기형]</t>
        </is>
      </c>
      <c r="F1168" t="inlineStr">
        <is>
          <t>2026-02-06</t>
        </is>
      </c>
      <c r="G1168" t="n">
        <v>9006.299999999999</v>
      </c>
      <c r="H1168" t="inlineStr">
        <is>
          <t>2026-02-20</t>
        </is>
      </c>
      <c r="I1168" t="n">
        <v>12391.32</v>
      </c>
      <c r="J1168" t="inlineStr">
        <is>
          <t>RSI 과열 부분청산</t>
        </is>
      </c>
      <c r="K1168" t="n">
        <v>18</v>
      </c>
      <c r="L1168" t="n">
        <v>2</v>
      </c>
      <c r="M1168" t="n">
        <v>37.17</v>
      </c>
      <c r="N1168" t="inlineStr">
        <is>
          <t>02.20. 18주 매도(RSI 과열 부분청산)</t>
        </is>
      </c>
      <c r="O1168" t="n">
        <v>300000</v>
      </c>
      <c r="P1168">
        <f>COUNTIF($A$2:A1168,A1168)</f>
        <v/>
      </c>
      <c r="Q1168">
        <f>A1168&amp;"|"&amp;P1168</f>
        <v/>
      </c>
    </row>
    <row r="1169">
      <c r="A1169" t="inlineStr">
        <is>
          <t>미래에셋생명|전체 평가기간|[중기추세]+[버티기형]</t>
        </is>
      </c>
      <c r="B1169" t="inlineStr">
        <is>
          <t>미래에셋생명</t>
        </is>
      </c>
      <c r="C1169" t="inlineStr">
        <is>
          <t>085620</t>
        </is>
      </c>
      <c r="D1169" t="inlineStr">
        <is>
          <t>전체 평가기간</t>
        </is>
      </c>
      <c r="E1169" t="inlineStr">
        <is>
          <t>[중기추세]+[버티기형]</t>
        </is>
      </c>
      <c r="F1169" t="inlineStr">
        <is>
          <t>2026-02-06</t>
        </is>
      </c>
      <c r="G1169" t="n">
        <v>9006.299999999999</v>
      </c>
      <c r="H1169" t="inlineStr">
        <is>
          <t>2026-02-23</t>
        </is>
      </c>
      <c r="I1169" t="n">
        <v>16108.72</v>
      </c>
      <c r="J1169" t="inlineStr">
        <is>
          <t>RSI 과열 부분청산</t>
        </is>
      </c>
      <c r="K1169" t="n">
        <v>1</v>
      </c>
      <c r="L1169" t="n">
        <v>1</v>
      </c>
      <c r="M1169" t="n">
        <v>78.31999999999999</v>
      </c>
      <c r="N1169" t="inlineStr">
        <is>
          <t>02.23. 1주 매도(RSI 과열 부분청산)</t>
        </is>
      </c>
      <c r="O1169" t="n">
        <v>300000</v>
      </c>
      <c r="P1169">
        <f>COUNTIF($A$2:A1169,A1169)</f>
        <v/>
      </c>
      <c r="Q1169">
        <f>A1169&amp;"|"&amp;P1169</f>
        <v/>
      </c>
    </row>
    <row r="1170">
      <c r="A1170" t="inlineStr">
        <is>
          <t>미래에셋생명|전체 평가기간|[중기추세]+[버티기형]</t>
        </is>
      </c>
      <c r="B1170" t="inlineStr">
        <is>
          <t>미래에셋생명</t>
        </is>
      </c>
      <c r="C1170" t="inlineStr">
        <is>
          <t>085620</t>
        </is>
      </c>
      <c r="D1170" t="inlineStr">
        <is>
          <t>전체 평가기간</t>
        </is>
      </c>
      <c r="E1170" t="inlineStr">
        <is>
          <t>[중기추세]+[버티기형]</t>
        </is>
      </c>
      <c r="F1170" t="inlineStr">
        <is>
          <t>2026-02-06</t>
        </is>
      </c>
      <c r="G1170" t="n">
        <v>9006.299999999999</v>
      </c>
      <c r="H1170" t="inlineStr">
        <is>
          <t>2026-02-24</t>
        </is>
      </c>
      <c r="I1170" t="n">
        <v>15099.42</v>
      </c>
      <c r="J1170" t="inlineStr">
        <is>
          <t>3차 익절 도달(30%)</t>
        </is>
      </c>
      <c r="K1170" t="n">
        <v>1</v>
      </c>
      <c r="L1170" t="n">
        <v>0</v>
      </c>
      <c r="M1170" t="n">
        <v>67.15000000000001</v>
      </c>
      <c r="N1170" t="inlineStr">
        <is>
          <t>02.24. 1주 매도(+30% 상승 시 20% 익절 원칙)</t>
        </is>
      </c>
      <c r="O1170" t="n">
        <v>300000</v>
      </c>
      <c r="P1170">
        <f>COUNTIF($A$2:A1170,A1170)</f>
        <v/>
      </c>
      <c r="Q1170">
        <f>A1170&amp;"|"&amp;P1170</f>
        <v/>
      </c>
    </row>
    <row r="1171">
      <c r="A1171" t="inlineStr">
        <is>
          <t>미래에셋생명|전체 평가기간|[수익극대화]+[칼손절]</t>
        </is>
      </c>
      <c r="B1171" t="inlineStr">
        <is>
          <t>미래에셋생명</t>
        </is>
      </c>
      <c r="C1171" t="inlineStr">
        <is>
          <t>085620</t>
        </is>
      </c>
      <c r="D1171" t="inlineStr">
        <is>
          <t>전체 평가기간</t>
        </is>
      </c>
      <c r="E1171" t="inlineStr">
        <is>
          <t>[수익극대화]+[칼손절]</t>
        </is>
      </c>
      <c r="F1171" t="inlineStr">
        <is>
          <t>2026-02-06</t>
        </is>
      </c>
      <c r="G1171" t="n">
        <v>9006.299999999999</v>
      </c>
      <c r="H1171" t="inlineStr">
        <is>
          <t>2026-02-09</t>
        </is>
      </c>
      <c r="I1171" t="n">
        <v>8773.85</v>
      </c>
      <c r="J1171" t="inlineStr">
        <is>
          <t>1차 손절 도달(-2%)</t>
        </is>
      </c>
      <c r="K1171" t="n">
        <v>26</v>
      </c>
      <c r="L1171" t="n">
        <v>7</v>
      </c>
      <c r="M1171" t="n">
        <v>-2.87</v>
      </c>
      <c r="N1171" t="inlineStr">
        <is>
          <t>02.09. 26주 매도(-2% 하락 시 80% 손절 원칙)</t>
        </is>
      </c>
      <c r="O1171" t="n">
        <v>300000</v>
      </c>
      <c r="P1171">
        <f>COUNTIF($A$2:A1171,A1171)</f>
        <v/>
      </c>
      <c r="Q1171">
        <f>A1171&amp;"|"&amp;P1171</f>
        <v/>
      </c>
    </row>
    <row r="1172">
      <c r="A1172" t="inlineStr">
        <is>
          <t>미래에셋생명|전체 평가기간|[수익극대화]+[칼손절]</t>
        </is>
      </c>
      <c r="B1172" t="inlineStr">
        <is>
          <t>미래에셋생명</t>
        </is>
      </c>
      <c r="C1172" t="inlineStr">
        <is>
          <t>085620</t>
        </is>
      </c>
      <c r="D1172" t="inlineStr">
        <is>
          <t>전체 평가기간</t>
        </is>
      </c>
      <c r="E1172" t="inlineStr">
        <is>
          <t>[수익극대화]+[칼손절]</t>
        </is>
      </c>
      <c r="F1172" t="inlineStr">
        <is>
          <t>2026-02-06</t>
        </is>
      </c>
      <c r="G1172" t="n">
        <v>9006.299999999999</v>
      </c>
      <c r="H1172" t="inlineStr">
        <is>
          <t>2026-02-10</t>
        </is>
      </c>
      <c r="I1172" t="n">
        <v>8394.120000000001</v>
      </c>
      <c r="J1172" t="inlineStr">
        <is>
          <t>최종 손절 도달(-6%)</t>
        </is>
      </c>
      <c r="K1172" t="n">
        <v>7</v>
      </c>
      <c r="L1172" t="n">
        <v>0</v>
      </c>
      <c r="M1172" t="n">
        <v>-7.08</v>
      </c>
      <c r="N1172" t="inlineStr">
        <is>
          <t>02.10. 7주 매도(-6% 하락 시 10% 손절 원칙)</t>
        </is>
      </c>
      <c r="O1172" t="n">
        <v>300000</v>
      </c>
      <c r="P1172">
        <f>COUNTIF($A$2:A1172,A1172)</f>
        <v/>
      </c>
      <c r="Q1172">
        <f>A1172&amp;"|"&amp;P1172</f>
        <v/>
      </c>
    </row>
    <row r="1173">
      <c r="A1173" t="inlineStr">
        <is>
          <t>미래에셋생명|전체 평가기간|[수익극대화]+[정석방어]</t>
        </is>
      </c>
      <c r="B1173" t="inlineStr">
        <is>
          <t>미래에셋생명</t>
        </is>
      </c>
      <c r="C1173" t="inlineStr">
        <is>
          <t>085620</t>
        </is>
      </c>
      <c r="D1173" t="inlineStr">
        <is>
          <t>전체 평가기간</t>
        </is>
      </c>
      <c r="E1173" t="inlineStr">
        <is>
          <t>[수익극대화]+[정석방어]</t>
        </is>
      </c>
      <c r="F1173" t="inlineStr">
        <is>
          <t>2026-02-06</t>
        </is>
      </c>
      <c r="G1173" t="n">
        <v>9006.299999999999</v>
      </c>
      <c r="H1173" t="inlineStr">
        <is>
          <t>2026-02-10</t>
        </is>
      </c>
      <c r="I1173" t="n">
        <v>8394.120000000001</v>
      </c>
      <c r="J1173" t="inlineStr">
        <is>
          <t>2차 손절 도달(-5%)</t>
        </is>
      </c>
      <c r="K1173" t="n">
        <v>6</v>
      </c>
      <c r="L1173" t="n">
        <v>27</v>
      </c>
      <c r="M1173" t="n">
        <v>-7.08</v>
      </c>
      <c r="N1173" t="inlineStr">
        <is>
          <t>02.10. 6주 매도(-5% 하락 시 20% 손절 원칙)</t>
        </is>
      </c>
      <c r="O1173" t="n">
        <v>300000</v>
      </c>
      <c r="P1173">
        <f>COUNTIF($A$2:A1173,A1173)</f>
        <v/>
      </c>
      <c r="Q1173">
        <f>A1173&amp;"|"&amp;P1173</f>
        <v/>
      </c>
    </row>
    <row r="1174">
      <c r="A1174" t="inlineStr">
        <is>
          <t>미래에셋생명|전체 평가기간|[수익극대화]+[정석방어]</t>
        </is>
      </c>
      <c r="B1174" t="inlineStr">
        <is>
          <t>미래에셋생명</t>
        </is>
      </c>
      <c r="C1174" t="inlineStr">
        <is>
          <t>085620</t>
        </is>
      </c>
      <c r="D1174" t="inlineStr">
        <is>
          <t>전체 평가기간</t>
        </is>
      </c>
      <c r="E1174" t="inlineStr">
        <is>
          <t>[수익극대화]+[정석방어]</t>
        </is>
      </c>
      <c r="F1174" t="inlineStr">
        <is>
          <t>2026-02-06</t>
        </is>
      </c>
      <c r="G1174" t="n">
        <v>9006.299999999999</v>
      </c>
      <c r="H1174" t="inlineStr">
        <is>
          <t>2026-02-20</t>
        </is>
      </c>
      <c r="I1174" t="n">
        <v>12391.32</v>
      </c>
      <c r="J1174" t="inlineStr">
        <is>
          <t>RSI 과열 부분청산</t>
        </is>
      </c>
      <c r="K1174" t="n">
        <v>24</v>
      </c>
      <c r="L1174" t="n">
        <v>3</v>
      </c>
      <c r="M1174" t="n">
        <v>37.17</v>
      </c>
      <c r="N1174" t="inlineStr">
        <is>
          <t>02.20. 24주 매도(RSI 과열 부분청산)</t>
        </is>
      </c>
      <c r="O1174" t="n">
        <v>300000</v>
      </c>
      <c r="P1174">
        <f>COUNTIF($A$2:A1174,A1174)</f>
        <v/>
      </c>
      <c r="Q1174">
        <f>A1174&amp;"|"&amp;P1174</f>
        <v/>
      </c>
    </row>
    <row r="1175">
      <c r="A1175" t="inlineStr">
        <is>
          <t>미래에셋생명|전체 평가기간|[수익극대화]+[정석방어]</t>
        </is>
      </c>
      <c r="B1175" t="inlineStr">
        <is>
          <t>미래에셋생명</t>
        </is>
      </c>
      <c r="C1175" t="inlineStr">
        <is>
          <t>085620</t>
        </is>
      </c>
      <c r="D1175" t="inlineStr">
        <is>
          <t>전체 평가기간</t>
        </is>
      </c>
      <c r="E1175" t="inlineStr">
        <is>
          <t>[수익극대화]+[정석방어]</t>
        </is>
      </c>
      <c r="F1175" t="inlineStr">
        <is>
          <t>2026-02-06</t>
        </is>
      </c>
      <c r="G1175" t="n">
        <v>9006.299999999999</v>
      </c>
      <c r="H1175" t="inlineStr">
        <is>
          <t>2026-02-23</t>
        </is>
      </c>
      <c r="I1175" t="n">
        <v>16108.72</v>
      </c>
      <c r="J1175" t="inlineStr">
        <is>
          <t>RSI 과열 부분청산</t>
        </is>
      </c>
      <c r="K1175" t="n">
        <v>2</v>
      </c>
      <c r="L1175" t="n">
        <v>1</v>
      </c>
      <c r="M1175" t="n">
        <v>78.31999999999999</v>
      </c>
      <c r="N1175" t="inlineStr">
        <is>
          <t>02.23. 2주 매도(RSI 과열 부분청산)</t>
        </is>
      </c>
      <c r="O1175" t="n">
        <v>300000</v>
      </c>
      <c r="P1175">
        <f>COUNTIF($A$2:A1175,A1175)</f>
        <v/>
      </c>
      <c r="Q1175">
        <f>A1175&amp;"|"&amp;P1175</f>
        <v/>
      </c>
    </row>
    <row r="1176">
      <c r="A1176" t="inlineStr">
        <is>
          <t>미래에셋생명|전체 평가기간|[수익극대화]+[정석방어]</t>
        </is>
      </c>
      <c r="B1176" t="inlineStr">
        <is>
          <t>미래에셋생명</t>
        </is>
      </c>
      <c r="C1176" t="inlineStr">
        <is>
          <t>085620</t>
        </is>
      </c>
      <c r="D1176" t="inlineStr">
        <is>
          <t>전체 평가기간</t>
        </is>
      </c>
      <c r="E1176" t="inlineStr">
        <is>
          <t>[수익극대화]+[정석방어]</t>
        </is>
      </c>
      <c r="F1176" t="inlineStr">
        <is>
          <t>2026-02-06</t>
        </is>
      </c>
      <c r="G1176" t="n">
        <v>9006.299999999999</v>
      </c>
      <c r="H1176" t="inlineStr">
        <is>
          <t>2026-02-24</t>
        </is>
      </c>
      <c r="I1176" t="n">
        <v>15099.42</v>
      </c>
      <c r="J1176" t="inlineStr">
        <is>
          <t>3차 익절 도달(40%)</t>
        </is>
      </c>
      <c r="K1176" t="n">
        <v>1</v>
      </c>
      <c r="L1176" t="n">
        <v>0</v>
      </c>
      <c r="M1176" t="n">
        <v>67.15000000000001</v>
      </c>
      <c r="N1176" t="inlineStr">
        <is>
          <t>02.24. 1주 매도(+40% 상승 시 30% 익절 원칙)</t>
        </is>
      </c>
      <c r="O1176" t="n">
        <v>300000</v>
      </c>
      <c r="P1176">
        <f>COUNTIF($A$2:A1176,A1176)</f>
        <v/>
      </c>
      <c r="Q1176">
        <f>A1176&amp;"|"&amp;P1176</f>
        <v/>
      </c>
    </row>
    <row r="1177">
      <c r="A1177" t="inlineStr">
        <is>
          <t>미래에셋생명|전체 평가기간|[수익극대화]+[변동성허용]</t>
        </is>
      </c>
      <c r="B1177" t="inlineStr">
        <is>
          <t>미래에셋생명</t>
        </is>
      </c>
      <c r="C1177" t="inlineStr">
        <is>
          <t>085620</t>
        </is>
      </c>
      <c r="D1177" t="inlineStr">
        <is>
          <t>전체 평가기간</t>
        </is>
      </c>
      <c r="E1177" t="inlineStr">
        <is>
          <t>[수익극대화]+[변동성허용]</t>
        </is>
      </c>
      <c r="F1177" t="inlineStr">
        <is>
          <t>2026-02-06</t>
        </is>
      </c>
      <c r="G1177" t="n">
        <v>9006.299999999999</v>
      </c>
      <c r="H1177" t="inlineStr">
        <is>
          <t>2026-02-10</t>
        </is>
      </c>
      <c r="I1177" t="n">
        <v>8394.120000000001</v>
      </c>
      <c r="J1177" t="inlineStr">
        <is>
          <t>1차 손절 도달(-5%)</t>
        </is>
      </c>
      <c r="K1177" t="n">
        <v>16</v>
      </c>
      <c r="L1177" t="n">
        <v>17</v>
      </c>
      <c r="M1177" t="n">
        <v>-7.08</v>
      </c>
      <c r="N1177" t="inlineStr">
        <is>
          <t>02.10. 16주 매도(-5% 하락 시 50% 손절 원칙)</t>
        </is>
      </c>
      <c r="O1177" t="n">
        <v>300000</v>
      </c>
      <c r="P1177">
        <f>COUNTIF($A$2:A1177,A1177)</f>
        <v/>
      </c>
      <c r="Q1177">
        <f>A1177&amp;"|"&amp;P1177</f>
        <v/>
      </c>
    </row>
    <row r="1178">
      <c r="A1178" t="inlineStr">
        <is>
          <t>미래에셋생명|전체 평가기간|[수익극대화]+[변동성허용]</t>
        </is>
      </c>
      <c r="B1178" t="inlineStr">
        <is>
          <t>미래에셋생명</t>
        </is>
      </c>
      <c r="C1178" t="inlineStr">
        <is>
          <t>085620</t>
        </is>
      </c>
      <c r="D1178" t="inlineStr">
        <is>
          <t>전체 평가기간</t>
        </is>
      </c>
      <c r="E1178" t="inlineStr">
        <is>
          <t>[수익극대화]+[변동성허용]</t>
        </is>
      </c>
      <c r="F1178" t="inlineStr">
        <is>
          <t>2026-02-06</t>
        </is>
      </c>
      <c r="G1178" t="n">
        <v>9006.299999999999</v>
      </c>
      <c r="H1178" t="inlineStr">
        <is>
          <t>2026-02-20</t>
        </is>
      </c>
      <c r="I1178" t="n">
        <v>12391.32</v>
      </c>
      <c r="J1178" t="inlineStr">
        <is>
          <t>RSI 과열 부분청산</t>
        </is>
      </c>
      <c r="K1178" t="n">
        <v>15</v>
      </c>
      <c r="L1178" t="n">
        <v>2</v>
      </c>
      <c r="M1178" t="n">
        <v>37.17</v>
      </c>
      <c r="N1178" t="inlineStr">
        <is>
          <t>02.20. 15주 매도(RSI 과열 부분청산)</t>
        </is>
      </c>
      <c r="O1178" t="n">
        <v>300000</v>
      </c>
      <c r="P1178">
        <f>COUNTIF($A$2:A1178,A1178)</f>
        <v/>
      </c>
      <c r="Q1178">
        <f>A1178&amp;"|"&amp;P1178</f>
        <v/>
      </c>
    </row>
    <row r="1179">
      <c r="A1179" t="inlineStr">
        <is>
          <t>미래에셋생명|전체 평가기간|[수익극대화]+[변동성허용]</t>
        </is>
      </c>
      <c r="B1179" t="inlineStr">
        <is>
          <t>미래에셋생명</t>
        </is>
      </c>
      <c r="C1179" t="inlineStr">
        <is>
          <t>085620</t>
        </is>
      </c>
      <c r="D1179" t="inlineStr">
        <is>
          <t>전체 평가기간</t>
        </is>
      </c>
      <c r="E1179" t="inlineStr">
        <is>
          <t>[수익극대화]+[변동성허용]</t>
        </is>
      </c>
      <c r="F1179" t="inlineStr">
        <is>
          <t>2026-02-06</t>
        </is>
      </c>
      <c r="G1179" t="n">
        <v>9006.299999999999</v>
      </c>
      <c r="H1179" t="inlineStr">
        <is>
          <t>2026-02-23</t>
        </is>
      </c>
      <c r="I1179" t="n">
        <v>16108.72</v>
      </c>
      <c r="J1179" t="inlineStr">
        <is>
          <t>RSI 과열 부분청산</t>
        </is>
      </c>
      <c r="K1179" t="n">
        <v>1</v>
      </c>
      <c r="L1179" t="n">
        <v>1</v>
      </c>
      <c r="M1179" t="n">
        <v>78.31999999999999</v>
      </c>
      <c r="N1179" t="inlineStr">
        <is>
          <t>02.23. 1주 매도(RSI 과열 부분청산)</t>
        </is>
      </c>
      <c r="O1179" t="n">
        <v>300000</v>
      </c>
      <c r="P1179">
        <f>COUNTIF($A$2:A1179,A1179)</f>
        <v/>
      </c>
      <c r="Q1179">
        <f>A1179&amp;"|"&amp;P1179</f>
        <v/>
      </c>
    </row>
    <row r="1180">
      <c r="A1180" t="inlineStr">
        <is>
          <t>미래에셋생명|전체 평가기간|[수익극대화]+[변동성허용]</t>
        </is>
      </c>
      <c r="B1180" t="inlineStr">
        <is>
          <t>미래에셋생명</t>
        </is>
      </c>
      <c r="C1180" t="inlineStr">
        <is>
          <t>085620</t>
        </is>
      </c>
      <c r="D1180" t="inlineStr">
        <is>
          <t>전체 평가기간</t>
        </is>
      </c>
      <c r="E1180" t="inlineStr">
        <is>
          <t>[수익극대화]+[변동성허용]</t>
        </is>
      </c>
      <c r="F1180" t="inlineStr">
        <is>
          <t>2026-02-06</t>
        </is>
      </c>
      <c r="G1180" t="n">
        <v>9006.299999999999</v>
      </c>
      <c r="H1180" t="inlineStr">
        <is>
          <t>2026-02-24</t>
        </is>
      </c>
      <c r="I1180" t="n">
        <v>15099.42</v>
      </c>
      <c r="J1180" t="inlineStr">
        <is>
          <t>3차 익절 도달(40%)</t>
        </is>
      </c>
      <c r="K1180" t="n">
        <v>1</v>
      </c>
      <c r="L1180" t="n">
        <v>0</v>
      </c>
      <c r="M1180" t="n">
        <v>67.15000000000001</v>
      </c>
      <c r="N1180" t="inlineStr">
        <is>
          <t>02.24. 1주 매도(+40% 상승 시 30% 익절 원칙)</t>
        </is>
      </c>
      <c r="O1180" t="n">
        <v>300000</v>
      </c>
      <c r="P1180">
        <f>COUNTIF($A$2:A1180,A1180)</f>
        <v/>
      </c>
      <c r="Q1180">
        <f>A1180&amp;"|"&amp;P1180</f>
        <v/>
      </c>
    </row>
    <row r="1181">
      <c r="A1181" t="inlineStr">
        <is>
          <t>미래에셋생명|전체 평가기간|[수익극대화]+[버티기형]</t>
        </is>
      </c>
      <c r="B1181" t="inlineStr">
        <is>
          <t>미래에셋생명</t>
        </is>
      </c>
      <c r="C1181" t="inlineStr">
        <is>
          <t>085620</t>
        </is>
      </c>
      <c r="D1181" t="inlineStr">
        <is>
          <t>전체 평가기간</t>
        </is>
      </c>
      <c r="E1181" t="inlineStr">
        <is>
          <t>[수익극대화]+[버티기형]</t>
        </is>
      </c>
      <c r="F1181" t="inlineStr">
        <is>
          <t>2026-02-06</t>
        </is>
      </c>
      <c r="G1181" t="n">
        <v>9006.299999999999</v>
      </c>
      <c r="H1181" t="inlineStr">
        <is>
          <t>2026-02-10</t>
        </is>
      </c>
      <c r="I1181" t="n">
        <v>8394.120000000001</v>
      </c>
      <c r="J1181" t="inlineStr">
        <is>
          <t>1차 손절 도달(-5%)</t>
        </is>
      </c>
      <c r="K1181" t="n">
        <v>13</v>
      </c>
      <c r="L1181" t="n">
        <v>20</v>
      </c>
      <c r="M1181" t="n">
        <v>-7.08</v>
      </c>
      <c r="N1181" t="inlineStr">
        <is>
          <t>02.10. 13주 매도(-5% 하락 시 40% 손절 원칙)</t>
        </is>
      </c>
      <c r="O1181" t="n">
        <v>300000</v>
      </c>
      <c r="P1181">
        <f>COUNTIF($A$2:A1181,A1181)</f>
        <v/>
      </c>
      <c r="Q1181">
        <f>A1181&amp;"|"&amp;P1181</f>
        <v/>
      </c>
    </row>
    <row r="1182">
      <c r="A1182" t="inlineStr">
        <is>
          <t>미래에셋생명|전체 평가기간|[수익극대화]+[버티기형]</t>
        </is>
      </c>
      <c r="B1182" t="inlineStr">
        <is>
          <t>미래에셋생명</t>
        </is>
      </c>
      <c r="C1182" t="inlineStr">
        <is>
          <t>085620</t>
        </is>
      </c>
      <c r="D1182" t="inlineStr">
        <is>
          <t>전체 평가기간</t>
        </is>
      </c>
      <c r="E1182" t="inlineStr">
        <is>
          <t>[수익극대화]+[버티기형]</t>
        </is>
      </c>
      <c r="F1182" t="inlineStr">
        <is>
          <t>2026-02-06</t>
        </is>
      </c>
      <c r="G1182" t="n">
        <v>9006.299999999999</v>
      </c>
      <c r="H1182" t="inlineStr">
        <is>
          <t>2026-02-20</t>
        </is>
      </c>
      <c r="I1182" t="n">
        <v>12391.32</v>
      </c>
      <c r="J1182" t="inlineStr">
        <is>
          <t>RSI 과열 부분청산</t>
        </is>
      </c>
      <c r="K1182" t="n">
        <v>18</v>
      </c>
      <c r="L1182" t="n">
        <v>2</v>
      </c>
      <c r="M1182" t="n">
        <v>37.17</v>
      </c>
      <c r="N1182" t="inlineStr">
        <is>
          <t>02.20. 18주 매도(RSI 과열 부분청산)</t>
        </is>
      </c>
      <c r="O1182" t="n">
        <v>300000</v>
      </c>
      <c r="P1182">
        <f>COUNTIF($A$2:A1182,A1182)</f>
        <v/>
      </c>
      <c r="Q1182">
        <f>A1182&amp;"|"&amp;P1182</f>
        <v/>
      </c>
    </row>
    <row r="1183">
      <c r="A1183" t="inlineStr">
        <is>
          <t>미래에셋생명|전체 평가기간|[수익극대화]+[버티기형]</t>
        </is>
      </c>
      <c r="B1183" t="inlineStr">
        <is>
          <t>미래에셋생명</t>
        </is>
      </c>
      <c r="C1183" t="inlineStr">
        <is>
          <t>085620</t>
        </is>
      </c>
      <c r="D1183" t="inlineStr">
        <is>
          <t>전체 평가기간</t>
        </is>
      </c>
      <c r="E1183" t="inlineStr">
        <is>
          <t>[수익극대화]+[버티기형]</t>
        </is>
      </c>
      <c r="F1183" t="inlineStr">
        <is>
          <t>2026-02-06</t>
        </is>
      </c>
      <c r="G1183" t="n">
        <v>9006.299999999999</v>
      </c>
      <c r="H1183" t="inlineStr">
        <is>
          <t>2026-02-23</t>
        </is>
      </c>
      <c r="I1183" t="n">
        <v>16108.72</v>
      </c>
      <c r="J1183" t="inlineStr">
        <is>
          <t>RSI 과열 부분청산</t>
        </is>
      </c>
      <c r="K1183" t="n">
        <v>1</v>
      </c>
      <c r="L1183" t="n">
        <v>1</v>
      </c>
      <c r="M1183" t="n">
        <v>78.31999999999999</v>
      </c>
      <c r="N1183" t="inlineStr">
        <is>
          <t>02.23. 1주 매도(RSI 과열 부분청산)</t>
        </is>
      </c>
      <c r="O1183" t="n">
        <v>300000</v>
      </c>
      <c r="P1183">
        <f>COUNTIF($A$2:A1183,A1183)</f>
        <v/>
      </c>
      <c r="Q1183">
        <f>A1183&amp;"|"&amp;P1183</f>
        <v/>
      </c>
    </row>
    <row r="1184">
      <c r="A1184" t="inlineStr">
        <is>
          <t>미래에셋생명|전체 평가기간|[수익극대화]+[버티기형]</t>
        </is>
      </c>
      <c r="B1184" t="inlineStr">
        <is>
          <t>미래에셋생명</t>
        </is>
      </c>
      <c r="C1184" t="inlineStr">
        <is>
          <t>085620</t>
        </is>
      </c>
      <c r="D1184" t="inlineStr">
        <is>
          <t>전체 평가기간</t>
        </is>
      </c>
      <c r="E1184" t="inlineStr">
        <is>
          <t>[수익극대화]+[버티기형]</t>
        </is>
      </c>
      <c r="F1184" t="inlineStr">
        <is>
          <t>2026-02-06</t>
        </is>
      </c>
      <c r="G1184" t="n">
        <v>9006.299999999999</v>
      </c>
      <c r="H1184" t="inlineStr">
        <is>
          <t>2026-02-24</t>
        </is>
      </c>
      <c r="I1184" t="n">
        <v>15099.42</v>
      </c>
      <c r="J1184" t="inlineStr">
        <is>
          <t>3차 익절 도달(40%)</t>
        </is>
      </c>
      <c r="K1184" t="n">
        <v>1</v>
      </c>
      <c r="L1184" t="n">
        <v>0</v>
      </c>
      <c r="M1184" t="n">
        <v>67.15000000000001</v>
      </c>
      <c r="N1184" t="inlineStr">
        <is>
          <t>02.24. 1주 매도(+40% 상승 시 30% 익절 원칙)</t>
        </is>
      </c>
      <c r="O1184" t="n">
        <v>300000</v>
      </c>
      <c r="P1184">
        <f>COUNTIF($A$2:A1184,A1184)</f>
        <v/>
      </c>
      <c r="Q1184">
        <f>A1184&amp;"|"&amp;P1184</f>
        <v/>
      </c>
    </row>
    <row r="1185">
      <c r="A1185" t="inlineStr">
        <is>
          <t>TIGER 미국나스닥100타겟데일리커버드콜|3개월 전에 샀다면|[초단타]+[칼손절]</t>
        </is>
      </c>
      <c r="B1185" t="inlineStr">
        <is>
          <t>TIGER 미국나스닥100타겟데일리커버드콜</t>
        </is>
      </c>
      <c r="C1185" t="inlineStr">
        <is>
          <t>486290</t>
        </is>
      </c>
      <c r="D1185" t="inlineStr">
        <is>
          <t>3개월 전에 샀다면</t>
        </is>
      </c>
      <c r="E1185" t="inlineStr">
        <is>
          <t>[초단타]+[칼손절]</t>
        </is>
      </c>
      <c r="F1185" t="inlineStr">
        <is>
          <t>2026-03-23</t>
        </is>
      </c>
      <c r="G1185" t="n">
        <v>10012</v>
      </c>
      <c r="H1185" t="inlineStr">
        <is>
          <t>2026-03-30</t>
        </is>
      </c>
      <c r="I1185" t="n">
        <v>9783.15</v>
      </c>
      <c r="J1185" t="inlineStr">
        <is>
          <t>1차 손절 도달(-2%)</t>
        </is>
      </c>
      <c r="K1185" t="n">
        <v>23</v>
      </c>
      <c r="L1185" t="n">
        <v>6</v>
      </c>
      <c r="M1185" t="n">
        <v>-2.58</v>
      </c>
      <c r="N1185" t="inlineStr">
        <is>
          <t>03.30. 23주 매도(-2% 하락 시 80% 손절 원칙)</t>
        </is>
      </c>
      <c r="O1185" t="n">
        <v>300000</v>
      </c>
      <c r="P1185">
        <f>COUNTIF($A$2:A1185,A1185)</f>
        <v/>
      </c>
      <c r="Q1185">
        <f>A1185&amp;"|"&amp;P1185</f>
        <v/>
      </c>
    </row>
    <row r="1186">
      <c r="A1186" t="inlineStr">
        <is>
          <t>TIGER 미국나스닥100타겟데일리커버드콜|3개월 전에 샀다면|[초단타]+[칼손절]</t>
        </is>
      </c>
      <c r="B1186" t="inlineStr">
        <is>
          <t>TIGER 미국나스닥100타겟데일리커버드콜</t>
        </is>
      </c>
      <c r="C1186" t="inlineStr">
        <is>
          <t>486290</t>
        </is>
      </c>
      <c r="D1186" t="inlineStr">
        <is>
          <t>3개월 전에 샀다면</t>
        </is>
      </c>
      <c r="E1186" t="inlineStr">
        <is>
          <t>[초단타]+[칼손절]</t>
        </is>
      </c>
      <c r="F1186" t="inlineStr">
        <is>
          <t>2026-03-23</t>
        </is>
      </c>
      <c r="G1186" t="n">
        <v>10012</v>
      </c>
      <c r="H1186" t="inlineStr">
        <is>
          <t>2026-04-10</t>
        </is>
      </c>
      <c r="I1186" t="n">
        <v>10307.78</v>
      </c>
      <c r="J1186" t="inlineStr">
        <is>
          <t>1차 익절 도달(3%)</t>
        </is>
      </c>
      <c r="K1186" t="n">
        <v>6</v>
      </c>
      <c r="L1186" t="n">
        <v>0</v>
      </c>
      <c r="M1186" t="n">
        <v>2.65</v>
      </c>
      <c r="N1186" t="inlineStr">
        <is>
          <t>04.10. 6주 매도(+3% 상승 시 70% 익절 원칙)</t>
        </is>
      </c>
      <c r="O1186" t="n">
        <v>300000</v>
      </c>
      <c r="P1186">
        <f>COUNTIF($A$2:A1186,A1186)</f>
        <v/>
      </c>
      <c r="Q1186">
        <f>A1186&amp;"|"&amp;P1186</f>
        <v/>
      </c>
    </row>
    <row r="1187">
      <c r="A1187" t="inlineStr">
        <is>
          <t>TIGER 미국나스닥100타겟데일리커버드콜|3개월 전에 샀다면|[초단타]+[정석방어]</t>
        </is>
      </c>
      <c r="B1187" t="inlineStr">
        <is>
          <t>TIGER 미국나스닥100타겟데일리커버드콜</t>
        </is>
      </c>
      <c r="C1187" t="inlineStr">
        <is>
          <t>486290</t>
        </is>
      </c>
      <c r="D1187" t="inlineStr">
        <is>
          <t>3개월 전에 샀다면</t>
        </is>
      </c>
      <c r="E1187" t="inlineStr">
        <is>
          <t>[초단타]+[정석방어]</t>
        </is>
      </c>
      <c r="F1187" t="inlineStr">
        <is>
          <t>2026-03-23</t>
        </is>
      </c>
      <c r="G1187" t="n">
        <v>10012</v>
      </c>
      <c r="H1187" t="inlineStr">
        <is>
          <t>2026-04-10</t>
        </is>
      </c>
      <c r="I1187" t="n">
        <v>10307.78</v>
      </c>
      <c r="J1187" t="inlineStr">
        <is>
          <t>1차 익절 도달(3%)</t>
        </is>
      </c>
      <c r="K1187" t="n">
        <v>20</v>
      </c>
      <c r="L1187" t="n">
        <v>9</v>
      </c>
      <c r="M1187" t="n">
        <v>2.65</v>
      </c>
      <c r="N1187" t="inlineStr">
        <is>
          <t>04.10. 20주 매도(+3% 상승 시 70% 익절 원칙)</t>
        </is>
      </c>
      <c r="O1187" t="n">
        <v>300000</v>
      </c>
      <c r="P1187">
        <f>COUNTIF($A$2:A1187,A1187)</f>
        <v/>
      </c>
      <c r="Q1187">
        <f>A1187&amp;"|"&amp;P1187</f>
        <v/>
      </c>
    </row>
    <row r="1188">
      <c r="A1188" t="inlineStr">
        <is>
          <t>TIGER 미국나스닥100타겟데일리커버드콜|3개월 전에 샀다면|[초단타]+[정석방어]</t>
        </is>
      </c>
      <c r="B1188" t="inlineStr">
        <is>
          <t>TIGER 미국나스닥100타겟데일리커버드콜</t>
        </is>
      </c>
      <c r="C1188" t="inlineStr">
        <is>
          <t>486290</t>
        </is>
      </c>
      <c r="D1188" t="inlineStr">
        <is>
          <t>3개월 전에 샀다면</t>
        </is>
      </c>
      <c r="E1188" t="inlineStr">
        <is>
          <t>[초단타]+[정석방어]</t>
        </is>
      </c>
      <c r="F1188" t="inlineStr">
        <is>
          <t>2026-03-23</t>
        </is>
      </c>
      <c r="G1188" t="n">
        <v>10012</v>
      </c>
      <c r="H1188" t="inlineStr">
        <is>
          <t>2026-04-15</t>
        </is>
      </c>
      <c r="I1188" t="n">
        <v>10537.62</v>
      </c>
      <c r="J1188" t="inlineStr">
        <is>
          <t>2차 익절 도달(5%)</t>
        </is>
      </c>
      <c r="K1188" t="n">
        <v>5</v>
      </c>
      <c r="L1188" t="n">
        <v>4</v>
      </c>
      <c r="M1188" t="n">
        <v>4.93</v>
      </c>
      <c r="N1188" t="inlineStr">
        <is>
          <t>04.15. 5주 매도(+5% 상승 시 20% 익절 원칙)</t>
        </is>
      </c>
      <c r="O1188" t="n">
        <v>300000</v>
      </c>
      <c r="P1188">
        <f>COUNTIF($A$2:A1188,A1188)</f>
        <v/>
      </c>
      <c r="Q1188">
        <f>A1188&amp;"|"&amp;P1188</f>
        <v/>
      </c>
    </row>
    <row r="1189">
      <c r="A1189" t="inlineStr">
        <is>
          <t>TIGER 미국나스닥100타겟데일리커버드콜|3개월 전에 샀다면|[초단타]+[정석방어]</t>
        </is>
      </c>
      <c r="B1189" t="inlineStr">
        <is>
          <t>TIGER 미국나스닥100타겟데일리커버드콜</t>
        </is>
      </c>
      <c r="C1189" t="inlineStr">
        <is>
          <t>486290</t>
        </is>
      </c>
      <c r="D1189" t="inlineStr">
        <is>
          <t>3개월 전에 샀다면</t>
        </is>
      </c>
      <c r="E1189" t="inlineStr">
        <is>
          <t>[초단타]+[정석방어]</t>
        </is>
      </c>
      <c r="F1189" t="inlineStr">
        <is>
          <t>2026-03-23</t>
        </is>
      </c>
      <c r="G1189" t="n">
        <v>10012</v>
      </c>
      <c r="H1189" t="inlineStr">
        <is>
          <t>2026-04-16</t>
        </is>
      </c>
      <c r="I1189" t="n">
        <v>10702.5</v>
      </c>
      <c r="J1189" t="inlineStr">
        <is>
          <t>RSI 과열 부분청산</t>
        </is>
      </c>
      <c r="K1189" t="n">
        <v>3</v>
      </c>
      <c r="L1189" t="n">
        <v>1</v>
      </c>
      <c r="M1189" t="n">
        <v>6.58</v>
      </c>
      <c r="N1189" t="inlineStr">
        <is>
          <t>04.16. 3주 매도(RSI 과열 부분청산)</t>
        </is>
      </c>
      <c r="O1189" t="n">
        <v>300000</v>
      </c>
      <c r="P1189">
        <f>COUNTIF($A$2:A1189,A1189)</f>
        <v/>
      </c>
      <c r="Q1189">
        <f>A1189&amp;"|"&amp;P1189</f>
        <v/>
      </c>
    </row>
    <row r="1190">
      <c r="A1190" t="inlineStr">
        <is>
          <t>TIGER 미국나스닥100타겟데일리커버드콜|3개월 전에 샀다면|[초단타]+[정석방어]</t>
        </is>
      </c>
      <c r="B1190" t="inlineStr">
        <is>
          <t>TIGER 미국나스닥100타겟데일리커버드콜</t>
        </is>
      </c>
      <c r="C1190" t="inlineStr">
        <is>
          <t>486290</t>
        </is>
      </c>
      <c r="D1190" t="inlineStr">
        <is>
          <t>3개월 전에 샀다면</t>
        </is>
      </c>
      <c r="E1190" t="inlineStr">
        <is>
          <t>[초단타]+[정석방어]</t>
        </is>
      </c>
      <c r="F1190" t="inlineStr">
        <is>
          <t>2026-03-23</t>
        </is>
      </c>
      <c r="G1190" t="n">
        <v>10012</v>
      </c>
      <c r="H1190" t="inlineStr">
        <is>
          <t>2026-04-24</t>
        </is>
      </c>
      <c r="I1190" t="n">
        <v>11017.28</v>
      </c>
      <c r="J1190" t="inlineStr">
        <is>
          <t>3차 익절 도달(10%)</t>
        </is>
      </c>
      <c r="K1190" t="n">
        <v>1</v>
      </c>
      <c r="L1190" t="n">
        <v>0</v>
      </c>
      <c r="M1190" t="n">
        <v>9.710000000000001</v>
      </c>
      <c r="N1190" t="inlineStr">
        <is>
          <t>04.24. 1주 매도(+10% 상승 시 10% 익절 원칙)</t>
        </is>
      </c>
      <c r="O1190" t="n">
        <v>300000</v>
      </c>
      <c r="P1190">
        <f>COUNTIF($A$2:A1190,A1190)</f>
        <v/>
      </c>
      <c r="Q1190">
        <f>A1190&amp;"|"&amp;P1190</f>
        <v/>
      </c>
    </row>
    <row r="1191">
      <c r="A1191" t="inlineStr">
        <is>
          <t>TIGER 미국나스닥100타겟데일리커버드콜|3개월 전에 샀다면|[초단타]+[변동성허용]</t>
        </is>
      </c>
      <c r="B1191" t="inlineStr">
        <is>
          <t>TIGER 미국나스닥100타겟데일리커버드콜</t>
        </is>
      </c>
      <c r="C1191" t="inlineStr">
        <is>
          <t>486290</t>
        </is>
      </c>
      <c r="D1191" t="inlineStr">
        <is>
          <t>3개월 전에 샀다면</t>
        </is>
      </c>
      <c r="E1191" t="inlineStr">
        <is>
          <t>[초단타]+[변동성허용]</t>
        </is>
      </c>
      <c r="F1191" t="inlineStr">
        <is>
          <t>2026-03-23</t>
        </is>
      </c>
      <c r="G1191" t="n">
        <v>10012</v>
      </c>
      <c r="H1191" t="inlineStr">
        <is>
          <t>2026-04-10</t>
        </is>
      </c>
      <c r="I1191" t="n">
        <v>10307.78</v>
      </c>
      <c r="J1191" t="inlineStr">
        <is>
          <t>1차 익절 도달(3%)</t>
        </is>
      </c>
      <c r="K1191" t="n">
        <v>20</v>
      </c>
      <c r="L1191" t="n">
        <v>9</v>
      </c>
      <c r="M1191" t="n">
        <v>2.65</v>
      </c>
      <c r="N1191" t="inlineStr">
        <is>
          <t>04.10. 20주 매도(+3% 상승 시 70% 익절 원칙)</t>
        </is>
      </c>
      <c r="O1191" t="n">
        <v>300000</v>
      </c>
      <c r="P1191">
        <f>COUNTIF($A$2:A1191,A1191)</f>
        <v/>
      </c>
      <c r="Q1191">
        <f>A1191&amp;"|"&amp;P1191</f>
        <v/>
      </c>
    </row>
    <row r="1192">
      <c r="A1192" t="inlineStr">
        <is>
          <t>TIGER 미국나스닥100타겟데일리커버드콜|3개월 전에 샀다면|[초단타]+[변동성허용]</t>
        </is>
      </c>
      <c r="B1192" t="inlineStr">
        <is>
          <t>TIGER 미국나스닥100타겟데일리커버드콜</t>
        </is>
      </c>
      <c r="C1192" t="inlineStr">
        <is>
          <t>486290</t>
        </is>
      </c>
      <c r="D1192" t="inlineStr">
        <is>
          <t>3개월 전에 샀다면</t>
        </is>
      </c>
      <c r="E1192" t="inlineStr">
        <is>
          <t>[초단타]+[변동성허용]</t>
        </is>
      </c>
      <c r="F1192" t="inlineStr">
        <is>
          <t>2026-03-23</t>
        </is>
      </c>
      <c r="G1192" t="n">
        <v>10012</v>
      </c>
      <c r="H1192" t="inlineStr">
        <is>
          <t>2026-04-15</t>
        </is>
      </c>
      <c r="I1192" t="n">
        <v>10537.62</v>
      </c>
      <c r="J1192" t="inlineStr">
        <is>
          <t>2차 익절 도달(5%)</t>
        </is>
      </c>
      <c r="K1192" t="n">
        <v>5</v>
      </c>
      <c r="L1192" t="n">
        <v>4</v>
      </c>
      <c r="M1192" t="n">
        <v>4.93</v>
      </c>
      <c r="N1192" t="inlineStr">
        <is>
          <t>04.15. 5주 매도(+5% 상승 시 20% 익절 원칙)</t>
        </is>
      </c>
      <c r="O1192" t="n">
        <v>300000</v>
      </c>
      <c r="P1192">
        <f>COUNTIF($A$2:A1192,A1192)</f>
        <v/>
      </c>
      <c r="Q1192">
        <f>A1192&amp;"|"&amp;P1192</f>
        <v/>
      </c>
    </row>
    <row r="1193">
      <c r="A1193" t="inlineStr">
        <is>
          <t>TIGER 미국나스닥100타겟데일리커버드콜|3개월 전에 샀다면|[초단타]+[변동성허용]</t>
        </is>
      </c>
      <c r="B1193" t="inlineStr">
        <is>
          <t>TIGER 미국나스닥100타겟데일리커버드콜</t>
        </is>
      </c>
      <c r="C1193" t="inlineStr">
        <is>
          <t>486290</t>
        </is>
      </c>
      <c r="D1193" t="inlineStr">
        <is>
          <t>3개월 전에 샀다면</t>
        </is>
      </c>
      <c r="E1193" t="inlineStr">
        <is>
          <t>[초단타]+[변동성허용]</t>
        </is>
      </c>
      <c r="F1193" t="inlineStr">
        <is>
          <t>2026-03-23</t>
        </is>
      </c>
      <c r="G1193" t="n">
        <v>10012</v>
      </c>
      <c r="H1193" t="inlineStr">
        <is>
          <t>2026-04-16</t>
        </is>
      </c>
      <c r="I1193" t="n">
        <v>10702.5</v>
      </c>
      <c r="J1193" t="inlineStr">
        <is>
          <t>RSI 과열 부분청산</t>
        </is>
      </c>
      <c r="K1193" t="n">
        <v>3</v>
      </c>
      <c r="L1193" t="n">
        <v>1</v>
      </c>
      <c r="M1193" t="n">
        <v>6.58</v>
      </c>
      <c r="N1193" t="inlineStr">
        <is>
          <t>04.16. 3주 매도(RSI 과열 부분청산)</t>
        </is>
      </c>
      <c r="O1193" t="n">
        <v>300000</v>
      </c>
      <c r="P1193">
        <f>COUNTIF($A$2:A1193,A1193)</f>
        <v/>
      </c>
      <c r="Q1193">
        <f>A1193&amp;"|"&amp;P1193</f>
        <v/>
      </c>
    </row>
    <row r="1194">
      <c r="A1194" t="inlineStr">
        <is>
          <t>TIGER 미국나스닥100타겟데일리커버드콜|3개월 전에 샀다면|[초단타]+[변동성허용]</t>
        </is>
      </c>
      <c r="B1194" t="inlineStr">
        <is>
          <t>TIGER 미국나스닥100타겟데일리커버드콜</t>
        </is>
      </c>
      <c r="C1194" t="inlineStr">
        <is>
          <t>486290</t>
        </is>
      </c>
      <c r="D1194" t="inlineStr">
        <is>
          <t>3개월 전에 샀다면</t>
        </is>
      </c>
      <c r="E1194" t="inlineStr">
        <is>
          <t>[초단타]+[변동성허용]</t>
        </is>
      </c>
      <c r="F1194" t="inlineStr">
        <is>
          <t>2026-03-23</t>
        </is>
      </c>
      <c r="G1194" t="n">
        <v>10012</v>
      </c>
      <c r="H1194" t="inlineStr">
        <is>
          <t>2026-04-24</t>
        </is>
      </c>
      <c r="I1194" t="n">
        <v>11017.28</v>
      </c>
      <c r="J1194" t="inlineStr">
        <is>
          <t>3차 익절 도달(10%)</t>
        </is>
      </c>
      <c r="K1194" t="n">
        <v>1</v>
      </c>
      <c r="L1194" t="n">
        <v>0</v>
      </c>
      <c r="M1194" t="n">
        <v>9.710000000000001</v>
      </c>
      <c r="N1194" t="inlineStr">
        <is>
          <t>04.24. 1주 매도(+10% 상승 시 10% 익절 원칙)</t>
        </is>
      </c>
      <c r="O1194" t="n">
        <v>300000</v>
      </c>
      <c r="P1194">
        <f>COUNTIF($A$2:A1194,A1194)</f>
        <v/>
      </c>
      <c r="Q1194">
        <f>A1194&amp;"|"&amp;P1194</f>
        <v/>
      </c>
    </row>
    <row r="1195">
      <c r="A1195" t="inlineStr">
        <is>
          <t>TIGER 미국나스닥100타겟데일리커버드콜|3개월 전에 샀다면|[초단타]+[버티기형]</t>
        </is>
      </c>
      <c r="B1195" t="inlineStr">
        <is>
          <t>TIGER 미국나스닥100타겟데일리커버드콜</t>
        </is>
      </c>
      <c r="C1195" t="inlineStr">
        <is>
          <t>486290</t>
        </is>
      </c>
      <c r="D1195" t="inlineStr">
        <is>
          <t>3개월 전에 샀다면</t>
        </is>
      </c>
      <c r="E1195" t="inlineStr">
        <is>
          <t>[초단타]+[버티기형]</t>
        </is>
      </c>
      <c r="F1195" t="inlineStr">
        <is>
          <t>2026-03-23</t>
        </is>
      </c>
      <c r="G1195" t="n">
        <v>10012</v>
      </c>
      <c r="H1195" t="inlineStr">
        <is>
          <t>2026-04-10</t>
        </is>
      </c>
      <c r="I1195" t="n">
        <v>10307.78</v>
      </c>
      <c r="J1195" t="inlineStr">
        <is>
          <t>1차 익절 도달(3%)</t>
        </is>
      </c>
      <c r="K1195" t="n">
        <v>20</v>
      </c>
      <c r="L1195" t="n">
        <v>9</v>
      </c>
      <c r="M1195" t="n">
        <v>2.65</v>
      </c>
      <c r="N1195" t="inlineStr">
        <is>
          <t>04.10. 20주 매도(+3% 상승 시 70% 익절 원칙)</t>
        </is>
      </c>
      <c r="O1195" t="n">
        <v>300000</v>
      </c>
      <c r="P1195">
        <f>COUNTIF($A$2:A1195,A1195)</f>
        <v/>
      </c>
      <c r="Q1195">
        <f>A1195&amp;"|"&amp;P1195</f>
        <v/>
      </c>
    </row>
    <row r="1196">
      <c r="A1196" t="inlineStr">
        <is>
          <t>TIGER 미국나스닥100타겟데일리커버드콜|3개월 전에 샀다면|[초단타]+[버티기형]</t>
        </is>
      </c>
      <c r="B1196" t="inlineStr">
        <is>
          <t>TIGER 미국나스닥100타겟데일리커버드콜</t>
        </is>
      </c>
      <c r="C1196" t="inlineStr">
        <is>
          <t>486290</t>
        </is>
      </c>
      <c r="D1196" t="inlineStr">
        <is>
          <t>3개월 전에 샀다면</t>
        </is>
      </c>
      <c r="E1196" t="inlineStr">
        <is>
          <t>[초단타]+[버티기형]</t>
        </is>
      </c>
      <c r="F1196" t="inlineStr">
        <is>
          <t>2026-03-23</t>
        </is>
      </c>
      <c r="G1196" t="n">
        <v>10012</v>
      </c>
      <c r="H1196" t="inlineStr">
        <is>
          <t>2026-04-15</t>
        </is>
      </c>
      <c r="I1196" t="n">
        <v>10537.62</v>
      </c>
      <c r="J1196" t="inlineStr">
        <is>
          <t>2차 익절 도달(5%)</t>
        </is>
      </c>
      <c r="K1196" t="n">
        <v>5</v>
      </c>
      <c r="L1196" t="n">
        <v>4</v>
      </c>
      <c r="M1196" t="n">
        <v>4.93</v>
      </c>
      <c r="N1196" t="inlineStr">
        <is>
          <t>04.15. 5주 매도(+5% 상승 시 20% 익절 원칙)</t>
        </is>
      </c>
      <c r="O1196" t="n">
        <v>300000</v>
      </c>
      <c r="P1196">
        <f>COUNTIF($A$2:A1196,A1196)</f>
        <v/>
      </c>
      <c r="Q1196">
        <f>A1196&amp;"|"&amp;P1196</f>
        <v/>
      </c>
    </row>
    <row r="1197">
      <c r="A1197" t="inlineStr">
        <is>
          <t>TIGER 미국나스닥100타겟데일리커버드콜|3개월 전에 샀다면|[초단타]+[버티기형]</t>
        </is>
      </c>
      <c r="B1197" t="inlineStr">
        <is>
          <t>TIGER 미국나스닥100타겟데일리커버드콜</t>
        </is>
      </c>
      <c r="C1197" t="inlineStr">
        <is>
          <t>486290</t>
        </is>
      </c>
      <c r="D1197" t="inlineStr">
        <is>
          <t>3개월 전에 샀다면</t>
        </is>
      </c>
      <c r="E1197" t="inlineStr">
        <is>
          <t>[초단타]+[버티기형]</t>
        </is>
      </c>
      <c r="F1197" t="inlineStr">
        <is>
          <t>2026-03-23</t>
        </is>
      </c>
      <c r="G1197" t="n">
        <v>10012</v>
      </c>
      <c r="H1197" t="inlineStr">
        <is>
          <t>2026-04-16</t>
        </is>
      </c>
      <c r="I1197" t="n">
        <v>10702.5</v>
      </c>
      <c r="J1197" t="inlineStr">
        <is>
          <t>RSI 과열 부분청산</t>
        </is>
      </c>
      <c r="K1197" t="n">
        <v>3</v>
      </c>
      <c r="L1197" t="n">
        <v>1</v>
      </c>
      <c r="M1197" t="n">
        <v>6.58</v>
      </c>
      <c r="N1197" t="inlineStr">
        <is>
          <t>04.16. 3주 매도(RSI 과열 부분청산)</t>
        </is>
      </c>
      <c r="O1197" t="n">
        <v>300000</v>
      </c>
      <c r="P1197">
        <f>COUNTIF($A$2:A1197,A1197)</f>
        <v/>
      </c>
      <c r="Q1197">
        <f>A1197&amp;"|"&amp;P1197</f>
        <v/>
      </c>
    </row>
    <row r="1198">
      <c r="A1198" t="inlineStr">
        <is>
          <t>TIGER 미국나스닥100타겟데일리커버드콜|3개월 전에 샀다면|[초단타]+[버티기형]</t>
        </is>
      </c>
      <c r="B1198" t="inlineStr">
        <is>
          <t>TIGER 미국나스닥100타겟데일리커버드콜</t>
        </is>
      </c>
      <c r="C1198" t="inlineStr">
        <is>
          <t>486290</t>
        </is>
      </c>
      <c r="D1198" t="inlineStr">
        <is>
          <t>3개월 전에 샀다면</t>
        </is>
      </c>
      <c r="E1198" t="inlineStr">
        <is>
          <t>[초단타]+[버티기형]</t>
        </is>
      </c>
      <c r="F1198" t="inlineStr">
        <is>
          <t>2026-03-23</t>
        </is>
      </c>
      <c r="G1198" t="n">
        <v>10012</v>
      </c>
      <c r="H1198" t="inlineStr">
        <is>
          <t>2026-04-24</t>
        </is>
      </c>
      <c r="I1198" t="n">
        <v>11017.28</v>
      </c>
      <c r="J1198" t="inlineStr">
        <is>
          <t>3차 익절 도달(10%)</t>
        </is>
      </c>
      <c r="K1198" t="n">
        <v>1</v>
      </c>
      <c r="L1198" t="n">
        <v>0</v>
      </c>
      <c r="M1198" t="n">
        <v>9.710000000000001</v>
      </c>
      <c r="N1198" t="inlineStr">
        <is>
          <t>04.24. 1주 매도(+10% 상승 시 10% 익절 원칙)</t>
        </is>
      </c>
      <c r="O1198" t="n">
        <v>300000</v>
      </c>
      <c r="P1198">
        <f>COUNTIF($A$2:A1198,A1198)</f>
        <v/>
      </c>
      <c r="Q1198">
        <f>A1198&amp;"|"&amp;P1198</f>
        <v/>
      </c>
    </row>
    <row r="1199">
      <c r="A1199" t="inlineStr">
        <is>
          <t>TIGER 미국나스닥100타겟데일리커버드콜|3개월 전에 샀다면|[단기스윙]+[칼손절]</t>
        </is>
      </c>
      <c r="B1199" t="inlineStr">
        <is>
          <t>TIGER 미국나스닥100타겟데일리커버드콜</t>
        </is>
      </c>
      <c r="C1199" t="inlineStr">
        <is>
          <t>486290</t>
        </is>
      </c>
      <c r="D1199" t="inlineStr">
        <is>
          <t>3개월 전에 샀다면</t>
        </is>
      </c>
      <c r="E1199" t="inlineStr">
        <is>
          <t>[단기스윙]+[칼손절]</t>
        </is>
      </c>
      <c r="F1199" t="inlineStr">
        <is>
          <t>2026-03-23</t>
        </is>
      </c>
      <c r="G1199" t="n">
        <v>10012</v>
      </c>
      <c r="H1199" t="inlineStr">
        <is>
          <t>2026-03-30</t>
        </is>
      </c>
      <c r="I1199" t="n">
        <v>9783.15</v>
      </c>
      <c r="J1199" t="inlineStr">
        <is>
          <t>1차 손절 도달(-2%)</t>
        </is>
      </c>
      <c r="K1199" t="n">
        <v>23</v>
      </c>
      <c r="L1199" t="n">
        <v>6</v>
      </c>
      <c r="M1199" t="n">
        <v>-2.58</v>
      </c>
      <c r="N1199" t="inlineStr">
        <is>
          <t>03.30. 23주 매도(-2% 하락 시 80% 손절 원칙)</t>
        </is>
      </c>
      <c r="O1199" t="n">
        <v>300000</v>
      </c>
      <c r="P1199">
        <f>COUNTIF($A$2:A1199,A1199)</f>
        <v/>
      </c>
      <c r="Q1199">
        <f>A1199&amp;"|"&amp;P1199</f>
        <v/>
      </c>
    </row>
    <row r="1200">
      <c r="A1200" t="inlineStr">
        <is>
          <t>TIGER 미국나스닥100타겟데일리커버드콜|3개월 전에 샀다면|[단기스윙]+[칼손절]</t>
        </is>
      </c>
      <c r="B1200" t="inlineStr">
        <is>
          <t>TIGER 미국나스닥100타겟데일리커버드콜</t>
        </is>
      </c>
      <c r="C1200" t="inlineStr">
        <is>
          <t>486290</t>
        </is>
      </c>
      <c r="D1200" t="inlineStr">
        <is>
          <t>3개월 전에 샀다면</t>
        </is>
      </c>
      <c r="E1200" t="inlineStr">
        <is>
          <t>[단기스윙]+[칼손절]</t>
        </is>
      </c>
      <c r="F1200" t="inlineStr">
        <is>
          <t>2026-03-23</t>
        </is>
      </c>
      <c r="G1200" t="n">
        <v>10012</v>
      </c>
      <c r="H1200" t="inlineStr">
        <is>
          <t>2026-04-15</t>
        </is>
      </c>
      <c r="I1200" t="n">
        <v>10537.62</v>
      </c>
      <c r="J1200" t="inlineStr">
        <is>
          <t>1차 익절 도달(5%)</t>
        </is>
      </c>
      <c r="K1200" t="n">
        <v>6</v>
      </c>
      <c r="L1200" t="n">
        <v>0</v>
      </c>
      <c r="M1200" t="n">
        <v>4.93</v>
      </c>
      <c r="N1200" t="inlineStr">
        <is>
          <t>04.15. 6주 매도(+5% 상승 시 60% 익절 원칙)</t>
        </is>
      </c>
      <c r="O1200" t="n">
        <v>300000</v>
      </c>
      <c r="P1200">
        <f>COUNTIF($A$2:A1200,A1200)</f>
        <v/>
      </c>
      <c r="Q1200">
        <f>A1200&amp;"|"&amp;P1200</f>
        <v/>
      </c>
    </row>
    <row r="1201">
      <c r="A1201" t="inlineStr">
        <is>
          <t>TIGER 미국나스닥100타겟데일리커버드콜|3개월 전에 샀다면|[단기스윙]+[정석방어]</t>
        </is>
      </c>
      <c r="B1201" t="inlineStr">
        <is>
          <t>TIGER 미국나스닥100타겟데일리커버드콜</t>
        </is>
      </c>
      <c r="C1201" t="inlineStr">
        <is>
          <t>486290</t>
        </is>
      </c>
      <c r="D1201" t="inlineStr">
        <is>
          <t>3개월 전에 샀다면</t>
        </is>
      </c>
      <c r="E1201" t="inlineStr">
        <is>
          <t>[단기스윙]+[정석방어]</t>
        </is>
      </c>
      <c r="F1201" t="inlineStr">
        <is>
          <t>2026-03-23</t>
        </is>
      </c>
      <c r="G1201" t="n">
        <v>10012</v>
      </c>
      <c r="H1201" t="inlineStr">
        <is>
          <t>2026-04-15</t>
        </is>
      </c>
      <c r="I1201" t="n">
        <v>10537.62</v>
      </c>
      <c r="J1201" t="inlineStr">
        <is>
          <t>1차 익절 도달(5%)</t>
        </is>
      </c>
      <c r="K1201" t="n">
        <v>17</v>
      </c>
      <c r="L1201" t="n">
        <v>12</v>
      </c>
      <c r="M1201" t="n">
        <v>4.93</v>
      </c>
      <c r="N1201" t="inlineStr">
        <is>
          <t>04.15. 17주 매도(+5% 상승 시 60% 익절 원칙)</t>
        </is>
      </c>
      <c r="O1201" t="n">
        <v>300000</v>
      </c>
      <c r="P1201">
        <f>COUNTIF($A$2:A1201,A1201)</f>
        <v/>
      </c>
      <c r="Q1201">
        <f>A1201&amp;"|"&amp;P1201</f>
        <v/>
      </c>
    </row>
    <row r="1202">
      <c r="A1202" t="inlineStr">
        <is>
          <t>TIGER 미국나스닥100타겟데일리커버드콜|3개월 전에 샀다면|[단기스윙]+[정석방어]</t>
        </is>
      </c>
      <c r="B1202" t="inlineStr">
        <is>
          <t>TIGER 미국나스닥100타겟데일리커버드콜</t>
        </is>
      </c>
      <c r="C1202" t="inlineStr">
        <is>
          <t>486290</t>
        </is>
      </c>
      <c r="D1202" t="inlineStr">
        <is>
          <t>3개월 전에 샀다면</t>
        </is>
      </c>
      <c r="E1202" t="inlineStr">
        <is>
          <t>[단기스윙]+[정석방어]</t>
        </is>
      </c>
      <c r="F1202" t="inlineStr">
        <is>
          <t>2026-03-23</t>
        </is>
      </c>
      <c r="G1202" t="n">
        <v>10012</v>
      </c>
      <c r="H1202" t="inlineStr">
        <is>
          <t>2026-04-16</t>
        </is>
      </c>
      <c r="I1202" t="n">
        <v>10702.5</v>
      </c>
      <c r="J1202" t="inlineStr">
        <is>
          <t>RSI 과열 부분청산</t>
        </is>
      </c>
      <c r="K1202" t="n">
        <v>10</v>
      </c>
      <c r="L1202" t="n">
        <v>2</v>
      </c>
      <c r="M1202" t="n">
        <v>6.58</v>
      </c>
      <c r="N1202" t="inlineStr">
        <is>
          <t>04.16. 10주 매도(RSI 과열 부분청산)</t>
        </is>
      </c>
      <c r="O1202" t="n">
        <v>300000</v>
      </c>
      <c r="P1202">
        <f>COUNTIF($A$2:A1202,A1202)</f>
        <v/>
      </c>
      <c r="Q1202">
        <f>A1202&amp;"|"&amp;P1202</f>
        <v/>
      </c>
    </row>
    <row r="1203">
      <c r="A1203" t="inlineStr">
        <is>
          <t>TIGER 미국나스닥100타겟데일리커버드콜|3개월 전에 샀다면|[단기스윙]+[정석방어]</t>
        </is>
      </c>
      <c r="B1203" t="inlineStr">
        <is>
          <t>TIGER 미국나스닥100타겟데일리커버드콜</t>
        </is>
      </c>
      <c r="C1203" t="inlineStr">
        <is>
          <t>486290</t>
        </is>
      </c>
      <c r="D1203" t="inlineStr">
        <is>
          <t>3개월 전에 샀다면</t>
        </is>
      </c>
      <c r="E1203" t="inlineStr">
        <is>
          <t>[단기스윙]+[정석방어]</t>
        </is>
      </c>
      <c r="F1203" t="inlineStr">
        <is>
          <t>2026-03-23</t>
        </is>
      </c>
      <c r="G1203" t="n">
        <v>10012</v>
      </c>
      <c r="H1203" t="inlineStr">
        <is>
          <t>2026-04-17</t>
        </is>
      </c>
      <c r="I1203" t="n">
        <v>10762.46</v>
      </c>
      <c r="J1203" t="inlineStr">
        <is>
          <t>RSI 과열 부분청산</t>
        </is>
      </c>
      <c r="K1203" t="n">
        <v>1</v>
      </c>
      <c r="L1203" t="n">
        <v>1</v>
      </c>
      <c r="M1203" t="n">
        <v>7.17</v>
      </c>
      <c r="N1203" t="inlineStr">
        <is>
          <t>04.17. 1주 매도(RSI 과열 부분청산)</t>
        </is>
      </c>
      <c r="O1203" t="n">
        <v>300000</v>
      </c>
      <c r="P1203">
        <f>COUNTIF($A$2:A1203,A1203)</f>
        <v/>
      </c>
      <c r="Q1203">
        <f>A1203&amp;"|"&amp;P1203</f>
        <v/>
      </c>
    </row>
    <row r="1204">
      <c r="A1204" t="inlineStr">
        <is>
          <t>TIGER 미국나스닥100타겟데일리커버드콜|3개월 전에 샀다면|[단기스윙]+[정석방어]</t>
        </is>
      </c>
      <c r="B1204" t="inlineStr">
        <is>
          <t>TIGER 미국나스닥100타겟데일리커버드콜</t>
        </is>
      </c>
      <c r="C1204" t="inlineStr">
        <is>
          <t>486290</t>
        </is>
      </c>
      <c r="D1204" t="inlineStr">
        <is>
          <t>3개월 전에 샀다면</t>
        </is>
      </c>
      <c r="E1204" t="inlineStr">
        <is>
          <t>[단기스윙]+[정석방어]</t>
        </is>
      </c>
      <c r="F1204" t="inlineStr">
        <is>
          <t>2026-03-23</t>
        </is>
      </c>
      <c r="G1204" t="n">
        <v>10012</v>
      </c>
      <c r="H1204" t="inlineStr">
        <is>
          <t>2026-04-24</t>
        </is>
      </c>
      <c r="I1204" t="n">
        <v>11017.28</v>
      </c>
      <c r="J1204" t="inlineStr">
        <is>
          <t>2차 익절 도달(10%)</t>
        </is>
      </c>
      <c r="K1204" t="n">
        <v>1</v>
      </c>
      <c r="L1204" t="n">
        <v>0</v>
      </c>
      <c r="M1204" t="n">
        <v>9.710000000000001</v>
      </c>
      <c r="N1204" t="inlineStr">
        <is>
          <t>04.24. 1주 매도(+10% 상승 시 30% 익절 원칙)</t>
        </is>
      </c>
      <c r="O1204" t="n">
        <v>300000</v>
      </c>
      <c r="P1204">
        <f>COUNTIF($A$2:A1204,A1204)</f>
        <v/>
      </c>
      <c r="Q1204">
        <f>A1204&amp;"|"&amp;P1204</f>
        <v/>
      </c>
    </row>
    <row r="1205">
      <c r="A1205" t="inlineStr">
        <is>
          <t>TIGER 미국나스닥100타겟데일리커버드콜|3개월 전에 샀다면|[단기스윙]+[변동성허용]</t>
        </is>
      </c>
      <c r="B1205" t="inlineStr">
        <is>
          <t>TIGER 미국나스닥100타겟데일리커버드콜</t>
        </is>
      </c>
      <c r="C1205" t="inlineStr">
        <is>
          <t>486290</t>
        </is>
      </c>
      <c r="D1205" t="inlineStr">
        <is>
          <t>3개월 전에 샀다면</t>
        </is>
      </c>
      <c r="E1205" t="inlineStr">
        <is>
          <t>[단기스윙]+[변동성허용]</t>
        </is>
      </c>
      <c r="F1205" t="inlineStr">
        <is>
          <t>2026-03-23</t>
        </is>
      </c>
      <c r="G1205" t="n">
        <v>10012</v>
      </c>
      <c r="H1205" t="inlineStr">
        <is>
          <t>2026-04-15</t>
        </is>
      </c>
      <c r="I1205" t="n">
        <v>10537.62</v>
      </c>
      <c r="J1205" t="inlineStr">
        <is>
          <t>1차 익절 도달(5%)</t>
        </is>
      </c>
      <c r="K1205" t="n">
        <v>17</v>
      </c>
      <c r="L1205" t="n">
        <v>12</v>
      </c>
      <c r="M1205" t="n">
        <v>4.93</v>
      </c>
      <c r="N1205" t="inlineStr">
        <is>
          <t>04.15. 17주 매도(+5% 상승 시 60% 익절 원칙)</t>
        </is>
      </c>
      <c r="O1205" t="n">
        <v>300000</v>
      </c>
      <c r="P1205">
        <f>COUNTIF($A$2:A1205,A1205)</f>
        <v/>
      </c>
      <c r="Q1205">
        <f>A1205&amp;"|"&amp;P1205</f>
        <v/>
      </c>
    </row>
    <row r="1206">
      <c r="A1206" t="inlineStr">
        <is>
          <t>TIGER 미국나스닥100타겟데일리커버드콜|3개월 전에 샀다면|[단기스윙]+[변동성허용]</t>
        </is>
      </c>
      <c r="B1206" t="inlineStr">
        <is>
          <t>TIGER 미국나스닥100타겟데일리커버드콜</t>
        </is>
      </c>
      <c r="C1206" t="inlineStr">
        <is>
          <t>486290</t>
        </is>
      </c>
      <c r="D1206" t="inlineStr">
        <is>
          <t>3개월 전에 샀다면</t>
        </is>
      </c>
      <c r="E1206" t="inlineStr">
        <is>
          <t>[단기스윙]+[변동성허용]</t>
        </is>
      </c>
      <c r="F1206" t="inlineStr">
        <is>
          <t>2026-03-23</t>
        </is>
      </c>
      <c r="G1206" t="n">
        <v>10012</v>
      </c>
      <c r="H1206" t="inlineStr">
        <is>
          <t>2026-04-16</t>
        </is>
      </c>
      <c r="I1206" t="n">
        <v>10702.5</v>
      </c>
      <c r="J1206" t="inlineStr">
        <is>
          <t>RSI 과열 부분청산</t>
        </is>
      </c>
      <c r="K1206" t="n">
        <v>10</v>
      </c>
      <c r="L1206" t="n">
        <v>2</v>
      </c>
      <c r="M1206" t="n">
        <v>6.58</v>
      </c>
      <c r="N1206" t="inlineStr">
        <is>
          <t>04.16. 10주 매도(RSI 과열 부분청산)</t>
        </is>
      </c>
      <c r="O1206" t="n">
        <v>300000</v>
      </c>
      <c r="P1206">
        <f>COUNTIF($A$2:A1206,A1206)</f>
        <v/>
      </c>
      <c r="Q1206">
        <f>A1206&amp;"|"&amp;P1206</f>
        <v/>
      </c>
    </row>
    <row r="1207">
      <c r="A1207" t="inlineStr">
        <is>
          <t>TIGER 미국나스닥100타겟데일리커버드콜|3개월 전에 샀다면|[단기스윙]+[변동성허용]</t>
        </is>
      </c>
      <c r="B1207" t="inlineStr">
        <is>
          <t>TIGER 미국나스닥100타겟데일리커버드콜</t>
        </is>
      </c>
      <c r="C1207" t="inlineStr">
        <is>
          <t>486290</t>
        </is>
      </c>
      <c r="D1207" t="inlineStr">
        <is>
          <t>3개월 전에 샀다면</t>
        </is>
      </c>
      <c r="E1207" t="inlineStr">
        <is>
          <t>[단기스윙]+[변동성허용]</t>
        </is>
      </c>
      <c r="F1207" t="inlineStr">
        <is>
          <t>2026-03-23</t>
        </is>
      </c>
      <c r="G1207" t="n">
        <v>10012</v>
      </c>
      <c r="H1207" t="inlineStr">
        <is>
          <t>2026-04-17</t>
        </is>
      </c>
      <c r="I1207" t="n">
        <v>10762.46</v>
      </c>
      <c r="J1207" t="inlineStr">
        <is>
          <t>RSI 과열 부분청산</t>
        </is>
      </c>
      <c r="K1207" t="n">
        <v>1</v>
      </c>
      <c r="L1207" t="n">
        <v>1</v>
      </c>
      <c r="M1207" t="n">
        <v>7.17</v>
      </c>
      <c r="N1207" t="inlineStr">
        <is>
          <t>04.17. 1주 매도(RSI 과열 부분청산)</t>
        </is>
      </c>
      <c r="O1207" t="n">
        <v>300000</v>
      </c>
      <c r="P1207">
        <f>COUNTIF($A$2:A1207,A1207)</f>
        <v/>
      </c>
      <c r="Q1207">
        <f>A1207&amp;"|"&amp;P1207</f>
        <v/>
      </c>
    </row>
    <row r="1208">
      <c r="A1208" t="inlineStr">
        <is>
          <t>TIGER 미국나스닥100타겟데일리커버드콜|3개월 전에 샀다면|[단기스윙]+[변동성허용]</t>
        </is>
      </c>
      <c r="B1208" t="inlineStr">
        <is>
          <t>TIGER 미국나스닥100타겟데일리커버드콜</t>
        </is>
      </c>
      <c r="C1208" t="inlineStr">
        <is>
          <t>486290</t>
        </is>
      </c>
      <c r="D1208" t="inlineStr">
        <is>
          <t>3개월 전에 샀다면</t>
        </is>
      </c>
      <c r="E1208" t="inlineStr">
        <is>
          <t>[단기스윙]+[변동성허용]</t>
        </is>
      </c>
      <c r="F1208" t="inlineStr">
        <is>
          <t>2026-03-23</t>
        </is>
      </c>
      <c r="G1208" t="n">
        <v>10012</v>
      </c>
      <c r="H1208" t="inlineStr">
        <is>
          <t>2026-04-24</t>
        </is>
      </c>
      <c r="I1208" t="n">
        <v>11017.28</v>
      </c>
      <c r="J1208" t="inlineStr">
        <is>
          <t>2차 익절 도달(10%)</t>
        </is>
      </c>
      <c r="K1208" t="n">
        <v>1</v>
      </c>
      <c r="L1208" t="n">
        <v>0</v>
      </c>
      <c r="M1208" t="n">
        <v>9.710000000000001</v>
      </c>
      <c r="N1208" t="inlineStr">
        <is>
          <t>04.24. 1주 매도(+10% 상승 시 30% 익절 원칙)</t>
        </is>
      </c>
      <c r="O1208" t="n">
        <v>300000</v>
      </c>
      <c r="P1208">
        <f>COUNTIF($A$2:A1208,A1208)</f>
        <v/>
      </c>
      <c r="Q1208">
        <f>A1208&amp;"|"&amp;P1208</f>
        <v/>
      </c>
    </row>
    <row r="1209">
      <c r="A1209" t="inlineStr">
        <is>
          <t>TIGER 미국나스닥100타겟데일리커버드콜|3개월 전에 샀다면|[단기스윙]+[버티기형]</t>
        </is>
      </c>
      <c r="B1209" t="inlineStr">
        <is>
          <t>TIGER 미국나스닥100타겟데일리커버드콜</t>
        </is>
      </c>
      <c r="C1209" t="inlineStr">
        <is>
          <t>486290</t>
        </is>
      </c>
      <c r="D1209" t="inlineStr">
        <is>
          <t>3개월 전에 샀다면</t>
        </is>
      </c>
      <c r="E1209" t="inlineStr">
        <is>
          <t>[단기스윙]+[버티기형]</t>
        </is>
      </c>
      <c r="F1209" t="inlineStr">
        <is>
          <t>2026-03-23</t>
        </is>
      </c>
      <c r="G1209" t="n">
        <v>10012</v>
      </c>
      <c r="H1209" t="inlineStr">
        <is>
          <t>2026-04-15</t>
        </is>
      </c>
      <c r="I1209" t="n">
        <v>10537.62</v>
      </c>
      <c r="J1209" t="inlineStr">
        <is>
          <t>1차 익절 도달(5%)</t>
        </is>
      </c>
      <c r="K1209" t="n">
        <v>17</v>
      </c>
      <c r="L1209" t="n">
        <v>12</v>
      </c>
      <c r="M1209" t="n">
        <v>4.93</v>
      </c>
      <c r="N1209" t="inlineStr">
        <is>
          <t>04.15. 17주 매도(+5% 상승 시 60% 익절 원칙)</t>
        </is>
      </c>
      <c r="O1209" t="n">
        <v>300000</v>
      </c>
      <c r="P1209">
        <f>COUNTIF($A$2:A1209,A1209)</f>
        <v/>
      </c>
      <c r="Q1209">
        <f>A1209&amp;"|"&amp;P1209</f>
        <v/>
      </c>
    </row>
    <row r="1210">
      <c r="A1210" t="inlineStr">
        <is>
          <t>TIGER 미국나스닥100타겟데일리커버드콜|3개월 전에 샀다면|[단기스윙]+[버티기형]</t>
        </is>
      </c>
      <c r="B1210" t="inlineStr">
        <is>
          <t>TIGER 미국나스닥100타겟데일리커버드콜</t>
        </is>
      </c>
      <c r="C1210" t="inlineStr">
        <is>
          <t>486290</t>
        </is>
      </c>
      <c r="D1210" t="inlineStr">
        <is>
          <t>3개월 전에 샀다면</t>
        </is>
      </c>
      <c r="E1210" t="inlineStr">
        <is>
          <t>[단기스윙]+[버티기형]</t>
        </is>
      </c>
      <c r="F1210" t="inlineStr">
        <is>
          <t>2026-03-23</t>
        </is>
      </c>
      <c r="G1210" t="n">
        <v>10012</v>
      </c>
      <c r="H1210" t="inlineStr">
        <is>
          <t>2026-04-16</t>
        </is>
      </c>
      <c r="I1210" t="n">
        <v>10702.5</v>
      </c>
      <c r="J1210" t="inlineStr">
        <is>
          <t>RSI 과열 부분청산</t>
        </is>
      </c>
      <c r="K1210" t="n">
        <v>10</v>
      </c>
      <c r="L1210" t="n">
        <v>2</v>
      </c>
      <c r="M1210" t="n">
        <v>6.58</v>
      </c>
      <c r="N1210" t="inlineStr">
        <is>
          <t>04.16. 10주 매도(RSI 과열 부분청산)</t>
        </is>
      </c>
      <c r="O1210" t="n">
        <v>300000</v>
      </c>
      <c r="P1210">
        <f>COUNTIF($A$2:A1210,A1210)</f>
        <v/>
      </c>
      <c r="Q1210">
        <f>A1210&amp;"|"&amp;P1210</f>
        <v/>
      </c>
    </row>
    <row r="1211">
      <c r="A1211" t="inlineStr">
        <is>
          <t>TIGER 미국나스닥100타겟데일리커버드콜|3개월 전에 샀다면|[단기스윙]+[버티기형]</t>
        </is>
      </c>
      <c r="B1211" t="inlineStr">
        <is>
          <t>TIGER 미국나스닥100타겟데일리커버드콜</t>
        </is>
      </c>
      <c r="C1211" t="inlineStr">
        <is>
          <t>486290</t>
        </is>
      </c>
      <c r="D1211" t="inlineStr">
        <is>
          <t>3개월 전에 샀다면</t>
        </is>
      </c>
      <c r="E1211" t="inlineStr">
        <is>
          <t>[단기스윙]+[버티기형]</t>
        </is>
      </c>
      <c r="F1211" t="inlineStr">
        <is>
          <t>2026-03-23</t>
        </is>
      </c>
      <c r="G1211" t="n">
        <v>10012</v>
      </c>
      <c r="H1211" t="inlineStr">
        <is>
          <t>2026-04-17</t>
        </is>
      </c>
      <c r="I1211" t="n">
        <v>10762.46</v>
      </c>
      <c r="J1211" t="inlineStr">
        <is>
          <t>RSI 과열 부분청산</t>
        </is>
      </c>
      <c r="K1211" t="n">
        <v>1</v>
      </c>
      <c r="L1211" t="n">
        <v>1</v>
      </c>
      <c r="M1211" t="n">
        <v>7.17</v>
      </c>
      <c r="N1211" t="inlineStr">
        <is>
          <t>04.17. 1주 매도(RSI 과열 부분청산)</t>
        </is>
      </c>
      <c r="O1211" t="n">
        <v>300000</v>
      </c>
      <c r="P1211">
        <f>COUNTIF($A$2:A1211,A1211)</f>
        <v/>
      </c>
      <c r="Q1211">
        <f>A1211&amp;"|"&amp;P1211</f>
        <v/>
      </c>
    </row>
    <row r="1212">
      <c r="A1212" t="inlineStr">
        <is>
          <t>TIGER 미국나스닥100타겟데일리커버드콜|3개월 전에 샀다면|[단기스윙]+[버티기형]</t>
        </is>
      </c>
      <c r="B1212" t="inlineStr">
        <is>
          <t>TIGER 미국나스닥100타겟데일리커버드콜</t>
        </is>
      </c>
      <c r="C1212" t="inlineStr">
        <is>
          <t>486290</t>
        </is>
      </c>
      <c r="D1212" t="inlineStr">
        <is>
          <t>3개월 전에 샀다면</t>
        </is>
      </c>
      <c r="E1212" t="inlineStr">
        <is>
          <t>[단기스윙]+[버티기형]</t>
        </is>
      </c>
      <c r="F1212" t="inlineStr">
        <is>
          <t>2026-03-23</t>
        </is>
      </c>
      <c r="G1212" t="n">
        <v>10012</v>
      </c>
      <c r="H1212" t="inlineStr">
        <is>
          <t>2026-04-24</t>
        </is>
      </c>
      <c r="I1212" t="n">
        <v>11017.28</v>
      </c>
      <c r="J1212" t="inlineStr">
        <is>
          <t>2차 익절 도달(10%)</t>
        </is>
      </c>
      <c r="K1212" t="n">
        <v>1</v>
      </c>
      <c r="L1212" t="n">
        <v>0</v>
      </c>
      <c r="M1212" t="n">
        <v>9.710000000000001</v>
      </c>
      <c r="N1212" t="inlineStr">
        <is>
          <t>04.24. 1주 매도(+10% 상승 시 30% 익절 원칙)</t>
        </is>
      </c>
      <c r="O1212" t="n">
        <v>300000</v>
      </c>
      <c r="P1212">
        <f>COUNTIF($A$2:A1212,A1212)</f>
        <v/>
      </c>
      <c r="Q1212">
        <f>A1212&amp;"|"&amp;P1212</f>
        <v/>
      </c>
    </row>
    <row r="1213">
      <c r="A1213" t="inlineStr">
        <is>
          <t>TIGER 미국나스닥100타겟데일리커버드콜|3개월 전에 샀다면|[대표님룰]+[칼손절]</t>
        </is>
      </c>
      <c r="B1213" t="inlineStr">
        <is>
          <t>TIGER 미국나스닥100타겟데일리커버드콜</t>
        </is>
      </c>
      <c r="C1213" t="inlineStr">
        <is>
          <t>486290</t>
        </is>
      </c>
      <c r="D1213" t="inlineStr">
        <is>
          <t>3개월 전에 샀다면</t>
        </is>
      </c>
      <c r="E1213" t="inlineStr">
        <is>
          <t>[대표님룰]+[칼손절]</t>
        </is>
      </c>
      <c r="F1213" t="inlineStr">
        <is>
          <t>2026-03-23</t>
        </is>
      </c>
      <c r="G1213" t="n">
        <v>10012</v>
      </c>
      <c r="H1213" t="inlineStr">
        <is>
          <t>2026-03-30</t>
        </is>
      </c>
      <c r="I1213" t="n">
        <v>9783.15</v>
      </c>
      <c r="J1213" t="inlineStr">
        <is>
          <t>1차 손절 도달(-2%)</t>
        </is>
      </c>
      <c r="K1213" t="n">
        <v>23</v>
      </c>
      <c r="L1213" t="n">
        <v>6</v>
      </c>
      <c r="M1213" t="n">
        <v>-2.58</v>
      </c>
      <c r="N1213" t="inlineStr">
        <is>
          <t>03.30. 23주 매도(-2% 하락 시 80% 손절 원칙)</t>
        </is>
      </c>
      <c r="O1213" t="n">
        <v>300000</v>
      </c>
      <c r="P1213">
        <f>COUNTIF($A$2:A1213,A1213)</f>
        <v/>
      </c>
      <c r="Q1213">
        <f>A1213&amp;"|"&amp;P1213</f>
        <v/>
      </c>
    </row>
    <row r="1214">
      <c r="A1214" t="inlineStr">
        <is>
          <t>TIGER 미국나스닥100타겟데일리커버드콜|3개월 전에 샀다면|[대표님룰]+[칼손절]</t>
        </is>
      </c>
      <c r="B1214" t="inlineStr">
        <is>
          <t>TIGER 미국나스닥100타겟데일리커버드콜</t>
        </is>
      </c>
      <c r="C1214" t="inlineStr">
        <is>
          <t>486290</t>
        </is>
      </c>
      <c r="D1214" t="inlineStr">
        <is>
          <t>3개월 전에 샀다면</t>
        </is>
      </c>
      <c r="E1214" t="inlineStr">
        <is>
          <t>[대표님룰]+[칼손절]</t>
        </is>
      </c>
      <c r="F1214" t="inlineStr">
        <is>
          <t>2026-03-23</t>
        </is>
      </c>
      <c r="G1214" t="n">
        <v>10012</v>
      </c>
      <c r="H1214" t="inlineStr">
        <is>
          <t>2026-04-15</t>
        </is>
      </c>
      <c r="I1214" t="n">
        <v>10537.62</v>
      </c>
      <c r="J1214" t="inlineStr">
        <is>
          <t>1차 익절 도달(5%)</t>
        </is>
      </c>
      <c r="K1214" t="n">
        <v>6</v>
      </c>
      <c r="L1214" t="n">
        <v>0</v>
      </c>
      <c r="M1214" t="n">
        <v>4.93</v>
      </c>
      <c r="N1214" t="inlineStr">
        <is>
          <t>04.15. 6주 매도(+5% 상승 시 60% 익절 원칙)</t>
        </is>
      </c>
      <c r="O1214" t="n">
        <v>300000</v>
      </c>
      <c r="P1214">
        <f>COUNTIF($A$2:A1214,A1214)</f>
        <v/>
      </c>
      <c r="Q1214">
        <f>A1214&amp;"|"&amp;P1214</f>
        <v/>
      </c>
    </row>
    <row r="1215">
      <c r="A1215" t="inlineStr">
        <is>
          <t>TIGER 미국나스닥100타겟데일리커버드콜|3개월 전에 샀다면|[대표님룰]+[정석방어]</t>
        </is>
      </c>
      <c r="B1215" t="inlineStr">
        <is>
          <t>TIGER 미국나스닥100타겟데일리커버드콜</t>
        </is>
      </c>
      <c r="C1215" t="inlineStr">
        <is>
          <t>486290</t>
        </is>
      </c>
      <c r="D1215" t="inlineStr">
        <is>
          <t>3개월 전에 샀다면</t>
        </is>
      </c>
      <c r="E1215" t="inlineStr">
        <is>
          <t>[대표님룰]+[정석방어]</t>
        </is>
      </c>
      <c r="F1215" t="inlineStr">
        <is>
          <t>2026-03-23</t>
        </is>
      </c>
      <c r="G1215" t="n">
        <v>10012</v>
      </c>
      <c r="H1215" t="inlineStr">
        <is>
          <t>2026-04-15</t>
        </is>
      </c>
      <c r="I1215" t="n">
        <v>10537.62</v>
      </c>
      <c r="J1215" t="inlineStr">
        <is>
          <t>1차 익절 도달(5%)</t>
        </is>
      </c>
      <c r="K1215" t="n">
        <v>17</v>
      </c>
      <c r="L1215" t="n">
        <v>12</v>
      </c>
      <c r="M1215" t="n">
        <v>4.93</v>
      </c>
      <c r="N1215" t="inlineStr">
        <is>
          <t>04.15. 17주 매도(+5% 상승 시 60% 익절 원칙)</t>
        </is>
      </c>
      <c r="O1215" t="n">
        <v>300000</v>
      </c>
      <c r="P1215">
        <f>COUNTIF($A$2:A1215,A1215)</f>
        <v/>
      </c>
      <c r="Q1215">
        <f>A1215&amp;"|"&amp;P1215</f>
        <v/>
      </c>
    </row>
    <row r="1216">
      <c r="A1216" t="inlineStr">
        <is>
          <t>TIGER 미국나스닥100타겟데일리커버드콜|3개월 전에 샀다면|[대표님룰]+[정석방어]</t>
        </is>
      </c>
      <c r="B1216" t="inlineStr">
        <is>
          <t>TIGER 미국나스닥100타겟데일리커버드콜</t>
        </is>
      </c>
      <c r="C1216" t="inlineStr">
        <is>
          <t>486290</t>
        </is>
      </c>
      <c r="D1216" t="inlineStr">
        <is>
          <t>3개월 전에 샀다면</t>
        </is>
      </c>
      <c r="E1216" t="inlineStr">
        <is>
          <t>[대표님룰]+[정석방어]</t>
        </is>
      </c>
      <c r="F1216" t="inlineStr">
        <is>
          <t>2026-03-23</t>
        </is>
      </c>
      <c r="G1216" t="n">
        <v>10012</v>
      </c>
      <c r="H1216" t="inlineStr">
        <is>
          <t>2026-04-16</t>
        </is>
      </c>
      <c r="I1216" t="n">
        <v>10702.5</v>
      </c>
      <c r="J1216" t="inlineStr">
        <is>
          <t>RSI 과열 부분청산</t>
        </is>
      </c>
      <c r="K1216" t="n">
        <v>10</v>
      </c>
      <c r="L1216" t="n">
        <v>2</v>
      </c>
      <c r="M1216" t="n">
        <v>6.58</v>
      </c>
      <c r="N1216" t="inlineStr">
        <is>
          <t>04.16. 10주 매도(RSI 과열 부분청산)</t>
        </is>
      </c>
      <c r="O1216" t="n">
        <v>300000</v>
      </c>
      <c r="P1216">
        <f>COUNTIF($A$2:A1216,A1216)</f>
        <v/>
      </c>
      <c r="Q1216">
        <f>A1216&amp;"|"&amp;P1216</f>
        <v/>
      </c>
    </row>
    <row r="1217">
      <c r="A1217" t="inlineStr">
        <is>
          <t>TIGER 미국나스닥100타겟데일리커버드콜|3개월 전에 샀다면|[대표님룰]+[정석방어]</t>
        </is>
      </c>
      <c r="B1217" t="inlineStr">
        <is>
          <t>TIGER 미국나스닥100타겟데일리커버드콜</t>
        </is>
      </c>
      <c r="C1217" t="inlineStr">
        <is>
          <t>486290</t>
        </is>
      </c>
      <c r="D1217" t="inlineStr">
        <is>
          <t>3개월 전에 샀다면</t>
        </is>
      </c>
      <c r="E1217" t="inlineStr">
        <is>
          <t>[대표님룰]+[정석방어]</t>
        </is>
      </c>
      <c r="F1217" t="inlineStr">
        <is>
          <t>2026-03-23</t>
        </is>
      </c>
      <c r="G1217" t="n">
        <v>10012</v>
      </c>
      <c r="H1217" t="inlineStr">
        <is>
          <t>2026-04-17</t>
        </is>
      </c>
      <c r="I1217" t="n">
        <v>10762.46</v>
      </c>
      <c r="J1217" t="inlineStr">
        <is>
          <t>RSI 과열 부분청산</t>
        </is>
      </c>
      <c r="K1217" t="n">
        <v>1</v>
      </c>
      <c r="L1217" t="n">
        <v>1</v>
      </c>
      <c r="M1217" t="n">
        <v>7.17</v>
      </c>
      <c r="N1217" t="inlineStr">
        <is>
          <t>04.17. 1주 매도(RSI 과열 부분청산)</t>
        </is>
      </c>
      <c r="O1217" t="n">
        <v>300000</v>
      </c>
      <c r="P1217">
        <f>COUNTIF($A$2:A1217,A1217)</f>
        <v/>
      </c>
      <c r="Q1217">
        <f>A1217&amp;"|"&amp;P1217</f>
        <v/>
      </c>
    </row>
    <row r="1218">
      <c r="A1218" t="inlineStr">
        <is>
          <t>TIGER 미국나스닥100타겟데일리커버드콜|3개월 전에 샀다면|[대표님룰]+[정석방어]</t>
        </is>
      </c>
      <c r="B1218" t="inlineStr">
        <is>
          <t>TIGER 미국나스닥100타겟데일리커버드콜</t>
        </is>
      </c>
      <c r="C1218" t="inlineStr">
        <is>
          <t>486290</t>
        </is>
      </c>
      <c r="D1218" t="inlineStr">
        <is>
          <t>3개월 전에 샀다면</t>
        </is>
      </c>
      <c r="E1218" t="inlineStr">
        <is>
          <t>[대표님룰]+[정석방어]</t>
        </is>
      </c>
      <c r="F1218" t="inlineStr">
        <is>
          <t>2026-03-23</t>
        </is>
      </c>
      <c r="G1218" t="n">
        <v>10012</v>
      </c>
      <c r="H1218" t="inlineStr">
        <is>
          <t>2026-04-24</t>
        </is>
      </c>
      <c r="I1218" t="n">
        <v>11017.28</v>
      </c>
      <c r="J1218" t="inlineStr">
        <is>
          <t>2차 익절 도달(10%)</t>
        </is>
      </c>
      <c r="K1218" t="n">
        <v>1</v>
      </c>
      <c r="L1218" t="n">
        <v>0</v>
      </c>
      <c r="M1218" t="n">
        <v>9.710000000000001</v>
      </c>
      <c r="N1218" t="inlineStr">
        <is>
          <t>04.24. 1주 매도(+10% 상승 시 30% 익절 원칙)</t>
        </is>
      </c>
      <c r="O1218" t="n">
        <v>300000</v>
      </c>
      <c r="P1218">
        <f>COUNTIF($A$2:A1218,A1218)</f>
        <v/>
      </c>
      <c r="Q1218">
        <f>A1218&amp;"|"&amp;P1218</f>
        <v/>
      </c>
    </row>
    <row r="1219">
      <c r="A1219" t="inlineStr">
        <is>
          <t>TIGER 미국나스닥100타겟데일리커버드콜|3개월 전에 샀다면|[대표님룰]+[변동성허용]</t>
        </is>
      </c>
      <c r="B1219" t="inlineStr">
        <is>
          <t>TIGER 미국나스닥100타겟데일리커버드콜</t>
        </is>
      </c>
      <c r="C1219" t="inlineStr">
        <is>
          <t>486290</t>
        </is>
      </c>
      <c r="D1219" t="inlineStr">
        <is>
          <t>3개월 전에 샀다면</t>
        </is>
      </c>
      <c r="E1219" t="inlineStr">
        <is>
          <t>[대표님룰]+[변동성허용]</t>
        </is>
      </c>
      <c r="F1219" t="inlineStr">
        <is>
          <t>2026-03-23</t>
        </is>
      </c>
      <c r="G1219" t="n">
        <v>10012</v>
      </c>
      <c r="H1219" t="inlineStr">
        <is>
          <t>2026-04-15</t>
        </is>
      </c>
      <c r="I1219" t="n">
        <v>10537.62</v>
      </c>
      <c r="J1219" t="inlineStr">
        <is>
          <t>1차 익절 도달(5%)</t>
        </is>
      </c>
      <c r="K1219" t="n">
        <v>17</v>
      </c>
      <c r="L1219" t="n">
        <v>12</v>
      </c>
      <c r="M1219" t="n">
        <v>4.93</v>
      </c>
      <c r="N1219" t="inlineStr">
        <is>
          <t>04.15. 17주 매도(+5% 상승 시 60% 익절 원칙)</t>
        </is>
      </c>
      <c r="O1219" t="n">
        <v>300000</v>
      </c>
      <c r="P1219">
        <f>COUNTIF($A$2:A1219,A1219)</f>
        <v/>
      </c>
      <c r="Q1219">
        <f>A1219&amp;"|"&amp;P1219</f>
        <v/>
      </c>
    </row>
    <row r="1220">
      <c r="A1220" t="inlineStr">
        <is>
          <t>TIGER 미국나스닥100타겟데일리커버드콜|3개월 전에 샀다면|[대표님룰]+[변동성허용]</t>
        </is>
      </c>
      <c r="B1220" t="inlineStr">
        <is>
          <t>TIGER 미국나스닥100타겟데일리커버드콜</t>
        </is>
      </c>
      <c r="C1220" t="inlineStr">
        <is>
          <t>486290</t>
        </is>
      </c>
      <c r="D1220" t="inlineStr">
        <is>
          <t>3개월 전에 샀다면</t>
        </is>
      </c>
      <c r="E1220" t="inlineStr">
        <is>
          <t>[대표님룰]+[변동성허용]</t>
        </is>
      </c>
      <c r="F1220" t="inlineStr">
        <is>
          <t>2026-03-23</t>
        </is>
      </c>
      <c r="G1220" t="n">
        <v>10012</v>
      </c>
      <c r="H1220" t="inlineStr">
        <is>
          <t>2026-04-16</t>
        </is>
      </c>
      <c r="I1220" t="n">
        <v>10702.5</v>
      </c>
      <c r="J1220" t="inlineStr">
        <is>
          <t>RSI 과열 부분청산</t>
        </is>
      </c>
      <c r="K1220" t="n">
        <v>10</v>
      </c>
      <c r="L1220" t="n">
        <v>2</v>
      </c>
      <c r="M1220" t="n">
        <v>6.58</v>
      </c>
      <c r="N1220" t="inlineStr">
        <is>
          <t>04.16. 10주 매도(RSI 과열 부분청산)</t>
        </is>
      </c>
      <c r="O1220" t="n">
        <v>300000</v>
      </c>
      <c r="P1220">
        <f>COUNTIF($A$2:A1220,A1220)</f>
        <v/>
      </c>
      <c r="Q1220">
        <f>A1220&amp;"|"&amp;P1220</f>
        <v/>
      </c>
    </row>
    <row r="1221">
      <c r="A1221" t="inlineStr">
        <is>
          <t>TIGER 미국나스닥100타겟데일리커버드콜|3개월 전에 샀다면|[대표님룰]+[변동성허용]</t>
        </is>
      </c>
      <c r="B1221" t="inlineStr">
        <is>
          <t>TIGER 미국나스닥100타겟데일리커버드콜</t>
        </is>
      </c>
      <c r="C1221" t="inlineStr">
        <is>
          <t>486290</t>
        </is>
      </c>
      <c r="D1221" t="inlineStr">
        <is>
          <t>3개월 전에 샀다면</t>
        </is>
      </c>
      <c r="E1221" t="inlineStr">
        <is>
          <t>[대표님룰]+[변동성허용]</t>
        </is>
      </c>
      <c r="F1221" t="inlineStr">
        <is>
          <t>2026-03-23</t>
        </is>
      </c>
      <c r="G1221" t="n">
        <v>10012</v>
      </c>
      <c r="H1221" t="inlineStr">
        <is>
          <t>2026-04-17</t>
        </is>
      </c>
      <c r="I1221" t="n">
        <v>10762.46</v>
      </c>
      <c r="J1221" t="inlineStr">
        <is>
          <t>RSI 과열 부분청산</t>
        </is>
      </c>
      <c r="K1221" t="n">
        <v>1</v>
      </c>
      <c r="L1221" t="n">
        <v>1</v>
      </c>
      <c r="M1221" t="n">
        <v>7.17</v>
      </c>
      <c r="N1221" t="inlineStr">
        <is>
          <t>04.17. 1주 매도(RSI 과열 부분청산)</t>
        </is>
      </c>
      <c r="O1221" t="n">
        <v>300000</v>
      </c>
      <c r="P1221">
        <f>COUNTIF($A$2:A1221,A1221)</f>
        <v/>
      </c>
      <c r="Q1221">
        <f>A1221&amp;"|"&amp;P1221</f>
        <v/>
      </c>
    </row>
    <row r="1222">
      <c r="A1222" t="inlineStr">
        <is>
          <t>TIGER 미국나스닥100타겟데일리커버드콜|3개월 전에 샀다면|[대표님룰]+[변동성허용]</t>
        </is>
      </c>
      <c r="B1222" t="inlineStr">
        <is>
          <t>TIGER 미국나스닥100타겟데일리커버드콜</t>
        </is>
      </c>
      <c r="C1222" t="inlineStr">
        <is>
          <t>486290</t>
        </is>
      </c>
      <c r="D1222" t="inlineStr">
        <is>
          <t>3개월 전에 샀다면</t>
        </is>
      </c>
      <c r="E1222" t="inlineStr">
        <is>
          <t>[대표님룰]+[변동성허용]</t>
        </is>
      </c>
      <c r="F1222" t="inlineStr">
        <is>
          <t>2026-03-23</t>
        </is>
      </c>
      <c r="G1222" t="n">
        <v>10012</v>
      </c>
      <c r="H1222" t="inlineStr">
        <is>
          <t>2026-04-24</t>
        </is>
      </c>
      <c r="I1222" t="n">
        <v>11017.28</v>
      </c>
      <c r="J1222" t="inlineStr">
        <is>
          <t>2차 익절 도달(10%)</t>
        </is>
      </c>
      <c r="K1222" t="n">
        <v>1</v>
      </c>
      <c r="L1222" t="n">
        <v>0</v>
      </c>
      <c r="M1222" t="n">
        <v>9.710000000000001</v>
      </c>
      <c r="N1222" t="inlineStr">
        <is>
          <t>04.24. 1주 매도(+10% 상승 시 30% 익절 원칙)</t>
        </is>
      </c>
      <c r="O1222" t="n">
        <v>300000</v>
      </c>
      <c r="P1222">
        <f>COUNTIF($A$2:A1222,A1222)</f>
        <v/>
      </c>
      <c r="Q1222">
        <f>A1222&amp;"|"&amp;P1222</f>
        <v/>
      </c>
    </row>
    <row r="1223">
      <c r="A1223" t="inlineStr">
        <is>
          <t>TIGER 미국나스닥100타겟데일리커버드콜|3개월 전에 샀다면|[대표님룰]+[버티기형]</t>
        </is>
      </c>
      <c r="B1223" t="inlineStr">
        <is>
          <t>TIGER 미국나스닥100타겟데일리커버드콜</t>
        </is>
      </c>
      <c r="C1223" t="inlineStr">
        <is>
          <t>486290</t>
        </is>
      </c>
      <c r="D1223" t="inlineStr">
        <is>
          <t>3개월 전에 샀다면</t>
        </is>
      </c>
      <c r="E1223" t="inlineStr">
        <is>
          <t>[대표님룰]+[버티기형]</t>
        </is>
      </c>
      <c r="F1223" t="inlineStr">
        <is>
          <t>2026-03-23</t>
        </is>
      </c>
      <c r="G1223" t="n">
        <v>10012</v>
      </c>
      <c r="H1223" t="inlineStr">
        <is>
          <t>2026-04-15</t>
        </is>
      </c>
      <c r="I1223" t="n">
        <v>10537.62</v>
      </c>
      <c r="J1223" t="inlineStr">
        <is>
          <t>1차 익절 도달(5%)</t>
        </is>
      </c>
      <c r="K1223" t="n">
        <v>17</v>
      </c>
      <c r="L1223" t="n">
        <v>12</v>
      </c>
      <c r="M1223" t="n">
        <v>4.93</v>
      </c>
      <c r="N1223" t="inlineStr">
        <is>
          <t>04.15. 17주 매도(+5% 상승 시 60% 익절 원칙)</t>
        </is>
      </c>
      <c r="O1223" t="n">
        <v>300000</v>
      </c>
      <c r="P1223">
        <f>COUNTIF($A$2:A1223,A1223)</f>
        <v/>
      </c>
      <c r="Q1223">
        <f>A1223&amp;"|"&amp;P1223</f>
        <v/>
      </c>
    </row>
    <row r="1224">
      <c r="A1224" t="inlineStr">
        <is>
          <t>TIGER 미국나스닥100타겟데일리커버드콜|3개월 전에 샀다면|[대표님룰]+[버티기형]</t>
        </is>
      </c>
      <c r="B1224" t="inlineStr">
        <is>
          <t>TIGER 미국나스닥100타겟데일리커버드콜</t>
        </is>
      </c>
      <c r="C1224" t="inlineStr">
        <is>
          <t>486290</t>
        </is>
      </c>
      <c r="D1224" t="inlineStr">
        <is>
          <t>3개월 전에 샀다면</t>
        </is>
      </c>
      <c r="E1224" t="inlineStr">
        <is>
          <t>[대표님룰]+[버티기형]</t>
        </is>
      </c>
      <c r="F1224" t="inlineStr">
        <is>
          <t>2026-03-23</t>
        </is>
      </c>
      <c r="G1224" t="n">
        <v>10012</v>
      </c>
      <c r="H1224" t="inlineStr">
        <is>
          <t>2026-04-16</t>
        </is>
      </c>
      <c r="I1224" t="n">
        <v>10702.5</v>
      </c>
      <c r="J1224" t="inlineStr">
        <is>
          <t>RSI 과열 부분청산</t>
        </is>
      </c>
      <c r="K1224" t="n">
        <v>10</v>
      </c>
      <c r="L1224" t="n">
        <v>2</v>
      </c>
      <c r="M1224" t="n">
        <v>6.58</v>
      </c>
      <c r="N1224" t="inlineStr">
        <is>
          <t>04.16. 10주 매도(RSI 과열 부분청산)</t>
        </is>
      </c>
      <c r="O1224" t="n">
        <v>300000</v>
      </c>
      <c r="P1224">
        <f>COUNTIF($A$2:A1224,A1224)</f>
        <v/>
      </c>
      <c r="Q1224">
        <f>A1224&amp;"|"&amp;P1224</f>
        <v/>
      </c>
    </row>
    <row r="1225">
      <c r="A1225" t="inlineStr">
        <is>
          <t>TIGER 미국나스닥100타겟데일리커버드콜|3개월 전에 샀다면|[대표님룰]+[버티기형]</t>
        </is>
      </c>
      <c r="B1225" t="inlineStr">
        <is>
          <t>TIGER 미국나스닥100타겟데일리커버드콜</t>
        </is>
      </c>
      <c r="C1225" t="inlineStr">
        <is>
          <t>486290</t>
        </is>
      </c>
      <c r="D1225" t="inlineStr">
        <is>
          <t>3개월 전에 샀다면</t>
        </is>
      </c>
      <c r="E1225" t="inlineStr">
        <is>
          <t>[대표님룰]+[버티기형]</t>
        </is>
      </c>
      <c r="F1225" t="inlineStr">
        <is>
          <t>2026-03-23</t>
        </is>
      </c>
      <c r="G1225" t="n">
        <v>10012</v>
      </c>
      <c r="H1225" t="inlineStr">
        <is>
          <t>2026-04-17</t>
        </is>
      </c>
      <c r="I1225" t="n">
        <v>10762.46</v>
      </c>
      <c r="J1225" t="inlineStr">
        <is>
          <t>RSI 과열 부분청산</t>
        </is>
      </c>
      <c r="K1225" t="n">
        <v>1</v>
      </c>
      <c r="L1225" t="n">
        <v>1</v>
      </c>
      <c r="M1225" t="n">
        <v>7.17</v>
      </c>
      <c r="N1225" t="inlineStr">
        <is>
          <t>04.17. 1주 매도(RSI 과열 부분청산)</t>
        </is>
      </c>
      <c r="O1225" t="n">
        <v>300000</v>
      </c>
      <c r="P1225">
        <f>COUNTIF($A$2:A1225,A1225)</f>
        <v/>
      </c>
      <c r="Q1225">
        <f>A1225&amp;"|"&amp;P1225</f>
        <v/>
      </c>
    </row>
    <row r="1226">
      <c r="A1226" t="inlineStr">
        <is>
          <t>TIGER 미국나스닥100타겟데일리커버드콜|3개월 전에 샀다면|[대표님룰]+[버티기형]</t>
        </is>
      </c>
      <c r="B1226" t="inlineStr">
        <is>
          <t>TIGER 미국나스닥100타겟데일리커버드콜</t>
        </is>
      </c>
      <c r="C1226" t="inlineStr">
        <is>
          <t>486290</t>
        </is>
      </c>
      <c r="D1226" t="inlineStr">
        <is>
          <t>3개월 전에 샀다면</t>
        </is>
      </c>
      <c r="E1226" t="inlineStr">
        <is>
          <t>[대표님룰]+[버티기형]</t>
        </is>
      </c>
      <c r="F1226" t="inlineStr">
        <is>
          <t>2026-03-23</t>
        </is>
      </c>
      <c r="G1226" t="n">
        <v>10012</v>
      </c>
      <c r="H1226" t="inlineStr">
        <is>
          <t>2026-04-24</t>
        </is>
      </c>
      <c r="I1226" t="n">
        <v>11017.28</v>
      </c>
      <c r="J1226" t="inlineStr">
        <is>
          <t>2차 익절 도달(10%)</t>
        </is>
      </c>
      <c r="K1226" t="n">
        <v>1</v>
      </c>
      <c r="L1226" t="n">
        <v>0</v>
      </c>
      <c r="M1226" t="n">
        <v>9.710000000000001</v>
      </c>
      <c r="N1226" t="inlineStr">
        <is>
          <t>04.24. 1주 매도(+10% 상승 시 30% 익절 원칙)</t>
        </is>
      </c>
      <c r="O1226" t="n">
        <v>300000</v>
      </c>
      <c r="P1226">
        <f>COUNTIF($A$2:A1226,A1226)</f>
        <v/>
      </c>
      <c r="Q1226">
        <f>A1226&amp;"|"&amp;P1226</f>
        <v/>
      </c>
    </row>
    <row r="1227">
      <c r="A1227" t="inlineStr">
        <is>
          <t>TIGER 미국나스닥100타겟데일리커버드콜|3개월 전에 샀다면|[중기추세]+[칼손절]</t>
        </is>
      </c>
      <c r="B1227" t="inlineStr">
        <is>
          <t>TIGER 미국나스닥100타겟데일리커버드콜</t>
        </is>
      </c>
      <c r="C1227" t="inlineStr">
        <is>
          <t>486290</t>
        </is>
      </c>
      <c r="D1227" t="inlineStr">
        <is>
          <t>3개월 전에 샀다면</t>
        </is>
      </c>
      <c r="E1227" t="inlineStr">
        <is>
          <t>[중기추세]+[칼손절]</t>
        </is>
      </c>
      <c r="F1227" t="inlineStr">
        <is>
          <t>2026-03-23</t>
        </is>
      </c>
      <c r="G1227" t="n">
        <v>10012</v>
      </c>
      <c r="H1227" t="inlineStr">
        <is>
          <t>2026-03-30</t>
        </is>
      </c>
      <c r="I1227" t="n">
        <v>9783.15</v>
      </c>
      <c r="J1227" t="inlineStr">
        <is>
          <t>1차 손절 도달(-2%)</t>
        </is>
      </c>
      <c r="K1227" t="n">
        <v>23</v>
      </c>
      <c r="L1227" t="n">
        <v>6</v>
      </c>
      <c r="M1227" t="n">
        <v>-2.58</v>
      </c>
      <c r="N1227" t="inlineStr">
        <is>
          <t>03.30. 23주 매도(-2% 하락 시 80% 손절 원칙)</t>
        </is>
      </c>
      <c r="O1227" t="n">
        <v>300000</v>
      </c>
      <c r="P1227">
        <f>COUNTIF($A$2:A1227,A1227)</f>
        <v/>
      </c>
      <c r="Q1227">
        <f>A1227&amp;"|"&amp;P1227</f>
        <v/>
      </c>
    </row>
    <row r="1228">
      <c r="A1228" t="inlineStr">
        <is>
          <t>TIGER 미국나스닥100타겟데일리커버드콜|3개월 전에 샀다면|[중기추세]+[칼손절]</t>
        </is>
      </c>
      <c r="B1228" t="inlineStr">
        <is>
          <t>TIGER 미국나스닥100타겟데일리커버드콜</t>
        </is>
      </c>
      <c r="C1228" t="inlineStr">
        <is>
          <t>486290</t>
        </is>
      </c>
      <c r="D1228" t="inlineStr">
        <is>
          <t>3개월 전에 샀다면</t>
        </is>
      </c>
      <c r="E1228" t="inlineStr">
        <is>
          <t>[중기추세]+[칼손절]</t>
        </is>
      </c>
      <c r="F1228" t="inlineStr">
        <is>
          <t>2026-03-23</t>
        </is>
      </c>
      <c r="G1228" t="n">
        <v>10012</v>
      </c>
      <c r="H1228" t="inlineStr">
        <is>
          <t>2026-04-16</t>
        </is>
      </c>
      <c r="I1228" t="n">
        <v>10702.5</v>
      </c>
      <c r="J1228" t="inlineStr">
        <is>
          <t>RSI 과열 부분청산</t>
        </is>
      </c>
      <c r="K1228" t="n">
        <v>5</v>
      </c>
      <c r="L1228" t="n">
        <v>1</v>
      </c>
      <c r="M1228" t="n">
        <v>6.58</v>
      </c>
      <c r="N1228" t="inlineStr">
        <is>
          <t>04.16. 5주 매도(RSI 과열 부분청산)</t>
        </is>
      </c>
      <c r="O1228" t="n">
        <v>300000</v>
      </c>
      <c r="P1228">
        <f>COUNTIF($A$2:A1228,A1228)</f>
        <v/>
      </c>
      <c r="Q1228">
        <f>A1228&amp;"|"&amp;P1228</f>
        <v/>
      </c>
    </row>
    <row r="1229">
      <c r="A1229" t="inlineStr">
        <is>
          <t>TIGER 미국나스닥100타겟데일리커버드콜|3개월 전에 샀다면|[중기추세]+[칼손절]</t>
        </is>
      </c>
      <c r="B1229" t="inlineStr">
        <is>
          <t>TIGER 미국나스닥100타겟데일리커버드콜</t>
        </is>
      </c>
      <c r="C1229" t="inlineStr">
        <is>
          <t>486290</t>
        </is>
      </c>
      <c r="D1229" t="inlineStr">
        <is>
          <t>3개월 전에 샀다면</t>
        </is>
      </c>
      <c r="E1229" t="inlineStr">
        <is>
          <t>[중기추세]+[칼손절]</t>
        </is>
      </c>
      <c r="F1229" t="inlineStr">
        <is>
          <t>2026-03-23</t>
        </is>
      </c>
      <c r="G1229" t="n">
        <v>10012</v>
      </c>
      <c r="H1229" t="inlineStr">
        <is>
          <t>2026-04-24</t>
        </is>
      </c>
      <c r="I1229" t="n">
        <v>11017.28</v>
      </c>
      <c r="J1229" t="inlineStr">
        <is>
          <t>1차 익절 도달(10%)</t>
        </is>
      </c>
      <c r="K1229" t="n">
        <v>1</v>
      </c>
      <c r="L1229" t="n">
        <v>0</v>
      </c>
      <c r="M1229" t="n">
        <v>9.710000000000001</v>
      </c>
      <c r="N1229" t="inlineStr">
        <is>
          <t>04.24. 1주 매도(+10% 상승 시 50% 익절 원칙)</t>
        </is>
      </c>
      <c r="O1229" t="n">
        <v>300000</v>
      </c>
      <c r="P1229">
        <f>COUNTIF($A$2:A1229,A1229)</f>
        <v/>
      </c>
      <c r="Q1229">
        <f>A1229&amp;"|"&amp;P1229</f>
        <v/>
      </c>
    </row>
    <row r="1230">
      <c r="A1230" t="inlineStr">
        <is>
          <t>TIGER 미국나스닥100타겟데일리커버드콜|3개월 전에 샀다면|[중기추세]+[정석방어]</t>
        </is>
      </c>
      <c r="B1230" t="inlineStr">
        <is>
          <t>TIGER 미국나스닥100타겟데일리커버드콜</t>
        </is>
      </c>
      <c r="C1230" t="inlineStr">
        <is>
          <t>486290</t>
        </is>
      </c>
      <c r="D1230" t="inlineStr">
        <is>
          <t>3개월 전에 샀다면</t>
        </is>
      </c>
      <c r="E1230" t="inlineStr">
        <is>
          <t>[중기추세]+[정석방어]</t>
        </is>
      </c>
      <c r="F1230" t="inlineStr">
        <is>
          <t>2026-03-23</t>
        </is>
      </c>
      <c r="G1230" t="n">
        <v>10012</v>
      </c>
      <c r="H1230" t="inlineStr">
        <is>
          <t>2026-04-16</t>
        </is>
      </c>
      <c r="I1230" t="n">
        <v>10702.5</v>
      </c>
      <c r="J1230" t="inlineStr">
        <is>
          <t>RSI 과열 부분청산</t>
        </is>
      </c>
      <c r="K1230" t="n">
        <v>26</v>
      </c>
      <c r="L1230" t="n">
        <v>3</v>
      </c>
      <c r="M1230" t="n">
        <v>6.58</v>
      </c>
      <c r="N1230" t="inlineStr">
        <is>
          <t>04.16. 26주 매도(RSI 과열 부분청산)</t>
        </is>
      </c>
      <c r="O1230" t="n">
        <v>300000</v>
      </c>
      <c r="P1230">
        <f>COUNTIF($A$2:A1230,A1230)</f>
        <v/>
      </c>
      <c r="Q1230">
        <f>A1230&amp;"|"&amp;P1230</f>
        <v/>
      </c>
    </row>
    <row r="1231">
      <c r="A1231" t="inlineStr">
        <is>
          <t>TIGER 미국나스닥100타겟데일리커버드콜|3개월 전에 샀다면|[중기추세]+[정석방어]</t>
        </is>
      </c>
      <c r="B1231" t="inlineStr">
        <is>
          <t>TIGER 미국나스닥100타겟데일리커버드콜</t>
        </is>
      </c>
      <c r="C1231" t="inlineStr">
        <is>
          <t>486290</t>
        </is>
      </c>
      <c r="D1231" t="inlineStr">
        <is>
          <t>3개월 전에 샀다면</t>
        </is>
      </c>
      <c r="E1231" t="inlineStr">
        <is>
          <t>[중기추세]+[정석방어]</t>
        </is>
      </c>
      <c r="F1231" t="inlineStr">
        <is>
          <t>2026-03-23</t>
        </is>
      </c>
      <c r="G1231" t="n">
        <v>10012</v>
      </c>
      <c r="H1231" t="inlineStr">
        <is>
          <t>2026-04-17</t>
        </is>
      </c>
      <c r="I1231" t="n">
        <v>10762.46</v>
      </c>
      <c r="J1231" t="inlineStr">
        <is>
          <t>RSI 과열 부분청산</t>
        </is>
      </c>
      <c r="K1231" t="n">
        <v>2</v>
      </c>
      <c r="L1231" t="n">
        <v>1</v>
      </c>
      <c r="M1231" t="n">
        <v>7.17</v>
      </c>
      <c r="N1231" t="inlineStr">
        <is>
          <t>04.17. 2주 매도(RSI 과열 부분청산)</t>
        </is>
      </c>
      <c r="O1231" t="n">
        <v>300000</v>
      </c>
      <c r="P1231">
        <f>COUNTIF($A$2:A1231,A1231)</f>
        <v/>
      </c>
      <c r="Q1231">
        <f>A1231&amp;"|"&amp;P1231</f>
        <v/>
      </c>
    </row>
    <row r="1232">
      <c r="A1232" t="inlineStr">
        <is>
          <t>TIGER 미국나스닥100타겟데일리커버드콜|3개월 전에 샀다면|[중기추세]+[정석방어]</t>
        </is>
      </c>
      <c r="B1232" t="inlineStr">
        <is>
          <t>TIGER 미국나스닥100타겟데일리커버드콜</t>
        </is>
      </c>
      <c r="C1232" t="inlineStr">
        <is>
          <t>486290</t>
        </is>
      </c>
      <c r="D1232" t="inlineStr">
        <is>
          <t>3개월 전에 샀다면</t>
        </is>
      </c>
      <c r="E1232" t="inlineStr">
        <is>
          <t>[중기추세]+[정석방어]</t>
        </is>
      </c>
      <c r="F1232" t="inlineStr">
        <is>
          <t>2026-03-23</t>
        </is>
      </c>
      <c r="G1232" t="n">
        <v>10012</v>
      </c>
      <c r="H1232" t="inlineStr">
        <is>
          <t>2026-04-24</t>
        </is>
      </c>
      <c r="I1232" t="n">
        <v>11017.28</v>
      </c>
      <c r="J1232" t="inlineStr">
        <is>
          <t>1차 익절 도달(10%)</t>
        </is>
      </c>
      <c r="K1232" t="n">
        <v>1</v>
      </c>
      <c r="L1232" t="n">
        <v>0</v>
      </c>
      <c r="M1232" t="n">
        <v>9.710000000000001</v>
      </c>
      <c r="N1232" t="inlineStr">
        <is>
          <t>04.24. 1주 매도(+10% 상승 시 50% 익절 원칙)</t>
        </is>
      </c>
      <c r="O1232" t="n">
        <v>300000</v>
      </c>
      <c r="P1232">
        <f>COUNTIF($A$2:A1232,A1232)</f>
        <v/>
      </c>
      <c r="Q1232">
        <f>A1232&amp;"|"&amp;P1232</f>
        <v/>
      </c>
    </row>
    <row r="1233">
      <c r="A1233" t="inlineStr">
        <is>
          <t>TIGER 미국나스닥100타겟데일리커버드콜|3개월 전에 샀다면|[중기추세]+[변동성허용]</t>
        </is>
      </c>
      <c r="B1233" t="inlineStr">
        <is>
          <t>TIGER 미국나스닥100타겟데일리커버드콜</t>
        </is>
      </c>
      <c r="C1233" t="inlineStr">
        <is>
          <t>486290</t>
        </is>
      </c>
      <c r="D1233" t="inlineStr">
        <is>
          <t>3개월 전에 샀다면</t>
        </is>
      </c>
      <c r="E1233" t="inlineStr">
        <is>
          <t>[중기추세]+[변동성허용]</t>
        </is>
      </c>
      <c r="F1233" t="inlineStr">
        <is>
          <t>2026-03-23</t>
        </is>
      </c>
      <c r="G1233" t="n">
        <v>10012</v>
      </c>
      <c r="H1233" t="inlineStr">
        <is>
          <t>2026-04-16</t>
        </is>
      </c>
      <c r="I1233" t="n">
        <v>10702.5</v>
      </c>
      <c r="J1233" t="inlineStr">
        <is>
          <t>RSI 과열 부분청산</t>
        </is>
      </c>
      <c r="K1233" t="n">
        <v>26</v>
      </c>
      <c r="L1233" t="n">
        <v>3</v>
      </c>
      <c r="M1233" t="n">
        <v>6.58</v>
      </c>
      <c r="N1233" t="inlineStr">
        <is>
          <t>04.16. 26주 매도(RSI 과열 부분청산)</t>
        </is>
      </c>
      <c r="O1233" t="n">
        <v>300000</v>
      </c>
      <c r="P1233">
        <f>COUNTIF($A$2:A1233,A1233)</f>
        <v/>
      </c>
      <c r="Q1233">
        <f>A1233&amp;"|"&amp;P1233</f>
        <v/>
      </c>
    </row>
    <row r="1234">
      <c r="A1234" t="inlineStr">
        <is>
          <t>TIGER 미국나스닥100타겟데일리커버드콜|3개월 전에 샀다면|[중기추세]+[변동성허용]</t>
        </is>
      </c>
      <c r="B1234" t="inlineStr">
        <is>
          <t>TIGER 미국나스닥100타겟데일리커버드콜</t>
        </is>
      </c>
      <c r="C1234" t="inlineStr">
        <is>
          <t>486290</t>
        </is>
      </c>
      <c r="D1234" t="inlineStr">
        <is>
          <t>3개월 전에 샀다면</t>
        </is>
      </c>
      <c r="E1234" t="inlineStr">
        <is>
          <t>[중기추세]+[변동성허용]</t>
        </is>
      </c>
      <c r="F1234" t="inlineStr">
        <is>
          <t>2026-03-23</t>
        </is>
      </c>
      <c r="G1234" t="n">
        <v>10012</v>
      </c>
      <c r="H1234" t="inlineStr">
        <is>
          <t>2026-04-17</t>
        </is>
      </c>
      <c r="I1234" t="n">
        <v>10762.46</v>
      </c>
      <c r="J1234" t="inlineStr">
        <is>
          <t>RSI 과열 부분청산</t>
        </is>
      </c>
      <c r="K1234" t="n">
        <v>2</v>
      </c>
      <c r="L1234" t="n">
        <v>1</v>
      </c>
      <c r="M1234" t="n">
        <v>7.17</v>
      </c>
      <c r="N1234" t="inlineStr">
        <is>
          <t>04.17. 2주 매도(RSI 과열 부분청산)</t>
        </is>
      </c>
      <c r="O1234" t="n">
        <v>300000</v>
      </c>
      <c r="P1234">
        <f>COUNTIF($A$2:A1234,A1234)</f>
        <v/>
      </c>
      <c r="Q1234">
        <f>A1234&amp;"|"&amp;P1234</f>
        <v/>
      </c>
    </row>
    <row r="1235">
      <c r="A1235" t="inlineStr">
        <is>
          <t>TIGER 미국나스닥100타겟데일리커버드콜|3개월 전에 샀다면|[중기추세]+[변동성허용]</t>
        </is>
      </c>
      <c r="B1235" t="inlineStr">
        <is>
          <t>TIGER 미국나스닥100타겟데일리커버드콜</t>
        </is>
      </c>
      <c r="C1235" t="inlineStr">
        <is>
          <t>486290</t>
        </is>
      </c>
      <c r="D1235" t="inlineStr">
        <is>
          <t>3개월 전에 샀다면</t>
        </is>
      </c>
      <c r="E1235" t="inlineStr">
        <is>
          <t>[중기추세]+[변동성허용]</t>
        </is>
      </c>
      <c r="F1235" t="inlineStr">
        <is>
          <t>2026-03-23</t>
        </is>
      </c>
      <c r="G1235" t="n">
        <v>10012</v>
      </c>
      <c r="H1235" t="inlineStr">
        <is>
          <t>2026-04-24</t>
        </is>
      </c>
      <c r="I1235" t="n">
        <v>11017.28</v>
      </c>
      <c r="J1235" t="inlineStr">
        <is>
          <t>1차 익절 도달(10%)</t>
        </is>
      </c>
      <c r="K1235" t="n">
        <v>1</v>
      </c>
      <c r="L1235" t="n">
        <v>0</v>
      </c>
      <c r="M1235" t="n">
        <v>9.710000000000001</v>
      </c>
      <c r="N1235" t="inlineStr">
        <is>
          <t>04.24. 1주 매도(+10% 상승 시 50% 익절 원칙)</t>
        </is>
      </c>
      <c r="O1235" t="n">
        <v>300000</v>
      </c>
      <c r="P1235">
        <f>COUNTIF($A$2:A1235,A1235)</f>
        <v/>
      </c>
      <c r="Q1235">
        <f>A1235&amp;"|"&amp;P1235</f>
        <v/>
      </c>
    </row>
    <row r="1236">
      <c r="A1236" t="inlineStr">
        <is>
          <t>TIGER 미국나스닥100타겟데일리커버드콜|3개월 전에 샀다면|[중기추세]+[버티기형]</t>
        </is>
      </c>
      <c r="B1236" t="inlineStr">
        <is>
          <t>TIGER 미국나스닥100타겟데일리커버드콜</t>
        </is>
      </c>
      <c r="C1236" t="inlineStr">
        <is>
          <t>486290</t>
        </is>
      </c>
      <c r="D1236" t="inlineStr">
        <is>
          <t>3개월 전에 샀다면</t>
        </is>
      </c>
      <c r="E1236" t="inlineStr">
        <is>
          <t>[중기추세]+[버티기형]</t>
        </is>
      </c>
      <c r="F1236" t="inlineStr">
        <is>
          <t>2026-03-23</t>
        </is>
      </c>
      <c r="G1236" t="n">
        <v>10012</v>
      </c>
      <c r="H1236" t="inlineStr">
        <is>
          <t>2026-04-16</t>
        </is>
      </c>
      <c r="I1236" t="n">
        <v>10702.5</v>
      </c>
      <c r="J1236" t="inlineStr">
        <is>
          <t>RSI 과열 부분청산</t>
        </is>
      </c>
      <c r="K1236" t="n">
        <v>26</v>
      </c>
      <c r="L1236" t="n">
        <v>3</v>
      </c>
      <c r="M1236" t="n">
        <v>6.58</v>
      </c>
      <c r="N1236" t="inlineStr">
        <is>
          <t>04.16. 26주 매도(RSI 과열 부분청산)</t>
        </is>
      </c>
      <c r="O1236" t="n">
        <v>300000</v>
      </c>
      <c r="P1236">
        <f>COUNTIF($A$2:A1236,A1236)</f>
        <v/>
      </c>
      <c r="Q1236">
        <f>A1236&amp;"|"&amp;P1236</f>
        <v/>
      </c>
    </row>
    <row r="1237">
      <c r="A1237" t="inlineStr">
        <is>
          <t>TIGER 미국나스닥100타겟데일리커버드콜|3개월 전에 샀다면|[중기추세]+[버티기형]</t>
        </is>
      </c>
      <c r="B1237" t="inlineStr">
        <is>
          <t>TIGER 미국나스닥100타겟데일리커버드콜</t>
        </is>
      </c>
      <c r="C1237" t="inlineStr">
        <is>
          <t>486290</t>
        </is>
      </c>
      <c r="D1237" t="inlineStr">
        <is>
          <t>3개월 전에 샀다면</t>
        </is>
      </c>
      <c r="E1237" t="inlineStr">
        <is>
          <t>[중기추세]+[버티기형]</t>
        </is>
      </c>
      <c r="F1237" t="inlineStr">
        <is>
          <t>2026-03-23</t>
        </is>
      </c>
      <c r="G1237" t="n">
        <v>10012</v>
      </c>
      <c r="H1237" t="inlineStr">
        <is>
          <t>2026-04-17</t>
        </is>
      </c>
      <c r="I1237" t="n">
        <v>10762.46</v>
      </c>
      <c r="J1237" t="inlineStr">
        <is>
          <t>RSI 과열 부분청산</t>
        </is>
      </c>
      <c r="K1237" t="n">
        <v>2</v>
      </c>
      <c r="L1237" t="n">
        <v>1</v>
      </c>
      <c r="M1237" t="n">
        <v>7.17</v>
      </c>
      <c r="N1237" t="inlineStr">
        <is>
          <t>04.17. 2주 매도(RSI 과열 부분청산)</t>
        </is>
      </c>
      <c r="O1237" t="n">
        <v>300000</v>
      </c>
      <c r="P1237">
        <f>COUNTIF($A$2:A1237,A1237)</f>
        <v/>
      </c>
      <c r="Q1237">
        <f>A1237&amp;"|"&amp;P1237</f>
        <v/>
      </c>
    </row>
    <row r="1238">
      <c r="A1238" t="inlineStr">
        <is>
          <t>TIGER 미국나스닥100타겟데일리커버드콜|3개월 전에 샀다면|[중기추세]+[버티기형]</t>
        </is>
      </c>
      <c r="B1238" t="inlineStr">
        <is>
          <t>TIGER 미국나스닥100타겟데일리커버드콜</t>
        </is>
      </c>
      <c r="C1238" t="inlineStr">
        <is>
          <t>486290</t>
        </is>
      </c>
      <c r="D1238" t="inlineStr">
        <is>
          <t>3개월 전에 샀다면</t>
        </is>
      </c>
      <c r="E1238" t="inlineStr">
        <is>
          <t>[중기추세]+[버티기형]</t>
        </is>
      </c>
      <c r="F1238" t="inlineStr">
        <is>
          <t>2026-03-23</t>
        </is>
      </c>
      <c r="G1238" t="n">
        <v>10012</v>
      </c>
      <c r="H1238" t="inlineStr">
        <is>
          <t>2026-04-24</t>
        </is>
      </c>
      <c r="I1238" t="n">
        <v>11017.28</v>
      </c>
      <c r="J1238" t="inlineStr">
        <is>
          <t>1차 익절 도달(10%)</t>
        </is>
      </c>
      <c r="K1238" t="n">
        <v>1</v>
      </c>
      <c r="L1238" t="n">
        <v>0</v>
      </c>
      <c r="M1238" t="n">
        <v>9.710000000000001</v>
      </c>
      <c r="N1238" t="inlineStr">
        <is>
          <t>04.24. 1주 매도(+10% 상승 시 50% 익절 원칙)</t>
        </is>
      </c>
      <c r="O1238" t="n">
        <v>300000</v>
      </c>
      <c r="P1238">
        <f>COUNTIF($A$2:A1238,A1238)</f>
        <v/>
      </c>
      <c r="Q1238">
        <f>A1238&amp;"|"&amp;P1238</f>
        <v/>
      </c>
    </row>
    <row r="1239">
      <c r="A1239" t="inlineStr">
        <is>
          <t>TIGER 미국나스닥100타겟데일리커버드콜|3개월 전에 샀다면|[수익극대화]+[칼손절]</t>
        </is>
      </c>
      <c r="B1239" t="inlineStr">
        <is>
          <t>TIGER 미국나스닥100타겟데일리커버드콜</t>
        </is>
      </c>
      <c r="C1239" t="inlineStr">
        <is>
          <t>486290</t>
        </is>
      </c>
      <c r="D1239" t="inlineStr">
        <is>
          <t>3개월 전에 샀다면</t>
        </is>
      </c>
      <c r="E1239" t="inlineStr">
        <is>
          <t>[수익극대화]+[칼손절]</t>
        </is>
      </c>
      <c r="F1239" t="inlineStr">
        <is>
          <t>2026-03-23</t>
        </is>
      </c>
      <c r="G1239" t="n">
        <v>10012</v>
      </c>
      <c r="H1239" t="inlineStr">
        <is>
          <t>2026-03-30</t>
        </is>
      </c>
      <c r="I1239" t="n">
        <v>9783.15</v>
      </c>
      <c r="J1239" t="inlineStr">
        <is>
          <t>1차 손절 도달(-2%)</t>
        </is>
      </c>
      <c r="K1239" t="n">
        <v>23</v>
      </c>
      <c r="L1239" t="n">
        <v>6</v>
      </c>
      <c r="M1239" t="n">
        <v>-2.58</v>
      </c>
      <c r="N1239" t="inlineStr">
        <is>
          <t>03.30. 23주 매도(-2% 하락 시 80% 손절 원칙)</t>
        </is>
      </c>
      <c r="O1239" t="n">
        <v>300000</v>
      </c>
      <c r="P1239">
        <f>COUNTIF($A$2:A1239,A1239)</f>
        <v/>
      </c>
      <c r="Q1239">
        <f>A1239&amp;"|"&amp;P1239</f>
        <v/>
      </c>
    </row>
    <row r="1240">
      <c r="A1240" t="inlineStr">
        <is>
          <t>TIGER 미국나스닥100타겟데일리커버드콜|3개월 전에 샀다면|[수익극대화]+[칼손절]</t>
        </is>
      </c>
      <c r="B1240" t="inlineStr">
        <is>
          <t>TIGER 미국나스닥100타겟데일리커버드콜</t>
        </is>
      </c>
      <c r="C1240" t="inlineStr">
        <is>
          <t>486290</t>
        </is>
      </c>
      <c r="D1240" t="inlineStr">
        <is>
          <t>3개월 전에 샀다면</t>
        </is>
      </c>
      <c r="E1240" t="inlineStr">
        <is>
          <t>[수익극대화]+[칼손절]</t>
        </is>
      </c>
      <c r="F1240" t="inlineStr">
        <is>
          <t>2026-03-23</t>
        </is>
      </c>
      <c r="G1240" t="n">
        <v>10012</v>
      </c>
      <c r="H1240" t="inlineStr">
        <is>
          <t>2026-04-16</t>
        </is>
      </c>
      <c r="I1240" t="n">
        <v>10702.5</v>
      </c>
      <c r="J1240" t="inlineStr">
        <is>
          <t>RSI 과열 부분청산</t>
        </is>
      </c>
      <c r="K1240" t="n">
        <v>5</v>
      </c>
      <c r="L1240" t="n">
        <v>1</v>
      </c>
      <c r="M1240" t="n">
        <v>6.58</v>
      </c>
      <c r="N1240" t="inlineStr">
        <is>
          <t>04.16. 5주 매도(RSI 과열 부분청산)</t>
        </is>
      </c>
      <c r="O1240" t="n">
        <v>300000</v>
      </c>
      <c r="P1240">
        <f>COUNTIF($A$2:A1240,A1240)</f>
        <v/>
      </c>
      <c r="Q1240">
        <f>A1240&amp;"|"&amp;P1240</f>
        <v/>
      </c>
    </row>
    <row r="1241">
      <c r="A1241" t="inlineStr">
        <is>
          <t>TIGER 미국나스닥100타겟데일리커버드콜|3개월 전에 샀다면|[수익극대화]+[칼손절]</t>
        </is>
      </c>
      <c r="B1241" t="inlineStr">
        <is>
          <t>TIGER 미국나스닥100타겟데일리커버드콜</t>
        </is>
      </c>
      <c r="C1241" t="inlineStr">
        <is>
          <t>486290</t>
        </is>
      </c>
      <c r="D1241" t="inlineStr">
        <is>
          <t>3개월 전에 샀다면</t>
        </is>
      </c>
      <c r="E1241" t="inlineStr">
        <is>
          <t>[수익극대화]+[칼손절]</t>
        </is>
      </c>
      <c r="F1241" t="inlineStr">
        <is>
          <t>2026-03-23</t>
        </is>
      </c>
      <c r="G1241" t="n">
        <v>10012</v>
      </c>
      <c r="H1241" t="inlineStr">
        <is>
          <t>2026-04-24</t>
        </is>
      </c>
      <c r="I1241" t="n">
        <v>11017.28</v>
      </c>
      <c r="J1241" t="inlineStr">
        <is>
          <t>1차 익절 도달(10%)</t>
        </is>
      </c>
      <c r="K1241" t="n">
        <v>1</v>
      </c>
      <c r="L1241" t="n">
        <v>0</v>
      </c>
      <c r="M1241" t="n">
        <v>9.710000000000001</v>
      </c>
      <c r="N1241" t="inlineStr">
        <is>
          <t>04.24. 1주 매도(+10% 상승 시 40% 익절 원칙)</t>
        </is>
      </c>
      <c r="O1241" t="n">
        <v>300000</v>
      </c>
      <c r="P1241">
        <f>COUNTIF($A$2:A1241,A1241)</f>
        <v/>
      </c>
      <c r="Q1241">
        <f>A1241&amp;"|"&amp;P1241</f>
        <v/>
      </c>
    </row>
    <row r="1242">
      <c r="A1242" t="inlineStr">
        <is>
          <t>TIGER 미국나스닥100타겟데일리커버드콜|3개월 전에 샀다면|[수익극대화]+[정석방어]</t>
        </is>
      </c>
      <c r="B1242" t="inlineStr">
        <is>
          <t>TIGER 미국나스닥100타겟데일리커버드콜</t>
        </is>
      </c>
      <c r="C1242" t="inlineStr">
        <is>
          <t>486290</t>
        </is>
      </c>
      <c r="D1242" t="inlineStr">
        <is>
          <t>3개월 전에 샀다면</t>
        </is>
      </c>
      <c r="E1242" t="inlineStr">
        <is>
          <t>[수익극대화]+[정석방어]</t>
        </is>
      </c>
      <c r="F1242" t="inlineStr">
        <is>
          <t>2026-03-23</t>
        </is>
      </c>
      <c r="G1242" t="n">
        <v>10012</v>
      </c>
      <c r="H1242" t="inlineStr">
        <is>
          <t>2026-04-16</t>
        </is>
      </c>
      <c r="I1242" t="n">
        <v>10702.5</v>
      </c>
      <c r="J1242" t="inlineStr">
        <is>
          <t>RSI 과열 부분청산</t>
        </is>
      </c>
      <c r="K1242" t="n">
        <v>26</v>
      </c>
      <c r="L1242" t="n">
        <v>3</v>
      </c>
      <c r="M1242" t="n">
        <v>6.58</v>
      </c>
      <c r="N1242" t="inlineStr">
        <is>
          <t>04.16. 26주 매도(RSI 과열 부분청산)</t>
        </is>
      </c>
      <c r="O1242" t="n">
        <v>300000</v>
      </c>
      <c r="P1242">
        <f>COUNTIF($A$2:A1242,A1242)</f>
        <v/>
      </c>
      <c r="Q1242">
        <f>A1242&amp;"|"&amp;P1242</f>
        <v/>
      </c>
    </row>
    <row r="1243">
      <c r="A1243" t="inlineStr">
        <is>
          <t>TIGER 미국나스닥100타겟데일리커버드콜|3개월 전에 샀다면|[수익극대화]+[정석방어]</t>
        </is>
      </c>
      <c r="B1243" t="inlineStr">
        <is>
          <t>TIGER 미국나스닥100타겟데일리커버드콜</t>
        </is>
      </c>
      <c r="C1243" t="inlineStr">
        <is>
          <t>486290</t>
        </is>
      </c>
      <c r="D1243" t="inlineStr">
        <is>
          <t>3개월 전에 샀다면</t>
        </is>
      </c>
      <c r="E1243" t="inlineStr">
        <is>
          <t>[수익극대화]+[정석방어]</t>
        </is>
      </c>
      <c r="F1243" t="inlineStr">
        <is>
          <t>2026-03-23</t>
        </is>
      </c>
      <c r="G1243" t="n">
        <v>10012</v>
      </c>
      <c r="H1243" t="inlineStr">
        <is>
          <t>2026-04-17</t>
        </is>
      </c>
      <c r="I1243" t="n">
        <v>10762.46</v>
      </c>
      <c r="J1243" t="inlineStr">
        <is>
          <t>RSI 과열 부분청산</t>
        </is>
      </c>
      <c r="K1243" t="n">
        <v>2</v>
      </c>
      <c r="L1243" t="n">
        <v>1</v>
      </c>
      <c r="M1243" t="n">
        <v>7.17</v>
      </c>
      <c r="N1243" t="inlineStr">
        <is>
          <t>04.17. 2주 매도(RSI 과열 부분청산)</t>
        </is>
      </c>
      <c r="O1243" t="n">
        <v>300000</v>
      </c>
      <c r="P1243">
        <f>COUNTIF($A$2:A1243,A1243)</f>
        <v/>
      </c>
      <c r="Q1243">
        <f>A1243&amp;"|"&amp;P1243</f>
        <v/>
      </c>
    </row>
    <row r="1244">
      <c r="A1244" t="inlineStr">
        <is>
          <t>TIGER 미국나스닥100타겟데일리커버드콜|3개월 전에 샀다면|[수익극대화]+[정석방어]</t>
        </is>
      </c>
      <c r="B1244" t="inlineStr">
        <is>
          <t>TIGER 미국나스닥100타겟데일리커버드콜</t>
        </is>
      </c>
      <c r="C1244" t="inlineStr">
        <is>
          <t>486290</t>
        </is>
      </c>
      <c r="D1244" t="inlineStr">
        <is>
          <t>3개월 전에 샀다면</t>
        </is>
      </c>
      <c r="E1244" t="inlineStr">
        <is>
          <t>[수익극대화]+[정석방어]</t>
        </is>
      </c>
      <c r="F1244" t="inlineStr">
        <is>
          <t>2026-03-23</t>
        </is>
      </c>
      <c r="G1244" t="n">
        <v>10012</v>
      </c>
      <c r="H1244" t="inlineStr">
        <is>
          <t>2026-04-24</t>
        </is>
      </c>
      <c r="I1244" t="n">
        <v>11017.28</v>
      </c>
      <c r="J1244" t="inlineStr">
        <is>
          <t>1차 익절 도달(10%)</t>
        </is>
      </c>
      <c r="K1244" t="n">
        <v>1</v>
      </c>
      <c r="L1244" t="n">
        <v>0</v>
      </c>
      <c r="M1244" t="n">
        <v>9.710000000000001</v>
      </c>
      <c r="N1244" t="inlineStr">
        <is>
          <t>04.24. 1주 매도(+10% 상승 시 40% 익절 원칙)</t>
        </is>
      </c>
      <c r="O1244" t="n">
        <v>300000</v>
      </c>
      <c r="P1244">
        <f>COUNTIF($A$2:A1244,A1244)</f>
        <v/>
      </c>
      <c r="Q1244">
        <f>A1244&amp;"|"&amp;P1244</f>
        <v/>
      </c>
    </row>
    <row r="1245">
      <c r="A1245" t="inlineStr">
        <is>
          <t>TIGER 미국나스닥100타겟데일리커버드콜|3개월 전에 샀다면|[수익극대화]+[변동성허용]</t>
        </is>
      </c>
      <c r="B1245" t="inlineStr">
        <is>
          <t>TIGER 미국나스닥100타겟데일리커버드콜</t>
        </is>
      </c>
      <c r="C1245" t="inlineStr">
        <is>
          <t>486290</t>
        </is>
      </c>
      <c r="D1245" t="inlineStr">
        <is>
          <t>3개월 전에 샀다면</t>
        </is>
      </c>
      <c r="E1245" t="inlineStr">
        <is>
          <t>[수익극대화]+[변동성허용]</t>
        </is>
      </c>
      <c r="F1245" t="inlineStr">
        <is>
          <t>2026-03-23</t>
        </is>
      </c>
      <c r="G1245" t="n">
        <v>10012</v>
      </c>
      <c r="H1245" t="inlineStr">
        <is>
          <t>2026-04-16</t>
        </is>
      </c>
      <c r="I1245" t="n">
        <v>10702.5</v>
      </c>
      <c r="J1245" t="inlineStr">
        <is>
          <t>RSI 과열 부분청산</t>
        </is>
      </c>
      <c r="K1245" t="n">
        <v>26</v>
      </c>
      <c r="L1245" t="n">
        <v>3</v>
      </c>
      <c r="M1245" t="n">
        <v>6.58</v>
      </c>
      <c r="N1245" t="inlineStr">
        <is>
          <t>04.16. 26주 매도(RSI 과열 부분청산)</t>
        </is>
      </c>
      <c r="O1245" t="n">
        <v>300000</v>
      </c>
      <c r="P1245">
        <f>COUNTIF($A$2:A1245,A1245)</f>
        <v/>
      </c>
      <c r="Q1245">
        <f>A1245&amp;"|"&amp;P1245</f>
        <v/>
      </c>
    </row>
    <row r="1246">
      <c r="A1246" t="inlineStr">
        <is>
          <t>TIGER 미국나스닥100타겟데일리커버드콜|3개월 전에 샀다면|[수익극대화]+[변동성허용]</t>
        </is>
      </c>
      <c r="B1246" t="inlineStr">
        <is>
          <t>TIGER 미국나스닥100타겟데일리커버드콜</t>
        </is>
      </c>
      <c r="C1246" t="inlineStr">
        <is>
          <t>486290</t>
        </is>
      </c>
      <c r="D1246" t="inlineStr">
        <is>
          <t>3개월 전에 샀다면</t>
        </is>
      </c>
      <c r="E1246" t="inlineStr">
        <is>
          <t>[수익극대화]+[변동성허용]</t>
        </is>
      </c>
      <c r="F1246" t="inlineStr">
        <is>
          <t>2026-03-23</t>
        </is>
      </c>
      <c r="G1246" t="n">
        <v>10012</v>
      </c>
      <c r="H1246" t="inlineStr">
        <is>
          <t>2026-04-17</t>
        </is>
      </c>
      <c r="I1246" t="n">
        <v>10762.46</v>
      </c>
      <c r="J1246" t="inlineStr">
        <is>
          <t>RSI 과열 부분청산</t>
        </is>
      </c>
      <c r="K1246" t="n">
        <v>2</v>
      </c>
      <c r="L1246" t="n">
        <v>1</v>
      </c>
      <c r="M1246" t="n">
        <v>7.17</v>
      </c>
      <c r="N1246" t="inlineStr">
        <is>
          <t>04.17. 2주 매도(RSI 과열 부분청산)</t>
        </is>
      </c>
      <c r="O1246" t="n">
        <v>300000</v>
      </c>
      <c r="P1246">
        <f>COUNTIF($A$2:A1246,A1246)</f>
        <v/>
      </c>
      <c r="Q1246">
        <f>A1246&amp;"|"&amp;P1246</f>
        <v/>
      </c>
    </row>
    <row r="1247">
      <c r="A1247" t="inlineStr">
        <is>
          <t>TIGER 미국나스닥100타겟데일리커버드콜|3개월 전에 샀다면|[수익극대화]+[변동성허용]</t>
        </is>
      </c>
      <c r="B1247" t="inlineStr">
        <is>
          <t>TIGER 미국나스닥100타겟데일리커버드콜</t>
        </is>
      </c>
      <c r="C1247" t="inlineStr">
        <is>
          <t>486290</t>
        </is>
      </c>
      <c r="D1247" t="inlineStr">
        <is>
          <t>3개월 전에 샀다면</t>
        </is>
      </c>
      <c r="E1247" t="inlineStr">
        <is>
          <t>[수익극대화]+[변동성허용]</t>
        </is>
      </c>
      <c r="F1247" t="inlineStr">
        <is>
          <t>2026-03-23</t>
        </is>
      </c>
      <c r="G1247" t="n">
        <v>10012</v>
      </c>
      <c r="H1247" t="inlineStr">
        <is>
          <t>2026-04-24</t>
        </is>
      </c>
      <c r="I1247" t="n">
        <v>11017.28</v>
      </c>
      <c r="J1247" t="inlineStr">
        <is>
          <t>1차 익절 도달(10%)</t>
        </is>
      </c>
      <c r="K1247" t="n">
        <v>1</v>
      </c>
      <c r="L1247" t="n">
        <v>0</v>
      </c>
      <c r="M1247" t="n">
        <v>9.710000000000001</v>
      </c>
      <c r="N1247" t="inlineStr">
        <is>
          <t>04.24. 1주 매도(+10% 상승 시 40% 익절 원칙)</t>
        </is>
      </c>
      <c r="O1247" t="n">
        <v>300000</v>
      </c>
      <c r="P1247">
        <f>COUNTIF($A$2:A1247,A1247)</f>
        <v/>
      </c>
      <c r="Q1247">
        <f>A1247&amp;"|"&amp;P1247</f>
        <v/>
      </c>
    </row>
    <row r="1248">
      <c r="A1248" t="inlineStr">
        <is>
          <t>TIGER 미국나스닥100타겟데일리커버드콜|3개월 전에 샀다면|[수익극대화]+[버티기형]</t>
        </is>
      </c>
      <c r="B1248" t="inlineStr">
        <is>
          <t>TIGER 미국나스닥100타겟데일리커버드콜</t>
        </is>
      </c>
      <c r="C1248" t="inlineStr">
        <is>
          <t>486290</t>
        </is>
      </c>
      <c r="D1248" t="inlineStr">
        <is>
          <t>3개월 전에 샀다면</t>
        </is>
      </c>
      <c r="E1248" t="inlineStr">
        <is>
          <t>[수익극대화]+[버티기형]</t>
        </is>
      </c>
      <c r="F1248" t="inlineStr">
        <is>
          <t>2026-03-23</t>
        </is>
      </c>
      <c r="G1248" t="n">
        <v>10012</v>
      </c>
      <c r="H1248" t="inlineStr">
        <is>
          <t>2026-04-16</t>
        </is>
      </c>
      <c r="I1248" t="n">
        <v>10702.5</v>
      </c>
      <c r="J1248" t="inlineStr">
        <is>
          <t>RSI 과열 부분청산</t>
        </is>
      </c>
      <c r="K1248" t="n">
        <v>26</v>
      </c>
      <c r="L1248" t="n">
        <v>3</v>
      </c>
      <c r="M1248" t="n">
        <v>6.58</v>
      </c>
      <c r="N1248" t="inlineStr">
        <is>
          <t>04.16. 26주 매도(RSI 과열 부분청산)</t>
        </is>
      </c>
      <c r="O1248" t="n">
        <v>300000</v>
      </c>
      <c r="P1248">
        <f>COUNTIF($A$2:A1248,A1248)</f>
        <v/>
      </c>
      <c r="Q1248">
        <f>A1248&amp;"|"&amp;P1248</f>
        <v/>
      </c>
    </row>
    <row r="1249">
      <c r="A1249" t="inlineStr">
        <is>
          <t>TIGER 미국나스닥100타겟데일리커버드콜|3개월 전에 샀다면|[수익극대화]+[버티기형]</t>
        </is>
      </c>
      <c r="B1249" t="inlineStr">
        <is>
          <t>TIGER 미국나스닥100타겟데일리커버드콜</t>
        </is>
      </c>
      <c r="C1249" t="inlineStr">
        <is>
          <t>486290</t>
        </is>
      </c>
      <c r="D1249" t="inlineStr">
        <is>
          <t>3개월 전에 샀다면</t>
        </is>
      </c>
      <c r="E1249" t="inlineStr">
        <is>
          <t>[수익극대화]+[버티기형]</t>
        </is>
      </c>
      <c r="F1249" t="inlineStr">
        <is>
          <t>2026-03-23</t>
        </is>
      </c>
      <c r="G1249" t="n">
        <v>10012</v>
      </c>
      <c r="H1249" t="inlineStr">
        <is>
          <t>2026-04-17</t>
        </is>
      </c>
      <c r="I1249" t="n">
        <v>10762.46</v>
      </c>
      <c r="J1249" t="inlineStr">
        <is>
          <t>RSI 과열 부분청산</t>
        </is>
      </c>
      <c r="K1249" t="n">
        <v>2</v>
      </c>
      <c r="L1249" t="n">
        <v>1</v>
      </c>
      <c r="M1249" t="n">
        <v>7.17</v>
      </c>
      <c r="N1249" t="inlineStr">
        <is>
          <t>04.17. 2주 매도(RSI 과열 부분청산)</t>
        </is>
      </c>
      <c r="O1249" t="n">
        <v>300000</v>
      </c>
      <c r="P1249">
        <f>COUNTIF($A$2:A1249,A1249)</f>
        <v/>
      </c>
      <c r="Q1249">
        <f>A1249&amp;"|"&amp;P1249</f>
        <v/>
      </c>
    </row>
    <row r="1250">
      <c r="A1250" t="inlineStr">
        <is>
          <t>TIGER 미국나스닥100타겟데일리커버드콜|3개월 전에 샀다면|[수익극대화]+[버티기형]</t>
        </is>
      </c>
      <c r="B1250" t="inlineStr">
        <is>
          <t>TIGER 미국나스닥100타겟데일리커버드콜</t>
        </is>
      </c>
      <c r="C1250" t="inlineStr">
        <is>
          <t>486290</t>
        </is>
      </c>
      <c r="D1250" t="inlineStr">
        <is>
          <t>3개월 전에 샀다면</t>
        </is>
      </c>
      <c r="E1250" t="inlineStr">
        <is>
          <t>[수익극대화]+[버티기형]</t>
        </is>
      </c>
      <c r="F1250" t="inlineStr">
        <is>
          <t>2026-03-23</t>
        </is>
      </c>
      <c r="G1250" t="n">
        <v>10012</v>
      </c>
      <c r="H1250" t="inlineStr">
        <is>
          <t>2026-04-24</t>
        </is>
      </c>
      <c r="I1250" t="n">
        <v>11017.28</v>
      </c>
      <c r="J1250" t="inlineStr">
        <is>
          <t>1차 익절 도달(10%)</t>
        </is>
      </c>
      <c r="K1250" t="n">
        <v>1</v>
      </c>
      <c r="L1250" t="n">
        <v>0</v>
      </c>
      <c r="M1250" t="n">
        <v>9.710000000000001</v>
      </c>
      <c r="N1250" t="inlineStr">
        <is>
          <t>04.24. 1주 매도(+10% 상승 시 40% 익절 원칙)</t>
        </is>
      </c>
      <c r="O1250" t="n">
        <v>300000</v>
      </c>
      <c r="P1250">
        <f>COUNTIF($A$2:A1250,A1250)</f>
        <v/>
      </c>
      <c r="Q1250">
        <f>A1250&amp;"|"&amp;P1250</f>
        <v/>
      </c>
    </row>
    <row r="1251">
      <c r="A1251" t="inlineStr">
        <is>
          <t>TIGER 미국나스닥100타겟데일리커버드콜|6개월 전에 샀다면|[초단타]+[칼손절]</t>
        </is>
      </c>
      <c r="B1251" t="inlineStr">
        <is>
          <t>TIGER 미국나스닥100타겟데일리커버드콜</t>
        </is>
      </c>
      <c r="C1251" t="inlineStr">
        <is>
          <t>486290</t>
        </is>
      </c>
      <c r="D1251" t="inlineStr">
        <is>
          <t>6개월 전에 샀다면</t>
        </is>
      </c>
      <c r="E1251" t="inlineStr">
        <is>
          <t>[초단타]+[칼손절]</t>
        </is>
      </c>
      <c r="F1251" t="inlineStr">
        <is>
          <t>2026-03-23</t>
        </is>
      </c>
      <c r="G1251" t="n">
        <v>10012</v>
      </c>
      <c r="H1251" t="inlineStr">
        <is>
          <t>2026-03-30</t>
        </is>
      </c>
      <c r="I1251" t="n">
        <v>9783.15</v>
      </c>
      <c r="J1251" t="inlineStr">
        <is>
          <t>1차 손절 도달(-2%)</t>
        </is>
      </c>
      <c r="K1251" t="n">
        <v>23</v>
      </c>
      <c r="L1251" t="n">
        <v>6</v>
      </c>
      <c r="M1251" t="n">
        <v>-2.58</v>
      </c>
      <c r="N1251" t="inlineStr">
        <is>
          <t>03.30. 23주 매도(-2% 하락 시 80% 손절 원칙)</t>
        </is>
      </c>
      <c r="O1251" t="n">
        <v>300000</v>
      </c>
      <c r="P1251">
        <f>COUNTIF($A$2:A1251,A1251)</f>
        <v/>
      </c>
      <c r="Q1251">
        <f>A1251&amp;"|"&amp;P1251</f>
        <v/>
      </c>
    </row>
    <row r="1252">
      <c r="A1252" t="inlineStr">
        <is>
          <t>TIGER 미국나스닥100타겟데일리커버드콜|6개월 전에 샀다면|[초단타]+[칼손절]</t>
        </is>
      </c>
      <c r="B1252" t="inlineStr">
        <is>
          <t>TIGER 미국나스닥100타겟데일리커버드콜</t>
        </is>
      </c>
      <c r="C1252" t="inlineStr">
        <is>
          <t>486290</t>
        </is>
      </c>
      <c r="D1252" t="inlineStr">
        <is>
          <t>6개월 전에 샀다면</t>
        </is>
      </c>
      <c r="E1252" t="inlineStr">
        <is>
          <t>[초단타]+[칼손절]</t>
        </is>
      </c>
      <c r="F1252" t="inlineStr">
        <is>
          <t>2026-03-23</t>
        </is>
      </c>
      <c r="G1252" t="n">
        <v>10012</v>
      </c>
      <c r="H1252" t="inlineStr">
        <is>
          <t>2026-04-10</t>
        </is>
      </c>
      <c r="I1252" t="n">
        <v>10307.78</v>
      </c>
      <c r="J1252" t="inlineStr">
        <is>
          <t>1차 익절 도달(3%)</t>
        </is>
      </c>
      <c r="K1252" t="n">
        <v>6</v>
      </c>
      <c r="L1252" t="n">
        <v>0</v>
      </c>
      <c r="M1252" t="n">
        <v>2.65</v>
      </c>
      <c r="N1252" t="inlineStr">
        <is>
          <t>04.10. 6주 매도(+3% 상승 시 70% 익절 원칙)</t>
        </is>
      </c>
      <c r="O1252" t="n">
        <v>300000</v>
      </c>
      <c r="P1252">
        <f>COUNTIF($A$2:A1252,A1252)</f>
        <v/>
      </c>
      <c r="Q1252">
        <f>A1252&amp;"|"&amp;P1252</f>
        <v/>
      </c>
    </row>
    <row r="1253">
      <c r="A1253" t="inlineStr">
        <is>
          <t>TIGER 미국나스닥100타겟데일리커버드콜|6개월 전에 샀다면|[초단타]+[정석방어]</t>
        </is>
      </c>
      <c r="B1253" t="inlineStr">
        <is>
          <t>TIGER 미국나스닥100타겟데일리커버드콜</t>
        </is>
      </c>
      <c r="C1253" t="inlineStr">
        <is>
          <t>486290</t>
        </is>
      </c>
      <c r="D1253" t="inlineStr">
        <is>
          <t>6개월 전에 샀다면</t>
        </is>
      </c>
      <c r="E1253" t="inlineStr">
        <is>
          <t>[초단타]+[정석방어]</t>
        </is>
      </c>
      <c r="F1253" t="inlineStr">
        <is>
          <t>2026-03-23</t>
        </is>
      </c>
      <c r="G1253" t="n">
        <v>10012</v>
      </c>
      <c r="H1253" t="inlineStr">
        <is>
          <t>2026-04-10</t>
        </is>
      </c>
      <c r="I1253" t="n">
        <v>10307.78</v>
      </c>
      <c r="J1253" t="inlineStr">
        <is>
          <t>1차 익절 도달(3%)</t>
        </is>
      </c>
      <c r="K1253" t="n">
        <v>20</v>
      </c>
      <c r="L1253" t="n">
        <v>9</v>
      </c>
      <c r="M1253" t="n">
        <v>2.65</v>
      </c>
      <c r="N1253" t="inlineStr">
        <is>
          <t>04.10. 20주 매도(+3% 상승 시 70% 익절 원칙)</t>
        </is>
      </c>
      <c r="O1253" t="n">
        <v>300000</v>
      </c>
      <c r="P1253">
        <f>COUNTIF($A$2:A1253,A1253)</f>
        <v/>
      </c>
      <c r="Q1253">
        <f>A1253&amp;"|"&amp;P1253</f>
        <v/>
      </c>
    </row>
    <row r="1254">
      <c r="A1254" t="inlineStr">
        <is>
          <t>TIGER 미국나스닥100타겟데일리커버드콜|6개월 전에 샀다면|[초단타]+[정석방어]</t>
        </is>
      </c>
      <c r="B1254" t="inlineStr">
        <is>
          <t>TIGER 미국나스닥100타겟데일리커버드콜</t>
        </is>
      </c>
      <c r="C1254" t="inlineStr">
        <is>
          <t>486290</t>
        </is>
      </c>
      <c r="D1254" t="inlineStr">
        <is>
          <t>6개월 전에 샀다면</t>
        </is>
      </c>
      <c r="E1254" t="inlineStr">
        <is>
          <t>[초단타]+[정석방어]</t>
        </is>
      </c>
      <c r="F1254" t="inlineStr">
        <is>
          <t>2026-03-23</t>
        </is>
      </c>
      <c r="G1254" t="n">
        <v>10012</v>
      </c>
      <c r="H1254" t="inlineStr">
        <is>
          <t>2026-04-15</t>
        </is>
      </c>
      <c r="I1254" t="n">
        <v>10537.62</v>
      </c>
      <c r="J1254" t="inlineStr">
        <is>
          <t>2차 익절 도달(5%)</t>
        </is>
      </c>
      <c r="K1254" t="n">
        <v>5</v>
      </c>
      <c r="L1254" t="n">
        <v>4</v>
      </c>
      <c r="M1254" t="n">
        <v>4.93</v>
      </c>
      <c r="N1254" t="inlineStr">
        <is>
          <t>04.15. 5주 매도(+5% 상승 시 20% 익절 원칙)</t>
        </is>
      </c>
      <c r="O1254" t="n">
        <v>300000</v>
      </c>
      <c r="P1254">
        <f>COUNTIF($A$2:A1254,A1254)</f>
        <v/>
      </c>
      <c r="Q1254">
        <f>A1254&amp;"|"&amp;P1254</f>
        <v/>
      </c>
    </row>
    <row r="1255">
      <c r="A1255" t="inlineStr">
        <is>
          <t>TIGER 미국나스닥100타겟데일리커버드콜|6개월 전에 샀다면|[초단타]+[정석방어]</t>
        </is>
      </c>
      <c r="B1255" t="inlineStr">
        <is>
          <t>TIGER 미국나스닥100타겟데일리커버드콜</t>
        </is>
      </c>
      <c r="C1255" t="inlineStr">
        <is>
          <t>486290</t>
        </is>
      </c>
      <c r="D1255" t="inlineStr">
        <is>
          <t>6개월 전에 샀다면</t>
        </is>
      </c>
      <c r="E1255" t="inlineStr">
        <is>
          <t>[초단타]+[정석방어]</t>
        </is>
      </c>
      <c r="F1255" t="inlineStr">
        <is>
          <t>2026-03-23</t>
        </is>
      </c>
      <c r="G1255" t="n">
        <v>10012</v>
      </c>
      <c r="H1255" t="inlineStr">
        <is>
          <t>2026-04-16</t>
        </is>
      </c>
      <c r="I1255" t="n">
        <v>10702.5</v>
      </c>
      <c r="J1255" t="inlineStr">
        <is>
          <t>RSI 과열 부분청산</t>
        </is>
      </c>
      <c r="K1255" t="n">
        <v>3</v>
      </c>
      <c r="L1255" t="n">
        <v>1</v>
      </c>
      <c r="M1255" t="n">
        <v>6.58</v>
      </c>
      <c r="N1255" t="inlineStr">
        <is>
          <t>04.16. 3주 매도(RSI 과열 부분청산)</t>
        </is>
      </c>
      <c r="O1255" t="n">
        <v>300000</v>
      </c>
      <c r="P1255">
        <f>COUNTIF($A$2:A1255,A1255)</f>
        <v/>
      </c>
      <c r="Q1255">
        <f>A1255&amp;"|"&amp;P1255</f>
        <v/>
      </c>
    </row>
    <row r="1256">
      <c r="A1256" t="inlineStr">
        <is>
          <t>TIGER 미국나스닥100타겟데일리커버드콜|6개월 전에 샀다면|[초단타]+[정석방어]</t>
        </is>
      </c>
      <c r="B1256" t="inlineStr">
        <is>
          <t>TIGER 미국나스닥100타겟데일리커버드콜</t>
        </is>
      </c>
      <c r="C1256" t="inlineStr">
        <is>
          <t>486290</t>
        </is>
      </c>
      <c r="D1256" t="inlineStr">
        <is>
          <t>6개월 전에 샀다면</t>
        </is>
      </c>
      <c r="E1256" t="inlineStr">
        <is>
          <t>[초단타]+[정석방어]</t>
        </is>
      </c>
      <c r="F1256" t="inlineStr">
        <is>
          <t>2026-03-23</t>
        </is>
      </c>
      <c r="G1256" t="n">
        <v>10012</v>
      </c>
      <c r="H1256" t="inlineStr">
        <is>
          <t>2026-04-24</t>
        </is>
      </c>
      <c r="I1256" t="n">
        <v>11017.28</v>
      </c>
      <c r="J1256" t="inlineStr">
        <is>
          <t>3차 익절 도달(10%)</t>
        </is>
      </c>
      <c r="K1256" t="n">
        <v>1</v>
      </c>
      <c r="L1256" t="n">
        <v>0</v>
      </c>
      <c r="M1256" t="n">
        <v>9.710000000000001</v>
      </c>
      <c r="N1256" t="inlineStr">
        <is>
          <t>04.24. 1주 매도(+10% 상승 시 10% 익절 원칙)</t>
        </is>
      </c>
      <c r="O1256" t="n">
        <v>300000</v>
      </c>
      <c r="P1256">
        <f>COUNTIF($A$2:A1256,A1256)</f>
        <v/>
      </c>
      <c r="Q1256">
        <f>A1256&amp;"|"&amp;P1256</f>
        <v/>
      </c>
    </row>
    <row r="1257">
      <c r="A1257" t="inlineStr">
        <is>
          <t>TIGER 미국나스닥100타겟데일리커버드콜|6개월 전에 샀다면|[초단타]+[변동성허용]</t>
        </is>
      </c>
      <c r="B1257" t="inlineStr">
        <is>
          <t>TIGER 미국나스닥100타겟데일리커버드콜</t>
        </is>
      </c>
      <c r="C1257" t="inlineStr">
        <is>
          <t>486290</t>
        </is>
      </c>
      <c r="D1257" t="inlineStr">
        <is>
          <t>6개월 전에 샀다면</t>
        </is>
      </c>
      <c r="E1257" t="inlineStr">
        <is>
          <t>[초단타]+[변동성허용]</t>
        </is>
      </c>
      <c r="F1257" t="inlineStr">
        <is>
          <t>2026-03-23</t>
        </is>
      </c>
      <c r="G1257" t="n">
        <v>10012</v>
      </c>
      <c r="H1257" t="inlineStr">
        <is>
          <t>2026-04-10</t>
        </is>
      </c>
      <c r="I1257" t="n">
        <v>10307.78</v>
      </c>
      <c r="J1257" t="inlineStr">
        <is>
          <t>1차 익절 도달(3%)</t>
        </is>
      </c>
      <c r="K1257" t="n">
        <v>20</v>
      </c>
      <c r="L1257" t="n">
        <v>9</v>
      </c>
      <c r="M1257" t="n">
        <v>2.65</v>
      </c>
      <c r="N1257" t="inlineStr">
        <is>
          <t>04.10. 20주 매도(+3% 상승 시 70% 익절 원칙)</t>
        </is>
      </c>
      <c r="O1257" t="n">
        <v>300000</v>
      </c>
      <c r="P1257">
        <f>COUNTIF($A$2:A1257,A1257)</f>
        <v/>
      </c>
      <c r="Q1257">
        <f>A1257&amp;"|"&amp;P1257</f>
        <v/>
      </c>
    </row>
    <row r="1258">
      <c r="A1258" t="inlineStr">
        <is>
          <t>TIGER 미국나스닥100타겟데일리커버드콜|6개월 전에 샀다면|[초단타]+[변동성허용]</t>
        </is>
      </c>
      <c r="B1258" t="inlineStr">
        <is>
          <t>TIGER 미국나스닥100타겟데일리커버드콜</t>
        </is>
      </c>
      <c r="C1258" t="inlineStr">
        <is>
          <t>486290</t>
        </is>
      </c>
      <c r="D1258" t="inlineStr">
        <is>
          <t>6개월 전에 샀다면</t>
        </is>
      </c>
      <c r="E1258" t="inlineStr">
        <is>
          <t>[초단타]+[변동성허용]</t>
        </is>
      </c>
      <c r="F1258" t="inlineStr">
        <is>
          <t>2026-03-23</t>
        </is>
      </c>
      <c r="G1258" t="n">
        <v>10012</v>
      </c>
      <c r="H1258" t="inlineStr">
        <is>
          <t>2026-04-15</t>
        </is>
      </c>
      <c r="I1258" t="n">
        <v>10537.62</v>
      </c>
      <c r="J1258" t="inlineStr">
        <is>
          <t>2차 익절 도달(5%)</t>
        </is>
      </c>
      <c r="K1258" t="n">
        <v>5</v>
      </c>
      <c r="L1258" t="n">
        <v>4</v>
      </c>
      <c r="M1258" t="n">
        <v>4.93</v>
      </c>
      <c r="N1258" t="inlineStr">
        <is>
          <t>04.15. 5주 매도(+5% 상승 시 20% 익절 원칙)</t>
        </is>
      </c>
      <c r="O1258" t="n">
        <v>300000</v>
      </c>
      <c r="P1258">
        <f>COUNTIF($A$2:A1258,A1258)</f>
        <v/>
      </c>
      <c r="Q1258">
        <f>A1258&amp;"|"&amp;P1258</f>
        <v/>
      </c>
    </row>
    <row r="1259">
      <c r="A1259" t="inlineStr">
        <is>
          <t>TIGER 미국나스닥100타겟데일리커버드콜|6개월 전에 샀다면|[초단타]+[변동성허용]</t>
        </is>
      </c>
      <c r="B1259" t="inlineStr">
        <is>
          <t>TIGER 미국나스닥100타겟데일리커버드콜</t>
        </is>
      </c>
      <c r="C1259" t="inlineStr">
        <is>
          <t>486290</t>
        </is>
      </c>
      <c r="D1259" t="inlineStr">
        <is>
          <t>6개월 전에 샀다면</t>
        </is>
      </c>
      <c r="E1259" t="inlineStr">
        <is>
          <t>[초단타]+[변동성허용]</t>
        </is>
      </c>
      <c r="F1259" t="inlineStr">
        <is>
          <t>2026-03-23</t>
        </is>
      </c>
      <c r="G1259" t="n">
        <v>10012</v>
      </c>
      <c r="H1259" t="inlineStr">
        <is>
          <t>2026-04-16</t>
        </is>
      </c>
      <c r="I1259" t="n">
        <v>10702.5</v>
      </c>
      <c r="J1259" t="inlineStr">
        <is>
          <t>RSI 과열 부분청산</t>
        </is>
      </c>
      <c r="K1259" t="n">
        <v>3</v>
      </c>
      <c r="L1259" t="n">
        <v>1</v>
      </c>
      <c r="M1259" t="n">
        <v>6.58</v>
      </c>
      <c r="N1259" t="inlineStr">
        <is>
          <t>04.16. 3주 매도(RSI 과열 부분청산)</t>
        </is>
      </c>
      <c r="O1259" t="n">
        <v>300000</v>
      </c>
      <c r="P1259">
        <f>COUNTIF($A$2:A1259,A1259)</f>
        <v/>
      </c>
      <c r="Q1259">
        <f>A1259&amp;"|"&amp;P1259</f>
        <v/>
      </c>
    </row>
    <row r="1260">
      <c r="A1260" t="inlineStr">
        <is>
          <t>TIGER 미국나스닥100타겟데일리커버드콜|6개월 전에 샀다면|[초단타]+[변동성허용]</t>
        </is>
      </c>
      <c r="B1260" t="inlineStr">
        <is>
          <t>TIGER 미국나스닥100타겟데일리커버드콜</t>
        </is>
      </c>
      <c r="C1260" t="inlineStr">
        <is>
          <t>486290</t>
        </is>
      </c>
      <c r="D1260" t="inlineStr">
        <is>
          <t>6개월 전에 샀다면</t>
        </is>
      </c>
      <c r="E1260" t="inlineStr">
        <is>
          <t>[초단타]+[변동성허용]</t>
        </is>
      </c>
      <c r="F1260" t="inlineStr">
        <is>
          <t>2026-03-23</t>
        </is>
      </c>
      <c r="G1260" t="n">
        <v>10012</v>
      </c>
      <c r="H1260" t="inlineStr">
        <is>
          <t>2026-04-24</t>
        </is>
      </c>
      <c r="I1260" t="n">
        <v>11017.28</v>
      </c>
      <c r="J1260" t="inlineStr">
        <is>
          <t>3차 익절 도달(10%)</t>
        </is>
      </c>
      <c r="K1260" t="n">
        <v>1</v>
      </c>
      <c r="L1260" t="n">
        <v>0</v>
      </c>
      <c r="M1260" t="n">
        <v>9.710000000000001</v>
      </c>
      <c r="N1260" t="inlineStr">
        <is>
          <t>04.24. 1주 매도(+10% 상승 시 10% 익절 원칙)</t>
        </is>
      </c>
      <c r="O1260" t="n">
        <v>300000</v>
      </c>
      <c r="P1260">
        <f>COUNTIF($A$2:A1260,A1260)</f>
        <v/>
      </c>
      <c r="Q1260">
        <f>A1260&amp;"|"&amp;P1260</f>
        <v/>
      </c>
    </row>
    <row r="1261">
      <c r="A1261" t="inlineStr">
        <is>
          <t>TIGER 미국나스닥100타겟데일리커버드콜|6개월 전에 샀다면|[초단타]+[버티기형]</t>
        </is>
      </c>
      <c r="B1261" t="inlineStr">
        <is>
          <t>TIGER 미국나스닥100타겟데일리커버드콜</t>
        </is>
      </c>
      <c r="C1261" t="inlineStr">
        <is>
          <t>486290</t>
        </is>
      </c>
      <c r="D1261" t="inlineStr">
        <is>
          <t>6개월 전에 샀다면</t>
        </is>
      </c>
      <c r="E1261" t="inlineStr">
        <is>
          <t>[초단타]+[버티기형]</t>
        </is>
      </c>
      <c r="F1261" t="inlineStr">
        <is>
          <t>2026-03-23</t>
        </is>
      </c>
      <c r="G1261" t="n">
        <v>10012</v>
      </c>
      <c r="H1261" t="inlineStr">
        <is>
          <t>2026-04-10</t>
        </is>
      </c>
      <c r="I1261" t="n">
        <v>10307.78</v>
      </c>
      <c r="J1261" t="inlineStr">
        <is>
          <t>1차 익절 도달(3%)</t>
        </is>
      </c>
      <c r="K1261" t="n">
        <v>20</v>
      </c>
      <c r="L1261" t="n">
        <v>9</v>
      </c>
      <c r="M1261" t="n">
        <v>2.65</v>
      </c>
      <c r="N1261" t="inlineStr">
        <is>
          <t>04.10. 20주 매도(+3% 상승 시 70% 익절 원칙)</t>
        </is>
      </c>
      <c r="O1261" t="n">
        <v>300000</v>
      </c>
      <c r="P1261">
        <f>COUNTIF($A$2:A1261,A1261)</f>
        <v/>
      </c>
      <c r="Q1261">
        <f>A1261&amp;"|"&amp;P1261</f>
        <v/>
      </c>
    </row>
    <row r="1262">
      <c r="A1262" t="inlineStr">
        <is>
          <t>TIGER 미국나스닥100타겟데일리커버드콜|6개월 전에 샀다면|[초단타]+[버티기형]</t>
        </is>
      </c>
      <c r="B1262" t="inlineStr">
        <is>
          <t>TIGER 미국나스닥100타겟데일리커버드콜</t>
        </is>
      </c>
      <c r="C1262" t="inlineStr">
        <is>
          <t>486290</t>
        </is>
      </c>
      <c r="D1262" t="inlineStr">
        <is>
          <t>6개월 전에 샀다면</t>
        </is>
      </c>
      <c r="E1262" t="inlineStr">
        <is>
          <t>[초단타]+[버티기형]</t>
        </is>
      </c>
      <c r="F1262" t="inlineStr">
        <is>
          <t>2026-03-23</t>
        </is>
      </c>
      <c r="G1262" t="n">
        <v>10012</v>
      </c>
      <c r="H1262" t="inlineStr">
        <is>
          <t>2026-04-15</t>
        </is>
      </c>
      <c r="I1262" t="n">
        <v>10537.62</v>
      </c>
      <c r="J1262" t="inlineStr">
        <is>
          <t>2차 익절 도달(5%)</t>
        </is>
      </c>
      <c r="K1262" t="n">
        <v>5</v>
      </c>
      <c r="L1262" t="n">
        <v>4</v>
      </c>
      <c r="M1262" t="n">
        <v>4.93</v>
      </c>
      <c r="N1262" t="inlineStr">
        <is>
          <t>04.15. 5주 매도(+5% 상승 시 20% 익절 원칙)</t>
        </is>
      </c>
      <c r="O1262" t="n">
        <v>300000</v>
      </c>
      <c r="P1262">
        <f>COUNTIF($A$2:A1262,A1262)</f>
        <v/>
      </c>
      <c r="Q1262">
        <f>A1262&amp;"|"&amp;P1262</f>
        <v/>
      </c>
    </row>
    <row r="1263">
      <c r="A1263" t="inlineStr">
        <is>
          <t>TIGER 미국나스닥100타겟데일리커버드콜|6개월 전에 샀다면|[초단타]+[버티기형]</t>
        </is>
      </c>
      <c r="B1263" t="inlineStr">
        <is>
          <t>TIGER 미국나스닥100타겟데일리커버드콜</t>
        </is>
      </c>
      <c r="C1263" t="inlineStr">
        <is>
          <t>486290</t>
        </is>
      </c>
      <c r="D1263" t="inlineStr">
        <is>
          <t>6개월 전에 샀다면</t>
        </is>
      </c>
      <c r="E1263" t="inlineStr">
        <is>
          <t>[초단타]+[버티기형]</t>
        </is>
      </c>
      <c r="F1263" t="inlineStr">
        <is>
          <t>2026-03-23</t>
        </is>
      </c>
      <c r="G1263" t="n">
        <v>10012</v>
      </c>
      <c r="H1263" t="inlineStr">
        <is>
          <t>2026-04-16</t>
        </is>
      </c>
      <c r="I1263" t="n">
        <v>10702.5</v>
      </c>
      <c r="J1263" t="inlineStr">
        <is>
          <t>RSI 과열 부분청산</t>
        </is>
      </c>
      <c r="K1263" t="n">
        <v>3</v>
      </c>
      <c r="L1263" t="n">
        <v>1</v>
      </c>
      <c r="M1263" t="n">
        <v>6.58</v>
      </c>
      <c r="N1263" t="inlineStr">
        <is>
          <t>04.16. 3주 매도(RSI 과열 부분청산)</t>
        </is>
      </c>
      <c r="O1263" t="n">
        <v>300000</v>
      </c>
      <c r="P1263">
        <f>COUNTIF($A$2:A1263,A1263)</f>
        <v/>
      </c>
      <c r="Q1263">
        <f>A1263&amp;"|"&amp;P1263</f>
        <v/>
      </c>
    </row>
    <row r="1264">
      <c r="A1264" t="inlineStr">
        <is>
          <t>TIGER 미국나스닥100타겟데일리커버드콜|6개월 전에 샀다면|[초단타]+[버티기형]</t>
        </is>
      </c>
      <c r="B1264" t="inlineStr">
        <is>
          <t>TIGER 미국나스닥100타겟데일리커버드콜</t>
        </is>
      </c>
      <c r="C1264" t="inlineStr">
        <is>
          <t>486290</t>
        </is>
      </c>
      <c r="D1264" t="inlineStr">
        <is>
          <t>6개월 전에 샀다면</t>
        </is>
      </c>
      <c r="E1264" t="inlineStr">
        <is>
          <t>[초단타]+[버티기형]</t>
        </is>
      </c>
      <c r="F1264" t="inlineStr">
        <is>
          <t>2026-03-23</t>
        </is>
      </c>
      <c r="G1264" t="n">
        <v>10012</v>
      </c>
      <c r="H1264" t="inlineStr">
        <is>
          <t>2026-04-24</t>
        </is>
      </c>
      <c r="I1264" t="n">
        <v>11017.28</v>
      </c>
      <c r="J1264" t="inlineStr">
        <is>
          <t>3차 익절 도달(10%)</t>
        </is>
      </c>
      <c r="K1264" t="n">
        <v>1</v>
      </c>
      <c r="L1264" t="n">
        <v>0</v>
      </c>
      <c r="M1264" t="n">
        <v>9.710000000000001</v>
      </c>
      <c r="N1264" t="inlineStr">
        <is>
          <t>04.24. 1주 매도(+10% 상승 시 10% 익절 원칙)</t>
        </is>
      </c>
      <c r="O1264" t="n">
        <v>300000</v>
      </c>
      <c r="P1264">
        <f>COUNTIF($A$2:A1264,A1264)</f>
        <v/>
      </c>
      <c r="Q1264">
        <f>A1264&amp;"|"&amp;P1264</f>
        <v/>
      </c>
    </row>
    <row r="1265">
      <c r="A1265" t="inlineStr">
        <is>
          <t>TIGER 미국나스닥100타겟데일리커버드콜|6개월 전에 샀다면|[단기스윙]+[칼손절]</t>
        </is>
      </c>
      <c r="B1265" t="inlineStr">
        <is>
          <t>TIGER 미국나스닥100타겟데일리커버드콜</t>
        </is>
      </c>
      <c r="C1265" t="inlineStr">
        <is>
          <t>486290</t>
        </is>
      </c>
      <c r="D1265" t="inlineStr">
        <is>
          <t>6개월 전에 샀다면</t>
        </is>
      </c>
      <c r="E1265" t="inlineStr">
        <is>
          <t>[단기스윙]+[칼손절]</t>
        </is>
      </c>
      <c r="F1265" t="inlineStr">
        <is>
          <t>2026-03-23</t>
        </is>
      </c>
      <c r="G1265" t="n">
        <v>10012</v>
      </c>
      <c r="H1265" t="inlineStr">
        <is>
          <t>2026-03-30</t>
        </is>
      </c>
      <c r="I1265" t="n">
        <v>9783.15</v>
      </c>
      <c r="J1265" t="inlineStr">
        <is>
          <t>1차 손절 도달(-2%)</t>
        </is>
      </c>
      <c r="K1265" t="n">
        <v>23</v>
      </c>
      <c r="L1265" t="n">
        <v>6</v>
      </c>
      <c r="M1265" t="n">
        <v>-2.58</v>
      </c>
      <c r="N1265" t="inlineStr">
        <is>
          <t>03.30. 23주 매도(-2% 하락 시 80% 손절 원칙)</t>
        </is>
      </c>
      <c r="O1265" t="n">
        <v>300000</v>
      </c>
      <c r="P1265">
        <f>COUNTIF($A$2:A1265,A1265)</f>
        <v/>
      </c>
      <c r="Q1265">
        <f>A1265&amp;"|"&amp;P1265</f>
        <v/>
      </c>
    </row>
    <row r="1266">
      <c r="A1266" t="inlineStr">
        <is>
          <t>TIGER 미국나스닥100타겟데일리커버드콜|6개월 전에 샀다면|[단기스윙]+[칼손절]</t>
        </is>
      </c>
      <c r="B1266" t="inlineStr">
        <is>
          <t>TIGER 미국나스닥100타겟데일리커버드콜</t>
        </is>
      </c>
      <c r="C1266" t="inlineStr">
        <is>
          <t>486290</t>
        </is>
      </c>
      <c r="D1266" t="inlineStr">
        <is>
          <t>6개월 전에 샀다면</t>
        </is>
      </c>
      <c r="E1266" t="inlineStr">
        <is>
          <t>[단기스윙]+[칼손절]</t>
        </is>
      </c>
      <c r="F1266" t="inlineStr">
        <is>
          <t>2026-03-23</t>
        </is>
      </c>
      <c r="G1266" t="n">
        <v>10012</v>
      </c>
      <c r="H1266" t="inlineStr">
        <is>
          <t>2026-04-15</t>
        </is>
      </c>
      <c r="I1266" t="n">
        <v>10537.62</v>
      </c>
      <c r="J1266" t="inlineStr">
        <is>
          <t>1차 익절 도달(5%)</t>
        </is>
      </c>
      <c r="K1266" t="n">
        <v>6</v>
      </c>
      <c r="L1266" t="n">
        <v>0</v>
      </c>
      <c r="M1266" t="n">
        <v>4.93</v>
      </c>
      <c r="N1266" t="inlineStr">
        <is>
          <t>04.15. 6주 매도(+5% 상승 시 60% 익절 원칙)</t>
        </is>
      </c>
      <c r="O1266" t="n">
        <v>300000</v>
      </c>
      <c r="P1266">
        <f>COUNTIF($A$2:A1266,A1266)</f>
        <v/>
      </c>
      <c r="Q1266">
        <f>A1266&amp;"|"&amp;P1266</f>
        <v/>
      </c>
    </row>
    <row r="1267">
      <c r="A1267" t="inlineStr">
        <is>
          <t>TIGER 미국나스닥100타겟데일리커버드콜|6개월 전에 샀다면|[단기스윙]+[정석방어]</t>
        </is>
      </c>
      <c r="B1267" t="inlineStr">
        <is>
          <t>TIGER 미국나스닥100타겟데일리커버드콜</t>
        </is>
      </c>
      <c r="C1267" t="inlineStr">
        <is>
          <t>486290</t>
        </is>
      </c>
      <c r="D1267" t="inlineStr">
        <is>
          <t>6개월 전에 샀다면</t>
        </is>
      </c>
      <c r="E1267" t="inlineStr">
        <is>
          <t>[단기스윙]+[정석방어]</t>
        </is>
      </c>
      <c r="F1267" t="inlineStr">
        <is>
          <t>2026-03-23</t>
        </is>
      </c>
      <c r="G1267" t="n">
        <v>10012</v>
      </c>
      <c r="H1267" t="inlineStr">
        <is>
          <t>2026-04-15</t>
        </is>
      </c>
      <c r="I1267" t="n">
        <v>10537.62</v>
      </c>
      <c r="J1267" t="inlineStr">
        <is>
          <t>1차 익절 도달(5%)</t>
        </is>
      </c>
      <c r="K1267" t="n">
        <v>17</v>
      </c>
      <c r="L1267" t="n">
        <v>12</v>
      </c>
      <c r="M1267" t="n">
        <v>4.93</v>
      </c>
      <c r="N1267" t="inlineStr">
        <is>
          <t>04.15. 17주 매도(+5% 상승 시 60% 익절 원칙)</t>
        </is>
      </c>
      <c r="O1267" t="n">
        <v>300000</v>
      </c>
      <c r="P1267">
        <f>COUNTIF($A$2:A1267,A1267)</f>
        <v/>
      </c>
      <c r="Q1267">
        <f>A1267&amp;"|"&amp;P1267</f>
        <v/>
      </c>
    </row>
    <row r="1268">
      <c r="A1268" t="inlineStr">
        <is>
          <t>TIGER 미국나스닥100타겟데일리커버드콜|6개월 전에 샀다면|[단기스윙]+[정석방어]</t>
        </is>
      </c>
      <c r="B1268" t="inlineStr">
        <is>
          <t>TIGER 미국나스닥100타겟데일리커버드콜</t>
        </is>
      </c>
      <c r="C1268" t="inlineStr">
        <is>
          <t>486290</t>
        </is>
      </c>
      <c r="D1268" t="inlineStr">
        <is>
          <t>6개월 전에 샀다면</t>
        </is>
      </c>
      <c r="E1268" t="inlineStr">
        <is>
          <t>[단기스윙]+[정석방어]</t>
        </is>
      </c>
      <c r="F1268" t="inlineStr">
        <is>
          <t>2026-03-23</t>
        </is>
      </c>
      <c r="G1268" t="n">
        <v>10012</v>
      </c>
      <c r="H1268" t="inlineStr">
        <is>
          <t>2026-04-16</t>
        </is>
      </c>
      <c r="I1268" t="n">
        <v>10702.5</v>
      </c>
      <c r="J1268" t="inlineStr">
        <is>
          <t>RSI 과열 부분청산</t>
        </is>
      </c>
      <c r="K1268" t="n">
        <v>10</v>
      </c>
      <c r="L1268" t="n">
        <v>2</v>
      </c>
      <c r="M1268" t="n">
        <v>6.58</v>
      </c>
      <c r="N1268" t="inlineStr">
        <is>
          <t>04.16. 10주 매도(RSI 과열 부분청산)</t>
        </is>
      </c>
      <c r="O1268" t="n">
        <v>300000</v>
      </c>
      <c r="P1268">
        <f>COUNTIF($A$2:A1268,A1268)</f>
        <v/>
      </c>
      <c r="Q1268">
        <f>A1268&amp;"|"&amp;P1268</f>
        <v/>
      </c>
    </row>
    <row r="1269">
      <c r="A1269" t="inlineStr">
        <is>
          <t>TIGER 미국나스닥100타겟데일리커버드콜|6개월 전에 샀다면|[단기스윙]+[정석방어]</t>
        </is>
      </c>
      <c r="B1269" t="inlineStr">
        <is>
          <t>TIGER 미국나스닥100타겟데일리커버드콜</t>
        </is>
      </c>
      <c r="C1269" t="inlineStr">
        <is>
          <t>486290</t>
        </is>
      </c>
      <c r="D1269" t="inlineStr">
        <is>
          <t>6개월 전에 샀다면</t>
        </is>
      </c>
      <c r="E1269" t="inlineStr">
        <is>
          <t>[단기스윙]+[정석방어]</t>
        </is>
      </c>
      <c r="F1269" t="inlineStr">
        <is>
          <t>2026-03-23</t>
        </is>
      </c>
      <c r="G1269" t="n">
        <v>10012</v>
      </c>
      <c r="H1269" t="inlineStr">
        <is>
          <t>2026-04-17</t>
        </is>
      </c>
      <c r="I1269" t="n">
        <v>10762.46</v>
      </c>
      <c r="J1269" t="inlineStr">
        <is>
          <t>RSI 과열 부분청산</t>
        </is>
      </c>
      <c r="K1269" t="n">
        <v>1</v>
      </c>
      <c r="L1269" t="n">
        <v>1</v>
      </c>
      <c r="M1269" t="n">
        <v>7.17</v>
      </c>
      <c r="N1269" t="inlineStr">
        <is>
          <t>04.17. 1주 매도(RSI 과열 부분청산)</t>
        </is>
      </c>
      <c r="O1269" t="n">
        <v>300000</v>
      </c>
      <c r="P1269">
        <f>COUNTIF($A$2:A1269,A1269)</f>
        <v/>
      </c>
      <c r="Q1269">
        <f>A1269&amp;"|"&amp;P1269</f>
        <v/>
      </c>
    </row>
    <row r="1270">
      <c r="A1270" t="inlineStr">
        <is>
          <t>TIGER 미국나스닥100타겟데일리커버드콜|6개월 전에 샀다면|[단기스윙]+[정석방어]</t>
        </is>
      </c>
      <c r="B1270" t="inlineStr">
        <is>
          <t>TIGER 미국나스닥100타겟데일리커버드콜</t>
        </is>
      </c>
      <c r="C1270" t="inlineStr">
        <is>
          <t>486290</t>
        </is>
      </c>
      <c r="D1270" t="inlineStr">
        <is>
          <t>6개월 전에 샀다면</t>
        </is>
      </c>
      <c r="E1270" t="inlineStr">
        <is>
          <t>[단기스윙]+[정석방어]</t>
        </is>
      </c>
      <c r="F1270" t="inlineStr">
        <is>
          <t>2026-03-23</t>
        </is>
      </c>
      <c r="G1270" t="n">
        <v>10012</v>
      </c>
      <c r="H1270" t="inlineStr">
        <is>
          <t>2026-04-24</t>
        </is>
      </c>
      <c r="I1270" t="n">
        <v>11017.28</v>
      </c>
      <c r="J1270" t="inlineStr">
        <is>
          <t>2차 익절 도달(10%)</t>
        </is>
      </c>
      <c r="K1270" t="n">
        <v>1</v>
      </c>
      <c r="L1270" t="n">
        <v>0</v>
      </c>
      <c r="M1270" t="n">
        <v>9.710000000000001</v>
      </c>
      <c r="N1270" t="inlineStr">
        <is>
          <t>04.24. 1주 매도(+10% 상승 시 30% 익절 원칙)</t>
        </is>
      </c>
      <c r="O1270" t="n">
        <v>300000</v>
      </c>
      <c r="P1270">
        <f>COUNTIF($A$2:A1270,A1270)</f>
        <v/>
      </c>
      <c r="Q1270">
        <f>A1270&amp;"|"&amp;P1270</f>
        <v/>
      </c>
    </row>
    <row r="1271">
      <c r="A1271" t="inlineStr">
        <is>
          <t>TIGER 미국나스닥100타겟데일리커버드콜|6개월 전에 샀다면|[단기스윙]+[변동성허용]</t>
        </is>
      </c>
      <c r="B1271" t="inlineStr">
        <is>
          <t>TIGER 미국나스닥100타겟데일리커버드콜</t>
        </is>
      </c>
      <c r="C1271" t="inlineStr">
        <is>
          <t>486290</t>
        </is>
      </c>
      <c r="D1271" t="inlineStr">
        <is>
          <t>6개월 전에 샀다면</t>
        </is>
      </c>
      <c r="E1271" t="inlineStr">
        <is>
          <t>[단기스윙]+[변동성허용]</t>
        </is>
      </c>
      <c r="F1271" t="inlineStr">
        <is>
          <t>2026-03-23</t>
        </is>
      </c>
      <c r="G1271" t="n">
        <v>10012</v>
      </c>
      <c r="H1271" t="inlineStr">
        <is>
          <t>2026-04-15</t>
        </is>
      </c>
      <c r="I1271" t="n">
        <v>10537.62</v>
      </c>
      <c r="J1271" t="inlineStr">
        <is>
          <t>1차 익절 도달(5%)</t>
        </is>
      </c>
      <c r="K1271" t="n">
        <v>17</v>
      </c>
      <c r="L1271" t="n">
        <v>12</v>
      </c>
      <c r="M1271" t="n">
        <v>4.93</v>
      </c>
      <c r="N1271" t="inlineStr">
        <is>
          <t>04.15. 17주 매도(+5% 상승 시 60% 익절 원칙)</t>
        </is>
      </c>
      <c r="O1271" t="n">
        <v>300000</v>
      </c>
      <c r="P1271">
        <f>COUNTIF($A$2:A1271,A1271)</f>
        <v/>
      </c>
      <c r="Q1271">
        <f>A1271&amp;"|"&amp;P1271</f>
        <v/>
      </c>
    </row>
    <row r="1272">
      <c r="A1272" t="inlineStr">
        <is>
          <t>TIGER 미국나스닥100타겟데일리커버드콜|6개월 전에 샀다면|[단기스윙]+[변동성허용]</t>
        </is>
      </c>
      <c r="B1272" t="inlineStr">
        <is>
          <t>TIGER 미국나스닥100타겟데일리커버드콜</t>
        </is>
      </c>
      <c r="C1272" t="inlineStr">
        <is>
          <t>486290</t>
        </is>
      </c>
      <c r="D1272" t="inlineStr">
        <is>
          <t>6개월 전에 샀다면</t>
        </is>
      </c>
      <c r="E1272" t="inlineStr">
        <is>
          <t>[단기스윙]+[변동성허용]</t>
        </is>
      </c>
      <c r="F1272" t="inlineStr">
        <is>
          <t>2026-03-23</t>
        </is>
      </c>
      <c r="G1272" t="n">
        <v>10012</v>
      </c>
      <c r="H1272" t="inlineStr">
        <is>
          <t>2026-04-16</t>
        </is>
      </c>
      <c r="I1272" t="n">
        <v>10702.5</v>
      </c>
      <c r="J1272" t="inlineStr">
        <is>
          <t>RSI 과열 부분청산</t>
        </is>
      </c>
      <c r="K1272" t="n">
        <v>10</v>
      </c>
      <c r="L1272" t="n">
        <v>2</v>
      </c>
      <c r="M1272" t="n">
        <v>6.58</v>
      </c>
      <c r="N1272" t="inlineStr">
        <is>
          <t>04.16. 10주 매도(RSI 과열 부분청산)</t>
        </is>
      </c>
      <c r="O1272" t="n">
        <v>300000</v>
      </c>
      <c r="P1272">
        <f>COUNTIF($A$2:A1272,A1272)</f>
        <v/>
      </c>
      <c r="Q1272">
        <f>A1272&amp;"|"&amp;P1272</f>
        <v/>
      </c>
    </row>
    <row r="1273">
      <c r="A1273" t="inlineStr">
        <is>
          <t>TIGER 미국나스닥100타겟데일리커버드콜|6개월 전에 샀다면|[단기스윙]+[변동성허용]</t>
        </is>
      </c>
      <c r="B1273" t="inlineStr">
        <is>
          <t>TIGER 미국나스닥100타겟데일리커버드콜</t>
        </is>
      </c>
      <c r="C1273" t="inlineStr">
        <is>
          <t>486290</t>
        </is>
      </c>
      <c r="D1273" t="inlineStr">
        <is>
          <t>6개월 전에 샀다면</t>
        </is>
      </c>
      <c r="E1273" t="inlineStr">
        <is>
          <t>[단기스윙]+[변동성허용]</t>
        </is>
      </c>
      <c r="F1273" t="inlineStr">
        <is>
          <t>2026-03-23</t>
        </is>
      </c>
      <c r="G1273" t="n">
        <v>10012</v>
      </c>
      <c r="H1273" t="inlineStr">
        <is>
          <t>2026-04-17</t>
        </is>
      </c>
      <c r="I1273" t="n">
        <v>10762.46</v>
      </c>
      <c r="J1273" t="inlineStr">
        <is>
          <t>RSI 과열 부분청산</t>
        </is>
      </c>
      <c r="K1273" t="n">
        <v>1</v>
      </c>
      <c r="L1273" t="n">
        <v>1</v>
      </c>
      <c r="M1273" t="n">
        <v>7.17</v>
      </c>
      <c r="N1273" t="inlineStr">
        <is>
          <t>04.17. 1주 매도(RSI 과열 부분청산)</t>
        </is>
      </c>
      <c r="O1273" t="n">
        <v>300000</v>
      </c>
      <c r="P1273">
        <f>COUNTIF($A$2:A1273,A1273)</f>
        <v/>
      </c>
      <c r="Q1273">
        <f>A1273&amp;"|"&amp;P1273</f>
        <v/>
      </c>
    </row>
    <row r="1274">
      <c r="A1274" t="inlineStr">
        <is>
          <t>TIGER 미국나스닥100타겟데일리커버드콜|6개월 전에 샀다면|[단기스윙]+[변동성허용]</t>
        </is>
      </c>
      <c r="B1274" t="inlineStr">
        <is>
          <t>TIGER 미국나스닥100타겟데일리커버드콜</t>
        </is>
      </c>
      <c r="C1274" t="inlineStr">
        <is>
          <t>486290</t>
        </is>
      </c>
      <c r="D1274" t="inlineStr">
        <is>
          <t>6개월 전에 샀다면</t>
        </is>
      </c>
      <c r="E1274" t="inlineStr">
        <is>
          <t>[단기스윙]+[변동성허용]</t>
        </is>
      </c>
      <c r="F1274" t="inlineStr">
        <is>
          <t>2026-03-23</t>
        </is>
      </c>
      <c r="G1274" t="n">
        <v>10012</v>
      </c>
      <c r="H1274" t="inlineStr">
        <is>
          <t>2026-04-24</t>
        </is>
      </c>
      <c r="I1274" t="n">
        <v>11017.28</v>
      </c>
      <c r="J1274" t="inlineStr">
        <is>
          <t>2차 익절 도달(10%)</t>
        </is>
      </c>
      <c r="K1274" t="n">
        <v>1</v>
      </c>
      <c r="L1274" t="n">
        <v>0</v>
      </c>
      <c r="M1274" t="n">
        <v>9.710000000000001</v>
      </c>
      <c r="N1274" t="inlineStr">
        <is>
          <t>04.24. 1주 매도(+10% 상승 시 30% 익절 원칙)</t>
        </is>
      </c>
      <c r="O1274" t="n">
        <v>300000</v>
      </c>
      <c r="P1274">
        <f>COUNTIF($A$2:A1274,A1274)</f>
        <v/>
      </c>
      <c r="Q1274">
        <f>A1274&amp;"|"&amp;P1274</f>
        <v/>
      </c>
    </row>
    <row r="1275">
      <c r="A1275" t="inlineStr">
        <is>
          <t>TIGER 미국나스닥100타겟데일리커버드콜|6개월 전에 샀다면|[단기스윙]+[버티기형]</t>
        </is>
      </c>
      <c r="B1275" t="inlineStr">
        <is>
          <t>TIGER 미국나스닥100타겟데일리커버드콜</t>
        </is>
      </c>
      <c r="C1275" t="inlineStr">
        <is>
          <t>486290</t>
        </is>
      </c>
      <c r="D1275" t="inlineStr">
        <is>
          <t>6개월 전에 샀다면</t>
        </is>
      </c>
      <c r="E1275" t="inlineStr">
        <is>
          <t>[단기스윙]+[버티기형]</t>
        </is>
      </c>
      <c r="F1275" t="inlineStr">
        <is>
          <t>2026-03-23</t>
        </is>
      </c>
      <c r="G1275" t="n">
        <v>10012</v>
      </c>
      <c r="H1275" t="inlineStr">
        <is>
          <t>2026-04-15</t>
        </is>
      </c>
      <c r="I1275" t="n">
        <v>10537.62</v>
      </c>
      <c r="J1275" t="inlineStr">
        <is>
          <t>1차 익절 도달(5%)</t>
        </is>
      </c>
      <c r="K1275" t="n">
        <v>17</v>
      </c>
      <c r="L1275" t="n">
        <v>12</v>
      </c>
      <c r="M1275" t="n">
        <v>4.93</v>
      </c>
      <c r="N1275" t="inlineStr">
        <is>
          <t>04.15. 17주 매도(+5% 상승 시 60% 익절 원칙)</t>
        </is>
      </c>
      <c r="O1275" t="n">
        <v>300000</v>
      </c>
      <c r="P1275">
        <f>COUNTIF($A$2:A1275,A1275)</f>
        <v/>
      </c>
      <c r="Q1275">
        <f>A1275&amp;"|"&amp;P1275</f>
        <v/>
      </c>
    </row>
    <row r="1276">
      <c r="A1276" t="inlineStr">
        <is>
          <t>TIGER 미국나스닥100타겟데일리커버드콜|6개월 전에 샀다면|[단기스윙]+[버티기형]</t>
        </is>
      </c>
      <c r="B1276" t="inlineStr">
        <is>
          <t>TIGER 미국나스닥100타겟데일리커버드콜</t>
        </is>
      </c>
      <c r="C1276" t="inlineStr">
        <is>
          <t>486290</t>
        </is>
      </c>
      <c r="D1276" t="inlineStr">
        <is>
          <t>6개월 전에 샀다면</t>
        </is>
      </c>
      <c r="E1276" t="inlineStr">
        <is>
          <t>[단기스윙]+[버티기형]</t>
        </is>
      </c>
      <c r="F1276" t="inlineStr">
        <is>
          <t>2026-03-23</t>
        </is>
      </c>
      <c r="G1276" t="n">
        <v>10012</v>
      </c>
      <c r="H1276" t="inlineStr">
        <is>
          <t>2026-04-16</t>
        </is>
      </c>
      <c r="I1276" t="n">
        <v>10702.5</v>
      </c>
      <c r="J1276" t="inlineStr">
        <is>
          <t>RSI 과열 부분청산</t>
        </is>
      </c>
      <c r="K1276" t="n">
        <v>10</v>
      </c>
      <c r="L1276" t="n">
        <v>2</v>
      </c>
      <c r="M1276" t="n">
        <v>6.58</v>
      </c>
      <c r="N1276" t="inlineStr">
        <is>
          <t>04.16. 10주 매도(RSI 과열 부분청산)</t>
        </is>
      </c>
      <c r="O1276" t="n">
        <v>300000</v>
      </c>
      <c r="P1276">
        <f>COUNTIF($A$2:A1276,A1276)</f>
        <v/>
      </c>
      <c r="Q1276">
        <f>A1276&amp;"|"&amp;P1276</f>
        <v/>
      </c>
    </row>
    <row r="1277">
      <c r="A1277" t="inlineStr">
        <is>
          <t>TIGER 미국나스닥100타겟데일리커버드콜|6개월 전에 샀다면|[단기스윙]+[버티기형]</t>
        </is>
      </c>
      <c r="B1277" t="inlineStr">
        <is>
          <t>TIGER 미국나스닥100타겟데일리커버드콜</t>
        </is>
      </c>
      <c r="C1277" t="inlineStr">
        <is>
          <t>486290</t>
        </is>
      </c>
      <c r="D1277" t="inlineStr">
        <is>
          <t>6개월 전에 샀다면</t>
        </is>
      </c>
      <c r="E1277" t="inlineStr">
        <is>
          <t>[단기스윙]+[버티기형]</t>
        </is>
      </c>
      <c r="F1277" t="inlineStr">
        <is>
          <t>2026-03-23</t>
        </is>
      </c>
      <c r="G1277" t="n">
        <v>10012</v>
      </c>
      <c r="H1277" t="inlineStr">
        <is>
          <t>2026-04-17</t>
        </is>
      </c>
      <c r="I1277" t="n">
        <v>10762.46</v>
      </c>
      <c r="J1277" t="inlineStr">
        <is>
          <t>RSI 과열 부분청산</t>
        </is>
      </c>
      <c r="K1277" t="n">
        <v>1</v>
      </c>
      <c r="L1277" t="n">
        <v>1</v>
      </c>
      <c r="M1277" t="n">
        <v>7.17</v>
      </c>
      <c r="N1277" t="inlineStr">
        <is>
          <t>04.17. 1주 매도(RSI 과열 부분청산)</t>
        </is>
      </c>
      <c r="O1277" t="n">
        <v>300000</v>
      </c>
      <c r="P1277">
        <f>COUNTIF($A$2:A1277,A1277)</f>
        <v/>
      </c>
      <c r="Q1277">
        <f>A1277&amp;"|"&amp;P1277</f>
        <v/>
      </c>
    </row>
    <row r="1278">
      <c r="A1278" t="inlineStr">
        <is>
          <t>TIGER 미국나스닥100타겟데일리커버드콜|6개월 전에 샀다면|[단기스윙]+[버티기형]</t>
        </is>
      </c>
      <c r="B1278" t="inlineStr">
        <is>
          <t>TIGER 미국나스닥100타겟데일리커버드콜</t>
        </is>
      </c>
      <c r="C1278" t="inlineStr">
        <is>
          <t>486290</t>
        </is>
      </c>
      <c r="D1278" t="inlineStr">
        <is>
          <t>6개월 전에 샀다면</t>
        </is>
      </c>
      <c r="E1278" t="inlineStr">
        <is>
          <t>[단기스윙]+[버티기형]</t>
        </is>
      </c>
      <c r="F1278" t="inlineStr">
        <is>
          <t>2026-03-23</t>
        </is>
      </c>
      <c r="G1278" t="n">
        <v>10012</v>
      </c>
      <c r="H1278" t="inlineStr">
        <is>
          <t>2026-04-24</t>
        </is>
      </c>
      <c r="I1278" t="n">
        <v>11017.28</v>
      </c>
      <c r="J1278" t="inlineStr">
        <is>
          <t>2차 익절 도달(10%)</t>
        </is>
      </c>
      <c r="K1278" t="n">
        <v>1</v>
      </c>
      <c r="L1278" t="n">
        <v>0</v>
      </c>
      <c r="M1278" t="n">
        <v>9.710000000000001</v>
      </c>
      <c r="N1278" t="inlineStr">
        <is>
          <t>04.24. 1주 매도(+10% 상승 시 30% 익절 원칙)</t>
        </is>
      </c>
      <c r="O1278" t="n">
        <v>300000</v>
      </c>
      <c r="P1278">
        <f>COUNTIF($A$2:A1278,A1278)</f>
        <v/>
      </c>
      <c r="Q1278">
        <f>A1278&amp;"|"&amp;P1278</f>
        <v/>
      </c>
    </row>
    <row r="1279">
      <c r="A1279" t="inlineStr">
        <is>
          <t>TIGER 미국나스닥100타겟데일리커버드콜|6개월 전에 샀다면|[대표님룰]+[칼손절]</t>
        </is>
      </c>
      <c r="B1279" t="inlineStr">
        <is>
          <t>TIGER 미국나스닥100타겟데일리커버드콜</t>
        </is>
      </c>
      <c r="C1279" t="inlineStr">
        <is>
          <t>486290</t>
        </is>
      </c>
      <c r="D1279" t="inlineStr">
        <is>
          <t>6개월 전에 샀다면</t>
        </is>
      </c>
      <c r="E1279" t="inlineStr">
        <is>
          <t>[대표님룰]+[칼손절]</t>
        </is>
      </c>
      <c r="F1279" t="inlineStr">
        <is>
          <t>2026-03-23</t>
        </is>
      </c>
      <c r="G1279" t="n">
        <v>10012</v>
      </c>
      <c r="H1279" t="inlineStr">
        <is>
          <t>2026-03-30</t>
        </is>
      </c>
      <c r="I1279" t="n">
        <v>9783.15</v>
      </c>
      <c r="J1279" t="inlineStr">
        <is>
          <t>1차 손절 도달(-2%)</t>
        </is>
      </c>
      <c r="K1279" t="n">
        <v>23</v>
      </c>
      <c r="L1279" t="n">
        <v>6</v>
      </c>
      <c r="M1279" t="n">
        <v>-2.58</v>
      </c>
      <c r="N1279" t="inlineStr">
        <is>
          <t>03.30. 23주 매도(-2% 하락 시 80% 손절 원칙)</t>
        </is>
      </c>
      <c r="O1279" t="n">
        <v>300000</v>
      </c>
      <c r="P1279">
        <f>COUNTIF($A$2:A1279,A1279)</f>
        <v/>
      </c>
      <c r="Q1279">
        <f>A1279&amp;"|"&amp;P1279</f>
        <v/>
      </c>
    </row>
    <row r="1280">
      <c r="A1280" t="inlineStr">
        <is>
          <t>TIGER 미국나스닥100타겟데일리커버드콜|6개월 전에 샀다면|[대표님룰]+[칼손절]</t>
        </is>
      </c>
      <c r="B1280" t="inlineStr">
        <is>
          <t>TIGER 미국나스닥100타겟데일리커버드콜</t>
        </is>
      </c>
      <c r="C1280" t="inlineStr">
        <is>
          <t>486290</t>
        </is>
      </c>
      <c r="D1280" t="inlineStr">
        <is>
          <t>6개월 전에 샀다면</t>
        </is>
      </c>
      <c r="E1280" t="inlineStr">
        <is>
          <t>[대표님룰]+[칼손절]</t>
        </is>
      </c>
      <c r="F1280" t="inlineStr">
        <is>
          <t>2026-03-23</t>
        </is>
      </c>
      <c r="G1280" t="n">
        <v>10012</v>
      </c>
      <c r="H1280" t="inlineStr">
        <is>
          <t>2026-04-15</t>
        </is>
      </c>
      <c r="I1280" t="n">
        <v>10537.62</v>
      </c>
      <c r="J1280" t="inlineStr">
        <is>
          <t>1차 익절 도달(5%)</t>
        </is>
      </c>
      <c r="K1280" t="n">
        <v>6</v>
      </c>
      <c r="L1280" t="n">
        <v>0</v>
      </c>
      <c r="M1280" t="n">
        <v>4.93</v>
      </c>
      <c r="N1280" t="inlineStr">
        <is>
          <t>04.15. 6주 매도(+5% 상승 시 60% 익절 원칙)</t>
        </is>
      </c>
      <c r="O1280" t="n">
        <v>300000</v>
      </c>
      <c r="P1280">
        <f>COUNTIF($A$2:A1280,A1280)</f>
        <v/>
      </c>
      <c r="Q1280">
        <f>A1280&amp;"|"&amp;P1280</f>
        <v/>
      </c>
    </row>
    <row r="1281">
      <c r="A1281" t="inlineStr">
        <is>
          <t>TIGER 미국나스닥100타겟데일리커버드콜|6개월 전에 샀다면|[대표님룰]+[정석방어]</t>
        </is>
      </c>
      <c r="B1281" t="inlineStr">
        <is>
          <t>TIGER 미국나스닥100타겟데일리커버드콜</t>
        </is>
      </c>
      <c r="C1281" t="inlineStr">
        <is>
          <t>486290</t>
        </is>
      </c>
      <c r="D1281" t="inlineStr">
        <is>
          <t>6개월 전에 샀다면</t>
        </is>
      </c>
      <c r="E1281" t="inlineStr">
        <is>
          <t>[대표님룰]+[정석방어]</t>
        </is>
      </c>
      <c r="F1281" t="inlineStr">
        <is>
          <t>2026-03-23</t>
        </is>
      </c>
      <c r="G1281" t="n">
        <v>10012</v>
      </c>
      <c r="H1281" t="inlineStr">
        <is>
          <t>2026-04-15</t>
        </is>
      </c>
      <c r="I1281" t="n">
        <v>10537.62</v>
      </c>
      <c r="J1281" t="inlineStr">
        <is>
          <t>1차 익절 도달(5%)</t>
        </is>
      </c>
      <c r="K1281" t="n">
        <v>17</v>
      </c>
      <c r="L1281" t="n">
        <v>12</v>
      </c>
      <c r="M1281" t="n">
        <v>4.93</v>
      </c>
      <c r="N1281" t="inlineStr">
        <is>
          <t>04.15. 17주 매도(+5% 상승 시 60% 익절 원칙)</t>
        </is>
      </c>
      <c r="O1281" t="n">
        <v>300000</v>
      </c>
      <c r="P1281">
        <f>COUNTIF($A$2:A1281,A1281)</f>
        <v/>
      </c>
      <c r="Q1281">
        <f>A1281&amp;"|"&amp;P1281</f>
        <v/>
      </c>
    </row>
    <row r="1282">
      <c r="A1282" t="inlineStr">
        <is>
          <t>TIGER 미국나스닥100타겟데일리커버드콜|6개월 전에 샀다면|[대표님룰]+[정석방어]</t>
        </is>
      </c>
      <c r="B1282" t="inlineStr">
        <is>
          <t>TIGER 미국나스닥100타겟데일리커버드콜</t>
        </is>
      </c>
      <c r="C1282" t="inlineStr">
        <is>
          <t>486290</t>
        </is>
      </c>
      <c r="D1282" t="inlineStr">
        <is>
          <t>6개월 전에 샀다면</t>
        </is>
      </c>
      <c r="E1282" t="inlineStr">
        <is>
          <t>[대표님룰]+[정석방어]</t>
        </is>
      </c>
      <c r="F1282" t="inlineStr">
        <is>
          <t>2026-03-23</t>
        </is>
      </c>
      <c r="G1282" t="n">
        <v>10012</v>
      </c>
      <c r="H1282" t="inlineStr">
        <is>
          <t>2026-04-16</t>
        </is>
      </c>
      <c r="I1282" t="n">
        <v>10702.5</v>
      </c>
      <c r="J1282" t="inlineStr">
        <is>
          <t>RSI 과열 부분청산</t>
        </is>
      </c>
      <c r="K1282" t="n">
        <v>10</v>
      </c>
      <c r="L1282" t="n">
        <v>2</v>
      </c>
      <c r="M1282" t="n">
        <v>6.58</v>
      </c>
      <c r="N1282" t="inlineStr">
        <is>
          <t>04.16. 10주 매도(RSI 과열 부분청산)</t>
        </is>
      </c>
      <c r="O1282" t="n">
        <v>300000</v>
      </c>
      <c r="P1282">
        <f>COUNTIF($A$2:A1282,A1282)</f>
        <v/>
      </c>
      <c r="Q1282">
        <f>A1282&amp;"|"&amp;P1282</f>
        <v/>
      </c>
    </row>
    <row r="1283">
      <c r="A1283" t="inlineStr">
        <is>
          <t>TIGER 미국나스닥100타겟데일리커버드콜|6개월 전에 샀다면|[대표님룰]+[정석방어]</t>
        </is>
      </c>
      <c r="B1283" t="inlineStr">
        <is>
          <t>TIGER 미국나스닥100타겟데일리커버드콜</t>
        </is>
      </c>
      <c r="C1283" t="inlineStr">
        <is>
          <t>486290</t>
        </is>
      </c>
      <c r="D1283" t="inlineStr">
        <is>
          <t>6개월 전에 샀다면</t>
        </is>
      </c>
      <c r="E1283" t="inlineStr">
        <is>
          <t>[대표님룰]+[정석방어]</t>
        </is>
      </c>
      <c r="F1283" t="inlineStr">
        <is>
          <t>2026-03-23</t>
        </is>
      </c>
      <c r="G1283" t="n">
        <v>10012</v>
      </c>
      <c r="H1283" t="inlineStr">
        <is>
          <t>2026-04-17</t>
        </is>
      </c>
      <c r="I1283" t="n">
        <v>10762.46</v>
      </c>
      <c r="J1283" t="inlineStr">
        <is>
          <t>RSI 과열 부분청산</t>
        </is>
      </c>
      <c r="K1283" t="n">
        <v>1</v>
      </c>
      <c r="L1283" t="n">
        <v>1</v>
      </c>
      <c r="M1283" t="n">
        <v>7.17</v>
      </c>
      <c r="N1283" t="inlineStr">
        <is>
          <t>04.17. 1주 매도(RSI 과열 부분청산)</t>
        </is>
      </c>
      <c r="O1283" t="n">
        <v>300000</v>
      </c>
      <c r="P1283">
        <f>COUNTIF($A$2:A1283,A1283)</f>
        <v/>
      </c>
      <c r="Q1283">
        <f>A1283&amp;"|"&amp;P1283</f>
        <v/>
      </c>
    </row>
    <row r="1284">
      <c r="A1284" t="inlineStr">
        <is>
          <t>TIGER 미국나스닥100타겟데일리커버드콜|6개월 전에 샀다면|[대표님룰]+[정석방어]</t>
        </is>
      </c>
      <c r="B1284" t="inlineStr">
        <is>
          <t>TIGER 미국나스닥100타겟데일리커버드콜</t>
        </is>
      </c>
      <c r="C1284" t="inlineStr">
        <is>
          <t>486290</t>
        </is>
      </c>
      <c r="D1284" t="inlineStr">
        <is>
          <t>6개월 전에 샀다면</t>
        </is>
      </c>
      <c r="E1284" t="inlineStr">
        <is>
          <t>[대표님룰]+[정석방어]</t>
        </is>
      </c>
      <c r="F1284" t="inlineStr">
        <is>
          <t>2026-03-23</t>
        </is>
      </c>
      <c r="G1284" t="n">
        <v>10012</v>
      </c>
      <c r="H1284" t="inlineStr">
        <is>
          <t>2026-04-24</t>
        </is>
      </c>
      <c r="I1284" t="n">
        <v>11017.28</v>
      </c>
      <c r="J1284" t="inlineStr">
        <is>
          <t>2차 익절 도달(10%)</t>
        </is>
      </c>
      <c r="K1284" t="n">
        <v>1</v>
      </c>
      <c r="L1284" t="n">
        <v>0</v>
      </c>
      <c r="M1284" t="n">
        <v>9.710000000000001</v>
      </c>
      <c r="N1284" t="inlineStr">
        <is>
          <t>04.24. 1주 매도(+10% 상승 시 30% 익절 원칙)</t>
        </is>
      </c>
      <c r="O1284" t="n">
        <v>300000</v>
      </c>
      <c r="P1284">
        <f>COUNTIF($A$2:A1284,A1284)</f>
        <v/>
      </c>
      <c r="Q1284">
        <f>A1284&amp;"|"&amp;P1284</f>
        <v/>
      </c>
    </row>
    <row r="1285">
      <c r="A1285" t="inlineStr">
        <is>
          <t>TIGER 미국나스닥100타겟데일리커버드콜|6개월 전에 샀다면|[대표님룰]+[변동성허용]</t>
        </is>
      </c>
      <c r="B1285" t="inlineStr">
        <is>
          <t>TIGER 미국나스닥100타겟데일리커버드콜</t>
        </is>
      </c>
      <c r="C1285" t="inlineStr">
        <is>
          <t>486290</t>
        </is>
      </c>
      <c r="D1285" t="inlineStr">
        <is>
          <t>6개월 전에 샀다면</t>
        </is>
      </c>
      <c r="E1285" t="inlineStr">
        <is>
          <t>[대표님룰]+[변동성허용]</t>
        </is>
      </c>
      <c r="F1285" t="inlineStr">
        <is>
          <t>2026-03-23</t>
        </is>
      </c>
      <c r="G1285" t="n">
        <v>10012</v>
      </c>
      <c r="H1285" t="inlineStr">
        <is>
          <t>2026-04-15</t>
        </is>
      </c>
      <c r="I1285" t="n">
        <v>10537.62</v>
      </c>
      <c r="J1285" t="inlineStr">
        <is>
          <t>1차 익절 도달(5%)</t>
        </is>
      </c>
      <c r="K1285" t="n">
        <v>17</v>
      </c>
      <c r="L1285" t="n">
        <v>12</v>
      </c>
      <c r="M1285" t="n">
        <v>4.93</v>
      </c>
      <c r="N1285" t="inlineStr">
        <is>
          <t>04.15. 17주 매도(+5% 상승 시 60% 익절 원칙)</t>
        </is>
      </c>
      <c r="O1285" t="n">
        <v>300000</v>
      </c>
      <c r="P1285">
        <f>COUNTIF($A$2:A1285,A1285)</f>
        <v/>
      </c>
      <c r="Q1285">
        <f>A1285&amp;"|"&amp;P1285</f>
        <v/>
      </c>
    </row>
    <row r="1286">
      <c r="A1286" t="inlineStr">
        <is>
          <t>TIGER 미국나스닥100타겟데일리커버드콜|6개월 전에 샀다면|[대표님룰]+[변동성허용]</t>
        </is>
      </c>
      <c r="B1286" t="inlineStr">
        <is>
          <t>TIGER 미국나스닥100타겟데일리커버드콜</t>
        </is>
      </c>
      <c r="C1286" t="inlineStr">
        <is>
          <t>486290</t>
        </is>
      </c>
      <c r="D1286" t="inlineStr">
        <is>
          <t>6개월 전에 샀다면</t>
        </is>
      </c>
      <c r="E1286" t="inlineStr">
        <is>
          <t>[대표님룰]+[변동성허용]</t>
        </is>
      </c>
      <c r="F1286" t="inlineStr">
        <is>
          <t>2026-03-23</t>
        </is>
      </c>
      <c r="G1286" t="n">
        <v>10012</v>
      </c>
      <c r="H1286" t="inlineStr">
        <is>
          <t>2026-04-16</t>
        </is>
      </c>
      <c r="I1286" t="n">
        <v>10702.5</v>
      </c>
      <c r="J1286" t="inlineStr">
        <is>
          <t>RSI 과열 부분청산</t>
        </is>
      </c>
      <c r="K1286" t="n">
        <v>10</v>
      </c>
      <c r="L1286" t="n">
        <v>2</v>
      </c>
      <c r="M1286" t="n">
        <v>6.58</v>
      </c>
      <c r="N1286" t="inlineStr">
        <is>
          <t>04.16. 10주 매도(RSI 과열 부분청산)</t>
        </is>
      </c>
      <c r="O1286" t="n">
        <v>300000</v>
      </c>
      <c r="P1286">
        <f>COUNTIF($A$2:A1286,A1286)</f>
        <v/>
      </c>
      <c r="Q1286">
        <f>A1286&amp;"|"&amp;P1286</f>
        <v/>
      </c>
    </row>
    <row r="1287">
      <c r="A1287" t="inlineStr">
        <is>
          <t>TIGER 미국나스닥100타겟데일리커버드콜|6개월 전에 샀다면|[대표님룰]+[변동성허용]</t>
        </is>
      </c>
      <c r="B1287" t="inlineStr">
        <is>
          <t>TIGER 미국나스닥100타겟데일리커버드콜</t>
        </is>
      </c>
      <c r="C1287" t="inlineStr">
        <is>
          <t>486290</t>
        </is>
      </c>
      <c r="D1287" t="inlineStr">
        <is>
          <t>6개월 전에 샀다면</t>
        </is>
      </c>
      <c r="E1287" t="inlineStr">
        <is>
          <t>[대표님룰]+[변동성허용]</t>
        </is>
      </c>
      <c r="F1287" t="inlineStr">
        <is>
          <t>2026-03-23</t>
        </is>
      </c>
      <c r="G1287" t="n">
        <v>10012</v>
      </c>
      <c r="H1287" t="inlineStr">
        <is>
          <t>2026-04-17</t>
        </is>
      </c>
      <c r="I1287" t="n">
        <v>10762.46</v>
      </c>
      <c r="J1287" t="inlineStr">
        <is>
          <t>RSI 과열 부분청산</t>
        </is>
      </c>
      <c r="K1287" t="n">
        <v>1</v>
      </c>
      <c r="L1287" t="n">
        <v>1</v>
      </c>
      <c r="M1287" t="n">
        <v>7.17</v>
      </c>
      <c r="N1287" t="inlineStr">
        <is>
          <t>04.17. 1주 매도(RSI 과열 부분청산)</t>
        </is>
      </c>
      <c r="O1287" t="n">
        <v>300000</v>
      </c>
      <c r="P1287">
        <f>COUNTIF($A$2:A1287,A1287)</f>
        <v/>
      </c>
      <c r="Q1287">
        <f>A1287&amp;"|"&amp;P1287</f>
        <v/>
      </c>
    </row>
    <row r="1288">
      <c r="A1288" t="inlineStr">
        <is>
          <t>TIGER 미국나스닥100타겟데일리커버드콜|6개월 전에 샀다면|[대표님룰]+[변동성허용]</t>
        </is>
      </c>
      <c r="B1288" t="inlineStr">
        <is>
          <t>TIGER 미국나스닥100타겟데일리커버드콜</t>
        </is>
      </c>
      <c r="C1288" t="inlineStr">
        <is>
          <t>486290</t>
        </is>
      </c>
      <c r="D1288" t="inlineStr">
        <is>
          <t>6개월 전에 샀다면</t>
        </is>
      </c>
      <c r="E1288" t="inlineStr">
        <is>
          <t>[대표님룰]+[변동성허용]</t>
        </is>
      </c>
      <c r="F1288" t="inlineStr">
        <is>
          <t>2026-03-23</t>
        </is>
      </c>
      <c r="G1288" t="n">
        <v>10012</v>
      </c>
      <c r="H1288" t="inlineStr">
        <is>
          <t>2026-04-24</t>
        </is>
      </c>
      <c r="I1288" t="n">
        <v>11017.28</v>
      </c>
      <c r="J1288" t="inlineStr">
        <is>
          <t>2차 익절 도달(10%)</t>
        </is>
      </c>
      <c r="K1288" t="n">
        <v>1</v>
      </c>
      <c r="L1288" t="n">
        <v>0</v>
      </c>
      <c r="M1288" t="n">
        <v>9.710000000000001</v>
      </c>
      <c r="N1288" t="inlineStr">
        <is>
          <t>04.24. 1주 매도(+10% 상승 시 30% 익절 원칙)</t>
        </is>
      </c>
      <c r="O1288" t="n">
        <v>300000</v>
      </c>
      <c r="P1288">
        <f>COUNTIF($A$2:A1288,A1288)</f>
        <v/>
      </c>
      <c r="Q1288">
        <f>A1288&amp;"|"&amp;P1288</f>
        <v/>
      </c>
    </row>
    <row r="1289">
      <c r="A1289" t="inlineStr">
        <is>
          <t>TIGER 미국나스닥100타겟데일리커버드콜|6개월 전에 샀다면|[대표님룰]+[버티기형]</t>
        </is>
      </c>
      <c r="B1289" t="inlineStr">
        <is>
          <t>TIGER 미국나스닥100타겟데일리커버드콜</t>
        </is>
      </c>
      <c r="C1289" t="inlineStr">
        <is>
          <t>486290</t>
        </is>
      </c>
      <c r="D1289" t="inlineStr">
        <is>
          <t>6개월 전에 샀다면</t>
        </is>
      </c>
      <c r="E1289" t="inlineStr">
        <is>
          <t>[대표님룰]+[버티기형]</t>
        </is>
      </c>
      <c r="F1289" t="inlineStr">
        <is>
          <t>2026-03-23</t>
        </is>
      </c>
      <c r="G1289" t="n">
        <v>10012</v>
      </c>
      <c r="H1289" t="inlineStr">
        <is>
          <t>2026-04-15</t>
        </is>
      </c>
      <c r="I1289" t="n">
        <v>10537.62</v>
      </c>
      <c r="J1289" t="inlineStr">
        <is>
          <t>1차 익절 도달(5%)</t>
        </is>
      </c>
      <c r="K1289" t="n">
        <v>17</v>
      </c>
      <c r="L1289" t="n">
        <v>12</v>
      </c>
      <c r="M1289" t="n">
        <v>4.93</v>
      </c>
      <c r="N1289" t="inlineStr">
        <is>
          <t>04.15. 17주 매도(+5% 상승 시 60% 익절 원칙)</t>
        </is>
      </c>
      <c r="O1289" t="n">
        <v>300000</v>
      </c>
      <c r="P1289">
        <f>COUNTIF($A$2:A1289,A1289)</f>
        <v/>
      </c>
      <c r="Q1289">
        <f>A1289&amp;"|"&amp;P1289</f>
        <v/>
      </c>
    </row>
    <row r="1290">
      <c r="A1290" t="inlineStr">
        <is>
          <t>TIGER 미국나스닥100타겟데일리커버드콜|6개월 전에 샀다면|[대표님룰]+[버티기형]</t>
        </is>
      </c>
      <c r="B1290" t="inlineStr">
        <is>
          <t>TIGER 미국나스닥100타겟데일리커버드콜</t>
        </is>
      </c>
      <c r="C1290" t="inlineStr">
        <is>
          <t>486290</t>
        </is>
      </c>
      <c r="D1290" t="inlineStr">
        <is>
          <t>6개월 전에 샀다면</t>
        </is>
      </c>
      <c r="E1290" t="inlineStr">
        <is>
          <t>[대표님룰]+[버티기형]</t>
        </is>
      </c>
      <c r="F1290" t="inlineStr">
        <is>
          <t>2026-03-23</t>
        </is>
      </c>
      <c r="G1290" t="n">
        <v>10012</v>
      </c>
      <c r="H1290" t="inlineStr">
        <is>
          <t>2026-04-16</t>
        </is>
      </c>
      <c r="I1290" t="n">
        <v>10702.5</v>
      </c>
      <c r="J1290" t="inlineStr">
        <is>
          <t>RSI 과열 부분청산</t>
        </is>
      </c>
      <c r="K1290" t="n">
        <v>10</v>
      </c>
      <c r="L1290" t="n">
        <v>2</v>
      </c>
      <c r="M1290" t="n">
        <v>6.58</v>
      </c>
      <c r="N1290" t="inlineStr">
        <is>
          <t>04.16. 10주 매도(RSI 과열 부분청산)</t>
        </is>
      </c>
      <c r="O1290" t="n">
        <v>300000</v>
      </c>
      <c r="P1290">
        <f>COUNTIF($A$2:A1290,A1290)</f>
        <v/>
      </c>
      <c r="Q1290">
        <f>A1290&amp;"|"&amp;P1290</f>
        <v/>
      </c>
    </row>
    <row r="1291">
      <c r="A1291" t="inlineStr">
        <is>
          <t>TIGER 미국나스닥100타겟데일리커버드콜|6개월 전에 샀다면|[대표님룰]+[버티기형]</t>
        </is>
      </c>
      <c r="B1291" t="inlineStr">
        <is>
          <t>TIGER 미국나스닥100타겟데일리커버드콜</t>
        </is>
      </c>
      <c r="C1291" t="inlineStr">
        <is>
          <t>486290</t>
        </is>
      </c>
      <c r="D1291" t="inlineStr">
        <is>
          <t>6개월 전에 샀다면</t>
        </is>
      </c>
      <c r="E1291" t="inlineStr">
        <is>
          <t>[대표님룰]+[버티기형]</t>
        </is>
      </c>
      <c r="F1291" t="inlineStr">
        <is>
          <t>2026-03-23</t>
        </is>
      </c>
      <c r="G1291" t="n">
        <v>10012</v>
      </c>
      <c r="H1291" t="inlineStr">
        <is>
          <t>2026-04-17</t>
        </is>
      </c>
      <c r="I1291" t="n">
        <v>10762.46</v>
      </c>
      <c r="J1291" t="inlineStr">
        <is>
          <t>RSI 과열 부분청산</t>
        </is>
      </c>
      <c r="K1291" t="n">
        <v>1</v>
      </c>
      <c r="L1291" t="n">
        <v>1</v>
      </c>
      <c r="M1291" t="n">
        <v>7.17</v>
      </c>
      <c r="N1291" t="inlineStr">
        <is>
          <t>04.17. 1주 매도(RSI 과열 부분청산)</t>
        </is>
      </c>
      <c r="O1291" t="n">
        <v>300000</v>
      </c>
      <c r="P1291">
        <f>COUNTIF($A$2:A1291,A1291)</f>
        <v/>
      </c>
      <c r="Q1291">
        <f>A1291&amp;"|"&amp;P1291</f>
        <v/>
      </c>
    </row>
    <row r="1292">
      <c r="A1292" t="inlineStr">
        <is>
          <t>TIGER 미국나스닥100타겟데일리커버드콜|6개월 전에 샀다면|[대표님룰]+[버티기형]</t>
        </is>
      </c>
      <c r="B1292" t="inlineStr">
        <is>
          <t>TIGER 미국나스닥100타겟데일리커버드콜</t>
        </is>
      </c>
      <c r="C1292" t="inlineStr">
        <is>
          <t>486290</t>
        </is>
      </c>
      <c r="D1292" t="inlineStr">
        <is>
          <t>6개월 전에 샀다면</t>
        </is>
      </c>
      <c r="E1292" t="inlineStr">
        <is>
          <t>[대표님룰]+[버티기형]</t>
        </is>
      </c>
      <c r="F1292" t="inlineStr">
        <is>
          <t>2026-03-23</t>
        </is>
      </c>
      <c r="G1292" t="n">
        <v>10012</v>
      </c>
      <c r="H1292" t="inlineStr">
        <is>
          <t>2026-04-24</t>
        </is>
      </c>
      <c r="I1292" t="n">
        <v>11017.28</v>
      </c>
      <c r="J1292" t="inlineStr">
        <is>
          <t>2차 익절 도달(10%)</t>
        </is>
      </c>
      <c r="K1292" t="n">
        <v>1</v>
      </c>
      <c r="L1292" t="n">
        <v>0</v>
      </c>
      <c r="M1292" t="n">
        <v>9.710000000000001</v>
      </c>
      <c r="N1292" t="inlineStr">
        <is>
          <t>04.24. 1주 매도(+10% 상승 시 30% 익절 원칙)</t>
        </is>
      </c>
      <c r="O1292" t="n">
        <v>300000</v>
      </c>
      <c r="P1292">
        <f>COUNTIF($A$2:A1292,A1292)</f>
        <v/>
      </c>
      <c r="Q1292">
        <f>A1292&amp;"|"&amp;P1292</f>
        <v/>
      </c>
    </row>
    <row r="1293">
      <c r="A1293" t="inlineStr">
        <is>
          <t>TIGER 미국나스닥100타겟데일리커버드콜|6개월 전에 샀다면|[중기추세]+[칼손절]</t>
        </is>
      </c>
      <c r="B1293" t="inlineStr">
        <is>
          <t>TIGER 미국나스닥100타겟데일리커버드콜</t>
        </is>
      </c>
      <c r="C1293" t="inlineStr">
        <is>
          <t>486290</t>
        </is>
      </c>
      <c r="D1293" t="inlineStr">
        <is>
          <t>6개월 전에 샀다면</t>
        </is>
      </c>
      <c r="E1293" t="inlineStr">
        <is>
          <t>[중기추세]+[칼손절]</t>
        </is>
      </c>
      <c r="F1293" t="inlineStr">
        <is>
          <t>2026-03-23</t>
        </is>
      </c>
      <c r="G1293" t="n">
        <v>10012</v>
      </c>
      <c r="H1293" t="inlineStr">
        <is>
          <t>2026-03-30</t>
        </is>
      </c>
      <c r="I1293" t="n">
        <v>9783.15</v>
      </c>
      <c r="J1293" t="inlineStr">
        <is>
          <t>1차 손절 도달(-2%)</t>
        </is>
      </c>
      <c r="K1293" t="n">
        <v>23</v>
      </c>
      <c r="L1293" t="n">
        <v>6</v>
      </c>
      <c r="M1293" t="n">
        <v>-2.58</v>
      </c>
      <c r="N1293" t="inlineStr">
        <is>
          <t>03.30. 23주 매도(-2% 하락 시 80% 손절 원칙)</t>
        </is>
      </c>
      <c r="O1293" t="n">
        <v>300000</v>
      </c>
      <c r="P1293">
        <f>COUNTIF($A$2:A1293,A1293)</f>
        <v/>
      </c>
      <c r="Q1293">
        <f>A1293&amp;"|"&amp;P1293</f>
        <v/>
      </c>
    </row>
    <row r="1294">
      <c r="A1294" t="inlineStr">
        <is>
          <t>TIGER 미국나스닥100타겟데일리커버드콜|6개월 전에 샀다면|[중기추세]+[칼손절]</t>
        </is>
      </c>
      <c r="B1294" t="inlineStr">
        <is>
          <t>TIGER 미국나스닥100타겟데일리커버드콜</t>
        </is>
      </c>
      <c r="C1294" t="inlineStr">
        <is>
          <t>486290</t>
        </is>
      </c>
      <c r="D1294" t="inlineStr">
        <is>
          <t>6개월 전에 샀다면</t>
        </is>
      </c>
      <c r="E1294" t="inlineStr">
        <is>
          <t>[중기추세]+[칼손절]</t>
        </is>
      </c>
      <c r="F1294" t="inlineStr">
        <is>
          <t>2026-03-23</t>
        </is>
      </c>
      <c r="G1294" t="n">
        <v>10012</v>
      </c>
      <c r="H1294" t="inlineStr">
        <is>
          <t>2026-04-16</t>
        </is>
      </c>
      <c r="I1294" t="n">
        <v>10702.5</v>
      </c>
      <c r="J1294" t="inlineStr">
        <is>
          <t>RSI 과열 부분청산</t>
        </is>
      </c>
      <c r="K1294" t="n">
        <v>5</v>
      </c>
      <c r="L1294" t="n">
        <v>1</v>
      </c>
      <c r="M1294" t="n">
        <v>6.58</v>
      </c>
      <c r="N1294" t="inlineStr">
        <is>
          <t>04.16. 5주 매도(RSI 과열 부분청산)</t>
        </is>
      </c>
      <c r="O1294" t="n">
        <v>300000</v>
      </c>
      <c r="P1294">
        <f>COUNTIF($A$2:A1294,A1294)</f>
        <v/>
      </c>
      <c r="Q1294">
        <f>A1294&amp;"|"&amp;P1294</f>
        <v/>
      </c>
    </row>
    <row r="1295">
      <c r="A1295" t="inlineStr">
        <is>
          <t>TIGER 미국나스닥100타겟데일리커버드콜|6개월 전에 샀다면|[중기추세]+[칼손절]</t>
        </is>
      </c>
      <c r="B1295" t="inlineStr">
        <is>
          <t>TIGER 미국나스닥100타겟데일리커버드콜</t>
        </is>
      </c>
      <c r="C1295" t="inlineStr">
        <is>
          <t>486290</t>
        </is>
      </c>
      <c r="D1295" t="inlineStr">
        <is>
          <t>6개월 전에 샀다면</t>
        </is>
      </c>
      <c r="E1295" t="inlineStr">
        <is>
          <t>[중기추세]+[칼손절]</t>
        </is>
      </c>
      <c r="F1295" t="inlineStr">
        <is>
          <t>2026-03-23</t>
        </is>
      </c>
      <c r="G1295" t="n">
        <v>10012</v>
      </c>
      <c r="H1295" t="inlineStr">
        <is>
          <t>2026-04-24</t>
        </is>
      </c>
      <c r="I1295" t="n">
        <v>11017.28</v>
      </c>
      <c r="J1295" t="inlineStr">
        <is>
          <t>1차 익절 도달(10%)</t>
        </is>
      </c>
      <c r="K1295" t="n">
        <v>1</v>
      </c>
      <c r="L1295" t="n">
        <v>0</v>
      </c>
      <c r="M1295" t="n">
        <v>9.710000000000001</v>
      </c>
      <c r="N1295" t="inlineStr">
        <is>
          <t>04.24. 1주 매도(+10% 상승 시 50% 익절 원칙)</t>
        </is>
      </c>
      <c r="O1295" t="n">
        <v>300000</v>
      </c>
      <c r="P1295">
        <f>COUNTIF($A$2:A1295,A1295)</f>
        <v/>
      </c>
      <c r="Q1295">
        <f>A1295&amp;"|"&amp;P1295</f>
        <v/>
      </c>
    </row>
    <row r="1296">
      <c r="A1296" t="inlineStr">
        <is>
          <t>TIGER 미국나스닥100타겟데일리커버드콜|6개월 전에 샀다면|[중기추세]+[정석방어]</t>
        </is>
      </c>
      <c r="B1296" t="inlineStr">
        <is>
          <t>TIGER 미국나스닥100타겟데일리커버드콜</t>
        </is>
      </c>
      <c r="C1296" t="inlineStr">
        <is>
          <t>486290</t>
        </is>
      </c>
      <c r="D1296" t="inlineStr">
        <is>
          <t>6개월 전에 샀다면</t>
        </is>
      </c>
      <c r="E1296" t="inlineStr">
        <is>
          <t>[중기추세]+[정석방어]</t>
        </is>
      </c>
      <c r="F1296" t="inlineStr">
        <is>
          <t>2026-03-23</t>
        </is>
      </c>
      <c r="G1296" t="n">
        <v>10012</v>
      </c>
      <c r="H1296" t="inlineStr">
        <is>
          <t>2026-04-16</t>
        </is>
      </c>
      <c r="I1296" t="n">
        <v>10702.5</v>
      </c>
      <c r="J1296" t="inlineStr">
        <is>
          <t>RSI 과열 부분청산</t>
        </is>
      </c>
      <c r="K1296" t="n">
        <v>26</v>
      </c>
      <c r="L1296" t="n">
        <v>3</v>
      </c>
      <c r="M1296" t="n">
        <v>6.58</v>
      </c>
      <c r="N1296" t="inlineStr">
        <is>
          <t>04.16. 26주 매도(RSI 과열 부분청산)</t>
        </is>
      </c>
      <c r="O1296" t="n">
        <v>300000</v>
      </c>
      <c r="P1296">
        <f>COUNTIF($A$2:A1296,A1296)</f>
        <v/>
      </c>
      <c r="Q1296">
        <f>A1296&amp;"|"&amp;P1296</f>
        <v/>
      </c>
    </row>
    <row r="1297">
      <c r="A1297" t="inlineStr">
        <is>
          <t>TIGER 미국나스닥100타겟데일리커버드콜|6개월 전에 샀다면|[중기추세]+[정석방어]</t>
        </is>
      </c>
      <c r="B1297" t="inlineStr">
        <is>
          <t>TIGER 미국나스닥100타겟데일리커버드콜</t>
        </is>
      </c>
      <c r="C1297" t="inlineStr">
        <is>
          <t>486290</t>
        </is>
      </c>
      <c r="D1297" t="inlineStr">
        <is>
          <t>6개월 전에 샀다면</t>
        </is>
      </c>
      <c r="E1297" t="inlineStr">
        <is>
          <t>[중기추세]+[정석방어]</t>
        </is>
      </c>
      <c r="F1297" t="inlineStr">
        <is>
          <t>2026-03-23</t>
        </is>
      </c>
      <c r="G1297" t="n">
        <v>10012</v>
      </c>
      <c r="H1297" t="inlineStr">
        <is>
          <t>2026-04-17</t>
        </is>
      </c>
      <c r="I1297" t="n">
        <v>10762.46</v>
      </c>
      <c r="J1297" t="inlineStr">
        <is>
          <t>RSI 과열 부분청산</t>
        </is>
      </c>
      <c r="K1297" t="n">
        <v>2</v>
      </c>
      <c r="L1297" t="n">
        <v>1</v>
      </c>
      <c r="M1297" t="n">
        <v>7.17</v>
      </c>
      <c r="N1297" t="inlineStr">
        <is>
          <t>04.17. 2주 매도(RSI 과열 부분청산)</t>
        </is>
      </c>
      <c r="O1297" t="n">
        <v>300000</v>
      </c>
      <c r="P1297">
        <f>COUNTIF($A$2:A1297,A1297)</f>
        <v/>
      </c>
      <c r="Q1297">
        <f>A1297&amp;"|"&amp;P1297</f>
        <v/>
      </c>
    </row>
    <row r="1298">
      <c r="A1298" t="inlineStr">
        <is>
          <t>TIGER 미국나스닥100타겟데일리커버드콜|6개월 전에 샀다면|[중기추세]+[정석방어]</t>
        </is>
      </c>
      <c r="B1298" t="inlineStr">
        <is>
          <t>TIGER 미국나스닥100타겟데일리커버드콜</t>
        </is>
      </c>
      <c r="C1298" t="inlineStr">
        <is>
          <t>486290</t>
        </is>
      </c>
      <c r="D1298" t="inlineStr">
        <is>
          <t>6개월 전에 샀다면</t>
        </is>
      </c>
      <c r="E1298" t="inlineStr">
        <is>
          <t>[중기추세]+[정석방어]</t>
        </is>
      </c>
      <c r="F1298" t="inlineStr">
        <is>
          <t>2026-03-23</t>
        </is>
      </c>
      <c r="G1298" t="n">
        <v>10012</v>
      </c>
      <c r="H1298" t="inlineStr">
        <is>
          <t>2026-04-24</t>
        </is>
      </c>
      <c r="I1298" t="n">
        <v>11017.28</v>
      </c>
      <c r="J1298" t="inlineStr">
        <is>
          <t>1차 익절 도달(10%)</t>
        </is>
      </c>
      <c r="K1298" t="n">
        <v>1</v>
      </c>
      <c r="L1298" t="n">
        <v>0</v>
      </c>
      <c r="M1298" t="n">
        <v>9.710000000000001</v>
      </c>
      <c r="N1298" t="inlineStr">
        <is>
          <t>04.24. 1주 매도(+10% 상승 시 50% 익절 원칙)</t>
        </is>
      </c>
      <c r="O1298" t="n">
        <v>300000</v>
      </c>
      <c r="P1298">
        <f>COUNTIF($A$2:A1298,A1298)</f>
        <v/>
      </c>
      <c r="Q1298">
        <f>A1298&amp;"|"&amp;P1298</f>
        <v/>
      </c>
    </row>
    <row r="1299">
      <c r="A1299" t="inlineStr">
        <is>
          <t>TIGER 미국나스닥100타겟데일리커버드콜|6개월 전에 샀다면|[중기추세]+[변동성허용]</t>
        </is>
      </c>
      <c r="B1299" t="inlineStr">
        <is>
          <t>TIGER 미국나스닥100타겟데일리커버드콜</t>
        </is>
      </c>
      <c r="C1299" t="inlineStr">
        <is>
          <t>486290</t>
        </is>
      </c>
      <c r="D1299" t="inlineStr">
        <is>
          <t>6개월 전에 샀다면</t>
        </is>
      </c>
      <c r="E1299" t="inlineStr">
        <is>
          <t>[중기추세]+[변동성허용]</t>
        </is>
      </c>
      <c r="F1299" t="inlineStr">
        <is>
          <t>2026-03-23</t>
        </is>
      </c>
      <c r="G1299" t="n">
        <v>10012</v>
      </c>
      <c r="H1299" t="inlineStr">
        <is>
          <t>2026-04-16</t>
        </is>
      </c>
      <c r="I1299" t="n">
        <v>10702.5</v>
      </c>
      <c r="J1299" t="inlineStr">
        <is>
          <t>RSI 과열 부분청산</t>
        </is>
      </c>
      <c r="K1299" t="n">
        <v>26</v>
      </c>
      <c r="L1299" t="n">
        <v>3</v>
      </c>
      <c r="M1299" t="n">
        <v>6.58</v>
      </c>
      <c r="N1299" t="inlineStr">
        <is>
          <t>04.16. 26주 매도(RSI 과열 부분청산)</t>
        </is>
      </c>
      <c r="O1299" t="n">
        <v>300000</v>
      </c>
      <c r="P1299">
        <f>COUNTIF($A$2:A1299,A1299)</f>
        <v/>
      </c>
      <c r="Q1299">
        <f>A1299&amp;"|"&amp;P1299</f>
        <v/>
      </c>
    </row>
    <row r="1300">
      <c r="A1300" t="inlineStr">
        <is>
          <t>TIGER 미국나스닥100타겟데일리커버드콜|6개월 전에 샀다면|[중기추세]+[변동성허용]</t>
        </is>
      </c>
      <c r="B1300" t="inlineStr">
        <is>
          <t>TIGER 미국나스닥100타겟데일리커버드콜</t>
        </is>
      </c>
      <c r="C1300" t="inlineStr">
        <is>
          <t>486290</t>
        </is>
      </c>
      <c r="D1300" t="inlineStr">
        <is>
          <t>6개월 전에 샀다면</t>
        </is>
      </c>
      <c r="E1300" t="inlineStr">
        <is>
          <t>[중기추세]+[변동성허용]</t>
        </is>
      </c>
      <c r="F1300" t="inlineStr">
        <is>
          <t>2026-03-23</t>
        </is>
      </c>
      <c r="G1300" t="n">
        <v>10012</v>
      </c>
      <c r="H1300" t="inlineStr">
        <is>
          <t>2026-04-17</t>
        </is>
      </c>
      <c r="I1300" t="n">
        <v>10762.46</v>
      </c>
      <c r="J1300" t="inlineStr">
        <is>
          <t>RSI 과열 부분청산</t>
        </is>
      </c>
      <c r="K1300" t="n">
        <v>2</v>
      </c>
      <c r="L1300" t="n">
        <v>1</v>
      </c>
      <c r="M1300" t="n">
        <v>7.17</v>
      </c>
      <c r="N1300" t="inlineStr">
        <is>
          <t>04.17. 2주 매도(RSI 과열 부분청산)</t>
        </is>
      </c>
      <c r="O1300" t="n">
        <v>300000</v>
      </c>
      <c r="P1300">
        <f>COUNTIF($A$2:A1300,A1300)</f>
        <v/>
      </c>
      <c r="Q1300">
        <f>A1300&amp;"|"&amp;P1300</f>
        <v/>
      </c>
    </row>
    <row r="1301">
      <c r="A1301" t="inlineStr">
        <is>
          <t>TIGER 미국나스닥100타겟데일리커버드콜|6개월 전에 샀다면|[중기추세]+[변동성허용]</t>
        </is>
      </c>
      <c r="B1301" t="inlineStr">
        <is>
          <t>TIGER 미국나스닥100타겟데일리커버드콜</t>
        </is>
      </c>
      <c r="C1301" t="inlineStr">
        <is>
          <t>486290</t>
        </is>
      </c>
      <c r="D1301" t="inlineStr">
        <is>
          <t>6개월 전에 샀다면</t>
        </is>
      </c>
      <c r="E1301" t="inlineStr">
        <is>
          <t>[중기추세]+[변동성허용]</t>
        </is>
      </c>
      <c r="F1301" t="inlineStr">
        <is>
          <t>2026-03-23</t>
        </is>
      </c>
      <c r="G1301" t="n">
        <v>10012</v>
      </c>
      <c r="H1301" t="inlineStr">
        <is>
          <t>2026-04-24</t>
        </is>
      </c>
      <c r="I1301" t="n">
        <v>11017.28</v>
      </c>
      <c r="J1301" t="inlineStr">
        <is>
          <t>1차 익절 도달(10%)</t>
        </is>
      </c>
      <c r="K1301" t="n">
        <v>1</v>
      </c>
      <c r="L1301" t="n">
        <v>0</v>
      </c>
      <c r="M1301" t="n">
        <v>9.710000000000001</v>
      </c>
      <c r="N1301" t="inlineStr">
        <is>
          <t>04.24. 1주 매도(+10% 상승 시 50% 익절 원칙)</t>
        </is>
      </c>
      <c r="O1301" t="n">
        <v>300000</v>
      </c>
      <c r="P1301">
        <f>COUNTIF($A$2:A1301,A1301)</f>
        <v/>
      </c>
      <c r="Q1301">
        <f>A1301&amp;"|"&amp;P1301</f>
        <v/>
      </c>
    </row>
    <row r="1302">
      <c r="A1302" t="inlineStr">
        <is>
          <t>TIGER 미국나스닥100타겟데일리커버드콜|6개월 전에 샀다면|[중기추세]+[버티기형]</t>
        </is>
      </c>
      <c r="B1302" t="inlineStr">
        <is>
          <t>TIGER 미국나스닥100타겟데일리커버드콜</t>
        </is>
      </c>
      <c r="C1302" t="inlineStr">
        <is>
          <t>486290</t>
        </is>
      </c>
      <c r="D1302" t="inlineStr">
        <is>
          <t>6개월 전에 샀다면</t>
        </is>
      </c>
      <c r="E1302" t="inlineStr">
        <is>
          <t>[중기추세]+[버티기형]</t>
        </is>
      </c>
      <c r="F1302" t="inlineStr">
        <is>
          <t>2026-03-23</t>
        </is>
      </c>
      <c r="G1302" t="n">
        <v>10012</v>
      </c>
      <c r="H1302" t="inlineStr">
        <is>
          <t>2026-04-16</t>
        </is>
      </c>
      <c r="I1302" t="n">
        <v>10702.5</v>
      </c>
      <c r="J1302" t="inlineStr">
        <is>
          <t>RSI 과열 부분청산</t>
        </is>
      </c>
      <c r="K1302" t="n">
        <v>26</v>
      </c>
      <c r="L1302" t="n">
        <v>3</v>
      </c>
      <c r="M1302" t="n">
        <v>6.58</v>
      </c>
      <c r="N1302" t="inlineStr">
        <is>
          <t>04.16. 26주 매도(RSI 과열 부분청산)</t>
        </is>
      </c>
      <c r="O1302" t="n">
        <v>300000</v>
      </c>
      <c r="P1302">
        <f>COUNTIF($A$2:A1302,A1302)</f>
        <v/>
      </c>
      <c r="Q1302">
        <f>A1302&amp;"|"&amp;P1302</f>
        <v/>
      </c>
    </row>
    <row r="1303">
      <c r="A1303" t="inlineStr">
        <is>
          <t>TIGER 미국나스닥100타겟데일리커버드콜|6개월 전에 샀다면|[중기추세]+[버티기형]</t>
        </is>
      </c>
      <c r="B1303" t="inlineStr">
        <is>
          <t>TIGER 미국나스닥100타겟데일리커버드콜</t>
        </is>
      </c>
      <c r="C1303" t="inlineStr">
        <is>
          <t>486290</t>
        </is>
      </c>
      <c r="D1303" t="inlineStr">
        <is>
          <t>6개월 전에 샀다면</t>
        </is>
      </c>
      <c r="E1303" t="inlineStr">
        <is>
          <t>[중기추세]+[버티기형]</t>
        </is>
      </c>
      <c r="F1303" t="inlineStr">
        <is>
          <t>2026-03-23</t>
        </is>
      </c>
      <c r="G1303" t="n">
        <v>10012</v>
      </c>
      <c r="H1303" t="inlineStr">
        <is>
          <t>2026-04-17</t>
        </is>
      </c>
      <c r="I1303" t="n">
        <v>10762.46</v>
      </c>
      <c r="J1303" t="inlineStr">
        <is>
          <t>RSI 과열 부분청산</t>
        </is>
      </c>
      <c r="K1303" t="n">
        <v>2</v>
      </c>
      <c r="L1303" t="n">
        <v>1</v>
      </c>
      <c r="M1303" t="n">
        <v>7.17</v>
      </c>
      <c r="N1303" t="inlineStr">
        <is>
          <t>04.17. 2주 매도(RSI 과열 부분청산)</t>
        </is>
      </c>
      <c r="O1303" t="n">
        <v>300000</v>
      </c>
      <c r="P1303">
        <f>COUNTIF($A$2:A1303,A1303)</f>
        <v/>
      </c>
      <c r="Q1303">
        <f>A1303&amp;"|"&amp;P1303</f>
        <v/>
      </c>
    </row>
    <row r="1304">
      <c r="A1304" t="inlineStr">
        <is>
          <t>TIGER 미국나스닥100타겟데일리커버드콜|6개월 전에 샀다면|[중기추세]+[버티기형]</t>
        </is>
      </c>
      <c r="B1304" t="inlineStr">
        <is>
          <t>TIGER 미국나스닥100타겟데일리커버드콜</t>
        </is>
      </c>
      <c r="C1304" t="inlineStr">
        <is>
          <t>486290</t>
        </is>
      </c>
      <c r="D1304" t="inlineStr">
        <is>
          <t>6개월 전에 샀다면</t>
        </is>
      </c>
      <c r="E1304" t="inlineStr">
        <is>
          <t>[중기추세]+[버티기형]</t>
        </is>
      </c>
      <c r="F1304" t="inlineStr">
        <is>
          <t>2026-03-23</t>
        </is>
      </c>
      <c r="G1304" t="n">
        <v>10012</v>
      </c>
      <c r="H1304" t="inlineStr">
        <is>
          <t>2026-04-24</t>
        </is>
      </c>
      <c r="I1304" t="n">
        <v>11017.28</v>
      </c>
      <c r="J1304" t="inlineStr">
        <is>
          <t>1차 익절 도달(10%)</t>
        </is>
      </c>
      <c r="K1304" t="n">
        <v>1</v>
      </c>
      <c r="L1304" t="n">
        <v>0</v>
      </c>
      <c r="M1304" t="n">
        <v>9.710000000000001</v>
      </c>
      <c r="N1304" t="inlineStr">
        <is>
          <t>04.24. 1주 매도(+10% 상승 시 50% 익절 원칙)</t>
        </is>
      </c>
      <c r="O1304" t="n">
        <v>300000</v>
      </c>
      <c r="P1304">
        <f>COUNTIF($A$2:A1304,A1304)</f>
        <v/>
      </c>
      <c r="Q1304">
        <f>A1304&amp;"|"&amp;P1304</f>
        <v/>
      </c>
    </row>
    <row r="1305">
      <c r="A1305" t="inlineStr">
        <is>
          <t>TIGER 미국나스닥100타겟데일리커버드콜|6개월 전에 샀다면|[수익극대화]+[칼손절]</t>
        </is>
      </c>
      <c r="B1305" t="inlineStr">
        <is>
          <t>TIGER 미국나스닥100타겟데일리커버드콜</t>
        </is>
      </c>
      <c r="C1305" t="inlineStr">
        <is>
          <t>486290</t>
        </is>
      </c>
      <c r="D1305" t="inlineStr">
        <is>
          <t>6개월 전에 샀다면</t>
        </is>
      </c>
      <c r="E1305" t="inlineStr">
        <is>
          <t>[수익극대화]+[칼손절]</t>
        </is>
      </c>
      <c r="F1305" t="inlineStr">
        <is>
          <t>2026-03-23</t>
        </is>
      </c>
      <c r="G1305" t="n">
        <v>10012</v>
      </c>
      <c r="H1305" t="inlineStr">
        <is>
          <t>2026-03-30</t>
        </is>
      </c>
      <c r="I1305" t="n">
        <v>9783.15</v>
      </c>
      <c r="J1305" t="inlineStr">
        <is>
          <t>1차 손절 도달(-2%)</t>
        </is>
      </c>
      <c r="K1305" t="n">
        <v>23</v>
      </c>
      <c r="L1305" t="n">
        <v>6</v>
      </c>
      <c r="M1305" t="n">
        <v>-2.58</v>
      </c>
      <c r="N1305" t="inlineStr">
        <is>
          <t>03.30. 23주 매도(-2% 하락 시 80% 손절 원칙)</t>
        </is>
      </c>
      <c r="O1305" t="n">
        <v>300000</v>
      </c>
      <c r="P1305">
        <f>COUNTIF($A$2:A1305,A1305)</f>
        <v/>
      </c>
      <c r="Q1305">
        <f>A1305&amp;"|"&amp;P1305</f>
        <v/>
      </c>
    </row>
    <row r="1306">
      <c r="A1306" t="inlineStr">
        <is>
          <t>TIGER 미국나스닥100타겟데일리커버드콜|6개월 전에 샀다면|[수익극대화]+[칼손절]</t>
        </is>
      </c>
      <c r="B1306" t="inlineStr">
        <is>
          <t>TIGER 미국나스닥100타겟데일리커버드콜</t>
        </is>
      </c>
      <c r="C1306" t="inlineStr">
        <is>
          <t>486290</t>
        </is>
      </c>
      <c r="D1306" t="inlineStr">
        <is>
          <t>6개월 전에 샀다면</t>
        </is>
      </c>
      <c r="E1306" t="inlineStr">
        <is>
          <t>[수익극대화]+[칼손절]</t>
        </is>
      </c>
      <c r="F1306" t="inlineStr">
        <is>
          <t>2026-03-23</t>
        </is>
      </c>
      <c r="G1306" t="n">
        <v>10012</v>
      </c>
      <c r="H1306" t="inlineStr">
        <is>
          <t>2026-04-16</t>
        </is>
      </c>
      <c r="I1306" t="n">
        <v>10702.5</v>
      </c>
      <c r="J1306" t="inlineStr">
        <is>
          <t>RSI 과열 부분청산</t>
        </is>
      </c>
      <c r="K1306" t="n">
        <v>5</v>
      </c>
      <c r="L1306" t="n">
        <v>1</v>
      </c>
      <c r="M1306" t="n">
        <v>6.58</v>
      </c>
      <c r="N1306" t="inlineStr">
        <is>
          <t>04.16. 5주 매도(RSI 과열 부분청산)</t>
        </is>
      </c>
      <c r="O1306" t="n">
        <v>300000</v>
      </c>
      <c r="P1306">
        <f>COUNTIF($A$2:A1306,A1306)</f>
        <v/>
      </c>
      <c r="Q1306">
        <f>A1306&amp;"|"&amp;P1306</f>
        <v/>
      </c>
    </row>
    <row r="1307">
      <c r="A1307" t="inlineStr">
        <is>
          <t>TIGER 미국나스닥100타겟데일리커버드콜|6개월 전에 샀다면|[수익극대화]+[칼손절]</t>
        </is>
      </c>
      <c r="B1307" t="inlineStr">
        <is>
          <t>TIGER 미국나스닥100타겟데일리커버드콜</t>
        </is>
      </c>
      <c r="C1307" t="inlineStr">
        <is>
          <t>486290</t>
        </is>
      </c>
      <c r="D1307" t="inlineStr">
        <is>
          <t>6개월 전에 샀다면</t>
        </is>
      </c>
      <c r="E1307" t="inlineStr">
        <is>
          <t>[수익극대화]+[칼손절]</t>
        </is>
      </c>
      <c r="F1307" t="inlineStr">
        <is>
          <t>2026-03-23</t>
        </is>
      </c>
      <c r="G1307" t="n">
        <v>10012</v>
      </c>
      <c r="H1307" t="inlineStr">
        <is>
          <t>2026-04-24</t>
        </is>
      </c>
      <c r="I1307" t="n">
        <v>11017.28</v>
      </c>
      <c r="J1307" t="inlineStr">
        <is>
          <t>1차 익절 도달(10%)</t>
        </is>
      </c>
      <c r="K1307" t="n">
        <v>1</v>
      </c>
      <c r="L1307" t="n">
        <v>0</v>
      </c>
      <c r="M1307" t="n">
        <v>9.710000000000001</v>
      </c>
      <c r="N1307" t="inlineStr">
        <is>
          <t>04.24. 1주 매도(+10% 상승 시 40% 익절 원칙)</t>
        </is>
      </c>
      <c r="O1307" t="n">
        <v>300000</v>
      </c>
      <c r="P1307">
        <f>COUNTIF($A$2:A1307,A1307)</f>
        <v/>
      </c>
      <c r="Q1307">
        <f>A1307&amp;"|"&amp;P1307</f>
        <v/>
      </c>
    </row>
    <row r="1308">
      <c r="A1308" t="inlineStr">
        <is>
          <t>TIGER 미국나스닥100타겟데일리커버드콜|6개월 전에 샀다면|[수익극대화]+[정석방어]</t>
        </is>
      </c>
      <c r="B1308" t="inlineStr">
        <is>
          <t>TIGER 미국나스닥100타겟데일리커버드콜</t>
        </is>
      </c>
      <c r="C1308" t="inlineStr">
        <is>
          <t>486290</t>
        </is>
      </c>
      <c r="D1308" t="inlineStr">
        <is>
          <t>6개월 전에 샀다면</t>
        </is>
      </c>
      <c r="E1308" t="inlineStr">
        <is>
          <t>[수익극대화]+[정석방어]</t>
        </is>
      </c>
      <c r="F1308" t="inlineStr">
        <is>
          <t>2026-03-23</t>
        </is>
      </c>
      <c r="G1308" t="n">
        <v>10012</v>
      </c>
      <c r="H1308" t="inlineStr">
        <is>
          <t>2026-04-16</t>
        </is>
      </c>
      <c r="I1308" t="n">
        <v>10702.5</v>
      </c>
      <c r="J1308" t="inlineStr">
        <is>
          <t>RSI 과열 부분청산</t>
        </is>
      </c>
      <c r="K1308" t="n">
        <v>26</v>
      </c>
      <c r="L1308" t="n">
        <v>3</v>
      </c>
      <c r="M1308" t="n">
        <v>6.58</v>
      </c>
      <c r="N1308" t="inlineStr">
        <is>
          <t>04.16. 26주 매도(RSI 과열 부분청산)</t>
        </is>
      </c>
      <c r="O1308" t="n">
        <v>300000</v>
      </c>
      <c r="P1308">
        <f>COUNTIF($A$2:A1308,A1308)</f>
        <v/>
      </c>
      <c r="Q1308">
        <f>A1308&amp;"|"&amp;P1308</f>
        <v/>
      </c>
    </row>
    <row r="1309">
      <c r="A1309" t="inlineStr">
        <is>
          <t>TIGER 미국나스닥100타겟데일리커버드콜|6개월 전에 샀다면|[수익극대화]+[정석방어]</t>
        </is>
      </c>
      <c r="B1309" t="inlineStr">
        <is>
          <t>TIGER 미국나스닥100타겟데일리커버드콜</t>
        </is>
      </c>
      <c r="C1309" t="inlineStr">
        <is>
          <t>486290</t>
        </is>
      </c>
      <c r="D1309" t="inlineStr">
        <is>
          <t>6개월 전에 샀다면</t>
        </is>
      </c>
      <c r="E1309" t="inlineStr">
        <is>
          <t>[수익극대화]+[정석방어]</t>
        </is>
      </c>
      <c r="F1309" t="inlineStr">
        <is>
          <t>2026-03-23</t>
        </is>
      </c>
      <c r="G1309" t="n">
        <v>10012</v>
      </c>
      <c r="H1309" t="inlineStr">
        <is>
          <t>2026-04-17</t>
        </is>
      </c>
      <c r="I1309" t="n">
        <v>10762.46</v>
      </c>
      <c r="J1309" t="inlineStr">
        <is>
          <t>RSI 과열 부분청산</t>
        </is>
      </c>
      <c r="K1309" t="n">
        <v>2</v>
      </c>
      <c r="L1309" t="n">
        <v>1</v>
      </c>
      <c r="M1309" t="n">
        <v>7.17</v>
      </c>
      <c r="N1309" t="inlineStr">
        <is>
          <t>04.17. 2주 매도(RSI 과열 부분청산)</t>
        </is>
      </c>
      <c r="O1309" t="n">
        <v>300000</v>
      </c>
      <c r="P1309">
        <f>COUNTIF($A$2:A1309,A1309)</f>
        <v/>
      </c>
      <c r="Q1309">
        <f>A1309&amp;"|"&amp;P1309</f>
        <v/>
      </c>
    </row>
    <row r="1310">
      <c r="A1310" t="inlineStr">
        <is>
          <t>TIGER 미국나스닥100타겟데일리커버드콜|6개월 전에 샀다면|[수익극대화]+[정석방어]</t>
        </is>
      </c>
      <c r="B1310" t="inlineStr">
        <is>
          <t>TIGER 미국나스닥100타겟데일리커버드콜</t>
        </is>
      </c>
      <c r="C1310" t="inlineStr">
        <is>
          <t>486290</t>
        </is>
      </c>
      <c r="D1310" t="inlineStr">
        <is>
          <t>6개월 전에 샀다면</t>
        </is>
      </c>
      <c r="E1310" t="inlineStr">
        <is>
          <t>[수익극대화]+[정석방어]</t>
        </is>
      </c>
      <c r="F1310" t="inlineStr">
        <is>
          <t>2026-03-23</t>
        </is>
      </c>
      <c r="G1310" t="n">
        <v>10012</v>
      </c>
      <c r="H1310" t="inlineStr">
        <is>
          <t>2026-04-24</t>
        </is>
      </c>
      <c r="I1310" t="n">
        <v>11017.28</v>
      </c>
      <c r="J1310" t="inlineStr">
        <is>
          <t>1차 익절 도달(10%)</t>
        </is>
      </c>
      <c r="K1310" t="n">
        <v>1</v>
      </c>
      <c r="L1310" t="n">
        <v>0</v>
      </c>
      <c r="M1310" t="n">
        <v>9.710000000000001</v>
      </c>
      <c r="N1310" t="inlineStr">
        <is>
          <t>04.24. 1주 매도(+10% 상승 시 40% 익절 원칙)</t>
        </is>
      </c>
      <c r="O1310" t="n">
        <v>300000</v>
      </c>
      <c r="P1310">
        <f>COUNTIF($A$2:A1310,A1310)</f>
        <v/>
      </c>
      <c r="Q1310">
        <f>A1310&amp;"|"&amp;P1310</f>
        <v/>
      </c>
    </row>
    <row r="1311">
      <c r="A1311" t="inlineStr">
        <is>
          <t>TIGER 미국나스닥100타겟데일리커버드콜|6개월 전에 샀다면|[수익극대화]+[변동성허용]</t>
        </is>
      </c>
      <c r="B1311" t="inlineStr">
        <is>
          <t>TIGER 미국나스닥100타겟데일리커버드콜</t>
        </is>
      </c>
      <c r="C1311" t="inlineStr">
        <is>
          <t>486290</t>
        </is>
      </c>
      <c r="D1311" t="inlineStr">
        <is>
          <t>6개월 전에 샀다면</t>
        </is>
      </c>
      <c r="E1311" t="inlineStr">
        <is>
          <t>[수익극대화]+[변동성허용]</t>
        </is>
      </c>
      <c r="F1311" t="inlineStr">
        <is>
          <t>2026-03-23</t>
        </is>
      </c>
      <c r="G1311" t="n">
        <v>10012</v>
      </c>
      <c r="H1311" t="inlineStr">
        <is>
          <t>2026-04-16</t>
        </is>
      </c>
      <c r="I1311" t="n">
        <v>10702.5</v>
      </c>
      <c r="J1311" t="inlineStr">
        <is>
          <t>RSI 과열 부분청산</t>
        </is>
      </c>
      <c r="K1311" t="n">
        <v>26</v>
      </c>
      <c r="L1311" t="n">
        <v>3</v>
      </c>
      <c r="M1311" t="n">
        <v>6.58</v>
      </c>
      <c r="N1311" t="inlineStr">
        <is>
          <t>04.16. 26주 매도(RSI 과열 부분청산)</t>
        </is>
      </c>
      <c r="O1311" t="n">
        <v>300000</v>
      </c>
      <c r="P1311">
        <f>COUNTIF($A$2:A1311,A1311)</f>
        <v/>
      </c>
      <c r="Q1311">
        <f>A1311&amp;"|"&amp;P1311</f>
        <v/>
      </c>
    </row>
    <row r="1312">
      <c r="A1312" t="inlineStr">
        <is>
          <t>TIGER 미국나스닥100타겟데일리커버드콜|6개월 전에 샀다면|[수익극대화]+[변동성허용]</t>
        </is>
      </c>
      <c r="B1312" t="inlineStr">
        <is>
          <t>TIGER 미국나스닥100타겟데일리커버드콜</t>
        </is>
      </c>
      <c r="C1312" t="inlineStr">
        <is>
          <t>486290</t>
        </is>
      </c>
      <c r="D1312" t="inlineStr">
        <is>
          <t>6개월 전에 샀다면</t>
        </is>
      </c>
      <c r="E1312" t="inlineStr">
        <is>
          <t>[수익극대화]+[변동성허용]</t>
        </is>
      </c>
      <c r="F1312" t="inlineStr">
        <is>
          <t>2026-03-23</t>
        </is>
      </c>
      <c r="G1312" t="n">
        <v>10012</v>
      </c>
      <c r="H1312" t="inlineStr">
        <is>
          <t>2026-04-17</t>
        </is>
      </c>
      <c r="I1312" t="n">
        <v>10762.46</v>
      </c>
      <c r="J1312" t="inlineStr">
        <is>
          <t>RSI 과열 부분청산</t>
        </is>
      </c>
      <c r="K1312" t="n">
        <v>2</v>
      </c>
      <c r="L1312" t="n">
        <v>1</v>
      </c>
      <c r="M1312" t="n">
        <v>7.17</v>
      </c>
      <c r="N1312" t="inlineStr">
        <is>
          <t>04.17. 2주 매도(RSI 과열 부분청산)</t>
        </is>
      </c>
      <c r="O1312" t="n">
        <v>300000</v>
      </c>
      <c r="P1312">
        <f>COUNTIF($A$2:A1312,A1312)</f>
        <v/>
      </c>
      <c r="Q1312">
        <f>A1312&amp;"|"&amp;P1312</f>
        <v/>
      </c>
    </row>
    <row r="1313">
      <c r="A1313" t="inlineStr">
        <is>
          <t>TIGER 미국나스닥100타겟데일리커버드콜|6개월 전에 샀다면|[수익극대화]+[변동성허용]</t>
        </is>
      </c>
      <c r="B1313" t="inlineStr">
        <is>
          <t>TIGER 미국나스닥100타겟데일리커버드콜</t>
        </is>
      </c>
      <c r="C1313" t="inlineStr">
        <is>
          <t>486290</t>
        </is>
      </c>
      <c r="D1313" t="inlineStr">
        <is>
          <t>6개월 전에 샀다면</t>
        </is>
      </c>
      <c r="E1313" t="inlineStr">
        <is>
          <t>[수익극대화]+[변동성허용]</t>
        </is>
      </c>
      <c r="F1313" t="inlineStr">
        <is>
          <t>2026-03-23</t>
        </is>
      </c>
      <c r="G1313" t="n">
        <v>10012</v>
      </c>
      <c r="H1313" t="inlineStr">
        <is>
          <t>2026-04-24</t>
        </is>
      </c>
      <c r="I1313" t="n">
        <v>11017.28</v>
      </c>
      <c r="J1313" t="inlineStr">
        <is>
          <t>1차 익절 도달(10%)</t>
        </is>
      </c>
      <c r="K1313" t="n">
        <v>1</v>
      </c>
      <c r="L1313" t="n">
        <v>0</v>
      </c>
      <c r="M1313" t="n">
        <v>9.710000000000001</v>
      </c>
      <c r="N1313" t="inlineStr">
        <is>
          <t>04.24. 1주 매도(+10% 상승 시 40% 익절 원칙)</t>
        </is>
      </c>
      <c r="O1313" t="n">
        <v>300000</v>
      </c>
      <c r="P1313">
        <f>COUNTIF($A$2:A1313,A1313)</f>
        <v/>
      </c>
      <c r="Q1313">
        <f>A1313&amp;"|"&amp;P1313</f>
        <v/>
      </c>
    </row>
    <row r="1314">
      <c r="A1314" t="inlineStr">
        <is>
          <t>TIGER 미국나스닥100타겟데일리커버드콜|6개월 전에 샀다면|[수익극대화]+[버티기형]</t>
        </is>
      </c>
      <c r="B1314" t="inlineStr">
        <is>
          <t>TIGER 미국나스닥100타겟데일리커버드콜</t>
        </is>
      </c>
      <c r="C1314" t="inlineStr">
        <is>
          <t>486290</t>
        </is>
      </c>
      <c r="D1314" t="inlineStr">
        <is>
          <t>6개월 전에 샀다면</t>
        </is>
      </c>
      <c r="E1314" t="inlineStr">
        <is>
          <t>[수익극대화]+[버티기형]</t>
        </is>
      </c>
      <c r="F1314" t="inlineStr">
        <is>
          <t>2026-03-23</t>
        </is>
      </c>
      <c r="G1314" t="n">
        <v>10012</v>
      </c>
      <c r="H1314" t="inlineStr">
        <is>
          <t>2026-04-16</t>
        </is>
      </c>
      <c r="I1314" t="n">
        <v>10702.5</v>
      </c>
      <c r="J1314" t="inlineStr">
        <is>
          <t>RSI 과열 부분청산</t>
        </is>
      </c>
      <c r="K1314" t="n">
        <v>26</v>
      </c>
      <c r="L1314" t="n">
        <v>3</v>
      </c>
      <c r="M1314" t="n">
        <v>6.58</v>
      </c>
      <c r="N1314" t="inlineStr">
        <is>
          <t>04.16. 26주 매도(RSI 과열 부분청산)</t>
        </is>
      </c>
      <c r="O1314" t="n">
        <v>300000</v>
      </c>
      <c r="P1314">
        <f>COUNTIF($A$2:A1314,A1314)</f>
        <v/>
      </c>
      <c r="Q1314">
        <f>A1314&amp;"|"&amp;P1314</f>
        <v/>
      </c>
    </row>
    <row r="1315">
      <c r="A1315" t="inlineStr">
        <is>
          <t>TIGER 미국나스닥100타겟데일리커버드콜|6개월 전에 샀다면|[수익극대화]+[버티기형]</t>
        </is>
      </c>
      <c r="B1315" t="inlineStr">
        <is>
          <t>TIGER 미국나스닥100타겟데일리커버드콜</t>
        </is>
      </c>
      <c r="C1315" t="inlineStr">
        <is>
          <t>486290</t>
        </is>
      </c>
      <c r="D1315" t="inlineStr">
        <is>
          <t>6개월 전에 샀다면</t>
        </is>
      </c>
      <c r="E1315" t="inlineStr">
        <is>
          <t>[수익극대화]+[버티기형]</t>
        </is>
      </c>
      <c r="F1315" t="inlineStr">
        <is>
          <t>2026-03-23</t>
        </is>
      </c>
      <c r="G1315" t="n">
        <v>10012</v>
      </c>
      <c r="H1315" t="inlineStr">
        <is>
          <t>2026-04-17</t>
        </is>
      </c>
      <c r="I1315" t="n">
        <v>10762.46</v>
      </c>
      <c r="J1315" t="inlineStr">
        <is>
          <t>RSI 과열 부분청산</t>
        </is>
      </c>
      <c r="K1315" t="n">
        <v>2</v>
      </c>
      <c r="L1315" t="n">
        <v>1</v>
      </c>
      <c r="M1315" t="n">
        <v>7.17</v>
      </c>
      <c r="N1315" t="inlineStr">
        <is>
          <t>04.17. 2주 매도(RSI 과열 부분청산)</t>
        </is>
      </c>
      <c r="O1315" t="n">
        <v>300000</v>
      </c>
      <c r="P1315">
        <f>COUNTIF($A$2:A1315,A1315)</f>
        <v/>
      </c>
      <c r="Q1315">
        <f>A1315&amp;"|"&amp;P1315</f>
        <v/>
      </c>
    </row>
    <row r="1316">
      <c r="A1316" t="inlineStr">
        <is>
          <t>TIGER 미국나스닥100타겟데일리커버드콜|6개월 전에 샀다면|[수익극대화]+[버티기형]</t>
        </is>
      </c>
      <c r="B1316" t="inlineStr">
        <is>
          <t>TIGER 미국나스닥100타겟데일리커버드콜</t>
        </is>
      </c>
      <c r="C1316" t="inlineStr">
        <is>
          <t>486290</t>
        </is>
      </c>
      <c r="D1316" t="inlineStr">
        <is>
          <t>6개월 전에 샀다면</t>
        </is>
      </c>
      <c r="E1316" t="inlineStr">
        <is>
          <t>[수익극대화]+[버티기형]</t>
        </is>
      </c>
      <c r="F1316" t="inlineStr">
        <is>
          <t>2026-03-23</t>
        </is>
      </c>
      <c r="G1316" t="n">
        <v>10012</v>
      </c>
      <c r="H1316" t="inlineStr">
        <is>
          <t>2026-04-24</t>
        </is>
      </c>
      <c r="I1316" t="n">
        <v>11017.28</v>
      </c>
      <c r="J1316" t="inlineStr">
        <is>
          <t>1차 익절 도달(10%)</t>
        </is>
      </c>
      <c r="K1316" t="n">
        <v>1</v>
      </c>
      <c r="L1316" t="n">
        <v>0</v>
      </c>
      <c r="M1316" t="n">
        <v>9.710000000000001</v>
      </c>
      <c r="N1316" t="inlineStr">
        <is>
          <t>04.24. 1주 매도(+10% 상승 시 40% 익절 원칙)</t>
        </is>
      </c>
      <c r="O1316" t="n">
        <v>300000</v>
      </c>
      <c r="P1316">
        <f>COUNTIF($A$2:A1316,A1316)</f>
        <v/>
      </c>
      <c r="Q1316">
        <f>A1316&amp;"|"&amp;P1316</f>
        <v/>
      </c>
    </row>
    <row r="1317">
      <c r="A1317" t="inlineStr">
        <is>
          <t>TIGER 미국나스닥100타겟데일리커버드콜|전체 평가기간|[초단타]+[칼손절]</t>
        </is>
      </c>
      <c r="B1317" t="inlineStr">
        <is>
          <t>TIGER 미국나스닥100타겟데일리커버드콜</t>
        </is>
      </c>
      <c r="C1317" t="inlineStr">
        <is>
          <t>486290</t>
        </is>
      </c>
      <c r="D1317" t="inlineStr">
        <is>
          <t>전체 평가기간</t>
        </is>
      </c>
      <c r="E1317" t="inlineStr">
        <is>
          <t>[초단타]+[칼손절]</t>
        </is>
      </c>
      <c r="F1317" t="inlineStr">
        <is>
          <t>2026-03-23</t>
        </is>
      </c>
      <c r="G1317" t="n">
        <v>10012</v>
      </c>
      <c r="H1317" t="inlineStr">
        <is>
          <t>2026-03-30</t>
        </is>
      </c>
      <c r="I1317" t="n">
        <v>9783.15</v>
      </c>
      <c r="J1317" t="inlineStr">
        <is>
          <t>1차 손절 도달(-2%)</t>
        </is>
      </c>
      <c r="K1317" t="n">
        <v>23</v>
      </c>
      <c r="L1317" t="n">
        <v>6</v>
      </c>
      <c r="M1317" t="n">
        <v>-2.58</v>
      </c>
      <c r="N1317" t="inlineStr">
        <is>
          <t>03.30. 23주 매도(-2% 하락 시 80% 손절 원칙)</t>
        </is>
      </c>
      <c r="O1317" t="n">
        <v>300000</v>
      </c>
      <c r="P1317">
        <f>COUNTIF($A$2:A1317,A1317)</f>
        <v/>
      </c>
      <c r="Q1317">
        <f>A1317&amp;"|"&amp;P1317</f>
        <v/>
      </c>
    </row>
    <row r="1318">
      <c r="A1318" t="inlineStr">
        <is>
          <t>TIGER 미국나스닥100타겟데일리커버드콜|전체 평가기간|[초단타]+[칼손절]</t>
        </is>
      </c>
      <c r="B1318" t="inlineStr">
        <is>
          <t>TIGER 미국나스닥100타겟데일리커버드콜</t>
        </is>
      </c>
      <c r="C1318" t="inlineStr">
        <is>
          <t>486290</t>
        </is>
      </c>
      <c r="D1318" t="inlineStr">
        <is>
          <t>전체 평가기간</t>
        </is>
      </c>
      <c r="E1318" t="inlineStr">
        <is>
          <t>[초단타]+[칼손절]</t>
        </is>
      </c>
      <c r="F1318" t="inlineStr">
        <is>
          <t>2026-03-23</t>
        </is>
      </c>
      <c r="G1318" t="n">
        <v>10012</v>
      </c>
      <c r="H1318" t="inlineStr">
        <is>
          <t>2026-04-10</t>
        </is>
      </c>
      <c r="I1318" t="n">
        <v>10307.78</v>
      </c>
      <c r="J1318" t="inlineStr">
        <is>
          <t>1차 익절 도달(3%)</t>
        </is>
      </c>
      <c r="K1318" t="n">
        <v>6</v>
      </c>
      <c r="L1318" t="n">
        <v>0</v>
      </c>
      <c r="M1318" t="n">
        <v>2.65</v>
      </c>
      <c r="N1318" t="inlineStr">
        <is>
          <t>04.10. 6주 매도(+3% 상승 시 70% 익절 원칙)</t>
        </is>
      </c>
      <c r="O1318" t="n">
        <v>300000</v>
      </c>
      <c r="P1318">
        <f>COUNTIF($A$2:A1318,A1318)</f>
        <v/>
      </c>
      <c r="Q1318">
        <f>A1318&amp;"|"&amp;P1318</f>
        <v/>
      </c>
    </row>
    <row r="1319">
      <c r="A1319" t="inlineStr">
        <is>
          <t>TIGER 미국나스닥100타겟데일리커버드콜|전체 평가기간|[초단타]+[정석방어]</t>
        </is>
      </c>
      <c r="B1319" t="inlineStr">
        <is>
          <t>TIGER 미국나스닥100타겟데일리커버드콜</t>
        </is>
      </c>
      <c r="C1319" t="inlineStr">
        <is>
          <t>486290</t>
        </is>
      </c>
      <c r="D1319" t="inlineStr">
        <is>
          <t>전체 평가기간</t>
        </is>
      </c>
      <c r="E1319" t="inlineStr">
        <is>
          <t>[초단타]+[정석방어]</t>
        </is>
      </c>
      <c r="F1319" t="inlineStr">
        <is>
          <t>2026-03-23</t>
        </is>
      </c>
      <c r="G1319" t="n">
        <v>10012</v>
      </c>
      <c r="H1319" t="inlineStr">
        <is>
          <t>2026-04-10</t>
        </is>
      </c>
      <c r="I1319" t="n">
        <v>10307.78</v>
      </c>
      <c r="J1319" t="inlineStr">
        <is>
          <t>1차 익절 도달(3%)</t>
        </is>
      </c>
      <c r="K1319" t="n">
        <v>20</v>
      </c>
      <c r="L1319" t="n">
        <v>9</v>
      </c>
      <c r="M1319" t="n">
        <v>2.65</v>
      </c>
      <c r="N1319" t="inlineStr">
        <is>
          <t>04.10. 20주 매도(+3% 상승 시 70% 익절 원칙)</t>
        </is>
      </c>
      <c r="O1319" t="n">
        <v>300000</v>
      </c>
      <c r="P1319">
        <f>COUNTIF($A$2:A1319,A1319)</f>
        <v/>
      </c>
      <c r="Q1319">
        <f>A1319&amp;"|"&amp;P1319</f>
        <v/>
      </c>
    </row>
    <row r="1320">
      <c r="A1320" t="inlineStr">
        <is>
          <t>TIGER 미국나스닥100타겟데일리커버드콜|전체 평가기간|[초단타]+[정석방어]</t>
        </is>
      </c>
      <c r="B1320" t="inlineStr">
        <is>
          <t>TIGER 미국나스닥100타겟데일리커버드콜</t>
        </is>
      </c>
      <c r="C1320" t="inlineStr">
        <is>
          <t>486290</t>
        </is>
      </c>
      <c r="D1320" t="inlineStr">
        <is>
          <t>전체 평가기간</t>
        </is>
      </c>
      <c r="E1320" t="inlineStr">
        <is>
          <t>[초단타]+[정석방어]</t>
        </is>
      </c>
      <c r="F1320" t="inlineStr">
        <is>
          <t>2026-03-23</t>
        </is>
      </c>
      <c r="G1320" t="n">
        <v>10012</v>
      </c>
      <c r="H1320" t="inlineStr">
        <is>
          <t>2026-04-15</t>
        </is>
      </c>
      <c r="I1320" t="n">
        <v>10537.62</v>
      </c>
      <c r="J1320" t="inlineStr">
        <is>
          <t>2차 익절 도달(5%)</t>
        </is>
      </c>
      <c r="K1320" t="n">
        <v>5</v>
      </c>
      <c r="L1320" t="n">
        <v>4</v>
      </c>
      <c r="M1320" t="n">
        <v>4.93</v>
      </c>
      <c r="N1320" t="inlineStr">
        <is>
          <t>04.15. 5주 매도(+5% 상승 시 20% 익절 원칙)</t>
        </is>
      </c>
      <c r="O1320" t="n">
        <v>300000</v>
      </c>
      <c r="P1320">
        <f>COUNTIF($A$2:A1320,A1320)</f>
        <v/>
      </c>
      <c r="Q1320">
        <f>A1320&amp;"|"&amp;P1320</f>
        <v/>
      </c>
    </row>
    <row r="1321">
      <c r="A1321" t="inlineStr">
        <is>
          <t>TIGER 미국나스닥100타겟데일리커버드콜|전체 평가기간|[초단타]+[정석방어]</t>
        </is>
      </c>
      <c r="B1321" t="inlineStr">
        <is>
          <t>TIGER 미국나스닥100타겟데일리커버드콜</t>
        </is>
      </c>
      <c r="C1321" t="inlineStr">
        <is>
          <t>486290</t>
        </is>
      </c>
      <c r="D1321" t="inlineStr">
        <is>
          <t>전체 평가기간</t>
        </is>
      </c>
      <c r="E1321" t="inlineStr">
        <is>
          <t>[초단타]+[정석방어]</t>
        </is>
      </c>
      <c r="F1321" t="inlineStr">
        <is>
          <t>2026-03-23</t>
        </is>
      </c>
      <c r="G1321" t="n">
        <v>10012</v>
      </c>
      <c r="H1321" t="inlineStr">
        <is>
          <t>2026-04-16</t>
        </is>
      </c>
      <c r="I1321" t="n">
        <v>10702.5</v>
      </c>
      <c r="J1321" t="inlineStr">
        <is>
          <t>RSI 과열 부분청산</t>
        </is>
      </c>
      <c r="K1321" t="n">
        <v>3</v>
      </c>
      <c r="L1321" t="n">
        <v>1</v>
      </c>
      <c r="M1321" t="n">
        <v>6.58</v>
      </c>
      <c r="N1321" t="inlineStr">
        <is>
          <t>04.16. 3주 매도(RSI 과열 부분청산)</t>
        </is>
      </c>
      <c r="O1321" t="n">
        <v>300000</v>
      </c>
      <c r="P1321">
        <f>COUNTIF($A$2:A1321,A1321)</f>
        <v/>
      </c>
      <c r="Q1321">
        <f>A1321&amp;"|"&amp;P1321</f>
        <v/>
      </c>
    </row>
    <row r="1322">
      <c r="A1322" t="inlineStr">
        <is>
          <t>TIGER 미국나스닥100타겟데일리커버드콜|전체 평가기간|[초단타]+[정석방어]</t>
        </is>
      </c>
      <c r="B1322" t="inlineStr">
        <is>
          <t>TIGER 미국나스닥100타겟데일리커버드콜</t>
        </is>
      </c>
      <c r="C1322" t="inlineStr">
        <is>
          <t>486290</t>
        </is>
      </c>
      <c r="D1322" t="inlineStr">
        <is>
          <t>전체 평가기간</t>
        </is>
      </c>
      <c r="E1322" t="inlineStr">
        <is>
          <t>[초단타]+[정석방어]</t>
        </is>
      </c>
      <c r="F1322" t="inlineStr">
        <is>
          <t>2026-03-23</t>
        </is>
      </c>
      <c r="G1322" t="n">
        <v>10012</v>
      </c>
      <c r="H1322" t="inlineStr">
        <is>
          <t>2026-04-24</t>
        </is>
      </c>
      <c r="I1322" t="n">
        <v>11017.28</v>
      </c>
      <c r="J1322" t="inlineStr">
        <is>
          <t>3차 익절 도달(10%)</t>
        </is>
      </c>
      <c r="K1322" t="n">
        <v>1</v>
      </c>
      <c r="L1322" t="n">
        <v>0</v>
      </c>
      <c r="M1322" t="n">
        <v>9.710000000000001</v>
      </c>
      <c r="N1322" t="inlineStr">
        <is>
          <t>04.24. 1주 매도(+10% 상승 시 10% 익절 원칙)</t>
        </is>
      </c>
      <c r="O1322" t="n">
        <v>300000</v>
      </c>
      <c r="P1322">
        <f>COUNTIF($A$2:A1322,A1322)</f>
        <v/>
      </c>
      <c r="Q1322">
        <f>A1322&amp;"|"&amp;P1322</f>
        <v/>
      </c>
    </row>
    <row r="1323">
      <c r="A1323" t="inlineStr">
        <is>
          <t>TIGER 미국나스닥100타겟데일리커버드콜|전체 평가기간|[초단타]+[변동성허용]</t>
        </is>
      </c>
      <c r="B1323" t="inlineStr">
        <is>
          <t>TIGER 미국나스닥100타겟데일리커버드콜</t>
        </is>
      </c>
      <c r="C1323" t="inlineStr">
        <is>
          <t>486290</t>
        </is>
      </c>
      <c r="D1323" t="inlineStr">
        <is>
          <t>전체 평가기간</t>
        </is>
      </c>
      <c r="E1323" t="inlineStr">
        <is>
          <t>[초단타]+[변동성허용]</t>
        </is>
      </c>
      <c r="F1323" t="inlineStr">
        <is>
          <t>2026-03-23</t>
        </is>
      </c>
      <c r="G1323" t="n">
        <v>10012</v>
      </c>
      <c r="H1323" t="inlineStr">
        <is>
          <t>2026-04-10</t>
        </is>
      </c>
      <c r="I1323" t="n">
        <v>10307.78</v>
      </c>
      <c r="J1323" t="inlineStr">
        <is>
          <t>1차 익절 도달(3%)</t>
        </is>
      </c>
      <c r="K1323" t="n">
        <v>20</v>
      </c>
      <c r="L1323" t="n">
        <v>9</v>
      </c>
      <c r="M1323" t="n">
        <v>2.65</v>
      </c>
      <c r="N1323" t="inlineStr">
        <is>
          <t>04.10. 20주 매도(+3% 상승 시 70% 익절 원칙)</t>
        </is>
      </c>
      <c r="O1323" t="n">
        <v>300000</v>
      </c>
      <c r="P1323">
        <f>COUNTIF($A$2:A1323,A1323)</f>
        <v/>
      </c>
      <c r="Q1323">
        <f>A1323&amp;"|"&amp;P1323</f>
        <v/>
      </c>
    </row>
    <row r="1324">
      <c r="A1324" t="inlineStr">
        <is>
          <t>TIGER 미국나스닥100타겟데일리커버드콜|전체 평가기간|[초단타]+[변동성허용]</t>
        </is>
      </c>
      <c r="B1324" t="inlineStr">
        <is>
          <t>TIGER 미국나스닥100타겟데일리커버드콜</t>
        </is>
      </c>
      <c r="C1324" t="inlineStr">
        <is>
          <t>486290</t>
        </is>
      </c>
      <c r="D1324" t="inlineStr">
        <is>
          <t>전체 평가기간</t>
        </is>
      </c>
      <c r="E1324" t="inlineStr">
        <is>
          <t>[초단타]+[변동성허용]</t>
        </is>
      </c>
      <c r="F1324" t="inlineStr">
        <is>
          <t>2026-03-23</t>
        </is>
      </c>
      <c r="G1324" t="n">
        <v>10012</v>
      </c>
      <c r="H1324" t="inlineStr">
        <is>
          <t>2026-04-15</t>
        </is>
      </c>
      <c r="I1324" t="n">
        <v>10537.62</v>
      </c>
      <c r="J1324" t="inlineStr">
        <is>
          <t>2차 익절 도달(5%)</t>
        </is>
      </c>
      <c r="K1324" t="n">
        <v>5</v>
      </c>
      <c r="L1324" t="n">
        <v>4</v>
      </c>
      <c r="M1324" t="n">
        <v>4.93</v>
      </c>
      <c r="N1324" t="inlineStr">
        <is>
          <t>04.15. 5주 매도(+5% 상승 시 20% 익절 원칙)</t>
        </is>
      </c>
      <c r="O1324" t="n">
        <v>300000</v>
      </c>
      <c r="P1324">
        <f>COUNTIF($A$2:A1324,A1324)</f>
        <v/>
      </c>
      <c r="Q1324">
        <f>A1324&amp;"|"&amp;P1324</f>
        <v/>
      </c>
    </row>
    <row r="1325">
      <c r="A1325" t="inlineStr">
        <is>
          <t>TIGER 미국나스닥100타겟데일리커버드콜|전체 평가기간|[초단타]+[변동성허용]</t>
        </is>
      </c>
      <c r="B1325" t="inlineStr">
        <is>
          <t>TIGER 미국나스닥100타겟데일리커버드콜</t>
        </is>
      </c>
      <c r="C1325" t="inlineStr">
        <is>
          <t>486290</t>
        </is>
      </c>
      <c r="D1325" t="inlineStr">
        <is>
          <t>전체 평가기간</t>
        </is>
      </c>
      <c r="E1325" t="inlineStr">
        <is>
          <t>[초단타]+[변동성허용]</t>
        </is>
      </c>
      <c r="F1325" t="inlineStr">
        <is>
          <t>2026-03-23</t>
        </is>
      </c>
      <c r="G1325" t="n">
        <v>10012</v>
      </c>
      <c r="H1325" t="inlineStr">
        <is>
          <t>2026-04-16</t>
        </is>
      </c>
      <c r="I1325" t="n">
        <v>10702.5</v>
      </c>
      <c r="J1325" t="inlineStr">
        <is>
          <t>RSI 과열 부분청산</t>
        </is>
      </c>
      <c r="K1325" t="n">
        <v>3</v>
      </c>
      <c r="L1325" t="n">
        <v>1</v>
      </c>
      <c r="M1325" t="n">
        <v>6.58</v>
      </c>
      <c r="N1325" t="inlineStr">
        <is>
          <t>04.16. 3주 매도(RSI 과열 부분청산)</t>
        </is>
      </c>
      <c r="O1325" t="n">
        <v>300000</v>
      </c>
      <c r="P1325">
        <f>COUNTIF($A$2:A1325,A1325)</f>
        <v/>
      </c>
      <c r="Q1325">
        <f>A1325&amp;"|"&amp;P1325</f>
        <v/>
      </c>
    </row>
    <row r="1326">
      <c r="A1326" t="inlineStr">
        <is>
          <t>TIGER 미국나스닥100타겟데일리커버드콜|전체 평가기간|[초단타]+[변동성허용]</t>
        </is>
      </c>
      <c r="B1326" t="inlineStr">
        <is>
          <t>TIGER 미국나스닥100타겟데일리커버드콜</t>
        </is>
      </c>
      <c r="C1326" t="inlineStr">
        <is>
          <t>486290</t>
        </is>
      </c>
      <c r="D1326" t="inlineStr">
        <is>
          <t>전체 평가기간</t>
        </is>
      </c>
      <c r="E1326" t="inlineStr">
        <is>
          <t>[초단타]+[변동성허용]</t>
        </is>
      </c>
      <c r="F1326" t="inlineStr">
        <is>
          <t>2026-03-23</t>
        </is>
      </c>
      <c r="G1326" t="n">
        <v>10012</v>
      </c>
      <c r="H1326" t="inlineStr">
        <is>
          <t>2026-04-24</t>
        </is>
      </c>
      <c r="I1326" t="n">
        <v>11017.28</v>
      </c>
      <c r="J1326" t="inlineStr">
        <is>
          <t>3차 익절 도달(10%)</t>
        </is>
      </c>
      <c r="K1326" t="n">
        <v>1</v>
      </c>
      <c r="L1326" t="n">
        <v>0</v>
      </c>
      <c r="M1326" t="n">
        <v>9.710000000000001</v>
      </c>
      <c r="N1326" t="inlineStr">
        <is>
          <t>04.24. 1주 매도(+10% 상승 시 10% 익절 원칙)</t>
        </is>
      </c>
      <c r="O1326" t="n">
        <v>300000</v>
      </c>
      <c r="P1326">
        <f>COUNTIF($A$2:A1326,A1326)</f>
        <v/>
      </c>
      <c r="Q1326">
        <f>A1326&amp;"|"&amp;P1326</f>
        <v/>
      </c>
    </row>
    <row r="1327">
      <c r="A1327" t="inlineStr">
        <is>
          <t>TIGER 미국나스닥100타겟데일리커버드콜|전체 평가기간|[초단타]+[버티기형]</t>
        </is>
      </c>
      <c r="B1327" t="inlineStr">
        <is>
          <t>TIGER 미국나스닥100타겟데일리커버드콜</t>
        </is>
      </c>
      <c r="C1327" t="inlineStr">
        <is>
          <t>486290</t>
        </is>
      </c>
      <c r="D1327" t="inlineStr">
        <is>
          <t>전체 평가기간</t>
        </is>
      </c>
      <c r="E1327" t="inlineStr">
        <is>
          <t>[초단타]+[버티기형]</t>
        </is>
      </c>
      <c r="F1327" t="inlineStr">
        <is>
          <t>2026-03-23</t>
        </is>
      </c>
      <c r="G1327" t="n">
        <v>10012</v>
      </c>
      <c r="H1327" t="inlineStr">
        <is>
          <t>2026-04-10</t>
        </is>
      </c>
      <c r="I1327" t="n">
        <v>10307.78</v>
      </c>
      <c r="J1327" t="inlineStr">
        <is>
          <t>1차 익절 도달(3%)</t>
        </is>
      </c>
      <c r="K1327" t="n">
        <v>20</v>
      </c>
      <c r="L1327" t="n">
        <v>9</v>
      </c>
      <c r="M1327" t="n">
        <v>2.65</v>
      </c>
      <c r="N1327" t="inlineStr">
        <is>
          <t>04.10. 20주 매도(+3% 상승 시 70% 익절 원칙)</t>
        </is>
      </c>
      <c r="O1327" t="n">
        <v>300000</v>
      </c>
      <c r="P1327">
        <f>COUNTIF($A$2:A1327,A1327)</f>
        <v/>
      </c>
      <c r="Q1327">
        <f>A1327&amp;"|"&amp;P1327</f>
        <v/>
      </c>
    </row>
    <row r="1328">
      <c r="A1328" t="inlineStr">
        <is>
          <t>TIGER 미국나스닥100타겟데일리커버드콜|전체 평가기간|[초단타]+[버티기형]</t>
        </is>
      </c>
      <c r="B1328" t="inlineStr">
        <is>
          <t>TIGER 미국나스닥100타겟데일리커버드콜</t>
        </is>
      </c>
      <c r="C1328" t="inlineStr">
        <is>
          <t>486290</t>
        </is>
      </c>
      <c r="D1328" t="inlineStr">
        <is>
          <t>전체 평가기간</t>
        </is>
      </c>
      <c r="E1328" t="inlineStr">
        <is>
          <t>[초단타]+[버티기형]</t>
        </is>
      </c>
      <c r="F1328" t="inlineStr">
        <is>
          <t>2026-03-23</t>
        </is>
      </c>
      <c r="G1328" t="n">
        <v>10012</v>
      </c>
      <c r="H1328" t="inlineStr">
        <is>
          <t>2026-04-15</t>
        </is>
      </c>
      <c r="I1328" t="n">
        <v>10537.62</v>
      </c>
      <c r="J1328" t="inlineStr">
        <is>
          <t>2차 익절 도달(5%)</t>
        </is>
      </c>
      <c r="K1328" t="n">
        <v>5</v>
      </c>
      <c r="L1328" t="n">
        <v>4</v>
      </c>
      <c r="M1328" t="n">
        <v>4.93</v>
      </c>
      <c r="N1328" t="inlineStr">
        <is>
          <t>04.15. 5주 매도(+5% 상승 시 20% 익절 원칙)</t>
        </is>
      </c>
      <c r="O1328" t="n">
        <v>300000</v>
      </c>
      <c r="P1328">
        <f>COUNTIF($A$2:A1328,A1328)</f>
        <v/>
      </c>
      <c r="Q1328">
        <f>A1328&amp;"|"&amp;P1328</f>
        <v/>
      </c>
    </row>
    <row r="1329">
      <c r="A1329" t="inlineStr">
        <is>
          <t>TIGER 미국나스닥100타겟데일리커버드콜|전체 평가기간|[초단타]+[버티기형]</t>
        </is>
      </c>
      <c r="B1329" t="inlineStr">
        <is>
          <t>TIGER 미국나스닥100타겟데일리커버드콜</t>
        </is>
      </c>
      <c r="C1329" t="inlineStr">
        <is>
          <t>486290</t>
        </is>
      </c>
      <c r="D1329" t="inlineStr">
        <is>
          <t>전체 평가기간</t>
        </is>
      </c>
      <c r="E1329" t="inlineStr">
        <is>
          <t>[초단타]+[버티기형]</t>
        </is>
      </c>
      <c r="F1329" t="inlineStr">
        <is>
          <t>2026-03-23</t>
        </is>
      </c>
      <c r="G1329" t="n">
        <v>10012</v>
      </c>
      <c r="H1329" t="inlineStr">
        <is>
          <t>2026-04-16</t>
        </is>
      </c>
      <c r="I1329" t="n">
        <v>10702.5</v>
      </c>
      <c r="J1329" t="inlineStr">
        <is>
          <t>RSI 과열 부분청산</t>
        </is>
      </c>
      <c r="K1329" t="n">
        <v>3</v>
      </c>
      <c r="L1329" t="n">
        <v>1</v>
      </c>
      <c r="M1329" t="n">
        <v>6.58</v>
      </c>
      <c r="N1329" t="inlineStr">
        <is>
          <t>04.16. 3주 매도(RSI 과열 부분청산)</t>
        </is>
      </c>
      <c r="O1329" t="n">
        <v>300000</v>
      </c>
      <c r="P1329">
        <f>COUNTIF($A$2:A1329,A1329)</f>
        <v/>
      </c>
      <c r="Q1329">
        <f>A1329&amp;"|"&amp;P1329</f>
        <v/>
      </c>
    </row>
    <row r="1330">
      <c r="A1330" t="inlineStr">
        <is>
          <t>TIGER 미국나스닥100타겟데일리커버드콜|전체 평가기간|[초단타]+[버티기형]</t>
        </is>
      </c>
      <c r="B1330" t="inlineStr">
        <is>
          <t>TIGER 미국나스닥100타겟데일리커버드콜</t>
        </is>
      </c>
      <c r="C1330" t="inlineStr">
        <is>
          <t>486290</t>
        </is>
      </c>
      <c r="D1330" t="inlineStr">
        <is>
          <t>전체 평가기간</t>
        </is>
      </c>
      <c r="E1330" t="inlineStr">
        <is>
          <t>[초단타]+[버티기형]</t>
        </is>
      </c>
      <c r="F1330" t="inlineStr">
        <is>
          <t>2026-03-23</t>
        </is>
      </c>
      <c r="G1330" t="n">
        <v>10012</v>
      </c>
      <c r="H1330" t="inlineStr">
        <is>
          <t>2026-04-24</t>
        </is>
      </c>
      <c r="I1330" t="n">
        <v>11017.28</v>
      </c>
      <c r="J1330" t="inlineStr">
        <is>
          <t>3차 익절 도달(10%)</t>
        </is>
      </c>
      <c r="K1330" t="n">
        <v>1</v>
      </c>
      <c r="L1330" t="n">
        <v>0</v>
      </c>
      <c r="M1330" t="n">
        <v>9.710000000000001</v>
      </c>
      <c r="N1330" t="inlineStr">
        <is>
          <t>04.24. 1주 매도(+10% 상승 시 10% 익절 원칙)</t>
        </is>
      </c>
      <c r="O1330" t="n">
        <v>300000</v>
      </c>
      <c r="P1330">
        <f>COUNTIF($A$2:A1330,A1330)</f>
        <v/>
      </c>
      <c r="Q1330">
        <f>A1330&amp;"|"&amp;P1330</f>
        <v/>
      </c>
    </row>
    <row r="1331">
      <c r="A1331" t="inlineStr">
        <is>
          <t>TIGER 미국나스닥100타겟데일리커버드콜|전체 평가기간|[단기스윙]+[칼손절]</t>
        </is>
      </c>
      <c r="B1331" t="inlineStr">
        <is>
          <t>TIGER 미국나스닥100타겟데일리커버드콜</t>
        </is>
      </c>
      <c r="C1331" t="inlineStr">
        <is>
          <t>486290</t>
        </is>
      </c>
      <c r="D1331" t="inlineStr">
        <is>
          <t>전체 평가기간</t>
        </is>
      </c>
      <c r="E1331" t="inlineStr">
        <is>
          <t>[단기스윙]+[칼손절]</t>
        </is>
      </c>
      <c r="F1331" t="inlineStr">
        <is>
          <t>2026-03-23</t>
        </is>
      </c>
      <c r="G1331" t="n">
        <v>10012</v>
      </c>
      <c r="H1331" t="inlineStr">
        <is>
          <t>2026-03-30</t>
        </is>
      </c>
      <c r="I1331" t="n">
        <v>9783.15</v>
      </c>
      <c r="J1331" t="inlineStr">
        <is>
          <t>1차 손절 도달(-2%)</t>
        </is>
      </c>
      <c r="K1331" t="n">
        <v>23</v>
      </c>
      <c r="L1331" t="n">
        <v>6</v>
      </c>
      <c r="M1331" t="n">
        <v>-2.58</v>
      </c>
      <c r="N1331" t="inlineStr">
        <is>
          <t>03.30. 23주 매도(-2% 하락 시 80% 손절 원칙)</t>
        </is>
      </c>
      <c r="O1331" t="n">
        <v>300000</v>
      </c>
      <c r="P1331">
        <f>COUNTIF($A$2:A1331,A1331)</f>
        <v/>
      </c>
      <c r="Q1331">
        <f>A1331&amp;"|"&amp;P1331</f>
        <v/>
      </c>
    </row>
    <row r="1332">
      <c r="A1332" t="inlineStr">
        <is>
          <t>TIGER 미국나스닥100타겟데일리커버드콜|전체 평가기간|[단기스윙]+[칼손절]</t>
        </is>
      </c>
      <c r="B1332" t="inlineStr">
        <is>
          <t>TIGER 미국나스닥100타겟데일리커버드콜</t>
        </is>
      </c>
      <c r="C1332" t="inlineStr">
        <is>
          <t>486290</t>
        </is>
      </c>
      <c r="D1332" t="inlineStr">
        <is>
          <t>전체 평가기간</t>
        </is>
      </c>
      <c r="E1332" t="inlineStr">
        <is>
          <t>[단기스윙]+[칼손절]</t>
        </is>
      </c>
      <c r="F1332" t="inlineStr">
        <is>
          <t>2026-03-23</t>
        </is>
      </c>
      <c r="G1332" t="n">
        <v>10012</v>
      </c>
      <c r="H1332" t="inlineStr">
        <is>
          <t>2026-04-15</t>
        </is>
      </c>
      <c r="I1332" t="n">
        <v>10537.62</v>
      </c>
      <c r="J1332" t="inlineStr">
        <is>
          <t>1차 익절 도달(5%)</t>
        </is>
      </c>
      <c r="K1332" t="n">
        <v>6</v>
      </c>
      <c r="L1332" t="n">
        <v>0</v>
      </c>
      <c r="M1332" t="n">
        <v>4.93</v>
      </c>
      <c r="N1332" t="inlineStr">
        <is>
          <t>04.15. 6주 매도(+5% 상승 시 60% 익절 원칙)</t>
        </is>
      </c>
      <c r="O1332" t="n">
        <v>300000</v>
      </c>
      <c r="P1332">
        <f>COUNTIF($A$2:A1332,A1332)</f>
        <v/>
      </c>
      <c r="Q1332">
        <f>A1332&amp;"|"&amp;P1332</f>
        <v/>
      </c>
    </row>
    <row r="1333">
      <c r="A1333" t="inlineStr">
        <is>
          <t>TIGER 미국나스닥100타겟데일리커버드콜|전체 평가기간|[단기스윙]+[정석방어]</t>
        </is>
      </c>
      <c r="B1333" t="inlineStr">
        <is>
          <t>TIGER 미국나스닥100타겟데일리커버드콜</t>
        </is>
      </c>
      <c r="C1333" t="inlineStr">
        <is>
          <t>486290</t>
        </is>
      </c>
      <c r="D1333" t="inlineStr">
        <is>
          <t>전체 평가기간</t>
        </is>
      </c>
      <c r="E1333" t="inlineStr">
        <is>
          <t>[단기스윙]+[정석방어]</t>
        </is>
      </c>
      <c r="F1333" t="inlineStr">
        <is>
          <t>2026-03-23</t>
        </is>
      </c>
      <c r="G1333" t="n">
        <v>10012</v>
      </c>
      <c r="H1333" t="inlineStr">
        <is>
          <t>2026-04-15</t>
        </is>
      </c>
      <c r="I1333" t="n">
        <v>10537.62</v>
      </c>
      <c r="J1333" t="inlineStr">
        <is>
          <t>1차 익절 도달(5%)</t>
        </is>
      </c>
      <c r="K1333" t="n">
        <v>17</v>
      </c>
      <c r="L1333" t="n">
        <v>12</v>
      </c>
      <c r="M1333" t="n">
        <v>4.93</v>
      </c>
      <c r="N1333" t="inlineStr">
        <is>
          <t>04.15. 17주 매도(+5% 상승 시 60% 익절 원칙)</t>
        </is>
      </c>
      <c r="O1333" t="n">
        <v>300000</v>
      </c>
      <c r="P1333">
        <f>COUNTIF($A$2:A1333,A1333)</f>
        <v/>
      </c>
      <c r="Q1333">
        <f>A1333&amp;"|"&amp;P1333</f>
        <v/>
      </c>
    </row>
    <row r="1334">
      <c r="A1334" t="inlineStr">
        <is>
          <t>TIGER 미국나스닥100타겟데일리커버드콜|전체 평가기간|[단기스윙]+[정석방어]</t>
        </is>
      </c>
      <c r="B1334" t="inlineStr">
        <is>
          <t>TIGER 미국나스닥100타겟데일리커버드콜</t>
        </is>
      </c>
      <c r="C1334" t="inlineStr">
        <is>
          <t>486290</t>
        </is>
      </c>
      <c r="D1334" t="inlineStr">
        <is>
          <t>전체 평가기간</t>
        </is>
      </c>
      <c r="E1334" t="inlineStr">
        <is>
          <t>[단기스윙]+[정석방어]</t>
        </is>
      </c>
      <c r="F1334" t="inlineStr">
        <is>
          <t>2026-03-23</t>
        </is>
      </c>
      <c r="G1334" t="n">
        <v>10012</v>
      </c>
      <c r="H1334" t="inlineStr">
        <is>
          <t>2026-04-16</t>
        </is>
      </c>
      <c r="I1334" t="n">
        <v>10702.5</v>
      </c>
      <c r="J1334" t="inlineStr">
        <is>
          <t>RSI 과열 부분청산</t>
        </is>
      </c>
      <c r="K1334" t="n">
        <v>10</v>
      </c>
      <c r="L1334" t="n">
        <v>2</v>
      </c>
      <c r="M1334" t="n">
        <v>6.58</v>
      </c>
      <c r="N1334" t="inlineStr">
        <is>
          <t>04.16. 10주 매도(RSI 과열 부분청산)</t>
        </is>
      </c>
      <c r="O1334" t="n">
        <v>300000</v>
      </c>
      <c r="P1334">
        <f>COUNTIF($A$2:A1334,A1334)</f>
        <v/>
      </c>
      <c r="Q1334">
        <f>A1334&amp;"|"&amp;P1334</f>
        <v/>
      </c>
    </row>
    <row r="1335">
      <c r="A1335" t="inlineStr">
        <is>
          <t>TIGER 미국나스닥100타겟데일리커버드콜|전체 평가기간|[단기스윙]+[정석방어]</t>
        </is>
      </c>
      <c r="B1335" t="inlineStr">
        <is>
          <t>TIGER 미국나스닥100타겟데일리커버드콜</t>
        </is>
      </c>
      <c r="C1335" t="inlineStr">
        <is>
          <t>486290</t>
        </is>
      </c>
      <c r="D1335" t="inlineStr">
        <is>
          <t>전체 평가기간</t>
        </is>
      </c>
      <c r="E1335" t="inlineStr">
        <is>
          <t>[단기스윙]+[정석방어]</t>
        </is>
      </c>
      <c r="F1335" t="inlineStr">
        <is>
          <t>2026-03-23</t>
        </is>
      </c>
      <c r="G1335" t="n">
        <v>10012</v>
      </c>
      <c r="H1335" t="inlineStr">
        <is>
          <t>2026-04-17</t>
        </is>
      </c>
      <c r="I1335" t="n">
        <v>10762.46</v>
      </c>
      <c r="J1335" t="inlineStr">
        <is>
          <t>RSI 과열 부분청산</t>
        </is>
      </c>
      <c r="K1335" t="n">
        <v>1</v>
      </c>
      <c r="L1335" t="n">
        <v>1</v>
      </c>
      <c r="M1335" t="n">
        <v>7.17</v>
      </c>
      <c r="N1335" t="inlineStr">
        <is>
          <t>04.17. 1주 매도(RSI 과열 부분청산)</t>
        </is>
      </c>
      <c r="O1335" t="n">
        <v>300000</v>
      </c>
      <c r="P1335">
        <f>COUNTIF($A$2:A1335,A1335)</f>
        <v/>
      </c>
      <c r="Q1335">
        <f>A1335&amp;"|"&amp;P1335</f>
        <v/>
      </c>
    </row>
    <row r="1336">
      <c r="A1336" t="inlineStr">
        <is>
          <t>TIGER 미국나스닥100타겟데일리커버드콜|전체 평가기간|[단기스윙]+[정석방어]</t>
        </is>
      </c>
      <c r="B1336" t="inlineStr">
        <is>
          <t>TIGER 미국나스닥100타겟데일리커버드콜</t>
        </is>
      </c>
      <c r="C1336" t="inlineStr">
        <is>
          <t>486290</t>
        </is>
      </c>
      <c r="D1336" t="inlineStr">
        <is>
          <t>전체 평가기간</t>
        </is>
      </c>
      <c r="E1336" t="inlineStr">
        <is>
          <t>[단기스윙]+[정석방어]</t>
        </is>
      </c>
      <c r="F1336" t="inlineStr">
        <is>
          <t>2026-03-23</t>
        </is>
      </c>
      <c r="G1336" t="n">
        <v>10012</v>
      </c>
      <c r="H1336" t="inlineStr">
        <is>
          <t>2026-04-24</t>
        </is>
      </c>
      <c r="I1336" t="n">
        <v>11017.28</v>
      </c>
      <c r="J1336" t="inlineStr">
        <is>
          <t>2차 익절 도달(10%)</t>
        </is>
      </c>
      <c r="K1336" t="n">
        <v>1</v>
      </c>
      <c r="L1336" t="n">
        <v>0</v>
      </c>
      <c r="M1336" t="n">
        <v>9.710000000000001</v>
      </c>
      <c r="N1336" t="inlineStr">
        <is>
          <t>04.24. 1주 매도(+10% 상승 시 30% 익절 원칙)</t>
        </is>
      </c>
      <c r="O1336" t="n">
        <v>300000</v>
      </c>
      <c r="P1336">
        <f>COUNTIF($A$2:A1336,A1336)</f>
        <v/>
      </c>
      <c r="Q1336">
        <f>A1336&amp;"|"&amp;P1336</f>
        <v/>
      </c>
    </row>
    <row r="1337">
      <c r="A1337" t="inlineStr">
        <is>
          <t>TIGER 미국나스닥100타겟데일리커버드콜|전체 평가기간|[단기스윙]+[변동성허용]</t>
        </is>
      </c>
      <c r="B1337" t="inlineStr">
        <is>
          <t>TIGER 미국나스닥100타겟데일리커버드콜</t>
        </is>
      </c>
      <c r="C1337" t="inlineStr">
        <is>
          <t>486290</t>
        </is>
      </c>
      <c r="D1337" t="inlineStr">
        <is>
          <t>전체 평가기간</t>
        </is>
      </c>
      <c r="E1337" t="inlineStr">
        <is>
          <t>[단기스윙]+[변동성허용]</t>
        </is>
      </c>
      <c r="F1337" t="inlineStr">
        <is>
          <t>2026-03-23</t>
        </is>
      </c>
      <c r="G1337" t="n">
        <v>10012</v>
      </c>
      <c r="H1337" t="inlineStr">
        <is>
          <t>2026-04-15</t>
        </is>
      </c>
      <c r="I1337" t="n">
        <v>10537.62</v>
      </c>
      <c r="J1337" t="inlineStr">
        <is>
          <t>1차 익절 도달(5%)</t>
        </is>
      </c>
      <c r="K1337" t="n">
        <v>17</v>
      </c>
      <c r="L1337" t="n">
        <v>12</v>
      </c>
      <c r="M1337" t="n">
        <v>4.93</v>
      </c>
      <c r="N1337" t="inlineStr">
        <is>
          <t>04.15. 17주 매도(+5% 상승 시 60% 익절 원칙)</t>
        </is>
      </c>
      <c r="O1337" t="n">
        <v>300000</v>
      </c>
      <c r="P1337">
        <f>COUNTIF($A$2:A1337,A1337)</f>
        <v/>
      </c>
      <c r="Q1337">
        <f>A1337&amp;"|"&amp;P1337</f>
        <v/>
      </c>
    </row>
    <row r="1338">
      <c r="A1338" t="inlineStr">
        <is>
          <t>TIGER 미국나스닥100타겟데일리커버드콜|전체 평가기간|[단기스윙]+[변동성허용]</t>
        </is>
      </c>
      <c r="B1338" t="inlineStr">
        <is>
          <t>TIGER 미국나스닥100타겟데일리커버드콜</t>
        </is>
      </c>
      <c r="C1338" t="inlineStr">
        <is>
          <t>486290</t>
        </is>
      </c>
      <c r="D1338" t="inlineStr">
        <is>
          <t>전체 평가기간</t>
        </is>
      </c>
      <c r="E1338" t="inlineStr">
        <is>
          <t>[단기스윙]+[변동성허용]</t>
        </is>
      </c>
      <c r="F1338" t="inlineStr">
        <is>
          <t>2026-03-23</t>
        </is>
      </c>
      <c r="G1338" t="n">
        <v>10012</v>
      </c>
      <c r="H1338" t="inlineStr">
        <is>
          <t>2026-04-16</t>
        </is>
      </c>
      <c r="I1338" t="n">
        <v>10702.5</v>
      </c>
      <c r="J1338" t="inlineStr">
        <is>
          <t>RSI 과열 부분청산</t>
        </is>
      </c>
      <c r="K1338" t="n">
        <v>10</v>
      </c>
      <c r="L1338" t="n">
        <v>2</v>
      </c>
      <c r="M1338" t="n">
        <v>6.58</v>
      </c>
      <c r="N1338" t="inlineStr">
        <is>
          <t>04.16. 10주 매도(RSI 과열 부분청산)</t>
        </is>
      </c>
      <c r="O1338" t="n">
        <v>300000</v>
      </c>
      <c r="P1338">
        <f>COUNTIF($A$2:A1338,A1338)</f>
        <v/>
      </c>
      <c r="Q1338">
        <f>A1338&amp;"|"&amp;P1338</f>
        <v/>
      </c>
    </row>
    <row r="1339">
      <c r="A1339" t="inlineStr">
        <is>
          <t>TIGER 미국나스닥100타겟데일리커버드콜|전체 평가기간|[단기스윙]+[변동성허용]</t>
        </is>
      </c>
      <c r="B1339" t="inlineStr">
        <is>
          <t>TIGER 미국나스닥100타겟데일리커버드콜</t>
        </is>
      </c>
      <c r="C1339" t="inlineStr">
        <is>
          <t>486290</t>
        </is>
      </c>
      <c r="D1339" t="inlineStr">
        <is>
          <t>전체 평가기간</t>
        </is>
      </c>
      <c r="E1339" t="inlineStr">
        <is>
          <t>[단기스윙]+[변동성허용]</t>
        </is>
      </c>
      <c r="F1339" t="inlineStr">
        <is>
          <t>2026-03-23</t>
        </is>
      </c>
      <c r="G1339" t="n">
        <v>10012</v>
      </c>
      <c r="H1339" t="inlineStr">
        <is>
          <t>2026-04-17</t>
        </is>
      </c>
      <c r="I1339" t="n">
        <v>10762.46</v>
      </c>
      <c r="J1339" t="inlineStr">
        <is>
          <t>RSI 과열 부분청산</t>
        </is>
      </c>
      <c r="K1339" t="n">
        <v>1</v>
      </c>
      <c r="L1339" t="n">
        <v>1</v>
      </c>
      <c r="M1339" t="n">
        <v>7.17</v>
      </c>
      <c r="N1339" t="inlineStr">
        <is>
          <t>04.17. 1주 매도(RSI 과열 부분청산)</t>
        </is>
      </c>
      <c r="O1339" t="n">
        <v>300000</v>
      </c>
      <c r="P1339">
        <f>COUNTIF($A$2:A1339,A1339)</f>
        <v/>
      </c>
      <c r="Q1339">
        <f>A1339&amp;"|"&amp;P1339</f>
        <v/>
      </c>
    </row>
    <row r="1340">
      <c r="A1340" t="inlineStr">
        <is>
          <t>TIGER 미국나스닥100타겟데일리커버드콜|전체 평가기간|[단기스윙]+[변동성허용]</t>
        </is>
      </c>
      <c r="B1340" t="inlineStr">
        <is>
          <t>TIGER 미국나스닥100타겟데일리커버드콜</t>
        </is>
      </c>
      <c r="C1340" t="inlineStr">
        <is>
          <t>486290</t>
        </is>
      </c>
      <c r="D1340" t="inlineStr">
        <is>
          <t>전체 평가기간</t>
        </is>
      </c>
      <c r="E1340" t="inlineStr">
        <is>
          <t>[단기스윙]+[변동성허용]</t>
        </is>
      </c>
      <c r="F1340" t="inlineStr">
        <is>
          <t>2026-03-23</t>
        </is>
      </c>
      <c r="G1340" t="n">
        <v>10012</v>
      </c>
      <c r="H1340" t="inlineStr">
        <is>
          <t>2026-04-24</t>
        </is>
      </c>
      <c r="I1340" t="n">
        <v>11017.28</v>
      </c>
      <c r="J1340" t="inlineStr">
        <is>
          <t>2차 익절 도달(10%)</t>
        </is>
      </c>
      <c r="K1340" t="n">
        <v>1</v>
      </c>
      <c r="L1340" t="n">
        <v>0</v>
      </c>
      <c r="M1340" t="n">
        <v>9.710000000000001</v>
      </c>
      <c r="N1340" t="inlineStr">
        <is>
          <t>04.24. 1주 매도(+10% 상승 시 30% 익절 원칙)</t>
        </is>
      </c>
      <c r="O1340" t="n">
        <v>300000</v>
      </c>
      <c r="P1340">
        <f>COUNTIF($A$2:A1340,A1340)</f>
        <v/>
      </c>
      <c r="Q1340">
        <f>A1340&amp;"|"&amp;P1340</f>
        <v/>
      </c>
    </row>
    <row r="1341">
      <c r="A1341" t="inlineStr">
        <is>
          <t>TIGER 미국나스닥100타겟데일리커버드콜|전체 평가기간|[단기스윙]+[버티기형]</t>
        </is>
      </c>
      <c r="B1341" t="inlineStr">
        <is>
          <t>TIGER 미국나스닥100타겟데일리커버드콜</t>
        </is>
      </c>
      <c r="C1341" t="inlineStr">
        <is>
          <t>486290</t>
        </is>
      </c>
      <c r="D1341" t="inlineStr">
        <is>
          <t>전체 평가기간</t>
        </is>
      </c>
      <c r="E1341" t="inlineStr">
        <is>
          <t>[단기스윙]+[버티기형]</t>
        </is>
      </c>
      <c r="F1341" t="inlineStr">
        <is>
          <t>2026-03-23</t>
        </is>
      </c>
      <c r="G1341" t="n">
        <v>10012</v>
      </c>
      <c r="H1341" t="inlineStr">
        <is>
          <t>2026-04-15</t>
        </is>
      </c>
      <c r="I1341" t="n">
        <v>10537.62</v>
      </c>
      <c r="J1341" t="inlineStr">
        <is>
          <t>1차 익절 도달(5%)</t>
        </is>
      </c>
      <c r="K1341" t="n">
        <v>17</v>
      </c>
      <c r="L1341" t="n">
        <v>12</v>
      </c>
      <c r="M1341" t="n">
        <v>4.93</v>
      </c>
      <c r="N1341" t="inlineStr">
        <is>
          <t>04.15. 17주 매도(+5% 상승 시 60% 익절 원칙)</t>
        </is>
      </c>
      <c r="O1341" t="n">
        <v>300000</v>
      </c>
      <c r="P1341">
        <f>COUNTIF($A$2:A1341,A1341)</f>
        <v/>
      </c>
      <c r="Q1341">
        <f>A1341&amp;"|"&amp;P1341</f>
        <v/>
      </c>
    </row>
    <row r="1342">
      <c r="A1342" t="inlineStr">
        <is>
          <t>TIGER 미국나스닥100타겟데일리커버드콜|전체 평가기간|[단기스윙]+[버티기형]</t>
        </is>
      </c>
      <c r="B1342" t="inlineStr">
        <is>
          <t>TIGER 미국나스닥100타겟데일리커버드콜</t>
        </is>
      </c>
      <c r="C1342" t="inlineStr">
        <is>
          <t>486290</t>
        </is>
      </c>
      <c r="D1342" t="inlineStr">
        <is>
          <t>전체 평가기간</t>
        </is>
      </c>
      <c r="E1342" t="inlineStr">
        <is>
          <t>[단기스윙]+[버티기형]</t>
        </is>
      </c>
      <c r="F1342" t="inlineStr">
        <is>
          <t>2026-03-23</t>
        </is>
      </c>
      <c r="G1342" t="n">
        <v>10012</v>
      </c>
      <c r="H1342" t="inlineStr">
        <is>
          <t>2026-04-16</t>
        </is>
      </c>
      <c r="I1342" t="n">
        <v>10702.5</v>
      </c>
      <c r="J1342" t="inlineStr">
        <is>
          <t>RSI 과열 부분청산</t>
        </is>
      </c>
      <c r="K1342" t="n">
        <v>10</v>
      </c>
      <c r="L1342" t="n">
        <v>2</v>
      </c>
      <c r="M1342" t="n">
        <v>6.58</v>
      </c>
      <c r="N1342" t="inlineStr">
        <is>
          <t>04.16. 10주 매도(RSI 과열 부분청산)</t>
        </is>
      </c>
      <c r="O1342" t="n">
        <v>300000</v>
      </c>
      <c r="P1342">
        <f>COUNTIF($A$2:A1342,A1342)</f>
        <v/>
      </c>
      <c r="Q1342">
        <f>A1342&amp;"|"&amp;P1342</f>
        <v/>
      </c>
    </row>
    <row r="1343">
      <c r="A1343" t="inlineStr">
        <is>
          <t>TIGER 미국나스닥100타겟데일리커버드콜|전체 평가기간|[단기스윙]+[버티기형]</t>
        </is>
      </c>
      <c r="B1343" t="inlineStr">
        <is>
          <t>TIGER 미국나스닥100타겟데일리커버드콜</t>
        </is>
      </c>
      <c r="C1343" t="inlineStr">
        <is>
          <t>486290</t>
        </is>
      </c>
      <c r="D1343" t="inlineStr">
        <is>
          <t>전체 평가기간</t>
        </is>
      </c>
      <c r="E1343" t="inlineStr">
        <is>
          <t>[단기스윙]+[버티기형]</t>
        </is>
      </c>
      <c r="F1343" t="inlineStr">
        <is>
          <t>2026-03-23</t>
        </is>
      </c>
      <c r="G1343" t="n">
        <v>10012</v>
      </c>
      <c r="H1343" t="inlineStr">
        <is>
          <t>2026-04-17</t>
        </is>
      </c>
      <c r="I1343" t="n">
        <v>10762.46</v>
      </c>
      <c r="J1343" t="inlineStr">
        <is>
          <t>RSI 과열 부분청산</t>
        </is>
      </c>
      <c r="K1343" t="n">
        <v>1</v>
      </c>
      <c r="L1343" t="n">
        <v>1</v>
      </c>
      <c r="M1343" t="n">
        <v>7.17</v>
      </c>
      <c r="N1343" t="inlineStr">
        <is>
          <t>04.17. 1주 매도(RSI 과열 부분청산)</t>
        </is>
      </c>
      <c r="O1343" t="n">
        <v>300000</v>
      </c>
      <c r="P1343">
        <f>COUNTIF($A$2:A1343,A1343)</f>
        <v/>
      </c>
      <c r="Q1343">
        <f>A1343&amp;"|"&amp;P1343</f>
        <v/>
      </c>
    </row>
    <row r="1344">
      <c r="A1344" t="inlineStr">
        <is>
          <t>TIGER 미국나스닥100타겟데일리커버드콜|전체 평가기간|[단기스윙]+[버티기형]</t>
        </is>
      </c>
      <c r="B1344" t="inlineStr">
        <is>
          <t>TIGER 미국나스닥100타겟데일리커버드콜</t>
        </is>
      </c>
      <c r="C1344" t="inlineStr">
        <is>
          <t>486290</t>
        </is>
      </c>
      <c r="D1344" t="inlineStr">
        <is>
          <t>전체 평가기간</t>
        </is>
      </c>
      <c r="E1344" t="inlineStr">
        <is>
          <t>[단기스윙]+[버티기형]</t>
        </is>
      </c>
      <c r="F1344" t="inlineStr">
        <is>
          <t>2026-03-23</t>
        </is>
      </c>
      <c r="G1344" t="n">
        <v>10012</v>
      </c>
      <c r="H1344" t="inlineStr">
        <is>
          <t>2026-04-24</t>
        </is>
      </c>
      <c r="I1344" t="n">
        <v>11017.28</v>
      </c>
      <c r="J1344" t="inlineStr">
        <is>
          <t>2차 익절 도달(10%)</t>
        </is>
      </c>
      <c r="K1344" t="n">
        <v>1</v>
      </c>
      <c r="L1344" t="n">
        <v>0</v>
      </c>
      <c r="M1344" t="n">
        <v>9.710000000000001</v>
      </c>
      <c r="N1344" t="inlineStr">
        <is>
          <t>04.24. 1주 매도(+10% 상승 시 30% 익절 원칙)</t>
        </is>
      </c>
      <c r="O1344" t="n">
        <v>300000</v>
      </c>
      <c r="P1344">
        <f>COUNTIF($A$2:A1344,A1344)</f>
        <v/>
      </c>
      <c r="Q1344">
        <f>A1344&amp;"|"&amp;P1344</f>
        <v/>
      </c>
    </row>
    <row r="1345">
      <c r="A1345" t="inlineStr">
        <is>
          <t>TIGER 미국나스닥100타겟데일리커버드콜|전체 평가기간|[대표님룰]+[칼손절]</t>
        </is>
      </c>
      <c r="B1345" t="inlineStr">
        <is>
          <t>TIGER 미국나스닥100타겟데일리커버드콜</t>
        </is>
      </c>
      <c r="C1345" t="inlineStr">
        <is>
          <t>486290</t>
        </is>
      </c>
      <c r="D1345" t="inlineStr">
        <is>
          <t>전체 평가기간</t>
        </is>
      </c>
      <c r="E1345" t="inlineStr">
        <is>
          <t>[대표님룰]+[칼손절]</t>
        </is>
      </c>
      <c r="F1345" t="inlineStr">
        <is>
          <t>2026-03-23</t>
        </is>
      </c>
      <c r="G1345" t="n">
        <v>10012</v>
      </c>
      <c r="H1345" t="inlineStr">
        <is>
          <t>2026-03-30</t>
        </is>
      </c>
      <c r="I1345" t="n">
        <v>9783.15</v>
      </c>
      <c r="J1345" t="inlineStr">
        <is>
          <t>1차 손절 도달(-2%)</t>
        </is>
      </c>
      <c r="K1345" t="n">
        <v>23</v>
      </c>
      <c r="L1345" t="n">
        <v>6</v>
      </c>
      <c r="M1345" t="n">
        <v>-2.58</v>
      </c>
      <c r="N1345" t="inlineStr">
        <is>
          <t>03.30. 23주 매도(-2% 하락 시 80% 손절 원칙)</t>
        </is>
      </c>
      <c r="O1345" t="n">
        <v>300000</v>
      </c>
      <c r="P1345">
        <f>COUNTIF($A$2:A1345,A1345)</f>
        <v/>
      </c>
      <c r="Q1345">
        <f>A1345&amp;"|"&amp;P1345</f>
        <v/>
      </c>
    </row>
    <row r="1346">
      <c r="A1346" t="inlineStr">
        <is>
          <t>TIGER 미국나스닥100타겟데일리커버드콜|전체 평가기간|[대표님룰]+[칼손절]</t>
        </is>
      </c>
      <c r="B1346" t="inlineStr">
        <is>
          <t>TIGER 미국나스닥100타겟데일리커버드콜</t>
        </is>
      </c>
      <c r="C1346" t="inlineStr">
        <is>
          <t>486290</t>
        </is>
      </c>
      <c r="D1346" t="inlineStr">
        <is>
          <t>전체 평가기간</t>
        </is>
      </c>
      <c r="E1346" t="inlineStr">
        <is>
          <t>[대표님룰]+[칼손절]</t>
        </is>
      </c>
      <c r="F1346" t="inlineStr">
        <is>
          <t>2026-03-23</t>
        </is>
      </c>
      <c r="G1346" t="n">
        <v>10012</v>
      </c>
      <c r="H1346" t="inlineStr">
        <is>
          <t>2026-04-15</t>
        </is>
      </c>
      <c r="I1346" t="n">
        <v>10537.62</v>
      </c>
      <c r="J1346" t="inlineStr">
        <is>
          <t>1차 익절 도달(5%)</t>
        </is>
      </c>
      <c r="K1346" t="n">
        <v>6</v>
      </c>
      <c r="L1346" t="n">
        <v>0</v>
      </c>
      <c r="M1346" t="n">
        <v>4.93</v>
      </c>
      <c r="N1346" t="inlineStr">
        <is>
          <t>04.15. 6주 매도(+5% 상승 시 60% 익절 원칙)</t>
        </is>
      </c>
      <c r="O1346" t="n">
        <v>300000</v>
      </c>
      <c r="P1346">
        <f>COUNTIF($A$2:A1346,A1346)</f>
        <v/>
      </c>
      <c r="Q1346">
        <f>A1346&amp;"|"&amp;P1346</f>
        <v/>
      </c>
    </row>
    <row r="1347">
      <c r="A1347" t="inlineStr">
        <is>
          <t>TIGER 미국나스닥100타겟데일리커버드콜|전체 평가기간|[대표님룰]+[정석방어]</t>
        </is>
      </c>
      <c r="B1347" t="inlineStr">
        <is>
          <t>TIGER 미국나스닥100타겟데일리커버드콜</t>
        </is>
      </c>
      <c r="C1347" t="inlineStr">
        <is>
          <t>486290</t>
        </is>
      </c>
      <c r="D1347" t="inlineStr">
        <is>
          <t>전체 평가기간</t>
        </is>
      </c>
      <c r="E1347" t="inlineStr">
        <is>
          <t>[대표님룰]+[정석방어]</t>
        </is>
      </c>
      <c r="F1347" t="inlineStr">
        <is>
          <t>2026-03-23</t>
        </is>
      </c>
      <c r="G1347" t="n">
        <v>10012</v>
      </c>
      <c r="H1347" t="inlineStr">
        <is>
          <t>2026-04-15</t>
        </is>
      </c>
      <c r="I1347" t="n">
        <v>10537.62</v>
      </c>
      <c r="J1347" t="inlineStr">
        <is>
          <t>1차 익절 도달(5%)</t>
        </is>
      </c>
      <c r="K1347" t="n">
        <v>17</v>
      </c>
      <c r="L1347" t="n">
        <v>12</v>
      </c>
      <c r="M1347" t="n">
        <v>4.93</v>
      </c>
      <c r="N1347" t="inlineStr">
        <is>
          <t>04.15. 17주 매도(+5% 상승 시 60% 익절 원칙)</t>
        </is>
      </c>
      <c r="O1347" t="n">
        <v>300000</v>
      </c>
      <c r="P1347">
        <f>COUNTIF($A$2:A1347,A1347)</f>
        <v/>
      </c>
      <c r="Q1347">
        <f>A1347&amp;"|"&amp;P1347</f>
        <v/>
      </c>
    </row>
    <row r="1348">
      <c r="A1348" t="inlineStr">
        <is>
          <t>TIGER 미국나스닥100타겟데일리커버드콜|전체 평가기간|[대표님룰]+[정석방어]</t>
        </is>
      </c>
      <c r="B1348" t="inlineStr">
        <is>
          <t>TIGER 미국나스닥100타겟데일리커버드콜</t>
        </is>
      </c>
      <c r="C1348" t="inlineStr">
        <is>
          <t>486290</t>
        </is>
      </c>
      <c r="D1348" t="inlineStr">
        <is>
          <t>전체 평가기간</t>
        </is>
      </c>
      <c r="E1348" t="inlineStr">
        <is>
          <t>[대표님룰]+[정석방어]</t>
        </is>
      </c>
      <c r="F1348" t="inlineStr">
        <is>
          <t>2026-03-23</t>
        </is>
      </c>
      <c r="G1348" t="n">
        <v>10012</v>
      </c>
      <c r="H1348" t="inlineStr">
        <is>
          <t>2026-04-16</t>
        </is>
      </c>
      <c r="I1348" t="n">
        <v>10702.5</v>
      </c>
      <c r="J1348" t="inlineStr">
        <is>
          <t>RSI 과열 부분청산</t>
        </is>
      </c>
      <c r="K1348" t="n">
        <v>10</v>
      </c>
      <c r="L1348" t="n">
        <v>2</v>
      </c>
      <c r="M1348" t="n">
        <v>6.58</v>
      </c>
      <c r="N1348" t="inlineStr">
        <is>
          <t>04.16. 10주 매도(RSI 과열 부분청산)</t>
        </is>
      </c>
      <c r="O1348" t="n">
        <v>300000</v>
      </c>
      <c r="P1348">
        <f>COUNTIF($A$2:A1348,A1348)</f>
        <v/>
      </c>
      <c r="Q1348">
        <f>A1348&amp;"|"&amp;P1348</f>
        <v/>
      </c>
    </row>
    <row r="1349">
      <c r="A1349" t="inlineStr">
        <is>
          <t>TIGER 미국나스닥100타겟데일리커버드콜|전체 평가기간|[대표님룰]+[정석방어]</t>
        </is>
      </c>
      <c r="B1349" t="inlineStr">
        <is>
          <t>TIGER 미국나스닥100타겟데일리커버드콜</t>
        </is>
      </c>
      <c r="C1349" t="inlineStr">
        <is>
          <t>486290</t>
        </is>
      </c>
      <c r="D1349" t="inlineStr">
        <is>
          <t>전체 평가기간</t>
        </is>
      </c>
      <c r="E1349" t="inlineStr">
        <is>
          <t>[대표님룰]+[정석방어]</t>
        </is>
      </c>
      <c r="F1349" t="inlineStr">
        <is>
          <t>2026-03-23</t>
        </is>
      </c>
      <c r="G1349" t="n">
        <v>10012</v>
      </c>
      <c r="H1349" t="inlineStr">
        <is>
          <t>2026-04-17</t>
        </is>
      </c>
      <c r="I1349" t="n">
        <v>10762.46</v>
      </c>
      <c r="J1349" t="inlineStr">
        <is>
          <t>RSI 과열 부분청산</t>
        </is>
      </c>
      <c r="K1349" t="n">
        <v>1</v>
      </c>
      <c r="L1349" t="n">
        <v>1</v>
      </c>
      <c r="M1349" t="n">
        <v>7.17</v>
      </c>
      <c r="N1349" t="inlineStr">
        <is>
          <t>04.17. 1주 매도(RSI 과열 부분청산)</t>
        </is>
      </c>
      <c r="O1349" t="n">
        <v>300000</v>
      </c>
      <c r="P1349">
        <f>COUNTIF($A$2:A1349,A1349)</f>
        <v/>
      </c>
      <c r="Q1349">
        <f>A1349&amp;"|"&amp;P1349</f>
        <v/>
      </c>
    </row>
    <row r="1350">
      <c r="A1350" t="inlineStr">
        <is>
          <t>TIGER 미국나스닥100타겟데일리커버드콜|전체 평가기간|[대표님룰]+[정석방어]</t>
        </is>
      </c>
      <c r="B1350" t="inlineStr">
        <is>
          <t>TIGER 미국나스닥100타겟데일리커버드콜</t>
        </is>
      </c>
      <c r="C1350" t="inlineStr">
        <is>
          <t>486290</t>
        </is>
      </c>
      <c r="D1350" t="inlineStr">
        <is>
          <t>전체 평가기간</t>
        </is>
      </c>
      <c r="E1350" t="inlineStr">
        <is>
          <t>[대표님룰]+[정석방어]</t>
        </is>
      </c>
      <c r="F1350" t="inlineStr">
        <is>
          <t>2026-03-23</t>
        </is>
      </c>
      <c r="G1350" t="n">
        <v>10012</v>
      </c>
      <c r="H1350" t="inlineStr">
        <is>
          <t>2026-04-24</t>
        </is>
      </c>
      <c r="I1350" t="n">
        <v>11017.28</v>
      </c>
      <c r="J1350" t="inlineStr">
        <is>
          <t>2차 익절 도달(10%)</t>
        </is>
      </c>
      <c r="K1350" t="n">
        <v>1</v>
      </c>
      <c r="L1350" t="n">
        <v>0</v>
      </c>
      <c r="M1350" t="n">
        <v>9.710000000000001</v>
      </c>
      <c r="N1350" t="inlineStr">
        <is>
          <t>04.24. 1주 매도(+10% 상승 시 30% 익절 원칙)</t>
        </is>
      </c>
      <c r="O1350" t="n">
        <v>300000</v>
      </c>
      <c r="P1350">
        <f>COUNTIF($A$2:A1350,A1350)</f>
        <v/>
      </c>
      <c r="Q1350">
        <f>A1350&amp;"|"&amp;P1350</f>
        <v/>
      </c>
    </row>
    <row r="1351">
      <c r="A1351" t="inlineStr">
        <is>
          <t>TIGER 미국나스닥100타겟데일리커버드콜|전체 평가기간|[대표님룰]+[변동성허용]</t>
        </is>
      </c>
      <c r="B1351" t="inlineStr">
        <is>
          <t>TIGER 미국나스닥100타겟데일리커버드콜</t>
        </is>
      </c>
      <c r="C1351" t="inlineStr">
        <is>
          <t>486290</t>
        </is>
      </c>
      <c r="D1351" t="inlineStr">
        <is>
          <t>전체 평가기간</t>
        </is>
      </c>
      <c r="E1351" t="inlineStr">
        <is>
          <t>[대표님룰]+[변동성허용]</t>
        </is>
      </c>
      <c r="F1351" t="inlineStr">
        <is>
          <t>2026-03-23</t>
        </is>
      </c>
      <c r="G1351" t="n">
        <v>10012</v>
      </c>
      <c r="H1351" t="inlineStr">
        <is>
          <t>2026-04-15</t>
        </is>
      </c>
      <c r="I1351" t="n">
        <v>10537.62</v>
      </c>
      <c r="J1351" t="inlineStr">
        <is>
          <t>1차 익절 도달(5%)</t>
        </is>
      </c>
      <c r="K1351" t="n">
        <v>17</v>
      </c>
      <c r="L1351" t="n">
        <v>12</v>
      </c>
      <c r="M1351" t="n">
        <v>4.93</v>
      </c>
      <c r="N1351" t="inlineStr">
        <is>
          <t>04.15. 17주 매도(+5% 상승 시 60% 익절 원칙)</t>
        </is>
      </c>
      <c r="O1351" t="n">
        <v>300000</v>
      </c>
      <c r="P1351">
        <f>COUNTIF($A$2:A1351,A1351)</f>
        <v/>
      </c>
      <c r="Q1351">
        <f>A1351&amp;"|"&amp;P1351</f>
        <v/>
      </c>
    </row>
    <row r="1352">
      <c r="A1352" t="inlineStr">
        <is>
          <t>TIGER 미국나스닥100타겟데일리커버드콜|전체 평가기간|[대표님룰]+[변동성허용]</t>
        </is>
      </c>
      <c r="B1352" t="inlineStr">
        <is>
          <t>TIGER 미국나스닥100타겟데일리커버드콜</t>
        </is>
      </c>
      <c r="C1352" t="inlineStr">
        <is>
          <t>486290</t>
        </is>
      </c>
      <c r="D1352" t="inlineStr">
        <is>
          <t>전체 평가기간</t>
        </is>
      </c>
      <c r="E1352" t="inlineStr">
        <is>
          <t>[대표님룰]+[변동성허용]</t>
        </is>
      </c>
      <c r="F1352" t="inlineStr">
        <is>
          <t>2026-03-23</t>
        </is>
      </c>
      <c r="G1352" t="n">
        <v>10012</v>
      </c>
      <c r="H1352" t="inlineStr">
        <is>
          <t>2026-04-16</t>
        </is>
      </c>
      <c r="I1352" t="n">
        <v>10702.5</v>
      </c>
      <c r="J1352" t="inlineStr">
        <is>
          <t>RSI 과열 부분청산</t>
        </is>
      </c>
      <c r="K1352" t="n">
        <v>10</v>
      </c>
      <c r="L1352" t="n">
        <v>2</v>
      </c>
      <c r="M1352" t="n">
        <v>6.58</v>
      </c>
      <c r="N1352" t="inlineStr">
        <is>
          <t>04.16. 10주 매도(RSI 과열 부분청산)</t>
        </is>
      </c>
      <c r="O1352" t="n">
        <v>300000</v>
      </c>
      <c r="P1352">
        <f>COUNTIF($A$2:A1352,A1352)</f>
        <v/>
      </c>
      <c r="Q1352">
        <f>A1352&amp;"|"&amp;P1352</f>
        <v/>
      </c>
    </row>
    <row r="1353">
      <c r="A1353" t="inlineStr">
        <is>
          <t>TIGER 미국나스닥100타겟데일리커버드콜|전체 평가기간|[대표님룰]+[변동성허용]</t>
        </is>
      </c>
      <c r="B1353" t="inlineStr">
        <is>
          <t>TIGER 미국나스닥100타겟데일리커버드콜</t>
        </is>
      </c>
      <c r="C1353" t="inlineStr">
        <is>
          <t>486290</t>
        </is>
      </c>
      <c r="D1353" t="inlineStr">
        <is>
          <t>전체 평가기간</t>
        </is>
      </c>
      <c r="E1353" t="inlineStr">
        <is>
          <t>[대표님룰]+[변동성허용]</t>
        </is>
      </c>
      <c r="F1353" t="inlineStr">
        <is>
          <t>2026-03-23</t>
        </is>
      </c>
      <c r="G1353" t="n">
        <v>10012</v>
      </c>
      <c r="H1353" t="inlineStr">
        <is>
          <t>2026-04-17</t>
        </is>
      </c>
      <c r="I1353" t="n">
        <v>10762.46</v>
      </c>
      <c r="J1353" t="inlineStr">
        <is>
          <t>RSI 과열 부분청산</t>
        </is>
      </c>
      <c r="K1353" t="n">
        <v>1</v>
      </c>
      <c r="L1353" t="n">
        <v>1</v>
      </c>
      <c r="M1353" t="n">
        <v>7.17</v>
      </c>
      <c r="N1353" t="inlineStr">
        <is>
          <t>04.17. 1주 매도(RSI 과열 부분청산)</t>
        </is>
      </c>
      <c r="O1353" t="n">
        <v>300000</v>
      </c>
      <c r="P1353">
        <f>COUNTIF($A$2:A1353,A1353)</f>
        <v/>
      </c>
      <c r="Q1353">
        <f>A1353&amp;"|"&amp;P1353</f>
        <v/>
      </c>
    </row>
    <row r="1354">
      <c r="A1354" t="inlineStr">
        <is>
          <t>TIGER 미국나스닥100타겟데일리커버드콜|전체 평가기간|[대표님룰]+[변동성허용]</t>
        </is>
      </c>
      <c r="B1354" t="inlineStr">
        <is>
          <t>TIGER 미국나스닥100타겟데일리커버드콜</t>
        </is>
      </c>
      <c r="C1354" t="inlineStr">
        <is>
          <t>486290</t>
        </is>
      </c>
      <c r="D1354" t="inlineStr">
        <is>
          <t>전체 평가기간</t>
        </is>
      </c>
      <c r="E1354" t="inlineStr">
        <is>
          <t>[대표님룰]+[변동성허용]</t>
        </is>
      </c>
      <c r="F1354" t="inlineStr">
        <is>
          <t>2026-03-23</t>
        </is>
      </c>
      <c r="G1354" t="n">
        <v>10012</v>
      </c>
      <c r="H1354" t="inlineStr">
        <is>
          <t>2026-04-24</t>
        </is>
      </c>
      <c r="I1354" t="n">
        <v>11017.28</v>
      </c>
      <c r="J1354" t="inlineStr">
        <is>
          <t>2차 익절 도달(10%)</t>
        </is>
      </c>
      <c r="K1354" t="n">
        <v>1</v>
      </c>
      <c r="L1354" t="n">
        <v>0</v>
      </c>
      <c r="M1354" t="n">
        <v>9.710000000000001</v>
      </c>
      <c r="N1354" t="inlineStr">
        <is>
          <t>04.24. 1주 매도(+10% 상승 시 30% 익절 원칙)</t>
        </is>
      </c>
      <c r="O1354" t="n">
        <v>300000</v>
      </c>
      <c r="P1354">
        <f>COUNTIF($A$2:A1354,A1354)</f>
        <v/>
      </c>
      <c r="Q1354">
        <f>A1354&amp;"|"&amp;P1354</f>
        <v/>
      </c>
    </row>
    <row r="1355">
      <c r="A1355" t="inlineStr">
        <is>
          <t>TIGER 미국나스닥100타겟데일리커버드콜|전체 평가기간|[대표님룰]+[버티기형]</t>
        </is>
      </c>
      <c r="B1355" t="inlineStr">
        <is>
          <t>TIGER 미국나스닥100타겟데일리커버드콜</t>
        </is>
      </c>
      <c r="C1355" t="inlineStr">
        <is>
          <t>486290</t>
        </is>
      </c>
      <c r="D1355" t="inlineStr">
        <is>
          <t>전체 평가기간</t>
        </is>
      </c>
      <c r="E1355" t="inlineStr">
        <is>
          <t>[대표님룰]+[버티기형]</t>
        </is>
      </c>
      <c r="F1355" t="inlineStr">
        <is>
          <t>2026-03-23</t>
        </is>
      </c>
      <c r="G1355" t="n">
        <v>10012</v>
      </c>
      <c r="H1355" t="inlineStr">
        <is>
          <t>2026-04-15</t>
        </is>
      </c>
      <c r="I1355" t="n">
        <v>10537.62</v>
      </c>
      <c r="J1355" t="inlineStr">
        <is>
          <t>1차 익절 도달(5%)</t>
        </is>
      </c>
      <c r="K1355" t="n">
        <v>17</v>
      </c>
      <c r="L1355" t="n">
        <v>12</v>
      </c>
      <c r="M1355" t="n">
        <v>4.93</v>
      </c>
      <c r="N1355" t="inlineStr">
        <is>
          <t>04.15. 17주 매도(+5% 상승 시 60% 익절 원칙)</t>
        </is>
      </c>
      <c r="O1355" t="n">
        <v>300000</v>
      </c>
      <c r="P1355">
        <f>COUNTIF($A$2:A1355,A1355)</f>
        <v/>
      </c>
      <c r="Q1355">
        <f>A1355&amp;"|"&amp;P1355</f>
        <v/>
      </c>
    </row>
    <row r="1356">
      <c r="A1356" t="inlineStr">
        <is>
          <t>TIGER 미국나스닥100타겟데일리커버드콜|전체 평가기간|[대표님룰]+[버티기형]</t>
        </is>
      </c>
      <c r="B1356" t="inlineStr">
        <is>
          <t>TIGER 미국나스닥100타겟데일리커버드콜</t>
        </is>
      </c>
      <c r="C1356" t="inlineStr">
        <is>
          <t>486290</t>
        </is>
      </c>
      <c r="D1356" t="inlineStr">
        <is>
          <t>전체 평가기간</t>
        </is>
      </c>
      <c r="E1356" t="inlineStr">
        <is>
          <t>[대표님룰]+[버티기형]</t>
        </is>
      </c>
      <c r="F1356" t="inlineStr">
        <is>
          <t>2026-03-23</t>
        </is>
      </c>
      <c r="G1356" t="n">
        <v>10012</v>
      </c>
      <c r="H1356" t="inlineStr">
        <is>
          <t>2026-04-16</t>
        </is>
      </c>
      <c r="I1356" t="n">
        <v>10702.5</v>
      </c>
      <c r="J1356" t="inlineStr">
        <is>
          <t>RSI 과열 부분청산</t>
        </is>
      </c>
      <c r="K1356" t="n">
        <v>10</v>
      </c>
      <c r="L1356" t="n">
        <v>2</v>
      </c>
      <c r="M1356" t="n">
        <v>6.58</v>
      </c>
      <c r="N1356" t="inlineStr">
        <is>
          <t>04.16. 10주 매도(RSI 과열 부분청산)</t>
        </is>
      </c>
      <c r="O1356" t="n">
        <v>300000</v>
      </c>
      <c r="P1356">
        <f>COUNTIF($A$2:A1356,A1356)</f>
        <v/>
      </c>
      <c r="Q1356">
        <f>A1356&amp;"|"&amp;P1356</f>
        <v/>
      </c>
    </row>
    <row r="1357">
      <c r="A1357" t="inlineStr">
        <is>
          <t>TIGER 미국나스닥100타겟데일리커버드콜|전체 평가기간|[대표님룰]+[버티기형]</t>
        </is>
      </c>
      <c r="B1357" t="inlineStr">
        <is>
          <t>TIGER 미국나스닥100타겟데일리커버드콜</t>
        </is>
      </c>
      <c r="C1357" t="inlineStr">
        <is>
          <t>486290</t>
        </is>
      </c>
      <c r="D1357" t="inlineStr">
        <is>
          <t>전체 평가기간</t>
        </is>
      </c>
      <c r="E1357" t="inlineStr">
        <is>
          <t>[대표님룰]+[버티기형]</t>
        </is>
      </c>
      <c r="F1357" t="inlineStr">
        <is>
          <t>2026-03-23</t>
        </is>
      </c>
      <c r="G1357" t="n">
        <v>10012</v>
      </c>
      <c r="H1357" t="inlineStr">
        <is>
          <t>2026-04-17</t>
        </is>
      </c>
      <c r="I1357" t="n">
        <v>10762.46</v>
      </c>
      <c r="J1357" t="inlineStr">
        <is>
          <t>RSI 과열 부분청산</t>
        </is>
      </c>
      <c r="K1357" t="n">
        <v>1</v>
      </c>
      <c r="L1357" t="n">
        <v>1</v>
      </c>
      <c r="M1357" t="n">
        <v>7.17</v>
      </c>
      <c r="N1357" t="inlineStr">
        <is>
          <t>04.17. 1주 매도(RSI 과열 부분청산)</t>
        </is>
      </c>
      <c r="O1357" t="n">
        <v>300000</v>
      </c>
      <c r="P1357">
        <f>COUNTIF($A$2:A1357,A1357)</f>
        <v/>
      </c>
      <c r="Q1357">
        <f>A1357&amp;"|"&amp;P1357</f>
        <v/>
      </c>
    </row>
    <row r="1358">
      <c r="A1358" t="inlineStr">
        <is>
          <t>TIGER 미국나스닥100타겟데일리커버드콜|전체 평가기간|[대표님룰]+[버티기형]</t>
        </is>
      </c>
      <c r="B1358" t="inlineStr">
        <is>
          <t>TIGER 미국나스닥100타겟데일리커버드콜</t>
        </is>
      </c>
      <c r="C1358" t="inlineStr">
        <is>
          <t>486290</t>
        </is>
      </c>
      <c r="D1358" t="inlineStr">
        <is>
          <t>전체 평가기간</t>
        </is>
      </c>
      <c r="E1358" t="inlineStr">
        <is>
          <t>[대표님룰]+[버티기형]</t>
        </is>
      </c>
      <c r="F1358" t="inlineStr">
        <is>
          <t>2026-03-23</t>
        </is>
      </c>
      <c r="G1358" t="n">
        <v>10012</v>
      </c>
      <c r="H1358" t="inlineStr">
        <is>
          <t>2026-04-24</t>
        </is>
      </c>
      <c r="I1358" t="n">
        <v>11017.28</v>
      </c>
      <c r="J1358" t="inlineStr">
        <is>
          <t>2차 익절 도달(10%)</t>
        </is>
      </c>
      <c r="K1358" t="n">
        <v>1</v>
      </c>
      <c r="L1358" t="n">
        <v>0</v>
      </c>
      <c r="M1358" t="n">
        <v>9.710000000000001</v>
      </c>
      <c r="N1358" t="inlineStr">
        <is>
          <t>04.24. 1주 매도(+10% 상승 시 30% 익절 원칙)</t>
        </is>
      </c>
      <c r="O1358" t="n">
        <v>300000</v>
      </c>
      <c r="P1358">
        <f>COUNTIF($A$2:A1358,A1358)</f>
        <v/>
      </c>
      <c r="Q1358">
        <f>A1358&amp;"|"&amp;P1358</f>
        <v/>
      </c>
    </row>
    <row r="1359">
      <c r="A1359" t="inlineStr">
        <is>
          <t>TIGER 미국나스닥100타겟데일리커버드콜|전체 평가기간|[중기추세]+[칼손절]</t>
        </is>
      </c>
      <c r="B1359" t="inlineStr">
        <is>
          <t>TIGER 미국나스닥100타겟데일리커버드콜</t>
        </is>
      </c>
      <c r="C1359" t="inlineStr">
        <is>
          <t>486290</t>
        </is>
      </c>
      <c r="D1359" t="inlineStr">
        <is>
          <t>전체 평가기간</t>
        </is>
      </c>
      <c r="E1359" t="inlineStr">
        <is>
          <t>[중기추세]+[칼손절]</t>
        </is>
      </c>
      <c r="F1359" t="inlineStr">
        <is>
          <t>2026-03-23</t>
        </is>
      </c>
      <c r="G1359" t="n">
        <v>10012</v>
      </c>
      <c r="H1359" t="inlineStr">
        <is>
          <t>2026-03-30</t>
        </is>
      </c>
      <c r="I1359" t="n">
        <v>9783.15</v>
      </c>
      <c r="J1359" t="inlineStr">
        <is>
          <t>1차 손절 도달(-2%)</t>
        </is>
      </c>
      <c r="K1359" t="n">
        <v>23</v>
      </c>
      <c r="L1359" t="n">
        <v>6</v>
      </c>
      <c r="M1359" t="n">
        <v>-2.58</v>
      </c>
      <c r="N1359" t="inlineStr">
        <is>
          <t>03.30. 23주 매도(-2% 하락 시 80% 손절 원칙)</t>
        </is>
      </c>
      <c r="O1359" t="n">
        <v>300000</v>
      </c>
      <c r="P1359">
        <f>COUNTIF($A$2:A1359,A1359)</f>
        <v/>
      </c>
      <c r="Q1359">
        <f>A1359&amp;"|"&amp;P1359</f>
        <v/>
      </c>
    </row>
    <row r="1360">
      <c r="A1360" t="inlineStr">
        <is>
          <t>TIGER 미국나스닥100타겟데일리커버드콜|전체 평가기간|[중기추세]+[칼손절]</t>
        </is>
      </c>
      <c r="B1360" t="inlineStr">
        <is>
          <t>TIGER 미국나스닥100타겟데일리커버드콜</t>
        </is>
      </c>
      <c r="C1360" t="inlineStr">
        <is>
          <t>486290</t>
        </is>
      </c>
      <c r="D1360" t="inlineStr">
        <is>
          <t>전체 평가기간</t>
        </is>
      </c>
      <c r="E1360" t="inlineStr">
        <is>
          <t>[중기추세]+[칼손절]</t>
        </is>
      </c>
      <c r="F1360" t="inlineStr">
        <is>
          <t>2026-03-23</t>
        </is>
      </c>
      <c r="G1360" t="n">
        <v>10012</v>
      </c>
      <c r="H1360" t="inlineStr">
        <is>
          <t>2026-04-16</t>
        </is>
      </c>
      <c r="I1360" t="n">
        <v>10702.5</v>
      </c>
      <c r="J1360" t="inlineStr">
        <is>
          <t>RSI 과열 부분청산</t>
        </is>
      </c>
      <c r="K1360" t="n">
        <v>5</v>
      </c>
      <c r="L1360" t="n">
        <v>1</v>
      </c>
      <c r="M1360" t="n">
        <v>6.58</v>
      </c>
      <c r="N1360" t="inlineStr">
        <is>
          <t>04.16. 5주 매도(RSI 과열 부분청산)</t>
        </is>
      </c>
      <c r="O1360" t="n">
        <v>300000</v>
      </c>
      <c r="P1360">
        <f>COUNTIF($A$2:A1360,A1360)</f>
        <v/>
      </c>
      <c r="Q1360">
        <f>A1360&amp;"|"&amp;P1360</f>
        <v/>
      </c>
    </row>
    <row r="1361">
      <c r="A1361" t="inlineStr">
        <is>
          <t>TIGER 미국나스닥100타겟데일리커버드콜|전체 평가기간|[중기추세]+[칼손절]</t>
        </is>
      </c>
      <c r="B1361" t="inlineStr">
        <is>
          <t>TIGER 미국나스닥100타겟데일리커버드콜</t>
        </is>
      </c>
      <c r="C1361" t="inlineStr">
        <is>
          <t>486290</t>
        </is>
      </c>
      <c r="D1361" t="inlineStr">
        <is>
          <t>전체 평가기간</t>
        </is>
      </c>
      <c r="E1361" t="inlineStr">
        <is>
          <t>[중기추세]+[칼손절]</t>
        </is>
      </c>
      <c r="F1361" t="inlineStr">
        <is>
          <t>2026-03-23</t>
        </is>
      </c>
      <c r="G1361" t="n">
        <v>10012</v>
      </c>
      <c r="H1361" t="inlineStr">
        <is>
          <t>2026-04-24</t>
        </is>
      </c>
      <c r="I1361" t="n">
        <v>11017.28</v>
      </c>
      <c r="J1361" t="inlineStr">
        <is>
          <t>1차 익절 도달(10%)</t>
        </is>
      </c>
      <c r="K1361" t="n">
        <v>1</v>
      </c>
      <c r="L1361" t="n">
        <v>0</v>
      </c>
      <c r="M1361" t="n">
        <v>9.710000000000001</v>
      </c>
      <c r="N1361" t="inlineStr">
        <is>
          <t>04.24. 1주 매도(+10% 상승 시 50% 익절 원칙)</t>
        </is>
      </c>
      <c r="O1361" t="n">
        <v>300000</v>
      </c>
      <c r="P1361">
        <f>COUNTIF($A$2:A1361,A1361)</f>
        <v/>
      </c>
      <c r="Q1361">
        <f>A1361&amp;"|"&amp;P1361</f>
        <v/>
      </c>
    </row>
    <row r="1362">
      <c r="A1362" t="inlineStr">
        <is>
          <t>TIGER 미국나스닥100타겟데일리커버드콜|전체 평가기간|[중기추세]+[정석방어]</t>
        </is>
      </c>
      <c r="B1362" t="inlineStr">
        <is>
          <t>TIGER 미국나스닥100타겟데일리커버드콜</t>
        </is>
      </c>
      <c r="C1362" t="inlineStr">
        <is>
          <t>486290</t>
        </is>
      </c>
      <c r="D1362" t="inlineStr">
        <is>
          <t>전체 평가기간</t>
        </is>
      </c>
      <c r="E1362" t="inlineStr">
        <is>
          <t>[중기추세]+[정석방어]</t>
        </is>
      </c>
      <c r="F1362" t="inlineStr">
        <is>
          <t>2026-03-23</t>
        </is>
      </c>
      <c r="G1362" t="n">
        <v>10012</v>
      </c>
      <c r="H1362" t="inlineStr">
        <is>
          <t>2026-04-16</t>
        </is>
      </c>
      <c r="I1362" t="n">
        <v>10702.5</v>
      </c>
      <c r="J1362" t="inlineStr">
        <is>
          <t>RSI 과열 부분청산</t>
        </is>
      </c>
      <c r="K1362" t="n">
        <v>26</v>
      </c>
      <c r="L1362" t="n">
        <v>3</v>
      </c>
      <c r="M1362" t="n">
        <v>6.58</v>
      </c>
      <c r="N1362" t="inlineStr">
        <is>
          <t>04.16. 26주 매도(RSI 과열 부분청산)</t>
        </is>
      </c>
      <c r="O1362" t="n">
        <v>300000</v>
      </c>
      <c r="P1362">
        <f>COUNTIF($A$2:A1362,A1362)</f>
        <v/>
      </c>
      <c r="Q1362">
        <f>A1362&amp;"|"&amp;P1362</f>
        <v/>
      </c>
    </row>
    <row r="1363">
      <c r="A1363" t="inlineStr">
        <is>
          <t>TIGER 미국나스닥100타겟데일리커버드콜|전체 평가기간|[중기추세]+[정석방어]</t>
        </is>
      </c>
      <c r="B1363" t="inlineStr">
        <is>
          <t>TIGER 미국나스닥100타겟데일리커버드콜</t>
        </is>
      </c>
      <c r="C1363" t="inlineStr">
        <is>
          <t>486290</t>
        </is>
      </c>
      <c r="D1363" t="inlineStr">
        <is>
          <t>전체 평가기간</t>
        </is>
      </c>
      <c r="E1363" t="inlineStr">
        <is>
          <t>[중기추세]+[정석방어]</t>
        </is>
      </c>
      <c r="F1363" t="inlineStr">
        <is>
          <t>2026-03-23</t>
        </is>
      </c>
      <c r="G1363" t="n">
        <v>10012</v>
      </c>
      <c r="H1363" t="inlineStr">
        <is>
          <t>2026-04-17</t>
        </is>
      </c>
      <c r="I1363" t="n">
        <v>10762.46</v>
      </c>
      <c r="J1363" t="inlineStr">
        <is>
          <t>RSI 과열 부분청산</t>
        </is>
      </c>
      <c r="K1363" t="n">
        <v>2</v>
      </c>
      <c r="L1363" t="n">
        <v>1</v>
      </c>
      <c r="M1363" t="n">
        <v>7.17</v>
      </c>
      <c r="N1363" t="inlineStr">
        <is>
          <t>04.17. 2주 매도(RSI 과열 부분청산)</t>
        </is>
      </c>
      <c r="O1363" t="n">
        <v>300000</v>
      </c>
      <c r="P1363">
        <f>COUNTIF($A$2:A1363,A1363)</f>
        <v/>
      </c>
      <c r="Q1363">
        <f>A1363&amp;"|"&amp;P1363</f>
        <v/>
      </c>
    </row>
    <row r="1364">
      <c r="A1364" t="inlineStr">
        <is>
          <t>TIGER 미국나스닥100타겟데일리커버드콜|전체 평가기간|[중기추세]+[정석방어]</t>
        </is>
      </c>
      <c r="B1364" t="inlineStr">
        <is>
          <t>TIGER 미국나스닥100타겟데일리커버드콜</t>
        </is>
      </c>
      <c r="C1364" t="inlineStr">
        <is>
          <t>486290</t>
        </is>
      </c>
      <c r="D1364" t="inlineStr">
        <is>
          <t>전체 평가기간</t>
        </is>
      </c>
      <c r="E1364" t="inlineStr">
        <is>
          <t>[중기추세]+[정석방어]</t>
        </is>
      </c>
      <c r="F1364" t="inlineStr">
        <is>
          <t>2026-03-23</t>
        </is>
      </c>
      <c r="G1364" t="n">
        <v>10012</v>
      </c>
      <c r="H1364" t="inlineStr">
        <is>
          <t>2026-04-24</t>
        </is>
      </c>
      <c r="I1364" t="n">
        <v>11017.28</v>
      </c>
      <c r="J1364" t="inlineStr">
        <is>
          <t>1차 익절 도달(10%)</t>
        </is>
      </c>
      <c r="K1364" t="n">
        <v>1</v>
      </c>
      <c r="L1364" t="n">
        <v>0</v>
      </c>
      <c r="M1364" t="n">
        <v>9.710000000000001</v>
      </c>
      <c r="N1364" t="inlineStr">
        <is>
          <t>04.24. 1주 매도(+10% 상승 시 50% 익절 원칙)</t>
        </is>
      </c>
      <c r="O1364" t="n">
        <v>300000</v>
      </c>
      <c r="P1364">
        <f>COUNTIF($A$2:A1364,A1364)</f>
        <v/>
      </c>
      <c r="Q1364">
        <f>A1364&amp;"|"&amp;P1364</f>
        <v/>
      </c>
    </row>
    <row r="1365">
      <c r="A1365" t="inlineStr">
        <is>
          <t>TIGER 미국나스닥100타겟데일리커버드콜|전체 평가기간|[중기추세]+[변동성허용]</t>
        </is>
      </c>
      <c r="B1365" t="inlineStr">
        <is>
          <t>TIGER 미국나스닥100타겟데일리커버드콜</t>
        </is>
      </c>
      <c r="C1365" t="inlineStr">
        <is>
          <t>486290</t>
        </is>
      </c>
      <c r="D1365" t="inlineStr">
        <is>
          <t>전체 평가기간</t>
        </is>
      </c>
      <c r="E1365" t="inlineStr">
        <is>
          <t>[중기추세]+[변동성허용]</t>
        </is>
      </c>
      <c r="F1365" t="inlineStr">
        <is>
          <t>2026-03-23</t>
        </is>
      </c>
      <c r="G1365" t="n">
        <v>10012</v>
      </c>
      <c r="H1365" t="inlineStr">
        <is>
          <t>2026-04-16</t>
        </is>
      </c>
      <c r="I1365" t="n">
        <v>10702.5</v>
      </c>
      <c r="J1365" t="inlineStr">
        <is>
          <t>RSI 과열 부분청산</t>
        </is>
      </c>
      <c r="K1365" t="n">
        <v>26</v>
      </c>
      <c r="L1365" t="n">
        <v>3</v>
      </c>
      <c r="M1365" t="n">
        <v>6.58</v>
      </c>
      <c r="N1365" t="inlineStr">
        <is>
          <t>04.16. 26주 매도(RSI 과열 부분청산)</t>
        </is>
      </c>
      <c r="O1365" t="n">
        <v>300000</v>
      </c>
      <c r="P1365">
        <f>COUNTIF($A$2:A1365,A1365)</f>
        <v/>
      </c>
      <c r="Q1365">
        <f>A1365&amp;"|"&amp;P1365</f>
        <v/>
      </c>
    </row>
    <row r="1366">
      <c r="A1366" t="inlineStr">
        <is>
          <t>TIGER 미국나스닥100타겟데일리커버드콜|전체 평가기간|[중기추세]+[변동성허용]</t>
        </is>
      </c>
      <c r="B1366" t="inlineStr">
        <is>
          <t>TIGER 미국나스닥100타겟데일리커버드콜</t>
        </is>
      </c>
      <c r="C1366" t="inlineStr">
        <is>
          <t>486290</t>
        </is>
      </c>
      <c r="D1366" t="inlineStr">
        <is>
          <t>전체 평가기간</t>
        </is>
      </c>
      <c r="E1366" t="inlineStr">
        <is>
          <t>[중기추세]+[변동성허용]</t>
        </is>
      </c>
      <c r="F1366" t="inlineStr">
        <is>
          <t>2026-03-23</t>
        </is>
      </c>
      <c r="G1366" t="n">
        <v>10012</v>
      </c>
      <c r="H1366" t="inlineStr">
        <is>
          <t>2026-04-17</t>
        </is>
      </c>
      <c r="I1366" t="n">
        <v>10762.46</v>
      </c>
      <c r="J1366" t="inlineStr">
        <is>
          <t>RSI 과열 부분청산</t>
        </is>
      </c>
      <c r="K1366" t="n">
        <v>2</v>
      </c>
      <c r="L1366" t="n">
        <v>1</v>
      </c>
      <c r="M1366" t="n">
        <v>7.17</v>
      </c>
      <c r="N1366" t="inlineStr">
        <is>
          <t>04.17. 2주 매도(RSI 과열 부분청산)</t>
        </is>
      </c>
      <c r="O1366" t="n">
        <v>300000</v>
      </c>
      <c r="P1366">
        <f>COUNTIF($A$2:A1366,A1366)</f>
        <v/>
      </c>
      <c r="Q1366">
        <f>A1366&amp;"|"&amp;P1366</f>
        <v/>
      </c>
    </row>
    <row r="1367">
      <c r="A1367" t="inlineStr">
        <is>
          <t>TIGER 미국나스닥100타겟데일리커버드콜|전체 평가기간|[중기추세]+[변동성허용]</t>
        </is>
      </c>
      <c r="B1367" t="inlineStr">
        <is>
          <t>TIGER 미국나스닥100타겟데일리커버드콜</t>
        </is>
      </c>
      <c r="C1367" t="inlineStr">
        <is>
          <t>486290</t>
        </is>
      </c>
      <c r="D1367" t="inlineStr">
        <is>
          <t>전체 평가기간</t>
        </is>
      </c>
      <c r="E1367" t="inlineStr">
        <is>
          <t>[중기추세]+[변동성허용]</t>
        </is>
      </c>
      <c r="F1367" t="inlineStr">
        <is>
          <t>2026-03-23</t>
        </is>
      </c>
      <c r="G1367" t="n">
        <v>10012</v>
      </c>
      <c r="H1367" t="inlineStr">
        <is>
          <t>2026-04-24</t>
        </is>
      </c>
      <c r="I1367" t="n">
        <v>11017.28</v>
      </c>
      <c r="J1367" t="inlineStr">
        <is>
          <t>1차 익절 도달(10%)</t>
        </is>
      </c>
      <c r="K1367" t="n">
        <v>1</v>
      </c>
      <c r="L1367" t="n">
        <v>0</v>
      </c>
      <c r="M1367" t="n">
        <v>9.710000000000001</v>
      </c>
      <c r="N1367" t="inlineStr">
        <is>
          <t>04.24. 1주 매도(+10% 상승 시 50% 익절 원칙)</t>
        </is>
      </c>
      <c r="O1367" t="n">
        <v>300000</v>
      </c>
      <c r="P1367">
        <f>COUNTIF($A$2:A1367,A1367)</f>
        <v/>
      </c>
      <c r="Q1367">
        <f>A1367&amp;"|"&amp;P1367</f>
        <v/>
      </c>
    </row>
    <row r="1368">
      <c r="A1368" t="inlineStr">
        <is>
          <t>TIGER 미국나스닥100타겟데일리커버드콜|전체 평가기간|[중기추세]+[버티기형]</t>
        </is>
      </c>
      <c r="B1368" t="inlineStr">
        <is>
          <t>TIGER 미국나스닥100타겟데일리커버드콜</t>
        </is>
      </c>
      <c r="C1368" t="inlineStr">
        <is>
          <t>486290</t>
        </is>
      </c>
      <c r="D1368" t="inlineStr">
        <is>
          <t>전체 평가기간</t>
        </is>
      </c>
      <c r="E1368" t="inlineStr">
        <is>
          <t>[중기추세]+[버티기형]</t>
        </is>
      </c>
      <c r="F1368" t="inlineStr">
        <is>
          <t>2026-03-23</t>
        </is>
      </c>
      <c r="G1368" t="n">
        <v>10012</v>
      </c>
      <c r="H1368" t="inlineStr">
        <is>
          <t>2026-04-16</t>
        </is>
      </c>
      <c r="I1368" t="n">
        <v>10702.5</v>
      </c>
      <c r="J1368" t="inlineStr">
        <is>
          <t>RSI 과열 부분청산</t>
        </is>
      </c>
      <c r="K1368" t="n">
        <v>26</v>
      </c>
      <c r="L1368" t="n">
        <v>3</v>
      </c>
      <c r="M1368" t="n">
        <v>6.58</v>
      </c>
      <c r="N1368" t="inlineStr">
        <is>
          <t>04.16. 26주 매도(RSI 과열 부분청산)</t>
        </is>
      </c>
      <c r="O1368" t="n">
        <v>300000</v>
      </c>
      <c r="P1368">
        <f>COUNTIF($A$2:A1368,A1368)</f>
        <v/>
      </c>
      <c r="Q1368">
        <f>A1368&amp;"|"&amp;P1368</f>
        <v/>
      </c>
    </row>
    <row r="1369">
      <c r="A1369" t="inlineStr">
        <is>
          <t>TIGER 미국나스닥100타겟데일리커버드콜|전체 평가기간|[중기추세]+[버티기형]</t>
        </is>
      </c>
      <c r="B1369" t="inlineStr">
        <is>
          <t>TIGER 미국나스닥100타겟데일리커버드콜</t>
        </is>
      </c>
      <c r="C1369" t="inlineStr">
        <is>
          <t>486290</t>
        </is>
      </c>
      <c r="D1369" t="inlineStr">
        <is>
          <t>전체 평가기간</t>
        </is>
      </c>
      <c r="E1369" t="inlineStr">
        <is>
          <t>[중기추세]+[버티기형]</t>
        </is>
      </c>
      <c r="F1369" t="inlineStr">
        <is>
          <t>2026-03-23</t>
        </is>
      </c>
      <c r="G1369" t="n">
        <v>10012</v>
      </c>
      <c r="H1369" t="inlineStr">
        <is>
          <t>2026-04-17</t>
        </is>
      </c>
      <c r="I1369" t="n">
        <v>10762.46</v>
      </c>
      <c r="J1369" t="inlineStr">
        <is>
          <t>RSI 과열 부분청산</t>
        </is>
      </c>
      <c r="K1369" t="n">
        <v>2</v>
      </c>
      <c r="L1369" t="n">
        <v>1</v>
      </c>
      <c r="M1369" t="n">
        <v>7.17</v>
      </c>
      <c r="N1369" t="inlineStr">
        <is>
          <t>04.17. 2주 매도(RSI 과열 부분청산)</t>
        </is>
      </c>
      <c r="O1369" t="n">
        <v>300000</v>
      </c>
      <c r="P1369">
        <f>COUNTIF($A$2:A1369,A1369)</f>
        <v/>
      </c>
      <c r="Q1369">
        <f>A1369&amp;"|"&amp;P1369</f>
        <v/>
      </c>
    </row>
    <row r="1370">
      <c r="A1370" t="inlineStr">
        <is>
          <t>TIGER 미국나스닥100타겟데일리커버드콜|전체 평가기간|[중기추세]+[버티기형]</t>
        </is>
      </c>
      <c r="B1370" t="inlineStr">
        <is>
          <t>TIGER 미국나스닥100타겟데일리커버드콜</t>
        </is>
      </c>
      <c r="C1370" t="inlineStr">
        <is>
          <t>486290</t>
        </is>
      </c>
      <c r="D1370" t="inlineStr">
        <is>
          <t>전체 평가기간</t>
        </is>
      </c>
      <c r="E1370" t="inlineStr">
        <is>
          <t>[중기추세]+[버티기형]</t>
        </is>
      </c>
      <c r="F1370" t="inlineStr">
        <is>
          <t>2026-03-23</t>
        </is>
      </c>
      <c r="G1370" t="n">
        <v>10012</v>
      </c>
      <c r="H1370" t="inlineStr">
        <is>
          <t>2026-04-24</t>
        </is>
      </c>
      <c r="I1370" t="n">
        <v>11017.28</v>
      </c>
      <c r="J1370" t="inlineStr">
        <is>
          <t>1차 익절 도달(10%)</t>
        </is>
      </c>
      <c r="K1370" t="n">
        <v>1</v>
      </c>
      <c r="L1370" t="n">
        <v>0</v>
      </c>
      <c r="M1370" t="n">
        <v>9.710000000000001</v>
      </c>
      <c r="N1370" t="inlineStr">
        <is>
          <t>04.24. 1주 매도(+10% 상승 시 50% 익절 원칙)</t>
        </is>
      </c>
      <c r="O1370" t="n">
        <v>300000</v>
      </c>
      <c r="P1370">
        <f>COUNTIF($A$2:A1370,A1370)</f>
        <v/>
      </c>
      <c r="Q1370">
        <f>A1370&amp;"|"&amp;P1370</f>
        <v/>
      </c>
    </row>
    <row r="1371">
      <c r="A1371" t="inlineStr">
        <is>
          <t>TIGER 미국나스닥100타겟데일리커버드콜|전체 평가기간|[수익극대화]+[칼손절]</t>
        </is>
      </c>
      <c r="B1371" t="inlineStr">
        <is>
          <t>TIGER 미국나스닥100타겟데일리커버드콜</t>
        </is>
      </c>
      <c r="C1371" t="inlineStr">
        <is>
          <t>486290</t>
        </is>
      </c>
      <c r="D1371" t="inlineStr">
        <is>
          <t>전체 평가기간</t>
        </is>
      </c>
      <c r="E1371" t="inlineStr">
        <is>
          <t>[수익극대화]+[칼손절]</t>
        </is>
      </c>
      <c r="F1371" t="inlineStr">
        <is>
          <t>2026-03-23</t>
        </is>
      </c>
      <c r="G1371" t="n">
        <v>10012</v>
      </c>
      <c r="H1371" t="inlineStr">
        <is>
          <t>2026-03-30</t>
        </is>
      </c>
      <c r="I1371" t="n">
        <v>9783.15</v>
      </c>
      <c r="J1371" t="inlineStr">
        <is>
          <t>1차 손절 도달(-2%)</t>
        </is>
      </c>
      <c r="K1371" t="n">
        <v>23</v>
      </c>
      <c r="L1371" t="n">
        <v>6</v>
      </c>
      <c r="M1371" t="n">
        <v>-2.58</v>
      </c>
      <c r="N1371" t="inlineStr">
        <is>
          <t>03.30. 23주 매도(-2% 하락 시 80% 손절 원칙)</t>
        </is>
      </c>
      <c r="O1371" t="n">
        <v>300000</v>
      </c>
      <c r="P1371">
        <f>COUNTIF($A$2:A1371,A1371)</f>
        <v/>
      </c>
      <c r="Q1371">
        <f>A1371&amp;"|"&amp;P1371</f>
        <v/>
      </c>
    </row>
    <row r="1372">
      <c r="A1372" t="inlineStr">
        <is>
          <t>TIGER 미국나스닥100타겟데일리커버드콜|전체 평가기간|[수익극대화]+[칼손절]</t>
        </is>
      </c>
      <c r="B1372" t="inlineStr">
        <is>
          <t>TIGER 미국나스닥100타겟데일리커버드콜</t>
        </is>
      </c>
      <c r="C1372" t="inlineStr">
        <is>
          <t>486290</t>
        </is>
      </c>
      <c r="D1372" t="inlineStr">
        <is>
          <t>전체 평가기간</t>
        </is>
      </c>
      <c r="E1372" t="inlineStr">
        <is>
          <t>[수익극대화]+[칼손절]</t>
        </is>
      </c>
      <c r="F1372" t="inlineStr">
        <is>
          <t>2026-03-23</t>
        </is>
      </c>
      <c r="G1372" t="n">
        <v>10012</v>
      </c>
      <c r="H1372" t="inlineStr">
        <is>
          <t>2026-04-16</t>
        </is>
      </c>
      <c r="I1372" t="n">
        <v>10702.5</v>
      </c>
      <c r="J1372" t="inlineStr">
        <is>
          <t>RSI 과열 부분청산</t>
        </is>
      </c>
      <c r="K1372" t="n">
        <v>5</v>
      </c>
      <c r="L1372" t="n">
        <v>1</v>
      </c>
      <c r="M1372" t="n">
        <v>6.58</v>
      </c>
      <c r="N1372" t="inlineStr">
        <is>
          <t>04.16. 5주 매도(RSI 과열 부분청산)</t>
        </is>
      </c>
      <c r="O1372" t="n">
        <v>300000</v>
      </c>
      <c r="P1372">
        <f>COUNTIF($A$2:A1372,A1372)</f>
        <v/>
      </c>
      <c r="Q1372">
        <f>A1372&amp;"|"&amp;P1372</f>
        <v/>
      </c>
    </row>
    <row r="1373">
      <c r="A1373" t="inlineStr">
        <is>
          <t>TIGER 미국나스닥100타겟데일리커버드콜|전체 평가기간|[수익극대화]+[칼손절]</t>
        </is>
      </c>
      <c r="B1373" t="inlineStr">
        <is>
          <t>TIGER 미국나스닥100타겟데일리커버드콜</t>
        </is>
      </c>
      <c r="C1373" t="inlineStr">
        <is>
          <t>486290</t>
        </is>
      </c>
      <c r="D1373" t="inlineStr">
        <is>
          <t>전체 평가기간</t>
        </is>
      </c>
      <c r="E1373" t="inlineStr">
        <is>
          <t>[수익극대화]+[칼손절]</t>
        </is>
      </c>
      <c r="F1373" t="inlineStr">
        <is>
          <t>2026-03-23</t>
        </is>
      </c>
      <c r="G1373" t="n">
        <v>10012</v>
      </c>
      <c r="H1373" t="inlineStr">
        <is>
          <t>2026-04-24</t>
        </is>
      </c>
      <c r="I1373" t="n">
        <v>11017.28</v>
      </c>
      <c r="J1373" t="inlineStr">
        <is>
          <t>1차 익절 도달(10%)</t>
        </is>
      </c>
      <c r="K1373" t="n">
        <v>1</v>
      </c>
      <c r="L1373" t="n">
        <v>0</v>
      </c>
      <c r="M1373" t="n">
        <v>9.710000000000001</v>
      </c>
      <c r="N1373" t="inlineStr">
        <is>
          <t>04.24. 1주 매도(+10% 상승 시 40% 익절 원칙)</t>
        </is>
      </c>
      <c r="O1373" t="n">
        <v>300000</v>
      </c>
      <c r="P1373">
        <f>COUNTIF($A$2:A1373,A1373)</f>
        <v/>
      </c>
      <c r="Q1373">
        <f>A1373&amp;"|"&amp;P1373</f>
        <v/>
      </c>
    </row>
    <row r="1374">
      <c r="A1374" t="inlineStr">
        <is>
          <t>TIGER 미국나스닥100타겟데일리커버드콜|전체 평가기간|[수익극대화]+[정석방어]</t>
        </is>
      </c>
      <c r="B1374" t="inlineStr">
        <is>
          <t>TIGER 미국나스닥100타겟데일리커버드콜</t>
        </is>
      </c>
      <c r="C1374" t="inlineStr">
        <is>
          <t>486290</t>
        </is>
      </c>
      <c r="D1374" t="inlineStr">
        <is>
          <t>전체 평가기간</t>
        </is>
      </c>
      <c r="E1374" t="inlineStr">
        <is>
          <t>[수익극대화]+[정석방어]</t>
        </is>
      </c>
      <c r="F1374" t="inlineStr">
        <is>
          <t>2026-03-23</t>
        </is>
      </c>
      <c r="G1374" t="n">
        <v>10012</v>
      </c>
      <c r="H1374" t="inlineStr">
        <is>
          <t>2026-04-16</t>
        </is>
      </c>
      <c r="I1374" t="n">
        <v>10702.5</v>
      </c>
      <c r="J1374" t="inlineStr">
        <is>
          <t>RSI 과열 부분청산</t>
        </is>
      </c>
      <c r="K1374" t="n">
        <v>26</v>
      </c>
      <c r="L1374" t="n">
        <v>3</v>
      </c>
      <c r="M1374" t="n">
        <v>6.58</v>
      </c>
      <c r="N1374" t="inlineStr">
        <is>
          <t>04.16. 26주 매도(RSI 과열 부분청산)</t>
        </is>
      </c>
      <c r="O1374" t="n">
        <v>300000</v>
      </c>
      <c r="P1374">
        <f>COUNTIF($A$2:A1374,A1374)</f>
        <v/>
      </c>
      <c r="Q1374">
        <f>A1374&amp;"|"&amp;P1374</f>
        <v/>
      </c>
    </row>
    <row r="1375">
      <c r="A1375" t="inlineStr">
        <is>
          <t>TIGER 미국나스닥100타겟데일리커버드콜|전체 평가기간|[수익극대화]+[정석방어]</t>
        </is>
      </c>
      <c r="B1375" t="inlineStr">
        <is>
          <t>TIGER 미국나스닥100타겟데일리커버드콜</t>
        </is>
      </c>
      <c r="C1375" t="inlineStr">
        <is>
          <t>486290</t>
        </is>
      </c>
      <c r="D1375" t="inlineStr">
        <is>
          <t>전체 평가기간</t>
        </is>
      </c>
      <c r="E1375" t="inlineStr">
        <is>
          <t>[수익극대화]+[정석방어]</t>
        </is>
      </c>
      <c r="F1375" t="inlineStr">
        <is>
          <t>2026-03-23</t>
        </is>
      </c>
      <c r="G1375" t="n">
        <v>10012</v>
      </c>
      <c r="H1375" t="inlineStr">
        <is>
          <t>2026-04-17</t>
        </is>
      </c>
      <c r="I1375" t="n">
        <v>10762.46</v>
      </c>
      <c r="J1375" t="inlineStr">
        <is>
          <t>RSI 과열 부분청산</t>
        </is>
      </c>
      <c r="K1375" t="n">
        <v>2</v>
      </c>
      <c r="L1375" t="n">
        <v>1</v>
      </c>
      <c r="M1375" t="n">
        <v>7.17</v>
      </c>
      <c r="N1375" t="inlineStr">
        <is>
          <t>04.17. 2주 매도(RSI 과열 부분청산)</t>
        </is>
      </c>
      <c r="O1375" t="n">
        <v>300000</v>
      </c>
      <c r="P1375">
        <f>COUNTIF($A$2:A1375,A1375)</f>
        <v/>
      </c>
      <c r="Q1375">
        <f>A1375&amp;"|"&amp;P1375</f>
        <v/>
      </c>
    </row>
    <row r="1376">
      <c r="A1376" t="inlineStr">
        <is>
          <t>TIGER 미국나스닥100타겟데일리커버드콜|전체 평가기간|[수익극대화]+[정석방어]</t>
        </is>
      </c>
      <c r="B1376" t="inlineStr">
        <is>
          <t>TIGER 미국나스닥100타겟데일리커버드콜</t>
        </is>
      </c>
      <c r="C1376" t="inlineStr">
        <is>
          <t>486290</t>
        </is>
      </c>
      <c r="D1376" t="inlineStr">
        <is>
          <t>전체 평가기간</t>
        </is>
      </c>
      <c r="E1376" t="inlineStr">
        <is>
          <t>[수익극대화]+[정석방어]</t>
        </is>
      </c>
      <c r="F1376" t="inlineStr">
        <is>
          <t>2026-03-23</t>
        </is>
      </c>
      <c r="G1376" t="n">
        <v>10012</v>
      </c>
      <c r="H1376" t="inlineStr">
        <is>
          <t>2026-04-24</t>
        </is>
      </c>
      <c r="I1376" t="n">
        <v>11017.28</v>
      </c>
      <c r="J1376" t="inlineStr">
        <is>
          <t>1차 익절 도달(10%)</t>
        </is>
      </c>
      <c r="K1376" t="n">
        <v>1</v>
      </c>
      <c r="L1376" t="n">
        <v>0</v>
      </c>
      <c r="M1376" t="n">
        <v>9.710000000000001</v>
      </c>
      <c r="N1376" t="inlineStr">
        <is>
          <t>04.24. 1주 매도(+10% 상승 시 40% 익절 원칙)</t>
        </is>
      </c>
      <c r="O1376" t="n">
        <v>300000</v>
      </c>
      <c r="P1376">
        <f>COUNTIF($A$2:A1376,A1376)</f>
        <v/>
      </c>
      <c r="Q1376">
        <f>A1376&amp;"|"&amp;P1376</f>
        <v/>
      </c>
    </row>
    <row r="1377">
      <c r="A1377" t="inlineStr">
        <is>
          <t>TIGER 미국나스닥100타겟데일리커버드콜|전체 평가기간|[수익극대화]+[변동성허용]</t>
        </is>
      </c>
      <c r="B1377" t="inlineStr">
        <is>
          <t>TIGER 미국나스닥100타겟데일리커버드콜</t>
        </is>
      </c>
      <c r="C1377" t="inlineStr">
        <is>
          <t>486290</t>
        </is>
      </c>
      <c r="D1377" t="inlineStr">
        <is>
          <t>전체 평가기간</t>
        </is>
      </c>
      <c r="E1377" t="inlineStr">
        <is>
          <t>[수익극대화]+[변동성허용]</t>
        </is>
      </c>
      <c r="F1377" t="inlineStr">
        <is>
          <t>2026-03-23</t>
        </is>
      </c>
      <c r="G1377" t="n">
        <v>10012</v>
      </c>
      <c r="H1377" t="inlineStr">
        <is>
          <t>2026-04-16</t>
        </is>
      </c>
      <c r="I1377" t="n">
        <v>10702.5</v>
      </c>
      <c r="J1377" t="inlineStr">
        <is>
          <t>RSI 과열 부분청산</t>
        </is>
      </c>
      <c r="K1377" t="n">
        <v>26</v>
      </c>
      <c r="L1377" t="n">
        <v>3</v>
      </c>
      <c r="M1377" t="n">
        <v>6.58</v>
      </c>
      <c r="N1377" t="inlineStr">
        <is>
          <t>04.16. 26주 매도(RSI 과열 부분청산)</t>
        </is>
      </c>
      <c r="O1377" t="n">
        <v>300000</v>
      </c>
      <c r="P1377">
        <f>COUNTIF($A$2:A1377,A1377)</f>
        <v/>
      </c>
      <c r="Q1377">
        <f>A1377&amp;"|"&amp;P1377</f>
        <v/>
      </c>
    </row>
    <row r="1378">
      <c r="A1378" t="inlineStr">
        <is>
          <t>TIGER 미국나스닥100타겟데일리커버드콜|전체 평가기간|[수익극대화]+[변동성허용]</t>
        </is>
      </c>
      <c r="B1378" t="inlineStr">
        <is>
          <t>TIGER 미국나스닥100타겟데일리커버드콜</t>
        </is>
      </c>
      <c r="C1378" t="inlineStr">
        <is>
          <t>486290</t>
        </is>
      </c>
      <c r="D1378" t="inlineStr">
        <is>
          <t>전체 평가기간</t>
        </is>
      </c>
      <c r="E1378" t="inlineStr">
        <is>
          <t>[수익극대화]+[변동성허용]</t>
        </is>
      </c>
      <c r="F1378" t="inlineStr">
        <is>
          <t>2026-03-23</t>
        </is>
      </c>
      <c r="G1378" t="n">
        <v>10012</v>
      </c>
      <c r="H1378" t="inlineStr">
        <is>
          <t>2026-04-17</t>
        </is>
      </c>
      <c r="I1378" t="n">
        <v>10762.46</v>
      </c>
      <c r="J1378" t="inlineStr">
        <is>
          <t>RSI 과열 부분청산</t>
        </is>
      </c>
      <c r="K1378" t="n">
        <v>2</v>
      </c>
      <c r="L1378" t="n">
        <v>1</v>
      </c>
      <c r="M1378" t="n">
        <v>7.17</v>
      </c>
      <c r="N1378" t="inlineStr">
        <is>
          <t>04.17. 2주 매도(RSI 과열 부분청산)</t>
        </is>
      </c>
      <c r="O1378" t="n">
        <v>300000</v>
      </c>
      <c r="P1378">
        <f>COUNTIF($A$2:A1378,A1378)</f>
        <v/>
      </c>
      <c r="Q1378">
        <f>A1378&amp;"|"&amp;P1378</f>
        <v/>
      </c>
    </row>
    <row r="1379">
      <c r="A1379" t="inlineStr">
        <is>
          <t>TIGER 미국나스닥100타겟데일리커버드콜|전체 평가기간|[수익극대화]+[변동성허용]</t>
        </is>
      </c>
      <c r="B1379" t="inlineStr">
        <is>
          <t>TIGER 미국나스닥100타겟데일리커버드콜</t>
        </is>
      </c>
      <c r="C1379" t="inlineStr">
        <is>
          <t>486290</t>
        </is>
      </c>
      <c r="D1379" t="inlineStr">
        <is>
          <t>전체 평가기간</t>
        </is>
      </c>
      <c r="E1379" t="inlineStr">
        <is>
          <t>[수익극대화]+[변동성허용]</t>
        </is>
      </c>
      <c r="F1379" t="inlineStr">
        <is>
          <t>2026-03-23</t>
        </is>
      </c>
      <c r="G1379" t="n">
        <v>10012</v>
      </c>
      <c r="H1379" t="inlineStr">
        <is>
          <t>2026-04-24</t>
        </is>
      </c>
      <c r="I1379" t="n">
        <v>11017.28</v>
      </c>
      <c r="J1379" t="inlineStr">
        <is>
          <t>1차 익절 도달(10%)</t>
        </is>
      </c>
      <c r="K1379" t="n">
        <v>1</v>
      </c>
      <c r="L1379" t="n">
        <v>0</v>
      </c>
      <c r="M1379" t="n">
        <v>9.710000000000001</v>
      </c>
      <c r="N1379" t="inlineStr">
        <is>
          <t>04.24. 1주 매도(+10% 상승 시 40% 익절 원칙)</t>
        </is>
      </c>
      <c r="O1379" t="n">
        <v>300000</v>
      </c>
      <c r="P1379">
        <f>COUNTIF($A$2:A1379,A1379)</f>
        <v/>
      </c>
      <c r="Q1379">
        <f>A1379&amp;"|"&amp;P1379</f>
        <v/>
      </c>
    </row>
    <row r="1380">
      <c r="A1380" t="inlineStr">
        <is>
          <t>TIGER 미국나스닥100타겟데일리커버드콜|전체 평가기간|[수익극대화]+[버티기형]</t>
        </is>
      </c>
      <c r="B1380" t="inlineStr">
        <is>
          <t>TIGER 미국나스닥100타겟데일리커버드콜</t>
        </is>
      </c>
      <c r="C1380" t="inlineStr">
        <is>
          <t>486290</t>
        </is>
      </c>
      <c r="D1380" t="inlineStr">
        <is>
          <t>전체 평가기간</t>
        </is>
      </c>
      <c r="E1380" t="inlineStr">
        <is>
          <t>[수익극대화]+[버티기형]</t>
        </is>
      </c>
      <c r="F1380" t="inlineStr">
        <is>
          <t>2026-03-23</t>
        </is>
      </c>
      <c r="G1380" t="n">
        <v>10012</v>
      </c>
      <c r="H1380" t="inlineStr">
        <is>
          <t>2026-04-16</t>
        </is>
      </c>
      <c r="I1380" t="n">
        <v>10702.5</v>
      </c>
      <c r="J1380" t="inlineStr">
        <is>
          <t>RSI 과열 부분청산</t>
        </is>
      </c>
      <c r="K1380" t="n">
        <v>26</v>
      </c>
      <c r="L1380" t="n">
        <v>3</v>
      </c>
      <c r="M1380" t="n">
        <v>6.58</v>
      </c>
      <c r="N1380" t="inlineStr">
        <is>
          <t>04.16. 26주 매도(RSI 과열 부분청산)</t>
        </is>
      </c>
      <c r="O1380" t="n">
        <v>300000</v>
      </c>
      <c r="P1380">
        <f>COUNTIF($A$2:A1380,A1380)</f>
        <v/>
      </c>
      <c r="Q1380">
        <f>A1380&amp;"|"&amp;P1380</f>
        <v/>
      </c>
    </row>
    <row r="1381">
      <c r="A1381" t="inlineStr">
        <is>
          <t>TIGER 미국나스닥100타겟데일리커버드콜|전체 평가기간|[수익극대화]+[버티기형]</t>
        </is>
      </c>
      <c r="B1381" t="inlineStr">
        <is>
          <t>TIGER 미국나스닥100타겟데일리커버드콜</t>
        </is>
      </c>
      <c r="C1381" t="inlineStr">
        <is>
          <t>486290</t>
        </is>
      </c>
      <c r="D1381" t="inlineStr">
        <is>
          <t>전체 평가기간</t>
        </is>
      </c>
      <c r="E1381" t="inlineStr">
        <is>
          <t>[수익극대화]+[버티기형]</t>
        </is>
      </c>
      <c r="F1381" t="inlineStr">
        <is>
          <t>2026-03-23</t>
        </is>
      </c>
      <c r="G1381" t="n">
        <v>10012</v>
      </c>
      <c r="H1381" t="inlineStr">
        <is>
          <t>2026-04-17</t>
        </is>
      </c>
      <c r="I1381" t="n">
        <v>10762.46</v>
      </c>
      <c r="J1381" t="inlineStr">
        <is>
          <t>RSI 과열 부분청산</t>
        </is>
      </c>
      <c r="K1381" t="n">
        <v>2</v>
      </c>
      <c r="L1381" t="n">
        <v>1</v>
      </c>
      <c r="M1381" t="n">
        <v>7.17</v>
      </c>
      <c r="N1381" t="inlineStr">
        <is>
          <t>04.17. 2주 매도(RSI 과열 부분청산)</t>
        </is>
      </c>
      <c r="O1381" t="n">
        <v>300000</v>
      </c>
      <c r="P1381">
        <f>COUNTIF($A$2:A1381,A1381)</f>
        <v/>
      </c>
      <c r="Q1381">
        <f>A1381&amp;"|"&amp;P1381</f>
        <v/>
      </c>
    </row>
    <row r="1382">
      <c r="A1382" t="inlineStr">
        <is>
          <t>TIGER 미국나스닥100타겟데일리커버드콜|전체 평가기간|[수익극대화]+[버티기형]</t>
        </is>
      </c>
      <c r="B1382" t="inlineStr">
        <is>
          <t>TIGER 미국나스닥100타겟데일리커버드콜</t>
        </is>
      </c>
      <c r="C1382" t="inlineStr">
        <is>
          <t>486290</t>
        </is>
      </c>
      <c r="D1382" t="inlineStr">
        <is>
          <t>전체 평가기간</t>
        </is>
      </c>
      <c r="E1382" t="inlineStr">
        <is>
          <t>[수익극대화]+[버티기형]</t>
        </is>
      </c>
      <c r="F1382" t="inlineStr">
        <is>
          <t>2026-03-23</t>
        </is>
      </c>
      <c r="G1382" t="n">
        <v>10012</v>
      </c>
      <c r="H1382" t="inlineStr">
        <is>
          <t>2026-04-24</t>
        </is>
      </c>
      <c r="I1382" t="n">
        <v>11017.28</v>
      </c>
      <c r="J1382" t="inlineStr">
        <is>
          <t>1차 익절 도달(10%)</t>
        </is>
      </c>
      <c r="K1382" t="n">
        <v>1</v>
      </c>
      <c r="L1382" t="n">
        <v>0</v>
      </c>
      <c r="M1382" t="n">
        <v>9.710000000000001</v>
      </c>
      <c r="N1382" t="inlineStr">
        <is>
          <t>04.24. 1주 매도(+10% 상승 시 40% 익절 원칙)</t>
        </is>
      </c>
      <c r="O1382" t="n">
        <v>300000</v>
      </c>
      <c r="P1382">
        <f>COUNTIF($A$2:A1382,A1382)</f>
        <v/>
      </c>
      <c r="Q1382">
        <f>A1382&amp;"|"&amp;P1382</f>
        <v/>
      </c>
    </row>
    <row r="1383">
      <c r="A1383" t="inlineStr">
        <is>
          <t>한켐|6개월 전에 샀다면|[초단타]+[칼손절]</t>
        </is>
      </c>
      <c r="B1383" t="inlineStr">
        <is>
          <t>한켐</t>
        </is>
      </c>
      <c r="C1383" t="inlineStr">
        <is>
          <t>457370</t>
        </is>
      </c>
      <c r="D1383" t="inlineStr">
        <is>
          <t>6개월 전에 샀다면</t>
        </is>
      </c>
      <c r="E1383" t="inlineStr">
        <is>
          <t>[초단타]+[칼손절]</t>
        </is>
      </c>
      <c r="F1383" t="inlineStr">
        <is>
          <t>2025-12-09</t>
        </is>
      </c>
      <c r="G1383" t="n">
        <v>7615.33</v>
      </c>
      <c r="H1383" t="inlineStr">
        <is>
          <t>2025-12-18</t>
        </is>
      </c>
      <c r="I1383" t="n">
        <v>7454.78</v>
      </c>
      <c r="J1383" t="inlineStr">
        <is>
          <t>1차 손절 도달(-2%)</t>
        </is>
      </c>
      <c r="K1383" t="n">
        <v>31</v>
      </c>
      <c r="L1383" t="n">
        <v>8</v>
      </c>
      <c r="M1383" t="n">
        <v>-2.4</v>
      </c>
      <c r="N1383" t="inlineStr">
        <is>
          <t>12.18. 31주 매도(-2% 하락 시 80% 손절 원칙)</t>
        </is>
      </c>
      <c r="O1383" t="n">
        <v>300000</v>
      </c>
      <c r="P1383">
        <f>COUNTIF($A$2:A1383,A1383)</f>
        <v/>
      </c>
      <c r="Q1383">
        <f>A1383&amp;"|"&amp;P1383</f>
        <v/>
      </c>
    </row>
    <row r="1384">
      <c r="A1384" t="inlineStr">
        <is>
          <t>한켐|6개월 전에 샀다면|[초단타]+[칼손절]</t>
        </is>
      </c>
      <c r="B1384" t="inlineStr">
        <is>
          <t>한켐</t>
        </is>
      </c>
      <c r="C1384" t="inlineStr">
        <is>
          <t>457370</t>
        </is>
      </c>
      <c r="D1384" t="inlineStr">
        <is>
          <t>6개월 전에 샀다면</t>
        </is>
      </c>
      <c r="E1384" t="inlineStr">
        <is>
          <t>[초단타]+[칼손절]</t>
        </is>
      </c>
      <c r="F1384" t="inlineStr">
        <is>
          <t>2025-12-09</t>
        </is>
      </c>
      <c r="G1384" t="n">
        <v>7615.33</v>
      </c>
      <c r="H1384" t="inlineStr">
        <is>
          <t>2026-01-13</t>
        </is>
      </c>
      <c r="I1384" t="n">
        <v>9153.59</v>
      </c>
      <c r="J1384" t="inlineStr">
        <is>
          <t>RSI 과열 부분청산</t>
        </is>
      </c>
      <c r="K1384" t="n">
        <v>7</v>
      </c>
      <c r="L1384" t="n">
        <v>1</v>
      </c>
      <c r="M1384" t="n">
        <v>19.84</v>
      </c>
      <c r="N1384" t="inlineStr">
        <is>
          <t>01.13. 7주 매도(RSI 과열 부분청산)</t>
        </is>
      </c>
      <c r="O1384" t="n">
        <v>300000</v>
      </c>
      <c r="P1384">
        <f>COUNTIF($A$2:A1384,A1384)</f>
        <v/>
      </c>
      <c r="Q1384">
        <f>A1384&amp;"|"&amp;P1384</f>
        <v/>
      </c>
    </row>
    <row r="1385">
      <c r="A1385" t="inlineStr">
        <is>
          <t>한켐|6개월 전에 샀다면|[초단타]+[칼손절]</t>
        </is>
      </c>
      <c r="B1385" t="inlineStr">
        <is>
          <t>한켐</t>
        </is>
      </c>
      <c r="C1385" t="inlineStr">
        <is>
          <t>457370</t>
        </is>
      </c>
      <c r="D1385" t="inlineStr">
        <is>
          <t>6개월 전에 샀다면</t>
        </is>
      </c>
      <c r="E1385" t="inlineStr">
        <is>
          <t>[초단타]+[칼손절]</t>
        </is>
      </c>
      <c r="F1385" t="inlineStr">
        <is>
          <t>2025-12-09</t>
        </is>
      </c>
      <c r="G1385" t="n">
        <v>7615.33</v>
      </c>
      <c r="H1385" t="inlineStr">
        <is>
          <t>2026-01-14</t>
        </is>
      </c>
      <c r="I1385" t="n">
        <v>8803.83</v>
      </c>
      <c r="J1385" t="inlineStr">
        <is>
          <t>3차 익절 도달(10%)</t>
        </is>
      </c>
      <c r="K1385" t="n">
        <v>1</v>
      </c>
      <c r="L1385" t="n">
        <v>0</v>
      </c>
      <c r="M1385" t="n">
        <v>15.26</v>
      </c>
      <c r="N1385" t="inlineStr">
        <is>
          <t>01.14. 1주 매도(+10% 상승 시 10% 익절 원칙)</t>
        </is>
      </c>
      <c r="O1385" t="n">
        <v>300000</v>
      </c>
      <c r="P1385">
        <f>COUNTIF($A$2:A1385,A1385)</f>
        <v/>
      </c>
      <c r="Q1385">
        <f>A1385&amp;"|"&amp;P1385</f>
        <v/>
      </c>
    </row>
    <row r="1386">
      <c r="A1386" t="inlineStr">
        <is>
          <t>한켐|6개월 전에 샀다면|[초단타]+[정석방어]</t>
        </is>
      </c>
      <c r="B1386" t="inlineStr">
        <is>
          <t>한켐</t>
        </is>
      </c>
      <c r="C1386" t="inlineStr">
        <is>
          <t>457370</t>
        </is>
      </c>
      <c r="D1386" t="inlineStr">
        <is>
          <t>6개월 전에 샀다면</t>
        </is>
      </c>
      <c r="E1386" t="inlineStr">
        <is>
          <t>[초단타]+[정석방어]</t>
        </is>
      </c>
      <c r="F1386" t="inlineStr">
        <is>
          <t>2025-12-09</t>
        </is>
      </c>
      <c r="G1386" t="n">
        <v>7615.33</v>
      </c>
      <c r="H1386" t="inlineStr">
        <is>
          <t>2026-01-13</t>
        </is>
      </c>
      <c r="I1386" t="n">
        <v>9153.59</v>
      </c>
      <c r="J1386" t="inlineStr">
        <is>
          <t>RSI 과열 부분청산</t>
        </is>
      </c>
      <c r="K1386" t="n">
        <v>35</v>
      </c>
      <c r="L1386" t="n">
        <v>4</v>
      </c>
      <c r="M1386" t="n">
        <v>19.84</v>
      </c>
      <c r="N1386" t="inlineStr">
        <is>
          <t>01.13. 35주 매도(RSI 과열 부분청산)</t>
        </is>
      </c>
      <c r="O1386" t="n">
        <v>300000</v>
      </c>
      <c r="P1386">
        <f>COUNTIF($A$2:A1386,A1386)</f>
        <v/>
      </c>
      <c r="Q1386">
        <f>A1386&amp;"|"&amp;P1386</f>
        <v/>
      </c>
    </row>
    <row r="1387">
      <c r="A1387" t="inlineStr">
        <is>
          <t>한켐|6개월 전에 샀다면|[초단타]+[정석방어]</t>
        </is>
      </c>
      <c r="B1387" t="inlineStr">
        <is>
          <t>한켐</t>
        </is>
      </c>
      <c r="C1387" t="inlineStr">
        <is>
          <t>457370</t>
        </is>
      </c>
      <c r="D1387" t="inlineStr">
        <is>
          <t>6개월 전에 샀다면</t>
        </is>
      </c>
      <c r="E1387" t="inlineStr">
        <is>
          <t>[초단타]+[정석방어]</t>
        </is>
      </c>
      <c r="F1387" t="inlineStr">
        <is>
          <t>2025-12-09</t>
        </is>
      </c>
      <c r="G1387" t="n">
        <v>7615.33</v>
      </c>
      <c r="H1387" t="inlineStr">
        <is>
          <t>2026-01-14</t>
        </is>
      </c>
      <c r="I1387" t="n">
        <v>8803.83</v>
      </c>
      <c r="J1387" t="inlineStr">
        <is>
          <t>3차 익절 도달(10%)</t>
        </is>
      </c>
      <c r="K1387" t="n">
        <v>4</v>
      </c>
      <c r="L1387" t="n">
        <v>0</v>
      </c>
      <c r="M1387" t="n">
        <v>15.26</v>
      </c>
      <c r="N1387" t="inlineStr">
        <is>
          <t>01.14. 4주 매도(+10% 상승 시 10% 익절 원칙)</t>
        </is>
      </c>
      <c r="O1387" t="n">
        <v>300000</v>
      </c>
      <c r="P1387">
        <f>COUNTIF($A$2:A1387,A1387)</f>
        <v/>
      </c>
      <c r="Q1387">
        <f>A1387&amp;"|"&amp;P1387</f>
        <v/>
      </c>
    </row>
    <row r="1388">
      <c r="A1388" t="inlineStr">
        <is>
          <t>한켐|6개월 전에 샀다면|[초단타]+[변동성허용]</t>
        </is>
      </c>
      <c r="B1388" t="inlineStr">
        <is>
          <t>한켐</t>
        </is>
      </c>
      <c r="C1388" t="inlineStr">
        <is>
          <t>457370</t>
        </is>
      </c>
      <c r="D1388" t="inlineStr">
        <is>
          <t>6개월 전에 샀다면</t>
        </is>
      </c>
      <c r="E1388" t="inlineStr">
        <is>
          <t>[초단타]+[변동성허용]</t>
        </is>
      </c>
      <c r="F1388" t="inlineStr">
        <is>
          <t>2025-12-09</t>
        </is>
      </c>
      <c r="G1388" t="n">
        <v>7615.33</v>
      </c>
      <c r="H1388" t="inlineStr">
        <is>
          <t>2026-01-13</t>
        </is>
      </c>
      <c r="I1388" t="n">
        <v>9153.59</v>
      </c>
      <c r="J1388" t="inlineStr">
        <is>
          <t>RSI 과열 부분청산</t>
        </is>
      </c>
      <c r="K1388" t="n">
        <v>35</v>
      </c>
      <c r="L1388" t="n">
        <v>4</v>
      </c>
      <c r="M1388" t="n">
        <v>19.84</v>
      </c>
      <c r="N1388" t="inlineStr">
        <is>
          <t>01.13. 35주 매도(RSI 과열 부분청산)</t>
        </is>
      </c>
      <c r="O1388" t="n">
        <v>300000</v>
      </c>
      <c r="P1388">
        <f>COUNTIF($A$2:A1388,A1388)</f>
        <v/>
      </c>
      <c r="Q1388">
        <f>A1388&amp;"|"&amp;P1388</f>
        <v/>
      </c>
    </row>
    <row r="1389">
      <c r="A1389" t="inlineStr">
        <is>
          <t>한켐|6개월 전에 샀다면|[초단타]+[변동성허용]</t>
        </is>
      </c>
      <c r="B1389" t="inlineStr">
        <is>
          <t>한켐</t>
        </is>
      </c>
      <c r="C1389" t="inlineStr">
        <is>
          <t>457370</t>
        </is>
      </c>
      <c r="D1389" t="inlineStr">
        <is>
          <t>6개월 전에 샀다면</t>
        </is>
      </c>
      <c r="E1389" t="inlineStr">
        <is>
          <t>[초단타]+[변동성허용]</t>
        </is>
      </c>
      <c r="F1389" t="inlineStr">
        <is>
          <t>2025-12-09</t>
        </is>
      </c>
      <c r="G1389" t="n">
        <v>7615.33</v>
      </c>
      <c r="H1389" t="inlineStr">
        <is>
          <t>2026-01-14</t>
        </is>
      </c>
      <c r="I1389" t="n">
        <v>8803.83</v>
      </c>
      <c r="J1389" t="inlineStr">
        <is>
          <t>3차 익절 도달(10%)</t>
        </is>
      </c>
      <c r="K1389" t="n">
        <v>4</v>
      </c>
      <c r="L1389" t="n">
        <v>0</v>
      </c>
      <c r="M1389" t="n">
        <v>15.26</v>
      </c>
      <c r="N1389" t="inlineStr">
        <is>
          <t>01.14. 4주 매도(+10% 상승 시 10% 익절 원칙)</t>
        </is>
      </c>
      <c r="O1389" t="n">
        <v>300000</v>
      </c>
      <c r="P1389">
        <f>COUNTIF($A$2:A1389,A1389)</f>
        <v/>
      </c>
      <c r="Q1389">
        <f>A1389&amp;"|"&amp;P1389</f>
        <v/>
      </c>
    </row>
    <row r="1390">
      <c r="A1390" t="inlineStr">
        <is>
          <t>한켐|6개월 전에 샀다면|[초단타]+[버티기형]</t>
        </is>
      </c>
      <c r="B1390" t="inlineStr">
        <is>
          <t>한켐</t>
        </is>
      </c>
      <c r="C1390" t="inlineStr">
        <is>
          <t>457370</t>
        </is>
      </c>
      <c r="D1390" t="inlineStr">
        <is>
          <t>6개월 전에 샀다면</t>
        </is>
      </c>
      <c r="E1390" t="inlineStr">
        <is>
          <t>[초단타]+[버티기형]</t>
        </is>
      </c>
      <c r="F1390" t="inlineStr">
        <is>
          <t>2025-12-09</t>
        </is>
      </c>
      <c r="G1390" t="n">
        <v>7615.33</v>
      </c>
      <c r="H1390" t="inlineStr">
        <is>
          <t>2026-01-13</t>
        </is>
      </c>
      <c r="I1390" t="n">
        <v>9153.59</v>
      </c>
      <c r="J1390" t="inlineStr">
        <is>
          <t>RSI 과열 부분청산</t>
        </is>
      </c>
      <c r="K1390" t="n">
        <v>35</v>
      </c>
      <c r="L1390" t="n">
        <v>4</v>
      </c>
      <c r="M1390" t="n">
        <v>19.84</v>
      </c>
      <c r="N1390" t="inlineStr">
        <is>
          <t>01.13. 35주 매도(RSI 과열 부분청산)</t>
        </is>
      </c>
      <c r="O1390" t="n">
        <v>300000</v>
      </c>
      <c r="P1390">
        <f>COUNTIF($A$2:A1390,A1390)</f>
        <v/>
      </c>
      <c r="Q1390">
        <f>A1390&amp;"|"&amp;P1390</f>
        <v/>
      </c>
    </row>
    <row r="1391">
      <c r="A1391" t="inlineStr">
        <is>
          <t>한켐|6개월 전에 샀다면|[초단타]+[버티기형]</t>
        </is>
      </c>
      <c r="B1391" t="inlineStr">
        <is>
          <t>한켐</t>
        </is>
      </c>
      <c r="C1391" t="inlineStr">
        <is>
          <t>457370</t>
        </is>
      </c>
      <c r="D1391" t="inlineStr">
        <is>
          <t>6개월 전에 샀다면</t>
        </is>
      </c>
      <c r="E1391" t="inlineStr">
        <is>
          <t>[초단타]+[버티기형]</t>
        </is>
      </c>
      <c r="F1391" t="inlineStr">
        <is>
          <t>2025-12-09</t>
        </is>
      </c>
      <c r="G1391" t="n">
        <v>7615.33</v>
      </c>
      <c r="H1391" t="inlineStr">
        <is>
          <t>2026-01-14</t>
        </is>
      </c>
      <c r="I1391" t="n">
        <v>8803.83</v>
      </c>
      <c r="J1391" t="inlineStr">
        <is>
          <t>3차 익절 도달(10%)</t>
        </is>
      </c>
      <c r="K1391" t="n">
        <v>4</v>
      </c>
      <c r="L1391" t="n">
        <v>0</v>
      </c>
      <c r="M1391" t="n">
        <v>15.26</v>
      </c>
      <c r="N1391" t="inlineStr">
        <is>
          <t>01.14. 4주 매도(+10% 상승 시 10% 익절 원칙)</t>
        </is>
      </c>
      <c r="O1391" t="n">
        <v>300000</v>
      </c>
      <c r="P1391">
        <f>COUNTIF($A$2:A1391,A1391)</f>
        <v/>
      </c>
      <c r="Q1391">
        <f>A1391&amp;"|"&amp;P1391</f>
        <v/>
      </c>
    </row>
    <row r="1392">
      <c r="A1392" t="inlineStr">
        <is>
          <t>한켐|6개월 전에 샀다면|[단기스윙]+[칼손절]</t>
        </is>
      </c>
      <c r="B1392" t="inlineStr">
        <is>
          <t>한켐</t>
        </is>
      </c>
      <c r="C1392" t="inlineStr">
        <is>
          <t>457370</t>
        </is>
      </c>
      <c r="D1392" t="inlineStr">
        <is>
          <t>6개월 전에 샀다면</t>
        </is>
      </c>
      <c r="E1392" t="inlineStr">
        <is>
          <t>[단기스윙]+[칼손절]</t>
        </is>
      </c>
      <c r="F1392" t="inlineStr">
        <is>
          <t>2025-12-09</t>
        </is>
      </c>
      <c r="G1392" t="n">
        <v>7615.33</v>
      </c>
      <c r="H1392" t="inlineStr">
        <is>
          <t>2025-12-18</t>
        </is>
      </c>
      <c r="I1392" t="n">
        <v>7454.78</v>
      </c>
      <c r="J1392" t="inlineStr">
        <is>
          <t>1차 손절 도달(-2%)</t>
        </is>
      </c>
      <c r="K1392" t="n">
        <v>31</v>
      </c>
      <c r="L1392" t="n">
        <v>8</v>
      </c>
      <c r="M1392" t="n">
        <v>-2.4</v>
      </c>
      <c r="N1392" t="inlineStr">
        <is>
          <t>12.18. 31주 매도(-2% 하락 시 80% 손절 원칙)</t>
        </is>
      </c>
      <c r="O1392" t="n">
        <v>300000</v>
      </c>
      <c r="P1392">
        <f>COUNTIF($A$2:A1392,A1392)</f>
        <v/>
      </c>
      <c r="Q1392">
        <f>A1392&amp;"|"&amp;P1392</f>
        <v/>
      </c>
    </row>
    <row r="1393">
      <c r="A1393" t="inlineStr">
        <is>
          <t>한켐|6개월 전에 샀다면|[단기스윙]+[칼손절]</t>
        </is>
      </c>
      <c r="B1393" t="inlineStr">
        <is>
          <t>한켐</t>
        </is>
      </c>
      <c r="C1393" t="inlineStr">
        <is>
          <t>457370</t>
        </is>
      </c>
      <c r="D1393" t="inlineStr">
        <is>
          <t>6개월 전에 샀다면</t>
        </is>
      </c>
      <c r="E1393" t="inlineStr">
        <is>
          <t>[단기스윙]+[칼손절]</t>
        </is>
      </c>
      <c r="F1393" t="inlineStr">
        <is>
          <t>2025-12-09</t>
        </is>
      </c>
      <c r="G1393" t="n">
        <v>7615.33</v>
      </c>
      <c r="H1393" t="inlineStr">
        <is>
          <t>2026-01-13</t>
        </is>
      </c>
      <c r="I1393" t="n">
        <v>9153.59</v>
      </c>
      <c r="J1393" t="inlineStr">
        <is>
          <t>RSI 과열 부분청산</t>
        </is>
      </c>
      <c r="K1393" t="n">
        <v>7</v>
      </c>
      <c r="L1393" t="n">
        <v>1</v>
      </c>
      <c r="M1393" t="n">
        <v>19.84</v>
      </c>
      <c r="N1393" t="inlineStr">
        <is>
          <t>01.13. 7주 매도(RSI 과열 부분청산)</t>
        </is>
      </c>
      <c r="O1393" t="n">
        <v>300000</v>
      </c>
      <c r="P1393">
        <f>COUNTIF($A$2:A1393,A1393)</f>
        <v/>
      </c>
      <c r="Q1393">
        <f>A1393&amp;"|"&amp;P1393</f>
        <v/>
      </c>
    </row>
    <row r="1394">
      <c r="A1394" t="inlineStr">
        <is>
          <t>한켐|6개월 전에 샀다면|[단기스윙]+[칼손절]</t>
        </is>
      </c>
      <c r="B1394" t="inlineStr">
        <is>
          <t>한켐</t>
        </is>
      </c>
      <c r="C1394" t="inlineStr">
        <is>
          <t>457370</t>
        </is>
      </c>
      <c r="D1394" t="inlineStr">
        <is>
          <t>6개월 전에 샀다면</t>
        </is>
      </c>
      <c r="E1394" t="inlineStr">
        <is>
          <t>[단기스윙]+[칼손절]</t>
        </is>
      </c>
      <c r="F1394" t="inlineStr">
        <is>
          <t>2025-12-09</t>
        </is>
      </c>
      <c r="G1394" t="n">
        <v>7615.33</v>
      </c>
      <c r="H1394" t="inlineStr">
        <is>
          <t>2026-01-14</t>
        </is>
      </c>
      <c r="I1394" t="n">
        <v>8803.83</v>
      </c>
      <c r="J1394" t="inlineStr">
        <is>
          <t>2차 익절 도달(10%)</t>
        </is>
      </c>
      <c r="K1394" t="n">
        <v>1</v>
      </c>
      <c r="L1394" t="n">
        <v>0</v>
      </c>
      <c r="M1394" t="n">
        <v>15.26</v>
      </c>
      <c r="N1394" t="inlineStr">
        <is>
          <t>01.14. 1주 매도(+10% 상승 시 30% 익절 원칙)</t>
        </is>
      </c>
      <c r="O1394" t="n">
        <v>300000</v>
      </c>
      <c r="P1394">
        <f>COUNTIF($A$2:A1394,A1394)</f>
        <v/>
      </c>
      <c r="Q1394">
        <f>A1394&amp;"|"&amp;P1394</f>
        <v/>
      </c>
    </row>
    <row r="1395">
      <c r="A1395" t="inlineStr">
        <is>
          <t>한켐|6개월 전에 샀다면|[단기스윙]+[정석방어]</t>
        </is>
      </c>
      <c r="B1395" t="inlineStr">
        <is>
          <t>한켐</t>
        </is>
      </c>
      <c r="C1395" t="inlineStr">
        <is>
          <t>457370</t>
        </is>
      </c>
      <c r="D1395" t="inlineStr">
        <is>
          <t>6개월 전에 샀다면</t>
        </is>
      </c>
      <c r="E1395" t="inlineStr">
        <is>
          <t>[단기스윙]+[정석방어]</t>
        </is>
      </c>
      <c r="F1395" t="inlineStr">
        <is>
          <t>2025-12-09</t>
        </is>
      </c>
      <c r="G1395" t="n">
        <v>7615.33</v>
      </c>
      <c r="H1395" t="inlineStr">
        <is>
          <t>2026-01-13</t>
        </is>
      </c>
      <c r="I1395" t="n">
        <v>9153.59</v>
      </c>
      <c r="J1395" t="inlineStr">
        <is>
          <t>RSI 과열 부분청산</t>
        </is>
      </c>
      <c r="K1395" t="n">
        <v>35</v>
      </c>
      <c r="L1395" t="n">
        <v>4</v>
      </c>
      <c r="M1395" t="n">
        <v>19.84</v>
      </c>
      <c r="N1395" t="inlineStr">
        <is>
          <t>01.13. 35주 매도(RSI 과열 부분청산)</t>
        </is>
      </c>
      <c r="O1395" t="n">
        <v>300000</v>
      </c>
      <c r="P1395">
        <f>COUNTIF($A$2:A1395,A1395)</f>
        <v/>
      </c>
      <c r="Q1395">
        <f>A1395&amp;"|"&amp;P1395</f>
        <v/>
      </c>
    </row>
    <row r="1396">
      <c r="A1396" t="inlineStr">
        <is>
          <t>한켐|6개월 전에 샀다면|[단기스윙]+[정석방어]</t>
        </is>
      </c>
      <c r="B1396" t="inlineStr">
        <is>
          <t>한켐</t>
        </is>
      </c>
      <c r="C1396" t="inlineStr">
        <is>
          <t>457370</t>
        </is>
      </c>
      <c r="D1396" t="inlineStr">
        <is>
          <t>6개월 전에 샀다면</t>
        </is>
      </c>
      <c r="E1396" t="inlineStr">
        <is>
          <t>[단기스윙]+[정석방어]</t>
        </is>
      </c>
      <c r="F1396" t="inlineStr">
        <is>
          <t>2025-12-09</t>
        </is>
      </c>
      <c r="G1396" t="n">
        <v>7615.33</v>
      </c>
      <c r="H1396" t="inlineStr">
        <is>
          <t>2026-01-14</t>
        </is>
      </c>
      <c r="I1396" t="n">
        <v>8803.83</v>
      </c>
      <c r="J1396" t="inlineStr">
        <is>
          <t>2차 익절 도달(10%)</t>
        </is>
      </c>
      <c r="K1396" t="n">
        <v>4</v>
      </c>
      <c r="L1396" t="n">
        <v>0</v>
      </c>
      <c r="M1396" t="n">
        <v>15.26</v>
      </c>
      <c r="N1396" t="inlineStr">
        <is>
          <t>01.14. 4주 매도(+10% 상승 시 30% 익절 원칙)</t>
        </is>
      </c>
      <c r="O1396" t="n">
        <v>300000</v>
      </c>
      <c r="P1396">
        <f>COUNTIF($A$2:A1396,A1396)</f>
        <v/>
      </c>
      <c r="Q1396">
        <f>A1396&amp;"|"&amp;P1396</f>
        <v/>
      </c>
    </row>
    <row r="1397">
      <c r="A1397" t="inlineStr">
        <is>
          <t>한켐|6개월 전에 샀다면|[단기스윙]+[변동성허용]</t>
        </is>
      </c>
      <c r="B1397" t="inlineStr">
        <is>
          <t>한켐</t>
        </is>
      </c>
      <c r="C1397" t="inlineStr">
        <is>
          <t>457370</t>
        </is>
      </c>
      <c r="D1397" t="inlineStr">
        <is>
          <t>6개월 전에 샀다면</t>
        </is>
      </c>
      <c r="E1397" t="inlineStr">
        <is>
          <t>[단기스윙]+[변동성허용]</t>
        </is>
      </c>
      <c r="F1397" t="inlineStr">
        <is>
          <t>2025-12-09</t>
        </is>
      </c>
      <c r="G1397" t="n">
        <v>7615.33</v>
      </c>
      <c r="H1397" t="inlineStr">
        <is>
          <t>2026-01-13</t>
        </is>
      </c>
      <c r="I1397" t="n">
        <v>9153.59</v>
      </c>
      <c r="J1397" t="inlineStr">
        <is>
          <t>RSI 과열 부분청산</t>
        </is>
      </c>
      <c r="K1397" t="n">
        <v>35</v>
      </c>
      <c r="L1397" t="n">
        <v>4</v>
      </c>
      <c r="M1397" t="n">
        <v>19.84</v>
      </c>
      <c r="N1397" t="inlineStr">
        <is>
          <t>01.13. 35주 매도(RSI 과열 부분청산)</t>
        </is>
      </c>
      <c r="O1397" t="n">
        <v>300000</v>
      </c>
      <c r="P1397">
        <f>COUNTIF($A$2:A1397,A1397)</f>
        <v/>
      </c>
      <c r="Q1397">
        <f>A1397&amp;"|"&amp;P1397</f>
        <v/>
      </c>
    </row>
    <row r="1398">
      <c r="A1398" t="inlineStr">
        <is>
          <t>한켐|6개월 전에 샀다면|[단기스윙]+[변동성허용]</t>
        </is>
      </c>
      <c r="B1398" t="inlineStr">
        <is>
          <t>한켐</t>
        </is>
      </c>
      <c r="C1398" t="inlineStr">
        <is>
          <t>457370</t>
        </is>
      </c>
      <c r="D1398" t="inlineStr">
        <is>
          <t>6개월 전에 샀다면</t>
        </is>
      </c>
      <c r="E1398" t="inlineStr">
        <is>
          <t>[단기스윙]+[변동성허용]</t>
        </is>
      </c>
      <c r="F1398" t="inlineStr">
        <is>
          <t>2025-12-09</t>
        </is>
      </c>
      <c r="G1398" t="n">
        <v>7615.33</v>
      </c>
      <c r="H1398" t="inlineStr">
        <is>
          <t>2026-01-14</t>
        </is>
      </c>
      <c r="I1398" t="n">
        <v>8803.83</v>
      </c>
      <c r="J1398" t="inlineStr">
        <is>
          <t>2차 익절 도달(10%)</t>
        </is>
      </c>
      <c r="K1398" t="n">
        <v>4</v>
      </c>
      <c r="L1398" t="n">
        <v>0</v>
      </c>
      <c r="M1398" t="n">
        <v>15.26</v>
      </c>
      <c r="N1398" t="inlineStr">
        <is>
          <t>01.14. 4주 매도(+10% 상승 시 30% 익절 원칙)</t>
        </is>
      </c>
      <c r="O1398" t="n">
        <v>300000</v>
      </c>
      <c r="P1398">
        <f>COUNTIF($A$2:A1398,A1398)</f>
        <v/>
      </c>
      <c r="Q1398">
        <f>A1398&amp;"|"&amp;P1398</f>
        <v/>
      </c>
    </row>
    <row r="1399">
      <c r="A1399" t="inlineStr">
        <is>
          <t>한켐|6개월 전에 샀다면|[단기스윙]+[버티기형]</t>
        </is>
      </c>
      <c r="B1399" t="inlineStr">
        <is>
          <t>한켐</t>
        </is>
      </c>
      <c r="C1399" t="inlineStr">
        <is>
          <t>457370</t>
        </is>
      </c>
      <c r="D1399" t="inlineStr">
        <is>
          <t>6개월 전에 샀다면</t>
        </is>
      </c>
      <c r="E1399" t="inlineStr">
        <is>
          <t>[단기스윙]+[버티기형]</t>
        </is>
      </c>
      <c r="F1399" t="inlineStr">
        <is>
          <t>2025-12-09</t>
        </is>
      </c>
      <c r="G1399" t="n">
        <v>7615.33</v>
      </c>
      <c r="H1399" t="inlineStr">
        <is>
          <t>2026-01-13</t>
        </is>
      </c>
      <c r="I1399" t="n">
        <v>9153.59</v>
      </c>
      <c r="J1399" t="inlineStr">
        <is>
          <t>RSI 과열 부분청산</t>
        </is>
      </c>
      <c r="K1399" t="n">
        <v>35</v>
      </c>
      <c r="L1399" t="n">
        <v>4</v>
      </c>
      <c r="M1399" t="n">
        <v>19.84</v>
      </c>
      <c r="N1399" t="inlineStr">
        <is>
          <t>01.13. 35주 매도(RSI 과열 부분청산)</t>
        </is>
      </c>
      <c r="O1399" t="n">
        <v>300000</v>
      </c>
      <c r="P1399">
        <f>COUNTIF($A$2:A1399,A1399)</f>
        <v/>
      </c>
      <c r="Q1399">
        <f>A1399&amp;"|"&amp;P1399</f>
        <v/>
      </c>
    </row>
    <row r="1400">
      <c r="A1400" t="inlineStr">
        <is>
          <t>한켐|6개월 전에 샀다면|[단기스윙]+[버티기형]</t>
        </is>
      </c>
      <c r="B1400" t="inlineStr">
        <is>
          <t>한켐</t>
        </is>
      </c>
      <c r="C1400" t="inlineStr">
        <is>
          <t>457370</t>
        </is>
      </c>
      <c r="D1400" t="inlineStr">
        <is>
          <t>6개월 전에 샀다면</t>
        </is>
      </c>
      <c r="E1400" t="inlineStr">
        <is>
          <t>[단기스윙]+[버티기형]</t>
        </is>
      </c>
      <c r="F1400" t="inlineStr">
        <is>
          <t>2025-12-09</t>
        </is>
      </c>
      <c r="G1400" t="n">
        <v>7615.33</v>
      </c>
      <c r="H1400" t="inlineStr">
        <is>
          <t>2026-01-14</t>
        </is>
      </c>
      <c r="I1400" t="n">
        <v>8803.83</v>
      </c>
      <c r="J1400" t="inlineStr">
        <is>
          <t>2차 익절 도달(10%)</t>
        </is>
      </c>
      <c r="K1400" t="n">
        <v>4</v>
      </c>
      <c r="L1400" t="n">
        <v>0</v>
      </c>
      <c r="M1400" t="n">
        <v>15.26</v>
      </c>
      <c r="N1400" t="inlineStr">
        <is>
          <t>01.14. 4주 매도(+10% 상승 시 30% 익절 원칙)</t>
        </is>
      </c>
      <c r="O1400" t="n">
        <v>300000</v>
      </c>
      <c r="P1400">
        <f>COUNTIF($A$2:A1400,A1400)</f>
        <v/>
      </c>
      <c r="Q1400">
        <f>A1400&amp;"|"&amp;P1400</f>
        <v/>
      </c>
    </row>
    <row r="1401">
      <c r="A1401" t="inlineStr">
        <is>
          <t>한켐|6개월 전에 샀다면|[대표님룰]+[칼손절]</t>
        </is>
      </c>
      <c r="B1401" t="inlineStr">
        <is>
          <t>한켐</t>
        </is>
      </c>
      <c r="C1401" t="inlineStr">
        <is>
          <t>457370</t>
        </is>
      </c>
      <c r="D1401" t="inlineStr">
        <is>
          <t>6개월 전에 샀다면</t>
        </is>
      </c>
      <c r="E1401" t="inlineStr">
        <is>
          <t>[대표님룰]+[칼손절]</t>
        </is>
      </c>
      <c r="F1401" t="inlineStr">
        <is>
          <t>2025-12-09</t>
        </is>
      </c>
      <c r="G1401" t="n">
        <v>7615.33</v>
      </c>
      <c r="H1401" t="inlineStr">
        <is>
          <t>2025-12-18</t>
        </is>
      </c>
      <c r="I1401" t="n">
        <v>7454.78</v>
      </c>
      <c r="J1401" t="inlineStr">
        <is>
          <t>1차 손절 도달(-2%)</t>
        </is>
      </c>
      <c r="K1401" t="n">
        <v>31</v>
      </c>
      <c r="L1401" t="n">
        <v>8</v>
      </c>
      <c r="M1401" t="n">
        <v>-2.4</v>
      </c>
      <c r="N1401" t="inlineStr">
        <is>
          <t>12.18. 31주 매도(-2% 하락 시 80% 손절 원칙)</t>
        </is>
      </c>
      <c r="O1401" t="n">
        <v>300000</v>
      </c>
      <c r="P1401">
        <f>COUNTIF($A$2:A1401,A1401)</f>
        <v/>
      </c>
      <c r="Q1401">
        <f>A1401&amp;"|"&amp;P1401</f>
        <v/>
      </c>
    </row>
    <row r="1402">
      <c r="A1402" t="inlineStr">
        <is>
          <t>한켐|6개월 전에 샀다면|[대표님룰]+[칼손절]</t>
        </is>
      </c>
      <c r="B1402" t="inlineStr">
        <is>
          <t>한켐</t>
        </is>
      </c>
      <c r="C1402" t="inlineStr">
        <is>
          <t>457370</t>
        </is>
      </c>
      <c r="D1402" t="inlineStr">
        <is>
          <t>6개월 전에 샀다면</t>
        </is>
      </c>
      <c r="E1402" t="inlineStr">
        <is>
          <t>[대표님룰]+[칼손절]</t>
        </is>
      </c>
      <c r="F1402" t="inlineStr">
        <is>
          <t>2025-12-09</t>
        </is>
      </c>
      <c r="G1402" t="n">
        <v>7615.33</v>
      </c>
      <c r="H1402" t="inlineStr">
        <is>
          <t>2026-01-13</t>
        </is>
      </c>
      <c r="I1402" t="n">
        <v>9153.59</v>
      </c>
      <c r="J1402" t="inlineStr">
        <is>
          <t>RSI 과열 부분청산</t>
        </is>
      </c>
      <c r="K1402" t="n">
        <v>7</v>
      </c>
      <c r="L1402" t="n">
        <v>1</v>
      </c>
      <c r="M1402" t="n">
        <v>19.84</v>
      </c>
      <c r="N1402" t="inlineStr">
        <is>
          <t>01.13. 7주 매도(RSI 과열 부분청산)</t>
        </is>
      </c>
      <c r="O1402" t="n">
        <v>300000</v>
      </c>
      <c r="P1402">
        <f>COUNTIF($A$2:A1402,A1402)</f>
        <v/>
      </c>
      <c r="Q1402">
        <f>A1402&amp;"|"&amp;P1402</f>
        <v/>
      </c>
    </row>
    <row r="1403">
      <c r="A1403" t="inlineStr">
        <is>
          <t>한켐|6개월 전에 샀다면|[대표님룰]+[칼손절]</t>
        </is>
      </c>
      <c r="B1403" t="inlineStr">
        <is>
          <t>한켐</t>
        </is>
      </c>
      <c r="C1403" t="inlineStr">
        <is>
          <t>457370</t>
        </is>
      </c>
      <c r="D1403" t="inlineStr">
        <is>
          <t>6개월 전에 샀다면</t>
        </is>
      </c>
      <c r="E1403" t="inlineStr">
        <is>
          <t>[대표님룰]+[칼손절]</t>
        </is>
      </c>
      <c r="F1403" t="inlineStr">
        <is>
          <t>2025-12-09</t>
        </is>
      </c>
      <c r="G1403" t="n">
        <v>7615.33</v>
      </c>
      <c r="H1403" t="inlineStr">
        <is>
          <t>2026-01-14</t>
        </is>
      </c>
      <c r="I1403" t="n">
        <v>8803.83</v>
      </c>
      <c r="J1403" t="inlineStr">
        <is>
          <t>2차 익절 도달(10%)</t>
        </is>
      </c>
      <c r="K1403" t="n">
        <v>1</v>
      </c>
      <c r="L1403" t="n">
        <v>0</v>
      </c>
      <c r="M1403" t="n">
        <v>15.26</v>
      </c>
      <c r="N1403" t="inlineStr">
        <is>
          <t>01.14. 1주 매도(+10% 상승 시 30% 익절 원칙)</t>
        </is>
      </c>
      <c r="O1403" t="n">
        <v>300000</v>
      </c>
      <c r="P1403">
        <f>COUNTIF($A$2:A1403,A1403)</f>
        <v/>
      </c>
      <c r="Q1403">
        <f>A1403&amp;"|"&amp;P1403</f>
        <v/>
      </c>
    </row>
    <row r="1404">
      <c r="A1404" t="inlineStr">
        <is>
          <t>한켐|6개월 전에 샀다면|[대표님룰]+[정석방어]</t>
        </is>
      </c>
      <c r="B1404" t="inlineStr">
        <is>
          <t>한켐</t>
        </is>
      </c>
      <c r="C1404" t="inlineStr">
        <is>
          <t>457370</t>
        </is>
      </c>
      <c r="D1404" t="inlineStr">
        <is>
          <t>6개월 전에 샀다면</t>
        </is>
      </c>
      <c r="E1404" t="inlineStr">
        <is>
          <t>[대표님룰]+[정석방어]</t>
        </is>
      </c>
      <c r="F1404" t="inlineStr">
        <is>
          <t>2025-12-09</t>
        </is>
      </c>
      <c r="G1404" t="n">
        <v>7615.33</v>
      </c>
      <c r="H1404" t="inlineStr">
        <is>
          <t>2026-01-13</t>
        </is>
      </c>
      <c r="I1404" t="n">
        <v>9153.59</v>
      </c>
      <c r="J1404" t="inlineStr">
        <is>
          <t>RSI 과열 부분청산</t>
        </is>
      </c>
      <c r="K1404" t="n">
        <v>35</v>
      </c>
      <c r="L1404" t="n">
        <v>4</v>
      </c>
      <c r="M1404" t="n">
        <v>19.84</v>
      </c>
      <c r="N1404" t="inlineStr">
        <is>
          <t>01.13. 35주 매도(RSI 과열 부분청산)</t>
        </is>
      </c>
      <c r="O1404" t="n">
        <v>300000</v>
      </c>
      <c r="P1404">
        <f>COUNTIF($A$2:A1404,A1404)</f>
        <v/>
      </c>
      <c r="Q1404">
        <f>A1404&amp;"|"&amp;P1404</f>
        <v/>
      </c>
    </row>
    <row r="1405">
      <c r="A1405" t="inlineStr">
        <is>
          <t>한켐|6개월 전에 샀다면|[대표님룰]+[정석방어]</t>
        </is>
      </c>
      <c r="B1405" t="inlineStr">
        <is>
          <t>한켐</t>
        </is>
      </c>
      <c r="C1405" t="inlineStr">
        <is>
          <t>457370</t>
        </is>
      </c>
      <c r="D1405" t="inlineStr">
        <is>
          <t>6개월 전에 샀다면</t>
        </is>
      </c>
      <c r="E1405" t="inlineStr">
        <is>
          <t>[대표님룰]+[정석방어]</t>
        </is>
      </c>
      <c r="F1405" t="inlineStr">
        <is>
          <t>2025-12-09</t>
        </is>
      </c>
      <c r="G1405" t="n">
        <v>7615.33</v>
      </c>
      <c r="H1405" t="inlineStr">
        <is>
          <t>2026-01-14</t>
        </is>
      </c>
      <c r="I1405" t="n">
        <v>8803.83</v>
      </c>
      <c r="J1405" t="inlineStr">
        <is>
          <t>2차 익절 도달(10%)</t>
        </is>
      </c>
      <c r="K1405" t="n">
        <v>4</v>
      </c>
      <c r="L1405" t="n">
        <v>0</v>
      </c>
      <c r="M1405" t="n">
        <v>15.26</v>
      </c>
      <c r="N1405" t="inlineStr">
        <is>
          <t>01.14. 4주 매도(+10% 상승 시 30% 익절 원칙)</t>
        </is>
      </c>
      <c r="O1405" t="n">
        <v>300000</v>
      </c>
      <c r="P1405">
        <f>COUNTIF($A$2:A1405,A1405)</f>
        <v/>
      </c>
      <c r="Q1405">
        <f>A1405&amp;"|"&amp;P1405</f>
        <v/>
      </c>
    </row>
    <row r="1406">
      <c r="A1406" t="inlineStr">
        <is>
          <t>한켐|6개월 전에 샀다면|[대표님룰]+[변동성허용]</t>
        </is>
      </c>
      <c r="B1406" t="inlineStr">
        <is>
          <t>한켐</t>
        </is>
      </c>
      <c r="C1406" t="inlineStr">
        <is>
          <t>457370</t>
        </is>
      </c>
      <c r="D1406" t="inlineStr">
        <is>
          <t>6개월 전에 샀다면</t>
        </is>
      </c>
      <c r="E1406" t="inlineStr">
        <is>
          <t>[대표님룰]+[변동성허용]</t>
        </is>
      </c>
      <c r="F1406" t="inlineStr">
        <is>
          <t>2025-12-09</t>
        </is>
      </c>
      <c r="G1406" t="n">
        <v>7615.33</v>
      </c>
      <c r="H1406" t="inlineStr">
        <is>
          <t>2026-01-13</t>
        </is>
      </c>
      <c r="I1406" t="n">
        <v>9153.59</v>
      </c>
      <c r="J1406" t="inlineStr">
        <is>
          <t>RSI 과열 부분청산</t>
        </is>
      </c>
      <c r="K1406" t="n">
        <v>35</v>
      </c>
      <c r="L1406" t="n">
        <v>4</v>
      </c>
      <c r="M1406" t="n">
        <v>19.84</v>
      </c>
      <c r="N1406" t="inlineStr">
        <is>
          <t>01.13. 35주 매도(RSI 과열 부분청산)</t>
        </is>
      </c>
      <c r="O1406" t="n">
        <v>300000</v>
      </c>
      <c r="P1406">
        <f>COUNTIF($A$2:A1406,A1406)</f>
        <v/>
      </c>
      <c r="Q1406">
        <f>A1406&amp;"|"&amp;P1406</f>
        <v/>
      </c>
    </row>
    <row r="1407">
      <c r="A1407" t="inlineStr">
        <is>
          <t>한켐|6개월 전에 샀다면|[대표님룰]+[변동성허용]</t>
        </is>
      </c>
      <c r="B1407" t="inlineStr">
        <is>
          <t>한켐</t>
        </is>
      </c>
      <c r="C1407" t="inlineStr">
        <is>
          <t>457370</t>
        </is>
      </c>
      <c r="D1407" t="inlineStr">
        <is>
          <t>6개월 전에 샀다면</t>
        </is>
      </c>
      <c r="E1407" t="inlineStr">
        <is>
          <t>[대표님룰]+[변동성허용]</t>
        </is>
      </c>
      <c r="F1407" t="inlineStr">
        <is>
          <t>2025-12-09</t>
        </is>
      </c>
      <c r="G1407" t="n">
        <v>7615.33</v>
      </c>
      <c r="H1407" t="inlineStr">
        <is>
          <t>2026-01-14</t>
        </is>
      </c>
      <c r="I1407" t="n">
        <v>8803.83</v>
      </c>
      <c r="J1407" t="inlineStr">
        <is>
          <t>2차 익절 도달(10%)</t>
        </is>
      </c>
      <c r="K1407" t="n">
        <v>4</v>
      </c>
      <c r="L1407" t="n">
        <v>0</v>
      </c>
      <c r="M1407" t="n">
        <v>15.26</v>
      </c>
      <c r="N1407" t="inlineStr">
        <is>
          <t>01.14. 4주 매도(+10% 상승 시 30% 익절 원칙)</t>
        </is>
      </c>
      <c r="O1407" t="n">
        <v>300000</v>
      </c>
      <c r="P1407">
        <f>COUNTIF($A$2:A1407,A1407)</f>
        <v/>
      </c>
      <c r="Q1407">
        <f>A1407&amp;"|"&amp;P1407</f>
        <v/>
      </c>
    </row>
    <row r="1408">
      <c r="A1408" t="inlineStr">
        <is>
          <t>한켐|6개월 전에 샀다면|[대표님룰]+[버티기형]</t>
        </is>
      </c>
      <c r="B1408" t="inlineStr">
        <is>
          <t>한켐</t>
        </is>
      </c>
      <c r="C1408" t="inlineStr">
        <is>
          <t>457370</t>
        </is>
      </c>
      <c r="D1408" t="inlineStr">
        <is>
          <t>6개월 전에 샀다면</t>
        </is>
      </c>
      <c r="E1408" t="inlineStr">
        <is>
          <t>[대표님룰]+[버티기형]</t>
        </is>
      </c>
      <c r="F1408" t="inlineStr">
        <is>
          <t>2025-12-09</t>
        </is>
      </c>
      <c r="G1408" t="n">
        <v>7615.33</v>
      </c>
      <c r="H1408" t="inlineStr">
        <is>
          <t>2026-01-13</t>
        </is>
      </c>
      <c r="I1408" t="n">
        <v>9153.59</v>
      </c>
      <c r="J1408" t="inlineStr">
        <is>
          <t>RSI 과열 부분청산</t>
        </is>
      </c>
      <c r="K1408" t="n">
        <v>35</v>
      </c>
      <c r="L1408" t="n">
        <v>4</v>
      </c>
      <c r="M1408" t="n">
        <v>19.84</v>
      </c>
      <c r="N1408" t="inlineStr">
        <is>
          <t>01.13. 35주 매도(RSI 과열 부분청산)</t>
        </is>
      </c>
      <c r="O1408" t="n">
        <v>300000</v>
      </c>
      <c r="P1408">
        <f>COUNTIF($A$2:A1408,A1408)</f>
        <v/>
      </c>
      <c r="Q1408">
        <f>A1408&amp;"|"&amp;P1408</f>
        <v/>
      </c>
    </row>
    <row r="1409">
      <c r="A1409" t="inlineStr">
        <is>
          <t>한켐|6개월 전에 샀다면|[대표님룰]+[버티기형]</t>
        </is>
      </c>
      <c r="B1409" t="inlineStr">
        <is>
          <t>한켐</t>
        </is>
      </c>
      <c r="C1409" t="inlineStr">
        <is>
          <t>457370</t>
        </is>
      </c>
      <c r="D1409" t="inlineStr">
        <is>
          <t>6개월 전에 샀다면</t>
        </is>
      </c>
      <c r="E1409" t="inlineStr">
        <is>
          <t>[대표님룰]+[버티기형]</t>
        </is>
      </c>
      <c r="F1409" t="inlineStr">
        <is>
          <t>2025-12-09</t>
        </is>
      </c>
      <c r="G1409" t="n">
        <v>7615.33</v>
      </c>
      <c r="H1409" t="inlineStr">
        <is>
          <t>2026-01-14</t>
        </is>
      </c>
      <c r="I1409" t="n">
        <v>8803.83</v>
      </c>
      <c r="J1409" t="inlineStr">
        <is>
          <t>2차 익절 도달(10%)</t>
        </is>
      </c>
      <c r="K1409" t="n">
        <v>4</v>
      </c>
      <c r="L1409" t="n">
        <v>0</v>
      </c>
      <c r="M1409" t="n">
        <v>15.26</v>
      </c>
      <c r="N1409" t="inlineStr">
        <is>
          <t>01.14. 4주 매도(+10% 상승 시 30% 익절 원칙)</t>
        </is>
      </c>
      <c r="O1409" t="n">
        <v>300000</v>
      </c>
      <c r="P1409">
        <f>COUNTIF($A$2:A1409,A1409)</f>
        <v/>
      </c>
      <c r="Q1409">
        <f>A1409&amp;"|"&amp;P1409</f>
        <v/>
      </c>
    </row>
    <row r="1410">
      <c r="A1410" t="inlineStr">
        <is>
          <t>한켐|6개월 전에 샀다면|[중기추세]+[칼손절]</t>
        </is>
      </c>
      <c r="B1410" t="inlineStr">
        <is>
          <t>한켐</t>
        </is>
      </c>
      <c r="C1410" t="inlineStr">
        <is>
          <t>457370</t>
        </is>
      </c>
      <c r="D1410" t="inlineStr">
        <is>
          <t>6개월 전에 샀다면</t>
        </is>
      </c>
      <c r="E1410" t="inlineStr">
        <is>
          <t>[중기추세]+[칼손절]</t>
        </is>
      </c>
      <c r="F1410" t="inlineStr">
        <is>
          <t>2025-12-09</t>
        </is>
      </c>
      <c r="G1410" t="n">
        <v>7615.33</v>
      </c>
      <c r="H1410" t="inlineStr">
        <is>
          <t>2025-12-18</t>
        </is>
      </c>
      <c r="I1410" t="n">
        <v>7454.78</v>
      </c>
      <c r="J1410" t="inlineStr">
        <is>
          <t>1차 손절 도달(-2%)</t>
        </is>
      </c>
      <c r="K1410" t="n">
        <v>31</v>
      </c>
      <c r="L1410" t="n">
        <v>8</v>
      </c>
      <c r="M1410" t="n">
        <v>-2.4</v>
      </c>
      <c r="N1410" t="inlineStr">
        <is>
          <t>12.18. 31주 매도(-2% 하락 시 80% 손절 원칙)</t>
        </is>
      </c>
      <c r="O1410" t="n">
        <v>300000</v>
      </c>
      <c r="P1410">
        <f>COUNTIF($A$2:A1410,A1410)</f>
        <v/>
      </c>
      <c r="Q1410">
        <f>A1410&amp;"|"&amp;P1410</f>
        <v/>
      </c>
    </row>
    <row r="1411">
      <c r="A1411" t="inlineStr">
        <is>
          <t>한켐|6개월 전에 샀다면|[중기추세]+[칼손절]</t>
        </is>
      </c>
      <c r="B1411" t="inlineStr">
        <is>
          <t>한켐</t>
        </is>
      </c>
      <c r="C1411" t="inlineStr">
        <is>
          <t>457370</t>
        </is>
      </c>
      <c r="D1411" t="inlineStr">
        <is>
          <t>6개월 전에 샀다면</t>
        </is>
      </c>
      <c r="E1411" t="inlineStr">
        <is>
          <t>[중기추세]+[칼손절]</t>
        </is>
      </c>
      <c r="F1411" t="inlineStr">
        <is>
          <t>2025-12-09</t>
        </is>
      </c>
      <c r="G1411" t="n">
        <v>7615.33</v>
      </c>
      <c r="H1411" t="inlineStr">
        <is>
          <t>2026-01-13</t>
        </is>
      </c>
      <c r="I1411" t="n">
        <v>9153.59</v>
      </c>
      <c r="J1411" t="inlineStr">
        <is>
          <t>RSI 과열 부분청산</t>
        </is>
      </c>
      <c r="K1411" t="n">
        <v>7</v>
      </c>
      <c r="L1411" t="n">
        <v>1</v>
      </c>
      <c r="M1411" t="n">
        <v>19.84</v>
      </c>
      <c r="N1411" t="inlineStr">
        <is>
          <t>01.13. 7주 매도(RSI 과열 부분청산)</t>
        </is>
      </c>
      <c r="O1411" t="n">
        <v>300000</v>
      </c>
      <c r="P1411">
        <f>COUNTIF($A$2:A1411,A1411)</f>
        <v/>
      </c>
      <c r="Q1411">
        <f>A1411&amp;"|"&amp;P1411</f>
        <v/>
      </c>
    </row>
    <row r="1412">
      <c r="A1412" t="inlineStr">
        <is>
          <t>한켐|6개월 전에 샀다면|[중기추세]+[칼손절]</t>
        </is>
      </c>
      <c r="B1412" t="inlineStr">
        <is>
          <t>한켐</t>
        </is>
      </c>
      <c r="C1412" t="inlineStr">
        <is>
          <t>457370</t>
        </is>
      </c>
      <c r="D1412" t="inlineStr">
        <is>
          <t>6개월 전에 샀다면</t>
        </is>
      </c>
      <c r="E1412" t="inlineStr">
        <is>
          <t>[중기추세]+[칼손절]</t>
        </is>
      </c>
      <c r="F1412" t="inlineStr">
        <is>
          <t>2025-12-09</t>
        </is>
      </c>
      <c r="G1412" t="n">
        <v>7615.33</v>
      </c>
      <c r="H1412" t="inlineStr">
        <is>
          <t>2026-01-14</t>
        </is>
      </c>
      <c r="I1412" t="n">
        <v>8803.83</v>
      </c>
      <c r="J1412" t="inlineStr">
        <is>
          <t>1차 익절 도달(10%)</t>
        </is>
      </c>
      <c r="K1412" t="n">
        <v>1</v>
      </c>
      <c r="L1412" t="n">
        <v>0</v>
      </c>
      <c r="M1412" t="n">
        <v>15.26</v>
      </c>
      <c r="N1412" t="inlineStr">
        <is>
          <t>01.14. 1주 매도(+10% 상승 시 50% 익절 원칙)</t>
        </is>
      </c>
      <c r="O1412" t="n">
        <v>300000</v>
      </c>
      <c r="P1412">
        <f>COUNTIF($A$2:A1412,A1412)</f>
        <v/>
      </c>
      <c r="Q1412">
        <f>A1412&amp;"|"&amp;P1412</f>
        <v/>
      </c>
    </row>
    <row r="1413">
      <c r="A1413" t="inlineStr">
        <is>
          <t>한켐|6개월 전에 샀다면|[중기추세]+[정석방어]</t>
        </is>
      </c>
      <c r="B1413" t="inlineStr">
        <is>
          <t>한켐</t>
        </is>
      </c>
      <c r="C1413" t="inlineStr">
        <is>
          <t>457370</t>
        </is>
      </c>
      <c r="D1413" t="inlineStr">
        <is>
          <t>6개월 전에 샀다면</t>
        </is>
      </c>
      <c r="E1413" t="inlineStr">
        <is>
          <t>[중기추세]+[정석방어]</t>
        </is>
      </c>
      <c r="F1413" t="inlineStr">
        <is>
          <t>2025-12-09</t>
        </is>
      </c>
      <c r="G1413" t="n">
        <v>7615.33</v>
      </c>
      <c r="H1413" t="inlineStr">
        <is>
          <t>2026-01-13</t>
        </is>
      </c>
      <c r="I1413" t="n">
        <v>9153.59</v>
      </c>
      <c r="J1413" t="inlineStr">
        <is>
          <t>RSI 과열 부분청산</t>
        </is>
      </c>
      <c r="K1413" t="n">
        <v>35</v>
      </c>
      <c r="L1413" t="n">
        <v>4</v>
      </c>
      <c r="M1413" t="n">
        <v>19.84</v>
      </c>
      <c r="N1413" t="inlineStr">
        <is>
          <t>01.13. 35주 매도(RSI 과열 부분청산)</t>
        </is>
      </c>
      <c r="O1413" t="n">
        <v>300000</v>
      </c>
      <c r="P1413">
        <f>COUNTIF($A$2:A1413,A1413)</f>
        <v/>
      </c>
      <c r="Q1413">
        <f>A1413&amp;"|"&amp;P1413</f>
        <v/>
      </c>
    </row>
    <row r="1414">
      <c r="A1414" t="inlineStr">
        <is>
          <t>한켐|6개월 전에 샀다면|[중기추세]+[정석방어]</t>
        </is>
      </c>
      <c r="B1414" t="inlineStr">
        <is>
          <t>한켐</t>
        </is>
      </c>
      <c r="C1414" t="inlineStr">
        <is>
          <t>457370</t>
        </is>
      </c>
      <c r="D1414" t="inlineStr">
        <is>
          <t>6개월 전에 샀다면</t>
        </is>
      </c>
      <c r="E1414" t="inlineStr">
        <is>
          <t>[중기추세]+[정석방어]</t>
        </is>
      </c>
      <c r="F1414" t="inlineStr">
        <is>
          <t>2025-12-09</t>
        </is>
      </c>
      <c r="G1414" t="n">
        <v>7615.33</v>
      </c>
      <c r="H1414" t="inlineStr">
        <is>
          <t>2026-01-14</t>
        </is>
      </c>
      <c r="I1414" t="n">
        <v>8803.83</v>
      </c>
      <c r="J1414" t="inlineStr">
        <is>
          <t>1차 익절 도달(10%)</t>
        </is>
      </c>
      <c r="K1414" t="n">
        <v>4</v>
      </c>
      <c r="L1414" t="n">
        <v>0</v>
      </c>
      <c r="M1414" t="n">
        <v>15.26</v>
      </c>
      <c r="N1414" t="inlineStr">
        <is>
          <t>01.14. 4주 매도(+10% 상승 시 50% 익절 원칙)</t>
        </is>
      </c>
      <c r="O1414" t="n">
        <v>300000</v>
      </c>
      <c r="P1414">
        <f>COUNTIF($A$2:A1414,A1414)</f>
        <v/>
      </c>
      <c r="Q1414">
        <f>A1414&amp;"|"&amp;P1414</f>
        <v/>
      </c>
    </row>
    <row r="1415">
      <c r="A1415" t="inlineStr">
        <is>
          <t>한켐|6개월 전에 샀다면|[중기추세]+[변동성허용]</t>
        </is>
      </c>
      <c r="B1415" t="inlineStr">
        <is>
          <t>한켐</t>
        </is>
      </c>
      <c r="C1415" t="inlineStr">
        <is>
          <t>457370</t>
        </is>
      </c>
      <c r="D1415" t="inlineStr">
        <is>
          <t>6개월 전에 샀다면</t>
        </is>
      </c>
      <c r="E1415" t="inlineStr">
        <is>
          <t>[중기추세]+[변동성허용]</t>
        </is>
      </c>
      <c r="F1415" t="inlineStr">
        <is>
          <t>2025-12-09</t>
        </is>
      </c>
      <c r="G1415" t="n">
        <v>7615.33</v>
      </c>
      <c r="H1415" t="inlineStr">
        <is>
          <t>2026-01-13</t>
        </is>
      </c>
      <c r="I1415" t="n">
        <v>9153.59</v>
      </c>
      <c r="J1415" t="inlineStr">
        <is>
          <t>RSI 과열 부분청산</t>
        </is>
      </c>
      <c r="K1415" t="n">
        <v>35</v>
      </c>
      <c r="L1415" t="n">
        <v>4</v>
      </c>
      <c r="M1415" t="n">
        <v>19.84</v>
      </c>
      <c r="N1415" t="inlineStr">
        <is>
          <t>01.13. 35주 매도(RSI 과열 부분청산)</t>
        </is>
      </c>
      <c r="O1415" t="n">
        <v>300000</v>
      </c>
      <c r="P1415">
        <f>COUNTIF($A$2:A1415,A1415)</f>
        <v/>
      </c>
      <c r="Q1415">
        <f>A1415&amp;"|"&amp;P1415</f>
        <v/>
      </c>
    </row>
    <row r="1416">
      <c r="A1416" t="inlineStr">
        <is>
          <t>한켐|6개월 전에 샀다면|[중기추세]+[변동성허용]</t>
        </is>
      </c>
      <c r="B1416" t="inlineStr">
        <is>
          <t>한켐</t>
        </is>
      </c>
      <c r="C1416" t="inlineStr">
        <is>
          <t>457370</t>
        </is>
      </c>
      <c r="D1416" t="inlineStr">
        <is>
          <t>6개월 전에 샀다면</t>
        </is>
      </c>
      <c r="E1416" t="inlineStr">
        <is>
          <t>[중기추세]+[변동성허용]</t>
        </is>
      </c>
      <c r="F1416" t="inlineStr">
        <is>
          <t>2025-12-09</t>
        </is>
      </c>
      <c r="G1416" t="n">
        <v>7615.33</v>
      </c>
      <c r="H1416" t="inlineStr">
        <is>
          <t>2026-01-14</t>
        </is>
      </c>
      <c r="I1416" t="n">
        <v>8803.83</v>
      </c>
      <c r="J1416" t="inlineStr">
        <is>
          <t>1차 익절 도달(10%)</t>
        </is>
      </c>
      <c r="K1416" t="n">
        <v>4</v>
      </c>
      <c r="L1416" t="n">
        <v>0</v>
      </c>
      <c r="M1416" t="n">
        <v>15.26</v>
      </c>
      <c r="N1416" t="inlineStr">
        <is>
          <t>01.14. 4주 매도(+10% 상승 시 50% 익절 원칙)</t>
        </is>
      </c>
      <c r="O1416" t="n">
        <v>300000</v>
      </c>
      <c r="P1416">
        <f>COUNTIF($A$2:A1416,A1416)</f>
        <v/>
      </c>
      <c r="Q1416">
        <f>A1416&amp;"|"&amp;P1416</f>
        <v/>
      </c>
    </row>
    <row r="1417">
      <c r="A1417" t="inlineStr">
        <is>
          <t>한켐|6개월 전에 샀다면|[중기추세]+[버티기형]</t>
        </is>
      </c>
      <c r="B1417" t="inlineStr">
        <is>
          <t>한켐</t>
        </is>
      </c>
      <c r="C1417" t="inlineStr">
        <is>
          <t>457370</t>
        </is>
      </c>
      <c r="D1417" t="inlineStr">
        <is>
          <t>6개월 전에 샀다면</t>
        </is>
      </c>
      <c r="E1417" t="inlineStr">
        <is>
          <t>[중기추세]+[버티기형]</t>
        </is>
      </c>
      <c r="F1417" t="inlineStr">
        <is>
          <t>2025-12-09</t>
        </is>
      </c>
      <c r="G1417" t="n">
        <v>7615.33</v>
      </c>
      <c r="H1417" t="inlineStr">
        <is>
          <t>2026-01-13</t>
        </is>
      </c>
      <c r="I1417" t="n">
        <v>9153.59</v>
      </c>
      <c r="J1417" t="inlineStr">
        <is>
          <t>RSI 과열 부분청산</t>
        </is>
      </c>
      <c r="K1417" t="n">
        <v>35</v>
      </c>
      <c r="L1417" t="n">
        <v>4</v>
      </c>
      <c r="M1417" t="n">
        <v>19.84</v>
      </c>
      <c r="N1417" t="inlineStr">
        <is>
          <t>01.13. 35주 매도(RSI 과열 부분청산)</t>
        </is>
      </c>
      <c r="O1417" t="n">
        <v>300000</v>
      </c>
      <c r="P1417">
        <f>COUNTIF($A$2:A1417,A1417)</f>
        <v/>
      </c>
      <c r="Q1417">
        <f>A1417&amp;"|"&amp;P1417</f>
        <v/>
      </c>
    </row>
    <row r="1418">
      <c r="A1418" t="inlineStr">
        <is>
          <t>한켐|6개월 전에 샀다면|[중기추세]+[버티기형]</t>
        </is>
      </c>
      <c r="B1418" t="inlineStr">
        <is>
          <t>한켐</t>
        </is>
      </c>
      <c r="C1418" t="inlineStr">
        <is>
          <t>457370</t>
        </is>
      </c>
      <c r="D1418" t="inlineStr">
        <is>
          <t>6개월 전에 샀다면</t>
        </is>
      </c>
      <c r="E1418" t="inlineStr">
        <is>
          <t>[중기추세]+[버티기형]</t>
        </is>
      </c>
      <c r="F1418" t="inlineStr">
        <is>
          <t>2025-12-09</t>
        </is>
      </c>
      <c r="G1418" t="n">
        <v>7615.33</v>
      </c>
      <c r="H1418" t="inlineStr">
        <is>
          <t>2026-01-14</t>
        </is>
      </c>
      <c r="I1418" t="n">
        <v>8803.83</v>
      </c>
      <c r="J1418" t="inlineStr">
        <is>
          <t>1차 익절 도달(10%)</t>
        </is>
      </c>
      <c r="K1418" t="n">
        <v>4</v>
      </c>
      <c r="L1418" t="n">
        <v>0</v>
      </c>
      <c r="M1418" t="n">
        <v>15.26</v>
      </c>
      <c r="N1418" t="inlineStr">
        <is>
          <t>01.14. 4주 매도(+10% 상승 시 50% 익절 원칙)</t>
        </is>
      </c>
      <c r="O1418" t="n">
        <v>300000</v>
      </c>
      <c r="P1418">
        <f>COUNTIF($A$2:A1418,A1418)</f>
        <v/>
      </c>
      <c r="Q1418">
        <f>A1418&amp;"|"&amp;P1418</f>
        <v/>
      </c>
    </row>
    <row r="1419">
      <c r="A1419" t="inlineStr">
        <is>
          <t>한켐|6개월 전에 샀다면|[수익극대화]+[칼손절]</t>
        </is>
      </c>
      <c r="B1419" t="inlineStr">
        <is>
          <t>한켐</t>
        </is>
      </c>
      <c r="C1419" t="inlineStr">
        <is>
          <t>457370</t>
        </is>
      </c>
      <c r="D1419" t="inlineStr">
        <is>
          <t>6개월 전에 샀다면</t>
        </is>
      </c>
      <c r="E1419" t="inlineStr">
        <is>
          <t>[수익극대화]+[칼손절]</t>
        </is>
      </c>
      <c r="F1419" t="inlineStr">
        <is>
          <t>2025-12-09</t>
        </is>
      </c>
      <c r="G1419" t="n">
        <v>7615.33</v>
      </c>
      <c r="H1419" t="inlineStr">
        <is>
          <t>2025-12-18</t>
        </is>
      </c>
      <c r="I1419" t="n">
        <v>7454.78</v>
      </c>
      <c r="J1419" t="inlineStr">
        <is>
          <t>1차 손절 도달(-2%)</t>
        </is>
      </c>
      <c r="K1419" t="n">
        <v>31</v>
      </c>
      <c r="L1419" t="n">
        <v>8</v>
      </c>
      <c r="M1419" t="n">
        <v>-2.4</v>
      </c>
      <c r="N1419" t="inlineStr">
        <is>
          <t>12.18. 31주 매도(-2% 하락 시 80% 손절 원칙)</t>
        </is>
      </c>
      <c r="O1419" t="n">
        <v>300000</v>
      </c>
      <c r="P1419">
        <f>COUNTIF($A$2:A1419,A1419)</f>
        <v/>
      </c>
      <c r="Q1419">
        <f>A1419&amp;"|"&amp;P1419</f>
        <v/>
      </c>
    </row>
    <row r="1420">
      <c r="A1420" t="inlineStr">
        <is>
          <t>한켐|6개월 전에 샀다면|[수익극대화]+[칼손절]</t>
        </is>
      </c>
      <c r="B1420" t="inlineStr">
        <is>
          <t>한켐</t>
        </is>
      </c>
      <c r="C1420" t="inlineStr">
        <is>
          <t>457370</t>
        </is>
      </c>
      <c r="D1420" t="inlineStr">
        <is>
          <t>6개월 전에 샀다면</t>
        </is>
      </c>
      <c r="E1420" t="inlineStr">
        <is>
          <t>[수익극대화]+[칼손절]</t>
        </is>
      </c>
      <c r="F1420" t="inlineStr">
        <is>
          <t>2025-12-09</t>
        </is>
      </c>
      <c r="G1420" t="n">
        <v>7615.33</v>
      </c>
      <c r="H1420" t="inlineStr">
        <is>
          <t>2026-01-13</t>
        </is>
      </c>
      <c r="I1420" t="n">
        <v>9153.59</v>
      </c>
      <c r="J1420" t="inlineStr">
        <is>
          <t>RSI 과열 부분청산</t>
        </is>
      </c>
      <c r="K1420" t="n">
        <v>7</v>
      </c>
      <c r="L1420" t="n">
        <v>1</v>
      </c>
      <c r="M1420" t="n">
        <v>19.84</v>
      </c>
      <c r="N1420" t="inlineStr">
        <is>
          <t>01.13. 7주 매도(RSI 과열 부분청산)</t>
        </is>
      </c>
      <c r="O1420" t="n">
        <v>300000</v>
      </c>
      <c r="P1420">
        <f>COUNTIF($A$2:A1420,A1420)</f>
        <v/>
      </c>
      <c r="Q1420">
        <f>A1420&amp;"|"&amp;P1420</f>
        <v/>
      </c>
    </row>
    <row r="1421">
      <c r="A1421" t="inlineStr">
        <is>
          <t>한켐|6개월 전에 샀다면|[수익극대화]+[칼손절]</t>
        </is>
      </c>
      <c r="B1421" t="inlineStr">
        <is>
          <t>한켐</t>
        </is>
      </c>
      <c r="C1421" t="inlineStr">
        <is>
          <t>457370</t>
        </is>
      </c>
      <c r="D1421" t="inlineStr">
        <is>
          <t>6개월 전에 샀다면</t>
        </is>
      </c>
      <c r="E1421" t="inlineStr">
        <is>
          <t>[수익극대화]+[칼손절]</t>
        </is>
      </c>
      <c r="F1421" t="inlineStr">
        <is>
          <t>2025-12-09</t>
        </is>
      </c>
      <c r="G1421" t="n">
        <v>7615.33</v>
      </c>
      <c r="H1421" t="inlineStr">
        <is>
          <t>2026-01-14</t>
        </is>
      </c>
      <c r="I1421" t="n">
        <v>8803.83</v>
      </c>
      <c r="J1421" t="inlineStr">
        <is>
          <t>1차 익절 도달(10%)</t>
        </is>
      </c>
      <c r="K1421" t="n">
        <v>1</v>
      </c>
      <c r="L1421" t="n">
        <v>0</v>
      </c>
      <c r="M1421" t="n">
        <v>15.26</v>
      </c>
      <c r="N1421" t="inlineStr">
        <is>
          <t>01.14. 1주 매도(+10% 상승 시 40% 익절 원칙)</t>
        </is>
      </c>
      <c r="O1421" t="n">
        <v>300000</v>
      </c>
      <c r="P1421">
        <f>COUNTIF($A$2:A1421,A1421)</f>
        <v/>
      </c>
      <c r="Q1421">
        <f>A1421&amp;"|"&amp;P1421</f>
        <v/>
      </c>
    </row>
    <row r="1422">
      <c r="A1422" t="inlineStr">
        <is>
          <t>한켐|6개월 전에 샀다면|[수익극대화]+[정석방어]</t>
        </is>
      </c>
      <c r="B1422" t="inlineStr">
        <is>
          <t>한켐</t>
        </is>
      </c>
      <c r="C1422" t="inlineStr">
        <is>
          <t>457370</t>
        </is>
      </c>
      <c r="D1422" t="inlineStr">
        <is>
          <t>6개월 전에 샀다면</t>
        </is>
      </c>
      <c r="E1422" t="inlineStr">
        <is>
          <t>[수익극대화]+[정석방어]</t>
        </is>
      </c>
      <c r="F1422" t="inlineStr">
        <is>
          <t>2025-12-09</t>
        </is>
      </c>
      <c r="G1422" t="n">
        <v>7615.33</v>
      </c>
      <c r="H1422" t="inlineStr">
        <is>
          <t>2026-01-13</t>
        </is>
      </c>
      <c r="I1422" t="n">
        <v>9153.59</v>
      </c>
      <c r="J1422" t="inlineStr">
        <is>
          <t>RSI 과열 부분청산</t>
        </is>
      </c>
      <c r="K1422" t="n">
        <v>35</v>
      </c>
      <c r="L1422" t="n">
        <v>4</v>
      </c>
      <c r="M1422" t="n">
        <v>19.84</v>
      </c>
      <c r="N1422" t="inlineStr">
        <is>
          <t>01.13. 35주 매도(RSI 과열 부분청산)</t>
        </is>
      </c>
      <c r="O1422" t="n">
        <v>300000</v>
      </c>
      <c r="P1422">
        <f>COUNTIF($A$2:A1422,A1422)</f>
        <v/>
      </c>
      <c r="Q1422">
        <f>A1422&amp;"|"&amp;P1422</f>
        <v/>
      </c>
    </row>
    <row r="1423">
      <c r="A1423" t="inlineStr">
        <is>
          <t>한켐|6개월 전에 샀다면|[수익극대화]+[정석방어]</t>
        </is>
      </c>
      <c r="B1423" t="inlineStr">
        <is>
          <t>한켐</t>
        </is>
      </c>
      <c r="C1423" t="inlineStr">
        <is>
          <t>457370</t>
        </is>
      </c>
      <c r="D1423" t="inlineStr">
        <is>
          <t>6개월 전에 샀다면</t>
        </is>
      </c>
      <c r="E1423" t="inlineStr">
        <is>
          <t>[수익극대화]+[정석방어]</t>
        </is>
      </c>
      <c r="F1423" t="inlineStr">
        <is>
          <t>2025-12-09</t>
        </is>
      </c>
      <c r="G1423" t="n">
        <v>7615.33</v>
      </c>
      <c r="H1423" t="inlineStr">
        <is>
          <t>2026-01-14</t>
        </is>
      </c>
      <c r="I1423" t="n">
        <v>8803.83</v>
      </c>
      <c r="J1423" t="inlineStr">
        <is>
          <t>1차 익절 도달(10%)</t>
        </is>
      </c>
      <c r="K1423" t="n">
        <v>4</v>
      </c>
      <c r="L1423" t="n">
        <v>0</v>
      </c>
      <c r="M1423" t="n">
        <v>15.26</v>
      </c>
      <c r="N1423" t="inlineStr">
        <is>
          <t>01.14. 4주 매도(+10% 상승 시 40% 익절 원칙)</t>
        </is>
      </c>
      <c r="O1423" t="n">
        <v>300000</v>
      </c>
      <c r="P1423">
        <f>COUNTIF($A$2:A1423,A1423)</f>
        <v/>
      </c>
      <c r="Q1423">
        <f>A1423&amp;"|"&amp;P1423</f>
        <v/>
      </c>
    </row>
    <row r="1424">
      <c r="A1424" t="inlineStr">
        <is>
          <t>한켐|6개월 전에 샀다면|[수익극대화]+[변동성허용]</t>
        </is>
      </c>
      <c r="B1424" t="inlineStr">
        <is>
          <t>한켐</t>
        </is>
      </c>
      <c r="C1424" t="inlineStr">
        <is>
          <t>457370</t>
        </is>
      </c>
      <c r="D1424" t="inlineStr">
        <is>
          <t>6개월 전에 샀다면</t>
        </is>
      </c>
      <c r="E1424" t="inlineStr">
        <is>
          <t>[수익극대화]+[변동성허용]</t>
        </is>
      </c>
      <c r="F1424" t="inlineStr">
        <is>
          <t>2025-12-09</t>
        </is>
      </c>
      <c r="G1424" t="n">
        <v>7615.33</v>
      </c>
      <c r="H1424" t="inlineStr">
        <is>
          <t>2026-01-13</t>
        </is>
      </c>
      <c r="I1424" t="n">
        <v>9153.59</v>
      </c>
      <c r="J1424" t="inlineStr">
        <is>
          <t>RSI 과열 부분청산</t>
        </is>
      </c>
      <c r="K1424" t="n">
        <v>35</v>
      </c>
      <c r="L1424" t="n">
        <v>4</v>
      </c>
      <c r="M1424" t="n">
        <v>19.84</v>
      </c>
      <c r="N1424" t="inlineStr">
        <is>
          <t>01.13. 35주 매도(RSI 과열 부분청산)</t>
        </is>
      </c>
      <c r="O1424" t="n">
        <v>300000</v>
      </c>
      <c r="P1424">
        <f>COUNTIF($A$2:A1424,A1424)</f>
        <v/>
      </c>
      <c r="Q1424">
        <f>A1424&amp;"|"&amp;P1424</f>
        <v/>
      </c>
    </row>
    <row r="1425">
      <c r="A1425" t="inlineStr">
        <is>
          <t>한켐|6개월 전에 샀다면|[수익극대화]+[변동성허용]</t>
        </is>
      </c>
      <c r="B1425" t="inlineStr">
        <is>
          <t>한켐</t>
        </is>
      </c>
      <c r="C1425" t="inlineStr">
        <is>
          <t>457370</t>
        </is>
      </c>
      <c r="D1425" t="inlineStr">
        <is>
          <t>6개월 전에 샀다면</t>
        </is>
      </c>
      <c r="E1425" t="inlineStr">
        <is>
          <t>[수익극대화]+[변동성허용]</t>
        </is>
      </c>
      <c r="F1425" t="inlineStr">
        <is>
          <t>2025-12-09</t>
        </is>
      </c>
      <c r="G1425" t="n">
        <v>7615.33</v>
      </c>
      <c r="H1425" t="inlineStr">
        <is>
          <t>2026-01-14</t>
        </is>
      </c>
      <c r="I1425" t="n">
        <v>8803.83</v>
      </c>
      <c r="J1425" t="inlineStr">
        <is>
          <t>1차 익절 도달(10%)</t>
        </is>
      </c>
      <c r="K1425" t="n">
        <v>4</v>
      </c>
      <c r="L1425" t="n">
        <v>0</v>
      </c>
      <c r="M1425" t="n">
        <v>15.26</v>
      </c>
      <c r="N1425" t="inlineStr">
        <is>
          <t>01.14. 4주 매도(+10% 상승 시 40% 익절 원칙)</t>
        </is>
      </c>
      <c r="O1425" t="n">
        <v>300000</v>
      </c>
      <c r="P1425">
        <f>COUNTIF($A$2:A1425,A1425)</f>
        <v/>
      </c>
      <c r="Q1425">
        <f>A1425&amp;"|"&amp;P1425</f>
        <v/>
      </c>
    </row>
    <row r="1426">
      <c r="A1426" t="inlineStr">
        <is>
          <t>한켐|6개월 전에 샀다면|[수익극대화]+[버티기형]</t>
        </is>
      </c>
      <c r="B1426" t="inlineStr">
        <is>
          <t>한켐</t>
        </is>
      </c>
      <c r="C1426" t="inlineStr">
        <is>
          <t>457370</t>
        </is>
      </c>
      <c r="D1426" t="inlineStr">
        <is>
          <t>6개월 전에 샀다면</t>
        </is>
      </c>
      <c r="E1426" t="inlineStr">
        <is>
          <t>[수익극대화]+[버티기형]</t>
        </is>
      </c>
      <c r="F1426" t="inlineStr">
        <is>
          <t>2025-12-09</t>
        </is>
      </c>
      <c r="G1426" t="n">
        <v>7615.33</v>
      </c>
      <c r="H1426" t="inlineStr">
        <is>
          <t>2026-01-13</t>
        </is>
      </c>
      <c r="I1426" t="n">
        <v>9153.59</v>
      </c>
      <c r="J1426" t="inlineStr">
        <is>
          <t>RSI 과열 부분청산</t>
        </is>
      </c>
      <c r="K1426" t="n">
        <v>35</v>
      </c>
      <c r="L1426" t="n">
        <v>4</v>
      </c>
      <c r="M1426" t="n">
        <v>19.84</v>
      </c>
      <c r="N1426" t="inlineStr">
        <is>
          <t>01.13. 35주 매도(RSI 과열 부분청산)</t>
        </is>
      </c>
      <c r="O1426" t="n">
        <v>300000</v>
      </c>
      <c r="P1426">
        <f>COUNTIF($A$2:A1426,A1426)</f>
        <v/>
      </c>
      <c r="Q1426">
        <f>A1426&amp;"|"&amp;P1426</f>
        <v/>
      </c>
    </row>
    <row r="1427">
      <c r="A1427" t="inlineStr">
        <is>
          <t>한켐|6개월 전에 샀다면|[수익극대화]+[버티기형]</t>
        </is>
      </c>
      <c r="B1427" t="inlineStr">
        <is>
          <t>한켐</t>
        </is>
      </c>
      <c r="C1427" t="inlineStr">
        <is>
          <t>457370</t>
        </is>
      </c>
      <c r="D1427" t="inlineStr">
        <is>
          <t>6개월 전에 샀다면</t>
        </is>
      </c>
      <c r="E1427" t="inlineStr">
        <is>
          <t>[수익극대화]+[버티기형]</t>
        </is>
      </c>
      <c r="F1427" t="inlineStr">
        <is>
          <t>2025-12-09</t>
        </is>
      </c>
      <c r="G1427" t="n">
        <v>7615.33</v>
      </c>
      <c r="H1427" t="inlineStr">
        <is>
          <t>2026-01-14</t>
        </is>
      </c>
      <c r="I1427" t="n">
        <v>8803.83</v>
      </c>
      <c r="J1427" t="inlineStr">
        <is>
          <t>1차 익절 도달(10%)</t>
        </is>
      </c>
      <c r="K1427" t="n">
        <v>4</v>
      </c>
      <c r="L1427" t="n">
        <v>0</v>
      </c>
      <c r="M1427" t="n">
        <v>15.26</v>
      </c>
      <c r="N1427" t="inlineStr">
        <is>
          <t>01.14. 4주 매도(+10% 상승 시 40% 익절 원칙)</t>
        </is>
      </c>
      <c r="O1427" t="n">
        <v>300000</v>
      </c>
      <c r="P1427">
        <f>COUNTIF($A$2:A1427,A1427)</f>
        <v/>
      </c>
      <c r="Q1427">
        <f>A1427&amp;"|"&amp;P1427</f>
        <v/>
      </c>
    </row>
    <row r="1428">
      <c r="A1428" t="inlineStr">
        <is>
          <t>한켐|전체 평가기간|[초단타]+[칼손절]</t>
        </is>
      </c>
      <c r="B1428" t="inlineStr">
        <is>
          <t>한켐</t>
        </is>
      </c>
      <c r="C1428" t="inlineStr">
        <is>
          <t>457370</t>
        </is>
      </c>
      <c r="D1428" t="inlineStr">
        <is>
          <t>전체 평가기간</t>
        </is>
      </c>
      <c r="E1428" t="inlineStr">
        <is>
          <t>[초단타]+[칼손절]</t>
        </is>
      </c>
      <c r="F1428" t="inlineStr">
        <is>
          <t>2026-01-08</t>
        </is>
      </c>
      <c r="G1428" t="n">
        <v>7465.22</v>
      </c>
      <c r="H1428" t="inlineStr">
        <is>
          <t>2026-01-12</t>
        </is>
      </c>
      <c r="I1428" t="n">
        <v>7704.6</v>
      </c>
      <c r="J1428" t="inlineStr">
        <is>
          <t>1차 익절 도달(3%)</t>
        </is>
      </c>
      <c r="K1428" t="n">
        <v>28</v>
      </c>
      <c r="L1428" t="n">
        <v>12</v>
      </c>
      <c r="M1428" t="n">
        <v>2.9</v>
      </c>
      <c r="N1428" t="inlineStr">
        <is>
          <t>01.12. 28주 매도(+3% 상승 시 70% 익절 원칙)</t>
        </is>
      </c>
      <c r="O1428" t="n">
        <v>300000</v>
      </c>
      <c r="P1428">
        <f>COUNTIF($A$2:A1428,A1428)</f>
        <v/>
      </c>
      <c r="Q1428">
        <f>A1428&amp;"|"&amp;P1428</f>
        <v/>
      </c>
    </row>
    <row r="1429">
      <c r="A1429" t="inlineStr">
        <is>
          <t>한켐|전체 평가기간|[초단타]+[칼손절]</t>
        </is>
      </c>
      <c r="B1429" t="inlineStr">
        <is>
          <t>한켐</t>
        </is>
      </c>
      <c r="C1429" t="inlineStr">
        <is>
          <t>457370</t>
        </is>
      </c>
      <c r="D1429" t="inlineStr">
        <is>
          <t>전체 평가기간</t>
        </is>
      </c>
      <c r="E1429" t="inlineStr">
        <is>
          <t>[초단타]+[칼손절]</t>
        </is>
      </c>
      <c r="F1429" t="inlineStr">
        <is>
          <t>2026-01-08</t>
        </is>
      </c>
      <c r="G1429" t="n">
        <v>7465.22</v>
      </c>
      <c r="H1429" t="inlineStr">
        <is>
          <t>2026-01-13</t>
        </is>
      </c>
      <c r="I1429" t="n">
        <v>9153.59</v>
      </c>
      <c r="J1429" t="inlineStr">
        <is>
          <t>RSI 과열 부분청산</t>
        </is>
      </c>
      <c r="K1429" t="n">
        <v>10</v>
      </c>
      <c r="L1429" t="n">
        <v>2</v>
      </c>
      <c r="M1429" t="n">
        <v>22.25</v>
      </c>
      <c r="N1429" t="inlineStr">
        <is>
          <t>01.13. 10주 매도(RSI 과열 부분청산)</t>
        </is>
      </c>
      <c r="O1429" t="n">
        <v>300000</v>
      </c>
      <c r="P1429">
        <f>COUNTIF($A$2:A1429,A1429)</f>
        <v/>
      </c>
      <c r="Q1429">
        <f>A1429&amp;"|"&amp;P1429</f>
        <v/>
      </c>
    </row>
    <row r="1430">
      <c r="A1430" t="inlineStr">
        <is>
          <t>한켐|전체 평가기간|[초단타]+[칼손절]</t>
        </is>
      </c>
      <c r="B1430" t="inlineStr">
        <is>
          <t>한켐</t>
        </is>
      </c>
      <c r="C1430" t="inlineStr">
        <is>
          <t>457370</t>
        </is>
      </c>
      <c r="D1430" t="inlineStr">
        <is>
          <t>전체 평가기간</t>
        </is>
      </c>
      <c r="E1430" t="inlineStr">
        <is>
          <t>[초단타]+[칼손절]</t>
        </is>
      </c>
      <c r="F1430" t="inlineStr">
        <is>
          <t>2026-01-08</t>
        </is>
      </c>
      <c r="G1430" t="n">
        <v>7465.22</v>
      </c>
      <c r="H1430" t="inlineStr">
        <is>
          <t>2026-01-14</t>
        </is>
      </c>
      <c r="I1430" t="n">
        <v>8803.83</v>
      </c>
      <c r="J1430" t="inlineStr">
        <is>
          <t>3차 익절 도달(10%)</t>
        </is>
      </c>
      <c r="K1430" t="n">
        <v>2</v>
      </c>
      <c r="L1430" t="n">
        <v>0</v>
      </c>
      <c r="M1430" t="n">
        <v>17.58</v>
      </c>
      <c r="N1430" t="inlineStr">
        <is>
          <t>01.14. 2주 매도(+10% 상승 시 10% 익절 원칙)</t>
        </is>
      </c>
      <c r="O1430" t="n">
        <v>300000</v>
      </c>
      <c r="P1430">
        <f>COUNTIF($A$2:A1430,A1430)</f>
        <v/>
      </c>
      <c r="Q1430">
        <f>A1430&amp;"|"&amp;P1430</f>
        <v/>
      </c>
    </row>
    <row r="1431">
      <c r="A1431" t="inlineStr">
        <is>
          <t>한켐|전체 평가기간|[초단타]+[정석방어]</t>
        </is>
      </c>
      <c r="B1431" t="inlineStr">
        <is>
          <t>한켐</t>
        </is>
      </c>
      <c r="C1431" t="inlineStr">
        <is>
          <t>457370</t>
        </is>
      </c>
      <c r="D1431" t="inlineStr">
        <is>
          <t>전체 평가기간</t>
        </is>
      </c>
      <c r="E1431" t="inlineStr">
        <is>
          <t>[초단타]+[정석방어]</t>
        </is>
      </c>
      <c r="F1431" t="inlineStr">
        <is>
          <t>2026-01-08</t>
        </is>
      </c>
      <c r="G1431" t="n">
        <v>7465.22</v>
      </c>
      <c r="H1431" t="inlineStr">
        <is>
          <t>2026-01-12</t>
        </is>
      </c>
      <c r="I1431" t="n">
        <v>7704.6</v>
      </c>
      <c r="J1431" t="inlineStr">
        <is>
          <t>1차 익절 도달(3%)</t>
        </is>
      </c>
      <c r="K1431" t="n">
        <v>28</v>
      </c>
      <c r="L1431" t="n">
        <v>12</v>
      </c>
      <c r="M1431" t="n">
        <v>2.9</v>
      </c>
      <c r="N1431" t="inlineStr">
        <is>
          <t>01.12. 28주 매도(+3% 상승 시 70% 익절 원칙)</t>
        </is>
      </c>
      <c r="O1431" t="n">
        <v>300000</v>
      </c>
      <c r="P1431">
        <f>COUNTIF($A$2:A1431,A1431)</f>
        <v/>
      </c>
      <c r="Q1431">
        <f>A1431&amp;"|"&amp;P1431</f>
        <v/>
      </c>
    </row>
    <row r="1432">
      <c r="A1432" t="inlineStr">
        <is>
          <t>한켐|전체 평가기간|[초단타]+[정석방어]</t>
        </is>
      </c>
      <c r="B1432" t="inlineStr">
        <is>
          <t>한켐</t>
        </is>
      </c>
      <c r="C1432" t="inlineStr">
        <is>
          <t>457370</t>
        </is>
      </c>
      <c r="D1432" t="inlineStr">
        <is>
          <t>전체 평가기간</t>
        </is>
      </c>
      <c r="E1432" t="inlineStr">
        <is>
          <t>[초단타]+[정석방어]</t>
        </is>
      </c>
      <c r="F1432" t="inlineStr">
        <is>
          <t>2026-01-08</t>
        </is>
      </c>
      <c r="G1432" t="n">
        <v>7465.22</v>
      </c>
      <c r="H1432" t="inlineStr">
        <is>
          <t>2026-01-13</t>
        </is>
      </c>
      <c r="I1432" t="n">
        <v>9153.59</v>
      </c>
      <c r="J1432" t="inlineStr">
        <is>
          <t>RSI 과열 부분청산</t>
        </is>
      </c>
      <c r="K1432" t="n">
        <v>10</v>
      </c>
      <c r="L1432" t="n">
        <v>2</v>
      </c>
      <c r="M1432" t="n">
        <v>22.25</v>
      </c>
      <c r="N1432" t="inlineStr">
        <is>
          <t>01.13. 10주 매도(RSI 과열 부분청산)</t>
        </is>
      </c>
      <c r="O1432" t="n">
        <v>300000</v>
      </c>
      <c r="P1432">
        <f>COUNTIF($A$2:A1432,A1432)</f>
        <v/>
      </c>
      <c r="Q1432">
        <f>A1432&amp;"|"&amp;P1432</f>
        <v/>
      </c>
    </row>
    <row r="1433">
      <c r="A1433" t="inlineStr">
        <is>
          <t>한켐|전체 평가기간|[초단타]+[정석방어]</t>
        </is>
      </c>
      <c r="B1433" t="inlineStr">
        <is>
          <t>한켐</t>
        </is>
      </c>
      <c r="C1433" t="inlineStr">
        <is>
          <t>457370</t>
        </is>
      </c>
      <c r="D1433" t="inlineStr">
        <is>
          <t>전체 평가기간</t>
        </is>
      </c>
      <c r="E1433" t="inlineStr">
        <is>
          <t>[초단타]+[정석방어]</t>
        </is>
      </c>
      <c r="F1433" t="inlineStr">
        <is>
          <t>2026-01-08</t>
        </is>
      </c>
      <c r="G1433" t="n">
        <v>7465.22</v>
      </c>
      <c r="H1433" t="inlineStr">
        <is>
          <t>2026-01-14</t>
        </is>
      </c>
      <c r="I1433" t="n">
        <v>8803.83</v>
      </c>
      <c r="J1433" t="inlineStr">
        <is>
          <t>3차 익절 도달(10%)</t>
        </is>
      </c>
      <c r="K1433" t="n">
        <v>2</v>
      </c>
      <c r="L1433" t="n">
        <v>0</v>
      </c>
      <c r="M1433" t="n">
        <v>17.58</v>
      </c>
      <c r="N1433" t="inlineStr">
        <is>
          <t>01.14. 2주 매도(+10% 상승 시 10% 익절 원칙)</t>
        </is>
      </c>
      <c r="O1433" t="n">
        <v>300000</v>
      </c>
      <c r="P1433">
        <f>COUNTIF($A$2:A1433,A1433)</f>
        <v/>
      </c>
      <c r="Q1433">
        <f>A1433&amp;"|"&amp;P1433</f>
        <v/>
      </c>
    </row>
    <row r="1434">
      <c r="A1434" t="inlineStr">
        <is>
          <t>한켐|전체 평가기간|[초단타]+[변동성허용]</t>
        </is>
      </c>
      <c r="B1434" t="inlineStr">
        <is>
          <t>한켐</t>
        </is>
      </c>
      <c r="C1434" t="inlineStr">
        <is>
          <t>457370</t>
        </is>
      </c>
      <c r="D1434" t="inlineStr">
        <is>
          <t>전체 평가기간</t>
        </is>
      </c>
      <c r="E1434" t="inlineStr">
        <is>
          <t>[초단타]+[변동성허용]</t>
        </is>
      </c>
      <c r="F1434" t="inlineStr">
        <is>
          <t>2026-01-08</t>
        </is>
      </c>
      <c r="G1434" t="n">
        <v>7465.22</v>
      </c>
      <c r="H1434" t="inlineStr">
        <is>
          <t>2026-01-12</t>
        </is>
      </c>
      <c r="I1434" t="n">
        <v>7704.6</v>
      </c>
      <c r="J1434" t="inlineStr">
        <is>
          <t>1차 익절 도달(3%)</t>
        </is>
      </c>
      <c r="K1434" t="n">
        <v>28</v>
      </c>
      <c r="L1434" t="n">
        <v>12</v>
      </c>
      <c r="M1434" t="n">
        <v>2.9</v>
      </c>
      <c r="N1434" t="inlineStr">
        <is>
          <t>01.12. 28주 매도(+3% 상승 시 70% 익절 원칙)</t>
        </is>
      </c>
      <c r="O1434" t="n">
        <v>300000</v>
      </c>
      <c r="P1434">
        <f>COUNTIF($A$2:A1434,A1434)</f>
        <v/>
      </c>
      <c r="Q1434">
        <f>A1434&amp;"|"&amp;P1434</f>
        <v/>
      </c>
    </row>
    <row r="1435">
      <c r="A1435" t="inlineStr">
        <is>
          <t>한켐|전체 평가기간|[초단타]+[변동성허용]</t>
        </is>
      </c>
      <c r="B1435" t="inlineStr">
        <is>
          <t>한켐</t>
        </is>
      </c>
      <c r="C1435" t="inlineStr">
        <is>
          <t>457370</t>
        </is>
      </c>
      <c r="D1435" t="inlineStr">
        <is>
          <t>전체 평가기간</t>
        </is>
      </c>
      <c r="E1435" t="inlineStr">
        <is>
          <t>[초단타]+[변동성허용]</t>
        </is>
      </c>
      <c r="F1435" t="inlineStr">
        <is>
          <t>2026-01-08</t>
        </is>
      </c>
      <c r="G1435" t="n">
        <v>7465.22</v>
      </c>
      <c r="H1435" t="inlineStr">
        <is>
          <t>2026-01-13</t>
        </is>
      </c>
      <c r="I1435" t="n">
        <v>9153.59</v>
      </c>
      <c r="J1435" t="inlineStr">
        <is>
          <t>RSI 과열 부분청산</t>
        </is>
      </c>
      <c r="K1435" t="n">
        <v>10</v>
      </c>
      <c r="L1435" t="n">
        <v>2</v>
      </c>
      <c r="M1435" t="n">
        <v>22.25</v>
      </c>
      <c r="N1435" t="inlineStr">
        <is>
          <t>01.13. 10주 매도(RSI 과열 부분청산)</t>
        </is>
      </c>
      <c r="O1435" t="n">
        <v>300000</v>
      </c>
      <c r="P1435">
        <f>COUNTIF($A$2:A1435,A1435)</f>
        <v/>
      </c>
      <c r="Q1435">
        <f>A1435&amp;"|"&amp;P1435</f>
        <v/>
      </c>
    </row>
    <row r="1436">
      <c r="A1436" t="inlineStr">
        <is>
          <t>한켐|전체 평가기간|[초단타]+[변동성허용]</t>
        </is>
      </c>
      <c r="B1436" t="inlineStr">
        <is>
          <t>한켐</t>
        </is>
      </c>
      <c r="C1436" t="inlineStr">
        <is>
          <t>457370</t>
        </is>
      </c>
      <c r="D1436" t="inlineStr">
        <is>
          <t>전체 평가기간</t>
        </is>
      </c>
      <c r="E1436" t="inlineStr">
        <is>
          <t>[초단타]+[변동성허용]</t>
        </is>
      </c>
      <c r="F1436" t="inlineStr">
        <is>
          <t>2026-01-08</t>
        </is>
      </c>
      <c r="G1436" t="n">
        <v>7465.22</v>
      </c>
      <c r="H1436" t="inlineStr">
        <is>
          <t>2026-01-14</t>
        </is>
      </c>
      <c r="I1436" t="n">
        <v>8803.83</v>
      </c>
      <c r="J1436" t="inlineStr">
        <is>
          <t>3차 익절 도달(10%)</t>
        </is>
      </c>
      <c r="K1436" t="n">
        <v>2</v>
      </c>
      <c r="L1436" t="n">
        <v>0</v>
      </c>
      <c r="M1436" t="n">
        <v>17.58</v>
      </c>
      <c r="N1436" t="inlineStr">
        <is>
          <t>01.14. 2주 매도(+10% 상승 시 10% 익절 원칙)</t>
        </is>
      </c>
      <c r="O1436" t="n">
        <v>300000</v>
      </c>
      <c r="P1436">
        <f>COUNTIF($A$2:A1436,A1436)</f>
        <v/>
      </c>
      <c r="Q1436">
        <f>A1436&amp;"|"&amp;P1436</f>
        <v/>
      </c>
    </row>
    <row r="1437">
      <c r="A1437" t="inlineStr">
        <is>
          <t>한켐|전체 평가기간|[초단타]+[버티기형]</t>
        </is>
      </c>
      <c r="B1437" t="inlineStr">
        <is>
          <t>한켐</t>
        </is>
      </c>
      <c r="C1437" t="inlineStr">
        <is>
          <t>457370</t>
        </is>
      </c>
      <c r="D1437" t="inlineStr">
        <is>
          <t>전체 평가기간</t>
        </is>
      </c>
      <c r="E1437" t="inlineStr">
        <is>
          <t>[초단타]+[버티기형]</t>
        </is>
      </c>
      <c r="F1437" t="inlineStr">
        <is>
          <t>2026-01-08</t>
        </is>
      </c>
      <c r="G1437" t="n">
        <v>7465.22</v>
      </c>
      <c r="H1437" t="inlineStr">
        <is>
          <t>2026-01-12</t>
        </is>
      </c>
      <c r="I1437" t="n">
        <v>7704.6</v>
      </c>
      <c r="J1437" t="inlineStr">
        <is>
          <t>1차 익절 도달(3%)</t>
        </is>
      </c>
      <c r="K1437" t="n">
        <v>28</v>
      </c>
      <c r="L1437" t="n">
        <v>12</v>
      </c>
      <c r="M1437" t="n">
        <v>2.9</v>
      </c>
      <c r="N1437" t="inlineStr">
        <is>
          <t>01.12. 28주 매도(+3% 상승 시 70% 익절 원칙)</t>
        </is>
      </c>
      <c r="O1437" t="n">
        <v>300000</v>
      </c>
      <c r="P1437">
        <f>COUNTIF($A$2:A1437,A1437)</f>
        <v/>
      </c>
      <c r="Q1437">
        <f>A1437&amp;"|"&amp;P1437</f>
        <v/>
      </c>
    </row>
    <row r="1438">
      <c r="A1438" t="inlineStr">
        <is>
          <t>한켐|전체 평가기간|[초단타]+[버티기형]</t>
        </is>
      </c>
      <c r="B1438" t="inlineStr">
        <is>
          <t>한켐</t>
        </is>
      </c>
      <c r="C1438" t="inlineStr">
        <is>
          <t>457370</t>
        </is>
      </c>
      <c r="D1438" t="inlineStr">
        <is>
          <t>전체 평가기간</t>
        </is>
      </c>
      <c r="E1438" t="inlineStr">
        <is>
          <t>[초단타]+[버티기형]</t>
        </is>
      </c>
      <c r="F1438" t="inlineStr">
        <is>
          <t>2026-01-08</t>
        </is>
      </c>
      <c r="G1438" t="n">
        <v>7465.22</v>
      </c>
      <c r="H1438" t="inlineStr">
        <is>
          <t>2026-01-13</t>
        </is>
      </c>
      <c r="I1438" t="n">
        <v>9153.59</v>
      </c>
      <c r="J1438" t="inlineStr">
        <is>
          <t>RSI 과열 부분청산</t>
        </is>
      </c>
      <c r="K1438" t="n">
        <v>10</v>
      </c>
      <c r="L1438" t="n">
        <v>2</v>
      </c>
      <c r="M1438" t="n">
        <v>22.25</v>
      </c>
      <c r="N1438" t="inlineStr">
        <is>
          <t>01.13. 10주 매도(RSI 과열 부분청산)</t>
        </is>
      </c>
      <c r="O1438" t="n">
        <v>300000</v>
      </c>
      <c r="P1438">
        <f>COUNTIF($A$2:A1438,A1438)</f>
        <v/>
      </c>
      <c r="Q1438">
        <f>A1438&amp;"|"&amp;P1438</f>
        <v/>
      </c>
    </row>
    <row r="1439">
      <c r="A1439" t="inlineStr">
        <is>
          <t>한켐|전체 평가기간|[초단타]+[버티기형]</t>
        </is>
      </c>
      <c r="B1439" t="inlineStr">
        <is>
          <t>한켐</t>
        </is>
      </c>
      <c r="C1439" t="inlineStr">
        <is>
          <t>457370</t>
        </is>
      </c>
      <c r="D1439" t="inlineStr">
        <is>
          <t>전체 평가기간</t>
        </is>
      </c>
      <c r="E1439" t="inlineStr">
        <is>
          <t>[초단타]+[버티기형]</t>
        </is>
      </c>
      <c r="F1439" t="inlineStr">
        <is>
          <t>2026-01-08</t>
        </is>
      </c>
      <c r="G1439" t="n">
        <v>7465.22</v>
      </c>
      <c r="H1439" t="inlineStr">
        <is>
          <t>2026-01-14</t>
        </is>
      </c>
      <c r="I1439" t="n">
        <v>8803.83</v>
      </c>
      <c r="J1439" t="inlineStr">
        <is>
          <t>3차 익절 도달(10%)</t>
        </is>
      </c>
      <c r="K1439" t="n">
        <v>2</v>
      </c>
      <c r="L1439" t="n">
        <v>0</v>
      </c>
      <c r="M1439" t="n">
        <v>17.58</v>
      </c>
      <c r="N1439" t="inlineStr">
        <is>
          <t>01.14. 2주 매도(+10% 상승 시 10% 익절 원칙)</t>
        </is>
      </c>
      <c r="O1439" t="n">
        <v>300000</v>
      </c>
      <c r="P1439">
        <f>COUNTIF($A$2:A1439,A1439)</f>
        <v/>
      </c>
      <c r="Q1439">
        <f>A1439&amp;"|"&amp;P1439</f>
        <v/>
      </c>
    </row>
    <row r="1440">
      <c r="A1440" t="inlineStr">
        <is>
          <t>한켐|전체 평가기간|[단기스윙]+[칼손절]</t>
        </is>
      </c>
      <c r="B1440" t="inlineStr">
        <is>
          <t>한켐</t>
        </is>
      </c>
      <c r="C1440" t="inlineStr">
        <is>
          <t>457370</t>
        </is>
      </c>
      <c r="D1440" t="inlineStr">
        <is>
          <t>전체 평가기간</t>
        </is>
      </c>
      <c r="E1440" t="inlineStr">
        <is>
          <t>[단기스윙]+[칼손절]</t>
        </is>
      </c>
      <c r="F1440" t="inlineStr">
        <is>
          <t>2026-01-08</t>
        </is>
      </c>
      <c r="G1440" t="n">
        <v>7465.22</v>
      </c>
      <c r="H1440" t="inlineStr">
        <is>
          <t>2026-01-13</t>
        </is>
      </c>
      <c r="I1440" t="n">
        <v>9153.59</v>
      </c>
      <c r="J1440" t="inlineStr">
        <is>
          <t>RSI 과열 부분청산</t>
        </is>
      </c>
      <c r="K1440" t="n">
        <v>36</v>
      </c>
      <c r="L1440" t="n">
        <v>4</v>
      </c>
      <c r="M1440" t="n">
        <v>22.25</v>
      </c>
      <c r="N1440" t="inlineStr">
        <is>
          <t>01.13. 36주 매도(RSI 과열 부분청산)</t>
        </is>
      </c>
      <c r="O1440" t="n">
        <v>300000</v>
      </c>
      <c r="P1440">
        <f>COUNTIF($A$2:A1440,A1440)</f>
        <v/>
      </c>
      <c r="Q1440">
        <f>A1440&amp;"|"&amp;P1440</f>
        <v/>
      </c>
    </row>
    <row r="1441">
      <c r="A1441" t="inlineStr">
        <is>
          <t>한켐|전체 평가기간|[단기스윙]+[칼손절]</t>
        </is>
      </c>
      <c r="B1441" t="inlineStr">
        <is>
          <t>한켐</t>
        </is>
      </c>
      <c r="C1441" t="inlineStr">
        <is>
          <t>457370</t>
        </is>
      </c>
      <c r="D1441" t="inlineStr">
        <is>
          <t>전체 평가기간</t>
        </is>
      </c>
      <c r="E1441" t="inlineStr">
        <is>
          <t>[단기스윙]+[칼손절]</t>
        </is>
      </c>
      <c r="F1441" t="inlineStr">
        <is>
          <t>2026-01-08</t>
        </is>
      </c>
      <c r="G1441" t="n">
        <v>7465.22</v>
      </c>
      <c r="H1441" t="inlineStr">
        <is>
          <t>2026-01-14</t>
        </is>
      </c>
      <c r="I1441" t="n">
        <v>8803.83</v>
      </c>
      <c r="J1441" t="inlineStr">
        <is>
          <t>2차 익절 도달(10%)</t>
        </is>
      </c>
      <c r="K1441" t="n">
        <v>4</v>
      </c>
      <c r="L1441" t="n">
        <v>0</v>
      </c>
      <c r="M1441" t="n">
        <v>17.58</v>
      </c>
      <c r="N1441" t="inlineStr">
        <is>
          <t>01.14. 4주 매도(+10% 상승 시 30% 익절 원칙)</t>
        </is>
      </c>
      <c r="O1441" t="n">
        <v>300000</v>
      </c>
      <c r="P1441">
        <f>COUNTIF($A$2:A1441,A1441)</f>
        <v/>
      </c>
      <c r="Q1441">
        <f>A1441&amp;"|"&amp;P1441</f>
        <v/>
      </c>
    </row>
    <row r="1442">
      <c r="A1442" t="inlineStr">
        <is>
          <t>한켐|전체 평가기간|[단기스윙]+[정석방어]</t>
        </is>
      </c>
      <c r="B1442" t="inlineStr">
        <is>
          <t>한켐</t>
        </is>
      </c>
      <c r="C1442" t="inlineStr">
        <is>
          <t>457370</t>
        </is>
      </c>
      <c r="D1442" t="inlineStr">
        <is>
          <t>전체 평가기간</t>
        </is>
      </c>
      <c r="E1442" t="inlineStr">
        <is>
          <t>[단기스윙]+[정석방어]</t>
        </is>
      </c>
      <c r="F1442" t="inlineStr">
        <is>
          <t>2026-01-08</t>
        </is>
      </c>
      <c r="G1442" t="n">
        <v>7465.22</v>
      </c>
      <c r="H1442" t="inlineStr">
        <is>
          <t>2026-01-13</t>
        </is>
      </c>
      <c r="I1442" t="n">
        <v>9153.59</v>
      </c>
      <c r="J1442" t="inlineStr">
        <is>
          <t>RSI 과열 부분청산</t>
        </is>
      </c>
      <c r="K1442" t="n">
        <v>36</v>
      </c>
      <c r="L1442" t="n">
        <v>4</v>
      </c>
      <c r="M1442" t="n">
        <v>22.25</v>
      </c>
      <c r="N1442" t="inlineStr">
        <is>
          <t>01.13. 36주 매도(RSI 과열 부분청산)</t>
        </is>
      </c>
      <c r="O1442" t="n">
        <v>300000</v>
      </c>
      <c r="P1442">
        <f>COUNTIF($A$2:A1442,A1442)</f>
        <v/>
      </c>
      <c r="Q1442">
        <f>A1442&amp;"|"&amp;P1442</f>
        <v/>
      </c>
    </row>
    <row r="1443">
      <c r="A1443" t="inlineStr">
        <is>
          <t>한켐|전체 평가기간|[단기스윙]+[정석방어]</t>
        </is>
      </c>
      <c r="B1443" t="inlineStr">
        <is>
          <t>한켐</t>
        </is>
      </c>
      <c r="C1443" t="inlineStr">
        <is>
          <t>457370</t>
        </is>
      </c>
      <c r="D1443" t="inlineStr">
        <is>
          <t>전체 평가기간</t>
        </is>
      </c>
      <c r="E1443" t="inlineStr">
        <is>
          <t>[단기스윙]+[정석방어]</t>
        </is>
      </c>
      <c r="F1443" t="inlineStr">
        <is>
          <t>2026-01-08</t>
        </is>
      </c>
      <c r="G1443" t="n">
        <v>7465.22</v>
      </c>
      <c r="H1443" t="inlineStr">
        <is>
          <t>2026-01-14</t>
        </is>
      </c>
      <c r="I1443" t="n">
        <v>8803.83</v>
      </c>
      <c r="J1443" t="inlineStr">
        <is>
          <t>2차 익절 도달(10%)</t>
        </is>
      </c>
      <c r="K1443" t="n">
        <v>4</v>
      </c>
      <c r="L1443" t="n">
        <v>0</v>
      </c>
      <c r="M1443" t="n">
        <v>17.58</v>
      </c>
      <c r="N1443" t="inlineStr">
        <is>
          <t>01.14. 4주 매도(+10% 상승 시 30% 익절 원칙)</t>
        </is>
      </c>
      <c r="O1443" t="n">
        <v>300000</v>
      </c>
      <c r="P1443">
        <f>COUNTIF($A$2:A1443,A1443)</f>
        <v/>
      </c>
      <c r="Q1443">
        <f>A1443&amp;"|"&amp;P1443</f>
        <v/>
      </c>
    </row>
    <row r="1444">
      <c r="A1444" t="inlineStr">
        <is>
          <t>한켐|전체 평가기간|[단기스윙]+[변동성허용]</t>
        </is>
      </c>
      <c r="B1444" t="inlineStr">
        <is>
          <t>한켐</t>
        </is>
      </c>
      <c r="C1444" t="inlineStr">
        <is>
          <t>457370</t>
        </is>
      </c>
      <c r="D1444" t="inlineStr">
        <is>
          <t>전체 평가기간</t>
        </is>
      </c>
      <c r="E1444" t="inlineStr">
        <is>
          <t>[단기스윙]+[변동성허용]</t>
        </is>
      </c>
      <c r="F1444" t="inlineStr">
        <is>
          <t>2026-01-08</t>
        </is>
      </c>
      <c r="G1444" t="n">
        <v>7465.22</v>
      </c>
      <c r="H1444" t="inlineStr">
        <is>
          <t>2026-01-13</t>
        </is>
      </c>
      <c r="I1444" t="n">
        <v>9153.59</v>
      </c>
      <c r="J1444" t="inlineStr">
        <is>
          <t>RSI 과열 부분청산</t>
        </is>
      </c>
      <c r="K1444" t="n">
        <v>36</v>
      </c>
      <c r="L1444" t="n">
        <v>4</v>
      </c>
      <c r="M1444" t="n">
        <v>22.25</v>
      </c>
      <c r="N1444" t="inlineStr">
        <is>
          <t>01.13. 36주 매도(RSI 과열 부분청산)</t>
        </is>
      </c>
      <c r="O1444" t="n">
        <v>300000</v>
      </c>
      <c r="P1444">
        <f>COUNTIF($A$2:A1444,A1444)</f>
        <v/>
      </c>
      <c r="Q1444">
        <f>A1444&amp;"|"&amp;P1444</f>
        <v/>
      </c>
    </row>
    <row r="1445">
      <c r="A1445" t="inlineStr">
        <is>
          <t>한켐|전체 평가기간|[단기스윙]+[변동성허용]</t>
        </is>
      </c>
      <c r="B1445" t="inlineStr">
        <is>
          <t>한켐</t>
        </is>
      </c>
      <c r="C1445" t="inlineStr">
        <is>
          <t>457370</t>
        </is>
      </c>
      <c r="D1445" t="inlineStr">
        <is>
          <t>전체 평가기간</t>
        </is>
      </c>
      <c r="E1445" t="inlineStr">
        <is>
          <t>[단기스윙]+[변동성허용]</t>
        </is>
      </c>
      <c r="F1445" t="inlineStr">
        <is>
          <t>2026-01-08</t>
        </is>
      </c>
      <c r="G1445" t="n">
        <v>7465.22</v>
      </c>
      <c r="H1445" t="inlineStr">
        <is>
          <t>2026-01-14</t>
        </is>
      </c>
      <c r="I1445" t="n">
        <v>8803.83</v>
      </c>
      <c r="J1445" t="inlineStr">
        <is>
          <t>2차 익절 도달(10%)</t>
        </is>
      </c>
      <c r="K1445" t="n">
        <v>4</v>
      </c>
      <c r="L1445" t="n">
        <v>0</v>
      </c>
      <c r="M1445" t="n">
        <v>17.58</v>
      </c>
      <c r="N1445" t="inlineStr">
        <is>
          <t>01.14. 4주 매도(+10% 상승 시 30% 익절 원칙)</t>
        </is>
      </c>
      <c r="O1445" t="n">
        <v>300000</v>
      </c>
      <c r="P1445">
        <f>COUNTIF($A$2:A1445,A1445)</f>
        <v/>
      </c>
      <c r="Q1445">
        <f>A1445&amp;"|"&amp;P1445</f>
        <v/>
      </c>
    </row>
    <row r="1446">
      <c r="A1446" t="inlineStr">
        <is>
          <t>한켐|전체 평가기간|[단기스윙]+[버티기형]</t>
        </is>
      </c>
      <c r="B1446" t="inlineStr">
        <is>
          <t>한켐</t>
        </is>
      </c>
      <c r="C1446" t="inlineStr">
        <is>
          <t>457370</t>
        </is>
      </c>
      <c r="D1446" t="inlineStr">
        <is>
          <t>전체 평가기간</t>
        </is>
      </c>
      <c r="E1446" t="inlineStr">
        <is>
          <t>[단기스윙]+[버티기형]</t>
        </is>
      </c>
      <c r="F1446" t="inlineStr">
        <is>
          <t>2026-01-08</t>
        </is>
      </c>
      <c r="G1446" t="n">
        <v>7465.22</v>
      </c>
      <c r="H1446" t="inlineStr">
        <is>
          <t>2026-01-13</t>
        </is>
      </c>
      <c r="I1446" t="n">
        <v>9153.59</v>
      </c>
      <c r="J1446" t="inlineStr">
        <is>
          <t>RSI 과열 부분청산</t>
        </is>
      </c>
      <c r="K1446" t="n">
        <v>36</v>
      </c>
      <c r="L1446" t="n">
        <v>4</v>
      </c>
      <c r="M1446" t="n">
        <v>22.25</v>
      </c>
      <c r="N1446" t="inlineStr">
        <is>
          <t>01.13. 36주 매도(RSI 과열 부분청산)</t>
        </is>
      </c>
      <c r="O1446" t="n">
        <v>300000</v>
      </c>
      <c r="P1446">
        <f>COUNTIF($A$2:A1446,A1446)</f>
        <v/>
      </c>
      <c r="Q1446">
        <f>A1446&amp;"|"&amp;P1446</f>
        <v/>
      </c>
    </row>
    <row r="1447">
      <c r="A1447" t="inlineStr">
        <is>
          <t>한켐|전체 평가기간|[단기스윙]+[버티기형]</t>
        </is>
      </c>
      <c r="B1447" t="inlineStr">
        <is>
          <t>한켐</t>
        </is>
      </c>
      <c r="C1447" t="inlineStr">
        <is>
          <t>457370</t>
        </is>
      </c>
      <c r="D1447" t="inlineStr">
        <is>
          <t>전체 평가기간</t>
        </is>
      </c>
      <c r="E1447" t="inlineStr">
        <is>
          <t>[단기스윙]+[버티기형]</t>
        </is>
      </c>
      <c r="F1447" t="inlineStr">
        <is>
          <t>2026-01-08</t>
        </is>
      </c>
      <c r="G1447" t="n">
        <v>7465.22</v>
      </c>
      <c r="H1447" t="inlineStr">
        <is>
          <t>2026-01-14</t>
        </is>
      </c>
      <c r="I1447" t="n">
        <v>8803.83</v>
      </c>
      <c r="J1447" t="inlineStr">
        <is>
          <t>2차 익절 도달(10%)</t>
        </is>
      </c>
      <c r="K1447" t="n">
        <v>4</v>
      </c>
      <c r="L1447" t="n">
        <v>0</v>
      </c>
      <c r="M1447" t="n">
        <v>17.58</v>
      </c>
      <c r="N1447" t="inlineStr">
        <is>
          <t>01.14. 4주 매도(+10% 상승 시 30% 익절 원칙)</t>
        </is>
      </c>
      <c r="O1447" t="n">
        <v>300000</v>
      </c>
      <c r="P1447">
        <f>COUNTIF($A$2:A1447,A1447)</f>
        <v/>
      </c>
      <c r="Q1447">
        <f>A1447&amp;"|"&amp;P1447</f>
        <v/>
      </c>
    </row>
    <row r="1448">
      <c r="A1448" t="inlineStr">
        <is>
          <t>한켐|전체 평가기간|[대표님룰]+[칼손절]</t>
        </is>
      </c>
      <c r="B1448" t="inlineStr">
        <is>
          <t>한켐</t>
        </is>
      </c>
      <c r="C1448" t="inlineStr">
        <is>
          <t>457370</t>
        </is>
      </c>
      <c r="D1448" t="inlineStr">
        <is>
          <t>전체 평가기간</t>
        </is>
      </c>
      <c r="E1448" t="inlineStr">
        <is>
          <t>[대표님룰]+[칼손절]</t>
        </is>
      </c>
      <c r="F1448" t="inlineStr">
        <is>
          <t>2026-01-08</t>
        </is>
      </c>
      <c r="G1448" t="n">
        <v>7465.22</v>
      </c>
      <c r="H1448" t="inlineStr">
        <is>
          <t>2026-01-13</t>
        </is>
      </c>
      <c r="I1448" t="n">
        <v>9153.59</v>
      </c>
      <c r="J1448" t="inlineStr">
        <is>
          <t>RSI 과열 부분청산</t>
        </is>
      </c>
      <c r="K1448" t="n">
        <v>36</v>
      </c>
      <c r="L1448" t="n">
        <v>4</v>
      </c>
      <c r="M1448" t="n">
        <v>22.25</v>
      </c>
      <c r="N1448" t="inlineStr">
        <is>
          <t>01.13. 36주 매도(RSI 과열 부분청산)</t>
        </is>
      </c>
      <c r="O1448" t="n">
        <v>300000</v>
      </c>
      <c r="P1448">
        <f>COUNTIF($A$2:A1448,A1448)</f>
        <v/>
      </c>
      <c r="Q1448">
        <f>A1448&amp;"|"&amp;P1448</f>
        <v/>
      </c>
    </row>
    <row r="1449">
      <c r="A1449" t="inlineStr">
        <is>
          <t>한켐|전체 평가기간|[대표님룰]+[칼손절]</t>
        </is>
      </c>
      <c r="B1449" t="inlineStr">
        <is>
          <t>한켐</t>
        </is>
      </c>
      <c r="C1449" t="inlineStr">
        <is>
          <t>457370</t>
        </is>
      </c>
      <c r="D1449" t="inlineStr">
        <is>
          <t>전체 평가기간</t>
        </is>
      </c>
      <c r="E1449" t="inlineStr">
        <is>
          <t>[대표님룰]+[칼손절]</t>
        </is>
      </c>
      <c r="F1449" t="inlineStr">
        <is>
          <t>2026-01-08</t>
        </is>
      </c>
      <c r="G1449" t="n">
        <v>7465.22</v>
      </c>
      <c r="H1449" t="inlineStr">
        <is>
          <t>2026-01-14</t>
        </is>
      </c>
      <c r="I1449" t="n">
        <v>8803.83</v>
      </c>
      <c r="J1449" t="inlineStr">
        <is>
          <t>2차 익절 도달(10%)</t>
        </is>
      </c>
      <c r="K1449" t="n">
        <v>4</v>
      </c>
      <c r="L1449" t="n">
        <v>0</v>
      </c>
      <c r="M1449" t="n">
        <v>17.58</v>
      </c>
      <c r="N1449" t="inlineStr">
        <is>
          <t>01.14. 4주 매도(+10% 상승 시 30% 익절 원칙)</t>
        </is>
      </c>
      <c r="O1449" t="n">
        <v>300000</v>
      </c>
      <c r="P1449">
        <f>COUNTIF($A$2:A1449,A1449)</f>
        <v/>
      </c>
      <c r="Q1449">
        <f>A1449&amp;"|"&amp;P1449</f>
        <v/>
      </c>
    </row>
    <row r="1450">
      <c r="A1450" t="inlineStr">
        <is>
          <t>한켐|전체 평가기간|[대표님룰]+[정석방어]</t>
        </is>
      </c>
      <c r="B1450" t="inlineStr">
        <is>
          <t>한켐</t>
        </is>
      </c>
      <c r="C1450" t="inlineStr">
        <is>
          <t>457370</t>
        </is>
      </c>
      <c r="D1450" t="inlineStr">
        <is>
          <t>전체 평가기간</t>
        </is>
      </c>
      <c r="E1450" t="inlineStr">
        <is>
          <t>[대표님룰]+[정석방어]</t>
        </is>
      </c>
      <c r="F1450" t="inlineStr">
        <is>
          <t>2026-01-08</t>
        </is>
      </c>
      <c r="G1450" t="n">
        <v>7465.22</v>
      </c>
      <c r="H1450" t="inlineStr">
        <is>
          <t>2026-01-13</t>
        </is>
      </c>
      <c r="I1450" t="n">
        <v>9153.59</v>
      </c>
      <c r="J1450" t="inlineStr">
        <is>
          <t>RSI 과열 부분청산</t>
        </is>
      </c>
      <c r="K1450" t="n">
        <v>36</v>
      </c>
      <c r="L1450" t="n">
        <v>4</v>
      </c>
      <c r="M1450" t="n">
        <v>22.25</v>
      </c>
      <c r="N1450" t="inlineStr">
        <is>
          <t>01.13. 36주 매도(RSI 과열 부분청산)</t>
        </is>
      </c>
      <c r="O1450" t="n">
        <v>300000</v>
      </c>
      <c r="P1450">
        <f>COUNTIF($A$2:A1450,A1450)</f>
        <v/>
      </c>
      <c r="Q1450">
        <f>A1450&amp;"|"&amp;P1450</f>
        <v/>
      </c>
    </row>
    <row r="1451">
      <c r="A1451" t="inlineStr">
        <is>
          <t>한켐|전체 평가기간|[대표님룰]+[정석방어]</t>
        </is>
      </c>
      <c r="B1451" t="inlineStr">
        <is>
          <t>한켐</t>
        </is>
      </c>
      <c r="C1451" t="inlineStr">
        <is>
          <t>457370</t>
        </is>
      </c>
      <c r="D1451" t="inlineStr">
        <is>
          <t>전체 평가기간</t>
        </is>
      </c>
      <c r="E1451" t="inlineStr">
        <is>
          <t>[대표님룰]+[정석방어]</t>
        </is>
      </c>
      <c r="F1451" t="inlineStr">
        <is>
          <t>2026-01-08</t>
        </is>
      </c>
      <c r="G1451" t="n">
        <v>7465.22</v>
      </c>
      <c r="H1451" t="inlineStr">
        <is>
          <t>2026-01-14</t>
        </is>
      </c>
      <c r="I1451" t="n">
        <v>8803.83</v>
      </c>
      <c r="J1451" t="inlineStr">
        <is>
          <t>2차 익절 도달(10%)</t>
        </is>
      </c>
      <c r="K1451" t="n">
        <v>4</v>
      </c>
      <c r="L1451" t="n">
        <v>0</v>
      </c>
      <c r="M1451" t="n">
        <v>17.58</v>
      </c>
      <c r="N1451" t="inlineStr">
        <is>
          <t>01.14. 4주 매도(+10% 상승 시 30% 익절 원칙)</t>
        </is>
      </c>
      <c r="O1451" t="n">
        <v>300000</v>
      </c>
      <c r="P1451">
        <f>COUNTIF($A$2:A1451,A1451)</f>
        <v/>
      </c>
      <c r="Q1451">
        <f>A1451&amp;"|"&amp;P1451</f>
        <v/>
      </c>
    </row>
    <row r="1452">
      <c r="A1452" t="inlineStr">
        <is>
          <t>한켐|전체 평가기간|[대표님룰]+[변동성허용]</t>
        </is>
      </c>
      <c r="B1452" t="inlineStr">
        <is>
          <t>한켐</t>
        </is>
      </c>
      <c r="C1452" t="inlineStr">
        <is>
          <t>457370</t>
        </is>
      </c>
      <c r="D1452" t="inlineStr">
        <is>
          <t>전체 평가기간</t>
        </is>
      </c>
      <c r="E1452" t="inlineStr">
        <is>
          <t>[대표님룰]+[변동성허용]</t>
        </is>
      </c>
      <c r="F1452" t="inlineStr">
        <is>
          <t>2026-01-08</t>
        </is>
      </c>
      <c r="G1452" t="n">
        <v>7465.22</v>
      </c>
      <c r="H1452" t="inlineStr">
        <is>
          <t>2026-01-13</t>
        </is>
      </c>
      <c r="I1452" t="n">
        <v>9153.59</v>
      </c>
      <c r="J1452" t="inlineStr">
        <is>
          <t>RSI 과열 부분청산</t>
        </is>
      </c>
      <c r="K1452" t="n">
        <v>36</v>
      </c>
      <c r="L1452" t="n">
        <v>4</v>
      </c>
      <c r="M1452" t="n">
        <v>22.25</v>
      </c>
      <c r="N1452" t="inlineStr">
        <is>
          <t>01.13. 36주 매도(RSI 과열 부분청산)</t>
        </is>
      </c>
      <c r="O1452" t="n">
        <v>300000</v>
      </c>
      <c r="P1452">
        <f>COUNTIF($A$2:A1452,A1452)</f>
        <v/>
      </c>
      <c r="Q1452">
        <f>A1452&amp;"|"&amp;P1452</f>
        <v/>
      </c>
    </row>
    <row r="1453">
      <c r="A1453" t="inlineStr">
        <is>
          <t>한켐|전체 평가기간|[대표님룰]+[변동성허용]</t>
        </is>
      </c>
      <c r="B1453" t="inlineStr">
        <is>
          <t>한켐</t>
        </is>
      </c>
      <c r="C1453" t="inlineStr">
        <is>
          <t>457370</t>
        </is>
      </c>
      <c r="D1453" t="inlineStr">
        <is>
          <t>전체 평가기간</t>
        </is>
      </c>
      <c r="E1453" t="inlineStr">
        <is>
          <t>[대표님룰]+[변동성허용]</t>
        </is>
      </c>
      <c r="F1453" t="inlineStr">
        <is>
          <t>2026-01-08</t>
        </is>
      </c>
      <c r="G1453" t="n">
        <v>7465.22</v>
      </c>
      <c r="H1453" t="inlineStr">
        <is>
          <t>2026-01-14</t>
        </is>
      </c>
      <c r="I1453" t="n">
        <v>8803.83</v>
      </c>
      <c r="J1453" t="inlineStr">
        <is>
          <t>2차 익절 도달(10%)</t>
        </is>
      </c>
      <c r="K1453" t="n">
        <v>4</v>
      </c>
      <c r="L1453" t="n">
        <v>0</v>
      </c>
      <c r="M1453" t="n">
        <v>17.58</v>
      </c>
      <c r="N1453" t="inlineStr">
        <is>
          <t>01.14. 4주 매도(+10% 상승 시 30% 익절 원칙)</t>
        </is>
      </c>
      <c r="O1453" t="n">
        <v>300000</v>
      </c>
      <c r="P1453">
        <f>COUNTIF($A$2:A1453,A1453)</f>
        <v/>
      </c>
      <c r="Q1453">
        <f>A1453&amp;"|"&amp;P1453</f>
        <v/>
      </c>
    </row>
    <row r="1454">
      <c r="A1454" t="inlineStr">
        <is>
          <t>한켐|전체 평가기간|[대표님룰]+[버티기형]</t>
        </is>
      </c>
      <c r="B1454" t="inlineStr">
        <is>
          <t>한켐</t>
        </is>
      </c>
      <c r="C1454" t="inlineStr">
        <is>
          <t>457370</t>
        </is>
      </c>
      <c r="D1454" t="inlineStr">
        <is>
          <t>전체 평가기간</t>
        </is>
      </c>
      <c r="E1454" t="inlineStr">
        <is>
          <t>[대표님룰]+[버티기형]</t>
        </is>
      </c>
      <c r="F1454" t="inlineStr">
        <is>
          <t>2026-01-08</t>
        </is>
      </c>
      <c r="G1454" t="n">
        <v>7465.22</v>
      </c>
      <c r="H1454" t="inlineStr">
        <is>
          <t>2026-01-13</t>
        </is>
      </c>
      <c r="I1454" t="n">
        <v>9153.59</v>
      </c>
      <c r="J1454" t="inlineStr">
        <is>
          <t>RSI 과열 부분청산</t>
        </is>
      </c>
      <c r="K1454" t="n">
        <v>36</v>
      </c>
      <c r="L1454" t="n">
        <v>4</v>
      </c>
      <c r="M1454" t="n">
        <v>22.25</v>
      </c>
      <c r="N1454" t="inlineStr">
        <is>
          <t>01.13. 36주 매도(RSI 과열 부분청산)</t>
        </is>
      </c>
      <c r="O1454" t="n">
        <v>300000</v>
      </c>
      <c r="P1454">
        <f>COUNTIF($A$2:A1454,A1454)</f>
        <v/>
      </c>
      <c r="Q1454">
        <f>A1454&amp;"|"&amp;P1454</f>
        <v/>
      </c>
    </row>
    <row r="1455">
      <c r="A1455" t="inlineStr">
        <is>
          <t>한켐|전체 평가기간|[대표님룰]+[버티기형]</t>
        </is>
      </c>
      <c r="B1455" t="inlineStr">
        <is>
          <t>한켐</t>
        </is>
      </c>
      <c r="C1455" t="inlineStr">
        <is>
          <t>457370</t>
        </is>
      </c>
      <c r="D1455" t="inlineStr">
        <is>
          <t>전체 평가기간</t>
        </is>
      </c>
      <c r="E1455" t="inlineStr">
        <is>
          <t>[대표님룰]+[버티기형]</t>
        </is>
      </c>
      <c r="F1455" t="inlineStr">
        <is>
          <t>2026-01-08</t>
        </is>
      </c>
      <c r="G1455" t="n">
        <v>7465.22</v>
      </c>
      <c r="H1455" t="inlineStr">
        <is>
          <t>2026-01-14</t>
        </is>
      </c>
      <c r="I1455" t="n">
        <v>8803.83</v>
      </c>
      <c r="J1455" t="inlineStr">
        <is>
          <t>2차 익절 도달(10%)</t>
        </is>
      </c>
      <c r="K1455" t="n">
        <v>4</v>
      </c>
      <c r="L1455" t="n">
        <v>0</v>
      </c>
      <c r="M1455" t="n">
        <v>17.58</v>
      </c>
      <c r="N1455" t="inlineStr">
        <is>
          <t>01.14. 4주 매도(+10% 상승 시 30% 익절 원칙)</t>
        </is>
      </c>
      <c r="O1455" t="n">
        <v>300000</v>
      </c>
      <c r="P1455">
        <f>COUNTIF($A$2:A1455,A1455)</f>
        <v/>
      </c>
      <c r="Q1455">
        <f>A1455&amp;"|"&amp;P1455</f>
        <v/>
      </c>
    </row>
    <row r="1456">
      <c r="A1456" t="inlineStr">
        <is>
          <t>한켐|전체 평가기간|[중기추세]+[칼손절]</t>
        </is>
      </c>
      <c r="B1456" t="inlineStr">
        <is>
          <t>한켐</t>
        </is>
      </c>
      <c r="C1456" t="inlineStr">
        <is>
          <t>457370</t>
        </is>
      </c>
      <c r="D1456" t="inlineStr">
        <is>
          <t>전체 평가기간</t>
        </is>
      </c>
      <c r="E1456" t="inlineStr">
        <is>
          <t>[중기추세]+[칼손절]</t>
        </is>
      </c>
      <c r="F1456" t="inlineStr">
        <is>
          <t>2026-01-08</t>
        </is>
      </c>
      <c r="G1456" t="n">
        <v>7465.22</v>
      </c>
      <c r="H1456" t="inlineStr">
        <is>
          <t>2026-01-13</t>
        </is>
      </c>
      <c r="I1456" t="n">
        <v>9153.59</v>
      </c>
      <c r="J1456" t="inlineStr">
        <is>
          <t>RSI 과열 부분청산</t>
        </is>
      </c>
      <c r="K1456" t="n">
        <v>36</v>
      </c>
      <c r="L1456" t="n">
        <v>4</v>
      </c>
      <c r="M1456" t="n">
        <v>22.25</v>
      </c>
      <c r="N1456" t="inlineStr">
        <is>
          <t>01.13. 36주 매도(RSI 과열 부분청산)</t>
        </is>
      </c>
      <c r="O1456" t="n">
        <v>300000</v>
      </c>
      <c r="P1456">
        <f>COUNTIF($A$2:A1456,A1456)</f>
        <v/>
      </c>
      <c r="Q1456">
        <f>A1456&amp;"|"&amp;P1456</f>
        <v/>
      </c>
    </row>
    <row r="1457">
      <c r="A1457" t="inlineStr">
        <is>
          <t>한켐|전체 평가기간|[중기추세]+[칼손절]</t>
        </is>
      </c>
      <c r="B1457" t="inlineStr">
        <is>
          <t>한켐</t>
        </is>
      </c>
      <c r="C1457" t="inlineStr">
        <is>
          <t>457370</t>
        </is>
      </c>
      <c r="D1457" t="inlineStr">
        <is>
          <t>전체 평가기간</t>
        </is>
      </c>
      <c r="E1457" t="inlineStr">
        <is>
          <t>[중기추세]+[칼손절]</t>
        </is>
      </c>
      <c r="F1457" t="inlineStr">
        <is>
          <t>2026-01-08</t>
        </is>
      </c>
      <c r="G1457" t="n">
        <v>7465.22</v>
      </c>
      <c r="H1457" t="inlineStr">
        <is>
          <t>2026-01-14</t>
        </is>
      </c>
      <c r="I1457" t="n">
        <v>8803.83</v>
      </c>
      <c r="J1457" t="inlineStr">
        <is>
          <t>1차 익절 도달(10%)</t>
        </is>
      </c>
      <c r="K1457" t="n">
        <v>4</v>
      </c>
      <c r="L1457" t="n">
        <v>0</v>
      </c>
      <c r="M1457" t="n">
        <v>17.58</v>
      </c>
      <c r="N1457" t="inlineStr">
        <is>
          <t>01.14. 4주 매도(+10% 상승 시 50% 익절 원칙)</t>
        </is>
      </c>
      <c r="O1457" t="n">
        <v>300000</v>
      </c>
      <c r="P1457">
        <f>COUNTIF($A$2:A1457,A1457)</f>
        <v/>
      </c>
      <c r="Q1457">
        <f>A1457&amp;"|"&amp;P1457</f>
        <v/>
      </c>
    </row>
    <row r="1458">
      <c r="A1458" t="inlineStr">
        <is>
          <t>한켐|전체 평가기간|[중기추세]+[정석방어]</t>
        </is>
      </c>
      <c r="B1458" t="inlineStr">
        <is>
          <t>한켐</t>
        </is>
      </c>
      <c r="C1458" t="inlineStr">
        <is>
          <t>457370</t>
        </is>
      </c>
      <c r="D1458" t="inlineStr">
        <is>
          <t>전체 평가기간</t>
        </is>
      </c>
      <c r="E1458" t="inlineStr">
        <is>
          <t>[중기추세]+[정석방어]</t>
        </is>
      </c>
      <c r="F1458" t="inlineStr">
        <is>
          <t>2026-01-08</t>
        </is>
      </c>
      <c r="G1458" t="n">
        <v>7465.22</v>
      </c>
      <c r="H1458" t="inlineStr">
        <is>
          <t>2026-01-13</t>
        </is>
      </c>
      <c r="I1458" t="n">
        <v>9153.59</v>
      </c>
      <c r="J1458" t="inlineStr">
        <is>
          <t>RSI 과열 부분청산</t>
        </is>
      </c>
      <c r="K1458" t="n">
        <v>36</v>
      </c>
      <c r="L1458" t="n">
        <v>4</v>
      </c>
      <c r="M1458" t="n">
        <v>22.25</v>
      </c>
      <c r="N1458" t="inlineStr">
        <is>
          <t>01.13. 36주 매도(RSI 과열 부분청산)</t>
        </is>
      </c>
      <c r="O1458" t="n">
        <v>300000</v>
      </c>
      <c r="P1458">
        <f>COUNTIF($A$2:A1458,A1458)</f>
        <v/>
      </c>
      <c r="Q1458">
        <f>A1458&amp;"|"&amp;P1458</f>
        <v/>
      </c>
    </row>
    <row r="1459">
      <c r="A1459" t="inlineStr">
        <is>
          <t>한켐|전체 평가기간|[중기추세]+[정석방어]</t>
        </is>
      </c>
      <c r="B1459" t="inlineStr">
        <is>
          <t>한켐</t>
        </is>
      </c>
      <c r="C1459" t="inlineStr">
        <is>
          <t>457370</t>
        </is>
      </c>
      <c r="D1459" t="inlineStr">
        <is>
          <t>전체 평가기간</t>
        </is>
      </c>
      <c r="E1459" t="inlineStr">
        <is>
          <t>[중기추세]+[정석방어]</t>
        </is>
      </c>
      <c r="F1459" t="inlineStr">
        <is>
          <t>2026-01-08</t>
        </is>
      </c>
      <c r="G1459" t="n">
        <v>7465.22</v>
      </c>
      <c r="H1459" t="inlineStr">
        <is>
          <t>2026-01-14</t>
        </is>
      </c>
      <c r="I1459" t="n">
        <v>8803.83</v>
      </c>
      <c r="J1459" t="inlineStr">
        <is>
          <t>1차 익절 도달(10%)</t>
        </is>
      </c>
      <c r="K1459" t="n">
        <v>4</v>
      </c>
      <c r="L1459" t="n">
        <v>0</v>
      </c>
      <c r="M1459" t="n">
        <v>17.58</v>
      </c>
      <c r="N1459" t="inlineStr">
        <is>
          <t>01.14. 4주 매도(+10% 상승 시 50% 익절 원칙)</t>
        </is>
      </c>
      <c r="O1459" t="n">
        <v>300000</v>
      </c>
      <c r="P1459">
        <f>COUNTIF($A$2:A1459,A1459)</f>
        <v/>
      </c>
      <c r="Q1459">
        <f>A1459&amp;"|"&amp;P1459</f>
        <v/>
      </c>
    </row>
    <row r="1460">
      <c r="A1460" t="inlineStr">
        <is>
          <t>한켐|전체 평가기간|[중기추세]+[변동성허용]</t>
        </is>
      </c>
      <c r="B1460" t="inlineStr">
        <is>
          <t>한켐</t>
        </is>
      </c>
      <c r="C1460" t="inlineStr">
        <is>
          <t>457370</t>
        </is>
      </c>
      <c r="D1460" t="inlineStr">
        <is>
          <t>전체 평가기간</t>
        </is>
      </c>
      <c r="E1460" t="inlineStr">
        <is>
          <t>[중기추세]+[변동성허용]</t>
        </is>
      </c>
      <c r="F1460" t="inlineStr">
        <is>
          <t>2026-01-08</t>
        </is>
      </c>
      <c r="G1460" t="n">
        <v>7465.22</v>
      </c>
      <c r="H1460" t="inlineStr">
        <is>
          <t>2026-01-13</t>
        </is>
      </c>
      <c r="I1460" t="n">
        <v>9153.59</v>
      </c>
      <c r="J1460" t="inlineStr">
        <is>
          <t>RSI 과열 부분청산</t>
        </is>
      </c>
      <c r="K1460" t="n">
        <v>36</v>
      </c>
      <c r="L1460" t="n">
        <v>4</v>
      </c>
      <c r="M1460" t="n">
        <v>22.25</v>
      </c>
      <c r="N1460" t="inlineStr">
        <is>
          <t>01.13. 36주 매도(RSI 과열 부분청산)</t>
        </is>
      </c>
      <c r="O1460" t="n">
        <v>300000</v>
      </c>
      <c r="P1460">
        <f>COUNTIF($A$2:A1460,A1460)</f>
        <v/>
      </c>
      <c r="Q1460">
        <f>A1460&amp;"|"&amp;P1460</f>
        <v/>
      </c>
    </row>
    <row r="1461">
      <c r="A1461" t="inlineStr">
        <is>
          <t>한켐|전체 평가기간|[중기추세]+[변동성허용]</t>
        </is>
      </c>
      <c r="B1461" t="inlineStr">
        <is>
          <t>한켐</t>
        </is>
      </c>
      <c r="C1461" t="inlineStr">
        <is>
          <t>457370</t>
        </is>
      </c>
      <c r="D1461" t="inlineStr">
        <is>
          <t>전체 평가기간</t>
        </is>
      </c>
      <c r="E1461" t="inlineStr">
        <is>
          <t>[중기추세]+[변동성허용]</t>
        </is>
      </c>
      <c r="F1461" t="inlineStr">
        <is>
          <t>2026-01-08</t>
        </is>
      </c>
      <c r="G1461" t="n">
        <v>7465.22</v>
      </c>
      <c r="H1461" t="inlineStr">
        <is>
          <t>2026-01-14</t>
        </is>
      </c>
      <c r="I1461" t="n">
        <v>8803.83</v>
      </c>
      <c r="J1461" t="inlineStr">
        <is>
          <t>1차 익절 도달(10%)</t>
        </is>
      </c>
      <c r="K1461" t="n">
        <v>4</v>
      </c>
      <c r="L1461" t="n">
        <v>0</v>
      </c>
      <c r="M1461" t="n">
        <v>17.58</v>
      </c>
      <c r="N1461" t="inlineStr">
        <is>
          <t>01.14. 4주 매도(+10% 상승 시 50% 익절 원칙)</t>
        </is>
      </c>
      <c r="O1461" t="n">
        <v>300000</v>
      </c>
      <c r="P1461">
        <f>COUNTIF($A$2:A1461,A1461)</f>
        <v/>
      </c>
      <c r="Q1461">
        <f>A1461&amp;"|"&amp;P1461</f>
        <v/>
      </c>
    </row>
    <row r="1462">
      <c r="A1462" t="inlineStr">
        <is>
          <t>한켐|전체 평가기간|[중기추세]+[버티기형]</t>
        </is>
      </c>
      <c r="B1462" t="inlineStr">
        <is>
          <t>한켐</t>
        </is>
      </c>
      <c r="C1462" t="inlineStr">
        <is>
          <t>457370</t>
        </is>
      </c>
      <c r="D1462" t="inlineStr">
        <is>
          <t>전체 평가기간</t>
        </is>
      </c>
      <c r="E1462" t="inlineStr">
        <is>
          <t>[중기추세]+[버티기형]</t>
        </is>
      </c>
      <c r="F1462" t="inlineStr">
        <is>
          <t>2026-01-08</t>
        </is>
      </c>
      <c r="G1462" t="n">
        <v>7465.22</v>
      </c>
      <c r="H1462" t="inlineStr">
        <is>
          <t>2026-01-13</t>
        </is>
      </c>
      <c r="I1462" t="n">
        <v>9153.59</v>
      </c>
      <c r="J1462" t="inlineStr">
        <is>
          <t>RSI 과열 부분청산</t>
        </is>
      </c>
      <c r="K1462" t="n">
        <v>36</v>
      </c>
      <c r="L1462" t="n">
        <v>4</v>
      </c>
      <c r="M1462" t="n">
        <v>22.25</v>
      </c>
      <c r="N1462" t="inlineStr">
        <is>
          <t>01.13. 36주 매도(RSI 과열 부분청산)</t>
        </is>
      </c>
      <c r="O1462" t="n">
        <v>300000</v>
      </c>
      <c r="P1462">
        <f>COUNTIF($A$2:A1462,A1462)</f>
        <v/>
      </c>
      <c r="Q1462">
        <f>A1462&amp;"|"&amp;P1462</f>
        <v/>
      </c>
    </row>
    <row r="1463">
      <c r="A1463" t="inlineStr">
        <is>
          <t>한켐|전체 평가기간|[중기추세]+[버티기형]</t>
        </is>
      </c>
      <c r="B1463" t="inlineStr">
        <is>
          <t>한켐</t>
        </is>
      </c>
      <c r="C1463" t="inlineStr">
        <is>
          <t>457370</t>
        </is>
      </c>
      <c r="D1463" t="inlineStr">
        <is>
          <t>전체 평가기간</t>
        </is>
      </c>
      <c r="E1463" t="inlineStr">
        <is>
          <t>[중기추세]+[버티기형]</t>
        </is>
      </c>
      <c r="F1463" t="inlineStr">
        <is>
          <t>2026-01-08</t>
        </is>
      </c>
      <c r="G1463" t="n">
        <v>7465.22</v>
      </c>
      <c r="H1463" t="inlineStr">
        <is>
          <t>2026-01-14</t>
        </is>
      </c>
      <c r="I1463" t="n">
        <v>8803.83</v>
      </c>
      <c r="J1463" t="inlineStr">
        <is>
          <t>1차 익절 도달(10%)</t>
        </is>
      </c>
      <c r="K1463" t="n">
        <v>4</v>
      </c>
      <c r="L1463" t="n">
        <v>0</v>
      </c>
      <c r="M1463" t="n">
        <v>17.58</v>
      </c>
      <c r="N1463" t="inlineStr">
        <is>
          <t>01.14. 4주 매도(+10% 상승 시 50% 익절 원칙)</t>
        </is>
      </c>
      <c r="O1463" t="n">
        <v>300000</v>
      </c>
      <c r="P1463">
        <f>COUNTIF($A$2:A1463,A1463)</f>
        <v/>
      </c>
      <c r="Q1463">
        <f>A1463&amp;"|"&amp;P1463</f>
        <v/>
      </c>
    </row>
    <row r="1464">
      <c r="A1464" t="inlineStr">
        <is>
          <t>한켐|전체 평가기간|[수익극대화]+[칼손절]</t>
        </is>
      </c>
      <c r="B1464" t="inlineStr">
        <is>
          <t>한켐</t>
        </is>
      </c>
      <c r="C1464" t="inlineStr">
        <is>
          <t>457370</t>
        </is>
      </c>
      <c r="D1464" t="inlineStr">
        <is>
          <t>전체 평가기간</t>
        </is>
      </c>
      <c r="E1464" t="inlineStr">
        <is>
          <t>[수익극대화]+[칼손절]</t>
        </is>
      </c>
      <c r="F1464" t="inlineStr">
        <is>
          <t>2026-01-08</t>
        </is>
      </c>
      <c r="G1464" t="n">
        <v>7465.22</v>
      </c>
      <c r="H1464" t="inlineStr">
        <is>
          <t>2026-01-13</t>
        </is>
      </c>
      <c r="I1464" t="n">
        <v>9153.59</v>
      </c>
      <c r="J1464" t="inlineStr">
        <is>
          <t>RSI 과열 부분청산</t>
        </is>
      </c>
      <c r="K1464" t="n">
        <v>36</v>
      </c>
      <c r="L1464" t="n">
        <v>4</v>
      </c>
      <c r="M1464" t="n">
        <v>22.25</v>
      </c>
      <c r="N1464" t="inlineStr">
        <is>
          <t>01.13. 36주 매도(RSI 과열 부분청산)</t>
        </is>
      </c>
      <c r="O1464" t="n">
        <v>300000</v>
      </c>
      <c r="P1464">
        <f>COUNTIF($A$2:A1464,A1464)</f>
        <v/>
      </c>
      <c r="Q1464">
        <f>A1464&amp;"|"&amp;P1464</f>
        <v/>
      </c>
    </row>
    <row r="1465">
      <c r="A1465" t="inlineStr">
        <is>
          <t>한켐|전체 평가기간|[수익극대화]+[칼손절]</t>
        </is>
      </c>
      <c r="B1465" t="inlineStr">
        <is>
          <t>한켐</t>
        </is>
      </c>
      <c r="C1465" t="inlineStr">
        <is>
          <t>457370</t>
        </is>
      </c>
      <c r="D1465" t="inlineStr">
        <is>
          <t>전체 평가기간</t>
        </is>
      </c>
      <c r="E1465" t="inlineStr">
        <is>
          <t>[수익극대화]+[칼손절]</t>
        </is>
      </c>
      <c r="F1465" t="inlineStr">
        <is>
          <t>2026-01-08</t>
        </is>
      </c>
      <c r="G1465" t="n">
        <v>7465.22</v>
      </c>
      <c r="H1465" t="inlineStr">
        <is>
          <t>2026-01-14</t>
        </is>
      </c>
      <c r="I1465" t="n">
        <v>8803.83</v>
      </c>
      <c r="J1465" t="inlineStr">
        <is>
          <t>1차 익절 도달(10%)</t>
        </is>
      </c>
      <c r="K1465" t="n">
        <v>4</v>
      </c>
      <c r="L1465" t="n">
        <v>0</v>
      </c>
      <c r="M1465" t="n">
        <v>17.58</v>
      </c>
      <c r="N1465" t="inlineStr">
        <is>
          <t>01.14. 4주 매도(+10% 상승 시 40% 익절 원칙)</t>
        </is>
      </c>
      <c r="O1465" t="n">
        <v>300000</v>
      </c>
      <c r="P1465">
        <f>COUNTIF($A$2:A1465,A1465)</f>
        <v/>
      </c>
      <c r="Q1465">
        <f>A1465&amp;"|"&amp;P1465</f>
        <v/>
      </c>
    </row>
    <row r="1466">
      <c r="A1466" t="inlineStr">
        <is>
          <t>한켐|전체 평가기간|[수익극대화]+[정석방어]</t>
        </is>
      </c>
      <c r="B1466" t="inlineStr">
        <is>
          <t>한켐</t>
        </is>
      </c>
      <c r="C1466" t="inlineStr">
        <is>
          <t>457370</t>
        </is>
      </c>
      <c r="D1466" t="inlineStr">
        <is>
          <t>전체 평가기간</t>
        </is>
      </c>
      <c r="E1466" t="inlineStr">
        <is>
          <t>[수익극대화]+[정석방어]</t>
        </is>
      </c>
      <c r="F1466" t="inlineStr">
        <is>
          <t>2026-01-08</t>
        </is>
      </c>
      <c r="G1466" t="n">
        <v>7465.22</v>
      </c>
      <c r="H1466" t="inlineStr">
        <is>
          <t>2026-01-13</t>
        </is>
      </c>
      <c r="I1466" t="n">
        <v>9153.59</v>
      </c>
      <c r="J1466" t="inlineStr">
        <is>
          <t>RSI 과열 부분청산</t>
        </is>
      </c>
      <c r="K1466" t="n">
        <v>36</v>
      </c>
      <c r="L1466" t="n">
        <v>4</v>
      </c>
      <c r="M1466" t="n">
        <v>22.25</v>
      </c>
      <c r="N1466" t="inlineStr">
        <is>
          <t>01.13. 36주 매도(RSI 과열 부분청산)</t>
        </is>
      </c>
      <c r="O1466" t="n">
        <v>300000</v>
      </c>
      <c r="P1466">
        <f>COUNTIF($A$2:A1466,A1466)</f>
        <v/>
      </c>
      <c r="Q1466">
        <f>A1466&amp;"|"&amp;P1466</f>
        <v/>
      </c>
    </row>
    <row r="1467">
      <c r="A1467" t="inlineStr">
        <is>
          <t>한켐|전체 평가기간|[수익극대화]+[정석방어]</t>
        </is>
      </c>
      <c r="B1467" t="inlineStr">
        <is>
          <t>한켐</t>
        </is>
      </c>
      <c r="C1467" t="inlineStr">
        <is>
          <t>457370</t>
        </is>
      </c>
      <c r="D1467" t="inlineStr">
        <is>
          <t>전체 평가기간</t>
        </is>
      </c>
      <c r="E1467" t="inlineStr">
        <is>
          <t>[수익극대화]+[정석방어]</t>
        </is>
      </c>
      <c r="F1467" t="inlineStr">
        <is>
          <t>2026-01-08</t>
        </is>
      </c>
      <c r="G1467" t="n">
        <v>7465.22</v>
      </c>
      <c r="H1467" t="inlineStr">
        <is>
          <t>2026-01-14</t>
        </is>
      </c>
      <c r="I1467" t="n">
        <v>8803.83</v>
      </c>
      <c r="J1467" t="inlineStr">
        <is>
          <t>1차 익절 도달(10%)</t>
        </is>
      </c>
      <c r="K1467" t="n">
        <v>4</v>
      </c>
      <c r="L1467" t="n">
        <v>0</v>
      </c>
      <c r="M1467" t="n">
        <v>17.58</v>
      </c>
      <c r="N1467" t="inlineStr">
        <is>
          <t>01.14. 4주 매도(+10% 상승 시 40% 익절 원칙)</t>
        </is>
      </c>
      <c r="O1467" t="n">
        <v>300000</v>
      </c>
      <c r="P1467">
        <f>COUNTIF($A$2:A1467,A1467)</f>
        <v/>
      </c>
      <c r="Q1467">
        <f>A1467&amp;"|"&amp;P1467</f>
        <v/>
      </c>
    </row>
    <row r="1468">
      <c r="A1468" t="inlineStr">
        <is>
          <t>한켐|전체 평가기간|[수익극대화]+[변동성허용]</t>
        </is>
      </c>
      <c r="B1468" t="inlineStr">
        <is>
          <t>한켐</t>
        </is>
      </c>
      <c r="C1468" t="inlineStr">
        <is>
          <t>457370</t>
        </is>
      </c>
      <c r="D1468" t="inlineStr">
        <is>
          <t>전체 평가기간</t>
        </is>
      </c>
      <c r="E1468" t="inlineStr">
        <is>
          <t>[수익극대화]+[변동성허용]</t>
        </is>
      </c>
      <c r="F1468" t="inlineStr">
        <is>
          <t>2026-01-08</t>
        </is>
      </c>
      <c r="G1468" t="n">
        <v>7465.22</v>
      </c>
      <c r="H1468" t="inlineStr">
        <is>
          <t>2026-01-13</t>
        </is>
      </c>
      <c r="I1468" t="n">
        <v>9153.59</v>
      </c>
      <c r="J1468" t="inlineStr">
        <is>
          <t>RSI 과열 부분청산</t>
        </is>
      </c>
      <c r="K1468" t="n">
        <v>36</v>
      </c>
      <c r="L1468" t="n">
        <v>4</v>
      </c>
      <c r="M1468" t="n">
        <v>22.25</v>
      </c>
      <c r="N1468" t="inlineStr">
        <is>
          <t>01.13. 36주 매도(RSI 과열 부분청산)</t>
        </is>
      </c>
      <c r="O1468" t="n">
        <v>300000</v>
      </c>
      <c r="P1468">
        <f>COUNTIF($A$2:A1468,A1468)</f>
        <v/>
      </c>
      <c r="Q1468">
        <f>A1468&amp;"|"&amp;P1468</f>
        <v/>
      </c>
    </row>
    <row r="1469">
      <c r="A1469" t="inlineStr">
        <is>
          <t>한켐|전체 평가기간|[수익극대화]+[변동성허용]</t>
        </is>
      </c>
      <c r="B1469" t="inlineStr">
        <is>
          <t>한켐</t>
        </is>
      </c>
      <c r="C1469" t="inlineStr">
        <is>
          <t>457370</t>
        </is>
      </c>
      <c r="D1469" t="inlineStr">
        <is>
          <t>전체 평가기간</t>
        </is>
      </c>
      <c r="E1469" t="inlineStr">
        <is>
          <t>[수익극대화]+[변동성허용]</t>
        </is>
      </c>
      <c r="F1469" t="inlineStr">
        <is>
          <t>2026-01-08</t>
        </is>
      </c>
      <c r="G1469" t="n">
        <v>7465.22</v>
      </c>
      <c r="H1469" t="inlineStr">
        <is>
          <t>2026-01-14</t>
        </is>
      </c>
      <c r="I1469" t="n">
        <v>8803.83</v>
      </c>
      <c r="J1469" t="inlineStr">
        <is>
          <t>1차 익절 도달(10%)</t>
        </is>
      </c>
      <c r="K1469" t="n">
        <v>4</v>
      </c>
      <c r="L1469" t="n">
        <v>0</v>
      </c>
      <c r="M1469" t="n">
        <v>17.58</v>
      </c>
      <c r="N1469" t="inlineStr">
        <is>
          <t>01.14. 4주 매도(+10% 상승 시 40% 익절 원칙)</t>
        </is>
      </c>
      <c r="O1469" t="n">
        <v>300000</v>
      </c>
      <c r="P1469">
        <f>COUNTIF($A$2:A1469,A1469)</f>
        <v/>
      </c>
      <c r="Q1469">
        <f>A1469&amp;"|"&amp;P1469</f>
        <v/>
      </c>
    </row>
    <row r="1470">
      <c r="A1470" t="inlineStr">
        <is>
          <t>한켐|전체 평가기간|[수익극대화]+[버티기형]</t>
        </is>
      </c>
      <c r="B1470" t="inlineStr">
        <is>
          <t>한켐</t>
        </is>
      </c>
      <c r="C1470" t="inlineStr">
        <is>
          <t>457370</t>
        </is>
      </c>
      <c r="D1470" t="inlineStr">
        <is>
          <t>전체 평가기간</t>
        </is>
      </c>
      <c r="E1470" t="inlineStr">
        <is>
          <t>[수익극대화]+[버티기형]</t>
        </is>
      </c>
      <c r="F1470" t="inlineStr">
        <is>
          <t>2026-01-08</t>
        </is>
      </c>
      <c r="G1470" t="n">
        <v>7465.22</v>
      </c>
      <c r="H1470" t="inlineStr">
        <is>
          <t>2026-01-13</t>
        </is>
      </c>
      <c r="I1470" t="n">
        <v>9153.59</v>
      </c>
      <c r="J1470" t="inlineStr">
        <is>
          <t>RSI 과열 부분청산</t>
        </is>
      </c>
      <c r="K1470" t="n">
        <v>36</v>
      </c>
      <c r="L1470" t="n">
        <v>4</v>
      </c>
      <c r="M1470" t="n">
        <v>22.25</v>
      </c>
      <c r="N1470" t="inlineStr">
        <is>
          <t>01.13. 36주 매도(RSI 과열 부분청산)</t>
        </is>
      </c>
      <c r="O1470" t="n">
        <v>300000</v>
      </c>
      <c r="P1470">
        <f>COUNTIF($A$2:A1470,A1470)</f>
        <v/>
      </c>
      <c r="Q1470">
        <f>A1470&amp;"|"&amp;P1470</f>
        <v/>
      </c>
    </row>
    <row r="1471">
      <c r="A1471" t="inlineStr">
        <is>
          <t>한켐|전체 평가기간|[수익극대화]+[버티기형]</t>
        </is>
      </c>
      <c r="B1471" t="inlineStr">
        <is>
          <t>한켐</t>
        </is>
      </c>
      <c r="C1471" t="inlineStr">
        <is>
          <t>457370</t>
        </is>
      </c>
      <c r="D1471" t="inlineStr">
        <is>
          <t>전체 평가기간</t>
        </is>
      </c>
      <c r="E1471" t="inlineStr">
        <is>
          <t>[수익극대화]+[버티기형]</t>
        </is>
      </c>
      <c r="F1471" t="inlineStr">
        <is>
          <t>2026-01-08</t>
        </is>
      </c>
      <c r="G1471" t="n">
        <v>7465.22</v>
      </c>
      <c r="H1471" t="inlineStr">
        <is>
          <t>2026-01-14</t>
        </is>
      </c>
      <c r="I1471" t="n">
        <v>8803.83</v>
      </c>
      <c r="J1471" t="inlineStr">
        <is>
          <t>1차 익절 도달(10%)</t>
        </is>
      </c>
      <c r="K1471" t="n">
        <v>4</v>
      </c>
      <c r="L1471" t="n">
        <v>0</v>
      </c>
      <c r="M1471" t="n">
        <v>17.58</v>
      </c>
      <c r="N1471" t="inlineStr">
        <is>
          <t>01.14. 4주 매도(+10% 상승 시 40% 익절 원칙)</t>
        </is>
      </c>
      <c r="O1471" t="n">
        <v>300000</v>
      </c>
      <c r="P1471">
        <f>COUNTIF($A$2:A1471,A1471)</f>
        <v/>
      </c>
      <c r="Q1471">
        <f>A1471&amp;"|"&amp;P1471</f>
        <v/>
      </c>
    </row>
    <row r="1472">
      <c r="A1472" t="inlineStr">
        <is>
          <t>알트|3개월 전에 샀다면|[초단타]+[칼손절]</t>
        </is>
      </c>
      <c r="B1472" t="inlineStr">
        <is>
          <t>알트</t>
        </is>
      </c>
      <c r="C1472" t="inlineStr">
        <is>
          <t>459550</t>
        </is>
      </c>
      <c r="D1472" t="inlineStr">
        <is>
          <t>3개월 전에 샀다면</t>
        </is>
      </c>
      <c r="E1472" t="inlineStr">
        <is>
          <t>[초단타]+[칼손절]</t>
        </is>
      </c>
      <c r="F1472" t="inlineStr">
        <is>
          <t>2026-04-08</t>
        </is>
      </c>
      <c r="G1472" t="n">
        <v>2776.94</v>
      </c>
      <c r="H1472" t="inlineStr">
        <is>
          <t>2026-04-09</t>
        </is>
      </c>
      <c r="I1472" t="n">
        <v>2678.12</v>
      </c>
      <c r="J1472" t="inlineStr">
        <is>
          <t>1차 손절 도달(-2%)</t>
        </is>
      </c>
      <c r="K1472" t="n">
        <v>85</v>
      </c>
      <c r="L1472" t="n">
        <v>22</v>
      </c>
      <c r="M1472" t="n">
        <v>-3.85</v>
      </c>
      <c r="N1472" t="inlineStr">
        <is>
          <t>04.09. 85주 매도(-2% 하락 시 80% 손절 원칙)</t>
        </is>
      </c>
      <c r="O1472" t="n">
        <v>300000</v>
      </c>
      <c r="P1472">
        <f>COUNTIF($A$2:A1472,A1472)</f>
        <v/>
      </c>
      <c r="Q1472">
        <f>A1472&amp;"|"&amp;P1472</f>
        <v/>
      </c>
    </row>
    <row r="1473">
      <c r="A1473" t="inlineStr">
        <is>
          <t>알트|3개월 전에 샀다면|[초단타]+[칼손절]</t>
        </is>
      </c>
      <c r="B1473" t="inlineStr">
        <is>
          <t>알트</t>
        </is>
      </c>
      <c r="C1473" t="inlineStr">
        <is>
          <t>459550</t>
        </is>
      </c>
      <c r="D1473" t="inlineStr">
        <is>
          <t>3개월 전에 샀다면</t>
        </is>
      </c>
      <c r="E1473" t="inlineStr">
        <is>
          <t>[초단타]+[칼손절]</t>
        </is>
      </c>
      <c r="F1473" t="inlineStr">
        <is>
          <t>2026-04-08</t>
        </is>
      </c>
      <c r="G1473" t="n">
        <v>2776.94</v>
      </c>
      <c r="H1473" t="inlineStr">
        <is>
          <t>2026-04-14</t>
        </is>
      </c>
      <c r="I1473" t="n">
        <v>2872.99</v>
      </c>
      <c r="J1473" t="inlineStr">
        <is>
          <t>1차 익절 도달(3%)</t>
        </is>
      </c>
      <c r="K1473" t="n">
        <v>22</v>
      </c>
      <c r="L1473" t="n">
        <v>0</v>
      </c>
      <c r="M1473" t="n">
        <v>3.15</v>
      </c>
      <c r="N1473" t="inlineStr">
        <is>
          <t>04.14. 22주 매도(+3% 상승 시 70% 익절 원칙)</t>
        </is>
      </c>
      <c r="O1473" t="n">
        <v>300000</v>
      </c>
      <c r="P1473">
        <f>COUNTIF($A$2:A1473,A1473)</f>
        <v/>
      </c>
      <c r="Q1473">
        <f>A1473&amp;"|"&amp;P1473</f>
        <v/>
      </c>
    </row>
    <row r="1474">
      <c r="A1474" t="inlineStr">
        <is>
          <t>알트|3개월 전에 샀다면|[초단타]+[칼손절]</t>
        </is>
      </c>
      <c r="B1474" t="inlineStr">
        <is>
          <t>알트</t>
        </is>
      </c>
      <c r="C1474" t="inlineStr">
        <is>
          <t>459550</t>
        </is>
      </c>
      <c r="D1474" t="inlineStr">
        <is>
          <t>3개월 전에 샀다면</t>
        </is>
      </c>
      <c r="E1474" t="inlineStr">
        <is>
          <t>[초단타]+[칼손절]</t>
        </is>
      </c>
      <c r="F1474" t="inlineStr">
        <is>
          <t>2026-05-06</t>
        </is>
      </c>
      <c r="G1474" t="n">
        <v>2741.92</v>
      </c>
      <c r="H1474" t="inlineStr">
        <is>
          <t>2026-05-07</t>
        </is>
      </c>
      <c r="I1474" t="n">
        <v>2658.14</v>
      </c>
      <c r="J1474" t="inlineStr">
        <is>
          <t>1차 손절 도달(-2%)</t>
        </is>
      </c>
      <c r="K1474" t="n">
        <v>84</v>
      </c>
      <c r="L1474" t="n">
        <v>22</v>
      </c>
      <c r="M1474" t="n">
        <v>-3.35</v>
      </c>
      <c r="N1474" t="inlineStr">
        <is>
          <t>05.07. 84주 매도(-2% 하락 시 80% 손절 원칙)</t>
        </is>
      </c>
      <c r="O1474" t="n">
        <v>300000</v>
      </c>
      <c r="P1474">
        <f>COUNTIF($A$2:A1474,A1474)</f>
        <v/>
      </c>
      <c r="Q1474">
        <f>A1474&amp;"|"&amp;P1474</f>
        <v/>
      </c>
    </row>
    <row r="1475">
      <c r="A1475" t="inlineStr">
        <is>
          <t>알트|3개월 전에 샀다면|[초단타]+[칼손절]</t>
        </is>
      </c>
      <c r="B1475" t="inlineStr">
        <is>
          <t>알트</t>
        </is>
      </c>
      <c r="C1475" t="inlineStr">
        <is>
          <t>459550</t>
        </is>
      </c>
      <c r="D1475" t="inlineStr">
        <is>
          <t>3개월 전에 샀다면</t>
        </is>
      </c>
      <c r="E1475" t="inlineStr">
        <is>
          <t>[초단타]+[칼손절]</t>
        </is>
      </c>
      <c r="F1475" t="inlineStr">
        <is>
          <t>2026-05-06</t>
        </is>
      </c>
      <c r="G1475" t="n">
        <v>2741.92</v>
      </c>
      <c r="H1475" t="inlineStr">
        <is>
          <t>2026-05-11</t>
        </is>
      </c>
      <c r="I1475" t="n">
        <v>2493.25</v>
      </c>
      <c r="J1475" t="inlineStr">
        <is>
          <t>최종 손절 도달(-6%)</t>
        </is>
      </c>
      <c r="K1475" t="n">
        <v>22</v>
      </c>
      <c r="L1475" t="n">
        <v>0</v>
      </c>
      <c r="M1475" t="n">
        <v>-9.34</v>
      </c>
      <c r="N1475" t="inlineStr">
        <is>
          <t>05.11. 22주 매도(-6% 하락 시 10% 손절 원칙)</t>
        </is>
      </c>
      <c r="O1475" t="n">
        <v>300000</v>
      </c>
      <c r="P1475">
        <f>COUNTIF($A$2:A1475,A1475)</f>
        <v/>
      </c>
      <c r="Q1475">
        <f>A1475&amp;"|"&amp;P1475</f>
        <v/>
      </c>
    </row>
    <row r="1476">
      <c r="A1476" t="inlineStr">
        <is>
          <t>알트|3개월 전에 샀다면|[초단타]+[정석방어]</t>
        </is>
      </c>
      <c r="B1476" t="inlineStr">
        <is>
          <t>알트</t>
        </is>
      </c>
      <c r="C1476" t="inlineStr">
        <is>
          <t>459550</t>
        </is>
      </c>
      <c r="D1476" t="inlineStr">
        <is>
          <t>3개월 전에 샀다면</t>
        </is>
      </c>
      <c r="E1476" t="inlineStr">
        <is>
          <t>[초단타]+[정석방어]</t>
        </is>
      </c>
      <c r="F1476" t="inlineStr">
        <is>
          <t>2026-04-08</t>
        </is>
      </c>
      <c r="G1476" t="n">
        <v>2776.94</v>
      </c>
      <c r="H1476" t="inlineStr">
        <is>
          <t>2026-04-09</t>
        </is>
      </c>
      <c r="I1476" t="n">
        <v>2678.12</v>
      </c>
      <c r="J1476" t="inlineStr">
        <is>
          <t>1차 손절 도달(-3%)</t>
        </is>
      </c>
      <c r="K1476" t="n">
        <v>74</v>
      </c>
      <c r="L1476" t="n">
        <v>33</v>
      </c>
      <c r="M1476" t="n">
        <v>-3.85</v>
      </c>
      <c r="N1476" t="inlineStr">
        <is>
          <t>04.09. 74주 매도(-3% 하락 시 70% 손절 원칙)</t>
        </is>
      </c>
      <c r="O1476" t="n">
        <v>300000</v>
      </c>
      <c r="P1476">
        <f>COUNTIF($A$2:A1476,A1476)</f>
        <v/>
      </c>
      <c r="Q1476">
        <f>A1476&amp;"|"&amp;P1476</f>
        <v/>
      </c>
    </row>
    <row r="1477">
      <c r="A1477" t="inlineStr">
        <is>
          <t>알트|3개월 전에 샀다면|[초단타]+[정석방어]</t>
        </is>
      </c>
      <c r="B1477" t="inlineStr">
        <is>
          <t>알트</t>
        </is>
      </c>
      <c r="C1477" t="inlineStr">
        <is>
          <t>459550</t>
        </is>
      </c>
      <c r="D1477" t="inlineStr">
        <is>
          <t>3개월 전에 샀다면</t>
        </is>
      </c>
      <c r="E1477" t="inlineStr">
        <is>
          <t>[초단타]+[정석방어]</t>
        </is>
      </c>
      <c r="F1477" t="inlineStr">
        <is>
          <t>2026-04-08</t>
        </is>
      </c>
      <c r="G1477" t="n">
        <v>2776.94</v>
      </c>
      <c r="H1477" t="inlineStr">
        <is>
          <t>2026-04-14</t>
        </is>
      </c>
      <c r="I1477" t="n">
        <v>2872.99</v>
      </c>
      <c r="J1477" t="inlineStr">
        <is>
          <t>1차 익절 도달(3%)</t>
        </is>
      </c>
      <c r="K1477" t="n">
        <v>33</v>
      </c>
      <c r="L1477" t="n">
        <v>0</v>
      </c>
      <c r="M1477" t="n">
        <v>3.15</v>
      </c>
      <c r="N1477" t="inlineStr">
        <is>
          <t>04.14. 33주 매도(+3% 상승 시 70% 익절 원칙)</t>
        </is>
      </c>
      <c r="O1477" t="n">
        <v>300000</v>
      </c>
      <c r="P1477">
        <f>COUNTIF($A$2:A1477,A1477)</f>
        <v/>
      </c>
      <c r="Q1477">
        <f>A1477&amp;"|"&amp;P1477</f>
        <v/>
      </c>
    </row>
    <row r="1478">
      <c r="A1478" t="inlineStr">
        <is>
          <t>알트|3개월 전에 샀다면|[초단타]+[정석방어]</t>
        </is>
      </c>
      <c r="B1478" t="inlineStr">
        <is>
          <t>알트</t>
        </is>
      </c>
      <c r="C1478" t="inlineStr">
        <is>
          <t>459550</t>
        </is>
      </c>
      <c r="D1478" t="inlineStr">
        <is>
          <t>3개월 전에 샀다면</t>
        </is>
      </c>
      <c r="E1478" t="inlineStr">
        <is>
          <t>[초단타]+[정석방어]</t>
        </is>
      </c>
      <c r="F1478" t="inlineStr">
        <is>
          <t>2026-05-06</t>
        </is>
      </c>
      <c r="G1478" t="n">
        <v>2741.92</v>
      </c>
      <c r="H1478" t="inlineStr">
        <is>
          <t>2026-05-08</t>
        </is>
      </c>
      <c r="I1478" t="n">
        <v>2648.14</v>
      </c>
      <c r="J1478" t="inlineStr">
        <is>
          <t>1차 손절 도달(-3%)</t>
        </is>
      </c>
      <c r="K1478" t="n">
        <v>74</v>
      </c>
      <c r="L1478" t="n">
        <v>33</v>
      </c>
      <c r="M1478" t="n">
        <v>-3.71</v>
      </c>
      <c r="N1478" t="inlineStr">
        <is>
          <t>05.08. 74주 매도(-3% 하락 시 70% 손절 원칙)</t>
        </is>
      </c>
      <c r="O1478" t="n">
        <v>300000</v>
      </c>
      <c r="P1478">
        <f>COUNTIF($A$2:A1478,A1478)</f>
        <v/>
      </c>
      <c r="Q1478">
        <f>A1478&amp;"|"&amp;P1478</f>
        <v/>
      </c>
    </row>
    <row r="1479">
      <c r="A1479" t="inlineStr">
        <is>
          <t>알트|3개월 전에 샀다면|[초단타]+[정석방어]</t>
        </is>
      </c>
      <c r="B1479" t="inlineStr">
        <is>
          <t>알트</t>
        </is>
      </c>
      <c r="C1479" t="inlineStr">
        <is>
          <t>459550</t>
        </is>
      </c>
      <c r="D1479" t="inlineStr">
        <is>
          <t>3개월 전에 샀다면</t>
        </is>
      </c>
      <c r="E1479" t="inlineStr">
        <is>
          <t>[초단타]+[정석방어]</t>
        </is>
      </c>
      <c r="F1479" t="inlineStr">
        <is>
          <t>2026-05-06</t>
        </is>
      </c>
      <c r="G1479" t="n">
        <v>2741.92</v>
      </c>
      <c r="H1479" t="inlineStr">
        <is>
          <t>2026-05-11</t>
        </is>
      </c>
      <c r="I1479" t="n">
        <v>2493.25</v>
      </c>
      <c r="J1479" t="inlineStr">
        <is>
          <t>2차 손절 도달(-5%)</t>
        </is>
      </c>
      <c r="K1479" t="n">
        <v>21</v>
      </c>
      <c r="L1479" t="n">
        <v>12</v>
      </c>
      <c r="M1479" t="n">
        <v>-9.34</v>
      </c>
      <c r="N1479" t="inlineStr">
        <is>
          <t>05.11. 21주 매도(-5% 하락 시 20% 손절 원칙)</t>
        </is>
      </c>
      <c r="O1479" t="n">
        <v>300000</v>
      </c>
      <c r="P1479">
        <f>COUNTIF($A$2:A1479,A1479)</f>
        <v/>
      </c>
      <c r="Q1479">
        <f>A1479&amp;"|"&amp;P1479</f>
        <v/>
      </c>
    </row>
    <row r="1480">
      <c r="A1480" t="inlineStr">
        <is>
          <t>알트|3개월 전에 샀다면|[초단타]+[정석방어]</t>
        </is>
      </c>
      <c r="B1480" t="inlineStr">
        <is>
          <t>알트</t>
        </is>
      </c>
      <c r="C1480" t="inlineStr">
        <is>
          <t>459550</t>
        </is>
      </c>
      <c r="D1480" t="inlineStr">
        <is>
          <t>3개월 전에 샀다면</t>
        </is>
      </c>
      <c r="E1480" t="inlineStr">
        <is>
          <t>[초단타]+[정석방어]</t>
        </is>
      </c>
      <c r="F1480" t="inlineStr">
        <is>
          <t>2026-05-06</t>
        </is>
      </c>
      <c r="G1480" t="n">
        <v>2741.92</v>
      </c>
      <c r="H1480" t="inlineStr">
        <is>
          <t>2026-05-12</t>
        </is>
      </c>
      <c r="I1480" t="n">
        <v>2348.36</v>
      </c>
      <c r="J1480" t="inlineStr">
        <is>
          <t>최종 손절 도달(-10%)</t>
        </is>
      </c>
      <c r="K1480" t="n">
        <v>12</v>
      </c>
      <c r="L1480" t="n">
        <v>0</v>
      </c>
      <c r="M1480" t="n">
        <v>-14.61</v>
      </c>
      <c r="N1480" t="inlineStr">
        <is>
          <t>05.12. 12주 매도(-10% 하락 시 10% 손절 원칙)</t>
        </is>
      </c>
      <c r="O1480" t="n">
        <v>300000</v>
      </c>
      <c r="P1480">
        <f>COUNTIF($A$2:A1480,A1480)</f>
        <v/>
      </c>
      <c r="Q1480">
        <f>A1480&amp;"|"&amp;P1480</f>
        <v/>
      </c>
    </row>
    <row r="1481">
      <c r="A1481" t="inlineStr">
        <is>
          <t>알트|3개월 전에 샀다면|[초단타]+[변동성허용]</t>
        </is>
      </c>
      <c r="B1481" t="inlineStr">
        <is>
          <t>알트</t>
        </is>
      </c>
      <c r="C1481" t="inlineStr">
        <is>
          <t>459550</t>
        </is>
      </c>
      <c r="D1481" t="inlineStr">
        <is>
          <t>3개월 전에 샀다면</t>
        </is>
      </c>
      <c r="E1481" t="inlineStr">
        <is>
          <t>[초단타]+[변동성허용]</t>
        </is>
      </c>
      <c r="F1481" t="inlineStr">
        <is>
          <t>2026-04-08</t>
        </is>
      </c>
      <c r="G1481" t="n">
        <v>2776.94</v>
      </c>
      <c r="H1481" t="inlineStr">
        <is>
          <t>2026-04-14</t>
        </is>
      </c>
      <c r="I1481" t="n">
        <v>2872.99</v>
      </c>
      <c r="J1481" t="inlineStr">
        <is>
          <t>1차 익절 도달(3%)</t>
        </is>
      </c>
      <c r="K1481" t="n">
        <v>74</v>
      </c>
      <c r="L1481" t="n">
        <v>33</v>
      </c>
      <c r="M1481" t="n">
        <v>3.15</v>
      </c>
      <c r="N1481" t="inlineStr">
        <is>
          <t>04.14. 74주 매도(+3% 상승 시 70% 익절 원칙)</t>
        </is>
      </c>
      <c r="O1481" t="n">
        <v>300000</v>
      </c>
      <c r="P1481">
        <f>COUNTIF($A$2:A1481,A1481)</f>
        <v/>
      </c>
      <c r="Q1481">
        <f>A1481&amp;"|"&amp;P1481</f>
        <v/>
      </c>
    </row>
    <row r="1482">
      <c r="A1482" t="inlineStr">
        <is>
          <t>알트|3개월 전에 샀다면|[초단타]+[변동성허용]</t>
        </is>
      </c>
      <c r="B1482" t="inlineStr">
        <is>
          <t>알트</t>
        </is>
      </c>
      <c r="C1482" t="inlineStr">
        <is>
          <t>459550</t>
        </is>
      </c>
      <c r="D1482" t="inlineStr">
        <is>
          <t>3개월 전에 샀다면</t>
        </is>
      </c>
      <c r="E1482" t="inlineStr">
        <is>
          <t>[초단타]+[변동성허용]</t>
        </is>
      </c>
      <c r="F1482" t="inlineStr">
        <is>
          <t>2026-04-08</t>
        </is>
      </c>
      <c r="G1482" t="n">
        <v>2776.94</v>
      </c>
      <c r="H1482" t="inlineStr">
        <is>
          <t>2026-04-23</t>
        </is>
      </c>
      <c r="I1482" t="n">
        <v>3077.84</v>
      </c>
      <c r="J1482" t="inlineStr">
        <is>
          <t>3차 익절 도달(10%)</t>
        </is>
      </c>
      <c r="K1482" t="n">
        <v>33</v>
      </c>
      <c r="L1482" t="n">
        <v>0</v>
      </c>
      <c r="M1482" t="n">
        <v>10.5</v>
      </c>
      <c r="N1482" t="inlineStr">
        <is>
          <t>04.23. 33주 매도(+10% 상승 시 10% 익절 원칙)</t>
        </is>
      </c>
      <c r="O1482" t="n">
        <v>300000</v>
      </c>
      <c r="P1482">
        <f>COUNTIF($A$2:A1482,A1482)</f>
        <v/>
      </c>
      <c r="Q1482">
        <f>A1482&amp;"|"&amp;P1482</f>
        <v/>
      </c>
    </row>
    <row r="1483">
      <c r="A1483" t="inlineStr">
        <is>
          <t>알트|3개월 전에 샀다면|[초단타]+[변동성허용]</t>
        </is>
      </c>
      <c r="B1483" t="inlineStr">
        <is>
          <t>알트</t>
        </is>
      </c>
      <c r="C1483" t="inlineStr">
        <is>
          <t>459550</t>
        </is>
      </c>
      <c r="D1483" t="inlineStr">
        <is>
          <t>3개월 전에 샀다면</t>
        </is>
      </c>
      <c r="E1483" t="inlineStr">
        <is>
          <t>[초단타]+[변동성허용]</t>
        </is>
      </c>
      <c r="F1483" t="inlineStr">
        <is>
          <t>2026-05-06</t>
        </is>
      </c>
      <c r="G1483" t="n">
        <v>2741.92</v>
      </c>
      <c r="H1483" t="inlineStr">
        <is>
          <t>2026-05-11</t>
        </is>
      </c>
      <c r="I1483" t="n">
        <v>2493.25</v>
      </c>
      <c r="J1483" t="inlineStr">
        <is>
          <t>1차 손절 도달(-5%)</t>
        </is>
      </c>
      <c r="K1483" t="n">
        <v>57</v>
      </c>
      <c r="L1483" t="n">
        <v>58</v>
      </c>
      <c r="M1483" t="n">
        <v>-9.34</v>
      </c>
      <c r="N1483" t="inlineStr">
        <is>
          <t>05.11. 57주 매도(-5% 하락 시 50% 손절 원칙)</t>
        </is>
      </c>
      <c r="O1483" t="n">
        <v>300000</v>
      </c>
      <c r="P1483">
        <f>COUNTIF($A$2:A1483,A1483)</f>
        <v/>
      </c>
      <c r="Q1483">
        <f>A1483&amp;"|"&amp;P1483</f>
        <v/>
      </c>
    </row>
    <row r="1484">
      <c r="A1484" t="inlineStr">
        <is>
          <t>알트|3개월 전에 샀다면|[초단타]+[변동성허용]</t>
        </is>
      </c>
      <c r="B1484" t="inlineStr">
        <is>
          <t>알트</t>
        </is>
      </c>
      <c r="C1484" t="inlineStr">
        <is>
          <t>459550</t>
        </is>
      </c>
      <c r="D1484" t="inlineStr">
        <is>
          <t>3개월 전에 샀다면</t>
        </is>
      </c>
      <c r="E1484" t="inlineStr">
        <is>
          <t>[초단타]+[변동성허용]</t>
        </is>
      </c>
      <c r="F1484" t="inlineStr">
        <is>
          <t>2026-05-06</t>
        </is>
      </c>
      <c r="G1484" t="n">
        <v>2741.92</v>
      </c>
      <c r="H1484" t="inlineStr">
        <is>
          <t>2026-05-12</t>
        </is>
      </c>
      <c r="I1484" t="n">
        <v>2348.36</v>
      </c>
      <c r="J1484" t="inlineStr">
        <is>
          <t>2차 손절 도달(-10%)</t>
        </is>
      </c>
      <c r="K1484" t="n">
        <v>34</v>
      </c>
      <c r="L1484" t="n">
        <v>24</v>
      </c>
      <c r="M1484" t="n">
        <v>-14.61</v>
      </c>
      <c r="N1484" t="inlineStr">
        <is>
          <t>05.12. 34주 매도(-10% 하락 시 30% 손절 원칙)</t>
        </is>
      </c>
      <c r="O1484" t="n">
        <v>300000</v>
      </c>
      <c r="P1484">
        <f>COUNTIF($A$2:A1484,A1484)</f>
        <v/>
      </c>
      <c r="Q1484">
        <f>A1484&amp;"|"&amp;P1484</f>
        <v/>
      </c>
    </row>
    <row r="1485">
      <c r="A1485" t="inlineStr">
        <is>
          <t>알트|3개월 전에 샀다면|[초단타]+[변동성허용]</t>
        </is>
      </c>
      <c r="B1485" t="inlineStr">
        <is>
          <t>알트</t>
        </is>
      </c>
      <c r="C1485" t="inlineStr">
        <is>
          <t>459550</t>
        </is>
      </c>
      <c r="D1485" t="inlineStr">
        <is>
          <t>3개월 전에 샀다면</t>
        </is>
      </c>
      <c r="E1485" t="inlineStr">
        <is>
          <t>[초단타]+[변동성허용]</t>
        </is>
      </c>
      <c r="F1485" t="inlineStr">
        <is>
          <t>2026-05-06</t>
        </is>
      </c>
      <c r="G1485" t="n">
        <v>2741.92</v>
      </c>
      <c r="H1485" t="inlineStr">
        <is>
          <t>2026-05-13</t>
        </is>
      </c>
      <c r="I1485" t="n">
        <v>2268.41</v>
      </c>
      <c r="J1485" t="inlineStr">
        <is>
          <t>최종 손절 도달(-15%)</t>
        </is>
      </c>
      <c r="K1485" t="n">
        <v>24</v>
      </c>
      <c r="L1485" t="n">
        <v>0</v>
      </c>
      <c r="M1485" t="n">
        <v>-17.52</v>
      </c>
      <c r="N1485" t="inlineStr">
        <is>
          <t>05.13. 24주 매도(-15% 하락 시 20% 손절 원칙)</t>
        </is>
      </c>
      <c r="O1485" t="n">
        <v>300000</v>
      </c>
      <c r="P1485">
        <f>COUNTIF($A$2:A1485,A1485)</f>
        <v/>
      </c>
      <c r="Q1485">
        <f>A1485&amp;"|"&amp;P1485</f>
        <v/>
      </c>
    </row>
    <row r="1486">
      <c r="A1486" t="inlineStr">
        <is>
          <t>알트|3개월 전에 샀다면|[초단타]+[버티기형]</t>
        </is>
      </c>
      <c r="B1486" t="inlineStr">
        <is>
          <t>알트</t>
        </is>
      </c>
      <c r="C1486" t="inlineStr">
        <is>
          <t>459550</t>
        </is>
      </c>
      <c r="D1486" t="inlineStr">
        <is>
          <t>3개월 전에 샀다면</t>
        </is>
      </c>
      <c r="E1486" t="inlineStr">
        <is>
          <t>[초단타]+[버티기형]</t>
        </is>
      </c>
      <c r="F1486" t="inlineStr">
        <is>
          <t>2026-04-08</t>
        </is>
      </c>
      <c r="G1486" t="n">
        <v>2776.94</v>
      </c>
      <c r="H1486" t="inlineStr">
        <is>
          <t>2026-04-14</t>
        </is>
      </c>
      <c r="I1486" t="n">
        <v>2872.99</v>
      </c>
      <c r="J1486" t="inlineStr">
        <is>
          <t>1차 익절 도달(3%)</t>
        </is>
      </c>
      <c r="K1486" t="n">
        <v>74</v>
      </c>
      <c r="L1486" t="n">
        <v>33</v>
      </c>
      <c r="M1486" t="n">
        <v>3.15</v>
      </c>
      <c r="N1486" t="inlineStr">
        <is>
          <t>04.14. 74주 매도(+3% 상승 시 70% 익절 원칙)</t>
        </is>
      </c>
      <c r="O1486" t="n">
        <v>300000</v>
      </c>
      <c r="P1486">
        <f>COUNTIF($A$2:A1486,A1486)</f>
        <v/>
      </c>
      <c r="Q1486">
        <f>A1486&amp;"|"&amp;P1486</f>
        <v/>
      </c>
    </row>
    <row r="1487">
      <c r="A1487" t="inlineStr">
        <is>
          <t>알트|3개월 전에 샀다면|[초단타]+[버티기형]</t>
        </is>
      </c>
      <c r="B1487" t="inlineStr">
        <is>
          <t>알트</t>
        </is>
      </c>
      <c r="C1487" t="inlineStr">
        <is>
          <t>459550</t>
        </is>
      </c>
      <c r="D1487" t="inlineStr">
        <is>
          <t>3개월 전에 샀다면</t>
        </is>
      </c>
      <c r="E1487" t="inlineStr">
        <is>
          <t>[초단타]+[버티기형]</t>
        </is>
      </c>
      <c r="F1487" t="inlineStr">
        <is>
          <t>2026-04-08</t>
        </is>
      </c>
      <c r="G1487" t="n">
        <v>2776.94</v>
      </c>
      <c r="H1487" t="inlineStr">
        <is>
          <t>2026-04-23</t>
        </is>
      </c>
      <c r="I1487" t="n">
        <v>3077.84</v>
      </c>
      <c r="J1487" t="inlineStr">
        <is>
          <t>3차 익절 도달(10%)</t>
        </is>
      </c>
      <c r="K1487" t="n">
        <v>33</v>
      </c>
      <c r="L1487" t="n">
        <v>0</v>
      </c>
      <c r="M1487" t="n">
        <v>10.5</v>
      </c>
      <c r="N1487" t="inlineStr">
        <is>
          <t>04.23. 33주 매도(+10% 상승 시 10% 익절 원칙)</t>
        </is>
      </c>
      <c r="O1487" t="n">
        <v>300000</v>
      </c>
      <c r="P1487">
        <f>COUNTIF($A$2:A1487,A1487)</f>
        <v/>
      </c>
      <c r="Q1487">
        <f>A1487&amp;"|"&amp;P1487</f>
        <v/>
      </c>
    </row>
    <row r="1488">
      <c r="A1488" t="inlineStr">
        <is>
          <t>알트|3개월 전에 샀다면|[초단타]+[버티기형]</t>
        </is>
      </c>
      <c r="B1488" t="inlineStr">
        <is>
          <t>알트</t>
        </is>
      </c>
      <c r="C1488" t="inlineStr">
        <is>
          <t>459550</t>
        </is>
      </c>
      <c r="D1488" t="inlineStr">
        <is>
          <t>3개월 전에 샀다면</t>
        </is>
      </c>
      <c r="E1488" t="inlineStr">
        <is>
          <t>[초단타]+[버티기형]</t>
        </is>
      </c>
      <c r="F1488" t="inlineStr">
        <is>
          <t>2026-05-06</t>
        </is>
      </c>
      <c r="G1488" t="n">
        <v>2741.92</v>
      </c>
      <c r="H1488" t="inlineStr">
        <is>
          <t>2026-05-11</t>
        </is>
      </c>
      <c r="I1488" t="n">
        <v>2493.25</v>
      </c>
      <c r="J1488" t="inlineStr">
        <is>
          <t>1차 손절 도달(-5%)</t>
        </is>
      </c>
      <c r="K1488" t="n">
        <v>46</v>
      </c>
      <c r="L1488" t="n">
        <v>69</v>
      </c>
      <c r="M1488" t="n">
        <v>-9.34</v>
      </c>
      <c r="N1488" t="inlineStr">
        <is>
          <t>05.11. 46주 매도(-5% 하락 시 40% 손절 원칙)</t>
        </is>
      </c>
      <c r="O1488" t="n">
        <v>300000</v>
      </c>
      <c r="P1488">
        <f>COUNTIF($A$2:A1488,A1488)</f>
        <v/>
      </c>
      <c r="Q1488">
        <f>A1488&amp;"|"&amp;P1488</f>
        <v/>
      </c>
    </row>
    <row r="1489">
      <c r="A1489" t="inlineStr">
        <is>
          <t>알트|3개월 전에 샀다면|[초단타]+[버티기형]</t>
        </is>
      </c>
      <c r="B1489" t="inlineStr">
        <is>
          <t>알트</t>
        </is>
      </c>
      <c r="C1489" t="inlineStr">
        <is>
          <t>459550</t>
        </is>
      </c>
      <c r="D1489" t="inlineStr">
        <is>
          <t>3개월 전에 샀다면</t>
        </is>
      </c>
      <c r="E1489" t="inlineStr">
        <is>
          <t>[초단타]+[버티기형]</t>
        </is>
      </c>
      <c r="F1489" t="inlineStr">
        <is>
          <t>2026-05-06</t>
        </is>
      </c>
      <c r="G1489" t="n">
        <v>2741.92</v>
      </c>
      <c r="H1489" t="inlineStr">
        <is>
          <t>2026-05-13</t>
        </is>
      </c>
      <c r="I1489" t="n">
        <v>2268.41</v>
      </c>
      <c r="J1489" t="inlineStr">
        <is>
          <t>2차 손절 도달(-15%)</t>
        </is>
      </c>
      <c r="K1489" t="n">
        <v>34</v>
      </c>
      <c r="L1489" t="n">
        <v>35</v>
      </c>
      <c r="M1489" t="n">
        <v>-17.52</v>
      </c>
      <c r="N1489" t="inlineStr">
        <is>
          <t>05.13. 34주 매도(-15% 하락 시 30% 손절 원칙)</t>
        </is>
      </c>
      <c r="O1489" t="n">
        <v>300000</v>
      </c>
      <c r="P1489">
        <f>COUNTIF($A$2:A1489,A1489)</f>
        <v/>
      </c>
      <c r="Q1489">
        <f>A1489&amp;"|"&amp;P1489</f>
        <v/>
      </c>
    </row>
    <row r="1490">
      <c r="A1490" t="inlineStr">
        <is>
          <t>알트|3개월 전에 샀다면|[초단타]+[버티기형]</t>
        </is>
      </c>
      <c r="B1490" t="inlineStr">
        <is>
          <t>알트</t>
        </is>
      </c>
      <c r="C1490" t="inlineStr">
        <is>
          <t>459550</t>
        </is>
      </c>
      <c r="D1490" t="inlineStr">
        <is>
          <t>3개월 전에 샀다면</t>
        </is>
      </c>
      <c r="E1490" t="inlineStr">
        <is>
          <t>[초단타]+[버티기형]</t>
        </is>
      </c>
      <c r="F1490" t="inlineStr">
        <is>
          <t>2026-05-06</t>
        </is>
      </c>
      <c r="G1490" t="n">
        <v>2741.92</v>
      </c>
      <c r="H1490" t="inlineStr">
        <is>
          <t>2026-05-15</t>
        </is>
      </c>
      <c r="I1490" t="n">
        <v>2098.53</v>
      </c>
      <c r="J1490" t="inlineStr">
        <is>
          <t>최종 손절 도달(-20%)</t>
        </is>
      </c>
      <c r="K1490" t="n">
        <v>35</v>
      </c>
      <c r="L1490" t="n">
        <v>0</v>
      </c>
      <c r="M1490" t="n">
        <v>-23.69</v>
      </c>
      <c r="N1490" t="inlineStr">
        <is>
          <t>05.15. 35주 매도(-20% 하락 시 30% 손절 원칙)</t>
        </is>
      </c>
      <c r="O1490" t="n">
        <v>300000</v>
      </c>
      <c r="P1490">
        <f>COUNTIF($A$2:A1490,A1490)</f>
        <v/>
      </c>
      <c r="Q1490">
        <f>A1490&amp;"|"&amp;P1490</f>
        <v/>
      </c>
    </row>
    <row r="1491">
      <c r="A1491" t="inlineStr">
        <is>
          <t>알트|3개월 전에 샀다면|[단기스윙]+[칼손절]</t>
        </is>
      </c>
      <c r="B1491" t="inlineStr">
        <is>
          <t>알트</t>
        </is>
      </c>
      <c r="C1491" t="inlineStr">
        <is>
          <t>459550</t>
        </is>
      </c>
      <c r="D1491" t="inlineStr">
        <is>
          <t>3개월 전에 샀다면</t>
        </is>
      </c>
      <c r="E1491" t="inlineStr">
        <is>
          <t>[단기스윙]+[칼손절]</t>
        </is>
      </c>
      <c r="F1491" t="inlineStr">
        <is>
          <t>2026-04-08</t>
        </is>
      </c>
      <c r="G1491" t="n">
        <v>2776.94</v>
      </c>
      <c r="H1491" t="inlineStr">
        <is>
          <t>2026-04-09</t>
        </is>
      </c>
      <c r="I1491" t="n">
        <v>2678.12</v>
      </c>
      <c r="J1491" t="inlineStr">
        <is>
          <t>1차 손절 도달(-2%)</t>
        </is>
      </c>
      <c r="K1491" t="n">
        <v>85</v>
      </c>
      <c r="L1491" t="n">
        <v>22</v>
      </c>
      <c r="M1491" t="n">
        <v>-3.85</v>
      </c>
      <c r="N1491" t="inlineStr">
        <is>
          <t>04.09. 85주 매도(-2% 하락 시 80% 손절 원칙)</t>
        </is>
      </c>
      <c r="O1491" t="n">
        <v>300000</v>
      </c>
      <c r="P1491">
        <f>COUNTIF($A$2:A1491,A1491)</f>
        <v/>
      </c>
      <c r="Q1491">
        <f>A1491&amp;"|"&amp;P1491</f>
        <v/>
      </c>
    </row>
    <row r="1492">
      <c r="A1492" t="inlineStr">
        <is>
          <t>알트|3개월 전에 샀다면|[단기스윙]+[칼손절]</t>
        </is>
      </c>
      <c r="B1492" t="inlineStr">
        <is>
          <t>알트</t>
        </is>
      </c>
      <c r="C1492" t="inlineStr">
        <is>
          <t>459550</t>
        </is>
      </c>
      <c r="D1492" t="inlineStr">
        <is>
          <t>3개월 전에 샀다면</t>
        </is>
      </c>
      <c r="E1492" t="inlineStr">
        <is>
          <t>[단기스윙]+[칼손절]</t>
        </is>
      </c>
      <c r="F1492" t="inlineStr">
        <is>
          <t>2026-04-08</t>
        </is>
      </c>
      <c r="G1492" t="n">
        <v>2776.94</v>
      </c>
      <c r="H1492" t="inlineStr">
        <is>
          <t>2026-04-23</t>
        </is>
      </c>
      <c r="I1492" t="n">
        <v>3077.84</v>
      </c>
      <c r="J1492" t="inlineStr">
        <is>
          <t>2차 익절 도달(10%)</t>
        </is>
      </c>
      <c r="K1492" t="n">
        <v>22</v>
      </c>
      <c r="L1492" t="n">
        <v>0</v>
      </c>
      <c r="M1492" t="n">
        <v>10.5</v>
      </c>
      <c r="N1492" t="inlineStr">
        <is>
          <t>04.23. 22주 매도(+10% 상승 시 30% 익절 원칙)</t>
        </is>
      </c>
      <c r="O1492" t="n">
        <v>300000</v>
      </c>
      <c r="P1492">
        <f>COUNTIF($A$2:A1492,A1492)</f>
        <v/>
      </c>
      <c r="Q1492">
        <f>A1492&amp;"|"&amp;P1492</f>
        <v/>
      </c>
    </row>
    <row r="1493">
      <c r="A1493" t="inlineStr">
        <is>
          <t>알트|3개월 전에 샀다면|[단기스윙]+[칼손절]</t>
        </is>
      </c>
      <c r="B1493" t="inlineStr">
        <is>
          <t>알트</t>
        </is>
      </c>
      <c r="C1493" t="inlineStr">
        <is>
          <t>459550</t>
        </is>
      </c>
      <c r="D1493" t="inlineStr">
        <is>
          <t>3개월 전에 샀다면</t>
        </is>
      </c>
      <c r="E1493" t="inlineStr">
        <is>
          <t>[단기스윙]+[칼손절]</t>
        </is>
      </c>
      <c r="F1493" t="inlineStr">
        <is>
          <t>2026-05-06</t>
        </is>
      </c>
      <c r="G1493" t="n">
        <v>2741.92</v>
      </c>
      <c r="H1493" t="inlineStr">
        <is>
          <t>2026-05-07</t>
        </is>
      </c>
      <c r="I1493" t="n">
        <v>2658.14</v>
      </c>
      <c r="J1493" t="inlineStr">
        <is>
          <t>1차 손절 도달(-2%)</t>
        </is>
      </c>
      <c r="K1493" t="n">
        <v>86</v>
      </c>
      <c r="L1493" t="n">
        <v>22</v>
      </c>
      <c r="M1493" t="n">
        <v>-3.35</v>
      </c>
      <c r="N1493" t="inlineStr">
        <is>
          <t>05.07. 86주 매도(-2% 하락 시 80% 손절 원칙)</t>
        </is>
      </c>
      <c r="O1493" t="n">
        <v>300000</v>
      </c>
      <c r="P1493">
        <f>COUNTIF($A$2:A1493,A1493)</f>
        <v/>
      </c>
      <c r="Q1493">
        <f>A1493&amp;"|"&amp;P1493</f>
        <v/>
      </c>
    </row>
    <row r="1494">
      <c r="A1494" t="inlineStr">
        <is>
          <t>알트|3개월 전에 샀다면|[단기스윙]+[칼손절]</t>
        </is>
      </c>
      <c r="B1494" t="inlineStr">
        <is>
          <t>알트</t>
        </is>
      </c>
      <c r="C1494" t="inlineStr">
        <is>
          <t>459550</t>
        </is>
      </c>
      <c r="D1494" t="inlineStr">
        <is>
          <t>3개월 전에 샀다면</t>
        </is>
      </c>
      <c r="E1494" t="inlineStr">
        <is>
          <t>[단기스윙]+[칼손절]</t>
        </is>
      </c>
      <c r="F1494" t="inlineStr">
        <is>
          <t>2026-05-06</t>
        </is>
      </c>
      <c r="G1494" t="n">
        <v>2741.92</v>
      </c>
      <c r="H1494" t="inlineStr">
        <is>
          <t>2026-05-11</t>
        </is>
      </c>
      <c r="I1494" t="n">
        <v>2493.25</v>
      </c>
      <c r="J1494" t="inlineStr">
        <is>
          <t>최종 손절 도달(-6%)</t>
        </is>
      </c>
      <c r="K1494" t="n">
        <v>22</v>
      </c>
      <c r="L1494" t="n">
        <v>0</v>
      </c>
      <c r="M1494" t="n">
        <v>-9.34</v>
      </c>
      <c r="N1494" t="inlineStr">
        <is>
          <t>05.11. 22주 매도(-6% 하락 시 10% 손절 원칙)</t>
        </is>
      </c>
      <c r="O1494" t="n">
        <v>300000</v>
      </c>
      <c r="P1494">
        <f>COUNTIF($A$2:A1494,A1494)</f>
        <v/>
      </c>
      <c r="Q1494">
        <f>A1494&amp;"|"&amp;P1494</f>
        <v/>
      </c>
    </row>
    <row r="1495">
      <c r="A1495" t="inlineStr">
        <is>
          <t>알트|3개월 전에 샀다면|[단기스윙]+[정석방어]</t>
        </is>
      </c>
      <c r="B1495" t="inlineStr">
        <is>
          <t>알트</t>
        </is>
      </c>
      <c r="C1495" t="inlineStr">
        <is>
          <t>459550</t>
        </is>
      </c>
      <c r="D1495" t="inlineStr">
        <is>
          <t>3개월 전에 샀다면</t>
        </is>
      </c>
      <c r="E1495" t="inlineStr">
        <is>
          <t>[단기스윙]+[정석방어]</t>
        </is>
      </c>
      <c r="F1495" t="inlineStr">
        <is>
          <t>2026-04-08</t>
        </is>
      </c>
      <c r="G1495" t="n">
        <v>2776.94</v>
      </c>
      <c r="H1495" t="inlineStr">
        <is>
          <t>2026-04-09</t>
        </is>
      </c>
      <c r="I1495" t="n">
        <v>2678.12</v>
      </c>
      <c r="J1495" t="inlineStr">
        <is>
          <t>1차 손절 도달(-3%)</t>
        </is>
      </c>
      <c r="K1495" t="n">
        <v>74</v>
      </c>
      <c r="L1495" t="n">
        <v>33</v>
      </c>
      <c r="M1495" t="n">
        <v>-3.85</v>
      </c>
      <c r="N1495" t="inlineStr">
        <is>
          <t>04.09. 74주 매도(-3% 하락 시 70% 손절 원칙)</t>
        </is>
      </c>
      <c r="O1495" t="n">
        <v>300000</v>
      </c>
      <c r="P1495">
        <f>COUNTIF($A$2:A1495,A1495)</f>
        <v/>
      </c>
      <c r="Q1495">
        <f>A1495&amp;"|"&amp;P1495</f>
        <v/>
      </c>
    </row>
    <row r="1496">
      <c r="A1496" t="inlineStr">
        <is>
          <t>알트|3개월 전에 샀다면|[단기스윙]+[정석방어]</t>
        </is>
      </c>
      <c r="B1496" t="inlineStr">
        <is>
          <t>알트</t>
        </is>
      </c>
      <c r="C1496" t="inlineStr">
        <is>
          <t>459550</t>
        </is>
      </c>
      <c r="D1496" t="inlineStr">
        <is>
          <t>3개월 전에 샀다면</t>
        </is>
      </c>
      <c r="E1496" t="inlineStr">
        <is>
          <t>[단기스윙]+[정석방어]</t>
        </is>
      </c>
      <c r="F1496" t="inlineStr">
        <is>
          <t>2026-04-08</t>
        </is>
      </c>
      <c r="G1496" t="n">
        <v>2776.94</v>
      </c>
      <c r="H1496" t="inlineStr">
        <is>
          <t>2026-04-23</t>
        </is>
      </c>
      <c r="I1496" t="n">
        <v>3077.84</v>
      </c>
      <c r="J1496" t="inlineStr">
        <is>
          <t>2차 익절 도달(10%)</t>
        </is>
      </c>
      <c r="K1496" t="n">
        <v>32</v>
      </c>
      <c r="L1496" t="n">
        <v>1</v>
      </c>
      <c r="M1496" t="n">
        <v>10.5</v>
      </c>
      <c r="N1496" t="inlineStr">
        <is>
          <t>04.23. 32주 매도(+10% 상승 시 30% 익절 원칙)</t>
        </is>
      </c>
      <c r="O1496" t="n">
        <v>300000</v>
      </c>
      <c r="P1496">
        <f>COUNTIF($A$2:A1496,A1496)</f>
        <v/>
      </c>
      <c r="Q1496">
        <f>A1496&amp;"|"&amp;P1496</f>
        <v/>
      </c>
    </row>
    <row r="1497">
      <c r="A1497" t="inlineStr">
        <is>
          <t>알트|3개월 전에 샀다면|[단기스윙]+[정석방어]</t>
        </is>
      </c>
      <c r="B1497" t="inlineStr">
        <is>
          <t>알트</t>
        </is>
      </c>
      <c r="C1497" t="inlineStr">
        <is>
          <t>459550</t>
        </is>
      </c>
      <c r="D1497" t="inlineStr">
        <is>
          <t>3개월 전에 샀다면</t>
        </is>
      </c>
      <c r="E1497" t="inlineStr">
        <is>
          <t>[단기스윙]+[정석방어]</t>
        </is>
      </c>
      <c r="F1497" t="inlineStr">
        <is>
          <t>2026-04-08</t>
        </is>
      </c>
      <c r="G1497" t="n">
        <v>2776.94</v>
      </c>
      <c r="H1497" t="inlineStr">
        <is>
          <t>2026-05-11</t>
        </is>
      </c>
      <c r="I1497" t="n">
        <v>2493.25</v>
      </c>
      <c r="J1497" t="inlineStr">
        <is>
          <t>최종 손절 도달(-10%)</t>
        </is>
      </c>
      <c r="K1497" t="n">
        <v>1</v>
      </c>
      <c r="L1497" t="n">
        <v>0</v>
      </c>
      <c r="M1497" t="n">
        <v>-10.49</v>
      </c>
      <c r="N1497" t="inlineStr">
        <is>
          <t>05.11. 1주 매도(-10% 하락 시 10% 손절 원칙)</t>
        </is>
      </c>
      <c r="O1497" t="n">
        <v>300000</v>
      </c>
      <c r="P1497">
        <f>COUNTIF($A$2:A1497,A1497)</f>
        <v/>
      </c>
      <c r="Q1497">
        <f>A1497&amp;"|"&amp;P1497</f>
        <v/>
      </c>
    </row>
    <row r="1498">
      <c r="A1498" t="inlineStr">
        <is>
          <t>알트|3개월 전에 샀다면|[단기스윙]+[변동성허용]</t>
        </is>
      </c>
      <c r="B1498" t="inlineStr">
        <is>
          <t>알트</t>
        </is>
      </c>
      <c r="C1498" t="inlineStr">
        <is>
          <t>459550</t>
        </is>
      </c>
      <c r="D1498" t="inlineStr">
        <is>
          <t>3개월 전에 샀다면</t>
        </is>
      </c>
      <c r="E1498" t="inlineStr">
        <is>
          <t>[단기스윙]+[변동성허용]</t>
        </is>
      </c>
      <c r="F1498" t="inlineStr">
        <is>
          <t>2026-04-08</t>
        </is>
      </c>
      <c r="G1498" t="n">
        <v>2776.94</v>
      </c>
      <c r="H1498" t="inlineStr">
        <is>
          <t>2026-04-23</t>
        </is>
      </c>
      <c r="I1498" t="n">
        <v>3077.84</v>
      </c>
      <c r="J1498" t="inlineStr">
        <is>
          <t>2차 익절 도달(10%)</t>
        </is>
      </c>
      <c r="K1498" t="n">
        <v>32</v>
      </c>
      <c r="L1498" t="n">
        <v>75</v>
      </c>
      <c r="M1498" t="n">
        <v>10.5</v>
      </c>
      <c r="N1498" t="inlineStr">
        <is>
          <t>04.23. 32주 매도(+10% 상승 시 30% 익절 원칙)</t>
        </is>
      </c>
      <c r="O1498" t="n">
        <v>300000</v>
      </c>
      <c r="P1498">
        <f>COUNTIF($A$2:A1498,A1498)</f>
        <v/>
      </c>
      <c r="Q1498">
        <f>A1498&amp;"|"&amp;P1498</f>
        <v/>
      </c>
    </row>
    <row r="1499">
      <c r="A1499" t="inlineStr">
        <is>
          <t>알트|3개월 전에 샀다면|[단기스윙]+[변동성허용]</t>
        </is>
      </c>
      <c r="B1499" t="inlineStr">
        <is>
          <t>알트</t>
        </is>
      </c>
      <c r="C1499" t="inlineStr">
        <is>
          <t>459550</t>
        </is>
      </c>
      <c r="D1499" t="inlineStr">
        <is>
          <t>3개월 전에 샀다면</t>
        </is>
      </c>
      <c r="E1499" t="inlineStr">
        <is>
          <t>[단기스윙]+[변동성허용]</t>
        </is>
      </c>
      <c r="F1499" t="inlineStr">
        <is>
          <t>2026-04-08</t>
        </is>
      </c>
      <c r="G1499" t="n">
        <v>2776.94</v>
      </c>
      <c r="H1499" t="inlineStr">
        <is>
          <t>2026-05-11</t>
        </is>
      </c>
      <c r="I1499" t="n">
        <v>2493.25</v>
      </c>
      <c r="J1499" t="inlineStr">
        <is>
          <t>2차 손절 도달(-10%)</t>
        </is>
      </c>
      <c r="K1499" t="n">
        <v>32</v>
      </c>
      <c r="L1499" t="n">
        <v>43</v>
      </c>
      <c r="M1499" t="n">
        <v>-10.49</v>
      </c>
      <c r="N1499" t="inlineStr">
        <is>
          <t>05.11. 32주 매도(-10% 하락 시 30% 손절 원칙)</t>
        </is>
      </c>
      <c r="O1499" t="n">
        <v>300000</v>
      </c>
      <c r="P1499">
        <f>COUNTIF($A$2:A1499,A1499)</f>
        <v/>
      </c>
      <c r="Q1499">
        <f>A1499&amp;"|"&amp;P1499</f>
        <v/>
      </c>
    </row>
    <row r="1500">
      <c r="A1500" t="inlineStr">
        <is>
          <t>알트|3개월 전에 샀다면|[단기스윙]+[변동성허용]</t>
        </is>
      </c>
      <c r="B1500" t="inlineStr">
        <is>
          <t>알트</t>
        </is>
      </c>
      <c r="C1500" t="inlineStr">
        <is>
          <t>459550</t>
        </is>
      </c>
      <c r="D1500" t="inlineStr">
        <is>
          <t>3개월 전에 샀다면</t>
        </is>
      </c>
      <c r="E1500" t="inlineStr">
        <is>
          <t>[단기스윙]+[변동성허용]</t>
        </is>
      </c>
      <c r="F1500" t="inlineStr">
        <is>
          <t>2026-04-08</t>
        </is>
      </c>
      <c r="G1500" t="n">
        <v>2776.94</v>
      </c>
      <c r="H1500" t="inlineStr">
        <is>
          <t>2026-05-12</t>
        </is>
      </c>
      <c r="I1500" t="n">
        <v>2348.36</v>
      </c>
      <c r="J1500" t="inlineStr">
        <is>
          <t>최종 손절 도달(-15%)</t>
        </is>
      </c>
      <c r="K1500" t="n">
        <v>43</v>
      </c>
      <c r="L1500" t="n">
        <v>0</v>
      </c>
      <c r="M1500" t="n">
        <v>-15.69</v>
      </c>
      <c r="N1500" t="inlineStr">
        <is>
          <t>05.12. 43주 매도(-15% 하락 시 20% 손절 원칙)</t>
        </is>
      </c>
      <c r="O1500" t="n">
        <v>300000</v>
      </c>
      <c r="P1500">
        <f>COUNTIF($A$2:A1500,A1500)</f>
        <v/>
      </c>
      <c r="Q1500">
        <f>A1500&amp;"|"&amp;P1500</f>
        <v/>
      </c>
    </row>
    <row r="1501">
      <c r="A1501" t="inlineStr">
        <is>
          <t>알트|3개월 전에 샀다면|[단기스윙]+[버티기형]</t>
        </is>
      </c>
      <c r="B1501" t="inlineStr">
        <is>
          <t>알트</t>
        </is>
      </c>
      <c r="C1501" t="inlineStr">
        <is>
          <t>459550</t>
        </is>
      </c>
      <c r="D1501" t="inlineStr">
        <is>
          <t>3개월 전에 샀다면</t>
        </is>
      </c>
      <c r="E1501" t="inlineStr">
        <is>
          <t>[단기스윙]+[버티기형]</t>
        </is>
      </c>
      <c r="F1501" t="inlineStr">
        <is>
          <t>2026-04-08</t>
        </is>
      </c>
      <c r="G1501" t="n">
        <v>2776.94</v>
      </c>
      <c r="H1501" t="inlineStr">
        <is>
          <t>2026-04-23</t>
        </is>
      </c>
      <c r="I1501" t="n">
        <v>3077.84</v>
      </c>
      <c r="J1501" t="inlineStr">
        <is>
          <t>2차 익절 도달(10%)</t>
        </is>
      </c>
      <c r="K1501" t="n">
        <v>32</v>
      </c>
      <c r="L1501" t="n">
        <v>75</v>
      </c>
      <c r="M1501" t="n">
        <v>10.5</v>
      </c>
      <c r="N1501" t="inlineStr">
        <is>
          <t>04.23. 32주 매도(+10% 상승 시 30% 익절 원칙)</t>
        </is>
      </c>
      <c r="O1501" t="n">
        <v>300000</v>
      </c>
      <c r="P1501">
        <f>COUNTIF($A$2:A1501,A1501)</f>
        <v/>
      </c>
      <c r="Q1501">
        <f>A1501&amp;"|"&amp;P1501</f>
        <v/>
      </c>
    </row>
    <row r="1502">
      <c r="A1502" t="inlineStr">
        <is>
          <t>알트|3개월 전에 샀다면|[단기스윙]+[버티기형]</t>
        </is>
      </c>
      <c r="B1502" t="inlineStr">
        <is>
          <t>알트</t>
        </is>
      </c>
      <c r="C1502" t="inlineStr">
        <is>
          <t>459550</t>
        </is>
      </c>
      <c r="D1502" t="inlineStr">
        <is>
          <t>3개월 전에 샀다면</t>
        </is>
      </c>
      <c r="E1502" t="inlineStr">
        <is>
          <t>[단기스윙]+[버티기형]</t>
        </is>
      </c>
      <c r="F1502" t="inlineStr">
        <is>
          <t>2026-04-08</t>
        </is>
      </c>
      <c r="G1502" t="n">
        <v>2776.94</v>
      </c>
      <c r="H1502" t="inlineStr">
        <is>
          <t>2026-05-11</t>
        </is>
      </c>
      <c r="I1502" t="n">
        <v>2493.25</v>
      </c>
      <c r="J1502" t="inlineStr">
        <is>
          <t>1차 손절 도달(-5%)</t>
        </is>
      </c>
      <c r="K1502" t="n">
        <v>42</v>
      </c>
      <c r="L1502" t="n">
        <v>33</v>
      </c>
      <c r="M1502" t="n">
        <v>-10.49</v>
      </c>
      <c r="N1502" t="inlineStr">
        <is>
          <t>05.11. 42주 매도(-5% 하락 시 40% 손절 원칙)</t>
        </is>
      </c>
      <c r="O1502" t="n">
        <v>300000</v>
      </c>
      <c r="P1502">
        <f>COUNTIF($A$2:A1502,A1502)</f>
        <v/>
      </c>
      <c r="Q1502">
        <f>A1502&amp;"|"&amp;P1502</f>
        <v/>
      </c>
    </row>
    <row r="1503">
      <c r="A1503" t="inlineStr">
        <is>
          <t>알트|3개월 전에 샀다면|[단기스윙]+[버티기형]</t>
        </is>
      </c>
      <c r="B1503" t="inlineStr">
        <is>
          <t>알트</t>
        </is>
      </c>
      <c r="C1503" t="inlineStr">
        <is>
          <t>459550</t>
        </is>
      </c>
      <c r="D1503" t="inlineStr">
        <is>
          <t>3개월 전에 샀다면</t>
        </is>
      </c>
      <c r="E1503" t="inlineStr">
        <is>
          <t>[단기스윙]+[버티기형]</t>
        </is>
      </c>
      <c r="F1503" t="inlineStr">
        <is>
          <t>2026-04-08</t>
        </is>
      </c>
      <c r="G1503" t="n">
        <v>2776.94</v>
      </c>
      <c r="H1503" t="inlineStr">
        <is>
          <t>2026-05-12</t>
        </is>
      </c>
      <c r="I1503" t="n">
        <v>2348.36</v>
      </c>
      <c r="J1503" t="inlineStr">
        <is>
          <t>2차 손절 도달(-15%)</t>
        </is>
      </c>
      <c r="K1503" t="n">
        <v>32</v>
      </c>
      <c r="L1503" t="n">
        <v>1</v>
      </c>
      <c r="M1503" t="n">
        <v>-15.69</v>
      </c>
      <c r="N1503" t="inlineStr">
        <is>
          <t>05.12. 32주 매도(-15% 하락 시 30% 손절 원칙)</t>
        </is>
      </c>
      <c r="O1503" t="n">
        <v>300000</v>
      </c>
      <c r="P1503">
        <f>COUNTIF($A$2:A1503,A1503)</f>
        <v/>
      </c>
      <c r="Q1503">
        <f>A1503&amp;"|"&amp;P1503</f>
        <v/>
      </c>
    </row>
    <row r="1504">
      <c r="A1504" t="inlineStr">
        <is>
          <t>알트|3개월 전에 샀다면|[단기스윙]+[버티기형]</t>
        </is>
      </c>
      <c r="B1504" t="inlineStr">
        <is>
          <t>알트</t>
        </is>
      </c>
      <c r="C1504" t="inlineStr">
        <is>
          <t>459550</t>
        </is>
      </c>
      <c r="D1504" t="inlineStr">
        <is>
          <t>3개월 전에 샀다면</t>
        </is>
      </c>
      <c r="E1504" t="inlineStr">
        <is>
          <t>[단기스윙]+[버티기형]</t>
        </is>
      </c>
      <c r="F1504" t="inlineStr">
        <is>
          <t>2026-04-08</t>
        </is>
      </c>
      <c r="G1504" t="n">
        <v>2776.94</v>
      </c>
      <c r="H1504" t="inlineStr">
        <is>
          <t>2026-05-14</t>
        </is>
      </c>
      <c r="I1504" t="n">
        <v>2208.45</v>
      </c>
      <c r="J1504" t="inlineStr">
        <is>
          <t>최종 손절 도달(-20%)</t>
        </is>
      </c>
      <c r="K1504" t="n">
        <v>1</v>
      </c>
      <c r="L1504" t="n">
        <v>0</v>
      </c>
      <c r="M1504" t="n">
        <v>-20.71</v>
      </c>
      <c r="N1504" t="inlineStr">
        <is>
          <t>05.14. 1주 매도(-20% 하락 시 30% 손절 원칙)</t>
        </is>
      </c>
      <c r="O1504" t="n">
        <v>300000</v>
      </c>
      <c r="P1504">
        <f>COUNTIF($A$2:A1504,A1504)</f>
        <v/>
      </c>
      <c r="Q1504">
        <f>A1504&amp;"|"&amp;P1504</f>
        <v/>
      </c>
    </row>
    <row r="1505">
      <c r="A1505" t="inlineStr">
        <is>
          <t>알트|3개월 전에 샀다면|[대표님룰]+[칼손절]</t>
        </is>
      </c>
      <c r="B1505" t="inlineStr">
        <is>
          <t>알트</t>
        </is>
      </c>
      <c r="C1505" t="inlineStr">
        <is>
          <t>459550</t>
        </is>
      </c>
      <c r="D1505" t="inlineStr">
        <is>
          <t>3개월 전에 샀다면</t>
        </is>
      </c>
      <c r="E1505" t="inlineStr">
        <is>
          <t>[대표님룰]+[칼손절]</t>
        </is>
      </c>
      <c r="F1505" t="inlineStr">
        <is>
          <t>2026-04-08</t>
        </is>
      </c>
      <c r="G1505" t="n">
        <v>2776.94</v>
      </c>
      <c r="H1505" t="inlineStr">
        <is>
          <t>2026-04-09</t>
        </is>
      </c>
      <c r="I1505" t="n">
        <v>2678.12</v>
      </c>
      <c r="J1505" t="inlineStr">
        <is>
          <t>1차 손절 도달(-2%)</t>
        </is>
      </c>
      <c r="K1505" t="n">
        <v>85</v>
      </c>
      <c r="L1505" t="n">
        <v>22</v>
      </c>
      <c r="M1505" t="n">
        <v>-3.85</v>
      </c>
      <c r="N1505" t="inlineStr">
        <is>
          <t>04.09. 85주 매도(-2% 하락 시 80% 손절 원칙)</t>
        </is>
      </c>
      <c r="O1505" t="n">
        <v>300000</v>
      </c>
      <c r="P1505">
        <f>COUNTIF($A$2:A1505,A1505)</f>
        <v/>
      </c>
      <c r="Q1505">
        <f>A1505&amp;"|"&amp;P1505</f>
        <v/>
      </c>
    </row>
    <row r="1506">
      <c r="A1506" t="inlineStr">
        <is>
          <t>알트|3개월 전에 샀다면|[대표님룰]+[칼손절]</t>
        </is>
      </c>
      <c r="B1506" t="inlineStr">
        <is>
          <t>알트</t>
        </is>
      </c>
      <c r="C1506" t="inlineStr">
        <is>
          <t>459550</t>
        </is>
      </c>
      <c r="D1506" t="inlineStr">
        <is>
          <t>3개월 전에 샀다면</t>
        </is>
      </c>
      <c r="E1506" t="inlineStr">
        <is>
          <t>[대표님룰]+[칼손절]</t>
        </is>
      </c>
      <c r="F1506" t="inlineStr">
        <is>
          <t>2026-04-08</t>
        </is>
      </c>
      <c r="G1506" t="n">
        <v>2776.94</v>
      </c>
      <c r="H1506" t="inlineStr">
        <is>
          <t>2026-04-23</t>
        </is>
      </c>
      <c r="I1506" t="n">
        <v>3077.84</v>
      </c>
      <c r="J1506" t="inlineStr">
        <is>
          <t>2차 익절 도달(10%)</t>
        </is>
      </c>
      <c r="K1506" t="n">
        <v>22</v>
      </c>
      <c r="L1506" t="n">
        <v>0</v>
      </c>
      <c r="M1506" t="n">
        <v>10.5</v>
      </c>
      <c r="N1506" t="inlineStr">
        <is>
          <t>04.23. 22주 매도(+10% 상승 시 30% 익절 원칙)</t>
        </is>
      </c>
      <c r="O1506" t="n">
        <v>300000</v>
      </c>
      <c r="P1506">
        <f>COUNTIF($A$2:A1506,A1506)</f>
        <v/>
      </c>
      <c r="Q1506">
        <f>A1506&amp;"|"&amp;P1506</f>
        <v/>
      </c>
    </row>
    <row r="1507">
      <c r="A1507" t="inlineStr">
        <is>
          <t>알트|3개월 전에 샀다면|[대표님룰]+[칼손절]</t>
        </is>
      </c>
      <c r="B1507" t="inlineStr">
        <is>
          <t>알트</t>
        </is>
      </c>
      <c r="C1507" t="inlineStr">
        <is>
          <t>459550</t>
        </is>
      </c>
      <c r="D1507" t="inlineStr">
        <is>
          <t>3개월 전에 샀다면</t>
        </is>
      </c>
      <c r="E1507" t="inlineStr">
        <is>
          <t>[대표님룰]+[칼손절]</t>
        </is>
      </c>
      <c r="F1507" t="inlineStr">
        <is>
          <t>2026-05-06</t>
        </is>
      </c>
      <c r="G1507" t="n">
        <v>2741.92</v>
      </c>
      <c r="H1507" t="inlineStr">
        <is>
          <t>2026-05-07</t>
        </is>
      </c>
      <c r="I1507" t="n">
        <v>2658.14</v>
      </c>
      <c r="J1507" t="inlineStr">
        <is>
          <t>1차 손절 도달(-2%)</t>
        </is>
      </c>
      <c r="K1507" t="n">
        <v>86</v>
      </c>
      <c r="L1507" t="n">
        <v>22</v>
      </c>
      <c r="M1507" t="n">
        <v>-3.35</v>
      </c>
      <c r="N1507" t="inlineStr">
        <is>
          <t>05.07. 86주 매도(-2% 하락 시 80% 손절 원칙)</t>
        </is>
      </c>
      <c r="O1507" t="n">
        <v>300000</v>
      </c>
      <c r="P1507">
        <f>COUNTIF($A$2:A1507,A1507)</f>
        <v/>
      </c>
      <c r="Q1507">
        <f>A1507&amp;"|"&amp;P1507</f>
        <v/>
      </c>
    </row>
    <row r="1508">
      <c r="A1508" t="inlineStr">
        <is>
          <t>알트|3개월 전에 샀다면|[대표님룰]+[칼손절]</t>
        </is>
      </c>
      <c r="B1508" t="inlineStr">
        <is>
          <t>알트</t>
        </is>
      </c>
      <c r="C1508" t="inlineStr">
        <is>
          <t>459550</t>
        </is>
      </c>
      <c r="D1508" t="inlineStr">
        <is>
          <t>3개월 전에 샀다면</t>
        </is>
      </c>
      <c r="E1508" t="inlineStr">
        <is>
          <t>[대표님룰]+[칼손절]</t>
        </is>
      </c>
      <c r="F1508" t="inlineStr">
        <is>
          <t>2026-05-06</t>
        </is>
      </c>
      <c r="G1508" t="n">
        <v>2741.92</v>
      </c>
      <c r="H1508" t="inlineStr">
        <is>
          <t>2026-05-11</t>
        </is>
      </c>
      <c r="I1508" t="n">
        <v>2493.25</v>
      </c>
      <c r="J1508" t="inlineStr">
        <is>
          <t>최종 손절 도달(-6%)</t>
        </is>
      </c>
      <c r="K1508" t="n">
        <v>22</v>
      </c>
      <c r="L1508" t="n">
        <v>0</v>
      </c>
      <c r="M1508" t="n">
        <v>-9.34</v>
      </c>
      <c r="N1508" t="inlineStr">
        <is>
          <t>05.11. 22주 매도(-6% 하락 시 10% 손절 원칙)</t>
        </is>
      </c>
      <c r="O1508" t="n">
        <v>300000</v>
      </c>
      <c r="P1508">
        <f>COUNTIF($A$2:A1508,A1508)</f>
        <v/>
      </c>
      <c r="Q1508">
        <f>A1508&amp;"|"&amp;P1508</f>
        <v/>
      </c>
    </row>
    <row r="1509">
      <c r="A1509" t="inlineStr">
        <is>
          <t>알트|3개월 전에 샀다면|[대표님룰]+[정석방어]</t>
        </is>
      </c>
      <c r="B1509" t="inlineStr">
        <is>
          <t>알트</t>
        </is>
      </c>
      <c r="C1509" t="inlineStr">
        <is>
          <t>459550</t>
        </is>
      </c>
      <c r="D1509" t="inlineStr">
        <is>
          <t>3개월 전에 샀다면</t>
        </is>
      </c>
      <c r="E1509" t="inlineStr">
        <is>
          <t>[대표님룰]+[정석방어]</t>
        </is>
      </c>
      <c r="F1509" t="inlineStr">
        <is>
          <t>2026-04-08</t>
        </is>
      </c>
      <c r="G1509" t="n">
        <v>2776.94</v>
      </c>
      <c r="H1509" t="inlineStr">
        <is>
          <t>2026-04-09</t>
        </is>
      </c>
      <c r="I1509" t="n">
        <v>2678.12</v>
      </c>
      <c r="J1509" t="inlineStr">
        <is>
          <t>1차 손절 도달(-3%)</t>
        </is>
      </c>
      <c r="K1509" t="n">
        <v>74</v>
      </c>
      <c r="L1509" t="n">
        <v>33</v>
      </c>
      <c r="M1509" t="n">
        <v>-3.85</v>
      </c>
      <c r="N1509" t="inlineStr">
        <is>
          <t>04.09. 74주 매도(-3% 하락 시 70% 손절 원칙)</t>
        </is>
      </c>
      <c r="O1509" t="n">
        <v>300000</v>
      </c>
      <c r="P1509">
        <f>COUNTIF($A$2:A1509,A1509)</f>
        <v/>
      </c>
      <c r="Q1509">
        <f>A1509&amp;"|"&amp;P1509</f>
        <v/>
      </c>
    </row>
    <row r="1510">
      <c r="A1510" t="inlineStr">
        <is>
          <t>알트|3개월 전에 샀다면|[대표님룰]+[정석방어]</t>
        </is>
      </c>
      <c r="B1510" t="inlineStr">
        <is>
          <t>알트</t>
        </is>
      </c>
      <c r="C1510" t="inlineStr">
        <is>
          <t>459550</t>
        </is>
      </c>
      <c r="D1510" t="inlineStr">
        <is>
          <t>3개월 전에 샀다면</t>
        </is>
      </c>
      <c r="E1510" t="inlineStr">
        <is>
          <t>[대표님룰]+[정석방어]</t>
        </is>
      </c>
      <c r="F1510" t="inlineStr">
        <is>
          <t>2026-04-08</t>
        </is>
      </c>
      <c r="G1510" t="n">
        <v>2776.94</v>
      </c>
      <c r="H1510" t="inlineStr">
        <is>
          <t>2026-04-23</t>
        </is>
      </c>
      <c r="I1510" t="n">
        <v>3077.84</v>
      </c>
      <c r="J1510" t="inlineStr">
        <is>
          <t>2차 익절 도달(10%)</t>
        </is>
      </c>
      <c r="K1510" t="n">
        <v>32</v>
      </c>
      <c r="L1510" t="n">
        <v>1</v>
      </c>
      <c r="M1510" t="n">
        <v>10.5</v>
      </c>
      <c r="N1510" t="inlineStr">
        <is>
          <t>04.23. 32주 매도(+10% 상승 시 30% 익절 원칙)</t>
        </is>
      </c>
      <c r="O1510" t="n">
        <v>300000</v>
      </c>
      <c r="P1510">
        <f>COUNTIF($A$2:A1510,A1510)</f>
        <v/>
      </c>
      <c r="Q1510">
        <f>A1510&amp;"|"&amp;P1510</f>
        <v/>
      </c>
    </row>
    <row r="1511">
      <c r="A1511" t="inlineStr">
        <is>
          <t>알트|3개월 전에 샀다면|[대표님룰]+[정석방어]</t>
        </is>
      </c>
      <c r="B1511" t="inlineStr">
        <is>
          <t>알트</t>
        </is>
      </c>
      <c r="C1511" t="inlineStr">
        <is>
          <t>459550</t>
        </is>
      </c>
      <c r="D1511" t="inlineStr">
        <is>
          <t>3개월 전에 샀다면</t>
        </is>
      </c>
      <c r="E1511" t="inlineStr">
        <is>
          <t>[대표님룰]+[정석방어]</t>
        </is>
      </c>
      <c r="F1511" t="inlineStr">
        <is>
          <t>2026-04-08</t>
        </is>
      </c>
      <c r="G1511" t="n">
        <v>2776.94</v>
      </c>
      <c r="H1511" t="inlineStr">
        <is>
          <t>2026-05-11</t>
        </is>
      </c>
      <c r="I1511" t="n">
        <v>2493.25</v>
      </c>
      <c r="J1511" t="inlineStr">
        <is>
          <t>최종 손절 도달(-10%)</t>
        </is>
      </c>
      <c r="K1511" t="n">
        <v>1</v>
      </c>
      <c r="L1511" t="n">
        <v>0</v>
      </c>
      <c r="M1511" t="n">
        <v>-10.49</v>
      </c>
      <c r="N1511" t="inlineStr">
        <is>
          <t>05.11. 1주 매도(-10% 하락 시 10% 손절 원칙)</t>
        </is>
      </c>
      <c r="O1511" t="n">
        <v>300000</v>
      </c>
      <c r="P1511">
        <f>COUNTIF($A$2:A1511,A1511)</f>
        <v/>
      </c>
      <c r="Q1511">
        <f>A1511&amp;"|"&amp;P1511</f>
        <v/>
      </c>
    </row>
    <row r="1512">
      <c r="A1512" t="inlineStr">
        <is>
          <t>알트|3개월 전에 샀다면|[대표님룰]+[변동성허용]</t>
        </is>
      </c>
      <c r="B1512" t="inlineStr">
        <is>
          <t>알트</t>
        </is>
      </c>
      <c r="C1512" t="inlineStr">
        <is>
          <t>459550</t>
        </is>
      </c>
      <c r="D1512" t="inlineStr">
        <is>
          <t>3개월 전에 샀다면</t>
        </is>
      </c>
      <c r="E1512" t="inlineStr">
        <is>
          <t>[대표님룰]+[변동성허용]</t>
        </is>
      </c>
      <c r="F1512" t="inlineStr">
        <is>
          <t>2026-04-08</t>
        </is>
      </c>
      <c r="G1512" t="n">
        <v>2776.94</v>
      </c>
      <c r="H1512" t="inlineStr">
        <is>
          <t>2026-04-23</t>
        </is>
      </c>
      <c r="I1512" t="n">
        <v>3077.84</v>
      </c>
      <c r="J1512" t="inlineStr">
        <is>
          <t>2차 익절 도달(10%)</t>
        </is>
      </c>
      <c r="K1512" t="n">
        <v>32</v>
      </c>
      <c r="L1512" t="n">
        <v>75</v>
      </c>
      <c r="M1512" t="n">
        <v>10.5</v>
      </c>
      <c r="N1512" t="inlineStr">
        <is>
          <t>04.23. 32주 매도(+10% 상승 시 30% 익절 원칙)</t>
        </is>
      </c>
      <c r="O1512" t="n">
        <v>300000</v>
      </c>
      <c r="P1512">
        <f>COUNTIF($A$2:A1512,A1512)</f>
        <v/>
      </c>
      <c r="Q1512">
        <f>A1512&amp;"|"&amp;P1512</f>
        <v/>
      </c>
    </row>
    <row r="1513">
      <c r="A1513" t="inlineStr">
        <is>
          <t>알트|3개월 전에 샀다면|[대표님룰]+[변동성허용]</t>
        </is>
      </c>
      <c r="B1513" t="inlineStr">
        <is>
          <t>알트</t>
        </is>
      </c>
      <c r="C1513" t="inlineStr">
        <is>
          <t>459550</t>
        </is>
      </c>
      <c r="D1513" t="inlineStr">
        <is>
          <t>3개월 전에 샀다면</t>
        </is>
      </c>
      <c r="E1513" t="inlineStr">
        <is>
          <t>[대표님룰]+[변동성허용]</t>
        </is>
      </c>
      <c r="F1513" t="inlineStr">
        <is>
          <t>2026-04-08</t>
        </is>
      </c>
      <c r="G1513" t="n">
        <v>2776.94</v>
      </c>
      <c r="H1513" t="inlineStr">
        <is>
          <t>2026-05-11</t>
        </is>
      </c>
      <c r="I1513" t="n">
        <v>2493.25</v>
      </c>
      <c r="J1513" t="inlineStr">
        <is>
          <t>2차 손절 도달(-10%)</t>
        </is>
      </c>
      <c r="K1513" t="n">
        <v>32</v>
      </c>
      <c r="L1513" t="n">
        <v>43</v>
      </c>
      <c r="M1513" t="n">
        <v>-10.49</v>
      </c>
      <c r="N1513" t="inlineStr">
        <is>
          <t>05.11. 32주 매도(-10% 하락 시 30% 손절 원칙)</t>
        </is>
      </c>
      <c r="O1513" t="n">
        <v>300000</v>
      </c>
      <c r="P1513">
        <f>COUNTIF($A$2:A1513,A1513)</f>
        <v/>
      </c>
      <c r="Q1513">
        <f>A1513&amp;"|"&amp;P1513</f>
        <v/>
      </c>
    </row>
    <row r="1514">
      <c r="A1514" t="inlineStr">
        <is>
          <t>알트|3개월 전에 샀다면|[대표님룰]+[변동성허용]</t>
        </is>
      </c>
      <c r="B1514" t="inlineStr">
        <is>
          <t>알트</t>
        </is>
      </c>
      <c r="C1514" t="inlineStr">
        <is>
          <t>459550</t>
        </is>
      </c>
      <c r="D1514" t="inlineStr">
        <is>
          <t>3개월 전에 샀다면</t>
        </is>
      </c>
      <c r="E1514" t="inlineStr">
        <is>
          <t>[대표님룰]+[변동성허용]</t>
        </is>
      </c>
      <c r="F1514" t="inlineStr">
        <is>
          <t>2026-04-08</t>
        </is>
      </c>
      <c r="G1514" t="n">
        <v>2776.94</v>
      </c>
      <c r="H1514" t="inlineStr">
        <is>
          <t>2026-05-12</t>
        </is>
      </c>
      <c r="I1514" t="n">
        <v>2348.36</v>
      </c>
      <c r="J1514" t="inlineStr">
        <is>
          <t>최종 손절 도달(-15%)</t>
        </is>
      </c>
      <c r="K1514" t="n">
        <v>43</v>
      </c>
      <c r="L1514" t="n">
        <v>0</v>
      </c>
      <c r="M1514" t="n">
        <v>-15.69</v>
      </c>
      <c r="N1514" t="inlineStr">
        <is>
          <t>05.12. 43주 매도(-15% 하락 시 20% 손절 원칙)</t>
        </is>
      </c>
      <c r="O1514" t="n">
        <v>300000</v>
      </c>
      <c r="P1514">
        <f>COUNTIF($A$2:A1514,A1514)</f>
        <v/>
      </c>
      <c r="Q1514">
        <f>A1514&amp;"|"&amp;P1514</f>
        <v/>
      </c>
    </row>
    <row r="1515">
      <c r="A1515" t="inlineStr">
        <is>
          <t>알트|3개월 전에 샀다면|[대표님룰]+[버티기형]</t>
        </is>
      </c>
      <c r="B1515" t="inlineStr">
        <is>
          <t>알트</t>
        </is>
      </c>
      <c r="C1515" t="inlineStr">
        <is>
          <t>459550</t>
        </is>
      </c>
      <c r="D1515" t="inlineStr">
        <is>
          <t>3개월 전에 샀다면</t>
        </is>
      </c>
      <c r="E1515" t="inlineStr">
        <is>
          <t>[대표님룰]+[버티기형]</t>
        </is>
      </c>
      <c r="F1515" t="inlineStr">
        <is>
          <t>2026-04-08</t>
        </is>
      </c>
      <c r="G1515" t="n">
        <v>2776.94</v>
      </c>
      <c r="H1515" t="inlineStr">
        <is>
          <t>2026-04-23</t>
        </is>
      </c>
      <c r="I1515" t="n">
        <v>3077.84</v>
      </c>
      <c r="J1515" t="inlineStr">
        <is>
          <t>2차 익절 도달(10%)</t>
        </is>
      </c>
      <c r="K1515" t="n">
        <v>32</v>
      </c>
      <c r="L1515" t="n">
        <v>75</v>
      </c>
      <c r="M1515" t="n">
        <v>10.5</v>
      </c>
      <c r="N1515" t="inlineStr">
        <is>
          <t>04.23. 32주 매도(+10% 상승 시 30% 익절 원칙)</t>
        </is>
      </c>
      <c r="O1515" t="n">
        <v>300000</v>
      </c>
      <c r="P1515">
        <f>COUNTIF($A$2:A1515,A1515)</f>
        <v/>
      </c>
      <c r="Q1515">
        <f>A1515&amp;"|"&amp;P1515</f>
        <v/>
      </c>
    </row>
    <row r="1516">
      <c r="A1516" t="inlineStr">
        <is>
          <t>알트|3개월 전에 샀다면|[대표님룰]+[버티기형]</t>
        </is>
      </c>
      <c r="B1516" t="inlineStr">
        <is>
          <t>알트</t>
        </is>
      </c>
      <c r="C1516" t="inlineStr">
        <is>
          <t>459550</t>
        </is>
      </c>
      <c r="D1516" t="inlineStr">
        <is>
          <t>3개월 전에 샀다면</t>
        </is>
      </c>
      <c r="E1516" t="inlineStr">
        <is>
          <t>[대표님룰]+[버티기형]</t>
        </is>
      </c>
      <c r="F1516" t="inlineStr">
        <is>
          <t>2026-04-08</t>
        </is>
      </c>
      <c r="G1516" t="n">
        <v>2776.94</v>
      </c>
      <c r="H1516" t="inlineStr">
        <is>
          <t>2026-05-11</t>
        </is>
      </c>
      <c r="I1516" t="n">
        <v>2493.25</v>
      </c>
      <c r="J1516" t="inlineStr">
        <is>
          <t>1차 손절 도달(-5%)</t>
        </is>
      </c>
      <c r="K1516" t="n">
        <v>42</v>
      </c>
      <c r="L1516" t="n">
        <v>33</v>
      </c>
      <c r="M1516" t="n">
        <v>-10.49</v>
      </c>
      <c r="N1516" t="inlineStr">
        <is>
          <t>05.11. 42주 매도(-5% 하락 시 40% 손절 원칙)</t>
        </is>
      </c>
      <c r="O1516" t="n">
        <v>300000</v>
      </c>
      <c r="P1516">
        <f>COUNTIF($A$2:A1516,A1516)</f>
        <v/>
      </c>
      <c r="Q1516">
        <f>A1516&amp;"|"&amp;P1516</f>
        <v/>
      </c>
    </row>
    <row r="1517">
      <c r="A1517" t="inlineStr">
        <is>
          <t>알트|3개월 전에 샀다면|[대표님룰]+[버티기형]</t>
        </is>
      </c>
      <c r="B1517" t="inlineStr">
        <is>
          <t>알트</t>
        </is>
      </c>
      <c r="C1517" t="inlineStr">
        <is>
          <t>459550</t>
        </is>
      </c>
      <c r="D1517" t="inlineStr">
        <is>
          <t>3개월 전에 샀다면</t>
        </is>
      </c>
      <c r="E1517" t="inlineStr">
        <is>
          <t>[대표님룰]+[버티기형]</t>
        </is>
      </c>
      <c r="F1517" t="inlineStr">
        <is>
          <t>2026-04-08</t>
        </is>
      </c>
      <c r="G1517" t="n">
        <v>2776.94</v>
      </c>
      <c r="H1517" t="inlineStr">
        <is>
          <t>2026-05-12</t>
        </is>
      </c>
      <c r="I1517" t="n">
        <v>2348.36</v>
      </c>
      <c r="J1517" t="inlineStr">
        <is>
          <t>2차 손절 도달(-15%)</t>
        </is>
      </c>
      <c r="K1517" t="n">
        <v>32</v>
      </c>
      <c r="L1517" t="n">
        <v>1</v>
      </c>
      <c r="M1517" t="n">
        <v>-15.69</v>
      </c>
      <c r="N1517" t="inlineStr">
        <is>
          <t>05.12. 32주 매도(-15% 하락 시 30% 손절 원칙)</t>
        </is>
      </c>
      <c r="O1517" t="n">
        <v>300000</v>
      </c>
      <c r="P1517">
        <f>COUNTIF($A$2:A1517,A1517)</f>
        <v/>
      </c>
      <c r="Q1517">
        <f>A1517&amp;"|"&amp;P1517</f>
        <v/>
      </c>
    </row>
    <row r="1518">
      <c r="A1518" t="inlineStr">
        <is>
          <t>알트|3개월 전에 샀다면|[대표님룰]+[버티기형]</t>
        </is>
      </c>
      <c r="B1518" t="inlineStr">
        <is>
          <t>알트</t>
        </is>
      </c>
      <c r="C1518" t="inlineStr">
        <is>
          <t>459550</t>
        </is>
      </c>
      <c r="D1518" t="inlineStr">
        <is>
          <t>3개월 전에 샀다면</t>
        </is>
      </c>
      <c r="E1518" t="inlineStr">
        <is>
          <t>[대표님룰]+[버티기형]</t>
        </is>
      </c>
      <c r="F1518" t="inlineStr">
        <is>
          <t>2026-04-08</t>
        </is>
      </c>
      <c r="G1518" t="n">
        <v>2776.94</v>
      </c>
      <c r="H1518" t="inlineStr">
        <is>
          <t>2026-05-14</t>
        </is>
      </c>
      <c r="I1518" t="n">
        <v>2208.45</v>
      </c>
      <c r="J1518" t="inlineStr">
        <is>
          <t>최종 손절 도달(-20%)</t>
        </is>
      </c>
      <c r="K1518" t="n">
        <v>1</v>
      </c>
      <c r="L1518" t="n">
        <v>0</v>
      </c>
      <c r="M1518" t="n">
        <v>-20.71</v>
      </c>
      <c r="N1518" t="inlineStr">
        <is>
          <t>05.14. 1주 매도(-20% 하락 시 30% 손절 원칙)</t>
        </is>
      </c>
      <c r="O1518" t="n">
        <v>300000</v>
      </c>
      <c r="P1518">
        <f>COUNTIF($A$2:A1518,A1518)</f>
        <v/>
      </c>
      <c r="Q1518">
        <f>A1518&amp;"|"&amp;P1518</f>
        <v/>
      </c>
    </row>
    <row r="1519">
      <c r="A1519" t="inlineStr">
        <is>
          <t>알트|3개월 전에 샀다면|[중기추세]+[칼손절]</t>
        </is>
      </c>
      <c r="B1519" t="inlineStr">
        <is>
          <t>알트</t>
        </is>
      </c>
      <c r="C1519" t="inlineStr">
        <is>
          <t>459550</t>
        </is>
      </c>
      <c r="D1519" t="inlineStr">
        <is>
          <t>3개월 전에 샀다면</t>
        </is>
      </c>
      <c r="E1519" t="inlineStr">
        <is>
          <t>[중기추세]+[칼손절]</t>
        </is>
      </c>
      <c r="F1519" t="inlineStr">
        <is>
          <t>2026-04-08</t>
        </is>
      </c>
      <c r="G1519" t="n">
        <v>2776.94</v>
      </c>
      <c r="H1519" t="inlineStr">
        <is>
          <t>2026-04-09</t>
        </is>
      </c>
      <c r="I1519" t="n">
        <v>2678.12</v>
      </c>
      <c r="J1519" t="inlineStr">
        <is>
          <t>1차 손절 도달(-2%)</t>
        </is>
      </c>
      <c r="K1519" t="n">
        <v>85</v>
      </c>
      <c r="L1519" t="n">
        <v>22</v>
      </c>
      <c r="M1519" t="n">
        <v>-3.85</v>
      </c>
      <c r="N1519" t="inlineStr">
        <is>
          <t>04.09. 85주 매도(-2% 하락 시 80% 손절 원칙)</t>
        </is>
      </c>
      <c r="O1519" t="n">
        <v>300000</v>
      </c>
      <c r="P1519">
        <f>COUNTIF($A$2:A1519,A1519)</f>
        <v/>
      </c>
      <c r="Q1519">
        <f>A1519&amp;"|"&amp;P1519</f>
        <v/>
      </c>
    </row>
    <row r="1520">
      <c r="A1520" t="inlineStr">
        <is>
          <t>알트|3개월 전에 샀다면|[중기추세]+[칼손절]</t>
        </is>
      </c>
      <c r="B1520" t="inlineStr">
        <is>
          <t>알트</t>
        </is>
      </c>
      <c r="C1520" t="inlineStr">
        <is>
          <t>459550</t>
        </is>
      </c>
      <c r="D1520" t="inlineStr">
        <is>
          <t>3개월 전에 샀다면</t>
        </is>
      </c>
      <c r="E1520" t="inlineStr">
        <is>
          <t>[중기추세]+[칼손절]</t>
        </is>
      </c>
      <c r="F1520" t="inlineStr">
        <is>
          <t>2026-04-08</t>
        </is>
      </c>
      <c r="G1520" t="n">
        <v>2776.94</v>
      </c>
      <c r="H1520" t="inlineStr">
        <is>
          <t>2026-04-23</t>
        </is>
      </c>
      <c r="I1520" t="n">
        <v>3077.84</v>
      </c>
      <c r="J1520" t="inlineStr">
        <is>
          <t>1차 익절 도달(10%)</t>
        </is>
      </c>
      <c r="K1520" t="n">
        <v>22</v>
      </c>
      <c r="L1520" t="n">
        <v>0</v>
      </c>
      <c r="M1520" t="n">
        <v>10.5</v>
      </c>
      <c r="N1520" t="inlineStr">
        <is>
          <t>04.23. 22주 매도(+10% 상승 시 50% 익절 원칙)</t>
        </is>
      </c>
      <c r="O1520" t="n">
        <v>300000</v>
      </c>
      <c r="P1520">
        <f>COUNTIF($A$2:A1520,A1520)</f>
        <v/>
      </c>
      <c r="Q1520">
        <f>A1520&amp;"|"&amp;P1520</f>
        <v/>
      </c>
    </row>
    <row r="1521">
      <c r="A1521" t="inlineStr">
        <is>
          <t>알트|3개월 전에 샀다면|[중기추세]+[칼손절]</t>
        </is>
      </c>
      <c r="B1521" t="inlineStr">
        <is>
          <t>알트</t>
        </is>
      </c>
      <c r="C1521" t="inlineStr">
        <is>
          <t>459550</t>
        </is>
      </c>
      <c r="D1521" t="inlineStr">
        <is>
          <t>3개월 전에 샀다면</t>
        </is>
      </c>
      <c r="E1521" t="inlineStr">
        <is>
          <t>[중기추세]+[칼손절]</t>
        </is>
      </c>
      <c r="F1521" t="inlineStr">
        <is>
          <t>2026-05-06</t>
        </is>
      </c>
      <c r="G1521" t="n">
        <v>2741.92</v>
      </c>
      <c r="H1521" t="inlineStr">
        <is>
          <t>2026-05-07</t>
        </is>
      </c>
      <c r="I1521" t="n">
        <v>2658.14</v>
      </c>
      <c r="J1521" t="inlineStr">
        <is>
          <t>1차 손절 도달(-2%)</t>
        </is>
      </c>
      <c r="K1521" t="n">
        <v>86</v>
      </c>
      <c r="L1521" t="n">
        <v>22</v>
      </c>
      <c r="M1521" t="n">
        <v>-3.35</v>
      </c>
      <c r="N1521" t="inlineStr">
        <is>
          <t>05.07. 86주 매도(-2% 하락 시 80% 손절 원칙)</t>
        </is>
      </c>
      <c r="O1521" t="n">
        <v>300000</v>
      </c>
      <c r="P1521">
        <f>COUNTIF($A$2:A1521,A1521)</f>
        <v/>
      </c>
      <c r="Q1521">
        <f>A1521&amp;"|"&amp;P1521</f>
        <v/>
      </c>
    </row>
    <row r="1522">
      <c r="A1522" t="inlineStr">
        <is>
          <t>알트|3개월 전에 샀다면|[중기추세]+[칼손절]</t>
        </is>
      </c>
      <c r="B1522" t="inlineStr">
        <is>
          <t>알트</t>
        </is>
      </c>
      <c r="C1522" t="inlineStr">
        <is>
          <t>459550</t>
        </is>
      </c>
      <c r="D1522" t="inlineStr">
        <is>
          <t>3개월 전에 샀다면</t>
        </is>
      </c>
      <c r="E1522" t="inlineStr">
        <is>
          <t>[중기추세]+[칼손절]</t>
        </is>
      </c>
      <c r="F1522" t="inlineStr">
        <is>
          <t>2026-05-06</t>
        </is>
      </c>
      <c r="G1522" t="n">
        <v>2741.92</v>
      </c>
      <c r="H1522" t="inlineStr">
        <is>
          <t>2026-05-11</t>
        </is>
      </c>
      <c r="I1522" t="n">
        <v>2493.25</v>
      </c>
      <c r="J1522" t="inlineStr">
        <is>
          <t>최종 손절 도달(-6%)</t>
        </is>
      </c>
      <c r="K1522" t="n">
        <v>22</v>
      </c>
      <c r="L1522" t="n">
        <v>0</v>
      </c>
      <c r="M1522" t="n">
        <v>-9.34</v>
      </c>
      <c r="N1522" t="inlineStr">
        <is>
          <t>05.11. 22주 매도(-6% 하락 시 10% 손절 원칙)</t>
        </is>
      </c>
      <c r="O1522" t="n">
        <v>300000</v>
      </c>
      <c r="P1522">
        <f>COUNTIF($A$2:A1522,A1522)</f>
        <v/>
      </c>
      <c r="Q1522">
        <f>A1522&amp;"|"&amp;P1522</f>
        <v/>
      </c>
    </row>
    <row r="1523">
      <c r="A1523" t="inlineStr">
        <is>
          <t>알트|3개월 전에 샀다면|[중기추세]+[정석방어]</t>
        </is>
      </c>
      <c r="B1523" t="inlineStr">
        <is>
          <t>알트</t>
        </is>
      </c>
      <c r="C1523" t="inlineStr">
        <is>
          <t>459550</t>
        </is>
      </c>
      <c r="D1523" t="inlineStr">
        <is>
          <t>3개월 전에 샀다면</t>
        </is>
      </c>
      <c r="E1523" t="inlineStr">
        <is>
          <t>[중기추세]+[정석방어]</t>
        </is>
      </c>
      <c r="F1523" t="inlineStr">
        <is>
          <t>2026-04-08</t>
        </is>
      </c>
      <c r="G1523" t="n">
        <v>2776.94</v>
      </c>
      <c r="H1523" t="inlineStr">
        <is>
          <t>2026-04-09</t>
        </is>
      </c>
      <c r="I1523" t="n">
        <v>2678.12</v>
      </c>
      <c r="J1523" t="inlineStr">
        <is>
          <t>1차 손절 도달(-3%)</t>
        </is>
      </c>
      <c r="K1523" t="n">
        <v>74</v>
      </c>
      <c r="L1523" t="n">
        <v>33</v>
      </c>
      <c r="M1523" t="n">
        <v>-3.85</v>
      </c>
      <c r="N1523" t="inlineStr">
        <is>
          <t>04.09. 74주 매도(-3% 하락 시 70% 손절 원칙)</t>
        </is>
      </c>
      <c r="O1523" t="n">
        <v>300000</v>
      </c>
      <c r="P1523">
        <f>COUNTIF($A$2:A1523,A1523)</f>
        <v/>
      </c>
      <c r="Q1523">
        <f>A1523&amp;"|"&amp;P1523</f>
        <v/>
      </c>
    </row>
    <row r="1524">
      <c r="A1524" t="inlineStr">
        <is>
          <t>알트|3개월 전에 샀다면|[중기추세]+[정석방어]</t>
        </is>
      </c>
      <c r="B1524" t="inlineStr">
        <is>
          <t>알트</t>
        </is>
      </c>
      <c r="C1524" t="inlineStr">
        <is>
          <t>459550</t>
        </is>
      </c>
      <c r="D1524" t="inlineStr">
        <is>
          <t>3개월 전에 샀다면</t>
        </is>
      </c>
      <c r="E1524" t="inlineStr">
        <is>
          <t>[중기추세]+[정석방어]</t>
        </is>
      </c>
      <c r="F1524" t="inlineStr">
        <is>
          <t>2026-04-08</t>
        </is>
      </c>
      <c r="G1524" t="n">
        <v>2776.94</v>
      </c>
      <c r="H1524" t="inlineStr">
        <is>
          <t>2026-04-23</t>
        </is>
      </c>
      <c r="I1524" t="n">
        <v>3077.84</v>
      </c>
      <c r="J1524" t="inlineStr">
        <is>
          <t>1차 익절 도달(10%)</t>
        </is>
      </c>
      <c r="K1524" t="n">
        <v>33</v>
      </c>
      <c r="L1524" t="n">
        <v>0</v>
      </c>
      <c r="M1524" t="n">
        <v>10.5</v>
      </c>
      <c r="N1524" t="inlineStr">
        <is>
          <t>04.23. 33주 매도(+10% 상승 시 50% 익절 원칙)</t>
        </is>
      </c>
      <c r="O1524" t="n">
        <v>300000</v>
      </c>
      <c r="P1524">
        <f>COUNTIF($A$2:A1524,A1524)</f>
        <v/>
      </c>
      <c r="Q1524">
        <f>A1524&amp;"|"&amp;P1524</f>
        <v/>
      </c>
    </row>
    <row r="1525">
      <c r="A1525" t="inlineStr">
        <is>
          <t>알트|3개월 전에 샀다면|[중기추세]+[정석방어]</t>
        </is>
      </c>
      <c r="B1525" t="inlineStr">
        <is>
          <t>알트</t>
        </is>
      </c>
      <c r="C1525" t="inlineStr">
        <is>
          <t>459550</t>
        </is>
      </c>
      <c r="D1525" t="inlineStr">
        <is>
          <t>3개월 전에 샀다면</t>
        </is>
      </c>
      <c r="E1525" t="inlineStr">
        <is>
          <t>[중기추세]+[정석방어]</t>
        </is>
      </c>
      <c r="F1525" t="inlineStr">
        <is>
          <t>2026-05-06</t>
        </is>
      </c>
      <c r="G1525" t="n">
        <v>2741.92</v>
      </c>
      <c r="H1525" t="inlineStr">
        <is>
          <t>2026-05-08</t>
        </is>
      </c>
      <c r="I1525" t="n">
        <v>2648.14</v>
      </c>
      <c r="J1525" t="inlineStr">
        <is>
          <t>1차 손절 도달(-3%)</t>
        </is>
      </c>
      <c r="K1525" t="n">
        <v>76</v>
      </c>
      <c r="L1525" t="n">
        <v>33</v>
      </c>
      <c r="M1525" t="n">
        <v>-3.71</v>
      </c>
      <c r="N1525" t="inlineStr">
        <is>
          <t>05.08. 76주 매도(-3% 하락 시 70% 손절 원칙)</t>
        </is>
      </c>
      <c r="O1525" t="n">
        <v>300000</v>
      </c>
      <c r="P1525">
        <f>COUNTIF($A$2:A1525,A1525)</f>
        <v/>
      </c>
      <c r="Q1525">
        <f>A1525&amp;"|"&amp;P1525</f>
        <v/>
      </c>
    </row>
    <row r="1526">
      <c r="A1526" t="inlineStr">
        <is>
          <t>알트|3개월 전에 샀다면|[중기추세]+[정석방어]</t>
        </is>
      </c>
      <c r="B1526" t="inlineStr">
        <is>
          <t>알트</t>
        </is>
      </c>
      <c r="C1526" t="inlineStr">
        <is>
          <t>459550</t>
        </is>
      </c>
      <c r="D1526" t="inlineStr">
        <is>
          <t>3개월 전에 샀다면</t>
        </is>
      </c>
      <c r="E1526" t="inlineStr">
        <is>
          <t>[중기추세]+[정석방어]</t>
        </is>
      </c>
      <c r="F1526" t="inlineStr">
        <is>
          <t>2026-05-06</t>
        </is>
      </c>
      <c r="G1526" t="n">
        <v>2741.92</v>
      </c>
      <c r="H1526" t="inlineStr">
        <is>
          <t>2026-05-11</t>
        </is>
      </c>
      <c r="I1526" t="n">
        <v>2493.25</v>
      </c>
      <c r="J1526" t="inlineStr">
        <is>
          <t>2차 손절 도달(-5%)</t>
        </is>
      </c>
      <c r="K1526" t="n">
        <v>21</v>
      </c>
      <c r="L1526" t="n">
        <v>12</v>
      </c>
      <c r="M1526" t="n">
        <v>-9.34</v>
      </c>
      <c r="N1526" t="inlineStr">
        <is>
          <t>05.11. 21주 매도(-5% 하락 시 20% 손절 원칙)</t>
        </is>
      </c>
      <c r="O1526" t="n">
        <v>300000</v>
      </c>
      <c r="P1526">
        <f>COUNTIF($A$2:A1526,A1526)</f>
        <v/>
      </c>
      <c r="Q1526">
        <f>A1526&amp;"|"&amp;P1526</f>
        <v/>
      </c>
    </row>
    <row r="1527">
      <c r="A1527" t="inlineStr">
        <is>
          <t>알트|3개월 전에 샀다면|[중기추세]+[정석방어]</t>
        </is>
      </c>
      <c r="B1527" t="inlineStr">
        <is>
          <t>알트</t>
        </is>
      </c>
      <c r="C1527" t="inlineStr">
        <is>
          <t>459550</t>
        </is>
      </c>
      <c r="D1527" t="inlineStr">
        <is>
          <t>3개월 전에 샀다면</t>
        </is>
      </c>
      <c r="E1527" t="inlineStr">
        <is>
          <t>[중기추세]+[정석방어]</t>
        </is>
      </c>
      <c r="F1527" t="inlineStr">
        <is>
          <t>2026-05-06</t>
        </is>
      </c>
      <c r="G1527" t="n">
        <v>2741.92</v>
      </c>
      <c r="H1527" t="inlineStr">
        <is>
          <t>2026-05-12</t>
        </is>
      </c>
      <c r="I1527" t="n">
        <v>2348.36</v>
      </c>
      <c r="J1527" t="inlineStr">
        <is>
          <t>최종 손절 도달(-10%)</t>
        </is>
      </c>
      <c r="K1527" t="n">
        <v>12</v>
      </c>
      <c r="L1527" t="n">
        <v>0</v>
      </c>
      <c r="M1527" t="n">
        <v>-14.61</v>
      </c>
      <c r="N1527" t="inlineStr">
        <is>
          <t>05.12. 12주 매도(-10% 하락 시 10% 손절 원칙)</t>
        </is>
      </c>
      <c r="O1527" t="n">
        <v>300000</v>
      </c>
      <c r="P1527">
        <f>COUNTIF($A$2:A1527,A1527)</f>
        <v/>
      </c>
      <c r="Q1527">
        <f>A1527&amp;"|"&amp;P1527</f>
        <v/>
      </c>
    </row>
    <row r="1528">
      <c r="A1528" t="inlineStr">
        <is>
          <t>알트|3개월 전에 샀다면|[중기추세]+[변동성허용]</t>
        </is>
      </c>
      <c r="B1528" t="inlineStr">
        <is>
          <t>알트</t>
        </is>
      </c>
      <c r="C1528" t="inlineStr">
        <is>
          <t>459550</t>
        </is>
      </c>
      <c r="D1528" t="inlineStr">
        <is>
          <t>3개월 전에 샀다면</t>
        </is>
      </c>
      <c r="E1528" t="inlineStr">
        <is>
          <t>[중기추세]+[변동성허용]</t>
        </is>
      </c>
      <c r="F1528" t="inlineStr">
        <is>
          <t>2026-04-08</t>
        </is>
      </c>
      <c r="G1528" t="n">
        <v>2776.94</v>
      </c>
      <c r="H1528" t="inlineStr">
        <is>
          <t>2026-04-23</t>
        </is>
      </c>
      <c r="I1528" t="n">
        <v>3077.84</v>
      </c>
      <c r="J1528" t="inlineStr">
        <is>
          <t>1차 익절 도달(10%)</t>
        </is>
      </c>
      <c r="K1528" t="n">
        <v>53</v>
      </c>
      <c r="L1528" t="n">
        <v>54</v>
      </c>
      <c r="M1528" t="n">
        <v>10.5</v>
      </c>
      <c r="N1528" t="inlineStr">
        <is>
          <t>04.23. 53주 매도(+10% 상승 시 50% 익절 원칙)</t>
        </is>
      </c>
      <c r="O1528" t="n">
        <v>300000</v>
      </c>
      <c r="P1528">
        <f>COUNTIF($A$2:A1528,A1528)</f>
        <v/>
      </c>
      <c r="Q1528">
        <f>A1528&amp;"|"&amp;P1528</f>
        <v/>
      </c>
    </row>
    <row r="1529">
      <c r="A1529" t="inlineStr">
        <is>
          <t>알트|3개월 전에 샀다면|[중기추세]+[변동성허용]</t>
        </is>
      </c>
      <c r="B1529" t="inlineStr">
        <is>
          <t>알트</t>
        </is>
      </c>
      <c r="C1529" t="inlineStr">
        <is>
          <t>459550</t>
        </is>
      </c>
      <c r="D1529" t="inlineStr">
        <is>
          <t>3개월 전에 샀다면</t>
        </is>
      </c>
      <c r="E1529" t="inlineStr">
        <is>
          <t>[중기추세]+[변동성허용]</t>
        </is>
      </c>
      <c r="F1529" t="inlineStr">
        <is>
          <t>2026-04-08</t>
        </is>
      </c>
      <c r="G1529" t="n">
        <v>2776.94</v>
      </c>
      <c r="H1529" t="inlineStr">
        <is>
          <t>2026-05-11</t>
        </is>
      </c>
      <c r="I1529" t="n">
        <v>2493.25</v>
      </c>
      <c r="J1529" t="inlineStr">
        <is>
          <t>2차 손절 도달(-10%)</t>
        </is>
      </c>
      <c r="K1529" t="n">
        <v>32</v>
      </c>
      <c r="L1529" t="n">
        <v>22</v>
      </c>
      <c r="M1529" t="n">
        <v>-10.49</v>
      </c>
      <c r="N1529" t="inlineStr">
        <is>
          <t>05.11. 32주 매도(-10% 하락 시 30% 손절 원칙)</t>
        </is>
      </c>
      <c r="O1529" t="n">
        <v>300000</v>
      </c>
      <c r="P1529">
        <f>COUNTIF($A$2:A1529,A1529)</f>
        <v/>
      </c>
      <c r="Q1529">
        <f>A1529&amp;"|"&amp;P1529</f>
        <v/>
      </c>
    </row>
    <row r="1530">
      <c r="A1530" t="inlineStr">
        <is>
          <t>알트|3개월 전에 샀다면|[중기추세]+[변동성허용]</t>
        </is>
      </c>
      <c r="B1530" t="inlineStr">
        <is>
          <t>알트</t>
        </is>
      </c>
      <c r="C1530" t="inlineStr">
        <is>
          <t>459550</t>
        </is>
      </c>
      <c r="D1530" t="inlineStr">
        <is>
          <t>3개월 전에 샀다면</t>
        </is>
      </c>
      <c r="E1530" t="inlineStr">
        <is>
          <t>[중기추세]+[변동성허용]</t>
        </is>
      </c>
      <c r="F1530" t="inlineStr">
        <is>
          <t>2026-04-08</t>
        </is>
      </c>
      <c r="G1530" t="n">
        <v>2776.94</v>
      </c>
      <c r="H1530" t="inlineStr">
        <is>
          <t>2026-05-12</t>
        </is>
      </c>
      <c r="I1530" t="n">
        <v>2348.36</v>
      </c>
      <c r="J1530" t="inlineStr">
        <is>
          <t>최종 손절 도달(-15%)</t>
        </is>
      </c>
      <c r="K1530" t="n">
        <v>22</v>
      </c>
      <c r="L1530" t="n">
        <v>0</v>
      </c>
      <c r="M1530" t="n">
        <v>-15.69</v>
      </c>
      <c r="N1530" t="inlineStr">
        <is>
          <t>05.12. 22주 매도(-15% 하락 시 20% 손절 원칙)</t>
        </is>
      </c>
      <c r="O1530" t="n">
        <v>300000</v>
      </c>
      <c r="P1530">
        <f>COUNTIF($A$2:A1530,A1530)</f>
        <v/>
      </c>
      <c r="Q1530">
        <f>A1530&amp;"|"&amp;P1530</f>
        <v/>
      </c>
    </row>
    <row r="1531">
      <c r="A1531" t="inlineStr">
        <is>
          <t>알트|3개월 전에 샀다면|[중기추세]+[버티기형]</t>
        </is>
      </c>
      <c r="B1531" t="inlineStr">
        <is>
          <t>알트</t>
        </is>
      </c>
      <c r="C1531" t="inlineStr">
        <is>
          <t>459550</t>
        </is>
      </c>
      <c r="D1531" t="inlineStr">
        <is>
          <t>3개월 전에 샀다면</t>
        </is>
      </c>
      <c r="E1531" t="inlineStr">
        <is>
          <t>[중기추세]+[버티기형]</t>
        </is>
      </c>
      <c r="F1531" t="inlineStr">
        <is>
          <t>2026-04-08</t>
        </is>
      </c>
      <c r="G1531" t="n">
        <v>2776.94</v>
      </c>
      <c r="H1531" t="inlineStr">
        <is>
          <t>2026-04-23</t>
        </is>
      </c>
      <c r="I1531" t="n">
        <v>3077.84</v>
      </c>
      <c r="J1531" t="inlineStr">
        <is>
          <t>1차 익절 도달(10%)</t>
        </is>
      </c>
      <c r="K1531" t="n">
        <v>53</v>
      </c>
      <c r="L1531" t="n">
        <v>54</v>
      </c>
      <c r="M1531" t="n">
        <v>10.5</v>
      </c>
      <c r="N1531" t="inlineStr">
        <is>
          <t>04.23. 53주 매도(+10% 상승 시 50% 익절 원칙)</t>
        </is>
      </c>
      <c r="O1531" t="n">
        <v>300000</v>
      </c>
      <c r="P1531">
        <f>COUNTIF($A$2:A1531,A1531)</f>
        <v/>
      </c>
      <c r="Q1531">
        <f>A1531&amp;"|"&amp;P1531</f>
        <v/>
      </c>
    </row>
    <row r="1532">
      <c r="A1532" t="inlineStr">
        <is>
          <t>알트|3개월 전에 샀다면|[중기추세]+[버티기형]</t>
        </is>
      </c>
      <c r="B1532" t="inlineStr">
        <is>
          <t>알트</t>
        </is>
      </c>
      <c r="C1532" t="inlineStr">
        <is>
          <t>459550</t>
        </is>
      </c>
      <c r="D1532" t="inlineStr">
        <is>
          <t>3개월 전에 샀다면</t>
        </is>
      </c>
      <c r="E1532" t="inlineStr">
        <is>
          <t>[중기추세]+[버티기형]</t>
        </is>
      </c>
      <c r="F1532" t="inlineStr">
        <is>
          <t>2026-04-08</t>
        </is>
      </c>
      <c r="G1532" t="n">
        <v>2776.94</v>
      </c>
      <c r="H1532" t="inlineStr">
        <is>
          <t>2026-05-11</t>
        </is>
      </c>
      <c r="I1532" t="n">
        <v>2493.25</v>
      </c>
      <c r="J1532" t="inlineStr">
        <is>
          <t>1차 손절 도달(-5%)</t>
        </is>
      </c>
      <c r="K1532" t="n">
        <v>42</v>
      </c>
      <c r="L1532" t="n">
        <v>12</v>
      </c>
      <c r="M1532" t="n">
        <v>-10.49</v>
      </c>
      <c r="N1532" t="inlineStr">
        <is>
          <t>05.11. 42주 매도(-5% 하락 시 40% 손절 원칙)</t>
        </is>
      </c>
      <c r="O1532" t="n">
        <v>300000</v>
      </c>
      <c r="P1532">
        <f>COUNTIF($A$2:A1532,A1532)</f>
        <v/>
      </c>
      <c r="Q1532">
        <f>A1532&amp;"|"&amp;P1532</f>
        <v/>
      </c>
    </row>
    <row r="1533">
      <c r="A1533" t="inlineStr">
        <is>
          <t>알트|3개월 전에 샀다면|[중기추세]+[버티기형]</t>
        </is>
      </c>
      <c r="B1533" t="inlineStr">
        <is>
          <t>알트</t>
        </is>
      </c>
      <c r="C1533" t="inlineStr">
        <is>
          <t>459550</t>
        </is>
      </c>
      <c r="D1533" t="inlineStr">
        <is>
          <t>3개월 전에 샀다면</t>
        </is>
      </c>
      <c r="E1533" t="inlineStr">
        <is>
          <t>[중기추세]+[버티기형]</t>
        </is>
      </c>
      <c r="F1533" t="inlineStr">
        <is>
          <t>2026-04-08</t>
        </is>
      </c>
      <c r="G1533" t="n">
        <v>2776.94</v>
      </c>
      <c r="H1533" t="inlineStr">
        <is>
          <t>2026-05-12</t>
        </is>
      </c>
      <c r="I1533" t="n">
        <v>2348.36</v>
      </c>
      <c r="J1533" t="inlineStr">
        <is>
          <t>2차 손절 도달(-15%)</t>
        </is>
      </c>
      <c r="K1533" t="n">
        <v>12</v>
      </c>
      <c r="L1533" t="n">
        <v>0</v>
      </c>
      <c r="M1533" t="n">
        <v>-15.69</v>
      </c>
      <c r="N1533" t="inlineStr">
        <is>
          <t>05.12. 12주 매도(-15% 하락 시 30% 손절 원칙)</t>
        </is>
      </c>
      <c r="O1533" t="n">
        <v>300000</v>
      </c>
      <c r="P1533">
        <f>COUNTIF($A$2:A1533,A1533)</f>
        <v/>
      </c>
      <c r="Q1533">
        <f>A1533&amp;"|"&amp;P1533</f>
        <v/>
      </c>
    </row>
    <row r="1534">
      <c r="A1534" t="inlineStr">
        <is>
          <t>알트|3개월 전에 샀다면|[수익극대화]+[칼손절]</t>
        </is>
      </c>
      <c r="B1534" t="inlineStr">
        <is>
          <t>알트</t>
        </is>
      </c>
      <c r="C1534" t="inlineStr">
        <is>
          <t>459550</t>
        </is>
      </c>
      <c r="D1534" t="inlineStr">
        <is>
          <t>3개월 전에 샀다면</t>
        </is>
      </c>
      <c r="E1534" t="inlineStr">
        <is>
          <t>[수익극대화]+[칼손절]</t>
        </is>
      </c>
      <c r="F1534" t="inlineStr">
        <is>
          <t>2026-04-08</t>
        </is>
      </c>
      <c r="G1534" t="n">
        <v>2776.94</v>
      </c>
      <c r="H1534" t="inlineStr">
        <is>
          <t>2026-04-09</t>
        </is>
      </c>
      <c r="I1534" t="n">
        <v>2678.12</v>
      </c>
      <c r="J1534" t="inlineStr">
        <is>
          <t>1차 손절 도달(-2%)</t>
        </is>
      </c>
      <c r="K1534" t="n">
        <v>85</v>
      </c>
      <c r="L1534" t="n">
        <v>22</v>
      </c>
      <c r="M1534" t="n">
        <v>-3.85</v>
      </c>
      <c r="N1534" t="inlineStr">
        <is>
          <t>04.09. 85주 매도(-2% 하락 시 80% 손절 원칙)</t>
        </is>
      </c>
      <c r="O1534" t="n">
        <v>300000</v>
      </c>
      <c r="P1534">
        <f>COUNTIF($A$2:A1534,A1534)</f>
        <v/>
      </c>
      <c r="Q1534">
        <f>A1534&amp;"|"&amp;P1534</f>
        <v/>
      </c>
    </row>
    <row r="1535">
      <c r="A1535" t="inlineStr">
        <is>
          <t>알트|3개월 전에 샀다면|[수익극대화]+[칼손절]</t>
        </is>
      </c>
      <c r="B1535" t="inlineStr">
        <is>
          <t>알트</t>
        </is>
      </c>
      <c r="C1535" t="inlineStr">
        <is>
          <t>459550</t>
        </is>
      </c>
      <c r="D1535" t="inlineStr">
        <is>
          <t>3개월 전에 샀다면</t>
        </is>
      </c>
      <c r="E1535" t="inlineStr">
        <is>
          <t>[수익극대화]+[칼손절]</t>
        </is>
      </c>
      <c r="F1535" t="inlineStr">
        <is>
          <t>2026-04-08</t>
        </is>
      </c>
      <c r="G1535" t="n">
        <v>2776.94</v>
      </c>
      <c r="H1535" t="inlineStr">
        <is>
          <t>2026-04-23</t>
        </is>
      </c>
      <c r="I1535" t="n">
        <v>3077.84</v>
      </c>
      <c r="J1535" t="inlineStr">
        <is>
          <t>1차 익절 도달(10%)</t>
        </is>
      </c>
      <c r="K1535" t="n">
        <v>22</v>
      </c>
      <c r="L1535" t="n">
        <v>0</v>
      </c>
      <c r="M1535" t="n">
        <v>10.5</v>
      </c>
      <c r="N1535" t="inlineStr">
        <is>
          <t>04.23. 22주 매도(+10% 상승 시 40% 익절 원칙)</t>
        </is>
      </c>
      <c r="O1535" t="n">
        <v>300000</v>
      </c>
      <c r="P1535">
        <f>COUNTIF($A$2:A1535,A1535)</f>
        <v/>
      </c>
      <c r="Q1535">
        <f>A1535&amp;"|"&amp;P1535</f>
        <v/>
      </c>
    </row>
    <row r="1536">
      <c r="A1536" t="inlineStr">
        <is>
          <t>알트|3개월 전에 샀다면|[수익극대화]+[칼손절]</t>
        </is>
      </c>
      <c r="B1536" t="inlineStr">
        <is>
          <t>알트</t>
        </is>
      </c>
      <c r="C1536" t="inlineStr">
        <is>
          <t>459550</t>
        </is>
      </c>
      <c r="D1536" t="inlineStr">
        <is>
          <t>3개월 전에 샀다면</t>
        </is>
      </c>
      <c r="E1536" t="inlineStr">
        <is>
          <t>[수익극대화]+[칼손절]</t>
        </is>
      </c>
      <c r="F1536" t="inlineStr">
        <is>
          <t>2026-05-06</t>
        </is>
      </c>
      <c r="G1536" t="n">
        <v>2741.92</v>
      </c>
      <c r="H1536" t="inlineStr">
        <is>
          <t>2026-05-07</t>
        </is>
      </c>
      <c r="I1536" t="n">
        <v>2658.14</v>
      </c>
      <c r="J1536" t="inlineStr">
        <is>
          <t>1차 손절 도달(-2%)</t>
        </is>
      </c>
      <c r="K1536" t="n">
        <v>86</v>
      </c>
      <c r="L1536" t="n">
        <v>22</v>
      </c>
      <c r="M1536" t="n">
        <v>-3.35</v>
      </c>
      <c r="N1536" t="inlineStr">
        <is>
          <t>05.07. 86주 매도(-2% 하락 시 80% 손절 원칙)</t>
        </is>
      </c>
      <c r="O1536" t="n">
        <v>300000</v>
      </c>
      <c r="P1536">
        <f>COUNTIF($A$2:A1536,A1536)</f>
        <v/>
      </c>
      <c r="Q1536">
        <f>A1536&amp;"|"&amp;P1536</f>
        <v/>
      </c>
    </row>
    <row r="1537">
      <c r="A1537" t="inlineStr">
        <is>
          <t>알트|3개월 전에 샀다면|[수익극대화]+[칼손절]</t>
        </is>
      </c>
      <c r="B1537" t="inlineStr">
        <is>
          <t>알트</t>
        </is>
      </c>
      <c r="C1537" t="inlineStr">
        <is>
          <t>459550</t>
        </is>
      </c>
      <c r="D1537" t="inlineStr">
        <is>
          <t>3개월 전에 샀다면</t>
        </is>
      </c>
      <c r="E1537" t="inlineStr">
        <is>
          <t>[수익극대화]+[칼손절]</t>
        </is>
      </c>
      <c r="F1537" t="inlineStr">
        <is>
          <t>2026-05-06</t>
        </is>
      </c>
      <c r="G1537" t="n">
        <v>2741.92</v>
      </c>
      <c r="H1537" t="inlineStr">
        <is>
          <t>2026-05-11</t>
        </is>
      </c>
      <c r="I1537" t="n">
        <v>2493.25</v>
      </c>
      <c r="J1537" t="inlineStr">
        <is>
          <t>최종 손절 도달(-6%)</t>
        </is>
      </c>
      <c r="K1537" t="n">
        <v>22</v>
      </c>
      <c r="L1537" t="n">
        <v>0</v>
      </c>
      <c r="M1537" t="n">
        <v>-9.34</v>
      </c>
      <c r="N1537" t="inlineStr">
        <is>
          <t>05.11. 22주 매도(-6% 하락 시 10% 손절 원칙)</t>
        </is>
      </c>
      <c r="O1537" t="n">
        <v>300000</v>
      </c>
      <c r="P1537">
        <f>COUNTIF($A$2:A1537,A1537)</f>
        <v/>
      </c>
      <c r="Q1537">
        <f>A1537&amp;"|"&amp;P1537</f>
        <v/>
      </c>
    </row>
    <row r="1538">
      <c r="A1538" t="inlineStr">
        <is>
          <t>알트|3개월 전에 샀다면|[수익극대화]+[정석방어]</t>
        </is>
      </c>
      <c r="B1538" t="inlineStr">
        <is>
          <t>알트</t>
        </is>
      </c>
      <c r="C1538" t="inlineStr">
        <is>
          <t>459550</t>
        </is>
      </c>
      <c r="D1538" t="inlineStr">
        <is>
          <t>3개월 전에 샀다면</t>
        </is>
      </c>
      <c r="E1538" t="inlineStr">
        <is>
          <t>[수익극대화]+[정석방어]</t>
        </is>
      </c>
      <c r="F1538" t="inlineStr">
        <is>
          <t>2026-04-08</t>
        </is>
      </c>
      <c r="G1538" t="n">
        <v>2776.94</v>
      </c>
      <c r="H1538" t="inlineStr">
        <is>
          <t>2026-04-09</t>
        </is>
      </c>
      <c r="I1538" t="n">
        <v>2678.12</v>
      </c>
      <c r="J1538" t="inlineStr">
        <is>
          <t>1차 손절 도달(-3%)</t>
        </is>
      </c>
      <c r="K1538" t="n">
        <v>74</v>
      </c>
      <c r="L1538" t="n">
        <v>33</v>
      </c>
      <c r="M1538" t="n">
        <v>-3.85</v>
      </c>
      <c r="N1538" t="inlineStr">
        <is>
          <t>04.09. 74주 매도(-3% 하락 시 70% 손절 원칙)</t>
        </is>
      </c>
      <c r="O1538" t="n">
        <v>300000</v>
      </c>
      <c r="P1538">
        <f>COUNTIF($A$2:A1538,A1538)</f>
        <v/>
      </c>
      <c r="Q1538">
        <f>A1538&amp;"|"&amp;P1538</f>
        <v/>
      </c>
    </row>
    <row r="1539">
      <c r="A1539" t="inlineStr">
        <is>
          <t>알트|3개월 전에 샀다면|[수익극대화]+[정석방어]</t>
        </is>
      </c>
      <c r="B1539" t="inlineStr">
        <is>
          <t>알트</t>
        </is>
      </c>
      <c r="C1539" t="inlineStr">
        <is>
          <t>459550</t>
        </is>
      </c>
      <c r="D1539" t="inlineStr">
        <is>
          <t>3개월 전에 샀다면</t>
        </is>
      </c>
      <c r="E1539" t="inlineStr">
        <is>
          <t>[수익극대화]+[정석방어]</t>
        </is>
      </c>
      <c r="F1539" t="inlineStr">
        <is>
          <t>2026-04-08</t>
        </is>
      </c>
      <c r="G1539" t="n">
        <v>2776.94</v>
      </c>
      <c r="H1539" t="inlineStr">
        <is>
          <t>2026-04-23</t>
        </is>
      </c>
      <c r="I1539" t="n">
        <v>3077.84</v>
      </c>
      <c r="J1539" t="inlineStr">
        <is>
          <t>1차 익절 도달(10%)</t>
        </is>
      </c>
      <c r="K1539" t="n">
        <v>33</v>
      </c>
      <c r="L1539" t="n">
        <v>0</v>
      </c>
      <c r="M1539" t="n">
        <v>10.5</v>
      </c>
      <c r="N1539" t="inlineStr">
        <is>
          <t>04.23. 33주 매도(+10% 상승 시 40% 익절 원칙)</t>
        </is>
      </c>
      <c r="O1539" t="n">
        <v>300000</v>
      </c>
      <c r="P1539">
        <f>COUNTIF($A$2:A1539,A1539)</f>
        <v/>
      </c>
      <c r="Q1539">
        <f>A1539&amp;"|"&amp;P1539</f>
        <v/>
      </c>
    </row>
    <row r="1540">
      <c r="A1540" t="inlineStr">
        <is>
          <t>알트|3개월 전에 샀다면|[수익극대화]+[정석방어]</t>
        </is>
      </c>
      <c r="B1540" t="inlineStr">
        <is>
          <t>알트</t>
        </is>
      </c>
      <c r="C1540" t="inlineStr">
        <is>
          <t>459550</t>
        </is>
      </c>
      <c r="D1540" t="inlineStr">
        <is>
          <t>3개월 전에 샀다면</t>
        </is>
      </c>
      <c r="E1540" t="inlineStr">
        <is>
          <t>[수익극대화]+[정석방어]</t>
        </is>
      </c>
      <c r="F1540" t="inlineStr">
        <is>
          <t>2026-05-06</t>
        </is>
      </c>
      <c r="G1540" t="n">
        <v>2741.92</v>
      </c>
      <c r="H1540" t="inlineStr">
        <is>
          <t>2026-05-08</t>
        </is>
      </c>
      <c r="I1540" t="n">
        <v>2648.14</v>
      </c>
      <c r="J1540" t="inlineStr">
        <is>
          <t>1차 손절 도달(-3%)</t>
        </is>
      </c>
      <c r="K1540" t="n">
        <v>76</v>
      </c>
      <c r="L1540" t="n">
        <v>33</v>
      </c>
      <c r="M1540" t="n">
        <v>-3.71</v>
      </c>
      <c r="N1540" t="inlineStr">
        <is>
          <t>05.08. 76주 매도(-3% 하락 시 70% 손절 원칙)</t>
        </is>
      </c>
      <c r="O1540" t="n">
        <v>300000</v>
      </c>
      <c r="P1540">
        <f>COUNTIF($A$2:A1540,A1540)</f>
        <v/>
      </c>
      <c r="Q1540">
        <f>A1540&amp;"|"&amp;P1540</f>
        <v/>
      </c>
    </row>
    <row r="1541">
      <c r="A1541" t="inlineStr">
        <is>
          <t>알트|3개월 전에 샀다면|[수익극대화]+[정석방어]</t>
        </is>
      </c>
      <c r="B1541" t="inlineStr">
        <is>
          <t>알트</t>
        </is>
      </c>
      <c r="C1541" t="inlineStr">
        <is>
          <t>459550</t>
        </is>
      </c>
      <c r="D1541" t="inlineStr">
        <is>
          <t>3개월 전에 샀다면</t>
        </is>
      </c>
      <c r="E1541" t="inlineStr">
        <is>
          <t>[수익극대화]+[정석방어]</t>
        </is>
      </c>
      <c r="F1541" t="inlineStr">
        <is>
          <t>2026-05-06</t>
        </is>
      </c>
      <c r="G1541" t="n">
        <v>2741.92</v>
      </c>
      <c r="H1541" t="inlineStr">
        <is>
          <t>2026-05-11</t>
        </is>
      </c>
      <c r="I1541" t="n">
        <v>2493.25</v>
      </c>
      <c r="J1541" t="inlineStr">
        <is>
          <t>2차 손절 도달(-5%)</t>
        </is>
      </c>
      <c r="K1541" t="n">
        <v>21</v>
      </c>
      <c r="L1541" t="n">
        <v>12</v>
      </c>
      <c r="M1541" t="n">
        <v>-9.34</v>
      </c>
      <c r="N1541" t="inlineStr">
        <is>
          <t>05.11. 21주 매도(-5% 하락 시 20% 손절 원칙)</t>
        </is>
      </c>
      <c r="O1541" t="n">
        <v>300000</v>
      </c>
      <c r="P1541">
        <f>COUNTIF($A$2:A1541,A1541)</f>
        <v/>
      </c>
      <c r="Q1541">
        <f>A1541&amp;"|"&amp;P1541</f>
        <v/>
      </c>
    </row>
    <row r="1542">
      <c r="A1542" t="inlineStr">
        <is>
          <t>알트|3개월 전에 샀다면|[수익극대화]+[정석방어]</t>
        </is>
      </c>
      <c r="B1542" t="inlineStr">
        <is>
          <t>알트</t>
        </is>
      </c>
      <c r="C1542" t="inlineStr">
        <is>
          <t>459550</t>
        </is>
      </c>
      <c r="D1542" t="inlineStr">
        <is>
          <t>3개월 전에 샀다면</t>
        </is>
      </c>
      <c r="E1542" t="inlineStr">
        <is>
          <t>[수익극대화]+[정석방어]</t>
        </is>
      </c>
      <c r="F1542" t="inlineStr">
        <is>
          <t>2026-05-06</t>
        </is>
      </c>
      <c r="G1542" t="n">
        <v>2741.92</v>
      </c>
      <c r="H1542" t="inlineStr">
        <is>
          <t>2026-05-12</t>
        </is>
      </c>
      <c r="I1542" t="n">
        <v>2348.36</v>
      </c>
      <c r="J1542" t="inlineStr">
        <is>
          <t>최종 손절 도달(-10%)</t>
        </is>
      </c>
      <c r="K1542" t="n">
        <v>12</v>
      </c>
      <c r="L1542" t="n">
        <v>0</v>
      </c>
      <c r="M1542" t="n">
        <v>-14.61</v>
      </c>
      <c r="N1542" t="inlineStr">
        <is>
          <t>05.12. 12주 매도(-10% 하락 시 10% 손절 원칙)</t>
        </is>
      </c>
      <c r="O1542" t="n">
        <v>300000</v>
      </c>
      <c r="P1542">
        <f>COUNTIF($A$2:A1542,A1542)</f>
        <v/>
      </c>
      <c r="Q1542">
        <f>A1542&amp;"|"&amp;P1542</f>
        <v/>
      </c>
    </row>
    <row r="1543">
      <c r="A1543" t="inlineStr">
        <is>
          <t>알트|3개월 전에 샀다면|[수익극대화]+[변동성허용]</t>
        </is>
      </c>
      <c r="B1543" t="inlineStr">
        <is>
          <t>알트</t>
        </is>
      </c>
      <c r="C1543" t="inlineStr">
        <is>
          <t>459550</t>
        </is>
      </c>
      <c r="D1543" t="inlineStr">
        <is>
          <t>3개월 전에 샀다면</t>
        </is>
      </c>
      <c r="E1543" t="inlineStr">
        <is>
          <t>[수익극대화]+[변동성허용]</t>
        </is>
      </c>
      <c r="F1543" t="inlineStr">
        <is>
          <t>2026-04-08</t>
        </is>
      </c>
      <c r="G1543" t="n">
        <v>2776.94</v>
      </c>
      <c r="H1543" t="inlineStr">
        <is>
          <t>2026-04-23</t>
        </is>
      </c>
      <c r="I1543" t="n">
        <v>3077.84</v>
      </c>
      <c r="J1543" t="inlineStr">
        <is>
          <t>1차 익절 도달(10%)</t>
        </is>
      </c>
      <c r="K1543" t="n">
        <v>42</v>
      </c>
      <c r="L1543" t="n">
        <v>65</v>
      </c>
      <c r="M1543" t="n">
        <v>10.5</v>
      </c>
      <c r="N1543" t="inlineStr">
        <is>
          <t>04.23. 42주 매도(+10% 상승 시 40% 익절 원칙)</t>
        </is>
      </c>
      <c r="O1543" t="n">
        <v>300000</v>
      </c>
      <c r="P1543">
        <f>COUNTIF($A$2:A1543,A1543)</f>
        <v/>
      </c>
      <c r="Q1543">
        <f>A1543&amp;"|"&amp;P1543</f>
        <v/>
      </c>
    </row>
    <row r="1544">
      <c r="A1544" t="inlineStr">
        <is>
          <t>알트|3개월 전에 샀다면|[수익극대화]+[변동성허용]</t>
        </is>
      </c>
      <c r="B1544" t="inlineStr">
        <is>
          <t>알트</t>
        </is>
      </c>
      <c r="C1544" t="inlineStr">
        <is>
          <t>459550</t>
        </is>
      </c>
      <c r="D1544" t="inlineStr">
        <is>
          <t>3개월 전에 샀다면</t>
        </is>
      </c>
      <c r="E1544" t="inlineStr">
        <is>
          <t>[수익극대화]+[변동성허용]</t>
        </is>
      </c>
      <c r="F1544" t="inlineStr">
        <is>
          <t>2026-04-08</t>
        </is>
      </c>
      <c r="G1544" t="n">
        <v>2776.94</v>
      </c>
      <c r="H1544" t="inlineStr">
        <is>
          <t>2026-05-11</t>
        </is>
      </c>
      <c r="I1544" t="n">
        <v>2493.25</v>
      </c>
      <c r="J1544" t="inlineStr">
        <is>
          <t>2차 손절 도달(-10%)</t>
        </is>
      </c>
      <c r="K1544" t="n">
        <v>32</v>
      </c>
      <c r="L1544" t="n">
        <v>33</v>
      </c>
      <c r="M1544" t="n">
        <v>-10.49</v>
      </c>
      <c r="N1544" t="inlineStr">
        <is>
          <t>05.11. 32주 매도(-10% 하락 시 30% 손절 원칙)</t>
        </is>
      </c>
      <c r="O1544" t="n">
        <v>300000</v>
      </c>
      <c r="P1544">
        <f>COUNTIF($A$2:A1544,A1544)</f>
        <v/>
      </c>
      <c r="Q1544">
        <f>A1544&amp;"|"&amp;P1544</f>
        <v/>
      </c>
    </row>
    <row r="1545">
      <c r="A1545" t="inlineStr">
        <is>
          <t>알트|3개월 전에 샀다면|[수익극대화]+[변동성허용]</t>
        </is>
      </c>
      <c r="B1545" t="inlineStr">
        <is>
          <t>알트</t>
        </is>
      </c>
      <c r="C1545" t="inlineStr">
        <is>
          <t>459550</t>
        </is>
      </c>
      <c r="D1545" t="inlineStr">
        <is>
          <t>3개월 전에 샀다면</t>
        </is>
      </c>
      <c r="E1545" t="inlineStr">
        <is>
          <t>[수익극대화]+[변동성허용]</t>
        </is>
      </c>
      <c r="F1545" t="inlineStr">
        <is>
          <t>2026-04-08</t>
        </is>
      </c>
      <c r="G1545" t="n">
        <v>2776.94</v>
      </c>
      <c r="H1545" t="inlineStr">
        <is>
          <t>2026-05-12</t>
        </is>
      </c>
      <c r="I1545" t="n">
        <v>2348.36</v>
      </c>
      <c r="J1545" t="inlineStr">
        <is>
          <t>최종 손절 도달(-15%)</t>
        </is>
      </c>
      <c r="K1545" t="n">
        <v>33</v>
      </c>
      <c r="L1545" t="n">
        <v>0</v>
      </c>
      <c r="M1545" t="n">
        <v>-15.69</v>
      </c>
      <c r="N1545" t="inlineStr">
        <is>
          <t>05.12. 33주 매도(-15% 하락 시 20% 손절 원칙)</t>
        </is>
      </c>
      <c r="O1545" t="n">
        <v>300000</v>
      </c>
      <c r="P1545">
        <f>COUNTIF($A$2:A1545,A1545)</f>
        <v/>
      </c>
      <c r="Q1545">
        <f>A1545&amp;"|"&amp;P1545</f>
        <v/>
      </c>
    </row>
    <row r="1546">
      <c r="A1546" t="inlineStr">
        <is>
          <t>알트|3개월 전에 샀다면|[수익극대화]+[버티기형]</t>
        </is>
      </c>
      <c r="B1546" t="inlineStr">
        <is>
          <t>알트</t>
        </is>
      </c>
      <c r="C1546" t="inlineStr">
        <is>
          <t>459550</t>
        </is>
      </c>
      <c r="D1546" t="inlineStr">
        <is>
          <t>3개월 전에 샀다면</t>
        </is>
      </c>
      <c r="E1546" t="inlineStr">
        <is>
          <t>[수익극대화]+[버티기형]</t>
        </is>
      </c>
      <c r="F1546" t="inlineStr">
        <is>
          <t>2026-04-08</t>
        </is>
      </c>
      <c r="G1546" t="n">
        <v>2776.94</v>
      </c>
      <c r="H1546" t="inlineStr">
        <is>
          <t>2026-04-23</t>
        </is>
      </c>
      <c r="I1546" t="n">
        <v>3077.84</v>
      </c>
      <c r="J1546" t="inlineStr">
        <is>
          <t>1차 익절 도달(10%)</t>
        </is>
      </c>
      <c r="K1546" t="n">
        <v>42</v>
      </c>
      <c r="L1546" t="n">
        <v>65</v>
      </c>
      <c r="M1546" t="n">
        <v>10.5</v>
      </c>
      <c r="N1546" t="inlineStr">
        <is>
          <t>04.23. 42주 매도(+10% 상승 시 40% 익절 원칙)</t>
        </is>
      </c>
      <c r="O1546" t="n">
        <v>300000</v>
      </c>
      <c r="P1546">
        <f>COUNTIF($A$2:A1546,A1546)</f>
        <v/>
      </c>
      <c r="Q1546">
        <f>A1546&amp;"|"&amp;P1546</f>
        <v/>
      </c>
    </row>
    <row r="1547">
      <c r="A1547" t="inlineStr">
        <is>
          <t>알트|3개월 전에 샀다면|[수익극대화]+[버티기형]</t>
        </is>
      </c>
      <c r="B1547" t="inlineStr">
        <is>
          <t>알트</t>
        </is>
      </c>
      <c r="C1547" t="inlineStr">
        <is>
          <t>459550</t>
        </is>
      </c>
      <c r="D1547" t="inlineStr">
        <is>
          <t>3개월 전에 샀다면</t>
        </is>
      </c>
      <c r="E1547" t="inlineStr">
        <is>
          <t>[수익극대화]+[버티기형]</t>
        </is>
      </c>
      <c r="F1547" t="inlineStr">
        <is>
          <t>2026-04-08</t>
        </is>
      </c>
      <c r="G1547" t="n">
        <v>2776.94</v>
      </c>
      <c r="H1547" t="inlineStr">
        <is>
          <t>2026-05-11</t>
        </is>
      </c>
      <c r="I1547" t="n">
        <v>2493.25</v>
      </c>
      <c r="J1547" t="inlineStr">
        <is>
          <t>1차 손절 도달(-5%)</t>
        </is>
      </c>
      <c r="K1547" t="n">
        <v>42</v>
      </c>
      <c r="L1547" t="n">
        <v>23</v>
      </c>
      <c r="M1547" t="n">
        <v>-10.49</v>
      </c>
      <c r="N1547" t="inlineStr">
        <is>
          <t>05.11. 42주 매도(-5% 하락 시 40% 손절 원칙)</t>
        </is>
      </c>
      <c r="O1547" t="n">
        <v>300000</v>
      </c>
      <c r="P1547">
        <f>COUNTIF($A$2:A1547,A1547)</f>
        <v/>
      </c>
      <c r="Q1547">
        <f>A1547&amp;"|"&amp;P1547</f>
        <v/>
      </c>
    </row>
    <row r="1548">
      <c r="A1548" t="inlineStr">
        <is>
          <t>알트|3개월 전에 샀다면|[수익극대화]+[버티기형]</t>
        </is>
      </c>
      <c r="B1548" t="inlineStr">
        <is>
          <t>알트</t>
        </is>
      </c>
      <c r="C1548" t="inlineStr">
        <is>
          <t>459550</t>
        </is>
      </c>
      <c r="D1548" t="inlineStr">
        <is>
          <t>3개월 전에 샀다면</t>
        </is>
      </c>
      <c r="E1548" t="inlineStr">
        <is>
          <t>[수익극대화]+[버티기형]</t>
        </is>
      </c>
      <c r="F1548" t="inlineStr">
        <is>
          <t>2026-04-08</t>
        </is>
      </c>
      <c r="G1548" t="n">
        <v>2776.94</v>
      </c>
      <c r="H1548" t="inlineStr">
        <is>
          <t>2026-05-12</t>
        </is>
      </c>
      <c r="I1548" t="n">
        <v>2348.36</v>
      </c>
      <c r="J1548" t="inlineStr">
        <is>
          <t>2차 손절 도달(-15%)</t>
        </is>
      </c>
      <c r="K1548" t="n">
        <v>23</v>
      </c>
      <c r="L1548" t="n">
        <v>0</v>
      </c>
      <c r="M1548" t="n">
        <v>-15.69</v>
      </c>
      <c r="N1548" t="inlineStr">
        <is>
          <t>05.12. 23주 매도(-15% 하락 시 30% 손절 원칙)</t>
        </is>
      </c>
      <c r="O1548" t="n">
        <v>300000</v>
      </c>
      <c r="P1548">
        <f>COUNTIF($A$2:A1548,A1548)</f>
        <v/>
      </c>
      <c r="Q1548">
        <f>A1548&amp;"|"&amp;P1548</f>
        <v/>
      </c>
    </row>
    <row r="1549">
      <c r="A1549" t="inlineStr">
        <is>
          <t>알트|6개월 전에 샀다면|[초단타]+[칼손절]</t>
        </is>
      </c>
      <c r="B1549" t="inlineStr">
        <is>
          <t>알트</t>
        </is>
      </c>
      <c r="C1549" t="inlineStr">
        <is>
          <t>459550</t>
        </is>
      </c>
      <c r="D1549" t="inlineStr">
        <is>
          <t>6개월 전에 샀다면</t>
        </is>
      </c>
      <c r="E1549" t="inlineStr">
        <is>
          <t>[초단타]+[칼손절]</t>
        </is>
      </c>
      <c r="F1549" t="inlineStr">
        <is>
          <t>2026-04-08</t>
        </is>
      </c>
      <c r="G1549" t="n">
        <v>2776.94</v>
      </c>
      <c r="H1549" t="inlineStr">
        <is>
          <t>2026-04-09</t>
        </is>
      </c>
      <c r="I1549" t="n">
        <v>2678.12</v>
      </c>
      <c r="J1549" t="inlineStr">
        <is>
          <t>1차 손절 도달(-2%)</t>
        </is>
      </c>
      <c r="K1549" t="n">
        <v>85</v>
      </c>
      <c r="L1549" t="n">
        <v>22</v>
      </c>
      <c r="M1549" t="n">
        <v>-3.85</v>
      </c>
      <c r="N1549" t="inlineStr">
        <is>
          <t>04.09. 85주 매도(-2% 하락 시 80% 손절 원칙)</t>
        </is>
      </c>
      <c r="O1549" t="n">
        <v>300000</v>
      </c>
      <c r="P1549">
        <f>COUNTIF($A$2:A1549,A1549)</f>
        <v/>
      </c>
      <c r="Q1549">
        <f>A1549&amp;"|"&amp;P1549</f>
        <v/>
      </c>
    </row>
    <row r="1550">
      <c r="A1550" t="inlineStr">
        <is>
          <t>알트|6개월 전에 샀다면|[초단타]+[칼손절]</t>
        </is>
      </c>
      <c r="B1550" t="inlineStr">
        <is>
          <t>알트</t>
        </is>
      </c>
      <c r="C1550" t="inlineStr">
        <is>
          <t>459550</t>
        </is>
      </c>
      <c r="D1550" t="inlineStr">
        <is>
          <t>6개월 전에 샀다면</t>
        </is>
      </c>
      <c r="E1550" t="inlineStr">
        <is>
          <t>[초단타]+[칼손절]</t>
        </is>
      </c>
      <c r="F1550" t="inlineStr">
        <is>
          <t>2026-04-08</t>
        </is>
      </c>
      <c r="G1550" t="n">
        <v>2776.94</v>
      </c>
      <c r="H1550" t="inlineStr">
        <is>
          <t>2026-04-14</t>
        </is>
      </c>
      <c r="I1550" t="n">
        <v>2872.99</v>
      </c>
      <c r="J1550" t="inlineStr">
        <is>
          <t>1차 익절 도달(3%)</t>
        </is>
      </c>
      <c r="K1550" t="n">
        <v>22</v>
      </c>
      <c r="L1550" t="n">
        <v>0</v>
      </c>
      <c r="M1550" t="n">
        <v>3.15</v>
      </c>
      <c r="N1550" t="inlineStr">
        <is>
          <t>04.14. 22주 매도(+3% 상승 시 70% 익절 원칙)</t>
        </is>
      </c>
      <c r="O1550" t="n">
        <v>300000</v>
      </c>
      <c r="P1550">
        <f>COUNTIF($A$2:A1550,A1550)</f>
        <v/>
      </c>
      <c r="Q1550">
        <f>A1550&amp;"|"&amp;P1550</f>
        <v/>
      </c>
    </row>
    <row r="1551">
      <c r="A1551" t="inlineStr">
        <is>
          <t>알트|6개월 전에 샀다면|[초단타]+[칼손절]</t>
        </is>
      </c>
      <c r="B1551" t="inlineStr">
        <is>
          <t>알트</t>
        </is>
      </c>
      <c r="C1551" t="inlineStr">
        <is>
          <t>459550</t>
        </is>
      </c>
      <c r="D1551" t="inlineStr">
        <is>
          <t>6개월 전에 샀다면</t>
        </is>
      </c>
      <c r="E1551" t="inlineStr">
        <is>
          <t>[초단타]+[칼손절]</t>
        </is>
      </c>
      <c r="F1551" t="inlineStr">
        <is>
          <t>2026-05-06</t>
        </is>
      </c>
      <c r="G1551" t="n">
        <v>2741.92</v>
      </c>
      <c r="H1551" t="inlineStr">
        <is>
          <t>2026-05-07</t>
        </is>
      </c>
      <c r="I1551" t="n">
        <v>2658.14</v>
      </c>
      <c r="J1551" t="inlineStr">
        <is>
          <t>1차 손절 도달(-2%)</t>
        </is>
      </c>
      <c r="K1551" t="n">
        <v>84</v>
      </c>
      <c r="L1551" t="n">
        <v>22</v>
      </c>
      <c r="M1551" t="n">
        <v>-3.35</v>
      </c>
      <c r="N1551" t="inlineStr">
        <is>
          <t>05.07. 84주 매도(-2% 하락 시 80% 손절 원칙)</t>
        </is>
      </c>
      <c r="O1551" t="n">
        <v>300000</v>
      </c>
      <c r="P1551">
        <f>COUNTIF($A$2:A1551,A1551)</f>
        <v/>
      </c>
      <c r="Q1551">
        <f>A1551&amp;"|"&amp;P1551</f>
        <v/>
      </c>
    </row>
    <row r="1552">
      <c r="A1552" t="inlineStr">
        <is>
          <t>알트|6개월 전에 샀다면|[초단타]+[칼손절]</t>
        </is>
      </c>
      <c r="B1552" t="inlineStr">
        <is>
          <t>알트</t>
        </is>
      </c>
      <c r="C1552" t="inlineStr">
        <is>
          <t>459550</t>
        </is>
      </c>
      <c r="D1552" t="inlineStr">
        <is>
          <t>6개월 전에 샀다면</t>
        </is>
      </c>
      <c r="E1552" t="inlineStr">
        <is>
          <t>[초단타]+[칼손절]</t>
        </is>
      </c>
      <c r="F1552" t="inlineStr">
        <is>
          <t>2026-05-06</t>
        </is>
      </c>
      <c r="G1552" t="n">
        <v>2741.92</v>
      </c>
      <c r="H1552" t="inlineStr">
        <is>
          <t>2026-05-11</t>
        </is>
      </c>
      <c r="I1552" t="n">
        <v>2493.25</v>
      </c>
      <c r="J1552" t="inlineStr">
        <is>
          <t>최종 손절 도달(-6%)</t>
        </is>
      </c>
      <c r="K1552" t="n">
        <v>22</v>
      </c>
      <c r="L1552" t="n">
        <v>0</v>
      </c>
      <c r="M1552" t="n">
        <v>-9.34</v>
      </c>
      <c r="N1552" t="inlineStr">
        <is>
          <t>05.11. 22주 매도(-6% 하락 시 10% 손절 원칙)</t>
        </is>
      </c>
      <c r="O1552" t="n">
        <v>300000</v>
      </c>
      <c r="P1552">
        <f>COUNTIF($A$2:A1552,A1552)</f>
        <v/>
      </c>
      <c r="Q1552">
        <f>A1552&amp;"|"&amp;P1552</f>
        <v/>
      </c>
    </row>
    <row r="1553">
      <c r="A1553" t="inlineStr">
        <is>
          <t>알트|6개월 전에 샀다면|[초단타]+[정석방어]</t>
        </is>
      </c>
      <c r="B1553" t="inlineStr">
        <is>
          <t>알트</t>
        </is>
      </c>
      <c r="C1553" t="inlineStr">
        <is>
          <t>459550</t>
        </is>
      </c>
      <c r="D1553" t="inlineStr">
        <is>
          <t>6개월 전에 샀다면</t>
        </is>
      </c>
      <c r="E1553" t="inlineStr">
        <is>
          <t>[초단타]+[정석방어]</t>
        </is>
      </c>
      <c r="F1553" t="inlineStr">
        <is>
          <t>2026-04-08</t>
        </is>
      </c>
      <c r="G1553" t="n">
        <v>2776.94</v>
      </c>
      <c r="H1553" t="inlineStr">
        <is>
          <t>2026-04-09</t>
        </is>
      </c>
      <c r="I1553" t="n">
        <v>2678.12</v>
      </c>
      <c r="J1553" t="inlineStr">
        <is>
          <t>1차 손절 도달(-3%)</t>
        </is>
      </c>
      <c r="K1553" t="n">
        <v>74</v>
      </c>
      <c r="L1553" t="n">
        <v>33</v>
      </c>
      <c r="M1553" t="n">
        <v>-3.85</v>
      </c>
      <c r="N1553" t="inlineStr">
        <is>
          <t>04.09. 74주 매도(-3% 하락 시 70% 손절 원칙)</t>
        </is>
      </c>
      <c r="O1553" t="n">
        <v>300000</v>
      </c>
      <c r="P1553">
        <f>COUNTIF($A$2:A1553,A1553)</f>
        <v/>
      </c>
      <c r="Q1553">
        <f>A1553&amp;"|"&amp;P1553</f>
        <v/>
      </c>
    </row>
    <row r="1554">
      <c r="A1554" t="inlineStr">
        <is>
          <t>알트|6개월 전에 샀다면|[초단타]+[정석방어]</t>
        </is>
      </c>
      <c r="B1554" t="inlineStr">
        <is>
          <t>알트</t>
        </is>
      </c>
      <c r="C1554" t="inlineStr">
        <is>
          <t>459550</t>
        </is>
      </c>
      <c r="D1554" t="inlineStr">
        <is>
          <t>6개월 전에 샀다면</t>
        </is>
      </c>
      <c r="E1554" t="inlineStr">
        <is>
          <t>[초단타]+[정석방어]</t>
        </is>
      </c>
      <c r="F1554" t="inlineStr">
        <is>
          <t>2026-04-08</t>
        </is>
      </c>
      <c r="G1554" t="n">
        <v>2776.94</v>
      </c>
      <c r="H1554" t="inlineStr">
        <is>
          <t>2026-04-14</t>
        </is>
      </c>
      <c r="I1554" t="n">
        <v>2872.99</v>
      </c>
      <c r="J1554" t="inlineStr">
        <is>
          <t>1차 익절 도달(3%)</t>
        </is>
      </c>
      <c r="K1554" t="n">
        <v>33</v>
      </c>
      <c r="L1554" t="n">
        <v>0</v>
      </c>
      <c r="M1554" t="n">
        <v>3.15</v>
      </c>
      <c r="N1554" t="inlineStr">
        <is>
          <t>04.14. 33주 매도(+3% 상승 시 70% 익절 원칙)</t>
        </is>
      </c>
      <c r="O1554" t="n">
        <v>300000</v>
      </c>
      <c r="P1554">
        <f>COUNTIF($A$2:A1554,A1554)</f>
        <v/>
      </c>
      <c r="Q1554">
        <f>A1554&amp;"|"&amp;P1554</f>
        <v/>
      </c>
    </row>
    <row r="1555">
      <c r="A1555" t="inlineStr">
        <is>
          <t>알트|6개월 전에 샀다면|[초단타]+[정석방어]</t>
        </is>
      </c>
      <c r="B1555" t="inlineStr">
        <is>
          <t>알트</t>
        </is>
      </c>
      <c r="C1555" t="inlineStr">
        <is>
          <t>459550</t>
        </is>
      </c>
      <c r="D1555" t="inlineStr">
        <is>
          <t>6개월 전에 샀다면</t>
        </is>
      </c>
      <c r="E1555" t="inlineStr">
        <is>
          <t>[초단타]+[정석방어]</t>
        </is>
      </c>
      <c r="F1555" t="inlineStr">
        <is>
          <t>2026-05-06</t>
        </is>
      </c>
      <c r="G1555" t="n">
        <v>2741.92</v>
      </c>
      <c r="H1555" t="inlineStr">
        <is>
          <t>2026-05-08</t>
        </is>
      </c>
      <c r="I1555" t="n">
        <v>2648.14</v>
      </c>
      <c r="J1555" t="inlineStr">
        <is>
          <t>1차 손절 도달(-3%)</t>
        </is>
      </c>
      <c r="K1555" t="n">
        <v>74</v>
      </c>
      <c r="L1555" t="n">
        <v>33</v>
      </c>
      <c r="M1555" t="n">
        <v>-3.71</v>
      </c>
      <c r="N1555" t="inlineStr">
        <is>
          <t>05.08. 74주 매도(-3% 하락 시 70% 손절 원칙)</t>
        </is>
      </c>
      <c r="O1555" t="n">
        <v>300000</v>
      </c>
      <c r="P1555">
        <f>COUNTIF($A$2:A1555,A1555)</f>
        <v/>
      </c>
      <c r="Q1555">
        <f>A1555&amp;"|"&amp;P1555</f>
        <v/>
      </c>
    </row>
    <row r="1556">
      <c r="A1556" t="inlineStr">
        <is>
          <t>알트|6개월 전에 샀다면|[초단타]+[정석방어]</t>
        </is>
      </c>
      <c r="B1556" t="inlineStr">
        <is>
          <t>알트</t>
        </is>
      </c>
      <c r="C1556" t="inlineStr">
        <is>
          <t>459550</t>
        </is>
      </c>
      <c r="D1556" t="inlineStr">
        <is>
          <t>6개월 전에 샀다면</t>
        </is>
      </c>
      <c r="E1556" t="inlineStr">
        <is>
          <t>[초단타]+[정석방어]</t>
        </is>
      </c>
      <c r="F1556" t="inlineStr">
        <is>
          <t>2026-05-06</t>
        </is>
      </c>
      <c r="G1556" t="n">
        <v>2741.92</v>
      </c>
      <c r="H1556" t="inlineStr">
        <is>
          <t>2026-05-11</t>
        </is>
      </c>
      <c r="I1556" t="n">
        <v>2493.25</v>
      </c>
      <c r="J1556" t="inlineStr">
        <is>
          <t>2차 손절 도달(-5%)</t>
        </is>
      </c>
      <c r="K1556" t="n">
        <v>21</v>
      </c>
      <c r="L1556" t="n">
        <v>12</v>
      </c>
      <c r="M1556" t="n">
        <v>-9.34</v>
      </c>
      <c r="N1556" t="inlineStr">
        <is>
          <t>05.11. 21주 매도(-5% 하락 시 20% 손절 원칙)</t>
        </is>
      </c>
      <c r="O1556" t="n">
        <v>300000</v>
      </c>
      <c r="P1556">
        <f>COUNTIF($A$2:A1556,A1556)</f>
        <v/>
      </c>
      <c r="Q1556">
        <f>A1556&amp;"|"&amp;P1556</f>
        <v/>
      </c>
    </row>
    <row r="1557">
      <c r="A1557" t="inlineStr">
        <is>
          <t>알트|6개월 전에 샀다면|[초단타]+[정석방어]</t>
        </is>
      </c>
      <c r="B1557" t="inlineStr">
        <is>
          <t>알트</t>
        </is>
      </c>
      <c r="C1557" t="inlineStr">
        <is>
          <t>459550</t>
        </is>
      </c>
      <c r="D1557" t="inlineStr">
        <is>
          <t>6개월 전에 샀다면</t>
        </is>
      </c>
      <c r="E1557" t="inlineStr">
        <is>
          <t>[초단타]+[정석방어]</t>
        </is>
      </c>
      <c r="F1557" t="inlineStr">
        <is>
          <t>2026-05-06</t>
        </is>
      </c>
      <c r="G1557" t="n">
        <v>2741.92</v>
      </c>
      <c r="H1557" t="inlineStr">
        <is>
          <t>2026-05-12</t>
        </is>
      </c>
      <c r="I1557" t="n">
        <v>2348.36</v>
      </c>
      <c r="J1557" t="inlineStr">
        <is>
          <t>최종 손절 도달(-10%)</t>
        </is>
      </c>
      <c r="K1557" t="n">
        <v>12</v>
      </c>
      <c r="L1557" t="n">
        <v>0</v>
      </c>
      <c r="M1557" t="n">
        <v>-14.61</v>
      </c>
      <c r="N1557" t="inlineStr">
        <is>
          <t>05.12. 12주 매도(-10% 하락 시 10% 손절 원칙)</t>
        </is>
      </c>
      <c r="O1557" t="n">
        <v>300000</v>
      </c>
      <c r="P1557">
        <f>COUNTIF($A$2:A1557,A1557)</f>
        <v/>
      </c>
      <c r="Q1557">
        <f>A1557&amp;"|"&amp;P1557</f>
        <v/>
      </c>
    </row>
    <row r="1558">
      <c r="A1558" t="inlineStr">
        <is>
          <t>알트|6개월 전에 샀다면|[초단타]+[변동성허용]</t>
        </is>
      </c>
      <c r="B1558" t="inlineStr">
        <is>
          <t>알트</t>
        </is>
      </c>
      <c r="C1558" t="inlineStr">
        <is>
          <t>459550</t>
        </is>
      </c>
      <c r="D1558" t="inlineStr">
        <is>
          <t>6개월 전에 샀다면</t>
        </is>
      </c>
      <c r="E1558" t="inlineStr">
        <is>
          <t>[초단타]+[변동성허용]</t>
        </is>
      </c>
      <c r="F1558" t="inlineStr">
        <is>
          <t>2026-04-08</t>
        </is>
      </c>
      <c r="G1558" t="n">
        <v>2776.94</v>
      </c>
      <c r="H1558" t="inlineStr">
        <is>
          <t>2026-04-14</t>
        </is>
      </c>
      <c r="I1558" t="n">
        <v>2872.99</v>
      </c>
      <c r="J1558" t="inlineStr">
        <is>
          <t>1차 익절 도달(3%)</t>
        </is>
      </c>
      <c r="K1558" t="n">
        <v>74</v>
      </c>
      <c r="L1558" t="n">
        <v>33</v>
      </c>
      <c r="M1558" t="n">
        <v>3.15</v>
      </c>
      <c r="N1558" t="inlineStr">
        <is>
          <t>04.14. 74주 매도(+3% 상승 시 70% 익절 원칙)</t>
        </is>
      </c>
      <c r="O1558" t="n">
        <v>300000</v>
      </c>
      <c r="P1558">
        <f>COUNTIF($A$2:A1558,A1558)</f>
        <v/>
      </c>
      <c r="Q1558">
        <f>A1558&amp;"|"&amp;P1558</f>
        <v/>
      </c>
    </row>
    <row r="1559">
      <c r="A1559" t="inlineStr">
        <is>
          <t>알트|6개월 전에 샀다면|[초단타]+[변동성허용]</t>
        </is>
      </c>
      <c r="B1559" t="inlineStr">
        <is>
          <t>알트</t>
        </is>
      </c>
      <c r="C1559" t="inlineStr">
        <is>
          <t>459550</t>
        </is>
      </c>
      <c r="D1559" t="inlineStr">
        <is>
          <t>6개월 전에 샀다면</t>
        </is>
      </c>
      <c r="E1559" t="inlineStr">
        <is>
          <t>[초단타]+[변동성허용]</t>
        </is>
      </c>
      <c r="F1559" t="inlineStr">
        <is>
          <t>2026-04-08</t>
        </is>
      </c>
      <c r="G1559" t="n">
        <v>2776.94</v>
      </c>
      <c r="H1559" t="inlineStr">
        <is>
          <t>2026-04-23</t>
        </is>
      </c>
      <c r="I1559" t="n">
        <v>3077.84</v>
      </c>
      <c r="J1559" t="inlineStr">
        <is>
          <t>3차 익절 도달(10%)</t>
        </is>
      </c>
      <c r="K1559" t="n">
        <v>33</v>
      </c>
      <c r="L1559" t="n">
        <v>0</v>
      </c>
      <c r="M1559" t="n">
        <v>10.5</v>
      </c>
      <c r="N1559" t="inlineStr">
        <is>
          <t>04.23. 33주 매도(+10% 상승 시 10% 익절 원칙)</t>
        </is>
      </c>
      <c r="O1559" t="n">
        <v>300000</v>
      </c>
      <c r="P1559">
        <f>COUNTIF($A$2:A1559,A1559)</f>
        <v/>
      </c>
      <c r="Q1559">
        <f>A1559&amp;"|"&amp;P1559</f>
        <v/>
      </c>
    </row>
    <row r="1560">
      <c r="A1560" t="inlineStr">
        <is>
          <t>알트|6개월 전에 샀다면|[초단타]+[변동성허용]</t>
        </is>
      </c>
      <c r="B1560" t="inlineStr">
        <is>
          <t>알트</t>
        </is>
      </c>
      <c r="C1560" t="inlineStr">
        <is>
          <t>459550</t>
        </is>
      </c>
      <c r="D1560" t="inlineStr">
        <is>
          <t>6개월 전에 샀다면</t>
        </is>
      </c>
      <c r="E1560" t="inlineStr">
        <is>
          <t>[초단타]+[변동성허용]</t>
        </is>
      </c>
      <c r="F1560" t="inlineStr">
        <is>
          <t>2026-05-06</t>
        </is>
      </c>
      <c r="G1560" t="n">
        <v>2741.92</v>
      </c>
      <c r="H1560" t="inlineStr">
        <is>
          <t>2026-05-11</t>
        </is>
      </c>
      <c r="I1560" t="n">
        <v>2493.25</v>
      </c>
      <c r="J1560" t="inlineStr">
        <is>
          <t>1차 손절 도달(-5%)</t>
        </is>
      </c>
      <c r="K1560" t="n">
        <v>57</v>
      </c>
      <c r="L1560" t="n">
        <v>58</v>
      </c>
      <c r="M1560" t="n">
        <v>-9.34</v>
      </c>
      <c r="N1560" t="inlineStr">
        <is>
          <t>05.11. 57주 매도(-5% 하락 시 50% 손절 원칙)</t>
        </is>
      </c>
      <c r="O1560" t="n">
        <v>300000</v>
      </c>
      <c r="P1560">
        <f>COUNTIF($A$2:A1560,A1560)</f>
        <v/>
      </c>
      <c r="Q1560">
        <f>A1560&amp;"|"&amp;P1560</f>
        <v/>
      </c>
    </row>
    <row r="1561">
      <c r="A1561" t="inlineStr">
        <is>
          <t>알트|6개월 전에 샀다면|[초단타]+[변동성허용]</t>
        </is>
      </c>
      <c r="B1561" t="inlineStr">
        <is>
          <t>알트</t>
        </is>
      </c>
      <c r="C1561" t="inlineStr">
        <is>
          <t>459550</t>
        </is>
      </c>
      <c r="D1561" t="inlineStr">
        <is>
          <t>6개월 전에 샀다면</t>
        </is>
      </c>
      <c r="E1561" t="inlineStr">
        <is>
          <t>[초단타]+[변동성허용]</t>
        </is>
      </c>
      <c r="F1561" t="inlineStr">
        <is>
          <t>2026-05-06</t>
        </is>
      </c>
      <c r="G1561" t="n">
        <v>2741.92</v>
      </c>
      <c r="H1561" t="inlineStr">
        <is>
          <t>2026-05-12</t>
        </is>
      </c>
      <c r="I1561" t="n">
        <v>2348.36</v>
      </c>
      <c r="J1561" t="inlineStr">
        <is>
          <t>2차 손절 도달(-10%)</t>
        </is>
      </c>
      <c r="K1561" t="n">
        <v>34</v>
      </c>
      <c r="L1561" t="n">
        <v>24</v>
      </c>
      <c r="M1561" t="n">
        <v>-14.61</v>
      </c>
      <c r="N1561" t="inlineStr">
        <is>
          <t>05.12. 34주 매도(-10% 하락 시 30% 손절 원칙)</t>
        </is>
      </c>
      <c r="O1561" t="n">
        <v>300000</v>
      </c>
      <c r="P1561">
        <f>COUNTIF($A$2:A1561,A1561)</f>
        <v/>
      </c>
      <c r="Q1561">
        <f>A1561&amp;"|"&amp;P1561</f>
        <v/>
      </c>
    </row>
    <row r="1562">
      <c r="A1562" t="inlineStr">
        <is>
          <t>알트|6개월 전에 샀다면|[초단타]+[변동성허용]</t>
        </is>
      </c>
      <c r="B1562" t="inlineStr">
        <is>
          <t>알트</t>
        </is>
      </c>
      <c r="C1562" t="inlineStr">
        <is>
          <t>459550</t>
        </is>
      </c>
      <c r="D1562" t="inlineStr">
        <is>
          <t>6개월 전에 샀다면</t>
        </is>
      </c>
      <c r="E1562" t="inlineStr">
        <is>
          <t>[초단타]+[변동성허용]</t>
        </is>
      </c>
      <c r="F1562" t="inlineStr">
        <is>
          <t>2026-05-06</t>
        </is>
      </c>
      <c r="G1562" t="n">
        <v>2741.92</v>
      </c>
      <c r="H1562" t="inlineStr">
        <is>
          <t>2026-05-13</t>
        </is>
      </c>
      <c r="I1562" t="n">
        <v>2268.41</v>
      </c>
      <c r="J1562" t="inlineStr">
        <is>
          <t>최종 손절 도달(-15%)</t>
        </is>
      </c>
      <c r="K1562" t="n">
        <v>24</v>
      </c>
      <c r="L1562" t="n">
        <v>0</v>
      </c>
      <c r="M1562" t="n">
        <v>-17.52</v>
      </c>
      <c r="N1562" t="inlineStr">
        <is>
          <t>05.13. 24주 매도(-15% 하락 시 20% 손절 원칙)</t>
        </is>
      </c>
      <c r="O1562" t="n">
        <v>300000</v>
      </c>
      <c r="P1562">
        <f>COUNTIF($A$2:A1562,A1562)</f>
        <v/>
      </c>
      <c r="Q1562">
        <f>A1562&amp;"|"&amp;P1562</f>
        <v/>
      </c>
    </row>
    <row r="1563">
      <c r="A1563" t="inlineStr">
        <is>
          <t>알트|6개월 전에 샀다면|[초단타]+[버티기형]</t>
        </is>
      </c>
      <c r="B1563" t="inlineStr">
        <is>
          <t>알트</t>
        </is>
      </c>
      <c r="C1563" t="inlineStr">
        <is>
          <t>459550</t>
        </is>
      </c>
      <c r="D1563" t="inlineStr">
        <is>
          <t>6개월 전에 샀다면</t>
        </is>
      </c>
      <c r="E1563" t="inlineStr">
        <is>
          <t>[초단타]+[버티기형]</t>
        </is>
      </c>
      <c r="F1563" t="inlineStr">
        <is>
          <t>2026-04-08</t>
        </is>
      </c>
      <c r="G1563" t="n">
        <v>2776.94</v>
      </c>
      <c r="H1563" t="inlineStr">
        <is>
          <t>2026-04-14</t>
        </is>
      </c>
      <c r="I1563" t="n">
        <v>2872.99</v>
      </c>
      <c r="J1563" t="inlineStr">
        <is>
          <t>1차 익절 도달(3%)</t>
        </is>
      </c>
      <c r="K1563" t="n">
        <v>74</v>
      </c>
      <c r="L1563" t="n">
        <v>33</v>
      </c>
      <c r="M1563" t="n">
        <v>3.15</v>
      </c>
      <c r="N1563" t="inlineStr">
        <is>
          <t>04.14. 74주 매도(+3% 상승 시 70% 익절 원칙)</t>
        </is>
      </c>
      <c r="O1563" t="n">
        <v>300000</v>
      </c>
      <c r="P1563">
        <f>COUNTIF($A$2:A1563,A1563)</f>
        <v/>
      </c>
      <c r="Q1563">
        <f>A1563&amp;"|"&amp;P1563</f>
        <v/>
      </c>
    </row>
    <row r="1564">
      <c r="A1564" t="inlineStr">
        <is>
          <t>알트|6개월 전에 샀다면|[초단타]+[버티기형]</t>
        </is>
      </c>
      <c r="B1564" t="inlineStr">
        <is>
          <t>알트</t>
        </is>
      </c>
      <c r="C1564" t="inlineStr">
        <is>
          <t>459550</t>
        </is>
      </c>
      <c r="D1564" t="inlineStr">
        <is>
          <t>6개월 전에 샀다면</t>
        </is>
      </c>
      <c r="E1564" t="inlineStr">
        <is>
          <t>[초단타]+[버티기형]</t>
        </is>
      </c>
      <c r="F1564" t="inlineStr">
        <is>
          <t>2026-04-08</t>
        </is>
      </c>
      <c r="G1564" t="n">
        <v>2776.94</v>
      </c>
      <c r="H1564" t="inlineStr">
        <is>
          <t>2026-04-23</t>
        </is>
      </c>
      <c r="I1564" t="n">
        <v>3077.84</v>
      </c>
      <c r="J1564" t="inlineStr">
        <is>
          <t>3차 익절 도달(10%)</t>
        </is>
      </c>
      <c r="K1564" t="n">
        <v>33</v>
      </c>
      <c r="L1564" t="n">
        <v>0</v>
      </c>
      <c r="M1564" t="n">
        <v>10.5</v>
      </c>
      <c r="N1564" t="inlineStr">
        <is>
          <t>04.23. 33주 매도(+10% 상승 시 10% 익절 원칙)</t>
        </is>
      </c>
      <c r="O1564" t="n">
        <v>300000</v>
      </c>
      <c r="P1564">
        <f>COUNTIF($A$2:A1564,A1564)</f>
        <v/>
      </c>
      <c r="Q1564">
        <f>A1564&amp;"|"&amp;P1564</f>
        <v/>
      </c>
    </row>
    <row r="1565">
      <c r="A1565" t="inlineStr">
        <is>
          <t>알트|6개월 전에 샀다면|[초단타]+[버티기형]</t>
        </is>
      </c>
      <c r="B1565" t="inlineStr">
        <is>
          <t>알트</t>
        </is>
      </c>
      <c r="C1565" t="inlineStr">
        <is>
          <t>459550</t>
        </is>
      </c>
      <c r="D1565" t="inlineStr">
        <is>
          <t>6개월 전에 샀다면</t>
        </is>
      </c>
      <c r="E1565" t="inlineStr">
        <is>
          <t>[초단타]+[버티기형]</t>
        </is>
      </c>
      <c r="F1565" t="inlineStr">
        <is>
          <t>2026-05-06</t>
        </is>
      </c>
      <c r="G1565" t="n">
        <v>2741.92</v>
      </c>
      <c r="H1565" t="inlineStr">
        <is>
          <t>2026-05-11</t>
        </is>
      </c>
      <c r="I1565" t="n">
        <v>2493.25</v>
      </c>
      <c r="J1565" t="inlineStr">
        <is>
          <t>1차 손절 도달(-5%)</t>
        </is>
      </c>
      <c r="K1565" t="n">
        <v>46</v>
      </c>
      <c r="L1565" t="n">
        <v>69</v>
      </c>
      <c r="M1565" t="n">
        <v>-9.34</v>
      </c>
      <c r="N1565" t="inlineStr">
        <is>
          <t>05.11. 46주 매도(-5% 하락 시 40% 손절 원칙)</t>
        </is>
      </c>
      <c r="O1565" t="n">
        <v>300000</v>
      </c>
      <c r="P1565">
        <f>COUNTIF($A$2:A1565,A1565)</f>
        <v/>
      </c>
      <c r="Q1565">
        <f>A1565&amp;"|"&amp;P1565</f>
        <v/>
      </c>
    </row>
    <row r="1566">
      <c r="A1566" t="inlineStr">
        <is>
          <t>알트|6개월 전에 샀다면|[초단타]+[버티기형]</t>
        </is>
      </c>
      <c r="B1566" t="inlineStr">
        <is>
          <t>알트</t>
        </is>
      </c>
      <c r="C1566" t="inlineStr">
        <is>
          <t>459550</t>
        </is>
      </c>
      <c r="D1566" t="inlineStr">
        <is>
          <t>6개월 전에 샀다면</t>
        </is>
      </c>
      <c r="E1566" t="inlineStr">
        <is>
          <t>[초단타]+[버티기형]</t>
        </is>
      </c>
      <c r="F1566" t="inlineStr">
        <is>
          <t>2026-05-06</t>
        </is>
      </c>
      <c r="G1566" t="n">
        <v>2741.92</v>
      </c>
      <c r="H1566" t="inlineStr">
        <is>
          <t>2026-05-13</t>
        </is>
      </c>
      <c r="I1566" t="n">
        <v>2268.41</v>
      </c>
      <c r="J1566" t="inlineStr">
        <is>
          <t>2차 손절 도달(-15%)</t>
        </is>
      </c>
      <c r="K1566" t="n">
        <v>34</v>
      </c>
      <c r="L1566" t="n">
        <v>35</v>
      </c>
      <c r="M1566" t="n">
        <v>-17.52</v>
      </c>
      <c r="N1566" t="inlineStr">
        <is>
          <t>05.13. 34주 매도(-15% 하락 시 30% 손절 원칙)</t>
        </is>
      </c>
      <c r="O1566" t="n">
        <v>300000</v>
      </c>
      <c r="P1566">
        <f>COUNTIF($A$2:A1566,A1566)</f>
        <v/>
      </c>
      <c r="Q1566">
        <f>A1566&amp;"|"&amp;P1566</f>
        <v/>
      </c>
    </row>
    <row r="1567">
      <c r="A1567" t="inlineStr">
        <is>
          <t>알트|6개월 전에 샀다면|[초단타]+[버티기형]</t>
        </is>
      </c>
      <c r="B1567" t="inlineStr">
        <is>
          <t>알트</t>
        </is>
      </c>
      <c r="C1567" t="inlineStr">
        <is>
          <t>459550</t>
        </is>
      </c>
      <c r="D1567" t="inlineStr">
        <is>
          <t>6개월 전에 샀다면</t>
        </is>
      </c>
      <c r="E1567" t="inlineStr">
        <is>
          <t>[초단타]+[버티기형]</t>
        </is>
      </c>
      <c r="F1567" t="inlineStr">
        <is>
          <t>2026-05-06</t>
        </is>
      </c>
      <c r="G1567" t="n">
        <v>2741.92</v>
      </c>
      <c r="H1567" t="inlineStr">
        <is>
          <t>2026-05-15</t>
        </is>
      </c>
      <c r="I1567" t="n">
        <v>2098.53</v>
      </c>
      <c r="J1567" t="inlineStr">
        <is>
          <t>최종 손절 도달(-20%)</t>
        </is>
      </c>
      <c r="K1567" t="n">
        <v>35</v>
      </c>
      <c r="L1567" t="n">
        <v>0</v>
      </c>
      <c r="M1567" t="n">
        <v>-23.69</v>
      </c>
      <c r="N1567" t="inlineStr">
        <is>
          <t>05.15. 35주 매도(-20% 하락 시 30% 손절 원칙)</t>
        </is>
      </c>
      <c r="O1567" t="n">
        <v>300000</v>
      </c>
      <c r="P1567">
        <f>COUNTIF($A$2:A1567,A1567)</f>
        <v/>
      </c>
      <c r="Q1567">
        <f>A1567&amp;"|"&amp;P1567</f>
        <v/>
      </c>
    </row>
    <row r="1568">
      <c r="A1568" t="inlineStr">
        <is>
          <t>알트|6개월 전에 샀다면|[단기스윙]+[칼손절]</t>
        </is>
      </c>
      <c r="B1568" t="inlineStr">
        <is>
          <t>알트</t>
        </is>
      </c>
      <c r="C1568" t="inlineStr">
        <is>
          <t>459550</t>
        </is>
      </c>
      <c r="D1568" t="inlineStr">
        <is>
          <t>6개월 전에 샀다면</t>
        </is>
      </c>
      <c r="E1568" t="inlineStr">
        <is>
          <t>[단기스윙]+[칼손절]</t>
        </is>
      </c>
      <c r="F1568" t="inlineStr">
        <is>
          <t>2026-04-08</t>
        </is>
      </c>
      <c r="G1568" t="n">
        <v>2776.94</v>
      </c>
      <c r="H1568" t="inlineStr">
        <is>
          <t>2026-04-09</t>
        </is>
      </c>
      <c r="I1568" t="n">
        <v>2678.12</v>
      </c>
      <c r="J1568" t="inlineStr">
        <is>
          <t>1차 손절 도달(-2%)</t>
        </is>
      </c>
      <c r="K1568" t="n">
        <v>85</v>
      </c>
      <c r="L1568" t="n">
        <v>22</v>
      </c>
      <c r="M1568" t="n">
        <v>-3.85</v>
      </c>
      <c r="N1568" t="inlineStr">
        <is>
          <t>04.09. 85주 매도(-2% 하락 시 80% 손절 원칙)</t>
        </is>
      </c>
      <c r="O1568" t="n">
        <v>300000</v>
      </c>
      <c r="P1568">
        <f>COUNTIF($A$2:A1568,A1568)</f>
        <v/>
      </c>
      <c r="Q1568">
        <f>A1568&amp;"|"&amp;P1568</f>
        <v/>
      </c>
    </row>
    <row r="1569">
      <c r="A1569" t="inlineStr">
        <is>
          <t>알트|6개월 전에 샀다면|[단기스윙]+[칼손절]</t>
        </is>
      </c>
      <c r="B1569" t="inlineStr">
        <is>
          <t>알트</t>
        </is>
      </c>
      <c r="C1569" t="inlineStr">
        <is>
          <t>459550</t>
        </is>
      </c>
      <c r="D1569" t="inlineStr">
        <is>
          <t>6개월 전에 샀다면</t>
        </is>
      </c>
      <c r="E1569" t="inlineStr">
        <is>
          <t>[단기스윙]+[칼손절]</t>
        </is>
      </c>
      <c r="F1569" t="inlineStr">
        <is>
          <t>2026-04-08</t>
        </is>
      </c>
      <c r="G1569" t="n">
        <v>2776.94</v>
      </c>
      <c r="H1569" t="inlineStr">
        <is>
          <t>2026-04-23</t>
        </is>
      </c>
      <c r="I1569" t="n">
        <v>3077.84</v>
      </c>
      <c r="J1569" t="inlineStr">
        <is>
          <t>2차 익절 도달(10%)</t>
        </is>
      </c>
      <c r="K1569" t="n">
        <v>22</v>
      </c>
      <c r="L1569" t="n">
        <v>0</v>
      </c>
      <c r="M1569" t="n">
        <v>10.5</v>
      </c>
      <c r="N1569" t="inlineStr">
        <is>
          <t>04.23. 22주 매도(+10% 상승 시 30% 익절 원칙)</t>
        </is>
      </c>
      <c r="O1569" t="n">
        <v>300000</v>
      </c>
      <c r="P1569">
        <f>COUNTIF($A$2:A1569,A1569)</f>
        <v/>
      </c>
      <c r="Q1569">
        <f>A1569&amp;"|"&amp;P1569</f>
        <v/>
      </c>
    </row>
    <row r="1570">
      <c r="A1570" t="inlineStr">
        <is>
          <t>알트|6개월 전에 샀다면|[단기스윙]+[칼손절]</t>
        </is>
      </c>
      <c r="B1570" t="inlineStr">
        <is>
          <t>알트</t>
        </is>
      </c>
      <c r="C1570" t="inlineStr">
        <is>
          <t>459550</t>
        </is>
      </c>
      <c r="D1570" t="inlineStr">
        <is>
          <t>6개월 전에 샀다면</t>
        </is>
      </c>
      <c r="E1570" t="inlineStr">
        <is>
          <t>[단기스윙]+[칼손절]</t>
        </is>
      </c>
      <c r="F1570" t="inlineStr">
        <is>
          <t>2026-05-06</t>
        </is>
      </c>
      <c r="G1570" t="n">
        <v>2741.92</v>
      </c>
      <c r="H1570" t="inlineStr">
        <is>
          <t>2026-05-07</t>
        </is>
      </c>
      <c r="I1570" t="n">
        <v>2658.14</v>
      </c>
      <c r="J1570" t="inlineStr">
        <is>
          <t>1차 손절 도달(-2%)</t>
        </is>
      </c>
      <c r="K1570" t="n">
        <v>86</v>
      </c>
      <c r="L1570" t="n">
        <v>22</v>
      </c>
      <c r="M1570" t="n">
        <v>-3.35</v>
      </c>
      <c r="N1570" t="inlineStr">
        <is>
          <t>05.07. 86주 매도(-2% 하락 시 80% 손절 원칙)</t>
        </is>
      </c>
      <c r="O1570" t="n">
        <v>300000</v>
      </c>
      <c r="P1570">
        <f>COUNTIF($A$2:A1570,A1570)</f>
        <v/>
      </c>
      <c r="Q1570">
        <f>A1570&amp;"|"&amp;P1570</f>
        <v/>
      </c>
    </row>
    <row r="1571">
      <c r="A1571" t="inlineStr">
        <is>
          <t>알트|6개월 전에 샀다면|[단기스윙]+[칼손절]</t>
        </is>
      </c>
      <c r="B1571" t="inlineStr">
        <is>
          <t>알트</t>
        </is>
      </c>
      <c r="C1571" t="inlineStr">
        <is>
          <t>459550</t>
        </is>
      </c>
      <c r="D1571" t="inlineStr">
        <is>
          <t>6개월 전에 샀다면</t>
        </is>
      </c>
      <c r="E1571" t="inlineStr">
        <is>
          <t>[단기스윙]+[칼손절]</t>
        </is>
      </c>
      <c r="F1571" t="inlineStr">
        <is>
          <t>2026-05-06</t>
        </is>
      </c>
      <c r="G1571" t="n">
        <v>2741.92</v>
      </c>
      <c r="H1571" t="inlineStr">
        <is>
          <t>2026-05-11</t>
        </is>
      </c>
      <c r="I1571" t="n">
        <v>2493.25</v>
      </c>
      <c r="J1571" t="inlineStr">
        <is>
          <t>최종 손절 도달(-6%)</t>
        </is>
      </c>
      <c r="K1571" t="n">
        <v>22</v>
      </c>
      <c r="L1571" t="n">
        <v>0</v>
      </c>
      <c r="M1571" t="n">
        <v>-9.34</v>
      </c>
      <c r="N1571" t="inlineStr">
        <is>
          <t>05.11. 22주 매도(-6% 하락 시 10% 손절 원칙)</t>
        </is>
      </c>
      <c r="O1571" t="n">
        <v>300000</v>
      </c>
      <c r="P1571">
        <f>COUNTIF($A$2:A1571,A1571)</f>
        <v/>
      </c>
      <c r="Q1571">
        <f>A1571&amp;"|"&amp;P1571</f>
        <v/>
      </c>
    </row>
    <row r="1572">
      <c r="A1572" t="inlineStr">
        <is>
          <t>알트|6개월 전에 샀다면|[단기스윙]+[정석방어]</t>
        </is>
      </c>
      <c r="B1572" t="inlineStr">
        <is>
          <t>알트</t>
        </is>
      </c>
      <c r="C1572" t="inlineStr">
        <is>
          <t>459550</t>
        </is>
      </c>
      <c r="D1572" t="inlineStr">
        <is>
          <t>6개월 전에 샀다면</t>
        </is>
      </c>
      <c r="E1572" t="inlineStr">
        <is>
          <t>[단기스윙]+[정석방어]</t>
        </is>
      </c>
      <c r="F1572" t="inlineStr">
        <is>
          <t>2026-04-08</t>
        </is>
      </c>
      <c r="G1572" t="n">
        <v>2776.94</v>
      </c>
      <c r="H1572" t="inlineStr">
        <is>
          <t>2026-04-09</t>
        </is>
      </c>
      <c r="I1572" t="n">
        <v>2678.12</v>
      </c>
      <c r="J1572" t="inlineStr">
        <is>
          <t>1차 손절 도달(-3%)</t>
        </is>
      </c>
      <c r="K1572" t="n">
        <v>74</v>
      </c>
      <c r="L1572" t="n">
        <v>33</v>
      </c>
      <c r="M1572" t="n">
        <v>-3.85</v>
      </c>
      <c r="N1572" t="inlineStr">
        <is>
          <t>04.09. 74주 매도(-3% 하락 시 70% 손절 원칙)</t>
        </is>
      </c>
      <c r="O1572" t="n">
        <v>300000</v>
      </c>
      <c r="P1572">
        <f>COUNTIF($A$2:A1572,A1572)</f>
        <v/>
      </c>
      <c r="Q1572">
        <f>A1572&amp;"|"&amp;P1572</f>
        <v/>
      </c>
    </row>
    <row r="1573">
      <c r="A1573" t="inlineStr">
        <is>
          <t>알트|6개월 전에 샀다면|[단기스윙]+[정석방어]</t>
        </is>
      </c>
      <c r="B1573" t="inlineStr">
        <is>
          <t>알트</t>
        </is>
      </c>
      <c r="C1573" t="inlineStr">
        <is>
          <t>459550</t>
        </is>
      </c>
      <c r="D1573" t="inlineStr">
        <is>
          <t>6개월 전에 샀다면</t>
        </is>
      </c>
      <c r="E1573" t="inlineStr">
        <is>
          <t>[단기스윙]+[정석방어]</t>
        </is>
      </c>
      <c r="F1573" t="inlineStr">
        <is>
          <t>2026-04-08</t>
        </is>
      </c>
      <c r="G1573" t="n">
        <v>2776.94</v>
      </c>
      <c r="H1573" t="inlineStr">
        <is>
          <t>2026-04-23</t>
        </is>
      </c>
      <c r="I1573" t="n">
        <v>3077.84</v>
      </c>
      <c r="J1573" t="inlineStr">
        <is>
          <t>2차 익절 도달(10%)</t>
        </is>
      </c>
      <c r="K1573" t="n">
        <v>32</v>
      </c>
      <c r="L1573" t="n">
        <v>1</v>
      </c>
      <c r="M1573" t="n">
        <v>10.5</v>
      </c>
      <c r="N1573" t="inlineStr">
        <is>
          <t>04.23. 32주 매도(+10% 상승 시 30% 익절 원칙)</t>
        </is>
      </c>
      <c r="O1573" t="n">
        <v>300000</v>
      </c>
      <c r="P1573">
        <f>COUNTIF($A$2:A1573,A1573)</f>
        <v/>
      </c>
      <c r="Q1573">
        <f>A1573&amp;"|"&amp;P1573</f>
        <v/>
      </c>
    </row>
    <row r="1574">
      <c r="A1574" t="inlineStr">
        <is>
          <t>알트|6개월 전에 샀다면|[단기스윙]+[정석방어]</t>
        </is>
      </c>
      <c r="B1574" t="inlineStr">
        <is>
          <t>알트</t>
        </is>
      </c>
      <c r="C1574" t="inlineStr">
        <is>
          <t>459550</t>
        </is>
      </c>
      <c r="D1574" t="inlineStr">
        <is>
          <t>6개월 전에 샀다면</t>
        </is>
      </c>
      <c r="E1574" t="inlineStr">
        <is>
          <t>[단기스윙]+[정석방어]</t>
        </is>
      </c>
      <c r="F1574" t="inlineStr">
        <is>
          <t>2026-04-08</t>
        </is>
      </c>
      <c r="G1574" t="n">
        <v>2776.94</v>
      </c>
      <c r="H1574" t="inlineStr">
        <is>
          <t>2026-05-11</t>
        </is>
      </c>
      <c r="I1574" t="n">
        <v>2493.25</v>
      </c>
      <c r="J1574" t="inlineStr">
        <is>
          <t>최종 손절 도달(-10%)</t>
        </is>
      </c>
      <c r="K1574" t="n">
        <v>1</v>
      </c>
      <c r="L1574" t="n">
        <v>0</v>
      </c>
      <c r="M1574" t="n">
        <v>-10.49</v>
      </c>
      <c r="N1574" t="inlineStr">
        <is>
          <t>05.11. 1주 매도(-10% 하락 시 10% 손절 원칙)</t>
        </is>
      </c>
      <c r="O1574" t="n">
        <v>300000</v>
      </c>
      <c r="P1574">
        <f>COUNTIF($A$2:A1574,A1574)</f>
        <v/>
      </c>
      <c r="Q1574">
        <f>A1574&amp;"|"&amp;P1574</f>
        <v/>
      </c>
    </row>
    <row r="1575">
      <c r="A1575" t="inlineStr">
        <is>
          <t>알트|6개월 전에 샀다면|[단기스윙]+[변동성허용]</t>
        </is>
      </c>
      <c r="B1575" t="inlineStr">
        <is>
          <t>알트</t>
        </is>
      </c>
      <c r="C1575" t="inlineStr">
        <is>
          <t>459550</t>
        </is>
      </c>
      <c r="D1575" t="inlineStr">
        <is>
          <t>6개월 전에 샀다면</t>
        </is>
      </c>
      <c r="E1575" t="inlineStr">
        <is>
          <t>[단기스윙]+[변동성허용]</t>
        </is>
      </c>
      <c r="F1575" t="inlineStr">
        <is>
          <t>2026-04-08</t>
        </is>
      </c>
      <c r="G1575" t="n">
        <v>2776.94</v>
      </c>
      <c r="H1575" t="inlineStr">
        <is>
          <t>2026-04-23</t>
        </is>
      </c>
      <c r="I1575" t="n">
        <v>3077.84</v>
      </c>
      <c r="J1575" t="inlineStr">
        <is>
          <t>2차 익절 도달(10%)</t>
        </is>
      </c>
      <c r="K1575" t="n">
        <v>32</v>
      </c>
      <c r="L1575" t="n">
        <v>75</v>
      </c>
      <c r="M1575" t="n">
        <v>10.5</v>
      </c>
      <c r="N1575" t="inlineStr">
        <is>
          <t>04.23. 32주 매도(+10% 상승 시 30% 익절 원칙)</t>
        </is>
      </c>
      <c r="O1575" t="n">
        <v>300000</v>
      </c>
      <c r="P1575">
        <f>COUNTIF($A$2:A1575,A1575)</f>
        <v/>
      </c>
      <c r="Q1575">
        <f>A1575&amp;"|"&amp;P1575</f>
        <v/>
      </c>
    </row>
    <row r="1576">
      <c r="A1576" t="inlineStr">
        <is>
          <t>알트|6개월 전에 샀다면|[단기스윙]+[변동성허용]</t>
        </is>
      </c>
      <c r="B1576" t="inlineStr">
        <is>
          <t>알트</t>
        </is>
      </c>
      <c r="C1576" t="inlineStr">
        <is>
          <t>459550</t>
        </is>
      </c>
      <c r="D1576" t="inlineStr">
        <is>
          <t>6개월 전에 샀다면</t>
        </is>
      </c>
      <c r="E1576" t="inlineStr">
        <is>
          <t>[단기스윙]+[변동성허용]</t>
        </is>
      </c>
      <c r="F1576" t="inlineStr">
        <is>
          <t>2026-04-08</t>
        </is>
      </c>
      <c r="G1576" t="n">
        <v>2776.94</v>
      </c>
      <c r="H1576" t="inlineStr">
        <is>
          <t>2026-05-11</t>
        </is>
      </c>
      <c r="I1576" t="n">
        <v>2493.25</v>
      </c>
      <c r="J1576" t="inlineStr">
        <is>
          <t>2차 손절 도달(-10%)</t>
        </is>
      </c>
      <c r="K1576" t="n">
        <v>32</v>
      </c>
      <c r="L1576" t="n">
        <v>43</v>
      </c>
      <c r="M1576" t="n">
        <v>-10.49</v>
      </c>
      <c r="N1576" t="inlineStr">
        <is>
          <t>05.11. 32주 매도(-10% 하락 시 30% 손절 원칙)</t>
        </is>
      </c>
      <c r="O1576" t="n">
        <v>300000</v>
      </c>
      <c r="P1576">
        <f>COUNTIF($A$2:A1576,A1576)</f>
        <v/>
      </c>
      <c r="Q1576">
        <f>A1576&amp;"|"&amp;P1576</f>
        <v/>
      </c>
    </row>
    <row r="1577">
      <c r="A1577" t="inlineStr">
        <is>
          <t>알트|6개월 전에 샀다면|[단기스윙]+[변동성허용]</t>
        </is>
      </c>
      <c r="B1577" t="inlineStr">
        <is>
          <t>알트</t>
        </is>
      </c>
      <c r="C1577" t="inlineStr">
        <is>
          <t>459550</t>
        </is>
      </c>
      <c r="D1577" t="inlineStr">
        <is>
          <t>6개월 전에 샀다면</t>
        </is>
      </c>
      <c r="E1577" t="inlineStr">
        <is>
          <t>[단기스윙]+[변동성허용]</t>
        </is>
      </c>
      <c r="F1577" t="inlineStr">
        <is>
          <t>2026-04-08</t>
        </is>
      </c>
      <c r="G1577" t="n">
        <v>2776.94</v>
      </c>
      <c r="H1577" t="inlineStr">
        <is>
          <t>2026-05-12</t>
        </is>
      </c>
      <c r="I1577" t="n">
        <v>2348.36</v>
      </c>
      <c r="J1577" t="inlineStr">
        <is>
          <t>최종 손절 도달(-15%)</t>
        </is>
      </c>
      <c r="K1577" t="n">
        <v>43</v>
      </c>
      <c r="L1577" t="n">
        <v>0</v>
      </c>
      <c r="M1577" t="n">
        <v>-15.69</v>
      </c>
      <c r="N1577" t="inlineStr">
        <is>
          <t>05.12. 43주 매도(-15% 하락 시 20% 손절 원칙)</t>
        </is>
      </c>
      <c r="O1577" t="n">
        <v>300000</v>
      </c>
      <c r="P1577">
        <f>COUNTIF($A$2:A1577,A1577)</f>
        <v/>
      </c>
      <c r="Q1577">
        <f>A1577&amp;"|"&amp;P1577</f>
        <v/>
      </c>
    </row>
    <row r="1578">
      <c r="A1578" t="inlineStr">
        <is>
          <t>알트|6개월 전에 샀다면|[단기스윙]+[버티기형]</t>
        </is>
      </c>
      <c r="B1578" t="inlineStr">
        <is>
          <t>알트</t>
        </is>
      </c>
      <c r="C1578" t="inlineStr">
        <is>
          <t>459550</t>
        </is>
      </c>
      <c r="D1578" t="inlineStr">
        <is>
          <t>6개월 전에 샀다면</t>
        </is>
      </c>
      <c r="E1578" t="inlineStr">
        <is>
          <t>[단기스윙]+[버티기형]</t>
        </is>
      </c>
      <c r="F1578" t="inlineStr">
        <is>
          <t>2026-04-08</t>
        </is>
      </c>
      <c r="G1578" t="n">
        <v>2776.94</v>
      </c>
      <c r="H1578" t="inlineStr">
        <is>
          <t>2026-04-23</t>
        </is>
      </c>
      <c r="I1578" t="n">
        <v>3077.84</v>
      </c>
      <c r="J1578" t="inlineStr">
        <is>
          <t>2차 익절 도달(10%)</t>
        </is>
      </c>
      <c r="K1578" t="n">
        <v>32</v>
      </c>
      <c r="L1578" t="n">
        <v>75</v>
      </c>
      <c r="M1578" t="n">
        <v>10.5</v>
      </c>
      <c r="N1578" t="inlineStr">
        <is>
          <t>04.23. 32주 매도(+10% 상승 시 30% 익절 원칙)</t>
        </is>
      </c>
      <c r="O1578" t="n">
        <v>300000</v>
      </c>
      <c r="P1578">
        <f>COUNTIF($A$2:A1578,A1578)</f>
        <v/>
      </c>
      <c r="Q1578">
        <f>A1578&amp;"|"&amp;P1578</f>
        <v/>
      </c>
    </row>
    <row r="1579">
      <c r="A1579" t="inlineStr">
        <is>
          <t>알트|6개월 전에 샀다면|[단기스윙]+[버티기형]</t>
        </is>
      </c>
      <c r="B1579" t="inlineStr">
        <is>
          <t>알트</t>
        </is>
      </c>
      <c r="C1579" t="inlineStr">
        <is>
          <t>459550</t>
        </is>
      </c>
      <c r="D1579" t="inlineStr">
        <is>
          <t>6개월 전에 샀다면</t>
        </is>
      </c>
      <c r="E1579" t="inlineStr">
        <is>
          <t>[단기스윙]+[버티기형]</t>
        </is>
      </c>
      <c r="F1579" t="inlineStr">
        <is>
          <t>2026-04-08</t>
        </is>
      </c>
      <c r="G1579" t="n">
        <v>2776.94</v>
      </c>
      <c r="H1579" t="inlineStr">
        <is>
          <t>2026-05-11</t>
        </is>
      </c>
      <c r="I1579" t="n">
        <v>2493.25</v>
      </c>
      <c r="J1579" t="inlineStr">
        <is>
          <t>1차 손절 도달(-5%)</t>
        </is>
      </c>
      <c r="K1579" t="n">
        <v>42</v>
      </c>
      <c r="L1579" t="n">
        <v>33</v>
      </c>
      <c r="M1579" t="n">
        <v>-10.49</v>
      </c>
      <c r="N1579" t="inlineStr">
        <is>
          <t>05.11. 42주 매도(-5% 하락 시 40% 손절 원칙)</t>
        </is>
      </c>
      <c r="O1579" t="n">
        <v>300000</v>
      </c>
      <c r="P1579">
        <f>COUNTIF($A$2:A1579,A1579)</f>
        <v/>
      </c>
      <c r="Q1579">
        <f>A1579&amp;"|"&amp;P1579</f>
        <v/>
      </c>
    </row>
    <row r="1580">
      <c r="A1580" t="inlineStr">
        <is>
          <t>알트|6개월 전에 샀다면|[단기스윙]+[버티기형]</t>
        </is>
      </c>
      <c r="B1580" t="inlineStr">
        <is>
          <t>알트</t>
        </is>
      </c>
      <c r="C1580" t="inlineStr">
        <is>
          <t>459550</t>
        </is>
      </c>
      <c r="D1580" t="inlineStr">
        <is>
          <t>6개월 전에 샀다면</t>
        </is>
      </c>
      <c r="E1580" t="inlineStr">
        <is>
          <t>[단기스윙]+[버티기형]</t>
        </is>
      </c>
      <c r="F1580" t="inlineStr">
        <is>
          <t>2026-04-08</t>
        </is>
      </c>
      <c r="G1580" t="n">
        <v>2776.94</v>
      </c>
      <c r="H1580" t="inlineStr">
        <is>
          <t>2026-05-12</t>
        </is>
      </c>
      <c r="I1580" t="n">
        <v>2348.36</v>
      </c>
      <c r="J1580" t="inlineStr">
        <is>
          <t>2차 손절 도달(-15%)</t>
        </is>
      </c>
      <c r="K1580" t="n">
        <v>32</v>
      </c>
      <c r="L1580" t="n">
        <v>1</v>
      </c>
      <c r="M1580" t="n">
        <v>-15.69</v>
      </c>
      <c r="N1580" t="inlineStr">
        <is>
          <t>05.12. 32주 매도(-15% 하락 시 30% 손절 원칙)</t>
        </is>
      </c>
      <c r="O1580" t="n">
        <v>300000</v>
      </c>
      <c r="P1580">
        <f>COUNTIF($A$2:A1580,A1580)</f>
        <v/>
      </c>
      <c r="Q1580">
        <f>A1580&amp;"|"&amp;P1580</f>
        <v/>
      </c>
    </row>
    <row r="1581">
      <c r="A1581" t="inlineStr">
        <is>
          <t>알트|6개월 전에 샀다면|[단기스윙]+[버티기형]</t>
        </is>
      </c>
      <c r="B1581" t="inlineStr">
        <is>
          <t>알트</t>
        </is>
      </c>
      <c r="C1581" t="inlineStr">
        <is>
          <t>459550</t>
        </is>
      </c>
      <c r="D1581" t="inlineStr">
        <is>
          <t>6개월 전에 샀다면</t>
        </is>
      </c>
      <c r="E1581" t="inlineStr">
        <is>
          <t>[단기스윙]+[버티기형]</t>
        </is>
      </c>
      <c r="F1581" t="inlineStr">
        <is>
          <t>2026-04-08</t>
        </is>
      </c>
      <c r="G1581" t="n">
        <v>2776.94</v>
      </c>
      <c r="H1581" t="inlineStr">
        <is>
          <t>2026-05-14</t>
        </is>
      </c>
      <c r="I1581" t="n">
        <v>2208.45</v>
      </c>
      <c r="J1581" t="inlineStr">
        <is>
          <t>최종 손절 도달(-20%)</t>
        </is>
      </c>
      <c r="K1581" t="n">
        <v>1</v>
      </c>
      <c r="L1581" t="n">
        <v>0</v>
      </c>
      <c r="M1581" t="n">
        <v>-20.71</v>
      </c>
      <c r="N1581" t="inlineStr">
        <is>
          <t>05.14. 1주 매도(-20% 하락 시 30% 손절 원칙)</t>
        </is>
      </c>
      <c r="O1581" t="n">
        <v>300000</v>
      </c>
      <c r="P1581">
        <f>COUNTIF($A$2:A1581,A1581)</f>
        <v/>
      </c>
      <c r="Q1581">
        <f>A1581&amp;"|"&amp;P1581</f>
        <v/>
      </c>
    </row>
    <row r="1582">
      <c r="A1582" t="inlineStr">
        <is>
          <t>알트|6개월 전에 샀다면|[대표님룰]+[칼손절]</t>
        </is>
      </c>
      <c r="B1582" t="inlineStr">
        <is>
          <t>알트</t>
        </is>
      </c>
      <c r="C1582" t="inlineStr">
        <is>
          <t>459550</t>
        </is>
      </c>
      <c r="D1582" t="inlineStr">
        <is>
          <t>6개월 전에 샀다면</t>
        </is>
      </c>
      <c r="E1582" t="inlineStr">
        <is>
          <t>[대표님룰]+[칼손절]</t>
        </is>
      </c>
      <c r="F1582" t="inlineStr">
        <is>
          <t>2026-04-08</t>
        </is>
      </c>
      <c r="G1582" t="n">
        <v>2776.94</v>
      </c>
      <c r="H1582" t="inlineStr">
        <is>
          <t>2026-04-09</t>
        </is>
      </c>
      <c r="I1582" t="n">
        <v>2678.12</v>
      </c>
      <c r="J1582" t="inlineStr">
        <is>
          <t>1차 손절 도달(-2%)</t>
        </is>
      </c>
      <c r="K1582" t="n">
        <v>85</v>
      </c>
      <c r="L1582" t="n">
        <v>22</v>
      </c>
      <c r="M1582" t="n">
        <v>-3.85</v>
      </c>
      <c r="N1582" t="inlineStr">
        <is>
          <t>04.09. 85주 매도(-2% 하락 시 80% 손절 원칙)</t>
        </is>
      </c>
      <c r="O1582" t="n">
        <v>300000</v>
      </c>
      <c r="P1582">
        <f>COUNTIF($A$2:A1582,A1582)</f>
        <v/>
      </c>
      <c r="Q1582">
        <f>A1582&amp;"|"&amp;P1582</f>
        <v/>
      </c>
    </row>
    <row r="1583">
      <c r="A1583" t="inlineStr">
        <is>
          <t>알트|6개월 전에 샀다면|[대표님룰]+[칼손절]</t>
        </is>
      </c>
      <c r="B1583" t="inlineStr">
        <is>
          <t>알트</t>
        </is>
      </c>
      <c r="C1583" t="inlineStr">
        <is>
          <t>459550</t>
        </is>
      </c>
      <c r="D1583" t="inlineStr">
        <is>
          <t>6개월 전에 샀다면</t>
        </is>
      </c>
      <c r="E1583" t="inlineStr">
        <is>
          <t>[대표님룰]+[칼손절]</t>
        </is>
      </c>
      <c r="F1583" t="inlineStr">
        <is>
          <t>2026-04-08</t>
        </is>
      </c>
      <c r="G1583" t="n">
        <v>2776.94</v>
      </c>
      <c r="H1583" t="inlineStr">
        <is>
          <t>2026-04-23</t>
        </is>
      </c>
      <c r="I1583" t="n">
        <v>3077.84</v>
      </c>
      <c r="J1583" t="inlineStr">
        <is>
          <t>2차 익절 도달(10%)</t>
        </is>
      </c>
      <c r="K1583" t="n">
        <v>22</v>
      </c>
      <c r="L1583" t="n">
        <v>0</v>
      </c>
      <c r="M1583" t="n">
        <v>10.5</v>
      </c>
      <c r="N1583" t="inlineStr">
        <is>
          <t>04.23. 22주 매도(+10% 상승 시 30% 익절 원칙)</t>
        </is>
      </c>
      <c r="O1583" t="n">
        <v>300000</v>
      </c>
      <c r="P1583">
        <f>COUNTIF($A$2:A1583,A1583)</f>
        <v/>
      </c>
      <c r="Q1583">
        <f>A1583&amp;"|"&amp;P1583</f>
        <v/>
      </c>
    </row>
    <row r="1584">
      <c r="A1584" t="inlineStr">
        <is>
          <t>알트|6개월 전에 샀다면|[대표님룰]+[칼손절]</t>
        </is>
      </c>
      <c r="B1584" t="inlineStr">
        <is>
          <t>알트</t>
        </is>
      </c>
      <c r="C1584" t="inlineStr">
        <is>
          <t>459550</t>
        </is>
      </c>
      <c r="D1584" t="inlineStr">
        <is>
          <t>6개월 전에 샀다면</t>
        </is>
      </c>
      <c r="E1584" t="inlineStr">
        <is>
          <t>[대표님룰]+[칼손절]</t>
        </is>
      </c>
      <c r="F1584" t="inlineStr">
        <is>
          <t>2026-05-06</t>
        </is>
      </c>
      <c r="G1584" t="n">
        <v>2741.92</v>
      </c>
      <c r="H1584" t="inlineStr">
        <is>
          <t>2026-05-07</t>
        </is>
      </c>
      <c r="I1584" t="n">
        <v>2658.14</v>
      </c>
      <c r="J1584" t="inlineStr">
        <is>
          <t>1차 손절 도달(-2%)</t>
        </is>
      </c>
      <c r="K1584" t="n">
        <v>86</v>
      </c>
      <c r="L1584" t="n">
        <v>22</v>
      </c>
      <c r="M1584" t="n">
        <v>-3.35</v>
      </c>
      <c r="N1584" t="inlineStr">
        <is>
          <t>05.07. 86주 매도(-2% 하락 시 80% 손절 원칙)</t>
        </is>
      </c>
      <c r="O1584" t="n">
        <v>300000</v>
      </c>
      <c r="P1584">
        <f>COUNTIF($A$2:A1584,A1584)</f>
        <v/>
      </c>
      <c r="Q1584">
        <f>A1584&amp;"|"&amp;P1584</f>
        <v/>
      </c>
    </row>
    <row r="1585">
      <c r="A1585" t="inlineStr">
        <is>
          <t>알트|6개월 전에 샀다면|[대표님룰]+[칼손절]</t>
        </is>
      </c>
      <c r="B1585" t="inlineStr">
        <is>
          <t>알트</t>
        </is>
      </c>
      <c r="C1585" t="inlineStr">
        <is>
          <t>459550</t>
        </is>
      </c>
      <c r="D1585" t="inlineStr">
        <is>
          <t>6개월 전에 샀다면</t>
        </is>
      </c>
      <c r="E1585" t="inlineStr">
        <is>
          <t>[대표님룰]+[칼손절]</t>
        </is>
      </c>
      <c r="F1585" t="inlineStr">
        <is>
          <t>2026-05-06</t>
        </is>
      </c>
      <c r="G1585" t="n">
        <v>2741.92</v>
      </c>
      <c r="H1585" t="inlineStr">
        <is>
          <t>2026-05-11</t>
        </is>
      </c>
      <c r="I1585" t="n">
        <v>2493.25</v>
      </c>
      <c r="J1585" t="inlineStr">
        <is>
          <t>최종 손절 도달(-6%)</t>
        </is>
      </c>
      <c r="K1585" t="n">
        <v>22</v>
      </c>
      <c r="L1585" t="n">
        <v>0</v>
      </c>
      <c r="M1585" t="n">
        <v>-9.34</v>
      </c>
      <c r="N1585" t="inlineStr">
        <is>
          <t>05.11. 22주 매도(-6% 하락 시 10% 손절 원칙)</t>
        </is>
      </c>
      <c r="O1585" t="n">
        <v>300000</v>
      </c>
      <c r="P1585">
        <f>COUNTIF($A$2:A1585,A1585)</f>
        <v/>
      </c>
      <c r="Q1585">
        <f>A1585&amp;"|"&amp;P1585</f>
        <v/>
      </c>
    </row>
    <row r="1586">
      <c r="A1586" t="inlineStr">
        <is>
          <t>알트|6개월 전에 샀다면|[대표님룰]+[정석방어]</t>
        </is>
      </c>
      <c r="B1586" t="inlineStr">
        <is>
          <t>알트</t>
        </is>
      </c>
      <c r="C1586" t="inlineStr">
        <is>
          <t>459550</t>
        </is>
      </c>
      <c r="D1586" t="inlineStr">
        <is>
          <t>6개월 전에 샀다면</t>
        </is>
      </c>
      <c r="E1586" t="inlineStr">
        <is>
          <t>[대표님룰]+[정석방어]</t>
        </is>
      </c>
      <c r="F1586" t="inlineStr">
        <is>
          <t>2026-04-08</t>
        </is>
      </c>
      <c r="G1586" t="n">
        <v>2776.94</v>
      </c>
      <c r="H1586" t="inlineStr">
        <is>
          <t>2026-04-09</t>
        </is>
      </c>
      <c r="I1586" t="n">
        <v>2678.12</v>
      </c>
      <c r="J1586" t="inlineStr">
        <is>
          <t>1차 손절 도달(-3%)</t>
        </is>
      </c>
      <c r="K1586" t="n">
        <v>74</v>
      </c>
      <c r="L1586" t="n">
        <v>33</v>
      </c>
      <c r="M1586" t="n">
        <v>-3.85</v>
      </c>
      <c r="N1586" t="inlineStr">
        <is>
          <t>04.09. 74주 매도(-3% 하락 시 70% 손절 원칙)</t>
        </is>
      </c>
      <c r="O1586" t="n">
        <v>300000</v>
      </c>
      <c r="P1586">
        <f>COUNTIF($A$2:A1586,A1586)</f>
        <v/>
      </c>
      <c r="Q1586">
        <f>A1586&amp;"|"&amp;P1586</f>
        <v/>
      </c>
    </row>
    <row r="1587">
      <c r="A1587" t="inlineStr">
        <is>
          <t>알트|6개월 전에 샀다면|[대표님룰]+[정석방어]</t>
        </is>
      </c>
      <c r="B1587" t="inlineStr">
        <is>
          <t>알트</t>
        </is>
      </c>
      <c r="C1587" t="inlineStr">
        <is>
          <t>459550</t>
        </is>
      </c>
      <c r="D1587" t="inlineStr">
        <is>
          <t>6개월 전에 샀다면</t>
        </is>
      </c>
      <c r="E1587" t="inlineStr">
        <is>
          <t>[대표님룰]+[정석방어]</t>
        </is>
      </c>
      <c r="F1587" t="inlineStr">
        <is>
          <t>2026-04-08</t>
        </is>
      </c>
      <c r="G1587" t="n">
        <v>2776.94</v>
      </c>
      <c r="H1587" t="inlineStr">
        <is>
          <t>2026-04-23</t>
        </is>
      </c>
      <c r="I1587" t="n">
        <v>3077.84</v>
      </c>
      <c r="J1587" t="inlineStr">
        <is>
          <t>2차 익절 도달(10%)</t>
        </is>
      </c>
      <c r="K1587" t="n">
        <v>32</v>
      </c>
      <c r="L1587" t="n">
        <v>1</v>
      </c>
      <c r="M1587" t="n">
        <v>10.5</v>
      </c>
      <c r="N1587" t="inlineStr">
        <is>
          <t>04.23. 32주 매도(+10% 상승 시 30% 익절 원칙)</t>
        </is>
      </c>
      <c r="O1587" t="n">
        <v>300000</v>
      </c>
      <c r="P1587">
        <f>COUNTIF($A$2:A1587,A1587)</f>
        <v/>
      </c>
      <c r="Q1587">
        <f>A1587&amp;"|"&amp;P1587</f>
        <v/>
      </c>
    </row>
    <row r="1588">
      <c r="A1588" t="inlineStr">
        <is>
          <t>알트|6개월 전에 샀다면|[대표님룰]+[정석방어]</t>
        </is>
      </c>
      <c r="B1588" t="inlineStr">
        <is>
          <t>알트</t>
        </is>
      </c>
      <c r="C1588" t="inlineStr">
        <is>
          <t>459550</t>
        </is>
      </c>
      <c r="D1588" t="inlineStr">
        <is>
          <t>6개월 전에 샀다면</t>
        </is>
      </c>
      <c r="E1588" t="inlineStr">
        <is>
          <t>[대표님룰]+[정석방어]</t>
        </is>
      </c>
      <c r="F1588" t="inlineStr">
        <is>
          <t>2026-04-08</t>
        </is>
      </c>
      <c r="G1588" t="n">
        <v>2776.94</v>
      </c>
      <c r="H1588" t="inlineStr">
        <is>
          <t>2026-05-11</t>
        </is>
      </c>
      <c r="I1588" t="n">
        <v>2493.25</v>
      </c>
      <c r="J1588" t="inlineStr">
        <is>
          <t>최종 손절 도달(-10%)</t>
        </is>
      </c>
      <c r="K1588" t="n">
        <v>1</v>
      </c>
      <c r="L1588" t="n">
        <v>0</v>
      </c>
      <c r="M1588" t="n">
        <v>-10.49</v>
      </c>
      <c r="N1588" t="inlineStr">
        <is>
          <t>05.11. 1주 매도(-10% 하락 시 10% 손절 원칙)</t>
        </is>
      </c>
      <c r="O1588" t="n">
        <v>300000</v>
      </c>
      <c r="P1588">
        <f>COUNTIF($A$2:A1588,A1588)</f>
        <v/>
      </c>
      <c r="Q1588">
        <f>A1588&amp;"|"&amp;P1588</f>
        <v/>
      </c>
    </row>
    <row r="1589">
      <c r="A1589" t="inlineStr">
        <is>
          <t>알트|6개월 전에 샀다면|[대표님룰]+[변동성허용]</t>
        </is>
      </c>
      <c r="B1589" t="inlineStr">
        <is>
          <t>알트</t>
        </is>
      </c>
      <c r="C1589" t="inlineStr">
        <is>
          <t>459550</t>
        </is>
      </c>
      <c r="D1589" t="inlineStr">
        <is>
          <t>6개월 전에 샀다면</t>
        </is>
      </c>
      <c r="E1589" t="inlineStr">
        <is>
          <t>[대표님룰]+[변동성허용]</t>
        </is>
      </c>
      <c r="F1589" t="inlineStr">
        <is>
          <t>2026-04-08</t>
        </is>
      </c>
      <c r="G1589" t="n">
        <v>2776.94</v>
      </c>
      <c r="H1589" t="inlineStr">
        <is>
          <t>2026-04-23</t>
        </is>
      </c>
      <c r="I1589" t="n">
        <v>3077.84</v>
      </c>
      <c r="J1589" t="inlineStr">
        <is>
          <t>2차 익절 도달(10%)</t>
        </is>
      </c>
      <c r="K1589" t="n">
        <v>32</v>
      </c>
      <c r="L1589" t="n">
        <v>75</v>
      </c>
      <c r="M1589" t="n">
        <v>10.5</v>
      </c>
      <c r="N1589" t="inlineStr">
        <is>
          <t>04.23. 32주 매도(+10% 상승 시 30% 익절 원칙)</t>
        </is>
      </c>
      <c r="O1589" t="n">
        <v>300000</v>
      </c>
      <c r="P1589">
        <f>COUNTIF($A$2:A1589,A1589)</f>
        <v/>
      </c>
      <c r="Q1589">
        <f>A1589&amp;"|"&amp;P1589</f>
        <v/>
      </c>
    </row>
    <row r="1590">
      <c r="A1590" t="inlineStr">
        <is>
          <t>알트|6개월 전에 샀다면|[대표님룰]+[변동성허용]</t>
        </is>
      </c>
      <c r="B1590" t="inlineStr">
        <is>
          <t>알트</t>
        </is>
      </c>
      <c r="C1590" t="inlineStr">
        <is>
          <t>459550</t>
        </is>
      </c>
      <c r="D1590" t="inlineStr">
        <is>
          <t>6개월 전에 샀다면</t>
        </is>
      </c>
      <c r="E1590" t="inlineStr">
        <is>
          <t>[대표님룰]+[변동성허용]</t>
        </is>
      </c>
      <c r="F1590" t="inlineStr">
        <is>
          <t>2026-04-08</t>
        </is>
      </c>
      <c r="G1590" t="n">
        <v>2776.94</v>
      </c>
      <c r="H1590" t="inlineStr">
        <is>
          <t>2026-05-11</t>
        </is>
      </c>
      <c r="I1590" t="n">
        <v>2493.25</v>
      </c>
      <c r="J1590" t="inlineStr">
        <is>
          <t>2차 손절 도달(-10%)</t>
        </is>
      </c>
      <c r="K1590" t="n">
        <v>32</v>
      </c>
      <c r="L1590" t="n">
        <v>43</v>
      </c>
      <c r="M1590" t="n">
        <v>-10.49</v>
      </c>
      <c r="N1590" t="inlineStr">
        <is>
          <t>05.11. 32주 매도(-10% 하락 시 30% 손절 원칙)</t>
        </is>
      </c>
      <c r="O1590" t="n">
        <v>300000</v>
      </c>
      <c r="P1590">
        <f>COUNTIF($A$2:A1590,A1590)</f>
        <v/>
      </c>
      <c r="Q1590">
        <f>A1590&amp;"|"&amp;P1590</f>
        <v/>
      </c>
    </row>
    <row r="1591">
      <c r="A1591" t="inlineStr">
        <is>
          <t>알트|6개월 전에 샀다면|[대표님룰]+[변동성허용]</t>
        </is>
      </c>
      <c r="B1591" t="inlineStr">
        <is>
          <t>알트</t>
        </is>
      </c>
      <c r="C1591" t="inlineStr">
        <is>
          <t>459550</t>
        </is>
      </c>
      <c r="D1591" t="inlineStr">
        <is>
          <t>6개월 전에 샀다면</t>
        </is>
      </c>
      <c r="E1591" t="inlineStr">
        <is>
          <t>[대표님룰]+[변동성허용]</t>
        </is>
      </c>
      <c r="F1591" t="inlineStr">
        <is>
          <t>2026-04-08</t>
        </is>
      </c>
      <c r="G1591" t="n">
        <v>2776.94</v>
      </c>
      <c r="H1591" t="inlineStr">
        <is>
          <t>2026-05-12</t>
        </is>
      </c>
      <c r="I1591" t="n">
        <v>2348.36</v>
      </c>
      <c r="J1591" t="inlineStr">
        <is>
          <t>최종 손절 도달(-15%)</t>
        </is>
      </c>
      <c r="K1591" t="n">
        <v>43</v>
      </c>
      <c r="L1591" t="n">
        <v>0</v>
      </c>
      <c r="M1591" t="n">
        <v>-15.69</v>
      </c>
      <c r="N1591" t="inlineStr">
        <is>
          <t>05.12. 43주 매도(-15% 하락 시 20% 손절 원칙)</t>
        </is>
      </c>
      <c r="O1591" t="n">
        <v>300000</v>
      </c>
      <c r="P1591">
        <f>COUNTIF($A$2:A1591,A1591)</f>
        <v/>
      </c>
      <c r="Q1591">
        <f>A1591&amp;"|"&amp;P1591</f>
        <v/>
      </c>
    </row>
    <row r="1592">
      <c r="A1592" t="inlineStr">
        <is>
          <t>알트|6개월 전에 샀다면|[대표님룰]+[버티기형]</t>
        </is>
      </c>
      <c r="B1592" t="inlineStr">
        <is>
          <t>알트</t>
        </is>
      </c>
      <c r="C1592" t="inlineStr">
        <is>
          <t>459550</t>
        </is>
      </c>
      <c r="D1592" t="inlineStr">
        <is>
          <t>6개월 전에 샀다면</t>
        </is>
      </c>
      <c r="E1592" t="inlineStr">
        <is>
          <t>[대표님룰]+[버티기형]</t>
        </is>
      </c>
      <c r="F1592" t="inlineStr">
        <is>
          <t>2026-04-08</t>
        </is>
      </c>
      <c r="G1592" t="n">
        <v>2776.94</v>
      </c>
      <c r="H1592" t="inlineStr">
        <is>
          <t>2026-04-23</t>
        </is>
      </c>
      <c r="I1592" t="n">
        <v>3077.84</v>
      </c>
      <c r="J1592" t="inlineStr">
        <is>
          <t>2차 익절 도달(10%)</t>
        </is>
      </c>
      <c r="K1592" t="n">
        <v>32</v>
      </c>
      <c r="L1592" t="n">
        <v>75</v>
      </c>
      <c r="M1592" t="n">
        <v>10.5</v>
      </c>
      <c r="N1592" t="inlineStr">
        <is>
          <t>04.23. 32주 매도(+10% 상승 시 30% 익절 원칙)</t>
        </is>
      </c>
      <c r="O1592" t="n">
        <v>300000</v>
      </c>
      <c r="P1592">
        <f>COUNTIF($A$2:A1592,A1592)</f>
        <v/>
      </c>
      <c r="Q1592">
        <f>A1592&amp;"|"&amp;P1592</f>
        <v/>
      </c>
    </row>
    <row r="1593">
      <c r="A1593" t="inlineStr">
        <is>
          <t>알트|6개월 전에 샀다면|[대표님룰]+[버티기형]</t>
        </is>
      </c>
      <c r="B1593" t="inlineStr">
        <is>
          <t>알트</t>
        </is>
      </c>
      <c r="C1593" t="inlineStr">
        <is>
          <t>459550</t>
        </is>
      </c>
      <c r="D1593" t="inlineStr">
        <is>
          <t>6개월 전에 샀다면</t>
        </is>
      </c>
      <c r="E1593" t="inlineStr">
        <is>
          <t>[대표님룰]+[버티기형]</t>
        </is>
      </c>
      <c r="F1593" t="inlineStr">
        <is>
          <t>2026-04-08</t>
        </is>
      </c>
      <c r="G1593" t="n">
        <v>2776.94</v>
      </c>
      <c r="H1593" t="inlineStr">
        <is>
          <t>2026-05-11</t>
        </is>
      </c>
      <c r="I1593" t="n">
        <v>2493.25</v>
      </c>
      <c r="J1593" t="inlineStr">
        <is>
          <t>1차 손절 도달(-5%)</t>
        </is>
      </c>
      <c r="K1593" t="n">
        <v>42</v>
      </c>
      <c r="L1593" t="n">
        <v>33</v>
      </c>
      <c r="M1593" t="n">
        <v>-10.49</v>
      </c>
      <c r="N1593" t="inlineStr">
        <is>
          <t>05.11. 42주 매도(-5% 하락 시 40% 손절 원칙)</t>
        </is>
      </c>
      <c r="O1593" t="n">
        <v>300000</v>
      </c>
      <c r="P1593">
        <f>COUNTIF($A$2:A1593,A1593)</f>
        <v/>
      </c>
      <c r="Q1593">
        <f>A1593&amp;"|"&amp;P1593</f>
        <v/>
      </c>
    </row>
    <row r="1594">
      <c r="A1594" t="inlineStr">
        <is>
          <t>알트|6개월 전에 샀다면|[대표님룰]+[버티기형]</t>
        </is>
      </c>
      <c r="B1594" t="inlineStr">
        <is>
          <t>알트</t>
        </is>
      </c>
      <c r="C1594" t="inlineStr">
        <is>
          <t>459550</t>
        </is>
      </c>
      <c r="D1594" t="inlineStr">
        <is>
          <t>6개월 전에 샀다면</t>
        </is>
      </c>
      <c r="E1594" t="inlineStr">
        <is>
          <t>[대표님룰]+[버티기형]</t>
        </is>
      </c>
      <c r="F1594" t="inlineStr">
        <is>
          <t>2026-04-08</t>
        </is>
      </c>
      <c r="G1594" t="n">
        <v>2776.94</v>
      </c>
      <c r="H1594" t="inlineStr">
        <is>
          <t>2026-05-12</t>
        </is>
      </c>
      <c r="I1594" t="n">
        <v>2348.36</v>
      </c>
      <c r="J1594" t="inlineStr">
        <is>
          <t>2차 손절 도달(-15%)</t>
        </is>
      </c>
      <c r="K1594" t="n">
        <v>32</v>
      </c>
      <c r="L1594" t="n">
        <v>1</v>
      </c>
      <c r="M1594" t="n">
        <v>-15.69</v>
      </c>
      <c r="N1594" t="inlineStr">
        <is>
          <t>05.12. 32주 매도(-15% 하락 시 30% 손절 원칙)</t>
        </is>
      </c>
      <c r="O1594" t="n">
        <v>300000</v>
      </c>
      <c r="P1594">
        <f>COUNTIF($A$2:A1594,A1594)</f>
        <v/>
      </c>
      <c r="Q1594">
        <f>A1594&amp;"|"&amp;P1594</f>
        <v/>
      </c>
    </row>
    <row r="1595">
      <c r="A1595" t="inlineStr">
        <is>
          <t>알트|6개월 전에 샀다면|[대표님룰]+[버티기형]</t>
        </is>
      </c>
      <c r="B1595" t="inlineStr">
        <is>
          <t>알트</t>
        </is>
      </c>
      <c r="C1595" t="inlineStr">
        <is>
          <t>459550</t>
        </is>
      </c>
      <c r="D1595" t="inlineStr">
        <is>
          <t>6개월 전에 샀다면</t>
        </is>
      </c>
      <c r="E1595" t="inlineStr">
        <is>
          <t>[대표님룰]+[버티기형]</t>
        </is>
      </c>
      <c r="F1595" t="inlineStr">
        <is>
          <t>2026-04-08</t>
        </is>
      </c>
      <c r="G1595" t="n">
        <v>2776.94</v>
      </c>
      <c r="H1595" t="inlineStr">
        <is>
          <t>2026-05-14</t>
        </is>
      </c>
      <c r="I1595" t="n">
        <v>2208.45</v>
      </c>
      <c r="J1595" t="inlineStr">
        <is>
          <t>최종 손절 도달(-20%)</t>
        </is>
      </c>
      <c r="K1595" t="n">
        <v>1</v>
      </c>
      <c r="L1595" t="n">
        <v>0</v>
      </c>
      <c r="M1595" t="n">
        <v>-20.71</v>
      </c>
      <c r="N1595" t="inlineStr">
        <is>
          <t>05.14. 1주 매도(-20% 하락 시 30% 손절 원칙)</t>
        </is>
      </c>
      <c r="O1595" t="n">
        <v>300000</v>
      </c>
      <c r="P1595">
        <f>COUNTIF($A$2:A1595,A1595)</f>
        <v/>
      </c>
      <c r="Q1595">
        <f>A1595&amp;"|"&amp;P1595</f>
        <v/>
      </c>
    </row>
    <row r="1596">
      <c r="A1596" t="inlineStr">
        <is>
          <t>알트|6개월 전에 샀다면|[중기추세]+[칼손절]</t>
        </is>
      </c>
      <c r="B1596" t="inlineStr">
        <is>
          <t>알트</t>
        </is>
      </c>
      <c r="C1596" t="inlineStr">
        <is>
          <t>459550</t>
        </is>
      </c>
      <c r="D1596" t="inlineStr">
        <is>
          <t>6개월 전에 샀다면</t>
        </is>
      </c>
      <c r="E1596" t="inlineStr">
        <is>
          <t>[중기추세]+[칼손절]</t>
        </is>
      </c>
      <c r="F1596" t="inlineStr">
        <is>
          <t>2026-04-08</t>
        </is>
      </c>
      <c r="G1596" t="n">
        <v>2776.94</v>
      </c>
      <c r="H1596" t="inlineStr">
        <is>
          <t>2026-04-09</t>
        </is>
      </c>
      <c r="I1596" t="n">
        <v>2678.12</v>
      </c>
      <c r="J1596" t="inlineStr">
        <is>
          <t>1차 손절 도달(-2%)</t>
        </is>
      </c>
      <c r="K1596" t="n">
        <v>85</v>
      </c>
      <c r="L1596" t="n">
        <v>22</v>
      </c>
      <c r="M1596" t="n">
        <v>-3.85</v>
      </c>
      <c r="N1596" t="inlineStr">
        <is>
          <t>04.09. 85주 매도(-2% 하락 시 80% 손절 원칙)</t>
        </is>
      </c>
      <c r="O1596" t="n">
        <v>300000</v>
      </c>
      <c r="P1596">
        <f>COUNTIF($A$2:A1596,A1596)</f>
        <v/>
      </c>
      <c r="Q1596">
        <f>A1596&amp;"|"&amp;P1596</f>
        <v/>
      </c>
    </row>
    <row r="1597">
      <c r="A1597" t="inlineStr">
        <is>
          <t>알트|6개월 전에 샀다면|[중기추세]+[칼손절]</t>
        </is>
      </c>
      <c r="B1597" t="inlineStr">
        <is>
          <t>알트</t>
        </is>
      </c>
      <c r="C1597" t="inlineStr">
        <is>
          <t>459550</t>
        </is>
      </c>
      <c r="D1597" t="inlineStr">
        <is>
          <t>6개월 전에 샀다면</t>
        </is>
      </c>
      <c r="E1597" t="inlineStr">
        <is>
          <t>[중기추세]+[칼손절]</t>
        </is>
      </c>
      <c r="F1597" t="inlineStr">
        <is>
          <t>2026-04-08</t>
        </is>
      </c>
      <c r="G1597" t="n">
        <v>2776.94</v>
      </c>
      <c r="H1597" t="inlineStr">
        <is>
          <t>2026-04-23</t>
        </is>
      </c>
      <c r="I1597" t="n">
        <v>3077.84</v>
      </c>
      <c r="J1597" t="inlineStr">
        <is>
          <t>1차 익절 도달(10%)</t>
        </is>
      </c>
      <c r="K1597" t="n">
        <v>22</v>
      </c>
      <c r="L1597" t="n">
        <v>0</v>
      </c>
      <c r="M1597" t="n">
        <v>10.5</v>
      </c>
      <c r="N1597" t="inlineStr">
        <is>
          <t>04.23. 22주 매도(+10% 상승 시 50% 익절 원칙)</t>
        </is>
      </c>
      <c r="O1597" t="n">
        <v>300000</v>
      </c>
      <c r="P1597">
        <f>COUNTIF($A$2:A1597,A1597)</f>
        <v/>
      </c>
      <c r="Q1597">
        <f>A1597&amp;"|"&amp;P1597</f>
        <v/>
      </c>
    </row>
    <row r="1598">
      <c r="A1598" t="inlineStr">
        <is>
          <t>알트|6개월 전에 샀다면|[중기추세]+[칼손절]</t>
        </is>
      </c>
      <c r="B1598" t="inlineStr">
        <is>
          <t>알트</t>
        </is>
      </c>
      <c r="C1598" t="inlineStr">
        <is>
          <t>459550</t>
        </is>
      </c>
      <c r="D1598" t="inlineStr">
        <is>
          <t>6개월 전에 샀다면</t>
        </is>
      </c>
      <c r="E1598" t="inlineStr">
        <is>
          <t>[중기추세]+[칼손절]</t>
        </is>
      </c>
      <c r="F1598" t="inlineStr">
        <is>
          <t>2026-05-06</t>
        </is>
      </c>
      <c r="G1598" t="n">
        <v>2741.92</v>
      </c>
      <c r="H1598" t="inlineStr">
        <is>
          <t>2026-05-07</t>
        </is>
      </c>
      <c r="I1598" t="n">
        <v>2658.14</v>
      </c>
      <c r="J1598" t="inlineStr">
        <is>
          <t>1차 손절 도달(-2%)</t>
        </is>
      </c>
      <c r="K1598" t="n">
        <v>86</v>
      </c>
      <c r="L1598" t="n">
        <v>22</v>
      </c>
      <c r="M1598" t="n">
        <v>-3.35</v>
      </c>
      <c r="N1598" t="inlineStr">
        <is>
          <t>05.07. 86주 매도(-2% 하락 시 80% 손절 원칙)</t>
        </is>
      </c>
      <c r="O1598" t="n">
        <v>300000</v>
      </c>
      <c r="P1598">
        <f>COUNTIF($A$2:A1598,A1598)</f>
        <v/>
      </c>
      <c r="Q1598">
        <f>A1598&amp;"|"&amp;P1598</f>
        <v/>
      </c>
    </row>
    <row r="1599">
      <c r="A1599" t="inlineStr">
        <is>
          <t>알트|6개월 전에 샀다면|[중기추세]+[칼손절]</t>
        </is>
      </c>
      <c r="B1599" t="inlineStr">
        <is>
          <t>알트</t>
        </is>
      </c>
      <c r="C1599" t="inlineStr">
        <is>
          <t>459550</t>
        </is>
      </c>
      <c r="D1599" t="inlineStr">
        <is>
          <t>6개월 전에 샀다면</t>
        </is>
      </c>
      <c r="E1599" t="inlineStr">
        <is>
          <t>[중기추세]+[칼손절]</t>
        </is>
      </c>
      <c r="F1599" t="inlineStr">
        <is>
          <t>2026-05-06</t>
        </is>
      </c>
      <c r="G1599" t="n">
        <v>2741.92</v>
      </c>
      <c r="H1599" t="inlineStr">
        <is>
          <t>2026-05-11</t>
        </is>
      </c>
      <c r="I1599" t="n">
        <v>2493.25</v>
      </c>
      <c r="J1599" t="inlineStr">
        <is>
          <t>최종 손절 도달(-6%)</t>
        </is>
      </c>
      <c r="K1599" t="n">
        <v>22</v>
      </c>
      <c r="L1599" t="n">
        <v>0</v>
      </c>
      <c r="M1599" t="n">
        <v>-9.34</v>
      </c>
      <c r="N1599" t="inlineStr">
        <is>
          <t>05.11. 22주 매도(-6% 하락 시 10% 손절 원칙)</t>
        </is>
      </c>
      <c r="O1599" t="n">
        <v>300000</v>
      </c>
      <c r="P1599">
        <f>COUNTIF($A$2:A1599,A1599)</f>
        <v/>
      </c>
      <c r="Q1599">
        <f>A1599&amp;"|"&amp;P1599</f>
        <v/>
      </c>
    </row>
    <row r="1600">
      <c r="A1600" t="inlineStr">
        <is>
          <t>알트|6개월 전에 샀다면|[중기추세]+[정석방어]</t>
        </is>
      </c>
      <c r="B1600" t="inlineStr">
        <is>
          <t>알트</t>
        </is>
      </c>
      <c r="C1600" t="inlineStr">
        <is>
          <t>459550</t>
        </is>
      </c>
      <c r="D1600" t="inlineStr">
        <is>
          <t>6개월 전에 샀다면</t>
        </is>
      </c>
      <c r="E1600" t="inlineStr">
        <is>
          <t>[중기추세]+[정석방어]</t>
        </is>
      </c>
      <c r="F1600" t="inlineStr">
        <is>
          <t>2026-04-08</t>
        </is>
      </c>
      <c r="G1600" t="n">
        <v>2776.94</v>
      </c>
      <c r="H1600" t="inlineStr">
        <is>
          <t>2026-04-09</t>
        </is>
      </c>
      <c r="I1600" t="n">
        <v>2678.12</v>
      </c>
      <c r="J1600" t="inlineStr">
        <is>
          <t>1차 손절 도달(-3%)</t>
        </is>
      </c>
      <c r="K1600" t="n">
        <v>74</v>
      </c>
      <c r="L1600" t="n">
        <v>33</v>
      </c>
      <c r="M1600" t="n">
        <v>-3.85</v>
      </c>
      <c r="N1600" t="inlineStr">
        <is>
          <t>04.09. 74주 매도(-3% 하락 시 70% 손절 원칙)</t>
        </is>
      </c>
      <c r="O1600" t="n">
        <v>300000</v>
      </c>
      <c r="P1600">
        <f>COUNTIF($A$2:A1600,A1600)</f>
        <v/>
      </c>
      <c r="Q1600">
        <f>A1600&amp;"|"&amp;P1600</f>
        <v/>
      </c>
    </row>
    <row r="1601">
      <c r="A1601" t="inlineStr">
        <is>
          <t>알트|6개월 전에 샀다면|[중기추세]+[정석방어]</t>
        </is>
      </c>
      <c r="B1601" t="inlineStr">
        <is>
          <t>알트</t>
        </is>
      </c>
      <c r="C1601" t="inlineStr">
        <is>
          <t>459550</t>
        </is>
      </c>
      <c r="D1601" t="inlineStr">
        <is>
          <t>6개월 전에 샀다면</t>
        </is>
      </c>
      <c r="E1601" t="inlineStr">
        <is>
          <t>[중기추세]+[정석방어]</t>
        </is>
      </c>
      <c r="F1601" t="inlineStr">
        <is>
          <t>2026-04-08</t>
        </is>
      </c>
      <c r="G1601" t="n">
        <v>2776.94</v>
      </c>
      <c r="H1601" t="inlineStr">
        <is>
          <t>2026-04-23</t>
        </is>
      </c>
      <c r="I1601" t="n">
        <v>3077.84</v>
      </c>
      <c r="J1601" t="inlineStr">
        <is>
          <t>1차 익절 도달(10%)</t>
        </is>
      </c>
      <c r="K1601" t="n">
        <v>33</v>
      </c>
      <c r="L1601" t="n">
        <v>0</v>
      </c>
      <c r="M1601" t="n">
        <v>10.5</v>
      </c>
      <c r="N1601" t="inlineStr">
        <is>
          <t>04.23. 33주 매도(+10% 상승 시 50% 익절 원칙)</t>
        </is>
      </c>
      <c r="O1601" t="n">
        <v>300000</v>
      </c>
      <c r="P1601">
        <f>COUNTIF($A$2:A1601,A1601)</f>
        <v/>
      </c>
      <c r="Q1601">
        <f>A1601&amp;"|"&amp;P1601</f>
        <v/>
      </c>
    </row>
    <row r="1602">
      <c r="A1602" t="inlineStr">
        <is>
          <t>알트|6개월 전에 샀다면|[중기추세]+[정석방어]</t>
        </is>
      </c>
      <c r="B1602" t="inlineStr">
        <is>
          <t>알트</t>
        </is>
      </c>
      <c r="C1602" t="inlineStr">
        <is>
          <t>459550</t>
        </is>
      </c>
      <c r="D1602" t="inlineStr">
        <is>
          <t>6개월 전에 샀다면</t>
        </is>
      </c>
      <c r="E1602" t="inlineStr">
        <is>
          <t>[중기추세]+[정석방어]</t>
        </is>
      </c>
      <c r="F1602" t="inlineStr">
        <is>
          <t>2026-05-06</t>
        </is>
      </c>
      <c r="G1602" t="n">
        <v>2741.92</v>
      </c>
      <c r="H1602" t="inlineStr">
        <is>
          <t>2026-05-08</t>
        </is>
      </c>
      <c r="I1602" t="n">
        <v>2648.14</v>
      </c>
      <c r="J1602" t="inlineStr">
        <is>
          <t>1차 손절 도달(-3%)</t>
        </is>
      </c>
      <c r="K1602" t="n">
        <v>76</v>
      </c>
      <c r="L1602" t="n">
        <v>33</v>
      </c>
      <c r="M1602" t="n">
        <v>-3.71</v>
      </c>
      <c r="N1602" t="inlineStr">
        <is>
          <t>05.08. 76주 매도(-3% 하락 시 70% 손절 원칙)</t>
        </is>
      </c>
      <c r="O1602" t="n">
        <v>300000</v>
      </c>
      <c r="P1602">
        <f>COUNTIF($A$2:A1602,A1602)</f>
        <v/>
      </c>
      <c r="Q1602">
        <f>A1602&amp;"|"&amp;P1602</f>
        <v/>
      </c>
    </row>
    <row r="1603">
      <c r="A1603" t="inlineStr">
        <is>
          <t>알트|6개월 전에 샀다면|[중기추세]+[정석방어]</t>
        </is>
      </c>
      <c r="B1603" t="inlineStr">
        <is>
          <t>알트</t>
        </is>
      </c>
      <c r="C1603" t="inlineStr">
        <is>
          <t>459550</t>
        </is>
      </c>
      <c r="D1603" t="inlineStr">
        <is>
          <t>6개월 전에 샀다면</t>
        </is>
      </c>
      <c r="E1603" t="inlineStr">
        <is>
          <t>[중기추세]+[정석방어]</t>
        </is>
      </c>
      <c r="F1603" t="inlineStr">
        <is>
          <t>2026-05-06</t>
        </is>
      </c>
      <c r="G1603" t="n">
        <v>2741.92</v>
      </c>
      <c r="H1603" t="inlineStr">
        <is>
          <t>2026-05-11</t>
        </is>
      </c>
      <c r="I1603" t="n">
        <v>2493.25</v>
      </c>
      <c r="J1603" t="inlineStr">
        <is>
          <t>2차 손절 도달(-5%)</t>
        </is>
      </c>
      <c r="K1603" t="n">
        <v>21</v>
      </c>
      <c r="L1603" t="n">
        <v>12</v>
      </c>
      <c r="M1603" t="n">
        <v>-9.34</v>
      </c>
      <c r="N1603" t="inlineStr">
        <is>
          <t>05.11. 21주 매도(-5% 하락 시 20% 손절 원칙)</t>
        </is>
      </c>
      <c r="O1603" t="n">
        <v>300000</v>
      </c>
      <c r="P1603">
        <f>COUNTIF($A$2:A1603,A1603)</f>
        <v/>
      </c>
      <c r="Q1603">
        <f>A1603&amp;"|"&amp;P1603</f>
        <v/>
      </c>
    </row>
    <row r="1604">
      <c r="A1604" t="inlineStr">
        <is>
          <t>알트|6개월 전에 샀다면|[중기추세]+[정석방어]</t>
        </is>
      </c>
      <c r="B1604" t="inlineStr">
        <is>
          <t>알트</t>
        </is>
      </c>
      <c r="C1604" t="inlineStr">
        <is>
          <t>459550</t>
        </is>
      </c>
      <c r="D1604" t="inlineStr">
        <is>
          <t>6개월 전에 샀다면</t>
        </is>
      </c>
      <c r="E1604" t="inlineStr">
        <is>
          <t>[중기추세]+[정석방어]</t>
        </is>
      </c>
      <c r="F1604" t="inlineStr">
        <is>
          <t>2026-05-06</t>
        </is>
      </c>
      <c r="G1604" t="n">
        <v>2741.92</v>
      </c>
      <c r="H1604" t="inlineStr">
        <is>
          <t>2026-05-12</t>
        </is>
      </c>
      <c r="I1604" t="n">
        <v>2348.36</v>
      </c>
      <c r="J1604" t="inlineStr">
        <is>
          <t>최종 손절 도달(-10%)</t>
        </is>
      </c>
      <c r="K1604" t="n">
        <v>12</v>
      </c>
      <c r="L1604" t="n">
        <v>0</v>
      </c>
      <c r="M1604" t="n">
        <v>-14.61</v>
      </c>
      <c r="N1604" t="inlineStr">
        <is>
          <t>05.12. 12주 매도(-10% 하락 시 10% 손절 원칙)</t>
        </is>
      </c>
      <c r="O1604" t="n">
        <v>300000</v>
      </c>
      <c r="P1604">
        <f>COUNTIF($A$2:A1604,A1604)</f>
        <v/>
      </c>
      <c r="Q1604">
        <f>A1604&amp;"|"&amp;P1604</f>
        <v/>
      </c>
    </row>
    <row r="1605">
      <c r="A1605" t="inlineStr">
        <is>
          <t>알트|6개월 전에 샀다면|[중기추세]+[변동성허용]</t>
        </is>
      </c>
      <c r="B1605" t="inlineStr">
        <is>
          <t>알트</t>
        </is>
      </c>
      <c r="C1605" t="inlineStr">
        <is>
          <t>459550</t>
        </is>
      </c>
      <c r="D1605" t="inlineStr">
        <is>
          <t>6개월 전에 샀다면</t>
        </is>
      </c>
      <c r="E1605" t="inlineStr">
        <is>
          <t>[중기추세]+[변동성허용]</t>
        </is>
      </c>
      <c r="F1605" t="inlineStr">
        <is>
          <t>2026-04-08</t>
        </is>
      </c>
      <c r="G1605" t="n">
        <v>2776.94</v>
      </c>
      <c r="H1605" t="inlineStr">
        <is>
          <t>2026-04-23</t>
        </is>
      </c>
      <c r="I1605" t="n">
        <v>3077.84</v>
      </c>
      <c r="J1605" t="inlineStr">
        <is>
          <t>1차 익절 도달(10%)</t>
        </is>
      </c>
      <c r="K1605" t="n">
        <v>53</v>
      </c>
      <c r="L1605" t="n">
        <v>54</v>
      </c>
      <c r="M1605" t="n">
        <v>10.5</v>
      </c>
      <c r="N1605" t="inlineStr">
        <is>
          <t>04.23. 53주 매도(+10% 상승 시 50% 익절 원칙)</t>
        </is>
      </c>
      <c r="O1605" t="n">
        <v>300000</v>
      </c>
      <c r="P1605">
        <f>COUNTIF($A$2:A1605,A1605)</f>
        <v/>
      </c>
      <c r="Q1605">
        <f>A1605&amp;"|"&amp;P1605</f>
        <v/>
      </c>
    </row>
    <row r="1606">
      <c r="A1606" t="inlineStr">
        <is>
          <t>알트|6개월 전에 샀다면|[중기추세]+[변동성허용]</t>
        </is>
      </c>
      <c r="B1606" t="inlineStr">
        <is>
          <t>알트</t>
        </is>
      </c>
      <c r="C1606" t="inlineStr">
        <is>
          <t>459550</t>
        </is>
      </c>
      <c r="D1606" t="inlineStr">
        <is>
          <t>6개월 전에 샀다면</t>
        </is>
      </c>
      <c r="E1606" t="inlineStr">
        <is>
          <t>[중기추세]+[변동성허용]</t>
        </is>
      </c>
      <c r="F1606" t="inlineStr">
        <is>
          <t>2026-04-08</t>
        </is>
      </c>
      <c r="G1606" t="n">
        <v>2776.94</v>
      </c>
      <c r="H1606" t="inlineStr">
        <is>
          <t>2026-05-11</t>
        </is>
      </c>
      <c r="I1606" t="n">
        <v>2493.25</v>
      </c>
      <c r="J1606" t="inlineStr">
        <is>
          <t>2차 손절 도달(-10%)</t>
        </is>
      </c>
      <c r="K1606" t="n">
        <v>32</v>
      </c>
      <c r="L1606" t="n">
        <v>22</v>
      </c>
      <c r="M1606" t="n">
        <v>-10.49</v>
      </c>
      <c r="N1606" t="inlineStr">
        <is>
          <t>05.11. 32주 매도(-10% 하락 시 30% 손절 원칙)</t>
        </is>
      </c>
      <c r="O1606" t="n">
        <v>300000</v>
      </c>
      <c r="P1606">
        <f>COUNTIF($A$2:A1606,A1606)</f>
        <v/>
      </c>
      <c r="Q1606">
        <f>A1606&amp;"|"&amp;P1606</f>
        <v/>
      </c>
    </row>
    <row r="1607">
      <c r="A1607" t="inlineStr">
        <is>
          <t>알트|6개월 전에 샀다면|[중기추세]+[변동성허용]</t>
        </is>
      </c>
      <c r="B1607" t="inlineStr">
        <is>
          <t>알트</t>
        </is>
      </c>
      <c r="C1607" t="inlineStr">
        <is>
          <t>459550</t>
        </is>
      </c>
      <c r="D1607" t="inlineStr">
        <is>
          <t>6개월 전에 샀다면</t>
        </is>
      </c>
      <c r="E1607" t="inlineStr">
        <is>
          <t>[중기추세]+[변동성허용]</t>
        </is>
      </c>
      <c r="F1607" t="inlineStr">
        <is>
          <t>2026-04-08</t>
        </is>
      </c>
      <c r="G1607" t="n">
        <v>2776.94</v>
      </c>
      <c r="H1607" t="inlineStr">
        <is>
          <t>2026-05-12</t>
        </is>
      </c>
      <c r="I1607" t="n">
        <v>2348.36</v>
      </c>
      <c r="J1607" t="inlineStr">
        <is>
          <t>최종 손절 도달(-15%)</t>
        </is>
      </c>
      <c r="K1607" t="n">
        <v>22</v>
      </c>
      <c r="L1607" t="n">
        <v>0</v>
      </c>
      <c r="M1607" t="n">
        <v>-15.69</v>
      </c>
      <c r="N1607" t="inlineStr">
        <is>
          <t>05.12. 22주 매도(-15% 하락 시 20% 손절 원칙)</t>
        </is>
      </c>
      <c r="O1607" t="n">
        <v>300000</v>
      </c>
      <c r="P1607">
        <f>COUNTIF($A$2:A1607,A1607)</f>
        <v/>
      </c>
      <c r="Q1607">
        <f>A1607&amp;"|"&amp;P1607</f>
        <v/>
      </c>
    </row>
    <row r="1608">
      <c r="A1608" t="inlineStr">
        <is>
          <t>알트|6개월 전에 샀다면|[중기추세]+[버티기형]</t>
        </is>
      </c>
      <c r="B1608" t="inlineStr">
        <is>
          <t>알트</t>
        </is>
      </c>
      <c r="C1608" t="inlineStr">
        <is>
          <t>459550</t>
        </is>
      </c>
      <c r="D1608" t="inlineStr">
        <is>
          <t>6개월 전에 샀다면</t>
        </is>
      </c>
      <c r="E1608" t="inlineStr">
        <is>
          <t>[중기추세]+[버티기형]</t>
        </is>
      </c>
      <c r="F1608" t="inlineStr">
        <is>
          <t>2026-04-08</t>
        </is>
      </c>
      <c r="G1608" t="n">
        <v>2776.94</v>
      </c>
      <c r="H1608" t="inlineStr">
        <is>
          <t>2026-04-23</t>
        </is>
      </c>
      <c r="I1608" t="n">
        <v>3077.84</v>
      </c>
      <c r="J1608" t="inlineStr">
        <is>
          <t>1차 익절 도달(10%)</t>
        </is>
      </c>
      <c r="K1608" t="n">
        <v>53</v>
      </c>
      <c r="L1608" t="n">
        <v>54</v>
      </c>
      <c r="M1608" t="n">
        <v>10.5</v>
      </c>
      <c r="N1608" t="inlineStr">
        <is>
          <t>04.23. 53주 매도(+10% 상승 시 50% 익절 원칙)</t>
        </is>
      </c>
      <c r="O1608" t="n">
        <v>300000</v>
      </c>
      <c r="P1608">
        <f>COUNTIF($A$2:A1608,A1608)</f>
        <v/>
      </c>
      <c r="Q1608">
        <f>A1608&amp;"|"&amp;P1608</f>
        <v/>
      </c>
    </row>
    <row r="1609">
      <c r="A1609" t="inlineStr">
        <is>
          <t>알트|6개월 전에 샀다면|[중기추세]+[버티기형]</t>
        </is>
      </c>
      <c r="B1609" t="inlineStr">
        <is>
          <t>알트</t>
        </is>
      </c>
      <c r="C1609" t="inlineStr">
        <is>
          <t>459550</t>
        </is>
      </c>
      <c r="D1609" t="inlineStr">
        <is>
          <t>6개월 전에 샀다면</t>
        </is>
      </c>
      <c r="E1609" t="inlineStr">
        <is>
          <t>[중기추세]+[버티기형]</t>
        </is>
      </c>
      <c r="F1609" t="inlineStr">
        <is>
          <t>2026-04-08</t>
        </is>
      </c>
      <c r="G1609" t="n">
        <v>2776.94</v>
      </c>
      <c r="H1609" t="inlineStr">
        <is>
          <t>2026-05-11</t>
        </is>
      </c>
      <c r="I1609" t="n">
        <v>2493.25</v>
      </c>
      <c r="J1609" t="inlineStr">
        <is>
          <t>1차 손절 도달(-5%)</t>
        </is>
      </c>
      <c r="K1609" t="n">
        <v>42</v>
      </c>
      <c r="L1609" t="n">
        <v>12</v>
      </c>
      <c r="M1609" t="n">
        <v>-10.49</v>
      </c>
      <c r="N1609" t="inlineStr">
        <is>
          <t>05.11. 42주 매도(-5% 하락 시 40% 손절 원칙)</t>
        </is>
      </c>
      <c r="O1609" t="n">
        <v>300000</v>
      </c>
      <c r="P1609">
        <f>COUNTIF($A$2:A1609,A1609)</f>
        <v/>
      </c>
      <c r="Q1609">
        <f>A1609&amp;"|"&amp;P1609</f>
        <v/>
      </c>
    </row>
    <row r="1610">
      <c r="A1610" t="inlineStr">
        <is>
          <t>알트|6개월 전에 샀다면|[중기추세]+[버티기형]</t>
        </is>
      </c>
      <c r="B1610" t="inlineStr">
        <is>
          <t>알트</t>
        </is>
      </c>
      <c r="C1610" t="inlineStr">
        <is>
          <t>459550</t>
        </is>
      </c>
      <c r="D1610" t="inlineStr">
        <is>
          <t>6개월 전에 샀다면</t>
        </is>
      </c>
      <c r="E1610" t="inlineStr">
        <is>
          <t>[중기추세]+[버티기형]</t>
        </is>
      </c>
      <c r="F1610" t="inlineStr">
        <is>
          <t>2026-04-08</t>
        </is>
      </c>
      <c r="G1610" t="n">
        <v>2776.94</v>
      </c>
      <c r="H1610" t="inlineStr">
        <is>
          <t>2026-05-12</t>
        </is>
      </c>
      <c r="I1610" t="n">
        <v>2348.36</v>
      </c>
      <c r="J1610" t="inlineStr">
        <is>
          <t>2차 손절 도달(-15%)</t>
        </is>
      </c>
      <c r="K1610" t="n">
        <v>12</v>
      </c>
      <c r="L1610" t="n">
        <v>0</v>
      </c>
      <c r="M1610" t="n">
        <v>-15.69</v>
      </c>
      <c r="N1610" t="inlineStr">
        <is>
          <t>05.12. 12주 매도(-15% 하락 시 30% 손절 원칙)</t>
        </is>
      </c>
      <c r="O1610" t="n">
        <v>300000</v>
      </c>
      <c r="P1610">
        <f>COUNTIF($A$2:A1610,A1610)</f>
        <v/>
      </c>
      <c r="Q1610">
        <f>A1610&amp;"|"&amp;P1610</f>
        <v/>
      </c>
    </row>
    <row r="1611">
      <c r="A1611" t="inlineStr">
        <is>
          <t>알트|6개월 전에 샀다면|[수익극대화]+[칼손절]</t>
        </is>
      </c>
      <c r="B1611" t="inlineStr">
        <is>
          <t>알트</t>
        </is>
      </c>
      <c r="C1611" t="inlineStr">
        <is>
          <t>459550</t>
        </is>
      </c>
      <c r="D1611" t="inlineStr">
        <is>
          <t>6개월 전에 샀다면</t>
        </is>
      </c>
      <c r="E1611" t="inlineStr">
        <is>
          <t>[수익극대화]+[칼손절]</t>
        </is>
      </c>
      <c r="F1611" t="inlineStr">
        <is>
          <t>2026-04-08</t>
        </is>
      </c>
      <c r="G1611" t="n">
        <v>2776.94</v>
      </c>
      <c r="H1611" t="inlineStr">
        <is>
          <t>2026-04-09</t>
        </is>
      </c>
      <c r="I1611" t="n">
        <v>2678.12</v>
      </c>
      <c r="J1611" t="inlineStr">
        <is>
          <t>1차 손절 도달(-2%)</t>
        </is>
      </c>
      <c r="K1611" t="n">
        <v>85</v>
      </c>
      <c r="L1611" t="n">
        <v>22</v>
      </c>
      <c r="M1611" t="n">
        <v>-3.85</v>
      </c>
      <c r="N1611" t="inlineStr">
        <is>
          <t>04.09. 85주 매도(-2% 하락 시 80% 손절 원칙)</t>
        </is>
      </c>
      <c r="O1611" t="n">
        <v>300000</v>
      </c>
      <c r="P1611">
        <f>COUNTIF($A$2:A1611,A1611)</f>
        <v/>
      </c>
      <c r="Q1611">
        <f>A1611&amp;"|"&amp;P1611</f>
        <v/>
      </c>
    </row>
    <row r="1612">
      <c r="A1612" t="inlineStr">
        <is>
          <t>알트|6개월 전에 샀다면|[수익극대화]+[칼손절]</t>
        </is>
      </c>
      <c r="B1612" t="inlineStr">
        <is>
          <t>알트</t>
        </is>
      </c>
      <c r="C1612" t="inlineStr">
        <is>
          <t>459550</t>
        </is>
      </c>
      <c r="D1612" t="inlineStr">
        <is>
          <t>6개월 전에 샀다면</t>
        </is>
      </c>
      <c r="E1612" t="inlineStr">
        <is>
          <t>[수익극대화]+[칼손절]</t>
        </is>
      </c>
      <c r="F1612" t="inlineStr">
        <is>
          <t>2026-04-08</t>
        </is>
      </c>
      <c r="G1612" t="n">
        <v>2776.94</v>
      </c>
      <c r="H1612" t="inlineStr">
        <is>
          <t>2026-04-23</t>
        </is>
      </c>
      <c r="I1612" t="n">
        <v>3077.84</v>
      </c>
      <c r="J1612" t="inlineStr">
        <is>
          <t>1차 익절 도달(10%)</t>
        </is>
      </c>
      <c r="K1612" t="n">
        <v>22</v>
      </c>
      <c r="L1612" t="n">
        <v>0</v>
      </c>
      <c r="M1612" t="n">
        <v>10.5</v>
      </c>
      <c r="N1612" t="inlineStr">
        <is>
          <t>04.23. 22주 매도(+10% 상승 시 40% 익절 원칙)</t>
        </is>
      </c>
      <c r="O1612" t="n">
        <v>300000</v>
      </c>
      <c r="P1612">
        <f>COUNTIF($A$2:A1612,A1612)</f>
        <v/>
      </c>
      <c r="Q1612">
        <f>A1612&amp;"|"&amp;P1612</f>
        <v/>
      </c>
    </row>
    <row r="1613">
      <c r="A1613" t="inlineStr">
        <is>
          <t>알트|6개월 전에 샀다면|[수익극대화]+[칼손절]</t>
        </is>
      </c>
      <c r="B1613" t="inlineStr">
        <is>
          <t>알트</t>
        </is>
      </c>
      <c r="C1613" t="inlineStr">
        <is>
          <t>459550</t>
        </is>
      </c>
      <c r="D1613" t="inlineStr">
        <is>
          <t>6개월 전에 샀다면</t>
        </is>
      </c>
      <c r="E1613" t="inlineStr">
        <is>
          <t>[수익극대화]+[칼손절]</t>
        </is>
      </c>
      <c r="F1613" t="inlineStr">
        <is>
          <t>2026-05-06</t>
        </is>
      </c>
      <c r="G1613" t="n">
        <v>2741.92</v>
      </c>
      <c r="H1613" t="inlineStr">
        <is>
          <t>2026-05-07</t>
        </is>
      </c>
      <c r="I1613" t="n">
        <v>2658.14</v>
      </c>
      <c r="J1613" t="inlineStr">
        <is>
          <t>1차 손절 도달(-2%)</t>
        </is>
      </c>
      <c r="K1613" t="n">
        <v>86</v>
      </c>
      <c r="L1613" t="n">
        <v>22</v>
      </c>
      <c r="M1613" t="n">
        <v>-3.35</v>
      </c>
      <c r="N1613" t="inlineStr">
        <is>
          <t>05.07. 86주 매도(-2% 하락 시 80% 손절 원칙)</t>
        </is>
      </c>
      <c r="O1613" t="n">
        <v>300000</v>
      </c>
      <c r="P1613">
        <f>COUNTIF($A$2:A1613,A1613)</f>
        <v/>
      </c>
      <c r="Q1613">
        <f>A1613&amp;"|"&amp;P1613</f>
        <v/>
      </c>
    </row>
    <row r="1614">
      <c r="A1614" t="inlineStr">
        <is>
          <t>알트|6개월 전에 샀다면|[수익극대화]+[칼손절]</t>
        </is>
      </c>
      <c r="B1614" t="inlineStr">
        <is>
          <t>알트</t>
        </is>
      </c>
      <c r="C1614" t="inlineStr">
        <is>
          <t>459550</t>
        </is>
      </c>
      <c r="D1614" t="inlineStr">
        <is>
          <t>6개월 전에 샀다면</t>
        </is>
      </c>
      <c r="E1614" t="inlineStr">
        <is>
          <t>[수익극대화]+[칼손절]</t>
        </is>
      </c>
      <c r="F1614" t="inlineStr">
        <is>
          <t>2026-05-06</t>
        </is>
      </c>
      <c r="G1614" t="n">
        <v>2741.92</v>
      </c>
      <c r="H1614" t="inlineStr">
        <is>
          <t>2026-05-11</t>
        </is>
      </c>
      <c r="I1614" t="n">
        <v>2493.25</v>
      </c>
      <c r="J1614" t="inlineStr">
        <is>
          <t>최종 손절 도달(-6%)</t>
        </is>
      </c>
      <c r="K1614" t="n">
        <v>22</v>
      </c>
      <c r="L1614" t="n">
        <v>0</v>
      </c>
      <c r="M1614" t="n">
        <v>-9.34</v>
      </c>
      <c r="N1614" t="inlineStr">
        <is>
          <t>05.11. 22주 매도(-6% 하락 시 10% 손절 원칙)</t>
        </is>
      </c>
      <c r="O1614" t="n">
        <v>300000</v>
      </c>
      <c r="P1614">
        <f>COUNTIF($A$2:A1614,A1614)</f>
        <v/>
      </c>
      <c r="Q1614">
        <f>A1614&amp;"|"&amp;P1614</f>
        <v/>
      </c>
    </row>
    <row r="1615">
      <c r="A1615" t="inlineStr">
        <is>
          <t>알트|6개월 전에 샀다면|[수익극대화]+[정석방어]</t>
        </is>
      </c>
      <c r="B1615" t="inlineStr">
        <is>
          <t>알트</t>
        </is>
      </c>
      <c r="C1615" t="inlineStr">
        <is>
          <t>459550</t>
        </is>
      </c>
      <c r="D1615" t="inlineStr">
        <is>
          <t>6개월 전에 샀다면</t>
        </is>
      </c>
      <c r="E1615" t="inlineStr">
        <is>
          <t>[수익극대화]+[정석방어]</t>
        </is>
      </c>
      <c r="F1615" t="inlineStr">
        <is>
          <t>2026-04-08</t>
        </is>
      </c>
      <c r="G1615" t="n">
        <v>2776.94</v>
      </c>
      <c r="H1615" t="inlineStr">
        <is>
          <t>2026-04-09</t>
        </is>
      </c>
      <c r="I1615" t="n">
        <v>2678.12</v>
      </c>
      <c r="J1615" t="inlineStr">
        <is>
          <t>1차 손절 도달(-3%)</t>
        </is>
      </c>
      <c r="K1615" t="n">
        <v>74</v>
      </c>
      <c r="L1615" t="n">
        <v>33</v>
      </c>
      <c r="M1615" t="n">
        <v>-3.85</v>
      </c>
      <c r="N1615" t="inlineStr">
        <is>
          <t>04.09. 74주 매도(-3% 하락 시 70% 손절 원칙)</t>
        </is>
      </c>
      <c r="O1615" t="n">
        <v>300000</v>
      </c>
      <c r="P1615">
        <f>COUNTIF($A$2:A1615,A1615)</f>
        <v/>
      </c>
      <c r="Q1615">
        <f>A1615&amp;"|"&amp;P1615</f>
        <v/>
      </c>
    </row>
    <row r="1616">
      <c r="A1616" t="inlineStr">
        <is>
          <t>알트|6개월 전에 샀다면|[수익극대화]+[정석방어]</t>
        </is>
      </c>
      <c r="B1616" t="inlineStr">
        <is>
          <t>알트</t>
        </is>
      </c>
      <c r="C1616" t="inlineStr">
        <is>
          <t>459550</t>
        </is>
      </c>
      <c r="D1616" t="inlineStr">
        <is>
          <t>6개월 전에 샀다면</t>
        </is>
      </c>
      <c r="E1616" t="inlineStr">
        <is>
          <t>[수익극대화]+[정석방어]</t>
        </is>
      </c>
      <c r="F1616" t="inlineStr">
        <is>
          <t>2026-04-08</t>
        </is>
      </c>
      <c r="G1616" t="n">
        <v>2776.94</v>
      </c>
      <c r="H1616" t="inlineStr">
        <is>
          <t>2026-04-23</t>
        </is>
      </c>
      <c r="I1616" t="n">
        <v>3077.84</v>
      </c>
      <c r="J1616" t="inlineStr">
        <is>
          <t>1차 익절 도달(10%)</t>
        </is>
      </c>
      <c r="K1616" t="n">
        <v>33</v>
      </c>
      <c r="L1616" t="n">
        <v>0</v>
      </c>
      <c r="M1616" t="n">
        <v>10.5</v>
      </c>
      <c r="N1616" t="inlineStr">
        <is>
          <t>04.23. 33주 매도(+10% 상승 시 40% 익절 원칙)</t>
        </is>
      </c>
      <c r="O1616" t="n">
        <v>300000</v>
      </c>
      <c r="P1616">
        <f>COUNTIF($A$2:A1616,A1616)</f>
        <v/>
      </c>
      <c r="Q1616">
        <f>A1616&amp;"|"&amp;P1616</f>
        <v/>
      </c>
    </row>
    <row r="1617">
      <c r="A1617" t="inlineStr">
        <is>
          <t>알트|6개월 전에 샀다면|[수익극대화]+[정석방어]</t>
        </is>
      </c>
      <c r="B1617" t="inlineStr">
        <is>
          <t>알트</t>
        </is>
      </c>
      <c r="C1617" t="inlineStr">
        <is>
          <t>459550</t>
        </is>
      </c>
      <c r="D1617" t="inlineStr">
        <is>
          <t>6개월 전에 샀다면</t>
        </is>
      </c>
      <c r="E1617" t="inlineStr">
        <is>
          <t>[수익극대화]+[정석방어]</t>
        </is>
      </c>
      <c r="F1617" t="inlineStr">
        <is>
          <t>2026-05-06</t>
        </is>
      </c>
      <c r="G1617" t="n">
        <v>2741.92</v>
      </c>
      <c r="H1617" t="inlineStr">
        <is>
          <t>2026-05-08</t>
        </is>
      </c>
      <c r="I1617" t="n">
        <v>2648.14</v>
      </c>
      <c r="J1617" t="inlineStr">
        <is>
          <t>1차 손절 도달(-3%)</t>
        </is>
      </c>
      <c r="K1617" t="n">
        <v>76</v>
      </c>
      <c r="L1617" t="n">
        <v>33</v>
      </c>
      <c r="M1617" t="n">
        <v>-3.71</v>
      </c>
      <c r="N1617" t="inlineStr">
        <is>
          <t>05.08. 76주 매도(-3% 하락 시 70% 손절 원칙)</t>
        </is>
      </c>
      <c r="O1617" t="n">
        <v>300000</v>
      </c>
      <c r="P1617">
        <f>COUNTIF($A$2:A1617,A1617)</f>
        <v/>
      </c>
      <c r="Q1617">
        <f>A1617&amp;"|"&amp;P1617</f>
        <v/>
      </c>
    </row>
    <row r="1618">
      <c r="A1618" t="inlineStr">
        <is>
          <t>알트|6개월 전에 샀다면|[수익극대화]+[정석방어]</t>
        </is>
      </c>
      <c r="B1618" t="inlineStr">
        <is>
          <t>알트</t>
        </is>
      </c>
      <c r="C1618" t="inlineStr">
        <is>
          <t>459550</t>
        </is>
      </c>
      <c r="D1618" t="inlineStr">
        <is>
          <t>6개월 전에 샀다면</t>
        </is>
      </c>
      <c r="E1618" t="inlineStr">
        <is>
          <t>[수익극대화]+[정석방어]</t>
        </is>
      </c>
      <c r="F1618" t="inlineStr">
        <is>
          <t>2026-05-06</t>
        </is>
      </c>
      <c r="G1618" t="n">
        <v>2741.92</v>
      </c>
      <c r="H1618" t="inlineStr">
        <is>
          <t>2026-05-11</t>
        </is>
      </c>
      <c r="I1618" t="n">
        <v>2493.25</v>
      </c>
      <c r="J1618" t="inlineStr">
        <is>
          <t>2차 손절 도달(-5%)</t>
        </is>
      </c>
      <c r="K1618" t="n">
        <v>21</v>
      </c>
      <c r="L1618" t="n">
        <v>12</v>
      </c>
      <c r="M1618" t="n">
        <v>-9.34</v>
      </c>
      <c r="N1618" t="inlineStr">
        <is>
          <t>05.11. 21주 매도(-5% 하락 시 20% 손절 원칙)</t>
        </is>
      </c>
      <c r="O1618" t="n">
        <v>300000</v>
      </c>
      <c r="P1618">
        <f>COUNTIF($A$2:A1618,A1618)</f>
        <v/>
      </c>
      <c r="Q1618">
        <f>A1618&amp;"|"&amp;P1618</f>
        <v/>
      </c>
    </row>
    <row r="1619">
      <c r="A1619" t="inlineStr">
        <is>
          <t>알트|6개월 전에 샀다면|[수익극대화]+[정석방어]</t>
        </is>
      </c>
      <c r="B1619" t="inlineStr">
        <is>
          <t>알트</t>
        </is>
      </c>
      <c r="C1619" t="inlineStr">
        <is>
          <t>459550</t>
        </is>
      </c>
      <c r="D1619" t="inlineStr">
        <is>
          <t>6개월 전에 샀다면</t>
        </is>
      </c>
      <c r="E1619" t="inlineStr">
        <is>
          <t>[수익극대화]+[정석방어]</t>
        </is>
      </c>
      <c r="F1619" t="inlineStr">
        <is>
          <t>2026-05-06</t>
        </is>
      </c>
      <c r="G1619" t="n">
        <v>2741.92</v>
      </c>
      <c r="H1619" t="inlineStr">
        <is>
          <t>2026-05-12</t>
        </is>
      </c>
      <c r="I1619" t="n">
        <v>2348.36</v>
      </c>
      <c r="J1619" t="inlineStr">
        <is>
          <t>최종 손절 도달(-10%)</t>
        </is>
      </c>
      <c r="K1619" t="n">
        <v>12</v>
      </c>
      <c r="L1619" t="n">
        <v>0</v>
      </c>
      <c r="M1619" t="n">
        <v>-14.61</v>
      </c>
      <c r="N1619" t="inlineStr">
        <is>
          <t>05.12. 12주 매도(-10% 하락 시 10% 손절 원칙)</t>
        </is>
      </c>
      <c r="O1619" t="n">
        <v>300000</v>
      </c>
      <c r="P1619">
        <f>COUNTIF($A$2:A1619,A1619)</f>
        <v/>
      </c>
      <c r="Q1619">
        <f>A1619&amp;"|"&amp;P1619</f>
        <v/>
      </c>
    </row>
    <row r="1620">
      <c r="A1620" t="inlineStr">
        <is>
          <t>알트|6개월 전에 샀다면|[수익극대화]+[변동성허용]</t>
        </is>
      </c>
      <c r="B1620" t="inlineStr">
        <is>
          <t>알트</t>
        </is>
      </c>
      <c r="C1620" t="inlineStr">
        <is>
          <t>459550</t>
        </is>
      </c>
      <c r="D1620" t="inlineStr">
        <is>
          <t>6개월 전에 샀다면</t>
        </is>
      </c>
      <c r="E1620" t="inlineStr">
        <is>
          <t>[수익극대화]+[변동성허용]</t>
        </is>
      </c>
      <c r="F1620" t="inlineStr">
        <is>
          <t>2026-04-08</t>
        </is>
      </c>
      <c r="G1620" t="n">
        <v>2776.94</v>
      </c>
      <c r="H1620" t="inlineStr">
        <is>
          <t>2026-04-23</t>
        </is>
      </c>
      <c r="I1620" t="n">
        <v>3077.84</v>
      </c>
      <c r="J1620" t="inlineStr">
        <is>
          <t>1차 익절 도달(10%)</t>
        </is>
      </c>
      <c r="K1620" t="n">
        <v>42</v>
      </c>
      <c r="L1620" t="n">
        <v>65</v>
      </c>
      <c r="M1620" t="n">
        <v>10.5</v>
      </c>
      <c r="N1620" t="inlineStr">
        <is>
          <t>04.23. 42주 매도(+10% 상승 시 40% 익절 원칙)</t>
        </is>
      </c>
      <c r="O1620" t="n">
        <v>300000</v>
      </c>
      <c r="P1620">
        <f>COUNTIF($A$2:A1620,A1620)</f>
        <v/>
      </c>
      <c r="Q1620">
        <f>A1620&amp;"|"&amp;P1620</f>
        <v/>
      </c>
    </row>
    <row r="1621">
      <c r="A1621" t="inlineStr">
        <is>
          <t>알트|6개월 전에 샀다면|[수익극대화]+[변동성허용]</t>
        </is>
      </c>
      <c r="B1621" t="inlineStr">
        <is>
          <t>알트</t>
        </is>
      </c>
      <c r="C1621" t="inlineStr">
        <is>
          <t>459550</t>
        </is>
      </c>
      <c r="D1621" t="inlineStr">
        <is>
          <t>6개월 전에 샀다면</t>
        </is>
      </c>
      <c r="E1621" t="inlineStr">
        <is>
          <t>[수익극대화]+[변동성허용]</t>
        </is>
      </c>
      <c r="F1621" t="inlineStr">
        <is>
          <t>2026-04-08</t>
        </is>
      </c>
      <c r="G1621" t="n">
        <v>2776.94</v>
      </c>
      <c r="H1621" t="inlineStr">
        <is>
          <t>2026-05-11</t>
        </is>
      </c>
      <c r="I1621" t="n">
        <v>2493.25</v>
      </c>
      <c r="J1621" t="inlineStr">
        <is>
          <t>2차 손절 도달(-10%)</t>
        </is>
      </c>
      <c r="K1621" t="n">
        <v>32</v>
      </c>
      <c r="L1621" t="n">
        <v>33</v>
      </c>
      <c r="M1621" t="n">
        <v>-10.49</v>
      </c>
      <c r="N1621" t="inlineStr">
        <is>
          <t>05.11. 32주 매도(-10% 하락 시 30% 손절 원칙)</t>
        </is>
      </c>
      <c r="O1621" t="n">
        <v>300000</v>
      </c>
      <c r="P1621">
        <f>COUNTIF($A$2:A1621,A1621)</f>
        <v/>
      </c>
      <c r="Q1621">
        <f>A1621&amp;"|"&amp;P1621</f>
        <v/>
      </c>
    </row>
    <row r="1622">
      <c r="A1622" t="inlineStr">
        <is>
          <t>알트|6개월 전에 샀다면|[수익극대화]+[변동성허용]</t>
        </is>
      </c>
      <c r="B1622" t="inlineStr">
        <is>
          <t>알트</t>
        </is>
      </c>
      <c r="C1622" t="inlineStr">
        <is>
          <t>459550</t>
        </is>
      </c>
      <c r="D1622" t="inlineStr">
        <is>
          <t>6개월 전에 샀다면</t>
        </is>
      </c>
      <c r="E1622" t="inlineStr">
        <is>
          <t>[수익극대화]+[변동성허용]</t>
        </is>
      </c>
      <c r="F1622" t="inlineStr">
        <is>
          <t>2026-04-08</t>
        </is>
      </c>
      <c r="G1622" t="n">
        <v>2776.94</v>
      </c>
      <c r="H1622" t="inlineStr">
        <is>
          <t>2026-05-12</t>
        </is>
      </c>
      <c r="I1622" t="n">
        <v>2348.36</v>
      </c>
      <c r="J1622" t="inlineStr">
        <is>
          <t>최종 손절 도달(-15%)</t>
        </is>
      </c>
      <c r="K1622" t="n">
        <v>33</v>
      </c>
      <c r="L1622" t="n">
        <v>0</v>
      </c>
      <c r="M1622" t="n">
        <v>-15.69</v>
      </c>
      <c r="N1622" t="inlineStr">
        <is>
          <t>05.12. 33주 매도(-15% 하락 시 20% 손절 원칙)</t>
        </is>
      </c>
      <c r="O1622" t="n">
        <v>300000</v>
      </c>
      <c r="P1622">
        <f>COUNTIF($A$2:A1622,A1622)</f>
        <v/>
      </c>
      <c r="Q1622">
        <f>A1622&amp;"|"&amp;P1622</f>
        <v/>
      </c>
    </row>
    <row r="1623">
      <c r="A1623" t="inlineStr">
        <is>
          <t>알트|6개월 전에 샀다면|[수익극대화]+[버티기형]</t>
        </is>
      </c>
      <c r="B1623" t="inlineStr">
        <is>
          <t>알트</t>
        </is>
      </c>
      <c r="C1623" t="inlineStr">
        <is>
          <t>459550</t>
        </is>
      </c>
      <c r="D1623" t="inlineStr">
        <is>
          <t>6개월 전에 샀다면</t>
        </is>
      </c>
      <c r="E1623" t="inlineStr">
        <is>
          <t>[수익극대화]+[버티기형]</t>
        </is>
      </c>
      <c r="F1623" t="inlineStr">
        <is>
          <t>2026-04-08</t>
        </is>
      </c>
      <c r="G1623" t="n">
        <v>2776.94</v>
      </c>
      <c r="H1623" t="inlineStr">
        <is>
          <t>2026-04-23</t>
        </is>
      </c>
      <c r="I1623" t="n">
        <v>3077.84</v>
      </c>
      <c r="J1623" t="inlineStr">
        <is>
          <t>1차 익절 도달(10%)</t>
        </is>
      </c>
      <c r="K1623" t="n">
        <v>42</v>
      </c>
      <c r="L1623" t="n">
        <v>65</v>
      </c>
      <c r="M1623" t="n">
        <v>10.5</v>
      </c>
      <c r="N1623" t="inlineStr">
        <is>
          <t>04.23. 42주 매도(+10% 상승 시 40% 익절 원칙)</t>
        </is>
      </c>
      <c r="O1623" t="n">
        <v>300000</v>
      </c>
      <c r="P1623">
        <f>COUNTIF($A$2:A1623,A1623)</f>
        <v/>
      </c>
      <c r="Q1623">
        <f>A1623&amp;"|"&amp;P1623</f>
        <v/>
      </c>
    </row>
    <row r="1624">
      <c r="A1624" t="inlineStr">
        <is>
          <t>알트|6개월 전에 샀다면|[수익극대화]+[버티기형]</t>
        </is>
      </c>
      <c r="B1624" t="inlineStr">
        <is>
          <t>알트</t>
        </is>
      </c>
      <c r="C1624" t="inlineStr">
        <is>
          <t>459550</t>
        </is>
      </c>
      <c r="D1624" t="inlineStr">
        <is>
          <t>6개월 전에 샀다면</t>
        </is>
      </c>
      <c r="E1624" t="inlineStr">
        <is>
          <t>[수익극대화]+[버티기형]</t>
        </is>
      </c>
      <c r="F1624" t="inlineStr">
        <is>
          <t>2026-04-08</t>
        </is>
      </c>
      <c r="G1624" t="n">
        <v>2776.94</v>
      </c>
      <c r="H1624" t="inlineStr">
        <is>
          <t>2026-05-11</t>
        </is>
      </c>
      <c r="I1624" t="n">
        <v>2493.25</v>
      </c>
      <c r="J1624" t="inlineStr">
        <is>
          <t>1차 손절 도달(-5%)</t>
        </is>
      </c>
      <c r="K1624" t="n">
        <v>42</v>
      </c>
      <c r="L1624" t="n">
        <v>23</v>
      </c>
      <c r="M1624" t="n">
        <v>-10.49</v>
      </c>
      <c r="N1624" t="inlineStr">
        <is>
          <t>05.11. 42주 매도(-5% 하락 시 40% 손절 원칙)</t>
        </is>
      </c>
      <c r="O1624" t="n">
        <v>300000</v>
      </c>
      <c r="P1624">
        <f>COUNTIF($A$2:A1624,A1624)</f>
        <v/>
      </c>
      <c r="Q1624">
        <f>A1624&amp;"|"&amp;P1624</f>
        <v/>
      </c>
    </row>
    <row r="1625">
      <c r="A1625" t="inlineStr">
        <is>
          <t>알트|6개월 전에 샀다면|[수익극대화]+[버티기형]</t>
        </is>
      </c>
      <c r="B1625" t="inlineStr">
        <is>
          <t>알트</t>
        </is>
      </c>
      <c r="C1625" t="inlineStr">
        <is>
          <t>459550</t>
        </is>
      </c>
      <c r="D1625" t="inlineStr">
        <is>
          <t>6개월 전에 샀다면</t>
        </is>
      </c>
      <c r="E1625" t="inlineStr">
        <is>
          <t>[수익극대화]+[버티기형]</t>
        </is>
      </c>
      <c r="F1625" t="inlineStr">
        <is>
          <t>2026-04-08</t>
        </is>
      </c>
      <c r="G1625" t="n">
        <v>2776.94</v>
      </c>
      <c r="H1625" t="inlineStr">
        <is>
          <t>2026-05-12</t>
        </is>
      </c>
      <c r="I1625" t="n">
        <v>2348.36</v>
      </c>
      <c r="J1625" t="inlineStr">
        <is>
          <t>2차 손절 도달(-15%)</t>
        </is>
      </c>
      <c r="K1625" t="n">
        <v>23</v>
      </c>
      <c r="L1625" t="n">
        <v>0</v>
      </c>
      <c r="M1625" t="n">
        <v>-15.69</v>
      </c>
      <c r="N1625" t="inlineStr">
        <is>
          <t>05.12. 23주 매도(-15% 하락 시 30% 손절 원칙)</t>
        </is>
      </c>
      <c r="O1625" t="n">
        <v>300000</v>
      </c>
      <c r="P1625">
        <f>COUNTIF($A$2:A1625,A1625)</f>
        <v/>
      </c>
      <c r="Q1625">
        <f>A1625&amp;"|"&amp;P1625</f>
        <v/>
      </c>
    </row>
    <row r="1626">
      <c r="A1626" t="inlineStr">
        <is>
          <t>알트|전체 평가기간|[초단타]+[칼손절]</t>
        </is>
      </c>
      <c r="B1626" t="inlineStr">
        <is>
          <t>알트</t>
        </is>
      </c>
      <c r="C1626" t="inlineStr">
        <is>
          <t>459550</t>
        </is>
      </c>
      <c r="D1626" t="inlineStr">
        <is>
          <t>전체 평가기간</t>
        </is>
      </c>
      <c r="E1626" t="inlineStr">
        <is>
          <t>[초단타]+[칼손절]</t>
        </is>
      </c>
      <c r="F1626" t="inlineStr">
        <is>
          <t>2026-04-08</t>
        </is>
      </c>
      <c r="G1626" t="n">
        <v>2776.94</v>
      </c>
      <c r="H1626" t="inlineStr">
        <is>
          <t>2026-04-09</t>
        </is>
      </c>
      <c r="I1626" t="n">
        <v>2678.12</v>
      </c>
      <c r="J1626" t="inlineStr">
        <is>
          <t>1차 손절 도달(-2%)</t>
        </is>
      </c>
      <c r="K1626" t="n">
        <v>85</v>
      </c>
      <c r="L1626" t="n">
        <v>22</v>
      </c>
      <c r="M1626" t="n">
        <v>-3.85</v>
      </c>
      <c r="N1626" t="inlineStr">
        <is>
          <t>04.09. 85주 매도(-2% 하락 시 80% 손절 원칙)</t>
        </is>
      </c>
      <c r="O1626" t="n">
        <v>300000</v>
      </c>
      <c r="P1626">
        <f>COUNTIF($A$2:A1626,A1626)</f>
        <v/>
      </c>
      <c r="Q1626">
        <f>A1626&amp;"|"&amp;P1626</f>
        <v/>
      </c>
    </row>
    <row r="1627">
      <c r="A1627" t="inlineStr">
        <is>
          <t>알트|전체 평가기간|[초단타]+[칼손절]</t>
        </is>
      </c>
      <c r="B1627" t="inlineStr">
        <is>
          <t>알트</t>
        </is>
      </c>
      <c r="C1627" t="inlineStr">
        <is>
          <t>459550</t>
        </is>
      </c>
      <c r="D1627" t="inlineStr">
        <is>
          <t>전체 평가기간</t>
        </is>
      </c>
      <c r="E1627" t="inlineStr">
        <is>
          <t>[초단타]+[칼손절]</t>
        </is>
      </c>
      <c r="F1627" t="inlineStr">
        <is>
          <t>2026-04-08</t>
        </is>
      </c>
      <c r="G1627" t="n">
        <v>2776.94</v>
      </c>
      <c r="H1627" t="inlineStr">
        <is>
          <t>2026-04-14</t>
        </is>
      </c>
      <c r="I1627" t="n">
        <v>2872.99</v>
      </c>
      <c r="J1627" t="inlineStr">
        <is>
          <t>1차 익절 도달(3%)</t>
        </is>
      </c>
      <c r="K1627" t="n">
        <v>22</v>
      </c>
      <c r="L1627" t="n">
        <v>0</v>
      </c>
      <c r="M1627" t="n">
        <v>3.15</v>
      </c>
      <c r="N1627" t="inlineStr">
        <is>
          <t>04.14. 22주 매도(+3% 상승 시 70% 익절 원칙)</t>
        </is>
      </c>
      <c r="O1627" t="n">
        <v>300000</v>
      </c>
      <c r="P1627">
        <f>COUNTIF($A$2:A1627,A1627)</f>
        <v/>
      </c>
      <c r="Q1627">
        <f>A1627&amp;"|"&amp;P1627</f>
        <v/>
      </c>
    </row>
    <row r="1628">
      <c r="A1628" t="inlineStr">
        <is>
          <t>알트|전체 평가기간|[초단타]+[칼손절]</t>
        </is>
      </c>
      <c r="B1628" t="inlineStr">
        <is>
          <t>알트</t>
        </is>
      </c>
      <c r="C1628" t="inlineStr">
        <is>
          <t>459550</t>
        </is>
      </c>
      <c r="D1628" t="inlineStr">
        <is>
          <t>전체 평가기간</t>
        </is>
      </c>
      <c r="E1628" t="inlineStr">
        <is>
          <t>[초단타]+[칼손절]</t>
        </is>
      </c>
      <c r="F1628" t="inlineStr">
        <is>
          <t>2026-05-06</t>
        </is>
      </c>
      <c r="G1628" t="n">
        <v>2741.92</v>
      </c>
      <c r="H1628" t="inlineStr">
        <is>
          <t>2026-05-07</t>
        </is>
      </c>
      <c r="I1628" t="n">
        <v>2658.14</v>
      </c>
      <c r="J1628" t="inlineStr">
        <is>
          <t>1차 손절 도달(-2%)</t>
        </is>
      </c>
      <c r="K1628" t="n">
        <v>84</v>
      </c>
      <c r="L1628" t="n">
        <v>22</v>
      </c>
      <c r="M1628" t="n">
        <v>-3.35</v>
      </c>
      <c r="N1628" t="inlineStr">
        <is>
          <t>05.07. 84주 매도(-2% 하락 시 80% 손절 원칙)</t>
        </is>
      </c>
      <c r="O1628" t="n">
        <v>300000</v>
      </c>
      <c r="P1628">
        <f>COUNTIF($A$2:A1628,A1628)</f>
        <v/>
      </c>
      <c r="Q1628">
        <f>A1628&amp;"|"&amp;P1628</f>
        <v/>
      </c>
    </row>
    <row r="1629">
      <c r="A1629" t="inlineStr">
        <is>
          <t>알트|전체 평가기간|[초단타]+[칼손절]</t>
        </is>
      </c>
      <c r="B1629" t="inlineStr">
        <is>
          <t>알트</t>
        </is>
      </c>
      <c r="C1629" t="inlineStr">
        <is>
          <t>459550</t>
        </is>
      </c>
      <c r="D1629" t="inlineStr">
        <is>
          <t>전체 평가기간</t>
        </is>
      </c>
      <c r="E1629" t="inlineStr">
        <is>
          <t>[초단타]+[칼손절]</t>
        </is>
      </c>
      <c r="F1629" t="inlineStr">
        <is>
          <t>2026-05-06</t>
        </is>
      </c>
      <c r="G1629" t="n">
        <v>2741.92</v>
      </c>
      <c r="H1629" t="inlineStr">
        <is>
          <t>2026-05-11</t>
        </is>
      </c>
      <c r="I1629" t="n">
        <v>2493.25</v>
      </c>
      <c r="J1629" t="inlineStr">
        <is>
          <t>최종 손절 도달(-6%)</t>
        </is>
      </c>
      <c r="K1629" t="n">
        <v>22</v>
      </c>
      <c r="L1629" t="n">
        <v>0</v>
      </c>
      <c r="M1629" t="n">
        <v>-9.34</v>
      </c>
      <c r="N1629" t="inlineStr">
        <is>
          <t>05.11. 22주 매도(-6% 하락 시 10% 손절 원칙)</t>
        </is>
      </c>
      <c r="O1629" t="n">
        <v>300000</v>
      </c>
      <c r="P1629">
        <f>COUNTIF($A$2:A1629,A1629)</f>
        <v/>
      </c>
      <c r="Q1629">
        <f>A1629&amp;"|"&amp;P1629</f>
        <v/>
      </c>
    </row>
    <row r="1630">
      <c r="A1630" t="inlineStr">
        <is>
          <t>알트|전체 평가기간|[초단타]+[정석방어]</t>
        </is>
      </c>
      <c r="B1630" t="inlineStr">
        <is>
          <t>알트</t>
        </is>
      </c>
      <c r="C1630" t="inlineStr">
        <is>
          <t>459550</t>
        </is>
      </c>
      <c r="D1630" t="inlineStr">
        <is>
          <t>전체 평가기간</t>
        </is>
      </c>
      <c r="E1630" t="inlineStr">
        <is>
          <t>[초단타]+[정석방어]</t>
        </is>
      </c>
      <c r="F1630" t="inlineStr">
        <is>
          <t>2026-04-08</t>
        </is>
      </c>
      <c r="G1630" t="n">
        <v>2776.94</v>
      </c>
      <c r="H1630" t="inlineStr">
        <is>
          <t>2026-04-09</t>
        </is>
      </c>
      <c r="I1630" t="n">
        <v>2678.12</v>
      </c>
      <c r="J1630" t="inlineStr">
        <is>
          <t>1차 손절 도달(-3%)</t>
        </is>
      </c>
      <c r="K1630" t="n">
        <v>74</v>
      </c>
      <c r="L1630" t="n">
        <v>33</v>
      </c>
      <c r="M1630" t="n">
        <v>-3.85</v>
      </c>
      <c r="N1630" t="inlineStr">
        <is>
          <t>04.09. 74주 매도(-3% 하락 시 70% 손절 원칙)</t>
        </is>
      </c>
      <c r="O1630" t="n">
        <v>300000</v>
      </c>
      <c r="P1630">
        <f>COUNTIF($A$2:A1630,A1630)</f>
        <v/>
      </c>
      <c r="Q1630">
        <f>A1630&amp;"|"&amp;P1630</f>
        <v/>
      </c>
    </row>
    <row r="1631">
      <c r="A1631" t="inlineStr">
        <is>
          <t>알트|전체 평가기간|[초단타]+[정석방어]</t>
        </is>
      </c>
      <c r="B1631" t="inlineStr">
        <is>
          <t>알트</t>
        </is>
      </c>
      <c r="C1631" t="inlineStr">
        <is>
          <t>459550</t>
        </is>
      </c>
      <c r="D1631" t="inlineStr">
        <is>
          <t>전체 평가기간</t>
        </is>
      </c>
      <c r="E1631" t="inlineStr">
        <is>
          <t>[초단타]+[정석방어]</t>
        </is>
      </c>
      <c r="F1631" t="inlineStr">
        <is>
          <t>2026-04-08</t>
        </is>
      </c>
      <c r="G1631" t="n">
        <v>2776.94</v>
      </c>
      <c r="H1631" t="inlineStr">
        <is>
          <t>2026-04-14</t>
        </is>
      </c>
      <c r="I1631" t="n">
        <v>2872.99</v>
      </c>
      <c r="J1631" t="inlineStr">
        <is>
          <t>1차 익절 도달(3%)</t>
        </is>
      </c>
      <c r="K1631" t="n">
        <v>33</v>
      </c>
      <c r="L1631" t="n">
        <v>0</v>
      </c>
      <c r="M1631" t="n">
        <v>3.15</v>
      </c>
      <c r="N1631" t="inlineStr">
        <is>
          <t>04.14. 33주 매도(+3% 상승 시 70% 익절 원칙)</t>
        </is>
      </c>
      <c r="O1631" t="n">
        <v>300000</v>
      </c>
      <c r="P1631">
        <f>COUNTIF($A$2:A1631,A1631)</f>
        <v/>
      </c>
      <c r="Q1631">
        <f>A1631&amp;"|"&amp;P1631</f>
        <v/>
      </c>
    </row>
    <row r="1632">
      <c r="A1632" t="inlineStr">
        <is>
          <t>알트|전체 평가기간|[초단타]+[정석방어]</t>
        </is>
      </c>
      <c r="B1632" t="inlineStr">
        <is>
          <t>알트</t>
        </is>
      </c>
      <c r="C1632" t="inlineStr">
        <is>
          <t>459550</t>
        </is>
      </c>
      <c r="D1632" t="inlineStr">
        <is>
          <t>전체 평가기간</t>
        </is>
      </c>
      <c r="E1632" t="inlineStr">
        <is>
          <t>[초단타]+[정석방어]</t>
        </is>
      </c>
      <c r="F1632" t="inlineStr">
        <is>
          <t>2026-05-06</t>
        </is>
      </c>
      <c r="G1632" t="n">
        <v>2741.92</v>
      </c>
      <c r="H1632" t="inlineStr">
        <is>
          <t>2026-05-08</t>
        </is>
      </c>
      <c r="I1632" t="n">
        <v>2648.14</v>
      </c>
      <c r="J1632" t="inlineStr">
        <is>
          <t>1차 손절 도달(-3%)</t>
        </is>
      </c>
      <c r="K1632" t="n">
        <v>74</v>
      </c>
      <c r="L1632" t="n">
        <v>33</v>
      </c>
      <c r="M1632" t="n">
        <v>-3.71</v>
      </c>
      <c r="N1632" t="inlineStr">
        <is>
          <t>05.08. 74주 매도(-3% 하락 시 70% 손절 원칙)</t>
        </is>
      </c>
      <c r="O1632" t="n">
        <v>300000</v>
      </c>
      <c r="P1632">
        <f>COUNTIF($A$2:A1632,A1632)</f>
        <v/>
      </c>
      <c r="Q1632">
        <f>A1632&amp;"|"&amp;P1632</f>
        <v/>
      </c>
    </row>
    <row r="1633">
      <c r="A1633" t="inlineStr">
        <is>
          <t>알트|전체 평가기간|[초단타]+[정석방어]</t>
        </is>
      </c>
      <c r="B1633" t="inlineStr">
        <is>
          <t>알트</t>
        </is>
      </c>
      <c r="C1633" t="inlineStr">
        <is>
          <t>459550</t>
        </is>
      </c>
      <c r="D1633" t="inlineStr">
        <is>
          <t>전체 평가기간</t>
        </is>
      </c>
      <c r="E1633" t="inlineStr">
        <is>
          <t>[초단타]+[정석방어]</t>
        </is>
      </c>
      <c r="F1633" t="inlineStr">
        <is>
          <t>2026-05-06</t>
        </is>
      </c>
      <c r="G1633" t="n">
        <v>2741.92</v>
      </c>
      <c r="H1633" t="inlineStr">
        <is>
          <t>2026-05-11</t>
        </is>
      </c>
      <c r="I1633" t="n">
        <v>2493.25</v>
      </c>
      <c r="J1633" t="inlineStr">
        <is>
          <t>2차 손절 도달(-5%)</t>
        </is>
      </c>
      <c r="K1633" t="n">
        <v>21</v>
      </c>
      <c r="L1633" t="n">
        <v>12</v>
      </c>
      <c r="M1633" t="n">
        <v>-9.34</v>
      </c>
      <c r="N1633" t="inlineStr">
        <is>
          <t>05.11. 21주 매도(-5% 하락 시 20% 손절 원칙)</t>
        </is>
      </c>
      <c r="O1633" t="n">
        <v>300000</v>
      </c>
      <c r="P1633">
        <f>COUNTIF($A$2:A1633,A1633)</f>
        <v/>
      </c>
      <c r="Q1633">
        <f>A1633&amp;"|"&amp;P1633</f>
        <v/>
      </c>
    </row>
    <row r="1634">
      <c r="A1634" t="inlineStr">
        <is>
          <t>알트|전체 평가기간|[초단타]+[정석방어]</t>
        </is>
      </c>
      <c r="B1634" t="inlineStr">
        <is>
          <t>알트</t>
        </is>
      </c>
      <c r="C1634" t="inlineStr">
        <is>
          <t>459550</t>
        </is>
      </c>
      <c r="D1634" t="inlineStr">
        <is>
          <t>전체 평가기간</t>
        </is>
      </c>
      <c r="E1634" t="inlineStr">
        <is>
          <t>[초단타]+[정석방어]</t>
        </is>
      </c>
      <c r="F1634" t="inlineStr">
        <is>
          <t>2026-05-06</t>
        </is>
      </c>
      <c r="G1634" t="n">
        <v>2741.92</v>
      </c>
      <c r="H1634" t="inlineStr">
        <is>
          <t>2026-05-12</t>
        </is>
      </c>
      <c r="I1634" t="n">
        <v>2348.36</v>
      </c>
      <c r="J1634" t="inlineStr">
        <is>
          <t>최종 손절 도달(-10%)</t>
        </is>
      </c>
      <c r="K1634" t="n">
        <v>12</v>
      </c>
      <c r="L1634" t="n">
        <v>0</v>
      </c>
      <c r="M1634" t="n">
        <v>-14.61</v>
      </c>
      <c r="N1634" t="inlineStr">
        <is>
          <t>05.12. 12주 매도(-10% 하락 시 10% 손절 원칙)</t>
        </is>
      </c>
      <c r="O1634" t="n">
        <v>300000</v>
      </c>
      <c r="P1634">
        <f>COUNTIF($A$2:A1634,A1634)</f>
        <v/>
      </c>
      <c r="Q1634">
        <f>A1634&amp;"|"&amp;P1634</f>
        <v/>
      </c>
    </row>
    <row r="1635">
      <c r="A1635" t="inlineStr">
        <is>
          <t>알트|전체 평가기간|[초단타]+[변동성허용]</t>
        </is>
      </c>
      <c r="B1635" t="inlineStr">
        <is>
          <t>알트</t>
        </is>
      </c>
      <c r="C1635" t="inlineStr">
        <is>
          <t>459550</t>
        </is>
      </c>
      <c r="D1635" t="inlineStr">
        <is>
          <t>전체 평가기간</t>
        </is>
      </c>
      <c r="E1635" t="inlineStr">
        <is>
          <t>[초단타]+[변동성허용]</t>
        </is>
      </c>
      <c r="F1635" t="inlineStr">
        <is>
          <t>2026-04-08</t>
        </is>
      </c>
      <c r="G1635" t="n">
        <v>2776.94</v>
      </c>
      <c r="H1635" t="inlineStr">
        <is>
          <t>2026-04-14</t>
        </is>
      </c>
      <c r="I1635" t="n">
        <v>2872.99</v>
      </c>
      <c r="J1635" t="inlineStr">
        <is>
          <t>1차 익절 도달(3%)</t>
        </is>
      </c>
      <c r="K1635" t="n">
        <v>74</v>
      </c>
      <c r="L1635" t="n">
        <v>33</v>
      </c>
      <c r="M1635" t="n">
        <v>3.15</v>
      </c>
      <c r="N1635" t="inlineStr">
        <is>
          <t>04.14. 74주 매도(+3% 상승 시 70% 익절 원칙)</t>
        </is>
      </c>
      <c r="O1635" t="n">
        <v>300000</v>
      </c>
      <c r="P1635">
        <f>COUNTIF($A$2:A1635,A1635)</f>
        <v/>
      </c>
      <c r="Q1635">
        <f>A1635&amp;"|"&amp;P1635</f>
        <v/>
      </c>
    </row>
    <row r="1636">
      <c r="A1636" t="inlineStr">
        <is>
          <t>알트|전체 평가기간|[초단타]+[변동성허용]</t>
        </is>
      </c>
      <c r="B1636" t="inlineStr">
        <is>
          <t>알트</t>
        </is>
      </c>
      <c r="C1636" t="inlineStr">
        <is>
          <t>459550</t>
        </is>
      </c>
      <c r="D1636" t="inlineStr">
        <is>
          <t>전체 평가기간</t>
        </is>
      </c>
      <c r="E1636" t="inlineStr">
        <is>
          <t>[초단타]+[변동성허용]</t>
        </is>
      </c>
      <c r="F1636" t="inlineStr">
        <is>
          <t>2026-04-08</t>
        </is>
      </c>
      <c r="G1636" t="n">
        <v>2776.94</v>
      </c>
      <c r="H1636" t="inlineStr">
        <is>
          <t>2026-04-23</t>
        </is>
      </c>
      <c r="I1636" t="n">
        <v>3077.84</v>
      </c>
      <c r="J1636" t="inlineStr">
        <is>
          <t>3차 익절 도달(10%)</t>
        </is>
      </c>
      <c r="K1636" t="n">
        <v>33</v>
      </c>
      <c r="L1636" t="n">
        <v>0</v>
      </c>
      <c r="M1636" t="n">
        <v>10.5</v>
      </c>
      <c r="N1636" t="inlineStr">
        <is>
          <t>04.23. 33주 매도(+10% 상승 시 10% 익절 원칙)</t>
        </is>
      </c>
      <c r="O1636" t="n">
        <v>300000</v>
      </c>
      <c r="P1636">
        <f>COUNTIF($A$2:A1636,A1636)</f>
        <v/>
      </c>
      <c r="Q1636">
        <f>A1636&amp;"|"&amp;P1636</f>
        <v/>
      </c>
    </row>
    <row r="1637">
      <c r="A1637" t="inlineStr">
        <is>
          <t>알트|전체 평가기간|[초단타]+[변동성허용]</t>
        </is>
      </c>
      <c r="B1637" t="inlineStr">
        <is>
          <t>알트</t>
        </is>
      </c>
      <c r="C1637" t="inlineStr">
        <is>
          <t>459550</t>
        </is>
      </c>
      <c r="D1637" t="inlineStr">
        <is>
          <t>전체 평가기간</t>
        </is>
      </c>
      <c r="E1637" t="inlineStr">
        <is>
          <t>[초단타]+[변동성허용]</t>
        </is>
      </c>
      <c r="F1637" t="inlineStr">
        <is>
          <t>2026-05-06</t>
        </is>
      </c>
      <c r="G1637" t="n">
        <v>2741.92</v>
      </c>
      <c r="H1637" t="inlineStr">
        <is>
          <t>2026-05-11</t>
        </is>
      </c>
      <c r="I1637" t="n">
        <v>2493.25</v>
      </c>
      <c r="J1637" t="inlineStr">
        <is>
          <t>1차 손절 도달(-5%)</t>
        </is>
      </c>
      <c r="K1637" t="n">
        <v>57</v>
      </c>
      <c r="L1637" t="n">
        <v>58</v>
      </c>
      <c r="M1637" t="n">
        <v>-9.34</v>
      </c>
      <c r="N1637" t="inlineStr">
        <is>
          <t>05.11. 57주 매도(-5% 하락 시 50% 손절 원칙)</t>
        </is>
      </c>
      <c r="O1637" t="n">
        <v>300000</v>
      </c>
      <c r="P1637">
        <f>COUNTIF($A$2:A1637,A1637)</f>
        <v/>
      </c>
      <c r="Q1637">
        <f>A1637&amp;"|"&amp;P1637</f>
        <v/>
      </c>
    </row>
    <row r="1638">
      <c r="A1638" t="inlineStr">
        <is>
          <t>알트|전체 평가기간|[초단타]+[변동성허용]</t>
        </is>
      </c>
      <c r="B1638" t="inlineStr">
        <is>
          <t>알트</t>
        </is>
      </c>
      <c r="C1638" t="inlineStr">
        <is>
          <t>459550</t>
        </is>
      </c>
      <c r="D1638" t="inlineStr">
        <is>
          <t>전체 평가기간</t>
        </is>
      </c>
      <c r="E1638" t="inlineStr">
        <is>
          <t>[초단타]+[변동성허용]</t>
        </is>
      </c>
      <c r="F1638" t="inlineStr">
        <is>
          <t>2026-05-06</t>
        </is>
      </c>
      <c r="G1638" t="n">
        <v>2741.92</v>
      </c>
      <c r="H1638" t="inlineStr">
        <is>
          <t>2026-05-12</t>
        </is>
      </c>
      <c r="I1638" t="n">
        <v>2348.36</v>
      </c>
      <c r="J1638" t="inlineStr">
        <is>
          <t>2차 손절 도달(-10%)</t>
        </is>
      </c>
      <c r="K1638" t="n">
        <v>34</v>
      </c>
      <c r="L1638" t="n">
        <v>24</v>
      </c>
      <c r="M1638" t="n">
        <v>-14.61</v>
      </c>
      <c r="N1638" t="inlineStr">
        <is>
          <t>05.12. 34주 매도(-10% 하락 시 30% 손절 원칙)</t>
        </is>
      </c>
      <c r="O1638" t="n">
        <v>300000</v>
      </c>
      <c r="P1638">
        <f>COUNTIF($A$2:A1638,A1638)</f>
        <v/>
      </c>
      <c r="Q1638">
        <f>A1638&amp;"|"&amp;P1638</f>
        <v/>
      </c>
    </row>
    <row r="1639">
      <c r="A1639" t="inlineStr">
        <is>
          <t>알트|전체 평가기간|[초단타]+[변동성허용]</t>
        </is>
      </c>
      <c r="B1639" t="inlineStr">
        <is>
          <t>알트</t>
        </is>
      </c>
      <c r="C1639" t="inlineStr">
        <is>
          <t>459550</t>
        </is>
      </c>
      <c r="D1639" t="inlineStr">
        <is>
          <t>전체 평가기간</t>
        </is>
      </c>
      <c r="E1639" t="inlineStr">
        <is>
          <t>[초단타]+[변동성허용]</t>
        </is>
      </c>
      <c r="F1639" t="inlineStr">
        <is>
          <t>2026-05-06</t>
        </is>
      </c>
      <c r="G1639" t="n">
        <v>2741.92</v>
      </c>
      <c r="H1639" t="inlineStr">
        <is>
          <t>2026-05-13</t>
        </is>
      </c>
      <c r="I1639" t="n">
        <v>2268.41</v>
      </c>
      <c r="J1639" t="inlineStr">
        <is>
          <t>최종 손절 도달(-15%)</t>
        </is>
      </c>
      <c r="K1639" t="n">
        <v>24</v>
      </c>
      <c r="L1639" t="n">
        <v>0</v>
      </c>
      <c r="M1639" t="n">
        <v>-17.52</v>
      </c>
      <c r="N1639" t="inlineStr">
        <is>
          <t>05.13. 24주 매도(-15% 하락 시 20% 손절 원칙)</t>
        </is>
      </c>
      <c r="O1639" t="n">
        <v>300000</v>
      </c>
      <c r="P1639">
        <f>COUNTIF($A$2:A1639,A1639)</f>
        <v/>
      </c>
      <c r="Q1639">
        <f>A1639&amp;"|"&amp;P1639</f>
        <v/>
      </c>
    </row>
    <row r="1640">
      <c r="A1640" t="inlineStr">
        <is>
          <t>알트|전체 평가기간|[초단타]+[버티기형]</t>
        </is>
      </c>
      <c r="B1640" t="inlineStr">
        <is>
          <t>알트</t>
        </is>
      </c>
      <c r="C1640" t="inlineStr">
        <is>
          <t>459550</t>
        </is>
      </c>
      <c r="D1640" t="inlineStr">
        <is>
          <t>전체 평가기간</t>
        </is>
      </c>
      <c r="E1640" t="inlineStr">
        <is>
          <t>[초단타]+[버티기형]</t>
        </is>
      </c>
      <c r="F1640" t="inlineStr">
        <is>
          <t>2026-04-08</t>
        </is>
      </c>
      <c r="G1640" t="n">
        <v>2776.94</v>
      </c>
      <c r="H1640" t="inlineStr">
        <is>
          <t>2026-04-14</t>
        </is>
      </c>
      <c r="I1640" t="n">
        <v>2872.99</v>
      </c>
      <c r="J1640" t="inlineStr">
        <is>
          <t>1차 익절 도달(3%)</t>
        </is>
      </c>
      <c r="K1640" t="n">
        <v>74</v>
      </c>
      <c r="L1640" t="n">
        <v>33</v>
      </c>
      <c r="M1640" t="n">
        <v>3.15</v>
      </c>
      <c r="N1640" t="inlineStr">
        <is>
          <t>04.14. 74주 매도(+3% 상승 시 70% 익절 원칙)</t>
        </is>
      </c>
      <c r="O1640" t="n">
        <v>300000</v>
      </c>
      <c r="P1640">
        <f>COUNTIF($A$2:A1640,A1640)</f>
        <v/>
      </c>
      <c r="Q1640">
        <f>A1640&amp;"|"&amp;P1640</f>
        <v/>
      </c>
    </row>
    <row r="1641">
      <c r="A1641" t="inlineStr">
        <is>
          <t>알트|전체 평가기간|[초단타]+[버티기형]</t>
        </is>
      </c>
      <c r="B1641" t="inlineStr">
        <is>
          <t>알트</t>
        </is>
      </c>
      <c r="C1641" t="inlineStr">
        <is>
          <t>459550</t>
        </is>
      </c>
      <c r="D1641" t="inlineStr">
        <is>
          <t>전체 평가기간</t>
        </is>
      </c>
      <c r="E1641" t="inlineStr">
        <is>
          <t>[초단타]+[버티기형]</t>
        </is>
      </c>
      <c r="F1641" t="inlineStr">
        <is>
          <t>2026-04-08</t>
        </is>
      </c>
      <c r="G1641" t="n">
        <v>2776.94</v>
      </c>
      <c r="H1641" t="inlineStr">
        <is>
          <t>2026-04-23</t>
        </is>
      </c>
      <c r="I1641" t="n">
        <v>3077.84</v>
      </c>
      <c r="J1641" t="inlineStr">
        <is>
          <t>3차 익절 도달(10%)</t>
        </is>
      </c>
      <c r="K1641" t="n">
        <v>33</v>
      </c>
      <c r="L1641" t="n">
        <v>0</v>
      </c>
      <c r="M1641" t="n">
        <v>10.5</v>
      </c>
      <c r="N1641" t="inlineStr">
        <is>
          <t>04.23. 33주 매도(+10% 상승 시 10% 익절 원칙)</t>
        </is>
      </c>
      <c r="O1641" t="n">
        <v>300000</v>
      </c>
      <c r="P1641">
        <f>COUNTIF($A$2:A1641,A1641)</f>
        <v/>
      </c>
      <c r="Q1641">
        <f>A1641&amp;"|"&amp;P1641</f>
        <v/>
      </c>
    </row>
    <row r="1642">
      <c r="A1642" t="inlineStr">
        <is>
          <t>알트|전체 평가기간|[초단타]+[버티기형]</t>
        </is>
      </c>
      <c r="B1642" t="inlineStr">
        <is>
          <t>알트</t>
        </is>
      </c>
      <c r="C1642" t="inlineStr">
        <is>
          <t>459550</t>
        </is>
      </c>
      <c r="D1642" t="inlineStr">
        <is>
          <t>전체 평가기간</t>
        </is>
      </c>
      <c r="E1642" t="inlineStr">
        <is>
          <t>[초단타]+[버티기형]</t>
        </is>
      </c>
      <c r="F1642" t="inlineStr">
        <is>
          <t>2026-05-06</t>
        </is>
      </c>
      <c r="G1642" t="n">
        <v>2741.92</v>
      </c>
      <c r="H1642" t="inlineStr">
        <is>
          <t>2026-05-11</t>
        </is>
      </c>
      <c r="I1642" t="n">
        <v>2493.25</v>
      </c>
      <c r="J1642" t="inlineStr">
        <is>
          <t>1차 손절 도달(-5%)</t>
        </is>
      </c>
      <c r="K1642" t="n">
        <v>46</v>
      </c>
      <c r="L1642" t="n">
        <v>69</v>
      </c>
      <c r="M1642" t="n">
        <v>-9.34</v>
      </c>
      <c r="N1642" t="inlineStr">
        <is>
          <t>05.11. 46주 매도(-5% 하락 시 40% 손절 원칙)</t>
        </is>
      </c>
      <c r="O1642" t="n">
        <v>300000</v>
      </c>
      <c r="P1642">
        <f>COUNTIF($A$2:A1642,A1642)</f>
        <v/>
      </c>
      <c r="Q1642">
        <f>A1642&amp;"|"&amp;P1642</f>
        <v/>
      </c>
    </row>
    <row r="1643">
      <c r="A1643" t="inlineStr">
        <is>
          <t>알트|전체 평가기간|[초단타]+[버티기형]</t>
        </is>
      </c>
      <c r="B1643" t="inlineStr">
        <is>
          <t>알트</t>
        </is>
      </c>
      <c r="C1643" t="inlineStr">
        <is>
          <t>459550</t>
        </is>
      </c>
      <c r="D1643" t="inlineStr">
        <is>
          <t>전체 평가기간</t>
        </is>
      </c>
      <c r="E1643" t="inlineStr">
        <is>
          <t>[초단타]+[버티기형]</t>
        </is>
      </c>
      <c r="F1643" t="inlineStr">
        <is>
          <t>2026-05-06</t>
        </is>
      </c>
      <c r="G1643" t="n">
        <v>2741.92</v>
      </c>
      <c r="H1643" t="inlineStr">
        <is>
          <t>2026-05-13</t>
        </is>
      </c>
      <c r="I1643" t="n">
        <v>2268.41</v>
      </c>
      <c r="J1643" t="inlineStr">
        <is>
          <t>2차 손절 도달(-15%)</t>
        </is>
      </c>
      <c r="K1643" t="n">
        <v>34</v>
      </c>
      <c r="L1643" t="n">
        <v>35</v>
      </c>
      <c r="M1643" t="n">
        <v>-17.52</v>
      </c>
      <c r="N1643" t="inlineStr">
        <is>
          <t>05.13. 34주 매도(-15% 하락 시 30% 손절 원칙)</t>
        </is>
      </c>
      <c r="O1643" t="n">
        <v>300000</v>
      </c>
      <c r="P1643">
        <f>COUNTIF($A$2:A1643,A1643)</f>
        <v/>
      </c>
      <c r="Q1643">
        <f>A1643&amp;"|"&amp;P1643</f>
        <v/>
      </c>
    </row>
    <row r="1644">
      <c r="A1644" t="inlineStr">
        <is>
          <t>알트|전체 평가기간|[초단타]+[버티기형]</t>
        </is>
      </c>
      <c r="B1644" t="inlineStr">
        <is>
          <t>알트</t>
        </is>
      </c>
      <c r="C1644" t="inlineStr">
        <is>
          <t>459550</t>
        </is>
      </c>
      <c r="D1644" t="inlineStr">
        <is>
          <t>전체 평가기간</t>
        </is>
      </c>
      <c r="E1644" t="inlineStr">
        <is>
          <t>[초단타]+[버티기형]</t>
        </is>
      </c>
      <c r="F1644" t="inlineStr">
        <is>
          <t>2026-05-06</t>
        </is>
      </c>
      <c r="G1644" t="n">
        <v>2741.92</v>
      </c>
      <c r="H1644" t="inlineStr">
        <is>
          <t>2026-05-15</t>
        </is>
      </c>
      <c r="I1644" t="n">
        <v>2098.53</v>
      </c>
      <c r="J1644" t="inlineStr">
        <is>
          <t>최종 손절 도달(-20%)</t>
        </is>
      </c>
      <c r="K1644" t="n">
        <v>35</v>
      </c>
      <c r="L1644" t="n">
        <v>0</v>
      </c>
      <c r="M1644" t="n">
        <v>-23.69</v>
      </c>
      <c r="N1644" t="inlineStr">
        <is>
          <t>05.15. 35주 매도(-20% 하락 시 30% 손절 원칙)</t>
        </is>
      </c>
      <c r="O1644" t="n">
        <v>300000</v>
      </c>
      <c r="P1644">
        <f>COUNTIF($A$2:A1644,A1644)</f>
        <v/>
      </c>
      <c r="Q1644">
        <f>A1644&amp;"|"&amp;P1644</f>
        <v/>
      </c>
    </row>
    <row r="1645">
      <c r="A1645" t="inlineStr">
        <is>
          <t>알트|전체 평가기간|[단기스윙]+[칼손절]</t>
        </is>
      </c>
      <c r="B1645" t="inlineStr">
        <is>
          <t>알트</t>
        </is>
      </c>
      <c r="C1645" t="inlineStr">
        <is>
          <t>459550</t>
        </is>
      </c>
      <c r="D1645" t="inlineStr">
        <is>
          <t>전체 평가기간</t>
        </is>
      </c>
      <c r="E1645" t="inlineStr">
        <is>
          <t>[단기스윙]+[칼손절]</t>
        </is>
      </c>
      <c r="F1645" t="inlineStr">
        <is>
          <t>2026-04-08</t>
        </is>
      </c>
      <c r="G1645" t="n">
        <v>2776.94</v>
      </c>
      <c r="H1645" t="inlineStr">
        <is>
          <t>2026-04-09</t>
        </is>
      </c>
      <c r="I1645" t="n">
        <v>2678.12</v>
      </c>
      <c r="J1645" t="inlineStr">
        <is>
          <t>1차 손절 도달(-2%)</t>
        </is>
      </c>
      <c r="K1645" t="n">
        <v>85</v>
      </c>
      <c r="L1645" t="n">
        <v>22</v>
      </c>
      <c r="M1645" t="n">
        <v>-3.85</v>
      </c>
      <c r="N1645" t="inlineStr">
        <is>
          <t>04.09. 85주 매도(-2% 하락 시 80% 손절 원칙)</t>
        </is>
      </c>
      <c r="O1645" t="n">
        <v>300000</v>
      </c>
      <c r="P1645">
        <f>COUNTIF($A$2:A1645,A1645)</f>
        <v/>
      </c>
      <c r="Q1645">
        <f>A1645&amp;"|"&amp;P1645</f>
        <v/>
      </c>
    </row>
    <row r="1646">
      <c r="A1646" t="inlineStr">
        <is>
          <t>알트|전체 평가기간|[단기스윙]+[칼손절]</t>
        </is>
      </c>
      <c r="B1646" t="inlineStr">
        <is>
          <t>알트</t>
        </is>
      </c>
      <c r="C1646" t="inlineStr">
        <is>
          <t>459550</t>
        </is>
      </c>
      <c r="D1646" t="inlineStr">
        <is>
          <t>전체 평가기간</t>
        </is>
      </c>
      <c r="E1646" t="inlineStr">
        <is>
          <t>[단기스윙]+[칼손절]</t>
        </is>
      </c>
      <c r="F1646" t="inlineStr">
        <is>
          <t>2026-04-08</t>
        </is>
      </c>
      <c r="G1646" t="n">
        <v>2776.94</v>
      </c>
      <c r="H1646" t="inlineStr">
        <is>
          <t>2026-04-23</t>
        </is>
      </c>
      <c r="I1646" t="n">
        <v>3077.84</v>
      </c>
      <c r="J1646" t="inlineStr">
        <is>
          <t>2차 익절 도달(10%)</t>
        </is>
      </c>
      <c r="K1646" t="n">
        <v>22</v>
      </c>
      <c r="L1646" t="n">
        <v>0</v>
      </c>
      <c r="M1646" t="n">
        <v>10.5</v>
      </c>
      <c r="N1646" t="inlineStr">
        <is>
          <t>04.23. 22주 매도(+10% 상승 시 30% 익절 원칙)</t>
        </is>
      </c>
      <c r="O1646" t="n">
        <v>300000</v>
      </c>
      <c r="P1646">
        <f>COUNTIF($A$2:A1646,A1646)</f>
        <v/>
      </c>
      <c r="Q1646">
        <f>A1646&amp;"|"&amp;P1646</f>
        <v/>
      </c>
    </row>
    <row r="1647">
      <c r="A1647" t="inlineStr">
        <is>
          <t>알트|전체 평가기간|[단기스윙]+[칼손절]</t>
        </is>
      </c>
      <c r="B1647" t="inlineStr">
        <is>
          <t>알트</t>
        </is>
      </c>
      <c r="C1647" t="inlineStr">
        <is>
          <t>459550</t>
        </is>
      </c>
      <c r="D1647" t="inlineStr">
        <is>
          <t>전체 평가기간</t>
        </is>
      </c>
      <c r="E1647" t="inlineStr">
        <is>
          <t>[단기스윙]+[칼손절]</t>
        </is>
      </c>
      <c r="F1647" t="inlineStr">
        <is>
          <t>2026-05-06</t>
        </is>
      </c>
      <c r="G1647" t="n">
        <v>2741.92</v>
      </c>
      <c r="H1647" t="inlineStr">
        <is>
          <t>2026-05-07</t>
        </is>
      </c>
      <c r="I1647" t="n">
        <v>2658.14</v>
      </c>
      <c r="J1647" t="inlineStr">
        <is>
          <t>1차 손절 도달(-2%)</t>
        </is>
      </c>
      <c r="K1647" t="n">
        <v>86</v>
      </c>
      <c r="L1647" t="n">
        <v>22</v>
      </c>
      <c r="M1647" t="n">
        <v>-3.35</v>
      </c>
      <c r="N1647" t="inlineStr">
        <is>
          <t>05.07. 86주 매도(-2% 하락 시 80% 손절 원칙)</t>
        </is>
      </c>
      <c r="O1647" t="n">
        <v>300000</v>
      </c>
      <c r="P1647">
        <f>COUNTIF($A$2:A1647,A1647)</f>
        <v/>
      </c>
      <c r="Q1647">
        <f>A1647&amp;"|"&amp;P1647</f>
        <v/>
      </c>
    </row>
    <row r="1648">
      <c r="A1648" t="inlineStr">
        <is>
          <t>알트|전체 평가기간|[단기스윙]+[칼손절]</t>
        </is>
      </c>
      <c r="B1648" t="inlineStr">
        <is>
          <t>알트</t>
        </is>
      </c>
      <c r="C1648" t="inlineStr">
        <is>
          <t>459550</t>
        </is>
      </c>
      <c r="D1648" t="inlineStr">
        <is>
          <t>전체 평가기간</t>
        </is>
      </c>
      <c r="E1648" t="inlineStr">
        <is>
          <t>[단기스윙]+[칼손절]</t>
        </is>
      </c>
      <c r="F1648" t="inlineStr">
        <is>
          <t>2026-05-06</t>
        </is>
      </c>
      <c r="G1648" t="n">
        <v>2741.92</v>
      </c>
      <c r="H1648" t="inlineStr">
        <is>
          <t>2026-05-11</t>
        </is>
      </c>
      <c r="I1648" t="n">
        <v>2493.25</v>
      </c>
      <c r="J1648" t="inlineStr">
        <is>
          <t>최종 손절 도달(-6%)</t>
        </is>
      </c>
      <c r="K1648" t="n">
        <v>22</v>
      </c>
      <c r="L1648" t="n">
        <v>0</v>
      </c>
      <c r="M1648" t="n">
        <v>-9.34</v>
      </c>
      <c r="N1648" t="inlineStr">
        <is>
          <t>05.11. 22주 매도(-6% 하락 시 10% 손절 원칙)</t>
        </is>
      </c>
      <c r="O1648" t="n">
        <v>300000</v>
      </c>
      <c r="P1648">
        <f>COUNTIF($A$2:A1648,A1648)</f>
        <v/>
      </c>
      <c r="Q1648">
        <f>A1648&amp;"|"&amp;P1648</f>
        <v/>
      </c>
    </row>
    <row r="1649">
      <c r="A1649" t="inlineStr">
        <is>
          <t>알트|전체 평가기간|[단기스윙]+[정석방어]</t>
        </is>
      </c>
      <c r="B1649" t="inlineStr">
        <is>
          <t>알트</t>
        </is>
      </c>
      <c r="C1649" t="inlineStr">
        <is>
          <t>459550</t>
        </is>
      </c>
      <c r="D1649" t="inlineStr">
        <is>
          <t>전체 평가기간</t>
        </is>
      </c>
      <c r="E1649" t="inlineStr">
        <is>
          <t>[단기스윙]+[정석방어]</t>
        </is>
      </c>
      <c r="F1649" t="inlineStr">
        <is>
          <t>2026-04-08</t>
        </is>
      </c>
      <c r="G1649" t="n">
        <v>2776.94</v>
      </c>
      <c r="H1649" t="inlineStr">
        <is>
          <t>2026-04-09</t>
        </is>
      </c>
      <c r="I1649" t="n">
        <v>2678.12</v>
      </c>
      <c r="J1649" t="inlineStr">
        <is>
          <t>1차 손절 도달(-3%)</t>
        </is>
      </c>
      <c r="K1649" t="n">
        <v>74</v>
      </c>
      <c r="L1649" t="n">
        <v>33</v>
      </c>
      <c r="M1649" t="n">
        <v>-3.85</v>
      </c>
      <c r="N1649" t="inlineStr">
        <is>
          <t>04.09. 74주 매도(-3% 하락 시 70% 손절 원칙)</t>
        </is>
      </c>
      <c r="O1649" t="n">
        <v>300000</v>
      </c>
      <c r="P1649">
        <f>COUNTIF($A$2:A1649,A1649)</f>
        <v/>
      </c>
      <c r="Q1649">
        <f>A1649&amp;"|"&amp;P1649</f>
        <v/>
      </c>
    </row>
    <row r="1650">
      <c r="A1650" t="inlineStr">
        <is>
          <t>알트|전체 평가기간|[단기스윙]+[정석방어]</t>
        </is>
      </c>
      <c r="B1650" t="inlineStr">
        <is>
          <t>알트</t>
        </is>
      </c>
      <c r="C1650" t="inlineStr">
        <is>
          <t>459550</t>
        </is>
      </c>
      <c r="D1650" t="inlineStr">
        <is>
          <t>전체 평가기간</t>
        </is>
      </c>
      <c r="E1650" t="inlineStr">
        <is>
          <t>[단기스윙]+[정석방어]</t>
        </is>
      </c>
      <c r="F1650" t="inlineStr">
        <is>
          <t>2026-04-08</t>
        </is>
      </c>
      <c r="G1650" t="n">
        <v>2776.94</v>
      </c>
      <c r="H1650" t="inlineStr">
        <is>
          <t>2026-04-23</t>
        </is>
      </c>
      <c r="I1650" t="n">
        <v>3077.84</v>
      </c>
      <c r="J1650" t="inlineStr">
        <is>
          <t>2차 익절 도달(10%)</t>
        </is>
      </c>
      <c r="K1650" t="n">
        <v>32</v>
      </c>
      <c r="L1650" t="n">
        <v>1</v>
      </c>
      <c r="M1650" t="n">
        <v>10.5</v>
      </c>
      <c r="N1650" t="inlineStr">
        <is>
          <t>04.23. 32주 매도(+10% 상승 시 30% 익절 원칙)</t>
        </is>
      </c>
      <c r="O1650" t="n">
        <v>300000</v>
      </c>
      <c r="P1650">
        <f>COUNTIF($A$2:A1650,A1650)</f>
        <v/>
      </c>
      <c r="Q1650">
        <f>A1650&amp;"|"&amp;P1650</f>
        <v/>
      </c>
    </row>
    <row r="1651">
      <c r="A1651" t="inlineStr">
        <is>
          <t>알트|전체 평가기간|[단기스윙]+[정석방어]</t>
        </is>
      </c>
      <c r="B1651" t="inlineStr">
        <is>
          <t>알트</t>
        </is>
      </c>
      <c r="C1651" t="inlineStr">
        <is>
          <t>459550</t>
        </is>
      </c>
      <c r="D1651" t="inlineStr">
        <is>
          <t>전체 평가기간</t>
        </is>
      </c>
      <c r="E1651" t="inlineStr">
        <is>
          <t>[단기스윙]+[정석방어]</t>
        </is>
      </c>
      <c r="F1651" t="inlineStr">
        <is>
          <t>2026-04-08</t>
        </is>
      </c>
      <c r="G1651" t="n">
        <v>2776.94</v>
      </c>
      <c r="H1651" t="inlineStr">
        <is>
          <t>2026-05-11</t>
        </is>
      </c>
      <c r="I1651" t="n">
        <v>2493.25</v>
      </c>
      <c r="J1651" t="inlineStr">
        <is>
          <t>최종 손절 도달(-10%)</t>
        </is>
      </c>
      <c r="K1651" t="n">
        <v>1</v>
      </c>
      <c r="L1651" t="n">
        <v>0</v>
      </c>
      <c r="M1651" t="n">
        <v>-10.49</v>
      </c>
      <c r="N1651" t="inlineStr">
        <is>
          <t>05.11. 1주 매도(-10% 하락 시 10% 손절 원칙)</t>
        </is>
      </c>
      <c r="O1651" t="n">
        <v>300000</v>
      </c>
      <c r="P1651">
        <f>COUNTIF($A$2:A1651,A1651)</f>
        <v/>
      </c>
      <c r="Q1651">
        <f>A1651&amp;"|"&amp;P1651</f>
        <v/>
      </c>
    </row>
    <row r="1652">
      <c r="A1652" t="inlineStr">
        <is>
          <t>알트|전체 평가기간|[단기스윙]+[변동성허용]</t>
        </is>
      </c>
      <c r="B1652" t="inlineStr">
        <is>
          <t>알트</t>
        </is>
      </c>
      <c r="C1652" t="inlineStr">
        <is>
          <t>459550</t>
        </is>
      </c>
      <c r="D1652" t="inlineStr">
        <is>
          <t>전체 평가기간</t>
        </is>
      </c>
      <c r="E1652" t="inlineStr">
        <is>
          <t>[단기스윙]+[변동성허용]</t>
        </is>
      </c>
      <c r="F1652" t="inlineStr">
        <is>
          <t>2026-04-08</t>
        </is>
      </c>
      <c r="G1652" t="n">
        <v>2776.94</v>
      </c>
      <c r="H1652" t="inlineStr">
        <is>
          <t>2026-04-23</t>
        </is>
      </c>
      <c r="I1652" t="n">
        <v>3077.84</v>
      </c>
      <c r="J1652" t="inlineStr">
        <is>
          <t>2차 익절 도달(10%)</t>
        </is>
      </c>
      <c r="K1652" t="n">
        <v>32</v>
      </c>
      <c r="L1652" t="n">
        <v>75</v>
      </c>
      <c r="M1652" t="n">
        <v>10.5</v>
      </c>
      <c r="N1652" t="inlineStr">
        <is>
          <t>04.23. 32주 매도(+10% 상승 시 30% 익절 원칙)</t>
        </is>
      </c>
      <c r="O1652" t="n">
        <v>300000</v>
      </c>
      <c r="P1652">
        <f>COUNTIF($A$2:A1652,A1652)</f>
        <v/>
      </c>
      <c r="Q1652">
        <f>A1652&amp;"|"&amp;P1652</f>
        <v/>
      </c>
    </row>
    <row r="1653">
      <c r="A1653" t="inlineStr">
        <is>
          <t>알트|전체 평가기간|[단기스윙]+[변동성허용]</t>
        </is>
      </c>
      <c r="B1653" t="inlineStr">
        <is>
          <t>알트</t>
        </is>
      </c>
      <c r="C1653" t="inlineStr">
        <is>
          <t>459550</t>
        </is>
      </c>
      <c r="D1653" t="inlineStr">
        <is>
          <t>전체 평가기간</t>
        </is>
      </c>
      <c r="E1653" t="inlineStr">
        <is>
          <t>[단기스윙]+[변동성허용]</t>
        </is>
      </c>
      <c r="F1653" t="inlineStr">
        <is>
          <t>2026-04-08</t>
        </is>
      </c>
      <c r="G1653" t="n">
        <v>2776.94</v>
      </c>
      <c r="H1653" t="inlineStr">
        <is>
          <t>2026-05-11</t>
        </is>
      </c>
      <c r="I1653" t="n">
        <v>2493.25</v>
      </c>
      <c r="J1653" t="inlineStr">
        <is>
          <t>2차 손절 도달(-10%)</t>
        </is>
      </c>
      <c r="K1653" t="n">
        <v>32</v>
      </c>
      <c r="L1653" t="n">
        <v>43</v>
      </c>
      <c r="M1653" t="n">
        <v>-10.49</v>
      </c>
      <c r="N1653" t="inlineStr">
        <is>
          <t>05.11. 32주 매도(-10% 하락 시 30% 손절 원칙)</t>
        </is>
      </c>
      <c r="O1653" t="n">
        <v>300000</v>
      </c>
      <c r="P1653">
        <f>COUNTIF($A$2:A1653,A1653)</f>
        <v/>
      </c>
      <c r="Q1653">
        <f>A1653&amp;"|"&amp;P1653</f>
        <v/>
      </c>
    </row>
    <row r="1654">
      <c r="A1654" t="inlineStr">
        <is>
          <t>알트|전체 평가기간|[단기스윙]+[변동성허용]</t>
        </is>
      </c>
      <c r="B1654" t="inlineStr">
        <is>
          <t>알트</t>
        </is>
      </c>
      <c r="C1654" t="inlineStr">
        <is>
          <t>459550</t>
        </is>
      </c>
      <c r="D1654" t="inlineStr">
        <is>
          <t>전체 평가기간</t>
        </is>
      </c>
      <c r="E1654" t="inlineStr">
        <is>
          <t>[단기스윙]+[변동성허용]</t>
        </is>
      </c>
      <c r="F1654" t="inlineStr">
        <is>
          <t>2026-04-08</t>
        </is>
      </c>
      <c r="G1654" t="n">
        <v>2776.94</v>
      </c>
      <c r="H1654" t="inlineStr">
        <is>
          <t>2026-05-12</t>
        </is>
      </c>
      <c r="I1654" t="n">
        <v>2348.36</v>
      </c>
      <c r="J1654" t="inlineStr">
        <is>
          <t>최종 손절 도달(-15%)</t>
        </is>
      </c>
      <c r="K1654" t="n">
        <v>43</v>
      </c>
      <c r="L1654" t="n">
        <v>0</v>
      </c>
      <c r="M1654" t="n">
        <v>-15.69</v>
      </c>
      <c r="N1654" t="inlineStr">
        <is>
          <t>05.12. 43주 매도(-15% 하락 시 20% 손절 원칙)</t>
        </is>
      </c>
      <c r="O1654" t="n">
        <v>300000</v>
      </c>
      <c r="P1654">
        <f>COUNTIF($A$2:A1654,A1654)</f>
        <v/>
      </c>
      <c r="Q1654">
        <f>A1654&amp;"|"&amp;P1654</f>
        <v/>
      </c>
    </row>
    <row r="1655">
      <c r="A1655" t="inlineStr">
        <is>
          <t>알트|전체 평가기간|[단기스윙]+[버티기형]</t>
        </is>
      </c>
      <c r="B1655" t="inlineStr">
        <is>
          <t>알트</t>
        </is>
      </c>
      <c r="C1655" t="inlineStr">
        <is>
          <t>459550</t>
        </is>
      </c>
      <c r="D1655" t="inlineStr">
        <is>
          <t>전체 평가기간</t>
        </is>
      </c>
      <c r="E1655" t="inlineStr">
        <is>
          <t>[단기스윙]+[버티기형]</t>
        </is>
      </c>
      <c r="F1655" t="inlineStr">
        <is>
          <t>2026-04-08</t>
        </is>
      </c>
      <c r="G1655" t="n">
        <v>2776.94</v>
      </c>
      <c r="H1655" t="inlineStr">
        <is>
          <t>2026-04-23</t>
        </is>
      </c>
      <c r="I1655" t="n">
        <v>3077.84</v>
      </c>
      <c r="J1655" t="inlineStr">
        <is>
          <t>2차 익절 도달(10%)</t>
        </is>
      </c>
      <c r="K1655" t="n">
        <v>32</v>
      </c>
      <c r="L1655" t="n">
        <v>75</v>
      </c>
      <c r="M1655" t="n">
        <v>10.5</v>
      </c>
      <c r="N1655" t="inlineStr">
        <is>
          <t>04.23. 32주 매도(+10% 상승 시 30% 익절 원칙)</t>
        </is>
      </c>
      <c r="O1655" t="n">
        <v>300000</v>
      </c>
      <c r="P1655">
        <f>COUNTIF($A$2:A1655,A1655)</f>
        <v/>
      </c>
      <c r="Q1655">
        <f>A1655&amp;"|"&amp;P1655</f>
        <v/>
      </c>
    </row>
    <row r="1656">
      <c r="A1656" t="inlineStr">
        <is>
          <t>알트|전체 평가기간|[단기스윙]+[버티기형]</t>
        </is>
      </c>
      <c r="B1656" t="inlineStr">
        <is>
          <t>알트</t>
        </is>
      </c>
      <c r="C1656" t="inlineStr">
        <is>
          <t>459550</t>
        </is>
      </c>
      <c r="D1656" t="inlineStr">
        <is>
          <t>전체 평가기간</t>
        </is>
      </c>
      <c r="E1656" t="inlineStr">
        <is>
          <t>[단기스윙]+[버티기형]</t>
        </is>
      </c>
      <c r="F1656" t="inlineStr">
        <is>
          <t>2026-04-08</t>
        </is>
      </c>
      <c r="G1656" t="n">
        <v>2776.94</v>
      </c>
      <c r="H1656" t="inlineStr">
        <is>
          <t>2026-05-11</t>
        </is>
      </c>
      <c r="I1656" t="n">
        <v>2493.25</v>
      </c>
      <c r="J1656" t="inlineStr">
        <is>
          <t>1차 손절 도달(-5%)</t>
        </is>
      </c>
      <c r="K1656" t="n">
        <v>42</v>
      </c>
      <c r="L1656" t="n">
        <v>33</v>
      </c>
      <c r="M1656" t="n">
        <v>-10.49</v>
      </c>
      <c r="N1656" t="inlineStr">
        <is>
          <t>05.11. 42주 매도(-5% 하락 시 40% 손절 원칙)</t>
        </is>
      </c>
      <c r="O1656" t="n">
        <v>300000</v>
      </c>
      <c r="P1656">
        <f>COUNTIF($A$2:A1656,A1656)</f>
        <v/>
      </c>
      <c r="Q1656">
        <f>A1656&amp;"|"&amp;P1656</f>
        <v/>
      </c>
    </row>
    <row r="1657">
      <c r="A1657" t="inlineStr">
        <is>
          <t>알트|전체 평가기간|[단기스윙]+[버티기형]</t>
        </is>
      </c>
      <c r="B1657" t="inlineStr">
        <is>
          <t>알트</t>
        </is>
      </c>
      <c r="C1657" t="inlineStr">
        <is>
          <t>459550</t>
        </is>
      </c>
      <c r="D1657" t="inlineStr">
        <is>
          <t>전체 평가기간</t>
        </is>
      </c>
      <c r="E1657" t="inlineStr">
        <is>
          <t>[단기스윙]+[버티기형]</t>
        </is>
      </c>
      <c r="F1657" t="inlineStr">
        <is>
          <t>2026-04-08</t>
        </is>
      </c>
      <c r="G1657" t="n">
        <v>2776.94</v>
      </c>
      <c r="H1657" t="inlineStr">
        <is>
          <t>2026-05-12</t>
        </is>
      </c>
      <c r="I1657" t="n">
        <v>2348.36</v>
      </c>
      <c r="J1657" t="inlineStr">
        <is>
          <t>2차 손절 도달(-15%)</t>
        </is>
      </c>
      <c r="K1657" t="n">
        <v>32</v>
      </c>
      <c r="L1657" t="n">
        <v>1</v>
      </c>
      <c r="M1657" t="n">
        <v>-15.69</v>
      </c>
      <c r="N1657" t="inlineStr">
        <is>
          <t>05.12. 32주 매도(-15% 하락 시 30% 손절 원칙)</t>
        </is>
      </c>
      <c r="O1657" t="n">
        <v>300000</v>
      </c>
      <c r="P1657">
        <f>COUNTIF($A$2:A1657,A1657)</f>
        <v/>
      </c>
      <c r="Q1657">
        <f>A1657&amp;"|"&amp;P1657</f>
        <v/>
      </c>
    </row>
    <row r="1658">
      <c r="A1658" t="inlineStr">
        <is>
          <t>알트|전체 평가기간|[단기스윙]+[버티기형]</t>
        </is>
      </c>
      <c r="B1658" t="inlineStr">
        <is>
          <t>알트</t>
        </is>
      </c>
      <c r="C1658" t="inlineStr">
        <is>
          <t>459550</t>
        </is>
      </c>
      <c r="D1658" t="inlineStr">
        <is>
          <t>전체 평가기간</t>
        </is>
      </c>
      <c r="E1658" t="inlineStr">
        <is>
          <t>[단기스윙]+[버티기형]</t>
        </is>
      </c>
      <c r="F1658" t="inlineStr">
        <is>
          <t>2026-04-08</t>
        </is>
      </c>
      <c r="G1658" t="n">
        <v>2776.94</v>
      </c>
      <c r="H1658" t="inlineStr">
        <is>
          <t>2026-05-14</t>
        </is>
      </c>
      <c r="I1658" t="n">
        <v>2208.45</v>
      </c>
      <c r="J1658" t="inlineStr">
        <is>
          <t>최종 손절 도달(-20%)</t>
        </is>
      </c>
      <c r="K1658" t="n">
        <v>1</v>
      </c>
      <c r="L1658" t="n">
        <v>0</v>
      </c>
      <c r="M1658" t="n">
        <v>-20.71</v>
      </c>
      <c r="N1658" t="inlineStr">
        <is>
          <t>05.14. 1주 매도(-20% 하락 시 30% 손절 원칙)</t>
        </is>
      </c>
      <c r="O1658" t="n">
        <v>300000</v>
      </c>
      <c r="P1658">
        <f>COUNTIF($A$2:A1658,A1658)</f>
        <v/>
      </c>
      <c r="Q1658">
        <f>A1658&amp;"|"&amp;P1658</f>
        <v/>
      </c>
    </row>
    <row r="1659">
      <c r="A1659" t="inlineStr">
        <is>
          <t>알트|전체 평가기간|[대표님룰]+[칼손절]</t>
        </is>
      </c>
      <c r="B1659" t="inlineStr">
        <is>
          <t>알트</t>
        </is>
      </c>
      <c r="C1659" t="inlineStr">
        <is>
          <t>459550</t>
        </is>
      </c>
      <c r="D1659" t="inlineStr">
        <is>
          <t>전체 평가기간</t>
        </is>
      </c>
      <c r="E1659" t="inlineStr">
        <is>
          <t>[대표님룰]+[칼손절]</t>
        </is>
      </c>
      <c r="F1659" t="inlineStr">
        <is>
          <t>2026-04-08</t>
        </is>
      </c>
      <c r="G1659" t="n">
        <v>2776.94</v>
      </c>
      <c r="H1659" t="inlineStr">
        <is>
          <t>2026-04-09</t>
        </is>
      </c>
      <c r="I1659" t="n">
        <v>2678.12</v>
      </c>
      <c r="J1659" t="inlineStr">
        <is>
          <t>1차 손절 도달(-2%)</t>
        </is>
      </c>
      <c r="K1659" t="n">
        <v>85</v>
      </c>
      <c r="L1659" t="n">
        <v>22</v>
      </c>
      <c r="M1659" t="n">
        <v>-3.85</v>
      </c>
      <c r="N1659" t="inlineStr">
        <is>
          <t>04.09. 85주 매도(-2% 하락 시 80% 손절 원칙)</t>
        </is>
      </c>
      <c r="O1659" t="n">
        <v>300000</v>
      </c>
      <c r="P1659">
        <f>COUNTIF($A$2:A1659,A1659)</f>
        <v/>
      </c>
      <c r="Q1659">
        <f>A1659&amp;"|"&amp;P1659</f>
        <v/>
      </c>
    </row>
    <row r="1660">
      <c r="A1660" t="inlineStr">
        <is>
          <t>알트|전체 평가기간|[대표님룰]+[칼손절]</t>
        </is>
      </c>
      <c r="B1660" t="inlineStr">
        <is>
          <t>알트</t>
        </is>
      </c>
      <c r="C1660" t="inlineStr">
        <is>
          <t>459550</t>
        </is>
      </c>
      <c r="D1660" t="inlineStr">
        <is>
          <t>전체 평가기간</t>
        </is>
      </c>
      <c r="E1660" t="inlineStr">
        <is>
          <t>[대표님룰]+[칼손절]</t>
        </is>
      </c>
      <c r="F1660" t="inlineStr">
        <is>
          <t>2026-04-08</t>
        </is>
      </c>
      <c r="G1660" t="n">
        <v>2776.94</v>
      </c>
      <c r="H1660" t="inlineStr">
        <is>
          <t>2026-04-23</t>
        </is>
      </c>
      <c r="I1660" t="n">
        <v>3077.84</v>
      </c>
      <c r="J1660" t="inlineStr">
        <is>
          <t>2차 익절 도달(10%)</t>
        </is>
      </c>
      <c r="K1660" t="n">
        <v>22</v>
      </c>
      <c r="L1660" t="n">
        <v>0</v>
      </c>
      <c r="M1660" t="n">
        <v>10.5</v>
      </c>
      <c r="N1660" t="inlineStr">
        <is>
          <t>04.23. 22주 매도(+10% 상승 시 30% 익절 원칙)</t>
        </is>
      </c>
      <c r="O1660" t="n">
        <v>300000</v>
      </c>
      <c r="P1660">
        <f>COUNTIF($A$2:A1660,A1660)</f>
        <v/>
      </c>
      <c r="Q1660">
        <f>A1660&amp;"|"&amp;P1660</f>
        <v/>
      </c>
    </row>
    <row r="1661">
      <c r="A1661" t="inlineStr">
        <is>
          <t>알트|전체 평가기간|[대표님룰]+[칼손절]</t>
        </is>
      </c>
      <c r="B1661" t="inlineStr">
        <is>
          <t>알트</t>
        </is>
      </c>
      <c r="C1661" t="inlineStr">
        <is>
          <t>459550</t>
        </is>
      </c>
      <c r="D1661" t="inlineStr">
        <is>
          <t>전체 평가기간</t>
        </is>
      </c>
      <c r="E1661" t="inlineStr">
        <is>
          <t>[대표님룰]+[칼손절]</t>
        </is>
      </c>
      <c r="F1661" t="inlineStr">
        <is>
          <t>2026-05-06</t>
        </is>
      </c>
      <c r="G1661" t="n">
        <v>2741.92</v>
      </c>
      <c r="H1661" t="inlineStr">
        <is>
          <t>2026-05-07</t>
        </is>
      </c>
      <c r="I1661" t="n">
        <v>2658.14</v>
      </c>
      <c r="J1661" t="inlineStr">
        <is>
          <t>1차 손절 도달(-2%)</t>
        </is>
      </c>
      <c r="K1661" t="n">
        <v>86</v>
      </c>
      <c r="L1661" t="n">
        <v>22</v>
      </c>
      <c r="M1661" t="n">
        <v>-3.35</v>
      </c>
      <c r="N1661" t="inlineStr">
        <is>
          <t>05.07. 86주 매도(-2% 하락 시 80% 손절 원칙)</t>
        </is>
      </c>
      <c r="O1661" t="n">
        <v>300000</v>
      </c>
      <c r="P1661">
        <f>COUNTIF($A$2:A1661,A1661)</f>
        <v/>
      </c>
      <c r="Q1661">
        <f>A1661&amp;"|"&amp;P1661</f>
        <v/>
      </c>
    </row>
    <row r="1662">
      <c r="A1662" t="inlineStr">
        <is>
          <t>알트|전체 평가기간|[대표님룰]+[칼손절]</t>
        </is>
      </c>
      <c r="B1662" t="inlineStr">
        <is>
          <t>알트</t>
        </is>
      </c>
      <c r="C1662" t="inlineStr">
        <is>
          <t>459550</t>
        </is>
      </c>
      <c r="D1662" t="inlineStr">
        <is>
          <t>전체 평가기간</t>
        </is>
      </c>
      <c r="E1662" t="inlineStr">
        <is>
          <t>[대표님룰]+[칼손절]</t>
        </is>
      </c>
      <c r="F1662" t="inlineStr">
        <is>
          <t>2026-05-06</t>
        </is>
      </c>
      <c r="G1662" t="n">
        <v>2741.92</v>
      </c>
      <c r="H1662" t="inlineStr">
        <is>
          <t>2026-05-11</t>
        </is>
      </c>
      <c r="I1662" t="n">
        <v>2493.25</v>
      </c>
      <c r="J1662" t="inlineStr">
        <is>
          <t>최종 손절 도달(-6%)</t>
        </is>
      </c>
      <c r="K1662" t="n">
        <v>22</v>
      </c>
      <c r="L1662" t="n">
        <v>0</v>
      </c>
      <c r="M1662" t="n">
        <v>-9.34</v>
      </c>
      <c r="N1662" t="inlineStr">
        <is>
          <t>05.11. 22주 매도(-6% 하락 시 10% 손절 원칙)</t>
        </is>
      </c>
      <c r="O1662" t="n">
        <v>300000</v>
      </c>
      <c r="P1662">
        <f>COUNTIF($A$2:A1662,A1662)</f>
        <v/>
      </c>
      <c r="Q1662">
        <f>A1662&amp;"|"&amp;P1662</f>
        <v/>
      </c>
    </row>
    <row r="1663">
      <c r="A1663" t="inlineStr">
        <is>
          <t>알트|전체 평가기간|[대표님룰]+[정석방어]</t>
        </is>
      </c>
      <c r="B1663" t="inlineStr">
        <is>
          <t>알트</t>
        </is>
      </c>
      <c r="C1663" t="inlineStr">
        <is>
          <t>459550</t>
        </is>
      </c>
      <c r="D1663" t="inlineStr">
        <is>
          <t>전체 평가기간</t>
        </is>
      </c>
      <c r="E1663" t="inlineStr">
        <is>
          <t>[대표님룰]+[정석방어]</t>
        </is>
      </c>
      <c r="F1663" t="inlineStr">
        <is>
          <t>2026-04-08</t>
        </is>
      </c>
      <c r="G1663" t="n">
        <v>2776.94</v>
      </c>
      <c r="H1663" t="inlineStr">
        <is>
          <t>2026-04-09</t>
        </is>
      </c>
      <c r="I1663" t="n">
        <v>2678.12</v>
      </c>
      <c r="J1663" t="inlineStr">
        <is>
          <t>1차 손절 도달(-3%)</t>
        </is>
      </c>
      <c r="K1663" t="n">
        <v>74</v>
      </c>
      <c r="L1663" t="n">
        <v>33</v>
      </c>
      <c r="M1663" t="n">
        <v>-3.85</v>
      </c>
      <c r="N1663" t="inlineStr">
        <is>
          <t>04.09. 74주 매도(-3% 하락 시 70% 손절 원칙)</t>
        </is>
      </c>
      <c r="O1663" t="n">
        <v>300000</v>
      </c>
      <c r="P1663">
        <f>COUNTIF($A$2:A1663,A1663)</f>
        <v/>
      </c>
      <c r="Q1663">
        <f>A1663&amp;"|"&amp;P1663</f>
        <v/>
      </c>
    </row>
    <row r="1664">
      <c r="A1664" t="inlineStr">
        <is>
          <t>알트|전체 평가기간|[대표님룰]+[정석방어]</t>
        </is>
      </c>
      <c r="B1664" t="inlineStr">
        <is>
          <t>알트</t>
        </is>
      </c>
      <c r="C1664" t="inlineStr">
        <is>
          <t>459550</t>
        </is>
      </c>
      <c r="D1664" t="inlineStr">
        <is>
          <t>전체 평가기간</t>
        </is>
      </c>
      <c r="E1664" t="inlineStr">
        <is>
          <t>[대표님룰]+[정석방어]</t>
        </is>
      </c>
      <c r="F1664" t="inlineStr">
        <is>
          <t>2026-04-08</t>
        </is>
      </c>
      <c r="G1664" t="n">
        <v>2776.94</v>
      </c>
      <c r="H1664" t="inlineStr">
        <is>
          <t>2026-04-23</t>
        </is>
      </c>
      <c r="I1664" t="n">
        <v>3077.84</v>
      </c>
      <c r="J1664" t="inlineStr">
        <is>
          <t>2차 익절 도달(10%)</t>
        </is>
      </c>
      <c r="K1664" t="n">
        <v>32</v>
      </c>
      <c r="L1664" t="n">
        <v>1</v>
      </c>
      <c r="M1664" t="n">
        <v>10.5</v>
      </c>
      <c r="N1664" t="inlineStr">
        <is>
          <t>04.23. 32주 매도(+10% 상승 시 30% 익절 원칙)</t>
        </is>
      </c>
      <c r="O1664" t="n">
        <v>300000</v>
      </c>
      <c r="P1664">
        <f>COUNTIF($A$2:A1664,A1664)</f>
        <v/>
      </c>
      <c r="Q1664">
        <f>A1664&amp;"|"&amp;P1664</f>
        <v/>
      </c>
    </row>
    <row r="1665">
      <c r="A1665" t="inlineStr">
        <is>
          <t>알트|전체 평가기간|[대표님룰]+[정석방어]</t>
        </is>
      </c>
      <c r="B1665" t="inlineStr">
        <is>
          <t>알트</t>
        </is>
      </c>
      <c r="C1665" t="inlineStr">
        <is>
          <t>459550</t>
        </is>
      </c>
      <c r="D1665" t="inlineStr">
        <is>
          <t>전체 평가기간</t>
        </is>
      </c>
      <c r="E1665" t="inlineStr">
        <is>
          <t>[대표님룰]+[정석방어]</t>
        </is>
      </c>
      <c r="F1665" t="inlineStr">
        <is>
          <t>2026-04-08</t>
        </is>
      </c>
      <c r="G1665" t="n">
        <v>2776.94</v>
      </c>
      <c r="H1665" t="inlineStr">
        <is>
          <t>2026-05-11</t>
        </is>
      </c>
      <c r="I1665" t="n">
        <v>2493.25</v>
      </c>
      <c r="J1665" t="inlineStr">
        <is>
          <t>최종 손절 도달(-10%)</t>
        </is>
      </c>
      <c r="K1665" t="n">
        <v>1</v>
      </c>
      <c r="L1665" t="n">
        <v>0</v>
      </c>
      <c r="M1665" t="n">
        <v>-10.49</v>
      </c>
      <c r="N1665" t="inlineStr">
        <is>
          <t>05.11. 1주 매도(-10% 하락 시 10% 손절 원칙)</t>
        </is>
      </c>
      <c r="O1665" t="n">
        <v>300000</v>
      </c>
      <c r="P1665">
        <f>COUNTIF($A$2:A1665,A1665)</f>
        <v/>
      </c>
      <c r="Q1665">
        <f>A1665&amp;"|"&amp;P1665</f>
        <v/>
      </c>
    </row>
    <row r="1666">
      <c r="A1666" t="inlineStr">
        <is>
          <t>알트|전체 평가기간|[대표님룰]+[변동성허용]</t>
        </is>
      </c>
      <c r="B1666" t="inlineStr">
        <is>
          <t>알트</t>
        </is>
      </c>
      <c r="C1666" t="inlineStr">
        <is>
          <t>459550</t>
        </is>
      </c>
      <c r="D1666" t="inlineStr">
        <is>
          <t>전체 평가기간</t>
        </is>
      </c>
      <c r="E1666" t="inlineStr">
        <is>
          <t>[대표님룰]+[변동성허용]</t>
        </is>
      </c>
      <c r="F1666" t="inlineStr">
        <is>
          <t>2026-04-08</t>
        </is>
      </c>
      <c r="G1666" t="n">
        <v>2776.94</v>
      </c>
      <c r="H1666" t="inlineStr">
        <is>
          <t>2026-04-23</t>
        </is>
      </c>
      <c r="I1666" t="n">
        <v>3077.84</v>
      </c>
      <c r="J1666" t="inlineStr">
        <is>
          <t>2차 익절 도달(10%)</t>
        </is>
      </c>
      <c r="K1666" t="n">
        <v>32</v>
      </c>
      <c r="L1666" t="n">
        <v>75</v>
      </c>
      <c r="M1666" t="n">
        <v>10.5</v>
      </c>
      <c r="N1666" t="inlineStr">
        <is>
          <t>04.23. 32주 매도(+10% 상승 시 30% 익절 원칙)</t>
        </is>
      </c>
      <c r="O1666" t="n">
        <v>300000</v>
      </c>
      <c r="P1666">
        <f>COUNTIF($A$2:A1666,A1666)</f>
        <v/>
      </c>
      <c r="Q1666">
        <f>A1666&amp;"|"&amp;P1666</f>
        <v/>
      </c>
    </row>
    <row r="1667">
      <c r="A1667" t="inlineStr">
        <is>
          <t>알트|전체 평가기간|[대표님룰]+[변동성허용]</t>
        </is>
      </c>
      <c r="B1667" t="inlineStr">
        <is>
          <t>알트</t>
        </is>
      </c>
      <c r="C1667" t="inlineStr">
        <is>
          <t>459550</t>
        </is>
      </c>
      <c r="D1667" t="inlineStr">
        <is>
          <t>전체 평가기간</t>
        </is>
      </c>
      <c r="E1667" t="inlineStr">
        <is>
          <t>[대표님룰]+[변동성허용]</t>
        </is>
      </c>
      <c r="F1667" t="inlineStr">
        <is>
          <t>2026-04-08</t>
        </is>
      </c>
      <c r="G1667" t="n">
        <v>2776.94</v>
      </c>
      <c r="H1667" t="inlineStr">
        <is>
          <t>2026-05-11</t>
        </is>
      </c>
      <c r="I1667" t="n">
        <v>2493.25</v>
      </c>
      <c r="J1667" t="inlineStr">
        <is>
          <t>2차 손절 도달(-10%)</t>
        </is>
      </c>
      <c r="K1667" t="n">
        <v>32</v>
      </c>
      <c r="L1667" t="n">
        <v>43</v>
      </c>
      <c r="M1667" t="n">
        <v>-10.49</v>
      </c>
      <c r="N1667" t="inlineStr">
        <is>
          <t>05.11. 32주 매도(-10% 하락 시 30% 손절 원칙)</t>
        </is>
      </c>
      <c r="O1667" t="n">
        <v>300000</v>
      </c>
      <c r="P1667">
        <f>COUNTIF($A$2:A1667,A1667)</f>
        <v/>
      </c>
      <c r="Q1667">
        <f>A1667&amp;"|"&amp;P1667</f>
        <v/>
      </c>
    </row>
    <row r="1668">
      <c r="A1668" t="inlineStr">
        <is>
          <t>알트|전체 평가기간|[대표님룰]+[변동성허용]</t>
        </is>
      </c>
      <c r="B1668" t="inlineStr">
        <is>
          <t>알트</t>
        </is>
      </c>
      <c r="C1668" t="inlineStr">
        <is>
          <t>459550</t>
        </is>
      </c>
      <c r="D1668" t="inlineStr">
        <is>
          <t>전체 평가기간</t>
        </is>
      </c>
      <c r="E1668" t="inlineStr">
        <is>
          <t>[대표님룰]+[변동성허용]</t>
        </is>
      </c>
      <c r="F1668" t="inlineStr">
        <is>
          <t>2026-04-08</t>
        </is>
      </c>
      <c r="G1668" t="n">
        <v>2776.94</v>
      </c>
      <c r="H1668" t="inlineStr">
        <is>
          <t>2026-05-12</t>
        </is>
      </c>
      <c r="I1668" t="n">
        <v>2348.36</v>
      </c>
      <c r="J1668" t="inlineStr">
        <is>
          <t>최종 손절 도달(-15%)</t>
        </is>
      </c>
      <c r="K1668" t="n">
        <v>43</v>
      </c>
      <c r="L1668" t="n">
        <v>0</v>
      </c>
      <c r="M1668" t="n">
        <v>-15.69</v>
      </c>
      <c r="N1668" t="inlineStr">
        <is>
          <t>05.12. 43주 매도(-15% 하락 시 20% 손절 원칙)</t>
        </is>
      </c>
      <c r="O1668" t="n">
        <v>300000</v>
      </c>
      <c r="P1668">
        <f>COUNTIF($A$2:A1668,A1668)</f>
        <v/>
      </c>
      <c r="Q1668">
        <f>A1668&amp;"|"&amp;P1668</f>
        <v/>
      </c>
    </row>
    <row r="1669">
      <c r="A1669" t="inlineStr">
        <is>
          <t>알트|전체 평가기간|[대표님룰]+[버티기형]</t>
        </is>
      </c>
      <c r="B1669" t="inlineStr">
        <is>
          <t>알트</t>
        </is>
      </c>
      <c r="C1669" t="inlineStr">
        <is>
          <t>459550</t>
        </is>
      </c>
      <c r="D1669" t="inlineStr">
        <is>
          <t>전체 평가기간</t>
        </is>
      </c>
      <c r="E1669" t="inlineStr">
        <is>
          <t>[대표님룰]+[버티기형]</t>
        </is>
      </c>
      <c r="F1669" t="inlineStr">
        <is>
          <t>2026-04-08</t>
        </is>
      </c>
      <c r="G1669" t="n">
        <v>2776.94</v>
      </c>
      <c r="H1669" t="inlineStr">
        <is>
          <t>2026-04-23</t>
        </is>
      </c>
      <c r="I1669" t="n">
        <v>3077.84</v>
      </c>
      <c r="J1669" t="inlineStr">
        <is>
          <t>2차 익절 도달(10%)</t>
        </is>
      </c>
      <c r="K1669" t="n">
        <v>32</v>
      </c>
      <c r="L1669" t="n">
        <v>75</v>
      </c>
      <c r="M1669" t="n">
        <v>10.5</v>
      </c>
      <c r="N1669" t="inlineStr">
        <is>
          <t>04.23. 32주 매도(+10% 상승 시 30% 익절 원칙)</t>
        </is>
      </c>
      <c r="O1669" t="n">
        <v>300000</v>
      </c>
      <c r="P1669">
        <f>COUNTIF($A$2:A1669,A1669)</f>
        <v/>
      </c>
      <c r="Q1669">
        <f>A1669&amp;"|"&amp;P1669</f>
        <v/>
      </c>
    </row>
    <row r="1670">
      <c r="A1670" t="inlineStr">
        <is>
          <t>알트|전체 평가기간|[대표님룰]+[버티기형]</t>
        </is>
      </c>
      <c r="B1670" t="inlineStr">
        <is>
          <t>알트</t>
        </is>
      </c>
      <c r="C1670" t="inlineStr">
        <is>
          <t>459550</t>
        </is>
      </c>
      <c r="D1670" t="inlineStr">
        <is>
          <t>전체 평가기간</t>
        </is>
      </c>
      <c r="E1670" t="inlineStr">
        <is>
          <t>[대표님룰]+[버티기형]</t>
        </is>
      </c>
      <c r="F1670" t="inlineStr">
        <is>
          <t>2026-04-08</t>
        </is>
      </c>
      <c r="G1670" t="n">
        <v>2776.94</v>
      </c>
      <c r="H1670" t="inlineStr">
        <is>
          <t>2026-05-11</t>
        </is>
      </c>
      <c r="I1670" t="n">
        <v>2493.25</v>
      </c>
      <c r="J1670" t="inlineStr">
        <is>
          <t>1차 손절 도달(-5%)</t>
        </is>
      </c>
      <c r="K1670" t="n">
        <v>42</v>
      </c>
      <c r="L1670" t="n">
        <v>33</v>
      </c>
      <c r="M1670" t="n">
        <v>-10.49</v>
      </c>
      <c r="N1670" t="inlineStr">
        <is>
          <t>05.11. 42주 매도(-5% 하락 시 40% 손절 원칙)</t>
        </is>
      </c>
      <c r="O1670" t="n">
        <v>300000</v>
      </c>
      <c r="P1670">
        <f>COUNTIF($A$2:A1670,A1670)</f>
        <v/>
      </c>
      <c r="Q1670">
        <f>A1670&amp;"|"&amp;P1670</f>
        <v/>
      </c>
    </row>
    <row r="1671">
      <c r="A1671" t="inlineStr">
        <is>
          <t>알트|전체 평가기간|[대표님룰]+[버티기형]</t>
        </is>
      </c>
      <c r="B1671" t="inlineStr">
        <is>
          <t>알트</t>
        </is>
      </c>
      <c r="C1671" t="inlineStr">
        <is>
          <t>459550</t>
        </is>
      </c>
      <c r="D1671" t="inlineStr">
        <is>
          <t>전체 평가기간</t>
        </is>
      </c>
      <c r="E1671" t="inlineStr">
        <is>
          <t>[대표님룰]+[버티기형]</t>
        </is>
      </c>
      <c r="F1671" t="inlineStr">
        <is>
          <t>2026-04-08</t>
        </is>
      </c>
      <c r="G1671" t="n">
        <v>2776.94</v>
      </c>
      <c r="H1671" t="inlineStr">
        <is>
          <t>2026-05-12</t>
        </is>
      </c>
      <c r="I1671" t="n">
        <v>2348.36</v>
      </c>
      <c r="J1671" t="inlineStr">
        <is>
          <t>2차 손절 도달(-15%)</t>
        </is>
      </c>
      <c r="K1671" t="n">
        <v>32</v>
      </c>
      <c r="L1671" t="n">
        <v>1</v>
      </c>
      <c r="M1671" t="n">
        <v>-15.69</v>
      </c>
      <c r="N1671" t="inlineStr">
        <is>
          <t>05.12. 32주 매도(-15% 하락 시 30% 손절 원칙)</t>
        </is>
      </c>
      <c r="O1671" t="n">
        <v>300000</v>
      </c>
      <c r="P1671">
        <f>COUNTIF($A$2:A1671,A1671)</f>
        <v/>
      </c>
      <c r="Q1671">
        <f>A1671&amp;"|"&amp;P1671</f>
        <v/>
      </c>
    </row>
    <row r="1672">
      <c r="A1672" t="inlineStr">
        <is>
          <t>알트|전체 평가기간|[대표님룰]+[버티기형]</t>
        </is>
      </c>
      <c r="B1672" t="inlineStr">
        <is>
          <t>알트</t>
        </is>
      </c>
      <c r="C1672" t="inlineStr">
        <is>
          <t>459550</t>
        </is>
      </c>
      <c r="D1672" t="inlineStr">
        <is>
          <t>전체 평가기간</t>
        </is>
      </c>
      <c r="E1672" t="inlineStr">
        <is>
          <t>[대표님룰]+[버티기형]</t>
        </is>
      </c>
      <c r="F1672" t="inlineStr">
        <is>
          <t>2026-04-08</t>
        </is>
      </c>
      <c r="G1672" t="n">
        <v>2776.94</v>
      </c>
      <c r="H1672" t="inlineStr">
        <is>
          <t>2026-05-14</t>
        </is>
      </c>
      <c r="I1672" t="n">
        <v>2208.45</v>
      </c>
      <c r="J1672" t="inlineStr">
        <is>
          <t>최종 손절 도달(-20%)</t>
        </is>
      </c>
      <c r="K1672" t="n">
        <v>1</v>
      </c>
      <c r="L1672" t="n">
        <v>0</v>
      </c>
      <c r="M1672" t="n">
        <v>-20.71</v>
      </c>
      <c r="N1672" t="inlineStr">
        <is>
          <t>05.14. 1주 매도(-20% 하락 시 30% 손절 원칙)</t>
        </is>
      </c>
      <c r="O1672" t="n">
        <v>300000</v>
      </c>
      <c r="P1672">
        <f>COUNTIF($A$2:A1672,A1672)</f>
        <v/>
      </c>
      <c r="Q1672">
        <f>A1672&amp;"|"&amp;P1672</f>
        <v/>
      </c>
    </row>
    <row r="1673">
      <c r="A1673" t="inlineStr">
        <is>
          <t>알트|전체 평가기간|[중기추세]+[칼손절]</t>
        </is>
      </c>
      <c r="B1673" t="inlineStr">
        <is>
          <t>알트</t>
        </is>
      </c>
      <c r="C1673" t="inlineStr">
        <is>
          <t>459550</t>
        </is>
      </c>
      <c r="D1673" t="inlineStr">
        <is>
          <t>전체 평가기간</t>
        </is>
      </c>
      <c r="E1673" t="inlineStr">
        <is>
          <t>[중기추세]+[칼손절]</t>
        </is>
      </c>
      <c r="F1673" t="inlineStr">
        <is>
          <t>2026-04-08</t>
        </is>
      </c>
      <c r="G1673" t="n">
        <v>2776.94</v>
      </c>
      <c r="H1673" t="inlineStr">
        <is>
          <t>2026-04-09</t>
        </is>
      </c>
      <c r="I1673" t="n">
        <v>2678.12</v>
      </c>
      <c r="J1673" t="inlineStr">
        <is>
          <t>1차 손절 도달(-2%)</t>
        </is>
      </c>
      <c r="K1673" t="n">
        <v>85</v>
      </c>
      <c r="L1673" t="n">
        <v>22</v>
      </c>
      <c r="M1673" t="n">
        <v>-3.85</v>
      </c>
      <c r="N1673" t="inlineStr">
        <is>
          <t>04.09. 85주 매도(-2% 하락 시 80% 손절 원칙)</t>
        </is>
      </c>
      <c r="O1673" t="n">
        <v>300000</v>
      </c>
      <c r="P1673">
        <f>COUNTIF($A$2:A1673,A1673)</f>
        <v/>
      </c>
      <c r="Q1673">
        <f>A1673&amp;"|"&amp;P1673</f>
        <v/>
      </c>
    </row>
    <row r="1674">
      <c r="A1674" t="inlineStr">
        <is>
          <t>알트|전체 평가기간|[중기추세]+[칼손절]</t>
        </is>
      </c>
      <c r="B1674" t="inlineStr">
        <is>
          <t>알트</t>
        </is>
      </c>
      <c r="C1674" t="inlineStr">
        <is>
          <t>459550</t>
        </is>
      </c>
      <c r="D1674" t="inlineStr">
        <is>
          <t>전체 평가기간</t>
        </is>
      </c>
      <c r="E1674" t="inlineStr">
        <is>
          <t>[중기추세]+[칼손절]</t>
        </is>
      </c>
      <c r="F1674" t="inlineStr">
        <is>
          <t>2026-04-08</t>
        </is>
      </c>
      <c r="G1674" t="n">
        <v>2776.94</v>
      </c>
      <c r="H1674" t="inlineStr">
        <is>
          <t>2026-04-23</t>
        </is>
      </c>
      <c r="I1674" t="n">
        <v>3077.84</v>
      </c>
      <c r="J1674" t="inlineStr">
        <is>
          <t>1차 익절 도달(10%)</t>
        </is>
      </c>
      <c r="K1674" t="n">
        <v>22</v>
      </c>
      <c r="L1674" t="n">
        <v>0</v>
      </c>
      <c r="M1674" t="n">
        <v>10.5</v>
      </c>
      <c r="N1674" t="inlineStr">
        <is>
          <t>04.23. 22주 매도(+10% 상승 시 50% 익절 원칙)</t>
        </is>
      </c>
      <c r="O1674" t="n">
        <v>300000</v>
      </c>
      <c r="P1674">
        <f>COUNTIF($A$2:A1674,A1674)</f>
        <v/>
      </c>
      <c r="Q1674">
        <f>A1674&amp;"|"&amp;P1674</f>
        <v/>
      </c>
    </row>
    <row r="1675">
      <c r="A1675" t="inlineStr">
        <is>
          <t>알트|전체 평가기간|[중기추세]+[칼손절]</t>
        </is>
      </c>
      <c r="B1675" t="inlineStr">
        <is>
          <t>알트</t>
        </is>
      </c>
      <c r="C1675" t="inlineStr">
        <is>
          <t>459550</t>
        </is>
      </c>
      <c r="D1675" t="inlineStr">
        <is>
          <t>전체 평가기간</t>
        </is>
      </c>
      <c r="E1675" t="inlineStr">
        <is>
          <t>[중기추세]+[칼손절]</t>
        </is>
      </c>
      <c r="F1675" t="inlineStr">
        <is>
          <t>2026-05-06</t>
        </is>
      </c>
      <c r="G1675" t="n">
        <v>2741.92</v>
      </c>
      <c r="H1675" t="inlineStr">
        <is>
          <t>2026-05-07</t>
        </is>
      </c>
      <c r="I1675" t="n">
        <v>2658.14</v>
      </c>
      <c r="J1675" t="inlineStr">
        <is>
          <t>1차 손절 도달(-2%)</t>
        </is>
      </c>
      <c r="K1675" t="n">
        <v>86</v>
      </c>
      <c r="L1675" t="n">
        <v>22</v>
      </c>
      <c r="M1675" t="n">
        <v>-3.35</v>
      </c>
      <c r="N1675" t="inlineStr">
        <is>
          <t>05.07. 86주 매도(-2% 하락 시 80% 손절 원칙)</t>
        </is>
      </c>
      <c r="O1675" t="n">
        <v>300000</v>
      </c>
      <c r="P1675">
        <f>COUNTIF($A$2:A1675,A1675)</f>
        <v/>
      </c>
      <c r="Q1675">
        <f>A1675&amp;"|"&amp;P1675</f>
        <v/>
      </c>
    </row>
    <row r="1676">
      <c r="A1676" t="inlineStr">
        <is>
          <t>알트|전체 평가기간|[중기추세]+[칼손절]</t>
        </is>
      </c>
      <c r="B1676" t="inlineStr">
        <is>
          <t>알트</t>
        </is>
      </c>
      <c r="C1676" t="inlineStr">
        <is>
          <t>459550</t>
        </is>
      </c>
      <c r="D1676" t="inlineStr">
        <is>
          <t>전체 평가기간</t>
        </is>
      </c>
      <c r="E1676" t="inlineStr">
        <is>
          <t>[중기추세]+[칼손절]</t>
        </is>
      </c>
      <c r="F1676" t="inlineStr">
        <is>
          <t>2026-05-06</t>
        </is>
      </c>
      <c r="G1676" t="n">
        <v>2741.92</v>
      </c>
      <c r="H1676" t="inlineStr">
        <is>
          <t>2026-05-11</t>
        </is>
      </c>
      <c r="I1676" t="n">
        <v>2493.25</v>
      </c>
      <c r="J1676" t="inlineStr">
        <is>
          <t>최종 손절 도달(-6%)</t>
        </is>
      </c>
      <c r="K1676" t="n">
        <v>22</v>
      </c>
      <c r="L1676" t="n">
        <v>0</v>
      </c>
      <c r="M1676" t="n">
        <v>-9.34</v>
      </c>
      <c r="N1676" t="inlineStr">
        <is>
          <t>05.11. 22주 매도(-6% 하락 시 10% 손절 원칙)</t>
        </is>
      </c>
      <c r="O1676" t="n">
        <v>300000</v>
      </c>
      <c r="P1676">
        <f>COUNTIF($A$2:A1676,A1676)</f>
        <v/>
      </c>
      <c r="Q1676">
        <f>A1676&amp;"|"&amp;P1676</f>
        <v/>
      </c>
    </row>
    <row r="1677">
      <c r="A1677" t="inlineStr">
        <is>
          <t>알트|전체 평가기간|[중기추세]+[정석방어]</t>
        </is>
      </c>
      <c r="B1677" t="inlineStr">
        <is>
          <t>알트</t>
        </is>
      </c>
      <c r="C1677" t="inlineStr">
        <is>
          <t>459550</t>
        </is>
      </c>
      <c r="D1677" t="inlineStr">
        <is>
          <t>전체 평가기간</t>
        </is>
      </c>
      <c r="E1677" t="inlineStr">
        <is>
          <t>[중기추세]+[정석방어]</t>
        </is>
      </c>
      <c r="F1677" t="inlineStr">
        <is>
          <t>2026-04-08</t>
        </is>
      </c>
      <c r="G1677" t="n">
        <v>2776.94</v>
      </c>
      <c r="H1677" t="inlineStr">
        <is>
          <t>2026-04-09</t>
        </is>
      </c>
      <c r="I1677" t="n">
        <v>2678.12</v>
      </c>
      <c r="J1677" t="inlineStr">
        <is>
          <t>1차 손절 도달(-3%)</t>
        </is>
      </c>
      <c r="K1677" t="n">
        <v>74</v>
      </c>
      <c r="L1677" t="n">
        <v>33</v>
      </c>
      <c r="M1677" t="n">
        <v>-3.85</v>
      </c>
      <c r="N1677" t="inlineStr">
        <is>
          <t>04.09. 74주 매도(-3% 하락 시 70% 손절 원칙)</t>
        </is>
      </c>
      <c r="O1677" t="n">
        <v>300000</v>
      </c>
      <c r="P1677">
        <f>COUNTIF($A$2:A1677,A1677)</f>
        <v/>
      </c>
      <c r="Q1677">
        <f>A1677&amp;"|"&amp;P1677</f>
        <v/>
      </c>
    </row>
    <row r="1678">
      <c r="A1678" t="inlineStr">
        <is>
          <t>알트|전체 평가기간|[중기추세]+[정석방어]</t>
        </is>
      </c>
      <c r="B1678" t="inlineStr">
        <is>
          <t>알트</t>
        </is>
      </c>
      <c r="C1678" t="inlineStr">
        <is>
          <t>459550</t>
        </is>
      </c>
      <c r="D1678" t="inlineStr">
        <is>
          <t>전체 평가기간</t>
        </is>
      </c>
      <c r="E1678" t="inlineStr">
        <is>
          <t>[중기추세]+[정석방어]</t>
        </is>
      </c>
      <c r="F1678" t="inlineStr">
        <is>
          <t>2026-04-08</t>
        </is>
      </c>
      <c r="G1678" t="n">
        <v>2776.94</v>
      </c>
      <c r="H1678" t="inlineStr">
        <is>
          <t>2026-04-23</t>
        </is>
      </c>
      <c r="I1678" t="n">
        <v>3077.84</v>
      </c>
      <c r="J1678" t="inlineStr">
        <is>
          <t>1차 익절 도달(10%)</t>
        </is>
      </c>
      <c r="K1678" t="n">
        <v>33</v>
      </c>
      <c r="L1678" t="n">
        <v>0</v>
      </c>
      <c r="M1678" t="n">
        <v>10.5</v>
      </c>
      <c r="N1678" t="inlineStr">
        <is>
          <t>04.23. 33주 매도(+10% 상승 시 50% 익절 원칙)</t>
        </is>
      </c>
      <c r="O1678" t="n">
        <v>300000</v>
      </c>
      <c r="P1678">
        <f>COUNTIF($A$2:A1678,A1678)</f>
        <v/>
      </c>
      <c r="Q1678">
        <f>A1678&amp;"|"&amp;P1678</f>
        <v/>
      </c>
    </row>
    <row r="1679">
      <c r="A1679" t="inlineStr">
        <is>
          <t>알트|전체 평가기간|[중기추세]+[정석방어]</t>
        </is>
      </c>
      <c r="B1679" t="inlineStr">
        <is>
          <t>알트</t>
        </is>
      </c>
      <c r="C1679" t="inlineStr">
        <is>
          <t>459550</t>
        </is>
      </c>
      <c r="D1679" t="inlineStr">
        <is>
          <t>전체 평가기간</t>
        </is>
      </c>
      <c r="E1679" t="inlineStr">
        <is>
          <t>[중기추세]+[정석방어]</t>
        </is>
      </c>
      <c r="F1679" t="inlineStr">
        <is>
          <t>2026-05-06</t>
        </is>
      </c>
      <c r="G1679" t="n">
        <v>2741.92</v>
      </c>
      <c r="H1679" t="inlineStr">
        <is>
          <t>2026-05-08</t>
        </is>
      </c>
      <c r="I1679" t="n">
        <v>2648.14</v>
      </c>
      <c r="J1679" t="inlineStr">
        <is>
          <t>1차 손절 도달(-3%)</t>
        </is>
      </c>
      <c r="K1679" t="n">
        <v>76</v>
      </c>
      <c r="L1679" t="n">
        <v>33</v>
      </c>
      <c r="M1679" t="n">
        <v>-3.71</v>
      </c>
      <c r="N1679" t="inlineStr">
        <is>
          <t>05.08. 76주 매도(-3% 하락 시 70% 손절 원칙)</t>
        </is>
      </c>
      <c r="O1679" t="n">
        <v>300000</v>
      </c>
      <c r="P1679">
        <f>COUNTIF($A$2:A1679,A1679)</f>
        <v/>
      </c>
      <c r="Q1679">
        <f>A1679&amp;"|"&amp;P1679</f>
        <v/>
      </c>
    </row>
    <row r="1680">
      <c r="A1680" t="inlineStr">
        <is>
          <t>알트|전체 평가기간|[중기추세]+[정석방어]</t>
        </is>
      </c>
      <c r="B1680" t="inlineStr">
        <is>
          <t>알트</t>
        </is>
      </c>
      <c r="C1680" t="inlineStr">
        <is>
          <t>459550</t>
        </is>
      </c>
      <c r="D1680" t="inlineStr">
        <is>
          <t>전체 평가기간</t>
        </is>
      </c>
      <c r="E1680" t="inlineStr">
        <is>
          <t>[중기추세]+[정석방어]</t>
        </is>
      </c>
      <c r="F1680" t="inlineStr">
        <is>
          <t>2026-05-06</t>
        </is>
      </c>
      <c r="G1680" t="n">
        <v>2741.92</v>
      </c>
      <c r="H1680" t="inlineStr">
        <is>
          <t>2026-05-11</t>
        </is>
      </c>
      <c r="I1680" t="n">
        <v>2493.25</v>
      </c>
      <c r="J1680" t="inlineStr">
        <is>
          <t>2차 손절 도달(-5%)</t>
        </is>
      </c>
      <c r="K1680" t="n">
        <v>21</v>
      </c>
      <c r="L1680" t="n">
        <v>12</v>
      </c>
      <c r="M1680" t="n">
        <v>-9.34</v>
      </c>
      <c r="N1680" t="inlineStr">
        <is>
          <t>05.11. 21주 매도(-5% 하락 시 20% 손절 원칙)</t>
        </is>
      </c>
      <c r="O1680" t="n">
        <v>300000</v>
      </c>
      <c r="P1680">
        <f>COUNTIF($A$2:A1680,A1680)</f>
        <v/>
      </c>
      <c r="Q1680">
        <f>A1680&amp;"|"&amp;P1680</f>
        <v/>
      </c>
    </row>
    <row r="1681">
      <c r="A1681" t="inlineStr">
        <is>
          <t>알트|전체 평가기간|[중기추세]+[정석방어]</t>
        </is>
      </c>
      <c r="B1681" t="inlineStr">
        <is>
          <t>알트</t>
        </is>
      </c>
      <c r="C1681" t="inlineStr">
        <is>
          <t>459550</t>
        </is>
      </c>
      <c r="D1681" t="inlineStr">
        <is>
          <t>전체 평가기간</t>
        </is>
      </c>
      <c r="E1681" t="inlineStr">
        <is>
          <t>[중기추세]+[정석방어]</t>
        </is>
      </c>
      <c r="F1681" t="inlineStr">
        <is>
          <t>2026-05-06</t>
        </is>
      </c>
      <c r="G1681" t="n">
        <v>2741.92</v>
      </c>
      <c r="H1681" t="inlineStr">
        <is>
          <t>2026-05-12</t>
        </is>
      </c>
      <c r="I1681" t="n">
        <v>2348.36</v>
      </c>
      <c r="J1681" t="inlineStr">
        <is>
          <t>최종 손절 도달(-10%)</t>
        </is>
      </c>
      <c r="K1681" t="n">
        <v>12</v>
      </c>
      <c r="L1681" t="n">
        <v>0</v>
      </c>
      <c r="M1681" t="n">
        <v>-14.61</v>
      </c>
      <c r="N1681" t="inlineStr">
        <is>
          <t>05.12. 12주 매도(-10% 하락 시 10% 손절 원칙)</t>
        </is>
      </c>
      <c r="O1681" t="n">
        <v>300000</v>
      </c>
      <c r="P1681">
        <f>COUNTIF($A$2:A1681,A1681)</f>
        <v/>
      </c>
      <c r="Q1681">
        <f>A1681&amp;"|"&amp;P1681</f>
        <v/>
      </c>
    </row>
    <row r="1682">
      <c r="A1682" t="inlineStr">
        <is>
          <t>알트|전체 평가기간|[중기추세]+[변동성허용]</t>
        </is>
      </c>
      <c r="B1682" t="inlineStr">
        <is>
          <t>알트</t>
        </is>
      </c>
      <c r="C1682" t="inlineStr">
        <is>
          <t>459550</t>
        </is>
      </c>
      <c r="D1682" t="inlineStr">
        <is>
          <t>전체 평가기간</t>
        </is>
      </c>
      <c r="E1682" t="inlineStr">
        <is>
          <t>[중기추세]+[변동성허용]</t>
        </is>
      </c>
      <c r="F1682" t="inlineStr">
        <is>
          <t>2026-04-08</t>
        </is>
      </c>
      <c r="G1682" t="n">
        <v>2776.94</v>
      </c>
      <c r="H1682" t="inlineStr">
        <is>
          <t>2026-04-23</t>
        </is>
      </c>
      <c r="I1682" t="n">
        <v>3077.84</v>
      </c>
      <c r="J1682" t="inlineStr">
        <is>
          <t>1차 익절 도달(10%)</t>
        </is>
      </c>
      <c r="K1682" t="n">
        <v>53</v>
      </c>
      <c r="L1682" t="n">
        <v>54</v>
      </c>
      <c r="M1682" t="n">
        <v>10.5</v>
      </c>
      <c r="N1682" t="inlineStr">
        <is>
          <t>04.23. 53주 매도(+10% 상승 시 50% 익절 원칙)</t>
        </is>
      </c>
      <c r="O1682" t="n">
        <v>300000</v>
      </c>
      <c r="P1682">
        <f>COUNTIF($A$2:A1682,A1682)</f>
        <v/>
      </c>
      <c r="Q1682">
        <f>A1682&amp;"|"&amp;P1682</f>
        <v/>
      </c>
    </row>
    <row r="1683">
      <c r="A1683" t="inlineStr">
        <is>
          <t>알트|전체 평가기간|[중기추세]+[변동성허용]</t>
        </is>
      </c>
      <c r="B1683" t="inlineStr">
        <is>
          <t>알트</t>
        </is>
      </c>
      <c r="C1683" t="inlineStr">
        <is>
          <t>459550</t>
        </is>
      </c>
      <c r="D1683" t="inlineStr">
        <is>
          <t>전체 평가기간</t>
        </is>
      </c>
      <c r="E1683" t="inlineStr">
        <is>
          <t>[중기추세]+[변동성허용]</t>
        </is>
      </c>
      <c r="F1683" t="inlineStr">
        <is>
          <t>2026-04-08</t>
        </is>
      </c>
      <c r="G1683" t="n">
        <v>2776.94</v>
      </c>
      <c r="H1683" t="inlineStr">
        <is>
          <t>2026-05-11</t>
        </is>
      </c>
      <c r="I1683" t="n">
        <v>2493.25</v>
      </c>
      <c r="J1683" t="inlineStr">
        <is>
          <t>2차 손절 도달(-10%)</t>
        </is>
      </c>
      <c r="K1683" t="n">
        <v>32</v>
      </c>
      <c r="L1683" t="n">
        <v>22</v>
      </c>
      <c r="M1683" t="n">
        <v>-10.49</v>
      </c>
      <c r="N1683" t="inlineStr">
        <is>
          <t>05.11. 32주 매도(-10% 하락 시 30% 손절 원칙)</t>
        </is>
      </c>
      <c r="O1683" t="n">
        <v>300000</v>
      </c>
      <c r="P1683">
        <f>COUNTIF($A$2:A1683,A1683)</f>
        <v/>
      </c>
      <c r="Q1683">
        <f>A1683&amp;"|"&amp;P1683</f>
        <v/>
      </c>
    </row>
    <row r="1684">
      <c r="A1684" t="inlineStr">
        <is>
          <t>알트|전체 평가기간|[중기추세]+[변동성허용]</t>
        </is>
      </c>
      <c r="B1684" t="inlineStr">
        <is>
          <t>알트</t>
        </is>
      </c>
      <c r="C1684" t="inlineStr">
        <is>
          <t>459550</t>
        </is>
      </c>
      <c r="D1684" t="inlineStr">
        <is>
          <t>전체 평가기간</t>
        </is>
      </c>
      <c r="E1684" t="inlineStr">
        <is>
          <t>[중기추세]+[변동성허용]</t>
        </is>
      </c>
      <c r="F1684" t="inlineStr">
        <is>
          <t>2026-04-08</t>
        </is>
      </c>
      <c r="G1684" t="n">
        <v>2776.94</v>
      </c>
      <c r="H1684" t="inlineStr">
        <is>
          <t>2026-05-12</t>
        </is>
      </c>
      <c r="I1684" t="n">
        <v>2348.36</v>
      </c>
      <c r="J1684" t="inlineStr">
        <is>
          <t>최종 손절 도달(-15%)</t>
        </is>
      </c>
      <c r="K1684" t="n">
        <v>22</v>
      </c>
      <c r="L1684" t="n">
        <v>0</v>
      </c>
      <c r="M1684" t="n">
        <v>-15.69</v>
      </c>
      <c r="N1684" t="inlineStr">
        <is>
          <t>05.12. 22주 매도(-15% 하락 시 20% 손절 원칙)</t>
        </is>
      </c>
      <c r="O1684" t="n">
        <v>300000</v>
      </c>
      <c r="P1684">
        <f>COUNTIF($A$2:A1684,A1684)</f>
        <v/>
      </c>
      <c r="Q1684">
        <f>A1684&amp;"|"&amp;P1684</f>
        <v/>
      </c>
    </row>
    <row r="1685">
      <c r="A1685" t="inlineStr">
        <is>
          <t>알트|전체 평가기간|[중기추세]+[버티기형]</t>
        </is>
      </c>
      <c r="B1685" t="inlineStr">
        <is>
          <t>알트</t>
        </is>
      </c>
      <c r="C1685" t="inlineStr">
        <is>
          <t>459550</t>
        </is>
      </c>
      <c r="D1685" t="inlineStr">
        <is>
          <t>전체 평가기간</t>
        </is>
      </c>
      <c r="E1685" t="inlineStr">
        <is>
          <t>[중기추세]+[버티기형]</t>
        </is>
      </c>
      <c r="F1685" t="inlineStr">
        <is>
          <t>2026-04-08</t>
        </is>
      </c>
      <c r="G1685" t="n">
        <v>2776.94</v>
      </c>
      <c r="H1685" t="inlineStr">
        <is>
          <t>2026-04-23</t>
        </is>
      </c>
      <c r="I1685" t="n">
        <v>3077.84</v>
      </c>
      <c r="J1685" t="inlineStr">
        <is>
          <t>1차 익절 도달(10%)</t>
        </is>
      </c>
      <c r="K1685" t="n">
        <v>53</v>
      </c>
      <c r="L1685" t="n">
        <v>54</v>
      </c>
      <c r="M1685" t="n">
        <v>10.5</v>
      </c>
      <c r="N1685" t="inlineStr">
        <is>
          <t>04.23. 53주 매도(+10% 상승 시 50% 익절 원칙)</t>
        </is>
      </c>
      <c r="O1685" t="n">
        <v>300000</v>
      </c>
      <c r="P1685">
        <f>COUNTIF($A$2:A1685,A1685)</f>
        <v/>
      </c>
      <c r="Q1685">
        <f>A1685&amp;"|"&amp;P1685</f>
        <v/>
      </c>
    </row>
    <row r="1686">
      <c r="A1686" t="inlineStr">
        <is>
          <t>알트|전체 평가기간|[중기추세]+[버티기형]</t>
        </is>
      </c>
      <c r="B1686" t="inlineStr">
        <is>
          <t>알트</t>
        </is>
      </c>
      <c r="C1686" t="inlineStr">
        <is>
          <t>459550</t>
        </is>
      </c>
      <c r="D1686" t="inlineStr">
        <is>
          <t>전체 평가기간</t>
        </is>
      </c>
      <c r="E1686" t="inlineStr">
        <is>
          <t>[중기추세]+[버티기형]</t>
        </is>
      </c>
      <c r="F1686" t="inlineStr">
        <is>
          <t>2026-04-08</t>
        </is>
      </c>
      <c r="G1686" t="n">
        <v>2776.94</v>
      </c>
      <c r="H1686" t="inlineStr">
        <is>
          <t>2026-05-11</t>
        </is>
      </c>
      <c r="I1686" t="n">
        <v>2493.25</v>
      </c>
      <c r="J1686" t="inlineStr">
        <is>
          <t>1차 손절 도달(-5%)</t>
        </is>
      </c>
      <c r="K1686" t="n">
        <v>42</v>
      </c>
      <c r="L1686" t="n">
        <v>12</v>
      </c>
      <c r="M1686" t="n">
        <v>-10.49</v>
      </c>
      <c r="N1686" t="inlineStr">
        <is>
          <t>05.11. 42주 매도(-5% 하락 시 40% 손절 원칙)</t>
        </is>
      </c>
      <c r="O1686" t="n">
        <v>300000</v>
      </c>
      <c r="P1686">
        <f>COUNTIF($A$2:A1686,A1686)</f>
        <v/>
      </c>
      <c r="Q1686">
        <f>A1686&amp;"|"&amp;P1686</f>
        <v/>
      </c>
    </row>
    <row r="1687">
      <c r="A1687" t="inlineStr">
        <is>
          <t>알트|전체 평가기간|[중기추세]+[버티기형]</t>
        </is>
      </c>
      <c r="B1687" t="inlineStr">
        <is>
          <t>알트</t>
        </is>
      </c>
      <c r="C1687" t="inlineStr">
        <is>
          <t>459550</t>
        </is>
      </c>
      <c r="D1687" t="inlineStr">
        <is>
          <t>전체 평가기간</t>
        </is>
      </c>
      <c r="E1687" t="inlineStr">
        <is>
          <t>[중기추세]+[버티기형]</t>
        </is>
      </c>
      <c r="F1687" t="inlineStr">
        <is>
          <t>2026-04-08</t>
        </is>
      </c>
      <c r="G1687" t="n">
        <v>2776.94</v>
      </c>
      <c r="H1687" t="inlineStr">
        <is>
          <t>2026-05-12</t>
        </is>
      </c>
      <c r="I1687" t="n">
        <v>2348.36</v>
      </c>
      <c r="J1687" t="inlineStr">
        <is>
          <t>2차 손절 도달(-15%)</t>
        </is>
      </c>
      <c r="K1687" t="n">
        <v>12</v>
      </c>
      <c r="L1687" t="n">
        <v>0</v>
      </c>
      <c r="M1687" t="n">
        <v>-15.69</v>
      </c>
      <c r="N1687" t="inlineStr">
        <is>
          <t>05.12. 12주 매도(-15% 하락 시 30% 손절 원칙)</t>
        </is>
      </c>
      <c r="O1687" t="n">
        <v>300000</v>
      </c>
      <c r="P1687">
        <f>COUNTIF($A$2:A1687,A1687)</f>
        <v/>
      </c>
      <c r="Q1687">
        <f>A1687&amp;"|"&amp;P1687</f>
        <v/>
      </c>
    </row>
    <row r="1688">
      <c r="A1688" t="inlineStr">
        <is>
          <t>알트|전체 평가기간|[수익극대화]+[칼손절]</t>
        </is>
      </c>
      <c r="B1688" t="inlineStr">
        <is>
          <t>알트</t>
        </is>
      </c>
      <c r="C1688" t="inlineStr">
        <is>
          <t>459550</t>
        </is>
      </c>
      <c r="D1688" t="inlineStr">
        <is>
          <t>전체 평가기간</t>
        </is>
      </c>
      <c r="E1688" t="inlineStr">
        <is>
          <t>[수익극대화]+[칼손절]</t>
        </is>
      </c>
      <c r="F1688" t="inlineStr">
        <is>
          <t>2026-04-08</t>
        </is>
      </c>
      <c r="G1688" t="n">
        <v>2776.94</v>
      </c>
      <c r="H1688" t="inlineStr">
        <is>
          <t>2026-04-09</t>
        </is>
      </c>
      <c r="I1688" t="n">
        <v>2678.12</v>
      </c>
      <c r="J1688" t="inlineStr">
        <is>
          <t>1차 손절 도달(-2%)</t>
        </is>
      </c>
      <c r="K1688" t="n">
        <v>85</v>
      </c>
      <c r="L1688" t="n">
        <v>22</v>
      </c>
      <c r="M1688" t="n">
        <v>-3.85</v>
      </c>
      <c r="N1688" t="inlineStr">
        <is>
          <t>04.09. 85주 매도(-2% 하락 시 80% 손절 원칙)</t>
        </is>
      </c>
      <c r="O1688" t="n">
        <v>300000</v>
      </c>
      <c r="P1688">
        <f>COUNTIF($A$2:A1688,A1688)</f>
        <v/>
      </c>
      <c r="Q1688">
        <f>A1688&amp;"|"&amp;P1688</f>
        <v/>
      </c>
    </row>
    <row r="1689">
      <c r="A1689" t="inlineStr">
        <is>
          <t>알트|전체 평가기간|[수익극대화]+[칼손절]</t>
        </is>
      </c>
      <c r="B1689" t="inlineStr">
        <is>
          <t>알트</t>
        </is>
      </c>
      <c r="C1689" t="inlineStr">
        <is>
          <t>459550</t>
        </is>
      </c>
      <c r="D1689" t="inlineStr">
        <is>
          <t>전체 평가기간</t>
        </is>
      </c>
      <c r="E1689" t="inlineStr">
        <is>
          <t>[수익극대화]+[칼손절]</t>
        </is>
      </c>
      <c r="F1689" t="inlineStr">
        <is>
          <t>2026-04-08</t>
        </is>
      </c>
      <c r="G1689" t="n">
        <v>2776.94</v>
      </c>
      <c r="H1689" t="inlineStr">
        <is>
          <t>2026-04-23</t>
        </is>
      </c>
      <c r="I1689" t="n">
        <v>3077.84</v>
      </c>
      <c r="J1689" t="inlineStr">
        <is>
          <t>1차 익절 도달(10%)</t>
        </is>
      </c>
      <c r="K1689" t="n">
        <v>22</v>
      </c>
      <c r="L1689" t="n">
        <v>0</v>
      </c>
      <c r="M1689" t="n">
        <v>10.5</v>
      </c>
      <c r="N1689" t="inlineStr">
        <is>
          <t>04.23. 22주 매도(+10% 상승 시 40% 익절 원칙)</t>
        </is>
      </c>
      <c r="O1689" t="n">
        <v>300000</v>
      </c>
      <c r="P1689">
        <f>COUNTIF($A$2:A1689,A1689)</f>
        <v/>
      </c>
      <c r="Q1689">
        <f>A1689&amp;"|"&amp;P1689</f>
        <v/>
      </c>
    </row>
    <row r="1690">
      <c r="A1690" t="inlineStr">
        <is>
          <t>알트|전체 평가기간|[수익극대화]+[칼손절]</t>
        </is>
      </c>
      <c r="B1690" t="inlineStr">
        <is>
          <t>알트</t>
        </is>
      </c>
      <c r="C1690" t="inlineStr">
        <is>
          <t>459550</t>
        </is>
      </c>
      <c r="D1690" t="inlineStr">
        <is>
          <t>전체 평가기간</t>
        </is>
      </c>
      <c r="E1690" t="inlineStr">
        <is>
          <t>[수익극대화]+[칼손절]</t>
        </is>
      </c>
      <c r="F1690" t="inlineStr">
        <is>
          <t>2026-05-06</t>
        </is>
      </c>
      <c r="G1690" t="n">
        <v>2741.92</v>
      </c>
      <c r="H1690" t="inlineStr">
        <is>
          <t>2026-05-07</t>
        </is>
      </c>
      <c r="I1690" t="n">
        <v>2658.14</v>
      </c>
      <c r="J1690" t="inlineStr">
        <is>
          <t>1차 손절 도달(-2%)</t>
        </is>
      </c>
      <c r="K1690" t="n">
        <v>86</v>
      </c>
      <c r="L1690" t="n">
        <v>22</v>
      </c>
      <c r="M1690" t="n">
        <v>-3.35</v>
      </c>
      <c r="N1690" t="inlineStr">
        <is>
          <t>05.07. 86주 매도(-2% 하락 시 80% 손절 원칙)</t>
        </is>
      </c>
      <c r="O1690" t="n">
        <v>300000</v>
      </c>
      <c r="P1690">
        <f>COUNTIF($A$2:A1690,A1690)</f>
        <v/>
      </c>
      <c r="Q1690">
        <f>A1690&amp;"|"&amp;P1690</f>
        <v/>
      </c>
    </row>
    <row r="1691">
      <c r="A1691" t="inlineStr">
        <is>
          <t>알트|전체 평가기간|[수익극대화]+[칼손절]</t>
        </is>
      </c>
      <c r="B1691" t="inlineStr">
        <is>
          <t>알트</t>
        </is>
      </c>
      <c r="C1691" t="inlineStr">
        <is>
          <t>459550</t>
        </is>
      </c>
      <c r="D1691" t="inlineStr">
        <is>
          <t>전체 평가기간</t>
        </is>
      </c>
      <c r="E1691" t="inlineStr">
        <is>
          <t>[수익극대화]+[칼손절]</t>
        </is>
      </c>
      <c r="F1691" t="inlineStr">
        <is>
          <t>2026-05-06</t>
        </is>
      </c>
      <c r="G1691" t="n">
        <v>2741.92</v>
      </c>
      <c r="H1691" t="inlineStr">
        <is>
          <t>2026-05-11</t>
        </is>
      </c>
      <c r="I1691" t="n">
        <v>2493.25</v>
      </c>
      <c r="J1691" t="inlineStr">
        <is>
          <t>최종 손절 도달(-6%)</t>
        </is>
      </c>
      <c r="K1691" t="n">
        <v>22</v>
      </c>
      <c r="L1691" t="n">
        <v>0</v>
      </c>
      <c r="M1691" t="n">
        <v>-9.34</v>
      </c>
      <c r="N1691" t="inlineStr">
        <is>
          <t>05.11. 22주 매도(-6% 하락 시 10% 손절 원칙)</t>
        </is>
      </c>
      <c r="O1691" t="n">
        <v>300000</v>
      </c>
      <c r="P1691">
        <f>COUNTIF($A$2:A1691,A1691)</f>
        <v/>
      </c>
      <c r="Q1691">
        <f>A1691&amp;"|"&amp;P1691</f>
        <v/>
      </c>
    </row>
    <row r="1692">
      <c r="A1692" t="inlineStr">
        <is>
          <t>알트|전체 평가기간|[수익극대화]+[정석방어]</t>
        </is>
      </c>
      <c r="B1692" t="inlineStr">
        <is>
          <t>알트</t>
        </is>
      </c>
      <c r="C1692" t="inlineStr">
        <is>
          <t>459550</t>
        </is>
      </c>
      <c r="D1692" t="inlineStr">
        <is>
          <t>전체 평가기간</t>
        </is>
      </c>
      <c r="E1692" t="inlineStr">
        <is>
          <t>[수익극대화]+[정석방어]</t>
        </is>
      </c>
      <c r="F1692" t="inlineStr">
        <is>
          <t>2026-04-08</t>
        </is>
      </c>
      <c r="G1692" t="n">
        <v>2776.94</v>
      </c>
      <c r="H1692" t="inlineStr">
        <is>
          <t>2026-04-09</t>
        </is>
      </c>
      <c r="I1692" t="n">
        <v>2678.12</v>
      </c>
      <c r="J1692" t="inlineStr">
        <is>
          <t>1차 손절 도달(-3%)</t>
        </is>
      </c>
      <c r="K1692" t="n">
        <v>74</v>
      </c>
      <c r="L1692" t="n">
        <v>33</v>
      </c>
      <c r="M1692" t="n">
        <v>-3.85</v>
      </c>
      <c r="N1692" t="inlineStr">
        <is>
          <t>04.09. 74주 매도(-3% 하락 시 70% 손절 원칙)</t>
        </is>
      </c>
      <c r="O1692" t="n">
        <v>300000</v>
      </c>
      <c r="P1692">
        <f>COUNTIF($A$2:A1692,A1692)</f>
        <v/>
      </c>
      <c r="Q1692">
        <f>A1692&amp;"|"&amp;P1692</f>
        <v/>
      </c>
    </row>
    <row r="1693">
      <c r="A1693" t="inlineStr">
        <is>
          <t>알트|전체 평가기간|[수익극대화]+[정석방어]</t>
        </is>
      </c>
      <c r="B1693" t="inlineStr">
        <is>
          <t>알트</t>
        </is>
      </c>
      <c r="C1693" t="inlineStr">
        <is>
          <t>459550</t>
        </is>
      </c>
      <c r="D1693" t="inlineStr">
        <is>
          <t>전체 평가기간</t>
        </is>
      </c>
      <c r="E1693" t="inlineStr">
        <is>
          <t>[수익극대화]+[정석방어]</t>
        </is>
      </c>
      <c r="F1693" t="inlineStr">
        <is>
          <t>2026-04-08</t>
        </is>
      </c>
      <c r="G1693" t="n">
        <v>2776.94</v>
      </c>
      <c r="H1693" t="inlineStr">
        <is>
          <t>2026-04-23</t>
        </is>
      </c>
      <c r="I1693" t="n">
        <v>3077.84</v>
      </c>
      <c r="J1693" t="inlineStr">
        <is>
          <t>1차 익절 도달(10%)</t>
        </is>
      </c>
      <c r="K1693" t="n">
        <v>33</v>
      </c>
      <c r="L1693" t="n">
        <v>0</v>
      </c>
      <c r="M1693" t="n">
        <v>10.5</v>
      </c>
      <c r="N1693" t="inlineStr">
        <is>
          <t>04.23. 33주 매도(+10% 상승 시 40% 익절 원칙)</t>
        </is>
      </c>
      <c r="O1693" t="n">
        <v>300000</v>
      </c>
      <c r="P1693">
        <f>COUNTIF($A$2:A1693,A1693)</f>
        <v/>
      </c>
      <c r="Q1693">
        <f>A1693&amp;"|"&amp;P1693</f>
        <v/>
      </c>
    </row>
    <row r="1694">
      <c r="A1694" t="inlineStr">
        <is>
          <t>알트|전체 평가기간|[수익극대화]+[정석방어]</t>
        </is>
      </c>
      <c r="B1694" t="inlineStr">
        <is>
          <t>알트</t>
        </is>
      </c>
      <c r="C1694" t="inlineStr">
        <is>
          <t>459550</t>
        </is>
      </c>
      <c r="D1694" t="inlineStr">
        <is>
          <t>전체 평가기간</t>
        </is>
      </c>
      <c r="E1694" t="inlineStr">
        <is>
          <t>[수익극대화]+[정석방어]</t>
        </is>
      </c>
      <c r="F1694" t="inlineStr">
        <is>
          <t>2026-05-06</t>
        </is>
      </c>
      <c r="G1694" t="n">
        <v>2741.92</v>
      </c>
      <c r="H1694" t="inlineStr">
        <is>
          <t>2026-05-08</t>
        </is>
      </c>
      <c r="I1694" t="n">
        <v>2648.14</v>
      </c>
      <c r="J1694" t="inlineStr">
        <is>
          <t>1차 손절 도달(-3%)</t>
        </is>
      </c>
      <c r="K1694" t="n">
        <v>76</v>
      </c>
      <c r="L1694" t="n">
        <v>33</v>
      </c>
      <c r="M1694" t="n">
        <v>-3.71</v>
      </c>
      <c r="N1694" t="inlineStr">
        <is>
          <t>05.08. 76주 매도(-3% 하락 시 70% 손절 원칙)</t>
        </is>
      </c>
      <c r="O1694" t="n">
        <v>300000</v>
      </c>
      <c r="P1694">
        <f>COUNTIF($A$2:A1694,A1694)</f>
        <v/>
      </c>
      <c r="Q1694">
        <f>A1694&amp;"|"&amp;P1694</f>
        <v/>
      </c>
    </row>
    <row r="1695">
      <c r="A1695" t="inlineStr">
        <is>
          <t>알트|전체 평가기간|[수익극대화]+[정석방어]</t>
        </is>
      </c>
      <c r="B1695" t="inlineStr">
        <is>
          <t>알트</t>
        </is>
      </c>
      <c r="C1695" t="inlineStr">
        <is>
          <t>459550</t>
        </is>
      </c>
      <c r="D1695" t="inlineStr">
        <is>
          <t>전체 평가기간</t>
        </is>
      </c>
      <c r="E1695" t="inlineStr">
        <is>
          <t>[수익극대화]+[정석방어]</t>
        </is>
      </c>
      <c r="F1695" t="inlineStr">
        <is>
          <t>2026-05-06</t>
        </is>
      </c>
      <c r="G1695" t="n">
        <v>2741.92</v>
      </c>
      <c r="H1695" t="inlineStr">
        <is>
          <t>2026-05-11</t>
        </is>
      </c>
      <c r="I1695" t="n">
        <v>2493.25</v>
      </c>
      <c r="J1695" t="inlineStr">
        <is>
          <t>2차 손절 도달(-5%)</t>
        </is>
      </c>
      <c r="K1695" t="n">
        <v>21</v>
      </c>
      <c r="L1695" t="n">
        <v>12</v>
      </c>
      <c r="M1695" t="n">
        <v>-9.34</v>
      </c>
      <c r="N1695" t="inlineStr">
        <is>
          <t>05.11. 21주 매도(-5% 하락 시 20% 손절 원칙)</t>
        </is>
      </c>
      <c r="O1695" t="n">
        <v>300000</v>
      </c>
      <c r="P1695">
        <f>COUNTIF($A$2:A1695,A1695)</f>
        <v/>
      </c>
      <c r="Q1695">
        <f>A1695&amp;"|"&amp;P1695</f>
        <v/>
      </c>
    </row>
    <row r="1696">
      <c r="A1696" t="inlineStr">
        <is>
          <t>알트|전체 평가기간|[수익극대화]+[정석방어]</t>
        </is>
      </c>
      <c r="B1696" t="inlineStr">
        <is>
          <t>알트</t>
        </is>
      </c>
      <c r="C1696" t="inlineStr">
        <is>
          <t>459550</t>
        </is>
      </c>
      <c r="D1696" t="inlineStr">
        <is>
          <t>전체 평가기간</t>
        </is>
      </c>
      <c r="E1696" t="inlineStr">
        <is>
          <t>[수익극대화]+[정석방어]</t>
        </is>
      </c>
      <c r="F1696" t="inlineStr">
        <is>
          <t>2026-05-06</t>
        </is>
      </c>
      <c r="G1696" t="n">
        <v>2741.92</v>
      </c>
      <c r="H1696" t="inlineStr">
        <is>
          <t>2026-05-12</t>
        </is>
      </c>
      <c r="I1696" t="n">
        <v>2348.36</v>
      </c>
      <c r="J1696" t="inlineStr">
        <is>
          <t>최종 손절 도달(-10%)</t>
        </is>
      </c>
      <c r="K1696" t="n">
        <v>12</v>
      </c>
      <c r="L1696" t="n">
        <v>0</v>
      </c>
      <c r="M1696" t="n">
        <v>-14.61</v>
      </c>
      <c r="N1696" t="inlineStr">
        <is>
          <t>05.12. 12주 매도(-10% 하락 시 10% 손절 원칙)</t>
        </is>
      </c>
      <c r="O1696" t="n">
        <v>300000</v>
      </c>
      <c r="P1696">
        <f>COUNTIF($A$2:A1696,A1696)</f>
        <v/>
      </c>
      <c r="Q1696">
        <f>A1696&amp;"|"&amp;P1696</f>
        <v/>
      </c>
    </row>
    <row r="1697">
      <c r="A1697" t="inlineStr">
        <is>
          <t>알트|전체 평가기간|[수익극대화]+[변동성허용]</t>
        </is>
      </c>
      <c r="B1697" t="inlineStr">
        <is>
          <t>알트</t>
        </is>
      </c>
      <c r="C1697" t="inlineStr">
        <is>
          <t>459550</t>
        </is>
      </c>
      <c r="D1697" t="inlineStr">
        <is>
          <t>전체 평가기간</t>
        </is>
      </c>
      <c r="E1697" t="inlineStr">
        <is>
          <t>[수익극대화]+[변동성허용]</t>
        </is>
      </c>
      <c r="F1697" t="inlineStr">
        <is>
          <t>2026-04-08</t>
        </is>
      </c>
      <c r="G1697" t="n">
        <v>2776.94</v>
      </c>
      <c r="H1697" t="inlineStr">
        <is>
          <t>2026-04-23</t>
        </is>
      </c>
      <c r="I1697" t="n">
        <v>3077.84</v>
      </c>
      <c r="J1697" t="inlineStr">
        <is>
          <t>1차 익절 도달(10%)</t>
        </is>
      </c>
      <c r="K1697" t="n">
        <v>42</v>
      </c>
      <c r="L1697" t="n">
        <v>65</v>
      </c>
      <c r="M1697" t="n">
        <v>10.5</v>
      </c>
      <c r="N1697" t="inlineStr">
        <is>
          <t>04.23. 42주 매도(+10% 상승 시 40% 익절 원칙)</t>
        </is>
      </c>
      <c r="O1697" t="n">
        <v>300000</v>
      </c>
      <c r="P1697">
        <f>COUNTIF($A$2:A1697,A1697)</f>
        <v/>
      </c>
      <c r="Q1697">
        <f>A1697&amp;"|"&amp;P1697</f>
        <v/>
      </c>
    </row>
    <row r="1698">
      <c r="A1698" t="inlineStr">
        <is>
          <t>알트|전체 평가기간|[수익극대화]+[변동성허용]</t>
        </is>
      </c>
      <c r="B1698" t="inlineStr">
        <is>
          <t>알트</t>
        </is>
      </c>
      <c r="C1698" t="inlineStr">
        <is>
          <t>459550</t>
        </is>
      </c>
      <c r="D1698" t="inlineStr">
        <is>
          <t>전체 평가기간</t>
        </is>
      </c>
      <c r="E1698" t="inlineStr">
        <is>
          <t>[수익극대화]+[변동성허용]</t>
        </is>
      </c>
      <c r="F1698" t="inlineStr">
        <is>
          <t>2026-04-08</t>
        </is>
      </c>
      <c r="G1698" t="n">
        <v>2776.94</v>
      </c>
      <c r="H1698" t="inlineStr">
        <is>
          <t>2026-05-11</t>
        </is>
      </c>
      <c r="I1698" t="n">
        <v>2493.25</v>
      </c>
      <c r="J1698" t="inlineStr">
        <is>
          <t>2차 손절 도달(-10%)</t>
        </is>
      </c>
      <c r="K1698" t="n">
        <v>32</v>
      </c>
      <c r="L1698" t="n">
        <v>33</v>
      </c>
      <c r="M1698" t="n">
        <v>-10.49</v>
      </c>
      <c r="N1698" t="inlineStr">
        <is>
          <t>05.11. 32주 매도(-10% 하락 시 30% 손절 원칙)</t>
        </is>
      </c>
      <c r="O1698" t="n">
        <v>300000</v>
      </c>
      <c r="P1698">
        <f>COUNTIF($A$2:A1698,A1698)</f>
        <v/>
      </c>
      <c r="Q1698">
        <f>A1698&amp;"|"&amp;P1698</f>
        <v/>
      </c>
    </row>
    <row r="1699">
      <c r="A1699" t="inlineStr">
        <is>
          <t>알트|전체 평가기간|[수익극대화]+[변동성허용]</t>
        </is>
      </c>
      <c r="B1699" t="inlineStr">
        <is>
          <t>알트</t>
        </is>
      </c>
      <c r="C1699" t="inlineStr">
        <is>
          <t>459550</t>
        </is>
      </c>
      <c r="D1699" t="inlineStr">
        <is>
          <t>전체 평가기간</t>
        </is>
      </c>
      <c r="E1699" t="inlineStr">
        <is>
          <t>[수익극대화]+[변동성허용]</t>
        </is>
      </c>
      <c r="F1699" t="inlineStr">
        <is>
          <t>2026-04-08</t>
        </is>
      </c>
      <c r="G1699" t="n">
        <v>2776.94</v>
      </c>
      <c r="H1699" t="inlineStr">
        <is>
          <t>2026-05-12</t>
        </is>
      </c>
      <c r="I1699" t="n">
        <v>2348.36</v>
      </c>
      <c r="J1699" t="inlineStr">
        <is>
          <t>최종 손절 도달(-15%)</t>
        </is>
      </c>
      <c r="K1699" t="n">
        <v>33</v>
      </c>
      <c r="L1699" t="n">
        <v>0</v>
      </c>
      <c r="M1699" t="n">
        <v>-15.69</v>
      </c>
      <c r="N1699" t="inlineStr">
        <is>
          <t>05.12. 33주 매도(-15% 하락 시 20% 손절 원칙)</t>
        </is>
      </c>
      <c r="O1699" t="n">
        <v>300000</v>
      </c>
      <c r="P1699">
        <f>COUNTIF($A$2:A1699,A1699)</f>
        <v/>
      </c>
      <c r="Q1699">
        <f>A1699&amp;"|"&amp;P1699</f>
        <v/>
      </c>
    </row>
    <row r="1700">
      <c r="A1700" t="inlineStr">
        <is>
          <t>알트|전체 평가기간|[수익극대화]+[버티기형]</t>
        </is>
      </c>
      <c r="B1700" t="inlineStr">
        <is>
          <t>알트</t>
        </is>
      </c>
      <c r="C1700" t="inlineStr">
        <is>
          <t>459550</t>
        </is>
      </c>
      <c r="D1700" t="inlineStr">
        <is>
          <t>전체 평가기간</t>
        </is>
      </c>
      <c r="E1700" t="inlineStr">
        <is>
          <t>[수익극대화]+[버티기형]</t>
        </is>
      </c>
      <c r="F1700" t="inlineStr">
        <is>
          <t>2026-04-08</t>
        </is>
      </c>
      <c r="G1700" t="n">
        <v>2776.94</v>
      </c>
      <c r="H1700" t="inlineStr">
        <is>
          <t>2026-04-23</t>
        </is>
      </c>
      <c r="I1700" t="n">
        <v>3077.84</v>
      </c>
      <c r="J1700" t="inlineStr">
        <is>
          <t>1차 익절 도달(10%)</t>
        </is>
      </c>
      <c r="K1700" t="n">
        <v>42</v>
      </c>
      <c r="L1700" t="n">
        <v>65</v>
      </c>
      <c r="M1700" t="n">
        <v>10.5</v>
      </c>
      <c r="N1700" t="inlineStr">
        <is>
          <t>04.23. 42주 매도(+10% 상승 시 40% 익절 원칙)</t>
        </is>
      </c>
      <c r="O1700" t="n">
        <v>300000</v>
      </c>
      <c r="P1700">
        <f>COUNTIF($A$2:A1700,A1700)</f>
        <v/>
      </c>
      <c r="Q1700">
        <f>A1700&amp;"|"&amp;P1700</f>
        <v/>
      </c>
    </row>
    <row r="1701">
      <c r="A1701" t="inlineStr">
        <is>
          <t>알트|전체 평가기간|[수익극대화]+[버티기형]</t>
        </is>
      </c>
      <c r="B1701" t="inlineStr">
        <is>
          <t>알트</t>
        </is>
      </c>
      <c r="C1701" t="inlineStr">
        <is>
          <t>459550</t>
        </is>
      </c>
      <c r="D1701" t="inlineStr">
        <is>
          <t>전체 평가기간</t>
        </is>
      </c>
      <c r="E1701" t="inlineStr">
        <is>
          <t>[수익극대화]+[버티기형]</t>
        </is>
      </c>
      <c r="F1701" t="inlineStr">
        <is>
          <t>2026-04-08</t>
        </is>
      </c>
      <c r="G1701" t="n">
        <v>2776.94</v>
      </c>
      <c r="H1701" t="inlineStr">
        <is>
          <t>2026-05-11</t>
        </is>
      </c>
      <c r="I1701" t="n">
        <v>2493.25</v>
      </c>
      <c r="J1701" t="inlineStr">
        <is>
          <t>1차 손절 도달(-5%)</t>
        </is>
      </c>
      <c r="K1701" t="n">
        <v>42</v>
      </c>
      <c r="L1701" t="n">
        <v>23</v>
      </c>
      <c r="M1701" t="n">
        <v>-10.49</v>
      </c>
      <c r="N1701" t="inlineStr">
        <is>
          <t>05.11. 42주 매도(-5% 하락 시 40% 손절 원칙)</t>
        </is>
      </c>
      <c r="O1701" t="n">
        <v>300000</v>
      </c>
      <c r="P1701">
        <f>COUNTIF($A$2:A1701,A1701)</f>
        <v/>
      </c>
      <c r="Q1701">
        <f>A1701&amp;"|"&amp;P1701</f>
        <v/>
      </c>
    </row>
    <row r="1702">
      <c r="A1702" t="inlineStr">
        <is>
          <t>알트|전체 평가기간|[수익극대화]+[버티기형]</t>
        </is>
      </c>
      <c r="B1702" t="inlineStr">
        <is>
          <t>알트</t>
        </is>
      </c>
      <c r="C1702" t="inlineStr">
        <is>
          <t>459550</t>
        </is>
      </c>
      <c r="D1702" t="inlineStr">
        <is>
          <t>전체 평가기간</t>
        </is>
      </c>
      <c r="E1702" t="inlineStr">
        <is>
          <t>[수익극대화]+[버티기형]</t>
        </is>
      </c>
      <c r="F1702" t="inlineStr">
        <is>
          <t>2026-04-08</t>
        </is>
      </c>
      <c r="G1702" t="n">
        <v>2776.94</v>
      </c>
      <c r="H1702" t="inlineStr">
        <is>
          <t>2026-05-12</t>
        </is>
      </c>
      <c r="I1702" t="n">
        <v>2348.36</v>
      </c>
      <c r="J1702" t="inlineStr">
        <is>
          <t>2차 손절 도달(-15%)</t>
        </is>
      </c>
      <c r="K1702" t="n">
        <v>23</v>
      </c>
      <c r="L1702" t="n">
        <v>0</v>
      </c>
      <c r="M1702" t="n">
        <v>-15.69</v>
      </c>
      <c r="N1702" t="inlineStr">
        <is>
          <t>05.12. 23주 매도(-15% 하락 시 30% 손절 원칙)</t>
        </is>
      </c>
      <c r="O1702" t="n">
        <v>300000</v>
      </c>
      <c r="P1702">
        <f>COUNTIF($A$2:A1702,A1702)</f>
        <v/>
      </c>
      <c r="Q1702">
        <f>A1702&amp;"|"&amp;P1702</f>
        <v/>
      </c>
    </row>
    <row r="1703">
      <c r="A1703" t="inlineStr">
        <is>
          <t>팸텍|3개월 전에 샀다면|[초단타]+[칼손절]</t>
        </is>
      </c>
      <c r="B1703" t="inlineStr">
        <is>
          <t>팸텍</t>
        </is>
      </c>
      <c r="C1703" t="inlineStr">
        <is>
          <t>271830</t>
        </is>
      </c>
      <c r="D1703" t="inlineStr">
        <is>
          <t>3개월 전에 샀다면</t>
        </is>
      </c>
      <c r="E1703" t="inlineStr">
        <is>
          <t>[초단타]+[칼손절]</t>
        </is>
      </c>
      <c r="F1703" t="inlineStr">
        <is>
          <t>2026-03-30</t>
        </is>
      </c>
      <c r="G1703" t="n">
        <v>1543.08</v>
      </c>
      <c r="H1703" t="inlineStr">
        <is>
          <t>2026-03-31</t>
        </is>
      </c>
      <c r="I1703" t="n">
        <v>1479.96</v>
      </c>
      <c r="J1703" t="inlineStr">
        <is>
          <t>2차 손절 도달(-4%)</t>
        </is>
      </c>
      <c r="K1703" t="n">
        <v>19</v>
      </c>
      <c r="L1703" t="n">
        <v>175</v>
      </c>
      <c r="M1703" t="n">
        <v>-4.38</v>
      </c>
      <c r="N1703" t="inlineStr">
        <is>
          <t>03.31. 19주 매도(-4% 하락 시 10% 손절 원칙)</t>
        </is>
      </c>
      <c r="O1703" t="n">
        <v>300000</v>
      </c>
      <c r="P1703">
        <f>COUNTIF($A$2:A1703,A1703)</f>
        <v/>
      </c>
      <c r="Q1703">
        <f>A1703&amp;"|"&amp;P1703</f>
        <v/>
      </c>
    </row>
    <row r="1704">
      <c r="A1704" t="inlineStr">
        <is>
          <t>팸텍|3개월 전에 샀다면|[초단타]+[칼손절]</t>
        </is>
      </c>
      <c r="B1704" t="inlineStr">
        <is>
          <t>팸텍</t>
        </is>
      </c>
      <c r="C1704" t="inlineStr">
        <is>
          <t>271830</t>
        </is>
      </c>
      <c r="D1704" t="inlineStr">
        <is>
          <t>3개월 전에 샀다면</t>
        </is>
      </c>
      <c r="E1704" t="inlineStr">
        <is>
          <t>[초단타]+[칼손절]</t>
        </is>
      </c>
      <c r="F1704" t="inlineStr">
        <is>
          <t>2026-03-30</t>
        </is>
      </c>
      <c r="G1704" t="n">
        <v>1543.08</v>
      </c>
      <c r="H1704" t="inlineStr">
        <is>
          <t>2026-04-03</t>
        </is>
      </c>
      <c r="I1704" t="n">
        <v>1441.99</v>
      </c>
      <c r="J1704" t="inlineStr">
        <is>
          <t>최종 손절 도달(-6%)</t>
        </is>
      </c>
      <c r="K1704" t="n">
        <v>175</v>
      </c>
      <c r="L1704" t="n">
        <v>0</v>
      </c>
      <c r="M1704" t="n">
        <v>-6.83</v>
      </c>
      <c r="N1704" t="inlineStr">
        <is>
          <t>04.03. 175주 매도(-6% 하락 시 10% 손절 원칙)</t>
        </is>
      </c>
      <c r="O1704" t="n">
        <v>300000</v>
      </c>
      <c r="P1704">
        <f>COUNTIF($A$2:A1704,A1704)</f>
        <v/>
      </c>
      <c r="Q1704">
        <f>A1704&amp;"|"&amp;P1704</f>
        <v/>
      </c>
    </row>
    <row r="1705">
      <c r="A1705" t="inlineStr">
        <is>
          <t>팸텍|3개월 전에 샀다면|[초단타]+[정석방어]</t>
        </is>
      </c>
      <c r="B1705" t="inlineStr">
        <is>
          <t>팸텍</t>
        </is>
      </c>
      <c r="C1705" t="inlineStr">
        <is>
          <t>271830</t>
        </is>
      </c>
      <c r="D1705" t="inlineStr">
        <is>
          <t>3개월 전에 샀다면</t>
        </is>
      </c>
      <c r="E1705" t="inlineStr">
        <is>
          <t>[초단타]+[정석방어]</t>
        </is>
      </c>
      <c r="F1705" t="inlineStr">
        <is>
          <t>2026-03-30</t>
        </is>
      </c>
      <c r="G1705" t="n">
        <v>1543.08</v>
      </c>
      <c r="H1705" t="inlineStr">
        <is>
          <t>2026-03-31</t>
        </is>
      </c>
      <c r="I1705" t="n">
        <v>1479.96</v>
      </c>
      <c r="J1705" t="inlineStr">
        <is>
          <t>1차 손절 도달(-3%)</t>
        </is>
      </c>
      <c r="K1705" t="n">
        <v>135</v>
      </c>
      <c r="L1705" t="n">
        <v>59</v>
      </c>
      <c r="M1705" t="n">
        <v>-4.38</v>
      </c>
      <c r="N1705" t="inlineStr">
        <is>
          <t>03.31. 135주 매도(-3% 하락 시 70% 손절 원칙)</t>
        </is>
      </c>
      <c r="O1705" t="n">
        <v>300000</v>
      </c>
      <c r="P1705">
        <f>COUNTIF($A$2:A1705,A1705)</f>
        <v/>
      </c>
      <c r="Q1705">
        <f>A1705&amp;"|"&amp;P1705</f>
        <v/>
      </c>
    </row>
    <row r="1706">
      <c r="A1706" t="inlineStr">
        <is>
          <t>팸텍|3개월 전에 샀다면|[초단타]+[정석방어]</t>
        </is>
      </c>
      <c r="B1706" t="inlineStr">
        <is>
          <t>팸텍</t>
        </is>
      </c>
      <c r="C1706" t="inlineStr">
        <is>
          <t>271830</t>
        </is>
      </c>
      <c r="D1706" t="inlineStr">
        <is>
          <t>3개월 전에 샀다면</t>
        </is>
      </c>
      <c r="E1706" t="inlineStr">
        <is>
          <t>[초단타]+[정석방어]</t>
        </is>
      </c>
      <c r="F1706" t="inlineStr">
        <is>
          <t>2026-03-30</t>
        </is>
      </c>
      <c r="G1706" t="n">
        <v>1543.08</v>
      </c>
      <c r="H1706" t="inlineStr">
        <is>
          <t>2026-04-02</t>
        </is>
      </c>
      <c r="I1706" t="n">
        <v>1461.98</v>
      </c>
      <c r="J1706" t="inlineStr">
        <is>
          <t>2차 손절 도달(-5%)</t>
        </is>
      </c>
      <c r="K1706" t="n">
        <v>38</v>
      </c>
      <c r="L1706" t="n">
        <v>21</v>
      </c>
      <c r="M1706" t="n">
        <v>-5.54</v>
      </c>
      <c r="N1706" t="inlineStr">
        <is>
          <t>04.02. 38주 매도(-5% 하락 시 20% 손절 원칙)</t>
        </is>
      </c>
      <c r="O1706" t="n">
        <v>300000</v>
      </c>
      <c r="P1706">
        <f>COUNTIF($A$2:A1706,A1706)</f>
        <v/>
      </c>
      <c r="Q1706">
        <f>A1706&amp;"|"&amp;P1706</f>
        <v/>
      </c>
    </row>
    <row r="1707">
      <c r="A1707" t="inlineStr">
        <is>
          <t>팸텍|3개월 전에 샀다면|[초단타]+[정석방어]</t>
        </is>
      </c>
      <c r="B1707" t="inlineStr">
        <is>
          <t>팸텍</t>
        </is>
      </c>
      <c r="C1707" t="inlineStr">
        <is>
          <t>271830</t>
        </is>
      </c>
      <c r="D1707" t="inlineStr">
        <is>
          <t>3개월 전에 샀다면</t>
        </is>
      </c>
      <c r="E1707" t="inlineStr">
        <is>
          <t>[초단타]+[정석방어]</t>
        </is>
      </c>
      <c r="F1707" t="inlineStr">
        <is>
          <t>2026-03-30</t>
        </is>
      </c>
      <c r="G1707" t="n">
        <v>1543.08</v>
      </c>
      <c r="H1707" t="inlineStr">
        <is>
          <t>2026-04-17</t>
        </is>
      </c>
      <c r="I1707" t="n">
        <v>1593.88</v>
      </c>
      <c r="J1707" t="inlineStr">
        <is>
          <t>1차 익절 도달(3%)</t>
        </is>
      </c>
      <c r="K1707" t="n">
        <v>21</v>
      </c>
      <c r="L1707" t="n">
        <v>0</v>
      </c>
      <c r="M1707" t="n">
        <v>2.98</v>
      </c>
      <c r="N1707" t="inlineStr">
        <is>
          <t>04.17. 21주 매도(+3% 상승 시 70% 익절 원칙)</t>
        </is>
      </c>
      <c r="O1707" t="n">
        <v>300000</v>
      </c>
      <c r="P1707">
        <f>COUNTIF($A$2:A1707,A1707)</f>
        <v/>
      </c>
      <c r="Q1707">
        <f>A1707&amp;"|"&amp;P1707</f>
        <v/>
      </c>
    </row>
    <row r="1708">
      <c r="A1708" t="inlineStr">
        <is>
          <t>팸텍|3개월 전에 샀다면|[초단타]+[변동성허용]</t>
        </is>
      </c>
      <c r="B1708" t="inlineStr">
        <is>
          <t>팸텍</t>
        </is>
      </c>
      <c r="C1708" t="inlineStr">
        <is>
          <t>271830</t>
        </is>
      </c>
      <c r="D1708" t="inlineStr">
        <is>
          <t>3개월 전에 샀다면</t>
        </is>
      </c>
      <c r="E1708" t="inlineStr">
        <is>
          <t>[초단타]+[변동성허용]</t>
        </is>
      </c>
      <c r="F1708" t="inlineStr">
        <is>
          <t>2026-03-30</t>
        </is>
      </c>
      <c r="G1708" t="n">
        <v>1543.08</v>
      </c>
      <c r="H1708" t="inlineStr">
        <is>
          <t>2026-04-02</t>
        </is>
      </c>
      <c r="I1708" t="n">
        <v>1461.98</v>
      </c>
      <c r="J1708" t="inlineStr">
        <is>
          <t>1차 손절 도달(-5%)</t>
        </is>
      </c>
      <c r="K1708" t="n">
        <v>97</v>
      </c>
      <c r="L1708" t="n">
        <v>97</v>
      </c>
      <c r="M1708" t="n">
        <v>-5.54</v>
      </c>
      <c r="N1708" t="inlineStr">
        <is>
          <t>04.02. 97주 매도(-5% 하락 시 50% 손절 원칙)</t>
        </is>
      </c>
      <c r="O1708" t="n">
        <v>300000</v>
      </c>
      <c r="P1708">
        <f>COUNTIF($A$2:A1708,A1708)</f>
        <v/>
      </c>
      <c r="Q1708">
        <f>A1708&amp;"|"&amp;P1708</f>
        <v/>
      </c>
    </row>
    <row r="1709">
      <c r="A1709" t="inlineStr">
        <is>
          <t>팸텍|3개월 전에 샀다면|[초단타]+[변동성허용]</t>
        </is>
      </c>
      <c r="B1709" t="inlineStr">
        <is>
          <t>팸텍</t>
        </is>
      </c>
      <c r="C1709" t="inlineStr">
        <is>
          <t>271830</t>
        </is>
      </c>
      <c r="D1709" t="inlineStr">
        <is>
          <t>3개월 전에 샀다면</t>
        </is>
      </c>
      <c r="E1709" t="inlineStr">
        <is>
          <t>[초단타]+[변동성허용]</t>
        </is>
      </c>
      <c r="F1709" t="inlineStr">
        <is>
          <t>2026-03-30</t>
        </is>
      </c>
      <c r="G1709" t="n">
        <v>1543.08</v>
      </c>
      <c r="H1709" t="inlineStr">
        <is>
          <t>2026-04-17</t>
        </is>
      </c>
      <c r="I1709" t="n">
        <v>1593.88</v>
      </c>
      <c r="J1709" t="inlineStr">
        <is>
          <t>1차 익절 도달(3%)</t>
        </is>
      </c>
      <c r="K1709" t="n">
        <v>97</v>
      </c>
      <c r="L1709" t="n">
        <v>0</v>
      </c>
      <c r="M1709" t="n">
        <v>2.98</v>
      </c>
      <c r="N1709" t="inlineStr">
        <is>
          <t>04.17. 97주 매도(+3% 상승 시 70% 익절 원칙)</t>
        </is>
      </c>
      <c r="O1709" t="n">
        <v>300000</v>
      </c>
      <c r="P1709">
        <f>COUNTIF($A$2:A1709,A1709)</f>
        <v/>
      </c>
      <c r="Q1709">
        <f>A1709&amp;"|"&amp;P1709</f>
        <v/>
      </c>
    </row>
    <row r="1710">
      <c r="A1710" t="inlineStr">
        <is>
          <t>팸텍|3개월 전에 샀다면|[초단타]+[버티기형]</t>
        </is>
      </c>
      <c r="B1710" t="inlineStr">
        <is>
          <t>팸텍</t>
        </is>
      </c>
      <c r="C1710" t="inlineStr">
        <is>
          <t>271830</t>
        </is>
      </c>
      <c r="D1710" t="inlineStr">
        <is>
          <t>3개월 전에 샀다면</t>
        </is>
      </c>
      <c r="E1710" t="inlineStr">
        <is>
          <t>[초단타]+[버티기형]</t>
        </is>
      </c>
      <c r="F1710" t="inlineStr">
        <is>
          <t>2026-03-30</t>
        </is>
      </c>
      <c r="G1710" t="n">
        <v>1543.08</v>
      </c>
      <c r="H1710" t="inlineStr">
        <is>
          <t>2026-04-02</t>
        </is>
      </c>
      <c r="I1710" t="n">
        <v>1461.98</v>
      </c>
      <c r="J1710" t="inlineStr">
        <is>
          <t>1차 손절 도달(-5%)</t>
        </is>
      </c>
      <c r="K1710" t="n">
        <v>77</v>
      </c>
      <c r="L1710" t="n">
        <v>117</v>
      </c>
      <c r="M1710" t="n">
        <v>-5.54</v>
      </c>
      <c r="N1710" t="inlineStr">
        <is>
          <t>04.02. 77주 매도(-5% 하락 시 40% 손절 원칙)</t>
        </is>
      </c>
      <c r="O1710" t="n">
        <v>300000</v>
      </c>
      <c r="P1710">
        <f>COUNTIF($A$2:A1710,A1710)</f>
        <v/>
      </c>
      <c r="Q1710">
        <f>A1710&amp;"|"&amp;P1710</f>
        <v/>
      </c>
    </row>
    <row r="1711">
      <c r="A1711" t="inlineStr">
        <is>
          <t>팸텍|3개월 전에 샀다면|[초단타]+[버티기형]</t>
        </is>
      </c>
      <c r="B1711" t="inlineStr">
        <is>
          <t>팸텍</t>
        </is>
      </c>
      <c r="C1711" t="inlineStr">
        <is>
          <t>271830</t>
        </is>
      </c>
      <c r="D1711" t="inlineStr">
        <is>
          <t>3개월 전에 샀다면</t>
        </is>
      </c>
      <c r="E1711" t="inlineStr">
        <is>
          <t>[초단타]+[버티기형]</t>
        </is>
      </c>
      <c r="F1711" t="inlineStr">
        <is>
          <t>2026-03-30</t>
        </is>
      </c>
      <c r="G1711" t="n">
        <v>1543.08</v>
      </c>
      <c r="H1711" t="inlineStr">
        <is>
          <t>2026-04-17</t>
        </is>
      </c>
      <c r="I1711" t="n">
        <v>1593.88</v>
      </c>
      <c r="J1711" t="inlineStr">
        <is>
          <t>1차 익절 도달(3%)</t>
        </is>
      </c>
      <c r="K1711" t="n">
        <v>117</v>
      </c>
      <c r="L1711" t="n">
        <v>0</v>
      </c>
      <c r="M1711" t="n">
        <v>2.98</v>
      </c>
      <c r="N1711" t="inlineStr">
        <is>
          <t>04.17. 117주 매도(+3% 상승 시 70% 익절 원칙)</t>
        </is>
      </c>
      <c r="O1711" t="n">
        <v>300000</v>
      </c>
      <c r="P1711">
        <f>COUNTIF($A$2:A1711,A1711)</f>
        <v/>
      </c>
      <c r="Q1711">
        <f>A1711&amp;"|"&amp;P1711</f>
        <v/>
      </c>
    </row>
    <row r="1712">
      <c r="A1712" t="inlineStr">
        <is>
          <t>팸텍|3개월 전에 샀다면|[단기스윙]+[칼손절]</t>
        </is>
      </c>
      <c r="B1712" t="inlineStr">
        <is>
          <t>팸텍</t>
        </is>
      </c>
      <c r="C1712" t="inlineStr">
        <is>
          <t>271830</t>
        </is>
      </c>
      <c r="D1712" t="inlineStr">
        <is>
          <t>3개월 전에 샀다면</t>
        </is>
      </c>
      <c r="E1712" t="inlineStr">
        <is>
          <t>[단기스윙]+[칼손절]</t>
        </is>
      </c>
      <c r="F1712" t="inlineStr">
        <is>
          <t>2026-03-30</t>
        </is>
      </c>
      <c r="G1712" t="n">
        <v>1543.08</v>
      </c>
      <c r="H1712" t="inlineStr">
        <is>
          <t>2026-03-31</t>
        </is>
      </c>
      <c r="I1712" t="n">
        <v>1479.96</v>
      </c>
      <c r="J1712" t="inlineStr">
        <is>
          <t>2차 손절 도달(-4%)</t>
        </is>
      </c>
      <c r="K1712" t="n">
        <v>19</v>
      </c>
      <c r="L1712" t="n">
        <v>175</v>
      </c>
      <c r="M1712" t="n">
        <v>-4.38</v>
      </c>
      <c r="N1712" t="inlineStr">
        <is>
          <t>03.31. 19주 매도(-4% 하락 시 10% 손절 원칙)</t>
        </is>
      </c>
      <c r="O1712" t="n">
        <v>300000</v>
      </c>
      <c r="P1712">
        <f>COUNTIF($A$2:A1712,A1712)</f>
        <v/>
      </c>
      <c r="Q1712">
        <f>A1712&amp;"|"&amp;P1712</f>
        <v/>
      </c>
    </row>
    <row r="1713">
      <c r="A1713" t="inlineStr">
        <is>
          <t>팸텍|3개월 전에 샀다면|[단기스윙]+[칼손절]</t>
        </is>
      </c>
      <c r="B1713" t="inlineStr">
        <is>
          <t>팸텍</t>
        </is>
      </c>
      <c r="C1713" t="inlineStr">
        <is>
          <t>271830</t>
        </is>
      </c>
      <c r="D1713" t="inlineStr">
        <is>
          <t>3개월 전에 샀다면</t>
        </is>
      </c>
      <c r="E1713" t="inlineStr">
        <is>
          <t>[단기스윙]+[칼손절]</t>
        </is>
      </c>
      <c r="F1713" t="inlineStr">
        <is>
          <t>2026-03-30</t>
        </is>
      </c>
      <c r="G1713" t="n">
        <v>1543.08</v>
      </c>
      <c r="H1713" t="inlineStr">
        <is>
          <t>2026-04-03</t>
        </is>
      </c>
      <c r="I1713" t="n">
        <v>1441.99</v>
      </c>
      <c r="J1713" t="inlineStr">
        <is>
          <t>최종 손절 도달(-6%)</t>
        </is>
      </c>
      <c r="K1713" t="n">
        <v>175</v>
      </c>
      <c r="L1713" t="n">
        <v>0</v>
      </c>
      <c r="M1713" t="n">
        <v>-6.83</v>
      </c>
      <c r="N1713" t="inlineStr">
        <is>
          <t>04.03. 175주 매도(-6% 하락 시 10% 손절 원칙)</t>
        </is>
      </c>
      <c r="O1713" t="n">
        <v>300000</v>
      </c>
      <c r="P1713">
        <f>COUNTIF($A$2:A1713,A1713)</f>
        <v/>
      </c>
      <c r="Q1713">
        <f>A1713&amp;"|"&amp;P1713</f>
        <v/>
      </c>
    </row>
    <row r="1714">
      <c r="A1714" t="inlineStr">
        <is>
          <t>팸텍|3개월 전에 샀다면|[단기스윙]+[정석방어]</t>
        </is>
      </c>
      <c r="B1714" t="inlineStr">
        <is>
          <t>팸텍</t>
        </is>
      </c>
      <c r="C1714" t="inlineStr">
        <is>
          <t>271830</t>
        </is>
      </c>
      <c r="D1714" t="inlineStr">
        <is>
          <t>3개월 전에 샀다면</t>
        </is>
      </c>
      <c r="E1714" t="inlineStr">
        <is>
          <t>[단기스윙]+[정석방어]</t>
        </is>
      </c>
      <c r="F1714" t="inlineStr">
        <is>
          <t>2026-03-30</t>
        </is>
      </c>
      <c r="G1714" t="n">
        <v>1543.08</v>
      </c>
      <c r="H1714" t="inlineStr">
        <is>
          <t>2026-03-31</t>
        </is>
      </c>
      <c r="I1714" t="n">
        <v>1479.96</v>
      </c>
      <c r="J1714" t="inlineStr">
        <is>
          <t>1차 손절 도달(-3%)</t>
        </is>
      </c>
      <c r="K1714" t="n">
        <v>135</v>
      </c>
      <c r="L1714" t="n">
        <v>59</v>
      </c>
      <c r="M1714" t="n">
        <v>-4.38</v>
      </c>
      <c r="N1714" t="inlineStr">
        <is>
          <t>03.31. 135주 매도(-3% 하락 시 70% 손절 원칙)</t>
        </is>
      </c>
      <c r="O1714" t="n">
        <v>300000</v>
      </c>
      <c r="P1714">
        <f>COUNTIF($A$2:A1714,A1714)</f>
        <v/>
      </c>
      <c r="Q1714">
        <f>A1714&amp;"|"&amp;P1714</f>
        <v/>
      </c>
    </row>
    <row r="1715">
      <c r="A1715" t="inlineStr">
        <is>
          <t>팸텍|3개월 전에 샀다면|[단기스윙]+[정석방어]</t>
        </is>
      </c>
      <c r="B1715" t="inlineStr">
        <is>
          <t>팸텍</t>
        </is>
      </c>
      <c r="C1715" t="inlineStr">
        <is>
          <t>271830</t>
        </is>
      </c>
      <c r="D1715" t="inlineStr">
        <is>
          <t>3개월 전에 샀다면</t>
        </is>
      </c>
      <c r="E1715" t="inlineStr">
        <is>
          <t>[단기스윙]+[정석방어]</t>
        </is>
      </c>
      <c r="F1715" t="inlineStr">
        <is>
          <t>2026-03-30</t>
        </is>
      </c>
      <c r="G1715" t="n">
        <v>1543.08</v>
      </c>
      <c r="H1715" t="inlineStr">
        <is>
          <t>2026-04-02</t>
        </is>
      </c>
      <c r="I1715" t="n">
        <v>1461.98</v>
      </c>
      <c r="J1715" t="inlineStr">
        <is>
          <t>2차 손절 도달(-5%)</t>
        </is>
      </c>
      <c r="K1715" t="n">
        <v>38</v>
      </c>
      <c r="L1715" t="n">
        <v>21</v>
      </c>
      <c r="M1715" t="n">
        <v>-5.54</v>
      </c>
      <c r="N1715" t="inlineStr">
        <is>
          <t>04.02. 38주 매도(-5% 하락 시 20% 손절 원칙)</t>
        </is>
      </c>
      <c r="O1715" t="n">
        <v>300000</v>
      </c>
      <c r="P1715">
        <f>COUNTIF($A$2:A1715,A1715)</f>
        <v/>
      </c>
      <c r="Q1715">
        <f>A1715&amp;"|"&amp;P1715</f>
        <v/>
      </c>
    </row>
    <row r="1716">
      <c r="A1716" t="inlineStr">
        <is>
          <t>팸텍|3개월 전에 샀다면|[단기스윙]+[정석방어]</t>
        </is>
      </c>
      <c r="B1716" t="inlineStr">
        <is>
          <t>팸텍</t>
        </is>
      </c>
      <c r="C1716" t="inlineStr">
        <is>
          <t>271830</t>
        </is>
      </c>
      <c r="D1716" t="inlineStr">
        <is>
          <t>3개월 전에 샀다면</t>
        </is>
      </c>
      <c r="E1716" t="inlineStr">
        <is>
          <t>[단기스윙]+[정석방어]</t>
        </is>
      </c>
      <c r="F1716" t="inlineStr">
        <is>
          <t>2026-03-30</t>
        </is>
      </c>
      <c r="G1716" t="n">
        <v>1543.08</v>
      </c>
      <c r="H1716" t="inlineStr">
        <is>
          <t>2026-04-24</t>
        </is>
      </c>
      <c r="I1716" t="n">
        <v>1654.84</v>
      </c>
      <c r="J1716" t="inlineStr">
        <is>
          <t>1차 익절 도달(5%)</t>
        </is>
      </c>
      <c r="K1716" t="n">
        <v>21</v>
      </c>
      <c r="L1716" t="n">
        <v>0</v>
      </c>
      <c r="M1716" t="n">
        <v>6.92</v>
      </c>
      <c r="N1716" t="inlineStr">
        <is>
          <t>04.24. 21주 매도(+5% 상승 시 60% 익절 원칙)</t>
        </is>
      </c>
      <c r="O1716" t="n">
        <v>300000</v>
      </c>
      <c r="P1716">
        <f>COUNTIF($A$2:A1716,A1716)</f>
        <v/>
      </c>
      <c r="Q1716">
        <f>A1716&amp;"|"&amp;P1716</f>
        <v/>
      </c>
    </row>
    <row r="1717">
      <c r="A1717" t="inlineStr">
        <is>
          <t>팸텍|3개월 전에 샀다면|[단기스윙]+[변동성허용]</t>
        </is>
      </c>
      <c r="B1717" t="inlineStr">
        <is>
          <t>팸텍</t>
        </is>
      </c>
      <c r="C1717" t="inlineStr">
        <is>
          <t>271830</t>
        </is>
      </c>
      <c r="D1717" t="inlineStr">
        <is>
          <t>3개월 전에 샀다면</t>
        </is>
      </c>
      <c r="E1717" t="inlineStr">
        <is>
          <t>[단기스윙]+[변동성허용]</t>
        </is>
      </c>
      <c r="F1717" t="inlineStr">
        <is>
          <t>2026-03-30</t>
        </is>
      </c>
      <c r="G1717" t="n">
        <v>1543.08</v>
      </c>
      <c r="H1717" t="inlineStr">
        <is>
          <t>2026-04-02</t>
        </is>
      </c>
      <c r="I1717" t="n">
        <v>1461.98</v>
      </c>
      <c r="J1717" t="inlineStr">
        <is>
          <t>1차 손절 도달(-5%)</t>
        </is>
      </c>
      <c r="K1717" t="n">
        <v>97</v>
      </c>
      <c r="L1717" t="n">
        <v>97</v>
      </c>
      <c r="M1717" t="n">
        <v>-5.54</v>
      </c>
      <c r="N1717" t="inlineStr">
        <is>
          <t>04.02. 97주 매도(-5% 하락 시 50% 손절 원칙)</t>
        </is>
      </c>
      <c r="O1717" t="n">
        <v>300000</v>
      </c>
      <c r="P1717">
        <f>COUNTIF($A$2:A1717,A1717)</f>
        <v/>
      </c>
      <c r="Q1717">
        <f>A1717&amp;"|"&amp;P1717</f>
        <v/>
      </c>
    </row>
    <row r="1718">
      <c r="A1718" t="inlineStr">
        <is>
          <t>팸텍|3개월 전에 샀다면|[단기스윙]+[변동성허용]</t>
        </is>
      </c>
      <c r="B1718" t="inlineStr">
        <is>
          <t>팸텍</t>
        </is>
      </c>
      <c r="C1718" t="inlineStr">
        <is>
          <t>271830</t>
        </is>
      </c>
      <c r="D1718" t="inlineStr">
        <is>
          <t>3개월 전에 샀다면</t>
        </is>
      </c>
      <c r="E1718" t="inlineStr">
        <is>
          <t>[단기스윙]+[변동성허용]</t>
        </is>
      </c>
      <c r="F1718" t="inlineStr">
        <is>
          <t>2026-03-30</t>
        </is>
      </c>
      <c r="G1718" t="n">
        <v>1543.08</v>
      </c>
      <c r="H1718" t="inlineStr">
        <is>
          <t>2026-04-24</t>
        </is>
      </c>
      <c r="I1718" t="n">
        <v>1654.84</v>
      </c>
      <c r="J1718" t="inlineStr">
        <is>
          <t>1차 익절 도달(5%)</t>
        </is>
      </c>
      <c r="K1718" t="n">
        <v>97</v>
      </c>
      <c r="L1718" t="n">
        <v>0</v>
      </c>
      <c r="M1718" t="n">
        <v>6.92</v>
      </c>
      <c r="N1718" t="inlineStr">
        <is>
          <t>04.24. 97주 매도(+5% 상승 시 60% 익절 원칙)</t>
        </is>
      </c>
      <c r="O1718" t="n">
        <v>300000</v>
      </c>
      <c r="P1718">
        <f>COUNTIF($A$2:A1718,A1718)</f>
        <v/>
      </c>
      <c r="Q1718">
        <f>A1718&amp;"|"&amp;P1718</f>
        <v/>
      </c>
    </row>
    <row r="1719">
      <c r="A1719" t="inlineStr">
        <is>
          <t>팸텍|3개월 전에 샀다면|[단기스윙]+[버티기형]</t>
        </is>
      </c>
      <c r="B1719" t="inlineStr">
        <is>
          <t>팸텍</t>
        </is>
      </c>
      <c r="C1719" t="inlineStr">
        <is>
          <t>271830</t>
        </is>
      </c>
      <c r="D1719" t="inlineStr">
        <is>
          <t>3개월 전에 샀다면</t>
        </is>
      </c>
      <c r="E1719" t="inlineStr">
        <is>
          <t>[단기스윙]+[버티기형]</t>
        </is>
      </c>
      <c r="F1719" t="inlineStr">
        <is>
          <t>2026-03-30</t>
        </is>
      </c>
      <c r="G1719" t="n">
        <v>1543.08</v>
      </c>
      <c r="H1719" t="inlineStr">
        <is>
          <t>2026-04-02</t>
        </is>
      </c>
      <c r="I1719" t="n">
        <v>1461.98</v>
      </c>
      <c r="J1719" t="inlineStr">
        <is>
          <t>1차 손절 도달(-5%)</t>
        </is>
      </c>
      <c r="K1719" t="n">
        <v>77</v>
      </c>
      <c r="L1719" t="n">
        <v>117</v>
      </c>
      <c r="M1719" t="n">
        <v>-5.54</v>
      </c>
      <c r="N1719" t="inlineStr">
        <is>
          <t>04.02. 77주 매도(-5% 하락 시 40% 손절 원칙)</t>
        </is>
      </c>
      <c r="O1719" t="n">
        <v>300000</v>
      </c>
      <c r="P1719">
        <f>COUNTIF($A$2:A1719,A1719)</f>
        <v/>
      </c>
      <c r="Q1719">
        <f>A1719&amp;"|"&amp;P1719</f>
        <v/>
      </c>
    </row>
    <row r="1720">
      <c r="A1720" t="inlineStr">
        <is>
          <t>팸텍|3개월 전에 샀다면|[단기스윙]+[버티기형]</t>
        </is>
      </c>
      <c r="B1720" t="inlineStr">
        <is>
          <t>팸텍</t>
        </is>
      </c>
      <c r="C1720" t="inlineStr">
        <is>
          <t>271830</t>
        </is>
      </c>
      <c r="D1720" t="inlineStr">
        <is>
          <t>3개월 전에 샀다면</t>
        </is>
      </c>
      <c r="E1720" t="inlineStr">
        <is>
          <t>[단기스윙]+[버티기형]</t>
        </is>
      </c>
      <c r="F1720" t="inlineStr">
        <is>
          <t>2026-03-30</t>
        </is>
      </c>
      <c r="G1720" t="n">
        <v>1543.08</v>
      </c>
      <c r="H1720" t="inlineStr">
        <is>
          <t>2026-04-24</t>
        </is>
      </c>
      <c r="I1720" t="n">
        <v>1654.84</v>
      </c>
      <c r="J1720" t="inlineStr">
        <is>
          <t>1차 익절 도달(5%)</t>
        </is>
      </c>
      <c r="K1720" t="n">
        <v>116</v>
      </c>
      <c r="L1720" t="n">
        <v>1</v>
      </c>
      <c r="M1720" t="n">
        <v>6.92</v>
      </c>
      <c r="N1720" t="inlineStr">
        <is>
          <t>04.24. 116주 매도(+5% 상승 시 60% 익절 원칙)</t>
        </is>
      </c>
      <c r="O1720" t="n">
        <v>300000</v>
      </c>
      <c r="P1720">
        <f>COUNTIF($A$2:A1720,A1720)</f>
        <v/>
      </c>
      <c r="Q1720">
        <f>A1720&amp;"|"&amp;P1720</f>
        <v/>
      </c>
    </row>
    <row r="1721">
      <c r="A1721" t="inlineStr">
        <is>
          <t>팸텍|3개월 전에 샀다면|[단기스윙]+[버티기형]</t>
        </is>
      </c>
      <c r="B1721" t="inlineStr">
        <is>
          <t>팸텍</t>
        </is>
      </c>
      <c r="C1721" t="inlineStr">
        <is>
          <t>271830</t>
        </is>
      </c>
      <c r="D1721" t="inlineStr">
        <is>
          <t>3개월 전에 샀다면</t>
        </is>
      </c>
      <c r="E1721" t="inlineStr">
        <is>
          <t>[단기스윙]+[버티기형]</t>
        </is>
      </c>
      <c r="F1721" t="inlineStr">
        <is>
          <t>2026-03-30</t>
        </is>
      </c>
      <c r="G1721" t="n">
        <v>1543.08</v>
      </c>
      <c r="H1721" t="inlineStr">
        <is>
          <t>2026-05-18</t>
        </is>
      </c>
      <c r="I1721" t="n">
        <v>1293.09</v>
      </c>
      <c r="J1721" t="inlineStr">
        <is>
          <t>2차 손절 도달(-15%)</t>
        </is>
      </c>
      <c r="K1721" t="n">
        <v>1</v>
      </c>
      <c r="L1721" t="n">
        <v>0</v>
      </c>
      <c r="M1721" t="n">
        <v>-16.45</v>
      </c>
      <c r="N1721" t="inlineStr">
        <is>
          <t>05.18. 1주 매도(-15% 하락 시 30% 손절 원칙)</t>
        </is>
      </c>
      <c r="O1721" t="n">
        <v>300000</v>
      </c>
      <c r="P1721">
        <f>COUNTIF($A$2:A1721,A1721)</f>
        <v/>
      </c>
      <c r="Q1721">
        <f>A1721&amp;"|"&amp;P1721</f>
        <v/>
      </c>
    </row>
    <row r="1722">
      <c r="A1722" t="inlineStr">
        <is>
          <t>팸텍|3개월 전에 샀다면|[대표님룰]+[칼손절]</t>
        </is>
      </c>
      <c r="B1722" t="inlineStr">
        <is>
          <t>팸텍</t>
        </is>
      </c>
      <c r="C1722" t="inlineStr">
        <is>
          <t>271830</t>
        </is>
      </c>
      <c r="D1722" t="inlineStr">
        <is>
          <t>3개월 전에 샀다면</t>
        </is>
      </c>
      <c r="E1722" t="inlineStr">
        <is>
          <t>[대표님룰]+[칼손절]</t>
        </is>
      </c>
      <c r="F1722" t="inlineStr">
        <is>
          <t>2026-03-30</t>
        </is>
      </c>
      <c r="G1722" t="n">
        <v>1543.08</v>
      </c>
      <c r="H1722" t="inlineStr">
        <is>
          <t>2026-03-31</t>
        </is>
      </c>
      <c r="I1722" t="n">
        <v>1479.96</v>
      </c>
      <c r="J1722" t="inlineStr">
        <is>
          <t>2차 손절 도달(-4%)</t>
        </is>
      </c>
      <c r="K1722" t="n">
        <v>19</v>
      </c>
      <c r="L1722" t="n">
        <v>175</v>
      </c>
      <c r="M1722" t="n">
        <v>-4.38</v>
      </c>
      <c r="N1722" t="inlineStr">
        <is>
          <t>03.31. 19주 매도(-4% 하락 시 10% 손절 원칙)</t>
        </is>
      </c>
      <c r="O1722" t="n">
        <v>300000</v>
      </c>
      <c r="P1722">
        <f>COUNTIF($A$2:A1722,A1722)</f>
        <v/>
      </c>
      <c r="Q1722">
        <f>A1722&amp;"|"&amp;P1722</f>
        <v/>
      </c>
    </row>
    <row r="1723">
      <c r="A1723" t="inlineStr">
        <is>
          <t>팸텍|3개월 전에 샀다면|[대표님룰]+[칼손절]</t>
        </is>
      </c>
      <c r="B1723" t="inlineStr">
        <is>
          <t>팸텍</t>
        </is>
      </c>
      <c r="C1723" t="inlineStr">
        <is>
          <t>271830</t>
        </is>
      </c>
      <c r="D1723" t="inlineStr">
        <is>
          <t>3개월 전에 샀다면</t>
        </is>
      </c>
      <c r="E1723" t="inlineStr">
        <is>
          <t>[대표님룰]+[칼손절]</t>
        </is>
      </c>
      <c r="F1723" t="inlineStr">
        <is>
          <t>2026-03-30</t>
        </is>
      </c>
      <c r="G1723" t="n">
        <v>1543.08</v>
      </c>
      <c r="H1723" t="inlineStr">
        <is>
          <t>2026-04-03</t>
        </is>
      </c>
      <c r="I1723" t="n">
        <v>1441.99</v>
      </c>
      <c r="J1723" t="inlineStr">
        <is>
          <t>최종 손절 도달(-6%)</t>
        </is>
      </c>
      <c r="K1723" t="n">
        <v>175</v>
      </c>
      <c r="L1723" t="n">
        <v>0</v>
      </c>
      <c r="M1723" t="n">
        <v>-6.83</v>
      </c>
      <c r="N1723" t="inlineStr">
        <is>
          <t>04.03. 175주 매도(-6% 하락 시 10% 손절 원칙)</t>
        </is>
      </c>
      <c r="O1723" t="n">
        <v>300000</v>
      </c>
      <c r="P1723">
        <f>COUNTIF($A$2:A1723,A1723)</f>
        <v/>
      </c>
      <c r="Q1723">
        <f>A1723&amp;"|"&amp;P1723</f>
        <v/>
      </c>
    </row>
    <row r="1724">
      <c r="A1724" t="inlineStr">
        <is>
          <t>팸텍|3개월 전에 샀다면|[대표님룰]+[정석방어]</t>
        </is>
      </c>
      <c r="B1724" t="inlineStr">
        <is>
          <t>팸텍</t>
        </is>
      </c>
      <c r="C1724" t="inlineStr">
        <is>
          <t>271830</t>
        </is>
      </c>
      <c r="D1724" t="inlineStr">
        <is>
          <t>3개월 전에 샀다면</t>
        </is>
      </c>
      <c r="E1724" t="inlineStr">
        <is>
          <t>[대표님룰]+[정석방어]</t>
        </is>
      </c>
      <c r="F1724" t="inlineStr">
        <is>
          <t>2026-03-30</t>
        </is>
      </c>
      <c r="G1724" t="n">
        <v>1543.08</v>
      </c>
      <c r="H1724" t="inlineStr">
        <is>
          <t>2026-03-31</t>
        </is>
      </c>
      <c r="I1724" t="n">
        <v>1479.96</v>
      </c>
      <c r="J1724" t="inlineStr">
        <is>
          <t>1차 손절 도달(-3%)</t>
        </is>
      </c>
      <c r="K1724" t="n">
        <v>135</v>
      </c>
      <c r="L1724" t="n">
        <v>59</v>
      </c>
      <c r="M1724" t="n">
        <v>-4.38</v>
      </c>
      <c r="N1724" t="inlineStr">
        <is>
          <t>03.31. 135주 매도(-3% 하락 시 70% 손절 원칙)</t>
        </is>
      </c>
      <c r="O1724" t="n">
        <v>300000</v>
      </c>
      <c r="P1724">
        <f>COUNTIF($A$2:A1724,A1724)</f>
        <v/>
      </c>
      <c r="Q1724">
        <f>A1724&amp;"|"&amp;P1724</f>
        <v/>
      </c>
    </row>
    <row r="1725">
      <c r="A1725" t="inlineStr">
        <is>
          <t>팸텍|3개월 전에 샀다면|[대표님룰]+[정석방어]</t>
        </is>
      </c>
      <c r="B1725" t="inlineStr">
        <is>
          <t>팸텍</t>
        </is>
      </c>
      <c r="C1725" t="inlineStr">
        <is>
          <t>271830</t>
        </is>
      </c>
      <c r="D1725" t="inlineStr">
        <is>
          <t>3개월 전에 샀다면</t>
        </is>
      </c>
      <c r="E1725" t="inlineStr">
        <is>
          <t>[대표님룰]+[정석방어]</t>
        </is>
      </c>
      <c r="F1725" t="inlineStr">
        <is>
          <t>2026-03-30</t>
        </is>
      </c>
      <c r="G1725" t="n">
        <v>1543.08</v>
      </c>
      <c r="H1725" t="inlineStr">
        <is>
          <t>2026-04-02</t>
        </is>
      </c>
      <c r="I1725" t="n">
        <v>1461.98</v>
      </c>
      <c r="J1725" t="inlineStr">
        <is>
          <t>2차 손절 도달(-5%)</t>
        </is>
      </c>
      <c r="K1725" t="n">
        <v>38</v>
      </c>
      <c r="L1725" t="n">
        <v>21</v>
      </c>
      <c r="M1725" t="n">
        <v>-5.54</v>
      </c>
      <c r="N1725" t="inlineStr">
        <is>
          <t>04.02. 38주 매도(-5% 하락 시 20% 손절 원칙)</t>
        </is>
      </c>
      <c r="O1725" t="n">
        <v>300000</v>
      </c>
      <c r="P1725">
        <f>COUNTIF($A$2:A1725,A1725)</f>
        <v/>
      </c>
      <c r="Q1725">
        <f>A1725&amp;"|"&amp;P1725</f>
        <v/>
      </c>
    </row>
    <row r="1726">
      <c r="A1726" t="inlineStr">
        <is>
          <t>팸텍|3개월 전에 샀다면|[대표님룰]+[정석방어]</t>
        </is>
      </c>
      <c r="B1726" t="inlineStr">
        <is>
          <t>팸텍</t>
        </is>
      </c>
      <c r="C1726" t="inlineStr">
        <is>
          <t>271830</t>
        </is>
      </c>
      <c r="D1726" t="inlineStr">
        <is>
          <t>3개월 전에 샀다면</t>
        </is>
      </c>
      <c r="E1726" t="inlineStr">
        <is>
          <t>[대표님룰]+[정석방어]</t>
        </is>
      </c>
      <c r="F1726" t="inlineStr">
        <is>
          <t>2026-03-30</t>
        </is>
      </c>
      <c r="G1726" t="n">
        <v>1543.08</v>
      </c>
      <c r="H1726" t="inlineStr">
        <is>
          <t>2026-04-24</t>
        </is>
      </c>
      <c r="I1726" t="n">
        <v>1654.84</v>
      </c>
      <c r="J1726" t="inlineStr">
        <is>
          <t>1차 익절 도달(5%)</t>
        </is>
      </c>
      <c r="K1726" t="n">
        <v>21</v>
      </c>
      <c r="L1726" t="n">
        <v>0</v>
      </c>
      <c r="M1726" t="n">
        <v>6.92</v>
      </c>
      <c r="N1726" t="inlineStr">
        <is>
          <t>04.24. 21주 매도(+5% 상승 시 60% 익절 원칙)</t>
        </is>
      </c>
      <c r="O1726" t="n">
        <v>300000</v>
      </c>
      <c r="P1726">
        <f>COUNTIF($A$2:A1726,A1726)</f>
        <v/>
      </c>
      <c r="Q1726">
        <f>A1726&amp;"|"&amp;P1726</f>
        <v/>
      </c>
    </row>
    <row r="1727">
      <c r="A1727" t="inlineStr">
        <is>
          <t>팸텍|3개월 전에 샀다면|[대표님룰]+[변동성허용]</t>
        </is>
      </c>
      <c r="B1727" t="inlineStr">
        <is>
          <t>팸텍</t>
        </is>
      </c>
      <c r="C1727" t="inlineStr">
        <is>
          <t>271830</t>
        </is>
      </c>
      <c r="D1727" t="inlineStr">
        <is>
          <t>3개월 전에 샀다면</t>
        </is>
      </c>
      <c r="E1727" t="inlineStr">
        <is>
          <t>[대표님룰]+[변동성허용]</t>
        </is>
      </c>
      <c r="F1727" t="inlineStr">
        <is>
          <t>2026-03-30</t>
        </is>
      </c>
      <c r="G1727" t="n">
        <v>1543.08</v>
      </c>
      <c r="H1727" t="inlineStr">
        <is>
          <t>2026-04-02</t>
        </is>
      </c>
      <c r="I1727" t="n">
        <v>1461.98</v>
      </c>
      <c r="J1727" t="inlineStr">
        <is>
          <t>1차 손절 도달(-5%)</t>
        </is>
      </c>
      <c r="K1727" t="n">
        <v>97</v>
      </c>
      <c r="L1727" t="n">
        <v>97</v>
      </c>
      <c r="M1727" t="n">
        <v>-5.54</v>
      </c>
      <c r="N1727" t="inlineStr">
        <is>
          <t>04.02. 97주 매도(-5% 하락 시 50% 손절 원칙)</t>
        </is>
      </c>
      <c r="O1727" t="n">
        <v>300000</v>
      </c>
      <c r="P1727">
        <f>COUNTIF($A$2:A1727,A1727)</f>
        <v/>
      </c>
      <c r="Q1727">
        <f>A1727&amp;"|"&amp;P1727</f>
        <v/>
      </c>
    </row>
    <row r="1728">
      <c r="A1728" t="inlineStr">
        <is>
          <t>팸텍|3개월 전에 샀다면|[대표님룰]+[변동성허용]</t>
        </is>
      </c>
      <c r="B1728" t="inlineStr">
        <is>
          <t>팸텍</t>
        </is>
      </c>
      <c r="C1728" t="inlineStr">
        <is>
          <t>271830</t>
        </is>
      </c>
      <c r="D1728" t="inlineStr">
        <is>
          <t>3개월 전에 샀다면</t>
        </is>
      </c>
      <c r="E1728" t="inlineStr">
        <is>
          <t>[대표님룰]+[변동성허용]</t>
        </is>
      </c>
      <c r="F1728" t="inlineStr">
        <is>
          <t>2026-03-30</t>
        </is>
      </c>
      <c r="G1728" t="n">
        <v>1543.08</v>
      </c>
      <c r="H1728" t="inlineStr">
        <is>
          <t>2026-04-24</t>
        </is>
      </c>
      <c r="I1728" t="n">
        <v>1654.84</v>
      </c>
      <c r="J1728" t="inlineStr">
        <is>
          <t>1차 익절 도달(5%)</t>
        </is>
      </c>
      <c r="K1728" t="n">
        <v>97</v>
      </c>
      <c r="L1728" t="n">
        <v>0</v>
      </c>
      <c r="M1728" t="n">
        <v>6.92</v>
      </c>
      <c r="N1728" t="inlineStr">
        <is>
          <t>04.24. 97주 매도(+5% 상승 시 60% 익절 원칙)</t>
        </is>
      </c>
      <c r="O1728" t="n">
        <v>300000</v>
      </c>
      <c r="P1728">
        <f>COUNTIF($A$2:A1728,A1728)</f>
        <v/>
      </c>
      <c r="Q1728">
        <f>A1728&amp;"|"&amp;P1728</f>
        <v/>
      </c>
    </row>
    <row r="1729">
      <c r="A1729" t="inlineStr">
        <is>
          <t>팸텍|3개월 전에 샀다면|[대표님룰]+[버티기형]</t>
        </is>
      </c>
      <c r="B1729" t="inlineStr">
        <is>
          <t>팸텍</t>
        </is>
      </c>
      <c r="C1729" t="inlineStr">
        <is>
          <t>271830</t>
        </is>
      </c>
      <c r="D1729" t="inlineStr">
        <is>
          <t>3개월 전에 샀다면</t>
        </is>
      </c>
      <c r="E1729" t="inlineStr">
        <is>
          <t>[대표님룰]+[버티기형]</t>
        </is>
      </c>
      <c r="F1729" t="inlineStr">
        <is>
          <t>2026-03-30</t>
        </is>
      </c>
      <c r="G1729" t="n">
        <v>1543.08</v>
      </c>
      <c r="H1729" t="inlineStr">
        <is>
          <t>2026-04-02</t>
        </is>
      </c>
      <c r="I1729" t="n">
        <v>1461.98</v>
      </c>
      <c r="J1729" t="inlineStr">
        <is>
          <t>1차 손절 도달(-5%)</t>
        </is>
      </c>
      <c r="K1729" t="n">
        <v>77</v>
      </c>
      <c r="L1729" t="n">
        <v>117</v>
      </c>
      <c r="M1729" t="n">
        <v>-5.54</v>
      </c>
      <c r="N1729" t="inlineStr">
        <is>
          <t>04.02. 77주 매도(-5% 하락 시 40% 손절 원칙)</t>
        </is>
      </c>
      <c r="O1729" t="n">
        <v>300000</v>
      </c>
      <c r="P1729">
        <f>COUNTIF($A$2:A1729,A1729)</f>
        <v/>
      </c>
      <c r="Q1729">
        <f>A1729&amp;"|"&amp;P1729</f>
        <v/>
      </c>
    </row>
    <row r="1730">
      <c r="A1730" t="inlineStr">
        <is>
          <t>팸텍|3개월 전에 샀다면|[대표님룰]+[버티기형]</t>
        </is>
      </c>
      <c r="B1730" t="inlineStr">
        <is>
          <t>팸텍</t>
        </is>
      </c>
      <c r="C1730" t="inlineStr">
        <is>
          <t>271830</t>
        </is>
      </c>
      <c r="D1730" t="inlineStr">
        <is>
          <t>3개월 전에 샀다면</t>
        </is>
      </c>
      <c r="E1730" t="inlineStr">
        <is>
          <t>[대표님룰]+[버티기형]</t>
        </is>
      </c>
      <c r="F1730" t="inlineStr">
        <is>
          <t>2026-03-30</t>
        </is>
      </c>
      <c r="G1730" t="n">
        <v>1543.08</v>
      </c>
      <c r="H1730" t="inlineStr">
        <is>
          <t>2026-04-24</t>
        </is>
      </c>
      <c r="I1730" t="n">
        <v>1654.84</v>
      </c>
      <c r="J1730" t="inlineStr">
        <is>
          <t>1차 익절 도달(5%)</t>
        </is>
      </c>
      <c r="K1730" t="n">
        <v>116</v>
      </c>
      <c r="L1730" t="n">
        <v>1</v>
      </c>
      <c r="M1730" t="n">
        <v>6.92</v>
      </c>
      <c r="N1730" t="inlineStr">
        <is>
          <t>04.24. 116주 매도(+5% 상승 시 60% 익절 원칙)</t>
        </is>
      </c>
      <c r="O1730" t="n">
        <v>300000</v>
      </c>
      <c r="P1730">
        <f>COUNTIF($A$2:A1730,A1730)</f>
        <v/>
      </c>
      <c r="Q1730">
        <f>A1730&amp;"|"&amp;P1730</f>
        <v/>
      </c>
    </row>
    <row r="1731">
      <c r="A1731" t="inlineStr">
        <is>
          <t>팸텍|3개월 전에 샀다면|[대표님룰]+[버티기형]</t>
        </is>
      </c>
      <c r="B1731" t="inlineStr">
        <is>
          <t>팸텍</t>
        </is>
      </c>
      <c r="C1731" t="inlineStr">
        <is>
          <t>271830</t>
        </is>
      </c>
      <c r="D1731" t="inlineStr">
        <is>
          <t>3개월 전에 샀다면</t>
        </is>
      </c>
      <c r="E1731" t="inlineStr">
        <is>
          <t>[대표님룰]+[버티기형]</t>
        </is>
      </c>
      <c r="F1731" t="inlineStr">
        <is>
          <t>2026-03-30</t>
        </is>
      </c>
      <c r="G1731" t="n">
        <v>1543.08</v>
      </c>
      <c r="H1731" t="inlineStr">
        <is>
          <t>2026-05-18</t>
        </is>
      </c>
      <c r="I1731" t="n">
        <v>1293.09</v>
      </c>
      <c r="J1731" t="inlineStr">
        <is>
          <t>2차 손절 도달(-15%)</t>
        </is>
      </c>
      <c r="K1731" t="n">
        <v>1</v>
      </c>
      <c r="L1731" t="n">
        <v>0</v>
      </c>
      <c r="M1731" t="n">
        <v>-16.45</v>
      </c>
      <c r="N1731" t="inlineStr">
        <is>
          <t>05.18. 1주 매도(-15% 하락 시 30% 손절 원칙)</t>
        </is>
      </c>
      <c r="O1731" t="n">
        <v>300000</v>
      </c>
      <c r="P1731">
        <f>COUNTIF($A$2:A1731,A1731)</f>
        <v/>
      </c>
      <c r="Q1731">
        <f>A1731&amp;"|"&amp;P1731</f>
        <v/>
      </c>
    </row>
    <row r="1732">
      <c r="A1732" t="inlineStr">
        <is>
          <t>팸텍|3개월 전에 샀다면|[중기추세]+[칼손절]</t>
        </is>
      </c>
      <c r="B1732" t="inlineStr">
        <is>
          <t>팸텍</t>
        </is>
      </c>
      <c r="C1732" t="inlineStr">
        <is>
          <t>271830</t>
        </is>
      </c>
      <c r="D1732" t="inlineStr">
        <is>
          <t>3개월 전에 샀다면</t>
        </is>
      </c>
      <c r="E1732" t="inlineStr">
        <is>
          <t>[중기추세]+[칼손절]</t>
        </is>
      </c>
      <c r="F1732" t="inlineStr">
        <is>
          <t>2026-03-30</t>
        </is>
      </c>
      <c r="G1732" t="n">
        <v>1543.08</v>
      </c>
      <c r="H1732" t="inlineStr">
        <is>
          <t>2026-03-31</t>
        </is>
      </c>
      <c r="I1732" t="n">
        <v>1479.96</v>
      </c>
      <c r="J1732" t="inlineStr">
        <is>
          <t>2차 손절 도달(-4%)</t>
        </is>
      </c>
      <c r="K1732" t="n">
        <v>19</v>
      </c>
      <c r="L1732" t="n">
        <v>175</v>
      </c>
      <c r="M1732" t="n">
        <v>-4.38</v>
      </c>
      <c r="N1732" t="inlineStr">
        <is>
          <t>03.31. 19주 매도(-4% 하락 시 10% 손절 원칙)</t>
        </is>
      </c>
      <c r="O1732" t="n">
        <v>300000</v>
      </c>
      <c r="P1732">
        <f>COUNTIF($A$2:A1732,A1732)</f>
        <v/>
      </c>
      <c r="Q1732">
        <f>A1732&amp;"|"&amp;P1732</f>
        <v/>
      </c>
    </row>
    <row r="1733">
      <c r="A1733" t="inlineStr">
        <is>
          <t>팸텍|3개월 전에 샀다면|[중기추세]+[칼손절]</t>
        </is>
      </c>
      <c r="B1733" t="inlineStr">
        <is>
          <t>팸텍</t>
        </is>
      </c>
      <c r="C1733" t="inlineStr">
        <is>
          <t>271830</t>
        </is>
      </c>
      <c r="D1733" t="inlineStr">
        <is>
          <t>3개월 전에 샀다면</t>
        </is>
      </c>
      <c r="E1733" t="inlineStr">
        <is>
          <t>[중기추세]+[칼손절]</t>
        </is>
      </c>
      <c r="F1733" t="inlineStr">
        <is>
          <t>2026-03-30</t>
        </is>
      </c>
      <c r="G1733" t="n">
        <v>1543.08</v>
      </c>
      <c r="H1733" t="inlineStr">
        <is>
          <t>2026-04-03</t>
        </is>
      </c>
      <c r="I1733" t="n">
        <v>1441.99</v>
      </c>
      <c r="J1733" t="inlineStr">
        <is>
          <t>최종 손절 도달(-6%)</t>
        </is>
      </c>
      <c r="K1733" t="n">
        <v>175</v>
      </c>
      <c r="L1733" t="n">
        <v>0</v>
      </c>
      <c r="M1733" t="n">
        <v>-6.83</v>
      </c>
      <c r="N1733" t="inlineStr">
        <is>
          <t>04.03. 175주 매도(-6% 하락 시 10% 손절 원칙)</t>
        </is>
      </c>
      <c r="O1733" t="n">
        <v>300000</v>
      </c>
      <c r="P1733">
        <f>COUNTIF($A$2:A1733,A1733)</f>
        <v/>
      </c>
      <c r="Q1733">
        <f>A1733&amp;"|"&amp;P1733</f>
        <v/>
      </c>
    </row>
    <row r="1734">
      <c r="A1734" t="inlineStr">
        <is>
          <t>팸텍|3개월 전에 샀다면|[중기추세]+[정석방어]</t>
        </is>
      </c>
      <c r="B1734" t="inlineStr">
        <is>
          <t>팸텍</t>
        </is>
      </c>
      <c r="C1734" t="inlineStr">
        <is>
          <t>271830</t>
        </is>
      </c>
      <c r="D1734" t="inlineStr">
        <is>
          <t>3개월 전에 샀다면</t>
        </is>
      </c>
      <c r="E1734" t="inlineStr">
        <is>
          <t>[중기추세]+[정석방어]</t>
        </is>
      </c>
      <c r="F1734" t="inlineStr">
        <is>
          <t>2026-03-30</t>
        </is>
      </c>
      <c r="G1734" t="n">
        <v>1543.08</v>
      </c>
      <c r="H1734" t="inlineStr">
        <is>
          <t>2026-03-31</t>
        </is>
      </c>
      <c r="I1734" t="n">
        <v>1479.96</v>
      </c>
      <c r="J1734" t="inlineStr">
        <is>
          <t>1차 손절 도달(-3%)</t>
        </is>
      </c>
      <c r="K1734" t="n">
        <v>135</v>
      </c>
      <c r="L1734" t="n">
        <v>59</v>
      </c>
      <c r="M1734" t="n">
        <v>-4.38</v>
      </c>
      <c r="N1734" t="inlineStr">
        <is>
          <t>03.31. 135주 매도(-3% 하락 시 70% 손절 원칙)</t>
        </is>
      </c>
      <c r="O1734" t="n">
        <v>300000</v>
      </c>
      <c r="P1734">
        <f>COUNTIF($A$2:A1734,A1734)</f>
        <v/>
      </c>
      <c r="Q1734">
        <f>A1734&amp;"|"&amp;P1734</f>
        <v/>
      </c>
    </row>
    <row r="1735">
      <c r="A1735" t="inlineStr">
        <is>
          <t>팸텍|3개월 전에 샀다면|[중기추세]+[정석방어]</t>
        </is>
      </c>
      <c r="B1735" t="inlineStr">
        <is>
          <t>팸텍</t>
        </is>
      </c>
      <c r="C1735" t="inlineStr">
        <is>
          <t>271830</t>
        </is>
      </c>
      <c r="D1735" t="inlineStr">
        <is>
          <t>3개월 전에 샀다면</t>
        </is>
      </c>
      <c r="E1735" t="inlineStr">
        <is>
          <t>[중기추세]+[정석방어]</t>
        </is>
      </c>
      <c r="F1735" t="inlineStr">
        <is>
          <t>2026-03-30</t>
        </is>
      </c>
      <c r="G1735" t="n">
        <v>1543.08</v>
      </c>
      <c r="H1735" t="inlineStr">
        <is>
          <t>2026-04-02</t>
        </is>
      </c>
      <c r="I1735" t="n">
        <v>1461.98</v>
      </c>
      <c r="J1735" t="inlineStr">
        <is>
          <t>2차 손절 도달(-5%)</t>
        </is>
      </c>
      <c r="K1735" t="n">
        <v>38</v>
      </c>
      <c r="L1735" t="n">
        <v>21</v>
      </c>
      <c r="M1735" t="n">
        <v>-5.54</v>
      </c>
      <c r="N1735" t="inlineStr">
        <is>
          <t>04.02. 38주 매도(-5% 하락 시 20% 손절 원칙)</t>
        </is>
      </c>
      <c r="O1735" t="n">
        <v>300000</v>
      </c>
      <c r="P1735">
        <f>COUNTIF($A$2:A1735,A1735)</f>
        <v/>
      </c>
      <c r="Q1735">
        <f>A1735&amp;"|"&amp;P1735</f>
        <v/>
      </c>
    </row>
    <row r="1736">
      <c r="A1736" t="inlineStr">
        <is>
          <t>팸텍|3개월 전에 샀다면|[중기추세]+[정석방어]</t>
        </is>
      </c>
      <c r="B1736" t="inlineStr">
        <is>
          <t>팸텍</t>
        </is>
      </c>
      <c r="C1736" t="inlineStr">
        <is>
          <t>271830</t>
        </is>
      </c>
      <c r="D1736" t="inlineStr">
        <is>
          <t>3개월 전에 샀다면</t>
        </is>
      </c>
      <c r="E1736" t="inlineStr">
        <is>
          <t>[중기추세]+[정석방어]</t>
        </is>
      </c>
      <c r="F1736" t="inlineStr">
        <is>
          <t>2026-03-30</t>
        </is>
      </c>
      <c r="G1736" t="n">
        <v>1543.08</v>
      </c>
      <c r="H1736" t="inlineStr">
        <is>
          <t>2026-05-15</t>
        </is>
      </c>
      <c r="I1736" t="n">
        <v>1382.03</v>
      </c>
      <c r="J1736" t="inlineStr">
        <is>
          <t>최종 손절 도달(-10%)</t>
        </is>
      </c>
      <c r="K1736" t="n">
        <v>21</v>
      </c>
      <c r="L1736" t="n">
        <v>0</v>
      </c>
      <c r="M1736" t="n">
        <v>-10.71</v>
      </c>
      <c r="N1736" t="inlineStr">
        <is>
          <t>05.15. 21주 매도(-10% 하락 시 10% 손절 원칙)</t>
        </is>
      </c>
      <c r="O1736" t="n">
        <v>300000</v>
      </c>
      <c r="P1736">
        <f>COUNTIF($A$2:A1736,A1736)</f>
        <v/>
      </c>
      <c r="Q1736">
        <f>A1736&amp;"|"&amp;P1736</f>
        <v/>
      </c>
    </row>
    <row r="1737">
      <c r="A1737" t="inlineStr">
        <is>
          <t>팸텍|3개월 전에 샀다면|[중기추세]+[변동성허용]</t>
        </is>
      </c>
      <c r="B1737" t="inlineStr">
        <is>
          <t>팸텍</t>
        </is>
      </c>
      <c r="C1737" t="inlineStr">
        <is>
          <t>271830</t>
        </is>
      </c>
      <c r="D1737" t="inlineStr">
        <is>
          <t>3개월 전에 샀다면</t>
        </is>
      </c>
      <c r="E1737" t="inlineStr">
        <is>
          <t>[중기추세]+[변동성허용]</t>
        </is>
      </c>
      <c r="F1737" t="inlineStr">
        <is>
          <t>2026-03-30</t>
        </is>
      </c>
      <c r="G1737" t="n">
        <v>1543.08</v>
      </c>
      <c r="H1737" t="inlineStr">
        <is>
          <t>2026-04-02</t>
        </is>
      </c>
      <c r="I1737" t="n">
        <v>1461.98</v>
      </c>
      <c r="J1737" t="inlineStr">
        <is>
          <t>1차 손절 도달(-5%)</t>
        </is>
      </c>
      <c r="K1737" t="n">
        <v>97</v>
      </c>
      <c r="L1737" t="n">
        <v>97</v>
      </c>
      <c r="M1737" t="n">
        <v>-5.54</v>
      </c>
      <c r="N1737" t="inlineStr">
        <is>
          <t>04.02. 97주 매도(-5% 하락 시 50% 손절 원칙)</t>
        </is>
      </c>
      <c r="O1737" t="n">
        <v>300000</v>
      </c>
      <c r="P1737">
        <f>COUNTIF($A$2:A1737,A1737)</f>
        <v/>
      </c>
      <c r="Q1737">
        <f>A1737&amp;"|"&amp;P1737</f>
        <v/>
      </c>
    </row>
    <row r="1738">
      <c r="A1738" t="inlineStr">
        <is>
          <t>팸텍|3개월 전에 샀다면|[중기추세]+[변동성허용]</t>
        </is>
      </c>
      <c r="B1738" t="inlineStr">
        <is>
          <t>팸텍</t>
        </is>
      </c>
      <c r="C1738" t="inlineStr">
        <is>
          <t>271830</t>
        </is>
      </c>
      <c r="D1738" t="inlineStr">
        <is>
          <t>3개월 전에 샀다면</t>
        </is>
      </c>
      <c r="E1738" t="inlineStr">
        <is>
          <t>[중기추세]+[변동성허용]</t>
        </is>
      </c>
      <c r="F1738" t="inlineStr">
        <is>
          <t>2026-03-30</t>
        </is>
      </c>
      <c r="G1738" t="n">
        <v>1543.08</v>
      </c>
      <c r="H1738" t="inlineStr">
        <is>
          <t>2026-05-15</t>
        </is>
      </c>
      <c r="I1738" t="n">
        <v>1382.03</v>
      </c>
      <c r="J1738" t="inlineStr">
        <is>
          <t>2차 손절 도달(-10%)</t>
        </is>
      </c>
      <c r="K1738" t="n">
        <v>58</v>
      </c>
      <c r="L1738" t="n">
        <v>39</v>
      </c>
      <c r="M1738" t="n">
        <v>-10.71</v>
      </c>
      <c r="N1738" t="inlineStr">
        <is>
          <t>05.15. 58주 매도(-10% 하락 시 30% 손절 원칙)</t>
        </is>
      </c>
      <c r="O1738" t="n">
        <v>300000</v>
      </c>
      <c r="P1738">
        <f>COUNTIF($A$2:A1738,A1738)</f>
        <v/>
      </c>
      <c r="Q1738">
        <f>A1738&amp;"|"&amp;P1738</f>
        <v/>
      </c>
    </row>
    <row r="1739">
      <c r="A1739" t="inlineStr">
        <is>
          <t>팸텍|3개월 전에 샀다면|[중기추세]+[변동성허용]</t>
        </is>
      </c>
      <c r="B1739" t="inlineStr">
        <is>
          <t>팸텍</t>
        </is>
      </c>
      <c r="C1739" t="inlineStr">
        <is>
          <t>271830</t>
        </is>
      </c>
      <c r="D1739" t="inlineStr">
        <is>
          <t>3개월 전에 샀다면</t>
        </is>
      </c>
      <c r="E1739" t="inlineStr">
        <is>
          <t>[중기추세]+[변동성허용]</t>
        </is>
      </c>
      <c r="F1739" t="inlineStr">
        <is>
          <t>2026-03-30</t>
        </is>
      </c>
      <c r="G1739" t="n">
        <v>1543.08</v>
      </c>
      <c r="H1739" t="inlineStr">
        <is>
          <t>2026-05-18</t>
        </is>
      </c>
      <c r="I1739" t="n">
        <v>1293.09</v>
      </c>
      <c r="J1739" t="inlineStr">
        <is>
          <t>최종 손절 도달(-15%)</t>
        </is>
      </c>
      <c r="K1739" t="n">
        <v>39</v>
      </c>
      <c r="L1739" t="n">
        <v>0</v>
      </c>
      <c r="M1739" t="n">
        <v>-16.45</v>
      </c>
      <c r="N1739" t="inlineStr">
        <is>
          <t>05.18. 39주 매도(-15% 하락 시 20% 손절 원칙)</t>
        </is>
      </c>
      <c r="O1739" t="n">
        <v>300000</v>
      </c>
      <c r="P1739">
        <f>COUNTIF($A$2:A1739,A1739)</f>
        <v/>
      </c>
      <c r="Q1739">
        <f>A1739&amp;"|"&amp;P1739</f>
        <v/>
      </c>
    </row>
    <row r="1740">
      <c r="A1740" t="inlineStr">
        <is>
          <t>팸텍|3개월 전에 샀다면|[중기추세]+[버티기형]</t>
        </is>
      </c>
      <c r="B1740" t="inlineStr">
        <is>
          <t>팸텍</t>
        </is>
      </c>
      <c r="C1740" t="inlineStr">
        <is>
          <t>271830</t>
        </is>
      </c>
      <c r="D1740" t="inlineStr">
        <is>
          <t>3개월 전에 샀다면</t>
        </is>
      </c>
      <c r="E1740" t="inlineStr">
        <is>
          <t>[중기추세]+[버티기형]</t>
        </is>
      </c>
      <c r="F1740" t="inlineStr">
        <is>
          <t>2026-03-30</t>
        </is>
      </c>
      <c r="G1740" t="n">
        <v>1543.08</v>
      </c>
      <c r="H1740" t="inlineStr">
        <is>
          <t>2026-04-02</t>
        </is>
      </c>
      <c r="I1740" t="n">
        <v>1461.98</v>
      </c>
      <c r="J1740" t="inlineStr">
        <is>
          <t>1차 손절 도달(-5%)</t>
        </is>
      </c>
      <c r="K1740" t="n">
        <v>77</v>
      </c>
      <c r="L1740" t="n">
        <v>117</v>
      </c>
      <c r="M1740" t="n">
        <v>-5.54</v>
      </c>
      <c r="N1740" t="inlineStr">
        <is>
          <t>04.02. 77주 매도(-5% 하락 시 40% 손절 원칙)</t>
        </is>
      </c>
      <c r="O1740" t="n">
        <v>300000</v>
      </c>
      <c r="P1740">
        <f>COUNTIF($A$2:A1740,A1740)</f>
        <v/>
      </c>
      <c r="Q1740">
        <f>A1740&amp;"|"&amp;P1740</f>
        <v/>
      </c>
    </row>
    <row r="1741">
      <c r="A1741" t="inlineStr">
        <is>
          <t>팸텍|3개월 전에 샀다면|[중기추세]+[버티기형]</t>
        </is>
      </c>
      <c r="B1741" t="inlineStr">
        <is>
          <t>팸텍</t>
        </is>
      </c>
      <c r="C1741" t="inlineStr">
        <is>
          <t>271830</t>
        </is>
      </c>
      <c r="D1741" t="inlineStr">
        <is>
          <t>3개월 전에 샀다면</t>
        </is>
      </c>
      <c r="E1741" t="inlineStr">
        <is>
          <t>[중기추세]+[버티기형]</t>
        </is>
      </c>
      <c r="F1741" t="inlineStr">
        <is>
          <t>2026-03-30</t>
        </is>
      </c>
      <c r="G1741" t="n">
        <v>1543.08</v>
      </c>
      <c r="H1741" t="inlineStr">
        <is>
          <t>2026-05-18</t>
        </is>
      </c>
      <c r="I1741" t="n">
        <v>1293.09</v>
      </c>
      <c r="J1741" t="inlineStr">
        <is>
          <t>2차 손절 도달(-15%)</t>
        </is>
      </c>
      <c r="K1741" t="n">
        <v>58</v>
      </c>
      <c r="L1741" t="n">
        <v>59</v>
      </c>
      <c r="M1741" t="n">
        <v>-16.45</v>
      </c>
      <c r="N1741" t="inlineStr">
        <is>
          <t>05.18. 58주 매도(-15% 하락 시 30% 손절 원칙)</t>
        </is>
      </c>
      <c r="O1741" t="n">
        <v>300000</v>
      </c>
      <c r="P1741">
        <f>COUNTIF($A$2:A1741,A1741)</f>
        <v/>
      </c>
      <c r="Q1741">
        <f>A1741&amp;"|"&amp;P1741</f>
        <v/>
      </c>
    </row>
    <row r="1742">
      <c r="A1742" t="inlineStr">
        <is>
          <t>팸텍|3개월 전에 샀다면|[중기추세]+[버티기형]</t>
        </is>
      </c>
      <c r="B1742" t="inlineStr">
        <is>
          <t>팸텍</t>
        </is>
      </c>
      <c r="C1742" t="inlineStr">
        <is>
          <t>271830</t>
        </is>
      </c>
      <c r="D1742" t="inlineStr">
        <is>
          <t>3개월 전에 샀다면</t>
        </is>
      </c>
      <c r="E1742" t="inlineStr">
        <is>
          <t>[중기추세]+[버티기형]</t>
        </is>
      </c>
      <c r="F1742" t="inlineStr">
        <is>
          <t>2026-03-30</t>
        </is>
      </c>
      <c r="G1742" t="n">
        <v>1543.08</v>
      </c>
      <c r="H1742" t="inlineStr">
        <is>
          <t>2026-05-21</t>
        </is>
      </c>
      <c r="I1742" t="n">
        <v>1229.14</v>
      </c>
      <c r="J1742" t="inlineStr">
        <is>
          <t>최종 손절 도달(-20%)</t>
        </is>
      </c>
      <c r="K1742" t="n">
        <v>59</v>
      </c>
      <c r="L1742" t="n">
        <v>0</v>
      </c>
      <c r="M1742" t="n">
        <v>-20.58</v>
      </c>
      <c r="N1742" t="inlineStr">
        <is>
          <t>05.21. 59주 매도(-20% 하락 시 30% 손절 원칙)</t>
        </is>
      </c>
      <c r="O1742" t="n">
        <v>300000</v>
      </c>
      <c r="P1742">
        <f>COUNTIF($A$2:A1742,A1742)</f>
        <v/>
      </c>
      <c r="Q1742">
        <f>A1742&amp;"|"&amp;P1742</f>
        <v/>
      </c>
    </row>
    <row r="1743">
      <c r="A1743" t="inlineStr">
        <is>
          <t>팸텍|3개월 전에 샀다면|[수익극대화]+[칼손절]</t>
        </is>
      </c>
      <c r="B1743" t="inlineStr">
        <is>
          <t>팸텍</t>
        </is>
      </c>
      <c r="C1743" t="inlineStr">
        <is>
          <t>271830</t>
        </is>
      </c>
      <c r="D1743" t="inlineStr">
        <is>
          <t>3개월 전에 샀다면</t>
        </is>
      </c>
      <c r="E1743" t="inlineStr">
        <is>
          <t>[수익극대화]+[칼손절]</t>
        </is>
      </c>
      <c r="F1743" t="inlineStr">
        <is>
          <t>2026-03-30</t>
        </is>
      </c>
      <c r="G1743" t="n">
        <v>1543.08</v>
      </c>
      <c r="H1743" t="inlineStr">
        <is>
          <t>2026-03-31</t>
        </is>
      </c>
      <c r="I1743" t="n">
        <v>1479.96</v>
      </c>
      <c r="J1743" t="inlineStr">
        <is>
          <t>2차 손절 도달(-4%)</t>
        </is>
      </c>
      <c r="K1743" t="n">
        <v>19</v>
      </c>
      <c r="L1743" t="n">
        <v>175</v>
      </c>
      <c r="M1743" t="n">
        <v>-4.38</v>
      </c>
      <c r="N1743" t="inlineStr">
        <is>
          <t>03.31. 19주 매도(-4% 하락 시 10% 손절 원칙)</t>
        </is>
      </c>
      <c r="O1743" t="n">
        <v>300000</v>
      </c>
      <c r="P1743">
        <f>COUNTIF($A$2:A1743,A1743)</f>
        <v/>
      </c>
      <c r="Q1743">
        <f>A1743&amp;"|"&amp;P1743</f>
        <v/>
      </c>
    </row>
    <row r="1744">
      <c r="A1744" t="inlineStr">
        <is>
          <t>팸텍|3개월 전에 샀다면|[수익극대화]+[칼손절]</t>
        </is>
      </c>
      <c r="B1744" t="inlineStr">
        <is>
          <t>팸텍</t>
        </is>
      </c>
      <c r="C1744" t="inlineStr">
        <is>
          <t>271830</t>
        </is>
      </c>
      <c r="D1744" t="inlineStr">
        <is>
          <t>3개월 전에 샀다면</t>
        </is>
      </c>
      <c r="E1744" t="inlineStr">
        <is>
          <t>[수익극대화]+[칼손절]</t>
        </is>
      </c>
      <c r="F1744" t="inlineStr">
        <is>
          <t>2026-03-30</t>
        </is>
      </c>
      <c r="G1744" t="n">
        <v>1543.08</v>
      </c>
      <c r="H1744" t="inlineStr">
        <is>
          <t>2026-04-03</t>
        </is>
      </c>
      <c r="I1744" t="n">
        <v>1441.99</v>
      </c>
      <c r="J1744" t="inlineStr">
        <is>
          <t>최종 손절 도달(-6%)</t>
        </is>
      </c>
      <c r="K1744" t="n">
        <v>175</v>
      </c>
      <c r="L1744" t="n">
        <v>0</v>
      </c>
      <c r="M1744" t="n">
        <v>-6.83</v>
      </c>
      <c r="N1744" t="inlineStr">
        <is>
          <t>04.03. 175주 매도(-6% 하락 시 10% 손절 원칙)</t>
        </is>
      </c>
      <c r="O1744" t="n">
        <v>300000</v>
      </c>
      <c r="P1744">
        <f>COUNTIF($A$2:A1744,A1744)</f>
        <v/>
      </c>
      <c r="Q1744">
        <f>A1744&amp;"|"&amp;P1744</f>
        <v/>
      </c>
    </row>
    <row r="1745">
      <c r="A1745" t="inlineStr">
        <is>
          <t>팸텍|3개월 전에 샀다면|[수익극대화]+[정석방어]</t>
        </is>
      </c>
      <c r="B1745" t="inlineStr">
        <is>
          <t>팸텍</t>
        </is>
      </c>
      <c r="C1745" t="inlineStr">
        <is>
          <t>271830</t>
        </is>
      </c>
      <c r="D1745" t="inlineStr">
        <is>
          <t>3개월 전에 샀다면</t>
        </is>
      </c>
      <c r="E1745" t="inlineStr">
        <is>
          <t>[수익극대화]+[정석방어]</t>
        </is>
      </c>
      <c r="F1745" t="inlineStr">
        <is>
          <t>2026-03-30</t>
        </is>
      </c>
      <c r="G1745" t="n">
        <v>1543.08</v>
      </c>
      <c r="H1745" t="inlineStr">
        <is>
          <t>2026-03-31</t>
        </is>
      </c>
      <c r="I1745" t="n">
        <v>1479.96</v>
      </c>
      <c r="J1745" t="inlineStr">
        <is>
          <t>1차 손절 도달(-3%)</t>
        </is>
      </c>
      <c r="K1745" t="n">
        <v>135</v>
      </c>
      <c r="L1745" t="n">
        <v>59</v>
      </c>
      <c r="M1745" t="n">
        <v>-4.38</v>
      </c>
      <c r="N1745" t="inlineStr">
        <is>
          <t>03.31. 135주 매도(-3% 하락 시 70% 손절 원칙)</t>
        </is>
      </c>
      <c r="O1745" t="n">
        <v>300000</v>
      </c>
      <c r="P1745">
        <f>COUNTIF($A$2:A1745,A1745)</f>
        <v/>
      </c>
      <c r="Q1745">
        <f>A1745&amp;"|"&amp;P1745</f>
        <v/>
      </c>
    </row>
    <row r="1746">
      <c r="A1746" t="inlineStr">
        <is>
          <t>팸텍|3개월 전에 샀다면|[수익극대화]+[정석방어]</t>
        </is>
      </c>
      <c r="B1746" t="inlineStr">
        <is>
          <t>팸텍</t>
        </is>
      </c>
      <c r="C1746" t="inlineStr">
        <is>
          <t>271830</t>
        </is>
      </c>
      <c r="D1746" t="inlineStr">
        <is>
          <t>3개월 전에 샀다면</t>
        </is>
      </c>
      <c r="E1746" t="inlineStr">
        <is>
          <t>[수익극대화]+[정석방어]</t>
        </is>
      </c>
      <c r="F1746" t="inlineStr">
        <is>
          <t>2026-03-30</t>
        </is>
      </c>
      <c r="G1746" t="n">
        <v>1543.08</v>
      </c>
      <c r="H1746" t="inlineStr">
        <is>
          <t>2026-04-02</t>
        </is>
      </c>
      <c r="I1746" t="n">
        <v>1461.98</v>
      </c>
      <c r="J1746" t="inlineStr">
        <is>
          <t>2차 손절 도달(-5%)</t>
        </is>
      </c>
      <c r="K1746" t="n">
        <v>38</v>
      </c>
      <c r="L1746" t="n">
        <v>21</v>
      </c>
      <c r="M1746" t="n">
        <v>-5.54</v>
      </c>
      <c r="N1746" t="inlineStr">
        <is>
          <t>04.02. 38주 매도(-5% 하락 시 20% 손절 원칙)</t>
        </is>
      </c>
      <c r="O1746" t="n">
        <v>300000</v>
      </c>
      <c r="P1746">
        <f>COUNTIF($A$2:A1746,A1746)</f>
        <v/>
      </c>
      <c r="Q1746">
        <f>A1746&amp;"|"&amp;P1746</f>
        <v/>
      </c>
    </row>
    <row r="1747">
      <c r="A1747" t="inlineStr">
        <is>
          <t>팸텍|3개월 전에 샀다면|[수익극대화]+[정석방어]</t>
        </is>
      </c>
      <c r="B1747" t="inlineStr">
        <is>
          <t>팸텍</t>
        </is>
      </c>
      <c r="C1747" t="inlineStr">
        <is>
          <t>271830</t>
        </is>
      </c>
      <c r="D1747" t="inlineStr">
        <is>
          <t>3개월 전에 샀다면</t>
        </is>
      </c>
      <c r="E1747" t="inlineStr">
        <is>
          <t>[수익극대화]+[정석방어]</t>
        </is>
      </c>
      <c r="F1747" t="inlineStr">
        <is>
          <t>2026-03-30</t>
        </is>
      </c>
      <c r="G1747" t="n">
        <v>1543.08</v>
      </c>
      <c r="H1747" t="inlineStr">
        <is>
          <t>2026-05-15</t>
        </is>
      </c>
      <c r="I1747" t="n">
        <v>1382.03</v>
      </c>
      <c r="J1747" t="inlineStr">
        <is>
          <t>최종 손절 도달(-10%)</t>
        </is>
      </c>
      <c r="K1747" t="n">
        <v>21</v>
      </c>
      <c r="L1747" t="n">
        <v>0</v>
      </c>
      <c r="M1747" t="n">
        <v>-10.71</v>
      </c>
      <c r="N1747" t="inlineStr">
        <is>
          <t>05.15. 21주 매도(-10% 하락 시 10% 손절 원칙)</t>
        </is>
      </c>
      <c r="O1747" t="n">
        <v>300000</v>
      </c>
      <c r="P1747">
        <f>COUNTIF($A$2:A1747,A1747)</f>
        <v/>
      </c>
      <c r="Q1747">
        <f>A1747&amp;"|"&amp;P1747</f>
        <v/>
      </c>
    </row>
    <row r="1748">
      <c r="A1748" t="inlineStr">
        <is>
          <t>팸텍|3개월 전에 샀다면|[수익극대화]+[변동성허용]</t>
        </is>
      </c>
      <c r="B1748" t="inlineStr">
        <is>
          <t>팸텍</t>
        </is>
      </c>
      <c r="C1748" t="inlineStr">
        <is>
          <t>271830</t>
        </is>
      </c>
      <c r="D1748" t="inlineStr">
        <is>
          <t>3개월 전에 샀다면</t>
        </is>
      </c>
      <c r="E1748" t="inlineStr">
        <is>
          <t>[수익극대화]+[변동성허용]</t>
        </is>
      </c>
      <c r="F1748" t="inlineStr">
        <is>
          <t>2026-03-30</t>
        </is>
      </c>
      <c r="G1748" t="n">
        <v>1543.08</v>
      </c>
      <c r="H1748" t="inlineStr">
        <is>
          <t>2026-04-02</t>
        </is>
      </c>
      <c r="I1748" t="n">
        <v>1461.98</v>
      </c>
      <c r="J1748" t="inlineStr">
        <is>
          <t>1차 손절 도달(-5%)</t>
        </is>
      </c>
      <c r="K1748" t="n">
        <v>97</v>
      </c>
      <c r="L1748" t="n">
        <v>97</v>
      </c>
      <c r="M1748" t="n">
        <v>-5.54</v>
      </c>
      <c r="N1748" t="inlineStr">
        <is>
          <t>04.02. 97주 매도(-5% 하락 시 50% 손절 원칙)</t>
        </is>
      </c>
      <c r="O1748" t="n">
        <v>300000</v>
      </c>
      <c r="P1748">
        <f>COUNTIF($A$2:A1748,A1748)</f>
        <v/>
      </c>
      <c r="Q1748">
        <f>A1748&amp;"|"&amp;P1748</f>
        <v/>
      </c>
    </row>
    <row r="1749">
      <c r="A1749" t="inlineStr">
        <is>
          <t>팸텍|3개월 전에 샀다면|[수익극대화]+[변동성허용]</t>
        </is>
      </c>
      <c r="B1749" t="inlineStr">
        <is>
          <t>팸텍</t>
        </is>
      </c>
      <c r="C1749" t="inlineStr">
        <is>
          <t>271830</t>
        </is>
      </c>
      <c r="D1749" t="inlineStr">
        <is>
          <t>3개월 전에 샀다면</t>
        </is>
      </c>
      <c r="E1749" t="inlineStr">
        <is>
          <t>[수익극대화]+[변동성허용]</t>
        </is>
      </c>
      <c r="F1749" t="inlineStr">
        <is>
          <t>2026-03-30</t>
        </is>
      </c>
      <c r="G1749" t="n">
        <v>1543.08</v>
      </c>
      <c r="H1749" t="inlineStr">
        <is>
          <t>2026-05-15</t>
        </is>
      </c>
      <c r="I1749" t="n">
        <v>1382.03</v>
      </c>
      <c r="J1749" t="inlineStr">
        <is>
          <t>2차 손절 도달(-10%)</t>
        </is>
      </c>
      <c r="K1749" t="n">
        <v>58</v>
      </c>
      <c r="L1749" t="n">
        <v>39</v>
      </c>
      <c r="M1749" t="n">
        <v>-10.71</v>
      </c>
      <c r="N1749" t="inlineStr">
        <is>
          <t>05.15. 58주 매도(-10% 하락 시 30% 손절 원칙)</t>
        </is>
      </c>
      <c r="O1749" t="n">
        <v>300000</v>
      </c>
      <c r="P1749">
        <f>COUNTIF($A$2:A1749,A1749)</f>
        <v/>
      </c>
      <c r="Q1749">
        <f>A1749&amp;"|"&amp;P1749</f>
        <v/>
      </c>
    </row>
    <row r="1750">
      <c r="A1750" t="inlineStr">
        <is>
          <t>팸텍|3개월 전에 샀다면|[수익극대화]+[변동성허용]</t>
        </is>
      </c>
      <c r="B1750" t="inlineStr">
        <is>
          <t>팸텍</t>
        </is>
      </c>
      <c r="C1750" t="inlineStr">
        <is>
          <t>271830</t>
        </is>
      </c>
      <c r="D1750" t="inlineStr">
        <is>
          <t>3개월 전에 샀다면</t>
        </is>
      </c>
      <c r="E1750" t="inlineStr">
        <is>
          <t>[수익극대화]+[변동성허용]</t>
        </is>
      </c>
      <c r="F1750" t="inlineStr">
        <is>
          <t>2026-03-30</t>
        </is>
      </c>
      <c r="G1750" t="n">
        <v>1543.08</v>
      </c>
      <c r="H1750" t="inlineStr">
        <is>
          <t>2026-05-18</t>
        </is>
      </c>
      <c r="I1750" t="n">
        <v>1293.09</v>
      </c>
      <c r="J1750" t="inlineStr">
        <is>
          <t>최종 손절 도달(-15%)</t>
        </is>
      </c>
      <c r="K1750" t="n">
        <v>39</v>
      </c>
      <c r="L1750" t="n">
        <v>0</v>
      </c>
      <c r="M1750" t="n">
        <v>-16.45</v>
      </c>
      <c r="N1750" t="inlineStr">
        <is>
          <t>05.18. 39주 매도(-15% 하락 시 20% 손절 원칙)</t>
        </is>
      </c>
      <c r="O1750" t="n">
        <v>300000</v>
      </c>
      <c r="P1750">
        <f>COUNTIF($A$2:A1750,A1750)</f>
        <v/>
      </c>
      <c r="Q1750">
        <f>A1750&amp;"|"&amp;P1750</f>
        <v/>
      </c>
    </row>
    <row r="1751">
      <c r="A1751" t="inlineStr">
        <is>
          <t>팸텍|3개월 전에 샀다면|[수익극대화]+[버티기형]</t>
        </is>
      </c>
      <c r="B1751" t="inlineStr">
        <is>
          <t>팸텍</t>
        </is>
      </c>
      <c r="C1751" t="inlineStr">
        <is>
          <t>271830</t>
        </is>
      </c>
      <c r="D1751" t="inlineStr">
        <is>
          <t>3개월 전에 샀다면</t>
        </is>
      </c>
      <c r="E1751" t="inlineStr">
        <is>
          <t>[수익극대화]+[버티기형]</t>
        </is>
      </c>
      <c r="F1751" t="inlineStr">
        <is>
          <t>2026-03-30</t>
        </is>
      </c>
      <c r="G1751" t="n">
        <v>1543.08</v>
      </c>
      <c r="H1751" t="inlineStr">
        <is>
          <t>2026-04-02</t>
        </is>
      </c>
      <c r="I1751" t="n">
        <v>1461.98</v>
      </c>
      <c r="J1751" t="inlineStr">
        <is>
          <t>1차 손절 도달(-5%)</t>
        </is>
      </c>
      <c r="K1751" t="n">
        <v>77</v>
      </c>
      <c r="L1751" t="n">
        <v>117</v>
      </c>
      <c r="M1751" t="n">
        <v>-5.54</v>
      </c>
      <c r="N1751" t="inlineStr">
        <is>
          <t>04.02. 77주 매도(-5% 하락 시 40% 손절 원칙)</t>
        </is>
      </c>
      <c r="O1751" t="n">
        <v>300000</v>
      </c>
      <c r="P1751">
        <f>COUNTIF($A$2:A1751,A1751)</f>
        <v/>
      </c>
      <c r="Q1751">
        <f>A1751&amp;"|"&amp;P1751</f>
        <v/>
      </c>
    </row>
    <row r="1752">
      <c r="A1752" t="inlineStr">
        <is>
          <t>팸텍|3개월 전에 샀다면|[수익극대화]+[버티기형]</t>
        </is>
      </c>
      <c r="B1752" t="inlineStr">
        <is>
          <t>팸텍</t>
        </is>
      </c>
      <c r="C1752" t="inlineStr">
        <is>
          <t>271830</t>
        </is>
      </c>
      <c r="D1752" t="inlineStr">
        <is>
          <t>3개월 전에 샀다면</t>
        </is>
      </c>
      <c r="E1752" t="inlineStr">
        <is>
          <t>[수익극대화]+[버티기형]</t>
        </is>
      </c>
      <c r="F1752" t="inlineStr">
        <is>
          <t>2026-03-30</t>
        </is>
      </c>
      <c r="G1752" t="n">
        <v>1543.08</v>
      </c>
      <c r="H1752" t="inlineStr">
        <is>
          <t>2026-05-18</t>
        </is>
      </c>
      <c r="I1752" t="n">
        <v>1293.09</v>
      </c>
      <c r="J1752" t="inlineStr">
        <is>
          <t>2차 손절 도달(-15%)</t>
        </is>
      </c>
      <c r="K1752" t="n">
        <v>58</v>
      </c>
      <c r="L1752" t="n">
        <v>59</v>
      </c>
      <c r="M1752" t="n">
        <v>-16.45</v>
      </c>
      <c r="N1752" t="inlineStr">
        <is>
          <t>05.18. 58주 매도(-15% 하락 시 30% 손절 원칙)</t>
        </is>
      </c>
      <c r="O1752" t="n">
        <v>300000</v>
      </c>
      <c r="P1752">
        <f>COUNTIF($A$2:A1752,A1752)</f>
        <v/>
      </c>
      <c r="Q1752">
        <f>A1752&amp;"|"&amp;P1752</f>
        <v/>
      </c>
    </row>
    <row r="1753">
      <c r="A1753" t="inlineStr">
        <is>
          <t>팸텍|3개월 전에 샀다면|[수익극대화]+[버티기형]</t>
        </is>
      </c>
      <c r="B1753" t="inlineStr">
        <is>
          <t>팸텍</t>
        </is>
      </c>
      <c r="C1753" t="inlineStr">
        <is>
          <t>271830</t>
        </is>
      </c>
      <c r="D1753" t="inlineStr">
        <is>
          <t>3개월 전에 샀다면</t>
        </is>
      </c>
      <c r="E1753" t="inlineStr">
        <is>
          <t>[수익극대화]+[버티기형]</t>
        </is>
      </c>
      <c r="F1753" t="inlineStr">
        <is>
          <t>2026-03-30</t>
        </is>
      </c>
      <c r="G1753" t="n">
        <v>1543.08</v>
      </c>
      <c r="H1753" t="inlineStr">
        <is>
          <t>2026-05-21</t>
        </is>
      </c>
      <c r="I1753" t="n">
        <v>1229.14</v>
      </c>
      <c r="J1753" t="inlineStr">
        <is>
          <t>최종 손절 도달(-20%)</t>
        </is>
      </c>
      <c r="K1753" t="n">
        <v>59</v>
      </c>
      <c r="L1753" t="n">
        <v>0</v>
      </c>
      <c r="M1753" t="n">
        <v>-20.58</v>
      </c>
      <c r="N1753" t="inlineStr">
        <is>
          <t>05.21. 59주 매도(-20% 하락 시 30% 손절 원칙)</t>
        </is>
      </c>
      <c r="O1753" t="n">
        <v>300000</v>
      </c>
      <c r="P1753">
        <f>COUNTIF($A$2:A1753,A1753)</f>
        <v/>
      </c>
      <c r="Q1753">
        <f>A1753&amp;"|"&amp;P1753</f>
        <v/>
      </c>
    </row>
    <row r="1754">
      <c r="A1754" t="inlineStr">
        <is>
          <t>팸텍|6개월 전에 샀다면|[초단타]+[칼손절]</t>
        </is>
      </c>
      <c r="B1754" t="inlineStr">
        <is>
          <t>팸텍</t>
        </is>
      </c>
      <c r="C1754" t="inlineStr">
        <is>
          <t>271830</t>
        </is>
      </c>
      <c r="D1754" t="inlineStr">
        <is>
          <t>6개월 전에 샀다면</t>
        </is>
      </c>
      <c r="E1754" t="inlineStr">
        <is>
          <t>[초단타]+[칼손절]</t>
        </is>
      </c>
      <c r="F1754" t="inlineStr">
        <is>
          <t>2025-12-18</t>
        </is>
      </c>
      <c r="G1754" t="n">
        <v>1868.31</v>
      </c>
      <c r="H1754" t="inlineStr">
        <is>
          <t>2025-12-23</t>
        </is>
      </c>
      <c r="I1754" t="n">
        <v>1803.74</v>
      </c>
      <c r="J1754" t="inlineStr">
        <is>
          <t>1차 손절 도달(-2%)</t>
        </is>
      </c>
      <c r="K1754" t="n">
        <v>128</v>
      </c>
      <c r="L1754" t="n">
        <v>32</v>
      </c>
      <c r="M1754" t="n">
        <v>-3.75</v>
      </c>
      <c r="N1754" t="inlineStr">
        <is>
          <t>12.23. 128주 매도(-2% 하락 시 80% 손절 원칙)</t>
        </is>
      </c>
      <c r="O1754" t="n">
        <v>300000</v>
      </c>
      <c r="P1754">
        <f>COUNTIF($A$2:A1754,A1754)</f>
        <v/>
      </c>
      <c r="Q1754">
        <f>A1754&amp;"|"&amp;P1754</f>
        <v/>
      </c>
    </row>
    <row r="1755">
      <c r="A1755" t="inlineStr">
        <is>
          <t>팸텍|6개월 전에 샀다면|[초단타]+[칼손절]</t>
        </is>
      </c>
      <c r="B1755" t="inlineStr">
        <is>
          <t>팸텍</t>
        </is>
      </c>
      <c r="C1755" t="inlineStr">
        <is>
          <t>271830</t>
        </is>
      </c>
      <c r="D1755" t="inlineStr">
        <is>
          <t>6개월 전에 샀다면</t>
        </is>
      </c>
      <c r="E1755" t="inlineStr">
        <is>
          <t>[초단타]+[칼손절]</t>
        </is>
      </c>
      <c r="F1755" t="inlineStr">
        <is>
          <t>2025-12-18</t>
        </is>
      </c>
      <c r="G1755" t="n">
        <v>1868.31</v>
      </c>
      <c r="H1755" t="inlineStr">
        <is>
          <t>2025-12-24</t>
        </is>
      </c>
      <c r="I1755" t="n">
        <v>1764.76</v>
      </c>
      <c r="J1755" t="inlineStr">
        <is>
          <t>2차 손절 도달(-4%)</t>
        </is>
      </c>
      <c r="K1755" t="n">
        <v>16</v>
      </c>
      <c r="L1755" t="n">
        <v>16</v>
      </c>
      <c r="M1755" t="n">
        <v>-5.83</v>
      </c>
      <c r="N1755" t="inlineStr">
        <is>
          <t>12.24. 16주 매도(-4% 하락 시 10% 손절 원칙)</t>
        </is>
      </c>
      <c r="O1755" t="n">
        <v>300000</v>
      </c>
      <c r="P1755">
        <f>COUNTIF($A$2:A1755,A1755)</f>
        <v/>
      </c>
      <c r="Q1755">
        <f>A1755&amp;"|"&amp;P1755</f>
        <v/>
      </c>
    </row>
    <row r="1756">
      <c r="A1756" t="inlineStr">
        <is>
          <t>팸텍|6개월 전에 샀다면|[초단타]+[칼손절]</t>
        </is>
      </c>
      <c r="B1756" t="inlineStr">
        <is>
          <t>팸텍</t>
        </is>
      </c>
      <c r="C1756" t="inlineStr">
        <is>
          <t>271830</t>
        </is>
      </c>
      <c r="D1756" t="inlineStr">
        <is>
          <t>6개월 전에 샀다면</t>
        </is>
      </c>
      <c r="E1756" t="inlineStr">
        <is>
          <t>[초단타]+[칼손절]</t>
        </is>
      </c>
      <c r="F1756" t="inlineStr">
        <is>
          <t>2025-12-18</t>
        </is>
      </c>
      <c r="G1756" t="n">
        <v>1868.31</v>
      </c>
      <c r="H1756" t="inlineStr">
        <is>
          <t>2026-01-08</t>
        </is>
      </c>
      <c r="I1756" t="n">
        <v>1739.78</v>
      </c>
      <c r="J1756" t="inlineStr">
        <is>
          <t>최종 손절 도달(-6%)</t>
        </is>
      </c>
      <c r="K1756" t="n">
        <v>16</v>
      </c>
      <c r="L1756" t="n">
        <v>0</v>
      </c>
      <c r="M1756" t="n">
        <v>-7.16</v>
      </c>
      <c r="N1756" t="inlineStr">
        <is>
          <t>01.08. 16주 매도(-6% 하락 시 10% 손절 원칙)</t>
        </is>
      </c>
      <c r="O1756" t="n">
        <v>300000</v>
      </c>
      <c r="P1756">
        <f>COUNTIF($A$2:A1756,A1756)</f>
        <v/>
      </c>
      <c r="Q1756">
        <f>A1756&amp;"|"&amp;P1756</f>
        <v/>
      </c>
    </row>
    <row r="1757">
      <c r="A1757" t="inlineStr">
        <is>
          <t>팸텍|6개월 전에 샀다면|[초단타]+[칼손절]</t>
        </is>
      </c>
      <c r="B1757" t="inlineStr">
        <is>
          <t>팸텍</t>
        </is>
      </c>
      <c r="C1757" t="inlineStr">
        <is>
          <t>271830</t>
        </is>
      </c>
      <c r="D1757" t="inlineStr">
        <is>
          <t>6개월 전에 샀다면</t>
        </is>
      </c>
      <c r="E1757" t="inlineStr">
        <is>
          <t>[초단타]+[칼손절]</t>
        </is>
      </c>
      <c r="F1757" t="inlineStr">
        <is>
          <t>2026-02-02</t>
        </is>
      </c>
      <c r="G1757" t="n">
        <v>1701.19</v>
      </c>
      <c r="H1757" t="inlineStr">
        <is>
          <t>2026-02-04</t>
        </is>
      </c>
      <c r="I1757" t="n">
        <v>1651.84</v>
      </c>
      <c r="J1757" t="inlineStr">
        <is>
          <t>1차 손절 도달(-2%)</t>
        </is>
      </c>
      <c r="K1757" t="n">
        <v>134</v>
      </c>
      <c r="L1757" t="n">
        <v>34</v>
      </c>
      <c r="M1757" t="n">
        <v>-3.19</v>
      </c>
      <c r="N1757" t="inlineStr">
        <is>
          <t>02.04. 134주 매도(-2% 하락 시 80% 손절 원칙)</t>
        </is>
      </c>
      <c r="O1757" t="n">
        <v>300000</v>
      </c>
      <c r="P1757">
        <f>COUNTIF($A$2:A1757,A1757)</f>
        <v/>
      </c>
      <c r="Q1757">
        <f>A1757&amp;"|"&amp;P1757</f>
        <v/>
      </c>
    </row>
    <row r="1758">
      <c r="A1758" t="inlineStr">
        <is>
          <t>팸텍|6개월 전에 샀다면|[초단타]+[칼손절]</t>
        </is>
      </c>
      <c r="B1758" t="inlineStr">
        <is>
          <t>팸텍</t>
        </is>
      </c>
      <c r="C1758" t="inlineStr">
        <is>
          <t>271830</t>
        </is>
      </c>
      <c r="D1758" t="inlineStr">
        <is>
          <t>6개월 전에 샀다면</t>
        </is>
      </c>
      <c r="E1758" t="inlineStr">
        <is>
          <t>[초단타]+[칼손절]</t>
        </is>
      </c>
      <c r="F1758" t="inlineStr">
        <is>
          <t>2026-02-02</t>
        </is>
      </c>
      <c r="G1758" t="n">
        <v>1701.19</v>
      </c>
      <c r="H1758" t="inlineStr">
        <is>
          <t>2026-02-05</t>
        </is>
      </c>
      <c r="I1758" t="n">
        <v>1603.88</v>
      </c>
      <c r="J1758" t="inlineStr">
        <is>
          <t>2차 손절 도달(-4%)</t>
        </is>
      </c>
      <c r="K1758" t="n">
        <v>16</v>
      </c>
      <c r="L1758" t="n">
        <v>18</v>
      </c>
      <c r="M1758" t="n">
        <v>-6</v>
      </c>
      <c r="N1758" t="inlineStr">
        <is>
          <t>02.05. 16주 매도(-4% 하락 시 10% 손절 원칙)</t>
        </is>
      </c>
      <c r="O1758" t="n">
        <v>300000</v>
      </c>
      <c r="P1758">
        <f>COUNTIF($A$2:A1758,A1758)</f>
        <v/>
      </c>
      <c r="Q1758">
        <f>A1758&amp;"|"&amp;P1758</f>
        <v/>
      </c>
    </row>
    <row r="1759">
      <c r="A1759" t="inlineStr">
        <is>
          <t>팸텍|6개월 전에 샀다면|[초단타]+[칼손절]</t>
        </is>
      </c>
      <c r="B1759" t="inlineStr">
        <is>
          <t>팸텍</t>
        </is>
      </c>
      <c r="C1759" t="inlineStr">
        <is>
          <t>271830</t>
        </is>
      </c>
      <c r="D1759" t="inlineStr">
        <is>
          <t>6개월 전에 샀다면</t>
        </is>
      </c>
      <c r="E1759" t="inlineStr">
        <is>
          <t>[초단타]+[칼손절]</t>
        </is>
      </c>
      <c r="F1759" t="inlineStr">
        <is>
          <t>2026-02-02</t>
        </is>
      </c>
      <c r="G1759" t="n">
        <v>1701.19</v>
      </c>
      <c r="H1759" t="inlineStr">
        <is>
          <t>2026-03-03</t>
        </is>
      </c>
      <c r="I1759" t="n">
        <v>1528.93</v>
      </c>
      <c r="J1759" t="inlineStr">
        <is>
          <t>최종 손절 도달(-6%)</t>
        </is>
      </c>
      <c r="K1759" t="n">
        <v>18</v>
      </c>
      <c r="L1759" t="n">
        <v>0</v>
      </c>
      <c r="M1759" t="n">
        <v>-10.4</v>
      </c>
      <c r="N1759" t="inlineStr">
        <is>
          <t>03.03. 18주 매도(-6% 하락 시 10% 손절 원칙)</t>
        </is>
      </c>
      <c r="O1759" t="n">
        <v>300000</v>
      </c>
      <c r="P1759">
        <f>COUNTIF($A$2:A1759,A1759)</f>
        <v/>
      </c>
      <c r="Q1759">
        <f>A1759&amp;"|"&amp;P1759</f>
        <v/>
      </c>
    </row>
    <row r="1760">
      <c r="A1760" t="inlineStr">
        <is>
          <t>팸텍|6개월 전에 샀다면|[초단타]+[칼손절]</t>
        </is>
      </c>
      <c r="B1760" t="inlineStr">
        <is>
          <t>팸텍</t>
        </is>
      </c>
      <c r="C1760" t="inlineStr">
        <is>
          <t>271830</t>
        </is>
      </c>
      <c r="D1760" t="inlineStr">
        <is>
          <t>6개월 전에 샀다면</t>
        </is>
      </c>
      <c r="E1760" t="inlineStr">
        <is>
          <t>[초단타]+[칼손절]</t>
        </is>
      </c>
      <c r="F1760" t="inlineStr">
        <is>
          <t>2026-03-03</t>
        </is>
      </c>
      <c r="G1760" t="n">
        <v>1531.07</v>
      </c>
      <c r="H1760" t="inlineStr">
        <is>
          <t>2026-03-04</t>
        </is>
      </c>
      <c r="I1760" t="n">
        <v>1369.04</v>
      </c>
      <c r="J1760" t="inlineStr">
        <is>
          <t>최종 손절 도달(-6%)</t>
        </is>
      </c>
      <c r="K1760" t="n">
        <v>179</v>
      </c>
      <c r="L1760" t="n">
        <v>0</v>
      </c>
      <c r="M1760" t="n">
        <v>-10.85</v>
      </c>
      <c r="N1760" t="inlineStr">
        <is>
          <t>03.04. 179주 매도(-6% 하락 시 10% 손절 원칙)</t>
        </is>
      </c>
      <c r="O1760" t="n">
        <v>300000</v>
      </c>
      <c r="P1760">
        <f>COUNTIF($A$2:A1760,A1760)</f>
        <v/>
      </c>
      <c r="Q1760">
        <f>A1760&amp;"|"&amp;P1760</f>
        <v/>
      </c>
    </row>
    <row r="1761">
      <c r="A1761" t="inlineStr">
        <is>
          <t>팸텍|6개월 전에 샀다면|[초단타]+[칼손절]</t>
        </is>
      </c>
      <c r="B1761" t="inlineStr">
        <is>
          <t>팸텍</t>
        </is>
      </c>
      <c r="C1761" t="inlineStr">
        <is>
          <t>271830</t>
        </is>
      </c>
      <c r="D1761" t="inlineStr">
        <is>
          <t>6개월 전에 샀다면</t>
        </is>
      </c>
      <c r="E1761" t="inlineStr">
        <is>
          <t>[초단타]+[칼손절]</t>
        </is>
      </c>
      <c r="F1761" t="inlineStr">
        <is>
          <t>2026-03-30</t>
        </is>
      </c>
      <c r="G1761" t="n">
        <v>1543.08</v>
      </c>
      <c r="H1761" t="inlineStr">
        <is>
          <t>2026-03-31</t>
        </is>
      </c>
      <c r="I1761" t="n">
        <v>1479.96</v>
      </c>
      <c r="J1761" t="inlineStr">
        <is>
          <t>2차 손절 도달(-4%)</t>
        </is>
      </c>
      <c r="K1761" t="n">
        <v>15</v>
      </c>
      <c r="L1761" t="n">
        <v>143</v>
      </c>
      <c r="M1761" t="n">
        <v>-4.38</v>
      </c>
      <c r="N1761" t="inlineStr">
        <is>
          <t>03.31. 15주 매도(-4% 하락 시 10% 손절 원칙)</t>
        </is>
      </c>
      <c r="O1761" t="n">
        <v>300000</v>
      </c>
      <c r="P1761">
        <f>COUNTIF($A$2:A1761,A1761)</f>
        <v/>
      </c>
      <c r="Q1761">
        <f>A1761&amp;"|"&amp;P1761</f>
        <v/>
      </c>
    </row>
    <row r="1762">
      <c r="A1762" t="inlineStr">
        <is>
          <t>팸텍|6개월 전에 샀다면|[초단타]+[칼손절]</t>
        </is>
      </c>
      <c r="B1762" t="inlineStr">
        <is>
          <t>팸텍</t>
        </is>
      </c>
      <c r="C1762" t="inlineStr">
        <is>
          <t>271830</t>
        </is>
      </c>
      <c r="D1762" t="inlineStr">
        <is>
          <t>6개월 전에 샀다면</t>
        </is>
      </c>
      <c r="E1762" t="inlineStr">
        <is>
          <t>[초단타]+[칼손절]</t>
        </is>
      </c>
      <c r="F1762" t="inlineStr">
        <is>
          <t>2026-03-30</t>
        </is>
      </c>
      <c r="G1762" t="n">
        <v>1543.08</v>
      </c>
      <c r="H1762" t="inlineStr">
        <is>
          <t>2026-04-03</t>
        </is>
      </c>
      <c r="I1762" t="n">
        <v>1441.99</v>
      </c>
      <c r="J1762" t="inlineStr">
        <is>
          <t>최종 손절 도달(-6%)</t>
        </is>
      </c>
      <c r="K1762" t="n">
        <v>143</v>
      </c>
      <c r="L1762" t="n">
        <v>0</v>
      </c>
      <c r="M1762" t="n">
        <v>-6.83</v>
      </c>
      <c r="N1762" t="inlineStr">
        <is>
          <t>04.03. 143주 매도(-6% 하락 시 10% 손절 원칙)</t>
        </is>
      </c>
      <c r="O1762" t="n">
        <v>300000</v>
      </c>
      <c r="P1762">
        <f>COUNTIF($A$2:A1762,A1762)</f>
        <v/>
      </c>
      <c r="Q1762">
        <f>A1762&amp;"|"&amp;P1762</f>
        <v/>
      </c>
    </row>
    <row r="1763">
      <c r="A1763" t="inlineStr">
        <is>
          <t>팸텍|6개월 전에 샀다면|[초단타]+[정석방어]</t>
        </is>
      </c>
      <c r="B1763" t="inlineStr">
        <is>
          <t>팸텍</t>
        </is>
      </c>
      <c r="C1763" t="inlineStr">
        <is>
          <t>271830</t>
        </is>
      </c>
      <c r="D1763" t="inlineStr">
        <is>
          <t>6개월 전에 샀다면</t>
        </is>
      </c>
      <c r="E1763" t="inlineStr">
        <is>
          <t>[초단타]+[정석방어]</t>
        </is>
      </c>
      <c r="F1763" t="inlineStr">
        <is>
          <t>2025-12-18</t>
        </is>
      </c>
      <c r="G1763" t="n">
        <v>1868.31</v>
      </c>
      <c r="H1763" t="inlineStr">
        <is>
          <t>2025-12-23</t>
        </is>
      </c>
      <c r="I1763" t="n">
        <v>1803.74</v>
      </c>
      <c r="J1763" t="inlineStr">
        <is>
          <t>1차 손절 도달(-3%)</t>
        </is>
      </c>
      <c r="K1763" t="n">
        <v>112</v>
      </c>
      <c r="L1763" t="n">
        <v>48</v>
      </c>
      <c r="M1763" t="n">
        <v>-3.75</v>
      </c>
      <c r="N1763" t="inlineStr">
        <is>
          <t>12.23. 112주 매도(-3% 하락 시 70% 손절 원칙)</t>
        </is>
      </c>
      <c r="O1763" t="n">
        <v>300000</v>
      </c>
      <c r="P1763">
        <f>COUNTIF($A$2:A1763,A1763)</f>
        <v/>
      </c>
      <c r="Q1763">
        <f>A1763&amp;"|"&amp;P1763</f>
        <v/>
      </c>
    </row>
    <row r="1764">
      <c r="A1764" t="inlineStr">
        <is>
          <t>팸텍|6개월 전에 샀다면|[초단타]+[정석방어]</t>
        </is>
      </c>
      <c r="B1764" t="inlineStr">
        <is>
          <t>팸텍</t>
        </is>
      </c>
      <c r="C1764" t="inlineStr">
        <is>
          <t>271830</t>
        </is>
      </c>
      <c r="D1764" t="inlineStr">
        <is>
          <t>6개월 전에 샀다면</t>
        </is>
      </c>
      <c r="E1764" t="inlineStr">
        <is>
          <t>[초단타]+[정석방어]</t>
        </is>
      </c>
      <c r="F1764" t="inlineStr">
        <is>
          <t>2025-12-18</t>
        </is>
      </c>
      <c r="G1764" t="n">
        <v>1868.31</v>
      </c>
      <c r="H1764" t="inlineStr">
        <is>
          <t>2025-12-24</t>
        </is>
      </c>
      <c r="I1764" t="n">
        <v>1764.76</v>
      </c>
      <c r="J1764" t="inlineStr">
        <is>
          <t>2차 손절 도달(-5%)</t>
        </is>
      </c>
      <c r="K1764" t="n">
        <v>32</v>
      </c>
      <c r="L1764" t="n">
        <v>16</v>
      </c>
      <c r="M1764" t="n">
        <v>-5.83</v>
      </c>
      <c r="N1764" t="inlineStr">
        <is>
          <t>12.24. 32주 매도(-5% 하락 시 20% 손절 원칙)</t>
        </is>
      </c>
      <c r="O1764" t="n">
        <v>300000</v>
      </c>
      <c r="P1764">
        <f>COUNTIF($A$2:A1764,A1764)</f>
        <v/>
      </c>
      <c r="Q1764">
        <f>A1764&amp;"|"&amp;P1764</f>
        <v/>
      </c>
    </row>
    <row r="1765">
      <c r="A1765" t="inlineStr">
        <is>
          <t>팸텍|6개월 전에 샀다면|[초단타]+[정석방어]</t>
        </is>
      </c>
      <c r="B1765" t="inlineStr">
        <is>
          <t>팸텍</t>
        </is>
      </c>
      <c r="C1765" t="inlineStr">
        <is>
          <t>271830</t>
        </is>
      </c>
      <c r="D1765" t="inlineStr">
        <is>
          <t>6개월 전에 샀다면</t>
        </is>
      </c>
      <c r="E1765" t="inlineStr">
        <is>
          <t>[초단타]+[정석방어]</t>
        </is>
      </c>
      <c r="F1765" t="inlineStr">
        <is>
          <t>2025-12-18</t>
        </is>
      </c>
      <c r="G1765" t="n">
        <v>1868.31</v>
      </c>
      <c r="H1765" t="inlineStr">
        <is>
          <t>2026-01-21</t>
        </is>
      </c>
      <c r="I1765" t="n">
        <v>1658.84</v>
      </c>
      <c r="J1765" t="inlineStr">
        <is>
          <t>최종 손절 도달(-10%)</t>
        </is>
      </c>
      <c r="K1765" t="n">
        <v>16</v>
      </c>
      <c r="L1765" t="n">
        <v>0</v>
      </c>
      <c r="M1765" t="n">
        <v>-11.48</v>
      </c>
      <c r="N1765" t="inlineStr">
        <is>
          <t>01.21. 16주 매도(-10% 하락 시 10% 손절 원칙)</t>
        </is>
      </c>
      <c r="O1765" t="n">
        <v>300000</v>
      </c>
      <c r="P1765">
        <f>COUNTIF($A$2:A1765,A1765)</f>
        <v/>
      </c>
      <c r="Q1765">
        <f>A1765&amp;"|"&amp;P1765</f>
        <v/>
      </c>
    </row>
    <row r="1766">
      <c r="A1766" t="inlineStr">
        <is>
          <t>팸텍|6개월 전에 샀다면|[초단타]+[정석방어]</t>
        </is>
      </c>
      <c r="B1766" t="inlineStr">
        <is>
          <t>팸텍</t>
        </is>
      </c>
      <c r="C1766" t="inlineStr">
        <is>
          <t>271830</t>
        </is>
      </c>
      <c r="D1766" t="inlineStr">
        <is>
          <t>6개월 전에 샀다면</t>
        </is>
      </c>
      <c r="E1766" t="inlineStr">
        <is>
          <t>[초단타]+[정석방어]</t>
        </is>
      </c>
      <c r="F1766" t="inlineStr">
        <is>
          <t>2026-02-02</t>
        </is>
      </c>
      <c r="G1766" t="n">
        <v>1701.19</v>
      </c>
      <c r="H1766" t="inlineStr">
        <is>
          <t>2026-02-05</t>
        </is>
      </c>
      <c r="I1766" t="n">
        <v>1603.88</v>
      </c>
      <c r="J1766" t="inlineStr">
        <is>
          <t>2차 손절 도달(-5%)</t>
        </is>
      </c>
      <c r="K1766" t="n">
        <v>33</v>
      </c>
      <c r="L1766" t="n">
        <v>134</v>
      </c>
      <c r="M1766" t="n">
        <v>-6</v>
      </c>
      <c r="N1766" t="inlineStr">
        <is>
          <t>02.05. 33주 매도(-5% 하락 시 20% 손절 원칙)</t>
        </is>
      </c>
      <c r="O1766" t="n">
        <v>300000</v>
      </c>
      <c r="P1766">
        <f>COUNTIF($A$2:A1766,A1766)</f>
        <v/>
      </c>
      <c r="Q1766">
        <f>A1766&amp;"|"&amp;P1766</f>
        <v/>
      </c>
    </row>
    <row r="1767">
      <c r="A1767" t="inlineStr">
        <is>
          <t>팸텍|6개월 전에 샀다면|[초단타]+[정석방어]</t>
        </is>
      </c>
      <c r="B1767" t="inlineStr">
        <is>
          <t>팸텍</t>
        </is>
      </c>
      <c r="C1767" t="inlineStr">
        <is>
          <t>271830</t>
        </is>
      </c>
      <c r="D1767" t="inlineStr">
        <is>
          <t>6개월 전에 샀다면</t>
        </is>
      </c>
      <c r="E1767" t="inlineStr">
        <is>
          <t>[초단타]+[정석방어]</t>
        </is>
      </c>
      <c r="F1767" t="inlineStr">
        <is>
          <t>2026-02-02</t>
        </is>
      </c>
      <c r="G1767" t="n">
        <v>1701.19</v>
      </c>
      <c r="H1767" t="inlineStr">
        <is>
          <t>2026-03-03</t>
        </is>
      </c>
      <c r="I1767" t="n">
        <v>1528.93</v>
      </c>
      <c r="J1767" t="inlineStr">
        <is>
          <t>최종 손절 도달(-10%)</t>
        </is>
      </c>
      <c r="K1767" t="n">
        <v>134</v>
      </c>
      <c r="L1767" t="n">
        <v>0</v>
      </c>
      <c r="M1767" t="n">
        <v>-10.4</v>
      </c>
      <c r="N1767" t="inlineStr">
        <is>
          <t>03.03. 134주 매도(-10% 하락 시 10% 손절 원칙)</t>
        </is>
      </c>
      <c r="O1767" t="n">
        <v>300000</v>
      </c>
      <c r="P1767">
        <f>COUNTIF($A$2:A1767,A1767)</f>
        <v/>
      </c>
      <c r="Q1767">
        <f>A1767&amp;"|"&amp;P1767</f>
        <v/>
      </c>
    </row>
    <row r="1768">
      <c r="A1768" t="inlineStr">
        <is>
          <t>팸텍|6개월 전에 샀다면|[초단타]+[정석방어]</t>
        </is>
      </c>
      <c r="B1768" t="inlineStr">
        <is>
          <t>팸텍</t>
        </is>
      </c>
      <c r="C1768" t="inlineStr">
        <is>
          <t>271830</t>
        </is>
      </c>
      <c r="D1768" t="inlineStr">
        <is>
          <t>6개월 전에 샀다면</t>
        </is>
      </c>
      <c r="E1768" t="inlineStr">
        <is>
          <t>[초단타]+[정석방어]</t>
        </is>
      </c>
      <c r="F1768" t="inlineStr">
        <is>
          <t>2026-03-03</t>
        </is>
      </c>
      <c r="G1768" t="n">
        <v>1531.07</v>
      </c>
      <c r="H1768" t="inlineStr">
        <is>
          <t>2026-03-04</t>
        </is>
      </c>
      <c r="I1768" t="n">
        <v>1369.04</v>
      </c>
      <c r="J1768" t="inlineStr">
        <is>
          <t>최종 손절 도달(-10%)</t>
        </is>
      </c>
      <c r="K1768" t="n">
        <v>168</v>
      </c>
      <c r="L1768" t="n">
        <v>0</v>
      </c>
      <c r="M1768" t="n">
        <v>-10.85</v>
      </c>
      <c r="N1768" t="inlineStr">
        <is>
          <t>03.04. 168주 매도(-10% 하락 시 10% 손절 원칙)</t>
        </is>
      </c>
      <c r="O1768" t="n">
        <v>300000</v>
      </c>
      <c r="P1768">
        <f>COUNTIF($A$2:A1768,A1768)</f>
        <v/>
      </c>
      <c r="Q1768">
        <f>A1768&amp;"|"&amp;P1768</f>
        <v/>
      </c>
    </row>
    <row r="1769">
      <c r="A1769" t="inlineStr">
        <is>
          <t>팸텍|6개월 전에 샀다면|[초단타]+[정석방어]</t>
        </is>
      </c>
      <c r="B1769" t="inlineStr">
        <is>
          <t>팸텍</t>
        </is>
      </c>
      <c r="C1769" t="inlineStr">
        <is>
          <t>271830</t>
        </is>
      </c>
      <c r="D1769" t="inlineStr">
        <is>
          <t>6개월 전에 샀다면</t>
        </is>
      </c>
      <c r="E1769" t="inlineStr">
        <is>
          <t>[초단타]+[정석방어]</t>
        </is>
      </c>
      <c r="F1769" t="inlineStr">
        <is>
          <t>2026-03-30</t>
        </is>
      </c>
      <c r="G1769" t="n">
        <v>1543.08</v>
      </c>
      <c r="H1769" t="inlineStr">
        <is>
          <t>2026-03-31</t>
        </is>
      </c>
      <c r="I1769" t="n">
        <v>1479.96</v>
      </c>
      <c r="J1769" t="inlineStr">
        <is>
          <t>1차 손절 도달(-3%)</t>
        </is>
      </c>
      <c r="K1769" t="n">
        <v>104</v>
      </c>
      <c r="L1769" t="n">
        <v>45</v>
      </c>
      <c r="M1769" t="n">
        <v>-4.38</v>
      </c>
      <c r="N1769" t="inlineStr">
        <is>
          <t>03.31. 104주 매도(-3% 하락 시 70% 손절 원칙)</t>
        </is>
      </c>
      <c r="O1769" t="n">
        <v>300000</v>
      </c>
      <c r="P1769">
        <f>COUNTIF($A$2:A1769,A1769)</f>
        <v/>
      </c>
      <c r="Q1769">
        <f>A1769&amp;"|"&amp;P1769</f>
        <v/>
      </c>
    </row>
    <row r="1770">
      <c r="A1770" t="inlineStr">
        <is>
          <t>팸텍|6개월 전에 샀다면|[초단타]+[정석방어]</t>
        </is>
      </c>
      <c r="B1770" t="inlineStr">
        <is>
          <t>팸텍</t>
        </is>
      </c>
      <c r="C1770" t="inlineStr">
        <is>
          <t>271830</t>
        </is>
      </c>
      <c r="D1770" t="inlineStr">
        <is>
          <t>6개월 전에 샀다면</t>
        </is>
      </c>
      <c r="E1770" t="inlineStr">
        <is>
          <t>[초단타]+[정석방어]</t>
        </is>
      </c>
      <c r="F1770" t="inlineStr">
        <is>
          <t>2026-03-30</t>
        </is>
      </c>
      <c r="G1770" t="n">
        <v>1543.08</v>
      </c>
      <c r="H1770" t="inlineStr">
        <is>
          <t>2026-04-02</t>
        </is>
      </c>
      <c r="I1770" t="n">
        <v>1461.98</v>
      </c>
      <c r="J1770" t="inlineStr">
        <is>
          <t>2차 손절 도달(-5%)</t>
        </is>
      </c>
      <c r="K1770" t="n">
        <v>29</v>
      </c>
      <c r="L1770" t="n">
        <v>16</v>
      </c>
      <c r="M1770" t="n">
        <v>-5.54</v>
      </c>
      <c r="N1770" t="inlineStr">
        <is>
          <t>04.02. 29주 매도(-5% 하락 시 20% 손절 원칙)</t>
        </is>
      </c>
      <c r="O1770" t="n">
        <v>300000</v>
      </c>
      <c r="P1770">
        <f>COUNTIF($A$2:A1770,A1770)</f>
        <v/>
      </c>
      <c r="Q1770">
        <f>A1770&amp;"|"&amp;P1770</f>
        <v/>
      </c>
    </row>
    <row r="1771">
      <c r="A1771" t="inlineStr">
        <is>
          <t>팸텍|6개월 전에 샀다면|[초단타]+[정석방어]</t>
        </is>
      </c>
      <c r="B1771" t="inlineStr">
        <is>
          <t>팸텍</t>
        </is>
      </c>
      <c r="C1771" t="inlineStr">
        <is>
          <t>271830</t>
        </is>
      </c>
      <c r="D1771" t="inlineStr">
        <is>
          <t>6개월 전에 샀다면</t>
        </is>
      </c>
      <c r="E1771" t="inlineStr">
        <is>
          <t>[초단타]+[정석방어]</t>
        </is>
      </c>
      <c r="F1771" t="inlineStr">
        <is>
          <t>2026-03-30</t>
        </is>
      </c>
      <c r="G1771" t="n">
        <v>1543.08</v>
      </c>
      <c r="H1771" t="inlineStr">
        <is>
          <t>2026-04-17</t>
        </is>
      </c>
      <c r="I1771" t="n">
        <v>1593.88</v>
      </c>
      <c r="J1771" t="inlineStr">
        <is>
          <t>1차 익절 도달(3%)</t>
        </is>
      </c>
      <c r="K1771" t="n">
        <v>16</v>
      </c>
      <c r="L1771" t="n">
        <v>0</v>
      </c>
      <c r="M1771" t="n">
        <v>2.98</v>
      </c>
      <c r="N1771" t="inlineStr">
        <is>
          <t>04.17. 16주 매도(+3% 상승 시 70% 익절 원칙)</t>
        </is>
      </c>
      <c r="O1771" t="n">
        <v>300000</v>
      </c>
      <c r="P1771">
        <f>COUNTIF($A$2:A1771,A1771)</f>
        <v/>
      </c>
      <c r="Q1771">
        <f>A1771&amp;"|"&amp;P1771</f>
        <v/>
      </c>
    </row>
    <row r="1772">
      <c r="A1772" t="inlineStr">
        <is>
          <t>팸텍|6개월 전에 샀다면|[초단타]+[변동성허용]</t>
        </is>
      </c>
      <c r="B1772" t="inlineStr">
        <is>
          <t>팸텍</t>
        </is>
      </c>
      <c r="C1772" t="inlineStr">
        <is>
          <t>271830</t>
        </is>
      </c>
      <c r="D1772" t="inlineStr">
        <is>
          <t>6개월 전에 샀다면</t>
        </is>
      </c>
      <c r="E1772" t="inlineStr">
        <is>
          <t>[초단타]+[변동성허용]</t>
        </is>
      </c>
      <c r="F1772" t="inlineStr">
        <is>
          <t>2025-12-18</t>
        </is>
      </c>
      <c r="G1772" t="n">
        <v>1868.31</v>
      </c>
      <c r="H1772" t="inlineStr">
        <is>
          <t>2025-12-24</t>
        </is>
      </c>
      <c r="I1772" t="n">
        <v>1764.76</v>
      </c>
      <c r="J1772" t="inlineStr">
        <is>
          <t>1차 손절 도달(-5%)</t>
        </is>
      </c>
      <c r="K1772" t="n">
        <v>80</v>
      </c>
      <c r="L1772" t="n">
        <v>80</v>
      </c>
      <c r="M1772" t="n">
        <v>-5.83</v>
      </c>
      <c r="N1772" t="inlineStr">
        <is>
          <t>12.24. 80주 매도(-5% 하락 시 50% 손절 원칙)</t>
        </is>
      </c>
      <c r="O1772" t="n">
        <v>300000</v>
      </c>
      <c r="P1772">
        <f>COUNTIF($A$2:A1772,A1772)</f>
        <v/>
      </c>
      <c r="Q1772">
        <f>A1772&amp;"|"&amp;P1772</f>
        <v/>
      </c>
    </row>
    <row r="1773">
      <c r="A1773" t="inlineStr">
        <is>
          <t>팸텍|6개월 전에 샀다면|[초단타]+[변동성허용]</t>
        </is>
      </c>
      <c r="B1773" t="inlineStr">
        <is>
          <t>팸텍</t>
        </is>
      </c>
      <c r="C1773" t="inlineStr">
        <is>
          <t>271830</t>
        </is>
      </c>
      <c r="D1773" t="inlineStr">
        <is>
          <t>6개월 전에 샀다면</t>
        </is>
      </c>
      <c r="E1773" t="inlineStr">
        <is>
          <t>[초단타]+[변동성허용]</t>
        </is>
      </c>
      <c r="F1773" t="inlineStr">
        <is>
          <t>2025-12-18</t>
        </is>
      </c>
      <c r="G1773" t="n">
        <v>1868.31</v>
      </c>
      <c r="H1773" t="inlineStr">
        <is>
          <t>2026-01-21</t>
        </is>
      </c>
      <c r="I1773" t="n">
        <v>1658.84</v>
      </c>
      <c r="J1773" t="inlineStr">
        <is>
          <t>2차 손절 도달(-10%)</t>
        </is>
      </c>
      <c r="K1773" t="n">
        <v>48</v>
      </c>
      <c r="L1773" t="n">
        <v>32</v>
      </c>
      <c r="M1773" t="n">
        <v>-11.48</v>
      </c>
      <c r="N1773" t="inlineStr">
        <is>
          <t>01.21. 48주 매도(-10% 하락 시 30% 손절 원칙)</t>
        </is>
      </c>
      <c r="O1773" t="n">
        <v>300000</v>
      </c>
      <c r="P1773">
        <f>COUNTIF($A$2:A1773,A1773)</f>
        <v/>
      </c>
      <c r="Q1773">
        <f>A1773&amp;"|"&amp;P1773</f>
        <v/>
      </c>
    </row>
    <row r="1774">
      <c r="A1774" t="inlineStr">
        <is>
          <t>팸텍|6개월 전에 샀다면|[초단타]+[변동성허용]</t>
        </is>
      </c>
      <c r="B1774" t="inlineStr">
        <is>
          <t>팸텍</t>
        </is>
      </c>
      <c r="C1774" t="inlineStr">
        <is>
          <t>271830</t>
        </is>
      </c>
      <c r="D1774" t="inlineStr">
        <is>
          <t>6개월 전에 샀다면</t>
        </is>
      </c>
      <c r="E1774" t="inlineStr">
        <is>
          <t>[초단타]+[변동성허용]</t>
        </is>
      </c>
      <c r="F1774" t="inlineStr">
        <is>
          <t>2025-12-18</t>
        </is>
      </c>
      <c r="G1774" t="n">
        <v>1868.31</v>
      </c>
      <c r="H1774" t="inlineStr">
        <is>
          <t>2026-03-03</t>
        </is>
      </c>
      <c r="I1774" t="n">
        <v>1528.93</v>
      </c>
      <c r="J1774" t="inlineStr">
        <is>
          <t>최종 손절 도달(-15%)</t>
        </is>
      </c>
      <c r="K1774" t="n">
        <v>32</v>
      </c>
      <c r="L1774" t="n">
        <v>0</v>
      </c>
      <c r="M1774" t="n">
        <v>-18.41</v>
      </c>
      <c r="N1774" t="inlineStr">
        <is>
          <t>03.03. 32주 매도(-15% 하락 시 20% 손절 원칙)</t>
        </is>
      </c>
      <c r="O1774" t="n">
        <v>300000</v>
      </c>
      <c r="P1774">
        <f>COUNTIF($A$2:A1774,A1774)</f>
        <v/>
      </c>
      <c r="Q1774">
        <f>A1774&amp;"|"&amp;P1774</f>
        <v/>
      </c>
    </row>
    <row r="1775">
      <c r="A1775" t="inlineStr">
        <is>
          <t>팸텍|6개월 전에 샀다면|[초단타]+[변동성허용]</t>
        </is>
      </c>
      <c r="B1775" t="inlineStr">
        <is>
          <t>팸텍</t>
        </is>
      </c>
      <c r="C1775" t="inlineStr">
        <is>
          <t>271830</t>
        </is>
      </c>
      <c r="D1775" t="inlineStr">
        <is>
          <t>6개월 전에 샀다면</t>
        </is>
      </c>
      <c r="E1775" t="inlineStr">
        <is>
          <t>[초단타]+[변동성허용]</t>
        </is>
      </c>
      <c r="F1775" t="inlineStr">
        <is>
          <t>2026-03-03</t>
        </is>
      </c>
      <c r="G1775" t="n">
        <v>1531.07</v>
      </c>
      <c r="H1775" t="inlineStr">
        <is>
          <t>2026-03-04</t>
        </is>
      </c>
      <c r="I1775" t="n">
        <v>1369.04</v>
      </c>
      <c r="J1775" t="inlineStr">
        <is>
          <t>2차 손절 도달(-10%)</t>
        </is>
      </c>
      <c r="K1775" t="n">
        <v>52</v>
      </c>
      <c r="L1775" t="n">
        <v>124</v>
      </c>
      <c r="M1775" t="n">
        <v>-10.85</v>
      </c>
      <c r="N1775" t="inlineStr">
        <is>
          <t>03.04. 52주 매도(-10% 하락 시 30% 손절 원칙)</t>
        </is>
      </c>
      <c r="O1775" t="n">
        <v>300000</v>
      </c>
      <c r="P1775">
        <f>COUNTIF($A$2:A1775,A1775)</f>
        <v/>
      </c>
      <c r="Q1775">
        <f>A1775&amp;"|"&amp;P1775</f>
        <v/>
      </c>
    </row>
    <row r="1776">
      <c r="A1776" t="inlineStr">
        <is>
          <t>팸텍|6개월 전에 샀다면|[초단타]+[변동성허용]</t>
        </is>
      </c>
      <c r="B1776" t="inlineStr">
        <is>
          <t>팸텍</t>
        </is>
      </c>
      <c r="C1776" t="inlineStr">
        <is>
          <t>271830</t>
        </is>
      </c>
      <c r="D1776" t="inlineStr">
        <is>
          <t>6개월 전에 샀다면</t>
        </is>
      </c>
      <c r="E1776" t="inlineStr">
        <is>
          <t>[초단타]+[변동성허용]</t>
        </is>
      </c>
      <c r="F1776" t="inlineStr">
        <is>
          <t>2026-03-03</t>
        </is>
      </c>
      <c r="G1776" t="n">
        <v>1531.07</v>
      </c>
      <c r="H1776" t="inlineStr">
        <is>
          <t>2026-03-11</t>
        </is>
      </c>
      <c r="I1776" t="n">
        <v>1587.89</v>
      </c>
      <c r="J1776" t="inlineStr">
        <is>
          <t>1차 익절 도달(3%)</t>
        </is>
      </c>
      <c r="K1776" t="n">
        <v>123</v>
      </c>
      <c r="L1776" t="n">
        <v>1</v>
      </c>
      <c r="M1776" t="n">
        <v>3.4</v>
      </c>
      <c r="N1776" t="inlineStr">
        <is>
          <t>03.11. 123주 매도(+3% 상승 시 70% 익절 원칙)</t>
        </is>
      </c>
      <c r="O1776" t="n">
        <v>300000</v>
      </c>
      <c r="P1776">
        <f>COUNTIF($A$2:A1776,A1776)</f>
        <v/>
      </c>
      <c r="Q1776">
        <f>A1776&amp;"|"&amp;P1776</f>
        <v/>
      </c>
    </row>
    <row r="1777">
      <c r="A1777" t="inlineStr">
        <is>
          <t>팸텍|6개월 전에 샀다면|[초단타]+[변동성허용]</t>
        </is>
      </c>
      <c r="B1777" t="inlineStr">
        <is>
          <t>팸텍</t>
        </is>
      </c>
      <c r="C1777" t="inlineStr">
        <is>
          <t>271830</t>
        </is>
      </c>
      <c r="D1777" t="inlineStr">
        <is>
          <t>6개월 전에 샀다면</t>
        </is>
      </c>
      <c r="E1777" t="inlineStr">
        <is>
          <t>[초단타]+[변동성허용]</t>
        </is>
      </c>
      <c r="F1777" t="inlineStr">
        <is>
          <t>2026-03-03</t>
        </is>
      </c>
      <c r="G1777" t="n">
        <v>1531.07</v>
      </c>
      <c r="H1777" t="inlineStr">
        <is>
          <t>2026-03-13</t>
        </is>
      </c>
      <c r="I1777" t="n">
        <v>1618.87</v>
      </c>
      <c r="J1777" t="inlineStr">
        <is>
          <t>2차 익절 도달(5%)</t>
        </is>
      </c>
      <c r="K1777" t="n">
        <v>1</v>
      </c>
      <c r="L1777" t="n">
        <v>0</v>
      </c>
      <c r="M1777" t="n">
        <v>5.42</v>
      </c>
      <c r="N1777" t="inlineStr">
        <is>
          <t>03.13. 1주 매도(+5% 상승 시 20% 익절 원칙)</t>
        </is>
      </c>
      <c r="O1777" t="n">
        <v>300000</v>
      </c>
      <c r="P1777">
        <f>COUNTIF($A$2:A1777,A1777)</f>
        <v/>
      </c>
      <c r="Q1777">
        <f>A1777&amp;"|"&amp;P1777</f>
        <v/>
      </c>
    </row>
    <row r="1778">
      <c r="A1778" t="inlineStr">
        <is>
          <t>팸텍|6개월 전에 샀다면|[초단타]+[변동성허용]</t>
        </is>
      </c>
      <c r="B1778" t="inlineStr">
        <is>
          <t>팸텍</t>
        </is>
      </c>
      <c r="C1778" t="inlineStr">
        <is>
          <t>271830</t>
        </is>
      </c>
      <c r="D1778" t="inlineStr">
        <is>
          <t>6개월 전에 샀다면</t>
        </is>
      </c>
      <c r="E1778" t="inlineStr">
        <is>
          <t>[초단타]+[변동성허용]</t>
        </is>
      </c>
      <c r="F1778" t="inlineStr">
        <is>
          <t>2026-03-30</t>
        </is>
      </c>
      <c r="G1778" t="n">
        <v>1543.08</v>
      </c>
      <c r="H1778" t="inlineStr">
        <is>
          <t>2026-04-02</t>
        </is>
      </c>
      <c r="I1778" t="n">
        <v>1461.98</v>
      </c>
      <c r="J1778" t="inlineStr">
        <is>
          <t>1차 손절 도달(-5%)</t>
        </is>
      </c>
      <c r="K1778" t="n">
        <v>86</v>
      </c>
      <c r="L1778" t="n">
        <v>87</v>
      </c>
      <c r="M1778" t="n">
        <v>-5.54</v>
      </c>
      <c r="N1778" t="inlineStr">
        <is>
          <t>04.02. 86주 매도(-5% 하락 시 50% 손절 원칙)</t>
        </is>
      </c>
      <c r="O1778" t="n">
        <v>300000</v>
      </c>
      <c r="P1778">
        <f>COUNTIF($A$2:A1778,A1778)</f>
        <v/>
      </c>
      <c r="Q1778">
        <f>A1778&amp;"|"&amp;P1778</f>
        <v/>
      </c>
    </row>
    <row r="1779">
      <c r="A1779" t="inlineStr">
        <is>
          <t>팸텍|6개월 전에 샀다면|[초단타]+[변동성허용]</t>
        </is>
      </c>
      <c r="B1779" t="inlineStr">
        <is>
          <t>팸텍</t>
        </is>
      </c>
      <c r="C1779" t="inlineStr">
        <is>
          <t>271830</t>
        </is>
      </c>
      <c r="D1779" t="inlineStr">
        <is>
          <t>6개월 전에 샀다면</t>
        </is>
      </c>
      <c r="E1779" t="inlineStr">
        <is>
          <t>[초단타]+[변동성허용]</t>
        </is>
      </c>
      <c r="F1779" t="inlineStr">
        <is>
          <t>2026-03-30</t>
        </is>
      </c>
      <c r="G1779" t="n">
        <v>1543.08</v>
      </c>
      <c r="H1779" t="inlineStr">
        <is>
          <t>2026-04-17</t>
        </is>
      </c>
      <c r="I1779" t="n">
        <v>1593.88</v>
      </c>
      <c r="J1779" t="inlineStr">
        <is>
          <t>1차 익절 도달(3%)</t>
        </is>
      </c>
      <c r="K1779" t="n">
        <v>87</v>
      </c>
      <c r="L1779" t="n">
        <v>0</v>
      </c>
      <c r="M1779" t="n">
        <v>2.98</v>
      </c>
      <c r="N1779" t="inlineStr">
        <is>
          <t>04.17. 87주 매도(+3% 상승 시 70% 익절 원칙)</t>
        </is>
      </c>
      <c r="O1779" t="n">
        <v>300000</v>
      </c>
      <c r="P1779">
        <f>COUNTIF($A$2:A1779,A1779)</f>
        <v/>
      </c>
      <c r="Q1779">
        <f>A1779&amp;"|"&amp;P1779</f>
        <v/>
      </c>
    </row>
    <row r="1780">
      <c r="A1780" t="inlineStr">
        <is>
          <t>팸텍|6개월 전에 샀다면|[초단타]+[버티기형]</t>
        </is>
      </c>
      <c r="B1780" t="inlineStr">
        <is>
          <t>팸텍</t>
        </is>
      </c>
      <c r="C1780" t="inlineStr">
        <is>
          <t>271830</t>
        </is>
      </c>
      <c r="D1780" t="inlineStr">
        <is>
          <t>6개월 전에 샀다면</t>
        </is>
      </c>
      <c r="E1780" t="inlineStr">
        <is>
          <t>[초단타]+[버티기형]</t>
        </is>
      </c>
      <c r="F1780" t="inlineStr">
        <is>
          <t>2025-12-18</t>
        </is>
      </c>
      <c r="G1780" t="n">
        <v>1868.31</v>
      </c>
      <c r="H1780" t="inlineStr">
        <is>
          <t>2025-12-24</t>
        </is>
      </c>
      <c r="I1780" t="n">
        <v>1764.76</v>
      </c>
      <c r="J1780" t="inlineStr">
        <is>
          <t>1차 손절 도달(-5%)</t>
        </is>
      </c>
      <c r="K1780" t="n">
        <v>64</v>
      </c>
      <c r="L1780" t="n">
        <v>96</v>
      </c>
      <c r="M1780" t="n">
        <v>-5.83</v>
      </c>
      <c r="N1780" t="inlineStr">
        <is>
          <t>12.24. 64주 매도(-5% 하락 시 40% 손절 원칙)</t>
        </is>
      </c>
      <c r="O1780" t="n">
        <v>300000</v>
      </c>
      <c r="P1780">
        <f>COUNTIF($A$2:A1780,A1780)</f>
        <v/>
      </c>
      <c r="Q1780">
        <f>A1780&amp;"|"&amp;P1780</f>
        <v/>
      </c>
    </row>
    <row r="1781">
      <c r="A1781" t="inlineStr">
        <is>
          <t>팸텍|6개월 전에 샀다면|[초단타]+[버티기형]</t>
        </is>
      </c>
      <c r="B1781" t="inlineStr">
        <is>
          <t>팸텍</t>
        </is>
      </c>
      <c r="C1781" t="inlineStr">
        <is>
          <t>271830</t>
        </is>
      </c>
      <c r="D1781" t="inlineStr">
        <is>
          <t>6개월 전에 샀다면</t>
        </is>
      </c>
      <c r="E1781" t="inlineStr">
        <is>
          <t>[초단타]+[버티기형]</t>
        </is>
      </c>
      <c r="F1781" t="inlineStr">
        <is>
          <t>2025-12-18</t>
        </is>
      </c>
      <c r="G1781" t="n">
        <v>1868.31</v>
      </c>
      <c r="H1781" t="inlineStr">
        <is>
          <t>2026-03-03</t>
        </is>
      </c>
      <c r="I1781" t="n">
        <v>1528.93</v>
      </c>
      <c r="J1781" t="inlineStr">
        <is>
          <t>2차 손절 도달(-15%)</t>
        </is>
      </c>
      <c r="K1781" t="n">
        <v>48</v>
      </c>
      <c r="L1781" t="n">
        <v>48</v>
      </c>
      <c r="M1781" t="n">
        <v>-18.41</v>
      </c>
      <c r="N1781" t="inlineStr">
        <is>
          <t>03.03. 48주 매도(-15% 하락 시 30% 손절 원칙)</t>
        </is>
      </c>
      <c r="O1781" t="n">
        <v>300000</v>
      </c>
      <c r="P1781">
        <f>COUNTIF($A$2:A1781,A1781)</f>
        <v/>
      </c>
      <c r="Q1781">
        <f>A1781&amp;"|"&amp;P1781</f>
        <v/>
      </c>
    </row>
    <row r="1782">
      <c r="A1782" t="inlineStr">
        <is>
          <t>팸텍|6개월 전에 샀다면|[초단타]+[버티기형]</t>
        </is>
      </c>
      <c r="B1782" t="inlineStr">
        <is>
          <t>팸텍</t>
        </is>
      </c>
      <c r="C1782" t="inlineStr">
        <is>
          <t>271830</t>
        </is>
      </c>
      <c r="D1782" t="inlineStr">
        <is>
          <t>6개월 전에 샀다면</t>
        </is>
      </c>
      <c r="E1782" t="inlineStr">
        <is>
          <t>[초단타]+[버티기형]</t>
        </is>
      </c>
      <c r="F1782" t="inlineStr">
        <is>
          <t>2025-12-18</t>
        </is>
      </c>
      <c r="G1782" t="n">
        <v>1868.31</v>
      </c>
      <c r="H1782" t="inlineStr">
        <is>
          <t>2026-03-04</t>
        </is>
      </c>
      <c r="I1782" t="n">
        <v>1369.04</v>
      </c>
      <c r="J1782" t="inlineStr">
        <is>
          <t>최종 손절 도달(-20%)</t>
        </is>
      </c>
      <c r="K1782" t="n">
        <v>48</v>
      </c>
      <c r="L1782" t="n">
        <v>0</v>
      </c>
      <c r="M1782" t="n">
        <v>-26.94</v>
      </c>
      <c r="N1782" t="inlineStr">
        <is>
          <t>03.04. 48주 매도(-20% 하락 시 30% 손절 원칙)</t>
        </is>
      </c>
      <c r="O1782" t="n">
        <v>300000</v>
      </c>
      <c r="P1782">
        <f>COUNTIF($A$2:A1782,A1782)</f>
        <v/>
      </c>
      <c r="Q1782">
        <f>A1782&amp;"|"&amp;P1782</f>
        <v/>
      </c>
    </row>
    <row r="1783">
      <c r="A1783" t="inlineStr">
        <is>
          <t>팸텍|6개월 전에 샀다면|[초단타]+[버티기형]</t>
        </is>
      </c>
      <c r="B1783" t="inlineStr">
        <is>
          <t>팸텍</t>
        </is>
      </c>
      <c r="C1783" t="inlineStr">
        <is>
          <t>271830</t>
        </is>
      </c>
      <c r="D1783" t="inlineStr">
        <is>
          <t>6개월 전에 샀다면</t>
        </is>
      </c>
      <c r="E1783" t="inlineStr">
        <is>
          <t>[초단타]+[버티기형]</t>
        </is>
      </c>
      <c r="F1783" t="inlineStr">
        <is>
          <t>2026-03-30</t>
        </is>
      </c>
      <c r="G1783" t="n">
        <v>1543.08</v>
      </c>
      <c r="H1783" t="inlineStr">
        <is>
          <t>2026-04-02</t>
        </is>
      </c>
      <c r="I1783" t="n">
        <v>1461.98</v>
      </c>
      <c r="J1783" t="inlineStr">
        <is>
          <t>1차 손절 도달(-5%)</t>
        </is>
      </c>
      <c r="K1783" t="n">
        <v>65</v>
      </c>
      <c r="L1783" t="n">
        <v>98</v>
      </c>
      <c r="M1783" t="n">
        <v>-5.54</v>
      </c>
      <c r="N1783" t="inlineStr">
        <is>
          <t>04.02. 65주 매도(-5% 하락 시 40% 손절 원칙)</t>
        </is>
      </c>
      <c r="O1783" t="n">
        <v>300000</v>
      </c>
      <c r="P1783">
        <f>COUNTIF($A$2:A1783,A1783)</f>
        <v/>
      </c>
      <c r="Q1783">
        <f>A1783&amp;"|"&amp;P1783</f>
        <v/>
      </c>
    </row>
    <row r="1784">
      <c r="A1784" t="inlineStr">
        <is>
          <t>팸텍|6개월 전에 샀다면|[초단타]+[버티기형]</t>
        </is>
      </c>
      <c r="B1784" t="inlineStr">
        <is>
          <t>팸텍</t>
        </is>
      </c>
      <c r="C1784" t="inlineStr">
        <is>
          <t>271830</t>
        </is>
      </c>
      <c r="D1784" t="inlineStr">
        <is>
          <t>6개월 전에 샀다면</t>
        </is>
      </c>
      <c r="E1784" t="inlineStr">
        <is>
          <t>[초단타]+[버티기형]</t>
        </is>
      </c>
      <c r="F1784" t="inlineStr">
        <is>
          <t>2026-03-30</t>
        </is>
      </c>
      <c r="G1784" t="n">
        <v>1543.08</v>
      </c>
      <c r="H1784" t="inlineStr">
        <is>
          <t>2026-04-17</t>
        </is>
      </c>
      <c r="I1784" t="n">
        <v>1593.88</v>
      </c>
      <c r="J1784" t="inlineStr">
        <is>
          <t>1차 익절 도달(3%)</t>
        </is>
      </c>
      <c r="K1784" t="n">
        <v>98</v>
      </c>
      <c r="L1784" t="n">
        <v>0</v>
      </c>
      <c r="M1784" t="n">
        <v>2.98</v>
      </c>
      <c r="N1784" t="inlineStr">
        <is>
          <t>04.17. 98주 매도(+3% 상승 시 70% 익절 원칙)</t>
        </is>
      </c>
      <c r="O1784" t="n">
        <v>300000</v>
      </c>
      <c r="P1784">
        <f>COUNTIF($A$2:A1784,A1784)</f>
        <v/>
      </c>
      <c r="Q1784">
        <f>A1784&amp;"|"&amp;P1784</f>
        <v/>
      </c>
    </row>
    <row r="1785">
      <c r="A1785" t="inlineStr">
        <is>
          <t>팸텍|6개월 전에 샀다면|[단기스윙]+[칼손절]</t>
        </is>
      </c>
      <c r="B1785" t="inlineStr">
        <is>
          <t>팸텍</t>
        </is>
      </c>
      <c r="C1785" t="inlineStr">
        <is>
          <t>271830</t>
        </is>
      </c>
      <c r="D1785" t="inlineStr">
        <is>
          <t>6개월 전에 샀다면</t>
        </is>
      </c>
      <c r="E1785" t="inlineStr">
        <is>
          <t>[단기스윙]+[칼손절]</t>
        </is>
      </c>
      <c r="F1785" t="inlineStr">
        <is>
          <t>2025-12-18</t>
        </is>
      </c>
      <c r="G1785" t="n">
        <v>1868.31</v>
      </c>
      <c r="H1785" t="inlineStr">
        <is>
          <t>2025-12-23</t>
        </is>
      </c>
      <c r="I1785" t="n">
        <v>1803.74</v>
      </c>
      <c r="J1785" t="inlineStr">
        <is>
          <t>1차 손절 도달(-2%)</t>
        </is>
      </c>
      <c r="K1785" t="n">
        <v>128</v>
      </c>
      <c r="L1785" t="n">
        <v>32</v>
      </c>
      <c r="M1785" t="n">
        <v>-3.75</v>
      </c>
      <c r="N1785" t="inlineStr">
        <is>
          <t>12.23. 128주 매도(-2% 하락 시 80% 손절 원칙)</t>
        </is>
      </c>
      <c r="O1785" t="n">
        <v>300000</v>
      </c>
      <c r="P1785">
        <f>COUNTIF($A$2:A1785,A1785)</f>
        <v/>
      </c>
      <c r="Q1785">
        <f>A1785&amp;"|"&amp;P1785</f>
        <v/>
      </c>
    </row>
    <row r="1786">
      <c r="A1786" t="inlineStr">
        <is>
          <t>팸텍|6개월 전에 샀다면|[단기스윙]+[칼손절]</t>
        </is>
      </c>
      <c r="B1786" t="inlineStr">
        <is>
          <t>팸텍</t>
        </is>
      </c>
      <c r="C1786" t="inlineStr">
        <is>
          <t>271830</t>
        </is>
      </c>
      <c r="D1786" t="inlineStr">
        <is>
          <t>6개월 전에 샀다면</t>
        </is>
      </c>
      <c r="E1786" t="inlineStr">
        <is>
          <t>[단기스윙]+[칼손절]</t>
        </is>
      </c>
      <c r="F1786" t="inlineStr">
        <is>
          <t>2025-12-18</t>
        </is>
      </c>
      <c r="G1786" t="n">
        <v>1868.31</v>
      </c>
      <c r="H1786" t="inlineStr">
        <is>
          <t>2025-12-24</t>
        </is>
      </c>
      <c r="I1786" t="n">
        <v>1764.76</v>
      </c>
      <c r="J1786" t="inlineStr">
        <is>
          <t>2차 손절 도달(-4%)</t>
        </is>
      </c>
      <c r="K1786" t="n">
        <v>16</v>
      </c>
      <c r="L1786" t="n">
        <v>16</v>
      </c>
      <c r="M1786" t="n">
        <v>-5.83</v>
      </c>
      <c r="N1786" t="inlineStr">
        <is>
          <t>12.24. 16주 매도(-4% 하락 시 10% 손절 원칙)</t>
        </is>
      </c>
      <c r="O1786" t="n">
        <v>300000</v>
      </c>
      <c r="P1786">
        <f>COUNTIF($A$2:A1786,A1786)</f>
        <v/>
      </c>
      <c r="Q1786">
        <f>A1786&amp;"|"&amp;P1786</f>
        <v/>
      </c>
    </row>
    <row r="1787">
      <c r="A1787" t="inlineStr">
        <is>
          <t>팸텍|6개월 전에 샀다면|[단기스윙]+[칼손절]</t>
        </is>
      </c>
      <c r="B1787" t="inlineStr">
        <is>
          <t>팸텍</t>
        </is>
      </c>
      <c r="C1787" t="inlineStr">
        <is>
          <t>271830</t>
        </is>
      </c>
      <c r="D1787" t="inlineStr">
        <is>
          <t>6개월 전에 샀다면</t>
        </is>
      </c>
      <c r="E1787" t="inlineStr">
        <is>
          <t>[단기스윙]+[칼손절]</t>
        </is>
      </c>
      <c r="F1787" t="inlineStr">
        <is>
          <t>2025-12-18</t>
        </is>
      </c>
      <c r="G1787" t="n">
        <v>1868.31</v>
      </c>
      <c r="H1787" t="inlineStr">
        <is>
          <t>2026-01-08</t>
        </is>
      </c>
      <c r="I1787" t="n">
        <v>1739.78</v>
      </c>
      <c r="J1787" t="inlineStr">
        <is>
          <t>최종 손절 도달(-6%)</t>
        </is>
      </c>
      <c r="K1787" t="n">
        <v>16</v>
      </c>
      <c r="L1787" t="n">
        <v>0</v>
      </c>
      <c r="M1787" t="n">
        <v>-7.16</v>
      </c>
      <c r="N1787" t="inlineStr">
        <is>
          <t>01.08. 16주 매도(-6% 하락 시 10% 손절 원칙)</t>
        </is>
      </c>
      <c r="O1787" t="n">
        <v>300000</v>
      </c>
      <c r="P1787">
        <f>COUNTIF($A$2:A1787,A1787)</f>
        <v/>
      </c>
      <c r="Q1787">
        <f>A1787&amp;"|"&amp;P1787</f>
        <v/>
      </c>
    </row>
    <row r="1788">
      <c r="A1788" t="inlineStr">
        <is>
          <t>팸텍|6개월 전에 샀다면|[단기스윙]+[칼손절]</t>
        </is>
      </c>
      <c r="B1788" t="inlineStr">
        <is>
          <t>팸텍</t>
        </is>
      </c>
      <c r="C1788" t="inlineStr">
        <is>
          <t>271830</t>
        </is>
      </c>
      <c r="D1788" t="inlineStr">
        <is>
          <t>6개월 전에 샀다면</t>
        </is>
      </c>
      <c r="E1788" t="inlineStr">
        <is>
          <t>[단기스윙]+[칼손절]</t>
        </is>
      </c>
      <c r="F1788" t="inlineStr">
        <is>
          <t>2026-02-02</t>
        </is>
      </c>
      <c r="G1788" t="n">
        <v>1701.19</v>
      </c>
      <c r="H1788" t="inlineStr">
        <is>
          <t>2026-02-04</t>
        </is>
      </c>
      <c r="I1788" t="n">
        <v>1651.84</v>
      </c>
      <c r="J1788" t="inlineStr">
        <is>
          <t>1차 손절 도달(-2%)</t>
        </is>
      </c>
      <c r="K1788" t="n">
        <v>134</v>
      </c>
      <c r="L1788" t="n">
        <v>34</v>
      </c>
      <c r="M1788" t="n">
        <v>-3.19</v>
      </c>
      <c r="N1788" t="inlineStr">
        <is>
          <t>02.04. 134주 매도(-2% 하락 시 80% 손절 원칙)</t>
        </is>
      </c>
      <c r="O1788" t="n">
        <v>300000</v>
      </c>
      <c r="P1788">
        <f>COUNTIF($A$2:A1788,A1788)</f>
        <v/>
      </c>
      <c r="Q1788">
        <f>A1788&amp;"|"&amp;P1788</f>
        <v/>
      </c>
    </row>
    <row r="1789">
      <c r="A1789" t="inlineStr">
        <is>
          <t>팸텍|6개월 전에 샀다면|[단기스윙]+[칼손절]</t>
        </is>
      </c>
      <c r="B1789" t="inlineStr">
        <is>
          <t>팸텍</t>
        </is>
      </c>
      <c r="C1789" t="inlineStr">
        <is>
          <t>271830</t>
        </is>
      </c>
      <c r="D1789" t="inlineStr">
        <is>
          <t>6개월 전에 샀다면</t>
        </is>
      </c>
      <c r="E1789" t="inlineStr">
        <is>
          <t>[단기스윙]+[칼손절]</t>
        </is>
      </c>
      <c r="F1789" t="inlineStr">
        <is>
          <t>2026-02-02</t>
        </is>
      </c>
      <c r="G1789" t="n">
        <v>1701.19</v>
      </c>
      <c r="H1789" t="inlineStr">
        <is>
          <t>2026-02-05</t>
        </is>
      </c>
      <c r="I1789" t="n">
        <v>1603.88</v>
      </c>
      <c r="J1789" t="inlineStr">
        <is>
          <t>2차 손절 도달(-4%)</t>
        </is>
      </c>
      <c r="K1789" t="n">
        <v>16</v>
      </c>
      <c r="L1789" t="n">
        <v>18</v>
      </c>
      <c r="M1789" t="n">
        <v>-6</v>
      </c>
      <c r="N1789" t="inlineStr">
        <is>
          <t>02.05. 16주 매도(-4% 하락 시 10% 손절 원칙)</t>
        </is>
      </c>
      <c r="O1789" t="n">
        <v>300000</v>
      </c>
      <c r="P1789">
        <f>COUNTIF($A$2:A1789,A1789)</f>
        <v/>
      </c>
      <c r="Q1789">
        <f>A1789&amp;"|"&amp;P1789</f>
        <v/>
      </c>
    </row>
    <row r="1790">
      <c r="A1790" t="inlineStr">
        <is>
          <t>팸텍|6개월 전에 샀다면|[단기스윙]+[칼손절]</t>
        </is>
      </c>
      <c r="B1790" t="inlineStr">
        <is>
          <t>팸텍</t>
        </is>
      </c>
      <c r="C1790" t="inlineStr">
        <is>
          <t>271830</t>
        </is>
      </c>
      <c r="D1790" t="inlineStr">
        <is>
          <t>6개월 전에 샀다면</t>
        </is>
      </c>
      <c r="E1790" t="inlineStr">
        <is>
          <t>[단기스윙]+[칼손절]</t>
        </is>
      </c>
      <c r="F1790" t="inlineStr">
        <is>
          <t>2026-02-02</t>
        </is>
      </c>
      <c r="G1790" t="n">
        <v>1701.19</v>
      </c>
      <c r="H1790" t="inlineStr">
        <is>
          <t>2026-03-03</t>
        </is>
      </c>
      <c r="I1790" t="n">
        <v>1528.93</v>
      </c>
      <c r="J1790" t="inlineStr">
        <is>
          <t>최종 손절 도달(-6%)</t>
        </is>
      </c>
      <c r="K1790" t="n">
        <v>18</v>
      </c>
      <c r="L1790" t="n">
        <v>0</v>
      </c>
      <c r="M1790" t="n">
        <v>-10.4</v>
      </c>
      <c r="N1790" t="inlineStr">
        <is>
          <t>03.03. 18주 매도(-6% 하락 시 10% 손절 원칙)</t>
        </is>
      </c>
      <c r="O1790" t="n">
        <v>300000</v>
      </c>
      <c r="P1790">
        <f>COUNTIF($A$2:A1790,A1790)</f>
        <v/>
      </c>
      <c r="Q1790">
        <f>A1790&amp;"|"&amp;P1790</f>
        <v/>
      </c>
    </row>
    <row r="1791">
      <c r="A1791" t="inlineStr">
        <is>
          <t>팸텍|6개월 전에 샀다면|[단기스윙]+[칼손절]</t>
        </is>
      </c>
      <c r="B1791" t="inlineStr">
        <is>
          <t>팸텍</t>
        </is>
      </c>
      <c r="C1791" t="inlineStr">
        <is>
          <t>271830</t>
        </is>
      </c>
      <c r="D1791" t="inlineStr">
        <is>
          <t>6개월 전에 샀다면</t>
        </is>
      </c>
      <c r="E1791" t="inlineStr">
        <is>
          <t>[단기스윙]+[칼손절]</t>
        </is>
      </c>
      <c r="F1791" t="inlineStr">
        <is>
          <t>2026-03-03</t>
        </is>
      </c>
      <c r="G1791" t="n">
        <v>1531.07</v>
      </c>
      <c r="H1791" t="inlineStr">
        <is>
          <t>2026-03-04</t>
        </is>
      </c>
      <c r="I1791" t="n">
        <v>1369.04</v>
      </c>
      <c r="J1791" t="inlineStr">
        <is>
          <t>최종 손절 도달(-6%)</t>
        </is>
      </c>
      <c r="K1791" t="n">
        <v>179</v>
      </c>
      <c r="L1791" t="n">
        <v>0</v>
      </c>
      <c r="M1791" t="n">
        <v>-10.85</v>
      </c>
      <c r="N1791" t="inlineStr">
        <is>
          <t>03.04. 179주 매도(-6% 하락 시 10% 손절 원칙)</t>
        </is>
      </c>
      <c r="O1791" t="n">
        <v>300000</v>
      </c>
      <c r="P1791">
        <f>COUNTIF($A$2:A1791,A1791)</f>
        <v/>
      </c>
      <c r="Q1791">
        <f>A1791&amp;"|"&amp;P1791</f>
        <v/>
      </c>
    </row>
    <row r="1792">
      <c r="A1792" t="inlineStr">
        <is>
          <t>팸텍|6개월 전에 샀다면|[단기스윙]+[칼손절]</t>
        </is>
      </c>
      <c r="B1792" t="inlineStr">
        <is>
          <t>팸텍</t>
        </is>
      </c>
      <c r="C1792" t="inlineStr">
        <is>
          <t>271830</t>
        </is>
      </c>
      <c r="D1792" t="inlineStr">
        <is>
          <t>6개월 전에 샀다면</t>
        </is>
      </c>
      <c r="E1792" t="inlineStr">
        <is>
          <t>[단기스윙]+[칼손절]</t>
        </is>
      </c>
      <c r="F1792" t="inlineStr">
        <is>
          <t>2026-03-30</t>
        </is>
      </c>
      <c r="G1792" t="n">
        <v>1543.08</v>
      </c>
      <c r="H1792" t="inlineStr">
        <is>
          <t>2026-03-31</t>
        </is>
      </c>
      <c r="I1792" t="n">
        <v>1479.96</v>
      </c>
      <c r="J1792" t="inlineStr">
        <is>
          <t>2차 손절 도달(-4%)</t>
        </is>
      </c>
      <c r="K1792" t="n">
        <v>15</v>
      </c>
      <c r="L1792" t="n">
        <v>143</v>
      </c>
      <c r="M1792" t="n">
        <v>-4.38</v>
      </c>
      <c r="N1792" t="inlineStr">
        <is>
          <t>03.31. 15주 매도(-4% 하락 시 10% 손절 원칙)</t>
        </is>
      </c>
      <c r="O1792" t="n">
        <v>300000</v>
      </c>
      <c r="P1792">
        <f>COUNTIF($A$2:A1792,A1792)</f>
        <v/>
      </c>
      <c r="Q1792">
        <f>A1792&amp;"|"&amp;P1792</f>
        <v/>
      </c>
    </row>
    <row r="1793">
      <c r="A1793" t="inlineStr">
        <is>
          <t>팸텍|6개월 전에 샀다면|[단기스윙]+[칼손절]</t>
        </is>
      </c>
      <c r="B1793" t="inlineStr">
        <is>
          <t>팸텍</t>
        </is>
      </c>
      <c r="C1793" t="inlineStr">
        <is>
          <t>271830</t>
        </is>
      </c>
      <c r="D1793" t="inlineStr">
        <is>
          <t>6개월 전에 샀다면</t>
        </is>
      </c>
      <c r="E1793" t="inlineStr">
        <is>
          <t>[단기스윙]+[칼손절]</t>
        </is>
      </c>
      <c r="F1793" t="inlineStr">
        <is>
          <t>2026-03-30</t>
        </is>
      </c>
      <c r="G1793" t="n">
        <v>1543.08</v>
      </c>
      <c r="H1793" t="inlineStr">
        <is>
          <t>2026-04-03</t>
        </is>
      </c>
      <c r="I1793" t="n">
        <v>1441.99</v>
      </c>
      <c r="J1793" t="inlineStr">
        <is>
          <t>최종 손절 도달(-6%)</t>
        </is>
      </c>
      <c r="K1793" t="n">
        <v>143</v>
      </c>
      <c r="L1793" t="n">
        <v>0</v>
      </c>
      <c r="M1793" t="n">
        <v>-6.83</v>
      </c>
      <c r="N1793" t="inlineStr">
        <is>
          <t>04.03. 143주 매도(-6% 하락 시 10% 손절 원칙)</t>
        </is>
      </c>
      <c r="O1793" t="n">
        <v>300000</v>
      </c>
      <c r="P1793">
        <f>COUNTIF($A$2:A1793,A1793)</f>
        <v/>
      </c>
      <c r="Q1793">
        <f>A1793&amp;"|"&amp;P1793</f>
        <v/>
      </c>
    </row>
    <row r="1794">
      <c r="A1794" t="inlineStr">
        <is>
          <t>팸텍|6개월 전에 샀다면|[단기스윙]+[정석방어]</t>
        </is>
      </c>
      <c r="B1794" t="inlineStr">
        <is>
          <t>팸텍</t>
        </is>
      </c>
      <c r="C1794" t="inlineStr">
        <is>
          <t>271830</t>
        </is>
      </c>
      <c r="D1794" t="inlineStr">
        <is>
          <t>6개월 전에 샀다면</t>
        </is>
      </c>
      <c r="E1794" t="inlineStr">
        <is>
          <t>[단기스윙]+[정석방어]</t>
        </is>
      </c>
      <c r="F1794" t="inlineStr">
        <is>
          <t>2025-12-18</t>
        </is>
      </c>
      <c r="G1794" t="n">
        <v>1868.31</v>
      </c>
      <c r="H1794" t="inlineStr">
        <is>
          <t>2025-12-23</t>
        </is>
      </c>
      <c r="I1794" t="n">
        <v>1803.74</v>
      </c>
      <c r="J1794" t="inlineStr">
        <is>
          <t>1차 손절 도달(-3%)</t>
        </is>
      </c>
      <c r="K1794" t="n">
        <v>112</v>
      </c>
      <c r="L1794" t="n">
        <v>48</v>
      </c>
      <c r="M1794" t="n">
        <v>-3.75</v>
      </c>
      <c r="N1794" t="inlineStr">
        <is>
          <t>12.23. 112주 매도(-3% 하락 시 70% 손절 원칙)</t>
        </is>
      </c>
      <c r="O1794" t="n">
        <v>300000</v>
      </c>
      <c r="P1794">
        <f>COUNTIF($A$2:A1794,A1794)</f>
        <v/>
      </c>
      <c r="Q1794">
        <f>A1794&amp;"|"&amp;P1794</f>
        <v/>
      </c>
    </row>
    <row r="1795">
      <c r="A1795" t="inlineStr">
        <is>
          <t>팸텍|6개월 전에 샀다면|[단기스윙]+[정석방어]</t>
        </is>
      </c>
      <c r="B1795" t="inlineStr">
        <is>
          <t>팸텍</t>
        </is>
      </c>
      <c r="C1795" t="inlineStr">
        <is>
          <t>271830</t>
        </is>
      </c>
      <c r="D1795" t="inlineStr">
        <is>
          <t>6개월 전에 샀다면</t>
        </is>
      </c>
      <c r="E1795" t="inlineStr">
        <is>
          <t>[단기스윙]+[정석방어]</t>
        </is>
      </c>
      <c r="F1795" t="inlineStr">
        <is>
          <t>2025-12-18</t>
        </is>
      </c>
      <c r="G1795" t="n">
        <v>1868.31</v>
      </c>
      <c r="H1795" t="inlineStr">
        <is>
          <t>2025-12-24</t>
        </is>
      </c>
      <c r="I1795" t="n">
        <v>1764.76</v>
      </c>
      <c r="J1795" t="inlineStr">
        <is>
          <t>2차 손절 도달(-5%)</t>
        </is>
      </c>
      <c r="K1795" t="n">
        <v>32</v>
      </c>
      <c r="L1795" t="n">
        <v>16</v>
      </c>
      <c r="M1795" t="n">
        <v>-5.83</v>
      </c>
      <c r="N1795" t="inlineStr">
        <is>
          <t>12.24. 32주 매도(-5% 하락 시 20% 손절 원칙)</t>
        </is>
      </c>
      <c r="O1795" t="n">
        <v>300000</v>
      </c>
      <c r="P1795">
        <f>COUNTIF($A$2:A1795,A1795)</f>
        <v/>
      </c>
      <c r="Q1795">
        <f>A1795&amp;"|"&amp;P1795</f>
        <v/>
      </c>
    </row>
    <row r="1796">
      <c r="A1796" t="inlineStr">
        <is>
          <t>팸텍|6개월 전에 샀다면|[단기스윙]+[정석방어]</t>
        </is>
      </c>
      <c r="B1796" t="inlineStr">
        <is>
          <t>팸텍</t>
        </is>
      </c>
      <c r="C1796" t="inlineStr">
        <is>
          <t>271830</t>
        </is>
      </c>
      <c r="D1796" t="inlineStr">
        <is>
          <t>6개월 전에 샀다면</t>
        </is>
      </c>
      <c r="E1796" t="inlineStr">
        <is>
          <t>[단기스윙]+[정석방어]</t>
        </is>
      </c>
      <c r="F1796" t="inlineStr">
        <is>
          <t>2025-12-18</t>
        </is>
      </c>
      <c r="G1796" t="n">
        <v>1868.31</v>
      </c>
      <c r="H1796" t="inlineStr">
        <is>
          <t>2026-01-21</t>
        </is>
      </c>
      <c r="I1796" t="n">
        <v>1658.84</v>
      </c>
      <c r="J1796" t="inlineStr">
        <is>
          <t>최종 손절 도달(-10%)</t>
        </is>
      </c>
      <c r="K1796" t="n">
        <v>16</v>
      </c>
      <c r="L1796" t="n">
        <v>0</v>
      </c>
      <c r="M1796" t="n">
        <v>-11.48</v>
      </c>
      <c r="N1796" t="inlineStr">
        <is>
          <t>01.21. 16주 매도(-10% 하락 시 10% 손절 원칙)</t>
        </is>
      </c>
      <c r="O1796" t="n">
        <v>300000</v>
      </c>
      <c r="P1796">
        <f>COUNTIF($A$2:A1796,A1796)</f>
        <v/>
      </c>
      <c r="Q1796">
        <f>A1796&amp;"|"&amp;P1796</f>
        <v/>
      </c>
    </row>
    <row r="1797">
      <c r="A1797" t="inlineStr">
        <is>
          <t>팸텍|6개월 전에 샀다면|[단기스윙]+[정석방어]</t>
        </is>
      </c>
      <c r="B1797" t="inlineStr">
        <is>
          <t>팸텍</t>
        </is>
      </c>
      <c r="C1797" t="inlineStr">
        <is>
          <t>271830</t>
        </is>
      </c>
      <c r="D1797" t="inlineStr">
        <is>
          <t>6개월 전에 샀다면</t>
        </is>
      </c>
      <c r="E1797" t="inlineStr">
        <is>
          <t>[단기스윙]+[정석방어]</t>
        </is>
      </c>
      <c r="F1797" t="inlineStr">
        <is>
          <t>2026-02-02</t>
        </is>
      </c>
      <c r="G1797" t="n">
        <v>1701.19</v>
      </c>
      <c r="H1797" t="inlineStr">
        <is>
          <t>2026-02-05</t>
        </is>
      </c>
      <c r="I1797" t="n">
        <v>1603.88</v>
      </c>
      <c r="J1797" t="inlineStr">
        <is>
          <t>2차 손절 도달(-5%)</t>
        </is>
      </c>
      <c r="K1797" t="n">
        <v>33</v>
      </c>
      <c r="L1797" t="n">
        <v>134</v>
      </c>
      <c r="M1797" t="n">
        <v>-6</v>
      </c>
      <c r="N1797" t="inlineStr">
        <is>
          <t>02.05. 33주 매도(-5% 하락 시 20% 손절 원칙)</t>
        </is>
      </c>
      <c r="O1797" t="n">
        <v>300000</v>
      </c>
      <c r="P1797">
        <f>COUNTIF($A$2:A1797,A1797)</f>
        <v/>
      </c>
      <c r="Q1797">
        <f>A1797&amp;"|"&amp;P1797</f>
        <v/>
      </c>
    </row>
    <row r="1798">
      <c r="A1798" t="inlineStr">
        <is>
          <t>팸텍|6개월 전에 샀다면|[단기스윙]+[정석방어]</t>
        </is>
      </c>
      <c r="B1798" t="inlineStr">
        <is>
          <t>팸텍</t>
        </is>
      </c>
      <c r="C1798" t="inlineStr">
        <is>
          <t>271830</t>
        </is>
      </c>
      <c r="D1798" t="inlineStr">
        <is>
          <t>6개월 전에 샀다면</t>
        </is>
      </c>
      <c r="E1798" t="inlineStr">
        <is>
          <t>[단기스윙]+[정석방어]</t>
        </is>
      </c>
      <c r="F1798" t="inlineStr">
        <is>
          <t>2026-02-02</t>
        </is>
      </c>
      <c r="G1798" t="n">
        <v>1701.19</v>
      </c>
      <c r="H1798" t="inlineStr">
        <is>
          <t>2026-03-03</t>
        </is>
      </c>
      <c r="I1798" t="n">
        <v>1528.93</v>
      </c>
      <c r="J1798" t="inlineStr">
        <is>
          <t>최종 손절 도달(-10%)</t>
        </is>
      </c>
      <c r="K1798" t="n">
        <v>134</v>
      </c>
      <c r="L1798" t="n">
        <v>0</v>
      </c>
      <c r="M1798" t="n">
        <v>-10.4</v>
      </c>
      <c r="N1798" t="inlineStr">
        <is>
          <t>03.03. 134주 매도(-10% 하락 시 10% 손절 원칙)</t>
        </is>
      </c>
      <c r="O1798" t="n">
        <v>300000</v>
      </c>
      <c r="P1798">
        <f>COUNTIF($A$2:A1798,A1798)</f>
        <v/>
      </c>
      <c r="Q1798">
        <f>A1798&amp;"|"&amp;P1798</f>
        <v/>
      </c>
    </row>
    <row r="1799">
      <c r="A1799" t="inlineStr">
        <is>
          <t>팸텍|6개월 전에 샀다면|[단기스윙]+[정석방어]</t>
        </is>
      </c>
      <c r="B1799" t="inlineStr">
        <is>
          <t>팸텍</t>
        </is>
      </c>
      <c r="C1799" t="inlineStr">
        <is>
          <t>271830</t>
        </is>
      </c>
      <c r="D1799" t="inlineStr">
        <is>
          <t>6개월 전에 샀다면</t>
        </is>
      </c>
      <c r="E1799" t="inlineStr">
        <is>
          <t>[단기스윙]+[정석방어]</t>
        </is>
      </c>
      <c r="F1799" t="inlineStr">
        <is>
          <t>2026-03-03</t>
        </is>
      </c>
      <c r="G1799" t="n">
        <v>1531.07</v>
      </c>
      <c r="H1799" t="inlineStr">
        <is>
          <t>2026-03-04</t>
        </is>
      </c>
      <c r="I1799" t="n">
        <v>1369.04</v>
      </c>
      <c r="J1799" t="inlineStr">
        <is>
          <t>최종 손절 도달(-10%)</t>
        </is>
      </c>
      <c r="K1799" t="n">
        <v>168</v>
      </c>
      <c r="L1799" t="n">
        <v>0</v>
      </c>
      <c r="M1799" t="n">
        <v>-10.85</v>
      </c>
      <c r="N1799" t="inlineStr">
        <is>
          <t>03.04. 168주 매도(-10% 하락 시 10% 손절 원칙)</t>
        </is>
      </c>
      <c r="O1799" t="n">
        <v>300000</v>
      </c>
      <c r="P1799">
        <f>COUNTIF($A$2:A1799,A1799)</f>
        <v/>
      </c>
      <c r="Q1799">
        <f>A1799&amp;"|"&amp;P1799</f>
        <v/>
      </c>
    </row>
    <row r="1800">
      <c r="A1800" t="inlineStr">
        <is>
          <t>팸텍|6개월 전에 샀다면|[단기스윙]+[정석방어]</t>
        </is>
      </c>
      <c r="B1800" t="inlineStr">
        <is>
          <t>팸텍</t>
        </is>
      </c>
      <c r="C1800" t="inlineStr">
        <is>
          <t>271830</t>
        </is>
      </c>
      <c r="D1800" t="inlineStr">
        <is>
          <t>6개월 전에 샀다면</t>
        </is>
      </c>
      <c r="E1800" t="inlineStr">
        <is>
          <t>[단기스윙]+[정석방어]</t>
        </is>
      </c>
      <c r="F1800" t="inlineStr">
        <is>
          <t>2026-03-30</t>
        </is>
      </c>
      <c r="G1800" t="n">
        <v>1543.08</v>
      </c>
      <c r="H1800" t="inlineStr">
        <is>
          <t>2026-03-31</t>
        </is>
      </c>
      <c r="I1800" t="n">
        <v>1479.96</v>
      </c>
      <c r="J1800" t="inlineStr">
        <is>
          <t>1차 손절 도달(-3%)</t>
        </is>
      </c>
      <c r="K1800" t="n">
        <v>104</v>
      </c>
      <c r="L1800" t="n">
        <v>45</v>
      </c>
      <c r="M1800" t="n">
        <v>-4.38</v>
      </c>
      <c r="N1800" t="inlineStr">
        <is>
          <t>03.31. 104주 매도(-3% 하락 시 70% 손절 원칙)</t>
        </is>
      </c>
      <c r="O1800" t="n">
        <v>300000</v>
      </c>
      <c r="P1800">
        <f>COUNTIF($A$2:A1800,A1800)</f>
        <v/>
      </c>
      <c r="Q1800">
        <f>A1800&amp;"|"&amp;P1800</f>
        <v/>
      </c>
    </row>
    <row r="1801">
      <c r="A1801" t="inlineStr">
        <is>
          <t>팸텍|6개월 전에 샀다면|[단기스윙]+[정석방어]</t>
        </is>
      </c>
      <c r="B1801" t="inlineStr">
        <is>
          <t>팸텍</t>
        </is>
      </c>
      <c r="C1801" t="inlineStr">
        <is>
          <t>271830</t>
        </is>
      </c>
      <c r="D1801" t="inlineStr">
        <is>
          <t>6개월 전에 샀다면</t>
        </is>
      </c>
      <c r="E1801" t="inlineStr">
        <is>
          <t>[단기스윙]+[정석방어]</t>
        </is>
      </c>
      <c r="F1801" t="inlineStr">
        <is>
          <t>2026-03-30</t>
        </is>
      </c>
      <c r="G1801" t="n">
        <v>1543.08</v>
      </c>
      <c r="H1801" t="inlineStr">
        <is>
          <t>2026-04-02</t>
        </is>
      </c>
      <c r="I1801" t="n">
        <v>1461.98</v>
      </c>
      <c r="J1801" t="inlineStr">
        <is>
          <t>2차 손절 도달(-5%)</t>
        </is>
      </c>
      <c r="K1801" t="n">
        <v>29</v>
      </c>
      <c r="L1801" t="n">
        <v>16</v>
      </c>
      <c r="M1801" t="n">
        <v>-5.54</v>
      </c>
      <c r="N1801" t="inlineStr">
        <is>
          <t>04.02. 29주 매도(-5% 하락 시 20% 손절 원칙)</t>
        </is>
      </c>
      <c r="O1801" t="n">
        <v>300000</v>
      </c>
      <c r="P1801">
        <f>COUNTIF($A$2:A1801,A1801)</f>
        <v/>
      </c>
      <c r="Q1801">
        <f>A1801&amp;"|"&amp;P1801</f>
        <v/>
      </c>
    </row>
    <row r="1802">
      <c r="A1802" t="inlineStr">
        <is>
          <t>팸텍|6개월 전에 샀다면|[단기스윙]+[정석방어]</t>
        </is>
      </c>
      <c r="B1802" t="inlineStr">
        <is>
          <t>팸텍</t>
        </is>
      </c>
      <c r="C1802" t="inlineStr">
        <is>
          <t>271830</t>
        </is>
      </c>
      <c r="D1802" t="inlineStr">
        <is>
          <t>6개월 전에 샀다면</t>
        </is>
      </c>
      <c r="E1802" t="inlineStr">
        <is>
          <t>[단기스윙]+[정석방어]</t>
        </is>
      </c>
      <c r="F1802" t="inlineStr">
        <is>
          <t>2026-03-30</t>
        </is>
      </c>
      <c r="G1802" t="n">
        <v>1543.08</v>
      </c>
      <c r="H1802" t="inlineStr">
        <is>
          <t>2026-04-24</t>
        </is>
      </c>
      <c r="I1802" t="n">
        <v>1654.84</v>
      </c>
      <c r="J1802" t="inlineStr">
        <is>
          <t>1차 익절 도달(5%)</t>
        </is>
      </c>
      <c r="K1802" t="n">
        <v>16</v>
      </c>
      <c r="L1802" t="n">
        <v>0</v>
      </c>
      <c r="M1802" t="n">
        <v>6.92</v>
      </c>
      <c r="N1802" t="inlineStr">
        <is>
          <t>04.24. 16주 매도(+5% 상승 시 60% 익절 원칙)</t>
        </is>
      </c>
      <c r="O1802" t="n">
        <v>300000</v>
      </c>
      <c r="P1802">
        <f>COUNTIF($A$2:A1802,A1802)</f>
        <v/>
      </c>
      <c r="Q1802">
        <f>A1802&amp;"|"&amp;P1802</f>
        <v/>
      </c>
    </row>
    <row r="1803">
      <c r="A1803" t="inlineStr">
        <is>
          <t>팸텍|6개월 전에 샀다면|[단기스윙]+[변동성허용]</t>
        </is>
      </c>
      <c r="B1803" t="inlineStr">
        <is>
          <t>팸텍</t>
        </is>
      </c>
      <c r="C1803" t="inlineStr">
        <is>
          <t>271830</t>
        </is>
      </c>
      <c r="D1803" t="inlineStr">
        <is>
          <t>6개월 전에 샀다면</t>
        </is>
      </c>
      <c r="E1803" t="inlineStr">
        <is>
          <t>[단기스윙]+[변동성허용]</t>
        </is>
      </c>
      <c r="F1803" t="inlineStr">
        <is>
          <t>2025-12-18</t>
        </is>
      </c>
      <c r="G1803" t="n">
        <v>1868.31</v>
      </c>
      <c r="H1803" t="inlineStr">
        <is>
          <t>2025-12-24</t>
        </is>
      </c>
      <c r="I1803" t="n">
        <v>1764.76</v>
      </c>
      <c r="J1803" t="inlineStr">
        <is>
          <t>1차 손절 도달(-5%)</t>
        </is>
      </c>
      <c r="K1803" t="n">
        <v>80</v>
      </c>
      <c r="L1803" t="n">
        <v>80</v>
      </c>
      <c r="M1803" t="n">
        <v>-5.83</v>
      </c>
      <c r="N1803" t="inlineStr">
        <is>
          <t>12.24. 80주 매도(-5% 하락 시 50% 손절 원칙)</t>
        </is>
      </c>
      <c r="O1803" t="n">
        <v>300000</v>
      </c>
      <c r="P1803">
        <f>COUNTIF($A$2:A1803,A1803)</f>
        <v/>
      </c>
      <c r="Q1803">
        <f>A1803&amp;"|"&amp;P1803</f>
        <v/>
      </c>
    </row>
    <row r="1804">
      <c r="A1804" t="inlineStr">
        <is>
          <t>팸텍|6개월 전에 샀다면|[단기스윙]+[변동성허용]</t>
        </is>
      </c>
      <c r="B1804" t="inlineStr">
        <is>
          <t>팸텍</t>
        </is>
      </c>
      <c r="C1804" t="inlineStr">
        <is>
          <t>271830</t>
        </is>
      </c>
      <c r="D1804" t="inlineStr">
        <is>
          <t>6개월 전에 샀다면</t>
        </is>
      </c>
      <c r="E1804" t="inlineStr">
        <is>
          <t>[단기스윙]+[변동성허용]</t>
        </is>
      </c>
      <c r="F1804" t="inlineStr">
        <is>
          <t>2025-12-18</t>
        </is>
      </c>
      <c r="G1804" t="n">
        <v>1868.31</v>
      </c>
      <c r="H1804" t="inlineStr">
        <is>
          <t>2026-01-21</t>
        </is>
      </c>
      <c r="I1804" t="n">
        <v>1658.84</v>
      </c>
      <c r="J1804" t="inlineStr">
        <is>
          <t>2차 손절 도달(-10%)</t>
        </is>
      </c>
      <c r="K1804" t="n">
        <v>48</v>
      </c>
      <c r="L1804" t="n">
        <v>32</v>
      </c>
      <c r="M1804" t="n">
        <v>-11.48</v>
      </c>
      <c r="N1804" t="inlineStr">
        <is>
          <t>01.21. 48주 매도(-10% 하락 시 30% 손절 원칙)</t>
        </is>
      </c>
      <c r="O1804" t="n">
        <v>300000</v>
      </c>
      <c r="P1804">
        <f>COUNTIF($A$2:A1804,A1804)</f>
        <v/>
      </c>
      <c r="Q1804">
        <f>A1804&amp;"|"&amp;P1804</f>
        <v/>
      </c>
    </row>
    <row r="1805">
      <c r="A1805" t="inlineStr">
        <is>
          <t>팸텍|6개월 전에 샀다면|[단기스윙]+[변동성허용]</t>
        </is>
      </c>
      <c r="B1805" t="inlineStr">
        <is>
          <t>팸텍</t>
        </is>
      </c>
      <c r="C1805" t="inlineStr">
        <is>
          <t>271830</t>
        </is>
      </c>
      <c r="D1805" t="inlineStr">
        <is>
          <t>6개월 전에 샀다면</t>
        </is>
      </c>
      <c r="E1805" t="inlineStr">
        <is>
          <t>[단기스윙]+[변동성허용]</t>
        </is>
      </c>
      <c r="F1805" t="inlineStr">
        <is>
          <t>2025-12-18</t>
        </is>
      </c>
      <c r="G1805" t="n">
        <v>1868.31</v>
      </c>
      <c r="H1805" t="inlineStr">
        <is>
          <t>2026-03-03</t>
        </is>
      </c>
      <c r="I1805" t="n">
        <v>1528.93</v>
      </c>
      <c r="J1805" t="inlineStr">
        <is>
          <t>최종 손절 도달(-15%)</t>
        </is>
      </c>
      <c r="K1805" t="n">
        <v>32</v>
      </c>
      <c r="L1805" t="n">
        <v>0</v>
      </c>
      <c r="M1805" t="n">
        <v>-18.41</v>
      </c>
      <c r="N1805" t="inlineStr">
        <is>
          <t>03.03. 32주 매도(-15% 하락 시 20% 손절 원칙)</t>
        </is>
      </c>
      <c r="O1805" t="n">
        <v>300000</v>
      </c>
      <c r="P1805">
        <f>COUNTIF($A$2:A1805,A1805)</f>
        <v/>
      </c>
      <c r="Q1805">
        <f>A1805&amp;"|"&amp;P1805</f>
        <v/>
      </c>
    </row>
    <row r="1806">
      <c r="A1806" t="inlineStr">
        <is>
          <t>팸텍|6개월 전에 샀다면|[단기스윙]+[변동성허용]</t>
        </is>
      </c>
      <c r="B1806" t="inlineStr">
        <is>
          <t>팸텍</t>
        </is>
      </c>
      <c r="C1806" t="inlineStr">
        <is>
          <t>271830</t>
        </is>
      </c>
      <c r="D1806" t="inlineStr">
        <is>
          <t>6개월 전에 샀다면</t>
        </is>
      </c>
      <c r="E1806" t="inlineStr">
        <is>
          <t>[단기스윙]+[변동성허용]</t>
        </is>
      </c>
      <c r="F1806" t="inlineStr">
        <is>
          <t>2026-03-03</t>
        </is>
      </c>
      <c r="G1806" t="n">
        <v>1531.07</v>
      </c>
      <c r="H1806" t="inlineStr">
        <is>
          <t>2026-03-04</t>
        </is>
      </c>
      <c r="I1806" t="n">
        <v>1369.04</v>
      </c>
      <c r="J1806" t="inlineStr">
        <is>
          <t>2차 손절 도달(-10%)</t>
        </is>
      </c>
      <c r="K1806" t="n">
        <v>52</v>
      </c>
      <c r="L1806" t="n">
        <v>124</v>
      </c>
      <c r="M1806" t="n">
        <v>-10.85</v>
      </c>
      <c r="N1806" t="inlineStr">
        <is>
          <t>03.04. 52주 매도(-10% 하락 시 30% 손절 원칙)</t>
        </is>
      </c>
      <c r="O1806" t="n">
        <v>300000</v>
      </c>
      <c r="P1806">
        <f>COUNTIF($A$2:A1806,A1806)</f>
        <v/>
      </c>
      <c r="Q1806">
        <f>A1806&amp;"|"&amp;P1806</f>
        <v/>
      </c>
    </row>
    <row r="1807">
      <c r="A1807" t="inlineStr">
        <is>
          <t>팸텍|6개월 전에 샀다면|[단기스윙]+[변동성허용]</t>
        </is>
      </c>
      <c r="B1807" t="inlineStr">
        <is>
          <t>팸텍</t>
        </is>
      </c>
      <c r="C1807" t="inlineStr">
        <is>
          <t>271830</t>
        </is>
      </c>
      <c r="D1807" t="inlineStr">
        <is>
          <t>6개월 전에 샀다면</t>
        </is>
      </c>
      <c r="E1807" t="inlineStr">
        <is>
          <t>[단기스윙]+[변동성허용]</t>
        </is>
      </c>
      <c r="F1807" t="inlineStr">
        <is>
          <t>2026-03-03</t>
        </is>
      </c>
      <c r="G1807" t="n">
        <v>1531.07</v>
      </c>
      <c r="H1807" t="inlineStr">
        <is>
          <t>2026-03-13</t>
        </is>
      </c>
      <c r="I1807" t="n">
        <v>1618.87</v>
      </c>
      <c r="J1807" t="inlineStr">
        <is>
          <t>1차 익절 도달(5%)</t>
        </is>
      </c>
      <c r="K1807" t="n">
        <v>105</v>
      </c>
      <c r="L1807" t="n">
        <v>19</v>
      </c>
      <c r="M1807" t="n">
        <v>5.42</v>
      </c>
      <c r="N1807" t="inlineStr">
        <is>
          <t>03.13. 105주 매도(+5% 상승 시 60% 익절 원칙)</t>
        </is>
      </c>
      <c r="O1807" t="n">
        <v>300000</v>
      </c>
      <c r="P1807">
        <f>COUNTIF($A$2:A1807,A1807)</f>
        <v/>
      </c>
      <c r="Q1807">
        <f>A1807&amp;"|"&amp;P1807</f>
        <v/>
      </c>
    </row>
    <row r="1808">
      <c r="A1808" t="inlineStr">
        <is>
          <t>팸텍|6개월 전에 샀다면|[단기스윙]+[변동성허용]</t>
        </is>
      </c>
      <c r="B1808" t="inlineStr">
        <is>
          <t>팸텍</t>
        </is>
      </c>
      <c r="C1808" t="inlineStr">
        <is>
          <t>271830</t>
        </is>
      </c>
      <c r="D1808" t="inlineStr">
        <is>
          <t>6개월 전에 샀다면</t>
        </is>
      </c>
      <c r="E1808" t="inlineStr">
        <is>
          <t>[단기스윙]+[변동성허용]</t>
        </is>
      </c>
      <c r="F1808" t="inlineStr">
        <is>
          <t>2026-03-03</t>
        </is>
      </c>
      <c r="G1808" t="n">
        <v>1531.07</v>
      </c>
      <c r="H1808" t="inlineStr">
        <is>
          <t>2026-03-25</t>
        </is>
      </c>
      <c r="I1808" t="n">
        <v>1683.82</v>
      </c>
      <c r="J1808" t="inlineStr">
        <is>
          <t>2차 익절 도달(10%)</t>
        </is>
      </c>
      <c r="K1808" t="n">
        <v>19</v>
      </c>
      <c r="L1808" t="n">
        <v>0</v>
      </c>
      <c r="M1808" t="n">
        <v>9.65</v>
      </c>
      <c r="N1808" t="inlineStr">
        <is>
          <t>03.25. 19주 매도(+10% 상승 시 30% 익절 원칙)</t>
        </is>
      </c>
      <c r="O1808" t="n">
        <v>300000</v>
      </c>
      <c r="P1808">
        <f>COUNTIF($A$2:A1808,A1808)</f>
        <v/>
      </c>
      <c r="Q1808">
        <f>A1808&amp;"|"&amp;P1808</f>
        <v/>
      </c>
    </row>
    <row r="1809">
      <c r="A1809" t="inlineStr">
        <is>
          <t>팸텍|6개월 전에 샀다면|[단기스윙]+[변동성허용]</t>
        </is>
      </c>
      <c r="B1809" t="inlineStr">
        <is>
          <t>팸텍</t>
        </is>
      </c>
      <c r="C1809" t="inlineStr">
        <is>
          <t>271830</t>
        </is>
      </c>
      <c r="D1809" t="inlineStr">
        <is>
          <t>6개월 전에 샀다면</t>
        </is>
      </c>
      <c r="E1809" t="inlineStr">
        <is>
          <t>[단기스윙]+[변동성허용]</t>
        </is>
      </c>
      <c r="F1809" t="inlineStr">
        <is>
          <t>2026-03-30</t>
        </is>
      </c>
      <c r="G1809" t="n">
        <v>1543.08</v>
      </c>
      <c r="H1809" t="inlineStr">
        <is>
          <t>2026-04-02</t>
        </is>
      </c>
      <c r="I1809" t="n">
        <v>1461.98</v>
      </c>
      <c r="J1809" t="inlineStr">
        <is>
          <t>1차 손절 도달(-5%)</t>
        </is>
      </c>
      <c r="K1809" t="n">
        <v>88</v>
      </c>
      <c r="L1809" t="n">
        <v>88</v>
      </c>
      <c r="M1809" t="n">
        <v>-5.54</v>
      </c>
      <c r="N1809" t="inlineStr">
        <is>
          <t>04.02. 88주 매도(-5% 하락 시 50% 손절 원칙)</t>
        </is>
      </c>
      <c r="O1809" t="n">
        <v>300000</v>
      </c>
      <c r="P1809">
        <f>COUNTIF($A$2:A1809,A1809)</f>
        <v/>
      </c>
      <c r="Q1809">
        <f>A1809&amp;"|"&amp;P1809</f>
        <v/>
      </c>
    </row>
    <row r="1810">
      <c r="A1810" t="inlineStr">
        <is>
          <t>팸텍|6개월 전에 샀다면|[단기스윙]+[변동성허용]</t>
        </is>
      </c>
      <c r="B1810" t="inlineStr">
        <is>
          <t>팸텍</t>
        </is>
      </c>
      <c r="C1810" t="inlineStr">
        <is>
          <t>271830</t>
        </is>
      </c>
      <c r="D1810" t="inlineStr">
        <is>
          <t>6개월 전에 샀다면</t>
        </is>
      </c>
      <c r="E1810" t="inlineStr">
        <is>
          <t>[단기스윙]+[변동성허용]</t>
        </is>
      </c>
      <c r="F1810" t="inlineStr">
        <is>
          <t>2026-03-30</t>
        </is>
      </c>
      <c r="G1810" t="n">
        <v>1543.08</v>
      </c>
      <c r="H1810" t="inlineStr">
        <is>
          <t>2026-04-24</t>
        </is>
      </c>
      <c r="I1810" t="n">
        <v>1654.84</v>
      </c>
      <c r="J1810" t="inlineStr">
        <is>
          <t>1차 익절 도달(5%)</t>
        </is>
      </c>
      <c r="K1810" t="n">
        <v>88</v>
      </c>
      <c r="L1810" t="n">
        <v>0</v>
      </c>
      <c r="M1810" t="n">
        <v>6.92</v>
      </c>
      <c r="N1810" t="inlineStr">
        <is>
          <t>04.24. 88주 매도(+5% 상승 시 60% 익절 원칙)</t>
        </is>
      </c>
      <c r="O1810" t="n">
        <v>300000</v>
      </c>
      <c r="P1810">
        <f>COUNTIF($A$2:A1810,A1810)</f>
        <v/>
      </c>
      <c r="Q1810">
        <f>A1810&amp;"|"&amp;P1810</f>
        <v/>
      </c>
    </row>
    <row r="1811">
      <c r="A1811" t="inlineStr">
        <is>
          <t>팸텍|6개월 전에 샀다면|[단기스윙]+[버티기형]</t>
        </is>
      </c>
      <c r="B1811" t="inlineStr">
        <is>
          <t>팸텍</t>
        </is>
      </c>
      <c r="C1811" t="inlineStr">
        <is>
          <t>271830</t>
        </is>
      </c>
      <c r="D1811" t="inlineStr">
        <is>
          <t>6개월 전에 샀다면</t>
        </is>
      </c>
      <c r="E1811" t="inlineStr">
        <is>
          <t>[단기스윙]+[버티기형]</t>
        </is>
      </c>
      <c r="F1811" t="inlineStr">
        <is>
          <t>2025-12-18</t>
        </is>
      </c>
      <c r="G1811" t="n">
        <v>1868.31</v>
      </c>
      <c r="H1811" t="inlineStr">
        <is>
          <t>2025-12-24</t>
        </is>
      </c>
      <c r="I1811" t="n">
        <v>1764.76</v>
      </c>
      <c r="J1811" t="inlineStr">
        <is>
          <t>1차 손절 도달(-5%)</t>
        </is>
      </c>
      <c r="K1811" t="n">
        <v>64</v>
      </c>
      <c r="L1811" t="n">
        <v>96</v>
      </c>
      <c r="M1811" t="n">
        <v>-5.83</v>
      </c>
      <c r="N1811" t="inlineStr">
        <is>
          <t>12.24. 64주 매도(-5% 하락 시 40% 손절 원칙)</t>
        </is>
      </c>
      <c r="O1811" t="n">
        <v>300000</v>
      </c>
      <c r="P1811">
        <f>COUNTIF($A$2:A1811,A1811)</f>
        <v/>
      </c>
      <c r="Q1811">
        <f>A1811&amp;"|"&amp;P1811</f>
        <v/>
      </c>
    </row>
    <row r="1812">
      <c r="A1812" t="inlineStr">
        <is>
          <t>팸텍|6개월 전에 샀다면|[단기스윙]+[버티기형]</t>
        </is>
      </c>
      <c r="B1812" t="inlineStr">
        <is>
          <t>팸텍</t>
        </is>
      </c>
      <c r="C1812" t="inlineStr">
        <is>
          <t>271830</t>
        </is>
      </c>
      <c r="D1812" t="inlineStr">
        <is>
          <t>6개월 전에 샀다면</t>
        </is>
      </c>
      <c r="E1812" t="inlineStr">
        <is>
          <t>[단기스윙]+[버티기형]</t>
        </is>
      </c>
      <c r="F1812" t="inlineStr">
        <is>
          <t>2025-12-18</t>
        </is>
      </c>
      <c r="G1812" t="n">
        <v>1868.31</v>
      </c>
      <c r="H1812" t="inlineStr">
        <is>
          <t>2026-03-03</t>
        </is>
      </c>
      <c r="I1812" t="n">
        <v>1528.93</v>
      </c>
      <c r="J1812" t="inlineStr">
        <is>
          <t>2차 손절 도달(-15%)</t>
        </is>
      </c>
      <c r="K1812" t="n">
        <v>48</v>
      </c>
      <c r="L1812" t="n">
        <v>48</v>
      </c>
      <c r="M1812" t="n">
        <v>-18.41</v>
      </c>
      <c r="N1812" t="inlineStr">
        <is>
          <t>03.03. 48주 매도(-15% 하락 시 30% 손절 원칙)</t>
        </is>
      </c>
      <c r="O1812" t="n">
        <v>300000</v>
      </c>
      <c r="P1812">
        <f>COUNTIF($A$2:A1812,A1812)</f>
        <v/>
      </c>
      <c r="Q1812">
        <f>A1812&amp;"|"&amp;P1812</f>
        <v/>
      </c>
    </row>
    <row r="1813">
      <c r="A1813" t="inlineStr">
        <is>
          <t>팸텍|6개월 전에 샀다면|[단기스윙]+[버티기형]</t>
        </is>
      </c>
      <c r="B1813" t="inlineStr">
        <is>
          <t>팸텍</t>
        </is>
      </c>
      <c r="C1813" t="inlineStr">
        <is>
          <t>271830</t>
        </is>
      </c>
      <c r="D1813" t="inlineStr">
        <is>
          <t>6개월 전에 샀다면</t>
        </is>
      </c>
      <c r="E1813" t="inlineStr">
        <is>
          <t>[단기스윙]+[버티기형]</t>
        </is>
      </c>
      <c r="F1813" t="inlineStr">
        <is>
          <t>2025-12-18</t>
        </is>
      </c>
      <c r="G1813" t="n">
        <v>1868.31</v>
      </c>
      <c r="H1813" t="inlineStr">
        <is>
          <t>2026-03-04</t>
        </is>
      </c>
      <c r="I1813" t="n">
        <v>1369.04</v>
      </c>
      <c r="J1813" t="inlineStr">
        <is>
          <t>최종 손절 도달(-20%)</t>
        </is>
      </c>
      <c r="K1813" t="n">
        <v>48</v>
      </c>
      <c r="L1813" t="n">
        <v>0</v>
      </c>
      <c r="M1813" t="n">
        <v>-26.94</v>
      </c>
      <c r="N1813" t="inlineStr">
        <is>
          <t>03.04. 48주 매도(-20% 하락 시 30% 손절 원칙)</t>
        </is>
      </c>
      <c r="O1813" t="n">
        <v>300000</v>
      </c>
      <c r="P1813">
        <f>COUNTIF($A$2:A1813,A1813)</f>
        <v/>
      </c>
      <c r="Q1813">
        <f>A1813&amp;"|"&amp;P1813</f>
        <v/>
      </c>
    </row>
    <row r="1814">
      <c r="A1814" t="inlineStr">
        <is>
          <t>팸텍|6개월 전에 샀다면|[단기스윙]+[버티기형]</t>
        </is>
      </c>
      <c r="B1814" t="inlineStr">
        <is>
          <t>팸텍</t>
        </is>
      </c>
      <c r="C1814" t="inlineStr">
        <is>
          <t>271830</t>
        </is>
      </c>
      <c r="D1814" t="inlineStr">
        <is>
          <t>6개월 전에 샀다면</t>
        </is>
      </c>
      <c r="E1814" t="inlineStr">
        <is>
          <t>[단기스윙]+[버티기형]</t>
        </is>
      </c>
      <c r="F1814" t="inlineStr">
        <is>
          <t>2026-03-30</t>
        </is>
      </c>
      <c r="G1814" t="n">
        <v>1543.08</v>
      </c>
      <c r="H1814" t="inlineStr">
        <is>
          <t>2026-04-02</t>
        </is>
      </c>
      <c r="I1814" t="n">
        <v>1461.98</v>
      </c>
      <c r="J1814" t="inlineStr">
        <is>
          <t>1차 손절 도달(-5%)</t>
        </is>
      </c>
      <c r="K1814" t="n">
        <v>65</v>
      </c>
      <c r="L1814" t="n">
        <v>98</v>
      </c>
      <c r="M1814" t="n">
        <v>-5.54</v>
      </c>
      <c r="N1814" t="inlineStr">
        <is>
          <t>04.02. 65주 매도(-5% 하락 시 40% 손절 원칙)</t>
        </is>
      </c>
      <c r="O1814" t="n">
        <v>300000</v>
      </c>
      <c r="P1814">
        <f>COUNTIF($A$2:A1814,A1814)</f>
        <v/>
      </c>
      <c r="Q1814">
        <f>A1814&amp;"|"&amp;P1814</f>
        <v/>
      </c>
    </row>
    <row r="1815">
      <c r="A1815" t="inlineStr">
        <is>
          <t>팸텍|6개월 전에 샀다면|[단기스윙]+[버티기형]</t>
        </is>
      </c>
      <c r="B1815" t="inlineStr">
        <is>
          <t>팸텍</t>
        </is>
      </c>
      <c r="C1815" t="inlineStr">
        <is>
          <t>271830</t>
        </is>
      </c>
      <c r="D1815" t="inlineStr">
        <is>
          <t>6개월 전에 샀다면</t>
        </is>
      </c>
      <c r="E1815" t="inlineStr">
        <is>
          <t>[단기스윙]+[버티기형]</t>
        </is>
      </c>
      <c r="F1815" t="inlineStr">
        <is>
          <t>2026-03-30</t>
        </is>
      </c>
      <c r="G1815" t="n">
        <v>1543.08</v>
      </c>
      <c r="H1815" t="inlineStr">
        <is>
          <t>2026-04-24</t>
        </is>
      </c>
      <c r="I1815" t="n">
        <v>1654.84</v>
      </c>
      <c r="J1815" t="inlineStr">
        <is>
          <t>1차 익절 도달(5%)</t>
        </is>
      </c>
      <c r="K1815" t="n">
        <v>97</v>
      </c>
      <c r="L1815" t="n">
        <v>1</v>
      </c>
      <c r="M1815" t="n">
        <v>6.92</v>
      </c>
      <c r="N1815" t="inlineStr">
        <is>
          <t>04.24. 97주 매도(+5% 상승 시 60% 익절 원칙)</t>
        </is>
      </c>
      <c r="O1815" t="n">
        <v>300000</v>
      </c>
      <c r="P1815">
        <f>COUNTIF($A$2:A1815,A1815)</f>
        <v/>
      </c>
      <c r="Q1815">
        <f>A1815&amp;"|"&amp;P1815</f>
        <v/>
      </c>
    </row>
    <row r="1816">
      <c r="A1816" t="inlineStr">
        <is>
          <t>팸텍|6개월 전에 샀다면|[단기스윙]+[버티기형]</t>
        </is>
      </c>
      <c r="B1816" t="inlineStr">
        <is>
          <t>팸텍</t>
        </is>
      </c>
      <c r="C1816" t="inlineStr">
        <is>
          <t>271830</t>
        </is>
      </c>
      <c r="D1816" t="inlineStr">
        <is>
          <t>6개월 전에 샀다면</t>
        </is>
      </c>
      <c r="E1816" t="inlineStr">
        <is>
          <t>[단기스윙]+[버티기형]</t>
        </is>
      </c>
      <c r="F1816" t="inlineStr">
        <is>
          <t>2026-03-30</t>
        </is>
      </c>
      <c r="G1816" t="n">
        <v>1543.08</v>
      </c>
      <c r="H1816" t="inlineStr">
        <is>
          <t>2026-05-18</t>
        </is>
      </c>
      <c r="I1816" t="n">
        <v>1293.09</v>
      </c>
      <c r="J1816" t="inlineStr">
        <is>
          <t>2차 손절 도달(-15%)</t>
        </is>
      </c>
      <c r="K1816" t="n">
        <v>1</v>
      </c>
      <c r="L1816" t="n">
        <v>0</v>
      </c>
      <c r="M1816" t="n">
        <v>-16.45</v>
      </c>
      <c r="N1816" t="inlineStr">
        <is>
          <t>05.18. 1주 매도(-15% 하락 시 30% 손절 원칙)</t>
        </is>
      </c>
      <c r="O1816" t="n">
        <v>300000</v>
      </c>
      <c r="P1816">
        <f>COUNTIF($A$2:A1816,A1816)</f>
        <v/>
      </c>
      <c r="Q1816">
        <f>A1816&amp;"|"&amp;P1816</f>
        <v/>
      </c>
    </row>
    <row r="1817">
      <c r="A1817" t="inlineStr">
        <is>
          <t>팸텍|6개월 전에 샀다면|[대표님룰]+[칼손절]</t>
        </is>
      </c>
      <c r="B1817" t="inlineStr">
        <is>
          <t>팸텍</t>
        </is>
      </c>
      <c r="C1817" t="inlineStr">
        <is>
          <t>271830</t>
        </is>
      </c>
      <c r="D1817" t="inlineStr">
        <is>
          <t>6개월 전에 샀다면</t>
        </is>
      </c>
      <c r="E1817" t="inlineStr">
        <is>
          <t>[대표님룰]+[칼손절]</t>
        </is>
      </c>
      <c r="F1817" t="inlineStr">
        <is>
          <t>2025-12-18</t>
        </is>
      </c>
      <c r="G1817" t="n">
        <v>1868.31</v>
      </c>
      <c r="H1817" t="inlineStr">
        <is>
          <t>2025-12-23</t>
        </is>
      </c>
      <c r="I1817" t="n">
        <v>1803.74</v>
      </c>
      <c r="J1817" t="inlineStr">
        <is>
          <t>1차 손절 도달(-2%)</t>
        </is>
      </c>
      <c r="K1817" t="n">
        <v>128</v>
      </c>
      <c r="L1817" t="n">
        <v>32</v>
      </c>
      <c r="M1817" t="n">
        <v>-3.75</v>
      </c>
      <c r="N1817" t="inlineStr">
        <is>
          <t>12.23. 128주 매도(-2% 하락 시 80% 손절 원칙)</t>
        </is>
      </c>
      <c r="O1817" t="n">
        <v>300000</v>
      </c>
      <c r="P1817">
        <f>COUNTIF($A$2:A1817,A1817)</f>
        <v/>
      </c>
      <c r="Q1817">
        <f>A1817&amp;"|"&amp;P1817</f>
        <v/>
      </c>
    </row>
    <row r="1818">
      <c r="A1818" t="inlineStr">
        <is>
          <t>팸텍|6개월 전에 샀다면|[대표님룰]+[칼손절]</t>
        </is>
      </c>
      <c r="B1818" t="inlineStr">
        <is>
          <t>팸텍</t>
        </is>
      </c>
      <c r="C1818" t="inlineStr">
        <is>
          <t>271830</t>
        </is>
      </c>
      <c r="D1818" t="inlineStr">
        <is>
          <t>6개월 전에 샀다면</t>
        </is>
      </c>
      <c r="E1818" t="inlineStr">
        <is>
          <t>[대표님룰]+[칼손절]</t>
        </is>
      </c>
      <c r="F1818" t="inlineStr">
        <is>
          <t>2025-12-18</t>
        </is>
      </c>
      <c r="G1818" t="n">
        <v>1868.31</v>
      </c>
      <c r="H1818" t="inlineStr">
        <is>
          <t>2025-12-24</t>
        </is>
      </c>
      <c r="I1818" t="n">
        <v>1764.76</v>
      </c>
      <c r="J1818" t="inlineStr">
        <is>
          <t>2차 손절 도달(-4%)</t>
        </is>
      </c>
      <c r="K1818" t="n">
        <v>16</v>
      </c>
      <c r="L1818" t="n">
        <v>16</v>
      </c>
      <c r="M1818" t="n">
        <v>-5.83</v>
      </c>
      <c r="N1818" t="inlineStr">
        <is>
          <t>12.24. 16주 매도(-4% 하락 시 10% 손절 원칙)</t>
        </is>
      </c>
      <c r="O1818" t="n">
        <v>300000</v>
      </c>
      <c r="P1818">
        <f>COUNTIF($A$2:A1818,A1818)</f>
        <v/>
      </c>
      <c r="Q1818">
        <f>A1818&amp;"|"&amp;P1818</f>
        <v/>
      </c>
    </row>
    <row r="1819">
      <c r="A1819" t="inlineStr">
        <is>
          <t>팸텍|6개월 전에 샀다면|[대표님룰]+[칼손절]</t>
        </is>
      </c>
      <c r="B1819" t="inlineStr">
        <is>
          <t>팸텍</t>
        </is>
      </c>
      <c r="C1819" t="inlineStr">
        <is>
          <t>271830</t>
        </is>
      </c>
      <c r="D1819" t="inlineStr">
        <is>
          <t>6개월 전에 샀다면</t>
        </is>
      </c>
      <c r="E1819" t="inlineStr">
        <is>
          <t>[대표님룰]+[칼손절]</t>
        </is>
      </c>
      <c r="F1819" t="inlineStr">
        <is>
          <t>2025-12-18</t>
        </is>
      </c>
      <c r="G1819" t="n">
        <v>1868.31</v>
      </c>
      <c r="H1819" t="inlineStr">
        <is>
          <t>2026-01-08</t>
        </is>
      </c>
      <c r="I1819" t="n">
        <v>1739.78</v>
      </c>
      <c r="J1819" t="inlineStr">
        <is>
          <t>최종 손절 도달(-6%)</t>
        </is>
      </c>
      <c r="K1819" t="n">
        <v>16</v>
      </c>
      <c r="L1819" t="n">
        <v>0</v>
      </c>
      <c r="M1819" t="n">
        <v>-7.16</v>
      </c>
      <c r="N1819" t="inlineStr">
        <is>
          <t>01.08. 16주 매도(-6% 하락 시 10% 손절 원칙)</t>
        </is>
      </c>
      <c r="O1819" t="n">
        <v>300000</v>
      </c>
      <c r="P1819">
        <f>COUNTIF($A$2:A1819,A1819)</f>
        <v/>
      </c>
      <c r="Q1819">
        <f>A1819&amp;"|"&amp;P1819</f>
        <v/>
      </c>
    </row>
    <row r="1820">
      <c r="A1820" t="inlineStr">
        <is>
          <t>팸텍|6개월 전에 샀다면|[대표님룰]+[칼손절]</t>
        </is>
      </c>
      <c r="B1820" t="inlineStr">
        <is>
          <t>팸텍</t>
        </is>
      </c>
      <c r="C1820" t="inlineStr">
        <is>
          <t>271830</t>
        </is>
      </c>
      <c r="D1820" t="inlineStr">
        <is>
          <t>6개월 전에 샀다면</t>
        </is>
      </c>
      <c r="E1820" t="inlineStr">
        <is>
          <t>[대표님룰]+[칼손절]</t>
        </is>
      </c>
      <c r="F1820" t="inlineStr">
        <is>
          <t>2026-02-02</t>
        </is>
      </c>
      <c r="G1820" t="n">
        <v>1701.19</v>
      </c>
      <c r="H1820" t="inlineStr">
        <is>
          <t>2026-02-04</t>
        </is>
      </c>
      <c r="I1820" t="n">
        <v>1651.84</v>
      </c>
      <c r="J1820" t="inlineStr">
        <is>
          <t>1차 손절 도달(-2%)</t>
        </is>
      </c>
      <c r="K1820" t="n">
        <v>134</v>
      </c>
      <c r="L1820" t="n">
        <v>34</v>
      </c>
      <c r="M1820" t="n">
        <v>-3.19</v>
      </c>
      <c r="N1820" t="inlineStr">
        <is>
          <t>02.04. 134주 매도(-2% 하락 시 80% 손절 원칙)</t>
        </is>
      </c>
      <c r="O1820" t="n">
        <v>300000</v>
      </c>
      <c r="P1820">
        <f>COUNTIF($A$2:A1820,A1820)</f>
        <v/>
      </c>
      <c r="Q1820">
        <f>A1820&amp;"|"&amp;P1820</f>
        <v/>
      </c>
    </row>
    <row r="1821">
      <c r="A1821" t="inlineStr">
        <is>
          <t>팸텍|6개월 전에 샀다면|[대표님룰]+[칼손절]</t>
        </is>
      </c>
      <c r="B1821" t="inlineStr">
        <is>
          <t>팸텍</t>
        </is>
      </c>
      <c r="C1821" t="inlineStr">
        <is>
          <t>271830</t>
        </is>
      </c>
      <c r="D1821" t="inlineStr">
        <is>
          <t>6개월 전에 샀다면</t>
        </is>
      </c>
      <c r="E1821" t="inlineStr">
        <is>
          <t>[대표님룰]+[칼손절]</t>
        </is>
      </c>
      <c r="F1821" t="inlineStr">
        <is>
          <t>2026-02-02</t>
        </is>
      </c>
      <c r="G1821" t="n">
        <v>1701.19</v>
      </c>
      <c r="H1821" t="inlineStr">
        <is>
          <t>2026-02-05</t>
        </is>
      </c>
      <c r="I1821" t="n">
        <v>1603.88</v>
      </c>
      <c r="J1821" t="inlineStr">
        <is>
          <t>2차 손절 도달(-4%)</t>
        </is>
      </c>
      <c r="K1821" t="n">
        <v>16</v>
      </c>
      <c r="L1821" t="n">
        <v>18</v>
      </c>
      <c r="M1821" t="n">
        <v>-6</v>
      </c>
      <c r="N1821" t="inlineStr">
        <is>
          <t>02.05. 16주 매도(-4% 하락 시 10% 손절 원칙)</t>
        </is>
      </c>
      <c r="O1821" t="n">
        <v>300000</v>
      </c>
      <c r="P1821">
        <f>COUNTIF($A$2:A1821,A1821)</f>
        <v/>
      </c>
      <c r="Q1821">
        <f>A1821&amp;"|"&amp;P1821</f>
        <v/>
      </c>
    </row>
    <row r="1822">
      <c r="A1822" t="inlineStr">
        <is>
          <t>팸텍|6개월 전에 샀다면|[대표님룰]+[칼손절]</t>
        </is>
      </c>
      <c r="B1822" t="inlineStr">
        <is>
          <t>팸텍</t>
        </is>
      </c>
      <c r="C1822" t="inlineStr">
        <is>
          <t>271830</t>
        </is>
      </c>
      <c r="D1822" t="inlineStr">
        <is>
          <t>6개월 전에 샀다면</t>
        </is>
      </c>
      <c r="E1822" t="inlineStr">
        <is>
          <t>[대표님룰]+[칼손절]</t>
        </is>
      </c>
      <c r="F1822" t="inlineStr">
        <is>
          <t>2026-02-02</t>
        </is>
      </c>
      <c r="G1822" t="n">
        <v>1701.19</v>
      </c>
      <c r="H1822" t="inlineStr">
        <is>
          <t>2026-03-03</t>
        </is>
      </c>
      <c r="I1822" t="n">
        <v>1528.93</v>
      </c>
      <c r="J1822" t="inlineStr">
        <is>
          <t>최종 손절 도달(-6%)</t>
        </is>
      </c>
      <c r="K1822" t="n">
        <v>18</v>
      </c>
      <c r="L1822" t="n">
        <v>0</v>
      </c>
      <c r="M1822" t="n">
        <v>-10.4</v>
      </c>
      <c r="N1822" t="inlineStr">
        <is>
          <t>03.03. 18주 매도(-6% 하락 시 10% 손절 원칙)</t>
        </is>
      </c>
      <c r="O1822" t="n">
        <v>300000</v>
      </c>
      <c r="P1822">
        <f>COUNTIF($A$2:A1822,A1822)</f>
        <v/>
      </c>
      <c r="Q1822">
        <f>A1822&amp;"|"&amp;P1822</f>
        <v/>
      </c>
    </row>
    <row r="1823">
      <c r="A1823" t="inlineStr">
        <is>
          <t>팸텍|6개월 전에 샀다면|[대표님룰]+[칼손절]</t>
        </is>
      </c>
      <c r="B1823" t="inlineStr">
        <is>
          <t>팸텍</t>
        </is>
      </c>
      <c r="C1823" t="inlineStr">
        <is>
          <t>271830</t>
        </is>
      </c>
      <c r="D1823" t="inlineStr">
        <is>
          <t>6개월 전에 샀다면</t>
        </is>
      </c>
      <c r="E1823" t="inlineStr">
        <is>
          <t>[대표님룰]+[칼손절]</t>
        </is>
      </c>
      <c r="F1823" t="inlineStr">
        <is>
          <t>2026-03-03</t>
        </is>
      </c>
      <c r="G1823" t="n">
        <v>1531.07</v>
      </c>
      <c r="H1823" t="inlineStr">
        <is>
          <t>2026-03-04</t>
        </is>
      </c>
      <c r="I1823" t="n">
        <v>1369.04</v>
      </c>
      <c r="J1823" t="inlineStr">
        <is>
          <t>최종 손절 도달(-6%)</t>
        </is>
      </c>
      <c r="K1823" t="n">
        <v>179</v>
      </c>
      <c r="L1823" t="n">
        <v>0</v>
      </c>
      <c r="M1823" t="n">
        <v>-10.85</v>
      </c>
      <c r="N1823" t="inlineStr">
        <is>
          <t>03.04. 179주 매도(-6% 하락 시 10% 손절 원칙)</t>
        </is>
      </c>
      <c r="O1823" t="n">
        <v>300000</v>
      </c>
      <c r="P1823">
        <f>COUNTIF($A$2:A1823,A1823)</f>
        <v/>
      </c>
      <c r="Q1823">
        <f>A1823&amp;"|"&amp;P1823</f>
        <v/>
      </c>
    </row>
    <row r="1824">
      <c r="A1824" t="inlineStr">
        <is>
          <t>팸텍|6개월 전에 샀다면|[대표님룰]+[칼손절]</t>
        </is>
      </c>
      <c r="B1824" t="inlineStr">
        <is>
          <t>팸텍</t>
        </is>
      </c>
      <c r="C1824" t="inlineStr">
        <is>
          <t>271830</t>
        </is>
      </c>
      <c r="D1824" t="inlineStr">
        <is>
          <t>6개월 전에 샀다면</t>
        </is>
      </c>
      <c r="E1824" t="inlineStr">
        <is>
          <t>[대표님룰]+[칼손절]</t>
        </is>
      </c>
      <c r="F1824" t="inlineStr">
        <is>
          <t>2026-03-30</t>
        </is>
      </c>
      <c r="G1824" t="n">
        <v>1543.08</v>
      </c>
      <c r="H1824" t="inlineStr">
        <is>
          <t>2026-03-31</t>
        </is>
      </c>
      <c r="I1824" t="n">
        <v>1479.96</v>
      </c>
      <c r="J1824" t="inlineStr">
        <is>
          <t>2차 손절 도달(-4%)</t>
        </is>
      </c>
      <c r="K1824" t="n">
        <v>15</v>
      </c>
      <c r="L1824" t="n">
        <v>143</v>
      </c>
      <c r="M1824" t="n">
        <v>-4.38</v>
      </c>
      <c r="N1824" t="inlineStr">
        <is>
          <t>03.31. 15주 매도(-4% 하락 시 10% 손절 원칙)</t>
        </is>
      </c>
      <c r="O1824" t="n">
        <v>300000</v>
      </c>
      <c r="P1824">
        <f>COUNTIF($A$2:A1824,A1824)</f>
        <v/>
      </c>
      <c r="Q1824">
        <f>A1824&amp;"|"&amp;P1824</f>
        <v/>
      </c>
    </row>
    <row r="1825">
      <c r="A1825" t="inlineStr">
        <is>
          <t>팸텍|6개월 전에 샀다면|[대표님룰]+[칼손절]</t>
        </is>
      </c>
      <c r="B1825" t="inlineStr">
        <is>
          <t>팸텍</t>
        </is>
      </c>
      <c r="C1825" t="inlineStr">
        <is>
          <t>271830</t>
        </is>
      </c>
      <c r="D1825" t="inlineStr">
        <is>
          <t>6개월 전에 샀다면</t>
        </is>
      </c>
      <c r="E1825" t="inlineStr">
        <is>
          <t>[대표님룰]+[칼손절]</t>
        </is>
      </c>
      <c r="F1825" t="inlineStr">
        <is>
          <t>2026-03-30</t>
        </is>
      </c>
      <c r="G1825" t="n">
        <v>1543.08</v>
      </c>
      <c r="H1825" t="inlineStr">
        <is>
          <t>2026-04-03</t>
        </is>
      </c>
      <c r="I1825" t="n">
        <v>1441.99</v>
      </c>
      <c r="J1825" t="inlineStr">
        <is>
          <t>최종 손절 도달(-6%)</t>
        </is>
      </c>
      <c r="K1825" t="n">
        <v>143</v>
      </c>
      <c r="L1825" t="n">
        <v>0</v>
      </c>
      <c r="M1825" t="n">
        <v>-6.83</v>
      </c>
      <c r="N1825" t="inlineStr">
        <is>
          <t>04.03. 143주 매도(-6% 하락 시 10% 손절 원칙)</t>
        </is>
      </c>
      <c r="O1825" t="n">
        <v>300000</v>
      </c>
      <c r="P1825">
        <f>COUNTIF($A$2:A1825,A1825)</f>
        <v/>
      </c>
      <c r="Q1825">
        <f>A1825&amp;"|"&amp;P1825</f>
        <v/>
      </c>
    </row>
    <row r="1826">
      <c r="A1826" t="inlineStr">
        <is>
          <t>팸텍|6개월 전에 샀다면|[대표님룰]+[정석방어]</t>
        </is>
      </c>
      <c r="B1826" t="inlineStr">
        <is>
          <t>팸텍</t>
        </is>
      </c>
      <c r="C1826" t="inlineStr">
        <is>
          <t>271830</t>
        </is>
      </c>
      <c r="D1826" t="inlineStr">
        <is>
          <t>6개월 전에 샀다면</t>
        </is>
      </c>
      <c r="E1826" t="inlineStr">
        <is>
          <t>[대표님룰]+[정석방어]</t>
        </is>
      </c>
      <c r="F1826" t="inlineStr">
        <is>
          <t>2025-12-18</t>
        </is>
      </c>
      <c r="G1826" t="n">
        <v>1868.31</v>
      </c>
      <c r="H1826" t="inlineStr">
        <is>
          <t>2025-12-23</t>
        </is>
      </c>
      <c r="I1826" t="n">
        <v>1803.74</v>
      </c>
      <c r="J1826" t="inlineStr">
        <is>
          <t>1차 손절 도달(-3%)</t>
        </is>
      </c>
      <c r="K1826" t="n">
        <v>112</v>
      </c>
      <c r="L1826" t="n">
        <v>48</v>
      </c>
      <c r="M1826" t="n">
        <v>-3.75</v>
      </c>
      <c r="N1826" t="inlineStr">
        <is>
          <t>12.23. 112주 매도(-3% 하락 시 70% 손절 원칙)</t>
        </is>
      </c>
      <c r="O1826" t="n">
        <v>300000</v>
      </c>
      <c r="P1826">
        <f>COUNTIF($A$2:A1826,A1826)</f>
        <v/>
      </c>
      <c r="Q1826">
        <f>A1826&amp;"|"&amp;P1826</f>
        <v/>
      </c>
    </row>
    <row r="1827">
      <c r="A1827" t="inlineStr">
        <is>
          <t>팸텍|6개월 전에 샀다면|[대표님룰]+[정석방어]</t>
        </is>
      </c>
      <c r="B1827" t="inlineStr">
        <is>
          <t>팸텍</t>
        </is>
      </c>
      <c r="C1827" t="inlineStr">
        <is>
          <t>271830</t>
        </is>
      </c>
      <c r="D1827" t="inlineStr">
        <is>
          <t>6개월 전에 샀다면</t>
        </is>
      </c>
      <c r="E1827" t="inlineStr">
        <is>
          <t>[대표님룰]+[정석방어]</t>
        </is>
      </c>
      <c r="F1827" t="inlineStr">
        <is>
          <t>2025-12-18</t>
        </is>
      </c>
      <c r="G1827" t="n">
        <v>1868.31</v>
      </c>
      <c r="H1827" t="inlineStr">
        <is>
          <t>2025-12-24</t>
        </is>
      </c>
      <c r="I1827" t="n">
        <v>1764.76</v>
      </c>
      <c r="J1827" t="inlineStr">
        <is>
          <t>2차 손절 도달(-5%)</t>
        </is>
      </c>
      <c r="K1827" t="n">
        <v>32</v>
      </c>
      <c r="L1827" t="n">
        <v>16</v>
      </c>
      <c r="M1827" t="n">
        <v>-5.83</v>
      </c>
      <c r="N1827" t="inlineStr">
        <is>
          <t>12.24. 32주 매도(-5% 하락 시 20% 손절 원칙)</t>
        </is>
      </c>
      <c r="O1827" t="n">
        <v>300000</v>
      </c>
      <c r="P1827">
        <f>COUNTIF($A$2:A1827,A1827)</f>
        <v/>
      </c>
      <c r="Q1827">
        <f>A1827&amp;"|"&amp;P1827</f>
        <v/>
      </c>
    </row>
    <row r="1828">
      <c r="A1828" t="inlineStr">
        <is>
          <t>팸텍|6개월 전에 샀다면|[대표님룰]+[정석방어]</t>
        </is>
      </c>
      <c r="B1828" t="inlineStr">
        <is>
          <t>팸텍</t>
        </is>
      </c>
      <c r="C1828" t="inlineStr">
        <is>
          <t>271830</t>
        </is>
      </c>
      <c r="D1828" t="inlineStr">
        <is>
          <t>6개월 전에 샀다면</t>
        </is>
      </c>
      <c r="E1828" t="inlineStr">
        <is>
          <t>[대표님룰]+[정석방어]</t>
        </is>
      </c>
      <c r="F1828" t="inlineStr">
        <is>
          <t>2025-12-18</t>
        </is>
      </c>
      <c r="G1828" t="n">
        <v>1868.31</v>
      </c>
      <c r="H1828" t="inlineStr">
        <is>
          <t>2026-01-21</t>
        </is>
      </c>
      <c r="I1828" t="n">
        <v>1658.84</v>
      </c>
      <c r="J1828" t="inlineStr">
        <is>
          <t>최종 손절 도달(-10%)</t>
        </is>
      </c>
      <c r="K1828" t="n">
        <v>16</v>
      </c>
      <c r="L1828" t="n">
        <v>0</v>
      </c>
      <c r="M1828" t="n">
        <v>-11.48</v>
      </c>
      <c r="N1828" t="inlineStr">
        <is>
          <t>01.21. 16주 매도(-10% 하락 시 10% 손절 원칙)</t>
        </is>
      </c>
      <c r="O1828" t="n">
        <v>300000</v>
      </c>
      <c r="P1828">
        <f>COUNTIF($A$2:A1828,A1828)</f>
        <v/>
      </c>
      <c r="Q1828">
        <f>A1828&amp;"|"&amp;P1828</f>
        <v/>
      </c>
    </row>
    <row r="1829">
      <c r="A1829" t="inlineStr">
        <is>
          <t>팸텍|6개월 전에 샀다면|[대표님룰]+[정석방어]</t>
        </is>
      </c>
      <c r="B1829" t="inlineStr">
        <is>
          <t>팸텍</t>
        </is>
      </c>
      <c r="C1829" t="inlineStr">
        <is>
          <t>271830</t>
        </is>
      </c>
      <c r="D1829" t="inlineStr">
        <is>
          <t>6개월 전에 샀다면</t>
        </is>
      </c>
      <c r="E1829" t="inlineStr">
        <is>
          <t>[대표님룰]+[정석방어]</t>
        </is>
      </c>
      <c r="F1829" t="inlineStr">
        <is>
          <t>2026-02-02</t>
        </is>
      </c>
      <c r="G1829" t="n">
        <v>1701.19</v>
      </c>
      <c r="H1829" t="inlineStr">
        <is>
          <t>2026-02-05</t>
        </is>
      </c>
      <c r="I1829" t="n">
        <v>1603.88</v>
      </c>
      <c r="J1829" t="inlineStr">
        <is>
          <t>2차 손절 도달(-5%)</t>
        </is>
      </c>
      <c r="K1829" t="n">
        <v>33</v>
      </c>
      <c r="L1829" t="n">
        <v>134</v>
      </c>
      <c r="M1829" t="n">
        <v>-6</v>
      </c>
      <c r="N1829" t="inlineStr">
        <is>
          <t>02.05. 33주 매도(-5% 하락 시 20% 손절 원칙)</t>
        </is>
      </c>
      <c r="O1829" t="n">
        <v>300000</v>
      </c>
      <c r="P1829">
        <f>COUNTIF($A$2:A1829,A1829)</f>
        <v/>
      </c>
      <c r="Q1829">
        <f>A1829&amp;"|"&amp;P1829</f>
        <v/>
      </c>
    </row>
    <row r="1830">
      <c r="A1830" t="inlineStr">
        <is>
          <t>팸텍|6개월 전에 샀다면|[대표님룰]+[정석방어]</t>
        </is>
      </c>
      <c r="B1830" t="inlineStr">
        <is>
          <t>팸텍</t>
        </is>
      </c>
      <c r="C1830" t="inlineStr">
        <is>
          <t>271830</t>
        </is>
      </c>
      <c r="D1830" t="inlineStr">
        <is>
          <t>6개월 전에 샀다면</t>
        </is>
      </c>
      <c r="E1830" t="inlineStr">
        <is>
          <t>[대표님룰]+[정석방어]</t>
        </is>
      </c>
      <c r="F1830" t="inlineStr">
        <is>
          <t>2026-02-02</t>
        </is>
      </c>
      <c r="G1830" t="n">
        <v>1701.19</v>
      </c>
      <c r="H1830" t="inlineStr">
        <is>
          <t>2026-03-03</t>
        </is>
      </c>
      <c r="I1830" t="n">
        <v>1528.93</v>
      </c>
      <c r="J1830" t="inlineStr">
        <is>
          <t>최종 손절 도달(-10%)</t>
        </is>
      </c>
      <c r="K1830" t="n">
        <v>134</v>
      </c>
      <c r="L1830" t="n">
        <v>0</v>
      </c>
      <c r="M1830" t="n">
        <v>-10.4</v>
      </c>
      <c r="N1830" t="inlineStr">
        <is>
          <t>03.03. 134주 매도(-10% 하락 시 10% 손절 원칙)</t>
        </is>
      </c>
      <c r="O1830" t="n">
        <v>300000</v>
      </c>
      <c r="P1830">
        <f>COUNTIF($A$2:A1830,A1830)</f>
        <v/>
      </c>
      <c r="Q1830">
        <f>A1830&amp;"|"&amp;P1830</f>
        <v/>
      </c>
    </row>
    <row r="1831">
      <c r="A1831" t="inlineStr">
        <is>
          <t>팸텍|6개월 전에 샀다면|[대표님룰]+[정석방어]</t>
        </is>
      </c>
      <c r="B1831" t="inlineStr">
        <is>
          <t>팸텍</t>
        </is>
      </c>
      <c r="C1831" t="inlineStr">
        <is>
          <t>271830</t>
        </is>
      </c>
      <c r="D1831" t="inlineStr">
        <is>
          <t>6개월 전에 샀다면</t>
        </is>
      </c>
      <c r="E1831" t="inlineStr">
        <is>
          <t>[대표님룰]+[정석방어]</t>
        </is>
      </c>
      <c r="F1831" t="inlineStr">
        <is>
          <t>2026-03-03</t>
        </is>
      </c>
      <c r="G1831" t="n">
        <v>1531.07</v>
      </c>
      <c r="H1831" t="inlineStr">
        <is>
          <t>2026-03-04</t>
        </is>
      </c>
      <c r="I1831" t="n">
        <v>1369.04</v>
      </c>
      <c r="J1831" t="inlineStr">
        <is>
          <t>최종 손절 도달(-10%)</t>
        </is>
      </c>
      <c r="K1831" t="n">
        <v>168</v>
      </c>
      <c r="L1831" t="n">
        <v>0</v>
      </c>
      <c r="M1831" t="n">
        <v>-10.85</v>
      </c>
      <c r="N1831" t="inlineStr">
        <is>
          <t>03.04. 168주 매도(-10% 하락 시 10% 손절 원칙)</t>
        </is>
      </c>
      <c r="O1831" t="n">
        <v>300000</v>
      </c>
      <c r="P1831">
        <f>COUNTIF($A$2:A1831,A1831)</f>
        <v/>
      </c>
      <c r="Q1831">
        <f>A1831&amp;"|"&amp;P1831</f>
        <v/>
      </c>
    </row>
    <row r="1832">
      <c r="A1832" t="inlineStr">
        <is>
          <t>팸텍|6개월 전에 샀다면|[대표님룰]+[정석방어]</t>
        </is>
      </c>
      <c r="B1832" t="inlineStr">
        <is>
          <t>팸텍</t>
        </is>
      </c>
      <c r="C1832" t="inlineStr">
        <is>
          <t>271830</t>
        </is>
      </c>
      <c r="D1832" t="inlineStr">
        <is>
          <t>6개월 전에 샀다면</t>
        </is>
      </c>
      <c r="E1832" t="inlineStr">
        <is>
          <t>[대표님룰]+[정석방어]</t>
        </is>
      </c>
      <c r="F1832" t="inlineStr">
        <is>
          <t>2026-03-30</t>
        </is>
      </c>
      <c r="G1832" t="n">
        <v>1543.08</v>
      </c>
      <c r="H1832" t="inlineStr">
        <is>
          <t>2026-03-31</t>
        </is>
      </c>
      <c r="I1832" t="n">
        <v>1479.96</v>
      </c>
      <c r="J1832" t="inlineStr">
        <is>
          <t>1차 손절 도달(-3%)</t>
        </is>
      </c>
      <c r="K1832" t="n">
        <v>104</v>
      </c>
      <c r="L1832" t="n">
        <v>45</v>
      </c>
      <c r="M1832" t="n">
        <v>-4.38</v>
      </c>
      <c r="N1832" t="inlineStr">
        <is>
          <t>03.31. 104주 매도(-3% 하락 시 70% 손절 원칙)</t>
        </is>
      </c>
      <c r="O1832" t="n">
        <v>300000</v>
      </c>
      <c r="P1832">
        <f>COUNTIF($A$2:A1832,A1832)</f>
        <v/>
      </c>
      <c r="Q1832">
        <f>A1832&amp;"|"&amp;P1832</f>
        <v/>
      </c>
    </row>
    <row r="1833">
      <c r="A1833" t="inlineStr">
        <is>
          <t>팸텍|6개월 전에 샀다면|[대표님룰]+[정석방어]</t>
        </is>
      </c>
      <c r="B1833" t="inlineStr">
        <is>
          <t>팸텍</t>
        </is>
      </c>
      <c r="C1833" t="inlineStr">
        <is>
          <t>271830</t>
        </is>
      </c>
      <c r="D1833" t="inlineStr">
        <is>
          <t>6개월 전에 샀다면</t>
        </is>
      </c>
      <c r="E1833" t="inlineStr">
        <is>
          <t>[대표님룰]+[정석방어]</t>
        </is>
      </c>
      <c r="F1833" t="inlineStr">
        <is>
          <t>2026-03-30</t>
        </is>
      </c>
      <c r="G1833" t="n">
        <v>1543.08</v>
      </c>
      <c r="H1833" t="inlineStr">
        <is>
          <t>2026-04-02</t>
        </is>
      </c>
      <c r="I1833" t="n">
        <v>1461.98</v>
      </c>
      <c r="J1833" t="inlineStr">
        <is>
          <t>2차 손절 도달(-5%)</t>
        </is>
      </c>
      <c r="K1833" t="n">
        <v>29</v>
      </c>
      <c r="L1833" t="n">
        <v>16</v>
      </c>
      <c r="M1833" t="n">
        <v>-5.54</v>
      </c>
      <c r="N1833" t="inlineStr">
        <is>
          <t>04.02. 29주 매도(-5% 하락 시 20% 손절 원칙)</t>
        </is>
      </c>
      <c r="O1833" t="n">
        <v>300000</v>
      </c>
      <c r="P1833">
        <f>COUNTIF($A$2:A1833,A1833)</f>
        <v/>
      </c>
      <c r="Q1833">
        <f>A1833&amp;"|"&amp;P1833</f>
        <v/>
      </c>
    </row>
    <row r="1834">
      <c r="A1834" t="inlineStr">
        <is>
          <t>팸텍|6개월 전에 샀다면|[대표님룰]+[정석방어]</t>
        </is>
      </c>
      <c r="B1834" t="inlineStr">
        <is>
          <t>팸텍</t>
        </is>
      </c>
      <c r="C1834" t="inlineStr">
        <is>
          <t>271830</t>
        </is>
      </c>
      <c r="D1834" t="inlineStr">
        <is>
          <t>6개월 전에 샀다면</t>
        </is>
      </c>
      <c r="E1834" t="inlineStr">
        <is>
          <t>[대표님룰]+[정석방어]</t>
        </is>
      </c>
      <c r="F1834" t="inlineStr">
        <is>
          <t>2026-03-30</t>
        </is>
      </c>
      <c r="G1834" t="n">
        <v>1543.08</v>
      </c>
      <c r="H1834" t="inlineStr">
        <is>
          <t>2026-04-24</t>
        </is>
      </c>
      <c r="I1834" t="n">
        <v>1654.84</v>
      </c>
      <c r="J1834" t="inlineStr">
        <is>
          <t>1차 익절 도달(5%)</t>
        </is>
      </c>
      <c r="K1834" t="n">
        <v>16</v>
      </c>
      <c r="L1834" t="n">
        <v>0</v>
      </c>
      <c r="M1834" t="n">
        <v>6.92</v>
      </c>
      <c r="N1834" t="inlineStr">
        <is>
          <t>04.24. 16주 매도(+5% 상승 시 60% 익절 원칙)</t>
        </is>
      </c>
      <c r="O1834" t="n">
        <v>300000</v>
      </c>
      <c r="P1834">
        <f>COUNTIF($A$2:A1834,A1834)</f>
        <v/>
      </c>
      <c r="Q1834">
        <f>A1834&amp;"|"&amp;P1834</f>
        <v/>
      </c>
    </row>
    <row r="1835">
      <c r="A1835" t="inlineStr">
        <is>
          <t>팸텍|6개월 전에 샀다면|[대표님룰]+[변동성허용]</t>
        </is>
      </c>
      <c r="B1835" t="inlineStr">
        <is>
          <t>팸텍</t>
        </is>
      </c>
      <c r="C1835" t="inlineStr">
        <is>
          <t>271830</t>
        </is>
      </c>
      <c r="D1835" t="inlineStr">
        <is>
          <t>6개월 전에 샀다면</t>
        </is>
      </c>
      <c r="E1835" t="inlineStr">
        <is>
          <t>[대표님룰]+[변동성허용]</t>
        </is>
      </c>
      <c r="F1835" t="inlineStr">
        <is>
          <t>2025-12-18</t>
        </is>
      </c>
      <c r="G1835" t="n">
        <v>1868.31</v>
      </c>
      <c r="H1835" t="inlineStr">
        <is>
          <t>2025-12-24</t>
        </is>
      </c>
      <c r="I1835" t="n">
        <v>1764.76</v>
      </c>
      <c r="J1835" t="inlineStr">
        <is>
          <t>1차 손절 도달(-5%)</t>
        </is>
      </c>
      <c r="K1835" t="n">
        <v>80</v>
      </c>
      <c r="L1835" t="n">
        <v>80</v>
      </c>
      <c r="M1835" t="n">
        <v>-5.83</v>
      </c>
      <c r="N1835" t="inlineStr">
        <is>
          <t>12.24. 80주 매도(-5% 하락 시 50% 손절 원칙)</t>
        </is>
      </c>
      <c r="O1835" t="n">
        <v>300000</v>
      </c>
      <c r="P1835">
        <f>COUNTIF($A$2:A1835,A1835)</f>
        <v/>
      </c>
      <c r="Q1835">
        <f>A1835&amp;"|"&amp;P1835</f>
        <v/>
      </c>
    </row>
    <row r="1836">
      <c r="A1836" t="inlineStr">
        <is>
          <t>팸텍|6개월 전에 샀다면|[대표님룰]+[변동성허용]</t>
        </is>
      </c>
      <c r="B1836" t="inlineStr">
        <is>
          <t>팸텍</t>
        </is>
      </c>
      <c r="C1836" t="inlineStr">
        <is>
          <t>271830</t>
        </is>
      </c>
      <c r="D1836" t="inlineStr">
        <is>
          <t>6개월 전에 샀다면</t>
        </is>
      </c>
      <c r="E1836" t="inlineStr">
        <is>
          <t>[대표님룰]+[변동성허용]</t>
        </is>
      </c>
      <c r="F1836" t="inlineStr">
        <is>
          <t>2025-12-18</t>
        </is>
      </c>
      <c r="G1836" t="n">
        <v>1868.31</v>
      </c>
      <c r="H1836" t="inlineStr">
        <is>
          <t>2026-01-21</t>
        </is>
      </c>
      <c r="I1836" t="n">
        <v>1658.84</v>
      </c>
      <c r="J1836" t="inlineStr">
        <is>
          <t>2차 손절 도달(-10%)</t>
        </is>
      </c>
      <c r="K1836" t="n">
        <v>48</v>
      </c>
      <c r="L1836" t="n">
        <v>32</v>
      </c>
      <c r="M1836" t="n">
        <v>-11.48</v>
      </c>
      <c r="N1836" t="inlineStr">
        <is>
          <t>01.21. 48주 매도(-10% 하락 시 30% 손절 원칙)</t>
        </is>
      </c>
      <c r="O1836" t="n">
        <v>300000</v>
      </c>
      <c r="P1836">
        <f>COUNTIF($A$2:A1836,A1836)</f>
        <v/>
      </c>
      <c r="Q1836">
        <f>A1836&amp;"|"&amp;P1836</f>
        <v/>
      </c>
    </row>
    <row r="1837">
      <c r="A1837" t="inlineStr">
        <is>
          <t>팸텍|6개월 전에 샀다면|[대표님룰]+[변동성허용]</t>
        </is>
      </c>
      <c r="B1837" t="inlineStr">
        <is>
          <t>팸텍</t>
        </is>
      </c>
      <c r="C1837" t="inlineStr">
        <is>
          <t>271830</t>
        </is>
      </c>
      <c r="D1837" t="inlineStr">
        <is>
          <t>6개월 전에 샀다면</t>
        </is>
      </c>
      <c r="E1837" t="inlineStr">
        <is>
          <t>[대표님룰]+[변동성허용]</t>
        </is>
      </c>
      <c r="F1837" t="inlineStr">
        <is>
          <t>2025-12-18</t>
        </is>
      </c>
      <c r="G1837" t="n">
        <v>1868.31</v>
      </c>
      <c r="H1837" t="inlineStr">
        <is>
          <t>2026-03-03</t>
        </is>
      </c>
      <c r="I1837" t="n">
        <v>1528.93</v>
      </c>
      <c r="J1837" t="inlineStr">
        <is>
          <t>최종 손절 도달(-15%)</t>
        </is>
      </c>
      <c r="K1837" t="n">
        <v>32</v>
      </c>
      <c r="L1837" t="n">
        <v>0</v>
      </c>
      <c r="M1837" t="n">
        <v>-18.41</v>
      </c>
      <c r="N1837" t="inlineStr">
        <is>
          <t>03.03. 32주 매도(-15% 하락 시 20% 손절 원칙)</t>
        </is>
      </c>
      <c r="O1837" t="n">
        <v>300000</v>
      </c>
      <c r="P1837">
        <f>COUNTIF($A$2:A1837,A1837)</f>
        <v/>
      </c>
      <c r="Q1837">
        <f>A1837&amp;"|"&amp;P1837</f>
        <v/>
      </c>
    </row>
    <row r="1838">
      <c r="A1838" t="inlineStr">
        <is>
          <t>팸텍|6개월 전에 샀다면|[대표님룰]+[변동성허용]</t>
        </is>
      </c>
      <c r="B1838" t="inlineStr">
        <is>
          <t>팸텍</t>
        </is>
      </c>
      <c r="C1838" t="inlineStr">
        <is>
          <t>271830</t>
        </is>
      </c>
      <c r="D1838" t="inlineStr">
        <is>
          <t>6개월 전에 샀다면</t>
        </is>
      </c>
      <c r="E1838" t="inlineStr">
        <is>
          <t>[대표님룰]+[변동성허용]</t>
        </is>
      </c>
      <c r="F1838" t="inlineStr">
        <is>
          <t>2026-03-03</t>
        </is>
      </c>
      <c r="G1838" t="n">
        <v>1531.07</v>
      </c>
      <c r="H1838" t="inlineStr">
        <is>
          <t>2026-03-04</t>
        </is>
      </c>
      <c r="I1838" t="n">
        <v>1369.04</v>
      </c>
      <c r="J1838" t="inlineStr">
        <is>
          <t>2차 손절 도달(-10%)</t>
        </is>
      </c>
      <c r="K1838" t="n">
        <v>52</v>
      </c>
      <c r="L1838" t="n">
        <v>124</v>
      </c>
      <c r="M1838" t="n">
        <v>-10.85</v>
      </c>
      <c r="N1838" t="inlineStr">
        <is>
          <t>03.04. 52주 매도(-10% 하락 시 30% 손절 원칙)</t>
        </is>
      </c>
      <c r="O1838" t="n">
        <v>300000</v>
      </c>
      <c r="P1838">
        <f>COUNTIF($A$2:A1838,A1838)</f>
        <v/>
      </c>
      <c r="Q1838">
        <f>A1838&amp;"|"&amp;P1838</f>
        <v/>
      </c>
    </row>
    <row r="1839">
      <c r="A1839" t="inlineStr">
        <is>
          <t>팸텍|6개월 전에 샀다면|[대표님룰]+[변동성허용]</t>
        </is>
      </c>
      <c r="B1839" t="inlineStr">
        <is>
          <t>팸텍</t>
        </is>
      </c>
      <c r="C1839" t="inlineStr">
        <is>
          <t>271830</t>
        </is>
      </c>
      <c r="D1839" t="inlineStr">
        <is>
          <t>6개월 전에 샀다면</t>
        </is>
      </c>
      <c r="E1839" t="inlineStr">
        <is>
          <t>[대표님룰]+[변동성허용]</t>
        </is>
      </c>
      <c r="F1839" t="inlineStr">
        <is>
          <t>2026-03-03</t>
        </is>
      </c>
      <c r="G1839" t="n">
        <v>1531.07</v>
      </c>
      <c r="H1839" t="inlineStr">
        <is>
          <t>2026-03-13</t>
        </is>
      </c>
      <c r="I1839" t="n">
        <v>1618.87</v>
      </c>
      <c r="J1839" t="inlineStr">
        <is>
          <t>1차 익절 도달(5%)</t>
        </is>
      </c>
      <c r="K1839" t="n">
        <v>105</v>
      </c>
      <c r="L1839" t="n">
        <v>19</v>
      </c>
      <c r="M1839" t="n">
        <v>5.42</v>
      </c>
      <c r="N1839" t="inlineStr">
        <is>
          <t>03.13. 105주 매도(+5% 상승 시 60% 익절 원칙)</t>
        </is>
      </c>
      <c r="O1839" t="n">
        <v>300000</v>
      </c>
      <c r="P1839">
        <f>COUNTIF($A$2:A1839,A1839)</f>
        <v/>
      </c>
      <c r="Q1839">
        <f>A1839&amp;"|"&amp;P1839</f>
        <v/>
      </c>
    </row>
    <row r="1840">
      <c r="A1840" t="inlineStr">
        <is>
          <t>팸텍|6개월 전에 샀다면|[대표님룰]+[변동성허용]</t>
        </is>
      </c>
      <c r="B1840" t="inlineStr">
        <is>
          <t>팸텍</t>
        </is>
      </c>
      <c r="C1840" t="inlineStr">
        <is>
          <t>271830</t>
        </is>
      </c>
      <c r="D1840" t="inlineStr">
        <is>
          <t>6개월 전에 샀다면</t>
        </is>
      </c>
      <c r="E1840" t="inlineStr">
        <is>
          <t>[대표님룰]+[변동성허용]</t>
        </is>
      </c>
      <c r="F1840" t="inlineStr">
        <is>
          <t>2026-03-03</t>
        </is>
      </c>
      <c r="G1840" t="n">
        <v>1531.07</v>
      </c>
      <c r="H1840" t="inlineStr">
        <is>
          <t>2026-03-25</t>
        </is>
      </c>
      <c r="I1840" t="n">
        <v>1683.82</v>
      </c>
      <c r="J1840" t="inlineStr">
        <is>
          <t>2차 익절 도달(10%)</t>
        </is>
      </c>
      <c r="K1840" t="n">
        <v>19</v>
      </c>
      <c r="L1840" t="n">
        <v>0</v>
      </c>
      <c r="M1840" t="n">
        <v>9.65</v>
      </c>
      <c r="N1840" t="inlineStr">
        <is>
          <t>03.25. 19주 매도(+10% 상승 시 30% 익절 원칙)</t>
        </is>
      </c>
      <c r="O1840" t="n">
        <v>300000</v>
      </c>
      <c r="P1840">
        <f>COUNTIF($A$2:A1840,A1840)</f>
        <v/>
      </c>
      <c r="Q1840">
        <f>A1840&amp;"|"&amp;P1840</f>
        <v/>
      </c>
    </row>
    <row r="1841">
      <c r="A1841" t="inlineStr">
        <is>
          <t>팸텍|6개월 전에 샀다면|[대표님룰]+[변동성허용]</t>
        </is>
      </c>
      <c r="B1841" t="inlineStr">
        <is>
          <t>팸텍</t>
        </is>
      </c>
      <c r="C1841" t="inlineStr">
        <is>
          <t>271830</t>
        </is>
      </c>
      <c r="D1841" t="inlineStr">
        <is>
          <t>6개월 전에 샀다면</t>
        </is>
      </c>
      <c r="E1841" t="inlineStr">
        <is>
          <t>[대표님룰]+[변동성허용]</t>
        </is>
      </c>
      <c r="F1841" t="inlineStr">
        <is>
          <t>2026-03-30</t>
        </is>
      </c>
      <c r="G1841" t="n">
        <v>1543.08</v>
      </c>
      <c r="H1841" t="inlineStr">
        <is>
          <t>2026-04-02</t>
        </is>
      </c>
      <c r="I1841" t="n">
        <v>1461.98</v>
      </c>
      <c r="J1841" t="inlineStr">
        <is>
          <t>1차 손절 도달(-5%)</t>
        </is>
      </c>
      <c r="K1841" t="n">
        <v>88</v>
      </c>
      <c r="L1841" t="n">
        <v>88</v>
      </c>
      <c r="M1841" t="n">
        <v>-5.54</v>
      </c>
      <c r="N1841" t="inlineStr">
        <is>
          <t>04.02. 88주 매도(-5% 하락 시 50% 손절 원칙)</t>
        </is>
      </c>
      <c r="O1841" t="n">
        <v>300000</v>
      </c>
      <c r="P1841">
        <f>COUNTIF($A$2:A1841,A1841)</f>
        <v/>
      </c>
      <c r="Q1841">
        <f>A1841&amp;"|"&amp;P1841</f>
        <v/>
      </c>
    </row>
    <row r="1842">
      <c r="A1842" t="inlineStr">
        <is>
          <t>팸텍|6개월 전에 샀다면|[대표님룰]+[변동성허용]</t>
        </is>
      </c>
      <c r="B1842" t="inlineStr">
        <is>
          <t>팸텍</t>
        </is>
      </c>
      <c r="C1842" t="inlineStr">
        <is>
          <t>271830</t>
        </is>
      </c>
      <c r="D1842" t="inlineStr">
        <is>
          <t>6개월 전에 샀다면</t>
        </is>
      </c>
      <c r="E1842" t="inlineStr">
        <is>
          <t>[대표님룰]+[변동성허용]</t>
        </is>
      </c>
      <c r="F1842" t="inlineStr">
        <is>
          <t>2026-03-30</t>
        </is>
      </c>
      <c r="G1842" t="n">
        <v>1543.08</v>
      </c>
      <c r="H1842" t="inlineStr">
        <is>
          <t>2026-04-24</t>
        </is>
      </c>
      <c r="I1842" t="n">
        <v>1654.84</v>
      </c>
      <c r="J1842" t="inlineStr">
        <is>
          <t>1차 익절 도달(5%)</t>
        </is>
      </c>
      <c r="K1842" t="n">
        <v>88</v>
      </c>
      <c r="L1842" t="n">
        <v>0</v>
      </c>
      <c r="M1842" t="n">
        <v>6.92</v>
      </c>
      <c r="N1842" t="inlineStr">
        <is>
          <t>04.24. 88주 매도(+5% 상승 시 60% 익절 원칙)</t>
        </is>
      </c>
      <c r="O1842" t="n">
        <v>300000</v>
      </c>
      <c r="P1842">
        <f>COUNTIF($A$2:A1842,A1842)</f>
        <v/>
      </c>
      <c r="Q1842">
        <f>A1842&amp;"|"&amp;P1842</f>
        <v/>
      </c>
    </row>
    <row r="1843">
      <c r="A1843" t="inlineStr">
        <is>
          <t>팸텍|6개월 전에 샀다면|[대표님룰]+[버티기형]</t>
        </is>
      </c>
      <c r="B1843" t="inlineStr">
        <is>
          <t>팸텍</t>
        </is>
      </c>
      <c r="C1843" t="inlineStr">
        <is>
          <t>271830</t>
        </is>
      </c>
      <c r="D1843" t="inlineStr">
        <is>
          <t>6개월 전에 샀다면</t>
        </is>
      </c>
      <c r="E1843" t="inlineStr">
        <is>
          <t>[대표님룰]+[버티기형]</t>
        </is>
      </c>
      <c r="F1843" t="inlineStr">
        <is>
          <t>2025-12-18</t>
        </is>
      </c>
      <c r="G1843" t="n">
        <v>1868.31</v>
      </c>
      <c r="H1843" t="inlineStr">
        <is>
          <t>2025-12-24</t>
        </is>
      </c>
      <c r="I1843" t="n">
        <v>1764.76</v>
      </c>
      <c r="J1843" t="inlineStr">
        <is>
          <t>1차 손절 도달(-5%)</t>
        </is>
      </c>
      <c r="K1843" t="n">
        <v>64</v>
      </c>
      <c r="L1843" t="n">
        <v>96</v>
      </c>
      <c r="M1843" t="n">
        <v>-5.83</v>
      </c>
      <c r="N1843" t="inlineStr">
        <is>
          <t>12.24. 64주 매도(-5% 하락 시 40% 손절 원칙)</t>
        </is>
      </c>
      <c r="O1843" t="n">
        <v>300000</v>
      </c>
      <c r="P1843">
        <f>COUNTIF($A$2:A1843,A1843)</f>
        <v/>
      </c>
      <c r="Q1843">
        <f>A1843&amp;"|"&amp;P1843</f>
        <v/>
      </c>
    </row>
    <row r="1844">
      <c r="A1844" t="inlineStr">
        <is>
          <t>팸텍|6개월 전에 샀다면|[대표님룰]+[버티기형]</t>
        </is>
      </c>
      <c r="B1844" t="inlineStr">
        <is>
          <t>팸텍</t>
        </is>
      </c>
      <c r="C1844" t="inlineStr">
        <is>
          <t>271830</t>
        </is>
      </c>
      <c r="D1844" t="inlineStr">
        <is>
          <t>6개월 전에 샀다면</t>
        </is>
      </c>
      <c r="E1844" t="inlineStr">
        <is>
          <t>[대표님룰]+[버티기형]</t>
        </is>
      </c>
      <c r="F1844" t="inlineStr">
        <is>
          <t>2025-12-18</t>
        </is>
      </c>
      <c r="G1844" t="n">
        <v>1868.31</v>
      </c>
      <c r="H1844" t="inlineStr">
        <is>
          <t>2026-03-03</t>
        </is>
      </c>
      <c r="I1844" t="n">
        <v>1528.93</v>
      </c>
      <c r="J1844" t="inlineStr">
        <is>
          <t>2차 손절 도달(-15%)</t>
        </is>
      </c>
      <c r="K1844" t="n">
        <v>48</v>
      </c>
      <c r="L1844" t="n">
        <v>48</v>
      </c>
      <c r="M1844" t="n">
        <v>-18.41</v>
      </c>
      <c r="N1844" t="inlineStr">
        <is>
          <t>03.03. 48주 매도(-15% 하락 시 30% 손절 원칙)</t>
        </is>
      </c>
      <c r="O1844" t="n">
        <v>300000</v>
      </c>
      <c r="P1844">
        <f>COUNTIF($A$2:A1844,A1844)</f>
        <v/>
      </c>
      <c r="Q1844">
        <f>A1844&amp;"|"&amp;P1844</f>
        <v/>
      </c>
    </row>
    <row r="1845">
      <c r="A1845" t="inlineStr">
        <is>
          <t>팸텍|6개월 전에 샀다면|[대표님룰]+[버티기형]</t>
        </is>
      </c>
      <c r="B1845" t="inlineStr">
        <is>
          <t>팸텍</t>
        </is>
      </c>
      <c r="C1845" t="inlineStr">
        <is>
          <t>271830</t>
        </is>
      </c>
      <c r="D1845" t="inlineStr">
        <is>
          <t>6개월 전에 샀다면</t>
        </is>
      </c>
      <c r="E1845" t="inlineStr">
        <is>
          <t>[대표님룰]+[버티기형]</t>
        </is>
      </c>
      <c r="F1845" t="inlineStr">
        <is>
          <t>2025-12-18</t>
        </is>
      </c>
      <c r="G1845" t="n">
        <v>1868.31</v>
      </c>
      <c r="H1845" t="inlineStr">
        <is>
          <t>2026-03-04</t>
        </is>
      </c>
      <c r="I1845" t="n">
        <v>1369.04</v>
      </c>
      <c r="J1845" t="inlineStr">
        <is>
          <t>최종 손절 도달(-20%)</t>
        </is>
      </c>
      <c r="K1845" t="n">
        <v>48</v>
      </c>
      <c r="L1845" t="n">
        <v>0</v>
      </c>
      <c r="M1845" t="n">
        <v>-26.94</v>
      </c>
      <c r="N1845" t="inlineStr">
        <is>
          <t>03.04. 48주 매도(-20% 하락 시 30% 손절 원칙)</t>
        </is>
      </c>
      <c r="O1845" t="n">
        <v>300000</v>
      </c>
      <c r="P1845">
        <f>COUNTIF($A$2:A1845,A1845)</f>
        <v/>
      </c>
      <c r="Q1845">
        <f>A1845&amp;"|"&amp;P1845</f>
        <v/>
      </c>
    </row>
    <row r="1846">
      <c r="A1846" t="inlineStr">
        <is>
          <t>팸텍|6개월 전에 샀다면|[대표님룰]+[버티기형]</t>
        </is>
      </c>
      <c r="B1846" t="inlineStr">
        <is>
          <t>팸텍</t>
        </is>
      </c>
      <c r="C1846" t="inlineStr">
        <is>
          <t>271830</t>
        </is>
      </c>
      <c r="D1846" t="inlineStr">
        <is>
          <t>6개월 전에 샀다면</t>
        </is>
      </c>
      <c r="E1846" t="inlineStr">
        <is>
          <t>[대표님룰]+[버티기형]</t>
        </is>
      </c>
      <c r="F1846" t="inlineStr">
        <is>
          <t>2026-03-30</t>
        </is>
      </c>
      <c r="G1846" t="n">
        <v>1543.08</v>
      </c>
      <c r="H1846" t="inlineStr">
        <is>
          <t>2026-04-02</t>
        </is>
      </c>
      <c r="I1846" t="n">
        <v>1461.98</v>
      </c>
      <c r="J1846" t="inlineStr">
        <is>
          <t>1차 손절 도달(-5%)</t>
        </is>
      </c>
      <c r="K1846" t="n">
        <v>65</v>
      </c>
      <c r="L1846" t="n">
        <v>98</v>
      </c>
      <c r="M1846" t="n">
        <v>-5.54</v>
      </c>
      <c r="N1846" t="inlineStr">
        <is>
          <t>04.02. 65주 매도(-5% 하락 시 40% 손절 원칙)</t>
        </is>
      </c>
      <c r="O1846" t="n">
        <v>300000</v>
      </c>
      <c r="P1846">
        <f>COUNTIF($A$2:A1846,A1846)</f>
        <v/>
      </c>
      <c r="Q1846">
        <f>A1846&amp;"|"&amp;P1846</f>
        <v/>
      </c>
    </row>
    <row r="1847">
      <c r="A1847" t="inlineStr">
        <is>
          <t>팸텍|6개월 전에 샀다면|[대표님룰]+[버티기형]</t>
        </is>
      </c>
      <c r="B1847" t="inlineStr">
        <is>
          <t>팸텍</t>
        </is>
      </c>
      <c r="C1847" t="inlineStr">
        <is>
          <t>271830</t>
        </is>
      </c>
      <c r="D1847" t="inlineStr">
        <is>
          <t>6개월 전에 샀다면</t>
        </is>
      </c>
      <c r="E1847" t="inlineStr">
        <is>
          <t>[대표님룰]+[버티기형]</t>
        </is>
      </c>
      <c r="F1847" t="inlineStr">
        <is>
          <t>2026-03-30</t>
        </is>
      </c>
      <c r="G1847" t="n">
        <v>1543.08</v>
      </c>
      <c r="H1847" t="inlineStr">
        <is>
          <t>2026-04-24</t>
        </is>
      </c>
      <c r="I1847" t="n">
        <v>1654.84</v>
      </c>
      <c r="J1847" t="inlineStr">
        <is>
          <t>1차 익절 도달(5%)</t>
        </is>
      </c>
      <c r="K1847" t="n">
        <v>97</v>
      </c>
      <c r="L1847" t="n">
        <v>1</v>
      </c>
      <c r="M1847" t="n">
        <v>6.92</v>
      </c>
      <c r="N1847" t="inlineStr">
        <is>
          <t>04.24. 97주 매도(+5% 상승 시 60% 익절 원칙)</t>
        </is>
      </c>
      <c r="O1847" t="n">
        <v>300000</v>
      </c>
      <c r="P1847">
        <f>COUNTIF($A$2:A1847,A1847)</f>
        <v/>
      </c>
      <c r="Q1847">
        <f>A1847&amp;"|"&amp;P1847</f>
        <v/>
      </c>
    </row>
    <row r="1848">
      <c r="A1848" t="inlineStr">
        <is>
          <t>팸텍|6개월 전에 샀다면|[대표님룰]+[버티기형]</t>
        </is>
      </c>
      <c r="B1848" t="inlineStr">
        <is>
          <t>팸텍</t>
        </is>
      </c>
      <c r="C1848" t="inlineStr">
        <is>
          <t>271830</t>
        </is>
      </c>
      <c r="D1848" t="inlineStr">
        <is>
          <t>6개월 전에 샀다면</t>
        </is>
      </c>
      <c r="E1848" t="inlineStr">
        <is>
          <t>[대표님룰]+[버티기형]</t>
        </is>
      </c>
      <c r="F1848" t="inlineStr">
        <is>
          <t>2026-03-30</t>
        </is>
      </c>
      <c r="G1848" t="n">
        <v>1543.08</v>
      </c>
      <c r="H1848" t="inlineStr">
        <is>
          <t>2026-05-18</t>
        </is>
      </c>
      <c r="I1848" t="n">
        <v>1293.09</v>
      </c>
      <c r="J1848" t="inlineStr">
        <is>
          <t>2차 손절 도달(-15%)</t>
        </is>
      </c>
      <c r="K1848" t="n">
        <v>1</v>
      </c>
      <c r="L1848" t="n">
        <v>0</v>
      </c>
      <c r="M1848" t="n">
        <v>-16.45</v>
      </c>
      <c r="N1848" t="inlineStr">
        <is>
          <t>05.18. 1주 매도(-15% 하락 시 30% 손절 원칙)</t>
        </is>
      </c>
      <c r="O1848" t="n">
        <v>300000</v>
      </c>
      <c r="P1848">
        <f>COUNTIF($A$2:A1848,A1848)</f>
        <v/>
      </c>
      <c r="Q1848">
        <f>A1848&amp;"|"&amp;P1848</f>
        <v/>
      </c>
    </row>
    <row r="1849">
      <c r="A1849" t="inlineStr">
        <is>
          <t>팸텍|6개월 전에 샀다면|[중기추세]+[칼손절]</t>
        </is>
      </c>
      <c r="B1849" t="inlineStr">
        <is>
          <t>팸텍</t>
        </is>
      </c>
      <c r="C1849" t="inlineStr">
        <is>
          <t>271830</t>
        </is>
      </c>
      <c r="D1849" t="inlineStr">
        <is>
          <t>6개월 전에 샀다면</t>
        </is>
      </c>
      <c r="E1849" t="inlineStr">
        <is>
          <t>[중기추세]+[칼손절]</t>
        </is>
      </c>
      <c r="F1849" t="inlineStr">
        <is>
          <t>2025-12-18</t>
        </is>
      </c>
      <c r="G1849" t="n">
        <v>1868.31</v>
      </c>
      <c r="H1849" t="inlineStr">
        <is>
          <t>2025-12-23</t>
        </is>
      </c>
      <c r="I1849" t="n">
        <v>1803.74</v>
      </c>
      <c r="J1849" t="inlineStr">
        <is>
          <t>1차 손절 도달(-2%)</t>
        </is>
      </c>
      <c r="K1849" t="n">
        <v>128</v>
      </c>
      <c r="L1849" t="n">
        <v>32</v>
      </c>
      <c r="M1849" t="n">
        <v>-3.75</v>
      </c>
      <c r="N1849" t="inlineStr">
        <is>
          <t>12.23. 128주 매도(-2% 하락 시 80% 손절 원칙)</t>
        </is>
      </c>
      <c r="O1849" t="n">
        <v>300000</v>
      </c>
      <c r="P1849">
        <f>COUNTIF($A$2:A1849,A1849)</f>
        <v/>
      </c>
      <c r="Q1849">
        <f>A1849&amp;"|"&amp;P1849</f>
        <v/>
      </c>
    </row>
    <row r="1850">
      <c r="A1850" t="inlineStr">
        <is>
          <t>팸텍|6개월 전에 샀다면|[중기추세]+[칼손절]</t>
        </is>
      </c>
      <c r="B1850" t="inlineStr">
        <is>
          <t>팸텍</t>
        </is>
      </c>
      <c r="C1850" t="inlineStr">
        <is>
          <t>271830</t>
        </is>
      </c>
      <c r="D1850" t="inlineStr">
        <is>
          <t>6개월 전에 샀다면</t>
        </is>
      </c>
      <c r="E1850" t="inlineStr">
        <is>
          <t>[중기추세]+[칼손절]</t>
        </is>
      </c>
      <c r="F1850" t="inlineStr">
        <is>
          <t>2025-12-18</t>
        </is>
      </c>
      <c r="G1850" t="n">
        <v>1868.31</v>
      </c>
      <c r="H1850" t="inlineStr">
        <is>
          <t>2025-12-24</t>
        </is>
      </c>
      <c r="I1850" t="n">
        <v>1764.76</v>
      </c>
      <c r="J1850" t="inlineStr">
        <is>
          <t>2차 손절 도달(-4%)</t>
        </is>
      </c>
      <c r="K1850" t="n">
        <v>16</v>
      </c>
      <c r="L1850" t="n">
        <v>16</v>
      </c>
      <c r="M1850" t="n">
        <v>-5.83</v>
      </c>
      <c r="N1850" t="inlineStr">
        <is>
          <t>12.24. 16주 매도(-4% 하락 시 10% 손절 원칙)</t>
        </is>
      </c>
      <c r="O1850" t="n">
        <v>300000</v>
      </c>
      <c r="P1850">
        <f>COUNTIF($A$2:A1850,A1850)</f>
        <v/>
      </c>
      <c r="Q1850">
        <f>A1850&amp;"|"&amp;P1850</f>
        <v/>
      </c>
    </row>
    <row r="1851">
      <c r="A1851" t="inlineStr">
        <is>
          <t>팸텍|6개월 전에 샀다면|[중기추세]+[칼손절]</t>
        </is>
      </c>
      <c r="B1851" t="inlineStr">
        <is>
          <t>팸텍</t>
        </is>
      </c>
      <c r="C1851" t="inlineStr">
        <is>
          <t>271830</t>
        </is>
      </c>
      <c r="D1851" t="inlineStr">
        <is>
          <t>6개월 전에 샀다면</t>
        </is>
      </c>
      <c r="E1851" t="inlineStr">
        <is>
          <t>[중기추세]+[칼손절]</t>
        </is>
      </c>
      <c r="F1851" t="inlineStr">
        <is>
          <t>2025-12-18</t>
        </is>
      </c>
      <c r="G1851" t="n">
        <v>1868.31</v>
      </c>
      <c r="H1851" t="inlineStr">
        <is>
          <t>2026-01-08</t>
        </is>
      </c>
      <c r="I1851" t="n">
        <v>1739.78</v>
      </c>
      <c r="J1851" t="inlineStr">
        <is>
          <t>최종 손절 도달(-6%)</t>
        </is>
      </c>
      <c r="K1851" t="n">
        <v>16</v>
      </c>
      <c r="L1851" t="n">
        <v>0</v>
      </c>
      <c r="M1851" t="n">
        <v>-7.16</v>
      </c>
      <c r="N1851" t="inlineStr">
        <is>
          <t>01.08. 16주 매도(-6% 하락 시 10% 손절 원칙)</t>
        </is>
      </c>
      <c r="O1851" t="n">
        <v>300000</v>
      </c>
      <c r="P1851">
        <f>COUNTIF($A$2:A1851,A1851)</f>
        <v/>
      </c>
      <c r="Q1851">
        <f>A1851&amp;"|"&amp;P1851</f>
        <v/>
      </c>
    </row>
    <row r="1852">
      <c r="A1852" t="inlineStr">
        <is>
          <t>팸텍|6개월 전에 샀다면|[중기추세]+[칼손절]</t>
        </is>
      </c>
      <c r="B1852" t="inlineStr">
        <is>
          <t>팸텍</t>
        </is>
      </c>
      <c r="C1852" t="inlineStr">
        <is>
          <t>271830</t>
        </is>
      </c>
      <c r="D1852" t="inlineStr">
        <is>
          <t>6개월 전에 샀다면</t>
        </is>
      </c>
      <c r="E1852" t="inlineStr">
        <is>
          <t>[중기추세]+[칼손절]</t>
        </is>
      </c>
      <c r="F1852" t="inlineStr">
        <is>
          <t>2026-02-02</t>
        </is>
      </c>
      <c r="G1852" t="n">
        <v>1701.19</v>
      </c>
      <c r="H1852" t="inlineStr">
        <is>
          <t>2026-02-04</t>
        </is>
      </c>
      <c r="I1852" t="n">
        <v>1651.84</v>
      </c>
      <c r="J1852" t="inlineStr">
        <is>
          <t>1차 손절 도달(-2%)</t>
        </is>
      </c>
      <c r="K1852" t="n">
        <v>134</v>
      </c>
      <c r="L1852" t="n">
        <v>34</v>
      </c>
      <c r="M1852" t="n">
        <v>-3.19</v>
      </c>
      <c r="N1852" t="inlineStr">
        <is>
          <t>02.04. 134주 매도(-2% 하락 시 80% 손절 원칙)</t>
        </is>
      </c>
      <c r="O1852" t="n">
        <v>300000</v>
      </c>
      <c r="P1852">
        <f>COUNTIF($A$2:A1852,A1852)</f>
        <v/>
      </c>
      <c r="Q1852">
        <f>A1852&amp;"|"&amp;P1852</f>
        <v/>
      </c>
    </row>
    <row r="1853">
      <c r="A1853" t="inlineStr">
        <is>
          <t>팸텍|6개월 전에 샀다면|[중기추세]+[칼손절]</t>
        </is>
      </c>
      <c r="B1853" t="inlineStr">
        <is>
          <t>팸텍</t>
        </is>
      </c>
      <c r="C1853" t="inlineStr">
        <is>
          <t>271830</t>
        </is>
      </c>
      <c r="D1853" t="inlineStr">
        <is>
          <t>6개월 전에 샀다면</t>
        </is>
      </c>
      <c r="E1853" t="inlineStr">
        <is>
          <t>[중기추세]+[칼손절]</t>
        </is>
      </c>
      <c r="F1853" t="inlineStr">
        <is>
          <t>2026-02-02</t>
        </is>
      </c>
      <c r="G1853" t="n">
        <v>1701.19</v>
      </c>
      <c r="H1853" t="inlineStr">
        <is>
          <t>2026-02-05</t>
        </is>
      </c>
      <c r="I1853" t="n">
        <v>1603.88</v>
      </c>
      <c r="J1853" t="inlineStr">
        <is>
          <t>2차 손절 도달(-4%)</t>
        </is>
      </c>
      <c r="K1853" t="n">
        <v>16</v>
      </c>
      <c r="L1853" t="n">
        <v>18</v>
      </c>
      <c r="M1853" t="n">
        <v>-6</v>
      </c>
      <c r="N1853" t="inlineStr">
        <is>
          <t>02.05. 16주 매도(-4% 하락 시 10% 손절 원칙)</t>
        </is>
      </c>
      <c r="O1853" t="n">
        <v>300000</v>
      </c>
      <c r="P1853">
        <f>COUNTIF($A$2:A1853,A1853)</f>
        <v/>
      </c>
      <c r="Q1853">
        <f>A1853&amp;"|"&amp;P1853</f>
        <v/>
      </c>
    </row>
    <row r="1854">
      <c r="A1854" t="inlineStr">
        <is>
          <t>팸텍|6개월 전에 샀다면|[중기추세]+[칼손절]</t>
        </is>
      </c>
      <c r="B1854" t="inlineStr">
        <is>
          <t>팸텍</t>
        </is>
      </c>
      <c r="C1854" t="inlineStr">
        <is>
          <t>271830</t>
        </is>
      </c>
      <c r="D1854" t="inlineStr">
        <is>
          <t>6개월 전에 샀다면</t>
        </is>
      </c>
      <c r="E1854" t="inlineStr">
        <is>
          <t>[중기추세]+[칼손절]</t>
        </is>
      </c>
      <c r="F1854" t="inlineStr">
        <is>
          <t>2026-02-02</t>
        </is>
      </c>
      <c r="G1854" t="n">
        <v>1701.19</v>
      </c>
      <c r="H1854" t="inlineStr">
        <is>
          <t>2026-03-03</t>
        </is>
      </c>
      <c r="I1854" t="n">
        <v>1528.93</v>
      </c>
      <c r="J1854" t="inlineStr">
        <is>
          <t>최종 손절 도달(-6%)</t>
        </is>
      </c>
      <c r="K1854" t="n">
        <v>18</v>
      </c>
      <c r="L1854" t="n">
        <v>0</v>
      </c>
      <c r="M1854" t="n">
        <v>-10.4</v>
      </c>
      <c r="N1854" t="inlineStr">
        <is>
          <t>03.03. 18주 매도(-6% 하락 시 10% 손절 원칙)</t>
        </is>
      </c>
      <c r="O1854" t="n">
        <v>300000</v>
      </c>
      <c r="P1854">
        <f>COUNTIF($A$2:A1854,A1854)</f>
        <v/>
      </c>
      <c r="Q1854">
        <f>A1854&amp;"|"&amp;P1854</f>
        <v/>
      </c>
    </row>
    <row r="1855">
      <c r="A1855" t="inlineStr">
        <is>
          <t>팸텍|6개월 전에 샀다면|[중기추세]+[칼손절]</t>
        </is>
      </c>
      <c r="B1855" t="inlineStr">
        <is>
          <t>팸텍</t>
        </is>
      </c>
      <c r="C1855" t="inlineStr">
        <is>
          <t>271830</t>
        </is>
      </c>
      <c r="D1855" t="inlineStr">
        <is>
          <t>6개월 전에 샀다면</t>
        </is>
      </c>
      <c r="E1855" t="inlineStr">
        <is>
          <t>[중기추세]+[칼손절]</t>
        </is>
      </c>
      <c r="F1855" t="inlineStr">
        <is>
          <t>2026-03-03</t>
        </is>
      </c>
      <c r="G1855" t="n">
        <v>1531.07</v>
      </c>
      <c r="H1855" t="inlineStr">
        <is>
          <t>2026-03-04</t>
        </is>
      </c>
      <c r="I1855" t="n">
        <v>1369.04</v>
      </c>
      <c r="J1855" t="inlineStr">
        <is>
          <t>최종 손절 도달(-6%)</t>
        </is>
      </c>
      <c r="K1855" t="n">
        <v>179</v>
      </c>
      <c r="L1855" t="n">
        <v>0</v>
      </c>
      <c r="M1855" t="n">
        <v>-10.85</v>
      </c>
      <c r="N1855" t="inlineStr">
        <is>
          <t>03.04. 179주 매도(-6% 하락 시 10% 손절 원칙)</t>
        </is>
      </c>
      <c r="O1855" t="n">
        <v>300000</v>
      </c>
      <c r="P1855">
        <f>COUNTIF($A$2:A1855,A1855)</f>
        <v/>
      </c>
      <c r="Q1855">
        <f>A1855&amp;"|"&amp;P1855</f>
        <v/>
      </c>
    </row>
    <row r="1856">
      <c r="A1856" t="inlineStr">
        <is>
          <t>팸텍|6개월 전에 샀다면|[중기추세]+[칼손절]</t>
        </is>
      </c>
      <c r="B1856" t="inlineStr">
        <is>
          <t>팸텍</t>
        </is>
      </c>
      <c r="C1856" t="inlineStr">
        <is>
          <t>271830</t>
        </is>
      </c>
      <c r="D1856" t="inlineStr">
        <is>
          <t>6개월 전에 샀다면</t>
        </is>
      </c>
      <c r="E1856" t="inlineStr">
        <is>
          <t>[중기추세]+[칼손절]</t>
        </is>
      </c>
      <c r="F1856" t="inlineStr">
        <is>
          <t>2026-03-30</t>
        </is>
      </c>
      <c r="G1856" t="n">
        <v>1543.08</v>
      </c>
      <c r="H1856" t="inlineStr">
        <is>
          <t>2026-03-31</t>
        </is>
      </c>
      <c r="I1856" t="n">
        <v>1479.96</v>
      </c>
      <c r="J1856" t="inlineStr">
        <is>
          <t>2차 손절 도달(-4%)</t>
        </is>
      </c>
      <c r="K1856" t="n">
        <v>15</v>
      </c>
      <c r="L1856" t="n">
        <v>143</v>
      </c>
      <c r="M1856" t="n">
        <v>-4.38</v>
      </c>
      <c r="N1856" t="inlineStr">
        <is>
          <t>03.31. 15주 매도(-4% 하락 시 10% 손절 원칙)</t>
        </is>
      </c>
      <c r="O1856" t="n">
        <v>300000</v>
      </c>
      <c r="P1856">
        <f>COUNTIF($A$2:A1856,A1856)</f>
        <v/>
      </c>
      <c r="Q1856">
        <f>A1856&amp;"|"&amp;P1856</f>
        <v/>
      </c>
    </row>
    <row r="1857">
      <c r="A1857" t="inlineStr">
        <is>
          <t>팸텍|6개월 전에 샀다면|[중기추세]+[칼손절]</t>
        </is>
      </c>
      <c r="B1857" t="inlineStr">
        <is>
          <t>팸텍</t>
        </is>
      </c>
      <c r="C1857" t="inlineStr">
        <is>
          <t>271830</t>
        </is>
      </c>
      <c r="D1857" t="inlineStr">
        <is>
          <t>6개월 전에 샀다면</t>
        </is>
      </c>
      <c r="E1857" t="inlineStr">
        <is>
          <t>[중기추세]+[칼손절]</t>
        </is>
      </c>
      <c r="F1857" t="inlineStr">
        <is>
          <t>2026-03-30</t>
        </is>
      </c>
      <c r="G1857" t="n">
        <v>1543.08</v>
      </c>
      <c r="H1857" t="inlineStr">
        <is>
          <t>2026-04-03</t>
        </is>
      </c>
      <c r="I1857" t="n">
        <v>1441.99</v>
      </c>
      <c r="J1857" t="inlineStr">
        <is>
          <t>최종 손절 도달(-6%)</t>
        </is>
      </c>
      <c r="K1857" t="n">
        <v>143</v>
      </c>
      <c r="L1857" t="n">
        <v>0</v>
      </c>
      <c r="M1857" t="n">
        <v>-6.83</v>
      </c>
      <c r="N1857" t="inlineStr">
        <is>
          <t>04.03. 143주 매도(-6% 하락 시 10% 손절 원칙)</t>
        </is>
      </c>
      <c r="O1857" t="n">
        <v>300000</v>
      </c>
      <c r="P1857">
        <f>COUNTIF($A$2:A1857,A1857)</f>
        <v/>
      </c>
      <c r="Q1857">
        <f>A1857&amp;"|"&amp;P1857</f>
        <v/>
      </c>
    </row>
    <row r="1858">
      <c r="A1858" t="inlineStr">
        <is>
          <t>팸텍|6개월 전에 샀다면|[중기추세]+[정석방어]</t>
        </is>
      </c>
      <c r="B1858" t="inlineStr">
        <is>
          <t>팸텍</t>
        </is>
      </c>
      <c r="C1858" t="inlineStr">
        <is>
          <t>271830</t>
        </is>
      </c>
      <c r="D1858" t="inlineStr">
        <is>
          <t>6개월 전에 샀다면</t>
        </is>
      </c>
      <c r="E1858" t="inlineStr">
        <is>
          <t>[중기추세]+[정석방어]</t>
        </is>
      </c>
      <c r="F1858" t="inlineStr">
        <is>
          <t>2025-12-18</t>
        </is>
      </c>
      <c r="G1858" t="n">
        <v>1868.31</v>
      </c>
      <c r="H1858" t="inlineStr">
        <is>
          <t>2025-12-23</t>
        </is>
      </c>
      <c r="I1858" t="n">
        <v>1803.74</v>
      </c>
      <c r="J1858" t="inlineStr">
        <is>
          <t>1차 손절 도달(-3%)</t>
        </is>
      </c>
      <c r="K1858" t="n">
        <v>112</v>
      </c>
      <c r="L1858" t="n">
        <v>48</v>
      </c>
      <c r="M1858" t="n">
        <v>-3.75</v>
      </c>
      <c r="N1858" t="inlineStr">
        <is>
          <t>12.23. 112주 매도(-3% 하락 시 70% 손절 원칙)</t>
        </is>
      </c>
      <c r="O1858" t="n">
        <v>300000</v>
      </c>
      <c r="P1858">
        <f>COUNTIF($A$2:A1858,A1858)</f>
        <v/>
      </c>
      <c r="Q1858">
        <f>A1858&amp;"|"&amp;P1858</f>
        <v/>
      </c>
    </row>
    <row r="1859">
      <c r="A1859" t="inlineStr">
        <is>
          <t>팸텍|6개월 전에 샀다면|[중기추세]+[정석방어]</t>
        </is>
      </c>
      <c r="B1859" t="inlineStr">
        <is>
          <t>팸텍</t>
        </is>
      </c>
      <c r="C1859" t="inlineStr">
        <is>
          <t>271830</t>
        </is>
      </c>
      <c r="D1859" t="inlineStr">
        <is>
          <t>6개월 전에 샀다면</t>
        </is>
      </c>
      <c r="E1859" t="inlineStr">
        <is>
          <t>[중기추세]+[정석방어]</t>
        </is>
      </c>
      <c r="F1859" t="inlineStr">
        <is>
          <t>2025-12-18</t>
        </is>
      </c>
      <c r="G1859" t="n">
        <v>1868.31</v>
      </c>
      <c r="H1859" t="inlineStr">
        <is>
          <t>2025-12-24</t>
        </is>
      </c>
      <c r="I1859" t="n">
        <v>1764.76</v>
      </c>
      <c r="J1859" t="inlineStr">
        <is>
          <t>2차 손절 도달(-5%)</t>
        </is>
      </c>
      <c r="K1859" t="n">
        <v>32</v>
      </c>
      <c r="L1859" t="n">
        <v>16</v>
      </c>
      <c r="M1859" t="n">
        <v>-5.83</v>
      </c>
      <c r="N1859" t="inlineStr">
        <is>
          <t>12.24. 32주 매도(-5% 하락 시 20% 손절 원칙)</t>
        </is>
      </c>
      <c r="O1859" t="n">
        <v>300000</v>
      </c>
      <c r="P1859">
        <f>COUNTIF($A$2:A1859,A1859)</f>
        <v/>
      </c>
      <c r="Q1859">
        <f>A1859&amp;"|"&amp;P1859</f>
        <v/>
      </c>
    </row>
    <row r="1860">
      <c r="A1860" t="inlineStr">
        <is>
          <t>팸텍|6개월 전에 샀다면|[중기추세]+[정석방어]</t>
        </is>
      </c>
      <c r="B1860" t="inlineStr">
        <is>
          <t>팸텍</t>
        </is>
      </c>
      <c r="C1860" t="inlineStr">
        <is>
          <t>271830</t>
        </is>
      </c>
      <c r="D1860" t="inlineStr">
        <is>
          <t>6개월 전에 샀다면</t>
        </is>
      </c>
      <c r="E1860" t="inlineStr">
        <is>
          <t>[중기추세]+[정석방어]</t>
        </is>
      </c>
      <c r="F1860" t="inlineStr">
        <is>
          <t>2025-12-18</t>
        </is>
      </c>
      <c r="G1860" t="n">
        <v>1868.31</v>
      </c>
      <c r="H1860" t="inlineStr">
        <is>
          <t>2026-01-21</t>
        </is>
      </c>
      <c r="I1860" t="n">
        <v>1658.84</v>
      </c>
      <c r="J1860" t="inlineStr">
        <is>
          <t>최종 손절 도달(-10%)</t>
        </is>
      </c>
      <c r="K1860" t="n">
        <v>16</v>
      </c>
      <c r="L1860" t="n">
        <v>0</v>
      </c>
      <c r="M1860" t="n">
        <v>-11.48</v>
      </c>
      <c r="N1860" t="inlineStr">
        <is>
          <t>01.21. 16주 매도(-10% 하락 시 10% 손절 원칙)</t>
        </is>
      </c>
      <c r="O1860" t="n">
        <v>300000</v>
      </c>
      <c r="P1860">
        <f>COUNTIF($A$2:A1860,A1860)</f>
        <v/>
      </c>
      <c r="Q1860">
        <f>A1860&amp;"|"&amp;P1860</f>
        <v/>
      </c>
    </row>
    <row r="1861">
      <c r="A1861" t="inlineStr">
        <is>
          <t>팸텍|6개월 전에 샀다면|[중기추세]+[정석방어]</t>
        </is>
      </c>
      <c r="B1861" t="inlineStr">
        <is>
          <t>팸텍</t>
        </is>
      </c>
      <c r="C1861" t="inlineStr">
        <is>
          <t>271830</t>
        </is>
      </c>
      <c r="D1861" t="inlineStr">
        <is>
          <t>6개월 전에 샀다면</t>
        </is>
      </c>
      <c r="E1861" t="inlineStr">
        <is>
          <t>[중기추세]+[정석방어]</t>
        </is>
      </c>
      <c r="F1861" t="inlineStr">
        <is>
          <t>2026-02-02</t>
        </is>
      </c>
      <c r="G1861" t="n">
        <v>1701.19</v>
      </c>
      <c r="H1861" t="inlineStr">
        <is>
          <t>2026-02-05</t>
        </is>
      </c>
      <c r="I1861" t="n">
        <v>1603.88</v>
      </c>
      <c r="J1861" t="inlineStr">
        <is>
          <t>2차 손절 도달(-5%)</t>
        </is>
      </c>
      <c r="K1861" t="n">
        <v>33</v>
      </c>
      <c r="L1861" t="n">
        <v>134</v>
      </c>
      <c r="M1861" t="n">
        <v>-6</v>
      </c>
      <c r="N1861" t="inlineStr">
        <is>
          <t>02.05. 33주 매도(-5% 하락 시 20% 손절 원칙)</t>
        </is>
      </c>
      <c r="O1861" t="n">
        <v>300000</v>
      </c>
      <c r="P1861">
        <f>COUNTIF($A$2:A1861,A1861)</f>
        <v/>
      </c>
      <c r="Q1861">
        <f>A1861&amp;"|"&amp;P1861</f>
        <v/>
      </c>
    </row>
    <row r="1862">
      <c r="A1862" t="inlineStr">
        <is>
          <t>팸텍|6개월 전에 샀다면|[중기추세]+[정석방어]</t>
        </is>
      </c>
      <c r="B1862" t="inlineStr">
        <is>
          <t>팸텍</t>
        </is>
      </c>
      <c r="C1862" t="inlineStr">
        <is>
          <t>271830</t>
        </is>
      </c>
      <c r="D1862" t="inlineStr">
        <is>
          <t>6개월 전에 샀다면</t>
        </is>
      </c>
      <c r="E1862" t="inlineStr">
        <is>
          <t>[중기추세]+[정석방어]</t>
        </is>
      </c>
      <c r="F1862" t="inlineStr">
        <is>
          <t>2026-02-02</t>
        </is>
      </c>
      <c r="G1862" t="n">
        <v>1701.19</v>
      </c>
      <c r="H1862" t="inlineStr">
        <is>
          <t>2026-03-03</t>
        </is>
      </c>
      <c r="I1862" t="n">
        <v>1528.93</v>
      </c>
      <c r="J1862" t="inlineStr">
        <is>
          <t>최종 손절 도달(-10%)</t>
        </is>
      </c>
      <c r="K1862" t="n">
        <v>134</v>
      </c>
      <c r="L1862" t="n">
        <v>0</v>
      </c>
      <c r="M1862" t="n">
        <v>-10.4</v>
      </c>
      <c r="N1862" t="inlineStr">
        <is>
          <t>03.03. 134주 매도(-10% 하락 시 10% 손절 원칙)</t>
        </is>
      </c>
      <c r="O1862" t="n">
        <v>300000</v>
      </c>
      <c r="P1862">
        <f>COUNTIF($A$2:A1862,A1862)</f>
        <v/>
      </c>
      <c r="Q1862">
        <f>A1862&amp;"|"&amp;P1862</f>
        <v/>
      </c>
    </row>
    <row r="1863">
      <c r="A1863" t="inlineStr">
        <is>
          <t>팸텍|6개월 전에 샀다면|[중기추세]+[정석방어]</t>
        </is>
      </c>
      <c r="B1863" t="inlineStr">
        <is>
          <t>팸텍</t>
        </is>
      </c>
      <c r="C1863" t="inlineStr">
        <is>
          <t>271830</t>
        </is>
      </c>
      <c r="D1863" t="inlineStr">
        <is>
          <t>6개월 전에 샀다면</t>
        </is>
      </c>
      <c r="E1863" t="inlineStr">
        <is>
          <t>[중기추세]+[정석방어]</t>
        </is>
      </c>
      <c r="F1863" t="inlineStr">
        <is>
          <t>2026-03-03</t>
        </is>
      </c>
      <c r="G1863" t="n">
        <v>1531.07</v>
      </c>
      <c r="H1863" t="inlineStr">
        <is>
          <t>2026-03-04</t>
        </is>
      </c>
      <c r="I1863" t="n">
        <v>1369.04</v>
      </c>
      <c r="J1863" t="inlineStr">
        <is>
          <t>최종 손절 도달(-10%)</t>
        </is>
      </c>
      <c r="K1863" t="n">
        <v>168</v>
      </c>
      <c r="L1863" t="n">
        <v>0</v>
      </c>
      <c r="M1863" t="n">
        <v>-10.85</v>
      </c>
      <c r="N1863" t="inlineStr">
        <is>
          <t>03.04. 168주 매도(-10% 하락 시 10% 손절 원칙)</t>
        </is>
      </c>
      <c r="O1863" t="n">
        <v>300000</v>
      </c>
      <c r="P1863">
        <f>COUNTIF($A$2:A1863,A1863)</f>
        <v/>
      </c>
      <c r="Q1863">
        <f>A1863&amp;"|"&amp;P1863</f>
        <v/>
      </c>
    </row>
    <row r="1864">
      <c r="A1864" t="inlineStr">
        <is>
          <t>팸텍|6개월 전에 샀다면|[중기추세]+[정석방어]</t>
        </is>
      </c>
      <c r="B1864" t="inlineStr">
        <is>
          <t>팸텍</t>
        </is>
      </c>
      <c r="C1864" t="inlineStr">
        <is>
          <t>271830</t>
        </is>
      </c>
      <c r="D1864" t="inlineStr">
        <is>
          <t>6개월 전에 샀다면</t>
        </is>
      </c>
      <c r="E1864" t="inlineStr">
        <is>
          <t>[중기추세]+[정석방어]</t>
        </is>
      </c>
      <c r="F1864" t="inlineStr">
        <is>
          <t>2026-03-30</t>
        </is>
      </c>
      <c r="G1864" t="n">
        <v>1543.08</v>
      </c>
      <c r="H1864" t="inlineStr">
        <is>
          <t>2026-03-31</t>
        </is>
      </c>
      <c r="I1864" t="n">
        <v>1479.96</v>
      </c>
      <c r="J1864" t="inlineStr">
        <is>
          <t>1차 손절 도달(-3%)</t>
        </is>
      </c>
      <c r="K1864" t="n">
        <v>104</v>
      </c>
      <c r="L1864" t="n">
        <v>45</v>
      </c>
      <c r="M1864" t="n">
        <v>-4.38</v>
      </c>
      <c r="N1864" t="inlineStr">
        <is>
          <t>03.31. 104주 매도(-3% 하락 시 70% 손절 원칙)</t>
        </is>
      </c>
      <c r="O1864" t="n">
        <v>300000</v>
      </c>
      <c r="P1864">
        <f>COUNTIF($A$2:A1864,A1864)</f>
        <v/>
      </c>
      <c r="Q1864">
        <f>A1864&amp;"|"&amp;P1864</f>
        <v/>
      </c>
    </row>
    <row r="1865">
      <c r="A1865" t="inlineStr">
        <is>
          <t>팸텍|6개월 전에 샀다면|[중기추세]+[정석방어]</t>
        </is>
      </c>
      <c r="B1865" t="inlineStr">
        <is>
          <t>팸텍</t>
        </is>
      </c>
      <c r="C1865" t="inlineStr">
        <is>
          <t>271830</t>
        </is>
      </c>
      <c r="D1865" t="inlineStr">
        <is>
          <t>6개월 전에 샀다면</t>
        </is>
      </c>
      <c r="E1865" t="inlineStr">
        <is>
          <t>[중기추세]+[정석방어]</t>
        </is>
      </c>
      <c r="F1865" t="inlineStr">
        <is>
          <t>2026-03-30</t>
        </is>
      </c>
      <c r="G1865" t="n">
        <v>1543.08</v>
      </c>
      <c r="H1865" t="inlineStr">
        <is>
          <t>2026-04-02</t>
        </is>
      </c>
      <c r="I1865" t="n">
        <v>1461.98</v>
      </c>
      <c r="J1865" t="inlineStr">
        <is>
          <t>2차 손절 도달(-5%)</t>
        </is>
      </c>
      <c r="K1865" t="n">
        <v>29</v>
      </c>
      <c r="L1865" t="n">
        <v>16</v>
      </c>
      <c r="M1865" t="n">
        <v>-5.54</v>
      </c>
      <c r="N1865" t="inlineStr">
        <is>
          <t>04.02. 29주 매도(-5% 하락 시 20% 손절 원칙)</t>
        </is>
      </c>
      <c r="O1865" t="n">
        <v>300000</v>
      </c>
      <c r="P1865">
        <f>COUNTIF($A$2:A1865,A1865)</f>
        <v/>
      </c>
      <c r="Q1865">
        <f>A1865&amp;"|"&amp;P1865</f>
        <v/>
      </c>
    </row>
    <row r="1866">
      <c r="A1866" t="inlineStr">
        <is>
          <t>팸텍|6개월 전에 샀다면|[중기추세]+[정석방어]</t>
        </is>
      </c>
      <c r="B1866" t="inlineStr">
        <is>
          <t>팸텍</t>
        </is>
      </c>
      <c r="C1866" t="inlineStr">
        <is>
          <t>271830</t>
        </is>
      </c>
      <c r="D1866" t="inlineStr">
        <is>
          <t>6개월 전에 샀다면</t>
        </is>
      </c>
      <c r="E1866" t="inlineStr">
        <is>
          <t>[중기추세]+[정석방어]</t>
        </is>
      </c>
      <c r="F1866" t="inlineStr">
        <is>
          <t>2026-03-30</t>
        </is>
      </c>
      <c r="G1866" t="n">
        <v>1543.08</v>
      </c>
      <c r="H1866" t="inlineStr">
        <is>
          <t>2026-05-15</t>
        </is>
      </c>
      <c r="I1866" t="n">
        <v>1382.03</v>
      </c>
      <c r="J1866" t="inlineStr">
        <is>
          <t>최종 손절 도달(-10%)</t>
        </is>
      </c>
      <c r="K1866" t="n">
        <v>16</v>
      </c>
      <c r="L1866" t="n">
        <v>0</v>
      </c>
      <c r="M1866" t="n">
        <v>-10.71</v>
      </c>
      <c r="N1866" t="inlineStr">
        <is>
          <t>05.15. 16주 매도(-10% 하락 시 10% 손절 원칙)</t>
        </is>
      </c>
      <c r="O1866" t="n">
        <v>300000</v>
      </c>
      <c r="P1866">
        <f>COUNTIF($A$2:A1866,A1866)</f>
        <v/>
      </c>
      <c r="Q1866">
        <f>A1866&amp;"|"&amp;P1866</f>
        <v/>
      </c>
    </row>
    <row r="1867">
      <c r="A1867" t="inlineStr">
        <is>
          <t>팸텍|6개월 전에 샀다면|[중기추세]+[변동성허용]</t>
        </is>
      </c>
      <c r="B1867" t="inlineStr">
        <is>
          <t>팸텍</t>
        </is>
      </c>
      <c r="C1867" t="inlineStr">
        <is>
          <t>271830</t>
        </is>
      </c>
      <c r="D1867" t="inlineStr">
        <is>
          <t>6개월 전에 샀다면</t>
        </is>
      </c>
      <c r="E1867" t="inlineStr">
        <is>
          <t>[중기추세]+[변동성허용]</t>
        </is>
      </c>
      <c r="F1867" t="inlineStr">
        <is>
          <t>2025-12-18</t>
        </is>
      </c>
      <c r="G1867" t="n">
        <v>1868.31</v>
      </c>
      <c r="H1867" t="inlineStr">
        <is>
          <t>2025-12-24</t>
        </is>
      </c>
      <c r="I1867" t="n">
        <v>1764.76</v>
      </c>
      <c r="J1867" t="inlineStr">
        <is>
          <t>1차 손절 도달(-5%)</t>
        </is>
      </c>
      <c r="K1867" t="n">
        <v>80</v>
      </c>
      <c r="L1867" t="n">
        <v>80</v>
      </c>
      <c r="M1867" t="n">
        <v>-5.83</v>
      </c>
      <c r="N1867" t="inlineStr">
        <is>
          <t>12.24. 80주 매도(-5% 하락 시 50% 손절 원칙)</t>
        </is>
      </c>
      <c r="O1867" t="n">
        <v>300000</v>
      </c>
      <c r="P1867">
        <f>COUNTIF($A$2:A1867,A1867)</f>
        <v/>
      </c>
      <c r="Q1867">
        <f>A1867&amp;"|"&amp;P1867</f>
        <v/>
      </c>
    </row>
    <row r="1868">
      <c r="A1868" t="inlineStr">
        <is>
          <t>팸텍|6개월 전에 샀다면|[중기추세]+[변동성허용]</t>
        </is>
      </c>
      <c r="B1868" t="inlineStr">
        <is>
          <t>팸텍</t>
        </is>
      </c>
      <c r="C1868" t="inlineStr">
        <is>
          <t>271830</t>
        </is>
      </c>
      <c r="D1868" t="inlineStr">
        <is>
          <t>6개월 전에 샀다면</t>
        </is>
      </c>
      <c r="E1868" t="inlineStr">
        <is>
          <t>[중기추세]+[변동성허용]</t>
        </is>
      </c>
      <c r="F1868" t="inlineStr">
        <is>
          <t>2025-12-18</t>
        </is>
      </c>
      <c r="G1868" t="n">
        <v>1868.31</v>
      </c>
      <c r="H1868" t="inlineStr">
        <is>
          <t>2026-01-21</t>
        </is>
      </c>
      <c r="I1868" t="n">
        <v>1658.84</v>
      </c>
      <c r="J1868" t="inlineStr">
        <is>
          <t>2차 손절 도달(-10%)</t>
        </is>
      </c>
      <c r="K1868" t="n">
        <v>48</v>
      </c>
      <c r="L1868" t="n">
        <v>32</v>
      </c>
      <c r="M1868" t="n">
        <v>-11.48</v>
      </c>
      <c r="N1868" t="inlineStr">
        <is>
          <t>01.21. 48주 매도(-10% 하락 시 30% 손절 원칙)</t>
        </is>
      </c>
      <c r="O1868" t="n">
        <v>300000</v>
      </c>
      <c r="P1868">
        <f>COUNTIF($A$2:A1868,A1868)</f>
        <v/>
      </c>
      <c r="Q1868">
        <f>A1868&amp;"|"&amp;P1868</f>
        <v/>
      </c>
    </row>
    <row r="1869">
      <c r="A1869" t="inlineStr">
        <is>
          <t>팸텍|6개월 전에 샀다면|[중기추세]+[변동성허용]</t>
        </is>
      </c>
      <c r="B1869" t="inlineStr">
        <is>
          <t>팸텍</t>
        </is>
      </c>
      <c r="C1869" t="inlineStr">
        <is>
          <t>271830</t>
        </is>
      </c>
      <c r="D1869" t="inlineStr">
        <is>
          <t>6개월 전에 샀다면</t>
        </is>
      </c>
      <c r="E1869" t="inlineStr">
        <is>
          <t>[중기추세]+[변동성허용]</t>
        </is>
      </c>
      <c r="F1869" t="inlineStr">
        <is>
          <t>2025-12-18</t>
        </is>
      </c>
      <c r="G1869" t="n">
        <v>1868.31</v>
      </c>
      <c r="H1869" t="inlineStr">
        <is>
          <t>2026-03-03</t>
        </is>
      </c>
      <c r="I1869" t="n">
        <v>1528.93</v>
      </c>
      <c r="J1869" t="inlineStr">
        <is>
          <t>최종 손절 도달(-15%)</t>
        </is>
      </c>
      <c r="K1869" t="n">
        <v>32</v>
      </c>
      <c r="L1869" t="n">
        <v>0</v>
      </c>
      <c r="M1869" t="n">
        <v>-18.41</v>
      </c>
      <c r="N1869" t="inlineStr">
        <is>
          <t>03.03. 32주 매도(-15% 하락 시 20% 손절 원칙)</t>
        </is>
      </c>
      <c r="O1869" t="n">
        <v>300000</v>
      </c>
      <c r="P1869">
        <f>COUNTIF($A$2:A1869,A1869)</f>
        <v/>
      </c>
      <c r="Q1869">
        <f>A1869&amp;"|"&amp;P1869</f>
        <v/>
      </c>
    </row>
    <row r="1870">
      <c r="A1870" t="inlineStr">
        <is>
          <t>팸텍|6개월 전에 샀다면|[중기추세]+[변동성허용]</t>
        </is>
      </c>
      <c r="B1870" t="inlineStr">
        <is>
          <t>팸텍</t>
        </is>
      </c>
      <c r="C1870" t="inlineStr">
        <is>
          <t>271830</t>
        </is>
      </c>
      <c r="D1870" t="inlineStr">
        <is>
          <t>6개월 전에 샀다면</t>
        </is>
      </c>
      <c r="E1870" t="inlineStr">
        <is>
          <t>[중기추세]+[변동성허용]</t>
        </is>
      </c>
      <c r="F1870" t="inlineStr">
        <is>
          <t>2026-03-03</t>
        </is>
      </c>
      <c r="G1870" t="n">
        <v>1531.07</v>
      </c>
      <c r="H1870" t="inlineStr">
        <is>
          <t>2026-03-04</t>
        </is>
      </c>
      <c r="I1870" t="n">
        <v>1369.04</v>
      </c>
      <c r="J1870" t="inlineStr">
        <is>
          <t>2차 손절 도달(-10%)</t>
        </is>
      </c>
      <c r="K1870" t="n">
        <v>52</v>
      </c>
      <c r="L1870" t="n">
        <v>124</v>
      </c>
      <c r="M1870" t="n">
        <v>-10.85</v>
      </c>
      <c r="N1870" t="inlineStr">
        <is>
          <t>03.04. 52주 매도(-10% 하락 시 30% 손절 원칙)</t>
        </is>
      </c>
      <c r="O1870" t="n">
        <v>300000</v>
      </c>
      <c r="P1870">
        <f>COUNTIF($A$2:A1870,A1870)</f>
        <v/>
      </c>
      <c r="Q1870">
        <f>A1870&amp;"|"&amp;P1870</f>
        <v/>
      </c>
    </row>
    <row r="1871">
      <c r="A1871" t="inlineStr">
        <is>
          <t>팸텍|6개월 전에 샀다면|[중기추세]+[변동성허용]</t>
        </is>
      </c>
      <c r="B1871" t="inlineStr">
        <is>
          <t>팸텍</t>
        </is>
      </c>
      <c r="C1871" t="inlineStr">
        <is>
          <t>271830</t>
        </is>
      </c>
      <c r="D1871" t="inlineStr">
        <is>
          <t>6개월 전에 샀다면</t>
        </is>
      </c>
      <c r="E1871" t="inlineStr">
        <is>
          <t>[중기추세]+[변동성허용]</t>
        </is>
      </c>
      <c r="F1871" t="inlineStr">
        <is>
          <t>2026-03-03</t>
        </is>
      </c>
      <c r="G1871" t="n">
        <v>1531.07</v>
      </c>
      <c r="H1871" t="inlineStr">
        <is>
          <t>2026-03-25</t>
        </is>
      </c>
      <c r="I1871" t="n">
        <v>1683.82</v>
      </c>
      <c r="J1871" t="inlineStr">
        <is>
          <t>1차 익절 도달(10%)</t>
        </is>
      </c>
      <c r="K1871" t="n">
        <v>88</v>
      </c>
      <c r="L1871" t="n">
        <v>36</v>
      </c>
      <c r="M1871" t="n">
        <v>9.65</v>
      </c>
      <c r="N1871" t="inlineStr">
        <is>
          <t>03.25. 88주 매도(+10% 상승 시 50% 익절 원칙)</t>
        </is>
      </c>
      <c r="O1871" t="n">
        <v>300000</v>
      </c>
      <c r="P1871">
        <f>COUNTIF($A$2:A1871,A1871)</f>
        <v/>
      </c>
      <c r="Q1871">
        <f>A1871&amp;"|"&amp;P1871</f>
        <v/>
      </c>
    </row>
    <row r="1872">
      <c r="A1872" t="inlineStr">
        <is>
          <t>팸텍|6개월 전에 샀다면|[중기추세]+[변동성허용]</t>
        </is>
      </c>
      <c r="B1872" t="inlineStr">
        <is>
          <t>팸텍</t>
        </is>
      </c>
      <c r="C1872" t="inlineStr">
        <is>
          <t>271830</t>
        </is>
      </c>
      <c r="D1872" t="inlineStr">
        <is>
          <t>6개월 전에 샀다면</t>
        </is>
      </c>
      <c r="E1872" t="inlineStr">
        <is>
          <t>[중기추세]+[변동성허용]</t>
        </is>
      </c>
      <c r="F1872" t="inlineStr">
        <is>
          <t>2026-03-03</t>
        </is>
      </c>
      <c r="G1872" t="n">
        <v>1531.07</v>
      </c>
      <c r="H1872" t="inlineStr">
        <is>
          <t>2026-05-18</t>
        </is>
      </c>
      <c r="I1872" t="n">
        <v>1293.09</v>
      </c>
      <c r="J1872" t="inlineStr">
        <is>
          <t>최종 손절 도달(-15%)</t>
        </is>
      </c>
      <c r="K1872" t="n">
        <v>36</v>
      </c>
      <c r="L1872" t="n">
        <v>0</v>
      </c>
      <c r="M1872" t="n">
        <v>-15.8</v>
      </c>
      <c r="N1872" t="inlineStr">
        <is>
          <t>05.18. 36주 매도(-15% 하락 시 20% 손절 원칙)</t>
        </is>
      </c>
      <c r="O1872" t="n">
        <v>300000</v>
      </c>
      <c r="P1872">
        <f>COUNTIF($A$2:A1872,A1872)</f>
        <v/>
      </c>
      <c r="Q1872">
        <f>A1872&amp;"|"&amp;P1872</f>
        <v/>
      </c>
    </row>
    <row r="1873">
      <c r="A1873" t="inlineStr">
        <is>
          <t>팸텍|6개월 전에 샀다면|[중기추세]+[버티기형]</t>
        </is>
      </c>
      <c r="B1873" t="inlineStr">
        <is>
          <t>팸텍</t>
        </is>
      </c>
      <c r="C1873" t="inlineStr">
        <is>
          <t>271830</t>
        </is>
      </c>
      <c r="D1873" t="inlineStr">
        <is>
          <t>6개월 전에 샀다면</t>
        </is>
      </c>
      <c r="E1873" t="inlineStr">
        <is>
          <t>[중기추세]+[버티기형]</t>
        </is>
      </c>
      <c r="F1873" t="inlineStr">
        <is>
          <t>2025-12-18</t>
        </is>
      </c>
      <c r="G1873" t="n">
        <v>1868.31</v>
      </c>
      <c r="H1873" t="inlineStr">
        <is>
          <t>2025-12-24</t>
        </is>
      </c>
      <c r="I1873" t="n">
        <v>1764.76</v>
      </c>
      <c r="J1873" t="inlineStr">
        <is>
          <t>1차 손절 도달(-5%)</t>
        </is>
      </c>
      <c r="K1873" t="n">
        <v>64</v>
      </c>
      <c r="L1873" t="n">
        <v>96</v>
      </c>
      <c r="M1873" t="n">
        <v>-5.83</v>
      </c>
      <c r="N1873" t="inlineStr">
        <is>
          <t>12.24. 64주 매도(-5% 하락 시 40% 손절 원칙)</t>
        </is>
      </c>
      <c r="O1873" t="n">
        <v>300000</v>
      </c>
      <c r="P1873">
        <f>COUNTIF($A$2:A1873,A1873)</f>
        <v/>
      </c>
      <c r="Q1873">
        <f>A1873&amp;"|"&amp;P1873</f>
        <v/>
      </c>
    </row>
    <row r="1874">
      <c r="A1874" t="inlineStr">
        <is>
          <t>팸텍|6개월 전에 샀다면|[중기추세]+[버티기형]</t>
        </is>
      </c>
      <c r="B1874" t="inlineStr">
        <is>
          <t>팸텍</t>
        </is>
      </c>
      <c r="C1874" t="inlineStr">
        <is>
          <t>271830</t>
        </is>
      </c>
      <c r="D1874" t="inlineStr">
        <is>
          <t>6개월 전에 샀다면</t>
        </is>
      </c>
      <c r="E1874" t="inlineStr">
        <is>
          <t>[중기추세]+[버티기형]</t>
        </is>
      </c>
      <c r="F1874" t="inlineStr">
        <is>
          <t>2025-12-18</t>
        </is>
      </c>
      <c r="G1874" t="n">
        <v>1868.31</v>
      </c>
      <c r="H1874" t="inlineStr">
        <is>
          <t>2026-03-03</t>
        </is>
      </c>
      <c r="I1874" t="n">
        <v>1528.93</v>
      </c>
      <c r="J1874" t="inlineStr">
        <is>
          <t>2차 손절 도달(-15%)</t>
        </is>
      </c>
      <c r="K1874" t="n">
        <v>48</v>
      </c>
      <c r="L1874" t="n">
        <v>48</v>
      </c>
      <c r="M1874" t="n">
        <v>-18.41</v>
      </c>
      <c r="N1874" t="inlineStr">
        <is>
          <t>03.03. 48주 매도(-15% 하락 시 30% 손절 원칙)</t>
        </is>
      </c>
      <c r="O1874" t="n">
        <v>300000</v>
      </c>
      <c r="P1874">
        <f>COUNTIF($A$2:A1874,A1874)</f>
        <v/>
      </c>
      <c r="Q1874">
        <f>A1874&amp;"|"&amp;P1874</f>
        <v/>
      </c>
    </row>
    <row r="1875">
      <c r="A1875" t="inlineStr">
        <is>
          <t>팸텍|6개월 전에 샀다면|[중기추세]+[버티기형]</t>
        </is>
      </c>
      <c r="B1875" t="inlineStr">
        <is>
          <t>팸텍</t>
        </is>
      </c>
      <c r="C1875" t="inlineStr">
        <is>
          <t>271830</t>
        </is>
      </c>
      <c r="D1875" t="inlineStr">
        <is>
          <t>6개월 전에 샀다면</t>
        </is>
      </c>
      <c r="E1875" t="inlineStr">
        <is>
          <t>[중기추세]+[버티기형]</t>
        </is>
      </c>
      <c r="F1875" t="inlineStr">
        <is>
          <t>2025-12-18</t>
        </is>
      </c>
      <c r="G1875" t="n">
        <v>1868.31</v>
      </c>
      <c r="H1875" t="inlineStr">
        <is>
          <t>2026-03-04</t>
        </is>
      </c>
      <c r="I1875" t="n">
        <v>1369.04</v>
      </c>
      <c r="J1875" t="inlineStr">
        <is>
          <t>최종 손절 도달(-20%)</t>
        </is>
      </c>
      <c r="K1875" t="n">
        <v>48</v>
      </c>
      <c r="L1875" t="n">
        <v>0</v>
      </c>
      <c r="M1875" t="n">
        <v>-26.94</v>
      </c>
      <c r="N1875" t="inlineStr">
        <is>
          <t>03.04. 48주 매도(-20% 하락 시 30% 손절 원칙)</t>
        </is>
      </c>
      <c r="O1875" t="n">
        <v>300000</v>
      </c>
      <c r="P1875">
        <f>COUNTIF($A$2:A1875,A1875)</f>
        <v/>
      </c>
      <c r="Q1875">
        <f>A1875&amp;"|"&amp;P1875</f>
        <v/>
      </c>
    </row>
    <row r="1876">
      <c r="A1876" t="inlineStr">
        <is>
          <t>팸텍|6개월 전에 샀다면|[중기추세]+[버티기형]</t>
        </is>
      </c>
      <c r="B1876" t="inlineStr">
        <is>
          <t>팸텍</t>
        </is>
      </c>
      <c r="C1876" t="inlineStr">
        <is>
          <t>271830</t>
        </is>
      </c>
      <c r="D1876" t="inlineStr">
        <is>
          <t>6개월 전에 샀다면</t>
        </is>
      </c>
      <c r="E1876" t="inlineStr">
        <is>
          <t>[중기추세]+[버티기형]</t>
        </is>
      </c>
      <c r="F1876" t="inlineStr">
        <is>
          <t>2026-03-30</t>
        </is>
      </c>
      <c r="G1876" t="n">
        <v>1543.08</v>
      </c>
      <c r="H1876" t="inlineStr">
        <is>
          <t>2026-04-02</t>
        </is>
      </c>
      <c r="I1876" t="n">
        <v>1461.98</v>
      </c>
      <c r="J1876" t="inlineStr">
        <is>
          <t>1차 손절 도달(-5%)</t>
        </is>
      </c>
      <c r="K1876" t="n">
        <v>65</v>
      </c>
      <c r="L1876" t="n">
        <v>98</v>
      </c>
      <c r="M1876" t="n">
        <v>-5.54</v>
      </c>
      <c r="N1876" t="inlineStr">
        <is>
          <t>04.02. 65주 매도(-5% 하락 시 40% 손절 원칙)</t>
        </is>
      </c>
      <c r="O1876" t="n">
        <v>300000</v>
      </c>
      <c r="P1876">
        <f>COUNTIF($A$2:A1876,A1876)</f>
        <v/>
      </c>
      <c r="Q1876">
        <f>A1876&amp;"|"&amp;P1876</f>
        <v/>
      </c>
    </row>
    <row r="1877">
      <c r="A1877" t="inlineStr">
        <is>
          <t>팸텍|6개월 전에 샀다면|[중기추세]+[버티기형]</t>
        </is>
      </c>
      <c r="B1877" t="inlineStr">
        <is>
          <t>팸텍</t>
        </is>
      </c>
      <c r="C1877" t="inlineStr">
        <is>
          <t>271830</t>
        </is>
      </c>
      <c r="D1877" t="inlineStr">
        <is>
          <t>6개월 전에 샀다면</t>
        </is>
      </c>
      <c r="E1877" t="inlineStr">
        <is>
          <t>[중기추세]+[버티기형]</t>
        </is>
      </c>
      <c r="F1877" t="inlineStr">
        <is>
          <t>2026-03-30</t>
        </is>
      </c>
      <c r="G1877" t="n">
        <v>1543.08</v>
      </c>
      <c r="H1877" t="inlineStr">
        <is>
          <t>2026-05-18</t>
        </is>
      </c>
      <c r="I1877" t="n">
        <v>1293.09</v>
      </c>
      <c r="J1877" t="inlineStr">
        <is>
          <t>2차 손절 도달(-15%)</t>
        </is>
      </c>
      <c r="K1877" t="n">
        <v>48</v>
      </c>
      <c r="L1877" t="n">
        <v>50</v>
      </c>
      <c r="M1877" t="n">
        <v>-16.45</v>
      </c>
      <c r="N1877" t="inlineStr">
        <is>
          <t>05.18. 48주 매도(-15% 하락 시 30% 손절 원칙)</t>
        </is>
      </c>
      <c r="O1877" t="n">
        <v>300000</v>
      </c>
      <c r="P1877">
        <f>COUNTIF($A$2:A1877,A1877)</f>
        <v/>
      </c>
      <c r="Q1877">
        <f>A1877&amp;"|"&amp;P1877</f>
        <v/>
      </c>
    </row>
    <row r="1878">
      <c r="A1878" t="inlineStr">
        <is>
          <t>팸텍|6개월 전에 샀다면|[중기추세]+[버티기형]</t>
        </is>
      </c>
      <c r="B1878" t="inlineStr">
        <is>
          <t>팸텍</t>
        </is>
      </c>
      <c r="C1878" t="inlineStr">
        <is>
          <t>271830</t>
        </is>
      </c>
      <c r="D1878" t="inlineStr">
        <is>
          <t>6개월 전에 샀다면</t>
        </is>
      </c>
      <c r="E1878" t="inlineStr">
        <is>
          <t>[중기추세]+[버티기형]</t>
        </is>
      </c>
      <c r="F1878" t="inlineStr">
        <is>
          <t>2026-03-30</t>
        </is>
      </c>
      <c r="G1878" t="n">
        <v>1543.08</v>
      </c>
      <c r="H1878" t="inlineStr">
        <is>
          <t>2026-05-21</t>
        </is>
      </c>
      <c r="I1878" t="n">
        <v>1229.14</v>
      </c>
      <c r="J1878" t="inlineStr">
        <is>
          <t>최종 손절 도달(-20%)</t>
        </is>
      </c>
      <c r="K1878" t="n">
        <v>50</v>
      </c>
      <c r="L1878" t="n">
        <v>0</v>
      </c>
      <c r="M1878" t="n">
        <v>-20.58</v>
      </c>
      <c r="N1878" t="inlineStr">
        <is>
          <t>05.21. 50주 매도(-20% 하락 시 30% 손절 원칙)</t>
        </is>
      </c>
      <c r="O1878" t="n">
        <v>300000</v>
      </c>
      <c r="P1878">
        <f>COUNTIF($A$2:A1878,A1878)</f>
        <v/>
      </c>
      <c r="Q1878">
        <f>A1878&amp;"|"&amp;P1878</f>
        <v/>
      </c>
    </row>
    <row r="1879">
      <c r="A1879" t="inlineStr">
        <is>
          <t>팸텍|6개월 전에 샀다면|[수익극대화]+[칼손절]</t>
        </is>
      </c>
      <c r="B1879" t="inlineStr">
        <is>
          <t>팸텍</t>
        </is>
      </c>
      <c r="C1879" t="inlineStr">
        <is>
          <t>271830</t>
        </is>
      </c>
      <c r="D1879" t="inlineStr">
        <is>
          <t>6개월 전에 샀다면</t>
        </is>
      </c>
      <c r="E1879" t="inlineStr">
        <is>
          <t>[수익극대화]+[칼손절]</t>
        </is>
      </c>
      <c r="F1879" t="inlineStr">
        <is>
          <t>2025-12-18</t>
        </is>
      </c>
      <c r="G1879" t="n">
        <v>1868.31</v>
      </c>
      <c r="H1879" t="inlineStr">
        <is>
          <t>2025-12-23</t>
        </is>
      </c>
      <c r="I1879" t="n">
        <v>1803.74</v>
      </c>
      <c r="J1879" t="inlineStr">
        <is>
          <t>1차 손절 도달(-2%)</t>
        </is>
      </c>
      <c r="K1879" t="n">
        <v>128</v>
      </c>
      <c r="L1879" t="n">
        <v>32</v>
      </c>
      <c r="M1879" t="n">
        <v>-3.75</v>
      </c>
      <c r="N1879" t="inlineStr">
        <is>
          <t>12.23. 128주 매도(-2% 하락 시 80% 손절 원칙)</t>
        </is>
      </c>
      <c r="O1879" t="n">
        <v>300000</v>
      </c>
      <c r="P1879">
        <f>COUNTIF($A$2:A1879,A1879)</f>
        <v/>
      </c>
      <c r="Q1879">
        <f>A1879&amp;"|"&amp;P1879</f>
        <v/>
      </c>
    </row>
    <row r="1880">
      <c r="A1880" t="inlineStr">
        <is>
          <t>팸텍|6개월 전에 샀다면|[수익극대화]+[칼손절]</t>
        </is>
      </c>
      <c r="B1880" t="inlineStr">
        <is>
          <t>팸텍</t>
        </is>
      </c>
      <c r="C1880" t="inlineStr">
        <is>
          <t>271830</t>
        </is>
      </c>
      <c r="D1880" t="inlineStr">
        <is>
          <t>6개월 전에 샀다면</t>
        </is>
      </c>
      <c r="E1880" t="inlineStr">
        <is>
          <t>[수익극대화]+[칼손절]</t>
        </is>
      </c>
      <c r="F1880" t="inlineStr">
        <is>
          <t>2025-12-18</t>
        </is>
      </c>
      <c r="G1880" t="n">
        <v>1868.31</v>
      </c>
      <c r="H1880" t="inlineStr">
        <is>
          <t>2025-12-24</t>
        </is>
      </c>
      <c r="I1880" t="n">
        <v>1764.76</v>
      </c>
      <c r="J1880" t="inlineStr">
        <is>
          <t>2차 손절 도달(-4%)</t>
        </is>
      </c>
      <c r="K1880" t="n">
        <v>16</v>
      </c>
      <c r="L1880" t="n">
        <v>16</v>
      </c>
      <c r="M1880" t="n">
        <v>-5.83</v>
      </c>
      <c r="N1880" t="inlineStr">
        <is>
          <t>12.24. 16주 매도(-4% 하락 시 10% 손절 원칙)</t>
        </is>
      </c>
      <c r="O1880" t="n">
        <v>300000</v>
      </c>
      <c r="P1880">
        <f>COUNTIF($A$2:A1880,A1880)</f>
        <v/>
      </c>
      <c r="Q1880">
        <f>A1880&amp;"|"&amp;P1880</f>
        <v/>
      </c>
    </row>
    <row r="1881">
      <c r="A1881" t="inlineStr">
        <is>
          <t>팸텍|6개월 전에 샀다면|[수익극대화]+[칼손절]</t>
        </is>
      </c>
      <c r="B1881" t="inlineStr">
        <is>
          <t>팸텍</t>
        </is>
      </c>
      <c r="C1881" t="inlineStr">
        <is>
          <t>271830</t>
        </is>
      </c>
      <c r="D1881" t="inlineStr">
        <is>
          <t>6개월 전에 샀다면</t>
        </is>
      </c>
      <c r="E1881" t="inlineStr">
        <is>
          <t>[수익극대화]+[칼손절]</t>
        </is>
      </c>
      <c r="F1881" t="inlineStr">
        <is>
          <t>2025-12-18</t>
        </is>
      </c>
      <c r="G1881" t="n">
        <v>1868.31</v>
      </c>
      <c r="H1881" t="inlineStr">
        <is>
          <t>2026-01-08</t>
        </is>
      </c>
      <c r="I1881" t="n">
        <v>1739.78</v>
      </c>
      <c r="J1881" t="inlineStr">
        <is>
          <t>최종 손절 도달(-6%)</t>
        </is>
      </c>
      <c r="K1881" t="n">
        <v>16</v>
      </c>
      <c r="L1881" t="n">
        <v>0</v>
      </c>
      <c r="M1881" t="n">
        <v>-7.16</v>
      </c>
      <c r="N1881" t="inlineStr">
        <is>
          <t>01.08. 16주 매도(-6% 하락 시 10% 손절 원칙)</t>
        </is>
      </c>
      <c r="O1881" t="n">
        <v>300000</v>
      </c>
      <c r="P1881">
        <f>COUNTIF($A$2:A1881,A1881)</f>
        <v/>
      </c>
      <c r="Q1881">
        <f>A1881&amp;"|"&amp;P1881</f>
        <v/>
      </c>
    </row>
    <row r="1882">
      <c r="A1882" t="inlineStr">
        <is>
          <t>팸텍|6개월 전에 샀다면|[수익극대화]+[칼손절]</t>
        </is>
      </c>
      <c r="B1882" t="inlineStr">
        <is>
          <t>팸텍</t>
        </is>
      </c>
      <c r="C1882" t="inlineStr">
        <is>
          <t>271830</t>
        </is>
      </c>
      <c r="D1882" t="inlineStr">
        <is>
          <t>6개월 전에 샀다면</t>
        </is>
      </c>
      <c r="E1882" t="inlineStr">
        <is>
          <t>[수익극대화]+[칼손절]</t>
        </is>
      </c>
      <c r="F1882" t="inlineStr">
        <is>
          <t>2026-02-02</t>
        </is>
      </c>
      <c r="G1882" t="n">
        <v>1701.19</v>
      </c>
      <c r="H1882" t="inlineStr">
        <is>
          <t>2026-02-04</t>
        </is>
      </c>
      <c r="I1882" t="n">
        <v>1651.84</v>
      </c>
      <c r="J1882" t="inlineStr">
        <is>
          <t>1차 손절 도달(-2%)</t>
        </is>
      </c>
      <c r="K1882" t="n">
        <v>134</v>
      </c>
      <c r="L1882" t="n">
        <v>34</v>
      </c>
      <c r="M1882" t="n">
        <v>-3.19</v>
      </c>
      <c r="N1882" t="inlineStr">
        <is>
          <t>02.04. 134주 매도(-2% 하락 시 80% 손절 원칙)</t>
        </is>
      </c>
      <c r="O1882" t="n">
        <v>300000</v>
      </c>
      <c r="P1882">
        <f>COUNTIF($A$2:A1882,A1882)</f>
        <v/>
      </c>
      <c r="Q1882">
        <f>A1882&amp;"|"&amp;P1882</f>
        <v/>
      </c>
    </row>
    <row r="1883">
      <c r="A1883" t="inlineStr">
        <is>
          <t>팸텍|6개월 전에 샀다면|[수익극대화]+[칼손절]</t>
        </is>
      </c>
      <c r="B1883" t="inlineStr">
        <is>
          <t>팸텍</t>
        </is>
      </c>
      <c r="C1883" t="inlineStr">
        <is>
          <t>271830</t>
        </is>
      </c>
      <c r="D1883" t="inlineStr">
        <is>
          <t>6개월 전에 샀다면</t>
        </is>
      </c>
      <c r="E1883" t="inlineStr">
        <is>
          <t>[수익극대화]+[칼손절]</t>
        </is>
      </c>
      <c r="F1883" t="inlineStr">
        <is>
          <t>2026-02-02</t>
        </is>
      </c>
      <c r="G1883" t="n">
        <v>1701.19</v>
      </c>
      <c r="H1883" t="inlineStr">
        <is>
          <t>2026-02-05</t>
        </is>
      </c>
      <c r="I1883" t="n">
        <v>1603.88</v>
      </c>
      <c r="J1883" t="inlineStr">
        <is>
          <t>2차 손절 도달(-4%)</t>
        </is>
      </c>
      <c r="K1883" t="n">
        <v>16</v>
      </c>
      <c r="L1883" t="n">
        <v>18</v>
      </c>
      <c r="M1883" t="n">
        <v>-6</v>
      </c>
      <c r="N1883" t="inlineStr">
        <is>
          <t>02.05. 16주 매도(-4% 하락 시 10% 손절 원칙)</t>
        </is>
      </c>
      <c r="O1883" t="n">
        <v>300000</v>
      </c>
      <c r="P1883">
        <f>COUNTIF($A$2:A1883,A1883)</f>
        <v/>
      </c>
      <c r="Q1883">
        <f>A1883&amp;"|"&amp;P1883</f>
        <v/>
      </c>
    </row>
    <row r="1884">
      <c r="A1884" t="inlineStr">
        <is>
          <t>팸텍|6개월 전에 샀다면|[수익극대화]+[칼손절]</t>
        </is>
      </c>
      <c r="B1884" t="inlineStr">
        <is>
          <t>팸텍</t>
        </is>
      </c>
      <c r="C1884" t="inlineStr">
        <is>
          <t>271830</t>
        </is>
      </c>
      <c r="D1884" t="inlineStr">
        <is>
          <t>6개월 전에 샀다면</t>
        </is>
      </c>
      <c r="E1884" t="inlineStr">
        <is>
          <t>[수익극대화]+[칼손절]</t>
        </is>
      </c>
      <c r="F1884" t="inlineStr">
        <is>
          <t>2026-02-02</t>
        </is>
      </c>
      <c r="G1884" t="n">
        <v>1701.19</v>
      </c>
      <c r="H1884" t="inlineStr">
        <is>
          <t>2026-03-03</t>
        </is>
      </c>
      <c r="I1884" t="n">
        <v>1528.93</v>
      </c>
      <c r="J1884" t="inlineStr">
        <is>
          <t>최종 손절 도달(-6%)</t>
        </is>
      </c>
      <c r="K1884" t="n">
        <v>18</v>
      </c>
      <c r="L1884" t="n">
        <v>0</v>
      </c>
      <c r="M1884" t="n">
        <v>-10.4</v>
      </c>
      <c r="N1884" t="inlineStr">
        <is>
          <t>03.03. 18주 매도(-6% 하락 시 10% 손절 원칙)</t>
        </is>
      </c>
      <c r="O1884" t="n">
        <v>300000</v>
      </c>
      <c r="P1884">
        <f>COUNTIF($A$2:A1884,A1884)</f>
        <v/>
      </c>
      <c r="Q1884">
        <f>A1884&amp;"|"&amp;P1884</f>
        <v/>
      </c>
    </row>
    <row r="1885">
      <c r="A1885" t="inlineStr">
        <is>
          <t>팸텍|6개월 전에 샀다면|[수익극대화]+[칼손절]</t>
        </is>
      </c>
      <c r="B1885" t="inlineStr">
        <is>
          <t>팸텍</t>
        </is>
      </c>
      <c r="C1885" t="inlineStr">
        <is>
          <t>271830</t>
        </is>
      </c>
      <c r="D1885" t="inlineStr">
        <is>
          <t>6개월 전에 샀다면</t>
        </is>
      </c>
      <c r="E1885" t="inlineStr">
        <is>
          <t>[수익극대화]+[칼손절]</t>
        </is>
      </c>
      <c r="F1885" t="inlineStr">
        <is>
          <t>2026-03-03</t>
        </is>
      </c>
      <c r="G1885" t="n">
        <v>1531.07</v>
      </c>
      <c r="H1885" t="inlineStr">
        <is>
          <t>2026-03-04</t>
        </is>
      </c>
      <c r="I1885" t="n">
        <v>1369.04</v>
      </c>
      <c r="J1885" t="inlineStr">
        <is>
          <t>최종 손절 도달(-6%)</t>
        </is>
      </c>
      <c r="K1885" t="n">
        <v>179</v>
      </c>
      <c r="L1885" t="n">
        <v>0</v>
      </c>
      <c r="M1885" t="n">
        <v>-10.85</v>
      </c>
      <c r="N1885" t="inlineStr">
        <is>
          <t>03.04. 179주 매도(-6% 하락 시 10% 손절 원칙)</t>
        </is>
      </c>
      <c r="O1885" t="n">
        <v>300000</v>
      </c>
      <c r="P1885">
        <f>COUNTIF($A$2:A1885,A1885)</f>
        <v/>
      </c>
      <c r="Q1885">
        <f>A1885&amp;"|"&amp;P1885</f>
        <v/>
      </c>
    </row>
    <row r="1886">
      <c r="A1886" t="inlineStr">
        <is>
          <t>팸텍|6개월 전에 샀다면|[수익극대화]+[칼손절]</t>
        </is>
      </c>
      <c r="B1886" t="inlineStr">
        <is>
          <t>팸텍</t>
        </is>
      </c>
      <c r="C1886" t="inlineStr">
        <is>
          <t>271830</t>
        </is>
      </c>
      <c r="D1886" t="inlineStr">
        <is>
          <t>6개월 전에 샀다면</t>
        </is>
      </c>
      <c r="E1886" t="inlineStr">
        <is>
          <t>[수익극대화]+[칼손절]</t>
        </is>
      </c>
      <c r="F1886" t="inlineStr">
        <is>
          <t>2026-03-30</t>
        </is>
      </c>
      <c r="G1886" t="n">
        <v>1543.08</v>
      </c>
      <c r="H1886" t="inlineStr">
        <is>
          <t>2026-03-31</t>
        </is>
      </c>
      <c r="I1886" t="n">
        <v>1479.96</v>
      </c>
      <c r="J1886" t="inlineStr">
        <is>
          <t>2차 손절 도달(-4%)</t>
        </is>
      </c>
      <c r="K1886" t="n">
        <v>15</v>
      </c>
      <c r="L1886" t="n">
        <v>143</v>
      </c>
      <c r="M1886" t="n">
        <v>-4.38</v>
      </c>
      <c r="N1886" t="inlineStr">
        <is>
          <t>03.31. 15주 매도(-4% 하락 시 10% 손절 원칙)</t>
        </is>
      </c>
      <c r="O1886" t="n">
        <v>300000</v>
      </c>
      <c r="P1886">
        <f>COUNTIF($A$2:A1886,A1886)</f>
        <v/>
      </c>
      <c r="Q1886">
        <f>A1886&amp;"|"&amp;P1886</f>
        <v/>
      </c>
    </row>
    <row r="1887">
      <c r="A1887" t="inlineStr">
        <is>
          <t>팸텍|6개월 전에 샀다면|[수익극대화]+[칼손절]</t>
        </is>
      </c>
      <c r="B1887" t="inlineStr">
        <is>
          <t>팸텍</t>
        </is>
      </c>
      <c r="C1887" t="inlineStr">
        <is>
          <t>271830</t>
        </is>
      </c>
      <c r="D1887" t="inlineStr">
        <is>
          <t>6개월 전에 샀다면</t>
        </is>
      </c>
      <c r="E1887" t="inlineStr">
        <is>
          <t>[수익극대화]+[칼손절]</t>
        </is>
      </c>
      <c r="F1887" t="inlineStr">
        <is>
          <t>2026-03-30</t>
        </is>
      </c>
      <c r="G1887" t="n">
        <v>1543.08</v>
      </c>
      <c r="H1887" t="inlineStr">
        <is>
          <t>2026-04-03</t>
        </is>
      </c>
      <c r="I1887" t="n">
        <v>1441.99</v>
      </c>
      <c r="J1887" t="inlineStr">
        <is>
          <t>최종 손절 도달(-6%)</t>
        </is>
      </c>
      <c r="K1887" t="n">
        <v>143</v>
      </c>
      <c r="L1887" t="n">
        <v>0</v>
      </c>
      <c r="M1887" t="n">
        <v>-6.83</v>
      </c>
      <c r="N1887" t="inlineStr">
        <is>
          <t>04.03. 143주 매도(-6% 하락 시 10% 손절 원칙)</t>
        </is>
      </c>
      <c r="O1887" t="n">
        <v>300000</v>
      </c>
      <c r="P1887">
        <f>COUNTIF($A$2:A1887,A1887)</f>
        <v/>
      </c>
      <c r="Q1887">
        <f>A1887&amp;"|"&amp;P1887</f>
        <v/>
      </c>
    </row>
    <row r="1888">
      <c r="A1888" t="inlineStr">
        <is>
          <t>팸텍|6개월 전에 샀다면|[수익극대화]+[정석방어]</t>
        </is>
      </c>
      <c r="B1888" t="inlineStr">
        <is>
          <t>팸텍</t>
        </is>
      </c>
      <c r="C1888" t="inlineStr">
        <is>
          <t>271830</t>
        </is>
      </c>
      <c r="D1888" t="inlineStr">
        <is>
          <t>6개월 전에 샀다면</t>
        </is>
      </c>
      <c r="E1888" t="inlineStr">
        <is>
          <t>[수익극대화]+[정석방어]</t>
        </is>
      </c>
      <c r="F1888" t="inlineStr">
        <is>
          <t>2025-12-18</t>
        </is>
      </c>
      <c r="G1888" t="n">
        <v>1868.31</v>
      </c>
      <c r="H1888" t="inlineStr">
        <is>
          <t>2025-12-23</t>
        </is>
      </c>
      <c r="I1888" t="n">
        <v>1803.74</v>
      </c>
      <c r="J1888" t="inlineStr">
        <is>
          <t>1차 손절 도달(-3%)</t>
        </is>
      </c>
      <c r="K1888" t="n">
        <v>112</v>
      </c>
      <c r="L1888" t="n">
        <v>48</v>
      </c>
      <c r="M1888" t="n">
        <v>-3.75</v>
      </c>
      <c r="N1888" t="inlineStr">
        <is>
          <t>12.23. 112주 매도(-3% 하락 시 70% 손절 원칙)</t>
        </is>
      </c>
      <c r="O1888" t="n">
        <v>300000</v>
      </c>
      <c r="P1888">
        <f>COUNTIF($A$2:A1888,A1888)</f>
        <v/>
      </c>
      <c r="Q1888">
        <f>A1888&amp;"|"&amp;P1888</f>
        <v/>
      </c>
    </row>
    <row r="1889">
      <c r="A1889" t="inlineStr">
        <is>
          <t>팸텍|6개월 전에 샀다면|[수익극대화]+[정석방어]</t>
        </is>
      </c>
      <c r="B1889" t="inlineStr">
        <is>
          <t>팸텍</t>
        </is>
      </c>
      <c r="C1889" t="inlineStr">
        <is>
          <t>271830</t>
        </is>
      </c>
      <c r="D1889" t="inlineStr">
        <is>
          <t>6개월 전에 샀다면</t>
        </is>
      </c>
      <c r="E1889" t="inlineStr">
        <is>
          <t>[수익극대화]+[정석방어]</t>
        </is>
      </c>
      <c r="F1889" t="inlineStr">
        <is>
          <t>2025-12-18</t>
        </is>
      </c>
      <c r="G1889" t="n">
        <v>1868.31</v>
      </c>
      <c r="H1889" t="inlineStr">
        <is>
          <t>2025-12-24</t>
        </is>
      </c>
      <c r="I1889" t="n">
        <v>1764.76</v>
      </c>
      <c r="J1889" t="inlineStr">
        <is>
          <t>2차 손절 도달(-5%)</t>
        </is>
      </c>
      <c r="K1889" t="n">
        <v>32</v>
      </c>
      <c r="L1889" t="n">
        <v>16</v>
      </c>
      <c r="M1889" t="n">
        <v>-5.83</v>
      </c>
      <c r="N1889" t="inlineStr">
        <is>
          <t>12.24. 32주 매도(-5% 하락 시 20% 손절 원칙)</t>
        </is>
      </c>
      <c r="O1889" t="n">
        <v>300000</v>
      </c>
      <c r="P1889">
        <f>COUNTIF($A$2:A1889,A1889)</f>
        <v/>
      </c>
      <c r="Q1889">
        <f>A1889&amp;"|"&amp;P1889</f>
        <v/>
      </c>
    </row>
    <row r="1890">
      <c r="A1890" t="inlineStr">
        <is>
          <t>팸텍|6개월 전에 샀다면|[수익극대화]+[정석방어]</t>
        </is>
      </c>
      <c r="B1890" t="inlineStr">
        <is>
          <t>팸텍</t>
        </is>
      </c>
      <c r="C1890" t="inlineStr">
        <is>
          <t>271830</t>
        </is>
      </c>
      <c r="D1890" t="inlineStr">
        <is>
          <t>6개월 전에 샀다면</t>
        </is>
      </c>
      <c r="E1890" t="inlineStr">
        <is>
          <t>[수익극대화]+[정석방어]</t>
        </is>
      </c>
      <c r="F1890" t="inlineStr">
        <is>
          <t>2025-12-18</t>
        </is>
      </c>
      <c r="G1890" t="n">
        <v>1868.31</v>
      </c>
      <c r="H1890" t="inlineStr">
        <is>
          <t>2026-01-21</t>
        </is>
      </c>
      <c r="I1890" t="n">
        <v>1658.84</v>
      </c>
      <c r="J1890" t="inlineStr">
        <is>
          <t>최종 손절 도달(-10%)</t>
        </is>
      </c>
      <c r="K1890" t="n">
        <v>16</v>
      </c>
      <c r="L1890" t="n">
        <v>0</v>
      </c>
      <c r="M1890" t="n">
        <v>-11.48</v>
      </c>
      <c r="N1890" t="inlineStr">
        <is>
          <t>01.21. 16주 매도(-10% 하락 시 10% 손절 원칙)</t>
        </is>
      </c>
      <c r="O1890" t="n">
        <v>300000</v>
      </c>
      <c r="P1890">
        <f>COUNTIF($A$2:A1890,A1890)</f>
        <v/>
      </c>
      <c r="Q1890">
        <f>A1890&amp;"|"&amp;P1890</f>
        <v/>
      </c>
    </row>
    <row r="1891">
      <c r="A1891" t="inlineStr">
        <is>
          <t>팸텍|6개월 전에 샀다면|[수익극대화]+[정석방어]</t>
        </is>
      </c>
      <c r="B1891" t="inlineStr">
        <is>
          <t>팸텍</t>
        </is>
      </c>
      <c r="C1891" t="inlineStr">
        <is>
          <t>271830</t>
        </is>
      </c>
      <c r="D1891" t="inlineStr">
        <is>
          <t>6개월 전에 샀다면</t>
        </is>
      </c>
      <c r="E1891" t="inlineStr">
        <is>
          <t>[수익극대화]+[정석방어]</t>
        </is>
      </c>
      <c r="F1891" t="inlineStr">
        <is>
          <t>2026-02-02</t>
        </is>
      </c>
      <c r="G1891" t="n">
        <v>1701.19</v>
      </c>
      <c r="H1891" t="inlineStr">
        <is>
          <t>2026-02-05</t>
        </is>
      </c>
      <c r="I1891" t="n">
        <v>1603.88</v>
      </c>
      <c r="J1891" t="inlineStr">
        <is>
          <t>2차 손절 도달(-5%)</t>
        </is>
      </c>
      <c r="K1891" t="n">
        <v>33</v>
      </c>
      <c r="L1891" t="n">
        <v>134</v>
      </c>
      <c r="M1891" t="n">
        <v>-6</v>
      </c>
      <c r="N1891" t="inlineStr">
        <is>
          <t>02.05. 33주 매도(-5% 하락 시 20% 손절 원칙)</t>
        </is>
      </c>
      <c r="O1891" t="n">
        <v>300000</v>
      </c>
      <c r="P1891">
        <f>COUNTIF($A$2:A1891,A1891)</f>
        <v/>
      </c>
      <c r="Q1891">
        <f>A1891&amp;"|"&amp;P1891</f>
        <v/>
      </c>
    </row>
    <row r="1892">
      <c r="A1892" t="inlineStr">
        <is>
          <t>팸텍|6개월 전에 샀다면|[수익극대화]+[정석방어]</t>
        </is>
      </c>
      <c r="B1892" t="inlineStr">
        <is>
          <t>팸텍</t>
        </is>
      </c>
      <c r="C1892" t="inlineStr">
        <is>
          <t>271830</t>
        </is>
      </c>
      <c r="D1892" t="inlineStr">
        <is>
          <t>6개월 전에 샀다면</t>
        </is>
      </c>
      <c r="E1892" t="inlineStr">
        <is>
          <t>[수익극대화]+[정석방어]</t>
        </is>
      </c>
      <c r="F1892" t="inlineStr">
        <is>
          <t>2026-02-02</t>
        </is>
      </c>
      <c r="G1892" t="n">
        <v>1701.19</v>
      </c>
      <c r="H1892" t="inlineStr">
        <is>
          <t>2026-03-03</t>
        </is>
      </c>
      <c r="I1892" t="n">
        <v>1528.93</v>
      </c>
      <c r="J1892" t="inlineStr">
        <is>
          <t>최종 손절 도달(-10%)</t>
        </is>
      </c>
      <c r="K1892" t="n">
        <v>134</v>
      </c>
      <c r="L1892" t="n">
        <v>0</v>
      </c>
      <c r="M1892" t="n">
        <v>-10.4</v>
      </c>
      <c r="N1892" t="inlineStr">
        <is>
          <t>03.03. 134주 매도(-10% 하락 시 10% 손절 원칙)</t>
        </is>
      </c>
      <c r="O1892" t="n">
        <v>300000</v>
      </c>
      <c r="P1892">
        <f>COUNTIF($A$2:A1892,A1892)</f>
        <v/>
      </c>
      <c r="Q1892">
        <f>A1892&amp;"|"&amp;P1892</f>
        <v/>
      </c>
    </row>
    <row r="1893">
      <c r="A1893" t="inlineStr">
        <is>
          <t>팸텍|6개월 전에 샀다면|[수익극대화]+[정석방어]</t>
        </is>
      </c>
      <c r="B1893" t="inlineStr">
        <is>
          <t>팸텍</t>
        </is>
      </c>
      <c r="C1893" t="inlineStr">
        <is>
          <t>271830</t>
        </is>
      </c>
      <c r="D1893" t="inlineStr">
        <is>
          <t>6개월 전에 샀다면</t>
        </is>
      </c>
      <c r="E1893" t="inlineStr">
        <is>
          <t>[수익극대화]+[정석방어]</t>
        </is>
      </c>
      <c r="F1893" t="inlineStr">
        <is>
          <t>2026-03-03</t>
        </is>
      </c>
      <c r="G1893" t="n">
        <v>1531.07</v>
      </c>
      <c r="H1893" t="inlineStr">
        <is>
          <t>2026-03-04</t>
        </is>
      </c>
      <c r="I1893" t="n">
        <v>1369.04</v>
      </c>
      <c r="J1893" t="inlineStr">
        <is>
          <t>최종 손절 도달(-10%)</t>
        </is>
      </c>
      <c r="K1893" t="n">
        <v>168</v>
      </c>
      <c r="L1893" t="n">
        <v>0</v>
      </c>
      <c r="M1893" t="n">
        <v>-10.85</v>
      </c>
      <c r="N1893" t="inlineStr">
        <is>
          <t>03.04. 168주 매도(-10% 하락 시 10% 손절 원칙)</t>
        </is>
      </c>
      <c r="O1893" t="n">
        <v>300000</v>
      </c>
      <c r="P1893">
        <f>COUNTIF($A$2:A1893,A1893)</f>
        <v/>
      </c>
      <c r="Q1893">
        <f>A1893&amp;"|"&amp;P1893</f>
        <v/>
      </c>
    </row>
    <row r="1894">
      <c r="A1894" t="inlineStr">
        <is>
          <t>팸텍|6개월 전에 샀다면|[수익극대화]+[정석방어]</t>
        </is>
      </c>
      <c r="B1894" t="inlineStr">
        <is>
          <t>팸텍</t>
        </is>
      </c>
      <c r="C1894" t="inlineStr">
        <is>
          <t>271830</t>
        </is>
      </c>
      <c r="D1894" t="inlineStr">
        <is>
          <t>6개월 전에 샀다면</t>
        </is>
      </c>
      <c r="E1894" t="inlineStr">
        <is>
          <t>[수익극대화]+[정석방어]</t>
        </is>
      </c>
      <c r="F1894" t="inlineStr">
        <is>
          <t>2026-03-30</t>
        </is>
      </c>
      <c r="G1894" t="n">
        <v>1543.08</v>
      </c>
      <c r="H1894" t="inlineStr">
        <is>
          <t>2026-03-31</t>
        </is>
      </c>
      <c r="I1894" t="n">
        <v>1479.96</v>
      </c>
      <c r="J1894" t="inlineStr">
        <is>
          <t>1차 손절 도달(-3%)</t>
        </is>
      </c>
      <c r="K1894" t="n">
        <v>104</v>
      </c>
      <c r="L1894" t="n">
        <v>45</v>
      </c>
      <c r="M1894" t="n">
        <v>-4.38</v>
      </c>
      <c r="N1894" t="inlineStr">
        <is>
          <t>03.31. 104주 매도(-3% 하락 시 70% 손절 원칙)</t>
        </is>
      </c>
      <c r="O1894" t="n">
        <v>300000</v>
      </c>
      <c r="P1894">
        <f>COUNTIF($A$2:A1894,A1894)</f>
        <v/>
      </c>
      <c r="Q1894">
        <f>A1894&amp;"|"&amp;P1894</f>
        <v/>
      </c>
    </row>
    <row r="1895">
      <c r="A1895" t="inlineStr">
        <is>
          <t>팸텍|6개월 전에 샀다면|[수익극대화]+[정석방어]</t>
        </is>
      </c>
      <c r="B1895" t="inlineStr">
        <is>
          <t>팸텍</t>
        </is>
      </c>
      <c r="C1895" t="inlineStr">
        <is>
          <t>271830</t>
        </is>
      </c>
      <c r="D1895" t="inlineStr">
        <is>
          <t>6개월 전에 샀다면</t>
        </is>
      </c>
      <c r="E1895" t="inlineStr">
        <is>
          <t>[수익극대화]+[정석방어]</t>
        </is>
      </c>
      <c r="F1895" t="inlineStr">
        <is>
          <t>2026-03-30</t>
        </is>
      </c>
      <c r="G1895" t="n">
        <v>1543.08</v>
      </c>
      <c r="H1895" t="inlineStr">
        <is>
          <t>2026-04-02</t>
        </is>
      </c>
      <c r="I1895" t="n">
        <v>1461.98</v>
      </c>
      <c r="J1895" t="inlineStr">
        <is>
          <t>2차 손절 도달(-5%)</t>
        </is>
      </c>
      <c r="K1895" t="n">
        <v>29</v>
      </c>
      <c r="L1895" t="n">
        <v>16</v>
      </c>
      <c r="M1895" t="n">
        <v>-5.54</v>
      </c>
      <c r="N1895" t="inlineStr">
        <is>
          <t>04.02. 29주 매도(-5% 하락 시 20% 손절 원칙)</t>
        </is>
      </c>
      <c r="O1895" t="n">
        <v>300000</v>
      </c>
      <c r="P1895">
        <f>COUNTIF($A$2:A1895,A1895)</f>
        <v/>
      </c>
      <c r="Q1895">
        <f>A1895&amp;"|"&amp;P1895</f>
        <v/>
      </c>
    </row>
    <row r="1896">
      <c r="A1896" t="inlineStr">
        <is>
          <t>팸텍|6개월 전에 샀다면|[수익극대화]+[정석방어]</t>
        </is>
      </c>
      <c r="B1896" t="inlineStr">
        <is>
          <t>팸텍</t>
        </is>
      </c>
      <c r="C1896" t="inlineStr">
        <is>
          <t>271830</t>
        </is>
      </c>
      <c r="D1896" t="inlineStr">
        <is>
          <t>6개월 전에 샀다면</t>
        </is>
      </c>
      <c r="E1896" t="inlineStr">
        <is>
          <t>[수익극대화]+[정석방어]</t>
        </is>
      </c>
      <c r="F1896" t="inlineStr">
        <is>
          <t>2026-03-30</t>
        </is>
      </c>
      <c r="G1896" t="n">
        <v>1543.08</v>
      </c>
      <c r="H1896" t="inlineStr">
        <is>
          <t>2026-05-15</t>
        </is>
      </c>
      <c r="I1896" t="n">
        <v>1382.03</v>
      </c>
      <c r="J1896" t="inlineStr">
        <is>
          <t>최종 손절 도달(-10%)</t>
        </is>
      </c>
      <c r="K1896" t="n">
        <v>16</v>
      </c>
      <c r="L1896" t="n">
        <v>0</v>
      </c>
      <c r="M1896" t="n">
        <v>-10.71</v>
      </c>
      <c r="N1896" t="inlineStr">
        <is>
          <t>05.15. 16주 매도(-10% 하락 시 10% 손절 원칙)</t>
        </is>
      </c>
      <c r="O1896" t="n">
        <v>300000</v>
      </c>
      <c r="P1896">
        <f>COUNTIF($A$2:A1896,A1896)</f>
        <v/>
      </c>
      <c r="Q1896">
        <f>A1896&amp;"|"&amp;P1896</f>
        <v/>
      </c>
    </row>
    <row r="1897">
      <c r="A1897" t="inlineStr">
        <is>
          <t>팸텍|6개월 전에 샀다면|[수익극대화]+[변동성허용]</t>
        </is>
      </c>
      <c r="B1897" t="inlineStr">
        <is>
          <t>팸텍</t>
        </is>
      </c>
      <c r="C1897" t="inlineStr">
        <is>
          <t>271830</t>
        </is>
      </c>
      <c r="D1897" t="inlineStr">
        <is>
          <t>6개월 전에 샀다면</t>
        </is>
      </c>
      <c r="E1897" t="inlineStr">
        <is>
          <t>[수익극대화]+[변동성허용]</t>
        </is>
      </c>
      <c r="F1897" t="inlineStr">
        <is>
          <t>2025-12-18</t>
        </is>
      </c>
      <c r="G1897" t="n">
        <v>1868.31</v>
      </c>
      <c r="H1897" t="inlineStr">
        <is>
          <t>2025-12-24</t>
        </is>
      </c>
      <c r="I1897" t="n">
        <v>1764.76</v>
      </c>
      <c r="J1897" t="inlineStr">
        <is>
          <t>1차 손절 도달(-5%)</t>
        </is>
      </c>
      <c r="K1897" t="n">
        <v>80</v>
      </c>
      <c r="L1897" t="n">
        <v>80</v>
      </c>
      <c r="M1897" t="n">
        <v>-5.83</v>
      </c>
      <c r="N1897" t="inlineStr">
        <is>
          <t>12.24. 80주 매도(-5% 하락 시 50% 손절 원칙)</t>
        </is>
      </c>
      <c r="O1897" t="n">
        <v>300000</v>
      </c>
      <c r="P1897">
        <f>COUNTIF($A$2:A1897,A1897)</f>
        <v/>
      </c>
      <c r="Q1897">
        <f>A1897&amp;"|"&amp;P1897</f>
        <v/>
      </c>
    </row>
    <row r="1898">
      <c r="A1898" t="inlineStr">
        <is>
          <t>팸텍|6개월 전에 샀다면|[수익극대화]+[변동성허용]</t>
        </is>
      </c>
      <c r="B1898" t="inlineStr">
        <is>
          <t>팸텍</t>
        </is>
      </c>
      <c r="C1898" t="inlineStr">
        <is>
          <t>271830</t>
        </is>
      </c>
      <c r="D1898" t="inlineStr">
        <is>
          <t>6개월 전에 샀다면</t>
        </is>
      </c>
      <c r="E1898" t="inlineStr">
        <is>
          <t>[수익극대화]+[변동성허용]</t>
        </is>
      </c>
      <c r="F1898" t="inlineStr">
        <is>
          <t>2025-12-18</t>
        </is>
      </c>
      <c r="G1898" t="n">
        <v>1868.31</v>
      </c>
      <c r="H1898" t="inlineStr">
        <is>
          <t>2026-01-21</t>
        </is>
      </c>
      <c r="I1898" t="n">
        <v>1658.84</v>
      </c>
      <c r="J1898" t="inlineStr">
        <is>
          <t>2차 손절 도달(-10%)</t>
        </is>
      </c>
      <c r="K1898" t="n">
        <v>48</v>
      </c>
      <c r="L1898" t="n">
        <v>32</v>
      </c>
      <c r="M1898" t="n">
        <v>-11.48</v>
      </c>
      <c r="N1898" t="inlineStr">
        <is>
          <t>01.21. 48주 매도(-10% 하락 시 30% 손절 원칙)</t>
        </is>
      </c>
      <c r="O1898" t="n">
        <v>300000</v>
      </c>
      <c r="P1898">
        <f>COUNTIF($A$2:A1898,A1898)</f>
        <v/>
      </c>
      <c r="Q1898">
        <f>A1898&amp;"|"&amp;P1898</f>
        <v/>
      </c>
    </row>
    <row r="1899">
      <c r="A1899" t="inlineStr">
        <is>
          <t>팸텍|6개월 전에 샀다면|[수익극대화]+[변동성허용]</t>
        </is>
      </c>
      <c r="B1899" t="inlineStr">
        <is>
          <t>팸텍</t>
        </is>
      </c>
      <c r="C1899" t="inlineStr">
        <is>
          <t>271830</t>
        </is>
      </c>
      <c r="D1899" t="inlineStr">
        <is>
          <t>6개월 전에 샀다면</t>
        </is>
      </c>
      <c r="E1899" t="inlineStr">
        <is>
          <t>[수익극대화]+[변동성허용]</t>
        </is>
      </c>
      <c r="F1899" t="inlineStr">
        <is>
          <t>2025-12-18</t>
        </is>
      </c>
      <c r="G1899" t="n">
        <v>1868.31</v>
      </c>
      <c r="H1899" t="inlineStr">
        <is>
          <t>2026-03-03</t>
        </is>
      </c>
      <c r="I1899" t="n">
        <v>1528.93</v>
      </c>
      <c r="J1899" t="inlineStr">
        <is>
          <t>최종 손절 도달(-15%)</t>
        </is>
      </c>
      <c r="K1899" t="n">
        <v>32</v>
      </c>
      <c r="L1899" t="n">
        <v>0</v>
      </c>
      <c r="M1899" t="n">
        <v>-18.41</v>
      </c>
      <c r="N1899" t="inlineStr">
        <is>
          <t>03.03. 32주 매도(-15% 하락 시 20% 손절 원칙)</t>
        </is>
      </c>
      <c r="O1899" t="n">
        <v>300000</v>
      </c>
      <c r="P1899">
        <f>COUNTIF($A$2:A1899,A1899)</f>
        <v/>
      </c>
      <c r="Q1899">
        <f>A1899&amp;"|"&amp;P1899</f>
        <v/>
      </c>
    </row>
    <row r="1900">
      <c r="A1900" t="inlineStr">
        <is>
          <t>팸텍|6개월 전에 샀다면|[수익극대화]+[변동성허용]</t>
        </is>
      </c>
      <c r="B1900" t="inlineStr">
        <is>
          <t>팸텍</t>
        </is>
      </c>
      <c r="C1900" t="inlineStr">
        <is>
          <t>271830</t>
        </is>
      </c>
      <c r="D1900" t="inlineStr">
        <is>
          <t>6개월 전에 샀다면</t>
        </is>
      </c>
      <c r="E1900" t="inlineStr">
        <is>
          <t>[수익극대화]+[변동성허용]</t>
        </is>
      </c>
      <c r="F1900" t="inlineStr">
        <is>
          <t>2026-03-03</t>
        </is>
      </c>
      <c r="G1900" t="n">
        <v>1531.07</v>
      </c>
      <c r="H1900" t="inlineStr">
        <is>
          <t>2026-03-04</t>
        </is>
      </c>
      <c r="I1900" t="n">
        <v>1369.04</v>
      </c>
      <c r="J1900" t="inlineStr">
        <is>
          <t>2차 손절 도달(-10%)</t>
        </is>
      </c>
      <c r="K1900" t="n">
        <v>52</v>
      </c>
      <c r="L1900" t="n">
        <v>124</v>
      </c>
      <c r="M1900" t="n">
        <v>-10.85</v>
      </c>
      <c r="N1900" t="inlineStr">
        <is>
          <t>03.04. 52주 매도(-10% 하락 시 30% 손절 원칙)</t>
        </is>
      </c>
      <c r="O1900" t="n">
        <v>300000</v>
      </c>
      <c r="P1900">
        <f>COUNTIF($A$2:A1900,A1900)</f>
        <v/>
      </c>
      <c r="Q1900">
        <f>A1900&amp;"|"&amp;P1900</f>
        <v/>
      </c>
    </row>
    <row r="1901">
      <c r="A1901" t="inlineStr">
        <is>
          <t>팸텍|6개월 전에 샀다면|[수익극대화]+[변동성허용]</t>
        </is>
      </c>
      <c r="B1901" t="inlineStr">
        <is>
          <t>팸텍</t>
        </is>
      </c>
      <c r="C1901" t="inlineStr">
        <is>
          <t>271830</t>
        </is>
      </c>
      <c r="D1901" t="inlineStr">
        <is>
          <t>6개월 전에 샀다면</t>
        </is>
      </c>
      <c r="E1901" t="inlineStr">
        <is>
          <t>[수익극대화]+[변동성허용]</t>
        </is>
      </c>
      <c r="F1901" t="inlineStr">
        <is>
          <t>2026-03-03</t>
        </is>
      </c>
      <c r="G1901" t="n">
        <v>1531.07</v>
      </c>
      <c r="H1901" t="inlineStr">
        <is>
          <t>2026-03-25</t>
        </is>
      </c>
      <c r="I1901" t="n">
        <v>1683.82</v>
      </c>
      <c r="J1901" t="inlineStr">
        <is>
          <t>1차 익절 도달(10%)</t>
        </is>
      </c>
      <c r="K1901" t="n">
        <v>70</v>
      </c>
      <c r="L1901" t="n">
        <v>54</v>
      </c>
      <c r="M1901" t="n">
        <v>9.65</v>
      </c>
      <c r="N1901" t="inlineStr">
        <is>
          <t>03.25. 70주 매도(+10% 상승 시 40% 익절 원칙)</t>
        </is>
      </c>
      <c r="O1901" t="n">
        <v>300000</v>
      </c>
      <c r="P1901">
        <f>COUNTIF($A$2:A1901,A1901)</f>
        <v/>
      </c>
      <c r="Q1901">
        <f>A1901&amp;"|"&amp;P1901</f>
        <v/>
      </c>
    </row>
    <row r="1902">
      <c r="A1902" t="inlineStr">
        <is>
          <t>팸텍|6개월 전에 샀다면|[수익극대화]+[변동성허용]</t>
        </is>
      </c>
      <c r="B1902" t="inlineStr">
        <is>
          <t>팸텍</t>
        </is>
      </c>
      <c r="C1902" t="inlineStr">
        <is>
          <t>271830</t>
        </is>
      </c>
      <c r="D1902" t="inlineStr">
        <is>
          <t>6개월 전에 샀다면</t>
        </is>
      </c>
      <c r="E1902" t="inlineStr">
        <is>
          <t>[수익극대화]+[변동성허용]</t>
        </is>
      </c>
      <c r="F1902" t="inlineStr">
        <is>
          <t>2026-03-03</t>
        </is>
      </c>
      <c r="G1902" t="n">
        <v>1531.07</v>
      </c>
      <c r="H1902" t="inlineStr">
        <is>
          <t>2026-05-18</t>
        </is>
      </c>
      <c r="I1902" t="n">
        <v>1293.09</v>
      </c>
      <c r="J1902" t="inlineStr">
        <is>
          <t>최종 손절 도달(-15%)</t>
        </is>
      </c>
      <c r="K1902" t="n">
        <v>54</v>
      </c>
      <c r="L1902" t="n">
        <v>0</v>
      </c>
      <c r="M1902" t="n">
        <v>-15.8</v>
      </c>
      <c r="N1902" t="inlineStr">
        <is>
          <t>05.18. 54주 매도(-15% 하락 시 20% 손절 원칙)</t>
        </is>
      </c>
      <c r="O1902" t="n">
        <v>300000</v>
      </c>
      <c r="P1902">
        <f>COUNTIF($A$2:A1902,A1902)</f>
        <v/>
      </c>
      <c r="Q1902">
        <f>A1902&amp;"|"&amp;P1902</f>
        <v/>
      </c>
    </row>
    <row r="1903">
      <c r="A1903" t="inlineStr">
        <is>
          <t>팸텍|6개월 전에 샀다면|[수익극대화]+[버티기형]</t>
        </is>
      </c>
      <c r="B1903" t="inlineStr">
        <is>
          <t>팸텍</t>
        </is>
      </c>
      <c r="C1903" t="inlineStr">
        <is>
          <t>271830</t>
        </is>
      </c>
      <c r="D1903" t="inlineStr">
        <is>
          <t>6개월 전에 샀다면</t>
        </is>
      </c>
      <c r="E1903" t="inlineStr">
        <is>
          <t>[수익극대화]+[버티기형]</t>
        </is>
      </c>
      <c r="F1903" t="inlineStr">
        <is>
          <t>2025-12-18</t>
        </is>
      </c>
      <c r="G1903" t="n">
        <v>1868.31</v>
      </c>
      <c r="H1903" t="inlineStr">
        <is>
          <t>2025-12-24</t>
        </is>
      </c>
      <c r="I1903" t="n">
        <v>1764.76</v>
      </c>
      <c r="J1903" t="inlineStr">
        <is>
          <t>1차 손절 도달(-5%)</t>
        </is>
      </c>
      <c r="K1903" t="n">
        <v>64</v>
      </c>
      <c r="L1903" t="n">
        <v>96</v>
      </c>
      <c r="M1903" t="n">
        <v>-5.83</v>
      </c>
      <c r="N1903" t="inlineStr">
        <is>
          <t>12.24. 64주 매도(-5% 하락 시 40% 손절 원칙)</t>
        </is>
      </c>
      <c r="O1903" t="n">
        <v>300000</v>
      </c>
      <c r="P1903">
        <f>COUNTIF($A$2:A1903,A1903)</f>
        <v/>
      </c>
      <c r="Q1903">
        <f>A1903&amp;"|"&amp;P1903</f>
        <v/>
      </c>
    </row>
    <row r="1904">
      <c r="A1904" t="inlineStr">
        <is>
          <t>팸텍|6개월 전에 샀다면|[수익극대화]+[버티기형]</t>
        </is>
      </c>
      <c r="B1904" t="inlineStr">
        <is>
          <t>팸텍</t>
        </is>
      </c>
      <c r="C1904" t="inlineStr">
        <is>
          <t>271830</t>
        </is>
      </c>
      <c r="D1904" t="inlineStr">
        <is>
          <t>6개월 전에 샀다면</t>
        </is>
      </c>
      <c r="E1904" t="inlineStr">
        <is>
          <t>[수익극대화]+[버티기형]</t>
        </is>
      </c>
      <c r="F1904" t="inlineStr">
        <is>
          <t>2025-12-18</t>
        </is>
      </c>
      <c r="G1904" t="n">
        <v>1868.31</v>
      </c>
      <c r="H1904" t="inlineStr">
        <is>
          <t>2026-03-03</t>
        </is>
      </c>
      <c r="I1904" t="n">
        <v>1528.93</v>
      </c>
      <c r="J1904" t="inlineStr">
        <is>
          <t>2차 손절 도달(-15%)</t>
        </is>
      </c>
      <c r="K1904" t="n">
        <v>48</v>
      </c>
      <c r="L1904" t="n">
        <v>48</v>
      </c>
      <c r="M1904" t="n">
        <v>-18.41</v>
      </c>
      <c r="N1904" t="inlineStr">
        <is>
          <t>03.03. 48주 매도(-15% 하락 시 30% 손절 원칙)</t>
        </is>
      </c>
      <c r="O1904" t="n">
        <v>300000</v>
      </c>
      <c r="P1904">
        <f>COUNTIF($A$2:A1904,A1904)</f>
        <v/>
      </c>
      <c r="Q1904">
        <f>A1904&amp;"|"&amp;P1904</f>
        <v/>
      </c>
    </row>
    <row r="1905">
      <c r="A1905" t="inlineStr">
        <is>
          <t>팸텍|6개월 전에 샀다면|[수익극대화]+[버티기형]</t>
        </is>
      </c>
      <c r="B1905" t="inlineStr">
        <is>
          <t>팸텍</t>
        </is>
      </c>
      <c r="C1905" t="inlineStr">
        <is>
          <t>271830</t>
        </is>
      </c>
      <c r="D1905" t="inlineStr">
        <is>
          <t>6개월 전에 샀다면</t>
        </is>
      </c>
      <c r="E1905" t="inlineStr">
        <is>
          <t>[수익극대화]+[버티기형]</t>
        </is>
      </c>
      <c r="F1905" t="inlineStr">
        <is>
          <t>2025-12-18</t>
        </is>
      </c>
      <c r="G1905" t="n">
        <v>1868.31</v>
      </c>
      <c r="H1905" t="inlineStr">
        <is>
          <t>2026-03-04</t>
        </is>
      </c>
      <c r="I1905" t="n">
        <v>1369.04</v>
      </c>
      <c r="J1905" t="inlineStr">
        <is>
          <t>최종 손절 도달(-20%)</t>
        </is>
      </c>
      <c r="K1905" t="n">
        <v>48</v>
      </c>
      <c r="L1905" t="n">
        <v>0</v>
      </c>
      <c r="M1905" t="n">
        <v>-26.94</v>
      </c>
      <c r="N1905" t="inlineStr">
        <is>
          <t>03.04. 48주 매도(-20% 하락 시 30% 손절 원칙)</t>
        </is>
      </c>
      <c r="O1905" t="n">
        <v>300000</v>
      </c>
      <c r="P1905">
        <f>COUNTIF($A$2:A1905,A1905)</f>
        <v/>
      </c>
      <c r="Q1905">
        <f>A1905&amp;"|"&amp;P1905</f>
        <v/>
      </c>
    </row>
    <row r="1906">
      <c r="A1906" t="inlineStr">
        <is>
          <t>팸텍|6개월 전에 샀다면|[수익극대화]+[버티기형]</t>
        </is>
      </c>
      <c r="B1906" t="inlineStr">
        <is>
          <t>팸텍</t>
        </is>
      </c>
      <c r="C1906" t="inlineStr">
        <is>
          <t>271830</t>
        </is>
      </c>
      <c r="D1906" t="inlineStr">
        <is>
          <t>6개월 전에 샀다면</t>
        </is>
      </c>
      <c r="E1906" t="inlineStr">
        <is>
          <t>[수익극대화]+[버티기형]</t>
        </is>
      </c>
      <c r="F1906" t="inlineStr">
        <is>
          <t>2026-03-30</t>
        </is>
      </c>
      <c r="G1906" t="n">
        <v>1543.08</v>
      </c>
      <c r="H1906" t="inlineStr">
        <is>
          <t>2026-04-02</t>
        </is>
      </c>
      <c r="I1906" t="n">
        <v>1461.98</v>
      </c>
      <c r="J1906" t="inlineStr">
        <is>
          <t>1차 손절 도달(-5%)</t>
        </is>
      </c>
      <c r="K1906" t="n">
        <v>65</v>
      </c>
      <c r="L1906" t="n">
        <v>98</v>
      </c>
      <c r="M1906" t="n">
        <v>-5.54</v>
      </c>
      <c r="N1906" t="inlineStr">
        <is>
          <t>04.02. 65주 매도(-5% 하락 시 40% 손절 원칙)</t>
        </is>
      </c>
      <c r="O1906" t="n">
        <v>300000</v>
      </c>
      <c r="P1906">
        <f>COUNTIF($A$2:A1906,A1906)</f>
        <v/>
      </c>
      <c r="Q1906">
        <f>A1906&amp;"|"&amp;P1906</f>
        <v/>
      </c>
    </row>
    <row r="1907">
      <c r="A1907" t="inlineStr">
        <is>
          <t>팸텍|6개월 전에 샀다면|[수익극대화]+[버티기형]</t>
        </is>
      </c>
      <c r="B1907" t="inlineStr">
        <is>
          <t>팸텍</t>
        </is>
      </c>
      <c r="C1907" t="inlineStr">
        <is>
          <t>271830</t>
        </is>
      </c>
      <c r="D1907" t="inlineStr">
        <is>
          <t>6개월 전에 샀다면</t>
        </is>
      </c>
      <c r="E1907" t="inlineStr">
        <is>
          <t>[수익극대화]+[버티기형]</t>
        </is>
      </c>
      <c r="F1907" t="inlineStr">
        <is>
          <t>2026-03-30</t>
        </is>
      </c>
      <c r="G1907" t="n">
        <v>1543.08</v>
      </c>
      <c r="H1907" t="inlineStr">
        <is>
          <t>2026-05-18</t>
        </is>
      </c>
      <c r="I1907" t="n">
        <v>1293.09</v>
      </c>
      <c r="J1907" t="inlineStr">
        <is>
          <t>2차 손절 도달(-15%)</t>
        </is>
      </c>
      <c r="K1907" t="n">
        <v>48</v>
      </c>
      <c r="L1907" t="n">
        <v>50</v>
      </c>
      <c r="M1907" t="n">
        <v>-16.45</v>
      </c>
      <c r="N1907" t="inlineStr">
        <is>
          <t>05.18. 48주 매도(-15% 하락 시 30% 손절 원칙)</t>
        </is>
      </c>
      <c r="O1907" t="n">
        <v>300000</v>
      </c>
      <c r="P1907">
        <f>COUNTIF($A$2:A1907,A1907)</f>
        <v/>
      </c>
      <c r="Q1907">
        <f>A1907&amp;"|"&amp;P1907</f>
        <v/>
      </c>
    </row>
    <row r="1908">
      <c r="A1908" t="inlineStr">
        <is>
          <t>팸텍|6개월 전에 샀다면|[수익극대화]+[버티기형]</t>
        </is>
      </c>
      <c r="B1908" t="inlineStr">
        <is>
          <t>팸텍</t>
        </is>
      </c>
      <c r="C1908" t="inlineStr">
        <is>
          <t>271830</t>
        </is>
      </c>
      <c r="D1908" t="inlineStr">
        <is>
          <t>6개월 전에 샀다면</t>
        </is>
      </c>
      <c r="E1908" t="inlineStr">
        <is>
          <t>[수익극대화]+[버티기형]</t>
        </is>
      </c>
      <c r="F1908" t="inlineStr">
        <is>
          <t>2026-03-30</t>
        </is>
      </c>
      <c r="G1908" t="n">
        <v>1543.08</v>
      </c>
      <c r="H1908" t="inlineStr">
        <is>
          <t>2026-05-21</t>
        </is>
      </c>
      <c r="I1908" t="n">
        <v>1229.14</v>
      </c>
      <c r="J1908" t="inlineStr">
        <is>
          <t>최종 손절 도달(-20%)</t>
        </is>
      </c>
      <c r="K1908" t="n">
        <v>50</v>
      </c>
      <c r="L1908" t="n">
        <v>0</v>
      </c>
      <c r="M1908" t="n">
        <v>-20.58</v>
      </c>
      <c r="N1908" t="inlineStr">
        <is>
          <t>05.21. 50주 매도(-20% 하락 시 30% 손절 원칙)</t>
        </is>
      </c>
      <c r="O1908" t="n">
        <v>300000</v>
      </c>
      <c r="P1908">
        <f>COUNTIF($A$2:A1908,A1908)</f>
        <v/>
      </c>
      <c r="Q1908">
        <f>A1908&amp;"|"&amp;P1908</f>
        <v/>
      </c>
    </row>
    <row r="1909">
      <c r="A1909" t="inlineStr">
        <is>
          <t>팸텍|전체 평가기간|[초단타]+[칼손절]</t>
        </is>
      </c>
      <c r="B1909" t="inlineStr">
        <is>
          <t>팸텍</t>
        </is>
      </c>
      <c r="C1909" t="inlineStr">
        <is>
          <t>271830</t>
        </is>
      </c>
      <c r="D1909" t="inlineStr">
        <is>
          <t>전체 평가기간</t>
        </is>
      </c>
      <c r="E1909" t="inlineStr">
        <is>
          <t>[초단타]+[칼손절]</t>
        </is>
      </c>
      <c r="F1909" t="inlineStr">
        <is>
          <t>2026-02-02</t>
        </is>
      </c>
      <c r="G1909" t="n">
        <v>1701.19</v>
      </c>
      <c r="H1909" t="inlineStr">
        <is>
          <t>2026-02-04</t>
        </is>
      </c>
      <c r="I1909" t="n">
        <v>1651.84</v>
      </c>
      <c r="J1909" t="inlineStr">
        <is>
          <t>1차 손절 도달(-2%)</t>
        </is>
      </c>
      <c r="K1909" t="n">
        <v>140</v>
      </c>
      <c r="L1909" t="n">
        <v>36</v>
      </c>
      <c r="M1909" t="n">
        <v>-3.19</v>
      </c>
      <c r="N1909" t="inlineStr">
        <is>
          <t>02.04. 140주 매도(-2% 하락 시 80% 손절 원칙)</t>
        </is>
      </c>
      <c r="O1909" t="n">
        <v>300000</v>
      </c>
      <c r="P1909">
        <f>COUNTIF($A$2:A1909,A1909)</f>
        <v/>
      </c>
      <c r="Q1909">
        <f>A1909&amp;"|"&amp;P1909</f>
        <v/>
      </c>
    </row>
    <row r="1910">
      <c r="A1910" t="inlineStr">
        <is>
          <t>팸텍|전체 평가기간|[초단타]+[칼손절]</t>
        </is>
      </c>
      <c r="B1910" t="inlineStr">
        <is>
          <t>팸텍</t>
        </is>
      </c>
      <c r="C1910" t="inlineStr">
        <is>
          <t>271830</t>
        </is>
      </c>
      <c r="D1910" t="inlineStr">
        <is>
          <t>전체 평가기간</t>
        </is>
      </c>
      <c r="E1910" t="inlineStr">
        <is>
          <t>[초단타]+[칼손절]</t>
        </is>
      </c>
      <c r="F1910" t="inlineStr">
        <is>
          <t>2026-02-02</t>
        </is>
      </c>
      <c r="G1910" t="n">
        <v>1701.19</v>
      </c>
      <c r="H1910" t="inlineStr">
        <is>
          <t>2026-02-05</t>
        </is>
      </c>
      <c r="I1910" t="n">
        <v>1603.88</v>
      </c>
      <c r="J1910" t="inlineStr">
        <is>
          <t>2차 손절 도달(-4%)</t>
        </is>
      </c>
      <c r="K1910" t="n">
        <v>17</v>
      </c>
      <c r="L1910" t="n">
        <v>19</v>
      </c>
      <c r="M1910" t="n">
        <v>-6</v>
      </c>
      <c r="N1910" t="inlineStr">
        <is>
          <t>02.05. 17주 매도(-4% 하락 시 10% 손절 원칙)</t>
        </is>
      </c>
      <c r="O1910" t="n">
        <v>300000</v>
      </c>
      <c r="P1910">
        <f>COUNTIF($A$2:A1910,A1910)</f>
        <v/>
      </c>
      <c r="Q1910">
        <f>A1910&amp;"|"&amp;P1910</f>
        <v/>
      </c>
    </row>
    <row r="1911">
      <c r="A1911" t="inlineStr">
        <is>
          <t>팸텍|전체 평가기간|[초단타]+[칼손절]</t>
        </is>
      </c>
      <c r="B1911" t="inlineStr">
        <is>
          <t>팸텍</t>
        </is>
      </c>
      <c r="C1911" t="inlineStr">
        <is>
          <t>271830</t>
        </is>
      </c>
      <c r="D1911" t="inlineStr">
        <is>
          <t>전체 평가기간</t>
        </is>
      </c>
      <c r="E1911" t="inlineStr">
        <is>
          <t>[초단타]+[칼손절]</t>
        </is>
      </c>
      <c r="F1911" t="inlineStr">
        <is>
          <t>2026-02-02</t>
        </is>
      </c>
      <c r="G1911" t="n">
        <v>1701.19</v>
      </c>
      <c r="H1911" t="inlineStr">
        <is>
          <t>2026-03-03</t>
        </is>
      </c>
      <c r="I1911" t="n">
        <v>1528.93</v>
      </c>
      <c r="J1911" t="inlineStr">
        <is>
          <t>최종 손절 도달(-6%)</t>
        </is>
      </c>
      <c r="K1911" t="n">
        <v>19</v>
      </c>
      <c r="L1911" t="n">
        <v>0</v>
      </c>
      <c r="M1911" t="n">
        <v>-10.4</v>
      </c>
      <c r="N1911" t="inlineStr">
        <is>
          <t>03.03. 19주 매도(-6% 하락 시 10% 손절 원칙)</t>
        </is>
      </c>
      <c r="O1911" t="n">
        <v>300000</v>
      </c>
      <c r="P1911">
        <f>COUNTIF($A$2:A1911,A1911)</f>
        <v/>
      </c>
      <c r="Q1911">
        <f>A1911&amp;"|"&amp;P1911</f>
        <v/>
      </c>
    </row>
    <row r="1912">
      <c r="A1912" t="inlineStr">
        <is>
          <t>팸텍|전체 평가기간|[초단타]+[칼손절]</t>
        </is>
      </c>
      <c r="B1912" t="inlineStr">
        <is>
          <t>팸텍</t>
        </is>
      </c>
      <c r="C1912" t="inlineStr">
        <is>
          <t>271830</t>
        </is>
      </c>
      <c r="D1912" t="inlineStr">
        <is>
          <t>전체 평가기간</t>
        </is>
      </c>
      <c r="E1912" t="inlineStr">
        <is>
          <t>[초단타]+[칼손절]</t>
        </is>
      </c>
      <c r="F1912" t="inlineStr">
        <is>
          <t>2026-03-03</t>
        </is>
      </c>
      <c r="G1912" t="n">
        <v>1531.07</v>
      </c>
      <c r="H1912" t="inlineStr">
        <is>
          <t>2026-03-04</t>
        </is>
      </c>
      <c r="I1912" t="n">
        <v>1369.04</v>
      </c>
      <c r="J1912" t="inlineStr">
        <is>
          <t>최종 손절 도달(-6%)</t>
        </is>
      </c>
      <c r="K1912" t="n">
        <v>187</v>
      </c>
      <c r="L1912" t="n">
        <v>0</v>
      </c>
      <c r="M1912" t="n">
        <v>-10.85</v>
      </c>
      <c r="N1912" t="inlineStr">
        <is>
          <t>03.04. 187주 매도(-6% 하락 시 10% 손절 원칙)</t>
        </is>
      </c>
      <c r="O1912" t="n">
        <v>300000</v>
      </c>
      <c r="P1912">
        <f>COUNTIF($A$2:A1912,A1912)</f>
        <v/>
      </c>
      <c r="Q1912">
        <f>A1912&amp;"|"&amp;P1912</f>
        <v/>
      </c>
    </row>
    <row r="1913">
      <c r="A1913" t="inlineStr">
        <is>
          <t>팸텍|전체 평가기간|[초단타]+[칼손절]</t>
        </is>
      </c>
      <c r="B1913" t="inlineStr">
        <is>
          <t>팸텍</t>
        </is>
      </c>
      <c r="C1913" t="inlineStr">
        <is>
          <t>271830</t>
        </is>
      </c>
      <c r="D1913" t="inlineStr">
        <is>
          <t>전체 평가기간</t>
        </is>
      </c>
      <c r="E1913" t="inlineStr">
        <is>
          <t>[초단타]+[칼손절]</t>
        </is>
      </c>
      <c r="F1913" t="inlineStr">
        <is>
          <t>2026-03-30</t>
        </is>
      </c>
      <c r="G1913" t="n">
        <v>1543.08</v>
      </c>
      <c r="H1913" t="inlineStr">
        <is>
          <t>2026-03-31</t>
        </is>
      </c>
      <c r="I1913" t="n">
        <v>1479.96</v>
      </c>
      <c r="J1913" t="inlineStr">
        <is>
          <t>2차 손절 도달(-4%)</t>
        </is>
      </c>
      <c r="K1913" t="n">
        <v>16</v>
      </c>
      <c r="L1913" t="n">
        <v>149</v>
      </c>
      <c r="M1913" t="n">
        <v>-4.38</v>
      </c>
      <c r="N1913" t="inlineStr">
        <is>
          <t>03.31. 16주 매도(-4% 하락 시 10% 손절 원칙)</t>
        </is>
      </c>
      <c r="O1913" t="n">
        <v>300000</v>
      </c>
      <c r="P1913">
        <f>COUNTIF($A$2:A1913,A1913)</f>
        <v/>
      </c>
      <c r="Q1913">
        <f>A1913&amp;"|"&amp;P1913</f>
        <v/>
      </c>
    </row>
    <row r="1914">
      <c r="A1914" t="inlineStr">
        <is>
          <t>팸텍|전체 평가기간|[초단타]+[칼손절]</t>
        </is>
      </c>
      <c r="B1914" t="inlineStr">
        <is>
          <t>팸텍</t>
        </is>
      </c>
      <c r="C1914" t="inlineStr">
        <is>
          <t>271830</t>
        </is>
      </c>
      <c r="D1914" t="inlineStr">
        <is>
          <t>전체 평가기간</t>
        </is>
      </c>
      <c r="E1914" t="inlineStr">
        <is>
          <t>[초단타]+[칼손절]</t>
        </is>
      </c>
      <c r="F1914" t="inlineStr">
        <is>
          <t>2026-03-30</t>
        </is>
      </c>
      <c r="G1914" t="n">
        <v>1543.08</v>
      </c>
      <c r="H1914" t="inlineStr">
        <is>
          <t>2026-04-03</t>
        </is>
      </c>
      <c r="I1914" t="n">
        <v>1441.99</v>
      </c>
      <c r="J1914" t="inlineStr">
        <is>
          <t>최종 손절 도달(-6%)</t>
        </is>
      </c>
      <c r="K1914" t="n">
        <v>149</v>
      </c>
      <c r="L1914" t="n">
        <v>0</v>
      </c>
      <c r="M1914" t="n">
        <v>-6.83</v>
      </c>
      <c r="N1914" t="inlineStr">
        <is>
          <t>04.03. 149주 매도(-6% 하락 시 10% 손절 원칙)</t>
        </is>
      </c>
      <c r="O1914" t="n">
        <v>300000</v>
      </c>
      <c r="P1914">
        <f>COUNTIF($A$2:A1914,A1914)</f>
        <v/>
      </c>
      <c r="Q1914">
        <f>A1914&amp;"|"&amp;P1914</f>
        <v/>
      </c>
    </row>
    <row r="1915">
      <c r="A1915" t="inlineStr">
        <is>
          <t>팸텍|전체 평가기간|[초단타]+[정석방어]</t>
        </is>
      </c>
      <c r="B1915" t="inlineStr">
        <is>
          <t>팸텍</t>
        </is>
      </c>
      <c r="C1915" t="inlineStr">
        <is>
          <t>271830</t>
        </is>
      </c>
      <c r="D1915" t="inlineStr">
        <is>
          <t>전체 평가기간</t>
        </is>
      </c>
      <c r="E1915" t="inlineStr">
        <is>
          <t>[초단타]+[정석방어]</t>
        </is>
      </c>
      <c r="F1915" t="inlineStr">
        <is>
          <t>2026-02-02</t>
        </is>
      </c>
      <c r="G1915" t="n">
        <v>1701.19</v>
      </c>
      <c r="H1915" t="inlineStr">
        <is>
          <t>2026-02-05</t>
        </is>
      </c>
      <c r="I1915" t="n">
        <v>1603.88</v>
      </c>
      <c r="J1915" t="inlineStr">
        <is>
          <t>2차 손절 도달(-5%)</t>
        </is>
      </c>
      <c r="K1915" t="n">
        <v>35</v>
      </c>
      <c r="L1915" t="n">
        <v>141</v>
      </c>
      <c r="M1915" t="n">
        <v>-6</v>
      </c>
      <c r="N1915" t="inlineStr">
        <is>
          <t>02.05. 35주 매도(-5% 하락 시 20% 손절 원칙)</t>
        </is>
      </c>
      <c r="O1915" t="n">
        <v>300000</v>
      </c>
      <c r="P1915">
        <f>COUNTIF($A$2:A1915,A1915)</f>
        <v/>
      </c>
      <c r="Q1915">
        <f>A1915&amp;"|"&amp;P1915</f>
        <v/>
      </c>
    </row>
    <row r="1916">
      <c r="A1916" t="inlineStr">
        <is>
          <t>팸텍|전체 평가기간|[초단타]+[정석방어]</t>
        </is>
      </c>
      <c r="B1916" t="inlineStr">
        <is>
          <t>팸텍</t>
        </is>
      </c>
      <c r="C1916" t="inlineStr">
        <is>
          <t>271830</t>
        </is>
      </c>
      <c r="D1916" t="inlineStr">
        <is>
          <t>전체 평가기간</t>
        </is>
      </c>
      <c r="E1916" t="inlineStr">
        <is>
          <t>[초단타]+[정석방어]</t>
        </is>
      </c>
      <c r="F1916" t="inlineStr">
        <is>
          <t>2026-02-02</t>
        </is>
      </c>
      <c r="G1916" t="n">
        <v>1701.19</v>
      </c>
      <c r="H1916" t="inlineStr">
        <is>
          <t>2026-03-03</t>
        </is>
      </c>
      <c r="I1916" t="n">
        <v>1528.93</v>
      </c>
      <c r="J1916" t="inlineStr">
        <is>
          <t>최종 손절 도달(-10%)</t>
        </is>
      </c>
      <c r="K1916" t="n">
        <v>141</v>
      </c>
      <c r="L1916" t="n">
        <v>0</v>
      </c>
      <c r="M1916" t="n">
        <v>-10.4</v>
      </c>
      <c r="N1916" t="inlineStr">
        <is>
          <t>03.03. 141주 매도(-10% 하락 시 10% 손절 원칙)</t>
        </is>
      </c>
      <c r="O1916" t="n">
        <v>300000</v>
      </c>
      <c r="P1916">
        <f>COUNTIF($A$2:A1916,A1916)</f>
        <v/>
      </c>
      <c r="Q1916">
        <f>A1916&amp;"|"&amp;P1916</f>
        <v/>
      </c>
    </row>
    <row r="1917">
      <c r="A1917" t="inlineStr">
        <is>
          <t>팸텍|전체 평가기간|[초단타]+[정석방어]</t>
        </is>
      </c>
      <c r="B1917" t="inlineStr">
        <is>
          <t>팸텍</t>
        </is>
      </c>
      <c r="C1917" t="inlineStr">
        <is>
          <t>271830</t>
        </is>
      </c>
      <c r="D1917" t="inlineStr">
        <is>
          <t>전체 평가기간</t>
        </is>
      </c>
      <c r="E1917" t="inlineStr">
        <is>
          <t>[초단타]+[정석방어]</t>
        </is>
      </c>
      <c r="F1917" t="inlineStr">
        <is>
          <t>2026-03-03</t>
        </is>
      </c>
      <c r="G1917" t="n">
        <v>1531.07</v>
      </c>
      <c r="H1917" t="inlineStr">
        <is>
          <t>2026-03-04</t>
        </is>
      </c>
      <c r="I1917" t="n">
        <v>1369.04</v>
      </c>
      <c r="J1917" t="inlineStr">
        <is>
          <t>최종 손절 도달(-10%)</t>
        </is>
      </c>
      <c r="K1917" t="n">
        <v>177</v>
      </c>
      <c r="L1917" t="n">
        <v>0</v>
      </c>
      <c r="M1917" t="n">
        <v>-10.85</v>
      </c>
      <c r="N1917" t="inlineStr">
        <is>
          <t>03.04. 177주 매도(-10% 하락 시 10% 손절 원칙)</t>
        </is>
      </c>
      <c r="O1917" t="n">
        <v>300000</v>
      </c>
      <c r="P1917">
        <f>COUNTIF($A$2:A1917,A1917)</f>
        <v/>
      </c>
      <c r="Q1917">
        <f>A1917&amp;"|"&amp;P1917</f>
        <v/>
      </c>
    </row>
    <row r="1918">
      <c r="A1918" t="inlineStr">
        <is>
          <t>팸텍|전체 평가기간|[초단타]+[정석방어]</t>
        </is>
      </c>
      <c r="B1918" t="inlineStr">
        <is>
          <t>팸텍</t>
        </is>
      </c>
      <c r="C1918" t="inlineStr">
        <is>
          <t>271830</t>
        </is>
      </c>
      <c r="D1918" t="inlineStr">
        <is>
          <t>전체 평가기간</t>
        </is>
      </c>
      <c r="E1918" t="inlineStr">
        <is>
          <t>[초단타]+[정석방어]</t>
        </is>
      </c>
      <c r="F1918" t="inlineStr">
        <is>
          <t>2026-03-30</t>
        </is>
      </c>
      <c r="G1918" t="n">
        <v>1543.08</v>
      </c>
      <c r="H1918" t="inlineStr">
        <is>
          <t>2026-03-31</t>
        </is>
      </c>
      <c r="I1918" t="n">
        <v>1479.96</v>
      </c>
      <c r="J1918" t="inlineStr">
        <is>
          <t>1차 손절 도달(-3%)</t>
        </is>
      </c>
      <c r="K1918" t="n">
        <v>109</v>
      </c>
      <c r="L1918" t="n">
        <v>47</v>
      </c>
      <c r="M1918" t="n">
        <v>-4.38</v>
      </c>
      <c r="N1918" t="inlineStr">
        <is>
          <t>03.31. 109주 매도(-3% 하락 시 70% 손절 원칙)</t>
        </is>
      </c>
      <c r="O1918" t="n">
        <v>300000</v>
      </c>
      <c r="P1918">
        <f>COUNTIF($A$2:A1918,A1918)</f>
        <v/>
      </c>
      <c r="Q1918">
        <f>A1918&amp;"|"&amp;P1918</f>
        <v/>
      </c>
    </row>
    <row r="1919">
      <c r="A1919" t="inlineStr">
        <is>
          <t>팸텍|전체 평가기간|[초단타]+[정석방어]</t>
        </is>
      </c>
      <c r="B1919" t="inlineStr">
        <is>
          <t>팸텍</t>
        </is>
      </c>
      <c r="C1919" t="inlineStr">
        <is>
          <t>271830</t>
        </is>
      </c>
      <c r="D1919" t="inlineStr">
        <is>
          <t>전체 평가기간</t>
        </is>
      </c>
      <c r="E1919" t="inlineStr">
        <is>
          <t>[초단타]+[정석방어]</t>
        </is>
      </c>
      <c r="F1919" t="inlineStr">
        <is>
          <t>2026-03-30</t>
        </is>
      </c>
      <c r="G1919" t="n">
        <v>1543.08</v>
      </c>
      <c r="H1919" t="inlineStr">
        <is>
          <t>2026-04-02</t>
        </is>
      </c>
      <c r="I1919" t="n">
        <v>1461.98</v>
      </c>
      <c r="J1919" t="inlineStr">
        <is>
          <t>2차 손절 도달(-5%)</t>
        </is>
      </c>
      <c r="K1919" t="n">
        <v>31</v>
      </c>
      <c r="L1919" t="n">
        <v>16</v>
      </c>
      <c r="M1919" t="n">
        <v>-5.54</v>
      </c>
      <c r="N1919" t="inlineStr">
        <is>
          <t>04.02. 31주 매도(-5% 하락 시 20% 손절 원칙)</t>
        </is>
      </c>
      <c r="O1919" t="n">
        <v>300000</v>
      </c>
      <c r="P1919">
        <f>COUNTIF($A$2:A1919,A1919)</f>
        <v/>
      </c>
      <c r="Q1919">
        <f>A1919&amp;"|"&amp;P1919</f>
        <v/>
      </c>
    </row>
    <row r="1920">
      <c r="A1920" t="inlineStr">
        <is>
          <t>팸텍|전체 평가기간|[초단타]+[정석방어]</t>
        </is>
      </c>
      <c r="B1920" t="inlineStr">
        <is>
          <t>팸텍</t>
        </is>
      </c>
      <c r="C1920" t="inlineStr">
        <is>
          <t>271830</t>
        </is>
      </c>
      <c r="D1920" t="inlineStr">
        <is>
          <t>전체 평가기간</t>
        </is>
      </c>
      <c r="E1920" t="inlineStr">
        <is>
          <t>[초단타]+[정석방어]</t>
        </is>
      </c>
      <c r="F1920" t="inlineStr">
        <is>
          <t>2026-03-30</t>
        </is>
      </c>
      <c r="G1920" t="n">
        <v>1543.08</v>
      </c>
      <c r="H1920" t="inlineStr">
        <is>
          <t>2026-04-17</t>
        </is>
      </c>
      <c r="I1920" t="n">
        <v>1593.88</v>
      </c>
      <c r="J1920" t="inlineStr">
        <is>
          <t>1차 익절 도달(3%)</t>
        </is>
      </c>
      <c r="K1920" t="n">
        <v>16</v>
      </c>
      <c r="L1920" t="n">
        <v>0</v>
      </c>
      <c r="M1920" t="n">
        <v>2.98</v>
      </c>
      <c r="N1920" t="inlineStr">
        <is>
          <t>04.17. 16주 매도(+3% 상승 시 70% 익절 원칙)</t>
        </is>
      </c>
      <c r="O1920" t="n">
        <v>300000</v>
      </c>
      <c r="P1920">
        <f>COUNTIF($A$2:A1920,A1920)</f>
        <v/>
      </c>
      <c r="Q1920">
        <f>A1920&amp;"|"&amp;P1920</f>
        <v/>
      </c>
    </row>
    <row r="1921">
      <c r="A1921" t="inlineStr">
        <is>
          <t>팸텍|전체 평가기간|[초단타]+[변동성허용]</t>
        </is>
      </c>
      <c r="B1921" t="inlineStr">
        <is>
          <t>팸텍</t>
        </is>
      </c>
      <c r="C1921" t="inlineStr">
        <is>
          <t>271830</t>
        </is>
      </c>
      <c r="D1921" t="inlineStr">
        <is>
          <t>전체 평가기간</t>
        </is>
      </c>
      <c r="E1921" t="inlineStr">
        <is>
          <t>[초단타]+[변동성허용]</t>
        </is>
      </c>
      <c r="F1921" t="inlineStr">
        <is>
          <t>2026-02-02</t>
        </is>
      </c>
      <c r="G1921" t="n">
        <v>1701.19</v>
      </c>
      <c r="H1921" t="inlineStr">
        <is>
          <t>2026-02-05</t>
        </is>
      </c>
      <c r="I1921" t="n">
        <v>1603.88</v>
      </c>
      <c r="J1921" t="inlineStr">
        <is>
          <t>1차 손절 도달(-5%)</t>
        </is>
      </c>
      <c r="K1921" t="n">
        <v>88</v>
      </c>
      <c r="L1921" t="n">
        <v>88</v>
      </c>
      <c r="M1921" t="n">
        <v>-6</v>
      </c>
      <c r="N1921" t="inlineStr">
        <is>
          <t>02.05. 88주 매도(-5% 하락 시 50% 손절 원칙)</t>
        </is>
      </c>
      <c r="O1921" t="n">
        <v>300000</v>
      </c>
      <c r="P1921">
        <f>COUNTIF($A$2:A1921,A1921)</f>
        <v/>
      </c>
      <c r="Q1921">
        <f>A1921&amp;"|"&amp;P1921</f>
        <v/>
      </c>
    </row>
    <row r="1922">
      <c r="A1922" t="inlineStr">
        <is>
          <t>팸텍|전체 평가기간|[초단타]+[변동성허용]</t>
        </is>
      </c>
      <c r="B1922" t="inlineStr">
        <is>
          <t>팸텍</t>
        </is>
      </c>
      <c r="C1922" t="inlineStr">
        <is>
          <t>271830</t>
        </is>
      </c>
      <c r="D1922" t="inlineStr">
        <is>
          <t>전체 평가기간</t>
        </is>
      </c>
      <c r="E1922" t="inlineStr">
        <is>
          <t>[초단타]+[변동성허용]</t>
        </is>
      </c>
      <c r="F1922" t="inlineStr">
        <is>
          <t>2026-02-02</t>
        </is>
      </c>
      <c r="G1922" t="n">
        <v>1701.19</v>
      </c>
      <c r="H1922" t="inlineStr">
        <is>
          <t>2026-03-03</t>
        </is>
      </c>
      <c r="I1922" t="n">
        <v>1528.93</v>
      </c>
      <c r="J1922" t="inlineStr">
        <is>
          <t>2차 손절 도달(-10%)</t>
        </is>
      </c>
      <c r="K1922" t="n">
        <v>52</v>
      </c>
      <c r="L1922" t="n">
        <v>36</v>
      </c>
      <c r="M1922" t="n">
        <v>-10.4</v>
      </c>
      <c r="N1922" t="inlineStr">
        <is>
          <t>03.03. 52주 매도(-10% 하락 시 30% 손절 원칙)</t>
        </is>
      </c>
      <c r="O1922" t="n">
        <v>300000</v>
      </c>
      <c r="P1922">
        <f>COUNTIF($A$2:A1922,A1922)</f>
        <v/>
      </c>
      <c r="Q1922">
        <f>A1922&amp;"|"&amp;P1922</f>
        <v/>
      </c>
    </row>
    <row r="1923">
      <c r="A1923" t="inlineStr">
        <is>
          <t>팸텍|전체 평가기간|[초단타]+[변동성허용]</t>
        </is>
      </c>
      <c r="B1923" t="inlineStr">
        <is>
          <t>팸텍</t>
        </is>
      </c>
      <c r="C1923" t="inlineStr">
        <is>
          <t>271830</t>
        </is>
      </c>
      <c r="D1923" t="inlineStr">
        <is>
          <t>전체 평가기간</t>
        </is>
      </c>
      <c r="E1923" t="inlineStr">
        <is>
          <t>[초단타]+[변동성허용]</t>
        </is>
      </c>
      <c r="F1923" t="inlineStr">
        <is>
          <t>2026-02-02</t>
        </is>
      </c>
      <c r="G1923" t="n">
        <v>1701.19</v>
      </c>
      <c r="H1923" t="inlineStr">
        <is>
          <t>2026-03-04</t>
        </is>
      </c>
      <c r="I1923" t="n">
        <v>1369.04</v>
      </c>
      <c r="J1923" t="inlineStr">
        <is>
          <t>최종 손절 도달(-15%)</t>
        </is>
      </c>
      <c r="K1923" t="n">
        <v>36</v>
      </c>
      <c r="L1923" t="n">
        <v>0</v>
      </c>
      <c r="M1923" t="n">
        <v>-19.77</v>
      </c>
      <c r="N1923" t="inlineStr">
        <is>
          <t>03.04. 36주 매도(-15% 하락 시 20% 손절 원칙)</t>
        </is>
      </c>
      <c r="O1923" t="n">
        <v>300000</v>
      </c>
      <c r="P1923">
        <f>COUNTIF($A$2:A1923,A1923)</f>
        <v/>
      </c>
      <c r="Q1923">
        <f>A1923&amp;"|"&amp;P1923</f>
        <v/>
      </c>
    </row>
    <row r="1924">
      <c r="A1924" t="inlineStr">
        <is>
          <t>팸텍|전체 평가기간|[초단타]+[변동성허용]</t>
        </is>
      </c>
      <c r="B1924" t="inlineStr">
        <is>
          <t>팸텍</t>
        </is>
      </c>
      <c r="C1924" t="inlineStr">
        <is>
          <t>271830</t>
        </is>
      </c>
      <c r="D1924" t="inlineStr">
        <is>
          <t>전체 평가기간</t>
        </is>
      </c>
      <c r="E1924" t="inlineStr">
        <is>
          <t>[초단타]+[변동성허용]</t>
        </is>
      </c>
      <c r="F1924" t="inlineStr">
        <is>
          <t>2026-03-30</t>
        </is>
      </c>
      <c r="G1924" t="n">
        <v>1543.08</v>
      </c>
      <c r="H1924" t="inlineStr">
        <is>
          <t>2026-04-02</t>
        </is>
      </c>
      <c r="I1924" t="n">
        <v>1461.98</v>
      </c>
      <c r="J1924" t="inlineStr">
        <is>
          <t>1차 손절 도달(-5%)</t>
        </is>
      </c>
      <c r="K1924" t="n">
        <v>87</v>
      </c>
      <c r="L1924" t="n">
        <v>87</v>
      </c>
      <c r="M1924" t="n">
        <v>-5.54</v>
      </c>
      <c r="N1924" t="inlineStr">
        <is>
          <t>04.02. 87주 매도(-5% 하락 시 50% 손절 원칙)</t>
        </is>
      </c>
      <c r="O1924" t="n">
        <v>300000</v>
      </c>
      <c r="P1924">
        <f>COUNTIF($A$2:A1924,A1924)</f>
        <v/>
      </c>
      <c r="Q1924">
        <f>A1924&amp;"|"&amp;P1924</f>
        <v/>
      </c>
    </row>
    <row r="1925">
      <c r="A1925" t="inlineStr">
        <is>
          <t>팸텍|전체 평가기간|[초단타]+[변동성허용]</t>
        </is>
      </c>
      <c r="B1925" t="inlineStr">
        <is>
          <t>팸텍</t>
        </is>
      </c>
      <c r="C1925" t="inlineStr">
        <is>
          <t>271830</t>
        </is>
      </c>
      <c r="D1925" t="inlineStr">
        <is>
          <t>전체 평가기간</t>
        </is>
      </c>
      <c r="E1925" t="inlineStr">
        <is>
          <t>[초단타]+[변동성허용]</t>
        </is>
      </c>
      <c r="F1925" t="inlineStr">
        <is>
          <t>2026-03-30</t>
        </is>
      </c>
      <c r="G1925" t="n">
        <v>1543.08</v>
      </c>
      <c r="H1925" t="inlineStr">
        <is>
          <t>2026-04-17</t>
        </is>
      </c>
      <c r="I1925" t="n">
        <v>1593.88</v>
      </c>
      <c r="J1925" t="inlineStr">
        <is>
          <t>1차 익절 도달(3%)</t>
        </is>
      </c>
      <c r="K1925" t="n">
        <v>87</v>
      </c>
      <c r="L1925" t="n">
        <v>0</v>
      </c>
      <c r="M1925" t="n">
        <v>2.98</v>
      </c>
      <c r="N1925" t="inlineStr">
        <is>
          <t>04.17. 87주 매도(+3% 상승 시 70% 익절 원칙)</t>
        </is>
      </c>
      <c r="O1925" t="n">
        <v>300000</v>
      </c>
      <c r="P1925">
        <f>COUNTIF($A$2:A1925,A1925)</f>
        <v/>
      </c>
      <c r="Q1925">
        <f>A1925&amp;"|"&amp;P1925</f>
        <v/>
      </c>
    </row>
    <row r="1926">
      <c r="A1926" t="inlineStr">
        <is>
          <t>팸텍|전체 평가기간|[초단타]+[버티기형]</t>
        </is>
      </c>
      <c r="B1926" t="inlineStr">
        <is>
          <t>팸텍</t>
        </is>
      </c>
      <c r="C1926" t="inlineStr">
        <is>
          <t>271830</t>
        </is>
      </c>
      <c r="D1926" t="inlineStr">
        <is>
          <t>전체 평가기간</t>
        </is>
      </c>
      <c r="E1926" t="inlineStr">
        <is>
          <t>[초단타]+[버티기형]</t>
        </is>
      </c>
      <c r="F1926" t="inlineStr">
        <is>
          <t>2026-02-02</t>
        </is>
      </c>
      <c r="G1926" t="n">
        <v>1701.19</v>
      </c>
      <c r="H1926" t="inlineStr">
        <is>
          <t>2026-02-05</t>
        </is>
      </c>
      <c r="I1926" t="n">
        <v>1603.88</v>
      </c>
      <c r="J1926" t="inlineStr">
        <is>
          <t>1차 손절 도달(-5%)</t>
        </is>
      </c>
      <c r="K1926" t="n">
        <v>70</v>
      </c>
      <c r="L1926" t="n">
        <v>106</v>
      </c>
      <c r="M1926" t="n">
        <v>-6</v>
      </c>
      <c r="N1926" t="inlineStr">
        <is>
          <t>02.05. 70주 매도(-5% 하락 시 40% 손절 원칙)</t>
        </is>
      </c>
      <c r="O1926" t="n">
        <v>300000</v>
      </c>
      <c r="P1926">
        <f>COUNTIF($A$2:A1926,A1926)</f>
        <v/>
      </c>
      <c r="Q1926">
        <f>A1926&amp;"|"&amp;P1926</f>
        <v/>
      </c>
    </row>
    <row r="1927">
      <c r="A1927" t="inlineStr">
        <is>
          <t>팸텍|전체 평가기간|[초단타]+[버티기형]</t>
        </is>
      </c>
      <c r="B1927" t="inlineStr">
        <is>
          <t>팸텍</t>
        </is>
      </c>
      <c r="C1927" t="inlineStr">
        <is>
          <t>271830</t>
        </is>
      </c>
      <c r="D1927" t="inlineStr">
        <is>
          <t>전체 평가기간</t>
        </is>
      </c>
      <c r="E1927" t="inlineStr">
        <is>
          <t>[초단타]+[버티기형]</t>
        </is>
      </c>
      <c r="F1927" t="inlineStr">
        <is>
          <t>2026-02-02</t>
        </is>
      </c>
      <c r="G1927" t="n">
        <v>1701.19</v>
      </c>
      <c r="H1927" t="inlineStr">
        <is>
          <t>2026-03-04</t>
        </is>
      </c>
      <c r="I1927" t="n">
        <v>1369.04</v>
      </c>
      <c r="J1927" t="inlineStr">
        <is>
          <t>2차 손절 도달(-15%)</t>
        </is>
      </c>
      <c r="K1927" t="n">
        <v>52</v>
      </c>
      <c r="L1927" t="n">
        <v>54</v>
      </c>
      <c r="M1927" t="n">
        <v>-19.77</v>
      </c>
      <c r="N1927" t="inlineStr">
        <is>
          <t>03.04. 52주 매도(-15% 하락 시 30% 손절 원칙)</t>
        </is>
      </c>
      <c r="O1927" t="n">
        <v>300000</v>
      </c>
      <c r="P1927">
        <f>COUNTIF($A$2:A1927,A1927)</f>
        <v/>
      </c>
      <c r="Q1927">
        <f>A1927&amp;"|"&amp;P1927</f>
        <v/>
      </c>
    </row>
    <row r="1928">
      <c r="A1928" t="inlineStr">
        <is>
          <t>팸텍|전체 평가기간|[초단타]+[버티기형]</t>
        </is>
      </c>
      <c r="B1928" t="inlineStr">
        <is>
          <t>팸텍</t>
        </is>
      </c>
      <c r="C1928" t="inlineStr">
        <is>
          <t>271830</t>
        </is>
      </c>
      <c r="D1928" t="inlineStr">
        <is>
          <t>전체 평가기간</t>
        </is>
      </c>
      <c r="E1928" t="inlineStr">
        <is>
          <t>[초단타]+[버티기형]</t>
        </is>
      </c>
      <c r="F1928" t="inlineStr">
        <is>
          <t>2026-02-02</t>
        </is>
      </c>
      <c r="G1928" t="n">
        <v>1701.19</v>
      </c>
      <c r="H1928" t="inlineStr">
        <is>
          <t>2026-05-18</t>
        </is>
      </c>
      <c r="I1928" t="n">
        <v>1293.09</v>
      </c>
      <c r="J1928" t="inlineStr">
        <is>
          <t>최종 손절 도달(-20%)</t>
        </is>
      </c>
      <c r="K1928" t="n">
        <v>54</v>
      </c>
      <c r="L1928" t="n">
        <v>0</v>
      </c>
      <c r="M1928" t="n">
        <v>-24.22</v>
      </c>
      <c r="N1928" t="inlineStr">
        <is>
          <t>05.18. 54주 매도(-20% 하락 시 30% 손절 원칙)</t>
        </is>
      </c>
      <c r="O1928" t="n">
        <v>300000</v>
      </c>
      <c r="P1928">
        <f>COUNTIF($A$2:A1928,A1928)</f>
        <v/>
      </c>
      <c r="Q1928">
        <f>A1928&amp;"|"&amp;P1928</f>
        <v/>
      </c>
    </row>
    <row r="1929">
      <c r="A1929" t="inlineStr">
        <is>
          <t>팸텍|전체 평가기간|[단기스윙]+[칼손절]</t>
        </is>
      </c>
      <c r="B1929" t="inlineStr">
        <is>
          <t>팸텍</t>
        </is>
      </c>
      <c r="C1929" t="inlineStr">
        <is>
          <t>271830</t>
        </is>
      </c>
      <c r="D1929" t="inlineStr">
        <is>
          <t>전체 평가기간</t>
        </is>
      </c>
      <c r="E1929" t="inlineStr">
        <is>
          <t>[단기스윙]+[칼손절]</t>
        </is>
      </c>
      <c r="F1929" t="inlineStr">
        <is>
          <t>2026-02-02</t>
        </is>
      </c>
      <c r="G1929" t="n">
        <v>1701.19</v>
      </c>
      <c r="H1929" t="inlineStr">
        <is>
          <t>2026-02-04</t>
        </is>
      </c>
      <c r="I1929" t="n">
        <v>1651.84</v>
      </c>
      <c r="J1929" t="inlineStr">
        <is>
          <t>1차 손절 도달(-2%)</t>
        </is>
      </c>
      <c r="K1929" t="n">
        <v>140</v>
      </c>
      <c r="L1929" t="n">
        <v>36</v>
      </c>
      <c r="M1929" t="n">
        <v>-3.19</v>
      </c>
      <c r="N1929" t="inlineStr">
        <is>
          <t>02.04. 140주 매도(-2% 하락 시 80% 손절 원칙)</t>
        </is>
      </c>
      <c r="O1929" t="n">
        <v>300000</v>
      </c>
      <c r="P1929">
        <f>COUNTIF($A$2:A1929,A1929)</f>
        <v/>
      </c>
      <c r="Q1929">
        <f>A1929&amp;"|"&amp;P1929</f>
        <v/>
      </c>
    </row>
    <row r="1930">
      <c r="A1930" t="inlineStr">
        <is>
          <t>팸텍|전체 평가기간|[단기스윙]+[칼손절]</t>
        </is>
      </c>
      <c r="B1930" t="inlineStr">
        <is>
          <t>팸텍</t>
        </is>
      </c>
      <c r="C1930" t="inlineStr">
        <is>
          <t>271830</t>
        </is>
      </c>
      <c r="D1930" t="inlineStr">
        <is>
          <t>전체 평가기간</t>
        </is>
      </c>
      <c r="E1930" t="inlineStr">
        <is>
          <t>[단기스윙]+[칼손절]</t>
        </is>
      </c>
      <c r="F1930" t="inlineStr">
        <is>
          <t>2026-02-02</t>
        </is>
      </c>
      <c r="G1930" t="n">
        <v>1701.19</v>
      </c>
      <c r="H1930" t="inlineStr">
        <is>
          <t>2026-02-05</t>
        </is>
      </c>
      <c r="I1930" t="n">
        <v>1603.88</v>
      </c>
      <c r="J1930" t="inlineStr">
        <is>
          <t>2차 손절 도달(-4%)</t>
        </is>
      </c>
      <c r="K1930" t="n">
        <v>17</v>
      </c>
      <c r="L1930" t="n">
        <v>19</v>
      </c>
      <c r="M1930" t="n">
        <v>-6</v>
      </c>
      <c r="N1930" t="inlineStr">
        <is>
          <t>02.05. 17주 매도(-4% 하락 시 10% 손절 원칙)</t>
        </is>
      </c>
      <c r="O1930" t="n">
        <v>300000</v>
      </c>
      <c r="P1930">
        <f>COUNTIF($A$2:A1930,A1930)</f>
        <v/>
      </c>
      <c r="Q1930">
        <f>A1930&amp;"|"&amp;P1930</f>
        <v/>
      </c>
    </row>
    <row r="1931">
      <c r="A1931" t="inlineStr">
        <is>
          <t>팸텍|전체 평가기간|[단기스윙]+[칼손절]</t>
        </is>
      </c>
      <c r="B1931" t="inlineStr">
        <is>
          <t>팸텍</t>
        </is>
      </c>
      <c r="C1931" t="inlineStr">
        <is>
          <t>271830</t>
        </is>
      </c>
      <c r="D1931" t="inlineStr">
        <is>
          <t>전체 평가기간</t>
        </is>
      </c>
      <c r="E1931" t="inlineStr">
        <is>
          <t>[단기스윙]+[칼손절]</t>
        </is>
      </c>
      <c r="F1931" t="inlineStr">
        <is>
          <t>2026-02-02</t>
        </is>
      </c>
      <c r="G1931" t="n">
        <v>1701.19</v>
      </c>
      <c r="H1931" t="inlineStr">
        <is>
          <t>2026-03-03</t>
        </is>
      </c>
      <c r="I1931" t="n">
        <v>1528.93</v>
      </c>
      <c r="J1931" t="inlineStr">
        <is>
          <t>최종 손절 도달(-6%)</t>
        </is>
      </c>
      <c r="K1931" t="n">
        <v>19</v>
      </c>
      <c r="L1931" t="n">
        <v>0</v>
      </c>
      <c r="M1931" t="n">
        <v>-10.4</v>
      </c>
      <c r="N1931" t="inlineStr">
        <is>
          <t>03.03. 19주 매도(-6% 하락 시 10% 손절 원칙)</t>
        </is>
      </c>
      <c r="O1931" t="n">
        <v>300000</v>
      </c>
      <c r="P1931">
        <f>COUNTIF($A$2:A1931,A1931)</f>
        <v/>
      </c>
      <c r="Q1931">
        <f>A1931&amp;"|"&amp;P1931</f>
        <v/>
      </c>
    </row>
    <row r="1932">
      <c r="A1932" t="inlineStr">
        <is>
          <t>팸텍|전체 평가기간|[단기스윙]+[칼손절]</t>
        </is>
      </c>
      <c r="B1932" t="inlineStr">
        <is>
          <t>팸텍</t>
        </is>
      </c>
      <c r="C1932" t="inlineStr">
        <is>
          <t>271830</t>
        </is>
      </c>
      <c r="D1932" t="inlineStr">
        <is>
          <t>전체 평가기간</t>
        </is>
      </c>
      <c r="E1932" t="inlineStr">
        <is>
          <t>[단기스윙]+[칼손절]</t>
        </is>
      </c>
      <c r="F1932" t="inlineStr">
        <is>
          <t>2026-03-03</t>
        </is>
      </c>
      <c r="G1932" t="n">
        <v>1531.07</v>
      </c>
      <c r="H1932" t="inlineStr">
        <is>
          <t>2026-03-04</t>
        </is>
      </c>
      <c r="I1932" t="n">
        <v>1369.04</v>
      </c>
      <c r="J1932" t="inlineStr">
        <is>
          <t>최종 손절 도달(-6%)</t>
        </is>
      </c>
      <c r="K1932" t="n">
        <v>187</v>
      </c>
      <c r="L1932" t="n">
        <v>0</v>
      </c>
      <c r="M1932" t="n">
        <v>-10.85</v>
      </c>
      <c r="N1932" t="inlineStr">
        <is>
          <t>03.04. 187주 매도(-6% 하락 시 10% 손절 원칙)</t>
        </is>
      </c>
      <c r="O1932" t="n">
        <v>300000</v>
      </c>
      <c r="P1932">
        <f>COUNTIF($A$2:A1932,A1932)</f>
        <v/>
      </c>
      <c r="Q1932">
        <f>A1932&amp;"|"&amp;P1932</f>
        <v/>
      </c>
    </row>
    <row r="1933">
      <c r="A1933" t="inlineStr">
        <is>
          <t>팸텍|전체 평가기간|[단기스윙]+[칼손절]</t>
        </is>
      </c>
      <c r="B1933" t="inlineStr">
        <is>
          <t>팸텍</t>
        </is>
      </c>
      <c r="C1933" t="inlineStr">
        <is>
          <t>271830</t>
        </is>
      </c>
      <c r="D1933" t="inlineStr">
        <is>
          <t>전체 평가기간</t>
        </is>
      </c>
      <c r="E1933" t="inlineStr">
        <is>
          <t>[단기스윙]+[칼손절]</t>
        </is>
      </c>
      <c r="F1933" t="inlineStr">
        <is>
          <t>2026-03-30</t>
        </is>
      </c>
      <c r="G1933" t="n">
        <v>1543.08</v>
      </c>
      <c r="H1933" t="inlineStr">
        <is>
          <t>2026-03-31</t>
        </is>
      </c>
      <c r="I1933" t="n">
        <v>1479.96</v>
      </c>
      <c r="J1933" t="inlineStr">
        <is>
          <t>2차 손절 도달(-4%)</t>
        </is>
      </c>
      <c r="K1933" t="n">
        <v>16</v>
      </c>
      <c r="L1933" t="n">
        <v>149</v>
      </c>
      <c r="M1933" t="n">
        <v>-4.38</v>
      </c>
      <c r="N1933" t="inlineStr">
        <is>
          <t>03.31. 16주 매도(-4% 하락 시 10% 손절 원칙)</t>
        </is>
      </c>
      <c r="O1933" t="n">
        <v>300000</v>
      </c>
      <c r="P1933">
        <f>COUNTIF($A$2:A1933,A1933)</f>
        <v/>
      </c>
      <c r="Q1933">
        <f>A1933&amp;"|"&amp;P1933</f>
        <v/>
      </c>
    </row>
    <row r="1934">
      <c r="A1934" t="inlineStr">
        <is>
          <t>팸텍|전체 평가기간|[단기스윙]+[칼손절]</t>
        </is>
      </c>
      <c r="B1934" t="inlineStr">
        <is>
          <t>팸텍</t>
        </is>
      </c>
      <c r="C1934" t="inlineStr">
        <is>
          <t>271830</t>
        </is>
      </c>
      <c r="D1934" t="inlineStr">
        <is>
          <t>전체 평가기간</t>
        </is>
      </c>
      <c r="E1934" t="inlineStr">
        <is>
          <t>[단기스윙]+[칼손절]</t>
        </is>
      </c>
      <c r="F1934" t="inlineStr">
        <is>
          <t>2026-03-30</t>
        </is>
      </c>
      <c r="G1934" t="n">
        <v>1543.08</v>
      </c>
      <c r="H1934" t="inlineStr">
        <is>
          <t>2026-04-03</t>
        </is>
      </c>
      <c r="I1934" t="n">
        <v>1441.99</v>
      </c>
      <c r="J1934" t="inlineStr">
        <is>
          <t>최종 손절 도달(-6%)</t>
        </is>
      </c>
      <c r="K1934" t="n">
        <v>149</v>
      </c>
      <c r="L1934" t="n">
        <v>0</v>
      </c>
      <c r="M1934" t="n">
        <v>-6.83</v>
      </c>
      <c r="N1934" t="inlineStr">
        <is>
          <t>04.03. 149주 매도(-6% 하락 시 10% 손절 원칙)</t>
        </is>
      </c>
      <c r="O1934" t="n">
        <v>300000</v>
      </c>
      <c r="P1934">
        <f>COUNTIF($A$2:A1934,A1934)</f>
        <v/>
      </c>
      <c r="Q1934">
        <f>A1934&amp;"|"&amp;P1934</f>
        <v/>
      </c>
    </row>
    <row r="1935">
      <c r="A1935" t="inlineStr">
        <is>
          <t>팸텍|전체 평가기간|[단기스윙]+[정석방어]</t>
        </is>
      </c>
      <c r="B1935" t="inlineStr">
        <is>
          <t>팸텍</t>
        </is>
      </c>
      <c r="C1935" t="inlineStr">
        <is>
          <t>271830</t>
        </is>
      </c>
      <c r="D1935" t="inlineStr">
        <is>
          <t>전체 평가기간</t>
        </is>
      </c>
      <c r="E1935" t="inlineStr">
        <is>
          <t>[단기스윙]+[정석방어]</t>
        </is>
      </c>
      <c r="F1935" t="inlineStr">
        <is>
          <t>2026-02-02</t>
        </is>
      </c>
      <c r="G1935" t="n">
        <v>1701.19</v>
      </c>
      <c r="H1935" t="inlineStr">
        <is>
          <t>2026-02-05</t>
        </is>
      </c>
      <c r="I1935" t="n">
        <v>1603.88</v>
      </c>
      <c r="J1935" t="inlineStr">
        <is>
          <t>2차 손절 도달(-5%)</t>
        </is>
      </c>
      <c r="K1935" t="n">
        <v>35</v>
      </c>
      <c r="L1935" t="n">
        <v>141</v>
      </c>
      <c r="M1935" t="n">
        <v>-6</v>
      </c>
      <c r="N1935" t="inlineStr">
        <is>
          <t>02.05. 35주 매도(-5% 하락 시 20% 손절 원칙)</t>
        </is>
      </c>
      <c r="O1935" t="n">
        <v>300000</v>
      </c>
      <c r="P1935">
        <f>COUNTIF($A$2:A1935,A1935)</f>
        <v/>
      </c>
      <c r="Q1935">
        <f>A1935&amp;"|"&amp;P1935</f>
        <v/>
      </c>
    </row>
    <row r="1936">
      <c r="A1936" t="inlineStr">
        <is>
          <t>팸텍|전체 평가기간|[단기스윙]+[정석방어]</t>
        </is>
      </c>
      <c r="B1936" t="inlineStr">
        <is>
          <t>팸텍</t>
        </is>
      </c>
      <c r="C1936" t="inlineStr">
        <is>
          <t>271830</t>
        </is>
      </c>
      <c r="D1936" t="inlineStr">
        <is>
          <t>전체 평가기간</t>
        </is>
      </c>
      <c r="E1936" t="inlineStr">
        <is>
          <t>[단기스윙]+[정석방어]</t>
        </is>
      </c>
      <c r="F1936" t="inlineStr">
        <is>
          <t>2026-02-02</t>
        </is>
      </c>
      <c r="G1936" t="n">
        <v>1701.19</v>
      </c>
      <c r="H1936" t="inlineStr">
        <is>
          <t>2026-03-03</t>
        </is>
      </c>
      <c r="I1936" t="n">
        <v>1528.93</v>
      </c>
      <c r="J1936" t="inlineStr">
        <is>
          <t>최종 손절 도달(-10%)</t>
        </is>
      </c>
      <c r="K1936" t="n">
        <v>141</v>
      </c>
      <c r="L1936" t="n">
        <v>0</v>
      </c>
      <c r="M1936" t="n">
        <v>-10.4</v>
      </c>
      <c r="N1936" t="inlineStr">
        <is>
          <t>03.03. 141주 매도(-10% 하락 시 10% 손절 원칙)</t>
        </is>
      </c>
      <c r="O1936" t="n">
        <v>300000</v>
      </c>
      <c r="P1936">
        <f>COUNTIF($A$2:A1936,A1936)</f>
        <v/>
      </c>
      <c r="Q1936">
        <f>A1936&amp;"|"&amp;P1936</f>
        <v/>
      </c>
    </row>
    <row r="1937">
      <c r="A1937" t="inlineStr">
        <is>
          <t>팸텍|전체 평가기간|[단기스윙]+[정석방어]</t>
        </is>
      </c>
      <c r="B1937" t="inlineStr">
        <is>
          <t>팸텍</t>
        </is>
      </c>
      <c r="C1937" t="inlineStr">
        <is>
          <t>271830</t>
        </is>
      </c>
      <c r="D1937" t="inlineStr">
        <is>
          <t>전체 평가기간</t>
        </is>
      </c>
      <c r="E1937" t="inlineStr">
        <is>
          <t>[단기스윙]+[정석방어]</t>
        </is>
      </c>
      <c r="F1937" t="inlineStr">
        <is>
          <t>2026-03-03</t>
        </is>
      </c>
      <c r="G1937" t="n">
        <v>1531.07</v>
      </c>
      <c r="H1937" t="inlineStr">
        <is>
          <t>2026-03-04</t>
        </is>
      </c>
      <c r="I1937" t="n">
        <v>1369.04</v>
      </c>
      <c r="J1937" t="inlineStr">
        <is>
          <t>최종 손절 도달(-10%)</t>
        </is>
      </c>
      <c r="K1937" t="n">
        <v>177</v>
      </c>
      <c r="L1937" t="n">
        <v>0</v>
      </c>
      <c r="M1937" t="n">
        <v>-10.85</v>
      </c>
      <c r="N1937" t="inlineStr">
        <is>
          <t>03.04. 177주 매도(-10% 하락 시 10% 손절 원칙)</t>
        </is>
      </c>
      <c r="O1937" t="n">
        <v>300000</v>
      </c>
      <c r="P1937">
        <f>COUNTIF($A$2:A1937,A1937)</f>
        <v/>
      </c>
      <c r="Q1937">
        <f>A1937&amp;"|"&amp;P1937</f>
        <v/>
      </c>
    </row>
    <row r="1938">
      <c r="A1938" t="inlineStr">
        <is>
          <t>팸텍|전체 평가기간|[단기스윙]+[정석방어]</t>
        </is>
      </c>
      <c r="B1938" t="inlineStr">
        <is>
          <t>팸텍</t>
        </is>
      </c>
      <c r="C1938" t="inlineStr">
        <is>
          <t>271830</t>
        </is>
      </c>
      <c r="D1938" t="inlineStr">
        <is>
          <t>전체 평가기간</t>
        </is>
      </c>
      <c r="E1938" t="inlineStr">
        <is>
          <t>[단기스윙]+[정석방어]</t>
        </is>
      </c>
      <c r="F1938" t="inlineStr">
        <is>
          <t>2026-03-30</t>
        </is>
      </c>
      <c r="G1938" t="n">
        <v>1543.08</v>
      </c>
      <c r="H1938" t="inlineStr">
        <is>
          <t>2026-03-31</t>
        </is>
      </c>
      <c r="I1938" t="n">
        <v>1479.96</v>
      </c>
      <c r="J1938" t="inlineStr">
        <is>
          <t>1차 손절 도달(-3%)</t>
        </is>
      </c>
      <c r="K1938" t="n">
        <v>109</v>
      </c>
      <c r="L1938" t="n">
        <v>47</v>
      </c>
      <c r="M1938" t="n">
        <v>-4.38</v>
      </c>
      <c r="N1938" t="inlineStr">
        <is>
          <t>03.31. 109주 매도(-3% 하락 시 70% 손절 원칙)</t>
        </is>
      </c>
      <c r="O1938" t="n">
        <v>300000</v>
      </c>
      <c r="P1938">
        <f>COUNTIF($A$2:A1938,A1938)</f>
        <v/>
      </c>
      <c r="Q1938">
        <f>A1938&amp;"|"&amp;P1938</f>
        <v/>
      </c>
    </row>
    <row r="1939">
      <c r="A1939" t="inlineStr">
        <is>
          <t>팸텍|전체 평가기간|[단기스윙]+[정석방어]</t>
        </is>
      </c>
      <c r="B1939" t="inlineStr">
        <is>
          <t>팸텍</t>
        </is>
      </c>
      <c r="C1939" t="inlineStr">
        <is>
          <t>271830</t>
        </is>
      </c>
      <c r="D1939" t="inlineStr">
        <is>
          <t>전체 평가기간</t>
        </is>
      </c>
      <c r="E1939" t="inlineStr">
        <is>
          <t>[단기스윙]+[정석방어]</t>
        </is>
      </c>
      <c r="F1939" t="inlineStr">
        <is>
          <t>2026-03-30</t>
        </is>
      </c>
      <c r="G1939" t="n">
        <v>1543.08</v>
      </c>
      <c r="H1939" t="inlineStr">
        <is>
          <t>2026-04-02</t>
        </is>
      </c>
      <c r="I1939" t="n">
        <v>1461.98</v>
      </c>
      <c r="J1939" t="inlineStr">
        <is>
          <t>2차 손절 도달(-5%)</t>
        </is>
      </c>
      <c r="K1939" t="n">
        <v>31</v>
      </c>
      <c r="L1939" t="n">
        <v>16</v>
      </c>
      <c r="M1939" t="n">
        <v>-5.54</v>
      </c>
      <c r="N1939" t="inlineStr">
        <is>
          <t>04.02. 31주 매도(-5% 하락 시 20% 손절 원칙)</t>
        </is>
      </c>
      <c r="O1939" t="n">
        <v>300000</v>
      </c>
      <c r="P1939">
        <f>COUNTIF($A$2:A1939,A1939)</f>
        <v/>
      </c>
      <c r="Q1939">
        <f>A1939&amp;"|"&amp;P1939</f>
        <v/>
      </c>
    </row>
    <row r="1940">
      <c r="A1940" t="inlineStr">
        <is>
          <t>팸텍|전체 평가기간|[단기스윙]+[정석방어]</t>
        </is>
      </c>
      <c r="B1940" t="inlineStr">
        <is>
          <t>팸텍</t>
        </is>
      </c>
      <c r="C1940" t="inlineStr">
        <is>
          <t>271830</t>
        </is>
      </c>
      <c r="D1940" t="inlineStr">
        <is>
          <t>전체 평가기간</t>
        </is>
      </c>
      <c r="E1940" t="inlineStr">
        <is>
          <t>[단기스윙]+[정석방어]</t>
        </is>
      </c>
      <c r="F1940" t="inlineStr">
        <is>
          <t>2026-03-30</t>
        </is>
      </c>
      <c r="G1940" t="n">
        <v>1543.08</v>
      </c>
      <c r="H1940" t="inlineStr">
        <is>
          <t>2026-04-24</t>
        </is>
      </c>
      <c r="I1940" t="n">
        <v>1654.84</v>
      </c>
      <c r="J1940" t="inlineStr">
        <is>
          <t>1차 익절 도달(5%)</t>
        </is>
      </c>
      <c r="K1940" t="n">
        <v>16</v>
      </c>
      <c r="L1940" t="n">
        <v>0</v>
      </c>
      <c r="M1940" t="n">
        <v>6.92</v>
      </c>
      <c r="N1940" t="inlineStr">
        <is>
          <t>04.24. 16주 매도(+5% 상승 시 60% 익절 원칙)</t>
        </is>
      </c>
      <c r="O1940" t="n">
        <v>300000</v>
      </c>
      <c r="P1940">
        <f>COUNTIF($A$2:A1940,A1940)</f>
        <v/>
      </c>
      <c r="Q1940">
        <f>A1940&amp;"|"&amp;P1940</f>
        <v/>
      </c>
    </row>
    <row r="1941">
      <c r="A1941" t="inlineStr">
        <is>
          <t>팸텍|전체 평가기간|[단기스윙]+[변동성허용]</t>
        </is>
      </c>
      <c r="B1941" t="inlineStr">
        <is>
          <t>팸텍</t>
        </is>
      </c>
      <c r="C1941" t="inlineStr">
        <is>
          <t>271830</t>
        </is>
      </c>
      <c r="D1941" t="inlineStr">
        <is>
          <t>전체 평가기간</t>
        </is>
      </c>
      <c r="E1941" t="inlineStr">
        <is>
          <t>[단기스윙]+[변동성허용]</t>
        </is>
      </c>
      <c r="F1941" t="inlineStr">
        <is>
          <t>2026-02-02</t>
        </is>
      </c>
      <c r="G1941" t="n">
        <v>1701.19</v>
      </c>
      <c r="H1941" t="inlineStr">
        <is>
          <t>2026-02-05</t>
        </is>
      </c>
      <c r="I1941" t="n">
        <v>1603.88</v>
      </c>
      <c r="J1941" t="inlineStr">
        <is>
          <t>1차 손절 도달(-5%)</t>
        </is>
      </c>
      <c r="K1941" t="n">
        <v>88</v>
      </c>
      <c r="L1941" t="n">
        <v>88</v>
      </c>
      <c r="M1941" t="n">
        <v>-6</v>
      </c>
      <c r="N1941" t="inlineStr">
        <is>
          <t>02.05. 88주 매도(-5% 하락 시 50% 손절 원칙)</t>
        </is>
      </c>
      <c r="O1941" t="n">
        <v>300000</v>
      </c>
      <c r="P1941">
        <f>COUNTIF($A$2:A1941,A1941)</f>
        <v/>
      </c>
      <c r="Q1941">
        <f>A1941&amp;"|"&amp;P1941</f>
        <v/>
      </c>
    </row>
    <row r="1942">
      <c r="A1942" t="inlineStr">
        <is>
          <t>팸텍|전체 평가기간|[단기스윙]+[변동성허용]</t>
        </is>
      </c>
      <c r="B1942" t="inlineStr">
        <is>
          <t>팸텍</t>
        </is>
      </c>
      <c r="C1942" t="inlineStr">
        <is>
          <t>271830</t>
        </is>
      </c>
      <c r="D1942" t="inlineStr">
        <is>
          <t>전체 평가기간</t>
        </is>
      </c>
      <c r="E1942" t="inlineStr">
        <is>
          <t>[단기스윙]+[변동성허용]</t>
        </is>
      </c>
      <c r="F1942" t="inlineStr">
        <is>
          <t>2026-02-02</t>
        </is>
      </c>
      <c r="G1942" t="n">
        <v>1701.19</v>
      </c>
      <c r="H1942" t="inlineStr">
        <is>
          <t>2026-03-03</t>
        </is>
      </c>
      <c r="I1942" t="n">
        <v>1528.93</v>
      </c>
      <c r="J1942" t="inlineStr">
        <is>
          <t>2차 손절 도달(-10%)</t>
        </is>
      </c>
      <c r="K1942" t="n">
        <v>52</v>
      </c>
      <c r="L1942" t="n">
        <v>36</v>
      </c>
      <c r="M1942" t="n">
        <v>-10.4</v>
      </c>
      <c r="N1942" t="inlineStr">
        <is>
          <t>03.03. 52주 매도(-10% 하락 시 30% 손절 원칙)</t>
        </is>
      </c>
      <c r="O1942" t="n">
        <v>300000</v>
      </c>
      <c r="P1942">
        <f>COUNTIF($A$2:A1942,A1942)</f>
        <v/>
      </c>
      <c r="Q1942">
        <f>A1942&amp;"|"&amp;P1942</f>
        <v/>
      </c>
    </row>
    <row r="1943">
      <c r="A1943" t="inlineStr">
        <is>
          <t>팸텍|전체 평가기간|[단기스윙]+[변동성허용]</t>
        </is>
      </c>
      <c r="B1943" t="inlineStr">
        <is>
          <t>팸텍</t>
        </is>
      </c>
      <c r="C1943" t="inlineStr">
        <is>
          <t>271830</t>
        </is>
      </c>
      <c r="D1943" t="inlineStr">
        <is>
          <t>전체 평가기간</t>
        </is>
      </c>
      <c r="E1943" t="inlineStr">
        <is>
          <t>[단기스윙]+[변동성허용]</t>
        </is>
      </c>
      <c r="F1943" t="inlineStr">
        <is>
          <t>2026-02-02</t>
        </is>
      </c>
      <c r="G1943" t="n">
        <v>1701.19</v>
      </c>
      <c r="H1943" t="inlineStr">
        <is>
          <t>2026-03-04</t>
        </is>
      </c>
      <c r="I1943" t="n">
        <v>1369.04</v>
      </c>
      <c r="J1943" t="inlineStr">
        <is>
          <t>최종 손절 도달(-15%)</t>
        </is>
      </c>
      <c r="K1943" t="n">
        <v>36</v>
      </c>
      <c r="L1943" t="n">
        <v>0</v>
      </c>
      <c r="M1943" t="n">
        <v>-19.77</v>
      </c>
      <c r="N1943" t="inlineStr">
        <is>
          <t>03.04. 36주 매도(-15% 하락 시 20% 손절 원칙)</t>
        </is>
      </c>
      <c r="O1943" t="n">
        <v>300000</v>
      </c>
      <c r="P1943">
        <f>COUNTIF($A$2:A1943,A1943)</f>
        <v/>
      </c>
      <c r="Q1943">
        <f>A1943&amp;"|"&amp;P1943</f>
        <v/>
      </c>
    </row>
    <row r="1944">
      <c r="A1944" t="inlineStr">
        <is>
          <t>팸텍|전체 평가기간|[단기스윙]+[변동성허용]</t>
        </is>
      </c>
      <c r="B1944" t="inlineStr">
        <is>
          <t>팸텍</t>
        </is>
      </c>
      <c r="C1944" t="inlineStr">
        <is>
          <t>271830</t>
        </is>
      </c>
      <c r="D1944" t="inlineStr">
        <is>
          <t>전체 평가기간</t>
        </is>
      </c>
      <c r="E1944" t="inlineStr">
        <is>
          <t>[단기스윙]+[변동성허용]</t>
        </is>
      </c>
      <c r="F1944" t="inlineStr">
        <is>
          <t>2026-03-30</t>
        </is>
      </c>
      <c r="G1944" t="n">
        <v>1543.08</v>
      </c>
      <c r="H1944" t="inlineStr">
        <is>
          <t>2026-04-02</t>
        </is>
      </c>
      <c r="I1944" t="n">
        <v>1461.98</v>
      </c>
      <c r="J1944" t="inlineStr">
        <is>
          <t>1차 손절 도달(-5%)</t>
        </is>
      </c>
      <c r="K1944" t="n">
        <v>87</v>
      </c>
      <c r="L1944" t="n">
        <v>87</v>
      </c>
      <c r="M1944" t="n">
        <v>-5.54</v>
      </c>
      <c r="N1944" t="inlineStr">
        <is>
          <t>04.02. 87주 매도(-5% 하락 시 50% 손절 원칙)</t>
        </is>
      </c>
      <c r="O1944" t="n">
        <v>300000</v>
      </c>
      <c r="P1944">
        <f>COUNTIF($A$2:A1944,A1944)</f>
        <v/>
      </c>
      <c r="Q1944">
        <f>A1944&amp;"|"&amp;P1944</f>
        <v/>
      </c>
    </row>
    <row r="1945">
      <c r="A1945" t="inlineStr">
        <is>
          <t>팸텍|전체 평가기간|[단기스윙]+[변동성허용]</t>
        </is>
      </c>
      <c r="B1945" t="inlineStr">
        <is>
          <t>팸텍</t>
        </is>
      </c>
      <c r="C1945" t="inlineStr">
        <is>
          <t>271830</t>
        </is>
      </c>
      <c r="D1945" t="inlineStr">
        <is>
          <t>전체 평가기간</t>
        </is>
      </c>
      <c r="E1945" t="inlineStr">
        <is>
          <t>[단기스윙]+[변동성허용]</t>
        </is>
      </c>
      <c r="F1945" t="inlineStr">
        <is>
          <t>2026-03-30</t>
        </is>
      </c>
      <c r="G1945" t="n">
        <v>1543.08</v>
      </c>
      <c r="H1945" t="inlineStr">
        <is>
          <t>2026-04-24</t>
        </is>
      </c>
      <c r="I1945" t="n">
        <v>1654.84</v>
      </c>
      <c r="J1945" t="inlineStr">
        <is>
          <t>1차 익절 도달(5%)</t>
        </is>
      </c>
      <c r="K1945" t="n">
        <v>87</v>
      </c>
      <c r="L1945" t="n">
        <v>0</v>
      </c>
      <c r="M1945" t="n">
        <v>6.92</v>
      </c>
      <c r="N1945" t="inlineStr">
        <is>
          <t>04.24. 87주 매도(+5% 상승 시 60% 익절 원칙)</t>
        </is>
      </c>
      <c r="O1945" t="n">
        <v>300000</v>
      </c>
      <c r="P1945">
        <f>COUNTIF($A$2:A1945,A1945)</f>
        <v/>
      </c>
      <c r="Q1945">
        <f>A1945&amp;"|"&amp;P1945</f>
        <v/>
      </c>
    </row>
    <row r="1946">
      <c r="A1946" t="inlineStr">
        <is>
          <t>팸텍|전체 평가기간|[단기스윙]+[버티기형]</t>
        </is>
      </c>
      <c r="B1946" t="inlineStr">
        <is>
          <t>팸텍</t>
        </is>
      </c>
      <c r="C1946" t="inlineStr">
        <is>
          <t>271830</t>
        </is>
      </c>
      <c r="D1946" t="inlineStr">
        <is>
          <t>전체 평가기간</t>
        </is>
      </c>
      <c r="E1946" t="inlineStr">
        <is>
          <t>[단기스윙]+[버티기형]</t>
        </is>
      </c>
      <c r="F1946" t="inlineStr">
        <is>
          <t>2026-02-02</t>
        </is>
      </c>
      <c r="G1946" t="n">
        <v>1701.19</v>
      </c>
      <c r="H1946" t="inlineStr">
        <is>
          <t>2026-02-05</t>
        </is>
      </c>
      <c r="I1946" t="n">
        <v>1603.88</v>
      </c>
      <c r="J1946" t="inlineStr">
        <is>
          <t>1차 손절 도달(-5%)</t>
        </is>
      </c>
      <c r="K1946" t="n">
        <v>70</v>
      </c>
      <c r="L1946" t="n">
        <v>106</v>
      </c>
      <c r="M1946" t="n">
        <v>-6</v>
      </c>
      <c r="N1946" t="inlineStr">
        <is>
          <t>02.05. 70주 매도(-5% 하락 시 40% 손절 원칙)</t>
        </is>
      </c>
      <c r="O1946" t="n">
        <v>300000</v>
      </c>
      <c r="P1946">
        <f>COUNTIF($A$2:A1946,A1946)</f>
        <v/>
      </c>
      <c r="Q1946">
        <f>A1946&amp;"|"&amp;P1946</f>
        <v/>
      </c>
    </row>
    <row r="1947">
      <c r="A1947" t="inlineStr">
        <is>
          <t>팸텍|전체 평가기간|[단기스윙]+[버티기형]</t>
        </is>
      </c>
      <c r="B1947" t="inlineStr">
        <is>
          <t>팸텍</t>
        </is>
      </c>
      <c r="C1947" t="inlineStr">
        <is>
          <t>271830</t>
        </is>
      </c>
      <c r="D1947" t="inlineStr">
        <is>
          <t>전체 평가기간</t>
        </is>
      </c>
      <c r="E1947" t="inlineStr">
        <is>
          <t>[단기스윙]+[버티기형]</t>
        </is>
      </c>
      <c r="F1947" t="inlineStr">
        <is>
          <t>2026-02-02</t>
        </is>
      </c>
      <c r="G1947" t="n">
        <v>1701.19</v>
      </c>
      <c r="H1947" t="inlineStr">
        <is>
          <t>2026-03-04</t>
        </is>
      </c>
      <c r="I1947" t="n">
        <v>1369.04</v>
      </c>
      <c r="J1947" t="inlineStr">
        <is>
          <t>2차 손절 도달(-15%)</t>
        </is>
      </c>
      <c r="K1947" t="n">
        <v>52</v>
      </c>
      <c r="L1947" t="n">
        <v>54</v>
      </c>
      <c r="M1947" t="n">
        <v>-19.77</v>
      </c>
      <c r="N1947" t="inlineStr">
        <is>
          <t>03.04. 52주 매도(-15% 하락 시 30% 손절 원칙)</t>
        </is>
      </c>
      <c r="O1947" t="n">
        <v>300000</v>
      </c>
      <c r="P1947">
        <f>COUNTIF($A$2:A1947,A1947)</f>
        <v/>
      </c>
      <c r="Q1947">
        <f>A1947&amp;"|"&amp;P1947</f>
        <v/>
      </c>
    </row>
    <row r="1948">
      <c r="A1948" t="inlineStr">
        <is>
          <t>팸텍|전체 평가기간|[단기스윙]+[버티기형]</t>
        </is>
      </c>
      <c r="B1948" t="inlineStr">
        <is>
          <t>팸텍</t>
        </is>
      </c>
      <c r="C1948" t="inlineStr">
        <is>
          <t>271830</t>
        </is>
      </c>
      <c r="D1948" t="inlineStr">
        <is>
          <t>전체 평가기간</t>
        </is>
      </c>
      <c r="E1948" t="inlineStr">
        <is>
          <t>[단기스윙]+[버티기형]</t>
        </is>
      </c>
      <c r="F1948" t="inlineStr">
        <is>
          <t>2026-02-02</t>
        </is>
      </c>
      <c r="G1948" t="n">
        <v>1701.19</v>
      </c>
      <c r="H1948" t="inlineStr">
        <is>
          <t>2026-05-18</t>
        </is>
      </c>
      <c r="I1948" t="n">
        <v>1293.09</v>
      </c>
      <c r="J1948" t="inlineStr">
        <is>
          <t>최종 손절 도달(-20%)</t>
        </is>
      </c>
      <c r="K1948" t="n">
        <v>54</v>
      </c>
      <c r="L1948" t="n">
        <v>0</v>
      </c>
      <c r="M1948" t="n">
        <v>-24.22</v>
      </c>
      <c r="N1948" t="inlineStr">
        <is>
          <t>05.18. 54주 매도(-20% 하락 시 30% 손절 원칙)</t>
        </is>
      </c>
      <c r="O1948" t="n">
        <v>300000</v>
      </c>
      <c r="P1948">
        <f>COUNTIF($A$2:A1948,A1948)</f>
        <v/>
      </c>
      <c r="Q1948">
        <f>A1948&amp;"|"&amp;P1948</f>
        <v/>
      </c>
    </row>
    <row r="1949">
      <c r="A1949" t="inlineStr">
        <is>
          <t>팸텍|전체 평가기간|[대표님룰]+[칼손절]</t>
        </is>
      </c>
      <c r="B1949" t="inlineStr">
        <is>
          <t>팸텍</t>
        </is>
      </c>
      <c r="C1949" t="inlineStr">
        <is>
          <t>271830</t>
        </is>
      </c>
      <c r="D1949" t="inlineStr">
        <is>
          <t>전체 평가기간</t>
        </is>
      </c>
      <c r="E1949" t="inlineStr">
        <is>
          <t>[대표님룰]+[칼손절]</t>
        </is>
      </c>
      <c r="F1949" t="inlineStr">
        <is>
          <t>2026-02-02</t>
        </is>
      </c>
      <c r="G1949" t="n">
        <v>1701.19</v>
      </c>
      <c r="H1949" t="inlineStr">
        <is>
          <t>2026-02-04</t>
        </is>
      </c>
      <c r="I1949" t="n">
        <v>1651.84</v>
      </c>
      <c r="J1949" t="inlineStr">
        <is>
          <t>1차 손절 도달(-2%)</t>
        </is>
      </c>
      <c r="K1949" t="n">
        <v>140</v>
      </c>
      <c r="L1949" t="n">
        <v>36</v>
      </c>
      <c r="M1949" t="n">
        <v>-3.19</v>
      </c>
      <c r="N1949" t="inlineStr">
        <is>
          <t>02.04. 140주 매도(-2% 하락 시 80% 손절 원칙)</t>
        </is>
      </c>
      <c r="O1949" t="n">
        <v>300000</v>
      </c>
      <c r="P1949">
        <f>COUNTIF($A$2:A1949,A1949)</f>
        <v/>
      </c>
      <c r="Q1949">
        <f>A1949&amp;"|"&amp;P1949</f>
        <v/>
      </c>
    </row>
    <row r="1950">
      <c r="A1950" t="inlineStr">
        <is>
          <t>팸텍|전체 평가기간|[대표님룰]+[칼손절]</t>
        </is>
      </c>
      <c r="B1950" t="inlineStr">
        <is>
          <t>팸텍</t>
        </is>
      </c>
      <c r="C1950" t="inlineStr">
        <is>
          <t>271830</t>
        </is>
      </c>
      <c r="D1950" t="inlineStr">
        <is>
          <t>전체 평가기간</t>
        </is>
      </c>
      <c r="E1950" t="inlineStr">
        <is>
          <t>[대표님룰]+[칼손절]</t>
        </is>
      </c>
      <c r="F1950" t="inlineStr">
        <is>
          <t>2026-02-02</t>
        </is>
      </c>
      <c r="G1950" t="n">
        <v>1701.19</v>
      </c>
      <c r="H1950" t="inlineStr">
        <is>
          <t>2026-02-05</t>
        </is>
      </c>
      <c r="I1950" t="n">
        <v>1603.88</v>
      </c>
      <c r="J1950" t="inlineStr">
        <is>
          <t>2차 손절 도달(-4%)</t>
        </is>
      </c>
      <c r="K1950" t="n">
        <v>17</v>
      </c>
      <c r="L1950" t="n">
        <v>19</v>
      </c>
      <c r="M1950" t="n">
        <v>-6</v>
      </c>
      <c r="N1950" t="inlineStr">
        <is>
          <t>02.05. 17주 매도(-4% 하락 시 10% 손절 원칙)</t>
        </is>
      </c>
      <c r="O1950" t="n">
        <v>300000</v>
      </c>
      <c r="P1950">
        <f>COUNTIF($A$2:A1950,A1950)</f>
        <v/>
      </c>
      <c r="Q1950">
        <f>A1950&amp;"|"&amp;P1950</f>
        <v/>
      </c>
    </row>
    <row r="1951">
      <c r="A1951" t="inlineStr">
        <is>
          <t>팸텍|전체 평가기간|[대표님룰]+[칼손절]</t>
        </is>
      </c>
      <c r="B1951" t="inlineStr">
        <is>
          <t>팸텍</t>
        </is>
      </c>
      <c r="C1951" t="inlineStr">
        <is>
          <t>271830</t>
        </is>
      </c>
      <c r="D1951" t="inlineStr">
        <is>
          <t>전체 평가기간</t>
        </is>
      </c>
      <c r="E1951" t="inlineStr">
        <is>
          <t>[대표님룰]+[칼손절]</t>
        </is>
      </c>
      <c r="F1951" t="inlineStr">
        <is>
          <t>2026-02-02</t>
        </is>
      </c>
      <c r="G1951" t="n">
        <v>1701.19</v>
      </c>
      <c r="H1951" t="inlineStr">
        <is>
          <t>2026-03-03</t>
        </is>
      </c>
      <c r="I1951" t="n">
        <v>1528.93</v>
      </c>
      <c r="J1951" t="inlineStr">
        <is>
          <t>최종 손절 도달(-6%)</t>
        </is>
      </c>
      <c r="K1951" t="n">
        <v>19</v>
      </c>
      <c r="L1951" t="n">
        <v>0</v>
      </c>
      <c r="M1951" t="n">
        <v>-10.4</v>
      </c>
      <c r="N1951" t="inlineStr">
        <is>
          <t>03.03. 19주 매도(-6% 하락 시 10% 손절 원칙)</t>
        </is>
      </c>
      <c r="O1951" t="n">
        <v>300000</v>
      </c>
      <c r="P1951">
        <f>COUNTIF($A$2:A1951,A1951)</f>
        <v/>
      </c>
      <c r="Q1951">
        <f>A1951&amp;"|"&amp;P1951</f>
        <v/>
      </c>
    </row>
    <row r="1952">
      <c r="A1952" t="inlineStr">
        <is>
          <t>팸텍|전체 평가기간|[대표님룰]+[칼손절]</t>
        </is>
      </c>
      <c r="B1952" t="inlineStr">
        <is>
          <t>팸텍</t>
        </is>
      </c>
      <c r="C1952" t="inlineStr">
        <is>
          <t>271830</t>
        </is>
      </c>
      <c r="D1952" t="inlineStr">
        <is>
          <t>전체 평가기간</t>
        </is>
      </c>
      <c r="E1952" t="inlineStr">
        <is>
          <t>[대표님룰]+[칼손절]</t>
        </is>
      </c>
      <c r="F1952" t="inlineStr">
        <is>
          <t>2026-03-03</t>
        </is>
      </c>
      <c r="G1952" t="n">
        <v>1531.07</v>
      </c>
      <c r="H1952" t="inlineStr">
        <is>
          <t>2026-03-04</t>
        </is>
      </c>
      <c r="I1952" t="n">
        <v>1369.04</v>
      </c>
      <c r="J1952" t="inlineStr">
        <is>
          <t>최종 손절 도달(-6%)</t>
        </is>
      </c>
      <c r="K1952" t="n">
        <v>187</v>
      </c>
      <c r="L1952" t="n">
        <v>0</v>
      </c>
      <c r="M1952" t="n">
        <v>-10.85</v>
      </c>
      <c r="N1952" t="inlineStr">
        <is>
          <t>03.04. 187주 매도(-6% 하락 시 10% 손절 원칙)</t>
        </is>
      </c>
      <c r="O1952" t="n">
        <v>300000</v>
      </c>
      <c r="P1952">
        <f>COUNTIF($A$2:A1952,A1952)</f>
        <v/>
      </c>
      <c r="Q1952">
        <f>A1952&amp;"|"&amp;P1952</f>
        <v/>
      </c>
    </row>
    <row r="1953">
      <c r="A1953" t="inlineStr">
        <is>
          <t>팸텍|전체 평가기간|[대표님룰]+[칼손절]</t>
        </is>
      </c>
      <c r="B1953" t="inlineStr">
        <is>
          <t>팸텍</t>
        </is>
      </c>
      <c r="C1953" t="inlineStr">
        <is>
          <t>271830</t>
        </is>
      </c>
      <c r="D1953" t="inlineStr">
        <is>
          <t>전체 평가기간</t>
        </is>
      </c>
      <c r="E1953" t="inlineStr">
        <is>
          <t>[대표님룰]+[칼손절]</t>
        </is>
      </c>
      <c r="F1953" t="inlineStr">
        <is>
          <t>2026-03-30</t>
        </is>
      </c>
      <c r="G1953" t="n">
        <v>1543.08</v>
      </c>
      <c r="H1953" t="inlineStr">
        <is>
          <t>2026-03-31</t>
        </is>
      </c>
      <c r="I1953" t="n">
        <v>1479.96</v>
      </c>
      <c r="J1953" t="inlineStr">
        <is>
          <t>2차 손절 도달(-4%)</t>
        </is>
      </c>
      <c r="K1953" t="n">
        <v>16</v>
      </c>
      <c r="L1953" t="n">
        <v>149</v>
      </c>
      <c r="M1953" t="n">
        <v>-4.38</v>
      </c>
      <c r="N1953" t="inlineStr">
        <is>
          <t>03.31. 16주 매도(-4% 하락 시 10% 손절 원칙)</t>
        </is>
      </c>
      <c r="O1953" t="n">
        <v>300000</v>
      </c>
      <c r="P1953">
        <f>COUNTIF($A$2:A1953,A1953)</f>
        <v/>
      </c>
      <c r="Q1953">
        <f>A1953&amp;"|"&amp;P1953</f>
        <v/>
      </c>
    </row>
    <row r="1954">
      <c r="A1954" t="inlineStr">
        <is>
          <t>팸텍|전체 평가기간|[대표님룰]+[칼손절]</t>
        </is>
      </c>
      <c r="B1954" t="inlineStr">
        <is>
          <t>팸텍</t>
        </is>
      </c>
      <c r="C1954" t="inlineStr">
        <is>
          <t>271830</t>
        </is>
      </c>
      <c r="D1954" t="inlineStr">
        <is>
          <t>전체 평가기간</t>
        </is>
      </c>
      <c r="E1954" t="inlineStr">
        <is>
          <t>[대표님룰]+[칼손절]</t>
        </is>
      </c>
      <c r="F1954" t="inlineStr">
        <is>
          <t>2026-03-30</t>
        </is>
      </c>
      <c r="G1954" t="n">
        <v>1543.08</v>
      </c>
      <c r="H1954" t="inlineStr">
        <is>
          <t>2026-04-03</t>
        </is>
      </c>
      <c r="I1954" t="n">
        <v>1441.99</v>
      </c>
      <c r="J1954" t="inlineStr">
        <is>
          <t>최종 손절 도달(-6%)</t>
        </is>
      </c>
      <c r="K1954" t="n">
        <v>149</v>
      </c>
      <c r="L1954" t="n">
        <v>0</v>
      </c>
      <c r="M1954" t="n">
        <v>-6.83</v>
      </c>
      <c r="N1954" t="inlineStr">
        <is>
          <t>04.03. 149주 매도(-6% 하락 시 10% 손절 원칙)</t>
        </is>
      </c>
      <c r="O1954" t="n">
        <v>300000</v>
      </c>
      <c r="P1954">
        <f>COUNTIF($A$2:A1954,A1954)</f>
        <v/>
      </c>
      <c r="Q1954">
        <f>A1954&amp;"|"&amp;P1954</f>
        <v/>
      </c>
    </row>
    <row r="1955">
      <c r="A1955" t="inlineStr">
        <is>
          <t>팸텍|전체 평가기간|[대표님룰]+[정석방어]</t>
        </is>
      </c>
      <c r="B1955" t="inlineStr">
        <is>
          <t>팸텍</t>
        </is>
      </c>
      <c r="C1955" t="inlineStr">
        <is>
          <t>271830</t>
        </is>
      </c>
      <c r="D1955" t="inlineStr">
        <is>
          <t>전체 평가기간</t>
        </is>
      </c>
      <c r="E1955" t="inlineStr">
        <is>
          <t>[대표님룰]+[정석방어]</t>
        </is>
      </c>
      <c r="F1955" t="inlineStr">
        <is>
          <t>2026-02-02</t>
        </is>
      </c>
      <c r="G1955" t="n">
        <v>1701.19</v>
      </c>
      <c r="H1955" t="inlineStr">
        <is>
          <t>2026-02-05</t>
        </is>
      </c>
      <c r="I1955" t="n">
        <v>1603.88</v>
      </c>
      <c r="J1955" t="inlineStr">
        <is>
          <t>2차 손절 도달(-5%)</t>
        </is>
      </c>
      <c r="K1955" t="n">
        <v>35</v>
      </c>
      <c r="L1955" t="n">
        <v>141</v>
      </c>
      <c r="M1955" t="n">
        <v>-6</v>
      </c>
      <c r="N1955" t="inlineStr">
        <is>
          <t>02.05. 35주 매도(-5% 하락 시 20% 손절 원칙)</t>
        </is>
      </c>
      <c r="O1955" t="n">
        <v>300000</v>
      </c>
      <c r="P1955">
        <f>COUNTIF($A$2:A1955,A1955)</f>
        <v/>
      </c>
      <c r="Q1955">
        <f>A1955&amp;"|"&amp;P1955</f>
        <v/>
      </c>
    </row>
    <row r="1956">
      <c r="A1956" t="inlineStr">
        <is>
          <t>팸텍|전체 평가기간|[대표님룰]+[정석방어]</t>
        </is>
      </c>
      <c r="B1956" t="inlineStr">
        <is>
          <t>팸텍</t>
        </is>
      </c>
      <c r="C1956" t="inlineStr">
        <is>
          <t>271830</t>
        </is>
      </c>
      <c r="D1956" t="inlineStr">
        <is>
          <t>전체 평가기간</t>
        </is>
      </c>
      <c r="E1956" t="inlineStr">
        <is>
          <t>[대표님룰]+[정석방어]</t>
        </is>
      </c>
      <c r="F1956" t="inlineStr">
        <is>
          <t>2026-02-02</t>
        </is>
      </c>
      <c r="G1956" t="n">
        <v>1701.19</v>
      </c>
      <c r="H1956" t="inlineStr">
        <is>
          <t>2026-03-03</t>
        </is>
      </c>
      <c r="I1956" t="n">
        <v>1528.93</v>
      </c>
      <c r="J1956" t="inlineStr">
        <is>
          <t>최종 손절 도달(-10%)</t>
        </is>
      </c>
      <c r="K1956" t="n">
        <v>141</v>
      </c>
      <c r="L1956" t="n">
        <v>0</v>
      </c>
      <c r="M1956" t="n">
        <v>-10.4</v>
      </c>
      <c r="N1956" t="inlineStr">
        <is>
          <t>03.03. 141주 매도(-10% 하락 시 10% 손절 원칙)</t>
        </is>
      </c>
      <c r="O1956" t="n">
        <v>300000</v>
      </c>
      <c r="P1956">
        <f>COUNTIF($A$2:A1956,A1956)</f>
        <v/>
      </c>
      <c r="Q1956">
        <f>A1956&amp;"|"&amp;P1956</f>
        <v/>
      </c>
    </row>
    <row r="1957">
      <c r="A1957" t="inlineStr">
        <is>
          <t>팸텍|전체 평가기간|[대표님룰]+[정석방어]</t>
        </is>
      </c>
      <c r="B1957" t="inlineStr">
        <is>
          <t>팸텍</t>
        </is>
      </c>
      <c r="C1957" t="inlineStr">
        <is>
          <t>271830</t>
        </is>
      </c>
      <c r="D1957" t="inlineStr">
        <is>
          <t>전체 평가기간</t>
        </is>
      </c>
      <c r="E1957" t="inlineStr">
        <is>
          <t>[대표님룰]+[정석방어]</t>
        </is>
      </c>
      <c r="F1957" t="inlineStr">
        <is>
          <t>2026-03-03</t>
        </is>
      </c>
      <c r="G1957" t="n">
        <v>1531.07</v>
      </c>
      <c r="H1957" t="inlineStr">
        <is>
          <t>2026-03-04</t>
        </is>
      </c>
      <c r="I1957" t="n">
        <v>1369.04</v>
      </c>
      <c r="J1957" t="inlineStr">
        <is>
          <t>최종 손절 도달(-10%)</t>
        </is>
      </c>
      <c r="K1957" t="n">
        <v>177</v>
      </c>
      <c r="L1957" t="n">
        <v>0</v>
      </c>
      <c r="M1957" t="n">
        <v>-10.85</v>
      </c>
      <c r="N1957" t="inlineStr">
        <is>
          <t>03.04. 177주 매도(-10% 하락 시 10% 손절 원칙)</t>
        </is>
      </c>
      <c r="O1957" t="n">
        <v>300000</v>
      </c>
      <c r="P1957">
        <f>COUNTIF($A$2:A1957,A1957)</f>
        <v/>
      </c>
      <c r="Q1957">
        <f>A1957&amp;"|"&amp;P1957</f>
        <v/>
      </c>
    </row>
    <row r="1958">
      <c r="A1958" t="inlineStr">
        <is>
          <t>팸텍|전체 평가기간|[대표님룰]+[정석방어]</t>
        </is>
      </c>
      <c r="B1958" t="inlineStr">
        <is>
          <t>팸텍</t>
        </is>
      </c>
      <c r="C1958" t="inlineStr">
        <is>
          <t>271830</t>
        </is>
      </c>
      <c r="D1958" t="inlineStr">
        <is>
          <t>전체 평가기간</t>
        </is>
      </c>
      <c r="E1958" t="inlineStr">
        <is>
          <t>[대표님룰]+[정석방어]</t>
        </is>
      </c>
      <c r="F1958" t="inlineStr">
        <is>
          <t>2026-03-30</t>
        </is>
      </c>
      <c r="G1958" t="n">
        <v>1543.08</v>
      </c>
      <c r="H1958" t="inlineStr">
        <is>
          <t>2026-03-31</t>
        </is>
      </c>
      <c r="I1958" t="n">
        <v>1479.96</v>
      </c>
      <c r="J1958" t="inlineStr">
        <is>
          <t>1차 손절 도달(-3%)</t>
        </is>
      </c>
      <c r="K1958" t="n">
        <v>109</v>
      </c>
      <c r="L1958" t="n">
        <v>47</v>
      </c>
      <c r="M1958" t="n">
        <v>-4.38</v>
      </c>
      <c r="N1958" t="inlineStr">
        <is>
          <t>03.31. 109주 매도(-3% 하락 시 70% 손절 원칙)</t>
        </is>
      </c>
      <c r="O1958" t="n">
        <v>300000</v>
      </c>
      <c r="P1958">
        <f>COUNTIF($A$2:A1958,A1958)</f>
        <v/>
      </c>
      <c r="Q1958">
        <f>A1958&amp;"|"&amp;P1958</f>
        <v/>
      </c>
    </row>
    <row r="1959">
      <c r="A1959" t="inlineStr">
        <is>
          <t>팸텍|전체 평가기간|[대표님룰]+[정석방어]</t>
        </is>
      </c>
      <c r="B1959" t="inlineStr">
        <is>
          <t>팸텍</t>
        </is>
      </c>
      <c r="C1959" t="inlineStr">
        <is>
          <t>271830</t>
        </is>
      </c>
      <c r="D1959" t="inlineStr">
        <is>
          <t>전체 평가기간</t>
        </is>
      </c>
      <c r="E1959" t="inlineStr">
        <is>
          <t>[대표님룰]+[정석방어]</t>
        </is>
      </c>
      <c r="F1959" t="inlineStr">
        <is>
          <t>2026-03-30</t>
        </is>
      </c>
      <c r="G1959" t="n">
        <v>1543.08</v>
      </c>
      <c r="H1959" t="inlineStr">
        <is>
          <t>2026-04-02</t>
        </is>
      </c>
      <c r="I1959" t="n">
        <v>1461.98</v>
      </c>
      <c r="J1959" t="inlineStr">
        <is>
          <t>2차 손절 도달(-5%)</t>
        </is>
      </c>
      <c r="K1959" t="n">
        <v>31</v>
      </c>
      <c r="L1959" t="n">
        <v>16</v>
      </c>
      <c r="M1959" t="n">
        <v>-5.54</v>
      </c>
      <c r="N1959" t="inlineStr">
        <is>
          <t>04.02. 31주 매도(-5% 하락 시 20% 손절 원칙)</t>
        </is>
      </c>
      <c r="O1959" t="n">
        <v>300000</v>
      </c>
      <c r="P1959">
        <f>COUNTIF($A$2:A1959,A1959)</f>
        <v/>
      </c>
      <c r="Q1959">
        <f>A1959&amp;"|"&amp;P1959</f>
        <v/>
      </c>
    </row>
    <row r="1960">
      <c r="A1960" t="inlineStr">
        <is>
          <t>팸텍|전체 평가기간|[대표님룰]+[정석방어]</t>
        </is>
      </c>
      <c r="B1960" t="inlineStr">
        <is>
          <t>팸텍</t>
        </is>
      </c>
      <c r="C1960" t="inlineStr">
        <is>
          <t>271830</t>
        </is>
      </c>
      <c r="D1960" t="inlineStr">
        <is>
          <t>전체 평가기간</t>
        </is>
      </c>
      <c r="E1960" t="inlineStr">
        <is>
          <t>[대표님룰]+[정석방어]</t>
        </is>
      </c>
      <c r="F1960" t="inlineStr">
        <is>
          <t>2026-03-30</t>
        </is>
      </c>
      <c r="G1960" t="n">
        <v>1543.08</v>
      </c>
      <c r="H1960" t="inlineStr">
        <is>
          <t>2026-04-24</t>
        </is>
      </c>
      <c r="I1960" t="n">
        <v>1654.84</v>
      </c>
      <c r="J1960" t="inlineStr">
        <is>
          <t>1차 익절 도달(5%)</t>
        </is>
      </c>
      <c r="K1960" t="n">
        <v>16</v>
      </c>
      <c r="L1960" t="n">
        <v>0</v>
      </c>
      <c r="M1960" t="n">
        <v>6.92</v>
      </c>
      <c r="N1960" t="inlineStr">
        <is>
          <t>04.24. 16주 매도(+5% 상승 시 60% 익절 원칙)</t>
        </is>
      </c>
      <c r="O1960" t="n">
        <v>300000</v>
      </c>
      <c r="P1960">
        <f>COUNTIF($A$2:A1960,A1960)</f>
        <v/>
      </c>
      <c r="Q1960">
        <f>A1960&amp;"|"&amp;P1960</f>
        <v/>
      </c>
    </row>
    <row r="1961">
      <c r="A1961" t="inlineStr">
        <is>
          <t>팸텍|전체 평가기간|[대표님룰]+[변동성허용]</t>
        </is>
      </c>
      <c r="B1961" t="inlineStr">
        <is>
          <t>팸텍</t>
        </is>
      </c>
      <c r="C1961" t="inlineStr">
        <is>
          <t>271830</t>
        </is>
      </c>
      <c r="D1961" t="inlineStr">
        <is>
          <t>전체 평가기간</t>
        </is>
      </c>
      <c r="E1961" t="inlineStr">
        <is>
          <t>[대표님룰]+[변동성허용]</t>
        </is>
      </c>
      <c r="F1961" t="inlineStr">
        <is>
          <t>2026-02-02</t>
        </is>
      </c>
      <c r="G1961" t="n">
        <v>1701.19</v>
      </c>
      <c r="H1961" t="inlineStr">
        <is>
          <t>2026-02-05</t>
        </is>
      </c>
      <c r="I1961" t="n">
        <v>1603.88</v>
      </c>
      <c r="J1961" t="inlineStr">
        <is>
          <t>1차 손절 도달(-5%)</t>
        </is>
      </c>
      <c r="K1961" t="n">
        <v>88</v>
      </c>
      <c r="L1961" t="n">
        <v>88</v>
      </c>
      <c r="M1961" t="n">
        <v>-6</v>
      </c>
      <c r="N1961" t="inlineStr">
        <is>
          <t>02.05. 88주 매도(-5% 하락 시 50% 손절 원칙)</t>
        </is>
      </c>
      <c r="O1961" t="n">
        <v>300000</v>
      </c>
      <c r="P1961">
        <f>COUNTIF($A$2:A1961,A1961)</f>
        <v/>
      </c>
      <c r="Q1961">
        <f>A1961&amp;"|"&amp;P1961</f>
        <v/>
      </c>
    </row>
    <row r="1962">
      <c r="A1962" t="inlineStr">
        <is>
          <t>팸텍|전체 평가기간|[대표님룰]+[변동성허용]</t>
        </is>
      </c>
      <c r="B1962" t="inlineStr">
        <is>
          <t>팸텍</t>
        </is>
      </c>
      <c r="C1962" t="inlineStr">
        <is>
          <t>271830</t>
        </is>
      </c>
      <c r="D1962" t="inlineStr">
        <is>
          <t>전체 평가기간</t>
        </is>
      </c>
      <c r="E1962" t="inlineStr">
        <is>
          <t>[대표님룰]+[변동성허용]</t>
        </is>
      </c>
      <c r="F1962" t="inlineStr">
        <is>
          <t>2026-02-02</t>
        </is>
      </c>
      <c r="G1962" t="n">
        <v>1701.19</v>
      </c>
      <c r="H1962" t="inlineStr">
        <is>
          <t>2026-03-03</t>
        </is>
      </c>
      <c r="I1962" t="n">
        <v>1528.93</v>
      </c>
      <c r="J1962" t="inlineStr">
        <is>
          <t>2차 손절 도달(-10%)</t>
        </is>
      </c>
      <c r="K1962" t="n">
        <v>52</v>
      </c>
      <c r="L1962" t="n">
        <v>36</v>
      </c>
      <c r="M1962" t="n">
        <v>-10.4</v>
      </c>
      <c r="N1962" t="inlineStr">
        <is>
          <t>03.03. 52주 매도(-10% 하락 시 30% 손절 원칙)</t>
        </is>
      </c>
      <c r="O1962" t="n">
        <v>300000</v>
      </c>
      <c r="P1962">
        <f>COUNTIF($A$2:A1962,A1962)</f>
        <v/>
      </c>
      <c r="Q1962">
        <f>A1962&amp;"|"&amp;P1962</f>
        <v/>
      </c>
    </row>
    <row r="1963">
      <c r="A1963" t="inlineStr">
        <is>
          <t>팸텍|전체 평가기간|[대표님룰]+[변동성허용]</t>
        </is>
      </c>
      <c r="B1963" t="inlineStr">
        <is>
          <t>팸텍</t>
        </is>
      </c>
      <c r="C1963" t="inlineStr">
        <is>
          <t>271830</t>
        </is>
      </c>
      <c r="D1963" t="inlineStr">
        <is>
          <t>전체 평가기간</t>
        </is>
      </c>
      <c r="E1963" t="inlineStr">
        <is>
          <t>[대표님룰]+[변동성허용]</t>
        </is>
      </c>
      <c r="F1963" t="inlineStr">
        <is>
          <t>2026-02-02</t>
        </is>
      </c>
      <c r="G1963" t="n">
        <v>1701.19</v>
      </c>
      <c r="H1963" t="inlineStr">
        <is>
          <t>2026-03-04</t>
        </is>
      </c>
      <c r="I1963" t="n">
        <v>1369.04</v>
      </c>
      <c r="J1963" t="inlineStr">
        <is>
          <t>최종 손절 도달(-15%)</t>
        </is>
      </c>
      <c r="K1963" t="n">
        <v>36</v>
      </c>
      <c r="L1963" t="n">
        <v>0</v>
      </c>
      <c r="M1963" t="n">
        <v>-19.77</v>
      </c>
      <c r="N1963" t="inlineStr">
        <is>
          <t>03.04. 36주 매도(-15% 하락 시 20% 손절 원칙)</t>
        </is>
      </c>
      <c r="O1963" t="n">
        <v>300000</v>
      </c>
      <c r="P1963">
        <f>COUNTIF($A$2:A1963,A1963)</f>
        <v/>
      </c>
      <c r="Q1963">
        <f>A1963&amp;"|"&amp;P1963</f>
        <v/>
      </c>
    </row>
    <row r="1964">
      <c r="A1964" t="inlineStr">
        <is>
          <t>팸텍|전체 평가기간|[대표님룰]+[변동성허용]</t>
        </is>
      </c>
      <c r="B1964" t="inlineStr">
        <is>
          <t>팸텍</t>
        </is>
      </c>
      <c r="C1964" t="inlineStr">
        <is>
          <t>271830</t>
        </is>
      </c>
      <c r="D1964" t="inlineStr">
        <is>
          <t>전체 평가기간</t>
        </is>
      </c>
      <c r="E1964" t="inlineStr">
        <is>
          <t>[대표님룰]+[변동성허용]</t>
        </is>
      </c>
      <c r="F1964" t="inlineStr">
        <is>
          <t>2026-03-30</t>
        </is>
      </c>
      <c r="G1964" t="n">
        <v>1543.08</v>
      </c>
      <c r="H1964" t="inlineStr">
        <is>
          <t>2026-04-02</t>
        </is>
      </c>
      <c r="I1964" t="n">
        <v>1461.98</v>
      </c>
      <c r="J1964" t="inlineStr">
        <is>
          <t>1차 손절 도달(-5%)</t>
        </is>
      </c>
      <c r="K1964" t="n">
        <v>87</v>
      </c>
      <c r="L1964" t="n">
        <v>87</v>
      </c>
      <c r="M1964" t="n">
        <v>-5.54</v>
      </c>
      <c r="N1964" t="inlineStr">
        <is>
          <t>04.02. 87주 매도(-5% 하락 시 50% 손절 원칙)</t>
        </is>
      </c>
      <c r="O1964" t="n">
        <v>300000</v>
      </c>
      <c r="P1964">
        <f>COUNTIF($A$2:A1964,A1964)</f>
        <v/>
      </c>
      <c r="Q1964">
        <f>A1964&amp;"|"&amp;P1964</f>
        <v/>
      </c>
    </row>
    <row r="1965">
      <c r="A1965" t="inlineStr">
        <is>
          <t>팸텍|전체 평가기간|[대표님룰]+[변동성허용]</t>
        </is>
      </c>
      <c r="B1965" t="inlineStr">
        <is>
          <t>팸텍</t>
        </is>
      </c>
      <c r="C1965" t="inlineStr">
        <is>
          <t>271830</t>
        </is>
      </c>
      <c r="D1965" t="inlineStr">
        <is>
          <t>전체 평가기간</t>
        </is>
      </c>
      <c r="E1965" t="inlineStr">
        <is>
          <t>[대표님룰]+[변동성허용]</t>
        </is>
      </c>
      <c r="F1965" t="inlineStr">
        <is>
          <t>2026-03-30</t>
        </is>
      </c>
      <c r="G1965" t="n">
        <v>1543.08</v>
      </c>
      <c r="H1965" t="inlineStr">
        <is>
          <t>2026-04-24</t>
        </is>
      </c>
      <c r="I1965" t="n">
        <v>1654.84</v>
      </c>
      <c r="J1965" t="inlineStr">
        <is>
          <t>1차 익절 도달(5%)</t>
        </is>
      </c>
      <c r="K1965" t="n">
        <v>87</v>
      </c>
      <c r="L1965" t="n">
        <v>0</v>
      </c>
      <c r="M1965" t="n">
        <v>6.92</v>
      </c>
      <c r="N1965" t="inlineStr">
        <is>
          <t>04.24. 87주 매도(+5% 상승 시 60% 익절 원칙)</t>
        </is>
      </c>
      <c r="O1965" t="n">
        <v>300000</v>
      </c>
      <c r="P1965">
        <f>COUNTIF($A$2:A1965,A1965)</f>
        <v/>
      </c>
      <c r="Q1965">
        <f>A1965&amp;"|"&amp;P1965</f>
        <v/>
      </c>
    </row>
    <row r="1966">
      <c r="A1966" t="inlineStr">
        <is>
          <t>팸텍|전체 평가기간|[대표님룰]+[버티기형]</t>
        </is>
      </c>
      <c r="B1966" t="inlineStr">
        <is>
          <t>팸텍</t>
        </is>
      </c>
      <c r="C1966" t="inlineStr">
        <is>
          <t>271830</t>
        </is>
      </c>
      <c r="D1966" t="inlineStr">
        <is>
          <t>전체 평가기간</t>
        </is>
      </c>
      <c r="E1966" t="inlineStr">
        <is>
          <t>[대표님룰]+[버티기형]</t>
        </is>
      </c>
      <c r="F1966" t="inlineStr">
        <is>
          <t>2026-02-02</t>
        </is>
      </c>
      <c r="G1966" t="n">
        <v>1701.19</v>
      </c>
      <c r="H1966" t="inlineStr">
        <is>
          <t>2026-02-05</t>
        </is>
      </c>
      <c r="I1966" t="n">
        <v>1603.88</v>
      </c>
      <c r="J1966" t="inlineStr">
        <is>
          <t>1차 손절 도달(-5%)</t>
        </is>
      </c>
      <c r="K1966" t="n">
        <v>70</v>
      </c>
      <c r="L1966" t="n">
        <v>106</v>
      </c>
      <c r="M1966" t="n">
        <v>-6</v>
      </c>
      <c r="N1966" t="inlineStr">
        <is>
          <t>02.05. 70주 매도(-5% 하락 시 40% 손절 원칙)</t>
        </is>
      </c>
      <c r="O1966" t="n">
        <v>300000</v>
      </c>
      <c r="P1966">
        <f>COUNTIF($A$2:A1966,A1966)</f>
        <v/>
      </c>
      <c r="Q1966">
        <f>A1966&amp;"|"&amp;P1966</f>
        <v/>
      </c>
    </row>
    <row r="1967">
      <c r="A1967" t="inlineStr">
        <is>
          <t>팸텍|전체 평가기간|[대표님룰]+[버티기형]</t>
        </is>
      </c>
      <c r="B1967" t="inlineStr">
        <is>
          <t>팸텍</t>
        </is>
      </c>
      <c r="C1967" t="inlineStr">
        <is>
          <t>271830</t>
        </is>
      </c>
      <c r="D1967" t="inlineStr">
        <is>
          <t>전체 평가기간</t>
        </is>
      </c>
      <c r="E1967" t="inlineStr">
        <is>
          <t>[대표님룰]+[버티기형]</t>
        </is>
      </c>
      <c r="F1967" t="inlineStr">
        <is>
          <t>2026-02-02</t>
        </is>
      </c>
      <c r="G1967" t="n">
        <v>1701.19</v>
      </c>
      <c r="H1967" t="inlineStr">
        <is>
          <t>2026-03-04</t>
        </is>
      </c>
      <c r="I1967" t="n">
        <v>1369.04</v>
      </c>
      <c r="J1967" t="inlineStr">
        <is>
          <t>2차 손절 도달(-15%)</t>
        </is>
      </c>
      <c r="K1967" t="n">
        <v>52</v>
      </c>
      <c r="L1967" t="n">
        <v>54</v>
      </c>
      <c r="M1967" t="n">
        <v>-19.77</v>
      </c>
      <c r="N1967" t="inlineStr">
        <is>
          <t>03.04. 52주 매도(-15% 하락 시 30% 손절 원칙)</t>
        </is>
      </c>
      <c r="O1967" t="n">
        <v>300000</v>
      </c>
      <c r="P1967">
        <f>COUNTIF($A$2:A1967,A1967)</f>
        <v/>
      </c>
      <c r="Q1967">
        <f>A1967&amp;"|"&amp;P1967</f>
        <v/>
      </c>
    </row>
    <row r="1968">
      <c r="A1968" t="inlineStr">
        <is>
          <t>팸텍|전체 평가기간|[대표님룰]+[버티기형]</t>
        </is>
      </c>
      <c r="B1968" t="inlineStr">
        <is>
          <t>팸텍</t>
        </is>
      </c>
      <c r="C1968" t="inlineStr">
        <is>
          <t>271830</t>
        </is>
      </c>
      <c r="D1968" t="inlineStr">
        <is>
          <t>전체 평가기간</t>
        </is>
      </c>
      <c r="E1968" t="inlineStr">
        <is>
          <t>[대표님룰]+[버티기형]</t>
        </is>
      </c>
      <c r="F1968" t="inlineStr">
        <is>
          <t>2026-02-02</t>
        </is>
      </c>
      <c r="G1968" t="n">
        <v>1701.19</v>
      </c>
      <c r="H1968" t="inlineStr">
        <is>
          <t>2026-05-18</t>
        </is>
      </c>
      <c r="I1968" t="n">
        <v>1293.09</v>
      </c>
      <c r="J1968" t="inlineStr">
        <is>
          <t>최종 손절 도달(-20%)</t>
        </is>
      </c>
      <c r="K1968" t="n">
        <v>54</v>
      </c>
      <c r="L1968" t="n">
        <v>0</v>
      </c>
      <c r="M1968" t="n">
        <v>-24.22</v>
      </c>
      <c r="N1968" t="inlineStr">
        <is>
          <t>05.18. 54주 매도(-20% 하락 시 30% 손절 원칙)</t>
        </is>
      </c>
      <c r="O1968" t="n">
        <v>300000</v>
      </c>
      <c r="P1968">
        <f>COUNTIF($A$2:A1968,A1968)</f>
        <v/>
      </c>
      <c r="Q1968">
        <f>A1968&amp;"|"&amp;P1968</f>
        <v/>
      </c>
    </row>
    <row r="1969">
      <c r="A1969" t="inlineStr">
        <is>
          <t>팸텍|전체 평가기간|[중기추세]+[칼손절]</t>
        </is>
      </c>
      <c r="B1969" t="inlineStr">
        <is>
          <t>팸텍</t>
        </is>
      </c>
      <c r="C1969" t="inlineStr">
        <is>
          <t>271830</t>
        </is>
      </c>
      <c r="D1969" t="inlineStr">
        <is>
          <t>전체 평가기간</t>
        </is>
      </c>
      <c r="E1969" t="inlineStr">
        <is>
          <t>[중기추세]+[칼손절]</t>
        </is>
      </c>
      <c r="F1969" t="inlineStr">
        <is>
          <t>2026-02-02</t>
        </is>
      </c>
      <c r="G1969" t="n">
        <v>1701.19</v>
      </c>
      <c r="H1969" t="inlineStr">
        <is>
          <t>2026-02-04</t>
        </is>
      </c>
      <c r="I1969" t="n">
        <v>1651.84</v>
      </c>
      <c r="J1969" t="inlineStr">
        <is>
          <t>1차 손절 도달(-2%)</t>
        </is>
      </c>
      <c r="K1969" t="n">
        <v>140</v>
      </c>
      <c r="L1969" t="n">
        <v>36</v>
      </c>
      <c r="M1969" t="n">
        <v>-3.19</v>
      </c>
      <c r="N1969" t="inlineStr">
        <is>
          <t>02.04. 140주 매도(-2% 하락 시 80% 손절 원칙)</t>
        </is>
      </c>
      <c r="O1969" t="n">
        <v>300000</v>
      </c>
      <c r="P1969">
        <f>COUNTIF($A$2:A1969,A1969)</f>
        <v/>
      </c>
      <c r="Q1969">
        <f>A1969&amp;"|"&amp;P1969</f>
        <v/>
      </c>
    </row>
    <row r="1970">
      <c r="A1970" t="inlineStr">
        <is>
          <t>팸텍|전체 평가기간|[중기추세]+[칼손절]</t>
        </is>
      </c>
      <c r="B1970" t="inlineStr">
        <is>
          <t>팸텍</t>
        </is>
      </c>
      <c r="C1970" t="inlineStr">
        <is>
          <t>271830</t>
        </is>
      </c>
      <c r="D1970" t="inlineStr">
        <is>
          <t>전체 평가기간</t>
        </is>
      </c>
      <c r="E1970" t="inlineStr">
        <is>
          <t>[중기추세]+[칼손절]</t>
        </is>
      </c>
      <c r="F1970" t="inlineStr">
        <is>
          <t>2026-02-02</t>
        </is>
      </c>
      <c r="G1970" t="n">
        <v>1701.19</v>
      </c>
      <c r="H1970" t="inlineStr">
        <is>
          <t>2026-02-05</t>
        </is>
      </c>
      <c r="I1970" t="n">
        <v>1603.88</v>
      </c>
      <c r="J1970" t="inlineStr">
        <is>
          <t>2차 손절 도달(-4%)</t>
        </is>
      </c>
      <c r="K1970" t="n">
        <v>17</v>
      </c>
      <c r="L1970" t="n">
        <v>19</v>
      </c>
      <c r="M1970" t="n">
        <v>-6</v>
      </c>
      <c r="N1970" t="inlineStr">
        <is>
          <t>02.05. 17주 매도(-4% 하락 시 10% 손절 원칙)</t>
        </is>
      </c>
      <c r="O1970" t="n">
        <v>300000</v>
      </c>
      <c r="P1970">
        <f>COUNTIF($A$2:A1970,A1970)</f>
        <v/>
      </c>
      <c r="Q1970">
        <f>A1970&amp;"|"&amp;P1970</f>
        <v/>
      </c>
    </row>
    <row r="1971">
      <c r="A1971" t="inlineStr">
        <is>
          <t>팸텍|전체 평가기간|[중기추세]+[칼손절]</t>
        </is>
      </c>
      <c r="B1971" t="inlineStr">
        <is>
          <t>팸텍</t>
        </is>
      </c>
      <c r="C1971" t="inlineStr">
        <is>
          <t>271830</t>
        </is>
      </c>
      <c r="D1971" t="inlineStr">
        <is>
          <t>전체 평가기간</t>
        </is>
      </c>
      <c r="E1971" t="inlineStr">
        <is>
          <t>[중기추세]+[칼손절]</t>
        </is>
      </c>
      <c r="F1971" t="inlineStr">
        <is>
          <t>2026-02-02</t>
        </is>
      </c>
      <c r="G1971" t="n">
        <v>1701.19</v>
      </c>
      <c r="H1971" t="inlineStr">
        <is>
          <t>2026-03-03</t>
        </is>
      </c>
      <c r="I1971" t="n">
        <v>1528.93</v>
      </c>
      <c r="J1971" t="inlineStr">
        <is>
          <t>최종 손절 도달(-6%)</t>
        </is>
      </c>
      <c r="K1971" t="n">
        <v>19</v>
      </c>
      <c r="L1971" t="n">
        <v>0</v>
      </c>
      <c r="M1971" t="n">
        <v>-10.4</v>
      </c>
      <c r="N1971" t="inlineStr">
        <is>
          <t>03.03. 19주 매도(-6% 하락 시 10% 손절 원칙)</t>
        </is>
      </c>
      <c r="O1971" t="n">
        <v>300000</v>
      </c>
      <c r="P1971">
        <f>COUNTIF($A$2:A1971,A1971)</f>
        <v/>
      </c>
      <c r="Q1971">
        <f>A1971&amp;"|"&amp;P1971</f>
        <v/>
      </c>
    </row>
    <row r="1972">
      <c r="A1972" t="inlineStr">
        <is>
          <t>팸텍|전체 평가기간|[중기추세]+[칼손절]</t>
        </is>
      </c>
      <c r="B1972" t="inlineStr">
        <is>
          <t>팸텍</t>
        </is>
      </c>
      <c r="C1972" t="inlineStr">
        <is>
          <t>271830</t>
        </is>
      </c>
      <c r="D1972" t="inlineStr">
        <is>
          <t>전체 평가기간</t>
        </is>
      </c>
      <c r="E1972" t="inlineStr">
        <is>
          <t>[중기추세]+[칼손절]</t>
        </is>
      </c>
      <c r="F1972" t="inlineStr">
        <is>
          <t>2026-03-03</t>
        </is>
      </c>
      <c r="G1972" t="n">
        <v>1531.07</v>
      </c>
      <c r="H1972" t="inlineStr">
        <is>
          <t>2026-03-04</t>
        </is>
      </c>
      <c r="I1972" t="n">
        <v>1369.04</v>
      </c>
      <c r="J1972" t="inlineStr">
        <is>
          <t>최종 손절 도달(-6%)</t>
        </is>
      </c>
      <c r="K1972" t="n">
        <v>187</v>
      </c>
      <c r="L1972" t="n">
        <v>0</v>
      </c>
      <c r="M1972" t="n">
        <v>-10.85</v>
      </c>
      <c r="N1972" t="inlineStr">
        <is>
          <t>03.04. 187주 매도(-6% 하락 시 10% 손절 원칙)</t>
        </is>
      </c>
      <c r="O1972" t="n">
        <v>300000</v>
      </c>
      <c r="P1972">
        <f>COUNTIF($A$2:A1972,A1972)</f>
        <v/>
      </c>
      <c r="Q1972">
        <f>A1972&amp;"|"&amp;P1972</f>
        <v/>
      </c>
    </row>
    <row r="1973">
      <c r="A1973" t="inlineStr">
        <is>
          <t>팸텍|전체 평가기간|[중기추세]+[칼손절]</t>
        </is>
      </c>
      <c r="B1973" t="inlineStr">
        <is>
          <t>팸텍</t>
        </is>
      </c>
      <c r="C1973" t="inlineStr">
        <is>
          <t>271830</t>
        </is>
      </c>
      <c r="D1973" t="inlineStr">
        <is>
          <t>전체 평가기간</t>
        </is>
      </c>
      <c r="E1973" t="inlineStr">
        <is>
          <t>[중기추세]+[칼손절]</t>
        </is>
      </c>
      <c r="F1973" t="inlineStr">
        <is>
          <t>2026-03-30</t>
        </is>
      </c>
      <c r="G1973" t="n">
        <v>1543.08</v>
      </c>
      <c r="H1973" t="inlineStr">
        <is>
          <t>2026-03-31</t>
        </is>
      </c>
      <c r="I1973" t="n">
        <v>1479.96</v>
      </c>
      <c r="J1973" t="inlineStr">
        <is>
          <t>2차 손절 도달(-4%)</t>
        </is>
      </c>
      <c r="K1973" t="n">
        <v>16</v>
      </c>
      <c r="L1973" t="n">
        <v>149</v>
      </c>
      <c r="M1973" t="n">
        <v>-4.38</v>
      </c>
      <c r="N1973" t="inlineStr">
        <is>
          <t>03.31. 16주 매도(-4% 하락 시 10% 손절 원칙)</t>
        </is>
      </c>
      <c r="O1973" t="n">
        <v>300000</v>
      </c>
      <c r="P1973">
        <f>COUNTIF($A$2:A1973,A1973)</f>
        <v/>
      </c>
      <c r="Q1973">
        <f>A1973&amp;"|"&amp;P1973</f>
        <v/>
      </c>
    </row>
    <row r="1974">
      <c r="A1974" t="inlineStr">
        <is>
          <t>팸텍|전체 평가기간|[중기추세]+[칼손절]</t>
        </is>
      </c>
      <c r="B1974" t="inlineStr">
        <is>
          <t>팸텍</t>
        </is>
      </c>
      <c r="C1974" t="inlineStr">
        <is>
          <t>271830</t>
        </is>
      </c>
      <c r="D1974" t="inlineStr">
        <is>
          <t>전체 평가기간</t>
        </is>
      </c>
      <c r="E1974" t="inlineStr">
        <is>
          <t>[중기추세]+[칼손절]</t>
        </is>
      </c>
      <c r="F1974" t="inlineStr">
        <is>
          <t>2026-03-30</t>
        </is>
      </c>
      <c r="G1974" t="n">
        <v>1543.08</v>
      </c>
      <c r="H1974" t="inlineStr">
        <is>
          <t>2026-04-03</t>
        </is>
      </c>
      <c r="I1974" t="n">
        <v>1441.99</v>
      </c>
      <c r="J1974" t="inlineStr">
        <is>
          <t>최종 손절 도달(-6%)</t>
        </is>
      </c>
      <c r="K1974" t="n">
        <v>149</v>
      </c>
      <c r="L1974" t="n">
        <v>0</v>
      </c>
      <c r="M1974" t="n">
        <v>-6.83</v>
      </c>
      <c r="N1974" t="inlineStr">
        <is>
          <t>04.03. 149주 매도(-6% 하락 시 10% 손절 원칙)</t>
        </is>
      </c>
      <c r="O1974" t="n">
        <v>300000</v>
      </c>
      <c r="P1974">
        <f>COUNTIF($A$2:A1974,A1974)</f>
        <v/>
      </c>
      <c r="Q1974">
        <f>A1974&amp;"|"&amp;P1974</f>
        <v/>
      </c>
    </row>
    <row r="1975">
      <c r="A1975" t="inlineStr">
        <is>
          <t>팸텍|전체 평가기간|[중기추세]+[정석방어]</t>
        </is>
      </c>
      <c r="B1975" t="inlineStr">
        <is>
          <t>팸텍</t>
        </is>
      </c>
      <c r="C1975" t="inlineStr">
        <is>
          <t>271830</t>
        </is>
      </c>
      <c r="D1975" t="inlineStr">
        <is>
          <t>전체 평가기간</t>
        </is>
      </c>
      <c r="E1975" t="inlineStr">
        <is>
          <t>[중기추세]+[정석방어]</t>
        </is>
      </c>
      <c r="F1975" t="inlineStr">
        <is>
          <t>2026-02-02</t>
        </is>
      </c>
      <c r="G1975" t="n">
        <v>1701.19</v>
      </c>
      <c r="H1975" t="inlineStr">
        <is>
          <t>2026-02-05</t>
        </is>
      </c>
      <c r="I1975" t="n">
        <v>1603.88</v>
      </c>
      <c r="J1975" t="inlineStr">
        <is>
          <t>2차 손절 도달(-5%)</t>
        </is>
      </c>
      <c r="K1975" t="n">
        <v>35</v>
      </c>
      <c r="L1975" t="n">
        <v>141</v>
      </c>
      <c r="M1975" t="n">
        <v>-6</v>
      </c>
      <c r="N1975" t="inlineStr">
        <is>
          <t>02.05. 35주 매도(-5% 하락 시 20% 손절 원칙)</t>
        </is>
      </c>
      <c r="O1975" t="n">
        <v>300000</v>
      </c>
      <c r="P1975">
        <f>COUNTIF($A$2:A1975,A1975)</f>
        <v/>
      </c>
      <c r="Q1975">
        <f>A1975&amp;"|"&amp;P1975</f>
        <v/>
      </c>
    </row>
    <row r="1976">
      <c r="A1976" t="inlineStr">
        <is>
          <t>팸텍|전체 평가기간|[중기추세]+[정석방어]</t>
        </is>
      </c>
      <c r="B1976" t="inlineStr">
        <is>
          <t>팸텍</t>
        </is>
      </c>
      <c r="C1976" t="inlineStr">
        <is>
          <t>271830</t>
        </is>
      </c>
      <c r="D1976" t="inlineStr">
        <is>
          <t>전체 평가기간</t>
        </is>
      </c>
      <c r="E1976" t="inlineStr">
        <is>
          <t>[중기추세]+[정석방어]</t>
        </is>
      </c>
      <c r="F1976" t="inlineStr">
        <is>
          <t>2026-02-02</t>
        </is>
      </c>
      <c r="G1976" t="n">
        <v>1701.19</v>
      </c>
      <c r="H1976" t="inlineStr">
        <is>
          <t>2026-03-03</t>
        </is>
      </c>
      <c r="I1976" t="n">
        <v>1528.93</v>
      </c>
      <c r="J1976" t="inlineStr">
        <is>
          <t>최종 손절 도달(-10%)</t>
        </is>
      </c>
      <c r="K1976" t="n">
        <v>141</v>
      </c>
      <c r="L1976" t="n">
        <v>0</v>
      </c>
      <c r="M1976" t="n">
        <v>-10.4</v>
      </c>
      <c r="N1976" t="inlineStr">
        <is>
          <t>03.03. 141주 매도(-10% 하락 시 10% 손절 원칙)</t>
        </is>
      </c>
      <c r="O1976" t="n">
        <v>300000</v>
      </c>
      <c r="P1976">
        <f>COUNTIF($A$2:A1976,A1976)</f>
        <v/>
      </c>
      <c r="Q1976">
        <f>A1976&amp;"|"&amp;P1976</f>
        <v/>
      </c>
    </row>
    <row r="1977">
      <c r="A1977" t="inlineStr">
        <is>
          <t>팸텍|전체 평가기간|[중기추세]+[정석방어]</t>
        </is>
      </c>
      <c r="B1977" t="inlineStr">
        <is>
          <t>팸텍</t>
        </is>
      </c>
      <c r="C1977" t="inlineStr">
        <is>
          <t>271830</t>
        </is>
      </c>
      <c r="D1977" t="inlineStr">
        <is>
          <t>전체 평가기간</t>
        </is>
      </c>
      <c r="E1977" t="inlineStr">
        <is>
          <t>[중기추세]+[정석방어]</t>
        </is>
      </c>
      <c r="F1977" t="inlineStr">
        <is>
          <t>2026-03-03</t>
        </is>
      </c>
      <c r="G1977" t="n">
        <v>1531.07</v>
      </c>
      <c r="H1977" t="inlineStr">
        <is>
          <t>2026-03-04</t>
        </is>
      </c>
      <c r="I1977" t="n">
        <v>1369.04</v>
      </c>
      <c r="J1977" t="inlineStr">
        <is>
          <t>최종 손절 도달(-10%)</t>
        </is>
      </c>
      <c r="K1977" t="n">
        <v>177</v>
      </c>
      <c r="L1977" t="n">
        <v>0</v>
      </c>
      <c r="M1977" t="n">
        <v>-10.85</v>
      </c>
      <c r="N1977" t="inlineStr">
        <is>
          <t>03.04. 177주 매도(-10% 하락 시 10% 손절 원칙)</t>
        </is>
      </c>
      <c r="O1977" t="n">
        <v>300000</v>
      </c>
      <c r="P1977">
        <f>COUNTIF($A$2:A1977,A1977)</f>
        <v/>
      </c>
      <c r="Q1977">
        <f>A1977&amp;"|"&amp;P1977</f>
        <v/>
      </c>
    </row>
    <row r="1978">
      <c r="A1978" t="inlineStr">
        <is>
          <t>팸텍|전체 평가기간|[중기추세]+[정석방어]</t>
        </is>
      </c>
      <c r="B1978" t="inlineStr">
        <is>
          <t>팸텍</t>
        </is>
      </c>
      <c r="C1978" t="inlineStr">
        <is>
          <t>271830</t>
        </is>
      </c>
      <c r="D1978" t="inlineStr">
        <is>
          <t>전체 평가기간</t>
        </is>
      </c>
      <c r="E1978" t="inlineStr">
        <is>
          <t>[중기추세]+[정석방어]</t>
        </is>
      </c>
      <c r="F1978" t="inlineStr">
        <is>
          <t>2026-03-30</t>
        </is>
      </c>
      <c r="G1978" t="n">
        <v>1543.08</v>
      </c>
      <c r="H1978" t="inlineStr">
        <is>
          <t>2026-03-31</t>
        </is>
      </c>
      <c r="I1978" t="n">
        <v>1479.96</v>
      </c>
      <c r="J1978" t="inlineStr">
        <is>
          <t>1차 손절 도달(-3%)</t>
        </is>
      </c>
      <c r="K1978" t="n">
        <v>109</v>
      </c>
      <c r="L1978" t="n">
        <v>47</v>
      </c>
      <c r="M1978" t="n">
        <v>-4.38</v>
      </c>
      <c r="N1978" t="inlineStr">
        <is>
          <t>03.31. 109주 매도(-3% 하락 시 70% 손절 원칙)</t>
        </is>
      </c>
      <c r="O1978" t="n">
        <v>300000</v>
      </c>
      <c r="P1978">
        <f>COUNTIF($A$2:A1978,A1978)</f>
        <v/>
      </c>
      <c r="Q1978">
        <f>A1978&amp;"|"&amp;P1978</f>
        <v/>
      </c>
    </row>
    <row r="1979">
      <c r="A1979" t="inlineStr">
        <is>
          <t>팸텍|전체 평가기간|[중기추세]+[정석방어]</t>
        </is>
      </c>
      <c r="B1979" t="inlineStr">
        <is>
          <t>팸텍</t>
        </is>
      </c>
      <c r="C1979" t="inlineStr">
        <is>
          <t>271830</t>
        </is>
      </c>
      <c r="D1979" t="inlineStr">
        <is>
          <t>전체 평가기간</t>
        </is>
      </c>
      <c r="E1979" t="inlineStr">
        <is>
          <t>[중기추세]+[정석방어]</t>
        </is>
      </c>
      <c r="F1979" t="inlineStr">
        <is>
          <t>2026-03-30</t>
        </is>
      </c>
      <c r="G1979" t="n">
        <v>1543.08</v>
      </c>
      <c r="H1979" t="inlineStr">
        <is>
          <t>2026-04-02</t>
        </is>
      </c>
      <c r="I1979" t="n">
        <v>1461.98</v>
      </c>
      <c r="J1979" t="inlineStr">
        <is>
          <t>2차 손절 도달(-5%)</t>
        </is>
      </c>
      <c r="K1979" t="n">
        <v>31</v>
      </c>
      <c r="L1979" t="n">
        <v>16</v>
      </c>
      <c r="M1979" t="n">
        <v>-5.54</v>
      </c>
      <c r="N1979" t="inlineStr">
        <is>
          <t>04.02. 31주 매도(-5% 하락 시 20% 손절 원칙)</t>
        </is>
      </c>
      <c r="O1979" t="n">
        <v>300000</v>
      </c>
      <c r="P1979">
        <f>COUNTIF($A$2:A1979,A1979)</f>
        <v/>
      </c>
      <c r="Q1979">
        <f>A1979&amp;"|"&amp;P1979</f>
        <v/>
      </c>
    </row>
    <row r="1980">
      <c r="A1980" t="inlineStr">
        <is>
          <t>팸텍|전체 평가기간|[중기추세]+[정석방어]</t>
        </is>
      </c>
      <c r="B1980" t="inlineStr">
        <is>
          <t>팸텍</t>
        </is>
      </c>
      <c r="C1980" t="inlineStr">
        <is>
          <t>271830</t>
        </is>
      </c>
      <c r="D1980" t="inlineStr">
        <is>
          <t>전체 평가기간</t>
        </is>
      </c>
      <c r="E1980" t="inlineStr">
        <is>
          <t>[중기추세]+[정석방어]</t>
        </is>
      </c>
      <c r="F1980" t="inlineStr">
        <is>
          <t>2026-03-30</t>
        </is>
      </c>
      <c r="G1980" t="n">
        <v>1543.08</v>
      </c>
      <c r="H1980" t="inlineStr">
        <is>
          <t>2026-05-15</t>
        </is>
      </c>
      <c r="I1980" t="n">
        <v>1382.03</v>
      </c>
      <c r="J1980" t="inlineStr">
        <is>
          <t>최종 손절 도달(-10%)</t>
        </is>
      </c>
      <c r="K1980" t="n">
        <v>16</v>
      </c>
      <c r="L1980" t="n">
        <v>0</v>
      </c>
      <c r="M1980" t="n">
        <v>-10.71</v>
      </c>
      <c r="N1980" t="inlineStr">
        <is>
          <t>05.15. 16주 매도(-10% 하락 시 10% 손절 원칙)</t>
        </is>
      </c>
      <c r="O1980" t="n">
        <v>300000</v>
      </c>
      <c r="P1980">
        <f>COUNTIF($A$2:A1980,A1980)</f>
        <v/>
      </c>
      <c r="Q1980">
        <f>A1980&amp;"|"&amp;P1980</f>
        <v/>
      </c>
    </row>
    <row r="1981">
      <c r="A1981" t="inlineStr">
        <is>
          <t>팸텍|전체 평가기간|[중기추세]+[변동성허용]</t>
        </is>
      </c>
      <c r="B1981" t="inlineStr">
        <is>
          <t>팸텍</t>
        </is>
      </c>
      <c r="C1981" t="inlineStr">
        <is>
          <t>271830</t>
        </is>
      </c>
      <c r="D1981" t="inlineStr">
        <is>
          <t>전체 평가기간</t>
        </is>
      </c>
      <c r="E1981" t="inlineStr">
        <is>
          <t>[중기추세]+[변동성허용]</t>
        </is>
      </c>
      <c r="F1981" t="inlineStr">
        <is>
          <t>2026-02-02</t>
        </is>
      </c>
      <c r="G1981" t="n">
        <v>1701.19</v>
      </c>
      <c r="H1981" t="inlineStr">
        <is>
          <t>2026-02-05</t>
        </is>
      </c>
      <c r="I1981" t="n">
        <v>1603.88</v>
      </c>
      <c r="J1981" t="inlineStr">
        <is>
          <t>1차 손절 도달(-5%)</t>
        </is>
      </c>
      <c r="K1981" t="n">
        <v>88</v>
      </c>
      <c r="L1981" t="n">
        <v>88</v>
      </c>
      <c r="M1981" t="n">
        <v>-6</v>
      </c>
      <c r="N1981" t="inlineStr">
        <is>
          <t>02.05. 88주 매도(-5% 하락 시 50% 손절 원칙)</t>
        </is>
      </c>
      <c r="O1981" t="n">
        <v>300000</v>
      </c>
      <c r="P1981">
        <f>COUNTIF($A$2:A1981,A1981)</f>
        <v/>
      </c>
      <c r="Q1981">
        <f>A1981&amp;"|"&amp;P1981</f>
        <v/>
      </c>
    </row>
    <row r="1982">
      <c r="A1982" t="inlineStr">
        <is>
          <t>팸텍|전체 평가기간|[중기추세]+[변동성허용]</t>
        </is>
      </c>
      <c r="B1982" t="inlineStr">
        <is>
          <t>팸텍</t>
        </is>
      </c>
      <c r="C1982" t="inlineStr">
        <is>
          <t>271830</t>
        </is>
      </c>
      <c r="D1982" t="inlineStr">
        <is>
          <t>전체 평가기간</t>
        </is>
      </c>
      <c r="E1982" t="inlineStr">
        <is>
          <t>[중기추세]+[변동성허용]</t>
        </is>
      </c>
      <c r="F1982" t="inlineStr">
        <is>
          <t>2026-02-02</t>
        </is>
      </c>
      <c r="G1982" t="n">
        <v>1701.19</v>
      </c>
      <c r="H1982" t="inlineStr">
        <is>
          <t>2026-03-03</t>
        </is>
      </c>
      <c r="I1982" t="n">
        <v>1528.93</v>
      </c>
      <c r="J1982" t="inlineStr">
        <is>
          <t>2차 손절 도달(-10%)</t>
        </is>
      </c>
      <c r="K1982" t="n">
        <v>52</v>
      </c>
      <c r="L1982" t="n">
        <v>36</v>
      </c>
      <c r="M1982" t="n">
        <v>-10.4</v>
      </c>
      <c r="N1982" t="inlineStr">
        <is>
          <t>03.03. 52주 매도(-10% 하락 시 30% 손절 원칙)</t>
        </is>
      </c>
      <c r="O1982" t="n">
        <v>300000</v>
      </c>
      <c r="P1982">
        <f>COUNTIF($A$2:A1982,A1982)</f>
        <v/>
      </c>
      <c r="Q1982">
        <f>A1982&amp;"|"&amp;P1982</f>
        <v/>
      </c>
    </row>
    <row r="1983">
      <c r="A1983" t="inlineStr">
        <is>
          <t>팸텍|전체 평가기간|[중기추세]+[변동성허용]</t>
        </is>
      </c>
      <c r="B1983" t="inlineStr">
        <is>
          <t>팸텍</t>
        </is>
      </c>
      <c r="C1983" t="inlineStr">
        <is>
          <t>271830</t>
        </is>
      </c>
      <c r="D1983" t="inlineStr">
        <is>
          <t>전체 평가기간</t>
        </is>
      </c>
      <c r="E1983" t="inlineStr">
        <is>
          <t>[중기추세]+[변동성허용]</t>
        </is>
      </c>
      <c r="F1983" t="inlineStr">
        <is>
          <t>2026-02-02</t>
        </is>
      </c>
      <c r="G1983" t="n">
        <v>1701.19</v>
      </c>
      <c r="H1983" t="inlineStr">
        <is>
          <t>2026-03-04</t>
        </is>
      </c>
      <c r="I1983" t="n">
        <v>1369.04</v>
      </c>
      <c r="J1983" t="inlineStr">
        <is>
          <t>최종 손절 도달(-15%)</t>
        </is>
      </c>
      <c r="K1983" t="n">
        <v>36</v>
      </c>
      <c r="L1983" t="n">
        <v>0</v>
      </c>
      <c r="M1983" t="n">
        <v>-19.77</v>
      </c>
      <c r="N1983" t="inlineStr">
        <is>
          <t>03.04. 36주 매도(-15% 하락 시 20% 손절 원칙)</t>
        </is>
      </c>
      <c r="O1983" t="n">
        <v>300000</v>
      </c>
      <c r="P1983">
        <f>COUNTIF($A$2:A1983,A1983)</f>
        <v/>
      </c>
      <c r="Q1983">
        <f>A1983&amp;"|"&amp;P1983</f>
        <v/>
      </c>
    </row>
    <row r="1984">
      <c r="A1984" t="inlineStr">
        <is>
          <t>팸텍|전체 평가기간|[중기추세]+[변동성허용]</t>
        </is>
      </c>
      <c r="B1984" t="inlineStr">
        <is>
          <t>팸텍</t>
        </is>
      </c>
      <c r="C1984" t="inlineStr">
        <is>
          <t>271830</t>
        </is>
      </c>
      <c r="D1984" t="inlineStr">
        <is>
          <t>전체 평가기간</t>
        </is>
      </c>
      <c r="E1984" t="inlineStr">
        <is>
          <t>[중기추세]+[변동성허용]</t>
        </is>
      </c>
      <c r="F1984" t="inlineStr">
        <is>
          <t>2026-03-30</t>
        </is>
      </c>
      <c r="G1984" t="n">
        <v>1543.08</v>
      </c>
      <c r="H1984" t="inlineStr">
        <is>
          <t>2026-04-02</t>
        </is>
      </c>
      <c r="I1984" t="n">
        <v>1461.98</v>
      </c>
      <c r="J1984" t="inlineStr">
        <is>
          <t>1차 손절 도달(-5%)</t>
        </is>
      </c>
      <c r="K1984" t="n">
        <v>87</v>
      </c>
      <c r="L1984" t="n">
        <v>87</v>
      </c>
      <c r="M1984" t="n">
        <v>-5.54</v>
      </c>
      <c r="N1984" t="inlineStr">
        <is>
          <t>04.02. 87주 매도(-5% 하락 시 50% 손절 원칙)</t>
        </is>
      </c>
      <c r="O1984" t="n">
        <v>300000</v>
      </c>
      <c r="P1984">
        <f>COUNTIF($A$2:A1984,A1984)</f>
        <v/>
      </c>
      <c r="Q1984">
        <f>A1984&amp;"|"&amp;P1984</f>
        <v/>
      </c>
    </row>
    <row r="1985">
      <c r="A1985" t="inlineStr">
        <is>
          <t>팸텍|전체 평가기간|[중기추세]+[변동성허용]</t>
        </is>
      </c>
      <c r="B1985" t="inlineStr">
        <is>
          <t>팸텍</t>
        </is>
      </c>
      <c r="C1985" t="inlineStr">
        <is>
          <t>271830</t>
        </is>
      </c>
      <c r="D1985" t="inlineStr">
        <is>
          <t>전체 평가기간</t>
        </is>
      </c>
      <c r="E1985" t="inlineStr">
        <is>
          <t>[중기추세]+[변동성허용]</t>
        </is>
      </c>
      <c r="F1985" t="inlineStr">
        <is>
          <t>2026-03-30</t>
        </is>
      </c>
      <c r="G1985" t="n">
        <v>1543.08</v>
      </c>
      <c r="H1985" t="inlineStr">
        <is>
          <t>2026-05-15</t>
        </is>
      </c>
      <c r="I1985" t="n">
        <v>1382.03</v>
      </c>
      <c r="J1985" t="inlineStr">
        <is>
          <t>2차 손절 도달(-10%)</t>
        </is>
      </c>
      <c r="K1985" t="n">
        <v>52</v>
      </c>
      <c r="L1985" t="n">
        <v>35</v>
      </c>
      <c r="M1985" t="n">
        <v>-10.71</v>
      </c>
      <c r="N1985" t="inlineStr">
        <is>
          <t>05.15. 52주 매도(-10% 하락 시 30% 손절 원칙)</t>
        </is>
      </c>
      <c r="O1985" t="n">
        <v>300000</v>
      </c>
      <c r="P1985">
        <f>COUNTIF($A$2:A1985,A1985)</f>
        <v/>
      </c>
      <c r="Q1985">
        <f>A1985&amp;"|"&amp;P1985</f>
        <v/>
      </c>
    </row>
    <row r="1986">
      <c r="A1986" t="inlineStr">
        <is>
          <t>팸텍|전체 평가기간|[중기추세]+[변동성허용]</t>
        </is>
      </c>
      <c r="B1986" t="inlineStr">
        <is>
          <t>팸텍</t>
        </is>
      </c>
      <c r="C1986" t="inlineStr">
        <is>
          <t>271830</t>
        </is>
      </c>
      <c r="D1986" t="inlineStr">
        <is>
          <t>전체 평가기간</t>
        </is>
      </c>
      <c r="E1986" t="inlineStr">
        <is>
          <t>[중기추세]+[변동성허용]</t>
        </is>
      </c>
      <c r="F1986" t="inlineStr">
        <is>
          <t>2026-03-30</t>
        </is>
      </c>
      <c r="G1986" t="n">
        <v>1543.08</v>
      </c>
      <c r="H1986" t="inlineStr">
        <is>
          <t>2026-05-18</t>
        </is>
      </c>
      <c r="I1986" t="n">
        <v>1293.09</v>
      </c>
      <c r="J1986" t="inlineStr">
        <is>
          <t>최종 손절 도달(-15%)</t>
        </is>
      </c>
      <c r="K1986" t="n">
        <v>35</v>
      </c>
      <c r="L1986" t="n">
        <v>0</v>
      </c>
      <c r="M1986" t="n">
        <v>-16.45</v>
      </c>
      <c r="N1986" t="inlineStr">
        <is>
          <t>05.18. 35주 매도(-15% 하락 시 20% 손절 원칙)</t>
        </is>
      </c>
      <c r="O1986" t="n">
        <v>300000</v>
      </c>
      <c r="P1986">
        <f>COUNTIF($A$2:A1986,A1986)</f>
        <v/>
      </c>
      <c r="Q1986">
        <f>A1986&amp;"|"&amp;P1986</f>
        <v/>
      </c>
    </row>
    <row r="1987">
      <c r="A1987" t="inlineStr">
        <is>
          <t>팸텍|전체 평가기간|[중기추세]+[버티기형]</t>
        </is>
      </c>
      <c r="B1987" t="inlineStr">
        <is>
          <t>팸텍</t>
        </is>
      </c>
      <c r="C1987" t="inlineStr">
        <is>
          <t>271830</t>
        </is>
      </c>
      <c r="D1987" t="inlineStr">
        <is>
          <t>전체 평가기간</t>
        </is>
      </c>
      <c r="E1987" t="inlineStr">
        <is>
          <t>[중기추세]+[버티기형]</t>
        </is>
      </c>
      <c r="F1987" t="inlineStr">
        <is>
          <t>2026-02-02</t>
        </is>
      </c>
      <c r="G1987" t="n">
        <v>1701.19</v>
      </c>
      <c r="H1987" t="inlineStr">
        <is>
          <t>2026-02-05</t>
        </is>
      </c>
      <c r="I1987" t="n">
        <v>1603.88</v>
      </c>
      <c r="J1987" t="inlineStr">
        <is>
          <t>1차 손절 도달(-5%)</t>
        </is>
      </c>
      <c r="K1987" t="n">
        <v>70</v>
      </c>
      <c r="L1987" t="n">
        <v>106</v>
      </c>
      <c r="M1987" t="n">
        <v>-6</v>
      </c>
      <c r="N1987" t="inlineStr">
        <is>
          <t>02.05. 70주 매도(-5% 하락 시 40% 손절 원칙)</t>
        </is>
      </c>
      <c r="O1987" t="n">
        <v>300000</v>
      </c>
      <c r="P1987">
        <f>COUNTIF($A$2:A1987,A1987)</f>
        <v/>
      </c>
      <c r="Q1987">
        <f>A1987&amp;"|"&amp;P1987</f>
        <v/>
      </c>
    </row>
    <row r="1988">
      <c r="A1988" t="inlineStr">
        <is>
          <t>팸텍|전체 평가기간|[중기추세]+[버티기형]</t>
        </is>
      </c>
      <c r="B1988" t="inlineStr">
        <is>
          <t>팸텍</t>
        </is>
      </c>
      <c r="C1988" t="inlineStr">
        <is>
          <t>271830</t>
        </is>
      </c>
      <c r="D1988" t="inlineStr">
        <is>
          <t>전체 평가기간</t>
        </is>
      </c>
      <c r="E1988" t="inlineStr">
        <is>
          <t>[중기추세]+[버티기형]</t>
        </is>
      </c>
      <c r="F1988" t="inlineStr">
        <is>
          <t>2026-02-02</t>
        </is>
      </c>
      <c r="G1988" t="n">
        <v>1701.19</v>
      </c>
      <c r="H1988" t="inlineStr">
        <is>
          <t>2026-03-04</t>
        </is>
      </c>
      <c r="I1988" t="n">
        <v>1369.04</v>
      </c>
      <c r="J1988" t="inlineStr">
        <is>
          <t>2차 손절 도달(-15%)</t>
        </is>
      </c>
      <c r="K1988" t="n">
        <v>52</v>
      </c>
      <c r="L1988" t="n">
        <v>54</v>
      </c>
      <c r="M1988" t="n">
        <v>-19.77</v>
      </c>
      <c r="N1988" t="inlineStr">
        <is>
          <t>03.04. 52주 매도(-15% 하락 시 30% 손절 원칙)</t>
        </is>
      </c>
      <c r="O1988" t="n">
        <v>300000</v>
      </c>
      <c r="P1988">
        <f>COUNTIF($A$2:A1988,A1988)</f>
        <v/>
      </c>
      <c r="Q1988">
        <f>A1988&amp;"|"&amp;P1988</f>
        <v/>
      </c>
    </row>
    <row r="1989">
      <c r="A1989" t="inlineStr">
        <is>
          <t>팸텍|전체 평가기간|[중기추세]+[버티기형]</t>
        </is>
      </c>
      <c r="B1989" t="inlineStr">
        <is>
          <t>팸텍</t>
        </is>
      </c>
      <c r="C1989" t="inlineStr">
        <is>
          <t>271830</t>
        </is>
      </c>
      <c r="D1989" t="inlineStr">
        <is>
          <t>전체 평가기간</t>
        </is>
      </c>
      <c r="E1989" t="inlineStr">
        <is>
          <t>[중기추세]+[버티기형]</t>
        </is>
      </c>
      <c r="F1989" t="inlineStr">
        <is>
          <t>2026-02-02</t>
        </is>
      </c>
      <c r="G1989" t="n">
        <v>1701.19</v>
      </c>
      <c r="H1989" t="inlineStr">
        <is>
          <t>2026-05-18</t>
        </is>
      </c>
      <c r="I1989" t="n">
        <v>1293.09</v>
      </c>
      <c r="J1989" t="inlineStr">
        <is>
          <t>최종 손절 도달(-20%)</t>
        </is>
      </c>
      <c r="K1989" t="n">
        <v>54</v>
      </c>
      <c r="L1989" t="n">
        <v>0</v>
      </c>
      <c r="M1989" t="n">
        <v>-24.22</v>
      </c>
      <c r="N1989" t="inlineStr">
        <is>
          <t>05.18. 54주 매도(-20% 하락 시 30% 손절 원칙)</t>
        </is>
      </c>
      <c r="O1989" t="n">
        <v>300000</v>
      </c>
      <c r="P1989">
        <f>COUNTIF($A$2:A1989,A1989)</f>
        <v/>
      </c>
      <c r="Q1989">
        <f>A1989&amp;"|"&amp;P1989</f>
        <v/>
      </c>
    </row>
    <row r="1990">
      <c r="A1990" t="inlineStr">
        <is>
          <t>팸텍|전체 평가기간|[수익극대화]+[칼손절]</t>
        </is>
      </c>
      <c r="B1990" t="inlineStr">
        <is>
          <t>팸텍</t>
        </is>
      </c>
      <c r="C1990" t="inlineStr">
        <is>
          <t>271830</t>
        </is>
      </c>
      <c r="D1990" t="inlineStr">
        <is>
          <t>전체 평가기간</t>
        </is>
      </c>
      <c r="E1990" t="inlineStr">
        <is>
          <t>[수익극대화]+[칼손절]</t>
        </is>
      </c>
      <c r="F1990" t="inlineStr">
        <is>
          <t>2026-02-02</t>
        </is>
      </c>
      <c r="G1990" t="n">
        <v>1701.19</v>
      </c>
      <c r="H1990" t="inlineStr">
        <is>
          <t>2026-02-04</t>
        </is>
      </c>
      <c r="I1990" t="n">
        <v>1651.84</v>
      </c>
      <c r="J1990" t="inlineStr">
        <is>
          <t>1차 손절 도달(-2%)</t>
        </is>
      </c>
      <c r="K1990" t="n">
        <v>140</v>
      </c>
      <c r="L1990" t="n">
        <v>36</v>
      </c>
      <c r="M1990" t="n">
        <v>-3.19</v>
      </c>
      <c r="N1990" t="inlineStr">
        <is>
          <t>02.04. 140주 매도(-2% 하락 시 80% 손절 원칙)</t>
        </is>
      </c>
      <c r="O1990" t="n">
        <v>300000</v>
      </c>
      <c r="P1990">
        <f>COUNTIF($A$2:A1990,A1990)</f>
        <v/>
      </c>
      <c r="Q1990">
        <f>A1990&amp;"|"&amp;P1990</f>
        <v/>
      </c>
    </row>
    <row r="1991">
      <c r="A1991" t="inlineStr">
        <is>
          <t>팸텍|전체 평가기간|[수익극대화]+[칼손절]</t>
        </is>
      </c>
      <c r="B1991" t="inlineStr">
        <is>
          <t>팸텍</t>
        </is>
      </c>
      <c r="C1991" t="inlineStr">
        <is>
          <t>271830</t>
        </is>
      </c>
      <c r="D1991" t="inlineStr">
        <is>
          <t>전체 평가기간</t>
        </is>
      </c>
      <c r="E1991" t="inlineStr">
        <is>
          <t>[수익극대화]+[칼손절]</t>
        </is>
      </c>
      <c r="F1991" t="inlineStr">
        <is>
          <t>2026-02-02</t>
        </is>
      </c>
      <c r="G1991" t="n">
        <v>1701.19</v>
      </c>
      <c r="H1991" t="inlineStr">
        <is>
          <t>2026-02-05</t>
        </is>
      </c>
      <c r="I1991" t="n">
        <v>1603.88</v>
      </c>
      <c r="J1991" t="inlineStr">
        <is>
          <t>2차 손절 도달(-4%)</t>
        </is>
      </c>
      <c r="K1991" t="n">
        <v>17</v>
      </c>
      <c r="L1991" t="n">
        <v>19</v>
      </c>
      <c r="M1991" t="n">
        <v>-6</v>
      </c>
      <c r="N1991" t="inlineStr">
        <is>
          <t>02.05. 17주 매도(-4% 하락 시 10% 손절 원칙)</t>
        </is>
      </c>
      <c r="O1991" t="n">
        <v>300000</v>
      </c>
      <c r="P1991">
        <f>COUNTIF($A$2:A1991,A1991)</f>
        <v/>
      </c>
      <c r="Q1991">
        <f>A1991&amp;"|"&amp;P1991</f>
        <v/>
      </c>
    </row>
    <row r="1992">
      <c r="A1992" t="inlineStr">
        <is>
          <t>팸텍|전체 평가기간|[수익극대화]+[칼손절]</t>
        </is>
      </c>
      <c r="B1992" t="inlineStr">
        <is>
          <t>팸텍</t>
        </is>
      </c>
      <c r="C1992" t="inlineStr">
        <is>
          <t>271830</t>
        </is>
      </c>
      <c r="D1992" t="inlineStr">
        <is>
          <t>전체 평가기간</t>
        </is>
      </c>
      <c r="E1992" t="inlineStr">
        <is>
          <t>[수익극대화]+[칼손절]</t>
        </is>
      </c>
      <c r="F1992" t="inlineStr">
        <is>
          <t>2026-02-02</t>
        </is>
      </c>
      <c r="G1992" t="n">
        <v>1701.19</v>
      </c>
      <c r="H1992" t="inlineStr">
        <is>
          <t>2026-03-03</t>
        </is>
      </c>
      <c r="I1992" t="n">
        <v>1528.93</v>
      </c>
      <c r="J1992" t="inlineStr">
        <is>
          <t>최종 손절 도달(-6%)</t>
        </is>
      </c>
      <c r="K1992" t="n">
        <v>19</v>
      </c>
      <c r="L1992" t="n">
        <v>0</v>
      </c>
      <c r="M1992" t="n">
        <v>-10.4</v>
      </c>
      <c r="N1992" t="inlineStr">
        <is>
          <t>03.03. 19주 매도(-6% 하락 시 10% 손절 원칙)</t>
        </is>
      </c>
      <c r="O1992" t="n">
        <v>300000</v>
      </c>
      <c r="P1992">
        <f>COUNTIF($A$2:A1992,A1992)</f>
        <v/>
      </c>
      <c r="Q1992">
        <f>A1992&amp;"|"&amp;P1992</f>
        <v/>
      </c>
    </row>
    <row r="1993">
      <c r="A1993" t="inlineStr">
        <is>
          <t>팸텍|전체 평가기간|[수익극대화]+[칼손절]</t>
        </is>
      </c>
      <c r="B1993" t="inlineStr">
        <is>
          <t>팸텍</t>
        </is>
      </c>
      <c r="C1993" t="inlineStr">
        <is>
          <t>271830</t>
        </is>
      </c>
      <c r="D1993" t="inlineStr">
        <is>
          <t>전체 평가기간</t>
        </is>
      </c>
      <c r="E1993" t="inlineStr">
        <is>
          <t>[수익극대화]+[칼손절]</t>
        </is>
      </c>
      <c r="F1993" t="inlineStr">
        <is>
          <t>2026-03-03</t>
        </is>
      </c>
      <c r="G1993" t="n">
        <v>1531.07</v>
      </c>
      <c r="H1993" t="inlineStr">
        <is>
          <t>2026-03-04</t>
        </is>
      </c>
      <c r="I1993" t="n">
        <v>1369.04</v>
      </c>
      <c r="J1993" t="inlineStr">
        <is>
          <t>최종 손절 도달(-6%)</t>
        </is>
      </c>
      <c r="K1993" t="n">
        <v>187</v>
      </c>
      <c r="L1993" t="n">
        <v>0</v>
      </c>
      <c r="M1993" t="n">
        <v>-10.85</v>
      </c>
      <c r="N1993" t="inlineStr">
        <is>
          <t>03.04. 187주 매도(-6% 하락 시 10% 손절 원칙)</t>
        </is>
      </c>
      <c r="O1993" t="n">
        <v>300000</v>
      </c>
      <c r="P1993">
        <f>COUNTIF($A$2:A1993,A1993)</f>
        <v/>
      </c>
      <c r="Q1993">
        <f>A1993&amp;"|"&amp;P1993</f>
        <v/>
      </c>
    </row>
    <row r="1994">
      <c r="A1994" t="inlineStr">
        <is>
          <t>팸텍|전체 평가기간|[수익극대화]+[칼손절]</t>
        </is>
      </c>
      <c r="B1994" t="inlineStr">
        <is>
          <t>팸텍</t>
        </is>
      </c>
      <c r="C1994" t="inlineStr">
        <is>
          <t>271830</t>
        </is>
      </c>
      <c r="D1994" t="inlineStr">
        <is>
          <t>전체 평가기간</t>
        </is>
      </c>
      <c r="E1994" t="inlineStr">
        <is>
          <t>[수익극대화]+[칼손절]</t>
        </is>
      </c>
      <c r="F1994" t="inlineStr">
        <is>
          <t>2026-03-30</t>
        </is>
      </c>
      <c r="G1994" t="n">
        <v>1543.08</v>
      </c>
      <c r="H1994" t="inlineStr">
        <is>
          <t>2026-03-31</t>
        </is>
      </c>
      <c r="I1994" t="n">
        <v>1479.96</v>
      </c>
      <c r="J1994" t="inlineStr">
        <is>
          <t>2차 손절 도달(-4%)</t>
        </is>
      </c>
      <c r="K1994" t="n">
        <v>16</v>
      </c>
      <c r="L1994" t="n">
        <v>149</v>
      </c>
      <c r="M1994" t="n">
        <v>-4.38</v>
      </c>
      <c r="N1994" t="inlineStr">
        <is>
          <t>03.31. 16주 매도(-4% 하락 시 10% 손절 원칙)</t>
        </is>
      </c>
      <c r="O1994" t="n">
        <v>300000</v>
      </c>
      <c r="P1994">
        <f>COUNTIF($A$2:A1994,A1994)</f>
        <v/>
      </c>
      <c r="Q1994">
        <f>A1994&amp;"|"&amp;P1994</f>
        <v/>
      </c>
    </row>
    <row r="1995">
      <c r="A1995" t="inlineStr">
        <is>
          <t>팸텍|전체 평가기간|[수익극대화]+[칼손절]</t>
        </is>
      </c>
      <c r="B1995" t="inlineStr">
        <is>
          <t>팸텍</t>
        </is>
      </c>
      <c r="C1995" t="inlineStr">
        <is>
          <t>271830</t>
        </is>
      </c>
      <c r="D1995" t="inlineStr">
        <is>
          <t>전체 평가기간</t>
        </is>
      </c>
      <c r="E1995" t="inlineStr">
        <is>
          <t>[수익극대화]+[칼손절]</t>
        </is>
      </c>
      <c r="F1995" t="inlineStr">
        <is>
          <t>2026-03-30</t>
        </is>
      </c>
      <c r="G1995" t="n">
        <v>1543.08</v>
      </c>
      <c r="H1995" t="inlineStr">
        <is>
          <t>2026-04-03</t>
        </is>
      </c>
      <c r="I1995" t="n">
        <v>1441.99</v>
      </c>
      <c r="J1995" t="inlineStr">
        <is>
          <t>최종 손절 도달(-6%)</t>
        </is>
      </c>
      <c r="K1995" t="n">
        <v>149</v>
      </c>
      <c r="L1995" t="n">
        <v>0</v>
      </c>
      <c r="M1995" t="n">
        <v>-6.83</v>
      </c>
      <c r="N1995" t="inlineStr">
        <is>
          <t>04.03. 149주 매도(-6% 하락 시 10% 손절 원칙)</t>
        </is>
      </c>
      <c r="O1995" t="n">
        <v>300000</v>
      </c>
      <c r="P1995">
        <f>COUNTIF($A$2:A1995,A1995)</f>
        <v/>
      </c>
      <c r="Q1995">
        <f>A1995&amp;"|"&amp;P1995</f>
        <v/>
      </c>
    </row>
    <row r="1996">
      <c r="A1996" t="inlineStr">
        <is>
          <t>팸텍|전체 평가기간|[수익극대화]+[정석방어]</t>
        </is>
      </c>
      <c r="B1996" t="inlineStr">
        <is>
          <t>팸텍</t>
        </is>
      </c>
      <c r="C1996" t="inlineStr">
        <is>
          <t>271830</t>
        </is>
      </c>
      <c r="D1996" t="inlineStr">
        <is>
          <t>전체 평가기간</t>
        </is>
      </c>
      <c r="E1996" t="inlineStr">
        <is>
          <t>[수익극대화]+[정석방어]</t>
        </is>
      </c>
      <c r="F1996" t="inlineStr">
        <is>
          <t>2026-02-02</t>
        </is>
      </c>
      <c r="G1996" t="n">
        <v>1701.19</v>
      </c>
      <c r="H1996" t="inlineStr">
        <is>
          <t>2026-02-05</t>
        </is>
      </c>
      <c r="I1996" t="n">
        <v>1603.88</v>
      </c>
      <c r="J1996" t="inlineStr">
        <is>
          <t>2차 손절 도달(-5%)</t>
        </is>
      </c>
      <c r="K1996" t="n">
        <v>35</v>
      </c>
      <c r="L1996" t="n">
        <v>141</v>
      </c>
      <c r="M1996" t="n">
        <v>-6</v>
      </c>
      <c r="N1996" t="inlineStr">
        <is>
          <t>02.05. 35주 매도(-5% 하락 시 20% 손절 원칙)</t>
        </is>
      </c>
      <c r="O1996" t="n">
        <v>300000</v>
      </c>
      <c r="P1996">
        <f>COUNTIF($A$2:A1996,A1996)</f>
        <v/>
      </c>
      <c r="Q1996">
        <f>A1996&amp;"|"&amp;P1996</f>
        <v/>
      </c>
    </row>
    <row r="1997">
      <c r="A1997" t="inlineStr">
        <is>
          <t>팸텍|전체 평가기간|[수익극대화]+[정석방어]</t>
        </is>
      </c>
      <c r="B1997" t="inlineStr">
        <is>
          <t>팸텍</t>
        </is>
      </c>
      <c r="C1997" t="inlineStr">
        <is>
          <t>271830</t>
        </is>
      </c>
      <c r="D1997" t="inlineStr">
        <is>
          <t>전체 평가기간</t>
        </is>
      </c>
      <c r="E1997" t="inlineStr">
        <is>
          <t>[수익극대화]+[정석방어]</t>
        </is>
      </c>
      <c r="F1997" t="inlineStr">
        <is>
          <t>2026-02-02</t>
        </is>
      </c>
      <c r="G1997" t="n">
        <v>1701.19</v>
      </c>
      <c r="H1997" t="inlineStr">
        <is>
          <t>2026-03-03</t>
        </is>
      </c>
      <c r="I1997" t="n">
        <v>1528.93</v>
      </c>
      <c r="J1997" t="inlineStr">
        <is>
          <t>최종 손절 도달(-10%)</t>
        </is>
      </c>
      <c r="K1997" t="n">
        <v>141</v>
      </c>
      <c r="L1997" t="n">
        <v>0</v>
      </c>
      <c r="M1997" t="n">
        <v>-10.4</v>
      </c>
      <c r="N1997" t="inlineStr">
        <is>
          <t>03.03. 141주 매도(-10% 하락 시 10% 손절 원칙)</t>
        </is>
      </c>
      <c r="O1997" t="n">
        <v>300000</v>
      </c>
      <c r="P1997">
        <f>COUNTIF($A$2:A1997,A1997)</f>
        <v/>
      </c>
      <c r="Q1997">
        <f>A1997&amp;"|"&amp;P1997</f>
        <v/>
      </c>
    </row>
    <row r="1998">
      <c r="A1998" t="inlineStr">
        <is>
          <t>팸텍|전체 평가기간|[수익극대화]+[정석방어]</t>
        </is>
      </c>
      <c r="B1998" t="inlineStr">
        <is>
          <t>팸텍</t>
        </is>
      </c>
      <c r="C1998" t="inlineStr">
        <is>
          <t>271830</t>
        </is>
      </c>
      <c r="D1998" t="inlineStr">
        <is>
          <t>전체 평가기간</t>
        </is>
      </c>
      <c r="E1998" t="inlineStr">
        <is>
          <t>[수익극대화]+[정석방어]</t>
        </is>
      </c>
      <c r="F1998" t="inlineStr">
        <is>
          <t>2026-03-03</t>
        </is>
      </c>
      <c r="G1998" t="n">
        <v>1531.07</v>
      </c>
      <c r="H1998" t="inlineStr">
        <is>
          <t>2026-03-04</t>
        </is>
      </c>
      <c r="I1998" t="n">
        <v>1369.04</v>
      </c>
      <c r="J1998" t="inlineStr">
        <is>
          <t>최종 손절 도달(-10%)</t>
        </is>
      </c>
      <c r="K1998" t="n">
        <v>177</v>
      </c>
      <c r="L1998" t="n">
        <v>0</v>
      </c>
      <c r="M1998" t="n">
        <v>-10.85</v>
      </c>
      <c r="N1998" t="inlineStr">
        <is>
          <t>03.04. 177주 매도(-10% 하락 시 10% 손절 원칙)</t>
        </is>
      </c>
      <c r="O1998" t="n">
        <v>300000</v>
      </c>
      <c r="P1998">
        <f>COUNTIF($A$2:A1998,A1998)</f>
        <v/>
      </c>
      <c r="Q1998">
        <f>A1998&amp;"|"&amp;P1998</f>
        <v/>
      </c>
    </row>
    <row r="1999">
      <c r="A1999" t="inlineStr">
        <is>
          <t>팸텍|전체 평가기간|[수익극대화]+[정석방어]</t>
        </is>
      </c>
      <c r="B1999" t="inlineStr">
        <is>
          <t>팸텍</t>
        </is>
      </c>
      <c r="C1999" t="inlineStr">
        <is>
          <t>271830</t>
        </is>
      </c>
      <c r="D1999" t="inlineStr">
        <is>
          <t>전체 평가기간</t>
        </is>
      </c>
      <c r="E1999" t="inlineStr">
        <is>
          <t>[수익극대화]+[정석방어]</t>
        </is>
      </c>
      <c r="F1999" t="inlineStr">
        <is>
          <t>2026-03-30</t>
        </is>
      </c>
      <c r="G1999" t="n">
        <v>1543.08</v>
      </c>
      <c r="H1999" t="inlineStr">
        <is>
          <t>2026-03-31</t>
        </is>
      </c>
      <c r="I1999" t="n">
        <v>1479.96</v>
      </c>
      <c r="J1999" t="inlineStr">
        <is>
          <t>1차 손절 도달(-3%)</t>
        </is>
      </c>
      <c r="K1999" t="n">
        <v>109</v>
      </c>
      <c r="L1999" t="n">
        <v>47</v>
      </c>
      <c r="M1999" t="n">
        <v>-4.38</v>
      </c>
      <c r="N1999" t="inlineStr">
        <is>
          <t>03.31. 109주 매도(-3% 하락 시 70% 손절 원칙)</t>
        </is>
      </c>
      <c r="O1999" t="n">
        <v>300000</v>
      </c>
      <c r="P1999">
        <f>COUNTIF($A$2:A1999,A1999)</f>
        <v/>
      </c>
      <c r="Q1999">
        <f>A1999&amp;"|"&amp;P1999</f>
        <v/>
      </c>
    </row>
    <row r="2000">
      <c r="A2000" t="inlineStr">
        <is>
          <t>팸텍|전체 평가기간|[수익극대화]+[정석방어]</t>
        </is>
      </c>
      <c r="B2000" t="inlineStr">
        <is>
          <t>팸텍</t>
        </is>
      </c>
      <c r="C2000" t="inlineStr">
        <is>
          <t>271830</t>
        </is>
      </c>
      <c r="D2000" t="inlineStr">
        <is>
          <t>전체 평가기간</t>
        </is>
      </c>
      <c r="E2000" t="inlineStr">
        <is>
          <t>[수익극대화]+[정석방어]</t>
        </is>
      </c>
      <c r="F2000" t="inlineStr">
        <is>
          <t>2026-03-30</t>
        </is>
      </c>
      <c r="G2000" t="n">
        <v>1543.08</v>
      </c>
      <c r="H2000" t="inlineStr">
        <is>
          <t>2026-04-02</t>
        </is>
      </c>
      <c r="I2000" t="n">
        <v>1461.98</v>
      </c>
      <c r="J2000" t="inlineStr">
        <is>
          <t>2차 손절 도달(-5%)</t>
        </is>
      </c>
      <c r="K2000" t="n">
        <v>31</v>
      </c>
      <c r="L2000" t="n">
        <v>16</v>
      </c>
      <c r="M2000" t="n">
        <v>-5.54</v>
      </c>
      <c r="N2000" t="inlineStr">
        <is>
          <t>04.02. 31주 매도(-5% 하락 시 20% 손절 원칙)</t>
        </is>
      </c>
      <c r="O2000" t="n">
        <v>300000</v>
      </c>
      <c r="P2000">
        <f>COUNTIF($A$2:A2000,A2000)</f>
        <v/>
      </c>
      <c r="Q2000">
        <f>A2000&amp;"|"&amp;P2000</f>
        <v/>
      </c>
    </row>
    <row r="2001">
      <c r="A2001" t="inlineStr">
        <is>
          <t>팸텍|전체 평가기간|[수익극대화]+[정석방어]</t>
        </is>
      </c>
      <c r="B2001" t="inlineStr">
        <is>
          <t>팸텍</t>
        </is>
      </c>
      <c r="C2001" t="inlineStr">
        <is>
          <t>271830</t>
        </is>
      </c>
      <c r="D2001" t="inlineStr">
        <is>
          <t>전체 평가기간</t>
        </is>
      </c>
      <c r="E2001" t="inlineStr">
        <is>
          <t>[수익극대화]+[정석방어]</t>
        </is>
      </c>
      <c r="F2001" t="inlineStr">
        <is>
          <t>2026-03-30</t>
        </is>
      </c>
      <c r="G2001" t="n">
        <v>1543.08</v>
      </c>
      <c r="H2001" t="inlineStr">
        <is>
          <t>2026-05-15</t>
        </is>
      </c>
      <c r="I2001" t="n">
        <v>1382.03</v>
      </c>
      <c r="J2001" t="inlineStr">
        <is>
          <t>최종 손절 도달(-10%)</t>
        </is>
      </c>
      <c r="K2001" t="n">
        <v>16</v>
      </c>
      <c r="L2001" t="n">
        <v>0</v>
      </c>
      <c r="M2001" t="n">
        <v>-10.71</v>
      </c>
      <c r="N2001" t="inlineStr">
        <is>
          <t>05.15. 16주 매도(-10% 하락 시 10% 손절 원칙)</t>
        </is>
      </c>
      <c r="O2001" t="n">
        <v>300000</v>
      </c>
      <c r="P2001">
        <f>COUNTIF($A$2:A2001,A2001)</f>
        <v/>
      </c>
      <c r="Q2001">
        <f>A2001&amp;"|"&amp;P2001</f>
        <v/>
      </c>
    </row>
    <row r="2002">
      <c r="A2002" t="inlineStr">
        <is>
          <t>팸텍|전체 평가기간|[수익극대화]+[변동성허용]</t>
        </is>
      </c>
      <c r="B2002" t="inlineStr">
        <is>
          <t>팸텍</t>
        </is>
      </c>
      <c r="C2002" t="inlineStr">
        <is>
          <t>271830</t>
        </is>
      </c>
      <c r="D2002" t="inlineStr">
        <is>
          <t>전체 평가기간</t>
        </is>
      </c>
      <c r="E2002" t="inlineStr">
        <is>
          <t>[수익극대화]+[변동성허용]</t>
        </is>
      </c>
      <c r="F2002" t="inlineStr">
        <is>
          <t>2026-02-02</t>
        </is>
      </c>
      <c r="G2002" t="n">
        <v>1701.19</v>
      </c>
      <c r="H2002" t="inlineStr">
        <is>
          <t>2026-02-05</t>
        </is>
      </c>
      <c r="I2002" t="n">
        <v>1603.88</v>
      </c>
      <c r="J2002" t="inlineStr">
        <is>
          <t>1차 손절 도달(-5%)</t>
        </is>
      </c>
      <c r="K2002" t="n">
        <v>88</v>
      </c>
      <c r="L2002" t="n">
        <v>88</v>
      </c>
      <c r="M2002" t="n">
        <v>-6</v>
      </c>
      <c r="N2002" t="inlineStr">
        <is>
          <t>02.05. 88주 매도(-5% 하락 시 50% 손절 원칙)</t>
        </is>
      </c>
      <c r="O2002" t="n">
        <v>300000</v>
      </c>
      <c r="P2002">
        <f>COUNTIF($A$2:A2002,A2002)</f>
        <v/>
      </c>
      <c r="Q2002">
        <f>A2002&amp;"|"&amp;P2002</f>
        <v/>
      </c>
    </row>
    <row r="2003">
      <c r="A2003" t="inlineStr">
        <is>
          <t>팸텍|전체 평가기간|[수익극대화]+[변동성허용]</t>
        </is>
      </c>
      <c r="B2003" t="inlineStr">
        <is>
          <t>팸텍</t>
        </is>
      </c>
      <c r="C2003" t="inlineStr">
        <is>
          <t>271830</t>
        </is>
      </c>
      <c r="D2003" t="inlineStr">
        <is>
          <t>전체 평가기간</t>
        </is>
      </c>
      <c r="E2003" t="inlineStr">
        <is>
          <t>[수익극대화]+[변동성허용]</t>
        </is>
      </c>
      <c r="F2003" t="inlineStr">
        <is>
          <t>2026-02-02</t>
        </is>
      </c>
      <c r="G2003" t="n">
        <v>1701.19</v>
      </c>
      <c r="H2003" t="inlineStr">
        <is>
          <t>2026-03-03</t>
        </is>
      </c>
      <c r="I2003" t="n">
        <v>1528.93</v>
      </c>
      <c r="J2003" t="inlineStr">
        <is>
          <t>2차 손절 도달(-10%)</t>
        </is>
      </c>
      <c r="K2003" t="n">
        <v>52</v>
      </c>
      <c r="L2003" t="n">
        <v>36</v>
      </c>
      <c r="M2003" t="n">
        <v>-10.4</v>
      </c>
      <c r="N2003" t="inlineStr">
        <is>
          <t>03.03. 52주 매도(-10% 하락 시 30% 손절 원칙)</t>
        </is>
      </c>
      <c r="O2003" t="n">
        <v>300000</v>
      </c>
      <c r="P2003">
        <f>COUNTIF($A$2:A2003,A2003)</f>
        <v/>
      </c>
      <c r="Q2003">
        <f>A2003&amp;"|"&amp;P2003</f>
        <v/>
      </c>
    </row>
    <row r="2004">
      <c r="A2004" t="inlineStr">
        <is>
          <t>팸텍|전체 평가기간|[수익극대화]+[변동성허용]</t>
        </is>
      </c>
      <c r="B2004" t="inlineStr">
        <is>
          <t>팸텍</t>
        </is>
      </c>
      <c r="C2004" t="inlineStr">
        <is>
          <t>271830</t>
        </is>
      </c>
      <c r="D2004" t="inlineStr">
        <is>
          <t>전체 평가기간</t>
        </is>
      </c>
      <c r="E2004" t="inlineStr">
        <is>
          <t>[수익극대화]+[변동성허용]</t>
        </is>
      </c>
      <c r="F2004" t="inlineStr">
        <is>
          <t>2026-02-02</t>
        </is>
      </c>
      <c r="G2004" t="n">
        <v>1701.19</v>
      </c>
      <c r="H2004" t="inlineStr">
        <is>
          <t>2026-03-04</t>
        </is>
      </c>
      <c r="I2004" t="n">
        <v>1369.04</v>
      </c>
      <c r="J2004" t="inlineStr">
        <is>
          <t>최종 손절 도달(-15%)</t>
        </is>
      </c>
      <c r="K2004" t="n">
        <v>36</v>
      </c>
      <c r="L2004" t="n">
        <v>0</v>
      </c>
      <c r="M2004" t="n">
        <v>-19.77</v>
      </c>
      <c r="N2004" t="inlineStr">
        <is>
          <t>03.04. 36주 매도(-15% 하락 시 20% 손절 원칙)</t>
        </is>
      </c>
      <c r="O2004" t="n">
        <v>300000</v>
      </c>
      <c r="P2004">
        <f>COUNTIF($A$2:A2004,A2004)</f>
        <v/>
      </c>
      <c r="Q2004">
        <f>A2004&amp;"|"&amp;P2004</f>
        <v/>
      </c>
    </row>
    <row r="2005">
      <c r="A2005" t="inlineStr">
        <is>
          <t>팸텍|전체 평가기간|[수익극대화]+[변동성허용]</t>
        </is>
      </c>
      <c r="B2005" t="inlineStr">
        <is>
          <t>팸텍</t>
        </is>
      </c>
      <c r="C2005" t="inlineStr">
        <is>
          <t>271830</t>
        </is>
      </c>
      <c r="D2005" t="inlineStr">
        <is>
          <t>전체 평가기간</t>
        </is>
      </c>
      <c r="E2005" t="inlineStr">
        <is>
          <t>[수익극대화]+[변동성허용]</t>
        </is>
      </c>
      <c r="F2005" t="inlineStr">
        <is>
          <t>2026-03-30</t>
        </is>
      </c>
      <c r="G2005" t="n">
        <v>1543.08</v>
      </c>
      <c r="H2005" t="inlineStr">
        <is>
          <t>2026-04-02</t>
        </is>
      </c>
      <c r="I2005" t="n">
        <v>1461.98</v>
      </c>
      <c r="J2005" t="inlineStr">
        <is>
          <t>1차 손절 도달(-5%)</t>
        </is>
      </c>
      <c r="K2005" t="n">
        <v>87</v>
      </c>
      <c r="L2005" t="n">
        <v>87</v>
      </c>
      <c r="M2005" t="n">
        <v>-5.54</v>
      </c>
      <c r="N2005" t="inlineStr">
        <is>
          <t>04.02. 87주 매도(-5% 하락 시 50% 손절 원칙)</t>
        </is>
      </c>
      <c r="O2005" t="n">
        <v>300000</v>
      </c>
      <c r="P2005">
        <f>COUNTIF($A$2:A2005,A2005)</f>
        <v/>
      </c>
      <c r="Q2005">
        <f>A2005&amp;"|"&amp;P2005</f>
        <v/>
      </c>
    </row>
    <row r="2006">
      <c r="A2006" t="inlineStr">
        <is>
          <t>팸텍|전체 평가기간|[수익극대화]+[변동성허용]</t>
        </is>
      </c>
      <c r="B2006" t="inlineStr">
        <is>
          <t>팸텍</t>
        </is>
      </c>
      <c r="C2006" t="inlineStr">
        <is>
          <t>271830</t>
        </is>
      </c>
      <c r="D2006" t="inlineStr">
        <is>
          <t>전체 평가기간</t>
        </is>
      </c>
      <c r="E2006" t="inlineStr">
        <is>
          <t>[수익극대화]+[변동성허용]</t>
        </is>
      </c>
      <c r="F2006" t="inlineStr">
        <is>
          <t>2026-03-30</t>
        </is>
      </c>
      <c r="G2006" t="n">
        <v>1543.08</v>
      </c>
      <c r="H2006" t="inlineStr">
        <is>
          <t>2026-05-15</t>
        </is>
      </c>
      <c r="I2006" t="n">
        <v>1382.03</v>
      </c>
      <c r="J2006" t="inlineStr">
        <is>
          <t>2차 손절 도달(-10%)</t>
        </is>
      </c>
      <c r="K2006" t="n">
        <v>52</v>
      </c>
      <c r="L2006" t="n">
        <v>35</v>
      </c>
      <c r="M2006" t="n">
        <v>-10.71</v>
      </c>
      <c r="N2006" t="inlineStr">
        <is>
          <t>05.15. 52주 매도(-10% 하락 시 30% 손절 원칙)</t>
        </is>
      </c>
      <c r="O2006" t="n">
        <v>300000</v>
      </c>
      <c r="P2006">
        <f>COUNTIF($A$2:A2006,A2006)</f>
        <v/>
      </c>
      <c r="Q2006">
        <f>A2006&amp;"|"&amp;P2006</f>
        <v/>
      </c>
    </row>
    <row r="2007">
      <c r="A2007" t="inlineStr">
        <is>
          <t>팸텍|전체 평가기간|[수익극대화]+[변동성허용]</t>
        </is>
      </c>
      <c r="B2007" t="inlineStr">
        <is>
          <t>팸텍</t>
        </is>
      </c>
      <c r="C2007" t="inlineStr">
        <is>
          <t>271830</t>
        </is>
      </c>
      <c r="D2007" t="inlineStr">
        <is>
          <t>전체 평가기간</t>
        </is>
      </c>
      <c r="E2007" t="inlineStr">
        <is>
          <t>[수익극대화]+[변동성허용]</t>
        </is>
      </c>
      <c r="F2007" t="inlineStr">
        <is>
          <t>2026-03-30</t>
        </is>
      </c>
      <c r="G2007" t="n">
        <v>1543.08</v>
      </c>
      <c r="H2007" t="inlineStr">
        <is>
          <t>2026-05-18</t>
        </is>
      </c>
      <c r="I2007" t="n">
        <v>1293.09</v>
      </c>
      <c r="J2007" t="inlineStr">
        <is>
          <t>최종 손절 도달(-15%)</t>
        </is>
      </c>
      <c r="K2007" t="n">
        <v>35</v>
      </c>
      <c r="L2007" t="n">
        <v>0</v>
      </c>
      <c r="M2007" t="n">
        <v>-16.45</v>
      </c>
      <c r="N2007" t="inlineStr">
        <is>
          <t>05.18. 35주 매도(-15% 하락 시 20% 손절 원칙)</t>
        </is>
      </c>
      <c r="O2007" t="n">
        <v>300000</v>
      </c>
      <c r="P2007">
        <f>COUNTIF($A$2:A2007,A2007)</f>
        <v/>
      </c>
      <c r="Q2007">
        <f>A2007&amp;"|"&amp;P2007</f>
        <v/>
      </c>
    </row>
    <row r="2008">
      <c r="A2008" t="inlineStr">
        <is>
          <t>팸텍|전체 평가기간|[수익극대화]+[버티기형]</t>
        </is>
      </c>
      <c r="B2008" t="inlineStr">
        <is>
          <t>팸텍</t>
        </is>
      </c>
      <c r="C2008" t="inlineStr">
        <is>
          <t>271830</t>
        </is>
      </c>
      <c r="D2008" t="inlineStr">
        <is>
          <t>전체 평가기간</t>
        </is>
      </c>
      <c r="E2008" t="inlineStr">
        <is>
          <t>[수익극대화]+[버티기형]</t>
        </is>
      </c>
      <c r="F2008" t="inlineStr">
        <is>
          <t>2026-02-02</t>
        </is>
      </c>
      <c r="G2008" t="n">
        <v>1701.19</v>
      </c>
      <c r="H2008" t="inlineStr">
        <is>
          <t>2026-02-05</t>
        </is>
      </c>
      <c r="I2008" t="n">
        <v>1603.88</v>
      </c>
      <c r="J2008" t="inlineStr">
        <is>
          <t>1차 손절 도달(-5%)</t>
        </is>
      </c>
      <c r="K2008" t="n">
        <v>70</v>
      </c>
      <c r="L2008" t="n">
        <v>106</v>
      </c>
      <c r="M2008" t="n">
        <v>-6</v>
      </c>
      <c r="N2008" t="inlineStr">
        <is>
          <t>02.05. 70주 매도(-5% 하락 시 40% 손절 원칙)</t>
        </is>
      </c>
      <c r="O2008" t="n">
        <v>300000</v>
      </c>
      <c r="P2008">
        <f>COUNTIF($A$2:A2008,A2008)</f>
        <v/>
      </c>
      <c r="Q2008">
        <f>A2008&amp;"|"&amp;P2008</f>
        <v/>
      </c>
    </row>
    <row r="2009">
      <c r="A2009" t="inlineStr">
        <is>
          <t>팸텍|전체 평가기간|[수익극대화]+[버티기형]</t>
        </is>
      </c>
      <c r="B2009" t="inlineStr">
        <is>
          <t>팸텍</t>
        </is>
      </c>
      <c r="C2009" t="inlineStr">
        <is>
          <t>271830</t>
        </is>
      </c>
      <c r="D2009" t="inlineStr">
        <is>
          <t>전체 평가기간</t>
        </is>
      </c>
      <c r="E2009" t="inlineStr">
        <is>
          <t>[수익극대화]+[버티기형]</t>
        </is>
      </c>
      <c r="F2009" t="inlineStr">
        <is>
          <t>2026-02-02</t>
        </is>
      </c>
      <c r="G2009" t="n">
        <v>1701.19</v>
      </c>
      <c r="H2009" t="inlineStr">
        <is>
          <t>2026-03-04</t>
        </is>
      </c>
      <c r="I2009" t="n">
        <v>1369.04</v>
      </c>
      <c r="J2009" t="inlineStr">
        <is>
          <t>2차 손절 도달(-15%)</t>
        </is>
      </c>
      <c r="K2009" t="n">
        <v>52</v>
      </c>
      <c r="L2009" t="n">
        <v>54</v>
      </c>
      <c r="M2009" t="n">
        <v>-19.77</v>
      </c>
      <c r="N2009" t="inlineStr">
        <is>
          <t>03.04. 52주 매도(-15% 하락 시 30% 손절 원칙)</t>
        </is>
      </c>
      <c r="O2009" t="n">
        <v>300000</v>
      </c>
      <c r="P2009">
        <f>COUNTIF($A$2:A2009,A2009)</f>
        <v/>
      </c>
      <c r="Q2009">
        <f>A2009&amp;"|"&amp;P2009</f>
        <v/>
      </c>
    </row>
    <row r="2010">
      <c r="A2010" t="inlineStr">
        <is>
          <t>팸텍|전체 평가기간|[수익극대화]+[버티기형]</t>
        </is>
      </c>
      <c r="B2010" t="inlineStr">
        <is>
          <t>팸텍</t>
        </is>
      </c>
      <c r="C2010" t="inlineStr">
        <is>
          <t>271830</t>
        </is>
      </c>
      <c r="D2010" t="inlineStr">
        <is>
          <t>전체 평가기간</t>
        </is>
      </c>
      <c r="E2010" t="inlineStr">
        <is>
          <t>[수익극대화]+[버티기형]</t>
        </is>
      </c>
      <c r="F2010" t="inlineStr">
        <is>
          <t>2026-02-02</t>
        </is>
      </c>
      <c r="G2010" t="n">
        <v>1701.19</v>
      </c>
      <c r="H2010" t="inlineStr">
        <is>
          <t>2026-05-18</t>
        </is>
      </c>
      <c r="I2010" t="n">
        <v>1293.09</v>
      </c>
      <c r="J2010" t="inlineStr">
        <is>
          <t>최종 손절 도달(-20%)</t>
        </is>
      </c>
      <c r="K2010" t="n">
        <v>54</v>
      </c>
      <c r="L2010" t="n">
        <v>0</v>
      </c>
      <c r="M2010" t="n">
        <v>-24.22</v>
      </c>
      <c r="N2010" t="inlineStr">
        <is>
          <t>05.18. 54주 매도(-20% 하락 시 30% 손절 원칙)</t>
        </is>
      </c>
      <c r="O2010" t="n">
        <v>300000</v>
      </c>
      <c r="P2010">
        <f>COUNTIF($A$2:A2010,A2010)</f>
        <v/>
      </c>
      <c r="Q2010">
        <f>A2010&amp;"|"&amp;P2010</f>
        <v/>
      </c>
    </row>
    <row r="2011">
      <c r="A2011" t="inlineStr">
        <is>
          <t>LG디스플레이|6개월 전에 샀다면|[초단타]+[칼손절]</t>
        </is>
      </c>
      <c r="B2011" t="inlineStr">
        <is>
          <t>LG디스플레이</t>
        </is>
      </c>
      <c r="C2011" t="inlineStr">
        <is>
          <t>034220</t>
        </is>
      </c>
      <c r="D2011" t="inlineStr">
        <is>
          <t>6개월 전에 샀다면</t>
        </is>
      </c>
      <c r="E2011" t="inlineStr">
        <is>
          <t>[초단타]+[칼손절]</t>
        </is>
      </c>
      <c r="F2011" t="inlineStr">
        <is>
          <t>2025-12-10</t>
        </is>
      </c>
      <c r="G2011" t="n">
        <v>12688.88</v>
      </c>
      <c r="H2011" t="inlineStr">
        <is>
          <t>2025-12-15</t>
        </is>
      </c>
      <c r="I2011" t="n">
        <v>12291.39</v>
      </c>
      <c r="J2011" t="inlineStr">
        <is>
          <t>1차 손절 도달(-2%)</t>
        </is>
      </c>
      <c r="K2011" t="n">
        <v>18</v>
      </c>
      <c r="L2011" t="n">
        <v>5</v>
      </c>
      <c r="M2011" t="n">
        <v>-3.42</v>
      </c>
      <c r="N2011" t="inlineStr">
        <is>
          <t>12.15. 18주 매도(-2% 하락 시 80% 손절 원칙)</t>
        </is>
      </c>
      <c r="O2011" t="n">
        <v>300000</v>
      </c>
      <c r="P2011">
        <f>COUNTIF($A$2:A2011,A2011)</f>
        <v/>
      </c>
      <c r="Q2011">
        <f>A2011&amp;"|"&amp;P2011</f>
        <v/>
      </c>
    </row>
    <row r="2012">
      <c r="A2012" t="inlineStr">
        <is>
          <t>LG디스플레이|6개월 전에 샀다면|[초단타]+[칼손절]</t>
        </is>
      </c>
      <c r="B2012" t="inlineStr">
        <is>
          <t>LG디스플레이</t>
        </is>
      </c>
      <c r="C2012" t="inlineStr">
        <is>
          <t>034220</t>
        </is>
      </c>
      <c r="D2012" t="inlineStr">
        <is>
          <t>6개월 전에 샀다면</t>
        </is>
      </c>
      <c r="E2012" t="inlineStr">
        <is>
          <t>[초단타]+[칼손절]</t>
        </is>
      </c>
      <c r="F2012" t="inlineStr">
        <is>
          <t>2025-12-10</t>
        </is>
      </c>
      <c r="G2012" t="n">
        <v>12688.88</v>
      </c>
      <c r="H2012" t="inlineStr">
        <is>
          <t>2025-12-16</t>
        </is>
      </c>
      <c r="I2012" t="n">
        <v>12041.56</v>
      </c>
      <c r="J2012" t="inlineStr">
        <is>
          <t>2차 손절 도달(-4%)</t>
        </is>
      </c>
      <c r="K2012" t="n">
        <v>2</v>
      </c>
      <c r="L2012" t="n">
        <v>3</v>
      </c>
      <c r="M2012" t="n">
        <v>-5.39</v>
      </c>
      <c r="N2012" t="inlineStr">
        <is>
          <t>12.16. 2주 매도(-4% 하락 시 10% 손절 원칙)</t>
        </is>
      </c>
      <c r="O2012" t="n">
        <v>300000</v>
      </c>
      <c r="P2012">
        <f>COUNTIF($A$2:A2012,A2012)</f>
        <v/>
      </c>
      <c r="Q2012">
        <f>A2012&amp;"|"&amp;P2012</f>
        <v/>
      </c>
    </row>
    <row r="2013">
      <c r="A2013" t="inlineStr">
        <is>
          <t>LG디스플레이|6개월 전에 샀다면|[초단타]+[칼손절]</t>
        </is>
      </c>
      <c r="B2013" t="inlineStr">
        <is>
          <t>LG디스플레이</t>
        </is>
      </c>
      <c r="C2013" t="inlineStr">
        <is>
          <t>034220</t>
        </is>
      </c>
      <c r="D2013" t="inlineStr">
        <is>
          <t>6개월 전에 샀다면</t>
        </is>
      </c>
      <c r="E2013" t="inlineStr">
        <is>
          <t>[초단타]+[칼손절]</t>
        </is>
      </c>
      <c r="F2013" t="inlineStr">
        <is>
          <t>2025-12-10</t>
        </is>
      </c>
      <c r="G2013" t="n">
        <v>12688.88</v>
      </c>
      <c r="H2013" t="inlineStr">
        <is>
          <t>2025-12-18</t>
        </is>
      </c>
      <c r="I2013" t="n">
        <v>11881.68</v>
      </c>
      <c r="J2013" t="inlineStr">
        <is>
          <t>최종 손절 도달(-6%)</t>
        </is>
      </c>
      <c r="K2013" t="n">
        <v>3</v>
      </c>
      <c r="L2013" t="n">
        <v>0</v>
      </c>
      <c r="M2013" t="n">
        <v>-6.64</v>
      </c>
      <c r="N2013" t="inlineStr">
        <is>
          <t>12.18. 3주 매도(-6% 하락 시 10% 손절 원칙)</t>
        </is>
      </c>
      <c r="O2013" t="n">
        <v>300000</v>
      </c>
      <c r="P2013">
        <f>COUNTIF($A$2:A2013,A2013)</f>
        <v/>
      </c>
      <c r="Q2013">
        <f>A2013&amp;"|"&amp;P2013</f>
        <v/>
      </c>
    </row>
    <row r="2014">
      <c r="A2014" t="inlineStr">
        <is>
          <t>LG디스플레이|6개월 전에 샀다면|[초단타]+[칼손절]</t>
        </is>
      </c>
      <c r="B2014" t="inlineStr">
        <is>
          <t>LG디스플레이</t>
        </is>
      </c>
      <c r="C2014" t="inlineStr">
        <is>
          <t>034220</t>
        </is>
      </c>
      <c r="D2014" t="inlineStr">
        <is>
          <t>6개월 전에 샀다면</t>
        </is>
      </c>
      <c r="E2014" t="inlineStr">
        <is>
          <t>[초단타]+[칼손절]</t>
        </is>
      </c>
      <c r="F2014" t="inlineStr">
        <is>
          <t>2026-01-05</t>
        </is>
      </c>
      <c r="G2014" t="n">
        <v>12028.41</v>
      </c>
      <c r="H2014" t="inlineStr">
        <is>
          <t>2026-01-07</t>
        </is>
      </c>
      <c r="I2014" t="n">
        <v>12531.22</v>
      </c>
      <c r="J2014" t="inlineStr">
        <is>
          <t>1차 익절 도달(3%)</t>
        </is>
      </c>
      <c r="K2014" t="n">
        <v>16</v>
      </c>
      <c r="L2014" t="n">
        <v>7</v>
      </c>
      <c r="M2014" t="n">
        <v>3.87</v>
      </c>
      <c r="N2014" t="inlineStr">
        <is>
          <t>01.07. 16주 매도(+3% 상승 시 70% 익절 원칙)</t>
        </is>
      </c>
      <c r="O2014" t="n">
        <v>300000</v>
      </c>
      <c r="P2014">
        <f>COUNTIF($A$2:A2014,A2014)</f>
        <v/>
      </c>
      <c r="Q2014">
        <f>A2014&amp;"|"&amp;P2014</f>
        <v/>
      </c>
    </row>
    <row r="2015">
      <c r="A2015" t="inlineStr">
        <is>
          <t>LG디스플레이|6개월 전에 샀다면|[초단타]+[칼손절]</t>
        </is>
      </c>
      <c r="B2015" t="inlineStr">
        <is>
          <t>LG디스플레이</t>
        </is>
      </c>
      <c r="C2015" t="inlineStr">
        <is>
          <t>034220</t>
        </is>
      </c>
      <c r="D2015" t="inlineStr">
        <is>
          <t>6개월 전에 샀다면</t>
        </is>
      </c>
      <c r="E2015" t="inlineStr">
        <is>
          <t>[초단타]+[칼손절]</t>
        </is>
      </c>
      <c r="F2015" t="inlineStr">
        <is>
          <t>2026-01-05</t>
        </is>
      </c>
      <c r="G2015" t="n">
        <v>12028.41</v>
      </c>
      <c r="H2015" t="inlineStr">
        <is>
          <t>2026-01-09</t>
        </is>
      </c>
      <c r="I2015" t="n">
        <v>11771.75</v>
      </c>
      <c r="J2015" t="inlineStr">
        <is>
          <t>1차 손절 도달(-2%)</t>
        </is>
      </c>
      <c r="K2015" t="n">
        <v>7</v>
      </c>
      <c r="L2015" t="n">
        <v>0</v>
      </c>
      <c r="M2015" t="n">
        <v>-2.43</v>
      </c>
      <c r="N2015" t="inlineStr">
        <is>
          <t>01.09. 7주 매도(-2% 하락 시 80% 손절 원칙)</t>
        </is>
      </c>
      <c r="O2015" t="n">
        <v>300000</v>
      </c>
      <c r="P2015">
        <f>COUNTIF($A$2:A2015,A2015)</f>
        <v/>
      </c>
      <c r="Q2015">
        <f>A2015&amp;"|"&amp;P2015</f>
        <v/>
      </c>
    </row>
    <row r="2016">
      <c r="A2016" t="inlineStr">
        <is>
          <t>LG디스플레이|6개월 전에 샀다면|[초단타]+[칼손절]</t>
        </is>
      </c>
      <c r="B2016" t="inlineStr">
        <is>
          <t>LG디스플레이</t>
        </is>
      </c>
      <c r="C2016" t="inlineStr">
        <is>
          <t>034220</t>
        </is>
      </c>
      <c r="D2016" t="inlineStr">
        <is>
          <t>6개월 전에 샀다면</t>
        </is>
      </c>
      <c r="E2016" t="inlineStr">
        <is>
          <t>[초단타]+[칼손절]</t>
        </is>
      </c>
      <c r="F2016" t="inlineStr">
        <is>
          <t>2026-01-09</t>
        </is>
      </c>
      <c r="G2016" t="n">
        <v>11788.25</v>
      </c>
      <c r="H2016" t="inlineStr">
        <is>
          <t>2026-01-15</t>
        </is>
      </c>
      <c r="I2016" t="n">
        <v>12231.43</v>
      </c>
      <c r="J2016" t="inlineStr">
        <is>
          <t>1차 익절 도달(3%)</t>
        </is>
      </c>
      <c r="K2016" t="n">
        <v>16</v>
      </c>
      <c r="L2016" t="n">
        <v>8</v>
      </c>
      <c r="M2016" t="n">
        <v>3.45</v>
      </c>
      <c r="N2016" t="inlineStr">
        <is>
          <t>01.15. 16주 매도(+3% 상승 시 70% 익절 원칙)</t>
        </is>
      </c>
      <c r="O2016" t="n">
        <v>300000</v>
      </c>
      <c r="P2016">
        <f>COUNTIF($A$2:A2016,A2016)</f>
        <v/>
      </c>
      <c r="Q2016">
        <f>A2016&amp;"|"&amp;P2016</f>
        <v/>
      </c>
    </row>
    <row r="2017">
      <c r="A2017" t="inlineStr">
        <is>
          <t>LG디스플레이|6개월 전에 샀다면|[초단타]+[칼손절]</t>
        </is>
      </c>
      <c r="B2017" t="inlineStr">
        <is>
          <t>LG디스플레이</t>
        </is>
      </c>
      <c r="C2017" t="inlineStr">
        <is>
          <t>034220</t>
        </is>
      </c>
      <c r="D2017" t="inlineStr">
        <is>
          <t>6개월 전에 샀다면</t>
        </is>
      </c>
      <c r="E2017" t="inlineStr">
        <is>
          <t>[초단타]+[칼손절]</t>
        </is>
      </c>
      <c r="F2017" t="inlineStr">
        <is>
          <t>2026-01-09</t>
        </is>
      </c>
      <c r="G2017" t="n">
        <v>11788.25</v>
      </c>
      <c r="H2017" t="inlineStr">
        <is>
          <t>2026-01-16</t>
        </is>
      </c>
      <c r="I2017" t="n">
        <v>12511.24</v>
      </c>
      <c r="J2017" t="inlineStr">
        <is>
          <t>2차 익절 도달(5%)</t>
        </is>
      </c>
      <c r="K2017" t="n">
        <v>4</v>
      </c>
      <c r="L2017" t="n">
        <v>4</v>
      </c>
      <c r="M2017" t="n">
        <v>5.81</v>
      </c>
      <c r="N2017" t="inlineStr">
        <is>
          <t>01.16. 4주 매도(+5% 상승 시 20% 익절 원칙)</t>
        </is>
      </c>
      <c r="O2017" t="n">
        <v>300000</v>
      </c>
      <c r="P2017">
        <f>COUNTIF($A$2:A2017,A2017)</f>
        <v/>
      </c>
      <c r="Q2017">
        <f>A2017&amp;"|"&amp;P2017</f>
        <v/>
      </c>
    </row>
    <row r="2018">
      <c r="A2018" t="inlineStr">
        <is>
          <t>LG디스플레이|6개월 전에 샀다면|[초단타]+[칼손절]</t>
        </is>
      </c>
      <c r="B2018" t="inlineStr">
        <is>
          <t>LG디스플레이</t>
        </is>
      </c>
      <c r="C2018" t="inlineStr">
        <is>
          <t>034220</t>
        </is>
      </c>
      <c r="D2018" t="inlineStr">
        <is>
          <t>6개월 전에 샀다면</t>
        </is>
      </c>
      <c r="E2018" t="inlineStr">
        <is>
          <t>[초단타]+[칼손절]</t>
        </is>
      </c>
      <c r="F2018" t="inlineStr">
        <is>
          <t>2026-01-09</t>
        </is>
      </c>
      <c r="G2018" t="n">
        <v>11788.25</v>
      </c>
      <c r="H2018" t="inlineStr">
        <is>
          <t>2026-02-02</t>
        </is>
      </c>
      <c r="I2018" t="n">
        <v>11032.27</v>
      </c>
      <c r="J2018" t="inlineStr">
        <is>
          <t>최종 손절 도달(-6%)</t>
        </is>
      </c>
      <c r="K2018" t="n">
        <v>4</v>
      </c>
      <c r="L2018" t="n">
        <v>0</v>
      </c>
      <c r="M2018" t="n">
        <v>-6.69</v>
      </c>
      <c r="N2018" t="inlineStr">
        <is>
          <t>02.02. 4주 매도(-6% 하락 시 10% 손절 원칙)</t>
        </is>
      </c>
      <c r="O2018" t="n">
        <v>300000</v>
      </c>
      <c r="P2018">
        <f>COUNTIF($A$2:A2018,A2018)</f>
        <v/>
      </c>
      <c r="Q2018">
        <f>A2018&amp;"|"&amp;P2018</f>
        <v/>
      </c>
    </row>
    <row r="2019">
      <c r="A2019" t="inlineStr">
        <is>
          <t>LG디스플레이|6개월 전에 샀다면|[초단타]+[칼손절]</t>
        </is>
      </c>
      <c r="B2019" t="inlineStr">
        <is>
          <t>LG디스플레이</t>
        </is>
      </c>
      <c r="C2019" t="inlineStr">
        <is>
          <t>034220</t>
        </is>
      </c>
      <c r="D2019" t="inlineStr">
        <is>
          <t>6개월 전에 샀다면</t>
        </is>
      </c>
      <c r="E2019" t="inlineStr">
        <is>
          <t>[초단타]+[칼손절]</t>
        </is>
      </c>
      <c r="F2019" t="inlineStr">
        <is>
          <t>2026-03-04</t>
        </is>
      </c>
      <c r="G2019" t="n">
        <v>11007.7</v>
      </c>
      <c r="H2019" t="inlineStr">
        <is>
          <t>2026-03-05</t>
        </is>
      </c>
      <c r="I2019" t="n">
        <v>11621.86</v>
      </c>
      <c r="J2019" t="inlineStr">
        <is>
          <t>2차 익절 도달(5%)</t>
        </is>
      </c>
      <c r="K2019" t="n">
        <v>5</v>
      </c>
      <c r="L2019" t="n">
        <v>22</v>
      </c>
      <c r="M2019" t="n">
        <v>5.26</v>
      </c>
      <c r="N2019" t="inlineStr">
        <is>
          <t>03.05. 5주 매도(+5% 상승 시 20% 익절 원칙)</t>
        </is>
      </c>
      <c r="O2019" t="n">
        <v>300000</v>
      </c>
      <c r="P2019">
        <f>COUNTIF($A$2:A2019,A2019)</f>
        <v/>
      </c>
      <c r="Q2019">
        <f>A2019&amp;"|"&amp;P2019</f>
        <v/>
      </c>
    </row>
    <row r="2020">
      <c r="A2020" t="inlineStr">
        <is>
          <t>LG디스플레이|6개월 전에 샀다면|[초단타]+[칼손절]</t>
        </is>
      </c>
      <c r="B2020" t="inlineStr">
        <is>
          <t>LG디스플레이</t>
        </is>
      </c>
      <c r="C2020" t="inlineStr">
        <is>
          <t>034220</t>
        </is>
      </c>
      <c r="D2020" t="inlineStr">
        <is>
          <t>6개월 전에 샀다면</t>
        </is>
      </c>
      <c r="E2020" t="inlineStr">
        <is>
          <t>[초단타]+[칼손절]</t>
        </is>
      </c>
      <c r="F2020" t="inlineStr">
        <is>
          <t>2026-03-04</t>
        </is>
      </c>
      <c r="G2020" t="n">
        <v>11007.7</v>
      </c>
      <c r="H2020" t="inlineStr">
        <is>
          <t>2026-03-18</t>
        </is>
      </c>
      <c r="I2020" t="n">
        <v>12141.49</v>
      </c>
      <c r="J2020" t="inlineStr">
        <is>
          <t>3차 익절 도달(10%)</t>
        </is>
      </c>
      <c r="K2020" t="n">
        <v>22</v>
      </c>
      <c r="L2020" t="n">
        <v>0</v>
      </c>
      <c r="M2020" t="n">
        <v>9.970000000000001</v>
      </c>
      <c r="N2020" t="inlineStr">
        <is>
          <t>03.18. 22주 매도(+10% 상승 시 10% 익절 원칙)</t>
        </is>
      </c>
      <c r="O2020" t="n">
        <v>300000</v>
      </c>
      <c r="P2020">
        <f>COUNTIF($A$2:A2020,A2020)</f>
        <v/>
      </c>
      <c r="Q2020">
        <f>A2020&amp;"|"&amp;P2020</f>
        <v/>
      </c>
    </row>
    <row r="2021">
      <c r="A2021" t="inlineStr">
        <is>
          <t>LG디스플레이|6개월 전에 샀다면|[초단타]+[정석방어]</t>
        </is>
      </c>
      <c r="B2021" t="inlineStr">
        <is>
          <t>LG디스플레이</t>
        </is>
      </c>
      <c r="C2021" t="inlineStr">
        <is>
          <t>034220</t>
        </is>
      </c>
      <c r="D2021" t="inlineStr">
        <is>
          <t>6개월 전에 샀다면</t>
        </is>
      </c>
      <c r="E2021" t="inlineStr">
        <is>
          <t>[초단타]+[정석방어]</t>
        </is>
      </c>
      <c r="F2021" t="inlineStr">
        <is>
          <t>2025-12-10</t>
        </is>
      </c>
      <c r="G2021" t="n">
        <v>12688.88</v>
      </c>
      <c r="H2021" t="inlineStr">
        <is>
          <t>2025-12-15</t>
        </is>
      </c>
      <c r="I2021" t="n">
        <v>12291.39</v>
      </c>
      <c r="J2021" t="inlineStr">
        <is>
          <t>1차 손절 도달(-3%)</t>
        </is>
      </c>
      <c r="K2021" t="n">
        <v>16</v>
      </c>
      <c r="L2021" t="n">
        <v>7</v>
      </c>
      <c r="M2021" t="n">
        <v>-3.42</v>
      </c>
      <c r="N2021" t="inlineStr">
        <is>
          <t>12.15. 16주 매도(-3% 하락 시 70% 손절 원칙)</t>
        </is>
      </c>
      <c r="O2021" t="n">
        <v>300000</v>
      </c>
      <c r="P2021">
        <f>COUNTIF($A$2:A2021,A2021)</f>
        <v/>
      </c>
      <c r="Q2021">
        <f>A2021&amp;"|"&amp;P2021</f>
        <v/>
      </c>
    </row>
    <row r="2022">
      <c r="A2022" t="inlineStr">
        <is>
          <t>LG디스플레이|6개월 전에 샀다면|[초단타]+[정석방어]</t>
        </is>
      </c>
      <c r="B2022" t="inlineStr">
        <is>
          <t>LG디스플레이</t>
        </is>
      </c>
      <c r="C2022" t="inlineStr">
        <is>
          <t>034220</t>
        </is>
      </c>
      <c r="D2022" t="inlineStr">
        <is>
          <t>6개월 전에 샀다면</t>
        </is>
      </c>
      <c r="E2022" t="inlineStr">
        <is>
          <t>[초단타]+[정석방어]</t>
        </is>
      </c>
      <c r="F2022" t="inlineStr">
        <is>
          <t>2025-12-10</t>
        </is>
      </c>
      <c r="G2022" t="n">
        <v>12688.88</v>
      </c>
      <c r="H2022" t="inlineStr">
        <is>
          <t>2025-12-16</t>
        </is>
      </c>
      <c r="I2022" t="n">
        <v>12041.56</v>
      </c>
      <c r="J2022" t="inlineStr">
        <is>
          <t>2차 손절 도달(-5%)</t>
        </is>
      </c>
      <c r="K2022" t="n">
        <v>4</v>
      </c>
      <c r="L2022" t="n">
        <v>3</v>
      </c>
      <c r="M2022" t="n">
        <v>-5.39</v>
      </c>
      <c r="N2022" t="inlineStr">
        <is>
          <t>12.16. 4주 매도(-5% 하락 시 20% 손절 원칙)</t>
        </is>
      </c>
      <c r="O2022" t="n">
        <v>300000</v>
      </c>
      <c r="P2022">
        <f>COUNTIF($A$2:A2022,A2022)</f>
        <v/>
      </c>
      <c r="Q2022">
        <f>A2022&amp;"|"&amp;P2022</f>
        <v/>
      </c>
    </row>
    <row r="2023">
      <c r="A2023" t="inlineStr">
        <is>
          <t>LG디스플레이|6개월 전에 샀다면|[초단타]+[정석방어]</t>
        </is>
      </c>
      <c r="B2023" t="inlineStr">
        <is>
          <t>LG디스플레이</t>
        </is>
      </c>
      <c r="C2023" t="inlineStr">
        <is>
          <t>034220</t>
        </is>
      </c>
      <c r="D2023" t="inlineStr">
        <is>
          <t>6개월 전에 샀다면</t>
        </is>
      </c>
      <c r="E2023" t="inlineStr">
        <is>
          <t>[초단타]+[정석방어]</t>
        </is>
      </c>
      <c r="F2023" t="inlineStr">
        <is>
          <t>2025-12-10</t>
        </is>
      </c>
      <c r="G2023" t="n">
        <v>12688.88</v>
      </c>
      <c r="H2023" t="inlineStr">
        <is>
          <t>2026-02-02</t>
        </is>
      </c>
      <c r="I2023" t="n">
        <v>11032.27</v>
      </c>
      <c r="J2023" t="inlineStr">
        <is>
          <t>최종 손절 도달(-10%)</t>
        </is>
      </c>
      <c r="K2023" t="n">
        <v>3</v>
      </c>
      <c r="L2023" t="n">
        <v>0</v>
      </c>
      <c r="M2023" t="n">
        <v>-13.32</v>
      </c>
      <c r="N2023" t="inlineStr">
        <is>
          <t>02.02. 3주 매도(-10% 하락 시 10% 손절 원칙)</t>
        </is>
      </c>
      <c r="O2023" t="n">
        <v>300000</v>
      </c>
      <c r="P2023">
        <f>COUNTIF($A$2:A2023,A2023)</f>
        <v/>
      </c>
      <c r="Q2023">
        <f>A2023&amp;"|"&amp;P2023</f>
        <v/>
      </c>
    </row>
    <row r="2024">
      <c r="A2024" t="inlineStr">
        <is>
          <t>LG디스플레이|6개월 전에 샀다면|[초단타]+[정석방어]</t>
        </is>
      </c>
      <c r="B2024" t="inlineStr">
        <is>
          <t>LG디스플레이</t>
        </is>
      </c>
      <c r="C2024" t="inlineStr">
        <is>
          <t>034220</t>
        </is>
      </c>
      <c r="D2024" t="inlineStr">
        <is>
          <t>6개월 전에 샀다면</t>
        </is>
      </c>
      <c r="E2024" t="inlineStr">
        <is>
          <t>[초단타]+[정석방어]</t>
        </is>
      </c>
      <c r="F2024" t="inlineStr">
        <is>
          <t>2026-03-04</t>
        </is>
      </c>
      <c r="G2024" t="n">
        <v>11007.7</v>
      </c>
      <c r="H2024" t="inlineStr">
        <is>
          <t>2026-03-05</t>
        </is>
      </c>
      <c r="I2024" t="n">
        <v>11621.86</v>
      </c>
      <c r="J2024" t="inlineStr">
        <is>
          <t>2차 익절 도달(5%)</t>
        </is>
      </c>
      <c r="K2024" t="n">
        <v>5</v>
      </c>
      <c r="L2024" t="n">
        <v>20</v>
      </c>
      <c r="M2024" t="n">
        <v>5.26</v>
      </c>
      <c r="N2024" t="inlineStr">
        <is>
          <t>03.05. 5주 매도(+5% 상승 시 20% 익절 원칙)</t>
        </is>
      </c>
      <c r="O2024" t="n">
        <v>300000</v>
      </c>
      <c r="P2024">
        <f>COUNTIF($A$2:A2024,A2024)</f>
        <v/>
      </c>
      <c r="Q2024">
        <f>A2024&amp;"|"&amp;P2024</f>
        <v/>
      </c>
    </row>
    <row r="2025">
      <c r="A2025" t="inlineStr">
        <is>
          <t>LG디스플레이|6개월 전에 샀다면|[초단타]+[정석방어]</t>
        </is>
      </c>
      <c r="B2025" t="inlineStr">
        <is>
          <t>LG디스플레이</t>
        </is>
      </c>
      <c r="C2025" t="inlineStr">
        <is>
          <t>034220</t>
        </is>
      </c>
      <c r="D2025" t="inlineStr">
        <is>
          <t>6개월 전에 샀다면</t>
        </is>
      </c>
      <c r="E2025" t="inlineStr">
        <is>
          <t>[초단타]+[정석방어]</t>
        </is>
      </c>
      <c r="F2025" t="inlineStr">
        <is>
          <t>2026-03-04</t>
        </is>
      </c>
      <c r="G2025" t="n">
        <v>11007.7</v>
      </c>
      <c r="H2025" t="inlineStr">
        <is>
          <t>2026-03-18</t>
        </is>
      </c>
      <c r="I2025" t="n">
        <v>12141.49</v>
      </c>
      <c r="J2025" t="inlineStr">
        <is>
          <t>3차 익절 도달(10%)</t>
        </is>
      </c>
      <c r="K2025" t="n">
        <v>20</v>
      </c>
      <c r="L2025" t="n">
        <v>0</v>
      </c>
      <c r="M2025" t="n">
        <v>9.970000000000001</v>
      </c>
      <c r="N2025" t="inlineStr">
        <is>
          <t>03.18. 20주 매도(+10% 상승 시 10% 익절 원칙)</t>
        </is>
      </c>
      <c r="O2025" t="n">
        <v>300000</v>
      </c>
      <c r="P2025">
        <f>COUNTIF($A$2:A2025,A2025)</f>
        <v/>
      </c>
      <c r="Q2025">
        <f>A2025&amp;"|"&amp;P2025</f>
        <v/>
      </c>
    </row>
    <row r="2026">
      <c r="A2026" t="inlineStr">
        <is>
          <t>LG디스플레이|6개월 전에 샀다면|[초단타]+[변동성허용]</t>
        </is>
      </c>
      <c r="B2026" t="inlineStr">
        <is>
          <t>LG디스플레이</t>
        </is>
      </c>
      <c r="C2026" t="inlineStr">
        <is>
          <t>034220</t>
        </is>
      </c>
      <c r="D2026" t="inlineStr">
        <is>
          <t>6개월 전에 샀다면</t>
        </is>
      </c>
      <c r="E2026" t="inlineStr">
        <is>
          <t>[초단타]+[변동성허용]</t>
        </is>
      </c>
      <c r="F2026" t="inlineStr">
        <is>
          <t>2025-12-10</t>
        </is>
      </c>
      <c r="G2026" t="n">
        <v>12688.88</v>
      </c>
      <c r="H2026" t="inlineStr">
        <is>
          <t>2025-12-16</t>
        </is>
      </c>
      <c r="I2026" t="n">
        <v>12041.56</v>
      </c>
      <c r="J2026" t="inlineStr">
        <is>
          <t>1차 손절 도달(-5%)</t>
        </is>
      </c>
      <c r="K2026" t="n">
        <v>11</v>
      </c>
      <c r="L2026" t="n">
        <v>12</v>
      </c>
      <c r="M2026" t="n">
        <v>-5.39</v>
      </c>
      <c r="N2026" t="inlineStr">
        <is>
          <t>12.16. 11주 매도(-5% 하락 시 50% 손절 원칙)</t>
        </is>
      </c>
      <c r="O2026" t="n">
        <v>300000</v>
      </c>
      <c r="P2026">
        <f>COUNTIF($A$2:A2026,A2026)</f>
        <v/>
      </c>
      <c r="Q2026">
        <f>A2026&amp;"|"&amp;P2026</f>
        <v/>
      </c>
    </row>
    <row r="2027">
      <c r="A2027" t="inlineStr">
        <is>
          <t>LG디스플레이|6개월 전에 샀다면|[초단타]+[변동성허용]</t>
        </is>
      </c>
      <c r="B2027" t="inlineStr">
        <is>
          <t>LG디스플레이</t>
        </is>
      </c>
      <c r="C2027" t="inlineStr">
        <is>
          <t>034220</t>
        </is>
      </c>
      <c r="D2027" t="inlineStr">
        <is>
          <t>6개월 전에 샀다면</t>
        </is>
      </c>
      <c r="E2027" t="inlineStr">
        <is>
          <t>[초단타]+[변동성허용]</t>
        </is>
      </c>
      <c r="F2027" t="inlineStr">
        <is>
          <t>2025-12-10</t>
        </is>
      </c>
      <c r="G2027" t="n">
        <v>12688.88</v>
      </c>
      <c r="H2027" t="inlineStr">
        <is>
          <t>2026-02-02</t>
        </is>
      </c>
      <c r="I2027" t="n">
        <v>11032.27</v>
      </c>
      <c r="J2027" t="inlineStr">
        <is>
          <t>2차 손절 도달(-10%)</t>
        </is>
      </c>
      <c r="K2027" t="n">
        <v>6</v>
      </c>
      <c r="L2027" t="n">
        <v>6</v>
      </c>
      <c r="M2027" t="n">
        <v>-13.32</v>
      </c>
      <c r="N2027" t="inlineStr">
        <is>
          <t>02.02. 6주 매도(-10% 하락 시 30% 손절 원칙)</t>
        </is>
      </c>
      <c r="O2027" t="n">
        <v>300000</v>
      </c>
      <c r="P2027">
        <f>COUNTIF($A$2:A2027,A2027)</f>
        <v/>
      </c>
      <c r="Q2027">
        <f>A2027&amp;"|"&amp;P2027</f>
        <v/>
      </c>
    </row>
    <row r="2028">
      <c r="A2028" t="inlineStr">
        <is>
          <t>LG디스플레이|6개월 전에 샀다면|[초단타]+[변동성허용]</t>
        </is>
      </c>
      <c r="B2028" t="inlineStr">
        <is>
          <t>LG디스플레이</t>
        </is>
      </c>
      <c r="C2028" t="inlineStr">
        <is>
          <t>034220</t>
        </is>
      </c>
      <c r="D2028" t="inlineStr">
        <is>
          <t>6개월 전에 샀다면</t>
        </is>
      </c>
      <c r="E2028" t="inlineStr">
        <is>
          <t>[초단타]+[변동성허용]</t>
        </is>
      </c>
      <c r="F2028" t="inlineStr">
        <is>
          <t>2025-12-10</t>
        </is>
      </c>
      <c r="G2028" t="n">
        <v>12688.88</v>
      </c>
      <c r="H2028" t="inlineStr">
        <is>
          <t>2026-02-20</t>
        </is>
      </c>
      <c r="I2028" t="n">
        <v>13300.68</v>
      </c>
      <c r="J2028" t="inlineStr">
        <is>
          <t>1차 익절 도달(3%)</t>
        </is>
      </c>
      <c r="K2028" t="n">
        <v>6</v>
      </c>
      <c r="L2028" t="n">
        <v>0</v>
      </c>
      <c r="M2028" t="n">
        <v>4.51</v>
      </c>
      <c r="N2028" t="inlineStr">
        <is>
          <t>02.20. 6주 매도(+3% 상승 시 70% 익절 원칙)</t>
        </is>
      </c>
      <c r="O2028" t="n">
        <v>300000</v>
      </c>
      <c r="P2028">
        <f>COUNTIF($A$2:A2028,A2028)</f>
        <v/>
      </c>
      <c r="Q2028">
        <f>A2028&amp;"|"&amp;P2028</f>
        <v/>
      </c>
    </row>
    <row r="2029">
      <c r="A2029" t="inlineStr">
        <is>
          <t>LG디스플레이|6개월 전에 샀다면|[초단타]+[변동성허용]</t>
        </is>
      </c>
      <c r="B2029" t="inlineStr">
        <is>
          <t>LG디스플레이</t>
        </is>
      </c>
      <c r="C2029" t="inlineStr">
        <is>
          <t>034220</t>
        </is>
      </c>
      <c r="D2029" t="inlineStr">
        <is>
          <t>6개월 전에 샀다면</t>
        </is>
      </c>
      <c r="E2029" t="inlineStr">
        <is>
          <t>[초단타]+[변동성허용]</t>
        </is>
      </c>
      <c r="F2029" t="inlineStr">
        <is>
          <t>2026-03-04</t>
        </is>
      </c>
      <c r="G2029" t="n">
        <v>11007.7</v>
      </c>
      <c r="H2029" t="inlineStr">
        <is>
          <t>2026-03-05</t>
        </is>
      </c>
      <c r="I2029" t="n">
        <v>11621.86</v>
      </c>
      <c r="J2029" t="inlineStr">
        <is>
          <t>2차 익절 도달(5%)</t>
        </is>
      </c>
      <c r="K2029" t="n">
        <v>5</v>
      </c>
      <c r="L2029" t="n">
        <v>20</v>
      </c>
      <c r="M2029" t="n">
        <v>5.26</v>
      </c>
      <c r="N2029" t="inlineStr">
        <is>
          <t>03.05. 5주 매도(+5% 상승 시 20% 익절 원칙)</t>
        </is>
      </c>
      <c r="O2029" t="n">
        <v>300000</v>
      </c>
      <c r="P2029">
        <f>COUNTIF($A$2:A2029,A2029)</f>
        <v/>
      </c>
      <c r="Q2029">
        <f>A2029&amp;"|"&amp;P2029</f>
        <v/>
      </c>
    </row>
    <row r="2030">
      <c r="A2030" t="inlineStr">
        <is>
          <t>LG디스플레이|6개월 전에 샀다면|[초단타]+[변동성허용]</t>
        </is>
      </c>
      <c r="B2030" t="inlineStr">
        <is>
          <t>LG디스플레이</t>
        </is>
      </c>
      <c r="C2030" t="inlineStr">
        <is>
          <t>034220</t>
        </is>
      </c>
      <c r="D2030" t="inlineStr">
        <is>
          <t>6개월 전에 샀다면</t>
        </is>
      </c>
      <c r="E2030" t="inlineStr">
        <is>
          <t>[초단타]+[변동성허용]</t>
        </is>
      </c>
      <c r="F2030" t="inlineStr">
        <is>
          <t>2026-03-04</t>
        </is>
      </c>
      <c r="G2030" t="n">
        <v>11007.7</v>
      </c>
      <c r="H2030" t="inlineStr">
        <is>
          <t>2026-03-18</t>
        </is>
      </c>
      <c r="I2030" t="n">
        <v>12141.49</v>
      </c>
      <c r="J2030" t="inlineStr">
        <is>
          <t>3차 익절 도달(10%)</t>
        </is>
      </c>
      <c r="K2030" t="n">
        <v>20</v>
      </c>
      <c r="L2030" t="n">
        <v>0</v>
      </c>
      <c r="M2030" t="n">
        <v>9.970000000000001</v>
      </c>
      <c r="N2030" t="inlineStr">
        <is>
          <t>03.18. 20주 매도(+10% 상승 시 10% 익절 원칙)</t>
        </is>
      </c>
      <c r="O2030" t="n">
        <v>300000</v>
      </c>
      <c r="P2030">
        <f>COUNTIF($A$2:A2030,A2030)</f>
        <v/>
      </c>
      <c r="Q2030">
        <f>A2030&amp;"|"&amp;P2030</f>
        <v/>
      </c>
    </row>
    <row r="2031">
      <c r="A2031" t="inlineStr">
        <is>
          <t>LG디스플레이|6개월 전에 샀다면|[초단타]+[버티기형]</t>
        </is>
      </c>
      <c r="B2031" t="inlineStr">
        <is>
          <t>LG디스플레이</t>
        </is>
      </c>
      <c r="C2031" t="inlineStr">
        <is>
          <t>034220</t>
        </is>
      </c>
      <c r="D2031" t="inlineStr">
        <is>
          <t>6개월 전에 샀다면</t>
        </is>
      </c>
      <c r="E2031" t="inlineStr">
        <is>
          <t>[초단타]+[버티기형]</t>
        </is>
      </c>
      <c r="F2031" t="inlineStr">
        <is>
          <t>2025-12-10</t>
        </is>
      </c>
      <c r="G2031" t="n">
        <v>12688.88</v>
      </c>
      <c r="H2031" t="inlineStr">
        <is>
          <t>2025-12-16</t>
        </is>
      </c>
      <c r="I2031" t="n">
        <v>12041.56</v>
      </c>
      <c r="J2031" t="inlineStr">
        <is>
          <t>1차 손절 도달(-5%)</t>
        </is>
      </c>
      <c r="K2031" t="n">
        <v>9</v>
      </c>
      <c r="L2031" t="n">
        <v>14</v>
      </c>
      <c r="M2031" t="n">
        <v>-5.39</v>
      </c>
      <c r="N2031" t="inlineStr">
        <is>
          <t>12.16. 9주 매도(-5% 하락 시 40% 손절 원칙)</t>
        </is>
      </c>
      <c r="O2031" t="n">
        <v>300000</v>
      </c>
      <c r="P2031">
        <f>COUNTIF($A$2:A2031,A2031)</f>
        <v/>
      </c>
      <c r="Q2031">
        <f>A2031&amp;"|"&amp;P2031</f>
        <v/>
      </c>
    </row>
    <row r="2032">
      <c r="A2032" t="inlineStr">
        <is>
          <t>LG디스플레이|6개월 전에 샀다면|[초단타]+[버티기형]</t>
        </is>
      </c>
      <c r="B2032" t="inlineStr">
        <is>
          <t>LG디스플레이</t>
        </is>
      </c>
      <c r="C2032" t="inlineStr">
        <is>
          <t>034220</t>
        </is>
      </c>
      <c r="D2032" t="inlineStr">
        <is>
          <t>6개월 전에 샀다면</t>
        </is>
      </c>
      <c r="E2032" t="inlineStr">
        <is>
          <t>[초단타]+[버티기형]</t>
        </is>
      </c>
      <c r="F2032" t="inlineStr">
        <is>
          <t>2025-12-10</t>
        </is>
      </c>
      <c r="G2032" t="n">
        <v>12688.88</v>
      </c>
      <c r="H2032" t="inlineStr">
        <is>
          <t>2026-02-20</t>
        </is>
      </c>
      <c r="I2032" t="n">
        <v>13300.68</v>
      </c>
      <c r="J2032" t="inlineStr">
        <is>
          <t>1차 익절 도달(3%)</t>
        </is>
      </c>
      <c r="K2032" t="n">
        <v>14</v>
      </c>
      <c r="L2032" t="n">
        <v>0</v>
      </c>
      <c r="M2032" t="n">
        <v>4.51</v>
      </c>
      <c r="N2032" t="inlineStr">
        <is>
          <t>02.20. 14주 매도(+3% 상승 시 70% 익절 원칙)</t>
        </is>
      </c>
      <c r="O2032" t="n">
        <v>300000</v>
      </c>
      <c r="P2032">
        <f>COUNTIF($A$2:A2032,A2032)</f>
        <v/>
      </c>
      <c r="Q2032">
        <f>A2032&amp;"|"&amp;P2032</f>
        <v/>
      </c>
    </row>
    <row r="2033">
      <c r="A2033" t="inlineStr">
        <is>
          <t>LG디스플레이|6개월 전에 샀다면|[초단타]+[버티기형]</t>
        </is>
      </c>
      <c r="B2033" t="inlineStr">
        <is>
          <t>LG디스플레이</t>
        </is>
      </c>
      <c r="C2033" t="inlineStr">
        <is>
          <t>034220</t>
        </is>
      </c>
      <c r="D2033" t="inlineStr">
        <is>
          <t>6개월 전에 샀다면</t>
        </is>
      </c>
      <c r="E2033" t="inlineStr">
        <is>
          <t>[초단타]+[버티기형]</t>
        </is>
      </c>
      <c r="F2033" t="inlineStr">
        <is>
          <t>2026-03-04</t>
        </is>
      </c>
      <c r="G2033" t="n">
        <v>11007.7</v>
      </c>
      <c r="H2033" t="inlineStr">
        <is>
          <t>2026-03-05</t>
        </is>
      </c>
      <c r="I2033" t="n">
        <v>11621.86</v>
      </c>
      <c r="J2033" t="inlineStr">
        <is>
          <t>2차 익절 도달(5%)</t>
        </is>
      </c>
      <c r="K2033" t="n">
        <v>5</v>
      </c>
      <c r="L2033" t="n">
        <v>22</v>
      </c>
      <c r="M2033" t="n">
        <v>5.26</v>
      </c>
      <c r="N2033" t="inlineStr">
        <is>
          <t>03.05. 5주 매도(+5% 상승 시 20% 익절 원칙)</t>
        </is>
      </c>
      <c r="O2033" t="n">
        <v>300000</v>
      </c>
      <c r="P2033">
        <f>COUNTIF($A$2:A2033,A2033)</f>
        <v/>
      </c>
      <c r="Q2033">
        <f>A2033&amp;"|"&amp;P2033</f>
        <v/>
      </c>
    </row>
    <row r="2034">
      <c r="A2034" t="inlineStr">
        <is>
          <t>LG디스플레이|6개월 전에 샀다면|[초단타]+[버티기형]</t>
        </is>
      </c>
      <c r="B2034" t="inlineStr">
        <is>
          <t>LG디스플레이</t>
        </is>
      </c>
      <c r="C2034" t="inlineStr">
        <is>
          <t>034220</t>
        </is>
      </c>
      <c r="D2034" t="inlineStr">
        <is>
          <t>6개월 전에 샀다면</t>
        </is>
      </c>
      <c r="E2034" t="inlineStr">
        <is>
          <t>[초단타]+[버티기형]</t>
        </is>
      </c>
      <c r="F2034" t="inlineStr">
        <is>
          <t>2026-03-04</t>
        </is>
      </c>
      <c r="G2034" t="n">
        <v>11007.7</v>
      </c>
      <c r="H2034" t="inlineStr">
        <is>
          <t>2026-03-18</t>
        </is>
      </c>
      <c r="I2034" t="n">
        <v>12141.49</v>
      </c>
      <c r="J2034" t="inlineStr">
        <is>
          <t>3차 익절 도달(10%)</t>
        </is>
      </c>
      <c r="K2034" t="n">
        <v>22</v>
      </c>
      <c r="L2034" t="n">
        <v>0</v>
      </c>
      <c r="M2034" t="n">
        <v>9.970000000000001</v>
      </c>
      <c r="N2034" t="inlineStr">
        <is>
          <t>03.18. 22주 매도(+10% 상승 시 10% 익절 원칙)</t>
        </is>
      </c>
      <c r="O2034" t="n">
        <v>300000</v>
      </c>
      <c r="P2034">
        <f>COUNTIF($A$2:A2034,A2034)</f>
        <v/>
      </c>
      <c r="Q2034">
        <f>A2034&amp;"|"&amp;P2034</f>
        <v/>
      </c>
    </row>
    <row r="2035">
      <c r="A2035" t="inlineStr">
        <is>
          <t>LG디스플레이|6개월 전에 샀다면|[단기스윙]+[칼손절]</t>
        </is>
      </c>
      <c r="B2035" t="inlineStr">
        <is>
          <t>LG디스플레이</t>
        </is>
      </c>
      <c r="C2035" t="inlineStr">
        <is>
          <t>034220</t>
        </is>
      </c>
      <c r="D2035" t="inlineStr">
        <is>
          <t>6개월 전에 샀다면</t>
        </is>
      </c>
      <c r="E2035" t="inlineStr">
        <is>
          <t>[단기스윙]+[칼손절]</t>
        </is>
      </c>
      <c r="F2035" t="inlineStr">
        <is>
          <t>2025-12-10</t>
        </is>
      </c>
      <c r="G2035" t="n">
        <v>12688.88</v>
      </c>
      <c r="H2035" t="inlineStr">
        <is>
          <t>2025-12-15</t>
        </is>
      </c>
      <c r="I2035" t="n">
        <v>12291.39</v>
      </c>
      <c r="J2035" t="inlineStr">
        <is>
          <t>1차 손절 도달(-2%)</t>
        </is>
      </c>
      <c r="K2035" t="n">
        <v>18</v>
      </c>
      <c r="L2035" t="n">
        <v>5</v>
      </c>
      <c r="M2035" t="n">
        <v>-3.42</v>
      </c>
      <c r="N2035" t="inlineStr">
        <is>
          <t>12.15. 18주 매도(-2% 하락 시 80% 손절 원칙)</t>
        </is>
      </c>
      <c r="O2035" t="n">
        <v>300000</v>
      </c>
      <c r="P2035">
        <f>COUNTIF($A$2:A2035,A2035)</f>
        <v/>
      </c>
      <c r="Q2035">
        <f>A2035&amp;"|"&amp;P2035</f>
        <v/>
      </c>
    </row>
    <row r="2036">
      <c r="A2036" t="inlineStr">
        <is>
          <t>LG디스플레이|6개월 전에 샀다면|[단기스윙]+[칼손절]</t>
        </is>
      </c>
      <c r="B2036" t="inlineStr">
        <is>
          <t>LG디스플레이</t>
        </is>
      </c>
      <c r="C2036" t="inlineStr">
        <is>
          <t>034220</t>
        </is>
      </c>
      <c r="D2036" t="inlineStr">
        <is>
          <t>6개월 전에 샀다면</t>
        </is>
      </c>
      <c r="E2036" t="inlineStr">
        <is>
          <t>[단기스윙]+[칼손절]</t>
        </is>
      </c>
      <c r="F2036" t="inlineStr">
        <is>
          <t>2025-12-10</t>
        </is>
      </c>
      <c r="G2036" t="n">
        <v>12688.88</v>
      </c>
      <c r="H2036" t="inlineStr">
        <is>
          <t>2025-12-16</t>
        </is>
      </c>
      <c r="I2036" t="n">
        <v>12041.56</v>
      </c>
      <c r="J2036" t="inlineStr">
        <is>
          <t>2차 손절 도달(-4%)</t>
        </is>
      </c>
      <c r="K2036" t="n">
        <v>2</v>
      </c>
      <c r="L2036" t="n">
        <v>3</v>
      </c>
      <c r="M2036" t="n">
        <v>-5.39</v>
      </c>
      <c r="N2036" t="inlineStr">
        <is>
          <t>12.16. 2주 매도(-4% 하락 시 10% 손절 원칙)</t>
        </is>
      </c>
      <c r="O2036" t="n">
        <v>300000</v>
      </c>
      <c r="P2036">
        <f>COUNTIF($A$2:A2036,A2036)</f>
        <v/>
      </c>
      <c r="Q2036">
        <f>A2036&amp;"|"&amp;P2036</f>
        <v/>
      </c>
    </row>
    <row r="2037">
      <c r="A2037" t="inlineStr">
        <is>
          <t>LG디스플레이|6개월 전에 샀다면|[단기스윙]+[칼손절]</t>
        </is>
      </c>
      <c r="B2037" t="inlineStr">
        <is>
          <t>LG디스플레이</t>
        </is>
      </c>
      <c r="C2037" t="inlineStr">
        <is>
          <t>034220</t>
        </is>
      </c>
      <c r="D2037" t="inlineStr">
        <is>
          <t>6개월 전에 샀다면</t>
        </is>
      </c>
      <c r="E2037" t="inlineStr">
        <is>
          <t>[단기스윙]+[칼손절]</t>
        </is>
      </c>
      <c r="F2037" t="inlineStr">
        <is>
          <t>2025-12-10</t>
        </is>
      </c>
      <c r="G2037" t="n">
        <v>12688.88</v>
      </c>
      <c r="H2037" t="inlineStr">
        <is>
          <t>2025-12-18</t>
        </is>
      </c>
      <c r="I2037" t="n">
        <v>11881.68</v>
      </c>
      <c r="J2037" t="inlineStr">
        <is>
          <t>최종 손절 도달(-6%)</t>
        </is>
      </c>
      <c r="K2037" t="n">
        <v>3</v>
      </c>
      <c r="L2037" t="n">
        <v>0</v>
      </c>
      <c r="M2037" t="n">
        <v>-6.64</v>
      </c>
      <c r="N2037" t="inlineStr">
        <is>
          <t>12.18. 3주 매도(-6% 하락 시 10% 손절 원칙)</t>
        </is>
      </c>
      <c r="O2037" t="n">
        <v>300000</v>
      </c>
      <c r="P2037">
        <f>COUNTIF($A$2:A2037,A2037)</f>
        <v/>
      </c>
      <c r="Q2037">
        <f>A2037&amp;"|"&amp;P2037</f>
        <v/>
      </c>
    </row>
    <row r="2038">
      <c r="A2038" t="inlineStr">
        <is>
          <t>LG디스플레이|6개월 전에 샀다면|[단기스윙]+[칼손절]</t>
        </is>
      </c>
      <c r="B2038" t="inlineStr">
        <is>
          <t>LG디스플레이</t>
        </is>
      </c>
      <c r="C2038" t="inlineStr">
        <is>
          <t>034220</t>
        </is>
      </c>
      <c r="D2038" t="inlineStr">
        <is>
          <t>6개월 전에 샀다면</t>
        </is>
      </c>
      <c r="E2038" t="inlineStr">
        <is>
          <t>[단기스윙]+[칼손절]</t>
        </is>
      </c>
      <c r="F2038" t="inlineStr">
        <is>
          <t>2026-01-05</t>
        </is>
      </c>
      <c r="G2038" t="n">
        <v>12028.41</v>
      </c>
      <c r="H2038" t="inlineStr">
        <is>
          <t>2026-01-09</t>
        </is>
      </c>
      <c r="I2038" t="n">
        <v>11771.75</v>
      </c>
      <c r="J2038" t="inlineStr">
        <is>
          <t>1차 손절 도달(-2%)</t>
        </is>
      </c>
      <c r="K2038" t="n">
        <v>18</v>
      </c>
      <c r="L2038" t="n">
        <v>5</v>
      </c>
      <c r="M2038" t="n">
        <v>-2.43</v>
      </c>
      <c r="N2038" t="inlineStr">
        <is>
          <t>01.09. 18주 매도(-2% 하락 시 80% 손절 원칙)</t>
        </is>
      </c>
      <c r="O2038" t="n">
        <v>300000</v>
      </c>
      <c r="P2038">
        <f>COUNTIF($A$2:A2038,A2038)</f>
        <v/>
      </c>
      <c r="Q2038">
        <f>A2038&amp;"|"&amp;P2038</f>
        <v/>
      </c>
    </row>
    <row r="2039">
      <c r="A2039" t="inlineStr">
        <is>
          <t>LG디스플레이|6개월 전에 샀다면|[단기스윙]+[칼손절]</t>
        </is>
      </c>
      <c r="B2039" t="inlineStr">
        <is>
          <t>LG디스플레이</t>
        </is>
      </c>
      <c r="C2039" t="inlineStr">
        <is>
          <t>034220</t>
        </is>
      </c>
      <c r="D2039" t="inlineStr">
        <is>
          <t>6개월 전에 샀다면</t>
        </is>
      </c>
      <c r="E2039" t="inlineStr">
        <is>
          <t>[단기스윙]+[칼손절]</t>
        </is>
      </c>
      <c r="F2039" t="inlineStr">
        <is>
          <t>2026-01-05</t>
        </is>
      </c>
      <c r="G2039" t="n">
        <v>12028.41</v>
      </c>
      <c r="H2039" t="inlineStr">
        <is>
          <t>2026-01-22</t>
        </is>
      </c>
      <c r="I2039" t="n">
        <v>12651.14</v>
      </c>
      <c r="J2039" t="inlineStr">
        <is>
          <t>1차 익절 도달(5%)</t>
        </is>
      </c>
      <c r="K2039" t="n">
        <v>5</v>
      </c>
      <c r="L2039" t="n">
        <v>0</v>
      </c>
      <c r="M2039" t="n">
        <v>4.86</v>
      </c>
      <c r="N2039" t="inlineStr">
        <is>
          <t>01.22. 5주 매도(+5% 상승 시 60% 익절 원칙)</t>
        </is>
      </c>
      <c r="O2039" t="n">
        <v>300000</v>
      </c>
      <c r="P2039">
        <f>COUNTIF($A$2:A2039,A2039)</f>
        <v/>
      </c>
      <c r="Q2039">
        <f>A2039&amp;"|"&amp;P2039</f>
        <v/>
      </c>
    </row>
    <row r="2040">
      <c r="A2040" t="inlineStr">
        <is>
          <t>LG디스플레이|6개월 전에 샀다면|[단기스윙]+[칼손절]</t>
        </is>
      </c>
      <c r="B2040" t="inlineStr">
        <is>
          <t>LG디스플레이</t>
        </is>
      </c>
      <c r="C2040" t="inlineStr">
        <is>
          <t>034220</t>
        </is>
      </c>
      <c r="D2040" t="inlineStr">
        <is>
          <t>6개월 전에 샀다면</t>
        </is>
      </c>
      <c r="E2040" t="inlineStr">
        <is>
          <t>[단기스윙]+[칼손절]</t>
        </is>
      </c>
      <c r="F2040" t="inlineStr">
        <is>
          <t>2026-01-29</t>
        </is>
      </c>
      <c r="G2040" t="n">
        <v>11818.27</v>
      </c>
      <c r="H2040" t="inlineStr">
        <is>
          <t>2026-02-02</t>
        </is>
      </c>
      <c r="I2040" t="n">
        <v>11032.27</v>
      </c>
      <c r="J2040" t="inlineStr">
        <is>
          <t>최종 손절 도달(-6%)</t>
        </is>
      </c>
      <c r="K2040" t="n">
        <v>24</v>
      </c>
      <c r="L2040" t="n">
        <v>0</v>
      </c>
      <c r="M2040" t="n">
        <v>-6.93</v>
      </c>
      <c r="N2040" t="inlineStr">
        <is>
          <t>02.02. 24주 매도(-6% 하락 시 10% 손절 원칙)</t>
        </is>
      </c>
      <c r="O2040" t="n">
        <v>300000</v>
      </c>
      <c r="P2040">
        <f>COUNTIF($A$2:A2040,A2040)</f>
        <v/>
      </c>
      <c r="Q2040">
        <f>A2040&amp;"|"&amp;P2040</f>
        <v/>
      </c>
    </row>
    <row r="2041">
      <c r="A2041" t="inlineStr">
        <is>
          <t>LG디스플레이|6개월 전에 샀다면|[단기스윙]+[칼손절]</t>
        </is>
      </c>
      <c r="B2041" t="inlineStr">
        <is>
          <t>LG디스플레이</t>
        </is>
      </c>
      <c r="C2041" t="inlineStr">
        <is>
          <t>034220</t>
        </is>
      </c>
      <c r="D2041" t="inlineStr">
        <is>
          <t>6개월 전에 샀다면</t>
        </is>
      </c>
      <c r="E2041" t="inlineStr">
        <is>
          <t>[단기스윙]+[칼손절]</t>
        </is>
      </c>
      <c r="F2041" t="inlineStr">
        <is>
          <t>2026-03-04</t>
        </is>
      </c>
      <c r="G2041" t="n">
        <v>11007.7</v>
      </c>
      <c r="H2041" t="inlineStr">
        <is>
          <t>2026-03-05</t>
        </is>
      </c>
      <c r="I2041" t="n">
        <v>11621.86</v>
      </c>
      <c r="J2041" t="inlineStr">
        <is>
          <t>1차 익절 도달(5%)</t>
        </is>
      </c>
      <c r="K2041" t="n">
        <v>14</v>
      </c>
      <c r="L2041" t="n">
        <v>10</v>
      </c>
      <c r="M2041" t="n">
        <v>5.26</v>
      </c>
      <c r="N2041" t="inlineStr">
        <is>
          <t>03.05. 14주 매도(+5% 상승 시 60% 익절 원칙)</t>
        </is>
      </c>
      <c r="O2041" t="n">
        <v>300000</v>
      </c>
      <c r="P2041">
        <f>COUNTIF($A$2:A2041,A2041)</f>
        <v/>
      </c>
      <c r="Q2041">
        <f>A2041&amp;"|"&amp;P2041</f>
        <v/>
      </c>
    </row>
    <row r="2042">
      <c r="A2042" t="inlineStr">
        <is>
          <t>LG디스플레이|6개월 전에 샀다면|[단기스윙]+[칼손절]</t>
        </is>
      </c>
      <c r="B2042" t="inlineStr">
        <is>
          <t>LG디스플레이</t>
        </is>
      </c>
      <c r="C2042" t="inlineStr">
        <is>
          <t>034220</t>
        </is>
      </c>
      <c r="D2042" t="inlineStr">
        <is>
          <t>6개월 전에 샀다면</t>
        </is>
      </c>
      <c r="E2042" t="inlineStr">
        <is>
          <t>[단기스윙]+[칼손절]</t>
        </is>
      </c>
      <c r="F2042" t="inlineStr">
        <is>
          <t>2026-03-04</t>
        </is>
      </c>
      <c r="G2042" t="n">
        <v>11007.7</v>
      </c>
      <c r="H2042" t="inlineStr">
        <is>
          <t>2026-03-18</t>
        </is>
      </c>
      <c r="I2042" t="n">
        <v>12141.49</v>
      </c>
      <c r="J2042" t="inlineStr">
        <is>
          <t>2차 익절 도달(10%)</t>
        </is>
      </c>
      <c r="K2042" t="n">
        <v>7</v>
      </c>
      <c r="L2042" t="n">
        <v>3</v>
      </c>
      <c r="M2042" t="n">
        <v>9.970000000000001</v>
      </c>
      <c r="N2042" t="inlineStr">
        <is>
          <t>03.18. 7주 매도(+10% 상승 시 30% 익절 원칙)</t>
        </is>
      </c>
      <c r="O2042" t="n">
        <v>300000</v>
      </c>
      <c r="P2042">
        <f>COUNTIF($A$2:A2042,A2042)</f>
        <v/>
      </c>
      <c r="Q2042">
        <f>A2042&amp;"|"&amp;P2042</f>
        <v/>
      </c>
    </row>
    <row r="2043">
      <c r="A2043" t="inlineStr">
        <is>
          <t>LG디스플레이|6개월 전에 샀다면|[단기스윙]+[칼손절]</t>
        </is>
      </c>
      <c r="B2043" t="inlineStr">
        <is>
          <t>LG디스플레이</t>
        </is>
      </c>
      <c r="C2043" t="inlineStr">
        <is>
          <t>034220</t>
        </is>
      </c>
      <c r="D2043" t="inlineStr">
        <is>
          <t>6개월 전에 샀다면</t>
        </is>
      </c>
      <c r="E2043" t="inlineStr">
        <is>
          <t>[단기스윙]+[칼손절]</t>
        </is>
      </c>
      <c r="F2043" t="inlineStr">
        <is>
          <t>2026-03-04</t>
        </is>
      </c>
      <c r="G2043" t="n">
        <v>11007.7</v>
      </c>
      <c r="H2043" t="inlineStr">
        <is>
          <t>2026-04-15</t>
        </is>
      </c>
      <c r="I2043" t="n">
        <v>13590.48</v>
      </c>
      <c r="J2043" t="inlineStr">
        <is>
          <t>3차 익절 도달(20%)</t>
        </is>
      </c>
      <c r="K2043" t="n">
        <v>3</v>
      </c>
      <c r="L2043" t="n">
        <v>0</v>
      </c>
      <c r="M2043" t="n">
        <v>23.09</v>
      </c>
      <c r="N2043" t="inlineStr">
        <is>
          <t>04.15. 3주 매도(+20% 상승 시 10% 익절 원칙)</t>
        </is>
      </c>
      <c r="O2043" t="n">
        <v>300000</v>
      </c>
      <c r="P2043">
        <f>COUNTIF($A$2:A2043,A2043)</f>
        <v/>
      </c>
      <c r="Q2043">
        <f>A2043&amp;"|"&amp;P2043</f>
        <v/>
      </c>
    </row>
    <row r="2044">
      <c r="A2044" t="inlineStr">
        <is>
          <t>LG디스플레이|6개월 전에 샀다면|[단기스윙]+[정석방어]</t>
        </is>
      </c>
      <c r="B2044" t="inlineStr">
        <is>
          <t>LG디스플레이</t>
        </is>
      </c>
      <c r="C2044" t="inlineStr">
        <is>
          <t>034220</t>
        </is>
      </c>
      <c r="D2044" t="inlineStr">
        <is>
          <t>6개월 전에 샀다면</t>
        </is>
      </c>
      <c r="E2044" t="inlineStr">
        <is>
          <t>[단기스윙]+[정석방어]</t>
        </is>
      </c>
      <c r="F2044" t="inlineStr">
        <is>
          <t>2025-12-10</t>
        </is>
      </c>
      <c r="G2044" t="n">
        <v>12688.88</v>
      </c>
      <c r="H2044" t="inlineStr">
        <is>
          <t>2025-12-15</t>
        </is>
      </c>
      <c r="I2044" t="n">
        <v>12291.39</v>
      </c>
      <c r="J2044" t="inlineStr">
        <is>
          <t>1차 손절 도달(-3%)</t>
        </is>
      </c>
      <c r="K2044" t="n">
        <v>16</v>
      </c>
      <c r="L2044" t="n">
        <v>7</v>
      </c>
      <c r="M2044" t="n">
        <v>-3.42</v>
      </c>
      <c r="N2044" t="inlineStr">
        <is>
          <t>12.15. 16주 매도(-3% 하락 시 70% 손절 원칙)</t>
        </is>
      </c>
      <c r="O2044" t="n">
        <v>300000</v>
      </c>
      <c r="P2044">
        <f>COUNTIF($A$2:A2044,A2044)</f>
        <v/>
      </c>
      <c r="Q2044">
        <f>A2044&amp;"|"&amp;P2044</f>
        <v/>
      </c>
    </row>
    <row r="2045">
      <c r="A2045" t="inlineStr">
        <is>
          <t>LG디스플레이|6개월 전에 샀다면|[단기스윙]+[정석방어]</t>
        </is>
      </c>
      <c r="B2045" t="inlineStr">
        <is>
          <t>LG디스플레이</t>
        </is>
      </c>
      <c r="C2045" t="inlineStr">
        <is>
          <t>034220</t>
        </is>
      </c>
      <c r="D2045" t="inlineStr">
        <is>
          <t>6개월 전에 샀다면</t>
        </is>
      </c>
      <c r="E2045" t="inlineStr">
        <is>
          <t>[단기스윙]+[정석방어]</t>
        </is>
      </c>
      <c r="F2045" t="inlineStr">
        <is>
          <t>2025-12-10</t>
        </is>
      </c>
      <c r="G2045" t="n">
        <v>12688.88</v>
      </c>
      <c r="H2045" t="inlineStr">
        <is>
          <t>2025-12-16</t>
        </is>
      </c>
      <c r="I2045" t="n">
        <v>12041.56</v>
      </c>
      <c r="J2045" t="inlineStr">
        <is>
          <t>2차 손절 도달(-5%)</t>
        </is>
      </c>
      <c r="K2045" t="n">
        <v>4</v>
      </c>
      <c r="L2045" t="n">
        <v>3</v>
      </c>
      <c r="M2045" t="n">
        <v>-5.39</v>
      </c>
      <c r="N2045" t="inlineStr">
        <is>
          <t>12.16. 4주 매도(-5% 하락 시 20% 손절 원칙)</t>
        </is>
      </c>
      <c r="O2045" t="n">
        <v>300000</v>
      </c>
      <c r="P2045">
        <f>COUNTIF($A$2:A2045,A2045)</f>
        <v/>
      </c>
      <c r="Q2045">
        <f>A2045&amp;"|"&amp;P2045</f>
        <v/>
      </c>
    </row>
    <row r="2046">
      <c r="A2046" t="inlineStr">
        <is>
          <t>LG디스플레이|6개월 전에 샀다면|[단기스윙]+[정석방어]</t>
        </is>
      </c>
      <c r="B2046" t="inlineStr">
        <is>
          <t>LG디스플레이</t>
        </is>
      </c>
      <c r="C2046" t="inlineStr">
        <is>
          <t>034220</t>
        </is>
      </c>
      <c r="D2046" t="inlineStr">
        <is>
          <t>6개월 전에 샀다면</t>
        </is>
      </c>
      <c r="E2046" t="inlineStr">
        <is>
          <t>[단기스윙]+[정석방어]</t>
        </is>
      </c>
      <c r="F2046" t="inlineStr">
        <is>
          <t>2025-12-10</t>
        </is>
      </c>
      <c r="G2046" t="n">
        <v>12688.88</v>
      </c>
      <c r="H2046" t="inlineStr">
        <is>
          <t>2026-02-02</t>
        </is>
      </c>
      <c r="I2046" t="n">
        <v>11032.27</v>
      </c>
      <c r="J2046" t="inlineStr">
        <is>
          <t>최종 손절 도달(-10%)</t>
        </is>
      </c>
      <c r="K2046" t="n">
        <v>3</v>
      </c>
      <c r="L2046" t="n">
        <v>0</v>
      </c>
      <c r="M2046" t="n">
        <v>-13.32</v>
      </c>
      <c r="N2046" t="inlineStr">
        <is>
          <t>02.02. 3주 매도(-10% 하락 시 10% 손절 원칙)</t>
        </is>
      </c>
      <c r="O2046" t="n">
        <v>300000</v>
      </c>
      <c r="P2046">
        <f>COUNTIF($A$2:A2046,A2046)</f>
        <v/>
      </c>
      <c r="Q2046">
        <f>A2046&amp;"|"&amp;P2046</f>
        <v/>
      </c>
    </row>
    <row r="2047">
      <c r="A2047" t="inlineStr">
        <is>
          <t>LG디스플레이|6개월 전에 샀다면|[단기스윙]+[정석방어]</t>
        </is>
      </c>
      <c r="B2047" t="inlineStr">
        <is>
          <t>LG디스플레이</t>
        </is>
      </c>
      <c r="C2047" t="inlineStr">
        <is>
          <t>034220</t>
        </is>
      </c>
      <c r="D2047" t="inlineStr">
        <is>
          <t>6개월 전에 샀다면</t>
        </is>
      </c>
      <c r="E2047" t="inlineStr">
        <is>
          <t>[단기스윙]+[정석방어]</t>
        </is>
      </c>
      <c r="F2047" t="inlineStr">
        <is>
          <t>2026-03-04</t>
        </is>
      </c>
      <c r="G2047" t="n">
        <v>11007.7</v>
      </c>
      <c r="H2047" t="inlineStr">
        <is>
          <t>2026-03-05</t>
        </is>
      </c>
      <c r="I2047" t="n">
        <v>11621.86</v>
      </c>
      <c r="J2047" t="inlineStr">
        <is>
          <t>1차 익절 도달(5%)</t>
        </is>
      </c>
      <c r="K2047" t="n">
        <v>15</v>
      </c>
      <c r="L2047" t="n">
        <v>10</v>
      </c>
      <c r="M2047" t="n">
        <v>5.26</v>
      </c>
      <c r="N2047" t="inlineStr">
        <is>
          <t>03.05. 15주 매도(+5% 상승 시 60% 익절 원칙)</t>
        </is>
      </c>
      <c r="O2047" t="n">
        <v>300000</v>
      </c>
      <c r="P2047">
        <f>COUNTIF($A$2:A2047,A2047)</f>
        <v/>
      </c>
      <c r="Q2047">
        <f>A2047&amp;"|"&amp;P2047</f>
        <v/>
      </c>
    </row>
    <row r="2048">
      <c r="A2048" t="inlineStr">
        <is>
          <t>LG디스플레이|6개월 전에 샀다면|[단기스윙]+[정석방어]</t>
        </is>
      </c>
      <c r="B2048" t="inlineStr">
        <is>
          <t>LG디스플레이</t>
        </is>
      </c>
      <c r="C2048" t="inlineStr">
        <is>
          <t>034220</t>
        </is>
      </c>
      <c r="D2048" t="inlineStr">
        <is>
          <t>6개월 전에 샀다면</t>
        </is>
      </c>
      <c r="E2048" t="inlineStr">
        <is>
          <t>[단기스윙]+[정석방어]</t>
        </is>
      </c>
      <c r="F2048" t="inlineStr">
        <is>
          <t>2026-03-04</t>
        </is>
      </c>
      <c r="G2048" t="n">
        <v>11007.7</v>
      </c>
      <c r="H2048" t="inlineStr">
        <is>
          <t>2026-03-18</t>
        </is>
      </c>
      <c r="I2048" t="n">
        <v>12141.49</v>
      </c>
      <c r="J2048" t="inlineStr">
        <is>
          <t>2차 익절 도달(10%)</t>
        </is>
      </c>
      <c r="K2048" t="n">
        <v>7</v>
      </c>
      <c r="L2048" t="n">
        <v>3</v>
      </c>
      <c r="M2048" t="n">
        <v>9.970000000000001</v>
      </c>
      <c r="N2048" t="inlineStr">
        <is>
          <t>03.18. 7주 매도(+10% 상승 시 30% 익절 원칙)</t>
        </is>
      </c>
      <c r="O2048" t="n">
        <v>300000</v>
      </c>
      <c r="P2048">
        <f>COUNTIF($A$2:A2048,A2048)</f>
        <v/>
      </c>
      <c r="Q2048">
        <f>A2048&amp;"|"&amp;P2048</f>
        <v/>
      </c>
    </row>
    <row r="2049">
      <c r="A2049" t="inlineStr">
        <is>
          <t>LG디스플레이|6개월 전에 샀다면|[단기스윙]+[정석방어]</t>
        </is>
      </c>
      <c r="B2049" t="inlineStr">
        <is>
          <t>LG디스플레이</t>
        </is>
      </c>
      <c r="C2049" t="inlineStr">
        <is>
          <t>034220</t>
        </is>
      </c>
      <c r="D2049" t="inlineStr">
        <is>
          <t>6개월 전에 샀다면</t>
        </is>
      </c>
      <c r="E2049" t="inlineStr">
        <is>
          <t>[단기스윙]+[정석방어]</t>
        </is>
      </c>
      <c r="F2049" t="inlineStr">
        <is>
          <t>2026-03-04</t>
        </is>
      </c>
      <c r="G2049" t="n">
        <v>11007.7</v>
      </c>
      <c r="H2049" t="inlineStr">
        <is>
          <t>2026-04-15</t>
        </is>
      </c>
      <c r="I2049" t="n">
        <v>13590.48</v>
      </c>
      <c r="J2049" t="inlineStr">
        <is>
          <t>3차 익절 도달(20%)</t>
        </is>
      </c>
      <c r="K2049" t="n">
        <v>3</v>
      </c>
      <c r="L2049" t="n">
        <v>0</v>
      </c>
      <c r="M2049" t="n">
        <v>23.09</v>
      </c>
      <c r="N2049" t="inlineStr">
        <is>
          <t>04.15. 3주 매도(+20% 상승 시 10% 익절 원칙)</t>
        </is>
      </c>
      <c r="O2049" t="n">
        <v>300000</v>
      </c>
      <c r="P2049">
        <f>COUNTIF($A$2:A2049,A2049)</f>
        <v/>
      </c>
      <c r="Q2049">
        <f>A2049&amp;"|"&amp;P2049</f>
        <v/>
      </c>
    </row>
    <row r="2050">
      <c r="A2050" t="inlineStr">
        <is>
          <t>LG디스플레이|6개월 전에 샀다면|[단기스윙]+[변동성허용]</t>
        </is>
      </c>
      <c r="B2050" t="inlineStr">
        <is>
          <t>LG디스플레이</t>
        </is>
      </c>
      <c r="C2050" t="inlineStr">
        <is>
          <t>034220</t>
        </is>
      </c>
      <c r="D2050" t="inlineStr">
        <is>
          <t>6개월 전에 샀다면</t>
        </is>
      </c>
      <c r="E2050" t="inlineStr">
        <is>
          <t>[단기스윙]+[변동성허용]</t>
        </is>
      </c>
      <c r="F2050" t="inlineStr">
        <is>
          <t>2025-12-10</t>
        </is>
      </c>
      <c r="G2050" t="n">
        <v>12688.88</v>
      </c>
      <c r="H2050" t="inlineStr">
        <is>
          <t>2025-12-16</t>
        </is>
      </c>
      <c r="I2050" t="n">
        <v>12041.56</v>
      </c>
      <c r="J2050" t="inlineStr">
        <is>
          <t>1차 손절 도달(-5%)</t>
        </is>
      </c>
      <c r="K2050" t="n">
        <v>11</v>
      </c>
      <c r="L2050" t="n">
        <v>12</v>
      </c>
      <c r="M2050" t="n">
        <v>-5.39</v>
      </c>
      <c r="N2050" t="inlineStr">
        <is>
          <t>12.16. 11주 매도(-5% 하락 시 50% 손절 원칙)</t>
        </is>
      </c>
      <c r="O2050" t="n">
        <v>300000</v>
      </c>
      <c r="P2050">
        <f>COUNTIF($A$2:A2050,A2050)</f>
        <v/>
      </c>
      <c r="Q2050">
        <f>A2050&amp;"|"&amp;P2050</f>
        <v/>
      </c>
    </row>
    <row r="2051">
      <c r="A2051" t="inlineStr">
        <is>
          <t>LG디스플레이|6개월 전에 샀다면|[단기스윙]+[변동성허용]</t>
        </is>
      </c>
      <c r="B2051" t="inlineStr">
        <is>
          <t>LG디스플레이</t>
        </is>
      </c>
      <c r="C2051" t="inlineStr">
        <is>
          <t>034220</t>
        </is>
      </c>
      <c r="D2051" t="inlineStr">
        <is>
          <t>6개월 전에 샀다면</t>
        </is>
      </c>
      <c r="E2051" t="inlineStr">
        <is>
          <t>[단기스윙]+[변동성허용]</t>
        </is>
      </c>
      <c r="F2051" t="inlineStr">
        <is>
          <t>2025-12-10</t>
        </is>
      </c>
      <c r="G2051" t="n">
        <v>12688.88</v>
      </c>
      <c r="H2051" t="inlineStr">
        <is>
          <t>2026-02-02</t>
        </is>
      </c>
      <c r="I2051" t="n">
        <v>11032.27</v>
      </c>
      <c r="J2051" t="inlineStr">
        <is>
          <t>2차 손절 도달(-10%)</t>
        </is>
      </c>
      <c r="K2051" t="n">
        <v>6</v>
      </c>
      <c r="L2051" t="n">
        <v>6</v>
      </c>
      <c r="M2051" t="n">
        <v>-13.32</v>
      </c>
      <c r="N2051" t="inlineStr">
        <is>
          <t>02.02. 6주 매도(-10% 하락 시 30% 손절 원칙)</t>
        </is>
      </c>
      <c r="O2051" t="n">
        <v>300000</v>
      </c>
      <c r="P2051">
        <f>COUNTIF($A$2:A2051,A2051)</f>
        <v/>
      </c>
      <c r="Q2051">
        <f>A2051&amp;"|"&amp;P2051</f>
        <v/>
      </c>
    </row>
    <row r="2052">
      <c r="A2052" t="inlineStr">
        <is>
          <t>LG디스플레이|6개월 전에 샀다면|[단기스윙]+[변동성허용]</t>
        </is>
      </c>
      <c r="B2052" t="inlineStr">
        <is>
          <t>LG디스플레이</t>
        </is>
      </c>
      <c r="C2052" t="inlineStr">
        <is>
          <t>034220</t>
        </is>
      </c>
      <c r="D2052" t="inlineStr">
        <is>
          <t>6개월 전에 샀다면</t>
        </is>
      </c>
      <c r="E2052" t="inlineStr">
        <is>
          <t>[단기스윙]+[변동성허용]</t>
        </is>
      </c>
      <c r="F2052" t="inlineStr">
        <is>
          <t>2025-12-10</t>
        </is>
      </c>
      <c r="G2052" t="n">
        <v>12688.88</v>
      </c>
      <c r="H2052" t="inlineStr">
        <is>
          <t>2026-02-23</t>
        </is>
      </c>
      <c r="I2052" t="n">
        <v>13950.23</v>
      </c>
      <c r="J2052" t="inlineStr">
        <is>
          <t>RSI 과열 부분청산</t>
        </is>
      </c>
      <c r="K2052" t="n">
        <v>5</v>
      </c>
      <c r="L2052" t="n">
        <v>1</v>
      </c>
      <c r="M2052" t="n">
        <v>9.609999999999999</v>
      </c>
      <c r="N2052" t="inlineStr">
        <is>
          <t>02.23. 5주 매도(RSI 과열 부분청산)</t>
        </is>
      </c>
      <c r="O2052" t="n">
        <v>300000</v>
      </c>
      <c r="P2052">
        <f>COUNTIF($A$2:A2052,A2052)</f>
        <v/>
      </c>
      <c r="Q2052">
        <f>A2052&amp;"|"&amp;P2052</f>
        <v/>
      </c>
    </row>
    <row r="2053">
      <c r="A2053" t="inlineStr">
        <is>
          <t>LG디스플레이|6개월 전에 샀다면|[단기스윙]+[변동성허용]</t>
        </is>
      </c>
      <c r="B2053" t="inlineStr">
        <is>
          <t>LG디스플레이</t>
        </is>
      </c>
      <c r="C2053" t="inlineStr">
        <is>
          <t>034220</t>
        </is>
      </c>
      <c r="D2053" t="inlineStr">
        <is>
          <t>6개월 전에 샀다면</t>
        </is>
      </c>
      <c r="E2053" t="inlineStr">
        <is>
          <t>[단기스윙]+[변동성허용]</t>
        </is>
      </c>
      <c r="F2053" t="inlineStr">
        <is>
          <t>2025-12-10</t>
        </is>
      </c>
      <c r="G2053" t="n">
        <v>12688.88</v>
      </c>
      <c r="H2053" t="inlineStr">
        <is>
          <t>2026-02-24</t>
        </is>
      </c>
      <c r="I2053" t="n">
        <v>14050.16</v>
      </c>
      <c r="J2053" t="inlineStr">
        <is>
          <t>2차 익절 도달(10%)</t>
        </is>
      </c>
      <c r="K2053" t="n">
        <v>1</v>
      </c>
      <c r="L2053" t="n">
        <v>0</v>
      </c>
      <c r="M2053" t="n">
        <v>10.4</v>
      </c>
      <c r="N2053" t="inlineStr">
        <is>
          <t>02.24. 1주 매도(+10% 상승 시 30% 익절 원칙)</t>
        </is>
      </c>
      <c r="O2053" t="n">
        <v>300000</v>
      </c>
      <c r="P2053">
        <f>COUNTIF($A$2:A2053,A2053)</f>
        <v/>
      </c>
      <c r="Q2053">
        <f>A2053&amp;"|"&amp;P2053</f>
        <v/>
      </c>
    </row>
    <row r="2054">
      <c r="A2054" t="inlineStr">
        <is>
          <t>LG디스플레이|6개월 전에 샀다면|[단기스윙]+[변동성허용]</t>
        </is>
      </c>
      <c r="B2054" t="inlineStr">
        <is>
          <t>LG디스플레이</t>
        </is>
      </c>
      <c r="C2054" t="inlineStr">
        <is>
          <t>034220</t>
        </is>
      </c>
      <c r="D2054" t="inlineStr">
        <is>
          <t>6개월 전에 샀다면</t>
        </is>
      </c>
      <c r="E2054" t="inlineStr">
        <is>
          <t>[단기스윙]+[변동성허용]</t>
        </is>
      </c>
      <c r="F2054" t="inlineStr">
        <is>
          <t>2026-03-04</t>
        </is>
      </c>
      <c r="G2054" t="n">
        <v>11007.7</v>
      </c>
      <c r="H2054" t="inlineStr">
        <is>
          <t>2026-03-05</t>
        </is>
      </c>
      <c r="I2054" t="n">
        <v>11621.86</v>
      </c>
      <c r="J2054" t="inlineStr">
        <is>
          <t>1차 익절 도달(5%)</t>
        </is>
      </c>
      <c r="K2054" t="n">
        <v>15</v>
      </c>
      <c r="L2054" t="n">
        <v>11</v>
      </c>
      <c r="M2054" t="n">
        <v>5.26</v>
      </c>
      <c r="N2054" t="inlineStr">
        <is>
          <t>03.05. 15주 매도(+5% 상승 시 60% 익절 원칙)</t>
        </is>
      </c>
      <c r="O2054" t="n">
        <v>300000</v>
      </c>
      <c r="P2054">
        <f>COUNTIF($A$2:A2054,A2054)</f>
        <v/>
      </c>
      <c r="Q2054">
        <f>A2054&amp;"|"&amp;P2054</f>
        <v/>
      </c>
    </row>
    <row r="2055">
      <c r="A2055" t="inlineStr">
        <is>
          <t>LG디스플레이|6개월 전에 샀다면|[단기스윙]+[변동성허용]</t>
        </is>
      </c>
      <c r="B2055" t="inlineStr">
        <is>
          <t>LG디스플레이</t>
        </is>
      </c>
      <c r="C2055" t="inlineStr">
        <is>
          <t>034220</t>
        </is>
      </c>
      <c r="D2055" t="inlineStr">
        <is>
          <t>6개월 전에 샀다면</t>
        </is>
      </c>
      <c r="E2055" t="inlineStr">
        <is>
          <t>[단기스윙]+[변동성허용]</t>
        </is>
      </c>
      <c r="F2055" t="inlineStr">
        <is>
          <t>2026-03-04</t>
        </is>
      </c>
      <c r="G2055" t="n">
        <v>11007.7</v>
      </c>
      <c r="H2055" t="inlineStr">
        <is>
          <t>2026-03-18</t>
        </is>
      </c>
      <c r="I2055" t="n">
        <v>12141.49</v>
      </c>
      <c r="J2055" t="inlineStr">
        <is>
          <t>2차 익절 도달(10%)</t>
        </is>
      </c>
      <c r="K2055" t="n">
        <v>7</v>
      </c>
      <c r="L2055" t="n">
        <v>4</v>
      </c>
      <c r="M2055" t="n">
        <v>9.970000000000001</v>
      </c>
      <c r="N2055" t="inlineStr">
        <is>
          <t>03.18. 7주 매도(+10% 상승 시 30% 익절 원칙)</t>
        </is>
      </c>
      <c r="O2055" t="n">
        <v>300000</v>
      </c>
      <c r="P2055">
        <f>COUNTIF($A$2:A2055,A2055)</f>
        <v/>
      </c>
      <c r="Q2055">
        <f>A2055&amp;"|"&amp;P2055</f>
        <v/>
      </c>
    </row>
    <row r="2056">
      <c r="A2056" t="inlineStr">
        <is>
          <t>LG디스플레이|6개월 전에 샀다면|[단기스윙]+[변동성허용]</t>
        </is>
      </c>
      <c r="B2056" t="inlineStr">
        <is>
          <t>LG디스플레이</t>
        </is>
      </c>
      <c r="C2056" t="inlineStr">
        <is>
          <t>034220</t>
        </is>
      </c>
      <c r="D2056" t="inlineStr">
        <is>
          <t>6개월 전에 샀다면</t>
        </is>
      </c>
      <c r="E2056" t="inlineStr">
        <is>
          <t>[단기스윙]+[변동성허용]</t>
        </is>
      </c>
      <c r="F2056" t="inlineStr">
        <is>
          <t>2026-03-04</t>
        </is>
      </c>
      <c r="G2056" t="n">
        <v>11007.7</v>
      </c>
      <c r="H2056" t="inlineStr">
        <is>
          <t>2026-04-15</t>
        </is>
      </c>
      <c r="I2056" t="n">
        <v>13590.48</v>
      </c>
      <c r="J2056" t="inlineStr">
        <is>
          <t>3차 익절 도달(20%)</t>
        </is>
      </c>
      <c r="K2056" t="n">
        <v>4</v>
      </c>
      <c r="L2056" t="n">
        <v>0</v>
      </c>
      <c r="M2056" t="n">
        <v>23.09</v>
      </c>
      <c r="N2056" t="inlineStr">
        <is>
          <t>04.15. 4주 매도(+20% 상승 시 10% 익절 원칙)</t>
        </is>
      </c>
      <c r="O2056" t="n">
        <v>300000</v>
      </c>
      <c r="P2056">
        <f>COUNTIF($A$2:A2056,A2056)</f>
        <v/>
      </c>
      <c r="Q2056">
        <f>A2056&amp;"|"&amp;P2056</f>
        <v/>
      </c>
    </row>
    <row r="2057">
      <c r="A2057" t="inlineStr">
        <is>
          <t>LG디스플레이|6개월 전에 샀다면|[단기스윙]+[버티기형]</t>
        </is>
      </c>
      <c r="B2057" t="inlineStr">
        <is>
          <t>LG디스플레이</t>
        </is>
      </c>
      <c r="C2057" t="inlineStr">
        <is>
          <t>034220</t>
        </is>
      </c>
      <c r="D2057" t="inlineStr">
        <is>
          <t>6개월 전에 샀다면</t>
        </is>
      </c>
      <c r="E2057" t="inlineStr">
        <is>
          <t>[단기스윙]+[버티기형]</t>
        </is>
      </c>
      <c r="F2057" t="inlineStr">
        <is>
          <t>2025-12-10</t>
        </is>
      </c>
      <c r="G2057" t="n">
        <v>12688.88</v>
      </c>
      <c r="H2057" t="inlineStr">
        <is>
          <t>2025-12-16</t>
        </is>
      </c>
      <c r="I2057" t="n">
        <v>12041.56</v>
      </c>
      <c r="J2057" t="inlineStr">
        <is>
          <t>1차 손절 도달(-5%)</t>
        </is>
      </c>
      <c r="K2057" t="n">
        <v>9</v>
      </c>
      <c r="L2057" t="n">
        <v>14</v>
      </c>
      <c r="M2057" t="n">
        <v>-5.39</v>
      </c>
      <c r="N2057" t="inlineStr">
        <is>
          <t>12.16. 9주 매도(-5% 하락 시 40% 손절 원칙)</t>
        </is>
      </c>
      <c r="O2057" t="n">
        <v>300000</v>
      </c>
      <c r="P2057">
        <f>COUNTIF($A$2:A2057,A2057)</f>
        <v/>
      </c>
      <c r="Q2057">
        <f>A2057&amp;"|"&amp;P2057</f>
        <v/>
      </c>
    </row>
    <row r="2058">
      <c r="A2058" t="inlineStr">
        <is>
          <t>LG디스플레이|6개월 전에 샀다면|[단기스윙]+[버티기형]</t>
        </is>
      </c>
      <c r="B2058" t="inlineStr">
        <is>
          <t>LG디스플레이</t>
        </is>
      </c>
      <c r="C2058" t="inlineStr">
        <is>
          <t>034220</t>
        </is>
      </c>
      <c r="D2058" t="inlineStr">
        <is>
          <t>6개월 전에 샀다면</t>
        </is>
      </c>
      <c r="E2058" t="inlineStr">
        <is>
          <t>[단기스윙]+[버티기형]</t>
        </is>
      </c>
      <c r="F2058" t="inlineStr">
        <is>
          <t>2025-12-10</t>
        </is>
      </c>
      <c r="G2058" t="n">
        <v>12688.88</v>
      </c>
      <c r="H2058" t="inlineStr">
        <is>
          <t>2026-02-23</t>
        </is>
      </c>
      <c r="I2058" t="n">
        <v>13950.23</v>
      </c>
      <c r="J2058" t="inlineStr">
        <is>
          <t>RSI 과열 부분청산</t>
        </is>
      </c>
      <c r="K2058" t="n">
        <v>12</v>
      </c>
      <c r="L2058" t="n">
        <v>2</v>
      </c>
      <c r="M2058" t="n">
        <v>9.609999999999999</v>
      </c>
      <c r="N2058" t="inlineStr">
        <is>
          <t>02.23. 12주 매도(RSI 과열 부분청산)</t>
        </is>
      </c>
      <c r="O2058" t="n">
        <v>300000</v>
      </c>
      <c r="P2058">
        <f>COUNTIF($A$2:A2058,A2058)</f>
        <v/>
      </c>
      <c r="Q2058">
        <f>A2058&amp;"|"&amp;P2058</f>
        <v/>
      </c>
    </row>
    <row r="2059">
      <c r="A2059" t="inlineStr">
        <is>
          <t>LG디스플레이|6개월 전에 샀다면|[단기스윙]+[버티기형]</t>
        </is>
      </c>
      <c r="B2059" t="inlineStr">
        <is>
          <t>LG디스플레이</t>
        </is>
      </c>
      <c r="C2059" t="inlineStr">
        <is>
          <t>034220</t>
        </is>
      </c>
      <c r="D2059" t="inlineStr">
        <is>
          <t>6개월 전에 샀다면</t>
        </is>
      </c>
      <c r="E2059" t="inlineStr">
        <is>
          <t>[단기스윙]+[버티기형]</t>
        </is>
      </c>
      <c r="F2059" t="inlineStr">
        <is>
          <t>2025-12-10</t>
        </is>
      </c>
      <c r="G2059" t="n">
        <v>12688.88</v>
      </c>
      <c r="H2059" t="inlineStr">
        <is>
          <t>2026-02-24</t>
        </is>
      </c>
      <c r="I2059" t="n">
        <v>14050.16</v>
      </c>
      <c r="J2059" t="inlineStr">
        <is>
          <t>RSI 과열 부분청산</t>
        </is>
      </c>
      <c r="K2059" t="n">
        <v>1</v>
      </c>
      <c r="L2059" t="n">
        <v>1</v>
      </c>
      <c r="M2059" t="n">
        <v>10.4</v>
      </c>
      <c r="N2059" t="inlineStr">
        <is>
          <t>02.24. 1주 매도(RSI 과열 부분청산)</t>
        </is>
      </c>
      <c r="O2059" t="n">
        <v>300000</v>
      </c>
      <c r="P2059">
        <f>COUNTIF($A$2:A2059,A2059)</f>
        <v/>
      </c>
      <c r="Q2059">
        <f>A2059&amp;"|"&amp;P2059</f>
        <v/>
      </c>
    </row>
    <row r="2060">
      <c r="A2060" t="inlineStr">
        <is>
          <t>LG디스플레이|6개월 전에 샀다면|[단기스윙]+[버티기형]</t>
        </is>
      </c>
      <c r="B2060" t="inlineStr">
        <is>
          <t>LG디스플레이</t>
        </is>
      </c>
      <c r="C2060" t="inlineStr">
        <is>
          <t>034220</t>
        </is>
      </c>
      <c r="D2060" t="inlineStr">
        <is>
          <t>6개월 전에 샀다면</t>
        </is>
      </c>
      <c r="E2060" t="inlineStr">
        <is>
          <t>[단기스윙]+[버티기형]</t>
        </is>
      </c>
      <c r="F2060" t="inlineStr">
        <is>
          <t>2025-12-10</t>
        </is>
      </c>
      <c r="G2060" t="n">
        <v>12688.88</v>
      </c>
      <c r="H2060" t="inlineStr">
        <is>
          <t>2026-02-25</t>
        </is>
      </c>
      <c r="I2060" t="n">
        <v>14809.63</v>
      </c>
      <c r="J2060" t="inlineStr">
        <is>
          <t>2차 익절 도달(10%)</t>
        </is>
      </c>
      <c r="K2060" t="n">
        <v>1</v>
      </c>
      <c r="L2060" t="n">
        <v>0</v>
      </c>
      <c r="M2060" t="n">
        <v>16.36</v>
      </c>
      <c r="N2060" t="inlineStr">
        <is>
          <t>02.25. 1주 매도(+10% 상승 시 30% 익절 원칙)</t>
        </is>
      </c>
      <c r="O2060" t="n">
        <v>300000</v>
      </c>
      <c r="P2060">
        <f>COUNTIF($A$2:A2060,A2060)</f>
        <v/>
      </c>
      <c r="Q2060">
        <f>A2060&amp;"|"&amp;P2060</f>
        <v/>
      </c>
    </row>
    <row r="2061">
      <c r="A2061" t="inlineStr">
        <is>
          <t>LG디스플레이|6개월 전에 샀다면|[단기스윙]+[버티기형]</t>
        </is>
      </c>
      <c r="B2061" t="inlineStr">
        <is>
          <t>LG디스플레이</t>
        </is>
      </c>
      <c r="C2061" t="inlineStr">
        <is>
          <t>034220</t>
        </is>
      </c>
      <c r="D2061" t="inlineStr">
        <is>
          <t>6개월 전에 샀다면</t>
        </is>
      </c>
      <c r="E2061" t="inlineStr">
        <is>
          <t>[단기스윙]+[버티기형]</t>
        </is>
      </c>
      <c r="F2061" t="inlineStr">
        <is>
          <t>2026-03-04</t>
        </is>
      </c>
      <c r="G2061" t="n">
        <v>11007.7</v>
      </c>
      <c r="H2061" t="inlineStr">
        <is>
          <t>2026-03-05</t>
        </is>
      </c>
      <c r="I2061" t="n">
        <v>11621.86</v>
      </c>
      <c r="J2061" t="inlineStr">
        <is>
          <t>1차 익절 도달(5%)</t>
        </is>
      </c>
      <c r="K2061" t="n">
        <v>16</v>
      </c>
      <c r="L2061" t="n">
        <v>12</v>
      </c>
      <c r="M2061" t="n">
        <v>5.26</v>
      </c>
      <c r="N2061" t="inlineStr">
        <is>
          <t>03.05. 16주 매도(+5% 상승 시 60% 익절 원칙)</t>
        </is>
      </c>
      <c r="O2061" t="n">
        <v>300000</v>
      </c>
      <c r="P2061">
        <f>COUNTIF($A$2:A2061,A2061)</f>
        <v/>
      </c>
      <c r="Q2061">
        <f>A2061&amp;"|"&amp;P2061</f>
        <v/>
      </c>
    </row>
    <row r="2062">
      <c r="A2062" t="inlineStr">
        <is>
          <t>LG디스플레이|6개월 전에 샀다면|[단기스윙]+[버티기형]</t>
        </is>
      </c>
      <c r="B2062" t="inlineStr">
        <is>
          <t>LG디스플레이</t>
        </is>
      </c>
      <c r="C2062" t="inlineStr">
        <is>
          <t>034220</t>
        </is>
      </c>
      <c r="D2062" t="inlineStr">
        <is>
          <t>6개월 전에 샀다면</t>
        </is>
      </c>
      <c r="E2062" t="inlineStr">
        <is>
          <t>[단기스윙]+[버티기형]</t>
        </is>
      </c>
      <c r="F2062" t="inlineStr">
        <is>
          <t>2026-03-04</t>
        </is>
      </c>
      <c r="G2062" t="n">
        <v>11007.7</v>
      </c>
      <c r="H2062" t="inlineStr">
        <is>
          <t>2026-03-18</t>
        </is>
      </c>
      <c r="I2062" t="n">
        <v>12141.49</v>
      </c>
      <c r="J2062" t="inlineStr">
        <is>
          <t>2차 익절 도달(10%)</t>
        </is>
      </c>
      <c r="K2062" t="n">
        <v>8</v>
      </c>
      <c r="L2062" t="n">
        <v>4</v>
      </c>
      <c r="M2062" t="n">
        <v>9.970000000000001</v>
      </c>
      <c r="N2062" t="inlineStr">
        <is>
          <t>03.18. 8주 매도(+10% 상승 시 30% 익절 원칙)</t>
        </is>
      </c>
      <c r="O2062" t="n">
        <v>300000</v>
      </c>
      <c r="P2062">
        <f>COUNTIF($A$2:A2062,A2062)</f>
        <v/>
      </c>
      <c r="Q2062">
        <f>A2062&amp;"|"&amp;P2062</f>
        <v/>
      </c>
    </row>
    <row r="2063">
      <c r="A2063" t="inlineStr">
        <is>
          <t>LG디스플레이|6개월 전에 샀다면|[단기스윙]+[버티기형]</t>
        </is>
      </c>
      <c r="B2063" t="inlineStr">
        <is>
          <t>LG디스플레이</t>
        </is>
      </c>
      <c r="C2063" t="inlineStr">
        <is>
          <t>034220</t>
        </is>
      </c>
      <c r="D2063" t="inlineStr">
        <is>
          <t>6개월 전에 샀다면</t>
        </is>
      </c>
      <c r="E2063" t="inlineStr">
        <is>
          <t>[단기스윙]+[버티기형]</t>
        </is>
      </c>
      <c r="F2063" t="inlineStr">
        <is>
          <t>2026-03-04</t>
        </is>
      </c>
      <c r="G2063" t="n">
        <v>11007.7</v>
      </c>
      <c r="H2063" t="inlineStr">
        <is>
          <t>2026-04-15</t>
        </is>
      </c>
      <c r="I2063" t="n">
        <v>13590.48</v>
      </c>
      <c r="J2063" t="inlineStr">
        <is>
          <t>3차 익절 도달(20%)</t>
        </is>
      </c>
      <c r="K2063" t="n">
        <v>4</v>
      </c>
      <c r="L2063" t="n">
        <v>0</v>
      </c>
      <c r="M2063" t="n">
        <v>23.09</v>
      </c>
      <c r="N2063" t="inlineStr">
        <is>
          <t>04.15. 4주 매도(+20% 상승 시 10% 익절 원칙)</t>
        </is>
      </c>
      <c r="O2063" t="n">
        <v>300000</v>
      </c>
      <c r="P2063">
        <f>COUNTIF($A$2:A2063,A2063)</f>
        <v/>
      </c>
      <c r="Q2063">
        <f>A2063&amp;"|"&amp;P2063</f>
        <v/>
      </c>
    </row>
    <row r="2064">
      <c r="A2064" t="inlineStr">
        <is>
          <t>LG디스플레이|6개월 전에 샀다면|[대표님룰]+[칼손절]</t>
        </is>
      </c>
      <c r="B2064" t="inlineStr">
        <is>
          <t>LG디스플레이</t>
        </is>
      </c>
      <c r="C2064" t="inlineStr">
        <is>
          <t>034220</t>
        </is>
      </c>
      <c r="D2064" t="inlineStr">
        <is>
          <t>6개월 전에 샀다면</t>
        </is>
      </c>
      <c r="E2064" t="inlineStr">
        <is>
          <t>[대표님룰]+[칼손절]</t>
        </is>
      </c>
      <c r="F2064" t="inlineStr">
        <is>
          <t>2025-12-10</t>
        </is>
      </c>
      <c r="G2064" t="n">
        <v>12688.88</v>
      </c>
      <c r="H2064" t="inlineStr">
        <is>
          <t>2025-12-15</t>
        </is>
      </c>
      <c r="I2064" t="n">
        <v>12291.39</v>
      </c>
      <c r="J2064" t="inlineStr">
        <is>
          <t>1차 손절 도달(-2%)</t>
        </is>
      </c>
      <c r="K2064" t="n">
        <v>18</v>
      </c>
      <c r="L2064" t="n">
        <v>5</v>
      </c>
      <c r="M2064" t="n">
        <v>-3.42</v>
      </c>
      <c r="N2064" t="inlineStr">
        <is>
          <t>12.15. 18주 매도(-2% 하락 시 80% 손절 원칙)</t>
        </is>
      </c>
      <c r="O2064" t="n">
        <v>300000</v>
      </c>
      <c r="P2064">
        <f>COUNTIF($A$2:A2064,A2064)</f>
        <v/>
      </c>
      <c r="Q2064">
        <f>A2064&amp;"|"&amp;P2064</f>
        <v/>
      </c>
    </row>
    <row r="2065">
      <c r="A2065" t="inlineStr">
        <is>
          <t>LG디스플레이|6개월 전에 샀다면|[대표님룰]+[칼손절]</t>
        </is>
      </c>
      <c r="B2065" t="inlineStr">
        <is>
          <t>LG디스플레이</t>
        </is>
      </c>
      <c r="C2065" t="inlineStr">
        <is>
          <t>034220</t>
        </is>
      </c>
      <c r="D2065" t="inlineStr">
        <is>
          <t>6개월 전에 샀다면</t>
        </is>
      </c>
      <c r="E2065" t="inlineStr">
        <is>
          <t>[대표님룰]+[칼손절]</t>
        </is>
      </c>
      <c r="F2065" t="inlineStr">
        <is>
          <t>2025-12-10</t>
        </is>
      </c>
      <c r="G2065" t="n">
        <v>12688.88</v>
      </c>
      <c r="H2065" t="inlineStr">
        <is>
          <t>2025-12-16</t>
        </is>
      </c>
      <c r="I2065" t="n">
        <v>12041.56</v>
      </c>
      <c r="J2065" t="inlineStr">
        <is>
          <t>2차 손절 도달(-4%)</t>
        </is>
      </c>
      <c r="K2065" t="n">
        <v>2</v>
      </c>
      <c r="L2065" t="n">
        <v>3</v>
      </c>
      <c r="M2065" t="n">
        <v>-5.39</v>
      </c>
      <c r="N2065" t="inlineStr">
        <is>
          <t>12.16. 2주 매도(-4% 하락 시 10% 손절 원칙)</t>
        </is>
      </c>
      <c r="O2065" t="n">
        <v>300000</v>
      </c>
      <c r="P2065">
        <f>COUNTIF($A$2:A2065,A2065)</f>
        <v/>
      </c>
      <c r="Q2065">
        <f>A2065&amp;"|"&amp;P2065</f>
        <v/>
      </c>
    </row>
    <row r="2066">
      <c r="A2066" t="inlineStr">
        <is>
          <t>LG디스플레이|6개월 전에 샀다면|[대표님룰]+[칼손절]</t>
        </is>
      </c>
      <c r="B2066" t="inlineStr">
        <is>
          <t>LG디스플레이</t>
        </is>
      </c>
      <c r="C2066" t="inlineStr">
        <is>
          <t>034220</t>
        </is>
      </c>
      <c r="D2066" t="inlineStr">
        <is>
          <t>6개월 전에 샀다면</t>
        </is>
      </c>
      <c r="E2066" t="inlineStr">
        <is>
          <t>[대표님룰]+[칼손절]</t>
        </is>
      </c>
      <c r="F2066" t="inlineStr">
        <is>
          <t>2025-12-10</t>
        </is>
      </c>
      <c r="G2066" t="n">
        <v>12688.88</v>
      </c>
      <c r="H2066" t="inlineStr">
        <is>
          <t>2025-12-18</t>
        </is>
      </c>
      <c r="I2066" t="n">
        <v>11881.68</v>
      </c>
      <c r="J2066" t="inlineStr">
        <is>
          <t>최종 손절 도달(-6%)</t>
        </is>
      </c>
      <c r="K2066" t="n">
        <v>3</v>
      </c>
      <c r="L2066" t="n">
        <v>0</v>
      </c>
      <c r="M2066" t="n">
        <v>-6.64</v>
      </c>
      <c r="N2066" t="inlineStr">
        <is>
          <t>12.18. 3주 매도(-6% 하락 시 10% 손절 원칙)</t>
        </is>
      </c>
      <c r="O2066" t="n">
        <v>300000</v>
      </c>
      <c r="P2066">
        <f>COUNTIF($A$2:A2066,A2066)</f>
        <v/>
      </c>
      <c r="Q2066">
        <f>A2066&amp;"|"&amp;P2066</f>
        <v/>
      </c>
    </row>
    <row r="2067">
      <c r="A2067" t="inlineStr">
        <is>
          <t>LG디스플레이|6개월 전에 샀다면|[대표님룰]+[칼손절]</t>
        </is>
      </c>
      <c r="B2067" t="inlineStr">
        <is>
          <t>LG디스플레이</t>
        </is>
      </c>
      <c r="C2067" t="inlineStr">
        <is>
          <t>034220</t>
        </is>
      </c>
      <c r="D2067" t="inlineStr">
        <is>
          <t>6개월 전에 샀다면</t>
        </is>
      </c>
      <c r="E2067" t="inlineStr">
        <is>
          <t>[대표님룰]+[칼손절]</t>
        </is>
      </c>
      <c r="F2067" t="inlineStr">
        <is>
          <t>2026-01-05</t>
        </is>
      </c>
      <c r="G2067" t="n">
        <v>12028.41</v>
      </c>
      <c r="H2067" t="inlineStr">
        <is>
          <t>2026-01-09</t>
        </is>
      </c>
      <c r="I2067" t="n">
        <v>11771.75</v>
      </c>
      <c r="J2067" t="inlineStr">
        <is>
          <t>1차 손절 도달(-2%)</t>
        </is>
      </c>
      <c r="K2067" t="n">
        <v>18</v>
      </c>
      <c r="L2067" t="n">
        <v>5</v>
      </c>
      <c r="M2067" t="n">
        <v>-2.43</v>
      </c>
      <c r="N2067" t="inlineStr">
        <is>
          <t>01.09. 18주 매도(-2% 하락 시 80% 손절 원칙)</t>
        </is>
      </c>
      <c r="O2067" t="n">
        <v>300000</v>
      </c>
      <c r="P2067">
        <f>COUNTIF($A$2:A2067,A2067)</f>
        <v/>
      </c>
      <c r="Q2067">
        <f>A2067&amp;"|"&amp;P2067</f>
        <v/>
      </c>
    </row>
    <row r="2068">
      <c r="A2068" t="inlineStr">
        <is>
          <t>LG디스플레이|6개월 전에 샀다면|[대표님룰]+[칼손절]</t>
        </is>
      </c>
      <c r="B2068" t="inlineStr">
        <is>
          <t>LG디스플레이</t>
        </is>
      </c>
      <c r="C2068" t="inlineStr">
        <is>
          <t>034220</t>
        </is>
      </c>
      <c r="D2068" t="inlineStr">
        <is>
          <t>6개월 전에 샀다면</t>
        </is>
      </c>
      <c r="E2068" t="inlineStr">
        <is>
          <t>[대표님룰]+[칼손절]</t>
        </is>
      </c>
      <c r="F2068" t="inlineStr">
        <is>
          <t>2026-01-05</t>
        </is>
      </c>
      <c r="G2068" t="n">
        <v>12028.41</v>
      </c>
      <c r="H2068" t="inlineStr">
        <is>
          <t>2026-01-22</t>
        </is>
      </c>
      <c r="I2068" t="n">
        <v>12651.14</v>
      </c>
      <c r="J2068" t="inlineStr">
        <is>
          <t>1차 익절 도달(5%)</t>
        </is>
      </c>
      <c r="K2068" t="n">
        <v>5</v>
      </c>
      <c r="L2068" t="n">
        <v>0</v>
      </c>
      <c r="M2068" t="n">
        <v>4.86</v>
      </c>
      <c r="N2068" t="inlineStr">
        <is>
          <t>01.22. 5주 매도(+5% 상승 시 60% 익절 원칙)</t>
        </is>
      </c>
      <c r="O2068" t="n">
        <v>300000</v>
      </c>
      <c r="P2068">
        <f>COUNTIF($A$2:A2068,A2068)</f>
        <v/>
      </c>
      <c r="Q2068">
        <f>A2068&amp;"|"&amp;P2068</f>
        <v/>
      </c>
    </row>
    <row r="2069">
      <c r="A2069" t="inlineStr">
        <is>
          <t>LG디스플레이|6개월 전에 샀다면|[대표님룰]+[칼손절]</t>
        </is>
      </c>
      <c r="B2069" t="inlineStr">
        <is>
          <t>LG디스플레이</t>
        </is>
      </c>
      <c r="C2069" t="inlineStr">
        <is>
          <t>034220</t>
        </is>
      </c>
      <c r="D2069" t="inlineStr">
        <is>
          <t>6개월 전에 샀다면</t>
        </is>
      </c>
      <c r="E2069" t="inlineStr">
        <is>
          <t>[대표님룰]+[칼손절]</t>
        </is>
      </c>
      <c r="F2069" t="inlineStr">
        <is>
          <t>2026-01-29</t>
        </is>
      </c>
      <c r="G2069" t="n">
        <v>11818.27</v>
      </c>
      <c r="H2069" t="inlineStr">
        <is>
          <t>2026-02-02</t>
        </is>
      </c>
      <c r="I2069" t="n">
        <v>11032.27</v>
      </c>
      <c r="J2069" t="inlineStr">
        <is>
          <t>최종 손절 도달(-6%)</t>
        </is>
      </c>
      <c r="K2069" t="n">
        <v>24</v>
      </c>
      <c r="L2069" t="n">
        <v>0</v>
      </c>
      <c r="M2069" t="n">
        <v>-6.93</v>
      </c>
      <c r="N2069" t="inlineStr">
        <is>
          <t>02.02. 24주 매도(-6% 하락 시 10% 손절 원칙)</t>
        </is>
      </c>
      <c r="O2069" t="n">
        <v>300000</v>
      </c>
      <c r="P2069">
        <f>COUNTIF($A$2:A2069,A2069)</f>
        <v/>
      </c>
      <c r="Q2069">
        <f>A2069&amp;"|"&amp;P2069</f>
        <v/>
      </c>
    </row>
    <row r="2070">
      <c r="A2070" t="inlineStr">
        <is>
          <t>LG디스플레이|6개월 전에 샀다면|[대표님룰]+[칼손절]</t>
        </is>
      </c>
      <c r="B2070" t="inlineStr">
        <is>
          <t>LG디스플레이</t>
        </is>
      </c>
      <c r="C2070" t="inlineStr">
        <is>
          <t>034220</t>
        </is>
      </c>
      <c r="D2070" t="inlineStr">
        <is>
          <t>6개월 전에 샀다면</t>
        </is>
      </c>
      <c r="E2070" t="inlineStr">
        <is>
          <t>[대표님룰]+[칼손절]</t>
        </is>
      </c>
      <c r="F2070" t="inlineStr">
        <is>
          <t>2026-03-04</t>
        </is>
      </c>
      <c r="G2070" t="n">
        <v>11007.7</v>
      </c>
      <c r="H2070" t="inlineStr">
        <is>
          <t>2026-03-05</t>
        </is>
      </c>
      <c r="I2070" t="n">
        <v>11621.86</v>
      </c>
      <c r="J2070" t="inlineStr">
        <is>
          <t>1차 익절 도달(5%)</t>
        </is>
      </c>
      <c r="K2070" t="n">
        <v>14</v>
      </c>
      <c r="L2070" t="n">
        <v>10</v>
      </c>
      <c r="M2070" t="n">
        <v>5.26</v>
      </c>
      <c r="N2070" t="inlineStr">
        <is>
          <t>03.05. 14주 매도(+5% 상승 시 60% 익절 원칙)</t>
        </is>
      </c>
      <c r="O2070" t="n">
        <v>300000</v>
      </c>
      <c r="P2070">
        <f>COUNTIF($A$2:A2070,A2070)</f>
        <v/>
      </c>
      <c r="Q2070">
        <f>A2070&amp;"|"&amp;P2070</f>
        <v/>
      </c>
    </row>
    <row r="2071">
      <c r="A2071" t="inlineStr">
        <is>
          <t>LG디스플레이|6개월 전에 샀다면|[대표님룰]+[칼손절]</t>
        </is>
      </c>
      <c r="B2071" t="inlineStr">
        <is>
          <t>LG디스플레이</t>
        </is>
      </c>
      <c r="C2071" t="inlineStr">
        <is>
          <t>034220</t>
        </is>
      </c>
      <c r="D2071" t="inlineStr">
        <is>
          <t>6개월 전에 샀다면</t>
        </is>
      </c>
      <c r="E2071" t="inlineStr">
        <is>
          <t>[대표님룰]+[칼손절]</t>
        </is>
      </c>
      <c r="F2071" t="inlineStr">
        <is>
          <t>2026-03-04</t>
        </is>
      </c>
      <c r="G2071" t="n">
        <v>11007.7</v>
      </c>
      <c r="H2071" t="inlineStr">
        <is>
          <t>2026-03-18</t>
        </is>
      </c>
      <c r="I2071" t="n">
        <v>12141.49</v>
      </c>
      <c r="J2071" t="inlineStr">
        <is>
          <t>2차 익절 도달(10%)</t>
        </is>
      </c>
      <c r="K2071" t="n">
        <v>7</v>
      </c>
      <c r="L2071" t="n">
        <v>3</v>
      </c>
      <c r="M2071" t="n">
        <v>9.970000000000001</v>
      </c>
      <c r="N2071" t="inlineStr">
        <is>
          <t>03.18. 7주 매도(+10% 상승 시 30% 익절 원칙)</t>
        </is>
      </c>
      <c r="O2071" t="n">
        <v>300000</v>
      </c>
      <c r="P2071">
        <f>COUNTIF($A$2:A2071,A2071)</f>
        <v/>
      </c>
      <c r="Q2071">
        <f>A2071&amp;"|"&amp;P2071</f>
        <v/>
      </c>
    </row>
    <row r="2072">
      <c r="A2072" t="inlineStr">
        <is>
          <t>LG디스플레이|6개월 전에 샀다면|[대표님룰]+[칼손절]</t>
        </is>
      </c>
      <c r="B2072" t="inlineStr">
        <is>
          <t>LG디스플레이</t>
        </is>
      </c>
      <c r="C2072" t="inlineStr">
        <is>
          <t>034220</t>
        </is>
      </c>
      <c r="D2072" t="inlineStr">
        <is>
          <t>6개월 전에 샀다면</t>
        </is>
      </c>
      <c r="E2072" t="inlineStr">
        <is>
          <t>[대표님룰]+[칼손절]</t>
        </is>
      </c>
      <c r="F2072" t="inlineStr">
        <is>
          <t>2026-03-04</t>
        </is>
      </c>
      <c r="G2072" t="n">
        <v>11007.7</v>
      </c>
      <c r="H2072" t="inlineStr">
        <is>
          <t>2026-04-17</t>
        </is>
      </c>
      <c r="I2072" t="n">
        <v>14399.91</v>
      </c>
      <c r="J2072" t="inlineStr">
        <is>
          <t>3차 익절 도달(30%)</t>
        </is>
      </c>
      <c r="K2072" t="n">
        <v>3</v>
      </c>
      <c r="L2072" t="n">
        <v>0</v>
      </c>
      <c r="M2072" t="n">
        <v>30.42</v>
      </c>
      <c r="N2072" t="inlineStr">
        <is>
          <t>04.17. 3주 매도(+30% 상승 시 10% 익절 원칙)</t>
        </is>
      </c>
      <c r="O2072" t="n">
        <v>300000</v>
      </c>
      <c r="P2072">
        <f>COUNTIF($A$2:A2072,A2072)</f>
        <v/>
      </c>
      <c r="Q2072">
        <f>A2072&amp;"|"&amp;P2072</f>
        <v/>
      </c>
    </row>
    <row r="2073">
      <c r="A2073" t="inlineStr">
        <is>
          <t>LG디스플레이|6개월 전에 샀다면|[대표님룰]+[정석방어]</t>
        </is>
      </c>
      <c r="B2073" t="inlineStr">
        <is>
          <t>LG디스플레이</t>
        </is>
      </c>
      <c r="C2073" t="inlineStr">
        <is>
          <t>034220</t>
        </is>
      </c>
      <c r="D2073" t="inlineStr">
        <is>
          <t>6개월 전에 샀다면</t>
        </is>
      </c>
      <c r="E2073" t="inlineStr">
        <is>
          <t>[대표님룰]+[정석방어]</t>
        </is>
      </c>
      <c r="F2073" t="inlineStr">
        <is>
          <t>2025-12-10</t>
        </is>
      </c>
      <c r="G2073" t="n">
        <v>12688.88</v>
      </c>
      <c r="H2073" t="inlineStr">
        <is>
          <t>2025-12-15</t>
        </is>
      </c>
      <c r="I2073" t="n">
        <v>12291.39</v>
      </c>
      <c r="J2073" t="inlineStr">
        <is>
          <t>1차 손절 도달(-3%)</t>
        </is>
      </c>
      <c r="K2073" t="n">
        <v>16</v>
      </c>
      <c r="L2073" t="n">
        <v>7</v>
      </c>
      <c r="M2073" t="n">
        <v>-3.42</v>
      </c>
      <c r="N2073" t="inlineStr">
        <is>
          <t>12.15. 16주 매도(-3% 하락 시 70% 손절 원칙)</t>
        </is>
      </c>
      <c r="O2073" t="n">
        <v>300000</v>
      </c>
      <c r="P2073">
        <f>COUNTIF($A$2:A2073,A2073)</f>
        <v/>
      </c>
      <c r="Q2073">
        <f>A2073&amp;"|"&amp;P2073</f>
        <v/>
      </c>
    </row>
    <row r="2074">
      <c r="A2074" t="inlineStr">
        <is>
          <t>LG디스플레이|6개월 전에 샀다면|[대표님룰]+[정석방어]</t>
        </is>
      </c>
      <c r="B2074" t="inlineStr">
        <is>
          <t>LG디스플레이</t>
        </is>
      </c>
      <c r="C2074" t="inlineStr">
        <is>
          <t>034220</t>
        </is>
      </c>
      <c r="D2074" t="inlineStr">
        <is>
          <t>6개월 전에 샀다면</t>
        </is>
      </c>
      <c r="E2074" t="inlineStr">
        <is>
          <t>[대표님룰]+[정석방어]</t>
        </is>
      </c>
      <c r="F2074" t="inlineStr">
        <is>
          <t>2025-12-10</t>
        </is>
      </c>
      <c r="G2074" t="n">
        <v>12688.88</v>
      </c>
      <c r="H2074" t="inlineStr">
        <is>
          <t>2025-12-16</t>
        </is>
      </c>
      <c r="I2074" t="n">
        <v>12041.56</v>
      </c>
      <c r="J2074" t="inlineStr">
        <is>
          <t>2차 손절 도달(-5%)</t>
        </is>
      </c>
      <c r="K2074" t="n">
        <v>4</v>
      </c>
      <c r="L2074" t="n">
        <v>3</v>
      </c>
      <c r="M2074" t="n">
        <v>-5.39</v>
      </c>
      <c r="N2074" t="inlineStr">
        <is>
          <t>12.16. 4주 매도(-5% 하락 시 20% 손절 원칙)</t>
        </is>
      </c>
      <c r="O2074" t="n">
        <v>300000</v>
      </c>
      <c r="P2074">
        <f>COUNTIF($A$2:A2074,A2074)</f>
        <v/>
      </c>
      <c r="Q2074">
        <f>A2074&amp;"|"&amp;P2074</f>
        <v/>
      </c>
    </row>
    <row r="2075">
      <c r="A2075" t="inlineStr">
        <is>
          <t>LG디스플레이|6개월 전에 샀다면|[대표님룰]+[정석방어]</t>
        </is>
      </c>
      <c r="B2075" t="inlineStr">
        <is>
          <t>LG디스플레이</t>
        </is>
      </c>
      <c r="C2075" t="inlineStr">
        <is>
          <t>034220</t>
        </is>
      </c>
      <c r="D2075" t="inlineStr">
        <is>
          <t>6개월 전에 샀다면</t>
        </is>
      </c>
      <c r="E2075" t="inlineStr">
        <is>
          <t>[대표님룰]+[정석방어]</t>
        </is>
      </c>
      <c r="F2075" t="inlineStr">
        <is>
          <t>2025-12-10</t>
        </is>
      </c>
      <c r="G2075" t="n">
        <v>12688.88</v>
      </c>
      <c r="H2075" t="inlineStr">
        <is>
          <t>2026-02-02</t>
        </is>
      </c>
      <c r="I2075" t="n">
        <v>11032.27</v>
      </c>
      <c r="J2075" t="inlineStr">
        <is>
          <t>최종 손절 도달(-10%)</t>
        </is>
      </c>
      <c r="K2075" t="n">
        <v>3</v>
      </c>
      <c r="L2075" t="n">
        <v>0</v>
      </c>
      <c r="M2075" t="n">
        <v>-13.32</v>
      </c>
      <c r="N2075" t="inlineStr">
        <is>
          <t>02.02. 3주 매도(-10% 하락 시 10% 손절 원칙)</t>
        </is>
      </c>
      <c r="O2075" t="n">
        <v>300000</v>
      </c>
      <c r="P2075">
        <f>COUNTIF($A$2:A2075,A2075)</f>
        <v/>
      </c>
      <c r="Q2075">
        <f>A2075&amp;"|"&amp;P2075</f>
        <v/>
      </c>
    </row>
    <row r="2076">
      <c r="A2076" t="inlineStr">
        <is>
          <t>LG디스플레이|6개월 전에 샀다면|[대표님룰]+[정석방어]</t>
        </is>
      </c>
      <c r="B2076" t="inlineStr">
        <is>
          <t>LG디스플레이</t>
        </is>
      </c>
      <c r="C2076" t="inlineStr">
        <is>
          <t>034220</t>
        </is>
      </c>
      <c r="D2076" t="inlineStr">
        <is>
          <t>6개월 전에 샀다면</t>
        </is>
      </c>
      <c r="E2076" t="inlineStr">
        <is>
          <t>[대표님룰]+[정석방어]</t>
        </is>
      </c>
      <c r="F2076" t="inlineStr">
        <is>
          <t>2026-03-04</t>
        </is>
      </c>
      <c r="G2076" t="n">
        <v>11007.7</v>
      </c>
      <c r="H2076" t="inlineStr">
        <is>
          <t>2026-03-05</t>
        </is>
      </c>
      <c r="I2076" t="n">
        <v>11621.86</v>
      </c>
      <c r="J2076" t="inlineStr">
        <is>
          <t>1차 익절 도달(5%)</t>
        </is>
      </c>
      <c r="K2076" t="n">
        <v>15</v>
      </c>
      <c r="L2076" t="n">
        <v>10</v>
      </c>
      <c r="M2076" t="n">
        <v>5.26</v>
      </c>
      <c r="N2076" t="inlineStr">
        <is>
          <t>03.05. 15주 매도(+5% 상승 시 60% 익절 원칙)</t>
        </is>
      </c>
      <c r="O2076" t="n">
        <v>300000</v>
      </c>
      <c r="P2076">
        <f>COUNTIF($A$2:A2076,A2076)</f>
        <v/>
      </c>
      <c r="Q2076">
        <f>A2076&amp;"|"&amp;P2076</f>
        <v/>
      </c>
    </row>
    <row r="2077">
      <c r="A2077" t="inlineStr">
        <is>
          <t>LG디스플레이|6개월 전에 샀다면|[대표님룰]+[정석방어]</t>
        </is>
      </c>
      <c r="B2077" t="inlineStr">
        <is>
          <t>LG디스플레이</t>
        </is>
      </c>
      <c r="C2077" t="inlineStr">
        <is>
          <t>034220</t>
        </is>
      </c>
      <c r="D2077" t="inlineStr">
        <is>
          <t>6개월 전에 샀다면</t>
        </is>
      </c>
      <c r="E2077" t="inlineStr">
        <is>
          <t>[대표님룰]+[정석방어]</t>
        </is>
      </c>
      <c r="F2077" t="inlineStr">
        <is>
          <t>2026-03-04</t>
        </is>
      </c>
      <c r="G2077" t="n">
        <v>11007.7</v>
      </c>
      <c r="H2077" t="inlineStr">
        <is>
          <t>2026-03-18</t>
        </is>
      </c>
      <c r="I2077" t="n">
        <v>12141.49</v>
      </c>
      <c r="J2077" t="inlineStr">
        <is>
          <t>2차 익절 도달(10%)</t>
        </is>
      </c>
      <c r="K2077" t="n">
        <v>7</v>
      </c>
      <c r="L2077" t="n">
        <v>3</v>
      </c>
      <c r="M2077" t="n">
        <v>9.970000000000001</v>
      </c>
      <c r="N2077" t="inlineStr">
        <is>
          <t>03.18. 7주 매도(+10% 상승 시 30% 익절 원칙)</t>
        </is>
      </c>
      <c r="O2077" t="n">
        <v>300000</v>
      </c>
      <c r="P2077">
        <f>COUNTIF($A$2:A2077,A2077)</f>
        <v/>
      </c>
      <c r="Q2077">
        <f>A2077&amp;"|"&amp;P2077</f>
        <v/>
      </c>
    </row>
    <row r="2078">
      <c r="A2078" t="inlineStr">
        <is>
          <t>LG디스플레이|6개월 전에 샀다면|[대표님룰]+[정석방어]</t>
        </is>
      </c>
      <c r="B2078" t="inlineStr">
        <is>
          <t>LG디스플레이</t>
        </is>
      </c>
      <c r="C2078" t="inlineStr">
        <is>
          <t>034220</t>
        </is>
      </c>
      <c r="D2078" t="inlineStr">
        <is>
          <t>6개월 전에 샀다면</t>
        </is>
      </c>
      <c r="E2078" t="inlineStr">
        <is>
          <t>[대표님룰]+[정석방어]</t>
        </is>
      </c>
      <c r="F2078" t="inlineStr">
        <is>
          <t>2026-03-04</t>
        </is>
      </c>
      <c r="G2078" t="n">
        <v>11007.7</v>
      </c>
      <c r="H2078" t="inlineStr">
        <is>
          <t>2026-04-17</t>
        </is>
      </c>
      <c r="I2078" t="n">
        <v>14399.91</v>
      </c>
      <c r="J2078" t="inlineStr">
        <is>
          <t>3차 익절 도달(30%)</t>
        </is>
      </c>
      <c r="K2078" t="n">
        <v>3</v>
      </c>
      <c r="L2078" t="n">
        <v>0</v>
      </c>
      <c r="M2078" t="n">
        <v>30.42</v>
      </c>
      <c r="N2078" t="inlineStr">
        <is>
          <t>04.17. 3주 매도(+30% 상승 시 10% 익절 원칙)</t>
        </is>
      </c>
      <c r="O2078" t="n">
        <v>300000</v>
      </c>
      <c r="P2078">
        <f>COUNTIF($A$2:A2078,A2078)</f>
        <v/>
      </c>
      <c r="Q2078">
        <f>A2078&amp;"|"&amp;P2078</f>
        <v/>
      </c>
    </row>
    <row r="2079">
      <c r="A2079" t="inlineStr">
        <is>
          <t>LG디스플레이|6개월 전에 샀다면|[대표님룰]+[변동성허용]</t>
        </is>
      </c>
      <c r="B2079" t="inlineStr">
        <is>
          <t>LG디스플레이</t>
        </is>
      </c>
      <c r="C2079" t="inlineStr">
        <is>
          <t>034220</t>
        </is>
      </c>
      <c r="D2079" t="inlineStr">
        <is>
          <t>6개월 전에 샀다면</t>
        </is>
      </c>
      <c r="E2079" t="inlineStr">
        <is>
          <t>[대표님룰]+[변동성허용]</t>
        </is>
      </c>
      <c r="F2079" t="inlineStr">
        <is>
          <t>2025-12-10</t>
        </is>
      </c>
      <c r="G2079" t="n">
        <v>12688.88</v>
      </c>
      <c r="H2079" t="inlineStr">
        <is>
          <t>2025-12-16</t>
        </is>
      </c>
      <c r="I2079" t="n">
        <v>12041.56</v>
      </c>
      <c r="J2079" t="inlineStr">
        <is>
          <t>1차 손절 도달(-5%)</t>
        </is>
      </c>
      <c r="K2079" t="n">
        <v>11</v>
      </c>
      <c r="L2079" t="n">
        <v>12</v>
      </c>
      <c r="M2079" t="n">
        <v>-5.39</v>
      </c>
      <c r="N2079" t="inlineStr">
        <is>
          <t>12.16. 11주 매도(-5% 하락 시 50% 손절 원칙)</t>
        </is>
      </c>
      <c r="O2079" t="n">
        <v>300000</v>
      </c>
      <c r="P2079">
        <f>COUNTIF($A$2:A2079,A2079)</f>
        <v/>
      </c>
      <c r="Q2079">
        <f>A2079&amp;"|"&amp;P2079</f>
        <v/>
      </c>
    </row>
    <row r="2080">
      <c r="A2080" t="inlineStr">
        <is>
          <t>LG디스플레이|6개월 전에 샀다면|[대표님룰]+[변동성허용]</t>
        </is>
      </c>
      <c r="B2080" t="inlineStr">
        <is>
          <t>LG디스플레이</t>
        </is>
      </c>
      <c r="C2080" t="inlineStr">
        <is>
          <t>034220</t>
        </is>
      </c>
      <c r="D2080" t="inlineStr">
        <is>
          <t>6개월 전에 샀다면</t>
        </is>
      </c>
      <c r="E2080" t="inlineStr">
        <is>
          <t>[대표님룰]+[변동성허용]</t>
        </is>
      </c>
      <c r="F2080" t="inlineStr">
        <is>
          <t>2025-12-10</t>
        </is>
      </c>
      <c r="G2080" t="n">
        <v>12688.88</v>
      </c>
      <c r="H2080" t="inlineStr">
        <is>
          <t>2026-02-02</t>
        </is>
      </c>
      <c r="I2080" t="n">
        <v>11032.27</v>
      </c>
      <c r="J2080" t="inlineStr">
        <is>
          <t>2차 손절 도달(-10%)</t>
        </is>
      </c>
      <c r="K2080" t="n">
        <v>6</v>
      </c>
      <c r="L2080" t="n">
        <v>6</v>
      </c>
      <c r="M2080" t="n">
        <v>-13.32</v>
      </c>
      <c r="N2080" t="inlineStr">
        <is>
          <t>02.02. 6주 매도(-10% 하락 시 30% 손절 원칙)</t>
        </is>
      </c>
      <c r="O2080" t="n">
        <v>300000</v>
      </c>
      <c r="P2080">
        <f>COUNTIF($A$2:A2080,A2080)</f>
        <v/>
      </c>
      <c r="Q2080">
        <f>A2080&amp;"|"&amp;P2080</f>
        <v/>
      </c>
    </row>
    <row r="2081">
      <c r="A2081" t="inlineStr">
        <is>
          <t>LG디스플레이|6개월 전에 샀다면|[대표님룰]+[변동성허용]</t>
        </is>
      </c>
      <c r="B2081" t="inlineStr">
        <is>
          <t>LG디스플레이</t>
        </is>
      </c>
      <c r="C2081" t="inlineStr">
        <is>
          <t>034220</t>
        </is>
      </c>
      <c r="D2081" t="inlineStr">
        <is>
          <t>6개월 전에 샀다면</t>
        </is>
      </c>
      <c r="E2081" t="inlineStr">
        <is>
          <t>[대표님룰]+[변동성허용]</t>
        </is>
      </c>
      <c r="F2081" t="inlineStr">
        <is>
          <t>2025-12-10</t>
        </is>
      </c>
      <c r="G2081" t="n">
        <v>12688.88</v>
      </c>
      <c r="H2081" t="inlineStr">
        <is>
          <t>2026-02-23</t>
        </is>
      </c>
      <c r="I2081" t="n">
        <v>13950.23</v>
      </c>
      <c r="J2081" t="inlineStr">
        <is>
          <t>RSI 과열 부분청산</t>
        </is>
      </c>
      <c r="K2081" t="n">
        <v>5</v>
      </c>
      <c r="L2081" t="n">
        <v>1</v>
      </c>
      <c r="M2081" t="n">
        <v>9.609999999999999</v>
      </c>
      <c r="N2081" t="inlineStr">
        <is>
          <t>02.23. 5주 매도(RSI 과열 부분청산)</t>
        </is>
      </c>
      <c r="O2081" t="n">
        <v>300000</v>
      </c>
      <c r="P2081">
        <f>COUNTIF($A$2:A2081,A2081)</f>
        <v/>
      </c>
      <c r="Q2081">
        <f>A2081&amp;"|"&amp;P2081</f>
        <v/>
      </c>
    </row>
    <row r="2082">
      <c r="A2082" t="inlineStr">
        <is>
          <t>LG디스플레이|6개월 전에 샀다면|[대표님룰]+[변동성허용]</t>
        </is>
      </c>
      <c r="B2082" t="inlineStr">
        <is>
          <t>LG디스플레이</t>
        </is>
      </c>
      <c r="C2082" t="inlineStr">
        <is>
          <t>034220</t>
        </is>
      </c>
      <c r="D2082" t="inlineStr">
        <is>
          <t>6개월 전에 샀다면</t>
        </is>
      </c>
      <c r="E2082" t="inlineStr">
        <is>
          <t>[대표님룰]+[변동성허용]</t>
        </is>
      </c>
      <c r="F2082" t="inlineStr">
        <is>
          <t>2025-12-10</t>
        </is>
      </c>
      <c r="G2082" t="n">
        <v>12688.88</v>
      </c>
      <c r="H2082" t="inlineStr">
        <is>
          <t>2026-02-24</t>
        </is>
      </c>
      <c r="I2082" t="n">
        <v>14050.16</v>
      </c>
      <c r="J2082" t="inlineStr">
        <is>
          <t>2차 익절 도달(10%)</t>
        </is>
      </c>
      <c r="K2082" t="n">
        <v>1</v>
      </c>
      <c r="L2082" t="n">
        <v>0</v>
      </c>
      <c r="M2082" t="n">
        <v>10.4</v>
      </c>
      <c r="N2082" t="inlineStr">
        <is>
          <t>02.24. 1주 매도(+10% 상승 시 30% 익절 원칙)</t>
        </is>
      </c>
      <c r="O2082" t="n">
        <v>300000</v>
      </c>
      <c r="P2082">
        <f>COUNTIF($A$2:A2082,A2082)</f>
        <v/>
      </c>
      <c r="Q2082">
        <f>A2082&amp;"|"&amp;P2082</f>
        <v/>
      </c>
    </row>
    <row r="2083">
      <c r="A2083" t="inlineStr">
        <is>
          <t>LG디스플레이|6개월 전에 샀다면|[대표님룰]+[변동성허용]</t>
        </is>
      </c>
      <c r="B2083" t="inlineStr">
        <is>
          <t>LG디스플레이</t>
        </is>
      </c>
      <c r="C2083" t="inlineStr">
        <is>
          <t>034220</t>
        </is>
      </c>
      <c r="D2083" t="inlineStr">
        <is>
          <t>6개월 전에 샀다면</t>
        </is>
      </c>
      <c r="E2083" t="inlineStr">
        <is>
          <t>[대표님룰]+[변동성허용]</t>
        </is>
      </c>
      <c r="F2083" t="inlineStr">
        <is>
          <t>2026-03-04</t>
        </is>
      </c>
      <c r="G2083" t="n">
        <v>11007.7</v>
      </c>
      <c r="H2083" t="inlineStr">
        <is>
          <t>2026-03-05</t>
        </is>
      </c>
      <c r="I2083" t="n">
        <v>11621.86</v>
      </c>
      <c r="J2083" t="inlineStr">
        <is>
          <t>1차 익절 도달(5%)</t>
        </is>
      </c>
      <c r="K2083" t="n">
        <v>15</v>
      </c>
      <c r="L2083" t="n">
        <v>11</v>
      </c>
      <c r="M2083" t="n">
        <v>5.26</v>
      </c>
      <c r="N2083" t="inlineStr">
        <is>
          <t>03.05. 15주 매도(+5% 상승 시 60% 익절 원칙)</t>
        </is>
      </c>
      <c r="O2083" t="n">
        <v>300000</v>
      </c>
      <c r="P2083">
        <f>COUNTIF($A$2:A2083,A2083)</f>
        <v/>
      </c>
      <c r="Q2083">
        <f>A2083&amp;"|"&amp;P2083</f>
        <v/>
      </c>
    </row>
    <row r="2084">
      <c r="A2084" t="inlineStr">
        <is>
          <t>LG디스플레이|6개월 전에 샀다면|[대표님룰]+[변동성허용]</t>
        </is>
      </c>
      <c r="B2084" t="inlineStr">
        <is>
          <t>LG디스플레이</t>
        </is>
      </c>
      <c r="C2084" t="inlineStr">
        <is>
          <t>034220</t>
        </is>
      </c>
      <c r="D2084" t="inlineStr">
        <is>
          <t>6개월 전에 샀다면</t>
        </is>
      </c>
      <c r="E2084" t="inlineStr">
        <is>
          <t>[대표님룰]+[변동성허용]</t>
        </is>
      </c>
      <c r="F2084" t="inlineStr">
        <is>
          <t>2026-03-04</t>
        </is>
      </c>
      <c r="G2084" t="n">
        <v>11007.7</v>
      </c>
      <c r="H2084" t="inlineStr">
        <is>
          <t>2026-03-18</t>
        </is>
      </c>
      <c r="I2084" t="n">
        <v>12141.49</v>
      </c>
      <c r="J2084" t="inlineStr">
        <is>
          <t>2차 익절 도달(10%)</t>
        </is>
      </c>
      <c r="K2084" t="n">
        <v>7</v>
      </c>
      <c r="L2084" t="n">
        <v>4</v>
      </c>
      <c r="M2084" t="n">
        <v>9.970000000000001</v>
      </c>
      <c r="N2084" t="inlineStr">
        <is>
          <t>03.18. 7주 매도(+10% 상승 시 30% 익절 원칙)</t>
        </is>
      </c>
      <c r="O2084" t="n">
        <v>300000</v>
      </c>
      <c r="P2084">
        <f>COUNTIF($A$2:A2084,A2084)</f>
        <v/>
      </c>
      <c r="Q2084">
        <f>A2084&amp;"|"&amp;P2084</f>
        <v/>
      </c>
    </row>
    <row r="2085">
      <c r="A2085" t="inlineStr">
        <is>
          <t>LG디스플레이|6개월 전에 샀다면|[대표님룰]+[변동성허용]</t>
        </is>
      </c>
      <c r="B2085" t="inlineStr">
        <is>
          <t>LG디스플레이</t>
        </is>
      </c>
      <c r="C2085" t="inlineStr">
        <is>
          <t>034220</t>
        </is>
      </c>
      <c r="D2085" t="inlineStr">
        <is>
          <t>6개월 전에 샀다면</t>
        </is>
      </c>
      <c r="E2085" t="inlineStr">
        <is>
          <t>[대표님룰]+[변동성허용]</t>
        </is>
      </c>
      <c r="F2085" t="inlineStr">
        <is>
          <t>2026-03-04</t>
        </is>
      </c>
      <c r="G2085" t="n">
        <v>11007.7</v>
      </c>
      <c r="H2085" t="inlineStr">
        <is>
          <t>2026-04-17</t>
        </is>
      </c>
      <c r="I2085" t="n">
        <v>14399.91</v>
      </c>
      <c r="J2085" t="inlineStr">
        <is>
          <t>3차 익절 도달(30%)</t>
        </is>
      </c>
      <c r="K2085" t="n">
        <v>4</v>
      </c>
      <c r="L2085" t="n">
        <v>0</v>
      </c>
      <c r="M2085" t="n">
        <v>30.42</v>
      </c>
      <c r="N2085" t="inlineStr">
        <is>
          <t>04.17. 4주 매도(+30% 상승 시 10% 익절 원칙)</t>
        </is>
      </c>
      <c r="O2085" t="n">
        <v>300000</v>
      </c>
      <c r="P2085">
        <f>COUNTIF($A$2:A2085,A2085)</f>
        <v/>
      </c>
      <c r="Q2085">
        <f>A2085&amp;"|"&amp;P2085</f>
        <v/>
      </c>
    </row>
    <row r="2086">
      <c r="A2086" t="inlineStr">
        <is>
          <t>LG디스플레이|6개월 전에 샀다면|[대표님룰]+[버티기형]</t>
        </is>
      </c>
      <c r="B2086" t="inlineStr">
        <is>
          <t>LG디스플레이</t>
        </is>
      </c>
      <c r="C2086" t="inlineStr">
        <is>
          <t>034220</t>
        </is>
      </c>
      <c r="D2086" t="inlineStr">
        <is>
          <t>6개월 전에 샀다면</t>
        </is>
      </c>
      <c r="E2086" t="inlineStr">
        <is>
          <t>[대표님룰]+[버티기형]</t>
        </is>
      </c>
      <c r="F2086" t="inlineStr">
        <is>
          <t>2025-12-10</t>
        </is>
      </c>
      <c r="G2086" t="n">
        <v>12688.88</v>
      </c>
      <c r="H2086" t="inlineStr">
        <is>
          <t>2025-12-16</t>
        </is>
      </c>
      <c r="I2086" t="n">
        <v>12041.56</v>
      </c>
      <c r="J2086" t="inlineStr">
        <is>
          <t>1차 손절 도달(-5%)</t>
        </is>
      </c>
      <c r="K2086" t="n">
        <v>9</v>
      </c>
      <c r="L2086" t="n">
        <v>14</v>
      </c>
      <c r="M2086" t="n">
        <v>-5.39</v>
      </c>
      <c r="N2086" t="inlineStr">
        <is>
          <t>12.16. 9주 매도(-5% 하락 시 40% 손절 원칙)</t>
        </is>
      </c>
      <c r="O2086" t="n">
        <v>300000</v>
      </c>
      <c r="P2086">
        <f>COUNTIF($A$2:A2086,A2086)</f>
        <v/>
      </c>
      <c r="Q2086">
        <f>A2086&amp;"|"&amp;P2086</f>
        <v/>
      </c>
    </row>
    <row r="2087">
      <c r="A2087" t="inlineStr">
        <is>
          <t>LG디스플레이|6개월 전에 샀다면|[대표님룰]+[버티기형]</t>
        </is>
      </c>
      <c r="B2087" t="inlineStr">
        <is>
          <t>LG디스플레이</t>
        </is>
      </c>
      <c r="C2087" t="inlineStr">
        <is>
          <t>034220</t>
        </is>
      </c>
      <c r="D2087" t="inlineStr">
        <is>
          <t>6개월 전에 샀다면</t>
        </is>
      </c>
      <c r="E2087" t="inlineStr">
        <is>
          <t>[대표님룰]+[버티기형]</t>
        </is>
      </c>
      <c r="F2087" t="inlineStr">
        <is>
          <t>2025-12-10</t>
        </is>
      </c>
      <c r="G2087" t="n">
        <v>12688.88</v>
      </c>
      <c r="H2087" t="inlineStr">
        <is>
          <t>2026-02-23</t>
        </is>
      </c>
      <c r="I2087" t="n">
        <v>13950.23</v>
      </c>
      <c r="J2087" t="inlineStr">
        <is>
          <t>RSI 과열 부분청산</t>
        </is>
      </c>
      <c r="K2087" t="n">
        <v>12</v>
      </c>
      <c r="L2087" t="n">
        <v>2</v>
      </c>
      <c r="M2087" t="n">
        <v>9.609999999999999</v>
      </c>
      <c r="N2087" t="inlineStr">
        <is>
          <t>02.23. 12주 매도(RSI 과열 부분청산)</t>
        </is>
      </c>
      <c r="O2087" t="n">
        <v>300000</v>
      </c>
      <c r="P2087">
        <f>COUNTIF($A$2:A2087,A2087)</f>
        <v/>
      </c>
      <c r="Q2087">
        <f>A2087&amp;"|"&amp;P2087</f>
        <v/>
      </c>
    </row>
    <row r="2088">
      <c r="A2088" t="inlineStr">
        <is>
          <t>LG디스플레이|6개월 전에 샀다면|[대표님룰]+[버티기형]</t>
        </is>
      </c>
      <c r="B2088" t="inlineStr">
        <is>
          <t>LG디스플레이</t>
        </is>
      </c>
      <c r="C2088" t="inlineStr">
        <is>
          <t>034220</t>
        </is>
      </c>
      <c r="D2088" t="inlineStr">
        <is>
          <t>6개월 전에 샀다면</t>
        </is>
      </c>
      <c r="E2088" t="inlineStr">
        <is>
          <t>[대표님룰]+[버티기형]</t>
        </is>
      </c>
      <c r="F2088" t="inlineStr">
        <is>
          <t>2025-12-10</t>
        </is>
      </c>
      <c r="G2088" t="n">
        <v>12688.88</v>
      </c>
      <c r="H2088" t="inlineStr">
        <is>
          <t>2026-02-24</t>
        </is>
      </c>
      <c r="I2088" t="n">
        <v>14050.16</v>
      </c>
      <c r="J2088" t="inlineStr">
        <is>
          <t>RSI 과열 부분청산</t>
        </is>
      </c>
      <c r="K2088" t="n">
        <v>1</v>
      </c>
      <c r="L2088" t="n">
        <v>1</v>
      </c>
      <c r="M2088" t="n">
        <v>10.4</v>
      </c>
      <c r="N2088" t="inlineStr">
        <is>
          <t>02.24. 1주 매도(RSI 과열 부분청산)</t>
        </is>
      </c>
      <c r="O2088" t="n">
        <v>300000</v>
      </c>
      <c r="P2088">
        <f>COUNTIF($A$2:A2088,A2088)</f>
        <v/>
      </c>
      <c r="Q2088">
        <f>A2088&amp;"|"&amp;P2088</f>
        <v/>
      </c>
    </row>
    <row r="2089">
      <c r="A2089" t="inlineStr">
        <is>
          <t>LG디스플레이|6개월 전에 샀다면|[대표님룰]+[버티기형]</t>
        </is>
      </c>
      <c r="B2089" t="inlineStr">
        <is>
          <t>LG디스플레이</t>
        </is>
      </c>
      <c r="C2089" t="inlineStr">
        <is>
          <t>034220</t>
        </is>
      </c>
      <c r="D2089" t="inlineStr">
        <is>
          <t>6개월 전에 샀다면</t>
        </is>
      </c>
      <c r="E2089" t="inlineStr">
        <is>
          <t>[대표님룰]+[버티기형]</t>
        </is>
      </c>
      <c r="F2089" t="inlineStr">
        <is>
          <t>2025-12-10</t>
        </is>
      </c>
      <c r="G2089" t="n">
        <v>12688.88</v>
      </c>
      <c r="H2089" t="inlineStr">
        <is>
          <t>2026-02-25</t>
        </is>
      </c>
      <c r="I2089" t="n">
        <v>14809.63</v>
      </c>
      <c r="J2089" t="inlineStr">
        <is>
          <t>2차 익절 도달(10%)</t>
        </is>
      </c>
      <c r="K2089" t="n">
        <v>1</v>
      </c>
      <c r="L2089" t="n">
        <v>0</v>
      </c>
      <c r="M2089" t="n">
        <v>16.36</v>
      </c>
      <c r="N2089" t="inlineStr">
        <is>
          <t>02.25. 1주 매도(+10% 상승 시 30% 익절 원칙)</t>
        </is>
      </c>
      <c r="O2089" t="n">
        <v>300000</v>
      </c>
      <c r="P2089">
        <f>COUNTIF($A$2:A2089,A2089)</f>
        <v/>
      </c>
      <c r="Q2089">
        <f>A2089&amp;"|"&amp;P2089</f>
        <v/>
      </c>
    </row>
    <row r="2090">
      <c r="A2090" t="inlineStr">
        <is>
          <t>LG디스플레이|6개월 전에 샀다면|[대표님룰]+[버티기형]</t>
        </is>
      </c>
      <c r="B2090" t="inlineStr">
        <is>
          <t>LG디스플레이</t>
        </is>
      </c>
      <c r="C2090" t="inlineStr">
        <is>
          <t>034220</t>
        </is>
      </c>
      <c r="D2090" t="inlineStr">
        <is>
          <t>6개월 전에 샀다면</t>
        </is>
      </c>
      <c r="E2090" t="inlineStr">
        <is>
          <t>[대표님룰]+[버티기형]</t>
        </is>
      </c>
      <c r="F2090" t="inlineStr">
        <is>
          <t>2026-03-04</t>
        </is>
      </c>
      <c r="G2090" t="n">
        <v>11007.7</v>
      </c>
      <c r="H2090" t="inlineStr">
        <is>
          <t>2026-03-05</t>
        </is>
      </c>
      <c r="I2090" t="n">
        <v>11621.86</v>
      </c>
      <c r="J2090" t="inlineStr">
        <is>
          <t>1차 익절 도달(5%)</t>
        </is>
      </c>
      <c r="K2090" t="n">
        <v>16</v>
      </c>
      <c r="L2090" t="n">
        <v>12</v>
      </c>
      <c r="M2090" t="n">
        <v>5.26</v>
      </c>
      <c r="N2090" t="inlineStr">
        <is>
          <t>03.05. 16주 매도(+5% 상승 시 60% 익절 원칙)</t>
        </is>
      </c>
      <c r="O2090" t="n">
        <v>300000</v>
      </c>
      <c r="P2090">
        <f>COUNTIF($A$2:A2090,A2090)</f>
        <v/>
      </c>
      <c r="Q2090">
        <f>A2090&amp;"|"&amp;P2090</f>
        <v/>
      </c>
    </row>
    <row r="2091">
      <c r="A2091" t="inlineStr">
        <is>
          <t>LG디스플레이|6개월 전에 샀다면|[대표님룰]+[버티기형]</t>
        </is>
      </c>
      <c r="B2091" t="inlineStr">
        <is>
          <t>LG디스플레이</t>
        </is>
      </c>
      <c r="C2091" t="inlineStr">
        <is>
          <t>034220</t>
        </is>
      </c>
      <c r="D2091" t="inlineStr">
        <is>
          <t>6개월 전에 샀다면</t>
        </is>
      </c>
      <c r="E2091" t="inlineStr">
        <is>
          <t>[대표님룰]+[버티기형]</t>
        </is>
      </c>
      <c r="F2091" t="inlineStr">
        <is>
          <t>2026-03-04</t>
        </is>
      </c>
      <c r="G2091" t="n">
        <v>11007.7</v>
      </c>
      <c r="H2091" t="inlineStr">
        <is>
          <t>2026-03-18</t>
        </is>
      </c>
      <c r="I2091" t="n">
        <v>12141.49</v>
      </c>
      <c r="J2091" t="inlineStr">
        <is>
          <t>2차 익절 도달(10%)</t>
        </is>
      </c>
      <c r="K2091" t="n">
        <v>8</v>
      </c>
      <c r="L2091" t="n">
        <v>4</v>
      </c>
      <c r="M2091" t="n">
        <v>9.970000000000001</v>
      </c>
      <c r="N2091" t="inlineStr">
        <is>
          <t>03.18. 8주 매도(+10% 상승 시 30% 익절 원칙)</t>
        </is>
      </c>
      <c r="O2091" t="n">
        <v>300000</v>
      </c>
      <c r="P2091">
        <f>COUNTIF($A$2:A2091,A2091)</f>
        <v/>
      </c>
      <c r="Q2091">
        <f>A2091&amp;"|"&amp;P2091</f>
        <v/>
      </c>
    </row>
    <row r="2092">
      <c r="A2092" t="inlineStr">
        <is>
          <t>LG디스플레이|6개월 전에 샀다면|[대표님룰]+[버티기형]</t>
        </is>
      </c>
      <c r="B2092" t="inlineStr">
        <is>
          <t>LG디스플레이</t>
        </is>
      </c>
      <c r="C2092" t="inlineStr">
        <is>
          <t>034220</t>
        </is>
      </c>
      <c r="D2092" t="inlineStr">
        <is>
          <t>6개월 전에 샀다면</t>
        </is>
      </c>
      <c r="E2092" t="inlineStr">
        <is>
          <t>[대표님룰]+[버티기형]</t>
        </is>
      </c>
      <c r="F2092" t="inlineStr">
        <is>
          <t>2026-03-04</t>
        </is>
      </c>
      <c r="G2092" t="n">
        <v>11007.7</v>
      </c>
      <c r="H2092" t="inlineStr">
        <is>
          <t>2026-04-17</t>
        </is>
      </c>
      <c r="I2092" t="n">
        <v>14399.91</v>
      </c>
      <c r="J2092" t="inlineStr">
        <is>
          <t>3차 익절 도달(30%)</t>
        </is>
      </c>
      <c r="K2092" t="n">
        <v>4</v>
      </c>
      <c r="L2092" t="n">
        <v>0</v>
      </c>
      <c r="M2092" t="n">
        <v>30.42</v>
      </c>
      <c r="N2092" t="inlineStr">
        <is>
          <t>04.17. 4주 매도(+30% 상승 시 10% 익절 원칙)</t>
        </is>
      </c>
      <c r="O2092" t="n">
        <v>300000</v>
      </c>
      <c r="P2092">
        <f>COUNTIF($A$2:A2092,A2092)</f>
        <v/>
      </c>
      <c r="Q2092">
        <f>A2092&amp;"|"&amp;P2092</f>
        <v/>
      </c>
    </row>
    <row r="2093">
      <c r="A2093" t="inlineStr">
        <is>
          <t>LG디스플레이|6개월 전에 샀다면|[중기추세]+[칼손절]</t>
        </is>
      </c>
      <c r="B2093" t="inlineStr">
        <is>
          <t>LG디스플레이</t>
        </is>
      </c>
      <c r="C2093" t="inlineStr">
        <is>
          <t>034220</t>
        </is>
      </c>
      <c r="D2093" t="inlineStr">
        <is>
          <t>6개월 전에 샀다면</t>
        </is>
      </c>
      <c r="E2093" t="inlineStr">
        <is>
          <t>[중기추세]+[칼손절]</t>
        </is>
      </c>
      <c r="F2093" t="inlineStr">
        <is>
          <t>2025-12-10</t>
        </is>
      </c>
      <c r="G2093" t="n">
        <v>12688.88</v>
      </c>
      <c r="H2093" t="inlineStr">
        <is>
          <t>2025-12-15</t>
        </is>
      </c>
      <c r="I2093" t="n">
        <v>12291.39</v>
      </c>
      <c r="J2093" t="inlineStr">
        <is>
          <t>1차 손절 도달(-2%)</t>
        </is>
      </c>
      <c r="K2093" t="n">
        <v>18</v>
      </c>
      <c r="L2093" t="n">
        <v>5</v>
      </c>
      <c r="M2093" t="n">
        <v>-3.42</v>
      </c>
      <c r="N2093" t="inlineStr">
        <is>
          <t>12.15. 18주 매도(-2% 하락 시 80% 손절 원칙)</t>
        </is>
      </c>
      <c r="O2093" t="n">
        <v>300000</v>
      </c>
      <c r="P2093">
        <f>COUNTIF($A$2:A2093,A2093)</f>
        <v/>
      </c>
      <c r="Q2093">
        <f>A2093&amp;"|"&amp;P2093</f>
        <v/>
      </c>
    </row>
    <row r="2094">
      <c r="A2094" t="inlineStr">
        <is>
          <t>LG디스플레이|6개월 전에 샀다면|[중기추세]+[칼손절]</t>
        </is>
      </c>
      <c r="B2094" t="inlineStr">
        <is>
          <t>LG디스플레이</t>
        </is>
      </c>
      <c r="C2094" t="inlineStr">
        <is>
          <t>034220</t>
        </is>
      </c>
      <c r="D2094" t="inlineStr">
        <is>
          <t>6개월 전에 샀다면</t>
        </is>
      </c>
      <c r="E2094" t="inlineStr">
        <is>
          <t>[중기추세]+[칼손절]</t>
        </is>
      </c>
      <c r="F2094" t="inlineStr">
        <is>
          <t>2025-12-10</t>
        </is>
      </c>
      <c r="G2094" t="n">
        <v>12688.88</v>
      </c>
      <c r="H2094" t="inlineStr">
        <is>
          <t>2025-12-16</t>
        </is>
      </c>
      <c r="I2094" t="n">
        <v>12041.56</v>
      </c>
      <c r="J2094" t="inlineStr">
        <is>
          <t>2차 손절 도달(-4%)</t>
        </is>
      </c>
      <c r="K2094" t="n">
        <v>2</v>
      </c>
      <c r="L2094" t="n">
        <v>3</v>
      </c>
      <c r="M2094" t="n">
        <v>-5.39</v>
      </c>
      <c r="N2094" t="inlineStr">
        <is>
          <t>12.16. 2주 매도(-4% 하락 시 10% 손절 원칙)</t>
        </is>
      </c>
      <c r="O2094" t="n">
        <v>300000</v>
      </c>
      <c r="P2094">
        <f>COUNTIF($A$2:A2094,A2094)</f>
        <v/>
      </c>
      <c r="Q2094">
        <f>A2094&amp;"|"&amp;P2094</f>
        <v/>
      </c>
    </row>
    <row r="2095">
      <c r="A2095" t="inlineStr">
        <is>
          <t>LG디스플레이|6개월 전에 샀다면|[중기추세]+[칼손절]</t>
        </is>
      </c>
      <c r="B2095" t="inlineStr">
        <is>
          <t>LG디스플레이</t>
        </is>
      </c>
      <c r="C2095" t="inlineStr">
        <is>
          <t>034220</t>
        </is>
      </c>
      <c r="D2095" t="inlineStr">
        <is>
          <t>6개월 전에 샀다면</t>
        </is>
      </c>
      <c r="E2095" t="inlineStr">
        <is>
          <t>[중기추세]+[칼손절]</t>
        </is>
      </c>
      <c r="F2095" t="inlineStr">
        <is>
          <t>2025-12-10</t>
        </is>
      </c>
      <c r="G2095" t="n">
        <v>12688.88</v>
      </c>
      <c r="H2095" t="inlineStr">
        <is>
          <t>2025-12-18</t>
        </is>
      </c>
      <c r="I2095" t="n">
        <v>11881.68</v>
      </c>
      <c r="J2095" t="inlineStr">
        <is>
          <t>최종 손절 도달(-6%)</t>
        </is>
      </c>
      <c r="K2095" t="n">
        <v>3</v>
      </c>
      <c r="L2095" t="n">
        <v>0</v>
      </c>
      <c r="M2095" t="n">
        <v>-6.64</v>
      </c>
      <c r="N2095" t="inlineStr">
        <is>
          <t>12.18. 3주 매도(-6% 하락 시 10% 손절 원칙)</t>
        </is>
      </c>
      <c r="O2095" t="n">
        <v>300000</v>
      </c>
      <c r="P2095">
        <f>COUNTIF($A$2:A2095,A2095)</f>
        <v/>
      </c>
      <c r="Q2095">
        <f>A2095&amp;"|"&amp;P2095</f>
        <v/>
      </c>
    </row>
    <row r="2096">
      <c r="A2096" t="inlineStr">
        <is>
          <t>LG디스플레이|6개월 전에 샀다면|[중기추세]+[칼손절]</t>
        </is>
      </c>
      <c r="B2096" t="inlineStr">
        <is>
          <t>LG디스플레이</t>
        </is>
      </c>
      <c r="C2096" t="inlineStr">
        <is>
          <t>034220</t>
        </is>
      </c>
      <c r="D2096" t="inlineStr">
        <is>
          <t>6개월 전에 샀다면</t>
        </is>
      </c>
      <c r="E2096" t="inlineStr">
        <is>
          <t>[중기추세]+[칼손절]</t>
        </is>
      </c>
      <c r="F2096" t="inlineStr">
        <is>
          <t>2026-01-05</t>
        </is>
      </c>
      <c r="G2096" t="n">
        <v>12028.41</v>
      </c>
      <c r="H2096" t="inlineStr">
        <is>
          <t>2026-01-09</t>
        </is>
      </c>
      <c r="I2096" t="n">
        <v>11771.75</v>
      </c>
      <c r="J2096" t="inlineStr">
        <is>
          <t>1차 손절 도달(-2%)</t>
        </is>
      </c>
      <c r="K2096" t="n">
        <v>18</v>
      </c>
      <c r="L2096" t="n">
        <v>5</v>
      </c>
      <c r="M2096" t="n">
        <v>-2.43</v>
      </c>
      <c r="N2096" t="inlineStr">
        <is>
          <t>01.09. 18주 매도(-2% 하락 시 80% 손절 원칙)</t>
        </is>
      </c>
      <c r="O2096" t="n">
        <v>300000</v>
      </c>
      <c r="P2096">
        <f>COUNTIF($A$2:A2096,A2096)</f>
        <v/>
      </c>
      <c r="Q2096">
        <f>A2096&amp;"|"&amp;P2096</f>
        <v/>
      </c>
    </row>
    <row r="2097">
      <c r="A2097" t="inlineStr">
        <is>
          <t>LG디스플레이|6개월 전에 샀다면|[중기추세]+[칼손절]</t>
        </is>
      </c>
      <c r="B2097" t="inlineStr">
        <is>
          <t>LG디스플레이</t>
        </is>
      </c>
      <c r="C2097" t="inlineStr">
        <is>
          <t>034220</t>
        </is>
      </c>
      <c r="D2097" t="inlineStr">
        <is>
          <t>6개월 전에 샀다면</t>
        </is>
      </c>
      <c r="E2097" t="inlineStr">
        <is>
          <t>[중기추세]+[칼손절]</t>
        </is>
      </c>
      <c r="F2097" t="inlineStr">
        <is>
          <t>2026-01-05</t>
        </is>
      </c>
      <c r="G2097" t="n">
        <v>12028.41</v>
      </c>
      <c r="H2097" t="inlineStr">
        <is>
          <t>2026-02-02</t>
        </is>
      </c>
      <c r="I2097" t="n">
        <v>11032.27</v>
      </c>
      <c r="J2097" t="inlineStr">
        <is>
          <t>최종 손절 도달(-6%)</t>
        </is>
      </c>
      <c r="K2097" t="n">
        <v>5</v>
      </c>
      <c r="L2097" t="n">
        <v>0</v>
      </c>
      <c r="M2097" t="n">
        <v>-8.56</v>
      </c>
      <c r="N2097" t="inlineStr">
        <is>
          <t>02.02. 5주 매도(-6% 하락 시 10% 손절 원칙)</t>
        </is>
      </c>
      <c r="O2097" t="n">
        <v>300000</v>
      </c>
      <c r="P2097">
        <f>COUNTIF($A$2:A2097,A2097)</f>
        <v/>
      </c>
      <c r="Q2097">
        <f>A2097&amp;"|"&amp;P2097</f>
        <v/>
      </c>
    </row>
    <row r="2098">
      <c r="A2098" t="inlineStr">
        <is>
          <t>LG디스플레이|6개월 전에 샀다면|[중기추세]+[칼손절]</t>
        </is>
      </c>
      <c r="B2098" t="inlineStr">
        <is>
          <t>LG디스플레이</t>
        </is>
      </c>
      <c r="C2098" t="inlineStr">
        <is>
          <t>034220</t>
        </is>
      </c>
      <c r="D2098" t="inlineStr">
        <is>
          <t>6개월 전에 샀다면</t>
        </is>
      </c>
      <c r="E2098" t="inlineStr">
        <is>
          <t>[중기추세]+[칼손절]</t>
        </is>
      </c>
      <c r="F2098" t="inlineStr">
        <is>
          <t>2026-03-04</t>
        </is>
      </c>
      <c r="G2098" t="n">
        <v>11007.7</v>
      </c>
      <c r="H2098" t="inlineStr">
        <is>
          <t>2026-03-18</t>
        </is>
      </c>
      <c r="I2098" t="n">
        <v>12141.49</v>
      </c>
      <c r="J2098" t="inlineStr">
        <is>
          <t>1차 익절 도달(10%)</t>
        </is>
      </c>
      <c r="K2098" t="n">
        <v>12</v>
      </c>
      <c r="L2098" t="n">
        <v>13</v>
      </c>
      <c r="M2098" t="n">
        <v>9.970000000000001</v>
      </c>
      <c r="N2098" t="inlineStr">
        <is>
          <t>03.18. 12주 매도(+10% 상승 시 50% 익절 원칙)</t>
        </is>
      </c>
      <c r="O2098" t="n">
        <v>300000</v>
      </c>
      <c r="P2098">
        <f>COUNTIF($A$2:A2098,A2098)</f>
        <v/>
      </c>
      <c r="Q2098">
        <f>A2098&amp;"|"&amp;P2098</f>
        <v/>
      </c>
    </row>
    <row r="2099">
      <c r="A2099" t="inlineStr">
        <is>
          <t>LG디스플레이|6개월 전에 샀다면|[중기추세]+[칼손절]</t>
        </is>
      </c>
      <c r="B2099" t="inlineStr">
        <is>
          <t>LG디스플레이</t>
        </is>
      </c>
      <c r="C2099" t="inlineStr">
        <is>
          <t>034220</t>
        </is>
      </c>
      <c r="D2099" t="inlineStr">
        <is>
          <t>6개월 전에 샀다면</t>
        </is>
      </c>
      <c r="E2099" t="inlineStr">
        <is>
          <t>[중기추세]+[칼손절]</t>
        </is>
      </c>
      <c r="F2099" t="inlineStr">
        <is>
          <t>2026-03-04</t>
        </is>
      </c>
      <c r="G2099" t="n">
        <v>11007.7</v>
      </c>
      <c r="H2099" t="inlineStr">
        <is>
          <t>2026-04-15</t>
        </is>
      </c>
      <c r="I2099" t="n">
        <v>13590.48</v>
      </c>
      <c r="J2099" t="inlineStr">
        <is>
          <t>2차 익절 도달(20%)</t>
        </is>
      </c>
      <c r="K2099" t="n">
        <v>7</v>
      </c>
      <c r="L2099" t="n">
        <v>6</v>
      </c>
      <c r="M2099" t="n">
        <v>23.09</v>
      </c>
      <c r="N2099" t="inlineStr">
        <is>
          <t>04.15. 7주 매도(+20% 상승 시 30% 익절 원칙)</t>
        </is>
      </c>
      <c r="O2099" t="n">
        <v>300000</v>
      </c>
      <c r="P2099">
        <f>COUNTIF($A$2:A2099,A2099)</f>
        <v/>
      </c>
      <c r="Q2099">
        <f>A2099&amp;"|"&amp;P2099</f>
        <v/>
      </c>
    </row>
    <row r="2100">
      <c r="A2100" t="inlineStr">
        <is>
          <t>LG디스플레이|6개월 전에 샀다면|[중기추세]+[칼손절]</t>
        </is>
      </c>
      <c r="B2100" t="inlineStr">
        <is>
          <t>LG디스플레이</t>
        </is>
      </c>
      <c r="C2100" t="inlineStr">
        <is>
          <t>034220</t>
        </is>
      </c>
      <c r="D2100" t="inlineStr">
        <is>
          <t>6개월 전에 샀다면</t>
        </is>
      </c>
      <c r="E2100" t="inlineStr">
        <is>
          <t>[중기추세]+[칼손절]</t>
        </is>
      </c>
      <c r="F2100" t="inlineStr">
        <is>
          <t>2026-03-04</t>
        </is>
      </c>
      <c r="G2100" t="n">
        <v>11007.7</v>
      </c>
      <c r="H2100" t="inlineStr">
        <is>
          <t>2026-04-17</t>
        </is>
      </c>
      <c r="I2100" t="n">
        <v>14399.91</v>
      </c>
      <c r="J2100" t="inlineStr">
        <is>
          <t>3차 익절 도달(30%)</t>
        </is>
      </c>
      <c r="K2100" t="n">
        <v>6</v>
      </c>
      <c r="L2100" t="n">
        <v>0</v>
      </c>
      <c r="M2100" t="n">
        <v>30.42</v>
      </c>
      <c r="N2100" t="inlineStr">
        <is>
          <t>04.17. 6주 매도(+30% 상승 시 20% 익절 원칙)</t>
        </is>
      </c>
      <c r="O2100" t="n">
        <v>300000</v>
      </c>
      <c r="P2100">
        <f>COUNTIF($A$2:A2100,A2100)</f>
        <v/>
      </c>
      <c r="Q2100">
        <f>A2100&amp;"|"&amp;P2100</f>
        <v/>
      </c>
    </row>
    <row r="2101">
      <c r="A2101" t="inlineStr">
        <is>
          <t>LG디스플레이|6개월 전에 샀다면|[중기추세]+[정석방어]</t>
        </is>
      </c>
      <c r="B2101" t="inlineStr">
        <is>
          <t>LG디스플레이</t>
        </is>
      </c>
      <c r="C2101" t="inlineStr">
        <is>
          <t>034220</t>
        </is>
      </c>
      <c r="D2101" t="inlineStr">
        <is>
          <t>6개월 전에 샀다면</t>
        </is>
      </c>
      <c r="E2101" t="inlineStr">
        <is>
          <t>[중기추세]+[정석방어]</t>
        </is>
      </c>
      <c r="F2101" t="inlineStr">
        <is>
          <t>2025-12-10</t>
        </is>
      </c>
      <c r="G2101" t="n">
        <v>12688.88</v>
      </c>
      <c r="H2101" t="inlineStr">
        <is>
          <t>2025-12-15</t>
        </is>
      </c>
      <c r="I2101" t="n">
        <v>12291.39</v>
      </c>
      <c r="J2101" t="inlineStr">
        <is>
          <t>1차 손절 도달(-3%)</t>
        </is>
      </c>
      <c r="K2101" t="n">
        <v>16</v>
      </c>
      <c r="L2101" t="n">
        <v>7</v>
      </c>
      <c r="M2101" t="n">
        <v>-3.42</v>
      </c>
      <c r="N2101" t="inlineStr">
        <is>
          <t>12.15. 16주 매도(-3% 하락 시 70% 손절 원칙)</t>
        </is>
      </c>
      <c r="O2101" t="n">
        <v>300000</v>
      </c>
      <c r="P2101">
        <f>COUNTIF($A$2:A2101,A2101)</f>
        <v/>
      </c>
      <c r="Q2101">
        <f>A2101&amp;"|"&amp;P2101</f>
        <v/>
      </c>
    </row>
    <row r="2102">
      <c r="A2102" t="inlineStr">
        <is>
          <t>LG디스플레이|6개월 전에 샀다면|[중기추세]+[정석방어]</t>
        </is>
      </c>
      <c r="B2102" t="inlineStr">
        <is>
          <t>LG디스플레이</t>
        </is>
      </c>
      <c r="C2102" t="inlineStr">
        <is>
          <t>034220</t>
        </is>
      </c>
      <c r="D2102" t="inlineStr">
        <is>
          <t>6개월 전에 샀다면</t>
        </is>
      </c>
      <c r="E2102" t="inlineStr">
        <is>
          <t>[중기추세]+[정석방어]</t>
        </is>
      </c>
      <c r="F2102" t="inlineStr">
        <is>
          <t>2025-12-10</t>
        </is>
      </c>
      <c r="G2102" t="n">
        <v>12688.88</v>
      </c>
      <c r="H2102" t="inlineStr">
        <is>
          <t>2025-12-16</t>
        </is>
      </c>
      <c r="I2102" t="n">
        <v>12041.56</v>
      </c>
      <c r="J2102" t="inlineStr">
        <is>
          <t>2차 손절 도달(-5%)</t>
        </is>
      </c>
      <c r="K2102" t="n">
        <v>4</v>
      </c>
      <c r="L2102" t="n">
        <v>3</v>
      </c>
      <c r="M2102" t="n">
        <v>-5.39</v>
      </c>
      <c r="N2102" t="inlineStr">
        <is>
          <t>12.16. 4주 매도(-5% 하락 시 20% 손절 원칙)</t>
        </is>
      </c>
      <c r="O2102" t="n">
        <v>300000</v>
      </c>
      <c r="P2102">
        <f>COUNTIF($A$2:A2102,A2102)</f>
        <v/>
      </c>
      <c r="Q2102">
        <f>A2102&amp;"|"&amp;P2102</f>
        <v/>
      </c>
    </row>
    <row r="2103">
      <c r="A2103" t="inlineStr">
        <is>
          <t>LG디스플레이|6개월 전에 샀다면|[중기추세]+[정석방어]</t>
        </is>
      </c>
      <c r="B2103" t="inlineStr">
        <is>
          <t>LG디스플레이</t>
        </is>
      </c>
      <c r="C2103" t="inlineStr">
        <is>
          <t>034220</t>
        </is>
      </c>
      <c r="D2103" t="inlineStr">
        <is>
          <t>6개월 전에 샀다면</t>
        </is>
      </c>
      <c r="E2103" t="inlineStr">
        <is>
          <t>[중기추세]+[정석방어]</t>
        </is>
      </c>
      <c r="F2103" t="inlineStr">
        <is>
          <t>2025-12-10</t>
        </is>
      </c>
      <c r="G2103" t="n">
        <v>12688.88</v>
      </c>
      <c r="H2103" t="inlineStr">
        <is>
          <t>2026-02-02</t>
        </is>
      </c>
      <c r="I2103" t="n">
        <v>11032.27</v>
      </c>
      <c r="J2103" t="inlineStr">
        <is>
          <t>최종 손절 도달(-10%)</t>
        </is>
      </c>
      <c r="K2103" t="n">
        <v>3</v>
      </c>
      <c r="L2103" t="n">
        <v>0</v>
      </c>
      <c r="M2103" t="n">
        <v>-13.32</v>
      </c>
      <c r="N2103" t="inlineStr">
        <is>
          <t>02.02. 3주 매도(-10% 하락 시 10% 손절 원칙)</t>
        </is>
      </c>
      <c r="O2103" t="n">
        <v>300000</v>
      </c>
      <c r="P2103">
        <f>COUNTIF($A$2:A2103,A2103)</f>
        <v/>
      </c>
      <c r="Q2103">
        <f>A2103&amp;"|"&amp;P2103</f>
        <v/>
      </c>
    </row>
    <row r="2104">
      <c r="A2104" t="inlineStr">
        <is>
          <t>LG디스플레이|6개월 전에 샀다면|[중기추세]+[정석방어]</t>
        </is>
      </c>
      <c r="B2104" t="inlineStr">
        <is>
          <t>LG디스플레이</t>
        </is>
      </c>
      <c r="C2104" t="inlineStr">
        <is>
          <t>034220</t>
        </is>
      </c>
      <c r="D2104" t="inlineStr">
        <is>
          <t>6개월 전에 샀다면</t>
        </is>
      </c>
      <c r="E2104" t="inlineStr">
        <is>
          <t>[중기추세]+[정석방어]</t>
        </is>
      </c>
      <c r="F2104" t="inlineStr">
        <is>
          <t>2026-03-04</t>
        </is>
      </c>
      <c r="G2104" t="n">
        <v>11007.7</v>
      </c>
      <c r="H2104" t="inlineStr">
        <is>
          <t>2026-03-18</t>
        </is>
      </c>
      <c r="I2104" t="n">
        <v>12141.49</v>
      </c>
      <c r="J2104" t="inlineStr">
        <is>
          <t>1차 익절 도달(10%)</t>
        </is>
      </c>
      <c r="K2104" t="n">
        <v>12</v>
      </c>
      <c r="L2104" t="n">
        <v>13</v>
      </c>
      <c r="M2104" t="n">
        <v>9.970000000000001</v>
      </c>
      <c r="N2104" t="inlineStr">
        <is>
          <t>03.18. 12주 매도(+10% 상승 시 50% 익절 원칙)</t>
        </is>
      </c>
      <c r="O2104" t="n">
        <v>300000</v>
      </c>
      <c r="P2104">
        <f>COUNTIF($A$2:A2104,A2104)</f>
        <v/>
      </c>
      <c r="Q2104">
        <f>A2104&amp;"|"&amp;P2104</f>
        <v/>
      </c>
    </row>
    <row r="2105">
      <c r="A2105" t="inlineStr">
        <is>
          <t>LG디스플레이|6개월 전에 샀다면|[중기추세]+[정석방어]</t>
        </is>
      </c>
      <c r="B2105" t="inlineStr">
        <is>
          <t>LG디스플레이</t>
        </is>
      </c>
      <c r="C2105" t="inlineStr">
        <is>
          <t>034220</t>
        </is>
      </c>
      <c r="D2105" t="inlineStr">
        <is>
          <t>6개월 전에 샀다면</t>
        </is>
      </c>
      <c r="E2105" t="inlineStr">
        <is>
          <t>[중기추세]+[정석방어]</t>
        </is>
      </c>
      <c r="F2105" t="inlineStr">
        <is>
          <t>2026-03-04</t>
        </is>
      </c>
      <c r="G2105" t="n">
        <v>11007.7</v>
      </c>
      <c r="H2105" t="inlineStr">
        <is>
          <t>2026-04-15</t>
        </is>
      </c>
      <c r="I2105" t="n">
        <v>13590.48</v>
      </c>
      <c r="J2105" t="inlineStr">
        <is>
          <t>2차 익절 도달(20%)</t>
        </is>
      </c>
      <c r="K2105" t="n">
        <v>7</v>
      </c>
      <c r="L2105" t="n">
        <v>6</v>
      </c>
      <c r="M2105" t="n">
        <v>23.09</v>
      </c>
      <c r="N2105" t="inlineStr">
        <is>
          <t>04.15. 7주 매도(+20% 상승 시 30% 익절 원칙)</t>
        </is>
      </c>
      <c r="O2105" t="n">
        <v>300000</v>
      </c>
      <c r="P2105">
        <f>COUNTIF($A$2:A2105,A2105)</f>
        <v/>
      </c>
      <c r="Q2105">
        <f>A2105&amp;"|"&amp;P2105</f>
        <v/>
      </c>
    </row>
    <row r="2106">
      <c r="A2106" t="inlineStr">
        <is>
          <t>LG디스플레이|6개월 전에 샀다면|[중기추세]+[정석방어]</t>
        </is>
      </c>
      <c r="B2106" t="inlineStr">
        <is>
          <t>LG디스플레이</t>
        </is>
      </c>
      <c r="C2106" t="inlineStr">
        <is>
          <t>034220</t>
        </is>
      </c>
      <c r="D2106" t="inlineStr">
        <is>
          <t>6개월 전에 샀다면</t>
        </is>
      </c>
      <c r="E2106" t="inlineStr">
        <is>
          <t>[중기추세]+[정석방어]</t>
        </is>
      </c>
      <c r="F2106" t="inlineStr">
        <is>
          <t>2026-03-04</t>
        </is>
      </c>
      <c r="G2106" t="n">
        <v>11007.7</v>
      </c>
      <c r="H2106" t="inlineStr">
        <is>
          <t>2026-04-17</t>
        </is>
      </c>
      <c r="I2106" t="n">
        <v>14399.91</v>
      </c>
      <c r="J2106" t="inlineStr">
        <is>
          <t>3차 익절 도달(30%)</t>
        </is>
      </c>
      <c r="K2106" t="n">
        <v>6</v>
      </c>
      <c r="L2106" t="n">
        <v>0</v>
      </c>
      <c r="M2106" t="n">
        <v>30.42</v>
      </c>
      <c r="N2106" t="inlineStr">
        <is>
          <t>04.17. 6주 매도(+30% 상승 시 20% 익절 원칙)</t>
        </is>
      </c>
      <c r="O2106" t="n">
        <v>300000</v>
      </c>
      <c r="P2106">
        <f>COUNTIF($A$2:A2106,A2106)</f>
        <v/>
      </c>
      <c r="Q2106">
        <f>A2106&amp;"|"&amp;P2106</f>
        <v/>
      </c>
    </row>
    <row r="2107">
      <c r="A2107" t="inlineStr">
        <is>
          <t>LG디스플레이|6개월 전에 샀다면|[중기추세]+[변동성허용]</t>
        </is>
      </c>
      <c r="B2107" t="inlineStr">
        <is>
          <t>LG디스플레이</t>
        </is>
      </c>
      <c r="C2107" t="inlineStr">
        <is>
          <t>034220</t>
        </is>
      </c>
      <c r="D2107" t="inlineStr">
        <is>
          <t>6개월 전에 샀다면</t>
        </is>
      </c>
      <c r="E2107" t="inlineStr">
        <is>
          <t>[중기추세]+[변동성허용]</t>
        </is>
      </c>
      <c r="F2107" t="inlineStr">
        <is>
          <t>2025-12-10</t>
        </is>
      </c>
      <c r="G2107" t="n">
        <v>12688.88</v>
      </c>
      <c r="H2107" t="inlineStr">
        <is>
          <t>2025-12-16</t>
        </is>
      </c>
      <c r="I2107" t="n">
        <v>12041.56</v>
      </c>
      <c r="J2107" t="inlineStr">
        <is>
          <t>1차 손절 도달(-5%)</t>
        </is>
      </c>
      <c r="K2107" t="n">
        <v>11</v>
      </c>
      <c r="L2107" t="n">
        <v>12</v>
      </c>
      <c r="M2107" t="n">
        <v>-5.39</v>
      </c>
      <c r="N2107" t="inlineStr">
        <is>
          <t>12.16. 11주 매도(-5% 하락 시 50% 손절 원칙)</t>
        </is>
      </c>
      <c r="O2107" t="n">
        <v>300000</v>
      </c>
      <c r="P2107">
        <f>COUNTIF($A$2:A2107,A2107)</f>
        <v/>
      </c>
      <c r="Q2107">
        <f>A2107&amp;"|"&amp;P2107</f>
        <v/>
      </c>
    </row>
    <row r="2108">
      <c r="A2108" t="inlineStr">
        <is>
          <t>LG디스플레이|6개월 전에 샀다면|[중기추세]+[변동성허용]</t>
        </is>
      </c>
      <c r="B2108" t="inlineStr">
        <is>
          <t>LG디스플레이</t>
        </is>
      </c>
      <c r="C2108" t="inlineStr">
        <is>
          <t>034220</t>
        </is>
      </c>
      <c r="D2108" t="inlineStr">
        <is>
          <t>6개월 전에 샀다면</t>
        </is>
      </c>
      <c r="E2108" t="inlineStr">
        <is>
          <t>[중기추세]+[변동성허용]</t>
        </is>
      </c>
      <c r="F2108" t="inlineStr">
        <is>
          <t>2025-12-10</t>
        </is>
      </c>
      <c r="G2108" t="n">
        <v>12688.88</v>
      </c>
      <c r="H2108" t="inlineStr">
        <is>
          <t>2026-02-02</t>
        </is>
      </c>
      <c r="I2108" t="n">
        <v>11032.27</v>
      </c>
      <c r="J2108" t="inlineStr">
        <is>
          <t>2차 손절 도달(-10%)</t>
        </is>
      </c>
      <c r="K2108" t="n">
        <v>6</v>
      </c>
      <c r="L2108" t="n">
        <v>6</v>
      </c>
      <c r="M2108" t="n">
        <v>-13.32</v>
      </c>
      <c r="N2108" t="inlineStr">
        <is>
          <t>02.02. 6주 매도(-10% 하락 시 30% 손절 원칙)</t>
        </is>
      </c>
      <c r="O2108" t="n">
        <v>300000</v>
      </c>
      <c r="P2108">
        <f>COUNTIF($A$2:A2108,A2108)</f>
        <v/>
      </c>
      <c r="Q2108">
        <f>A2108&amp;"|"&amp;P2108</f>
        <v/>
      </c>
    </row>
    <row r="2109">
      <c r="A2109" t="inlineStr">
        <is>
          <t>LG디스플레이|6개월 전에 샀다면|[중기추세]+[변동성허용]</t>
        </is>
      </c>
      <c r="B2109" t="inlineStr">
        <is>
          <t>LG디스플레이</t>
        </is>
      </c>
      <c r="C2109" t="inlineStr">
        <is>
          <t>034220</t>
        </is>
      </c>
      <c r="D2109" t="inlineStr">
        <is>
          <t>6개월 전에 샀다면</t>
        </is>
      </c>
      <c r="E2109" t="inlineStr">
        <is>
          <t>[중기추세]+[변동성허용]</t>
        </is>
      </c>
      <c r="F2109" t="inlineStr">
        <is>
          <t>2025-12-10</t>
        </is>
      </c>
      <c r="G2109" t="n">
        <v>12688.88</v>
      </c>
      <c r="H2109" t="inlineStr">
        <is>
          <t>2026-02-23</t>
        </is>
      </c>
      <c r="I2109" t="n">
        <v>13950.23</v>
      </c>
      <c r="J2109" t="inlineStr">
        <is>
          <t>RSI 과열 부분청산</t>
        </is>
      </c>
      <c r="K2109" t="n">
        <v>5</v>
      </c>
      <c r="L2109" t="n">
        <v>1</v>
      </c>
      <c r="M2109" t="n">
        <v>9.609999999999999</v>
      </c>
      <c r="N2109" t="inlineStr">
        <is>
          <t>02.23. 5주 매도(RSI 과열 부분청산)</t>
        </is>
      </c>
      <c r="O2109" t="n">
        <v>300000</v>
      </c>
      <c r="P2109">
        <f>COUNTIF($A$2:A2109,A2109)</f>
        <v/>
      </c>
      <c r="Q2109">
        <f>A2109&amp;"|"&amp;P2109</f>
        <v/>
      </c>
    </row>
    <row r="2110">
      <c r="A2110" t="inlineStr">
        <is>
          <t>LG디스플레이|6개월 전에 샀다면|[중기추세]+[변동성허용]</t>
        </is>
      </c>
      <c r="B2110" t="inlineStr">
        <is>
          <t>LG디스플레이</t>
        </is>
      </c>
      <c r="C2110" t="inlineStr">
        <is>
          <t>034220</t>
        </is>
      </c>
      <c r="D2110" t="inlineStr">
        <is>
          <t>6개월 전에 샀다면</t>
        </is>
      </c>
      <c r="E2110" t="inlineStr">
        <is>
          <t>[중기추세]+[변동성허용]</t>
        </is>
      </c>
      <c r="F2110" t="inlineStr">
        <is>
          <t>2025-12-10</t>
        </is>
      </c>
      <c r="G2110" t="n">
        <v>12688.88</v>
      </c>
      <c r="H2110" t="inlineStr">
        <is>
          <t>2026-02-24</t>
        </is>
      </c>
      <c r="I2110" t="n">
        <v>14050.16</v>
      </c>
      <c r="J2110" t="inlineStr">
        <is>
          <t>1차 익절 도달(10%)</t>
        </is>
      </c>
      <c r="K2110" t="n">
        <v>1</v>
      </c>
      <c r="L2110" t="n">
        <v>0</v>
      </c>
      <c r="M2110" t="n">
        <v>10.4</v>
      </c>
      <c r="N2110" t="inlineStr">
        <is>
          <t>02.24. 1주 매도(+10% 상승 시 50% 익절 원칙)</t>
        </is>
      </c>
      <c r="O2110" t="n">
        <v>300000</v>
      </c>
      <c r="P2110">
        <f>COUNTIF($A$2:A2110,A2110)</f>
        <v/>
      </c>
      <c r="Q2110">
        <f>A2110&amp;"|"&amp;P2110</f>
        <v/>
      </c>
    </row>
    <row r="2111">
      <c r="A2111" t="inlineStr">
        <is>
          <t>LG디스플레이|6개월 전에 샀다면|[중기추세]+[변동성허용]</t>
        </is>
      </c>
      <c r="B2111" t="inlineStr">
        <is>
          <t>LG디스플레이</t>
        </is>
      </c>
      <c r="C2111" t="inlineStr">
        <is>
          <t>034220</t>
        </is>
      </c>
      <c r="D2111" t="inlineStr">
        <is>
          <t>6개월 전에 샀다면</t>
        </is>
      </c>
      <c r="E2111" t="inlineStr">
        <is>
          <t>[중기추세]+[변동성허용]</t>
        </is>
      </c>
      <c r="F2111" t="inlineStr">
        <is>
          <t>2026-03-04</t>
        </is>
      </c>
      <c r="G2111" t="n">
        <v>11007.7</v>
      </c>
      <c r="H2111" t="inlineStr">
        <is>
          <t>2026-03-18</t>
        </is>
      </c>
      <c r="I2111" t="n">
        <v>12141.49</v>
      </c>
      <c r="J2111" t="inlineStr">
        <is>
          <t>1차 익절 도달(10%)</t>
        </is>
      </c>
      <c r="K2111" t="n">
        <v>13</v>
      </c>
      <c r="L2111" t="n">
        <v>13</v>
      </c>
      <c r="M2111" t="n">
        <v>9.970000000000001</v>
      </c>
      <c r="N2111" t="inlineStr">
        <is>
          <t>03.18. 13주 매도(+10% 상승 시 50% 익절 원칙)</t>
        </is>
      </c>
      <c r="O2111" t="n">
        <v>300000</v>
      </c>
      <c r="P2111">
        <f>COUNTIF($A$2:A2111,A2111)</f>
        <v/>
      </c>
      <c r="Q2111">
        <f>A2111&amp;"|"&amp;P2111</f>
        <v/>
      </c>
    </row>
    <row r="2112">
      <c r="A2112" t="inlineStr">
        <is>
          <t>LG디스플레이|6개월 전에 샀다면|[중기추세]+[변동성허용]</t>
        </is>
      </c>
      <c r="B2112" t="inlineStr">
        <is>
          <t>LG디스플레이</t>
        </is>
      </c>
      <c r="C2112" t="inlineStr">
        <is>
          <t>034220</t>
        </is>
      </c>
      <c r="D2112" t="inlineStr">
        <is>
          <t>6개월 전에 샀다면</t>
        </is>
      </c>
      <c r="E2112" t="inlineStr">
        <is>
          <t>[중기추세]+[변동성허용]</t>
        </is>
      </c>
      <c r="F2112" t="inlineStr">
        <is>
          <t>2026-03-04</t>
        </is>
      </c>
      <c r="G2112" t="n">
        <v>11007.7</v>
      </c>
      <c r="H2112" t="inlineStr">
        <is>
          <t>2026-04-15</t>
        </is>
      </c>
      <c r="I2112" t="n">
        <v>13590.48</v>
      </c>
      <c r="J2112" t="inlineStr">
        <is>
          <t>2차 익절 도달(20%)</t>
        </is>
      </c>
      <c r="K2112" t="n">
        <v>7</v>
      </c>
      <c r="L2112" t="n">
        <v>6</v>
      </c>
      <c r="M2112" t="n">
        <v>23.09</v>
      </c>
      <c r="N2112" t="inlineStr">
        <is>
          <t>04.15. 7주 매도(+20% 상승 시 30% 익절 원칙)</t>
        </is>
      </c>
      <c r="O2112" t="n">
        <v>300000</v>
      </c>
      <c r="P2112">
        <f>COUNTIF($A$2:A2112,A2112)</f>
        <v/>
      </c>
      <c r="Q2112">
        <f>A2112&amp;"|"&amp;P2112</f>
        <v/>
      </c>
    </row>
    <row r="2113">
      <c r="A2113" t="inlineStr">
        <is>
          <t>LG디스플레이|6개월 전에 샀다면|[중기추세]+[변동성허용]</t>
        </is>
      </c>
      <c r="B2113" t="inlineStr">
        <is>
          <t>LG디스플레이</t>
        </is>
      </c>
      <c r="C2113" t="inlineStr">
        <is>
          <t>034220</t>
        </is>
      </c>
      <c r="D2113" t="inlineStr">
        <is>
          <t>6개월 전에 샀다면</t>
        </is>
      </c>
      <c r="E2113" t="inlineStr">
        <is>
          <t>[중기추세]+[변동성허용]</t>
        </is>
      </c>
      <c r="F2113" t="inlineStr">
        <is>
          <t>2026-03-04</t>
        </is>
      </c>
      <c r="G2113" t="n">
        <v>11007.7</v>
      </c>
      <c r="H2113" t="inlineStr">
        <is>
          <t>2026-04-17</t>
        </is>
      </c>
      <c r="I2113" t="n">
        <v>14399.91</v>
      </c>
      <c r="J2113" t="inlineStr">
        <is>
          <t>3차 익절 도달(30%)</t>
        </is>
      </c>
      <c r="K2113" t="n">
        <v>6</v>
      </c>
      <c r="L2113" t="n">
        <v>0</v>
      </c>
      <c r="M2113" t="n">
        <v>30.42</v>
      </c>
      <c r="N2113" t="inlineStr">
        <is>
          <t>04.17. 6주 매도(+30% 상승 시 20% 익절 원칙)</t>
        </is>
      </c>
      <c r="O2113" t="n">
        <v>300000</v>
      </c>
      <c r="P2113">
        <f>COUNTIF($A$2:A2113,A2113)</f>
        <v/>
      </c>
      <c r="Q2113">
        <f>A2113&amp;"|"&amp;P2113</f>
        <v/>
      </c>
    </row>
    <row r="2114">
      <c r="A2114" t="inlineStr">
        <is>
          <t>LG디스플레이|6개월 전에 샀다면|[중기추세]+[버티기형]</t>
        </is>
      </c>
      <c r="B2114" t="inlineStr">
        <is>
          <t>LG디스플레이</t>
        </is>
      </c>
      <c r="C2114" t="inlineStr">
        <is>
          <t>034220</t>
        </is>
      </c>
      <c r="D2114" t="inlineStr">
        <is>
          <t>6개월 전에 샀다면</t>
        </is>
      </c>
      <c r="E2114" t="inlineStr">
        <is>
          <t>[중기추세]+[버티기형]</t>
        </is>
      </c>
      <c r="F2114" t="inlineStr">
        <is>
          <t>2025-12-10</t>
        </is>
      </c>
      <c r="G2114" t="n">
        <v>12688.88</v>
      </c>
      <c r="H2114" t="inlineStr">
        <is>
          <t>2025-12-16</t>
        </is>
      </c>
      <c r="I2114" t="n">
        <v>12041.56</v>
      </c>
      <c r="J2114" t="inlineStr">
        <is>
          <t>1차 손절 도달(-5%)</t>
        </is>
      </c>
      <c r="K2114" t="n">
        <v>9</v>
      </c>
      <c r="L2114" t="n">
        <v>14</v>
      </c>
      <c r="M2114" t="n">
        <v>-5.39</v>
      </c>
      <c r="N2114" t="inlineStr">
        <is>
          <t>12.16. 9주 매도(-5% 하락 시 40% 손절 원칙)</t>
        </is>
      </c>
      <c r="O2114" t="n">
        <v>300000</v>
      </c>
      <c r="P2114">
        <f>COUNTIF($A$2:A2114,A2114)</f>
        <v/>
      </c>
      <c r="Q2114">
        <f>A2114&amp;"|"&amp;P2114</f>
        <v/>
      </c>
    </row>
    <row r="2115">
      <c r="A2115" t="inlineStr">
        <is>
          <t>LG디스플레이|6개월 전에 샀다면|[중기추세]+[버티기형]</t>
        </is>
      </c>
      <c r="B2115" t="inlineStr">
        <is>
          <t>LG디스플레이</t>
        </is>
      </c>
      <c r="C2115" t="inlineStr">
        <is>
          <t>034220</t>
        </is>
      </c>
      <c r="D2115" t="inlineStr">
        <is>
          <t>6개월 전에 샀다면</t>
        </is>
      </c>
      <c r="E2115" t="inlineStr">
        <is>
          <t>[중기추세]+[버티기형]</t>
        </is>
      </c>
      <c r="F2115" t="inlineStr">
        <is>
          <t>2025-12-10</t>
        </is>
      </c>
      <c r="G2115" t="n">
        <v>12688.88</v>
      </c>
      <c r="H2115" t="inlineStr">
        <is>
          <t>2026-02-23</t>
        </is>
      </c>
      <c r="I2115" t="n">
        <v>13950.23</v>
      </c>
      <c r="J2115" t="inlineStr">
        <is>
          <t>RSI 과열 부분청산</t>
        </is>
      </c>
      <c r="K2115" t="n">
        <v>12</v>
      </c>
      <c r="L2115" t="n">
        <v>2</v>
      </c>
      <c r="M2115" t="n">
        <v>9.609999999999999</v>
      </c>
      <c r="N2115" t="inlineStr">
        <is>
          <t>02.23. 12주 매도(RSI 과열 부분청산)</t>
        </is>
      </c>
      <c r="O2115" t="n">
        <v>300000</v>
      </c>
      <c r="P2115">
        <f>COUNTIF($A$2:A2115,A2115)</f>
        <v/>
      </c>
      <c r="Q2115">
        <f>A2115&amp;"|"&amp;P2115</f>
        <v/>
      </c>
    </row>
    <row r="2116">
      <c r="A2116" t="inlineStr">
        <is>
          <t>LG디스플레이|6개월 전에 샀다면|[중기추세]+[버티기형]</t>
        </is>
      </c>
      <c r="B2116" t="inlineStr">
        <is>
          <t>LG디스플레이</t>
        </is>
      </c>
      <c r="C2116" t="inlineStr">
        <is>
          <t>034220</t>
        </is>
      </c>
      <c r="D2116" t="inlineStr">
        <is>
          <t>6개월 전에 샀다면</t>
        </is>
      </c>
      <c r="E2116" t="inlineStr">
        <is>
          <t>[중기추세]+[버티기형]</t>
        </is>
      </c>
      <c r="F2116" t="inlineStr">
        <is>
          <t>2025-12-10</t>
        </is>
      </c>
      <c r="G2116" t="n">
        <v>12688.88</v>
      </c>
      <c r="H2116" t="inlineStr">
        <is>
          <t>2026-02-24</t>
        </is>
      </c>
      <c r="I2116" t="n">
        <v>14050.16</v>
      </c>
      <c r="J2116" t="inlineStr">
        <is>
          <t>RSI 과열 부분청산</t>
        </is>
      </c>
      <c r="K2116" t="n">
        <v>1</v>
      </c>
      <c r="L2116" t="n">
        <v>1</v>
      </c>
      <c r="M2116" t="n">
        <v>10.4</v>
      </c>
      <c r="N2116" t="inlineStr">
        <is>
          <t>02.24. 1주 매도(RSI 과열 부분청산)</t>
        </is>
      </c>
      <c r="O2116" t="n">
        <v>300000</v>
      </c>
      <c r="P2116">
        <f>COUNTIF($A$2:A2116,A2116)</f>
        <v/>
      </c>
      <c r="Q2116">
        <f>A2116&amp;"|"&amp;P2116</f>
        <v/>
      </c>
    </row>
    <row r="2117">
      <c r="A2117" t="inlineStr">
        <is>
          <t>LG디스플레이|6개월 전에 샀다면|[중기추세]+[버티기형]</t>
        </is>
      </c>
      <c r="B2117" t="inlineStr">
        <is>
          <t>LG디스플레이</t>
        </is>
      </c>
      <c r="C2117" t="inlineStr">
        <is>
          <t>034220</t>
        </is>
      </c>
      <c r="D2117" t="inlineStr">
        <is>
          <t>6개월 전에 샀다면</t>
        </is>
      </c>
      <c r="E2117" t="inlineStr">
        <is>
          <t>[중기추세]+[버티기형]</t>
        </is>
      </c>
      <c r="F2117" t="inlineStr">
        <is>
          <t>2025-12-10</t>
        </is>
      </c>
      <c r="G2117" t="n">
        <v>12688.88</v>
      </c>
      <c r="H2117" t="inlineStr">
        <is>
          <t>2026-02-25</t>
        </is>
      </c>
      <c r="I2117" t="n">
        <v>14809.63</v>
      </c>
      <c r="J2117" t="inlineStr">
        <is>
          <t>1차 익절 도달(10%)</t>
        </is>
      </c>
      <c r="K2117" t="n">
        <v>1</v>
      </c>
      <c r="L2117" t="n">
        <v>0</v>
      </c>
      <c r="M2117" t="n">
        <v>16.36</v>
      </c>
      <c r="N2117" t="inlineStr">
        <is>
          <t>02.25. 1주 매도(+10% 상승 시 50% 익절 원칙)</t>
        </is>
      </c>
      <c r="O2117" t="n">
        <v>300000</v>
      </c>
      <c r="P2117">
        <f>COUNTIF($A$2:A2117,A2117)</f>
        <v/>
      </c>
      <c r="Q2117">
        <f>A2117&amp;"|"&amp;P2117</f>
        <v/>
      </c>
    </row>
    <row r="2118">
      <c r="A2118" t="inlineStr">
        <is>
          <t>LG디스플레이|6개월 전에 샀다면|[중기추세]+[버티기형]</t>
        </is>
      </c>
      <c r="B2118" t="inlineStr">
        <is>
          <t>LG디스플레이</t>
        </is>
      </c>
      <c r="C2118" t="inlineStr">
        <is>
          <t>034220</t>
        </is>
      </c>
      <c r="D2118" t="inlineStr">
        <is>
          <t>6개월 전에 샀다면</t>
        </is>
      </c>
      <c r="E2118" t="inlineStr">
        <is>
          <t>[중기추세]+[버티기형]</t>
        </is>
      </c>
      <c r="F2118" t="inlineStr">
        <is>
          <t>2026-03-04</t>
        </is>
      </c>
      <c r="G2118" t="n">
        <v>11007.7</v>
      </c>
      <c r="H2118" t="inlineStr">
        <is>
          <t>2026-03-18</t>
        </is>
      </c>
      <c r="I2118" t="n">
        <v>12141.49</v>
      </c>
      <c r="J2118" t="inlineStr">
        <is>
          <t>1차 익절 도달(10%)</t>
        </is>
      </c>
      <c r="K2118" t="n">
        <v>14</v>
      </c>
      <c r="L2118" t="n">
        <v>14</v>
      </c>
      <c r="M2118" t="n">
        <v>9.970000000000001</v>
      </c>
      <c r="N2118" t="inlineStr">
        <is>
          <t>03.18. 14주 매도(+10% 상승 시 50% 익절 원칙)</t>
        </is>
      </c>
      <c r="O2118" t="n">
        <v>300000</v>
      </c>
      <c r="P2118">
        <f>COUNTIF($A$2:A2118,A2118)</f>
        <v/>
      </c>
      <c r="Q2118">
        <f>A2118&amp;"|"&amp;P2118</f>
        <v/>
      </c>
    </row>
    <row r="2119">
      <c r="A2119" t="inlineStr">
        <is>
          <t>LG디스플레이|6개월 전에 샀다면|[중기추세]+[버티기형]</t>
        </is>
      </c>
      <c r="B2119" t="inlineStr">
        <is>
          <t>LG디스플레이</t>
        </is>
      </c>
      <c r="C2119" t="inlineStr">
        <is>
          <t>034220</t>
        </is>
      </c>
      <c r="D2119" t="inlineStr">
        <is>
          <t>6개월 전에 샀다면</t>
        </is>
      </c>
      <c r="E2119" t="inlineStr">
        <is>
          <t>[중기추세]+[버티기형]</t>
        </is>
      </c>
      <c r="F2119" t="inlineStr">
        <is>
          <t>2026-03-04</t>
        </is>
      </c>
      <c r="G2119" t="n">
        <v>11007.7</v>
      </c>
      <c r="H2119" t="inlineStr">
        <is>
          <t>2026-04-15</t>
        </is>
      </c>
      <c r="I2119" t="n">
        <v>13590.48</v>
      </c>
      <c r="J2119" t="inlineStr">
        <is>
          <t>2차 익절 도달(20%)</t>
        </is>
      </c>
      <c r="K2119" t="n">
        <v>8</v>
      </c>
      <c r="L2119" t="n">
        <v>6</v>
      </c>
      <c r="M2119" t="n">
        <v>23.09</v>
      </c>
      <c r="N2119" t="inlineStr">
        <is>
          <t>04.15. 8주 매도(+20% 상승 시 30% 익절 원칙)</t>
        </is>
      </c>
      <c r="O2119" t="n">
        <v>300000</v>
      </c>
      <c r="P2119">
        <f>COUNTIF($A$2:A2119,A2119)</f>
        <v/>
      </c>
      <c r="Q2119">
        <f>A2119&amp;"|"&amp;P2119</f>
        <v/>
      </c>
    </row>
    <row r="2120">
      <c r="A2120" t="inlineStr">
        <is>
          <t>LG디스플레이|6개월 전에 샀다면|[중기추세]+[버티기형]</t>
        </is>
      </c>
      <c r="B2120" t="inlineStr">
        <is>
          <t>LG디스플레이</t>
        </is>
      </c>
      <c r="C2120" t="inlineStr">
        <is>
          <t>034220</t>
        </is>
      </c>
      <c r="D2120" t="inlineStr">
        <is>
          <t>6개월 전에 샀다면</t>
        </is>
      </c>
      <c r="E2120" t="inlineStr">
        <is>
          <t>[중기추세]+[버티기형]</t>
        </is>
      </c>
      <c r="F2120" t="inlineStr">
        <is>
          <t>2026-03-04</t>
        </is>
      </c>
      <c r="G2120" t="n">
        <v>11007.7</v>
      </c>
      <c r="H2120" t="inlineStr">
        <is>
          <t>2026-04-17</t>
        </is>
      </c>
      <c r="I2120" t="n">
        <v>14399.91</v>
      </c>
      <c r="J2120" t="inlineStr">
        <is>
          <t>3차 익절 도달(30%)</t>
        </is>
      </c>
      <c r="K2120" t="n">
        <v>6</v>
      </c>
      <c r="L2120" t="n">
        <v>0</v>
      </c>
      <c r="M2120" t="n">
        <v>30.42</v>
      </c>
      <c r="N2120" t="inlineStr">
        <is>
          <t>04.17. 6주 매도(+30% 상승 시 20% 익절 원칙)</t>
        </is>
      </c>
      <c r="O2120" t="n">
        <v>300000</v>
      </c>
      <c r="P2120">
        <f>COUNTIF($A$2:A2120,A2120)</f>
        <v/>
      </c>
      <c r="Q2120">
        <f>A2120&amp;"|"&amp;P2120</f>
        <v/>
      </c>
    </row>
    <row r="2121">
      <c r="A2121" t="inlineStr">
        <is>
          <t>LG디스플레이|6개월 전에 샀다면|[수익극대화]+[칼손절]</t>
        </is>
      </c>
      <c r="B2121" t="inlineStr">
        <is>
          <t>LG디스플레이</t>
        </is>
      </c>
      <c r="C2121" t="inlineStr">
        <is>
          <t>034220</t>
        </is>
      </c>
      <c r="D2121" t="inlineStr">
        <is>
          <t>6개월 전에 샀다면</t>
        </is>
      </c>
      <c r="E2121" t="inlineStr">
        <is>
          <t>[수익극대화]+[칼손절]</t>
        </is>
      </c>
      <c r="F2121" t="inlineStr">
        <is>
          <t>2025-12-10</t>
        </is>
      </c>
      <c r="G2121" t="n">
        <v>12688.88</v>
      </c>
      <c r="H2121" t="inlineStr">
        <is>
          <t>2025-12-15</t>
        </is>
      </c>
      <c r="I2121" t="n">
        <v>12291.39</v>
      </c>
      <c r="J2121" t="inlineStr">
        <is>
          <t>1차 손절 도달(-2%)</t>
        </is>
      </c>
      <c r="K2121" t="n">
        <v>18</v>
      </c>
      <c r="L2121" t="n">
        <v>5</v>
      </c>
      <c r="M2121" t="n">
        <v>-3.42</v>
      </c>
      <c r="N2121" t="inlineStr">
        <is>
          <t>12.15. 18주 매도(-2% 하락 시 80% 손절 원칙)</t>
        </is>
      </c>
      <c r="O2121" t="n">
        <v>300000</v>
      </c>
      <c r="P2121">
        <f>COUNTIF($A$2:A2121,A2121)</f>
        <v/>
      </c>
      <c r="Q2121">
        <f>A2121&amp;"|"&amp;P2121</f>
        <v/>
      </c>
    </row>
    <row r="2122">
      <c r="A2122" t="inlineStr">
        <is>
          <t>LG디스플레이|6개월 전에 샀다면|[수익극대화]+[칼손절]</t>
        </is>
      </c>
      <c r="B2122" t="inlineStr">
        <is>
          <t>LG디스플레이</t>
        </is>
      </c>
      <c r="C2122" t="inlineStr">
        <is>
          <t>034220</t>
        </is>
      </c>
      <c r="D2122" t="inlineStr">
        <is>
          <t>6개월 전에 샀다면</t>
        </is>
      </c>
      <c r="E2122" t="inlineStr">
        <is>
          <t>[수익극대화]+[칼손절]</t>
        </is>
      </c>
      <c r="F2122" t="inlineStr">
        <is>
          <t>2025-12-10</t>
        </is>
      </c>
      <c r="G2122" t="n">
        <v>12688.88</v>
      </c>
      <c r="H2122" t="inlineStr">
        <is>
          <t>2025-12-16</t>
        </is>
      </c>
      <c r="I2122" t="n">
        <v>12041.56</v>
      </c>
      <c r="J2122" t="inlineStr">
        <is>
          <t>2차 손절 도달(-4%)</t>
        </is>
      </c>
      <c r="K2122" t="n">
        <v>2</v>
      </c>
      <c r="L2122" t="n">
        <v>3</v>
      </c>
      <c r="M2122" t="n">
        <v>-5.39</v>
      </c>
      <c r="N2122" t="inlineStr">
        <is>
          <t>12.16. 2주 매도(-4% 하락 시 10% 손절 원칙)</t>
        </is>
      </c>
      <c r="O2122" t="n">
        <v>300000</v>
      </c>
      <c r="P2122">
        <f>COUNTIF($A$2:A2122,A2122)</f>
        <v/>
      </c>
      <c r="Q2122">
        <f>A2122&amp;"|"&amp;P2122</f>
        <v/>
      </c>
    </row>
    <row r="2123">
      <c r="A2123" t="inlineStr">
        <is>
          <t>LG디스플레이|6개월 전에 샀다면|[수익극대화]+[칼손절]</t>
        </is>
      </c>
      <c r="B2123" t="inlineStr">
        <is>
          <t>LG디스플레이</t>
        </is>
      </c>
      <c r="C2123" t="inlineStr">
        <is>
          <t>034220</t>
        </is>
      </c>
      <c r="D2123" t="inlineStr">
        <is>
          <t>6개월 전에 샀다면</t>
        </is>
      </c>
      <c r="E2123" t="inlineStr">
        <is>
          <t>[수익극대화]+[칼손절]</t>
        </is>
      </c>
      <c r="F2123" t="inlineStr">
        <is>
          <t>2025-12-10</t>
        </is>
      </c>
      <c r="G2123" t="n">
        <v>12688.88</v>
      </c>
      <c r="H2123" t="inlineStr">
        <is>
          <t>2025-12-18</t>
        </is>
      </c>
      <c r="I2123" t="n">
        <v>11881.68</v>
      </c>
      <c r="J2123" t="inlineStr">
        <is>
          <t>최종 손절 도달(-6%)</t>
        </is>
      </c>
      <c r="K2123" t="n">
        <v>3</v>
      </c>
      <c r="L2123" t="n">
        <v>0</v>
      </c>
      <c r="M2123" t="n">
        <v>-6.64</v>
      </c>
      <c r="N2123" t="inlineStr">
        <is>
          <t>12.18. 3주 매도(-6% 하락 시 10% 손절 원칙)</t>
        </is>
      </c>
      <c r="O2123" t="n">
        <v>300000</v>
      </c>
      <c r="P2123">
        <f>COUNTIF($A$2:A2123,A2123)</f>
        <v/>
      </c>
      <c r="Q2123">
        <f>A2123&amp;"|"&amp;P2123</f>
        <v/>
      </c>
    </row>
    <row r="2124">
      <c r="A2124" t="inlineStr">
        <is>
          <t>LG디스플레이|6개월 전에 샀다면|[수익극대화]+[칼손절]</t>
        </is>
      </c>
      <c r="B2124" t="inlineStr">
        <is>
          <t>LG디스플레이</t>
        </is>
      </c>
      <c r="C2124" t="inlineStr">
        <is>
          <t>034220</t>
        </is>
      </c>
      <c r="D2124" t="inlineStr">
        <is>
          <t>6개월 전에 샀다면</t>
        </is>
      </c>
      <c r="E2124" t="inlineStr">
        <is>
          <t>[수익극대화]+[칼손절]</t>
        </is>
      </c>
      <c r="F2124" t="inlineStr">
        <is>
          <t>2026-01-05</t>
        </is>
      </c>
      <c r="G2124" t="n">
        <v>12028.41</v>
      </c>
      <c r="H2124" t="inlineStr">
        <is>
          <t>2026-01-09</t>
        </is>
      </c>
      <c r="I2124" t="n">
        <v>11771.75</v>
      </c>
      <c r="J2124" t="inlineStr">
        <is>
          <t>1차 손절 도달(-2%)</t>
        </is>
      </c>
      <c r="K2124" t="n">
        <v>18</v>
      </c>
      <c r="L2124" t="n">
        <v>5</v>
      </c>
      <c r="M2124" t="n">
        <v>-2.43</v>
      </c>
      <c r="N2124" t="inlineStr">
        <is>
          <t>01.09. 18주 매도(-2% 하락 시 80% 손절 원칙)</t>
        </is>
      </c>
      <c r="O2124" t="n">
        <v>300000</v>
      </c>
      <c r="P2124">
        <f>COUNTIF($A$2:A2124,A2124)</f>
        <v/>
      </c>
      <c r="Q2124">
        <f>A2124&amp;"|"&amp;P2124</f>
        <v/>
      </c>
    </row>
    <row r="2125">
      <c r="A2125" t="inlineStr">
        <is>
          <t>LG디스플레이|6개월 전에 샀다면|[수익극대화]+[칼손절]</t>
        </is>
      </c>
      <c r="B2125" t="inlineStr">
        <is>
          <t>LG디스플레이</t>
        </is>
      </c>
      <c r="C2125" t="inlineStr">
        <is>
          <t>034220</t>
        </is>
      </c>
      <c r="D2125" t="inlineStr">
        <is>
          <t>6개월 전에 샀다면</t>
        </is>
      </c>
      <c r="E2125" t="inlineStr">
        <is>
          <t>[수익극대화]+[칼손절]</t>
        </is>
      </c>
      <c r="F2125" t="inlineStr">
        <is>
          <t>2026-01-05</t>
        </is>
      </c>
      <c r="G2125" t="n">
        <v>12028.41</v>
      </c>
      <c r="H2125" t="inlineStr">
        <is>
          <t>2026-02-02</t>
        </is>
      </c>
      <c r="I2125" t="n">
        <v>11032.27</v>
      </c>
      <c r="J2125" t="inlineStr">
        <is>
          <t>최종 손절 도달(-6%)</t>
        </is>
      </c>
      <c r="K2125" t="n">
        <v>5</v>
      </c>
      <c r="L2125" t="n">
        <v>0</v>
      </c>
      <c r="M2125" t="n">
        <v>-8.56</v>
      </c>
      <c r="N2125" t="inlineStr">
        <is>
          <t>02.02. 5주 매도(-6% 하락 시 10% 손절 원칙)</t>
        </is>
      </c>
      <c r="O2125" t="n">
        <v>300000</v>
      </c>
      <c r="P2125">
        <f>COUNTIF($A$2:A2125,A2125)</f>
        <v/>
      </c>
      <c r="Q2125">
        <f>A2125&amp;"|"&amp;P2125</f>
        <v/>
      </c>
    </row>
    <row r="2126">
      <c r="A2126" t="inlineStr">
        <is>
          <t>LG디스플레이|6개월 전에 샀다면|[수익극대화]+[칼손절]</t>
        </is>
      </c>
      <c r="B2126" t="inlineStr">
        <is>
          <t>LG디스플레이</t>
        </is>
      </c>
      <c r="C2126" t="inlineStr">
        <is>
          <t>034220</t>
        </is>
      </c>
      <c r="D2126" t="inlineStr">
        <is>
          <t>6개월 전에 샀다면</t>
        </is>
      </c>
      <c r="E2126" t="inlineStr">
        <is>
          <t>[수익극대화]+[칼손절]</t>
        </is>
      </c>
      <c r="F2126" t="inlineStr">
        <is>
          <t>2026-03-04</t>
        </is>
      </c>
      <c r="G2126" t="n">
        <v>11007.7</v>
      </c>
      <c r="H2126" t="inlineStr">
        <is>
          <t>2026-03-18</t>
        </is>
      </c>
      <c r="I2126" t="n">
        <v>12141.49</v>
      </c>
      <c r="J2126" t="inlineStr">
        <is>
          <t>1차 익절 도달(10%)</t>
        </is>
      </c>
      <c r="K2126" t="n">
        <v>10</v>
      </c>
      <c r="L2126" t="n">
        <v>15</v>
      </c>
      <c r="M2126" t="n">
        <v>9.970000000000001</v>
      </c>
      <c r="N2126" t="inlineStr">
        <is>
          <t>03.18. 10주 매도(+10% 상승 시 40% 익절 원칙)</t>
        </is>
      </c>
      <c r="O2126" t="n">
        <v>300000</v>
      </c>
      <c r="P2126">
        <f>COUNTIF($A$2:A2126,A2126)</f>
        <v/>
      </c>
      <c r="Q2126">
        <f>A2126&amp;"|"&amp;P2126</f>
        <v/>
      </c>
    </row>
    <row r="2127">
      <c r="A2127" t="inlineStr">
        <is>
          <t>LG디스플레이|6개월 전에 샀다면|[수익극대화]+[칼손절]</t>
        </is>
      </c>
      <c r="B2127" t="inlineStr">
        <is>
          <t>LG디스플레이</t>
        </is>
      </c>
      <c r="C2127" t="inlineStr">
        <is>
          <t>034220</t>
        </is>
      </c>
      <c r="D2127" t="inlineStr">
        <is>
          <t>6개월 전에 샀다면</t>
        </is>
      </c>
      <c r="E2127" t="inlineStr">
        <is>
          <t>[수익극대화]+[칼손절]</t>
        </is>
      </c>
      <c r="F2127" t="inlineStr">
        <is>
          <t>2026-03-04</t>
        </is>
      </c>
      <c r="G2127" t="n">
        <v>11007.7</v>
      </c>
      <c r="H2127" t="inlineStr">
        <is>
          <t>2026-04-15</t>
        </is>
      </c>
      <c r="I2127" t="n">
        <v>13590.48</v>
      </c>
      <c r="J2127" t="inlineStr">
        <is>
          <t>2차 익절 도달(20%)</t>
        </is>
      </c>
      <c r="K2127" t="n">
        <v>7</v>
      </c>
      <c r="L2127" t="n">
        <v>8</v>
      </c>
      <c r="M2127" t="n">
        <v>23.09</v>
      </c>
      <c r="N2127" t="inlineStr">
        <is>
          <t>04.15. 7주 매도(+20% 상승 시 30% 익절 원칙)</t>
        </is>
      </c>
      <c r="O2127" t="n">
        <v>300000</v>
      </c>
      <c r="P2127">
        <f>COUNTIF($A$2:A2127,A2127)</f>
        <v/>
      </c>
      <c r="Q2127">
        <f>A2127&amp;"|"&amp;P2127</f>
        <v/>
      </c>
    </row>
    <row r="2128">
      <c r="A2128" t="inlineStr">
        <is>
          <t>LG디스플레이|6개월 전에 샀다면|[수익극대화]+[칼손절]</t>
        </is>
      </c>
      <c r="B2128" t="inlineStr">
        <is>
          <t>LG디스플레이</t>
        </is>
      </c>
      <c r="C2128" t="inlineStr">
        <is>
          <t>034220</t>
        </is>
      </c>
      <c r="D2128" t="inlineStr">
        <is>
          <t>6개월 전에 샀다면</t>
        </is>
      </c>
      <c r="E2128" t="inlineStr">
        <is>
          <t>[수익극대화]+[칼손절]</t>
        </is>
      </c>
      <c r="F2128" t="inlineStr">
        <is>
          <t>2026-03-04</t>
        </is>
      </c>
      <c r="G2128" t="n">
        <v>11007.7</v>
      </c>
      <c r="H2128" t="inlineStr">
        <is>
          <t>2026-04-21</t>
        </is>
      </c>
      <c r="I2128" t="n">
        <v>14759.66</v>
      </c>
      <c r="J2128" t="inlineStr">
        <is>
          <t>RSI 과열 부분청산</t>
        </is>
      </c>
      <c r="K2128" t="n">
        <v>7</v>
      </c>
      <c r="L2128" t="n">
        <v>1</v>
      </c>
      <c r="M2128" t="n">
        <v>33.68</v>
      </c>
      <c r="N2128" t="inlineStr">
        <is>
          <t>04.21. 7주 매도(RSI 과열 부분청산)</t>
        </is>
      </c>
      <c r="O2128" t="n">
        <v>300000</v>
      </c>
      <c r="P2128">
        <f>COUNTIF($A$2:A2128,A2128)</f>
        <v/>
      </c>
      <c r="Q2128">
        <f>A2128&amp;"|"&amp;P2128</f>
        <v/>
      </c>
    </row>
    <row r="2129">
      <c r="A2129" t="inlineStr">
        <is>
          <t>LG디스플레이|6개월 전에 샀다면|[수익극대화]+[칼손절]</t>
        </is>
      </c>
      <c r="B2129" t="inlineStr">
        <is>
          <t>LG디스플레이</t>
        </is>
      </c>
      <c r="C2129" t="inlineStr">
        <is>
          <t>034220</t>
        </is>
      </c>
      <c r="D2129" t="inlineStr">
        <is>
          <t>6개월 전에 샀다면</t>
        </is>
      </c>
      <c r="E2129" t="inlineStr">
        <is>
          <t>[수익극대화]+[칼손절]</t>
        </is>
      </c>
      <c r="F2129" t="inlineStr">
        <is>
          <t>2026-03-04</t>
        </is>
      </c>
      <c r="G2129" t="n">
        <v>11007.7</v>
      </c>
      <c r="H2129" t="inlineStr">
        <is>
          <t>2026-04-22</t>
        </is>
      </c>
      <c r="I2129" t="n">
        <v>15469.16</v>
      </c>
      <c r="J2129" t="inlineStr">
        <is>
          <t>3차 익절 도달(40%)</t>
        </is>
      </c>
      <c r="K2129" t="n">
        <v>1</v>
      </c>
      <c r="L2129" t="n">
        <v>0</v>
      </c>
      <c r="M2129" t="n">
        <v>40.11</v>
      </c>
      <c r="N2129" t="inlineStr">
        <is>
          <t>04.22. 1주 매도(+40% 상승 시 30% 익절 원칙)</t>
        </is>
      </c>
      <c r="O2129" t="n">
        <v>300000</v>
      </c>
      <c r="P2129">
        <f>COUNTIF($A$2:A2129,A2129)</f>
        <v/>
      </c>
      <c r="Q2129">
        <f>A2129&amp;"|"&amp;P2129</f>
        <v/>
      </c>
    </row>
    <row r="2130">
      <c r="A2130" t="inlineStr">
        <is>
          <t>LG디스플레이|6개월 전에 샀다면|[수익극대화]+[정석방어]</t>
        </is>
      </c>
      <c r="B2130" t="inlineStr">
        <is>
          <t>LG디스플레이</t>
        </is>
      </c>
      <c r="C2130" t="inlineStr">
        <is>
          <t>034220</t>
        </is>
      </c>
      <c r="D2130" t="inlineStr">
        <is>
          <t>6개월 전에 샀다면</t>
        </is>
      </c>
      <c r="E2130" t="inlineStr">
        <is>
          <t>[수익극대화]+[정석방어]</t>
        </is>
      </c>
      <c r="F2130" t="inlineStr">
        <is>
          <t>2025-12-10</t>
        </is>
      </c>
      <c r="G2130" t="n">
        <v>12688.88</v>
      </c>
      <c r="H2130" t="inlineStr">
        <is>
          <t>2025-12-15</t>
        </is>
      </c>
      <c r="I2130" t="n">
        <v>12291.39</v>
      </c>
      <c r="J2130" t="inlineStr">
        <is>
          <t>1차 손절 도달(-3%)</t>
        </is>
      </c>
      <c r="K2130" t="n">
        <v>16</v>
      </c>
      <c r="L2130" t="n">
        <v>7</v>
      </c>
      <c r="M2130" t="n">
        <v>-3.42</v>
      </c>
      <c r="N2130" t="inlineStr">
        <is>
          <t>12.15. 16주 매도(-3% 하락 시 70% 손절 원칙)</t>
        </is>
      </c>
      <c r="O2130" t="n">
        <v>300000</v>
      </c>
      <c r="P2130">
        <f>COUNTIF($A$2:A2130,A2130)</f>
        <v/>
      </c>
      <c r="Q2130">
        <f>A2130&amp;"|"&amp;P2130</f>
        <v/>
      </c>
    </row>
    <row r="2131">
      <c r="A2131" t="inlineStr">
        <is>
          <t>LG디스플레이|6개월 전에 샀다면|[수익극대화]+[정석방어]</t>
        </is>
      </c>
      <c r="B2131" t="inlineStr">
        <is>
          <t>LG디스플레이</t>
        </is>
      </c>
      <c r="C2131" t="inlineStr">
        <is>
          <t>034220</t>
        </is>
      </c>
      <c r="D2131" t="inlineStr">
        <is>
          <t>6개월 전에 샀다면</t>
        </is>
      </c>
      <c r="E2131" t="inlineStr">
        <is>
          <t>[수익극대화]+[정석방어]</t>
        </is>
      </c>
      <c r="F2131" t="inlineStr">
        <is>
          <t>2025-12-10</t>
        </is>
      </c>
      <c r="G2131" t="n">
        <v>12688.88</v>
      </c>
      <c r="H2131" t="inlineStr">
        <is>
          <t>2025-12-16</t>
        </is>
      </c>
      <c r="I2131" t="n">
        <v>12041.56</v>
      </c>
      <c r="J2131" t="inlineStr">
        <is>
          <t>2차 손절 도달(-5%)</t>
        </is>
      </c>
      <c r="K2131" t="n">
        <v>4</v>
      </c>
      <c r="L2131" t="n">
        <v>3</v>
      </c>
      <c r="M2131" t="n">
        <v>-5.39</v>
      </c>
      <c r="N2131" t="inlineStr">
        <is>
          <t>12.16. 4주 매도(-5% 하락 시 20% 손절 원칙)</t>
        </is>
      </c>
      <c r="O2131" t="n">
        <v>300000</v>
      </c>
      <c r="P2131">
        <f>COUNTIF($A$2:A2131,A2131)</f>
        <v/>
      </c>
      <c r="Q2131">
        <f>A2131&amp;"|"&amp;P2131</f>
        <v/>
      </c>
    </row>
    <row r="2132">
      <c r="A2132" t="inlineStr">
        <is>
          <t>LG디스플레이|6개월 전에 샀다면|[수익극대화]+[정석방어]</t>
        </is>
      </c>
      <c r="B2132" t="inlineStr">
        <is>
          <t>LG디스플레이</t>
        </is>
      </c>
      <c r="C2132" t="inlineStr">
        <is>
          <t>034220</t>
        </is>
      </c>
      <c r="D2132" t="inlineStr">
        <is>
          <t>6개월 전에 샀다면</t>
        </is>
      </c>
      <c r="E2132" t="inlineStr">
        <is>
          <t>[수익극대화]+[정석방어]</t>
        </is>
      </c>
      <c r="F2132" t="inlineStr">
        <is>
          <t>2025-12-10</t>
        </is>
      </c>
      <c r="G2132" t="n">
        <v>12688.88</v>
      </c>
      <c r="H2132" t="inlineStr">
        <is>
          <t>2026-02-02</t>
        </is>
      </c>
      <c r="I2132" t="n">
        <v>11032.27</v>
      </c>
      <c r="J2132" t="inlineStr">
        <is>
          <t>최종 손절 도달(-10%)</t>
        </is>
      </c>
      <c r="K2132" t="n">
        <v>3</v>
      </c>
      <c r="L2132" t="n">
        <v>0</v>
      </c>
      <c r="M2132" t="n">
        <v>-13.32</v>
      </c>
      <c r="N2132" t="inlineStr">
        <is>
          <t>02.02. 3주 매도(-10% 하락 시 10% 손절 원칙)</t>
        </is>
      </c>
      <c r="O2132" t="n">
        <v>300000</v>
      </c>
      <c r="P2132">
        <f>COUNTIF($A$2:A2132,A2132)</f>
        <v/>
      </c>
      <c r="Q2132">
        <f>A2132&amp;"|"&amp;P2132</f>
        <v/>
      </c>
    </row>
    <row r="2133">
      <c r="A2133" t="inlineStr">
        <is>
          <t>LG디스플레이|6개월 전에 샀다면|[수익극대화]+[정석방어]</t>
        </is>
      </c>
      <c r="B2133" t="inlineStr">
        <is>
          <t>LG디스플레이</t>
        </is>
      </c>
      <c r="C2133" t="inlineStr">
        <is>
          <t>034220</t>
        </is>
      </c>
      <c r="D2133" t="inlineStr">
        <is>
          <t>6개월 전에 샀다면</t>
        </is>
      </c>
      <c r="E2133" t="inlineStr">
        <is>
          <t>[수익극대화]+[정석방어]</t>
        </is>
      </c>
      <c r="F2133" t="inlineStr">
        <is>
          <t>2026-03-04</t>
        </is>
      </c>
      <c r="G2133" t="n">
        <v>11007.7</v>
      </c>
      <c r="H2133" t="inlineStr">
        <is>
          <t>2026-03-18</t>
        </is>
      </c>
      <c r="I2133" t="n">
        <v>12141.49</v>
      </c>
      <c r="J2133" t="inlineStr">
        <is>
          <t>1차 익절 도달(10%)</t>
        </is>
      </c>
      <c r="K2133" t="n">
        <v>10</v>
      </c>
      <c r="L2133" t="n">
        <v>15</v>
      </c>
      <c r="M2133" t="n">
        <v>9.970000000000001</v>
      </c>
      <c r="N2133" t="inlineStr">
        <is>
          <t>03.18. 10주 매도(+10% 상승 시 40% 익절 원칙)</t>
        </is>
      </c>
      <c r="O2133" t="n">
        <v>300000</v>
      </c>
      <c r="P2133">
        <f>COUNTIF($A$2:A2133,A2133)</f>
        <v/>
      </c>
      <c r="Q2133">
        <f>A2133&amp;"|"&amp;P2133</f>
        <v/>
      </c>
    </row>
    <row r="2134">
      <c r="A2134" t="inlineStr">
        <is>
          <t>LG디스플레이|6개월 전에 샀다면|[수익극대화]+[정석방어]</t>
        </is>
      </c>
      <c r="B2134" t="inlineStr">
        <is>
          <t>LG디스플레이</t>
        </is>
      </c>
      <c r="C2134" t="inlineStr">
        <is>
          <t>034220</t>
        </is>
      </c>
      <c r="D2134" t="inlineStr">
        <is>
          <t>6개월 전에 샀다면</t>
        </is>
      </c>
      <c r="E2134" t="inlineStr">
        <is>
          <t>[수익극대화]+[정석방어]</t>
        </is>
      </c>
      <c r="F2134" t="inlineStr">
        <is>
          <t>2026-03-04</t>
        </is>
      </c>
      <c r="G2134" t="n">
        <v>11007.7</v>
      </c>
      <c r="H2134" t="inlineStr">
        <is>
          <t>2026-04-15</t>
        </is>
      </c>
      <c r="I2134" t="n">
        <v>13590.48</v>
      </c>
      <c r="J2134" t="inlineStr">
        <is>
          <t>2차 익절 도달(20%)</t>
        </is>
      </c>
      <c r="K2134" t="n">
        <v>7</v>
      </c>
      <c r="L2134" t="n">
        <v>8</v>
      </c>
      <c r="M2134" t="n">
        <v>23.09</v>
      </c>
      <c r="N2134" t="inlineStr">
        <is>
          <t>04.15. 7주 매도(+20% 상승 시 30% 익절 원칙)</t>
        </is>
      </c>
      <c r="O2134" t="n">
        <v>300000</v>
      </c>
      <c r="P2134">
        <f>COUNTIF($A$2:A2134,A2134)</f>
        <v/>
      </c>
      <c r="Q2134">
        <f>A2134&amp;"|"&amp;P2134</f>
        <v/>
      </c>
    </row>
    <row r="2135">
      <c r="A2135" t="inlineStr">
        <is>
          <t>LG디스플레이|6개월 전에 샀다면|[수익극대화]+[정석방어]</t>
        </is>
      </c>
      <c r="B2135" t="inlineStr">
        <is>
          <t>LG디스플레이</t>
        </is>
      </c>
      <c r="C2135" t="inlineStr">
        <is>
          <t>034220</t>
        </is>
      </c>
      <c r="D2135" t="inlineStr">
        <is>
          <t>6개월 전에 샀다면</t>
        </is>
      </c>
      <c r="E2135" t="inlineStr">
        <is>
          <t>[수익극대화]+[정석방어]</t>
        </is>
      </c>
      <c r="F2135" t="inlineStr">
        <is>
          <t>2026-03-04</t>
        </is>
      </c>
      <c r="G2135" t="n">
        <v>11007.7</v>
      </c>
      <c r="H2135" t="inlineStr">
        <is>
          <t>2026-04-21</t>
        </is>
      </c>
      <c r="I2135" t="n">
        <v>14759.66</v>
      </c>
      <c r="J2135" t="inlineStr">
        <is>
          <t>RSI 과열 부분청산</t>
        </is>
      </c>
      <c r="K2135" t="n">
        <v>7</v>
      </c>
      <c r="L2135" t="n">
        <v>1</v>
      </c>
      <c r="M2135" t="n">
        <v>33.68</v>
      </c>
      <c r="N2135" t="inlineStr">
        <is>
          <t>04.21. 7주 매도(RSI 과열 부분청산)</t>
        </is>
      </c>
      <c r="O2135" t="n">
        <v>300000</v>
      </c>
      <c r="P2135">
        <f>COUNTIF($A$2:A2135,A2135)</f>
        <v/>
      </c>
      <c r="Q2135">
        <f>A2135&amp;"|"&amp;P2135</f>
        <v/>
      </c>
    </row>
    <row r="2136">
      <c r="A2136" t="inlineStr">
        <is>
          <t>LG디스플레이|6개월 전에 샀다면|[수익극대화]+[정석방어]</t>
        </is>
      </c>
      <c r="B2136" t="inlineStr">
        <is>
          <t>LG디스플레이</t>
        </is>
      </c>
      <c r="C2136" t="inlineStr">
        <is>
          <t>034220</t>
        </is>
      </c>
      <c r="D2136" t="inlineStr">
        <is>
          <t>6개월 전에 샀다면</t>
        </is>
      </c>
      <c r="E2136" t="inlineStr">
        <is>
          <t>[수익극대화]+[정석방어]</t>
        </is>
      </c>
      <c r="F2136" t="inlineStr">
        <is>
          <t>2026-03-04</t>
        </is>
      </c>
      <c r="G2136" t="n">
        <v>11007.7</v>
      </c>
      <c r="H2136" t="inlineStr">
        <is>
          <t>2026-04-22</t>
        </is>
      </c>
      <c r="I2136" t="n">
        <v>15469.16</v>
      </c>
      <c r="J2136" t="inlineStr">
        <is>
          <t>3차 익절 도달(40%)</t>
        </is>
      </c>
      <c r="K2136" t="n">
        <v>1</v>
      </c>
      <c r="L2136" t="n">
        <v>0</v>
      </c>
      <c r="M2136" t="n">
        <v>40.11</v>
      </c>
      <c r="N2136" t="inlineStr">
        <is>
          <t>04.22. 1주 매도(+40% 상승 시 30% 익절 원칙)</t>
        </is>
      </c>
      <c r="O2136" t="n">
        <v>300000</v>
      </c>
      <c r="P2136">
        <f>COUNTIF($A$2:A2136,A2136)</f>
        <v/>
      </c>
      <c r="Q2136">
        <f>A2136&amp;"|"&amp;P2136</f>
        <v/>
      </c>
    </row>
    <row r="2137">
      <c r="A2137" t="inlineStr">
        <is>
          <t>LG디스플레이|6개월 전에 샀다면|[수익극대화]+[변동성허용]</t>
        </is>
      </c>
      <c r="B2137" t="inlineStr">
        <is>
          <t>LG디스플레이</t>
        </is>
      </c>
      <c r="C2137" t="inlineStr">
        <is>
          <t>034220</t>
        </is>
      </c>
      <c r="D2137" t="inlineStr">
        <is>
          <t>6개월 전에 샀다면</t>
        </is>
      </c>
      <c r="E2137" t="inlineStr">
        <is>
          <t>[수익극대화]+[변동성허용]</t>
        </is>
      </c>
      <c r="F2137" t="inlineStr">
        <is>
          <t>2025-12-10</t>
        </is>
      </c>
      <c r="G2137" t="n">
        <v>12688.88</v>
      </c>
      <c r="H2137" t="inlineStr">
        <is>
          <t>2025-12-16</t>
        </is>
      </c>
      <c r="I2137" t="n">
        <v>12041.56</v>
      </c>
      <c r="J2137" t="inlineStr">
        <is>
          <t>1차 손절 도달(-5%)</t>
        </is>
      </c>
      <c r="K2137" t="n">
        <v>11</v>
      </c>
      <c r="L2137" t="n">
        <v>12</v>
      </c>
      <c r="M2137" t="n">
        <v>-5.39</v>
      </c>
      <c r="N2137" t="inlineStr">
        <is>
          <t>12.16. 11주 매도(-5% 하락 시 50% 손절 원칙)</t>
        </is>
      </c>
      <c r="O2137" t="n">
        <v>300000</v>
      </c>
      <c r="P2137">
        <f>COUNTIF($A$2:A2137,A2137)</f>
        <v/>
      </c>
      <c r="Q2137">
        <f>A2137&amp;"|"&amp;P2137</f>
        <v/>
      </c>
    </row>
    <row r="2138">
      <c r="A2138" t="inlineStr">
        <is>
          <t>LG디스플레이|6개월 전에 샀다면|[수익극대화]+[변동성허용]</t>
        </is>
      </c>
      <c r="B2138" t="inlineStr">
        <is>
          <t>LG디스플레이</t>
        </is>
      </c>
      <c r="C2138" t="inlineStr">
        <is>
          <t>034220</t>
        </is>
      </c>
      <c r="D2138" t="inlineStr">
        <is>
          <t>6개월 전에 샀다면</t>
        </is>
      </c>
      <c r="E2138" t="inlineStr">
        <is>
          <t>[수익극대화]+[변동성허용]</t>
        </is>
      </c>
      <c r="F2138" t="inlineStr">
        <is>
          <t>2025-12-10</t>
        </is>
      </c>
      <c r="G2138" t="n">
        <v>12688.88</v>
      </c>
      <c r="H2138" t="inlineStr">
        <is>
          <t>2026-02-02</t>
        </is>
      </c>
      <c r="I2138" t="n">
        <v>11032.27</v>
      </c>
      <c r="J2138" t="inlineStr">
        <is>
          <t>2차 손절 도달(-10%)</t>
        </is>
      </c>
      <c r="K2138" t="n">
        <v>6</v>
      </c>
      <c r="L2138" t="n">
        <v>6</v>
      </c>
      <c r="M2138" t="n">
        <v>-13.32</v>
      </c>
      <c r="N2138" t="inlineStr">
        <is>
          <t>02.02. 6주 매도(-10% 하락 시 30% 손절 원칙)</t>
        </is>
      </c>
      <c r="O2138" t="n">
        <v>300000</v>
      </c>
      <c r="P2138">
        <f>COUNTIF($A$2:A2138,A2138)</f>
        <v/>
      </c>
      <c r="Q2138">
        <f>A2138&amp;"|"&amp;P2138</f>
        <v/>
      </c>
    </row>
    <row r="2139">
      <c r="A2139" t="inlineStr">
        <is>
          <t>LG디스플레이|6개월 전에 샀다면|[수익극대화]+[변동성허용]</t>
        </is>
      </c>
      <c r="B2139" t="inlineStr">
        <is>
          <t>LG디스플레이</t>
        </is>
      </c>
      <c r="C2139" t="inlineStr">
        <is>
          <t>034220</t>
        </is>
      </c>
      <c r="D2139" t="inlineStr">
        <is>
          <t>6개월 전에 샀다면</t>
        </is>
      </c>
      <c r="E2139" t="inlineStr">
        <is>
          <t>[수익극대화]+[변동성허용]</t>
        </is>
      </c>
      <c r="F2139" t="inlineStr">
        <is>
          <t>2025-12-10</t>
        </is>
      </c>
      <c r="G2139" t="n">
        <v>12688.88</v>
      </c>
      <c r="H2139" t="inlineStr">
        <is>
          <t>2026-02-23</t>
        </is>
      </c>
      <c r="I2139" t="n">
        <v>13950.23</v>
      </c>
      <c r="J2139" t="inlineStr">
        <is>
          <t>RSI 과열 부분청산</t>
        </is>
      </c>
      <c r="K2139" t="n">
        <v>5</v>
      </c>
      <c r="L2139" t="n">
        <v>1</v>
      </c>
      <c r="M2139" t="n">
        <v>9.609999999999999</v>
      </c>
      <c r="N2139" t="inlineStr">
        <is>
          <t>02.23. 5주 매도(RSI 과열 부분청산)</t>
        </is>
      </c>
      <c r="O2139" t="n">
        <v>300000</v>
      </c>
      <c r="P2139">
        <f>COUNTIF($A$2:A2139,A2139)</f>
        <v/>
      </c>
      <c r="Q2139">
        <f>A2139&amp;"|"&amp;P2139</f>
        <v/>
      </c>
    </row>
    <row r="2140">
      <c r="A2140" t="inlineStr">
        <is>
          <t>LG디스플레이|6개월 전에 샀다면|[수익극대화]+[변동성허용]</t>
        </is>
      </c>
      <c r="B2140" t="inlineStr">
        <is>
          <t>LG디스플레이</t>
        </is>
      </c>
      <c r="C2140" t="inlineStr">
        <is>
          <t>034220</t>
        </is>
      </c>
      <c r="D2140" t="inlineStr">
        <is>
          <t>6개월 전에 샀다면</t>
        </is>
      </c>
      <c r="E2140" t="inlineStr">
        <is>
          <t>[수익극대화]+[변동성허용]</t>
        </is>
      </c>
      <c r="F2140" t="inlineStr">
        <is>
          <t>2025-12-10</t>
        </is>
      </c>
      <c r="G2140" t="n">
        <v>12688.88</v>
      </c>
      <c r="H2140" t="inlineStr">
        <is>
          <t>2026-02-24</t>
        </is>
      </c>
      <c r="I2140" t="n">
        <v>14050.16</v>
      </c>
      <c r="J2140" t="inlineStr">
        <is>
          <t>1차 익절 도달(10%)</t>
        </is>
      </c>
      <c r="K2140" t="n">
        <v>1</v>
      </c>
      <c r="L2140" t="n">
        <v>0</v>
      </c>
      <c r="M2140" t="n">
        <v>10.4</v>
      </c>
      <c r="N2140" t="inlineStr">
        <is>
          <t>02.24. 1주 매도(+10% 상승 시 40% 익절 원칙)</t>
        </is>
      </c>
      <c r="O2140" t="n">
        <v>300000</v>
      </c>
      <c r="P2140">
        <f>COUNTIF($A$2:A2140,A2140)</f>
        <v/>
      </c>
      <c r="Q2140">
        <f>A2140&amp;"|"&amp;P2140</f>
        <v/>
      </c>
    </row>
    <row r="2141">
      <c r="A2141" t="inlineStr">
        <is>
          <t>LG디스플레이|6개월 전에 샀다면|[수익극대화]+[변동성허용]</t>
        </is>
      </c>
      <c r="B2141" t="inlineStr">
        <is>
          <t>LG디스플레이</t>
        </is>
      </c>
      <c r="C2141" t="inlineStr">
        <is>
          <t>034220</t>
        </is>
      </c>
      <c r="D2141" t="inlineStr">
        <is>
          <t>6개월 전에 샀다면</t>
        </is>
      </c>
      <c r="E2141" t="inlineStr">
        <is>
          <t>[수익극대화]+[변동성허용]</t>
        </is>
      </c>
      <c r="F2141" t="inlineStr">
        <is>
          <t>2026-03-04</t>
        </is>
      </c>
      <c r="G2141" t="n">
        <v>11007.7</v>
      </c>
      <c r="H2141" t="inlineStr">
        <is>
          <t>2026-03-18</t>
        </is>
      </c>
      <c r="I2141" t="n">
        <v>12141.49</v>
      </c>
      <c r="J2141" t="inlineStr">
        <is>
          <t>1차 익절 도달(10%)</t>
        </is>
      </c>
      <c r="K2141" t="n">
        <v>10</v>
      </c>
      <c r="L2141" t="n">
        <v>16</v>
      </c>
      <c r="M2141" t="n">
        <v>9.970000000000001</v>
      </c>
      <c r="N2141" t="inlineStr">
        <is>
          <t>03.18. 10주 매도(+10% 상승 시 40% 익절 원칙)</t>
        </is>
      </c>
      <c r="O2141" t="n">
        <v>300000</v>
      </c>
      <c r="P2141">
        <f>COUNTIF($A$2:A2141,A2141)</f>
        <v/>
      </c>
      <c r="Q2141">
        <f>A2141&amp;"|"&amp;P2141</f>
        <v/>
      </c>
    </row>
    <row r="2142">
      <c r="A2142" t="inlineStr">
        <is>
          <t>LG디스플레이|6개월 전에 샀다면|[수익극대화]+[변동성허용]</t>
        </is>
      </c>
      <c r="B2142" t="inlineStr">
        <is>
          <t>LG디스플레이</t>
        </is>
      </c>
      <c r="C2142" t="inlineStr">
        <is>
          <t>034220</t>
        </is>
      </c>
      <c r="D2142" t="inlineStr">
        <is>
          <t>6개월 전에 샀다면</t>
        </is>
      </c>
      <c r="E2142" t="inlineStr">
        <is>
          <t>[수익극대화]+[변동성허용]</t>
        </is>
      </c>
      <c r="F2142" t="inlineStr">
        <is>
          <t>2026-03-04</t>
        </is>
      </c>
      <c r="G2142" t="n">
        <v>11007.7</v>
      </c>
      <c r="H2142" t="inlineStr">
        <is>
          <t>2026-04-15</t>
        </is>
      </c>
      <c r="I2142" t="n">
        <v>13590.48</v>
      </c>
      <c r="J2142" t="inlineStr">
        <is>
          <t>2차 익절 도달(20%)</t>
        </is>
      </c>
      <c r="K2142" t="n">
        <v>7</v>
      </c>
      <c r="L2142" t="n">
        <v>9</v>
      </c>
      <c r="M2142" t="n">
        <v>23.09</v>
      </c>
      <c r="N2142" t="inlineStr">
        <is>
          <t>04.15. 7주 매도(+20% 상승 시 30% 익절 원칙)</t>
        </is>
      </c>
      <c r="O2142" t="n">
        <v>300000</v>
      </c>
      <c r="P2142">
        <f>COUNTIF($A$2:A2142,A2142)</f>
        <v/>
      </c>
      <c r="Q2142">
        <f>A2142&amp;"|"&amp;P2142</f>
        <v/>
      </c>
    </row>
    <row r="2143">
      <c r="A2143" t="inlineStr">
        <is>
          <t>LG디스플레이|6개월 전에 샀다면|[수익극대화]+[변동성허용]</t>
        </is>
      </c>
      <c r="B2143" t="inlineStr">
        <is>
          <t>LG디스플레이</t>
        </is>
      </c>
      <c r="C2143" t="inlineStr">
        <is>
          <t>034220</t>
        </is>
      </c>
      <c r="D2143" t="inlineStr">
        <is>
          <t>6개월 전에 샀다면</t>
        </is>
      </c>
      <c r="E2143" t="inlineStr">
        <is>
          <t>[수익극대화]+[변동성허용]</t>
        </is>
      </c>
      <c r="F2143" t="inlineStr">
        <is>
          <t>2026-03-04</t>
        </is>
      </c>
      <c r="G2143" t="n">
        <v>11007.7</v>
      </c>
      <c r="H2143" t="inlineStr">
        <is>
          <t>2026-04-21</t>
        </is>
      </c>
      <c r="I2143" t="n">
        <v>14759.66</v>
      </c>
      <c r="J2143" t="inlineStr">
        <is>
          <t>RSI 과열 부분청산</t>
        </is>
      </c>
      <c r="K2143" t="n">
        <v>8</v>
      </c>
      <c r="L2143" t="n">
        <v>1</v>
      </c>
      <c r="M2143" t="n">
        <v>33.68</v>
      </c>
      <c r="N2143" t="inlineStr">
        <is>
          <t>04.21. 8주 매도(RSI 과열 부분청산)</t>
        </is>
      </c>
      <c r="O2143" t="n">
        <v>300000</v>
      </c>
      <c r="P2143">
        <f>COUNTIF($A$2:A2143,A2143)</f>
        <v/>
      </c>
      <c r="Q2143">
        <f>A2143&amp;"|"&amp;P2143</f>
        <v/>
      </c>
    </row>
    <row r="2144">
      <c r="A2144" t="inlineStr">
        <is>
          <t>LG디스플레이|6개월 전에 샀다면|[수익극대화]+[변동성허용]</t>
        </is>
      </c>
      <c r="B2144" t="inlineStr">
        <is>
          <t>LG디스플레이</t>
        </is>
      </c>
      <c r="C2144" t="inlineStr">
        <is>
          <t>034220</t>
        </is>
      </c>
      <c r="D2144" t="inlineStr">
        <is>
          <t>6개월 전에 샀다면</t>
        </is>
      </c>
      <c r="E2144" t="inlineStr">
        <is>
          <t>[수익극대화]+[변동성허용]</t>
        </is>
      </c>
      <c r="F2144" t="inlineStr">
        <is>
          <t>2026-03-04</t>
        </is>
      </c>
      <c r="G2144" t="n">
        <v>11007.7</v>
      </c>
      <c r="H2144" t="inlineStr">
        <is>
          <t>2026-04-22</t>
        </is>
      </c>
      <c r="I2144" t="n">
        <v>15469.16</v>
      </c>
      <c r="J2144" t="inlineStr">
        <is>
          <t>3차 익절 도달(40%)</t>
        </is>
      </c>
      <c r="K2144" t="n">
        <v>1</v>
      </c>
      <c r="L2144" t="n">
        <v>0</v>
      </c>
      <c r="M2144" t="n">
        <v>40.11</v>
      </c>
      <c r="N2144" t="inlineStr">
        <is>
          <t>04.22. 1주 매도(+40% 상승 시 30% 익절 원칙)</t>
        </is>
      </c>
      <c r="O2144" t="n">
        <v>300000</v>
      </c>
      <c r="P2144">
        <f>COUNTIF($A$2:A2144,A2144)</f>
        <v/>
      </c>
      <c r="Q2144">
        <f>A2144&amp;"|"&amp;P2144</f>
        <v/>
      </c>
    </row>
    <row r="2145">
      <c r="A2145" t="inlineStr">
        <is>
          <t>LG디스플레이|6개월 전에 샀다면|[수익극대화]+[버티기형]</t>
        </is>
      </c>
      <c r="B2145" t="inlineStr">
        <is>
          <t>LG디스플레이</t>
        </is>
      </c>
      <c r="C2145" t="inlineStr">
        <is>
          <t>034220</t>
        </is>
      </c>
      <c r="D2145" t="inlineStr">
        <is>
          <t>6개월 전에 샀다면</t>
        </is>
      </c>
      <c r="E2145" t="inlineStr">
        <is>
          <t>[수익극대화]+[버티기형]</t>
        </is>
      </c>
      <c r="F2145" t="inlineStr">
        <is>
          <t>2025-12-10</t>
        </is>
      </c>
      <c r="G2145" t="n">
        <v>12688.88</v>
      </c>
      <c r="H2145" t="inlineStr">
        <is>
          <t>2025-12-16</t>
        </is>
      </c>
      <c r="I2145" t="n">
        <v>12041.56</v>
      </c>
      <c r="J2145" t="inlineStr">
        <is>
          <t>1차 손절 도달(-5%)</t>
        </is>
      </c>
      <c r="K2145" t="n">
        <v>9</v>
      </c>
      <c r="L2145" t="n">
        <v>14</v>
      </c>
      <c r="M2145" t="n">
        <v>-5.39</v>
      </c>
      <c r="N2145" t="inlineStr">
        <is>
          <t>12.16. 9주 매도(-5% 하락 시 40% 손절 원칙)</t>
        </is>
      </c>
      <c r="O2145" t="n">
        <v>300000</v>
      </c>
      <c r="P2145">
        <f>COUNTIF($A$2:A2145,A2145)</f>
        <v/>
      </c>
      <c r="Q2145">
        <f>A2145&amp;"|"&amp;P2145</f>
        <v/>
      </c>
    </row>
    <row r="2146">
      <c r="A2146" t="inlineStr">
        <is>
          <t>LG디스플레이|6개월 전에 샀다면|[수익극대화]+[버티기형]</t>
        </is>
      </c>
      <c r="B2146" t="inlineStr">
        <is>
          <t>LG디스플레이</t>
        </is>
      </c>
      <c r="C2146" t="inlineStr">
        <is>
          <t>034220</t>
        </is>
      </c>
      <c r="D2146" t="inlineStr">
        <is>
          <t>6개월 전에 샀다면</t>
        </is>
      </c>
      <c r="E2146" t="inlineStr">
        <is>
          <t>[수익극대화]+[버티기형]</t>
        </is>
      </c>
      <c r="F2146" t="inlineStr">
        <is>
          <t>2025-12-10</t>
        </is>
      </c>
      <c r="G2146" t="n">
        <v>12688.88</v>
      </c>
      <c r="H2146" t="inlineStr">
        <is>
          <t>2026-02-23</t>
        </is>
      </c>
      <c r="I2146" t="n">
        <v>13950.23</v>
      </c>
      <c r="J2146" t="inlineStr">
        <is>
          <t>RSI 과열 부분청산</t>
        </is>
      </c>
      <c r="K2146" t="n">
        <v>12</v>
      </c>
      <c r="L2146" t="n">
        <v>2</v>
      </c>
      <c r="M2146" t="n">
        <v>9.609999999999999</v>
      </c>
      <c r="N2146" t="inlineStr">
        <is>
          <t>02.23. 12주 매도(RSI 과열 부분청산)</t>
        </is>
      </c>
      <c r="O2146" t="n">
        <v>300000</v>
      </c>
      <c r="P2146">
        <f>COUNTIF($A$2:A2146,A2146)</f>
        <v/>
      </c>
      <c r="Q2146">
        <f>A2146&amp;"|"&amp;P2146</f>
        <v/>
      </c>
    </row>
    <row r="2147">
      <c r="A2147" t="inlineStr">
        <is>
          <t>LG디스플레이|6개월 전에 샀다면|[수익극대화]+[버티기형]</t>
        </is>
      </c>
      <c r="B2147" t="inlineStr">
        <is>
          <t>LG디스플레이</t>
        </is>
      </c>
      <c r="C2147" t="inlineStr">
        <is>
          <t>034220</t>
        </is>
      </c>
      <c r="D2147" t="inlineStr">
        <is>
          <t>6개월 전에 샀다면</t>
        </is>
      </c>
      <c r="E2147" t="inlineStr">
        <is>
          <t>[수익극대화]+[버티기형]</t>
        </is>
      </c>
      <c r="F2147" t="inlineStr">
        <is>
          <t>2025-12-10</t>
        </is>
      </c>
      <c r="G2147" t="n">
        <v>12688.88</v>
      </c>
      <c r="H2147" t="inlineStr">
        <is>
          <t>2026-02-24</t>
        </is>
      </c>
      <c r="I2147" t="n">
        <v>14050.16</v>
      </c>
      <c r="J2147" t="inlineStr">
        <is>
          <t>RSI 과열 부분청산</t>
        </is>
      </c>
      <c r="K2147" t="n">
        <v>1</v>
      </c>
      <c r="L2147" t="n">
        <v>1</v>
      </c>
      <c r="M2147" t="n">
        <v>10.4</v>
      </c>
      <c r="N2147" t="inlineStr">
        <is>
          <t>02.24. 1주 매도(RSI 과열 부분청산)</t>
        </is>
      </c>
      <c r="O2147" t="n">
        <v>300000</v>
      </c>
      <c r="P2147">
        <f>COUNTIF($A$2:A2147,A2147)</f>
        <v/>
      </c>
      <c r="Q2147">
        <f>A2147&amp;"|"&amp;P2147</f>
        <v/>
      </c>
    </row>
    <row r="2148">
      <c r="A2148" t="inlineStr">
        <is>
          <t>LG디스플레이|6개월 전에 샀다면|[수익극대화]+[버티기형]</t>
        </is>
      </c>
      <c r="B2148" t="inlineStr">
        <is>
          <t>LG디스플레이</t>
        </is>
      </c>
      <c r="C2148" t="inlineStr">
        <is>
          <t>034220</t>
        </is>
      </c>
      <c r="D2148" t="inlineStr">
        <is>
          <t>6개월 전에 샀다면</t>
        </is>
      </c>
      <c r="E2148" t="inlineStr">
        <is>
          <t>[수익극대화]+[버티기형]</t>
        </is>
      </c>
      <c r="F2148" t="inlineStr">
        <is>
          <t>2025-12-10</t>
        </is>
      </c>
      <c r="G2148" t="n">
        <v>12688.88</v>
      </c>
      <c r="H2148" t="inlineStr">
        <is>
          <t>2026-02-25</t>
        </is>
      </c>
      <c r="I2148" t="n">
        <v>14809.63</v>
      </c>
      <c r="J2148" t="inlineStr">
        <is>
          <t>1차 익절 도달(10%)</t>
        </is>
      </c>
      <c r="K2148" t="n">
        <v>1</v>
      </c>
      <c r="L2148" t="n">
        <v>0</v>
      </c>
      <c r="M2148" t="n">
        <v>16.36</v>
      </c>
      <c r="N2148" t="inlineStr">
        <is>
          <t>02.25. 1주 매도(+10% 상승 시 40% 익절 원칙)</t>
        </is>
      </c>
      <c r="O2148" t="n">
        <v>300000</v>
      </c>
      <c r="P2148">
        <f>COUNTIF($A$2:A2148,A2148)</f>
        <v/>
      </c>
      <c r="Q2148">
        <f>A2148&amp;"|"&amp;P2148</f>
        <v/>
      </c>
    </row>
    <row r="2149">
      <c r="A2149" t="inlineStr">
        <is>
          <t>LG디스플레이|6개월 전에 샀다면|[수익극대화]+[버티기형]</t>
        </is>
      </c>
      <c r="B2149" t="inlineStr">
        <is>
          <t>LG디스플레이</t>
        </is>
      </c>
      <c r="C2149" t="inlineStr">
        <is>
          <t>034220</t>
        </is>
      </c>
      <c r="D2149" t="inlineStr">
        <is>
          <t>6개월 전에 샀다면</t>
        </is>
      </c>
      <c r="E2149" t="inlineStr">
        <is>
          <t>[수익극대화]+[버티기형]</t>
        </is>
      </c>
      <c r="F2149" t="inlineStr">
        <is>
          <t>2026-03-04</t>
        </is>
      </c>
      <c r="G2149" t="n">
        <v>11007.7</v>
      </c>
      <c r="H2149" t="inlineStr">
        <is>
          <t>2026-03-18</t>
        </is>
      </c>
      <c r="I2149" t="n">
        <v>12141.49</v>
      </c>
      <c r="J2149" t="inlineStr">
        <is>
          <t>1차 익절 도달(10%)</t>
        </is>
      </c>
      <c r="K2149" t="n">
        <v>11</v>
      </c>
      <c r="L2149" t="n">
        <v>17</v>
      </c>
      <c r="M2149" t="n">
        <v>9.970000000000001</v>
      </c>
      <c r="N2149" t="inlineStr">
        <is>
          <t>03.18. 11주 매도(+10% 상승 시 40% 익절 원칙)</t>
        </is>
      </c>
      <c r="O2149" t="n">
        <v>300000</v>
      </c>
      <c r="P2149">
        <f>COUNTIF($A$2:A2149,A2149)</f>
        <v/>
      </c>
      <c r="Q2149">
        <f>A2149&amp;"|"&amp;P2149</f>
        <v/>
      </c>
    </row>
    <row r="2150">
      <c r="A2150" t="inlineStr">
        <is>
          <t>LG디스플레이|6개월 전에 샀다면|[수익극대화]+[버티기형]</t>
        </is>
      </c>
      <c r="B2150" t="inlineStr">
        <is>
          <t>LG디스플레이</t>
        </is>
      </c>
      <c r="C2150" t="inlineStr">
        <is>
          <t>034220</t>
        </is>
      </c>
      <c r="D2150" t="inlineStr">
        <is>
          <t>6개월 전에 샀다면</t>
        </is>
      </c>
      <c r="E2150" t="inlineStr">
        <is>
          <t>[수익극대화]+[버티기형]</t>
        </is>
      </c>
      <c r="F2150" t="inlineStr">
        <is>
          <t>2026-03-04</t>
        </is>
      </c>
      <c r="G2150" t="n">
        <v>11007.7</v>
      </c>
      <c r="H2150" t="inlineStr">
        <is>
          <t>2026-04-15</t>
        </is>
      </c>
      <c r="I2150" t="n">
        <v>13590.48</v>
      </c>
      <c r="J2150" t="inlineStr">
        <is>
          <t>2차 익절 도달(20%)</t>
        </is>
      </c>
      <c r="K2150" t="n">
        <v>8</v>
      </c>
      <c r="L2150" t="n">
        <v>9</v>
      </c>
      <c r="M2150" t="n">
        <v>23.09</v>
      </c>
      <c r="N2150" t="inlineStr">
        <is>
          <t>04.15. 8주 매도(+20% 상승 시 30% 익절 원칙)</t>
        </is>
      </c>
      <c r="O2150" t="n">
        <v>300000</v>
      </c>
      <c r="P2150">
        <f>COUNTIF($A$2:A2150,A2150)</f>
        <v/>
      </c>
      <c r="Q2150">
        <f>A2150&amp;"|"&amp;P2150</f>
        <v/>
      </c>
    </row>
    <row r="2151">
      <c r="A2151" t="inlineStr">
        <is>
          <t>LG디스플레이|6개월 전에 샀다면|[수익극대화]+[버티기형]</t>
        </is>
      </c>
      <c r="B2151" t="inlineStr">
        <is>
          <t>LG디스플레이</t>
        </is>
      </c>
      <c r="C2151" t="inlineStr">
        <is>
          <t>034220</t>
        </is>
      </c>
      <c r="D2151" t="inlineStr">
        <is>
          <t>6개월 전에 샀다면</t>
        </is>
      </c>
      <c r="E2151" t="inlineStr">
        <is>
          <t>[수익극대화]+[버티기형]</t>
        </is>
      </c>
      <c r="F2151" t="inlineStr">
        <is>
          <t>2026-03-04</t>
        </is>
      </c>
      <c r="G2151" t="n">
        <v>11007.7</v>
      </c>
      <c r="H2151" t="inlineStr">
        <is>
          <t>2026-04-21</t>
        </is>
      </c>
      <c r="I2151" t="n">
        <v>14759.66</v>
      </c>
      <c r="J2151" t="inlineStr">
        <is>
          <t>RSI 과열 부분청산</t>
        </is>
      </c>
      <c r="K2151" t="n">
        <v>8</v>
      </c>
      <c r="L2151" t="n">
        <v>1</v>
      </c>
      <c r="M2151" t="n">
        <v>33.68</v>
      </c>
      <c r="N2151" t="inlineStr">
        <is>
          <t>04.21. 8주 매도(RSI 과열 부분청산)</t>
        </is>
      </c>
      <c r="O2151" t="n">
        <v>300000</v>
      </c>
      <c r="P2151">
        <f>COUNTIF($A$2:A2151,A2151)</f>
        <v/>
      </c>
      <c r="Q2151">
        <f>A2151&amp;"|"&amp;P2151</f>
        <v/>
      </c>
    </row>
    <row r="2152">
      <c r="A2152" t="inlineStr">
        <is>
          <t>LG디스플레이|6개월 전에 샀다면|[수익극대화]+[버티기형]</t>
        </is>
      </c>
      <c r="B2152" t="inlineStr">
        <is>
          <t>LG디스플레이</t>
        </is>
      </c>
      <c r="C2152" t="inlineStr">
        <is>
          <t>034220</t>
        </is>
      </c>
      <c r="D2152" t="inlineStr">
        <is>
          <t>6개월 전에 샀다면</t>
        </is>
      </c>
      <c r="E2152" t="inlineStr">
        <is>
          <t>[수익극대화]+[버티기형]</t>
        </is>
      </c>
      <c r="F2152" t="inlineStr">
        <is>
          <t>2026-03-04</t>
        </is>
      </c>
      <c r="G2152" t="n">
        <v>11007.7</v>
      </c>
      <c r="H2152" t="inlineStr">
        <is>
          <t>2026-04-22</t>
        </is>
      </c>
      <c r="I2152" t="n">
        <v>15469.16</v>
      </c>
      <c r="J2152" t="inlineStr">
        <is>
          <t>3차 익절 도달(40%)</t>
        </is>
      </c>
      <c r="K2152" t="n">
        <v>1</v>
      </c>
      <c r="L2152" t="n">
        <v>0</v>
      </c>
      <c r="M2152" t="n">
        <v>40.11</v>
      </c>
      <c r="N2152" t="inlineStr">
        <is>
          <t>04.22. 1주 매도(+40% 상승 시 30% 익절 원칙)</t>
        </is>
      </c>
      <c r="O2152" t="n">
        <v>300000</v>
      </c>
      <c r="P2152">
        <f>COUNTIF($A$2:A2152,A2152)</f>
        <v/>
      </c>
      <c r="Q2152">
        <f>A2152&amp;"|"&amp;P2152</f>
        <v/>
      </c>
    </row>
    <row r="2153">
      <c r="A2153" t="inlineStr">
        <is>
          <t>LG디스플레이|전체 평가기간|[초단타]+[칼손절]</t>
        </is>
      </c>
      <c r="B2153" t="inlineStr">
        <is>
          <t>LG디스플레이</t>
        </is>
      </c>
      <c r="C2153" t="inlineStr">
        <is>
          <t>034220</t>
        </is>
      </c>
      <c r="D2153" t="inlineStr">
        <is>
          <t>전체 평가기간</t>
        </is>
      </c>
      <c r="E2153" t="inlineStr">
        <is>
          <t>[초단타]+[칼손절]</t>
        </is>
      </c>
      <c r="F2153" t="inlineStr">
        <is>
          <t>2026-01-05</t>
        </is>
      </c>
      <c r="G2153" t="n">
        <v>12028.41</v>
      </c>
      <c r="H2153" t="inlineStr">
        <is>
          <t>2026-01-07</t>
        </is>
      </c>
      <c r="I2153" t="n">
        <v>12531.22</v>
      </c>
      <c r="J2153" t="inlineStr">
        <is>
          <t>1차 익절 도달(3%)</t>
        </is>
      </c>
      <c r="K2153" t="n">
        <v>16</v>
      </c>
      <c r="L2153" t="n">
        <v>8</v>
      </c>
      <c r="M2153" t="n">
        <v>3.87</v>
      </c>
      <c r="N2153" t="inlineStr">
        <is>
          <t>01.07. 16주 매도(+3% 상승 시 70% 익절 원칙)</t>
        </is>
      </c>
      <c r="O2153" t="n">
        <v>300000</v>
      </c>
      <c r="P2153">
        <f>COUNTIF($A$2:A2153,A2153)</f>
        <v/>
      </c>
      <c r="Q2153">
        <f>A2153&amp;"|"&amp;P2153</f>
        <v/>
      </c>
    </row>
    <row r="2154">
      <c r="A2154" t="inlineStr">
        <is>
          <t>LG디스플레이|전체 평가기간|[초단타]+[칼손절]</t>
        </is>
      </c>
      <c r="B2154" t="inlineStr">
        <is>
          <t>LG디스플레이</t>
        </is>
      </c>
      <c r="C2154" t="inlineStr">
        <is>
          <t>034220</t>
        </is>
      </c>
      <c r="D2154" t="inlineStr">
        <is>
          <t>전체 평가기간</t>
        </is>
      </c>
      <c r="E2154" t="inlineStr">
        <is>
          <t>[초단타]+[칼손절]</t>
        </is>
      </c>
      <c r="F2154" t="inlineStr">
        <is>
          <t>2026-01-05</t>
        </is>
      </c>
      <c r="G2154" t="n">
        <v>12028.41</v>
      </c>
      <c r="H2154" t="inlineStr">
        <is>
          <t>2026-01-09</t>
        </is>
      </c>
      <c r="I2154" t="n">
        <v>11771.75</v>
      </c>
      <c r="J2154" t="inlineStr">
        <is>
          <t>1차 손절 도달(-2%)</t>
        </is>
      </c>
      <c r="K2154" t="n">
        <v>8</v>
      </c>
      <c r="L2154" t="n">
        <v>0</v>
      </c>
      <c r="M2154" t="n">
        <v>-2.43</v>
      </c>
      <c r="N2154" t="inlineStr">
        <is>
          <t>01.09. 8주 매도(-2% 하락 시 80% 손절 원칙)</t>
        </is>
      </c>
      <c r="O2154" t="n">
        <v>300000</v>
      </c>
      <c r="P2154">
        <f>COUNTIF($A$2:A2154,A2154)</f>
        <v/>
      </c>
      <c r="Q2154">
        <f>A2154&amp;"|"&amp;P2154</f>
        <v/>
      </c>
    </row>
    <row r="2155">
      <c r="A2155" t="inlineStr">
        <is>
          <t>LG디스플레이|전체 평가기간|[초단타]+[칼손절]</t>
        </is>
      </c>
      <c r="B2155" t="inlineStr">
        <is>
          <t>LG디스플레이</t>
        </is>
      </c>
      <c r="C2155" t="inlineStr">
        <is>
          <t>034220</t>
        </is>
      </c>
      <c r="D2155" t="inlineStr">
        <is>
          <t>전체 평가기간</t>
        </is>
      </c>
      <c r="E2155" t="inlineStr">
        <is>
          <t>[초단타]+[칼손절]</t>
        </is>
      </c>
      <c r="F2155" t="inlineStr">
        <is>
          <t>2026-01-09</t>
        </is>
      </c>
      <c r="G2155" t="n">
        <v>11788.25</v>
      </c>
      <c r="H2155" t="inlineStr">
        <is>
          <t>2026-01-15</t>
        </is>
      </c>
      <c r="I2155" t="n">
        <v>12231.43</v>
      </c>
      <c r="J2155" t="inlineStr">
        <is>
          <t>1차 익절 도달(3%)</t>
        </is>
      </c>
      <c r="K2155" t="n">
        <v>17</v>
      </c>
      <c r="L2155" t="n">
        <v>8</v>
      </c>
      <c r="M2155" t="n">
        <v>3.45</v>
      </c>
      <c r="N2155" t="inlineStr">
        <is>
          <t>01.15. 17주 매도(+3% 상승 시 70% 익절 원칙)</t>
        </is>
      </c>
      <c r="O2155" t="n">
        <v>300000</v>
      </c>
      <c r="P2155">
        <f>COUNTIF($A$2:A2155,A2155)</f>
        <v/>
      </c>
      <c r="Q2155">
        <f>A2155&amp;"|"&amp;P2155</f>
        <v/>
      </c>
    </row>
    <row r="2156">
      <c r="A2156" t="inlineStr">
        <is>
          <t>LG디스플레이|전체 평가기간|[초단타]+[칼손절]</t>
        </is>
      </c>
      <c r="B2156" t="inlineStr">
        <is>
          <t>LG디스플레이</t>
        </is>
      </c>
      <c r="C2156" t="inlineStr">
        <is>
          <t>034220</t>
        </is>
      </c>
      <c r="D2156" t="inlineStr">
        <is>
          <t>전체 평가기간</t>
        </is>
      </c>
      <c r="E2156" t="inlineStr">
        <is>
          <t>[초단타]+[칼손절]</t>
        </is>
      </c>
      <c r="F2156" t="inlineStr">
        <is>
          <t>2026-01-09</t>
        </is>
      </c>
      <c r="G2156" t="n">
        <v>11788.25</v>
      </c>
      <c r="H2156" t="inlineStr">
        <is>
          <t>2026-01-16</t>
        </is>
      </c>
      <c r="I2156" t="n">
        <v>12511.24</v>
      </c>
      <c r="J2156" t="inlineStr">
        <is>
          <t>2차 익절 도달(5%)</t>
        </is>
      </c>
      <c r="K2156" t="n">
        <v>5</v>
      </c>
      <c r="L2156" t="n">
        <v>3</v>
      </c>
      <c r="M2156" t="n">
        <v>5.81</v>
      </c>
      <c r="N2156" t="inlineStr">
        <is>
          <t>01.16. 5주 매도(+5% 상승 시 20% 익절 원칙)</t>
        </is>
      </c>
      <c r="O2156" t="n">
        <v>300000</v>
      </c>
      <c r="P2156">
        <f>COUNTIF($A$2:A2156,A2156)</f>
        <v/>
      </c>
      <c r="Q2156">
        <f>A2156&amp;"|"&amp;P2156</f>
        <v/>
      </c>
    </row>
    <row r="2157">
      <c r="A2157" t="inlineStr">
        <is>
          <t>LG디스플레이|전체 평가기간|[초단타]+[칼손절]</t>
        </is>
      </c>
      <c r="B2157" t="inlineStr">
        <is>
          <t>LG디스플레이</t>
        </is>
      </c>
      <c r="C2157" t="inlineStr">
        <is>
          <t>034220</t>
        </is>
      </c>
      <c r="D2157" t="inlineStr">
        <is>
          <t>전체 평가기간</t>
        </is>
      </c>
      <c r="E2157" t="inlineStr">
        <is>
          <t>[초단타]+[칼손절]</t>
        </is>
      </c>
      <c r="F2157" t="inlineStr">
        <is>
          <t>2026-01-09</t>
        </is>
      </c>
      <c r="G2157" t="n">
        <v>11788.25</v>
      </c>
      <c r="H2157" t="inlineStr">
        <is>
          <t>2026-02-02</t>
        </is>
      </c>
      <c r="I2157" t="n">
        <v>11032.27</v>
      </c>
      <c r="J2157" t="inlineStr">
        <is>
          <t>최종 손절 도달(-6%)</t>
        </is>
      </c>
      <c r="K2157" t="n">
        <v>3</v>
      </c>
      <c r="L2157" t="n">
        <v>0</v>
      </c>
      <c r="M2157" t="n">
        <v>-6.69</v>
      </c>
      <c r="N2157" t="inlineStr">
        <is>
          <t>02.02. 3주 매도(-6% 하락 시 10% 손절 원칙)</t>
        </is>
      </c>
      <c r="O2157" t="n">
        <v>300000</v>
      </c>
      <c r="P2157">
        <f>COUNTIF($A$2:A2157,A2157)</f>
        <v/>
      </c>
      <c r="Q2157">
        <f>A2157&amp;"|"&amp;P2157</f>
        <v/>
      </c>
    </row>
    <row r="2158">
      <c r="A2158" t="inlineStr">
        <is>
          <t>LG디스플레이|전체 평가기간|[초단타]+[칼손절]</t>
        </is>
      </c>
      <c r="B2158" t="inlineStr">
        <is>
          <t>LG디스플레이</t>
        </is>
      </c>
      <c r="C2158" t="inlineStr">
        <is>
          <t>034220</t>
        </is>
      </c>
      <c r="D2158" t="inlineStr">
        <is>
          <t>전체 평가기간</t>
        </is>
      </c>
      <c r="E2158" t="inlineStr">
        <is>
          <t>[초단타]+[칼손절]</t>
        </is>
      </c>
      <c r="F2158" t="inlineStr">
        <is>
          <t>2026-03-04</t>
        </is>
      </c>
      <c r="G2158" t="n">
        <v>11007.7</v>
      </c>
      <c r="H2158" t="inlineStr">
        <is>
          <t>2026-03-05</t>
        </is>
      </c>
      <c r="I2158" t="n">
        <v>11621.86</v>
      </c>
      <c r="J2158" t="inlineStr">
        <is>
          <t>2차 익절 도달(5%)</t>
        </is>
      </c>
      <c r="K2158" t="n">
        <v>5</v>
      </c>
      <c r="L2158" t="n">
        <v>23</v>
      </c>
      <c r="M2158" t="n">
        <v>5.26</v>
      </c>
      <c r="N2158" t="inlineStr">
        <is>
          <t>03.05. 5주 매도(+5% 상승 시 20% 익절 원칙)</t>
        </is>
      </c>
      <c r="O2158" t="n">
        <v>300000</v>
      </c>
      <c r="P2158">
        <f>COUNTIF($A$2:A2158,A2158)</f>
        <v/>
      </c>
      <c r="Q2158">
        <f>A2158&amp;"|"&amp;P2158</f>
        <v/>
      </c>
    </row>
    <row r="2159">
      <c r="A2159" t="inlineStr">
        <is>
          <t>LG디스플레이|전체 평가기간|[초단타]+[칼손절]</t>
        </is>
      </c>
      <c r="B2159" t="inlineStr">
        <is>
          <t>LG디스플레이</t>
        </is>
      </c>
      <c r="C2159" t="inlineStr">
        <is>
          <t>034220</t>
        </is>
      </c>
      <c r="D2159" t="inlineStr">
        <is>
          <t>전체 평가기간</t>
        </is>
      </c>
      <c r="E2159" t="inlineStr">
        <is>
          <t>[초단타]+[칼손절]</t>
        </is>
      </c>
      <c r="F2159" t="inlineStr">
        <is>
          <t>2026-03-04</t>
        </is>
      </c>
      <c r="G2159" t="n">
        <v>11007.7</v>
      </c>
      <c r="H2159" t="inlineStr">
        <is>
          <t>2026-03-18</t>
        </is>
      </c>
      <c r="I2159" t="n">
        <v>12141.49</v>
      </c>
      <c r="J2159" t="inlineStr">
        <is>
          <t>3차 익절 도달(10%)</t>
        </is>
      </c>
      <c r="K2159" t="n">
        <v>23</v>
      </c>
      <c r="L2159" t="n">
        <v>0</v>
      </c>
      <c r="M2159" t="n">
        <v>9.970000000000001</v>
      </c>
      <c r="N2159" t="inlineStr">
        <is>
          <t>03.18. 23주 매도(+10% 상승 시 10% 익절 원칙)</t>
        </is>
      </c>
      <c r="O2159" t="n">
        <v>300000</v>
      </c>
      <c r="P2159">
        <f>COUNTIF($A$2:A2159,A2159)</f>
        <v/>
      </c>
      <c r="Q2159">
        <f>A2159&amp;"|"&amp;P2159</f>
        <v/>
      </c>
    </row>
    <row r="2160">
      <c r="A2160" t="inlineStr">
        <is>
          <t>LG디스플레이|전체 평가기간|[초단타]+[정석방어]</t>
        </is>
      </c>
      <c r="B2160" t="inlineStr">
        <is>
          <t>LG디스플레이</t>
        </is>
      </c>
      <c r="C2160" t="inlineStr">
        <is>
          <t>034220</t>
        </is>
      </c>
      <c r="D2160" t="inlineStr">
        <is>
          <t>전체 평가기간</t>
        </is>
      </c>
      <c r="E2160" t="inlineStr">
        <is>
          <t>[초단타]+[정석방어]</t>
        </is>
      </c>
      <c r="F2160" t="inlineStr">
        <is>
          <t>2026-01-05</t>
        </is>
      </c>
      <c r="G2160" t="n">
        <v>12028.41</v>
      </c>
      <c r="H2160" t="inlineStr">
        <is>
          <t>2026-01-07</t>
        </is>
      </c>
      <c r="I2160" t="n">
        <v>12531.22</v>
      </c>
      <c r="J2160" t="inlineStr">
        <is>
          <t>1차 익절 도달(3%)</t>
        </is>
      </c>
      <c r="K2160" t="n">
        <v>16</v>
      </c>
      <c r="L2160" t="n">
        <v>8</v>
      </c>
      <c r="M2160" t="n">
        <v>3.87</v>
      </c>
      <c r="N2160" t="inlineStr">
        <is>
          <t>01.07. 16주 매도(+3% 상승 시 70% 익절 원칙)</t>
        </is>
      </c>
      <c r="O2160" t="n">
        <v>300000</v>
      </c>
      <c r="P2160">
        <f>COUNTIF($A$2:A2160,A2160)</f>
        <v/>
      </c>
      <c r="Q2160">
        <f>A2160&amp;"|"&amp;P2160</f>
        <v/>
      </c>
    </row>
    <row r="2161">
      <c r="A2161" t="inlineStr">
        <is>
          <t>LG디스플레이|전체 평가기간|[초단타]+[정석방어]</t>
        </is>
      </c>
      <c r="B2161" t="inlineStr">
        <is>
          <t>LG디스플레이</t>
        </is>
      </c>
      <c r="C2161" t="inlineStr">
        <is>
          <t>034220</t>
        </is>
      </c>
      <c r="D2161" t="inlineStr">
        <is>
          <t>전체 평가기간</t>
        </is>
      </c>
      <c r="E2161" t="inlineStr">
        <is>
          <t>[초단타]+[정석방어]</t>
        </is>
      </c>
      <c r="F2161" t="inlineStr">
        <is>
          <t>2026-01-05</t>
        </is>
      </c>
      <c r="G2161" t="n">
        <v>12028.41</v>
      </c>
      <c r="H2161" t="inlineStr">
        <is>
          <t>2026-01-22</t>
        </is>
      </c>
      <c r="I2161" t="n">
        <v>12651.14</v>
      </c>
      <c r="J2161" t="inlineStr">
        <is>
          <t>2차 익절 도달(5%)</t>
        </is>
      </c>
      <c r="K2161" t="n">
        <v>4</v>
      </c>
      <c r="L2161" t="n">
        <v>4</v>
      </c>
      <c r="M2161" t="n">
        <v>4.86</v>
      </c>
      <c r="N2161" t="inlineStr">
        <is>
          <t>01.22. 4주 매도(+5% 상승 시 20% 익절 원칙)</t>
        </is>
      </c>
      <c r="O2161" t="n">
        <v>300000</v>
      </c>
      <c r="P2161">
        <f>COUNTIF($A$2:A2161,A2161)</f>
        <v/>
      </c>
      <c r="Q2161">
        <f>A2161&amp;"|"&amp;P2161</f>
        <v/>
      </c>
    </row>
    <row r="2162">
      <c r="A2162" t="inlineStr">
        <is>
          <t>LG디스플레이|전체 평가기간|[초단타]+[정석방어]</t>
        </is>
      </c>
      <c r="B2162" t="inlineStr">
        <is>
          <t>LG디스플레이</t>
        </is>
      </c>
      <c r="C2162" t="inlineStr">
        <is>
          <t>034220</t>
        </is>
      </c>
      <c r="D2162" t="inlineStr">
        <is>
          <t>전체 평가기간</t>
        </is>
      </c>
      <c r="E2162" t="inlineStr">
        <is>
          <t>[초단타]+[정석방어]</t>
        </is>
      </c>
      <c r="F2162" t="inlineStr">
        <is>
          <t>2026-01-05</t>
        </is>
      </c>
      <c r="G2162" t="n">
        <v>12028.41</v>
      </c>
      <c r="H2162" t="inlineStr">
        <is>
          <t>2026-02-02</t>
        </is>
      </c>
      <c r="I2162" t="n">
        <v>11032.27</v>
      </c>
      <c r="J2162" t="inlineStr">
        <is>
          <t>2차 손절 도달(-5%)</t>
        </is>
      </c>
      <c r="K2162" t="n">
        <v>4</v>
      </c>
      <c r="L2162" t="n">
        <v>0</v>
      </c>
      <c r="M2162" t="n">
        <v>-8.56</v>
      </c>
      <c r="N2162" t="inlineStr">
        <is>
          <t>02.02. 4주 매도(-5% 하락 시 20% 손절 원칙)</t>
        </is>
      </c>
      <c r="O2162" t="n">
        <v>300000</v>
      </c>
      <c r="P2162">
        <f>COUNTIF($A$2:A2162,A2162)</f>
        <v/>
      </c>
      <c r="Q2162">
        <f>A2162&amp;"|"&amp;P2162</f>
        <v/>
      </c>
    </row>
    <row r="2163">
      <c r="A2163" t="inlineStr">
        <is>
          <t>LG디스플레이|전체 평가기간|[초단타]+[정석방어]</t>
        </is>
      </c>
      <c r="B2163" t="inlineStr">
        <is>
          <t>LG디스플레이</t>
        </is>
      </c>
      <c r="C2163" t="inlineStr">
        <is>
          <t>034220</t>
        </is>
      </c>
      <c r="D2163" t="inlineStr">
        <is>
          <t>전체 평가기간</t>
        </is>
      </c>
      <c r="E2163" t="inlineStr">
        <is>
          <t>[초단타]+[정석방어]</t>
        </is>
      </c>
      <c r="F2163" t="inlineStr">
        <is>
          <t>2026-03-04</t>
        </is>
      </c>
      <c r="G2163" t="n">
        <v>11007.7</v>
      </c>
      <c r="H2163" t="inlineStr">
        <is>
          <t>2026-03-05</t>
        </is>
      </c>
      <c r="I2163" t="n">
        <v>11621.86</v>
      </c>
      <c r="J2163" t="inlineStr">
        <is>
          <t>2차 익절 도달(5%)</t>
        </is>
      </c>
      <c r="K2163" t="n">
        <v>5</v>
      </c>
      <c r="L2163" t="n">
        <v>22</v>
      </c>
      <c r="M2163" t="n">
        <v>5.26</v>
      </c>
      <c r="N2163" t="inlineStr">
        <is>
          <t>03.05. 5주 매도(+5% 상승 시 20% 익절 원칙)</t>
        </is>
      </c>
      <c r="O2163" t="n">
        <v>300000</v>
      </c>
      <c r="P2163">
        <f>COUNTIF($A$2:A2163,A2163)</f>
        <v/>
      </c>
      <c r="Q2163">
        <f>A2163&amp;"|"&amp;P2163</f>
        <v/>
      </c>
    </row>
    <row r="2164">
      <c r="A2164" t="inlineStr">
        <is>
          <t>LG디스플레이|전체 평가기간|[초단타]+[정석방어]</t>
        </is>
      </c>
      <c r="B2164" t="inlineStr">
        <is>
          <t>LG디스플레이</t>
        </is>
      </c>
      <c r="C2164" t="inlineStr">
        <is>
          <t>034220</t>
        </is>
      </c>
      <c r="D2164" t="inlineStr">
        <is>
          <t>전체 평가기간</t>
        </is>
      </c>
      <c r="E2164" t="inlineStr">
        <is>
          <t>[초단타]+[정석방어]</t>
        </is>
      </c>
      <c r="F2164" t="inlineStr">
        <is>
          <t>2026-03-04</t>
        </is>
      </c>
      <c r="G2164" t="n">
        <v>11007.7</v>
      </c>
      <c r="H2164" t="inlineStr">
        <is>
          <t>2026-03-18</t>
        </is>
      </c>
      <c r="I2164" t="n">
        <v>12141.49</v>
      </c>
      <c r="J2164" t="inlineStr">
        <is>
          <t>3차 익절 도달(10%)</t>
        </is>
      </c>
      <c r="K2164" t="n">
        <v>22</v>
      </c>
      <c r="L2164" t="n">
        <v>0</v>
      </c>
      <c r="M2164" t="n">
        <v>9.970000000000001</v>
      </c>
      <c r="N2164" t="inlineStr">
        <is>
          <t>03.18. 22주 매도(+10% 상승 시 10% 익절 원칙)</t>
        </is>
      </c>
      <c r="O2164" t="n">
        <v>300000</v>
      </c>
      <c r="P2164">
        <f>COUNTIF($A$2:A2164,A2164)</f>
        <v/>
      </c>
      <c r="Q2164">
        <f>A2164&amp;"|"&amp;P2164</f>
        <v/>
      </c>
    </row>
    <row r="2165">
      <c r="A2165" t="inlineStr">
        <is>
          <t>LG디스플레이|전체 평가기간|[초단타]+[변동성허용]</t>
        </is>
      </c>
      <c r="B2165" t="inlineStr">
        <is>
          <t>LG디스플레이</t>
        </is>
      </c>
      <c r="C2165" t="inlineStr">
        <is>
          <t>034220</t>
        </is>
      </c>
      <c r="D2165" t="inlineStr">
        <is>
          <t>전체 평가기간</t>
        </is>
      </c>
      <c r="E2165" t="inlineStr">
        <is>
          <t>[초단타]+[변동성허용]</t>
        </is>
      </c>
      <c r="F2165" t="inlineStr">
        <is>
          <t>2026-01-05</t>
        </is>
      </c>
      <c r="G2165" t="n">
        <v>12028.41</v>
      </c>
      <c r="H2165" t="inlineStr">
        <is>
          <t>2026-01-07</t>
        </is>
      </c>
      <c r="I2165" t="n">
        <v>12531.22</v>
      </c>
      <c r="J2165" t="inlineStr">
        <is>
          <t>1차 익절 도달(3%)</t>
        </is>
      </c>
      <c r="K2165" t="n">
        <v>16</v>
      </c>
      <c r="L2165" t="n">
        <v>8</v>
      </c>
      <c r="M2165" t="n">
        <v>3.87</v>
      </c>
      <c r="N2165" t="inlineStr">
        <is>
          <t>01.07. 16주 매도(+3% 상승 시 70% 익절 원칙)</t>
        </is>
      </c>
      <c r="O2165" t="n">
        <v>300000</v>
      </c>
      <c r="P2165">
        <f>COUNTIF($A$2:A2165,A2165)</f>
        <v/>
      </c>
      <c r="Q2165">
        <f>A2165&amp;"|"&amp;P2165</f>
        <v/>
      </c>
    </row>
    <row r="2166">
      <c r="A2166" t="inlineStr">
        <is>
          <t>LG디스플레이|전체 평가기간|[초단타]+[변동성허용]</t>
        </is>
      </c>
      <c r="B2166" t="inlineStr">
        <is>
          <t>LG디스플레이</t>
        </is>
      </c>
      <c r="C2166" t="inlineStr">
        <is>
          <t>034220</t>
        </is>
      </c>
      <c r="D2166" t="inlineStr">
        <is>
          <t>전체 평가기간</t>
        </is>
      </c>
      <c r="E2166" t="inlineStr">
        <is>
          <t>[초단타]+[변동성허용]</t>
        </is>
      </c>
      <c r="F2166" t="inlineStr">
        <is>
          <t>2026-01-05</t>
        </is>
      </c>
      <c r="G2166" t="n">
        <v>12028.41</v>
      </c>
      <c r="H2166" t="inlineStr">
        <is>
          <t>2026-01-22</t>
        </is>
      </c>
      <c r="I2166" t="n">
        <v>12651.14</v>
      </c>
      <c r="J2166" t="inlineStr">
        <is>
          <t>2차 익절 도달(5%)</t>
        </is>
      </c>
      <c r="K2166" t="n">
        <v>4</v>
      </c>
      <c r="L2166" t="n">
        <v>4</v>
      </c>
      <c r="M2166" t="n">
        <v>4.86</v>
      </c>
      <c r="N2166" t="inlineStr">
        <is>
          <t>01.22. 4주 매도(+5% 상승 시 20% 익절 원칙)</t>
        </is>
      </c>
      <c r="O2166" t="n">
        <v>300000</v>
      </c>
      <c r="P2166">
        <f>COUNTIF($A$2:A2166,A2166)</f>
        <v/>
      </c>
      <c r="Q2166">
        <f>A2166&amp;"|"&amp;P2166</f>
        <v/>
      </c>
    </row>
    <row r="2167">
      <c r="A2167" t="inlineStr">
        <is>
          <t>LG디스플레이|전체 평가기간|[초단타]+[변동성허용]</t>
        </is>
      </c>
      <c r="B2167" t="inlineStr">
        <is>
          <t>LG디스플레이</t>
        </is>
      </c>
      <c r="C2167" t="inlineStr">
        <is>
          <t>034220</t>
        </is>
      </c>
      <c r="D2167" t="inlineStr">
        <is>
          <t>전체 평가기간</t>
        </is>
      </c>
      <c r="E2167" t="inlineStr">
        <is>
          <t>[초단타]+[변동성허용]</t>
        </is>
      </c>
      <c r="F2167" t="inlineStr">
        <is>
          <t>2026-01-05</t>
        </is>
      </c>
      <c r="G2167" t="n">
        <v>12028.41</v>
      </c>
      <c r="H2167" t="inlineStr">
        <is>
          <t>2026-02-02</t>
        </is>
      </c>
      <c r="I2167" t="n">
        <v>11032.27</v>
      </c>
      <c r="J2167" t="inlineStr">
        <is>
          <t>1차 손절 도달(-5%)</t>
        </is>
      </c>
      <c r="K2167" t="n">
        <v>4</v>
      </c>
      <c r="L2167" t="n">
        <v>0</v>
      </c>
      <c r="M2167" t="n">
        <v>-8.56</v>
      </c>
      <c r="N2167" t="inlineStr">
        <is>
          <t>02.02. 4주 매도(-5% 하락 시 50% 손절 원칙)</t>
        </is>
      </c>
      <c r="O2167" t="n">
        <v>300000</v>
      </c>
      <c r="P2167">
        <f>COUNTIF($A$2:A2167,A2167)</f>
        <v/>
      </c>
      <c r="Q2167">
        <f>A2167&amp;"|"&amp;P2167</f>
        <v/>
      </c>
    </row>
    <row r="2168">
      <c r="A2168" t="inlineStr">
        <is>
          <t>LG디스플레이|전체 평가기간|[초단타]+[변동성허용]</t>
        </is>
      </c>
      <c r="B2168" t="inlineStr">
        <is>
          <t>LG디스플레이</t>
        </is>
      </c>
      <c r="C2168" t="inlineStr">
        <is>
          <t>034220</t>
        </is>
      </c>
      <c r="D2168" t="inlineStr">
        <is>
          <t>전체 평가기간</t>
        </is>
      </c>
      <c r="E2168" t="inlineStr">
        <is>
          <t>[초단타]+[변동성허용]</t>
        </is>
      </c>
      <c r="F2168" t="inlineStr">
        <is>
          <t>2026-03-04</t>
        </is>
      </c>
      <c r="G2168" t="n">
        <v>11007.7</v>
      </c>
      <c r="H2168" t="inlineStr">
        <is>
          <t>2026-03-05</t>
        </is>
      </c>
      <c r="I2168" t="n">
        <v>11621.86</v>
      </c>
      <c r="J2168" t="inlineStr">
        <is>
          <t>2차 익절 도달(5%)</t>
        </is>
      </c>
      <c r="K2168" t="n">
        <v>5</v>
      </c>
      <c r="L2168" t="n">
        <v>22</v>
      </c>
      <c r="M2168" t="n">
        <v>5.26</v>
      </c>
      <c r="N2168" t="inlineStr">
        <is>
          <t>03.05. 5주 매도(+5% 상승 시 20% 익절 원칙)</t>
        </is>
      </c>
      <c r="O2168" t="n">
        <v>300000</v>
      </c>
      <c r="P2168">
        <f>COUNTIF($A$2:A2168,A2168)</f>
        <v/>
      </c>
      <c r="Q2168">
        <f>A2168&amp;"|"&amp;P2168</f>
        <v/>
      </c>
    </row>
    <row r="2169">
      <c r="A2169" t="inlineStr">
        <is>
          <t>LG디스플레이|전체 평가기간|[초단타]+[변동성허용]</t>
        </is>
      </c>
      <c r="B2169" t="inlineStr">
        <is>
          <t>LG디스플레이</t>
        </is>
      </c>
      <c r="C2169" t="inlineStr">
        <is>
          <t>034220</t>
        </is>
      </c>
      <c r="D2169" t="inlineStr">
        <is>
          <t>전체 평가기간</t>
        </is>
      </c>
      <c r="E2169" t="inlineStr">
        <is>
          <t>[초단타]+[변동성허용]</t>
        </is>
      </c>
      <c r="F2169" t="inlineStr">
        <is>
          <t>2026-03-04</t>
        </is>
      </c>
      <c r="G2169" t="n">
        <v>11007.7</v>
      </c>
      <c r="H2169" t="inlineStr">
        <is>
          <t>2026-03-18</t>
        </is>
      </c>
      <c r="I2169" t="n">
        <v>12141.49</v>
      </c>
      <c r="J2169" t="inlineStr">
        <is>
          <t>3차 익절 도달(10%)</t>
        </is>
      </c>
      <c r="K2169" t="n">
        <v>22</v>
      </c>
      <c r="L2169" t="n">
        <v>0</v>
      </c>
      <c r="M2169" t="n">
        <v>9.970000000000001</v>
      </c>
      <c r="N2169" t="inlineStr">
        <is>
          <t>03.18. 22주 매도(+10% 상승 시 10% 익절 원칙)</t>
        </is>
      </c>
      <c r="O2169" t="n">
        <v>300000</v>
      </c>
      <c r="P2169">
        <f>COUNTIF($A$2:A2169,A2169)</f>
        <v/>
      </c>
      <c r="Q2169">
        <f>A2169&amp;"|"&amp;P2169</f>
        <v/>
      </c>
    </row>
    <row r="2170">
      <c r="A2170" t="inlineStr">
        <is>
          <t>LG디스플레이|전체 평가기간|[초단타]+[버티기형]</t>
        </is>
      </c>
      <c r="B2170" t="inlineStr">
        <is>
          <t>LG디스플레이</t>
        </is>
      </c>
      <c r="C2170" t="inlineStr">
        <is>
          <t>034220</t>
        </is>
      </c>
      <c r="D2170" t="inlineStr">
        <is>
          <t>전체 평가기간</t>
        </is>
      </c>
      <c r="E2170" t="inlineStr">
        <is>
          <t>[초단타]+[버티기형]</t>
        </is>
      </c>
      <c r="F2170" t="inlineStr">
        <is>
          <t>2026-01-05</t>
        </is>
      </c>
      <c r="G2170" t="n">
        <v>12028.41</v>
      </c>
      <c r="H2170" t="inlineStr">
        <is>
          <t>2026-01-07</t>
        </is>
      </c>
      <c r="I2170" t="n">
        <v>12531.22</v>
      </c>
      <c r="J2170" t="inlineStr">
        <is>
          <t>1차 익절 도달(3%)</t>
        </is>
      </c>
      <c r="K2170" t="n">
        <v>16</v>
      </c>
      <c r="L2170" t="n">
        <v>8</v>
      </c>
      <c r="M2170" t="n">
        <v>3.87</v>
      </c>
      <c r="N2170" t="inlineStr">
        <is>
          <t>01.07. 16주 매도(+3% 상승 시 70% 익절 원칙)</t>
        </is>
      </c>
      <c r="O2170" t="n">
        <v>300000</v>
      </c>
      <c r="P2170">
        <f>COUNTIF($A$2:A2170,A2170)</f>
        <v/>
      </c>
      <c r="Q2170">
        <f>A2170&amp;"|"&amp;P2170</f>
        <v/>
      </c>
    </row>
    <row r="2171">
      <c r="A2171" t="inlineStr">
        <is>
          <t>LG디스플레이|전체 평가기간|[초단타]+[버티기형]</t>
        </is>
      </c>
      <c r="B2171" t="inlineStr">
        <is>
          <t>LG디스플레이</t>
        </is>
      </c>
      <c r="C2171" t="inlineStr">
        <is>
          <t>034220</t>
        </is>
      </c>
      <c r="D2171" t="inlineStr">
        <is>
          <t>전체 평가기간</t>
        </is>
      </c>
      <c r="E2171" t="inlineStr">
        <is>
          <t>[초단타]+[버티기형]</t>
        </is>
      </c>
      <c r="F2171" t="inlineStr">
        <is>
          <t>2026-01-05</t>
        </is>
      </c>
      <c r="G2171" t="n">
        <v>12028.41</v>
      </c>
      <c r="H2171" t="inlineStr">
        <is>
          <t>2026-01-22</t>
        </is>
      </c>
      <c r="I2171" t="n">
        <v>12651.14</v>
      </c>
      <c r="J2171" t="inlineStr">
        <is>
          <t>2차 익절 도달(5%)</t>
        </is>
      </c>
      <c r="K2171" t="n">
        <v>4</v>
      </c>
      <c r="L2171" t="n">
        <v>4</v>
      </c>
      <c r="M2171" t="n">
        <v>4.86</v>
      </c>
      <c r="N2171" t="inlineStr">
        <is>
          <t>01.22. 4주 매도(+5% 상승 시 20% 익절 원칙)</t>
        </is>
      </c>
      <c r="O2171" t="n">
        <v>300000</v>
      </c>
      <c r="P2171">
        <f>COUNTIF($A$2:A2171,A2171)</f>
        <v/>
      </c>
      <c r="Q2171">
        <f>A2171&amp;"|"&amp;P2171</f>
        <v/>
      </c>
    </row>
    <row r="2172">
      <c r="A2172" t="inlineStr">
        <is>
          <t>LG디스플레이|전체 평가기간|[초단타]+[버티기형]</t>
        </is>
      </c>
      <c r="B2172" t="inlineStr">
        <is>
          <t>LG디스플레이</t>
        </is>
      </c>
      <c r="C2172" t="inlineStr">
        <is>
          <t>034220</t>
        </is>
      </c>
      <c r="D2172" t="inlineStr">
        <is>
          <t>전체 평가기간</t>
        </is>
      </c>
      <c r="E2172" t="inlineStr">
        <is>
          <t>[초단타]+[버티기형]</t>
        </is>
      </c>
      <c r="F2172" t="inlineStr">
        <is>
          <t>2026-01-05</t>
        </is>
      </c>
      <c r="G2172" t="n">
        <v>12028.41</v>
      </c>
      <c r="H2172" t="inlineStr">
        <is>
          <t>2026-02-02</t>
        </is>
      </c>
      <c r="I2172" t="n">
        <v>11032.27</v>
      </c>
      <c r="J2172" t="inlineStr">
        <is>
          <t>1차 손절 도달(-5%)</t>
        </is>
      </c>
      <c r="K2172" t="n">
        <v>4</v>
      </c>
      <c r="L2172" t="n">
        <v>0</v>
      </c>
      <c r="M2172" t="n">
        <v>-8.56</v>
      </c>
      <c r="N2172" t="inlineStr">
        <is>
          <t>02.02. 4주 매도(-5% 하락 시 40% 손절 원칙)</t>
        </is>
      </c>
      <c r="O2172" t="n">
        <v>300000</v>
      </c>
      <c r="P2172">
        <f>COUNTIF($A$2:A2172,A2172)</f>
        <v/>
      </c>
      <c r="Q2172">
        <f>A2172&amp;"|"&amp;P2172</f>
        <v/>
      </c>
    </row>
    <row r="2173">
      <c r="A2173" t="inlineStr">
        <is>
          <t>LG디스플레이|전체 평가기간|[초단타]+[버티기형]</t>
        </is>
      </c>
      <c r="B2173" t="inlineStr">
        <is>
          <t>LG디스플레이</t>
        </is>
      </c>
      <c r="C2173" t="inlineStr">
        <is>
          <t>034220</t>
        </is>
      </c>
      <c r="D2173" t="inlineStr">
        <is>
          <t>전체 평가기간</t>
        </is>
      </c>
      <c r="E2173" t="inlineStr">
        <is>
          <t>[초단타]+[버티기형]</t>
        </is>
      </c>
      <c r="F2173" t="inlineStr">
        <is>
          <t>2026-03-04</t>
        </is>
      </c>
      <c r="G2173" t="n">
        <v>11007.7</v>
      </c>
      <c r="H2173" t="inlineStr">
        <is>
          <t>2026-03-05</t>
        </is>
      </c>
      <c r="I2173" t="n">
        <v>11621.86</v>
      </c>
      <c r="J2173" t="inlineStr">
        <is>
          <t>2차 익절 도달(5%)</t>
        </is>
      </c>
      <c r="K2173" t="n">
        <v>5</v>
      </c>
      <c r="L2173" t="n">
        <v>22</v>
      </c>
      <c r="M2173" t="n">
        <v>5.26</v>
      </c>
      <c r="N2173" t="inlineStr">
        <is>
          <t>03.05. 5주 매도(+5% 상승 시 20% 익절 원칙)</t>
        </is>
      </c>
      <c r="O2173" t="n">
        <v>300000</v>
      </c>
      <c r="P2173">
        <f>COUNTIF($A$2:A2173,A2173)</f>
        <v/>
      </c>
      <c r="Q2173">
        <f>A2173&amp;"|"&amp;P2173</f>
        <v/>
      </c>
    </row>
    <row r="2174">
      <c r="A2174" t="inlineStr">
        <is>
          <t>LG디스플레이|전체 평가기간|[초단타]+[버티기형]</t>
        </is>
      </c>
      <c r="B2174" t="inlineStr">
        <is>
          <t>LG디스플레이</t>
        </is>
      </c>
      <c r="C2174" t="inlineStr">
        <is>
          <t>034220</t>
        </is>
      </c>
      <c r="D2174" t="inlineStr">
        <is>
          <t>전체 평가기간</t>
        </is>
      </c>
      <c r="E2174" t="inlineStr">
        <is>
          <t>[초단타]+[버티기형]</t>
        </is>
      </c>
      <c r="F2174" t="inlineStr">
        <is>
          <t>2026-03-04</t>
        </is>
      </c>
      <c r="G2174" t="n">
        <v>11007.7</v>
      </c>
      <c r="H2174" t="inlineStr">
        <is>
          <t>2026-03-18</t>
        </is>
      </c>
      <c r="I2174" t="n">
        <v>12141.49</v>
      </c>
      <c r="J2174" t="inlineStr">
        <is>
          <t>3차 익절 도달(10%)</t>
        </is>
      </c>
      <c r="K2174" t="n">
        <v>22</v>
      </c>
      <c r="L2174" t="n">
        <v>0</v>
      </c>
      <c r="M2174" t="n">
        <v>9.970000000000001</v>
      </c>
      <c r="N2174" t="inlineStr">
        <is>
          <t>03.18. 22주 매도(+10% 상승 시 10% 익절 원칙)</t>
        </is>
      </c>
      <c r="O2174" t="n">
        <v>300000</v>
      </c>
      <c r="P2174">
        <f>COUNTIF($A$2:A2174,A2174)</f>
        <v/>
      </c>
      <c r="Q2174">
        <f>A2174&amp;"|"&amp;P2174</f>
        <v/>
      </c>
    </row>
    <row r="2175">
      <c r="A2175" t="inlineStr">
        <is>
          <t>LG디스플레이|전체 평가기간|[단기스윙]+[칼손절]</t>
        </is>
      </c>
      <c r="B2175" t="inlineStr">
        <is>
          <t>LG디스플레이</t>
        </is>
      </c>
      <c r="C2175" t="inlineStr">
        <is>
          <t>034220</t>
        </is>
      </c>
      <c r="D2175" t="inlineStr">
        <is>
          <t>전체 평가기간</t>
        </is>
      </c>
      <c r="E2175" t="inlineStr">
        <is>
          <t>[단기스윙]+[칼손절]</t>
        </is>
      </c>
      <c r="F2175" t="inlineStr">
        <is>
          <t>2026-01-05</t>
        </is>
      </c>
      <c r="G2175" t="n">
        <v>12028.41</v>
      </c>
      <c r="H2175" t="inlineStr">
        <is>
          <t>2026-01-09</t>
        </is>
      </c>
      <c r="I2175" t="n">
        <v>11771.75</v>
      </c>
      <c r="J2175" t="inlineStr">
        <is>
          <t>1차 손절 도달(-2%)</t>
        </is>
      </c>
      <c r="K2175" t="n">
        <v>19</v>
      </c>
      <c r="L2175" t="n">
        <v>5</v>
      </c>
      <c r="M2175" t="n">
        <v>-2.43</v>
      </c>
      <c r="N2175" t="inlineStr">
        <is>
          <t>01.09. 19주 매도(-2% 하락 시 80% 손절 원칙)</t>
        </is>
      </c>
      <c r="O2175" t="n">
        <v>300000</v>
      </c>
      <c r="P2175">
        <f>COUNTIF($A$2:A2175,A2175)</f>
        <v/>
      </c>
      <c r="Q2175">
        <f>A2175&amp;"|"&amp;P2175</f>
        <v/>
      </c>
    </row>
    <row r="2176">
      <c r="A2176" t="inlineStr">
        <is>
          <t>LG디스플레이|전체 평가기간|[단기스윙]+[칼손절]</t>
        </is>
      </c>
      <c r="B2176" t="inlineStr">
        <is>
          <t>LG디스플레이</t>
        </is>
      </c>
      <c r="C2176" t="inlineStr">
        <is>
          <t>034220</t>
        </is>
      </c>
      <c r="D2176" t="inlineStr">
        <is>
          <t>전체 평가기간</t>
        </is>
      </c>
      <c r="E2176" t="inlineStr">
        <is>
          <t>[단기스윙]+[칼손절]</t>
        </is>
      </c>
      <c r="F2176" t="inlineStr">
        <is>
          <t>2026-01-05</t>
        </is>
      </c>
      <c r="G2176" t="n">
        <v>12028.41</v>
      </c>
      <c r="H2176" t="inlineStr">
        <is>
          <t>2026-01-22</t>
        </is>
      </c>
      <c r="I2176" t="n">
        <v>12651.14</v>
      </c>
      <c r="J2176" t="inlineStr">
        <is>
          <t>1차 익절 도달(5%)</t>
        </is>
      </c>
      <c r="K2176" t="n">
        <v>5</v>
      </c>
      <c r="L2176" t="n">
        <v>0</v>
      </c>
      <c r="M2176" t="n">
        <v>4.86</v>
      </c>
      <c r="N2176" t="inlineStr">
        <is>
          <t>01.22. 5주 매도(+5% 상승 시 60% 익절 원칙)</t>
        </is>
      </c>
      <c r="O2176" t="n">
        <v>300000</v>
      </c>
      <c r="P2176">
        <f>COUNTIF($A$2:A2176,A2176)</f>
        <v/>
      </c>
      <c r="Q2176">
        <f>A2176&amp;"|"&amp;P2176</f>
        <v/>
      </c>
    </row>
    <row r="2177">
      <c r="A2177" t="inlineStr">
        <is>
          <t>LG디스플레이|전체 평가기간|[단기스윙]+[칼손절]</t>
        </is>
      </c>
      <c r="B2177" t="inlineStr">
        <is>
          <t>LG디스플레이</t>
        </is>
      </c>
      <c r="C2177" t="inlineStr">
        <is>
          <t>034220</t>
        </is>
      </c>
      <c r="D2177" t="inlineStr">
        <is>
          <t>전체 평가기간</t>
        </is>
      </c>
      <c r="E2177" t="inlineStr">
        <is>
          <t>[단기스윙]+[칼손절]</t>
        </is>
      </c>
      <c r="F2177" t="inlineStr">
        <is>
          <t>2026-01-29</t>
        </is>
      </c>
      <c r="G2177" t="n">
        <v>11818.27</v>
      </c>
      <c r="H2177" t="inlineStr">
        <is>
          <t>2026-02-02</t>
        </is>
      </c>
      <c r="I2177" t="n">
        <v>11032.27</v>
      </c>
      <c r="J2177" t="inlineStr">
        <is>
          <t>최종 손절 도달(-6%)</t>
        </is>
      </c>
      <c r="K2177" t="n">
        <v>25</v>
      </c>
      <c r="L2177" t="n">
        <v>0</v>
      </c>
      <c r="M2177" t="n">
        <v>-6.93</v>
      </c>
      <c r="N2177" t="inlineStr">
        <is>
          <t>02.02. 25주 매도(-6% 하락 시 10% 손절 원칙)</t>
        </is>
      </c>
      <c r="O2177" t="n">
        <v>300000</v>
      </c>
      <c r="P2177">
        <f>COUNTIF($A$2:A2177,A2177)</f>
        <v/>
      </c>
      <c r="Q2177">
        <f>A2177&amp;"|"&amp;P2177</f>
        <v/>
      </c>
    </row>
    <row r="2178">
      <c r="A2178" t="inlineStr">
        <is>
          <t>LG디스플레이|전체 평가기간|[단기스윙]+[칼손절]</t>
        </is>
      </c>
      <c r="B2178" t="inlineStr">
        <is>
          <t>LG디스플레이</t>
        </is>
      </c>
      <c r="C2178" t="inlineStr">
        <is>
          <t>034220</t>
        </is>
      </c>
      <c r="D2178" t="inlineStr">
        <is>
          <t>전체 평가기간</t>
        </is>
      </c>
      <c r="E2178" t="inlineStr">
        <is>
          <t>[단기스윙]+[칼손절]</t>
        </is>
      </c>
      <c r="F2178" t="inlineStr">
        <is>
          <t>2026-03-04</t>
        </is>
      </c>
      <c r="G2178" t="n">
        <v>11007.7</v>
      </c>
      <c r="H2178" t="inlineStr">
        <is>
          <t>2026-03-05</t>
        </is>
      </c>
      <c r="I2178" t="n">
        <v>11621.86</v>
      </c>
      <c r="J2178" t="inlineStr">
        <is>
          <t>1차 익절 도달(5%)</t>
        </is>
      </c>
      <c r="K2178" t="n">
        <v>15</v>
      </c>
      <c r="L2178" t="n">
        <v>10</v>
      </c>
      <c r="M2178" t="n">
        <v>5.26</v>
      </c>
      <c r="N2178" t="inlineStr">
        <is>
          <t>03.05. 15주 매도(+5% 상승 시 60% 익절 원칙)</t>
        </is>
      </c>
      <c r="O2178" t="n">
        <v>300000</v>
      </c>
      <c r="P2178">
        <f>COUNTIF($A$2:A2178,A2178)</f>
        <v/>
      </c>
      <c r="Q2178">
        <f>A2178&amp;"|"&amp;P2178</f>
        <v/>
      </c>
    </row>
    <row r="2179">
      <c r="A2179" t="inlineStr">
        <is>
          <t>LG디스플레이|전체 평가기간|[단기스윙]+[칼손절]</t>
        </is>
      </c>
      <c r="B2179" t="inlineStr">
        <is>
          <t>LG디스플레이</t>
        </is>
      </c>
      <c r="C2179" t="inlineStr">
        <is>
          <t>034220</t>
        </is>
      </c>
      <c r="D2179" t="inlineStr">
        <is>
          <t>전체 평가기간</t>
        </is>
      </c>
      <c r="E2179" t="inlineStr">
        <is>
          <t>[단기스윙]+[칼손절]</t>
        </is>
      </c>
      <c r="F2179" t="inlineStr">
        <is>
          <t>2026-03-04</t>
        </is>
      </c>
      <c r="G2179" t="n">
        <v>11007.7</v>
      </c>
      <c r="H2179" t="inlineStr">
        <is>
          <t>2026-03-18</t>
        </is>
      </c>
      <c r="I2179" t="n">
        <v>12141.49</v>
      </c>
      <c r="J2179" t="inlineStr">
        <is>
          <t>2차 익절 도달(10%)</t>
        </is>
      </c>
      <c r="K2179" t="n">
        <v>7</v>
      </c>
      <c r="L2179" t="n">
        <v>3</v>
      </c>
      <c r="M2179" t="n">
        <v>9.970000000000001</v>
      </c>
      <c r="N2179" t="inlineStr">
        <is>
          <t>03.18. 7주 매도(+10% 상승 시 30% 익절 원칙)</t>
        </is>
      </c>
      <c r="O2179" t="n">
        <v>300000</v>
      </c>
      <c r="P2179">
        <f>COUNTIF($A$2:A2179,A2179)</f>
        <v/>
      </c>
      <c r="Q2179">
        <f>A2179&amp;"|"&amp;P2179</f>
        <v/>
      </c>
    </row>
    <row r="2180">
      <c r="A2180" t="inlineStr">
        <is>
          <t>LG디스플레이|전체 평가기간|[단기스윙]+[칼손절]</t>
        </is>
      </c>
      <c r="B2180" t="inlineStr">
        <is>
          <t>LG디스플레이</t>
        </is>
      </c>
      <c r="C2180" t="inlineStr">
        <is>
          <t>034220</t>
        </is>
      </c>
      <c r="D2180" t="inlineStr">
        <is>
          <t>전체 평가기간</t>
        </is>
      </c>
      <c r="E2180" t="inlineStr">
        <is>
          <t>[단기스윙]+[칼손절]</t>
        </is>
      </c>
      <c r="F2180" t="inlineStr">
        <is>
          <t>2026-03-04</t>
        </is>
      </c>
      <c r="G2180" t="n">
        <v>11007.7</v>
      </c>
      <c r="H2180" t="inlineStr">
        <is>
          <t>2026-04-15</t>
        </is>
      </c>
      <c r="I2180" t="n">
        <v>13590.48</v>
      </c>
      <c r="J2180" t="inlineStr">
        <is>
          <t>3차 익절 도달(20%)</t>
        </is>
      </c>
      <c r="K2180" t="n">
        <v>3</v>
      </c>
      <c r="L2180" t="n">
        <v>0</v>
      </c>
      <c r="M2180" t="n">
        <v>23.09</v>
      </c>
      <c r="N2180" t="inlineStr">
        <is>
          <t>04.15. 3주 매도(+20% 상승 시 10% 익절 원칙)</t>
        </is>
      </c>
      <c r="O2180" t="n">
        <v>300000</v>
      </c>
      <c r="P2180">
        <f>COUNTIF($A$2:A2180,A2180)</f>
        <v/>
      </c>
      <c r="Q2180">
        <f>A2180&amp;"|"&amp;P2180</f>
        <v/>
      </c>
    </row>
    <row r="2181">
      <c r="A2181" t="inlineStr">
        <is>
          <t>LG디스플레이|전체 평가기간|[단기스윙]+[정석방어]</t>
        </is>
      </c>
      <c r="B2181" t="inlineStr">
        <is>
          <t>LG디스플레이</t>
        </is>
      </c>
      <c r="C2181" t="inlineStr">
        <is>
          <t>034220</t>
        </is>
      </c>
      <c r="D2181" t="inlineStr">
        <is>
          <t>전체 평가기간</t>
        </is>
      </c>
      <c r="E2181" t="inlineStr">
        <is>
          <t>[단기스윙]+[정석방어]</t>
        </is>
      </c>
      <c r="F2181" t="inlineStr">
        <is>
          <t>2026-01-05</t>
        </is>
      </c>
      <c r="G2181" t="n">
        <v>12028.41</v>
      </c>
      <c r="H2181" t="inlineStr">
        <is>
          <t>2026-01-22</t>
        </is>
      </c>
      <c r="I2181" t="n">
        <v>12651.14</v>
      </c>
      <c r="J2181" t="inlineStr">
        <is>
          <t>1차 익절 도달(5%)</t>
        </is>
      </c>
      <c r="K2181" t="n">
        <v>14</v>
      </c>
      <c r="L2181" t="n">
        <v>10</v>
      </c>
      <c r="M2181" t="n">
        <v>4.86</v>
      </c>
      <c r="N2181" t="inlineStr">
        <is>
          <t>01.22. 14주 매도(+5% 상승 시 60% 익절 원칙)</t>
        </is>
      </c>
      <c r="O2181" t="n">
        <v>300000</v>
      </c>
      <c r="P2181">
        <f>COUNTIF($A$2:A2181,A2181)</f>
        <v/>
      </c>
      <c r="Q2181">
        <f>A2181&amp;"|"&amp;P2181</f>
        <v/>
      </c>
    </row>
    <row r="2182">
      <c r="A2182" t="inlineStr">
        <is>
          <t>LG디스플레이|전체 평가기간|[단기스윙]+[정석방어]</t>
        </is>
      </c>
      <c r="B2182" t="inlineStr">
        <is>
          <t>LG디스플레이</t>
        </is>
      </c>
      <c r="C2182" t="inlineStr">
        <is>
          <t>034220</t>
        </is>
      </c>
      <c r="D2182" t="inlineStr">
        <is>
          <t>전체 평가기간</t>
        </is>
      </c>
      <c r="E2182" t="inlineStr">
        <is>
          <t>[단기스윙]+[정석방어]</t>
        </is>
      </c>
      <c r="F2182" t="inlineStr">
        <is>
          <t>2026-01-05</t>
        </is>
      </c>
      <c r="G2182" t="n">
        <v>12028.41</v>
      </c>
      <c r="H2182" t="inlineStr">
        <is>
          <t>2026-02-02</t>
        </is>
      </c>
      <c r="I2182" t="n">
        <v>11032.27</v>
      </c>
      <c r="J2182" t="inlineStr">
        <is>
          <t>2차 손절 도달(-5%)</t>
        </is>
      </c>
      <c r="K2182" t="n">
        <v>4</v>
      </c>
      <c r="L2182" t="n">
        <v>6</v>
      </c>
      <c r="M2182" t="n">
        <v>-8.56</v>
      </c>
      <c r="N2182" t="inlineStr">
        <is>
          <t>02.02. 4주 매도(-5% 하락 시 20% 손절 원칙)</t>
        </is>
      </c>
      <c r="O2182" t="n">
        <v>300000</v>
      </c>
      <c r="P2182">
        <f>COUNTIF($A$2:A2182,A2182)</f>
        <v/>
      </c>
      <c r="Q2182">
        <f>A2182&amp;"|"&amp;P2182</f>
        <v/>
      </c>
    </row>
    <row r="2183">
      <c r="A2183" t="inlineStr">
        <is>
          <t>LG디스플레이|전체 평가기간|[단기스윙]+[정석방어]</t>
        </is>
      </c>
      <c r="B2183" t="inlineStr">
        <is>
          <t>LG디스플레이</t>
        </is>
      </c>
      <c r="C2183" t="inlineStr">
        <is>
          <t>034220</t>
        </is>
      </c>
      <c r="D2183" t="inlineStr">
        <is>
          <t>전체 평가기간</t>
        </is>
      </c>
      <c r="E2183" t="inlineStr">
        <is>
          <t>[단기스윙]+[정석방어]</t>
        </is>
      </c>
      <c r="F2183" t="inlineStr">
        <is>
          <t>2026-01-05</t>
        </is>
      </c>
      <c r="G2183" t="n">
        <v>12028.41</v>
      </c>
      <c r="H2183" t="inlineStr">
        <is>
          <t>2026-02-20</t>
        </is>
      </c>
      <c r="I2183" t="n">
        <v>13300.68</v>
      </c>
      <c r="J2183" t="inlineStr">
        <is>
          <t>2차 익절 도달(10%)</t>
        </is>
      </c>
      <c r="K2183" t="n">
        <v>6</v>
      </c>
      <c r="L2183" t="n">
        <v>0</v>
      </c>
      <c r="M2183" t="n">
        <v>10.25</v>
      </c>
      <c r="N2183" t="inlineStr">
        <is>
          <t>02.20. 6주 매도(+10% 상승 시 30% 익절 원칙)</t>
        </is>
      </c>
      <c r="O2183" t="n">
        <v>300000</v>
      </c>
      <c r="P2183">
        <f>COUNTIF($A$2:A2183,A2183)</f>
        <v/>
      </c>
      <c r="Q2183">
        <f>A2183&amp;"|"&amp;P2183</f>
        <v/>
      </c>
    </row>
    <row r="2184">
      <c r="A2184" t="inlineStr">
        <is>
          <t>LG디스플레이|전체 평가기간|[단기스윙]+[정석방어]</t>
        </is>
      </c>
      <c r="B2184" t="inlineStr">
        <is>
          <t>LG디스플레이</t>
        </is>
      </c>
      <c r="C2184" t="inlineStr">
        <is>
          <t>034220</t>
        </is>
      </c>
      <c r="D2184" t="inlineStr">
        <is>
          <t>전체 평가기간</t>
        </is>
      </c>
      <c r="E2184" t="inlineStr">
        <is>
          <t>[단기스윙]+[정석방어]</t>
        </is>
      </c>
      <c r="F2184" t="inlineStr">
        <is>
          <t>2026-03-04</t>
        </is>
      </c>
      <c r="G2184" t="n">
        <v>11007.7</v>
      </c>
      <c r="H2184" t="inlineStr">
        <is>
          <t>2026-03-05</t>
        </is>
      </c>
      <c r="I2184" t="n">
        <v>11621.86</v>
      </c>
      <c r="J2184" t="inlineStr">
        <is>
          <t>1차 익절 도달(5%)</t>
        </is>
      </c>
      <c r="K2184" t="n">
        <v>16</v>
      </c>
      <c r="L2184" t="n">
        <v>12</v>
      </c>
      <c r="M2184" t="n">
        <v>5.26</v>
      </c>
      <c r="N2184" t="inlineStr">
        <is>
          <t>03.05. 16주 매도(+5% 상승 시 60% 익절 원칙)</t>
        </is>
      </c>
      <c r="O2184" t="n">
        <v>300000</v>
      </c>
      <c r="P2184">
        <f>COUNTIF($A$2:A2184,A2184)</f>
        <v/>
      </c>
      <c r="Q2184">
        <f>A2184&amp;"|"&amp;P2184</f>
        <v/>
      </c>
    </row>
    <row r="2185">
      <c r="A2185" t="inlineStr">
        <is>
          <t>LG디스플레이|전체 평가기간|[단기스윙]+[정석방어]</t>
        </is>
      </c>
      <c r="B2185" t="inlineStr">
        <is>
          <t>LG디스플레이</t>
        </is>
      </c>
      <c r="C2185" t="inlineStr">
        <is>
          <t>034220</t>
        </is>
      </c>
      <c r="D2185" t="inlineStr">
        <is>
          <t>전체 평가기간</t>
        </is>
      </c>
      <c r="E2185" t="inlineStr">
        <is>
          <t>[단기스윙]+[정석방어]</t>
        </is>
      </c>
      <c r="F2185" t="inlineStr">
        <is>
          <t>2026-03-04</t>
        </is>
      </c>
      <c r="G2185" t="n">
        <v>11007.7</v>
      </c>
      <c r="H2185" t="inlineStr">
        <is>
          <t>2026-03-18</t>
        </is>
      </c>
      <c r="I2185" t="n">
        <v>12141.49</v>
      </c>
      <c r="J2185" t="inlineStr">
        <is>
          <t>2차 익절 도달(10%)</t>
        </is>
      </c>
      <c r="K2185" t="n">
        <v>8</v>
      </c>
      <c r="L2185" t="n">
        <v>4</v>
      </c>
      <c r="M2185" t="n">
        <v>9.970000000000001</v>
      </c>
      <c r="N2185" t="inlineStr">
        <is>
          <t>03.18. 8주 매도(+10% 상승 시 30% 익절 원칙)</t>
        </is>
      </c>
      <c r="O2185" t="n">
        <v>300000</v>
      </c>
      <c r="P2185">
        <f>COUNTIF($A$2:A2185,A2185)</f>
        <v/>
      </c>
      <c r="Q2185">
        <f>A2185&amp;"|"&amp;P2185</f>
        <v/>
      </c>
    </row>
    <row r="2186">
      <c r="A2186" t="inlineStr">
        <is>
          <t>LG디스플레이|전체 평가기간|[단기스윙]+[정석방어]</t>
        </is>
      </c>
      <c r="B2186" t="inlineStr">
        <is>
          <t>LG디스플레이</t>
        </is>
      </c>
      <c r="C2186" t="inlineStr">
        <is>
          <t>034220</t>
        </is>
      </c>
      <c r="D2186" t="inlineStr">
        <is>
          <t>전체 평가기간</t>
        </is>
      </c>
      <c r="E2186" t="inlineStr">
        <is>
          <t>[단기스윙]+[정석방어]</t>
        </is>
      </c>
      <c r="F2186" t="inlineStr">
        <is>
          <t>2026-03-04</t>
        </is>
      </c>
      <c r="G2186" t="n">
        <v>11007.7</v>
      </c>
      <c r="H2186" t="inlineStr">
        <is>
          <t>2026-04-15</t>
        </is>
      </c>
      <c r="I2186" t="n">
        <v>13590.48</v>
      </c>
      <c r="J2186" t="inlineStr">
        <is>
          <t>3차 익절 도달(20%)</t>
        </is>
      </c>
      <c r="K2186" t="n">
        <v>4</v>
      </c>
      <c r="L2186" t="n">
        <v>0</v>
      </c>
      <c r="M2186" t="n">
        <v>23.09</v>
      </c>
      <c r="N2186" t="inlineStr">
        <is>
          <t>04.15. 4주 매도(+20% 상승 시 10% 익절 원칙)</t>
        </is>
      </c>
      <c r="O2186" t="n">
        <v>300000</v>
      </c>
      <c r="P2186">
        <f>COUNTIF($A$2:A2186,A2186)</f>
        <v/>
      </c>
      <c r="Q2186">
        <f>A2186&amp;"|"&amp;P2186</f>
        <v/>
      </c>
    </row>
    <row r="2187">
      <c r="A2187" t="inlineStr">
        <is>
          <t>LG디스플레이|전체 평가기간|[단기스윙]+[변동성허용]</t>
        </is>
      </c>
      <c r="B2187" t="inlineStr">
        <is>
          <t>LG디스플레이</t>
        </is>
      </c>
      <c r="C2187" t="inlineStr">
        <is>
          <t>034220</t>
        </is>
      </c>
      <c r="D2187" t="inlineStr">
        <is>
          <t>전체 평가기간</t>
        </is>
      </c>
      <c r="E2187" t="inlineStr">
        <is>
          <t>[단기스윙]+[변동성허용]</t>
        </is>
      </c>
      <c r="F2187" t="inlineStr">
        <is>
          <t>2026-01-05</t>
        </is>
      </c>
      <c r="G2187" t="n">
        <v>12028.41</v>
      </c>
      <c r="H2187" t="inlineStr">
        <is>
          <t>2026-01-22</t>
        </is>
      </c>
      <c r="I2187" t="n">
        <v>12651.14</v>
      </c>
      <c r="J2187" t="inlineStr">
        <is>
          <t>1차 익절 도달(5%)</t>
        </is>
      </c>
      <c r="K2187" t="n">
        <v>14</v>
      </c>
      <c r="L2187" t="n">
        <v>10</v>
      </c>
      <c r="M2187" t="n">
        <v>4.86</v>
      </c>
      <c r="N2187" t="inlineStr">
        <is>
          <t>01.22. 14주 매도(+5% 상승 시 60% 익절 원칙)</t>
        </is>
      </c>
      <c r="O2187" t="n">
        <v>300000</v>
      </c>
      <c r="P2187">
        <f>COUNTIF($A$2:A2187,A2187)</f>
        <v/>
      </c>
      <c r="Q2187">
        <f>A2187&amp;"|"&amp;P2187</f>
        <v/>
      </c>
    </row>
    <row r="2188">
      <c r="A2188" t="inlineStr">
        <is>
          <t>LG디스플레이|전체 평가기간|[단기스윙]+[변동성허용]</t>
        </is>
      </c>
      <c r="B2188" t="inlineStr">
        <is>
          <t>LG디스플레이</t>
        </is>
      </c>
      <c r="C2188" t="inlineStr">
        <is>
          <t>034220</t>
        </is>
      </c>
      <c r="D2188" t="inlineStr">
        <is>
          <t>전체 평가기간</t>
        </is>
      </c>
      <c r="E2188" t="inlineStr">
        <is>
          <t>[단기스윙]+[변동성허용]</t>
        </is>
      </c>
      <c r="F2188" t="inlineStr">
        <is>
          <t>2026-01-05</t>
        </is>
      </c>
      <c r="G2188" t="n">
        <v>12028.41</v>
      </c>
      <c r="H2188" t="inlineStr">
        <is>
          <t>2026-02-02</t>
        </is>
      </c>
      <c r="I2188" t="n">
        <v>11032.27</v>
      </c>
      <c r="J2188" t="inlineStr">
        <is>
          <t>1차 손절 도달(-5%)</t>
        </is>
      </c>
      <c r="K2188" t="n">
        <v>10</v>
      </c>
      <c r="L2188" t="n">
        <v>0</v>
      </c>
      <c r="M2188" t="n">
        <v>-8.56</v>
      </c>
      <c r="N2188" t="inlineStr">
        <is>
          <t>02.02. 10주 매도(-5% 하락 시 50% 손절 원칙)</t>
        </is>
      </c>
      <c r="O2188" t="n">
        <v>300000</v>
      </c>
      <c r="P2188">
        <f>COUNTIF($A$2:A2188,A2188)</f>
        <v/>
      </c>
      <c r="Q2188">
        <f>A2188&amp;"|"&amp;P2188</f>
        <v/>
      </c>
    </row>
    <row r="2189">
      <c r="A2189" t="inlineStr">
        <is>
          <t>LG디스플레이|전체 평가기간|[단기스윙]+[변동성허용]</t>
        </is>
      </c>
      <c r="B2189" t="inlineStr">
        <is>
          <t>LG디스플레이</t>
        </is>
      </c>
      <c r="C2189" t="inlineStr">
        <is>
          <t>034220</t>
        </is>
      </c>
      <c r="D2189" t="inlineStr">
        <is>
          <t>전체 평가기간</t>
        </is>
      </c>
      <c r="E2189" t="inlineStr">
        <is>
          <t>[단기스윙]+[변동성허용]</t>
        </is>
      </c>
      <c r="F2189" t="inlineStr">
        <is>
          <t>2026-03-04</t>
        </is>
      </c>
      <c r="G2189" t="n">
        <v>11007.7</v>
      </c>
      <c r="H2189" t="inlineStr">
        <is>
          <t>2026-03-05</t>
        </is>
      </c>
      <c r="I2189" t="n">
        <v>11621.86</v>
      </c>
      <c r="J2189" t="inlineStr">
        <is>
          <t>1차 익절 도달(5%)</t>
        </is>
      </c>
      <c r="K2189" t="n">
        <v>16</v>
      </c>
      <c r="L2189" t="n">
        <v>11</v>
      </c>
      <c r="M2189" t="n">
        <v>5.26</v>
      </c>
      <c r="N2189" t="inlineStr">
        <is>
          <t>03.05. 16주 매도(+5% 상승 시 60% 익절 원칙)</t>
        </is>
      </c>
      <c r="O2189" t="n">
        <v>300000</v>
      </c>
      <c r="P2189">
        <f>COUNTIF($A$2:A2189,A2189)</f>
        <v/>
      </c>
      <c r="Q2189">
        <f>A2189&amp;"|"&amp;P2189</f>
        <v/>
      </c>
    </row>
    <row r="2190">
      <c r="A2190" t="inlineStr">
        <is>
          <t>LG디스플레이|전체 평가기간|[단기스윙]+[변동성허용]</t>
        </is>
      </c>
      <c r="B2190" t="inlineStr">
        <is>
          <t>LG디스플레이</t>
        </is>
      </c>
      <c r="C2190" t="inlineStr">
        <is>
          <t>034220</t>
        </is>
      </c>
      <c r="D2190" t="inlineStr">
        <is>
          <t>전체 평가기간</t>
        </is>
      </c>
      <c r="E2190" t="inlineStr">
        <is>
          <t>[단기스윙]+[변동성허용]</t>
        </is>
      </c>
      <c r="F2190" t="inlineStr">
        <is>
          <t>2026-03-04</t>
        </is>
      </c>
      <c r="G2190" t="n">
        <v>11007.7</v>
      </c>
      <c r="H2190" t="inlineStr">
        <is>
          <t>2026-03-18</t>
        </is>
      </c>
      <c r="I2190" t="n">
        <v>12141.49</v>
      </c>
      <c r="J2190" t="inlineStr">
        <is>
          <t>2차 익절 도달(10%)</t>
        </is>
      </c>
      <c r="K2190" t="n">
        <v>8</v>
      </c>
      <c r="L2190" t="n">
        <v>3</v>
      </c>
      <c r="M2190" t="n">
        <v>9.970000000000001</v>
      </c>
      <c r="N2190" t="inlineStr">
        <is>
          <t>03.18. 8주 매도(+10% 상승 시 30% 익절 원칙)</t>
        </is>
      </c>
      <c r="O2190" t="n">
        <v>300000</v>
      </c>
      <c r="P2190">
        <f>COUNTIF($A$2:A2190,A2190)</f>
        <v/>
      </c>
      <c r="Q2190">
        <f>A2190&amp;"|"&amp;P2190</f>
        <v/>
      </c>
    </row>
    <row r="2191">
      <c r="A2191" t="inlineStr">
        <is>
          <t>LG디스플레이|전체 평가기간|[단기스윙]+[변동성허용]</t>
        </is>
      </c>
      <c r="B2191" t="inlineStr">
        <is>
          <t>LG디스플레이</t>
        </is>
      </c>
      <c r="C2191" t="inlineStr">
        <is>
          <t>034220</t>
        </is>
      </c>
      <c r="D2191" t="inlineStr">
        <is>
          <t>전체 평가기간</t>
        </is>
      </c>
      <c r="E2191" t="inlineStr">
        <is>
          <t>[단기스윙]+[변동성허용]</t>
        </is>
      </c>
      <c r="F2191" t="inlineStr">
        <is>
          <t>2026-03-04</t>
        </is>
      </c>
      <c r="G2191" t="n">
        <v>11007.7</v>
      </c>
      <c r="H2191" t="inlineStr">
        <is>
          <t>2026-04-15</t>
        </is>
      </c>
      <c r="I2191" t="n">
        <v>13590.48</v>
      </c>
      <c r="J2191" t="inlineStr">
        <is>
          <t>3차 익절 도달(20%)</t>
        </is>
      </c>
      <c r="K2191" t="n">
        <v>3</v>
      </c>
      <c r="L2191" t="n">
        <v>0</v>
      </c>
      <c r="M2191" t="n">
        <v>23.09</v>
      </c>
      <c r="N2191" t="inlineStr">
        <is>
          <t>04.15. 3주 매도(+20% 상승 시 10% 익절 원칙)</t>
        </is>
      </c>
      <c r="O2191" t="n">
        <v>300000</v>
      </c>
      <c r="P2191">
        <f>COUNTIF($A$2:A2191,A2191)</f>
        <v/>
      </c>
      <c r="Q2191">
        <f>A2191&amp;"|"&amp;P2191</f>
        <v/>
      </c>
    </row>
    <row r="2192">
      <c r="A2192" t="inlineStr">
        <is>
          <t>LG디스플레이|전체 평가기간|[단기스윙]+[버티기형]</t>
        </is>
      </c>
      <c r="B2192" t="inlineStr">
        <is>
          <t>LG디스플레이</t>
        </is>
      </c>
      <c r="C2192" t="inlineStr">
        <is>
          <t>034220</t>
        </is>
      </c>
      <c r="D2192" t="inlineStr">
        <is>
          <t>전체 평가기간</t>
        </is>
      </c>
      <c r="E2192" t="inlineStr">
        <is>
          <t>[단기스윙]+[버티기형]</t>
        </is>
      </c>
      <c r="F2192" t="inlineStr">
        <is>
          <t>2026-01-05</t>
        </is>
      </c>
      <c r="G2192" t="n">
        <v>12028.41</v>
      </c>
      <c r="H2192" t="inlineStr">
        <is>
          <t>2026-01-22</t>
        </is>
      </c>
      <c r="I2192" t="n">
        <v>12651.14</v>
      </c>
      <c r="J2192" t="inlineStr">
        <is>
          <t>1차 익절 도달(5%)</t>
        </is>
      </c>
      <c r="K2192" t="n">
        <v>14</v>
      </c>
      <c r="L2192" t="n">
        <v>10</v>
      </c>
      <c r="M2192" t="n">
        <v>4.86</v>
      </c>
      <c r="N2192" t="inlineStr">
        <is>
          <t>01.22. 14주 매도(+5% 상승 시 60% 익절 원칙)</t>
        </is>
      </c>
      <c r="O2192" t="n">
        <v>300000</v>
      </c>
      <c r="P2192">
        <f>COUNTIF($A$2:A2192,A2192)</f>
        <v/>
      </c>
      <c r="Q2192">
        <f>A2192&amp;"|"&amp;P2192</f>
        <v/>
      </c>
    </row>
    <row r="2193">
      <c r="A2193" t="inlineStr">
        <is>
          <t>LG디스플레이|전체 평가기간|[단기스윙]+[버티기형]</t>
        </is>
      </c>
      <c r="B2193" t="inlineStr">
        <is>
          <t>LG디스플레이</t>
        </is>
      </c>
      <c r="C2193" t="inlineStr">
        <is>
          <t>034220</t>
        </is>
      </c>
      <c r="D2193" t="inlineStr">
        <is>
          <t>전체 평가기간</t>
        </is>
      </c>
      <c r="E2193" t="inlineStr">
        <is>
          <t>[단기스윙]+[버티기형]</t>
        </is>
      </c>
      <c r="F2193" t="inlineStr">
        <is>
          <t>2026-01-05</t>
        </is>
      </c>
      <c r="G2193" t="n">
        <v>12028.41</v>
      </c>
      <c r="H2193" t="inlineStr">
        <is>
          <t>2026-02-02</t>
        </is>
      </c>
      <c r="I2193" t="n">
        <v>11032.27</v>
      </c>
      <c r="J2193" t="inlineStr">
        <is>
          <t>1차 손절 도달(-5%)</t>
        </is>
      </c>
      <c r="K2193" t="n">
        <v>9</v>
      </c>
      <c r="L2193" t="n">
        <v>1</v>
      </c>
      <c r="M2193" t="n">
        <v>-8.56</v>
      </c>
      <c r="N2193" t="inlineStr">
        <is>
          <t>02.02. 9주 매도(-5% 하락 시 40% 손절 원칙)</t>
        </is>
      </c>
      <c r="O2193" t="n">
        <v>300000</v>
      </c>
      <c r="P2193">
        <f>COUNTIF($A$2:A2193,A2193)</f>
        <v/>
      </c>
      <c r="Q2193">
        <f>A2193&amp;"|"&amp;P2193</f>
        <v/>
      </c>
    </row>
    <row r="2194">
      <c r="A2194" t="inlineStr">
        <is>
          <t>LG디스플레이|전체 평가기간|[단기스윙]+[버티기형]</t>
        </is>
      </c>
      <c r="B2194" t="inlineStr">
        <is>
          <t>LG디스플레이</t>
        </is>
      </c>
      <c r="C2194" t="inlineStr">
        <is>
          <t>034220</t>
        </is>
      </c>
      <c r="D2194" t="inlineStr">
        <is>
          <t>전체 평가기간</t>
        </is>
      </c>
      <c r="E2194" t="inlineStr">
        <is>
          <t>[단기스윙]+[버티기형]</t>
        </is>
      </c>
      <c r="F2194" t="inlineStr">
        <is>
          <t>2026-01-05</t>
        </is>
      </c>
      <c r="G2194" t="n">
        <v>12028.41</v>
      </c>
      <c r="H2194" t="inlineStr">
        <is>
          <t>2026-02-20</t>
        </is>
      </c>
      <c r="I2194" t="n">
        <v>13300.68</v>
      </c>
      <c r="J2194" t="inlineStr">
        <is>
          <t>2차 익절 도달(10%)</t>
        </is>
      </c>
      <c r="K2194" t="n">
        <v>1</v>
      </c>
      <c r="L2194" t="n">
        <v>0</v>
      </c>
      <c r="M2194" t="n">
        <v>10.25</v>
      </c>
      <c r="N2194" t="inlineStr">
        <is>
          <t>02.20. 1주 매도(+10% 상승 시 30% 익절 원칙)</t>
        </is>
      </c>
      <c r="O2194" t="n">
        <v>300000</v>
      </c>
      <c r="P2194">
        <f>COUNTIF($A$2:A2194,A2194)</f>
        <v/>
      </c>
      <c r="Q2194">
        <f>A2194&amp;"|"&amp;P2194</f>
        <v/>
      </c>
    </row>
    <row r="2195">
      <c r="A2195" t="inlineStr">
        <is>
          <t>LG디스플레이|전체 평가기간|[단기스윙]+[버티기형]</t>
        </is>
      </c>
      <c r="B2195" t="inlineStr">
        <is>
          <t>LG디스플레이</t>
        </is>
      </c>
      <c r="C2195" t="inlineStr">
        <is>
          <t>034220</t>
        </is>
      </c>
      <c r="D2195" t="inlineStr">
        <is>
          <t>전체 평가기간</t>
        </is>
      </c>
      <c r="E2195" t="inlineStr">
        <is>
          <t>[단기스윙]+[버티기형]</t>
        </is>
      </c>
      <c r="F2195" t="inlineStr">
        <is>
          <t>2026-03-04</t>
        </is>
      </c>
      <c r="G2195" t="n">
        <v>11007.7</v>
      </c>
      <c r="H2195" t="inlineStr">
        <is>
          <t>2026-03-05</t>
        </is>
      </c>
      <c r="I2195" t="n">
        <v>11621.86</v>
      </c>
      <c r="J2195" t="inlineStr">
        <is>
          <t>1차 익절 도달(5%)</t>
        </is>
      </c>
      <c r="K2195" t="n">
        <v>16</v>
      </c>
      <c r="L2195" t="n">
        <v>11</v>
      </c>
      <c r="M2195" t="n">
        <v>5.26</v>
      </c>
      <c r="N2195" t="inlineStr">
        <is>
          <t>03.05. 16주 매도(+5% 상승 시 60% 익절 원칙)</t>
        </is>
      </c>
      <c r="O2195" t="n">
        <v>300000</v>
      </c>
      <c r="P2195">
        <f>COUNTIF($A$2:A2195,A2195)</f>
        <v/>
      </c>
      <c r="Q2195">
        <f>A2195&amp;"|"&amp;P2195</f>
        <v/>
      </c>
    </row>
    <row r="2196">
      <c r="A2196" t="inlineStr">
        <is>
          <t>LG디스플레이|전체 평가기간|[단기스윙]+[버티기형]</t>
        </is>
      </c>
      <c r="B2196" t="inlineStr">
        <is>
          <t>LG디스플레이</t>
        </is>
      </c>
      <c r="C2196" t="inlineStr">
        <is>
          <t>034220</t>
        </is>
      </c>
      <c r="D2196" t="inlineStr">
        <is>
          <t>전체 평가기간</t>
        </is>
      </c>
      <c r="E2196" t="inlineStr">
        <is>
          <t>[단기스윙]+[버티기형]</t>
        </is>
      </c>
      <c r="F2196" t="inlineStr">
        <is>
          <t>2026-03-04</t>
        </is>
      </c>
      <c r="G2196" t="n">
        <v>11007.7</v>
      </c>
      <c r="H2196" t="inlineStr">
        <is>
          <t>2026-03-18</t>
        </is>
      </c>
      <c r="I2196" t="n">
        <v>12141.49</v>
      </c>
      <c r="J2196" t="inlineStr">
        <is>
          <t>2차 익절 도달(10%)</t>
        </is>
      </c>
      <c r="K2196" t="n">
        <v>8</v>
      </c>
      <c r="L2196" t="n">
        <v>3</v>
      </c>
      <c r="M2196" t="n">
        <v>9.970000000000001</v>
      </c>
      <c r="N2196" t="inlineStr">
        <is>
          <t>03.18. 8주 매도(+10% 상승 시 30% 익절 원칙)</t>
        </is>
      </c>
      <c r="O2196" t="n">
        <v>300000</v>
      </c>
      <c r="P2196">
        <f>COUNTIF($A$2:A2196,A2196)</f>
        <v/>
      </c>
      <c r="Q2196">
        <f>A2196&amp;"|"&amp;P2196</f>
        <v/>
      </c>
    </row>
    <row r="2197">
      <c r="A2197" t="inlineStr">
        <is>
          <t>LG디스플레이|전체 평가기간|[단기스윙]+[버티기형]</t>
        </is>
      </c>
      <c r="B2197" t="inlineStr">
        <is>
          <t>LG디스플레이</t>
        </is>
      </c>
      <c r="C2197" t="inlineStr">
        <is>
          <t>034220</t>
        </is>
      </c>
      <c r="D2197" t="inlineStr">
        <is>
          <t>전체 평가기간</t>
        </is>
      </c>
      <c r="E2197" t="inlineStr">
        <is>
          <t>[단기스윙]+[버티기형]</t>
        </is>
      </c>
      <c r="F2197" t="inlineStr">
        <is>
          <t>2026-03-04</t>
        </is>
      </c>
      <c r="G2197" t="n">
        <v>11007.7</v>
      </c>
      <c r="H2197" t="inlineStr">
        <is>
          <t>2026-04-15</t>
        </is>
      </c>
      <c r="I2197" t="n">
        <v>13590.48</v>
      </c>
      <c r="J2197" t="inlineStr">
        <is>
          <t>3차 익절 도달(20%)</t>
        </is>
      </c>
      <c r="K2197" t="n">
        <v>3</v>
      </c>
      <c r="L2197" t="n">
        <v>0</v>
      </c>
      <c r="M2197" t="n">
        <v>23.09</v>
      </c>
      <c r="N2197" t="inlineStr">
        <is>
          <t>04.15. 3주 매도(+20% 상승 시 10% 익절 원칙)</t>
        </is>
      </c>
      <c r="O2197" t="n">
        <v>300000</v>
      </c>
      <c r="P2197">
        <f>COUNTIF($A$2:A2197,A2197)</f>
        <v/>
      </c>
      <c r="Q2197">
        <f>A2197&amp;"|"&amp;P2197</f>
        <v/>
      </c>
    </row>
    <row r="2198">
      <c r="A2198" t="inlineStr">
        <is>
          <t>LG디스플레이|전체 평가기간|[대표님룰]+[칼손절]</t>
        </is>
      </c>
      <c r="B2198" t="inlineStr">
        <is>
          <t>LG디스플레이</t>
        </is>
      </c>
      <c r="C2198" t="inlineStr">
        <is>
          <t>034220</t>
        </is>
      </c>
      <c r="D2198" t="inlineStr">
        <is>
          <t>전체 평가기간</t>
        </is>
      </c>
      <c r="E2198" t="inlineStr">
        <is>
          <t>[대표님룰]+[칼손절]</t>
        </is>
      </c>
      <c r="F2198" t="inlineStr">
        <is>
          <t>2026-01-05</t>
        </is>
      </c>
      <c r="G2198" t="n">
        <v>12028.41</v>
      </c>
      <c r="H2198" t="inlineStr">
        <is>
          <t>2026-01-09</t>
        </is>
      </c>
      <c r="I2198" t="n">
        <v>11771.75</v>
      </c>
      <c r="J2198" t="inlineStr">
        <is>
          <t>1차 손절 도달(-2%)</t>
        </is>
      </c>
      <c r="K2198" t="n">
        <v>19</v>
      </c>
      <c r="L2198" t="n">
        <v>5</v>
      </c>
      <c r="M2198" t="n">
        <v>-2.43</v>
      </c>
      <c r="N2198" t="inlineStr">
        <is>
          <t>01.09. 19주 매도(-2% 하락 시 80% 손절 원칙)</t>
        </is>
      </c>
      <c r="O2198" t="n">
        <v>300000</v>
      </c>
      <c r="P2198">
        <f>COUNTIF($A$2:A2198,A2198)</f>
        <v/>
      </c>
      <c r="Q2198">
        <f>A2198&amp;"|"&amp;P2198</f>
        <v/>
      </c>
    </row>
    <row r="2199">
      <c r="A2199" t="inlineStr">
        <is>
          <t>LG디스플레이|전체 평가기간|[대표님룰]+[칼손절]</t>
        </is>
      </c>
      <c r="B2199" t="inlineStr">
        <is>
          <t>LG디스플레이</t>
        </is>
      </c>
      <c r="C2199" t="inlineStr">
        <is>
          <t>034220</t>
        </is>
      </c>
      <c r="D2199" t="inlineStr">
        <is>
          <t>전체 평가기간</t>
        </is>
      </c>
      <c r="E2199" t="inlineStr">
        <is>
          <t>[대표님룰]+[칼손절]</t>
        </is>
      </c>
      <c r="F2199" t="inlineStr">
        <is>
          <t>2026-01-05</t>
        </is>
      </c>
      <c r="G2199" t="n">
        <v>12028.41</v>
      </c>
      <c r="H2199" t="inlineStr">
        <is>
          <t>2026-01-22</t>
        </is>
      </c>
      <c r="I2199" t="n">
        <v>12651.14</v>
      </c>
      <c r="J2199" t="inlineStr">
        <is>
          <t>1차 익절 도달(5%)</t>
        </is>
      </c>
      <c r="K2199" t="n">
        <v>5</v>
      </c>
      <c r="L2199" t="n">
        <v>0</v>
      </c>
      <c r="M2199" t="n">
        <v>4.86</v>
      </c>
      <c r="N2199" t="inlineStr">
        <is>
          <t>01.22. 5주 매도(+5% 상승 시 60% 익절 원칙)</t>
        </is>
      </c>
      <c r="O2199" t="n">
        <v>300000</v>
      </c>
      <c r="P2199">
        <f>COUNTIF($A$2:A2199,A2199)</f>
        <v/>
      </c>
      <c r="Q2199">
        <f>A2199&amp;"|"&amp;P2199</f>
        <v/>
      </c>
    </row>
    <row r="2200">
      <c r="A2200" t="inlineStr">
        <is>
          <t>LG디스플레이|전체 평가기간|[대표님룰]+[칼손절]</t>
        </is>
      </c>
      <c r="B2200" t="inlineStr">
        <is>
          <t>LG디스플레이</t>
        </is>
      </c>
      <c r="C2200" t="inlineStr">
        <is>
          <t>034220</t>
        </is>
      </c>
      <c r="D2200" t="inlineStr">
        <is>
          <t>전체 평가기간</t>
        </is>
      </c>
      <c r="E2200" t="inlineStr">
        <is>
          <t>[대표님룰]+[칼손절]</t>
        </is>
      </c>
      <c r="F2200" t="inlineStr">
        <is>
          <t>2026-01-29</t>
        </is>
      </c>
      <c r="G2200" t="n">
        <v>11818.27</v>
      </c>
      <c r="H2200" t="inlineStr">
        <is>
          <t>2026-02-02</t>
        </is>
      </c>
      <c r="I2200" t="n">
        <v>11032.27</v>
      </c>
      <c r="J2200" t="inlineStr">
        <is>
          <t>최종 손절 도달(-6%)</t>
        </is>
      </c>
      <c r="K2200" t="n">
        <v>25</v>
      </c>
      <c r="L2200" t="n">
        <v>0</v>
      </c>
      <c r="M2200" t="n">
        <v>-6.93</v>
      </c>
      <c r="N2200" t="inlineStr">
        <is>
          <t>02.02. 25주 매도(-6% 하락 시 10% 손절 원칙)</t>
        </is>
      </c>
      <c r="O2200" t="n">
        <v>300000</v>
      </c>
      <c r="P2200">
        <f>COUNTIF($A$2:A2200,A2200)</f>
        <v/>
      </c>
      <c r="Q2200">
        <f>A2200&amp;"|"&amp;P2200</f>
        <v/>
      </c>
    </row>
    <row r="2201">
      <c r="A2201" t="inlineStr">
        <is>
          <t>LG디스플레이|전체 평가기간|[대표님룰]+[칼손절]</t>
        </is>
      </c>
      <c r="B2201" t="inlineStr">
        <is>
          <t>LG디스플레이</t>
        </is>
      </c>
      <c r="C2201" t="inlineStr">
        <is>
          <t>034220</t>
        </is>
      </c>
      <c r="D2201" t="inlineStr">
        <is>
          <t>전체 평가기간</t>
        </is>
      </c>
      <c r="E2201" t="inlineStr">
        <is>
          <t>[대표님룰]+[칼손절]</t>
        </is>
      </c>
      <c r="F2201" t="inlineStr">
        <is>
          <t>2026-03-04</t>
        </is>
      </c>
      <c r="G2201" t="n">
        <v>11007.7</v>
      </c>
      <c r="H2201" t="inlineStr">
        <is>
          <t>2026-03-05</t>
        </is>
      </c>
      <c r="I2201" t="n">
        <v>11621.86</v>
      </c>
      <c r="J2201" t="inlineStr">
        <is>
          <t>1차 익절 도달(5%)</t>
        </is>
      </c>
      <c r="K2201" t="n">
        <v>15</v>
      </c>
      <c r="L2201" t="n">
        <v>10</v>
      </c>
      <c r="M2201" t="n">
        <v>5.26</v>
      </c>
      <c r="N2201" t="inlineStr">
        <is>
          <t>03.05. 15주 매도(+5% 상승 시 60% 익절 원칙)</t>
        </is>
      </c>
      <c r="O2201" t="n">
        <v>300000</v>
      </c>
      <c r="P2201">
        <f>COUNTIF($A$2:A2201,A2201)</f>
        <v/>
      </c>
      <c r="Q2201">
        <f>A2201&amp;"|"&amp;P2201</f>
        <v/>
      </c>
    </row>
    <row r="2202">
      <c r="A2202" t="inlineStr">
        <is>
          <t>LG디스플레이|전체 평가기간|[대표님룰]+[칼손절]</t>
        </is>
      </c>
      <c r="B2202" t="inlineStr">
        <is>
          <t>LG디스플레이</t>
        </is>
      </c>
      <c r="C2202" t="inlineStr">
        <is>
          <t>034220</t>
        </is>
      </c>
      <c r="D2202" t="inlineStr">
        <is>
          <t>전체 평가기간</t>
        </is>
      </c>
      <c r="E2202" t="inlineStr">
        <is>
          <t>[대표님룰]+[칼손절]</t>
        </is>
      </c>
      <c r="F2202" t="inlineStr">
        <is>
          <t>2026-03-04</t>
        </is>
      </c>
      <c r="G2202" t="n">
        <v>11007.7</v>
      </c>
      <c r="H2202" t="inlineStr">
        <is>
          <t>2026-03-18</t>
        </is>
      </c>
      <c r="I2202" t="n">
        <v>12141.49</v>
      </c>
      <c r="J2202" t="inlineStr">
        <is>
          <t>2차 익절 도달(10%)</t>
        </is>
      </c>
      <c r="K2202" t="n">
        <v>7</v>
      </c>
      <c r="L2202" t="n">
        <v>3</v>
      </c>
      <c r="M2202" t="n">
        <v>9.970000000000001</v>
      </c>
      <c r="N2202" t="inlineStr">
        <is>
          <t>03.18. 7주 매도(+10% 상승 시 30% 익절 원칙)</t>
        </is>
      </c>
      <c r="O2202" t="n">
        <v>300000</v>
      </c>
      <c r="P2202">
        <f>COUNTIF($A$2:A2202,A2202)</f>
        <v/>
      </c>
      <c r="Q2202">
        <f>A2202&amp;"|"&amp;P2202</f>
        <v/>
      </c>
    </row>
    <row r="2203">
      <c r="A2203" t="inlineStr">
        <is>
          <t>LG디스플레이|전체 평가기간|[대표님룰]+[칼손절]</t>
        </is>
      </c>
      <c r="B2203" t="inlineStr">
        <is>
          <t>LG디스플레이</t>
        </is>
      </c>
      <c r="C2203" t="inlineStr">
        <is>
          <t>034220</t>
        </is>
      </c>
      <c r="D2203" t="inlineStr">
        <is>
          <t>전체 평가기간</t>
        </is>
      </c>
      <c r="E2203" t="inlineStr">
        <is>
          <t>[대표님룰]+[칼손절]</t>
        </is>
      </c>
      <c r="F2203" t="inlineStr">
        <is>
          <t>2026-03-04</t>
        </is>
      </c>
      <c r="G2203" t="n">
        <v>11007.7</v>
      </c>
      <c r="H2203" t="inlineStr">
        <is>
          <t>2026-04-17</t>
        </is>
      </c>
      <c r="I2203" t="n">
        <v>14399.91</v>
      </c>
      <c r="J2203" t="inlineStr">
        <is>
          <t>3차 익절 도달(30%)</t>
        </is>
      </c>
      <c r="K2203" t="n">
        <v>3</v>
      </c>
      <c r="L2203" t="n">
        <v>0</v>
      </c>
      <c r="M2203" t="n">
        <v>30.42</v>
      </c>
      <c r="N2203" t="inlineStr">
        <is>
          <t>04.17. 3주 매도(+30% 상승 시 10% 익절 원칙)</t>
        </is>
      </c>
      <c r="O2203" t="n">
        <v>300000</v>
      </c>
      <c r="P2203">
        <f>COUNTIF($A$2:A2203,A2203)</f>
        <v/>
      </c>
      <c r="Q2203">
        <f>A2203&amp;"|"&amp;P2203</f>
        <v/>
      </c>
    </row>
    <row r="2204">
      <c r="A2204" t="inlineStr">
        <is>
          <t>LG디스플레이|전체 평가기간|[대표님룰]+[정석방어]</t>
        </is>
      </c>
      <c r="B2204" t="inlineStr">
        <is>
          <t>LG디스플레이</t>
        </is>
      </c>
      <c r="C2204" t="inlineStr">
        <is>
          <t>034220</t>
        </is>
      </c>
      <c r="D2204" t="inlineStr">
        <is>
          <t>전체 평가기간</t>
        </is>
      </c>
      <c r="E2204" t="inlineStr">
        <is>
          <t>[대표님룰]+[정석방어]</t>
        </is>
      </c>
      <c r="F2204" t="inlineStr">
        <is>
          <t>2026-01-05</t>
        </is>
      </c>
      <c r="G2204" t="n">
        <v>12028.41</v>
      </c>
      <c r="H2204" t="inlineStr">
        <is>
          <t>2026-01-22</t>
        </is>
      </c>
      <c r="I2204" t="n">
        <v>12651.14</v>
      </c>
      <c r="J2204" t="inlineStr">
        <is>
          <t>1차 익절 도달(5%)</t>
        </is>
      </c>
      <c r="K2204" t="n">
        <v>14</v>
      </c>
      <c r="L2204" t="n">
        <v>10</v>
      </c>
      <c r="M2204" t="n">
        <v>4.86</v>
      </c>
      <c r="N2204" t="inlineStr">
        <is>
          <t>01.22. 14주 매도(+5% 상승 시 60% 익절 원칙)</t>
        </is>
      </c>
      <c r="O2204" t="n">
        <v>300000</v>
      </c>
      <c r="P2204">
        <f>COUNTIF($A$2:A2204,A2204)</f>
        <v/>
      </c>
      <c r="Q2204">
        <f>A2204&amp;"|"&amp;P2204</f>
        <v/>
      </c>
    </row>
    <row r="2205">
      <c r="A2205" t="inlineStr">
        <is>
          <t>LG디스플레이|전체 평가기간|[대표님룰]+[정석방어]</t>
        </is>
      </c>
      <c r="B2205" t="inlineStr">
        <is>
          <t>LG디스플레이</t>
        </is>
      </c>
      <c r="C2205" t="inlineStr">
        <is>
          <t>034220</t>
        </is>
      </c>
      <c r="D2205" t="inlineStr">
        <is>
          <t>전체 평가기간</t>
        </is>
      </c>
      <c r="E2205" t="inlineStr">
        <is>
          <t>[대표님룰]+[정석방어]</t>
        </is>
      </c>
      <c r="F2205" t="inlineStr">
        <is>
          <t>2026-01-05</t>
        </is>
      </c>
      <c r="G2205" t="n">
        <v>12028.41</v>
      </c>
      <c r="H2205" t="inlineStr">
        <is>
          <t>2026-02-02</t>
        </is>
      </c>
      <c r="I2205" t="n">
        <v>11032.27</v>
      </c>
      <c r="J2205" t="inlineStr">
        <is>
          <t>2차 손절 도달(-5%)</t>
        </is>
      </c>
      <c r="K2205" t="n">
        <v>4</v>
      </c>
      <c r="L2205" t="n">
        <v>6</v>
      </c>
      <c r="M2205" t="n">
        <v>-8.56</v>
      </c>
      <c r="N2205" t="inlineStr">
        <is>
          <t>02.02. 4주 매도(-5% 하락 시 20% 손절 원칙)</t>
        </is>
      </c>
      <c r="O2205" t="n">
        <v>300000</v>
      </c>
      <c r="P2205">
        <f>COUNTIF($A$2:A2205,A2205)</f>
        <v/>
      </c>
      <c r="Q2205">
        <f>A2205&amp;"|"&amp;P2205</f>
        <v/>
      </c>
    </row>
    <row r="2206">
      <c r="A2206" t="inlineStr">
        <is>
          <t>LG디스플레이|전체 평가기간|[대표님룰]+[정석방어]</t>
        </is>
      </c>
      <c r="B2206" t="inlineStr">
        <is>
          <t>LG디스플레이</t>
        </is>
      </c>
      <c r="C2206" t="inlineStr">
        <is>
          <t>034220</t>
        </is>
      </c>
      <c r="D2206" t="inlineStr">
        <is>
          <t>전체 평가기간</t>
        </is>
      </c>
      <c r="E2206" t="inlineStr">
        <is>
          <t>[대표님룰]+[정석방어]</t>
        </is>
      </c>
      <c r="F2206" t="inlineStr">
        <is>
          <t>2026-01-05</t>
        </is>
      </c>
      <c r="G2206" t="n">
        <v>12028.41</v>
      </c>
      <c r="H2206" t="inlineStr">
        <is>
          <t>2026-02-20</t>
        </is>
      </c>
      <c r="I2206" t="n">
        <v>13300.68</v>
      </c>
      <c r="J2206" t="inlineStr">
        <is>
          <t>2차 익절 도달(10%)</t>
        </is>
      </c>
      <c r="K2206" t="n">
        <v>6</v>
      </c>
      <c r="L2206" t="n">
        <v>0</v>
      </c>
      <c r="M2206" t="n">
        <v>10.25</v>
      </c>
      <c r="N2206" t="inlineStr">
        <is>
          <t>02.20. 6주 매도(+10% 상승 시 30% 익절 원칙)</t>
        </is>
      </c>
      <c r="O2206" t="n">
        <v>300000</v>
      </c>
      <c r="P2206">
        <f>COUNTIF($A$2:A2206,A2206)</f>
        <v/>
      </c>
      <c r="Q2206">
        <f>A2206&amp;"|"&amp;P2206</f>
        <v/>
      </c>
    </row>
    <row r="2207">
      <c r="A2207" t="inlineStr">
        <is>
          <t>LG디스플레이|전체 평가기간|[대표님룰]+[정석방어]</t>
        </is>
      </c>
      <c r="B2207" t="inlineStr">
        <is>
          <t>LG디스플레이</t>
        </is>
      </c>
      <c r="C2207" t="inlineStr">
        <is>
          <t>034220</t>
        </is>
      </c>
      <c r="D2207" t="inlineStr">
        <is>
          <t>전체 평가기간</t>
        </is>
      </c>
      <c r="E2207" t="inlineStr">
        <is>
          <t>[대표님룰]+[정석방어]</t>
        </is>
      </c>
      <c r="F2207" t="inlineStr">
        <is>
          <t>2026-03-04</t>
        </is>
      </c>
      <c r="G2207" t="n">
        <v>11007.7</v>
      </c>
      <c r="H2207" t="inlineStr">
        <is>
          <t>2026-03-05</t>
        </is>
      </c>
      <c r="I2207" t="n">
        <v>11621.86</v>
      </c>
      <c r="J2207" t="inlineStr">
        <is>
          <t>1차 익절 도달(5%)</t>
        </is>
      </c>
      <c r="K2207" t="n">
        <v>16</v>
      </c>
      <c r="L2207" t="n">
        <v>12</v>
      </c>
      <c r="M2207" t="n">
        <v>5.26</v>
      </c>
      <c r="N2207" t="inlineStr">
        <is>
          <t>03.05. 16주 매도(+5% 상승 시 60% 익절 원칙)</t>
        </is>
      </c>
      <c r="O2207" t="n">
        <v>300000</v>
      </c>
      <c r="P2207">
        <f>COUNTIF($A$2:A2207,A2207)</f>
        <v/>
      </c>
      <c r="Q2207">
        <f>A2207&amp;"|"&amp;P2207</f>
        <v/>
      </c>
    </row>
    <row r="2208">
      <c r="A2208" t="inlineStr">
        <is>
          <t>LG디스플레이|전체 평가기간|[대표님룰]+[정석방어]</t>
        </is>
      </c>
      <c r="B2208" t="inlineStr">
        <is>
          <t>LG디스플레이</t>
        </is>
      </c>
      <c r="C2208" t="inlineStr">
        <is>
          <t>034220</t>
        </is>
      </c>
      <c r="D2208" t="inlineStr">
        <is>
          <t>전체 평가기간</t>
        </is>
      </c>
      <c r="E2208" t="inlineStr">
        <is>
          <t>[대표님룰]+[정석방어]</t>
        </is>
      </c>
      <c r="F2208" t="inlineStr">
        <is>
          <t>2026-03-04</t>
        </is>
      </c>
      <c r="G2208" t="n">
        <v>11007.7</v>
      </c>
      <c r="H2208" t="inlineStr">
        <is>
          <t>2026-03-18</t>
        </is>
      </c>
      <c r="I2208" t="n">
        <v>12141.49</v>
      </c>
      <c r="J2208" t="inlineStr">
        <is>
          <t>2차 익절 도달(10%)</t>
        </is>
      </c>
      <c r="K2208" t="n">
        <v>8</v>
      </c>
      <c r="L2208" t="n">
        <v>4</v>
      </c>
      <c r="M2208" t="n">
        <v>9.970000000000001</v>
      </c>
      <c r="N2208" t="inlineStr">
        <is>
          <t>03.18. 8주 매도(+10% 상승 시 30% 익절 원칙)</t>
        </is>
      </c>
      <c r="O2208" t="n">
        <v>300000</v>
      </c>
      <c r="P2208">
        <f>COUNTIF($A$2:A2208,A2208)</f>
        <v/>
      </c>
      <c r="Q2208">
        <f>A2208&amp;"|"&amp;P2208</f>
        <v/>
      </c>
    </row>
    <row r="2209">
      <c r="A2209" t="inlineStr">
        <is>
          <t>LG디스플레이|전체 평가기간|[대표님룰]+[정석방어]</t>
        </is>
      </c>
      <c r="B2209" t="inlineStr">
        <is>
          <t>LG디스플레이</t>
        </is>
      </c>
      <c r="C2209" t="inlineStr">
        <is>
          <t>034220</t>
        </is>
      </c>
      <c r="D2209" t="inlineStr">
        <is>
          <t>전체 평가기간</t>
        </is>
      </c>
      <c r="E2209" t="inlineStr">
        <is>
          <t>[대표님룰]+[정석방어]</t>
        </is>
      </c>
      <c r="F2209" t="inlineStr">
        <is>
          <t>2026-03-04</t>
        </is>
      </c>
      <c r="G2209" t="n">
        <v>11007.7</v>
      </c>
      <c r="H2209" t="inlineStr">
        <is>
          <t>2026-04-17</t>
        </is>
      </c>
      <c r="I2209" t="n">
        <v>14399.91</v>
      </c>
      <c r="J2209" t="inlineStr">
        <is>
          <t>3차 익절 도달(30%)</t>
        </is>
      </c>
      <c r="K2209" t="n">
        <v>4</v>
      </c>
      <c r="L2209" t="n">
        <v>0</v>
      </c>
      <c r="M2209" t="n">
        <v>30.42</v>
      </c>
      <c r="N2209" t="inlineStr">
        <is>
          <t>04.17. 4주 매도(+30% 상승 시 10% 익절 원칙)</t>
        </is>
      </c>
      <c r="O2209" t="n">
        <v>300000</v>
      </c>
      <c r="P2209">
        <f>COUNTIF($A$2:A2209,A2209)</f>
        <v/>
      </c>
      <c r="Q2209">
        <f>A2209&amp;"|"&amp;P2209</f>
        <v/>
      </c>
    </row>
    <row r="2210">
      <c r="A2210" t="inlineStr">
        <is>
          <t>LG디스플레이|전체 평가기간|[대표님룰]+[변동성허용]</t>
        </is>
      </c>
      <c r="B2210" t="inlineStr">
        <is>
          <t>LG디스플레이</t>
        </is>
      </c>
      <c r="C2210" t="inlineStr">
        <is>
          <t>034220</t>
        </is>
      </c>
      <c r="D2210" t="inlineStr">
        <is>
          <t>전체 평가기간</t>
        </is>
      </c>
      <c r="E2210" t="inlineStr">
        <is>
          <t>[대표님룰]+[변동성허용]</t>
        </is>
      </c>
      <c r="F2210" t="inlineStr">
        <is>
          <t>2026-01-05</t>
        </is>
      </c>
      <c r="G2210" t="n">
        <v>12028.41</v>
      </c>
      <c r="H2210" t="inlineStr">
        <is>
          <t>2026-01-22</t>
        </is>
      </c>
      <c r="I2210" t="n">
        <v>12651.14</v>
      </c>
      <c r="J2210" t="inlineStr">
        <is>
          <t>1차 익절 도달(5%)</t>
        </is>
      </c>
      <c r="K2210" t="n">
        <v>14</v>
      </c>
      <c r="L2210" t="n">
        <v>10</v>
      </c>
      <c r="M2210" t="n">
        <v>4.86</v>
      </c>
      <c r="N2210" t="inlineStr">
        <is>
          <t>01.22. 14주 매도(+5% 상승 시 60% 익절 원칙)</t>
        </is>
      </c>
      <c r="O2210" t="n">
        <v>300000</v>
      </c>
      <c r="P2210">
        <f>COUNTIF($A$2:A2210,A2210)</f>
        <v/>
      </c>
      <c r="Q2210">
        <f>A2210&amp;"|"&amp;P2210</f>
        <v/>
      </c>
    </row>
    <row r="2211">
      <c r="A2211" t="inlineStr">
        <is>
          <t>LG디스플레이|전체 평가기간|[대표님룰]+[변동성허용]</t>
        </is>
      </c>
      <c r="B2211" t="inlineStr">
        <is>
          <t>LG디스플레이</t>
        </is>
      </c>
      <c r="C2211" t="inlineStr">
        <is>
          <t>034220</t>
        </is>
      </c>
      <c r="D2211" t="inlineStr">
        <is>
          <t>전체 평가기간</t>
        </is>
      </c>
      <c r="E2211" t="inlineStr">
        <is>
          <t>[대표님룰]+[변동성허용]</t>
        </is>
      </c>
      <c r="F2211" t="inlineStr">
        <is>
          <t>2026-01-05</t>
        </is>
      </c>
      <c r="G2211" t="n">
        <v>12028.41</v>
      </c>
      <c r="H2211" t="inlineStr">
        <is>
          <t>2026-02-02</t>
        </is>
      </c>
      <c r="I2211" t="n">
        <v>11032.27</v>
      </c>
      <c r="J2211" t="inlineStr">
        <is>
          <t>1차 손절 도달(-5%)</t>
        </is>
      </c>
      <c r="K2211" t="n">
        <v>10</v>
      </c>
      <c r="L2211" t="n">
        <v>0</v>
      </c>
      <c r="M2211" t="n">
        <v>-8.56</v>
      </c>
      <c r="N2211" t="inlineStr">
        <is>
          <t>02.02. 10주 매도(-5% 하락 시 50% 손절 원칙)</t>
        </is>
      </c>
      <c r="O2211" t="n">
        <v>300000</v>
      </c>
      <c r="P2211">
        <f>COUNTIF($A$2:A2211,A2211)</f>
        <v/>
      </c>
      <c r="Q2211">
        <f>A2211&amp;"|"&amp;P2211</f>
        <v/>
      </c>
    </row>
    <row r="2212">
      <c r="A2212" t="inlineStr">
        <is>
          <t>LG디스플레이|전체 평가기간|[대표님룰]+[변동성허용]</t>
        </is>
      </c>
      <c r="B2212" t="inlineStr">
        <is>
          <t>LG디스플레이</t>
        </is>
      </c>
      <c r="C2212" t="inlineStr">
        <is>
          <t>034220</t>
        </is>
      </c>
      <c r="D2212" t="inlineStr">
        <is>
          <t>전체 평가기간</t>
        </is>
      </c>
      <c r="E2212" t="inlineStr">
        <is>
          <t>[대표님룰]+[변동성허용]</t>
        </is>
      </c>
      <c r="F2212" t="inlineStr">
        <is>
          <t>2026-03-04</t>
        </is>
      </c>
      <c r="G2212" t="n">
        <v>11007.7</v>
      </c>
      <c r="H2212" t="inlineStr">
        <is>
          <t>2026-03-05</t>
        </is>
      </c>
      <c r="I2212" t="n">
        <v>11621.86</v>
      </c>
      <c r="J2212" t="inlineStr">
        <is>
          <t>1차 익절 도달(5%)</t>
        </is>
      </c>
      <c r="K2212" t="n">
        <v>16</v>
      </c>
      <c r="L2212" t="n">
        <v>11</v>
      </c>
      <c r="M2212" t="n">
        <v>5.26</v>
      </c>
      <c r="N2212" t="inlineStr">
        <is>
          <t>03.05. 16주 매도(+5% 상승 시 60% 익절 원칙)</t>
        </is>
      </c>
      <c r="O2212" t="n">
        <v>300000</v>
      </c>
      <c r="P2212">
        <f>COUNTIF($A$2:A2212,A2212)</f>
        <v/>
      </c>
      <c r="Q2212">
        <f>A2212&amp;"|"&amp;P2212</f>
        <v/>
      </c>
    </row>
    <row r="2213">
      <c r="A2213" t="inlineStr">
        <is>
          <t>LG디스플레이|전체 평가기간|[대표님룰]+[변동성허용]</t>
        </is>
      </c>
      <c r="B2213" t="inlineStr">
        <is>
          <t>LG디스플레이</t>
        </is>
      </c>
      <c r="C2213" t="inlineStr">
        <is>
          <t>034220</t>
        </is>
      </c>
      <c r="D2213" t="inlineStr">
        <is>
          <t>전체 평가기간</t>
        </is>
      </c>
      <c r="E2213" t="inlineStr">
        <is>
          <t>[대표님룰]+[변동성허용]</t>
        </is>
      </c>
      <c r="F2213" t="inlineStr">
        <is>
          <t>2026-03-04</t>
        </is>
      </c>
      <c r="G2213" t="n">
        <v>11007.7</v>
      </c>
      <c r="H2213" t="inlineStr">
        <is>
          <t>2026-03-18</t>
        </is>
      </c>
      <c r="I2213" t="n">
        <v>12141.49</v>
      </c>
      <c r="J2213" t="inlineStr">
        <is>
          <t>2차 익절 도달(10%)</t>
        </is>
      </c>
      <c r="K2213" t="n">
        <v>8</v>
      </c>
      <c r="L2213" t="n">
        <v>3</v>
      </c>
      <c r="M2213" t="n">
        <v>9.970000000000001</v>
      </c>
      <c r="N2213" t="inlineStr">
        <is>
          <t>03.18. 8주 매도(+10% 상승 시 30% 익절 원칙)</t>
        </is>
      </c>
      <c r="O2213" t="n">
        <v>300000</v>
      </c>
      <c r="P2213">
        <f>COUNTIF($A$2:A2213,A2213)</f>
        <v/>
      </c>
      <c r="Q2213">
        <f>A2213&amp;"|"&amp;P2213</f>
        <v/>
      </c>
    </row>
    <row r="2214">
      <c r="A2214" t="inlineStr">
        <is>
          <t>LG디스플레이|전체 평가기간|[대표님룰]+[변동성허용]</t>
        </is>
      </c>
      <c r="B2214" t="inlineStr">
        <is>
          <t>LG디스플레이</t>
        </is>
      </c>
      <c r="C2214" t="inlineStr">
        <is>
          <t>034220</t>
        </is>
      </c>
      <c r="D2214" t="inlineStr">
        <is>
          <t>전체 평가기간</t>
        </is>
      </c>
      <c r="E2214" t="inlineStr">
        <is>
          <t>[대표님룰]+[변동성허용]</t>
        </is>
      </c>
      <c r="F2214" t="inlineStr">
        <is>
          <t>2026-03-04</t>
        </is>
      </c>
      <c r="G2214" t="n">
        <v>11007.7</v>
      </c>
      <c r="H2214" t="inlineStr">
        <is>
          <t>2026-04-17</t>
        </is>
      </c>
      <c r="I2214" t="n">
        <v>14399.91</v>
      </c>
      <c r="J2214" t="inlineStr">
        <is>
          <t>3차 익절 도달(30%)</t>
        </is>
      </c>
      <c r="K2214" t="n">
        <v>3</v>
      </c>
      <c r="L2214" t="n">
        <v>0</v>
      </c>
      <c r="M2214" t="n">
        <v>30.42</v>
      </c>
      <c r="N2214" t="inlineStr">
        <is>
          <t>04.17. 3주 매도(+30% 상승 시 10% 익절 원칙)</t>
        </is>
      </c>
      <c r="O2214" t="n">
        <v>300000</v>
      </c>
      <c r="P2214">
        <f>COUNTIF($A$2:A2214,A2214)</f>
        <v/>
      </c>
      <c r="Q2214">
        <f>A2214&amp;"|"&amp;P2214</f>
        <v/>
      </c>
    </row>
    <row r="2215">
      <c r="A2215" t="inlineStr">
        <is>
          <t>LG디스플레이|전체 평가기간|[대표님룰]+[버티기형]</t>
        </is>
      </c>
      <c r="B2215" t="inlineStr">
        <is>
          <t>LG디스플레이</t>
        </is>
      </c>
      <c r="C2215" t="inlineStr">
        <is>
          <t>034220</t>
        </is>
      </c>
      <c r="D2215" t="inlineStr">
        <is>
          <t>전체 평가기간</t>
        </is>
      </c>
      <c r="E2215" t="inlineStr">
        <is>
          <t>[대표님룰]+[버티기형]</t>
        </is>
      </c>
      <c r="F2215" t="inlineStr">
        <is>
          <t>2026-01-05</t>
        </is>
      </c>
      <c r="G2215" t="n">
        <v>12028.41</v>
      </c>
      <c r="H2215" t="inlineStr">
        <is>
          <t>2026-01-22</t>
        </is>
      </c>
      <c r="I2215" t="n">
        <v>12651.14</v>
      </c>
      <c r="J2215" t="inlineStr">
        <is>
          <t>1차 익절 도달(5%)</t>
        </is>
      </c>
      <c r="K2215" t="n">
        <v>14</v>
      </c>
      <c r="L2215" t="n">
        <v>10</v>
      </c>
      <c r="M2215" t="n">
        <v>4.86</v>
      </c>
      <c r="N2215" t="inlineStr">
        <is>
          <t>01.22. 14주 매도(+5% 상승 시 60% 익절 원칙)</t>
        </is>
      </c>
      <c r="O2215" t="n">
        <v>300000</v>
      </c>
      <c r="P2215">
        <f>COUNTIF($A$2:A2215,A2215)</f>
        <v/>
      </c>
      <c r="Q2215">
        <f>A2215&amp;"|"&amp;P2215</f>
        <v/>
      </c>
    </row>
    <row r="2216">
      <c r="A2216" t="inlineStr">
        <is>
          <t>LG디스플레이|전체 평가기간|[대표님룰]+[버티기형]</t>
        </is>
      </c>
      <c r="B2216" t="inlineStr">
        <is>
          <t>LG디스플레이</t>
        </is>
      </c>
      <c r="C2216" t="inlineStr">
        <is>
          <t>034220</t>
        </is>
      </c>
      <c r="D2216" t="inlineStr">
        <is>
          <t>전체 평가기간</t>
        </is>
      </c>
      <c r="E2216" t="inlineStr">
        <is>
          <t>[대표님룰]+[버티기형]</t>
        </is>
      </c>
      <c r="F2216" t="inlineStr">
        <is>
          <t>2026-01-05</t>
        </is>
      </c>
      <c r="G2216" t="n">
        <v>12028.41</v>
      </c>
      <c r="H2216" t="inlineStr">
        <is>
          <t>2026-02-02</t>
        </is>
      </c>
      <c r="I2216" t="n">
        <v>11032.27</v>
      </c>
      <c r="J2216" t="inlineStr">
        <is>
          <t>1차 손절 도달(-5%)</t>
        </is>
      </c>
      <c r="K2216" t="n">
        <v>9</v>
      </c>
      <c r="L2216" t="n">
        <v>1</v>
      </c>
      <c r="M2216" t="n">
        <v>-8.56</v>
      </c>
      <c r="N2216" t="inlineStr">
        <is>
          <t>02.02. 9주 매도(-5% 하락 시 40% 손절 원칙)</t>
        </is>
      </c>
      <c r="O2216" t="n">
        <v>300000</v>
      </c>
      <c r="P2216">
        <f>COUNTIF($A$2:A2216,A2216)</f>
        <v/>
      </c>
      <c r="Q2216">
        <f>A2216&amp;"|"&amp;P2216</f>
        <v/>
      </c>
    </row>
    <row r="2217">
      <c r="A2217" t="inlineStr">
        <is>
          <t>LG디스플레이|전체 평가기간|[대표님룰]+[버티기형]</t>
        </is>
      </c>
      <c r="B2217" t="inlineStr">
        <is>
          <t>LG디스플레이</t>
        </is>
      </c>
      <c r="C2217" t="inlineStr">
        <is>
          <t>034220</t>
        </is>
      </c>
      <c r="D2217" t="inlineStr">
        <is>
          <t>전체 평가기간</t>
        </is>
      </c>
      <c r="E2217" t="inlineStr">
        <is>
          <t>[대표님룰]+[버티기형]</t>
        </is>
      </c>
      <c r="F2217" t="inlineStr">
        <is>
          <t>2026-01-05</t>
        </is>
      </c>
      <c r="G2217" t="n">
        <v>12028.41</v>
      </c>
      <c r="H2217" t="inlineStr">
        <is>
          <t>2026-02-20</t>
        </is>
      </c>
      <c r="I2217" t="n">
        <v>13300.68</v>
      </c>
      <c r="J2217" t="inlineStr">
        <is>
          <t>2차 익절 도달(10%)</t>
        </is>
      </c>
      <c r="K2217" t="n">
        <v>1</v>
      </c>
      <c r="L2217" t="n">
        <v>0</v>
      </c>
      <c r="M2217" t="n">
        <v>10.25</v>
      </c>
      <c r="N2217" t="inlineStr">
        <is>
          <t>02.20. 1주 매도(+10% 상승 시 30% 익절 원칙)</t>
        </is>
      </c>
      <c r="O2217" t="n">
        <v>300000</v>
      </c>
      <c r="P2217">
        <f>COUNTIF($A$2:A2217,A2217)</f>
        <v/>
      </c>
      <c r="Q2217">
        <f>A2217&amp;"|"&amp;P2217</f>
        <v/>
      </c>
    </row>
    <row r="2218">
      <c r="A2218" t="inlineStr">
        <is>
          <t>LG디스플레이|전체 평가기간|[대표님룰]+[버티기형]</t>
        </is>
      </c>
      <c r="B2218" t="inlineStr">
        <is>
          <t>LG디스플레이</t>
        </is>
      </c>
      <c r="C2218" t="inlineStr">
        <is>
          <t>034220</t>
        </is>
      </c>
      <c r="D2218" t="inlineStr">
        <is>
          <t>전체 평가기간</t>
        </is>
      </c>
      <c r="E2218" t="inlineStr">
        <is>
          <t>[대표님룰]+[버티기형]</t>
        </is>
      </c>
      <c r="F2218" t="inlineStr">
        <is>
          <t>2026-03-04</t>
        </is>
      </c>
      <c r="G2218" t="n">
        <v>11007.7</v>
      </c>
      <c r="H2218" t="inlineStr">
        <is>
          <t>2026-03-05</t>
        </is>
      </c>
      <c r="I2218" t="n">
        <v>11621.86</v>
      </c>
      <c r="J2218" t="inlineStr">
        <is>
          <t>1차 익절 도달(5%)</t>
        </is>
      </c>
      <c r="K2218" t="n">
        <v>16</v>
      </c>
      <c r="L2218" t="n">
        <v>11</v>
      </c>
      <c r="M2218" t="n">
        <v>5.26</v>
      </c>
      <c r="N2218" t="inlineStr">
        <is>
          <t>03.05. 16주 매도(+5% 상승 시 60% 익절 원칙)</t>
        </is>
      </c>
      <c r="O2218" t="n">
        <v>300000</v>
      </c>
      <c r="P2218">
        <f>COUNTIF($A$2:A2218,A2218)</f>
        <v/>
      </c>
      <c r="Q2218">
        <f>A2218&amp;"|"&amp;P2218</f>
        <v/>
      </c>
    </row>
    <row r="2219">
      <c r="A2219" t="inlineStr">
        <is>
          <t>LG디스플레이|전체 평가기간|[대표님룰]+[버티기형]</t>
        </is>
      </c>
      <c r="B2219" t="inlineStr">
        <is>
          <t>LG디스플레이</t>
        </is>
      </c>
      <c r="C2219" t="inlineStr">
        <is>
          <t>034220</t>
        </is>
      </c>
      <c r="D2219" t="inlineStr">
        <is>
          <t>전체 평가기간</t>
        </is>
      </c>
      <c r="E2219" t="inlineStr">
        <is>
          <t>[대표님룰]+[버티기형]</t>
        </is>
      </c>
      <c r="F2219" t="inlineStr">
        <is>
          <t>2026-03-04</t>
        </is>
      </c>
      <c r="G2219" t="n">
        <v>11007.7</v>
      </c>
      <c r="H2219" t="inlineStr">
        <is>
          <t>2026-03-18</t>
        </is>
      </c>
      <c r="I2219" t="n">
        <v>12141.49</v>
      </c>
      <c r="J2219" t="inlineStr">
        <is>
          <t>2차 익절 도달(10%)</t>
        </is>
      </c>
      <c r="K2219" t="n">
        <v>8</v>
      </c>
      <c r="L2219" t="n">
        <v>3</v>
      </c>
      <c r="M2219" t="n">
        <v>9.970000000000001</v>
      </c>
      <c r="N2219" t="inlineStr">
        <is>
          <t>03.18. 8주 매도(+10% 상승 시 30% 익절 원칙)</t>
        </is>
      </c>
      <c r="O2219" t="n">
        <v>300000</v>
      </c>
      <c r="P2219">
        <f>COUNTIF($A$2:A2219,A2219)</f>
        <v/>
      </c>
      <c r="Q2219">
        <f>A2219&amp;"|"&amp;P2219</f>
        <v/>
      </c>
    </row>
    <row r="2220">
      <c r="A2220" t="inlineStr">
        <is>
          <t>LG디스플레이|전체 평가기간|[대표님룰]+[버티기형]</t>
        </is>
      </c>
      <c r="B2220" t="inlineStr">
        <is>
          <t>LG디스플레이</t>
        </is>
      </c>
      <c r="C2220" t="inlineStr">
        <is>
          <t>034220</t>
        </is>
      </c>
      <c r="D2220" t="inlineStr">
        <is>
          <t>전체 평가기간</t>
        </is>
      </c>
      <c r="E2220" t="inlineStr">
        <is>
          <t>[대표님룰]+[버티기형]</t>
        </is>
      </c>
      <c r="F2220" t="inlineStr">
        <is>
          <t>2026-03-04</t>
        </is>
      </c>
      <c r="G2220" t="n">
        <v>11007.7</v>
      </c>
      <c r="H2220" t="inlineStr">
        <is>
          <t>2026-04-17</t>
        </is>
      </c>
      <c r="I2220" t="n">
        <v>14399.91</v>
      </c>
      <c r="J2220" t="inlineStr">
        <is>
          <t>3차 익절 도달(30%)</t>
        </is>
      </c>
      <c r="K2220" t="n">
        <v>3</v>
      </c>
      <c r="L2220" t="n">
        <v>0</v>
      </c>
      <c r="M2220" t="n">
        <v>30.42</v>
      </c>
      <c r="N2220" t="inlineStr">
        <is>
          <t>04.17. 3주 매도(+30% 상승 시 10% 익절 원칙)</t>
        </is>
      </c>
      <c r="O2220" t="n">
        <v>300000</v>
      </c>
      <c r="P2220">
        <f>COUNTIF($A$2:A2220,A2220)</f>
        <v/>
      </c>
      <c r="Q2220">
        <f>A2220&amp;"|"&amp;P2220</f>
        <v/>
      </c>
    </row>
    <row r="2221">
      <c r="A2221" t="inlineStr">
        <is>
          <t>LG디스플레이|전체 평가기간|[중기추세]+[칼손절]</t>
        </is>
      </c>
      <c r="B2221" t="inlineStr">
        <is>
          <t>LG디스플레이</t>
        </is>
      </c>
      <c r="C2221" t="inlineStr">
        <is>
          <t>034220</t>
        </is>
      </c>
      <c r="D2221" t="inlineStr">
        <is>
          <t>전체 평가기간</t>
        </is>
      </c>
      <c r="E2221" t="inlineStr">
        <is>
          <t>[중기추세]+[칼손절]</t>
        </is>
      </c>
      <c r="F2221" t="inlineStr">
        <is>
          <t>2026-01-05</t>
        </is>
      </c>
      <c r="G2221" t="n">
        <v>12028.41</v>
      </c>
      <c r="H2221" t="inlineStr">
        <is>
          <t>2026-01-09</t>
        </is>
      </c>
      <c r="I2221" t="n">
        <v>11771.75</v>
      </c>
      <c r="J2221" t="inlineStr">
        <is>
          <t>1차 손절 도달(-2%)</t>
        </is>
      </c>
      <c r="K2221" t="n">
        <v>19</v>
      </c>
      <c r="L2221" t="n">
        <v>5</v>
      </c>
      <c r="M2221" t="n">
        <v>-2.43</v>
      </c>
      <c r="N2221" t="inlineStr">
        <is>
          <t>01.09. 19주 매도(-2% 하락 시 80% 손절 원칙)</t>
        </is>
      </c>
      <c r="O2221" t="n">
        <v>300000</v>
      </c>
      <c r="P2221">
        <f>COUNTIF($A$2:A2221,A2221)</f>
        <v/>
      </c>
      <c r="Q2221">
        <f>A2221&amp;"|"&amp;P2221</f>
        <v/>
      </c>
    </row>
    <row r="2222">
      <c r="A2222" t="inlineStr">
        <is>
          <t>LG디스플레이|전체 평가기간|[중기추세]+[칼손절]</t>
        </is>
      </c>
      <c r="B2222" t="inlineStr">
        <is>
          <t>LG디스플레이</t>
        </is>
      </c>
      <c r="C2222" t="inlineStr">
        <is>
          <t>034220</t>
        </is>
      </c>
      <c r="D2222" t="inlineStr">
        <is>
          <t>전체 평가기간</t>
        </is>
      </c>
      <c r="E2222" t="inlineStr">
        <is>
          <t>[중기추세]+[칼손절]</t>
        </is>
      </c>
      <c r="F2222" t="inlineStr">
        <is>
          <t>2026-01-05</t>
        </is>
      </c>
      <c r="G2222" t="n">
        <v>12028.41</v>
      </c>
      <c r="H2222" t="inlineStr">
        <is>
          <t>2026-02-02</t>
        </is>
      </c>
      <c r="I2222" t="n">
        <v>11032.27</v>
      </c>
      <c r="J2222" t="inlineStr">
        <is>
          <t>최종 손절 도달(-6%)</t>
        </is>
      </c>
      <c r="K2222" t="n">
        <v>5</v>
      </c>
      <c r="L2222" t="n">
        <v>0</v>
      </c>
      <c r="M2222" t="n">
        <v>-8.56</v>
      </c>
      <c r="N2222" t="inlineStr">
        <is>
          <t>02.02. 5주 매도(-6% 하락 시 10% 손절 원칙)</t>
        </is>
      </c>
      <c r="O2222" t="n">
        <v>300000</v>
      </c>
      <c r="P2222">
        <f>COUNTIF($A$2:A2222,A2222)</f>
        <v/>
      </c>
      <c r="Q2222">
        <f>A2222&amp;"|"&amp;P2222</f>
        <v/>
      </c>
    </row>
    <row r="2223">
      <c r="A2223" t="inlineStr">
        <is>
          <t>LG디스플레이|전체 평가기간|[중기추세]+[칼손절]</t>
        </is>
      </c>
      <c r="B2223" t="inlineStr">
        <is>
          <t>LG디스플레이</t>
        </is>
      </c>
      <c r="C2223" t="inlineStr">
        <is>
          <t>034220</t>
        </is>
      </c>
      <c r="D2223" t="inlineStr">
        <is>
          <t>전체 평가기간</t>
        </is>
      </c>
      <c r="E2223" t="inlineStr">
        <is>
          <t>[중기추세]+[칼손절]</t>
        </is>
      </c>
      <c r="F2223" t="inlineStr">
        <is>
          <t>2026-03-04</t>
        </is>
      </c>
      <c r="G2223" t="n">
        <v>11007.7</v>
      </c>
      <c r="H2223" t="inlineStr">
        <is>
          <t>2026-03-18</t>
        </is>
      </c>
      <c r="I2223" t="n">
        <v>12141.49</v>
      </c>
      <c r="J2223" t="inlineStr">
        <is>
          <t>1차 익절 도달(10%)</t>
        </is>
      </c>
      <c r="K2223" t="n">
        <v>13</v>
      </c>
      <c r="L2223" t="n">
        <v>13</v>
      </c>
      <c r="M2223" t="n">
        <v>9.970000000000001</v>
      </c>
      <c r="N2223" t="inlineStr">
        <is>
          <t>03.18. 13주 매도(+10% 상승 시 50% 익절 원칙)</t>
        </is>
      </c>
      <c r="O2223" t="n">
        <v>300000</v>
      </c>
      <c r="P2223">
        <f>COUNTIF($A$2:A2223,A2223)</f>
        <v/>
      </c>
      <c r="Q2223">
        <f>A2223&amp;"|"&amp;P2223</f>
        <v/>
      </c>
    </row>
    <row r="2224">
      <c r="A2224" t="inlineStr">
        <is>
          <t>LG디스플레이|전체 평가기간|[중기추세]+[칼손절]</t>
        </is>
      </c>
      <c r="B2224" t="inlineStr">
        <is>
          <t>LG디스플레이</t>
        </is>
      </c>
      <c r="C2224" t="inlineStr">
        <is>
          <t>034220</t>
        </is>
      </c>
      <c r="D2224" t="inlineStr">
        <is>
          <t>전체 평가기간</t>
        </is>
      </c>
      <c r="E2224" t="inlineStr">
        <is>
          <t>[중기추세]+[칼손절]</t>
        </is>
      </c>
      <c r="F2224" t="inlineStr">
        <is>
          <t>2026-03-04</t>
        </is>
      </c>
      <c r="G2224" t="n">
        <v>11007.7</v>
      </c>
      <c r="H2224" t="inlineStr">
        <is>
          <t>2026-04-15</t>
        </is>
      </c>
      <c r="I2224" t="n">
        <v>13590.48</v>
      </c>
      <c r="J2224" t="inlineStr">
        <is>
          <t>2차 익절 도달(20%)</t>
        </is>
      </c>
      <c r="K2224" t="n">
        <v>7</v>
      </c>
      <c r="L2224" t="n">
        <v>6</v>
      </c>
      <c r="M2224" t="n">
        <v>23.09</v>
      </c>
      <c r="N2224" t="inlineStr">
        <is>
          <t>04.15. 7주 매도(+20% 상승 시 30% 익절 원칙)</t>
        </is>
      </c>
      <c r="O2224" t="n">
        <v>300000</v>
      </c>
      <c r="P2224">
        <f>COUNTIF($A$2:A2224,A2224)</f>
        <v/>
      </c>
      <c r="Q2224">
        <f>A2224&amp;"|"&amp;P2224</f>
        <v/>
      </c>
    </row>
    <row r="2225">
      <c r="A2225" t="inlineStr">
        <is>
          <t>LG디스플레이|전체 평가기간|[중기추세]+[칼손절]</t>
        </is>
      </c>
      <c r="B2225" t="inlineStr">
        <is>
          <t>LG디스플레이</t>
        </is>
      </c>
      <c r="C2225" t="inlineStr">
        <is>
          <t>034220</t>
        </is>
      </c>
      <c r="D2225" t="inlineStr">
        <is>
          <t>전체 평가기간</t>
        </is>
      </c>
      <c r="E2225" t="inlineStr">
        <is>
          <t>[중기추세]+[칼손절]</t>
        </is>
      </c>
      <c r="F2225" t="inlineStr">
        <is>
          <t>2026-03-04</t>
        </is>
      </c>
      <c r="G2225" t="n">
        <v>11007.7</v>
      </c>
      <c r="H2225" t="inlineStr">
        <is>
          <t>2026-04-17</t>
        </is>
      </c>
      <c r="I2225" t="n">
        <v>14399.91</v>
      </c>
      <c r="J2225" t="inlineStr">
        <is>
          <t>3차 익절 도달(30%)</t>
        </is>
      </c>
      <c r="K2225" t="n">
        <v>6</v>
      </c>
      <c r="L2225" t="n">
        <v>0</v>
      </c>
      <c r="M2225" t="n">
        <v>30.42</v>
      </c>
      <c r="N2225" t="inlineStr">
        <is>
          <t>04.17. 6주 매도(+30% 상승 시 20% 익절 원칙)</t>
        </is>
      </c>
      <c r="O2225" t="n">
        <v>300000</v>
      </c>
      <c r="P2225">
        <f>COUNTIF($A$2:A2225,A2225)</f>
        <v/>
      </c>
      <c r="Q2225">
        <f>A2225&amp;"|"&amp;P2225</f>
        <v/>
      </c>
    </row>
    <row r="2226">
      <c r="A2226" t="inlineStr">
        <is>
          <t>LG디스플레이|전체 평가기간|[중기추세]+[정석방어]</t>
        </is>
      </c>
      <c r="B2226" t="inlineStr">
        <is>
          <t>LG디스플레이</t>
        </is>
      </c>
      <c r="C2226" t="inlineStr">
        <is>
          <t>034220</t>
        </is>
      </c>
      <c r="D2226" t="inlineStr">
        <is>
          <t>전체 평가기간</t>
        </is>
      </c>
      <c r="E2226" t="inlineStr">
        <is>
          <t>[중기추세]+[정석방어]</t>
        </is>
      </c>
      <c r="F2226" t="inlineStr">
        <is>
          <t>2026-01-05</t>
        </is>
      </c>
      <c r="G2226" t="n">
        <v>12028.41</v>
      </c>
      <c r="H2226" t="inlineStr">
        <is>
          <t>2026-02-02</t>
        </is>
      </c>
      <c r="I2226" t="n">
        <v>11032.27</v>
      </c>
      <c r="J2226" t="inlineStr">
        <is>
          <t>2차 손절 도달(-5%)</t>
        </is>
      </c>
      <c r="K2226" t="n">
        <v>4</v>
      </c>
      <c r="L2226" t="n">
        <v>20</v>
      </c>
      <c r="M2226" t="n">
        <v>-8.56</v>
      </c>
      <c r="N2226" t="inlineStr">
        <is>
          <t>02.02. 4주 매도(-5% 하락 시 20% 손절 원칙)</t>
        </is>
      </c>
      <c r="O2226" t="n">
        <v>300000</v>
      </c>
      <c r="P2226">
        <f>COUNTIF($A$2:A2226,A2226)</f>
        <v/>
      </c>
      <c r="Q2226">
        <f>A2226&amp;"|"&amp;P2226</f>
        <v/>
      </c>
    </row>
    <row r="2227">
      <c r="A2227" t="inlineStr">
        <is>
          <t>LG디스플레이|전체 평가기간|[중기추세]+[정석방어]</t>
        </is>
      </c>
      <c r="B2227" t="inlineStr">
        <is>
          <t>LG디스플레이</t>
        </is>
      </c>
      <c r="C2227" t="inlineStr">
        <is>
          <t>034220</t>
        </is>
      </c>
      <c r="D2227" t="inlineStr">
        <is>
          <t>전체 평가기간</t>
        </is>
      </c>
      <c r="E2227" t="inlineStr">
        <is>
          <t>[중기추세]+[정석방어]</t>
        </is>
      </c>
      <c r="F2227" t="inlineStr">
        <is>
          <t>2026-01-05</t>
        </is>
      </c>
      <c r="G2227" t="n">
        <v>12028.41</v>
      </c>
      <c r="H2227" t="inlineStr">
        <is>
          <t>2026-02-20</t>
        </is>
      </c>
      <c r="I2227" t="n">
        <v>13300.68</v>
      </c>
      <c r="J2227" t="inlineStr">
        <is>
          <t>1차 익절 도달(10%)</t>
        </is>
      </c>
      <c r="K2227" t="n">
        <v>12</v>
      </c>
      <c r="L2227" t="n">
        <v>8</v>
      </c>
      <c r="M2227" t="n">
        <v>10.25</v>
      </c>
      <c r="N2227" t="inlineStr">
        <is>
          <t>02.20. 12주 매도(+10% 상승 시 50% 익절 원칙)</t>
        </is>
      </c>
      <c r="O2227" t="n">
        <v>300000</v>
      </c>
      <c r="P2227">
        <f>COUNTIF($A$2:A2227,A2227)</f>
        <v/>
      </c>
      <c r="Q2227">
        <f>A2227&amp;"|"&amp;P2227</f>
        <v/>
      </c>
    </row>
    <row r="2228">
      <c r="A2228" t="inlineStr">
        <is>
          <t>LG디스플레이|전체 평가기간|[중기추세]+[정석방어]</t>
        </is>
      </c>
      <c r="B2228" t="inlineStr">
        <is>
          <t>LG디스플레이</t>
        </is>
      </c>
      <c r="C2228" t="inlineStr">
        <is>
          <t>034220</t>
        </is>
      </c>
      <c r="D2228" t="inlineStr">
        <is>
          <t>전체 평가기간</t>
        </is>
      </c>
      <c r="E2228" t="inlineStr">
        <is>
          <t>[중기추세]+[정석방어]</t>
        </is>
      </c>
      <c r="F2228" t="inlineStr">
        <is>
          <t>2026-01-05</t>
        </is>
      </c>
      <c r="G2228" t="n">
        <v>12028.41</v>
      </c>
      <c r="H2228" t="inlineStr">
        <is>
          <t>2026-02-23</t>
        </is>
      </c>
      <c r="I2228" t="n">
        <v>13950.23</v>
      </c>
      <c r="J2228" t="inlineStr">
        <is>
          <t>RSI 과열 부분청산</t>
        </is>
      </c>
      <c r="K2228" t="n">
        <v>7</v>
      </c>
      <c r="L2228" t="n">
        <v>1</v>
      </c>
      <c r="M2228" t="n">
        <v>15.63</v>
      </c>
      <c r="N2228" t="inlineStr">
        <is>
          <t>02.23. 7주 매도(RSI 과열 부분청산)</t>
        </is>
      </c>
      <c r="O2228" t="n">
        <v>300000</v>
      </c>
      <c r="P2228">
        <f>COUNTIF($A$2:A2228,A2228)</f>
        <v/>
      </c>
      <c r="Q2228">
        <f>A2228&amp;"|"&amp;P2228</f>
        <v/>
      </c>
    </row>
    <row r="2229">
      <c r="A2229" t="inlineStr">
        <is>
          <t>LG디스플레이|전체 평가기간|[중기추세]+[정석방어]</t>
        </is>
      </c>
      <c r="B2229" t="inlineStr">
        <is>
          <t>LG디스플레이</t>
        </is>
      </c>
      <c r="C2229" t="inlineStr">
        <is>
          <t>034220</t>
        </is>
      </c>
      <c r="D2229" t="inlineStr">
        <is>
          <t>전체 평가기간</t>
        </is>
      </c>
      <c r="E2229" t="inlineStr">
        <is>
          <t>[중기추세]+[정석방어]</t>
        </is>
      </c>
      <c r="F2229" t="inlineStr">
        <is>
          <t>2026-01-05</t>
        </is>
      </c>
      <c r="G2229" t="n">
        <v>12028.41</v>
      </c>
      <c r="H2229" t="inlineStr">
        <is>
          <t>2026-02-25</t>
        </is>
      </c>
      <c r="I2229" t="n">
        <v>14809.63</v>
      </c>
      <c r="J2229" t="inlineStr">
        <is>
          <t>2차 익절 도달(20%)</t>
        </is>
      </c>
      <c r="K2229" t="n">
        <v>1</v>
      </c>
      <c r="L2229" t="n">
        <v>0</v>
      </c>
      <c r="M2229" t="n">
        <v>22.75</v>
      </c>
      <c r="N2229" t="inlineStr">
        <is>
          <t>02.25. 1주 매도(+20% 상승 시 30% 익절 원칙)</t>
        </is>
      </c>
      <c r="O2229" t="n">
        <v>300000</v>
      </c>
      <c r="P2229">
        <f>COUNTIF($A$2:A2229,A2229)</f>
        <v/>
      </c>
      <c r="Q2229">
        <f>A2229&amp;"|"&amp;P2229</f>
        <v/>
      </c>
    </row>
    <row r="2230">
      <c r="A2230" t="inlineStr">
        <is>
          <t>LG디스플레이|전체 평가기간|[중기추세]+[정석방어]</t>
        </is>
      </c>
      <c r="B2230" t="inlineStr">
        <is>
          <t>LG디스플레이</t>
        </is>
      </c>
      <c r="C2230" t="inlineStr">
        <is>
          <t>034220</t>
        </is>
      </c>
      <c r="D2230" t="inlineStr">
        <is>
          <t>전체 평가기간</t>
        </is>
      </c>
      <c r="E2230" t="inlineStr">
        <is>
          <t>[중기추세]+[정석방어]</t>
        </is>
      </c>
      <c r="F2230" t="inlineStr">
        <is>
          <t>2026-03-04</t>
        </is>
      </c>
      <c r="G2230" t="n">
        <v>11007.7</v>
      </c>
      <c r="H2230" t="inlineStr">
        <is>
          <t>2026-03-18</t>
        </is>
      </c>
      <c r="I2230" t="n">
        <v>12141.49</v>
      </c>
      <c r="J2230" t="inlineStr">
        <is>
          <t>1차 익절 도달(10%)</t>
        </is>
      </c>
      <c r="K2230" t="n">
        <v>14</v>
      </c>
      <c r="L2230" t="n">
        <v>15</v>
      </c>
      <c r="M2230" t="n">
        <v>9.970000000000001</v>
      </c>
      <c r="N2230" t="inlineStr">
        <is>
          <t>03.18. 14주 매도(+10% 상승 시 50% 익절 원칙)</t>
        </is>
      </c>
      <c r="O2230" t="n">
        <v>300000</v>
      </c>
      <c r="P2230">
        <f>COUNTIF($A$2:A2230,A2230)</f>
        <v/>
      </c>
      <c r="Q2230">
        <f>A2230&amp;"|"&amp;P2230</f>
        <v/>
      </c>
    </row>
    <row r="2231">
      <c r="A2231" t="inlineStr">
        <is>
          <t>LG디스플레이|전체 평가기간|[중기추세]+[정석방어]</t>
        </is>
      </c>
      <c r="B2231" t="inlineStr">
        <is>
          <t>LG디스플레이</t>
        </is>
      </c>
      <c r="C2231" t="inlineStr">
        <is>
          <t>034220</t>
        </is>
      </c>
      <c r="D2231" t="inlineStr">
        <is>
          <t>전체 평가기간</t>
        </is>
      </c>
      <c r="E2231" t="inlineStr">
        <is>
          <t>[중기추세]+[정석방어]</t>
        </is>
      </c>
      <c r="F2231" t="inlineStr">
        <is>
          <t>2026-03-04</t>
        </is>
      </c>
      <c r="G2231" t="n">
        <v>11007.7</v>
      </c>
      <c r="H2231" t="inlineStr">
        <is>
          <t>2026-04-15</t>
        </is>
      </c>
      <c r="I2231" t="n">
        <v>13590.48</v>
      </c>
      <c r="J2231" t="inlineStr">
        <is>
          <t>2차 익절 도달(20%)</t>
        </is>
      </c>
      <c r="K2231" t="n">
        <v>8</v>
      </c>
      <c r="L2231" t="n">
        <v>7</v>
      </c>
      <c r="M2231" t="n">
        <v>23.09</v>
      </c>
      <c r="N2231" t="inlineStr">
        <is>
          <t>04.15. 8주 매도(+20% 상승 시 30% 익절 원칙)</t>
        </is>
      </c>
      <c r="O2231" t="n">
        <v>300000</v>
      </c>
      <c r="P2231">
        <f>COUNTIF($A$2:A2231,A2231)</f>
        <v/>
      </c>
      <c r="Q2231">
        <f>A2231&amp;"|"&amp;P2231</f>
        <v/>
      </c>
    </row>
    <row r="2232">
      <c r="A2232" t="inlineStr">
        <is>
          <t>LG디스플레이|전체 평가기간|[중기추세]+[정석방어]</t>
        </is>
      </c>
      <c r="B2232" t="inlineStr">
        <is>
          <t>LG디스플레이</t>
        </is>
      </c>
      <c r="C2232" t="inlineStr">
        <is>
          <t>034220</t>
        </is>
      </c>
      <c r="D2232" t="inlineStr">
        <is>
          <t>전체 평가기간</t>
        </is>
      </c>
      <c r="E2232" t="inlineStr">
        <is>
          <t>[중기추세]+[정석방어]</t>
        </is>
      </c>
      <c r="F2232" t="inlineStr">
        <is>
          <t>2026-03-04</t>
        </is>
      </c>
      <c r="G2232" t="n">
        <v>11007.7</v>
      </c>
      <c r="H2232" t="inlineStr">
        <is>
          <t>2026-04-17</t>
        </is>
      </c>
      <c r="I2232" t="n">
        <v>14399.91</v>
      </c>
      <c r="J2232" t="inlineStr">
        <is>
          <t>3차 익절 도달(30%)</t>
        </is>
      </c>
      <c r="K2232" t="n">
        <v>7</v>
      </c>
      <c r="L2232" t="n">
        <v>0</v>
      </c>
      <c r="M2232" t="n">
        <v>30.42</v>
      </c>
      <c r="N2232" t="inlineStr">
        <is>
          <t>04.17. 7주 매도(+30% 상승 시 20% 익절 원칙)</t>
        </is>
      </c>
      <c r="O2232" t="n">
        <v>300000</v>
      </c>
      <c r="P2232">
        <f>COUNTIF($A$2:A2232,A2232)</f>
        <v/>
      </c>
      <c r="Q2232">
        <f>A2232&amp;"|"&amp;P2232</f>
        <v/>
      </c>
    </row>
    <row r="2233">
      <c r="A2233" t="inlineStr">
        <is>
          <t>LG디스플레이|전체 평가기간|[중기추세]+[변동성허용]</t>
        </is>
      </c>
      <c r="B2233" t="inlineStr">
        <is>
          <t>LG디스플레이</t>
        </is>
      </c>
      <c r="C2233" t="inlineStr">
        <is>
          <t>034220</t>
        </is>
      </c>
      <c r="D2233" t="inlineStr">
        <is>
          <t>전체 평가기간</t>
        </is>
      </c>
      <c r="E2233" t="inlineStr">
        <is>
          <t>[중기추세]+[변동성허용]</t>
        </is>
      </c>
      <c r="F2233" t="inlineStr">
        <is>
          <t>2026-01-05</t>
        </is>
      </c>
      <c r="G2233" t="n">
        <v>12028.41</v>
      </c>
      <c r="H2233" t="inlineStr">
        <is>
          <t>2026-02-02</t>
        </is>
      </c>
      <c r="I2233" t="n">
        <v>11032.27</v>
      </c>
      <c r="J2233" t="inlineStr">
        <is>
          <t>1차 손절 도달(-5%)</t>
        </is>
      </c>
      <c r="K2233" t="n">
        <v>12</v>
      </c>
      <c r="L2233" t="n">
        <v>12</v>
      </c>
      <c r="M2233" t="n">
        <v>-8.56</v>
      </c>
      <c r="N2233" t="inlineStr">
        <is>
          <t>02.02. 12주 매도(-5% 하락 시 50% 손절 원칙)</t>
        </is>
      </c>
      <c r="O2233" t="n">
        <v>300000</v>
      </c>
      <c r="P2233">
        <f>COUNTIF($A$2:A2233,A2233)</f>
        <v/>
      </c>
      <c r="Q2233">
        <f>A2233&amp;"|"&amp;P2233</f>
        <v/>
      </c>
    </row>
    <row r="2234">
      <c r="A2234" t="inlineStr">
        <is>
          <t>LG디스플레이|전체 평가기간|[중기추세]+[변동성허용]</t>
        </is>
      </c>
      <c r="B2234" t="inlineStr">
        <is>
          <t>LG디스플레이</t>
        </is>
      </c>
      <c r="C2234" t="inlineStr">
        <is>
          <t>034220</t>
        </is>
      </c>
      <c r="D2234" t="inlineStr">
        <is>
          <t>전체 평가기간</t>
        </is>
      </c>
      <c r="E2234" t="inlineStr">
        <is>
          <t>[중기추세]+[변동성허용]</t>
        </is>
      </c>
      <c r="F2234" t="inlineStr">
        <is>
          <t>2026-01-05</t>
        </is>
      </c>
      <c r="G2234" t="n">
        <v>12028.41</v>
      </c>
      <c r="H2234" t="inlineStr">
        <is>
          <t>2026-02-20</t>
        </is>
      </c>
      <c r="I2234" t="n">
        <v>13300.68</v>
      </c>
      <c r="J2234" t="inlineStr">
        <is>
          <t>1차 익절 도달(10%)</t>
        </is>
      </c>
      <c r="K2234" t="n">
        <v>12</v>
      </c>
      <c r="L2234" t="n">
        <v>0</v>
      </c>
      <c r="M2234" t="n">
        <v>10.25</v>
      </c>
      <c r="N2234" t="inlineStr">
        <is>
          <t>02.20. 12주 매도(+10% 상승 시 50% 익절 원칙)</t>
        </is>
      </c>
      <c r="O2234" t="n">
        <v>300000</v>
      </c>
      <c r="P2234">
        <f>COUNTIF($A$2:A2234,A2234)</f>
        <v/>
      </c>
      <c r="Q2234">
        <f>A2234&amp;"|"&amp;P2234</f>
        <v/>
      </c>
    </row>
    <row r="2235">
      <c r="A2235" t="inlineStr">
        <is>
          <t>LG디스플레이|전체 평가기간|[중기추세]+[변동성허용]</t>
        </is>
      </c>
      <c r="B2235" t="inlineStr">
        <is>
          <t>LG디스플레이</t>
        </is>
      </c>
      <c r="C2235" t="inlineStr">
        <is>
          <t>034220</t>
        </is>
      </c>
      <c r="D2235" t="inlineStr">
        <is>
          <t>전체 평가기간</t>
        </is>
      </c>
      <c r="E2235" t="inlineStr">
        <is>
          <t>[중기추세]+[변동성허용]</t>
        </is>
      </c>
      <c r="F2235" t="inlineStr">
        <is>
          <t>2026-03-04</t>
        </is>
      </c>
      <c r="G2235" t="n">
        <v>11007.7</v>
      </c>
      <c r="H2235" t="inlineStr">
        <is>
          <t>2026-03-18</t>
        </is>
      </c>
      <c r="I2235" t="n">
        <v>12141.49</v>
      </c>
      <c r="J2235" t="inlineStr">
        <is>
          <t>1차 익절 도달(10%)</t>
        </is>
      </c>
      <c r="K2235" t="n">
        <v>13</v>
      </c>
      <c r="L2235" t="n">
        <v>14</v>
      </c>
      <c r="M2235" t="n">
        <v>9.970000000000001</v>
      </c>
      <c r="N2235" t="inlineStr">
        <is>
          <t>03.18. 13주 매도(+10% 상승 시 50% 익절 원칙)</t>
        </is>
      </c>
      <c r="O2235" t="n">
        <v>300000</v>
      </c>
      <c r="P2235">
        <f>COUNTIF($A$2:A2235,A2235)</f>
        <v/>
      </c>
      <c r="Q2235">
        <f>A2235&amp;"|"&amp;P2235</f>
        <v/>
      </c>
    </row>
    <row r="2236">
      <c r="A2236" t="inlineStr">
        <is>
          <t>LG디스플레이|전체 평가기간|[중기추세]+[변동성허용]</t>
        </is>
      </c>
      <c r="B2236" t="inlineStr">
        <is>
          <t>LG디스플레이</t>
        </is>
      </c>
      <c r="C2236" t="inlineStr">
        <is>
          <t>034220</t>
        </is>
      </c>
      <c r="D2236" t="inlineStr">
        <is>
          <t>전체 평가기간</t>
        </is>
      </c>
      <c r="E2236" t="inlineStr">
        <is>
          <t>[중기추세]+[변동성허용]</t>
        </is>
      </c>
      <c r="F2236" t="inlineStr">
        <is>
          <t>2026-03-04</t>
        </is>
      </c>
      <c r="G2236" t="n">
        <v>11007.7</v>
      </c>
      <c r="H2236" t="inlineStr">
        <is>
          <t>2026-04-15</t>
        </is>
      </c>
      <c r="I2236" t="n">
        <v>13590.48</v>
      </c>
      <c r="J2236" t="inlineStr">
        <is>
          <t>2차 익절 도달(20%)</t>
        </is>
      </c>
      <c r="K2236" t="n">
        <v>8</v>
      </c>
      <c r="L2236" t="n">
        <v>6</v>
      </c>
      <c r="M2236" t="n">
        <v>23.09</v>
      </c>
      <c r="N2236" t="inlineStr">
        <is>
          <t>04.15. 8주 매도(+20% 상승 시 30% 익절 원칙)</t>
        </is>
      </c>
      <c r="O2236" t="n">
        <v>300000</v>
      </c>
      <c r="P2236">
        <f>COUNTIF($A$2:A2236,A2236)</f>
        <v/>
      </c>
      <c r="Q2236">
        <f>A2236&amp;"|"&amp;P2236</f>
        <v/>
      </c>
    </row>
    <row r="2237">
      <c r="A2237" t="inlineStr">
        <is>
          <t>LG디스플레이|전체 평가기간|[중기추세]+[변동성허용]</t>
        </is>
      </c>
      <c r="B2237" t="inlineStr">
        <is>
          <t>LG디스플레이</t>
        </is>
      </c>
      <c r="C2237" t="inlineStr">
        <is>
          <t>034220</t>
        </is>
      </c>
      <c r="D2237" t="inlineStr">
        <is>
          <t>전체 평가기간</t>
        </is>
      </c>
      <c r="E2237" t="inlineStr">
        <is>
          <t>[중기추세]+[변동성허용]</t>
        </is>
      </c>
      <c r="F2237" t="inlineStr">
        <is>
          <t>2026-03-04</t>
        </is>
      </c>
      <c r="G2237" t="n">
        <v>11007.7</v>
      </c>
      <c r="H2237" t="inlineStr">
        <is>
          <t>2026-04-17</t>
        </is>
      </c>
      <c r="I2237" t="n">
        <v>14399.91</v>
      </c>
      <c r="J2237" t="inlineStr">
        <is>
          <t>3차 익절 도달(30%)</t>
        </is>
      </c>
      <c r="K2237" t="n">
        <v>6</v>
      </c>
      <c r="L2237" t="n">
        <v>0</v>
      </c>
      <c r="M2237" t="n">
        <v>30.42</v>
      </c>
      <c r="N2237" t="inlineStr">
        <is>
          <t>04.17. 6주 매도(+30% 상승 시 20% 익절 원칙)</t>
        </is>
      </c>
      <c r="O2237" t="n">
        <v>300000</v>
      </c>
      <c r="P2237">
        <f>COUNTIF($A$2:A2237,A2237)</f>
        <v/>
      </c>
      <c r="Q2237">
        <f>A2237&amp;"|"&amp;P2237</f>
        <v/>
      </c>
    </row>
    <row r="2238">
      <c r="A2238" t="inlineStr">
        <is>
          <t>LG디스플레이|전체 평가기간|[중기추세]+[버티기형]</t>
        </is>
      </c>
      <c r="B2238" t="inlineStr">
        <is>
          <t>LG디스플레이</t>
        </is>
      </c>
      <c r="C2238" t="inlineStr">
        <is>
          <t>034220</t>
        </is>
      </c>
      <c r="D2238" t="inlineStr">
        <is>
          <t>전체 평가기간</t>
        </is>
      </c>
      <c r="E2238" t="inlineStr">
        <is>
          <t>[중기추세]+[버티기형]</t>
        </is>
      </c>
      <c r="F2238" t="inlineStr">
        <is>
          <t>2026-01-05</t>
        </is>
      </c>
      <c r="G2238" t="n">
        <v>12028.41</v>
      </c>
      <c r="H2238" t="inlineStr">
        <is>
          <t>2026-02-02</t>
        </is>
      </c>
      <c r="I2238" t="n">
        <v>11032.27</v>
      </c>
      <c r="J2238" t="inlineStr">
        <is>
          <t>1차 손절 도달(-5%)</t>
        </is>
      </c>
      <c r="K2238" t="n">
        <v>9</v>
      </c>
      <c r="L2238" t="n">
        <v>15</v>
      </c>
      <c r="M2238" t="n">
        <v>-8.56</v>
      </c>
      <c r="N2238" t="inlineStr">
        <is>
          <t>02.02. 9주 매도(-5% 하락 시 40% 손절 원칙)</t>
        </is>
      </c>
      <c r="O2238" t="n">
        <v>300000</v>
      </c>
      <c r="P2238">
        <f>COUNTIF($A$2:A2238,A2238)</f>
        <v/>
      </c>
      <c r="Q2238">
        <f>A2238&amp;"|"&amp;P2238</f>
        <v/>
      </c>
    </row>
    <row r="2239">
      <c r="A2239" t="inlineStr">
        <is>
          <t>LG디스플레이|전체 평가기간|[중기추세]+[버티기형]</t>
        </is>
      </c>
      <c r="B2239" t="inlineStr">
        <is>
          <t>LG디스플레이</t>
        </is>
      </c>
      <c r="C2239" t="inlineStr">
        <is>
          <t>034220</t>
        </is>
      </c>
      <c r="D2239" t="inlineStr">
        <is>
          <t>전체 평가기간</t>
        </is>
      </c>
      <c r="E2239" t="inlineStr">
        <is>
          <t>[중기추세]+[버티기형]</t>
        </is>
      </c>
      <c r="F2239" t="inlineStr">
        <is>
          <t>2026-01-05</t>
        </is>
      </c>
      <c r="G2239" t="n">
        <v>12028.41</v>
      </c>
      <c r="H2239" t="inlineStr">
        <is>
          <t>2026-02-20</t>
        </is>
      </c>
      <c r="I2239" t="n">
        <v>13300.68</v>
      </c>
      <c r="J2239" t="inlineStr">
        <is>
          <t>1차 익절 도달(10%)</t>
        </is>
      </c>
      <c r="K2239" t="n">
        <v>12</v>
      </c>
      <c r="L2239" t="n">
        <v>3</v>
      </c>
      <c r="M2239" t="n">
        <v>10.25</v>
      </c>
      <c r="N2239" t="inlineStr">
        <is>
          <t>02.20. 12주 매도(+10% 상승 시 50% 익절 원칙)</t>
        </is>
      </c>
      <c r="O2239" t="n">
        <v>300000</v>
      </c>
      <c r="P2239">
        <f>COUNTIF($A$2:A2239,A2239)</f>
        <v/>
      </c>
      <c r="Q2239">
        <f>A2239&amp;"|"&amp;P2239</f>
        <v/>
      </c>
    </row>
    <row r="2240">
      <c r="A2240" t="inlineStr">
        <is>
          <t>LG디스플레이|전체 평가기간|[중기추세]+[버티기형]</t>
        </is>
      </c>
      <c r="B2240" t="inlineStr">
        <is>
          <t>LG디스플레이</t>
        </is>
      </c>
      <c r="C2240" t="inlineStr">
        <is>
          <t>034220</t>
        </is>
      </c>
      <c r="D2240" t="inlineStr">
        <is>
          <t>전체 평가기간</t>
        </is>
      </c>
      <c r="E2240" t="inlineStr">
        <is>
          <t>[중기추세]+[버티기형]</t>
        </is>
      </c>
      <c r="F2240" t="inlineStr">
        <is>
          <t>2026-01-05</t>
        </is>
      </c>
      <c r="G2240" t="n">
        <v>12028.41</v>
      </c>
      <c r="H2240" t="inlineStr">
        <is>
          <t>2026-02-23</t>
        </is>
      </c>
      <c r="I2240" t="n">
        <v>13950.23</v>
      </c>
      <c r="J2240" t="inlineStr">
        <is>
          <t>RSI 과열 부분청산</t>
        </is>
      </c>
      <c r="K2240" t="n">
        <v>2</v>
      </c>
      <c r="L2240" t="n">
        <v>1</v>
      </c>
      <c r="M2240" t="n">
        <v>15.63</v>
      </c>
      <c r="N2240" t="inlineStr">
        <is>
          <t>02.23. 2주 매도(RSI 과열 부분청산)</t>
        </is>
      </c>
      <c r="O2240" t="n">
        <v>300000</v>
      </c>
      <c r="P2240">
        <f>COUNTIF($A$2:A2240,A2240)</f>
        <v/>
      </c>
      <c r="Q2240">
        <f>A2240&amp;"|"&amp;P2240</f>
        <v/>
      </c>
    </row>
    <row r="2241">
      <c r="A2241" t="inlineStr">
        <is>
          <t>LG디스플레이|전체 평가기간|[중기추세]+[버티기형]</t>
        </is>
      </c>
      <c r="B2241" t="inlineStr">
        <is>
          <t>LG디스플레이</t>
        </is>
      </c>
      <c r="C2241" t="inlineStr">
        <is>
          <t>034220</t>
        </is>
      </c>
      <c r="D2241" t="inlineStr">
        <is>
          <t>전체 평가기간</t>
        </is>
      </c>
      <c r="E2241" t="inlineStr">
        <is>
          <t>[중기추세]+[버티기형]</t>
        </is>
      </c>
      <c r="F2241" t="inlineStr">
        <is>
          <t>2026-01-05</t>
        </is>
      </c>
      <c r="G2241" t="n">
        <v>12028.41</v>
      </c>
      <c r="H2241" t="inlineStr">
        <is>
          <t>2026-02-25</t>
        </is>
      </c>
      <c r="I2241" t="n">
        <v>14809.63</v>
      </c>
      <c r="J2241" t="inlineStr">
        <is>
          <t>2차 익절 도달(20%)</t>
        </is>
      </c>
      <c r="K2241" t="n">
        <v>1</v>
      </c>
      <c r="L2241" t="n">
        <v>0</v>
      </c>
      <c r="M2241" t="n">
        <v>22.75</v>
      </c>
      <c r="N2241" t="inlineStr">
        <is>
          <t>02.25. 1주 매도(+20% 상승 시 30% 익절 원칙)</t>
        </is>
      </c>
      <c r="O2241" t="n">
        <v>300000</v>
      </c>
      <c r="P2241">
        <f>COUNTIF($A$2:A2241,A2241)</f>
        <v/>
      </c>
      <c r="Q2241">
        <f>A2241&amp;"|"&amp;P2241</f>
        <v/>
      </c>
    </row>
    <row r="2242">
      <c r="A2242" t="inlineStr">
        <is>
          <t>LG디스플레이|전체 평가기간|[중기추세]+[버티기형]</t>
        </is>
      </c>
      <c r="B2242" t="inlineStr">
        <is>
          <t>LG디스플레이</t>
        </is>
      </c>
      <c r="C2242" t="inlineStr">
        <is>
          <t>034220</t>
        </is>
      </c>
      <c r="D2242" t="inlineStr">
        <is>
          <t>전체 평가기간</t>
        </is>
      </c>
      <c r="E2242" t="inlineStr">
        <is>
          <t>[중기추세]+[버티기형]</t>
        </is>
      </c>
      <c r="F2242" t="inlineStr">
        <is>
          <t>2026-03-04</t>
        </is>
      </c>
      <c r="G2242" t="n">
        <v>11007.7</v>
      </c>
      <c r="H2242" t="inlineStr">
        <is>
          <t>2026-03-18</t>
        </is>
      </c>
      <c r="I2242" t="n">
        <v>12141.49</v>
      </c>
      <c r="J2242" t="inlineStr">
        <is>
          <t>1차 익절 도달(10%)</t>
        </is>
      </c>
      <c r="K2242" t="n">
        <v>14</v>
      </c>
      <c r="L2242" t="n">
        <v>14</v>
      </c>
      <c r="M2242" t="n">
        <v>9.970000000000001</v>
      </c>
      <c r="N2242" t="inlineStr">
        <is>
          <t>03.18. 14주 매도(+10% 상승 시 50% 익절 원칙)</t>
        </is>
      </c>
      <c r="O2242" t="n">
        <v>300000</v>
      </c>
      <c r="P2242">
        <f>COUNTIF($A$2:A2242,A2242)</f>
        <v/>
      </c>
      <c r="Q2242">
        <f>A2242&amp;"|"&amp;P2242</f>
        <v/>
      </c>
    </row>
    <row r="2243">
      <c r="A2243" t="inlineStr">
        <is>
          <t>LG디스플레이|전체 평가기간|[중기추세]+[버티기형]</t>
        </is>
      </c>
      <c r="B2243" t="inlineStr">
        <is>
          <t>LG디스플레이</t>
        </is>
      </c>
      <c r="C2243" t="inlineStr">
        <is>
          <t>034220</t>
        </is>
      </c>
      <c r="D2243" t="inlineStr">
        <is>
          <t>전체 평가기간</t>
        </is>
      </c>
      <c r="E2243" t="inlineStr">
        <is>
          <t>[중기추세]+[버티기형]</t>
        </is>
      </c>
      <c r="F2243" t="inlineStr">
        <is>
          <t>2026-03-04</t>
        </is>
      </c>
      <c r="G2243" t="n">
        <v>11007.7</v>
      </c>
      <c r="H2243" t="inlineStr">
        <is>
          <t>2026-04-15</t>
        </is>
      </c>
      <c r="I2243" t="n">
        <v>13590.48</v>
      </c>
      <c r="J2243" t="inlineStr">
        <is>
          <t>2차 익절 도달(20%)</t>
        </is>
      </c>
      <c r="K2243" t="n">
        <v>8</v>
      </c>
      <c r="L2243" t="n">
        <v>6</v>
      </c>
      <c r="M2243" t="n">
        <v>23.09</v>
      </c>
      <c r="N2243" t="inlineStr">
        <is>
          <t>04.15. 8주 매도(+20% 상승 시 30% 익절 원칙)</t>
        </is>
      </c>
      <c r="O2243" t="n">
        <v>300000</v>
      </c>
      <c r="P2243">
        <f>COUNTIF($A$2:A2243,A2243)</f>
        <v/>
      </c>
      <c r="Q2243">
        <f>A2243&amp;"|"&amp;P2243</f>
        <v/>
      </c>
    </row>
    <row r="2244">
      <c r="A2244" t="inlineStr">
        <is>
          <t>LG디스플레이|전체 평가기간|[중기추세]+[버티기형]</t>
        </is>
      </c>
      <c r="B2244" t="inlineStr">
        <is>
          <t>LG디스플레이</t>
        </is>
      </c>
      <c r="C2244" t="inlineStr">
        <is>
          <t>034220</t>
        </is>
      </c>
      <c r="D2244" t="inlineStr">
        <is>
          <t>전체 평가기간</t>
        </is>
      </c>
      <c r="E2244" t="inlineStr">
        <is>
          <t>[중기추세]+[버티기형]</t>
        </is>
      </c>
      <c r="F2244" t="inlineStr">
        <is>
          <t>2026-03-04</t>
        </is>
      </c>
      <c r="G2244" t="n">
        <v>11007.7</v>
      </c>
      <c r="H2244" t="inlineStr">
        <is>
          <t>2026-04-17</t>
        </is>
      </c>
      <c r="I2244" t="n">
        <v>14399.91</v>
      </c>
      <c r="J2244" t="inlineStr">
        <is>
          <t>3차 익절 도달(30%)</t>
        </is>
      </c>
      <c r="K2244" t="n">
        <v>6</v>
      </c>
      <c r="L2244" t="n">
        <v>0</v>
      </c>
      <c r="M2244" t="n">
        <v>30.42</v>
      </c>
      <c r="N2244" t="inlineStr">
        <is>
          <t>04.17. 6주 매도(+30% 상승 시 20% 익절 원칙)</t>
        </is>
      </c>
      <c r="O2244" t="n">
        <v>300000</v>
      </c>
      <c r="P2244">
        <f>COUNTIF($A$2:A2244,A2244)</f>
        <v/>
      </c>
      <c r="Q2244">
        <f>A2244&amp;"|"&amp;P2244</f>
        <v/>
      </c>
    </row>
    <row r="2245">
      <c r="A2245" t="inlineStr">
        <is>
          <t>LG디스플레이|전체 평가기간|[수익극대화]+[칼손절]</t>
        </is>
      </c>
      <c r="B2245" t="inlineStr">
        <is>
          <t>LG디스플레이</t>
        </is>
      </c>
      <c r="C2245" t="inlineStr">
        <is>
          <t>034220</t>
        </is>
      </c>
      <c r="D2245" t="inlineStr">
        <is>
          <t>전체 평가기간</t>
        </is>
      </c>
      <c r="E2245" t="inlineStr">
        <is>
          <t>[수익극대화]+[칼손절]</t>
        </is>
      </c>
      <c r="F2245" t="inlineStr">
        <is>
          <t>2026-01-05</t>
        </is>
      </c>
      <c r="G2245" t="n">
        <v>12028.41</v>
      </c>
      <c r="H2245" t="inlineStr">
        <is>
          <t>2026-01-09</t>
        </is>
      </c>
      <c r="I2245" t="n">
        <v>11771.75</v>
      </c>
      <c r="J2245" t="inlineStr">
        <is>
          <t>1차 손절 도달(-2%)</t>
        </is>
      </c>
      <c r="K2245" t="n">
        <v>19</v>
      </c>
      <c r="L2245" t="n">
        <v>5</v>
      </c>
      <c r="M2245" t="n">
        <v>-2.43</v>
      </c>
      <c r="N2245" t="inlineStr">
        <is>
          <t>01.09. 19주 매도(-2% 하락 시 80% 손절 원칙)</t>
        </is>
      </c>
      <c r="O2245" t="n">
        <v>300000</v>
      </c>
      <c r="P2245">
        <f>COUNTIF($A$2:A2245,A2245)</f>
        <v/>
      </c>
      <c r="Q2245">
        <f>A2245&amp;"|"&amp;P2245</f>
        <v/>
      </c>
    </row>
    <row r="2246">
      <c r="A2246" t="inlineStr">
        <is>
          <t>LG디스플레이|전체 평가기간|[수익극대화]+[칼손절]</t>
        </is>
      </c>
      <c r="B2246" t="inlineStr">
        <is>
          <t>LG디스플레이</t>
        </is>
      </c>
      <c r="C2246" t="inlineStr">
        <is>
          <t>034220</t>
        </is>
      </c>
      <c r="D2246" t="inlineStr">
        <is>
          <t>전체 평가기간</t>
        </is>
      </c>
      <c r="E2246" t="inlineStr">
        <is>
          <t>[수익극대화]+[칼손절]</t>
        </is>
      </c>
      <c r="F2246" t="inlineStr">
        <is>
          <t>2026-01-05</t>
        </is>
      </c>
      <c r="G2246" t="n">
        <v>12028.41</v>
      </c>
      <c r="H2246" t="inlineStr">
        <is>
          <t>2026-02-02</t>
        </is>
      </c>
      <c r="I2246" t="n">
        <v>11032.27</v>
      </c>
      <c r="J2246" t="inlineStr">
        <is>
          <t>최종 손절 도달(-6%)</t>
        </is>
      </c>
      <c r="K2246" t="n">
        <v>5</v>
      </c>
      <c r="L2246" t="n">
        <v>0</v>
      </c>
      <c r="M2246" t="n">
        <v>-8.56</v>
      </c>
      <c r="N2246" t="inlineStr">
        <is>
          <t>02.02. 5주 매도(-6% 하락 시 10% 손절 원칙)</t>
        </is>
      </c>
      <c r="O2246" t="n">
        <v>300000</v>
      </c>
      <c r="P2246">
        <f>COUNTIF($A$2:A2246,A2246)</f>
        <v/>
      </c>
      <c r="Q2246">
        <f>A2246&amp;"|"&amp;P2246</f>
        <v/>
      </c>
    </row>
    <row r="2247">
      <c r="A2247" t="inlineStr">
        <is>
          <t>LG디스플레이|전체 평가기간|[수익극대화]+[칼손절]</t>
        </is>
      </c>
      <c r="B2247" t="inlineStr">
        <is>
          <t>LG디스플레이</t>
        </is>
      </c>
      <c r="C2247" t="inlineStr">
        <is>
          <t>034220</t>
        </is>
      </c>
      <c r="D2247" t="inlineStr">
        <is>
          <t>전체 평가기간</t>
        </is>
      </c>
      <c r="E2247" t="inlineStr">
        <is>
          <t>[수익극대화]+[칼손절]</t>
        </is>
      </c>
      <c r="F2247" t="inlineStr">
        <is>
          <t>2026-03-04</t>
        </is>
      </c>
      <c r="G2247" t="n">
        <v>11007.7</v>
      </c>
      <c r="H2247" t="inlineStr">
        <is>
          <t>2026-03-18</t>
        </is>
      </c>
      <c r="I2247" t="n">
        <v>12141.49</v>
      </c>
      <c r="J2247" t="inlineStr">
        <is>
          <t>1차 익절 도달(10%)</t>
        </is>
      </c>
      <c r="K2247" t="n">
        <v>10</v>
      </c>
      <c r="L2247" t="n">
        <v>16</v>
      </c>
      <c r="M2247" t="n">
        <v>9.970000000000001</v>
      </c>
      <c r="N2247" t="inlineStr">
        <is>
          <t>03.18. 10주 매도(+10% 상승 시 40% 익절 원칙)</t>
        </is>
      </c>
      <c r="O2247" t="n">
        <v>300000</v>
      </c>
      <c r="P2247">
        <f>COUNTIF($A$2:A2247,A2247)</f>
        <v/>
      </c>
      <c r="Q2247">
        <f>A2247&amp;"|"&amp;P2247</f>
        <v/>
      </c>
    </row>
    <row r="2248">
      <c r="A2248" t="inlineStr">
        <is>
          <t>LG디스플레이|전체 평가기간|[수익극대화]+[칼손절]</t>
        </is>
      </c>
      <c r="B2248" t="inlineStr">
        <is>
          <t>LG디스플레이</t>
        </is>
      </c>
      <c r="C2248" t="inlineStr">
        <is>
          <t>034220</t>
        </is>
      </c>
      <c r="D2248" t="inlineStr">
        <is>
          <t>전체 평가기간</t>
        </is>
      </c>
      <c r="E2248" t="inlineStr">
        <is>
          <t>[수익극대화]+[칼손절]</t>
        </is>
      </c>
      <c r="F2248" t="inlineStr">
        <is>
          <t>2026-03-04</t>
        </is>
      </c>
      <c r="G2248" t="n">
        <v>11007.7</v>
      </c>
      <c r="H2248" t="inlineStr">
        <is>
          <t>2026-04-15</t>
        </is>
      </c>
      <c r="I2248" t="n">
        <v>13590.48</v>
      </c>
      <c r="J2248" t="inlineStr">
        <is>
          <t>2차 익절 도달(20%)</t>
        </is>
      </c>
      <c r="K2248" t="n">
        <v>7</v>
      </c>
      <c r="L2248" t="n">
        <v>9</v>
      </c>
      <c r="M2248" t="n">
        <v>23.09</v>
      </c>
      <c r="N2248" t="inlineStr">
        <is>
          <t>04.15. 7주 매도(+20% 상승 시 30% 익절 원칙)</t>
        </is>
      </c>
      <c r="O2248" t="n">
        <v>300000</v>
      </c>
      <c r="P2248">
        <f>COUNTIF($A$2:A2248,A2248)</f>
        <v/>
      </c>
      <c r="Q2248">
        <f>A2248&amp;"|"&amp;P2248</f>
        <v/>
      </c>
    </row>
    <row r="2249">
      <c r="A2249" t="inlineStr">
        <is>
          <t>LG디스플레이|전체 평가기간|[수익극대화]+[칼손절]</t>
        </is>
      </c>
      <c r="B2249" t="inlineStr">
        <is>
          <t>LG디스플레이</t>
        </is>
      </c>
      <c r="C2249" t="inlineStr">
        <is>
          <t>034220</t>
        </is>
      </c>
      <c r="D2249" t="inlineStr">
        <is>
          <t>전체 평가기간</t>
        </is>
      </c>
      <c r="E2249" t="inlineStr">
        <is>
          <t>[수익극대화]+[칼손절]</t>
        </is>
      </c>
      <c r="F2249" t="inlineStr">
        <is>
          <t>2026-03-04</t>
        </is>
      </c>
      <c r="G2249" t="n">
        <v>11007.7</v>
      </c>
      <c r="H2249" t="inlineStr">
        <is>
          <t>2026-04-21</t>
        </is>
      </c>
      <c r="I2249" t="n">
        <v>14759.66</v>
      </c>
      <c r="J2249" t="inlineStr">
        <is>
          <t>RSI 과열 부분청산</t>
        </is>
      </c>
      <c r="K2249" t="n">
        <v>8</v>
      </c>
      <c r="L2249" t="n">
        <v>1</v>
      </c>
      <c r="M2249" t="n">
        <v>33.68</v>
      </c>
      <c r="N2249" t="inlineStr">
        <is>
          <t>04.21. 8주 매도(RSI 과열 부분청산)</t>
        </is>
      </c>
      <c r="O2249" t="n">
        <v>300000</v>
      </c>
      <c r="P2249">
        <f>COUNTIF($A$2:A2249,A2249)</f>
        <v/>
      </c>
      <c r="Q2249">
        <f>A2249&amp;"|"&amp;P2249</f>
        <v/>
      </c>
    </row>
    <row r="2250">
      <c r="A2250" t="inlineStr">
        <is>
          <t>LG디스플레이|전체 평가기간|[수익극대화]+[칼손절]</t>
        </is>
      </c>
      <c r="B2250" t="inlineStr">
        <is>
          <t>LG디스플레이</t>
        </is>
      </c>
      <c r="C2250" t="inlineStr">
        <is>
          <t>034220</t>
        </is>
      </c>
      <c r="D2250" t="inlineStr">
        <is>
          <t>전체 평가기간</t>
        </is>
      </c>
      <c r="E2250" t="inlineStr">
        <is>
          <t>[수익극대화]+[칼손절]</t>
        </is>
      </c>
      <c r="F2250" t="inlineStr">
        <is>
          <t>2026-03-04</t>
        </is>
      </c>
      <c r="G2250" t="n">
        <v>11007.7</v>
      </c>
      <c r="H2250" t="inlineStr">
        <is>
          <t>2026-04-22</t>
        </is>
      </c>
      <c r="I2250" t="n">
        <v>15469.16</v>
      </c>
      <c r="J2250" t="inlineStr">
        <is>
          <t>3차 익절 도달(40%)</t>
        </is>
      </c>
      <c r="K2250" t="n">
        <v>1</v>
      </c>
      <c r="L2250" t="n">
        <v>0</v>
      </c>
      <c r="M2250" t="n">
        <v>40.11</v>
      </c>
      <c r="N2250" t="inlineStr">
        <is>
          <t>04.22. 1주 매도(+40% 상승 시 30% 익절 원칙)</t>
        </is>
      </c>
      <c r="O2250" t="n">
        <v>300000</v>
      </c>
      <c r="P2250">
        <f>COUNTIF($A$2:A2250,A2250)</f>
        <v/>
      </c>
      <c r="Q2250">
        <f>A2250&amp;"|"&amp;P2250</f>
        <v/>
      </c>
    </row>
    <row r="2251">
      <c r="A2251" t="inlineStr">
        <is>
          <t>LG디스플레이|전체 평가기간|[수익극대화]+[정석방어]</t>
        </is>
      </c>
      <c r="B2251" t="inlineStr">
        <is>
          <t>LG디스플레이</t>
        </is>
      </c>
      <c r="C2251" t="inlineStr">
        <is>
          <t>034220</t>
        </is>
      </c>
      <c r="D2251" t="inlineStr">
        <is>
          <t>전체 평가기간</t>
        </is>
      </c>
      <c r="E2251" t="inlineStr">
        <is>
          <t>[수익극대화]+[정석방어]</t>
        </is>
      </c>
      <c r="F2251" t="inlineStr">
        <is>
          <t>2026-01-05</t>
        </is>
      </c>
      <c r="G2251" t="n">
        <v>12028.41</v>
      </c>
      <c r="H2251" t="inlineStr">
        <is>
          <t>2026-02-02</t>
        </is>
      </c>
      <c r="I2251" t="n">
        <v>11032.27</v>
      </c>
      <c r="J2251" t="inlineStr">
        <is>
          <t>2차 손절 도달(-5%)</t>
        </is>
      </c>
      <c r="K2251" t="n">
        <v>4</v>
      </c>
      <c r="L2251" t="n">
        <v>20</v>
      </c>
      <c r="M2251" t="n">
        <v>-8.56</v>
      </c>
      <c r="N2251" t="inlineStr">
        <is>
          <t>02.02. 4주 매도(-5% 하락 시 20% 손절 원칙)</t>
        </is>
      </c>
      <c r="O2251" t="n">
        <v>300000</v>
      </c>
      <c r="P2251">
        <f>COUNTIF($A$2:A2251,A2251)</f>
        <v/>
      </c>
      <c r="Q2251">
        <f>A2251&amp;"|"&amp;P2251</f>
        <v/>
      </c>
    </row>
    <row r="2252">
      <c r="A2252" t="inlineStr">
        <is>
          <t>LG디스플레이|전체 평가기간|[수익극대화]+[정석방어]</t>
        </is>
      </c>
      <c r="B2252" t="inlineStr">
        <is>
          <t>LG디스플레이</t>
        </is>
      </c>
      <c r="C2252" t="inlineStr">
        <is>
          <t>034220</t>
        </is>
      </c>
      <c r="D2252" t="inlineStr">
        <is>
          <t>전체 평가기간</t>
        </is>
      </c>
      <c r="E2252" t="inlineStr">
        <is>
          <t>[수익극대화]+[정석방어]</t>
        </is>
      </c>
      <c r="F2252" t="inlineStr">
        <is>
          <t>2026-01-05</t>
        </is>
      </c>
      <c r="G2252" t="n">
        <v>12028.41</v>
      </c>
      <c r="H2252" t="inlineStr">
        <is>
          <t>2026-02-20</t>
        </is>
      </c>
      <c r="I2252" t="n">
        <v>13300.68</v>
      </c>
      <c r="J2252" t="inlineStr">
        <is>
          <t>1차 익절 도달(10%)</t>
        </is>
      </c>
      <c r="K2252" t="n">
        <v>9</v>
      </c>
      <c r="L2252" t="n">
        <v>11</v>
      </c>
      <c r="M2252" t="n">
        <v>10.25</v>
      </c>
      <c r="N2252" t="inlineStr">
        <is>
          <t>02.20. 9주 매도(+10% 상승 시 40% 익절 원칙)</t>
        </is>
      </c>
      <c r="O2252" t="n">
        <v>300000</v>
      </c>
      <c r="P2252">
        <f>COUNTIF($A$2:A2252,A2252)</f>
        <v/>
      </c>
      <c r="Q2252">
        <f>A2252&amp;"|"&amp;P2252</f>
        <v/>
      </c>
    </row>
    <row r="2253">
      <c r="A2253" t="inlineStr">
        <is>
          <t>LG디스플레이|전체 평가기간|[수익극대화]+[정석방어]</t>
        </is>
      </c>
      <c r="B2253" t="inlineStr">
        <is>
          <t>LG디스플레이</t>
        </is>
      </c>
      <c r="C2253" t="inlineStr">
        <is>
          <t>034220</t>
        </is>
      </c>
      <c r="D2253" t="inlineStr">
        <is>
          <t>전체 평가기간</t>
        </is>
      </c>
      <c r="E2253" t="inlineStr">
        <is>
          <t>[수익극대화]+[정석방어]</t>
        </is>
      </c>
      <c r="F2253" t="inlineStr">
        <is>
          <t>2026-01-05</t>
        </is>
      </c>
      <c r="G2253" t="n">
        <v>12028.41</v>
      </c>
      <c r="H2253" t="inlineStr">
        <is>
          <t>2026-02-23</t>
        </is>
      </c>
      <c r="I2253" t="n">
        <v>13950.23</v>
      </c>
      <c r="J2253" t="inlineStr">
        <is>
          <t>RSI 과열 부분청산</t>
        </is>
      </c>
      <c r="K2253" t="n">
        <v>9</v>
      </c>
      <c r="L2253" t="n">
        <v>2</v>
      </c>
      <c r="M2253" t="n">
        <v>15.63</v>
      </c>
      <c r="N2253" t="inlineStr">
        <is>
          <t>02.23. 9주 매도(RSI 과열 부분청산)</t>
        </is>
      </c>
      <c r="O2253" t="n">
        <v>300000</v>
      </c>
      <c r="P2253">
        <f>COUNTIF($A$2:A2253,A2253)</f>
        <v/>
      </c>
      <c r="Q2253">
        <f>A2253&amp;"|"&amp;P2253</f>
        <v/>
      </c>
    </row>
    <row r="2254">
      <c r="A2254" t="inlineStr">
        <is>
          <t>LG디스플레이|전체 평가기간|[수익극대화]+[정석방어]</t>
        </is>
      </c>
      <c r="B2254" t="inlineStr">
        <is>
          <t>LG디스플레이</t>
        </is>
      </c>
      <c r="C2254" t="inlineStr">
        <is>
          <t>034220</t>
        </is>
      </c>
      <c r="D2254" t="inlineStr">
        <is>
          <t>전체 평가기간</t>
        </is>
      </c>
      <c r="E2254" t="inlineStr">
        <is>
          <t>[수익극대화]+[정석방어]</t>
        </is>
      </c>
      <c r="F2254" t="inlineStr">
        <is>
          <t>2026-01-05</t>
        </is>
      </c>
      <c r="G2254" t="n">
        <v>12028.41</v>
      </c>
      <c r="H2254" t="inlineStr">
        <is>
          <t>2026-02-24</t>
        </is>
      </c>
      <c r="I2254" t="n">
        <v>14050.16</v>
      </c>
      <c r="J2254" t="inlineStr">
        <is>
          <t>RSI 과열 부분청산</t>
        </is>
      </c>
      <c r="K2254" t="n">
        <v>1</v>
      </c>
      <c r="L2254" t="n">
        <v>1</v>
      </c>
      <c r="M2254" t="n">
        <v>16.46</v>
      </c>
      <c r="N2254" t="inlineStr">
        <is>
          <t>02.24. 1주 매도(RSI 과열 부분청산)</t>
        </is>
      </c>
      <c r="O2254" t="n">
        <v>300000</v>
      </c>
      <c r="P2254">
        <f>COUNTIF($A$2:A2254,A2254)</f>
        <v/>
      </c>
      <c r="Q2254">
        <f>A2254&amp;"|"&amp;P2254</f>
        <v/>
      </c>
    </row>
    <row r="2255">
      <c r="A2255" t="inlineStr">
        <is>
          <t>LG디스플레이|전체 평가기간|[수익극대화]+[정석방어]</t>
        </is>
      </c>
      <c r="B2255" t="inlineStr">
        <is>
          <t>LG디스플레이</t>
        </is>
      </c>
      <c r="C2255" t="inlineStr">
        <is>
          <t>034220</t>
        </is>
      </c>
      <c r="D2255" t="inlineStr">
        <is>
          <t>전체 평가기간</t>
        </is>
      </c>
      <c r="E2255" t="inlineStr">
        <is>
          <t>[수익극대화]+[정석방어]</t>
        </is>
      </c>
      <c r="F2255" t="inlineStr">
        <is>
          <t>2026-01-05</t>
        </is>
      </c>
      <c r="G2255" t="n">
        <v>12028.41</v>
      </c>
      <c r="H2255" t="inlineStr">
        <is>
          <t>2026-02-25</t>
        </is>
      </c>
      <c r="I2255" t="n">
        <v>14809.63</v>
      </c>
      <c r="J2255" t="inlineStr">
        <is>
          <t>2차 익절 도달(20%)</t>
        </is>
      </c>
      <c r="K2255" t="n">
        <v>1</v>
      </c>
      <c r="L2255" t="n">
        <v>0</v>
      </c>
      <c r="M2255" t="n">
        <v>22.75</v>
      </c>
      <c r="N2255" t="inlineStr">
        <is>
          <t>02.25. 1주 매도(+20% 상승 시 30% 익절 원칙)</t>
        </is>
      </c>
      <c r="O2255" t="n">
        <v>300000</v>
      </c>
      <c r="P2255">
        <f>COUNTIF($A$2:A2255,A2255)</f>
        <v/>
      </c>
      <c r="Q2255">
        <f>A2255&amp;"|"&amp;P2255</f>
        <v/>
      </c>
    </row>
    <row r="2256">
      <c r="A2256" t="inlineStr">
        <is>
          <t>LG디스플레이|전체 평가기간|[수익극대화]+[정석방어]</t>
        </is>
      </c>
      <c r="B2256" t="inlineStr">
        <is>
          <t>LG디스플레이</t>
        </is>
      </c>
      <c r="C2256" t="inlineStr">
        <is>
          <t>034220</t>
        </is>
      </c>
      <c r="D2256" t="inlineStr">
        <is>
          <t>전체 평가기간</t>
        </is>
      </c>
      <c r="E2256" t="inlineStr">
        <is>
          <t>[수익극대화]+[정석방어]</t>
        </is>
      </c>
      <c r="F2256" t="inlineStr">
        <is>
          <t>2026-03-04</t>
        </is>
      </c>
      <c r="G2256" t="n">
        <v>11007.7</v>
      </c>
      <c r="H2256" t="inlineStr">
        <is>
          <t>2026-03-18</t>
        </is>
      </c>
      <c r="I2256" t="n">
        <v>12141.49</v>
      </c>
      <c r="J2256" t="inlineStr">
        <is>
          <t>1차 익절 도달(10%)</t>
        </is>
      </c>
      <c r="K2256" t="n">
        <v>11</v>
      </c>
      <c r="L2256" t="n">
        <v>18</v>
      </c>
      <c r="M2256" t="n">
        <v>9.970000000000001</v>
      </c>
      <c r="N2256" t="inlineStr">
        <is>
          <t>03.18. 11주 매도(+10% 상승 시 40% 익절 원칙)</t>
        </is>
      </c>
      <c r="O2256" t="n">
        <v>300000</v>
      </c>
      <c r="P2256">
        <f>COUNTIF($A$2:A2256,A2256)</f>
        <v/>
      </c>
      <c r="Q2256">
        <f>A2256&amp;"|"&amp;P2256</f>
        <v/>
      </c>
    </row>
    <row r="2257">
      <c r="A2257" t="inlineStr">
        <is>
          <t>LG디스플레이|전체 평가기간|[수익극대화]+[정석방어]</t>
        </is>
      </c>
      <c r="B2257" t="inlineStr">
        <is>
          <t>LG디스플레이</t>
        </is>
      </c>
      <c r="C2257" t="inlineStr">
        <is>
          <t>034220</t>
        </is>
      </c>
      <c r="D2257" t="inlineStr">
        <is>
          <t>전체 평가기간</t>
        </is>
      </c>
      <c r="E2257" t="inlineStr">
        <is>
          <t>[수익극대화]+[정석방어]</t>
        </is>
      </c>
      <c r="F2257" t="inlineStr">
        <is>
          <t>2026-03-04</t>
        </is>
      </c>
      <c r="G2257" t="n">
        <v>11007.7</v>
      </c>
      <c r="H2257" t="inlineStr">
        <is>
          <t>2026-04-15</t>
        </is>
      </c>
      <c r="I2257" t="n">
        <v>13590.48</v>
      </c>
      <c r="J2257" t="inlineStr">
        <is>
          <t>2차 익절 도달(20%)</t>
        </is>
      </c>
      <c r="K2257" t="n">
        <v>8</v>
      </c>
      <c r="L2257" t="n">
        <v>10</v>
      </c>
      <c r="M2257" t="n">
        <v>23.09</v>
      </c>
      <c r="N2257" t="inlineStr">
        <is>
          <t>04.15. 8주 매도(+20% 상승 시 30% 익절 원칙)</t>
        </is>
      </c>
      <c r="O2257" t="n">
        <v>300000</v>
      </c>
      <c r="P2257">
        <f>COUNTIF($A$2:A2257,A2257)</f>
        <v/>
      </c>
      <c r="Q2257">
        <f>A2257&amp;"|"&amp;P2257</f>
        <v/>
      </c>
    </row>
    <row r="2258">
      <c r="A2258" t="inlineStr">
        <is>
          <t>LG디스플레이|전체 평가기간|[수익극대화]+[정석방어]</t>
        </is>
      </c>
      <c r="B2258" t="inlineStr">
        <is>
          <t>LG디스플레이</t>
        </is>
      </c>
      <c r="C2258" t="inlineStr">
        <is>
          <t>034220</t>
        </is>
      </c>
      <c r="D2258" t="inlineStr">
        <is>
          <t>전체 평가기간</t>
        </is>
      </c>
      <c r="E2258" t="inlineStr">
        <is>
          <t>[수익극대화]+[정석방어]</t>
        </is>
      </c>
      <c r="F2258" t="inlineStr">
        <is>
          <t>2026-03-04</t>
        </is>
      </c>
      <c r="G2258" t="n">
        <v>11007.7</v>
      </c>
      <c r="H2258" t="inlineStr">
        <is>
          <t>2026-04-21</t>
        </is>
      </c>
      <c r="I2258" t="n">
        <v>14759.66</v>
      </c>
      <c r="J2258" t="inlineStr">
        <is>
          <t>RSI 과열 부분청산</t>
        </is>
      </c>
      <c r="K2258" t="n">
        <v>9</v>
      </c>
      <c r="L2258" t="n">
        <v>1</v>
      </c>
      <c r="M2258" t="n">
        <v>33.68</v>
      </c>
      <c r="N2258" t="inlineStr">
        <is>
          <t>04.21. 9주 매도(RSI 과열 부분청산)</t>
        </is>
      </c>
      <c r="O2258" t="n">
        <v>300000</v>
      </c>
      <c r="P2258">
        <f>COUNTIF($A$2:A2258,A2258)</f>
        <v/>
      </c>
      <c r="Q2258">
        <f>A2258&amp;"|"&amp;P2258</f>
        <v/>
      </c>
    </row>
    <row r="2259">
      <c r="A2259" t="inlineStr">
        <is>
          <t>LG디스플레이|전체 평가기간|[수익극대화]+[정석방어]</t>
        </is>
      </c>
      <c r="B2259" t="inlineStr">
        <is>
          <t>LG디스플레이</t>
        </is>
      </c>
      <c r="C2259" t="inlineStr">
        <is>
          <t>034220</t>
        </is>
      </c>
      <c r="D2259" t="inlineStr">
        <is>
          <t>전체 평가기간</t>
        </is>
      </c>
      <c r="E2259" t="inlineStr">
        <is>
          <t>[수익극대화]+[정석방어]</t>
        </is>
      </c>
      <c r="F2259" t="inlineStr">
        <is>
          <t>2026-03-04</t>
        </is>
      </c>
      <c r="G2259" t="n">
        <v>11007.7</v>
      </c>
      <c r="H2259" t="inlineStr">
        <is>
          <t>2026-04-22</t>
        </is>
      </c>
      <c r="I2259" t="n">
        <v>15469.16</v>
      </c>
      <c r="J2259" t="inlineStr">
        <is>
          <t>3차 익절 도달(40%)</t>
        </is>
      </c>
      <c r="K2259" t="n">
        <v>1</v>
      </c>
      <c r="L2259" t="n">
        <v>0</v>
      </c>
      <c r="M2259" t="n">
        <v>40.11</v>
      </c>
      <c r="N2259" t="inlineStr">
        <is>
          <t>04.22. 1주 매도(+40% 상승 시 30% 익절 원칙)</t>
        </is>
      </c>
      <c r="O2259" t="n">
        <v>300000</v>
      </c>
      <c r="P2259">
        <f>COUNTIF($A$2:A2259,A2259)</f>
        <v/>
      </c>
      <c r="Q2259">
        <f>A2259&amp;"|"&amp;P2259</f>
        <v/>
      </c>
    </row>
    <row r="2260">
      <c r="A2260" t="inlineStr">
        <is>
          <t>LG디스플레이|전체 평가기간|[수익극대화]+[변동성허용]</t>
        </is>
      </c>
      <c r="B2260" t="inlineStr">
        <is>
          <t>LG디스플레이</t>
        </is>
      </c>
      <c r="C2260" t="inlineStr">
        <is>
          <t>034220</t>
        </is>
      </c>
      <c r="D2260" t="inlineStr">
        <is>
          <t>전체 평가기간</t>
        </is>
      </c>
      <c r="E2260" t="inlineStr">
        <is>
          <t>[수익극대화]+[변동성허용]</t>
        </is>
      </c>
      <c r="F2260" t="inlineStr">
        <is>
          <t>2026-01-05</t>
        </is>
      </c>
      <c r="G2260" t="n">
        <v>12028.41</v>
      </c>
      <c r="H2260" t="inlineStr">
        <is>
          <t>2026-02-02</t>
        </is>
      </c>
      <c r="I2260" t="n">
        <v>11032.27</v>
      </c>
      <c r="J2260" t="inlineStr">
        <is>
          <t>1차 손절 도달(-5%)</t>
        </is>
      </c>
      <c r="K2260" t="n">
        <v>12</v>
      </c>
      <c r="L2260" t="n">
        <v>12</v>
      </c>
      <c r="M2260" t="n">
        <v>-8.56</v>
      </c>
      <c r="N2260" t="inlineStr">
        <is>
          <t>02.02. 12주 매도(-5% 하락 시 50% 손절 원칙)</t>
        </is>
      </c>
      <c r="O2260" t="n">
        <v>300000</v>
      </c>
      <c r="P2260">
        <f>COUNTIF($A$2:A2260,A2260)</f>
        <v/>
      </c>
      <c r="Q2260">
        <f>A2260&amp;"|"&amp;P2260</f>
        <v/>
      </c>
    </row>
    <row r="2261">
      <c r="A2261" t="inlineStr">
        <is>
          <t>LG디스플레이|전체 평가기간|[수익극대화]+[변동성허용]</t>
        </is>
      </c>
      <c r="B2261" t="inlineStr">
        <is>
          <t>LG디스플레이</t>
        </is>
      </c>
      <c r="C2261" t="inlineStr">
        <is>
          <t>034220</t>
        </is>
      </c>
      <c r="D2261" t="inlineStr">
        <is>
          <t>전체 평가기간</t>
        </is>
      </c>
      <c r="E2261" t="inlineStr">
        <is>
          <t>[수익극대화]+[변동성허용]</t>
        </is>
      </c>
      <c r="F2261" t="inlineStr">
        <is>
          <t>2026-01-05</t>
        </is>
      </c>
      <c r="G2261" t="n">
        <v>12028.41</v>
      </c>
      <c r="H2261" t="inlineStr">
        <is>
          <t>2026-02-20</t>
        </is>
      </c>
      <c r="I2261" t="n">
        <v>13300.68</v>
      </c>
      <c r="J2261" t="inlineStr">
        <is>
          <t>1차 익절 도달(10%)</t>
        </is>
      </c>
      <c r="K2261" t="n">
        <v>9</v>
      </c>
      <c r="L2261" t="n">
        <v>3</v>
      </c>
      <c r="M2261" t="n">
        <v>10.25</v>
      </c>
      <c r="N2261" t="inlineStr">
        <is>
          <t>02.20. 9주 매도(+10% 상승 시 40% 익절 원칙)</t>
        </is>
      </c>
      <c r="O2261" t="n">
        <v>300000</v>
      </c>
      <c r="P2261">
        <f>COUNTIF($A$2:A2261,A2261)</f>
        <v/>
      </c>
      <c r="Q2261">
        <f>A2261&amp;"|"&amp;P2261</f>
        <v/>
      </c>
    </row>
    <row r="2262">
      <c r="A2262" t="inlineStr">
        <is>
          <t>LG디스플레이|전체 평가기간|[수익극대화]+[변동성허용]</t>
        </is>
      </c>
      <c r="B2262" t="inlineStr">
        <is>
          <t>LG디스플레이</t>
        </is>
      </c>
      <c r="C2262" t="inlineStr">
        <is>
          <t>034220</t>
        </is>
      </c>
      <c r="D2262" t="inlineStr">
        <is>
          <t>전체 평가기간</t>
        </is>
      </c>
      <c r="E2262" t="inlineStr">
        <is>
          <t>[수익극대화]+[변동성허용]</t>
        </is>
      </c>
      <c r="F2262" t="inlineStr">
        <is>
          <t>2026-01-05</t>
        </is>
      </c>
      <c r="G2262" t="n">
        <v>12028.41</v>
      </c>
      <c r="H2262" t="inlineStr">
        <is>
          <t>2026-02-23</t>
        </is>
      </c>
      <c r="I2262" t="n">
        <v>13950.23</v>
      </c>
      <c r="J2262" t="inlineStr">
        <is>
          <t>RSI 과열 부분청산</t>
        </is>
      </c>
      <c r="K2262" t="n">
        <v>2</v>
      </c>
      <c r="L2262" t="n">
        <v>1</v>
      </c>
      <c r="M2262" t="n">
        <v>15.63</v>
      </c>
      <c r="N2262" t="inlineStr">
        <is>
          <t>02.23. 2주 매도(RSI 과열 부분청산)</t>
        </is>
      </c>
      <c r="O2262" t="n">
        <v>300000</v>
      </c>
      <c r="P2262">
        <f>COUNTIF($A$2:A2262,A2262)</f>
        <v/>
      </c>
      <c r="Q2262">
        <f>A2262&amp;"|"&amp;P2262</f>
        <v/>
      </c>
    </row>
    <row r="2263">
      <c r="A2263" t="inlineStr">
        <is>
          <t>LG디스플레이|전체 평가기간|[수익극대화]+[변동성허용]</t>
        </is>
      </c>
      <c r="B2263" t="inlineStr">
        <is>
          <t>LG디스플레이</t>
        </is>
      </c>
      <c r="C2263" t="inlineStr">
        <is>
          <t>034220</t>
        </is>
      </c>
      <c r="D2263" t="inlineStr">
        <is>
          <t>전체 평가기간</t>
        </is>
      </c>
      <c r="E2263" t="inlineStr">
        <is>
          <t>[수익극대화]+[변동성허용]</t>
        </is>
      </c>
      <c r="F2263" t="inlineStr">
        <is>
          <t>2026-01-05</t>
        </is>
      </c>
      <c r="G2263" t="n">
        <v>12028.41</v>
      </c>
      <c r="H2263" t="inlineStr">
        <is>
          <t>2026-02-25</t>
        </is>
      </c>
      <c r="I2263" t="n">
        <v>14809.63</v>
      </c>
      <c r="J2263" t="inlineStr">
        <is>
          <t>2차 익절 도달(20%)</t>
        </is>
      </c>
      <c r="K2263" t="n">
        <v>1</v>
      </c>
      <c r="L2263" t="n">
        <v>0</v>
      </c>
      <c r="M2263" t="n">
        <v>22.75</v>
      </c>
      <c r="N2263" t="inlineStr">
        <is>
          <t>02.25. 1주 매도(+20% 상승 시 30% 익절 원칙)</t>
        </is>
      </c>
      <c r="O2263" t="n">
        <v>300000</v>
      </c>
      <c r="P2263">
        <f>COUNTIF($A$2:A2263,A2263)</f>
        <v/>
      </c>
      <c r="Q2263">
        <f>A2263&amp;"|"&amp;P2263</f>
        <v/>
      </c>
    </row>
    <row r="2264">
      <c r="A2264" t="inlineStr">
        <is>
          <t>LG디스플레이|전체 평가기간|[수익극대화]+[변동성허용]</t>
        </is>
      </c>
      <c r="B2264" t="inlineStr">
        <is>
          <t>LG디스플레이</t>
        </is>
      </c>
      <c r="C2264" t="inlineStr">
        <is>
          <t>034220</t>
        </is>
      </c>
      <c r="D2264" t="inlineStr">
        <is>
          <t>전체 평가기간</t>
        </is>
      </c>
      <c r="E2264" t="inlineStr">
        <is>
          <t>[수익극대화]+[변동성허용]</t>
        </is>
      </c>
      <c r="F2264" t="inlineStr">
        <is>
          <t>2026-03-04</t>
        </is>
      </c>
      <c r="G2264" t="n">
        <v>11007.7</v>
      </c>
      <c r="H2264" t="inlineStr">
        <is>
          <t>2026-03-18</t>
        </is>
      </c>
      <c r="I2264" t="n">
        <v>12141.49</v>
      </c>
      <c r="J2264" t="inlineStr">
        <is>
          <t>1차 익절 도달(10%)</t>
        </is>
      </c>
      <c r="K2264" t="n">
        <v>10</v>
      </c>
      <c r="L2264" t="n">
        <v>17</v>
      </c>
      <c r="M2264" t="n">
        <v>9.970000000000001</v>
      </c>
      <c r="N2264" t="inlineStr">
        <is>
          <t>03.18. 10주 매도(+10% 상승 시 40% 익절 원칙)</t>
        </is>
      </c>
      <c r="O2264" t="n">
        <v>300000</v>
      </c>
      <c r="P2264">
        <f>COUNTIF($A$2:A2264,A2264)</f>
        <v/>
      </c>
      <c r="Q2264">
        <f>A2264&amp;"|"&amp;P2264</f>
        <v/>
      </c>
    </row>
    <row r="2265">
      <c r="A2265" t="inlineStr">
        <is>
          <t>LG디스플레이|전체 평가기간|[수익극대화]+[변동성허용]</t>
        </is>
      </c>
      <c r="B2265" t="inlineStr">
        <is>
          <t>LG디스플레이</t>
        </is>
      </c>
      <c r="C2265" t="inlineStr">
        <is>
          <t>034220</t>
        </is>
      </c>
      <c r="D2265" t="inlineStr">
        <is>
          <t>전체 평가기간</t>
        </is>
      </c>
      <c r="E2265" t="inlineStr">
        <is>
          <t>[수익극대화]+[변동성허용]</t>
        </is>
      </c>
      <c r="F2265" t="inlineStr">
        <is>
          <t>2026-03-04</t>
        </is>
      </c>
      <c r="G2265" t="n">
        <v>11007.7</v>
      </c>
      <c r="H2265" t="inlineStr">
        <is>
          <t>2026-04-15</t>
        </is>
      </c>
      <c r="I2265" t="n">
        <v>13590.48</v>
      </c>
      <c r="J2265" t="inlineStr">
        <is>
          <t>2차 익절 도달(20%)</t>
        </is>
      </c>
      <c r="K2265" t="n">
        <v>8</v>
      </c>
      <c r="L2265" t="n">
        <v>9</v>
      </c>
      <c r="M2265" t="n">
        <v>23.09</v>
      </c>
      <c r="N2265" t="inlineStr">
        <is>
          <t>04.15. 8주 매도(+20% 상승 시 30% 익절 원칙)</t>
        </is>
      </c>
      <c r="O2265" t="n">
        <v>300000</v>
      </c>
      <c r="P2265">
        <f>COUNTIF($A$2:A2265,A2265)</f>
        <v/>
      </c>
      <c r="Q2265">
        <f>A2265&amp;"|"&amp;P2265</f>
        <v/>
      </c>
    </row>
    <row r="2266">
      <c r="A2266" t="inlineStr">
        <is>
          <t>LG디스플레이|전체 평가기간|[수익극대화]+[변동성허용]</t>
        </is>
      </c>
      <c r="B2266" t="inlineStr">
        <is>
          <t>LG디스플레이</t>
        </is>
      </c>
      <c r="C2266" t="inlineStr">
        <is>
          <t>034220</t>
        </is>
      </c>
      <c r="D2266" t="inlineStr">
        <is>
          <t>전체 평가기간</t>
        </is>
      </c>
      <c r="E2266" t="inlineStr">
        <is>
          <t>[수익극대화]+[변동성허용]</t>
        </is>
      </c>
      <c r="F2266" t="inlineStr">
        <is>
          <t>2026-03-04</t>
        </is>
      </c>
      <c r="G2266" t="n">
        <v>11007.7</v>
      </c>
      <c r="H2266" t="inlineStr">
        <is>
          <t>2026-04-21</t>
        </is>
      </c>
      <c r="I2266" t="n">
        <v>14759.66</v>
      </c>
      <c r="J2266" t="inlineStr">
        <is>
          <t>RSI 과열 부분청산</t>
        </is>
      </c>
      <c r="K2266" t="n">
        <v>8</v>
      </c>
      <c r="L2266" t="n">
        <v>1</v>
      </c>
      <c r="M2266" t="n">
        <v>33.68</v>
      </c>
      <c r="N2266" t="inlineStr">
        <is>
          <t>04.21. 8주 매도(RSI 과열 부분청산)</t>
        </is>
      </c>
      <c r="O2266" t="n">
        <v>300000</v>
      </c>
      <c r="P2266">
        <f>COUNTIF($A$2:A2266,A2266)</f>
        <v/>
      </c>
      <c r="Q2266">
        <f>A2266&amp;"|"&amp;P2266</f>
        <v/>
      </c>
    </row>
    <row r="2267">
      <c r="A2267" t="inlineStr">
        <is>
          <t>LG디스플레이|전체 평가기간|[수익극대화]+[변동성허용]</t>
        </is>
      </c>
      <c r="B2267" t="inlineStr">
        <is>
          <t>LG디스플레이</t>
        </is>
      </c>
      <c r="C2267" t="inlineStr">
        <is>
          <t>034220</t>
        </is>
      </c>
      <c r="D2267" t="inlineStr">
        <is>
          <t>전체 평가기간</t>
        </is>
      </c>
      <c r="E2267" t="inlineStr">
        <is>
          <t>[수익극대화]+[변동성허용]</t>
        </is>
      </c>
      <c r="F2267" t="inlineStr">
        <is>
          <t>2026-03-04</t>
        </is>
      </c>
      <c r="G2267" t="n">
        <v>11007.7</v>
      </c>
      <c r="H2267" t="inlineStr">
        <is>
          <t>2026-04-22</t>
        </is>
      </c>
      <c r="I2267" t="n">
        <v>15469.16</v>
      </c>
      <c r="J2267" t="inlineStr">
        <is>
          <t>3차 익절 도달(40%)</t>
        </is>
      </c>
      <c r="K2267" t="n">
        <v>1</v>
      </c>
      <c r="L2267" t="n">
        <v>0</v>
      </c>
      <c r="M2267" t="n">
        <v>40.11</v>
      </c>
      <c r="N2267" t="inlineStr">
        <is>
          <t>04.22. 1주 매도(+40% 상승 시 30% 익절 원칙)</t>
        </is>
      </c>
      <c r="O2267" t="n">
        <v>300000</v>
      </c>
      <c r="P2267">
        <f>COUNTIF($A$2:A2267,A2267)</f>
        <v/>
      </c>
      <c r="Q2267">
        <f>A2267&amp;"|"&amp;P2267</f>
        <v/>
      </c>
    </row>
    <row r="2268">
      <c r="A2268" t="inlineStr">
        <is>
          <t>LG디스플레이|전체 평가기간|[수익극대화]+[버티기형]</t>
        </is>
      </c>
      <c r="B2268" t="inlineStr">
        <is>
          <t>LG디스플레이</t>
        </is>
      </c>
      <c r="C2268" t="inlineStr">
        <is>
          <t>034220</t>
        </is>
      </c>
      <c r="D2268" t="inlineStr">
        <is>
          <t>전체 평가기간</t>
        </is>
      </c>
      <c r="E2268" t="inlineStr">
        <is>
          <t>[수익극대화]+[버티기형]</t>
        </is>
      </c>
      <c r="F2268" t="inlineStr">
        <is>
          <t>2026-01-05</t>
        </is>
      </c>
      <c r="G2268" t="n">
        <v>12028.41</v>
      </c>
      <c r="H2268" t="inlineStr">
        <is>
          <t>2026-02-02</t>
        </is>
      </c>
      <c r="I2268" t="n">
        <v>11032.27</v>
      </c>
      <c r="J2268" t="inlineStr">
        <is>
          <t>1차 손절 도달(-5%)</t>
        </is>
      </c>
      <c r="K2268" t="n">
        <v>9</v>
      </c>
      <c r="L2268" t="n">
        <v>15</v>
      </c>
      <c r="M2268" t="n">
        <v>-8.56</v>
      </c>
      <c r="N2268" t="inlineStr">
        <is>
          <t>02.02. 9주 매도(-5% 하락 시 40% 손절 원칙)</t>
        </is>
      </c>
      <c r="O2268" t="n">
        <v>300000</v>
      </c>
      <c r="P2268">
        <f>COUNTIF($A$2:A2268,A2268)</f>
        <v/>
      </c>
      <c r="Q2268">
        <f>A2268&amp;"|"&amp;P2268</f>
        <v/>
      </c>
    </row>
    <row r="2269">
      <c r="A2269" t="inlineStr">
        <is>
          <t>LG디스플레이|전체 평가기간|[수익극대화]+[버티기형]</t>
        </is>
      </c>
      <c r="B2269" t="inlineStr">
        <is>
          <t>LG디스플레이</t>
        </is>
      </c>
      <c r="C2269" t="inlineStr">
        <is>
          <t>034220</t>
        </is>
      </c>
      <c r="D2269" t="inlineStr">
        <is>
          <t>전체 평가기간</t>
        </is>
      </c>
      <c r="E2269" t="inlineStr">
        <is>
          <t>[수익극대화]+[버티기형]</t>
        </is>
      </c>
      <c r="F2269" t="inlineStr">
        <is>
          <t>2026-01-05</t>
        </is>
      </c>
      <c r="G2269" t="n">
        <v>12028.41</v>
      </c>
      <c r="H2269" t="inlineStr">
        <is>
          <t>2026-02-20</t>
        </is>
      </c>
      <c r="I2269" t="n">
        <v>13300.68</v>
      </c>
      <c r="J2269" t="inlineStr">
        <is>
          <t>1차 익절 도달(10%)</t>
        </is>
      </c>
      <c r="K2269" t="n">
        <v>9</v>
      </c>
      <c r="L2269" t="n">
        <v>6</v>
      </c>
      <c r="M2269" t="n">
        <v>10.25</v>
      </c>
      <c r="N2269" t="inlineStr">
        <is>
          <t>02.20. 9주 매도(+10% 상승 시 40% 익절 원칙)</t>
        </is>
      </c>
      <c r="O2269" t="n">
        <v>300000</v>
      </c>
      <c r="P2269">
        <f>COUNTIF($A$2:A2269,A2269)</f>
        <v/>
      </c>
      <c r="Q2269">
        <f>A2269&amp;"|"&amp;P2269</f>
        <v/>
      </c>
    </row>
    <row r="2270">
      <c r="A2270" t="inlineStr">
        <is>
          <t>LG디스플레이|전체 평가기간|[수익극대화]+[버티기형]</t>
        </is>
      </c>
      <c r="B2270" t="inlineStr">
        <is>
          <t>LG디스플레이</t>
        </is>
      </c>
      <c r="C2270" t="inlineStr">
        <is>
          <t>034220</t>
        </is>
      </c>
      <c r="D2270" t="inlineStr">
        <is>
          <t>전체 평가기간</t>
        </is>
      </c>
      <c r="E2270" t="inlineStr">
        <is>
          <t>[수익극대화]+[버티기형]</t>
        </is>
      </c>
      <c r="F2270" t="inlineStr">
        <is>
          <t>2026-01-05</t>
        </is>
      </c>
      <c r="G2270" t="n">
        <v>12028.41</v>
      </c>
      <c r="H2270" t="inlineStr">
        <is>
          <t>2026-02-23</t>
        </is>
      </c>
      <c r="I2270" t="n">
        <v>13950.23</v>
      </c>
      <c r="J2270" t="inlineStr">
        <is>
          <t>RSI 과열 부분청산</t>
        </is>
      </c>
      <c r="K2270" t="n">
        <v>5</v>
      </c>
      <c r="L2270" t="n">
        <v>1</v>
      </c>
      <c r="M2270" t="n">
        <v>15.63</v>
      </c>
      <c r="N2270" t="inlineStr">
        <is>
          <t>02.23. 5주 매도(RSI 과열 부분청산)</t>
        </is>
      </c>
      <c r="O2270" t="n">
        <v>300000</v>
      </c>
      <c r="P2270">
        <f>COUNTIF($A$2:A2270,A2270)</f>
        <v/>
      </c>
      <c r="Q2270">
        <f>A2270&amp;"|"&amp;P2270</f>
        <v/>
      </c>
    </row>
    <row r="2271">
      <c r="A2271" t="inlineStr">
        <is>
          <t>LG디스플레이|전체 평가기간|[수익극대화]+[버티기형]</t>
        </is>
      </c>
      <c r="B2271" t="inlineStr">
        <is>
          <t>LG디스플레이</t>
        </is>
      </c>
      <c r="C2271" t="inlineStr">
        <is>
          <t>034220</t>
        </is>
      </c>
      <c r="D2271" t="inlineStr">
        <is>
          <t>전체 평가기간</t>
        </is>
      </c>
      <c r="E2271" t="inlineStr">
        <is>
          <t>[수익극대화]+[버티기형]</t>
        </is>
      </c>
      <c r="F2271" t="inlineStr">
        <is>
          <t>2026-01-05</t>
        </is>
      </c>
      <c r="G2271" t="n">
        <v>12028.41</v>
      </c>
      <c r="H2271" t="inlineStr">
        <is>
          <t>2026-02-25</t>
        </is>
      </c>
      <c r="I2271" t="n">
        <v>14809.63</v>
      </c>
      <c r="J2271" t="inlineStr">
        <is>
          <t>2차 익절 도달(20%)</t>
        </is>
      </c>
      <c r="K2271" t="n">
        <v>1</v>
      </c>
      <c r="L2271" t="n">
        <v>0</v>
      </c>
      <c r="M2271" t="n">
        <v>22.75</v>
      </c>
      <c r="N2271" t="inlineStr">
        <is>
          <t>02.25. 1주 매도(+20% 상승 시 30% 익절 원칙)</t>
        </is>
      </c>
      <c r="O2271" t="n">
        <v>300000</v>
      </c>
      <c r="P2271">
        <f>COUNTIF($A$2:A2271,A2271)</f>
        <v/>
      </c>
      <c r="Q2271">
        <f>A2271&amp;"|"&amp;P2271</f>
        <v/>
      </c>
    </row>
    <row r="2272">
      <c r="A2272" t="inlineStr">
        <is>
          <t>LG디스플레이|전체 평가기간|[수익극대화]+[버티기형]</t>
        </is>
      </c>
      <c r="B2272" t="inlineStr">
        <is>
          <t>LG디스플레이</t>
        </is>
      </c>
      <c r="C2272" t="inlineStr">
        <is>
          <t>034220</t>
        </is>
      </c>
      <c r="D2272" t="inlineStr">
        <is>
          <t>전체 평가기간</t>
        </is>
      </c>
      <c r="E2272" t="inlineStr">
        <is>
          <t>[수익극대화]+[버티기형]</t>
        </is>
      </c>
      <c r="F2272" t="inlineStr">
        <is>
          <t>2026-03-04</t>
        </is>
      </c>
      <c r="G2272" t="n">
        <v>11007.7</v>
      </c>
      <c r="H2272" t="inlineStr">
        <is>
          <t>2026-03-18</t>
        </is>
      </c>
      <c r="I2272" t="n">
        <v>12141.49</v>
      </c>
      <c r="J2272" t="inlineStr">
        <is>
          <t>1차 익절 도달(10%)</t>
        </is>
      </c>
      <c r="K2272" t="n">
        <v>11</v>
      </c>
      <c r="L2272" t="n">
        <v>17</v>
      </c>
      <c r="M2272" t="n">
        <v>9.970000000000001</v>
      </c>
      <c r="N2272" t="inlineStr">
        <is>
          <t>03.18. 11주 매도(+10% 상승 시 40% 익절 원칙)</t>
        </is>
      </c>
      <c r="O2272" t="n">
        <v>300000</v>
      </c>
      <c r="P2272">
        <f>COUNTIF($A$2:A2272,A2272)</f>
        <v/>
      </c>
      <c r="Q2272">
        <f>A2272&amp;"|"&amp;P2272</f>
        <v/>
      </c>
    </row>
    <row r="2273">
      <c r="A2273" t="inlineStr">
        <is>
          <t>LG디스플레이|전체 평가기간|[수익극대화]+[버티기형]</t>
        </is>
      </c>
      <c r="B2273" t="inlineStr">
        <is>
          <t>LG디스플레이</t>
        </is>
      </c>
      <c r="C2273" t="inlineStr">
        <is>
          <t>034220</t>
        </is>
      </c>
      <c r="D2273" t="inlineStr">
        <is>
          <t>전체 평가기간</t>
        </is>
      </c>
      <c r="E2273" t="inlineStr">
        <is>
          <t>[수익극대화]+[버티기형]</t>
        </is>
      </c>
      <c r="F2273" t="inlineStr">
        <is>
          <t>2026-03-04</t>
        </is>
      </c>
      <c r="G2273" t="n">
        <v>11007.7</v>
      </c>
      <c r="H2273" t="inlineStr">
        <is>
          <t>2026-04-15</t>
        </is>
      </c>
      <c r="I2273" t="n">
        <v>13590.48</v>
      </c>
      <c r="J2273" t="inlineStr">
        <is>
          <t>2차 익절 도달(20%)</t>
        </is>
      </c>
      <c r="K2273" t="n">
        <v>8</v>
      </c>
      <c r="L2273" t="n">
        <v>9</v>
      </c>
      <c r="M2273" t="n">
        <v>23.09</v>
      </c>
      <c r="N2273" t="inlineStr">
        <is>
          <t>04.15. 8주 매도(+20% 상승 시 30% 익절 원칙)</t>
        </is>
      </c>
      <c r="O2273" t="n">
        <v>300000</v>
      </c>
      <c r="P2273">
        <f>COUNTIF($A$2:A2273,A2273)</f>
        <v/>
      </c>
      <c r="Q2273">
        <f>A2273&amp;"|"&amp;P2273</f>
        <v/>
      </c>
    </row>
    <row r="2274">
      <c r="A2274" t="inlineStr">
        <is>
          <t>LG디스플레이|전체 평가기간|[수익극대화]+[버티기형]</t>
        </is>
      </c>
      <c r="B2274" t="inlineStr">
        <is>
          <t>LG디스플레이</t>
        </is>
      </c>
      <c r="C2274" t="inlineStr">
        <is>
          <t>034220</t>
        </is>
      </c>
      <c r="D2274" t="inlineStr">
        <is>
          <t>전체 평가기간</t>
        </is>
      </c>
      <c r="E2274" t="inlineStr">
        <is>
          <t>[수익극대화]+[버티기형]</t>
        </is>
      </c>
      <c r="F2274" t="inlineStr">
        <is>
          <t>2026-03-04</t>
        </is>
      </c>
      <c r="G2274" t="n">
        <v>11007.7</v>
      </c>
      <c r="H2274" t="inlineStr">
        <is>
          <t>2026-04-21</t>
        </is>
      </c>
      <c r="I2274" t="n">
        <v>14759.66</v>
      </c>
      <c r="J2274" t="inlineStr">
        <is>
          <t>RSI 과열 부분청산</t>
        </is>
      </c>
      <c r="K2274" t="n">
        <v>8</v>
      </c>
      <c r="L2274" t="n">
        <v>1</v>
      </c>
      <c r="M2274" t="n">
        <v>33.68</v>
      </c>
      <c r="N2274" t="inlineStr">
        <is>
          <t>04.21. 8주 매도(RSI 과열 부분청산)</t>
        </is>
      </c>
      <c r="O2274" t="n">
        <v>300000</v>
      </c>
      <c r="P2274">
        <f>COUNTIF($A$2:A2274,A2274)</f>
        <v/>
      </c>
      <c r="Q2274">
        <f>A2274&amp;"|"&amp;P2274</f>
        <v/>
      </c>
    </row>
    <row r="2275">
      <c r="A2275" t="inlineStr">
        <is>
          <t>LG디스플레이|전체 평가기간|[수익극대화]+[버티기형]</t>
        </is>
      </c>
      <c r="B2275" t="inlineStr">
        <is>
          <t>LG디스플레이</t>
        </is>
      </c>
      <c r="C2275" t="inlineStr">
        <is>
          <t>034220</t>
        </is>
      </c>
      <c r="D2275" t="inlineStr">
        <is>
          <t>전체 평가기간</t>
        </is>
      </c>
      <c r="E2275" t="inlineStr">
        <is>
          <t>[수익극대화]+[버티기형]</t>
        </is>
      </c>
      <c r="F2275" t="inlineStr">
        <is>
          <t>2026-03-04</t>
        </is>
      </c>
      <c r="G2275" t="n">
        <v>11007.7</v>
      </c>
      <c r="H2275" t="inlineStr">
        <is>
          <t>2026-04-22</t>
        </is>
      </c>
      <c r="I2275" t="n">
        <v>15469.16</v>
      </c>
      <c r="J2275" t="inlineStr">
        <is>
          <t>3차 익절 도달(40%)</t>
        </is>
      </c>
      <c r="K2275" t="n">
        <v>1</v>
      </c>
      <c r="L2275" t="n">
        <v>0</v>
      </c>
      <c r="M2275" t="n">
        <v>40.11</v>
      </c>
      <c r="N2275" t="inlineStr">
        <is>
          <t>04.22. 1주 매도(+40% 상승 시 30% 익절 원칙)</t>
        </is>
      </c>
      <c r="O2275" t="n">
        <v>300000</v>
      </c>
      <c r="P2275">
        <f>COUNTIF($A$2:A2275,A2275)</f>
        <v/>
      </c>
      <c r="Q2275">
        <f>A2275&amp;"|"&amp;P2275</f>
        <v/>
      </c>
    </row>
    <row r="2276">
      <c r="A2276" t="inlineStr">
        <is>
          <t>KODEX 미국나스닥100|3개월 전에 샀다면|[초단타]+[칼손절]</t>
        </is>
      </c>
      <c r="B2276" t="inlineStr">
        <is>
          <t>KODEX 미국나스닥100</t>
        </is>
      </c>
      <c r="C2276" t="inlineStr">
        <is>
          <t>379810</t>
        </is>
      </c>
      <c r="D2276" t="inlineStr">
        <is>
          <t>3개월 전에 샀다면</t>
        </is>
      </c>
      <c r="E2276" t="inlineStr">
        <is>
          <t>[초단타]+[칼손절]</t>
        </is>
      </c>
      <c r="F2276" t="inlineStr">
        <is>
          <t>2026-03-23</t>
        </is>
      </c>
      <c r="G2276" t="n">
        <v>23906.72</v>
      </c>
      <c r="H2276" t="inlineStr">
        <is>
          <t>2026-03-30</t>
        </is>
      </c>
      <c r="I2276" t="n">
        <v>23318.67</v>
      </c>
      <c r="J2276" t="inlineStr">
        <is>
          <t>1차 손절 도달(-2%)</t>
        </is>
      </c>
      <c r="K2276" t="n">
        <v>9</v>
      </c>
      <c r="L2276" t="n">
        <v>3</v>
      </c>
      <c r="M2276" t="n">
        <v>-2.75</v>
      </c>
      <c r="N2276" t="inlineStr">
        <is>
          <t>03.30. 9주 매도(-2% 하락 시 80% 손절 원칙)</t>
        </is>
      </c>
      <c r="O2276" t="n">
        <v>300000</v>
      </c>
      <c r="P2276">
        <f>COUNTIF($A$2:A2276,A2276)</f>
        <v/>
      </c>
      <c r="Q2276">
        <f>A2276&amp;"|"&amp;P2276</f>
        <v/>
      </c>
    </row>
    <row r="2277">
      <c r="A2277" t="inlineStr">
        <is>
          <t>KODEX 미국나스닥100|3개월 전에 샀다면|[초단타]+[칼손절]</t>
        </is>
      </c>
      <c r="B2277" t="inlineStr">
        <is>
          <t>KODEX 미국나스닥100</t>
        </is>
      </c>
      <c r="C2277" t="inlineStr">
        <is>
          <t>379810</t>
        </is>
      </c>
      <c r="D2277" t="inlineStr">
        <is>
          <t>3개월 전에 샀다면</t>
        </is>
      </c>
      <c r="E2277" t="inlineStr">
        <is>
          <t>[초단타]+[칼손절]</t>
        </is>
      </c>
      <c r="F2277" t="inlineStr">
        <is>
          <t>2026-03-23</t>
        </is>
      </c>
      <c r="G2277" t="n">
        <v>23906.72</v>
      </c>
      <c r="H2277" t="inlineStr">
        <is>
          <t>2026-04-10</t>
        </is>
      </c>
      <c r="I2277" t="n">
        <v>24662.72</v>
      </c>
      <c r="J2277" t="inlineStr">
        <is>
          <t>1차 익절 도달(3%)</t>
        </is>
      </c>
      <c r="K2277" t="n">
        <v>3</v>
      </c>
      <c r="L2277" t="n">
        <v>0</v>
      </c>
      <c r="M2277" t="n">
        <v>2.85</v>
      </c>
      <c r="N2277" t="inlineStr">
        <is>
          <t>04.10. 3주 매도(+3% 상승 시 70% 익절 원칙)</t>
        </is>
      </c>
      <c r="O2277" t="n">
        <v>300000</v>
      </c>
      <c r="P2277">
        <f>COUNTIF($A$2:A2277,A2277)</f>
        <v/>
      </c>
      <c r="Q2277">
        <f>A2277&amp;"|"&amp;P2277</f>
        <v/>
      </c>
    </row>
    <row r="2278">
      <c r="A2278" t="inlineStr">
        <is>
          <t>KODEX 미국나스닥100|3개월 전에 샀다면|[초단타]+[정석방어]</t>
        </is>
      </c>
      <c r="B2278" t="inlineStr">
        <is>
          <t>KODEX 미국나스닥100</t>
        </is>
      </c>
      <c r="C2278" t="inlineStr">
        <is>
          <t>379810</t>
        </is>
      </c>
      <c r="D2278" t="inlineStr">
        <is>
          <t>3개월 전에 샀다면</t>
        </is>
      </c>
      <c r="E2278" t="inlineStr">
        <is>
          <t>[초단타]+[정석방어]</t>
        </is>
      </c>
      <c r="F2278" t="inlineStr">
        <is>
          <t>2026-03-23</t>
        </is>
      </c>
      <c r="G2278" t="n">
        <v>23906.72</v>
      </c>
      <c r="H2278" t="inlineStr">
        <is>
          <t>2026-04-10</t>
        </is>
      </c>
      <c r="I2278" t="n">
        <v>24662.72</v>
      </c>
      <c r="J2278" t="inlineStr">
        <is>
          <t>1차 익절 도달(3%)</t>
        </is>
      </c>
      <c r="K2278" t="n">
        <v>8</v>
      </c>
      <c r="L2278" t="n">
        <v>4</v>
      </c>
      <c r="M2278" t="n">
        <v>2.85</v>
      </c>
      <c r="N2278" t="inlineStr">
        <is>
          <t>04.10. 8주 매도(+3% 상승 시 70% 익절 원칙)</t>
        </is>
      </c>
      <c r="O2278" t="n">
        <v>300000</v>
      </c>
      <c r="P2278">
        <f>COUNTIF($A$2:A2278,A2278)</f>
        <v/>
      </c>
      <c r="Q2278">
        <f>A2278&amp;"|"&amp;P2278</f>
        <v/>
      </c>
    </row>
    <row r="2279">
      <c r="A2279" t="inlineStr">
        <is>
          <t>KODEX 미국나스닥100|3개월 전에 샀다면|[초단타]+[정석방어]</t>
        </is>
      </c>
      <c r="B2279" t="inlineStr">
        <is>
          <t>KODEX 미국나스닥100</t>
        </is>
      </c>
      <c r="C2279" t="inlineStr">
        <is>
          <t>379810</t>
        </is>
      </c>
      <c r="D2279" t="inlineStr">
        <is>
          <t>3개월 전에 샀다면</t>
        </is>
      </c>
      <c r="E2279" t="inlineStr">
        <is>
          <t>[초단타]+[정석방어]</t>
        </is>
      </c>
      <c r="F2279" t="inlineStr">
        <is>
          <t>2026-03-23</t>
        </is>
      </c>
      <c r="G2279" t="n">
        <v>23906.72</v>
      </c>
      <c r="H2279" t="inlineStr">
        <is>
          <t>2026-04-15</t>
        </is>
      </c>
      <c r="I2279" t="n">
        <v>25272.3</v>
      </c>
      <c r="J2279" t="inlineStr">
        <is>
          <t>RSI 과열 부분청산</t>
        </is>
      </c>
      <c r="K2279" t="n">
        <v>3</v>
      </c>
      <c r="L2279" t="n">
        <v>1</v>
      </c>
      <c r="M2279" t="n">
        <v>5.4</v>
      </c>
      <c r="N2279" t="inlineStr">
        <is>
          <t>04.15. 3주 매도(RSI 과열 부분청산)</t>
        </is>
      </c>
      <c r="O2279" t="n">
        <v>300000</v>
      </c>
      <c r="P2279">
        <f>COUNTIF($A$2:A2279,A2279)</f>
        <v/>
      </c>
      <c r="Q2279">
        <f>A2279&amp;"|"&amp;P2279</f>
        <v/>
      </c>
    </row>
    <row r="2280">
      <c r="A2280" t="inlineStr">
        <is>
          <t>KODEX 미국나스닥100|3개월 전에 샀다면|[초단타]+[정석방어]</t>
        </is>
      </c>
      <c r="B2280" t="inlineStr">
        <is>
          <t>KODEX 미국나스닥100</t>
        </is>
      </c>
      <c r="C2280" t="inlineStr">
        <is>
          <t>379810</t>
        </is>
      </c>
      <c r="D2280" t="inlineStr">
        <is>
          <t>3개월 전에 샀다면</t>
        </is>
      </c>
      <c r="E2280" t="inlineStr">
        <is>
          <t>[초단타]+[정석방어]</t>
        </is>
      </c>
      <c r="F2280" t="inlineStr">
        <is>
          <t>2026-03-23</t>
        </is>
      </c>
      <c r="G2280" t="n">
        <v>23906.72</v>
      </c>
      <c r="H2280" t="inlineStr">
        <is>
          <t>2026-04-16</t>
        </is>
      </c>
      <c r="I2280" t="n">
        <v>25751.96</v>
      </c>
      <c r="J2280" t="inlineStr">
        <is>
          <t>2차 익절 도달(5%)</t>
        </is>
      </c>
      <c r="K2280" t="n">
        <v>1</v>
      </c>
      <c r="L2280" t="n">
        <v>0</v>
      </c>
      <c r="M2280" t="n">
        <v>7.4</v>
      </c>
      <c r="N2280" t="inlineStr">
        <is>
          <t>04.16. 1주 매도(+5% 상승 시 20% 익절 원칙)</t>
        </is>
      </c>
      <c r="O2280" t="n">
        <v>300000</v>
      </c>
      <c r="P2280">
        <f>COUNTIF($A$2:A2280,A2280)</f>
        <v/>
      </c>
      <c r="Q2280">
        <f>A2280&amp;"|"&amp;P2280</f>
        <v/>
      </c>
    </row>
    <row r="2281">
      <c r="A2281" t="inlineStr">
        <is>
          <t>KODEX 미국나스닥100|3개월 전에 샀다면|[초단타]+[변동성허용]</t>
        </is>
      </c>
      <c r="B2281" t="inlineStr">
        <is>
          <t>KODEX 미국나스닥100</t>
        </is>
      </c>
      <c r="C2281" t="inlineStr">
        <is>
          <t>379810</t>
        </is>
      </c>
      <c r="D2281" t="inlineStr">
        <is>
          <t>3개월 전에 샀다면</t>
        </is>
      </c>
      <c r="E2281" t="inlineStr">
        <is>
          <t>[초단타]+[변동성허용]</t>
        </is>
      </c>
      <c r="F2281" t="inlineStr">
        <is>
          <t>2026-03-23</t>
        </is>
      </c>
      <c r="G2281" t="n">
        <v>23906.72</v>
      </c>
      <c r="H2281" t="inlineStr">
        <is>
          <t>2026-04-10</t>
        </is>
      </c>
      <c r="I2281" t="n">
        <v>24662.72</v>
      </c>
      <c r="J2281" t="inlineStr">
        <is>
          <t>1차 익절 도달(3%)</t>
        </is>
      </c>
      <c r="K2281" t="n">
        <v>8</v>
      </c>
      <c r="L2281" t="n">
        <v>4</v>
      </c>
      <c r="M2281" t="n">
        <v>2.85</v>
      </c>
      <c r="N2281" t="inlineStr">
        <is>
          <t>04.10. 8주 매도(+3% 상승 시 70% 익절 원칙)</t>
        </is>
      </c>
      <c r="O2281" t="n">
        <v>300000</v>
      </c>
      <c r="P2281">
        <f>COUNTIF($A$2:A2281,A2281)</f>
        <v/>
      </c>
      <c r="Q2281">
        <f>A2281&amp;"|"&amp;P2281</f>
        <v/>
      </c>
    </row>
    <row r="2282">
      <c r="A2282" t="inlineStr">
        <is>
          <t>KODEX 미국나스닥100|3개월 전에 샀다면|[초단타]+[변동성허용]</t>
        </is>
      </c>
      <c r="B2282" t="inlineStr">
        <is>
          <t>KODEX 미국나스닥100</t>
        </is>
      </c>
      <c r="C2282" t="inlineStr">
        <is>
          <t>379810</t>
        </is>
      </c>
      <c r="D2282" t="inlineStr">
        <is>
          <t>3개월 전에 샀다면</t>
        </is>
      </c>
      <c r="E2282" t="inlineStr">
        <is>
          <t>[초단타]+[변동성허용]</t>
        </is>
      </c>
      <c r="F2282" t="inlineStr">
        <is>
          <t>2026-03-23</t>
        </is>
      </c>
      <c r="G2282" t="n">
        <v>23906.72</v>
      </c>
      <c r="H2282" t="inlineStr">
        <is>
          <t>2026-04-15</t>
        </is>
      </c>
      <c r="I2282" t="n">
        <v>25272.3</v>
      </c>
      <c r="J2282" t="inlineStr">
        <is>
          <t>RSI 과열 부분청산</t>
        </is>
      </c>
      <c r="K2282" t="n">
        <v>3</v>
      </c>
      <c r="L2282" t="n">
        <v>1</v>
      </c>
      <c r="M2282" t="n">
        <v>5.4</v>
      </c>
      <c r="N2282" t="inlineStr">
        <is>
          <t>04.15. 3주 매도(RSI 과열 부분청산)</t>
        </is>
      </c>
      <c r="O2282" t="n">
        <v>300000</v>
      </c>
      <c r="P2282">
        <f>COUNTIF($A$2:A2282,A2282)</f>
        <v/>
      </c>
      <c r="Q2282">
        <f>A2282&amp;"|"&amp;P2282</f>
        <v/>
      </c>
    </row>
    <row r="2283">
      <c r="A2283" t="inlineStr">
        <is>
          <t>KODEX 미국나스닥100|3개월 전에 샀다면|[초단타]+[변동성허용]</t>
        </is>
      </c>
      <c r="B2283" t="inlineStr">
        <is>
          <t>KODEX 미국나스닥100</t>
        </is>
      </c>
      <c r="C2283" t="inlineStr">
        <is>
          <t>379810</t>
        </is>
      </c>
      <c r="D2283" t="inlineStr">
        <is>
          <t>3개월 전에 샀다면</t>
        </is>
      </c>
      <c r="E2283" t="inlineStr">
        <is>
          <t>[초단타]+[변동성허용]</t>
        </is>
      </c>
      <c r="F2283" t="inlineStr">
        <is>
          <t>2026-03-23</t>
        </is>
      </c>
      <c r="G2283" t="n">
        <v>23906.72</v>
      </c>
      <c r="H2283" t="inlineStr">
        <is>
          <t>2026-04-16</t>
        </is>
      </c>
      <c r="I2283" t="n">
        <v>25751.96</v>
      </c>
      <c r="J2283" t="inlineStr">
        <is>
          <t>2차 익절 도달(5%)</t>
        </is>
      </c>
      <c r="K2283" t="n">
        <v>1</v>
      </c>
      <c r="L2283" t="n">
        <v>0</v>
      </c>
      <c r="M2283" t="n">
        <v>7.4</v>
      </c>
      <c r="N2283" t="inlineStr">
        <is>
          <t>04.16. 1주 매도(+5% 상승 시 20% 익절 원칙)</t>
        </is>
      </c>
      <c r="O2283" t="n">
        <v>300000</v>
      </c>
      <c r="P2283">
        <f>COUNTIF($A$2:A2283,A2283)</f>
        <v/>
      </c>
      <c r="Q2283">
        <f>A2283&amp;"|"&amp;P2283</f>
        <v/>
      </c>
    </row>
    <row r="2284">
      <c r="A2284" t="inlineStr">
        <is>
          <t>KODEX 미국나스닥100|3개월 전에 샀다면|[초단타]+[버티기형]</t>
        </is>
      </c>
      <c r="B2284" t="inlineStr">
        <is>
          <t>KODEX 미국나스닥100</t>
        </is>
      </c>
      <c r="C2284" t="inlineStr">
        <is>
          <t>379810</t>
        </is>
      </c>
      <c r="D2284" t="inlineStr">
        <is>
          <t>3개월 전에 샀다면</t>
        </is>
      </c>
      <c r="E2284" t="inlineStr">
        <is>
          <t>[초단타]+[버티기형]</t>
        </is>
      </c>
      <c r="F2284" t="inlineStr">
        <is>
          <t>2026-03-23</t>
        </is>
      </c>
      <c r="G2284" t="n">
        <v>23906.72</v>
      </c>
      <c r="H2284" t="inlineStr">
        <is>
          <t>2026-04-10</t>
        </is>
      </c>
      <c r="I2284" t="n">
        <v>24662.72</v>
      </c>
      <c r="J2284" t="inlineStr">
        <is>
          <t>1차 익절 도달(3%)</t>
        </is>
      </c>
      <c r="K2284" t="n">
        <v>8</v>
      </c>
      <c r="L2284" t="n">
        <v>4</v>
      </c>
      <c r="M2284" t="n">
        <v>2.85</v>
      </c>
      <c r="N2284" t="inlineStr">
        <is>
          <t>04.10. 8주 매도(+3% 상승 시 70% 익절 원칙)</t>
        </is>
      </c>
      <c r="O2284" t="n">
        <v>300000</v>
      </c>
      <c r="P2284">
        <f>COUNTIF($A$2:A2284,A2284)</f>
        <v/>
      </c>
      <c r="Q2284">
        <f>A2284&amp;"|"&amp;P2284</f>
        <v/>
      </c>
    </row>
    <row r="2285">
      <c r="A2285" t="inlineStr">
        <is>
          <t>KODEX 미국나스닥100|3개월 전에 샀다면|[초단타]+[버티기형]</t>
        </is>
      </c>
      <c r="B2285" t="inlineStr">
        <is>
          <t>KODEX 미국나스닥100</t>
        </is>
      </c>
      <c r="C2285" t="inlineStr">
        <is>
          <t>379810</t>
        </is>
      </c>
      <c r="D2285" t="inlineStr">
        <is>
          <t>3개월 전에 샀다면</t>
        </is>
      </c>
      <c r="E2285" t="inlineStr">
        <is>
          <t>[초단타]+[버티기형]</t>
        </is>
      </c>
      <c r="F2285" t="inlineStr">
        <is>
          <t>2026-03-23</t>
        </is>
      </c>
      <c r="G2285" t="n">
        <v>23906.72</v>
      </c>
      <c r="H2285" t="inlineStr">
        <is>
          <t>2026-04-15</t>
        </is>
      </c>
      <c r="I2285" t="n">
        <v>25272.3</v>
      </c>
      <c r="J2285" t="inlineStr">
        <is>
          <t>RSI 과열 부분청산</t>
        </is>
      </c>
      <c r="K2285" t="n">
        <v>3</v>
      </c>
      <c r="L2285" t="n">
        <v>1</v>
      </c>
      <c r="M2285" t="n">
        <v>5.4</v>
      </c>
      <c r="N2285" t="inlineStr">
        <is>
          <t>04.15. 3주 매도(RSI 과열 부분청산)</t>
        </is>
      </c>
      <c r="O2285" t="n">
        <v>300000</v>
      </c>
      <c r="P2285">
        <f>COUNTIF($A$2:A2285,A2285)</f>
        <v/>
      </c>
      <c r="Q2285">
        <f>A2285&amp;"|"&amp;P2285</f>
        <v/>
      </c>
    </row>
    <row r="2286">
      <c r="A2286" t="inlineStr">
        <is>
          <t>KODEX 미국나스닥100|3개월 전에 샀다면|[초단타]+[버티기형]</t>
        </is>
      </c>
      <c r="B2286" t="inlineStr">
        <is>
          <t>KODEX 미국나스닥100</t>
        </is>
      </c>
      <c r="C2286" t="inlineStr">
        <is>
          <t>379810</t>
        </is>
      </c>
      <c r="D2286" t="inlineStr">
        <is>
          <t>3개월 전에 샀다면</t>
        </is>
      </c>
      <c r="E2286" t="inlineStr">
        <is>
          <t>[초단타]+[버티기형]</t>
        </is>
      </c>
      <c r="F2286" t="inlineStr">
        <is>
          <t>2026-03-23</t>
        </is>
      </c>
      <c r="G2286" t="n">
        <v>23906.72</v>
      </c>
      <c r="H2286" t="inlineStr">
        <is>
          <t>2026-04-16</t>
        </is>
      </c>
      <c r="I2286" t="n">
        <v>25751.96</v>
      </c>
      <c r="J2286" t="inlineStr">
        <is>
          <t>2차 익절 도달(5%)</t>
        </is>
      </c>
      <c r="K2286" t="n">
        <v>1</v>
      </c>
      <c r="L2286" t="n">
        <v>0</v>
      </c>
      <c r="M2286" t="n">
        <v>7.4</v>
      </c>
      <c r="N2286" t="inlineStr">
        <is>
          <t>04.16. 1주 매도(+5% 상승 시 20% 익절 원칙)</t>
        </is>
      </c>
      <c r="O2286" t="n">
        <v>300000</v>
      </c>
      <c r="P2286">
        <f>COUNTIF($A$2:A2286,A2286)</f>
        <v/>
      </c>
      <c r="Q2286">
        <f>A2286&amp;"|"&amp;P2286</f>
        <v/>
      </c>
    </row>
    <row r="2287">
      <c r="A2287" t="inlineStr">
        <is>
          <t>KODEX 미국나스닥100|3개월 전에 샀다면|[단기스윙]+[칼손절]</t>
        </is>
      </c>
      <c r="B2287" t="inlineStr">
        <is>
          <t>KODEX 미국나스닥100</t>
        </is>
      </c>
      <c r="C2287" t="inlineStr">
        <is>
          <t>379810</t>
        </is>
      </c>
      <c r="D2287" t="inlineStr">
        <is>
          <t>3개월 전에 샀다면</t>
        </is>
      </c>
      <c r="E2287" t="inlineStr">
        <is>
          <t>[단기스윙]+[칼손절]</t>
        </is>
      </c>
      <c r="F2287" t="inlineStr">
        <is>
          <t>2026-03-23</t>
        </is>
      </c>
      <c r="G2287" t="n">
        <v>23906.72</v>
      </c>
      <c r="H2287" t="inlineStr">
        <is>
          <t>2026-03-30</t>
        </is>
      </c>
      <c r="I2287" t="n">
        <v>23318.67</v>
      </c>
      <c r="J2287" t="inlineStr">
        <is>
          <t>1차 손절 도달(-2%)</t>
        </is>
      </c>
      <c r="K2287" t="n">
        <v>9</v>
      </c>
      <c r="L2287" t="n">
        <v>3</v>
      </c>
      <c r="M2287" t="n">
        <v>-2.75</v>
      </c>
      <c r="N2287" t="inlineStr">
        <is>
          <t>03.30. 9주 매도(-2% 하락 시 80% 손절 원칙)</t>
        </is>
      </c>
      <c r="O2287" t="n">
        <v>300000</v>
      </c>
      <c r="P2287">
        <f>COUNTIF($A$2:A2287,A2287)</f>
        <v/>
      </c>
      <c r="Q2287">
        <f>A2287&amp;"|"&amp;P2287</f>
        <v/>
      </c>
    </row>
    <row r="2288">
      <c r="A2288" t="inlineStr">
        <is>
          <t>KODEX 미국나스닥100|3개월 전에 샀다면|[단기스윙]+[칼손절]</t>
        </is>
      </c>
      <c r="B2288" t="inlineStr">
        <is>
          <t>KODEX 미국나스닥100</t>
        </is>
      </c>
      <c r="C2288" t="inlineStr">
        <is>
          <t>379810</t>
        </is>
      </c>
      <c r="D2288" t="inlineStr">
        <is>
          <t>3개월 전에 샀다면</t>
        </is>
      </c>
      <c r="E2288" t="inlineStr">
        <is>
          <t>[단기스윙]+[칼손절]</t>
        </is>
      </c>
      <c r="F2288" t="inlineStr">
        <is>
          <t>2026-03-23</t>
        </is>
      </c>
      <c r="G2288" t="n">
        <v>23906.72</v>
      </c>
      <c r="H2288" t="inlineStr">
        <is>
          <t>2026-04-15</t>
        </is>
      </c>
      <c r="I2288" t="n">
        <v>25272.3</v>
      </c>
      <c r="J2288" t="inlineStr">
        <is>
          <t>RSI 과열 부분청산</t>
        </is>
      </c>
      <c r="K2288" t="n">
        <v>2</v>
      </c>
      <c r="L2288" t="n">
        <v>1</v>
      </c>
      <c r="M2288" t="n">
        <v>5.4</v>
      </c>
      <c r="N2288" t="inlineStr">
        <is>
          <t>04.15. 2주 매도(RSI 과열 부분청산)</t>
        </is>
      </c>
      <c r="O2288" t="n">
        <v>300000</v>
      </c>
      <c r="P2288">
        <f>COUNTIF($A$2:A2288,A2288)</f>
        <v/>
      </c>
      <c r="Q2288">
        <f>A2288&amp;"|"&amp;P2288</f>
        <v/>
      </c>
    </row>
    <row r="2289">
      <c r="A2289" t="inlineStr">
        <is>
          <t>KODEX 미국나스닥100|3개월 전에 샀다면|[단기스윙]+[칼손절]</t>
        </is>
      </c>
      <c r="B2289" t="inlineStr">
        <is>
          <t>KODEX 미국나스닥100</t>
        </is>
      </c>
      <c r="C2289" t="inlineStr">
        <is>
          <t>379810</t>
        </is>
      </c>
      <c r="D2289" t="inlineStr">
        <is>
          <t>3개월 전에 샀다면</t>
        </is>
      </c>
      <c r="E2289" t="inlineStr">
        <is>
          <t>[단기스윙]+[칼손절]</t>
        </is>
      </c>
      <c r="F2289" t="inlineStr">
        <is>
          <t>2026-03-23</t>
        </is>
      </c>
      <c r="G2289" t="n">
        <v>23906.72</v>
      </c>
      <c r="H2289" t="inlineStr">
        <is>
          <t>2026-04-16</t>
        </is>
      </c>
      <c r="I2289" t="n">
        <v>25751.96</v>
      </c>
      <c r="J2289" t="inlineStr">
        <is>
          <t>1차 익절 도달(5%)</t>
        </is>
      </c>
      <c r="K2289" t="n">
        <v>1</v>
      </c>
      <c r="L2289" t="n">
        <v>0</v>
      </c>
      <c r="M2289" t="n">
        <v>7.4</v>
      </c>
      <c r="N2289" t="inlineStr">
        <is>
          <t>04.16. 1주 매도(+5% 상승 시 60% 익절 원칙)</t>
        </is>
      </c>
      <c r="O2289" t="n">
        <v>300000</v>
      </c>
      <c r="P2289">
        <f>COUNTIF($A$2:A2289,A2289)</f>
        <v/>
      </c>
      <c r="Q2289">
        <f>A2289&amp;"|"&amp;P2289</f>
        <v/>
      </c>
    </row>
    <row r="2290">
      <c r="A2290" t="inlineStr">
        <is>
          <t>KODEX 미국나스닥100|3개월 전에 샀다면|[단기스윙]+[정석방어]</t>
        </is>
      </c>
      <c r="B2290" t="inlineStr">
        <is>
          <t>KODEX 미국나스닥100</t>
        </is>
      </c>
      <c r="C2290" t="inlineStr">
        <is>
          <t>379810</t>
        </is>
      </c>
      <c r="D2290" t="inlineStr">
        <is>
          <t>3개월 전에 샀다면</t>
        </is>
      </c>
      <c r="E2290" t="inlineStr">
        <is>
          <t>[단기스윙]+[정석방어]</t>
        </is>
      </c>
      <c r="F2290" t="inlineStr">
        <is>
          <t>2026-03-23</t>
        </is>
      </c>
      <c r="G2290" t="n">
        <v>23906.72</v>
      </c>
      <c r="H2290" t="inlineStr">
        <is>
          <t>2026-04-15</t>
        </is>
      </c>
      <c r="I2290" t="n">
        <v>25272.3</v>
      </c>
      <c r="J2290" t="inlineStr">
        <is>
          <t>RSI 과열 부분청산</t>
        </is>
      </c>
      <c r="K2290" t="n">
        <v>10</v>
      </c>
      <c r="L2290" t="n">
        <v>2</v>
      </c>
      <c r="M2290" t="n">
        <v>5.4</v>
      </c>
      <c r="N2290" t="inlineStr">
        <is>
          <t>04.15. 10주 매도(RSI 과열 부분청산)</t>
        </is>
      </c>
      <c r="O2290" t="n">
        <v>300000</v>
      </c>
      <c r="P2290">
        <f>COUNTIF($A$2:A2290,A2290)</f>
        <v/>
      </c>
      <c r="Q2290">
        <f>A2290&amp;"|"&amp;P2290</f>
        <v/>
      </c>
    </row>
    <row r="2291">
      <c r="A2291" t="inlineStr">
        <is>
          <t>KODEX 미국나스닥100|3개월 전에 샀다면|[단기스윙]+[정석방어]</t>
        </is>
      </c>
      <c r="B2291" t="inlineStr">
        <is>
          <t>KODEX 미국나스닥100</t>
        </is>
      </c>
      <c r="C2291" t="inlineStr">
        <is>
          <t>379810</t>
        </is>
      </c>
      <c r="D2291" t="inlineStr">
        <is>
          <t>3개월 전에 샀다면</t>
        </is>
      </c>
      <c r="E2291" t="inlineStr">
        <is>
          <t>[단기스윙]+[정석방어]</t>
        </is>
      </c>
      <c r="F2291" t="inlineStr">
        <is>
          <t>2026-03-23</t>
        </is>
      </c>
      <c r="G2291" t="n">
        <v>23906.72</v>
      </c>
      <c r="H2291" t="inlineStr">
        <is>
          <t>2026-04-16</t>
        </is>
      </c>
      <c r="I2291" t="n">
        <v>25751.96</v>
      </c>
      <c r="J2291" t="inlineStr">
        <is>
          <t>RSI 과열 부분청산</t>
        </is>
      </c>
      <c r="K2291" t="n">
        <v>1</v>
      </c>
      <c r="L2291" t="n">
        <v>1</v>
      </c>
      <c r="M2291" t="n">
        <v>7.4</v>
      </c>
      <c r="N2291" t="inlineStr">
        <is>
          <t>04.16. 1주 매도(RSI 과열 부분청산)</t>
        </is>
      </c>
      <c r="O2291" t="n">
        <v>300000</v>
      </c>
      <c r="P2291">
        <f>COUNTIF($A$2:A2291,A2291)</f>
        <v/>
      </c>
      <c r="Q2291">
        <f>A2291&amp;"|"&amp;P2291</f>
        <v/>
      </c>
    </row>
    <row r="2292">
      <c r="A2292" t="inlineStr">
        <is>
          <t>KODEX 미국나스닥100|3개월 전에 샀다면|[단기스윙]+[정석방어]</t>
        </is>
      </c>
      <c r="B2292" t="inlineStr">
        <is>
          <t>KODEX 미국나스닥100</t>
        </is>
      </c>
      <c r="C2292" t="inlineStr">
        <is>
          <t>379810</t>
        </is>
      </c>
      <c r="D2292" t="inlineStr">
        <is>
          <t>3개월 전에 샀다면</t>
        </is>
      </c>
      <c r="E2292" t="inlineStr">
        <is>
          <t>[단기스윙]+[정석방어]</t>
        </is>
      </c>
      <c r="F2292" t="inlineStr">
        <is>
          <t>2026-03-23</t>
        </is>
      </c>
      <c r="G2292" t="n">
        <v>23906.72</v>
      </c>
      <c r="H2292" t="inlineStr">
        <is>
          <t>2026-04-17</t>
        </is>
      </c>
      <c r="I2292" t="n">
        <v>25886.87</v>
      </c>
      <c r="J2292" t="inlineStr">
        <is>
          <t>1차 익절 도달(5%)</t>
        </is>
      </c>
      <c r="K2292" t="n">
        <v>1</v>
      </c>
      <c r="L2292" t="n">
        <v>0</v>
      </c>
      <c r="M2292" t="n">
        <v>7.96</v>
      </c>
      <c r="N2292" t="inlineStr">
        <is>
          <t>04.17. 1주 매도(+5% 상승 시 60% 익절 원칙)</t>
        </is>
      </c>
      <c r="O2292" t="n">
        <v>300000</v>
      </c>
      <c r="P2292">
        <f>COUNTIF($A$2:A2292,A2292)</f>
        <v/>
      </c>
      <c r="Q2292">
        <f>A2292&amp;"|"&amp;P2292</f>
        <v/>
      </c>
    </row>
    <row r="2293">
      <c r="A2293" t="inlineStr">
        <is>
          <t>KODEX 미국나스닥100|3개월 전에 샀다면|[단기스윙]+[변동성허용]</t>
        </is>
      </c>
      <c r="B2293" t="inlineStr">
        <is>
          <t>KODEX 미국나스닥100</t>
        </is>
      </c>
      <c r="C2293" t="inlineStr">
        <is>
          <t>379810</t>
        </is>
      </c>
      <c r="D2293" t="inlineStr">
        <is>
          <t>3개월 전에 샀다면</t>
        </is>
      </c>
      <c r="E2293" t="inlineStr">
        <is>
          <t>[단기스윙]+[변동성허용]</t>
        </is>
      </c>
      <c r="F2293" t="inlineStr">
        <is>
          <t>2026-03-23</t>
        </is>
      </c>
      <c r="G2293" t="n">
        <v>23906.72</v>
      </c>
      <c r="H2293" t="inlineStr">
        <is>
          <t>2026-04-15</t>
        </is>
      </c>
      <c r="I2293" t="n">
        <v>25272.3</v>
      </c>
      <c r="J2293" t="inlineStr">
        <is>
          <t>RSI 과열 부분청산</t>
        </is>
      </c>
      <c r="K2293" t="n">
        <v>10</v>
      </c>
      <c r="L2293" t="n">
        <v>2</v>
      </c>
      <c r="M2293" t="n">
        <v>5.4</v>
      </c>
      <c r="N2293" t="inlineStr">
        <is>
          <t>04.15. 10주 매도(RSI 과열 부분청산)</t>
        </is>
      </c>
      <c r="O2293" t="n">
        <v>300000</v>
      </c>
      <c r="P2293">
        <f>COUNTIF($A$2:A2293,A2293)</f>
        <v/>
      </c>
      <c r="Q2293">
        <f>A2293&amp;"|"&amp;P2293</f>
        <v/>
      </c>
    </row>
    <row r="2294">
      <c r="A2294" t="inlineStr">
        <is>
          <t>KODEX 미국나스닥100|3개월 전에 샀다면|[단기스윙]+[변동성허용]</t>
        </is>
      </c>
      <c r="B2294" t="inlineStr">
        <is>
          <t>KODEX 미국나스닥100</t>
        </is>
      </c>
      <c r="C2294" t="inlineStr">
        <is>
          <t>379810</t>
        </is>
      </c>
      <c r="D2294" t="inlineStr">
        <is>
          <t>3개월 전에 샀다면</t>
        </is>
      </c>
      <c r="E2294" t="inlineStr">
        <is>
          <t>[단기스윙]+[변동성허용]</t>
        </is>
      </c>
      <c r="F2294" t="inlineStr">
        <is>
          <t>2026-03-23</t>
        </is>
      </c>
      <c r="G2294" t="n">
        <v>23906.72</v>
      </c>
      <c r="H2294" t="inlineStr">
        <is>
          <t>2026-04-16</t>
        </is>
      </c>
      <c r="I2294" t="n">
        <v>25751.96</v>
      </c>
      <c r="J2294" t="inlineStr">
        <is>
          <t>RSI 과열 부분청산</t>
        </is>
      </c>
      <c r="K2294" t="n">
        <v>1</v>
      </c>
      <c r="L2294" t="n">
        <v>1</v>
      </c>
      <c r="M2294" t="n">
        <v>7.4</v>
      </c>
      <c r="N2294" t="inlineStr">
        <is>
          <t>04.16. 1주 매도(RSI 과열 부분청산)</t>
        </is>
      </c>
      <c r="O2294" t="n">
        <v>300000</v>
      </c>
      <c r="P2294">
        <f>COUNTIF($A$2:A2294,A2294)</f>
        <v/>
      </c>
      <c r="Q2294">
        <f>A2294&amp;"|"&amp;P2294</f>
        <v/>
      </c>
    </row>
    <row r="2295">
      <c r="A2295" t="inlineStr">
        <is>
          <t>KODEX 미국나스닥100|3개월 전에 샀다면|[단기스윙]+[변동성허용]</t>
        </is>
      </c>
      <c r="B2295" t="inlineStr">
        <is>
          <t>KODEX 미국나스닥100</t>
        </is>
      </c>
      <c r="C2295" t="inlineStr">
        <is>
          <t>379810</t>
        </is>
      </c>
      <c r="D2295" t="inlineStr">
        <is>
          <t>3개월 전에 샀다면</t>
        </is>
      </c>
      <c r="E2295" t="inlineStr">
        <is>
          <t>[단기스윙]+[변동성허용]</t>
        </is>
      </c>
      <c r="F2295" t="inlineStr">
        <is>
          <t>2026-03-23</t>
        </is>
      </c>
      <c r="G2295" t="n">
        <v>23906.72</v>
      </c>
      <c r="H2295" t="inlineStr">
        <is>
          <t>2026-04-17</t>
        </is>
      </c>
      <c r="I2295" t="n">
        <v>25886.87</v>
      </c>
      <c r="J2295" t="inlineStr">
        <is>
          <t>1차 익절 도달(5%)</t>
        </is>
      </c>
      <c r="K2295" t="n">
        <v>1</v>
      </c>
      <c r="L2295" t="n">
        <v>0</v>
      </c>
      <c r="M2295" t="n">
        <v>7.96</v>
      </c>
      <c r="N2295" t="inlineStr">
        <is>
          <t>04.17. 1주 매도(+5% 상승 시 60% 익절 원칙)</t>
        </is>
      </c>
      <c r="O2295" t="n">
        <v>300000</v>
      </c>
      <c r="P2295">
        <f>COUNTIF($A$2:A2295,A2295)</f>
        <v/>
      </c>
      <c r="Q2295">
        <f>A2295&amp;"|"&amp;P2295</f>
        <v/>
      </c>
    </row>
    <row r="2296">
      <c r="A2296" t="inlineStr">
        <is>
          <t>KODEX 미국나스닥100|3개월 전에 샀다면|[단기스윙]+[버티기형]</t>
        </is>
      </c>
      <c r="B2296" t="inlineStr">
        <is>
          <t>KODEX 미국나스닥100</t>
        </is>
      </c>
      <c r="C2296" t="inlineStr">
        <is>
          <t>379810</t>
        </is>
      </c>
      <c r="D2296" t="inlineStr">
        <is>
          <t>3개월 전에 샀다면</t>
        </is>
      </c>
      <c r="E2296" t="inlineStr">
        <is>
          <t>[단기스윙]+[버티기형]</t>
        </is>
      </c>
      <c r="F2296" t="inlineStr">
        <is>
          <t>2026-03-23</t>
        </is>
      </c>
      <c r="G2296" t="n">
        <v>23906.72</v>
      </c>
      <c r="H2296" t="inlineStr">
        <is>
          <t>2026-04-15</t>
        </is>
      </c>
      <c r="I2296" t="n">
        <v>25272.3</v>
      </c>
      <c r="J2296" t="inlineStr">
        <is>
          <t>RSI 과열 부분청산</t>
        </is>
      </c>
      <c r="K2296" t="n">
        <v>10</v>
      </c>
      <c r="L2296" t="n">
        <v>2</v>
      </c>
      <c r="M2296" t="n">
        <v>5.4</v>
      </c>
      <c r="N2296" t="inlineStr">
        <is>
          <t>04.15. 10주 매도(RSI 과열 부분청산)</t>
        </is>
      </c>
      <c r="O2296" t="n">
        <v>300000</v>
      </c>
      <c r="P2296">
        <f>COUNTIF($A$2:A2296,A2296)</f>
        <v/>
      </c>
      <c r="Q2296">
        <f>A2296&amp;"|"&amp;P2296</f>
        <v/>
      </c>
    </row>
    <row r="2297">
      <c r="A2297" t="inlineStr">
        <is>
          <t>KODEX 미국나스닥100|3개월 전에 샀다면|[단기스윙]+[버티기형]</t>
        </is>
      </c>
      <c r="B2297" t="inlineStr">
        <is>
          <t>KODEX 미국나스닥100</t>
        </is>
      </c>
      <c r="C2297" t="inlineStr">
        <is>
          <t>379810</t>
        </is>
      </c>
      <c r="D2297" t="inlineStr">
        <is>
          <t>3개월 전에 샀다면</t>
        </is>
      </c>
      <c r="E2297" t="inlineStr">
        <is>
          <t>[단기스윙]+[버티기형]</t>
        </is>
      </c>
      <c r="F2297" t="inlineStr">
        <is>
          <t>2026-03-23</t>
        </is>
      </c>
      <c r="G2297" t="n">
        <v>23906.72</v>
      </c>
      <c r="H2297" t="inlineStr">
        <is>
          <t>2026-04-16</t>
        </is>
      </c>
      <c r="I2297" t="n">
        <v>25751.96</v>
      </c>
      <c r="J2297" t="inlineStr">
        <is>
          <t>RSI 과열 부분청산</t>
        </is>
      </c>
      <c r="K2297" t="n">
        <v>1</v>
      </c>
      <c r="L2297" t="n">
        <v>1</v>
      </c>
      <c r="M2297" t="n">
        <v>7.4</v>
      </c>
      <c r="N2297" t="inlineStr">
        <is>
          <t>04.16. 1주 매도(RSI 과열 부분청산)</t>
        </is>
      </c>
      <c r="O2297" t="n">
        <v>300000</v>
      </c>
      <c r="P2297">
        <f>COUNTIF($A$2:A2297,A2297)</f>
        <v/>
      </c>
      <c r="Q2297">
        <f>A2297&amp;"|"&amp;P2297</f>
        <v/>
      </c>
    </row>
    <row r="2298">
      <c r="A2298" t="inlineStr">
        <is>
          <t>KODEX 미국나스닥100|3개월 전에 샀다면|[단기스윙]+[버티기형]</t>
        </is>
      </c>
      <c r="B2298" t="inlineStr">
        <is>
          <t>KODEX 미국나스닥100</t>
        </is>
      </c>
      <c r="C2298" t="inlineStr">
        <is>
          <t>379810</t>
        </is>
      </c>
      <c r="D2298" t="inlineStr">
        <is>
          <t>3개월 전에 샀다면</t>
        </is>
      </c>
      <c r="E2298" t="inlineStr">
        <is>
          <t>[단기스윙]+[버티기형]</t>
        </is>
      </c>
      <c r="F2298" t="inlineStr">
        <is>
          <t>2026-03-23</t>
        </is>
      </c>
      <c r="G2298" t="n">
        <v>23906.72</v>
      </c>
      <c r="H2298" t="inlineStr">
        <is>
          <t>2026-04-17</t>
        </is>
      </c>
      <c r="I2298" t="n">
        <v>25886.87</v>
      </c>
      <c r="J2298" t="inlineStr">
        <is>
          <t>1차 익절 도달(5%)</t>
        </is>
      </c>
      <c r="K2298" t="n">
        <v>1</v>
      </c>
      <c r="L2298" t="n">
        <v>0</v>
      </c>
      <c r="M2298" t="n">
        <v>7.96</v>
      </c>
      <c r="N2298" t="inlineStr">
        <is>
          <t>04.17. 1주 매도(+5% 상승 시 60% 익절 원칙)</t>
        </is>
      </c>
      <c r="O2298" t="n">
        <v>300000</v>
      </c>
      <c r="P2298">
        <f>COUNTIF($A$2:A2298,A2298)</f>
        <v/>
      </c>
      <c r="Q2298">
        <f>A2298&amp;"|"&amp;P2298</f>
        <v/>
      </c>
    </row>
    <row r="2299">
      <c r="A2299" t="inlineStr">
        <is>
          <t>KODEX 미국나스닥100|3개월 전에 샀다면|[대표님룰]+[칼손절]</t>
        </is>
      </c>
      <c r="B2299" t="inlineStr">
        <is>
          <t>KODEX 미국나스닥100</t>
        </is>
      </c>
      <c r="C2299" t="inlineStr">
        <is>
          <t>379810</t>
        </is>
      </c>
      <c r="D2299" t="inlineStr">
        <is>
          <t>3개월 전에 샀다면</t>
        </is>
      </c>
      <c r="E2299" t="inlineStr">
        <is>
          <t>[대표님룰]+[칼손절]</t>
        </is>
      </c>
      <c r="F2299" t="inlineStr">
        <is>
          <t>2026-03-23</t>
        </is>
      </c>
      <c r="G2299" t="n">
        <v>23906.72</v>
      </c>
      <c r="H2299" t="inlineStr">
        <is>
          <t>2026-03-30</t>
        </is>
      </c>
      <c r="I2299" t="n">
        <v>23318.67</v>
      </c>
      <c r="J2299" t="inlineStr">
        <is>
          <t>1차 손절 도달(-2%)</t>
        </is>
      </c>
      <c r="K2299" t="n">
        <v>9</v>
      </c>
      <c r="L2299" t="n">
        <v>3</v>
      </c>
      <c r="M2299" t="n">
        <v>-2.75</v>
      </c>
      <c r="N2299" t="inlineStr">
        <is>
          <t>03.30. 9주 매도(-2% 하락 시 80% 손절 원칙)</t>
        </is>
      </c>
      <c r="O2299" t="n">
        <v>300000</v>
      </c>
      <c r="P2299">
        <f>COUNTIF($A$2:A2299,A2299)</f>
        <v/>
      </c>
      <c r="Q2299">
        <f>A2299&amp;"|"&amp;P2299</f>
        <v/>
      </c>
    </row>
    <row r="2300">
      <c r="A2300" t="inlineStr">
        <is>
          <t>KODEX 미국나스닥100|3개월 전에 샀다면|[대표님룰]+[칼손절]</t>
        </is>
      </c>
      <c r="B2300" t="inlineStr">
        <is>
          <t>KODEX 미국나스닥100</t>
        </is>
      </c>
      <c r="C2300" t="inlineStr">
        <is>
          <t>379810</t>
        </is>
      </c>
      <c r="D2300" t="inlineStr">
        <is>
          <t>3개월 전에 샀다면</t>
        </is>
      </c>
      <c r="E2300" t="inlineStr">
        <is>
          <t>[대표님룰]+[칼손절]</t>
        </is>
      </c>
      <c r="F2300" t="inlineStr">
        <is>
          <t>2026-03-23</t>
        </is>
      </c>
      <c r="G2300" t="n">
        <v>23906.72</v>
      </c>
      <c r="H2300" t="inlineStr">
        <is>
          <t>2026-04-15</t>
        </is>
      </c>
      <c r="I2300" t="n">
        <v>25272.3</v>
      </c>
      <c r="J2300" t="inlineStr">
        <is>
          <t>RSI 과열 부분청산</t>
        </is>
      </c>
      <c r="K2300" t="n">
        <v>2</v>
      </c>
      <c r="L2300" t="n">
        <v>1</v>
      </c>
      <c r="M2300" t="n">
        <v>5.4</v>
      </c>
      <c r="N2300" t="inlineStr">
        <is>
          <t>04.15. 2주 매도(RSI 과열 부분청산)</t>
        </is>
      </c>
      <c r="O2300" t="n">
        <v>300000</v>
      </c>
      <c r="P2300">
        <f>COUNTIF($A$2:A2300,A2300)</f>
        <v/>
      </c>
      <c r="Q2300">
        <f>A2300&amp;"|"&amp;P2300</f>
        <v/>
      </c>
    </row>
    <row r="2301">
      <c r="A2301" t="inlineStr">
        <is>
          <t>KODEX 미국나스닥100|3개월 전에 샀다면|[대표님룰]+[칼손절]</t>
        </is>
      </c>
      <c r="B2301" t="inlineStr">
        <is>
          <t>KODEX 미국나스닥100</t>
        </is>
      </c>
      <c r="C2301" t="inlineStr">
        <is>
          <t>379810</t>
        </is>
      </c>
      <c r="D2301" t="inlineStr">
        <is>
          <t>3개월 전에 샀다면</t>
        </is>
      </c>
      <c r="E2301" t="inlineStr">
        <is>
          <t>[대표님룰]+[칼손절]</t>
        </is>
      </c>
      <c r="F2301" t="inlineStr">
        <is>
          <t>2026-03-23</t>
        </is>
      </c>
      <c r="G2301" t="n">
        <v>23906.72</v>
      </c>
      <c r="H2301" t="inlineStr">
        <is>
          <t>2026-04-16</t>
        </is>
      </c>
      <c r="I2301" t="n">
        <v>25751.96</v>
      </c>
      <c r="J2301" t="inlineStr">
        <is>
          <t>1차 익절 도달(5%)</t>
        </is>
      </c>
      <c r="K2301" t="n">
        <v>1</v>
      </c>
      <c r="L2301" t="n">
        <v>0</v>
      </c>
      <c r="M2301" t="n">
        <v>7.4</v>
      </c>
      <c r="N2301" t="inlineStr">
        <is>
          <t>04.16. 1주 매도(+5% 상승 시 60% 익절 원칙)</t>
        </is>
      </c>
      <c r="O2301" t="n">
        <v>300000</v>
      </c>
      <c r="P2301">
        <f>COUNTIF($A$2:A2301,A2301)</f>
        <v/>
      </c>
      <c r="Q2301">
        <f>A2301&amp;"|"&amp;P2301</f>
        <v/>
      </c>
    </row>
    <row r="2302">
      <c r="A2302" t="inlineStr">
        <is>
          <t>KODEX 미국나스닥100|3개월 전에 샀다면|[대표님룰]+[정석방어]</t>
        </is>
      </c>
      <c r="B2302" t="inlineStr">
        <is>
          <t>KODEX 미국나스닥100</t>
        </is>
      </c>
      <c r="C2302" t="inlineStr">
        <is>
          <t>379810</t>
        </is>
      </c>
      <c r="D2302" t="inlineStr">
        <is>
          <t>3개월 전에 샀다면</t>
        </is>
      </c>
      <c r="E2302" t="inlineStr">
        <is>
          <t>[대표님룰]+[정석방어]</t>
        </is>
      </c>
      <c r="F2302" t="inlineStr">
        <is>
          <t>2026-03-23</t>
        </is>
      </c>
      <c r="G2302" t="n">
        <v>23906.72</v>
      </c>
      <c r="H2302" t="inlineStr">
        <is>
          <t>2026-04-15</t>
        </is>
      </c>
      <c r="I2302" t="n">
        <v>25272.3</v>
      </c>
      <c r="J2302" t="inlineStr">
        <is>
          <t>RSI 과열 부분청산</t>
        </is>
      </c>
      <c r="K2302" t="n">
        <v>10</v>
      </c>
      <c r="L2302" t="n">
        <v>2</v>
      </c>
      <c r="M2302" t="n">
        <v>5.4</v>
      </c>
      <c r="N2302" t="inlineStr">
        <is>
          <t>04.15. 10주 매도(RSI 과열 부분청산)</t>
        </is>
      </c>
      <c r="O2302" t="n">
        <v>300000</v>
      </c>
      <c r="P2302">
        <f>COUNTIF($A$2:A2302,A2302)</f>
        <v/>
      </c>
      <c r="Q2302">
        <f>A2302&amp;"|"&amp;P2302</f>
        <v/>
      </c>
    </row>
    <row r="2303">
      <c r="A2303" t="inlineStr">
        <is>
          <t>KODEX 미국나스닥100|3개월 전에 샀다면|[대표님룰]+[정석방어]</t>
        </is>
      </c>
      <c r="B2303" t="inlineStr">
        <is>
          <t>KODEX 미국나스닥100</t>
        </is>
      </c>
      <c r="C2303" t="inlineStr">
        <is>
          <t>379810</t>
        </is>
      </c>
      <c r="D2303" t="inlineStr">
        <is>
          <t>3개월 전에 샀다면</t>
        </is>
      </c>
      <c r="E2303" t="inlineStr">
        <is>
          <t>[대표님룰]+[정석방어]</t>
        </is>
      </c>
      <c r="F2303" t="inlineStr">
        <is>
          <t>2026-03-23</t>
        </is>
      </c>
      <c r="G2303" t="n">
        <v>23906.72</v>
      </c>
      <c r="H2303" t="inlineStr">
        <is>
          <t>2026-04-16</t>
        </is>
      </c>
      <c r="I2303" t="n">
        <v>25751.96</v>
      </c>
      <c r="J2303" t="inlineStr">
        <is>
          <t>RSI 과열 부분청산</t>
        </is>
      </c>
      <c r="K2303" t="n">
        <v>1</v>
      </c>
      <c r="L2303" t="n">
        <v>1</v>
      </c>
      <c r="M2303" t="n">
        <v>7.4</v>
      </c>
      <c r="N2303" t="inlineStr">
        <is>
          <t>04.16. 1주 매도(RSI 과열 부분청산)</t>
        </is>
      </c>
      <c r="O2303" t="n">
        <v>300000</v>
      </c>
      <c r="P2303">
        <f>COUNTIF($A$2:A2303,A2303)</f>
        <v/>
      </c>
      <c r="Q2303">
        <f>A2303&amp;"|"&amp;P2303</f>
        <v/>
      </c>
    </row>
    <row r="2304">
      <c r="A2304" t="inlineStr">
        <is>
          <t>KODEX 미국나스닥100|3개월 전에 샀다면|[대표님룰]+[정석방어]</t>
        </is>
      </c>
      <c r="B2304" t="inlineStr">
        <is>
          <t>KODEX 미국나스닥100</t>
        </is>
      </c>
      <c r="C2304" t="inlineStr">
        <is>
          <t>379810</t>
        </is>
      </c>
      <c r="D2304" t="inlineStr">
        <is>
          <t>3개월 전에 샀다면</t>
        </is>
      </c>
      <c r="E2304" t="inlineStr">
        <is>
          <t>[대표님룰]+[정석방어]</t>
        </is>
      </c>
      <c r="F2304" t="inlineStr">
        <is>
          <t>2026-03-23</t>
        </is>
      </c>
      <c r="G2304" t="n">
        <v>23906.72</v>
      </c>
      <c r="H2304" t="inlineStr">
        <is>
          <t>2026-04-17</t>
        </is>
      </c>
      <c r="I2304" t="n">
        <v>25886.87</v>
      </c>
      <c r="J2304" t="inlineStr">
        <is>
          <t>1차 익절 도달(5%)</t>
        </is>
      </c>
      <c r="K2304" t="n">
        <v>1</v>
      </c>
      <c r="L2304" t="n">
        <v>0</v>
      </c>
      <c r="M2304" t="n">
        <v>7.96</v>
      </c>
      <c r="N2304" t="inlineStr">
        <is>
          <t>04.17. 1주 매도(+5% 상승 시 60% 익절 원칙)</t>
        </is>
      </c>
      <c r="O2304" t="n">
        <v>300000</v>
      </c>
      <c r="P2304">
        <f>COUNTIF($A$2:A2304,A2304)</f>
        <v/>
      </c>
      <c r="Q2304">
        <f>A2304&amp;"|"&amp;P2304</f>
        <v/>
      </c>
    </row>
    <row r="2305">
      <c r="A2305" t="inlineStr">
        <is>
          <t>KODEX 미국나스닥100|3개월 전에 샀다면|[대표님룰]+[변동성허용]</t>
        </is>
      </c>
      <c r="B2305" t="inlineStr">
        <is>
          <t>KODEX 미국나스닥100</t>
        </is>
      </c>
      <c r="C2305" t="inlineStr">
        <is>
          <t>379810</t>
        </is>
      </c>
      <c r="D2305" t="inlineStr">
        <is>
          <t>3개월 전에 샀다면</t>
        </is>
      </c>
      <c r="E2305" t="inlineStr">
        <is>
          <t>[대표님룰]+[변동성허용]</t>
        </is>
      </c>
      <c r="F2305" t="inlineStr">
        <is>
          <t>2026-03-23</t>
        </is>
      </c>
      <c r="G2305" t="n">
        <v>23906.72</v>
      </c>
      <c r="H2305" t="inlineStr">
        <is>
          <t>2026-04-15</t>
        </is>
      </c>
      <c r="I2305" t="n">
        <v>25272.3</v>
      </c>
      <c r="J2305" t="inlineStr">
        <is>
          <t>RSI 과열 부분청산</t>
        </is>
      </c>
      <c r="K2305" t="n">
        <v>10</v>
      </c>
      <c r="L2305" t="n">
        <v>2</v>
      </c>
      <c r="M2305" t="n">
        <v>5.4</v>
      </c>
      <c r="N2305" t="inlineStr">
        <is>
          <t>04.15. 10주 매도(RSI 과열 부분청산)</t>
        </is>
      </c>
      <c r="O2305" t="n">
        <v>300000</v>
      </c>
      <c r="P2305">
        <f>COUNTIF($A$2:A2305,A2305)</f>
        <v/>
      </c>
      <c r="Q2305">
        <f>A2305&amp;"|"&amp;P2305</f>
        <v/>
      </c>
    </row>
    <row r="2306">
      <c r="A2306" t="inlineStr">
        <is>
          <t>KODEX 미국나스닥100|3개월 전에 샀다면|[대표님룰]+[변동성허용]</t>
        </is>
      </c>
      <c r="B2306" t="inlineStr">
        <is>
          <t>KODEX 미국나스닥100</t>
        </is>
      </c>
      <c r="C2306" t="inlineStr">
        <is>
          <t>379810</t>
        </is>
      </c>
      <c r="D2306" t="inlineStr">
        <is>
          <t>3개월 전에 샀다면</t>
        </is>
      </c>
      <c r="E2306" t="inlineStr">
        <is>
          <t>[대표님룰]+[변동성허용]</t>
        </is>
      </c>
      <c r="F2306" t="inlineStr">
        <is>
          <t>2026-03-23</t>
        </is>
      </c>
      <c r="G2306" t="n">
        <v>23906.72</v>
      </c>
      <c r="H2306" t="inlineStr">
        <is>
          <t>2026-04-16</t>
        </is>
      </c>
      <c r="I2306" t="n">
        <v>25751.96</v>
      </c>
      <c r="J2306" t="inlineStr">
        <is>
          <t>RSI 과열 부분청산</t>
        </is>
      </c>
      <c r="K2306" t="n">
        <v>1</v>
      </c>
      <c r="L2306" t="n">
        <v>1</v>
      </c>
      <c r="M2306" t="n">
        <v>7.4</v>
      </c>
      <c r="N2306" t="inlineStr">
        <is>
          <t>04.16. 1주 매도(RSI 과열 부분청산)</t>
        </is>
      </c>
      <c r="O2306" t="n">
        <v>300000</v>
      </c>
      <c r="P2306">
        <f>COUNTIF($A$2:A2306,A2306)</f>
        <v/>
      </c>
      <c r="Q2306">
        <f>A2306&amp;"|"&amp;P2306</f>
        <v/>
      </c>
    </row>
    <row r="2307">
      <c r="A2307" t="inlineStr">
        <is>
          <t>KODEX 미국나스닥100|3개월 전에 샀다면|[대표님룰]+[변동성허용]</t>
        </is>
      </c>
      <c r="B2307" t="inlineStr">
        <is>
          <t>KODEX 미국나스닥100</t>
        </is>
      </c>
      <c r="C2307" t="inlineStr">
        <is>
          <t>379810</t>
        </is>
      </c>
      <c r="D2307" t="inlineStr">
        <is>
          <t>3개월 전에 샀다면</t>
        </is>
      </c>
      <c r="E2307" t="inlineStr">
        <is>
          <t>[대표님룰]+[변동성허용]</t>
        </is>
      </c>
      <c r="F2307" t="inlineStr">
        <is>
          <t>2026-03-23</t>
        </is>
      </c>
      <c r="G2307" t="n">
        <v>23906.72</v>
      </c>
      <c r="H2307" t="inlineStr">
        <is>
          <t>2026-04-17</t>
        </is>
      </c>
      <c r="I2307" t="n">
        <v>25886.87</v>
      </c>
      <c r="J2307" t="inlineStr">
        <is>
          <t>1차 익절 도달(5%)</t>
        </is>
      </c>
      <c r="K2307" t="n">
        <v>1</v>
      </c>
      <c r="L2307" t="n">
        <v>0</v>
      </c>
      <c r="M2307" t="n">
        <v>7.96</v>
      </c>
      <c r="N2307" t="inlineStr">
        <is>
          <t>04.17. 1주 매도(+5% 상승 시 60% 익절 원칙)</t>
        </is>
      </c>
      <c r="O2307" t="n">
        <v>300000</v>
      </c>
      <c r="P2307">
        <f>COUNTIF($A$2:A2307,A2307)</f>
        <v/>
      </c>
      <c r="Q2307">
        <f>A2307&amp;"|"&amp;P2307</f>
        <v/>
      </c>
    </row>
    <row r="2308">
      <c r="A2308" t="inlineStr">
        <is>
          <t>KODEX 미국나스닥100|3개월 전에 샀다면|[대표님룰]+[버티기형]</t>
        </is>
      </c>
      <c r="B2308" t="inlineStr">
        <is>
          <t>KODEX 미국나스닥100</t>
        </is>
      </c>
      <c r="C2308" t="inlineStr">
        <is>
          <t>379810</t>
        </is>
      </c>
      <c r="D2308" t="inlineStr">
        <is>
          <t>3개월 전에 샀다면</t>
        </is>
      </c>
      <c r="E2308" t="inlineStr">
        <is>
          <t>[대표님룰]+[버티기형]</t>
        </is>
      </c>
      <c r="F2308" t="inlineStr">
        <is>
          <t>2026-03-23</t>
        </is>
      </c>
      <c r="G2308" t="n">
        <v>23906.72</v>
      </c>
      <c r="H2308" t="inlineStr">
        <is>
          <t>2026-04-15</t>
        </is>
      </c>
      <c r="I2308" t="n">
        <v>25272.3</v>
      </c>
      <c r="J2308" t="inlineStr">
        <is>
          <t>RSI 과열 부분청산</t>
        </is>
      </c>
      <c r="K2308" t="n">
        <v>10</v>
      </c>
      <c r="L2308" t="n">
        <v>2</v>
      </c>
      <c r="M2308" t="n">
        <v>5.4</v>
      </c>
      <c r="N2308" t="inlineStr">
        <is>
          <t>04.15. 10주 매도(RSI 과열 부분청산)</t>
        </is>
      </c>
      <c r="O2308" t="n">
        <v>300000</v>
      </c>
      <c r="P2308">
        <f>COUNTIF($A$2:A2308,A2308)</f>
        <v/>
      </c>
      <c r="Q2308">
        <f>A2308&amp;"|"&amp;P2308</f>
        <v/>
      </c>
    </row>
    <row r="2309">
      <c r="A2309" t="inlineStr">
        <is>
          <t>KODEX 미국나스닥100|3개월 전에 샀다면|[대표님룰]+[버티기형]</t>
        </is>
      </c>
      <c r="B2309" t="inlineStr">
        <is>
          <t>KODEX 미국나스닥100</t>
        </is>
      </c>
      <c r="C2309" t="inlineStr">
        <is>
          <t>379810</t>
        </is>
      </c>
      <c r="D2309" t="inlineStr">
        <is>
          <t>3개월 전에 샀다면</t>
        </is>
      </c>
      <c r="E2309" t="inlineStr">
        <is>
          <t>[대표님룰]+[버티기형]</t>
        </is>
      </c>
      <c r="F2309" t="inlineStr">
        <is>
          <t>2026-03-23</t>
        </is>
      </c>
      <c r="G2309" t="n">
        <v>23906.72</v>
      </c>
      <c r="H2309" t="inlineStr">
        <is>
          <t>2026-04-16</t>
        </is>
      </c>
      <c r="I2309" t="n">
        <v>25751.96</v>
      </c>
      <c r="J2309" t="inlineStr">
        <is>
          <t>RSI 과열 부분청산</t>
        </is>
      </c>
      <c r="K2309" t="n">
        <v>1</v>
      </c>
      <c r="L2309" t="n">
        <v>1</v>
      </c>
      <c r="M2309" t="n">
        <v>7.4</v>
      </c>
      <c r="N2309" t="inlineStr">
        <is>
          <t>04.16. 1주 매도(RSI 과열 부분청산)</t>
        </is>
      </c>
      <c r="O2309" t="n">
        <v>300000</v>
      </c>
      <c r="P2309">
        <f>COUNTIF($A$2:A2309,A2309)</f>
        <v/>
      </c>
      <c r="Q2309">
        <f>A2309&amp;"|"&amp;P2309</f>
        <v/>
      </c>
    </row>
    <row r="2310">
      <c r="A2310" t="inlineStr">
        <is>
          <t>KODEX 미국나스닥100|3개월 전에 샀다면|[대표님룰]+[버티기형]</t>
        </is>
      </c>
      <c r="B2310" t="inlineStr">
        <is>
          <t>KODEX 미국나스닥100</t>
        </is>
      </c>
      <c r="C2310" t="inlineStr">
        <is>
          <t>379810</t>
        </is>
      </c>
      <c r="D2310" t="inlineStr">
        <is>
          <t>3개월 전에 샀다면</t>
        </is>
      </c>
      <c r="E2310" t="inlineStr">
        <is>
          <t>[대표님룰]+[버티기형]</t>
        </is>
      </c>
      <c r="F2310" t="inlineStr">
        <is>
          <t>2026-03-23</t>
        </is>
      </c>
      <c r="G2310" t="n">
        <v>23906.72</v>
      </c>
      <c r="H2310" t="inlineStr">
        <is>
          <t>2026-04-17</t>
        </is>
      </c>
      <c r="I2310" t="n">
        <v>25886.87</v>
      </c>
      <c r="J2310" t="inlineStr">
        <is>
          <t>1차 익절 도달(5%)</t>
        </is>
      </c>
      <c r="K2310" t="n">
        <v>1</v>
      </c>
      <c r="L2310" t="n">
        <v>0</v>
      </c>
      <c r="M2310" t="n">
        <v>7.96</v>
      </c>
      <c r="N2310" t="inlineStr">
        <is>
          <t>04.17. 1주 매도(+5% 상승 시 60% 익절 원칙)</t>
        </is>
      </c>
      <c r="O2310" t="n">
        <v>300000</v>
      </c>
      <c r="P2310">
        <f>COUNTIF($A$2:A2310,A2310)</f>
        <v/>
      </c>
      <c r="Q2310">
        <f>A2310&amp;"|"&amp;P2310</f>
        <v/>
      </c>
    </row>
    <row r="2311">
      <c r="A2311" t="inlineStr">
        <is>
          <t>KODEX 미국나스닥100|3개월 전에 샀다면|[중기추세]+[칼손절]</t>
        </is>
      </c>
      <c r="B2311" t="inlineStr">
        <is>
          <t>KODEX 미국나스닥100</t>
        </is>
      </c>
      <c r="C2311" t="inlineStr">
        <is>
          <t>379810</t>
        </is>
      </c>
      <c r="D2311" t="inlineStr">
        <is>
          <t>3개월 전에 샀다면</t>
        </is>
      </c>
      <c r="E2311" t="inlineStr">
        <is>
          <t>[중기추세]+[칼손절]</t>
        </is>
      </c>
      <c r="F2311" t="inlineStr">
        <is>
          <t>2026-03-23</t>
        </is>
      </c>
      <c r="G2311" t="n">
        <v>23906.72</v>
      </c>
      <c r="H2311" t="inlineStr">
        <is>
          <t>2026-03-30</t>
        </is>
      </c>
      <c r="I2311" t="n">
        <v>23318.67</v>
      </c>
      <c r="J2311" t="inlineStr">
        <is>
          <t>1차 손절 도달(-2%)</t>
        </is>
      </c>
      <c r="K2311" t="n">
        <v>9</v>
      </c>
      <c r="L2311" t="n">
        <v>3</v>
      </c>
      <c r="M2311" t="n">
        <v>-2.75</v>
      </c>
      <c r="N2311" t="inlineStr">
        <is>
          <t>03.30. 9주 매도(-2% 하락 시 80% 손절 원칙)</t>
        </is>
      </c>
      <c r="O2311" t="n">
        <v>300000</v>
      </c>
      <c r="P2311">
        <f>COUNTIF($A$2:A2311,A2311)</f>
        <v/>
      </c>
      <c r="Q2311">
        <f>A2311&amp;"|"&amp;P2311</f>
        <v/>
      </c>
    </row>
    <row r="2312">
      <c r="A2312" t="inlineStr">
        <is>
          <t>KODEX 미국나스닥100|3개월 전에 샀다면|[중기추세]+[칼손절]</t>
        </is>
      </c>
      <c r="B2312" t="inlineStr">
        <is>
          <t>KODEX 미국나스닥100</t>
        </is>
      </c>
      <c r="C2312" t="inlineStr">
        <is>
          <t>379810</t>
        </is>
      </c>
      <c r="D2312" t="inlineStr">
        <is>
          <t>3개월 전에 샀다면</t>
        </is>
      </c>
      <c r="E2312" t="inlineStr">
        <is>
          <t>[중기추세]+[칼손절]</t>
        </is>
      </c>
      <c r="F2312" t="inlineStr">
        <is>
          <t>2026-03-23</t>
        </is>
      </c>
      <c r="G2312" t="n">
        <v>23906.72</v>
      </c>
      <c r="H2312" t="inlineStr">
        <is>
          <t>2026-04-15</t>
        </is>
      </c>
      <c r="I2312" t="n">
        <v>25272.3</v>
      </c>
      <c r="J2312" t="inlineStr">
        <is>
          <t>RSI 과열 부분청산</t>
        </is>
      </c>
      <c r="K2312" t="n">
        <v>2</v>
      </c>
      <c r="L2312" t="n">
        <v>1</v>
      </c>
      <c r="M2312" t="n">
        <v>5.4</v>
      </c>
      <c r="N2312" t="inlineStr">
        <is>
          <t>04.15. 2주 매도(RSI 과열 부분청산)</t>
        </is>
      </c>
      <c r="O2312" t="n">
        <v>300000</v>
      </c>
      <c r="P2312">
        <f>COUNTIF($A$2:A2312,A2312)</f>
        <v/>
      </c>
      <c r="Q2312">
        <f>A2312&amp;"|"&amp;P2312</f>
        <v/>
      </c>
    </row>
    <row r="2313">
      <c r="A2313" t="inlineStr">
        <is>
          <t>KODEX 미국나스닥100|3개월 전에 샀다면|[중기추세]+[칼손절]</t>
        </is>
      </c>
      <c r="B2313" t="inlineStr">
        <is>
          <t>KODEX 미국나스닥100</t>
        </is>
      </c>
      <c r="C2313" t="inlineStr">
        <is>
          <t>379810</t>
        </is>
      </c>
      <c r="D2313" t="inlineStr">
        <is>
          <t>3개월 전에 샀다면</t>
        </is>
      </c>
      <c r="E2313" t="inlineStr">
        <is>
          <t>[중기추세]+[칼손절]</t>
        </is>
      </c>
      <c r="F2313" t="inlineStr">
        <is>
          <t>2026-03-23</t>
        </is>
      </c>
      <c r="G2313" t="n">
        <v>23906.72</v>
      </c>
      <c r="H2313" t="inlineStr">
        <is>
          <t>2026-04-23</t>
        </is>
      </c>
      <c r="I2313" t="n">
        <v>26396.51</v>
      </c>
      <c r="J2313" t="inlineStr">
        <is>
          <t>1차 익절 도달(10%)</t>
        </is>
      </c>
      <c r="K2313" t="n">
        <v>1</v>
      </c>
      <c r="L2313" t="n">
        <v>0</v>
      </c>
      <c r="M2313" t="n">
        <v>10.08</v>
      </c>
      <c r="N2313" t="inlineStr">
        <is>
          <t>04.23. 1주 매도(+10% 상승 시 50% 익절 원칙)</t>
        </is>
      </c>
      <c r="O2313" t="n">
        <v>300000</v>
      </c>
      <c r="P2313">
        <f>COUNTIF($A$2:A2313,A2313)</f>
        <v/>
      </c>
      <c r="Q2313">
        <f>A2313&amp;"|"&amp;P2313</f>
        <v/>
      </c>
    </row>
    <row r="2314">
      <c r="A2314" t="inlineStr">
        <is>
          <t>KODEX 미국나스닥100|3개월 전에 샀다면|[중기추세]+[정석방어]</t>
        </is>
      </c>
      <c r="B2314" t="inlineStr">
        <is>
          <t>KODEX 미국나스닥100</t>
        </is>
      </c>
      <c r="C2314" t="inlineStr">
        <is>
          <t>379810</t>
        </is>
      </c>
      <c r="D2314" t="inlineStr">
        <is>
          <t>3개월 전에 샀다면</t>
        </is>
      </c>
      <c r="E2314" t="inlineStr">
        <is>
          <t>[중기추세]+[정석방어]</t>
        </is>
      </c>
      <c r="F2314" t="inlineStr">
        <is>
          <t>2026-03-23</t>
        </is>
      </c>
      <c r="G2314" t="n">
        <v>23906.72</v>
      </c>
      <c r="H2314" t="inlineStr">
        <is>
          <t>2026-04-15</t>
        </is>
      </c>
      <c r="I2314" t="n">
        <v>25272.3</v>
      </c>
      <c r="J2314" t="inlineStr">
        <is>
          <t>RSI 과열 부분청산</t>
        </is>
      </c>
      <c r="K2314" t="n">
        <v>10</v>
      </c>
      <c r="L2314" t="n">
        <v>2</v>
      </c>
      <c r="M2314" t="n">
        <v>5.4</v>
      </c>
      <c r="N2314" t="inlineStr">
        <is>
          <t>04.15. 10주 매도(RSI 과열 부분청산)</t>
        </is>
      </c>
      <c r="O2314" t="n">
        <v>300000</v>
      </c>
      <c r="P2314">
        <f>COUNTIF($A$2:A2314,A2314)</f>
        <v/>
      </c>
      <c r="Q2314">
        <f>A2314&amp;"|"&amp;P2314</f>
        <v/>
      </c>
    </row>
    <row r="2315">
      <c r="A2315" t="inlineStr">
        <is>
          <t>KODEX 미국나스닥100|3개월 전에 샀다면|[중기추세]+[정석방어]</t>
        </is>
      </c>
      <c r="B2315" t="inlineStr">
        <is>
          <t>KODEX 미국나스닥100</t>
        </is>
      </c>
      <c r="C2315" t="inlineStr">
        <is>
          <t>379810</t>
        </is>
      </c>
      <c r="D2315" t="inlineStr">
        <is>
          <t>3개월 전에 샀다면</t>
        </is>
      </c>
      <c r="E2315" t="inlineStr">
        <is>
          <t>[중기추세]+[정석방어]</t>
        </is>
      </c>
      <c r="F2315" t="inlineStr">
        <is>
          <t>2026-03-23</t>
        </is>
      </c>
      <c r="G2315" t="n">
        <v>23906.72</v>
      </c>
      <c r="H2315" t="inlineStr">
        <is>
          <t>2026-04-16</t>
        </is>
      </c>
      <c r="I2315" t="n">
        <v>25751.96</v>
      </c>
      <c r="J2315" t="inlineStr">
        <is>
          <t>RSI 과열 부분청산</t>
        </is>
      </c>
      <c r="K2315" t="n">
        <v>1</v>
      </c>
      <c r="L2315" t="n">
        <v>1</v>
      </c>
      <c r="M2315" t="n">
        <v>7.4</v>
      </c>
      <c r="N2315" t="inlineStr">
        <is>
          <t>04.16. 1주 매도(RSI 과열 부분청산)</t>
        </is>
      </c>
      <c r="O2315" t="n">
        <v>300000</v>
      </c>
      <c r="P2315">
        <f>COUNTIF($A$2:A2315,A2315)</f>
        <v/>
      </c>
      <c r="Q2315">
        <f>A2315&amp;"|"&amp;P2315</f>
        <v/>
      </c>
    </row>
    <row r="2316">
      <c r="A2316" t="inlineStr">
        <is>
          <t>KODEX 미국나스닥100|3개월 전에 샀다면|[중기추세]+[정석방어]</t>
        </is>
      </c>
      <c r="B2316" t="inlineStr">
        <is>
          <t>KODEX 미국나스닥100</t>
        </is>
      </c>
      <c r="C2316" t="inlineStr">
        <is>
          <t>379810</t>
        </is>
      </c>
      <c r="D2316" t="inlineStr">
        <is>
          <t>3개월 전에 샀다면</t>
        </is>
      </c>
      <c r="E2316" t="inlineStr">
        <is>
          <t>[중기추세]+[정석방어]</t>
        </is>
      </c>
      <c r="F2316" t="inlineStr">
        <is>
          <t>2026-03-23</t>
        </is>
      </c>
      <c r="G2316" t="n">
        <v>23906.72</v>
      </c>
      <c r="H2316" t="inlineStr">
        <is>
          <t>2026-04-23</t>
        </is>
      </c>
      <c r="I2316" t="n">
        <v>26396.51</v>
      </c>
      <c r="J2316" t="inlineStr">
        <is>
          <t>1차 익절 도달(10%)</t>
        </is>
      </c>
      <c r="K2316" t="n">
        <v>1</v>
      </c>
      <c r="L2316" t="n">
        <v>0</v>
      </c>
      <c r="M2316" t="n">
        <v>10.08</v>
      </c>
      <c r="N2316" t="inlineStr">
        <is>
          <t>04.23. 1주 매도(+10% 상승 시 50% 익절 원칙)</t>
        </is>
      </c>
      <c r="O2316" t="n">
        <v>300000</v>
      </c>
      <c r="P2316">
        <f>COUNTIF($A$2:A2316,A2316)</f>
        <v/>
      </c>
      <c r="Q2316">
        <f>A2316&amp;"|"&amp;P2316</f>
        <v/>
      </c>
    </row>
    <row r="2317">
      <c r="A2317" t="inlineStr">
        <is>
          <t>KODEX 미국나스닥100|3개월 전에 샀다면|[중기추세]+[변동성허용]</t>
        </is>
      </c>
      <c r="B2317" t="inlineStr">
        <is>
          <t>KODEX 미국나스닥100</t>
        </is>
      </c>
      <c r="C2317" t="inlineStr">
        <is>
          <t>379810</t>
        </is>
      </c>
      <c r="D2317" t="inlineStr">
        <is>
          <t>3개월 전에 샀다면</t>
        </is>
      </c>
      <c r="E2317" t="inlineStr">
        <is>
          <t>[중기추세]+[변동성허용]</t>
        </is>
      </c>
      <c r="F2317" t="inlineStr">
        <is>
          <t>2026-03-23</t>
        </is>
      </c>
      <c r="G2317" t="n">
        <v>23906.72</v>
      </c>
      <c r="H2317" t="inlineStr">
        <is>
          <t>2026-04-15</t>
        </is>
      </c>
      <c r="I2317" t="n">
        <v>25272.3</v>
      </c>
      <c r="J2317" t="inlineStr">
        <is>
          <t>RSI 과열 부분청산</t>
        </is>
      </c>
      <c r="K2317" t="n">
        <v>10</v>
      </c>
      <c r="L2317" t="n">
        <v>2</v>
      </c>
      <c r="M2317" t="n">
        <v>5.4</v>
      </c>
      <c r="N2317" t="inlineStr">
        <is>
          <t>04.15. 10주 매도(RSI 과열 부분청산)</t>
        </is>
      </c>
      <c r="O2317" t="n">
        <v>300000</v>
      </c>
      <c r="P2317">
        <f>COUNTIF($A$2:A2317,A2317)</f>
        <v/>
      </c>
      <c r="Q2317">
        <f>A2317&amp;"|"&amp;P2317</f>
        <v/>
      </c>
    </row>
    <row r="2318">
      <c r="A2318" t="inlineStr">
        <is>
          <t>KODEX 미국나스닥100|3개월 전에 샀다면|[중기추세]+[변동성허용]</t>
        </is>
      </c>
      <c r="B2318" t="inlineStr">
        <is>
          <t>KODEX 미국나스닥100</t>
        </is>
      </c>
      <c r="C2318" t="inlineStr">
        <is>
          <t>379810</t>
        </is>
      </c>
      <c r="D2318" t="inlineStr">
        <is>
          <t>3개월 전에 샀다면</t>
        </is>
      </c>
      <c r="E2318" t="inlineStr">
        <is>
          <t>[중기추세]+[변동성허용]</t>
        </is>
      </c>
      <c r="F2318" t="inlineStr">
        <is>
          <t>2026-03-23</t>
        </is>
      </c>
      <c r="G2318" t="n">
        <v>23906.72</v>
      </c>
      <c r="H2318" t="inlineStr">
        <is>
          <t>2026-04-16</t>
        </is>
      </c>
      <c r="I2318" t="n">
        <v>25751.96</v>
      </c>
      <c r="J2318" t="inlineStr">
        <is>
          <t>RSI 과열 부분청산</t>
        </is>
      </c>
      <c r="K2318" t="n">
        <v>1</v>
      </c>
      <c r="L2318" t="n">
        <v>1</v>
      </c>
      <c r="M2318" t="n">
        <v>7.4</v>
      </c>
      <c r="N2318" t="inlineStr">
        <is>
          <t>04.16. 1주 매도(RSI 과열 부분청산)</t>
        </is>
      </c>
      <c r="O2318" t="n">
        <v>300000</v>
      </c>
      <c r="P2318">
        <f>COUNTIF($A$2:A2318,A2318)</f>
        <v/>
      </c>
      <c r="Q2318">
        <f>A2318&amp;"|"&amp;P2318</f>
        <v/>
      </c>
    </row>
    <row r="2319">
      <c r="A2319" t="inlineStr">
        <is>
          <t>KODEX 미국나스닥100|3개월 전에 샀다면|[중기추세]+[변동성허용]</t>
        </is>
      </c>
      <c r="B2319" t="inlineStr">
        <is>
          <t>KODEX 미국나스닥100</t>
        </is>
      </c>
      <c r="C2319" t="inlineStr">
        <is>
          <t>379810</t>
        </is>
      </c>
      <c r="D2319" t="inlineStr">
        <is>
          <t>3개월 전에 샀다면</t>
        </is>
      </c>
      <c r="E2319" t="inlineStr">
        <is>
          <t>[중기추세]+[변동성허용]</t>
        </is>
      </c>
      <c r="F2319" t="inlineStr">
        <is>
          <t>2026-03-23</t>
        </is>
      </c>
      <c r="G2319" t="n">
        <v>23906.72</v>
      </c>
      <c r="H2319" t="inlineStr">
        <is>
          <t>2026-04-23</t>
        </is>
      </c>
      <c r="I2319" t="n">
        <v>26396.51</v>
      </c>
      <c r="J2319" t="inlineStr">
        <is>
          <t>1차 익절 도달(10%)</t>
        </is>
      </c>
      <c r="K2319" t="n">
        <v>1</v>
      </c>
      <c r="L2319" t="n">
        <v>0</v>
      </c>
      <c r="M2319" t="n">
        <v>10.08</v>
      </c>
      <c r="N2319" t="inlineStr">
        <is>
          <t>04.23. 1주 매도(+10% 상승 시 50% 익절 원칙)</t>
        </is>
      </c>
      <c r="O2319" t="n">
        <v>300000</v>
      </c>
      <c r="P2319">
        <f>COUNTIF($A$2:A2319,A2319)</f>
        <v/>
      </c>
      <c r="Q2319">
        <f>A2319&amp;"|"&amp;P2319</f>
        <v/>
      </c>
    </row>
    <row r="2320">
      <c r="A2320" t="inlineStr">
        <is>
          <t>KODEX 미국나스닥100|3개월 전에 샀다면|[중기추세]+[버티기형]</t>
        </is>
      </c>
      <c r="B2320" t="inlineStr">
        <is>
          <t>KODEX 미국나스닥100</t>
        </is>
      </c>
      <c r="C2320" t="inlineStr">
        <is>
          <t>379810</t>
        </is>
      </c>
      <c r="D2320" t="inlineStr">
        <is>
          <t>3개월 전에 샀다면</t>
        </is>
      </c>
      <c r="E2320" t="inlineStr">
        <is>
          <t>[중기추세]+[버티기형]</t>
        </is>
      </c>
      <c r="F2320" t="inlineStr">
        <is>
          <t>2026-03-23</t>
        </is>
      </c>
      <c r="G2320" t="n">
        <v>23906.72</v>
      </c>
      <c r="H2320" t="inlineStr">
        <is>
          <t>2026-04-15</t>
        </is>
      </c>
      <c r="I2320" t="n">
        <v>25272.3</v>
      </c>
      <c r="J2320" t="inlineStr">
        <is>
          <t>RSI 과열 부분청산</t>
        </is>
      </c>
      <c r="K2320" t="n">
        <v>10</v>
      </c>
      <c r="L2320" t="n">
        <v>2</v>
      </c>
      <c r="M2320" t="n">
        <v>5.4</v>
      </c>
      <c r="N2320" t="inlineStr">
        <is>
          <t>04.15. 10주 매도(RSI 과열 부분청산)</t>
        </is>
      </c>
      <c r="O2320" t="n">
        <v>300000</v>
      </c>
      <c r="P2320">
        <f>COUNTIF($A$2:A2320,A2320)</f>
        <v/>
      </c>
      <c r="Q2320">
        <f>A2320&amp;"|"&amp;P2320</f>
        <v/>
      </c>
    </row>
    <row r="2321">
      <c r="A2321" t="inlineStr">
        <is>
          <t>KODEX 미국나스닥100|3개월 전에 샀다면|[중기추세]+[버티기형]</t>
        </is>
      </c>
      <c r="B2321" t="inlineStr">
        <is>
          <t>KODEX 미국나스닥100</t>
        </is>
      </c>
      <c r="C2321" t="inlineStr">
        <is>
          <t>379810</t>
        </is>
      </c>
      <c r="D2321" t="inlineStr">
        <is>
          <t>3개월 전에 샀다면</t>
        </is>
      </c>
      <c r="E2321" t="inlineStr">
        <is>
          <t>[중기추세]+[버티기형]</t>
        </is>
      </c>
      <c r="F2321" t="inlineStr">
        <is>
          <t>2026-03-23</t>
        </is>
      </c>
      <c r="G2321" t="n">
        <v>23906.72</v>
      </c>
      <c r="H2321" t="inlineStr">
        <is>
          <t>2026-04-16</t>
        </is>
      </c>
      <c r="I2321" t="n">
        <v>25751.96</v>
      </c>
      <c r="J2321" t="inlineStr">
        <is>
          <t>RSI 과열 부분청산</t>
        </is>
      </c>
      <c r="K2321" t="n">
        <v>1</v>
      </c>
      <c r="L2321" t="n">
        <v>1</v>
      </c>
      <c r="M2321" t="n">
        <v>7.4</v>
      </c>
      <c r="N2321" t="inlineStr">
        <is>
          <t>04.16. 1주 매도(RSI 과열 부분청산)</t>
        </is>
      </c>
      <c r="O2321" t="n">
        <v>300000</v>
      </c>
      <c r="P2321">
        <f>COUNTIF($A$2:A2321,A2321)</f>
        <v/>
      </c>
      <c r="Q2321">
        <f>A2321&amp;"|"&amp;P2321</f>
        <v/>
      </c>
    </row>
    <row r="2322">
      <c r="A2322" t="inlineStr">
        <is>
          <t>KODEX 미국나스닥100|3개월 전에 샀다면|[중기추세]+[버티기형]</t>
        </is>
      </c>
      <c r="B2322" t="inlineStr">
        <is>
          <t>KODEX 미국나스닥100</t>
        </is>
      </c>
      <c r="C2322" t="inlineStr">
        <is>
          <t>379810</t>
        </is>
      </c>
      <c r="D2322" t="inlineStr">
        <is>
          <t>3개월 전에 샀다면</t>
        </is>
      </c>
      <c r="E2322" t="inlineStr">
        <is>
          <t>[중기추세]+[버티기형]</t>
        </is>
      </c>
      <c r="F2322" t="inlineStr">
        <is>
          <t>2026-03-23</t>
        </is>
      </c>
      <c r="G2322" t="n">
        <v>23906.72</v>
      </c>
      <c r="H2322" t="inlineStr">
        <is>
          <t>2026-04-23</t>
        </is>
      </c>
      <c r="I2322" t="n">
        <v>26396.51</v>
      </c>
      <c r="J2322" t="inlineStr">
        <is>
          <t>1차 익절 도달(10%)</t>
        </is>
      </c>
      <c r="K2322" t="n">
        <v>1</v>
      </c>
      <c r="L2322" t="n">
        <v>0</v>
      </c>
      <c r="M2322" t="n">
        <v>10.08</v>
      </c>
      <c r="N2322" t="inlineStr">
        <is>
          <t>04.23. 1주 매도(+10% 상승 시 50% 익절 원칙)</t>
        </is>
      </c>
      <c r="O2322" t="n">
        <v>300000</v>
      </c>
      <c r="P2322">
        <f>COUNTIF($A$2:A2322,A2322)</f>
        <v/>
      </c>
      <c r="Q2322">
        <f>A2322&amp;"|"&amp;P2322</f>
        <v/>
      </c>
    </row>
    <row r="2323">
      <c r="A2323" t="inlineStr">
        <is>
          <t>KODEX 미국나스닥100|3개월 전에 샀다면|[수익극대화]+[칼손절]</t>
        </is>
      </c>
      <c r="B2323" t="inlineStr">
        <is>
          <t>KODEX 미국나스닥100</t>
        </is>
      </c>
      <c r="C2323" t="inlineStr">
        <is>
          <t>379810</t>
        </is>
      </c>
      <c r="D2323" t="inlineStr">
        <is>
          <t>3개월 전에 샀다면</t>
        </is>
      </c>
      <c r="E2323" t="inlineStr">
        <is>
          <t>[수익극대화]+[칼손절]</t>
        </is>
      </c>
      <c r="F2323" t="inlineStr">
        <is>
          <t>2026-03-23</t>
        </is>
      </c>
      <c r="G2323" t="n">
        <v>23906.72</v>
      </c>
      <c r="H2323" t="inlineStr">
        <is>
          <t>2026-03-30</t>
        </is>
      </c>
      <c r="I2323" t="n">
        <v>23318.67</v>
      </c>
      <c r="J2323" t="inlineStr">
        <is>
          <t>1차 손절 도달(-2%)</t>
        </is>
      </c>
      <c r="K2323" t="n">
        <v>9</v>
      </c>
      <c r="L2323" t="n">
        <v>3</v>
      </c>
      <c r="M2323" t="n">
        <v>-2.75</v>
      </c>
      <c r="N2323" t="inlineStr">
        <is>
          <t>03.30. 9주 매도(-2% 하락 시 80% 손절 원칙)</t>
        </is>
      </c>
      <c r="O2323" t="n">
        <v>300000</v>
      </c>
      <c r="P2323">
        <f>COUNTIF($A$2:A2323,A2323)</f>
        <v/>
      </c>
      <c r="Q2323">
        <f>A2323&amp;"|"&amp;P2323</f>
        <v/>
      </c>
    </row>
    <row r="2324">
      <c r="A2324" t="inlineStr">
        <is>
          <t>KODEX 미국나스닥100|3개월 전에 샀다면|[수익극대화]+[칼손절]</t>
        </is>
      </c>
      <c r="B2324" t="inlineStr">
        <is>
          <t>KODEX 미국나스닥100</t>
        </is>
      </c>
      <c r="C2324" t="inlineStr">
        <is>
          <t>379810</t>
        </is>
      </c>
      <c r="D2324" t="inlineStr">
        <is>
          <t>3개월 전에 샀다면</t>
        </is>
      </c>
      <c r="E2324" t="inlineStr">
        <is>
          <t>[수익극대화]+[칼손절]</t>
        </is>
      </c>
      <c r="F2324" t="inlineStr">
        <is>
          <t>2026-03-23</t>
        </is>
      </c>
      <c r="G2324" t="n">
        <v>23906.72</v>
      </c>
      <c r="H2324" t="inlineStr">
        <is>
          <t>2026-04-15</t>
        </is>
      </c>
      <c r="I2324" t="n">
        <v>25272.3</v>
      </c>
      <c r="J2324" t="inlineStr">
        <is>
          <t>RSI 과열 부분청산</t>
        </is>
      </c>
      <c r="K2324" t="n">
        <v>2</v>
      </c>
      <c r="L2324" t="n">
        <v>1</v>
      </c>
      <c r="M2324" t="n">
        <v>5.4</v>
      </c>
      <c r="N2324" t="inlineStr">
        <is>
          <t>04.15. 2주 매도(RSI 과열 부분청산)</t>
        </is>
      </c>
      <c r="O2324" t="n">
        <v>300000</v>
      </c>
      <c r="P2324">
        <f>COUNTIF($A$2:A2324,A2324)</f>
        <v/>
      </c>
      <c r="Q2324">
        <f>A2324&amp;"|"&amp;P2324</f>
        <v/>
      </c>
    </row>
    <row r="2325">
      <c r="A2325" t="inlineStr">
        <is>
          <t>KODEX 미국나스닥100|3개월 전에 샀다면|[수익극대화]+[칼손절]</t>
        </is>
      </c>
      <c r="B2325" t="inlineStr">
        <is>
          <t>KODEX 미국나스닥100</t>
        </is>
      </c>
      <c r="C2325" t="inlineStr">
        <is>
          <t>379810</t>
        </is>
      </c>
      <c r="D2325" t="inlineStr">
        <is>
          <t>3개월 전에 샀다면</t>
        </is>
      </c>
      <c r="E2325" t="inlineStr">
        <is>
          <t>[수익극대화]+[칼손절]</t>
        </is>
      </c>
      <c r="F2325" t="inlineStr">
        <is>
          <t>2026-03-23</t>
        </is>
      </c>
      <c r="G2325" t="n">
        <v>23906.72</v>
      </c>
      <c r="H2325" t="inlineStr">
        <is>
          <t>2026-04-23</t>
        </is>
      </c>
      <c r="I2325" t="n">
        <v>26396.51</v>
      </c>
      <c r="J2325" t="inlineStr">
        <is>
          <t>1차 익절 도달(10%)</t>
        </is>
      </c>
      <c r="K2325" t="n">
        <v>1</v>
      </c>
      <c r="L2325" t="n">
        <v>0</v>
      </c>
      <c r="M2325" t="n">
        <v>10.08</v>
      </c>
      <c r="N2325" t="inlineStr">
        <is>
          <t>04.23. 1주 매도(+10% 상승 시 40% 익절 원칙)</t>
        </is>
      </c>
      <c r="O2325" t="n">
        <v>300000</v>
      </c>
      <c r="P2325">
        <f>COUNTIF($A$2:A2325,A2325)</f>
        <v/>
      </c>
      <c r="Q2325">
        <f>A2325&amp;"|"&amp;P2325</f>
        <v/>
      </c>
    </row>
    <row r="2326">
      <c r="A2326" t="inlineStr">
        <is>
          <t>KODEX 미국나스닥100|3개월 전에 샀다면|[수익극대화]+[정석방어]</t>
        </is>
      </c>
      <c r="B2326" t="inlineStr">
        <is>
          <t>KODEX 미국나스닥100</t>
        </is>
      </c>
      <c r="C2326" t="inlineStr">
        <is>
          <t>379810</t>
        </is>
      </c>
      <c r="D2326" t="inlineStr">
        <is>
          <t>3개월 전에 샀다면</t>
        </is>
      </c>
      <c r="E2326" t="inlineStr">
        <is>
          <t>[수익극대화]+[정석방어]</t>
        </is>
      </c>
      <c r="F2326" t="inlineStr">
        <is>
          <t>2026-03-23</t>
        </is>
      </c>
      <c r="G2326" t="n">
        <v>23906.72</v>
      </c>
      <c r="H2326" t="inlineStr">
        <is>
          <t>2026-04-15</t>
        </is>
      </c>
      <c r="I2326" t="n">
        <v>25272.3</v>
      </c>
      <c r="J2326" t="inlineStr">
        <is>
          <t>RSI 과열 부분청산</t>
        </is>
      </c>
      <c r="K2326" t="n">
        <v>10</v>
      </c>
      <c r="L2326" t="n">
        <v>2</v>
      </c>
      <c r="M2326" t="n">
        <v>5.4</v>
      </c>
      <c r="N2326" t="inlineStr">
        <is>
          <t>04.15. 10주 매도(RSI 과열 부분청산)</t>
        </is>
      </c>
      <c r="O2326" t="n">
        <v>300000</v>
      </c>
      <c r="P2326">
        <f>COUNTIF($A$2:A2326,A2326)</f>
        <v/>
      </c>
      <c r="Q2326">
        <f>A2326&amp;"|"&amp;P2326</f>
        <v/>
      </c>
    </row>
    <row r="2327">
      <c r="A2327" t="inlineStr">
        <is>
          <t>KODEX 미국나스닥100|3개월 전에 샀다면|[수익극대화]+[정석방어]</t>
        </is>
      </c>
      <c r="B2327" t="inlineStr">
        <is>
          <t>KODEX 미국나스닥100</t>
        </is>
      </c>
      <c r="C2327" t="inlineStr">
        <is>
          <t>379810</t>
        </is>
      </c>
      <c r="D2327" t="inlineStr">
        <is>
          <t>3개월 전에 샀다면</t>
        </is>
      </c>
      <c r="E2327" t="inlineStr">
        <is>
          <t>[수익극대화]+[정석방어]</t>
        </is>
      </c>
      <c r="F2327" t="inlineStr">
        <is>
          <t>2026-03-23</t>
        </is>
      </c>
      <c r="G2327" t="n">
        <v>23906.72</v>
      </c>
      <c r="H2327" t="inlineStr">
        <is>
          <t>2026-04-16</t>
        </is>
      </c>
      <c r="I2327" t="n">
        <v>25751.96</v>
      </c>
      <c r="J2327" t="inlineStr">
        <is>
          <t>RSI 과열 부분청산</t>
        </is>
      </c>
      <c r="K2327" t="n">
        <v>1</v>
      </c>
      <c r="L2327" t="n">
        <v>1</v>
      </c>
      <c r="M2327" t="n">
        <v>7.4</v>
      </c>
      <c r="N2327" t="inlineStr">
        <is>
          <t>04.16. 1주 매도(RSI 과열 부분청산)</t>
        </is>
      </c>
      <c r="O2327" t="n">
        <v>300000</v>
      </c>
      <c r="P2327">
        <f>COUNTIF($A$2:A2327,A2327)</f>
        <v/>
      </c>
      <c r="Q2327">
        <f>A2327&amp;"|"&amp;P2327</f>
        <v/>
      </c>
    </row>
    <row r="2328">
      <c r="A2328" t="inlineStr">
        <is>
          <t>KODEX 미국나스닥100|3개월 전에 샀다면|[수익극대화]+[정석방어]</t>
        </is>
      </c>
      <c r="B2328" t="inlineStr">
        <is>
          <t>KODEX 미국나스닥100</t>
        </is>
      </c>
      <c r="C2328" t="inlineStr">
        <is>
          <t>379810</t>
        </is>
      </c>
      <c r="D2328" t="inlineStr">
        <is>
          <t>3개월 전에 샀다면</t>
        </is>
      </c>
      <c r="E2328" t="inlineStr">
        <is>
          <t>[수익극대화]+[정석방어]</t>
        </is>
      </c>
      <c r="F2328" t="inlineStr">
        <is>
          <t>2026-03-23</t>
        </is>
      </c>
      <c r="G2328" t="n">
        <v>23906.72</v>
      </c>
      <c r="H2328" t="inlineStr">
        <is>
          <t>2026-04-23</t>
        </is>
      </c>
      <c r="I2328" t="n">
        <v>26396.51</v>
      </c>
      <c r="J2328" t="inlineStr">
        <is>
          <t>1차 익절 도달(10%)</t>
        </is>
      </c>
      <c r="K2328" t="n">
        <v>1</v>
      </c>
      <c r="L2328" t="n">
        <v>0</v>
      </c>
      <c r="M2328" t="n">
        <v>10.08</v>
      </c>
      <c r="N2328" t="inlineStr">
        <is>
          <t>04.23. 1주 매도(+10% 상승 시 40% 익절 원칙)</t>
        </is>
      </c>
      <c r="O2328" t="n">
        <v>300000</v>
      </c>
      <c r="P2328">
        <f>COUNTIF($A$2:A2328,A2328)</f>
        <v/>
      </c>
      <c r="Q2328">
        <f>A2328&amp;"|"&amp;P2328</f>
        <v/>
      </c>
    </row>
    <row r="2329">
      <c r="A2329" t="inlineStr">
        <is>
          <t>KODEX 미국나스닥100|3개월 전에 샀다면|[수익극대화]+[변동성허용]</t>
        </is>
      </c>
      <c r="B2329" t="inlineStr">
        <is>
          <t>KODEX 미국나스닥100</t>
        </is>
      </c>
      <c r="C2329" t="inlineStr">
        <is>
          <t>379810</t>
        </is>
      </c>
      <c r="D2329" t="inlineStr">
        <is>
          <t>3개월 전에 샀다면</t>
        </is>
      </c>
      <c r="E2329" t="inlineStr">
        <is>
          <t>[수익극대화]+[변동성허용]</t>
        </is>
      </c>
      <c r="F2329" t="inlineStr">
        <is>
          <t>2026-03-23</t>
        </is>
      </c>
      <c r="G2329" t="n">
        <v>23906.72</v>
      </c>
      <c r="H2329" t="inlineStr">
        <is>
          <t>2026-04-15</t>
        </is>
      </c>
      <c r="I2329" t="n">
        <v>25272.3</v>
      </c>
      <c r="J2329" t="inlineStr">
        <is>
          <t>RSI 과열 부분청산</t>
        </is>
      </c>
      <c r="K2329" t="n">
        <v>10</v>
      </c>
      <c r="L2329" t="n">
        <v>2</v>
      </c>
      <c r="M2329" t="n">
        <v>5.4</v>
      </c>
      <c r="N2329" t="inlineStr">
        <is>
          <t>04.15. 10주 매도(RSI 과열 부분청산)</t>
        </is>
      </c>
      <c r="O2329" t="n">
        <v>300000</v>
      </c>
      <c r="P2329">
        <f>COUNTIF($A$2:A2329,A2329)</f>
        <v/>
      </c>
      <c r="Q2329">
        <f>A2329&amp;"|"&amp;P2329</f>
        <v/>
      </c>
    </row>
    <row r="2330">
      <c r="A2330" t="inlineStr">
        <is>
          <t>KODEX 미국나스닥100|3개월 전에 샀다면|[수익극대화]+[변동성허용]</t>
        </is>
      </c>
      <c r="B2330" t="inlineStr">
        <is>
          <t>KODEX 미국나스닥100</t>
        </is>
      </c>
      <c r="C2330" t="inlineStr">
        <is>
          <t>379810</t>
        </is>
      </c>
      <c r="D2330" t="inlineStr">
        <is>
          <t>3개월 전에 샀다면</t>
        </is>
      </c>
      <c r="E2330" t="inlineStr">
        <is>
          <t>[수익극대화]+[변동성허용]</t>
        </is>
      </c>
      <c r="F2330" t="inlineStr">
        <is>
          <t>2026-03-23</t>
        </is>
      </c>
      <c r="G2330" t="n">
        <v>23906.72</v>
      </c>
      <c r="H2330" t="inlineStr">
        <is>
          <t>2026-04-16</t>
        </is>
      </c>
      <c r="I2330" t="n">
        <v>25751.96</v>
      </c>
      <c r="J2330" t="inlineStr">
        <is>
          <t>RSI 과열 부분청산</t>
        </is>
      </c>
      <c r="K2330" t="n">
        <v>1</v>
      </c>
      <c r="L2330" t="n">
        <v>1</v>
      </c>
      <c r="M2330" t="n">
        <v>7.4</v>
      </c>
      <c r="N2330" t="inlineStr">
        <is>
          <t>04.16. 1주 매도(RSI 과열 부분청산)</t>
        </is>
      </c>
      <c r="O2330" t="n">
        <v>300000</v>
      </c>
      <c r="P2330">
        <f>COUNTIF($A$2:A2330,A2330)</f>
        <v/>
      </c>
      <c r="Q2330">
        <f>A2330&amp;"|"&amp;P2330</f>
        <v/>
      </c>
    </row>
    <row r="2331">
      <c r="A2331" t="inlineStr">
        <is>
          <t>KODEX 미국나스닥100|3개월 전에 샀다면|[수익극대화]+[변동성허용]</t>
        </is>
      </c>
      <c r="B2331" t="inlineStr">
        <is>
          <t>KODEX 미국나스닥100</t>
        </is>
      </c>
      <c r="C2331" t="inlineStr">
        <is>
          <t>379810</t>
        </is>
      </c>
      <c r="D2331" t="inlineStr">
        <is>
          <t>3개월 전에 샀다면</t>
        </is>
      </c>
      <c r="E2331" t="inlineStr">
        <is>
          <t>[수익극대화]+[변동성허용]</t>
        </is>
      </c>
      <c r="F2331" t="inlineStr">
        <is>
          <t>2026-03-23</t>
        </is>
      </c>
      <c r="G2331" t="n">
        <v>23906.72</v>
      </c>
      <c r="H2331" t="inlineStr">
        <is>
          <t>2026-04-23</t>
        </is>
      </c>
      <c r="I2331" t="n">
        <v>26396.51</v>
      </c>
      <c r="J2331" t="inlineStr">
        <is>
          <t>1차 익절 도달(10%)</t>
        </is>
      </c>
      <c r="K2331" t="n">
        <v>1</v>
      </c>
      <c r="L2331" t="n">
        <v>0</v>
      </c>
      <c r="M2331" t="n">
        <v>10.08</v>
      </c>
      <c r="N2331" t="inlineStr">
        <is>
          <t>04.23. 1주 매도(+10% 상승 시 40% 익절 원칙)</t>
        </is>
      </c>
      <c r="O2331" t="n">
        <v>300000</v>
      </c>
      <c r="P2331">
        <f>COUNTIF($A$2:A2331,A2331)</f>
        <v/>
      </c>
      <c r="Q2331">
        <f>A2331&amp;"|"&amp;P2331</f>
        <v/>
      </c>
    </row>
    <row r="2332">
      <c r="A2332" t="inlineStr">
        <is>
          <t>KODEX 미국나스닥100|3개월 전에 샀다면|[수익극대화]+[버티기형]</t>
        </is>
      </c>
      <c r="B2332" t="inlineStr">
        <is>
          <t>KODEX 미국나스닥100</t>
        </is>
      </c>
      <c r="C2332" t="inlineStr">
        <is>
          <t>379810</t>
        </is>
      </c>
      <c r="D2332" t="inlineStr">
        <is>
          <t>3개월 전에 샀다면</t>
        </is>
      </c>
      <c r="E2332" t="inlineStr">
        <is>
          <t>[수익극대화]+[버티기형]</t>
        </is>
      </c>
      <c r="F2332" t="inlineStr">
        <is>
          <t>2026-03-23</t>
        </is>
      </c>
      <c r="G2332" t="n">
        <v>23906.72</v>
      </c>
      <c r="H2332" t="inlineStr">
        <is>
          <t>2026-04-15</t>
        </is>
      </c>
      <c r="I2332" t="n">
        <v>25272.3</v>
      </c>
      <c r="J2332" t="inlineStr">
        <is>
          <t>RSI 과열 부분청산</t>
        </is>
      </c>
      <c r="K2332" t="n">
        <v>10</v>
      </c>
      <c r="L2332" t="n">
        <v>2</v>
      </c>
      <c r="M2332" t="n">
        <v>5.4</v>
      </c>
      <c r="N2332" t="inlineStr">
        <is>
          <t>04.15. 10주 매도(RSI 과열 부분청산)</t>
        </is>
      </c>
      <c r="O2332" t="n">
        <v>300000</v>
      </c>
      <c r="P2332">
        <f>COUNTIF($A$2:A2332,A2332)</f>
        <v/>
      </c>
      <c r="Q2332">
        <f>A2332&amp;"|"&amp;P2332</f>
        <v/>
      </c>
    </row>
    <row r="2333">
      <c r="A2333" t="inlineStr">
        <is>
          <t>KODEX 미국나스닥100|3개월 전에 샀다면|[수익극대화]+[버티기형]</t>
        </is>
      </c>
      <c r="B2333" t="inlineStr">
        <is>
          <t>KODEX 미국나스닥100</t>
        </is>
      </c>
      <c r="C2333" t="inlineStr">
        <is>
          <t>379810</t>
        </is>
      </c>
      <c r="D2333" t="inlineStr">
        <is>
          <t>3개월 전에 샀다면</t>
        </is>
      </c>
      <c r="E2333" t="inlineStr">
        <is>
          <t>[수익극대화]+[버티기형]</t>
        </is>
      </c>
      <c r="F2333" t="inlineStr">
        <is>
          <t>2026-03-23</t>
        </is>
      </c>
      <c r="G2333" t="n">
        <v>23906.72</v>
      </c>
      <c r="H2333" t="inlineStr">
        <is>
          <t>2026-04-16</t>
        </is>
      </c>
      <c r="I2333" t="n">
        <v>25751.96</v>
      </c>
      <c r="J2333" t="inlineStr">
        <is>
          <t>RSI 과열 부분청산</t>
        </is>
      </c>
      <c r="K2333" t="n">
        <v>1</v>
      </c>
      <c r="L2333" t="n">
        <v>1</v>
      </c>
      <c r="M2333" t="n">
        <v>7.4</v>
      </c>
      <c r="N2333" t="inlineStr">
        <is>
          <t>04.16. 1주 매도(RSI 과열 부분청산)</t>
        </is>
      </c>
      <c r="O2333" t="n">
        <v>300000</v>
      </c>
      <c r="P2333">
        <f>COUNTIF($A$2:A2333,A2333)</f>
        <v/>
      </c>
      <c r="Q2333">
        <f>A2333&amp;"|"&amp;P2333</f>
        <v/>
      </c>
    </row>
    <row r="2334">
      <c r="A2334" t="inlineStr">
        <is>
          <t>KODEX 미국나스닥100|3개월 전에 샀다면|[수익극대화]+[버티기형]</t>
        </is>
      </c>
      <c r="B2334" t="inlineStr">
        <is>
          <t>KODEX 미국나스닥100</t>
        </is>
      </c>
      <c r="C2334" t="inlineStr">
        <is>
          <t>379810</t>
        </is>
      </c>
      <c r="D2334" t="inlineStr">
        <is>
          <t>3개월 전에 샀다면</t>
        </is>
      </c>
      <c r="E2334" t="inlineStr">
        <is>
          <t>[수익극대화]+[버티기형]</t>
        </is>
      </c>
      <c r="F2334" t="inlineStr">
        <is>
          <t>2026-03-23</t>
        </is>
      </c>
      <c r="G2334" t="n">
        <v>23906.72</v>
      </c>
      <c r="H2334" t="inlineStr">
        <is>
          <t>2026-04-23</t>
        </is>
      </c>
      <c r="I2334" t="n">
        <v>26396.51</v>
      </c>
      <c r="J2334" t="inlineStr">
        <is>
          <t>1차 익절 도달(10%)</t>
        </is>
      </c>
      <c r="K2334" t="n">
        <v>1</v>
      </c>
      <c r="L2334" t="n">
        <v>0</v>
      </c>
      <c r="M2334" t="n">
        <v>10.08</v>
      </c>
      <c r="N2334" t="inlineStr">
        <is>
          <t>04.23. 1주 매도(+10% 상승 시 40% 익절 원칙)</t>
        </is>
      </c>
      <c r="O2334" t="n">
        <v>300000</v>
      </c>
      <c r="P2334">
        <f>COUNTIF($A$2:A2334,A2334)</f>
        <v/>
      </c>
      <c r="Q2334">
        <f>A2334&amp;"|"&amp;P2334</f>
        <v/>
      </c>
    </row>
    <row r="2335">
      <c r="A2335" t="inlineStr">
        <is>
          <t>KODEX 미국나스닥100|6개월 전에 샀다면|[초단타]+[칼손절]</t>
        </is>
      </c>
      <c r="B2335" t="inlineStr">
        <is>
          <t>KODEX 미국나스닥100</t>
        </is>
      </c>
      <c r="C2335" t="inlineStr">
        <is>
          <t>379810</t>
        </is>
      </c>
      <c r="D2335" t="inlineStr">
        <is>
          <t>6개월 전에 샀다면</t>
        </is>
      </c>
      <c r="E2335" t="inlineStr">
        <is>
          <t>[초단타]+[칼손절]</t>
        </is>
      </c>
      <c r="F2335" t="inlineStr">
        <is>
          <t>2026-03-23</t>
        </is>
      </c>
      <c r="G2335" t="n">
        <v>23906.72</v>
      </c>
      <c r="H2335" t="inlineStr">
        <is>
          <t>2026-03-30</t>
        </is>
      </c>
      <c r="I2335" t="n">
        <v>23318.67</v>
      </c>
      <c r="J2335" t="inlineStr">
        <is>
          <t>1차 손절 도달(-2%)</t>
        </is>
      </c>
      <c r="K2335" t="n">
        <v>9</v>
      </c>
      <c r="L2335" t="n">
        <v>3</v>
      </c>
      <c r="M2335" t="n">
        <v>-2.75</v>
      </c>
      <c r="N2335" t="inlineStr">
        <is>
          <t>03.30. 9주 매도(-2% 하락 시 80% 손절 원칙)</t>
        </is>
      </c>
      <c r="O2335" t="n">
        <v>300000</v>
      </c>
      <c r="P2335">
        <f>COUNTIF($A$2:A2335,A2335)</f>
        <v/>
      </c>
      <c r="Q2335">
        <f>A2335&amp;"|"&amp;P2335</f>
        <v/>
      </c>
    </row>
    <row r="2336">
      <c r="A2336" t="inlineStr">
        <is>
          <t>KODEX 미국나스닥100|6개월 전에 샀다면|[초단타]+[칼손절]</t>
        </is>
      </c>
      <c r="B2336" t="inlineStr">
        <is>
          <t>KODEX 미국나스닥100</t>
        </is>
      </c>
      <c r="C2336" t="inlineStr">
        <is>
          <t>379810</t>
        </is>
      </c>
      <c r="D2336" t="inlineStr">
        <is>
          <t>6개월 전에 샀다면</t>
        </is>
      </c>
      <c r="E2336" t="inlineStr">
        <is>
          <t>[초단타]+[칼손절]</t>
        </is>
      </c>
      <c r="F2336" t="inlineStr">
        <is>
          <t>2026-03-23</t>
        </is>
      </c>
      <c r="G2336" t="n">
        <v>23906.72</v>
      </c>
      <c r="H2336" t="inlineStr">
        <is>
          <t>2026-04-10</t>
        </is>
      </c>
      <c r="I2336" t="n">
        <v>24662.72</v>
      </c>
      <c r="J2336" t="inlineStr">
        <is>
          <t>1차 익절 도달(3%)</t>
        </is>
      </c>
      <c r="K2336" t="n">
        <v>3</v>
      </c>
      <c r="L2336" t="n">
        <v>0</v>
      </c>
      <c r="M2336" t="n">
        <v>2.85</v>
      </c>
      <c r="N2336" t="inlineStr">
        <is>
          <t>04.10. 3주 매도(+3% 상승 시 70% 익절 원칙)</t>
        </is>
      </c>
      <c r="O2336" t="n">
        <v>300000</v>
      </c>
      <c r="P2336">
        <f>COUNTIF($A$2:A2336,A2336)</f>
        <v/>
      </c>
      <c r="Q2336">
        <f>A2336&amp;"|"&amp;P2336</f>
        <v/>
      </c>
    </row>
    <row r="2337">
      <c r="A2337" t="inlineStr">
        <is>
          <t>KODEX 미국나스닥100|6개월 전에 샀다면|[초단타]+[정석방어]</t>
        </is>
      </c>
      <c r="B2337" t="inlineStr">
        <is>
          <t>KODEX 미국나스닥100</t>
        </is>
      </c>
      <c r="C2337" t="inlineStr">
        <is>
          <t>379810</t>
        </is>
      </c>
      <c r="D2337" t="inlineStr">
        <is>
          <t>6개월 전에 샀다면</t>
        </is>
      </c>
      <c r="E2337" t="inlineStr">
        <is>
          <t>[초단타]+[정석방어]</t>
        </is>
      </c>
      <c r="F2337" t="inlineStr">
        <is>
          <t>2026-03-23</t>
        </is>
      </c>
      <c r="G2337" t="n">
        <v>23906.72</v>
      </c>
      <c r="H2337" t="inlineStr">
        <is>
          <t>2026-04-10</t>
        </is>
      </c>
      <c r="I2337" t="n">
        <v>24662.72</v>
      </c>
      <c r="J2337" t="inlineStr">
        <is>
          <t>1차 익절 도달(3%)</t>
        </is>
      </c>
      <c r="K2337" t="n">
        <v>8</v>
      </c>
      <c r="L2337" t="n">
        <v>4</v>
      </c>
      <c r="M2337" t="n">
        <v>2.85</v>
      </c>
      <c r="N2337" t="inlineStr">
        <is>
          <t>04.10. 8주 매도(+3% 상승 시 70% 익절 원칙)</t>
        </is>
      </c>
      <c r="O2337" t="n">
        <v>300000</v>
      </c>
      <c r="P2337">
        <f>COUNTIF($A$2:A2337,A2337)</f>
        <v/>
      </c>
      <c r="Q2337">
        <f>A2337&amp;"|"&amp;P2337</f>
        <v/>
      </c>
    </row>
    <row r="2338">
      <c r="A2338" t="inlineStr">
        <is>
          <t>KODEX 미국나스닥100|6개월 전에 샀다면|[초단타]+[정석방어]</t>
        </is>
      </c>
      <c r="B2338" t="inlineStr">
        <is>
          <t>KODEX 미국나스닥100</t>
        </is>
      </c>
      <c r="C2338" t="inlineStr">
        <is>
          <t>379810</t>
        </is>
      </c>
      <c r="D2338" t="inlineStr">
        <is>
          <t>6개월 전에 샀다면</t>
        </is>
      </c>
      <c r="E2338" t="inlineStr">
        <is>
          <t>[초단타]+[정석방어]</t>
        </is>
      </c>
      <c r="F2338" t="inlineStr">
        <is>
          <t>2026-03-23</t>
        </is>
      </c>
      <c r="G2338" t="n">
        <v>23906.72</v>
      </c>
      <c r="H2338" t="inlineStr">
        <is>
          <t>2026-04-15</t>
        </is>
      </c>
      <c r="I2338" t="n">
        <v>25272.3</v>
      </c>
      <c r="J2338" t="inlineStr">
        <is>
          <t>RSI 과열 부분청산</t>
        </is>
      </c>
      <c r="K2338" t="n">
        <v>3</v>
      </c>
      <c r="L2338" t="n">
        <v>1</v>
      </c>
      <c r="M2338" t="n">
        <v>5.4</v>
      </c>
      <c r="N2338" t="inlineStr">
        <is>
          <t>04.15. 3주 매도(RSI 과열 부분청산)</t>
        </is>
      </c>
      <c r="O2338" t="n">
        <v>300000</v>
      </c>
      <c r="P2338">
        <f>COUNTIF($A$2:A2338,A2338)</f>
        <v/>
      </c>
      <c r="Q2338">
        <f>A2338&amp;"|"&amp;P2338</f>
        <v/>
      </c>
    </row>
    <row r="2339">
      <c r="A2339" t="inlineStr">
        <is>
          <t>KODEX 미국나스닥100|6개월 전에 샀다면|[초단타]+[정석방어]</t>
        </is>
      </c>
      <c r="B2339" t="inlineStr">
        <is>
          <t>KODEX 미국나스닥100</t>
        </is>
      </c>
      <c r="C2339" t="inlineStr">
        <is>
          <t>379810</t>
        </is>
      </c>
      <c r="D2339" t="inlineStr">
        <is>
          <t>6개월 전에 샀다면</t>
        </is>
      </c>
      <c r="E2339" t="inlineStr">
        <is>
          <t>[초단타]+[정석방어]</t>
        </is>
      </c>
      <c r="F2339" t="inlineStr">
        <is>
          <t>2026-03-23</t>
        </is>
      </c>
      <c r="G2339" t="n">
        <v>23906.72</v>
      </c>
      <c r="H2339" t="inlineStr">
        <is>
          <t>2026-04-16</t>
        </is>
      </c>
      <c r="I2339" t="n">
        <v>25751.96</v>
      </c>
      <c r="J2339" t="inlineStr">
        <is>
          <t>2차 익절 도달(5%)</t>
        </is>
      </c>
      <c r="K2339" t="n">
        <v>1</v>
      </c>
      <c r="L2339" t="n">
        <v>0</v>
      </c>
      <c r="M2339" t="n">
        <v>7.4</v>
      </c>
      <c r="N2339" t="inlineStr">
        <is>
          <t>04.16. 1주 매도(+5% 상승 시 20% 익절 원칙)</t>
        </is>
      </c>
      <c r="O2339" t="n">
        <v>300000</v>
      </c>
      <c r="P2339">
        <f>COUNTIF($A$2:A2339,A2339)</f>
        <v/>
      </c>
      <c r="Q2339">
        <f>A2339&amp;"|"&amp;P2339</f>
        <v/>
      </c>
    </row>
    <row r="2340">
      <c r="A2340" t="inlineStr">
        <is>
          <t>KODEX 미국나스닥100|6개월 전에 샀다면|[초단타]+[변동성허용]</t>
        </is>
      </c>
      <c r="B2340" t="inlineStr">
        <is>
          <t>KODEX 미국나스닥100</t>
        </is>
      </c>
      <c r="C2340" t="inlineStr">
        <is>
          <t>379810</t>
        </is>
      </c>
      <c r="D2340" t="inlineStr">
        <is>
          <t>6개월 전에 샀다면</t>
        </is>
      </c>
      <c r="E2340" t="inlineStr">
        <is>
          <t>[초단타]+[변동성허용]</t>
        </is>
      </c>
      <c r="F2340" t="inlineStr">
        <is>
          <t>2026-03-23</t>
        </is>
      </c>
      <c r="G2340" t="n">
        <v>23906.72</v>
      </c>
      <c r="H2340" t="inlineStr">
        <is>
          <t>2026-04-10</t>
        </is>
      </c>
      <c r="I2340" t="n">
        <v>24662.72</v>
      </c>
      <c r="J2340" t="inlineStr">
        <is>
          <t>1차 익절 도달(3%)</t>
        </is>
      </c>
      <c r="K2340" t="n">
        <v>8</v>
      </c>
      <c r="L2340" t="n">
        <v>4</v>
      </c>
      <c r="M2340" t="n">
        <v>2.85</v>
      </c>
      <c r="N2340" t="inlineStr">
        <is>
          <t>04.10. 8주 매도(+3% 상승 시 70% 익절 원칙)</t>
        </is>
      </c>
      <c r="O2340" t="n">
        <v>300000</v>
      </c>
      <c r="P2340">
        <f>COUNTIF($A$2:A2340,A2340)</f>
        <v/>
      </c>
      <c r="Q2340">
        <f>A2340&amp;"|"&amp;P2340</f>
        <v/>
      </c>
    </row>
    <row r="2341">
      <c r="A2341" t="inlineStr">
        <is>
          <t>KODEX 미국나스닥100|6개월 전에 샀다면|[초단타]+[변동성허용]</t>
        </is>
      </c>
      <c r="B2341" t="inlineStr">
        <is>
          <t>KODEX 미국나스닥100</t>
        </is>
      </c>
      <c r="C2341" t="inlineStr">
        <is>
          <t>379810</t>
        </is>
      </c>
      <c r="D2341" t="inlineStr">
        <is>
          <t>6개월 전에 샀다면</t>
        </is>
      </c>
      <c r="E2341" t="inlineStr">
        <is>
          <t>[초단타]+[변동성허용]</t>
        </is>
      </c>
      <c r="F2341" t="inlineStr">
        <is>
          <t>2026-03-23</t>
        </is>
      </c>
      <c r="G2341" t="n">
        <v>23906.72</v>
      </c>
      <c r="H2341" t="inlineStr">
        <is>
          <t>2026-04-15</t>
        </is>
      </c>
      <c r="I2341" t="n">
        <v>25272.3</v>
      </c>
      <c r="J2341" t="inlineStr">
        <is>
          <t>RSI 과열 부분청산</t>
        </is>
      </c>
      <c r="K2341" t="n">
        <v>3</v>
      </c>
      <c r="L2341" t="n">
        <v>1</v>
      </c>
      <c r="M2341" t="n">
        <v>5.4</v>
      </c>
      <c r="N2341" t="inlineStr">
        <is>
          <t>04.15. 3주 매도(RSI 과열 부분청산)</t>
        </is>
      </c>
      <c r="O2341" t="n">
        <v>300000</v>
      </c>
      <c r="P2341">
        <f>COUNTIF($A$2:A2341,A2341)</f>
        <v/>
      </c>
      <c r="Q2341">
        <f>A2341&amp;"|"&amp;P2341</f>
        <v/>
      </c>
    </row>
    <row r="2342">
      <c r="A2342" t="inlineStr">
        <is>
          <t>KODEX 미국나스닥100|6개월 전에 샀다면|[초단타]+[변동성허용]</t>
        </is>
      </c>
      <c r="B2342" t="inlineStr">
        <is>
          <t>KODEX 미국나스닥100</t>
        </is>
      </c>
      <c r="C2342" t="inlineStr">
        <is>
          <t>379810</t>
        </is>
      </c>
      <c r="D2342" t="inlineStr">
        <is>
          <t>6개월 전에 샀다면</t>
        </is>
      </c>
      <c r="E2342" t="inlineStr">
        <is>
          <t>[초단타]+[변동성허용]</t>
        </is>
      </c>
      <c r="F2342" t="inlineStr">
        <is>
          <t>2026-03-23</t>
        </is>
      </c>
      <c r="G2342" t="n">
        <v>23906.72</v>
      </c>
      <c r="H2342" t="inlineStr">
        <is>
          <t>2026-04-16</t>
        </is>
      </c>
      <c r="I2342" t="n">
        <v>25751.96</v>
      </c>
      <c r="J2342" t="inlineStr">
        <is>
          <t>2차 익절 도달(5%)</t>
        </is>
      </c>
      <c r="K2342" t="n">
        <v>1</v>
      </c>
      <c r="L2342" t="n">
        <v>0</v>
      </c>
      <c r="M2342" t="n">
        <v>7.4</v>
      </c>
      <c r="N2342" t="inlineStr">
        <is>
          <t>04.16. 1주 매도(+5% 상승 시 20% 익절 원칙)</t>
        </is>
      </c>
      <c r="O2342" t="n">
        <v>300000</v>
      </c>
      <c r="P2342">
        <f>COUNTIF($A$2:A2342,A2342)</f>
        <v/>
      </c>
      <c r="Q2342">
        <f>A2342&amp;"|"&amp;P2342</f>
        <v/>
      </c>
    </row>
    <row r="2343">
      <c r="A2343" t="inlineStr">
        <is>
          <t>KODEX 미국나스닥100|6개월 전에 샀다면|[초단타]+[버티기형]</t>
        </is>
      </c>
      <c r="B2343" t="inlineStr">
        <is>
          <t>KODEX 미국나스닥100</t>
        </is>
      </c>
      <c r="C2343" t="inlineStr">
        <is>
          <t>379810</t>
        </is>
      </c>
      <c r="D2343" t="inlineStr">
        <is>
          <t>6개월 전에 샀다면</t>
        </is>
      </c>
      <c r="E2343" t="inlineStr">
        <is>
          <t>[초단타]+[버티기형]</t>
        </is>
      </c>
      <c r="F2343" t="inlineStr">
        <is>
          <t>2026-03-23</t>
        </is>
      </c>
      <c r="G2343" t="n">
        <v>23906.72</v>
      </c>
      <c r="H2343" t="inlineStr">
        <is>
          <t>2026-04-10</t>
        </is>
      </c>
      <c r="I2343" t="n">
        <v>24662.72</v>
      </c>
      <c r="J2343" t="inlineStr">
        <is>
          <t>1차 익절 도달(3%)</t>
        </is>
      </c>
      <c r="K2343" t="n">
        <v>8</v>
      </c>
      <c r="L2343" t="n">
        <v>4</v>
      </c>
      <c r="M2343" t="n">
        <v>2.85</v>
      </c>
      <c r="N2343" t="inlineStr">
        <is>
          <t>04.10. 8주 매도(+3% 상승 시 70% 익절 원칙)</t>
        </is>
      </c>
      <c r="O2343" t="n">
        <v>300000</v>
      </c>
      <c r="P2343">
        <f>COUNTIF($A$2:A2343,A2343)</f>
        <v/>
      </c>
      <c r="Q2343">
        <f>A2343&amp;"|"&amp;P2343</f>
        <v/>
      </c>
    </row>
    <row r="2344">
      <c r="A2344" t="inlineStr">
        <is>
          <t>KODEX 미국나스닥100|6개월 전에 샀다면|[초단타]+[버티기형]</t>
        </is>
      </c>
      <c r="B2344" t="inlineStr">
        <is>
          <t>KODEX 미국나스닥100</t>
        </is>
      </c>
      <c r="C2344" t="inlineStr">
        <is>
          <t>379810</t>
        </is>
      </c>
      <c r="D2344" t="inlineStr">
        <is>
          <t>6개월 전에 샀다면</t>
        </is>
      </c>
      <c r="E2344" t="inlineStr">
        <is>
          <t>[초단타]+[버티기형]</t>
        </is>
      </c>
      <c r="F2344" t="inlineStr">
        <is>
          <t>2026-03-23</t>
        </is>
      </c>
      <c r="G2344" t="n">
        <v>23906.72</v>
      </c>
      <c r="H2344" t="inlineStr">
        <is>
          <t>2026-04-15</t>
        </is>
      </c>
      <c r="I2344" t="n">
        <v>25272.3</v>
      </c>
      <c r="J2344" t="inlineStr">
        <is>
          <t>RSI 과열 부분청산</t>
        </is>
      </c>
      <c r="K2344" t="n">
        <v>3</v>
      </c>
      <c r="L2344" t="n">
        <v>1</v>
      </c>
      <c r="M2344" t="n">
        <v>5.4</v>
      </c>
      <c r="N2344" t="inlineStr">
        <is>
          <t>04.15. 3주 매도(RSI 과열 부분청산)</t>
        </is>
      </c>
      <c r="O2344" t="n">
        <v>300000</v>
      </c>
      <c r="P2344">
        <f>COUNTIF($A$2:A2344,A2344)</f>
        <v/>
      </c>
      <c r="Q2344">
        <f>A2344&amp;"|"&amp;P2344</f>
        <v/>
      </c>
    </row>
    <row r="2345">
      <c r="A2345" t="inlineStr">
        <is>
          <t>KODEX 미국나스닥100|6개월 전에 샀다면|[초단타]+[버티기형]</t>
        </is>
      </c>
      <c r="B2345" t="inlineStr">
        <is>
          <t>KODEX 미국나스닥100</t>
        </is>
      </c>
      <c r="C2345" t="inlineStr">
        <is>
          <t>379810</t>
        </is>
      </c>
      <c r="D2345" t="inlineStr">
        <is>
          <t>6개월 전에 샀다면</t>
        </is>
      </c>
      <c r="E2345" t="inlineStr">
        <is>
          <t>[초단타]+[버티기형]</t>
        </is>
      </c>
      <c r="F2345" t="inlineStr">
        <is>
          <t>2026-03-23</t>
        </is>
      </c>
      <c r="G2345" t="n">
        <v>23906.72</v>
      </c>
      <c r="H2345" t="inlineStr">
        <is>
          <t>2026-04-16</t>
        </is>
      </c>
      <c r="I2345" t="n">
        <v>25751.96</v>
      </c>
      <c r="J2345" t="inlineStr">
        <is>
          <t>2차 익절 도달(5%)</t>
        </is>
      </c>
      <c r="K2345" t="n">
        <v>1</v>
      </c>
      <c r="L2345" t="n">
        <v>0</v>
      </c>
      <c r="M2345" t="n">
        <v>7.4</v>
      </c>
      <c r="N2345" t="inlineStr">
        <is>
          <t>04.16. 1주 매도(+5% 상승 시 20% 익절 원칙)</t>
        </is>
      </c>
      <c r="O2345" t="n">
        <v>300000</v>
      </c>
      <c r="P2345">
        <f>COUNTIF($A$2:A2345,A2345)</f>
        <v/>
      </c>
      <c r="Q2345">
        <f>A2345&amp;"|"&amp;P2345</f>
        <v/>
      </c>
    </row>
    <row r="2346">
      <c r="A2346" t="inlineStr">
        <is>
          <t>KODEX 미국나스닥100|6개월 전에 샀다면|[단기스윙]+[칼손절]</t>
        </is>
      </c>
      <c r="B2346" t="inlineStr">
        <is>
          <t>KODEX 미국나스닥100</t>
        </is>
      </c>
      <c r="C2346" t="inlineStr">
        <is>
          <t>379810</t>
        </is>
      </c>
      <c r="D2346" t="inlineStr">
        <is>
          <t>6개월 전에 샀다면</t>
        </is>
      </c>
      <c r="E2346" t="inlineStr">
        <is>
          <t>[단기스윙]+[칼손절]</t>
        </is>
      </c>
      <c r="F2346" t="inlineStr">
        <is>
          <t>2026-03-23</t>
        </is>
      </c>
      <c r="G2346" t="n">
        <v>23906.72</v>
      </c>
      <c r="H2346" t="inlineStr">
        <is>
          <t>2026-03-30</t>
        </is>
      </c>
      <c r="I2346" t="n">
        <v>23318.67</v>
      </c>
      <c r="J2346" t="inlineStr">
        <is>
          <t>1차 손절 도달(-2%)</t>
        </is>
      </c>
      <c r="K2346" t="n">
        <v>9</v>
      </c>
      <c r="L2346" t="n">
        <v>3</v>
      </c>
      <c r="M2346" t="n">
        <v>-2.75</v>
      </c>
      <c r="N2346" t="inlineStr">
        <is>
          <t>03.30. 9주 매도(-2% 하락 시 80% 손절 원칙)</t>
        </is>
      </c>
      <c r="O2346" t="n">
        <v>300000</v>
      </c>
      <c r="P2346">
        <f>COUNTIF($A$2:A2346,A2346)</f>
        <v/>
      </c>
      <c r="Q2346">
        <f>A2346&amp;"|"&amp;P2346</f>
        <v/>
      </c>
    </row>
    <row r="2347">
      <c r="A2347" t="inlineStr">
        <is>
          <t>KODEX 미국나스닥100|6개월 전에 샀다면|[단기스윙]+[칼손절]</t>
        </is>
      </c>
      <c r="B2347" t="inlineStr">
        <is>
          <t>KODEX 미국나스닥100</t>
        </is>
      </c>
      <c r="C2347" t="inlineStr">
        <is>
          <t>379810</t>
        </is>
      </c>
      <c r="D2347" t="inlineStr">
        <is>
          <t>6개월 전에 샀다면</t>
        </is>
      </c>
      <c r="E2347" t="inlineStr">
        <is>
          <t>[단기스윙]+[칼손절]</t>
        </is>
      </c>
      <c r="F2347" t="inlineStr">
        <is>
          <t>2026-03-23</t>
        </is>
      </c>
      <c r="G2347" t="n">
        <v>23906.72</v>
      </c>
      <c r="H2347" t="inlineStr">
        <is>
          <t>2026-04-15</t>
        </is>
      </c>
      <c r="I2347" t="n">
        <v>25272.3</v>
      </c>
      <c r="J2347" t="inlineStr">
        <is>
          <t>RSI 과열 부분청산</t>
        </is>
      </c>
      <c r="K2347" t="n">
        <v>2</v>
      </c>
      <c r="L2347" t="n">
        <v>1</v>
      </c>
      <c r="M2347" t="n">
        <v>5.4</v>
      </c>
      <c r="N2347" t="inlineStr">
        <is>
          <t>04.15. 2주 매도(RSI 과열 부분청산)</t>
        </is>
      </c>
      <c r="O2347" t="n">
        <v>300000</v>
      </c>
      <c r="P2347">
        <f>COUNTIF($A$2:A2347,A2347)</f>
        <v/>
      </c>
      <c r="Q2347">
        <f>A2347&amp;"|"&amp;P2347</f>
        <v/>
      </c>
    </row>
    <row r="2348">
      <c r="A2348" t="inlineStr">
        <is>
          <t>KODEX 미국나스닥100|6개월 전에 샀다면|[단기스윙]+[칼손절]</t>
        </is>
      </c>
      <c r="B2348" t="inlineStr">
        <is>
          <t>KODEX 미국나스닥100</t>
        </is>
      </c>
      <c r="C2348" t="inlineStr">
        <is>
          <t>379810</t>
        </is>
      </c>
      <c r="D2348" t="inlineStr">
        <is>
          <t>6개월 전에 샀다면</t>
        </is>
      </c>
      <c r="E2348" t="inlineStr">
        <is>
          <t>[단기스윙]+[칼손절]</t>
        </is>
      </c>
      <c r="F2348" t="inlineStr">
        <is>
          <t>2026-03-23</t>
        </is>
      </c>
      <c r="G2348" t="n">
        <v>23906.72</v>
      </c>
      <c r="H2348" t="inlineStr">
        <is>
          <t>2026-04-16</t>
        </is>
      </c>
      <c r="I2348" t="n">
        <v>25751.96</v>
      </c>
      <c r="J2348" t="inlineStr">
        <is>
          <t>1차 익절 도달(5%)</t>
        </is>
      </c>
      <c r="K2348" t="n">
        <v>1</v>
      </c>
      <c r="L2348" t="n">
        <v>0</v>
      </c>
      <c r="M2348" t="n">
        <v>7.4</v>
      </c>
      <c r="N2348" t="inlineStr">
        <is>
          <t>04.16. 1주 매도(+5% 상승 시 60% 익절 원칙)</t>
        </is>
      </c>
      <c r="O2348" t="n">
        <v>300000</v>
      </c>
      <c r="P2348">
        <f>COUNTIF($A$2:A2348,A2348)</f>
        <v/>
      </c>
      <c r="Q2348">
        <f>A2348&amp;"|"&amp;P2348</f>
        <v/>
      </c>
    </row>
    <row r="2349">
      <c r="A2349" t="inlineStr">
        <is>
          <t>KODEX 미국나스닥100|6개월 전에 샀다면|[단기스윙]+[정석방어]</t>
        </is>
      </c>
      <c r="B2349" t="inlineStr">
        <is>
          <t>KODEX 미국나스닥100</t>
        </is>
      </c>
      <c r="C2349" t="inlineStr">
        <is>
          <t>379810</t>
        </is>
      </c>
      <c r="D2349" t="inlineStr">
        <is>
          <t>6개월 전에 샀다면</t>
        </is>
      </c>
      <c r="E2349" t="inlineStr">
        <is>
          <t>[단기스윙]+[정석방어]</t>
        </is>
      </c>
      <c r="F2349" t="inlineStr">
        <is>
          <t>2026-03-23</t>
        </is>
      </c>
      <c r="G2349" t="n">
        <v>23906.72</v>
      </c>
      <c r="H2349" t="inlineStr">
        <is>
          <t>2026-04-15</t>
        </is>
      </c>
      <c r="I2349" t="n">
        <v>25272.3</v>
      </c>
      <c r="J2349" t="inlineStr">
        <is>
          <t>RSI 과열 부분청산</t>
        </is>
      </c>
      <c r="K2349" t="n">
        <v>10</v>
      </c>
      <c r="L2349" t="n">
        <v>2</v>
      </c>
      <c r="M2349" t="n">
        <v>5.4</v>
      </c>
      <c r="N2349" t="inlineStr">
        <is>
          <t>04.15. 10주 매도(RSI 과열 부분청산)</t>
        </is>
      </c>
      <c r="O2349" t="n">
        <v>300000</v>
      </c>
      <c r="P2349">
        <f>COUNTIF($A$2:A2349,A2349)</f>
        <v/>
      </c>
      <c r="Q2349">
        <f>A2349&amp;"|"&amp;P2349</f>
        <v/>
      </c>
    </row>
    <row r="2350">
      <c r="A2350" t="inlineStr">
        <is>
          <t>KODEX 미국나스닥100|6개월 전에 샀다면|[단기스윙]+[정석방어]</t>
        </is>
      </c>
      <c r="B2350" t="inlineStr">
        <is>
          <t>KODEX 미국나스닥100</t>
        </is>
      </c>
      <c r="C2350" t="inlineStr">
        <is>
          <t>379810</t>
        </is>
      </c>
      <c r="D2350" t="inlineStr">
        <is>
          <t>6개월 전에 샀다면</t>
        </is>
      </c>
      <c r="E2350" t="inlineStr">
        <is>
          <t>[단기스윙]+[정석방어]</t>
        </is>
      </c>
      <c r="F2350" t="inlineStr">
        <is>
          <t>2026-03-23</t>
        </is>
      </c>
      <c r="G2350" t="n">
        <v>23906.72</v>
      </c>
      <c r="H2350" t="inlineStr">
        <is>
          <t>2026-04-16</t>
        </is>
      </c>
      <c r="I2350" t="n">
        <v>25751.96</v>
      </c>
      <c r="J2350" t="inlineStr">
        <is>
          <t>RSI 과열 부분청산</t>
        </is>
      </c>
      <c r="K2350" t="n">
        <v>1</v>
      </c>
      <c r="L2350" t="n">
        <v>1</v>
      </c>
      <c r="M2350" t="n">
        <v>7.4</v>
      </c>
      <c r="N2350" t="inlineStr">
        <is>
          <t>04.16. 1주 매도(RSI 과열 부분청산)</t>
        </is>
      </c>
      <c r="O2350" t="n">
        <v>300000</v>
      </c>
      <c r="P2350">
        <f>COUNTIF($A$2:A2350,A2350)</f>
        <v/>
      </c>
      <c r="Q2350">
        <f>A2350&amp;"|"&amp;P2350</f>
        <v/>
      </c>
    </row>
    <row r="2351">
      <c r="A2351" t="inlineStr">
        <is>
          <t>KODEX 미국나스닥100|6개월 전에 샀다면|[단기스윙]+[정석방어]</t>
        </is>
      </c>
      <c r="B2351" t="inlineStr">
        <is>
          <t>KODEX 미국나스닥100</t>
        </is>
      </c>
      <c r="C2351" t="inlineStr">
        <is>
          <t>379810</t>
        </is>
      </c>
      <c r="D2351" t="inlineStr">
        <is>
          <t>6개월 전에 샀다면</t>
        </is>
      </c>
      <c r="E2351" t="inlineStr">
        <is>
          <t>[단기스윙]+[정석방어]</t>
        </is>
      </c>
      <c r="F2351" t="inlineStr">
        <is>
          <t>2026-03-23</t>
        </is>
      </c>
      <c r="G2351" t="n">
        <v>23906.72</v>
      </c>
      <c r="H2351" t="inlineStr">
        <is>
          <t>2026-04-17</t>
        </is>
      </c>
      <c r="I2351" t="n">
        <v>25886.87</v>
      </c>
      <c r="J2351" t="inlineStr">
        <is>
          <t>1차 익절 도달(5%)</t>
        </is>
      </c>
      <c r="K2351" t="n">
        <v>1</v>
      </c>
      <c r="L2351" t="n">
        <v>0</v>
      </c>
      <c r="M2351" t="n">
        <v>7.96</v>
      </c>
      <c r="N2351" t="inlineStr">
        <is>
          <t>04.17. 1주 매도(+5% 상승 시 60% 익절 원칙)</t>
        </is>
      </c>
      <c r="O2351" t="n">
        <v>300000</v>
      </c>
      <c r="P2351">
        <f>COUNTIF($A$2:A2351,A2351)</f>
        <v/>
      </c>
      <c r="Q2351">
        <f>A2351&amp;"|"&amp;P2351</f>
        <v/>
      </c>
    </row>
    <row r="2352">
      <c r="A2352" t="inlineStr">
        <is>
          <t>KODEX 미국나스닥100|6개월 전에 샀다면|[단기스윙]+[변동성허용]</t>
        </is>
      </c>
      <c r="B2352" t="inlineStr">
        <is>
          <t>KODEX 미국나스닥100</t>
        </is>
      </c>
      <c r="C2352" t="inlineStr">
        <is>
          <t>379810</t>
        </is>
      </c>
      <c r="D2352" t="inlineStr">
        <is>
          <t>6개월 전에 샀다면</t>
        </is>
      </c>
      <c r="E2352" t="inlineStr">
        <is>
          <t>[단기스윙]+[변동성허용]</t>
        </is>
      </c>
      <c r="F2352" t="inlineStr">
        <is>
          <t>2026-03-23</t>
        </is>
      </c>
      <c r="G2352" t="n">
        <v>23906.72</v>
      </c>
      <c r="H2352" t="inlineStr">
        <is>
          <t>2026-04-15</t>
        </is>
      </c>
      <c r="I2352" t="n">
        <v>25272.3</v>
      </c>
      <c r="J2352" t="inlineStr">
        <is>
          <t>RSI 과열 부분청산</t>
        </is>
      </c>
      <c r="K2352" t="n">
        <v>10</v>
      </c>
      <c r="L2352" t="n">
        <v>2</v>
      </c>
      <c r="M2352" t="n">
        <v>5.4</v>
      </c>
      <c r="N2352" t="inlineStr">
        <is>
          <t>04.15. 10주 매도(RSI 과열 부분청산)</t>
        </is>
      </c>
      <c r="O2352" t="n">
        <v>300000</v>
      </c>
      <c r="P2352">
        <f>COUNTIF($A$2:A2352,A2352)</f>
        <v/>
      </c>
      <c r="Q2352">
        <f>A2352&amp;"|"&amp;P2352</f>
        <v/>
      </c>
    </row>
    <row r="2353">
      <c r="A2353" t="inlineStr">
        <is>
          <t>KODEX 미국나스닥100|6개월 전에 샀다면|[단기스윙]+[변동성허용]</t>
        </is>
      </c>
      <c r="B2353" t="inlineStr">
        <is>
          <t>KODEX 미국나스닥100</t>
        </is>
      </c>
      <c r="C2353" t="inlineStr">
        <is>
          <t>379810</t>
        </is>
      </c>
      <c r="D2353" t="inlineStr">
        <is>
          <t>6개월 전에 샀다면</t>
        </is>
      </c>
      <c r="E2353" t="inlineStr">
        <is>
          <t>[단기스윙]+[변동성허용]</t>
        </is>
      </c>
      <c r="F2353" t="inlineStr">
        <is>
          <t>2026-03-23</t>
        </is>
      </c>
      <c r="G2353" t="n">
        <v>23906.72</v>
      </c>
      <c r="H2353" t="inlineStr">
        <is>
          <t>2026-04-16</t>
        </is>
      </c>
      <c r="I2353" t="n">
        <v>25751.96</v>
      </c>
      <c r="J2353" t="inlineStr">
        <is>
          <t>RSI 과열 부분청산</t>
        </is>
      </c>
      <c r="K2353" t="n">
        <v>1</v>
      </c>
      <c r="L2353" t="n">
        <v>1</v>
      </c>
      <c r="M2353" t="n">
        <v>7.4</v>
      </c>
      <c r="N2353" t="inlineStr">
        <is>
          <t>04.16. 1주 매도(RSI 과열 부분청산)</t>
        </is>
      </c>
      <c r="O2353" t="n">
        <v>300000</v>
      </c>
      <c r="P2353">
        <f>COUNTIF($A$2:A2353,A2353)</f>
        <v/>
      </c>
      <c r="Q2353">
        <f>A2353&amp;"|"&amp;P2353</f>
        <v/>
      </c>
    </row>
    <row r="2354">
      <c r="A2354" t="inlineStr">
        <is>
          <t>KODEX 미국나스닥100|6개월 전에 샀다면|[단기스윙]+[변동성허용]</t>
        </is>
      </c>
      <c r="B2354" t="inlineStr">
        <is>
          <t>KODEX 미국나스닥100</t>
        </is>
      </c>
      <c r="C2354" t="inlineStr">
        <is>
          <t>379810</t>
        </is>
      </c>
      <c r="D2354" t="inlineStr">
        <is>
          <t>6개월 전에 샀다면</t>
        </is>
      </c>
      <c r="E2354" t="inlineStr">
        <is>
          <t>[단기스윙]+[변동성허용]</t>
        </is>
      </c>
      <c r="F2354" t="inlineStr">
        <is>
          <t>2026-03-23</t>
        </is>
      </c>
      <c r="G2354" t="n">
        <v>23906.72</v>
      </c>
      <c r="H2354" t="inlineStr">
        <is>
          <t>2026-04-17</t>
        </is>
      </c>
      <c r="I2354" t="n">
        <v>25886.87</v>
      </c>
      <c r="J2354" t="inlineStr">
        <is>
          <t>1차 익절 도달(5%)</t>
        </is>
      </c>
      <c r="K2354" t="n">
        <v>1</v>
      </c>
      <c r="L2354" t="n">
        <v>0</v>
      </c>
      <c r="M2354" t="n">
        <v>7.96</v>
      </c>
      <c r="N2354" t="inlineStr">
        <is>
          <t>04.17. 1주 매도(+5% 상승 시 60% 익절 원칙)</t>
        </is>
      </c>
      <c r="O2354" t="n">
        <v>300000</v>
      </c>
      <c r="P2354">
        <f>COUNTIF($A$2:A2354,A2354)</f>
        <v/>
      </c>
      <c r="Q2354">
        <f>A2354&amp;"|"&amp;P2354</f>
        <v/>
      </c>
    </row>
    <row r="2355">
      <c r="A2355" t="inlineStr">
        <is>
          <t>KODEX 미국나스닥100|6개월 전에 샀다면|[단기스윙]+[버티기형]</t>
        </is>
      </c>
      <c r="B2355" t="inlineStr">
        <is>
          <t>KODEX 미국나스닥100</t>
        </is>
      </c>
      <c r="C2355" t="inlineStr">
        <is>
          <t>379810</t>
        </is>
      </c>
      <c r="D2355" t="inlineStr">
        <is>
          <t>6개월 전에 샀다면</t>
        </is>
      </c>
      <c r="E2355" t="inlineStr">
        <is>
          <t>[단기스윙]+[버티기형]</t>
        </is>
      </c>
      <c r="F2355" t="inlineStr">
        <is>
          <t>2026-03-23</t>
        </is>
      </c>
      <c r="G2355" t="n">
        <v>23906.72</v>
      </c>
      <c r="H2355" t="inlineStr">
        <is>
          <t>2026-04-15</t>
        </is>
      </c>
      <c r="I2355" t="n">
        <v>25272.3</v>
      </c>
      <c r="J2355" t="inlineStr">
        <is>
          <t>RSI 과열 부분청산</t>
        </is>
      </c>
      <c r="K2355" t="n">
        <v>10</v>
      </c>
      <c r="L2355" t="n">
        <v>2</v>
      </c>
      <c r="M2355" t="n">
        <v>5.4</v>
      </c>
      <c r="N2355" t="inlineStr">
        <is>
          <t>04.15. 10주 매도(RSI 과열 부분청산)</t>
        </is>
      </c>
      <c r="O2355" t="n">
        <v>300000</v>
      </c>
      <c r="P2355">
        <f>COUNTIF($A$2:A2355,A2355)</f>
        <v/>
      </c>
      <c r="Q2355">
        <f>A2355&amp;"|"&amp;P2355</f>
        <v/>
      </c>
    </row>
    <row r="2356">
      <c r="A2356" t="inlineStr">
        <is>
          <t>KODEX 미국나스닥100|6개월 전에 샀다면|[단기스윙]+[버티기형]</t>
        </is>
      </c>
      <c r="B2356" t="inlineStr">
        <is>
          <t>KODEX 미국나스닥100</t>
        </is>
      </c>
      <c r="C2356" t="inlineStr">
        <is>
          <t>379810</t>
        </is>
      </c>
      <c r="D2356" t="inlineStr">
        <is>
          <t>6개월 전에 샀다면</t>
        </is>
      </c>
      <c r="E2356" t="inlineStr">
        <is>
          <t>[단기스윙]+[버티기형]</t>
        </is>
      </c>
      <c r="F2356" t="inlineStr">
        <is>
          <t>2026-03-23</t>
        </is>
      </c>
      <c r="G2356" t="n">
        <v>23906.72</v>
      </c>
      <c r="H2356" t="inlineStr">
        <is>
          <t>2026-04-16</t>
        </is>
      </c>
      <c r="I2356" t="n">
        <v>25751.96</v>
      </c>
      <c r="J2356" t="inlineStr">
        <is>
          <t>RSI 과열 부분청산</t>
        </is>
      </c>
      <c r="K2356" t="n">
        <v>1</v>
      </c>
      <c r="L2356" t="n">
        <v>1</v>
      </c>
      <c r="M2356" t="n">
        <v>7.4</v>
      </c>
      <c r="N2356" t="inlineStr">
        <is>
          <t>04.16. 1주 매도(RSI 과열 부분청산)</t>
        </is>
      </c>
      <c r="O2356" t="n">
        <v>300000</v>
      </c>
      <c r="P2356">
        <f>COUNTIF($A$2:A2356,A2356)</f>
        <v/>
      </c>
      <c r="Q2356">
        <f>A2356&amp;"|"&amp;P2356</f>
        <v/>
      </c>
    </row>
    <row r="2357">
      <c r="A2357" t="inlineStr">
        <is>
          <t>KODEX 미국나스닥100|6개월 전에 샀다면|[단기스윙]+[버티기형]</t>
        </is>
      </c>
      <c r="B2357" t="inlineStr">
        <is>
          <t>KODEX 미국나스닥100</t>
        </is>
      </c>
      <c r="C2357" t="inlineStr">
        <is>
          <t>379810</t>
        </is>
      </c>
      <c r="D2357" t="inlineStr">
        <is>
          <t>6개월 전에 샀다면</t>
        </is>
      </c>
      <c r="E2357" t="inlineStr">
        <is>
          <t>[단기스윙]+[버티기형]</t>
        </is>
      </c>
      <c r="F2357" t="inlineStr">
        <is>
          <t>2026-03-23</t>
        </is>
      </c>
      <c r="G2357" t="n">
        <v>23906.72</v>
      </c>
      <c r="H2357" t="inlineStr">
        <is>
          <t>2026-04-17</t>
        </is>
      </c>
      <c r="I2357" t="n">
        <v>25886.87</v>
      </c>
      <c r="J2357" t="inlineStr">
        <is>
          <t>1차 익절 도달(5%)</t>
        </is>
      </c>
      <c r="K2357" t="n">
        <v>1</v>
      </c>
      <c r="L2357" t="n">
        <v>0</v>
      </c>
      <c r="M2357" t="n">
        <v>7.96</v>
      </c>
      <c r="N2357" t="inlineStr">
        <is>
          <t>04.17. 1주 매도(+5% 상승 시 60% 익절 원칙)</t>
        </is>
      </c>
      <c r="O2357" t="n">
        <v>300000</v>
      </c>
      <c r="P2357">
        <f>COUNTIF($A$2:A2357,A2357)</f>
        <v/>
      </c>
      <c r="Q2357">
        <f>A2357&amp;"|"&amp;P2357</f>
        <v/>
      </c>
    </row>
    <row r="2358">
      <c r="A2358" t="inlineStr">
        <is>
          <t>KODEX 미국나스닥100|6개월 전에 샀다면|[대표님룰]+[칼손절]</t>
        </is>
      </c>
      <c r="B2358" t="inlineStr">
        <is>
          <t>KODEX 미국나스닥100</t>
        </is>
      </c>
      <c r="C2358" t="inlineStr">
        <is>
          <t>379810</t>
        </is>
      </c>
      <c r="D2358" t="inlineStr">
        <is>
          <t>6개월 전에 샀다면</t>
        </is>
      </c>
      <c r="E2358" t="inlineStr">
        <is>
          <t>[대표님룰]+[칼손절]</t>
        </is>
      </c>
      <c r="F2358" t="inlineStr">
        <is>
          <t>2026-03-23</t>
        </is>
      </c>
      <c r="G2358" t="n">
        <v>23906.72</v>
      </c>
      <c r="H2358" t="inlineStr">
        <is>
          <t>2026-03-30</t>
        </is>
      </c>
      <c r="I2358" t="n">
        <v>23318.67</v>
      </c>
      <c r="J2358" t="inlineStr">
        <is>
          <t>1차 손절 도달(-2%)</t>
        </is>
      </c>
      <c r="K2358" t="n">
        <v>9</v>
      </c>
      <c r="L2358" t="n">
        <v>3</v>
      </c>
      <c r="M2358" t="n">
        <v>-2.75</v>
      </c>
      <c r="N2358" t="inlineStr">
        <is>
          <t>03.30. 9주 매도(-2% 하락 시 80% 손절 원칙)</t>
        </is>
      </c>
      <c r="O2358" t="n">
        <v>300000</v>
      </c>
      <c r="P2358">
        <f>COUNTIF($A$2:A2358,A2358)</f>
        <v/>
      </c>
      <c r="Q2358">
        <f>A2358&amp;"|"&amp;P2358</f>
        <v/>
      </c>
    </row>
    <row r="2359">
      <c r="A2359" t="inlineStr">
        <is>
          <t>KODEX 미국나스닥100|6개월 전에 샀다면|[대표님룰]+[칼손절]</t>
        </is>
      </c>
      <c r="B2359" t="inlineStr">
        <is>
          <t>KODEX 미국나스닥100</t>
        </is>
      </c>
      <c r="C2359" t="inlineStr">
        <is>
          <t>379810</t>
        </is>
      </c>
      <c r="D2359" t="inlineStr">
        <is>
          <t>6개월 전에 샀다면</t>
        </is>
      </c>
      <c r="E2359" t="inlineStr">
        <is>
          <t>[대표님룰]+[칼손절]</t>
        </is>
      </c>
      <c r="F2359" t="inlineStr">
        <is>
          <t>2026-03-23</t>
        </is>
      </c>
      <c r="G2359" t="n">
        <v>23906.72</v>
      </c>
      <c r="H2359" t="inlineStr">
        <is>
          <t>2026-04-15</t>
        </is>
      </c>
      <c r="I2359" t="n">
        <v>25272.3</v>
      </c>
      <c r="J2359" t="inlineStr">
        <is>
          <t>RSI 과열 부분청산</t>
        </is>
      </c>
      <c r="K2359" t="n">
        <v>2</v>
      </c>
      <c r="L2359" t="n">
        <v>1</v>
      </c>
      <c r="M2359" t="n">
        <v>5.4</v>
      </c>
      <c r="N2359" t="inlineStr">
        <is>
          <t>04.15. 2주 매도(RSI 과열 부분청산)</t>
        </is>
      </c>
      <c r="O2359" t="n">
        <v>300000</v>
      </c>
      <c r="P2359">
        <f>COUNTIF($A$2:A2359,A2359)</f>
        <v/>
      </c>
      <c r="Q2359">
        <f>A2359&amp;"|"&amp;P2359</f>
        <v/>
      </c>
    </row>
    <row r="2360">
      <c r="A2360" t="inlineStr">
        <is>
          <t>KODEX 미국나스닥100|6개월 전에 샀다면|[대표님룰]+[칼손절]</t>
        </is>
      </c>
      <c r="B2360" t="inlineStr">
        <is>
          <t>KODEX 미국나스닥100</t>
        </is>
      </c>
      <c r="C2360" t="inlineStr">
        <is>
          <t>379810</t>
        </is>
      </c>
      <c r="D2360" t="inlineStr">
        <is>
          <t>6개월 전에 샀다면</t>
        </is>
      </c>
      <c r="E2360" t="inlineStr">
        <is>
          <t>[대표님룰]+[칼손절]</t>
        </is>
      </c>
      <c r="F2360" t="inlineStr">
        <is>
          <t>2026-03-23</t>
        </is>
      </c>
      <c r="G2360" t="n">
        <v>23906.72</v>
      </c>
      <c r="H2360" t="inlineStr">
        <is>
          <t>2026-04-16</t>
        </is>
      </c>
      <c r="I2360" t="n">
        <v>25751.96</v>
      </c>
      <c r="J2360" t="inlineStr">
        <is>
          <t>1차 익절 도달(5%)</t>
        </is>
      </c>
      <c r="K2360" t="n">
        <v>1</v>
      </c>
      <c r="L2360" t="n">
        <v>0</v>
      </c>
      <c r="M2360" t="n">
        <v>7.4</v>
      </c>
      <c r="N2360" t="inlineStr">
        <is>
          <t>04.16. 1주 매도(+5% 상승 시 60% 익절 원칙)</t>
        </is>
      </c>
      <c r="O2360" t="n">
        <v>300000</v>
      </c>
      <c r="P2360">
        <f>COUNTIF($A$2:A2360,A2360)</f>
        <v/>
      </c>
      <c r="Q2360">
        <f>A2360&amp;"|"&amp;P2360</f>
        <v/>
      </c>
    </row>
    <row r="2361">
      <c r="A2361" t="inlineStr">
        <is>
          <t>KODEX 미국나스닥100|6개월 전에 샀다면|[대표님룰]+[정석방어]</t>
        </is>
      </c>
      <c r="B2361" t="inlineStr">
        <is>
          <t>KODEX 미국나스닥100</t>
        </is>
      </c>
      <c r="C2361" t="inlineStr">
        <is>
          <t>379810</t>
        </is>
      </c>
      <c r="D2361" t="inlineStr">
        <is>
          <t>6개월 전에 샀다면</t>
        </is>
      </c>
      <c r="E2361" t="inlineStr">
        <is>
          <t>[대표님룰]+[정석방어]</t>
        </is>
      </c>
      <c r="F2361" t="inlineStr">
        <is>
          <t>2026-03-23</t>
        </is>
      </c>
      <c r="G2361" t="n">
        <v>23906.72</v>
      </c>
      <c r="H2361" t="inlineStr">
        <is>
          <t>2026-04-15</t>
        </is>
      </c>
      <c r="I2361" t="n">
        <v>25272.3</v>
      </c>
      <c r="J2361" t="inlineStr">
        <is>
          <t>RSI 과열 부분청산</t>
        </is>
      </c>
      <c r="K2361" t="n">
        <v>10</v>
      </c>
      <c r="L2361" t="n">
        <v>2</v>
      </c>
      <c r="M2361" t="n">
        <v>5.4</v>
      </c>
      <c r="N2361" t="inlineStr">
        <is>
          <t>04.15. 10주 매도(RSI 과열 부분청산)</t>
        </is>
      </c>
      <c r="O2361" t="n">
        <v>300000</v>
      </c>
      <c r="P2361">
        <f>COUNTIF($A$2:A2361,A2361)</f>
        <v/>
      </c>
      <c r="Q2361">
        <f>A2361&amp;"|"&amp;P2361</f>
        <v/>
      </c>
    </row>
    <row r="2362">
      <c r="A2362" t="inlineStr">
        <is>
          <t>KODEX 미국나스닥100|6개월 전에 샀다면|[대표님룰]+[정석방어]</t>
        </is>
      </c>
      <c r="B2362" t="inlineStr">
        <is>
          <t>KODEX 미국나스닥100</t>
        </is>
      </c>
      <c r="C2362" t="inlineStr">
        <is>
          <t>379810</t>
        </is>
      </c>
      <c r="D2362" t="inlineStr">
        <is>
          <t>6개월 전에 샀다면</t>
        </is>
      </c>
      <c r="E2362" t="inlineStr">
        <is>
          <t>[대표님룰]+[정석방어]</t>
        </is>
      </c>
      <c r="F2362" t="inlineStr">
        <is>
          <t>2026-03-23</t>
        </is>
      </c>
      <c r="G2362" t="n">
        <v>23906.72</v>
      </c>
      <c r="H2362" t="inlineStr">
        <is>
          <t>2026-04-16</t>
        </is>
      </c>
      <c r="I2362" t="n">
        <v>25751.96</v>
      </c>
      <c r="J2362" t="inlineStr">
        <is>
          <t>RSI 과열 부분청산</t>
        </is>
      </c>
      <c r="K2362" t="n">
        <v>1</v>
      </c>
      <c r="L2362" t="n">
        <v>1</v>
      </c>
      <c r="M2362" t="n">
        <v>7.4</v>
      </c>
      <c r="N2362" t="inlineStr">
        <is>
          <t>04.16. 1주 매도(RSI 과열 부분청산)</t>
        </is>
      </c>
      <c r="O2362" t="n">
        <v>300000</v>
      </c>
      <c r="P2362">
        <f>COUNTIF($A$2:A2362,A2362)</f>
        <v/>
      </c>
      <c r="Q2362">
        <f>A2362&amp;"|"&amp;P2362</f>
        <v/>
      </c>
    </row>
    <row r="2363">
      <c r="A2363" t="inlineStr">
        <is>
          <t>KODEX 미국나스닥100|6개월 전에 샀다면|[대표님룰]+[정석방어]</t>
        </is>
      </c>
      <c r="B2363" t="inlineStr">
        <is>
          <t>KODEX 미국나스닥100</t>
        </is>
      </c>
      <c r="C2363" t="inlineStr">
        <is>
          <t>379810</t>
        </is>
      </c>
      <c r="D2363" t="inlineStr">
        <is>
          <t>6개월 전에 샀다면</t>
        </is>
      </c>
      <c r="E2363" t="inlineStr">
        <is>
          <t>[대표님룰]+[정석방어]</t>
        </is>
      </c>
      <c r="F2363" t="inlineStr">
        <is>
          <t>2026-03-23</t>
        </is>
      </c>
      <c r="G2363" t="n">
        <v>23906.72</v>
      </c>
      <c r="H2363" t="inlineStr">
        <is>
          <t>2026-04-17</t>
        </is>
      </c>
      <c r="I2363" t="n">
        <v>25886.87</v>
      </c>
      <c r="J2363" t="inlineStr">
        <is>
          <t>1차 익절 도달(5%)</t>
        </is>
      </c>
      <c r="K2363" t="n">
        <v>1</v>
      </c>
      <c r="L2363" t="n">
        <v>0</v>
      </c>
      <c r="M2363" t="n">
        <v>7.96</v>
      </c>
      <c r="N2363" t="inlineStr">
        <is>
          <t>04.17. 1주 매도(+5% 상승 시 60% 익절 원칙)</t>
        </is>
      </c>
      <c r="O2363" t="n">
        <v>300000</v>
      </c>
      <c r="P2363">
        <f>COUNTIF($A$2:A2363,A2363)</f>
        <v/>
      </c>
      <c r="Q2363">
        <f>A2363&amp;"|"&amp;P2363</f>
        <v/>
      </c>
    </row>
    <row r="2364">
      <c r="A2364" t="inlineStr">
        <is>
          <t>KODEX 미국나스닥100|6개월 전에 샀다면|[대표님룰]+[변동성허용]</t>
        </is>
      </c>
      <c r="B2364" t="inlineStr">
        <is>
          <t>KODEX 미국나스닥100</t>
        </is>
      </c>
      <c r="C2364" t="inlineStr">
        <is>
          <t>379810</t>
        </is>
      </c>
      <c r="D2364" t="inlineStr">
        <is>
          <t>6개월 전에 샀다면</t>
        </is>
      </c>
      <c r="E2364" t="inlineStr">
        <is>
          <t>[대표님룰]+[변동성허용]</t>
        </is>
      </c>
      <c r="F2364" t="inlineStr">
        <is>
          <t>2026-03-23</t>
        </is>
      </c>
      <c r="G2364" t="n">
        <v>23906.72</v>
      </c>
      <c r="H2364" t="inlineStr">
        <is>
          <t>2026-04-15</t>
        </is>
      </c>
      <c r="I2364" t="n">
        <v>25272.3</v>
      </c>
      <c r="J2364" t="inlineStr">
        <is>
          <t>RSI 과열 부분청산</t>
        </is>
      </c>
      <c r="K2364" t="n">
        <v>10</v>
      </c>
      <c r="L2364" t="n">
        <v>2</v>
      </c>
      <c r="M2364" t="n">
        <v>5.4</v>
      </c>
      <c r="N2364" t="inlineStr">
        <is>
          <t>04.15. 10주 매도(RSI 과열 부분청산)</t>
        </is>
      </c>
      <c r="O2364" t="n">
        <v>300000</v>
      </c>
      <c r="P2364">
        <f>COUNTIF($A$2:A2364,A2364)</f>
        <v/>
      </c>
      <c r="Q2364">
        <f>A2364&amp;"|"&amp;P2364</f>
        <v/>
      </c>
    </row>
    <row r="2365">
      <c r="A2365" t="inlineStr">
        <is>
          <t>KODEX 미국나스닥100|6개월 전에 샀다면|[대표님룰]+[변동성허용]</t>
        </is>
      </c>
      <c r="B2365" t="inlineStr">
        <is>
          <t>KODEX 미국나스닥100</t>
        </is>
      </c>
      <c r="C2365" t="inlineStr">
        <is>
          <t>379810</t>
        </is>
      </c>
      <c r="D2365" t="inlineStr">
        <is>
          <t>6개월 전에 샀다면</t>
        </is>
      </c>
      <c r="E2365" t="inlineStr">
        <is>
          <t>[대표님룰]+[변동성허용]</t>
        </is>
      </c>
      <c r="F2365" t="inlineStr">
        <is>
          <t>2026-03-23</t>
        </is>
      </c>
      <c r="G2365" t="n">
        <v>23906.72</v>
      </c>
      <c r="H2365" t="inlineStr">
        <is>
          <t>2026-04-16</t>
        </is>
      </c>
      <c r="I2365" t="n">
        <v>25751.96</v>
      </c>
      <c r="J2365" t="inlineStr">
        <is>
          <t>RSI 과열 부분청산</t>
        </is>
      </c>
      <c r="K2365" t="n">
        <v>1</v>
      </c>
      <c r="L2365" t="n">
        <v>1</v>
      </c>
      <c r="M2365" t="n">
        <v>7.4</v>
      </c>
      <c r="N2365" t="inlineStr">
        <is>
          <t>04.16. 1주 매도(RSI 과열 부분청산)</t>
        </is>
      </c>
      <c r="O2365" t="n">
        <v>300000</v>
      </c>
      <c r="P2365">
        <f>COUNTIF($A$2:A2365,A2365)</f>
        <v/>
      </c>
      <c r="Q2365">
        <f>A2365&amp;"|"&amp;P2365</f>
        <v/>
      </c>
    </row>
    <row r="2366">
      <c r="A2366" t="inlineStr">
        <is>
          <t>KODEX 미국나스닥100|6개월 전에 샀다면|[대표님룰]+[변동성허용]</t>
        </is>
      </c>
      <c r="B2366" t="inlineStr">
        <is>
          <t>KODEX 미국나스닥100</t>
        </is>
      </c>
      <c r="C2366" t="inlineStr">
        <is>
          <t>379810</t>
        </is>
      </c>
      <c r="D2366" t="inlineStr">
        <is>
          <t>6개월 전에 샀다면</t>
        </is>
      </c>
      <c r="E2366" t="inlineStr">
        <is>
          <t>[대표님룰]+[변동성허용]</t>
        </is>
      </c>
      <c r="F2366" t="inlineStr">
        <is>
          <t>2026-03-23</t>
        </is>
      </c>
      <c r="G2366" t="n">
        <v>23906.72</v>
      </c>
      <c r="H2366" t="inlineStr">
        <is>
          <t>2026-04-17</t>
        </is>
      </c>
      <c r="I2366" t="n">
        <v>25886.87</v>
      </c>
      <c r="J2366" t="inlineStr">
        <is>
          <t>1차 익절 도달(5%)</t>
        </is>
      </c>
      <c r="K2366" t="n">
        <v>1</v>
      </c>
      <c r="L2366" t="n">
        <v>0</v>
      </c>
      <c r="M2366" t="n">
        <v>7.96</v>
      </c>
      <c r="N2366" t="inlineStr">
        <is>
          <t>04.17. 1주 매도(+5% 상승 시 60% 익절 원칙)</t>
        </is>
      </c>
      <c r="O2366" t="n">
        <v>300000</v>
      </c>
      <c r="P2366">
        <f>COUNTIF($A$2:A2366,A2366)</f>
        <v/>
      </c>
      <c r="Q2366">
        <f>A2366&amp;"|"&amp;P2366</f>
        <v/>
      </c>
    </row>
    <row r="2367">
      <c r="A2367" t="inlineStr">
        <is>
          <t>KODEX 미국나스닥100|6개월 전에 샀다면|[대표님룰]+[버티기형]</t>
        </is>
      </c>
      <c r="B2367" t="inlineStr">
        <is>
          <t>KODEX 미국나스닥100</t>
        </is>
      </c>
      <c r="C2367" t="inlineStr">
        <is>
          <t>379810</t>
        </is>
      </c>
      <c r="D2367" t="inlineStr">
        <is>
          <t>6개월 전에 샀다면</t>
        </is>
      </c>
      <c r="E2367" t="inlineStr">
        <is>
          <t>[대표님룰]+[버티기형]</t>
        </is>
      </c>
      <c r="F2367" t="inlineStr">
        <is>
          <t>2026-03-23</t>
        </is>
      </c>
      <c r="G2367" t="n">
        <v>23906.72</v>
      </c>
      <c r="H2367" t="inlineStr">
        <is>
          <t>2026-04-15</t>
        </is>
      </c>
      <c r="I2367" t="n">
        <v>25272.3</v>
      </c>
      <c r="J2367" t="inlineStr">
        <is>
          <t>RSI 과열 부분청산</t>
        </is>
      </c>
      <c r="K2367" t="n">
        <v>10</v>
      </c>
      <c r="L2367" t="n">
        <v>2</v>
      </c>
      <c r="M2367" t="n">
        <v>5.4</v>
      </c>
      <c r="N2367" t="inlineStr">
        <is>
          <t>04.15. 10주 매도(RSI 과열 부분청산)</t>
        </is>
      </c>
      <c r="O2367" t="n">
        <v>300000</v>
      </c>
      <c r="P2367">
        <f>COUNTIF($A$2:A2367,A2367)</f>
        <v/>
      </c>
      <c r="Q2367">
        <f>A2367&amp;"|"&amp;P2367</f>
        <v/>
      </c>
    </row>
    <row r="2368">
      <c r="A2368" t="inlineStr">
        <is>
          <t>KODEX 미국나스닥100|6개월 전에 샀다면|[대표님룰]+[버티기형]</t>
        </is>
      </c>
      <c r="B2368" t="inlineStr">
        <is>
          <t>KODEX 미국나스닥100</t>
        </is>
      </c>
      <c r="C2368" t="inlineStr">
        <is>
          <t>379810</t>
        </is>
      </c>
      <c r="D2368" t="inlineStr">
        <is>
          <t>6개월 전에 샀다면</t>
        </is>
      </c>
      <c r="E2368" t="inlineStr">
        <is>
          <t>[대표님룰]+[버티기형]</t>
        </is>
      </c>
      <c r="F2368" t="inlineStr">
        <is>
          <t>2026-03-23</t>
        </is>
      </c>
      <c r="G2368" t="n">
        <v>23906.72</v>
      </c>
      <c r="H2368" t="inlineStr">
        <is>
          <t>2026-04-16</t>
        </is>
      </c>
      <c r="I2368" t="n">
        <v>25751.96</v>
      </c>
      <c r="J2368" t="inlineStr">
        <is>
          <t>RSI 과열 부분청산</t>
        </is>
      </c>
      <c r="K2368" t="n">
        <v>1</v>
      </c>
      <c r="L2368" t="n">
        <v>1</v>
      </c>
      <c r="M2368" t="n">
        <v>7.4</v>
      </c>
      <c r="N2368" t="inlineStr">
        <is>
          <t>04.16. 1주 매도(RSI 과열 부분청산)</t>
        </is>
      </c>
      <c r="O2368" t="n">
        <v>300000</v>
      </c>
      <c r="P2368">
        <f>COUNTIF($A$2:A2368,A2368)</f>
        <v/>
      </c>
      <c r="Q2368">
        <f>A2368&amp;"|"&amp;P2368</f>
        <v/>
      </c>
    </row>
    <row r="2369">
      <c r="A2369" t="inlineStr">
        <is>
          <t>KODEX 미국나스닥100|6개월 전에 샀다면|[대표님룰]+[버티기형]</t>
        </is>
      </c>
      <c r="B2369" t="inlineStr">
        <is>
          <t>KODEX 미국나스닥100</t>
        </is>
      </c>
      <c r="C2369" t="inlineStr">
        <is>
          <t>379810</t>
        </is>
      </c>
      <c r="D2369" t="inlineStr">
        <is>
          <t>6개월 전에 샀다면</t>
        </is>
      </c>
      <c r="E2369" t="inlineStr">
        <is>
          <t>[대표님룰]+[버티기형]</t>
        </is>
      </c>
      <c r="F2369" t="inlineStr">
        <is>
          <t>2026-03-23</t>
        </is>
      </c>
      <c r="G2369" t="n">
        <v>23906.72</v>
      </c>
      <c r="H2369" t="inlineStr">
        <is>
          <t>2026-04-17</t>
        </is>
      </c>
      <c r="I2369" t="n">
        <v>25886.87</v>
      </c>
      <c r="J2369" t="inlineStr">
        <is>
          <t>1차 익절 도달(5%)</t>
        </is>
      </c>
      <c r="K2369" t="n">
        <v>1</v>
      </c>
      <c r="L2369" t="n">
        <v>0</v>
      </c>
      <c r="M2369" t="n">
        <v>7.96</v>
      </c>
      <c r="N2369" t="inlineStr">
        <is>
          <t>04.17. 1주 매도(+5% 상승 시 60% 익절 원칙)</t>
        </is>
      </c>
      <c r="O2369" t="n">
        <v>300000</v>
      </c>
      <c r="P2369">
        <f>COUNTIF($A$2:A2369,A2369)</f>
        <v/>
      </c>
      <c r="Q2369">
        <f>A2369&amp;"|"&amp;P2369</f>
        <v/>
      </c>
    </row>
    <row r="2370">
      <c r="A2370" t="inlineStr">
        <is>
          <t>KODEX 미국나스닥100|6개월 전에 샀다면|[중기추세]+[칼손절]</t>
        </is>
      </c>
      <c r="B2370" t="inlineStr">
        <is>
          <t>KODEX 미국나스닥100</t>
        </is>
      </c>
      <c r="C2370" t="inlineStr">
        <is>
          <t>379810</t>
        </is>
      </c>
      <c r="D2370" t="inlineStr">
        <is>
          <t>6개월 전에 샀다면</t>
        </is>
      </c>
      <c r="E2370" t="inlineStr">
        <is>
          <t>[중기추세]+[칼손절]</t>
        </is>
      </c>
      <c r="F2370" t="inlineStr">
        <is>
          <t>2026-03-23</t>
        </is>
      </c>
      <c r="G2370" t="n">
        <v>23906.72</v>
      </c>
      <c r="H2370" t="inlineStr">
        <is>
          <t>2026-03-30</t>
        </is>
      </c>
      <c r="I2370" t="n">
        <v>23318.67</v>
      </c>
      <c r="J2370" t="inlineStr">
        <is>
          <t>1차 손절 도달(-2%)</t>
        </is>
      </c>
      <c r="K2370" t="n">
        <v>9</v>
      </c>
      <c r="L2370" t="n">
        <v>3</v>
      </c>
      <c r="M2370" t="n">
        <v>-2.75</v>
      </c>
      <c r="N2370" t="inlineStr">
        <is>
          <t>03.30. 9주 매도(-2% 하락 시 80% 손절 원칙)</t>
        </is>
      </c>
      <c r="O2370" t="n">
        <v>300000</v>
      </c>
      <c r="P2370">
        <f>COUNTIF($A$2:A2370,A2370)</f>
        <v/>
      </c>
      <c r="Q2370">
        <f>A2370&amp;"|"&amp;P2370</f>
        <v/>
      </c>
    </row>
    <row r="2371">
      <c r="A2371" t="inlineStr">
        <is>
          <t>KODEX 미국나스닥100|6개월 전에 샀다면|[중기추세]+[칼손절]</t>
        </is>
      </c>
      <c r="B2371" t="inlineStr">
        <is>
          <t>KODEX 미국나스닥100</t>
        </is>
      </c>
      <c r="C2371" t="inlineStr">
        <is>
          <t>379810</t>
        </is>
      </c>
      <c r="D2371" t="inlineStr">
        <is>
          <t>6개월 전에 샀다면</t>
        </is>
      </c>
      <c r="E2371" t="inlineStr">
        <is>
          <t>[중기추세]+[칼손절]</t>
        </is>
      </c>
      <c r="F2371" t="inlineStr">
        <is>
          <t>2026-03-23</t>
        </is>
      </c>
      <c r="G2371" t="n">
        <v>23906.72</v>
      </c>
      <c r="H2371" t="inlineStr">
        <is>
          <t>2026-04-15</t>
        </is>
      </c>
      <c r="I2371" t="n">
        <v>25272.3</v>
      </c>
      <c r="J2371" t="inlineStr">
        <is>
          <t>RSI 과열 부분청산</t>
        </is>
      </c>
      <c r="K2371" t="n">
        <v>2</v>
      </c>
      <c r="L2371" t="n">
        <v>1</v>
      </c>
      <c r="M2371" t="n">
        <v>5.4</v>
      </c>
      <c r="N2371" t="inlineStr">
        <is>
          <t>04.15. 2주 매도(RSI 과열 부분청산)</t>
        </is>
      </c>
      <c r="O2371" t="n">
        <v>300000</v>
      </c>
      <c r="P2371">
        <f>COUNTIF($A$2:A2371,A2371)</f>
        <v/>
      </c>
      <c r="Q2371">
        <f>A2371&amp;"|"&amp;P2371</f>
        <v/>
      </c>
    </row>
    <row r="2372">
      <c r="A2372" t="inlineStr">
        <is>
          <t>KODEX 미국나스닥100|6개월 전에 샀다면|[중기추세]+[칼손절]</t>
        </is>
      </c>
      <c r="B2372" t="inlineStr">
        <is>
          <t>KODEX 미국나스닥100</t>
        </is>
      </c>
      <c r="C2372" t="inlineStr">
        <is>
          <t>379810</t>
        </is>
      </c>
      <c r="D2372" t="inlineStr">
        <is>
          <t>6개월 전에 샀다면</t>
        </is>
      </c>
      <c r="E2372" t="inlineStr">
        <is>
          <t>[중기추세]+[칼손절]</t>
        </is>
      </c>
      <c r="F2372" t="inlineStr">
        <is>
          <t>2026-03-23</t>
        </is>
      </c>
      <c r="G2372" t="n">
        <v>23906.72</v>
      </c>
      <c r="H2372" t="inlineStr">
        <is>
          <t>2026-04-23</t>
        </is>
      </c>
      <c r="I2372" t="n">
        <v>26396.51</v>
      </c>
      <c r="J2372" t="inlineStr">
        <is>
          <t>1차 익절 도달(10%)</t>
        </is>
      </c>
      <c r="K2372" t="n">
        <v>1</v>
      </c>
      <c r="L2372" t="n">
        <v>0</v>
      </c>
      <c r="M2372" t="n">
        <v>10.08</v>
      </c>
      <c r="N2372" t="inlineStr">
        <is>
          <t>04.23. 1주 매도(+10% 상승 시 50% 익절 원칙)</t>
        </is>
      </c>
      <c r="O2372" t="n">
        <v>300000</v>
      </c>
      <c r="P2372">
        <f>COUNTIF($A$2:A2372,A2372)</f>
        <v/>
      </c>
      <c r="Q2372">
        <f>A2372&amp;"|"&amp;P2372</f>
        <v/>
      </c>
    </row>
    <row r="2373">
      <c r="A2373" t="inlineStr">
        <is>
          <t>KODEX 미국나스닥100|6개월 전에 샀다면|[중기추세]+[정석방어]</t>
        </is>
      </c>
      <c r="B2373" t="inlineStr">
        <is>
          <t>KODEX 미국나스닥100</t>
        </is>
      </c>
      <c r="C2373" t="inlineStr">
        <is>
          <t>379810</t>
        </is>
      </c>
      <c r="D2373" t="inlineStr">
        <is>
          <t>6개월 전에 샀다면</t>
        </is>
      </c>
      <c r="E2373" t="inlineStr">
        <is>
          <t>[중기추세]+[정석방어]</t>
        </is>
      </c>
      <c r="F2373" t="inlineStr">
        <is>
          <t>2026-03-23</t>
        </is>
      </c>
      <c r="G2373" t="n">
        <v>23906.72</v>
      </c>
      <c r="H2373" t="inlineStr">
        <is>
          <t>2026-04-15</t>
        </is>
      </c>
      <c r="I2373" t="n">
        <v>25272.3</v>
      </c>
      <c r="J2373" t="inlineStr">
        <is>
          <t>RSI 과열 부분청산</t>
        </is>
      </c>
      <c r="K2373" t="n">
        <v>10</v>
      </c>
      <c r="L2373" t="n">
        <v>2</v>
      </c>
      <c r="M2373" t="n">
        <v>5.4</v>
      </c>
      <c r="N2373" t="inlineStr">
        <is>
          <t>04.15. 10주 매도(RSI 과열 부분청산)</t>
        </is>
      </c>
      <c r="O2373" t="n">
        <v>300000</v>
      </c>
      <c r="P2373">
        <f>COUNTIF($A$2:A2373,A2373)</f>
        <v/>
      </c>
      <c r="Q2373">
        <f>A2373&amp;"|"&amp;P2373</f>
        <v/>
      </c>
    </row>
    <row r="2374">
      <c r="A2374" t="inlineStr">
        <is>
          <t>KODEX 미국나스닥100|6개월 전에 샀다면|[중기추세]+[정석방어]</t>
        </is>
      </c>
      <c r="B2374" t="inlineStr">
        <is>
          <t>KODEX 미국나스닥100</t>
        </is>
      </c>
      <c r="C2374" t="inlineStr">
        <is>
          <t>379810</t>
        </is>
      </c>
      <c r="D2374" t="inlineStr">
        <is>
          <t>6개월 전에 샀다면</t>
        </is>
      </c>
      <c r="E2374" t="inlineStr">
        <is>
          <t>[중기추세]+[정석방어]</t>
        </is>
      </c>
      <c r="F2374" t="inlineStr">
        <is>
          <t>2026-03-23</t>
        </is>
      </c>
      <c r="G2374" t="n">
        <v>23906.72</v>
      </c>
      <c r="H2374" t="inlineStr">
        <is>
          <t>2026-04-16</t>
        </is>
      </c>
      <c r="I2374" t="n">
        <v>25751.96</v>
      </c>
      <c r="J2374" t="inlineStr">
        <is>
          <t>RSI 과열 부분청산</t>
        </is>
      </c>
      <c r="K2374" t="n">
        <v>1</v>
      </c>
      <c r="L2374" t="n">
        <v>1</v>
      </c>
      <c r="M2374" t="n">
        <v>7.4</v>
      </c>
      <c r="N2374" t="inlineStr">
        <is>
          <t>04.16. 1주 매도(RSI 과열 부분청산)</t>
        </is>
      </c>
      <c r="O2374" t="n">
        <v>300000</v>
      </c>
      <c r="P2374">
        <f>COUNTIF($A$2:A2374,A2374)</f>
        <v/>
      </c>
      <c r="Q2374">
        <f>A2374&amp;"|"&amp;P2374</f>
        <v/>
      </c>
    </row>
    <row r="2375">
      <c r="A2375" t="inlineStr">
        <is>
          <t>KODEX 미국나스닥100|6개월 전에 샀다면|[중기추세]+[정석방어]</t>
        </is>
      </c>
      <c r="B2375" t="inlineStr">
        <is>
          <t>KODEX 미국나스닥100</t>
        </is>
      </c>
      <c r="C2375" t="inlineStr">
        <is>
          <t>379810</t>
        </is>
      </c>
      <c r="D2375" t="inlineStr">
        <is>
          <t>6개월 전에 샀다면</t>
        </is>
      </c>
      <c r="E2375" t="inlineStr">
        <is>
          <t>[중기추세]+[정석방어]</t>
        </is>
      </c>
      <c r="F2375" t="inlineStr">
        <is>
          <t>2026-03-23</t>
        </is>
      </c>
      <c r="G2375" t="n">
        <v>23906.72</v>
      </c>
      <c r="H2375" t="inlineStr">
        <is>
          <t>2026-04-23</t>
        </is>
      </c>
      <c r="I2375" t="n">
        <v>26396.51</v>
      </c>
      <c r="J2375" t="inlineStr">
        <is>
          <t>1차 익절 도달(10%)</t>
        </is>
      </c>
      <c r="K2375" t="n">
        <v>1</v>
      </c>
      <c r="L2375" t="n">
        <v>0</v>
      </c>
      <c r="M2375" t="n">
        <v>10.08</v>
      </c>
      <c r="N2375" t="inlineStr">
        <is>
          <t>04.23. 1주 매도(+10% 상승 시 50% 익절 원칙)</t>
        </is>
      </c>
      <c r="O2375" t="n">
        <v>300000</v>
      </c>
      <c r="P2375">
        <f>COUNTIF($A$2:A2375,A2375)</f>
        <v/>
      </c>
      <c r="Q2375">
        <f>A2375&amp;"|"&amp;P2375</f>
        <v/>
      </c>
    </row>
    <row r="2376">
      <c r="A2376" t="inlineStr">
        <is>
          <t>KODEX 미국나스닥100|6개월 전에 샀다면|[중기추세]+[변동성허용]</t>
        </is>
      </c>
      <c r="B2376" t="inlineStr">
        <is>
          <t>KODEX 미국나스닥100</t>
        </is>
      </c>
      <c r="C2376" t="inlineStr">
        <is>
          <t>379810</t>
        </is>
      </c>
      <c r="D2376" t="inlineStr">
        <is>
          <t>6개월 전에 샀다면</t>
        </is>
      </c>
      <c r="E2376" t="inlineStr">
        <is>
          <t>[중기추세]+[변동성허용]</t>
        </is>
      </c>
      <c r="F2376" t="inlineStr">
        <is>
          <t>2026-03-23</t>
        </is>
      </c>
      <c r="G2376" t="n">
        <v>23906.72</v>
      </c>
      <c r="H2376" t="inlineStr">
        <is>
          <t>2026-04-15</t>
        </is>
      </c>
      <c r="I2376" t="n">
        <v>25272.3</v>
      </c>
      <c r="J2376" t="inlineStr">
        <is>
          <t>RSI 과열 부분청산</t>
        </is>
      </c>
      <c r="K2376" t="n">
        <v>10</v>
      </c>
      <c r="L2376" t="n">
        <v>2</v>
      </c>
      <c r="M2376" t="n">
        <v>5.4</v>
      </c>
      <c r="N2376" t="inlineStr">
        <is>
          <t>04.15. 10주 매도(RSI 과열 부분청산)</t>
        </is>
      </c>
      <c r="O2376" t="n">
        <v>300000</v>
      </c>
      <c r="P2376">
        <f>COUNTIF($A$2:A2376,A2376)</f>
        <v/>
      </c>
      <c r="Q2376">
        <f>A2376&amp;"|"&amp;P2376</f>
        <v/>
      </c>
    </row>
    <row r="2377">
      <c r="A2377" t="inlineStr">
        <is>
          <t>KODEX 미국나스닥100|6개월 전에 샀다면|[중기추세]+[변동성허용]</t>
        </is>
      </c>
      <c r="B2377" t="inlineStr">
        <is>
          <t>KODEX 미국나스닥100</t>
        </is>
      </c>
      <c r="C2377" t="inlineStr">
        <is>
          <t>379810</t>
        </is>
      </c>
      <c r="D2377" t="inlineStr">
        <is>
          <t>6개월 전에 샀다면</t>
        </is>
      </c>
      <c r="E2377" t="inlineStr">
        <is>
          <t>[중기추세]+[변동성허용]</t>
        </is>
      </c>
      <c r="F2377" t="inlineStr">
        <is>
          <t>2026-03-23</t>
        </is>
      </c>
      <c r="G2377" t="n">
        <v>23906.72</v>
      </c>
      <c r="H2377" t="inlineStr">
        <is>
          <t>2026-04-16</t>
        </is>
      </c>
      <c r="I2377" t="n">
        <v>25751.96</v>
      </c>
      <c r="J2377" t="inlineStr">
        <is>
          <t>RSI 과열 부분청산</t>
        </is>
      </c>
      <c r="K2377" t="n">
        <v>1</v>
      </c>
      <c r="L2377" t="n">
        <v>1</v>
      </c>
      <c r="M2377" t="n">
        <v>7.4</v>
      </c>
      <c r="N2377" t="inlineStr">
        <is>
          <t>04.16. 1주 매도(RSI 과열 부분청산)</t>
        </is>
      </c>
      <c r="O2377" t="n">
        <v>300000</v>
      </c>
      <c r="P2377">
        <f>COUNTIF($A$2:A2377,A2377)</f>
        <v/>
      </c>
      <c r="Q2377">
        <f>A2377&amp;"|"&amp;P2377</f>
        <v/>
      </c>
    </row>
    <row r="2378">
      <c r="A2378" t="inlineStr">
        <is>
          <t>KODEX 미국나스닥100|6개월 전에 샀다면|[중기추세]+[변동성허용]</t>
        </is>
      </c>
      <c r="B2378" t="inlineStr">
        <is>
          <t>KODEX 미국나스닥100</t>
        </is>
      </c>
      <c r="C2378" t="inlineStr">
        <is>
          <t>379810</t>
        </is>
      </c>
      <c r="D2378" t="inlineStr">
        <is>
          <t>6개월 전에 샀다면</t>
        </is>
      </c>
      <c r="E2378" t="inlineStr">
        <is>
          <t>[중기추세]+[변동성허용]</t>
        </is>
      </c>
      <c r="F2378" t="inlineStr">
        <is>
          <t>2026-03-23</t>
        </is>
      </c>
      <c r="G2378" t="n">
        <v>23906.72</v>
      </c>
      <c r="H2378" t="inlineStr">
        <is>
          <t>2026-04-23</t>
        </is>
      </c>
      <c r="I2378" t="n">
        <v>26396.51</v>
      </c>
      <c r="J2378" t="inlineStr">
        <is>
          <t>1차 익절 도달(10%)</t>
        </is>
      </c>
      <c r="K2378" t="n">
        <v>1</v>
      </c>
      <c r="L2378" t="n">
        <v>0</v>
      </c>
      <c r="M2378" t="n">
        <v>10.08</v>
      </c>
      <c r="N2378" t="inlineStr">
        <is>
          <t>04.23. 1주 매도(+10% 상승 시 50% 익절 원칙)</t>
        </is>
      </c>
      <c r="O2378" t="n">
        <v>300000</v>
      </c>
      <c r="P2378">
        <f>COUNTIF($A$2:A2378,A2378)</f>
        <v/>
      </c>
      <c r="Q2378">
        <f>A2378&amp;"|"&amp;P2378</f>
        <v/>
      </c>
    </row>
    <row r="2379">
      <c r="A2379" t="inlineStr">
        <is>
          <t>KODEX 미국나스닥100|6개월 전에 샀다면|[중기추세]+[버티기형]</t>
        </is>
      </c>
      <c r="B2379" t="inlineStr">
        <is>
          <t>KODEX 미국나스닥100</t>
        </is>
      </c>
      <c r="C2379" t="inlineStr">
        <is>
          <t>379810</t>
        </is>
      </c>
      <c r="D2379" t="inlineStr">
        <is>
          <t>6개월 전에 샀다면</t>
        </is>
      </c>
      <c r="E2379" t="inlineStr">
        <is>
          <t>[중기추세]+[버티기형]</t>
        </is>
      </c>
      <c r="F2379" t="inlineStr">
        <is>
          <t>2026-03-23</t>
        </is>
      </c>
      <c r="G2379" t="n">
        <v>23906.72</v>
      </c>
      <c r="H2379" t="inlineStr">
        <is>
          <t>2026-04-15</t>
        </is>
      </c>
      <c r="I2379" t="n">
        <v>25272.3</v>
      </c>
      <c r="J2379" t="inlineStr">
        <is>
          <t>RSI 과열 부분청산</t>
        </is>
      </c>
      <c r="K2379" t="n">
        <v>10</v>
      </c>
      <c r="L2379" t="n">
        <v>2</v>
      </c>
      <c r="M2379" t="n">
        <v>5.4</v>
      </c>
      <c r="N2379" t="inlineStr">
        <is>
          <t>04.15. 10주 매도(RSI 과열 부분청산)</t>
        </is>
      </c>
      <c r="O2379" t="n">
        <v>300000</v>
      </c>
      <c r="P2379">
        <f>COUNTIF($A$2:A2379,A2379)</f>
        <v/>
      </c>
      <c r="Q2379">
        <f>A2379&amp;"|"&amp;P2379</f>
        <v/>
      </c>
    </row>
    <row r="2380">
      <c r="A2380" t="inlineStr">
        <is>
          <t>KODEX 미국나스닥100|6개월 전에 샀다면|[중기추세]+[버티기형]</t>
        </is>
      </c>
      <c r="B2380" t="inlineStr">
        <is>
          <t>KODEX 미국나스닥100</t>
        </is>
      </c>
      <c r="C2380" t="inlineStr">
        <is>
          <t>379810</t>
        </is>
      </c>
      <c r="D2380" t="inlineStr">
        <is>
          <t>6개월 전에 샀다면</t>
        </is>
      </c>
      <c r="E2380" t="inlineStr">
        <is>
          <t>[중기추세]+[버티기형]</t>
        </is>
      </c>
      <c r="F2380" t="inlineStr">
        <is>
          <t>2026-03-23</t>
        </is>
      </c>
      <c r="G2380" t="n">
        <v>23906.72</v>
      </c>
      <c r="H2380" t="inlineStr">
        <is>
          <t>2026-04-16</t>
        </is>
      </c>
      <c r="I2380" t="n">
        <v>25751.96</v>
      </c>
      <c r="J2380" t="inlineStr">
        <is>
          <t>RSI 과열 부분청산</t>
        </is>
      </c>
      <c r="K2380" t="n">
        <v>1</v>
      </c>
      <c r="L2380" t="n">
        <v>1</v>
      </c>
      <c r="M2380" t="n">
        <v>7.4</v>
      </c>
      <c r="N2380" t="inlineStr">
        <is>
          <t>04.16. 1주 매도(RSI 과열 부분청산)</t>
        </is>
      </c>
      <c r="O2380" t="n">
        <v>300000</v>
      </c>
      <c r="P2380">
        <f>COUNTIF($A$2:A2380,A2380)</f>
        <v/>
      </c>
      <c r="Q2380">
        <f>A2380&amp;"|"&amp;P2380</f>
        <v/>
      </c>
    </row>
    <row r="2381">
      <c r="A2381" t="inlineStr">
        <is>
          <t>KODEX 미국나스닥100|6개월 전에 샀다면|[중기추세]+[버티기형]</t>
        </is>
      </c>
      <c r="B2381" t="inlineStr">
        <is>
          <t>KODEX 미국나스닥100</t>
        </is>
      </c>
      <c r="C2381" t="inlineStr">
        <is>
          <t>379810</t>
        </is>
      </c>
      <c r="D2381" t="inlineStr">
        <is>
          <t>6개월 전에 샀다면</t>
        </is>
      </c>
      <c r="E2381" t="inlineStr">
        <is>
          <t>[중기추세]+[버티기형]</t>
        </is>
      </c>
      <c r="F2381" t="inlineStr">
        <is>
          <t>2026-03-23</t>
        </is>
      </c>
      <c r="G2381" t="n">
        <v>23906.72</v>
      </c>
      <c r="H2381" t="inlineStr">
        <is>
          <t>2026-04-23</t>
        </is>
      </c>
      <c r="I2381" t="n">
        <v>26396.51</v>
      </c>
      <c r="J2381" t="inlineStr">
        <is>
          <t>1차 익절 도달(10%)</t>
        </is>
      </c>
      <c r="K2381" t="n">
        <v>1</v>
      </c>
      <c r="L2381" t="n">
        <v>0</v>
      </c>
      <c r="M2381" t="n">
        <v>10.08</v>
      </c>
      <c r="N2381" t="inlineStr">
        <is>
          <t>04.23. 1주 매도(+10% 상승 시 50% 익절 원칙)</t>
        </is>
      </c>
      <c r="O2381" t="n">
        <v>300000</v>
      </c>
      <c r="P2381">
        <f>COUNTIF($A$2:A2381,A2381)</f>
        <v/>
      </c>
      <c r="Q2381">
        <f>A2381&amp;"|"&amp;P2381</f>
        <v/>
      </c>
    </row>
    <row r="2382">
      <c r="A2382" t="inlineStr">
        <is>
          <t>KODEX 미국나스닥100|6개월 전에 샀다면|[수익극대화]+[칼손절]</t>
        </is>
      </c>
      <c r="B2382" t="inlineStr">
        <is>
          <t>KODEX 미국나스닥100</t>
        </is>
      </c>
      <c r="C2382" t="inlineStr">
        <is>
          <t>379810</t>
        </is>
      </c>
      <c r="D2382" t="inlineStr">
        <is>
          <t>6개월 전에 샀다면</t>
        </is>
      </c>
      <c r="E2382" t="inlineStr">
        <is>
          <t>[수익극대화]+[칼손절]</t>
        </is>
      </c>
      <c r="F2382" t="inlineStr">
        <is>
          <t>2026-03-23</t>
        </is>
      </c>
      <c r="G2382" t="n">
        <v>23906.72</v>
      </c>
      <c r="H2382" t="inlineStr">
        <is>
          <t>2026-03-30</t>
        </is>
      </c>
      <c r="I2382" t="n">
        <v>23318.67</v>
      </c>
      <c r="J2382" t="inlineStr">
        <is>
          <t>1차 손절 도달(-2%)</t>
        </is>
      </c>
      <c r="K2382" t="n">
        <v>9</v>
      </c>
      <c r="L2382" t="n">
        <v>3</v>
      </c>
      <c r="M2382" t="n">
        <v>-2.75</v>
      </c>
      <c r="N2382" t="inlineStr">
        <is>
          <t>03.30. 9주 매도(-2% 하락 시 80% 손절 원칙)</t>
        </is>
      </c>
      <c r="O2382" t="n">
        <v>300000</v>
      </c>
      <c r="P2382">
        <f>COUNTIF($A$2:A2382,A2382)</f>
        <v/>
      </c>
      <c r="Q2382">
        <f>A2382&amp;"|"&amp;P2382</f>
        <v/>
      </c>
    </row>
    <row r="2383">
      <c r="A2383" t="inlineStr">
        <is>
          <t>KODEX 미국나스닥100|6개월 전에 샀다면|[수익극대화]+[칼손절]</t>
        </is>
      </c>
      <c r="B2383" t="inlineStr">
        <is>
          <t>KODEX 미국나스닥100</t>
        </is>
      </c>
      <c r="C2383" t="inlineStr">
        <is>
          <t>379810</t>
        </is>
      </c>
      <c r="D2383" t="inlineStr">
        <is>
          <t>6개월 전에 샀다면</t>
        </is>
      </c>
      <c r="E2383" t="inlineStr">
        <is>
          <t>[수익극대화]+[칼손절]</t>
        </is>
      </c>
      <c r="F2383" t="inlineStr">
        <is>
          <t>2026-03-23</t>
        </is>
      </c>
      <c r="G2383" t="n">
        <v>23906.72</v>
      </c>
      <c r="H2383" t="inlineStr">
        <is>
          <t>2026-04-15</t>
        </is>
      </c>
      <c r="I2383" t="n">
        <v>25272.3</v>
      </c>
      <c r="J2383" t="inlineStr">
        <is>
          <t>RSI 과열 부분청산</t>
        </is>
      </c>
      <c r="K2383" t="n">
        <v>2</v>
      </c>
      <c r="L2383" t="n">
        <v>1</v>
      </c>
      <c r="M2383" t="n">
        <v>5.4</v>
      </c>
      <c r="N2383" t="inlineStr">
        <is>
          <t>04.15. 2주 매도(RSI 과열 부분청산)</t>
        </is>
      </c>
      <c r="O2383" t="n">
        <v>300000</v>
      </c>
      <c r="P2383">
        <f>COUNTIF($A$2:A2383,A2383)</f>
        <v/>
      </c>
      <c r="Q2383">
        <f>A2383&amp;"|"&amp;P2383</f>
        <v/>
      </c>
    </row>
    <row r="2384">
      <c r="A2384" t="inlineStr">
        <is>
          <t>KODEX 미국나스닥100|6개월 전에 샀다면|[수익극대화]+[칼손절]</t>
        </is>
      </c>
      <c r="B2384" t="inlineStr">
        <is>
          <t>KODEX 미국나스닥100</t>
        </is>
      </c>
      <c r="C2384" t="inlineStr">
        <is>
          <t>379810</t>
        </is>
      </c>
      <c r="D2384" t="inlineStr">
        <is>
          <t>6개월 전에 샀다면</t>
        </is>
      </c>
      <c r="E2384" t="inlineStr">
        <is>
          <t>[수익극대화]+[칼손절]</t>
        </is>
      </c>
      <c r="F2384" t="inlineStr">
        <is>
          <t>2026-03-23</t>
        </is>
      </c>
      <c r="G2384" t="n">
        <v>23906.72</v>
      </c>
      <c r="H2384" t="inlineStr">
        <is>
          <t>2026-04-23</t>
        </is>
      </c>
      <c r="I2384" t="n">
        <v>26396.51</v>
      </c>
      <c r="J2384" t="inlineStr">
        <is>
          <t>1차 익절 도달(10%)</t>
        </is>
      </c>
      <c r="K2384" t="n">
        <v>1</v>
      </c>
      <c r="L2384" t="n">
        <v>0</v>
      </c>
      <c r="M2384" t="n">
        <v>10.08</v>
      </c>
      <c r="N2384" t="inlineStr">
        <is>
          <t>04.23. 1주 매도(+10% 상승 시 40% 익절 원칙)</t>
        </is>
      </c>
      <c r="O2384" t="n">
        <v>300000</v>
      </c>
      <c r="P2384">
        <f>COUNTIF($A$2:A2384,A2384)</f>
        <v/>
      </c>
      <c r="Q2384">
        <f>A2384&amp;"|"&amp;P2384</f>
        <v/>
      </c>
    </row>
    <row r="2385">
      <c r="A2385" t="inlineStr">
        <is>
          <t>KODEX 미국나스닥100|6개월 전에 샀다면|[수익극대화]+[정석방어]</t>
        </is>
      </c>
      <c r="B2385" t="inlineStr">
        <is>
          <t>KODEX 미국나스닥100</t>
        </is>
      </c>
      <c r="C2385" t="inlineStr">
        <is>
          <t>379810</t>
        </is>
      </c>
      <c r="D2385" t="inlineStr">
        <is>
          <t>6개월 전에 샀다면</t>
        </is>
      </c>
      <c r="E2385" t="inlineStr">
        <is>
          <t>[수익극대화]+[정석방어]</t>
        </is>
      </c>
      <c r="F2385" t="inlineStr">
        <is>
          <t>2026-03-23</t>
        </is>
      </c>
      <c r="G2385" t="n">
        <v>23906.72</v>
      </c>
      <c r="H2385" t="inlineStr">
        <is>
          <t>2026-04-15</t>
        </is>
      </c>
      <c r="I2385" t="n">
        <v>25272.3</v>
      </c>
      <c r="J2385" t="inlineStr">
        <is>
          <t>RSI 과열 부분청산</t>
        </is>
      </c>
      <c r="K2385" t="n">
        <v>10</v>
      </c>
      <c r="L2385" t="n">
        <v>2</v>
      </c>
      <c r="M2385" t="n">
        <v>5.4</v>
      </c>
      <c r="N2385" t="inlineStr">
        <is>
          <t>04.15. 10주 매도(RSI 과열 부분청산)</t>
        </is>
      </c>
      <c r="O2385" t="n">
        <v>300000</v>
      </c>
      <c r="P2385">
        <f>COUNTIF($A$2:A2385,A2385)</f>
        <v/>
      </c>
      <c r="Q2385">
        <f>A2385&amp;"|"&amp;P2385</f>
        <v/>
      </c>
    </row>
    <row r="2386">
      <c r="A2386" t="inlineStr">
        <is>
          <t>KODEX 미국나스닥100|6개월 전에 샀다면|[수익극대화]+[정석방어]</t>
        </is>
      </c>
      <c r="B2386" t="inlineStr">
        <is>
          <t>KODEX 미국나스닥100</t>
        </is>
      </c>
      <c r="C2386" t="inlineStr">
        <is>
          <t>379810</t>
        </is>
      </c>
      <c r="D2386" t="inlineStr">
        <is>
          <t>6개월 전에 샀다면</t>
        </is>
      </c>
      <c r="E2386" t="inlineStr">
        <is>
          <t>[수익극대화]+[정석방어]</t>
        </is>
      </c>
      <c r="F2386" t="inlineStr">
        <is>
          <t>2026-03-23</t>
        </is>
      </c>
      <c r="G2386" t="n">
        <v>23906.72</v>
      </c>
      <c r="H2386" t="inlineStr">
        <is>
          <t>2026-04-16</t>
        </is>
      </c>
      <c r="I2386" t="n">
        <v>25751.96</v>
      </c>
      <c r="J2386" t="inlineStr">
        <is>
          <t>RSI 과열 부분청산</t>
        </is>
      </c>
      <c r="K2386" t="n">
        <v>1</v>
      </c>
      <c r="L2386" t="n">
        <v>1</v>
      </c>
      <c r="M2386" t="n">
        <v>7.4</v>
      </c>
      <c r="N2386" t="inlineStr">
        <is>
          <t>04.16. 1주 매도(RSI 과열 부분청산)</t>
        </is>
      </c>
      <c r="O2386" t="n">
        <v>300000</v>
      </c>
      <c r="P2386">
        <f>COUNTIF($A$2:A2386,A2386)</f>
        <v/>
      </c>
      <c r="Q2386">
        <f>A2386&amp;"|"&amp;P2386</f>
        <v/>
      </c>
    </row>
    <row r="2387">
      <c r="A2387" t="inlineStr">
        <is>
          <t>KODEX 미국나스닥100|6개월 전에 샀다면|[수익극대화]+[정석방어]</t>
        </is>
      </c>
      <c r="B2387" t="inlineStr">
        <is>
          <t>KODEX 미국나스닥100</t>
        </is>
      </c>
      <c r="C2387" t="inlineStr">
        <is>
          <t>379810</t>
        </is>
      </c>
      <c r="D2387" t="inlineStr">
        <is>
          <t>6개월 전에 샀다면</t>
        </is>
      </c>
      <c r="E2387" t="inlineStr">
        <is>
          <t>[수익극대화]+[정석방어]</t>
        </is>
      </c>
      <c r="F2387" t="inlineStr">
        <is>
          <t>2026-03-23</t>
        </is>
      </c>
      <c r="G2387" t="n">
        <v>23906.72</v>
      </c>
      <c r="H2387" t="inlineStr">
        <is>
          <t>2026-04-23</t>
        </is>
      </c>
      <c r="I2387" t="n">
        <v>26396.51</v>
      </c>
      <c r="J2387" t="inlineStr">
        <is>
          <t>1차 익절 도달(10%)</t>
        </is>
      </c>
      <c r="K2387" t="n">
        <v>1</v>
      </c>
      <c r="L2387" t="n">
        <v>0</v>
      </c>
      <c r="M2387" t="n">
        <v>10.08</v>
      </c>
      <c r="N2387" t="inlineStr">
        <is>
          <t>04.23. 1주 매도(+10% 상승 시 40% 익절 원칙)</t>
        </is>
      </c>
      <c r="O2387" t="n">
        <v>300000</v>
      </c>
      <c r="P2387">
        <f>COUNTIF($A$2:A2387,A2387)</f>
        <v/>
      </c>
      <c r="Q2387">
        <f>A2387&amp;"|"&amp;P2387</f>
        <v/>
      </c>
    </row>
    <row r="2388">
      <c r="A2388" t="inlineStr">
        <is>
          <t>KODEX 미국나스닥100|6개월 전에 샀다면|[수익극대화]+[변동성허용]</t>
        </is>
      </c>
      <c r="B2388" t="inlineStr">
        <is>
          <t>KODEX 미국나스닥100</t>
        </is>
      </c>
      <c r="C2388" t="inlineStr">
        <is>
          <t>379810</t>
        </is>
      </c>
      <c r="D2388" t="inlineStr">
        <is>
          <t>6개월 전에 샀다면</t>
        </is>
      </c>
      <c r="E2388" t="inlineStr">
        <is>
          <t>[수익극대화]+[변동성허용]</t>
        </is>
      </c>
      <c r="F2388" t="inlineStr">
        <is>
          <t>2026-03-23</t>
        </is>
      </c>
      <c r="G2388" t="n">
        <v>23906.72</v>
      </c>
      <c r="H2388" t="inlineStr">
        <is>
          <t>2026-04-15</t>
        </is>
      </c>
      <c r="I2388" t="n">
        <v>25272.3</v>
      </c>
      <c r="J2388" t="inlineStr">
        <is>
          <t>RSI 과열 부분청산</t>
        </is>
      </c>
      <c r="K2388" t="n">
        <v>10</v>
      </c>
      <c r="L2388" t="n">
        <v>2</v>
      </c>
      <c r="M2388" t="n">
        <v>5.4</v>
      </c>
      <c r="N2388" t="inlineStr">
        <is>
          <t>04.15. 10주 매도(RSI 과열 부분청산)</t>
        </is>
      </c>
      <c r="O2388" t="n">
        <v>300000</v>
      </c>
      <c r="P2388">
        <f>COUNTIF($A$2:A2388,A2388)</f>
        <v/>
      </c>
      <c r="Q2388">
        <f>A2388&amp;"|"&amp;P2388</f>
        <v/>
      </c>
    </row>
    <row r="2389">
      <c r="A2389" t="inlineStr">
        <is>
          <t>KODEX 미국나스닥100|6개월 전에 샀다면|[수익극대화]+[변동성허용]</t>
        </is>
      </c>
      <c r="B2389" t="inlineStr">
        <is>
          <t>KODEX 미국나스닥100</t>
        </is>
      </c>
      <c r="C2389" t="inlineStr">
        <is>
          <t>379810</t>
        </is>
      </c>
      <c r="D2389" t="inlineStr">
        <is>
          <t>6개월 전에 샀다면</t>
        </is>
      </c>
      <c r="E2389" t="inlineStr">
        <is>
          <t>[수익극대화]+[변동성허용]</t>
        </is>
      </c>
      <c r="F2389" t="inlineStr">
        <is>
          <t>2026-03-23</t>
        </is>
      </c>
      <c r="G2389" t="n">
        <v>23906.72</v>
      </c>
      <c r="H2389" t="inlineStr">
        <is>
          <t>2026-04-16</t>
        </is>
      </c>
      <c r="I2389" t="n">
        <v>25751.96</v>
      </c>
      <c r="J2389" t="inlineStr">
        <is>
          <t>RSI 과열 부분청산</t>
        </is>
      </c>
      <c r="K2389" t="n">
        <v>1</v>
      </c>
      <c r="L2389" t="n">
        <v>1</v>
      </c>
      <c r="M2389" t="n">
        <v>7.4</v>
      </c>
      <c r="N2389" t="inlineStr">
        <is>
          <t>04.16. 1주 매도(RSI 과열 부분청산)</t>
        </is>
      </c>
      <c r="O2389" t="n">
        <v>300000</v>
      </c>
      <c r="P2389">
        <f>COUNTIF($A$2:A2389,A2389)</f>
        <v/>
      </c>
      <c r="Q2389">
        <f>A2389&amp;"|"&amp;P2389</f>
        <v/>
      </c>
    </row>
    <row r="2390">
      <c r="A2390" t="inlineStr">
        <is>
          <t>KODEX 미국나스닥100|6개월 전에 샀다면|[수익극대화]+[변동성허용]</t>
        </is>
      </c>
      <c r="B2390" t="inlineStr">
        <is>
          <t>KODEX 미국나스닥100</t>
        </is>
      </c>
      <c r="C2390" t="inlineStr">
        <is>
          <t>379810</t>
        </is>
      </c>
      <c r="D2390" t="inlineStr">
        <is>
          <t>6개월 전에 샀다면</t>
        </is>
      </c>
      <c r="E2390" t="inlineStr">
        <is>
          <t>[수익극대화]+[변동성허용]</t>
        </is>
      </c>
      <c r="F2390" t="inlineStr">
        <is>
          <t>2026-03-23</t>
        </is>
      </c>
      <c r="G2390" t="n">
        <v>23906.72</v>
      </c>
      <c r="H2390" t="inlineStr">
        <is>
          <t>2026-04-23</t>
        </is>
      </c>
      <c r="I2390" t="n">
        <v>26396.51</v>
      </c>
      <c r="J2390" t="inlineStr">
        <is>
          <t>1차 익절 도달(10%)</t>
        </is>
      </c>
      <c r="K2390" t="n">
        <v>1</v>
      </c>
      <c r="L2390" t="n">
        <v>0</v>
      </c>
      <c r="M2390" t="n">
        <v>10.08</v>
      </c>
      <c r="N2390" t="inlineStr">
        <is>
          <t>04.23. 1주 매도(+10% 상승 시 40% 익절 원칙)</t>
        </is>
      </c>
      <c r="O2390" t="n">
        <v>300000</v>
      </c>
      <c r="P2390">
        <f>COUNTIF($A$2:A2390,A2390)</f>
        <v/>
      </c>
      <c r="Q2390">
        <f>A2390&amp;"|"&amp;P2390</f>
        <v/>
      </c>
    </row>
    <row r="2391">
      <c r="A2391" t="inlineStr">
        <is>
          <t>KODEX 미국나스닥100|6개월 전에 샀다면|[수익극대화]+[버티기형]</t>
        </is>
      </c>
      <c r="B2391" t="inlineStr">
        <is>
          <t>KODEX 미국나스닥100</t>
        </is>
      </c>
      <c r="C2391" t="inlineStr">
        <is>
          <t>379810</t>
        </is>
      </c>
      <c r="D2391" t="inlineStr">
        <is>
          <t>6개월 전에 샀다면</t>
        </is>
      </c>
      <c r="E2391" t="inlineStr">
        <is>
          <t>[수익극대화]+[버티기형]</t>
        </is>
      </c>
      <c r="F2391" t="inlineStr">
        <is>
          <t>2026-03-23</t>
        </is>
      </c>
      <c r="G2391" t="n">
        <v>23906.72</v>
      </c>
      <c r="H2391" t="inlineStr">
        <is>
          <t>2026-04-15</t>
        </is>
      </c>
      <c r="I2391" t="n">
        <v>25272.3</v>
      </c>
      <c r="J2391" t="inlineStr">
        <is>
          <t>RSI 과열 부분청산</t>
        </is>
      </c>
      <c r="K2391" t="n">
        <v>10</v>
      </c>
      <c r="L2391" t="n">
        <v>2</v>
      </c>
      <c r="M2391" t="n">
        <v>5.4</v>
      </c>
      <c r="N2391" t="inlineStr">
        <is>
          <t>04.15. 10주 매도(RSI 과열 부분청산)</t>
        </is>
      </c>
      <c r="O2391" t="n">
        <v>300000</v>
      </c>
      <c r="P2391">
        <f>COUNTIF($A$2:A2391,A2391)</f>
        <v/>
      </c>
      <c r="Q2391">
        <f>A2391&amp;"|"&amp;P2391</f>
        <v/>
      </c>
    </row>
    <row r="2392">
      <c r="A2392" t="inlineStr">
        <is>
          <t>KODEX 미국나스닥100|6개월 전에 샀다면|[수익극대화]+[버티기형]</t>
        </is>
      </c>
      <c r="B2392" t="inlineStr">
        <is>
          <t>KODEX 미국나스닥100</t>
        </is>
      </c>
      <c r="C2392" t="inlineStr">
        <is>
          <t>379810</t>
        </is>
      </c>
      <c r="D2392" t="inlineStr">
        <is>
          <t>6개월 전에 샀다면</t>
        </is>
      </c>
      <c r="E2392" t="inlineStr">
        <is>
          <t>[수익극대화]+[버티기형]</t>
        </is>
      </c>
      <c r="F2392" t="inlineStr">
        <is>
          <t>2026-03-23</t>
        </is>
      </c>
      <c r="G2392" t="n">
        <v>23906.72</v>
      </c>
      <c r="H2392" t="inlineStr">
        <is>
          <t>2026-04-16</t>
        </is>
      </c>
      <c r="I2392" t="n">
        <v>25751.96</v>
      </c>
      <c r="J2392" t="inlineStr">
        <is>
          <t>RSI 과열 부분청산</t>
        </is>
      </c>
      <c r="K2392" t="n">
        <v>1</v>
      </c>
      <c r="L2392" t="n">
        <v>1</v>
      </c>
      <c r="M2392" t="n">
        <v>7.4</v>
      </c>
      <c r="N2392" t="inlineStr">
        <is>
          <t>04.16. 1주 매도(RSI 과열 부분청산)</t>
        </is>
      </c>
      <c r="O2392" t="n">
        <v>300000</v>
      </c>
      <c r="P2392">
        <f>COUNTIF($A$2:A2392,A2392)</f>
        <v/>
      </c>
      <c r="Q2392">
        <f>A2392&amp;"|"&amp;P2392</f>
        <v/>
      </c>
    </row>
    <row r="2393">
      <c r="A2393" t="inlineStr">
        <is>
          <t>KODEX 미국나스닥100|6개월 전에 샀다면|[수익극대화]+[버티기형]</t>
        </is>
      </c>
      <c r="B2393" t="inlineStr">
        <is>
          <t>KODEX 미국나스닥100</t>
        </is>
      </c>
      <c r="C2393" t="inlineStr">
        <is>
          <t>379810</t>
        </is>
      </c>
      <c r="D2393" t="inlineStr">
        <is>
          <t>6개월 전에 샀다면</t>
        </is>
      </c>
      <c r="E2393" t="inlineStr">
        <is>
          <t>[수익극대화]+[버티기형]</t>
        </is>
      </c>
      <c r="F2393" t="inlineStr">
        <is>
          <t>2026-03-23</t>
        </is>
      </c>
      <c r="G2393" t="n">
        <v>23906.72</v>
      </c>
      <c r="H2393" t="inlineStr">
        <is>
          <t>2026-04-23</t>
        </is>
      </c>
      <c r="I2393" t="n">
        <v>26396.51</v>
      </c>
      <c r="J2393" t="inlineStr">
        <is>
          <t>1차 익절 도달(10%)</t>
        </is>
      </c>
      <c r="K2393" t="n">
        <v>1</v>
      </c>
      <c r="L2393" t="n">
        <v>0</v>
      </c>
      <c r="M2393" t="n">
        <v>10.08</v>
      </c>
      <c r="N2393" t="inlineStr">
        <is>
          <t>04.23. 1주 매도(+10% 상승 시 40% 익절 원칙)</t>
        </is>
      </c>
      <c r="O2393" t="n">
        <v>300000</v>
      </c>
      <c r="P2393">
        <f>COUNTIF($A$2:A2393,A2393)</f>
        <v/>
      </c>
      <c r="Q2393">
        <f>A2393&amp;"|"&amp;P2393</f>
        <v/>
      </c>
    </row>
    <row r="2394">
      <c r="A2394" t="inlineStr">
        <is>
          <t>KODEX 미국나스닥100|전체 평가기간|[초단타]+[칼손절]</t>
        </is>
      </c>
      <c r="B2394" t="inlineStr">
        <is>
          <t>KODEX 미국나스닥100</t>
        </is>
      </c>
      <c r="C2394" t="inlineStr">
        <is>
          <t>379810</t>
        </is>
      </c>
      <c r="D2394" t="inlineStr">
        <is>
          <t>전체 평가기간</t>
        </is>
      </c>
      <c r="E2394" t="inlineStr">
        <is>
          <t>[초단타]+[칼손절]</t>
        </is>
      </c>
      <c r="F2394" t="inlineStr">
        <is>
          <t>2026-03-23</t>
        </is>
      </c>
      <c r="G2394" t="n">
        <v>23906.72</v>
      </c>
      <c r="H2394" t="inlineStr">
        <is>
          <t>2026-03-30</t>
        </is>
      </c>
      <c r="I2394" t="n">
        <v>23318.67</v>
      </c>
      <c r="J2394" t="inlineStr">
        <is>
          <t>1차 손절 도달(-2%)</t>
        </is>
      </c>
      <c r="K2394" t="n">
        <v>9</v>
      </c>
      <c r="L2394" t="n">
        <v>3</v>
      </c>
      <c r="M2394" t="n">
        <v>-2.75</v>
      </c>
      <c r="N2394" t="inlineStr">
        <is>
          <t>03.30. 9주 매도(-2% 하락 시 80% 손절 원칙)</t>
        </is>
      </c>
      <c r="O2394" t="n">
        <v>300000</v>
      </c>
      <c r="P2394">
        <f>COUNTIF($A$2:A2394,A2394)</f>
        <v/>
      </c>
      <c r="Q2394">
        <f>A2394&amp;"|"&amp;P2394</f>
        <v/>
      </c>
    </row>
    <row r="2395">
      <c r="A2395" t="inlineStr">
        <is>
          <t>KODEX 미국나스닥100|전체 평가기간|[초단타]+[칼손절]</t>
        </is>
      </c>
      <c r="B2395" t="inlineStr">
        <is>
          <t>KODEX 미국나스닥100</t>
        </is>
      </c>
      <c r="C2395" t="inlineStr">
        <is>
          <t>379810</t>
        </is>
      </c>
      <c r="D2395" t="inlineStr">
        <is>
          <t>전체 평가기간</t>
        </is>
      </c>
      <c r="E2395" t="inlineStr">
        <is>
          <t>[초단타]+[칼손절]</t>
        </is>
      </c>
      <c r="F2395" t="inlineStr">
        <is>
          <t>2026-03-23</t>
        </is>
      </c>
      <c r="G2395" t="n">
        <v>23906.72</v>
      </c>
      <c r="H2395" t="inlineStr">
        <is>
          <t>2026-04-10</t>
        </is>
      </c>
      <c r="I2395" t="n">
        <v>24662.72</v>
      </c>
      <c r="J2395" t="inlineStr">
        <is>
          <t>1차 익절 도달(3%)</t>
        </is>
      </c>
      <c r="K2395" t="n">
        <v>3</v>
      </c>
      <c r="L2395" t="n">
        <v>0</v>
      </c>
      <c r="M2395" t="n">
        <v>2.85</v>
      </c>
      <c r="N2395" t="inlineStr">
        <is>
          <t>04.10. 3주 매도(+3% 상승 시 70% 익절 원칙)</t>
        </is>
      </c>
      <c r="O2395" t="n">
        <v>300000</v>
      </c>
      <c r="P2395">
        <f>COUNTIF($A$2:A2395,A2395)</f>
        <v/>
      </c>
      <c r="Q2395">
        <f>A2395&amp;"|"&amp;P2395</f>
        <v/>
      </c>
    </row>
    <row r="2396">
      <c r="A2396" t="inlineStr">
        <is>
          <t>KODEX 미국나스닥100|전체 평가기간|[초단타]+[정석방어]</t>
        </is>
      </c>
      <c r="B2396" t="inlineStr">
        <is>
          <t>KODEX 미국나스닥100</t>
        </is>
      </c>
      <c r="C2396" t="inlineStr">
        <is>
          <t>379810</t>
        </is>
      </c>
      <c r="D2396" t="inlineStr">
        <is>
          <t>전체 평가기간</t>
        </is>
      </c>
      <c r="E2396" t="inlineStr">
        <is>
          <t>[초단타]+[정석방어]</t>
        </is>
      </c>
      <c r="F2396" t="inlineStr">
        <is>
          <t>2026-03-23</t>
        </is>
      </c>
      <c r="G2396" t="n">
        <v>23906.72</v>
      </c>
      <c r="H2396" t="inlineStr">
        <is>
          <t>2026-04-10</t>
        </is>
      </c>
      <c r="I2396" t="n">
        <v>24662.72</v>
      </c>
      <c r="J2396" t="inlineStr">
        <is>
          <t>1차 익절 도달(3%)</t>
        </is>
      </c>
      <c r="K2396" t="n">
        <v>8</v>
      </c>
      <c r="L2396" t="n">
        <v>4</v>
      </c>
      <c r="M2396" t="n">
        <v>2.85</v>
      </c>
      <c r="N2396" t="inlineStr">
        <is>
          <t>04.10. 8주 매도(+3% 상승 시 70% 익절 원칙)</t>
        </is>
      </c>
      <c r="O2396" t="n">
        <v>300000</v>
      </c>
      <c r="P2396">
        <f>COUNTIF($A$2:A2396,A2396)</f>
        <v/>
      </c>
      <c r="Q2396">
        <f>A2396&amp;"|"&amp;P2396</f>
        <v/>
      </c>
    </row>
    <row r="2397">
      <c r="A2397" t="inlineStr">
        <is>
          <t>KODEX 미국나스닥100|전체 평가기간|[초단타]+[정석방어]</t>
        </is>
      </c>
      <c r="B2397" t="inlineStr">
        <is>
          <t>KODEX 미국나스닥100</t>
        </is>
      </c>
      <c r="C2397" t="inlineStr">
        <is>
          <t>379810</t>
        </is>
      </c>
      <c r="D2397" t="inlineStr">
        <is>
          <t>전체 평가기간</t>
        </is>
      </c>
      <c r="E2397" t="inlineStr">
        <is>
          <t>[초단타]+[정석방어]</t>
        </is>
      </c>
      <c r="F2397" t="inlineStr">
        <is>
          <t>2026-03-23</t>
        </is>
      </c>
      <c r="G2397" t="n">
        <v>23906.72</v>
      </c>
      <c r="H2397" t="inlineStr">
        <is>
          <t>2026-04-15</t>
        </is>
      </c>
      <c r="I2397" t="n">
        <v>25272.3</v>
      </c>
      <c r="J2397" t="inlineStr">
        <is>
          <t>RSI 과열 부분청산</t>
        </is>
      </c>
      <c r="K2397" t="n">
        <v>3</v>
      </c>
      <c r="L2397" t="n">
        <v>1</v>
      </c>
      <c r="M2397" t="n">
        <v>5.4</v>
      </c>
      <c r="N2397" t="inlineStr">
        <is>
          <t>04.15. 3주 매도(RSI 과열 부분청산)</t>
        </is>
      </c>
      <c r="O2397" t="n">
        <v>300000</v>
      </c>
      <c r="P2397">
        <f>COUNTIF($A$2:A2397,A2397)</f>
        <v/>
      </c>
      <c r="Q2397">
        <f>A2397&amp;"|"&amp;P2397</f>
        <v/>
      </c>
    </row>
    <row r="2398">
      <c r="A2398" t="inlineStr">
        <is>
          <t>KODEX 미국나스닥100|전체 평가기간|[초단타]+[정석방어]</t>
        </is>
      </c>
      <c r="B2398" t="inlineStr">
        <is>
          <t>KODEX 미국나스닥100</t>
        </is>
      </c>
      <c r="C2398" t="inlineStr">
        <is>
          <t>379810</t>
        </is>
      </c>
      <c r="D2398" t="inlineStr">
        <is>
          <t>전체 평가기간</t>
        </is>
      </c>
      <c r="E2398" t="inlineStr">
        <is>
          <t>[초단타]+[정석방어]</t>
        </is>
      </c>
      <c r="F2398" t="inlineStr">
        <is>
          <t>2026-03-23</t>
        </is>
      </c>
      <c r="G2398" t="n">
        <v>23906.72</v>
      </c>
      <c r="H2398" t="inlineStr">
        <is>
          <t>2026-04-16</t>
        </is>
      </c>
      <c r="I2398" t="n">
        <v>25751.96</v>
      </c>
      <c r="J2398" t="inlineStr">
        <is>
          <t>2차 익절 도달(5%)</t>
        </is>
      </c>
      <c r="K2398" t="n">
        <v>1</v>
      </c>
      <c r="L2398" t="n">
        <v>0</v>
      </c>
      <c r="M2398" t="n">
        <v>7.4</v>
      </c>
      <c r="N2398" t="inlineStr">
        <is>
          <t>04.16. 1주 매도(+5% 상승 시 20% 익절 원칙)</t>
        </is>
      </c>
      <c r="O2398" t="n">
        <v>300000</v>
      </c>
      <c r="P2398">
        <f>COUNTIF($A$2:A2398,A2398)</f>
        <v/>
      </c>
      <c r="Q2398">
        <f>A2398&amp;"|"&amp;P2398</f>
        <v/>
      </c>
    </row>
    <row r="2399">
      <c r="A2399" t="inlineStr">
        <is>
          <t>KODEX 미국나스닥100|전체 평가기간|[초단타]+[변동성허용]</t>
        </is>
      </c>
      <c r="B2399" t="inlineStr">
        <is>
          <t>KODEX 미국나스닥100</t>
        </is>
      </c>
      <c r="C2399" t="inlineStr">
        <is>
          <t>379810</t>
        </is>
      </c>
      <c r="D2399" t="inlineStr">
        <is>
          <t>전체 평가기간</t>
        </is>
      </c>
      <c r="E2399" t="inlineStr">
        <is>
          <t>[초단타]+[변동성허용]</t>
        </is>
      </c>
      <c r="F2399" t="inlineStr">
        <is>
          <t>2026-03-23</t>
        </is>
      </c>
      <c r="G2399" t="n">
        <v>23906.72</v>
      </c>
      <c r="H2399" t="inlineStr">
        <is>
          <t>2026-04-10</t>
        </is>
      </c>
      <c r="I2399" t="n">
        <v>24662.72</v>
      </c>
      <c r="J2399" t="inlineStr">
        <is>
          <t>1차 익절 도달(3%)</t>
        </is>
      </c>
      <c r="K2399" t="n">
        <v>8</v>
      </c>
      <c r="L2399" t="n">
        <v>4</v>
      </c>
      <c r="M2399" t="n">
        <v>2.85</v>
      </c>
      <c r="N2399" t="inlineStr">
        <is>
          <t>04.10. 8주 매도(+3% 상승 시 70% 익절 원칙)</t>
        </is>
      </c>
      <c r="O2399" t="n">
        <v>300000</v>
      </c>
      <c r="P2399">
        <f>COUNTIF($A$2:A2399,A2399)</f>
        <v/>
      </c>
      <c r="Q2399">
        <f>A2399&amp;"|"&amp;P2399</f>
        <v/>
      </c>
    </row>
    <row r="2400">
      <c r="A2400" t="inlineStr">
        <is>
          <t>KODEX 미국나스닥100|전체 평가기간|[초단타]+[변동성허용]</t>
        </is>
      </c>
      <c r="B2400" t="inlineStr">
        <is>
          <t>KODEX 미국나스닥100</t>
        </is>
      </c>
      <c r="C2400" t="inlineStr">
        <is>
          <t>379810</t>
        </is>
      </c>
      <c r="D2400" t="inlineStr">
        <is>
          <t>전체 평가기간</t>
        </is>
      </c>
      <c r="E2400" t="inlineStr">
        <is>
          <t>[초단타]+[변동성허용]</t>
        </is>
      </c>
      <c r="F2400" t="inlineStr">
        <is>
          <t>2026-03-23</t>
        </is>
      </c>
      <c r="G2400" t="n">
        <v>23906.72</v>
      </c>
      <c r="H2400" t="inlineStr">
        <is>
          <t>2026-04-15</t>
        </is>
      </c>
      <c r="I2400" t="n">
        <v>25272.3</v>
      </c>
      <c r="J2400" t="inlineStr">
        <is>
          <t>RSI 과열 부분청산</t>
        </is>
      </c>
      <c r="K2400" t="n">
        <v>3</v>
      </c>
      <c r="L2400" t="n">
        <v>1</v>
      </c>
      <c r="M2400" t="n">
        <v>5.4</v>
      </c>
      <c r="N2400" t="inlineStr">
        <is>
          <t>04.15. 3주 매도(RSI 과열 부분청산)</t>
        </is>
      </c>
      <c r="O2400" t="n">
        <v>300000</v>
      </c>
      <c r="P2400">
        <f>COUNTIF($A$2:A2400,A2400)</f>
        <v/>
      </c>
      <c r="Q2400">
        <f>A2400&amp;"|"&amp;P2400</f>
        <v/>
      </c>
    </row>
    <row r="2401">
      <c r="A2401" t="inlineStr">
        <is>
          <t>KODEX 미국나스닥100|전체 평가기간|[초단타]+[변동성허용]</t>
        </is>
      </c>
      <c r="B2401" t="inlineStr">
        <is>
          <t>KODEX 미국나스닥100</t>
        </is>
      </c>
      <c r="C2401" t="inlineStr">
        <is>
          <t>379810</t>
        </is>
      </c>
      <c r="D2401" t="inlineStr">
        <is>
          <t>전체 평가기간</t>
        </is>
      </c>
      <c r="E2401" t="inlineStr">
        <is>
          <t>[초단타]+[변동성허용]</t>
        </is>
      </c>
      <c r="F2401" t="inlineStr">
        <is>
          <t>2026-03-23</t>
        </is>
      </c>
      <c r="G2401" t="n">
        <v>23906.72</v>
      </c>
      <c r="H2401" t="inlineStr">
        <is>
          <t>2026-04-16</t>
        </is>
      </c>
      <c r="I2401" t="n">
        <v>25751.96</v>
      </c>
      <c r="J2401" t="inlineStr">
        <is>
          <t>2차 익절 도달(5%)</t>
        </is>
      </c>
      <c r="K2401" t="n">
        <v>1</v>
      </c>
      <c r="L2401" t="n">
        <v>0</v>
      </c>
      <c r="M2401" t="n">
        <v>7.4</v>
      </c>
      <c r="N2401" t="inlineStr">
        <is>
          <t>04.16. 1주 매도(+5% 상승 시 20% 익절 원칙)</t>
        </is>
      </c>
      <c r="O2401" t="n">
        <v>300000</v>
      </c>
      <c r="P2401">
        <f>COUNTIF($A$2:A2401,A2401)</f>
        <v/>
      </c>
      <c r="Q2401">
        <f>A2401&amp;"|"&amp;P2401</f>
        <v/>
      </c>
    </row>
    <row r="2402">
      <c r="A2402" t="inlineStr">
        <is>
          <t>KODEX 미국나스닥100|전체 평가기간|[초단타]+[버티기형]</t>
        </is>
      </c>
      <c r="B2402" t="inlineStr">
        <is>
          <t>KODEX 미국나스닥100</t>
        </is>
      </c>
      <c r="C2402" t="inlineStr">
        <is>
          <t>379810</t>
        </is>
      </c>
      <c r="D2402" t="inlineStr">
        <is>
          <t>전체 평가기간</t>
        </is>
      </c>
      <c r="E2402" t="inlineStr">
        <is>
          <t>[초단타]+[버티기형]</t>
        </is>
      </c>
      <c r="F2402" t="inlineStr">
        <is>
          <t>2026-03-23</t>
        </is>
      </c>
      <c r="G2402" t="n">
        <v>23906.72</v>
      </c>
      <c r="H2402" t="inlineStr">
        <is>
          <t>2026-04-10</t>
        </is>
      </c>
      <c r="I2402" t="n">
        <v>24662.72</v>
      </c>
      <c r="J2402" t="inlineStr">
        <is>
          <t>1차 익절 도달(3%)</t>
        </is>
      </c>
      <c r="K2402" t="n">
        <v>8</v>
      </c>
      <c r="L2402" t="n">
        <v>4</v>
      </c>
      <c r="M2402" t="n">
        <v>2.85</v>
      </c>
      <c r="N2402" t="inlineStr">
        <is>
          <t>04.10. 8주 매도(+3% 상승 시 70% 익절 원칙)</t>
        </is>
      </c>
      <c r="O2402" t="n">
        <v>300000</v>
      </c>
      <c r="P2402">
        <f>COUNTIF($A$2:A2402,A2402)</f>
        <v/>
      </c>
      <c r="Q2402">
        <f>A2402&amp;"|"&amp;P2402</f>
        <v/>
      </c>
    </row>
    <row r="2403">
      <c r="A2403" t="inlineStr">
        <is>
          <t>KODEX 미국나스닥100|전체 평가기간|[초단타]+[버티기형]</t>
        </is>
      </c>
      <c r="B2403" t="inlineStr">
        <is>
          <t>KODEX 미국나스닥100</t>
        </is>
      </c>
      <c r="C2403" t="inlineStr">
        <is>
          <t>379810</t>
        </is>
      </c>
      <c r="D2403" t="inlineStr">
        <is>
          <t>전체 평가기간</t>
        </is>
      </c>
      <c r="E2403" t="inlineStr">
        <is>
          <t>[초단타]+[버티기형]</t>
        </is>
      </c>
      <c r="F2403" t="inlineStr">
        <is>
          <t>2026-03-23</t>
        </is>
      </c>
      <c r="G2403" t="n">
        <v>23906.72</v>
      </c>
      <c r="H2403" t="inlineStr">
        <is>
          <t>2026-04-15</t>
        </is>
      </c>
      <c r="I2403" t="n">
        <v>25272.3</v>
      </c>
      <c r="J2403" t="inlineStr">
        <is>
          <t>RSI 과열 부분청산</t>
        </is>
      </c>
      <c r="K2403" t="n">
        <v>3</v>
      </c>
      <c r="L2403" t="n">
        <v>1</v>
      </c>
      <c r="M2403" t="n">
        <v>5.4</v>
      </c>
      <c r="N2403" t="inlineStr">
        <is>
          <t>04.15. 3주 매도(RSI 과열 부분청산)</t>
        </is>
      </c>
      <c r="O2403" t="n">
        <v>300000</v>
      </c>
      <c r="P2403">
        <f>COUNTIF($A$2:A2403,A2403)</f>
        <v/>
      </c>
      <c r="Q2403">
        <f>A2403&amp;"|"&amp;P2403</f>
        <v/>
      </c>
    </row>
    <row r="2404">
      <c r="A2404" t="inlineStr">
        <is>
          <t>KODEX 미국나스닥100|전체 평가기간|[초단타]+[버티기형]</t>
        </is>
      </c>
      <c r="B2404" t="inlineStr">
        <is>
          <t>KODEX 미국나스닥100</t>
        </is>
      </c>
      <c r="C2404" t="inlineStr">
        <is>
          <t>379810</t>
        </is>
      </c>
      <c r="D2404" t="inlineStr">
        <is>
          <t>전체 평가기간</t>
        </is>
      </c>
      <c r="E2404" t="inlineStr">
        <is>
          <t>[초단타]+[버티기형]</t>
        </is>
      </c>
      <c r="F2404" t="inlineStr">
        <is>
          <t>2026-03-23</t>
        </is>
      </c>
      <c r="G2404" t="n">
        <v>23906.72</v>
      </c>
      <c r="H2404" t="inlineStr">
        <is>
          <t>2026-04-16</t>
        </is>
      </c>
      <c r="I2404" t="n">
        <v>25751.96</v>
      </c>
      <c r="J2404" t="inlineStr">
        <is>
          <t>2차 익절 도달(5%)</t>
        </is>
      </c>
      <c r="K2404" t="n">
        <v>1</v>
      </c>
      <c r="L2404" t="n">
        <v>0</v>
      </c>
      <c r="M2404" t="n">
        <v>7.4</v>
      </c>
      <c r="N2404" t="inlineStr">
        <is>
          <t>04.16. 1주 매도(+5% 상승 시 20% 익절 원칙)</t>
        </is>
      </c>
      <c r="O2404" t="n">
        <v>300000</v>
      </c>
      <c r="P2404">
        <f>COUNTIF($A$2:A2404,A2404)</f>
        <v/>
      </c>
      <c r="Q2404">
        <f>A2404&amp;"|"&amp;P2404</f>
        <v/>
      </c>
    </row>
    <row r="2405">
      <c r="A2405" t="inlineStr">
        <is>
          <t>KODEX 미국나스닥100|전체 평가기간|[단기스윙]+[칼손절]</t>
        </is>
      </c>
      <c r="B2405" t="inlineStr">
        <is>
          <t>KODEX 미국나스닥100</t>
        </is>
      </c>
      <c r="C2405" t="inlineStr">
        <is>
          <t>379810</t>
        </is>
      </c>
      <c r="D2405" t="inlineStr">
        <is>
          <t>전체 평가기간</t>
        </is>
      </c>
      <c r="E2405" t="inlineStr">
        <is>
          <t>[단기스윙]+[칼손절]</t>
        </is>
      </c>
      <c r="F2405" t="inlineStr">
        <is>
          <t>2026-03-23</t>
        </is>
      </c>
      <c r="G2405" t="n">
        <v>23906.72</v>
      </c>
      <c r="H2405" t="inlineStr">
        <is>
          <t>2026-03-30</t>
        </is>
      </c>
      <c r="I2405" t="n">
        <v>23318.67</v>
      </c>
      <c r="J2405" t="inlineStr">
        <is>
          <t>1차 손절 도달(-2%)</t>
        </is>
      </c>
      <c r="K2405" t="n">
        <v>9</v>
      </c>
      <c r="L2405" t="n">
        <v>3</v>
      </c>
      <c r="M2405" t="n">
        <v>-2.75</v>
      </c>
      <c r="N2405" t="inlineStr">
        <is>
          <t>03.30. 9주 매도(-2% 하락 시 80% 손절 원칙)</t>
        </is>
      </c>
      <c r="O2405" t="n">
        <v>300000</v>
      </c>
      <c r="P2405">
        <f>COUNTIF($A$2:A2405,A2405)</f>
        <v/>
      </c>
      <c r="Q2405">
        <f>A2405&amp;"|"&amp;P2405</f>
        <v/>
      </c>
    </row>
    <row r="2406">
      <c r="A2406" t="inlineStr">
        <is>
          <t>KODEX 미국나스닥100|전체 평가기간|[단기스윙]+[칼손절]</t>
        </is>
      </c>
      <c r="B2406" t="inlineStr">
        <is>
          <t>KODEX 미국나스닥100</t>
        </is>
      </c>
      <c r="C2406" t="inlineStr">
        <is>
          <t>379810</t>
        </is>
      </c>
      <c r="D2406" t="inlineStr">
        <is>
          <t>전체 평가기간</t>
        </is>
      </c>
      <c r="E2406" t="inlineStr">
        <is>
          <t>[단기스윙]+[칼손절]</t>
        </is>
      </c>
      <c r="F2406" t="inlineStr">
        <is>
          <t>2026-03-23</t>
        </is>
      </c>
      <c r="G2406" t="n">
        <v>23906.72</v>
      </c>
      <c r="H2406" t="inlineStr">
        <is>
          <t>2026-04-15</t>
        </is>
      </c>
      <c r="I2406" t="n">
        <v>25272.3</v>
      </c>
      <c r="J2406" t="inlineStr">
        <is>
          <t>RSI 과열 부분청산</t>
        </is>
      </c>
      <c r="K2406" t="n">
        <v>2</v>
      </c>
      <c r="L2406" t="n">
        <v>1</v>
      </c>
      <c r="M2406" t="n">
        <v>5.4</v>
      </c>
      <c r="N2406" t="inlineStr">
        <is>
          <t>04.15. 2주 매도(RSI 과열 부분청산)</t>
        </is>
      </c>
      <c r="O2406" t="n">
        <v>300000</v>
      </c>
      <c r="P2406">
        <f>COUNTIF($A$2:A2406,A2406)</f>
        <v/>
      </c>
      <c r="Q2406">
        <f>A2406&amp;"|"&amp;P2406</f>
        <v/>
      </c>
    </row>
    <row r="2407">
      <c r="A2407" t="inlineStr">
        <is>
          <t>KODEX 미국나스닥100|전체 평가기간|[단기스윙]+[칼손절]</t>
        </is>
      </c>
      <c r="B2407" t="inlineStr">
        <is>
          <t>KODEX 미국나스닥100</t>
        </is>
      </c>
      <c r="C2407" t="inlineStr">
        <is>
          <t>379810</t>
        </is>
      </c>
      <c r="D2407" t="inlineStr">
        <is>
          <t>전체 평가기간</t>
        </is>
      </c>
      <c r="E2407" t="inlineStr">
        <is>
          <t>[단기스윙]+[칼손절]</t>
        </is>
      </c>
      <c r="F2407" t="inlineStr">
        <is>
          <t>2026-03-23</t>
        </is>
      </c>
      <c r="G2407" t="n">
        <v>23906.72</v>
      </c>
      <c r="H2407" t="inlineStr">
        <is>
          <t>2026-04-16</t>
        </is>
      </c>
      <c r="I2407" t="n">
        <v>25751.96</v>
      </c>
      <c r="J2407" t="inlineStr">
        <is>
          <t>1차 익절 도달(5%)</t>
        </is>
      </c>
      <c r="K2407" t="n">
        <v>1</v>
      </c>
      <c r="L2407" t="n">
        <v>0</v>
      </c>
      <c r="M2407" t="n">
        <v>7.4</v>
      </c>
      <c r="N2407" t="inlineStr">
        <is>
          <t>04.16. 1주 매도(+5% 상승 시 60% 익절 원칙)</t>
        </is>
      </c>
      <c r="O2407" t="n">
        <v>300000</v>
      </c>
      <c r="P2407">
        <f>COUNTIF($A$2:A2407,A2407)</f>
        <v/>
      </c>
      <c r="Q2407">
        <f>A2407&amp;"|"&amp;P2407</f>
        <v/>
      </c>
    </row>
    <row r="2408">
      <c r="A2408" t="inlineStr">
        <is>
          <t>KODEX 미국나스닥100|전체 평가기간|[단기스윙]+[정석방어]</t>
        </is>
      </c>
      <c r="B2408" t="inlineStr">
        <is>
          <t>KODEX 미국나스닥100</t>
        </is>
      </c>
      <c r="C2408" t="inlineStr">
        <is>
          <t>379810</t>
        </is>
      </c>
      <c r="D2408" t="inlineStr">
        <is>
          <t>전체 평가기간</t>
        </is>
      </c>
      <c r="E2408" t="inlineStr">
        <is>
          <t>[단기스윙]+[정석방어]</t>
        </is>
      </c>
      <c r="F2408" t="inlineStr">
        <is>
          <t>2026-03-23</t>
        </is>
      </c>
      <c r="G2408" t="n">
        <v>23906.72</v>
      </c>
      <c r="H2408" t="inlineStr">
        <is>
          <t>2026-04-15</t>
        </is>
      </c>
      <c r="I2408" t="n">
        <v>25272.3</v>
      </c>
      <c r="J2408" t="inlineStr">
        <is>
          <t>RSI 과열 부분청산</t>
        </is>
      </c>
      <c r="K2408" t="n">
        <v>10</v>
      </c>
      <c r="L2408" t="n">
        <v>2</v>
      </c>
      <c r="M2408" t="n">
        <v>5.4</v>
      </c>
      <c r="N2408" t="inlineStr">
        <is>
          <t>04.15. 10주 매도(RSI 과열 부분청산)</t>
        </is>
      </c>
      <c r="O2408" t="n">
        <v>300000</v>
      </c>
      <c r="P2408">
        <f>COUNTIF($A$2:A2408,A2408)</f>
        <v/>
      </c>
      <c r="Q2408">
        <f>A2408&amp;"|"&amp;P2408</f>
        <v/>
      </c>
    </row>
    <row r="2409">
      <c r="A2409" t="inlineStr">
        <is>
          <t>KODEX 미국나스닥100|전체 평가기간|[단기스윙]+[정석방어]</t>
        </is>
      </c>
      <c r="B2409" t="inlineStr">
        <is>
          <t>KODEX 미국나스닥100</t>
        </is>
      </c>
      <c r="C2409" t="inlineStr">
        <is>
          <t>379810</t>
        </is>
      </c>
      <c r="D2409" t="inlineStr">
        <is>
          <t>전체 평가기간</t>
        </is>
      </c>
      <c r="E2409" t="inlineStr">
        <is>
          <t>[단기스윙]+[정석방어]</t>
        </is>
      </c>
      <c r="F2409" t="inlineStr">
        <is>
          <t>2026-03-23</t>
        </is>
      </c>
      <c r="G2409" t="n">
        <v>23906.72</v>
      </c>
      <c r="H2409" t="inlineStr">
        <is>
          <t>2026-04-16</t>
        </is>
      </c>
      <c r="I2409" t="n">
        <v>25751.96</v>
      </c>
      <c r="J2409" t="inlineStr">
        <is>
          <t>RSI 과열 부분청산</t>
        </is>
      </c>
      <c r="K2409" t="n">
        <v>1</v>
      </c>
      <c r="L2409" t="n">
        <v>1</v>
      </c>
      <c r="M2409" t="n">
        <v>7.4</v>
      </c>
      <c r="N2409" t="inlineStr">
        <is>
          <t>04.16. 1주 매도(RSI 과열 부분청산)</t>
        </is>
      </c>
      <c r="O2409" t="n">
        <v>300000</v>
      </c>
      <c r="P2409">
        <f>COUNTIF($A$2:A2409,A2409)</f>
        <v/>
      </c>
      <c r="Q2409">
        <f>A2409&amp;"|"&amp;P2409</f>
        <v/>
      </c>
    </row>
    <row r="2410">
      <c r="A2410" t="inlineStr">
        <is>
          <t>KODEX 미국나스닥100|전체 평가기간|[단기스윙]+[정석방어]</t>
        </is>
      </c>
      <c r="B2410" t="inlineStr">
        <is>
          <t>KODEX 미국나스닥100</t>
        </is>
      </c>
      <c r="C2410" t="inlineStr">
        <is>
          <t>379810</t>
        </is>
      </c>
      <c r="D2410" t="inlineStr">
        <is>
          <t>전체 평가기간</t>
        </is>
      </c>
      <c r="E2410" t="inlineStr">
        <is>
          <t>[단기스윙]+[정석방어]</t>
        </is>
      </c>
      <c r="F2410" t="inlineStr">
        <is>
          <t>2026-03-23</t>
        </is>
      </c>
      <c r="G2410" t="n">
        <v>23906.72</v>
      </c>
      <c r="H2410" t="inlineStr">
        <is>
          <t>2026-04-17</t>
        </is>
      </c>
      <c r="I2410" t="n">
        <v>25886.87</v>
      </c>
      <c r="J2410" t="inlineStr">
        <is>
          <t>1차 익절 도달(5%)</t>
        </is>
      </c>
      <c r="K2410" t="n">
        <v>1</v>
      </c>
      <c r="L2410" t="n">
        <v>0</v>
      </c>
      <c r="M2410" t="n">
        <v>7.96</v>
      </c>
      <c r="N2410" t="inlineStr">
        <is>
          <t>04.17. 1주 매도(+5% 상승 시 60% 익절 원칙)</t>
        </is>
      </c>
      <c r="O2410" t="n">
        <v>300000</v>
      </c>
      <c r="P2410">
        <f>COUNTIF($A$2:A2410,A2410)</f>
        <v/>
      </c>
      <c r="Q2410">
        <f>A2410&amp;"|"&amp;P2410</f>
        <v/>
      </c>
    </row>
    <row r="2411">
      <c r="A2411" t="inlineStr">
        <is>
          <t>KODEX 미국나스닥100|전체 평가기간|[단기스윙]+[변동성허용]</t>
        </is>
      </c>
      <c r="B2411" t="inlineStr">
        <is>
          <t>KODEX 미국나스닥100</t>
        </is>
      </c>
      <c r="C2411" t="inlineStr">
        <is>
          <t>379810</t>
        </is>
      </c>
      <c r="D2411" t="inlineStr">
        <is>
          <t>전체 평가기간</t>
        </is>
      </c>
      <c r="E2411" t="inlineStr">
        <is>
          <t>[단기스윙]+[변동성허용]</t>
        </is>
      </c>
      <c r="F2411" t="inlineStr">
        <is>
          <t>2026-03-23</t>
        </is>
      </c>
      <c r="G2411" t="n">
        <v>23906.72</v>
      </c>
      <c r="H2411" t="inlineStr">
        <is>
          <t>2026-04-15</t>
        </is>
      </c>
      <c r="I2411" t="n">
        <v>25272.3</v>
      </c>
      <c r="J2411" t="inlineStr">
        <is>
          <t>RSI 과열 부분청산</t>
        </is>
      </c>
      <c r="K2411" t="n">
        <v>10</v>
      </c>
      <c r="L2411" t="n">
        <v>2</v>
      </c>
      <c r="M2411" t="n">
        <v>5.4</v>
      </c>
      <c r="N2411" t="inlineStr">
        <is>
          <t>04.15. 10주 매도(RSI 과열 부분청산)</t>
        </is>
      </c>
      <c r="O2411" t="n">
        <v>300000</v>
      </c>
      <c r="P2411">
        <f>COUNTIF($A$2:A2411,A2411)</f>
        <v/>
      </c>
      <c r="Q2411">
        <f>A2411&amp;"|"&amp;P2411</f>
        <v/>
      </c>
    </row>
    <row r="2412">
      <c r="A2412" t="inlineStr">
        <is>
          <t>KODEX 미국나스닥100|전체 평가기간|[단기스윙]+[변동성허용]</t>
        </is>
      </c>
      <c r="B2412" t="inlineStr">
        <is>
          <t>KODEX 미국나스닥100</t>
        </is>
      </c>
      <c r="C2412" t="inlineStr">
        <is>
          <t>379810</t>
        </is>
      </c>
      <c r="D2412" t="inlineStr">
        <is>
          <t>전체 평가기간</t>
        </is>
      </c>
      <c r="E2412" t="inlineStr">
        <is>
          <t>[단기스윙]+[변동성허용]</t>
        </is>
      </c>
      <c r="F2412" t="inlineStr">
        <is>
          <t>2026-03-23</t>
        </is>
      </c>
      <c r="G2412" t="n">
        <v>23906.72</v>
      </c>
      <c r="H2412" t="inlineStr">
        <is>
          <t>2026-04-16</t>
        </is>
      </c>
      <c r="I2412" t="n">
        <v>25751.96</v>
      </c>
      <c r="J2412" t="inlineStr">
        <is>
          <t>RSI 과열 부분청산</t>
        </is>
      </c>
      <c r="K2412" t="n">
        <v>1</v>
      </c>
      <c r="L2412" t="n">
        <v>1</v>
      </c>
      <c r="M2412" t="n">
        <v>7.4</v>
      </c>
      <c r="N2412" t="inlineStr">
        <is>
          <t>04.16. 1주 매도(RSI 과열 부분청산)</t>
        </is>
      </c>
      <c r="O2412" t="n">
        <v>300000</v>
      </c>
      <c r="P2412">
        <f>COUNTIF($A$2:A2412,A2412)</f>
        <v/>
      </c>
      <c r="Q2412">
        <f>A2412&amp;"|"&amp;P2412</f>
        <v/>
      </c>
    </row>
    <row r="2413">
      <c r="A2413" t="inlineStr">
        <is>
          <t>KODEX 미국나스닥100|전체 평가기간|[단기스윙]+[변동성허용]</t>
        </is>
      </c>
      <c r="B2413" t="inlineStr">
        <is>
          <t>KODEX 미국나스닥100</t>
        </is>
      </c>
      <c r="C2413" t="inlineStr">
        <is>
          <t>379810</t>
        </is>
      </c>
      <c r="D2413" t="inlineStr">
        <is>
          <t>전체 평가기간</t>
        </is>
      </c>
      <c r="E2413" t="inlineStr">
        <is>
          <t>[단기스윙]+[변동성허용]</t>
        </is>
      </c>
      <c r="F2413" t="inlineStr">
        <is>
          <t>2026-03-23</t>
        </is>
      </c>
      <c r="G2413" t="n">
        <v>23906.72</v>
      </c>
      <c r="H2413" t="inlineStr">
        <is>
          <t>2026-04-17</t>
        </is>
      </c>
      <c r="I2413" t="n">
        <v>25886.87</v>
      </c>
      <c r="J2413" t="inlineStr">
        <is>
          <t>1차 익절 도달(5%)</t>
        </is>
      </c>
      <c r="K2413" t="n">
        <v>1</v>
      </c>
      <c r="L2413" t="n">
        <v>0</v>
      </c>
      <c r="M2413" t="n">
        <v>7.96</v>
      </c>
      <c r="N2413" t="inlineStr">
        <is>
          <t>04.17. 1주 매도(+5% 상승 시 60% 익절 원칙)</t>
        </is>
      </c>
      <c r="O2413" t="n">
        <v>300000</v>
      </c>
      <c r="P2413">
        <f>COUNTIF($A$2:A2413,A2413)</f>
        <v/>
      </c>
      <c r="Q2413">
        <f>A2413&amp;"|"&amp;P2413</f>
        <v/>
      </c>
    </row>
    <row r="2414">
      <c r="A2414" t="inlineStr">
        <is>
          <t>KODEX 미국나스닥100|전체 평가기간|[단기스윙]+[버티기형]</t>
        </is>
      </c>
      <c r="B2414" t="inlineStr">
        <is>
          <t>KODEX 미국나스닥100</t>
        </is>
      </c>
      <c r="C2414" t="inlineStr">
        <is>
          <t>379810</t>
        </is>
      </c>
      <c r="D2414" t="inlineStr">
        <is>
          <t>전체 평가기간</t>
        </is>
      </c>
      <c r="E2414" t="inlineStr">
        <is>
          <t>[단기스윙]+[버티기형]</t>
        </is>
      </c>
      <c r="F2414" t="inlineStr">
        <is>
          <t>2026-03-23</t>
        </is>
      </c>
      <c r="G2414" t="n">
        <v>23906.72</v>
      </c>
      <c r="H2414" t="inlineStr">
        <is>
          <t>2026-04-15</t>
        </is>
      </c>
      <c r="I2414" t="n">
        <v>25272.3</v>
      </c>
      <c r="J2414" t="inlineStr">
        <is>
          <t>RSI 과열 부분청산</t>
        </is>
      </c>
      <c r="K2414" t="n">
        <v>10</v>
      </c>
      <c r="L2414" t="n">
        <v>2</v>
      </c>
      <c r="M2414" t="n">
        <v>5.4</v>
      </c>
      <c r="N2414" t="inlineStr">
        <is>
          <t>04.15. 10주 매도(RSI 과열 부분청산)</t>
        </is>
      </c>
      <c r="O2414" t="n">
        <v>300000</v>
      </c>
      <c r="P2414">
        <f>COUNTIF($A$2:A2414,A2414)</f>
        <v/>
      </c>
      <c r="Q2414">
        <f>A2414&amp;"|"&amp;P2414</f>
        <v/>
      </c>
    </row>
    <row r="2415">
      <c r="A2415" t="inlineStr">
        <is>
          <t>KODEX 미국나스닥100|전체 평가기간|[단기스윙]+[버티기형]</t>
        </is>
      </c>
      <c r="B2415" t="inlineStr">
        <is>
          <t>KODEX 미국나스닥100</t>
        </is>
      </c>
      <c r="C2415" t="inlineStr">
        <is>
          <t>379810</t>
        </is>
      </c>
      <c r="D2415" t="inlineStr">
        <is>
          <t>전체 평가기간</t>
        </is>
      </c>
      <c r="E2415" t="inlineStr">
        <is>
          <t>[단기스윙]+[버티기형]</t>
        </is>
      </c>
      <c r="F2415" t="inlineStr">
        <is>
          <t>2026-03-23</t>
        </is>
      </c>
      <c r="G2415" t="n">
        <v>23906.72</v>
      </c>
      <c r="H2415" t="inlineStr">
        <is>
          <t>2026-04-16</t>
        </is>
      </c>
      <c r="I2415" t="n">
        <v>25751.96</v>
      </c>
      <c r="J2415" t="inlineStr">
        <is>
          <t>RSI 과열 부분청산</t>
        </is>
      </c>
      <c r="K2415" t="n">
        <v>1</v>
      </c>
      <c r="L2415" t="n">
        <v>1</v>
      </c>
      <c r="M2415" t="n">
        <v>7.4</v>
      </c>
      <c r="N2415" t="inlineStr">
        <is>
          <t>04.16. 1주 매도(RSI 과열 부분청산)</t>
        </is>
      </c>
      <c r="O2415" t="n">
        <v>300000</v>
      </c>
      <c r="P2415">
        <f>COUNTIF($A$2:A2415,A2415)</f>
        <v/>
      </c>
      <c r="Q2415">
        <f>A2415&amp;"|"&amp;P2415</f>
        <v/>
      </c>
    </row>
    <row r="2416">
      <c r="A2416" t="inlineStr">
        <is>
          <t>KODEX 미국나스닥100|전체 평가기간|[단기스윙]+[버티기형]</t>
        </is>
      </c>
      <c r="B2416" t="inlineStr">
        <is>
          <t>KODEX 미국나스닥100</t>
        </is>
      </c>
      <c r="C2416" t="inlineStr">
        <is>
          <t>379810</t>
        </is>
      </c>
      <c r="D2416" t="inlineStr">
        <is>
          <t>전체 평가기간</t>
        </is>
      </c>
      <c r="E2416" t="inlineStr">
        <is>
          <t>[단기스윙]+[버티기형]</t>
        </is>
      </c>
      <c r="F2416" t="inlineStr">
        <is>
          <t>2026-03-23</t>
        </is>
      </c>
      <c r="G2416" t="n">
        <v>23906.72</v>
      </c>
      <c r="H2416" t="inlineStr">
        <is>
          <t>2026-04-17</t>
        </is>
      </c>
      <c r="I2416" t="n">
        <v>25886.87</v>
      </c>
      <c r="J2416" t="inlineStr">
        <is>
          <t>1차 익절 도달(5%)</t>
        </is>
      </c>
      <c r="K2416" t="n">
        <v>1</v>
      </c>
      <c r="L2416" t="n">
        <v>0</v>
      </c>
      <c r="M2416" t="n">
        <v>7.96</v>
      </c>
      <c r="N2416" t="inlineStr">
        <is>
          <t>04.17. 1주 매도(+5% 상승 시 60% 익절 원칙)</t>
        </is>
      </c>
      <c r="O2416" t="n">
        <v>300000</v>
      </c>
      <c r="P2416">
        <f>COUNTIF($A$2:A2416,A2416)</f>
        <v/>
      </c>
      <c r="Q2416">
        <f>A2416&amp;"|"&amp;P2416</f>
        <v/>
      </c>
    </row>
    <row r="2417">
      <c r="A2417" t="inlineStr">
        <is>
          <t>KODEX 미국나스닥100|전체 평가기간|[대표님룰]+[칼손절]</t>
        </is>
      </c>
      <c r="B2417" t="inlineStr">
        <is>
          <t>KODEX 미국나스닥100</t>
        </is>
      </c>
      <c r="C2417" t="inlineStr">
        <is>
          <t>379810</t>
        </is>
      </c>
      <c r="D2417" t="inlineStr">
        <is>
          <t>전체 평가기간</t>
        </is>
      </c>
      <c r="E2417" t="inlineStr">
        <is>
          <t>[대표님룰]+[칼손절]</t>
        </is>
      </c>
      <c r="F2417" t="inlineStr">
        <is>
          <t>2026-03-23</t>
        </is>
      </c>
      <c r="G2417" t="n">
        <v>23906.72</v>
      </c>
      <c r="H2417" t="inlineStr">
        <is>
          <t>2026-03-30</t>
        </is>
      </c>
      <c r="I2417" t="n">
        <v>23318.67</v>
      </c>
      <c r="J2417" t="inlineStr">
        <is>
          <t>1차 손절 도달(-2%)</t>
        </is>
      </c>
      <c r="K2417" t="n">
        <v>9</v>
      </c>
      <c r="L2417" t="n">
        <v>3</v>
      </c>
      <c r="M2417" t="n">
        <v>-2.75</v>
      </c>
      <c r="N2417" t="inlineStr">
        <is>
          <t>03.30. 9주 매도(-2% 하락 시 80% 손절 원칙)</t>
        </is>
      </c>
      <c r="O2417" t="n">
        <v>300000</v>
      </c>
      <c r="P2417">
        <f>COUNTIF($A$2:A2417,A2417)</f>
        <v/>
      </c>
      <c r="Q2417">
        <f>A2417&amp;"|"&amp;P2417</f>
        <v/>
      </c>
    </row>
    <row r="2418">
      <c r="A2418" t="inlineStr">
        <is>
          <t>KODEX 미국나스닥100|전체 평가기간|[대표님룰]+[칼손절]</t>
        </is>
      </c>
      <c r="B2418" t="inlineStr">
        <is>
          <t>KODEX 미국나스닥100</t>
        </is>
      </c>
      <c r="C2418" t="inlineStr">
        <is>
          <t>379810</t>
        </is>
      </c>
      <c r="D2418" t="inlineStr">
        <is>
          <t>전체 평가기간</t>
        </is>
      </c>
      <c r="E2418" t="inlineStr">
        <is>
          <t>[대표님룰]+[칼손절]</t>
        </is>
      </c>
      <c r="F2418" t="inlineStr">
        <is>
          <t>2026-03-23</t>
        </is>
      </c>
      <c r="G2418" t="n">
        <v>23906.72</v>
      </c>
      <c r="H2418" t="inlineStr">
        <is>
          <t>2026-04-15</t>
        </is>
      </c>
      <c r="I2418" t="n">
        <v>25272.3</v>
      </c>
      <c r="J2418" t="inlineStr">
        <is>
          <t>RSI 과열 부분청산</t>
        </is>
      </c>
      <c r="K2418" t="n">
        <v>2</v>
      </c>
      <c r="L2418" t="n">
        <v>1</v>
      </c>
      <c r="M2418" t="n">
        <v>5.4</v>
      </c>
      <c r="N2418" t="inlineStr">
        <is>
          <t>04.15. 2주 매도(RSI 과열 부분청산)</t>
        </is>
      </c>
      <c r="O2418" t="n">
        <v>300000</v>
      </c>
      <c r="P2418">
        <f>COUNTIF($A$2:A2418,A2418)</f>
        <v/>
      </c>
      <c r="Q2418">
        <f>A2418&amp;"|"&amp;P2418</f>
        <v/>
      </c>
    </row>
    <row r="2419">
      <c r="A2419" t="inlineStr">
        <is>
          <t>KODEX 미국나스닥100|전체 평가기간|[대표님룰]+[칼손절]</t>
        </is>
      </c>
      <c r="B2419" t="inlineStr">
        <is>
          <t>KODEX 미국나스닥100</t>
        </is>
      </c>
      <c r="C2419" t="inlineStr">
        <is>
          <t>379810</t>
        </is>
      </c>
      <c r="D2419" t="inlineStr">
        <is>
          <t>전체 평가기간</t>
        </is>
      </c>
      <c r="E2419" t="inlineStr">
        <is>
          <t>[대표님룰]+[칼손절]</t>
        </is>
      </c>
      <c r="F2419" t="inlineStr">
        <is>
          <t>2026-03-23</t>
        </is>
      </c>
      <c r="G2419" t="n">
        <v>23906.72</v>
      </c>
      <c r="H2419" t="inlineStr">
        <is>
          <t>2026-04-16</t>
        </is>
      </c>
      <c r="I2419" t="n">
        <v>25751.96</v>
      </c>
      <c r="J2419" t="inlineStr">
        <is>
          <t>1차 익절 도달(5%)</t>
        </is>
      </c>
      <c r="K2419" t="n">
        <v>1</v>
      </c>
      <c r="L2419" t="n">
        <v>0</v>
      </c>
      <c r="M2419" t="n">
        <v>7.4</v>
      </c>
      <c r="N2419" t="inlineStr">
        <is>
          <t>04.16. 1주 매도(+5% 상승 시 60% 익절 원칙)</t>
        </is>
      </c>
      <c r="O2419" t="n">
        <v>300000</v>
      </c>
      <c r="P2419">
        <f>COUNTIF($A$2:A2419,A2419)</f>
        <v/>
      </c>
      <c r="Q2419">
        <f>A2419&amp;"|"&amp;P2419</f>
        <v/>
      </c>
    </row>
    <row r="2420">
      <c r="A2420" t="inlineStr">
        <is>
          <t>KODEX 미국나스닥100|전체 평가기간|[대표님룰]+[정석방어]</t>
        </is>
      </c>
      <c r="B2420" t="inlineStr">
        <is>
          <t>KODEX 미국나스닥100</t>
        </is>
      </c>
      <c r="C2420" t="inlineStr">
        <is>
          <t>379810</t>
        </is>
      </c>
      <c r="D2420" t="inlineStr">
        <is>
          <t>전체 평가기간</t>
        </is>
      </c>
      <c r="E2420" t="inlineStr">
        <is>
          <t>[대표님룰]+[정석방어]</t>
        </is>
      </c>
      <c r="F2420" t="inlineStr">
        <is>
          <t>2026-03-23</t>
        </is>
      </c>
      <c r="G2420" t="n">
        <v>23906.72</v>
      </c>
      <c r="H2420" t="inlineStr">
        <is>
          <t>2026-04-15</t>
        </is>
      </c>
      <c r="I2420" t="n">
        <v>25272.3</v>
      </c>
      <c r="J2420" t="inlineStr">
        <is>
          <t>RSI 과열 부분청산</t>
        </is>
      </c>
      <c r="K2420" t="n">
        <v>10</v>
      </c>
      <c r="L2420" t="n">
        <v>2</v>
      </c>
      <c r="M2420" t="n">
        <v>5.4</v>
      </c>
      <c r="N2420" t="inlineStr">
        <is>
          <t>04.15. 10주 매도(RSI 과열 부분청산)</t>
        </is>
      </c>
      <c r="O2420" t="n">
        <v>300000</v>
      </c>
      <c r="P2420">
        <f>COUNTIF($A$2:A2420,A2420)</f>
        <v/>
      </c>
      <c r="Q2420">
        <f>A2420&amp;"|"&amp;P2420</f>
        <v/>
      </c>
    </row>
    <row r="2421">
      <c r="A2421" t="inlineStr">
        <is>
          <t>KODEX 미국나스닥100|전체 평가기간|[대표님룰]+[정석방어]</t>
        </is>
      </c>
      <c r="B2421" t="inlineStr">
        <is>
          <t>KODEX 미국나스닥100</t>
        </is>
      </c>
      <c r="C2421" t="inlineStr">
        <is>
          <t>379810</t>
        </is>
      </c>
      <c r="D2421" t="inlineStr">
        <is>
          <t>전체 평가기간</t>
        </is>
      </c>
      <c r="E2421" t="inlineStr">
        <is>
          <t>[대표님룰]+[정석방어]</t>
        </is>
      </c>
      <c r="F2421" t="inlineStr">
        <is>
          <t>2026-03-23</t>
        </is>
      </c>
      <c r="G2421" t="n">
        <v>23906.72</v>
      </c>
      <c r="H2421" t="inlineStr">
        <is>
          <t>2026-04-16</t>
        </is>
      </c>
      <c r="I2421" t="n">
        <v>25751.96</v>
      </c>
      <c r="J2421" t="inlineStr">
        <is>
          <t>RSI 과열 부분청산</t>
        </is>
      </c>
      <c r="K2421" t="n">
        <v>1</v>
      </c>
      <c r="L2421" t="n">
        <v>1</v>
      </c>
      <c r="M2421" t="n">
        <v>7.4</v>
      </c>
      <c r="N2421" t="inlineStr">
        <is>
          <t>04.16. 1주 매도(RSI 과열 부분청산)</t>
        </is>
      </c>
      <c r="O2421" t="n">
        <v>300000</v>
      </c>
      <c r="P2421">
        <f>COUNTIF($A$2:A2421,A2421)</f>
        <v/>
      </c>
      <c r="Q2421">
        <f>A2421&amp;"|"&amp;P2421</f>
        <v/>
      </c>
    </row>
    <row r="2422">
      <c r="A2422" t="inlineStr">
        <is>
          <t>KODEX 미국나스닥100|전체 평가기간|[대표님룰]+[정석방어]</t>
        </is>
      </c>
      <c r="B2422" t="inlineStr">
        <is>
          <t>KODEX 미국나스닥100</t>
        </is>
      </c>
      <c r="C2422" t="inlineStr">
        <is>
          <t>379810</t>
        </is>
      </c>
      <c r="D2422" t="inlineStr">
        <is>
          <t>전체 평가기간</t>
        </is>
      </c>
      <c r="E2422" t="inlineStr">
        <is>
          <t>[대표님룰]+[정석방어]</t>
        </is>
      </c>
      <c r="F2422" t="inlineStr">
        <is>
          <t>2026-03-23</t>
        </is>
      </c>
      <c r="G2422" t="n">
        <v>23906.72</v>
      </c>
      <c r="H2422" t="inlineStr">
        <is>
          <t>2026-04-17</t>
        </is>
      </c>
      <c r="I2422" t="n">
        <v>25886.87</v>
      </c>
      <c r="J2422" t="inlineStr">
        <is>
          <t>1차 익절 도달(5%)</t>
        </is>
      </c>
      <c r="K2422" t="n">
        <v>1</v>
      </c>
      <c r="L2422" t="n">
        <v>0</v>
      </c>
      <c r="M2422" t="n">
        <v>7.96</v>
      </c>
      <c r="N2422" t="inlineStr">
        <is>
          <t>04.17. 1주 매도(+5% 상승 시 60% 익절 원칙)</t>
        </is>
      </c>
      <c r="O2422" t="n">
        <v>300000</v>
      </c>
      <c r="P2422">
        <f>COUNTIF($A$2:A2422,A2422)</f>
        <v/>
      </c>
      <c r="Q2422">
        <f>A2422&amp;"|"&amp;P2422</f>
        <v/>
      </c>
    </row>
    <row r="2423">
      <c r="A2423" t="inlineStr">
        <is>
          <t>KODEX 미국나스닥100|전체 평가기간|[대표님룰]+[변동성허용]</t>
        </is>
      </c>
      <c r="B2423" t="inlineStr">
        <is>
          <t>KODEX 미국나스닥100</t>
        </is>
      </c>
      <c r="C2423" t="inlineStr">
        <is>
          <t>379810</t>
        </is>
      </c>
      <c r="D2423" t="inlineStr">
        <is>
          <t>전체 평가기간</t>
        </is>
      </c>
      <c r="E2423" t="inlineStr">
        <is>
          <t>[대표님룰]+[변동성허용]</t>
        </is>
      </c>
      <c r="F2423" t="inlineStr">
        <is>
          <t>2026-03-23</t>
        </is>
      </c>
      <c r="G2423" t="n">
        <v>23906.72</v>
      </c>
      <c r="H2423" t="inlineStr">
        <is>
          <t>2026-04-15</t>
        </is>
      </c>
      <c r="I2423" t="n">
        <v>25272.3</v>
      </c>
      <c r="J2423" t="inlineStr">
        <is>
          <t>RSI 과열 부분청산</t>
        </is>
      </c>
      <c r="K2423" t="n">
        <v>10</v>
      </c>
      <c r="L2423" t="n">
        <v>2</v>
      </c>
      <c r="M2423" t="n">
        <v>5.4</v>
      </c>
      <c r="N2423" t="inlineStr">
        <is>
          <t>04.15. 10주 매도(RSI 과열 부분청산)</t>
        </is>
      </c>
      <c r="O2423" t="n">
        <v>300000</v>
      </c>
      <c r="P2423">
        <f>COUNTIF($A$2:A2423,A2423)</f>
        <v/>
      </c>
      <c r="Q2423">
        <f>A2423&amp;"|"&amp;P2423</f>
        <v/>
      </c>
    </row>
    <row r="2424">
      <c r="A2424" t="inlineStr">
        <is>
          <t>KODEX 미국나스닥100|전체 평가기간|[대표님룰]+[변동성허용]</t>
        </is>
      </c>
      <c r="B2424" t="inlineStr">
        <is>
          <t>KODEX 미국나스닥100</t>
        </is>
      </c>
      <c r="C2424" t="inlineStr">
        <is>
          <t>379810</t>
        </is>
      </c>
      <c r="D2424" t="inlineStr">
        <is>
          <t>전체 평가기간</t>
        </is>
      </c>
      <c r="E2424" t="inlineStr">
        <is>
          <t>[대표님룰]+[변동성허용]</t>
        </is>
      </c>
      <c r="F2424" t="inlineStr">
        <is>
          <t>2026-03-23</t>
        </is>
      </c>
      <c r="G2424" t="n">
        <v>23906.72</v>
      </c>
      <c r="H2424" t="inlineStr">
        <is>
          <t>2026-04-16</t>
        </is>
      </c>
      <c r="I2424" t="n">
        <v>25751.96</v>
      </c>
      <c r="J2424" t="inlineStr">
        <is>
          <t>RSI 과열 부분청산</t>
        </is>
      </c>
      <c r="K2424" t="n">
        <v>1</v>
      </c>
      <c r="L2424" t="n">
        <v>1</v>
      </c>
      <c r="M2424" t="n">
        <v>7.4</v>
      </c>
      <c r="N2424" t="inlineStr">
        <is>
          <t>04.16. 1주 매도(RSI 과열 부분청산)</t>
        </is>
      </c>
      <c r="O2424" t="n">
        <v>300000</v>
      </c>
      <c r="P2424">
        <f>COUNTIF($A$2:A2424,A2424)</f>
        <v/>
      </c>
      <c r="Q2424">
        <f>A2424&amp;"|"&amp;P2424</f>
        <v/>
      </c>
    </row>
    <row r="2425">
      <c r="A2425" t="inlineStr">
        <is>
          <t>KODEX 미국나스닥100|전체 평가기간|[대표님룰]+[변동성허용]</t>
        </is>
      </c>
      <c r="B2425" t="inlineStr">
        <is>
          <t>KODEX 미국나스닥100</t>
        </is>
      </c>
      <c r="C2425" t="inlineStr">
        <is>
          <t>379810</t>
        </is>
      </c>
      <c r="D2425" t="inlineStr">
        <is>
          <t>전체 평가기간</t>
        </is>
      </c>
      <c r="E2425" t="inlineStr">
        <is>
          <t>[대표님룰]+[변동성허용]</t>
        </is>
      </c>
      <c r="F2425" t="inlineStr">
        <is>
          <t>2026-03-23</t>
        </is>
      </c>
      <c r="G2425" t="n">
        <v>23906.72</v>
      </c>
      <c r="H2425" t="inlineStr">
        <is>
          <t>2026-04-17</t>
        </is>
      </c>
      <c r="I2425" t="n">
        <v>25886.87</v>
      </c>
      <c r="J2425" t="inlineStr">
        <is>
          <t>1차 익절 도달(5%)</t>
        </is>
      </c>
      <c r="K2425" t="n">
        <v>1</v>
      </c>
      <c r="L2425" t="n">
        <v>0</v>
      </c>
      <c r="M2425" t="n">
        <v>7.96</v>
      </c>
      <c r="N2425" t="inlineStr">
        <is>
          <t>04.17. 1주 매도(+5% 상승 시 60% 익절 원칙)</t>
        </is>
      </c>
      <c r="O2425" t="n">
        <v>300000</v>
      </c>
      <c r="P2425">
        <f>COUNTIF($A$2:A2425,A2425)</f>
        <v/>
      </c>
      <c r="Q2425">
        <f>A2425&amp;"|"&amp;P2425</f>
        <v/>
      </c>
    </row>
    <row r="2426">
      <c r="A2426" t="inlineStr">
        <is>
          <t>KODEX 미국나스닥100|전체 평가기간|[대표님룰]+[버티기형]</t>
        </is>
      </c>
      <c r="B2426" t="inlineStr">
        <is>
          <t>KODEX 미국나스닥100</t>
        </is>
      </c>
      <c r="C2426" t="inlineStr">
        <is>
          <t>379810</t>
        </is>
      </c>
      <c r="D2426" t="inlineStr">
        <is>
          <t>전체 평가기간</t>
        </is>
      </c>
      <c r="E2426" t="inlineStr">
        <is>
          <t>[대표님룰]+[버티기형]</t>
        </is>
      </c>
      <c r="F2426" t="inlineStr">
        <is>
          <t>2026-03-23</t>
        </is>
      </c>
      <c r="G2426" t="n">
        <v>23906.72</v>
      </c>
      <c r="H2426" t="inlineStr">
        <is>
          <t>2026-04-15</t>
        </is>
      </c>
      <c r="I2426" t="n">
        <v>25272.3</v>
      </c>
      <c r="J2426" t="inlineStr">
        <is>
          <t>RSI 과열 부분청산</t>
        </is>
      </c>
      <c r="K2426" t="n">
        <v>10</v>
      </c>
      <c r="L2426" t="n">
        <v>2</v>
      </c>
      <c r="M2426" t="n">
        <v>5.4</v>
      </c>
      <c r="N2426" t="inlineStr">
        <is>
          <t>04.15. 10주 매도(RSI 과열 부분청산)</t>
        </is>
      </c>
      <c r="O2426" t="n">
        <v>300000</v>
      </c>
      <c r="P2426">
        <f>COUNTIF($A$2:A2426,A2426)</f>
        <v/>
      </c>
      <c r="Q2426">
        <f>A2426&amp;"|"&amp;P2426</f>
        <v/>
      </c>
    </row>
    <row r="2427">
      <c r="A2427" t="inlineStr">
        <is>
          <t>KODEX 미국나스닥100|전체 평가기간|[대표님룰]+[버티기형]</t>
        </is>
      </c>
      <c r="B2427" t="inlineStr">
        <is>
          <t>KODEX 미국나스닥100</t>
        </is>
      </c>
      <c r="C2427" t="inlineStr">
        <is>
          <t>379810</t>
        </is>
      </c>
      <c r="D2427" t="inlineStr">
        <is>
          <t>전체 평가기간</t>
        </is>
      </c>
      <c r="E2427" t="inlineStr">
        <is>
          <t>[대표님룰]+[버티기형]</t>
        </is>
      </c>
      <c r="F2427" t="inlineStr">
        <is>
          <t>2026-03-23</t>
        </is>
      </c>
      <c r="G2427" t="n">
        <v>23906.72</v>
      </c>
      <c r="H2427" t="inlineStr">
        <is>
          <t>2026-04-16</t>
        </is>
      </c>
      <c r="I2427" t="n">
        <v>25751.96</v>
      </c>
      <c r="J2427" t="inlineStr">
        <is>
          <t>RSI 과열 부분청산</t>
        </is>
      </c>
      <c r="K2427" t="n">
        <v>1</v>
      </c>
      <c r="L2427" t="n">
        <v>1</v>
      </c>
      <c r="M2427" t="n">
        <v>7.4</v>
      </c>
      <c r="N2427" t="inlineStr">
        <is>
          <t>04.16. 1주 매도(RSI 과열 부분청산)</t>
        </is>
      </c>
      <c r="O2427" t="n">
        <v>300000</v>
      </c>
      <c r="P2427">
        <f>COUNTIF($A$2:A2427,A2427)</f>
        <v/>
      </c>
      <c r="Q2427">
        <f>A2427&amp;"|"&amp;P2427</f>
        <v/>
      </c>
    </row>
    <row r="2428">
      <c r="A2428" t="inlineStr">
        <is>
          <t>KODEX 미국나스닥100|전체 평가기간|[대표님룰]+[버티기형]</t>
        </is>
      </c>
      <c r="B2428" t="inlineStr">
        <is>
          <t>KODEX 미국나스닥100</t>
        </is>
      </c>
      <c r="C2428" t="inlineStr">
        <is>
          <t>379810</t>
        </is>
      </c>
      <c r="D2428" t="inlineStr">
        <is>
          <t>전체 평가기간</t>
        </is>
      </c>
      <c r="E2428" t="inlineStr">
        <is>
          <t>[대표님룰]+[버티기형]</t>
        </is>
      </c>
      <c r="F2428" t="inlineStr">
        <is>
          <t>2026-03-23</t>
        </is>
      </c>
      <c r="G2428" t="n">
        <v>23906.72</v>
      </c>
      <c r="H2428" t="inlineStr">
        <is>
          <t>2026-04-17</t>
        </is>
      </c>
      <c r="I2428" t="n">
        <v>25886.87</v>
      </c>
      <c r="J2428" t="inlineStr">
        <is>
          <t>1차 익절 도달(5%)</t>
        </is>
      </c>
      <c r="K2428" t="n">
        <v>1</v>
      </c>
      <c r="L2428" t="n">
        <v>0</v>
      </c>
      <c r="M2428" t="n">
        <v>7.96</v>
      </c>
      <c r="N2428" t="inlineStr">
        <is>
          <t>04.17. 1주 매도(+5% 상승 시 60% 익절 원칙)</t>
        </is>
      </c>
      <c r="O2428" t="n">
        <v>300000</v>
      </c>
      <c r="P2428">
        <f>COUNTIF($A$2:A2428,A2428)</f>
        <v/>
      </c>
      <c r="Q2428">
        <f>A2428&amp;"|"&amp;P2428</f>
        <v/>
      </c>
    </row>
    <row r="2429">
      <c r="A2429" t="inlineStr">
        <is>
          <t>KODEX 미국나스닥100|전체 평가기간|[중기추세]+[칼손절]</t>
        </is>
      </c>
      <c r="B2429" t="inlineStr">
        <is>
          <t>KODEX 미국나스닥100</t>
        </is>
      </c>
      <c r="C2429" t="inlineStr">
        <is>
          <t>379810</t>
        </is>
      </c>
      <c r="D2429" t="inlineStr">
        <is>
          <t>전체 평가기간</t>
        </is>
      </c>
      <c r="E2429" t="inlineStr">
        <is>
          <t>[중기추세]+[칼손절]</t>
        </is>
      </c>
      <c r="F2429" t="inlineStr">
        <is>
          <t>2026-03-23</t>
        </is>
      </c>
      <c r="G2429" t="n">
        <v>23906.72</v>
      </c>
      <c r="H2429" t="inlineStr">
        <is>
          <t>2026-03-30</t>
        </is>
      </c>
      <c r="I2429" t="n">
        <v>23318.67</v>
      </c>
      <c r="J2429" t="inlineStr">
        <is>
          <t>1차 손절 도달(-2%)</t>
        </is>
      </c>
      <c r="K2429" t="n">
        <v>9</v>
      </c>
      <c r="L2429" t="n">
        <v>3</v>
      </c>
      <c r="M2429" t="n">
        <v>-2.75</v>
      </c>
      <c r="N2429" t="inlineStr">
        <is>
          <t>03.30. 9주 매도(-2% 하락 시 80% 손절 원칙)</t>
        </is>
      </c>
      <c r="O2429" t="n">
        <v>300000</v>
      </c>
      <c r="P2429">
        <f>COUNTIF($A$2:A2429,A2429)</f>
        <v/>
      </c>
      <c r="Q2429">
        <f>A2429&amp;"|"&amp;P2429</f>
        <v/>
      </c>
    </row>
    <row r="2430">
      <c r="A2430" t="inlineStr">
        <is>
          <t>KODEX 미국나스닥100|전체 평가기간|[중기추세]+[칼손절]</t>
        </is>
      </c>
      <c r="B2430" t="inlineStr">
        <is>
          <t>KODEX 미국나스닥100</t>
        </is>
      </c>
      <c r="C2430" t="inlineStr">
        <is>
          <t>379810</t>
        </is>
      </c>
      <c r="D2430" t="inlineStr">
        <is>
          <t>전체 평가기간</t>
        </is>
      </c>
      <c r="E2430" t="inlineStr">
        <is>
          <t>[중기추세]+[칼손절]</t>
        </is>
      </c>
      <c r="F2430" t="inlineStr">
        <is>
          <t>2026-03-23</t>
        </is>
      </c>
      <c r="G2430" t="n">
        <v>23906.72</v>
      </c>
      <c r="H2430" t="inlineStr">
        <is>
          <t>2026-04-15</t>
        </is>
      </c>
      <c r="I2430" t="n">
        <v>25272.3</v>
      </c>
      <c r="J2430" t="inlineStr">
        <is>
          <t>RSI 과열 부분청산</t>
        </is>
      </c>
      <c r="K2430" t="n">
        <v>2</v>
      </c>
      <c r="L2430" t="n">
        <v>1</v>
      </c>
      <c r="M2430" t="n">
        <v>5.4</v>
      </c>
      <c r="N2430" t="inlineStr">
        <is>
          <t>04.15. 2주 매도(RSI 과열 부분청산)</t>
        </is>
      </c>
      <c r="O2430" t="n">
        <v>300000</v>
      </c>
      <c r="P2430">
        <f>COUNTIF($A$2:A2430,A2430)</f>
        <v/>
      </c>
      <c r="Q2430">
        <f>A2430&amp;"|"&amp;P2430</f>
        <v/>
      </c>
    </row>
    <row r="2431">
      <c r="A2431" t="inlineStr">
        <is>
          <t>KODEX 미국나스닥100|전체 평가기간|[중기추세]+[칼손절]</t>
        </is>
      </c>
      <c r="B2431" t="inlineStr">
        <is>
          <t>KODEX 미국나스닥100</t>
        </is>
      </c>
      <c r="C2431" t="inlineStr">
        <is>
          <t>379810</t>
        </is>
      </c>
      <c r="D2431" t="inlineStr">
        <is>
          <t>전체 평가기간</t>
        </is>
      </c>
      <c r="E2431" t="inlineStr">
        <is>
          <t>[중기추세]+[칼손절]</t>
        </is>
      </c>
      <c r="F2431" t="inlineStr">
        <is>
          <t>2026-03-23</t>
        </is>
      </c>
      <c r="G2431" t="n">
        <v>23906.72</v>
      </c>
      <c r="H2431" t="inlineStr">
        <is>
          <t>2026-04-23</t>
        </is>
      </c>
      <c r="I2431" t="n">
        <v>26396.51</v>
      </c>
      <c r="J2431" t="inlineStr">
        <is>
          <t>1차 익절 도달(10%)</t>
        </is>
      </c>
      <c r="K2431" t="n">
        <v>1</v>
      </c>
      <c r="L2431" t="n">
        <v>0</v>
      </c>
      <c r="M2431" t="n">
        <v>10.08</v>
      </c>
      <c r="N2431" t="inlineStr">
        <is>
          <t>04.23. 1주 매도(+10% 상승 시 50% 익절 원칙)</t>
        </is>
      </c>
      <c r="O2431" t="n">
        <v>300000</v>
      </c>
      <c r="P2431">
        <f>COUNTIF($A$2:A2431,A2431)</f>
        <v/>
      </c>
      <c r="Q2431">
        <f>A2431&amp;"|"&amp;P2431</f>
        <v/>
      </c>
    </row>
    <row r="2432">
      <c r="A2432" t="inlineStr">
        <is>
          <t>KODEX 미국나스닥100|전체 평가기간|[중기추세]+[정석방어]</t>
        </is>
      </c>
      <c r="B2432" t="inlineStr">
        <is>
          <t>KODEX 미국나스닥100</t>
        </is>
      </c>
      <c r="C2432" t="inlineStr">
        <is>
          <t>379810</t>
        </is>
      </c>
      <c r="D2432" t="inlineStr">
        <is>
          <t>전체 평가기간</t>
        </is>
      </c>
      <c r="E2432" t="inlineStr">
        <is>
          <t>[중기추세]+[정석방어]</t>
        </is>
      </c>
      <c r="F2432" t="inlineStr">
        <is>
          <t>2026-03-23</t>
        </is>
      </c>
      <c r="G2432" t="n">
        <v>23906.72</v>
      </c>
      <c r="H2432" t="inlineStr">
        <is>
          <t>2026-04-15</t>
        </is>
      </c>
      <c r="I2432" t="n">
        <v>25272.3</v>
      </c>
      <c r="J2432" t="inlineStr">
        <is>
          <t>RSI 과열 부분청산</t>
        </is>
      </c>
      <c r="K2432" t="n">
        <v>10</v>
      </c>
      <c r="L2432" t="n">
        <v>2</v>
      </c>
      <c r="M2432" t="n">
        <v>5.4</v>
      </c>
      <c r="N2432" t="inlineStr">
        <is>
          <t>04.15. 10주 매도(RSI 과열 부분청산)</t>
        </is>
      </c>
      <c r="O2432" t="n">
        <v>300000</v>
      </c>
      <c r="P2432">
        <f>COUNTIF($A$2:A2432,A2432)</f>
        <v/>
      </c>
      <c r="Q2432">
        <f>A2432&amp;"|"&amp;P2432</f>
        <v/>
      </c>
    </row>
    <row r="2433">
      <c r="A2433" t="inlineStr">
        <is>
          <t>KODEX 미국나스닥100|전체 평가기간|[중기추세]+[정석방어]</t>
        </is>
      </c>
      <c r="B2433" t="inlineStr">
        <is>
          <t>KODEX 미국나스닥100</t>
        </is>
      </c>
      <c r="C2433" t="inlineStr">
        <is>
          <t>379810</t>
        </is>
      </c>
      <c r="D2433" t="inlineStr">
        <is>
          <t>전체 평가기간</t>
        </is>
      </c>
      <c r="E2433" t="inlineStr">
        <is>
          <t>[중기추세]+[정석방어]</t>
        </is>
      </c>
      <c r="F2433" t="inlineStr">
        <is>
          <t>2026-03-23</t>
        </is>
      </c>
      <c r="G2433" t="n">
        <v>23906.72</v>
      </c>
      <c r="H2433" t="inlineStr">
        <is>
          <t>2026-04-16</t>
        </is>
      </c>
      <c r="I2433" t="n">
        <v>25751.96</v>
      </c>
      <c r="J2433" t="inlineStr">
        <is>
          <t>RSI 과열 부분청산</t>
        </is>
      </c>
      <c r="K2433" t="n">
        <v>1</v>
      </c>
      <c r="L2433" t="n">
        <v>1</v>
      </c>
      <c r="M2433" t="n">
        <v>7.4</v>
      </c>
      <c r="N2433" t="inlineStr">
        <is>
          <t>04.16. 1주 매도(RSI 과열 부분청산)</t>
        </is>
      </c>
      <c r="O2433" t="n">
        <v>300000</v>
      </c>
      <c r="P2433">
        <f>COUNTIF($A$2:A2433,A2433)</f>
        <v/>
      </c>
      <c r="Q2433">
        <f>A2433&amp;"|"&amp;P2433</f>
        <v/>
      </c>
    </row>
    <row r="2434">
      <c r="A2434" t="inlineStr">
        <is>
          <t>KODEX 미국나스닥100|전체 평가기간|[중기추세]+[정석방어]</t>
        </is>
      </c>
      <c r="B2434" t="inlineStr">
        <is>
          <t>KODEX 미국나스닥100</t>
        </is>
      </c>
      <c r="C2434" t="inlineStr">
        <is>
          <t>379810</t>
        </is>
      </c>
      <c r="D2434" t="inlineStr">
        <is>
          <t>전체 평가기간</t>
        </is>
      </c>
      <c r="E2434" t="inlineStr">
        <is>
          <t>[중기추세]+[정석방어]</t>
        </is>
      </c>
      <c r="F2434" t="inlineStr">
        <is>
          <t>2026-03-23</t>
        </is>
      </c>
      <c r="G2434" t="n">
        <v>23906.72</v>
      </c>
      <c r="H2434" t="inlineStr">
        <is>
          <t>2026-04-23</t>
        </is>
      </c>
      <c r="I2434" t="n">
        <v>26396.51</v>
      </c>
      <c r="J2434" t="inlineStr">
        <is>
          <t>1차 익절 도달(10%)</t>
        </is>
      </c>
      <c r="K2434" t="n">
        <v>1</v>
      </c>
      <c r="L2434" t="n">
        <v>0</v>
      </c>
      <c r="M2434" t="n">
        <v>10.08</v>
      </c>
      <c r="N2434" t="inlineStr">
        <is>
          <t>04.23. 1주 매도(+10% 상승 시 50% 익절 원칙)</t>
        </is>
      </c>
      <c r="O2434" t="n">
        <v>300000</v>
      </c>
      <c r="P2434">
        <f>COUNTIF($A$2:A2434,A2434)</f>
        <v/>
      </c>
      <c r="Q2434">
        <f>A2434&amp;"|"&amp;P2434</f>
        <v/>
      </c>
    </row>
    <row r="2435">
      <c r="A2435" t="inlineStr">
        <is>
          <t>KODEX 미국나스닥100|전체 평가기간|[중기추세]+[변동성허용]</t>
        </is>
      </c>
      <c r="B2435" t="inlineStr">
        <is>
          <t>KODEX 미국나스닥100</t>
        </is>
      </c>
      <c r="C2435" t="inlineStr">
        <is>
          <t>379810</t>
        </is>
      </c>
      <c r="D2435" t="inlineStr">
        <is>
          <t>전체 평가기간</t>
        </is>
      </c>
      <c r="E2435" t="inlineStr">
        <is>
          <t>[중기추세]+[변동성허용]</t>
        </is>
      </c>
      <c r="F2435" t="inlineStr">
        <is>
          <t>2026-03-23</t>
        </is>
      </c>
      <c r="G2435" t="n">
        <v>23906.72</v>
      </c>
      <c r="H2435" t="inlineStr">
        <is>
          <t>2026-04-15</t>
        </is>
      </c>
      <c r="I2435" t="n">
        <v>25272.3</v>
      </c>
      <c r="J2435" t="inlineStr">
        <is>
          <t>RSI 과열 부분청산</t>
        </is>
      </c>
      <c r="K2435" t="n">
        <v>10</v>
      </c>
      <c r="L2435" t="n">
        <v>2</v>
      </c>
      <c r="M2435" t="n">
        <v>5.4</v>
      </c>
      <c r="N2435" t="inlineStr">
        <is>
          <t>04.15. 10주 매도(RSI 과열 부분청산)</t>
        </is>
      </c>
      <c r="O2435" t="n">
        <v>300000</v>
      </c>
      <c r="P2435">
        <f>COUNTIF($A$2:A2435,A2435)</f>
        <v/>
      </c>
      <c r="Q2435">
        <f>A2435&amp;"|"&amp;P2435</f>
        <v/>
      </c>
    </row>
    <row r="2436">
      <c r="A2436" t="inlineStr">
        <is>
          <t>KODEX 미국나스닥100|전체 평가기간|[중기추세]+[변동성허용]</t>
        </is>
      </c>
      <c r="B2436" t="inlineStr">
        <is>
          <t>KODEX 미국나스닥100</t>
        </is>
      </c>
      <c r="C2436" t="inlineStr">
        <is>
          <t>379810</t>
        </is>
      </c>
      <c r="D2436" t="inlineStr">
        <is>
          <t>전체 평가기간</t>
        </is>
      </c>
      <c r="E2436" t="inlineStr">
        <is>
          <t>[중기추세]+[변동성허용]</t>
        </is>
      </c>
      <c r="F2436" t="inlineStr">
        <is>
          <t>2026-03-23</t>
        </is>
      </c>
      <c r="G2436" t="n">
        <v>23906.72</v>
      </c>
      <c r="H2436" t="inlineStr">
        <is>
          <t>2026-04-16</t>
        </is>
      </c>
      <c r="I2436" t="n">
        <v>25751.96</v>
      </c>
      <c r="J2436" t="inlineStr">
        <is>
          <t>RSI 과열 부분청산</t>
        </is>
      </c>
      <c r="K2436" t="n">
        <v>1</v>
      </c>
      <c r="L2436" t="n">
        <v>1</v>
      </c>
      <c r="M2436" t="n">
        <v>7.4</v>
      </c>
      <c r="N2436" t="inlineStr">
        <is>
          <t>04.16. 1주 매도(RSI 과열 부분청산)</t>
        </is>
      </c>
      <c r="O2436" t="n">
        <v>300000</v>
      </c>
      <c r="P2436">
        <f>COUNTIF($A$2:A2436,A2436)</f>
        <v/>
      </c>
      <c r="Q2436">
        <f>A2436&amp;"|"&amp;P2436</f>
        <v/>
      </c>
    </row>
    <row r="2437">
      <c r="A2437" t="inlineStr">
        <is>
          <t>KODEX 미국나스닥100|전체 평가기간|[중기추세]+[변동성허용]</t>
        </is>
      </c>
      <c r="B2437" t="inlineStr">
        <is>
          <t>KODEX 미국나스닥100</t>
        </is>
      </c>
      <c r="C2437" t="inlineStr">
        <is>
          <t>379810</t>
        </is>
      </c>
      <c r="D2437" t="inlineStr">
        <is>
          <t>전체 평가기간</t>
        </is>
      </c>
      <c r="E2437" t="inlineStr">
        <is>
          <t>[중기추세]+[변동성허용]</t>
        </is>
      </c>
      <c r="F2437" t="inlineStr">
        <is>
          <t>2026-03-23</t>
        </is>
      </c>
      <c r="G2437" t="n">
        <v>23906.72</v>
      </c>
      <c r="H2437" t="inlineStr">
        <is>
          <t>2026-04-23</t>
        </is>
      </c>
      <c r="I2437" t="n">
        <v>26396.51</v>
      </c>
      <c r="J2437" t="inlineStr">
        <is>
          <t>1차 익절 도달(10%)</t>
        </is>
      </c>
      <c r="K2437" t="n">
        <v>1</v>
      </c>
      <c r="L2437" t="n">
        <v>0</v>
      </c>
      <c r="M2437" t="n">
        <v>10.08</v>
      </c>
      <c r="N2437" t="inlineStr">
        <is>
          <t>04.23. 1주 매도(+10% 상승 시 50% 익절 원칙)</t>
        </is>
      </c>
      <c r="O2437" t="n">
        <v>300000</v>
      </c>
      <c r="P2437">
        <f>COUNTIF($A$2:A2437,A2437)</f>
        <v/>
      </c>
      <c r="Q2437">
        <f>A2437&amp;"|"&amp;P2437</f>
        <v/>
      </c>
    </row>
    <row r="2438">
      <c r="A2438" t="inlineStr">
        <is>
          <t>KODEX 미국나스닥100|전체 평가기간|[중기추세]+[버티기형]</t>
        </is>
      </c>
      <c r="B2438" t="inlineStr">
        <is>
          <t>KODEX 미국나스닥100</t>
        </is>
      </c>
      <c r="C2438" t="inlineStr">
        <is>
          <t>379810</t>
        </is>
      </c>
      <c r="D2438" t="inlineStr">
        <is>
          <t>전체 평가기간</t>
        </is>
      </c>
      <c r="E2438" t="inlineStr">
        <is>
          <t>[중기추세]+[버티기형]</t>
        </is>
      </c>
      <c r="F2438" t="inlineStr">
        <is>
          <t>2026-03-23</t>
        </is>
      </c>
      <c r="G2438" t="n">
        <v>23906.72</v>
      </c>
      <c r="H2438" t="inlineStr">
        <is>
          <t>2026-04-15</t>
        </is>
      </c>
      <c r="I2438" t="n">
        <v>25272.3</v>
      </c>
      <c r="J2438" t="inlineStr">
        <is>
          <t>RSI 과열 부분청산</t>
        </is>
      </c>
      <c r="K2438" t="n">
        <v>10</v>
      </c>
      <c r="L2438" t="n">
        <v>2</v>
      </c>
      <c r="M2438" t="n">
        <v>5.4</v>
      </c>
      <c r="N2438" t="inlineStr">
        <is>
          <t>04.15. 10주 매도(RSI 과열 부분청산)</t>
        </is>
      </c>
      <c r="O2438" t="n">
        <v>300000</v>
      </c>
      <c r="P2438">
        <f>COUNTIF($A$2:A2438,A2438)</f>
        <v/>
      </c>
      <c r="Q2438">
        <f>A2438&amp;"|"&amp;P2438</f>
        <v/>
      </c>
    </row>
    <row r="2439">
      <c r="A2439" t="inlineStr">
        <is>
          <t>KODEX 미국나스닥100|전체 평가기간|[중기추세]+[버티기형]</t>
        </is>
      </c>
      <c r="B2439" t="inlineStr">
        <is>
          <t>KODEX 미국나스닥100</t>
        </is>
      </c>
      <c r="C2439" t="inlineStr">
        <is>
          <t>379810</t>
        </is>
      </c>
      <c r="D2439" t="inlineStr">
        <is>
          <t>전체 평가기간</t>
        </is>
      </c>
      <c r="E2439" t="inlineStr">
        <is>
          <t>[중기추세]+[버티기형]</t>
        </is>
      </c>
      <c r="F2439" t="inlineStr">
        <is>
          <t>2026-03-23</t>
        </is>
      </c>
      <c r="G2439" t="n">
        <v>23906.72</v>
      </c>
      <c r="H2439" t="inlineStr">
        <is>
          <t>2026-04-16</t>
        </is>
      </c>
      <c r="I2439" t="n">
        <v>25751.96</v>
      </c>
      <c r="J2439" t="inlineStr">
        <is>
          <t>RSI 과열 부분청산</t>
        </is>
      </c>
      <c r="K2439" t="n">
        <v>1</v>
      </c>
      <c r="L2439" t="n">
        <v>1</v>
      </c>
      <c r="M2439" t="n">
        <v>7.4</v>
      </c>
      <c r="N2439" t="inlineStr">
        <is>
          <t>04.16. 1주 매도(RSI 과열 부분청산)</t>
        </is>
      </c>
      <c r="O2439" t="n">
        <v>300000</v>
      </c>
      <c r="P2439">
        <f>COUNTIF($A$2:A2439,A2439)</f>
        <v/>
      </c>
      <c r="Q2439">
        <f>A2439&amp;"|"&amp;P2439</f>
        <v/>
      </c>
    </row>
    <row r="2440">
      <c r="A2440" t="inlineStr">
        <is>
          <t>KODEX 미국나스닥100|전체 평가기간|[중기추세]+[버티기형]</t>
        </is>
      </c>
      <c r="B2440" t="inlineStr">
        <is>
          <t>KODEX 미국나스닥100</t>
        </is>
      </c>
      <c r="C2440" t="inlineStr">
        <is>
          <t>379810</t>
        </is>
      </c>
      <c r="D2440" t="inlineStr">
        <is>
          <t>전체 평가기간</t>
        </is>
      </c>
      <c r="E2440" t="inlineStr">
        <is>
          <t>[중기추세]+[버티기형]</t>
        </is>
      </c>
      <c r="F2440" t="inlineStr">
        <is>
          <t>2026-03-23</t>
        </is>
      </c>
      <c r="G2440" t="n">
        <v>23906.72</v>
      </c>
      <c r="H2440" t="inlineStr">
        <is>
          <t>2026-04-23</t>
        </is>
      </c>
      <c r="I2440" t="n">
        <v>26396.51</v>
      </c>
      <c r="J2440" t="inlineStr">
        <is>
          <t>1차 익절 도달(10%)</t>
        </is>
      </c>
      <c r="K2440" t="n">
        <v>1</v>
      </c>
      <c r="L2440" t="n">
        <v>0</v>
      </c>
      <c r="M2440" t="n">
        <v>10.08</v>
      </c>
      <c r="N2440" t="inlineStr">
        <is>
          <t>04.23. 1주 매도(+10% 상승 시 50% 익절 원칙)</t>
        </is>
      </c>
      <c r="O2440" t="n">
        <v>300000</v>
      </c>
      <c r="P2440">
        <f>COUNTIF($A$2:A2440,A2440)</f>
        <v/>
      </c>
      <c r="Q2440">
        <f>A2440&amp;"|"&amp;P2440</f>
        <v/>
      </c>
    </row>
    <row r="2441">
      <c r="A2441" t="inlineStr">
        <is>
          <t>KODEX 미국나스닥100|전체 평가기간|[수익극대화]+[칼손절]</t>
        </is>
      </c>
      <c r="B2441" t="inlineStr">
        <is>
          <t>KODEX 미국나스닥100</t>
        </is>
      </c>
      <c r="C2441" t="inlineStr">
        <is>
          <t>379810</t>
        </is>
      </c>
      <c r="D2441" t="inlineStr">
        <is>
          <t>전체 평가기간</t>
        </is>
      </c>
      <c r="E2441" t="inlineStr">
        <is>
          <t>[수익극대화]+[칼손절]</t>
        </is>
      </c>
      <c r="F2441" t="inlineStr">
        <is>
          <t>2026-03-23</t>
        </is>
      </c>
      <c r="G2441" t="n">
        <v>23906.72</v>
      </c>
      <c r="H2441" t="inlineStr">
        <is>
          <t>2026-03-30</t>
        </is>
      </c>
      <c r="I2441" t="n">
        <v>23318.67</v>
      </c>
      <c r="J2441" t="inlineStr">
        <is>
          <t>1차 손절 도달(-2%)</t>
        </is>
      </c>
      <c r="K2441" t="n">
        <v>9</v>
      </c>
      <c r="L2441" t="n">
        <v>3</v>
      </c>
      <c r="M2441" t="n">
        <v>-2.75</v>
      </c>
      <c r="N2441" t="inlineStr">
        <is>
          <t>03.30. 9주 매도(-2% 하락 시 80% 손절 원칙)</t>
        </is>
      </c>
      <c r="O2441" t="n">
        <v>300000</v>
      </c>
      <c r="P2441">
        <f>COUNTIF($A$2:A2441,A2441)</f>
        <v/>
      </c>
      <c r="Q2441">
        <f>A2441&amp;"|"&amp;P2441</f>
        <v/>
      </c>
    </row>
    <row r="2442">
      <c r="A2442" t="inlineStr">
        <is>
          <t>KODEX 미국나스닥100|전체 평가기간|[수익극대화]+[칼손절]</t>
        </is>
      </c>
      <c r="B2442" t="inlineStr">
        <is>
          <t>KODEX 미국나스닥100</t>
        </is>
      </c>
      <c r="C2442" t="inlineStr">
        <is>
          <t>379810</t>
        </is>
      </c>
      <c r="D2442" t="inlineStr">
        <is>
          <t>전체 평가기간</t>
        </is>
      </c>
      <c r="E2442" t="inlineStr">
        <is>
          <t>[수익극대화]+[칼손절]</t>
        </is>
      </c>
      <c r="F2442" t="inlineStr">
        <is>
          <t>2026-03-23</t>
        </is>
      </c>
      <c r="G2442" t="n">
        <v>23906.72</v>
      </c>
      <c r="H2442" t="inlineStr">
        <is>
          <t>2026-04-15</t>
        </is>
      </c>
      <c r="I2442" t="n">
        <v>25272.3</v>
      </c>
      <c r="J2442" t="inlineStr">
        <is>
          <t>RSI 과열 부분청산</t>
        </is>
      </c>
      <c r="K2442" t="n">
        <v>2</v>
      </c>
      <c r="L2442" t="n">
        <v>1</v>
      </c>
      <c r="M2442" t="n">
        <v>5.4</v>
      </c>
      <c r="N2442" t="inlineStr">
        <is>
          <t>04.15. 2주 매도(RSI 과열 부분청산)</t>
        </is>
      </c>
      <c r="O2442" t="n">
        <v>300000</v>
      </c>
      <c r="P2442">
        <f>COUNTIF($A$2:A2442,A2442)</f>
        <v/>
      </c>
      <c r="Q2442">
        <f>A2442&amp;"|"&amp;P2442</f>
        <v/>
      </c>
    </row>
    <row r="2443">
      <c r="A2443" t="inlineStr">
        <is>
          <t>KODEX 미국나스닥100|전체 평가기간|[수익극대화]+[칼손절]</t>
        </is>
      </c>
      <c r="B2443" t="inlineStr">
        <is>
          <t>KODEX 미국나스닥100</t>
        </is>
      </c>
      <c r="C2443" t="inlineStr">
        <is>
          <t>379810</t>
        </is>
      </c>
      <c r="D2443" t="inlineStr">
        <is>
          <t>전체 평가기간</t>
        </is>
      </c>
      <c r="E2443" t="inlineStr">
        <is>
          <t>[수익극대화]+[칼손절]</t>
        </is>
      </c>
      <c r="F2443" t="inlineStr">
        <is>
          <t>2026-03-23</t>
        </is>
      </c>
      <c r="G2443" t="n">
        <v>23906.72</v>
      </c>
      <c r="H2443" t="inlineStr">
        <is>
          <t>2026-04-23</t>
        </is>
      </c>
      <c r="I2443" t="n">
        <v>26396.51</v>
      </c>
      <c r="J2443" t="inlineStr">
        <is>
          <t>1차 익절 도달(10%)</t>
        </is>
      </c>
      <c r="K2443" t="n">
        <v>1</v>
      </c>
      <c r="L2443" t="n">
        <v>0</v>
      </c>
      <c r="M2443" t="n">
        <v>10.08</v>
      </c>
      <c r="N2443" t="inlineStr">
        <is>
          <t>04.23. 1주 매도(+10% 상승 시 40% 익절 원칙)</t>
        </is>
      </c>
      <c r="O2443" t="n">
        <v>300000</v>
      </c>
      <c r="P2443">
        <f>COUNTIF($A$2:A2443,A2443)</f>
        <v/>
      </c>
      <c r="Q2443">
        <f>A2443&amp;"|"&amp;P2443</f>
        <v/>
      </c>
    </row>
    <row r="2444">
      <c r="A2444" t="inlineStr">
        <is>
          <t>KODEX 미국나스닥100|전체 평가기간|[수익극대화]+[정석방어]</t>
        </is>
      </c>
      <c r="B2444" t="inlineStr">
        <is>
          <t>KODEX 미국나스닥100</t>
        </is>
      </c>
      <c r="C2444" t="inlineStr">
        <is>
          <t>379810</t>
        </is>
      </c>
      <c r="D2444" t="inlineStr">
        <is>
          <t>전체 평가기간</t>
        </is>
      </c>
      <c r="E2444" t="inlineStr">
        <is>
          <t>[수익극대화]+[정석방어]</t>
        </is>
      </c>
      <c r="F2444" t="inlineStr">
        <is>
          <t>2026-03-23</t>
        </is>
      </c>
      <c r="G2444" t="n">
        <v>23906.72</v>
      </c>
      <c r="H2444" t="inlineStr">
        <is>
          <t>2026-04-15</t>
        </is>
      </c>
      <c r="I2444" t="n">
        <v>25272.3</v>
      </c>
      <c r="J2444" t="inlineStr">
        <is>
          <t>RSI 과열 부분청산</t>
        </is>
      </c>
      <c r="K2444" t="n">
        <v>10</v>
      </c>
      <c r="L2444" t="n">
        <v>2</v>
      </c>
      <c r="M2444" t="n">
        <v>5.4</v>
      </c>
      <c r="N2444" t="inlineStr">
        <is>
          <t>04.15. 10주 매도(RSI 과열 부분청산)</t>
        </is>
      </c>
      <c r="O2444" t="n">
        <v>300000</v>
      </c>
      <c r="P2444">
        <f>COUNTIF($A$2:A2444,A2444)</f>
        <v/>
      </c>
      <c r="Q2444">
        <f>A2444&amp;"|"&amp;P2444</f>
        <v/>
      </c>
    </row>
    <row r="2445">
      <c r="A2445" t="inlineStr">
        <is>
          <t>KODEX 미국나스닥100|전체 평가기간|[수익극대화]+[정석방어]</t>
        </is>
      </c>
      <c r="B2445" t="inlineStr">
        <is>
          <t>KODEX 미국나스닥100</t>
        </is>
      </c>
      <c r="C2445" t="inlineStr">
        <is>
          <t>379810</t>
        </is>
      </c>
      <c r="D2445" t="inlineStr">
        <is>
          <t>전체 평가기간</t>
        </is>
      </c>
      <c r="E2445" t="inlineStr">
        <is>
          <t>[수익극대화]+[정석방어]</t>
        </is>
      </c>
      <c r="F2445" t="inlineStr">
        <is>
          <t>2026-03-23</t>
        </is>
      </c>
      <c r="G2445" t="n">
        <v>23906.72</v>
      </c>
      <c r="H2445" t="inlineStr">
        <is>
          <t>2026-04-16</t>
        </is>
      </c>
      <c r="I2445" t="n">
        <v>25751.96</v>
      </c>
      <c r="J2445" t="inlineStr">
        <is>
          <t>RSI 과열 부분청산</t>
        </is>
      </c>
      <c r="K2445" t="n">
        <v>1</v>
      </c>
      <c r="L2445" t="n">
        <v>1</v>
      </c>
      <c r="M2445" t="n">
        <v>7.4</v>
      </c>
      <c r="N2445" t="inlineStr">
        <is>
          <t>04.16. 1주 매도(RSI 과열 부분청산)</t>
        </is>
      </c>
      <c r="O2445" t="n">
        <v>300000</v>
      </c>
      <c r="P2445">
        <f>COUNTIF($A$2:A2445,A2445)</f>
        <v/>
      </c>
      <c r="Q2445">
        <f>A2445&amp;"|"&amp;P2445</f>
        <v/>
      </c>
    </row>
    <row r="2446">
      <c r="A2446" t="inlineStr">
        <is>
          <t>KODEX 미국나스닥100|전체 평가기간|[수익극대화]+[정석방어]</t>
        </is>
      </c>
      <c r="B2446" t="inlineStr">
        <is>
          <t>KODEX 미국나스닥100</t>
        </is>
      </c>
      <c r="C2446" t="inlineStr">
        <is>
          <t>379810</t>
        </is>
      </c>
      <c r="D2446" t="inlineStr">
        <is>
          <t>전체 평가기간</t>
        </is>
      </c>
      <c r="E2446" t="inlineStr">
        <is>
          <t>[수익극대화]+[정석방어]</t>
        </is>
      </c>
      <c r="F2446" t="inlineStr">
        <is>
          <t>2026-03-23</t>
        </is>
      </c>
      <c r="G2446" t="n">
        <v>23906.72</v>
      </c>
      <c r="H2446" t="inlineStr">
        <is>
          <t>2026-04-23</t>
        </is>
      </c>
      <c r="I2446" t="n">
        <v>26396.51</v>
      </c>
      <c r="J2446" t="inlineStr">
        <is>
          <t>1차 익절 도달(10%)</t>
        </is>
      </c>
      <c r="K2446" t="n">
        <v>1</v>
      </c>
      <c r="L2446" t="n">
        <v>0</v>
      </c>
      <c r="M2446" t="n">
        <v>10.08</v>
      </c>
      <c r="N2446" t="inlineStr">
        <is>
          <t>04.23. 1주 매도(+10% 상승 시 40% 익절 원칙)</t>
        </is>
      </c>
      <c r="O2446" t="n">
        <v>300000</v>
      </c>
      <c r="P2446">
        <f>COUNTIF($A$2:A2446,A2446)</f>
        <v/>
      </c>
      <c r="Q2446">
        <f>A2446&amp;"|"&amp;P2446</f>
        <v/>
      </c>
    </row>
    <row r="2447">
      <c r="A2447" t="inlineStr">
        <is>
          <t>KODEX 미국나스닥100|전체 평가기간|[수익극대화]+[변동성허용]</t>
        </is>
      </c>
      <c r="B2447" t="inlineStr">
        <is>
          <t>KODEX 미국나스닥100</t>
        </is>
      </c>
      <c r="C2447" t="inlineStr">
        <is>
          <t>379810</t>
        </is>
      </c>
      <c r="D2447" t="inlineStr">
        <is>
          <t>전체 평가기간</t>
        </is>
      </c>
      <c r="E2447" t="inlineStr">
        <is>
          <t>[수익극대화]+[변동성허용]</t>
        </is>
      </c>
      <c r="F2447" t="inlineStr">
        <is>
          <t>2026-03-23</t>
        </is>
      </c>
      <c r="G2447" t="n">
        <v>23906.72</v>
      </c>
      <c r="H2447" t="inlineStr">
        <is>
          <t>2026-04-15</t>
        </is>
      </c>
      <c r="I2447" t="n">
        <v>25272.3</v>
      </c>
      <c r="J2447" t="inlineStr">
        <is>
          <t>RSI 과열 부분청산</t>
        </is>
      </c>
      <c r="K2447" t="n">
        <v>10</v>
      </c>
      <c r="L2447" t="n">
        <v>2</v>
      </c>
      <c r="M2447" t="n">
        <v>5.4</v>
      </c>
      <c r="N2447" t="inlineStr">
        <is>
          <t>04.15. 10주 매도(RSI 과열 부분청산)</t>
        </is>
      </c>
      <c r="O2447" t="n">
        <v>300000</v>
      </c>
      <c r="P2447">
        <f>COUNTIF($A$2:A2447,A2447)</f>
        <v/>
      </c>
      <c r="Q2447">
        <f>A2447&amp;"|"&amp;P2447</f>
        <v/>
      </c>
    </row>
    <row r="2448">
      <c r="A2448" t="inlineStr">
        <is>
          <t>KODEX 미국나스닥100|전체 평가기간|[수익극대화]+[변동성허용]</t>
        </is>
      </c>
      <c r="B2448" t="inlineStr">
        <is>
          <t>KODEX 미국나스닥100</t>
        </is>
      </c>
      <c r="C2448" t="inlineStr">
        <is>
          <t>379810</t>
        </is>
      </c>
      <c r="D2448" t="inlineStr">
        <is>
          <t>전체 평가기간</t>
        </is>
      </c>
      <c r="E2448" t="inlineStr">
        <is>
          <t>[수익극대화]+[변동성허용]</t>
        </is>
      </c>
      <c r="F2448" t="inlineStr">
        <is>
          <t>2026-03-23</t>
        </is>
      </c>
      <c r="G2448" t="n">
        <v>23906.72</v>
      </c>
      <c r="H2448" t="inlineStr">
        <is>
          <t>2026-04-16</t>
        </is>
      </c>
      <c r="I2448" t="n">
        <v>25751.96</v>
      </c>
      <c r="J2448" t="inlineStr">
        <is>
          <t>RSI 과열 부분청산</t>
        </is>
      </c>
      <c r="K2448" t="n">
        <v>1</v>
      </c>
      <c r="L2448" t="n">
        <v>1</v>
      </c>
      <c r="M2448" t="n">
        <v>7.4</v>
      </c>
      <c r="N2448" t="inlineStr">
        <is>
          <t>04.16. 1주 매도(RSI 과열 부분청산)</t>
        </is>
      </c>
      <c r="O2448" t="n">
        <v>300000</v>
      </c>
      <c r="P2448">
        <f>COUNTIF($A$2:A2448,A2448)</f>
        <v/>
      </c>
      <c r="Q2448">
        <f>A2448&amp;"|"&amp;P2448</f>
        <v/>
      </c>
    </row>
    <row r="2449">
      <c r="A2449" t="inlineStr">
        <is>
          <t>KODEX 미국나스닥100|전체 평가기간|[수익극대화]+[변동성허용]</t>
        </is>
      </c>
      <c r="B2449" t="inlineStr">
        <is>
          <t>KODEX 미국나스닥100</t>
        </is>
      </c>
      <c r="C2449" t="inlineStr">
        <is>
          <t>379810</t>
        </is>
      </c>
      <c r="D2449" t="inlineStr">
        <is>
          <t>전체 평가기간</t>
        </is>
      </c>
      <c r="E2449" t="inlineStr">
        <is>
          <t>[수익극대화]+[변동성허용]</t>
        </is>
      </c>
      <c r="F2449" t="inlineStr">
        <is>
          <t>2026-03-23</t>
        </is>
      </c>
      <c r="G2449" t="n">
        <v>23906.72</v>
      </c>
      <c r="H2449" t="inlineStr">
        <is>
          <t>2026-04-23</t>
        </is>
      </c>
      <c r="I2449" t="n">
        <v>26396.51</v>
      </c>
      <c r="J2449" t="inlineStr">
        <is>
          <t>1차 익절 도달(10%)</t>
        </is>
      </c>
      <c r="K2449" t="n">
        <v>1</v>
      </c>
      <c r="L2449" t="n">
        <v>0</v>
      </c>
      <c r="M2449" t="n">
        <v>10.08</v>
      </c>
      <c r="N2449" t="inlineStr">
        <is>
          <t>04.23. 1주 매도(+10% 상승 시 40% 익절 원칙)</t>
        </is>
      </c>
      <c r="O2449" t="n">
        <v>300000</v>
      </c>
      <c r="P2449">
        <f>COUNTIF($A$2:A2449,A2449)</f>
        <v/>
      </c>
      <c r="Q2449">
        <f>A2449&amp;"|"&amp;P2449</f>
        <v/>
      </c>
    </row>
    <row r="2450">
      <c r="A2450" t="inlineStr">
        <is>
          <t>KODEX 미국나스닥100|전체 평가기간|[수익극대화]+[버티기형]</t>
        </is>
      </c>
      <c r="B2450" t="inlineStr">
        <is>
          <t>KODEX 미국나스닥100</t>
        </is>
      </c>
      <c r="C2450" t="inlineStr">
        <is>
          <t>379810</t>
        </is>
      </c>
      <c r="D2450" t="inlineStr">
        <is>
          <t>전체 평가기간</t>
        </is>
      </c>
      <c r="E2450" t="inlineStr">
        <is>
          <t>[수익극대화]+[버티기형]</t>
        </is>
      </c>
      <c r="F2450" t="inlineStr">
        <is>
          <t>2026-03-23</t>
        </is>
      </c>
      <c r="G2450" t="n">
        <v>23906.72</v>
      </c>
      <c r="H2450" t="inlineStr">
        <is>
          <t>2026-04-15</t>
        </is>
      </c>
      <c r="I2450" t="n">
        <v>25272.3</v>
      </c>
      <c r="J2450" t="inlineStr">
        <is>
          <t>RSI 과열 부분청산</t>
        </is>
      </c>
      <c r="K2450" t="n">
        <v>10</v>
      </c>
      <c r="L2450" t="n">
        <v>2</v>
      </c>
      <c r="M2450" t="n">
        <v>5.4</v>
      </c>
      <c r="N2450" t="inlineStr">
        <is>
          <t>04.15. 10주 매도(RSI 과열 부분청산)</t>
        </is>
      </c>
      <c r="O2450" t="n">
        <v>300000</v>
      </c>
      <c r="P2450">
        <f>COUNTIF($A$2:A2450,A2450)</f>
        <v/>
      </c>
      <c r="Q2450">
        <f>A2450&amp;"|"&amp;P2450</f>
        <v/>
      </c>
    </row>
    <row r="2451">
      <c r="A2451" t="inlineStr">
        <is>
          <t>KODEX 미국나스닥100|전체 평가기간|[수익극대화]+[버티기형]</t>
        </is>
      </c>
      <c r="B2451" t="inlineStr">
        <is>
          <t>KODEX 미국나스닥100</t>
        </is>
      </c>
      <c r="C2451" t="inlineStr">
        <is>
          <t>379810</t>
        </is>
      </c>
      <c r="D2451" t="inlineStr">
        <is>
          <t>전체 평가기간</t>
        </is>
      </c>
      <c r="E2451" t="inlineStr">
        <is>
          <t>[수익극대화]+[버티기형]</t>
        </is>
      </c>
      <c r="F2451" t="inlineStr">
        <is>
          <t>2026-03-23</t>
        </is>
      </c>
      <c r="G2451" t="n">
        <v>23906.72</v>
      </c>
      <c r="H2451" t="inlineStr">
        <is>
          <t>2026-04-16</t>
        </is>
      </c>
      <c r="I2451" t="n">
        <v>25751.96</v>
      </c>
      <c r="J2451" t="inlineStr">
        <is>
          <t>RSI 과열 부분청산</t>
        </is>
      </c>
      <c r="K2451" t="n">
        <v>1</v>
      </c>
      <c r="L2451" t="n">
        <v>1</v>
      </c>
      <c r="M2451" t="n">
        <v>7.4</v>
      </c>
      <c r="N2451" t="inlineStr">
        <is>
          <t>04.16. 1주 매도(RSI 과열 부분청산)</t>
        </is>
      </c>
      <c r="O2451" t="n">
        <v>300000</v>
      </c>
      <c r="P2451">
        <f>COUNTIF($A$2:A2451,A2451)</f>
        <v/>
      </c>
      <c r="Q2451">
        <f>A2451&amp;"|"&amp;P2451</f>
        <v/>
      </c>
    </row>
    <row r="2452">
      <c r="A2452" t="inlineStr">
        <is>
          <t>KODEX 미국나스닥100|전체 평가기간|[수익극대화]+[버티기형]</t>
        </is>
      </c>
      <c r="B2452" t="inlineStr">
        <is>
          <t>KODEX 미국나스닥100</t>
        </is>
      </c>
      <c r="C2452" t="inlineStr">
        <is>
          <t>379810</t>
        </is>
      </c>
      <c r="D2452" t="inlineStr">
        <is>
          <t>전체 평가기간</t>
        </is>
      </c>
      <c r="E2452" t="inlineStr">
        <is>
          <t>[수익극대화]+[버티기형]</t>
        </is>
      </c>
      <c r="F2452" t="inlineStr">
        <is>
          <t>2026-03-23</t>
        </is>
      </c>
      <c r="G2452" t="n">
        <v>23906.72</v>
      </c>
      <c r="H2452" t="inlineStr">
        <is>
          <t>2026-04-23</t>
        </is>
      </c>
      <c r="I2452" t="n">
        <v>26396.51</v>
      </c>
      <c r="J2452" t="inlineStr">
        <is>
          <t>1차 익절 도달(10%)</t>
        </is>
      </c>
      <c r="K2452" t="n">
        <v>1</v>
      </c>
      <c r="L2452" t="n">
        <v>0</v>
      </c>
      <c r="M2452" t="n">
        <v>10.08</v>
      </c>
      <c r="N2452" t="inlineStr">
        <is>
          <t>04.23. 1주 매도(+10% 상승 시 40% 익절 원칙)</t>
        </is>
      </c>
      <c r="O2452" t="n">
        <v>300000</v>
      </c>
      <c r="P2452">
        <f>COUNTIF($A$2:A2452,A2452)</f>
        <v/>
      </c>
      <c r="Q2452">
        <f>A2452&amp;"|"&amp;P2452</f>
        <v/>
      </c>
    </row>
    <row r="2453">
      <c r="A2453" t="inlineStr">
        <is>
          <t>KODEX 은행|1개월 전에 샀다면|[초단타]+[칼손절]</t>
        </is>
      </c>
      <c r="B2453" t="inlineStr">
        <is>
          <t>KODEX 은행</t>
        </is>
      </c>
      <c r="C2453" t="inlineStr">
        <is>
          <t>091170</t>
        </is>
      </c>
      <c r="D2453" t="inlineStr">
        <is>
          <t>1개월 전에 샀다면</t>
        </is>
      </c>
      <c r="E2453" t="inlineStr">
        <is>
          <t>[초단타]+[칼손절]</t>
        </is>
      </c>
      <c r="F2453" t="inlineStr">
        <is>
          <t>2026-06-08</t>
        </is>
      </c>
      <c r="G2453" t="n">
        <v>14505.15</v>
      </c>
      <c r="H2453" t="inlineStr">
        <is>
          <t>2026-06-08</t>
        </is>
      </c>
      <c r="I2453" t="n">
        <v>14484.85</v>
      </c>
      <c r="J2453" t="inlineStr">
        <is>
          <t>백테스트 종료일 강제청산</t>
        </is>
      </c>
      <c r="K2453" t="n">
        <v>20</v>
      </c>
      <c r="L2453" t="n">
        <v>0</v>
      </c>
      <c r="M2453" t="n">
        <v>-0.44</v>
      </c>
      <c r="N2453" t="inlineStr">
        <is>
          <t>06.08. 20주 매도(백테스트 종료일 기준 강제청산)</t>
        </is>
      </c>
      <c r="O2453" t="n">
        <v>300000</v>
      </c>
      <c r="P2453">
        <f>COUNTIF($A$2:A2453,A2453)</f>
        <v/>
      </c>
      <c r="Q2453">
        <f>A2453&amp;"|"&amp;P2453</f>
        <v/>
      </c>
    </row>
    <row r="2454">
      <c r="A2454" t="inlineStr">
        <is>
          <t>KODEX 은행|1개월 전에 샀다면|[초단타]+[정석방어]</t>
        </is>
      </c>
      <c r="B2454" t="inlineStr">
        <is>
          <t>KODEX 은행</t>
        </is>
      </c>
      <c r="C2454" t="inlineStr">
        <is>
          <t>091170</t>
        </is>
      </c>
      <c r="D2454" t="inlineStr">
        <is>
          <t>1개월 전에 샀다면</t>
        </is>
      </c>
      <c r="E2454" t="inlineStr">
        <is>
          <t>[초단타]+[정석방어]</t>
        </is>
      </c>
      <c r="F2454" t="inlineStr">
        <is>
          <t>2026-06-08</t>
        </is>
      </c>
      <c r="G2454" t="n">
        <v>14505.15</v>
      </c>
      <c r="H2454" t="inlineStr">
        <is>
          <t>2026-06-08</t>
        </is>
      </c>
      <c r="I2454" t="n">
        <v>14484.85</v>
      </c>
      <c r="J2454" t="inlineStr">
        <is>
          <t>백테스트 종료일 강제청산</t>
        </is>
      </c>
      <c r="K2454" t="n">
        <v>20</v>
      </c>
      <c r="L2454" t="n">
        <v>0</v>
      </c>
      <c r="M2454" t="n">
        <v>-0.44</v>
      </c>
      <c r="N2454" t="inlineStr">
        <is>
          <t>06.08. 20주 매도(백테스트 종료일 기준 강제청산)</t>
        </is>
      </c>
      <c r="O2454" t="n">
        <v>300000</v>
      </c>
      <c r="P2454">
        <f>COUNTIF($A$2:A2454,A2454)</f>
        <v/>
      </c>
      <c r="Q2454">
        <f>A2454&amp;"|"&amp;P2454</f>
        <v/>
      </c>
    </row>
    <row r="2455">
      <c r="A2455" t="inlineStr">
        <is>
          <t>KODEX 은행|1개월 전에 샀다면|[초단타]+[변동성허용]</t>
        </is>
      </c>
      <c r="B2455" t="inlineStr">
        <is>
          <t>KODEX 은행</t>
        </is>
      </c>
      <c r="C2455" t="inlineStr">
        <is>
          <t>091170</t>
        </is>
      </c>
      <c r="D2455" t="inlineStr">
        <is>
          <t>1개월 전에 샀다면</t>
        </is>
      </c>
      <c r="E2455" t="inlineStr">
        <is>
          <t>[초단타]+[변동성허용]</t>
        </is>
      </c>
      <c r="F2455" t="inlineStr">
        <is>
          <t>2026-06-08</t>
        </is>
      </c>
      <c r="G2455" t="n">
        <v>14505.15</v>
      </c>
      <c r="H2455" t="inlineStr">
        <is>
          <t>2026-06-08</t>
        </is>
      </c>
      <c r="I2455" t="n">
        <v>14484.85</v>
      </c>
      <c r="J2455" t="inlineStr">
        <is>
          <t>백테스트 종료일 강제청산</t>
        </is>
      </c>
      <c r="K2455" t="n">
        <v>20</v>
      </c>
      <c r="L2455" t="n">
        <v>0</v>
      </c>
      <c r="M2455" t="n">
        <v>-0.44</v>
      </c>
      <c r="N2455" t="inlineStr">
        <is>
          <t>06.08. 20주 매도(백테스트 종료일 기준 강제청산)</t>
        </is>
      </c>
      <c r="O2455" t="n">
        <v>300000</v>
      </c>
      <c r="P2455">
        <f>COUNTIF($A$2:A2455,A2455)</f>
        <v/>
      </c>
      <c r="Q2455">
        <f>A2455&amp;"|"&amp;P2455</f>
        <v/>
      </c>
    </row>
    <row r="2456">
      <c r="A2456" t="inlineStr">
        <is>
          <t>KODEX 은행|1개월 전에 샀다면|[초단타]+[버티기형]</t>
        </is>
      </c>
      <c r="B2456" t="inlineStr">
        <is>
          <t>KODEX 은행</t>
        </is>
      </c>
      <c r="C2456" t="inlineStr">
        <is>
          <t>091170</t>
        </is>
      </c>
      <c r="D2456" t="inlineStr">
        <is>
          <t>1개월 전에 샀다면</t>
        </is>
      </c>
      <c r="E2456" t="inlineStr">
        <is>
          <t>[초단타]+[버티기형]</t>
        </is>
      </c>
      <c r="F2456" t="inlineStr">
        <is>
          <t>2026-06-08</t>
        </is>
      </c>
      <c r="G2456" t="n">
        <v>14505.15</v>
      </c>
      <c r="H2456" t="inlineStr">
        <is>
          <t>2026-06-08</t>
        </is>
      </c>
      <c r="I2456" t="n">
        <v>14484.85</v>
      </c>
      <c r="J2456" t="inlineStr">
        <is>
          <t>백테스트 종료일 강제청산</t>
        </is>
      </c>
      <c r="K2456" t="n">
        <v>20</v>
      </c>
      <c r="L2456" t="n">
        <v>0</v>
      </c>
      <c r="M2456" t="n">
        <v>-0.44</v>
      </c>
      <c r="N2456" t="inlineStr">
        <is>
          <t>06.08. 20주 매도(백테스트 종료일 기준 강제청산)</t>
        </is>
      </c>
      <c r="O2456" t="n">
        <v>300000</v>
      </c>
      <c r="P2456">
        <f>COUNTIF($A$2:A2456,A2456)</f>
        <v/>
      </c>
      <c r="Q2456">
        <f>A2456&amp;"|"&amp;P2456</f>
        <v/>
      </c>
    </row>
    <row r="2457">
      <c r="A2457" t="inlineStr">
        <is>
          <t>KODEX 은행|1개월 전에 샀다면|[단기스윙]+[칼손절]</t>
        </is>
      </c>
      <c r="B2457" t="inlineStr">
        <is>
          <t>KODEX 은행</t>
        </is>
      </c>
      <c r="C2457" t="inlineStr">
        <is>
          <t>091170</t>
        </is>
      </c>
      <c r="D2457" t="inlineStr">
        <is>
          <t>1개월 전에 샀다면</t>
        </is>
      </c>
      <c r="E2457" t="inlineStr">
        <is>
          <t>[단기스윙]+[칼손절]</t>
        </is>
      </c>
      <c r="F2457" t="inlineStr">
        <is>
          <t>2026-06-08</t>
        </is>
      </c>
      <c r="G2457" t="n">
        <v>14505.15</v>
      </c>
      <c r="H2457" t="inlineStr">
        <is>
          <t>2026-06-08</t>
        </is>
      </c>
      <c r="I2457" t="n">
        <v>14484.85</v>
      </c>
      <c r="J2457" t="inlineStr">
        <is>
          <t>백테스트 종료일 강제청산</t>
        </is>
      </c>
      <c r="K2457" t="n">
        <v>20</v>
      </c>
      <c r="L2457" t="n">
        <v>0</v>
      </c>
      <c r="M2457" t="n">
        <v>-0.44</v>
      </c>
      <c r="N2457" t="inlineStr">
        <is>
          <t>06.08. 20주 매도(백테스트 종료일 기준 강제청산)</t>
        </is>
      </c>
      <c r="O2457" t="n">
        <v>300000</v>
      </c>
      <c r="P2457">
        <f>COUNTIF($A$2:A2457,A2457)</f>
        <v/>
      </c>
      <c r="Q2457">
        <f>A2457&amp;"|"&amp;P2457</f>
        <v/>
      </c>
    </row>
    <row r="2458">
      <c r="A2458" t="inlineStr">
        <is>
          <t>KODEX 은행|1개월 전에 샀다면|[단기스윙]+[정석방어]</t>
        </is>
      </c>
      <c r="B2458" t="inlineStr">
        <is>
          <t>KODEX 은행</t>
        </is>
      </c>
      <c r="C2458" t="inlineStr">
        <is>
          <t>091170</t>
        </is>
      </c>
      <c r="D2458" t="inlineStr">
        <is>
          <t>1개월 전에 샀다면</t>
        </is>
      </c>
      <c r="E2458" t="inlineStr">
        <is>
          <t>[단기스윙]+[정석방어]</t>
        </is>
      </c>
      <c r="F2458" t="inlineStr">
        <is>
          <t>2026-06-08</t>
        </is>
      </c>
      <c r="G2458" t="n">
        <v>14505.15</v>
      </c>
      <c r="H2458" t="inlineStr">
        <is>
          <t>2026-06-08</t>
        </is>
      </c>
      <c r="I2458" t="n">
        <v>14484.85</v>
      </c>
      <c r="J2458" t="inlineStr">
        <is>
          <t>백테스트 종료일 강제청산</t>
        </is>
      </c>
      <c r="K2458" t="n">
        <v>20</v>
      </c>
      <c r="L2458" t="n">
        <v>0</v>
      </c>
      <c r="M2458" t="n">
        <v>-0.44</v>
      </c>
      <c r="N2458" t="inlineStr">
        <is>
          <t>06.08. 20주 매도(백테스트 종료일 기준 강제청산)</t>
        </is>
      </c>
      <c r="O2458" t="n">
        <v>300000</v>
      </c>
      <c r="P2458">
        <f>COUNTIF($A$2:A2458,A2458)</f>
        <v/>
      </c>
      <c r="Q2458">
        <f>A2458&amp;"|"&amp;P2458</f>
        <v/>
      </c>
    </row>
    <row r="2459">
      <c r="A2459" t="inlineStr">
        <is>
          <t>KODEX 은행|1개월 전에 샀다면|[단기스윙]+[변동성허용]</t>
        </is>
      </c>
      <c r="B2459" t="inlineStr">
        <is>
          <t>KODEX 은행</t>
        </is>
      </c>
      <c r="C2459" t="inlineStr">
        <is>
          <t>091170</t>
        </is>
      </c>
      <c r="D2459" t="inlineStr">
        <is>
          <t>1개월 전에 샀다면</t>
        </is>
      </c>
      <c r="E2459" t="inlineStr">
        <is>
          <t>[단기스윙]+[변동성허용]</t>
        </is>
      </c>
      <c r="F2459" t="inlineStr">
        <is>
          <t>2026-06-08</t>
        </is>
      </c>
      <c r="G2459" t="n">
        <v>14505.15</v>
      </c>
      <c r="H2459" t="inlineStr">
        <is>
          <t>2026-06-08</t>
        </is>
      </c>
      <c r="I2459" t="n">
        <v>14484.85</v>
      </c>
      <c r="J2459" t="inlineStr">
        <is>
          <t>백테스트 종료일 강제청산</t>
        </is>
      </c>
      <c r="K2459" t="n">
        <v>20</v>
      </c>
      <c r="L2459" t="n">
        <v>0</v>
      </c>
      <c r="M2459" t="n">
        <v>-0.44</v>
      </c>
      <c r="N2459" t="inlineStr">
        <is>
          <t>06.08. 20주 매도(백테스트 종료일 기준 강제청산)</t>
        </is>
      </c>
      <c r="O2459" t="n">
        <v>300000</v>
      </c>
      <c r="P2459">
        <f>COUNTIF($A$2:A2459,A2459)</f>
        <v/>
      </c>
      <c r="Q2459">
        <f>A2459&amp;"|"&amp;P2459</f>
        <v/>
      </c>
    </row>
    <row r="2460">
      <c r="A2460" t="inlineStr">
        <is>
          <t>KODEX 은행|1개월 전에 샀다면|[단기스윙]+[버티기형]</t>
        </is>
      </c>
      <c r="B2460" t="inlineStr">
        <is>
          <t>KODEX 은행</t>
        </is>
      </c>
      <c r="C2460" t="inlineStr">
        <is>
          <t>091170</t>
        </is>
      </c>
      <c r="D2460" t="inlineStr">
        <is>
          <t>1개월 전에 샀다면</t>
        </is>
      </c>
      <c r="E2460" t="inlineStr">
        <is>
          <t>[단기스윙]+[버티기형]</t>
        </is>
      </c>
      <c r="F2460" t="inlineStr">
        <is>
          <t>2026-06-08</t>
        </is>
      </c>
      <c r="G2460" t="n">
        <v>14505.15</v>
      </c>
      <c r="H2460" t="inlineStr">
        <is>
          <t>2026-06-08</t>
        </is>
      </c>
      <c r="I2460" t="n">
        <v>14484.85</v>
      </c>
      <c r="J2460" t="inlineStr">
        <is>
          <t>백테스트 종료일 강제청산</t>
        </is>
      </c>
      <c r="K2460" t="n">
        <v>20</v>
      </c>
      <c r="L2460" t="n">
        <v>0</v>
      </c>
      <c r="M2460" t="n">
        <v>-0.44</v>
      </c>
      <c r="N2460" t="inlineStr">
        <is>
          <t>06.08. 20주 매도(백테스트 종료일 기준 강제청산)</t>
        </is>
      </c>
      <c r="O2460" t="n">
        <v>300000</v>
      </c>
      <c r="P2460">
        <f>COUNTIF($A$2:A2460,A2460)</f>
        <v/>
      </c>
      <c r="Q2460">
        <f>A2460&amp;"|"&amp;P2460</f>
        <v/>
      </c>
    </row>
    <row r="2461">
      <c r="A2461" t="inlineStr">
        <is>
          <t>KODEX 은행|1개월 전에 샀다면|[대표님룰]+[칼손절]</t>
        </is>
      </c>
      <c r="B2461" t="inlineStr">
        <is>
          <t>KODEX 은행</t>
        </is>
      </c>
      <c r="C2461" t="inlineStr">
        <is>
          <t>091170</t>
        </is>
      </c>
      <c r="D2461" t="inlineStr">
        <is>
          <t>1개월 전에 샀다면</t>
        </is>
      </c>
      <c r="E2461" t="inlineStr">
        <is>
          <t>[대표님룰]+[칼손절]</t>
        </is>
      </c>
      <c r="F2461" t="inlineStr">
        <is>
          <t>2026-06-08</t>
        </is>
      </c>
      <c r="G2461" t="n">
        <v>14505.15</v>
      </c>
      <c r="H2461" t="inlineStr">
        <is>
          <t>2026-06-08</t>
        </is>
      </c>
      <c r="I2461" t="n">
        <v>14484.85</v>
      </c>
      <c r="J2461" t="inlineStr">
        <is>
          <t>백테스트 종료일 강제청산</t>
        </is>
      </c>
      <c r="K2461" t="n">
        <v>20</v>
      </c>
      <c r="L2461" t="n">
        <v>0</v>
      </c>
      <c r="M2461" t="n">
        <v>-0.44</v>
      </c>
      <c r="N2461" t="inlineStr">
        <is>
          <t>06.08. 20주 매도(백테스트 종료일 기준 강제청산)</t>
        </is>
      </c>
      <c r="O2461" t="n">
        <v>300000</v>
      </c>
      <c r="P2461">
        <f>COUNTIF($A$2:A2461,A2461)</f>
        <v/>
      </c>
      <c r="Q2461">
        <f>A2461&amp;"|"&amp;P2461</f>
        <v/>
      </c>
    </row>
    <row r="2462">
      <c r="A2462" t="inlineStr">
        <is>
          <t>KODEX 은행|1개월 전에 샀다면|[대표님룰]+[정석방어]</t>
        </is>
      </c>
      <c r="B2462" t="inlineStr">
        <is>
          <t>KODEX 은행</t>
        </is>
      </c>
      <c r="C2462" t="inlineStr">
        <is>
          <t>091170</t>
        </is>
      </c>
      <c r="D2462" t="inlineStr">
        <is>
          <t>1개월 전에 샀다면</t>
        </is>
      </c>
      <c r="E2462" t="inlineStr">
        <is>
          <t>[대표님룰]+[정석방어]</t>
        </is>
      </c>
      <c r="F2462" t="inlineStr">
        <is>
          <t>2026-06-08</t>
        </is>
      </c>
      <c r="G2462" t="n">
        <v>14505.15</v>
      </c>
      <c r="H2462" t="inlineStr">
        <is>
          <t>2026-06-08</t>
        </is>
      </c>
      <c r="I2462" t="n">
        <v>14484.85</v>
      </c>
      <c r="J2462" t="inlineStr">
        <is>
          <t>백테스트 종료일 강제청산</t>
        </is>
      </c>
      <c r="K2462" t="n">
        <v>20</v>
      </c>
      <c r="L2462" t="n">
        <v>0</v>
      </c>
      <c r="M2462" t="n">
        <v>-0.44</v>
      </c>
      <c r="N2462" t="inlineStr">
        <is>
          <t>06.08. 20주 매도(백테스트 종료일 기준 강제청산)</t>
        </is>
      </c>
      <c r="O2462" t="n">
        <v>300000</v>
      </c>
      <c r="P2462">
        <f>COUNTIF($A$2:A2462,A2462)</f>
        <v/>
      </c>
      <c r="Q2462">
        <f>A2462&amp;"|"&amp;P2462</f>
        <v/>
      </c>
    </row>
    <row r="2463">
      <c r="A2463" t="inlineStr">
        <is>
          <t>KODEX 은행|1개월 전에 샀다면|[대표님룰]+[변동성허용]</t>
        </is>
      </c>
      <c r="B2463" t="inlineStr">
        <is>
          <t>KODEX 은행</t>
        </is>
      </c>
      <c r="C2463" t="inlineStr">
        <is>
          <t>091170</t>
        </is>
      </c>
      <c r="D2463" t="inlineStr">
        <is>
          <t>1개월 전에 샀다면</t>
        </is>
      </c>
      <c r="E2463" t="inlineStr">
        <is>
          <t>[대표님룰]+[변동성허용]</t>
        </is>
      </c>
      <c r="F2463" t="inlineStr">
        <is>
          <t>2026-06-08</t>
        </is>
      </c>
      <c r="G2463" t="n">
        <v>14505.15</v>
      </c>
      <c r="H2463" t="inlineStr">
        <is>
          <t>2026-06-08</t>
        </is>
      </c>
      <c r="I2463" t="n">
        <v>14484.85</v>
      </c>
      <c r="J2463" t="inlineStr">
        <is>
          <t>백테스트 종료일 강제청산</t>
        </is>
      </c>
      <c r="K2463" t="n">
        <v>20</v>
      </c>
      <c r="L2463" t="n">
        <v>0</v>
      </c>
      <c r="M2463" t="n">
        <v>-0.44</v>
      </c>
      <c r="N2463" t="inlineStr">
        <is>
          <t>06.08. 20주 매도(백테스트 종료일 기준 강제청산)</t>
        </is>
      </c>
      <c r="O2463" t="n">
        <v>300000</v>
      </c>
      <c r="P2463">
        <f>COUNTIF($A$2:A2463,A2463)</f>
        <v/>
      </c>
      <c r="Q2463">
        <f>A2463&amp;"|"&amp;P2463</f>
        <v/>
      </c>
    </row>
    <row r="2464">
      <c r="A2464" t="inlineStr">
        <is>
          <t>KODEX 은행|1개월 전에 샀다면|[대표님룰]+[버티기형]</t>
        </is>
      </c>
      <c r="B2464" t="inlineStr">
        <is>
          <t>KODEX 은행</t>
        </is>
      </c>
      <c r="C2464" t="inlineStr">
        <is>
          <t>091170</t>
        </is>
      </c>
      <c r="D2464" t="inlineStr">
        <is>
          <t>1개월 전에 샀다면</t>
        </is>
      </c>
      <c r="E2464" t="inlineStr">
        <is>
          <t>[대표님룰]+[버티기형]</t>
        </is>
      </c>
      <c r="F2464" t="inlineStr">
        <is>
          <t>2026-06-08</t>
        </is>
      </c>
      <c r="G2464" t="n">
        <v>14505.15</v>
      </c>
      <c r="H2464" t="inlineStr">
        <is>
          <t>2026-06-08</t>
        </is>
      </c>
      <c r="I2464" t="n">
        <v>14484.85</v>
      </c>
      <c r="J2464" t="inlineStr">
        <is>
          <t>백테스트 종료일 강제청산</t>
        </is>
      </c>
      <c r="K2464" t="n">
        <v>20</v>
      </c>
      <c r="L2464" t="n">
        <v>0</v>
      </c>
      <c r="M2464" t="n">
        <v>-0.44</v>
      </c>
      <c r="N2464" t="inlineStr">
        <is>
          <t>06.08. 20주 매도(백테스트 종료일 기준 강제청산)</t>
        </is>
      </c>
      <c r="O2464" t="n">
        <v>300000</v>
      </c>
      <c r="P2464">
        <f>COUNTIF($A$2:A2464,A2464)</f>
        <v/>
      </c>
      <c r="Q2464">
        <f>A2464&amp;"|"&amp;P2464</f>
        <v/>
      </c>
    </row>
    <row r="2465">
      <c r="A2465" t="inlineStr">
        <is>
          <t>KODEX 은행|1개월 전에 샀다면|[중기추세]+[칼손절]</t>
        </is>
      </c>
      <c r="B2465" t="inlineStr">
        <is>
          <t>KODEX 은행</t>
        </is>
      </c>
      <c r="C2465" t="inlineStr">
        <is>
          <t>091170</t>
        </is>
      </c>
      <c r="D2465" t="inlineStr">
        <is>
          <t>1개월 전에 샀다면</t>
        </is>
      </c>
      <c r="E2465" t="inlineStr">
        <is>
          <t>[중기추세]+[칼손절]</t>
        </is>
      </c>
      <c r="F2465" t="inlineStr">
        <is>
          <t>2026-06-08</t>
        </is>
      </c>
      <c r="G2465" t="n">
        <v>14505.15</v>
      </c>
      <c r="H2465" t="inlineStr">
        <is>
          <t>2026-06-08</t>
        </is>
      </c>
      <c r="I2465" t="n">
        <v>14484.85</v>
      </c>
      <c r="J2465" t="inlineStr">
        <is>
          <t>백테스트 종료일 강제청산</t>
        </is>
      </c>
      <c r="K2465" t="n">
        <v>20</v>
      </c>
      <c r="L2465" t="n">
        <v>0</v>
      </c>
      <c r="M2465" t="n">
        <v>-0.44</v>
      </c>
      <c r="N2465" t="inlineStr">
        <is>
          <t>06.08. 20주 매도(백테스트 종료일 기준 강제청산)</t>
        </is>
      </c>
      <c r="O2465" t="n">
        <v>300000</v>
      </c>
      <c r="P2465">
        <f>COUNTIF($A$2:A2465,A2465)</f>
        <v/>
      </c>
      <c r="Q2465">
        <f>A2465&amp;"|"&amp;P2465</f>
        <v/>
      </c>
    </row>
    <row r="2466">
      <c r="A2466" t="inlineStr">
        <is>
          <t>KODEX 은행|1개월 전에 샀다면|[중기추세]+[정석방어]</t>
        </is>
      </c>
      <c r="B2466" t="inlineStr">
        <is>
          <t>KODEX 은행</t>
        </is>
      </c>
      <c r="C2466" t="inlineStr">
        <is>
          <t>091170</t>
        </is>
      </c>
      <c r="D2466" t="inlineStr">
        <is>
          <t>1개월 전에 샀다면</t>
        </is>
      </c>
      <c r="E2466" t="inlineStr">
        <is>
          <t>[중기추세]+[정석방어]</t>
        </is>
      </c>
      <c r="F2466" t="inlineStr">
        <is>
          <t>2026-06-08</t>
        </is>
      </c>
      <c r="G2466" t="n">
        <v>14505.15</v>
      </c>
      <c r="H2466" t="inlineStr">
        <is>
          <t>2026-06-08</t>
        </is>
      </c>
      <c r="I2466" t="n">
        <v>14484.85</v>
      </c>
      <c r="J2466" t="inlineStr">
        <is>
          <t>백테스트 종료일 강제청산</t>
        </is>
      </c>
      <c r="K2466" t="n">
        <v>20</v>
      </c>
      <c r="L2466" t="n">
        <v>0</v>
      </c>
      <c r="M2466" t="n">
        <v>-0.44</v>
      </c>
      <c r="N2466" t="inlineStr">
        <is>
          <t>06.08. 20주 매도(백테스트 종료일 기준 강제청산)</t>
        </is>
      </c>
      <c r="O2466" t="n">
        <v>300000</v>
      </c>
      <c r="P2466">
        <f>COUNTIF($A$2:A2466,A2466)</f>
        <v/>
      </c>
      <c r="Q2466">
        <f>A2466&amp;"|"&amp;P2466</f>
        <v/>
      </c>
    </row>
    <row r="2467">
      <c r="A2467" t="inlineStr">
        <is>
          <t>KODEX 은행|1개월 전에 샀다면|[중기추세]+[변동성허용]</t>
        </is>
      </c>
      <c r="B2467" t="inlineStr">
        <is>
          <t>KODEX 은행</t>
        </is>
      </c>
      <c r="C2467" t="inlineStr">
        <is>
          <t>091170</t>
        </is>
      </c>
      <c r="D2467" t="inlineStr">
        <is>
          <t>1개월 전에 샀다면</t>
        </is>
      </c>
      <c r="E2467" t="inlineStr">
        <is>
          <t>[중기추세]+[변동성허용]</t>
        </is>
      </c>
      <c r="F2467" t="inlineStr">
        <is>
          <t>2026-06-08</t>
        </is>
      </c>
      <c r="G2467" t="n">
        <v>14505.15</v>
      </c>
      <c r="H2467" t="inlineStr">
        <is>
          <t>2026-06-08</t>
        </is>
      </c>
      <c r="I2467" t="n">
        <v>14484.85</v>
      </c>
      <c r="J2467" t="inlineStr">
        <is>
          <t>백테스트 종료일 강제청산</t>
        </is>
      </c>
      <c r="K2467" t="n">
        <v>20</v>
      </c>
      <c r="L2467" t="n">
        <v>0</v>
      </c>
      <c r="M2467" t="n">
        <v>-0.44</v>
      </c>
      <c r="N2467" t="inlineStr">
        <is>
          <t>06.08. 20주 매도(백테스트 종료일 기준 강제청산)</t>
        </is>
      </c>
      <c r="O2467" t="n">
        <v>300000</v>
      </c>
      <c r="P2467">
        <f>COUNTIF($A$2:A2467,A2467)</f>
        <v/>
      </c>
      <c r="Q2467">
        <f>A2467&amp;"|"&amp;P2467</f>
        <v/>
      </c>
    </row>
    <row r="2468">
      <c r="A2468" t="inlineStr">
        <is>
          <t>KODEX 은행|1개월 전에 샀다면|[중기추세]+[버티기형]</t>
        </is>
      </c>
      <c r="B2468" t="inlineStr">
        <is>
          <t>KODEX 은행</t>
        </is>
      </c>
      <c r="C2468" t="inlineStr">
        <is>
          <t>091170</t>
        </is>
      </c>
      <c r="D2468" t="inlineStr">
        <is>
          <t>1개월 전에 샀다면</t>
        </is>
      </c>
      <c r="E2468" t="inlineStr">
        <is>
          <t>[중기추세]+[버티기형]</t>
        </is>
      </c>
      <c r="F2468" t="inlineStr">
        <is>
          <t>2026-06-08</t>
        </is>
      </c>
      <c r="G2468" t="n">
        <v>14505.15</v>
      </c>
      <c r="H2468" t="inlineStr">
        <is>
          <t>2026-06-08</t>
        </is>
      </c>
      <c r="I2468" t="n">
        <v>14484.85</v>
      </c>
      <c r="J2468" t="inlineStr">
        <is>
          <t>백테스트 종료일 강제청산</t>
        </is>
      </c>
      <c r="K2468" t="n">
        <v>20</v>
      </c>
      <c r="L2468" t="n">
        <v>0</v>
      </c>
      <c r="M2468" t="n">
        <v>-0.44</v>
      </c>
      <c r="N2468" t="inlineStr">
        <is>
          <t>06.08. 20주 매도(백테스트 종료일 기준 강제청산)</t>
        </is>
      </c>
      <c r="O2468" t="n">
        <v>300000</v>
      </c>
      <c r="P2468">
        <f>COUNTIF($A$2:A2468,A2468)</f>
        <v/>
      </c>
      <c r="Q2468">
        <f>A2468&amp;"|"&amp;P2468</f>
        <v/>
      </c>
    </row>
    <row r="2469">
      <c r="A2469" t="inlineStr">
        <is>
          <t>KODEX 은행|1개월 전에 샀다면|[수익극대화]+[칼손절]</t>
        </is>
      </c>
      <c r="B2469" t="inlineStr">
        <is>
          <t>KODEX 은행</t>
        </is>
      </c>
      <c r="C2469" t="inlineStr">
        <is>
          <t>091170</t>
        </is>
      </c>
      <c r="D2469" t="inlineStr">
        <is>
          <t>1개월 전에 샀다면</t>
        </is>
      </c>
      <c r="E2469" t="inlineStr">
        <is>
          <t>[수익극대화]+[칼손절]</t>
        </is>
      </c>
      <c r="F2469" t="inlineStr">
        <is>
          <t>2026-06-08</t>
        </is>
      </c>
      <c r="G2469" t="n">
        <v>14505.15</v>
      </c>
      <c r="H2469" t="inlineStr">
        <is>
          <t>2026-06-08</t>
        </is>
      </c>
      <c r="I2469" t="n">
        <v>14484.85</v>
      </c>
      <c r="J2469" t="inlineStr">
        <is>
          <t>백테스트 종료일 강제청산</t>
        </is>
      </c>
      <c r="K2469" t="n">
        <v>20</v>
      </c>
      <c r="L2469" t="n">
        <v>0</v>
      </c>
      <c r="M2469" t="n">
        <v>-0.44</v>
      </c>
      <c r="N2469" t="inlineStr">
        <is>
          <t>06.08. 20주 매도(백테스트 종료일 기준 강제청산)</t>
        </is>
      </c>
      <c r="O2469" t="n">
        <v>300000</v>
      </c>
      <c r="P2469">
        <f>COUNTIF($A$2:A2469,A2469)</f>
        <v/>
      </c>
      <c r="Q2469">
        <f>A2469&amp;"|"&amp;P2469</f>
        <v/>
      </c>
    </row>
    <row r="2470">
      <c r="A2470" t="inlineStr">
        <is>
          <t>KODEX 은행|1개월 전에 샀다면|[수익극대화]+[정석방어]</t>
        </is>
      </c>
      <c r="B2470" t="inlineStr">
        <is>
          <t>KODEX 은행</t>
        </is>
      </c>
      <c r="C2470" t="inlineStr">
        <is>
          <t>091170</t>
        </is>
      </c>
      <c r="D2470" t="inlineStr">
        <is>
          <t>1개월 전에 샀다면</t>
        </is>
      </c>
      <c r="E2470" t="inlineStr">
        <is>
          <t>[수익극대화]+[정석방어]</t>
        </is>
      </c>
      <c r="F2470" t="inlineStr">
        <is>
          <t>2026-06-08</t>
        </is>
      </c>
      <c r="G2470" t="n">
        <v>14505.15</v>
      </c>
      <c r="H2470" t="inlineStr">
        <is>
          <t>2026-06-08</t>
        </is>
      </c>
      <c r="I2470" t="n">
        <v>14484.85</v>
      </c>
      <c r="J2470" t="inlineStr">
        <is>
          <t>백테스트 종료일 강제청산</t>
        </is>
      </c>
      <c r="K2470" t="n">
        <v>20</v>
      </c>
      <c r="L2470" t="n">
        <v>0</v>
      </c>
      <c r="M2470" t="n">
        <v>-0.44</v>
      </c>
      <c r="N2470" t="inlineStr">
        <is>
          <t>06.08. 20주 매도(백테스트 종료일 기준 강제청산)</t>
        </is>
      </c>
      <c r="O2470" t="n">
        <v>300000</v>
      </c>
      <c r="P2470">
        <f>COUNTIF($A$2:A2470,A2470)</f>
        <v/>
      </c>
      <c r="Q2470">
        <f>A2470&amp;"|"&amp;P2470</f>
        <v/>
      </c>
    </row>
    <row r="2471">
      <c r="A2471" t="inlineStr">
        <is>
          <t>KODEX 은행|1개월 전에 샀다면|[수익극대화]+[변동성허용]</t>
        </is>
      </c>
      <c r="B2471" t="inlineStr">
        <is>
          <t>KODEX 은행</t>
        </is>
      </c>
      <c r="C2471" t="inlineStr">
        <is>
          <t>091170</t>
        </is>
      </c>
      <c r="D2471" t="inlineStr">
        <is>
          <t>1개월 전에 샀다면</t>
        </is>
      </c>
      <c r="E2471" t="inlineStr">
        <is>
          <t>[수익극대화]+[변동성허용]</t>
        </is>
      </c>
      <c r="F2471" t="inlineStr">
        <is>
          <t>2026-06-08</t>
        </is>
      </c>
      <c r="G2471" t="n">
        <v>14505.15</v>
      </c>
      <c r="H2471" t="inlineStr">
        <is>
          <t>2026-06-08</t>
        </is>
      </c>
      <c r="I2471" t="n">
        <v>14484.85</v>
      </c>
      <c r="J2471" t="inlineStr">
        <is>
          <t>백테스트 종료일 강제청산</t>
        </is>
      </c>
      <c r="K2471" t="n">
        <v>20</v>
      </c>
      <c r="L2471" t="n">
        <v>0</v>
      </c>
      <c r="M2471" t="n">
        <v>-0.44</v>
      </c>
      <c r="N2471" t="inlineStr">
        <is>
          <t>06.08. 20주 매도(백테스트 종료일 기준 강제청산)</t>
        </is>
      </c>
      <c r="O2471" t="n">
        <v>300000</v>
      </c>
      <c r="P2471">
        <f>COUNTIF($A$2:A2471,A2471)</f>
        <v/>
      </c>
      <c r="Q2471">
        <f>A2471&amp;"|"&amp;P2471</f>
        <v/>
      </c>
    </row>
    <row r="2472">
      <c r="A2472" t="inlineStr">
        <is>
          <t>KODEX 은행|1개월 전에 샀다면|[수익극대화]+[버티기형]</t>
        </is>
      </c>
      <c r="B2472" t="inlineStr">
        <is>
          <t>KODEX 은행</t>
        </is>
      </c>
      <c r="C2472" t="inlineStr">
        <is>
          <t>091170</t>
        </is>
      </c>
      <c r="D2472" t="inlineStr">
        <is>
          <t>1개월 전에 샀다면</t>
        </is>
      </c>
      <c r="E2472" t="inlineStr">
        <is>
          <t>[수익극대화]+[버티기형]</t>
        </is>
      </c>
      <c r="F2472" t="inlineStr">
        <is>
          <t>2026-06-08</t>
        </is>
      </c>
      <c r="G2472" t="n">
        <v>14505.15</v>
      </c>
      <c r="H2472" t="inlineStr">
        <is>
          <t>2026-06-08</t>
        </is>
      </c>
      <c r="I2472" t="n">
        <v>14484.85</v>
      </c>
      <c r="J2472" t="inlineStr">
        <is>
          <t>백테스트 종료일 강제청산</t>
        </is>
      </c>
      <c r="K2472" t="n">
        <v>20</v>
      </c>
      <c r="L2472" t="n">
        <v>0</v>
      </c>
      <c r="M2472" t="n">
        <v>-0.44</v>
      </c>
      <c r="N2472" t="inlineStr">
        <is>
          <t>06.08. 20주 매도(백테스트 종료일 기준 강제청산)</t>
        </is>
      </c>
      <c r="O2472" t="n">
        <v>300000</v>
      </c>
      <c r="P2472">
        <f>COUNTIF($A$2:A2472,A2472)</f>
        <v/>
      </c>
      <c r="Q2472">
        <f>A2472&amp;"|"&amp;P2472</f>
        <v/>
      </c>
    </row>
    <row r="2473">
      <c r="A2473" t="inlineStr">
        <is>
          <t>KODEX 은행|2주 전에 샀다면|[초단타]+[칼손절]</t>
        </is>
      </c>
      <c r="B2473" t="inlineStr">
        <is>
          <t>KODEX 은행</t>
        </is>
      </c>
      <c r="C2473" t="inlineStr">
        <is>
          <t>091170</t>
        </is>
      </c>
      <c r="D2473" t="inlineStr">
        <is>
          <t>2주 전에 샀다면</t>
        </is>
      </c>
      <c r="E2473" t="inlineStr">
        <is>
          <t>[초단타]+[칼손절]</t>
        </is>
      </c>
      <c r="F2473" t="inlineStr">
        <is>
          <t>2026-06-08</t>
        </is>
      </c>
      <c r="G2473" t="n">
        <v>14505.15</v>
      </c>
      <c r="H2473" t="inlineStr">
        <is>
          <t>2026-06-08</t>
        </is>
      </c>
      <c r="I2473" t="n">
        <v>14484.85</v>
      </c>
      <c r="J2473" t="inlineStr">
        <is>
          <t>백테스트 종료일 강제청산</t>
        </is>
      </c>
      <c r="K2473" t="n">
        <v>20</v>
      </c>
      <c r="L2473" t="n">
        <v>0</v>
      </c>
      <c r="M2473" t="n">
        <v>-0.44</v>
      </c>
      <c r="N2473" t="inlineStr">
        <is>
          <t>06.08. 20주 매도(백테스트 종료일 기준 강제청산)</t>
        </is>
      </c>
      <c r="O2473" t="n">
        <v>300000</v>
      </c>
      <c r="P2473">
        <f>COUNTIF($A$2:A2473,A2473)</f>
        <v/>
      </c>
      <c r="Q2473">
        <f>A2473&amp;"|"&amp;P2473</f>
        <v/>
      </c>
    </row>
    <row r="2474">
      <c r="A2474" t="inlineStr">
        <is>
          <t>KODEX 은행|2주 전에 샀다면|[초단타]+[정석방어]</t>
        </is>
      </c>
      <c r="B2474" t="inlineStr">
        <is>
          <t>KODEX 은행</t>
        </is>
      </c>
      <c r="C2474" t="inlineStr">
        <is>
          <t>091170</t>
        </is>
      </c>
      <c r="D2474" t="inlineStr">
        <is>
          <t>2주 전에 샀다면</t>
        </is>
      </c>
      <c r="E2474" t="inlineStr">
        <is>
          <t>[초단타]+[정석방어]</t>
        </is>
      </c>
      <c r="F2474" t="inlineStr">
        <is>
          <t>2026-06-08</t>
        </is>
      </c>
      <c r="G2474" t="n">
        <v>14505.15</v>
      </c>
      <c r="H2474" t="inlineStr">
        <is>
          <t>2026-06-08</t>
        </is>
      </c>
      <c r="I2474" t="n">
        <v>14484.85</v>
      </c>
      <c r="J2474" t="inlineStr">
        <is>
          <t>백테스트 종료일 강제청산</t>
        </is>
      </c>
      <c r="K2474" t="n">
        <v>20</v>
      </c>
      <c r="L2474" t="n">
        <v>0</v>
      </c>
      <c r="M2474" t="n">
        <v>-0.44</v>
      </c>
      <c r="N2474" t="inlineStr">
        <is>
          <t>06.08. 20주 매도(백테스트 종료일 기준 강제청산)</t>
        </is>
      </c>
      <c r="O2474" t="n">
        <v>300000</v>
      </c>
      <c r="P2474">
        <f>COUNTIF($A$2:A2474,A2474)</f>
        <v/>
      </c>
      <c r="Q2474">
        <f>A2474&amp;"|"&amp;P2474</f>
        <v/>
      </c>
    </row>
    <row r="2475">
      <c r="A2475" t="inlineStr">
        <is>
          <t>KODEX 은행|2주 전에 샀다면|[초단타]+[변동성허용]</t>
        </is>
      </c>
      <c r="B2475" t="inlineStr">
        <is>
          <t>KODEX 은행</t>
        </is>
      </c>
      <c r="C2475" t="inlineStr">
        <is>
          <t>091170</t>
        </is>
      </c>
      <c r="D2475" t="inlineStr">
        <is>
          <t>2주 전에 샀다면</t>
        </is>
      </c>
      <c r="E2475" t="inlineStr">
        <is>
          <t>[초단타]+[변동성허용]</t>
        </is>
      </c>
      <c r="F2475" t="inlineStr">
        <is>
          <t>2026-06-08</t>
        </is>
      </c>
      <c r="G2475" t="n">
        <v>14505.15</v>
      </c>
      <c r="H2475" t="inlineStr">
        <is>
          <t>2026-06-08</t>
        </is>
      </c>
      <c r="I2475" t="n">
        <v>14484.85</v>
      </c>
      <c r="J2475" t="inlineStr">
        <is>
          <t>백테스트 종료일 강제청산</t>
        </is>
      </c>
      <c r="K2475" t="n">
        <v>20</v>
      </c>
      <c r="L2475" t="n">
        <v>0</v>
      </c>
      <c r="M2475" t="n">
        <v>-0.44</v>
      </c>
      <c r="N2475" t="inlineStr">
        <is>
          <t>06.08. 20주 매도(백테스트 종료일 기준 강제청산)</t>
        </is>
      </c>
      <c r="O2475" t="n">
        <v>300000</v>
      </c>
      <c r="P2475">
        <f>COUNTIF($A$2:A2475,A2475)</f>
        <v/>
      </c>
      <c r="Q2475">
        <f>A2475&amp;"|"&amp;P2475</f>
        <v/>
      </c>
    </row>
    <row r="2476">
      <c r="A2476" t="inlineStr">
        <is>
          <t>KODEX 은행|2주 전에 샀다면|[초단타]+[버티기형]</t>
        </is>
      </c>
      <c r="B2476" t="inlineStr">
        <is>
          <t>KODEX 은행</t>
        </is>
      </c>
      <c r="C2476" t="inlineStr">
        <is>
          <t>091170</t>
        </is>
      </c>
      <c r="D2476" t="inlineStr">
        <is>
          <t>2주 전에 샀다면</t>
        </is>
      </c>
      <c r="E2476" t="inlineStr">
        <is>
          <t>[초단타]+[버티기형]</t>
        </is>
      </c>
      <c r="F2476" t="inlineStr">
        <is>
          <t>2026-06-08</t>
        </is>
      </c>
      <c r="G2476" t="n">
        <v>14505.15</v>
      </c>
      <c r="H2476" t="inlineStr">
        <is>
          <t>2026-06-08</t>
        </is>
      </c>
      <c r="I2476" t="n">
        <v>14484.85</v>
      </c>
      <c r="J2476" t="inlineStr">
        <is>
          <t>백테스트 종료일 강제청산</t>
        </is>
      </c>
      <c r="K2476" t="n">
        <v>20</v>
      </c>
      <c r="L2476" t="n">
        <v>0</v>
      </c>
      <c r="M2476" t="n">
        <v>-0.44</v>
      </c>
      <c r="N2476" t="inlineStr">
        <is>
          <t>06.08. 20주 매도(백테스트 종료일 기준 강제청산)</t>
        </is>
      </c>
      <c r="O2476" t="n">
        <v>300000</v>
      </c>
      <c r="P2476">
        <f>COUNTIF($A$2:A2476,A2476)</f>
        <v/>
      </c>
      <c r="Q2476">
        <f>A2476&amp;"|"&amp;P2476</f>
        <v/>
      </c>
    </row>
    <row r="2477">
      <c r="A2477" t="inlineStr">
        <is>
          <t>KODEX 은행|2주 전에 샀다면|[단기스윙]+[칼손절]</t>
        </is>
      </c>
      <c r="B2477" t="inlineStr">
        <is>
          <t>KODEX 은행</t>
        </is>
      </c>
      <c r="C2477" t="inlineStr">
        <is>
          <t>091170</t>
        </is>
      </c>
      <c r="D2477" t="inlineStr">
        <is>
          <t>2주 전에 샀다면</t>
        </is>
      </c>
      <c r="E2477" t="inlineStr">
        <is>
          <t>[단기스윙]+[칼손절]</t>
        </is>
      </c>
      <c r="F2477" t="inlineStr">
        <is>
          <t>2026-06-08</t>
        </is>
      </c>
      <c r="G2477" t="n">
        <v>14505.15</v>
      </c>
      <c r="H2477" t="inlineStr">
        <is>
          <t>2026-06-08</t>
        </is>
      </c>
      <c r="I2477" t="n">
        <v>14484.85</v>
      </c>
      <c r="J2477" t="inlineStr">
        <is>
          <t>백테스트 종료일 강제청산</t>
        </is>
      </c>
      <c r="K2477" t="n">
        <v>20</v>
      </c>
      <c r="L2477" t="n">
        <v>0</v>
      </c>
      <c r="M2477" t="n">
        <v>-0.44</v>
      </c>
      <c r="N2477" t="inlineStr">
        <is>
          <t>06.08. 20주 매도(백테스트 종료일 기준 강제청산)</t>
        </is>
      </c>
      <c r="O2477" t="n">
        <v>300000</v>
      </c>
      <c r="P2477">
        <f>COUNTIF($A$2:A2477,A2477)</f>
        <v/>
      </c>
      <c r="Q2477">
        <f>A2477&amp;"|"&amp;P2477</f>
        <v/>
      </c>
    </row>
    <row r="2478">
      <c r="A2478" t="inlineStr">
        <is>
          <t>KODEX 은행|2주 전에 샀다면|[단기스윙]+[정석방어]</t>
        </is>
      </c>
      <c r="B2478" t="inlineStr">
        <is>
          <t>KODEX 은행</t>
        </is>
      </c>
      <c r="C2478" t="inlineStr">
        <is>
          <t>091170</t>
        </is>
      </c>
      <c r="D2478" t="inlineStr">
        <is>
          <t>2주 전에 샀다면</t>
        </is>
      </c>
      <c r="E2478" t="inlineStr">
        <is>
          <t>[단기스윙]+[정석방어]</t>
        </is>
      </c>
      <c r="F2478" t="inlineStr">
        <is>
          <t>2026-06-08</t>
        </is>
      </c>
      <c r="G2478" t="n">
        <v>14505.15</v>
      </c>
      <c r="H2478" t="inlineStr">
        <is>
          <t>2026-06-08</t>
        </is>
      </c>
      <c r="I2478" t="n">
        <v>14484.85</v>
      </c>
      <c r="J2478" t="inlineStr">
        <is>
          <t>백테스트 종료일 강제청산</t>
        </is>
      </c>
      <c r="K2478" t="n">
        <v>20</v>
      </c>
      <c r="L2478" t="n">
        <v>0</v>
      </c>
      <c r="M2478" t="n">
        <v>-0.44</v>
      </c>
      <c r="N2478" t="inlineStr">
        <is>
          <t>06.08. 20주 매도(백테스트 종료일 기준 강제청산)</t>
        </is>
      </c>
      <c r="O2478" t="n">
        <v>300000</v>
      </c>
      <c r="P2478">
        <f>COUNTIF($A$2:A2478,A2478)</f>
        <v/>
      </c>
      <c r="Q2478">
        <f>A2478&amp;"|"&amp;P2478</f>
        <v/>
      </c>
    </row>
    <row r="2479">
      <c r="A2479" t="inlineStr">
        <is>
          <t>KODEX 은행|2주 전에 샀다면|[단기스윙]+[변동성허용]</t>
        </is>
      </c>
      <c r="B2479" t="inlineStr">
        <is>
          <t>KODEX 은행</t>
        </is>
      </c>
      <c r="C2479" t="inlineStr">
        <is>
          <t>091170</t>
        </is>
      </c>
      <c r="D2479" t="inlineStr">
        <is>
          <t>2주 전에 샀다면</t>
        </is>
      </c>
      <c r="E2479" t="inlineStr">
        <is>
          <t>[단기스윙]+[변동성허용]</t>
        </is>
      </c>
      <c r="F2479" t="inlineStr">
        <is>
          <t>2026-06-08</t>
        </is>
      </c>
      <c r="G2479" t="n">
        <v>14505.15</v>
      </c>
      <c r="H2479" t="inlineStr">
        <is>
          <t>2026-06-08</t>
        </is>
      </c>
      <c r="I2479" t="n">
        <v>14484.85</v>
      </c>
      <c r="J2479" t="inlineStr">
        <is>
          <t>백테스트 종료일 강제청산</t>
        </is>
      </c>
      <c r="K2479" t="n">
        <v>20</v>
      </c>
      <c r="L2479" t="n">
        <v>0</v>
      </c>
      <c r="M2479" t="n">
        <v>-0.44</v>
      </c>
      <c r="N2479" t="inlineStr">
        <is>
          <t>06.08. 20주 매도(백테스트 종료일 기준 강제청산)</t>
        </is>
      </c>
      <c r="O2479" t="n">
        <v>300000</v>
      </c>
      <c r="P2479">
        <f>COUNTIF($A$2:A2479,A2479)</f>
        <v/>
      </c>
      <c r="Q2479">
        <f>A2479&amp;"|"&amp;P2479</f>
        <v/>
      </c>
    </row>
    <row r="2480">
      <c r="A2480" t="inlineStr">
        <is>
          <t>KODEX 은행|2주 전에 샀다면|[단기스윙]+[버티기형]</t>
        </is>
      </c>
      <c r="B2480" t="inlineStr">
        <is>
          <t>KODEX 은행</t>
        </is>
      </c>
      <c r="C2480" t="inlineStr">
        <is>
          <t>091170</t>
        </is>
      </c>
      <c r="D2480" t="inlineStr">
        <is>
          <t>2주 전에 샀다면</t>
        </is>
      </c>
      <c r="E2480" t="inlineStr">
        <is>
          <t>[단기스윙]+[버티기형]</t>
        </is>
      </c>
      <c r="F2480" t="inlineStr">
        <is>
          <t>2026-06-08</t>
        </is>
      </c>
      <c r="G2480" t="n">
        <v>14505.15</v>
      </c>
      <c r="H2480" t="inlineStr">
        <is>
          <t>2026-06-08</t>
        </is>
      </c>
      <c r="I2480" t="n">
        <v>14484.85</v>
      </c>
      <c r="J2480" t="inlineStr">
        <is>
          <t>백테스트 종료일 강제청산</t>
        </is>
      </c>
      <c r="K2480" t="n">
        <v>20</v>
      </c>
      <c r="L2480" t="n">
        <v>0</v>
      </c>
      <c r="M2480" t="n">
        <v>-0.44</v>
      </c>
      <c r="N2480" t="inlineStr">
        <is>
          <t>06.08. 20주 매도(백테스트 종료일 기준 강제청산)</t>
        </is>
      </c>
      <c r="O2480" t="n">
        <v>300000</v>
      </c>
      <c r="P2480">
        <f>COUNTIF($A$2:A2480,A2480)</f>
        <v/>
      </c>
      <c r="Q2480">
        <f>A2480&amp;"|"&amp;P2480</f>
        <v/>
      </c>
    </row>
    <row r="2481">
      <c r="A2481" t="inlineStr">
        <is>
          <t>KODEX 은행|2주 전에 샀다면|[대표님룰]+[칼손절]</t>
        </is>
      </c>
      <c r="B2481" t="inlineStr">
        <is>
          <t>KODEX 은행</t>
        </is>
      </c>
      <c r="C2481" t="inlineStr">
        <is>
          <t>091170</t>
        </is>
      </c>
      <c r="D2481" t="inlineStr">
        <is>
          <t>2주 전에 샀다면</t>
        </is>
      </c>
      <c r="E2481" t="inlineStr">
        <is>
          <t>[대표님룰]+[칼손절]</t>
        </is>
      </c>
      <c r="F2481" t="inlineStr">
        <is>
          <t>2026-06-08</t>
        </is>
      </c>
      <c r="G2481" t="n">
        <v>14505.15</v>
      </c>
      <c r="H2481" t="inlineStr">
        <is>
          <t>2026-06-08</t>
        </is>
      </c>
      <c r="I2481" t="n">
        <v>14484.85</v>
      </c>
      <c r="J2481" t="inlineStr">
        <is>
          <t>백테스트 종료일 강제청산</t>
        </is>
      </c>
      <c r="K2481" t="n">
        <v>20</v>
      </c>
      <c r="L2481" t="n">
        <v>0</v>
      </c>
      <c r="M2481" t="n">
        <v>-0.44</v>
      </c>
      <c r="N2481" t="inlineStr">
        <is>
          <t>06.08. 20주 매도(백테스트 종료일 기준 강제청산)</t>
        </is>
      </c>
      <c r="O2481" t="n">
        <v>300000</v>
      </c>
      <c r="P2481">
        <f>COUNTIF($A$2:A2481,A2481)</f>
        <v/>
      </c>
      <c r="Q2481">
        <f>A2481&amp;"|"&amp;P2481</f>
        <v/>
      </c>
    </row>
    <row r="2482">
      <c r="A2482" t="inlineStr">
        <is>
          <t>KODEX 은행|2주 전에 샀다면|[대표님룰]+[정석방어]</t>
        </is>
      </c>
      <c r="B2482" t="inlineStr">
        <is>
          <t>KODEX 은행</t>
        </is>
      </c>
      <c r="C2482" t="inlineStr">
        <is>
          <t>091170</t>
        </is>
      </c>
      <c r="D2482" t="inlineStr">
        <is>
          <t>2주 전에 샀다면</t>
        </is>
      </c>
      <c r="E2482" t="inlineStr">
        <is>
          <t>[대표님룰]+[정석방어]</t>
        </is>
      </c>
      <c r="F2482" t="inlineStr">
        <is>
          <t>2026-06-08</t>
        </is>
      </c>
      <c r="G2482" t="n">
        <v>14505.15</v>
      </c>
      <c r="H2482" t="inlineStr">
        <is>
          <t>2026-06-08</t>
        </is>
      </c>
      <c r="I2482" t="n">
        <v>14484.85</v>
      </c>
      <c r="J2482" t="inlineStr">
        <is>
          <t>백테스트 종료일 강제청산</t>
        </is>
      </c>
      <c r="K2482" t="n">
        <v>20</v>
      </c>
      <c r="L2482" t="n">
        <v>0</v>
      </c>
      <c r="M2482" t="n">
        <v>-0.44</v>
      </c>
      <c r="N2482" t="inlineStr">
        <is>
          <t>06.08. 20주 매도(백테스트 종료일 기준 강제청산)</t>
        </is>
      </c>
      <c r="O2482" t="n">
        <v>300000</v>
      </c>
      <c r="P2482">
        <f>COUNTIF($A$2:A2482,A2482)</f>
        <v/>
      </c>
      <c r="Q2482">
        <f>A2482&amp;"|"&amp;P2482</f>
        <v/>
      </c>
    </row>
    <row r="2483">
      <c r="A2483" t="inlineStr">
        <is>
          <t>KODEX 은행|2주 전에 샀다면|[대표님룰]+[변동성허용]</t>
        </is>
      </c>
      <c r="B2483" t="inlineStr">
        <is>
          <t>KODEX 은행</t>
        </is>
      </c>
      <c r="C2483" t="inlineStr">
        <is>
          <t>091170</t>
        </is>
      </c>
      <c r="D2483" t="inlineStr">
        <is>
          <t>2주 전에 샀다면</t>
        </is>
      </c>
      <c r="E2483" t="inlineStr">
        <is>
          <t>[대표님룰]+[변동성허용]</t>
        </is>
      </c>
      <c r="F2483" t="inlineStr">
        <is>
          <t>2026-06-08</t>
        </is>
      </c>
      <c r="G2483" t="n">
        <v>14505.15</v>
      </c>
      <c r="H2483" t="inlineStr">
        <is>
          <t>2026-06-08</t>
        </is>
      </c>
      <c r="I2483" t="n">
        <v>14484.85</v>
      </c>
      <c r="J2483" t="inlineStr">
        <is>
          <t>백테스트 종료일 강제청산</t>
        </is>
      </c>
      <c r="K2483" t="n">
        <v>20</v>
      </c>
      <c r="L2483" t="n">
        <v>0</v>
      </c>
      <c r="M2483" t="n">
        <v>-0.44</v>
      </c>
      <c r="N2483" t="inlineStr">
        <is>
          <t>06.08. 20주 매도(백테스트 종료일 기준 강제청산)</t>
        </is>
      </c>
      <c r="O2483" t="n">
        <v>300000</v>
      </c>
      <c r="P2483">
        <f>COUNTIF($A$2:A2483,A2483)</f>
        <v/>
      </c>
      <c r="Q2483">
        <f>A2483&amp;"|"&amp;P2483</f>
        <v/>
      </c>
    </row>
    <row r="2484">
      <c r="A2484" t="inlineStr">
        <is>
          <t>KODEX 은행|2주 전에 샀다면|[대표님룰]+[버티기형]</t>
        </is>
      </c>
      <c r="B2484" t="inlineStr">
        <is>
          <t>KODEX 은행</t>
        </is>
      </c>
      <c r="C2484" t="inlineStr">
        <is>
          <t>091170</t>
        </is>
      </c>
      <c r="D2484" t="inlineStr">
        <is>
          <t>2주 전에 샀다면</t>
        </is>
      </c>
      <c r="E2484" t="inlineStr">
        <is>
          <t>[대표님룰]+[버티기형]</t>
        </is>
      </c>
      <c r="F2484" t="inlineStr">
        <is>
          <t>2026-06-08</t>
        </is>
      </c>
      <c r="G2484" t="n">
        <v>14505.15</v>
      </c>
      <c r="H2484" t="inlineStr">
        <is>
          <t>2026-06-08</t>
        </is>
      </c>
      <c r="I2484" t="n">
        <v>14484.85</v>
      </c>
      <c r="J2484" t="inlineStr">
        <is>
          <t>백테스트 종료일 강제청산</t>
        </is>
      </c>
      <c r="K2484" t="n">
        <v>20</v>
      </c>
      <c r="L2484" t="n">
        <v>0</v>
      </c>
      <c r="M2484" t="n">
        <v>-0.44</v>
      </c>
      <c r="N2484" t="inlineStr">
        <is>
          <t>06.08. 20주 매도(백테스트 종료일 기준 강제청산)</t>
        </is>
      </c>
      <c r="O2484" t="n">
        <v>300000</v>
      </c>
      <c r="P2484">
        <f>COUNTIF($A$2:A2484,A2484)</f>
        <v/>
      </c>
      <c r="Q2484">
        <f>A2484&amp;"|"&amp;P2484</f>
        <v/>
      </c>
    </row>
    <row r="2485">
      <c r="A2485" t="inlineStr">
        <is>
          <t>KODEX 은행|2주 전에 샀다면|[중기추세]+[칼손절]</t>
        </is>
      </c>
      <c r="B2485" t="inlineStr">
        <is>
          <t>KODEX 은행</t>
        </is>
      </c>
      <c r="C2485" t="inlineStr">
        <is>
          <t>091170</t>
        </is>
      </c>
      <c r="D2485" t="inlineStr">
        <is>
          <t>2주 전에 샀다면</t>
        </is>
      </c>
      <c r="E2485" t="inlineStr">
        <is>
          <t>[중기추세]+[칼손절]</t>
        </is>
      </c>
      <c r="F2485" t="inlineStr">
        <is>
          <t>2026-06-08</t>
        </is>
      </c>
      <c r="G2485" t="n">
        <v>14505.15</v>
      </c>
      <c r="H2485" t="inlineStr">
        <is>
          <t>2026-06-08</t>
        </is>
      </c>
      <c r="I2485" t="n">
        <v>14484.85</v>
      </c>
      <c r="J2485" t="inlineStr">
        <is>
          <t>백테스트 종료일 강제청산</t>
        </is>
      </c>
      <c r="K2485" t="n">
        <v>20</v>
      </c>
      <c r="L2485" t="n">
        <v>0</v>
      </c>
      <c r="M2485" t="n">
        <v>-0.44</v>
      </c>
      <c r="N2485" t="inlineStr">
        <is>
          <t>06.08. 20주 매도(백테스트 종료일 기준 강제청산)</t>
        </is>
      </c>
      <c r="O2485" t="n">
        <v>300000</v>
      </c>
      <c r="P2485">
        <f>COUNTIF($A$2:A2485,A2485)</f>
        <v/>
      </c>
      <c r="Q2485">
        <f>A2485&amp;"|"&amp;P2485</f>
        <v/>
      </c>
    </row>
    <row r="2486">
      <c r="A2486" t="inlineStr">
        <is>
          <t>KODEX 은행|2주 전에 샀다면|[중기추세]+[정석방어]</t>
        </is>
      </c>
      <c r="B2486" t="inlineStr">
        <is>
          <t>KODEX 은행</t>
        </is>
      </c>
      <c r="C2486" t="inlineStr">
        <is>
          <t>091170</t>
        </is>
      </c>
      <c r="D2486" t="inlineStr">
        <is>
          <t>2주 전에 샀다면</t>
        </is>
      </c>
      <c r="E2486" t="inlineStr">
        <is>
          <t>[중기추세]+[정석방어]</t>
        </is>
      </c>
      <c r="F2486" t="inlineStr">
        <is>
          <t>2026-06-08</t>
        </is>
      </c>
      <c r="G2486" t="n">
        <v>14505.15</v>
      </c>
      <c r="H2486" t="inlineStr">
        <is>
          <t>2026-06-08</t>
        </is>
      </c>
      <c r="I2486" t="n">
        <v>14484.85</v>
      </c>
      <c r="J2486" t="inlineStr">
        <is>
          <t>백테스트 종료일 강제청산</t>
        </is>
      </c>
      <c r="K2486" t="n">
        <v>20</v>
      </c>
      <c r="L2486" t="n">
        <v>0</v>
      </c>
      <c r="M2486" t="n">
        <v>-0.44</v>
      </c>
      <c r="N2486" t="inlineStr">
        <is>
          <t>06.08. 20주 매도(백테스트 종료일 기준 강제청산)</t>
        </is>
      </c>
      <c r="O2486" t="n">
        <v>300000</v>
      </c>
      <c r="P2486">
        <f>COUNTIF($A$2:A2486,A2486)</f>
        <v/>
      </c>
      <c r="Q2486">
        <f>A2486&amp;"|"&amp;P2486</f>
        <v/>
      </c>
    </row>
    <row r="2487">
      <c r="A2487" t="inlineStr">
        <is>
          <t>KODEX 은행|2주 전에 샀다면|[중기추세]+[변동성허용]</t>
        </is>
      </c>
      <c r="B2487" t="inlineStr">
        <is>
          <t>KODEX 은행</t>
        </is>
      </c>
      <c r="C2487" t="inlineStr">
        <is>
          <t>091170</t>
        </is>
      </c>
      <c r="D2487" t="inlineStr">
        <is>
          <t>2주 전에 샀다면</t>
        </is>
      </c>
      <c r="E2487" t="inlineStr">
        <is>
          <t>[중기추세]+[변동성허용]</t>
        </is>
      </c>
      <c r="F2487" t="inlineStr">
        <is>
          <t>2026-06-08</t>
        </is>
      </c>
      <c r="G2487" t="n">
        <v>14505.15</v>
      </c>
      <c r="H2487" t="inlineStr">
        <is>
          <t>2026-06-08</t>
        </is>
      </c>
      <c r="I2487" t="n">
        <v>14484.85</v>
      </c>
      <c r="J2487" t="inlineStr">
        <is>
          <t>백테스트 종료일 강제청산</t>
        </is>
      </c>
      <c r="K2487" t="n">
        <v>20</v>
      </c>
      <c r="L2487" t="n">
        <v>0</v>
      </c>
      <c r="M2487" t="n">
        <v>-0.44</v>
      </c>
      <c r="N2487" t="inlineStr">
        <is>
          <t>06.08. 20주 매도(백테스트 종료일 기준 강제청산)</t>
        </is>
      </c>
      <c r="O2487" t="n">
        <v>300000</v>
      </c>
      <c r="P2487">
        <f>COUNTIF($A$2:A2487,A2487)</f>
        <v/>
      </c>
      <c r="Q2487">
        <f>A2487&amp;"|"&amp;P2487</f>
        <v/>
      </c>
    </row>
    <row r="2488">
      <c r="A2488" t="inlineStr">
        <is>
          <t>KODEX 은행|2주 전에 샀다면|[중기추세]+[버티기형]</t>
        </is>
      </c>
      <c r="B2488" t="inlineStr">
        <is>
          <t>KODEX 은행</t>
        </is>
      </c>
      <c r="C2488" t="inlineStr">
        <is>
          <t>091170</t>
        </is>
      </c>
      <c r="D2488" t="inlineStr">
        <is>
          <t>2주 전에 샀다면</t>
        </is>
      </c>
      <c r="E2488" t="inlineStr">
        <is>
          <t>[중기추세]+[버티기형]</t>
        </is>
      </c>
      <c r="F2488" t="inlineStr">
        <is>
          <t>2026-06-08</t>
        </is>
      </c>
      <c r="G2488" t="n">
        <v>14505.15</v>
      </c>
      <c r="H2488" t="inlineStr">
        <is>
          <t>2026-06-08</t>
        </is>
      </c>
      <c r="I2488" t="n">
        <v>14484.85</v>
      </c>
      <c r="J2488" t="inlineStr">
        <is>
          <t>백테스트 종료일 강제청산</t>
        </is>
      </c>
      <c r="K2488" t="n">
        <v>20</v>
      </c>
      <c r="L2488" t="n">
        <v>0</v>
      </c>
      <c r="M2488" t="n">
        <v>-0.44</v>
      </c>
      <c r="N2488" t="inlineStr">
        <is>
          <t>06.08. 20주 매도(백테스트 종료일 기준 강제청산)</t>
        </is>
      </c>
      <c r="O2488" t="n">
        <v>300000</v>
      </c>
      <c r="P2488">
        <f>COUNTIF($A$2:A2488,A2488)</f>
        <v/>
      </c>
      <c r="Q2488">
        <f>A2488&amp;"|"&amp;P2488</f>
        <v/>
      </c>
    </row>
    <row r="2489">
      <c r="A2489" t="inlineStr">
        <is>
          <t>KODEX 은행|2주 전에 샀다면|[수익극대화]+[칼손절]</t>
        </is>
      </c>
      <c r="B2489" t="inlineStr">
        <is>
          <t>KODEX 은행</t>
        </is>
      </c>
      <c r="C2489" t="inlineStr">
        <is>
          <t>091170</t>
        </is>
      </c>
      <c r="D2489" t="inlineStr">
        <is>
          <t>2주 전에 샀다면</t>
        </is>
      </c>
      <c r="E2489" t="inlineStr">
        <is>
          <t>[수익극대화]+[칼손절]</t>
        </is>
      </c>
      <c r="F2489" t="inlineStr">
        <is>
          <t>2026-06-08</t>
        </is>
      </c>
      <c r="G2489" t="n">
        <v>14505.15</v>
      </c>
      <c r="H2489" t="inlineStr">
        <is>
          <t>2026-06-08</t>
        </is>
      </c>
      <c r="I2489" t="n">
        <v>14484.85</v>
      </c>
      <c r="J2489" t="inlineStr">
        <is>
          <t>백테스트 종료일 강제청산</t>
        </is>
      </c>
      <c r="K2489" t="n">
        <v>20</v>
      </c>
      <c r="L2489" t="n">
        <v>0</v>
      </c>
      <c r="M2489" t="n">
        <v>-0.44</v>
      </c>
      <c r="N2489" t="inlineStr">
        <is>
          <t>06.08. 20주 매도(백테스트 종료일 기준 강제청산)</t>
        </is>
      </c>
      <c r="O2489" t="n">
        <v>300000</v>
      </c>
      <c r="P2489">
        <f>COUNTIF($A$2:A2489,A2489)</f>
        <v/>
      </c>
      <c r="Q2489">
        <f>A2489&amp;"|"&amp;P2489</f>
        <v/>
      </c>
    </row>
    <row r="2490">
      <c r="A2490" t="inlineStr">
        <is>
          <t>KODEX 은행|2주 전에 샀다면|[수익극대화]+[정석방어]</t>
        </is>
      </c>
      <c r="B2490" t="inlineStr">
        <is>
          <t>KODEX 은행</t>
        </is>
      </c>
      <c r="C2490" t="inlineStr">
        <is>
          <t>091170</t>
        </is>
      </c>
      <c r="D2490" t="inlineStr">
        <is>
          <t>2주 전에 샀다면</t>
        </is>
      </c>
      <c r="E2490" t="inlineStr">
        <is>
          <t>[수익극대화]+[정석방어]</t>
        </is>
      </c>
      <c r="F2490" t="inlineStr">
        <is>
          <t>2026-06-08</t>
        </is>
      </c>
      <c r="G2490" t="n">
        <v>14505.15</v>
      </c>
      <c r="H2490" t="inlineStr">
        <is>
          <t>2026-06-08</t>
        </is>
      </c>
      <c r="I2490" t="n">
        <v>14484.85</v>
      </c>
      <c r="J2490" t="inlineStr">
        <is>
          <t>백테스트 종료일 강제청산</t>
        </is>
      </c>
      <c r="K2490" t="n">
        <v>20</v>
      </c>
      <c r="L2490" t="n">
        <v>0</v>
      </c>
      <c r="M2490" t="n">
        <v>-0.44</v>
      </c>
      <c r="N2490" t="inlineStr">
        <is>
          <t>06.08. 20주 매도(백테스트 종료일 기준 강제청산)</t>
        </is>
      </c>
      <c r="O2490" t="n">
        <v>300000</v>
      </c>
      <c r="P2490">
        <f>COUNTIF($A$2:A2490,A2490)</f>
        <v/>
      </c>
      <c r="Q2490">
        <f>A2490&amp;"|"&amp;P2490</f>
        <v/>
      </c>
    </row>
    <row r="2491">
      <c r="A2491" t="inlineStr">
        <is>
          <t>KODEX 은행|2주 전에 샀다면|[수익극대화]+[변동성허용]</t>
        </is>
      </c>
      <c r="B2491" t="inlineStr">
        <is>
          <t>KODEX 은행</t>
        </is>
      </c>
      <c r="C2491" t="inlineStr">
        <is>
          <t>091170</t>
        </is>
      </c>
      <c r="D2491" t="inlineStr">
        <is>
          <t>2주 전에 샀다면</t>
        </is>
      </c>
      <c r="E2491" t="inlineStr">
        <is>
          <t>[수익극대화]+[변동성허용]</t>
        </is>
      </c>
      <c r="F2491" t="inlineStr">
        <is>
          <t>2026-06-08</t>
        </is>
      </c>
      <c r="G2491" t="n">
        <v>14505.15</v>
      </c>
      <c r="H2491" t="inlineStr">
        <is>
          <t>2026-06-08</t>
        </is>
      </c>
      <c r="I2491" t="n">
        <v>14484.85</v>
      </c>
      <c r="J2491" t="inlineStr">
        <is>
          <t>백테스트 종료일 강제청산</t>
        </is>
      </c>
      <c r="K2491" t="n">
        <v>20</v>
      </c>
      <c r="L2491" t="n">
        <v>0</v>
      </c>
      <c r="M2491" t="n">
        <v>-0.44</v>
      </c>
      <c r="N2491" t="inlineStr">
        <is>
          <t>06.08. 20주 매도(백테스트 종료일 기준 강제청산)</t>
        </is>
      </c>
      <c r="O2491" t="n">
        <v>300000</v>
      </c>
      <c r="P2491">
        <f>COUNTIF($A$2:A2491,A2491)</f>
        <v/>
      </c>
      <c r="Q2491">
        <f>A2491&amp;"|"&amp;P2491</f>
        <v/>
      </c>
    </row>
    <row r="2492">
      <c r="A2492" t="inlineStr">
        <is>
          <t>KODEX 은행|2주 전에 샀다면|[수익극대화]+[버티기형]</t>
        </is>
      </c>
      <c r="B2492" t="inlineStr">
        <is>
          <t>KODEX 은행</t>
        </is>
      </c>
      <c r="C2492" t="inlineStr">
        <is>
          <t>091170</t>
        </is>
      </c>
      <c r="D2492" t="inlineStr">
        <is>
          <t>2주 전에 샀다면</t>
        </is>
      </c>
      <c r="E2492" t="inlineStr">
        <is>
          <t>[수익극대화]+[버티기형]</t>
        </is>
      </c>
      <c r="F2492" t="inlineStr">
        <is>
          <t>2026-06-08</t>
        </is>
      </c>
      <c r="G2492" t="n">
        <v>14505.15</v>
      </c>
      <c r="H2492" t="inlineStr">
        <is>
          <t>2026-06-08</t>
        </is>
      </c>
      <c r="I2492" t="n">
        <v>14484.85</v>
      </c>
      <c r="J2492" t="inlineStr">
        <is>
          <t>백테스트 종료일 강제청산</t>
        </is>
      </c>
      <c r="K2492" t="n">
        <v>20</v>
      </c>
      <c r="L2492" t="n">
        <v>0</v>
      </c>
      <c r="M2492" t="n">
        <v>-0.44</v>
      </c>
      <c r="N2492" t="inlineStr">
        <is>
          <t>06.08. 20주 매도(백테스트 종료일 기준 강제청산)</t>
        </is>
      </c>
      <c r="O2492" t="n">
        <v>300000</v>
      </c>
      <c r="P2492">
        <f>COUNTIF($A$2:A2492,A2492)</f>
        <v/>
      </c>
      <c r="Q2492">
        <f>A2492&amp;"|"&amp;P2492</f>
        <v/>
      </c>
    </row>
    <row r="2493">
      <c r="A2493" t="inlineStr">
        <is>
          <t>KODEX 은행|3개월 전에 샀다면|[초단타]+[칼손절]</t>
        </is>
      </c>
      <c r="B2493" t="inlineStr">
        <is>
          <t>KODEX 은행</t>
        </is>
      </c>
      <c r="C2493" t="inlineStr">
        <is>
          <t>091170</t>
        </is>
      </c>
      <c r="D2493" t="inlineStr">
        <is>
          <t>3개월 전에 샀다면</t>
        </is>
      </c>
      <c r="E2493" t="inlineStr">
        <is>
          <t>[초단타]+[칼손절]</t>
        </is>
      </c>
      <c r="F2493" t="inlineStr">
        <is>
          <t>2026-06-08</t>
        </is>
      </c>
      <c r="G2493" t="n">
        <v>14505.15</v>
      </c>
      <c r="H2493" t="inlineStr">
        <is>
          <t>2026-06-08</t>
        </is>
      </c>
      <c r="I2493" t="n">
        <v>14484.85</v>
      </c>
      <c r="J2493" t="inlineStr">
        <is>
          <t>백테스트 종료일 강제청산</t>
        </is>
      </c>
      <c r="K2493" t="n">
        <v>20</v>
      </c>
      <c r="L2493" t="n">
        <v>0</v>
      </c>
      <c r="M2493" t="n">
        <v>-0.44</v>
      </c>
      <c r="N2493" t="inlineStr">
        <is>
          <t>06.08. 20주 매도(백테스트 종료일 기준 강제청산)</t>
        </is>
      </c>
      <c r="O2493" t="n">
        <v>300000</v>
      </c>
      <c r="P2493">
        <f>COUNTIF($A$2:A2493,A2493)</f>
        <v/>
      </c>
      <c r="Q2493">
        <f>A2493&amp;"|"&amp;P2493</f>
        <v/>
      </c>
    </row>
    <row r="2494">
      <c r="A2494" t="inlineStr">
        <is>
          <t>KODEX 은행|3개월 전에 샀다면|[초단타]+[정석방어]</t>
        </is>
      </c>
      <c r="B2494" t="inlineStr">
        <is>
          <t>KODEX 은행</t>
        </is>
      </c>
      <c r="C2494" t="inlineStr">
        <is>
          <t>091170</t>
        </is>
      </c>
      <c r="D2494" t="inlineStr">
        <is>
          <t>3개월 전에 샀다면</t>
        </is>
      </c>
      <c r="E2494" t="inlineStr">
        <is>
          <t>[초단타]+[정석방어]</t>
        </is>
      </c>
      <c r="F2494" t="inlineStr">
        <is>
          <t>2026-06-08</t>
        </is>
      </c>
      <c r="G2494" t="n">
        <v>14505.15</v>
      </c>
      <c r="H2494" t="inlineStr">
        <is>
          <t>2026-06-08</t>
        </is>
      </c>
      <c r="I2494" t="n">
        <v>14484.85</v>
      </c>
      <c r="J2494" t="inlineStr">
        <is>
          <t>백테스트 종료일 강제청산</t>
        </is>
      </c>
      <c r="K2494" t="n">
        <v>20</v>
      </c>
      <c r="L2494" t="n">
        <v>0</v>
      </c>
      <c r="M2494" t="n">
        <v>-0.44</v>
      </c>
      <c r="N2494" t="inlineStr">
        <is>
          <t>06.08. 20주 매도(백테스트 종료일 기준 강제청산)</t>
        </is>
      </c>
      <c r="O2494" t="n">
        <v>300000</v>
      </c>
      <c r="P2494">
        <f>COUNTIF($A$2:A2494,A2494)</f>
        <v/>
      </c>
      <c r="Q2494">
        <f>A2494&amp;"|"&amp;P2494</f>
        <v/>
      </c>
    </row>
    <row r="2495">
      <c r="A2495" t="inlineStr">
        <is>
          <t>KODEX 은행|3개월 전에 샀다면|[초단타]+[변동성허용]</t>
        </is>
      </c>
      <c r="B2495" t="inlineStr">
        <is>
          <t>KODEX 은행</t>
        </is>
      </c>
      <c r="C2495" t="inlineStr">
        <is>
          <t>091170</t>
        </is>
      </c>
      <c r="D2495" t="inlineStr">
        <is>
          <t>3개월 전에 샀다면</t>
        </is>
      </c>
      <c r="E2495" t="inlineStr">
        <is>
          <t>[초단타]+[변동성허용]</t>
        </is>
      </c>
      <c r="F2495" t="inlineStr">
        <is>
          <t>2026-06-08</t>
        </is>
      </c>
      <c r="G2495" t="n">
        <v>14505.15</v>
      </c>
      <c r="H2495" t="inlineStr">
        <is>
          <t>2026-06-08</t>
        </is>
      </c>
      <c r="I2495" t="n">
        <v>14484.85</v>
      </c>
      <c r="J2495" t="inlineStr">
        <is>
          <t>백테스트 종료일 강제청산</t>
        </is>
      </c>
      <c r="K2495" t="n">
        <v>20</v>
      </c>
      <c r="L2495" t="n">
        <v>0</v>
      </c>
      <c r="M2495" t="n">
        <v>-0.44</v>
      </c>
      <c r="N2495" t="inlineStr">
        <is>
          <t>06.08. 20주 매도(백테스트 종료일 기준 강제청산)</t>
        </is>
      </c>
      <c r="O2495" t="n">
        <v>300000</v>
      </c>
      <c r="P2495">
        <f>COUNTIF($A$2:A2495,A2495)</f>
        <v/>
      </c>
      <c r="Q2495">
        <f>A2495&amp;"|"&amp;P2495</f>
        <v/>
      </c>
    </row>
    <row r="2496">
      <c r="A2496" t="inlineStr">
        <is>
          <t>KODEX 은행|3개월 전에 샀다면|[초단타]+[버티기형]</t>
        </is>
      </c>
      <c r="B2496" t="inlineStr">
        <is>
          <t>KODEX 은행</t>
        </is>
      </c>
      <c r="C2496" t="inlineStr">
        <is>
          <t>091170</t>
        </is>
      </c>
      <c r="D2496" t="inlineStr">
        <is>
          <t>3개월 전에 샀다면</t>
        </is>
      </c>
      <c r="E2496" t="inlineStr">
        <is>
          <t>[초단타]+[버티기형]</t>
        </is>
      </c>
      <c r="F2496" t="inlineStr">
        <is>
          <t>2026-06-08</t>
        </is>
      </c>
      <c r="G2496" t="n">
        <v>14505.15</v>
      </c>
      <c r="H2496" t="inlineStr">
        <is>
          <t>2026-06-08</t>
        </is>
      </c>
      <c r="I2496" t="n">
        <v>14484.85</v>
      </c>
      <c r="J2496" t="inlineStr">
        <is>
          <t>백테스트 종료일 강제청산</t>
        </is>
      </c>
      <c r="K2496" t="n">
        <v>20</v>
      </c>
      <c r="L2496" t="n">
        <v>0</v>
      </c>
      <c r="M2496" t="n">
        <v>-0.44</v>
      </c>
      <c r="N2496" t="inlineStr">
        <is>
          <t>06.08. 20주 매도(백테스트 종료일 기준 강제청산)</t>
        </is>
      </c>
      <c r="O2496" t="n">
        <v>300000</v>
      </c>
      <c r="P2496">
        <f>COUNTIF($A$2:A2496,A2496)</f>
        <v/>
      </c>
      <c r="Q2496">
        <f>A2496&amp;"|"&amp;P2496</f>
        <v/>
      </c>
    </row>
    <row r="2497">
      <c r="A2497" t="inlineStr">
        <is>
          <t>KODEX 은행|3개월 전에 샀다면|[단기스윙]+[칼손절]</t>
        </is>
      </c>
      <c r="B2497" t="inlineStr">
        <is>
          <t>KODEX 은행</t>
        </is>
      </c>
      <c r="C2497" t="inlineStr">
        <is>
          <t>091170</t>
        </is>
      </c>
      <c r="D2497" t="inlineStr">
        <is>
          <t>3개월 전에 샀다면</t>
        </is>
      </c>
      <c r="E2497" t="inlineStr">
        <is>
          <t>[단기스윙]+[칼손절]</t>
        </is>
      </c>
      <c r="F2497" t="inlineStr">
        <is>
          <t>2026-06-08</t>
        </is>
      </c>
      <c r="G2497" t="n">
        <v>14505.15</v>
      </c>
      <c r="H2497" t="inlineStr">
        <is>
          <t>2026-06-08</t>
        </is>
      </c>
      <c r="I2497" t="n">
        <v>14484.85</v>
      </c>
      <c r="J2497" t="inlineStr">
        <is>
          <t>백테스트 종료일 강제청산</t>
        </is>
      </c>
      <c r="K2497" t="n">
        <v>20</v>
      </c>
      <c r="L2497" t="n">
        <v>0</v>
      </c>
      <c r="M2497" t="n">
        <v>-0.44</v>
      </c>
      <c r="N2497" t="inlineStr">
        <is>
          <t>06.08. 20주 매도(백테스트 종료일 기준 강제청산)</t>
        </is>
      </c>
      <c r="O2497" t="n">
        <v>300000</v>
      </c>
      <c r="P2497">
        <f>COUNTIF($A$2:A2497,A2497)</f>
        <v/>
      </c>
      <c r="Q2497">
        <f>A2497&amp;"|"&amp;P2497</f>
        <v/>
      </c>
    </row>
    <row r="2498">
      <c r="A2498" t="inlineStr">
        <is>
          <t>KODEX 은행|3개월 전에 샀다면|[단기스윙]+[정석방어]</t>
        </is>
      </c>
      <c r="B2498" t="inlineStr">
        <is>
          <t>KODEX 은행</t>
        </is>
      </c>
      <c r="C2498" t="inlineStr">
        <is>
          <t>091170</t>
        </is>
      </c>
      <c r="D2498" t="inlineStr">
        <is>
          <t>3개월 전에 샀다면</t>
        </is>
      </c>
      <c r="E2498" t="inlineStr">
        <is>
          <t>[단기스윙]+[정석방어]</t>
        </is>
      </c>
      <c r="F2498" t="inlineStr">
        <is>
          <t>2026-06-08</t>
        </is>
      </c>
      <c r="G2498" t="n">
        <v>14505.15</v>
      </c>
      <c r="H2498" t="inlineStr">
        <is>
          <t>2026-06-08</t>
        </is>
      </c>
      <c r="I2498" t="n">
        <v>14484.85</v>
      </c>
      <c r="J2498" t="inlineStr">
        <is>
          <t>백테스트 종료일 강제청산</t>
        </is>
      </c>
      <c r="K2498" t="n">
        <v>20</v>
      </c>
      <c r="L2498" t="n">
        <v>0</v>
      </c>
      <c r="M2498" t="n">
        <v>-0.44</v>
      </c>
      <c r="N2498" t="inlineStr">
        <is>
          <t>06.08. 20주 매도(백테스트 종료일 기준 강제청산)</t>
        </is>
      </c>
      <c r="O2498" t="n">
        <v>300000</v>
      </c>
      <c r="P2498">
        <f>COUNTIF($A$2:A2498,A2498)</f>
        <v/>
      </c>
      <c r="Q2498">
        <f>A2498&amp;"|"&amp;P2498</f>
        <v/>
      </c>
    </row>
    <row r="2499">
      <c r="A2499" t="inlineStr">
        <is>
          <t>KODEX 은행|3개월 전에 샀다면|[단기스윙]+[변동성허용]</t>
        </is>
      </c>
      <c r="B2499" t="inlineStr">
        <is>
          <t>KODEX 은행</t>
        </is>
      </c>
      <c r="C2499" t="inlineStr">
        <is>
          <t>091170</t>
        </is>
      </c>
      <c r="D2499" t="inlineStr">
        <is>
          <t>3개월 전에 샀다면</t>
        </is>
      </c>
      <c r="E2499" t="inlineStr">
        <is>
          <t>[단기스윙]+[변동성허용]</t>
        </is>
      </c>
      <c r="F2499" t="inlineStr">
        <is>
          <t>2026-06-08</t>
        </is>
      </c>
      <c r="G2499" t="n">
        <v>14505.15</v>
      </c>
      <c r="H2499" t="inlineStr">
        <is>
          <t>2026-06-08</t>
        </is>
      </c>
      <c r="I2499" t="n">
        <v>14484.85</v>
      </c>
      <c r="J2499" t="inlineStr">
        <is>
          <t>백테스트 종료일 강제청산</t>
        </is>
      </c>
      <c r="K2499" t="n">
        <v>20</v>
      </c>
      <c r="L2499" t="n">
        <v>0</v>
      </c>
      <c r="M2499" t="n">
        <v>-0.44</v>
      </c>
      <c r="N2499" t="inlineStr">
        <is>
          <t>06.08. 20주 매도(백테스트 종료일 기준 강제청산)</t>
        </is>
      </c>
      <c r="O2499" t="n">
        <v>300000</v>
      </c>
      <c r="P2499">
        <f>COUNTIF($A$2:A2499,A2499)</f>
        <v/>
      </c>
      <c r="Q2499">
        <f>A2499&amp;"|"&amp;P2499</f>
        <v/>
      </c>
    </row>
    <row r="2500">
      <c r="A2500" t="inlineStr">
        <is>
          <t>KODEX 은행|3개월 전에 샀다면|[단기스윙]+[버티기형]</t>
        </is>
      </c>
      <c r="B2500" t="inlineStr">
        <is>
          <t>KODEX 은행</t>
        </is>
      </c>
      <c r="C2500" t="inlineStr">
        <is>
          <t>091170</t>
        </is>
      </c>
      <c r="D2500" t="inlineStr">
        <is>
          <t>3개월 전에 샀다면</t>
        </is>
      </c>
      <c r="E2500" t="inlineStr">
        <is>
          <t>[단기스윙]+[버티기형]</t>
        </is>
      </c>
      <c r="F2500" t="inlineStr">
        <is>
          <t>2026-06-08</t>
        </is>
      </c>
      <c r="G2500" t="n">
        <v>14505.15</v>
      </c>
      <c r="H2500" t="inlineStr">
        <is>
          <t>2026-06-08</t>
        </is>
      </c>
      <c r="I2500" t="n">
        <v>14484.85</v>
      </c>
      <c r="J2500" t="inlineStr">
        <is>
          <t>백테스트 종료일 강제청산</t>
        </is>
      </c>
      <c r="K2500" t="n">
        <v>20</v>
      </c>
      <c r="L2500" t="n">
        <v>0</v>
      </c>
      <c r="M2500" t="n">
        <v>-0.44</v>
      </c>
      <c r="N2500" t="inlineStr">
        <is>
          <t>06.08. 20주 매도(백테스트 종료일 기준 강제청산)</t>
        </is>
      </c>
      <c r="O2500" t="n">
        <v>300000</v>
      </c>
      <c r="P2500">
        <f>COUNTIF($A$2:A2500,A2500)</f>
        <v/>
      </c>
      <c r="Q2500">
        <f>A2500&amp;"|"&amp;P2500</f>
        <v/>
      </c>
    </row>
    <row r="2501">
      <c r="A2501" t="inlineStr">
        <is>
          <t>KODEX 은행|3개월 전에 샀다면|[대표님룰]+[칼손절]</t>
        </is>
      </c>
      <c r="B2501" t="inlineStr">
        <is>
          <t>KODEX 은행</t>
        </is>
      </c>
      <c r="C2501" t="inlineStr">
        <is>
          <t>091170</t>
        </is>
      </c>
      <c r="D2501" t="inlineStr">
        <is>
          <t>3개월 전에 샀다면</t>
        </is>
      </c>
      <c r="E2501" t="inlineStr">
        <is>
          <t>[대표님룰]+[칼손절]</t>
        </is>
      </c>
      <c r="F2501" t="inlineStr">
        <is>
          <t>2026-06-08</t>
        </is>
      </c>
      <c r="G2501" t="n">
        <v>14505.15</v>
      </c>
      <c r="H2501" t="inlineStr">
        <is>
          <t>2026-06-08</t>
        </is>
      </c>
      <c r="I2501" t="n">
        <v>14484.85</v>
      </c>
      <c r="J2501" t="inlineStr">
        <is>
          <t>백테스트 종료일 강제청산</t>
        </is>
      </c>
      <c r="K2501" t="n">
        <v>20</v>
      </c>
      <c r="L2501" t="n">
        <v>0</v>
      </c>
      <c r="M2501" t="n">
        <v>-0.44</v>
      </c>
      <c r="N2501" t="inlineStr">
        <is>
          <t>06.08. 20주 매도(백테스트 종료일 기준 강제청산)</t>
        </is>
      </c>
      <c r="O2501" t="n">
        <v>300000</v>
      </c>
      <c r="P2501">
        <f>COUNTIF($A$2:A2501,A2501)</f>
        <v/>
      </c>
      <c r="Q2501">
        <f>A2501&amp;"|"&amp;P2501</f>
        <v/>
      </c>
    </row>
    <row r="2502">
      <c r="A2502" t="inlineStr">
        <is>
          <t>KODEX 은행|3개월 전에 샀다면|[대표님룰]+[정석방어]</t>
        </is>
      </c>
      <c r="B2502" t="inlineStr">
        <is>
          <t>KODEX 은행</t>
        </is>
      </c>
      <c r="C2502" t="inlineStr">
        <is>
          <t>091170</t>
        </is>
      </c>
      <c r="D2502" t="inlineStr">
        <is>
          <t>3개월 전에 샀다면</t>
        </is>
      </c>
      <c r="E2502" t="inlineStr">
        <is>
          <t>[대표님룰]+[정석방어]</t>
        </is>
      </c>
      <c r="F2502" t="inlineStr">
        <is>
          <t>2026-06-08</t>
        </is>
      </c>
      <c r="G2502" t="n">
        <v>14505.15</v>
      </c>
      <c r="H2502" t="inlineStr">
        <is>
          <t>2026-06-08</t>
        </is>
      </c>
      <c r="I2502" t="n">
        <v>14484.85</v>
      </c>
      <c r="J2502" t="inlineStr">
        <is>
          <t>백테스트 종료일 강제청산</t>
        </is>
      </c>
      <c r="K2502" t="n">
        <v>20</v>
      </c>
      <c r="L2502" t="n">
        <v>0</v>
      </c>
      <c r="M2502" t="n">
        <v>-0.44</v>
      </c>
      <c r="N2502" t="inlineStr">
        <is>
          <t>06.08. 20주 매도(백테스트 종료일 기준 강제청산)</t>
        </is>
      </c>
      <c r="O2502" t="n">
        <v>300000</v>
      </c>
      <c r="P2502">
        <f>COUNTIF($A$2:A2502,A2502)</f>
        <v/>
      </c>
      <c r="Q2502">
        <f>A2502&amp;"|"&amp;P2502</f>
        <v/>
      </c>
    </row>
    <row r="2503">
      <c r="A2503" t="inlineStr">
        <is>
          <t>KODEX 은행|3개월 전에 샀다면|[대표님룰]+[변동성허용]</t>
        </is>
      </c>
      <c r="B2503" t="inlineStr">
        <is>
          <t>KODEX 은행</t>
        </is>
      </c>
      <c r="C2503" t="inlineStr">
        <is>
          <t>091170</t>
        </is>
      </c>
      <c r="D2503" t="inlineStr">
        <is>
          <t>3개월 전에 샀다면</t>
        </is>
      </c>
      <c r="E2503" t="inlineStr">
        <is>
          <t>[대표님룰]+[변동성허용]</t>
        </is>
      </c>
      <c r="F2503" t="inlineStr">
        <is>
          <t>2026-06-08</t>
        </is>
      </c>
      <c r="G2503" t="n">
        <v>14505.15</v>
      </c>
      <c r="H2503" t="inlineStr">
        <is>
          <t>2026-06-08</t>
        </is>
      </c>
      <c r="I2503" t="n">
        <v>14484.85</v>
      </c>
      <c r="J2503" t="inlineStr">
        <is>
          <t>백테스트 종료일 강제청산</t>
        </is>
      </c>
      <c r="K2503" t="n">
        <v>20</v>
      </c>
      <c r="L2503" t="n">
        <v>0</v>
      </c>
      <c r="M2503" t="n">
        <v>-0.44</v>
      </c>
      <c r="N2503" t="inlineStr">
        <is>
          <t>06.08. 20주 매도(백테스트 종료일 기준 강제청산)</t>
        </is>
      </c>
      <c r="O2503" t="n">
        <v>300000</v>
      </c>
      <c r="P2503">
        <f>COUNTIF($A$2:A2503,A2503)</f>
        <v/>
      </c>
      <c r="Q2503">
        <f>A2503&amp;"|"&amp;P2503</f>
        <v/>
      </c>
    </row>
    <row r="2504">
      <c r="A2504" t="inlineStr">
        <is>
          <t>KODEX 은행|3개월 전에 샀다면|[대표님룰]+[버티기형]</t>
        </is>
      </c>
      <c r="B2504" t="inlineStr">
        <is>
          <t>KODEX 은행</t>
        </is>
      </c>
      <c r="C2504" t="inlineStr">
        <is>
          <t>091170</t>
        </is>
      </c>
      <c r="D2504" t="inlineStr">
        <is>
          <t>3개월 전에 샀다면</t>
        </is>
      </c>
      <c r="E2504" t="inlineStr">
        <is>
          <t>[대표님룰]+[버티기형]</t>
        </is>
      </c>
      <c r="F2504" t="inlineStr">
        <is>
          <t>2026-06-08</t>
        </is>
      </c>
      <c r="G2504" t="n">
        <v>14505.15</v>
      </c>
      <c r="H2504" t="inlineStr">
        <is>
          <t>2026-06-08</t>
        </is>
      </c>
      <c r="I2504" t="n">
        <v>14484.85</v>
      </c>
      <c r="J2504" t="inlineStr">
        <is>
          <t>백테스트 종료일 강제청산</t>
        </is>
      </c>
      <c r="K2504" t="n">
        <v>20</v>
      </c>
      <c r="L2504" t="n">
        <v>0</v>
      </c>
      <c r="M2504" t="n">
        <v>-0.44</v>
      </c>
      <c r="N2504" t="inlineStr">
        <is>
          <t>06.08. 20주 매도(백테스트 종료일 기준 강제청산)</t>
        </is>
      </c>
      <c r="O2504" t="n">
        <v>300000</v>
      </c>
      <c r="P2504">
        <f>COUNTIF($A$2:A2504,A2504)</f>
        <v/>
      </c>
      <c r="Q2504">
        <f>A2504&amp;"|"&amp;P2504</f>
        <v/>
      </c>
    </row>
    <row r="2505">
      <c r="A2505" t="inlineStr">
        <is>
          <t>KODEX 은행|3개월 전에 샀다면|[중기추세]+[칼손절]</t>
        </is>
      </c>
      <c r="B2505" t="inlineStr">
        <is>
          <t>KODEX 은행</t>
        </is>
      </c>
      <c r="C2505" t="inlineStr">
        <is>
          <t>091170</t>
        </is>
      </c>
      <c r="D2505" t="inlineStr">
        <is>
          <t>3개월 전에 샀다면</t>
        </is>
      </c>
      <c r="E2505" t="inlineStr">
        <is>
          <t>[중기추세]+[칼손절]</t>
        </is>
      </c>
      <c r="F2505" t="inlineStr">
        <is>
          <t>2026-06-08</t>
        </is>
      </c>
      <c r="G2505" t="n">
        <v>14505.15</v>
      </c>
      <c r="H2505" t="inlineStr">
        <is>
          <t>2026-06-08</t>
        </is>
      </c>
      <c r="I2505" t="n">
        <v>14484.85</v>
      </c>
      <c r="J2505" t="inlineStr">
        <is>
          <t>백테스트 종료일 강제청산</t>
        </is>
      </c>
      <c r="K2505" t="n">
        <v>20</v>
      </c>
      <c r="L2505" t="n">
        <v>0</v>
      </c>
      <c r="M2505" t="n">
        <v>-0.44</v>
      </c>
      <c r="N2505" t="inlineStr">
        <is>
          <t>06.08. 20주 매도(백테스트 종료일 기준 강제청산)</t>
        </is>
      </c>
      <c r="O2505" t="n">
        <v>300000</v>
      </c>
      <c r="P2505">
        <f>COUNTIF($A$2:A2505,A2505)</f>
        <v/>
      </c>
      <c r="Q2505">
        <f>A2505&amp;"|"&amp;P2505</f>
        <v/>
      </c>
    </row>
    <row r="2506">
      <c r="A2506" t="inlineStr">
        <is>
          <t>KODEX 은행|3개월 전에 샀다면|[중기추세]+[정석방어]</t>
        </is>
      </c>
      <c r="B2506" t="inlineStr">
        <is>
          <t>KODEX 은행</t>
        </is>
      </c>
      <c r="C2506" t="inlineStr">
        <is>
          <t>091170</t>
        </is>
      </c>
      <c r="D2506" t="inlineStr">
        <is>
          <t>3개월 전에 샀다면</t>
        </is>
      </c>
      <c r="E2506" t="inlineStr">
        <is>
          <t>[중기추세]+[정석방어]</t>
        </is>
      </c>
      <c r="F2506" t="inlineStr">
        <is>
          <t>2026-06-08</t>
        </is>
      </c>
      <c r="G2506" t="n">
        <v>14505.15</v>
      </c>
      <c r="H2506" t="inlineStr">
        <is>
          <t>2026-06-08</t>
        </is>
      </c>
      <c r="I2506" t="n">
        <v>14484.85</v>
      </c>
      <c r="J2506" t="inlineStr">
        <is>
          <t>백테스트 종료일 강제청산</t>
        </is>
      </c>
      <c r="K2506" t="n">
        <v>20</v>
      </c>
      <c r="L2506" t="n">
        <v>0</v>
      </c>
      <c r="M2506" t="n">
        <v>-0.44</v>
      </c>
      <c r="N2506" t="inlineStr">
        <is>
          <t>06.08. 20주 매도(백테스트 종료일 기준 강제청산)</t>
        </is>
      </c>
      <c r="O2506" t="n">
        <v>300000</v>
      </c>
      <c r="P2506">
        <f>COUNTIF($A$2:A2506,A2506)</f>
        <v/>
      </c>
      <c r="Q2506">
        <f>A2506&amp;"|"&amp;P2506</f>
        <v/>
      </c>
    </row>
    <row r="2507">
      <c r="A2507" t="inlineStr">
        <is>
          <t>KODEX 은행|3개월 전에 샀다면|[중기추세]+[변동성허용]</t>
        </is>
      </c>
      <c r="B2507" t="inlineStr">
        <is>
          <t>KODEX 은행</t>
        </is>
      </c>
      <c r="C2507" t="inlineStr">
        <is>
          <t>091170</t>
        </is>
      </c>
      <c r="D2507" t="inlineStr">
        <is>
          <t>3개월 전에 샀다면</t>
        </is>
      </c>
      <c r="E2507" t="inlineStr">
        <is>
          <t>[중기추세]+[변동성허용]</t>
        </is>
      </c>
      <c r="F2507" t="inlineStr">
        <is>
          <t>2026-06-08</t>
        </is>
      </c>
      <c r="G2507" t="n">
        <v>14505.15</v>
      </c>
      <c r="H2507" t="inlineStr">
        <is>
          <t>2026-06-08</t>
        </is>
      </c>
      <c r="I2507" t="n">
        <v>14484.85</v>
      </c>
      <c r="J2507" t="inlineStr">
        <is>
          <t>백테스트 종료일 강제청산</t>
        </is>
      </c>
      <c r="K2507" t="n">
        <v>20</v>
      </c>
      <c r="L2507" t="n">
        <v>0</v>
      </c>
      <c r="M2507" t="n">
        <v>-0.44</v>
      </c>
      <c r="N2507" t="inlineStr">
        <is>
          <t>06.08. 20주 매도(백테스트 종료일 기준 강제청산)</t>
        </is>
      </c>
      <c r="O2507" t="n">
        <v>300000</v>
      </c>
      <c r="P2507">
        <f>COUNTIF($A$2:A2507,A2507)</f>
        <v/>
      </c>
      <c r="Q2507">
        <f>A2507&amp;"|"&amp;P2507</f>
        <v/>
      </c>
    </row>
    <row r="2508">
      <c r="A2508" t="inlineStr">
        <is>
          <t>KODEX 은행|3개월 전에 샀다면|[중기추세]+[버티기형]</t>
        </is>
      </c>
      <c r="B2508" t="inlineStr">
        <is>
          <t>KODEX 은행</t>
        </is>
      </c>
      <c r="C2508" t="inlineStr">
        <is>
          <t>091170</t>
        </is>
      </c>
      <c r="D2508" t="inlineStr">
        <is>
          <t>3개월 전에 샀다면</t>
        </is>
      </c>
      <c r="E2508" t="inlineStr">
        <is>
          <t>[중기추세]+[버티기형]</t>
        </is>
      </c>
      <c r="F2508" t="inlineStr">
        <is>
          <t>2026-06-08</t>
        </is>
      </c>
      <c r="G2508" t="n">
        <v>14505.15</v>
      </c>
      <c r="H2508" t="inlineStr">
        <is>
          <t>2026-06-08</t>
        </is>
      </c>
      <c r="I2508" t="n">
        <v>14484.85</v>
      </c>
      <c r="J2508" t="inlineStr">
        <is>
          <t>백테스트 종료일 강제청산</t>
        </is>
      </c>
      <c r="K2508" t="n">
        <v>20</v>
      </c>
      <c r="L2508" t="n">
        <v>0</v>
      </c>
      <c r="M2508" t="n">
        <v>-0.44</v>
      </c>
      <c r="N2508" t="inlineStr">
        <is>
          <t>06.08. 20주 매도(백테스트 종료일 기준 강제청산)</t>
        </is>
      </c>
      <c r="O2508" t="n">
        <v>300000</v>
      </c>
      <c r="P2508">
        <f>COUNTIF($A$2:A2508,A2508)</f>
        <v/>
      </c>
      <c r="Q2508">
        <f>A2508&amp;"|"&amp;P2508</f>
        <v/>
      </c>
    </row>
    <row r="2509">
      <c r="A2509" t="inlineStr">
        <is>
          <t>KODEX 은행|3개월 전에 샀다면|[수익극대화]+[칼손절]</t>
        </is>
      </c>
      <c r="B2509" t="inlineStr">
        <is>
          <t>KODEX 은행</t>
        </is>
      </c>
      <c r="C2509" t="inlineStr">
        <is>
          <t>091170</t>
        </is>
      </c>
      <c r="D2509" t="inlineStr">
        <is>
          <t>3개월 전에 샀다면</t>
        </is>
      </c>
      <c r="E2509" t="inlineStr">
        <is>
          <t>[수익극대화]+[칼손절]</t>
        </is>
      </c>
      <c r="F2509" t="inlineStr">
        <is>
          <t>2026-06-08</t>
        </is>
      </c>
      <c r="G2509" t="n">
        <v>14505.15</v>
      </c>
      <c r="H2509" t="inlineStr">
        <is>
          <t>2026-06-08</t>
        </is>
      </c>
      <c r="I2509" t="n">
        <v>14484.85</v>
      </c>
      <c r="J2509" t="inlineStr">
        <is>
          <t>백테스트 종료일 강제청산</t>
        </is>
      </c>
      <c r="K2509" t="n">
        <v>20</v>
      </c>
      <c r="L2509" t="n">
        <v>0</v>
      </c>
      <c r="M2509" t="n">
        <v>-0.44</v>
      </c>
      <c r="N2509" t="inlineStr">
        <is>
          <t>06.08. 20주 매도(백테스트 종료일 기준 강제청산)</t>
        </is>
      </c>
      <c r="O2509" t="n">
        <v>300000</v>
      </c>
      <c r="P2509">
        <f>COUNTIF($A$2:A2509,A2509)</f>
        <v/>
      </c>
      <c r="Q2509">
        <f>A2509&amp;"|"&amp;P2509</f>
        <v/>
      </c>
    </row>
    <row r="2510">
      <c r="A2510" t="inlineStr">
        <is>
          <t>KODEX 은행|3개월 전에 샀다면|[수익극대화]+[정석방어]</t>
        </is>
      </c>
      <c r="B2510" t="inlineStr">
        <is>
          <t>KODEX 은행</t>
        </is>
      </c>
      <c r="C2510" t="inlineStr">
        <is>
          <t>091170</t>
        </is>
      </c>
      <c r="D2510" t="inlineStr">
        <is>
          <t>3개월 전에 샀다면</t>
        </is>
      </c>
      <c r="E2510" t="inlineStr">
        <is>
          <t>[수익극대화]+[정석방어]</t>
        </is>
      </c>
      <c r="F2510" t="inlineStr">
        <is>
          <t>2026-06-08</t>
        </is>
      </c>
      <c r="G2510" t="n">
        <v>14505.15</v>
      </c>
      <c r="H2510" t="inlineStr">
        <is>
          <t>2026-06-08</t>
        </is>
      </c>
      <c r="I2510" t="n">
        <v>14484.85</v>
      </c>
      <c r="J2510" t="inlineStr">
        <is>
          <t>백테스트 종료일 강제청산</t>
        </is>
      </c>
      <c r="K2510" t="n">
        <v>20</v>
      </c>
      <c r="L2510" t="n">
        <v>0</v>
      </c>
      <c r="M2510" t="n">
        <v>-0.44</v>
      </c>
      <c r="N2510" t="inlineStr">
        <is>
          <t>06.08. 20주 매도(백테스트 종료일 기준 강제청산)</t>
        </is>
      </c>
      <c r="O2510" t="n">
        <v>300000</v>
      </c>
      <c r="P2510">
        <f>COUNTIF($A$2:A2510,A2510)</f>
        <v/>
      </c>
      <c r="Q2510">
        <f>A2510&amp;"|"&amp;P2510</f>
        <v/>
      </c>
    </row>
    <row r="2511">
      <c r="A2511" t="inlineStr">
        <is>
          <t>KODEX 은행|3개월 전에 샀다면|[수익극대화]+[변동성허용]</t>
        </is>
      </c>
      <c r="B2511" t="inlineStr">
        <is>
          <t>KODEX 은행</t>
        </is>
      </c>
      <c r="C2511" t="inlineStr">
        <is>
          <t>091170</t>
        </is>
      </c>
      <c r="D2511" t="inlineStr">
        <is>
          <t>3개월 전에 샀다면</t>
        </is>
      </c>
      <c r="E2511" t="inlineStr">
        <is>
          <t>[수익극대화]+[변동성허용]</t>
        </is>
      </c>
      <c r="F2511" t="inlineStr">
        <is>
          <t>2026-06-08</t>
        </is>
      </c>
      <c r="G2511" t="n">
        <v>14505.15</v>
      </c>
      <c r="H2511" t="inlineStr">
        <is>
          <t>2026-06-08</t>
        </is>
      </c>
      <c r="I2511" t="n">
        <v>14484.85</v>
      </c>
      <c r="J2511" t="inlineStr">
        <is>
          <t>백테스트 종료일 강제청산</t>
        </is>
      </c>
      <c r="K2511" t="n">
        <v>20</v>
      </c>
      <c r="L2511" t="n">
        <v>0</v>
      </c>
      <c r="M2511" t="n">
        <v>-0.44</v>
      </c>
      <c r="N2511" t="inlineStr">
        <is>
          <t>06.08. 20주 매도(백테스트 종료일 기준 강제청산)</t>
        </is>
      </c>
      <c r="O2511" t="n">
        <v>300000</v>
      </c>
      <c r="P2511">
        <f>COUNTIF($A$2:A2511,A2511)</f>
        <v/>
      </c>
      <c r="Q2511">
        <f>A2511&amp;"|"&amp;P2511</f>
        <v/>
      </c>
    </row>
    <row r="2512">
      <c r="A2512" t="inlineStr">
        <is>
          <t>KODEX 은행|3개월 전에 샀다면|[수익극대화]+[버티기형]</t>
        </is>
      </c>
      <c r="B2512" t="inlineStr">
        <is>
          <t>KODEX 은행</t>
        </is>
      </c>
      <c r="C2512" t="inlineStr">
        <is>
          <t>091170</t>
        </is>
      </c>
      <c r="D2512" t="inlineStr">
        <is>
          <t>3개월 전에 샀다면</t>
        </is>
      </c>
      <c r="E2512" t="inlineStr">
        <is>
          <t>[수익극대화]+[버티기형]</t>
        </is>
      </c>
      <c r="F2512" t="inlineStr">
        <is>
          <t>2026-06-08</t>
        </is>
      </c>
      <c r="G2512" t="n">
        <v>14505.15</v>
      </c>
      <c r="H2512" t="inlineStr">
        <is>
          <t>2026-06-08</t>
        </is>
      </c>
      <c r="I2512" t="n">
        <v>14484.85</v>
      </c>
      <c r="J2512" t="inlineStr">
        <is>
          <t>백테스트 종료일 강제청산</t>
        </is>
      </c>
      <c r="K2512" t="n">
        <v>20</v>
      </c>
      <c r="L2512" t="n">
        <v>0</v>
      </c>
      <c r="M2512" t="n">
        <v>-0.44</v>
      </c>
      <c r="N2512" t="inlineStr">
        <is>
          <t>06.08. 20주 매도(백테스트 종료일 기준 강제청산)</t>
        </is>
      </c>
      <c r="O2512" t="n">
        <v>300000</v>
      </c>
      <c r="P2512">
        <f>COUNTIF($A$2:A2512,A2512)</f>
        <v/>
      </c>
      <c r="Q2512">
        <f>A2512&amp;"|"&amp;P2512</f>
        <v/>
      </c>
    </row>
    <row r="2513">
      <c r="A2513" t="inlineStr">
        <is>
          <t>KODEX 은행|6개월 전에 샀다면|[초단타]+[칼손절]</t>
        </is>
      </c>
      <c r="B2513" t="inlineStr">
        <is>
          <t>KODEX 은행</t>
        </is>
      </c>
      <c r="C2513" t="inlineStr">
        <is>
          <t>091170</t>
        </is>
      </c>
      <c r="D2513" t="inlineStr">
        <is>
          <t>6개월 전에 샀다면</t>
        </is>
      </c>
      <c r="E2513" t="inlineStr">
        <is>
          <t>[초단타]+[칼손절]</t>
        </is>
      </c>
      <c r="F2513" t="inlineStr">
        <is>
          <t>2026-06-08</t>
        </is>
      </c>
      <c r="G2513" t="n">
        <v>14505.15</v>
      </c>
      <c r="H2513" t="inlineStr">
        <is>
          <t>2026-06-08</t>
        </is>
      </c>
      <c r="I2513" t="n">
        <v>14484.85</v>
      </c>
      <c r="J2513" t="inlineStr">
        <is>
          <t>백테스트 종료일 강제청산</t>
        </is>
      </c>
      <c r="K2513" t="n">
        <v>20</v>
      </c>
      <c r="L2513" t="n">
        <v>0</v>
      </c>
      <c r="M2513" t="n">
        <v>-0.44</v>
      </c>
      <c r="N2513" t="inlineStr">
        <is>
          <t>06.08. 20주 매도(백테스트 종료일 기준 강제청산)</t>
        </is>
      </c>
      <c r="O2513" t="n">
        <v>300000</v>
      </c>
      <c r="P2513">
        <f>COUNTIF($A$2:A2513,A2513)</f>
        <v/>
      </c>
      <c r="Q2513">
        <f>A2513&amp;"|"&amp;P2513</f>
        <v/>
      </c>
    </row>
    <row r="2514">
      <c r="A2514" t="inlineStr">
        <is>
          <t>KODEX 은행|6개월 전에 샀다면|[초단타]+[정석방어]</t>
        </is>
      </c>
      <c r="B2514" t="inlineStr">
        <is>
          <t>KODEX 은행</t>
        </is>
      </c>
      <c r="C2514" t="inlineStr">
        <is>
          <t>091170</t>
        </is>
      </c>
      <c r="D2514" t="inlineStr">
        <is>
          <t>6개월 전에 샀다면</t>
        </is>
      </c>
      <c r="E2514" t="inlineStr">
        <is>
          <t>[초단타]+[정석방어]</t>
        </is>
      </c>
      <c r="F2514" t="inlineStr">
        <is>
          <t>2026-06-08</t>
        </is>
      </c>
      <c r="G2514" t="n">
        <v>14505.15</v>
      </c>
      <c r="H2514" t="inlineStr">
        <is>
          <t>2026-06-08</t>
        </is>
      </c>
      <c r="I2514" t="n">
        <v>14484.85</v>
      </c>
      <c r="J2514" t="inlineStr">
        <is>
          <t>백테스트 종료일 강제청산</t>
        </is>
      </c>
      <c r="K2514" t="n">
        <v>20</v>
      </c>
      <c r="L2514" t="n">
        <v>0</v>
      </c>
      <c r="M2514" t="n">
        <v>-0.44</v>
      </c>
      <c r="N2514" t="inlineStr">
        <is>
          <t>06.08. 20주 매도(백테스트 종료일 기준 강제청산)</t>
        </is>
      </c>
      <c r="O2514" t="n">
        <v>300000</v>
      </c>
      <c r="P2514">
        <f>COUNTIF($A$2:A2514,A2514)</f>
        <v/>
      </c>
      <c r="Q2514">
        <f>A2514&amp;"|"&amp;P2514</f>
        <v/>
      </c>
    </row>
    <row r="2515">
      <c r="A2515" t="inlineStr">
        <is>
          <t>KODEX 은행|6개월 전에 샀다면|[초단타]+[변동성허용]</t>
        </is>
      </c>
      <c r="B2515" t="inlineStr">
        <is>
          <t>KODEX 은행</t>
        </is>
      </c>
      <c r="C2515" t="inlineStr">
        <is>
          <t>091170</t>
        </is>
      </c>
      <c r="D2515" t="inlineStr">
        <is>
          <t>6개월 전에 샀다면</t>
        </is>
      </c>
      <c r="E2515" t="inlineStr">
        <is>
          <t>[초단타]+[변동성허용]</t>
        </is>
      </c>
      <c r="F2515" t="inlineStr">
        <is>
          <t>2026-06-08</t>
        </is>
      </c>
      <c r="G2515" t="n">
        <v>14505.15</v>
      </c>
      <c r="H2515" t="inlineStr">
        <is>
          <t>2026-06-08</t>
        </is>
      </c>
      <c r="I2515" t="n">
        <v>14484.85</v>
      </c>
      <c r="J2515" t="inlineStr">
        <is>
          <t>백테스트 종료일 강제청산</t>
        </is>
      </c>
      <c r="K2515" t="n">
        <v>20</v>
      </c>
      <c r="L2515" t="n">
        <v>0</v>
      </c>
      <c r="M2515" t="n">
        <v>-0.44</v>
      </c>
      <c r="N2515" t="inlineStr">
        <is>
          <t>06.08. 20주 매도(백테스트 종료일 기준 강제청산)</t>
        </is>
      </c>
      <c r="O2515" t="n">
        <v>300000</v>
      </c>
      <c r="P2515">
        <f>COUNTIF($A$2:A2515,A2515)</f>
        <v/>
      </c>
      <c r="Q2515">
        <f>A2515&amp;"|"&amp;P2515</f>
        <v/>
      </c>
    </row>
    <row r="2516">
      <c r="A2516" t="inlineStr">
        <is>
          <t>KODEX 은행|6개월 전에 샀다면|[초단타]+[버티기형]</t>
        </is>
      </c>
      <c r="B2516" t="inlineStr">
        <is>
          <t>KODEX 은행</t>
        </is>
      </c>
      <c r="C2516" t="inlineStr">
        <is>
          <t>091170</t>
        </is>
      </c>
      <c r="D2516" t="inlineStr">
        <is>
          <t>6개월 전에 샀다면</t>
        </is>
      </c>
      <c r="E2516" t="inlineStr">
        <is>
          <t>[초단타]+[버티기형]</t>
        </is>
      </c>
      <c r="F2516" t="inlineStr">
        <is>
          <t>2026-06-08</t>
        </is>
      </c>
      <c r="G2516" t="n">
        <v>14505.15</v>
      </c>
      <c r="H2516" t="inlineStr">
        <is>
          <t>2026-06-08</t>
        </is>
      </c>
      <c r="I2516" t="n">
        <v>14484.85</v>
      </c>
      <c r="J2516" t="inlineStr">
        <is>
          <t>백테스트 종료일 강제청산</t>
        </is>
      </c>
      <c r="K2516" t="n">
        <v>20</v>
      </c>
      <c r="L2516" t="n">
        <v>0</v>
      </c>
      <c r="M2516" t="n">
        <v>-0.44</v>
      </c>
      <c r="N2516" t="inlineStr">
        <is>
          <t>06.08. 20주 매도(백테스트 종료일 기준 강제청산)</t>
        </is>
      </c>
      <c r="O2516" t="n">
        <v>300000</v>
      </c>
      <c r="P2516">
        <f>COUNTIF($A$2:A2516,A2516)</f>
        <v/>
      </c>
      <c r="Q2516">
        <f>A2516&amp;"|"&amp;P2516</f>
        <v/>
      </c>
    </row>
    <row r="2517">
      <c r="A2517" t="inlineStr">
        <is>
          <t>KODEX 은행|6개월 전에 샀다면|[단기스윙]+[칼손절]</t>
        </is>
      </c>
      <c r="B2517" t="inlineStr">
        <is>
          <t>KODEX 은행</t>
        </is>
      </c>
      <c r="C2517" t="inlineStr">
        <is>
          <t>091170</t>
        </is>
      </c>
      <c r="D2517" t="inlineStr">
        <is>
          <t>6개월 전에 샀다면</t>
        </is>
      </c>
      <c r="E2517" t="inlineStr">
        <is>
          <t>[단기스윙]+[칼손절]</t>
        </is>
      </c>
      <c r="F2517" t="inlineStr">
        <is>
          <t>2026-06-08</t>
        </is>
      </c>
      <c r="G2517" t="n">
        <v>14505.15</v>
      </c>
      <c r="H2517" t="inlineStr">
        <is>
          <t>2026-06-08</t>
        </is>
      </c>
      <c r="I2517" t="n">
        <v>14484.85</v>
      </c>
      <c r="J2517" t="inlineStr">
        <is>
          <t>백테스트 종료일 강제청산</t>
        </is>
      </c>
      <c r="K2517" t="n">
        <v>20</v>
      </c>
      <c r="L2517" t="n">
        <v>0</v>
      </c>
      <c r="M2517" t="n">
        <v>-0.44</v>
      </c>
      <c r="N2517" t="inlineStr">
        <is>
          <t>06.08. 20주 매도(백테스트 종료일 기준 강제청산)</t>
        </is>
      </c>
      <c r="O2517" t="n">
        <v>300000</v>
      </c>
      <c r="P2517">
        <f>COUNTIF($A$2:A2517,A2517)</f>
        <v/>
      </c>
      <c r="Q2517">
        <f>A2517&amp;"|"&amp;P2517</f>
        <v/>
      </c>
    </row>
    <row r="2518">
      <c r="A2518" t="inlineStr">
        <is>
          <t>KODEX 은행|6개월 전에 샀다면|[단기스윙]+[정석방어]</t>
        </is>
      </c>
      <c r="B2518" t="inlineStr">
        <is>
          <t>KODEX 은행</t>
        </is>
      </c>
      <c r="C2518" t="inlineStr">
        <is>
          <t>091170</t>
        </is>
      </c>
      <c r="D2518" t="inlineStr">
        <is>
          <t>6개월 전에 샀다면</t>
        </is>
      </c>
      <c r="E2518" t="inlineStr">
        <is>
          <t>[단기스윙]+[정석방어]</t>
        </is>
      </c>
      <c r="F2518" t="inlineStr">
        <is>
          <t>2026-06-08</t>
        </is>
      </c>
      <c r="G2518" t="n">
        <v>14505.15</v>
      </c>
      <c r="H2518" t="inlineStr">
        <is>
          <t>2026-06-08</t>
        </is>
      </c>
      <c r="I2518" t="n">
        <v>14484.85</v>
      </c>
      <c r="J2518" t="inlineStr">
        <is>
          <t>백테스트 종료일 강제청산</t>
        </is>
      </c>
      <c r="K2518" t="n">
        <v>20</v>
      </c>
      <c r="L2518" t="n">
        <v>0</v>
      </c>
      <c r="M2518" t="n">
        <v>-0.44</v>
      </c>
      <c r="N2518" t="inlineStr">
        <is>
          <t>06.08. 20주 매도(백테스트 종료일 기준 강제청산)</t>
        </is>
      </c>
      <c r="O2518" t="n">
        <v>300000</v>
      </c>
      <c r="P2518">
        <f>COUNTIF($A$2:A2518,A2518)</f>
        <v/>
      </c>
      <c r="Q2518">
        <f>A2518&amp;"|"&amp;P2518</f>
        <v/>
      </c>
    </row>
    <row r="2519">
      <c r="A2519" t="inlineStr">
        <is>
          <t>KODEX 은행|6개월 전에 샀다면|[단기스윙]+[변동성허용]</t>
        </is>
      </c>
      <c r="B2519" t="inlineStr">
        <is>
          <t>KODEX 은행</t>
        </is>
      </c>
      <c r="C2519" t="inlineStr">
        <is>
          <t>091170</t>
        </is>
      </c>
      <c r="D2519" t="inlineStr">
        <is>
          <t>6개월 전에 샀다면</t>
        </is>
      </c>
      <c r="E2519" t="inlineStr">
        <is>
          <t>[단기스윙]+[변동성허용]</t>
        </is>
      </c>
      <c r="F2519" t="inlineStr">
        <is>
          <t>2026-06-08</t>
        </is>
      </c>
      <c r="G2519" t="n">
        <v>14505.15</v>
      </c>
      <c r="H2519" t="inlineStr">
        <is>
          <t>2026-06-08</t>
        </is>
      </c>
      <c r="I2519" t="n">
        <v>14484.85</v>
      </c>
      <c r="J2519" t="inlineStr">
        <is>
          <t>백테스트 종료일 강제청산</t>
        </is>
      </c>
      <c r="K2519" t="n">
        <v>20</v>
      </c>
      <c r="L2519" t="n">
        <v>0</v>
      </c>
      <c r="M2519" t="n">
        <v>-0.44</v>
      </c>
      <c r="N2519" t="inlineStr">
        <is>
          <t>06.08. 20주 매도(백테스트 종료일 기준 강제청산)</t>
        </is>
      </c>
      <c r="O2519" t="n">
        <v>300000</v>
      </c>
      <c r="P2519">
        <f>COUNTIF($A$2:A2519,A2519)</f>
        <v/>
      </c>
      <c r="Q2519">
        <f>A2519&amp;"|"&amp;P2519</f>
        <v/>
      </c>
    </row>
    <row r="2520">
      <c r="A2520" t="inlineStr">
        <is>
          <t>KODEX 은행|6개월 전에 샀다면|[단기스윙]+[버티기형]</t>
        </is>
      </c>
      <c r="B2520" t="inlineStr">
        <is>
          <t>KODEX 은행</t>
        </is>
      </c>
      <c r="C2520" t="inlineStr">
        <is>
          <t>091170</t>
        </is>
      </c>
      <c r="D2520" t="inlineStr">
        <is>
          <t>6개월 전에 샀다면</t>
        </is>
      </c>
      <c r="E2520" t="inlineStr">
        <is>
          <t>[단기스윙]+[버티기형]</t>
        </is>
      </c>
      <c r="F2520" t="inlineStr">
        <is>
          <t>2026-06-08</t>
        </is>
      </c>
      <c r="G2520" t="n">
        <v>14505.15</v>
      </c>
      <c r="H2520" t="inlineStr">
        <is>
          <t>2026-06-08</t>
        </is>
      </c>
      <c r="I2520" t="n">
        <v>14484.85</v>
      </c>
      <c r="J2520" t="inlineStr">
        <is>
          <t>백테스트 종료일 강제청산</t>
        </is>
      </c>
      <c r="K2520" t="n">
        <v>20</v>
      </c>
      <c r="L2520" t="n">
        <v>0</v>
      </c>
      <c r="M2520" t="n">
        <v>-0.44</v>
      </c>
      <c r="N2520" t="inlineStr">
        <is>
          <t>06.08. 20주 매도(백테스트 종료일 기준 강제청산)</t>
        </is>
      </c>
      <c r="O2520" t="n">
        <v>300000</v>
      </c>
      <c r="P2520">
        <f>COUNTIF($A$2:A2520,A2520)</f>
        <v/>
      </c>
      <c r="Q2520">
        <f>A2520&amp;"|"&amp;P2520</f>
        <v/>
      </c>
    </row>
    <row r="2521">
      <c r="A2521" t="inlineStr">
        <is>
          <t>KODEX 은행|6개월 전에 샀다면|[대표님룰]+[칼손절]</t>
        </is>
      </c>
      <c r="B2521" t="inlineStr">
        <is>
          <t>KODEX 은행</t>
        </is>
      </c>
      <c r="C2521" t="inlineStr">
        <is>
          <t>091170</t>
        </is>
      </c>
      <c r="D2521" t="inlineStr">
        <is>
          <t>6개월 전에 샀다면</t>
        </is>
      </c>
      <c r="E2521" t="inlineStr">
        <is>
          <t>[대표님룰]+[칼손절]</t>
        </is>
      </c>
      <c r="F2521" t="inlineStr">
        <is>
          <t>2026-06-08</t>
        </is>
      </c>
      <c r="G2521" t="n">
        <v>14505.15</v>
      </c>
      <c r="H2521" t="inlineStr">
        <is>
          <t>2026-06-08</t>
        </is>
      </c>
      <c r="I2521" t="n">
        <v>14484.85</v>
      </c>
      <c r="J2521" t="inlineStr">
        <is>
          <t>백테스트 종료일 강제청산</t>
        </is>
      </c>
      <c r="K2521" t="n">
        <v>20</v>
      </c>
      <c r="L2521" t="n">
        <v>0</v>
      </c>
      <c r="M2521" t="n">
        <v>-0.44</v>
      </c>
      <c r="N2521" t="inlineStr">
        <is>
          <t>06.08. 20주 매도(백테스트 종료일 기준 강제청산)</t>
        </is>
      </c>
      <c r="O2521" t="n">
        <v>300000</v>
      </c>
      <c r="P2521">
        <f>COUNTIF($A$2:A2521,A2521)</f>
        <v/>
      </c>
      <c r="Q2521">
        <f>A2521&amp;"|"&amp;P2521</f>
        <v/>
      </c>
    </row>
    <row r="2522">
      <c r="A2522" t="inlineStr">
        <is>
          <t>KODEX 은행|6개월 전에 샀다면|[대표님룰]+[정석방어]</t>
        </is>
      </c>
      <c r="B2522" t="inlineStr">
        <is>
          <t>KODEX 은행</t>
        </is>
      </c>
      <c r="C2522" t="inlineStr">
        <is>
          <t>091170</t>
        </is>
      </c>
      <c r="D2522" t="inlineStr">
        <is>
          <t>6개월 전에 샀다면</t>
        </is>
      </c>
      <c r="E2522" t="inlineStr">
        <is>
          <t>[대표님룰]+[정석방어]</t>
        </is>
      </c>
      <c r="F2522" t="inlineStr">
        <is>
          <t>2026-06-08</t>
        </is>
      </c>
      <c r="G2522" t="n">
        <v>14505.15</v>
      </c>
      <c r="H2522" t="inlineStr">
        <is>
          <t>2026-06-08</t>
        </is>
      </c>
      <c r="I2522" t="n">
        <v>14484.85</v>
      </c>
      <c r="J2522" t="inlineStr">
        <is>
          <t>백테스트 종료일 강제청산</t>
        </is>
      </c>
      <c r="K2522" t="n">
        <v>20</v>
      </c>
      <c r="L2522" t="n">
        <v>0</v>
      </c>
      <c r="M2522" t="n">
        <v>-0.44</v>
      </c>
      <c r="N2522" t="inlineStr">
        <is>
          <t>06.08. 20주 매도(백테스트 종료일 기준 강제청산)</t>
        </is>
      </c>
      <c r="O2522" t="n">
        <v>300000</v>
      </c>
      <c r="P2522">
        <f>COUNTIF($A$2:A2522,A2522)</f>
        <v/>
      </c>
      <c r="Q2522">
        <f>A2522&amp;"|"&amp;P2522</f>
        <v/>
      </c>
    </row>
    <row r="2523">
      <c r="A2523" t="inlineStr">
        <is>
          <t>KODEX 은행|6개월 전에 샀다면|[대표님룰]+[변동성허용]</t>
        </is>
      </c>
      <c r="B2523" t="inlineStr">
        <is>
          <t>KODEX 은행</t>
        </is>
      </c>
      <c r="C2523" t="inlineStr">
        <is>
          <t>091170</t>
        </is>
      </c>
      <c r="D2523" t="inlineStr">
        <is>
          <t>6개월 전에 샀다면</t>
        </is>
      </c>
      <c r="E2523" t="inlineStr">
        <is>
          <t>[대표님룰]+[변동성허용]</t>
        </is>
      </c>
      <c r="F2523" t="inlineStr">
        <is>
          <t>2026-06-08</t>
        </is>
      </c>
      <c r="G2523" t="n">
        <v>14505.15</v>
      </c>
      <c r="H2523" t="inlineStr">
        <is>
          <t>2026-06-08</t>
        </is>
      </c>
      <c r="I2523" t="n">
        <v>14484.85</v>
      </c>
      <c r="J2523" t="inlineStr">
        <is>
          <t>백테스트 종료일 강제청산</t>
        </is>
      </c>
      <c r="K2523" t="n">
        <v>20</v>
      </c>
      <c r="L2523" t="n">
        <v>0</v>
      </c>
      <c r="M2523" t="n">
        <v>-0.44</v>
      </c>
      <c r="N2523" t="inlineStr">
        <is>
          <t>06.08. 20주 매도(백테스트 종료일 기준 강제청산)</t>
        </is>
      </c>
      <c r="O2523" t="n">
        <v>300000</v>
      </c>
      <c r="P2523">
        <f>COUNTIF($A$2:A2523,A2523)</f>
        <v/>
      </c>
      <c r="Q2523">
        <f>A2523&amp;"|"&amp;P2523</f>
        <v/>
      </c>
    </row>
    <row r="2524">
      <c r="A2524" t="inlineStr">
        <is>
          <t>KODEX 은행|6개월 전에 샀다면|[대표님룰]+[버티기형]</t>
        </is>
      </c>
      <c r="B2524" t="inlineStr">
        <is>
          <t>KODEX 은행</t>
        </is>
      </c>
      <c r="C2524" t="inlineStr">
        <is>
          <t>091170</t>
        </is>
      </c>
      <c r="D2524" t="inlineStr">
        <is>
          <t>6개월 전에 샀다면</t>
        </is>
      </c>
      <c r="E2524" t="inlineStr">
        <is>
          <t>[대표님룰]+[버티기형]</t>
        </is>
      </c>
      <c r="F2524" t="inlineStr">
        <is>
          <t>2026-06-08</t>
        </is>
      </c>
      <c r="G2524" t="n">
        <v>14505.15</v>
      </c>
      <c r="H2524" t="inlineStr">
        <is>
          <t>2026-06-08</t>
        </is>
      </c>
      <c r="I2524" t="n">
        <v>14484.85</v>
      </c>
      <c r="J2524" t="inlineStr">
        <is>
          <t>백테스트 종료일 강제청산</t>
        </is>
      </c>
      <c r="K2524" t="n">
        <v>20</v>
      </c>
      <c r="L2524" t="n">
        <v>0</v>
      </c>
      <c r="M2524" t="n">
        <v>-0.44</v>
      </c>
      <c r="N2524" t="inlineStr">
        <is>
          <t>06.08. 20주 매도(백테스트 종료일 기준 강제청산)</t>
        </is>
      </c>
      <c r="O2524" t="n">
        <v>300000</v>
      </c>
      <c r="P2524">
        <f>COUNTIF($A$2:A2524,A2524)</f>
        <v/>
      </c>
      <c r="Q2524">
        <f>A2524&amp;"|"&amp;P2524</f>
        <v/>
      </c>
    </row>
    <row r="2525">
      <c r="A2525" t="inlineStr">
        <is>
          <t>KODEX 은행|6개월 전에 샀다면|[중기추세]+[칼손절]</t>
        </is>
      </c>
      <c r="B2525" t="inlineStr">
        <is>
          <t>KODEX 은행</t>
        </is>
      </c>
      <c r="C2525" t="inlineStr">
        <is>
          <t>091170</t>
        </is>
      </c>
      <c r="D2525" t="inlineStr">
        <is>
          <t>6개월 전에 샀다면</t>
        </is>
      </c>
      <c r="E2525" t="inlineStr">
        <is>
          <t>[중기추세]+[칼손절]</t>
        </is>
      </c>
      <c r="F2525" t="inlineStr">
        <is>
          <t>2026-06-08</t>
        </is>
      </c>
      <c r="G2525" t="n">
        <v>14505.15</v>
      </c>
      <c r="H2525" t="inlineStr">
        <is>
          <t>2026-06-08</t>
        </is>
      </c>
      <c r="I2525" t="n">
        <v>14484.85</v>
      </c>
      <c r="J2525" t="inlineStr">
        <is>
          <t>백테스트 종료일 강제청산</t>
        </is>
      </c>
      <c r="K2525" t="n">
        <v>20</v>
      </c>
      <c r="L2525" t="n">
        <v>0</v>
      </c>
      <c r="M2525" t="n">
        <v>-0.44</v>
      </c>
      <c r="N2525" t="inlineStr">
        <is>
          <t>06.08. 20주 매도(백테스트 종료일 기준 강제청산)</t>
        </is>
      </c>
      <c r="O2525" t="n">
        <v>300000</v>
      </c>
      <c r="P2525">
        <f>COUNTIF($A$2:A2525,A2525)</f>
        <v/>
      </c>
      <c r="Q2525">
        <f>A2525&amp;"|"&amp;P2525</f>
        <v/>
      </c>
    </row>
    <row r="2526">
      <c r="A2526" t="inlineStr">
        <is>
          <t>KODEX 은행|6개월 전에 샀다면|[중기추세]+[정석방어]</t>
        </is>
      </c>
      <c r="B2526" t="inlineStr">
        <is>
          <t>KODEX 은행</t>
        </is>
      </c>
      <c r="C2526" t="inlineStr">
        <is>
          <t>091170</t>
        </is>
      </c>
      <c r="D2526" t="inlineStr">
        <is>
          <t>6개월 전에 샀다면</t>
        </is>
      </c>
      <c r="E2526" t="inlineStr">
        <is>
          <t>[중기추세]+[정석방어]</t>
        </is>
      </c>
      <c r="F2526" t="inlineStr">
        <is>
          <t>2026-06-08</t>
        </is>
      </c>
      <c r="G2526" t="n">
        <v>14505.15</v>
      </c>
      <c r="H2526" t="inlineStr">
        <is>
          <t>2026-06-08</t>
        </is>
      </c>
      <c r="I2526" t="n">
        <v>14484.85</v>
      </c>
      <c r="J2526" t="inlineStr">
        <is>
          <t>백테스트 종료일 강제청산</t>
        </is>
      </c>
      <c r="K2526" t="n">
        <v>20</v>
      </c>
      <c r="L2526" t="n">
        <v>0</v>
      </c>
      <c r="M2526" t="n">
        <v>-0.44</v>
      </c>
      <c r="N2526" t="inlineStr">
        <is>
          <t>06.08. 20주 매도(백테스트 종료일 기준 강제청산)</t>
        </is>
      </c>
      <c r="O2526" t="n">
        <v>300000</v>
      </c>
      <c r="P2526">
        <f>COUNTIF($A$2:A2526,A2526)</f>
        <v/>
      </c>
      <c r="Q2526">
        <f>A2526&amp;"|"&amp;P2526</f>
        <v/>
      </c>
    </row>
    <row r="2527">
      <c r="A2527" t="inlineStr">
        <is>
          <t>KODEX 은행|6개월 전에 샀다면|[중기추세]+[변동성허용]</t>
        </is>
      </c>
      <c r="B2527" t="inlineStr">
        <is>
          <t>KODEX 은행</t>
        </is>
      </c>
      <c r="C2527" t="inlineStr">
        <is>
          <t>091170</t>
        </is>
      </c>
      <c r="D2527" t="inlineStr">
        <is>
          <t>6개월 전에 샀다면</t>
        </is>
      </c>
      <c r="E2527" t="inlineStr">
        <is>
          <t>[중기추세]+[변동성허용]</t>
        </is>
      </c>
      <c r="F2527" t="inlineStr">
        <is>
          <t>2026-06-08</t>
        </is>
      </c>
      <c r="G2527" t="n">
        <v>14505.15</v>
      </c>
      <c r="H2527" t="inlineStr">
        <is>
          <t>2026-06-08</t>
        </is>
      </c>
      <c r="I2527" t="n">
        <v>14484.85</v>
      </c>
      <c r="J2527" t="inlineStr">
        <is>
          <t>백테스트 종료일 강제청산</t>
        </is>
      </c>
      <c r="K2527" t="n">
        <v>20</v>
      </c>
      <c r="L2527" t="n">
        <v>0</v>
      </c>
      <c r="M2527" t="n">
        <v>-0.44</v>
      </c>
      <c r="N2527" t="inlineStr">
        <is>
          <t>06.08. 20주 매도(백테스트 종료일 기준 강제청산)</t>
        </is>
      </c>
      <c r="O2527" t="n">
        <v>300000</v>
      </c>
      <c r="P2527">
        <f>COUNTIF($A$2:A2527,A2527)</f>
        <v/>
      </c>
      <c r="Q2527">
        <f>A2527&amp;"|"&amp;P2527</f>
        <v/>
      </c>
    </row>
    <row r="2528">
      <c r="A2528" t="inlineStr">
        <is>
          <t>KODEX 은행|6개월 전에 샀다면|[중기추세]+[버티기형]</t>
        </is>
      </c>
      <c r="B2528" t="inlineStr">
        <is>
          <t>KODEX 은행</t>
        </is>
      </c>
      <c r="C2528" t="inlineStr">
        <is>
          <t>091170</t>
        </is>
      </c>
      <c r="D2528" t="inlineStr">
        <is>
          <t>6개월 전에 샀다면</t>
        </is>
      </c>
      <c r="E2528" t="inlineStr">
        <is>
          <t>[중기추세]+[버티기형]</t>
        </is>
      </c>
      <c r="F2528" t="inlineStr">
        <is>
          <t>2026-06-08</t>
        </is>
      </c>
      <c r="G2528" t="n">
        <v>14505.15</v>
      </c>
      <c r="H2528" t="inlineStr">
        <is>
          <t>2026-06-08</t>
        </is>
      </c>
      <c r="I2528" t="n">
        <v>14484.85</v>
      </c>
      <c r="J2528" t="inlineStr">
        <is>
          <t>백테스트 종료일 강제청산</t>
        </is>
      </c>
      <c r="K2528" t="n">
        <v>20</v>
      </c>
      <c r="L2528" t="n">
        <v>0</v>
      </c>
      <c r="M2528" t="n">
        <v>-0.44</v>
      </c>
      <c r="N2528" t="inlineStr">
        <is>
          <t>06.08. 20주 매도(백테스트 종료일 기준 강제청산)</t>
        </is>
      </c>
      <c r="O2528" t="n">
        <v>300000</v>
      </c>
      <c r="P2528">
        <f>COUNTIF($A$2:A2528,A2528)</f>
        <v/>
      </c>
      <c r="Q2528">
        <f>A2528&amp;"|"&amp;P2528</f>
        <v/>
      </c>
    </row>
    <row r="2529">
      <c r="A2529" t="inlineStr">
        <is>
          <t>KODEX 은행|6개월 전에 샀다면|[수익극대화]+[칼손절]</t>
        </is>
      </c>
      <c r="B2529" t="inlineStr">
        <is>
          <t>KODEX 은행</t>
        </is>
      </c>
      <c r="C2529" t="inlineStr">
        <is>
          <t>091170</t>
        </is>
      </c>
      <c r="D2529" t="inlineStr">
        <is>
          <t>6개월 전에 샀다면</t>
        </is>
      </c>
      <c r="E2529" t="inlineStr">
        <is>
          <t>[수익극대화]+[칼손절]</t>
        </is>
      </c>
      <c r="F2529" t="inlineStr">
        <is>
          <t>2026-06-08</t>
        </is>
      </c>
      <c r="G2529" t="n">
        <v>14505.15</v>
      </c>
      <c r="H2529" t="inlineStr">
        <is>
          <t>2026-06-08</t>
        </is>
      </c>
      <c r="I2529" t="n">
        <v>14484.85</v>
      </c>
      <c r="J2529" t="inlineStr">
        <is>
          <t>백테스트 종료일 강제청산</t>
        </is>
      </c>
      <c r="K2529" t="n">
        <v>20</v>
      </c>
      <c r="L2529" t="n">
        <v>0</v>
      </c>
      <c r="M2529" t="n">
        <v>-0.44</v>
      </c>
      <c r="N2529" t="inlineStr">
        <is>
          <t>06.08. 20주 매도(백테스트 종료일 기준 강제청산)</t>
        </is>
      </c>
      <c r="O2529" t="n">
        <v>300000</v>
      </c>
      <c r="P2529">
        <f>COUNTIF($A$2:A2529,A2529)</f>
        <v/>
      </c>
      <c r="Q2529">
        <f>A2529&amp;"|"&amp;P2529</f>
        <v/>
      </c>
    </row>
    <row r="2530">
      <c r="A2530" t="inlineStr">
        <is>
          <t>KODEX 은행|6개월 전에 샀다면|[수익극대화]+[정석방어]</t>
        </is>
      </c>
      <c r="B2530" t="inlineStr">
        <is>
          <t>KODEX 은행</t>
        </is>
      </c>
      <c r="C2530" t="inlineStr">
        <is>
          <t>091170</t>
        </is>
      </c>
      <c r="D2530" t="inlineStr">
        <is>
          <t>6개월 전에 샀다면</t>
        </is>
      </c>
      <c r="E2530" t="inlineStr">
        <is>
          <t>[수익극대화]+[정석방어]</t>
        </is>
      </c>
      <c r="F2530" t="inlineStr">
        <is>
          <t>2026-06-08</t>
        </is>
      </c>
      <c r="G2530" t="n">
        <v>14505.15</v>
      </c>
      <c r="H2530" t="inlineStr">
        <is>
          <t>2026-06-08</t>
        </is>
      </c>
      <c r="I2530" t="n">
        <v>14484.85</v>
      </c>
      <c r="J2530" t="inlineStr">
        <is>
          <t>백테스트 종료일 강제청산</t>
        </is>
      </c>
      <c r="K2530" t="n">
        <v>20</v>
      </c>
      <c r="L2530" t="n">
        <v>0</v>
      </c>
      <c r="M2530" t="n">
        <v>-0.44</v>
      </c>
      <c r="N2530" t="inlineStr">
        <is>
          <t>06.08. 20주 매도(백테스트 종료일 기준 강제청산)</t>
        </is>
      </c>
      <c r="O2530" t="n">
        <v>300000</v>
      </c>
      <c r="P2530">
        <f>COUNTIF($A$2:A2530,A2530)</f>
        <v/>
      </c>
      <c r="Q2530">
        <f>A2530&amp;"|"&amp;P2530</f>
        <v/>
      </c>
    </row>
    <row r="2531">
      <c r="A2531" t="inlineStr">
        <is>
          <t>KODEX 은행|6개월 전에 샀다면|[수익극대화]+[변동성허용]</t>
        </is>
      </c>
      <c r="B2531" t="inlineStr">
        <is>
          <t>KODEX 은행</t>
        </is>
      </c>
      <c r="C2531" t="inlineStr">
        <is>
          <t>091170</t>
        </is>
      </c>
      <c r="D2531" t="inlineStr">
        <is>
          <t>6개월 전에 샀다면</t>
        </is>
      </c>
      <c r="E2531" t="inlineStr">
        <is>
          <t>[수익극대화]+[변동성허용]</t>
        </is>
      </c>
      <c r="F2531" t="inlineStr">
        <is>
          <t>2026-06-08</t>
        </is>
      </c>
      <c r="G2531" t="n">
        <v>14505.15</v>
      </c>
      <c r="H2531" t="inlineStr">
        <is>
          <t>2026-06-08</t>
        </is>
      </c>
      <c r="I2531" t="n">
        <v>14484.85</v>
      </c>
      <c r="J2531" t="inlineStr">
        <is>
          <t>백테스트 종료일 강제청산</t>
        </is>
      </c>
      <c r="K2531" t="n">
        <v>20</v>
      </c>
      <c r="L2531" t="n">
        <v>0</v>
      </c>
      <c r="M2531" t="n">
        <v>-0.44</v>
      </c>
      <c r="N2531" t="inlineStr">
        <is>
          <t>06.08. 20주 매도(백테스트 종료일 기준 강제청산)</t>
        </is>
      </c>
      <c r="O2531" t="n">
        <v>300000</v>
      </c>
      <c r="P2531">
        <f>COUNTIF($A$2:A2531,A2531)</f>
        <v/>
      </c>
      <c r="Q2531">
        <f>A2531&amp;"|"&amp;P2531</f>
        <v/>
      </c>
    </row>
    <row r="2532">
      <c r="A2532" t="inlineStr">
        <is>
          <t>KODEX 은행|6개월 전에 샀다면|[수익극대화]+[버티기형]</t>
        </is>
      </c>
      <c r="B2532" t="inlineStr">
        <is>
          <t>KODEX 은행</t>
        </is>
      </c>
      <c r="C2532" t="inlineStr">
        <is>
          <t>091170</t>
        </is>
      </c>
      <c r="D2532" t="inlineStr">
        <is>
          <t>6개월 전에 샀다면</t>
        </is>
      </c>
      <c r="E2532" t="inlineStr">
        <is>
          <t>[수익극대화]+[버티기형]</t>
        </is>
      </c>
      <c r="F2532" t="inlineStr">
        <is>
          <t>2026-06-08</t>
        </is>
      </c>
      <c r="G2532" t="n">
        <v>14505.15</v>
      </c>
      <c r="H2532" t="inlineStr">
        <is>
          <t>2026-06-08</t>
        </is>
      </c>
      <c r="I2532" t="n">
        <v>14484.85</v>
      </c>
      <c r="J2532" t="inlineStr">
        <is>
          <t>백테스트 종료일 강제청산</t>
        </is>
      </c>
      <c r="K2532" t="n">
        <v>20</v>
      </c>
      <c r="L2532" t="n">
        <v>0</v>
      </c>
      <c r="M2532" t="n">
        <v>-0.44</v>
      </c>
      <c r="N2532" t="inlineStr">
        <is>
          <t>06.08. 20주 매도(백테스트 종료일 기준 강제청산)</t>
        </is>
      </c>
      <c r="O2532" t="n">
        <v>300000</v>
      </c>
      <c r="P2532">
        <f>COUNTIF($A$2:A2532,A2532)</f>
        <v/>
      </c>
      <c r="Q2532">
        <f>A2532&amp;"|"&amp;P2532</f>
        <v/>
      </c>
    </row>
    <row r="2533">
      <c r="A2533" t="inlineStr">
        <is>
          <t>KODEX 은행|전체 평가기간|[초단타]+[칼손절]</t>
        </is>
      </c>
      <c r="B2533" t="inlineStr">
        <is>
          <t>KODEX 은행</t>
        </is>
      </c>
      <c r="C2533" t="inlineStr">
        <is>
          <t>091170</t>
        </is>
      </c>
      <c r="D2533" t="inlineStr">
        <is>
          <t>전체 평가기간</t>
        </is>
      </c>
      <c r="E2533" t="inlineStr">
        <is>
          <t>[초단타]+[칼손절]</t>
        </is>
      </c>
      <c r="F2533" t="inlineStr">
        <is>
          <t>2026-06-08</t>
        </is>
      </c>
      <c r="G2533" t="n">
        <v>14505.15</v>
      </c>
      <c r="H2533" t="inlineStr">
        <is>
          <t>2026-06-08</t>
        </is>
      </c>
      <c r="I2533" t="n">
        <v>14484.85</v>
      </c>
      <c r="J2533" t="inlineStr">
        <is>
          <t>백테스트 종료일 강제청산</t>
        </is>
      </c>
      <c r="K2533" t="n">
        <v>20</v>
      </c>
      <c r="L2533" t="n">
        <v>0</v>
      </c>
      <c r="M2533" t="n">
        <v>-0.44</v>
      </c>
      <c r="N2533" t="inlineStr">
        <is>
          <t>06.08. 20주 매도(백테스트 종료일 기준 강제청산)</t>
        </is>
      </c>
      <c r="O2533" t="n">
        <v>300000</v>
      </c>
      <c r="P2533">
        <f>COUNTIF($A$2:A2533,A2533)</f>
        <v/>
      </c>
      <c r="Q2533">
        <f>A2533&amp;"|"&amp;P2533</f>
        <v/>
      </c>
    </row>
    <row r="2534">
      <c r="A2534" t="inlineStr">
        <is>
          <t>KODEX 은행|전체 평가기간|[초단타]+[정석방어]</t>
        </is>
      </c>
      <c r="B2534" t="inlineStr">
        <is>
          <t>KODEX 은행</t>
        </is>
      </c>
      <c r="C2534" t="inlineStr">
        <is>
          <t>091170</t>
        </is>
      </c>
      <c r="D2534" t="inlineStr">
        <is>
          <t>전체 평가기간</t>
        </is>
      </c>
      <c r="E2534" t="inlineStr">
        <is>
          <t>[초단타]+[정석방어]</t>
        </is>
      </c>
      <c r="F2534" t="inlineStr">
        <is>
          <t>2026-06-08</t>
        </is>
      </c>
      <c r="G2534" t="n">
        <v>14505.15</v>
      </c>
      <c r="H2534" t="inlineStr">
        <is>
          <t>2026-06-08</t>
        </is>
      </c>
      <c r="I2534" t="n">
        <v>14484.85</v>
      </c>
      <c r="J2534" t="inlineStr">
        <is>
          <t>백테스트 종료일 강제청산</t>
        </is>
      </c>
      <c r="K2534" t="n">
        <v>20</v>
      </c>
      <c r="L2534" t="n">
        <v>0</v>
      </c>
      <c r="M2534" t="n">
        <v>-0.44</v>
      </c>
      <c r="N2534" t="inlineStr">
        <is>
          <t>06.08. 20주 매도(백테스트 종료일 기준 강제청산)</t>
        </is>
      </c>
      <c r="O2534" t="n">
        <v>300000</v>
      </c>
      <c r="P2534">
        <f>COUNTIF($A$2:A2534,A2534)</f>
        <v/>
      </c>
      <c r="Q2534">
        <f>A2534&amp;"|"&amp;P2534</f>
        <v/>
      </c>
    </row>
    <row r="2535">
      <c r="A2535" t="inlineStr">
        <is>
          <t>KODEX 은행|전체 평가기간|[초단타]+[변동성허용]</t>
        </is>
      </c>
      <c r="B2535" t="inlineStr">
        <is>
          <t>KODEX 은행</t>
        </is>
      </c>
      <c r="C2535" t="inlineStr">
        <is>
          <t>091170</t>
        </is>
      </c>
      <c r="D2535" t="inlineStr">
        <is>
          <t>전체 평가기간</t>
        </is>
      </c>
      <c r="E2535" t="inlineStr">
        <is>
          <t>[초단타]+[변동성허용]</t>
        </is>
      </c>
      <c r="F2535" t="inlineStr">
        <is>
          <t>2026-06-08</t>
        </is>
      </c>
      <c r="G2535" t="n">
        <v>14505.15</v>
      </c>
      <c r="H2535" t="inlineStr">
        <is>
          <t>2026-06-08</t>
        </is>
      </c>
      <c r="I2535" t="n">
        <v>14484.85</v>
      </c>
      <c r="J2535" t="inlineStr">
        <is>
          <t>백테스트 종료일 강제청산</t>
        </is>
      </c>
      <c r="K2535" t="n">
        <v>20</v>
      </c>
      <c r="L2535" t="n">
        <v>0</v>
      </c>
      <c r="M2535" t="n">
        <v>-0.44</v>
      </c>
      <c r="N2535" t="inlineStr">
        <is>
          <t>06.08. 20주 매도(백테스트 종료일 기준 강제청산)</t>
        </is>
      </c>
      <c r="O2535" t="n">
        <v>300000</v>
      </c>
      <c r="P2535">
        <f>COUNTIF($A$2:A2535,A2535)</f>
        <v/>
      </c>
      <c r="Q2535">
        <f>A2535&amp;"|"&amp;P2535</f>
        <v/>
      </c>
    </row>
    <row r="2536">
      <c r="A2536" t="inlineStr">
        <is>
          <t>KODEX 은행|전체 평가기간|[초단타]+[버티기형]</t>
        </is>
      </c>
      <c r="B2536" t="inlineStr">
        <is>
          <t>KODEX 은행</t>
        </is>
      </c>
      <c r="C2536" t="inlineStr">
        <is>
          <t>091170</t>
        </is>
      </c>
      <c r="D2536" t="inlineStr">
        <is>
          <t>전체 평가기간</t>
        </is>
      </c>
      <c r="E2536" t="inlineStr">
        <is>
          <t>[초단타]+[버티기형]</t>
        </is>
      </c>
      <c r="F2536" t="inlineStr">
        <is>
          <t>2026-06-08</t>
        </is>
      </c>
      <c r="G2536" t="n">
        <v>14505.15</v>
      </c>
      <c r="H2536" t="inlineStr">
        <is>
          <t>2026-06-08</t>
        </is>
      </c>
      <c r="I2536" t="n">
        <v>14484.85</v>
      </c>
      <c r="J2536" t="inlineStr">
        <is>
          <t>백테스트 종료일 강제청산</t>
        </is>
      </c>
      <c r="K2536" t="n">
        <v>20</v>
      </c>
      <c r="L2536" t="n">
        <v>0</v>
      </c>
      <c r="M2536" t="n">
        <v>-0.44</v>
      </c>
      <c r="N2536" t="inlineStr">
        <is>
          <t>06.08. 20주 매도(백테스트 종료일 기준 강제청산)</t>
        </is>
      </c>
      <c r="O2536" t="n">
        <v>300000</v>
      </c>
      <c r="P2536">
        <f>COUNTIF($A$2:A2536,A2536)</f>
        <v/>
      </c>
      <c r="Q2536">
        <f>A2536&amp;"|"&amp;P2536</f>
        <v/>
      </c>
    </row>
    <row r="2537">
      <c r="A2537" t="inlineStr">
        <is>
          <t>KODEX 은행|전체 평가기간|[단기스윙]+[칼손절]</t>
        </is>
      </c>
      <c r="B2537" t="inlineStr">
        <is>
          <t>KODEX 은행</t>
        </is>
      </c>
      <c r="C2537" t="inlineStr">
        <is>
          <t>091170</t>
        </is>
      </c>
      <c r="D2537" t="inlineStr">
        <is>
          <t>전체 평가기간</t>
        </is>
      </c>
      <c r="E2537" t="inlineStr">
        <is>
          <t>[단기스윙]+[칼손절]</t>
        </is>
      </c>
      <c r="F2537" t="inlineStr">
        <is>
          <t>2026-06-08</t>
        </is>
      </c>
      <c r="G2537" t="n">
        <v>14505.15</v>
      </c>
      <c r="H2537" t="inlineStr">
        <is>
          <t>2026-06-08</t>
        </is>
      </c>
      <c r="I2537" t="n">
        <v>14484.85</v>
      </c>
      <c r="J2537" t="inlineStr">
        <is>
          <t>백테스트 종료일 강제청산</t>
        </is>
      </c>
      <c r="K2537" t="n">
        <v>20</v>
      </c>
      <c r="L2537" t="n">
        <v>0</v>
      </c>
      <c r="M2537" t="n">
        <v>-0.44</v>
      </c>
      <c r="N2537" t="inlineStr">
        <is>
          <t>06.08. 20주 매도(백테스트 종료일 기준 강제청산)</t>
        </is>
      </c>
      <c r="O2537" t="n">
        <v>300000</v>
      </c>
      <c r="P2537">
        <f>COUNTIF($A$2:A2537,A2537)</f>
        <v/>
      </c>
      <c r="Q2537">
        <f>A2537&amp;"|"&amp;P2537</f>
        <v/>
      </c>
    </row>
    <row r="2538">
      <c r="A2538" t="inlineStr">
        <is>
          <t>KODEX 은행|전체 평가기간|[단기스윙]+[정석방어]</t>
        </is>
      </c>
      <c r="B2538" t="inlineStr">
        <is>
          <t>KODEX 은행</t>
        </is>
      </c>
      <c r="C2538" t="inlineStr">
        <is>
          <t>091170</t>
        </is>
      </c>
      <c r="D2538" t="inlineStr">
        <is>
          <t>전체 평가기간</t>
        </is>
      </c>
      <c r="E2538" t="inlineStr">
        <is>
          <t>[단기스윙]+[정석방어]</t>
        </is>
      </c>
      <c r="F2538" t="inlineStr">
        <is>
          <t>2026-06-08</t>
        </is>
      </c>
      <c r="G2538" t="n">
        <v>14505.15</v>
      </c>
      <c r="H2538" t="inlineStr">
        <is>
          <t>2026-06-08</t>
        </is>
      </c>
      <c r="I2538" t="n">
        <v>14484.85</v>
      </c>
      <c r="J2538" t="inlineStr">
        <is>
          <t>백테스트 종료일 강제청산</t>
        </is>
      </c>
      <c r="K2538" t="n">
        <v>20</v>
      </c>
      <c r="L2538" t="n">
        <v>0</v>
      </c>
      <c r="M2538" t="n">
        <v>-0.44</v>
      </c>
      <c r="N2538" t="inlineStr">
        <is>
          <t>06.08. 20주 매도(백테스트 종료일 기준 강제청산)</t>
        </is>
      </c>
      <c r="O2538" t="n">
        <v>300000</v>
      </c>
      <c r="P2538">
        <f>COUNTIF($A$2:A2538,A2538)</f>
        <v/>
      </c>
      <c r="Q2538">
        <f>A2538&amp;"|"&amp;P2538</f>
        <v/>
      </c>
    </row>
    <row r="2539">
      <c r="A2539" t="inlineStr">
        <is>
          <t>KODEX 은행|전체 평가기간|[단기스윙]+[변동성허용]</t>
        </is>
      </c>
      <c r="B2539" t="inlineStr">
        <is>
          <t>KODEX 은행</t>
        </is>
      </c>
      <c r="C2539" t="inlineStr">
        <is>
          <t>091170</t>
        </is>
      </c>
      <c r="D2539" t="inlineStr">
        <is>
          <t>전체 평가기간</t>
        </is>
      </c>
      <c r="E2539" t="inlineStr">
        <is>
          <t>[단기스윙]+[변동성허용]</t>
        </is>
      </c>
      <c r="F2539" t="inlineStr">
        <is>
          <t>2026-06-08</t>
        </is>
      </c>
      <c r="G2539" t="n">
        <v>14505.15</v>
      </c>
      <c r="H2539" t="inlineStr">
        <is>
          <t>2026-06-08</t>
        </is>
      </c>
      <c r="I2539" t="n">
        <v>14484.85</v>
      </c>
      <c r="J2539" t="inlineStr">
        <is>
          <t>백테스트 종료일 강제청산</t>
        </is>
      </c>
      <c r="K2539" t="n">
        <v>20</v>
      </c>
      <c r="L2539" t="n">
        <v>0</v>
      </c>
      <c r="M2539" t="n">
        <v>-0.44</v>
      </c>
      <c r="N2539" t="inlineStr">
        <is>
          <t>06.08. 20주 매도(백테스트 종료일 기준 강제청산)</t>
        </is>
      </c>
      <c r="O2539" t="n">
        <v>300000</v>
      </c>
      <c r="P2539">
        <f>COUNTIF($A$2:A2539,A2539)</f>
        <v/>
      </c>
      <c r="Q2539">
        <f>A2539&amp;"|"&amp;P2539</f>
        <v/>
      </c>
    </row>
    <row r="2540">
      <c r="A2540" t="inlineStr">
        <is>
          <t>KODEX 은행|전체 평가기간|[단기스윙]+[버티기형]</t>
        </is>
      </c>
      <c r="B2540" t="inlineStr">
        <is>
          <t>KODEX 은행</t>
        </is>
      </c>
      <c r="C2540" t="inlineStr">
        <is>
          <t>091170</t>
        </is>
      </c>
      <c r="D2540" t="inlineStr">
        <is>
          <t>전체 평가기간</t>
        </is>
      </c>
      <c r="E2540" t="inlineStr">
        <is>
          <t>[단기스윙]+[버티기형]</t>
        </is>
      </c>
      <c r="F2540" t="inlineStr">
        <is>
          <t>2026-06-08</t>
        </is>
      </c>
      <c r="G2540" t="n">
        <v>14505.15</v>
      </c>
      <c r="H2540" t="inlineStr">
        <is>
          <t>2026-06-08</t>
        </is>
      </c>
      <c r="I2540" t="n">
        <v>14484.85</v>
      </c>
      <c r="J2540" t="inlineStr">
        <is>
          <t>백테스트 종료일 강제청산</t>
        </is>
      </c>
      <c r="K2540" t="n">
        <v>20</v>
      </c>
      <c r="L2540" t="n">
        <v>0</v>
      </c>
      <c r="M2540" t="n">
        <v>-0.44</v>
      </c>
      <c r="N2540" t="inlineStr">
        <is>
          <t>06.08. 20주 매도(백테스트 종료일 기준 강제청산)</t>
        </is>
      </c>
      <c r="O2540" t="n">
        <v>300000</v>
      </c>
      <c r="P2540">
        <f>COUNTIF($A$2:A2540,A2540)</f>
        <v/>
      </c>
      <c r="Q2540">
        <f>A2540&amp;"|"&amp;P2540</f>
        <v/>
      </c>
    </row>
    <row r="2541">
      <c r="A2541" t="inlineStr">
        <is>
          <t>KODEX 은행|전체 평가기간|[대표님룰]+[칼손절]</t>
        </is>
      </c>
      <c r="B2541" t="inlineStr">
        <is>
          <t>KODEX 은행</t>
        </is>
      </c>
      <c r="C2541" t="inlineStr">
        <is>
          <t>091170</t>
        </is>
      </c>
      <c r="D2541" t="inlineStr">
        <is>
          <t>전체 평가기간</t>
        </is>
      </c>
      <c r="E2541" t="inlineStr">
        <is>
          <t>[대표님룰]+[칼손절]</t>
        </is>
      </c>
      <c r="F2541" t="inlineStr">
        <is>
          <t>2026-06-08</t>
        </is>
      </c>
      <c r="G2541" t="n">
        <v>14505.15</v>
      </c>
      <c r="H2541" t="inlineStr">
        <is>
          <t>2026-06-08</t>
        </is>
      </c>
      <c r="I2541" t="n">
        <v>14484.85</v>
      </c>
      <c r="J2541" t="inlineStr">
        <is>
          <t>백테스트 종료일 강제청산</t>
        </is>
      </c>
      <c r="K2541" t="n">
        <v>20</v>
      </c>
      <c r="L2541" t="n">
        <v>0</v>
      </c>
      <c r="M2541" t="n">
        <v>-0.44</v>
      </c>
      <c r="N2541" t="inlineStr">
        <is>
          <t>06.08. 20주 매도(백테스트 종료일 기준 강제청산)</t>
        </is>
      </c>
      <c r="O2541" t="n">
        <v>300000</v>
      </c>
      <c r="P2541">
        <f>COUNTIF($A$2:A2541,A2541)</f>
        <v/>
      </c>
      <c r="Q2541">
        <f>A2541&amp;"|"&amp;P2541</f>
        <v/>
      </c>
    </row>
    <row r="2542">
      <c r="A2542" t="inlineStr">
        <is>
          <t>KODEX 은행|전체 평가기간|[대표님룰]+[정석방어]</t>
        </is>
      </c>
      <c r="B2542" t="inlineStr">
        <is>
          <t>KODEX 은행</t>
        </is>
      </c>
      <c r="C2542" t="inlineStr">
        <is>
          <t>091170</t>
        </is>
      </c>
      <c r="D2542" t="inlineStr">
        <is>
          <t>전체 평가기간</t>
        </is>
      </c>
      <c r="E2542" t="inlineStr">
        <is>
          <t>[대표님룰]+[정석방어]</t>
        </is>
      </c>
      <c r="F2542" t="inlineStr">
        <is>
          <t>2026-06-08</t>
        </is>
      </c>
      <c r="G2542" t="n">
        <v>14505.15</v>
      </c>
      <c r="H2542" t="inlineStr">
        <is>
          <t>2026-06-08</t>
        </is>
      </c>
      <c r="I2542" t="n">
        <v>14484.85</v>
      </c>
      <c r="J2542" t="inlineStr">
        <is>
          <t>백테스트 종료일 강제청산</t>
        </is>
      </c>
      <c r="K2542" t="n">
        <v>20</v>
      </c>
      <c r="L2542" t="n">
        <v>0</v>
      </c>
      <c r="M2542" t="n">
        <v>-0.44</v>
      </c>
      <c r="N2542" t="inlineStr">
        <is>
          <t>06.08. 20주 매도(백테스트 종료일 기준 강제청산)</t>
        </is>
      </c>
      <c r="O2542" t="n">
        <v>300000</v>
      </c>
      <c r="P2542">
        <f>COUNTIF($A$2:A2542,A2542)</f>
        <v/>
      </c>
      <c r="Q2542">
        <f>A2542&amp;"|"&amp;P2542</f>
        <v/>
      </c>
    </row>
    <row r="2543">
      <c r="A2543" t="inlineStr">
        <is>
          <t>KODEX 은행|전체 평가기간|[대표님룰]+[변동성허용]</t>
        </is>
      </c>
      <c r="B2543" t="inlineStr">
        <is>
          <t>KODEX 은행</t>
        </is>
      </c>
      <c r="C2543" t="inlineStr">
        <is>
          <t>091170</t>
        </is>
      </c>
      <c r="D2543" t="inlineStr">
        <is>
          <t>전체 평가기간</t>
        </is>
      </c>
      <c r="E2543" t="inlineStr">
        <is>
          <t>[대표님룰]+[변동성허용]</t>
        </is>
      </c>
      <c r="F2543" t="inlineStr">
        <is>
          <t>2026-06-08</t>
        </is>
      </c>
      <c r="G2543" t="n">
        <v>14505.15</v>
      </c>
      <c r="H2543" t="inlineStr">
        <is>
          <t>2026-06-08</t>
        </is>
      </c>
      <c r="I2543" t="n">
        <v>14484.85</v>
      </c>
      <c r="J2543" t="inlineStr">
        <is>
          <t>백테스트 종료일 강제청산</t>
        </is>
      </c>
      <c r="K2543" t="n">
        <v>20</v>
      </c>
      <c r="L2543" t="n">
        <v>0</v>
      </c>
      <c r="M2543" t="n">
        <v>-0.44</v>
      </c>
      <c r="N2543" t="inlineStr">
        <is>
          <t>06.08. 20주 매도(백테스트 종료일 기준 강제청산)</t>
        </is>
      </c>
      <c r="O2543" t="n">
        <v>300000</v>
      </c>
      <c r="P2543">
        <f>COUNTIF($A$2:A2543,A2543)</f>
        <v/>
      </c>
      <c r="Q2543">
        <f>A2543&amp;"|"&amp;P2543</f>
        <v/>
      </c>
    </row>
    <row r="2544">
      <c r="A2544" t="inlineStr">
        <is>
          <t>KODEX 은행|전체 평가기간|[대표님룰]+[버티기형]</t>
        </is>
      </c>
      <c r="B2544" t="inlineStr">
        <is>
          <t>KODEX 은행</t>
        </is>
      </c>
      <c r="C2544" t="inlineStr">
        <is>
          <t>091170</t>
        </is>
      </c>
      <c r="D2544" t="inlineStr">
        <is>
          <t>전체 평가기간</t>
        </is>
      </c>
      <c r="E2544" t="inlineStr">
        <is>
          <t>[대표님룰]+[버티기형]</t>
        </is>
      </c>
      <c r="F2544" t="inlineStr">
        <is>
          <t>2026-06-08</t>
        </is>
      </c>
      <c r="G2544" t="n">
        <v>14505.15</v>
      </c>
      <c r="H2544" t="inlineStr">
        <is>
          <t>2026-06-08</t>
        </is>
      </c>
      <c r="I2544" t="n">
        <v>14484.85</v>
      </c>
      <c r="J2544" t="inlineStr">
        <is>
          <t>백테스트 종료일 강제청산</t>
        </is>
      </c>
      <c r="K2544" t="n">
        <v>20</v>
      </c>
      <c r="L2544" t="n">
        <v>0</v>
      </c>
      <c r="M2544" t="n">
        <v>-0.44</v>
      </c>
      <c r="N2544" t="inlineStr">
        <is>
          <t>06.08. 20주 매도(백테스트 종료일 기준 강제청산)</t>
        </is>
      </c>
      <c r="O2544" t="n">
        <v>300000</v>
      </c>
      <c r="P2544">
        <f>COUNTIF($A$2:A2544,A2544)</f>
        <v/>
      </c>
      <c r="Q2544">
        <f>A2544&amp;"|"&amp;P2544</f>
        <v/>
      </c>
    </row>
    <row r="2545">
      <c r="A2545" t="inlineStr">
        <is>
          <t>KODEX 은행|전체 평가기간|[중기추세]+[칼손절]</t>
        </is>
      </c>
      <c r="B2545" t="inlineStr">
        <is>
          <t>KODEX 은행</t>
        </is>
      </c>
      <c r="C2545" t="inlineStr">
        <is>
          <t>091170</t>
        </is>
      </c>
      <c r="D2545" t="inlineStr">
        <is>
          <t>전체 평가기간</t>
        </is>
      </c>
      <c r="E2545" t="inlineStr">
        <is>
          <t>[중기추세]+[칼손절]</t>
        </is>
      </c>
      <c r="F2545" t="inlineStr">
        <is>
          <t>2026-06-08</t>
        </is>
      </c>
      <c r="G2545" t="n">
        <v>14505.15</v>
      </c>
      <c r="H2545" t="inlineStr">
        <is>
          <t>2026-06-08</t>
        </is>
      </c>
      <c r="I2545" t="n">
        <v>14484.85</v>
      </c>
      <c r="J2545" t="inlineStr">
        <is>
          <t>백테스트 종료일 강제청산</t>
        </is>
      </c>
      <c r="K2545" t="n">
        <v>20</v>
      </c>
      <c r="L2545" t="n">
        <v>0</v>
      </c>
      <c r="M2545" t="n">
        <v>-0.44</v>
      </c>
      <c r="N2545" t="inlineStr">
        <is>
          <t>06.08. 20주 매도(백테스트 종료일 기준 강제청산)</t>
        </is>
      </c>
      <c r="O2545" t="n">
        <v>300000</v>
      </c>
      <c r="P2545">
        <f>COUNTIF($A$2:A2545,A2545)</f>
        <v/>
      </c>
      <c r="Q2545">
        <f>A2545&amp;"|"&amp;P2545</f>
        <v/>
      </c>
    </row>
    <row r="2546">
      <c r="A2546" t="inlineStr">
        <is>
          <t>KODEX 은행|전체 평가기간|[중기추세]+[정석방어]</t>
        </is>
      </c>
      <c r="B2546" t="inlineStr">
        <is>
          <t>KODEX 은행</t>
        </is>
      </c>
      <c r="C2546" t="inlineStr">
        <is>
          <t>091170</t>
        </is>
      </c>
      <c r="D2546" t="inlineStr">
        <is>
          <t>전체 평가기간</t>
        </is>
      </c>
      <c r="E2546" t="inlineStr">
        <is>
          <t>[중기추세]+[정석방어]</t>
        </is>
      </c>
      <c r="F2546" t="inlineStr">
        <is>
          <t>2026-06-08</t>
        </is>
      </c>
      <c r="G2546" t="n">
        <v>14505.15</v>
      </c>
      <c r="H2546" t="inlineStr">
        <is>
          <t>2026-06-08</t>
        </is>
      </c>
      <c r="I2546" t="n">
        <v>14484.85</v>
      </c>
      <c r="J2546" t="inlineStr">
        <is>
          <t>백테스트 종료일 강제청산</t>
        </is>
      </c>
      <c r="K2546" t="n">
        <v>20</v>
      </c>
      <c r="L2546" t="n">
        <v>0</v>
      </c>
      <c r="M2546" t="n">
        <v>-0.44</v>
      </c>
      <c r="N2546" t="inlineStr">
        <is>
          <t>06.08. 20주 매도(백테스트 종료일 기준 강제청산)</t>
        </is>
      </c>
      <c r="O2546" t="n">
        <v>300000</v>
      </c>
      <c r="P2546">
        <f>COUNTIF($A$2:A2546,A2546)</f>
        <v/>
      </c>
      <c r="Q2546">
        <f>A2546&amp;"|"&amp;P2546</f>
        <v/>
      </c>
    </row>
    <row r="2547">
      <c r="A2547" t="inlineStr">
        <is>
          <t>KODEX 은행|전체 평가기간|[중기추세]+[변동성허용]</t>
        </is>
      </c>
      <c r="B2547" t="inlineStr">
        <is>
          <t>KODEX 은행</t>
        </is>
      </c>
      <c r="C2547" t="inlineStr">
        <is>
          <t>091170</t>
        </is>
      </c>
      <c r="D2547" t="inlineStr">
        <is>
          <t>전체 평가기간</t>
        </is>
      </c>
      <c r="E2547" t="inlineStr">
        <is>
          <t>[중기추세]+[변동성허용]</t>
        </is>
      </c>
      <c r="F2547" t="inlineStr">
        <is>
          <t>2026-06-08</t>
        </is>
      </c>
      <c r="G2547" t="n">
        <v>14505.15</v>
      </c>
      <c r="H2547" t="inlineStr">
        <is>
          <t>2026-06-08</t>
        </is>
      </c>
      <c r="I2547" t="n">
        <v>14484.85</v>
      </c>
      <c r="J2547" t="inlineStr">
        <is>
          <t>백테스트 종료일 강제청산</t>
        </is>
      </c>
      <c r="K2547" t="n">
        <v>20</v>
      </c>
      <c r="L2547" t="n">
        <v>0</v>
      </c>
      <c r="M2547" t="n">
        <v>-0.44</v>
      </c>
      <c r="N2547" t="inlineStr">
        <is>
          <t>06.08. 20주 매도(백테스트 종료일 기준 강제청산)</t>
        </is>
      </c>
      <c r="O2547" t="n">
        <v>300000</v>
      </c>
      <c r="P2547">
        <f>COUNTIF($A$2:A2547,A2547)</f>
        <v/>
      </c>
      <c r="Q2547">
        <f>A2547&amp;"|"&amp;P2547</f>
        <v/>
      </c>
    </row>
    <row r="2548">
      <c r="A2548" t="inlineStr">
        <is>
          <t>KODEX 은행|전체 평가기간|[중기추세]+[버티기형]</t>
        </is>
      </c>
      <c r="B2548" t="inlineStr">
        <is>
          <t>KODEX 은행</t>
        </is>
      </c>
      <c r="C2548" t="inlineStr">
        <is>
          <t>091170</t>
        </is>
      </c>
      <c r="D2548" t="inlineStr">
        <is>
          <t>전체 평가기간</t>
        </is>
      </c>
      <c r="E2548" t="inlineStr">
        <is>
          <t>[중기추세]+[버티기형]</t>
        </is>
      </c>
      <c r="F2548" t="inlineStr">
        <is>
          <t>2026-06-08</t>
        </is>
      </c>
      <c r="G2548" t="n">
        <v>14505.15</v>
      </c>
      <c r="H2548" t="inlineStr">
        <is>
          <t>2026-06-08</t>
        </is>
      </c>
      <c r="I2548" t="n">
        <v>14484.85</v>
      </c>
      <c r="J2548" t="inlineStr">
        <is>
          <t>백테스트 종료일 강제청산</t>
        </is>
      </c>
      <c r="K2548" t="n">
        <v>20</v>
      </c>
      <c r="L2548" t="n">
        <v>0</v>
      </c>
      <c r="M2548" t="n">
        <v>-0.44</v>
      </c>
      <c r="N2548" t="inlineStr">
        <is>
          <t>06.08. 20주 매도(백테스트 종료일 기준 강제청산)</t>
        </is>
      </c>
      <c r="O2548" t="n">
        <v>300000</v>
      </c>
      <c r="P2548">
        <f>COUNTIF($A$2:A2548,A2548)</f>
        <v/>
      </c>
      <c r="Q2548">
        <f>A2548&amp;"|"&amp;P2548</f>
        <v/>
      </c>
    </row>
    <row r="2549">
      <c r="A2549" t="inlineStr">
        <is>
          <t>KODEX 은행|전체 평가기간|[수익극대화]+[칼손절]</t>
        </is>
      </c>
      <c r="B2549" t="inlineStr">
        <is>
          <t>KODEX 은행</t>
        </is>
      </c>
      <c r="C2549" t="inlineStr">
        <is>
          <t>091170</t>
        </is>
      </c>
      <c r="D2549" t="inlineStr">
        <is>
          <t>전체 평가기간</t>
        </is>
      </c>
      <c r="E2549" t="inlineStr">
        <is>
          <t>[수익극대화]+[칼손절]</t>
        </is>
      </c>
      <c r="F2549" t="inlineStr">
        <is>
          <t>2026-06-08</t>
        </is>
      </c>
      <c r="G2549" t="n">
        <v>14505.15</v>
      </c>
      <c r="H2549" t="inlineStr">
        <is>
          <t>2026-06-08</t>
        </is>
      </c>
      <c r="I2549" t="n">
        <v>14484.85</v>
      </c>
      <c r="J2549" t="inlineStr">
        <is>
          <t>백테스트 종료일 강제청산</t>
        </is>
      </c>
      <c r="K2549" t="n">
        <v>20</v>
      </c>
      <c r="L2549" t="n">
        <v>0</v>
      </c>
      <c r="M2549" t="n">
        <v>-0.44</v>
      </c>
      <c r="N2549" t="inlineStr">
        <is>
          <t>06.08. 20주 매도(백테스트 종료일 기준 강제청산)</t>
        </is>
      </c>
      <c r="O2549" t="n">
        <v>300000</v>
      </c>
      <c r="P2549">
        <f>COUNTIF($A$2:A2549,A2549)</f>
        <v/>
      </c>
      <c r="Q2549">
        <f>A2549&amp;"|"&amp;P2549</f>
        <v/>
      </c>
    </row>
    <row r="2550">
      <c r="A2550" t="inlineStr">
        <is>
          <t>KODEX 은행|전체 평가기간|[수익극대화]+[정석방어]</t>
        </is>
      </c>
      <c r="B2550" t="inlineStr">
        <is>
          <t>KODEX 은행</t>
        </is>
      </c>
      <c r="C2550" t="inlineStr">
        <is>
          <t>091170</t>
        </is>
      </c>
      <c r="D2550" t="inlineStr">
        <is>
          <t>전체 평가기간</t>
        </is>
      </c>
      <c r="E2550" t="inlineStr">
        <is>
          <t>[수익극대화]+[정석방어]</t>
        </is>
      </c>
      <c r="F2550" t="inlineStr">
        <is>
          <t>2026-06-08</t>
        </is>
      </c>
      <c r="G2550" t="n">
        <v>14505.15</v>
      </c>
      <c r="H2550" t="inlineStr">
        <is>
          <t>2026-06-08</t>
        </is>
      </c>
      <c r="I2550" t="n">
        <v>14484.85</v>
      </c>
      <c r="J2550" t="inlineStr">
        <is>
          <t>백테스트 종료일 강제청산</t>
        </is>
      </c>
      <c r="K2550" t="n">
        <v>20</v>
      </c>
      <c r="L2550" t="n">
        <v>0</v>
      </c>
      <c r="M2550" t="n">
        <v>-0.44</v>
      </c>
      <c r="N2550" t="inlineStr">
        <is>
          <t>06.08. 20주 매도(백테스트 종료일 기준 강제청산)</t>
        </is>
      </c>
      <c r="O2550" t="n">
        <v>300000</v>
      </c>
      <c r="P2550">
        <f>COUNTIF($A$2:A2550,A2550)</f>
        <v/>
      </c>
      <c r="Q2550">
        <f>A2550&amp;"|"&amp;P2550</f>
        <v/>
      </c>
    </row>
    <row r="2551">
      <c r="A2551" t="inlineStr">
        <is>
          <t>KODEX 은행|전체 평가기간|[수익극대화]+[변동성허용]</t>
        </is>
      </c>
      <c r="B2551" t="inlineStr">
        <is>
          <t>KODEX 은행</t>
        </is>
      </c>
      <c r="C2551" t="inlineStr">
        <is>
          <t>091170</t>
        </is>
      </c>
      <c r="D2551" t="inlineStr">
        <is>
          <t>전체 평가기간</t>
        </is>
      </c>
      <c r="E2551" t="inlineStr">
        <is>
          <t>[수익극대화]+[변동성허용]</t>
        </is>
      </c>
      <c r="F2551" t="inlineStr">
        <is>
          <t>2026-06-08</t>
        </is>
      </c>
      <c r="G2551" t="n">
        <v>14505.15</v>
      </c>
      <c r="H2551" t="inlineStr">
        <is>
          <t>2026-06-08</t>
        </is>
      </c>
      <c r="I2551" t="n">
        <v>14484.85</v>
      </c>
      <c r="J2551" t="inlineStr">
        <is>
          <t>백테스트 종료일 강제청산</t>
        </is>
      </c>
      <c r="K2551" t="n">
        <v>20</v>
      </c>
      <c r="L2551" t="n">
        <v>0</v>
      </c>
      <c r="M2551" t="n">
        <v>-0.44</v>
      </c>
      <c r="N2551" t="inlineStr">
        <is>
          <t>06.08. 20주 매도(백테스트 종료일 기준 강제청산)</t>
        </is>
      </c>
      <c r="O2551" t="n">
        <v>300000</v>
      </c>
      <c r="P2551">
        <f>COUNTIF($A$2:A2551,A2551)</f>
        <v/>
      </c>
      <c r="Q2551">
        <f>A2551&amp;"|"&amp;P2551</f>
        <v/>
      </c>
    </row>
    <row r="2552">
      <c r="A2552" t="inlineStr">
        <is>
          <t>KODEX 은행|전체 평가기간|[수익극대화]+[버티기형]</t>
        </is>
      </c>
      <c r="B2552" t="inlineStr">
        <is>
          <t>KODEX 은행</t>
        </is>
      </c>
      <c r="C2552" t="inlineStr">
        <is>
          <t>091170</t>
        </is>
      </c>
      <c r="D2552" t="inlineStr">
        <is>
          <t>전체 평가기간</t>
        </is>
      </c>
      <c r="E2552" t="inlineStr">
        <is>
          <t>[수익극대화]+[버티기형]</t>
        </is>
      </c>
      <c r="F2552" t="inlineStr">
        <is>
          <t>2026-06-08</t>
        </is>
      </c>
      <c r="G2552" t="n">
        <v>14505.15</v>
      </c>
      <c r="H2552" t="inlineStr">
        <is>
          <t>2026-06-08</t>
        </is>
      </c>
      <c r="I2552" t="n">
        <v>14484.85</v>
      </c>
      <c r="J2552" t="inlineStr">
        <is>
          <t>백테스트 종료일 강제청산</t>
        </is>
      </c>
      <c r="K2552" t="n">
        <v>20</v>
      </c>
      <c r="L2552" t="n">
        <v>0</v>
      </c>
      <c r="M2552" t="n">
        <v>-0.44</v>
      </c>
      <c r="N2552" t="inlineStr">
        <is>
          <t>06.08. 20주 매도(백테스트 종료일 기준 강제청산)</t>
        </is>
      </c>
      <c r="O2552" t="n">
        <v>300000</v>
      </c>
      <c r="P2552">
        <f>COUNTIF($A$2:A2552,A2552)</f>
        <v/>
      </c>
      <c r="Q2552">
        <f>A2552&amp;"|"&amp;P2552</f>
        <v/>
      </c>
    </row>
    <row r="2553">
      <c r="A2553" t="inlineStr">
        <is>
          <t>아이로보틱스|3개월 전에 샀다면|[초단타]+[칼손절]</t>
        </is>
      </c>
      <c r="B2553" t="inlineStr">
        <is>
          <t>아이로보틱스</t>
        </is>
      </c>
      <c r="C2553" t="inlineStr">
        <is>
          <t>066430</t>
        </is>
      </c>
      <c r="D2553" t="inlineStr">
        <is>
          <t>3개월 전에 샀다면</t>
        </is>
      </c>
      <c r="E2553" t="inlineStr">
        <is>
          <t>[초단타]+[칼손절]</t>
        </is>
      </c>
      <c r="F2553" t="inlineStr">
        <is>
          <t>2026-04-14</t>
        </is>
      </c>
      <c r="G2553" t="n">
        <v>1936.35</v>
      </c>
      <c r="H2553" t="inlineStr">
        <is>
          <t>2026-04-15</t>
        </is>
      </c>
      <c r="I2553" t="n">
        <v>2048.57</v>
      </c>
      <c r="J2553" t="inlineStr">
        <is>
          <t>2차 익절 도달(5%)</t>
        </is>
      </c>
      <c r="K2553" t="n">
        <v>30</v>
      </c>
      <c r="L2553" t="n">
        <v>124</v>
      </c>
      <c r="M2553" t="n">
        <v>5.48</v>
      </c>
      <c r="N2553" t="inlineStr">
        <is>
          <t>04.15. 30주 매도(+5% 상승 시 20% 익절 원칙)</t>
        </is>
      </c>
      <c r="O2553" t="n">
        <v>300000</v>
      </c>
      <c r="P2553">
        <f>COUNTIF($A$2:A2553,A2553)</f>
        <v/>
      </c>
      <c r="Q2553">
        <f>A2553&amp;"|"&amp;P2553</f>
        <v/>
      </c>
    </row>
    <row r="2554">
      <c r="A2554" t="inlineStr">
        <is>
          <t>아이로보틱스|3개월 전에 샀다면|[초단타]+[칼손절]</t>
        </is>
      </c>
      <c r="B2554" t="inlineStr">
        <is>
          <t>아이로보틱스</t>
        </is>
      </c>
      <c r="C2554" t="inlineStr">
        <is>
          <t>066430</t>
        </is>
      </c>
      <c r="D2554" t="inlineStr">
        <is>
          <t>3개월 전에 샀다면</t>
        </is>
      </c>
      <c r="E2554" t="inlineStr">
        <is>
          <t>[초단타]+[칼손절]</t>
        </is>
      </c>
      <c r="F2554" t="inlineStr">
        <is>
          <t>2026-04-14</t>
        </is>
      </c>
      <c r="G2554" t="n">
        <v>1936.35</v>
      </c>
      <c r="H2554" t="inlineStr">
        <is>
          <t>2026-04-22</t>
        </is>
      </c>
      <c r="I2554" t="n">
        <v>1895.67</v>
      </c>
      <c r="J2554" t="inlineStr">
        <is>
          <t>1차 손절 도달(-2%)</t>
        </is>
      </c>
      <c r="K2554" t="n">
        <v>123</v>
      </c>
      <c r="L2554" t="n">
        <v>1</v>
      </c>
      <c r="M2554" t="n">
        <v>-2.39</v>
      </c>
      <c r="N2554" t="inlineStr">
        <is>
          <t>04.22. 123주 매도(-2% 하락 시 80% 손절 원칙)</t>
        </is>
      </c>
      <c r="O2554" t="n">
        <v>300000</v>
      </c>
      <c r="P2554">
        <f>COUNTIF($A$2:A2554,A2554)</f>
        <v/>
      </c>
      <c r="Q2554">
        <f>A2554&amp;"|"&amp;P2554</f>
        <v/>
      </c>
    </row>
    <row r="2555">
      <c r="A2555" t="inlineStr">
        <is>
          <t>아이로보틱스|3개월 전에 샀다면|[초단타]+[칼손절]</t>
        </is>
      </c>
      <c r="B2555" t="inlineStr">
        <is>
          <t>아이로보틱스</t>
        </is>
      </c>
      <c r="C2555" t="inlineStr">
        <is>
          <t>066430</t>
        </is>
      </c>
      <c r="D2555" t="inlineStr">
        <is>
          <t>3개월 전에 샀다면</t>
        </is>
      </c>
      <c r="E2555" t="inlineStr">
        <is>
          <t>[초단타]+[칼손절]</t>
        </is>
      </c>
      <c r="F2555" t="inlineStr">
        <is>
          <t>2026-04-14</t>
        </is>
      </c>
      <c r="G2555" t="n">
        <v>1936.35</v>
      </c>
      <c r="H2555" t="inlineStr">
        <is>
          <t>2026-04-23</t>
        </is>
      </c>
      <c r="I2555" t="n">
        <v>1854.7</v>
      </c>
      <c r="J2555" t="inlineStr">
        <is>
          <t>2차 손절 도달(-4%)</t>
        </is>
      </c>
      <c r="K2555" t="n">
        <v>1</v>
      </c>
      <c r="L2555" t="n">
        <v>0</v>
      </c>
      <c r="M2555" t="n">
        <v>-4.5</v>
      </c>
      <c r="N2555" t="inlineStr">
        <is>
          <t>04.23. 1주 매도(-4% 하락 시 10% 손절 원칙)</t>
        </is>
      </c>
      <c r="O2555" t="n">
        <v>300000</v>
      </c>
      <c r="P2555">
        <f>COUNTIF($A$2:A2555,A2555)</f>
        <v/>
      </c>
      <c r="Q2555">
        <f>A2555&amp;"|"&amp;P2555</f>
        <v/>
      </c>
    </row>
    <row r="2556">
      <c r="A2556" t="inlineStr">
        <is>
          <t>아이로보틱스|3개월 전에 샀다면|[초단타]+[칼손절]</t>
        </is>
      </c>
      <c r="B2556" t="inlineStr">
        <is>
          <t>아이로보틱스</t>
        </is>
      </c>
      <c r="C2556" t="inlineStr">
        <is>
          <t>066430</t>
        </is>
      </c>
      <c r="D2556" t="inlineStr">
        <is>
          <t>3개월 전에 샀다면</t>
        </is>
      </c>
      <c r="E2556" t="inlineStr">
        <is>
          <t>[초단타]+[칼손절]</t>
        </is>
      </c>
      <c r="F2556" t="inlineStr">
        <is>
          <t>2026-04-23</t>
        </is>
      </c>
      <c r="G2556" t="n">
        <v>1857.3</v>
      </c>
      <c r="H2556" t="inlineStr">
        <is>
          <t>2026-04-27</t>
        </is>
      </c>
      <c r="I2556" t="n">
        <v>2183.47</v>
      </c>
      <c r="J2556" t="inlineStr">
        <is>
          <t>3차 익절 도달(10%)</t>
        </is>
      </c>
      <c r="K2556" t="n">
        <v>160</v>
      </c>
      <c r="L2556" t="n">
        <v>0</v>
      </c>
      <c r="M2556" t="n">
        <v>17.21</v>
      </c>
      <c r="N2556" t="inlineStr">
        <is>
          <t>04.27. 160주 매도(+10% 상승 시 10% 익절 원칙)</t>
        </is>
      </c>
      <c r="O2556" t="n">
        <v>300000</v>
      </c>
      <c r="P2556">
        <f>COUNTIF($A$2:A2556,A2556)</f>
        <v/>
      </c>
      <c r="Q2556">
        <f>A2556&amp;"|"&amp;P2556</f>
        <v/>
      </c>
    </row>
    <row r="2557">
      <c r="A2557" t="inlineStr">
        <is>
          <t>아이로보틱스|3개월 전에 샀다면|[초단타]+[정석방어]</t>
        </is>
      </c>
      <c r="B2557" t="inlineStr">
        <is>
          <t>아이로보틱스</t>
        </is>
      </c>
      <c r="C2557" t="inlineStr">
        <is>
          <t>066430</t>
        </is>
      </c>
      <c r="D2557" t="inlineStr">
        <is>
          <t>3개월 전에 샀다면</t>
        </is>
      </c>
      <c r="E2557" t="inlineStr">
        <is>
          <t>[초단타]+[정석방어]</t>
        </is>
      </c>
      <c r="F2557" t="inlineStr">
        <is>
          <t>2026-04-14</t>
        </is>
      </c>
      <c r="G2557" t="n">
        <v>1936.35</v>
      </c>
      <c r="H2557" t="inlineStr">
        <is>
          <t>2026-04-15</t>
        </is>
      </c>
      <c r="I2557" t="n">
        <v>2048.57</v>
      </c>
      <c r="J2557" t="inlineStr">
        <is>
          <t>2차 익절 도달(5%)</t>
        </is>
      </c>
      <c r="K2557" t="n">
        <v>30</v>
      </c>
      <c r="L2557" t="n">
        <v>124</v>
      </c>
      <c r="M2557" t="n">
        <v>5.48</v>
      </c>
      <c r="N2557" t="inlineStr">
        <is>
          <t>04.15. 30주 매도(+5% 상승 시 20% 익절 원칙)</t>
        </is>
      </c>
      <c r="O2557" t="n">
        <v>300000</v>
      </c>
      <c r="P2557">
        <f>COUNTIF($A$2:A2557,A2557)</f>
        <v/>
      </c>
      <c r="Q2557">
        <f>A2557&amp;"|"&amp;P2557</f>
        <v/>
      </c>
    </row>
    <row r="2558">
      <c r="A2558" t="inlineStr">
        <is>
          <t>아이로보틱스|3개월 전에 샀다면|[초단타]+[정석방어]</t>
        </is>
      </c>
      <c r="B2558" t="inlineStr">
        <is>
          <t>아이로보틱스</t>
        </is>
      </c>
      <c r="C2558" t="inlineStr">
        <is>
          <t>066430</t>
        </is>
      </c>
      <c r="D2558" t="inlineStr">
        <is>
          <t>3개월 전에 샀다면</t>
        </is>
      </c>
      <c r="E2558" t="inlineStr">
        <is>
          <t>[초단타]+[정석방어]</t>
        </is>
      </c>
      <c r="F2558" t="inlineStr">
        <is>
          <t>2026-04-14</t>
        </is>
      </c>
      <c r="G2558" t="n">
        <v>1936.35</v>
      </c>
      <c r="H2558" t="inlineStr">
        <is>
          <t>2026-04-23</t>
        </is>
      </c>
      <c r="I2558" t="n">
        <v>1854.7</v>
      </c>
      <c r="J2558" t="inlineStr">
        <is>
          <t>1차 손절 도달(-3%)</t>
        </is>
      </c>
      <c r="K2558" t="n">
        <v>107</v>
      </c>
      <c r="L2558" t="n">
        <v>17</v>
      </c>
      <c r="M2558" t="n">
        <v>-4.5</v>
      </c>
      <c r="N2558" t="inlineStr">
        <is>
          <t>04.23. 107주 매도(-3% 하락 시 70% 손절 원칙)</t>
        </is>
      </c>
      <c r="O2558" t="n">
        <v>300000</v>
      </c>
      <c r="P2558">
        <f>COUNTIF($A$2:A2558,A2558)</f>
        <v/>
      </c>
      <c r="Q2558">
        <f>A2558&amp;"|"&amp;P2558</f>
        <v/>
      </c>
    </row>
    <row r="2559">
      <c r="A2559" t="inlineStr">
        <is>
          <t>아이로보틱스|3개월 전에 샀다면|[초단타]+[정석방어]</t>
        </is>
      </c>
      <c r="B2559" t="inlineStr">
        <is>
          <t>아이로보틱스</t>
        </is>
      </c>
      <c r="C2559" t="inlineStr">
        <is>
          <t>066430</t>
        </is>
      </c>
      <c r="D2559" t="inlineStr">
        <is>
          <t>3개월 전에 샀다면</t>
        </is>
      </c>
      <c r="E2559" t="inlineStr">
        <is>
          <t>[초단타]+[정석방어]</t>
        </is>
      </c>
      <c r="F2559" t="inlineStr">
        <is>
          <t>2026-04-14</t>
        </is>
      </c>
      <c r="G2559" t="n">
        <v>1936.35</v>
      </c>
      <c r="H2559" t="inlineStr">
        <is>
          <t>2026-04-27</t>
        </is>
      </c>
      <c r="I2559" t="n">
        <v>2183.47</v>
      </c>
      <c r="J2559" t="inlineStr">
        <is>
          <t>3차 익절 도달(10%)</t>
        </is>
      </c>
      <c r="K2559" t="n">
        <v>17</v>
      </c>
      <c r="L2559" t="n">
        <v>0</v>
      </c>
      <c r="M2559" t="n">
        <v>12.42</v>
      </c>
      <c r="N2559" t="inlineStr">
        <is>
          <t>04.27. 17주 매도(+10% 상승 시 10% 익절 원칙)</t>
        </is>
      </c>
      <c r="O2559" t="n">
        <v>300000</v>
      </c>
      <c r="P2559">
        <f>COUNTIF($A$2:A2559,A2559)</f>
        <v/>
      </c>
      <c r="Q2559">
        <f>A2559&amp;"|"&amp;P2559</f>
        <v/>
      </c>
    </row>
    <row r="2560">
      <c r="A2560" t="inlineStr">
        <is>
          <t>아이로보틱스|3개월 전에 샀다면|[초단타]+[변동성허용]</t>
        </is>
      </c>
      <c r="B2560" t="inlineStr">
        <is>
          <t>아이로보틱스</t>
        </is>
      </c>
      <c r="C2560" t="inlineStr">
        <is>
          <t>066430</t>
        </is>
      </c>
      <c r="D2560" t="inlineStr">
        <is>
          <t>3개월 전에 샀다면</t>
        </is>
      </c>
      <c r="E2560" t="inlineStr">
        <is>
          <t>[초단타]+[변동성허용]</t>
        </is>
      </c>
      <c r="F2560" t="inlineStr">
        <is>
          <t>2026-04-14</t>
        </is>
      </c>
      <c r="G2560" t="n">
        <v>1936.35</v>
      </c>
      <c r="H2560" t="inlineStr">
        <is>
          <t>2026-04-15</t>
        </is>
      </c>
      <c r="I2560" t="n">
        <v>2048.57</v>
      </c>
      <c r="J2560" t="inlineStr">
        <is>
          <t>2차 익절 도달(5%)</t>
        </is>
      </c>
      <c r="K2560" t="n">
        <v>30</v>
      </c>
      <c r="L2560" t="n">
        <v>124</v>
      </c>
      <c r="M2560" t="n">
        <v>5.48</v>
      </c>
      <c r="N2560" t="inlineStr">
        <is>
          <t>04.15. 30주 매도(+5% 상승 시 20% 익절 원칙)</t>
        </is>
      </c>
      <c r="O2560" t="n">
        <v>300000</v>
      </c>
      <c r="P2560">
        <f>COUNTIF($A$2:A2560,A2560)</f>
        <v/>
      </c>
      <c r="Q2560">
        <f>A2560&amp;"|"&amp;P2560</f>
        <v/>
      </c>
    </row>
    <row r="2561">
      <c r="A2561" t="inlineStr">
        <is>
          <t>아이로보틱스|3개월 전에 샀다면|[초단타]+[변동성허용]</t>
        </is>
      </c>
      <c r="B2561" t="inlineStr">
        <is>
          <t>아이로보틱스</t>
        </is>
      </c>
      <c r="C2561" t="inlineStr">
        <is>
          <t>066430</t>
        </is>
      </c>
      <c r="D2561" t="inlineStr">
        <is>
          <t>3개월 전에 샀다면</t>
        </is>
      </c>
      <c r="E2561" t="inlineStr">
        <is>
          <t>[초단타]+[변동성허용]</t>
        </is>
      </c>
      <c r="F2561" t="inlineStr">
        <is>
          <t>2026-04-14</t>
        </is>
      </c>
      <c r="G2561" t="n">
        <v>1936.35</v>
      </c>
      <c r="H2561" t="inlineStr">
        <is>
          <t>2026-04-27</t>
        </is>
      </c>
      <c r="I2561" t="n">
        <v>2183.47</v>
      </c>
      <c r="J2561" t="inlineStr">
        <is>
          <t>3차 익절 도달(10%)</t>
        </is>
      </c>
      <c r="K2561" t="n">
        <v>124</v>
      </c>
      <c r="L2561" t="n">
        <v>0</v>
      </c>
      <c r="M2561" t="n">
        <v>12.42</v>
      </c>
      <c r="N2561" t="inlineStr">
        <is>
          <t>04.27. 124주 매도(+10% 상승 시 10% 익절 원칙)</t>
        </is>
      </c>
      <c r="O2561" t="n">
        <v>300000</v>
      </c>
      <c r="P2561">
        <f>COUNTIF($A$2:A2561,A2561)</f>
        <v/>
      </c>
      <c r="Q2561">
        <f>A2561&amp;"|"&amp;P2561</f>
        <v/>
      </c>
    </row>
    <row r="2562">
      <c r="A2562" t="inlineStr">
        <is>
          <t>아이로보틱스|3개월 전에 샀다면|[초단타]+[버티기형]</t>
        </is>
      </c>
      <c r="B2562" t="inlineStr">
        <is>
          <t>아이로보틱스</t>
        </is>
      </c>
      <c r="C2562" t="inlineStr">
        <is>
          <t>066430</t>
        </is>
      </c>
      <c r="D2562" t="inlineStr">
        <is>
          <t>3개월 전에 샀다면</t>
        </is>
      </c>
      <c r="E2562" t="inlineStr">
        <is>
          <t>[초단타]+[버티기형]</t>
        </is>
      </c>
      <c r="F2562" t="inlineStr">
        <is>
          <t>2026-04-14</t>
        </is>
      </c>
      <c r="G2562" t="n">
        <v>1936.35</v>
      </c>
      <c r="H2562" t="inlineStr">
        <is>
          <t>2026-04-15</t>
        </is>
      </c>
      <c r="I2562" t="n">
        <v>2048.57</v>
      </c>
      <c r="J2562" t="inlineStr">
        <is>
          <t>2차 익절 도달(5%)</t>
        </is>
      </c>
      <c r="K2562" t="n">
        <v>30</v>
      </c>
      <c r="L2562" t="n">
        <v>124</v>
      </c>
      <c r="M2562" t="n">
        <v>5.48</v>
      </c>
      <c r="N2562" t="inlineStr">
        <is>
          <t>04.15. 30주 매도(+5% 상승 시 20% 익절 원칙)</t>
        </is>
      </c>
      <c r="O2562" t="n">
        <v>300000</v>
      </c>
      <c r="P2562">
        <f>COUNTIF($A$2:A2562,A2562)</f>
        <v/>
      </c>
      <c r="Q2562">
        <f>A2562&amp;"|"&amp;P2562</f>
        <v/>
      </c>
    </row>
    <row r="2563">
      <c r="A2563" t="inlineStr">
        <is>
          <t>아이로보틱스|3개월 전에 샀다면|[초단타]+[버티기형]</t>
        </is>
      </c>
      <c r="B2563" t="inlineStr">
        <is>
          <t>아이로보틱스</t>
        </is>
      </c>
      <c r="C2563" t="inlineStr">
        <is>
          <t>066430</t>
        </is>
      </c>
      <c r="D2563" t="inlineStr">
        <is>
          <t>3개월 전에 샀다면</t>
        </is>
      </c>
      <c r="E2563" t="inlineStr">
        <is>
          <t>[초단타]+[버티기형]</t>
        </is>
      </c>
      <c r="F2563" t="inlineStr">
        <is>
          <t>2026-04-14</t>
        </is>
      </c>
      <c r="G2563" t="n">
        <v>1936.35</v>
      </c>
      <c r="H2563" t="inlineStr">
        <is>
          <t>2026-04-27</t>
        </is>
      </c>
      <c r="I2563" t="n">
        <v>2183.47</v>
      </c>
      <c r="J2563" t="inlineStr">
        <is>
          <t>3차 익절 도달(10%)</t>
        </is>
      </c>
      <c r="K2563" t="n">
        <v>124</v>
      </c>
      <c r="L2563" t="n">
        <v>0</v>
      </c>
      <c r="M2563" t="n">
        <v>12.42</v>
      </c>
      <c r="N2563" t="inlineStr">
        <is>
          <t>04.27. 124주 매도(+10% 상승 시 10% 익절 원칙)</t>
        </is>
      </c>
      <c r="O2563" t="n">
        <v>300000</v>
      </c>
      <c r="P2563">
        <f>COUNTIF($A$2:A2563,A2563)</f>
        <v/>
      </c>
      <c r="Q2563">
        <f>A2563&amp;"|"&amp;P2563</f>
        <v/>
      </c>
    </row>
    <row r="2564">
      <c r="A2564" t="inlineStr">
        <is>
          <t>아이로보틱스|3개월 전에 샀다면|[단기스윙]+[칼손절]</t>
        </is>
      </c>
      <c r="B2564" t="inlineStr">
        <is>
          <t>아이로보틱스</t>
        </is>
      </c>
      <c r="C2564" t="inlineStr">
        <is>
          <t>066430</t>
        </is>
      </c>
      <c r="D2564" t="inlineStr">
        <is>
          <t>3개월 전에 샀다면</t>
        </is>
      </c>
      <c r="E2564" t="inlineStr">
        <is>
          <t>[단기스윙]+[칼손절]</t>
        </is>
      </c>
      <c r="F2564" t="inlineStr">
        <is>
          <t>2026-04-14</t>
        </is>
      </c>
      <c r="G2564" t="n">
        <v>1936.35</v>
      </c>
      <c r="H2564" t="inlineStr">
        <is>
          <t>2026-04-15</t>
        </is>
      </c>
      <c r="I2564" t="n">
        <v>2048.57</v>
      </c>
      <c r="J2564" t="inlineStr">
        <is>
          <t>1차 익절 도달(5%)</t>
        </is>
      </c>
      <c r="K2564" t="n">
        <v>92</v>
      </c>
      <c r="L2564" t="n">
        <v>62</v>
      </c>
      <c r="M2564" t="n">
        <v>5.48</v>
      </c>
      <c r="N2564" t="inlineStr">
        <is>
          <t>04.15. 92주 매도(+5% 상승 시 60% 익절 원칙)</t>
        </is>
      </c>
      <c r="O2564" t="n">
        <v>300000</v>
      </c>
      <c r="P2564">
        <f>COUNTIF($A$2:A2564,A2564)</f>
        <v/>
      </c>
      <c r="Q2564">
        <f>A2564&amp;"|"&amp;P2564</f>
        <v/>
      </c>
    </row>
    <row r="2565">
      <c r="A2565" t="inlineStr">
        <is>
          <t>아이로보틱스|3개월 전에 샀다면|[단기스윙]+[칼손절]</t>
        </is>
      </c>
      <c r="B2565" t="inlineStr">
        <is>
          <t>아이로보틱스</t>
        </is>
      </c>
      <c r="C2565" t="inlineStr">
        <is>
          <t>066430</t>
        </is>
      </c>
      <c r="D2565" t="inlineStr">
        <is>
          <t>3개월 전에 샀다면</t>
        </is>
      </c>
      <c r="E2565" t="inlineStr">
        <is>
          <t>[단기스윙]+[칼손절]</t>
        </is>
      </c>
      <c r="F2565" t="inlineStr">
        <is>
          <t>2026-04-14</t>
        </is>
      </c>
      <c r="G2565" t="n">
        <v>1936.35</v>
      </c>
      <c r="H2565" t="inlineStr">
        <is>
          <t>2026-04-22</t>
        </is>
      </c>
      <c r="I2565" t="n">
        <v>1895.67</v>
      </c>
      <c r="J2565" t="inlineStr">
        <is>
          <t>1차 손절 도달(-2%)</t>
        </is>
      </c>
      <c r="K2565" t="n">
        <v>62</v>
      </c>
      <c r="L2565" t="n">
        <v>0</v>
      </c>
      <c r="M2565" t="n">
        <v>-2.39</v>
      </c>
      <c r="N2565" t="inlineStr">
        <is>
          <t>04.22. 62주 매도(-2% 하락 시 80% 손절 원칙)</t>
        </is>
      </c>
      <c r="O2565" t="n">
        <v>300000</v>
      </c>
      <c r="P2565">
        <f>COUNTIF($A$2:A2565,A2565)</f>
        <v/>
      </c>
      <c r="Q2565">
        <f>A2565&amp;"|"&amp;P2565</f>
        <v/>
      </c>
    </row>
    <row r="2566">
      <c r="A2566" t="inlineStr">
        <is>
          <t>아이로보틱스|3개월 전에 샀다면|[단기스윙]+[칼손절]</t>
        </is>
      </c>
      <c r="B2566" t="inlineStr">
        <is>
          <t>아이로보틱스</t>
        </is>
      </c>
      <c r="C2566" t="inlineStr">
        <is>
          <t>066430</t>
        </is>
      </c>
      <c r="D2566" t="inlineStr">
        <is>
          <t>3개월 전에 샀다면</t>
        </is>
      </c>
      <c r="E2566" t="inlineStr">
        <is>
          <t>[단기스윙]+[칼손절]</t>
        </is>
      </c>
      <c r="F2566" t="inlineStr">
        <is>
          <t>2026-04-22</t>
        </is>
      </c>
      <c r="G2566" t="n">
        <v>1898.33</v>
      </c>
      <c r="H2566" t="inlineStr">
        <is>
          <t>2026-04-23</t>
        </is>
      </c>
      <c r="I2566" t="n">
        <v>1854.7</v>
      </c>
      <c r="J2566" t="inlineStr">
        <is>
          <t>1차 손절 도달(-2%)</t>
        </is>
      </c>
      <c r="K2566" t="n">
        <v>128</v>
      </c>
      <c r="L2566" t="n">
        <v>33</v>
      </c>
      <c r="M2566" t="n">
        <v>-2.59</v>
      </c>
      <c r="N2566" t="inlineStr">
        <is>
          <t>04.23. 128주 매도(-2% 하락 시 80% 손절 원칙)</t>
        </is>
      </c>
      <c r="O2566" t="n">
        <v>300000</v>
      </c>
      <c r="P2566">
        <f>COUNTIF($A$2:A2566,A2566)</f>
        <v/>
      </c>
      <c r="Q2566">
        <f>A2566&amp;"|"&amp;P2566</f>
        <v/>
      </c>
    </row>
    <row r="2567">
      <c r="A2567" t="inlineStr">
        <is>
          <t>아이로보틱스|3개월 전에 샀다면|[단기스윙]+[칼손절]</t>
        </is>
      </c>
      <c r="B2567" t="inlineStr">
        <is>
          <t>아이로보틱스</t>
        </is>
      </c>
      <c r="C2567" t="inlineStr">
        <is>
          <t>066430</t>
        </is>
      </c>
      <c r="D2567" t="inlineStr">
        <is>
          <t>3개월 전에 샀다면</t>
        </is>
      </c>
      <c r="E2567" t="inlineStr">
        <is>
          <t>[단기스윙]+[칼손절]</t>
        </is>
      </c>
      <c r="F2567" t="inlineStr">
        <is>
          <t>2026-04-22</t>
        </is>
      </c>
      <c r="G2567" t="n">
        <v>1898.33</v>
      </c>
      <c r="H2567" t="inlineStr">
        <is>
          <t>2026-04-27</t>
        </is>
      </c>
      <c r="I2567" t="n">
        <v>2183.47</v>
      </c>
      <c r="J2567" t="inlineStr">
        <is>
          <t>2차 익절 도달(10%)</t>
        </is>
      </c>
      <c r="K2567" t="n">
        <v>33</v>
      </c>
      <c r="L2567" t="n">
        <v>0</v>
      </c>
      <c r="M2567" t="n">
        <v>14.68</v>
      </c>
      <c r="N2567" t="inlineStr">
        <is>
          <t>04.27. 33주 매도(+10% 상승 시 30% 익절 원칙)</t>
        </is>
      </c>
      <c r="O2567" t="n">
        <v>300000</v>
      </c>
      <c r="P2567">
        <f>COUNTIF($A$2:A2567,A2567)</f>
        <v/>
      </c>
      <c r="Q2567">
        <f>A2567&amp;"|"&amp;P2567</f>
        <v/>
      </c>
    </row>
    <row r="2568">
      <c r="A2568" t="inlineStr">
        <is>
          <t>아이로보틱스|3개월 전에 샀다면|[단기스윙]+[정석방어]</t>
        </is>
      </c>
      <c r="B2568" t="inlineStr">
        <is>
          <t>아이로보틱스</t>
        </is>
      </c>
      <c r="C2568" t="inlineStr">
        <is>
          <t>066430</t>
        </is>
      </c>
      <c r="D2568" t="inlineStr">
        <is>
          <t>3개월 전에 샀다면</t>
        </is>
      </c>
      <c r="E2568" t="inlineStr">
        <is>
          <t>[단기스윙]+[정석방어]</t>
        </is>
      </c>
      <c r="F2568" t="inlineStr">
        <is>
          <t>2026-04-14</t>
        </is>
      </c>
      <c r="G2568" t="n">
        <v>1936.35</v>
      </c>
      <c r="H2568" t="inlineStr">
        <is>
          <t>2026-04-15</t>
        </is>
      </c>
      <c r="I2568" t="n">
        <v>2048.57</v>
      </c>
      <c r="J2568" t="inlineStr">
        <is>
          <t>1차 익절 도달(5%)</t>
        </is>
      </c>
      <c r="K2568" t="n">
        <v>92</v>
      </c>
      <c r="L2568" t="n">
        <v>62</v>
      </c>
      <c r="M2568" t="n">
        <v>5.48</v>
      </c>
      <c r="N2568" t="inlineStr">
        <is>
          <t>04.15. 92주 매도(+5% 상승 시 60% 익절 원칙)</t>
        </is>
      </c>
      <c r="O2568" t="n">
        <v>300000</v>
      </c>
      <c r="P2568">
        <f>COUNTIF($A$2:A2568,A2568)</f>
        <v/>
      </c>
      <c r="Q2568">
        <f>A2568&amp;"|"&amp;P2568</f>
        <v/>
      </c>
    </row>
    <row r="2569">
      <c r="A2569" t="inlineStr">
        <is>
          <t>아이로보틱스|3개월 전에 샀다면|[단기스윙]+[정석방어]</t>
        </is>
      </c>
      <c r="B2569" t="inlineStr">
        <is>
          <t>아이로보틱스</t>
        </is>
      </c>
      <c r="C2569" t="inlineStr">
        <is>
          <t>066430</t>
        </is>
      </c>
      <c r="D2569" t="inlineStr">
        <is>
          <t>3개월 전에 샀다면</t>
        </is>
      </c>
      <c r="E2569" t="inlineStr">
        <is>
          <t>[단기스윙]+[정석방어]</t>
        </is>
      </c>
      <c r="F2569" t="inlineStr">
        <is>
          <t>2026-04-14</t>
        </is>
      </c>
      <c r="G2569" t="n">
        <v>1936.35</v>
      </c>
      <c r="H2569" t="inlineStr">
        <is>
          <t>2026-04-23</t>
        </is>
      </c>
      <c r="I2569" t="n">
        <v>1854.7</v>
      </c>
      <c r="J2569" t="inlineStr">
        <is>
          <t>1차 손절 도달(-3%)</t>
        </is>
      </c>
      <c r="K2569" t="n">
        <v>62</v>
      </c>
      <c r="L2569" t="n">
        <v>0</v>
      </c>
      <c r="M2569" t="n">
        <v>-4.5</v>
      </c>
      <c r="N2569" t="inlineStr">
        <is>
          <t>04.23. 62주 매도(-3% 하락 시 70% 손절 원칙)</t>
        </is>
      </c>
      <c r="O2569" t="n">
        <v>300000</v>
      </c>
      <c r="P2569">
        <f>COUNTIF($A$2:A2569,A2569)</f>
        <v/>
      </c>
      <c r="Q2569">
        <f>A2569&amp;"|"&amp;P2569</f>
        <v/>
      </c>
    </row>
    <row r="2570">
      <c r="A2570" t="inlineStr">
        <is>
          <t>아이로보틱스|3개월 전에 샀다면|[단기스윙]+[정석방어]</t>
        </is>
      </c>
      <c r="B2570" t="inlineStr">
        <is>
          <t>아이로보틱스</t>
        </is>
      </c>
      <c r="C2570" t="inlineStr">
        <is>
          <t>066430</t>
        </is>
      </c>
      <c r="D2570" t="inlineStr">
        <is>
          <t>3개월 전에 샀다면</t>
        </is>
      </c>
      <c r="E2570" t="inlineStr">
        <is>
          <t>[단기스윙]+[정석방어]</t>
        </is>
      </c>
      <c r="F2570" t="inlineStr">
        <is>
          <t>2026-04-23</t>
        </is>
      </c>
      <c r="G2570" t="n">
        <v>1857.3</v>
      </c>
      <c r="H2570" t="inlineStr">
        <is>
          <t>2026-04-27</t>
        </is>
      </c>
      <c r="I2570" t="n">
        <v>2183.47</v>
      </c>
      <c r="J2570" t="inlineStr">
        <is>
          <t>2차 익절 도달(10%)</t>
        </is>
      </c>
      <c r="K2570" t="n">
        <v>48</v>
      </c>
      <c r="L2570" t="n">
        <v>115</v>
      </c>
      <c r="M2570" t="n">
        <v>17.21</v>
      </c>
      <c r="N2570" t="inlineStr">
        <is>
          <t>04.27. 48주 매도(+10% 상승 시 30% 익절 원칙)</t>
        </is>
      </c>
      <c r="O2570" t="n">
        <v>300000</v>
      </c>
      <c r="P2570">
        <f>COUNTIF($A$2:A2570,A2570)</f>
        <v/>
      </c>
      <c r="Q2570">
        <f>A2570&amp;"|"&amp;P2570</f>
        <v/>
      </c>
    </row>
    <row r="2571">
      <c r="A2571" t="inlineStr">
        <is>
          <t>아이로보틱스|3개월 전에 샀다면|[단기스윙]+[정석방어]</t>
        </is>
      </c>
      <c r="B2571" t="inlineStr">
        <is>
          <t>아이로보틱스</t>
        </is>
      </c>
      <c r="C2571" t="inlineStr">
        <is>
          <t>066430</t>
        </is>
      </c>
      <c r="D2571" t="inlineStr">
        <is>
          <t>3개월 전에 샀다면</t>
        </is>
      </c>
      <c r="E2571" t="inlineStr">
        <is>
          <t>[단기스윙]+[정석방어]</t>
        </is>
      </c>
      <c r="F2571" t="inlineStr">
        <is>
          <t>2026-04-23</t>
        </is>
      </c>
      <c r="G2571" t="n">
        <v>1857.3</v>
      </c>
      <c r="H2571" t="inlineStr">
        <is>
          <t>2026-05-08</t>
        </is>
      </c>
      <c r="I2571" t="n">
        <v>2413.31</v>
      </c>
      <c r="J2571" t="inlineStr">
        <is>
          <t>3차 익절 도달(20%)</t>
        </is>
      </c>
      <c r="K2571" t="n">
        <v>115</v>
      </c>
      <c r="L2571" t="n">
        <v>0</v>
      </c>
      <c r="M2571" t="n">
        <v>29.55</v>
      </c>
      <c r="N2571" t="inlineStr">
        <is>
          <t>05.08. 115주 매도(+20% 상승 시 10% 익절 원칙)</t>
        </is>
      </c>
      <c r="O2571" t="n">
        <v>300000</v>
      </c>
      <c r="P2571">
        <f>COUNTIF($A$2:A2571,A2571)</f>
        <v/>
      </c>
      <c r="Q2571">
        <f>A2571&amp;"|"&amp;P2571</f>
        <v/>
      </c>
    </row>
    <row r="2572">
      <c r="A2572" t="inlineStr">
        <is>
          <t>아이로보틱스|3개월 전에 샀다면|[단기스윙]+[변동성허용]</t>
        </is>
      </c>
      <c r="B2572" t="inlineStr">
        <is>
          <t>아이로보틱스</t>
        </is>
      </c>
      <c r="C2572" t="inlineStr">
        <is>
          <t>066430</t>
        </is>
      </c>
      <c r="D2572" t="inlineStr">
        <is>
          <t>3개월 전에 샀다면</t>
        </is>
      </c>
      <c r="E2572" t="inlineStr">
        <is>
          <t>[단기스윙]+[변동성허용]</t>
        </is>
      </c>
      <c r="F2572" t="inlineStr">
        <is>
          <t>2026-04-14</t>
        </is>
      </c>
      <c r="G2572" t="n">
        <v>1936.35</v>
      </c>
      <c r="H2572" t="inlineStr">
        <is>
          <t>2026-04-15</t>
        </is>
      </c>
      <c r="I2572" t="n">
        <v>2048.57</v>
      </c>
      <c r="J2572" t="inlineStr">
        <is>
          <t>1차 익절 도달(5%)</t>
        </is>
      </c>
      <c r="K2572" t="n">
        <v>92</v>
      </c>
      <c r="L2572" t="n">
        <v>62</v>
      </c>
      <c r="M2572" t="n">
        <v>5.48</v>
      </c>
      <c r="N2572" t="inlineStr">
        <is>
          <t>04.15. 92주 매도(+5% 상승 시 60% 익절 원칙)</t>
        </is>
      </c>
      <c r="O2572" t="n">
        <v>300000</v>
      </c>
      <c r="P2572">
        <f>COUNTIF($A$2:A2572,A2572)</f>
        <v/>
      </c>
      <c r="Q2572">
        <f>A2572&amp;"|"&amp;P2572</f>
        <v/>
      </c>
    </row>
    <row r="2573">
      <c r="A2573" t="inlineStr">
        <is>
          <t>아이로보틱스|3개월 전에 샀다면|[단기스윙]+[변동성허용]</t>
        </is>
      </c>
      <c r="B2573" t="inlineStr">
        <is>
          <t>아이로보틱스</t>
        </is>
      </c>
      <c r="C2573" t="inlineStr">
        <is>
          <t>066430</t>
        </is>
      </c>
      <c r="D2573" t="inlineStr">
        <is>
          <t>3개월 전에 샀다면</t>
        </is>
      </c>
      <c r="E2573" t="inlineStr">
        <is>
          <t>[단기스윙]+[변동성허용]</t>
        </is>
      </c>
      <c r="F2573" t="inlineStr">
        <is>
          <t>2026-04-14</t>
        </is>
      </c>
      <c r="G2573" t="n">
        <v>1936.35</v>
      </c>
      <c r="H2573" t="inlineStr">
        <is>
          <t>2026-04-27</t>
        </is>
      </c>
      <c r="I2573" t="n">
        <v>2183.47</v>
      </c>
      <c r="J2573" t="inlineStr">
        <is>
          <t>2차 익절 도달(10%)</t>
        </is>
      </c>
      <c r="K2573" t="n">
        <v>46</v>
      </c>
      <c r="L2573" t="n">
        <v>16</v>
      </c>
      <c r="M2573" t="n">
        <v>12.42</v>
      </c>
      <c r="N2573" t="inlineStr">
        <is>
          <t>04.27. 46주 매도(+10% 상승 시 30% 익절 원칙)</t>
        </is>
      </c>
      <c r="O2573" t="n">
        <v>300000</v>
      </c>
      <c r="P2573">
        <f>COUNTIF($A$2:A2573,A2573)</f>
        <v/>
      </c>
      <c r="Q2573">
        <f>A2573&amp;"|"&amp;P2573</f>
        <v/>
      </c>
    </row>
    <row r="2574">
      <c r="A2574" t="inlineStr">
        <is>
          <t>아이로보틱스|3개월 전에 샀다면|[단기스윙]+[변동성허용]</t>
        </is>
      </c>
      <c r="B2574" t="inlineStr">
        <is>
          <t>아이로보틱스</t>
        </is>
      </c>
      <c r="C2574" t="inlineStr">
        <is>
          <t>066430</t>
        </is>
      </c>
      <c r="D2574" t="inlineStr">
        <is>
          <t>3개월 전에 샀다면</t>
        </is>
      </c>
      <c r="E2574" t="inlineStr">
        <is>
          <t>[단기스윙]+[변동성허용]</t>
        </is>
      </c>
      <c r="F2574" t="inlineStr">
        <is>
          <t>2026-04-14</t>
        </is>
      </c>
      <c r="G2574" t="n">
        <v>1936.35</v>
      </c>
      <c r="H2574" t="inlineStr">
        <is>
          <t>2026-05-08</t>
        </is>
      </c>
      <c r="I2574" t="n">
        <v>2413.31</v>
      </c>
      <c r="J2574" t="inlineStr">
        <is>
          <t>3차 익절 도달(20%)</t>
        </is>
      </c>
      <c r="K2574" t="n">
        <v>16</v>
      </c>
      <c r="L2574" t="n">
        <v>0</v>
      </c>
      <c r="M2574" t="n">
        <v>24.26</v>
      </c>
      <c r="N2574" t="inlineStr">
        <is>
          <t>05.08. 16주 매도(+20% 상승 시 10% 익절 원칙)</t>
        </is>
      </c>
      <c r="O2574" t="n">
        <v>300000</v>
      </c>
      <c r="P2574">
        <f>COUNTIF($A$2:A2574,A2574)</f>
        <v/>
      </c>
      <c r="Q2574">
        <f>A2574&amp;"|"&amp;P2574</f>
        <v/>
      </c>
    </row>
    <row r="2575">
      <c r="A2575" t="inlineStr">
        <is>
          <t>아이로보틱스|3개월 전에 샀다면|[단기스윙]+[버티기형]</t>
        </is>
      </c>
      <c r="B2575" t="inlineStr">
        <is>
          <t>아이로보틱스</t>
        </is>
      </c>
      <c r="C2575" t="inlineStr">
        <is>
          <t>066430</t>
        </is>
      </c>
      <c r="D2575" t="inlineStr">
        <is>
          <t>3개월 전에 샀다면</t>
        </is>
      </c>
      <c r="E2575" t="inlineStr">
        <is>
          <t>[단기스윙]+[버티기형]</t>
        </is>
      </c>
      <c r="F2575" t="inlineStr">
        <is>
          <t>2026-04-14</t>
        </is>
      </c>
      <c r="G2575" t="n">
        <v>1936.35</v>
      </c>
      <c r="H2575" t="inlineStr">
        <is>
          <t>2026-04-15</t>
        </is>
      </c>
      <c r="I2575" t="n">
        <v>2048.57</v>
      </c>
      <c r="J2575" t="inlineStr">
        <is>
          <t>1차 익절 도달(5%)</t>
        </is>
      </c>
      <c r="K2575" t="n">
        <v>92</v>
      </c>
      <c r="L2575" t="n">
        <v>62</v>
      </c>
      <c r="M2575" t="n">
        <v>5.48</v>
      </c>
      <c r="N2575" t="inlineStr">
        <is>
          <t>04.15. 92주 매도(+5% 상승 시 60% 익절 원칙)</t>
        </is>
      </c>
      <c r="O2575" t="n">
        <v>300000</v>
      </c>
      <c r="P2575">
        <f>COUNTIF($A$2:A2575,A2575)</f>
        <v/>
      </c>
      <c r="Q2575">
        <f>A2575&amp;"|"&amp;P2575</f>
        <v/>
      </c>
    </row>
    <row r="2576">
      <c r="A2576" t="inlineStr">
        <is>
          <t>아이로보틱스|3개월 전에 샀다면|[단기스윙]+[버티기형]</t>
        </is>
      </c>
      <c r="B2576" t="inlineStr">
        <is>
          <t>아이로보틱스</t>
        </is>
      </c>
      <c r="C2576" t="inlineStr">
        <is>
          <t>066430</t>
        </is>
      </c>
      <c r="D2576" t="inlineStr">
        <is>
          <t>3개월 전에 샀다면</t>
        </is>
      </c>
      <c r="E2576" t="inlineStr">
        <is>
          <t>[단기스윙]+[버티기형]</t>
        </is>
      </c>
      <c r="F2576" t="inlineStr">
        <is>
          <t>2026-04-14</t>
        </is>
      </c>
      <c r="G2576" t="n">
        <v>1936.35</v>
      </c>
      <c r="H2576" t="inlineStr">
        <is>
          <t>2026-04-27</t>
        </is>
      </c>
      <c r="I2576" t="n">
        <v>2183.47</v>
      </c>
      <c r="J2576" t="inlineStr">
        <is>
          <t>2차 익절 도달(10%)</t>
        </is>
      </c>
      <c r="K2576" t="n">
        <v>46</v>
      </c>
      <c r="L2576" t="n">
        <v>16</v>
      </c>
      <c r="M2576" t="n">
        <v>12.42</v>
      </c>
      <c r="N2576" t="inlineStr">
        <is>
          <t>04.27. 46주 매도(+10% 상승 시 30% 익절 원칙)</t>
        </is>
      </c>
      <c r="O2576" t="n">
        <v>300000</v>
      </c>
      <c r="P2576">
        <f>COUNTIF($A$2:A2576,A2576)</f>
        <v/>
      </c>
      <c r="Q2576">
        <f>A2576&amp;"|"&amp;P2576</f>
        <v/>
      </c>
    </row>
    <row r="2577">
      <c r="A2577" t="inlineStr">
        <is>
          <t>아이로보틱스|3개월 전에 샀다면|[단기스윙]+[버티기형]</t>
        </is>
      </c>
      <c r="B2577" t="inlineStr">
        <is>
          <t>아이로보틱스</t>
        </is>
      </c>
      <c r="C2577" t="inlineStr">
        <is>
          <t>066430</t>
        </is>
      </c>
      <c r="D2577" t="inlineStr">
        <is>
          <t>3개월 전에 샀다면</t>
        </is>
      </c>
      <c r="E2577" t="inlineStr">
        <is>
          <t>[단기스윙]+[버티기형]</t>
        </is>
      </c>
      <c r="F2577" t="inlineStr">
        <is>
          <t>2026-04-14</t>
        </is>
      </c>
      <c r="G2577" t="n">
        <v>1936.35</v>
      </c>
      <c r="H2577" t="inlineStr">
        <is>
          <t>2026-05-08</t>
        </is>
      </c>
      <c r="I2577" t="n">
        <v>2413.31</v>
      </c>
      <c r="J2577" t="inlineStr">
        <is>
          <t>3차 익절 도달(20%)</t>
        </is>
      </c>
      <c r="K2577" t="n">
        <v>16</v>
      </c>
      <c r="L2577" t="n">
        <v>0</v>
      </c>
      <c r="M2577" t="n">
        <v>24.26</v>
      </c>
      <c r="N2577" t="inlineStr">
        <is>
          <t>05.08. 16주 매도(+20% 상승 시 10% 익절 원칙)</t>
        </is>
      </c>
      <c r="O2577" t="n">
        <v>300000</v>
      </c>
      <c r="P2577">
        <f>COUNTIF($A$2:A2577,A2577)</f>
        <v/>
      </c>
      <c r="Q2577">
        <f>A2577&amp;"|"&amp;P2577</f>
        <v/>
      </c>
    </row>
    <row r="2578">
      <c r="A2578" t="inlineStr">
        <is>
          <t>아이로보틱스|3개월 전에 샀다면|[대표님룰]+[칼손절]</t>
        </is>
      </c>
      <c r="B2578" t="inlineStr">
        <is>
          <t>아이로보틱스</t>
        </is>
      </c>
      <c r="C2578" t="inlineStr">
        <is>
          <t>066430</t>
        </is>
      </c>
      <c r="D2578" t="inlineStr">
        <is>
          <t>3개월 전에 샀다면</t>
        </is>
      </c>
      <c r="E2578" t="inlineStr">
        <is>
          <t>[대표님룰]+[칼손절]</t>
        </is>
      </c>
      <c r="F2578" t="inlineStr">
        <is>
          <t>2026-04-14</t>
        </is>
      </c>
      <c r="G2578" t="n">
        <v>1936.35</v>
      </c>
      <c r="H2578" t="inlineStr">
        <is>
          <t>2026-04-15</t>
        </is>
      </c>
      <c r="I2578" t="n">
        <v>2048.57</v>
      </c>
      <c r="J2578" t="inlineStr">
        <is>
          <t>1차 익절 도달(5%)</t>
        </is>
      </c>
      <c r="K2578" t="n">
        <v>92</v>
      </c>
      <c r="L2578" t="n">
        <v>62</v>
      </c>
      <c r="M2578" t="n">
        <v>5.48</v>
      </c>
      <c r="N2578" t="inlineStr">
        <is>
          <t>04.15. 92주 매도(+5% 상승 시 60% 익절 원칙)</t>
        </is>
      </c>
      <c r="O2578" t="n">
        <v>300000</v>
      </c>
      <c r="P2578">
        <f>COUNTIF($A$2:A2578,A2578)</f>
        <v/>
      </c>
      <c r="Q2578">
        <f>A2578&amp;"|"&amp;P2578</f>
        <v/>
      </c>
    </row>
    <row r="2579">
      <c r="A2579" t="inlineStr">
        <is>
          <t>아이로보틱스|3개월 전에 샀다면|[대표님룰]+[칼손절]</t>
        </is>
      </c>
      <c r="B2579" t="inlineStr">
        <is>
          <t>아이로보틱스</t>
        </is>
      </c>
      <c r="C2579" t="inlineStr">
        <is>
          <t>066430</t>
        </is>
      </c>
      <c r="D2579" t="inlineStr">
        <is>
          <t>3개월 전에 샀다면</t>
        </is>
      </c>
      <c r="E2579" t="inlineStr">
        <is>
          <t>[대표님룰]+[칼손절]</t>
        </is>
      </c>
      <c r="F2579" t="inlineStr">
        <is>
          <t>2026-04-14</t>
        </is>
      </c>
      <c r="G2579" t="n">
        <v>1936.35</v>
      </c>
      <c r="H2579" t="inlineStr">
        <is>
          <t>2026-04-22</t>
        </is>
      </c>
      <c r="I2579" t="n">
        <v>1895.67</v>
      </c>
      <c r="J2579" t="inlineStr">
        <is>
          <t>1차 손절 도달(-2%)</t>
        </is>
      </c>
      <c r="K2579" t="n">
        <v>62</v>
      </c>
      <c r="L2579" t="n">
        <v>0</v>
      </c>
      <c r="M2579" t="n">
        <v>-2.39</v>
      </c>
      <c r="N2579" t="inlineStr">
        <is>
          <t>04.22. 62주 매도(-2% 하락 시 80% 손절 원칙)</t>
        </is>
      </c>
      <c r="O2579" t="n">
        <v>300000</v>
      </c>
      <c r="P2579">
        <f>COUNTIF($A$2:A2579,A2579)</f>
        <v/>
      </c>
      <c r="Q2579">
        <f>A2579&amp;"|"&amp;P2579</f>
        <v/>
      </c>
    </row>
    <row r="2580">
      <c r="A2580" t="inlineStr">
        <is>
          <t>아이로보틱스|3개월 전에 샀다면|[대표님룰]+[칼손절]</t>
        </is>
      </c>
      <c r="B2580" t="inlineStr">
        <is>
          <t>아이로보틱스</t>
        </is>
      </c>
      <c r="C2580" t="inlineStr">
        <is>
          <t>066430</t>
        </is>
      </c>
      <c r="D2580" t="inlineStr">
        <is>
          <t>3개월 전에 샀다면</t>
        </is>
      </c>
      <c r="E2580" t="inlineStr">
        <is>
          <t>[대표님룰]+[칼손절]</t>
        </is>
      </c>
      <c r="F2580" t="inlineStr">
        <is>
          <t>2026-04-22</t>
        </is>
      </c>
      <c r="G2580" t="n">
        <v>1898.33</v>
      </c>
      <c r="H2580" t="inlineStr">
        <is>
          <t>2026-04-23</t>
        </is>
      </c>
      <c r="I2580" t="n">
        <v>1854.7</v>
      </c>
      <c r="J2580" t="inlineStr">
        <is>
          <t>1차 손절 도달(-2%)</t>
        </is>
      </c>
      <c r="K2580" t="n">
        <v>128</v>
      </c>
      <c r="L2580" t="n">
        <v>33</v>
      </c>
      <c r="M2580" t="n">
        <v>-2.59</v>
      </c>
      <c r="N2580" t="inlineStr">
        <is>
          <t>04.23. 128주 매도(-2% 하락 시 80% 손절 원칙)</t>
        </is>
      </c>
      <c r="O2580" t="n">
        <v>300000</v>
      </c>
      <c r="P2580">
        <f>COUNTIF($A$2:A2580,A2580)</f>
        <v/>
      </c>
      <c r="Q2580">
        <f>A2580&amp;"|"&amp;P2580</f>
        <v/>
      </c>
    </row>
    <row r="2581">
      <c r="A2581" t="inlineStr">
        <is>
          <t>아이로보틱스|3개월 전에 샀다면|[대표님룰]+[칼손절]</t>
        </is>
      </c>
      <c r="B2581" t="inlineStr">
        <is>
          <t>아이로보틱스</t>
        </is>
      </c>
      <c r="C2581" t="inlineStr">
        <is>
          <t>066430</t>
        </is>
      </c>
      <c r="D2581" t="inlineStr">
        <is>
          <t>3개월 전에 샀다면</t>
        </is>
      </c>
      <c r="E2581" t="inlineStr">
        <is>
          <t>[대표님룰]+[칼손절]</t>
        </is>
      </c>
      <c r="F2581" t="inlineStr">
        <is>
          <t>2026-04-22</t>
        </is>
      </c>
      <c r="G2581" t="n">
        <v>1898.33</v>
      </c>
      <c r="H2581" t="inlineStr">
        <is>
          <t>2026-04-27</t>
        </is>
      </c>
      <c r="I2581" t="n">
        <v>2183.47</v>
      </c>
      <c r="J2581" t="inlineStr">
        <is>
          <t>2차 익절 도달(10%)</t>
        </is>
      </c>
      <c r="K2581" t="n">
        <v>33</v>
      </c>
      <c r="L2581" t="n">
        <v>0</v>
      </c>
      <c r="M2581" t="n">
        <v>14.68</v>
      </c>
      <c r="N2581" t="inlineStr">
        <is>
          <t>04.27. 33주 매도(+10% 상승 시 30% 익절 원칙)</t>
        </is>
      </c>
      <c r="O2581" t="n">
        <v>300000</v>
      </c>
      <c r="P2581">
        <f>COUNTIF($A$2:A2581,A2581)</f>
        <v/>
      </c>
      <c r="Q2581">
        <f>A2581&amp;"|"&amp;P2581</f>
        <v/>
      </c>
    </row>
    <row r="2582">
      <c r="A2582" t="inlineStr">
        <is>
          <t>아이로보틱스|3개월 전에 샀다면|[대표님룰]+[정석방어]</t>
        </is>
      </c>
      <c r="B2582" t="inlineStr">
        <is>
          <t>아이로보틱스</t>
        </is>
      </c>
      <c r="C2582" t="inlineStr">
        <is>
          <t>066430</t>
        </is>
      </c>
      <c r="D2582" t="inlineStr">
        <is>
          <t>3개월 전에 샀다면</t>
        </is>
      </c>
      <c r="E2582" t="inlineStr">
        <is>
          <t>[대표님룰]+[정석방어]</t>
        </is>
      </c>
      <c r="F2582" t="inlineStr">
        <is>
          <t>2026-04-14</t>
        </is>
      </c>
      <c r="G2582" t="n">
        <v>1936.35</v>
      </c>
      <c r="H2582" t="inlineStr">
        <is>
          <t>2026-04-15</t>
        </is>
      </c>
      <c r="I2582" t="n">
        <v>2048.57</v>
      </c>
      <c r="J2582" t="inlineStr">
        <is>
          <t>1차 익절 도달(5%)</t>
        </is>
      </c>
      <c r="K2582" t="n">
        <v>92</v>
      </c>
      <c r="L2582" t="n">
        <v>62</v>
      </c>
      <c r="M2582" t="n">
        <v>5.48</v>
      </c>
      <c r="N2582" t="inlineStr">
        <is>
          <t>04.15. 92주 매도(+5% 상승 시 60% 익절 원칙)</t>
        </is>
      </c>
      <c r="O2582" t="n">
        <v>300000</v>
      </c>
      <c r="P2582">
        <f>COUNTIF($A$2:A2582,A2582)</f>
        <v/>
      </c>
      <c r="Q2582">
        <f>A2582&amp;"|"&amp;P2582</f>
        <v/>
      </c>
    </row>
    <row r="2583">
      <c r="A2583" t="inlineStr">
        <is>
          <t>아이로보틱스|3개월 전에 샀다면|[대표님룰]+[정석방어]</t>
        </is>
      </c>
      <c r="B2583" t="inlineStr">
        <is>
          <t>아이로보틱스</t>
        </is>
      </c>
      <c r="C2583" t="inlineStr">
        <is>
          <t>066430</t>
        </is>
      </c>
      <c r="D2583" t="inlineStr">
        <is>
          <t>3개월 전에 샀다면</t>
        </is>
      </c>
      <c r="E2583" t="inlineStr">
        <is>
          <t>[대표님룰]+[정석방어]</t>
        </is>
      </c>
      <c r="F2583" t="inlineStr">
        <is>
          <t>2026-04-14</t>
        </is>
      </c>
      <c r="G2583" t="n">
        <v>1936.35</v>
      </c>
      <c r="H2583" t="inlineStr">
        <is>
          <t>2026-04-23</t>
        </is>
      </c>
      <c r="I2583" t="n">
        <v>1854.7</v>
      </c>
      <c r="J2583" t="inlineStr">
        <is>
          <t>1차 손절 도달(-3%)</t>
        </is>
      </c>
      <c r="K2583" t="n">
        <v>62</v>
      </c>
      <c r="L2583" t="n">
        <v>0</v>
      </c>
      <c r="M2583" t="n">
        <v>-4.5</v>
      </c>
      <c r="N2583" t="inlineStr">
        <is>
          <t>04.23. 62주 매도(-3% 하락 시 70% 손절 원칙)</t>
        </is>
      </c>
      <c r="O2583" t="n">
        <v>300000</v>
      </c>
      <c r="P2583">
        <f>COUNTIF($A$2:A2583,A2583)</f>
        <v/>
      </c>
      <c r="Q2583">
        <f>A2583&amp;"|"&amp;P2583</f>
        <v/>
      </c>
    </row>
    <row r="2584">
      <c r="A2584" t="inlineStr">
        <is>
          <t>아이로보틱스|3개월 전에 샀다면|[대표님룰]+[정석방어]</t>
        </is>
      </c>
      <c r="B2584" t="inlineStr">
        <is>
          <t>아이로보틱스</t>
        </is>
      </c>
      <c r="C2584" t="inlineStr">
        <is>
          <t>066430</t>
        </is>
      </c>
      <c r="D2584" t="inlineStr">
        <is>
          <t>3개월 전에 샀다면</t>
        </is>
      </c>
      <c r="E2584" t="inlineStr">
        <is>
          <t>[대표님룰]+[정석방어]</t>
        </is>
      </c>
      <c r="F2584" t="inlineStr">
        <is>
          <t>2026-04-23</t>
        </is>
      </c>
      <c r="G2584" t="n">
        <v>1857.3</v>
      </c>
      <c r="H2584" t="inlineStr">
        <is>
          <t>2026-04-27</t>
        </is>
      </c>
      <c r="I2584" t="n">
        <v>2183.47</v>
      </c>
      <c r="J2584" t="inlineStr">
        <is>
          <t>2차 익절 도달(10%)</t>
        </is>
      </c>
      <c r="K2584" t="n">
        <v>48</v>
      </c>
      <c r="L2584" t="n">
        <v>115</v>
      </c>
      <c r="M2584" t="n">
        <v>17.21</v>
      </c>
      <c r="N2584" t="inlineStr">
        <is>
          <t>04.27. 48주 매도(+10% 상승 시 30% 익절 원칙)</t>
        </is>
      </c>
      <c r="O2584" t="n">
        <v>300000</v>
      </c>
      <c r="P2584">
        <f>COUNTIF($A$2:A2584,A2584)</f>
        <v/>
      </c>
      <c r="Q2584">
        <f>A2584&amp;"|"&amp;P2584</f>
        <v/>
      </c>
    </row>
    <row r="2585">
      <c r="A2585" t="inlineStr">
        <is>
          <t>아이로보틱스|3개월 전에 샀다면|[대표님룰]+[정석방어]</t>
        </is>
      </c>
      <c r="B2585" t="inlineStr">
        <is>
          <t>아이로보틱스</t>
        </is>
      </c>
      <c r="C2585" t="inlineStr">
        <is>
          <t>066430</t>
        </is>
      </c>
      <c r="D2585" t="inlineStr">
        <is>
          <t>3개월 전에 샀다면</t>
        </is>
      </c>
      <c r="E2585" t="inlineStr">
        <is>
          <t>[대표님룰]+[정석방어]</t>
        </is>
      </c>
      <c r="F2585" t="inlineStr">
        <is>
          <t>2026-04-23</t>
        </is>
      </c>
      <c r="G2585" t="n">
        <v>1857.3</v>
      </c>
      <c r="H2585" t="inlineStr">
        <is>
          <t>2026-05-08</t>
        </is>
      </c>
      <c r="I2585" t="n">
        <v>2413.31</v>
      </c>
      <c r="J2585" t="inlineStr">
        <is>
          <t>3차 익절 도달(30%)</t>
        </is>
      </c>
      <c r="K2585" t="n">
        <v>115</v>
      </c>
      <c r="L2585" t="n">
        <v>0</v>
      </c>
      <c r="M2585" t="n">
        <v>29.55</v>
      </c>
      <c r="N2585" t="inlineStr">
        <is>
          <t>05.08. 115주 매도(+30% 상승 시 10% 익절 원칙)</t>
        </is>
      </c>
      <c r="O2585" t="n">
        <v>300000</v>
      </c>
      <c r="P2585">
        <f>COUNTIF($A$2:A2585,A2585)</f>
        <v/>
      </c>
      <c r="Q2585">
        <f>A2585&amp;"|"&amp;P2585</f>
        <v/>
      </c>
    </row>
    <row r="2586">
      <c r="A2586" t="inlineStr">
        <is>
          <t>아이로보틱스|3개월 전에 샀다면|[대표님룰]+[변동성허용]</t>
        </is>
      </c>
      <c r="B2586" t="inlineStr">
        <is>
          <t>아이로보틱스</t>
        </is>
      </c>
      <c r="C2586" t="inlineStr">
        <is>
          <t>066430</t>
        </is>
      </c>
      <c r="D2586" t="inlineStr">
        <is>
          <t>3개월 전에 샀다면</t>
        </is>
      </c>
      <c r="E2586" t="inlineStr">
        <is>
          <t>[대표님룰]+[변동성허용]</t>
        </is>
      </c>
      <c r="F2586" t="inlineStr">
        <is>
          <t>2026-04-14</t>
        </is>
      </c>
      <c r="G2586" t="n">
        <v>1936.35</v>
      </c>
      <c r="H2586" t="inlineStr">
        <is>
          <t>2026-04-15</t>
        </is>
      </c>
      <c r="I2586" t="n">
        <v>2048.57</v>
      </c>
      <c r="J2586" t="inlineStr">
        <is>
          <t>1차 익절 도달(5%)</t>
        </is>
      </c>
      <c r="K2586" t="n">
        <v>92</v>
      </c>
      <c r="L2586" t="n">
        <v>62</v>
      </c>
      <c r="M2586" t="n">
        <v>5.48</v>
      </c>
      <c r="N2586" t="inlineStr">
        <is>
          <t>04.15. 92주 매도(+5% 상승 시 60% 익절 원칙)</t>
        </is>
      </c>
      <c r="O2586" t="n">
        <v>300000</v>
      </c>
      <c r="P2586">
        <f>COUNTIF($A$2:A2586,A2586)</f>
        <v/>
      </c>
      <c r="Q2586">
        <f>A2586&amp;"|"&amp;P2586</f>
        <v/>
      </c>
    </row>
    <row r="2587">
      <c r="A2587" t="inlineStr">
        <is>
          <t>아이로보틱스|3개월 전에 샀다면|[대표님룰]+[변동성허용]</t>
        </is>
      </c>
      <c r="B2587" t="inlineStr">
        <is>
          <t>아이로보틱스</t>
        </is>
      </c>
      <c r="C2587" t="inlineStr">
        <is>
          <t>066430</t>
        </is>
      </c>
      <c r="D2587" t="inlineStr">
        <is>
          <t>3개월 전에 샀다면</t>
        </is>
      </c>
      <c r="E2587" t="inlineStr">
        <is>
          <t>[대표님룰]+[변동성허용]</t>
        </is>
      </c>
      <c r="F2587" t="inlineStr">
        <is>
          <t>2026-04-14</t>
        </is>
      </c>
      <c r="G2587" t="n">
        <v>1936.35</v>
      </c>
      <c r="H2587" t="inlineStr">
        <is>
          <t>2026-04-27</t>
        </is>
      </c>
      <c r="I2587" t="n">
        <v>2183.47</v>
      </c>
      <c r="J2587" t="inlineStr">
        <is>
          <t>2차 익절 도달(10%)</t>
        </is>
      </c>
      <c r="K2587" t="n">
        <v>46</v>
      </c>
      <c r="L2587" t="n">
        <v>16</v>
      </c>
      <c r="M2587" t="n">
        <v>12.42</v>
      </c>
      <c r="N2587" t="inlineStr">
        <is>
          <t>04.27. 46주 매도(+10% 상승 시 30% 익절 원칙)</t>
        </is>
      </c>
      <c r="O2587" t="n">
        <v>300000</v>
      </c>
      <c r="P2587">
        <f>COUNTIF($A$2:A2587,A2587)</f>
        <v/>
      </c>
      <c r="Q2587">
        <f>A2587&amp;"|"&amp;P2587</f>
        <v/>
      </c>
    </row>
    <row r="2588">
      <c r="A2588" t="inlineStr">
        <is>
          <t>아이로보틱스|3개월 전에 샀다면|[대표님룰]+[변동성허용]</t>
        </is>
      </c>
      <c r="B2588" t="inlineStr">
        <is>
          <t>아이로보틱스</t>
        </is>
      </c>
      <c r="C2588" t="inlineStr">
        <is>
          <t>066430</t>
        </is>
      </c>
      <c r="D2588" t="inlineStr">
        <is>
          <t>3개월 전에 샀다면</t>
        </is>
      </c>
      <c r="E2588" t="inlineStr">
        <is>
          <t>[대표님룰]+[변동성허용]</t>
        </is>
      </c>
      <c r="F2588" t="inlineStr">
        <is>
          <t>2026-04-14</t>
        </is>
      </c>
      <c r="G2588" t="n">
        <v>1936.35</v>
      </c>
      <c r="H2588" t="inlineStr">
        <is>
          <t>2026-05-12</t>
        </is>
      </c>
      <c r="I2588" t="n">
        <v>2648.14</v>
      </c>
      <c r="J2588" t="inlineStr">
        <is>
          <t>3차 익절 도달(30%)</t>
        </is>
      </c>
      <c r="K2588" t="n">
        <v>16</v>
      </c>
      <c r="L2588" t="n">
        <v>0</v>
      </c>
      <c r="M2588" t="n">
        <v>36.35</v>
      </c>
      <c r="N2588" t="inlineStr">
        <is>
          <t>05.12. 16주 매도(+30% 상승 시 10% 익절 원칙)</t>
        </is>
      </c>
      <c r="O2588" t="n">
        <v>300000</v>
      </c>
      <c r="P2588">
        <f>COUNTIF($A$2:A2588,A2588)</f>
        <v/>
      </c>
      <c r="Q2588">
        <f>A2588&amp;"|"&amp;P2588</f>
        <v/>
      </c>
    </row>
    <row r="2589">
      <c r="A2589" t="inlineStr">
        <is>
          <t>아이로보틱스|3개월 전에 샀다면|[대표님룰]+[버티기형]</t>
        </is>
      </c>
      <c r="B2589" t="inlineStr">
        <is>
          <t>아이로보틱스</t>
        </is>
      </c>
      <c r="C2589" t="inlineStr">
        <is>
          <t>066430</t>
        </is>
      </c>
      <c r="D2589" t="inlineStr">
        <is>
          <t>3개월 전에 샀다면</t>
        </is>
      </c>
      <c r="E2589" t="inlineStr">
        <is>
          <t>[대표님룰]+[버티기형]</t>
        </is>
      </c>
      <c r="F2589" t="inlineStr">
        <is>
          <t>2026-04-14</t>
        </is>
      </c>
      <c r="G2589" t="n">
        <v>1936.35</v>
      </c>
      <c r="H2589" t="inlineStr">
        <is>
          <t>2026-04-15</t>
        </is>
      </c>
      <c r="I2589" t="n">
        <v>2048.57</v>
      </c>
      <c r="J2589" t="inlineStr">
        <is>
          <t>1차 익절 도달(5%)</t>
        </is>
      </c>
      <c r="K2589" t="n">
        <v>92</v>
      </c>
      <c r="L2589" t="n">
        <v>62</v>
      </c>
      <c r="M2589" t="n">
        <v>5.48</v>
      </c>
      <c r="N2589" t="inlineStr">
        <is>
          <t>04.15. 92주 매도(+5% 상승 시 60% 익절 원칙)</t>
        </is>
      </c>
      <c r="O2589" t="n">
        <v>300000</v>
      </c>
      <c r="P2589">
        <f>COUNTIF($A$2:A2589,A2589)</f>
        <v/>
      </c>
      <c r="Q2589">
        <f>A2589&amp;"|"&amp;P2589</f>
        <v/>
      </c>
    </row>
    <row r="2590">
      <c r="A2590" t="inlineStr">
        <is>
          <t>아이로보틱스|3개월 전에 샀다면|[대표님룰]+[버티기형]</t>
        </is>
      </c>
      <c r="B2590" t="inlineStr">
        <is>
          <t>아이로보틱스</t>
        </is>
      </c>
      <c r="C2590" t="inlineStr">
        <is>
          <t>066430</t>
        </is>
      </c>
      <c r="D2590" t="inlineStr">
        <is>
          <t>3개월 전에 샀다면</t>
        </is>
      </c>
      <c r="E2590" t="inlineStr">
        <is>
          <t>[대표님룰]+[버티기형]</t>
        </is>
      </c>
      <c r="F2590" t="inlineStr">
        <is>
          <t>2026-04-14</t>
        </is>
      </c>
      <c r="G2590" t="n">
        <v>1936.35</v>
      </c>
      <c r="H2590" t="inlineStr">
        <is>
          <t>2026-04-27</t>
        </is>
      </c>
      <c r="I2590" t="n">
        <v>2183.47</v>
      </c>
      <c r="J2590" t="inlineStr">
        <is>
          <t>2차 익절 도달(10%)</t>
        </is>
      </c>
      <c r="K2590" t="n">
        <v>46</v>
      </c>
      <c r="L2590" t="n">
        <v>16</v>
      </c>
      <c r="M2590" t="n">
        <v>12.42</v>
      </c>
      <c r="N2590" t="inlineStr">
        <is>
          <t>04.27. 46주 매도(+10% 상승 시 30% 익절 원칙)</t>
        </is>
      </c>
      <c r="O2590" t="n">
        <v>300000</v>
      </c>
      <c r="P2590">
        <f>COUNTIF($A$2:A2590,A2590)</f>
        <v/>
      </c>
      <c r="Q2590">
        <f>A2590&amp;"|"&amp;P2590</f>
        <v/>
      </c>
    </row>
    <row r="2591">
      <c r="A2591" t="inlineStr">
        <is>
          <t>아이로보틱스|3개월 전에 샀다면|[대표님룰]+[버티기형]</t>
        </is>
      </c>
      <c r="B2591" t="inlineStr">
        <is>
          <t>아이로보틱스</t>
        </is>
      </c>
      <c r="C2591" t="inlineStr">
        <is>
          <t>066430</t>
        </is>
      </c>
      <c r="D2591" t="inlineStr">
        <is>
          <t>3개월 전에 샀다면</t>
        </is>
      </c>
      <c r="E2591" t="inlineStr">
        <is>
          <t>[대표님룰]+[버티기형]</t>
        </is>
      </c>
      <c r="F2591" t="inlineStr">
        <is>
          <t>2026-04-14</t>
        </is>
      </c>
      <c r="G2591" t="n">
        <v>1936.35</v>
      </c>
      <c r="H2591" t="inlineStr">
        <is>
          <t>2026-05-12</t>
        </is>
      </c>
      <c r="I2591" t="n">
        <v>2648.14</v>
      </c>
      <c r="J2591" t="inlineStr">
        <is>
          <t>3차 익절 도달(30%)</t>
        </is>
      </c>
      <c r="K2591" t="n">
        <v>16</v>
      </c>
      <c r="L2591" t="n">
        <v>0</v>
      </c>
      <c r="M2591" t="n">
        <v>36.35</v>
      </c>
      <c r="N2591" t="inlineStr">
        <is>
          <t>05.12. 16주 매도(+30% 상승 시 10% 익절 원칙)</t>
        </is>
      </c>
      <c r="O2591" t="n">
        <v>300000</v>
      </c>
      <c r="P2591">
        <f>COUNTIF($A$2:A2591,A2591)</f>
        <v/>
      </c>
      <c r="Q2591">
        <f>A2591&amp;"|"&amp;P2591</f>
        <v/>
      </c>
    </row>
    <row r="2592">
      <c r="A2592" t="inlineStr">
        <is>
          <t>아이로보틱스|3개월 전에 샀다면|[중기추세]+[칼손절]</t>
        </is>
      </c>
      <c r="B2592" t="inlineStr">
        <is>
          <t>아이로보틱스</t>
        </is>
      </c>
      <c r="C2592" t="inlineStr">
        <is>
          <t>066430</t>
        </is>
      </c>
      <c r="D2592" t="inlineStr">
        <is>
          <t>3개월 전에 샀다면</t>
        </is>
      </c>
      <c r="E2592" t="inlineStr">
        <is>
          <t>[중기추세]+[칼손절]</t>
        </is>
      </c>
      <c r="F2592" t="inlineStr">
        <is>
          <t>2026-04-14</t>
        </is>
      </c>
      <c r="G2592" t="n">
        <v>1936.35</v>
      </c>
      <c r="H2592" t="inlineStr">
        <is>
          <t>2026-04-22</t>
        </is>
      </c>
      <c r="I2592" t="n">
        <v>1895.67</v>
      </c>
      <c r="J2592" t="inlineStr">
        <is>
          <t>1차 손절 도달(-2%)</t>
        </is>
      </c>
      <c r="K2592" t="n">
        <v>123</v>
      </c>
      <c r="L2592" t="n">
        <v>31</v>
      </c>
      <c r="M2592" t="n">
        <v>-2.39</v>
      </c>
      <c r="N2592" t="inlineStr">
        <is>
          <t>04.22. 123주 매도(-2% 하락 시 80% 손절 원칙)</t>
        </is>
      </c>
      <c r="O2592" t="n">
        <v>300000</v>
      </c>
      <c r="P2592">
        <f>COUNTIF($A$2:A2592,A2592)</f>
        <v/>
      </c>
      <c r="Q2592">
        <f>A2592&amp;"|"&amp;P2592</f>
        <v/>
      </c>
    </row>
    <row r="2593">
      <c r="A2593" t="inlineStr">
        <is>
          <t>아이로보틱스|3개월 전에 샀다면|[중기추세]+[칼손절]</t>
        </is>
      </c>
      <c r="B2593" t="inlineStr">
        <is>
          <t>아이로보틱스</t>
        </is>
      </c>
      <c r="C2593" t="inlineStr">
        <is>
          <t>066430</t>
        </is>
      </c>
      <c r="D2593" t="inlineStr">
        <is>
          <t>3개월 전에 샀다면</t>
        </is>
      </c>
      <c r="E2593" t="inlineStr">
        <is>
          <t>[중기추세]+[칼손절]</t>
        </is>
      </c>
      <c r="F2593" t="inlineStr">
        <is>
          <t>2026-04-14</t>
        </is>
      </c>
      <c r="G2593" t="n">
        <v>1936.35</v>
      </c>
      <c r="H2593" t="inlineStr">
        <is>
          <t>2026-04-23</t>
        </is>
      </c>
      <c r="I2593" t="n">
        <v>1854.7</v>
      </c>
      <c r="J2593" t="inlineStr">
        <is>
          <t>2차 손절 도달(-4%)</t>
        </is>
      </c>
      <c r="K2593" t="n">
        <v>15</v>
      </c>
      <c r="L2593" t="n">
        <v>16</v>
      </c>
      <c r="M2593" t="n">
        <v>-4.5</v>
      </c>
      <c r="N2593" t="inlineStr">
        <is>
          <t>04.23. 15주 매도(-4% 하락 시 10% 손절 원칙)</t>
        </is>
      </c>
      <c r="O2593" t="n">
        <v>300000</v>
      </c>
      <c r="P2593">
        <f>COUNTIF($A$2:A2593,A2593)</f>
        <v/>
      </c>
      <c r="Q2593">
        <f>A2593&amp;"|"&amp;P2593</f>
        <v/>
      </c>
    </row>
    <row r="2594">
      <c r="A2594" t="inlineStr">
        <is>
          <t>아이로보틱스|3개월 전에 샀다면|[중기추세]+[칼손절]</t>
        </is>
      </c>
      <c r="B2594" t="inlineStr">
        <is>
          <t>아이로보틱스</t>
        </is>
      </c>
      <c r="C2594" t="inlineStr">
        <is>
          <t>066430</t>
        </is>
      </c>
      <c r="D2594" t="inlineStr">
        <is>
          <t>3개월 전에 샀다면</t>
        </is>
      </c>
      <c r="E2594" t="inlineStr">
        <is>
          <t>[중기추세]+[칼손절]</t>
        </is>
      </c>
      <c r="F2594" t="inlineStr">
        <is>
          <t>2026-04-14</t>
        </is>
      </c>
      <c r="G2594" t="n">
        <v>1936.35</v>
      </c>
      <c r="H2594" t="inlineStr">
        <is>
          <t>2026-04-27</t>
        </is>
      </c>
      <c r="I2594" t="n">
        <v>2183.47</v>
      </c>
      <c r="J2594" t="inlineStr">
        <is>
          <t>1차 익절 도달(10%)</t>
        </is>
      </c>
      <c r="K2594" t="n">
        <v>16</v>
      </c>
      <c r="L2594" t="n">
        <v>0</v>
      </c>
      <c r="M2594" t="n">
        <v>12.42</v>
      </c>
      <c r="N2594" t="inlineStr">
        <is>
          <t>04.27. 16주 매도(+10% 상승 시 50% 익절 원칙)</t>
        </is>
      </c>
      <c r="O2594" t="n">
        <v>300000</v>
      </c>
      <c r="P2594">
        <f>COUNTIF($A$2:A2594,A2594)</f>
        <v/>
      </c>
      <c r="Q2594">
        <f>A2594&amp;"|"&amp;P2594</f>
        <v/>
      </c>
    </row>
    <row r="2595">
      <c r="A2595" t="inlineStr">
        <is>
          <t>아이로보틱스|3개월 전에 샀다면|[중기추세]+[정석방어]</t>
        </is>
      </c>
      <c r="B2595" t="inlineStr">
        <is>
          <t>아이로보틱스</t>
        </is>
      </c>
      <c r="C2595" t="inlineStr">
        <is>
          <t>066430</t>
        </is>
      </c>
      <c r="D2595" t="inlineStr">
        <is>
          <t>3개월 전에 샀다면</t>
        </is>
      </c>
      <c r="E2595" t="inlineStr">
        <is>
          <t>[중기추세]+[정석방어]</t>
        </is>
      </c>
      <c r="F2595" t="inlineStr">
        <is>
          <t>2026-04-14</t>
        </is>
      </c>
      <c r="G2595" t="n">
        <v>1936.35</v>
      </c>
      <c r="H2595" t="inlineStr">
        <is>
          <t>2026-04-23</t>
        </is>
      </c>
      <c r="I2595" t="n">
        <v>1854.7</v>
      </c>
      <c r="J2595" t="inlineStr">
        <is>
          <t>1차 손절 도달(-3%)</t>
        </is>
      </c>
      <c r="K2595" t="n">
        <v>107</v>
      </c>
      <c r="L2595" t="n">
        <v>47</v>
      </c>
      <c r="M2595" t="n">
        <v>-4.5</v>
      </c>
      <c r="N2595" t="inlineStr">
        <is>
          <t>04.23. 107주 매도(-3% 하락 시 70% 손절 원칙)</t>
        </is>
      </c>
      <c r="O2595" t="n">
        <v>300000</v>
      </c>
      <c r="P2595">
        <f>COUNTIF($A$2:A2595,A2595)</f>
        <v/>
      </c>
      <c r="Q2595">
        <f>A2595&amp;"|"&amp;P2595</f>
        <v/>
      </c>
    </row>
    <row r="2596">
      <c r="A2596" t="inlineStr">
        <is>
          <t>아이로보틱스|3개월 전에 샀다면|[중기추세]+[정석방어]</t>
        </is>
      </c>
      <c r="B2596" t="inlineStr">
        <is>
          <t>아이로보틱스</t>
        </is>
      </c>
      <c r="C2596" t="inlineStr">
        <is>
          <t>066430</t>
        </is>
      </c>
      <c r="D2596" t="inlineStr">
        <is>
          <t>3개월 전에 샀다면</t>
        </is>
      </c>
      <c r="E2596" t="inlineStr">
        <is>
          <t>[중기추세]+[정석방어]</t>
        </is>
      </c>
      <c r="F2596" t="inlineStr">
        <is>
          <t>2026-04-14</t>
        </is>
      </c>
      <c r="G2596" t="n">
        <v>1936.35</v>
      </c>
      <c r="H2596" t="inlineStr">
        <is>
          <t>2026-04-27</t>
        </is>
      </c>
      <c r="I2596" t="n">
        <v>2183.47</v>
      </c>
      <c r="J2596" t="inlineStr">
        <is>
          <t>1차 익절 도달(10%)</t>
        </is>
      </c>
      <c r="K2596" t="n">
        <v>47</v>
      </c>
      <c r="L2596" t="n">
        <v>0</v>
      </c>
      <c r="M2596" t="n">
        <v>12.42</v>
      </c>
      <c r="N2596" t="inlineStr">
        <is>
          <t>04.27. 47주 매도(+10% 상승 시 50% 익절 원칙)</t>
        </is>
      </c>
      <c r="O2596" t="n">
        <v>300000</v>
      </c>
      <c r="P2596">
        <f>COUNTIF($A$2:A2596,A2596)</f>
        <v/>
      </c>
      <c r="Q2596">
        <f>A2596&amp;"|"&amp;P2596</f>
        <v/>
      </c>
    </row>
    <row r="2597">
      <c r="A2597" t="inlineStr">
        <is>
          <t>아이로보틱스|3개월 전에 샀다면|[중기추세]+[변동성허용]</t>
        </is>
      </c>
      <c r="B2597" t="inlineStr">
        <is>
          <t>아이로보틱스</t>
        </is>
      </c>
      <c r="C2597" t="inlineStr">
        <is>
          <t>066430</t>
        </is>
      </c>
      <c r="D2597" t="inlineStr">
        <is>
          <t>3개월 전에 샀다면</t>
        </is>
      </c>
      <c r="E2597" t="inlineStr">
        <is>
          <t>[중기추세]+[변동성허용]</t>
        </is>
      </c>
      <c r="F2597" t="inlineStr">
        <is>
          <t>2026-04-14</t>
        </is>
      </c>
      <c r="G2597" t="n">
        <v>1936.35</v>
      </c>
      <c r="H2597" t="inlineStr">
        <is>
          <t>2026-04-27</t>
        </is>
      </c>
      <c r="I2597" t="n">
        <v>2183.47</v>
      </c>
      <c r="J2597" t="inlineStr">
        <is>
          <t>1차 익절 도달(10%)</t>
        </is>
      </c>
      <c r="K2597" t="n">
        <v>77</v>
      </c>
      <c r="L2597" t="n">
        <v>77</v>
      </c>
      <c r="M2597" t="n">
        <v>12.42</v>
      </c>
      <c r="N2597" t="inlineStr">
        <is>
          <t>04.27. 77주 매도(+10% 상승 시 50% 익절 원칙)</t>
        </is>
      </c>
      <c r="O2597" t="n">
        <v>300000</v>
      </c>
      <c r="P2597">
        <f>COUNTIF($A$2:A2597,A2597)</f>
        <v/>
      </c>
      <c r="Q2597">
        <f>A2597&amp;"|"&amp;P2597</f>
        <v/>
      </c>
    </row>
    <row r="2598">
      <c r="A2598" t="inlineStr">
        <is>
          <t>아이로보틱스|3개월 전에 샀다면|[중기추세]+[변동성허용]</t>
        </is>
      </c>
      <c r="B2598" t="inlineStr">
        <is>
          <t>아이로보틱스</t>
        </is>
      </c>
      <c r="C2598" t="inlineStr">
        <is>
          <t>066430</t>
        </is>
      </c>
      <c r="D2598" t="inlineStr">
        <is>
          <t>3개월 전에 샀다면</t>
        </is>
      </c>
      <c r="E2598" t="inlineStr">
        <is>
          <t>[중기추세]+[변동성허용]</t>
        </is>
      </c>
      <c r="F2598" t="inlineStr">
        <is>
          <t>2026-04-14</t>
        </is>
      </c>
      <c r="G2598" t="n">
        <v>1936.35</v>
      </c>
      <c r="H2598" t="inlineStr">
        <is>
          <t>2026-05-08</t>
        </is>
      </c>
      <c r="I2598" t="n">
        <v>2413.31</v>
      </c>
      <c r="J2598" t="inlineStr">
        <is>
          <t>2차 익절 도달(20%)</t>
        </is>
      </c>
      <c r="K2598" t="n">
        <v>46</v>
      </c>
      <c r="L2598" t="n">
        <v>31</v>
      </c>
      <c r="M2598" t="n">
        <v>24.26</v>
      </c>
      <c r="N2598" t="inlineStr">
        <is>
          <t>05.08. 46주 매도(+20% 상승 시 30% 익절 원칙)</t>
        </is>
      </c>
      <c r="O2598" t="n">
        <v>300000</v>
      </c>
      <c r="P2598">
        <f>COUNTIF($A$2:A2598,A2598)</f>
        <v/>
      </c>
      <c r="Q2598">
        <f>A2598&amp;"|"&amp;P2598</f>
        <v/>
      </c>
    </row>
    <row r="2599">
      <c r="A2599" t="inlineStr">
        <is>
          <t>아이로보틱스|3개월 전에 샀다면|[중기추세]+[변동성허용]</t>
        </is>
      </c>
      <c r="B2599" t="inlineStr">
        <is>
          <t>아이로보틱스</t>
        </is>
      </c>
      <c r="C2599" t="inlineStr">
        <is>
          <t>066430</t>
        </is>
      </c>
      <c r="D2599" t="inlineStr">
        <is>
          <t>3개월 전에 샀다면</t>
        </is>
      </c>
      <c r="E2599" t="inlineStr">
        <is>
          <t>[중기추세]+[변동성허용]</t>
        </is>
      </c>
      <c r="F2599" t="inlineStr">
        <is>
          <t>2026-04-14</t>
        </is>
      </c>
      <c r="G2599" t="n">
        <v>1936.35</v>
      </c>
      <c r="H2599" t="inlineStr">
        <is>
          <t>2026-05-12</t>
        </is>
      </c>
      <c r="I2599" t="n">
        <v>2648.14</v>
      </c>
      <c r="J2599" t="inlineStr">
        <is>
          <t>3차 익절 도달(30%)</t>
        </is>
      </c>
      <c r="K2599" t="n">
        <v>31</v>
      </c>
      <c r="L2599" t="n">
        <v>0</v>
      </c>
      <c r="M2599" t="n">
        <v>36.35</v>
      </c>
      <c r="N2599" t="inlineStr">
        <is>
          <t>05.12. 31주 매도(+30% 상승 시 20% 익절 원칙)</t>
        </is>
      </c>
      <c r="O2599" t="n">
        <v>300000</v>
      </c>
      <c r="P2599">
        <f>COUNTIF($A$2:A2599,A2599)</f>
        <v/>
      </c>
      <c r="Q2599">
        <f>A2599&amp;"|"&amp;P2599</f>
        <v/>
      </c>
    </row>
    <row r="2600">
      <c r="A2600" t="inlineStr">
        <is>
          <t>아이로보틱스|3개월 전에 샀다면|[중기추세]+[버티기형]</t>
        </is>
      </c>
      <c r="B2600" t="inlineStr">
        <is>
          <t>아이로보틱스</t>
        </is>
      </c>
      <c r="C2600" t="inlineStr">
        <is>
          <t>066430</t>
        </is>
      </c>
      <c r="D2600" t="inlineStr">
        <is>
          <t>3개월 전에 샀다면</t>
        </is>
      </c>
      <c r="E2600" t="inlineStr">
        <is>
          <t>[중기추세]+[버티기형]</t>
        </is>
      </c>
      <c r="F2600" t="inlineStr">
        <is>
          <t>2026-04-14</t>
        </is>
      </c>
      <c r="G2600" t="n">
        <v>1936.35</v>
      </c>
      <c r="H2600" t="inlineStr">
        <is>
          <t>2026-04-27</t>
        </is>
      </c>
      <c r="I2600" t="n">
        <v>2183.47</v>
      </c>
      <c r="J2600" t="inlineStr">
        <is>
          <t>1차 익절 도달(10%)</t>
        </is>
      </c>
      <c r="K2600" t="n">
        <v>77</v>
      </c>
      <c r="L2600" t="n">
        <v>77</v>
      </c>
      <c r="M2600" t="n">
        <v>12.42</v>
      </c>
      <c r="N2600" t="inlineStr">
        <is>
          <t>04.27. 77주 매도(+10% 상승 시 50% 익절 원칙)</t>
        </is>
      </c>
      <c r="O2600" t="n">
        <v>300000</v>
      </c>
      <c r="P2600">
        <f>COUNTIF($A$2:A2600,A2600)</f>
        <v/>
      </c>
      <c r="Q2600">
        <f>A2600&amp;"|"&amp;P2600</f>
        <v/>
      </c>
    </row>
    <row r="2601">
      <c r="A2601" t="inlineStr">
        <is>
          <t>아이로보틱스|3개월 전에 샀다면|[중기추세]+[버티기형]</t>
        </is>
      </c>
      <c r="B2601" t="inlineStr">
        <is>
          <t>아이로보틱스</t>
        </is>
      </c>
      <c r="C2601" t="inlineStr">
        <is>
          <t>066430</t>
        </is>
      </c>
      <c r="D2601" t="inlineStr">
        <is>
          <t>3개월 전에 샀다면</t>
        </is>
      </c>
      <c r="E2601" t="inlineStr">
        <is>
          <t>[중기추세]+[버티기형]</t>
        </is>
      </c>
      <c r="F2601" t="inlineStr">
        <is>
          <t>2026-04-14</t>
        </is>
      </c>
      <c r="G2601" t="n">
        <v>1936.35</v>
      </c>
      <c r="H2601" t="inlineStr">
        <is>
          <t>2026-05-08</t>
        </is>
      </c>
      <c r="I2601" t="n">
        <v>2413.31</v>
      </c>
      <c r="J2601" t="inlineStr">
        <is>
          <t>2차 익절 도달(20%)</t>
        </is>
      </c>
      <c r="K2601" t="n">
        <v>46</v>
      </c>
      <c r="L2601" t="n">
        <v>31</v>
      </c>
      <c r="M2601" t="n">
        <v>24.26</v>
      </c>
      <c r="N2601" t="inlineStr">
        <is>
          <t>05.08. 46주 매도(+20% 상승 시 30% 익절 원칙)</t>
        </is>
      </c>
      <c r="O2601" t="n">
        <v>300000</v>
      </c>
      <c r="P2601">
        <f>COUNTIF($A$2:A2601,A2601)</f>
        <v/>
      </c>
      <c r="Q2601">
        <f>A2601&amp;"|"&amp;P2601</f>
        <v/>
      </c>
    </row>
    <row r="2602">
      <c r="A2602" t="inlineStr">
        <is>
          <t>아이로보틱스|3개월 전에 샀다면|[중기추세]+[버티기형]</t>
        </is>
      </c>
      <c r="B2602" t="inlineStr">
        <is>
          <t>아이로보틱스</t>
        </is>
      </c>
      <c r="C2602" t="inlineStr">
        <is>
          <t>066430</t>
        </is>
      </c>
      <c r="D2602" t="inlineStr">
        <is>
          <t>3개월 전에 샀다면</t>
        </is>
      </c>
      <c r="E2602" t="inlineStr">
        <is>
          <t>[중기추세]+[버티기형]</t>
        </is>
      </c>
      <c r="F2602" t="inlineStr">
        <is>
          <t>2026-04-14</t>
        </is>
      </c>
      <c r="G2602" t="n">
        <v>1936.35</v>
      </c>
      <c r="H2602" t="inlineStr">
        <is>
          <t>2026-05-12</t>
        </is>
      </c>
      <c r="I2602" t="n">
        <v>2648.14</v>
      </c>
      <c r="J2602" t="inlineStr">
        <is>
          <t>3차 익절 도달(30%)</t>
        </is>
      </c>
      <c r="K2602" t="n">
        <v>31</v>
      </c>
      <c r="L2602" t="n">
        <v>0</v>
      </c>
      <c r="M2602" t="n">
        <v>36.35</v>
      </c>
      <c r="N2602" t="inlineStr">
        <is>
          <t>05.12. 31주 매도(+30% 상승 시 20% 익절 원칙)</t>
        </is>
      </c>
      <c r="O2602" t="n">
        <v>300000</v>
      </c>
      <c r="P2602">
        <f>COUNTIF($A$2:A2602,A2602)</f>
        <v/>
      </c>
      <c r="Q2602">
        <f>A2602&amp;"|"&amp;P2602</f>
        <v/>
      </c>
    </row>
    <row r="2603">
      <c r="A2603" t="inlineStr">
        <is>
          <t>아이로보틱스|3개월 전에 샀다면|[수익극대화]+[칼손절]</t>
        </is>
      </c>
      <c r="B2603" t="inlineStr">
        <is>
          <t>아이로보틱스</t>
        </is>
      </c>
      <c r="C2603" t="inlineStr">
        <is>
          <t>066430</t>
        </is>
      </c>
      <c r="D2603" t="inlineStr">
        <is>
          <t>3개월 전에 샀다면</t>
        </is>
      </c>
      <c r="E2603" t="inlineStr">
        <is>
          <t>[수익극대화]+[칼손절]</t>
        </is>
      </c>
      <c r="F2603" t="inlineStr">
        <is>
          <t>2026-04-14</t>
        </is>
      </c>
      <c r="G2603" t="n">
        <v>1936.35</v>
      </c>
      <c r="H2603" t="inlineStr">
        <is>
          <t>2026-04-22</t>
        </is>
      </c>
      <c r="I2603" t="n">
        <v>1895.67</v>
      </c>
      <c r="J2603" t="inlineStr">
        <is>
          <t>1차 손절 도달(-2%)</t>
        </is>
      </c>
      <c r="K2603" t="n">
        <v>123</v>
      </c>
      <c r="L2603" t="n">
        <v>31</v>
      </c>
      <c r="M2603" t="n">
        <v>-2.39</v>
      </c>
      <c r="N2603" t="inlineStr">
        <is>
          <t>04.22. 123주 매도(-2% 하락 시 80% 손절 원칙)</t>
        </is>
      </c>
      <c r="O2603" t="n">
        <v>300000</v>
      </c>
      <c r="P2603">
        <f>COUNTIF($A$2:A2603,A2603)</f>
        <v/>
      </c>
      <c r="Q2603">
        <f>A2603&amp;"|"&amp;P2603</f>
        <v/>
      </c>
    </row>
    <row r="2604">
      <c r="A2604" t="inlineStr">
        <is>
          <t>아이로보틱스|3개월 전에 샀다면|[수익극대화]+[칼손절]</t>
        </is>
      </c>
      <c r="B2604" t="inlineStr">
        <is>
          <t>아이로보틱스</t>
        </is>
      </c>
      <c r="C2604" t="inlineStr">
        <is>
          <t>066430</t>
        </is>
      </c>
      <c r="D2604" t="inlineStr">
        <is>
          <t>3개월 전에 샀다면</t>
        </is>
      </c>
      <c r="E2604" t="inlineStr">
        <is>
          <t>[수익극대화]+[칼손절]</t>
        </is>
      </c>
      <c r="F2604" t="inlineStr">
        <is>
          <t>2026-04-14</t>
        </is>
      </c>
      <c r="G2604" t="n">
        <v>1936.35</v>
      </c>
      <c r="H2604" t="inlineStr">
        <is>
          <t>2026-04-23</t>
        </is>
      </c>
      <c r="I2604" t="n">
        <v>1854.7</v>
      </c>
      <c r="J2604" t="inlineStr">
        <is>
          <t>2차 손절 도달(-4%)</t>
        </is>
      </c>
      <c r="K2604" t="n">
        <v>15</v>
      </c>
      <c r="L2604" t="n">
        <v>16</v>
      </c>
      <c r="M2604" t="n">
        <v>-4.5</v>
      </c>
      <c r="N2604" t="inlineStr">
        <is>
          <t>04.23. 15주 매도(-4% 하락 시 10% 손절 원칙)</t>
        </is>
      </c>
      <c r="O2604" t="n">
        <v>300000</v>
      </c>
      <c r="P2604">
        <f>COUNTIF($A$2:A2604,A2604)</f>
        <v/>
      </c>
      <c r="Q2604">
        <f>A2604&amp;"|"&amp;P2604</f>
        <v/>
      </c>
    </row>
    <row r="2605">
      <c r="A2605" t="inlineStr">
        <is>
          <t>아이로보틱스|3개월 전에 샀다면|[수익극대화]+[칼손절]</t>
        </is>
      </c>
      <c r="B2605" t="inlineStr">
        <is>
          <t>아이로보틱스</t>
        </is>
      </c>
      <c r="C2605" t="inlineStr">
        <is>
          <t>066430</t>
        </is>
      </c>
      <c r="D2605" t="inlineStr">
        <is>
          <t>3개월 전에 샀다면</t>
        </is>
      </c>
      <c r="E2605" t="inlineStr">
        <is>
          <t>[수익극대화]+[칼손절]</t>
        </is>
      </c>
      <c r="F2605" t="inlineStr">
        <is>
          <t>2026-04-14</t>
        </is>
      </c>
      <c r="G2605" t="n">
        <v>1936.35</v>
      </c>
      <c r="H2605" t="inlineStr">
        <is>
          <t>2026-04-27</t>
        </is>
      </c>
      <c r="I2605" t="n">
        <v>2183.47</v>
      </c>
      <c r="J2605" t="inlineStr">
        <is>
          <t>1차 익절 도달(10%)</t>
        </is>
      </c>
      <c r="K2605" t="n">
        <v>16</v>
      </c>
      <c r="L2605" t="n">
        <v>0</v>
      </c>
      <c r="M2605" t="n">
        <v>12.42</v>
      </c>
      <c r="N2605" t="inlineStr">
        <is>
          <t>04.27. 16주 매도(+10% 상승 시 40% 익절 원칙)</t>
        </is>
      </c>
      <c r="O2605" t="n">
        <v>300000</v>
      </c>
      <c r="P2605">
        <f>COUNTIF($A$2:A2605,A2605)</f>
        <v/>
      </c>
      <c r="Q2605">
        <f>A2605&amp;"|"&amp;P2605</f>
        <v/>
      </c>
    </row>
    <row r="2606">
      <c r="A2606" t="inlineStr">
        <is>
          <t>아이로보틱스|3개월 전에 샀다면|[수익극대화]+[정석방어]</t>
        </is>
      </c>
      <c r="B2606" t="inlineStr">
        <is>
          <t>아이로보틱스</t>
        </is>
      </c>
      <c r="C2606" t="inlineStr">
        <is>
          <t>066430</t>
        </is>
      </c>
      <c r="D2606" t="inlineStr">
        <is>
          <t>3개월 전에 샀다면</t>
        </is>
      </c>
      <c r="E2606" t="inlineStr">
        <is>
          <t>[수익극대화]+[정석방어]</t>
        </is>
      </c>
      <c r="F2606" t="inlineStr">
        <is>
          <t>2026-04-14</t>
        </is>
      </c>
      <c r="G2606" t="n">
        <v>1936.35</v>
      </c>
      <c r="H2606" t="inlineStr">
        <is>
          <t>2026-04-23</t>
        </is>
      </c>
      <c r="I2606" t="n">
        <v>1854.7</v>
      </c>
      <c r="J2606" t="inlineStr">
        <is>
          <t>1차 손절 도달(-3%)</t>
        </is>
      </c>
      <c r="K2606" t="n">
        <v>107</v>
      </c>
      <c r="L2606" t="n">
        <v>47</v>
      </c>
      <c r="M2606" t="n">
        <v>-4.5</v>
      </c>
      <c r="N2606" t="inlineStr">
        <is>
          <t>04.23. 107주 매도(-3% 하락 시 70% 손절 원칙)</t>
        </is>
      </c>
      <c r="O2606" t="n">
        <v>300000</v>
      </c>
      <c r="P2606">
        <f>COUNTIF($A$2:A2606,A2606)</f>
        <v/>
      </c>
      <c r="Q2606">
        <f>A2606&amp;"|"&amp;P2606</f>
        <v/>
      </c>
    </row>
    <row r="2607">
      <c r="A2607" t="inlineStr">
        <is>
          <t>아이로보틱스|3개월 전에 샀다면|[수익극대화]+[정석방어]</t>
        </is>
      </c>
      <c r="B2607" t="inlineStr">
        <is>
          <t>아이로보틱스</t>
        </is>
      </c>
      <c r="C2607" t="inlineStr">
        <is>
          <t>066430</t>
        </is>
      </c>
      <c r="D2607" t="inlineStr">
        <is>
          <t>3개월 전에 샀다면</t>
        </is>
      </c>
      <c r="E2607" t="inlineStr">
        <is>
          <t>[수익극대화]+[정석방어]</t>
        </is>
      </c>
      <c r="F2607" t="inlineStr">
        <is>
          <t>2026-04-14</t>
        </is>
      </c>
      <c r="G2607" t="n">
        <v>1936.35</v>
      </c>
      <c r="H2607" t="inlineStr">
        <is>
          <t>2026-04-27</t>
        </is>
      </c>
      <c r="I2607" t="n">
        <v>2183.47</v>
      </c>
      <c r="J2607" t="inlineStr">
        <is>
          <t>1차 익절 도달(10%)</t>
        </is>
      </c>
      <c r="K2607" t="n">
        <v>47</v>
      </c>
      <c r="L2607" t="n">
        <v>0</v>
      </c>
      <c r="M2607" t="n">
        <v>12.42</v>
      </c>
      <c r="N2607" t="inlineStr">
        <is>
          <t>04.27. 47주 매도(+10% 상승 시 40% 익절 원칙)</t>
        </is>
      </c>
      <c r="O2607" t="n">
        <v>300000</v>
      </c>
      <c r="P2607">
        <f>COUNTIF($A$2:A2607,A2607)</f>
        <v/>
      </c>
      <c r="Q2607">
        <f>A2607&amp;"|"&amp;P2607</f>
        <v/>
      </c>
    </row>
    <row r="2608">
      <c r="A2608" t="inlineStr">
        <is>
          <t>아이로보틱스|3개월 전에 샀다면|[수익극대화]+[변동성허용]</t>
        </is>
      </c>
      <c r="B2608" t="inlineStr">
        <is>
          <t>아이로보틱스</t>
        </is>
      </c>
      <c r="C2608" t="inlineStr">
        <is>
          <t>066430</t>
        </is>
      </c>
      <c r="D2608" t="inlineStr">
        <is>
          <t>3개월 전에 샀다면</t>
        </is>
      </c>
      <c r="E2608" t="inlineStr">
        <is>
          <t>[수익극대화]+[변동성허용]</t>
        </is>
      </c>
      <c r="F2608" t="inlineStr">
        <is>
          <t>2026-04-14</t>
        </is>
      </c>
      <c r="G2608" t="n">
        <v>1936.35</v>
      </c>
      <c r="H2608" t="inlineStr">
        <is>
          <t>2026-04-27</t>
        </is>
      </c>
      <c r="I2608" t="n">
        <v>2183.47</v>
      </c>
      <c r="J2608" t="inlineStr">
        <is>
          <t>1차 익절 도달(10%)</t>
        </is>
      </c>
      <c r="K2608" t="n">
        <v>61</v>
      </c>
      <c r="L2608" t="n">
        <v>93</v>
      </c>
      <c r="M2608" t="n">
        <v>12.42</v>
      </c>
      <c r="N2608" t="inlineStr">
        <is>
          <t>04.27. 61주 매도(+10% 상승 시 40% 익절 원칙)</t>
        </is>
      </c>
      <c r="O2608" t="n">
        <v>300000</v>
      </c>
      <c r="P2608">
        <f>COUNTIF($A$2:A2608,A2608)</f>
        <v/>
      </c>
      <c r="Q2608">
        <f>A2608&amp;"|"&amp;P2608</f>
        <v/>
      </c>
    </row>
    <row r="2609">
      <c r="A2609" t="inlineStr">
        <is>
          <t>아이로보틱스|3개월 전에 샀다면|[수익극대화]+[변동성허용]</t>
        </is>
      </c>
      <c r="B2609" t="inlineStr">
        <is>
          <t>아이로보틱스</t>
        </is>
      </c>
      <c r="C2609" t="inlineStr">
        <is>
          <t>066430</t>
        </is>
      </c>
      <c r="D2609" t="inlineStr">
        <is>
          <t>3개월 전에 샀다면</t>
        </is>
      </c>
      <c r="E2609" t="inlineStr">
        <is>
          <t>[수익극대화]+[변동성허용]</t>
        </is>
      </c>
      <c r="F2609" t="inlineStr">
        <is>
          <t>2026-04-14</t>
        </is>
      </c>
      <c r="G2609" t="n">
        <v>1936.35</v>
      </c>
      <c r="H2609" t="inlineStr">
        <is>
          <t>2026-05-08</t>
        </is>
      </c>
      <c r="I2609" t="n">
        <v>2413.31</v>
      </c>
      <c r="J2609" t="inlineStr">
        <is>
          <t>2차 익절 도달(20%)</t>
        </is>
      </c>
      <c r="K2609" t="n">
        <v>46</v>
      </c>
      <c r="L2609" t="n">
        <v>47</v>
      </c>
      <c r="M2609" t="n">
        <v>24.26</v>
      </c>
      <c r="N2609" t="inlineStr">
        <is>
          <t>05.08. 46주 매도(+20% 상승 시 30% 익절 원칙)</t>
        </is>
      </c>
      <c r="O2609" t="n">
        <v>300000</v>
      </c>
      <c r="P2609">
        <f>COUNTIF($A$2:A2609,A2609)</f>
        <v/>
      </c>
      <c r="Q2609">
        <f>A2609&amp;"|"&amp;P2609</f>
        <v/>
      </c>
    </row>
    <row r="2610">
      <c r="A2610" t="inlineStr">
        <is>
          <t>아이로보틱스|3개월 전에 샀다면|[수익극대화]+[변동성허용]</t>
        </is>
      </c>
      <c r="B2610" t="inlineStr">
        <is>
          <t>아이로보틱스</t>
        </is>
      </c>
      <c r="C2610" t="inlineStr">
        <is>
          <t>066430</t>
        </is>
      </c>
      <c r="D2610" t="inlineStr">
        <is>
          <t>3개월 전에 샀다면</t>
        </is>
      </c>
      <c r="E2610" t="inlineStr">
        <is>
          <t>[수익극대화]+[변동성허용]</t>
        </is>
      </c>
      <c r="F2610" t="inlineStr">
        <is>
          <t>2026-04-14</t>
        </is>
      </c>
      <c r="G2610" t="n">
        <v>1936.35</v>
      </c>
      <c r="H2610" t="inlineStr">
        <is>
          <t>2026-05-15</t>
        </is>
      </c>
      <c r="I2610" t="n">
        <v>3077.84</v>
      </c>
      <c r="J2610" t="inlineStr">
        <is>
          <t>3차 익절 도달(40%)</t>
        </is>
      </c>
      <c r="K2610" t="n">
        <v>47</v>
      </c>
      <c r="L2610" t="n">
        <v>0</v>
      </c>
      <c r="M2610" t="n">
        <v>58.47</v>
      </c>
      <c r="N2610" t="inlineStr">
        <is>
          <t>05.15. 47주 매도(+40% 상승 시 30% 익절 원칙)</t>
        </is>
      </c>
      <c r="O2610" t="n">
        <v>300000</v>
      </c>
      <c r="P2610">
        <f>COUNTIF($A$2:A2610,A2610)</f>
        <v/>
      </c>
      <c r="Q2610">
        <f>A2610&amp;"|"&amp;P2610</f>
        <v/>
      </c>
    </row>
    <row r="2611">
      <c r="A2611" t="inlineStr">
        <is>
          <t>아이로보틱스|3개월 전에 샀다면|[수익극대화]+[버티기형]</t>
        </is>
      </c>
      <c r="B2611" t="inlineStr">
        <is>
          <t>아이로보틱스</t>
        </is>
      </c>
      <c r="C2611" t="inlineStr">
        <is>
          <t>066430</t>
        </is>
      </c>
      <c r="D2611" t="inlineStr">
        <is>
          <t>3개월 전에 샀다면</t>
        </is>
      </c>
      <c r="E2611" t="inlineStr">
        <is>
          <t>[수익극대화]+[버티기형]</t>
        </is>
      </c>
      <c r="F2611" t="inlineStr">
        <is>
          <t>2026-04-14</t>
        </is>
      </c>
      <c r="G2611" t="n">
        <v>1936.35</v>
      </c>
      <c r="H2611" t="inlineStr">
        <is>
          <t>2026-04-27</t>
        </is>
      </c>
      <c r="I2611" t="n">
        <v>2183.47</v>
      </c>
      <c r="J2611" t="inlineStr">
        <is>
          <t>1차 익절 도달(10%)</t>
        </is>
      </c>
      <c r="K2611" t="n">
        <v>61</v>
      </c>
      <c r="L2611" t="n">
        <v>93</v>
      </c>
      <c r="M2611" t="n">
        <v>12.42</v>
      </c>
      <c r="N2611" t="inlineStr">
        <is>
          <t>04.27. 61주 매도(+10% 상승 시 40% 익절 원칙)</t>
        </is>
      </c>
      <c r="O2611" t="n">
        <v>300000</v>
      </c>
      <c r="P2611">
        <f>COUNTIF($A$2:A2611,A2611)</f>
        <v/>
      </c>
      <c r="Q2611">
        <f>A2611&amp;"|"&amp;P2611</f>
        <v/>
      </c>
    </row>
    <row r="2612">
      <c r="A2612" t="inlineStr">
        <is>
          <t>아이로보틱스|3개월 전에 샀다면|[수익극대화]+[버티기형]</t>
        </is>
      </c>
      <c r="B2612" t="inlineStr">
        <is>
          <t>아이로보틱스</t>
        </is>
      </c>
      <c r="C2612" t="inlineStr">
        <is>
          <t>066430</t>
        </is>
      </c>
      <c r="D2612" t="inlineStr">
        <is>
          <t>3개월 전에 샀다면</t>
        </is>
      </c>
      <c r="E2612" t="inlineStr">
        <is>
          <t>[수익극대화]+[버티기형]</t>
        </is>
      </c>
      <c r="F2612" t="inlineStr">
        <is>
          <t>2026-04-14</t>
        </is>
      </c>
      <c r="G2612" t="n">
        <v>1936.35</v>
      </c>
      <c r="H2612" t="inlineStr">
        <is>
          <t>2026-05-08</t>
        </is>
      </c>
      <c r="I2612" t="n">
        <v>2413.31</v>
      </c>
      <c r="J2612" t="inlineStr">
        <is>
          <t>2차 익절 도달(20%)</t>
        </is>
      </c>
      <c r="K2612" t="n">
        <v>46</v>
      </c>
      <c r="L2612" t="n">
        <v>47</v>
      </c>
      <c r="M2612" t="n">
        <v>24.26</v>
      </c>
      <c r="N2612" t="inlineStr">
        <is>
          <t>05.08. 46주 매도(+20% 상승 시 30% 익절 원칙)</t>
        </is>
      </c>
      <c r="O2612" t="n">
        <v>300000</v>
      </c>
      <c r="P2612">
        <f>COUNTIF($A$2:A2612,A2612)</f>
        <v/>
      </c>
      <c r="Q2612">
        <f>A2612&amp;"|"&amp;P2612</f>
        <v/>
      </c>
    </row>
    <row r="2613">
      <c r="A2613" t="inlineStr">
        <is>
          <t>아이로보틱스|3개월 전에 샀다면|[수익극대화]+[버티기형]</t>
        </is>
      </c>
      <c r="B2613" t="inlineStr">
        <is>
          <t>아이로보틱스</t>
        </is>
      </c>
      <c r="C2613" t="inlineStr">
        <is>
          <t>066430</t>
        </is>
      </c>
      <c r="D2613" t="inlineStr">
        <is>
          <t>3개월 전에 샀다면</t>
        </is>
      </c>
      <c r="E2613" t="inlineStr">
        <is>
          <t>[수익극대화]+[버티기형]</t>
        </is>
      </c>
      <c r="F2613" t="inlineStr">
        <is>
          <t>2026-04-14</t>
        </is>
      </c>
      <c r="G2613" t="n">
        <v>1936.35</v>
      </c>
      <c r="H2613" t="inlineStr">
        <is>
          <t>2026-05-15</t>
        </is>
      </c>
      <c r="I2613" t="n">
        <v>3077.84</v>
      </c>
      <c r="J2613" t="inlineStr">
        <is>
          <t>3차 익절 도달(40%)</t>
        </is>
      </c>
      <c r="K2613" t="n">
        <v>47</v>
      </c>
      <c r="L2613" t="n">
        <v>0</v>
      </c>
      <c r="M2613" t="n">
        <v>58.47</v>
      </c>
      <c r="N2613" t="inlineStr">
        <is>
          <t>05.15. 47주 매도(+40% 상승 시 30% 익절 원칙)</t>
        </is>
      </c>
      <c r="O2613" t="n">
        <v>300000</v>
      </c>
      <c r="P2613">
        <f>COUNTIF($A$2:A2613,A2613)</f>
        <v/>
      </c>
      <c r="Q2613">
        <f>A2613&amp;"|"&amp;P2613</f>
        <v/>
      </c>
    </row>
    <row r="2614">
      <c r="A2614" t="inlineStr">
        <is>
          <t>아이로보틱스|6개월 전에 샀다면|[초단타]+[칼손절]</t>
        </is>
      </c>
      <c r="B2614" t="inlineStr">
        <is>
          <t>아이로보틱스</t>
        </is>
      </c>
      <c r="C2614" t="inlineStr">
        <is>
          <t>066430</t>
        </is>
      </c>
      <c r="D2614" t="inlineStr">
        <is>
          <t>6개월 전에 샀다면</t>
        </is>
      </c>
      <c r="E2614" t="inlineStr">
        <is>
          <t>[초단타]+[칼손절]</t>
        </is>
      </c>
      <c r="F2614" t="inlineStr">
        <is>
          <t>2026-04-14</t>
        </is>
      </c>
      <c r="G2614" t="n">
        <v>1936.35</v>
      </c>
      <c r="H2614" t="inlineStr">
        <is>
          <t>2026-04-15</t>
        </is>
      </c>
      <c r="I2614" t="n">
        <v>2048.57</v>
      </c>
      <c r="J2614" t="inlineStr">
        <is>
          <t>2차 익절 도달(5%)</t>
        </is>
      </c>
      <c r="K2614" t="n">
        <v>30</v>
      </c>
      <c r="L2614" t="n">
        <v>124</v>
      </c>
      <c r="M2614" t="n">
        <v>5.48</v>
      </c>
      <c r="N2614" t="inlineStr">
        <is>
          <t>04.15. 30주 매도(+5% 상승 시 20% 익절 원칙)</t>
        </is>
      </c>
      <c r="O2614" t="n">
        <v>300000</v>
      </c>
      <c r="P2614">
        <f>COUNTIF($A$2:A2614,A2614)</f>
        <v/>
      </c>
      <c r="Q2614">
        <f>A2614&amp;"|"&amp;P2614</f>
        <v/>
      </c>
    </row>
    <row r="2615">
      <c r="A2615" t="inlineStr">
        <is>
          <t>아이로보틱스|6개월 전에 샀다면|[초단타]+[칼손절]</t>
        </is>
      </c>
      <c r="B2615" t="inlineStr">
        <is>
          <t>아이로보틱스</t>
        </is>
      </c>
      <c r="C2615" t="inlineStr">
        <is>
          <t>066430</t>
        </is>
      </c>
      <c r="D2615" t="inlineStr">
        <is>
          <t>6개월 전에 샀다면</t>
        </is>
      </c>
      <c r="E2615" t="inlineStr">
        <is>
          <t>[초단타]+[칼손절]</t>
        </is>
      </c>
      <c r="F2615" t="inlineStr">
        <is>
          <t>2026-04-14</t>
        </is>
      </c>
      <c r="G2615" t="n">
        <v>1936.35</v>
      </c>
      <c r="H2615" t="inlineStr">
        <is>
          <t>2026-04-22</t>
        </is>
      </c>
      <c r="I2615" t="n">
        <v>1895.67</v>
      </c>
      <c r="J2615" t="inlineStr">
        <is>
          <t>1차 손절 도달(-2%)</t>
        </is>
      </c>
      <c r="K2615" t="n">
        <v>123</v>
      </c>
      <c r="L2615" t="n">
        <v>1</v>
      </c>
      <c r="M2615" t="n">
        <v>-2.39</v>
      </c>
      <c r="N2615" t="inlineStr">
        <is>
          <t>04.22. 123주 매도(-2% 하락 시 80% 손절 원칙)</t>
        </is>
      </c>
      <c r="O2615" t="n">
        <v>300000</v>
      </c>
      <c r="P2615">
        <f>COUNTIF($A$2:A2615,A2615)</f>
        <v/>
      </c>
      <c r="Q2615">
        <f>A2615&amp;"|"&amp;P2615</f>
        <v/>
      </c>
    </row>
    <row r="2616">
      <c r="A2616" t="inlineStr">
        <is>
          <t>아이로보틱스|6개월 전에 샀다면|[초단타]+[칼손절]</t>
        </is>
      </c>
      <c r="B2616" t="inlineStr">
        <is>
          <t>아이로보틱스</t>
        </is>
      </c>
      <c r="C2616" t="inlineStr">
        <is>
          <t>066430</t>
        </is>
      </c>
      <c r="D2616" t="inlineStr">
        <is>
          <t>6개월 전에 샀다면</t>
        </is>
      </c>
      <c r="E2616" t="inlineStr">
        <is>
          <t>[초단타]+[칼손절]</t>
        </is>
      </c>
      <c r="F2616" t="inlineStr">
        <is>
          <t>2026-04-14</t>
        </is>
      </c>
      <c r="G2616" t="n">
        <v>1936.35</v>
      </c>
      <c r="H2616" t="inlineStr">
        <is>
          <t>2026-04-23</t>
        </is>
      </c>
      <c r="I2616" t="n">
        <v>1854.7</v>
      </c>
      <c r="J2616" t="inlineStr">
        <is>
          <t>2차 손절 도달(-4%)</t>
        </is>
      </c>
      <c r="K2616" t="n">
        <v>1</v>
      </c>
      <c r="L2616" t="n">
        <v>0</v>
      </c>
      <c r="M2616" t="n">
        <v>-4.5</v>
      </c>
      <c r="N2616" t="inlineStr">
        <is>
          <t>04.23. 1주 매도(-4% 하락 시 10% 손절 원칙)</t>
        </is>
      </c>
      <c r="O2616" t="n">
        <v>300000</v>
      </c>
      <c r="P2616">
        <f>COUNTIF($A$2:A2616,A2616)</f>
        <v/>
      </c>
      <c r="Q2616">
        <f>A2616&amp;"|"&amp;P2616</f>
        <v/>
      </c>
    </row>
    <row r="2617">
      <c r="A2617" t="inlineStr">
        <is>
          <t>아이로보틱스|6개월 전에 샀다면|[초단타]+[칼손절]</t>
        </is>
      </c>
      <c r="B2617" t="inlineStr">
        <is>
          <t>아이로보틱스</t>
        </is>
      </c>
      <c r="C2617" t="inlineStr">
        <is>
          <t>066430</t>
        </is>
      </c>
      <c r="D2617" t="inlineStr">
        <is>
          <t>6개월 전에 샀다면</t>
        </is>
      </c>
      <c r="E2617" t="inlineStr">
        <is>
          <t>[초단타]+[칼손절]</t>
        </is>
      </c>
      <c r="F2617" t="inlineStr">
        <is>
          <t>2026-04-23</t>
        </is>
      </c>
      <c r="G2617" t="n">
        <v>1857.3</v>
      </c>
      <c r="H2617" t="inlineStr">
        <is>
          <t>2026-04-27</t>
        </is>
      </c>
      <c r="I2617" t="n">
        <v>2183.47</v>
      </c>
      <c r="J2617" t="inlineStr">
        <is>
          <t>3차 익절 도달(10%)</t>
        </is>
      </c>
      <c r="K2617" t="n">
        <v>160</v>
      </c>
      <c r="L2617" t="n">
        <v>0</v>
      </c>
      <c r="M2617" t="n">
        <v>17.21</v>
      </c>
      <c r="N2617" t="inlineStr">
        <is>
          <t>04.27. 160주 매도(+10% 상승 시 10% 익절 원칙)</t>
        </is>
      </c>
      <c r="O2617" t="n">
        <v>300000</v>
      </c>
      <c r="P2617">
        <f>COUNTIF($A$2:A2617,A2617)</f>
        <v/>
      </c>
      <c r="Q2617">
        <f>A2617&amp;"|"&amp;P2617</f>
        <v/>
      </c>
    </row>
    <row r="2618">
      <c r="A2618" t="inlineStr">
        <is>
          <t>아이로보틱스|6개월 전에 샀다면|[초단타]+[정석방어]</t>
        </is>
      </c>
      <c r="B2618" t="inlineStr">
        <is>
          <t>아이로보틱스</t>
        </is>
      </c>
      <c r="C2618" t="inlineStr">
        <is>
          <t>066430</t>
        </is>
      </c>
      <c r="D2618" t="inlineStr">
        <is>
          <t>6개월 전에 샀다면</t>
        </is>
      </c>
      <c r="E2618" t="inlineStr">
        <is>
          <t>[초단타]+[정석방어]</t>
        </is>
      </c>
      <c r="F2618" t="inlineStr">
        <is>
          <t>2026-04-14</t>
        </is>
      </c>
      <c r="G2618" t="n">
        <v>1936.35</v>
      </c>
      <c r="H2618" t="inlineStr">
        <is>
          <t>2026-04-15</t>
        </is>
      </c>
      <c r="I2618" t="n">
        <v>2048.57</v>
      </c>
      <c r="J2618" t="inlineStr">
        <is>
          <t>2차 익절 도달(5%)</t>
        </is>
      </c>
      <c r="K2618" t="n">
        <v>30</v>
      </c>
      <c r="L2618" t="n">
        <v>124</v>
      </c>
      <c r="M2618" t="n">
        <v>5.48</v>
      </c>
      <c r="N2618" t="inlineStr">
        <is>
          <t>04.15. 30주 매도(+5% 상승 시 20% 익절 원칙)</t>
        </is>
      </c>
      <c r="O2618" t="n">
        <v>300000</v>
      </c>
      <c r="P2618">
        <f>COUNTIF($A$2:A2618,A2618)</f>
        <v/>
      </c>
      <c r="Q2618">
        <f>A2618&amp;"|"&amp;P2618</f>
        <v/>
      </c>
    </row>
    <row r="2619">
      <c r="A2619" t="inlineStr">
        <is>
          <t>아이로보틱스|6개월 전에 샀다면|[초단타]+[정석방어]</t>
        </is>
      </c>
      <c r="B2619" t="inlineStr">
        <is>
          <t>아이로보틱스</t>
        </is>
      </c>
      <c r="C2619" t="inlineStr">
        <is>
          <t>066430</t>
        </is>
      </c>
      <c r="D2619" t="inlineStr">
        <is>
          <t>6개월 전에 샀다면</t>
        </is>
      </c>
      <c r="E2619" t="inlineStr">
        <is>
          <t>[초단타]+[정석방어]</t>
        </is>
      </c>
      <c r="F2619" t="inlineStr">
        <is>
          <t>2026-04-14</t>
        </is>
      </c>
      <c r="G2619" t="n">
        <v>1936.35</v>
      </c>
      <c r="H2619" t="inlineStr">
        <is>
          <t>2026-04-23</t>
        </is>
      </c>
      <c r="I2619" t="n">
        <v>1854.7</v>
      </c>
      <c r="J2619" t="inlineStr">
        <is>
          <t>1차 손절 도달(-3%)</t>
        </is>
      </c>
      <c r="K2619" t="n">
        <v>107</v>
      </c>
      <c r="L2619" t="n">
        <v>17</v>
      </c>
      <c r="M2619" t="n">
        <v>-4.5</v>
      </c>
      <c r="N2619" t="inlineStr">
        <is>
          <t>04.23. 107주 매도(-3% 하락 시 70% 손절 원칙)</t>
        </is>
      </c>
      <c r="O2619" t="n">
        <v>300000</v>
      </c>
      <c r="P2619">
        <f>COUNTIF($A$2:A2619,A2619)</f>
        <v/>
      </c>
      <c r="Q2619">
        <f>A2619&amp;"|"&amp;P2619</f>
        <v/>
      </c>
    </row>
    <row r="2620">
      <c r="A2620" t="inlineStr">
        <is>
          <t>아이로보틱스|6개월 전에 샀다면|[초단타]+[정석방어]</t>
        </is>
      </c>
      <c r="B2620" t="inlineStr">
        <is>
          <t>아이로보틱스</t>
        </is>
      </c>
      <c r="C2620" t="inlineStr">
        <is>
          <t>066430</t>
        </is>
      </c>
      <c r="D2620" t="inlineStr">
        <is>
          <t>6개월 전에 샀다면</t>
        </is>
      </c>
      <c r="E2620" t="inlineStr">
        <is>
          <t>[초단타]+[정석방어]</t>
        </is>
      </c>
      <c r="F2620" t="inlineStr">
        <is>
          <t>2026-04-14</t>
        </is>
      </c>
      <c r="G2620" t="n">
        <v>1936.35</v>
      </c>
      <c r="H2620" t="inlineStr">
        <is>
          <t>2026-04-27</t>
        </is>
      </c>
      <c r="I2620" t="n">
        <v>2183.47</v>
      </c>
      <c r="J2620" t="inlineStr">
        <is>
          <t>3차 익절 도달(10%)</t>
        </is>
      </c>
      <c r="K2620" t="n">
        <v>17</v>
      </c>
      <c r="L2620" t="n">
        <v>0</v>
      </c>
      <c r="M2620" t="n">
        <v>12.42</v>
      </c>
      <c r="N2620" t="inlineStr">
        <is>
          <t>04.27. 17주 매도(+10% 상승 시 10% 익절 원칙)</t>
        </is>
      </c>
      <c r="O2620" t="n">
        <v>300000</v>
      </c>
      <c r="P2620">
        <f>COUNTIF($A$2:A2620,A2620)</f>
        <v/>
      </c>
      <c r="Q2620">
        <f>A2620&amp;"|"&amp;P2620</f>
        <v/>
      </c>
    </row>
    <row r="2621">
      <c r="A2621" t="inlineStr">
        <is>
          <t>아이로보틱스|6개월 전에 샀다면|[초단타]+[변동성허용]</t>
        </is>
      </c>
      <c r="B2621" t="inlineStr">
        <is>
          <t>아이로보틱스</t>
        </is>
      </c>
      <c r="C2621" t="inlineStr">
        <is>
          <t>066430</t>
        </is>
      </c>
      <c r="D2621" t="inlineStr">
        <is>
          <t>6개월 전에 샀다면</t>
        </is>
      </c>
      <c r="E2621" t="inlineStr">
        <is>
          <t>[초단타]+[변동성허용]</t>
        </is>
      </c>
      <c r="F2621" t="inlineStr">
        <is>
          <t>2026-04-14</t>
        </is>
      </c>
      <c r="G2621" t="n">
        <v>1936.35</v>
      </c>
      <c r="H2621" t="inlineStr">
        <is>
          <t>2026-04-15</t>
        </is>
      </c>
      <c r="I2621" t="n">
        <v>2048.57</v>
      </c>
      <c r="J2621" t="inlineStr">
        <is>
          <t>2차 익절 도달(5%)</t>
        </is>
      </c>
      <c r="K2621" t="n">
        <v>30</v>
      </c>
      <c r="L2621" t="n">
        <v>124</v>
      </c>
      <c r="M2621" t="n">
        <v>5.48</v>
      </c>
      <c r="N2621" t="inlineStr">
        <is>
          <t>04.15. 30주 매도(+5% 상승 시 20% 익절 원칙)</t>
        </is>
      </c>
      <c r="O2621" t="n">
        <v>300000</v>
      </c>
      <c r="P2621">
        <f>COUNTIF($A$2:A2621,A2621)</f>
        <v/>
      </c>
      <c r="Q2621">
        <f>A2621&amp;"|"&amp;P2621</f>
        <v/>
      </c>
    </row>
    <row r="2622">
      <c r="A2622" t="inlineStr">
        <is>
          <t>아이로보틱스|6개월 전에 샀다면|[초단타]+[변동성허용]</t>
        </is>
      </c>
      <c r="B2622" t="inlineStr">
        <is>
          <t>아이로보틱스</t>
        </is>
      </c>
      <c r="C2622" t="inlineStr">
        <is>
          <t>066430</t>
        </is>
      </c>
      <c r="D2622" t="inlineStr">
        <is>
          <t>6개월 전에 샀다면</t>
        </is>
      </c>
      <c r="E2622" t="inlineStr">
        <is>
          <t>[초단타]+[변동성허용]</t>
        </is>
      </c>
      <c r="F2622" t="inlineStr">
        <is>
          <t>2026-04-14</t>
        </is>
      </c>
      <c r="G2622" t="n">
        <v>1936.35</v>
      </c>
      <c r="H2622" t="inlineStr">
        <is>
          <t>2026-04-27</t>
        </is>
      </c>
      <c r="I2622" t="n">
        <v>2183.47</v>
      </c>
      <c r="J2622" t="inlineStr">
        <is>
          <t>3차 익절 도달(10%)</t>
        </is>
      </c>
      <c r="K2622" t="n">
        <v>124</v>
      </c>
      <c r="L2622" t="n">
        <v>0</v>
      </c>
      <c r="M2622" t="n">
        <v>12.42</v>
      </c>
      <c r="N2622" t="inlineStr">
        <is>
          <t>04.27. 124주 매도(+10% 상승 시 10% 익절 원칙)</t>
        </is>
      </c>
      <c r="O2622" t="n">
        <v>300000</v>
      </c>
      <c r="P2622">
        <f>COUNTIF($A$2:A2622,A2622)</f>
        <v/>
      </c>
      <c r="Q2622">
        <f>A2622&amp;"|"&amp;P2622</f>
        <v/>
      </c>
    </row>
    <row r="2623">
      <c r="A2623" t="inlineStr">
        <is>
          <t>아이로보틱스|6개월 전에 샀다면|[초단타]+[버티기형]</t>
        </is>
      </c>
      <c r="B2623" t="inlineStr">
        <is>
          <t>아이로보틱스</t>
        </is>
      </c>
      <c r="C2623" t="inlineStr">
        <is>
          <t>066430</t>
        </is>
      </c>
      <c r="D2623" t="inlineStr">
        <is>
          <t>6개월 전에 샀다면</t>
        </is>
      </c>
      <c r="E2623" t="inlineStr">
        <is>
          <t>[초단타]+[버티기형]</t>
        </is>
      </c>
      <c r="F2623" t="inlineStr">
        <is>
          <t>2026-04-14</t>
        </is>
      </c>
      <c r="G2623" t="n">
        <v>1936.35</v>
      </c>
      <c r="H2623" t="inlineStr">
        <is>
          <t>2026-04-15</t>
        </is>
      </c>
      <c r="I2623" t="n">
        <v>2048.57</v>
      </c>
      <c r="J2623" t="inlineStr">
        <is>
          <t>2차 익절 도달(5%)</t>
        </is>
      </c>
      <c r="K2623" t="n">
        <v>30</v>
      </c>
      <c r="L2623" t="n">
        <v>124</v>
      </c>
      <c r="M2623" t="n">
        <v>5.48</v>
      </c>
      <c r="N2623" t="inlineStr">
        <is>
          <t>04.15. 30주 매도(+5% 상승 시 20% 익절 원칙)</t>
        </is>
      </c>
      <c r="O2623" t="n">
        <v>300000</v>
      </c>
      <c r="P2623">
        <f>COUNTIF($A$2:A2623,A2623)</f>
        <v/>
      </c>
      <c r="Q2623">
        <f>A2623&amp;"|"&amp;P2623</f>
        <v/>
      </c>
    </row>
    <row r="2624">
      <c r="A2624" t="inlineStr">
        <is>
          <t>아이로보틱스|6개월 전에 샀다면|[초단타]+[버티기형]</t>
        </is>
      </c>
      <c r="B2624" t="inlineStr">
        <is>
          <t>아이로보틱스</t>
        </is>
      </c>
      <c r="C2624" t="inlineStr">
        <is>
          <t>066430</t>
        </is>
      </c>
      <c r="D2624" t="inlineStr">
        <is>
          <t>6개월 전에 샀다면</t>
        </is>
      </c>
      <c r="E2624" t="inlineStr">
        <is>
          <t>[초단타]+[버티기형]</t>
        </is>
      </c>
      <c r="F2624" t="inlineStr">
        <is>
          <t>2026-04-14</t>
        </is>
      </c>
      <c r="G2624" t="n">
        <v>1936.35</v>
      </c>
      <c r="H2624" t="inlineStr">
        <is>
          <t>2026-04-27</t>
        </is>
      </c>
      <c r="I2624" t="n">
        <v>2183.47</v>
      </c>
      <c r="J2624" t="inlineStr">
        <is>
          <t>3차 익절 도달(10%)</t>
        </is>
      </c>
      <c r="K2624" t="n">
        <v>124</v>
      </c>
      <c r="L2624" t="n">
        <v>0</v>
      </c>
      <c r="M2624" t="n">
        <v>12.42</v>
      </c>
      <c r="N2624" t="inlineStr">
        <is>
          <t>04.27. 124주 매도(+10% 상승 시 10% 익절 원칙)</t>
        </is>
      </c>
      <c r="O2624" t="n">
        <v>300000</v>
      </c>
      <c r="P2624">
        <f>COUNTIF($A$2:A2624,A2624)</f>
        <v/>
      </c>
      <c r="Q2624">
        <f>A2624&amp;"|"&amp;P2624</f>
        <v/>
      </c>
    </row>
    <row r="2625">
      <c r="A2625" t="inlineStr">
        <is>
          <t>아이로보틱스|6개월 전에 샀다면|[단기스윙]+[칼손절]</t>
        </is>
      </c>
      <c r="B2625" t="inlineStr">
        <is>
          <t>아이로보틱스</t>
        </is>
      </c>
      <c r="C2625" t="inlineStr">
        <is>
          <t>066430</t>
        </is>
      </c>
      <c r="D2625" t="inlineStr">
        <is>
          <t>6개월 전에 샀다면</t>
        </is>
      </c>
      <c r="E2625" t="inlineStr">
        <is>
          <t>[단기스윙]+[칼손절]</t>
        </is>
      </c>
      <c r="F2625" t="inlineStr">
        <is>
          <t>2026-04-14</t>
        </is>
      </c>
      <c r="G2625" t="n">
        <v>1936.35</v>
      </c>
      <c r="H2625" t="inlineStr">
        <is>
          <t>2026-04-15</t>
        </is>
      </c>
      <c r="I2625" t="n">
        <v>2048.57</v>
      </c>
      <c r="J2625" t="inlineStr">
        <is>
          <t>1차 익절 도달(5%)</t>
        </is>
      </c>
      <c r="K2625" t="n">
        <v>92</v>
      </c>
      <c r="L2625" t="n">
        <v>62</v>
      </c>
      <c r="M2625" t="n">
        <v>5.48</v>
      </c>
      <c r="N2625" t="inlineStr">
        <is>
          <t>04.15. 92주 매도(+5% 상승 시 60% 익절 원칙)</t>
        </is>
      </c>
      <c r="O2625" t="n">
        <v>300000</v>
      </c>
      <c r="P2625">
        <f>COUNTIF($A$2:A2625,A2625)</f>
        <v/>
      </c>
      <c r="Q2625">
        <f>A2625&amp;"|"&amp;P2625</f>
        <v/>
      </c>
    </row>
    <row r="2626">
      <c r="A2626" t="inlineStr">
        <is>
          <t>아이로보틱스|6개월 전에 샀다면|[단기스윙]+[칼손절]</t>
        </is>
      </c>
      <c r="B2626" t="inlineStr">
        <is>
          <t>아이로보틱스</t>
        </is>
      </c>
      <c r="C2626" t="inlineStr">
        <is>
          <t>066430</t>
        </is>
      </c>
      <c r="D2626" t="inlineStr">
        <is>
          <t>6개월 전에 샀다면</t>
        </is>
      </c>
      <c r="E2626" t="inlineStr">
        <is>
          <t>[단기스윙]+[칼손절]</t>
        </is>
      </c>
      <c r="F2626" t="inlineStr">
        <is>
          <t>2026-04-14</t>
        </is>
      </c>
      <c r="G2626" t="n">
        <v>1936.35</v>
      </c>
      <c r="H2626" t="inlineStr">
        <is>
          <t>2026-04-22</t>
        </is>
      </c>
      <c r="I2626" t="n">
        <v>1895.67</v>
      </c>
      <c r="J2626" t="inlineStr">
        <is>
          <t>1차 손절 도달(-2%)</t>
        </is>
      </c>
      <c r="K2626" t="n">
        <v>62</v>
      </c>
      <c r="L2626" t="n">
        <v>0</v>
      </c>
      <c r="M2626" t="n">
        <v>-2.39</v>
      </c>
      <c r="N2626" t="inlineStr">
        <is>
          <t>04.22. 62주 매도(-2% 하락 시 80% 손절 원칙)</t>
        </is>
      </c>
      <c r="O2626" t="n">
        <v>300000</v>
      </c>
      <c r="P2626">
        <f>COUNTIF($A$2:A2626,A2626)</f>
        <v/>
      </c>
      <c r="Q2626">
        <f>A2626&amp;"|"&amp;P2626</f>
        <v/>
      </c>
    </row>
    <row r="2627">
      <c r="A2627" t="inlineStr">
        <is>
          <t>아이로보틱스|6개월 전에 샀다면|[단기스윙]+[칼손절]</t>
        </is>
      </c>
      <c r="B2627" t="inlineStr">
        <is>
          <t>아이로보틱스</t>
        </is>
      </c>
      <c r="C2627" t="inlineStr">
        <is>
          <t>066430</t>
        </is>
      </c>
      <c r="D2627" t="inlineStr">
        <is>
          <t>6개월 전에 샀다면</t>
        </is>
      </c>
      <c r="E2627" t="inlineStr">
        <is>
          <t>[단기스윙]+[칼손절]</t>
        </is>
      </c>
      <c r="F2627" t="inlineStr">
        <is>
          <t>2026-04-22</t>
        </is>
      </c>
      <c r="G2627" t="n">
        <v>1898.33</v>
      </c>
      <c r="H2627" t="inlineStr">
        <is>
          <t>2026-04-23</t>
        </is>
      </c>
      <c r="I2627" t="n">
        <v>1854.7</v>
      </c>
      <c r="J2627" t="inlineStr">
        <is>
          <t>1차 손절 도달(-2%)</t>
        </is>
      </c>
      <c r="K2627" t="n">
        <v>128</v>
      </c>
      <c r="L2627" t="n">
        <v>33</v>
      </c>
      <c r="M2627" t="n">
        <v>-2.59</v>
      </c>
      <c r="N2627" t="inlineStr">
        <is>
          <t>04.23. 128주 매도(-2% 하락 시 80% 손절 원칙)</t>
        </is>
      </c>
      <c r="O2627" t="n">
        <v>300000</v>
      </c>
      <c r="P2627">
        <f>COUNTIF($A$2:A2627,A2627)</f>
        <v/>
      </c>
      <c r="Q2627">
        <f>A2627&amp;"|"&amp;P2627</f>
        <v/>
      </c>
    </row>
    <row r="2628">
      <c r="A2628" t="inlineStr">
        <is>
          <t>아이로보틱스|6개월 전에 샀다면|[단기스윙]+[칼손절]</t>
        </is>
      </c>
      <c r="B2628" t="inlineStr">
        <is>
          <t>아이로보틱스</t>
        </is>
      </c>
      <c r="C2628" t="inlineStr">
        <is>
          <t>066430</t>
        </is>
      </c>
      <c r="D2628" t="inlineStr">
        <is>
          <t>6개월 전에 샀다면</t>
        </is>
      </c>
      <c r="E2628" t="inlineStr">
        <is>
          <t>[단기스윙]+[칼손절]</t>
        </is>
      </c>
      <c r="F2628" t="inlineStr">
        <is>
          <t>2026-04-22</t>
        </is>
      </c>
      <c r="G2628" t="n">
        <v>1898.33</v>
      </c>
      <c r="H2628" t="inlineStr">
        <is>
          <t>2026-04-27</t>
        </is>
      </c>
      <c r="I2628" t="n">
        <v>2183.47</v>
      </c>
      <c r="J2628" t="inlineStr">
        <is>
          <t>2차 익절 도달(10%)</t>
        </is>
      </c>
      <c r="K2628" t="n">
        <v>33</v>
      </c>
      <c r="L2628" t="n">
        <v>0</v>
      </c>
      <c r="M2628" t="n">
        <v>14.68</v>
      </c>
      <c r="N2628" t="inlineStr">
        <is>
          <t>04.27. 33주 매도(+10% 상승 시 30% 익절 원칙)</t>
        </is>
      </c>
      <c r="O2628" t="n">
        <v>300000</v>
      </c>
      <c r="P2628">
        <f>COUNTIF($A$2:A2628,A2628)</f>
        <v/>
      </c>
      <c r="Q2628">
        <f>A2628&amp;"|"&amp;P2628</f>
        <v/>
      </c>
    </row>
    <row r="2629">
      <c r="A2629" t="inlineStr">
        <is>
          <t>아이로보틱스|6개월 전에 샀다면|[단기스윙]+[정석방어]</t>
        </is>
      </c>
      <c r="B2629" t="inlineStr">
        <is>
          <t>아이로보틱스</t>
        </is>
      </c>
      <c r="C2629" t="inlineStr">
        <is>
          <t>066430</t>
        </is>
      </c>
      <c r="D2629" t="inlineStr">
        <is>
          <t>6개월 전에 샀다면</t>
        </is>
      </c>
      <c r="E2629" t="inlineStr">
        <is>
          <t>[단기스윙]+[정석방어]</t>
        </is>
      </c>
      <c r="F2629" t="inlineStr">
        <is>
          <t>2026-04-14</t>
        </is>
      </c>
      <c r="G2629" t="n">
        <v>1936.35</v>
      </c>
      <c r="H2629" t="inlineStr">
        <is>
          <t>2026-04-15</t>
        </is>
      </c>
      <c r="I2629" t="n">
        <v>2048.57</v>
      </c>
      <c r="J2629" t="inlineStr">
        <is>
          <t>1차 익절 도달(5%)</t>
        </is>
      </c>
      <c r="K2629" t="n">
        <v>92</v>
      </c>
      <c r="L2629" t="n">
        <v>62</v>
      </c>
      <c r="M2629" t="n">
        <v>5.48</v>
      </c>
      <c r="N2629" t="inlineStr">
        <is>
          <t>04.15. 92주 매도(+5% 상승 시 60% 익절 원칙)</t>
        </is>
      </c>
      <c r="O2629" t="n">
        <v>300000</v>
      </c>
      <c r="P2629">
        <f>COUNTIF($A$2:A2629,A2629)</f>
        <v/>
      </c>
      <c r="Q2629">
        <f>A2629&amp;"|"&amp;P2629</f>
        <v/>
      </c>
    </row>
    <row r="2630">
      <c r="A2630" t="inlineStr">
        <is>
          <t>아이로보틱스|6개월 전에 샀다면|[단기스윙]+[정석방어]</t>
        </is>
      </c>
      <c r="B2630" t="inlineStr">
        <is>
          <t>아이로보틱스</t>
        </is>
      </c>
      <c r="C2630" t="inlineStr">
        <is>
          <t>066430</t>
        </is>
      </c>
      <c r="D2630" t="inlineStr">
        <is>
          <t>6개월 전에 샀다면</t>
        </is>
      </c>
      <c r="E2630" t="inlineStr">
        <is>
          <t>[단기스윙]+[정석방어]</t>
        </is>
      </c>
      <c r="F2630" t="inlineStr">
        <is>
          <t>2026-04-14</t>
        </is>
      </c>
      <c r="G2630" t="n">
        <v>1936.35</v>
      </c>
      <c r="H2630" t="inlineStr">
        <is>
          <t>2026-04-23</t>
        </is>
      </c>
      <c r="I2630" t="n">
        <v>1854.7</v>
      </c>
      <c r="J2630" t="inlineStr">
        <is>
          <t>1차 손절 도달(-3%)</t>
        </is>
      </c>
      <c r="K2630" t="n">
        <v>62</v>
      </c>
      <c r="L2630" t="n">
        <v>0</v>
      </c>
      <c r="M2630" t="n">
        <v>-4.5</v>
      </c>
      <c r="N2630" t="inlineStr">
        <is>
          <t>04.23. 62주 매도(-3% 하락 시 70% 손절 원칙)</t>
        </is>
      </c>
      <c r="O2630" t="n">
        <v>300000</v>
      </c>
      <c r="P2630">
        <f>COUNTIF($A$2:A2630,A2630)</f>
        <v/>
      </c>
      <c r="Q2630">
        <f>A2630&amp;"|"&amp;P2630</f>
        <v/>
      </c>
    </row>
    <row r="2631">
      <c r="A2631" t="inlineStr">
        <is>
          <t>아이로보틱스|6개월 전에 샀다면|[단기스윙]+[정석방어]</t>
        </is>
      </c>
      <c r="B2631" t="inlineStr">
        <is>
          <t>아이로보틱스</t>
        </is>
      </c>
      <c r="C2631" t="inlineStr">
        <is>
          <t>066430</t>
        </is>
      </c>
      <c r="D2631" t="inlineStr">
        <is>
          <t>6개월 전에 샀다면</t>
        </is>
      </c>
      <c r="E2631" t="inlineStr">
        <is>
          <t>[단기스윙]+[정석방어]</t>
        </is>
      </c>
      <c r="F2631" t="inlineStr">
        <is>
          <t>2026-04-23</t>
        </is>
      </c>
      <c r="G2631" t="n">
        <v>1857.3</v>
      </c>
      <c r="H2631" t="inlineStr">
        <is>
          <t>2026-04-27</t>
        </is>
      </c>
      <c r="I2631" t="n">
        <v>2183.47</v>
      </c>
      <c r="J2631" t="inlineStr">
        <is>
          <t>2차 익절 도달(10%)</t>
        </is>
      </c>
      <c r="K2631" t="n">
        <v>48</v>
      </c>
      <c r="L2631" t="n">
        <v>115</v>
      </c>
      <c r="M2631" t="n">
        <v>17.21</v>
      </c>
      <c r="N2631" t="inlineStr">
        <is>
          <t>04.27. 48주 매도(+10% 상승 시 30% 익절 원칙)</t>
        </is>
      </c>
      <c r="O2631" t="n">
        <v>300000</v>
      </c>
      <c r="P2631">
        <f>COUNTIF($A$2:A2631,A2631)</f>
        <v/>
      </c>
      <c r="Q2631">
        <f>A2631&amp;"|"&amp;P2631</f>
        <v/>
      </c>
    </row>
    <row r="2632">
      <c r="A2632" t="inlineStr">
        <is>
          <t>아이로보틱스|6개월 전에 샀다면|[단기스윙]+[정석방어]</t>
        </is>
      </c>
      <c r="B2632" t="inlineStr">
        <is>
          <t>아이로보틱스</t>
        </is>
      </c>
      <c r="C2632" t="inlineStr">
        <is>
          <t>066430</t>
        </is>
      </c>
      <c r="D2632" t="inlineStr">
        <is>
          <t>6개월 전에 샀다면</t>
        </is>
      </c>
      <c r="E2632" t="inlineStr">
        <is>
          <t>[단기스윙]+[정석방어]</t>
        </is>
      </c>
      <c r="F2632" t="inlineStr">
        <is>
          <t>2026-04-23</t>
        </is>
      </c>
      <c r="G2632" t="n">
        <v>1857.3</v>
      </c>
      <c r="H2632" t="inlineStr">
        <is>
          <t>2026-05-08</t>
        </is>
      </c>
      <c r="I2632" t="n">
        <v>2413.31</v>
      </c>
      <c r="J2632" t="inlineStr">
        <is>
          <t>3차 익절 도달(20%)</t>
        </is>
      </c>
      <c r="K2632" t="n">
        <v>115</v>
      </c>
      <c r="L2632" t="n">
        <v>0</v>
      </c>
      <c r="M2632" t="n">
        <v>29.55</v>
      </c>
      <c r="N2632" t="inlineStr">
        <is>
          <t>05.08. 115주 매도(+20% 상승 시 10% 익절 원칙)</t>
        </is>
      </c>
      <c r="O2632" t="n">
        <v>300000</v>
      </c>
      <c r="P2632">
        <f>COUNTIF($A$2:A2632,A2632)</f>
        <v/>
      </c>
      <c r="Q2632">
        <f>A2632&amp;"|"&amp;P2632</f>
        <v/>
      </c>
    </row>
    <row r="2633">
      <c r="A2633" t="inlineStr">
        <is>
          <t>아이로보틱스|6개월 전에 샀다면|[단기스윙]+[변동성허용]</t>
        </is>
      </c>
      <c r="B2633" t="inlineStr">
        <is>
          <t>아이로보틱스</t>
        </is>
      </c>
      <c r="C2633" t="inlineStr">
        <is>
          <t>066430</t>
        </is>
      </c>
      <c r="D2633" t="inlineStr">
        <is>
          <t>6개월 전에 샀다면</t>
        </is>
      </c>
      <c r="E2633" t="inlineStr">
        <is>
          <t>[단기스윙]+[변동성허용]</t>
        </is>
      </c>
      <c r="F2633" t="inlineStr">
        <is>
          <t>2026-04-14</t>
        </is>
      </c>
      <c r="G2633" t="n">
        <v>1936.35</v>
      </c>
      <c r="H2633" t="inlineStr">
        <is>
          <t>2026-04-15</t>
        </is>
      </c>
      <c r="I2633" t="n">
        <v>2048.57</v>
      </c>
      <c r="J2633" t="inlineStr">
        <is>
          <t>1차 익절 도달(5%)</t>
        </is>
      </c>
      <c r="K2633" t="n">
        <v>92</v>
      </c>
      <c r="L2633" t="n">
        <v>62</v>
      </c>
      <c r="M2633" t="n">
        <v>5.48</v>
      </c>
      <c r="N2633" t="inlineStr">
        <is>
          <t>04.15. 92주 매도(+5% 상승 시 60% 익절 원칙)</t>
        </is>
      </c>
      <c r="O2633" t="n">
        <v>300000</v>
      </c>
      <c r="P2633">
        <f>COUNTIF($A$2:A2633,A2633)</f>
        <v/>
      </c>
      <c r="Q2633">
        <f>A2633&amp;"|"&amp;P2633</f>
        <v/>
      </c>
    </row>
    <row r="2634">
      <c r="A2634" t="inlineStr">
        <is>
          <t>아이로보틱스|6개월 전에 샀다면|[단기스윙]+[변동성허용]</t>
        </is>
      </c>
      <c r="B2634" t="inlineStr">
        <is>
          <t>아이로보틱스</t>
        </is>
      </c>
      <c r="C2634" t="inlineStr">
        <is>
          <t>066430</t>
        </is>
      </c>
      <c r="D2634" t="inlineStr">
        <is>
          <t>6개월 전에 샀다면</t>
        </is>
      </c>
      <c r="E2634" t="inlineStr">
        <is>
          <t>[단기스윙]+[변동성허용]</t>
        </is>
      </c>
      <c r="F2634" t="inlineStr">
        <is>
          <t>2026-04-14</t>
        </is>
      </c>
      <c r="G2634" t="n">
        <v>1936.35</v>
      </c>
      <c r="H2634" t="inlineStr">
        <is>
          <t>2026-04-27</t>
        </is>
      </c>
      <c r="I2634" t="n">
        <v>2183.47</v>
      </c>
      <c r="J2634" t="inlineStr">
        <is>
          <t>2차 익절 도달(10%)</t>
        </is>
      </c>
      <c r="K2634" t="n">
        <v>46</v>
      </c>
      <c r="L2634" t="n">
        <v>16</v>
      </c>
      <c r="M2634" t="n">
        <v>12.42</v>
      </c>
      <c r="N2634" t="inlineStr">
        <is>
          <t>04.27. 46주 매도(+10% 상승 시 30% 익절 원칙)</t>
        </is>
      </c>
      <c r="O2634" t="n">
        <v>300000</v>
      </c>
      <c r="P2634">
        <f>COUNTIF($A$2:A2634,A2634)</f>
        <v/>
      </c>
      <c r="Q2634">
        <f>A2634&amp;"|"&amp;P2634</f>
        <v/>
      </c>
    </row>
    <row r="2635">
      <c r="A2635" t="inlineStr">
        <is>
          <t>아이로보틱스|6개월 전에 샀다면|[단기스윙]+[변동성허용]</t>
        </is>
      </c>
      <c r="B2635" t="inlineStr">
        <is>
          <t>아이로보틱스</t>
        </is>
      </c>
      <c r="C2635" t="inlineStr">
        <is>
          <t>066430</t>
        </is>
      </c>
      <c r="D2635" t="inlineStr">
        <is>
          <t>6개월 전에 샀다면</t>
        </is>
      </c>
      <c r="E2635" t="inlineStr">
        <is>
          <t>[단기스윙]+[변동성허용]</t>
        </is>
      </c>
      <c r="F2635" t="inlineStr">
        <is>
          <t>2026-04-14</t>
        </is>
      </c>
      <c r="G2635" t="n">
        <v>1936.35</v>
      </c>
      <c r="H2635" t="inlineStr">
        <is>
          <t>2026-05-08</t>
        </is>
      </c>
      <c r="I2635" t="n">
        <v>2413.31</v>
      </c>
      <c r="J2635" t="inlineStr">
        <is>
          <t>3차 익절 도달(20%)</t>
        </is>
      </c>
      <c r="K2635" t="n">
        <v>16</v>
      </c>
      <c r="L2635" t="n">
        <v>0</v>
      </c>
      <c r="M2635" t="n">
        <v>24.26</v>
      </c>
      <c r="N2635" t="inlineStr">
        <is>
          <t>05.08. 16주 매도(+20% 상승 시 10% 익절 원칙)</t>
        </is>
      </c>
      <c r="O2635" t="n">
        <v>300000</v>
      </c>
      <c r="P2635">
        <f>COUNTIF($A$2:A2635,A2635)</f>
        <v/>
      </c>
      <c r="Q2635">
        <f>A2635&amp;"|"&amp;P2635</f>
        <v/>
      </c>
    </row>
    <row r="2636">
      <c r="A2636" t="inlineStr">
        <is>
          <t>아이로보틱스|6개월 전에 샀다면|[단기스윙]+[버티기형]</t>
        </is>
      </c>
      <c r="B2636" t="inlineStr">
        <is>
          <t>아이로보틱스</t>
        </is>
      </c>
      <c r="C2636" t="inlineStr">
        <is>
          <t>066430</t>
        </is>
      </c>
      <c r="D2636" t="inlineStr">
        <is>
          <t>6개월 전에 샀다면</t>
        </is>
      </c>
      <c r="E2636" t="inlineStr">
        <is>
          <t>[단기스윙]+[버티기형]</t>
        </is>
      </c>
      <c r="F2636" t="inlineStr">
        <is>
          <t>2026-04-14</t>
        </is>
      </c>
      <c r="G2636" t="n">
        <v>1936.35</v>
      </c>
      <c r="H2636" t="inlineStr">
        <is>
          <t>2026-04-15</t>
        </is>
      </c>
      <c r="I2636" t="n">
        <v>2048.57</v>
      </c>
      <c r="J2636" t="inlineStr">
        <is>
          <t>1차 익절 도달(5%)</t>
        </is>
      </c>
      <c r="K2636" t="n">
        <v>92</v>
      </c>
      <c r="L2636" t="n">
        <v>62</v>
      </c>
      <c r="M2636" t="n">
        <v>5.48</v>
      </c>
      <c r="N2636" t="inlineStr">
        <is>
          <t>04.15. 92주 매도(+5% 상승 시 60% 익절 원칙)</t>
        </is>
      </c>
      <c r="O2636" t="n">
        <v>300000</v>
      </c>
      <c r="P2636">
        <f>COUNTIF($A$2:A2636,A2636)</f>
        <v/>
      </c>
      <c r="Q2636">
        <f>A2636&amp;"|"&amp;P2636</f>
        <v/>
      </c>
    </row>
    <row r="2637">
      <c r="A2637" t="inlineStr">
        <is>
          <t>아이로보틱스|6개월 전에 샀다면|[단기스윙]+[버티기형]</t>
        </is>
      </c>
      <c r="B2637" t="inlineStr">
        <is>
          <t>아이로보틱스</t>
        </is>
      </c>
      <c r="C2637" t="inlineStr">
        <is>
          <t>066430</t>
        </is>
      </c>
      <c r="D2637" t="inlineStr">
        <is>
          <t>6개월 전에 샀다면</t>
        </is>
      </c>
      <c r="E2637" t="inlineStr">
        <is>
          <t>[단기스윙]+[버티기형]</t>
        </is>
      </c>
      <c r="F2637" t="inlineStr">
        <is>
          <t>2026-04-14</t>
        </is>
      </c>
      <c r="G2637" t="n">
        <v>1936.35</v>
      </c>
      <c r="H2637" t="inlineStr">
        <is>
          <t>2026-04-27</t>
        </is>
      </c>
      <c r="I2637" t="n">
        <v>2183.47</v>
      </c>
      <c r="J2637" t="inlineStr">
        <is>
          <t>2차 익절 도달(10%)</t>
        </is>
      </c>
      <c r="K2637" t="n">
        <v>46</v>
      </c>
      <c r="L2637" t="n">
        <v>16</v>
      </c>
      <c r="M2637" t="n">
        <v>12.42</v>
      </c>
      <c r="N2637" t="inlineStr">
        <is>
          <t>04.27. 46주 매도(+10% 상승 시 30% 익절 원칙)</t>
        </is>
      </c>
      <c r="O2637" t="n">
        <v>300000</v>
      </c>
      <c r="P2637">
        <f>COUNTIF($A$2:A2637,A2637)</f>
        <v/>
      </c>
      <c r="Q2637">
        <f>A2637&amp;"|"&amp;P2637</f>
        <v/>
      </c>
    </row>
    <row r="2638">
      <c r="A2638" t="inlineStr">
        <is>
          <t>아이로보틱스|6개월 전에 샀다면|[단기스윙]+[버티기형]</t>
        </is>
      </c>
      <c r="B2638" t="inlineStr">
        <is>
          <t>아이로보틱스</t>
        </is>
      </c>
      <c r="C2638" t="inlineStr">
        <is>
          <t>066430</t>
        </is>
      </c>
      <c r="D2638" t="inlineStr">
        <is>
          <t>6개월 전에 샀다면</t>
        </is>
      </c>
      <c r="E2638" t="inlineStr">
        <is>
          <t>[단기스윙]+[버티기형]</t>
        </is>
      </c>
      <c r="F2638" t="inlineStr">
        <is>
          <t>2026-04-14</t>
        </is>
      </c>
      <c r="G2638" t="n">
        <v>1936.35</v>
      </c>
      <c r="H2638" t="inlineStr">
        <is>
          <t>2026-05-08</t>
        </is>
      </c>
      <c r="I2638" t="n">
        <v>2413.31</v>
      </c>
      <c r="J2638" t="inlineStr">
        <is>
          <t>3차 익절 도달(20%)</t>
        </is>
      </c>
      <c r="K2638" t="n">
        <v>16</v>
      </c>
      <c r="L2638" t="n">
        <v>0</v>
      </c>
      <c r="M2638" t="n">
        <v>24.26</v>
      </c>
      <c r="N2638" t="inlineStr">
        <is>
          <t>05.08. 16주 매도(+20% 상승 시 10% 익절 원칙)</t>
        </is>
      </c>
      <c r="O2638" t="n">
        <v>300000</v>
      </c>
      <c r="P2638">
        <f>COUNTIF($A$2:A2638,A2638)</f>
        <v/>
      </c>
      <c r="Q2638">
        <f>A2638&amp;"|"&amp;P2638</f>
        <v/>
      </c>
    </row>
    <row r="2639">
      <c r="A2639" t="inlineStr">
        <is>
          <t>아이로보틱스|6개월 전에 샀다면|[대표님룰]+[칼손절]</t>
        </is>
      </c>
      <c r="B2639" t="inlineStr">
        <is>
          <t>아이로보틱스</t>
        </is>
      </c>
      <c r="C2639" t="inlineStr">
        <is>
          <t>066430</t>
        </is>
      </c>
      <c r="D2639" t="inlineStr">
        <is>
          <t>6개월 전에 샀다면</t>
        </is>
      </c>
      <c r="E2639" t="inlineStr">
        <is>
          <t>[대표님룰]+[칼손절]</t>
        </is>
      </c>
      <c r="F2639" t="inlineStr">
        <is>
          <t>2026-04-14</t>
        </is>
      </c>
      <c r="G2639" t="n">
        <v>1936.35</v>
      </c>
      <c r="H2639" t="inlineStr">
        <is>
          <t>2026-04-15</t>
        </is>
      </c>
      <c r="I2639" t="n">
        <v>2048.57</v>
      </c>
      <c r="J2639" t="inlineStr">
        <is>
          <t>1차 익절 도달(5%)</t>
        </is>
      </c>
      <c r="K2639" t="n">
        <v>92</v>
      </c>
      <c r="L2639" t="n">
        <v>62</v>
      </c>
      <c r="M2639" t="n">
        <v>5.48</v>
      </c>
      <c r="N2639" t="inlineStr">
        <is>
          <t>04.15. 92주 매도(+5% 상승 시 60% 익절 원칙)</t>
        </is>
      </c>
      <c r="O2639" t="n">
        <v>300000</v>
      </c>
      <c r="P2639">
        <f>COUNTIF($A$2:A2639,A2639)</f>
        <v/>
      </c>
      <c r="Q2639">
        <f>A2639&amp;"|"&amp;P2639</f>
        <v/>
      </c>
    </row>
    <row r="2640">
      <c r="A2640" t="inlineStr">
        <is>
          <t>아이로보틱스|6개월 전에 샀다면|[대표님룰]+[칼손절]</t>
        </is>
      </c>
      <c r="B2640" t="inlineStr">
        <is>
          <t>아이로보틱스</t>
        </is>
      </c>
      <c r="C2640" t="inlineStr">
        <is>
          <t>066430</t>
        </is>
      </c>
      <c r="D2640" t="inlineStr">
        <is>
          <t>6개월 전에 샀다면</t>
        </is>
      </c>
      <c r="E2640" t="inlineStr">
        <is>
          <t>[대표님룰]+[칼손절]</t>
        </is>
      </c>
      <c r="F2640" t="inlineStr">
        <is>
          <t>2026-04-14</t>
        </is>
      </c>
      <c r="G2640" t="n">
        <v>1936.35</v>
      </c>
      <c r="H2640" t="inlineStr">
        <is>
          <t>2026-04-22</t>
        </is>
      </c>
      <c r="I2640" t="n">
        <v>1895.67</v>
      </c>
      <c r="J2640" t="inlineStr">
        <is>
          <t>1차 손절 도달(-2%)</t>
        </is>
      </c>
      <c r="K2640" t="n">
        <v>62</v>
      </c>
      <c r="L2640" t="n">
        <v>0</v>
      </c>
      <c r="M2640" t="n">
        <v>-2.39</v>
      </c>
      <c r="N2640" t="inlineStr">
        <is>
          <t>04.22. 62주 매도(-2% 하락 시 80% 손절 원칙)</t>
        </is>
      </c>
      <c r="O2640" t="n">
        <v>300000</v>
      </c>
      <c r="P2640">
        <f>COUNTIF($A$2:A2640,A2640)</f>
        <v/>
      </c>
      <c r="Q2640">
        <f>A2640&amp;"|"&amp;P2640</f>
        <v/>
      </c>
    </row>
    <row r="2641">
      <c r="A2641" t="inlineStr">
        <is>
          <t>아이로보틱스|6개월 전에 샀다면|[대표님룰]+[칼손절]</t>
        </is>
      </c>
      <c r="B2641" t="inlineStr">
        <is>
          <t>아이로보틱스</t>
        </is>
      </c>
      <c r="C2641" t="inlineStr">
        <is>
          <t>066430</t>
        </is>
      </c>
      <c r="D2641" t="inlineStr">
        <is>
          <t>6개월 전에 샀다면</t>
        </is>
      </c>
      <c r="E2641" t="inlineStr">
        <is>
          <t>[대표님룰]+[칼손절]</t>
        </is>
      </c>
      <c r="F2641" t="inlineStr">
        <is>
          <t>2026-04-22</t>
        </is>
      </c>
      <c r="G2641" t="n">
        <v>1898.33</v>
      </c>
      <c r="H2641" t="inlineStr">
        <is>
          <t>2026-04-23</t>
        </is>
      </c>
      <c r="I2641" t="n">
        <v>1854.7</v>
      </c>
      <c r="J2641" t="inlineStr">
        <is>
          <t>1차 손절 도달(-2%)</t>
        </is>
      </c>
      <c r="K2641" t="n">
        <v>128</v>
      </c>
      <c r="L2641" t="n">
        <v>33</v>
      </c>
      <c r="M2641" t="n">
        <v>-2.59</v>
      </c>
      <c r="N2641" t="inlineStr">
        <is>
          <t>04.23. 128주 매도(-2% 하락 시 80% 손절 원칙)</t>
        </is>
      </c>
      <c r="O2641" t="n">
        <v>300000</v>
      </c>
      <c r="P2641">
        <f>COUNTIF($A$2:A2641,A2641)</f>
        <v/>
      </c>
      <c r="Q2641">
        <f>A2641&amp;"|"&amp;P2641</f>
        <v/>
      </c>
    </row>
    <row r="2642">
      <c r="A2642" t="inlineStr">
        <is>
          <t>아이로보틱스|6개월 전에 샀다면|[대표님룰]+[칼손절]</t>
        </is>
      </c>
      <c r="B2642" t="inlineStr">
        <is>
          <t>아이로보틱스</t>
        </is>
      </c>
      <c r="C2642" t="inlineStr">
        <is>
          <t>066430</t>
        </is>
      </c>
      <c r="D2642" t="inlineStr">
        <is>
          <t>6개월 전에 샀다면</t>
        </is>
      </c>
      <c r="E2642" t="inlineStr">
        <is>
          <t>[대표님룰]+[칼손절]</t>
        </is>
      </c>
      <c r="F2642" t="inlineStr">
        <is>
          <t>2026-04-22</t>
        </is>
      </c>
      <c r="G2642" t="n">
        <v>1898.33</v>
      </c>
      <c r="H2642" t="inlineStr">
        <is>
          <t>2026-04-27</t>
        </is>
      </c>
      <c r="I2642" t="n">
        <v>2183.47</v>
      </c>
      <c r="J2642" t="inlineStr">
        <is>
          <t>2차 익절 도달(10%)</t>
        </is>
      </c>
      <c r="K2642" t="n">
        <v>33</v>
      </c>
      <c r="L2642" t="n">
        <v>0</v>
      </c>
      <c r="M2642" t="n">
        <v>14.68</v>
      </c>
      <c r="N2642" t="inlineStr">
        <is>
          <t>04.27. 33주 매도(+10% 상승 시 30% 익절 원칙)</t>
        </is>
      </c>
      <c r="O2642" t="n">
        <v>300000</v>
      </c>
      <c r="P2642">
        <f>COUNTIF($A$2:A2642,A2642)</f>
        <v/>
      </c>
      <c r="Q2642">
        <f>A2642&amp;"|"&amp;P2642</f>
        <v/>
      </c>
    </row>
    <row r="2643">
      <c r="A2643" t="inlineStr">
        <is>
          <t>아이로보틱스|6개월 전에 샀다면|[대표님룰]+[정석방어]</t>
        </is>
      </c>
      <c r="B2643" t="inlineStr">
        <is>
          <t>아이로보틱스</t>
        </is>
      </c>
      <c r="C2643" t="inlineStr">
        <is>
          <t>066430</t>
        </is>
      </c>
      <c r="D2643" t="inlineStr">
        <is>
          <t>6개월 전에 샀다면</t>
        </is>
      </c>
      <c r="E2643" t="inlineStr">
        <is>
          <t>[대표님룰]+[정석방어]</t>
        </is>
      </c>
      <c r="F2643" t="inlineStr">
        <is>
          <t>2026-04-14</t>
        </is>
      </c>
      <c r="G2643" t="n">
        <v>1936.35</v>
      </c>
      <c r="H2643" t="inlineStr">
        <is>
          <t>2026-04-15</t>
        </is>
      </c>
      <c r="I2643" t="n">
        <v>2048.57</v>
      </c>
      <c r="J2643" t="inlineStr">
        <is>
          <t>1차 익절 도달(5%)</t>
        </is>
      </c>
      <c r="K2643" t="n">
        <v>92</v>
      </c>
      <c r="L2643" t="n">
        <v>62</v>
      </c>
      <c r="M2643" t="n">
        <v>5.48</v>
      </c>
      <c r="N2643" t="inlineStr">
        <is>
          <t>04.15. 92주 매도(+5% 상승 시 60% 익절 원칙)</t>
        </is>
      </c>
      <c r="O2643" t="n">
        <v>300000</v>
      </c>
      <c r="P2643">
        <f>COUNTIF($A$2:A2643,A2643)</f>
        <v/>
      </c>
      <c r="Q2643">
        <f>A2643&amp;"|"&amp;P2643</f>
        <v/>
      </c>
    </row>
    <row r="2644">
      <c r="A2644" t="inlineStr">
        <is>
          <t>아이로보틱스|6개월 전에 샀다면|[대표님룰]+[정석방어]</t>
        </is>
      </c>
      <c r="B2644" t="inlineStr">
        <is>
          <t>아이로보틱스</t>
        </is>
      </c>
      <c r="C2644" t="inlineStr">
        <is>
          <t>066430</t>
        </is>
      </c>
      <c r="D2644" t="inlineStr">
        <is>
          <t>6개월 전에 샀다면</t>
        </is>
      </c>
      <c r="E2644" t="inlineStr">
        <is>
          <t>[대표님룰]+[정석방어]</t>
        </is>
      </c>
      <c r="F2644" t="inlineStr">
        <is>
          <t>2026-04-14</t>
        </is>
      </c>
      <c r="G2644" t="n">
        <v>1936.35</v>
      </c>
      <c r="H2644" t="inlineStr">
        <is>
          <t>2026-04-23</t>
        </is>
      </c>
      <c r="I2644" t="n">
        <v>1854.7</v>
      </c>
      <c r="J2644" t="inlineStr">
        <is>
          <t>1차 손절 도달(-3%)</t>
        </is>
      </c>
      <c r="K2644" t="n">
        <v>62</v>
      </c>
      <c r="L2644" t="n">
        <v>0</v>
      </c>
      <c r="M2644" t="n">
        <v>-4.5</v>
      </c>
      <c r="N2644" t="inlineStr">
        <is>
          <t>04.23. 62주 매도(-3% 하락 시 70% 손절 원칙)</t>
        </is>
      </c>
      <c r="O2644" t="n">
        <v>300000</v>
      </c>
      <c r="P2644">
        <f>COUNTIF($A$2:A2644,A2644)</f>
        <v/>
      </c>
      <c r="Q2644">
        <f>A2644&amp;"|"&amp;P2644</f>
        <v/>
      </c>
    </row>
    <row r="2645">
      <c r="A2645" t="inlineStr">
        <is>
          <t>아이로보틱스|6개월 전에 샀다면|[대표님룰]+[정석방어]</t>
        </is>
      </c>
      <c r="B2645" t="inlineStr">
        <is>
          <t>아이로보틱스</t>
        </is>
      </c>
      <c r="C2645" t="inlineStr">
        <is>
          <t>066430</t>
        </is>
      </c>
      <c r="D2645" t="inlineStr">
        <is>
          <t>6개월 전에 샀다면</t>
        </is>
      </c>
      <c r="E2645" t="inlineStr">
        <is>
          <t>[대표님룰]+[정석방어]</t>
        </is>
      </c>
      <c r="F2645" t="inlineStr">
        <is>
          <t>2026-04-23</t>
        </is>
      </c>
      <c r="G2645" t="n">
        <v>1857.3</v>
      </c>
      <c r="H2645" t="inlineStr">
        <is>
          <t>2026-04-27</t>
        </is>
      </c>
      <c r="I2645" t="n">
        <v>2183.47</v>
      </c>
      <c r="J2645" t="inlineStr">
        <is>
          <t>2차 익절 도달(10%)</t>
        </is>
      </c>
      <c r="K2645" t="n">
        <v>48</v>
      </c>
      <c r="L2645" t="n">
        <v>115</v>
      </c>
      <c r="M2645" t="n">
        <v>17.21</v>
      </c>
      <c r="N2645" t="inlineStr">
        <is>
          <t>04.27. 48주 매도(+10% 상승 시 30% 익절 원칙)</t>
        </is>
      </c>
      <c r="O2645" t="n">
        <v>300000</v>
      </c>
      <c r="P2645">
        <f>COUNTIF($A$2:A2645,A2645)</f>
        <v/>
      </c>
      <c r="Q2645">
        <f>A2645&amp;"|"&amp;P2645</f>
        <v/>
      </c>
    </row>
    <row r="2646">
      <c r="A2646" t="inlineStr">
        <is>
          <t>아이로보틱스|6개월 전에 샀다면|[대표님룰]+[정석방어]</t>
        </is>
      </c>
      <c r="B2646" t="inlineStr">
        <is>
          <t>아이로보틱스</t>
        </is>
      </c>
      <c r="C2646" t="inlineStr">
        <is>
          <t>066430</t>
        </is>
      </c>
      <c r="D2646" t="inlineStr">
        <is>
          <t>6개월 전에 샀다면</t>
        </is>
      </c>
      <c r="E2646" t="inlineStr">
        <is>
          <t>[대표님룰]+[정석방어]</t>
        </is>
      </c>
      <c r="F2646" t="inlineStr">
        <is>
          <t>2026-04-23</t>
        </is>
      </c>
      <c r="G2646" t="n">
        <v>1857.3</v>
      </c>
      <c r="H2646" t="inlineStr">
        <is>
          <t>2026-05-08</t>
        </is>
      </c>
      <c r="I2646" t="n">
        <v>2413.31</v>
      </c>
      <c r="J2646" t="inlineStr">
        <is>
          <t>3차 익절 도달(30%)</t>
        </is>
      </c>
      <c r="K2646" t="n">
        <v>115</v>
      </c>
      <c r="L2646" t="n">
        <v>0</v>
      </c>
      <c r="M2646" t="n">
        <v>29.55</v>
      </c>
      <c r="N2646" t="inlineStr">
        <is>
          <t>05.08. 115주 매도(+30% 상승 시 10% 익절 원칙)</t>
        </is>
      </c>
      <c r="O2646" t="n">
        <v>300000</v>
      </c>
      <c r="P2646">
        <f>COUNTIF($A$2:A2646,A2646)</f>
        <v/>
      </c>
      <c r="Q2646">
        <f>A2646&amp;"|"&amp;P2646</f>
        <v/>
      </c>
    </row>
    <row r="2647">
      <c r="A2647" t="inlineStr">
        <is>
          <t>아이로보틱스|6개월 전에 샀다면|[대표님룰]+[변동성허용]</t>
        </is>
      </c>
      <c r="B2647" t="inlineStr">
        <is>
          <t>아이로보틱스</t>
        </is>
      </c>
      <c r="C2647" t="inlineStr">
        <is>
          <t>066430</t>
        </is>
      </c>
      <c r="D2647" t="inlineStr">
        <is>
          <t>6개월 전에 샀다면</t>
        </is>
      </c>
      <c r="E2647" t="inlineStr">
        <is>
          <t>[대표님룰]+[변동성허용]</t>
        </is>
      </c>
      <c r="F2647" t="inlineStr">
        <is>
          <t>2026-04-14</t>
        </is>
      </c>
      <c r="G2647" t="n">
        <v>1936.35</v>
      </c>
      <c r="H2647" t="inlineStr">
        <is>
          <t>2026-04-15</t>
        </is>
      </c>
      <c r="I2647" t="n">
        <v>2048.57</v>
      </c>
      <c r="J2647" t="inlineStr">
        <is>
          <t>1차 익절 도달(5%)</t>
        </is>
      </c>
      <c r="K2647" t="n">
        <v>92</v>
      </c>
      <c r="L2647" t="n">
        <v>62</v>
      </c>
      <c r="M2647" t="n">
        <v>5.48</v>
      </c>
      <c r="N2647" t="inlineStr">
        <is>
          <t>04.15. 92주 매도(+5% 상승 시 60% 익절 원칙)</t>
        </is>
      </c>
      <c r="O2647" t="n">
        <v>300000</v>
      </c>
      <c r="P2647">
        <f>COUNTIF($A$2:A2647,A2647)</f>
        <v/>
      </c>
      <c r="Q2647">
        <f>A2647&amp;"|"&amp;P2647</f>
        <v/>
      </c>
    </row>
    <row r="2648">
      <c r="A2648" t="inlineStr">
        <is>
          <t>아이로보틱스|6개월 전에 샀다면|[대표님룰]+[변동성허용]</t>
        </is>
      </c>
      <c r="B2648" t="inlineStr">
        <is>
          <t>아이로보틱스</t>
        </is>
      </c>
      <c r="C2648" t="inlineStr">
        <is>
          <t>066430</t>
        </is>
      </c>
      <c r="D2648" t="inlineStr">
        <is>
          <t>6개월 전에 샀다면</t>
        </is>
      </c>
      <c r="E2648" t="inlineStr">
        <is>
          <t>[대표님룰]+[변동성허용]</t>
        </is>
      </c>
      <c r="F2648" t="inlineStr">
        <is>
          <t>2026-04-14</t>
        </is>
      </c>
      <c r="G2648" t="n">
        <v>1936.35</v>
      </c>
      <c r="H2648" t="inlineStr">
        <is>
          <t>2026-04-27</t>
        </is>
      </c>
      <c r="I2648" t="n">
        <v>2183.47</v>
      </c>
      <c r="J2648" t="inlineStr">
        <is>
          <t>2차 익절 도달(10%)</t>
        </is>
      </c>
      <c r="K2648" t="n">
        <v>46</v>
      </c>
      <c r="L2648" t="n">
        <v>16</v>
      </c>
      <c r="M2648" t="n">
        <v>12.42</v>
      </c>
      <c r="N2648" t="inlineStr">
        <is>
          <t>04.27. 46주 매도(+10% 상승 시 30% 익절 원칙)</t>
        </is>
      </c>
      <c r="O2648" t="n">
        <v>300000</v>
      </c>
      <c r="P2648">
        <f>COUNTIF($A$2:A2648,A2648)</f>
        <v/>
      </c>
      <c r="Q2648">
        <f>A2648&amp;"|"&amp;P2648</f>
        <v/>
      </c>
    </row>
    <row r="2649">
      <c r="A2649" t="inlineStr">
        <is>
          <t>아이로보틱스|6개월 전에 샀다면|[대표님룰]+[변동성허용]</t>
        </is>
      </c>
      <c r="B2649" t="inlineStr">
        <is>
          <t>아이로보틱스</t>
        </is>
      </c>
      <c r="C2649" t="inlineStr">
        <is>
          <t>066430</t>
        </is>
      </c>
      <c r="D2649" t="inlineStr">
        <is>
          <t>6개월 전에 샀다면</t>
        </is>
      </c>
      <c r="E2649" t="inlineStr">
        <is>
          <t>[대표님룰]+[변동성허용]</t>
        </is>
      </c>
      <c r="F2649" t="inlineStr">
        <is>
          <t>2026-04-14</t>
        </is>
      </c>
      <c r="G2649" t="n">
        <v>1936.35</v>
      </c>
      <c r="H2649" t="inlineStr">
        <is>
          <t>2026-05-12</t>
        </is>
      </c>
      <c r="I2649" t="n">
        <v>2648.14</v>
      </c>
      <c r="J2649" t="inlineStr">
        <is>
          <t>3차 익절 도달(30%)</t>
        </is>
      </c>
      <c r="K2649" t="n">
        <v>16</v>
      </c>
      <c r="L2649" t="n">
        <v>0</v>
      </c>
      <c r="M2649" t="n">
        <v>36.35</v>
      </c>
      <c r="N2649" t="inlineStr">
        <is>
          <t>05.12. 16주 매도(+30% 상승 시 10% 익절 원칙)</t>
        </is>
      </c>
      <c r="O2649" t="n">
        <v>300000</v>
      </c>
      <c r="P2649">
        <f>COUNTIF($A$2:A2649,A2649)</f>
        <v/>
      </c>
      <c r="Q2649">
        <f>A2649&amp;"|"&amp;P2649</f>
        <v/>
      </c>
    </row>
    <row r="2650">
      <c r="A2650" t="inlineStr">
        <is>
          <t>아이로보틱스|6개월 전에 샀다면|[대표님룰]+[버티기형]</t>
        </is>
      </c>
      <c r="B2650" t="inlineStr">
        <is>
          <t>아이로보틱스</t>
        </is>
      </c>
      <c r="C2650" t="inlineStr">
        <is>
          <t>066430</t>
        </is>
      </c>
      <c r="D2650" t="inlineStr">
        <is>
          <t>6개월 전에 샀다면</t>
        </is>
      </c>
      <c r="E2650" t="inlineStr">
        <is>
          <t>[대표님룰]+[버티기형]</t>
        </is>
      </c>
      <c r="F2650" t="inlineStr">
        <is>
          <t>2026-04-14</t>
        </is>
      </c>
      <c r="G2650" t="n">
        <v>1936.35</v>
      </c>
      <c r="H2650" t="inlineStr">
        <is>
          <t>2026-04-15</t>
        </is>
      </c>
      <c r="I2650" t="n">
        <v>2048.57</v>
      </c>
      <c r="J2650" t="inlineStr">
        <is>
          <t>1차 익절 도달(5%)</t>
        </is>
      </c>
      <c r="K2650" t="n">
        <v>92</v>
      </c>
      <c r="L2650" t="n">
        <v>62</v>
      </c>
      <c r="M2650" t="n">
        <v>5.48</v>
      </c>
      <c r="N2650" t="inlineStr">
        <is>
          <t>04.15. 92주 매도(+5% 상승 시 60% 익절 원칙)</t>
        </is>
      </c>
      <c r="O2650" t="n">
        <v>300000</v>
      </c>
      <c r="P2650">
        <f>COUNTIF($A$2:A2650,A2650)</f>
        <v/>
      </c>
      <c r="Q2650">
        <f>A2650&amp;"|"&amp;P2650</f>
        <v/>
      </c>
    </row>
    <row r="2651">
      <c r="A2651" t="inlineStr">
        <is>
          <t>아이로보틱스|6개월 전에 샀다면|[대표님룰]+[버티기형]</t>
        </is>
      </c>
      <c r="B2651" t="inlineStr">
        <is>
          <t>아이로보틱스</t>
        </is>
      </c>
      <c r="C2651" t="inlineStr">
        <is>
          <t>066430</t>
        </is>
      </c>
      <c r="D2651" t="inlineStr">
        <is>
          <t>6개월 전에 샀다면</t>
        </is>
      </c>
      <c r="E2651" t="inlineStr">
        <is>
          <t>[대표님룰]+[버티기형]</t>
        </is>
      </c>
      <c r="F2651" t="inlineStr">
        <is>
          <t>2026-04-14</t>
        </is>
      </c>
      <c r="G2651" t="n">
        <v>1936.35</v>
      </c>
      <c r="H2651" t="inlineStr">
        <is>
          <t>2026-04-27</t>
        </is>
      </c>
      <c r="I2651" t="n">
        <v>2183.47</v>
      </c>
      <c r="J2651" t="inlineStr">
        <is>
          <t>2차 익절 도달(10%)</t>
        </is>
      </c>
      <c r="K2651" t="n">
        <v>46</v>
      </c>
      <c r="L2651" t="n">
        <v>16</v>
      </c>
      <c r="M2651" t="n">
        <v>12.42</v>
      </c>
      <c r="N2651" t="inlineStr">
        <is>
          <t>04.27. 46주 매도(+10% 상승 시 30% 익절 원칙)</t>
        </is>
      </c>
      <c r="O2651" t="n">
        <v>300000</v>
      </c>
      <c r="P2651">
        <f>COUNTIF($A$2:A2651,A2651)</f>
        <v/>
      </c>
      <c r="Q2651">
        <f>A2651&amp;"|"&amp;P2651</f>
        <v/>
      </c>
    </row>
    <row r="2652">
      <c r="A2652" t="inlineStr">
        <is>
          <t>아이로보틱스|6개월 전에 샀다면|[대표님룰]+[버티기형]</t>
        </is>
      </c>
      <c r="B2652" t="inlineStr">
        <is>
          <t>아이로보틱스</t>
        </is>
      </c>
      <c r="C2652" t="inlineStr">
        <is>
          <t>066430</t>
        </is>
      </c>
      <c r="D2652" t="inlineStr">
        <is>
          <t>6개월 전에 샀다면</t>
        </is>
      </c>
      <c r="E2652" t="inlineStr">
        <is>
          <t>[대표님룰]+[버티기형]</t>
        </is>
      </c>
      <c r="F2652" t="inlineStr">
        <is>
          <t>2026-04-14</t>
        </is>
      </c>
      <c r="G2652" t="n">
        <v>1936.35</v>
      </c>
      <c r="H2652" t="inlineStr">
        <is>
          <t>2026-05-12</t>
        </is>
      </c>
      <c r="I2652" t="n">
        <v>2648.14</v>
      </c>
      <c r="J2652" t="inlineStr">
        <is>
          <t>3차 익절 도달(30%)</t>
        </is>
      </c>
      <c r="K2652" t="n">
        <v>16</v>
      </c>
      <c r="L2652" t="n">
        <v>0</v>
      </c>
      <c r="M2652" t="n">
        <v>36.35</v>
      </c>
      <c r="N2652" t="inlineStr">
        <is>
          <t>05.12. 16주 매도(+30% 상승 시 10% 익절 원칙)</t>
        </is>
      </c>
      <c r="O2652" t="n">
        <v>300000</v>
      </c>
      <c r="P2652">
        <f>COUNTIF($A$2:A2652,A2652)</f>
        <v/>
      </c>
      <c r="Q2652">
        <f>A2652&amp;"|"&amp;P2652</f>
        <v/>
      </c>
    </row>
    <row r="2653">
      <c r="A2653" t="inlineStr">
        <is>
          <t>아이로보틱스|6개월 전에 샀다면|[중기추세]+[칼손절]</t>
        </is>
      </c>
      <c r="B2653" t="inlineStr">
        <is>
          <t>아이로보틱스</t>
        </is>
      </c>
      <c r="C2653" t="inlineStr">
        <is>
          <t>066430</t>
        </is>
      </c>
      <c r="D2653" t="inlineStr">
        <is>
          <t>6개월 전에 샀다면</t>
        </is>
      </c>
      <c r="E2653" t="inlineStr">
        <is>
          <t>[중기추세]+[칼손절]</t>
        </is>
      </c>
      <c r="F2653" t="inlineStr">
        <is>
          <t>2026-04-14</t>
        </is>
      </c>
      <c r="G2653" t="n">
        <v>1936.35</v>
      </c>
      <c r="H2653" t="inlineStr">
        <is>
          <t>2026-04-22</t>
        </is>
      </c>
      <c r="I2653" t="n">
        <v>1895.67</v>
      </c>
      <c r="J2653" t="inlineStr">
        <is>
          <t>1차 손절 도달(-2%)</t>
        </is>
      </c>
      <c r="K2653" t="n">
        <v>123</v>
      </c>
      <c r="L2653" t="n">
        <v>31</v>
      </c>
      <c r="M2653" t="n">
        <v>-2.39</v>
      </c>
      <c r="N2653" t="inlineStr">
        <is>
          <t>04.22. 123주 매도(-2% 하락 시 80% 손절 원칙)</t>
        </is>
      </c>
      <c r="O2653" t="n">
        <v>300000</v>
      </c>
      <c r="P2653">
        <f>COUNTIF($A$2:A2653,A2653)</f>
        <v/>
      </c>
      <c r="Q2653">
        <f>A2653&amp;"|"&amp;P2653</f>
        <v/>
      </c>
    </row>
    <row r="2654">
      <c r="A2654" t="inlineStr">
        <is>
          <t>아이로보틱스|6개월 전에 샀다면|[중기추세]+[칼손절]</t>
        </is>
      </c>
      <c r="B2654" t="inlineStr">
        <is>
          <t>아이로보틱스</t>
        </is>
      </c>
      <c r="C2654" t="inlineStr">
        <is>
          <t>066430</t>
        </is>
      </c>
      <c r="D2654" t="inlineStr">
        <is>
          <t>6개월 전에 샀다면</t>
        </is>
      </c>
      <c r="E2654" t="inlineStr">
        <is>
          <t>[중기추세]+[칼손절]</t>
        </is>
      </c>
      <c r="F2654" t="inlineStr">
        <is>
          <t>2026-04-14</t>
        </is>
      </c>
      <c r="G2654" t="n">
        <v>1936.35</v>
      </c>
      <c r="H2654" t="inlineStr">
        <is>
          <t>2026-04-23</t>
        </is>
      </c>
      <c r="I2654" t="n">
        <v>1854.7</v>
      </c>
      <c r="J2654" t="inlineStr">
        <is>
          <t>2차 손절 도달(-4%)</t>
        </is>
      </c>
      <c r="K2654" t="n">
        <v>15</v>
      </c>
      <c r="L2654" t="n">
        <v>16</v>
      </c>
      <c r="M2654" t="n">
        <v>-4.5</v>
      </c>
      <c r="N2654" t="inlineStr">
        <is>
          <t>04.23. 15주 매도(-4% 하락 시 10% 손절 원칙)</t>
        </is>
      </c>
      <c r="O2654" t="n">
        <v>300000</v>
      </c>
      <c r="P2654">
        <f>COUNTIF($A$2:A2654,A2654)</f>
        <v/>
      </c>
      <c r="Q2654">
        <f>A2654&amp;"|"&amp;P2654</f>
        <v/>
      </c>
    </row>
    <row r="2655">
      <c r="A2655" t="inlineStr">
        <is>
          <t>아이로보틱스|6개월 전에 샀다면|[중기추세]+[칼손절]</t>
        </is>
      </c>
      <c r="B2655" t="inlineStr">
        <is>
          <t>아이로보틱스</t>
        </is>
      </c>
      <c r="C2655" t="inlineStr">
        <is>
          <t>066430</t>
        </is>
      </c>
      <c r="D2655" t="inlineStr">
        <is>
          <t>6개월 전에 샀다면</t>
        </is>
      </c>
      <c r="E2655" t="inlineStr">
        <is>
          <t>[중기추세]+[칼손절]</t>
        </is>
      </c>
      <c r="F2655" t="inlineStr">
        <is>
          <t>2026-04-14</t>
        </is>
      </c>
      <c r="G2655" t="n">
        <v>1936.35</v>
      </c>
      <c r="H2655" t="inlineStr">
        <is>
          <t>2026-04-27</t>
        </is>
      </c>
      <c r="I2655" t="n">
        <v>2183.47</v>
      </c>
      <c r="J2655" t="inlineStr">
        <is>
          <t>1차 익절 도달(10%)</t>
        </is>
      </c>
      <c r="K2655" t="n">
        <v>16</v>
      </c>
      <c r="L2655" t="n">
        <v>0</v>
      </c>
      <c r="M2655" t="n">
        <v>12.42</v>
      </c>
      <c r="N2655" t="inlineStr">
        <is>
          <t>04.27. 16주 매도(+10% 상승 시 50% 익절 원칙)</t>
        </is>
      </c>
      <c r="O2655" t="n">
        <v>300000</v>
      </c>
      <c r="P2655">
        <f>COUNTIF($A$2:A2655,A2655)</f>
        <v/>
      </c>
      <c r="Q2655">
        <f>A2655&amp;"|"&amp;P2655</f>
        <v/>
      </c>
    </row>
    <row r="2656">
      <c r="A2656" t="inlineStr">
        <is>
          <t>아이로보틱스|6개월 전에 샀다면|[중기추세]+[정석방어]</t>
        </is>
      </c>
      <c r="B2656" t="inlineStr">
        <is>
          <t>아이로보틱스</t>
        </is>
      </c>
      <c r="C2656" t="inlineStr">
        <is>
          <t>066430</t>
        </is>
      </c>
      <c r="D2656" t="inlineStr">
        <is>
          <t>6개월 전에 샀다면</t>
        </is>
      </c>
      <c r="E2656" t="inlineStr">
        <is>
          <t>[중기추세]+[정석방어]</t>
        </is>
      </c>
      <c r="F2656" t="inlineStr">
        <is>
          <t>2026-04-14</t>
        </is>
      </c>
      <c r="G2656" t="n">
        <v>1936.35</v>
      </c>
      <c r="H2656" t="inlineStr">
        <is>
          <t>2026-04-23</t>
        </is>
      </c>
      <c r="I2656" t="n">
        <v>1854.7</v>
      </c>
      <c r="J2656" t="inlineStr">
        <is>
          <t>1차 손절 도달(-3%)</t>
        </is>
      </c>
      <c r="K2656" t="n">
        <v>107</v>
      </c>
      <c r="L2656" t="n">
        <v>47</v>
      </c>
      <c r="M2656" t="n">
        <v>-4.5</v>
      </c>
      <c r="N2656" t="inlineStr">
        <is>
          <t>04.23. 107주 매도(-3% 하락 시 70% 손절 원칙)</t>
        </is>
      </c>
      <c r="O2656" t="n">
        <v>300000</v>
      </c>
      <c r="P2656">
        <f>COUNTIF($A$2:A2656,A2656)</f>
        <v/>
      </c>
      <c r="Q2656">
        <f>A2656&amp;"|"&amp;P2656</f>
        <v/>
      </c>
    </row>
    <row r="2657">
      <c r="A2657" t="inlineStr">
        <is>
          <t>아이로보틱스|6개월 전에 샀다면|[중기추세]+[정석방어]</t>
        </is>
      </c>
      <c r="B2657" t="inlineStr">
        <is>
          <t>아이로보틱스</t>
        </is>
      </c>
      <c r="C2657" t="inlineStr">
        <is>
          <t>066430</t>
        </is>
      </c>
      <c r="D2657" t="inlineStr">
        <is>
          <t>6개월 전에 샀다면</t>
        </is>
      </c>
      <c r="E2657" t="inlineStr">
        <is>
          <t>[중기추세]+[정석방어]</t>
        </is>
      </c>
      <c r="F2657" t="inlineStr">
        <is>
          <t>2026-04-14</t>
        </is>
      </c>
      <c r="G2657" t="n">
        <v>1936.35</v>
      </c>
      <c r="H2657" t="inlineStr">
        <is>
          <t>2026-04-27</t>
        </is>
      </c>
      <c r="I2657" t="n">
        <v>2183.47</v>
      </c>
      <c r="J2657" t="inlineStr">
        <is>
          <t>1차 익절 도달(10%)</t>
        </is>
      </c>
      <c r="K2657" t="n">
        <v>47</v>
      </c>
      <c r="L2657" t="n">
        <v>0</v>
      </c>
      <c r="M2657" t="n">
        <v>12.42</v>
      </c>
      <c r="N2657" t="inlineStr">
        <is>
          <t>04.27. 47주 매도(+10% 상승 시 50% 익절 원칙)</t>
        </is>
      </c>
      <c r="O2657" t="n">
        <v>300000</v>
      </c>
      <c r="P2657">
        <f>COUNTIF($A$2:A2657,A2657)</f>
        <v/>
      </c>
      <c r="Q2657">
        <f>A2657&amp;"|"&amp;P2657</f>
        <v/>
      </c>
    </row>
    <row r="2658">
      <c r="A2658" t="inlineStr">
        <is>
          <t>아이로보틱스|6개월 전에 샀다면|[중기추세]+[변동성허용]</t>
        </is>
      </c>
      <c r="B2658" t="inlineStr">
        <is>
          <t>아이로보틱스</t>
        </is>
      </c>
      <c r="C2658" t="inlineStr">
        <is>
          <t>066430</t>
        </is>
      </c>
      <c r="D2658" t="inlineStr">
        <is>
          <t>6개월 전에 샀다면</t>
        </is>
      </c>
      <c r="E2658" t="inlineStr">
        <is>
          <t>[중기추세]+[변동성허용]</t>
        </is>
      </c>
      <c r="F2658" t="inlineStr">
        <is>
          <t>2026-04-14</t>
        </is>
      </c>
      <c r="G2658" t="n">
        <v>1936.35</v>
      </c>
      <c r="H2658" t="inlineStr">
        <is>
          <t>2026-04-27</t>
        </is>
      </c>
      <c r="I2658" t="n">
        <v>2183.47</v>
      </c>
      <c r="J2658" t="inlineStr">
        <is>
          <t>1차 익절 도달(10%)</t>
        </is>
      </c>
      <c r="K2658" t="n">
        <v>77</v>
      </c>
      <c r="L2658" t="n">
        <v>77</v>
      </c>
      <c r="M2658" t="n">
        <v>12.42</v>
      </c>
      <c r="N2658" t="inlineStr">
        <is>
          <t>04.27. 77주 매도(+10% 상승 시 50% 익절 원칙)</t>
        </is>
      </c>
      <c r="O2658" t="n">
        <v>300000</v>
      </c>
      <c r="P2658">
        <f>COUNTIF($A$2:A2658,A2658)</f>
        <v/>
      </c>
      <c r="Q2658">
        <f>A2658&amp;"|"&amp;P2658</f>
        <v/>
      </c>
    </row>
    <row r="2659">
      <c r="A2659" t="inlineStr">
        <is>
          <t>아이로보틱스|6개월 전에 샀다면|[중기추세]+[변동성허용]</t>
        </is>
      </c>
      <c r="B2659" t="inlineStr">
        <is>
          <t>아이로보틱스</t>
        </is>
      </c>
      <c r="C2659" t="inlineStr">
        <is>
          <t>066430</t>
        </is>
      </c>
      <c r="D2659" t="inlineStr">
        <is>
          <t>6개월 전에 샀다면</t>
        </is>
      </c>
      <c r="E2659" t="inlineStr">
        <is>
          <t>[중기추세]+[변동성허용]</t>
        </is>
      </c>
      <c r="F2659" t="inlineStr">
        <is>
          <t>2026-04-14</t>
        </is>
      </c>
      <c r="G2659" t="n">
        <v>1936.35</v>
      </c>
      <c r="H2659" t="inlineStr">
        <is>
          <t>2026-05-08</t>
        </is>
      </c>
      <c r="I2659" t="n">
        <v>2413.31</v>
      </c>
      <c r="J2659" t="inlineStr">
        <is>
          <t>2차 익절 도달(20%)</t>
        </is>
      </c>
      <c r="K2659" t="n">
        <v>46</v>
      </c>
      <c r="L2659" t="n">
        <v>31</v>
      </c>
      <c r="M2659" t="n">
        <v>24.26</v>
      </c>
      <c r="N2659" t="inlineStr">
        <is>
          <t>05.08. 46주 매도(+20% 상승 시 30% 익절 원칙)</t>
        </is>
      </c>
      <c r="O2659" t="n">
        <v>300000</v>
      </c>
      <c r="P2659">
        <f>COUNTIF($A$2:A2659,A2659)</f>
        <v/>
      </c>
      <c r="Q2659">
        <f>A2659&amp;"|"&amp;P2659</f>
        <v/>
      </c>
    </row>
    <row r="2660">
      <c r="A2660" t="inlineStr">
        <is>
          <t>아이로보틱스|6개월 전에 샀다면|[중기추세]+[변동성허용]</t>
        </is>
      </c>
      <c r="B2660" t="inlineStr">
        <is>
          <t>아이로보틱스</t>
        </is>
      </c>
      <c r="C2660" t="inlineStr">
        <is>
          <t>066430</t>
        </is>
      </c>
      <c r="D2660" t="inlineStr">
        <is>
          <t>6개월 전에 샀다면</t>
        </is>
      </c>
      <c r="E2660" t="inlineStr">
        <is>
          <t>[중기추세]+[변동성허용]</t>
        </is>
      </c>
      <c r="F2660" t="inlineStr">
        <is>
          <t>2026-04-14</t>
        </is>
      </c>
      <c r="G2660" t="n">
        <v>1936.35</v>
      </c>
      <c r="H2660" t="inlineStr">
        <is>
          <t>2026-05-12</t>
        </is>
      </c>
      <c r="I2660" t="n">
        <v>2648.14</v>
      </c>
      <c r="J2660" t="inlineStr">
        <is>
          <t>3차 익절 도달(30%)</t>
        </is>
      </c>
      <c r="K2660" t="n">
        <v>31</v>
      </c>
      <c r="L2660" t="n">
        <v>0</v>
      </c>
      <c r="M2660" t="n">
        <v>36.35</v>
      </c>
      <c r="N2660" t="inlineStr">
        <is>
          <t>05.12. 31주 매도(+30% 상승 시 20% 익절 원칙)</t>
        </is>
      </c>
      <c r="O2660" t="n">
        <v>300000</v>
      </c>
      <c r="P2660">
        <f>COUNTIF($A$2:A2660,A2660)</f>
        <v/>
      </c>
      <c r="Q2660">
        <f>A2660&amp;"|"&amp;P2660</f>
        <v/>
      </c>
    </row>
    <row r="2661">
      <c r="A2661" t="inlineStr">
        <is>
          <t>아이로보틱스|6개월 전에 샀다면|[중기추세]+[버티기형]</t>
        </is>
      </c>
      <c r="B2661" t="inlineStr">
        <is>
          <t>아이로보틱스</t>
        </is>
      </c>
      <c r="C2661" t="inlineStr">
        <is>
          <t>066430</t>
        </is>
      </c>
      <c r="D2661" t="inlineStr">
        <is>
          <t>6개월 전에 샀다면</t>
        </is>
      </c>
      <c r="E2661" t="inlineStr">
        <is>
          <t>[중기추세]+[버티기형]</t>
        </is>
      </c>
      <c r="F2661" t="inlineStr">
        <is>
          <t>2026-04-14</t>
        </is>
      </c>
      <c r="G2661" t="n">
        <v>1936.35</v>
      </c>
      <c r="H2661" t="inlineStr">
        <is>
          <t>2026-04-27</t>
        </is>
      </c>
      <c r="I2661" t="n">
        <v>2183.47</v>
      </c>
      <c r="J2661" t="inlineStr">
        <is>
          <t>1차 익절 도달(10%)</t>
        </is>
      </c>
      <c r="K2661" t="n">
        <v>77</v>
      </c>
      <c r="L2661" t="n">
        <v>77</v>
      </c>
      <c r="M2661" t="n">
        <v>12.42</v>
      </c>
      <c r="N2661" t="inlineStr">
        <is>
          <t>04.27. 77주 매도(+10% 상승 시 50% 익절 원칙)</t>
        </is>
      </c>
      <c r="O2661" t="n">
        <v>300000</v>
      </c>
      <c r="P2661">
        <f>COUNTIF($A$2:A2661,A2661)</f>
        <v/>
      </c>
      <c r="Q2661">
        <f>A2661&amp;"|"&amp;P2661</f>
        <v/>
      </c>
    </row>
    <row r="2662">
      <c r="A2662" t="inlineStr">
        <is>
          <t>아이로보틱스|6개월 전에 샀다면|[중기추세]+[버티기형]</t>
        </is>
      </c>
      <c r="B2662" t="inlineStr">
        <is>
          <t>아이로보틱스</t>
        </is>
      </c>
      <c r="C2662" t="inlineStr">
        <is>
          <t>066430</t>
        </is>
      </c>
      <c r="D2662" t="inlineStr">
        <is>
          <t>6개월 전에 샀다면</t>
        </is>
      </c>
      <c r="E2662" t="inlineStr">
        <is>
          <t>[중기추세]+[버티기형]</t>
        </is>
      </c>
      <c r="F2662" t="inlineStr">
        <is>
          <t>2026-04-14</t>
        </is>
      </c>
      <c r="G2662" t="n">
        <v>1936.35</v>
      </c>
      <c r="H2662" t="inlineStr">
        <is>
          <t>2026-05-08</t>
        </is>
      </c>
      <c r="I2662" t="n">
        <v>2413.31</v>
      </c>
      <c r="J2662" t="inlineStr">
        <is>
          <t>2차 익절 도달(20%)</t>
        </is>
      </c>
      <c r="K2662" t="n">
        <v>46</v>
      </c>
      <c r="L2662" t="n">
        <v>31</v>
      </c>
      <c r="M2662" t="n">
        <v>24.26</v>
      </c>
      <c r="N2662" t="inlineStr">
        <is>
          <t>05.08. 46주 매도(+20% 상승 시 30% 익절 원칙)</t>
        </is>
      </c>
      <c r="O2662" t="n">
        <v>300000</v>
      </c>
      <c r="P2662">
        <f>COUNTIF($A$2:A2662,A2662)</f>
        <v/>
      </c>
      <c r="Q2662">
        <f>A2662&amp;"|"&amp;P2662</f>
        <v/>
      </c>
    </row>
    <row r="2663">
      <c r="A2663" t="inlineStr">
        <is>
          <t>아이로보틱스|6개월 전에 샀다면|[중기추세]+[버티기형]</t>
        </is>
      </c>
      <c r="B2663" t="inlineStr">
        <is>
          <t>아이로보틱스</t>
        </is>
      </c>
      <c r="C2663" t="inlineStr">
        <is>
          <t>066430</t>
        </is>
      </c>
      <c r="D2663" t="inlineStr">
        <is>
          <t>6개월 전에 샀다면</t>
        </is>
      </c>
      <c r="E2663" t="inlineStr">
        <is>
          <t>[중기추세]+[버티기형]</t>
        </is>
      </c>
      <c r="F2663" t="inlineStr">
        <is>
          <t>2026-04-14</t>
        </is>
      </c>
      <c r="G2663" t="n">
        <v>1936.35</v>
      </c>
      <c r="H2663" t="inlineStr">
        <is>
          <t>2026-05-12</t>
        </is>
      </c>
      <c r="I2663" t="n">
        <v>2648.14</v>
      </c>
      <c r="J2663" t="inlineStr">
        <is>
          <t>3차 익절 도달(30%)</t>
        </is>
      </c>
      <c r="K2663" t="n">
        <v>31</v>
      </c>
      <c r="L2663" t="n">
        <v>0</v>
      </c>
      <c r="M2663" t="n">
        <v>36.35</v>
      </c>
      <c r="N2663" t="inlineStr">
        <is>
          <t>05.12. 31주 매도(+30% 상승 시 20% 익절 원칙)</t>
        </is>
      </c>
      <c r="O2663" t="n">
        <v>300000</v>
      </c>
      <c r="P2663">
        <f>COUNTIF($A$2:A2663,A2663)</f>
        <v/>
      </c>
      <c r="Q2663">
        <f>A2663&amp;"|"&amp;P2663</f>
        <v/>
      </c>
    </row>
    <row r="2664">
      <c r="A2664" t="inlineStr">
        <is>
          <t>아이로보틱스|6개월 전에 샀다면|[수익극대화]+[칼손절]</t>
        </is>
      </c>
      <c r="B2664" t="inlineStr">
        <is>
          <t>아이로보틱스</t>
        </is>
      </c>
      <c r="C2664" t="inlineStr">
        <is>
          <t>066430</t>
        </is>
      </c>
      <c r="D2664" t="inlineStr">
        <is>
          <t>6개월 전에 샀다면</t>
        </is>
      </c>
      <c r="E2664" t="inlineStr">
        <is>
          <t>[수익극대화]+[칼손절]</t>
        </is>
      </c>
      <c r="F2664" t="inlineStr">
        <is>
          <t>2026-04-14</t>
        </is>
      </c>
      <c r="G2664" t="n">
        <v>1936.35</v>
      </c>
      <c r="H2664" t="inlineStr">
        <is>
          <t>2026-04-22</t>
        </is>
      </c>
      <c r="I2664" t="n">
        <v>1895.67</v>
      </c>
      <c r="J2664" t="inlineStr">
        <is>
          <t>1차 손절 도달(-2%)</t>
        </is>
      </c>
      <c r="K2664" t="n">
        <v>123</v>
      </c>
      <c r="L2664" t="n">
        <v>31</v>
      </c>
      <c r="M2664" t="n">
        <v>-2.39</v>
      </c>
      <c r="N2664" t="inlineStr">
        <is>
          <t>04.22. 123주 매도(-2% 하락 시 80% 손절 원칙)</t>
        </is>
      </c>
      <c r="O2664" t="n">
        <v>300000</v>
      </c>
      <c r="P2664">
        <f>COUNTIF($A$2:A2664,A2664)</f>
        <v/>
      </c>
      <c r="Q2664">
        <f>A2664&amp;"|"&amp;P2664</f>
        <v/>
      </c>
    </row>
    <row r="2665">
      <c r="A2665" t="inlineStr">
        <is>
          <t>아이로보틱스|6개월 전에 샀다면|[수익극대화]+[칼손절]</t>
        </is>
      </c>
      <c r="B2665" t="inlineStr">
        <is>
          <t>아이로보틱스</t>
        </is>
      </c>
      <c r="C2665" t="inlineStr">
        <is>
          <t>066430</t>
        </is>
      </c>
      <c r="D2665" t="inlineStr">
        <is>
          <t>6개월 전에 샀다면</t>
        </is>
      </c>
      <c r="E2665" t="inlineStr">
        <is>
          <t>[수익극대화]+[칼손절]</t>
        </is>
      </c>
      <c r="F2665" t="inlineStr">
        <is>
          <t>2026-04-14</t>
        </is>
      </c>
      <c r="G2665" t="n">
        <v>1936.35</v>
      </c>
      <c r="H2665" t="inlineStr">
        <is>
          <t>2026-04-23</t>
        </is>
      </c>
      <c r="I2665" t="n">
        <v>1854.7</v>
      </c>
      <c r="J2665" t="inlineStr">
        <is>
          <t>2차 손절 도달(-4%)</t>
        </is>
      </c>
      <c r="K2665" t="n">
        <v>15</v>
      </c>
      <c r="L2665" t="n">
        <v>16</v>
      </c>
      <c r="M2665" t="n">
        <v>-4.5</v>
      </c>
      <c r="N2665" t="inlineStr">
        <is>
          <t>04.23. 15주 매도(-4% 하락 시 10% 손절 원칙)</t>
        </is>
      </c>
      <c r="O2665" t="n">
        <v>300000</v>
      </c>
      <c r="P2665">
        <f>COUNTIF($A$2:A2665,A2665)</f>
        <v/>
      </c>
      <c r="Q2665">
        <f>A2665&amp;"|"&amp;P2665</f>
        <v/>
      </c>
    </row>
    <row r="2666">
      <c r="A2666" t="inlineStr">
        <is>
          <t>아이로보틱스|6개월 전에 샀다면|[수익극대화]+[칼손절]</t>
        </is>
      </c>
      <c r="B2666" t="inlineStr">
        <is>
          <t>아이로보틱스</t>
        </is>
      </c>
      <c r="C2666" t="inlineStr">
        <is>
          <t>066430</t>
        </is>
      </c>
      <c r="D2666" t="inlineStr">
        <is>
          <t>6개월 전에 샀다면</t>
        </is>
      </c>
      <c r="E2666" t="inlineStr">
        <is>
          <t>[수익극대화]+[칼손절]</t>
        </is>
      </c>
      <c r="F2666" t="inlineStr">
        <is>
          <t>2026-04-14</t>
        </is>
      </c>
      <c r="G2666" t="n">
        <v>1936.35</v>
      </c>
      <c r="H2666" t="inlineStr">
        <is>
          <t>2026-04-27</t>
        </is>
      </c>
      <c r="I2666" t="n">
        <v>2183.47</v>
      </c>
      <c r="J2666" t="inlineStr">
        <is>
          <t>1차 익절 도달(10%)</t>
        </is>
      </c>
      <c r="K2666" t="n">
        <v>16</v>
      </c>
      <c r="L2666" t="n">
        <v>0</v>
      </c>
      <c r="M2666" t="n">
        <v>12.42</v>
      </c>
      <c r="N2666" t="inlineStr">
        <is>
          <t>04.27. 16주 매도(+10% 상승 시 40% 익절 원칙)</t>
        </is>
      </c>
      <c r="O2666" t="n">
        <v>300000</v>
      </c>
      <c r="P2666">
        <f>COUNTIF($A$2:A2666,A2666)</f>
        <v/>
      </c>
      <c r="Q2666">
        <f>A2666&amp;"|"&amp;P2666</f>
        <v/>
      </c>
    </row>
    <row r="2667">
      <c r="A2667" t="inlineStr">
        <is>
          <t>아이로보틱스|6개월 전에 샀다면|[수익극대화]+[정석방어]</t>
        </is>
      </c>
      <c r="B2667" t="inlineStr">
        <is>
          <t>아이로보틱스</t>
        </is>
      </c>
      <c r="C2667" t="inlineStr">
        <is>
          <t>066430</t>
        </is>
      </c>
      <c r="D2667" t="inlineStr">
        <is>
          <t>6개월 전에 샀다면</t>
        </is>
      </c>
      <c r="E2667" t="inlineStr">
        <is>
          <t>[수익극대화]+[정석방어]</t>
        </is>
      </c>
      <c r="F2667" t="inlineStr">
        <is>
          <t>2026-04-14</t>
        </is>
      </c>
      <c r="G2667" t="n">
        <v>1936.35</v>
      </c>
      <c r="H2667" t="inlineStr">
        <is>
          <t>2026-04-23</t>
        </is>
      </c>
      <c r="I2667" t="n">
        <v>1854.7</v>
      </c>
      <c r="J2667" t="inlineStr">
        <is>
          <t>1차 손절 도달(-3%)</t>
        </is>
      </c>
      <c r="K2667" t="n">
        <v>107</v>
      </c>
      <c r="L2667" t="n">
        <v>47</v>
      </c>
      <c r="M2667" t="n">
        <v>-4.5</v>
      </c>
      <c r="N2667" t="inlineStr">
        <is>
          <t>04.23. 107주 매도(-3% 하락 시 70% 손절 원칙)</t>
        </is>
      </c>
      <c r="O2667" t="n">
        <v>300000</v>
      </c>
      <c r="P2667">
        <f>COUNTIF($A$2:A2667,A2667)</f>
        <v/>
      </c>
      <c r="Q2667">
        <f>A2667&amp;"|"&amp;P2667</f>
        <v/>
      </c>
    </row>
    <row r="2668">
      <c r="A2668" t="inlineStr">
        <is>
          <t>아이로보틱스|6개월 전에 샀다면|[수익극대화]+[정석방어]</t>
        </is>
      </c>
      <c r="B2668" t="inlineStr">
        <is>
          <t>아이로보틱스</t>
        </is>
      </c>
      <c r="C2668" t="inlineStr">
        <is>
          <t>066430</t>
        </is>
      </c>
      <c r="D2668" t="inlineStr">
        <is>
          <t>6개월 전에 샀다면</t>
        </is>
      </c>
      <c r="E2668" t="inlineStr">
        <is>
          <t>[수익극대화]+[정석방어]</t>
        </is>
      </c>
      <c r="F2668" t="inlineStr">
        <is>
          <t>2026-04-14</t>
        </is>
      </c>
      <c r="G2668" t="n">
        <v>1936.35</v>
      </c>
      <c r="H2668" t="inlineStr">
        <is>
          <t>2026-04-27</t>
        </is>
      </c>
      <c r="I2668" t="n">
        <v>2183.47</v>
      </c>
      <c r="J2668" t="inlineStr">
        <is>
          <t>1차 익절 도달(10%)</t>
        </is>
      </c>
      <c r="K2668" t="n">
        <v>47</v>
      </c>
      <c r="L2668" t="n">
        <v>0</v>
      </c>
      <c r="M2668" t="n">
        <v>12.42</v>
      </c>
      <c r="N2668" t="inlineStr">
        <is>
          <t>04.27. 47주 매도(+10% 상승 시 40% 익절 원칙)</t>
        </is>
      </c>
      <c r="O2668" t="n">
        <v>300000</v>
      </c>
      <c r="P2668">
        <f>COUNTIF($A$2:A2668,A2668)</f>
        <v/>
      </c>
      <c r="Q2668">
        <f>A2668&amp;"|"&amp;P2668</f>
        <v/>
      </c>
    </row>
    <row r="2669">
      <c r="A2669" t="inlineStr">
        <is>
          <t>아이로보틱스|6개월 전에 샀다면|[수익극대화]+[변동성허용]</t>
        </is>
      </c>
      <c r="B2669" t="inlineStr">
        <is>
          <t>아이로보틱스</t>
        </is>
      </c>
      <c r="C2669" t="inlineStr">
        <is>
          <t>066430</t>
        </is>
      </c>
      <c r="D2669" t="inlineStr">
        <is>
          <t>6개월 전에 샀다면</t>
        </is>
      </c>
      <c r="E2669" t="inlineStr">
        <is>
          <t>[수익극대화]+[변동성허용]</t>
        </is>
      </c>
      <c r="F2669" t="inlineStr">
        <is>
          <t>2026-04-14</t>
        </is>
      </c>
      <c r="G2669" t="n">
        <v>1936.35</v>
      </c>
      <c r="H2669" t="inlineStr">
        <is>
          <t>2026-04-27</t>
        </is>
      </c>
      <c r="I2669" t="n">
        <v>2183.47</v>
      </c>
      <c r="J2669" t="inlineStr">
        <is>
          <t>1차 익절 도달(10%)</t>
        </is>
      </c>
      <c r="K2669" t="n">
        <v>61</v>
      </c>
      <c r="L2669" t="n">
        <v>93</v>
      </c>
      <c r="M2669" t="n">
        <v>12.42</v>
      </c>
      <c r="N2669" t="inlineStr">
        <is>
          <t>04.27. 61주 매도(+10% 상승 시 40% 익절 원칙)</t>
        </is>
      </c>
      <c r="O2669" t="n">
        <v>300000</v>
      </c>
      <c r="P2669">
        <f>COUNTIF($A$2:A2669,A2669)</f>
        <v/>
      </c>
      <c r="Q2669">
        <f>A2669&amp;"|"&amp;P2669</f>
        <v/>
      </c>
    </row>
    <row r="2670">
      <c r="A2670" t="inlineStr">
        <is>
          <t>아이로보틱스|6개월 전에 샀다면|[수익극대화]+[변동성허용]</t>
        </is>
      </c>
      <c r="B2670" t="inlineStr">
        <is>
          <t>아이로보틱스</t>
        </is>
      </c>
      <c r="C2670" t="inlineStr">
        <is>
          <t>066430</t>
        </is>
      </c>
      <c r="D2670" t="inlineStr">
        <is>
          <t>6개월 전에 샀다면</t>
        </is>
      </c>
      <c r="E2670" t="inlineStr">
        <is>
          <t>[수익극대화]+[변동성허용]</t>
        </is>
      </c>
      <c r="F2670" t="inlineStr">
        <is>
          <t>2026-04-14</t>
        </is>
      </c>
      <c r="G2670" t="n">
        <v>1936.35</v>
      </c>
      <c r="H2670" t="inlineStr">
        <is>
          <t>2026-05-08</t>
        </is>
      </c>
      <c r="I2670" t="n">
        <v>2413.31</v>
      </c>
      <c r="J2670" t="inlineStr">
        <is>
          <t>2차 익절 도달(20%)</t>
        </is>
      </c>
      <c r="K2670" t="n">
        <v>46</v>
      </c>
      <c r="L2670" t="n">
        <v>47</v>
      </c>
      <c r="M2670" t="n">
        <v>24.26</v>
      </c>
      <c r="N2670" t="inlineStr">
        <is>
          <t>05.08. 46주 매도(+20% 상승 시 30% 익절 원칙)</t>
        </is>
      </c>
      <c r="O2670" t="n">
        <v>300000</v>
      </c>
      <c r="P2670">
        <f>COUNTIF($A$2:A2670,A2670)</f>
        <v/>
      </c>
      <c r="Q2670">
        <f>A2670&amp;"|"&amp;P2670</f>
        <v/>
      </c>
    </row>
    <row r="2671">
      <c r="A2671" t="inlineStr">
        <is>
          <t>아이로보틱스|6개월 전에 샀다면|[수익극대화]+[변동성허용]</t>
        </is>
      </c>
      <c r="B2671" t="inlineStr">
        <is>
          <t>아이로보틱스</t>
        </is>
      </c>
      <c r="C2671" t="inlineStr">
        <is>
          <t>066430</t>
        </is>
      </c>
      <c r="D2671" t="inlineStr">
        <is>
          <t>6개월 전에 샀다면</t>
        </is>
      </c>
      <c r="E2671" t="inlineStr">
        <is>
          <t>[수익극대화]+[변동성허용]</t>
        </is>
      </c>
      <c r="F2671" t="inlineStr">
        <is>
          <t>2026-04-14</t>
        </is>
      </c>
      <c r="G2671" t="n">
        <v>1936.35</v>
      </c>
      <c r="H2671" t="inlineStr">
        <is>
          <t>2026-05-15</t>
        </is>
      </c>
      <c r="I2671" t="n">
        <v>3077.84</v>
      </c>
      <c r="J2671" t="inlineStr">
        <is>
          <t>3차 익절 도달(40%)</t>
        </is>
      </c>
      <c r="K2671" t="n">
        <v>47</v>
      </c>
      <c r="L2671" t="n">
        <v>0</v>
      </c>
      <c r="M2671" t="n">
        <v>58.47</v>
      </c>
      <c r="N2671" t="inlineStr">
        <is>
          <t>05.15. 47주 매도(+40% 상승 시 30% 익절 원칙)</t>
        </is>
      </c>
      <c r="O2671" t="n">
        <v>300000</v>
      </c>
      <c r="P2671">
        <f>COUNTIF($A$2:A2671,A2671)</f>
        <v/>
      </c>
      <c r="Q2671">
        <f>A2671&amp;"|"&amp;P2671</f>
        <v/>
      </c>
    </row>
    <row r="2672">
      <c r="A2672" t="inlineStr">
        <is>
          <t>아이로보틱스|6개월 전에 샀다면|[수익극대화]+[버티기형]</t>
        </is>
      </c>
      <c r="B2672" t="inlineStr">
        <is>
          <t>아이로보틱스</t>
        </is>
      </c>
      <c r="C2672" t="inlineStr">
        <is>
          <t>066430</t>
        </is>
      </c>
      <c r="D2672" t="inlineStr">
        <is>
          <t>6개월 전에 샀다면</t>
        </is>
      </c>
      <c r="E2672" t="inlineStr">
        <is>
          <t>[수익극대화]+[버티기형]</t>
        </is>
      </c>
      <c r="F2672" t="inlineStr">
        <is>
          <t>2026-04-14</t>
        </is>
      </c>
      <c r="G2672" t="n">
        <v>1936.35</v>
      </c>
      <c r="H2672" t="inlineStr">
        <is>
          <t>2026-04-27</t>
        </is>
      </c>
      <c r="I2672" t="n">
        <v>2183.47</v>
      </c>
      <c r="J2672" t="inlineStr">
        <is>
          <t>1차 익절 도달(10%)</t>
        </is>
      </c>
      <c r="K2672" t="n">
        <v>61</v>
      </c>
      <c r="L2672" t="n">
        <v>93</v>
      </c>
      <c r="M2672" t="n">
        <v>12.42</v>
      </c>
      <c r="N2672" t="inlineStr">
        <is>
          <t>04.27. 61주 매도(+10% 상승 시 40% 익절 원칙)</t>
        </is>
      </c>
      <c r="O2672" t="n">
        <v>300000</v>
      </c>
      <c r="P2672">
        <f>COUNTIF($A$2:A2672,A2672)</f>
        <v/>
      </c>
      <c r="Q2672">
        <f>A2672&amp;"|"&amp;P2672</f>
        <v/>
      </c>
    </row>
    <row r="2673">
      <c r="A2673" t="inlineStr">
        <is>
          <t>아이로보틱스|6개월 전에 샀다면|[수익극대화]+[버티기형]</t>
        </is>
      </c>
      <c r="B2673" t="inlineStr">
        <is>
          <t>아이로보틱스</t>
        </is>
      </c>
      <c r="C2673" t="inlineStr">
        <is>
          <t>066430</t>
        </is>
      </c>
      <c r="D2673" t="inlineStr">
        <is>
          <t>6개월 전에 샀다면</t>
        </is>
      </c>
      <c r="E2673" t="inlineStr">
        <is>
          <t>[수익극대화]+[버티기형]</t>
        </is>
      </c>
      <c r="F2673" t="inlineStr">
        <is>
          <t>2026-04-14</t>
        </is>
      </c>
      <c r="G2673" t="n">
        <v>1936.35</v>
      </c>
      <c r="H2673" t="inlineStr">
        <is>
          <t>2026-05-08</t>
        </is>
      </c>
      <c r="I2673" t="n">
        <v>2413.31</v>
      </c>
      <c r="J2673" t="inlineStr">
        <is>
          <t>2차 익절 도달(20%)</t>
        </is>
      </c>
      <c r="K2673" t="n">
        <v>46</v>
      </c>
      <c r="L2673" t="n">
        <v>47</v>
      </c>
      <c r="M2673" t="n">
        <v>24.26</v>
      </c>
      <c r="N2673" t="inlineStr">
        <is>
          <t>05.08. 46주 매도(+20% 상승 시 30% 익절 원칙)</t>
        </is>
      </c>
      <c r="O2673" t="n">
        <v>300000</v>
      </c>
      <c r="P2673">
        <f>COUNTIF($A$2:A2673,A2673)</f>
        <v/>
      </c>
      <c r="Q2673">
        <f>A2673&amp;"|"&amp;P2673</f>
        <v/>
      </c>
    </row>
    <row r="2674">
      <c r="A2674" t="inlineStr">
        <is>
          <t>아이로보틱스|6개월 전에 샀다면|[수익극대화]+[버티기형]</t>
        </is>
      </c>
      <c r="B2674" t="inlineStr">
        <is>
          <t>아이로보틱스</t>
        </is>
      </c>
      <c r="C2674" t="inlineStr">
        <is>
          <t>066430</t>
        </is>
      </c>
      <c r="D2674" t="inlineStr">
        <is>
          <t>6개월 전에 샀다면</t>
        </is>
      </c>
      <c r="E2674" t="inlineStr">
        <is>
          <t>[수익극대화]+[버티기형]</t>
        </is>
      </c>
      <c r="F2674" t="inlineStr">
        <is>
          <t>2026-04-14</t>
        </is>
      </c>
      <c r="G2674" t="n">
        <v>1936.35</v>
      </c>
      <c r="H2674" t="inlineStr">
        <is>
          <t>2026-05-15</t>
        </is>
      </c>
      <c r="I2674" t="n">
        <v>3077.84</v>
      </c>
      <c r="J2674" t="inlineStr">
        <is>
          <t>3차 익절 도달(40%)</t>
        </is>
      </c>
      <c r="K2674" t="n">
        <v>47</v>
      </c>
      <c r="L2674" t="n">
        <v>0</v>
      </c>
      <c r="M2674" t="n">
        <v>58.47</v>
      </c>
      <c r="N2674" t="inlineStr">
        <is>
          <t>05.15. 47주 매도(+40% 상승 시 30% 익절 원칙)</t>
        </is>
      </c>
      <c r="O2674" t="n">
        <v>300000</v>
      </c>
      <c r="P2674">
        <f>COUNTIF($A$2:A2674,A2674)</f>
        <v/>
      </c>
      <c r="Q2674">
        <f>A2674&amp;"|"&amp;P2674</f>
        <v/>
      </c>
    </row>
    <row r="2675">
      <c r="A2675" t="inlineStr">
        <is>
          <t>아이로보틱스|전체 평가기간|[초단타]+[칼손절]</t>
        </is>
      </c>
      <c r="B2675" t="inlineStr">
        <is>
          <t>아이로보틱스</t>
        </is>
      </c>
      <c r="C2675" t="inlineStr">
        <is>
          <t>066430</t>
        </is>
      </c>
      <c r="D2675" t="inlineStr">
        <is>
          <t>전체 평가기간</t>
        </is>
      </c>
      <c r="E2675" t="inlineStr">
        <is>
          <t>[초단타]+[칼손절]</t>
        </is>
      </c>
      <c r="F2675" t="inlineStr">
        <is>
          <t>2026-04-14</t>
        </is>
      </c>
      <c r="G2675" t="n">
        <v>1936.35</v>
      </c>
      <c r="H2675" t="inlineStr">
        <is>
          <t>2026-04-15</t>
        </is>
      </c>
      <c r="I2675" t="n">
        <v>2048.57</v>
      </c>
      <c r="J2675" t="inlineStr">
        <is>
          <t>2차 익절 도달(5%)</t>
        </is>
      </c>
      <c r="K2675" t="n">
        <v>30</v>
      </c>
      <c r="L2675" t="n">
        <v>124</v>
      </c>
      <c r="M2675" t="n">
        <v>5.48</v>
      </c>
      <c r="N2675" t="inlineStr">
        <is>
          <t>04.15. 30주 매도(+5% 상승 시 20% 익절 원칙)</t>
        </is>
      </c>
      <c r="O2675" t="n">
        <v>300000</v>
      </c>
      <c r="P2675">
        <f>COUNTIF($A$2:A2675,A2675)</f>
        <v/>
      </c>
      <c r="Q2675">
        <f>A2675&amp;"|"&amp;P2675</f>
        <v/>
      </c>
    </row>
    <row r="2676">
      <c r="A2676" t="inlineStr">
        <is>
          <t>아이로보틱스|전체 평가기간|[초단타]+[칼손절]</t>
        </is>
      </c>
      <c r="B2676" t="inlineStr">
        <is>
          <t>아이로보틱스</t>
        </is>
      </c>
      <c r="C2676" t="inlineStr">
        <is>
          <t>066430</t>
        </is>
      </c>
      <c r="D2676" t="inlineStr">
        <is>
          <t>전체 평가기간</t>
        </is>
      </c>
      <c r="E2676" t="inlineStr">
        <is>
          <t>[초단타]+[칼손절]</t>
        </is>
      </c>
      <c r="F2676" t="inlineStr">
        <is>
          <t>2026-04-14</t>
        </is>
      </c>
      <c r="G2676" t="n">
        <v>1936.35</v>
      </c>
      <c r="H2676" t="inlineStr">
        <is>
          <t>2026-04-22</t>
        </is>
      </c>
      <c r="I2676" t="n">
        <v>1895.67</v>
      </c>
      <c r="J2676" t="inlineStr">
        <is>
          <t>1차 손절 도달(-2%)</t>
        </is>
      </c>
      <c r="K2676" t="n">
        <v>123</v>
      </c>
      <c r="L2676" t="n">
        <v>1</v>
      </c>
      <c r="M2676" t="n">
        <v>-2.39</v>
      </c>
      <c r="N2676" t="inlineStr">
        <is>
          <t>04.22. 123주 매도(-2% 하락 시 80% 손절 원칙)</t>
        </is>
      </c>
      <c r="O2676" t="n">
        <v>300000</v>
      </c>
      <c r="P2676">
        <f>COUNTIF($A$2:A2676,A2676)</f>
        <v/>
      </c>
      <c r="Q2676">
        <f>A2676&amp;"|"&amp;P2676</f>
        <v/>
      </c>
    </row>
    <row r="2677">
      <c r="A2677" t="inlineStr">
        <is>
          <t>아이로보틱스|전체 평가기간|[초단타]+[칼손절]</t>
        </is>
      </c>
      <c r="B2677" t="inlineStr">
        <is>
          <t>아이로보틱스</t>
        </is>
      </c>
      <c r="C2677" t="inlineStr">
        <is>
          <t>066430</t>
        </is>
      </c>
      <c r="D2677" t="inlineStr">
        <is>
          <t>전체 평가기간</t>
        </is>
      </c>
      <c r="E2677" t="inlineStr">
        <is>
          <t>[초단타]+[칼손절]</t>
        </is>
      </c>
      <c r="F2677" t="inlineStr">
        <is>
          <t>2026-04-14</t>
        </is>
      </c>
      <c r="G2677" t="n">
        <v>1936.35</v>
      </c>
      <c r="H2677" t="inlineStr">
        <is>
          <t>2026-04-23</t>
        </is>
      </c>
      <c r="I2677" t="n">
        <v>1854.7</v>
      </c>
      <c r="J2677" t="inlineStr">
        <is>
          <t>2차 손절 도달(-4%)</t>
        </is>
      </c>
      <c r="K2677" t="n">
        <v>1</v>
      </c>
      <c r="L2677" t="n">
        <v>0</v>
      </c>
      <c r="M2677" t="n">
        <v>-4.5</v>
      </c>
      <c r="N2677" t="inlineStr">
        <is>
          <t>04.23. 1주 매도(-4% 하락 시 10% 손절 원칙)</t>
        </is>
      </c>
      <c r="O2677" t="n">
        <v>300000</v>
      </c>
      <c r="P2677">
        <f>COUNTIF($A$2:A2677,A2677)</f>
        <v/>
      </c>
      <c r="Q2677">
        <f>A2677&amp;"|"&amp;P2677</f>
        <v/>
      </c>
    </row>
    <row r="2678">
      <c r="A2678" t="inlineStr">
        <is>
          <t>아이로보틱스|전체 평가기간|[초단타]+[칼손절]</t>
        </is>
      </c>
      <c r="B2678" t="inlineStr">
        <is>
          <t>아이로보틱스</t>
        </is>
      </c>
      <c r="C2678" t="inlineStr">
        <is>
          <t>066430</t>
        </is>
      </c>
      <c r="D2678" t="inlineStr">
        <is>
          <t>전체 평가기간</t>
        </is>
      </c>
      <c r="E2678" t="inlineStr">
        <is>
          <t>[초단타]+[칼손절]</t>
        </is>
      </c>
      <c r="F2678" t="inlineStr">
        <is>
          <t>2026-04-23</t>
        </is>
      </c>
      <c r="G2678" t="n">
        <v>1857.3</v>
      </c>
      <c r="H2678" t="inlineStr">
        <is>
          <t>2026-04-27</t>
        </is>
      </c>
      <c r="I2678" t="n">
        <v>2183.47</v>
      </c>
      <c r="J2678" t="inlineStr">
        <is>
          <t>3차 익절 도달(10%)</t>
        </is>
      </c>
      <c r="K2678" t="n">
        <v>160</v>
      </c>
      <c r="L2678" t="n">
        <v>0</v>
      </c>
      <c r="M2678" t="n">
        <v>17.21</v>
      </c>
      <c r="N2678" t="inlineStr">
        <is>
          <t>04.27. 160주 매도(+10% 상승 시 10% 익절 원칙)</t>
        </is>
      </c>
      <c r="O2678" t="n">
        <v>300000</v>
      </c>
      <c r="P2678">
        <f>COUNTIF($A$2:A2678,A2678)</f>
        <v/>
      </c>
      <c r="Q2678">
        <f>A2678&amp;"|"&amp;P2678</f>
        <v/>
      </c>
    </row>
    <row r="2679">
      <c r="A2679" t="inlineStr">
        <is>
          <t>아이로보틱스|전체 평가기간|[초단타]+[정석방어]</t>
        </is>
      </c>
      <c r="B2679" t="inlineStr">
        <is>
          <t>아이로보틱스</t>
        </is>
      </c>
      <c r="C2679" t="inlineStr">
        <is>
          <t>066430</t>
        </is>
      </c>
      <c r="D2679" t="inlineStr">
        <is>
          <t>전체 평가기간</t>
        </is>
      </c>
      <c r="E2679" t="inlineStr">
        <is>
          <t>[초단타]+[정석방어]</t>
        </is>
      </c>
      <c r="F2679" t="inlineStr">
        <is>
          <t>2026-04-14</t>
        </is>
      </c>
      <c r="G2679" t="n">
        <v>1936.35</v>
      </c>
      <c r="H2679" t="inlineStr">
        <is>
          <t>2026-04-15</t>
        </is>
      </c>
      <c r="I2679" t="n">
        <v>2048.57</v>
      </c>
      <c r="J2679" t="inlineStr">
        <is>
          <t>2차 익절 도달(5%)</t>
        </is>
      </c>
      <c r="K2679" t="n">
        <v>30</v>
      </c>
      <c r="L2679" t="n">
        <v>124</v>
      </c>
      <c r="M2679" t="n">
        <v>5.48</v>
      </c>
      <c r="N2679" t="inlineStr">
        <is>
          <t>04.15. 30주 매도(+5% 상승 시 20% 익절 원칙)</t>
        </is>
      </c>
      <c r="O2679" t="n">
        <v>300000</v>
      </c>
      <c r="P2679">
        <f>COUNTIF($A$2:A2679,A2679)</f>
        <v/>
      </c>
      <c r="Q2679">
        <f>A2679&amp;"|"&amp;P2679</f>
        <v/>
      </c>
    </row>
    <row r="2680">
      <c r="A2680" t="inlineStr">
        <is>
          <t>아이로보틱스|전체 평가기간|[초단타]+[정석방어]</t>
        </is>
      </c>
      <c r="B2680" t="inlineStr">
        <is>
          <t>아이로보틱스</t>
        </is>
      </c>
      <c r="C2680" t="inlineStr">
        <is>
          <t>066430</t>
        </is>
      </c>
      <c r="D2680" t="inlineStr">
        <is>
          <t>전체 평가기간</t>
        </is>
      </c>
      <c r="E2680" t="inlineStr">
        <is>
          <t>[초단타]+[정석방어]</t>
        </is>
      </c>
      <c r="F2680" t="inlineStr">
        <is>
          <t>2026-04-14</t>
        </is>
      </c>
      <c r="G2680" t="n">
        <v>1936.35</v>
      </c>
      <c r="H2680" t="inlineStr">
        <is>
          <t>2026-04-23</t>
        </is>
      </c>
      <c r="I2680" t="n">
        <v>1854.7</v>
      </c>
      <c r="J2680" t="inlineStr">
        <is>
          <t>1차 손절 도달(-3%)</t>
        </is>
      </c>
      <c r="K2680" t="n">
        <v>107</v>
      </c>
      <c r="L2680" t="n">
        <v>17</v>
      </c>
      <c r="M2680" t="n">
        <v>-4.5</v>
      </c>
      <c r="N2680" t="inlineStr">
        <is>
          <t>04.23. 107주 매도(-3% 하락 시 70% 손절 원칙)</t>
        </is>
      </c>
      <c r="O2680" t="n">
        <v>300000</v>
      </c>
      <c r="P2680">
        <f>COUNTIF($A$2:A2680,A2680)</f>
        <v/>
      </c>
      <c r="Q2680">
        <f>A2680&amp;"|"&amp;P2680</f>
        <v/>
      </c>
    </row>
    <row r="2681">
      <c r="A2681" t="inlineStr">
        <is>
          <t>아이로보틱스|전체 평가기간|[초단타]+[정석방어]</t>
        </is>
      </c>
      <c r="B2681" t="inlineStr">
        <is>
          <t>아이로보틱스</t>
        </is>
      </c>
      <c r="C2681" t="inlineStr">
        <is>
          <t>066430</t>
        </is>
      </c>
      <c r="D2681" t="inlineStr">
        <is>
          <t>전체 평가기간</t>
        </is>
      </c>
      <c r="E2681" t="inlineStr">
        <is>
          <t>[초단타]+[정석방어]</t>
        </is>
      </c>
      <c r="F2681" t="inlineStr">
        <is>
          <t>2026-04-14</t>
        </is>
      </c>
      <c r="G2681" t="n">
        <v>1936.35</v>
      </c>
      <c r="H2681" t="inlineStr">
        <is>
          <t>2026-04-27</t>
        </is>
      </c>
      <c r="I2681" t="n">
        <v>2183.47</v>
      </c>
      <c r="J2681" t="inlineStr">
        <is>
          <t>3차 익절 도달(10%)</t>
        </is>
      </c>
      <c r="K2681" t="n">
        <v>17</v>
      </c>
      <c r="L2681" t="n">
        <v>0</v>
      </c>
      <c r="M2681" t="n">
        <v>12.42</v>
      </c>
      <c r="N2681" t="inlineStr">
        <is>
          <t>04.27. 17주 매도(+10% 상승 시 10% 익절 원칙)</t>
        </is>
      </c>
      <c r="O2681" t="n">
        <v>300000</v>
      </c>
      <c r="P2681">
        <f>COUNTIF($A$2:A2681,A2681)</f>
        <v/>
      </c>
      <c r="Q2681">
        <f>A2681&amp;"|"&amp;P2681</f>
        <v/>
      </c>
    </row>
    <row r="2682">
      <c r="A2682" t="inlineStr">
        <is>
          <t>아이로보틱스|전체 평가기간|[초단타]+[변동성허용]</t>
        </is>
      </c>
      <c r="B2682" t="inlineStr">
        <is>
          <t>아이로보틱스</t>
        </is>
      </c>
      <c r="C2682" t="inlineStr">
        <is>
          <t>066430</t>
        </is>
      </c>
      <c r="D2682" t="inlineStr">
        <is>
          <t>전체 평가기간</t>
        </is>
      </c>
      <c r="E2682" t="inlineStr">
        <is>
          <t>[초단타]+[변동성허용]</t>
        </is>
      </c>
      <c r="F2682" t="inlineStr">
        <is>
          <t>2026-04-14</t>
        </is>
      </c>
      <c r="G2682" t="n">
        <v>1936.35</v>
      </c>
      <c r="H2682" t="inlineStr">
        <is>
          <t>2026-04-15</t>
        </is>
      </c>
      <c r="I2682" t="n">
        <v>2048.57</v>
      </c>
      <c r="J2682" t="inlineStr">
        <is>
          <t>2차 익절 도달(5%)</t>
        </is>
      </c>
      <c r="K2682" t="n">
        <v>30</v>
      </c>
      <c r="L2682" t="n">
        <v>124</v>
      </c>
      <c r="M2682" t="n">
        <v>5.48</v>
      </c>
      <c r="N2682" t="inlineStr">
        <is>
          <t>04.15. 30주 매도(+5% 상승 시 20% 익절 원칙)</t>
        </is>
      </c>
      <c r="O2682" t="n">
        <v>300000</v>
      </c>
      <c r="P2682">
        <f>COUNTIF($A$2:A2682,A2682)</f>
        <v/>
      </c>
      <c r="Q2682">
        <f>A2682&amp;"|"&amp;P2682</f>
        <v/>
      </c>
    </row>
    <row r="2683">
      <c r="A2683" t="inlineStr">
        <is>
          <t>아이로보틱스|전체 평가기간|[초단타]+[변동성허용]</t>
        </is>
      </c>
      <c r="B2683" t="inlineStr">
        <is>
          <t>아이로보틱스</t>
        </is>
      </c>
      <c r="C2683" t="inlineStr">
        <is>
          <t>066430</t>
        </is>
      </c>
      <c r="D2683" t="inlineStr">
        <is>
          <t>전체 평가기간</t>
        </is>
      </c>
      <c r="E2683" t="inlineStr">
        <is>
          <t>[초단타]+[변동성허용]</t>
        </is>
      </c>
      <c r="F2683" t="inlineStr">
        <is>
          <t>2026-04-14</t>
        </is>
      </c>
      <c r="G2683" t="n">
        <v>1936.35</v>
      </c>
      <c r="H2683" t="inlineStr">
        <is>
          <t>2026-04-27</t>
        </is>
      </c>
      <c r="I2683" t="n">
        <v>2183.47</v>
      </c>
      <c r="J2683" t="inlineStr">
        <is>
          <t>3차 익절 도달(10%)</t>
        </is>
      </c>
      <c r="K2683" t="n">
        <v>124</v>
      </c>
      <c r="L2683" t="n">
        <v>0</v>
      </c>
      <c r="M2683" t="n">
        <v>12.42</v>
      </c>
      <c r="N2683" t="inlineStr">
        <is>
          <t>04.27. 124주 매도(+10% 상승 시 10% 익절 원칙)</t>
        </is>
      </c>
      <c r="O2683" t="n">
        <v>300000</v>
      </c>
      <c r="P2683">
        <f>COUNTIF($A$2:A2683,A2683)</f>
        <v/>
      </c>
      <c r="Q2683">
        <f>A2683&amp;"|"&amp;P2683</f>
        <v/>
      </c>
    </row>
    <row r="2684">
      <c r="A2684" t="inlineStr">
        <is>
          <t>아이로보틱스|전체 평가기간|[초단타]+[버티기형]</t>
        </is>
      </c>
      <c r="B2684" t="inlineStr">
        <is>
          <t>아이로보틱스</t>
        </is>
      </c>
      <c r="C2684" t="inlineStr">
        <is>
          <t>066430</t>
        </is>
      </c>
      <c r="D2684" t="inlineStr">
        <is>
          <t>전체 평가기간</t>
        </is>
      </c>
      <c r="E2684" t="inlineStr">
        <is>
          <t>[초단타]+[버티기형]</t>
        </is>
      </c>
      <c r="F2684" t="inlineStr">
        <is>
          <t>2026-04-14</t>
        </is>
      </c>
      <c r="G2684" t="n">
        <v>1936.35</v>
      </c>
      <c r="H2684" t="inlineStr">
        <is>
          <t>2026-04-15</t>
        </is>
      </c>
      <c r="I2684" t="n">
        <v>2048.57</v>
      </c>
      <c r="J2684" t="inlineStr">
        <is>
          <t>2차 익절 도달(5%)</t>
        </is>
      </c>
      <c r="K2684" t="n">
        <v>30</v>
      </c>
      <c r="L2684" t="n">
        <v>124</v>
      </c>
      <c r="M2684" t="n">
        <v>5.48</v>
      </c>
      <c r="N2684" t="inlineStr">
        <is>
          <t>04.15. 30주 매도(+5% 상승 시 20% 익절 원칙)</t>
        </is>
      </c>
      <c r="O2684" t="n">
        <v>300000</v>
      </c>
      <c r="P2684">
        <f>COUNTIF($A$2:A2684,A2684)</f>
        <v/>
      </c>
      <c r="Q2684">
        <f>A2684&amp;"|"&amp;P2684</f>
        <v/>
      </c>
    </row>
    <row r="2685">
      <c r="A2685" t="inlineStr">
        <is>
          <t>아이로보틱스|전체 평가기간|[초단타]+[버티기형]</t>
        </is>
      </c>
      <c r="B2685" t="inlineStr">
        <is>
          <t>아이로보틱스</t>
        </is>
      </c>
      <c r="C2685" t="inlineStr">
        <is>
          <t>066430</t>
        </is>
      </c>
      <c r="D2685" t="inlineStr">
        <is>
          <t>전체 평가기간</t>
        </is>
      </c>
      <c r="E2685" t="inlineStr">
        <is>
          <t>[초단타]+[버티기형]</t>
        </is>
      </c>
      <c r="F2685" t="inlineStr">
        <is>
          <t>2026-04-14</t>
        </is>
      </c>
      <c r="G2685" t="n">
        <v>1936.35</v>
      </c>
      <c r="H2685" t="inlineStr">
        <is>
          <t>2026-04-27</t>
        </is>
      </c>
      <c r="I2685" t="n">
        <v>2183.47</v>
      </c>
      <c r="J2685" t="inlineStr">
        <is>
          <t>3차 익절 도달(10%)</t>
        </is>
      </c>
      <c r="K2685" t="n">
        <v>124</v>
      </c>
      <c r="L2685" t="n">
        <v>0</v>
      </c>
      <c r="M2685" t="n">
        <v>12.42</v>
      </c>
      <c r="N2685" t="inlineStr">
        <is>
          <t>04.27. 124주 매도(+10% 상승 시 10% 익절 원칙)</t>
        </is>
      </c>
      <c r="O2685" t="n">
        <v>300000</v>
      </c>
      <c r="P2685">
        <f>COUNTIF($A$2:A2685,A2685)</f>
        <v/>
      </c>
      <c r="Q2685">
        <f>A2685&amp;"|"&amp;P2685</f>
        <v/>
      </c>
    </row>
    <row r="2686">
      <c r="A2686" t="inlineStr">
        <is>
          <t>아이로보틱스|전체 평가기간|[단기스윙]+[칼손절]</t>
        </is>
      </c>
      <c r="B2686" t="inlineStr">
        <is>
          <t>아이로보틱스</t>
        </is>
      </c>
      <c r="C2686" t="inlineStr">
        <is>
          <t>066430</t>
        </is>
      </c>
      <c r="D2686" t="inlineStr">
        <is>
          <t>전체 평가기간</t>
        </is>
      </c>
      <c r="E2686" t="inlineStr">
        <is>
          <t>[단기스윙]+[칼손절]</t>
        </is>
      </c>
      <c r="F2686" t="inlineStr">
        <is>
          <t>2026-04-14</t>
        </is>
      </c>
      <c r="G2686" t="n">
        <v>1936.35</v>
      </c>
      <c r="H2686" t="inlineStr">
        <is>
          <t>2026-04-15</t>
        </is>
      </c>
      <c r="I2686" t="n">
        <v>2048.57</v>
      </c>
      <c r="J2686" t="inlineStr">
        <is>
          <t>1차 익절 도달(5%)</t>
        </is>
      </c>
      <c r="K2686" t="n">
        <v>92</v>
      </c>
      <c r="L2686" t="n">
        <v>62</v>
      </c>
      <c r="M2686" t="n">
        <v>5.48</v>
      </c>
      <c r="N2686" t="inlineStr">
        <is>
          <t>04.15. 92주 매도(+5% 상승 시 60% 익절 원칙)</t>
        </is>
      </c>
      <c r="O2686" t="n">
        <v>300000</v>
      </c>
      <c r="P2686">
        <f>COUNTIF($A$2:A2686,A2686)</f>
        <v/>
      </c>
      <c r="Q2686">
        <f>A2686&amp;"|"&amp;P2686</f>
        <v/>
      </c>
    </row>
    <row r="2687">
      <c r="A2687" t="inlineStr">
        <is>
          <t>아이로보틱스|전체 평가기간|[단기스윙]+[칼손절]</t>
        </is>
      </c>
      <c r="B2687" t="inlineStr">
        <is>
          <t>아이로보틱스</t>
        </is>
      </c>
      <c r="C2687" t="inlineStr">
        <is>
          <t>066430</t>
        </is>
      </c>
      <c r="D2687" t="inlineStr">
        <is>
          <t>전체 평가기간</t>
        </is>
      </c>
      <c r="E2687" t="inlineStr">
        <is>
          <t>[단기스윙]+[칼손절]</t>
        </is>
      </c>
      <c r="F2687" t="inlineStr">
        <is>
          <t>2026-04-14</t>
        </is>
      </c>
      <c r="G2687" t="n">
        <v>1936.35</v>
      </c>
      <c r="H2687" t="inlineStr">
        <is>
          <t>2026-04-22</t>
        </is>
      </c>
      <c r="I2687" t="n">
        <v>1895.67</v>
      </c>
      <c r="J2687" t="inlineStr">
        <is>
          <t>1차 손절 도달(-2%)</t>
        </is>
      </c>
      <c r="K2687" t="n">
        <v>62</v>
      </c>
      <c r="L2687" t="n">
        <v>0</v>
      </c>
      <c r="M2687" t="n">
        <v>-2.39</v>
      </c>
      <c r="N2687" t="inlineStr">
        <is>
          <t>04.22. 62주 매도(-2% 하락 시 80% 손절 원칙)</t>
        </is>
      </c>
      <c r="O2687" t="n">
        <v>300000</v>
      </c>
      <c r="P2687">
        <f>COUNTIF($A$2:A2687,A2687)</f>
        <v/>
      </c>
      <c r="Q2687">
        <f>A2687&amp;"|"&amp;P2687</f>
        <v/>
      </c>
    </row>
    <row r="2688">
      <c r="A2688" t="inlineStr">
        <is>
          <t>아이로보틱스|전체 평가기간|[단기스윙]+[칼손절]</t>
        </is>
      </c>
      <c r="B2688" t="inlineStr">
        <is>
          <t>아이로보틱스</t>
        </is>
      </c>
      <c r="C2688" t="inlineStr">
        <is>
          <t>066430</t>
        </is>
      </c>
      <c r="D2688" t="inlineStr">
        <is>
          <t>전체 평가기간</t>
        </is>
      </c>
      <c r="E2688" t="inlineStr">
        <is>
          <t>[단기스윙]+[칼손절]</t>
        </is>
      </c>
      <c r="F2688" t="inlineStr">
        <is>
          <t>2026-04-22</t>
        </is>
      </c>
      <c r="G2688" t="n">
        <v>1898.33</v>
      </c>
      <c r="H2688" t="inlineStr">
        <is>
          <t>2026-04-23</t>
        </is>
      </c>
      <c r="I2688" t="n">
        <v>1854.7</v>
      </c>
      <c r="J2688" t="inlineStr">
        <is>
          <t>1차 손절 도달(-2%)</t>
        </is>
      </c>
      <c r="K2688" t="n">
        <v>128</v>
      </c>
      <c r="L2688" t="n">
        <v>33</v>
      </c>
      <c r="M2688" t="n">
        <v>-2.59</v>
      </c>
      <c r="N2688" t="inlineStr">
        <is>
          <t>04.23. 128주 매도(-2% 하락 시 80% 손절 원칙)</t>
        </is>
      </c>
      <c r="O2688" t="n">
        <v>300000</v>
      </c>
      <c r="P2688">
        <f>COUNTIF($A$2:A2688,A2688)</f>
        <v/>
      </c>
      <c r="Q2688">
        <f>A2688&amp;"|"&amp;P2688</f>
        <v/>
      </c>
    </row>
    <row r="2689">
      <c r="A2689" t="inlineStr">
        <is>
          <t>아이로보틱스|전체 평가기간|[단기스윙]+[칼손절]</t>
        </is>
      </c>
      <c r="B2689" t="inlineStr">
        <is>
          <t>아이로보틱스</t>
        </is>
      </c>
      <c r="C2689" t="inlineStr">
        <is>
          <t>066430</t>
        </is>
      </c>
      <c r="D2689" t="inlineStr">
        <is>
          <t>전체 평가기간</t>
        </is>
      </c>
      <c r="E2689" t="inlineStr">
        <is>
          <t>[단기스윙]+[칼손절]</t>
        </is>
      </c>
      <c r="F2689" t="inlineStr">
        <is>
          <t>2026-04-22</t>
        </is>
      </c>
      <c r="G2689" t="n">
        <v>1898.33</v>
      </c>
      <c r="H2689" t="inlineStr">
        <is>
          <t>2026-04-27</t>
        </is>
      </c>
      <c r="I2689" t="n">
        <v>2183.47</v>
      </c>
      <c r="J2689" t="inlineStr">
        <is>
          <t>2차 익절 도달(10%)</t>
        </is>
      </c>
      <c r="K2689" t="n">
        <v>33</v>
      </c>
      <c r="L2689" t="n">
        <v>0</v>
      </c>
      <c r="M2689" t="n">
        <v>14.68</v>
      </c>
      <c r="N2689" t="inlineStr">
        <is>
          <t>04.27. 33주 매도(+10% 상승 시 30% 익절 원칙)</t>
        </is>
      </c>
      <c r="O2689" t="n">
        <v>300000</v>
      </c>
      <c r="P2689">
        <f>COUNTIF($A$2:A2689,A2689)</f>
        <v/>
      </c>
      <c r="Q2689">
        <f>A2689&amp;"|"&amp;P2689</f>
        <v/>
      </c>
    </row>
    <row r="2690">
      <c r="A2690" t="inlineStr">
        <is>
          <t>아이로보틱스|전체 평가기간|[단기스윙]+[정석방어]</t>
        </is>
      </c>
      <c r="B2690" t="inlineStr">
        <is>
          <t>아이로보틱스</t>
        </is>
      </c>
      <c r="C2690" t="inlineStr">
        <is>
          <t>066430</t>
        </is>
      </c>
      <c r="D2690" t="inlineStr">
        <is>
          <t>전체 평가기간</t>
        </is>
      </c>
      <c r="E2690" t="inlineStr">
        <is>
          <t>[단기스윙]+[정석방어]</t>
        </is>
      </c>
      <c r="F2690" t="inlineStr">
        <is>
          <t>2026-04-14</t>
        </is>
      </c>
      <c r="G2690" t="n">
        <v>1936.35</v>
      </c>
      <c r="H2690" t="inlineStr">
        <is>
          <t>2026-04-15</t>
        </is>
      </c>
      <c r="I2690" t="n">
        <v>2048.57</v>
      </c>
      <c r="J2690" t="inlineStr">
        <is>
          <t>1차 익절 도달(5%)</t>
        </is>
      </c>
      <c r="K2690" t="n">
        <v>92</v>
      </c>
      <c r="L2690" t="n">
        <v>62</v>
      </c>
      <c r="M2690" t="n">
        <v>5.48</v>
      </c>
      <c r="N2690" t="inlineStr">
        <is>
          <t>04.15. 92주 매도(+5% 상승 시 60% 익절 원칙)</t>
        </is>
      </c>
      <c r="O2690" t="n">
        <v>300000</v>
      </c>
      <c r="P2690">
        <f>COUNTIF($A$2:A2690,A2690)</f>
        <v/>
      </c>
      <c r="Q2690">
        <f>A2690&amp;"|"&amp;P2690</f>
        <v/>
      </c>
    </row>
    <row r="2691">
      <c r="A2691" t="inlineStr">
        <is>
          <t>아이로보틱스|전체 평가기간|[단기스윙]+[정석방어]</t>
        </is>
      </c>
      <c r="B2691" t="inlineStr">
        <is>
          <t>아이로보틱스</t>
        </is>
      </c>
      <c r="C2691" t="inlineStr">
        <is>
          <t>066430</t>
        </is>
      </c>
      <c r="D2691" t="inlineStr">
        <is>
          <t>전체 평가기간</t>
        </is>
      </c>
      <c r="E2691" t="inlineStr">
        <is>
          <t>[단기스윙]+[정석방어]</t>
        </is>
      </c>
      <c r="F2691" t="inlineStr">
        <is>
          <t>2026-04-14</t>
        </is>
      </c>
      <c r="G2691" t="n">
        <v>1936.35</v>
      </c>
      <c r="H2691" t="inlineStr">
        <is>
          <t>2026-04-23</t>
        </is>
      </c>
      <c r="I2691" t="n">
        <v>1854.7</v>
      </c>
      <c r="J2691" t="inlineStr">
        <is>
          <t>1차 손절 도달(-3%)</t>
        </is>
      </c>
      <c r="K2691" t="n">
        <v>62</v>
      </c>
      <c r="L2691" t="n">
        <v>0</v>
      </c>
      <c r="M2691" t="n">
        <v>-4.5</v>
      </c>
      <c r="N2691" t="inlineStr">
        <is>
          <t>04.23. 62주 매도(-3% 하락 시 70% 손절 원칙)</t>
        </is>
      </c>
      <c r="O2691" t="n">
        <v>300000</v>
      </c>
      <c r="P2691">
        <f>COUNTIF($A$2:A2691,A2691)</f>
        <v/>
      </c>
      <c r="Q2691">
        <f>A2691&amp;"|"&amp;P2691</f>
        <v/>
      </c>
    </row>
    <row r="2692">
      <c r="A2692" t="inlineStr">
        <is>
          <t>아이로보틱스|전체 평가기간|[단기스윙]+[정석방어]</t>
        </is>
      </c>
      <c r="B2692" t="inlineStr">
        <is>
          <t>아이로보틱스</t>
        </is>
      </c>
      <c r="C2692" t="inlineStr">
        <is>
          <t>066430</t>
        </is>
      </c>
      <c r="D2692" t="inlineStr">
        <is>
          <t>전체 평가기간</t>
        </is>
      </c>
      <c r="E2692" t="inlineStr">
        <is>
          <t>[단기스윙]+[정석방어]</t>
        </is>
      </c>
      <c r="F2692" t="inlineStr">
        <is>
          <t>2026-04-23</t>
        </is>
      </c>
      <c r="G2692" t="n">
        <v>1857.3</v>
      </c>
      <c r="H2692" t="inlineStr">
        <is>
          <t>2026-04-27</t>
        </is>
      </c>
      <c r="I2692" t="n">
        <v>2183.47</v>
      </c>
      <c r="J2692" t="inlineStr">
        <is>
          <t>2차 익절 도달(10%)</t>
        </is>
      </c>
      <c r="K2692" t="n">
        <v>48</v>
      </c>
      <c r="L2692" t="n">
        <v>115</v>
      </c>
      <c r="M2692" t="n">
        <v>17.21</v>
      </c>
      <c r="N2692" t="inlineStr">
        <is>
          <t>04.27. 48주 매도(+10% 상승 시 30% 익절 원칙)</t>
        </is>
      </c>
      <c r="O2692" t="n">
        <v>300000</v>
      </c>
      <c r="P2692">
        <f>COUNTIF($A$2:A2692,A2692)</f>
        <v/>
      </c>
      <c r="Q2692">
        <f>A2692&amp;"|"&amp;P2692</f>
        <v/>
      </c>
    </row>
    <row r="2693">
      <c r="A2693" t="inlineStr">
        <is>
          <t>아이로보틱스|전체 평가기간|[단기스윙]+[정석방어]</t>
        </is>
      </c>
      <c r="B2693" t="inlineStr">
        <is>
          <t>아이로보틱스</t>
        </is>
      </c>
      <c r="C2693" t="inlineStr">
        <is>
          <t>066430</t>
        </is>
      </c>
      <c r="D2693" t="inlineStr">
        <is>
          <t>전체 평가기간</t>
        </is>
      </c>
      <c r="E2693" t="inlineStr">
        <is>
          <t>[단기스윙]+[정석방어]</t>
        </is>
      </c>
      <c r="F2693" t="inlineStr">
        <is>
          <t>2026-04-23</t>
        </is>
      </c>
      <c r="G2693" t="n">
        <v>1857.3</v>
      </c>
      <c r="H2693" t="inlineStr">
        <is>
          <t>2026-05-08</t>
        </is>
      </c>
      <c r="I2693" t="n">
        <v>2413.31</v>
      </c>
      <c r="J2693" t="inlineStr">
        <is>
          <t>3차 익절 도달(20%)</t>
        </is>
      </c>
      <c r="K2693" t="n">
        <v>115</v>
      </c>
      <c r="L2693" t="n">
        <v>0</v>
      </c>
      <c r="M2693" t="n">
        <v>29.55</v>
      </c>
      <c r="N2693" t="inlineStr">
        <is>
          <t>05.08. 115주 매도(+20% 상승 시 10% 익절 원칙)</t>
        </is>
      </c>
      <c r="O2693" t="n">
        <v>300000</v>
      </c>
      <c r="P2693">
        <f>COUNTIF($A$2:A2693,A2693)</f>
        <v/>
      </c>
      <c r="Q2693">
        <f>A2693&amp;"|"&amp;P2693</f>
        <v/>
      </c>
    </row>
    <row r="2694">
      <c r="A2694" t="inlineStr">
        <is>
          <t>아이로보틱스|전체 평가기간|[단기스윙]+[변동성허용]</t>
        </is>
      </c>
      <c r="B2694" t="inlineStr">
        <is>
          <t>아이로보틱스</t>
        </is>
      </c>
      <c r="C2694" t="inlineStr">
        <is>
          <t>066430</t>
        </is>
      </c>
      <c r="D2694" t="inlineStr">
        <is>
          <t>전체 평가기간</t>
        </is>
      </c>
      <c r="E2694" t="inlineStr">
        <is>
          <t>[단기스윙]+[변동성허용]</t>
        </is>
      </c>
      <c r="F2694" t="inlineStr">
        <is>
          <t>2026-04-14</t>
        </is>
      </c>
      <c r="G2694" t="n">
        <v>1936.35</v>
      </c>
      <c r="H2694" t="inlineStr">
        <is>
          <t>2026-04-15</t>
        </is>
      </c>
      <c r="I2694" t="n">
        <v>2048.57</v>
      </c>
      <c r="J2694" t="inlineStr">
        <is>
          <t>1차 익절 도달(5%)</t>
        </is>
      </c>
      <c r="K2694" t="n">
        <v>92</v>
      </c>
      <c r="L2694" t="n">
        <v>62</v>
      </c>
      <c r="M2694" t="n">
        <v>5.48</v>
      </c>
      <c r="N2694" t="inlineStr">
        <is>
          <t>04.15. 92주 매도(+5% 상승 시 60% 익절 원칙)</t>
        </is>
      </c>
      <c r="O2694" t="n">
        <v>300000</v>
      </c>
      <c r="P2694">
        <f>COUNTIF($A$2:A2694,A2694)</f>
        <v/>
      </c>
      <c r="Q2694">
        <f>A2694&amp;"|"&amp;P2694</f>
        <v/>
      </c>
    </row>
    <row r="2695">
      <c r="A2695" t="inlineStr">
        <is>
          <t>아이로보틱스|전체 평가기간|[단기스윙]+[변동성허용]</t>
        </is>
      </c>
      <c r="B2695" t="inlineStr">
        <is>
          <t>아이로보틱스</t>
        </is>
      </c>
      <c r="C2695" t="inlineStr">
        <is>
          <t>066430</t>
        </is>
      </c>
      <c r="D2695" t="inlineStr">
        <is>
          <t>전체 평가기간</t>
        </is>
      </c>
      <c r="E2695" t="inlineStr">
        <is>
          <t>[단기스윙]+[변동성허용]</t>
        </is>
      </c>
      <c r="F2695" t="inlineStr">
        <is>
          <t>2026-04-14</t>
        </is>
      </c>
      <c r="G2695" t="n">
        <v>1936.35</v>
      </c>
      <c r="H2695" t="inlineStr">
        <is>
          <t>2026-04-27</t>
        </is>
      </c>
      <c r="I2695" t="n">
        <v>2183.47</v>
      </c>
      <c r="J2695" t="inlineStr">
        <is>
          <t>2차 익절 도달(10%)</t>
        </is>
      </c>
      <c r="K2695" t="n">
        <v>46</v>
      </c>
      <c r="L2695" t="n">
        <v>16</v>
      </c>
      <c r="M2695" t="n">
        <v>12.42</v>
      </c>
      <c r="N2695" t="inlineStr">
        <is>
          <t>04.27. 46주 매도(+10% 상승 시 30% 익절 원칙)</t>
        </is>
      </c>
      <c r="O2695" t="n">
        <v>300000</v>
      </c>
      <c r="P2695">
        <f>COUNTIF($A$2:A2695,A2695)</f>
        <v/>
      </c>
      <c r="Q2695">
        <f>A2695&amp;"|"&amp;P2695</f>
        <v/>
      </c>
    </row>
    <row r="2696">
      <c r="A2696" t="inlineStr">
        <is>
          <t>아이로보틱스|전체 평가기간|[단기스윙]+[변동성허용]</t>
        </is>
      </c>
      <c r="B2696" t="inlineStr">
        <is>
          <t>아이로보틱스</t>
        </is>
      </c>
      <c r="C2696" t="inlineStr">
        <is>
          <t>066430</t>
        </is>
      </c>
      <c r="D2696" t="inlineStr">
        <is>
          <t>전체 평가기간</t>
        </is>
      </c>
      <c r="E2696" t="inlineStr">
        <is>
          <t>[단기스윙]+[변동성허용]</t>
        </is>
      </c>
      <c r="F2696" t="inlineStr">
        <is>
          <t>2026-04-14</t>
        </is>
      </c>
      <c r="G2696" t="n">
        <v>1936.35</v>
      </c>
      <c r="H2696" t="inlineStr">
        <is>
          <t>2026-05-08</t>
        </is>
      </c>
      <c r="I2696" t="n">
        <v>2413.31</v>
      </c>
      <c r="J2696" t="inlineStr">
        <is>
          <t>3차 익절 도달(20%)</t>
        </is>
      </c>
      <c r="K2696" t="n">
        <v>16</v>
      </c>
      <c r="L2696" t="n">
        <v>0</v>
      </c>
      <c r="M2696" t="n">
        <v>24.26</v>
      </c>
      <c r="N2696" t="inlineStr">
        <is>
          <t>05.08. 16주 매도(+20% 상승 시 10% 익절 원칙)</t>
        </is>
      </c>
      <c r="O2696" t="n">
        <v>300000</v>
      </c>
      <c r="P2696">
        <f>COUNTIF($A$2:A2696,A2696)</f>
        <v/>
      </c>
      <c r="Q2696">
        <f>A2696&amp;"|"&amp;P2696</f>
        <v/>
      </c>
    </row>
    <row r="2697">
      <c r="A2697" t="inlineStr">
        <is>
          <t>아이로보틱스|전체 평가기간|[단기스윙]+[버티기형]</t>
        </is>
      </c>
      <c r="B2697" t="inlineStr">
        <is>
          <t>아이로보틱스</t>
        </is>
      </c>
      <c r="C2697" t="inlineStr">
        <is>
          <t>066430</t>
        </is>
      </c>
      <c r="D2697" t="inlineStr">
        <is>
          <t>전체 평가기간</t>
        </is>
      </c>
      <c r="E2697" t="inlineStr">
        <is>
          <t>[단기스윙]+[버티기형]</t>
        </is>
      </c>
      <c r="F2697" t="inlineStr">
        <is>
          <t>2026-04-14</t>
        </is>
      </c>
      <c r="G2697" t="n">
        <v>1936.35</v>
      </c>
      <c r="H2697" t="inlineStr">
        <is>
          <t>2026-04-15</t>
        </is>
      </c>
      <c r="I2697" t="n">
        <v>2048.57</v>
      </c>
      <c r="J2697" t="inlineStr">
        <is>
          <t>1차 익절 도달(5%)</t>
        </is>
      </c>
      <c r="K2697" t="n">
        <v>92</v>
      </c>
      <c r="L2697" t="n">
        <v>62</v>
      </c>
      <c r="M2697" t="n">
        <v>5.48</v>
      </c>
      <c r="N2697" t="inlineStr">
        <is>
          <t>04.15. 92주 매도(+5% 상승 시 60% 익절 원칙)</t>
        </is>
      </c>
      <c r="O2697" t="n">
        <v>300000</v>
      </c>
      <c r="P2697">
        <f>COUNTIF($A$2:A2697,A2697)</f>
        <v/>
      </c>
      <c r="Q2697">
        <f>A2697&amp;"|"&amp;P2697</f>
        <v/>
      </c>
    </row>
    <row r="2698">
      <c r="A2698" t="inlineStr">
        <is>
          <t>아이로보틱스|전체 평가기간|[단기스윙]+[버티기형]</t>
        </is>
      </c>
      <c r="B2698" t="inlineStr">
        <is>
          <t>아이로보틱스</t>
        </is>
      </c>
      <c r="C2698" t="inlineStr">
        <is>
          <t>066430</t>
        </is>
      </c>
      <c r="D2698" t="inlineStr">
        <is>
          <t>전체 평가기간</t>
        </is>
      </c>
      <c r="E2698" t="inlineStr">
        <is>
          <t>[단기스윙]+[버티기형]</t>
        </is>
      </c>
      <c r="F2698" t="inlineStr">
        <is>
          <t>2026-04-14</t>
        </is>
      </c>
      <c r="G2698" t="n">
        <v>1936.35</v>
      </c>
      <c r="H2698" t="inlineStr">
        <is>
          <t>2026-04-27</t>
        </is>
      </c>
      <c r="I2698" t="n">
        <v>2183.47</v>
      </c>
      <c r="J2698" t="inlineStr">
        <is>
          <t>2차 익절 도달(10%)</t>
        </is>
      </c>
      <c r="K2698" t="n">
        <v>46</v>
      </c>
      <c r="L2698" t="n">
        <v>16</v>
      </c>
      <c r="M2698" t="n">
        <v>12.42</v>
      </c>
      <c r="N2698" t="inlineStr">
        <is>
          <t>04.27. 46주 매도(+10% 상승 시 30% 익절 원칙)</t>
        </is>
      </c>
      <c r="O2698" t="n">
        <v>300000</v>
      </c>
      <c r="P2698">
        <f>COUNTIF($A$2:A2698,A2698)</f>
        <v/>
      </c>
      <c r="Q2698">
        <f>A2698&amp;"|"&amp;P2698</f>
        <v/>
      </c>
    </row>
    <row r="2699">
      <c r="A2699" t="inlineStr">
        <is>
          <t>아이로보틱스|전체 평가기간|[단기스윙]+[버티기형]</t>
        </is>
      </c>
      <c r="B2699" t="inlineStr">
        <is>
          <t>아이로보틱스</t>
        </is>
      </c>
      <c r="C2699" t="inlineStr">
        <is>
          <t>066430</t>
        </is>
      </c>
      <c r="D2699" t="inlineStr">
        <is>
          <t>전체 평가기간</t>
        </is>
      </c>
      <c r="E2699" t="inlineStr">
        <is>
          <t>[단기스윙]+[버티기형]</t>
        </is>
      </c>
      <c r="F2699" t="inlineStr">
        <is>
          <t>2026-04-14</t>
        </is>
      </c>
      <c r="G2699" t="n">
        <v>1936.35</v>
      </c>
      <c r="H2699" t="inlineStr">
        <is>
          <t>2026-05-08</t>
        </is>
      </c>
      <c r="I2699" t="n">
        <v>2413.31</v>
      </c>
      <c r="J2699" t="inlineStr">
        <is>
          <t>3차 익절 도달(20%)</t>
        </is>
      </c>
      <c r="K2699" t="n">
        <v>16</v>
      </c>
      <c r="L2699" t="n">
        <v>0</v>
      </c>
      <c r="M2699" t="n">
        <v>24.26</v>
      </c>
      <c r="N2699" t="inlineStr">
        <is>
          <t>05.08. 16주 매도(+20% 상승 시 10% 익절 원칙)</t>
        </is>
      </c>
      <c r="O2699" t="n">
        <v>300000</v>
      </c>
      <c r="P2699">
        <f>COUNTIF($A$2:A2699,A2699)</f>
        <v/>
      </c>
      <c r="Q2699">
        <f>A2699&amp;"|"&amp;P2699</f>
        <v/>
      </c>
    </row>
    <row r="2700">
      <c r="A2700" t="inlineStr">
        <is>
          <t>아이로보틱스|전체 평가기간|[대표님룰]+[칼손절]</t>
        </is>
      </c>
      <c r="B2700" t="inlineStr">
        <is>
          <t>아이로보틱스</t>
        </is>
      </c>
      <c r="C2700" t="inlineStr">
        <is>
          <t>066430</t>
        </is>
      </c>
      <c r="D2700" t="inlineStr">
        <is>
          <t>전체 평가기간</t>
        </is>
      </c>
      <c r="E2700" t="inlineStr">
        <is>
          <t>[대표님룰]+[칼손절]</t>
        </is>
      </c>
      <c r="F2700" t="inlineStr">
        <is>
          <t>2026-04-14</t>
        </is>
      </c>
      <c r="G2700" t="n">
        <v>1936.35</v>
      </c>
      <c r="H2700" t="inlineStr">
        <is>
          <t>2026-04-15</t>
        </is>
      </c>
      <c r="I2700" t="n">
        <v>2048.57</v>
      </c>
      <c r="J2700" t="inlineStr">
        <is>
          <t>1차 익절 도달(5%)</t>
        </is>
      </c>
      <c r="K2700" t="n">
        <v>92</v>
      </c>
      <c r="L2700" t="n">
        <v>62</v>
      </c>
      <c r="M2700" t="n">
        <v>5.48</v>
      </c>
      <c r="N2700" t="inlineStr">
        <is>
          <t>04.15. 92주 매도(+5% 상승 시 60% 익절 원칙)</t>
        </is>
      </c>
      <c r="O2700" t="n">
        <v>300000</v>
      </c>
      <c r="P2700">
        <f>COUNTIF($A$2:A2700,A2700)</f>
        <v/>
      </c>
      <c r="Q2700">
        <f>A2700&amp;"|"&amp;P2700</f>
        <v/>
      </c>
    </row>
    <row r="2701">
      <c r="A2701" t="inlineStr">
        <is>
          <t>아이로보틱스|전체 평가기간|[대표님룰]+[칼손절]</t>
        </is>
      </c>
      <c r="B2701" t="inlineStr">
        <is>
          <t>아이로보틱스</t>
        </is>
      </c>
      <c r="C2701" t="inlineStr">
        <is>
          <t>066430</t>
        </is>
      </c>
      <c r="D2701" t="inlineStr">
        <is>
          <t>전체 평가기간</t>
        </is>
      </c>
      <c r="E2701" t="inlineStr">
        <is>
          <t>[대표님룰]+[칼손절]</t>
        </is>
      </c>
      <c r="F2701" t="inlineStr">
        <is>
          <t>2026-04-14</t>
        </is>
      </c>
      <c r="G2701" t="n">
        <v>1936.35</v>
      </c>
      <c r="H2701" t="inlineStr">
        <is>
          <t>2026-04-22</t>
        </is>
      </c>
      <c r="I2701" t="n">
        <v>1895.67</v>
      </c>
      <c r="J2701" t="inlineStr">
        <is>
          <t>1차 손절 도달(-2%)</t>
        </is>
      </c>
      <c r="K2701" t="n">
        <v>62</v>
      </c>
      <c r="L2701" t="n">
        <v>0</v>
      </c>
      <c r="M2701" t="n">
        <v>-2.39</v>
      </c>
      <c r="N2701" t="inlineStr">
        <is>
          <t>04.22. 62주 매도(-2% 하락 시 80% 손절 원칙)</t>
        </is>
      </c>
      <c r="O2701" t="n">
        <v>300000</v>
      </c>
      <c r="P2701">
        <f>COUNTIF($A$2:A2701,A2701)</f>
        <v/>
      </c>
      <c r="Q2701">
        <f>A2701&amp;"|"&amp;P2701</f>
        <v/>
      </c>
    </row>
    <row r="2702">
      <c r="A2702" t="inlineStr">
        <is>
          <t>아이로보틱스|전체 평가기간|[대표님룰]+[칼손절]</t>
        </is>
      </c>
      <c r="B2702" t="inlineStr">
        <is>
          <t>아이로보틱스</t>
        </is>
      </c>
      <c r="C2702" t="inlineStr">
        <is>
          <t>066430</t>
        </is>
      </c>
      <c r="D2702" t="inlineStr">
        <is>
          <t>전체 평가기간</t>
        </is>
      </c>
      <c r="E2702" t="inlineStr">
        <is>
          <t>[대표님룰]+[칼손절]</t>
        </is>
      </c>
      <c r="F2702" t="inlineStr">
        <is>
          <t>2026-04-22</t>
        </is>
      </c>
      <c r="G2702" t="n">
        <v>1898.33</v>
      </c>
      <c r="H2702" t="inlineStr">
        <is>
          <t>2026-04-23</t>
        </is>
      </c>
      <c r="I2702" t="n">
        <v>1854.7</v>
      </c>
      <c r="J2702" t="inlineStr">
        <is>
          <t>1차 손절 도달(-2%)</t>
        </is>
      </c>
      <c r="K2702" t="n">
        <v>128</v>
      </c>
      <c r="L2702" t="n">
        <v>33</v>
      </c>
      <c r="M2702" t="n">
        <v>-2.59</v>
      </c>
      <c r="N2702" t="inlineStr">
        <is>
          <t>04.23. 128주 매도(-2% 하락 시 80% 손절 원칙)</t>
        </is>
      </c>
      <c r="O2702" t="n">
        <v>300000</v>
      </c>
      <c r="P2702">
        <f>COUNTIF($A$2:A2702,A2702)</f>
        <v/>
      </c>
      <c r="Q2702">
        <f>A2702&amp;"|"&amp;P2702</f>
        <v/>
      </c>
    </row>
    <row r="2703">
      <c r="A2703" t="inlineStr">
        <is>
          <t>아이로보틱스|전체 평가기간|[대표님룰]+[칼손절]</t>
        </is>
      </c>
      <c r="B2703" t="inlineStr">
        <is>
          <t>아이로보틱스</t>
        </is>
      </c>
      <c r="C2703" t="inlineStr">
        <is>
          <t>066430</t>
        </is>
      </c>
      <c r="D2703" t="inlineStr">
        <is>
          <t>전체 평가기간</t>
        </is>
      </c>
      <c r="E2703" t="inlineStr">
        <is>
          <t>[대표님룰]+[칼손절]</t>
        </is>
      </c>
      <c r="F2703" t="inlineStr">
        <is>
          <t>2026-04-22</t>
        </is>
      </c>
      <c r="G2703" t="n">
        <v>1898.33</v>
      </c>
      <c r="H2703" t="inlineStr">
        <is>
          <t>2026-04-27</t>
        </is>
      </c>
      <c r="I2703" t="n">
        <v>2183.47</v>
      </c>
      <c r="J2703" t="inlineStr">
        <is>
          <t>2차 익절 도달(10%)</t>
        </is>
      </c>
      <c r="K2703" t="n">
        <v>33</v>
      </c>
      <c r="L2703" t="n">
        <v>0</v>
      </c>
      <c r="M2703" t="n">
        <v>14.68</v>
      </c>
      <c r="N2703" t="inlineStr">
        <is>
          <t>04.27. 33주 매도(+10% 상승 시 30% 익절 원칙)</t>
        </is>
      </c>
      <c r="O2703" t="n">
        <v>300000</v>
      </c>
      <c r="P2703">
        <f>COUNTIF($A$2:A2703,A2703)</f>
        <v/>
      </c>
      <c r="Q2703">
        <f>A2703&amp;"|"&amp;P2703</f>
        <v/>
      </c>
    </row>
    <row r="2704">
      <c r="A2704" t="inlineStr">
        <is>
          <t>아이로보틱스|전체 평가기간|[대표님룰]+[정석방어]</t>
        </is>
      </c>
      <c r="B2704" t="inlineStr">
        <is>
          <t>아이로보틱스</t>
        </is>
      </c>
      <c r="C2704" t="inlineStr">
        <is>
          <t>066430</t>
        </is>
      </c>
      <c r="D2704" t="inlineStr">
        <is>
          <t>전체 평가기간</t>
        </is>
      </c>
      <c r="E2704" t="inlineStr">
        <is>
          <t>[대표님룰]+[정석방어]</t>
        </is>
      </c>
      <c r="F2704" t="inlineStr">
        <is>
          <t>2026-04-14</t>
        </is>
      </c>
      <c r="G2704" t="n">
        <v>1936.35</v>
      </c>
      <c r="H2704" t="inlineStr">
        <is>
          <t>2026-04-15</t>
        </is>
      </c>
      <c r="I2704" t="n">
        <v>2048.57</v>
      </c>
      <c r="J2704" t="inlineStr">
        <is>
          <t>1차 익절 도달(5%)</t>
        </is>
      </c>
      <c r="K2704" t="n">
        <v>92</v>
      </c>
      <c r="L2704" t="n">
        <v>62</v>
      </c>
      <c r="M2704" t="n">
        <v>5.48</v>
      </c>
      <c r="N2704" t="inlineStr">
        <is>
          <t>04.15. 92주 매도(+5% 상승 시 60% 익절 원칙)</t>
        </is>
      </c>
      <c r="O2704" t="n">
        <v>300000</v>
      </c>
      <c r="P2704">
        <f>COUNTIF($A$2:A2704,A2704)</f>
        <v/>
      </c>
      <c r="Q2704">
        <f>A2704&amp;"|"&amp;P2704</f>
        <v/>
      </c>
    </row>
    <row r="2705">
      <c r="A2705" t="inlineStr">
        <is>
          <t>아이로보틱스|전체 평가기간|[대표님룰]+[정석방어]</t>
        </is>
      </c>
      <c r="B2705" t="inlineStr">
        <is>
          <t>아이로보틱스</t>
        </is>
      </c>
      <c r="C2705" t="inlineStr">
        <is>
          <t>066430</t>
        </is>
      </c>
      <c r="D2705" t="inlineStr">
        <is>
          <t>전체 평가기간</t>
        </is>
      </c>
      <c r="E2705" t="inlineStr">
        <is>
          <t>[대표님룰]+[정석방어]</t>
        </is>
      </c>
      <c r="F2705" t="inlineStr">
        <is>
          <t>2026-04-14</t>
        </is>
      </c>
      <c r="G2705" t="n">
        <v>1936.35</v>
      </c>
      <c r="H2705" t="inlineStr">
        <is>
          <t>2026-04-23</t>
        </is>
      </c>
      <c r="I2705" t="n">
        <v>1854.7</v>
      </c>
      <c r="J2705" t="inlineStr">
        <is>
          <t>1차 손절 도달(-3%)</t>
        </is>
      </c>
      <c r="K2705" t="n">
        <v>62</v>
      </c>
      <c r="L2705" t="n">
        <v>0</v>
      </c>
      <c r="M2705" t="n">
        <v>-4.5</v>
      </c>
      <c r="N2705" t="inlineStr">
        <is>
          <t>04.23. 62주 매도(-3% 하락 시 70% 손절 원칙)</t>
        </is>
      </c>
      <c r="O2705" t="n">
        <v>300000</v>
      </c>
      <c r="P2705">
        <f>COUNTIF($A$2:A2705,A2705)</f>
        <v/>
      </c>
      <c r="Q2705">
        <f>A2705&amp;"|"&amp;P2705</f>
        <v/>
      </c>
    </row>
    <row r="2706">
      <c r="A2706" t="inlineStr">
        <is>
          <t>아이로보틱스|전체 평가기간|[대표님룰]+[정석방어]</t>
        </is>
      </c>
      <c r="B2706" t="inlineStr">
        <is>
          <t>아이로보틱스</t>
        </is>
      </c>
      <c r="C2706" t="inlineStr">
        <is>
          <t>066430</t>
        </is>
      </c>
      <c r="D2706" t="inlineStr">
        <is>
          <t>전체 평가기간</t>
        </is>
      </c>
      <c r="E2706" t="inlineStr">
        <is>
          <t>[대표님룰]+[정석방어]</t>
        </is>
      </c>
      <c r="F2706" t="inlineStr">
        <is>
          <t>2026-04-23</t>
        </is>
      </c>
      <c r="G2706" t="n">
        <v>1857.3</v>
      </c>
      <c r="H2706" t="inlineStr">
        <is>
          <t>2026-04-27</t>
        </is>
      </c>
      <c r="I2706" t="n">
        <v>2183.47</v>
      </c>
      <c r="J2706" t="inlineStr">
        <is>
          <t>2차 익절 도달(10%)</t>
        </is>
      </c>
      <c r="K2706" t="n">
        <v>48</v>
      </c>
      <c r="L2706" t="n">
        <v>115</v>
      </c>
      <c r="M2706" t="n">
        <v>17.21</v>
      </c>
      <c r="N2706" t="inlineStr">
        <is>
          <t>04.27. 48주 매도(+10% 상승 시 30% 익절 원칙)</t>
        </is>
      </c>
      <c r="O2706" t="n">
        <v>300000</v>
      </c>
      <c r="P2706">
        <f>COUNTIF($A$2:A2706,A2706)</f>
        <v/>
      </c>
      <c r="Q2706">
        <f>A2706&amp;"|"&amp;P2706</f>
        <v/>
      </c>
    </row>
    <row r="2707">
      <c r="A2707" t="inlineStr">
        <is>
          <t>아이로보틱스|전체 평가기간|[대표님룰]+[정석방어]</t>
        </is>
      </c>
      <c r="B2707" t="inlineStr">
        <is>
          <t>아이로보틱스</t>
        </is>
      </c>
      <c r="C2707" t="inlineStr">
        <is>
          <t>066430</t>
        </is>
      </c>
      <c r="D2707" t="inlineStr">
        <is>
          <t>전체 평가기간</t>
        </is>
      </c>
      <c r="E2707" t="inlineStr">
        <is>
          <t>[대표님룰]+[정석방어]</t>
        </is>
      </c>
      <c r="F2707" t="inlineStr">
        <is>
          <t>2026-04-23</t>
        </is>
      </c>
      <c r="G2707" t="n">
        <v>1857.3</v>
      </c>
      <c r="H2707" t="inlineStr">
        <is>
          <t>2026-05-08</t>
        </is>
      </c>
      <c r="I2707" t="n">
        <v>2413.31</v>
      </c>
      <c r="J2707" t="inlineStr">
        <is>
          <t>3차 익절 도달(30%)</t>
        </is>
      </c>
      <c r="K2707" t="n">
        <v>115</v>
      </c>
      <c r="L2707" t="n">
        <v>0</v>
      </c>
      <c r="M2707" t="n">
        <v>29.55</v>
      </c>
      <c r="N2707" t="inlineStr">
        <is>
          <t>05.08. 115주 매도(+30% 상승 시 10% 익절 원칙)</t>
        </is>
      </c>
      <c r="O2707" t="n">
        <v>300000</v>
      </c>
      <c r="P2707">
        <f>COUNTIF($A$2:A2707,A2707)</f>
        <v/>
      </c>
      <c r="Q2707">
        <f>A2707&amp;"|"&amp;P2707</f>
        <v/>
      </c>
    </row>
    <row r="2708">
      <c r="A2708" t="inlineStr">
        <is>
          <t>아이로보틱스|전체 평가기간|[대표님룰]+[변동성허용]</t>
        </is>
      </c>
      <c r="B2708" t="inlineStr">
        <is>
          <t>아이로보틱스</t>
        </is>
      </c>
      <c r="C2708" t="inlineStr">
        <is>
          <t>066430</t>
        </is>
      </c>
      <c r="D2708" t="inlineStr">
        <is>
          <t>전체 평가기간</t>
        </is>
      </c>
      <c r="E2708" t="inlineStr">
        <is>
          <t>[대표님룰]+[변동성허용]</t>
        </is>
      </c>
      <c r="F2708" t="inlineStr">
        <is>
          <t>2026-04-14</t>
        </is>
      </c>
      <c r="G2708" t="n">
        <v>1936.35</v>
      </c>
      <c r="H2708" t="inlineStr">
        <is>
          <t>2026-04-15</t>
        </is>
      </c>
      <c r="I2708" t="n">
        <v>2048.57</v>
      </c>
      <c r="J2708" t="inlineStr">
        <is>
          <t>1차 익절 도달(5%)</t>
        </is>
      </c>
      <c r="K2708" t="n">
        <v>92</v>
      </c>
      <c r="L2708" t="n">
        <v>62</v>
      </c>
      <c r="M2708" t="n">
        <v>5.48</v>
      </c>
      <c r="N2708" t="inlineStr">
        <is>
          <t>04.15. 92주 매도(+5% 상승 시 60% 익절 원칙)</t>
        </is>
      </c>
      <c r="O2708" t="n">
        <v>300000</v>
      </c>
      <c r="P2708">
        <f>COUNTIF($A$2:A2708,A2708)</f>
        <v/>
      </c>
      <c r="Q2708">
        <f>A2708&amp;"|"&amp;P2708</f>
        <v/>
      </c>
    </row>
    <row r="2709">
      <c r="A2709" t="inlineStr">
        <is>
          <t>아이로보틱스|전체 평가기간|[대표님룰]+[변동성허용]</t>
        </is>
      </c>
      <c r="B2709" t="inlineStr">
        <is>
          <t>아이로보틱스</t>
        </is>
      </c>
      <c r="C2709" t="inlineStr">
        <is>
          <t>066430</t>
        </is>
      </c>
      <c r="D2709" t="inlineStr">
        <is>
          <t>전체 평가기간</t>
        </is>
      </c>
      <c r="E2709" t="inlineStr">
        <is>
          <t>[대표님룰]+[변동성허용]</t>
        </is>
      </c>
      <c r="F2709" t="inlineStr">
        <is>
          <t>2026-04-14</t>
        </is>
      </c>
      <c r="G2709" t="n">
        <v>1936.35</v>
      </c>
      <c r="H2709" t="inlineStr">
        <is>
          <t>2026-04-27</t>
        </is>
      </c>
      <c r="I2709" t="n">
        <v>2183.47</v>
      </c>
      <c r="J2709" t="inlineStr">
        <is>
          <t>2차 익절 도달(10%)</t>
        </is>
      </c>
      <c r="K2709" t="n">
        <v>46</v>
      </c>
      <c r="L2709" t="n">
        <v>16</v>
      </c>
      <c r="M2709" t="n">
        <v>12.42</v>
      </c>
      <c r="N2709" t="inlineStr">
        <is>
          <t>04.27. 46주 매도(+10% 상승 시 30% 익절 원칙)</t>
        </is>
      </c>
      <c r="O2709" t="n">
        <v>300000</v>
      </c>
      <c r="P2709">
        <f>COUNTIF($A$2:A2709,A2709)</f>
        <v/>
      </c>
      <c r="Q2709">
        <f>A2709&amp;"|"&amp;P2709</f>
        <v/>
      </c>
    </row>
    <row r="2710">
      <c r="A2710" t="inlineStr">
        <is>
          <t>아이로보틱스|전체 평가기간|[대표님룰]+[변동성허용]</t>
        </is>
      </c>
      <c r="B2710" t="inlineStr">
        <is>
          <t>아이로보틱스</t>
        </is>
      </c>
      <c r="C2710" t="inlineStr">
        <is>
          <t>066430</t>
        </is>
      </c>
      <c r="D2710" t="inlineStr">
        <is>
          <t>전체 평가기간</t>
        </is>
      </c>
      <c r="E2710" t="inlineStr">
        <is>
          <t>[대표님룰]+[변동성허용]</t>
        </is>
      </c>
      <c r="F2710" t="inlineStr">
        <is>
          <t>2026-04-14</t>
        </is>
      </c>
      <c r="G2710" t="n">
        <v>1936.35</v>
      </c>
      <c r="H2710" t="inlineStr">
        <is>
          <t>2026-05-12</t>
        </is>
      </c>
      <c r="I2710" t="n">
        <v>2648.14</v>
      </c>
      <c r="J2710" t="inlineStr">
        <is>
          <t>3차 익절 도달(30%)</t>
        </is>
      </c>
      <c r="K2710" t="n">
        <v>16</v>
      </c>
      <c r="L2710" t="n">
        <v>0</v>
      </c>
      <c r="M2710" t="n">
        <v>36.35</v>
      </c>
      <c r="N2710" t="inlineStr">
        <is>
          <t>05.12. 16주 매도(+30% 상승 시 10% 익절 원칙)</t>
        </is>
      </c>
      <c r="O2710" t="n">
        <v>300000</v>
      </c>
      <c r="P2710">
        <f>COUNTIF($A$2:A2710,A2710)</f>
        <v/>
      </c>
      <c r="Q2710">
        <f>A2710&amp;"|"&amp;P2710</f>
        <v/>
      </c>
    </row>
    <row r="2711">
      <c r="A2711" t="inlineStr">
        <is>
          <t>아이로보틱스|전체 평가기간|[대표님룰]+[버티기형]</t>
        </is>
      </c>
      <c r="B2711" t="inlineStr">
        <is>
          <t>아이로보틱스</t>
        </is>
      </c>
      <c r="C2711" t="inlineStr">
        <is>
          <t>066430</t>
        </is>
      </c>
      <c r="D2711" t="inlineStr">
        <is>
          <t>전체 평가기간</t>
        </is>
      </c>
      <c r="E2711" t="inlineStr">
        <is>
          <t>[대표님룰]+[버티기형]</t>
        </is>
      </c>
      <c r="F2711" t="inlineStr">
        <is>
          <t>2026-04-14</t>
        </is>
      </c>
      <c r="G2711" t="n">
        <v>1936.35</v>
      </c>
      <c r="H2711" t="inlineStr">
        <is>
          <t>2026-04-15</t>
        </is>
      </c>
      <c r="I2711" t="n">
        <v>2048.57</v>
      </c>
      <c r="J2711" t="inlineStr">
        <is>
          <t>1차 익절 도달(5%)</t>
        </is>
      </c>
      <c r="K2711" t="n">
        <v>92</v>
      </c>
      <c r="L2711" t="n">
        <v>62</v>
      </c>
      <c r="M2711" t="n">
        <v>5.48</v>
      </c>
      <c r="N2711" t="inlineStr">
        <is>
          <t>04.15. 92주 매도(+5% 상승 시 60% 익절 원칙)</t>
        </is>
      </c>
      <c r="O2711" t="n">
        <v>300000</v>
      </c>
      <c r="P2711">
        <f>COUNTIF($A$2:A2711,A2711)</f>
        <v/>
      </c>
      <c r="Q2711">
        <f>A2711&amp;"|"&amp;P2711</f>
        <v/>
      </c>
    </row>
    <row r="2712">
      <c r="A2712" t="inlineStr">
        <is>
          <t>아이로보틱스|전체 평가기간|[대표님룰]+[버티기형]</t>
        </is>
      </c>
      <c r="B2712" t="inlineStr">
        <is>
          <t>아이로보틱스</t>
        </is>
      </c>
      <c r="C2712" t="inlineStr">
        <is>
          <t>066430</t>
        </is>
      </c>
      <c r="D2712" t="inlineStr">
        <is>
          <t>전체 평가기간</t>
        </is>
      </c>
      <c r="E2712" t="inlineStr">
        <is>
          <t>[대표님룰]+[버티기형]</t>
        </is>
      </c>
      <c r="F2712" t="inlineStr">
        <is>
          <t>2026-04-14</t>
        </is>
      </c>
      <c r="G2712" t="n">
        <v>1936.35</v>
      </c>
      <c r="H2712" t="inlineStr">
        <is>
          <t>2026-04-27</t>
        </is>
      </c>
      <c r="I2712" t="n">
        <v>2183.47</v>
      </c>
      <c r="J2712" t="inlineStr">
        <is>
          <t>2차 익절 도달(10%)</t>
        </is>
      </c>
      <c r="K2712" t="n">
        <v>46</v>
      </c>
      <c r="L2712" t="n">
        <v>16</v>
      </c>
      <c r="M2712" t="n">
        <v>12.42</v>
      </c>
      <c r="N2712" t="inlineStr">
        <is>
          <t>04.27. 46주 매도(+10% 상승 시 30% 익절 원칙)</t>
        </is>
      </c>
      <c r="O2712" t="n">
        <v>300000</v>
      </c>
      <c r="P2712">
        <f>COUNTIF($A$2:A2712,A2712)</f>
        <v/>
      </c>
      <c r="Q2712">
        <f>A2712&amp;"|"&amp;P2712</f>
        <v/>
      </c>
    </row>
    <row r="2713">
      <c r="A2713" t="inlineStr">
        <is>
          <t>아이로보틱스|전체 평가기간|[대표님룰]+[버티기형]</t>
        </is>
      </c>
      <c r="B2713" t="inlineStr">
        <is>
          <t>아이로보틱스</t>
        </is>
      </c>
      <c r="C2713" t="inlineStr">
        <is>
          <t>066430</t>
        </is>
      </c>
      <c r="D2713" t="inlineStr">
        <is>
          <t>전체 평가기간</t>
        </is>
      </c>
      <c r="E2713" t="inlineStr">
        <is>
          <t>[대표님룰]+[버티기형]</t>
        </is>
      </c>
      <c r="F2713" t="inlineStr">
        <is>
          <t>2026-04-14</t>
        </is>
      </c>
      <c r="G2713" t="n">
        <v>1936.35</v>
      </c>
      <c r="H2713" t="inlineStr">
        <is>
          <t>2026-05-12</t>
        </is>
      </c>
      <c r="I2713" t="n">
        <v>2648.14</v>
      </c>
      <c r="J2713" t="inlineStr">
        <is>
          <t>3차 익절 도달(30%)</t>
        </is>
      </c>
      <c r="K2713" t="n">
        <v>16</v>
      </c>
      <c r="L2713" t="n">
        <v>0</v>
      </c>
      <c r="M2713" t="n">
        <v>36.35</v>
      </c>
      <c r="N2713" t="inlineStr">
        <is>
          <t>05.12. 16주 매도(+30% 상승 시 10% 익절 원칙)</t>
        </is>
      </c>
      <c r="O2713" t="n">
        <v>300000</v>
      </c>
      <c r="P2713">
        <f>COUNTIF($A$2:A2713,A2713)</f>
        <v/>
      </c>
      <c r="Q2713">
        <f>A2713&amp;"|"&amp;P2713</f>
        <v/>
      </c>
    </row>
    <row r="2714">
      <c r="A2714" t="inlineStr">
        <is>
          <t>아이로보틱스|전체 평가기간|[중기추세]+[칼손절]</t>
        </is>
      </c>
      <c r="B2714" t="inlineStr">
        <is>
          <t>아이로보틱스</t>
        </is>
      </c>
      <c r="C2714" t="inlineStr">
        <is>
          <t>066430</t>
        </is>
      </c>
      <c r="D2714" t="inlineStr">
        <is>
          <t>전체 평가기간</t>
        </is>
      </c>
      <c r="E2714" t="inlineStr">
        <is>
          <t>[중기추세]+[칼손절]</t>
        </is>
      </c>
      <c r="F2714" t="inlineStr">
        <is>
          <t>2026-04-14</t>
        </is>
      </c>
      <c r="G2714" t="n">
        <v>1936.35</v>
      </c>
      <c r="H2714" t="inlineStr">
        <is>
          <t>2026-04-22</t>
        </is>
      </c>
      <c r="I2714" t="n">
        <v>1895.67</v>
      </c>
      <c r="J2714" t="inlineStr">
        <is>
          <t>1차 손절 도달(-2%)</t>
        </is>
      </c>
      <c r="K2714" t="n">
        <v>123</v>
      </c>
      <c r="L2714" t="n">
        <v>31</v>
      </c>
      <c r="M2714" t="n">
        <v>-2.39</v>
      </c>
      <c r="N2714" t="inlineStr">
        <is>
          <t>04.22. 123주 매도(-2% 하락 시 80% 손절 원칙)</t>
        </is>
      </c>
      <c r="O2714" t="n">
        <v>300000</v>
      </c>
      <c r="P2714">
        <f>COUNTIF($A$2:A2714,A2714)</f>
        <v/>
      </c>
      <c r="Q2714">
        <f>A2714&amp;"|"&amp;P2714</f>
        <v/>
      </c>
    </row>
    <row r="2715">
      <c r="A2715" t="inlineStr">
        <is>
          <t>아이로보틱스|전체 평가기간|[중기추세]+[칼손절]</t>
        </is>
      </c>
      <c r="B2715" t="inlineStr">
        <is>
          <t>아이로보틱스</t>
        </is>
      </c>
      <c r="C2715" t="inlineStr">
        <is>
          <t>066430</t>
        </is>
      </c>
      <c r="D2715" t="inlineStr">
        <is>
          <t>전체 평가기간</t>
        </is>
      </c>
      <c r="E2715" t="inlineStr">
        <is>
          <t>[중기추세]+[칼손절]</t>
        </is>
      </c>
      <c r="F2715" t="inlineStr">
        <is>
          <t>2026-04-14</t>
        </is>
      </c>
      <c r="G2715" t="n">
        <v>1936.35</v>
      </c>
      <c r="H2715" t="inlineStr">
        <is>
          <t>2026-04-23</t>
        </is>
      </c>
      <c r="I2715" t="n">
        <v>1854.7</v>
      </c>
      <c r="J2715" t="inlineStr">
        <is>
          <t>2차 손절 도달(-4%)</t>
        </is>
      </c>
      <c r="K2715" t="n">
        <v>15</v>
      </c>
      <c r="L2715" t="n">
        <v>16</v>
      </c>
      <c r="M2715" t="n">
        <v>-4.5</v>
      </c>
      <c r="N2715" t="inlineStr">
        <is>
          <t>04.23. 15주 매도(-4% 하락 시 10% 손절 원칙)</t>
        </is>
      </c>
      <c r="O2715" t="n">
        <v>300000</v>
      </c>
      <c r="P2715">
        <f>COUNTIF($A$2:A2715,A2715)</f>
        <v/>
      </c>
      <c r="Q2715">
        <f>A2715&amp;"|"&amp;P2715</f>
        <v/>
      </c>
    </row>
    <row r="2716">
      <c r="A2716" t="inlineStr">
        <is>
          <t>아이로보틱스|전체 평가기간|[중기추세]+[칼손절]</t>
        </is>
      </c>
      <c r="B2716" t="inlineStr">
        <is>
          <t>아이로보틱스</t>
        </is>
      </c>
      <c r="C2716" t="inlineStr">
        <is>
          <t>066430</t>
        </is>
      </c>
      <c r="D2716" t="inlineStr">
        <is>
          <t>전체 평가기간</t>
        </is>
      </c>
      <c r="E2716" t="inlineStr">
        <is>
          <t>[중기추세]+[칼손절]</t>
        </is>
      </c>
      <c r="F2716" t="inlineStr">
        <is>
          <t>2026-04-14</t>
        </is>
      </c>
      <c r="G2716" t="n">
        <v>1936.35</v>
      </c>
      <c r="H2716" t="inlineStr">
        <is>
          <t>2026-04-27</t>
        </is>
      </c>
      <c r="I2716" t="n">
        <v>2183.47</v>
      </c>
      <c r="J2716" t="inlineStr">
        <is>
          <t>1차 익절 도달(10%)</t>
        </is>
      </c>
      <c r="K2716" t="n">
        <v>16</v>
      </c>
      <c r="L2716" t="n">
        <v>0</v>
      </c>
      <c r="M2716" t="n">
        <v>12.42</v>
      </c>
      <c r="N2716" t="inlineStr">
        <is>
          <t>04.27. 16주 매도(+10% 상승 시 50% 익절 원칙)</t>
        </is>
      </c>
      <c r="O2716" t="n">
        <v>300000</v>
      </c>
      <c r="P2716">
        <f>COUNTIF($A$2:A2716,A2716)</f>
        <v/>
      </c>
      <c r="Q2716">
        <f>A2716&amp;"|"&amp;P2716</f>
        <v/>
      </c>
    </row>
    <row r="2717">
      <c r="A2717" t="inlineStr">
        <is>
          <t>아이로보틱스|전체 평가기간|[중기추세]+[정석방어]</t>
        </is>
      </c>
      <c r="B2717" t="inlineStr">
        <is>
          <t>아이로보틱스</t>
        </is>
      </c>
      <c r="C2717" t="inlineStr">
        <is>
          <t>066430</t>
        </is>
      </c>
      <c r="D2717" t="inlineStr">
        <is>
          <t>전체 평가기간</t>
        </is>
      </c>
      <c r="E2717" t="inlineStr">
        <is>
          <t>[중기추세]+[정석방어]</t>
        </is>
      </c>
      <c r="F2717" t="inlineStr">
        <is>
          <t>2026-04-14</t>
        </is>
      </c>
      <c r="G2717" t="n">
        <v>1936.35</v>
      </c>
      <c r="H2717" t="inlineStr">
        <is>
          <t>2026-04-23</t>
        </is>
      </c>
      <c r="I2717" t="n">
        <v>1854.7</v>
      </c>
      <c r="J2717" t="inlineStr">
        <is>
          <t>1차 손절 도달(-3%)</t>
        </is>
      </c>
      <c r="K2717" t="n">
        <v>107</v>
      </c>
      <c r="L2717" t="n">
        <v>47</v>
      </c>
      <c r="M2717" t="n">
        <v>-4.5</v>
      </c>
      <c r="N2717" t="inlineStr">
        <is>
          <t>04.23. 107주 매도(-3% 하락 시 70% 손절 원칙)</t>
        </is>
      </c>
      <c r="O2717" t="n">
        <v>300000</v>
      </c>
      <c r="P2717">
        <f>COUNTIF($A$2:A2717,A2717)</f>
        <v/>
      </c>
      <c r="Q2717">
        <f>A2717&amp;"|"&amp;P2717</f>
        <v/>
      </c>
    </row>
    <row r="2718">
      <c r="A2718" t="inlineStr">
        <is>
          <t>아이로보틱스|전체 평가기간|[중기추세]+[정석방어]</t>
        </is>
      </c>
      <c r="B2718" t="inlineStr">
        <is>
          <t>아이로보틱스</t>
        </is>
      </c>
      <c r="C2718" t="inlineStr">
        <is>
          <t>066430</t>
        </is>
      </c>
      <c r="D2718" t="inlineStr">
        <is>
          <t>전체 평가기간</t>
        </is>
      </c>
      <c r="E2718" t="inlineStr">
        <is>
          <t>[중기추세]+[정석방어]</t>
        </is>
      </c>
      <c r="F2718" t="inlineStr">
        <is>
          <t>2026-04-14</t>
        </is>
      </c>
      <c r="G2718" t="n">
        <v>1936.35</v>
      </c>
      <c r="H2718" t="inlineStr">
        <is>
          <t>2026-04-27</t>
        </is>
      </c>
      <c r="I2718" t="n">
        <v>2183.47</v>
      </c>
      <c r="J2718" t="inlineStr">
        <is>
          <t>1차 익절 도달(10%)</t>
        </is>
      </c>
      <c r="K2718" t="n">
        <v>47</v>
      </c>
      <c r="L2718" t="n">
        <v>0</v>
      </c>
      <c r="M2718" t="n">
        <v>12.42</v>
      </c>
      <c r="N2718" t="inlineStr">
        <is>
          <t>04.27. 47주 매도(+10% 상승 시 50% 익절 원칙)</t>
        </is>
      </c>
      <c r="O2718" t="n">
        <v>300000</v>
      </c>
      <c r="P2718">
        <f>COUNTIF($A$2:A2718,A2718)</f>
        <v/>
      </c>
      <c r="Q2718">
        <f>A2718&amp;"|"&amp;P2718</f>
        <v/>
      </c>
    </row>
    <row r="2719">
      <c r="A2719" t="inlineStr">
        <is>
          <t>아이로보틱스|전체 평가기간|[중기추세]+[변동성허용]</t>
        </is>
      </c>
      <c r="B2719" t="inlineStr">
        <is>
          <t>아이로보틱스</t>
        </is>
      </c>
      <c r="C2719" t="inlineStr">
        <is>
          <t>066430</t>
        </is>
      </c>
      <c r="D2719" t="inlineStr">
        <is>
          <t>전체 평가기간</t>
        </is>
      </c>
      <c r="E2719" t="inlineStr">
        <is>
          <t>[중기추세]+[변동성허용]</t>
        </is>
      </c>
      <c r="F2719" t="inlineStr">
        <is>
          <t>2026-04-14</t>
        </is>
      </c>
      <c r="G2719" t="n">
        <v>1936.35</v>
      </c>
      <c r="H2719" t="inlineStr">
        <is>
          <t>2026-04-27</t>
        </is>
      </c>
      <c r="I2719" t="n">
        <v>2183.47</v>
      </c>
      <c r="J2719" t="inlineStr">
        <is>
          <t>1차 익절 도달(10%)</t>
        </is>
      </c>
      <c r="K2719" t="n">
        <v>77</v>
      </c>
      <c r="L2719" t="n">
        <v>77</v>
      </c>
      <c r="M2719" t="n">
        <v>12.42</v>
      </c>
      <c r="N2719" t="inlineStr">
        <is>
          <t>04.27. 77주 매도(+10% 상승 시 50% 익절 원칙)</t>
        </is>
      </c>
      <c r="O2719" t="n">
        <v>300000</v>
      </c>
      <c r="P2719">
        <f>COUNTIF($A$2:A2719,A2719)</f>
        <v/>
      </c>
      <c r="Q2719">
        <f>A2719&amp;"|"&amp;P2719</f>
        <v/>
      </c>
    </row>
    <row r="2720">
      <c r="A2720" t="inlineStr">
        <is>
          <t>아이로보틱스|전체 평가기간|[중기추세]+[변동성허용]</t>
        </is>
      </c>
      <c r="B2720" t="inlineStr">
        <is>
          <t>아이로보틱스</t>
        </is>
      </c>
      <c r="C2720" t="inlineStr">
        <is>
          <t>066430</t>
        </is>
      </c>
      <c r="D2720" t="inlineStr">
        <is>
          <t>전체 평가기간</t>
        </is>
      </c>
      <c r="E2720" t="inlineStr">
        <is>
          <t>[중기추세]+[변동성허용]</t>
        </is>
      </c>
      <c r="F2720" t="inlineStr">
        <is>
          <t>2026-04-14</t>
        </is>
      </c>
      <c r="G2720" t="n">
        <v>1936.35</v>
      </c>
      <c r="H2720" t="inlineStr">
        <is>
          <t>2026-05-08</t>
        </is>
      </c>
      <c r="I2720" t="n">
        <v>2413.31</v>
      </c>
      <c r="J2720" t="inlineStr">
        <is>
          <t>2차 익절 도달(20%)</t>
        </is>
      </c>
      <c r="K2720" t="n">
        <v>46</v>
      </c>
      <c r="L2720" t="n">
        <v>31</v>
      </c>
      <c r="M2720" t="n">
        <v>24.26</v>
      </c>
      <c r="N2720" t="inlineStr">
        <is>
          <t>05.08. 46주 매도(+20% 상승 시 30% 익절 원칙)</t>
        </is>
      </c>
      <c r="O2720" t="n">
        <v>300000</v>
      </c>
      <c r="P2720">
        <f>COUNTIF($A$2:A2720,A2720)</f>
        <v/>
      </c>
      <c r="Q2720">
        <f>A2720&amp;"|"&amp;P2720</f>
        <v/>
      </c>
    </row>
    <row r="2721">
      <c r="A2721" t="inlineStr">
        <is>
          <t>아이로보틱스|전체 평가기간|[중기추세]+[변동성허용]</t>
        </is>
      </c>
      <c r="B2721" t="inlineStr">
        <is>
          <t>아이로보틱스</t>
        </is>
      </c>
      <c r="C2721" t="inlineStr">
        <is>
          <t>066430</t>
        </is>
      </c>
      <c r="D2721" t="inlineStr">
        <is>
          <t>전체 평가기간</t>
        </is>
      </c>
      <c r="E2721" t="inlineStr">
        <is>
          <t>[중기추세]+[변동성허용]</t>
        </is>
      </c>
      <c r="F2721" t="inlineStr">
        <is>
          <t>2026-04-14</t>
        </is>
      </c>
      <c r="G2721" t="n">
        <v>1936.35</v>
      </c>
      <c r="H2721" t="inlineStr">
        <is>
          <t>2026-05-12</t>
        </is>
      </c>
      <c r="I2721" t="n">
        <v>2648.14</v>
      </c>
      <c r="J2721" t="inlineStr">
        <is>
          <t>3차 익절 도달(30%)</t>
        </is>
      </c>
      <c r="K2721" t="n">
        <v>31</v>
      </c>
      <c r="L2721" t="n">
        <v>0</v>
      </c>
      <c r="M2721" t="n">
        <v>36.35</v>
      </c>
      <c r="N2721" t="inlineStr">
        <is>
          <t>05.12. 31주 매도(+30% 상승 시 20% 익절 원칙)</t>
        </is>
      </c>
      <c r="O2721" t="n">
        <v>300000</v>
      </c>
      <c r="P2721">
        <f>COUNTIF($A$2:A2721,A2721)</f>
        <v/>
      </c>
      <c r="Q2721">
        <f>A2721&amp;"|"&amp;P2721</f>
        <v/>
      </c>
    </row>
    <row r="2722">
      <c r="A2722" t="inlineStr">
        <is>
          <t>아이로보틱스|전체 평가기간|[중기추세]+[버티기형]</t>
        </is>
      </c>
      <c r="B2722" t="inlineStr">
        <is>
          <t>아이로보틱스</t>
        </is>
      </c>
      <c r="C2722" t="inlineStr">
        <is>
          <t>066430</t>
        </is>
      </c>
      <c r="D2722" t="inlineStr">
        <is>
          <t>전체 평가기간</t>
        </is>
      </c>
      <c r="E2722" t="inlineStr">
        <is>
          <t>[중기추세]+[버티기형]</t>
        </is>
      </c>
      <c r="F2722" t="inlineStr">
        <is>
          <t>2026-04-14</t>
        </is>
      </c>
      <c r="G2722" t="n">
        <v>1936.35</v>
      </c>
      <c r="H2722" t="inlineStr">
        <is>
          <t>2026-04-27</t>
        </is>
      </c>
      <c r="I2722" t="n">
        <v>2183.47</v>
      </c>
      <c r="J2722" t="inlineStr">
        <is>
          <t>1차 익절 도달(10%)</t>
        </is>
      </c>
      <c r="K2722" t="n">
        <v>77</v>
      </c>
      <c r="L2722" t="n">
        <v>77</v>
      </c>
      <c r="M2722" t="n">
        <v>12.42</v>
      </c>
      <c r="N2722" t="inlineStr">
        <is>
          <t>04.27. 77주 매도(+10% 상승 시 50% 익절 원칙)</t>
        </is>
      </c>
      <c r="O2722" t="n">
        <v>300000</v>
      </c>
      <c r="P2722">
        <f>COUNTIF($A$2:A2722,A2722)</f>
        <v/>
      </c>
      <c r="Q2722">
        <f>A2722&amp;"|"&amp;P2722</f>
        <v/>
      </c>
    </row>
    <row r="2723">
      <c r="A2723" t="inlineStr">
        <is>
          <t>아이로보틱스|전체 평가기간|[중기추세]+[버티기형]</t>
        </is>
      </c>
      <c r="B2723" t="inlineStr">
        <is>
          <t>아이로보틱스</t>
        </is>
      </c>
      <c r="C2723" t="inlineStr">
        <is>
          <t>066430</t>
        </is>
      </c>
      <c r="D2723" t="inlineStr">
        <is>
          <t>전체 평가기간</t>
        </is>
      </c>
      <c r="E2723" t="inlineStr">
        <is>
          <t>[중기추세]+[버티기형]</t>
        </is>
      </c>
      <c r="F2723" t="inlineStr">
        <is>
          <t>2026-04-14</t>
        </is>
      </c>
      <c r="G2723" t="n">
        <v>1936.35</v>
      </c>
      <c r="H2723" t="inlineStr">
        <is>
          <t>2026-05-08</t>
        </is>
      </c>
      <c r="I2723" t="n">
        <v>2413.31</v>
      </c>
      <c r="J2723" t="inlineStr">
        <is>
          <t>2차 익절 도달(20%)</t>
        </is>
      </c>
      <c r="K2723" t="n">
        <v>46</v>
      </c>
      <c r="L2723" t="n">
        <v>31</v>
      </c>
      <c r="M2723" t="n">
        <v>24.26</v>
      </c>
      <c r="N2723" t="inlineStr">
        <is>
          <t>05.08. 46주 매도(+20% 상승 시 30% 익절 원칙)</t>
        </is>
      </c>
      <c r="O2723" t="n">
        <v>300000</v>
      </c>
      <c r="P2723">
        <f>COUNTIF($A$2:A2723,A2723)</f>
        <v/>
      </c>
      <c r="Q2723">
        <f>A2723&amp;"|"&amp;P2723</f>
        <v/>
      </c>
    </row>
    <row r="2724">
      <c r="A2724" t="inlineStr">
        <is>
          <t>아이로보틱스|전체 평가기간|[중기추세]+[버티기형]</t>
        </is>
      </c>
      <c r="B2724" t="inlineStr">
        <is>
          <t>아이로보틱스</t>
        </is>
      </c>
      <c r="C2724" t="inlineStr">
        <is>
          <t>066430</t>
        </is>
      </c>
      <c r="D2724" t="inlineStr">
        <is>
          <t>전체 평가기간</t>
        </is>
      </c>
      <c r="E2724" t="inlineStr">
        <is>
          <t>[중기추세]+[버티기형]</t>
        </is>
      </c>
      <c r="F2724" t="inlineStr">
        <is>
          <t>2026-04-14</t>
        </is>
      </c>
      <c r="G2724" t="n">
        <v>1936.35</v>
      </c>
      <c r="H2724" t="inlineStr">
        <is>
          <t>2026-05-12</t>
        </is>
      </c>
      <c r="I2724" t="n">
        <v>2648.14</v>
      </c>
      <c r="J2724" t="inlineStr">
        <is>
          <t>3차 익절 도달(30%)</t>
        </is>
      </c>
      <c r="K2724" t="n">
        <v>31</v>
      </c>
      <c r="L2724" t="n">
        <v>0</v>
      </c>
      <c r="M2724" t="n">
        <v>36.35</v>
      </c>
      <c r="N2724" t="inlineStr">
        <is>
          <t>05.12. 31주 매도(+30% 상승 시 20% 익절 원칙)</t>
        </is>
      </c>
      <c r="O2724" t="n">
        <v>300000</v>
      </c>
      <c r="P2724">
        <f>COUNTIF($A$2:A2724,A2724)</f>
        <v/>
      </c>
      <c r="Q2724">
        <f>A2724&amp;"|"&amp;P2724</f>
        <v/>
      </c>
    </row>
    <row r="2725">
      <c r="A2725" t="inlineStr">
        <is>
          <t>아이로보틱스|전체 평가기간|[수익극대화]+[칼손절]</t>
        </is>
      </c>
      <c r="B2725" t="inlineStr">
        <is>
          <t>아이로보틱스</t>
        </is>
      </c>
      <c r="C2725" t="inlineStr">
        <is>
          <t>066430</t>
        </is>
      </c>
      <c r="D2725" t="inlineStr">
        <is>
          <t>전체 평가기간</t>
        </is>
      </c>
      <c r="E2725" t="inlineStr">
        <is>
          <t>[수익극대화]+[칼손절]</t>
        </is>
      </c>
      <c r="F2725" t="inlineStr">
        <is>
          <t>2026-04-14</t>
        </is>
      </c>
      <c r="G2725" t="n">
        <v>1936.35</v>
      </c>
      <c r="H2725" t="inlineStr">
        <is>
          <t>2026-04-22</t>
        </is>
      </c>
      <c r="I2725" t="n">
        <v>1895.67</v>
      </c>
      <c r="J2725" t="inlineStr">
        <is>
          <t>1차 손절 도달(-2%)</t>
        </is>
      </c>
      <c r="K2725" t="n">
        <v>123</v>
      </c>
      <c r="L2725" t="n">
        <v>31</v>
      </c>
      <c r="M2725" t="n">
        <v>-2.39</v>
      </c>
      <c r="N2725" t="inlineStr">
        <is>
          <t>04.22. 123주 매도(-2% 하락 시 80% 손절 원칙)</t>
        </is>
      </c>
      <c r="O2725" t="n">
        <v>300000</v>
      </c>
      <c r="P2725">
        <f>COUNTIF($A$2:A2725,A2725)</f>
        <v/>
      </c>
      <c r="Q2725">
        <f>A2725&amp;"|"&amp;P2725</f>
        <v/>
      </c>
    </row>
    <row r="2726">
      <c r="A2726" t="inlineStr">
        <is>
          <t>아이로보틱스|전체 평가기간|[수익극대화]+[칼손절]</t>
        </is>
      </c>
      <c r="B2726" t="inlineStr">
        <is>
          <t>아이로보틱스</t>
        </is>
      </c>
      <c r="C2726" t="inlineStr">
        <is>
          <t>066430</t>
        </is>
      </c>
      <c r="D2726" t="inlineStr">
        <is>
          <t>전체 평가기간</t>
        </is>
      </c>
      <c r="E2726" t="inlineStr">
        <is>
          <t>[수익극대화]+[칼손절]</t>
        </is>
      </c>
      <c r="F2726" t="inlineStr">
        <is>
          <t>2026-04-14</t>
        </is>
      </c>
      <c r="G2726" t="n">
        <v>1936.35</v>
      </c>
      <c r="H2726" t="inlineStr">
        <is>
          <t>2026-04-23</t>
        </is>
      </c>
      <c r="I2726" t="n">
        <v>1854.7</v>
      </c>
      <c r="J2726" t="inlineStr">
        <is>
          <t>2차 손절 도달(-4%)</t>
        </is>
      </c>
      <c r="K2726" t="n">
        <v>15</v>
      </c>
      <c r="L2726" t="n">
        <v>16</v>
      </c>
      <c r="M2726" t="n">
        <v>-4.5</v>
      </c>
      <c r="N2726" t="inlineStr">
        <is>
          <t>04.23. 15주 매도(-4% 하락 시 10% 손절 원칙)</t>
        </is>
      </c>
      <c r="O2726" t="n">
        <v>300000</v>
      </c>
      <c r="P2726">
        <f>COUNTIF($A$2:A2726,A2726)</f>
        <v/>
      </c>
      <c r="Q2726">
        <f>A2726&amp;"|"&amp;P2726</f>
        <v/>
      </c>
    </row>
    <row r="2727">
      <c r="A2727" t="inlineStr">
        <is>
          <t>아이로보틱스|전체 평가기간|[수익극대화]+[칼손절]</t>
        </is>
      </c>
      <c r="B2727" t="inlineStr">
        <is>
          <t>아이로보틱스</t>
        </is>
      </c>
      <c r="C2727" t="inlineStr">
        <is>
          <t>066430</t>
        </is>
      </c>
      <c r="D2727" t="inlineStr">
        <is>
          <t>전체 평가기간</t>
        </is>
      </c>
      <c r="E2727" t="inlineStr">
        <is>
          <t>[수익극대화]+[칼손절]</t>
        </is>
      </c>
      <c r="F2727" t="inlineStr">
        <is>
          <t>2026-04-14</t>
        </is>
      </c>
      <c r="G2727" t="n">
        <v>1936.35</v>
      </c>
      <c r="H2727" t="inlineStr">
        <is>
          <t>2026-04-27</t>
        </is>
      </c>
      <c r="I2727" t="n">
        <v>2183.47</v>
      </c>
      <c r="J2727" t="inlineStr">
        <is>
          <t>1차 익절 도달(10%)</t>
        </is>
      </c>
      <c r="K2727" t="n">
        <v>16</v>
      </c>
      <c r="L2727" t="n">
        <v>0</v>
      </c>
      <c r="M2727" t="n">
        <v>12.42</v>
      </c>
      <c r="N2727" t="inlineStr">
        <is>
          <t>04.27. 16주 매도(+10% 상승 시 40% 익절 원칙)</t>
        </is>
      </c>
      <c r="O2727" t="n">
        <v>300000</v>
      </c>
      <c r="P2727">
        <f>COUNTIF($A$2:A2727,A2727)</f>
        <v/>
      </c>
      <c r="Q2727">
        <f>A2727&amp;"|"&amp;P2727</f>
        <v/>
      </c>
    </row>
    <row r="2728">
      <c r="A2728" t="inlineStr">
        <is>
          <t>아이로보틱스|전체 평가기간|[수익극대화]+[정석방어]</t>
        </is>
      </c>
      <c r="B2728" t="inlineStr">
        <is>
          <t>아이로보틱스</t>
        </is>
      </c>
      <c r="C2728" t="inlineStr">
        <is>
          <t>066430</t>
        </is>
      </c>
      <c r="D2728" t="inlineStr">
        <is>
          <t>전체 평가기간</t>
        </is>
      </c>
      <c r="E2728" t="inlineStr">
        <is>
          <t>[수익극대화]+[정석방어]</t>
        </is>
      </c>
      <c r="F2728" t="inlineStr">
        <is>
          <t>2026-04-14</t>
        </is>
      </c>
      <c r="G2728" t="n">
        <v>1936.35</v>
      </c>
      <c r="H2728" t="inlineStr">
        <is>
          <t>2026-04-23</t>
        </is>
      </c>
      <c r="I2728" t="n">
        <v>1854.7</v>
      </c>
      <c r="J2728" t="inlineStr">
        <is>
          <t>1차 손절 도달(-3%)</t>
        </is>
      </c>
      <c r="K2728" t="n">
        <v>107</v>
      </c>
      <c r="L2728" t="n">
        <v>47</v>
      </c>
      <c r="M2728" t="n">
        <v>-4.5</v>
      </c>
      <c r="N2728" t="inlineStr">
        <is>
          <t>04.23. 107주 매도(-3% 하락 시 70% 손절 원칙)</t>
        </is>
      </c>
      <c r="O2728" t="n">
        <v>300000</v>
      </c>
      <c r="P2728">
        <f>COUNTIF($A$2:A2728,A2728)</f>
        <v/>
      </c>
      <c r="Q2728">
        <f>A2728&amp;"|"&amp;P2728</f>
        <v/>
      </c>
    </row>
    <row r="2729">
      <c r="A2729" t="inlineStr">
        <is>
          <t>아이로보틱스|전체 평가기간|[수익극대화]+[정석방어]</t>
        </is>
      </c>
      <c r="B2729" t="inlineStr">
        <is>
          <t>아이로보틱스</t>
        </is>
      </c>
      <c r="C2729" t="inlineStr">
        <is>
          <t>066430</t>
        </is>
      </c>
      <c r="D2729" t="inlineStr">
        <is>
          <t>전체 평가기간</t>
        </is>
      </c>
      <c r="E2729" t="inlineStr">
        <is>
          <t>[수익극대화]+[정석방어]</t>
        </is>
      </c>
      <c r="F2729" t="inlineStr">
        <is>
          <t>2026-04-14</t>
        </is>
      </c>
      <c r="G2729" t="n">
        <v>1936.35</v>
      </c>
      <c r="H2729" t="inlineStr">
        <is>
          <t>2026-04-27</t>
        </is>
      </c>
      <c r="I2729" t="n">
        <v>2183.47</v>
      </c>
      <c r="J2729" t="inlineStr">
        <is>
          <t>1차 익절 도달(10%)</t>
        </is>
      </c>
      <c r="K2729" t="n">
        <v>47</v>
      </c>
      <c r="L2729" t="n">
        <v>0</v>
      </c>
      <c r="M2729" t="n">
        <v>12.42</v>
      </c>
      <c r="N2729" t="inlineStr">
        <is>
          <t>04.27. 47주 매도(+10% 상승 시 40% 익절 원칙)</t>
        </is>
      </c>
      <c r="O2729" t="n">
        <v>300000</v>
      </c>
      <c r="P2729">
        <f>COUNTIF($A$2:A2729,A2729)</f>
        <v/>
      </c>
      <c r="Q2729">
        <f>A2729&amp;"|"&amp;P2729</f>
        <v/>
      </c>
    </row>
    <row r="2730">
      <c r="A2730" t="inlineStr">
        <is>
          <t>아이로보틱스|전체 평가기간|[수익극대화]+[변동성허용]</t>
        </is>
      </c>
      <c r="B2730" t="inlineStr">
        <is>
          <t>아이로보틱스</t>
        </is>
      </c>
      <c r="C2730" t="inlineStr">
        <is>
          <t>066430</t>
        </is>
      </c>
      <c r="D2730" t="inlineStr">
        <is>
          <t>전체 평가기간</t>
        </is>
      </c>
      <c r="E2730" t="inlineStr">
        <is>
          <t>[수익극대화]+[변동성허용]</t>
        </is>
      </c>
      <c r="F2730" t="inlineStr">
        <is>
          <t>2026-04-14</t>
        </is>
      </c>
      <c r="G2730" t="n">
        <v>1936.35</v>
      </c>
      <c r="H2730" t="inlineStr">
        <is>
          <t>2026-04-27</t>
        </is>
      </c>
      <c r="I2730" t="n">
        <v>2183.47</v>
      </c>
      <c r="J2730" t="inlineStr">
        <is>
          <t>1차 익절 도달(10%)</t>
        </is>
      </c>
      <c r="K2730" t="n">
        <v>61</v>
      </c>
      <c r="L2730" t="n">
        <v>93</v>
      </c>
      <c r="M2730" t="n">
        <v>12.42</v>
      </c>
      <c r="N2730" t="inlineStr">
        <is>
          <t>04.27. 61주 매도(+10% 상승 시 40% 익절 원칙)</t>
        </is>
      </c>
      <c r="O2730" t="n">
        <v>300000</v>
      </c>
      <c r="P2730">
        <f>COUNTIF($A$2:A2730,A2730)</f>
        <v/>
      </c>
      <c r="Q2730">
        <f>A2730&amp;"|"&amp;P2730</f>
        <v/>
      </c>
    </row>
    <row r="2731">
      <c r="A2731" t="inlineStr">
        <is>
          <t>아이로보틱스|전체 평가기간|[수익극대화]+[변동성허용]</t>
        </is>
      </c>
      <c r="B2731" t="inlineStr">
        <is>
          <t>아이로보틱스</t>
        </is>
      </c>
      <c r="C2731" t="inlineStr">
        <is>
          <t>066430</t>
        </is>
      </c>
      <c r="D2731" t="inlineStr">
        <is>
          <t>전체 평가기간</t>
        </is>
      </c>
      <c r="E2731" t="inlineStr">
        <is>
          <t>[수익극대화]+[변동성허용]</t>
        </is>
      </c>
      <c r="F2731" t="inlineStr">
        <is>
          <t>2026-04-14</t>
        </is>
      </c>
      <c r="G2731" t="n">
        <v>1936.35</v>
      </c>
      <c r="H2731" t="inlineStr">
        <is>
          <t>2026-05-08</t>
        </is>
      </c>
      <c r="I2731" t="n">
        <v>2413.31</v>
      </c>
      <c r="J2731" t="inlineStr">
        <is>
          <t>2차 익절 도달(20%)</t>
        </is>
      </c>
      <c r="K2731" t="n">
        <v>46</v>
      </c>
      <c r="L2731" t="n">
        <v>47</v>
      </c>
      <c r="M2731" t="n">
        <v>24.26</v>
      </c>
      <c r="N2731" t="inlineStr">
        <is>
          <t>05.08. 46주 매도(+20% 상승 시 30% 익절 원칙)</t>
        </is>
      </c>
      <c r="O2731" t="n">
        <v>300000</v>
      </c>
      <c r="P2731">
        <f>COUNTIF($A$2:A2731,A2731)</f>
        <v/>
      </c>
      <c r="Q2731">
        <f>A2731&amp;"|"&amp;P2731</f>
        <v/>
      </c>
    </row>
    <row r="2732">
      <c r="A2732" t="inlineStr">
        <is>
          <t>아이로보틱스|전체 평가기간|[수익극대화]+[변동성허용]</t>
        </is>
      </c>
      <c r="B2732" t="inlineStr">
        <is>
          <t>아이로보틱스</t>
        </is>
      </c>
      <c r="C2732" t="inlineStr">
        <is>
          <t>066430</t>
        </is>
      </c>
      <c r="D2732" t="inlineStr">
        <is>
          <t>전체 평가기간</t>
        </is>
      </c>
      <c r="E2732" t="inlineStr">
        <is>
          <t>[수익극대화]+[변동성허용]</t>
        </is>
      </c>
      <c r="F2732" t="inlineStr">
        <is>
          <t>2026-04-14</t>
        </is>
      </c>
      <c r="G2732" t="n">
        <v>1936.35</v>
      </c>
      <c r="H2732" t="inlineStr">
        <is>
          <t>2026-05-15</t>
        </is>
      </c>
      <c r="I2732" t="n">
        <v>3077.84</v>
      </c>
      <c r="J2732" t="inlineStr">
        <is>
          <t>3차 익절 도달(40%)</t>
        </is>
      </c>
      <c r="K2732" t="n">
        <v>47</v>
      </c>
      <c r="L2732" t="n">
        <v>0</v>
      </c>
      <c r="M2732" t="n">
        <v>58.47</v>
      </c>
      <c r="N2732" t="inlineStr">
        <is>
          <t>05.15. 47주 매도(+40% 상승 시 30% 익절 원칙)</t>
        </is>
      </c>
      <c r="O2732" t="n">
        <v>300000</v>
      </c>
      <c r="P2732">
        <f>COUNTIF($A$2:A2732,A2732)</f>
        <v/>
      </c>
      <c r="Q2732">
        <f>A2732&amp;"|"&amp;P2732</f>
        <v/>
      </c>
    </row>
    <row r="2733">
      <c r="A2733" t="inlineStr">
        <is>
          <t>아이로보틱스|전체 평가기간|[수익극대화]+[버티기형]</t>
        </is>
      </c>
      <c r="B2733" t="inlineStr">
        <is>
          <t>아이로보틱스</t>
        </is>
      </c>
      <c r="C2733" t="inlineStr">
        <is>
          <t>066430</t>
        </is>
      </c>
      <c r="D2733" t="inlineStr">
        <is>
          <t>전체 평가기간</t>
        </is>
      </c>
      <c r="E2733" t="inlineStr">
        <is>
          <t>[수익극대화]+[버티기형]</t>
        </is>
      </c>
      <c r="F2733" t="inlineStr">
        <is>
          <t>2026-04-14</t>
        </is>
      </c>
      <c r="G2733" t="n">
        <v>1936.35</v>
      </c>
      <c r="H2733" t="inlineStr">
        <is>
          <t>2026-04-27</t>
        </is>
      </c>
      <c r="I2733" t="n">
        <v>2183.47</v>
      </c>
      <c r="J2733" t="inlineStr">
        <is>
          <t>1차 익절 도달(10%)</t>
        </is>
      </c>
      <c r="K2733" t="n">
        <v>61</v>
      </c>
      <c r="L2733" t="n">
        <v>93</v>
      </c>
      <c r="M2733" t="n">
        <v>12.42</v>
      </c>
      <c r="N2733" t="inlineStr">
        <is>
          <t>04.27. 61주 매도(+10% 상승 시 40% 익절 원칙)</t>
        </is>
      </c>
      <c r="O2733" t="n">
        <v>300000</v>
      </c>
      <c r="P2733">
        <f>COUNTIF($A$2:A2733,A2733)</f>
        <v/>
      </c>
      <c r="Q2733">
        <f>A2733&amp;"|"&amp;P2733</f>
        <v/>
      </c>
    </row>
    <row r="2734">
      <c r="A2734" t="inlineStr">
        <is>
          <t>아이로보틱스|전체 평가기간|[수익극대화]+[버티기형]</t>
        </is>
      </c>
      <c r="B2734" t="inlineStr">
        <is>
          <t>아이로보틱스</t>
        </is>
      </c>
      <c r="C2734" t="inlineStr">
        <is>
          <t>066430</t>
        </is>
      </c>
      <c r="D2734" t="inlineStr">
        <is>
          <t>전체 평가기간</t>
        </is>
      </c>
      <c r="E2734" t="inlineStr">
        <is>
          <t>[수익극대화]+[버티기형]</t>
        </is>
      </c>
      <c r="F2734" t="inlineStr">
        <is>
          <t>2026-04-14</t>
        </is>
      </c>
      <c r="G2734" t="n">
        <v>1936.35</v>
      </c>
      <c r="H2734" t="inlineStr">
        <is>
          <t>2026-05-08</t>
        </is>
      </c>
      <c r="I2734" t="n">
        <v>2413.31</v>
      </c>
      <c r="J2734" t="inlineStr">
        <is>
          <t>2차 익절 도달(20%)</t>
        </is>
      </c>
      <c r="K2734" t="n">
        <v>46</v>
      </c>
      <c r="L2734" t="n">
        <v>47</v>
      </c>
      <c r="M2734" t="n">
        <v>24.26</v>
      </c>
      <c r="N2734" t="inlineStr">
        <is>
          <t>05.08. 46주 매도(+20% 상승 시 30% 익절 원칙)</t>
        </is>
      </c>
      <c r="O2734" t="n">
        <v>300000</v>
      </c>
      <c r="P2734">
        <f>COUNTIF($A$2:A2734,A2734)</f>
        <v/>
      </c>
      <c r="Q2734">
        <f>A2734&amp;"|"&amp;P2734</f>
        <v/>
      </c>
    </row>
    <row r="2735">
      <c r="A2735" t="inlineStr">
        <is>
          <t>아이로보틱스|전체 평가기간|[수익극대화]+[버티기형]</t>
        </is>
      </c>
      <c r="B2735" t="inlineStr">
        <is>
          <t>아이로보틱스</t>
        </is>
      </c>
      <c r="C2735" t="inlineStr">
        <is>
          <t>066430</t>
        </is>
      </c>
      <c r="D2735" t="inlineStr">
        <is>
          <t>전체 평가기간</t>
        </is>
      </c>
      <c r="E2735" t="inlineStr">
        <is>
          <t>[수익극대화]+[버티기형]</t>
        </is>
      </c>
      <c r="F2735" t="inlineStr">
        <is>
          <t>2026-04-14</t>
        </is>
      </c>
      <c r="G2735" t="n">
        <v>1936.35</v>
      </c>
      <c r="H2735" t="inlineStr">
        <is>
          <t>2026-05-15</t>
        </is>
      </c>
      <c r="I2735" t="n">
        <v>3077.84</v>
      </c>
      <c r="J2735" t="inlineStr">
        <is>
          <t>3차 익절 도달(40%)</t>
        </is>
      </c>
      <c r="K2735" t="n">
        <v>47</v>
      </c>
      <c r="L2735" t="n">
        <v>0</v>
      </c>
      <c r="M2735" t="n">
        <v>58.47</v>
      </c>
      <c r="N2735" t="inlineStr">
        <is>
          <t>05.15. 47주 매도(+40% 상승 시 30% 익절 원칙)</t>
        </is>
      </c>
      <c r="O2735" t="n">
        <v>300000</v>
      </c>
      <c r="P2735">
        <f>COUNTIF($A$2:A2735,A2735)</f>
        <v/>
      </c>
      <c r="Q2735">
        <f>A2735&amp;"|"&amp;P2735</f>
        <v/>
      </c>
    </row>
    <row r="2736">
      <c r="A2736" t="inlineStr">
        <is>
          <t>PS일렉트로닉스|3개월 전에 샀다면|[초단타]+[칼손절]</t>
        </is>
      </c>
      <c r="B2736" t="inlineStr">
        <is>
          <t>PS일렉트로닉스</t>
        </is>
      </c>
      <c r="C2736" t="inlineStr">
        <is>
          <t>332570</t>
        </is>
      </c>
      <c r="D2736" t="inlineStr">
        <is>
          <t>3개월 전에 샀다면</t>
        </is>
      </c>
      <c r="E2736" t="inlineStr">
        <is>
          <t>[초단타]+[칼손절]</t>
        </is>
      </c>
      <c r="F2736" t="inlineStr">
        <is>
          <t>2026-03-16</t>
        </is>
      </c>
      <c r="G2736" t="n">
        <v>5073.55</v>
      </c>
      <c r="H2736" t="inlineStr">
        <is>
          <t>2026-03-18</t>
        </is>
      </c>
      <c r="I2736" t="n">
        <v>5326.27</v>
      </c>
      <c r="J2736" t="inlineStr">
        <is>
          <t>2차 익절 도달(5%)</t>
        </is>
      </c>
      <c r="K2736" t="n">
        <v>11</v>
      </c>
      <c r="L2736" t="n">
        <v>48</v>
      </c>
      <c r="M2736" t="n">
        <v>4.67</v>
      </c>
      <c r="N2736" t="inlineStr">
        <is>
          <t>03.18. 11주 매도(+5% 상승 시 20% 익절 원칙)</t>
        </is>
      </c>
      <c r="O2736" t="n">
        <v>300000</v>
      </c>
      <c r="P2736">
        <f>COUNTIF($A$2:A2736,A2736)</f>
        <v/>
      </c>
      <c r="Q2736">
        <f>A2736&amp;"|"&amp;P2736</f>
        <v/>
      </c>
    </row>
    <row r="2737">
      <c r="A2737" t="inlineStr">
        <is>
          <t>PS일렉트로닉스|3개월 전에 샀다면|[초단타]+[칼손절]</t>
        </is>
      </c>
      <c r="B2737" t="inlineStr">
        <is>
          <t>PS일렉트로닉스</t>
        </is>
      </c>
      <c r="C2737" t="inlineStr">
        <is>
          <t>332570</t>
        </is>
      </c>
      <c r="D2737" t="inlineStr">
        <is>
          <t>3개월 전에 샀다면</t>
        </is>
      </c>
      <c r="E2737" t="inlineStr">
        <is>
          <t>[초단타]+[칼손절]</t>
        </is>
      </c>
      <c r="F2737" t="inlineStr">
        <is>
          <t>2026-03-16</t>
        </is>
      </c>
      <c r="G2737" t="n">
        <v>5073.55</v>
      </c>
      <c r="H2737" t="inlineStr">
        <is>
          <t>2026-03-31</t>
        </is>
      </c>
      <c r="I2737" t="n">
        <v>4926.55</v>
      </c>
      <c r="J2737" t="inlineStr">
        <is>
          <t>1차 손절 도달(-2%)</t>
        </is>
      </c>
      <c r="K2737" t="n">
        <v>47</v>
      </c>
      <c r="L2737" t="n">
        <v>1</v>
      </c>
      <c r="M2737" t="n">
        <v>-3.19</v>
      </c>
      <c r="N2737" t="inlineStr">
        <is>
          <t>03.31. 47주 매도(-2% 하락 시 80% 손절 원칙)</t>
        </is>
      </c>
      <c r="O2737" t="n">
        <v>300000</v>
      </c>
      <c r="P2737">
        <f>COUNTIF($A$2:A2737,A2737)</f>
        <v/>
      </c>
      <c r="Q2737">
        <f>A2737&amp;"|"&amp;P2737</f>
        <v/>
      </c>
    </row>
    <row r="2738">
      <c r="A2738" t="inlineStr">
        <is>
          <t>PS일렉트로닉스|3개월 전에 샀다면|[초단타]+[칼손절]</t>
        </is>
      </c>
      <c r="B2738" t="inlineStr">
        <is>
          <t>PS일렉트로닉스</t>
        </is>
      </c>
      <c r="C2738" t="inlineStr">
        <is>
          <t>332570</t>
        </is>
      </c>
      <c r="D2738" t="inlineStr">
        <is>
          <t>3개월 전에 샀다면</t>
        </is>
      </c>
      <c r="E2738" t="inlineStr">
        <is>
          <t>[초단타]+[칼손절]</t>
        </is>
      </c>
      <c r="F2738" t="inlineStr">
        <is>
          <t>2026-03-16</t>
        </is>
      </c>
      <c r="G2738" t="n">
        <v>5073.55</v>
      </c>
      <c r="H2738" t="inlineStr">
        <is>
          <t>2026-04-13</t>
        </is>
      </c>
      <c r="I2738" t="n">
        <v>6665.33</v>
      </c>
      <c r="J2738" t="inlineStr">
        <is>
          <t>3차 익절 도달(10%)</t>
        </is>
      </c>
      <c r="K2738" t="n">
        <v>1</v>
      </c>
      <c r="L2738" t="n">
        <v>0</v>
      </c>
      <c r="M2738" t="n">
        <v>30.98</v>
      </c>
      <c r="N2738" t="inlineStr">
        <is>
          <t>04.13. 1주 매도(+10% 상승 시 10% 익절 원칙)</t>
        </is>
      </c>
      <c r="O2738" t="n">
        <v>300000</v>
      </c>
      <c r="P2738">
        <f>COUNTIF($A$2:A2738,A2738)</f>
        <v/>
      </c>
      <c r="Q2738">
        <f>A2738&amp;"|"&amp;P2738</f>
        <v/>
      </c>
    </row>
    <row r="2739">
      <c r="A2739" t="inlineStr">
        <is>
          <t>PS일렉트로닉스|3개월 전에 샀다면|[초단타]+[정석방어]</t>
        </is>
      </c>
      <c r="B2739" t="inlineStr">
        <is>
          <t>PS일렉트로닉스</t>
        </is>
      </c>
      <c r="C2739" t="inlineStr">
        <is>
          <t>332570</t>
        </is>
      </c>
      <c r="D2739" t="inlineStr">
        <is>
          <t>3개월 전에 샀다면</t>
        </is>
      </c>
      <c r="E2739" t="inlineStr">
        <is>
          <t>[초단타]+[정석방어]</t>
        </is>
      </c>
      <c r="F2739" t="inlineStr">
        <is>
          <t>2026-03-16</t>
        </is>
      </c>
      <c r="G2739" t="n">
        <v>5073.55</v>
      </c>
      <c r="H2739" t="inlineStr">
        <is>
          <t>2026-03-18</t>
        </is>
      </c>
      <c r="I2739" t="n">
        <v>5326.27</v>
      </c>
      <c r="J2739" t="inlineStr">
        <is>
          <t>2차 익절 도달(5%)</t>
        </is>
      </c>
      <c r="K2739" t="n">
        <v>11</v>
      </c>
      <c r="L2739" t="n">
        <v>48</v>
      </c>
      <c r="M2739" t="n">
        <v>4.67</v>
      </c>
      <c r="N2739" t="inlineStr">
        <is>
          <t>03.18. 11주 매도(+5% 상승 시 20% 익절 원칙)</t>
        </is>
      </c>
      <c r="O2739" t="n">
        <v>300000</v>
      </c>
      <c r="P2739">
        <f>COUNTIF($A$2:A2739,A2739)</f>
        <v/>
      </c>
      <c r="Q2739">
        <f>A2739&amp;"|"&amp;P2739</f>
        <v/>
      </c>
    </row>
    <row r="2740">
      <c r="A2740" t="inlineStr">
        <is>
          <t>PS일렉트로닉스|3개월 전에 샀다면|[초단타]+[정석방어]</t>
        </is>
      </c>
      <c r="B2740" t="inlineStr">
        <is>
          <t>PS일렉트로닉스</t>
        </is>
      </c>
      <c r="C2740" t="inlineStr">
        <is>
          <t>332570</t>
        </is>
      </c>
      <c r="D2740" t="inlineStr">
        <is>
          <t>3개월 전에 샀다면</t>
        </is>
      </c>
      <c r="E2740" t="inlineStr">
        <is>
          <t>[초단타]+[정석방어]</t>
        </is>
      </c>
      <c r="F2740" t="inlineStr">
        <is>
          <t>2026-03-16</t>
        </is>
      </c>
      <c r="G2740" t="n">
        <v>5073.55</v>
      </c>
      <c r="H2740" t="inlineStr">
        <is>
          <t>2026-04-13</t>
        </is>
      </c>
      <c r="I2740" t="n">
        <v>6665.33</v>
      </c>
      <c r="J2740" t="inlineStr">
        <is>
          <t>3차 익절 도달(10%)</t>
        </is>
      </c>
      <c r="K2740" t="n">
        <v>48</v>
      </c>
      <c r="L2740" t="n">
        <v>0</v>
      </c>
      <c r="M2740" t="n">
        <v>30.98</v>
      </c>
      <c r="N2740" t="inlineStr">
        <is>
          <t>04.13. 48주 매도(+10% 상승 시 10% 익절 원칙)</t>
        </is>
      </c>
      <c r="O2740" t="n">
        <v>300000</v>
      </c>
      <c r="P2740">
        <f>COUNTIF($A$2:A2740,A2740)</f>
        <v/>
      </c>
      <c r="Q2740">
        <f>A2740&amp;"|"&amp;P2740</f>
        <v/>
      </c>
    </row>
    <row r="2741">
      <c r="A2741" t="inlineStr">
        <is>
          <t>PS일렉트로닉스|3개월 전에 샀다면|[초단타]+[변동성허용]</t>
        </is>
      </c>
      <c r="B2741" t="inlineStr">
        <is>
          <t>PS일렉트로닉스</t>
        </is>
      </c>
      <c r="C2741" t="inlineStr">
        <is>
          <t>332570</t>
        </is>
      </c>
      <c r="D2741" t="inlineStr">
        <is>
          <t>3개월 전에 샀다면</t>
        </is>
      </c>
      <c r="E2741" t="inlineStr">
        <is>
          <t>[초단타]+[변동성허용]</t>
        </is>
      </c>
      <c r="F2741" t="inlineStr">
        <is>
          <t>2026-03-16</t>
        </is>
      </c>
      <c r="G2741" t="n">
        <v>5073.55</v>
      </c>
      <c r="H2741" t="inlineStr">
        <is>
          <t>2026-03-18</t>
        </is>
      </c>
      <c r="I2741" t="n">
        <v>5326.27</v>
      </c>
      <c r="J2741" t="inlineStr">
        <is>
          <t>2차 익절 도달(5%)</t>
        </is>
      </c>
      <c r="K2741" t="n">
        <v>11</v>
      </c>
      <c r="L2741" t="n">
        <v>48</v>
      </c>
      <c r="M2741" t="n">
        <v>4.67</v>
      </c>
      <c r="N2741" t="inlineStr">
        <is>
          <t>03.18. 11주 매도(+5% 상승 시 20% 익절 원칙)</t>
        </is>
      </c>
      <c r="O2741" t="n">
        <v>300000</v>
      </c>
      <c r="P2741">
        <f>COUNTIF($A$2:A2741,A2741)</f>
        <v/>
      </c>
      <c r="Q2741">
        <f>A2741&amp;"|"&amp;P2741</f>
        <v/>
      </c>
    </row>
    <row r="2742">
      <c r="A2742" t="inlineStr">
        <is>
          <t>PS일렉트로닉스|3개월 전에 샀다면|[초단타]+[변동성허용]</t>
        </is>
      </c>
      <c r="B2742" t="inlineStr">
        <is>
          <t>PS일렉트로닉스</t>
        </is>
      </c>
      <c r="C2742" t="inlineStr">
        <is>
          <t>332570</t>
        </is>
      </c>
      <c r="D2742" t="inlineStr">
        <is>
          <t>3개월 전에 샀다면</t>
        </is>
      </c>
      <c r="E2742" t="inlineStr">
        <is>
          <t>[초단타]+[변동성허용]</t>
        </is>
      </c>
      <c r="F2742" t="inlineStr">
        <is>
          <t>2026-03-16</t>
        </is>
      </c>
      <c r="G2742" t="n">
        <v>5073.55</v>
      </c>
      <c r="H2742" t="inlineStr">
        <is>
          <t>2026-04-13</t>
        </is>
      </c>
      <c r="I2742" t="n">
        <v>6665.33</v>
      </c>
      <c r="J2742" t="inlineStr">
        <is>
          <t>3차 익절 도달(10%)</t>
        </is>
      </c>
      <c r="K2742" t="n">
        <v>48</v>
      </c>
      <c r="L2742" t="n">
        <v>0</v>
      </c>
      <c r="M2742" t="n">
        <v>30.98</v>
      </c>
      <c r="N2742" t="inlineStr">
        <is>
          <t>04.13. 48주 매도(+10% 상승 시 10% 익절 원칙)</t>
        </is>
      </c>
      <c r="O2742" t="n">
        <v>300000</v>
      </c>
      <c r="P2742">
        <f>COUNTIF($A$2:A2742,A2742)</f>
        <v/>
      </c>
      <c r="Q2742">
        <f>A2742&amp;"|"&amp;P2742</f>
        <v/>
      </c>
    </row>
    <row r="2743">
      <c r="A2743" t="inlineStr">
        <is>
          <t>PS일렉트로닉스|3개월 전에 샀다면|[초단타]+[버티기형]</t>
        </is>
      </c>
      <c r="B2743" t="inlineStr">
        <is>
          <t>PS일렉트로닉스</t>
        </is>
      </c>
      <c r="C2743" t="inlineStr">
        <is>
          <t>332570</t>
        </is>
      </c>
      <c r="D2743" t="inlineStr">
        <is>
          <t>3개월 전에 샀다면</t>
        </is>
      </c>
      <c r="E2743" t="inlineStr">
        <is>
          <t>[초단타]+[버티기형]</t>
        </is>
      </c>
      <c r="F2743" t="inlineStr">
        <is>
          <t>2026-03-16</t>
        </is>
      </c>
      <c r="G2743" t="n">
        <v>5073.55</v>
      </c>
      <c r="H2743" t="inlineStr">
        <is>
          <t>2026-03-18</t>
        </is>
      </c>
      <c r="I2743" t="n">
        <v>5326.27</v>
      </c>
      <c r="J2743" t="inlineStr">
        <is>
          <t>2차 익절 도달(5%)</t>
        </is>
      </c>
      <c r="K2743" t="n">
        <v>11</v>
      </c>
      <c r="L2743" t="n">
        <v>48</v>
      </c>
      <c r="M2743" t="n">
        <v>4.67</v>
      </c>
      <c r="N2743" t="inlineStr">
        <is>
          <t>03.18. 11주 매도(+5% 상승 시 20% 익절 원칙)</t>
        </is>
      </c>
      <c r="O2743" t="n">
        <v>300000</v>
      </c>
      <c r="P2743">
        <f>COUNTIF($A$2:A2743,A2743)</f>
        <v/>
      </c>
      <c r="Q2743">
        <f>A2743&amp;"|"&amp;P2743</f>
        <v/>
      </c>
    </row>
    <row r="2744">
      <c r="A2744" t="inlineStr">
        <is>
          <t>PS일렉트로닉스|3개월 전에 샀다면|[초단타]+[버티기형]</t>
        </is>
      </c>
      <c r="B2744" t="inlineStr">
        <is>
          <t>PS일렉트로닉스</t>
        </is>
      </c>
      <c r="C2744" t="inlineStr">
        <is>
          <t>332570</t>
        </is>
      </c>
      <c r="D2744" t="inlineStr">
        <is>
          <t>3개월 전에 샀다면</t>
        </is>
      </c>
      <c r="E2744" t="inlineStr">
        <is>
          <t>[초단타]+[버티기형]</t>
        </is>
      </c>
      <c r="F2744" t="inlineStr">
        <is>
          <t>2026-03-16</t>
        </is>
      </c>
      <c r="G2744" t="n">
        <v>5073.55</v>
      </c>
      <c r="H2744" t="inlineStr">
        <is>
          <t>2026-04-13</t>
        </is>
      </c>
      <c r="I2744" t="n">
        <v>6665.33</v>
      </c>
      <c r="J2744" t="inlineStr">
        <is>
          <t>3차 익절 도달(10%)</t>
        </is>
      </c>
      <c r="K2744" t="n">
        <v>48</v>
      </c>
      <c r="L2744" t="n">
        <v>0</v>
      </c>
      <c r="M2744" t="n">
        <v>30.98</v>
      </c>
      <c r="N2744" t="inlineStr">
        <is>
          <t>04.13. 48주 매도(+10% 상승 시 10% 익절 원칙)</t>
        </is>
      </c>
      <c r="O2744" t="n">
        <v>300000</v>
      </c>
      <c r="P2744">
        <f>COUNTIF($A$2:A2744,A2744)</f>
        <v/>
      </c>
      <c r="Q2744">
        <f>A2744&amp;"|"&amp;P2744</f>
        <v/>
      </c>
    </row>
    <row r="2745">
      <c r="A2745" t="inlineStr">
        <is>
          <t>PS일렉트로닉스|3개월 전에 샀다면|[단기스윙]+[칼손절]</t>
        </is>
      </c>
      <c r="B2745" t="inlineStr">
        <is>
          <t>PS일렉트로닉스</t>
        </is>
      </c>
      <c r="C2745" t="inlineStr">
        <is>
          <t>332570</t>
        </is>
      </c>
      <c r="D2745" t="inlineStr">
        <is>
          <t>3개월 전에 샀다면</t>
        </is>
      </c>
      <c r="E2745" t="inlineStr">
        <is>
          <t>[단기스윙]+[칼손절]</t>
        </is>
      </c>
      <c r="F2745" t="inlineStr">
        <is>
          <t>2026-03-16</t>
        </is>
      </c>
      <c r="G2745" t="n">
        <v>5073.55</v>
      </c>
      <c r="H2745" t="inlineStr">
        <is>
          <t>2026-03-18</t>
        </is>
      </c>
      <c r="I2745" t="n">
        <v>5326.27</v>
      </c>
      <c r="J2745" t="inlineStr">
        <is>
          <t>1차 익절 도달(5%)</t>
        </is>
      </c>
      <c r="K2745" t="n">
        <v>35</v>
      </c>
      <c r="L2745" t="n">
        <v>24</v>
      </c>
      <c r="M2745" t="n">
        <v>4.67</v>
      </c>
      <c r="N2745" t="inlineStr">
        <is>
          <t>03.18. 35주 매도(+5% 상승 시 60% 익절 원칙)</t>
        </is>
      </c>
      <c r="O2745" t="n">
        <v>300000</v>
      </c>
      <c r="P2745">
        <f>COUNTIF($A$2:A2745,A2745)</f>
        <v/>
      </c>
      <c r="Q2745">
        <f>A2745&amp;"|"&amp;P2745</f>
        <v/>
      </c>
    </row>
    <row r="2746">
      <c r="A2746" t="inlineStr">
        <is>
          <t>PS일렉트로닉스|3개월 전에 샀다면|[단기스윙]+[칼손절]</t>
        </is>
      </c>
      <c r="B2746" t="inlineStr">
        <is>
          <t>PS일렉트로닉스</t>
        </is>
      </c>
      <c r="C2746" t="inlineStr">
        <is>
          <t>332570</t>
        </is>
      </c>
      <c r="D2746" t="inlineStr">
        <is>
          <t>3개월 전에 샀다면</t>
        </is>
      </c>
      <c r="E2746" t="inlineStr">
        <is>
          <t>[단기스윙]+[칼손절]</t>
        </is>
      </c>
      <c r="F2746" t="inlineStr">
        <is>
          <t>2026-03-16</t>
        </is>
      </c>
      <c r="G2746" t="n">
        <v>5073.55</v>
      </c>
      <c r="H2746" t="inlineStr">
        <is>
          <t>2026-03-31</t>
        </is>
      </c>
      <c r="I2746" t="n">
        <v>4926.55</v>
      </c>
      <c r="J2746" t="inlineStr">
        <is>
          <t>1차 손절 도달(-2%)</t>
        </is>
      </c>
      <c r="K2746" t="n">
        <v>24</v>
      </c>
      <c r="L2746" t="n">
        <v>0</v>
      </c>
      <c r="M2746" t="n">
        <v>-3.19</v>
      </c>
      <c r="N2746" t="inlineStr">
        <is>
          <t>03.31. 24주 매도(-2% 하락 시 80% 손절 원칙)</t>
        </is>
      </c>
      <c r="O2746" t="n">
        <v>300000</v>
      </c>
      <c r="P2746">
        <f>COUNTIF($A$2:A2746,A2746)</f>
        <v/>
      </c>
      <c r="Q2746">
        <f>A2746&amp;"|"&amp;P2746</f>
        <v/>
      </c>
    </row>
    <row r="2747">
      <c r="A2747" t="inlineStr">
        <is>
          <t>PS일렉트로닉스|3개월 전에 샀다면|[단기스윙]+[칼손절]</t>
        </is>
      </c>
      <c r="B2747" t="inlineStr">
        <is>
          <t>PS일렉트로닉스</t>
        </is>
      </c>
      <c r="C2747" t="inlineStr">
        <is>
          <t>332570</t>
        </is>
      </c>
      <c r="D2747" t="inlineStr">
        <is>
          <t>3개월 전에 샀다면</t>
        </is>
      </c>
      <c r="E2747" t="inlineStr">
        <is>
          <t>[단기스윙]+[칼손절]</t>
        </is>
      </c>
      <c r="F2747" t="inlineStr">
        <is>
          <t>2026-03-31</t>
        </is>
      </c>
      <c r="G2747" t="n">
        <v>4933.45</v>
      </c>
      <c r="H2747" t="inlineStr">
        <is>
          <t>2026-04-01</t>
        </is>
      </c>
      <c r="I2747" t="n">
        <v>5416.21</v>
      </c>
      <c r="J2747" t="inlineStr">
        <is>
          <t>1차 익절 도달(5%)</t>
        </is>
      </c>
      <c r="K2747" t="n">
        <v>36</v>
      </c>
      <c r="L2747" t="n">
        <v>25</v>
      </c>
      <c r="M2747" t="n">
        <v>9.460000000000001</v>
      </c>
      <c r="N2747" t="inlineStr">
        <is>
          <t>04.01. 36주 매도(+5% 상승 시 60% 익절 원칙)</t>
        </is>
      </c>
      <c r="O2747" t="n">
        <v>300000</v>
      </c>
      <c r="P2747">
        <f>COUNTIF($A$2:A2747,A2747)</f>
        <v/>
      </c>
      <c r="Q2747">
        <f>A2747&amp;"|"&amp;P2747</f>
        <v/>
      </c>
    </row>
    <row r="2748">
      <c r="A2748" t="inlineStr">
        <is>
          <t>PS일렉트로닉스|3개월 전에 샀다면|[단기스윙]+[칼손절]</t>
        </is>
      </c>
      <c r="B2748" t="inlineStr">
        <is>
          <t>PS일렉트로닉스</t>
        </is>
      </c>
      <c r="C2748" t="inlineStr">
        <is>
          <t>332570</t>
        </is>
      </c>
      <c r="D2748" t="inlineStr">
        <is>
          <t>3개월 전에 샀다면</t>
        </is>
      </c>
      <c r="E2748" t="inlineStr">
        <is>
          <t>[단기스윙]+[칼손절]</t>
        </is>
      </c>
      <c r="F2748" t="inlineStr">
        <is>
          <t>2026-03-31</t>
        </is>
      </c>
      <c r="G2748" t="n">
        <v>4933.45</v>
      </c>
      <c r="H2748" t="inlineStr">
        <is>
          <t>2026-04-13</t>
        </is>
      </c>
      <c r="I2748" t="n">
        <v>6665.33</v>
      </c>
      <c r="J2748" t="inlineStr">
        <is>
          <t>3차 익절 도달(20%)</t>
        </is>
      </c>
      <c r="K2748" t="n">
        <v>25</v>
      </c>
      <c r="L2748" t="n">
        <v>0</v>
      </c>
      <c r="M2748" t="n">
        <v>34.7</v>
      </c>
      <c r="N2748" t="inlineStr">
        <is>
          <t>04.13. 25주 매도(+20% 상승 시 10% 익절 원칙)</t>
        </is>
      </c>
      <c r="O2748" t="n">
        <v>300000</v>
      </c>
      <c r="P2748">
        <f>COUNTIF($A$2:A2748,A2748)</f>
        <v/>
      </c>
      <c r="Q2748">
        <f>A2748&amp;"|"&amp;P2748</f>
        <v/>
      </c>
    </row>
    <row r="2749">
      <c r="A2749" t="inlineStr">
        <is>
          <t>PS일렉트로닉스|3개월 전에 샀다면|[단기스윙]+[정석방어]</t>
        </is>
      </c>
      <c r="B2749" t="inlineStr">
        <is>
          <t>PS일렉트로닉스</t>
        </is>
      </c>
      <c r="C2749" t="inlineStr">
        <is>
          <t>332570</t>
        </is>
      </c>
      <c r="D2749" t="inlineStr">
        <is>
          <t>3개월 전에 샀다면</t>
        </is>
      </c>
      <c r="E2749" t="inlineStr">
        <is>
          <t>[단기스윙]+[정석방어]</t>
        </is>
      </c>
      <c r="F2749" t="inlineStr">
        <is>
          <t>2026-03-16</t>
        </is>
      </c>
      <c r="G2749" t="n">
        <v>5073.55</v>
      </c>
      <c r="H2749" t="inlineStr">
        <is>
          <t>2026-03-18</t>
        </is>
      </c>
      <c r="I2749" t="n">
        <v>5326.27</v>
      </c>
      <c r="J2749" t="inlineStr">
        <is>
          <t>1차 익절 도달(5%)</t>
        </is>
      </c>
      <c r="K2749" t="n">
        <v>35</v>
      </c>
      <c r="L2749" t="n">
        <v>24</v>
      </c>
      <c r="M2749" t="n">
        <v>4.67</v>
      </c>
      <c r="N2749" t="inlineStr">
        <is>
          <t>03.18. 35주 매도(+5% 상승 시 60% 익절 원칙)</t>
        </is>
      </c>
      <c r="O2749" t="n">
        <v>300000</v>
      </c>
      <c r="P2749">
        <f>COUNTIF($A$2:A2749,A2749)</f>
        <v/>
      </c>
      <c r="Q2749">
        <f>A2749&amp;"|"&amp;P2749</f>
        <v/>
      </c>
    </row>
    <row r="2750">
      <c r="A2750" t="inlineStr">
        <is>
          <t>PS일렉트로닉스|3개월 전에 샀다면|[단기스윙]+[정석방어]</t>
        </is>
      </c>
      <c r="B2750" t="inlineStr">
        <is>
          <t>PS일렉트로닉스</t>
        </is>
      </c>
      <c r="C2750" t="inlineStr">
        <is>
          <t>332570</t>
        </is>
      </c>
      <c r="D2750" t="inlineStr">
        <is>
          <t>3개월 전에 샀다면</t>
        </is>
      </c>
      <c r="E2750" t="inlineStr">
        <is>
          <t>[단기스윙]+[정석방어]</t>
        </is>
      </c>
      <c r="F2750" t="inlineStr">
        <is>
          <t>2026-03-16</t>
        </is>
      </c>
      <c r="G2750" t="n">
        <v>5073.55</v>
      </c>
      <c r="H2750" t="inlineStr">
        <is>
          <t>2026-04-13</t>
        </is>
      </c>
      <c r="I2750" t="n">
        <v>6665.33</v>
      </c>
      <c r="J2750" t="inlineStr">
        <is>
          <t>3차 익절 도달(20%)</t>
        </is>
      </c>
      <c r="K2750" t="n">
        <v>24</v>
      </c>
      <c r="L2750" t="n">
        <v>0</v>
      </c>
      <c r="M2750" t="n">
        <v>30.98</v>
      </c>
      <c r="N2750" t="inlineStr">
        <is>
          <t>04.13. 24주 매도(+20% 상승 시 10% 익절 원칙)</t>
        </is>
      </c>
      <c r="O2750" t="n">
        <v>300000</v>
      </c>
      <c r="P2750">
        <f>COUNTIF($A$2:A2750,A2750)</f>
        <v/>
      </c>
      <c r="Q2750">
        <f>A2750&amp;"|"&amp;P2750</f>
        <v/>
      </c>
    </row>
    <row r="2751">
      <c r="A2751" t="inlineStr">
        <is>
          <t>PS일렉트로닉스|3개월 전에 샀다면|[단기스윙]+[변동성허용]</t>
        </is>
      </c>
      <c r="B2751" t="inlineStr">
        <is>
          <t>PS일렉트로닉스</t>
        </is>
      </c>
      <c r="C2751" t="inlineStr">
        <is>
          <t>332570</t>
        </is>
      </c>
      <c r="D2751" t="inlineStr">
        <is>
          <t>3개월 전에 샀다면</t>
        </is>
      </c>
      <c r="E2751" t="inlineStr">
        <is>
          <t>[단기스윙]+[변동성허용]</t>
        </is>
      </c>
      <c r="F2751" t="inlineStr">
        <is>
          <t>2026-03-16</t>
        </is>
      </c>
      <c r="G2751" t="n">
        <v>5073.55</v>
      </c>
      <c r="H2751" t="inlineStr">
        <is>
          <t>2026-03-18</t>
        </is>
      </c>
      <c r="I2751" t="n">
        <v>5326.27</v>
      </c>
      <c r="J2751" t="inlineStr">
        <is>
          <t>1차 익절 도달(5%)</t>
        </is>
      </c>
      <c r="K2751" t="n">
        <v>35</v>
      </c>
      <c r="L2751" t="n">
        <v>24</v>
      </c>
      <c r="M2751" t="n">
        <v>4.67</v>
      </c>
      <c r="N2751" t="inlineStr">
        <is>
          <t>03.18. 35주 매도(+5% 상승 시 60% 익절 원칙)</t>
        </is>
      </c>
      <c r="O2751" t="n">
        <v>300000</v>
      </c>
      <c r="P2751">
        <f>COUNTIF($A$2:A2751,A2751)</f>
        <v/>
      </c>
      <c r="Q2751">
        <f>A2751&amp;"|"&amp;P2751</f>
        <v/>
      </c>
    </row>
    <row r="2752">
      <c r="A2752" t="inlineStr">
        <is>
          <t>PS일렉트로닉스|3개월 전에 샀다면|[단기스윙]+[변동성허용]</t>
        </is>
      </c>
      <c r="B2752" t="inlineStr">
        <is>
          <t>PS일렉트로닉스</t>
        </is>
      </c>
      <c r="C2752" t="inlineStr">
        <is>
          <t>332570</t>
        </is>
      </c>
      <c r="D2752" t="inlineStr">
        <is>
          <t>3개월 전에 샀다면</t>
        </is>
      </c>
      <c r="E2752" t="inlineStr">
        <is>
          <t>[단기스윙]+[변동성허용]</t>
        </is>
      </c>
      <c r="F2752" t="inlineStr">
        <is>
          <t>2026-03-16</t>
        </is>
      </c>
      <c r="G2752" t="n">
        <v>5073.55</v>
      </c>
      <c r="H2752" t="inlineStr">
        <is>
          <t>2026-04-13</t>
        </is>
      </c>
      <c r="I2752" t="n">
        <v>6665.33</v>
      </c>
      <c r="J2752" t="inlineStr">
        <is>
          <t>3차 익절 도달(20%)</t>
        </is>
      </c>
      <c r="K2752" t="n">
        <v>24</v>
      </c>
      <c r="L2752" t="n">
        <v>0</v>
      </c>
      <c r="M2752" t="n">
        <v>30.98</v>
      </c>
      <c r="N2752" t="inlineStr">
        <is>
          <t>04.13. 24주 매도(+20% 상승 시 10% 익절 원칙)</t>
        </is>
      </c>
      <c r="O2752" t="n">
        <v>300000</v>
      </c>
      <c r="P2752">
        <f>COUNTIF($A$2:A2752,A2752)</f>
        <v/>
      </c>
      <c r="Q2752">
        <f>A2752&amp;"|"&amp;P2752</f>
        <v/>
      </c>
    </row>
    <row r="2753">
      <c r="A2753" t="inlineStr">
        <is>
          <t>PS일렉트로닉스|3개월 전에 샀다면|[단기스윙]+[버티기형]</t>
        </is>
      </c>
      <c r="B2753" t="inlineStr">
        <is>
          <t>PS일렉트로닉스</t>
        </is>
      </c>
      <c r="C2753" t="inlineStr">
        <is>
          <t>332570</t>
        </is>
      </c>
      <c r="D2753" t="inlineStr">
        <is>
          <t>3개월 전에 샀다면</t>
        </is>
      </c>
      <c r="E2753" t="inlineStr">
        <is>
          <t>[단기스윙]+[버티기형]</t>
        </is>
      </c>
      <c r="F2753" t="inlineStr">
        <is>
          <t>2026-03-16</t>
        </is>
      </c>
      <c r="G2753" t="n">
        <v>5073.55</v>
      </c>
      <c r="H2753" t="inlineStr">
        <is>
          <t>2026-03-18</t>
        </is>
      </c>
      <c r="I2753" t="n">
        <v>5326.27</v>
      </c>
      <c r="J2753" t="inlineStr">
        <is>
          <t>1차 익절 도달(5%)</t>
        </is>
      </c>
      <c r="K2753" t="n">
        <v>35</v>
      </c>
      <c r="L2753" t="n">
        <v>24</v>
      </c>
      <c r="M2753" t="n">
        <v>4.67</v>
      </c>
      <c r="N2753" t="inlineStr">
        <is>
          <t>03.18. 35주 매도(+5% 상승 시 60% 익절 원칙)</t>
        </is>
      </c>
      <c r="O2753" t="n">
        <v>300000</v>
      </c>
      <c r="P2753">
        <f>COUNTIF($A$2:A2753,A2753)</f>
        <v/>
      </c>
      <c r="Q2753">
        <f>A2753&amp;"|"&amp;P2753</f>
        <v/>
      </c>
    </row>
    <row r="2754">
      <c r="A2754" t="inlineStr">
        <is>
          <t>PS일렉트로닉스|3개월 전에 샀다면|[단기스윙]+[버티기형]</t>
        </is>
      </c>
      <c r="B2754" t="inlineStr">
        <is>
          <t>PS일렉트로닉스</t>
        </is>
      </c>
      <c r="C2754" t="inlineStr">
        <is>
          <t>332570</t>
        </is>
      </c>
      <c r="D2754" t="inlineStr">
        <is>
          <t>3개월 전에 샀다면</t>
        </is>
      </c>
      <c r="E2754" t="inlineStr">
        <is>
          <t>[단기스윙]+[버티기형]</t>
        </is>
      </c>
      <c r="F2754" t="inlineStr">
        <is>
          <t>2026-03-16</t>
        </is>
      </c>
      <c r="G2754" t="n">
        <v>5073.55</v>
      </c>
      <c r="H2754" t="inlineStr">
        <is>
          <t>2026-04-13</t>
        </is>
      </c>
      <c r="I2754" t="n">
        <v>6665.33</v>
      </c>
      <c r="J2754" t="inlineStr">
        <is>
          <t>3차 익절 도달(20%)</t>
        </is>
      </c>
      <c r="K2754" t="n">
        <v>24</v>
      </c>
      <c r="L2754" t="n">
        <v>0</v>
      </c>
      <c r="M2754" t="n">
        <v>30.98</v>
      </c>
      <c r="N2754" t="inlineStr">
        <is>
          <t>04.13. 24주 매도(+20% 상승 시 10% 익절 원칙)</t>
        </is>
      </c>
      <c r="O2754" t="n">
        <v>300000</v>
      </c>
      <c r="P2754">
        <f>COUNTIF($A$2:A2754,A2754)</f>
        <v/>
      </c>
      <c r="Q2754">
        <f>A2754&amp;"|"&amp;P2754</f>
        <v/>
      </c>
    </row>
    <row r="2755">
      <c r="A2755" t="inlineStr">
        <is>
          <t>PS일렉트로닉스|3개월 전에 샀다면|[대표님룰]+[칼손절]</t>
        </is>
      </c>
      <c r="B2755" t="inlineStr">
        <is>
          <t>PS일렉트로닉스</t>
        </is>
      </c>
      <c r="C2755" t="inlineStr">
        <is>
          <t>332570</t>
        </is>
      </c>
      <c r="D2755" t="inlineStr">
        <is>
          <t>3개월 전에 샀다면</t>
        </is>
      </c>
      <c r="E2755" t="inlineStr">
        <is>
          <t>[대표님룰]+[칼손절]</t>
        </is>
      </c>
      <c r="F2755" t="inlineStr">
        <is>
          <t>2026-03-16</t>
        </is>
      </c>
      <c r="G2755" t="n">
        <v>5073.55</v>
      </c>
      <c r="H2755" t="inlineStr">
        <is>
          <t>2026-03-18</t>
        </is>
      </c>
      <c r="I2755" t="n">
        <v>5326.27</v>
      </c>
      <c r="J2755" t="inlineStr">
        <is>
          <t>1차 익절 도달(5%)</t>
        </is>
      </c>
      <c r="K2755" t="n">
        <v>35</v>
      </c>
      <c r="L2755" t="n">
        <v>24</v>
      </c>
      <c r="M2755" t="n">
        <v>4.67</v>
      </c>
      <c r="N2755" t="inlineStr">
        <is>
          <t>03.18. 35주 매도(+5% 상승 시 60% 익절 원칙)</t>
        </is>
      </c>
      <c r="O2755" t="n">
        <v>300000</v>
      </c>
      <c r="P2755">
        <f>COUNTIF($A$2:A2755,A2755)</f>
        <v/>
      </c>
      <c r="Q2755">
        <f>A2755&amp;"|"&amp;P2755</f>
        <v/>
      </c>
    </row>
    <row r="2756">
      <c r="A2756" t="inlineStr">
        <is>
          <t>PS일렉트로닉스|3개월 전에 샀다면|[대표님룰]+[칼손절]</t>
        </is>
      </c>
      <c r="B2756" t="inlineStr">
        <is>
          <t>PS일렉트로닉스</t>
        </is>
      </c>
      <c r="C2756" t="inlineStr">
        <is>
          <t>332570</t>
        </is>
      </c>
      <c r="D2756" t="inlineStr">
        <is>
          <t>3개월 전에 샀다면</t>
        </is>
      </c>
      <c r="E2756" t="inlineStr">
        <is>
          <t>[대표님룰]+[칼손절]</t>
        </is>
      </c>
      <c r="F2756" t="inlineStr">
        <is>
          <t>2026-03-16</t>
        </is>
      </c>
      <c r="G2756" t="n">
        <v>5073.55</v>
      </c>
      <c r="H2756" t="inlineStr">
        <is>
          <t>2026-03-31</t>
        </is>
      </c>
      <c r="I2756" t="n">
        <v>4926.55</v>
      </c>
      <c r="J2756" t="inlineStr">
        <is>
          <t>1차 손절 도달(-2%)</t>
        </is>
      </c>
      <c r="K2756" t="n">
        <v>24</v>
      </c>
      <c r="L2756" t="n">
        <v>0</v>
      </c>
      <c r="M2756" t="n">
        <v>-3.19</v>
      </c>
      <c r="N2756" t="inlineStr">
        <is>
          <t>03.31. 24주 매도(-2% 하락 시 80% 손절 원칙)</t>
        </is>
      </c>
      <c r="O2756" t="n">
        <v>300000</v>
      </c>
      <c r="P2756">
        <f>COUNTIF($A$2:A2756,A2756)</f>
        <v/>
      </c>
      <c r="Q2756">
        <f>A2756&amp;"|"&amp;P2756</f>
        <v/>
      </c>
    </row>
    <row r="2757">
      <c r="A2757" t="inlineStr">
        <is>
          <t>PS일렉트로닉스|3개월 전에 샀다면|[대표님룰]+[칼손절]</t>
        </is>
      </c>
      <c r="B2757" t="inlineStr">
        <is>
          <t>PS일렉트로닉스</t>
        </is>
      </c>
      <c r="C2757" t="inlineStr">
        <is>
          <t>332570</t>
        </is>
      </c>
      <c r="D2757" t="inlineStr">
        <is>
          <t>3개월 전에 샀다면</t>
        </is>
      </c>
      <c r="E2757" t="inlineStr">
        <is>
          <t>[대표님룰]+[칼손절]</t>
        </is>
      </c>
      <c r="F2757" t="inlineStr">
        <is>
          <t>2026-03-31</t>
        </is>
      </c>
      <c r="G2757" t="n">
        <v>4933.45</v>
      </c>
      <c r="H2757" t="inlineStr">
        <is>
          <t>2026-04-01</t>
        </is>
      </c>
      <c r="I2757" t="n">
        <v>5416.21</v>
      </c>
      <c r="J2757" t="inlineStr">
        <is>
          <t>1차 익절 도달(5%)</t>
        </is>
      </c>
      <c r="K2757" t="n">
        <v>36</v>
      </c>
      <c r="L2757" t="n">
        <v>25</v>
      </c>
      <c r="M2757" t="n">
        <v>9.460000000000001</v>
      </c>
      <c r="N2757" t="inlineStr">
        <is>
          <t>04.01. 36주 매도(+5% 상승 시 60% 익절 원칙)</t>
        </is>
      </c>
      <c r="O2757" t="n">
        <v>300000</v>
      </c>
      <c r="P2757">
        <f>COUNTIF($A$2:A2757,A2757)</f>
        <v/>
      </c>
      <c r="Q2757">
        <f>A2757&amp;"|"&amp;P2757</f>
        <v/>
      </c>
    </row>
    <row r="2758">
      <c r="A2758" t="inlineStr">
        <is>
          <t>PS일렉트로닉스|3개월 전에 샀다면|[대표님룰]+[칼손절]</t>
        </is>
      </c>
      <c r="B2758" t="inlineStr">
        <is>
          <t>PS일렉트로닉스</t>
        </is>
      </c>
      <c r="C2758" t="inlineStr">
        <is>
          <t>332570</t>
        </is>
      </c>
      <c r="D2758" t="inlineStr">
        <is>
          <t>3개월 전에 샀다면</t>
        </is>
      </c>
      <c r="E2758" t="inlineStr">
        <is>
          <t>[대표님룰]+[칼손절]</t>
        </is>
      </c>
      <c r="F2758" t="inlineStr">
        <is>
          <t>2026-03-31</t>
        </is>
      </c>
      <c r="G2758" t="n">
        <v>4933.45</v>
      </c>
      <c r="H2758" t="inlineStr">
        <is>
          <t>2026-04-13</t>
        </is>
      </c>
      <c r="I2758" t="n">
        <v>6665.33</v>
      </c>
      <c r="J2758" t="inlineStr">
        <is>
          <t>3차 익절 도달(30%)</t>
        </is>
      </c>
      <c r="K2758" t="n">
        <v>25</v>
      </c>
      <c r="L2758" t="n">
        <v>0</v>
      </c>
      <c r="M2758" t="n">
        <v>34.7</v>
      </c>
      <c r="N2758" t="inlineStr">
        <is>
          <t>04.13. 25주 매도(+30% 상승 시 10% 익절 원칙)</t>
        </is>
      </c>
      <c r="O2758" t="n">
        <v>300000</v>
      </c>
      <c r="P2758">
        <f>COUNTIF($A$2:A2758,A2758)</f>
        <v/>
      </c>
      <c r="Q2758">
        <f>A2758&amp;"|"&amp;P2758</f>
        <v/>
      </c>
    </row>
    <row r="2759">
      <c r="A2759" t="inlineStr">
        <is>
          <t>PS일렉트로닉스|3개월 전에 샀다면|[대표님룰]+[정석방어]</t>
        </is>
      </c>
      <c r="B2759" t="inlineStr">
        <is>
          <t>PS일렉트로닉스</t>
        </is>
      </c>
      <c r="C2759" t="inlineStr">
        <is>
          <t>332570</t>
        </is>
      </c>
      <c r="D2759" t="inlineStr">
        <is>
          <t>3개월 전에 샀다면</t>
        </is>
      </c>
      <c r="E2759" t="inlineStr">
        <is>
          <t>[대표님룰]+[정석방어]</t>
        </is>
      </c>
      <c r="F2759" t="inlineStr">
        <is>
          <t>2026-03-16</t>
        </is>
      </c>
      <c r="G2759" t="n">
        <v>5073.55</v>
      </c>
      <c r="H2759" t="inlineStr">
        <is>
          <t>2026-03-18</t>
        </is>
      </c>
      <c r="I2759" t="n">
        <v>5326.27</v>
      </c>
      <c r="J2759" t="inlineStr">
        <is>
          <t>1차 익절 도달(5%)</t>
        </is>
      </c>
      <c r="K2759" t="n">
        <v>35</v>
      </c>
      <c r="L2759" t="n">
        <v>24</v>
      </c>
      <c r="M2759" t="n">
        <v>4.67</v>
      </c>
      <c r="N2759" t="inlineStr">
        <is>
          <t>03.18. 35주 매도(+5% 상승 시 60% 익절 원칙)</t>
        </is>
      </c>
      <c r="O2759" t="n">
        <v>300000</v>
      </c>
      <c r="P2759">
        <f>COUNTIF($A$2:A2759,A2759)</f>
        <v/>
      </c>
      <c r="Q2759">
        <f>A2759&amp;"|"&amp;P2759</f>
        <v/>
      </c>
    </row>
    <row r="2760">
      <c r="A2760" t="inlineStr">
        <is>
          <t>PS일렉트로닉스|3개월 전에 샀다면|[대표님룰]+[정석방어]</t>
        </is>
      </c>
      <c r="B2760" t="inlineStr">
        <is>
          <t>PS일렉트로닉스</t>
        </is>
      </c>
      <c r="C2760" t="inlineStr">
        <is>
          <t>332570</t>
        </is>
      </c>
      <c r="D2760" t="inlineStr">
        <is>
          <t>3개월 전에 샀다면</t>
        </is>
      </c>
      <c r="E2760" t="inlineStr">
        <is>
          <t>[대표님룰]+[정석방어]</t>
        </is>
      </c>
      <c r="F2760" t="inlineStr">
        <is>
          <t>2026-03-16</t>
        </is>
      </c>
      <c r="G2760" t="n">
        <v>5073.55</v>
      </c>
      <c r="H2760" t="inlineStr">
        <is>
          <t>2026-04-13</t>
        </is>
      </c>
      <c r="I2760" t="n">
        <v>6665.33</v>
      </c>
      <c r="J2760" t="inlineStr">
        <is>
          <t>3차 익절 도달(30%)</t>
        </is>
      </c>
      <c r="K2760" t="n">
        <v>24</v>
      </c>
      <c r="L2760" t="n">
        <v>0</v>
      </c>
      <c r="M2760" t="n">
        <v>30.98</v>
      </c>
      <c r="N2760" t="inlineStr">
        <is>
          <t>04.13. 24주 매도(+30% 상승 시 10% 익절 원칙)</t>
        </is>
      </c>
      <c r="O2760" t="n">
        <v>300000</v>
      </c>
      <c r="P2760">
        <f>COUNTIF($A$2:A2760,A2760)</f>
        <v/>
      </c>
      <c r="Q2760">
        <f>A2760&amp;"|"&amp;P2760</f>
        <v/>
      </c>
    </row>
    <row r="2761">
      <c r="A2761" t="inlineStr">
        <is>
          <t>PS일렉트로닉스|3개월 전에 샀다면|[대표님룰]+[변동성허용]</t>
        </is>
      </c>
      <c r="B2761" t="inlineStr">
        <is>
          <t>PS일렉트로닉스</t>
        </is>
      </c>
      <c r="C2761" t="inlineStr">
        <is>
          <t>332570</t>
        </is>
      </c>
      <c r="D2761" t="inlineStr">
        <is>
          <t>3개월 전에 샀다면</t>
        </is>
      </c>
      <c r="E2761" t="inlineStr">
        <is>
          <t>[대표님룰]+[변동성허용]</t>
        </is>
      </c>
      <c r="F2761" t="inlineStr">
        <is>
          <t>2026-03-16</t>
        </is>
      </c>
      <c r="G2761" t="n">
        <v>5073.55</v>
      </c>
      <c r="H2761" t="inlineStr">
        <is>
          <t>2026-03-18</t>
        </is>
      </c>
      <c r="I2761" t="n">
        <v>5326.27</v>
      </c>
      <c r="J2761" t="inlineStr">
        <is>
          <t>1차 익절 도달(5%)</t>
        </is>
      </c>
      <c r="K2761" t="n">
        <v>35</v>
      </c>
      <c r="L2761" t="n">
        <v>24</v>
      </c>
      <c r="M2761" t="n">
        <v>4.67</v>
      </c>
      <c r="N2761" t="inlineStr">
        <is>
          <t>03.18. 35주 매도(+5% 상승 시 60% 익절 원칙)</t>
        </is>
      </c>
      <c r="O2761" t="n">
        <v>300000</v>
      </c>
      <c r="P2761">
        <f>COUNTIF($A$2:A2761,A2761)</f>
        <v/>
      </c>
      <c r="Q2761">
        <f>A2761&amp;"|"&amp;P2761</f>
        <v/>
      </c>
    </row>
    <row r="2762">
      <c r="A2762" t="inlineStr">
        <is>
          <t>PS일렉트로닉스|3개월 전에 샀다면|[대표님룰]+[변동성허용]</t>
        </is>
      </c>
      <c r="B2762" t="inlineStr">
        <is>
          <t>PS일렉트로닉스</t>
        </is>
      </c>
      <c r="C2762" t="inlineStr">
        <is>
          <t>332570</t>
        </is>
      </c>
      <c r="D2762" t="inlineStr">
        <is>
          <t>3개월 전에 샀다면</t>
        </is>
      </c>
      <c r="E2762" t="inlineStr">
        <is>
          <t>[대표님룰]+[변동성허용]</t>
        </is>
      </c>
      <c r="F2762" t="inlineStr">
        <is>
          <t>2026-03-16</t>
        </is>
      </c>
      <c r="G2762" t="n">
        <v>5073.55</v>
      </c>
      <c r="H2762" t="inlineStr">
        <is>
          <t>2026-04-13</t>
        </is>
      </c>
      <c r="I2762" t="n">
        <v>6665.33</v>
      </c>
      <c r="J2762" t="inlineStr">
        <is>
          <t>3차 익절 도달(30%)</t>
        </is>
      </c>
      <c r="K2762" t="n">
        <v>24</v>
      </c>
      <c r="L2762" t="n">
        <v>0</v>
      </c>
      <c r="M2762" t="n">
        <v>30.98</v>
      </c>
      <c r="N2762" t="inlineStr">
        <is>
          <t>04.13. 24주 매도(+30% 상승 시 10% 익절 원칙)</t>
        </is>
      </c>
      <c r="O2762" t="n">
        <v>300000</v>
      </c>
      <c r="P2762">
        <f>COUNTIF($A$2:A2762,A2762)</f>
        <v/>
      </c>
      <c r="Q2762">
        <f>A2762&amp;"|"&amp;P2762</f>
        <v/>
      </c>
    </row>
    <row r="2763">
      <c r="A2763" t="inlineStr">
        <is>
          <t>PS일렉트로닉스|3개월 전에 샀다면|[대표님룰]+[버티기형]</t>
        </is>
      </c>
      <c r="B2763" t="inlineStr">
        <is>
          <t>PS일렉트로닉스</t>
        </is>
      </c>
      <c r="C2763" t="inlineStr">
        <is>
          <t>332570</t>
        </is>
      </c>
      <c r="D2763" t="inlineStr">
        <is>
          <t>3개월 전에 샀다면</t>
        </is>
      </c>
      <c r="E2763" t="inlineStr">
        <is>
          <t>[대표님룰]+[버티기형]</t>
        </is>
      </c>
      <c r="F2763" t="inlineStr">
        <is>
          <t>2026-03-16</t>
        </is>
      </c>
      <c r="G2763" t="n">
        <v>5073.55</v>
      </c>
      <c r="H2763" t="inlineStr">
        <is>
          <t>2026-03-18</t>
        </is>
      </c>
      <c r="I2763" t="n">
        <v>5326.27</v>
      </c>
      <c r="J2763" t="inlineStr">
        <is>
          <t>1차 익절 도달(5%)</t>
        </is>
      </c>
      <c r="K2763" t="n">
        <v>35</v>
      </c>
      <c r="L2763" t="n">
        <v>24</v>
      </c>
      <c r="M2763" t="n">
        <v>4.67</v>
      </c>
      <c r="N2763" t="inlineStr">
        <is>
          <t>03.18. 35주 매도(+5% 상승 시 60% 익절 원칙)</t>
        </is>
      </c>
      <c r="O2763" t="n">
        <v>300000</v>
      </c>
      <c r="P2763">
        <f>COUNTIF($A$2:A2763,A2763)</f>
        <v/>
      </c>
      <c r="Q2763">
        <f>A2763&amp;"|"&amp;P2763</f>
        <v/>
      </c>
    </row>
    <row r="2764">
      <c r="A2764" t="inlineStr">
        <is>
          <t>PS일렉트로닉스|3개월 전에 샀다면|[대표님룰]+[버티기형]</t>
        </is>
      </c>
      <c r="B2764" t="inlineStr">
        <is>
          <t>PS일렉트로닉스</t>
        </is>
      </c>
      <c r="C2764" t="inlineStr">
        <is>
          <t>332570</t>
        </is>
      </c>
      <c r="D2764" t="inlineStr">
        <is>
          <t>3개월 전에 샀다면</t>
        </is>
      </c>
      <c r="E2764" t="inlineStr">
        <is>
          <t>[대표님룰]+[버티기형]</t>
        </is>
      </c>
      <c r="F2764" t="inlineStr">
        <is>
          <t>2026-03-16</t>
        </is>
      </c>
      <c r="G2764" t="n">
        <v>5073.55</v>
      </c>
      <c r="H2764" t="inlineStr">
        <is>
          <t>2026-04-13</t>
        </is>
      </c>
      <c r="I2764" t="n">
        <v>6665.33</v>
      </c>
      <c r="J2764" t="inlineStr">
        <is>
          <t>3차 익절 도달(30%)</t>
        </is>
      </c>
      <c r="K2764" t="n">
        <v>24</v>
      </c>
      <c r="L2764" t="n">
        <v>0</v>
      </c>
      <c r="M2764" t="n">
        <v>30.98</v>
      </c>
      <c r="N2764" t="inlineStr">
        <is>
          <t>04.13. 24주 매도(+30% 상승 시 10% 익절 원칙)</t>
        </is>
      </c>
      <c r="O2764" t="n">
        <v>300000</v>
      </c>
      <c r="P2764">
        <f>COUNTIF($A$2:A2764,A2764)</f>
        <v/>
      </c>
      <c r="Q2764">
        <f>A2764&amp;"|"&amp;P2764</f>
        <v/>
      </c>
    </row>
    <row r="2765">
      <c r="A2765" t="inlineStr">
        <is>
          <t>PS일렉트로닉스|3개월 전에 샀다면|[중기추세]+[칼손절]</t>
        </is>
      </c>
      <c r="B2765" t="inlineStr">
        <is>
          <t>PS일렉트로닉스</t>
        </is>
      </c>
      <c r="C2765" t="inlineStr">
        <is>
          <t>332570</t>
        </is>
      </c>
      <c r="D2765" t="inlineStr">
        <is>
          <t>3개월 전에 샀다면</t>
        </is>
      </c>
      <c r="E2765" t="inlineStr">
        <is>
          <t>[중기추세]+[칼손절]</t>
        </is>
      </c>
      <c r="F2765" t="inlineStr">
        <is>
          <t>2026-03-16</t>
        </is>
      </c>
      <c r="G2765" t="n">
        <v>5073.55</v>
      </c>
      <c r="H2765" t="inlineStr">
        <is>
          <t>2026-03-31</t>
        </is>
      </c>
      <c r="I2765" t="n">
        <v>4926.55</v>
      </c>
      <c r="J2765" t="inlineStr">
        <is>
          <t>1차 손절 도달(-2%)</t>
        </is>
      </c>
      <c r="K2765" t="n">
        <v>47</v>
      </c>
      <c r="L2765" t="n">
        <v>12</v>
      </c>
      <c r="M2765" t="n">
        <v>-3.19</v>
      </c>
      <c r="N2765" t="inlineStr">
        <is>
          <t>03.31. 47주 매도(-2% 하락 시 80% 손절 원칙)</t>
        </is>
      </c>
      <c r="O2765" t="n">
        <v>300000</v>
      </c>
      <c r="P2765">
        <f>COUNTIF($A$2:A2765,A2765)</f>
        <v/>
      </c>
      <c r="Q2765">
        <f>A2765&amp;"|"&amp;P2765</f>
        <v/>
      </c>
    </row>
    <row r="2766">
      <c r="A2766" t="inlineStr">
        <is>
          <t>PS일렉트로닉스|3개월 전에 샀다면|[중기추세]+[칼손절]</t>
        </is>
      </c>
      <c r="B2766" t="inlineStr">
        <is>
          <t>PS일렉트로닉스</t>
        </is>
      </c>
      <c r="C2766" t="inlineStr">
        <is>
          <t>332570</t>
        </is>
      </c>
      <c r="D2766" t="inlineStr">
        <is>
          <t>3개월 전에 샀다면</t>
        </is>
      </c>
      <c r="E2766" t="inlineStr">
        <is>
          <t>[중기추세]+[칼손절]</t>
        </is>
      </c>
      <c r="F2766" t="inlineStr">
        <is>
          <t>2026-03-16</t>
        </is>
      </c>
      <c r="G2766" t="n">
        <v>5073.55</v>
      </c>
      <c r="H2766" t="inlineStr">
        <is>
          <t>2026-04-13</t>
        </is>
      </c>
      <c r="I2766" t="n">
        <v>6665.33</v>
      </c>
      <c r="J2766" t="inlineStr">
        <is>
          <t>3차 익절 도달(30%)</t>
        </is>
      </c>
      <c r="K2766" t="n">
        <v>12</v>
      </c>
      <c r="L2766" t="n">
        <v>0</v>
      </c>
      <c r="M2766" t="n">
        <v>30.98</v>
      </c>
      <c r="N2766" t="inlineStr">
        <is>
          <t>04.13. 12주 매도(+30% 상승 시 20% 익절 원칙)</t>
        </is>
      </c>
      <c r="O2766" t="n">
        <v>300000</v>
      </c>
      <c r="P2766">
        <f>COUNTIF($A$2:A2766,A2766)</f>
        <v/>
      </c>
      <c r="Q2766">
        <f>A2766&amp;"|"&amp;P2766</f>
        <v/>
      </c>
    </row>
    <row r="2767">
      <c r="A2767" t="inlineStr">
        <is>
          <t>PS일렉트로닉스|3개월 전에 샀다면|[중기추세]+[정석방어]</t>
        </is>
      </c>
      <c r="B2767" t="inlineStr">
        <is>
          <t>PS일렉트로닉스</t>
        </is>
      </c>
      <c r="C2767" t="inlineStr">
        <is>
          <t>332570</t>
        </is>
      </c>
      <c r="D2767" t="inlineStr">
        <is>
          <t>3개월 전에 샀다면</t>
        </is>
      </c>
      <c r="E2767" t="inlineStr">
        <is>
          <t>[중기추세]+[정석방어]</t>
        </is>
      </c>
      <c r="F2767" t="inlineStr">
        <is>
          <t>2026-03-16</t>
        </is>
      </c>
      <c r="G2767" t="n">
        <v>5073.55</v>
      </c>
      <c r="H2767" t="inlineStr">
        <is>
          <t>2026-04-13</t>
        </is>
      </c>
      <c r="I2767" t="n">
        <v>6665.33</v>
      </c>
      <c r="J2767" t="inlineStr">
        <is>
          <t>3차 익절 도달(30%)</t>
        </is>
      </c>
      <c r="K2767" t="n">
        <v>59</v>
      </c>
      <c r="L2767" t="n">
        <v>0</v>
      </c>
      <c r="M2767" t="n">
        <v>30.98</v>
      </c>
      <c r="N2767" t="inlineStr">
        <is>
          <t>04.13. 59주 매도(+30% 상승 시 20% 익절 원칙)</t>
        </is>
      </c>
      <c r="O2767" t="n">
        <v>300000</v>
      </c>
      <c r="P2767">
        <f>COUNTIF($A$2:A2767,A2767)</f>
        <v/>
      </c>
      <c r="Q2767">
        <f>A2767&amp;"|"&amp;P2767</f>
        <v/>
      </c>
    </row>
    <row r="2768">
      <c r="A2768" t="inlineStr">
        <is>
          <t>PS일렉트로닉스|3개월 전에 샀다면|[중기추세]+[변동성허용]</t>
        </is>
      </c>
      <c r="B2768" t="inlineStr">
        <is>
          <t>PS일렉트로닉스</t>
        </is>
      </c>
      <c r="C2768" t="inlineStr">
        <is>
          <t>332570</t>
        </is>
      </c>
      <c r="D2768" t="inlineStr">
        <is>
          <t>3개월 전에 샀다면</t>
        </is>
      </c>
      <c r="E2768" t="inlineStr">
        <is>
          <t>[중기추세]+[변동성허용]</t>
        </is>
      </c>
      <c r="F2768" t="inlineStr">
        <is>
          <t>2026-03-16</t>
        </is>
      </c>
      <c r="G2768" t="n">
        <v>5073.55</v>
      </c>
      <c r="H2768" t="inlineStr">
        <is>
          <t>2026-04-13</t>
        </is>
      </c>
      <c r="I2768" t="n">
        <v>6665.33</v>
      </c>
      <c r="J2768" t="inlineStr">
        <is>
          <t>3차 익절 도달(30%)</t>
        </is>
      </c>
      <c r="K2768" t="n">
        <v>59</v>
      </c>
      <c r="L2768" t="n">
        <v>0</v>
      </c>
      <c r="M2768" t="n">
        <v>30.98</v>
      </c>
      <c r="N2768" t="inlineStr">
        <is>
          <t>04.13. 59주 매도(+30% 상승 시 20% 익절 원칙)</t>
        </is>
      </c>
      <c r="O2768" t="n">
        <v>300000</v>
      </c>
      <c r="P2768">
        <f>COUNTIF($A$2:A2768,A2768)</f>
        <v/>
      </c>
      <c r="Q2768">
        <f>A2768&amp;"|"&amp;P2768</f>
        <v/>
      </c>
    </row>
    <row r="2769">
      <c r="A2769" t="inlineStr">
        <is>
          <t>PS일렉트로닉스|3개월 전에 샀다면|[중기추세]+[버티기형]</t>
        </is>
      </c>
      <c r="B2769" t="inlineStr">
        <is>
          <t>PS일렉트로닉스</t>
        </is>
      </c>
      <c r="C2769" t="inlineStr">
        <is>
          <t>332570</t>
        </is>
      </c>
      <c r="D2769" t="inlineStr">
        <is>
          <t>3개월 전에 샀다면</t>
        </is>
      </c>
      <c r="E2769" t="inlineStr">
        <is>
          <t>[중기추세]+[버티기형]</t>
        </is>
      </c>
      <c r="F2769" t="inlineStr">
        <is>
          <t>2026-03-16</t>
        </is>
      </c>
      <c r="G2769" t="n">
        <v>5073.55</v>
      </c>
      <c r="H2769" t="inlineStr">
        <is>
          <t>2026-04-13</t>
        </is>
      </c>
      <c r="I2769" t="n">
        <v>6665.33</v>
      </c>
      <c r="J2769" t="inlineStr">
        <is>
          <t>3차 익절 도달(30%)</t>
        </is>
      </c>
      <c r="K2769" t="n">
        <v>59</v>
      </c>
      <c r="L2769" t="n">
        <v>0</v>
      </c>
      <c r="M2769" t="n">
        <v>30.98</v>
      </c>
      <c r="N2769" t="inlineStr">
        <is>
          <t>04.13. 59주 매도(+30% 상승 시 20% 익절 원칙)</t>
        </is>
      </c>
      <c r="O2769" t="n">
        <v>300000</v>
      </c>
      <c r="P2769">
        <f>COUNTIF($A$2:A2769,A2769)</f>
        <v/>
      </c>
      <c r="Q2769">
        <f>A2769&amp;"|"&amp;P2769</f>
        <v/>
      </c>
    </row>
    <row r="2770">
      <c r="A2770" t="inlineStr">
        <is>
          <t>PS일렉트로닉스|3개월 전에 샀다면|[수익극대화]+[칼손절]</t>
        </is>
      </c>
      <c r="B2770" t="inlineStr">
        <is>
          <t>PS일렉트로닉스</t>
        </is>
      </c>
      <c r="C2770" t="inlineStr">
        <is>
          <t>332570</t>
        </is>
      </c>
      <c r="D2770" t="inlineStr">
        <is>
          <t>3개월 전에 샀다면</t>
        </is>
      </c>
      <c r="E2770" t="inlineStr">
        <is>
          <t>[수익극대화]+[칼손절]</t>
        </is>
      </c>
      <c r="F2770" t="inlineStr">
        <is>
          <t>2026-03-16</t>
        </is>
      </c>
      <c r="G2770" t="n">
        <v>5073.55</v>
      </c>
      <c r="H2770" t="inlineStr">
        <is>
          <t>2026-03-31</t>
        </is>
      </c>
      <c r="I2770" t="n">
        <v>4926.55</v>
      </c>
      <c r="J2770" t="inlineStr">
        <is>
          <t>1차 손절 도달(-2%)</t>
        </is>
      </c>
      <c r="K2770" t="n">
        <v>47</v>
      </c>
      <c r="L2770" t="n">
        <v>12</v>
      </c>
      <c r="M2770" t="n">
        <v>-3.19</v>
      </c>
      <c r="N2770" t="inlineStr">
        <is>
          <t>03.31. 47주 매도(-2% 하락 시 80% 손절 원칙)</t>
        </is>
      </c>
      <c r="O2770" t="n">
        <v>300000</v>
      </c>
      <c r="P2770">
        <f>COUNTIF($A$2:A2770,A2770)</f>
        <v/>
      </c>
      <c r="Q2770">
        <f>A2770&amp;"|"&amp;P2770</f>
        <v/>
      </c>
    </row>
    <row r="2771">
      <c r="A2771" t="inlineStr">
        <is>
          <t>PS일렉트로닉스|3개월 전에 샀다면|[수익극대화]+[칼손절]</t>
        </is>
      </c>
      <c r="B2771" t="inlineStr">
        <is>
          <t>PS일렉트로닉스</t>
        </is>
      </c>
      <c r="C2771" t="inlineStr">
        <is>
          <t>332570</t>
        </is>
      </c>
      <c r="D2771" t="inlineStr">
        <is>
          <t>3개월 전에 샀다면</t>
        </is>
      </c>
      <c r="E2771" t="inlineStr">
        <is>
          <t>[수익극대화]+[칼손절]</t>
        </is>
      </c>
      <c r="F2771" t="inlineStr">
        <is>
          <t>2026-03-16</t>
        </is>
      </c>
      <c r="G2771" t="n">
        <v>5073.55</v>
      </c>
      <c r="H2771" t="inlineStr">
        <is>
          <t>2026-04-13</t>
        </is>
      </c>
      <c r="I2771" t="n">
        <v>6665.33</v>
      </c>
      <c r="J2771" t="inlineStr">
        <is>
          <t>2차 익절 도달(20%)</t>
        </is>
      </c>
      <c r="K2771" t="n">
        <v>12</v>
      </c>
      <c r="L2771" t="n">
        <v>0</v>
      </c>
      <c r="M2771" t="n">
        <v>30.98</v>
      </c>
      <c r="N2771" t="inlineStr">
        <is>
          <t>04.13. 12주 매도(+20% 상승 시 30% 익절 원칙)</t>
        </is>
      </c>
      <c r="O2771" t="n">
        <v>300000</v>
      </c>
      <c r="P2771">
        <f>COUNTIF($A$2:A2771,A2771)</f>
        <v/>
      </c>
      <c r="Q2771">
        <f>A2771&amp;"|"&amp;P2771</f>
        <v/>
      </c>
    </row>
    <row r="2772">
      <c r="A2772" t="inlineStr">
        <is>
          <t>PS일렉트로닉스|3개월 전에 샀다면|[수익극대화]+[정석방어]</t>
        </is>
      </c>
      <c r="B2772" t="inlineStr">
        <is>
          <t>PS일렉트로닉스</t>
        </is>
      </c>
      <c r="C2772" t="inlineStr">
        <is>
          <t>332570</t>
        </is>
      </c>
      <c r="D2772" t="inlineStr">
        <is>
          <t>3개월 전에 샀다면</t>
        </is>
      </c>
      <c r="E2772" t="inlineStr">
        <is>
          <t>[수익극대화]+[정석방어]</t>
        </is>
      </c>
      <c r="F2772" t="inlineStr">
        <is>
          <t>2026-03-16</t>
        </is>
      </c>
      <c r="G2772" t="n">
        <v>5073.55</v>
      </c>
      <c r="H2772" t="inlineStr">
        <is>
          <t>2026-04-13</t>
        </is>
      </c>
      <c r="I2772" t="n">
        <v>6665.33</v>
      </c>
      <c r="J2772" t="inlineStr">
        <is>
          <t>2차 익절 도달(20%)</t>
        </is>
      </c>
      <c r="K2772" t="n">
        <v>17</v>
      </c>
      <c r="L2772" t="n">
        <v>42</v>
      </c>
      <c r="M2772" t="n">
        <v>30.98</v>
      </c>
      <c r="N2772" t="inlineStr">
        <is>
          <t>04.13. 17주 매도(+20% 상승 시 30% 익절 원칙)</t>
        </is>
      </c>
      <c r="O2772" t="n">
        <v>300000</v>
      </c>
      <c r="P2772">
        <f>COUNTIF($A$2:A2772,A2772)</f>
        <v/>
      </c>
      <c r="Q2772">
        <f>A2772&amp;"|"&amp;P2772</f>
        <v/>
      </c>
    </row>
    <row r="2773">
      <c r="A2773" t="inlineStr">
        <is>
          <t>PS일렉트로닉스|3개월 전에 샀다면|[수익극대화]+[정석방어]</t>
        </is>
      </c>
      <c r="B2773" t="inlineStr">
        <is>
          <t>PS일렉트로닉스</t>
        </is>
      </c>
      <c r="C2773" t="inlineStr">
        <is>
          <t>332570</t>
        </is>
      </c>
      <c r="D2773" t="inlineStr">
        <is>
          <t>3개월 전에 샀다면</t>
        </is>
      </c>
      <c r="E2773" t="inlineStr">
        <is>
          <t>[수익극대화]+[정석방어]</t>
        </is>
      </c>
      <c r="F2773" t="inlineStr">
        <is>
          <t>2026-03-16</t>
        </is>
      </c>
      <c r="G2773" t="n">
        <v>5073.55</v>
      </c>
      <c r="H2773" t="inlineStr">
        <is>
          <t>2026-04-17</t>
        </is>
      </c>
      <c r="I2773" t="n">
        <v>7284.9</v>
      </c>
      <c r="J2773" t="inlineStr">
        <is>
          <t>RSI 과열 부분청산</t>
        </is>
      </c>
      <c r="K2773" t="n">
        <v>37</v>
      </c>
      <c r="L2773" t="n">
        <v>5</v>
      </c>
      <c r="M2773" t="n">
        <v>43.16</v>
      </c>
      <c r="N2773" t="inlineStr">
        <is>
          <t>04.17. 37주 매도(RSI 과열 부분청산)</t>
        </is>
      </c>
      <c r="O2773" t="n">
        <v>300000</v>
      </c>
      <c r="P2773">
        <f>COUNTIF($A$2:A2773,A2773)</f>
        <v/>
      </c>
      <c r="Q2773">
        <f>A2773&amp;"|"&amp;P2773</f>
        <v/>
      </c>
    </row>
    <row r="2774">
      <c r="A2774" t="inlineStr">
        <is>
          <t>PS일렉트로닉스|3개월 전에 샀다면|[수익극대화]+[정석방어]</t>
        </is>
      </c>
      <c r="B2774" t="inlineStr">
        <is>
          <t>PS일렉트로닉스</t>
        </is>
      </c>
      <c r="C2774" t="inlineStr">
        <is>
          <t>332570</t>
        </is>
      </c>
      <c r="D2774" t="inlineStr">
        <is>
          <t>3개월 전에 샀다면</t>
        </is>
      </c>
      <c r="E2774" t="inlineStr">
        <is>
          <t>[수익극대화]+[정석방어]</t>
        </is>
      </c>
      <c r="F2774" t="inlineStr">
        <is>
          <t>2026-03-16</t>
        </is>
      </c>
      <c r="G2774" t="n">
        <v>5073.55</v>
      </c>
      <c r="H2774" t="inlineStr">
        <is>
          <t>2026-04-20</t>
        </is>
      </c>
      <c r="I2774" t="n">
        <v>8054.36</v>
      </c>
      <c r="J2774" t="inlineStr">
        <is>
          <t>RSI 과열 부분청산</t>
        </is>
      </c>
      <c r="K2774" t="n">
        <v>4</v>
      </c>
      <c r="L2774" t="n">
        <v>1</v>
      </c>
      <c r="M2774" t="n">
        <v>58.28</v>
      </c>
      <c r="N2774" t="inlineStr">
        <is>
          <t>04.20. 4주 매도(RSI 과열 부분청산)</t>
        </is>
      </c>
      <c r="O2774" t="n">
        <v>300000</v>
      </c>
      <c r="P2774">
        <f>COUNTIF($A$2:A2774,A2774)</f>
        <v/>
      </c>
      <c r="Q2774">
        <f>A2774&amp;"|"&amp;P2774</f>
        <v/>
      </c>
    </row>
    <row r="2775">
      <c r="A2775" t="inlineStr">
        <is>
          <t>PS일렉트로닉스|3개월 전에 샀다면|[수익극대화]+[정석방어]</t>
        </is>
      </c>
      <c r="B2775" t="inlineStr">
        <is>
          <t>PS일렉트로닉스</t>
        </is>
      </c>
      <c r="C2775" t="inlineStr">
        <is>
          <t>332570</t>
        </is>
      </c>
      <c r="D2775" t="inlineStr">
        <is>
          <t>3개월 전에 샀다면</t>
        </is>
      </c>
      <c r="E2775" t="inlineStr">
        <is>
          <t>[수익극대화]+[정석방어]</t>
        </is>
      </c>
      <c r="F2775" t="inlineStr">
        <is>
          <t>2026-03-16</t>
        </is>
      </c>
      <c r="G2775" t="n">
        <v>5073.55</v>
      </c>
      <c r="H2775" t="inlineStr">
        <is>
          <t>2026-04-21</t>
        </is>
      </c>
      <c r="I2775" t="n">
        <v>8304.18</v>
      </c>
      <c r="J2775" t="inlineStr">
        <is>
          <t>3차 익절 도달(40%)</t>
        </is>
      </c>
      <c r="K2775" t="n">
        <v>1</v>
      </c>
      <c r="L2775" t="n">
        <v>0</v>
      </c>
      <c r="M2775" t="n">
        <v>63.19</v>
      </c>
      <c r="N2775" t="inlineStr">
        <is>
          <t>04.21. 1주 매도(+40% 상승 시 30% 익절 원칙)</t>
        </is>
      </c>
      <c r="O2775" t="n">
        <v>300000</v>
      </c>
      <c r="P2775">
        <f>COUNTIF($A$2:A2775,A2775)</f>
        <v/>
      </c>
      <c r="Q2775">
        <f>A2775&amp;"|"&amp;P2775</f>
        <v/>
      </c>
    </row>
    <row r="2776">
      <c r="A2776" t="inlineStr">
        <is>
          <t>PS일렉트로닉스|3개월 전에 샀다면|[수익극대화]+[변동성허용]</t>
        </is>
      </c>
      <c r="B2776" t="inlineStr">
        <is>
          <t>PS일렉트로닉스</t>
        </is>
      </c>
      <c r="C2776" t="inlineStr">
        <is>
          <t>332570</t>
        </is>
      </c>
      <c r="D2776" t="inlineStr">
        <is>
          <t>3개월 전에 샀다면</t>
        </is>
      </c>
      <c r="E2776" t="inlineStr">
        <is>
          <t>[수익극대화]+[변동성허용]</t>
        </is>
      </c>
      <c r="F2776" t="inlineStr">
        <is>
          <t>2026-03-16</t>
        </is>
      </c>
      <c r="G2776" t="n">
        <v>5073.55</v>
      </c>
      <c r="H2776" t="inlineStr">
        <is>
          <t>2026-04-13</t>
        </is>
      </c>
      <c r="I2776" t="n">
        <v>6665.33</v>
      </c>
      <c r="J2776" t="inlineStr">
        <is>
          <t>2차 익절 도달(20%)</t>
        </is>
      </c>
      <c r="K2776" t="n">
        <v>17</v>
      </c>
      <c r="L2776" t="n">
        <v>42</v>
      </c>
      <c r="M2776" t="n">
        <v>30.98</v>
      </c>
      <c r="N2776" t="inlineStr">
        <is>
          <t>04.13. 17주 매도(+20% 상승 시 30% 익절 원칙)</t>
        </is>
      </c>
      <c r="O2776" t="n">
        <v>300000</v>
      </c>
      <c r="P2776">
        <f>COUNTIF($A$2:A2776,A2776)</f>
        <v/>
      </c>
      <c r="Q2776">
        <f>A2776&amp;"|"&amp;P2776</f>
        <v/>
      </c>
    </row>
    <row r="2777">
      <c r="A2777" t="inlineStr">
        <is>
          <t>PS일렉트로닉스|3개월 전에 샀다면|[수익극대화]+[변동성허용]</t>
        </is>
      </c>
      <c r="B2777" t="inlineStr">
        <is>
          <t>PS일렉트로닉스</t>
        </is>
      </c>
      <c r="C2777" t="inlineStr">
        <is>
          <t>332570</t>
        </is>
      </c>
      <c r="D2777" t="inlineStr">
        <is>
          <t>3개월 전에 샀다면</t>
        </is>
      </c>
      <c r="E2777" t="inlineStr">
        <is>
          <t>[수익극대화]+[변동성허용]</t>
        </is>
      </c>
      <c r="F2777" t="inlineStr">
        <is>
          <t>2026-03-16</t>
        </is>
      </c>
      <c r="G2777" t="n">
        <v>5073.55</v>
      </c>
      <c r="H2777" t="inlineStr">
        <is>
          <t>2026-04-17</t>
        </is>
      </c>
      <c r="I2777" t="n">
        <v>7284.9</v>
      </c>
      <c r="J2777" t="inlineStr">
        <is>
          <t>RSI 과열 부분청산</t>
        </is>
      </c>
      <c r="K2777" t="n">
        <v>37</v>
      </c>
      <c r="L2777" t="n">
        <v>5</v>
      </c>
      <c r="M2777" t="n">
        <v>43.16</v>
      </c>
      <c r="N2777" t="inlineStr">
        <is>
          <t>04.17. 37주 매도(RSI 과열 부분청산)</t>
        </is>
      </c>
      <c r="O2777" t="n">
        <v>300000</v>
      </c>
      <c r="P2777">
        <f>COUNTIF($A$2:A2777,A2777)</f>
        <v/>
      </c>
      <c r="Q2777">
        <f>A2777&amp;"|"&amp;P2777</f>
        <v/>
      </c>
    </row>
    <row r="2778">
      <c r="A2778" t="inlineStr">
        <is>
          <t>PS일렉트로닉스|3개월 전에 샀다면|[수익극대화]+[변동성허용]</t>
        </is>
      </c>
      <c r="B2778" t="inlineStr">
        <is>
          <t>PS일렉트로닉스</t>
        </is>
      </c>
      <c r="C2778" t="inlineStr">
        <is>
          <t>332570</t>
        </is>
      </c>
      <c r="D2778" t="inlineStr">
        <is>
          <t>3개월 전에 샀다면</t>
        </is>
      </c>
      <c r="E2778" t="inlineStr">
        <is>
          <t>[수익극대화]+[변동성허용]</t>
        </is>
      </c>
      <c r="F2778" t="inlineStr">
        <is>
          <t>2026-03-16</t>
        </is>
      </c>
      <c r="G2778" t="n">
        <v>5073.55</v>
      </c>
      <c r="H2778" t="inlineStr">
        <is>
          <t>2026-04-20</t>
        </is>
      </c>
      <c r="I2778" t="n">
        <v>8054.36</v>
      </c>
      <c r="J2778" t="inlineStr">
        <is>
          <t>RSI 과열 부분청산</t>
        </is>
      </c>
      <c r="K2778" t="n">
        <v>4</v>
      </c>
      <c r="L2778" t="n">
        <v>1</v>
      </c>
      <c r="M2778" t="n">
        <v>58.28</v>
      </c>
      <c r="N2778" t="inlineStr">
        <is>
          <t>04.20. 4주 매도(RSI 과열 부분청산)</t>
        </is>
      </c>
      <c r="O2778" t="n">
        <v>300000</v>
      </c>
      <c r="P2778">
        <f>COUNTIF($A$2:A2778,A2778)</f>
        <v/>
      </c>
      <c r="Q2778">
        <f>A2778&amp;"|"&amp;P2778</f>
        <v/>
      </c>
    </row>
    <row r="2779">
      <c r="A2779" t="inlineStr">
        <is>
          <t>PS일렉트로닉스|3개월 전에 샀다면|[수익극대화]+[변동성허용]</t>
        </is>
      </c>
      <c r="B2779" t="inlineStr">
        <is>
          <t>PS일렉트로닉스</t>
        </is>
      </c>
      <c r="C2779" t="inlineStr">
        <is>
          <t>332570</t>
        </is>
      </c>
      <c r="D2779" t="inlineStr">
        <is>
          <t>3개월 전에 샀다면</t>
        </is>
      </c>
      <c r="E2779" t="inlineStr">
        <is>
          <t>[수익극대화]+[변동성허용]</t>
        </is>
      </c>
      <c r="F2779" t="inlineStr">
        <is>
          <t>2026-03-16</t>
        </is>
      </c>
      <c r="G2779" t="n">
        <v>5073.55</v>
      </c>
      <c r="H2779" t="inlineStr">
        <is>
          <t>2026-04-21</t>
        </is>
      </c>
      <c r="I2779" t="n">
        <v>8304.18</v>
      </c>
      <c r="J2779" t="inlineStr">
        <is>
          <t>3차 익절 도달(40%)</t>
        </is>
      </c>
      <c r="K2779" t="n">
        <v>1</v>
      </c>
      <c r="L2779" t="n">
        <v>0</v>
      </c>
      <c r="M2779" t="n">
        <v>63.19</v>
      </c>
      <c r="N2779" t="inlineStr">
        <is>
          <t>04.21. 1주 매도(+40% 상승 시 30% 익절 원칙)</t>
        </is>
      </c>
      <c r="O2779" t="n">
        <v>300000</v>
      </c>
      <c r="P2779">
        <f>COUNTIF($A$2:A2779,A2779)</f>
        <v/>
      </c>
      <c r="Q2779">
        <f>A2779&amp;"|"&amp;P2779</f>
        <v/>
      </c>
    </row>
    <row r="2780">
      <c r="A2780" t="inlineStr">
        <is>
          <t>PS일렉트로닉스|3개월 전에 샀다면|[수익극대화]+[버티기형]</t>
        </is>
      </c>
      <c r="B2780" t="inlineStr">
        <is>
          <t>PS일렉트로닉스</t>
        </is>
      </c>
      <c r="C2780" t="inlineStr">
        <is>
          <t>332570</t>
        </is>
      </c>
      <c r="D2780" t="inlineStr">
        <is>
          <t>3개월 전에 샀다면</t>
        </is>
      </c>
      <c r="E2780" t="inlineStr">
        <is>
          <t>[수익극대화]+[버티기형]</t>
        </is>
      </c>
      <c r="F2780" t="inlineStr">
        <is>
          <t>2026-03-16</t>
        </is>
      </c>
      <c r="G2780" t="n">
        <v>5073.55</v>
      </c>
      <c r="H2780" t="inlineStr">
        <is>
          <t>2026-04-13</t>
        </is>
      </c>
      <c r="I2780" t="n">
        <v>6665.33</v>
      </c>
      <c r="J2780" t="inlineStr">
        <is>
          <t>2차 익절 도달(20%)</t>
        </is>
      </c>
      <c r="K2780" t="n">
        <v>17</v>
      </c>
      <c r="L2780" t="n">
        <v>42</v>
      </c>
      <c r="M2780" t="n">
        <v>30.98</v>
      </c>
      <c r="N2780" t="inlineStr">
        <is>
          <t>04.13. 17주 매도(+20% 상승 시 30% 익절 원칙)</t>
        </is>
      </c>
      <c r="O2780" t="n">
        <v>300000</v>
      </c>
      <c r="P2780">
        <f>COUNTIF($A$2:A2780,A2780)</f>
        <v/>
      </c>
      <c r="Q2780">
        <f>A2780&amp;"|"&amp;P2780</f>
        <v/>
      </c>
    </row>
    <row r="2781">
      <c r="A2781" t="inlineStr">
        <is>
          <t>PS일렉트로닉스|3개월 전에 샀다면|[수익극대화]+[버티기형]</t>
        </is>
      </c>
      <c r="B2781" t="inlineStr">
        <is>
          <t>PS일렉트로닉스</t>
        </is>
      </c>
      <c r="C2781" t="inlineStr">
        <is>
          <t>332570</t>
        </is>
      </c>
      <c r="D2781" t="inlineStr">
        <is>
          <t>3개월 전에 샀다면</t>
        </is>
      </c>
      <c r="E2781" t="inlineStr">
        <is>
          <t>[수익극대화]+[버티기형]</t>
        </is>
      </c>
      <c r="F2781" t="inlineStr">
        <is>
          <t>2026-03-16</t>
        </is>
      </c>
      <c r="G2781" t="n">
        <v>5073.55</v>
      </c>
      <c r="H2781" t="inlineStr">
        <is>
          <t>2026-04-17</t>
        </is>
      </c>
      <c r="I2781" t="n">
        <v>7284.9</v>
      </c>
      <c r="J2781" t="inlineStr">
        <is>
          <t>RSI 과열 부분청산</t>
        </is>
      </c>
      <c r="K2781" t="n">
        <v>37</v>
      </c>
      <c r="L2781" t="n">
        <v>5</v>
      </c>
      <c r="M2781" t="n">
        <v>43.16</v>
      </c>
      <c r="N2781" t="inlineStr">
        <is>
          <t>04.17. 37주 매도(RSI 과열 부분청산)</t>
        </is>
      </c>
      <c r="O2781" t="n">
        <v>300000</v>
      </c>
      <c r="P2781">
        <f>COUNTIF($A$2:A2781,A2781)</f>
        <v/>
      </c>
      <c r="Q2781">
        <f>A2781&amp;"|"&amp;P2781</f>
        <v/>
      </c>
    </row>
    <row r="2782">
      <c r="A2782" t="inlineStr">
        <is>
          <t>PS일렉트로닉스|3개월 전에 샀다면|[수익극대화]+[버티기형]</t>
        </is>
      </c>
      <c r="B2782" t="inlineStr">
        <is>
          <t>PS일렉트로닉스</t>
        </is>
      </c>
      <c r="C2782" t="inlineStr">
        <is>
          <t>332570</t>
        </is>
      </c>
      <c r="D2782" t="inlineStr">
        <is>
          <t>3개월 전에 샀다면</t>
        </is>
      </c>
      <c r="E2782" t="inlineStr">
        <is>
          <t>[수익극대화]+[버티기형]</t>
        </is>
      </c>
      <c r="F2782" t="inlineStr">
        <is>
          <t>2026-03-16</t>
        </is>
      </c>
      <c r="G2782" t="n">
        <v>5073.55</v>
      </c>
      <c r="H2782" t="inlineStr">
        <is>
          <t>2026-04-20</t>
        </is>
      </c>
      <c r="I2782" t="n">
        <v>8054.36</v>
      </c>
      <c r="J2782" t="inlineStr">
        <is>
          <t>RSI 과열 부분청산</t>
        </is>
      </c>
      <c r="K2782" t="n">
        <v>4</v>
      </c>
      <c r="L2782" t="n">
        <v>1</v>
      </c>
      <c r="M2782" t="n">
        <v>58.28</v>
      </c>
      <c r="N2782" t="inlineStr">
        <is>
          <t>04.20. 4주 매도(RSI 과열 부분청산)</t>
        </is>
      </c>
      <c r="O2782" t="n">
        <v>300000</v>
      </c>
      <c r="P2782">
        <f>COUNTIF($A$2:A2782,A2782)</f>
        <v/>
      </c>
      <c r="Q2782">
        <f>A2782&amp;"|"&amp;P2782</f>
        <v/>
      </c>
    </row>
    <row r="2783">
      <c r="A2783" t="inlineStr">
        <is>
          <t>PS일렉트로닉스|3개월 전에 샀다면|[수익극대화]+[버티기형]</t>
        </is>
      </c>
      <c r="B2783" t="inlineStr">
        <is>
          <t>PS일렉트로닉스</t>
        </is>
      </c>
      <c r="C2783" t="inlineStr">
        <is>
          <t>332570</t>
        </is>
      </c>
      <c r="D2783" t="inlineStr">
        <is>
          <t>3개월 전에 샀다면</t>
        </is>
      </c>
      <c r="E2783" t="inlineStr">
        <is>
          <t>[수익극대화]+[버티기형]</t>
        </is>
      </c>
      <c r="F2783" t="inlineStr">
        <is>
          <t>2026-03-16</t>
        </is>
      </c>
      <c r="G2783" t="n">
        <v>5073.55</v>
      </c>
      <c r="H2783" t="inlineStr">
        <is>
          <t>2026-04-21</t>
        </is>
      </c>
      <c r="I2783" t="n">
        <v>8304.18</v>
      </c>
      <c r="J2783" t="inlineStr">
        <is>
          <t>3차 익절 도달(40%)</t>
        </is>
      </c>
      <c r="K2783" t="n">
        <v>1</v>
      </c>
      <c r="L2783" t="n">
        <v>0</v>
      </c>
      <c r="M2783" t="n">
        <v>63.19</v>
      </c>
      <c r="N2783" t="inlineStr">
        <is>
          <t>04.21. 1주 매도(+40% 상승 시 30% 익절 원칙)</t>
        </is>
      </c>
      <c r="O2783" t="n">
        <v>300000</v>
      </c>
      <c r="P2783">
        <f>COUNTIF($A$2:A2783,A2783)</f>
        <v/>
      </c>
      <c r="Q2783">
        <f>A2783&amp;"|"&amp;P2783</f>
        <v/>
      </c>
    </row>
    <row r="2784">
      <c r="A2784" t="inlineStr">
        <is>
          <t>PS일렉트로닉스|6개월 전에 샀다면|[초단타]+[칼손절]</t>
        </is>
      </c>
      <c r="B2784" t="inlineStr">
        <is>
          <t>PS일렉트로닉스</t>
        </is>
      </c>
      <c r="C2784" t="inlineStr">
        <is>
          <t>332570</t>
        </is>
      </c>
      <c r="D2784" t="inlineStr">
        <is>
          <t>6개월 전에 샀다면</t>
        </is>
      </c>
      <c r="E2784" t="inlineStr">
        <is>
          <t>[초단타]+[칼손절]</t>
        </is>
      </c>
      <c r="F2784" t="inlineStr">
        <is>
          <t>2026-03-16</t>
        </is>
      </c>
      <c r="G2784" t="n">
        <v>5073.55</v>
      </c>
      <c r="H2784" t="inlineStr">
        <is>
          <t>2026-03-18</t>
        </is>
      </c>
      <c r="I2784" t="n">
        <v>5326.27</v>
      </c>
      <c r="J2784" t="inlineStr">
        <is>
          <t>2차 익절 도달(5%)</t>
        </is>
      </c>
      <c r="K2784" t="n">
        <v>11</v>
      </c>
      <c r="L2784" t="n">
        <v>48</v>
      </c>
      <c r="M2784" t="n">
        <v>4.67</v>
      </c>
      <c r="N2784" t="inlineStr">
        <is>
          <t>03.18. 11주 매도(+5% 상승 시 20% 익절 원칙)</t>
        </is>
      </c>
      <c r="O2784" t="n">
        <v>300000</v>
      </c>
      <c r="P2784">
        <f>COUNTIF($A$2:A2784,A2784)</f>
        <v/>
      </c>
      <c r="Q2784">
        <f>A2784&amp;"|"&amp;P2784</f>
        <v/>
      </c>
    </row>
    <row r="2785">
      <c r="A2785" t="inlineStr">
        <is>
          <t>PS일렉트로닉스|6개월 전에 샀다면|[초단타]+[칼손절]</t>
        </is>
      </c>
      <c r="B2785" t="inlineStr">
        <is>
          <t>PS일렉트로닉스</t>
        </is>
      </c>
      <c r="C2785" t="inlineStr">
        <is>
          <t>332570</t>
        </is>
      </c>
      <c r="D2785" t="inlineStr">
        <is>
          <t>6개월 전에 샀다면</t>
        </is>
      </c>
      <c r="E2785" t="inlineStr">
        <is>
          <t>[초단타]+[칼손절]</t>
        </is>
      </c>
      <c r="F2785" t="inlineStr">
        <is>
          <t>2026-03-16</t>
        </is>
      </c>
      <c r="G2785" t="n">
        <v>5073.55</v>
      </c>
      <c r="H2785" t="inlineStr">
        <is>
          <t>2026-03-31</t>
        </is>
      </c>
      <c r="I2785" t="n">
        <v>4926.55</v>
      </c>
      <c r="J2785" t="inlineStr">
        <is>
          <t>1차 손절 도달(-2%)</t>
        </is>
      </c>
      <c r="K2785" t="n">
        <v>47</v>
      </c>
      <c r="L2785" t="n">
        <v>1</v>
      </c>
      <c r="M2785" t="n">
        <v>-3.19</v>
      </c>
      <c r="N2785" t="inlineStr">
        <is>
          <t>03.31. 47주 매도(-2% 하락 시 80% 손절 원칙)</t>
        </is>
      </c>
      <c r="O2785" t="n">
        <v>300000</v>
      </c>
      <c r="P2785">
        <f>COUNTIF($A$2:A2785,A2785)</f>
        <v/>
      </c>
      <c r="Q2785">
        <f>A2785&amp;"|"&amp;P2785</f>
        <v/>
      </c>
    </row>
    <row r="2786">
      <c r="A2786" t="inlineStr">
        <is>
          <t>PS일렉트로닉스|6개월 전에 샀다면|[초단타]+[칼손절]</t>
        </is>
      </c>
      <c r="B2786" t="inlineStr">
        <is>
          <t>PS일렉트로닉스</t>
        </is>
      </c>
      <c r="C2786" t="inlineStr">
        <is>
          <t>332570</t>
        </is>
      </c>
      <c r="D2786" t="inlineStr">
        <is>
          <t>6개월 전에 샀다면</t>
        </is>
      </c>
      <c r="E2786" t="inlineStr">
        <is>
          <t>[초단타]+[칼손절]</t>
        </is>
      </c>
      <c r="F2786" t="inlineStr">
        <is>
          <t>2026-03-16</t>
        </is>
      </c>
      <c r="G2786" t="n">
        <v>5073.55</v>
      </c>
      <c r="H2786" t="inlineStr">
        <is>
          <t>2026-04-13</t>
        </is>
      </c>
      <c r="I2786" t="n">
        <v>6665.33</v>
      </c>
      <c r="J2786" t="inlineStr">
        <is>
          <t>3차 익절 도달(10%)</t>
        </is>
      </c>
      <c r="K2786" t="n">
        <v>1</v>
      </c>
      <c r="L2786" t="n">
        <v>0</v>
      </c>
      <c r="M2786" t="n">
        <v>30.98</v>
      </c>
      <c r="N2786" t="inlineStr">
        <is>
          <t>04.13. 1주 매도(+10% 상승 시 10% 익절 원칙)</t>
        </is>
      </c>
      <c r="O2786" t="n">
        <v>300000</v>
      </c>
      <c r="P2786">
        <f>COUNTIF($A$2:A2786,A2786)</f>
        <v/>
      </c>
      <c r="Q2786">
        <f>A2786&amp;"|"&amp;P2786</f>
        <v/>
      </c>
    </row>
    <row r="2787">
      <c r="A2787" t="inlineStr">
        <is>
          <t>PS일렉트로닉스|6개월 전에 샀다면|[초단타]+[정석방어]</t>
        </is>
      </c>
      <c r="B2787" t="inlineStr">
        <is>
          <t>PS일렉트로닉스</t>
        </is>
      </c>
      <c r="C2787" t="inlineStr">
        <is>
          <t>332570</t>
        </is>
      </c>
      <c r="D2787" t="inlineStr">
        <is>
          <t>6개월 전에 샀다면</t>
        </is>
      </c>
      <c r="E2787" t="inlineStr">
        <is>
          <t>[초단타]+[정석방어]</t>
        </is>
      </c>
      <c r="F2787" t="inlineStr">
        <is>
          <t>2026-03-16</t>
        </is>
      </c>
      <c r="G2787" t="n">
        <v>5073.55</v>
      </c>
      <c r="H2787" t="inlineStr">
        <is>
          <t>2026-03-18</t>
        </is>
      </c>
      <c r="I2787" t="n">
        <v>5326.27</v>
      </c>
      <c r="J2787" t="inlineStr">
        <is>
          <t>2차 익절 도달(5%)</t>
        </is>
      </c>
      <c r="K2787" t="n">
        <v>11</v>
      </c>
      <c r="L2787" t="n">
        <v>48</v>
      </c>
      <c r="M2787" t="n">
        <v>4.67</v>
      </c>
      <c r="N2787" t="inlineStr">
        <is>
          <t>03.18. 11주 매도(+5% 상승 시 20% 익절 원칙)</t>
        </is>
      </c>
      <c r="O2787" t="n">
        <v>300000</v>
      </c>
      <c r="P2787">
        <f>COUNTIF($A$2:A2787,A2787)</f>
        <v/>
      </c>
      <c r="Q2787">
        <f>A2787&amp;"|"&amp;P2787</f>
        <v/>
      </c>
    </row>
    <row r="2788">
      <c r="A2788" t="inlineStr">
        <is>
          <t>PS일렉트로닉스|6개월 전에 샀다면|[초단타]+[정석방어]</t>
        </is>
      </c>
      <c r="B2788" t="inlineStr">
        <is>
          <t>PS일렉트로닉스</t>
        </is>
      </c>
      <c r="C2788" t="inlineStr">
        <is>
          <t>332570</t>
        </is>
      </c>
      <c r="D2788" t="inlineStr">
        <is>
          <t>6개월 전에 샀다면</t>
        </is>
      </c>
      <c r="E2788" t="inlineStr">
        <is>
          <t>[초단타]+[정석방어]</t>
        </is>
      </c>
      <c r="F2788" t="inlineStr">
        <is>
          <t>2026-03-16</t>
        </is>
      </c>
      <c r="G2788" t="n">
        <v>5073.55</v>
      </c>
      <c r="H2788" t="inlineStr">
        <is>
          <t>2026-04-13</t>
        </is>
      </c>
      <c r="I2788" t="n">
        <v>6665.33</v>
      </c>
      <c r="J2788" t="inlineStr">
        <is>
          <t>3차 익절 도달(10%)</t>
        </is>
      </c>
      <c r="K2788" t="n">
        <v>48</v>
      </c>
      <c r="L2788" t="n">
        <v>0</v>
      </c>
      <c r="M2788" t="n">
        <v>30.98</v>
      </c>
      <c r="N2788" t="inlineStr">
        <is>
          <t>04.13. 48주 매도(+10% 상승 시 10% 익절 원칙)</t>
        </is>
      </c>
      <c r="O2788" t="n">
        <v>300000</v>
      </c>
      <c r="P2788">
        <f>COUNTIF($A$2:A2788,A2788)</f>
        <v/>
      </c>
      <c r="Q2788">
        <f>A2788&amp;"|"&amp;P2788</f>
        <v/>
      </c>
    </row>
    <row r="2789">
      <c r="A2789" t="inlineStr">
        <is>
          <t>PS일렉트로닉스|6개월 전에 샀다면|[초단타]+[변동성허용]</t>
        </is>
      </c>
      <c r="B2789" t="inlineStr">
        <is>
          <t>PS일렉트로닉스</t>
        </is>
      </c>
      <c r="C2789" t="inlineStr">
        <is>
          <t>332570</t>
        </is>
      </c>
      <c r="D2789" t="inlineStr">
        <is>
          <t>6개월 전에 샀다면</t>
        </is>
      </c>
      <c r="E2789" t="inlineStr">
        <is>
          <t>[초단타]+[변동성허용]</t>
        </is>
      </c>
      <c r="F2789" t="inlineStr">
        <is>
          <t>2026-03-16</t>
        </is>
      </c>
      <c r="G2789" t="n">
        <v>5073.55</v>
      </c>
      <c r="H2789" t="inlineStr">
        <is>
          <t>2026-03-18</t>
        </is>
      </c>
      <c r="I2789" t="n">
        <v>5326.27</v>
      </c>
      <c r="J2789" t="inlineStr">
        <is>
          <t>2차 익절 도달(5%)</t>
        </is>
      </c>
      <c r="K2789" t="n">
        <v>11</v>
      </c>
      <c r="L2789" t="n">
        <v>48</v>
      </c>
      <c r="M2789" t="n">
        <v>4.67</v>
      </c>
      <c r="N2789" t="inlineStr">
        <is>
          <t>03.18. 11주 매도(+5% 상승 시 20% 익절 원칙)</t>
        </is>
      </c>
      <c r="O2789" t="n">
        <v>300000</v>
      </c>
      <c r="P2789">
        <f>COUNTIF($A$2:A2789,A2789)</f>
        <v/>
      </c>
      <c r="Q2789">
        <f>A2789&amp;"|"&amp;P2789</f>
        <v/>
      </c>
    </row>
    <row r="2790">
      <c r="A2790" t="inlineStr">
        <is>
          <t>PS일렉트로닉스|6개월 전에 샀다면|[초단타]+[변동성허용]</t>
        </is>
      </c>
      <c r="B2790" t="inlineStr">
        <is>
          <t>PS일렉트로닉스</t>
        </is>
      </c>
      <c r="C2790" t="inlineStr">
        <is>
          <t>332570</t>
        </is>
      </c>
      <c r="D2790" t="inlineStr">
        <is>
          <t>6개월 전에 샀다면</t>
        </is>
      </c>
      <c r="E2790" t="inlineStr">
        <is>
          <t>[초단타]+[변동성허용]</t>
        </is>
      </c>
      <c r="F2790" t="inlineStr">
        <is>
          <t>2026-03-16</t>
        </is>
      </c>
      <c r="G2790" t="n">
        <v>5073.55</v>
      </c>
      <c r="H2790" t="inlineStr">
        <is>
          <t>2026-04-13</t>
        </is>
      </c>
      <c r="I2790" t="n">
        <v>6665.33</v>
      </c>
      <c r="J2790" t="inlineStr">
        <is>
          <t>3차 익절 도달(10%)</t>
        </is>
      </c>
      <c r="K2790" t="n">
        <v>48</v>
      </c>
      <c r="L2790" t="n">
        <v>0</v>
      </c>
      <c r="M2790" t="n">
        <v>30.98</v>
      </c>
      <c r="N2790" t="inlineStr">
        <is>
          <t>04.13. 48주 매도(+10% 상승 시 10% 익절 원칙)</t>
        </is>
      </c>
      <c r="O2790" t="n">
        <v>300000</v>
      </c>
      <c r="P2790">
        <f>COUNTIF($A$2:A2790,A2790)</f>
        <v/>
      </c>
      <c r="Q2790">
        <f>A2790&amp;"|"&amp;P2790</f>
        <v/>
      </c>
    </row>
    <row r="2791">
      <c r="A2791" t="inlineStr">
        <is>
          <t>PS일렉트로닉스|6개월 전에 샀다면|[초단타]+[버티기형]</t>
        </is>
      </c>
      <c r="B2791" t="inlineStr">
        <is>
          <t>PS일렉트로닉스</t>
        </is>
      </c>
      <c r="C2791" t="inlineStr">
        <is>
          <t>332570</t>
        </is>
      </c>
      <c r="D2791" t="inlineStr">
        <is>
          <t>6개월 전에 샀다면</t>
        </is>
      </c>
      <c r="E2791" t="inlineStr">
        <is>
          <t>[초단타]+[버티기형]</t>
        </is>
      </c>
      <c r="F2791" t="inlineStr">
        <is>
          <t>2026-03-16</t>
        </is>
      </c>
      <c r="G2791" t="n">
        <v>5073.55</v>
      </c>
      <c r="H2791" t="inlineStr">
        <is>
          <t>2026-03-18</t>
        </is>
      </c>
      <c r="I2791" t="n">
        <v>5326.27</v>
      </c>
      <c r="J2791" t="inlineStr">
        <is>
          <t>2차 익절 도달(5%)</t>
        </is>
      </c>
      <c r="K2791" t="n">
        <v>11</v>
      </c>
      <c r="L2791" t="n">
        <v>48</v>
      </c>
      <c r="M2791" t="n">
        <v>4.67</v>
      </c>
      <c r="N2791" t="inlineStr">
        <is>
          <t>03.18. 11주 매도(+5% 상승 시 20% 익절 원칙)</t>
        </is>
      </c>
      <c r="O2791" t="n">
        <v>300000</v>
      </c>
      <c r="P2791">
        <f>COUNTIF($A$2:A2791,A2791)</f>
        <v/>
      </c>
      <c r="Q2791">
        <f>A2791&amp;"|"&amp;P2791</f>
        <v/>
      </c>
    </row>
    <row r="2792">
      <c r="A2792" t="inlineStr">
        <is>
          <t>PS일렉트로닉스|6개월 전에 샀다면|[초단타]+[버티기형]</t>
        </is>
      </c>
      <c r="B2792" t="inlineStr">
        <is>
          <t>PS일렉트로닉스</t>
        </is>
      </c>
      <c r="C2792" t="inlineStr">
        <is>
          <t>332570</t>
        </is>
      </c>
      <c r="D2792" t="inlineStr">
        <is>
          <t>6개월 전에 샀다면</t>
        </is>
      </c>
      <c r="E2792" t="inlineStr">
        <is>
          <t>[초단타]+[버티기형]</t>
        </is>
      </c>
      <c r="F2792" t="inlineStr">
        <is>
          <t>2026-03-16</t>
        </is>
      </c>
      <c r="G2792" t="n">
        <v>5073.55</v>
      </c>
      <c r="H2792" t="inlineStr">
        <is>
          <t>2026-04-13</t>
        </is>
      </c>
      <c r="I2792" t="n">
        <v>6665.33</v>
      </c>
      <c r="J2792" t="inlineStr">
        <is>
          <t>3차 익절 도달(10%)</t>
        </is>
      </c>
      <c r="K2792" t="n">
        <v>48</v>
      </c>
      <c r="L2792" t="n">
        <v>0</v>
      </c>
      <c r="M2792" t="n">
        <v>30.98</v>
      </c>
      <c r="N2792" t="inlineStr">
        <is>
          <t>04.13. 48주 매도(+10% 상승 시 10% 익절 원칙)</t>
        </is>
      </c>
      <c r="O2792" t="n">
        <v>300000</v>
      </c>
      <c r="P2792">
        <f>COUNTIF($A$2:A2792,A2792)</f>
        <v/>
      </c>
      <c r="Q2792">
        <f>A2792&amp;"|"&amp;P2792</f>
        <v/>
      </c>
    </row>
    <row r="2793">
      <c r="A2793" t="inlineStr">
        <is>
          <t>PS일렉트로닉스|6개월 전에 샀다면|[단기스윙]+[칼손절]</t>
        </is>
      </c>
      <c r="B2793" t="inlineStr">
        <is>
          <t>PS일렉트로닉스</t>
        </is>
      </c>
      <c r="C2793" t="inlineStr">
        <is>
          <t>332570</t>
        </is>
      </c>
      <c r="D2793" t="inlineStr">
        <is>
          <t>6개월 전에 샀다면</t>
        </is>
      </c>
      <c r="E2793" t="inlineStr">
        <is>
          <t>[단기스윙]+[칼손절]</t>
        </is>
      </c>
      <c r="F2793" t="inlineStr">
        <is>
          <t>2026-03-16</t>
        </is>
      </c>
      <c r="G2793" t="n">
        <v>5073.55</v>
      </c>
      <c r="H2793" t="inlineStr">
        <is>
          <t>2026-03-18</t>
        </is>
      </c>
      <c r="I2793" t="n">
        <v>5326.27</v>
      </c>
      <c r="J2793" t="inlineStr">
        <is>
          <t>1차 익절 도달(5%)</t>
        </is>
      </c>
      <c r="K2793" t="n">
        <v>35</v>
      </c>
      <c r="L2793" t="n">
        <v>24</v>
      </c>
      <c r="M2793" t="n">
        <v>4.67</v>
      </c>
      <c r="N2793" t="inlineStr">
        <is>
          <t>03.18. 35주 매도(+5% 상승 시 60% 익절 원칙)</t>
        </is>
      </c>
      <c r="O2793" t="n">
        <v>300000</v>
      </c>
      <c r="P2793">
        <f>COUNTIF($A$2:A2793,A2793)</f>
        <v/>
      </c>
      <c r="Q2793">
        <f>A2793&amp;"|"&amp;P2793</f>
        <v/>
      </c>
    </row>
    <row r="2794">
      <c r="A2794" t="inlineStr">
        <is>
          <t>PS일렉트로닉스|6개월 전에 샀다면|[단기스윙]+[칼손절]</t>
        </is>
      </c>
      <c r="B2794" t="inlineStr">
        <is>
          <t>PS일렉트로닉스</t>
        </is>
      </c>
      <c r="C2794" t="inlineStr">
        <is>
          <t>332570</t>
        </is>
      </c>
      <c r="D2794" t="inlineStr">
        <is>
          <t>6개월 전에 샀다면</t>
        </is>
      </c>
      <c r="E2794" t="inlineStr">
        <is>
          <t>[단기스윙]+[칼손절]</t>
        </is>
      </c>
      <c r="F2794" t="inlineStr">
        <is>
          <t>2026-03-16</t>
        </is>
      </c>
      <c r="G2794" t="n">
        <v>5073.55</v>
      </c>
      <c r="H2794" t="inlineStr">
        <is>
          <t>2026-03-31</t>
        </is>
      </c>
      <c r="I2794" t="n">
        <v>4926.55</v>
      </c>
      <c r="J2794" t="inlineStr">
        <is>
          <t>1차 손절 도달(-2%)</t>
        </is>
      </c>
      <c r="K2794" t="n">
        <v>24</v>
      </c>
      <c r="L2794" t="n">
        <v>0</v>
      </c>
      <c r="M2794" t="n">
        <v>-3.19</v>
      </c>
      <c r="N2794" t="inlineStr">
        <is>
          <t>03.31. 24주 매도(-2% 하락 시 80% 손절 원칙)</t>
        </is>
      </c>
      <c r="O2794" t="n">
        <v>300000</v>
      </c>
      <c r="P2794">
        <f>COUNTIF($A$2:A2794,A2794)</f>
        <v/>
      </c>
      <c r="Q2794">
        <f>A2794&amp;"|"&amp;P2794</f>
        <v/>
      </c>
    </row>
    <row r="2795">
      <c r="A2795" t="inlineStr">
        <is>
          <t>PS일렉트로닉스|6개월 전에 샀다면|[단기스윙]+[칼손절]</t>
        </is>
      </c>
      <c r="B2795" t="inlineStr">
        <is>
          <t>PS일렉트로닉스</t>
        </is>
      </c>
      <c r="C2795" t="inlineStr">
        <is>
          <t>332570</t>
        </is>
      </c>
      <c r="D2795" t="inlineStr">
        <is>
          <t>6개월 전에 샀다면</t>
        </is>
      </c>
      <c r="E2795" t="inlineStr">
        <is>
          <t>[단기스윙]+[칼손절]</t>
        </is>
      </c>
      <c r="F2795" t="inlineStr">
        <is>
          <t>2026-03-31</t>
        </is>
      </c>
      <c r="G2795" t="n">
        <v>4933.45</v>
      </c>
      <c r="H2795" t="inlineStr">
        <is>
          <t>2026-04-01</t>
        </is>
      </c>
      <c r="I2795" t="n">
        <v>5416.21</v>
      </c>
      <c r="J2795" t="inlineStr">
        <is>
          <t>1차 익절 도달(5%)</t>
        </is>
      </c>
      <c r="K2795" t="n">
        <v>36</v>
      </c>
      <c r="L2795" t="n">
        <v>25</v>
      </c>
      <c r="M2795" t="n">
        <v>9.460000000000001</v>
      </c>
      <c r="N2795" t="inlineStr">
        <is>
          <t>04.01. 36주 매도(+5% 상승 시 60% 익절 원칙)</t>
        </is>
      </c>
      <c r="O2795" t="n">
        <v>300000</v>
      </c>
      <c r="P2795">
        <f>COUNTIF($A$2:A2795,A2795)</f>
        <v/>
      </c>
      <c r="Q2795">
        <f>A2795&amp;"|"&amp;P2795</f>
        <v/>
      </c>
    </row>
    <row r="2796">
      <c r="A2796" t="inlineStr">
        <is>
          <t>PS일렉트로닉스|6개월 전에 샀다면|[단기스윙]+[칼손절]</t>
        </is>
      </c>
      <c r="B2796" t="inlineStr">
        <is>
          <t>PS일렉트로닉스</t>
        </is>
      </c>
      <c r="C2796" t="inlineStr">
        <is>
          <t>332570</t>
        </is>
      </c>
      <c r="D2796" t="inlineStr">
        <is>
          <t>6개월 전에 샀다면</t>
        </is>
      </c>
      <c r="E2796" t="inlineStr">
        <is>
          <t>[단기스윙]+[칼손절]</t>
        </is>
      </c>
      <c r="F2796" t="inlineStr">
        <is>
          <t>2026-03-31</t>
        </is>
      </c>
      <c r="G2796" t="n">
        <v>4933.45</v>
      </c>
      <c r="H2796" t="inlineStr">
        <is>
          <t>2026-04-13</t>
        </is>
      </c>
      <c r="I2796" t="n">
        <v>6665.33</v>
      </c>
      <c r="J2796" t="inlineStr">
        <is>
          <t>3차 익절 도달(20%)</t>
        </is>
      </c>
      <c r="K2796" t="n">
        <v>25</v>
      </c>
      <c r="L2796" t="n">
        <v>0</v>
      </c>
      <c r="M2796" t="n">
        <v>34.7</v>
      </c>
      <c r="N2796" t="inlineStr">
        <is>
          <t>04.13. 25주 매도(+20% 상승 시 10% 익절 원칙)</t>
        </is>
      </c>
      <c r="O2796" t="n">
        <v>300000</v>
      </c>
      <c r="P2796">
        <f>COUNTIF($A$2:A2796,A2796)</f>
        <v/>
      </c>
      <c r="Q2796">
        <f>A2796&amp;"|"&amp;P2796</f>
        <v/>
      </c>
    </row>
    <row r="2797">
      <c r="A2797" t="inlineStr">
        <is>
          <t>PS일렉트로닉스|6개월 전에 샀다면|[단기스윙]+[정석방어]</t>
        </is>
      </c>
      <c r="B2797" t="inlineStr">
        <is>
          <t>PS일렉트로닉스</t>
        </is>
      </c>
      <c r="C2797" t="inlineStr">
        <is>
          <t>332570</t>
        </is>
      </c>
      <c r="D2797" t="inlineStr">
        <is>
          <t>6개월 전에 샀다면</t>
        </is>
      </c>
      <c r="E2797" t="inlineStr">
        <is>
          <t>[단기스윙]+[정석방어]</t>
        </is>
      </c>
      <c r="F2797" t="inlineStr">
        <is>
          <t>2026-03-16</t>
        </is>
      </c>
      <c r="G2797" t="n">
        <v>5073.55</v>
      </c>
      <c r="H2797" t="inlineStr">
        <is>
          <t>2026-03-18</t>
        </is>
      </c>
      <c r="I2797" t="n">
        <v>5326.27</v>
      </c>
      <c r="J2797" t="inlineStr">
        <is>
          <t>1차 익절 도달(5%)</t>
        </is>
      </c>
      <c r="K2797" t="n">
        <v>35</v>
      </c>
      <c r="L2797" t="n">
        <v>24</v>
      </c>
      <c r="M2797" t="n">
        <v>4.67</v>
      </c>
      <c r="N2797" t="inlineStr">
        <is>
          <t>03.18. 35주 매도(+5% 상승 시 60% 익절 원칙)</t>
        </is>
      </c>
      <c r="O2797" t="n">
        <v>300000</v>
      </c>
      <c r="P2797">
        <f>COUNTIF($A$2:A2797,A2797)</f>
        <v/>
      </c>
      <c r="Q2797">
        <f>A2797&amp;"|"&amp;P2797</f>
        <v/>
      </c>
    </row>
    <row r="2798">
      <c r="A2798" t="inlineStr">
        <is>
          <t>PS일렉트로닉스|6개월 전에 샀다면|[단기스윙]+[정석방어]</t>
        </is>
      </c>
      <c r="B2798" t="inlineStr">
        <is>
          <t>PS일렉트로닉스</t>
        </is>
      </c>
      <c r="C2798" t="inlineStr">
        <is>
          <t>332570</t>
        </is>
      </c>
      <c r="D2798" t="inlineStr">
        <is>
          <t>6개월 전에 샀다면</t>
        </is>
      </c>
      <c r="E2798" t="inlineStr">
        <is>
          <t>[단기스윙]+[정석방어]</t>
        </is>
      </c>
      <c r="F2798" t="inlineStr">
        <is>
          <t>2026-03-16</t>
        </is>
      </c>
      <c r="G2798" t="n">
        <v>5073.55</v>
      </c>
      <c r="H2798" t="inlineStr">
        <is>
          <t>2026-04-13</t>
        </is>
      </c>
      <c r="I2798" t="n">
        <v>6665.33</v>
      </c>
      <c r="J2798" t="inlineStr">
        <is>
          <t>3차 익절 도달(20%)</t>
        </is>
      </c>
      <c r="K2798" t="n">
        <v>24</v>
      </c>
      <c r="L2798" t="n">
        <v>0</v>
      </c>
      <c r="M2798" t="n">
        <v>30.98</v>
      </c>
      <c r="N2798" t="inlineStr">
        <is>
          <t>04.13. 24주 매도(+20% 상승 시 10% 익절 원칙)</t>
        </is>
      </c>
      <c r="O2798" t="n">
        <v>300000</v>
      </c>
      <c r="P2798">
        <f>COUNTIF($A$2:A2798,A2798)</f>
        <v/>
      </c>
      <c r="Q2798">
        <f>A2798&amp;"|"&amp;P2798</f>
        <v/>
      </c>
    </row>
    <row r="2799">
      <c r="A2799" t="inlineStr">
        <is>
          <t>PS일렉트로닉스|6개월 전에 샀다면|[단기스윙]+[변동성허용]</t>
        </is>
      </c>
      <c r="B2799" t="inlineStr">
        <is>
          <t>PS일렉트로닉스</t>
        </is>
      </c>
      <c r="C2799" t="inlineStr">
        <is>
          <t>332570</t>
        </is>
      </c>
      <c r="D2799" t="inlineStr">
        <is>
          <t>6개월 전에 샀다면</t>
        </is>
      </c>
      <c r="E2799" t="inlineStr">
        <is>
          <t>[단기스윙]+[변동성허용]</t>
        </is>
      </c>
      <c r="F2799" t="inlineStr">
        <is>
          <t>2026-03-16</t>
        </is>
      </c>
      <c r="G2799" t="n">
        <v>5073.55</v>
      </c>
      <c r="H2799" t="inlineStr">
        <is>
          <t>2026-03-18</t>
        </is>
      </c>
      <c r="I2799" t="n">
        <v>5326.27</v>
      </c>
      <c r="J2799" t="inlineStr">
        <is>
          <t>1차 익절 도달(5%)</t>
        </is>
      </c>
      <c r="K2799" t="n">
        <v>35</v>
      </c>
      <c r="L2799" t="n">
        <v>24</v>
      </c>
      <c r="M2799" t="n">
        <v>4.67</v>
      </c>
      <c r="N2799" t="inlineStr">
        <is>
          <t>03.18. 35주 매도(+5% 상승 시 60% 익절 원칙)</t>
        </is>
      </c>
      <c r="O2799" t="n">
        <v>300000</v>
      </c>
      <c r="P2799">
        <f>COUNTIF($A$2:A2799,A2799)</f>
        <v/>
      </c>
      <c r="Q2799">
        <f>A2799&amp;"|"&amp;P2799</f>
        <v/>
      </c>
    </row>
    <row r="2800">
      <c r="A2800" t="inlineStr">
        <is>
          <t>PS일렉트로닉스|6개월 전에 샀다면|[단기스윙]+[변동성허용]</t>
        </is>
      </c>
      <c r="B2800" t="inlineStr">
        <is>
          <t>PS일렉트로닉스</t>
        </is>
      </c>
      <c r="C2800" t="inlineStr">
        <is>
          <t>332570</t>
        </is>
      </c>
      <c r="D2800" t="inlineStr">
        <is>
          <t>6개월 전에 샀다면</t>
        </is>
      </c>
      <c r="E2800" t="inlineStr">
        <is>
          <t>[단기스윙]+[변동성허용]</t>
        </is>
      </c>
      <c r="F2800" t="inlineStr">
        <is>
          <t>2026-03-16</t>
        </is>
      </c>
      <c r="G2800" t="n">
        <v>5073.55</v>
      </c>
      <c r="H2800" t="inlineStr">
        <is>
          <t>2026-04-13</t>
        </is>
      </c>
      <c r="I2800" t="n">
        <v>6665.33</v>
      </c>
      <c r="J2800" t="inlineStr">
        <is>
          <t>3차 익절 도달(20%)</t>
        </is>
      </c>
      <c r="K2800" t="n">
        <v>24</v>
      </c>
      <c r="L2800" t="n">
        <v>0</v>
      </c>
      <c r="M2800" t="n">
        <v>30.98</v>
      </c>
      <c r="N2800" t="inlineStr">
        <is>
          <t>04.13. 24주 매도(+20% 상승 시 10% 익절 원칙)</t>
        </is>
      </c>
      <c r="O2800" t="n">
        <v>300000</v>
      </c>
      <c r="P2800">
        <f>COUNTIF($A$2:A2800,A2800)</f>
        <v/>
      </c>
      <c r="Q2800">
        <f>A2800&amp;"|"&amp;P2800</f>
        <v/>
      </c>
    </row>
    <row r="2801">
      <c r="A2801" t="inlineStr">
        <is>
          <t>PS일렉트로닉스|6개월 전에 샀다면|[단기스윙]+[버티기형]</t>
        </is>
      </c>
      <c r="B2801" t="inlineStr">
        <is>
          <t>PS일렉트로닉스</t>
        </is>
      </c>
      <c r="C2801" t="inlineStr">
        <is>
          <t>332570</t>
        </is>
      </c>
      <c r="D2801" t="inlineStr">
        <is>
          <t>6개월 전에 샀다면</t>
        </is>
      </c>
      <c r="E2801" t="inlineStr">
        <is>
          <t>[단기스윙]+[버티기형]</t>
        </is>
      </c>
      <c r="F2801" t="inlineStr">
        <is>
          <t>2026-03-16</t>
        </is>
      </c>
      <c r="G2801" t="n">
        <v>5073.55</v>
      </c>
      <c r="H2801" t="inlineStr">
        <is>
          <t>2026-03-18</t>
        </is>
      </c>
      <c r="I2801" t="n">
        <v>5326.27</v>
      </c>
      <c r="J2801" t="inlineStr">
        <is>
          <t>1차 익절 도달(5%)</t>
        </is>
      </c>
      <c r="K2801" t="n">
        <v>35</v>
      </c>
      <c r="L2801" t="n">
        <v>24</v>
      </c>
      <c r="M2801" t="n">
        <v>4.67</v>
      </c>
      <c r="N2801" t="inlineStr">
        <is>
          <t>03.18. 35주 매도(+5% 상승 시 60% 익절 원칙)</t>
        </is>
      </c>
      <c r="O2801" t="n">
        <v>300000</v>
      </c>
      <c r="P2801">
        <f>COUNTIF($A$2:A2801,A2801)</f>
        <v/>
      </c>
      <c r="Q2801">
        <f>A2801&amp;"|"&amp;P2801</f>
        <v/>
      </c>
    </row>
    <row r="2802">
      <c r="A2802" t="inlineStr">
        <is>
          <t>PS일렉트로닉스|6개월 전에 샀다면|[단기스윙]+[버티기형]</t>
        </is>
      </c>
      <c r="B2802" t="inlineStr">
        <is>
          <t>PS일렉트로닉스</t>
        </is>
      </c>
      <c r="C2802" t="inlineStr">
        <is>
          <t>332570</t>
        </is>
      </c>
      <c r="D2802" t="inlineStr">
        <is>
          <t>6개월 전에 샀다면</t>
        </is>
      </c>
      <c r="E2802" t="inlineStr">
        <is>
          <t>[단기스윙]+[버티기형]</t>
        </is>
      </c>
      <c r="F2802" t="inlineStr">
        <is>
          <t>2026-03-16</t>
        </is>
      </c>
      <c r="G2802" t="n">
        <v>5073.55</v>
      </c>
      <c r="H2802" t="inlineStr">
        <is>
          <t>2026-04-13</t>
        </is>
      </c>
      <c r="I2802" t="n">
        <v>6665.33</v>
      </c>
      <c r="J2802" t="inlineStr">
        <is>
          <t>3차 익절 도달(20%)</t>
        </is>
      </c>
      <c r="K2802" t="n">
        <v>24</v>
      </c>
      <c r="L2802" t="n">
        <v>0</v>
      </c>
      <c r="M2802" t="n">
        <v>30.98</v>
      </c>
      <c r="N2802" t="inlineStr">
        <is>
          <t>04.13. 24주 매도(+20% 상승 시 10% 익절 원칙)</t>
        </is>
      </c>
      <c r="O2802" t="n">
        <v>300000</v>
      </c>
      <c r="P2802">
        <f>COUNTIF($A$2:A2802,A2802)</f>
        <v/>
      </c>
      <c r="Q2802">
        <f>A2802&amp;"|"&amp;P2802</f>
        <v/>
      </c>
    </row>
    <row r="2803">
      <c r="A2803" t="inlineStr">
        <is>
          <t>PS일렉트로닉스|6개월 전에 샀다면|[대표님룰]+[칼손절]</t>
        </is>
      </c>
      <c r="B2803" t="inlineStr">
        <is>
          <t>PS일렉트로닉스</t>
        </is>
      </c>
      <c r="C2803" t="inlineStr">
        <is>
          <t>332570</t>
        </is>
      </c>
      <c r="D2803" t="inlineStr">
        <is>
          <t>6개월 전에 샀다면</t>
        </is>
      </c>
      <c r="E2803" t="inlineStr">
        <is>
          <t>[대표님룰]+[칼손절]</t>
        </is>
      </c>
      <c r="F2803" t="inlineStr">
        <is>
          <t>2026-03-16</t>
        </is>
      </c>
      <c r="G2803" t="n">
        <v>5073.55</v>
      </c>
      <c r="H2803" t="inlineStr">
        <is>
          <t>2026-03-18</t>
        </is>
      </c>
      <c r="I2803" t="n">
        <v>5326.27</v>
      </c>
      <c r="J2803" t="inlineStr">
        <is>
          <t>1차 익절 도달(5%)</t>
        </is>
      </c>
      <c r="K2803" t="n">
        <v>35</v>
      </c>
      <c r="L2803" t="n">
        <v>24</v>
      </c>
      <c r="M2803" t="n">
        <v>4.67</v>
      </c>
      <c r="N2803" t="inlineStr">
        <is>
          <t>03.18. 35주 매도(+5% 상승 시 60% 익절 원칙)</t>
        </is>
      </c>
      <c r="O2803" t="n">
        <v>300000</v>
      </c>
      <c r="P2803">
        <f>COUNTIF($A$2:A2803,A2803)</f>
        <v/>
      </c>
      <c r="Q2803">
        <f>A2803&amp;"|"&amp;P2803</f>
        <v/>
      </c>
    </row>
    <row r="2804">
      <c r="A2804" t="inlineStr">
        <is>
          <t>PS일렉트로닉스|6개월 전에 샀다면|[대표님룰]+[칼손절]</t>
        </is>
      </c>
      <c r="B2804" t="inlineStr">
        <is>
          <t>PS일렉트로닉스</t>
        </is>
      </c>
      <c r="C2804" t="inlineStr">
        <is>
          <t>332570</t>
        </is>
      </c>
      <c r="D2804" t="inlineStr">
        <is>
          <t>6개월 전에 샀다면</t>
        </is>
      </c>
      <c r="E2804" t="inlineStr">
        <is>
          <t>[대표님룰]+[칼손절]</t>
        </is>
      </c>
      <c r="F2804" t="inlineStr">
        <is>
          <t>2026-03-16</t>
        </is>
      </c>
      <c r="G2804" t="n">
        <v>5073.55</v>
      </c>
      <c r="H2804" t="inlineStr">
        <is>
          <t>2026-03-31</t>
        </is>
      </c>
      <c r="I2804" t="n">
        <v>4926.55</v>
      </c>
      <c r="J2804" t="inlineStr">
        <is>
          <t>1차 손절 도달(-2%)</t>
        </is>
      </c>
      <c r="K2804" t="n">
        <v>24</v>
      </c>
      <c r="L2804" t="n">
        <v>0</v>
      </c>
      <c r="M2804" t="n">
        <v>-3.19</v>
      </c>
      <c r="N2804" t="inlineStr">
        <is>
          <t>03.31. 24주 매도(-2% 하락 시 80% 손절 원칙)</t>
        </is>
      </c>
      <c r="O2804" t="n">
        <v>300000</v>
      </c>
      <c r="P2804">
        <f>COUNTIF($A$2:A2804,A2804)</f>
        <v/>
      </c>
      <c r="Q2804">
        <f>A2804&amp;"|"&amp;P2804</f>
        <v/>
      </c>
    </row>
    <row r="2805">
      <c r="A2805" t="inlineStr">
        <is>
          <t>PS일렉트로닉스|6개월 전에 샀다면|[대표님룰]+[칼손절]</t>
        </is>
      </c>
      <c r="B2805" t="inlineStr">
        <is>
          <t>PS일렉트로닉스</t>
        </is>
      </c>
      <c r="C2805" t="inlineStr">
        <is>
          <t>332570</t>
        </is>
      </c>
      <c r="D2805" t="inlineStr">
        <is>
          <t>6개월 전에 샀다면</t>
        </is>
      </c>
      <c r="E2805" t="inlineStr">
        <is>
          <t>[대표님룰]+[칼손절]</t>
        </is>
      </c>
      <c r="F2805" t="inlineStr">
        <is>
          <t>2026-03-31</t>
        </is>
      </c>
      <c r="G2805" t="n">
        <v>4933.45</v>
      </c>
      <c r="H2805" t="inlineStr">
        <is>
          <t>2026-04-01</t>
        </is>
      </c>
      <c r="I2805" t="n">
        <v>5416.21</v>
      </c>
      <c r="J2805" t="inlineStr">
        <is>
          <t>1차 익절 도달(5%)</t>
        </is>
      </c>
      <c r="K2805" t="n">
        <v>36</v>
      </c>
      <c r="L2805" t="n">
        <v>25</v>
      </c>
      <c r="M2805" t="n">
        <v>9.460000000000001</v>
      </c>
      <c r="N2805" t="inlineStr">
        <is>
          <t>04.01. 36주 매도(+5% 상승 시 60% 익절 원칙)</t>
        </is>
      </c>
      <c r="O2805" t="n">
        <v>300000</v>
      </c>
      <c r="P2805">
        <f>COUNTIF($A$2:A2805,A2805)</f>
        <v/>
      </c>
      <c r="Q2805">
        <f>A2805&amp;"|"&amp;P2805</f>
        <v/>
      </c>
    </row>
    <row r="2806">
      <c r="A2806" t="inlineStr">
        <is>
          <t>PS일렉트로닉스|6개월 전에 샀다면|[대표님룰]+[칼손절]</t>
        </is>
      </c>
      <c r="B2806" t="inlineStr">
        <is>
          <t>PS일렉트로닉스</t>
        </is>
      </c>
      <c r="C2806" t="inlineStr">
        <is>
          <t>332570</t>
        </is>
      </c>
      <c r="D2806" t="inlineStr">
        <is>
          <t>6개월 전에 샀다면</t>
        </is>
      </c>
      <c r="E2806" t="inlineStr">
        <is>
          <t>[대표님룰]+[칼손절]</t>
        </is>
      </c>
      <c r="F2806" t="inlineStr">
        <is>
          <t>2026-03-31</t>
        </is>
      </c>
      <c r="G2806" t="n">
        <v>4933.45</v>
      </c>
      <c r="H2806" t="inlineStr">
        <is>
          <t>2026-04-13</t>
        </is>
      </c>
      <c r="I2806" t="n">
        <v>6665.33</v>
      </c>
      <c r="J2806" t="inlineStr">
        <is>
          <t>3차 익절 도달(30%)</t>
        </is>
      </c>
      <c r="K2806" t="n">
        <v>25</v>
      </c>
      <c r="L2806" t="n">
        <v>0</v>
      </c>
      <c r="M2806" t="n">
        <v>34.7</v>
      </c>
      <c r="N2806" t="inlineStr">
        <is>
          <t>04.13. 25주 매도(+30% 상승 시 10% 익절 원칙)</t>
        </is>
      </c>
      <c r="O2806" t="n">
        <v>300000</v>
      </c>
      <c r="P2806">
        <f>COUNTIF($A$2:A2806,A2806)</f>
        <v/>
      </c>
      <c r="Q2806">
        <f>A2806&amp;"|"&amp;P2806</f>
        <v/>
      </c>
    </row>
    <row r="2807">
      <c r="A2807" t="inlineStr">
        <is>
          <t>PS일렉트로닉스|6개월 전에 샀다면|[대표님룰]+[정석방어]</t>
        </is>
      </c>
      <c r="B2807" t="inlineStr">
        <is>
          <t>PS일렉트로닉스</t>
        </is>
      </c>
      <c r="C2807" t="inlineStr">
        <is>
          <t>332570</t>
        </is>
      </c>
      <c r="D2807" t="inlineStr">
        <is>
          <t>6개월 전에 샀다면</t>
        </is>
      </c>
      <c r="E2807" t="inlineStr">
        <is>
          <t>[대표님룰]+[정석방어]</t>
        </is>
      </c>
      <c r="F2807" t="inlineStr">
        <is>
          <t>2026-03-16</t>
        </is>
      </c>
      <c r="G2807" t="n">
        <v>5073.55</v>
      </c>
      <c r="H2807" t="inlineStr">
        <is>
          <t>2026-03-18</t>
        </is>
      </c>
      <c r="I2807" t="n">
        <v>5326.27</v>
      </c>
      <c r="J2807" t="inlineStr">
        <is>
          <t>1차 익절 도달(5%)</t>
        </is>
      </c>
      <c r="K2807" t="n">
        <v>35</v>
      </c>
      <c r="L2807" t="n">
        <v>24</v>
      </c>
      <c r="M2807" t="n">
        <v>4.67</v>
      </c>
      <c r="N2807" t="inlineStr">
        <is>
          <t>03.18. 35주 매도(+5% 상승 시 60% 익절 원칙)</t>
        </is>
      </c>
      <c r="O2807" t="n">
        <v>300000</v>
      </c>
      <c r="P2807">
        <f>COUNTIF($A$2:A2807,A2807)</f>
        <v/>
      </c>
      <c r="Q2807">
        <f>A2807&amp;"|"&amp;P2807</f>
        <v/>
      </c>
    </row>
    <row r="2808">
      <c r="A2808" t="inlineStr">
        <is>
          <t>PS일렉트로닉스|6개월 전에 샀다면|[대표님룰]+[정석방어]</t>
        </is>
      </c>
      <c r="B2808" t="inlineStr">
        <is>
          <t>PS일렉트로닉스</t>
        </is>
      </c>
      <c r="C2808" t="inlineStr">
        <is>
          <t>332570</t>
        </is>
      </c>
      <c r="D2808" t="inlineStr">
        <is>
          <t>6개월 전에 샀다면</t>
        </is>
      </c>
      <c r="E2808" t="inlineStr">
        <is>
          <t>[대표님룰]+[정석방어]</t>
        </is>
      </c>
      <c r="F2808" t="inlineStr">
        <is>
          <t>2026-03-16</t>
        </is>
      </c>
      <c r="G2808" t="n">
        <v>5073.55</v>
      </c>
      <c r="H2808" t="inlineStr">
        <is>
          <t>2026-04-13</t>
        </is>
      </c>
      <c r="I2808" t="n">
        <v>6665.33</v>
      </c>
      <c r="J2808" t="inlineStr">
        <is>
          <t>3차 익절 도달(30%)</t>
        </is>
      </c>
      <c r="K2808" t="n">
        <v>24</v>
      </c>
      <c r="L2808" t="n">
        <v>0</v>
      </c>
      <c r="M2808" t="n">
        <v>30.98</v>
      </c>
      <c r="N2808" t="inlineStr">
        <is>
          <t>04.13. 24주 매도(+30% 상승 시 10% 익절 원칙)</t>
        </is>
      </c>
      <c r="O2808" t="n">
        <v>300000</v>
      </c>
      <c r="P2808">
        <f>COUNTIF($A$2:A2808,A2808)</f>
        <v/>
      </c>
      <c r="Q2808">
        <f>A2808&amp;"|"&amp;P2808</f>
        <v/>
      </c>
    </row>
    <row r="2809">
      <c r="A2809" t="inlineStr">
        <is>
          <t>PS일렉트로닉스|6개월 전에 샀다면|[대표님룰]+[변동성허용]</t>
        </is>
      </c>
      <c r="B2809" t="inlineStr">
        <is>
          <t>PS일렉트로닉스</t>
        </is>
      </c>
      <c r="C2809" t="inlineStr">
        <is>
          <t>332570</t>
        </is>
      </c>
      <c r="D2809" t="inlineStr">
        <is>
          <t>6개월 전에 샀다면</t>
        </is>
      </c>
      <c r="E2809" t="inlineStr">
        <is>
          <t>[대표님룰]+[변동성허용]</t>
        </is>
      </c>
      <c r="F2809" t="inlineStr">
        <is>
          <t>2026-03-16</t>
        </is>
      </c>
      <c r="G2809" t="n">
        <v>5073.55</v>
      </c>
      <c r="H2809" t="inlineStr">
        <is>
          <t>2026-03-18</t>
        </is>
      </c>
      <c r="I2809" t="n">
        <v>5326.27</v>
      </c>
      <c r="J2809" t="inlineStr">
        <is>
          <t>1차 익절 도달(5%)</t>
        </is>
      </c>
      <c r="K2809" t="n">
        <v>35</v>
      </c>
      <c r="L2809" t="n">
        <v>24</v>
      </c>
      <c r="M2809" t="n">
        <v>4.67</v>
      </c>
      <c r="N2809" t="inlineStr">
        <is>
          <t>03.18. 35주 매도(+5% 상승 시 60% 익절 원칙)</t>
        </is>
      </c>
      <c r="O2809" t="n">
        <v>300000</v>
      </c>
      <c r="P2809">
        <f>COUNTIF($A$2:A2809,A2809)</f>
        <v/>
      </c>
      <c r="Q2809">
        <f>A2809&amp;"|"&amp;P2809</f>
        <v/>
      </c>
    </row>
    <row r="2810">
      <c r="A2810" t="inlineStr">
        <is>
          <t>PS일렉트로닉스|6개월 전에 샀다면|[대표님룰]+[변동성허용]</t>
        </is>
      </c>
      <c r="B2810" t="inlineStr">
        <is>
          <t>PS일렉트로닉스</t>
        </is>
      </c>
      <c r="C2810" t="inlineStr">
        <is>
          <t>332570</t>
        </is>
      </c>
      <c r="D2810" t="inlineStr">
        <is>
          <t>6개월 전에 샀다면</t>
        </is>
      </c>
      <c r="E2810" t="inlineStr">
        <is>
          <t>[대표님룰]+[변동성허용]</t>
        </is>
      </c>
      <c r="F2810" t="inlineStr">
        <is>
          <t>2026-03-16</t>
        </is>
      </c>
      <c r="G2810" t="n">
        <v>5073.55</v>
      </c>
      <c r="H2810" t="inlineStr">
        <is>
          <t>2026-04-13</t>
        </is>
      </c>
      <c r="I2810" t="n">
        <v>6665.33</v>
      </c>
      <c r="J2810" t="inlineStr">
        <is>
          <t>3차 익절 도달(30%)</t>
        </is>
      </c>
      <c r="K2810" t="n">
        <v>24</v>
      </c>
      <c r="L2810" t="n">
        <v>0</v>
      </c>
      <c r="M2810" t="n">
        <v>30.98</v>
      </c>
      <c r="N2810" t="inlineStr">
        <is>
          <t>04.13. 24주 매도(+30% 상승 시 10% 익절 원칙)</t>
        </is>
      </c>
      <c r="O2810" t="n">
        <v>300000</v>
      </c>
      <c r="P2810">
        <f>COUNTIF($A$2:A2810,A2810)</f>
        <v/>
      </c>
      <c r="Q2810">
        <f>A2810&amp;"|"&amp;P2810</f>
        <v/>
      </c>
    </row>
    <row r="2811">
      <c r="A2811" t="inlineStr">
        <is>
          <t>PS일렉트로닉스|6개월 전에 샀다면|[대표님룰]+[버티기형]</t>
        </is>
      </c>
      <c r="B2811" t="inlineStr">
        <is>
          <t>PS일렉트로닉스</t>
        </is>
      </c>
      <c r="C2811" t="inlineStr">
        <is>
          <t>332570</t>
        </is>
      </c>
      <c r="D2811" t="inlineStr">
        <is>
          <t>6개월 전에 샀다면</t>
        </is>
      </c>
      <c r="E2811" t="inlineStr">
        <is>
          <t>[대표님룰]+[버티기형]</t>
        </is>
      </c>
      <c r="F2811" t="inlineStr">
        <is>
          <t>2026-03-16</t>
        </is>
      </c>
      <c r="G2811" t="n">
        <v>5073.55</v>
      </c>
      <c r="H2811" t="inlineStr">
        <is>
          <t>2026-03-18</t>
        </is>
      </c>
      <c r="I2811" t="n">
        <v>5326.27</v>
      </c>
      <c r="J2811" t="inlineStr">
        <is>
          <t>1차 익절 도달(5%)</t>
        </is>
      </c>
      <c r="K2811" t="n">
        <v>35</v>
      </c>
      <c r="L2811" t="n">
        <v>24</v>
      </c>
      <c r="M2811" t="n">
        <v>4.67</v>
      </c>
      <c r="N2811" t="inlineStr">
        <is>
          <t>03.18. 35주 매도(+5% 상승 시 60% 익절 원칙)</t>
        </is>
      </c>
      <c r="O2811" t="n">
        <v>300000</v>
      </c>
      <c r="P2811">
        <f>COUNTIF($A$2:A2811,A2811)</f>
        <v/>
      </c>
      <c r="Q2811">
        <f>A2811&amp;"|"&amp;P2811</f>
        <v/>
      </c>
    </row>
    <row r="2812">
      <c r="A2812" t="inlineStr">
        <is>
          <t>PS일렉트로닉스|6개월 전에 샀다면|[대표님룰]+[버티기형]</t>
        </is>
      </c>
      <c r="B2812" t="inlineStr">
        <is>
          <t>PS일렉트로닉스</t>
        </is>
      </c>
      <c r="C2812" t="inlineStr">
        <is>
          <t>332570</t>
        </is>
      </c>
      <c r="D2812" t="inlineStr">
        <is>
          <t>6개월 전에 샀다면</t>
        </is>
      </c>
      <c r="E2812" t="inlineStr">
        <is>
          <t>[대표님룰]+[버티기형]</t>
        </is>
      </c>
      <c r="F2812" t="inlineStr">
        <is>
          <t>2026-03-16</t>
        </is>
      </c>
      <c r="G2812" t="n">
        <v>5073.55</v>
      </c>
      <c r="H2812" t="inlineStr">
        <is>
          <t>2026-04-13</t>
        </is>
      </c>
      <c r="I2812" t="n">
        <v>6665.33</v>
      </c>
      <c r="J2812" t="inlineStr">
        <is>
          <t>3차 익절 도달(30%)</t>
        </is>
      </c>
      <c r="K2812" t="n">
        <v>24</v>
      </c>
      <c r="L2812" t="n">
        <v>0</v>
      </c>
      <c r="M2812" t="n">
        <v>30.98</v>
      </c>
      <c r="N2812" t="inlineStr">
        <is>
          <t>04.13. 24주 매도(+30% 상승 시 10% 익절 원칙)</t>
        </is>
      </c>
      <c r="O2812" t="n">
        <v>300000</v>
      </c>
      <c r="P2812">
        <f>COUNTIF($A$2:A2812,A2812)</f>
        <v/>
      </c>
      <c r="Q2812">
        <f>A2812&amp;"|"&amp;P2812</f>
        <v/>
      </c>
    </row>
    <row r="2813">
      <c r="A2813" t="inlineStr">
        <is>
          <t>PS일렉트로닉스|6개월 전에 샀다면|[중기추세]+[칼손절]</t>
        </is>
      </c>
      <c r="B2813" t="inlineStr">
        <is>
          <t>PS일렉트로닉스</t>
        </is>
      </c>
      <c r="C2813" t="inlineStr">
        <is>
          <t>332570</t>
        </is>
      </c>
      <c r="D2813" t="inlineStr">
        <is>
          <t>6개월 전에 샀다면</t>
        </is>
      </c>
      <c r="E2813" t="inlineStr">
        <is>
          <t>[중기추세]+[칼손절]</t>
        </is>
      </c>
      <c r="F2813" t="inlineStr">
        <is>
          <t>2026-03-16</t>
        </is>
      </c>
      <c r="G2813" t="n">
        <v>5073.55</v>
      </c>
      <c r="H2813" t="inlineStr">
        <is>
          <t>2026-03-31</t>
        </is>
      </c>
      <c r="I2813" t="n">
        <v>4926.55</v>
      </c>
      <c r="J2813" t="inlineStr">
        <is>
          <t>1차 손절 도달(-2%)</t>
        </is>
      </c>
      <c r="K2813" t="n">
        <v>47</v>
      </c>
      <c r="L2813" t="n">
        <v>12</v>
      </c>
      <c r="M2813" t="n">
        <v>-3.19</v>
      </c>
      <c r="N2813" t="inlineStr">
        <is>
          <t>03.31. 47주 매도(-2% 하락 시 80% 손절 원칙)</t>
        </is>
      </c>
      <c r="O2813" t="n">
        <v>300000</v>
      </c>
      <c r="P2813">
        <f>COUNTIF($A$2:A2813,A2813)</f>
        <v/>
      </c>
      <c r="Q2813">
        <f>A2813&amp;"|"&amp;P2813</f>
        <v/>
      </c>
    </row>
    <row r="2814">
      <c r="A2814" t="inlineStr">
        <is>
          <t>PS일렉트로닉스|6개월 전에 샀다면|[중기추세]+[칼손절]</t>
        </is>
      </c>
      <c r="B2814" t="inlineStr">
        <is>
          <t>PS일렉트로닉스</t>
        </is>
      </c>
      <c r="C2814" t="inlineStr">
        <is>
          <t>332570</t>
        </is>
      </c>
      <c r="D2814" t="inlineStr">
        <is>
          <t>6개월 전에 샀다면</t>
        </is>
      </c>
      <c r="E2814" t="inlineStr">
        <is>
          <t>[중기추세]+[칼손절]</t>
        </is>
      </c>
      <c r="F2814" t="inlineStr">
        <is>
          <t>2026-03-16</t>
        </is>
      </c>
      <c r="G2814" t="n">
        <v>5073.55</v>
      </c>
      <c r="H2814" t="inlineStr">
        <is>
          <t>2026-04-13</t>
        </is>
      </c>
      <c r="I2814" t="n">
        <v>6665.33</v>
      </c>
      <c r="J2814" t="inlineStr">
        <is>
          <t>3차 익절 도달(30%)</t>
        </is>
      </c>
      <c r="K2814" t="n">
        <v>12</v>
      </c>
      <c r="L2814" t="n">
        <v>0</v>
      </c>
      <c r="M2814" t="n">
        <v>30.98</v>
      </c>
      <c r="N2814" t="inlineStr">
        <is>
          <t>04.13. 12주 매도(+30% 상승 시 20% 익절 원칙)</t>
        </is>
      </c>
      <c r="O2814" t="n">
        <v>300000</v>
      </c>
      <c r="P2814">
        <f>COUNTIF($A$2:A2814,A2814)</f>
        <v/>
      </c>
      <c r="Q2814">
        <f>A2814&amp;"|"&amp;P2814</f>
        <v/>
      </c>
    </row>
    <row r="2815">
      <c r="A2815" t="inlineStr">
        <is>
          <t>PS일렉트로닉스|6개월 전에 샀다면|[중기추세]+[정석방어]</t>
        </is>
      </c>
      <c r="B2815" t="inlineStr">
        <is>
          <t>PS일렉트로닉스</t>
        </is>
      </c>
      <c r="C2815" t="inlineStr">
        <is>
          <t>332570</t>
        </is>
      </c>
      <c r="D2815" t="inlineStr">
        <is>
          <t>6개월 전에 샀다면</t>
        </is>
      </c>
      <c r="E2815" t="inlineStr">
        <is>
          <t>[중기추세]+[정석방어]</t>
        </is>
      </c>
      <c r="F2815" t="inlineStr">
        <is>
          <t>2026-03-16</t>
        </is>
      </c>
      <c r="G2815" t="n">
        <v>5073.55</v>
      </c>
      <c r="H2815" t="inlineStr">
        <is>
          <t>2026-04-13</t>
        </is>
      </c>
      <c r="I2815" t="n">
        <v>6665.33</v>
      </c>
      <c r="J2815" t="inlineStr">
        <is>
          <t>3차 익절 도달(30%)</t>
        </is>
      </c>
      <c r="K2815" t="n">
        <v>59</v>
      </c>
      <c r="L2815" t="n">
        <v>0</v>
      </c>
      <c r="M2815" t="n">
        <v>30.98</v>
      </c>
      <c r="N2815" t="inlineStr">
        <is>
          <t>04.13. 59주 매도(+30% 상승 시 20% 익절 원칙)</t>
        </is>
      </c>
      <c r="O2815" t="n">
        <v>300000</v>
      </c>
      <c r="P2815">
        <f>COUNTIF($A$2:A2815,A2815)</f>
        <v/>
      </c>
      <c r="Q2815">
        <f>A2815&amp;"|"&amp;P2815</f>
        <v/>
      </c>
    </row>
    <row r="2816">
      <c r="A2816" t="inlineStr">
        <is>
          <t>PS일렉트로닉스|6개월 전에 샀다면|[중기추세]+[변동성허용]</t>
        </is>
      </c>
      <c r="B2816" t="inlineStr">
        <is>
          <t>PS일렉트로닉스</t>
        </is>
      </c>
      <c r="C2816" t="inlineStr">
        <is>
          <t>332570</t>
        </is>
      </c>
      <c r="D2816" t="inlineStr">
        <is>
          <t>6개월 전에 샀다면</t>
        </is>
      </c>
      <c r="E2816" t="inlineStr">
        <is>
          <t>[중기추세]+[변동성허용]</t>
        </is>
      </c>
      <c r="F2816" t="inlineStr">
        <is>
          <t>2026-03-16</t>
        </is>
      </c>
      <c r="G2816" t="n">
        <v>5073.55</v>
      </c>
      <c r="H2816" t="inlineStr">
        <is>
          <t>2026-04-13</t>
        </is>
      </c>
      <c r="I2816" t="n">
        <v>6665.33</v>
      </c>
      <c r="J2816" t="inlineStr">
        <is>
          <t>3차 익절 도달(30%)</t>
        </is>
      </c>
      <c r="K2816" t="n">
        <v>59</v>
      </c>
      <c r="L2816" t="n">
        <v>0</v>
      </c>
      <c r="M2816" t="n">
        <v>30.98</v>
      </c>
      <c r="N2816" t="inlineStr">
        <is>
          <t>04.13. 59주 매도(+30% 상승 시 20% 익절 원칙)</t>
        </is>
      </c>
      <c r="O2816" t="n">
        <v>300000</v>
      </c>
      <c r="P2816">
        <f>COUNTIF($A$2:A2816,A2816)</f>
        <v/>
      </c>
      <c r="Q2816">
        <f>A2816&amp;"|"&amp;P2816</f>
        <v/>
      </c>
    </row>
    <row r="2817">
      <c r="A2817" t="inlineStr">
        <is>
          <t>PS일렉트로닉스|6개월 전에 샀다면|[중기추세]+[버티기형]</t>
        </is>
      </c>
      <c r="B2817" t="inlineStr">
        <is>
          <t>PS일렉트로닉스</t>
        </is>
      </c>
      <c r="C2817" t="inlineStr">
        <is>
          <t>332570</t>
        </is>
      </c>
      <c r="D2817" t="inlineStr">
        <is>
          <t>6개월 전에 샀다면</t>
        </is>
      </c>
      <c r="E2817" t="inlineStr">
        <is>
          <t>[중기추세]+[버티기형]</t>
        </is>
      </c>
      <c r="F2817" t="inlineStr">
        <is>
          <t>2026-03-16</t>
        </is>
      </c>
      <c r="G2817" t="n">
        <v>5073.55</v>
      </c>
      <c r="H2817" t="inlineStr">
        <is>
          <t>2026-04-13</t>
        </is>
      </c>
      <c r="I2817" t="n">
        <v>6665.33</v>
      </c>
      <c r="J2817" t="inlineStr">
        <is>
          <t>3차 익절 도달(30%)</t>
        </is>
      </c>
      <c r="K2817" t="n">
        <v>59</v>
      </c>
      <c r="L2817" t="n">
        <v>0</v>
      </c>
      <c r="M2817" t="n">
        <v>30.98</v>
      </c>
      <c r="N2817" t="inlineStr">
        <is>
          <t>04.13. 59주 매도(+30% 상승 시 20% 익절 원칙)</t>
        </is>
      </c>
      <c r="O2817" t="n">
        <v>300000</v>
      </c>
      <c r="P2817">
        <f>COUNTIF($A$2:A2817,A2817)</f>
        <v/>
      </c>
      <c r="Q2817">
        <f>A2817&amp;"|"&amp;P2817</f>
        <v/>
      </c>
    </row>
    <row r="2818">
      <c r="A2818" t="inlineStr">
        <is>
          <t>PS일렉트로닉스|6개월 전에 샀다면|[수익극대화]+[칼손절]</t>
        </is>
      </c>
      <c r="B2818" t="inlineStr">
        <is>
          <t>PS일렉트로닉스</t>
        </is>
      </c>
      <c r="C2818" t="inlineStr">
        <is>
          <t>332570</t>
        </is>
      </c>
      <c r="D2818" t="inlineStr">
        <is>
          <t>6개월 전에 샀다면</t>
        </is>
      </c>
      <c r="E2818" t="inlineStr">
        <is>
          <t>[수익극대화]+[칼손절]</t>
        </is>
      </c>
      <c r="F2818" t="inlineStr">
        <is>
          <t>2026-03-16</t>
        </is>
      </c>
      <c r="G2818" t="n">
        <v>5073.55</v>
      </c>
      <c r="H2818" t="inlineStr">
        <is>
          <t>2026-03-31</t>
        </is>
      </c>
      <c r="I2818" t="n">
        <v>4926.55</v>
      </c>
      <c r="J2818" t="inlineStr">
        <is>
          <t>1차 손절 도달(-2%)</t>
        </is>
      </c>
      <c r="K2818" t="n">
        <v>47</v>
      </c>
      <c r="L2818" t="n">
        <v>12</v>
      </c>
      <c r="M2818" t="n">
        <v>-3.19</v>
      </c>
      <c r="N2818" t="inlineStr">
        <is>
          <t>03.31. 47주 매도(-2% 하락 시 80% 손절 원칙)</t>
        </is>
      </c>
      <c r="O2818" t="n">
        <v>300000</v>
      </c>
      <c r="P2818">
        <f>COUNTIF($A$2:A2818,A2818)</f>
        <v/>
      </c>
      <c r="Q2818">
        <f>A2818&amp;"|"&amp;P2818</f>
        <v/>
      </c>
    </row>
    <row r="2819">
      <c r="A2819" t="inlineStr">
        <is>
          <t>PS일렉트로닉스|6개월 전에 샀다면|[수익극대화]+[칼손절]</t>
        </is>
      </c>
      <c r="B2819" t="inlineStr">
        <is>
          <t>PS일렉트로닉스</t>
        </is>
      </c>
      <c r="C2819" t="inlineStr">
        <is>
          <t>332570</t>
        </is>
      </c>
      <c r="D2819" t="inlineStr">
        <is>
          <t>6개월 전에 샀다면</t>
        </is>
      </c>
      <c r="E2819" t="inlineStr">
        <is>
          <t>[수익극대화]+[칼손절]</t>
        </is>
      </c>
      <c r="F2819" t="inlineStr">
        <is>
          <t>2026-03-16</t>
        </is>
      </c>
      <c r="G2819" t="n">
        <v>5073.55</v>
      </c>
      <c r="H2819" t="inlineStr">
        <is>
          <t>2026-04-13</t>
        </is>
      </c>
      <c r="I2819" t="n">
        <v>6665.33</v>
      </c>
      <c r="J2819" t="inlineStr">
        <is>
          <t>2차 익절 도달(20%)</t>
        </is>
      </c>
      <c r="K2819" t="n">
        <v>12</v>
      </c>
      <c r="L2819" t="n">
        <v>0</v>
      </c>
      <c r="M2819" t="n">
        <v>30.98</v>
      </c>
      <c r="N2819" t="inlineStr">
        <is>
          <t>04.13. 12주 매도(+20% 상승 시 30% 익절 원칙)</t>
        </is>
      </c>
      <c r="O2819" t="n">
        <v>300000</v>
      </c>
      <c r="P2819">
        <f>COUNTIF($A$2:A2819,A2819)</f>
        <v/>
      </c>
      <c r="Q2819">
        <f>A2819&amp;"|"&amp;P2819</f>
        <v/>
      </c>
    </row>
    <row r="2820">
      <c r="A2820" t="inlineStr">
        <is>
          <t>PS일렉트로닉스|6개월 전에 샀다면|[수익극대화]+[정석방어]</t>
        </is>
      </c>
      <c r="B2820" t="inlineStr">
        <is>
          <t>PS일렉트로닉스</t>
        </is>
      </c>
      <c r="C2820" t="inlineStr">
        <is>
          <t>332570</t>
        </is>
      </c>
      <c r="D2820" t="inlineStr">
        <is>
          <t>6개월 전에 샀다면</t>
        </is>
      </c>
      <c r="E2820" t="inlineStr">
        <is>
          <t>[수익극대화]+[정석방어]</t>
        </is>
      </c>
      <c r="F2820" t="inlineStr">
        <is>
          <t>2026-03-16</t>
        </is>
      </c>
      <c r="G2820" t="n">
        <v>5073.55</v>
      </c>
      <c r="H2820" t="inlineStr">
        <is>
          <t>2026-04-13</t>
        </is>
      </c>
      <c r="I2820" t="n">
        <v>6665.33</v>
      </c>
      <c r="J2820" t="inlineStr">
        <is>
          <t>2차 익절 도달(20%)</t>
        </is>
      </c>
      <c r="K2820" t="n">
        <v>17</v>
      </c>
      <c r="L2820" t="n">
        <v>42</v>
      </c>
      <c r="M2820" t="n">
        <v>30.98</v>
      </c>
      <c r="N2820" t="inlineStr">
        <is>
          <t>04.13. 17주 매도(+20% 상승 시 30% 익절 원칙)</t>
        </is>
      </c>
      <c r="O2820" t="n">
        <v>300000</v>
      </c>
      <c r="P2820">
        <f>COUNTIF($A$2:A2820,A2820)</f>
        <v/>
      </c>
      <c r="Q2820">
        <f>A2820&amp;"|"&amp;P2820</f>
        <v/>
      </c>
    </row>
    <row r="2821">
      <c r="A2821" t="inlineStr">
        <is>
          <t>PS일렉트로닉스|6개월 전에 샀다면|[수익극대화]+[정석방어]</t>
        </is>
      </c>
      <c r="B2821" t="inlineStr">
        <is>
          <t>PS일렉트로닉스</t>
        </is>
      </c>
      <c r="C2821" t="inlineStr">
        <is>
          <t>332570</t>
        </is>
      </c>
      <c r="D2821" t="inlineStr">
        <is>
          <t>6개월 전에 샀다면</t>
        </is>
      </c>
      <c r="E2821" t="inlineStr">
        <is>
          <t>[수익극대화]+[정석방어]</t>
        </is>
      </c>
      <c r="F2821" t="inlineStr">
        <is>
          <t>2026-03-16</t>
        </is>
      </c>
      <c r="G2821" t="n">
        <v>5073.55</v>
      </c>
      <c r="H2821" t="inlineStr">
        <is>
          <t>2026-04-17</t>
        </is>
      </c>
      <c r="I2821" t="n">
        <v>7284.9</v>
      </c>
      <c r="J2821" t="inlineStr">
        <is>
          <t>RSI 과열 부분청산</t>
        </is>
      </c>
      <c r="K2821" t="n">
        <v>37</v>
      </c>
      <c r="L2821" t="n">
        <v>5</v>
      </c>
      <c r="M2821" t="n">
        <v>43.16</v>
      </c>
      <c r="N2821" t="inlineStr">
        <is>
          <t>04.17. 37주 매도(RSI 과열 부분청산)</t>
        </is>
      </c>
      <c r="O2821" t="n">
        <v>300000</v>
      </c>
      <c r="P2821">
        <f>COUNTIF($A$2:A2821,A2821)</f>
        <v/>
      </c>
      <c r="Q2821">
        <f>A2821&amp;"|"&amp;P2821</f>
        <v/>
      </c>
    </row>
    <row r="2822">
      <c r="A2822" t="inlineStr">
        <is>
          <t>PS일렉트로닉스|6개월 전에 샀다면|[수익극대화]+[정석방어]</t>
        </is>
      </c>
      <c r="B2822" t="inlineStr">
        <is>
          <t>PS일렉트로닉스</t>
        </is>
      </c>
      <c r="C2822" t="inlineStr">
        <is>
          <t>332570</t>
        </is>
      </c>
      <c r="D2822" t="inlineStr">
        <is>
          <t>6개월 전에 샀다면</t>
        </is>
      </c>
      <c r="E2822" t="inlineStr">
        <is>
          <t>[수익극대화]+[정석방어]</t>
        </is>
      </c>
      <c r="F2822" t="inlineStr">
        <is>
          <t>2026-03-16</t>
        </is>
      </c>
      <c r="G2822" t="n">
        <v>5073.55</v>
      </c>
      <c r="H2822" t="inlineStr">
        <is>
          <t>2026-04-20</t>
        </is>
      </c>
      <c r="I2822" t="n">
        <v>8054.36</v>
      </c>
      <c r="J2822" t="inlineStr">
        <is>
          <t>RSI 과열 부분청산</t>
        </is>
      </c>
      <c r="K2822" t="n">
        <v>4</v>
      </c>
      <c r="L2822" t="n">
        <v>1</v>
      </c>
      <c r="M2822" t="n">
        <v>58.28</v>
      </c>
      <c r="N2822" t="inlineStr">
        <is>
          <t>04.20. 4주 매도(RSI 과열 부분청산)</t>
        </is>
      </c>
      <c r="O2822" t="n">
        <v>300000</v>
      </c>
      <c r="P2822">
        <f>COUNTIF($A$2:A2822,A2822)</f>
        <v/>
      </c>
      <c r="Q2822">
        <f>A2822&amp;"|"&amp;P2822</f>
        <v/>
      </c>
    </row>
    <row r="2823">
      <c r="A2823" t="inlineStr">
        <is>
          <t>PS일렉트로닉스|6개월 전에 샀다면|[수익극대화]+[정석방어]</t>
        </is>
      </c>
      <c r="B2823" t="inlineStr">
        <is>
          <t>PS일렉트로닉스</t>
        </is>
      </c>
      <c r="C2823" t="inlineStr">
        <is>
          <t>332570</t>
        </is>
      </c>
      <c r="D2823" t="inlineStr">
        <is>
          <t>6개월 전에 샀다면</t>
        </is>
      </c>
      <c r="E2823" t="inlineStr">
        <is>
          <t>[수익극대화]+[정석방어]</t>
        </is>
      </c>
      <c r="F2823" t="inlineStr">
        <is>
          <t>2026-03-16</t>
        </is>
      </c>
      <c r="G2823" t="n">
        <v>5073.55</v>
      </c>
      <c r="H2823" t="inlineStr">
        <is>
          <t>2026-04-21</t>
        </is>
      </c>
      <c r="I2823" t="n">
        <v>8304.18</v>
      </c>
      <c r="J2823" t="inlineStr">
        <is>
          <t>3차 익절 도달(40%)</t>
        </is>
      </c>
      <c r="K2823" t="n">
        <v>1</v>
      </c>
      <c r="L2823" t="n">
        <v>0</v>
      </c>
      <c r="M2823" t="n">
        <v>63.19</v>
      </c>
      <c r="N2823" t="inlineStr">
        <is>
          <t>04.21. 1주 매도(+40% 상승 시 30% 익절 원칙)</t>
        </is>
      </c>
      <c r="O2823" t="n">
        <v>300000</v>
      </c>
      <c r="P2823">
        <f>COUNTIF($A$2:A2823,A2823)</f>
        <v/>
      </c>
      <c r="Q2823">
        <f>A2823&amp;"|"&amp;P2823</f>
        <v/>
      </c>
    </row>
    <row r="2824">
      <c r="A2824" t="inlineStr">
        <is>
          <t>PS일렉트로닉스|6개월 전에 샀다면|[수익극대화]+[변동성허용]</t>
        </is>
      </c>
      <c r="B2824" t="inlineStr">
        <is>
          <t>PS일렉트로닉스</t>
        </is>
      </c>
      <c r="C2824" t="inlineStr">
        <is>
          <t>332570</t>
        </is>
      </c>
      <c r="D2824" t="inlineStr">
        <is>
          <t>6개월 전에 샀다면</t>
        </is>
      </c>
      <c r="E2824" t="inlineStr">
        <is>
          <t>[수익극대화]+[변동성허용]</t>
        </is>
      </c>
      <c r="F2824" t="inlineStr">
        <is>
          <t>2026-03-16</t>
        </is>
      </c>
      <c r="G2824" t="n">
        <v>5073.55</v>
      </c>
      <c r="H2824" t="inlineStr">
        <is>
          <t>2026-04-13</t>
        </is>
      </c>
      <c r="I2824" t="n">
        <v>6665.33</v>
      </c>
      <c r="J2824" t="inlineStr">
        <is>
          <t>2차 익절 도달(20%)</t>
        </is>
      </c>
      <c r="K2824" t="n">
        <v>17</v>
      </c>
      <c r="L2824" t="n">
        <v>42</v>
      </c>
      <c r="M2824" t="n">
        <v>30.98</v>
      </c>
      <c r="N2824" t="inlineStr">
        <is>
          <t>04.13. 17주 매도(+20% 상승 시 30% 익절 원칙)</t>
        </is>
      </c>
      <c r="O2824" t="n">
        <v>300000</v>
      </c>
      <c r="P2824">
        <f>COUNTIF($A$2:A2824,A2824)</f>
        <v/>
      </c>
      <c r="Q2824">
        <f>A2824&amp;"|"&amp;P2824</f>
        <v/>
      </c>
    </row>
    <row r="2825">
      <c r="A2825" t="inlineStr">
        <is>
          <t>PS일렉트로닉스|6개월 전에 샀다면|[수익극대화]+[변동성허용]</t>
        </is>
      </c>
      <c r="B2825" t="inlineStr">
        <is>
          <t>PS일렉트로닉스</t>
        </is>
      </c>
      <c r="C2825" t="inlineStr">
        <is>
          <t>332570</t>
        </is>
      </c>
      <c r="D2825" t="inlineStr">
        <is>
          <t>6개월 전에 샀다면</t>
        </is>
      </c>
      <c r="E2825" t="inlineStr">
        <is>
          <t>[수익극대화]+[변동성허용]</t>
        </is>
      </c>
      <c r="F2825" t="inlineStr">
        <is>
          <t>2026-03-16</t>
        </is>
      </c>
      <c r="G2825" t="n">
        <v>5073.55</v>
      </c>
      <c r="H2825" t="inlineStr">
        <is>
          <t>2026-04-17</t>
        </is>
      </c>
      <c r="I2825" t="n">
        <v>7284.9</v>
      </c>
      <c r="J2825" t="inlineStr">
        <is>
          <t>RSI 과열 부분청산</t>
        </is>
      </c>
      <c r="K2825" t="n">
        <v>37</v>
      </c>
      <c r="L2825" t="n">
        <v>5</v>
      </c>
      <c r="M2825" t="n">
        <v>43.16</v>
      </c>
      <c r="N2825" t="inlineStr">
        <is>
          <t>04.17. 37주 매도(RSI 과열 부분청산)</t>
        </is>
      </c>
      <c r="O2825" t="n">
        <v>300000</v>
      </c>
      <c r="P2825">
        <f>COUNTIF($A$2:A2825,A2825)</f>
        <v/>
      </c>
      <c r="Q2825">
        <f>A2825&amp;"|"&amp;P2825</f>
        <v/>
      </c>
    </row>
    <row r="2826">
      <c r="A2826" t="inlineStr">
        <is>
          <t>PS일렉트로닉스|6개월 전에 샀다면|[수익극대화]+[변동성허용]</t>
        </is>
      </c>
      <c r="B2826" t="inlineStr">
        <is>
          <t>PS일렉트로닉스</t>
        </is>
      </c>
      <c r="C2826" t="inlineStr">
        <is>
          <t>332570</t>
        </is>
      </c>
      <c r="D2826" t="inlineStr">
        <is>
          <t>6개월 전에 샀다면</t>
        </is>
      </c>
      <c r="E2826" t="inlineStr">
        <is>
          <t>[수익극대화]+[변동성허용]</t>
        </is>
      </c>
      <c r="F2826" t="inlineStr">
        <is>
          <t>2026-03-16</t>
        </is>
      </c>
      <c r="G2826" t="n">
        <v>5073.55</v>
      </c>
      <c r="H2826" t="inlineStr">
        <is>
          <t>2026-04-20</t>
        </is>
      </c>
      <c r="I2826" t="n">
        <v>8054.36</v>
      </c>
      <c r="J2826" t="inlineStr">
        <is>
          <t>RSI 과열 부분청산</t>
        </is>
      </c>
      <c r="K2826" t="n">
        <v>4</v>
      </c>
      <c r="L2826" t="n">
        <v>1</v>
      </c>
      <c r="M2826" t="n">
        <v>58.28</v>
      </c>
      <c r="N2826" t="inlineStr">
        <is>
          <t>04.20. 4주 매도(RSI 과열 부분청산)</t>
        </is>
      </c>
      <c r="O2826" t="n">
        <v>300000</v>
      </c>
      <c r="P2826">
        <f>COUNTIF($A$2:A2826,A2826)</f>
        <v/>
      </c>
      <c r="Q2826">
        <f>A2826&amp;"|"&amp;P2826</f>
        <v/>
      </c>
    </row>
    <row r="2827">
      <c r="A2827" t="inlineStr">
        <is>
          <t>PS일렉트로닉스|6개월 전에 샀다면|[수익극대화]+[변동성허용]</t>
        </is>
      </c>
      <c r="B2827" t="inlineStr">
        <is>
          <t>PS일렉트로닉스</t>
        </is>
      </c>
      <c r="C2827" t="inlineStr">
        <is>
          <t>332570</t>
        </is>
      </c>
      <c r="D2827" t="inlineStr">
        <is>
          <t>6개월 전에 샀다면</t>
        </is>
      </c>
      <c r="E2827" t="inlineStr">
        <is>
          <t>[수익극대화]+[변동성허용]</t>
        </is>
      </c>
      <c r="F2827" t="inlineStr">
        <is>
          <t>2026-03-16</t>
        </is>
      </c>
      <c r="G2827" t="n">
        <v>5073.55</v>
      </c>
      <c r="H2827" t="inlineStr">
        <is>
          <t>2026-04-21</t>
        </is>
      </c>
      <c r="I2827" t="n">
        <v>8304.18</v>
      </c>
      <c r="J2827" t="inlineStr">
        <is>
          <t>3차 익절 도달(40%)</t>
        </is>
      </c>
      <c r="K2827" t="n">
        <v>1</v>
      </c>
      <c r="L2827" t="n">
        <v>0</v>
      </c>
      <c r="M2827" t="n">
        <v>63.19</v>
      </c>
      <c r="N2827" t="inlineStr">
        <is>
          <t>04.21. 1주 매도(+40% 상승 시 30% 익절 원칙)</t>
        </is>
      </c>
      <c r="O2827" t="n">
        <v>300000</v>
      </c>
      <c r="P2827">
        <f>COUNTIF($A$2:A2827,A2827)</f>
        <v/>
      </c>
      <c r="Q2827">
        <f>A2827&amp;"|"&amp;P2827</f>
        <v/>
      </c>
    </row>
    <row r="2828">
      <c r="A2828" t="inlineStr">
        <is>
          <t>PS일렉트로닉스|6개월 전에 샀다면|[수익극대화]+[버티기형]</t>
        </is>
      </c>
      <c r="B2828" t="inlineStr">
        <is>
          <t>PS일렉트로닉스</t>
        </is>
      </c>
      <c r="C2828" t="inlineStr">
        <is>
          <t>332570</t>
        </is>
      </c>
      <c r="D2828" t="inlineStr">
        <is>
          <t>6개월 전에 샀다면</t>
        </is>
      </c>
      <c r="E2828" t="inlineStr">
        <is>
          <t>[수익극대화]+[버티기형]</t>
        </is>
      </c>
      <c r="F2828" t="inlineStr">
        <is>
          <t>2026-03-16</t>
        </is>
      </c>
      <c r="G2828" t="n">
        <v>5073.55</v>
      </c>
      <c r="H2828" t="inlineStr">
        <is>
          <t>2026-04-13</t>
        </is>
      </c>
      <c r="I2828" t="n">
        <v>6665.33</v>
      </c>
      <c r="J2828" t="inlineStr">
        <is>
          <t>2차 익절 도달(20%)</t>
        </is>
      </c>
      <c r="K2828" t="n">
        <v>17</v>
      </c>
      <c r="L2828" t="n">
        <v>42</v>
      </c>
      <c r="M2828" t="n">
        <v>30.98</v>
      </c>
      <c r="N2828" t="inlineStr">
        <is>
          <t>04.13. 17주 매도(+20% 상승 시 30% 익절 원칙)</t>
        </is>
      </c>
      <c r="O2828" t="n">
        <v>300000</v>
      </c>
      <c r="P2828">
        <f>COUNTIF($A$2:A2828,A2828)</f>
        <v/>
      </c>
      <c r="Q2828">
        <f>A2828&amp;"|"&amp;P2828</f>
        <v/>
      </c>
    </row>
    <row r="2829">
      <c r="A2829" t="inlineStr">
        <is>
          <t>PS일렉트로닉스|6개월 전에 샀다면|[수익극대화]+[버티기형]</t>
        </is>
      </c>
      <c r="B2829" t="inlineStr">
        <is>
          <t>PS일렉트로닉스</t>
        </is>
      </c>
      <c r="C2829" t="inlineStr">
        <is>
          <t>332570</t>
        </is>
      </c>
      <c r="D2829" t="inlineStr">
        <is>
          <t>6개월 전에 샀다면</t>
        </is>
      </c>
      <c r="E2829" t="inlineStr">
        <is>
          <t>[수익극대화]+[버티기형]</t>
        </is>
      </c>
      <c r="F2829" t="inlineStr">
        <is>
          <t>2026-03-16</t>
        </is>
      </c>
      <c r="G2829" t="n">
        <v>5073.55</v>
      </c>
      <c r="H2829" t="inlineStr">
        <is>
          <t>2026-04-17</t>
        </is>
      </c>
      <c r="I2829" t="n">
        <v>7284.9</v>
      </c>
      <c r="J2829" t="inlineStr">
        <is>
          <t>RSI 과열 부분청산</t>
        </is>
      </c>
      <c r="K2829" t="n">
        <v>37</v>
      </c>
      <c r="L2829" t="n">
        <v>5</v>
      </c>
      <c r="M2829" t="n">
        <v>43.16</v>
      </c>
      <c r="N2829" t="inlineStr">
        <is>
          <t>04.17. 37주 매도(RSI 과열 부분청산)</t>
        </is>
      </c>
      <c r="O2829" t="n">
        <v>300000</v>
      </c>
      <c r="P2829">
        <f>COUNTIF($A$2:A2829,A2829)</f>
        <v/>
      </c>
      <c r="Q2829">
        <f>A2829&amp;"|"&amp;P2829</f>
        <v/>
      </c>
    </row>
    <row r="2830">
      <c r="A2830" t="inlineStr">
        <is>
          <t>PS일렉트로닉스|6개월 전에 샀다면|[수익극대화]+[버티기형]</t>
        </is>
      </c>
      <c r="B2830" t="inlineStr">
        <is>
          <t>PS일렉트로닉스</t>
        </is>
      </c>
      <c r="C2830" t="inlineStr">
        <is>
          <t>332570</t>
        </is>
      </c>
      <c r="D2830" t="inlineStr">
        <is>
          <t>6개월 전에 샀다면</t>
        </is>
      </c>
      <c r="E2830" t="inlineStr">
        <is>
          <t>[수익극대화]+[버티기형]</t>
        </is>
      </c>
      <c r="F2830" t="inlineStr">
        <is>
          <t>2026-03-16</t>
        </is>
      </c>
      <c r="G2830" t="n">
        <v>5073.55</v>
      </c>
      <c r="H2830" t="inlineStr">
        <is>
          <t>2026-04-20</t>
        </is>
      </c>
      <c r="I2830" t="n">
        <v>8054.36</v>
      </c>
      <c r="J2830" t="inlineStr">
        <is>
          <t>RSI 과열 부분청산</t>
        </is>
      </c>
      <c r="K2830" t="n">
        <v>4</v>
      </c>
      <c r="L2830" t="n">
        <v>1</v>
      </c>
      <c r="M2830" t="n">
        <v>58.28</v>
      </c>
      <c r="N2830" t="inlineStr">
        <is>
          <t>04.20. 4주 매도(RSI 과열 부분청산)</t>
        </is>
      </c>
      <c r="O2830" t="n">
        <v>300000</v>
      </c>
      <c r="P2830">
        <f>COUNTIF($A$2:A2830,A2830)</f>
        <v/>
      </c>
      <c r="Q2830">
        <f>A2830&amp;"|"&amp;P2830</f>
        <v/>
      </c>
    </row>
    <row r="2831">
      <c r="A2831" t="inlineStr">
        <is>
          <t>PS일렉트로닉스|6개월 전에 샀다면|[수익극대화]+[버티기형]</t>
        </is>
      </c>
      <c r="B2831" t="inlineStr">
        <is>
          <t>PS일렉트로닉스</t>
        </is>
      </c>
      <c r="C2831" t="inlineStr">
        <is>
          <t>332570</t>
        </is>
      </c>
      <c r="D2831" t="inlineStr">
        <is>
          <t>6개월 전에 샀다면</t>
        </is>
      </c>
      <c r="E2831" t="inlineStr">
        <is>
          <t>[수익극대화]+[버티기형]</t>
        </is>
      </c>
      <c r="F2831" t="inlineStr">
        <is>
          <t>2026-03-16</t>
        </is>
      </c>
      <c r="G2831" t="n">
        <v>5073.55</v>
      </c>
      <c r="H2831" t="inlineStr">
        <is>
          <t>2026-04-21</t>
        </is>
      </c>
      <c r="I2831" t="n">
        <v>8304.18</v>
      </c>
      <c r="J2831" t="inlineStr">
        <is>
          <t>3차 익절 도달(40%)</t>
        </is>
      </c>
      <c r="K2831" t="n">
        <v>1</v>
      </c>
      <c r="L2831" t="n">
        <v>0</v>
      </c>
      <c r="M2831" t="n">
        <v>63.19</v>
      </c>
      <c r="N2831" t="inlineStr">
        <is>
          <t>04.21. 1주 매도(+40% 상승 시 30% 익절 원칙)</t>
        </is>
      </c>
      <c r="O2831" t="n">
        <v>300000</v>
      </c>
      <c r="P2831">
        <f>COUNTIF($A$2:A2831,A2831)</f>
        <v/>
      </c>
      <c r="Q2831">
        <f>A2831&amp;"|"&amp;P2831</f>
        <v/>
      </c>
    </row>
    <row r="2832">
      <c r="A2832" t="inlineStr">
        <is>
          <t>PS일렉트로닉스|전체 평가기간|[초단타]+[칼손절]</t>
        </is>
      </c>
      <c r="B2832" t="inlineStr">
        <is>
          <t>PS일렉트로닉스</t>
        </is>
      </c>
      <c r="C2832" t="inlineStr">
        <is>
          <t>332570</t>
        </is>
      </c>
      <c r="D2832" t="inlineStr">
        <is>
          <t>전체 평가기간</t>
        </is>
      </c>
      <c r="E2832" t="inlineStr">
        <is>
          <t>[초단타]+[칼손절]</t>
        </is>
      </c>
      <c r="F2832" t="inlineStr">
        <is>
          <t>2026-03-16</t>
        </is>
      </c>
      <c r="G2832" t="n">
        <v>5073.55</v>
      </c>
      <c r="H2832" t="inlineStr">
        <is>
          <t>2026-03-18</t>
        </is>
      </c>
      <c r="I2832" t="n">
        <v>5326.27</v>
      </c>
      <c r="J2832" t="inlineStr">
        <is>
          <t>2차 익절 도달(5%)</t>
        </is>
      </c>
      <c r="K2832" t="n">
        <v>11</v>
      </c>
      <c r="L2832" t="n">
        <v>48</v>
      </c>
      <c r="M2832" t="n">
        <v>4.67</v>
      </c>
      <c r="N2832" t="inlineStr">
        <is>
          <t>03.18. 11주 매도(+5% 상승 시 20% 익절 원칙)</t>
        </is>
      </c>
      <c r="O2832" t="n">
        <v>300000</v>
      </c>
      <c r="P2832">
        <f>COUNTIF($A$2:A2832,A2832)</f>
        <v/>
      </c>
      <c r="Q2832">
        <f>A2832&amp;"|"&amp;P2832</f>
        <v/>
      </c>
    </row>
    <row r="2833">
      <c r="A2833" t="inlineStr">
        <is>
          <t>PS일렉트로닉스|전체 평가기간|[초단타]+[칼손절]</t>
        </is>
      </c>
      <c r="B2833" t="inlineStr">
        <is>
          <t>PS일렉트로닉스</t>
        </is>
      </c>
      <c r="C2833" t="inlineStr">
        <is>
          <t>332570</t>
        </is>
      </c>
      <c r="D2833" t="inlineStr">
        <is>
          <t>전체 평가기간</t>
        </is>
      </c>
      <c r="E2833" t="inlineStr">
        <is>
          <t>[초단타]+[칼손절]</t>
        </is>
      </c>
      <c r="F2833" t="inlineStr">
        <is>
          <t>2026-03-16</t>
        </is>
      </c>
      <c r="G2833" t="n">
        <v>5073.55</v>
      </c>
      <c r="H2833" t="inlineStr">
        <is>
          <t>2026-03-31</t>
        </is>
      </c>
      <c r="I2833" t="n">
        <v>4926.55</v>
      </c>
      <c r="J2833" t="inlineStr">
        <is>
          <t>1차 손절 도달(-2%)</t>
        </is>
      </c>
      <c r="K2833" t="n">
        <v>47</v>
      </c>
      <c r="L2833" t="n">
        <v>1</v>
      </c>
      <c r="M2833" t="n">
        <v>-3.19</v>
      </c>
      <c r="N2833" t="inlineStr">
        <is>
          <t>03.31. 47주 매도(-2% 하락 시 80% 손절 원칙)</t>
        </is>
      </c>
      <c r="O2833" t="n">
        <v>300000</v>
      </c>
      <c r="P2833">
        <f>COUNTIF($A$2:A2833,A2833)</f>
        <v/>
      </c>
      <c r="Q2833">
        <f>A2833&amp;"|"&amp;P2833</f>
        <v/>
      </c>
    </row>
    <row r="2834">
      <c r="A2834" t="inlineStr">
        <is>
          <t>PS일렉트로닉스|전체 평가기간|[초단타]+[칼손절]</t>
        </is>
      </c>
      <c r="B2834" t="inlineStr">
        <is>
          <t>PS일렉트로닉스</t>
        </is>
      </c>
      <c r="C2834" t="inlineStr">
        <is>
          <t>332570</t>
        </is>
      </c>
      <c r="D2834" t="inlineStr">
        <is>
          <t>전체 평가기간</t>
        </is>
      </c>
      <c r="E2834" t="inlineStr">
        <is>
          <t>[초단타]+[칼손절]</t>
        </is>
      </c>
      <c r="F2834" t="inlineStr">
        <is>
          <t>2026-03-16</t>
        </is>
      </c>
      <c r="G2834" t="n">
        <v>5073.55</v>
      </c>
      <c r="H2834" t="inlineStr">
        <is>
          <t>2026-04-13</t>
        </is>
      </c>
      <c r="I2834" t="n">
        <v>6665.33</v>
      </c>
      <c r="J2834" t="inlineStr">
        <is>
          <t>3차 익절 도달(10%)</t>
        </is>
      </c>
      <c r="K2834" t="n">
        <v>1</v>
      </c>
      <c r="L2834" t="n">
        <v>0</v>
      </c>
      <c r="M2834" t="n">
        <v>30.98</v>
      </c>
      <c r="N2834" t="inlineStr">
        <is>
          <t>04.13. 1주 매도(+10% 상승 시 10% 익절 원칙)</t>
        </is>
      </c>
      <c r="O2834" t="n">
        <v>300000</v>
      </c>
      <c r="P2834">
        <f>COUNTIF($A$2:A2834,A2834)</f>
        <v/>
      </c>
      <c r="Q2834">
        <f>A2834&amp;"|"&amp;P2834</f>
        <v/>
      </c>
    </row>
    <row r="2835">
      <c r="A2835" t="inlineStr">
        <is>
          <t>PS일렉트로닉스|전체 평가기간|[초단타]+[정석방어]</t>
        </is>
      </c>
      <c r="B2835" t="inlineStr">
        <is>
          <t>PS일렉트로닉스</t>
        </is>
      </c>
      <c r="C2835" t="inlineStr">
        <is>
          <t>332570</t>
        </is>
      </c>
      <c r="D2835" t="inlineStr">
        <is>
          <t>전체 평가기간</t>
        </is>
      </c>
      <c r="E2835" t="inlineStr">
        <is>
          <t>[초단타]+[정석방어]</t>
        </is>
      </c>
      <c r="F2835" t="inlineStr">
        <is>
          <t>2026-03-16</t>
        </is>
      </c>
      <c r="G2835" t="n">
        <v>5073.55</v>
      </c>
      <c r="H2835" t="inlineStr">
        <is>
          <t>2026-03-18</t>
        </is>
      </c>
      <c r="I2835" t="n">
        <v>5326.27</v>
      </c>
      <c r="J2835" t="inlineStr">
        <is>
          <t>2차 익절 도달(5%)</t>
        </is>
      </c>
      <c r="K2835" t="n">
        <v>11</v>
      </c>
      <c r="L2835" t="n">
        <v>48</v>
      </c>
      <c r="M2835" t="n">
        <v>4.67</v>
      </c>
      <c r="N2835" t="inlineStr">
        <is>
          <t>03.18. 11주 매도(+5% 상승 시 20% 익절 원칙)</t>
        </is>
      </c>
      <c r="O2835" t="n">
        <v>300000</v>
      </c>
      <c r="P2835">
        <f>COUNTIF($A$2:A2835,A2835)</f>
        <v/>
      </c>
      <c r="Q2835">
        <f>A2835&amp;"|"&amp;P2835</f>
        <v/>
      </c>
    </row>
    <row r="2836">
      <c r="A2836" t="inlineStr">
        <is>
          <t>PS일렉트로닉스|전체 평가기간|[초단타]+[정석방어]</t>
        </is>
      </c>
      <c r="B2836" t="inlineStr">
        <is>
          <t>PS일렉트로닉스</t>
        </is>
      </c>
      <c r="C2836" t="inlineStr">
        <is>
          <t>332570</t>
        </is>
      </c>
      <c r="D2836" t="inlineStr">
        <is>
          <t>전체 평가기간</t>
        </is>
      </c>
      <c r="E2836" t="inlineStr">
        <is>
          <t>[초단타]+[정석방어]</t>
        </is>
      </c>
      <c r="F2836" t="inlineStr">
        <is>
          <t>2026-03-16</t>
        </is>
      </c>
      <c r="G2836" t="n">
        <v>5073.55</v>
      </c>
      <c r="H2836" t="inlineStr">
        <is>
          <t>2026-04-13</t>
        </is>
      </c>
      <c r="I2836" t="n">
        <v>6665.33</v>
      </c>
      <c r="J2836" t="inlineStr">
        <is>
          <t>3차 익절 도달(10%)</t>
        </is>
      </c>
      <c r="K2836" t="n">
        <v>48</v>
      </c>
      <c r="L2836" t="n">
        <v>0</v>
      </c>
      <c r="M2836" t="n">
        <v>30.98</v>
      </c>
      <c r="N2836" t="inlineStr">
        <is>
          <t>04.13. 48주 매도(+10% 상승 시 10% 익절 원칙)</t>
        </is>
      </c>
      <c r="O2836" t="n">
        <v>300000</v>
      </c>
      <c r="P2836">
        <f>COUNTIF($A$2:A2836,A2836)</f>
        <v/>
      </c>
      <c r="Q2836">
        <f>A2836&amp;"|"&amp;P2836</f>
        <v/>
      </c>
    </row>
    <row r="2837">
      <c r="A2837" t="inlineStr">
        <is>
          <t>PS일렉트로닉스|전체 평가기간|[초단타]+[변동성허용]</t>
        </is>
      </c>
      <c r="B2837" t="inlineStr">
        <is>
          <t>PS일렉트로닉스</t>
        </is>
      </c>
      <c r="C2837" t="inlineStr">
        <is>
          <t>332570</t>
        </is>
      </c>
      <c r="D2837" t="inlineStr">
        <is>
          <t>전체 평가기간</t>
        </is>
      </c>
      <c r="E2837" t="inlineStr">
        <is>
          <t>[초단타]+[변동성허용]</t>
        </is>
      </c>
      <c r="F2837" t="inlineStr">
        <is>
          <t>2026-03-16</t>
        </is>
      </c>
      <c r="G2837" t="n">
        <v>5073.55</v>
      </c>
      <c r="H2837" t="inlineStr">
        <is>
          <t>2026-03-18</t>
        </is>
      </c>
      <c r="I2837" t="n">
        <v>5326.27</v>
      </c>
      <c r="J2837" t="inlineStr">
        <is>
          <t>2차 익절 도달(5%)</t>
        </is>
      </c>
      <c r="K2837" t="n">
        <v>11</v>
      </c>
      <c r="L2837" t="n">
        <v>48</v>
      </c>
      <c r="M2837" t="n">
        <v>4.67</v>
      </c>
      <c r="N2837" t="inlineStr">
        <is>
          <t>03.18. 11주 매도(+5% 상승 시 20% 익절 원칙)</t>
        </is>
      </c>
      <c r="O2837" t="n">
        <v>300000</v>
      </c>
      <c r="P2837">
        <f>COUNTIF($A$2:A2837,A2837)</f>
        <v/>
      </c>
      <c r="Q2837">
        <f>A2837&amp;"|"&amp;P2837</f>
        <v/>
      </c>
    </row>
    <row r="2838">
      <c r="A2838" t="inlineStr">
        <is>
          <t>PS일렉트로닉스|전체 평가기간|[초단타]+[변동성허용]</t>
        </is>
      </c>
      <c r="B2838" t="inlineStr">
        <is>
          <t>PS일렉트로닉스</t>
        </is>
      </c>
      <c r="C2838" t="inlineStr">
        <is>
          <t>332570</t>
        </is>
      </c>
      <c r="D2838" t="inlineStr">
        <is>
          <t>전체 평가기간</t>
        </is>
      </c>
      <c r="E2838" t="inlineStr">
        <is>
          <t>[초단타]+[변동성허용]</t>
        </is>
      </c>
      <c r="F2838" t="inlineStr">
        <is>
          <t>2026-03-16</t>
        </is>
      </c>
      <c r="G2838" t="n">
        <v>5073.55</v>
      </c>
      <c r="H2838" t="inlineStr">
        <is>
          <t>2026-04-13</t>
        </is>
      </c>
      <c r="I2838" t="n">
        <v>6665.33</v>
      </c>
      <c r="J2838" t="inlineStr">
        <is>
          <t>3차 익절 도달(10%)</t>
        </is>
      </c>
      <c r="K2838" t="n">
        <v>48</v>
      </c>
      <c r="L2838" t="n">
        <v>0</v>
      </c>
      <c r="M2838" t="n">
        <v>30.98</v>
      </c>
      <c r="N2838" t="inlineStr">
        <is>
          <t>04.13. 48주 매도(+10% 상승 시 10% 익절 원칙)</t>
        </is>
      </c>
      <c r="O2838" t="n">
        <v>300000</v>
      </c>
      <c r="P2838">
        <f>COUNTIF($A$2:A2838,A2838)</f>
        <v/>
      </c>
      <c r="Q2838">
        <f>A2838&amp;"|"&amp;P2838</f>
        <v/>
      </c>
    </row>
    <row r="2839">
      <c r="A2839" t="inlineStr">
        <is>
          <t>PS일렉트로닉스|전체 평가기간|[초단타]+[버티기형]</t>
        </is>
      </c>
      <c r="B2839" t="inlineStr">
        <is>
          <t>PS일렉트로닉스</t>
        </is>
      </c>
      <c r="C2839" t="inlineStr">
        <is>
          <t>332570</t>
        </is>
      </c>
      <c r="D2839" t="inlineStr">
        <is>
          <t>전체 평가기간</t>
        </is>
      </c>
      <c r="E2839" t="inlineStr">
        <is>
          <t>[초단타]+[버티기형]</t>
        </is>
      </c>
      <c r="F2839" t="inlineStr">
        <is>
          <t>2026-03-16</t>
        </is>
      </c>
      <c r="G2839" t="n">
        <v>5073.55</v>
      </c>
      <c r="H2839" t="inlineStr">
        <is>
          <t>2026-03-18</t>
        </is>
      </c>
      <c r="I2839" t="n">
        <v>5326.27</v>
      </c>
      <c r="J2839" t="inlineStr">
        <is>
          <t>2차 익절 도달(5%)</t>
        </is>
      </c>
      <c r="K2839" t="n">
        <v>11</v>
      </c>
      <c r="L2839" t="n">
        <v>48</v>
      </c>
      <c r="M2839" t="n">
        <v>4.67</v>
      </c>
      <c r="N2839" t="inlineStr">
        <is>
          <t>03.18. 11주 매도(+5% 상승 시 20% 익절 원칙)</t>
        </is>
      </c>
      <c r="O2839" t="n">
        <v>300000</v>
      </c>
      <c r="P2839">
        <f>COUNTIF($A$2:A2839,A2839)</f>
        <v/>
      </c>
      <c r="Q2839">
        <f>A2839&amp;"|"&amp;P2839</f>
        <v/>
      </c>
    </row>
    <row r="2840">
      <c r="A2840" t="inlineStr">
        <is>
          <t>PS일렉트로닉스|전체 평가기간|[초단타]+[버티기형]</t>
        </is>
      </c>
      <c r="B2840" t="inlineStr">
        <is>
          <t>PS일렉트로닉스</t>
        </is>
      </c>
      <c r="C2840" t="inlineStr">
        <is>
          <t>332570</t>
        </is>
      </c>
      <c r="D2840" t="inlineStr">
        <is>
          <t>전체 평가기간</t>
        </is>
      </c>
      <c r="E2840" t="inlineStr">
        <is>
          <t>[초단타]+[버티기형]</t>
        </is>
      </c>
      <c r="F2840" t="inlineStr">
        <is>
          <t>2026-03-16</t>
        </is>
      </c>
      <c r="G2840" t="n">
        <v>5073.55</v>
      </c>
      <c r="H2840" t="inlineStr">
        <is>
          <t>2026-04-13</t>
        </is>
      </c>
      <c r="I2840" t="n">
        <v>6665.33</v>
      </c>
      <c r="J2840" t="inlineStr">
        <is>
          <t>3차 익절 도달(10%)</t>
        </is>
      </c>
      <c r="K2840" t="n">
        <v>48</v>
      </c>
      <c r="L2840" t="n">
        <v>0</v>
      </c>
      <c r="M2840" t="n">
        <v>30.98</v>
      </c>
      <c r="N2840" t="inlineStr">
        <is>
          <t>04.13. 48주 매도(+10% 상승 시 10% 익절 원칙)</t>
        </is>
      </c>
      <c r="O2840" t="n">
        <v>300000</v>
      </c>
      <c r="P2840">
        <f>COUNTIF($A$2:A2840,A2840)</f>
        <v/>
      </c>
      <c r="Q2840">
        <f>A2840&amp;"|"&amp;P2840</f>
        <v/>
      </c>
    </row>
    <row r="2841">
      <c r="A2841" t="inlineStr">
        <is>
          <t>PS일렉트로닉스|전체 평가기간|[단기스윙]+[칼손절]</t>
        </is>
      </c>
      <c r="B2841" t="inlineStr">
        <is>
          <t>PS일렉트로닉스</t>
        </is>
      </c>
      <c r="C2841" t="inlineStr">
        <is>
          <t>332570</t>
        </is>
      </c>
      <c r="D2841" t="inlineStr">
        <is>
          <t>전체 평가기간</t>
        </is>
      </c>
      <c r="E2841" t="inlineStr">
        <is>
          <t>[단기스윙]+[칼손절]</t>
        </is>
      </c>
      <c r="F2841" t="inlineStr">
        <is>
          <t>2026-03-16</t>
        </is>
      </c>
      <c r="G2841" t="n">
        <v>5073.55</v>
      </c>
      <c r="H2841" t="inlineStr">
        <is>
          <t>2026-03-18</t>
        </is>
      </c>
      <c r="I2841" t="n">
        <v>5326.27</v>
      </c>
      <c r="J2841" t="inlineStr">
        <is>
          <t>1차 익절 도달(5%)</t>
        </is>
      </c>
      <c r="K2841" t="n">
        <v>35</v>
      </c>
      <c r="L2841" t="n">
        <v>24</v>
      </c>
      <c r="M2841" t="n">
        <v>4.67</v>
      </c>
      <c r="N2841" t="inlineStr">
        <is>
          <t>03.18. 35주 매도(+5% 상승 시 60% 익절 원칙)</t>
        </is>
      </c>
      <c r="O2841" t="n">
        <v>300000</v>
      </c>
      <c r="P2841">
        <f>COUNTIF($A$2:A2841,A2841)</f>
        <v/>
      </c>
      <c r="Q2841">
        <f>A2841&amp;"|"&amp;P2841</f>
        <v/>
      </c>
    </row>
    <row r="2842">
      <c r="A2842" t="inlineStr">
        <is>
          <t>PS일렉트로닉스|전체 평가기간|[단기스윙]+[칼손절]</t>
        </is>
      </c>
      <c r="B2842" t="inlineStr">
        <is>
          <t>PS일렉트로닉스</t>
        </is>
      </c>
      <c r="C2842" t="inlineStr">
        <is>
          <t>332570</t>
        </is>
      </c>
      <c r="D2842" t="inlineStr">
        <is>
          <t>전체 평가기간</t>
        </is>
      </c>
      <c r="E2842" t="inlineStr">
        <is>
          <t>[단기스윙]+[칼손절]</t>
        </is>
      </c>
      <c r="F2842" t="inlineStr">
        <is>
          <t>2026-03-16</t>
        </is>
      </c>
      <c r="G2842" t="n">
        <v>5073.55</v>
      </c>
      <c r="H2842" t="inlineStr">
        <is>
          <t>2026-03-31</t>
        </is>
      </c>
      <c r="I2842" t="n">
        <v>4926.55</v>
      </c>
      <c r="J2842" t="inlineStr">
        <is>
          <t>1차 손절 도달(-2%)</t>
        </is>
      </c>
      <c r="K2842" t="n">
        <v>24</v>
      </c>
      <c r="L2842" t="n">
        <v>0</v>
      </c>
      <c r="M2842" t="n">
        <v>-3.19</v>
      </c>
      <c r="N2842" t="inlineStr">
        <is>
          <t>03.31. 24주 매도(-2% 하락 시 80% 손절 원칙)</t>
        </is>
      </c>
      <c r="O2842" t="n">
        <v>300000</v>
      </c>
      <c r="P2842">
        <f>COUNTIF($A$2:A2842,A2842)</f>
        <v/>
      </c>
      <c r="Q2842">
        <f>A2842&amp;"|"&amp;P2842</f>
        <v/>
      </c>
    </row>
    <row r="2843">
      <c r="A2843" t="inlineStr">
        <is>
          <t>PS일렉트로닉스|전체 평가기간|[단기스윙]+[칼손절]</t>
        </is>
      </c>
      <c r="B2843" t="inlineStr">
        <is>
          <t>PS일렉트로닉스</t>
        </is>
      </c>
      <c r="C2843" t="inlineStr">
        <is>
          <t>332570</t>
        </is>
      </c>
      <c r="D2843" t="inlineStr">
        <is>
          <t>전체 평가기간</t>
        </is>
      </c>
      <c r="E2843" t="inlineStr">
        <is>
          <t>[단기스윙]+[칼손절]</t>
        </is>
      </c>
      <c r="F2843" t="inlineStr">
        <is>
          <t>2026-03-31</t>
        </is>
      </c>
      <c r="G2843" t="n">
        <v>4933.45</v>
      </c>
      <c r="H2843" t="inlineStr">
        <is>
          <t>2026-04-01</t>
        </is>
      </c>
      <c r="I2843" t="n">
        <v>5416.21</v>
      </c>
      <c r="J2843" t="inlineStr">
        <is>
          <t>1차 익절 도달(5%)</t>
        </is>
      </c>
      <c r="K2843" t="n">
        <v>36</v>
      </c>
      <c r="L2843" t="n">
        <v>25</v>
      </c>
      <c r="M2843" t="n">
        <v>9.460000000000001</v>
      </c>
      <c r="N2843" t="inlineStr">
        <is>
          <t>04.01. 36주 매도(+5% 상승 시 60% 익절 원칙)</t>
        </is>
      </c>
      <c r="O2843" t="n">
        <v>300000</v>
      </c>
      <c r="P2843">
        <f>COUNTIF($A$2:A2843,A2843)</f>
        <v/>
      </c>
      <c r="Q2843">
        <f>A2843&amp;"|"&amp;P2843</f>
        <v/>
      </c>
    </row>
    <row r="2844">
      <c r="A2844" t="inlineStr">
        <is>
          <t>PS일렉트로닉스|전체 평가기간|[단기스윙]+[칼손절]</t>
        </is>
      </c>
      <c r="B2844" t="inlineStr">
        <is>
          <t>PS일렉트로닉스</t>
        </is>
      </c>
      <c r="C2844" t="inlineStr">
        <is>
          <t>332570</t>
        </is>
      </c>
      <c r="D2844" t="inlineStr">
        <is>
          <t>전체 평가기간</t>
        </is>
      </c>
      <c r="E2844" t="inlineStr">
        <is>
          <t>[단기스윙]+[칼손절]</t>
        </is>
      </c>
      <c r="F2844" t="inlineStr">
        <is>
          <t>2026-03-31</t>
        </is>
      </c>
      <c r="G2844" t="n">
        <v>4933.45</v>
      </c>
      <c r="H2844" t="inlineStr">
        <is>
          <t>2026-04-13</t>
        </is>
      </c>
      <c r="I2844" t="n">
        <v>6665.33</v>
      </c>
      <c r="J2844" t="inlineStr">
        <is>
          <t>3차 익절 도달(20%)</t>
        </is>
      </c>
      <c r="K2844" t="n">
        <v>25</v>
      </c>
      <c r="L2844" t="n">
        <v>0</v>
      </c>
      <c r="M2844" t="n">
        <v>34.7</v>
      </c>
      <c r="N2844" t="inlineStr">
        <is>
          <t>04.13. 25주 매도(+20% 상승 시 10% 익절 원칙)</t>
        </is>
      </c>
      <c r="O2844" t="n">
        <v>300000</v>
      </c>
      <c r="P2844">
        <f>COUNTIF($A$2:A2844,A2844)</f>
        <v/>
      </c>
      <c r="Q2844">
        <f>A2844&amp;"|"&amp;P2844</f>
        <v/>
      </c>
    </row>
    <row r="2845">
      <c r="A2845" t="inlineStr">
        <is>
          <t>PS일렉트로닉스|전체 평가기간|[단기스윙]+[정석방어]</t>
        </is>
      </c>
      <c r="B2845" t="inlineStr">
        <is>
          <t>PS일렉트로닉스</t>
        </is>
      </c>
      <c r="C2845" t="inlineStr">
        <is>
          <t>332570</t>
        </is>
      </c>
      <c r="D2845" t="inlineStr">
        <is>
          <t>전체 평가기간</t>
        </is>
      </c>
      <c r="E2845" t="inlineStr">
        <is>
          <t>[단기스윙]+[정석방어]</t>
        </is>
      </c>
      <c r="F2845" t="inlineStr">
        <is>
          <t>2026-03-16</t>
        </is>
      </c>
      <c r="G2845" t="n">
        <v>5073.55</v>
      </c>
      <c r="H2845" t="inlineStr">
        <is>
          <t>2026-03-18</t>
        </is>
      </c>
      <c r="I2845" t="n">
        <v>5326.27</v>
      </c>
      <c r="J2845" t="inlineStr">
        <is>
          <t>1차 익절 도달(5%)</t>
        </is>
      </c>
      <c r="K2845" t="n">
        <v>35</v>
      </c>
      <c r="L2845" t="n">
        <v>24</v>
      </c>
      <c r="M2845" t="n">
        <v>4.67</v>
      </c>
      <c r="N2845" t="inlineStr">
        <is>
          <t>03.18. 35주 매도(+5% 상승 시 60% 익절 원칙)</t>
        </is>
      </c>
      <c r="O2845" t="n">
        <v>300000</v>
      </c>
      <c r="P2845">
        <f>COUNTIF($A$2:A2845,A2845)</f>
        <v/>
      </c>
      <c r="Q2845">
        <f>A2845&amp;"|"&amp;P2845</f>
        <v/>
      </c>
    </row>
    <row r="2846">
      <c r="A2846" t="inlineStr">
        <is>
          <t>PS일렉트로닉스|전체 평가기간|[단기스윙]+[정석방어]</t>
        </is>
      </c>
      <c r="B2846" t="inlineStr">
        <is>
          <t>PS일렉트로닉스</t>
        </is>
      </c>
      <c r="C2846" t="inlineStr">
        <is>
          <t>332570</t>
        </is>
      </c>
      <c r="D2846" t="inlineStr">
        <is>
          <t>전체 평가기간</t>
        </is>
      </c>
      <c r="E2846" t="inlineStr">
        <is>
          <t>[단기스윙]+[정석방어]</t>
        </is>
      </c>
      <c r="F2846" t="inlineStr">
        <is>
          <t>2026-03-16</t>
        </is>
      </c>
      <c r="G2846" t="n">
        <v>5073.55</v>
      </c>
      <c r="H2846" t="inlineStr">
        <is>
          <t>2026-04-13</t>
        </is>
      </c>
      <c r="I2846" t="n">
        <v>6665.33</v>
      </c>
      <c r="J2846" t="inlineStr">
        <is>
          <t>3차 익절 도달(20%)</t>
        </is>
      </c>
      <c r="K2846" t="n">
        <v>24</v>
      </c>
      <c r="L2846" t="n">
        <v>0</v>
      </c>
      <c r="M2846" t="n">
        <v>30.98</v>
      </c>
      <c r="N2846" t="inlineStr">
        <is>
          <t>04.13. 24주 매도(+20% 상승 시 10% 익절 원칙)</t>
        </is>
      </c>
      <c r="O2846" t="n">
        <v>300000</v>
      </c>
      <c r="P2846">
        <f>COUNTIF($A$2:A2846,A2846)</f>
        <v/>
      </c>
      <c r="Q2846">
        <f>A2846&amp;"|"&amp;P2846</f>
        <v/>
      </c>
    </row>
    <row r="2847">
      <c r="A2847" t="inlineStr">
        <is>
          <t>PS일렉트로닉스|전체 평가기간|[단기스윙]+[변동성허용]</t>
        </is>
      </c>
      <c r="B2847" t="inlineStr">
        <is>
          <t>PS일렉트로닉스</t>
        </is>
      </c>
      <c r="C2847" t="inlineStr">
        <is>
          <t>332570</t>
        </is>
      </c>
      <c r="D2847" t="inlineStr">
        <is>
          <t>전체 평가기간</t>
        </is>
      </c>
      <c r="E2847" t="inlineStr">
        <is>
          <t>[단기스윙]+[변동성허용]</t>
        </is>
      </c>
      <c r="F2847" t="inlineStr">
        <is>
          <t>2026-03-16</t>
        </is>
      </c>
      <c r="G2847" t="n">
        <v>5073.55</v>
      </c>
      <c r="H2847" t="inlineStr">
        <is>
          <t>2026-03-18</t>
        </is>
      </c>
      <c r="I2847" t="n">
        <v>5326.27</v>
      </c>
      <c r="J2847" t="inlineStr">
        <is>
          <t>1차 익절 도달(5%)</t>
        </is>
      </c>
      <c r="K2847" t="n">
        <v>35</v>
      </c>
      <c r="L2847" t="n">
        <v>24</v>
      </c>
      <c r="M2847" t="n">
        <v>4.67</v>
      </c>
      <c r="N2847" t="inlineStr">
        <is>
          <t>03.18. 35주 매도(+5% 상승 시 60% 익절 원칙)</t>
        </is>
      </c>
      <c r="O2847" t="n">
        <v>300000</v>
      </c>
      <c r="P2847">
        <f>COUNTIF($A$2:A2847,A2847)</f>
        <v/>
      </c>
      <c r="Q2847">
        <f>A2847&amp;"|"&amp;P2847</f>
        <v/>
      </c>
    </row>
    <row r="2848">
      <c r="A2848" t="inlineStr">
        <is>
          <t>PS일렉트로닉스|전체 평가기간|[단기스윙]+[변동성허용]</t>
        </is>
      </c>
      <c r="B2848" t="inlineStr">
        <is>
          <t>PS일렉트로닉스</t>
        </is>
      </c>
      <c r="C2848" t="inlineStr">
        <is>
          <t>332570</t>
        </is>
      </c>
      <c r="D2848" t="inlineStr">
        <is>
          <t>전체 평가기간</t>
        </is>
      </c>
      <c r="E2848" t="inlineStr">
        <is>
          <t>[단기스윙]+[변동성허용]</t>
        </is>
      </c>
      <c r="F2848" t="inlineStr">
        <is>
          <t>2026-03-16</t>
        </is>
      </c>
      <c r="G2848" t="n">
        <v>5073.55</v>
      </c>
      <c r="H2848" t="inlineStr">
        <is>
          <t>2026-04-13</t>
        </is>
      </c>
      <c r="I2848" t="n">
        <v>6665.33</v>
      </c>
      <c r="J2848" t="inlineStr">
        <is>
          <t>3차 익절 도달(20%)</t>
        </is>
      </c>
      <c r="K2848" t="n">
        <v>24</v>
      </c>
      <c r="L2848" t="n">
        <v>0</v>
      </c>
      <c r="M2848" t="n">
        <v>30.98</v>
      </c>
      <c r="N2848" t="inlineStr">
        <is>
          <t>04.13. 24주 매도(+20% 상승 시 10% 익절 원칙)</t>
        </is>
      </c>
      <c r="O2848" t="n">
        <v>300000</v>
      </c>
      <c r="P2848">
        <f>COUNTIF($A$2:A2848,A2848)</f>
        <v/>
      </c>
      <c r="Q2848">
        <f>A2848&amp;"|"&amp;P2848</f>
        <v/>
      </c>
    </row>
    <row r="2849">
      <c r="A2849" t="inlineStr">
        <is>
          <t>PS일렉트로닉스|전체 평가기간|[단기스윙]+[버티기형]</t>
        </is>
      </c>
      <c r="B2849" t="inlineStr">
        <is>
          <t>PS일렉트로닉스</t>
        </is>
      </c>
      <c r="C2849" t="inlineStr">
        <is>
          <t>332570</t>
        </is>
      </c>
      <c r="D2849" t="inlineStr">
        <is>
          <t>전체 평가기간</t>
        </is>
      </c>
      <c r="E2849" t="inlineStr">
        <is>
          <t>[단기스윙]+[버티기형]</t>
        </is>
      </c>
      <c r="F2849" t="inlineStr">
        <is>
          <t>2026-03-16</t>
        </is>
      </c>
      <c r="G2849" t="n">
        <v>5073.55</v>
      </c>
      <c r="H2849" t="inlineStr">
        <is>
          <t>2026-03-18</t>
        </is>
      </c>
      <c r="I2849" t="n">
        <v>5326.27</v>
      </c>
      <c r="J2849" t="inlineStr">
        <is>
          <t>1차 익절 도달(5%)</t>
        </is>
      </c>
      <c r="K2849" t="n">
        <v>35</v>
      </c>
      <c r="L2849" t="n">
        <v>24</v>
      </c>
      <c r="M2849" t="n">
        <v>4.67</v>
      </c>
      <c r="N2849" t="inlineStr">
        <is>
          <t>03.18. 35주 매도(+5% 상승 시 60% 익절 원칙)</t>
        </is>
      </c>
      <c r="O2849" t="n">
        <v>300000</v>
      </c>
      <c r="P2849">
        <f>COUNTIF($A$2:A2849,A2849)</f>
        <v/>
      </c>
      <c r="Q2849">
        <f>A2849&amp;"|"&amp;P2849</f>
        <v/>
      </c>
    </row>
    <row r="2850">
      <c r="A2850" t="inlineStr">
        <is>
          <t>PS일렉트로닉스|전체 평가기간|[단기스윙]+[버티기형]</t>
        </is>
      </c>
      <c r="B2850" t="inlineStr">
        <is>
          <t>PS일렉트로닉스</t>
        </is>
      </c>
      <c r="C2850" t="inlineStr">
        <is>
          <t>332570</t>
        </is>
      </c>
      <c r="D2850" t="inlineStr">
        <is>
          <t>전체 평가기간</t>
        </is>
      </c>
      <c r="E2850" t="inlineStr">
        <is>
          <t>[단기스윙]+[버티기형]</t>
        </is>
      </c>
      <c r="F2850" t="inlineStr">
        <is>
          <t>2026-03-16</t>
        </is>
      </c>
      <c r="G2850" t="n">
        <v>5073.55</v>
      </c>
      <c r="H2850" t="inlineStr">
        <is>
          <t>2026-04-13</t>
        </is>
      </c>
      <c r="I2850" t="n">
        <v>6665.33</v>
      </c>
      <c r="J2850" t="inlineStr">
        <is>
          <t>3차 익절 도달(20%)</t>
        </is>
      </c>
      <c r="K2850" t="n">
        <v>24</v>
      </c>
      <c r="L2850" t="n">
        <v>0</v>
      </c>
      <c r="M2850" t="n">
        <v>30.98</v>
      </c>
      <c r="N2850" t="inlineStr">
        <is>
          <t>04.13. 24주 매도(+20% 상승 시 10% 익절 원칙)</t>
        </is>
      </c>
      <c r="O2850" t="n">
        <v>300000</v>
      </c>
      <c r="P2850">
        <f>COUNTIF($A$2:A2850,A2850)</f>
        <v/>
      </c>
      <c r="Q2850">
        <f>A2850&amp;"|"&amp;P2850</f>
        <v/>
      </c>
    </row>
    <row r="2851">
      <c r="A2851" t="inlineStr">
        <is>
          <t>PS일렉트로닉스|전체 평가기간|[대표님룰]+[칼손절]</t>
        </is>
      </c>
      <c r="B2851" t="inlineStr">
        <is>
          <t>PS일렉트로닉스</t>
        </is>
      </c>
      <c r="C2851" t="inlineStr">
        <is>
          <t>332570</t>
        </is>
      </c>
      <c r="D2851" t="inlineStr">
        <is>
          <t>전체 평가기간</t>
        </is>
      </c>
      <c r="E2851" t="inlineStr">
        <is>
          <t>[대표님룰]+[칼손절]</t>
        </is>
      </c>
      <c r="F2851" t="inlineStr">
        <is>
          <t>2026-03-16</t>
        </is>
      </c>
      <c r="G2851" t="n">
        <v>5073.55</v>
      </c>
      <c r="H2851" t="inlineStr">
        <is>
          <t>2026-03-18</t>
        </is>
      </c>
      <c r="I2851" t="n">
        <v>5326.27</v>
      </c>
      <c r="J2851" t="inlineStr">
        <is>
          <t>1차 익절 도달(5%)</t>
        </is>
      </c>
      <c r="K2851" t="n">
        <v>35</v>
      </c>
      <c r="L2851" t="n">
        <v>24</v>
      </c>
      <c r="M2851" t="n">
        <v>4.67</v>
      </c>
      <c r="N2851" t="inlineStr">
        <is>
          <t>03.18. 35주 매도(+5% 상승 시 60% 익절 원칙)</t>
        </is>
      </c>
      <c r="O2851" t="n">
        <v>300000</v>
      </c>
      <c r="P2851">
        <f>COUNTIF($A$2:A2851,A2851)</f>
        <v/>
      </c>
      <c r="Q2851">
        <f>A2851&amp;"|"&amp;P2851</f>
        <v/>
      </c>
    </row>
    <row r="2852">
      <c r="A2852" t="inlineStr">
        <is>
          <t>PS일렉트로닉스|전체 평가기간|[대표님룰]+[칼손절]</t>
        </is>
      </c>
      <c r="B2852" t="inlineStr">
        <is>
          <t>PS일렉트로닉스</t>
        </is>
      </c>
      <c r="C2852" t="inlineStr">
        <is>
          <t>332570</t>
        </is>
      </c>
      <c r="D2852" t="inlineStr">
        <is>
          <t>전체 평가기간</t>
        </is>
      </c>
      <c r="E2852" t="inlineStr">
        <is>
          <t>[대표님룰]+[칼손절]</t>
        </is>
      </c>
      <c r="F2852" t="inlineStr">
        <is>
          <t>2026-03-16</t>
        </is>
      </c>
      <c r="G2852" t="n">
        <v>5073.55</v>
      </c>
      <c r="H2852" t="inlineStr">
        <is>
          <t>2026-03-31</t>
        </is>
      </c>
      <c r="I2852" t="n">
        <v>4926.55</v>
      </c>
      <c r="J2852" t="inlineStr">
        <is>
          <t>1차 손절 도달(-2%)</t>
        </is>
      </c>
      <c r="K2852" t="n">
        <v>24</v>
      </c>
      <c r="L2852" t="n">
        <v>0</v>
      </c>
      <c r="M2852" t="n">
        <v>-3.19</v>
      </c>
      <c r="N2852" t="inlineStr">
        <is>
          <t>03.31. 24주 매도(-2% 하락 시 80% 손절 원칙)</t>
        </is>
      </c>
      <c r="O2852" t="n">
        <v>300000</v>
      </c>
      <c r="P2852">
        <f>COUNTIF($A$2:A2852,A2852)</f>
        <v/>
      </c>
      <c r="Q2852">
        <f>A2852&amp;"|"&amp;P2852</f>
        <v/>
      </c>
    </row>
    <row r="2853">
      <c r="A2853" t="inlineStr">
        <is>
          <t>PS일렉트로닉스|전체 평가기간|[대표님룰]+[칼손절]</t>
        </is>
      </c>
      <c r="B2853" t="inlineStr">
        <is>
          <t>PS일렉트로닉스</t>
        </is>
      </c>
      <c r="C2853" t="inlineStr">
        <is>
          <t>332570</t>
        </is>
      </c>
      <c r="D2853" t="inlineStr">
        <is>
          <t>전체 평가기간</t>
        </is>
      </c>
      <c r="E2853" t="inlineStr">
        <is>
          <t>[대표님룰]+[칼손절]</t>
        </is>
      </c>
      <c r="F2853" t="inlineStr">
        <is>
          <t>2026-03-31</t>
        </is>
      </c>
      <c r="G2853" t="n">
        <v>4933.45</v>
      </c>
      <c r="H2853" t="inlineStr">
        <is>
          <t>2026-04-01</t>
        </is>
      </c>
      <c r="I2853" t="n">
        <v>5416.21</v>
      </c>
      <c r="J2853" t="inlineStr">
        <is>
          <t>1차 익절 도달(5%)</t>
        </is>
      </c>
      <c r="K2853" t="n">
        <v>36</v>
      </c>
      <c r="L2853" t="n">
        <v>25</v>
      </c>
      <c r="M2853" t="n">
        <v>9.460000000000001</v>
      </c>
      <c r="N2853" t="inlineStr">
        <is>
          <t>04.01. 36주 매도(+5% 상승 시 60% 익절 원칙)</t>
        </is>
      </c>
      <c r="O2853" t="n">
        <v>300000</v>
      </c>
      <c r="P2853">
        <f>COUNTIF($A$2:A2853,A2853)</f>
        <v/>
      </c>
      <c r="Q2853">
        <f>A2853&amp;"|"&amp;P2853</f>
        <v/>
      </c>
    </row>
    <row r="2854">
      <c r="A2854" t="inlineStr">
        <is>
          <t>PS일렉트로닉스|전체 평가기간|[대표님룰]+[칼손절]</t>
        </is>
      </c>
      <c r="B2854" t="inlineStr">
        <is>
          <t>PS일렉트로닉스</t>
        </is>
      </c>
      <c r="C2854" t="inlineStr">
        <is>
          <t>332570</t>
        </is>
      </c>
      <c r="D2854" t="inlineStr">
        <is>
          <t>전체 평가기간</t>
        </is>
      </c>
      <c r="E2854" t="inlineStr">
        <is>
          <t>[대표님룰]+[칼손절]</t>
        </is>
      </c>
      <c r="F2854" t="inlineStr">
        <is>
          <t>2026-03-31</t>
        </is>
      </c>
      <c r="G2854" t="n">
        <v>4933.45</v>
      </c>
      <c r="H2854" t="inlineStr">
        <is>
          <t>2026-04-13</t>
        </is>
      </c>
      <c r="I2854" t="n">
        <v>6665.33</v>
      </c>
      <c r="J2854" t="inlineStr">
        <is>
          <t>3차 익절 도달(30%)</t>
        </is>
      </c>
      <c r="K2854" t="n">
        <v>25</v>
      </c>
      <c r="L2854" t="n">
        <v>0</v>
      </c>
      <c r="M2854" t="n">
        <v>34.7</v>
      </c>
      <c r="N2854" t="inlineStr">
        <is>
          <t>04.13. 25주 매도(+30% 상승 시 10% 익절 원칙)</t>
        </is>
      </c>
      <c r="O2854" t="n">
        <v>300000</v>
      </c>
      <c r="P2854">
        <f>COUNTIF($A$2:A2854,A2854)</f>
        <v/>
      </c>
      <c r="Q2854">
        <f>A2854&amp;"|"&amp;P2854</f>
        <v/>
      </c>
    </row>
    <row r="2855">
      <c r="A2855" t="inlineStr">
        <is>
          <t>PS일렉트로닉스|전체 평가기간|[대표님룰]+[정석방어]</t>
        </is>
      </c>
      <c r="B2855" t="inlineStr">
        <is>
          <t>PS일렉트로닉스</t>
        </is>
      </c>
      <c r="C2855" t="inlineStr">
        <is>
          <t>332570</t>
        </is>
      </c>
      <c r="D2855" t="inlineStr">
        <is>
          <t>전체 평가기간</t>
        </is>
      </c>
      <c r="E2855" t="inlineStr">
        <is>
          <t>[대표님룰]+[정석방어]</t>
        </is>
      </c>
      <c r="F2855" t="inlineStr">
        <is>
          <t>2026-03-16</t>
        </is>
      </c>
      <c r="G2855" t="n">
        <v>5073.55</v>
      </c>
      <c r="H2855" t="inlineStr">
        <is>
          <t>2026-03-18</t>
        </is>
      </c>
      <c r="I2855" t="n">
        <v>5326.27</v>
      </c>
      <c r="J2855" t="inlineStr">
        <is>
          <t>1차 익절 도달(5%)</t>
        </is>
      </c>
      <c r="K2855" t="n">
        <v>35</v>
      </c>
      <c r="L2855" t="n">
        <v>24</v>
      </c>
      <c r="M2855" t="n">
        <v>4.67</v>
      </c>
      <c r="N2855" t="inlineStr">
        <is>
          <t>03.18. 35주 매도(+5% 상승 시 60% 익절 원칙)</t>
        </is>
      </c>
      <c r="O2855" t="n">
        <v>300000</v>
      </c>
      <c r="P2855">
        <f>COUNTIF($A$2:A2855,A2855)</f>
        <v/>
      </c>
      <c r="Q2855">
        <f>A2855&amp;"|"&amp;P2855</f>
        <v/>
      </c>
    </row>
    <row r="2856">
      <c r="A2856" t="inlineStr">
        <is>
          <t>PS일렉트로닉스|전체 평가기간|[대표님룰]+[정석방어]</t>
        </is>
      </c>
      <c r="B2856" t="inlineStr">
        <is>
          <t>PS일렉트로닉스</t>
        </is>
      </c>
      <c r="C2856" t="inlineStr">
        <is>
          <t>332570</t>
        </is>
      </c>
      <c r="D2856" t="inlineStr">
        <is>
          <t>전체 평가기간</t>
        </is>
      </c>
      <c r="E2856" t="inlineStr">
        <is>
          <t>[대표님룰]+[정석방어]</t>
        </is>
      </c>
      <c r="F2856" t="inlineStr">
        <is>
          <t>2026-03-16</t>
        </is>
      </c>
      <c r="G2856" t="n">
        <v>5073.55</v>
      </c>
      <c r="H2856" t="inlineStr">
        <is>
          <t>2026-04-13</t>
        </is>
      </c>
      <c r="I2856" t="n">
        <v>6665.33</v>
      </c>
      <c r="J2856" t="inlineStr">
        <is>
          <t>3차 익절 도달(30%)</t>
        </is>
      </c>
      <c r="K2856" t="n">
        <v>24</v>
      </c>
      <c r="L2856" t="n">
        <v>0</v>
      </c>
      <c r="M2856" t="n">
        <v>30.98</v>
      </c>
      <c r="N2856" t="inlineStr">
        <is>
          <t>04.13. 24주 매도(+30% 상승 시 10% 익절 원칙)</t>
        </is>
      </c>
      <c r="O2856" t="n">
        <v>300000</v>
      </c>
      <c r="P2856">
        <f>COUNTIF($A$2:A2856,A2856)</f>
        <v/>
      </c>
      <c r="Q2856">
        <f>A2856&amp;"|"&amp;P2856</f>
        <v/>
      </c>
    </row>
    <row r="2857">
      <c r="A2857" t="inlineStr">
        <is>
          <t>PS일렉트로닉스|전체 평가기간|[대표님룰]+[변동성허용]</t>
        </is>
      </c>
      <c r="B2857" t="inlineStr">
        <is>
          <t>PS일렉트로닉스</t>
        </is>
      </c>
      <c r="C2857" t="inlineStr">
        <is>
          <t>332570</t>
        </is>
      </c>
      <c r="D2857" t="inlineStr">
        <is>
          <t>전체 평가기간</t>
        </is>
      </c>
      <c r="E2857" t="inlineStr">
        <is>
          <t>[대표님룰]+[변동성허용]</t>
        </is>
      </c>
      <c r="F2857" t="inlineStr">
        <is>
          <t>2026-03-16</t>
        </is>
      </c>
      <c r="G2857" t="n">
        <v>5073.55</v>
      </c>
      <c r="H2857" t="inlineStr">
        <is>
          <t>2026-03-18</t>
        </is>
      </c>
      <c r="I2857" t="n">
        <v>5326.27</v>
      </c>
      <c r="J2857" t="inlineStr">
        <is>
          <t>1차 익절 도달(5%)</t>
        </is>
      </c>
      <c r="K2857" t="n">
        <v>35</v>
      </c>
      <c r="L2857" t="n">
        <v>24</v>
      </c>
      <c r="M2857" t="n">
        <v>4.67</v>
      </c>
      <c r="N2857" t="inlineStr">
        <is>
          <t>03.18. 35주 매도(+5% 상승 시 60% 익절 원칙)</t>
        </is>
      </c>
      <c r="O2857" t="n">
        <v>300000</v>
      </c>
      <c r="P2857">
        <f>COUNTIF($A$2:A2857,A2857)</f>
        <v/>
      </c>
      <c r="Q2857">
        <f>A2857&amp;"|"&amp;P2857</f>
        <v/>
      </c>
    </row>
    <row r="2858">
      <c r="A2858" t="inlineStr">
        <is>
          <t>PS일렉트로닉스|전체 평가기간|[대표님룰]+[변동성허용]</t>
        </is>
      </c>
      <c r="B2858" t="inlineStr">
        <is>
          <t>PS일렉트로닉스</t>
        </is>
      </c>
      <c r="C2858" t="inlineStr">
        <is>
          <t>332570</t>
        </is>
      </c>
      <c r="D2858" t="inlineStr">
        <is>
          <t>전체 평가기간</t>
        </is>
      </c>
      <c r="E2858" t="inlineStr">
        <is>
          <t>[대표님룰]+[변동성허용]</t>
        </is>
      </c>
      <c r="F2858" t="inlineStr">
        <is>
          <t>2026-03-16</t>
        </is>
      </c>
      <c r="G2858" t="n">
        <v>5073.55</v>
      </c>
      <c r="H2858" t="inlineStr">
        <is>
          <t>2026-04-13</t>
        </is>
      </c>
      <c r="I2858" t="n">
        <v>6665.33</v>
      </c>
      <c r="J2858" t="inlineStr">
        <is>
          <t>3차 익절 도달(30%)</t>
        </is>
      </c>
      <c r="K2858" t="n">
        <v>24</v>
      </c>
      <c r="L2858" t="n">
        <v>0</v>
      </c>
      <c r="M2858" t="n">
        <v>30.98</v>
      </c>
      <c r="N2858" t="inlineStr">
        <is>
          <t>04.13. 24주 매도(+30% 상승 시 10% 익절 원칙)</t>
        </is>
      </c>
      <c r="O2858" t="n">
        <v>300000</v>
      </c>
      <c r="P2858">
        <f>COUNTIF($A$2:A2858,A2858)</f>
        <v/>
      </c>
      <c r="Q2858">
        <f>A2858&amp;"|"&amp;P2858</f>
        <v/>
      </c>
    </row>
    <row r="2859">
      <c r="A2859" t="inlineStr">
        <is>
          <t>PS일렉트로닉스|전체 평가기간|[대표님룰]+[버티기형]</t>
        </is>
      </c>
      <c r="B2859" t="inlineStr">
        <is>
          <t>PS일렉트로닉스</t>
        </is>
      </c>
      <c r="C2859" t="inlineStr">
        <is>
          <t>332570</t>
        </is>
      </c>
      <c r="D2859" t="inlineStr">
        <is>
          <t>전체 평가기간</t>
        </is>
      </c>
      <c r="E2859" t="inlineStr">
        <is>
          <t>[대표님룰]+[버티기형]</t>
        </is>
      </c>
      <c r="F2859" t="inlineStr">
        <is>
          <t>2026-03-16</t>
        </is>
      </c>
      <c r="G2859" t="n">
        <v>5073.55</v>
      </c>
      <c r="H2859" t="inlineStr">
        <is>
          <t>2026-03-18</t>
        </is>
      </c>
      <c r="I2859" t="n">
        <v>5326.27</v>
      </c>
      <c r="J2859" t="inlineStr">
        <is>
          <t>1차 익절 도달(5%)</t>
        </is>
      </c>
      <c r="K2859" t="n">
        <v>35</v>
      </c>
      <c r="L2859" t="n">
        <v>24</v>
      </c>
      <c r="M2859" t="n">
        <v>4.67</v>
      </c>
      <c r="N2859" t="inlineStr">
        <is>
          <t>03.18. 35주 매도(+5% 상승 시 60% 익절 원칙)</t>
        </is>
      </c>
      <c r="O2859" t="n">
        <v>300000</v>
      </c>
      <c r="P2859">
        <f>COUNTIF($A$2:A2859,A2859)</f>
        <v/>
      </c>
      <c r="Q2859">
        <f>A2859&amp;"|"&amp;P2859</f>
        <v/>
      </c>
    </row>
    <row r="2860">
      <c r="A2860" t="inlineStr">
        <is>
          <t>PS일렉트로닉스|전체 평가기간|[대표님룰]+[버티기형]</t>
        </is>
      </c>
      <c r="B2860" t="inlineStr">
        <is>
          <t>PS일렉트로닉스</t>
        </is>
      </c>
      <c r="C2860" t="inlineStr">
        <is>
          <t>332570</t>
        </is>
      </c>
      <c r="D2860" t="inlineStr">
        <is>
          <t>전체 평가기간</t>
        </is>
      </c>
      <c r="E2860" t="inlineStr">
        <is>
          <t>[대표님룰]+[버티기형]</t>
        </is>
      </c>
      <c r="F2860" t="inlineStr">
        <is>
          <t>2026-03-16</t>
        </is>
      </c>
      <c r="G2860" t="n">
        <v>5073.55</v>
      </c>
      <c r="H2860" t="inlineStr">
        <is>
          <t>2026-04-13</t>
        </is>
      </c>
      <c r="I2860" t="n">
        <v>6665.33</v>
      </c>
      <c r="J2860" t="inlineStr">
        <is>
          <t>3차 익절 도달(30%)</t>
        </is>
      </c>
      <c r="K2860" t="n">
        <v>24</v>
      </c>
      <c r="L2860" t="n">
        <v>0</v>
      </c>
      <c r="M2860" t="n">
        <v>30.98</v>
      </c>
      <c r="N2860" t="inlineStr">
        <is>
          <t>04.13. 24주 매도(+30% 상승 시 10% 익절 원칙)</t>
        </is>
      </c>
      <c r="O2860" t="n">
        <v>300000</v>
      </c>
      <c r="P2860">
        <f>COUNTIF($A$2:A2860,A2860)</f>
        <v/>
      </c>
      <c r="Q2860">
        <f>A2860&amp;"|"&amp;P2860</f>
        <v/>
      </c>
    </row>
    <row r="2861">
      <c r="A2861" t="inlineStr">
        <is>
          <t>PS일렉트로닉스|전체 평가기간|[중기추세]+[칼손절]</t>
        </is>
      </c>
      <c r="B2861" t="inlineStr">
        <is>
          <t>PS일렉트로닉스</t>
        </is>
      </c>
      <c r="C2861" t="inlineStr">
        <is>
          <t>332570</t>
        </is>
      </c>
      <c r="D2861" t="inlineStr">
        <is>
          <t>전체 평가기간</t>
        </is>
      </c>
      <c r="E2861" t="inlineStr">
        <is>
          <t>[중기추세]+[칼손절]</t>
        </is>
      </c>
      <c r="F2861" t="inlineStr">
        <is>
          <t>2026-03-16</t>
        </is>
      </c>
      <c r="G2861" t="n">
        <v>5073.55</v>
      </c>
      <c r="H2861" t="inlineStr">
        <is>
          <t>2026-03-31</t>
        </is>
      </c>
      <c r="I2861" t="n">
        <v>4926.55</v>
      </c>
      <c r="J2861" t="inlineStr">
        <is>
          <t>1차 손절 도달(-2%)</t>
        </is>
      </c>
      <c r="K2861" t="n">
        <v>47</v>
      </c>
      <c r="L2861" t="n">
        <v>12</v>
      </c>
      <c r="M2861" t="n">
        <v>-3.19</v>
      </c>
      <c r="N2861" t="inlineStr">
        <is>
          <t>03.31. 47주 매도(-2% 하락 시 80% 손절 원칙)</t>
        </is>
      </c>
      <c r="O2861" t="n">
        <v>300000</v>
      </c>
      <c r="P2861">
        <f>COUNTIF($A$2:A2861,A2861)</f>
        <v/>
      </c>
      <c r="Q2861">
        <f>A2861&amp;"|"&amp;P2861</f>
        <v/>
      </c>
    </row>
    <row r="2862">
      <c r="A2862" t="inlineStr">
        <is>
          <t>PS일렉트로닉스|전체 평가기간|[중기추세]+[칼손절]</t>
        </is>
      </c>
      <c r="B2862" t="inlineStr">
        <is>
          <t>PS일렉트로닉스</t>
        </is>
      </c>
      <c r="C2862" t="inlineStr">
        <is>
          <t>332570</t>
        </is>
      </c>
      <c r="D2862" t="inlineStr">
        <is>
          <t>전체 평가기간</t>
        </is>
      </c>
      <c r="E2862" t="inlineStr">
        <is>
          <t>[중기추세]+[칼손절]</t>
        </is>
      </c>
      <c r="F2862" t="inlineStr">
        <is>
          <t>2026-03-16</t>
        </is>
      </c>
      <c r="G2862" t="n">
        <v>5073.55</v>
      </c>
      <c r="H2862" t="inlineStr">
        <is>
          <t>2026-04-13</t>
        </is>
      </c>
      <c r="I2862" t="n">
        <v>6665.33</v>
      </c>
      <c r="J2862" t="inlineStr">
        <is>
          <t>3차 익절 도달(30%)</t>
        </is>
      </c>
      <c r="K2862" t="n">
        <v>12</v>
      </c>
      <c r="L2862" t="n">
        <v>0</v>
      </c>
      <c r="M2862" t="n">
        <v>30.98</v>
      </c>
      <c r="N2862" t="inlineStr">
        <is>
          <t>04.13. 12주 매도(+30% 상승 시 20% 익절 원칙)</t>
        </is>
      </c>
      <c r="O2862" t="n">
        <v>300000</v>
      </c>
      <c r="P2862">
        <f>COUNTIF($A$2:A2862,A2862)</f>
        <v/>
      </c>
      <c r="Q2862">
        <f>A2862&amp;"|"&amp;P2862</f>
        <v/>
      </c>
    </row>
    <row r="2863">
      <c r="A2863" t="inlineStr">
        <is>
          <t>PS일렉트로닉스|전체 평가기간|[중기추세]+[정석방어]</t>
        </is>
      </c>
      <c r="B2863" t="inlineStr">
        <is>
          <t>PS일렉트로닉스</t>
        </is>
      </c>
      <c r="C2863" t="inlineStr">
        <is>
          <t>332570</t>
        </is>
      </c>
      <c r="D2863" t="inlineStr">
        <is>
          <t>전체 평가기간</t>
        </is>
      </c>
      <c r="E2863" t="inlineStr">
        <is>
          <t>[중기추세]+[정석방어]</t>
        </is>
      </c>
      <c r="F2863" t="inlineStr">
        <is>
          <t>2026-03-16</t>
        </is>
      </c>
      <c r="G2863" t="n">
        <v>5073.55</v>
      </c>
      <c r="H2863" t="inlineStr">
        <is>
          <t>2026-04-13</t>
        </is>
      </c>
      <c r="I2863" t="n">
        <v>6665.33</v>
      </c>
      <c r="J2863" t="inlineStr">
        <is>
          <t>3차 익절 도달(30%)</t>
        </is>
      </c>
      <c r="K2863" t="n">
        <v>59</v>
      </c>
      <c r="L2863" t="n">
        <v>0</v>
      </c>
      <c r="M2863" t="n">
        <v>30.98</v>
      </c>
      <c r="N2863" t="inlineStr">
        <is>
          <t>04.13. 59주 매도(+30% 상승 시 20% 익절 원칙)</t>
        </is>
      </c>
      <c r="O2863" t="n">
        <v>300000</v>
      </c>
      <c r="P2863">
        <f>COUNTIF($A$2:A2863,A2863)</f>
        <v/>
      </c>
      <c r="Q2863">
        <f>A2863&amp;"|"&amp;P2863</f>
        <v/>
      </c>
    </row>
    <row r="2864">
      <c r="A2864" t="inlineStr">
        <is>
          <t>PS일렉트로닉스|전체 평가기간|[중기추세]+[변동성허용]</t>
        </is>
      </c>
      <c r="B2864" t="inlineStr">
        <is>
          <t>PS일렉트로닉스</t>
        </is>
      </c>
      <c r="C2864" t="inlineStr">
        <is>
          <t>332570</t>
        </is>
      </c>
      <c r="D2864" t="inlineStr">
        <is>
          <t>전체 평가기간</t>
        </is>
      </c>
      <c r="E2864" t="inlineStr">
        <is>
          <t>[중기추세]+[변동성허용]</t>
        </is>
      </c>
      <c r="F2864" t="inlineStr">
        <is>
          <t>2026-03-16</t>
        </is>
      </c>
      <c r="G2864" t="n">
        <v>5073.55</v>
      </c>
      <c r="H2864" t="inlineStr">
        <is>
          <t>2026-04-13</t>
        </is>
      </c>
      <c r="I2864" t="n">
        <v>6665.33</v>
      </c>
      <c r="J2864" t="inlineStr">
        <is>
          <t>3차 익절 도달(30%)</t>
        </is>
      </c>
      <c r="K2864" t="n">
        <v>59</v>
      </c>
      <c r="L2864" t="n">
        <v>0</v>
      </c>
      <c r="M2864" t="n">
        <v>30.98</v>
      </c>
      <c r="N2864" t="inlineStr">
        <is>
          <t>04.13. 59주 매도(+30% 상승 시 20% 익절 원칙)</t>
        </is>
      </c>
      <c r="O2864" t="n">
        <v>300000</v>
      </c>
      <c r="P2864">
        <f>COUNTIF($A$2:A2864,A2864)</f>
        <v/>
      </c>
      <c r="Q2864">
        <f>A2864&amp;"|"&amp;P2864</f>
        <v/>
      </c>
    </row>
    <row r="2865">
      <c r="A2865" t="inlineStr">
        <is>
          <t>PS일렉트로닉스|전체 평가기간|[중기추세]+[버티기형]</t>
        </is>
      </c>
      <c r="B2865" t="inlineStr">
        <is>
          <t>PS일렉트로닉스</t>
        </is>
      </c>
      <c r="C2865" t="inlineStr">
        <is>
          <t>332570</t>
        </is>
      </c>
      <c r="D2865" t="inlineStr">
        <is>
          <t>전체 평가기간</t>
        </is>
      </c>
      <c r="E2865" t="inlineStr">
        <is>
          <t>[중기추세]+[버티기형]</t>
        </is>
      </c>
      <c r="F2865" t="inlineStr">
        <is>
          <t>2026-03-16</t>
        </is>
      </c>
      <c r="G2865" t="n">
        <v>5073.55</v>
      </c>
      <c r="H2865" t="inlineStr">
        <is>
          <t>2026-04-13</t>
        </is>
      </c>
      <c r="I2865" t="n">
        <v>6665.33</v>
      </c>
      <c r="J2865" t="inlineStr">
        <is>
          <t>3차 익절 도달(30%)</t>
        </is>
      </c>
      <c r="K2865" t="n">
        <v>59</v>
      </c>
      <c r="L2865" t="n">
        <v>0</v>
      </c>
      <c r="M2865" t="n">
        <v>30.98</v>
      </c>
      <c r="N2865" t="inlineStr">
        <is>
          <t>04.13. 59주 매도(+30% 상승 시 20% 익절 원칙)</t>
        </is>
      </c>
      <c r="O2865" t="n">
        <v>300000</v>
      </c>
      <c r="P2865">
        <f>COUNTIF($A$2:A2865,A2865)</f>
        <v/>
      </c>
      <c r="Q2865">
        <f>A2865&amp;"|"&amp;P2865</f>
        <v/>
      </c>
    </row>
    <row r="2866">
      <c r="A2866" t="inlineStr">
        <is>
          <t>PS일렉트로닉스|전체 평가기간|[수익극대화]+[칼손절]</t>
        </is>
      </c>
      <c r="B2866" t="inlineStr">
        <is>
          <t>PS일렉트로닉스</t>
        </is>
      </c>
      <c r="C2866" t="inlineStr">
        <is>
          <t>332570</t>
        </is>
      </c>
      <c r="D2866" t="inlineStr">
        <is>
          <t>전체 평가기간</t>
        </is>
      </c>
      <c r="E2866" t="inlineStr">
        <is>
          <t>[수익극대화]+[칼손절]</t>
        </is>
      </c>
      <c r="F2866" t="inlineStr">
        <is>
          <t>2026-03-16</t>
        </is>
      </c>
      <c r="G2866" t="n">
        <v>5073.55</v>
      </c>
      <c r="H2866" t="inlineStr">
        <is>
          <t>2026-03-31</t>
        </is>
      </c>
      <c r="I2866" t="n">
        <v>4926.55</v>
      </c>
      <c r="J2866" t="inlineStr">
        <is>
          <t>1차 손절 도달(-2%)</t>
        </is>
      </c>
      <c r="K2866" t="n">
        <v>47</v>
      </c>
      <c r="L2866" t="n">
        <v>12</v>
      </c>
      <c r="M2866" t="n">
        <v>-3.19</v>
      </c>
      <c r="N2866" t="inlineStr">
        <is>
          <t>03.31. 47주 매도(-2% 하락 시 80% 손절 원칙)</t>
        </is>
      </c>
      <c r="O2866" t="n">
        <v>300000</v>
      </c>
      <c r="P2866">
        <f>COUNTIF($A$2:A2866,A2866)</f>
        <v/>
      </c>
      <c r="Q2866">
        <f>A2866&amp;"|"&amp;P2866</f>
        <v/>
      </c>
    </row>
    <row r="2867">
      <c r="A2867" t="inlineStr">
        <is>
          <t>PS일렉트로닉스|전체 평가기간|[수익극대화]+[칼손절]</t>
        </is>
      </c>
      <c r="B2867" t="inlineStr">
        <is>
          <t>PS일렉트로닉스</t>
        </is>
      </c>
      <c r="C2867" t="inlineStr">
        <is>
          <t>332570</t>
        </is>
      </c>
      <c r="D2867" t="inlineStr">
        <is>
          <t>전체 평가기간</t>
        </is>
      </c>
      <c r="E2867" t="inlineStr">
        <is>
          <t>[수익극대화]+[칼손절]</t>
        </is>
      </c>
      <c r="F2867" t="inlineStr">
        <is>
          <t>2026-03-16</t>
        </is>
      </c>
      <c r="G2867" t="n">
        <v>5073.55</v>
      </c>
      <c r="H2867" t="inlineStr">
        <is>
          <t>2026-04-13</t>
        </is>
      </c>
      <c r="I2867" t="n">
        <v>6665.33</v>
      </c>
      <c r="J2867" t="inlineStr">
        <is>
          <t>2차 익절 도달(20%)</t>
        </is>
      </c>
      <c r="K2867" t="n">
        <v>12</v>
      </c>
      <c r="L2867" t="n">
        <v>0</v>
      </c>
      <c r="M2867" t="n">
        <v>30.98</v>
      </c>
      <c r="N2867" t="inlineStr">
        <is>
          <t>04.13. 12주 매도(+20% 상승 시 30% 익절 원칙)</t>
        </is>
      </c>
      <c r="O2867" t="n">
        <v>300000</v>
      </c>
      <c r="P2867">
        <f>COUNTIF($A$2:A2867,A2867)</f>
        <v/>
      </c>
      <c r="Q2867">
        <f>A2867&amp;"|"&amp;P2867</f>
        <v/>
      </c>
    </row>
    <row r="2868">
      <c r="A2868" t="inlineStr">
        <is>
          <t>PS일렉트로닉스|전체 평가기간|[수익극대화]+[정석방어]</t>
        </is>
      </c>
      <c r="B2868" t="inlineStr">
        <is>
          <t>PS일렉트로닉스</t>
        </is>
      </c>
      <c r="C2868" t="inlineStr">
        <is>
          <t>332570</t>
        </is>
      </c>
      <c r="D2868" t="inlineStr">
        <is>
          <t>전체 평가기간</t>
        </is>
      </c>
      <c r="E2868" t="inlineStr">
        <is>
          <t>[수익극대화]+[정석방어]</t>
        </is>
      </c>
      <c r="F2868" t="inlineStr">
        <is>
          <t>2026-03-16</t>
        </is>
      </c>
      <c r="G2868" t="n">
        <v>5073.55</v>
      </c>
      <c r="H2868" t="inlineStr">
        <is>
          <t>2026-04-13</t>
        </is>
      </c>
      <c r="I2868" t="n">
        <v>6665.33</v>
      </c>
      <c r="J2868" t="inlineStr">
        <is>
          <t>2차 익절 도달(20%)</t>
        </is>
      </c>
      <c r="K2868" t="n">
        <v>17</v>
      </c>
      <c r="L2868" t="n">
        <v>42</v>
      </c>
      <c r="M2868" t="n">
        <v>30.98</v>
      </c>
      <c r="N2868" t="inlineStr">
        <is>
          <t>04.13. 17주 매도(+20% 상승 시 30% 익절 원칙)</t>
        </is>
      </c>
      <c r="O2868" t="n">
        <v>300000</v>
      </c>
      <c r="P2868">
        <f>COUNTIF($A$2:A2868,A2868)</f>
        <v/>
      </c>
      <c r="Q2868">
        <f>A2868&amp;"|"&amp;P2868</f>
        <v/>
      </c>
    </row>
    <row r="2869">
      <c r="A2869" t="inlineStr">
        <is>
          <t>PS일렉트로닉스|전체 평가기간|[수익극대화]+[정석방어]</t>
        </is>
      </c>
      <c r="B2869" t="inlineStr">
        <is>
          <t>PS일렉트로닉스</t>
        </is>
      </c>
      <c r="C2869" t="inlineStr">
        <is>
          <t>332570</t>
        </is>
      </c>
      <c r="D2869" t="inlineStr">
        <is>
          <t>전체 평가기간</t>
        </is>
      </c>
      <c r="E2869" t="inlineStr">
        <is>
          <t>[수익극대화]+[정석방어]</t>
        </is>
      </c>
      <c r="F2869" t="inlineStr">
        <is>
          <t>2026-03-16</t>
        </is>
      </c>
      <c r="G2869" t="n">
        <v>5073.55</v>
      </c>
      <c r="H2869" t="inlineStr">
        <is>
          <t>2026-04-17</t>
        </is>
      </c>
      <c r="I2869" t="n">
        <v>7284.9</v>
      </c>
      <c r="J2869" t="inlineStr">
        <is>
          <t>RSI 과열 부분청산</t>
        </is>
      </c>
      <c r="K2869" t="n">
        <v>37</v>
      </c>
      <c r="L2869" t="n">
        <v>5</v>
      </c>
      <c r="M2869" t="n">
        <v>43.16</v>
      </c>
      <c r="N2869" t="inlineStr">
        <is>
          <t>04.17. 37주 매도(RSI 과열 부분청산)</t>
        </is>
      </c>
      <c r="O2869" t="n">
        <v>300000</v>
      </c>
      <c r="P2869">
        <f>COUNTIF($A$2:A2869,A2869)</f>
        <v/>
      </c>
      <c r="Q2869">
        <f>A2869&amp;"|"&amp;P2869</f>
        <v/>
      </c>
    </row>
    <row r="2870">
      <c r="A2870" t="inlineStr">
        <is>
          <t>PS일렉트로닉스|전체 평가기간|[수익극대화]+[정석방어]</t>
        </is>
      </c>
      <c r="B2870" t="inlineStr">
        <is>
          <t>PS일렉트로닉스</t>
        </is>
      </c>
      <c r="C2870" t="inlineStr">
        <is>
          <t>332570</t>
        </is>
      </c>
      <c r="D2870" t="inlineStr">
        <is>
          <t>전체 평가기간</t>
        </is>
      </c>
      <c r="E2870" t="inlineStr">
        <is>
          <t>[수익극대화]+[정석방어]</t>
        </is>
      </c>
      <c r="F2870" t="inlineStr">
        <is>
          <t>2026-03-16</t>
        </is>
      </c>
      <c r="G2870" t="n">
        <v>5073.55</v>
      </c>
      <c r="H2870" t="inlineStr">
        <is>
          <t>2026-04-20</t>
        </is>
      </c>
      <c r="I2870" t="n">
        <v>8054.36</v>
      </c>
      <c r="J2870" t="inlineStr">
        <is>
          <t>RSI 과열 부분청산</t>
        </is>
      </c>
      <c r="K2870" t="n">
        <v>4</v>
      </c>
      <c r="L2870" t="n">
        <v>1</v>
      </c>
      <c r="M2870" t="n">
        <v>58.28</v>
      </c>
      <c r="N2870" t="inlineStr">
        <is>
          <t>04.20. 4주 매도(RSI 과열 부분청산)</t>
        </is>
      </c>
      <c r="O2870" t="n">
        <v>300000</v>
      </c>
      <c r="P2870">
        <f>COUNTIF($A$2:A2870,A2870)</f>
        <v/>
      </c>
      <c r="Q2870">
        <f>A2870&amp;"|"&amp;P2870</f>
        <v/>
      </c>
    </row>
    <row r="2871">
      <c r="A2871" t="inlineStr">
        <is>
          <t>PS일렉트로닉스|전체 평가기간|[수익극대화]+[정석방어]</t>
        </is>
      </c>
      <c r="B2871" t="inlineStr">
        <is>
          <t>PS일렉트로닉스</t>
        </is>
      </c>
      <c r="C2871" t="inlineStr">
        <is>
          <t>332570</t>
        </is>
      </c>
      <c r="D2871" t="inlineStr">
        <is>
          <t>전체 평가기간</t>
        </is>
      </c>
      <c r="E2871" t="inlineStr">
        <is>
          <t>[수익극대화]+[정석방어]</t>
        </is>
      </c>
      <c r="F2871" t="inlineStr">
        <is>
          <t>2026-03-16</t>
        </is>
      </c>
      <c r="G2871" t="n">
        <v>5073.55</v>
      </c>
      <c r="H2871" t="inlineStr">
        <is>
          <t>2026-04-21</t>
        </is>
      </c>
      <c r="I2871" t="n">
        <v>8304.18</v>
      </c>
      <c r="J2871" t="inlineStr">
        <is>
          <t>3차 익절 도달(40%)</t>
        </is>
      </c>
      <c r="K2871" t="n">
        <v>1</v>
      </c>
      <c r="L2871" t="n">
        <v>0</v>
      </c>
      <c r="M2871" t="n">
        <v>63.19</v>
      </c>
      <c r="N2871" t="inlineStr">
        <is>
          <t>04.21. 1주 매도(+40% 상승 시 30% 익절 원칙)</t>
        </is>
      </c>
      <c r="O2871" t="n">
        <v>300000</v>
      </c>
      <c r="P2871">
        <f>COUNTIF($A$2:A2871,A2871)</f>
        <v/>
      </c>
      <c r="Q2871">
        <f>A2871&amp;"|"&amp;P2871</f>
        <v/>
      </c>
    </row>
    <row r="2872">
      <c r="A2872" t="inlineStr">
        <is>
          <t>PS일렉트로닉스|전체 평가기간|[수익극대화]+[변동성허용]</t>
        </is>
      </c>
      <c r="B2872" t="inlineStr">
        <is>
          <t>PS일렉트로닉스</t>
        </is>
      </c>
      <c r="C2872" t="inlineStr">
        <is>
          <t>332570</t>
        </is>
      </c>
      <c r="D2872" t="inlineStr">
        <is>
          <t>전체 평가기간</t>
        </is>
      </c>
      <c r="E2872" t="inlineStr">
        <is>
          <t>[수익극대화]+[변동성허용]</t>
        </is>
      </c>
      <c r="F2872" t="inlineStr">
        <is>
          <t>2026-03-16</t>
        </is>
      </c>
      <c r="G2872" t="n">
        <v>5073.55</v>
      </c>
      <c r="H2872" t="inlineStr">
        <is>
          <t>2026-04-13</t>
        </is>
      </c>
      <c r="I2872" t="n">
        <v>6665.33</v>
      </c>
      <c r="J2872" t="inlineStr">
        <is>
          <t>2차 익절 도달(20%)</t>
        </is>
      </c>
      <c r="K2872" t="n">
        <v>17</v>
      </c>
      <c r="L2872" t="n">
        <v>42</v>
      </c>
      <c r="M2872" t="n">
        <v>30.98</v>
      </c>
      <c r="N2872" t="inlineStr">
        <is>
          <t>04.13. 17주 매도(+20% 상승 시 30% 익절 원칙)</t>
        </is>
      </c>
      <c r="O2872" t="n">
        <v>300000</v>
      </c>
      <c r="P2872">
        <f>COUNTIF($A$2:A2872,A2872)</f>
        <v/>
      </c>
      <c r="Q2872">
        <f>A2872&amp;"|"&amp;P2872</f>
        <v/>
      </c>
    </row>
    <row r="2873">
      <c r="A2873" t="inlineStr">
        <is>
          <t>PS일렉트로닉스|전체 평가기간|[수익극대화]+[변동성허용]</t>
        </is>
      </c>
      <c r="B2873" t="inlineStr">
        <is>
          <t>PS일렉트로닉스</t>
        </is>
      </c>
      <c r="C2873" t="inlineStr">
        <is>
          <t>332570</t>
        </is>
      </c>
      <c r="D2873" t="inlineStr">
        <is>
          <t>전체 평가기간</t>
        </is>
      </c>
      <c r="E2873" t="inlineStr">
        <is>
          <t>[수익극대화]+[변동성허용]</t>
        </is>
      </c>
      <c r="F2873" t="inlineStr">
        <is>
          <t>2026-03-16</t>
        </is>
      </c>
      <c r="G2873" t="n">
        <v>5073.55</v>
      </c>
      <c r="H2873" t="inlineStr">
        <is>
          <t>2026-04-17</t>
        </is>
      </c>
      <c r="I2873" t="n">
        <v>7284.9</v>
      </c>
      <c r="J2873" t="inlineStr">
        <is>
          <t>RSI 과열 부분청산</t>
        </is>
      </c>
      <c r="K2873" t="n">
        <v>37</v>
      </c>
      <c r="L2873" t="n">
        <v>5</v>
      </c>
      <c r="M2873" t="n">
        <v>43.16</v>
      </c>
      <c r="N2873" t="inlineStr">
        <is>
          <t>04.17. 37주 매도(RSI 과열 부분청산)</t>
        </is>
      </c>
      <c r="O2873" t="n">
        <v>300000</v>
      </c>
      <c r="P2873">
        <f>COUNTIF($A$2:A2873,A2873)</f>
        <v/>
      </c>
      <c r="Q2873">
        <f>A2873&amp;"|"&amp;P2873</f>
        <v/>
      </c>
    </row>
    <row r="2874">
      <c r="A2874" t="inlineStr">
        <is>
          <t>PS일렉트로닉스|전체 평가기간|[수익극대화]+[변동성허용]</t>
        </is>
      </c>
      <c r="B2874" t="inlineStr">
        <is>
          <t>PS일렉트로닉스</t>
        </is>
      </c>
      <c r="C2874" t="inlineStr">
        <is>
          <t>332570</t>
        </is>
      </c>
      <c r="D2874" t="inlineStr">
        <is>
          <t>전체 평가기간</t>
        </is>
      </c>
      <c r="E2874" t="inlineStr">
        <is>
          <t>[수익극대화]+[변동성허용]</t>
        </is>
      </c>
      <c r="F2874" t="inlineStr">
        <is>
          <t>2026-03-16</t>
        </is>
      </c>
      <c r="G2874" t="n">
        <v>5073.55</v>
      </c>
      <c r="H2874" t="inlineStr">
        <is>
          <t>2026-04-20</t>
        </is>
      </c>
      <c r="I2874" t="n">
        <v>8054.36</v>
      </c>
      <c r="J2874" t="inlineStr">
        <is>
          <t>RSI 과열 부분청산</t>
        </is>
      </c>
      <c r="K2874" t="n">
        <v>4</v>
      </c>
      <c r="L2874" t="n">
        <v>1</v>
      </c>
      <c r="M2874" t="n">
        <v>58.28</v>
      </c>
      <c r="N2874" t="inlineStr">
        <is>
          <t>04.20. 4주 매도(RSI 과열 부분청산)</t>
        </is>
      </c>
      <c r="O2874" t="n">
        <v>300000</v>
      </c>
      <c r="P2874">
        <f>COUNTIF($A$2:A2874,A2874)</f>
        <v/>
      </c>
      <c r="Q2874">
        <f>A2874&amp;"|"&amp;P2874</f>
        <v/>
      </c>
    </row>
    <row r="2875">
      <c r="A2875" t="inlineStr">
        <is>
          <t>PS일렉트로닉스|전체 평가기간|[수익극대화]+[변동성허용]</t>
        </is>
      </c>
      <c r="B2875" t="inlineStr">
        <is>
          <t>PS일렉트로닉스</t>
        </is>
      </c>
      <c r="C2875" t="inlineStr">
        <is>
          <t>332570</t>
        </is>
      </c>
      <c r="D2875" t="inlineStr">
        <is>
          <t>전체 평가기간</t>
        </is>
      </c>
      <c r="E2875" t="inlineStr">
        <is>
          <t>[수익극대화]+[변동성허용]</t>
        </is>
      </c>
      <c r="F2875" t="inlineStr">
        <is>
          <t>2026-03-16</t>
        </is>
      </c>
      <c r="G2875" t="n">
        <v>5073.55</v>
      </c>
      <c r="H2875" t="inlineStr">
        <is>
          <t>2026-04-21</t>
        </is>
      </c>
      <c r="I2875" t="n">
        <v>8304.18</v>
      </c>
      <c r="J2875" t="inlineStr">
        <is>
          <t>3차 익절 도달(40%)</t>
        </is>
      </c>
      <c r="K2875" t="n">
        <v>1</v>
      </c>
      <c r="L2875" t="n">
        <v>0</v>
      </c>
      <c r="M2875" t="n">
        <v>63.19</v>
      </c>
      <c r="N2875" t="inlineStr">
        <is>
          <t>04.21. 1주 매도(+40% 상승 시 30% 익절 원칙)</t>
        </is>
      </c>
      <c r="O2875" t="n">
        <v>300000</v>
      </c>
      <c r="P2875">
        <f>COUNTIF($A$2:A2875,A2875)</f>
        <v/>
      </c>
      <c r="Q2875">
        <f>A2875&amp;"|"&amp;P2875</f>
        <v/>
      </c>
    </row>
    <row r="2876">
      <c r="A2876" t="inlineStr">
        <is>
          <t>PS일렉트로닉스|전체 평가기간|[수익극대화]+[버티기형]</t>
        </is>
      </c>
      <c r="B2876" t="inlineStr">
        <is>
          <t>PS일렉트로닉스</t>
        </is>
      </c>
      <c r="C2876" t="inlineStr">
        <is>
          <t>332570</t>
        </is>
      </c>
      <c r="D2876" t="inlineStr">
        <is>
          <t>전체 평가기간</t>
        </is>
      </c>
      <c r="E2876" t="inlineStr">
        <is>
          <t>[수익극대화]+[버티기형]</t>
        </is>
      </c>
      <c r="F2876" t="inlineStr">
        <is>
          <t>2026-03-16</t>
        </is>
      </c>
      <c r="G2876" t="n">
        <v>5073.55</v>
      </c>
      <c r="H2876" t="inlineStr">
        <is>
          <t>2026-04-13</t>
        </is>
      </c>
      <c r="I2876" t="n">
        <v>6665.33</v>
      </c>
      <c r="J2876" t="inlineStr">
        <is>
          <t>2차 익절 도달(20%)</t>
        </is>
      </c>
      <c r="K2876" t="n">
        <v>17</v>
      </c>
      <c r="L2876" t="n">
        <v>42</v>
      </c>
      <c r="M2876" t="n">
        <v>30.98</v>
      </c>
      <c r="N2876" t="inlineStr">
        <is>
          <t>04.13. 17주 매도(+20% 상승 시 30% 익절 원칙)</t>
        </is>
      </c>
      <c r="O2876" t="n">
        <v>300000</v>
      </c>
      <c r="P2876">
        <f>COUNTIF($A$2:A2876,A2876)</f>
        <v/>
      </c>
      <c r="Q2876">
        <f>A2876&amp;"|"&amp;P2876</f>
        <v/>
      </c>
    </row>
    <row r="2877">
      <c r="A2877" t="inlineStr">
        <is>
          <t>PS일렉트로닉스|전체 평가기간|[수익극대화]+[버티기형]</t>
        </is>
      </c>
      <c r="B2877" t="inlineStr">
        <is>
          <t>PS일렉트로닉스</t>
        </is>
      </c>
      <c r="C2877" t="inlineStr">
        <is>
          <t>332570</t>
        </is>
      </c>
      <c r="D2877" t="inlineStr">
        <is>
          <t>전체 평가기간</t>
        </is>
      </c>
      <c r="E2877" t="inlineStr">
        <is>
          <t>[수익극대화]+[버티기형]</t>
        </is>
      </c>
      <c r="F2877" t="inlineStr">
        <is>
          <t>2026-03-16</t>
        </is>
      </c>
      <c r="G2877" t="n">
        <v>5073.55</v>
      </c>
      <c r="H2877" t="inlineStr">
        <is>
          <t>2026-04-17</t>
        </is>
      </c>
      <c r="I2877" t="n">
        <v>7284.9</v>
      </c>
      <c r="J2877" t="inlineStr">
        <is>
          <t>RSI 과열 부분청산</t>
        </is>
      </c>
      <c r="K2877" t="n">
        <v>37</v>
      </c>
      <c r="L2877" t="n">
        <v>5</v>
      </c>
      <c r="M2877" t="n">
        <v>43.16</v>
      </c>
      <c r="N2877" t="inlineStr">
        <is>
          <t>04.17. 37주 매도(RSI 과열 부분청산)</t>
        </is>
      </c>
      <c r="O2877" t="n">
        <v>300000</v>
      </c>
      <c r="P2877">
        <f>COUNTIF($A$2:A2877,A2877)</f>
        <v/>
      </c>
      <c r="Q2877">
        <f>A2877&amp;"|"&amp;P2877</f>
        <v/>
      </c>
    </row>
    <row r="2878">
      <c r="A2878" t="inlineStr">
        <is>
          <t>PS일렉트로닉스|전체 평가기간|[수익극대화]+[버티기형]</t>
        </is>
      </c>
      <c r="B2878" t="inlineStr">
        <is>
          <t>PS일렉트로닉스</t>
        </is>
      </c>
      <c r="C2878" t="inlineStr">
        <is>
          <t>332570</t>
        </is>
      </c>
      <c r="D2878" t="inlineStr">
        <is>
          <t>전체 평가기간</t>
        </is>
      </c>
      <c r="E2878" t="inlineStr">
        <is>
          <t>[수익극대화]+[버티기형]</t>
        </is>
      </c>
      <c r="F2878" t="inlineStr">
        <is>
          <t>2026-03-16</t>
        </is>
      </c>
      <c r="G2878" t="n">
        <v>5073.55</v>
      </c>
      <c r="H2878" t="inlineStr">
        <is>
          <t>2026-04-20</t>
        </is>
      </c>
      <c r="I2878" t="n">
        <v>8054.36</v>
      </c>
      <c r="J2878" t="inlineStr">
        <is>
          <t>RSI 과열 부분청산</t>
        </is>
      </c>
      <c r="K2878" t="n">
        <v>4</v>
      </c>
      <c r="L2878" t="n">
        <v>1</v>
      </c>
      <c r="M2878" t="n">
        <v>58.28</v>
      </c>
      <c r="N2878" t="inlineStr">
        <is>
          <t>04.20. 4주 매도(RSI 과열 부분청산)</t>
        </is>
      </c>
      <c r="O2878" t="n">
        <v>300000</v>
      </c>
      <c r="P2878">
        <f>COUNTIF($A$2:A2878,A2878)</f>
        <v/>
      </c>
      <c r="Q2878">
        <f>A2878&amp;"|"&amp;P2878</f>
        <v/>
      </c>
    </row>
    <row r="2879">
      <c r="A2879" t="inlineStr">
        <is>
          <t>PS일렉트로닉스|전체 평가기간|[수익극대화]+[버티기형]</t>
        </is>
      </c>
      <c r="B2879" t="inlineStr">
        <is>
          <t>PS일렉트로닉스</t>
        </is>
      </c>
      <c r="C2879" t="inlineStr">
        <is>
          <t>332570</t>
        </is>
      </c>
      <c r="D2879" t="inlineStr">
        <is>
          <t>전체 평가기간</t>
        </is>
      </c>
      <c r="E2879" t="inlineStr">
        <is>
          <t>[수익극대화]+[버티기형]</t>
        </is>
      </c>
      <c r="F2879" t="inlineStr">
        <is>
          <t>2026-03-16</t>
        </is>
      </c>
      <c r="G2879" t="n">
        <v>5073.55</v>
      </c>
      <c r="H2879" t="inlineStr">
        <is>
          <t>2026-04-21</t>
        </is>
      </c>
      <c r="I2879" t="n">
        <v>8304.18</v>
      </c>
      <c r="J2879" t="inlineStr">
        <is>
          <t>3차 익절 도달(40%)</t>
        </is>
      </c>
      <c r="K2879" t="n">
        <v>1</v>
      </c>
      <c r="L2879" t="n">
        <v>0</v>
      </c>
      <c r="M2879" t="n">
        <v>63.19</v>
      </c>
      <c r="N2879" t="inlineStr">
        <is>
          <t>04.21. 1주 매도(+40% 상승 시 30% 익절 원칙)</t>
        </is>
      </c>
      <c r="O2879" t="n">
        <v>300000</v>
      </c>
      <c r="P2879">
        <f>COUNTIF($A$2:A2879,A2879)</f>
        <v/>
      </c>
      <c r="Q2879">
        <f>A2879&amp;"|"&amp;P2879</f>
        <v/>
      </c>
    </row>
    <row r="2880">
      <c r="A2880" t="inlineStr">
        <is>
          <t>ACE 미국30년국채액티브(H)|1개월 전에 샀다면|[초단타]+[칼손절]</t>
        </is>
      </c>
      <c r="B2880" t="inlineStr">
        <is>
          <t>ACE 미국30년국채액티브(H)</t>
        </is>
      </c>
      <c r="C2880" t="inlineStr">
        <is>
          <t>453850</t>
        </is>
      </c>
      <c r="D2880" t="inlineStr">
        <is>
          <t>1개월 전에 샀다면</t>
        </is>
      </c>
      <c r="E2880" t="inlineStr">
        <is>
          <t>[초단타]+[칼손절]</t>
        </is>
      </c>
      <c r="F2880" t="inlineStr">
        <is>
          <t>2026-05-28</t>
        </is>
      </c>
      <c r="G2880" t="n">
        <v>7370.16</v>
      </c>
      <c r="H2880" t="inlineStr">
        <is>
          <t>2026-06-08</t>
        </is>
      </c>
      <c r="I2880" t="n">
        <v>7389.82</v>
      </c>
      <c r="J2880" t="inlineStr">
        <is>
          <t>백테스트 종료일 강제청산</t>
        </is>
      </c>
      <c r="K2880" t="n">
        <v>40</v>
      </c>
      <c r="L2880" t="n">
        <v>0</v>
      </c>
      <c r="M2880" t="n">
        <v>-0.03</v>
      </c>
      <c r="N2880" t="inlineStr">
        <is>
          <t>06.08. 40주 매도(백테스트 종료일 기준 강제청산)</t>
        </is>
      </c>
      <c r="O2880" t="n">
        <v>300000</v>
      </c>
      <c r="P2880">
        <f>COUNTIF($A$2:A2880,A2880)</f>
        <v/>
      </c>
      <c r="Q2880">
        <f>A2880&amp;"|"&amp;P2880</f>
        <v/>
      </c>
    </row>
    <row r="2881">
      <c r="A2881" t="inlineStr">
        <is>
          <t>ACE 미국30년국채액티브(H)|1개월 전에 샀다면|[초단타]+[정석방어]</t>
        </is>
      </c>
      <c r="B2881" t="inlineStr">
        <is>
          <t>ACE 미국30년국채액티브(H)</t>
        </is>
      </c>
      <c r="C2881" t="inlineStr">
        <is>
          <t>453850</t>
        </is>
      </c>
      <c r="D2881" t="inlineStr">
        <is>
          <t>1개월 전에 샀다면</t>
        </is>
      </c>
      <c r="E2881" t="inlineStr">
        <is>
          <t>[초단타]+[정석방어]</t>
        </is>
      </c>
      <c r="F2881" t="inlineStr">
        <is>
          <t>2026-05-28</t>
        </is>
      </c>
      <c r="G2881" t="n">
        <v>7370.16</v>
      </c>
      <c r="H2881" t="inlineStr">
        <is>
          <t>2026-06-08</t>
        </is>
      </c>
      <c r="I2881" t="n">
        <v>7389.82</v>
      </c>
      <c r="J2881" t="inlineStr">
        <is>
          <t>백테스트 종료일 강제청산</t>
        </is>
      </c>
      <c r="K2881" t="n">
        <v>40</v>
      </c>
      <c r="L2881" t="n">
        <v>0</v>
      </c>
      <c r="M2881" t="n">
        <v>-0.03</v>
      </c>
      <c r="N2881" t="inlineStr">
        <is>
          <t>06.08. 40주 매도(백테스트 종료일 기준 강제청산)</t>
        </is>
      </c>
      <c r="O2881" t="n">
        <v>300000</v>
      </c>
      <c r="P2881">
        <f>COUNTIF($A$2:A2881,A2881)</f>
        <v/>
      </c>
      <c r="Q2881">
        <f>A2881&amp;"|"&amp;P2881</f>
        <v/>
      </c>
    </row>
    <row r="2882">
      <c r="A2882" t="inlineStr">
        <is>
          <t>ACE 미국30년국채액티브(H)|1개월 전에 샀다면|[초단타]+[변동성허용]</t>
        </is>
      </c>
      <c r="B2882" t="inlineStr">
        <is>
          <t>ACE 미국30년국채액티브(H)</t>
        </is>
      </c>
      <c r="C2882" t="inlineStr">
        <is>
          <t>453850</t>
        </is>
      </c>
      <c r="D2882" t="inlineStr">
        <is>
          <t>1개월 전에 샀다면</t>
        </is>
      </c>
      <c r="E2882" t="inlineStr">
        <is>
          <t>[초단타]+[변동성허용]</t>
        </is>
      </c>
      <c r="F2882" t="inlineStr">
        <is>
          <t>2026-05-28</t>
        </is>
      </c>
      <c r="G2882" t="n">
        <v>7370.16</v>
      </c>
      <c r="H2882" t="inlineStr">
        <is>
          <t>2026-06-08</t>
        </is>
      </c>
      <c r="I2882" t="n">
        <v>7389.82</v>
      </c>
      <c r="J2882" t="inlineStr">
        <is>
          <t>백테스트 종료일 강제청산</t>
        </is>
      </c>
      <c r="K2882" t="n">
        <v>40</v>
      </c>
      <c r="L2882" t="n">
        <v>0</v>
      </c>
      <c r="M2882" t="n">
        <v>-0.03</v>
      </c>
      <c r="N2882" t="inlineStr">
        <is>
          <t>06.08. 40주 매도(백테스트 종료일 기준 강제청산)</t>
        </is>
      </c>
      <c r="O2882" t="n">
        <v>300000</v>
      </c>
      <c r="P2882">
        <f>COUNTIF($A$2:A2882,A2882)</f>
        <v/>
      </c>
      <c r="Q2882">
        <f>A2882&amp;"|"&amp;P2882</f>
        <v/>
      </c>
    </row>
    <row r="2883">
      <c r="A2883" t="inlineStr">
        <is>
          <t>ACE 미국30년국채액티브(H)|1개월 전에 샀다면|[초단타]+[버티기형]</t>
        </is>
      </c>
      <c r="B2883" t="inlineStr">
        <is>
          <t>ACE 미국30년국채액티브(H)</t>
        </is>
      </c>
      <c r="C2883" t="inlineStr">
        <is>
          <t>453850</t>
        </is>
      </c>
      <c r="D2883" t="inlineStr">
        <is>
          <t>1개월 전에 샀다면</t>
        </is>
      </c>
      <c r="E2883" t="inlineStr">
        <is>
          <t>[초단타]+[버티기형]</t>
        </is>
      </c>
      <c r="F2883" t="inlineStr">
        <is>
          <t>2026-05-28</t>
        </is>
      </c>
      <c r="G2883" t="n">
        <v>7370.16</v>
      </c>
      <c r="H2883" t="inlineStr">
        <is>
          <t>2026-06-08</t>
        </is>
      </c>
      <c r="I2883" t="n">
        <v>7389.82</v>
      </c>
      <c r="J2883" t="inlineStr">
        <is>
          <t>백테스트 종료일 강제청산</t>
        </is>
      </c>
      <c r="K2883" t="n">
        <v>40</v>
      </c>
      <c r="L2883" t="n">
        <v>0</v>
      </c>
      <c r="M2883" t="n">
        <v>-0.03</v>
      </c>
      <c r="N2883" t="inlineStr">
        <is>
          <t>06.08. 40주 매도(백테스트 종료일 기준 강제청산)</t>
        </is>
      </c>
      <c r="O2883" t="n">
        <v>300000</v>
      </c>
      <c r="P2883">
        <f>COUNTIF($A$2:A2883,A2883)</f>
        <v/>
      </c>
      <c r="Q2883">
        <f>A2883&amp;"|"&amp;P2883</f>
        <v/>
      </c>
    </row>
    <row r="2884">
      <c r="A2884" t="inlineStr">
        <is>
          <t>ACE 미국30년국채액티브(H)|1개월 전에 샀다면|[단기스윙]+[칼손절]</t>
        </is>
      </c>
      <c r="B2884" t="inlineStr">
        <is>
          <t>ACE 미국30년국채액티브(H)</t>
        </is>
      </c>
      <c r="C2884" t="inlineStr">
        <is>
          <t>453850</t>
        </is>
      </c>
      <c r="D2884" t="inlineStr">
        <is>
          <t>1개월 전에 샀다면</t>
        </is>
      </c>
      <c r="E2884" t="inlineStr">
        <is>
          <t>[단기스윙]+[칼손절]</t>
        </is>
      </c>
      <c r="F2884" t="inlineStr">
        <is>
          <t>2026-05-28</t>
        </is>
      </c>
      <c r="G2884" t="n">
        <v>7370.16</v>
      </c>
      <c r="H2884" t="inlineStr">
        <is>
          <t>2026-06-08</t>
        </is>
      </c>
      <c r="I2884" t="n">
        <v>7389.82</v>
      </c>
      <c r="J2884" t="inlineStr">
        <is>
          <t>백테스트 종료일 강제청산</t>
        </is>
      </c>
      <c r="K2884" t="n">
        <v>40</v>
      </c>
      <c r="L2884" t="n">
        <v>0</v>
      </c>
      <c r="M2884" t="n">
        <v>-0.03</v>
      </c>
      <c r="N2884" t="inlineStr">
        <is>
          <t>06.08. 40주 매도(백테스트 종료일 기준 강제청산)</t>
        </is>
      </c>
      <c r="O2884" t="n">
        <v>300000</v>
      </c>
      <c r="P2884">
        <f>COUNTIF($A$2:A2884,A2884)</f>
        <v/>
      </c>
      <c r="Q2884">
        <f>A2884&amp;"|"&amp;P2884</f>
        <v/>
      </c>
    </row>
    <row r="2885">
      <c r="A2885" t="inlineStr">
        <is>
          <t>ACE 미국30년국채액티브(H)|1개월 전에 샀다면|[단기스윙]+[정석방어]</t>
        </is>
      </c>
      <c r="B2885" t="inlineStr">
        <is>
          <t>ACE 미국30년국채액티브(H)</t>
        </is>
      </c>
      <c r="C2885" t="inlineStr">
        <is>
          <t>453850</t>
        </is>
      </c>
      <c r="D2885" t="inlineStr">
        <is>
          <t>1개월 전에 샀다면</t>
        </is>
      </c>
      <c r="E2885" t="inlineStr">
        <is>
          <t>[단기스윙]+[정석방어]</t>
        </is>
      </c>
      <c r="F2885" t="inlineStr">
        <is>
          <t>2026-05-28</t>
        </is>
      </c>
      <c r="G2885" t="n">
        <v>7370.16</v>
      </c>
      <c r="H2885" t="inlineStr">
        <is>
          <t>2026-06-08</t>
        </is>
      </c>
      <c r="I2885" t="n">
        <v>7389.82</v>
      </c>
      <c r="J2885" t="inlineStr">
        <is>
          <t>백테스트 종료일 강제청산</t>
        </is>
      </c>
      <c r="K2885" t="n">
        <v>40</v>
      </c>
      <c r="L2885" t="n">
        <v>0</v>
      </c>
      <c r="M2885" t="n">
        <v>-0.03</v>
      </c>
      <c r="N2885" t="inlineStr">
        <is>
          <t>06.08. 40주 매도(백테스트 종료일 기준 강제청산)</t>
        </is>
      </c>
      <c r="O2885" t="n">
        <v>300000</v>
      </c>
      <c r="P2885">
        <f>COUNTIF($A$2:A2885,A2885)</f>
        <v/>
      </c>
      <c r="Q2885">
        <f>A2885&amp;"|"&amp;P2885</f>
        <v/>
      </c>
    </row>
    <row r="2886">
      <c r="A2886" t="inlineStr">
        <is>
          <t>ACE 미국30년국채액티브(H)|1개월 전에 샀다면|[단기스윙]+[변동성허용]</t>
        </is>
      </c>
      <c r="B2886" t="inlineStr">
        <is>
          <t>ACE 미국30년국채액티브(H)</t>
        </is>
      </c>
      <c r="C2886" t="inlineStr">
        <is>
          <t>453850</t>
        </is>
      </c>
      <c r="D2886" t="inlineStr">
        <is>
          <t>1개월 전에 샀다면</t>
        </is>
      </c>
      <c r="E2886" t="inlineStr">
        <is>
          <t>[단기스윙]+[변동성허용]</t>
        </is>
      </c>
      <c r="F2886" t="inlineStr">
        <is>
          <t>2026-05-28</t>
        </is>
      </c>
      <c r="G2886" t="n">
        <v>7370.16</v>
      </c>
      <c r="H2886" t="inlineStr">
        <is>
          <t>2026-06-08</t>
        </is>
      </c>
      <c r="I2886" t="n">
        <v>7389.82</v>
      </c>
      <c r="J2886" t="inlineStr">
        <is>
          <t>백테스트 종료일 강제청산</t>
        </is>
      </c>
      <c r="K2886" t="n">
        <v>40</v>
      </c>
      <c r="L2886" t="n">
        <v>0</v>
      </c>
      <c r="M2886" t="n">
        <v>-0.03</v>
      </c>
      <c r="N2886" t="inlineStr">
        <is>
          <t>06.08. 40주 매도(백테스트 종료일 기준 강제청산)</t>
        </is>
      </c>
      <c r="O2886" t="n">
        <v>300000</v>
      </c>
      <c r="P2886">
        <f>COUNTIF($A$2:A2886,A2886)</f>
        <v/>
      </c>
      <c r="Q2886">
        <f>A2886&amp;"|"&amp;P2886</f>
        <v/>
      </c>
    </row>
    <row r="2887">
      <c r="A2887" t="inlineStr">
        <is>
          <t>ACE 미국30년국채액티브(H)|1개월 전에 샀다면|[단기스윙]+[버티기형]</t>
        </is>
      </c>
      <c r="B2887" t="inlineStr">
        <is>
          <t>ACE 미국30년국채액티브(H)</t>
        </is>
      </c>
      <c r="C2887" t="inlineStr">
        <is>
          <t>453850</t>
        </is>
      </c>
      <c r="D2887" t="inlineStr">
        <is>
          <t>1개월 전에 샀다면</t>
        </is>
      </c>
      <c r="E2887" t="inlineStr">
        <is>
          <t>[단기스윙]+[버티기형]</t>
        </is>
      </c>
      <c r="F2887" t="inlineStr">
        <is>
          <t>2026-05-28</t>
        </is>
      </c>
      <c r="G2887" t="n">
        <v>7370.16</v>
      </c>
      <c r="H2887" t="inlineStr">
        <is>
          <t>2026-06-08</t>
        </is>
      </c>
      <c r="I2887" t="n">
        <v>7389.82</v>
      </c>
      <c r="J2887" t="inlineStr">
        <is>
          <t>백테스트 종료일 강제청산</t>
        </is>
      </c>
      <c r="K2887" t="n">
        <v>40</v>
      </c>
      <c r="L2887" t="n">
        <v>0</v>
      </c>
      <c r="M2887" t="n">
        <v>-0.03</v>
      </c>
      <c r="N2887" t="inlineStr">
        <is>
          <t>06.08. 40주 매도(백테스트 종료일 기준 강제청산)</t>
        </is>
      </c>
      <c r="O2887" t="n">
        <v>300000</v>
      </c>
      <c r="P2887">
        <f>COUNTIF($A$2:A2887,A2887)</f>
        <v/>
      </c>
      <c r="Q2887">
        <f>A2887&amp;"|"&amp;P2887</f>
        <v/>
      </c>
    </row>
    <row r="2888">
      <c r="A2888" t="inlineStr">
        <is>
          <t>ACE 미국30년국채액티브(H)|1개월 전에 샀다면|[대표님룰]+[칼손절]</t>
        </is>
      </c>
      <c r="B2888" t="inlineStr">
        <is>
          <t>ACE 미국30년국채액티브(H)</t>
        </is>
      </c>
      <c r="C2888" t="inlineStr">
        <is>
          <t>453850</t>
        </is>
      </c>
      <c r="D2888" t="inlineStr">
        <is>
          <t>1개월 전에 샀다면</t>
        </is>
      </c>
      <c r="E2888" t="inlineStr">
        <is>
          <t>[대표님룰]+[칼손절]</t>
        </is>
      </c>
      <c r="F2888" t="inlineStr">
        <is>
          <t>2026-05-28</t>
        </is>
      </c>
      <c r="G2888" t="n">
        <v>7370.16</v>
      </c>
      <c r="H2888" t="inlineStr">
        <is>
          <t>2026-06-08</t>
        </is>
      </c>
      <c r="I2888" t="n">
        <v>7389.82</v>
      </c>
      <c r="J2888" t="inlineStr">
        <is>
          <t>백테스트 종료일 강제청산</t>
        </is>
      </c>
      <c r="K2888" t="n">
        <v>40</v>
      </c>
      <c r="L2888" t="n">
        <v>0</v>
      </c>
      <c r="M2888" t="n">
        <v>-0.03</v>
      </c>
      <c r="N2888" t="inlineStr">
        <is>
          <t>06.08. 40주 매도(백테스트 종료일 기준 강제청산)</t>
        </is>
      </c>
      <c r="O2888" t="n">
        <v>300000</v>
      </c>
      <c r="P2888">
        <f>COUNTIF($A$2:A2888,A2888)</f>
        <v/>
      </c>
      <c r="Q2888">
        <f>A2888&amp;"|"&amp;P2888</f>
        <v/>
      </c>
    </row>
    <row r="2889">
      <c r="A2889" t="inlineStr">
        <is>
          <t>ACE 미국30년국채액티브(H)|1개월 전에 샀다면|[대표님룰]+[정석방어]</t>
        </is>
      </c>
      <c r="B2889" t="inlineStr">
        <is>
          <t>ACE 미국30년국채액티브(H)</t>
        </is>
      </c>
      <c r="C2889" t="inlineStr">
        <is>
          <t>453850</t>
        </is>
      </c>
      <c r="D2889" t="inlineStr">
        <is>
          <t>1개월 전에 샀다면</t>
        </is>
      </c>
      <c r="E2889" t="inlineStr">
        <is>
          <t>[대표님룰]+[정석방어]</t>
        </is>
      </c>
      <c r="F2889" t="inlineStr">
        <is>
          <t>2026-05-28</t>
        </is>
      </c>
      <c r="G2889" t="n">
        <v>7370.16</v>
      </c>
      <c r="H2889" t="inlineStr">
        <is>
          <t>2026-06-08</t>
        </is>
      </c>
      <c r="I2889" t="n">
        <v>7389.82</v>
      </c>
      <c r="J2889" t="inlineStr">
        <is>
          <t>백테스트 종료일 강제청산</t>
        </is>
      </c>
      <c r="K2889" t="n">
        <v>40</v>
      </c>
      <c r="L2889" t="n">
        <v>0</v>
      </c>
      <c r="M2889" t="n">
        <v>-0.03</v>
      </c>
      <c r="N2889" t="inlineStr">
        <is>
          <t>06.08. 40주 매도(백테스트 종료일 기준 강제청산)</t>
        </is>
      </c>
      <c r="O2889" t="n">
        <v>300000</v>
      </c>
      <c r="P2889">
        <f>COUNTIF($A$2:A2889,A2889)</f>
        <v/>
      </c>
      <c r="Q2889">
        <f>A2889&amp;"|"&amp;P2889</f>
        <v/>
      </c>
    </row>
    <row r="2890">
      <c r="A2890" t="inlineStr">
        <is>
          <t>ACE 미국30년국채액티브(H)|1개월 전에 샀다면|[대표님룰]+[변동성허용]</t>
        </is>
      </c>
      <c r="B2890" t="inlineStr">
        <is>
          <t>ACE 미국30년국채액티브(H)</t>
        </is>
      </c>
      <c r="C2890" t="inlineStr">
        <is>
          <t>453850</t>
        </is>
      </c>
      <c r="D2890" t="inlineStr">
        <is>
          <t>1개월 전에 샀다면</t>
        </is>
      </c>
      <c r="E2890" t="inlineStr">
        <is>
          <t>[대표님룰]+[변동성허용]</t>
        </is>
      </c>
      <c r="F2890" t="inlineStr">
        <is>
          <t>2026-05-28</t>
        </is>
      </c>
      <c r="G2890" t="n">
        <v>7370.16</v>
      </c>
      <c r="H2890" t="inlineStr">
        <is>
          <t>2026-06-08</t>
        </is>
      </c>
      <c r="I2890" t="n">
        <v>7389.82</v>
      </c>
      <c r="J2890" t="inlineStr">
        <is>
          <t>백테스트 종료일 강제청산</t>
        </is>
      </c>
      <c r="K2890" t="n">
        <v>40</v>
      </c>
      <c r="L2890" t="n">
        <v>0</v>
      </c>
      <c r="M2890" t="n">
        <v>-0.03</v>
      </c>
      <c r="N2890" t="inlineStr">
        <is>
          <t>06.08. 40주 매도(백테스트 종료일 기준 강제청산)</t>
        </is>
      </c>
      <c r="O2890" t="n">
        <v>300000</v>
      </c>
      <c r="P2890">
        <f>COUNTIF($A$2:A2890,A2890)</f>
        <v/>
      </c>
      <c r="Q2890">
        <f>A2890&amp;"|"&amp;P2890</f>
        <v/>
      </c>
    </row>
    <row r="2891">
      <c r="A2891" t="inlineStr">
        <is>
          <t>ACE 미국30년국채액티브(H)|1개월 전에 샀다면|[대표님룰]+[버티기형]</t>
        </is>
      </c>
      <c r="B2891" t="inlineStr">
        <is>
          <t>ACE 미국30년국채액티브(H)</t>
        </is>
      </c>
      <c r="C2891" t="inlineStr">
        <is>
          <t>453850</t>
        </is>
      </c>
      <c r="D2891" t="inlineStr">
        <is>
          <t>1개월 전에 샀다면</t>
        </is>
      </c>
      <c r="E2891" t="inlineStr">
        <is>
          <t>[대표님룰]+[버티기형]</t>
        </is>
      </c>
      <c r="F2891" t="inlineStr">
        <is>
          <t>2026-05-28</t>
        </is>
      </c>
      <c r="G2891" t="n">
        <v>7370.16</v>
      </c>
      <c r="H2891" t="inlineStr">
        <is>
          <t>2026-06-08</t>
        </is>
      </c>
      <c r="I2891" t="n">
        <v>7389.82</v>
      </c>
      <c r="J2891" t="inlineStr">
        <is>
          <t>백테스트 종료일 강제청산</t>
        </is>
      </c>
      <c r="K2891" t="n">
        <v>40</v>
      </c>
      <c r="L2891" t="n">
        <v>0</v>
      </c>
      <c r="M2891" t="n">
        <v>-0.03</v>
      </c>
      <c r="N2891" t="inlineStr">
        <is>
          <t>06.08. 40주 매도(백테스트 종료일 기준 강제청산)</t>
        </is>
      </c>
      <c r="O2891" t="n">
        <v>300000</v>
      </c>
      <c r="P2891">
        <f>COUNTIF($A$2:A2891,A2891)</f>
        <v/>
      </c>
      <c r="Q2891">
        <f>A2891&amp;"|"&amp;P2891</f>
        <v/>
      </c>
    </row>
    <row r="2892">
      <c r="A2892" t="inlineStr">
        <is>
          <t>ACE 미국30년국채액티브(H)|1개월 전에 샀다면|[중기추세]+[칼손절]</t>
        </is>
      </c>
      <c r="B2892" t="inlineStr">
        <is>
          <t>ACE 미국30년국채액티브(H)</t>
        </is>
      </c>
      <c r="C2892" t="inlineStr">
        <is>
          <t>453850</t>
        </is>
      </c>
      <c r="D2892" t="inlineStr">
        <is>
          <t>1개월 전에 샀다면</t>
        </is>
      </c>
      <c r="E2892" t="inlineStr">
        <is>
          <t>[중기추세]+[칼손절]</t>
        </is>
      </c>
      <c r="F2892" t="inlineStr">
        <is>
          <t>2026-05-28</t>
        </is>
      </c>
      <c r="G2892" t="n">
        <v>7370.16</v>
      </c>
      <c r="H2892" t="inlineStr">
        <is>
          <t>2026-06-08</t>
        </is>
      </c>
      <c r="I2892" t="n">
        <v>7389.82</v>
      </c>
      <c r="J2892" t="inlineStr">
        <is>
          <t>백테스트 종료일 강제청산</t>
        </is>
      </c>
      <c r="K2892" t="n">
        <v>40</v>
      </c>
      <c r="L2892" t="n">
        <v>0</v>
      </c>
      <c r="M2892" t="n">
        <v>-0.03</v>
      </c>
      <c r="N2892" t="inlineStr">
        <is>
          <t>06.08. 40주 매도(백테스트 종료일 기준 강제청산)</t>
        </is>
      </c>
      <c r="O2892" t="n">
        <v>300000</v>
      </c>
      <c r="P2892">
        <f>COUNTIF($A$2:A2892,A2892)</f>
        <v/>
      </c>
      <c r="Q2892">
        <f>A2892&amp;"|"&amp;P2892</f>
        <v/>
      </c>
    </row>
    <row r="2893">
      <c r="A2893" t="inlineStr">
        <is>
          <t>ACE 미국30년국채액티브(H)|1개월 전에 샀다면|[중기추세]+[정석방어]</t>
        </is>
      </c>
      <c r="B2893" t="inlineStr">
        <is>
          <t>ACE 미국30년국채액티브(H)</t>
        </is>
      </c>
      <c r="C2893" t="inlineStr">
        <is>
          <t>453850</t>
        </is>
      </c>
      <c r="D2893" t="inlineStr">
        <is>
          <t>1개월 전에 샀다면</t>
        </is>
      </c>
      <c r="E2893" t="inlineStr">
        <is>
          <t>[중기추세]+[정석방어]</t>
        </is>
      </c>
      <c r="F2893" t="inlineStr">
        <is>
          <t>2026-05-28</t>
        </is>
      </c>
      <c r="G2893" t="n">
        <v>7370.16</v>
      </c>
      <c r="H2893" t="inlineStr">
        <is>
          <t>2026-06-08</t>
        </is>
      </c>
      <c r="I2893" t="n">
        <v>7389.82</v>
      </c>
      <c r="J2893" t="inlineStr">
        <is>
          <t>백테스트 종료일 강제청산</t>
        </is>
      </c>
      <c r="K2893" t="n">
        <v>40</v>
      </c>
      <c r="L2893" t="n">
        <v>0</v>
      </c>
      <c r="M2893" t="n">
        <v>-0.03</v>
      </c>
      <c r="N2893" t="inlineStr">
        <is>
          <t>06.08. 40주 매도(백테스트 종료일 기준 강제청산)</t>
        </is>
      </c>
      <c r="O2893" t="n">
        <v>300000</v>
      </c>
      <c r="P2893">
        <f>COUNTIF($A$2:A2893,A2893)</f>
        <v/>
      </c>
      <c r="Q2893">
        <f>A2893&amp;"|"&amp;P2893</f>
        <v/>
      </c>
    </row>
    <row r="2894">
      <c r="A2894" t="inlineStr">
        <is>
          <t>ACE 미국30년국채액티브(H)|1개월 전에 샀다면|[중기추세]+[변동성허용]</t>
        </is>
      </c>
      <c r="B2894" t="inlineStr">
        <is>
          <t>ACE 미국30년국채액티브(H)</t>
        </is>
      </c>
      <c r="C2894" t="inlineStr">
        <is>
          <t>453850</t>
        </is>
      </c>
      <c r="D2894" t="inlineStr">
        <is>
          <t>1개월 전에 샀다면</t>
        </is>
      </c>
      <c r="E2894" t="inlineStr">
        <is>
          <t>[중기추세]+[변동성허용]</t>
        </is>
      </c>
      <c r="F2894" t="inlineStr">
        <is>
          <t>2026-05-28</t>
        </is>
      </c>
      <c r="G2894" t="n">
        <v>7370.16</v>
      </c>
      <c r="H2894" t="inlineStr">
        <is>
          <t>2026-06-08</t>
        </is>
      </c>
      <c r="I2894" t="n">
        <v>7389.82</v>
      </c>
      <c r="J2894" t="inlineStr">
        <is>
          <t>백테스트 종료일 강제청산</t>
        </is>
      </c>
      <c r="K2894" t="n">
        <v>40</v>
      </c>
      <c r="L2894" t="n">
        <v>0</v>
      </c>
      <c r="M2894" t="n">
        <v>-0.03</v>
      </c>
      <c r="N2894" t="inlineStr">
        <is>
          <t>06.08. 40주 매도(백테스트 종료일 기준 강제청산)</t>
        </is>
      </c>
      <c r="O2894" t="n">
        <v>300000</v>
      </c>
      <c r="P2894">
        <f>COUNTIF($A$2:A2894,A2894)</f>
        <v/>
      </c>
      <c r="Q2894">
        <f>A2894&amp;"|"&amp;P2894</f>
        <v/>
      </c>
    </row>
    <row r="2895">
      <c r="A2895" t="inlineStr">
        <is>
          <t>ACE 미국30년국채액티브(H)|1개월 전에 샀다면|[중기추세]+[버티기형]</t>
        </is>
      </c>
      <c r="B2895" t="inlineStr">
        <is>
          <t>ACE 미국30년국채액티브(H)</t>
        </is>
      </c>
      <c r="C2895" t="inlineStr">
        <is>
          <t>453850</t>
        </is>
      </c>
      <c r="D2895" t="inlineStr">
        <is>
          <t>1개월 전에 샀다면</t>
        </is>
      </c>
      <c r="E2895" t="inlineStr">
        <is>
          <t>[중기추세]+[버티기형]</t>
        </is>
      </c>
      <c r="F2895" t="inlineStr">
        <is>
          <t>2026-05-28</t>
        </is>
      </c>
      <c r="G2895" t="n">
        <v>7370.16</v>
      </c>
      <c r="H2895" t="inlineStr">
        <is>
          <t>2026-06-08</t>
        </is>
      </c>
      <c r="I2895" t="n">
        <v>7389.82</v>
      </c>
      <c r="J2895" t="inlineStr">
        <is>
          <t>백테스트 종료일 강제청산</t>
        </is>
      </c>
      <c r="K2895" t="n">
        <v>40</v>
      </c>
      <c r="L2895" t="n">
        <v>0</v>
      </c>
      <c r="M2895" t="n">
        <v>-0.03</v>
      </c>
      <c r="N2895" t="inlineStr">
        <is>
          <t>06.08. 40주 매도(백테스트 종료일 기준 강제청산)</t>
        </is>
      </c>
      <c r="O2895" t="n">
        <v>300000</v>
      </c>
      <c r="P2895">
        <f>COUNTIF($A$2:A2895,A2895)</f>
        <v/>
      </c>
      <c r="Q2895">
        <f>A2895&amp;"|"&amp;P2895</f>
        <v/>
      </c>
    </row>
    <row r="2896">
      <c r="A2896" t="inlineStr">
        <is>
          <t>ACE 미국30년국채액티브(H)|1개월 전에 샀다면|[수익극대화]+[칼손절]</t>
        </is>
      </c>
      <c r="B2896" t="inlineStr">
        <is>
          <t>ACE 미국30년국채액티브(H)</t>
        </is>
      </c>
      <c r="C2896" t="inlineStr">
        <is>
          <t>453850</t>
        </is>
      </c>
      <c r="D2896" t="inlineStr">
        <is>
          <t>1개월 전에 샀다면</t>
        </is>
      </c>
      <c r="E2896" t="inlineStr">
        <is>
          <t>[수익극대화]+[칼손절]</t>
        </is>
      </c>
      <c r="F2896" t="inlineStr">
        <is>
          <t>2026-05-28</t>
        </is>
      </c>
      <c r="G2896" t="n">
        <v>7370.16</v>
      </c>
      <c r="H2896" t="inlineStr">
        <is>
          <t>2026-06-08</t>
        </is>
      </c>
      <c r="I2896" t="n">
        <v>7389.82</v>
      </c>
      <c r="J2896" t="inlineStr">
        <is>
          <t>백테스트 종료일 강제청산</t>
        </is>
      </c>
      <c r="K2896" t="n">
        <v>40</v>
      </c>
      <c r="L2896" t="n">
        <v>0</v>
      </c>
      <c r="M2896" t="n">
        <v>-0.03</v>
      </c>
      <c r="N2896" t="inlineStr">
        <is>
          <t>06.08. 40주 매도(백테스트 종료일 기준 강제청산)</t>
        </is>
      </c>
      <c r="O2896" t="n">
        <v>300000</v>
      </c>
      <c r="P2896">
        <f>COUNTIF($A$2:A2896,A2896)</f>
        <v/>
      </c>
      <c r="Q2896">
        <f>A2896&amp;"|"&amp;P2896</f>
        <v/>
      </c>
    </row>
    <row r="2897">
      <c r="A2897" t="inlineStr">
        <is>
          <t>ACE 미국30년국채액티브(H)|1개월 전에 샀다면|[수익극대화]+[정석방어]</t>
        </is>
      </c>
      <c r="B2897" t="inlineStr">
        <is>
          <t>ACE 미국30년국채액티브(H)</t>
        </is>
      </c>
      <c r="C2897" t="inlineStr">
        <is>
          <t>453850</t>
        </is>
      </c>
      <c r="D2897" t="inlineStr">
        <is>
          <t>1개월 전에 샀다면</t>
        </is>
      </c>
      <c r="E2897" t="inlineStr">
        <is>
          <t>[수익극대화]+[정석방어]</t>
        </is>
      </c>
      <c r="F2897" t="inlineStr">
        <is>
          <t>2026-05-28</t>
        </is>
      </c>
      <c r="G2897" t="n">
        <v>7370.16</v>
      </c>
      <c r="H2897" t="inlineStr">
        <is>
          <t>2026-06-08</t>
        </is>
      </c>
      <c r="I2897" t="n">
        <v>7389.82</v>
      </c>
      <c r="J2897" t="inlineStr">
        <is>
          <t>백테스트 종료일 강제청산</t>
        </is>
      </c>
      <c r="K2897" t="n">
        <v>40</v>
      </c>
      <c r="L2897" t="n">
        <v>0</v>
      </c>
      <c r="M2897" t="n">
        <v>-0.03</v>
      </c>
      <c r="N2897" t="inlineStr">
        <is>
          <t>06.08. 40주 매도(백테스트 종료일 기준 강제청산)</t>
        </is>
      </c>
      <c r="O2897" t="n">
        <v>300000</v>
      </c>
      <c r="P2897">
        <f>COUNTIF($A$2:A2897,A2897)</f>
        <v/>
      </c>
      <c r="Q2897">
        <f>A2897&amp;"|"&amp;P2897</f>
        <v/>
      </c>
    </row>
    <row r="2898">
      <c r="A2898" t="inlineStr">
        <is>
          <t>ACE 미국30년국채액티브(H)|1개월 전에 샀다면|[수익극대화]+[변동성허용]</t>
        </is>
      </c>
      <c r="B2898" t="inlineStr">
        <is>
          <t>ACE 미국30년국채액티브(H)</t>
        </is>
      </c>
      <c r="C2898" t="inlineStr">
        <is>
          <t>453850</t>
        </is>
      </c>
      <c r="D2898" t="inlineStr">
        <is>
          <t>1개월 전에 샀다면</t>
        </is>
      </c>
      <c r="E2898" t="inlineStr">
        <is>
          <t>[수익극대화]+[변동성허용]</t>
        </is>
      </c>
      <c r="F2898" t="inlineStr">
        <is>
          <t>2026-05-28</t>
        </is>
      </c>
      <c r="G2898" t="n">
        <v>7370.16</v>
      </c>
      <c r="H2898" t="inlineStr">
        <is>
          <t>2026-06-08</t>
        </is>
      </c>
      <c r="I2898" t="n">
        <v>7389.82</v>
      </c>
      <c r="J2898" t="inlineStr">
        <is>
          <t>백테스트 종료일 강제청산</t>
        </is>
      </c>
      <c r="K2898" t="n">
        <v>40</v>
      </c>
      <c r="L2898" t="n">
        <v>0</v>
      </c>
      <c r="M2898" t="n">
        <v>-0.03</v>
      </c>
      <c r="N2898" t="inlineStr">
        <is>
          <t>06.08. 40주 매도(백테스트 종료일 기준 강제청산)</t>
        </is>
      </c>
      <c r="O2898" t="n">
        <v>300000</v>
      </c>
      <c r="P2898">
        <f>COUNTIF($A$2:A2898,A2898)</f>
        <v/>
      </c>
      <c r="Q2898">
        <f>A2898&amp;"|"&amp;P2898</f>
        <v/>
      </c>
    </row>
    <row r="2899">
      <c r="A2899" t="inlineStr">
        <is>
          <t>ACE 미국30년국채액티브(H)|1개월 전에 샀다면|[수익극대화]+[버티기형]</t>
        </is>
      </c>
      <c r="B2899" t="inlineStr">
        <is>
          <t>ACE 미국30년국채액티브(H)</t>
        </is>
      </c>
      <c r="C2899" t="inlineStr">
        <is>
          <t>453850</t>
        </is>
      </c>
      <c r="D2899" t="inlineStr">
        <is>
          <t>1개월 전에 샀다면</t>
        </is>
      </c>
      <c r="E2899" t="inlineStr">
        <is>
          <t>[수익극대화]+[버티기형]</t>
        </is>
      </c>
      <c r="F2899" t="inlineStr">
        <is>
          <t>2026-05-28</t>
        </is>
      </c>
      <c r="G2899" t="n">
        <v>7370.16</v>
      </c>
      <c r="H2899" t="inlineStr">
        <is>
          <t>2026-06-08</t>
        </is>
      </c>
      <c r="I2899" t="n">
        <v>7389.82</v>
      </c>
      <c r="J2899" t="inlineStr">
        <is>
          <t>백테스트 종료일 강제청산</t>
        </is>
      </c>
      <c r="K2899" t="n">
        <v>40</v>
      </c>
      <c r="L2899" t="n">
        <v>0</v>
      </c>
      <c r="M2899" t="n">
        <v>-0.03</v>
      </c>
      <c r="N2899" t="inlineStr">
        <is>
          <t>06.08. 40주 매도(백테스트 종료일 기준 강제청산)</t>
        </is>
      </c>
      <c r="O2899" t="n">
        <v>300000</v>
      </c>
      <c r="P2899">
        <f>COUNTIF($A$2:A2899,A2899)</f>
        <v/>
      </c>
      <c r="Q2899">
        <f>A2899&amp;"|"&amp;P2899</f>
        <v/>
      </c>
    </row>
    <row r="2900">
      <c r="A2900" t="inlineStr">
        <is>
          <t>ACE 미국30년국채액티브(H)|2주 전에 샀다면|[초단타]+[칼손절]</t>
        </is>
      </c>
      <c r="B2900" t="inlineStr">
        <is>
          <t>ACE 미국30년국채액티브(H)</t>
        </is>
      </c>
      <c r="C2900" t="inlineStr">
        <is>
          <t>453850</t>
        </is>
      </c>
      <c r="D2900" t="inlineStr">
        <is>
          <t>2주 전에 샀다면</t>
        </is>
      </c>
      <c r="E2900" t="inlineStr">
        <is>
          <t>[초단타]+[칼손절]</t>
        </is>
      </c>
      <c r="F2900" t="inlineStr">
        <is>
          <t>2026-05-28</t>
        </is>
      </c>
      <c r="G2900" t="n">
        <v>7370.16</v>
      </c>
      <c r="H2900" t="inlineStr">
        <is>
          <t>2026-06-08</t>
        </is>
      </c>
      <c r="I2900" t="n">
        <v>7389.82</v>
      </c>
      <c r="J2900" t="inlineStr">
        <is>
          <t>백테스트 종료일 강제청산</t>
        </is>
      </c>
      <c r="K2900" t="n">
        <v>40</v>
      </c>
      <c r="L2900" t="n">
        <v>0</v>
      </c>
      <c r="M2900" t="n">
        <v>-0.03</v>
      </c>
      <c r="N2900" t="inlineStr">
        <is>
          <t>06.08. 40주 매도(백테스트 종료일 기준 강제청산)</t>
        </is>
      </c>
      <c r="O2900" t="n">
        <v>300000</v>
      </c>
      <c r="P2900">
        <f>COUNTIF($A$2:A2900,A2900)</f>
        <v/>
      </c>
      <c r="Q2900">
        <f>A2900&amp;"|"&amp;P2900</f>
        <v/>
      </c>
    </row>
    <row r="2901">
      <c r="A2901" t="inlineStr">
        <is>
          <t>ACE 미국30년국채액티브(H)|2주 전에 샀다면|[초단타]+[정석방어]</t>
        </is>
      </c>
      <c r="B2901" t="inlineStr">
        <is>
          <t>ACE 미국30년국채액티브(H)</t>
        </is>
      </c>
      <c r="C2901" t="inlineStr">
        <is>
          <t>453850</t>
        </is>
      </c>
      <c r="D2901" t="inlineStr">
        <is>
          <t>2주 전에 샀다면</t>
        </is>
      </c>
      <c r="E2901" t="inlineStr">
        <is>
          <t>[초단타]+[정석방어]</t>
        </is>
      </c>
      <c r="F2901" t="inlineStr">
        <is>
          <t>2026-05-28</t>
        </is>
      </c>
      <c r="G2901" t="n">
        <v>7370.16</v>
      </c>
      <c r="H2901" t="inlineStr">
        <is>
          <t>2026-06-08</t>
        </is>
      </c>
      <c r="I2901" t="n">
        <v>7389.82</v>
      </c>
      <c r="J2901" t="inlineStr">
        <is>
          <t>백테스트 종료일 강제청산</t>
        </is>
      </c>
      <c r="K2901" t="n">
        <v>40</v>
      </c>
      <c r="L2901" t="n">
        <v>0</v>
      </c>
      <c r="M2901" t="n">
        <v>-0.03</v>
      </c>
      <c r="N2901" t="inlineStr">
        <is>
          <t>06.08. 40주 매도(백테스트 종료일 기준 강제청산)</t>
        </is>
      </c>
      <c r="O2901" t="n">
        <v>300000</v>
      </c>
      <c r="P2901">
        <f>COUNTIF($A$2:A2901,A2901)</f>
        <v/>
      </c>
      <c r="Q2901">
        <f>A2901&amp;"|"&amp;P2901</f>
        <v/>
      </c>
    </row>
    <row r="2902">
      <c r="A2902" t="inlineStr">
        <is>
          <t>ACE 미국30년국채액티브(H)|2주 전에 샀다면|[초단타]+[변동성허용]</t>
        </is>
      </c>
      <c r="B2902" t="inlineStr">
        <is>
          <t>ACE 미국30년국채액티브(H)</t>
        </is>
      </c>
      <c r="C2902" t="inlineStr">
        <is>
          <t>453850</t>
        </is>
      </c>
      <c r="D2902" t="inlineStr">
        <is>
          <t>2주 전에 샀다면</t>
        </is>
      </c>
      <c r="E2902" t="inlineStr">
        <is>
          <t>[초단타]+[변동성허용]</t>
        </is>
      </c>
      <c r="F2902" t="inlineStr">
        <is>
          <t>2026-05-28</t>
        </is>
      </c>
      <c r="G2902" t="n">
        <v>7370.16</v>
      </c>
      <c r="H2902" t="inlineStr">
        <is>
          <t>2026-06-08</t>
        </is>
      </c>
      <c r="I2902" t="n">
        <v>7389.82</v>
      </c>
      <c r="J2902" t="inlineStr">
        <is>
          <t>백테스트 종료일 강제청산</t>
        </is>
      </c>
      <c r="K2902" t="n">
        <v>40</v>
      </c>
      <c r="L2902" t="n">
        <v>0</v>
      </c>
      <c r="M2902" t="n">
        <v>-0.03</v>
      </c>
      <c r="N2902" t="inlineStr">
        <is>
          <t>06.08. 40주 매도(백테스트 종료일 기준 강제청산)</t>
        </is>
      </c>
      <c r="O2902" t="n">
        <v>300000</v>
      </c>
      <c r="P2902">
        <f>COUNTIF($A$2:A2902,A2902)</f>
        <v/>
      </c>
      <c r="Q2902">
        <f>A2902&amp;"|"&amp;P2902</f>
        <v/>
      </c>
    </row>
    <row r="2903">
      <c r="A2903" t="inlineStr">
        <is>
          <t>ACE 미국30년국채액티브(H)|2주 전에 샀다면|[초단타]+[버티기형]</t>
        </is>
      </c>
      <c r="B2903" t="inlineStr">
        <is>
          <t>ACE 미국30년국채액티브(H)</t>
        </is>
      </c>
      <c r="C2903" t="inlineStr">
        <is>
          <t>453850</t>
        </is>
      </c>
      <c r="D2903" t="inlineStr">
        <is>
          <t>2주 전에 샀다면</t>
        </is>
      </c>
      <c r="E2903" t="inlineStr">
        <is>
          <t>[초단타]+[버티기형]</t>
        </is>
      </c>
      <c r="F2903" t="inlineStr">
        <is>
          <t>2026-05-28</t>
        </is>
      </c>
      <c r="G2903" t="n">
        <v>7370.16</v>
      </c>
      <c r="H2903" t="inlineStr">
        <is>
          <t>2026-06-08</t>
        </is>
      </c>
      <c r="I2903" t="n">
        <v>7389.82</v>
      </c>
      <c r="J2903" t="inlineStr">
        <is>
          <t>백테스트 종료일 강제청산</t>
        </is>
      </c>
      <c r="K2903" t="n">
        <v>40</v>
      </c>
      <c r="L2903" t="n">
        <v>0</v>
      </c>
      <c r="M2903" t="n">
        <v>-0.03</v>
      </c>
      <c r="N2903" t="inlineStr">
        <is>
          <t>06.08. 40주 매도(백테스트 종료일 기준 강제청산)</t>
        </is>
      </c>
      <c r="O2903" t="n">
        <v>300000</v>
      </c>
      <c r="P2903">
        <f>COUNTIF($A$2:A2903,A2903)</f>
        <v/>
      </c>
      <c r="Q2903">
        <f>A2903&amp;"|"&amp;P2903</f>
        <v/>
      </c>
    </row>
    <row r="2904">
      <c r="A2904" t="inlineStr">
        <is>
          <t>ACE 미국30년국채액티브(H)|2주 전에 샀다면|[단기스윙]+[칼손절]</t>
        </is>
      </c>
      <c r="B2904" t="inlineStr">
        <is>
          <t>ACE 미국30년국채액티브(H)</t>
        </is>
      </c>
      <c r="C2904" t="inlineStr">
        <is>
          <t>453850</t>
        </is>
      </c>
      <c r="D2904" t="inlineStr">
        <is>
          <t>2주 전에 샀다면</t>
        </is>
      </c>
      <c r="E2904" t="inlineStr">
        <is>
          <t>[단기스윙]+[칼손절]</t>
        </is>
      </c>
      <c r="F2904" t="inlineStr">
        <is>
          <t>2026-05-28</t>
        </is>
      </c>
      <c r="G2904" t="n">
        <v>7370.16</v>
      </c>
      <c r="H2904" t="inlineStr">
        <is>
          <t>2026-06-08</t>
        </is>
      </c>
      <c r="I2904" t="n">
        <v>7389.82</v>
      </c>
      <c r="J2904" t="inlineStr">
        <is>
          <t>백테스트 종료일 강제청산</t>
        </is>
      </c>
      <c r="K2904" t="n">
        <v>40</v>
      </c>
      <c r="L2904" t="n">
        <v>0</v>
      </c>
      <c r="M2904" t="n">
        <v>-0.03</v>
      </c>
      <c r="N2904" t="inlineStr">
        <is>
          <t>06.08. 40주 매도(백테스트 종료일 기준 강제청산)</t>
        </is>
      </c>
      <c r="O2904" t="n">
        <v>300000</v>
      </c>
      <c r="P2904">
        <f>COUNTIF($A$2:A2904,A2904)</f>
        <v/>
      </c>
      <c r="Q2904">
        <f>A2904&amp;"|"&amp;P2904</f>
        <v/>
      </c>
    </row>
    <row r="2905">
      <c r="A2905" t="inlineStr">
        <is>
          <t>ACE 미국30년국채액티브(H)|2주 전에 샀다면|[단기스윙]+[정석방어]</t>
        </is>
      </c>
      <c r="B2905" t="inlineStr">
        <is>
          <t>ACE 미국30년국채액티브(H)</t>
        </is>
      </c>
      <c r="C2905" t="inlineStr">
        <is>
          <t>453850</t>
        </is>
      </c>
      <c r="D2905" t="inlineStr">
        <is>
          <t>2주 전에 샀다면</t>
        </is>
      </c>
      <c r="E2905" t="inlineStr">
        <is>
          <t>[단기스윙]+[정석방어]</t>
        </is>
      </c>
      <c r="F2905" t="inlineStr">
        <is>
          <t>2026-05-28</t>
        </is>
      </c>
      <c r="G2905" t="n">
        <v>7370.16</v>
      </c>
      <c r="H2905" t="inlineStr">
        <is>
          <t>2026-06-08</t>
        </is>
      </c>
      <c r="I2905" t="n">
        <v>7389.82</v>
      </c>
      <c r="J2905" t="inlineStr">
        <is>
          <t>백테스트 종료일 강제청산</t>
        </is>
      </c>
      <c r="K2905" t="n">
        <v>40</v>
      </c>
      <c r="L2905" t="n">
        <v>0</v>
      </c>
      <c r="M2905" t="n">
        <v>-0.03</v>
      </c>
      <c r="N2905" t="inlineStr">
        <is>
          <t>06.08. 40주 매도(백테스트 종료일 기준 강제청산)</t>
        </is>
      </c>
      <c r="O2905" t="n">
        <v>300000</v>
      </c>
      <c r="P2905">
        <f>COUNTIF($A$2:A2905,A2905)</f>
        <v/>
      </c>
      <c r="Q2905">
        <f>A2905&amp;"|"&amp;P2905</f>
        <v/>
      </c>
    </row>
    <row r="2906">
      <c r="A2906" t="inlineStr">
        <is>
          <t>ACE 미국30년국채액티브(H)|2주 전에 샀다면|[단기스윙]+[변동성허용]</t>
        </is>
      </c>
      <c r="B2906" t="inlineStr">
        <is>
          <t>ACE 미국30년국채액티브(H)</t>
        </is>
      </c>
      <c r="C2906" t="inlineStr">
        <is>
          <t>453850</t>
        </is>
      </c>
      <c r="D2906" t="inlineStr">
        <is>
          <t>2주 전에 샀다면</t>
        </is>
      </c>
      <c r="E2906" t="inlineStr">
        <is>
          <t>[단기스윙]+[변동성허용]</t>
        </is>
      </c>
      <c r="F2906" t="inlineStr">
        <is>
          <t>2026-05-28</t>
        </is>
      </c>
      <c r="G2906" t="n">
        <v>7370.16</v>
      </c>
      <c r="H2906" t="inlineStr">
        <is>
          <t>2026-06-08</t>
        </is>
      </c>
      <c r="I2906" t="n">
        <v>7389.82</v>
      </c>
      <c r="J2906" t="inlineStr">
        <is>
          <t>백테스트 종료일 강제청산</t>
        </is>
      </c>
      <c r="K2906" t="n">
        <v>40</v>
      </c>
      <c r="L2906" t="n">
        <v>0</v>
      </c>
      <c r="M2906" t="n">
        <v>-0.03</v>
      </c>
      <c r="N2906" t="inlineStr">
        <is>
          <t>06.08. 40주 매도(백테스트 종료일 기준 강제청산)</t>
        </is>
      </c>
      <c r="O2906" t="n">
        <v>300000</v>
      </c>
      <c r="P2906">
        <f>COUNTIF($A$2:A2906,A2906)</f>
        <v/>
      </c>
      <c r="Q2906">
        <f>A2906&amp;"|"&amp;P2906</f>
        <v/>
      </c>
    </row>
    <row r="2907">
      <c r="A2907" t="inlineStr">
        <is>
          <t>ACE 미국30년국채액티브(H)|2주 전에 샀다면|[단기스윙]+[버티기형]</t>
        </is>
      </c>
      <c r="B2907" t="inlineStr">
        <is>
          <t>ACE 미국30년국채액티브(H)</t>
        </is>
      </c>
      <c r="C2907" t="inlineStr">
        <is>
          <t>453850</t>
        </is>
      </c>
      <c r="D2907" t="inlineStr">
        <is>
          <t>2주 전에 샀다면</t>
        </is>
      </c>
      <c r="E2907" t="inlineStr">
        <is>
          <t>[단기스윙]+[버티기형]</t>
        </is>
      </c>
      <c r="F2907" t="inlineStr">
        <is>
          <t>2026-05-28</t>
        </is>
      </c>
      <c r="G2907" t="n">
        <v>7370.16</v>
      </c>
      <c r="H2907" t="inlineStr">
        <is>
          <t>2026-06-08</t>
        </is>
      </c>
      <c r="I2907" t="n">
        <v>7389.82</v>
      </c>
      <c r="J2907" t="inlineStr">
        <is>
          <t>백테스트 종료일 강제청산</t>
        </is>
      </c>
      <c r="K2907" t="n">
        <v>40</v>
      </c>
      <c r="L2907" t="n">
        <v>0</v>
      </c>
      <c r="M2907" t="n">
        <v>-0.03</v>
      </c>
      <c r="N2907" t="inlineStr">
        <is>
          <t>06.08. 40주 매도(백테스트 종료일 기준 강제청산)</t>
        </is>
      </c>
      <c r="O2907" t="n">
        <v>300000</v>
      </c>
      <c r="P2907">
        <f>COUNTIF($A$2:A2907,A2907)</f>
        <v/>
      </c>
      <c r="Q2907">
        <f>A2907&amp;"|"&amp;P2907</f>
        <v/>
      </c>
    </row>
    <row r="2908">
      <c r="A2908" t="inlineStr">
        <is>
          <t>ACE 미국30년국채액티브(H)|2주 전에 샀다면|[대표님룰]+[칼손절]</t>
        </is>
      </c>
      <c r="B2908" t="inlineStr">
        <is>
          <t>ACE 미국30년국채액티브(H)</t>
        </is>
      </c>
      <c r="C2908" t="inlineStr">
        <is>
          <t>453850</t>
        </is>
      </c>
      <c r="D2908" t="inlineStr">
        <is>
          <t>2주 전에 샀다면</t>
        </is>
      </c>
      <c r="E2908" t="inlineStr">
        <is>
          <t>[대표님룰]+[칼손절]</t>
        </is>
      </c>
      <c r="F2908" t="inlineStr">
        <is>
          <t>2026-05-28</t>
        </is>
      </c>
      <c r="G2908" t="n">
        <v>7370.16</v>
      </c>
      <c r="H2908" t="inlineStr">
        <is>
          <t>2026-06-08</t>
        </is>
      </c>
      <c r="I2908" t="n">
        <v>7389.82</v>
      </c>
      <c r="J2908" t="inlineStr">
        <is>
          <t>백테스트 종료일 강제청산</t>
        </is>
      </c>
      <c r="K2908" t="n">
        <v>40</v>
      </c>
      <c r="L2908" t="n">
        <v>0</v>
      </c>
      <c r="M2908" t="n">
        <v>-0.03</v>
      </c>
      <c r="N2908" t="inlineStr">
        <is>
          <t>06.08. 40주 매도(백테스트 종료일 기준 강제청산)</t>
        </is>
      </c>
      <c r="O2908" t="n">
        <v>300000</v>
      </c>
      <c r="P2908">
        <f>COUNTIF($A$2:A2908,A2908)</f>
        <v/>
      </c>
      <c r="Q2908">
        <f>A2908&amp;"|"&amp;P2908</f>
        <v/>
      </c>
    </row>
    <row r="2909">
      <c r="A2909" t="inlineStr">
        <is>
          <t>ACE 미국30년국채액티브(H)|2주 전에 샀다면|[대표님룰]+[정석방어]</t>
        </is>
      </c>
      <c r="B2909" t="inlineStr">
        <is>
          <t>ACE 미국30년국채액티브(H)</t>
        </is>
      </c>
      <c r="C2909" t="inlineStr">
        <is>
          <t>453850</t>
        </is>
      </c>
      <c r="D2909" t="inlineStr">
        <is>
          <t>2주 전에 샀다면</t>
        </is>
      </c>
      <c r="E2909" t="inlineStr">
        <is>
          <t>[대표님룰]+[정석방어]</t>
        </is>
      </c>
      <c r="F2909" t="inlineStr">
        <is>
          <t>2026-05-28</t>
        </is>
      </c>
      <c r="G2909" t="n">
        <v>7370.16</v>
      </c>
      <c r="H2909" t="inlineStr">
        <is>
          <t>2026-06-08</t>
        </is>
      </c>
      <c r="I2909" t="n">
        <v>7389.82</v>
      </c>
      <c r="J2909" t="inlineStr">
        <is>
          <t>백테스트 종료일 강제청산</t>
        </is>
      </c>
      <c r="K2909" t="n">
        <v>40</v>
      </c>
      <c r="L2909" t="n">
        <v>0</v>
      </c>
      <c r="M2909" t="n">
        <v>-0.03</v>
      </c>
      <c r="N2909" t="inlineStr">
        <is>
          <t>06.08. 40주 매도(백테스트 종료일 기준 강제청산)</t>
        </is>
      </c>
      <c r="O2909" t="n">
        <v>300000</v>
      </c>
      <c r="P2909">
        <f>COUNTIF($A$2:A2909,A2909)</f>
        <v/>
      </c>
      <c r="Q2909">
        <f>A2909&amp;"|"&amp;P2909</f>
        <v/>
      </c>
    </row>
    <row r="2910">
      <c r="A2910" t="inlineStr">
        <is>
          <t>ACE 미국30년국채액티브(H)|2주 전에 샀다면|[대표님룰]+[변동성허용]</t>
        </is>
      </c>
      <c r="B2910" t="inlineStr">
        <is>
          <t>ACE 미국30년국채액티브(H)</t>
        </is>
      </c>
      <c r="C2910" t="inlineStr">
        <is>
          <t>453850</t>
        </is>
      </c>
      <c r="D2910" t="inlineStr">
        <is>
          <t>2주 전에 샀다면</t>
        </is>
      </c>
      <c r="E2910" t="inlineStr">
        <is>
          <t>[대표님룰]+[변동성허용]</t>
        </is>
      </c>
      <c r="F2910" t="inlineStr">
        <is>
          <t>2026-05-28</t>
        </is>
      </c>
      <c r="G2910" t="n">
        <v>7370.16</v>
      </c>
      <c r="H2910" t="inlineStr">
        <is>
          <t>2026-06-08</t>
        </is>
      </c>
      <c r="I2910" t="n">
        <v>7389.82</v>
      </c>
      <c r="J2910" t="inlineStr">
        <is>
          <t>백테스트 종료일 강제청산</t>
        </is>
      </c>
      <c r="K2910" t="n">
        <v>40</v>
      </c>
      <c r="L2910" t="n">
        <v>0</v>
      </c>
      <c r="M2910" t="n">
        <v>-0.03</v>
      </c>
      <c r="N2910" t="inlineStr">
        <is>
          <t>06.08. 40주 매도(백테스트 종료일 기준 강제청산)</t>
        </is>
      </c>
      <c r="O2910" t="n">
        <v>300000</v>
      </c>
      <c r="P2910">
        <f>COUNTIF($A$2:A2910,A2910)</f>
        <v/>
      </c>
      <c r="Q2910">
        <f>A2910&amp;"|"&amp;P2910</f>
        <v/>
      </c>
    </row>
    <row r="2911">
      <c r="A2911" t="inlineStr">
        <is>
          <t>ACE 미국30년국채액티브(H)|2주 전에 샀다면|[대표님룰]+[버티기형]</t>
        </is>
      </c>
      <c r="B2911" t="inlineStr">
        <is>
          <t>ACE 미국30년국채액티브(H)</t>
        </is>
      </c>
      <c r="C2911" t="inlineStr">
        <is>
          <t>453850</t>
        </is>
      </c>
      <c r="D2911" t="inlineStr">
        <is>
          <t>2주 전에 샀다면</t>
        </is>
      </c>
      <c r="E2911" t="inlineStr">
        <is>
          <t>[대표님룰]+[버티기형]</t>
        </is>
      </c>
      <c r="F2911" t="inlineStr">
        <is>
          <t>2026-05-28</t>
        </is>
      </c>
      <c r="G2911" t="n">
        <v>7370.16</v>
      </c>
      <c r="H2911" t="inlineStr">
        <is>
          <t>2026-06-08</t>
        </is>
      </c>
      <c r="I2911" t="n">
        <v>7389.82</v>
      </c>
      <c r="J2911" t="inlineStr">
        <is>
          <t>백테스트 종료일 강제청산</t>
        </is>
      </c>
      <c r="K2911" t="n">
        <v>40</v>
      </c>
      <c r="L2911" t="n">
        <v>0</v>
      </c>
      <c r="M2911" t="n">
        <v>-0.03</v>
      </c>
      <c r="N2911" t="inlineStr">
        <is>
          <t>06.08. 40주 매도(백테스트 종료일 기준 강제청산)</t>
        </is>
      </c>
      <c r="O2911" t="n">
        <v>300000</v>
      </c>
      <c r="P2911">
        <f>COUNTIF($A$2:A2911,A2911)</f>
        <v/>
      </c>
      <c r="Q2911">
        <f>A2911&amp;"|"&amp;P2911</f>
        <v/>
      </c>
    </row>
    <row r="2912">
      <c r="A2912" t="inlineStr">
        <is>
          <t>ACE 미국30년국채액티브(H)|2주 전에 샀다면|[중기추세]+[칼손절]</t>
        </is>
      </c>
      <c r="B2912" t="inlineStr">
        <is>
          <t>ACE 미국30년국채액티브(H)</t>
        </is>
      </c>
      <c r="C2912" t="inlineStr">
        <is>
          <t>453850</t>
        </is>
      </c>
      <c r="D2912" t="inlineStr">
        <is>
          <t>2주 전에 샀다면</t>
        </is>
      </c>
      <c r="E2912" t="inlineStr">
        <is>
          <t>[중기추세]+[칼손절]</t>
        </is>
      </c>
      <c r="F2912" t="inlineStr">
        <is>
          <t>2026-05-28</t>
        </is>
      </c>
      <c r="G2912" t="n">
        <v>7370.16</v>
      </c>
      <c r="H2912" t="inlineStr">
        <is>
          <t>2026-06-08</t>
        </is>
      </c>
      <c r="I2912" t="n">
        <v>7389.82</v>
      </c>
      <c r="J2912" t="inlineStr">
        <is>
          <t>백테스트 종료일 강제청산</t>
        </is>
      </c>
      <c r="K2912" t="n">
        <v>40</v>
      </c>
      <c r="L2912" t="n">
        <v>0</v>
      </c>
      <c r="M2912" t="n">
        <v>-0.03</v>
      </c>
      <c r="N2912" t="inlineStr">
        <is>
          <t>06.08. 40주 매도(백테스트 종료일 기준 강제청산)</t>
        </is>
      </c>
      <c r="O2912" t="n">
        <v>300000</v>
      </c>
      <c r="P2912">
        <f>COUNTIF($A$2:A2912,A2912)</f>
        <v/>
      </c>
      <c r="Q2912">
        <f>A2912&amp;"|"&amp;P2912</f>
        <v/>
      </c>
    </row>
    <row r="2913">
      <c r="A2913" t="inlineStr">
        <is>
          <t>ACE 미국30년국채액티브(H)|2주 전에 샀다면|[중기추세]+[정석방어]</t>
        </is>
      </c>
      <c r="B2913" t="inlineStr">
        <is>
          <t>ACE 미국30년국채액티브(H)</t>
        </is>
      </c>
      <c r="C2913" t="inlineStr">
        <is>
          <t>453850</t>
        </is>
      </c>
      <c r="D2913" t="inlineStr">
        <is>
          <t>2주 전에 샀다면</t>
        </is>
      </c>
      <c r="E2913" t="inlineStr">
        <is>
          <t>[중기추세]+[정석방어]</t>
        </is>
      </c>
      <c r="F2913" t="inlineStr">
        <is>
          <t>2026-05-28</t>
        </is>
      </c>
      <c r="G2913" t="n">
        <v>7370.16</v>
      </c>
      <c r="H2913" t="inlineStr">
        <is>
          <t>2026-06-08</t>
        </is>
      </c>
      <c r="I2913" t="n">
        <v>7389.82</v>
      </c>
      <c r="J2913" t="inlineStr">
        <is>
          <t>백테스트 종료일 강제청산</t>
        </is>
      </c>
      <c r="K2913" t="n">
        <v>40</v>
      </c>
      <c r="L2913" t="n">
        <v>0</v>
      </c>
      <c r="M2913" t="n">
        <v>-0.03</v>
      </c>
      <c r="N2913" t="inlineStr">
        <is>
          <t>06.08. 40주 매도(백테스트 종료일 기준 강제청산)</t>
        </is>
      </c>
      <c r="O2913" t="n">
        <v>300000</v>
      </c>
      <c r="P2913">
        <f>COUNTIF($A$2:A2913,A2913)</f>
        <v/>
      </c>
      <c r="Q2913">
        <f>A2913&amp;"|"&amp;P2913</f>
        <v/>
      </c>
    </row>
    <row r="2914">
      <c r="A2914" t="inlineStr">
        <is>
          <t>ACE 미국30년국채액티브(H)|2주 전에 샀다면|[중기추세]+[변동성허용]</t>
        </is>
      </c>
      <c r="B2914" t="inlineStr">
        <is>
          <t>ACE 미국30년국채액티브(H)</t>
        </is>
      </c>
      <c r="C2914" t="inlineStr">
        <is>
          <t>453850</t>
        </is>
      </c>
      <c r="D2914" t="inlineStr">
        <is>
          <t>2주 전에 샀다면</t>
        </is>
      </c>
      <c r="E2914" t="inlineStr">
        <is>
          <t>[중기추세]+[변동성허용]</t>
        </is>
      </c>
      <c r="F2914" t="inlineStr">
        <is>
          <t>2026-05-28</t>
        </is>
      </c>
      <c r="G2914" t="n">
        <v>7370.16</v>
      </c>
      <c r="H2914" t="inlineStr">
        <is>
          <t>2026-06-08</t>
        </is>
      </c>
      <c r="I2914" t="n">
        <v>7389.82</v>
      </c>
      <c r="J2914" t="inlineStr">
        <is>
          <t>백테스트 종료일 강제청산</t>
        </is>
      </c>
      <c r="K2914" t="n">
        <v>40</v>
      </c>
      <c r="L2914" t="n">
        <v>0</v>
      </c>
      <c r="M2914" t="n">
        <v>-0.03</v>
      </c>
      <c r="N2914" t="inlineStr">
        <is>
          <t>06.08. 40주 매도(백테스트 종료일 기준 강제청산)</t>
        </is>
      </c>
      <c r="O2914" t="n">
        <v>300000</v>
      </c>
      <c r="P2914">
        <f>COUNTIF($A$2:A2914,A2914)</f>
        <v/>
      </c>
      <c r="Q2914">
        <f>A2914&amp;"|"&amp;P2914</f>
        <v/>
      </c>
    </row>
    <row r="2915">
      <c r="A2915" t="inlineStr">
        <is>
          <t>ACE 미국30년국채액티브(H)|2주 전에 샀다면|[중기추세]+[버티기형]</t>
        </is>
      </c>
      <c r="B2915" t="inlineStr">
        <is>
          <t>ACE 미국30년국채액티브(H)</t>
        </is>
      </c>
      <c r="C2915" t="inlineStr">
        <is>
          <t>453850</t>
        </is>
      </c>
      <c r="D2915" t="inlineStr">
        <is>
          <t>2주 전에 샀다면</t>
        </is>
      </c>
      <c r="E2915" t="inlineStr">
        <is>
          <t>[중기추세]+[버티기형]</t>
        </is>
      </c>
      <c r="F2915" t="inlineStr">
        <is>
          <t>2026-05-28</t>
        </is>
      </c>
      <c r="G2915" t="n">
        <v>7370.16</v>
      </c>
      <c r="H2915" t="inlineStr">
        <is>
          <t>2026-06-08</t>
        </is>
      </c>
      <c r="I2915" t="n">
        <v>7389.82</v>
      </c>
      <c r="J2915" t="inlineStr">
        <is>
          <t>백테스트 종료일 강제청산</t>
        </is>
      </c>
      <c r="K2915" t="n">
        <v>40</v>
      </c>
      <c r="L2915" t="n">
        <v>0</v>
      </c>
      <c r="M2915" t="n">
        <v>-0.03</v>
      </c>
      <c r="N2915" t="inlineStr">
        <is>
          <t>06.08. 40주 매도(백테스트 종료일 기준 강제청산)</t>
        </is>
      </c>
      <c r="O2915" t="n">
        <v>300000</v>
      </c>
      <c r="P2915">
        <f>COUNTIF($A$2:A2915,A2915)</f>
        <v/>
      </c>
      <c r="Q2915">
        <f>A2915&amp;"|"&amp;P2915</f>
        <v/>
      </c>
    </row>
    <row r="2916">
      <c r="A2916" t="inlineStr">
        <is>
          <t>ACE 미국30년국채액티브(H)|2주 전에 샀다면|[수익극대화]+[칼손절]</t>
        </is>
      </c>
      <c r="B2916" t="inlineStr">
        <is>
          <t>ACE 미국30년국채액티브(H)</t>
        </is>
      </c>
      <c r="C2916" t="inlineStr">
        <is>
          <t>453850</t>
        </is>
      </c>
      <c r="D2916" t="inlineStr">
        <is>
          <t>2주 전에 샀다면</t>
        </is>
      </c>
      <c r="E2916" t="inlineStr">
        <is>
          <t>[수익극대화]+[칼손절]</t>
        </is>
      </c>
      <c r="F2916" t="inlineStr">
        <is>
          <t>2026-05-28</t>
        </is>
      </c>
      <c r="G2916" t="n">
        <v>7370.16</v>
      </c>
      <c r="H2916" t="inlineStr">
        <is>
          <t>2026-06-08</t>
        </is>
      </c>
      <c r="I2916" t="n">
        <v>7389.82</v>
      </c>
      <c r="J2916" t="inlineStr">
        <is>
          <t>백테스트 종료일 강제청산</t>
        </is>
      </c>
      <c r="K2916" t="n">
        <v>40</v>
      </c>
      <c r="L2916" t="n">
        <v>0</v>
      </c>
      <c r="M2916" t="n">
        <v>-0.03</v>
      </c>
      <c r="N2916" t="inlineStr">
        <is>
          <t>06.08. 40주 매도(백테스트 종료일 기준 강제청산)</t>
        </is>
      </c>
      <c r="O2916" t="n">
        <v>300000</v>
      </c>
      <c r="P2916">
        <f>COUNTIF($A$2:A2916,A2916)</f>
        <v/>
      </c>
      <c r="Q2916">
        <f>A2916&amp;"|"&amp;P2916</f>
        <v/>
      </c>
    </row>
    <row r="2917">
      <c r="A2917" t="inlineStr">
        <is>
          <t>ACE 미국30년국채액티브(H)|2주 전에 샀다면|[수익극대화]+[정석방어]</t>
        </is>
      </c>
      <c r="B2917" t="inlineStr">
        <is>
          <t>ACE 미국30년국채액티브(H)</t>
        </is>
      </c>
      <c r="C2917" t="inlineStr">
        <is>
          <t>453850</t>
        </is>
      </c>
      <c r="D2917" t="inlineStr">
        <is>
          <t>2주 전에 샀다면</t>
        </is>
      </c>
      <c r="E2917" t="inlineStr">
        <is>
          <t>[수익극대화]+[정석방어]</t>
        </is>
      </c>
      <c r="F2917" t="inlineStr">
        <is>
          <t>2026-05-28</t>
        </is>
      </c>
      <c r="G2917" t="n">
        <v>7370.16</v>
      </c>
      <c r="H2917" t="inlineStr">
        <is>
          <t>2026-06-08</t>
        </is>
      </c>
      <c r="I2917" t="n">
        <v>7389.82</v>
      </c>
      <c r="J2917" t="inlineStr">
        <is>
          <t>백테스트 종료일 강제청산</t>
        </is>
      </c>
      <c r="K2917" t="n">
        <v>40</v>
      </c>
      <c r="L2917" t="n">
        <v>0</v>
      </c>
      <c r="M2917" t="n">
        <v>-0.03</v>
      </c>
      <c r="N2917" t="inlineStr">
        <is>
          <t>06.08. 40주 매도(백테스트 종료일 기준 강제청산)</t>
        </is>
      </c>
      <c r="O2917" t="n">
        <v>300000</v>
      </c>
      <c r="P2917">
        <f>COUNTIF($A$2:A2917,A2917)</f>
        <v/>
      </c>
      <c r="Q2917">
        <f>A2917&amp;"|"&amp;P2917</f>
        <v/>
      </c>
    </row>
    <row r="2918">
      <c r="A2918" t="inlineStr">
        <is>
          <t>ACE 미국30년국채액티브(H)|2주 전에 샀다면|[수익극대화]+[변동성허용]</t>
        </is>
      </c>
      <c r="B2918" t="inlineStr">
        <is>
          <t>ACE 미국30년국채액티브(H)</t>
        </is>
      </c>
      <c r="C2918" t="inlineStr">
        <is>
          <t>453850</t>
        </is>
      </c>
      <c r="D2918" t="inlineStr">
        <is>
          <t>2주 전에 샀다면</t>
        </is>
      </c>
      <c r="E2918" t="inlineStr">
        <is>
          <t>[수익극대화]+[변동성허용]</t>
        </is>
      </c>
      <c r="F2918" t="inlineStr">
        <is>
          <t>2026-05-28</t>
        </is>
      </c>
      <c r="G2918" t="n">
        <v>7370.16</v>
      </c>
      <c r="H2918" t="inlineStr">
        <is>
          <t>2026-06-08</t>
        </is>
      </c>
      <c r="I2918" t="n">
        <v>7389.82</v>
      </c>
      <c r="J2918" t="inlineStr">
        <is>
          <t>백테스트 종료일 강제청산</t>
        </is>
      </c>
      <c r="K2918" t="n">
        <v>40</v>
      </c>
      <c r="L2918" t="n">
        <v>0</v>
      </c>
      <c r="M2918" t="n">
        <v>-0.03</v>
      </c>
      <c r="N2918" t="inlineStr">
        <is>
          <t>06.08. 40주 매도(백테스트 종료일 기준 강제청산)</t>
        </is>
      </c>
      <c r="O2918" t="n">
        <v>300000</v>
      </c>
      <c r="P2918">
        <f>COUNTIF($A$2:A2918,A2918)</f>
        <v/>
      </c>
      <c r="Q2918">
        <f>A2918&amp;"|"&amp;P2918</f>
        <v/>
      </c>
    </row>
    <row r="2919">
      <c r="A2919" t="inlineStr">
        <is>
          <t>ACE 미국30년국채액티브(H)|2주 전에 샀다면|[수익극대화]+[버티기형]</t>
        </is>
      </c>
      <c r="B2919" t="inlineStr">
        <is>
          <t>ACE 미국30년국채액티브(H)</t>
        </is>
      </c>
      <c r="C2919" t="inlineStr">
        <is>
          <t>453850</t>
        </is>
      </c>
      <c r="D2919" t="inlineStr">
        <is>
          <t>2주 전에 샀다면</t>
        </is>
      </c>
      <c r="E2919" t="inlineStr">
        <is>
          <t>[수익극대화]+[버티기형]</t>
        </is>
      </c>
      <c r="F2919" t="inlineStr">
        <is>
          <t>2026-05-28</t>
        </is>
      </c>
      <c r="G2919" t="n">
        <v>7370.16</v>
      </c>
      <c r="H2919" t="inlineStr">
        <is>
          <t>2026-06-08</t>
        </is>
      </c>
      <c r="I2919" t="n">
        <v>7389.82</v>
      </c>
      <c r="J2919" t="inlineStr">
        <is>
          <t>백테스트 종료일 강제청산</t>
        </is>
      </c>
      <c r="K2919" t="n">
        <v>40</v>
      </c>
      <c r="L2919" t="n">
        <v>0</v>
      </c>
      <c r="M2919" t="n">
        <v>-0.03</v>
      </c>
      <c r="N2919" t="inlineStr">
        <is>
          <t>06.08. 40주 매도(백테스트 종료일 기준 강제청산)</t>
        </is>
      </c>
      <c r="O2919" t="n">
        <v>300000</v>
      </c>
      <c r="P2919">
        <f>COUNTIF($A$2:A2919,A2919)</f>
        <v/>
      </c>
      <c r="Q2919">
        <f>A2919&amp;"|"&amp;P2919</f>
        <v/>
      </c>
    </row>
    <row r="2920">
      <c r="A2920" t="inlineStr">
        <is>
          <t>ACE 미국30년국채액티브(H)|3개월 전에 샀다면|[초단타]+[칼손절]</t>
        </is>
      </c>
      <c r="B2920" t="inlineStr">
        <is>
          <t>ACE 미국30년국채액티브(H)</t>
        </is>
      </c>
      <c r="C2920" t="inlineStr">
        <is>
          <t>453850</t>
        </is>
      </c>
      <c r="D2920" t="inlineStr">
        <is>
          <t>3개월 전에 샀다면</t>
        </is>
      </c>
      <c r="E2920" t="inlineStr">
        <is>
          <t>[초단타]+[칼손절]</t>
        </is>
      </c>
      <c r="F2920" t="inlineStr">
        <is>
          <t>2026-05-28</t>
        </is>
      </c>
      <c r="G2920" t="n">
        <v>7370.16</v>
      </c>
      <c r="H2920" t="inlineStr">
        <is>
          <t>2026-06-08</t>
        </is>
      </c>
      <c r="I2920" t="n">
        <v>7389.82</v>
      </c>
      <c r="J2920" t="inlineStr">
        <is>
          <t>백테스트 종료일 강제청산</t>
        </is>
      </c>
      <c r="K2920" t="n">
        <v>40</v>
      </c>
      <c r="L2920" t="n">
        <v>0</v>
      </c>
      <c r="M2920" t="n">
        <v>-0.03</v>
      </c>
      <c r="N2920" t="inlineStr">
        <is>
          <t>06.08. 40주 매도(백테스트 종료일 기준 강제청산)</t>
        </is>
      </c>
      <c r="O2920" t="n">
        <v>300000</v>
      </c>
      <c r="P2920">
        <f>COUNTIF($A$2:A2920,A2920)</f>
        <v/>
      </c>
      <c r="Q2920">
        <f>A2920&amp;"|"&amp;P2920</f>
        <v/>
      </c>
    </row>
    <row r="2921">
      <c r="A2921" t="inlineStr">
        <is>
          <t>ACE 미국30년국채액티브(H)|3개월 전에 샀다면|[초단타]+[정석방어]</t>
        </is>
      </c>
      <c r="B2921" t="inlineStr">
        <is>
          <t>ACE 미국30년국채액티브(H)</t>
        </is>
      </c>
      <c r="C2921" t="inlineStr">
        <is>
          <t>453850</t>
        </is>
      </c>
      <c r="D2921" t="inlineStr">
        <is>
          <t>3개월 전에 샀다면</t>
        </is>
      </c>
      <c r="E2921" t="inlineStr">
        <is>
          <t>[초단타]+[정석방어]</t>
        </is>
      </c>
      <c r="F2921" t="inlineStr">
        <is>
          <t>2026-05-28</t>
        </is>
      </c>
      <c r="G2921" t="n">
        <v>7370.16</v>
      </c>
      <c r="H2921" t="inlineStr">
        <is>
          <t>2026-06-08</t>
        </is>
      </c>
      <c r="I2921" t="n">
        <v>7389.82</v>
      </c>
      <c r="J2921" t="inlineStr">
        <is>
          <t>백테스트 종료일 강제청산</t>
        </is>
      </c>
      <c r="K2921" t="n">
        <v>40</v>
      </c>
      <c r="L2921" t="n">
        <v>0</v>
      </c>
      <c r="M2921" t="n">
        <v>-0.03</v>
      </c>
      <c r="N2921" t="inlineStr">
        <is>
          <t>06.08. 40주 매도(백테스트 종료일 기준 강제청산)</t>
        </is>
      </c>
      <c r="O2921" t="n">
        <v>300000</v>
      </c>
      <c r="P2921">
        <f>COUNTIF($A$2:A2921,A2921)</f>
        <v/>
      </c>
      <c r="Q2921">
        <f>A2921&amp;"|"&amp;P2921</f>
        <v/>
      </c>
    </row>
    <row r="2922">
      <c r="A2922" t="inlineStr">
        <is>
          <t>ACE 미국30년국채액티브(H)|3개월 전에 샀다면|[초단타]+[변동성허용]</t>
        </is>
      </c>
      <c r="B2922" t="inlineStr">
        <is>
          <t>ACE 미국30년국채액티브(H)</t>
        </is>
      </c>
      <c r="C2922" t="inlineStr">
        <is>
          <t>453850</t>
        </is>
      </c>
      <c r="D2922" t="inlineStr">
        <is>
          <t>3개월 전에 샀다면</t>
        </is>
      </c>
      <c r="E2922" t="inlineStr">
        <is>
          <t>[초단타]+[변동성허용]</t>
        </is>
      </c>
      <c r="F2922" t="inlineStr">
        <is>
          <t>2026-05-28</t>
        </is>
      </c>
      <c r="G2922" t="n">
        <v>7370.16</v>
      </c>
      <c r="H2922" t="inlineStr">
        <is>
          <t>2026-06-08</t>
        </is>
      </c>
      <c r="I2922" t="n">
        <v>7389.82</v>
      </c>
      <c r="J2922" t="inlineStr">
        <is>
          <t>백테스트 종료일 강제청산</t>
        </is>
      </c>
      <c r="K2922" t="n">
        <v>40</v>
      </c>
      <c r="L2922" t="n">
        <v>0</v>
      </c>
      <c r="M2922" t="n">
        <v>-0.03</v>
      </c>
      <c r="N2922" t="inlineStr">
        <is>
          <t>06.08. 40주 매도(백테스트 종료일 기준 강제청산)</t>
        </is>
      </c>
      <c r="O2922" t="n">
        <v>300000</v>
      </c>
      <c r="P2922">
        <f>COUNTIF($A$2:A2922,A2922)</f>
        <v/>
      </c>
      <c r="Q2922">
        <f>A2922&amp;"|"&amp;P2922</f>
        <v/>
      </c>
    </row>
    <row r="2923">
      <c r="A2923" t="inlineStr">
        <is>
          <t>ACE 미국30년국채액티브(H)|3개월 전에 샀다면|[초단타]+[버티기형]</t>
        </is>
      </c>
      <c r="B2923" t="inlineStr">
        <is>
          <t>ACE 미국30년국채액티브(H)</t>
        </is>
      </c>
      <c r="C2923" t="inlineStr">
        <is>
          <t>453850</t>
        </is>
      </c>
      <c r="D2923" t="inlineStr">
        <is>
          <t>3개월 전에 샀다면</t>
        </is>
      </c>
      <c r="E2923" t="inlineStr">
        <is>
          <t>[초단타]+[버티기형]</t>
        </is>
      </c>
      <c r="F2923" t="inlineStr">
        <is>
          <t>2026-05-28</t>
        </is>
      </c>
      <c r="G2923" t="n">
        <v>7370.16</v>
      </c>
      <c r="H2923" t="inlineStr">
        <is>
          <t>2026-06-08</t>
        </is>
      </c>
      <c r="I2923" t="n">
        <v>7389.82</v>
      </c>
      <c r="J2923" t="inlineStr">
        <is>
          <t>백테스트 종료일 강제청산</t>
        </is>
      </c>
      <c r="K2923" t="n">
        <v>40</v>
      </c>
      <c r="L2923" t="n">
        <v>0</v>
      </c>
      <c r="M2923" t="n">
        <v>-0.03</v>
      </c>
      <c r="N2923" t="inlineStr">
        <is>
          <t>06.08. 40주 매도(백테스트 종료일 기준 강제청산)</t>
        </is>
      </c>
      <c r="O2923" t="n">
        <v>300000</v>
      </c>
      <c r="P2923">
        <f>COUNTIF($A$2:A2923,A2923)</f>
        <v/>
      </c>
      <c r="Q2923">
        <f>A2923&amp;"|"&amp;P2923</f>
        <v/>
      </c>
    </row>
    <row r="2924">
      <c r="A2924" t="inlineStr">
        <is>
          <t>ACE 미국30년국채액티브(H)|3개월 전에 샀다면|[단기스윙]+[칼손절]</t>
        </is>
      </c>
      <c r="B2924" t="inlineStr">
        <is>
          <t>ACE 미국30년국채액티브(H)</t>
        </is>
      </c>
      <c r="C2924" t="inlineStr">
        <is>
          <t>453850</t>
        </is>
      </c>
      <c r="D2924" t="inlineStr">
        <is>
          <t>3개월 전에 샀다면</t>
        </is>
      </c>
      <c r="E2924" t="inlineStr">
        <is>
          <t>[단기스윙]+[칼손절]</t>
        </is>
      </c>
      <c r="F2924" t="inlineStr">
        <is>
          <t>2026-05-28</t>
        </is>
      </c>
      <c r="G2924" t="n">
        <v>7370.16</v>
      </c>
      <c r="H2924" t="inlineStr">
        <is>
          <t>2026-06-08</t>
        </is>
      </c>
      <c r="I2924" t="n">
        <v>7389.82</v>
      </c>
      <c r="J2924" t="inlineStr">
        <is>
          <t>백테스트 종료일 강제청산</t>
        </is>
      </c>
      <c r="K2924" t="n">
        <v>40</v>
      </c>
      <c r="L2924" t="n">
        <v>0</v>
      </c>
      <c r="M2924" t="n">
        <v>-0.03</v>
      </c>
      <c r="N2924" t="inlineStr">
        <is>
          <t>06.08. 40주 매도(백테스트 종료일 기준 강제청산)</t>
        </is>
      </c>
      <c r="O2924" t="n">
        <v>300000</v>
      </c>
      <c r="P2924">
        <f>COUNTIF($A$2:A2924,A2924)</f>
        <v/>
      </c>
      <c r="Q2924">
        <f>A2924&amp;"|"&amp;P2924</f>
        <v/>
      </c>
    </row>
    <row r="2925">
      <c r="A2925" t="inlineStr">
        <is>
          <t>ACE 미국30년국채액티브(H)|3개월 전에 샀다면|[단기스윙]+[정석방어]</t>
        </is>
      </c>
      <c r="B2925" t="inlineStr">
        <is>
          <t>ACE 미국30년국채액티브(H)</t>
        </is>
      </c>
      <c r="C2925" t="inlineStr">
        <is>
          <t>453850</t>
        </is>
      </c>
      <c r="D2925" t="inlineStr">
        <is>
          <t>3개월 전에 샀다면</t>
        </is>
      </c>
      <c r="E2925" t="inlineStr">
        <is>
          <t>[단기스윙]+[정석방어]</t>
        </is>
      </c>
      <c r="F2925" t="inlineStr">
        <is>
          <t>2026-05-28</t>
        </is>
      </c>
      <c r="G2925" t="n">
        <v>7370.16</v>
      </c>
      <c r="H2925" t="inlineStr">
        <is>
          <t>2026-06-08</t>
        </is>
      </c>
      <c r="I2925" t="n">
        <v>7389.82</v>
      </c>
      <c r="J2925" t="inlineStr">
        <is>
          <t>백테스트 종료일 강제청산</t>
        </is>
      </c>
      <c r="K2925" t="n">
        <v>40</v>
      </c>
      <c r="L2925" t="n">
        <v>0</v>
      </c>
      <c r="M2925" t="n">
        <v>-0.03</v>
      </c>
      <c r="N2925" t="inlineStr">
        <is>
          <t>06.08. 40주 매도(백테스트 종료일 기준 강제청산)</t>
        </is>
      </c>
      <c r="O2925" t="n">
        <v>300000</v>
      </c>
      <c r="P2925">
        <f>COUNTIF($A$2:A2925,A2925)</f>
        <v/>
      </c>
      <c r="Q2925">
        <f>A2925&amp;"|"&amp;P2925</f>
        <v/>
      </c>
    </row>
    <row r="2926">
      <c r="A2926" t="inlineStr">
        <is>
          <t>ACE 미국30년국채액티브(H)|3개월 전에 샀다면|[단기스윙]+[변동성허용]</t>
        </is>
      </c>
      <c r="B2926" t="inlineStr">
        <is>
          <t>ACE 미국30년국채액티브(H)</t>
        </is>
      </c>
      <c r="C2926" t="inlineStr">
        <is>
          <t>453850</t>
        </is>
      </c>
      <c r="D2926" t="inlineStr">
        <is>
          <t>3개월 전에 샀다면</t>
        </is>
      </c>
      <c r="E2926" t="inlineStr">
        <is>
          <t>[단기스윙]+[변동성허용]</t>
        </is>
      </c>
      <c r="F2926" t="inlineStr">
        <is>
          <t>2026-05-28</t>
        </is>
      </c>
      <c r="G2926" t="n">
        <v>7370.16</v>
      </c>
      <c r="H2926" t="inlineStr">
        <is>
          <t>2026-06-08</t>
        </is>
      </c>
      <c r="I2926" t="n">
        <v>7389.82</v>
      </c>
      <c r="J2926" t="inlineStr">
        <is>
          <t>백테스트 종료일 강제청산</t>
        </is>
      </c>
      <c r="K2926" t="n">
        <v>40</v>
      </c>
      <c r="L2926" t="n">
        <v>0</v>
      </c>
      <c r="M2926" t="n">
        <v>-0.03</v>
      </c>
      <c r="N2926" t="inlineStr">
        <is>
          <t>06.08. 40주 매도(백테스트 종료일 기준 강제청산)</t>
        </is>
      </c>
      <c r="O2926" t="n">
        <v>300000</v>
      </c>
      <c r="P2926">
        <f>COUNTIF($A$2:A2926,A2926)</f>
        <v/>
      </c>
      <c r="Q2926">
        <f>A2926&amp;"|"&amp;P2926</f>
        <v/>
      </c>
    </row>
    <row r="2927">
      <c r="A2927" t="inlineStr">
        <is>
          <t>ACE 미국30년국채액티브(H)|3개월 전에 샀다면|[단기스윙]+[버티기형]</t>
        </is>
      </c>
      <c r="B2927" t="inlineStr">
        <is>
          <t>ACE 미국30년국채액티브(H)</t>
        </is>
      </c>
      <c r="C2927" t="inlineStr">
        <is>
          <t>453850</t>
        </is>
      </c>
      <c r="D2927" t="inlineStr">
        <is>
          <t>3개월 전에 샀다면</t>
        </is>
      </c>
      <c r="E2927" t="inlineStr">
        <is>
          <t>[단기스윙]+[버티기형]</t>
        </is>
      </c>
      <c r="F2927" t="inlineStr">
        <is>
          <t>2026-05-28</t>
        </is>
      </c>
      <c r="G2927" t="n">
        <v>7370.16</v>
      </c>
      <c r="H2927" t="inlineStr">
        <is>
          <t>2026-06-08</t>
        </is>
      </c>
      <c r="I2927" t="n">
        <v>7389.82</v>
      </c>
      <c r="J2927" t="inlineStr">
        <is>
          <t>백테스트 종료일 강제청산</t>
        </is>
      </c>
      <c r="K2927" t="n">
        <v>40</v>
      </c>
      <c r="L2927" t="n">
        <v>0</v>
      </c>
      <c r="M2927" t="n">
        <v>-0.03</v>
      </c>
      <c r="N2927" t="inlineStr">
        <is>
          <t>06.08. 40주 매도(백테스트 종료일 기준 강제청산)</t>
        </is>
      </c>
      <c r="O2927" t="n">
        <v>300000</v>
      </c>
      <c r="P2927">
        <f>COUNTIF($A$2:A2927,A2927)</f>
        <v/>
      </c>
      <c r="Q2927">
        <f>A2927&amp;"|"&amp;P2927</f>
        <v/>
      </c>
    </row>
    <row r="2928">
      <c r="A2928" t="inlineStr">
        <is>
          <t>ACE 미국30년국채액티브(H)|3개월 전에 샀다면|[대표님룰]+[칼손절]</t>
        </is>
      </c>
      <c r="B2928" t="inlineStr">
        <is>
          <t>ACE 미국30년국채액티브(H)</t>
        </is>
      </c>
      <c r="C2928" t="inlineStr">
        <is>
          <t>453850</t>
        </is>
      </c>
      <c r="D2928" t="inlineStr">
        <is>
          <t>3개월 전에 샀다면</t>
        </is>
      </c>
      <c r="E2928" t="inlineStr">
        <is>
          <t>[대표님룰]+[칼손절]</t>
        </is>
      </c>
      <c r="F2928" t="inlineStr">
        <is>
          <t>2026-05-28</t>
        </is>
      </c>
      <c r="G2928" t="n">
        <v>7370.16</v>
      </c>
      <c r="H2928" t="inlineStr">
        <is>
          <t>2026-06-08</t>
        </is>
      </c>
      <c r="I2928" t="n">
        <v>7389.82</v>
      </c>
      <c r="J2928" t="inlineStr">
        <is>
          <t>백테스트 종료일 강제청산</t>
        </is>
      </c>
      <c r="K2928" t="n">
        <v>40</v>
      </c>
      <c r="L2928" t="n">
        <v>0</v>
      </c>
      <c r="M2928" t="n">
        <v>-0.03</v>
      </c>
      <c r="N2928" t="inlineStr">
        <is>
          <t>06.08. 40주 매도(백테스트 종료일 기준 강제청산)</t>
        </is>
      </c>
      <c r="O2928" t="n">
        <v>300000</v>
      </c>
      <c r="P2928">
        <f>COUNTIF($A$2:A2928,A2928)</f>
        <v/>
      </c>
      <c r="Q2928">
        <f>A2928&amp;"|"&amp;P2928</f>
        <v/>
      </c>
    </row>
    <row r="2929">
      <c r="A2929" t="inlineStr">
        <is>
          <t>ACE 미국30년국채액티브(H)|3개월 전에 샀다면|[대표님룰]+[정석방어]</t>
        </is>
      </c>
      <c r="B2929" t="inlineStr">
        <is>
          <t>ACE 미국30년국채액티브(H)</t>
        </is>
      </c>
      <c r="C2929" t="inlineStr">
        <is>
          <t>453850</t>
        </is>
      </c>
      <c r="D2929" t="inlineStr">
        <is>
          <t>3개월 전에 샀다면</t>
        </is>
      </c>
      <c r="E2929" t="inlineStr">
        <is>
          <t>[대표님룰]+[정석방어]</t>
        </is>
      </c>
      <c r="F2929" t="inlineStr">
        <is>
          <t>2026-05-28</t>
        </is>
      </c>
      <c r="G2929" t="n">
        <v>7370.16</v>
      </c>
      <c r="H2929" t="inlineStr">
        <is>
          <t>2026-06-08</t>
        </is>
      </c>
      <c r="I2929" t="n">
        <v>7389.82</v>
      </c>
      <c r="J2929" t="inlineStr">
        <is>
          <t>백테스트 종료일 강제청산</t>
        </is>
      </c>
      <c r="K2929" t="n">
        <v>40</v>
      </c>
      <c r="L2929" t="n">
        <v>0</v>
      </c>
      <c r="M2929" t="n">
        <v>-0.03</v>
      </c>
      <c r="N2929" t="inlineStr">
        <is>
          <t>06.08. 40주 매도(백테스트 종료일 기준 강제청산)</t>
        </is>
      </c>
      <c r="O2929" t="n">
        <v>300000</v>
      </c>
      <c r="P2929">
        <f>COUNTIF($A$2:A2929,A2929)</f>
        <v/>
      </c>
      <c r="Q2929">
        <f>A2929&amp;"|"&amp;P2929</f>
        <v/>
      </c>
    </row>
    <row r="2930">
      <c r="A2930" t="inlineStr">
        <is>
          <t>ACE 미국30년국채액티브(H)|3개월 전에 샀다면|[대표님룰]+[변동성허용]</t>
        </is>
      </c>
      <c r="B2930" t="inlineStr">
        <is>
          <t>ACE 미국30년국채액티브(H)</t>
        </is>
      </c>
      <c r="C2930" t="inlineStr">
        <is>
          <t>453850</t>
        </is>
      </c>
      <c r="D2930" t="inlineStr">
        <is>
          <t>3개월 전에 샀다면</t>
        </is>
      </c>
      <c r="E2930" t="inlineStr">
        <is>
          <t>[대표님룰]+[변동성허용]</t>
        </is>
      </c>
      <c r="F2930" t="inlineStr">
        <is>
          <t>2026-05-28</t>
        </is>
      </c>
      <c r="G2930" t="n">
        <v>7370.16</v>
      </c>
      <c r="H2930" t="inlineStr">
        <is>
          <t>2026-06-08</t>
        </is>
      </c>
      <c r="I2930" t="n">
        <v>7389.82</v>
      </c>
      <c r="J2930" t="inlineStr">
        <is>
          <t>백테스트 종료일 강제청산</t>
        </is>
      </c>
      <c r="K2930" t="n">
        <v>40</v>
      </c>
      <c r="L2930" t="n">
        <v>0</v>
      </c>
      <c r="M2930" t="n">
        <v>-0.03</v>
      </c>
      <c r="N2930" t="inlineStr">
        <is>
          <t>06.08. 40주 매도(백테스트 종료일 기준 강제청산)</t>
        </is>
      </c>
      <c r="O2930" t="n">
        <v>300000</v>
      </c>
      <c r="P2930">
        <f>COUNTIF($A$2:A2930,A2930)</f>
        <v/>
      </c>
      <c r="Q2930">
        <f>A2930&amp;"|"&amp;P2930</f>
        <v/>
      </c>
    </row>
    <row r="2931">
      <c r="A2931" t="inlineStr">
        <is>
          <t>ACE 미국30년국채액티브(H)|3개월 전에 샀다면|[대표님룰]+[버티기형]</t>
        </is>
      </c>
      <c r="B2931" t="inlineStr">
        <is>
          <t>ACE 미국30년국채액티브(H)</t>
        </is>
      </c>
      <c r="C2931" t="inlineStr">
        <is>
          <t>453850</t>
        </is>
      </c>
      <c r="D2931" t="inlineStr">
        <is>
          <t>3개월 전에 샀다면</t>
        </is>
      </c>
      <c r="E2931" t="inlineStr">
        <is>
          <t>[대표님룰]+[버티기형]</t>
        </is>
      </c>
      <c r="F2931" t="inlineStr">
        <is>
          <t>2026-05-28</t>
        </is>
      </c>
      <c r="G2931" t="n">
        <v>7370.16</v>
      </c>
      <c r="H2931" t="inlineStr">
        <is>
          <t>2026-06-08</t>
        </is>
      </c>
      <c r="I2931" t="n">
        <v>7389.82</v>
      </c>
      <c r="J2931" t="inlineStr">
        <is>
          <t>백테스트 종료일 강제청산</t>
        </is>
      </c>
      <c r="K2931" t="n">
        <v>40</v>
      </c>
      <c r="L2931" t="n">
        <v>0</v>
      </c>
      <c r="M2931" t="n">
        <v>-0.03</v>
      </c>
      <c r="N2931" t="inlineStr">
        <is>
          <t>06.08. 40주 매도(백테스트 종료일 기준 강제청산)</t>
        </is>
      </c>
      <c r="O2931" t="n">
        <v>300000</v>
      </c>
      <c r="P2931">
        <f>COUNTIF($A$2:A2931,A2931)</f>
        <v/>
      </c>
      <c r="Q2931">
        <f>A2931&amp;"|"&amp;P2931</f>
        <v/>
      </c>
    </row>
    <row r="2932">
      <c r="A2932" t="inlineStr">
        <is>
          <t>ACE 미국30년국채액티브(H)|3개월 전에 샀다면|[중기추세]+[칼손절]</t>
        </is>
      </c>
      <c r="B2932" t="inlineStr">
        <is>
          <t>ACE 미국30년국채액티브(H)</t>
        </is>
      </c>
      <c r="C2932" t="inlineStr">
        <is>
          <t>453850</t>
        </is>
      </c>
      <c r="D2932" t="inlineStr">
        <is>
          <t>3개월 전에 샀다면</t>
        </is>
      </c>
      <c r="E2932" t="inlineStr">
        <is>
          <t>[중기추세]+[칼손절]</t>
        </is>
      </c>
      <c r="F2932" t="inlineStr">
        <is>
          <t>2026-05-28</t>
        </is>
      </c>
      <c r="G2932" t="n">
        <v>7370.16</v>
      </c>
      <c r="H2932" t="inlineStr">
        <is>
          <t>2026-06-08</t>
        </is>
      </c>
      <c r="I2932" t="n">
        <v>7389.82</v>
      </c>
      <c r="J2932" t="inlineStr">
        <is>
          <t>백테스트 종료일 강제청산</t>
        </is>
      </c>
      <c r="K2932" t="n">
        <v>40</v>
      </c>
      <c r="L2932" t="n">
        <v>0</v>
      </c>
      <c r="M2932" t="n">
        <v>-0.03</v>
      </c>
      <c r="N2932" t="inlineStr">
        <is>
          <t>06.08. 40주 매도(백테스트 종료일 기준 강제청산)</t>
        </is>
      </c>
      <c r="O2932" t="n">
        <v>300000</v>
      </c>
      <c r="P2932">
        <f>COUNTIF($A$2:A2932,A2932)</f>
        <v/>
      </c>
      <c r="Q2932">
        <f>A2932&amp;"|"&amp;P2932</f>
        <v/>
      </c>
    </row>
    <row r="2933">
      <c r="A2933" t="inlineStr">
        <is>
          <t>ACE 미국30년국채액티브(H)|3개월 전에 샀다면|[중기추세]+[정석방어]</t>
        </is>
      </c>
      <c r="B2933" t="inlineStr">
        <is>
          <t>ACE 미국30년국채액티브(H)</t>
        </is>
      </c>
      <c r="C2933" t="inlineStr">
        <is>
          <t>453850</t>
        </is>
      </c>
      <c r="D2933" t="inlineStr">
        <is>
          <t>3개월 전에 샀다면</t>
        </is>
      </c>
      <c r="E2933" t="inlineStr">
        <is>
          <t>[중기추세]+[정석방어]</t>
        </is>
      </c>
      <c r="F2933" t="inlineStr">
        <is>
          <t>2026-05-28</t>
        </is>
      </c>
      <c r="G2933" t="n">
        <v>7370.16</v>
      </c>
      <c r="H2933" t="inlineStr">
        <is>
          <t>2026-06-08</t>
        </is>
      </c>
      <c r="I2933" t="n">
        <v>7389.82</v>
      </c>
      <c r="J2933" t="inlineStr">
        <is>
          <t>백테스트 종료일 강제청산</t>
        </is>
      </c>
      <c r="K2933" t="n">
        <v>40</v>
      </c>
      <c r="L2933" t="n">
        <v>0</v>
      </c>
      <c r="M2933" t="n">
        <v>-0.03</v>
      </c>
      <c r="N2933" t="inlineStr">
        <is>
          <t>06.08. 40주 매도(백테스트 종료일 기준 강제청산)</t>
        </is>
      </c>
      <c r="O2933" t="n">
        <v>300000</v>
      </c>
      <c r="P2933">
        <f>COUNTIF($A$2:A2933,A2933)</f>
        <v/>
      </c>
      <c r="Q2933">
        <f>A2933&amp;"|"&amp;P2933</f>
        <v/>
      </c>
    </row>
    <row r="2934">
      <c r="A2934" t="inlineStr">
        <is>
          <t>ACE 미국30년국채액티브(H)|3개월 전에 샀다면|[중기추세]+[변동성허용]</t>
        </is>
      </c>
      <c r="B2934" t="inlineStr">
        <is>
          <t>ACE 미국30년국채액티브(H)</t>
        </is>
      </c>
      <c r="C2934" t="inlineStr">
        <is>
          <t>453850</t>
        </is>
      </c>
      <c r="D2934" t="inlineStr">
        <is>
          <t>3개월 전에 샀다면</t>
        </is>
      </c>
      <c r="E2934" t="inlineStr">
        <is>
          <t>[중기추세]+[변동성허용]</t>
        </is>
      </c>
      <c r="F2934" t="inlineStr">
        <is>
          <t>2026-05-28</t>
        </is>
      </c>
      <c r="G2934" t="n">
        <v>7370.16</v>
      </c>
      <c r="H2934" t="inlineStr">
        <is>
          <t>2026-06-08</t>
        </is>
      </c>
      <c r="I2934" t="n">
        <v>7389.82</v>
      </c>
      <c r="J2934" t="inlineStr">
        <is>
          <t>백테스트 종료일 강제청산</t>
        </is>
      </c>
      <c r="K2934" t="n">
        <v>40</v>
      </c>
      <c r="L2934" t="n">
        <v>0</v>
      </c>
      <c r="M2934" t="n">
        <v>-0.03</v>
      </c>
      <c r="N2934" t="inlineStr">
        <is>
          <t>06.08. 40주 매도(백테스트 종료일 기준 강제청산)</t>
        </is>
      </c>
      <c r="O2934" t="n">
        <v>300000</v>
      </c>
      <c r="P2934">
        <f>COUNTIF($A$2:A2934,A2934)</f>
        <v/>
      </c>
      <c r="Q2934">
        <f>A2934&amp;"|"&amp;P2934</f>
        <v/>
      </c>
    </row>
    <row r="2935">
      <c r="A2935" t="inlineStr">
        <is>
          <t>ACE 미국30년국채액티브(H)|3개월 전에 샀다면|[중기추세]+[버티기형]</t>
        </is>
      </c>
      <c r="B2935" t="inlineStr">
        <is>
          <t>ACE 미국30년국채액티브(H)</t>
        </is>
      </c>
      <c r="C2935" t="inlineStr">
        <is>
          <t>453850</t>
        </is>
      </c>
      <c r="D2935" t="inlineStr">
        <is>
          <t>3개월 전에 샀다면</t>
        </is>
      </c>
      <c r="E2935" t="inlineStr">
        <is>
          <t>[중기추세]+[버티기형]</t>
        </is>
      </c>
      <c r="F2935" t="inlineStr">
        <is>
          <t>2026-05-28</t>
        </is>
      </c>
      <c r="G2935" t="n">
        <v>7370.16</v>
      </c>
      <c r="H2935" t="inlineStr">
        <is>
          <t>2026-06-08</t>
        </is>
      </c>
      <c r="I2935" t="n">
        <v>7389.82</v>
      </c>
      <c r="J2935" t="inlineStr">
        <is>
          <t>백테스트 종료일 강제청산</t>
        </is>
      </c>
      <c r="K2935" t="n">
        <v>40</v>
      </c>
      <c r="L2935" t="n">
        <v>0</v>
      </c>
      <c r="M2935" t="n">
        <v>-0.03</v>
      </c>
      <c r="N2935" t="inlineStr">
        <is>
          <t>06.08. 40주 매도(백테스트 종료일 기준 강제청산)</t>
        </is>
      </c>
      <c r="O2935" t="n">
        <v>300000</v>
      </c>
      <c r="P2935">
        <f>COUNTIF($A$2:A2935,A2935)</f>
        <v/>
      </c>
      <c r="Q2935">
        <f>A2935&amp;"|"&amp;P2935</f>
        <v/>
      </c>
    </row>
    <row r="2936">
      <c r="A2936" t="inlineStr">
        <is>
          <t>ACE 미국30년국채액티브(H)|3개월 전에 샀다면|[수익극대화]+[칼손절]</t>
        </is>
      </c>
      <c r="B2936" t="inlineStr">
        <is>
          <t>ACE 미국30년국채액티브(H)</t>
        </is>
      </c>
      <c r="C2936" t="inlineStr">
        <is>
          <t>453850</t>
        </is>
      </c>
      <c r="D2936" t="inlineStr">
        <is>
          <t>3개월 전에 샀다면</t>
        </is>
      </c>
      <c r="E2936" t="inlineStr">
        <is>
          <t>[수익극대화]+[칼손절]</t>
        </is>
      </c>
      <c r="F2936" t="inlineStr">
        <is>
          <t>2026-05-28</t>
        </is>
      </c>
      <c r="G2936" t="n">
        <v>7370.16</v>
      </c>
      <c r="H2936" t="inlineStr">
        <is>
          <t>2026-06-08</t>
        </is>
      </c>
      <c r="I2936" t="n">
        <v>7389.82</v>
      </c>
      <c r="J2936" t="inlineStr">
        <is>
          <t>백테스트 종료일 강제청산</t>
        </is>
      </c>
      <c r="K2936" t="n">
        <v>40</v>
      </c>
      <c r="L2936" t="n">
        <v>0</v>
      </c>
      <c r="M2936" t="n">
        <v>-0.03</v>
      </c>
      <c r="N2936" t="inlineStr">
        <is>
          <t>06.08. 40주 매도(백테스트 종료일 기준 강제청산)</t>
        </is>
      </c>
      <c r="O2936" t="n">
        <v>300000</v>
      </c>
      <c r="P2936">
        <f>COUNTIF($A$2:A2936,A2936)</f>
        <v/>
      </c>
      <c r="Q2936">
        <f>A2936&amp;"|"&amp;P2936</f>
        <v/>
      </c>
    </row>
    <row r="2937">
      <c r="A2937" t="inlineStr">
        <is>
          <t>ACE 미국30년국채액티브(H)|3개월 전에 샀다면|[수익극대화]+[정석방어]</t>
        </is>
      </c>
      <c r="B2937" t="inlineStr">
        <is>
          <t>ACE 미국30년국채액티브(H)</t>
        </is>
      </c>
      <c r="C2937" t="inlineStr">
        <is>
          <t>453850</t>
        </is>
      </c>
      <c r="D2937" t="inlineStr">
        <is>
          <t>3개월 전에 샀다면</t>
        </is>
      </c>
      <c r="E2937" t="inlineStr">
        <is>
          <t>[수익극대화]+[정석방어]</t>
        </is>
      </c>
      <c r="F2937" t="inlineStr">
        <is>
          <t>2026-05-28</t>
        </is>
      </c>
      <c r="G2937" t="n">
        <v>7370.16</v>
      </c>
      <c r="H2937" t="inlineStr">
        <is>
          <t>2026-06-08</t>
        </is>
      </c>
      <c r="I2937" t="n">
        <v>7389.82</v>
      </c>
      <c r="J2937" t="inlineStr">
        <is>
          <t>백테스트 종료일 강제청산</t>
        </is>
      </c>
      <c r="K2937" t="n">
        <v>40</v>
      </c>
      <c r="L2937" t="n">
        <v>0</v>
      </c>
      <c r="M2937" t="n">
        <v>-0.03</v>
      </c>
      <c r="N2937" t="inlineStr">
        <is>
          <t>06.08. 40주 매도(백테스트 종료일 기준 강제청산)</t>
        </is>
      </c>
      <c r="O2937" t="n">
        <v>300000</v>
      </c>
      <c r="P2937">
        <f>COUNTIF($A$2:A2937,A2937)</f>
        <v/>
      </c>
      <c r="Q2937">
        <f>A2937&amp;"|"&amp;P2937</f>
        <v/>
      </c>
    </row>
    <row r="2938">
      <c r="A2938" t="inlineStr">
        <is>
          <t>ACE 미국30년국채액티브(H)|3개월 전에 샀다면|[수익극대화]+[변동성허용]</t>
        </is>
      </c>
      <c r="B2938" t="inlineStr">
        <is>
          <t>ACE 미국30년국채액티브(H)</t>
        </is>
      </c>
      <c r="C2938" t="inlineStr">
        <is>
          <t>453850</t>
        </is>
      </c>
      <c r="D2938" t="inlineStr">
        <is>
          <t>3개월 전에 샀다면</t>
        </is>
      </c>
      <c r="E2938" t="inlineStr">
        <is>
          <t>[수익극대화]+[변동성허용]</t>
        </is>
      </c>
      <c r="F2938" t="inlineStr">
        <is>
          <t>2026-05-28</t>
        </is>
      </c>
      <c r="G2938" t="n">
        <v>7370.16</v>
      </c>
      <c r="H2938" t="inlineStr">
        <is>
          <t>2026-06-08</t>
        </is>
      </c>
      <c r="I2938" t="n">
        <v>7389.82</v>
      </c>
      <c r="J2938" t="inlineStr">
        <is>
          <t>백테스트 종료일 강제청산</t>
        </is>
      </c>
      <c r="K2938" t="n">
        <v>40</v>
      </c>
      <c r="L2938" t="n">
        <v>0</v>
      </c>
      <c r="M2938" t="n">
        <v>-0.03</v>
      </c>
      <c r="N2938" t="inlineStr">
        <is>
          <t>06.08. 40주 매도(백테스트 종료일 기준 강제청산)</t>
        </is>
      </c>
      <c r="O2938" t="n">
        <v>300000</v>
      </c>
      <c r="P2938">
        <f>COUNTIF($A$2:A2938,A2938)</f>
        <v/>
      </c>
      <c r="Q2938">
        <f>A2938&amp;"|"&amp;P2938</f>
        <v/>
      </c>
    </row>
    <row r="2939">
      <c r="A2939" t="inlineStr">
        <is>
          <t>ACE 미국30년국채액티브(H)|3개월 전에 샀다면|[수익극대화]+[버티기형]</t>
        </is>
      </c>
      <c r="B2939" t="inlineStr">
        <is>
          <t>ACE 미국30년국채액티브(H)</t>
        </is>
      </c>
      <c r="C2939" t="inlineStr">
        <is>
          <t>453850</t>
        </is>
      </c>
      <c r="D2939" t="inlineStr">
        <is>
          <t>3개월 전에 샀다면</t>
        </is>
      </c>
      <c r="E2939" t="inlineStr">
        <is>
          <t>[수익극대화]+[버티기형]</t>
        </is>
      </c>
      <c r="F2939" t="inlineStr">
        <is>
          <t>2026-05-28</t>
        </is>
      </c>
      <c r="G2939" t="n">
        <v>7370.16</v>
      </c>
      <c r="H2939" t="inlineStr">
        <is>
          <t>2026-06-08</t>
        </is>
      </c>
      <c r="I2939" t="n">
        <v>7389.82</v>
      </c>
      <c r="J2939" t="inlineStr">
        <is>
          <t>백테스트 종료일 강제청산</t>
        </is>
      </c>
      <c r="K2939" t="n">
        <v>40</v>
      </c>
      <c r="L2939" t="n">
        <v>0</v>
      </c>
      <c r="M2939" t="n">
        <v>-0.03</v>
      </c>
      <c r="N2939" t="inlineStr">
        <is>
          <t>06.08. 40주 매도(백테스트 종료일 기준 강제청산)</t>
        </is>
      </c>
      <c r="O2939" t="n">
        <v>300000</v>
      </c>
      <c r="P2939">
        <f>COUNTIF($A$2:A2939,A2939)</f>
        <v/>
      </c>
      <c r="Q2939">
        <f>A2939&amp;"|"&amp;P2939</f>
        <v/>
      </c>
    </row>
    <row r="2940">
      <c r="A2940" t="inlineStr">
        <is>
          <t>ACE 미국30년국채액티브(H)|6개월 전에 샀다면|[초단타]+[칼손절]</t>
        </is>
      </c>
      <c r="B2940" t="inlineStr">
        <is>
          <t>ACE 미국30년국채액티브(H)</t>
        </is>
      </c>
      <c r="C2940" t="inlineStr">
        <is>
          <t>453850</t>
        </is>
      </c>
      <c r="D2940" t="inlineStr">
        <is>
          <t>6개월 전에 샀다면</t>
        </is>
      </c>
      <c r="E2940" t="inlineStr">
        <is>
          <t>[초단타]+[칼손절]</t>
        </is>
      </c>
      <c r="F2940" t="inlineStr">
        <is>
          <t>2025-12-29</t>
        </is>
      </c>
      <c r="G2940" t="n">
        <v>7608.32</v>
      </c>
      <c r="H2940" t="inlineStr">
        <is>
          <t>2026-03-23</t>
        </is>
      </c>
      <c r="I2940" t="n">
        <v>7449.78</v>
      </c>
      <c r="J2940" t="inlineStr">
        <is>
          <t>1차 손절 도달(-2%)</t>
        </is>
      </c>
      <c r="K2940" t="n">
        <v>31</v>
      </c>
      <c r="L2940" t="n">
        <v>8</v>
      </c>
      <c r="M2940" t="n">
        <v>-2.38</v>
      </c>
      <c r="N2940" t="inlineStr">
        <is>
          <t>03.23. 31주 매도(-2% 하락 시 80% 손절 원칙)</t>
        </is>
      </c>
      <c r="O2940" t="n">
        <v>300000</v>
      </c>
      <c r="P2940">
        <f>COUNTIF($A$2:A2940,A2940)</f>
        <v/>
      </c>
      <c r="Q2940">
        <f>A2940&amp;"|"&amp;P2940</f>
        <v/>
      </c>
    </row>
    <row r="2941">
      <c r="A2941" t="inlineStr">
        <is>
          <t>ACE 미국30년국채액티브(H)|6개월 전에 샀다면|[초단타]+[칼손절]</t>
        </is>
      </c>
      <c r="B2941" t="inlineStr">
        <is>
          <t>ACE 미국30년국채액티브(H)</t>
        </is>
      </c>
      <c r="C2941" t="inlineStr">
        <is>
          <t>453850</t>
        </is>
      </c>
      <c r="D2941" t="inlineStr">
        <is>
          <t>6개월 전에 샀다면</t>
        </is>
      </c>
      <c r="E2941" t="inlineStr">
        <is>
          <t>[초단타]+[칼손절]</t>
        </is>
      </c>
      <c r="F2941" t="inlineStr">
        <is>
          <t>2025-12-29</t>
        </is>
      </c>
      <c r="G2941" t="n">
        <v>7608.32</v>
      </c>
      <c r="H2941" t="inlineStr">
        <is>
          <t>2026-05-18</t>
        </is>
      </c>
      <c r="I2941" t="n">
        <v>7259.91</v>
      </c>
      <c r="J2941" t="inlineStr">
        <is>
          <t>2차 손절 도달(-4%)</t>
        </is>
      </c>
      <c r="K2941" t="n">
        <v>3</v>
      </c>
      <c r="L2941" t="n">
        <v>5</v>
      </c>
      <c r="M2941" t="n">
        <v>-4.87</v>
      </c>
      <c r="N2941" t="inlineStr">
        <is>
          <t>05.18. 3주 매도(-4% 하락 시 10% 손절 원칙)</t>
        </is>
      </c>
      <c r="O2941" t="n">
        <v>300000</v>
      </c>
      <c r="P2941">
        <f>COUNTIF($A$2:A2941,A2941)</f>
        <v/>
      </c>
      <c r="Q2941">
        <f>A2941&amp;"|"&amp;P2941</f>
        <v/>
      </c>
    </row>
    <row r="2942">
      <c r="A2942" t="inlineStr">
        <is>
          <t>ACE 미국30년국채액티브(H)|6개월 전에 샀다면|[초단타]+[칼손절]</t>
        </is>
      </c>
      <c r="B2942" t="inlineStr">
        <is>
          <t>ACE 미국30년국채액티브(H)</t>
        </is>
      </c>
      <c r="C2942" t="inlineStr">
        <is>
          <t>453850</t>
        </is>
      </c>
      <c r="D2942" t="inlineStr">
        <is>
          <t>6개월 전에 샀다면</t>
        </is>
      </c>
      <c r="E2942" t="inlineStr">
        <is>
          <t>[초단타]+[칼손절]</t>
        </is>
      </c>
      <c r="F2942" t="inlineStr">
        <is>
          <t>2025-12-29</t>
        </is>
      </c>
      <c r="G2942" t="n">
        <v>7608.32</v>
      </c>
      <c r="H2942" t="inlineStr">
        <is>
          <t>2026-06-08</t>
        </is>
      </c>
      <c r="I2942" t="n">
        <v>7389.82</v>
      </c>
      <c r="J2942" t="inlineStr">
        <is>
          <t>백테스트 종료일 강제청산</t>
        </is>
      </c>
      <c r="K2942" t="n">
        <v>5</v>
      </c>
      <c r="L2942" t="n">
        <v>0</v>
      </c>
      <c r="M2942" t="n">
        <v>-3.16</v>
      </c>
      <c r="N2942" t="inlineStr">
        <is>
          <t>06.08. 5주 매도(백테스트 종료일 기준 강제청산)</t>
        </is>
      </c>
      <c r="O2942" t="n">
        <v>300000</v>
      </c>
      <c r="P2942">
        <f>COUNTIF($A$2:A2942,A2942)</f>
        <v/>
      </c>
      <c r="Q2942">
        <f>A2942&amp;"|"&amp;P2942</f>
        <v/>
      </c>
    </row>
    <row r="2943">
      <c r="A2943" t="inlineStr">
        <is>
          <t>ACE 미국30년국채액티브(H)|6개월 전에 샀다면|[초단타]+[정석방어]</t>
        </is>
      </c>
      <c r="B2943" t="inlineStr">
        <is>
          <t>ACE 미국30년국채액티브(H)</t>
        </is>
      </c>
      <c r="C2943" t="inlineStr">
        <is>
          <t>453850</t>
        </is>
      </c>
      <c r="D2943" t="inlineStr">
        <is>
          <t>6개월 전에 샀다면</t>
        </is>
      </c>
      <c r="E2943" t="inlineStr">
        <is>
          <t>[초단타]+[정석방어]</t>
        </is>
      </c>
      <c r="F2943" t="inlineStr">
        <is>
          <t>2025-12-29</t>
        </is>
      </c>
      <c r="G2943" t="n">
        <v>7608.32</v>
      </c>
      <c r="H2943" t="inlineStr">
        <is>
          <t>2026-05-15</t>
        </is>
      </c>
      <c r="I2943" t="n">
        <v>7324.87</v>
      </c>
      <c r="J2943" t="inlineStr">
        <is>
          <t>1차 손절 도달(-3%)</t>
        </is>
      </c>
      <c r="K2943" t="n">
        <v>27</v>
      </c>
      <c r="L2943" t="n">
        <v>12</v>
      </c>
      <c r="M2943" t="n">
        <v>-4.01</v>
      </c>
      <c r="N2943" t="inlineStr">
        <is>
          <t>05.15. 27주 매도(-3% 하락 시 70% 손절 원칙)</t>
        </is>
      </c>
      <c r="O2943" t="n">
        <v>300000</v>
      </c>
      <c r="P2943">
        <f>COUNTIF($A$2:A2943,A2943)</f>
        <v/>
      </c>
      <c r="Q2943">
        <f>A2943&amp;"|"&amp;P2943</f>
        <v/>
      </c>
    </row>
    <row r="2944">
      <c r="A2944" t="inlineStr">
        <is>
          <t>ACE 미국30년국채액티브(H)|6개월 전에 샀다면|[초단타]+[정석방어]</t>
        </is>
      </c>
      <c r="B2944" t="inlineStr">
        <is>
          <t>ACE 미국30년국채액티브(H)</t>
        </is>
      </c>
      <c r="C2944" t="inlineStr">
        <is>
          <t>453850</t>
        </is>
      </c>
      <c r="D2944" t="inlineStr">
        <is>
          <t>6개월 전에 샀다면</t>
        </is>
      </c>
      <c r="E2944" t="inlineStr">
        <is>
          <t>[초단타]+[정석방어]</t>
        </is>
      </c>
      <c r="F2944" t="inlineStr">
        <is>
          <t>2025-12-29</t>
        </is>
      </c>
      <c r="G2944" t="n">
        <v>7608.32</v>
      </c>
      <c r="H2944" t="inlineStr">
        <is>
          <t>2026-06-08</t>
        </is>
      </c>
      <c r="I2944" t="n">
        <v>7389.82</v>
      </c>
      <c r="J2944" t="inlineStr">
        <is>
          <t>백테스트 종료일 강제청산</t>
        </is>
      </c>
      <c r="K2944" t="n">
        <v>12</v>
      </c>
      <c r="L2944" t="n">
        <v>0</v>
      </c>
      <c r="M2944" t="n">
        <v>-3.16</v>
      </c>
      <c r="N2944" t="inlineStr">
        <is>
          <t>06.08. 12주 매도(백테스트 종료일 기준 강제청산)</t>
        </is>
      </c>
      <c r="O2944" t="n">
        <v>300000</v>
      </c>
      <c r="P2944">
        <f>COUNTIF($A$2:A2944,A2944)</f>
        <v/>
      </c>
      <c r="Q2944">
        <f>A2944&amp;"|"&amp;P2944</f>
        <v/>
      </c>
    </row>
    <row r="2945">
      <c r="A2945" t="inlineStr">
        <is>
          <t>ACE 미국30년국채액티브(H)|6개월 전에 샀다면|[초단타]+[변동성허용]</t>
        </is>
      </c>
      <c r="B2945" t="inlineStr">
        <is>
          <t>ACE 미국30년국채액티브(H)</t>
        </is>
      </c>
      <c r="C2945" t="inlineStr">
        <is>
          <t>453850</t>
        </is>
      </c>
      <c r="D2945" t="inlineStr">
        <is>
          <t>6개월 전에 샀다면</t>
        </is>
      </c>
      <c r="E2945" t="inlineStr">
        <is>
          <t>[초단타]+[변동성허용]</t>
        </is>
      </c>
      <c r="F2945" t="inlineStr">
        <is>
          <t>2025-12-29</t>
        </is>
      </c>
      <c r="G2945" t="n">
        <v>7608.32</v>
      </c>
      <c r="H2945" t="inlineStr">
        <is>
          <t>2026-06-08</t>
        </is>
      </c>
      <c r="I2945" t="n">
        <v>7389.82</v>
      </c>
      <c r="J2945" t="inlineStr">
        <is>
          <t>백테스트 종료일 강제청산</t>
        </is>
      </c>
      <c r="K2945" t="n">
        <v>39</v>
      </c>
      <c r="L2945" t="n">
        <v>0</v>
      </c>
      <c r="M2945" t="n">
        <v>-3.16</v>
      </c>
      <c r="N2945" t="inlineStr">
        <is>
          <t>06.08. 39주 매도(백테스트 종료일 기준 강제청산)</t>
        </is>
      </c>
      <c r="O2945" t="n">
        <v>300000</v>
      </c>
      <c r="P2945">
        <f>COUNTIF($A$2:A2945,A2945)</f>
        <v/>
      </c>
      <c r="Q2945">
        <f>A2945&amp;"|"&amp;P2945</f>
        <v/>
      </c>
    </row>
    <row r="2946">
      <c r="A2946" t="inlineStr">
        <is>
          <t>ACE 미국30년국채액티브(H)|6개월 전에 샀다면|[초단타]+[버티기형]</t>
        </is>
      </c>
      <c r="B2946" t="inlineStr">
        <is>
          <t>ACE 미국30년국채액티브(H)</t>
        </is>
      </c>
      <c r="C2946" t="inlineStr">
        <is>
          <t>453850</t>
        </is>
      </c>
      <c r="D2946" t="inlineStr">
        <is>
          <t>6개월 전에 샀다면</t>
        </is>
      </c>
      <c r="E2946" t="inlineStr">
        <is>
          <t>[초단타]+[버티기형]</t>
        </is>
      </c>
      <c r="F2946" t="inlineStr">
        <is>
          <t>2025-12-29</t>
        </is>
      </c>
      <c r="G2946" t="n">
        <v>7608.32</v>
      </c>
      <c r="H2946" t="inlineStr">
        <is>
          <t>2026-06-08</t>
        </is>
      </c>
      <c r="I2946" t="n">
        <v>7389.82</v>
      </c>
      <c r="J2946" t="inlineStr">
        <is>
          <t>백테스트 종료일 강제청산</t>
        </is>
      </c>
      <c r="K2946" t="n">
        <v>39</v>
      </c>
      <c r="L2946" t="n">
        <v>0</v>
      </c>
      <c r="M2946" t="n">
        <v>-3.16</v>
      </c>
      <c r="N2946" t="inlineStr">
        <is>
          <t>06.08. 39주 매도(백테스트 종료일 기준 강제청산)</t>
        </is>
      </c>
      <c r="O2946" t="n">
        <v>300000</v>
      </c>
      <c r="P2946">
        <f>COUNTIF($A$2:A2946,A2946)</f>
        <v/>
      </c>
      <c r="Q2946">
        <f>A2946&amp;"|"&amp;P2946</f>
        <v/>
      </c>
    </row>
    <row r="2947">
      <c r="A2947" t="inlineStr">
        <is>
          <t>ACE 미국30년국채액티브(H)|6개월 전에 샀다면|[단기스윙]+[칼손절]</t>
        </is>
      </c>
      <c r="B2947" t="inlineStr">
        <is>
          <t>ACE 미국30년국채액티브(H)</t>
        </is>
      </c>
      <c r="C2947" t="inlineStr">
        <is>
          <t>453850</t>
        </is>
      </c>
      <c r="D2947" t="inlineStr">
        <is>
          <t>6개월 전에 샀다면</t>
        </is>
      </c>
      <c r="E2947" t="inlineStr">
        <is>
          <t>[단기스윙]+[칼손절]</t>
        </is>
      </c>
      <c r="F2947" t="inlineStr">
        <is>
          <t>2025-12-29</t>
        </is>
      </c>
      <c r="G2947" t="n">
        <v>7608.32</v>
      </c>
      <c r="H2947" t="inlineStr">
        <is>
          <t>2026-03-23</t>
        </is>
      </c>
      <c r="I2947" t="n">
        <v>7449.78</v>
      </c>
      <c r="J2947" t="inlineStr">
        <is>
          <t>1차 손절 도달(-2%)</t>
        </is>
      </c>
      <c r="K2947" t="n">
        <v>31</v>
      </c>
      <c r="L2947" t="n">
        <v>8</v>
      </c>
      <c r="M2947" t="n">
        <v>-2.38</v>
      </c>
      <c r="N2947" t="inlineStr">
        <is>
          <t>03.23. 31주 매도(-2% 하락 시 80% 손절 원칙)</t>
        </is>
      </c>
      <c r="O2947" t="n">
        <v>300000</v>
      </c>
      <c r="P2947">
        <f>COUNTIF($A$2:A2947,A2947)</f>
        <v/>
      </c>
      <c r="Q2947">
        <f>A2947&amp;"|"&amp;P2947</f>
        <v/>
      </c>
    </row>
    <row r="2948">
      <c r="A2948" t="inlineStr">
        <is>
          <t>ACE 미국30년국채액티브(H)|6개월 전에 샀다면|[단기스윙]+[칼손절]</t>
        </is>
      </c>
      <c r="B2948" t="inlineStr">
        <is>
          <t>ACE 미국30년국채액티브(H)</t>
        </is>
      </c>
      <c r="C2948" t="inlineStr">
        <is>
          <t>453850</t>
        </is>
      </c>
      <c r="D2948" t="inlineStr">
        <is>
          <t>6개월 전에 샀다면</t>
        </is>
      </c>
      <c r="E2948" t="inlineStr">
        <is>
          <t>[단기스윙]+[칼손절]</t>
        </is>
      </c>
      <c r="F2948" t="inlineStr">
        <is>
          <t>2025-12-29</t>
        </is>
      </c>
      <c r="G2948" t="n">
        <v>7608.32</v>
      </c>
      <c r="H2948" t="inlineStr">
        <is>
          <t>2026-05-18</t>
        </is>
      </c>
      <c r="I2948" t="n">
        <v>7259.91</v>
      </c>
      <c r="J2948" t="inlineStr">
        <is>
          <t>2차 손절 도달(-4%)</t>
        </is>
      </c>
      <c r="K2948" t="n">
        <v>3</v>
      </c>
      <c r="L2948" t="n">
        <v>5</v>
      </c>
      <c r="M2948" t="n">
        <v>-4.87</v>
      </c>
      <c r="N2948" t="inlineStr">
        <is>
          <t>05.18. 3주 매도(-4% 하락 시 10% 손절 원칙)</t>
        </is>
      </c>
      <c r="O2948" t="n">
        <v>300000</v>
      </c>
      <c r="P2948">
        <f>COUNTIF($A$2:A2948,A2948)</f>
        <v/>
      </c>
      <c r="Q2948">
        <f>A2948&amp;"|"&amp;P2948</f>
        <v/>
      </c>
    </row>
    <row r="2949">
      <c r="A2949" t="inlineStr">
        <is>
          <t>ACE 미국30년국채액티브(H)|6개월 전에 샀다면|[단기스윙]+[칼손절]</t>
        </is>
      </c>
      <c r="B2949" t="inlineStr">
        <is>
          <t>ACE 미국30년국채액티브(H)</t>
        </is>
      </c>
      <c r="C2949" t="inlineStr">
        <is>
          <t>453850</t>
        </is>
      </c>
      <c r="D2949" t="inlineStr">
        <is>
          <t>6개월 전에 샀다면</t>
        </is>
      </c>
      <c r="E2949" t="inlineStr">
        <is>
          <t>[단기스윙]+[칼손절]</t>
        </is>
      </c>
      <c r="F2949" t="inlineStr">
        <is>
          <t>2025-12-29</t>
        </is>
      </c>
      <c r="G2949" t="n">
        <v>7608.32</v>
      </c>
      <c r="H2949" t="inlineStr">
        <is>
          <t>2026-06-08</t>
        </is>
      </c>
      <c r="I2949" t="n">
        <v>7389.82</v>
      </c>
      <c r="J2949" t="inlineStr">
        <is>
          <t>백테스트 종료일 강제청산</t>
        </is>
      </c>
      <c r="K2949" t="n">
        <v>5</v>
      </c>
      <c r="L2949" t="n">
        <v>0</v>
      </c>
      <c r="M2949" t="n">
        <v>-3.16</v>
      </c>
      <c r="N2949" t="inlineStr">
        <is>
          <t>06.08. 5주 매도(백테스트 종료일 기준 강제청산)</t>
        </is>
      </c>
      <c r="O2949" t="n">
        <v>300000</v>
      </c>
      <c r="P2949">
        <f>COUNTIF($A$2:A2949,A2949)</f>
        <v/>
      </c>
      <c r="Q2949">
        <f>A2949&amp;"|"&amp;P2949</f>
        <v/>
      </c>
    </row>
    <row r="2950">
      <c r="A2950" t="inlineStr">
        <is>
          <t>ACE 미국30년국채액티브(H)|6개월 전에 샀다면|[단기스윙]+[정석방어]</t>
        </is>
      </c>
      <c r="B2950" t="inlineStr">
        <is>
          <t>ACE 미국30년국채액티브(H)</t>
        </is>
      </c>
      <c r="C2950" t="inlineStr">
        <is>
          <t>453850</t>
        </is>
      </c>
      <c r="D2950" t="inlineStr">
        <is>
          <t>6개월 전에 샀다면</t>
        </is>
      </c>
      <c r="E2950" t="inlineStr">
        <is>
          <t>[단기스윙]+[정석방어]</t>
        </is>
      </c>
      <c r="F2950" t="inlineStr">
        <is>
          <t>2025-12-29</t>
        </is>
      </c>
      <c r="G2950" t="n">
        <v>7608.32</v>
      </c>
      <c r="H2950" t="inlineStr">
        <is>
          <t>2026-05-15</t>
        </is>
      </c>
      <c r="I2950" t="n">
        <v>7324.87</v>
      </c>
      <c r="J2950" t="inlineStr">
        <is>
          <t>1차 손절 도달(-3%)</t>
        </is>
      </c>
      <c r="K2950" t="n">
        <v>27</v>
      </c>
      <c r="L2950" t="n">
        <v>12</v>
      </c>
      <c r="M2950" t="n">
        <v>-4.01</v>
      </c>
      <c r="N2950" t="inlineStr">
        <is>
          <t>05.15. 27주 매도(-3% 하락 시 70% 손절 원칙)</t>
        </is>
      </c>
      <c r="O2950" t="n">
        <v>300000</v>
      </c>
      <c r="P2950">
        <f>COUNTIF($A$2:A2950,A2950)</f>
        <v/>
      </c>
      <c r="Q2950">
        <f>A2950&amp;"|"&amp;P2950</f>
        <v/>
      </c>
    </row>
    <row r="2951">
      <c r="A2951" t="inlineStr">
        <is>
          <t>ACE 미국30년국채액티브(H)|6개월 전에 샀다면|[단기스윙]+[정석방어]</t>
        </is>
      </c>
      <c r="B2951" t="inlineStr">
        <is>
          <t>ACE 미국30년국채액티브(H)</t>
        </is>
      </c>
      <c r="C2951" t="inlineStr">
        <is>
          <t>453850</t>
        </is>
      </c>
      <c r="D2951" t="inlineStr">
        <is>
          <t>6개월 전에 샀다면</t>
        </is>
      </c>
      <c r="E2951" t="inlineStr">
        <is>
          <t>[단기스윙]+[정석방어]</t>
        </is>
      </c>
      <c r="F2951" t="inlineStr">
        <is>
          <t>2025-12-29</t>
        </is>
      </c>
      <c r="G2951" t="n">
        <v>7608.32</v>
      </c>
      <c r="H2951" t="inlineStr">
        <is>
          <t>2026-06-08</t>
        </is>
      </c>
      <c r="I2951" t="n">
        <v>7389.82</v>
      </c>
      <c r="J2951" t="inlineStr">
        <is>
          <t>백테스트 종료일 강제청산</t>
        </is>
      </c>
      <c r="K2951" t="n">
        <v>12</v>
      </c>
      <c r="L2951" t="n">
        <v>0</v>
      </c>
      <c r="M2951" t="n">
        <v>-3.16</v>
      </c>
      <c r="N2951" t="inlineStr">
        <is>
          <t>06.08. 12주 매도(백테스트 종료일 기준 강제청산)</t>
        </is>
      </c>
      <c r="O2951" t="n">
        <v>300000</v>
      </c>
      <c r="P2951">
        <f>COUNTIF($A$2:A2951,A2951)</f>
        <v/>
      </c>
      <c r="Q2951">
        <f>A2951&amp;"|"&amp;P2951</f>
        <v/>
      </c>
    </row>
    <row r="2952">
      <c r="A2952" t="inlineStr">
        <is>
          <t>ACE 미국30년국채액티브(H)|6개월 전에 샀다면|[단기스윙]+[변동성허용]</t>
        </is>
      </c>
      <c r="B2952" t="inlineStr">
        <is>
          <t>ACE 미국30년국채액티브(H)</t>
        </is>
      </c>
      <c r="C2952" t="inlineStr">
        <is>
          <t>453850</t>
        </is>
      </c>
      <c r="D2952" t="inlineStr">
        <is>
          <t>6개월 전에 샀다면</t>
        </is>
      </c>
      <c r="E2952" t="inlineStr">
        <is>
          <t>[단기스윙]+[변동성허용]</t>
        </is>
      </c>
      <c r="F2952" t="inlineStr">
        <is>
          <t>2025-12-29</t>
        </is>
      </c>
      <c r="G2952" t="n">
        <v>7608.32</v>
      </c>
      <c r="H2952" t="inlineStr">
        <is>
          <t>2026-06-08</t>
        </is>
      </c>
      <c r="I2952" t="n">
        <v>7389.82</v>
      </c>
      <c r="J2952" t="inlineStr">
        <is>
          <t>백테스트 종료일 강제청산</t>
        </is>
      </c>
      <c r="K2952" t="n">
        <v>39</v>
      </c>
      <c r="L2952" t="n">
        <v>0</v>
      </c>
      <c r="M2952" t="n">
        <v>-3.16</v>
      </c>
      <c r="N2952" t="inlineStr">
        <is>
          <t>06.08. 39주 매도(백테스트 종료일 기준 강제청산)</t>
        </is>
      </c>
      <c r="O2952" t="n">
        <v>300000</v>
      </c>
      <c r="P2952">
        <f>COUNTIF($A$2:A2952,A2952)</f>
        <v/>
      </c>
      <c r="Q2952">
        <f>A2952&amp;"|"&amp;P2952</f>
        <v/>
      </c>
    </row>
    <row r="2953">
      <c r="A2953" t="inlineStr">
        <is>
          <t>ACE 미국30년국채액티브(H)|6개월 전에 샀다면|[단기스윙]+[버티기형]</t>
        </is>
      </c>
      <c r="B2953" t="inlineStr">
        <is>
          <t>ACE 미국30년국채액티브(H)</t>
        </is>
      </c>
      <c r="C2953" t="inlineStr">
        <is>
          <t>453850</t>
        </is>
      </c>
      <c r="D2953" t="inlineStr">
        <is>
          <t>6개월 전에 샀다면</t>
        </is>
      </c>
      <c r="E2953" t="inlineStr">
        <is>
          <t>[단기스윙]+[버티기형]</t>
        </is>
      </c>
      <c r="F2953" t="inlineStr">
        <is>
          <t>2025-12-29</t>
        </is>
      </c>
      <c r="G2953" t="n">
        <v>7608.32</v>
      </c>
      <c r="H2953" t="inlineStr">
        <is>
          <t>2026-06-08</t>
        </is>
      </c>
      <c r="I2953" t="n">
        <v>7389.82</v>
      </c>
      <c r="J2953" t="inlineStr">
        <is>
          <t>백테스트 종료일 강제청산</t>
        </is>
      </c>
      <c r="K2953" t="n">
        <v>39</v>
      </c>
      <c r="L2953" t="n">
        <v>0</v>
      </c>
      <c r="M2953" t="n">
        <v>-3.16</v>
      </c>
      <c r="N2953" t="inlineStr">
        <is>
          <t>06.08. 39주 매도(백테스트 종료일 기준 강제청산)</t>
        </is>
      </c>
      <c r="O2953" t="n">
        <v>300000</v>
      </c>
      <c r="P2953">
        <f>COUNTIF($A$2:A2953,A2953)</f>
        <v/>
      </c>
      <c r="Q2953">
        <f>A2953&amp;"|"&amp;P2953</f>
        <v/>
      </c>
    </row>
    <row r="2954">
      <c r="A2954" t="inlineStr">
        <is>
          <t>ACE 미국30년국채액티브(H)|6개월 전에 샀다면|[대표님룰]+[칼손절]</t>
        </is>
      </c>
      <c r="B2954" t="inlineStr">
        <is>
          <t>ACE 미국30년국채액티브(H)</t>
        </is>
      </c>
      <c r="C2954" t="inlineStr">
        <is>
          <t>453850</t>
        </is>
      </c>
      <c r="D2954" t="inlineStr">
        <is>
          <t>6개월 전에 샀다면</t>
        </is>
      </c>
      <c r="E2954" t="inlineStr">
        <is>
          <t>[대표님룰]+[칼손절]</t>
        </is>
      </c>
      <c r="F2954" t="inlineStr">
        <is>
          <t>2025-12-29</t>
        </is>
      </c>
      <c r="G2954" t="n">
        <v>7608.32</v>
      </c>
      <c r="H2954" t="inlineStr">
        <is>
          <t>2026-03-23</t>
        </is>
      </c>
      <c r="I2954" t="n">
        <v>7449.78</v>
      </c>
      <c r="J2954" t="inlineStr">
        <is>
          <t>1차 손절 도달(-2%)</t>
        </is>
      </c>
      <c r="K2954" t="n">
        <v>31</v>
      </c>
      <c r="L2954" t="n">
        <v>8</v>
      </c>
      <c r="M2954" t="n">
        <v>-2.38</v>
      </c>
      <c r="N2954" t="inlineStr">
        <is>
          <t>03.23. 31주 매도(-2% 하락 시 80% 손절 원칙)</t>
        </is>
      </c>
      <c r="O2954" t="n">
        <v>300000</v>
      </c>
      <c r="P2954">
        <f>COUNTIF($A$2:A2954,A2954)</f>
        <v/>
      </c>
      <c r="Q2954">
        <f>A2954&amp;"|"&amp;P2954</f>
        <v/>
      </c>
    </row>
    <row r="2955">
      <c r="A2955" t="inlineStr">
        <is>
          <t>ACE 미국30년국채액티브(H)|6개월 전에 샀다면|[대표님룰]+[칼손절]</t>
        </is>
      </c>
      <c r="B2955" t="inlineStr">
        <is>
          <t>ACE 미국30년국채액티브(H)</t>
        </is>
      </c>
      <c r="C2955" t="inlineStr">
        <is>
          <t>453850</t>
        </is>
      </c>
      <c r="D2955" t="inlineStr">
        <is>
          <t>6개월 전에 샀다면</t>
        </is>
      </c>
      <c r="E2955" t="inlineStr">
        <is>
          <t>[대표님룰]+[칼손절]</t>
        </is>
      </c>
      <c r="F2955" t="inlineStr">
        <is>
          <t>2025-12-29</t>
        </is>
      </c>
      <c r="G2955" t="n">
        <v>7608.32</v>
      </c>
      <c r="H2955" t="inlineStr">
        <is>
          <t>2026-05-18</t>
        </is>
      </c>
      <c r="I2955" t="n">
        <v>7259.91</v>
      </c>
      <c r="J2955" t="inlineStr">
        <is>
          <t>2차 손절 도달(-4%)</t>
        </is>
      </c>
      <c r="K2955" t="n">
        <v>3</v>
      </c>
      <c r="L2955" t="n">
        <v>5</v>
      </c>
      <c r="M2955" t="n">
        <v>-4.87</v>
      </c>
      <c r="N2955" t="inlineStr">
        <is>
          <t>05.18. 3주 매도(-4% 하락 시 10% 손절 원칙)</t>
        </is>
      </c>
      <c r="O2955" t="n">
        <v>300000</v>
      </c>
      <c r="P2955">
        <f>COUNTIF($A$2:A2955,A2955)</f>
        <v/>
      </c>
      <c r="Q2955">
        <f>A2955&amp;"|"&amp;P2955</f>
        <v/>
      </c>
    </row>
    <row r="2956">
      <c r="A2956" t="inlineStr">
        <is>
          <t>ACE 미국30년국채액티브(H)|6개월 전에 샀다면|[대표님룰]+[칼손절]</t>
        </is>
      </c>
      <c r="B2956" t="inlineStr">
        <is>
          <t>ACE 미국30년국채액티브(H)</t>
        </is>
      </c>
      <c r="C2956" t="inlineStr">
        <is>
          <t>453850</t>
        </is>
      </c>
      <c r="D2956" t="inlineStr">
        <is>
          <t>6개월 전에 샀다면</t>
        </is>
      </c>
      <c r="E2956" t="inlineStr">
        <is>
          <t>[대표님룰]+[칼손절]</t>
        </is>
      </c>
      <c r="F2956" t="inlineStr">
        <is>
          <t>2025-12-29</t>
        </is>
      </c>
      <c r="G2956" t="n">
        <v>7608.32</v>
      </c>
      <c r="H2956" t="inlineStr">
        <is>
          <t>2026-06-08</t>
        </is>
      </c>
      <c r="I2956" t="n">
        <v>7389.82</v>
      </c>
      <c r="J2956" t="inlineStr">
        <is>
          <t>백테스트 종료일 강제청산</t>
        </is>
      </c>
      <c r="K2956" t="n">
        <v>5</v>
      </c>
      <c r="L2956" t="n">
        <v>0</v>
      </c>
      <c r="M2956" t="n">
        <v>-3.16</v>
      </c>
      <c r="N2956" t="inlineStr">
        <is>
          <t>06.08. 5주 매도(백테스트 종료일 기준 강제청산)</t>
        </is>
      </c>
      <c r="O2956" t="n">
        <v>300000</v>
      </c>
      <c r="P2956">
        <f>COUNTIF($A$2:A2956,A2956)</f>
        <v/>
      </c>
      <c r="Q2956">
        <f>A2956&amp;"|"&amp;P2956</f>
        <v/>
      </c>
    </row>
    <row r="2957">
      <c r="A2957" t="inlineStr">
        <is>
          <t>ACE 미국30년국채액티브(H)|6개월 전에 샀다면|[대표님룰]+[정석방어]</t>
        </is>
      </c>
      <c r="B2957" t="inlineStr">
        <is>
          <t>ACE 미국30년국채액티브(H)</t>
        </is>
      </c>
      <c r="C2957" t="inlineStr">
        <is>
          <t>453850</t>
        </is>
      </c>
      <c r="D2957" t="inlineStr">
        <is>
          <t>6개월 전에 샀다면</t>
        </is>
      </c>
      <c r="E2957" t="inlineStr">
        <is>
          <t>[대표님룰]+[정석방어]</t>
        </is>
      </c>
      <c r="F2957" t="inlineStr">
        <is>
          <t>2025-12-29</t>
        </is>
      </c>
      <c r="G2957" t="n">
        <v>7608.32</v>
      </c>
      <c r="H2957" t="inlineStr">
        <is>
          <t>2026-05-15</t>
        </is>
      </c>
      <c r="I2957" t="n">
        <v>7324.87</v>
      </c>
      <c r="J2957" t="inlineStr">
        <is>
          <t>1차 손절 도달(-3%)</t>
        </is>
      </c>
      <c r="K2957" t="n">
        <v>27</v>
      </c>
      <c r="L2957" t="n">
        <v>12</v>
      </c>
      <c r="M2957" t="n">
        <v>-4.01</v>
      </c>
      <c r="N2957" t="inlineStr">
        <is>
          <t>05.15. 27주 매도(-3% 하락 시 70% 손절 원칙)</t>
        </is>
      </c>
      <c r="O2957" t="n">
        <v>300000</v>
      </c>
      <c r="P2957">
        <f>COUNTIF($A$2:A2957,A2957)</f>
        <v/>
      </c>
      <c r="Q2957">
        <f>A2957&amp;"|"&amp;P2957</f>
        <v/>
      </c>
    </row>
    <row r="2958">
      <c r="A2958" t="inlineStr">
        <is>
          <t>ACE 미국30년국채액티브(H)|6개월 전에 샀다면|[대표님룰]+[정석방어]</t>
        </is>
      </c>
      <c r="B2958" t="inlineStr">
        <is>
          <t>ACE 미국30년국채액티브(H)</t>
        </is>
      </c>
      <c r="C2958" t="inlineStr">
        <is>
          <t>453850</t>
        </is>
      </c>
      <c r="D2958" t="inlineStr">
        <is>
          <t>6개월 전에 샀다면</t>
        </is>
      </c>
      <c r="E2958" t="inlineStr">
        <is>
          <t>[대표님룰]+[정석방어]</t>
        </is>
      </c>
      <c r="F2958" t="inlineStr">
        <is>
          <t>2025-12-29</t>
        </is>
      </c>
      <c r="G2958" t="n">
        <v>7608.32</v>
      </c>
      <c r="H2958" t="inlineStr">
        <is>
          <t>2026-06-08</t>
        </is>
      </c>
      <c r="I2958" t="n">
        <v>7389.82</v>
      </c>
      <c r="J2958" t="inlineStr">
        <is>
          <t>백테스트 종료일 강제청산</t>
        </is>
      </c>
      <c r="K2958" t="n">
        <v>12</v>
      </c>
      <c r="L2958" t="n">
        <v>0</v>
      </c>
      <c r="M2958" t="n">
        <v>-3.16</v>
      </c>
      <c r="N2958" t="inlineStr">
        <is>
          <t>06.08. 12주 매도(백테스트 종료일 기준 강제청산)</t>
        </is>
      </c>
      <c r="O2958" t="n">
        <v>300000</v>
      </c>
      <c r="P2958">
        <f>COUNTIF($A$2:A2958,A2958)</f>
        <v/>
      </c>
      <c r="Q2958">
        <f>A2958&amp;"|"&amp;P2958</f>
        <v/>
      </c>
    </row>
    <row r="2959">
      <c r="A2959" t="inlineStr">
        <is>
          <t>ACE 미국30년국채액티브(H)|6개월 전에 샀다면|[대표님룰]+[변동성허용]</t>
        </is>
      </c>
      <c r="B2959" t="inlineStr">
        <is>
          <t>ACE 미국30년국채액티브(H)</t>
        </is>
      </c>
      <c r="C2959" t="inlineStr">
        <is>
          <t>453850</t>
        </is>
      </c>
      <c r="D2959" t="inlineStr">
        <is>
          <t>6개월 전에 샀다면</t>
        </is>
      </c>
      <c r="E2959" t="inlineStr">
        <is>
          <t>[대표님룰]+[변동성허용]</t>
        </is>
      </c>
      <c r="F2959" t="inlineStr">
        <is>
          <t>2025-12-29</t>
        </is>
      </c>
      <c r="G2959" t="n">
        <v>7608.32</v>
      </c>
      <c r="H2959" t="inlineStr">
        <is>
          <t>2026-06-08</t>
        </is>
      </c>
      <c r="I2959" t="n">
        <v>7389.82</v>
      </c>
      <c r="J2959" t="inlineStr">
        <is>
          <t>백테스트 종료일 강제청산</t>
        </is>
      </c>
      <c r="K2959" t="n">
        <v>39</v>
      </c>
      <c r="L2959" t="n">
        <v>0</v>
      </c>
      <c r="M2959" t="n">
        <v>-3.16</v>
      </c>
      <c r="N2959" t="inlineStr">
        <is>
          <t>06.08. 39주 매도(백테스트 종료일 기준 강제청산)</t>
        </is>
      </c>
      <c r="O2959" t="n">
        <v>300000</v>
      </c>
      <c r="P2959">
        <f>COUNTIF($A$2:A2959,A2959)</f>
        <v/>
      </c>
      <c r="Q2959">
        <f>A2959&amp;"|"&amp;P2959</f>
        <v/>
      </c>
    </row>
    <row r="2960">
      <c r="A2960" t="inlineStr">
        <is>
          <t>ACE 미국30년국채액티브(H)|6개월 전에 샀다면|[대표님룰]+[버티기형]</t>
        </is>
      </c>
      <c r="B2960" t="inlineStr">
        <is>
          <t>ACE 미국30년국채액티브(H)</t>
        </is>
      </c>
      <c r="C2960" t="inlineStr">
        <is>
          <t>453850</t>
        </is>
      </c>
      <c r="D2960" t="inlineStr">
        <is>
          <t>6개월 전에 샀다면</t>
        </is>
      </c>
      <c r="E2960" t="inlineStr">
        <is>
          <t>[대표님룰]+[버티기형]</t>
        </is>
      </c>
      <c r="F2960" t="inlineStr">
        <is>
          <t>2025-12-29</t>
        </is>
      </c>
      <c r="G2960" t="n">
        <v>7608.32</v>
      </c>
      <c r="H2960" t="inlineStr">
        <is>
          <t>2026-06-08</t>
        </is>
      </c>
      <c r="I2960" t="n">
        <v>7389.82</v>
      </c>
      <c r="J2960" t="inlineStr">
        <is>
          <t>백테스트 종료일 강제청산</t>
        </is>
      </c>
      <c r="K2960" t="n">
        <v>39</v>
      </c>
      <c r="L2960" t="n">
        <v>0</v>
      </c>
      <c r="M2960" t="n">
        <v>-3.16</v>
      </c>
      <c r="N2960" t="inlineStr">
        <is>
          <t>06.08. 39주 매도(백테스트 종료일 기준 강제청산)</t>
        </is>
      </c>
      <c r="O2960" t="n">
        <v>300000</v>
      </c>
      <c r="P2960">
        <f>COUNTIF($A$2:A2960,A2960)</f>
        <v/>
      </c>
      <c r="Q2960">
        <f>A2960&amp;"|"&amp;P2960</f>
        <v/>
      </c>
    </row>
    <row r="2961">
      <c r="A2961" t="inlineStr">
        <is>
          <t>ACE 미국30년국채액티브(H)|6개월 전에 샀다면|[중기추세]+[칼손절]</t>
        </is>
      </c>
      <c r="B2961" t="inlineStr">
        <is>
          <t>ACE 미국30년국채액티브(H)</t>
        </is>
      </c>
      <c r="C2961" t="inlineStr">
        <is>
          <t>453850</t>
        </is>
      </c>
      <c r="D2961" t="inlineStr">
        <is>
          <t>6개월 전에 샀다면</t>
        </is>
      </c>
      <c r="E2961" t="inlineStr">
        <is>
          <t>[중기추세]+[칼손절]</t>
        </is>
      </c>
      <c r="F2961" t="inlineStr">
        <is>
          <t>2025-12-29</t>
        </is>
      </c>
      <c r="G2961" t="n">
        <v>7608.32</v>
      </c>
      <c r="H2961" t="inlineStr">
        <is>
          <t>2026-03-23</t>
        </is>
      </c>
      <c r="I2961" t="n">
        <v>7449.78</v>
      </c>
      <c r="J2961" t="inlineStr">
        <is>
          <t>1차 손절 도달(-2%)</t>
        </is>
      </c>
      <c r="K2961" t="n">
        <v>31</v>
      </c>
      <c r="L2961" t="n">
        <v>8</v>
      </c>
      <c r="M2961" t="n">
        <v>-2.38</v>
      </c>
      <c r="N2961" t="inlineStr">
        <is>
          <t>03.23. 31주 매도(-2% 하락 시 80% 손절 원칙)</t>
        </is>
      </c>
      <c r="O2961" t="n">
        <v>300000</v>
      </c>
      <c r="P2961">
        <f>COUNTIF($A$2:A2961,A2961)</f>
        <v/>
      </c>
      <c r="Q2961">
        <f>A2961&amp;"|"&amp;P2961</f>
        <v/>
      </c>
    </row>
    <row r="2962">
      <c r="A2962" t="inlineStr">
        <is>
          <t>ACE 미국30년국채액티브(H)|6개월 전에 샀다면|[중기추세]+[칼손절]</t>
        </is>
      </c>
      <c r="B2962" t="inlineStr">
        <is>
          <t>ACE 미국30년국채액티브(H)</t>
        </is>
      </c>
      <c r="C2962" t="inlineStr">
        <is>
          <t>453850</t>
        </is>
      </c>
      <c r="D2962" t="inlineStr">
        <is>
          <t>6개월 전에 샀다면</t>
        </is>
      </c>
      <c r="E2962" t="inlineStr">
        <is>
          <t>[중기추세]+[칼손절]</t>
        </is>
      </c>
      <c r="F2962" t="inlineStr">
        <is>
          <t>2025-12-29</t>
        </is>
      </c>
      <c r="G2962" t="n">
        <v>7608.32</v>
      </c>
      <c r="H2962" t="inlineStr">
        <is>
          <t>2026-05-18</t>
        </is>
      </c>
      <c r="I2962" t="n">
        <v>7259.91</v>
      </c>
      <c r="J2962" t="inlineStr">
        <is>
          <t>2차 손절 도달(-4%)</t>
        </is>
      </c>
      <c r="K2962" t="n">
        <v>3</v>
      </c>
      <c r="L2962" t="n">
        <v>5</v>
      </c>
      <c r="M2962" t="n">
        <v>-4.87</v>
      </c>
      <c r="N2962" t="inlineStr">
        <is>
          <t>05.18. 3주 매도(-4% 하락 시 10% 손절 원칙)</t>
        </is>
      </c>
      <c r="O2962" t="n">
        <v>300000</v>
      </c>
      <c r="P2962">
        <f>COUNTIF($A$2:A2962,A2962)</f>
        <v/>
      </c>
      <c r="Q2962">
        <f>A2962&amp;"|"&amp;P2962</f>
        <v/>
      </c>
    </row>
    <row r="2963">
      <c r="A2963" t="inlineStr">
        <is>
          <t>ACE 미국30년국채액티브(H)|6개월 전에 샀다면|[중기추세]+[칼손절]</t>
        </is>
      </c>
      <c r="B2963" t="inlineStr">
        <is>
          <t>ACE 미국30년국채액티브(H)</t>
        </is>
      </c>
      <c r="C2963" t="inlineStr">
        <is>
          <t>453850</t>
        </is>
      </c>
      <c r="D2963" t="inlineStr">
        <is>
          <t>6개월 전에 샀다면</t>
        </is>
      </c>
      <c r="E2963" t="inlineStr">
        <is>
          <t>[중기추세]+[칼손절]</t>
        </is>
      </c>
      <c r="F2963" t="inlineStr">
        <is>
          <t>2025-12-29</t>
        </is>
      </c>
      <c r="G2963" t="n">
        <v>7608.32</v>
      </c>
      <c r="H2963" t="inlineStr">
        <is>
          <t>2026-06-08</t>
        </is>
      </c>
      <c r="I2963" t="n">
        <v>7389.82</v>
      </c>
      <c r="J2963" t="inlineStr">
        <is>
          <t>백테스트 종료일 강제청산</t>
        </is>
      </c>
      <c r="K2963" t="n">
        <v>5</v>
      </c>
      <c r="L2963" t="n">
        <v>0</v>
      </c>
      <c r="M2963" t="n">
        <v>-3.16</v>
      </c>
      <c r="N2963" t="inlineStr">
        <is>
          <t>06.08. 5주 매도(백테스트 종료일 기준 강제청산)</t>
        </is>
      </c>
      <c r="O2963" t="n">
        <v>300000</v>
      </c>
      <c r="P2963">
        <f>COUNTIF($A$2:A2963,A2963)</f>
        <v/>
      </c>
      <c r="Q2963">
        <f>A2963&amp;"|"&amp;P2963</f>
        <v/>
      </c>
    </row>
    <row r="2964">
      <c r="A2964" t="inlineStr">
        <is>
          <t>ACE 미국30년국채액티브(H)|6개월 전에 샀다면|[중기추세]+[정석방어]</t>
        </is>
      </c>
      <c r="B2964" t="inlineStr">
        <is>
          <t>ACE 미국30년국채액티브(H)</t>
        </is>
      </c>
      <c r="C2964" t="inlineStr">
        <is>
          <t>453850</t>
        </is>
      </c>
      <c r="D2964" t="inlineStr">
        <is>
          <t>6개월 전에 샀다면</t>
        </is>
      </c>
      <c r="E2964" t="inlineStr">
        <is>
          <t>[중기추세]+[정석방어]</t>
        </is>
      </c>
      <c r="F2964" t="inlineStr">
        <is>
          <t>2025-12-29</t>
        </is>
      </c>
      <c r="G2964" t="n">
        <v>7608.32</v>
      </c>
      <c r="H2964" t="inlineStr">
        <is>
          <t>2026-05-15</t>
        </is>
      </c>
      <c r="I2964" t="n">
        <v>7324.87</v>
      </c>
      <c r="J2964" t="inlineStr">
        <is>
          <t>1차 손절 도달(-3%)</t>
        </is>
      </c>
      <c r="K2964" t="n">
        <v>27</v>
      </c>
      <c r="L2964" t="n">
        <v>12</v>
      </c>
      <c r="M2964" t="n">
        <v>-4.01</v>
      </c>
      <c r="N2964" t="inlineStr">
        <is>
          <t>05.15. 27주 매도(-3% 하락 시 70% 손절 원칙)</t>
        </is>
      </c>
      <c r="O2964" t="n">
        <v>300000</v>
      </c>
      <c r="P2964">
        <f>COUNTIF($A$2:A2964,A2964)</f>
        <v/>
      </c>
      <c r="Q2964">
        <f>A2964&amp;"|"&amp;P2964</f>
        <v/>
      </c>
    </row>
    <row r="2965">
      <c r="A2965" t="inlineStr">
        <is>
          <t>ACE 미국30년국채액티브(H)|6개월 전에 샀다면|[중기추세]+[정석방어]</t>
        </is>
      </c>
      <c r="B2965" t="inlineStr">
        <is>
          <t>ACE 미국30년국채액티브(H)</t>
        </is>
      </c>
      <c r="C2965" t="inlineStr">
        <is>
          <t>453850</t>
        </is>
      </c>
      <c r="D2965" t="inlineStr">
        <is>
          <t>6개월 전에 샀다면</t>
        </is>
      </c>
      <c r="E2965" t="inlineStr">
        <is>
          <t>[중기추세]+[정석방어]</t>
        </is>
      </c>
      <c r="F2965" t="inlineStr">
        <is>
          <t>2025-12-29</t>
        </is>
      </c>
      <c r="G2965" t="n">
        <v>7608.32</v>
      </c>
      <c r="H2965" t="inlineStr">
        <is>
          <t>2026-06-08</t>
        </is>
      </c>
      <c r="I2965" t="n">
        <v>7389.82</v>
      </c>
      <c r="J2965" t="inlineStr">
        <is>
          <t>백테스트 종료일 강제청산</t>
        </is>
      </c>
      <c r="K2965" t="n">
        <v>12</v>
      </c>
      <c r="L2965" t="n">
        <v>0</v>
      </c>
      <c r="M2965" t="n">
        <v>-3.16</v>
      </c>
      <c r="N2965" t="inlineStr">
        <is>
          <t>06.08. 12주 매도(백테스트 종료일 기준 강제청산)</t>
        </is>
      </c>
      <c r="O2965" t="n">
        <v>300000</v>
      </c>
      <c r="P2965">
        <f>COUNTIF($A$2:A2965,A2965)</f>
        <v/>
      </c>
      <c r="Q2965">
        <f>A2965&amp;"|"&amp;P2965</f>
        <v/>
      </c>
    </row>
    <row r="2966">
      <c r="A2966" t="inlineStr">
        <is>
          <t>ACE 미국30년국채액티브(H)|6개월 전에 샀다면|[중기추세]+[변동성허용]</t>
        </is>
      </c>
      <c r="B2966" t="inlineStr">
        <is>
          <t>ACE 미국30년국채액티브(H)</t>
        </is>
      </c>
      <c r="C2966" t="inlineStr">
        <is>
          <t>453850</t>
        </is>
      </c>
      <c r="D2966" t="inlineStr">
        <is>
          <t>6개월 전에 샀다면</t>
        </is>
      </c>
      <c r="E2966" t="inlineStr">
        <is>
          <t>[중기추세]+[변동성허용]</t>
        </is>
      </c>
      <c r="F2966" t="inlineStr">
        <is>
          <t>2025-12-29</t>
        </is>
      </c>
      <c r="G2966" t="n">
        <v>7608.32</v>
      </c>
      <c r="H2966" t="inlineStr">
        <is>
          <t>2026-06-08</t>
        </is>
      </c>
      <c r="I2966" t="n">
        <v>7389.82</v>
      </c>
      <c r="J2966" t="inlineStr">
        <is>
          <t>백테스트 종료일 강제청산</t>
        </is>
      </c>
      <c r="K2966" t="n">
        <v>39</v>
      </c>
      <c r="L2966" t="n">
        <v>0</v>
      </c>
      <c r="M2966" t="n">
        <v>-3.16</v>
      </c>
      <c r="N2966" t="inlineStr">
        <is>
          <t>06.08. 39주 매도(백테스트 종료일 기준 강제청산)</t>
        </is>
      </c>
      <c r="O2966" t="n">
        <v>300000</v>
      </c>
      <c r="P2966">
        <f>COUNTIF($A$2:A2966,A2966)</f>
        <v/>
      </c>
      <c r="Q2966">
        <f>A2966&amp;"|"&amp;P2966</f>
        <v/>
      </c>
    </row>
    <row r="2967">
      <c r="A2967" t="inlineStr">
        <is>
          <t>ACE 미국30년국채액티브(H)|6개월 전에 샀다면|[중기추세]+[버티기형]</t>
        </is>
      </c>
      <c r="B2967" t="inlineStr">
        <is>
          <t>ACE 미국30년국채액티브(H)</t>
        </is>
      </c>
      <c r="C2967" t="inlineStr">
        <is>
          <t>453850</t>
        </is>
      </c>
      <c r="D2967" t="inlineStr">
        <is>
          <t>6개월 전에 샀다면</t>
        </is>
      </c>
      <c r="E2967" t="inlineStr">
        <is>
          <t>[중기추세]+[버티기형]</t>
        </is>
      </c>
      <c r="F2967" t="inlineStr">
        <is>
          <t>2025-12-29</t>
        </is>
      </c>
      <c r="G2967" t="n">
        <v>7608.32</v>
      </c>
      <c r="H2967" t="inlineStr">
        <is>
          <t>2026-06-08</t>
        </is>
      </c>
      <c r="I2967" t="n">
        <v>7389.82</v>
      </c>
      <c r="J2967" t="inlineStr">
        <is>
          <t>백테스트 종료일 강제청산</t>
        </is>
      </c>
      <c r="K2967" t="n">
        <v>39</v>
      </c>
      <c r="L2967" t="n">
        <v>0</v>
      </c>
      <c r="M2967" t="n">
        <v>-3.16</v>
      </c>
      <c r="N2967" t="inlineStr">
        <is>
          <t>06.08. 39주 매도(백테스트 종료일 기준 강제청산)</t>
        </is>
      </c>
      <c r="O2967" t="n">
        <v>300000</v>
      </c>
      <c r="P2967">
        <f>COUNTIF($A$2:A2967,A2967)</f>
        <v/>
      </c>
      <c r="Q2967">
        <f>A2967&amp;"|"&amp;P2967</f>
        <v/>
      </c>
    </row>
    <row r="2968">
      <c r="A2968" t="inlineStr">
        <is>
          <t>ACE 미국30년국채액티브(H)|6개월 전에 샀다면|[수익극대화]+[칼손절]</t>
        </is>
      </c>
      <c r="B2968" t="inlineStr">
        <is>
          <t>ACE 미국30년국채액티브(H)</t>
        </is>
      </c>
      <c r="C2968" t="inlineStr">
        <is>
          <t>453850</t>
        </is>
      </c>
      <c r="D2968" t="inlineStr">
        <is>
          <t>6개월 전에 샀다면</t>
        </is>
      </c>
      <c r="E2968" t="inlineStr">
        <is>
          <t>[수익극대화]+[칼손절]</t>
        </is>
      </c>
      <c r="F2968" t="inlineStr">
        <is>
          <t>2025-12-29</t>
        </is>
      </c>
      <c r="G2968" t="n">
        <v>7608.32</v>
      </c>
      <c r="H2968" t="inlineStr">
        <is>
          <t>2026-03-23</t>
        </is>
      </c>
      <c r="I2968" t="n">
        <v>7449.78</v>
      </c>
      <c r="J2968" t="inlineStr">
        <is>
          <t>1차 손절 도달(-2%)</t>
        </is>
      </c>
      <c r="K2968" t="n">
        <v>31</v>
      </c>
      <c r="L2968" t="n">
        <v>8</v>
      </c>
      <c r="M2968" t="n">
        <v>-2.38</v>
      </c>
      <c r="N2968" t="inlineStr">
        <is>
          <t>03.23. 31주 매도(-2% 하락 시 80% 손절 원칙)</t>
        </is>
      </c>
      <c r="O2968" t="n">
        <v>300000</v>
      </c>
      <c r="P2968">
        <f>COUNTIF($A$2:A2968,A2968)</f>
        <v/>
      </c>
      <c r="Q2968">
        <f>A2968&amp;"|"&amp;P2968</f>
        <v/>
      </c>
    </row>
    <row r="2969">
      <c r="A2969" t="inlineStr">
        <is>
          <t>ACE 미국30년국채액티브(H)|6개월 전에 샀다면|[수익극대화]+[칼손절]</t>
        </is>
      </c>
      <c r="B2969" t="inlineStr">
        <is>
          <t>ACE 미국30년국채액티브(H)</t>
        </is>
      </c>
      <c r="C2969" t="inlineStr">
        <is>
          <t>453850</t>
        </is>
      </c>
      <c r="D2969" t="inlineStr">
        <is>
          <t>6개월 전에 샀다면</t>
        </is>
      </c>
      <c r="E2969" t="inlineStr">
        <is>
          <t>[수익극대화]+[칼손절]</t>
        </is>
      </c>
      <c r="F2969" t="inlineStr">
        <is>
          <t>2025-12-29</t>
        </is>
      </c>
      <c r="G2969" t="n">
        <v>7608.32</v>
      </c>
      <c r="H2969" t="inlineStr">
        <is>
          <t>2026-05-18</t>
        </is>
      </c>
      <c r="I2969" t="n">
        <v>7259.91</v>
      </c>
      <c r="J2969" t="inlineStr">
        <is>
          <t>2차 손절 도달(-4%)</t>
        </is>
      </c>
      <c r="K2969" t="n">
        <v>3</v>
      </c>
      <c r="L2969" t="n">
        <v>5</v>
      </c>
      <c r="M2969" t="n">
        <v>-4.87</v>
      </c>
      <c r="N2969" t="inlineStr">
        <is>
          <t>05.18. 3주 매도(-4% 하락 시 10% 손절 원칙)</t>
        </is>
      </c>
      <c r="O2969" t="n">
        <v>300000</v>
      </c>
      <c r="P2969">
        <f>COUNTIF($A$2:A2969,A2969)</f>
        <v/>
      </c>
      <c r="Q2969">
        <f>A2969&amp;"|"&amp;P2969</f>
        <v/>
      </c>
    </row>
    <row r="2970">
      <c r="A2970" t="inlineStr">
        <is>
          <t>ACE 미국30년국채액티브(H)|6개월 전에 샀다면|[수익극대화]+[칼손절]</t>
        </is>
      </c>
      <c r="B2970" t="inlineStr">
        <is>
          <t>ACE 미국30년국채액티브(H)</t>
        </is>
      </c>
      <c r="C2970" t="inlineStr">
        <is>
          <t>453850</t>
        </is>
      </c>
      <c r="D2970" t="inlineStr">
        <is>
          <t>6개월 전에 샀다면</t>
        </is>
      </c>
      <c r="E2970" t="inlineStr">
        <is>
          <t>[수익극대화]+[칼손절]</t>
        </is>
      </c>
      <c r="F2970" t="inlineStr">
        <is>
          <t>2025-12-29</t>
        </is>
      </c>
      <c r="G2970" t="n">
        <v>7608.32</v>
      </c>
      <c r="H2970" t="inlineStr">
        <is>
          <t>2026-06-08</t>
        </is>
      </c>
      <c r="I2970" t="n">
        <v>7389.82</v>
      </c>
      <c r="J2970" t="inlineStr">
        <is>
          <t>백테스트 종료일 강제청산</t>
        </is>
      </c>
      <c r="K2970" t="n">
        <v>5</v>
      </c>
      <c r="L2970" t="n">
        <v>0</v>
      </c>
      <c r="M2970" t="n">
        <v>-3.16</v>
      </c>
      <c r="N2970" t="inlineStr">
        <is>
          <t>06.08. 5주 매도(백테스트 종료일 기준 강제청산)</t>
        </is>
      </c>
      <c r="O2970" t="n">
        <v>300000</v>
      </c>
      <c r="P2970">
        <f>COUNTIF($A$2:A2970,A2970)</f>
        <v/>
      </c>
      <c r="Q2970">
        <f>A2970&amp;"|"&amp;P2970</f>
        <v/>
      </c>
    </row>
    <row r="2971">
      <c r="A2971" t="inlineStr">
        <is>
          <t>ACE 미국30년국채액티브(H)|6개월 전에 샀다면|[수익극대화]+[정석방어]</t>
        </is>
      </c>
      <c r="B2971" t="inlineStr">
        <is>
          <t>ACE 미국30년국채액티브(H)</t>
        </is>
      </c>
      <c r="C2971" t="inlineStr">
        <is>
          <t>453850</t>
        </is>
      </c>
      <c r="D2971" t="inlineStr">
        <is>
          <t>6개월 전에 샀다면</t>
        </is>
      </c>
      <c r="E2971" t="inlineStr">
        <is>
          <t>[수익극대화]+[정석방어]</t>
        </is>
      </c>
      <c r="F2971" t="inlineStr">
        <is>
          <t>2025-12-29</t>
        </is>
      </c>
      <c r="G2971" t="n">
        <v>7608.32</v>
      </c>
      <c r="H2971" t="inlineStr">
        <is>
          <t>2026-05-15</t>
        </is>
      </c>
      <c r="I2971" t="n">
        <v>7324.87</v>
      </c>
      <c r="J2971" t="inlineStr">
        <is>
          <t>1차 손절 도달(-3%)</t>
        </is>
      </c>
      <c r="K2971" t="n">
        <v>27</v>
      </c>
      <c r="L2971" t="n">
        <v>12</v>
      </c>
      <c r="M2971" t="n">
        <v>-4.01</v>
      </c>
      <c r="N2971" t="inlineStr">
        <is>
          <t>05.15. 27주 매도(-3% 하락 시 70% 손절 원칙)</t>
        </is>
      </c>
      <c r="O2971" t="n">
        <v>300000</v>
      </c>
      <c r="P2971">
        <f>COUNTIF($A$2:A2971,A2971)</f>
        <v/>
      </c>
      <c r="Q2971">
        <f>A2971&amp;"|"&amp;P2971</f>
        <v/>
      </c>
    </row>
    <row r="2972">
      <c r="A2972" t="inlineStr">
        <is>
          <t>ACE 미국30년국채액티브(H)|6개월 전에 샀다면|[수익극대화]+[정석방어]</t>
        </is>
      </c>
      <c r="B2972" t="inlineStr">
        <is>
          <t>ACE 미국30년국채액티브(H)</t>
        </is>
      </c>
      <c r="C2972" t="inlineStr">
        <is>
          <t>453850</t>
        </is>
      </c>
      <c r="D2972" t="inlineStr">
        <is>
          <t>6개월 전에 샀다면</t>
        </is>
      </c>
      <c r="E2972" t="inlineStr">
        <is>
          <t>[수익극대화]+[정석방어]</t>
        </is>
      </c>
      <c r="F2972" t="inlineStr">
        <is>
          <t>2025-12-29</t>
        </is>
      </c>
      <c r="G2972" t="n">
        <v>7608.32</v>
      </c>
      <c r="H2972" t="inlineStr">
        <is>
          <t>2026-06-08</t>
        </is>
      </c>
      <c r="I2972" t="n">
        <v>7389.82</v>
      </c>
      <c r="J2972" t="inlineStr">
        <is>
          <t>백테스트 종료일 강제청산</t>
        </is>
      </c>
      <c r="K2972" t="n">
        <v>12</v>
      </c>
      <c r="L2972" t="n">
        <v>0</v>
      </c>
      <c r="M2972" t="n">
        <v>-3.16</v>
      </c>
      <c r="N2972" t="inlineStr">
        <is>
          <t>06.08. 12주 매도(백테스트 종료일 기준 강제청산)</t>
        </is>
      </c>
      <c r="O2972" t="n">
        <v>300000</v>
      </c>
      <c r="P2972">
        <f>COUNTIF($A$2:A2972,A2972)</f>
        <v/>
      </c>
      <c r="Q2972">
        <f>A2972&amp;"|"&amp;P2972</f>
        <v/>
      </c>
    </row>
    <row r="2973">
      <c r="A2973" t="inlineStr">
        <is>
          <t>ACE 미국30년국채액티브(H)|6개월 전에 샀다면|[수익극대화]+[변동성허용]</t>
        </is>
      </c>
      <c r="B2973" t="inlineStr">
        <is>
          <t>ACE 미국30년국채액티브(H)</t>
        </is>
      </c>
      <c r="C2973" t="inlineStr">
        <is>
          <t>453850</t>
        </is>
      </c>
      <c r="D2973" t="inlineStr">
        <is>
          <t>6개월 전에 샀다면</t>
        </is>
      </c>
      <c r="E2973" t="inlineStr">
        <is>
          <t>[수익극대화]+[변동성허용]</t>
        </is>
      </c>
      <c r="F2973" t="inlineStr">
        <is>
          <t>2025-12-29</t>
        </is>
      </c>
      <c r="G2973" t="n">
        <v>7608.32</v>
      </c>
      <c r="H2973" t="inlineStr">
        <is>
          <t>2026-06-08</t>
        </is>
      </c>
      <c r="I2973" t="n">
        <v>7389.82</v>
      </c>
      <c r="J2973" t="inlineStr">
        <is>
          <t>백테스트 종료일 강제청산</t>
        </is>
      </c>
      <c r="K2973" t="n">
        <v>39</v>
      </c>
      <c r="L2973" t="n">
        <v>0</v>
      </c>
      <c r="M2973" t="n">
        <v>-3.16</v>
      </c>
      <c r="N2973" t="inlineStr">
        <is>
          <t>06.08. 39주 매도(백테스트 종료일 기준 강제청산)</t>
        </is>
      </c>
      <c r="O2973" t="n">
        <v>300000</v>
      </c>
      <c r="P2973">
        <f>COUNTIF($A$2:A2973,A2973)</f>
        <v/>
      </c>
      <c r="Q2973">
        <f>A2973&amp;"|"&amp;P2973</f>
        <v/>
      </c>
    </row>
    <row r="2974">
      <c r="A2974" t="inlineStr">
        <is>
          <t>ACE 미국30년국채액티브(H)|6개월 전에 샀다면|[수익극대화]+[버티기형]</t>
        </is>
      </c>
      <c r="B2974" t="inlineStr">
        <is>
          <t>ACE 미국30년국채액티브(H)</t>
        </is>
      </c>
      <c r="C2974" t="inlineStr">
        <is>
          <t>453850</t>
        </is>
      </c>
      <c r="D2974" t="inlineStr">
        <is>
          <t>6개월 전에 샀다면</t>
        </is>
      </c>
      <c r="E2974" t="inlineStr">
        <is>
          <t>[수익극대화]+[버티기형]</t>
        </is>
      </c>
      <c r="F2974" t="inlineStr">
        <is>
          <t>2025-12-29</t>
        </is>
      </c>
      <c r="G2974" t="n">
        <v>7608.32</v>
      </c>
      <c r="H2974" t="inlineStr">
        <is>
          <t>2026-06-08</t>
        </is>
      </c>
      <c r="I2974" t="n">
        <v>7389.82</v>
      </c>
      <c r="J2974" t="inlineStr">
        <is>
          <t>백테스트 종료일 강제청산</t>
        </is>
      </c>
      <c r="K2974" t="n">
        <v>39</v>
      </c>
      <c r="L2974" t="n">
        <v>0</v>
      </c>
      <c r="M2974" t="n">
        <v>-3.16</v>
      </c>
      <c r="N2974" t="inlineStr">
        <is>
          <t>06.08. 39주 매도(백테스트 종료일 기준 강제청산)</t>
        </is>
      </c>
      <c r="O2974" t="n">
        <v>300000</v>
      </c>
      <c r="P2974">
        <f>COUNTIF($A$2:A2974,A2974)</f>
        <v/>
      </c>
      <c r="Q2974">
        <f>A2974&amp;"|"&amp;P2974</f>
        <v/>
      </c>
    </row>
    <row r="2975">
      <c r="A2975" t="inlineStr">
        <is>
          <t>ACE 미국30년국채액티브(H)|전체 평가기간|[초단타]+[칼손절]</t>
        </is>
      </c>
      <c r="B2975" t="inlineStr">
        <is>
          <t>ACE 미국30년국채액티브(H)</t>
        </is>
      </c>
      <c r="C2975" t="inlineStr">
        <is>
          <t>453850</t>
        </is>
      </c>
      <c r="D2975" t="inlineStr">
        <is>
          <t>전체 평가기간</t>
        </is>
      </c>
      <c r="E2975" t="inlineStr">
        <is>
          <t>[초단타]+[칼손절]</t>
        </is>
      </c>
      <c r="F2975" t="inlineStr">
        <is>
          <t>2026-01-09</t>
        </is>
      </c>
      <c r="G2975" t="n">
        <v>7584.31</v>
      </c>
      <c r="H2975" t="inlineStr">
        <is>
          <t>2026-02-27</t>
        </is>
      </c>
      <c r="I2975" t="n">
        <v>7813.53</v>
      </c>
      <c r="J2975" t="inlineStr">
        <is>
          <t>1차 익절 도달(3%)</t>
        </is>
      </c>
      <c r="K2975" t="n">
        <v>27</v>
      </c>
      <c r="L2975" t="n">
        <v>12</v>
      </c>
      <c r="M2975" t="n">
        <v>2.71</v>
      </c>
      <c r="N2975" t="inlineStr">
        <is>
          <t>02.27. 27주 매도(+3% 상승 시 70% 익절 원칙)</t>
        </is>
      </c>
      <c r="O2975" t="n">
        <v>300000</v>
      </c>
      <c r="P2975">
        <f>COUNTIF($A$2:A2975,A2975)</f>
        <v/>
      </c>
      <c r="Q2975">
        <f>A2975&amp;"|"&amp;P2975</f>
        <v/>
      </c>
    </row>
    <row r="2976">
      <c r="A2976" t="inlineStr">
        <is>
          <t>ACE 미국30년국채액티브(H)|전체 평가기간|[초단타]+[칼손절]</t>
        </is>
      </c>
      <c r="B2976" t="inlineStr">
        <is>
          <t>ACE 미국30년국채액티브(H)</t>
        </is>
      </c>
      <c r="C2976" t="inlineStr">
        <is>
          <t>453850</t>
        </is>
      </c>
      <c r="D2976" t="inlineStr">
        <is>
          <t>전체 평가기간</t>
        </is>
      </c>
      <c r="E2976" t="inlineStr">
        <is>
          <t>[초단타]+[칼손절]</t>
        </is>
      </c>
      <c r="F2976" t="inlineStr">
        <is>
          <t>2026-01-09</t>
        </is>
      </c>
      <c r="G2976" t="n">
        <v>7584.31</v>
      </c>
      <c r="H2976" t="inlineStr">
        <is>
          <t>2026-04-30</t>
        </is>
      </c>
      <c r="I2976" t="n">
        <v>7424.8</v>
      </c>
      <c r="J2976" t="inlineStr">
        <is>
          <t>1차 손절 도달(-2%)</t>
        </is>
      </c>
      <c r="K2976" t="n">
        <v>12</v>
      </c>
      <c r="L2976" t="n">
        <v>0</v>
      </c>
      <c r="M2976" t="n">
        <v>-2.4</v>
      </c>
      <c r="N2976" t="inlineStr">
        <is>
          <t>04.30. 12주 매도(-2% 하락 시 80% 손절 원칙)</t>
        </is>
      </c>
      <c r="O2976" t="n">
        <v>300000</v>
      </c>
      <c r="P2976">
        <f>COUNTIF($A$2:A2976,A2976)</f>
        <v/>
      </c>
      <c r="Q2976">
        <f>A2976&amp;"|"&amp;P2976</f>
        <v/>
      </c>
    </row>
    <row r="2977">
      <c r="A2977" t="inlineStr">
        <is>
          <t>ACE 미국30년국채액티브(H)|전체 평가기간|[초단타]+[칼손절]</t>
        </is>
      </c>
      <c r="B2977" t="inlineStr">
        <is>
          <t>ACE 미국30년국채액티브(H)</t>
        </is>
      </c>
      <c r="C2977" t="inlineStr">
        <is>
          <t>453850</t>
        </is>
      </c>
      <c r="D2977" t="inlineStr">
        <is>
          <t>전체 평가기간</t>
        </is>
      </c>
      <c r="E2977" t="inlineStr">
        <is>
          <t>[초단타]+[칼손절]</t>
        </is>
      </c>
      <c r="F2977" t="inlineStr">
        <is>
          <t>2026-05-28</t>
        </is>
      </c>
      <c r="G2977" t="n">
        <v>7370.16</v>
      </c>
      <c r="H2977" t="inlineStr">
        <is>
          <t>2026-06-08</t>
        </is>
      </c>
      <c r="I2977" t="n">
        <v>7389.82</v>
      </c>
      <c r="J2977" t="inlineStr">
        <is>
          <t>백테스트 종료일 강제청산</t>
        </is>
      </c>
      <c r="K2977" t="n">
        <v>41</v>
      </c>
      <c r="L2977" t="n">
        <v>0</v>
      </c>
      <c r="M2977" t="n">
        <v>-0.03</v>
      </c>
      <c r="N2977" t="inlineStr">
        <is>
          <t>06.08. 41주 매도(백테스트 종료일 기준 강제청산)</t>
        </is>
      </c>
      <c r="O2977" t="n">
        <v>300000</v>
      </c>
      <c r="P2977">
        <f>COUNTIF($A$2:A2977,A2977)</f>
        <v/>
      </c>
      <c r="Q2977">
        <f>A2977&amp;"|"&amp;P2977</f>
        <v/>
      </c>
    </row>
    <row r="2978">
      <c r="A2978" t="inlineStr">
        <is>
          <t>ACE 미국30년국채액티브(H)|전체 평가기간|[초단타]+[정석방어]</t>
        </is>
      </c>
      <c r="B2978" t="inlineStr">
        <is>
          <t>ACE 미국30년국채액티브(H)</t>
        </is>
      </c>
      <c r="C2978" t="inlineStr">
        <is>
          <t>453850</t>
        </is>
      </c>
      <c r="D2978" t="inlineStr">
        <is>
          <t>전체 평가기간</t>
        </is>
      </c>
      <c r="E2978" t="inlineStr">
        <is>
          <t>[초단타]+[정석방어]</t>
        </is>
      </c>
      <c r="F2978" t="inlineStr">
        <is>
          <t>2026-01-09</t>
        </is>
      </c>
      <c r="G2978" t="n">
        <v>7584.31</v>
      </c>
      <c r="H2978" t="inlineStr">
        <is>
          <t>2026-02-27</t>
        </is>
      </c>
      <c r="I2978" t="n">
        <v>7813.53</v>
      </c>
      <c r="J2978" t="inlineStr">
        <is>
          <t>1차 익절 도달(3%)</t>
        </is>
      </c>
      <c r="K2978" t="n">
        <v>27</v>
      </c>
      <c r="L2978" t="n">
        <v>12</v>
      </c>
      <c r="M2978" t="n">
        <v>2.71</v>
      </c>
      <c r="N2978" t="inlineStr">
        <is>
          <t>02.27. 27주 매도(+3% 상승 시 70% 익절 원칙)</t>
        </is>
      </c>
      <c r="O2978" t="n">
        <v>300000</v>
      </c>
      <c r="P2978">
        <f>COUNTIF($A$2:A2978,A2978)</f>
        <v/>
      </c>
      <c r="Q2978">
        <f>A2978&amp;"|"&amp;P2978</f>
        <v/>
      </c>
    </row>
    <row r="2979">
      <c r="A2979" t="inlineStr">
        <is>
          <t>ACE 미국30년국채액티브(H)|전체 평가기간|[초단타]+[정석방어]</t>
        </is>
      </c>
      <c r="B2979" t="inlineStr">
        <is>
          <t>ACE 미국30년국채액티브(H)</t>
        </is>
      </c>
      <c r="C2979" t="inlineStr">
        <is>
          <t>453850</t>
        </is>
      </c>
      <c r="D2979" t="inlineStr">
        <is>
          <t>전체 평가기간</t>
        </is>
      </c>
      <c r="E2979" t="inlineStr">
        <is>
          <t>[초단타]+[정석방어]</t>
        </is>
      </c>
      <c r="F2979" t="inlineStr">
        <is>
          <t>2026-01-09</t>
        </is>
      </c>
      <c r="G2979" t="n">
        <v>7584.31</v>
      </c>
      <c r="H2979" t="inlineStr">
        <is>
          <t>2026-05-15</t>
        </is>
      </c>
      <c r="I2979" t="n">
        <v>7324.87</v>
      </c>
      <c r="J2979" t="inlineStr">
        <is>
          <t>1차 손절 도달(-3%)</t>
        </is>
      </c>
      <c r="K2979" t="n">
        <v>12</v>
      </c>
      <c r="L2979" t="n">
        <v>0</v>
      </c>
      <c r="M2979" t="n">
        <v>-3.71</v>
      </c>
      <c r="N2979" t="inlineStr">
        <is>
          <t>05.15. 12주 매도(-3% 하락 시 70% 손절 원칙)</t>
        </is>
      </c>
      <c r="O2979" t="n">
        <v>300000</v>
      </c>
      <c r="P2979">
        <f>COUNTIF($A$2:A2979,A2979)</f>
        <v/>
      </c>
      <c r="Q2979">
        <f>A2979&amp;"|"&amp;P2979</f>
        <v/>
      </c>
    </row>
    <row r="2980">
      <c r="A2980" t="inlineStr">
        <is>
          <t>ACE 미국30년국채액티브(H)|전체 평가기간|[초단타]+[정석방어]</t>
        </is>
      </c>
      <c r="B2980" t="inlineStr">
        <is>
          <t>ACE 미국30년국채액티브(H)</t>
        </is>
      </c>
      <c r="C2980" t="inlineStr">
        <is>
          <t>453850</t>
        </is>
      </c>
      <c r="D2980" t="inlineStr">
        <is>
          <t>전체 평가기간</t>
        </is>
      </c>
      <c r="E2980" t="inlineStr">
        <is>
          <t>[초단타]+[정석방어]</t>
        </is>
      </c>
      <c r="F2980" t="inlineStr">
        <is>
          <t>2026-05-28</t>
        </is>
      </c>
      <c r="G2980" t="n">
        <v>7370.16</v>
      </c>
      <c r="H2980" t="inlineStr">
        <is>
          <t>2026-06-08</t>
        </is>
      </c>
      <c r="I2980" t="n">
        <v>7389.82</v>
      </c>
      <c r="J2980" t="inlineStr">
        <is>
          <t>백테스트 종료일 강제청산</t>
        </is>
      </c>
      <c r="K2980" t="n">
        <v>40</v>
      </c>
      <c r="L2980" t="n">
        <v>0</v>
      </c>
      <c r="M2980" t="n">
        <v>-0.03</v>
      </c>
      <c r="N2980" t="inlineStr">
        <is>
          <t>06.08. 40주 매도(백테스트 종료일 기준 강제청산)</t>
        </is>
      </c>
      <c r="O2980" t="n">
        <v>300000</v>
      </c>
      <c r="P2980">
        <f>COUNTIF($A$2:A2980,A2980)</f>
        <v/>
      </c>
      <c r="Q2980">
        <f>A2980&amp;"|"&amp;P2980</f>
        <v/>
      </c>
    </row>
    <row r="2981">
      <c r="A2981" t="inlineStr">
        <is>
          <t>ACE 미국30년국채액티브(H)|전체 평가기간|[초단타]+[변동성허용]</t>
        </is>
      </c>
      <c r="B2981" t="inlineStr">
        <is>
          <t>ACE 미국30년국채액티브(H)</t>
        </is>
      </c>
      <c r="C2981" t="inlineStr">
        <is>
          <t>453850</t>
        </is>
      </c>
      <c r="D2981" t="inlineStr">
        <is>
          <t>전체 평가기간</t>
        </is>
      </c>
      <c r="E2981" t="inlineStr">
        <is>
          <t>[초단타]+[변동성허용]</t>
        </is>
      </c>
      <c r="F2981" t="inlineStr">
        <is>
          <t>2026-01-09</t>
        </is>
      </c>
      <c r="G2981" t="n">
        <v>7584.31</v>
      </c>
      <c r="H2981" t="inlineStr">
        <is>
          <t>2026-02-27</t>
        </is>
      </c>
      <c r="I2981" t="n">
        <v>7813.53</v>
      </c>
      <c r="J2981" t="inlineStr">
        <is>
          <t>1차 익절 도달(3%)</t>
        </is>
      </c>
      <c r="K2981" t="n">
        <v>27</v>
      </c>
      <c r="L2981" t="n">
        <v>12</v>
      </c>
      <c r="M2981" t="n">
        <v>2.71</v>
      </c>
      <c r="N2981" t="inlineStr">
        <is>
          <t>02.27. 27주 매도(+3% 상승 시 70% 익절 원칙)</t>
        </is>
      </c>
      <c r="O2981" t="n">
        <v>300000</v>
      </c>
      <c r="P2981">
        <f>COUNTIF($A$2:A2981,A2981)</f>
        <v/>
      </c>
      <c r="Q2981">
        <f>A2981&amp;"|"&amp;P2981</f>
        <v/>
      </c>
    </row>
    <row r="2982">
      <c r="A2982" t="inlineStr">
        <is>
          <t>ACE 미국30년국채액티브(H)|전체 평가기간|[초단타]+[변동성허용]</t>
        </is>
      </c>
      <c r="B2982" t="inlineStr">
        <is>
          <t>ACE 미국30년국채액티브(H)</t>
        </is>
      </c>
      <c r="C2982" t="inlineStr">
        <is>
          <t>453850</t>
        </is>
      </c>
      <c r="D2982" t="inlineStr">
        <is>
          <t>전체 평가기간</t>
        </is>
      </c>
      <c r="E2982" t="inlineStr">
        <is>
          <t>[초단타]+[변동성허용]</t>
        </is>
      </c>
      <c r="F2982" t="inlineStr">
        <is>
          <t>2026-01-09</t>
        </is>
      </c>
      <c r="G2982" t="n">
        <v>7584.31</v>
      </c>
      <c r="H2982" t="inlineStr">
        <is>
          <t>2026-06-08</t>
        </is>
      </c>
      <c r="I2982" t="n">
        <v>7389.82</v>
      </c>
      <c r="J2982" t="inlineStr">
        <is>
          <t>백테스트 종료일 강제청산</t>
        </is>
      </c>
      <c r="K2982" t="n">
        <v>12</v>
      </c>
      <c r="L2982" t="n">
        <v>0</v>
      </c>
      <c r="M2982" t="n">
        <v>-2.86</v>
      </c>
      <c r="N2982" t="inlineStr">
        <is>
          <t>06.08. 12주 매도(백테스트 종료일 기준 강제청산)</t>
        </is>
      </c>
      <c r="O2982" t="n">
        <v>300000</v>
      </c>
      <c r="P2982">
        <f>COUNTIF($A$2:A2982,A2982)</f>
        <v/>
      </c>
      <c r="Q2982">
        <f>A2982&amp;"|"&amp;P2982</f>
        <v/>
      </c>
    </row>
    <row r="2983">
      <c r="A2983" t="inlineStr">
        <is>
          <t>ACE 미국30년국채액티브(H)|전체 평가기간|[초단타]+[버티기형]</t>
        </is>
      </c>
      <c r="B2983" t="inlineStr">
        <is>
          <t>ACE 미국30년국채액티브(H)</t>
        </is>
      </c>
      <c r="C2983" t="inlineStr">
        <is>
          <t>453850</t>
        </is>
      </c>
      <c r="D2983" t="inlineStr">
        <is>
          <t>전체 평가기간</t>
        </is>
      </c>
      <c r="E2983" t="inlineStr">
        <is>
          <t>[초단타]+[버티기형]</t>
        </is>
      </c>
      <c r="F2983" t="inlineStr">
        <is>
          <t>2026-01-09</t>
        </is>
      </c>
      <c r="G2983" t="n">
        <v>7584.31</v>
      </c>
      <c r="H2983" t="inlineStr">
        <is>
          <t>2026-02-27</t>
        </is>
      </c>
      <c r="I2983" t="n">
        <v>7813.53</v>
      </c>
      <c r="J2983" t="inlineStr">
        <is>
          <t>1차 익절 도달(3%)</t>
        </is>
      </c>
      <c r="K2983" t="n">
        <v>27</v>
      </c>
      <c r="L2983" t="n">
        <v>12</v>
      </c>
      <c r="M2983" t="n">
        <v>2.71</v>
      </c>
      <c r="N2983" t="inlineStr">
        <is>
          <t>02.27. 27주 매도(+3% 상승 시 70% 익절 원칙)</t>
        </is>
      </c>
      <c r="O2983" t="n">
        <v>300000</v>
      </c>
      <c r="P2983">
        <f>COUNTIF($A$2:A2983,A2983)</f>
        <v/>
      </c>
      <c r="Q2983">
        <f>A2983&amp;"|"&amp;P2983</f>
        <v/>
      </c>
    </row>
    <row r="2984">
      <c r="A2984" t="inlineStr">
        <is>
          <t>ACE 미국30년국채액티브(H)|전체 평가기간|[초단타]+[버티기형]</t>
        </is>
      </c>
      <c r="B2984" t="inlineStr">
        <is>
          <t>ACE 미국30년국채액티브(H)</t>
        </is>
      </c>
      <c r="C2984" t="inlineStr">
        <is>
          <t>453850</t>
        </is>
      </c>
      <c r="D2984" t="inlineStr">
        <is>
          <t>전체 평가기간</t>
        </is>
      </c>
      <c r="E2984" t="inlineStr">
        <is>
          <t>[초단타]+[버티기형]</t>
        </is>
      </c>
      <c r="F2984" t="inlineStr">
        <is>
          <t>2026-01-09</t>
        </is>
      </c>
      <c r="G2984" t="n">
        <v>7584.31</v>
      </c>
      <c r="H2984" t="inlineStr">
        <is>
          <t>2026-06-08</t>
        </is>
      </c>
      <c r="I2984" t="n">
        <v>7389.82</v>
      </c>
      <c r="J2984" t="inlineStr">
        <is>
          <t>백테스트 종료일 강제청산</t>
        </is>
      </c>
      <c r="K2984" t="n">
        <v>12</v>
      </c>
      <c r="L2984" t="n">
        <v>0</v>
      </c>
      <c r="M2984" t="n">
        <v>-2.86</v>
      </c>
      <c r="N2984" t="inlineStr">
        <is>
          <t>06.08. 12주 매도(백테스트 종료일 기준 강제청산)</t>
        </is>
      </c>
      <c r="O2984" t="n">
        <v>300000</v>
      </c>
      <c r="P2984">
        <f>COUNTIF($A$2:A2984,A2984)</f>
        <v/>
      </c>
      <c r="Q2984">
        <f>A2984&amp;"|"&amp;P2984</f>
        <v/>
      </c>
    </row>
    <row r="2985">
      <c r="A2985" t="inlineStr">
        <is>
          <t>ACE 미국30년국채액티브(H)|전체 평가기간|[단기스윙]+[칼손절]</t>
        </is>
      </c>
      <c r="B2985" t="inlineStr">
        <is>
          <t>ACE 미국30년국채액티브(H)</t>
        </is>
      </c>
      <c r="C2985" t="inlineStr">
        <is>
          <t>453850</t>
        </is>
      </c>
      <c r="D2985" t="inlineStr">
        <is>
          <t>전체 평가기간</t>
        </is>
      </c>
      <c r="E2985" t="inlineStr">
        <is>
          <t>[단기스윙]+[칼손절]</t>
        </is>
      </c>
      <c r="F2985" t="inlineStr">
        <is>
          <t>2026-01-09</t>
        </is>
      </c>
      <c r="G2985" t="n">
        <v>7584.31</v>
      </c>
      <c r="H2985" t="inlineStr">
        <is>
          <t>2026-04-30</t>
        </is>
      </c>
      <c r="I2985" t="n">
        <v>7424.8</v>
      </c>
      <c r="J2985" t="inlineStr">
        <is>
          <t>1차 손절 도달(-2%)</t>
        </is>
      </c>
      <c r="K2985" t="n">
        <v>31</v>
      </c>
      <c r="L2985" t="n">
        <v>8</v>
      </c>
      <c r="M2985" t="n">
        <v>-2.4</v>
      </c>
      <c r="N2985" t="inlineStr">
        <is>
          <t>04.30. 31주 매도(-2% 하락 시 80% 손절 원칙)</t>
        </is>
      </c>
      <c r="O2985" t="n">
        <v>300000</v>
      </c>
      <c r="P2985">
        <f>COUNTIF($A$2:A2985,A2985)</f>
        <v/>
      </c>
      <c r="Q2985">
        <f>A2985&amp;"|"&amp;P2985</f>
        <v/>
      </c>
    </row>
    <row r="2986">
      <c r="A2986" t="inlineStr">
        <is>
          <t>ACE 미국30년국채액티브(H)|전체 평가기간|[단기스윙]+[칼손절]</t>
        </is>
      </c>
      <c r="B2986" t="inlineStr">
        <is>
          <t>ACE 미국30년국채액티브(H)</t>
        </is>
      </c>
      <c r="C2986" t="inlineStr">
        <is>
          <t>453850</t>
        </is>
      </c>
      <c r="D2986" t="inlineStr">
        <is>
          <t>전체 평가기간</t>
        </is>
      </c>
      <c r="E2986" t="inlineStr">
        <is>
          <t>[단기스윙]+[칼손절]</t>
        </is>
      </c>
      <c r="F2986" t="inlineStr">
        <is>
          <t>2026-01-09</t>
        </is>
      </c>
      <c r="G2986" t="n">
        <v>7584.31</v>
      </c>
      <c r="H2986" t="inlineStr">
        <is>
          <t>2026-05-18</t>
        </is>
      </c>
      <c r="I2986" t="n">
        <v>7259.91</v>
      </c>
      <c r="J2986" t="inlineStr">
        <is>
          <t>2차 손절 도달(-4%)</t>
        </is>
      </c>
      <c r="K2986" t="n">
        <v>3</v>
      </c>
      <c r="L2986" t="n">
        <v>5</v>
      </c>
      <c r="M2986" t="n">
        <v>-4.56</v>
      </c>
      <c r="N2986" t="inlineStr">
        <is>
          <t>05.18. 3주 매도(-4% 하락 시 10% 손절 원칙)</t>
        </is>
      </c>
      <c r="O2986" t="n">
        <v>300000</v>
      </c>
      <c r="P2986">
        <f>COUNTIF($A$2:A2986,A2986)</f>
        <v/>
      </c>
      <c r="Q2986">
        <f>A2986&amp;"|"&amp;P2986</f>
        <v/>
      </c>
    </row>
    <row r="2987">
      <c r="A2987" t="inlineStr">
        <is>
          <t>ACE 미국30년국채액티브(H)|전체 평가기간|[단기스윙]+[칼손절]</t>
        </is>
      </c>
      <c r="B2987" t="inlineStr">
        <is>
          <t>ACE 미국30년국채액티브(H)</t>
        </is>
      </c>
      <c r="C2987" t="inlineStr">
        <is>
          <t>453850</t>
        </is>
      </c>
      <c r="D2987" t="inlineStr">
        <is>
          <t>전체 평가기간</t>
        </is>
      </c>
      <c r="E2987" t="inlineStr">
        <is>
          <t>[단기스윙]+[칼손절]</t>
        </is>
      </c>
      <c r="F2987" t="inlineStr">
        <is>
          <t>2026-01-09</t>
        </is>
      </c>
      <c r="G2987" t="n">
        <v>7584.31</v>
      </c>
      <c r="H2987" t="inlineStr">
        <is>
          <t>2026-06-08</t>
        </is>
      </c>
      <c r="I2987" t="n">
        <v>7389.82</v>
      </c>
      <c r="J2987" t="inlineStr">
        <is>
          <t>백테스트 종료일 강제청산</t>
        </is>
      </c>
      <c r="K2987" t="n">
        <v>5</v>
      </c>
      <c r="L2987" t="n">
        <v>0</v>
      </c>
      <c r="M2987" t="n">
        <v>-2.86</v>
      </c>
      <c r="N2987" t="inlineStr">
        <is>
          <t>06.08. 5주 매도(백테스트 종료일 기준 강제청산)</t>
        </is>
      </c>
      <c r="O2987" t="n">
        <v>300000</v>
      </c>
      <c r="P2987">
        <f>COUNTIF($A$2:A2987,A2987)</f>
        <v/>
      </c>
      <c r="Q2987">
        <f>A2987&amp;"|"&amp;P2987</f>
        <v/>
      </c>
    </row>
    <row r="2988">
      <c r="A2988" t="inlineStr">
        <is>
          <t>ACE 미국30년국채액티브(H)|전체 평가기간|[단기스윙]+[정석방어]</t>
        </is>
      </c>
      <c r="B2988" t="inlineStr">
        <is>
          <t>ACE 미국30년국채액티브(H)</t>
        </is>
      </c>
      <c r="C2988" t="inlineStr">
        <is>
          <t>453850</t>
        </is>
      </c>
      <c r="D2988" t="inlineStr">
        <is>
          <t>전체 평가기간</t>
        </is>
      </c>
      <c r="E2988" t="inlineStr">
        <is>
          <t>[단기스윙]+[정석방어]</t>
        </is>
      </c>
      <c r="F2988" t="inlineStr">
        <is>
          <t>2026-01-09</t>
        </is>
      </c>
      <c r="G2988" t="n">
        <v>7584.31</v>
      </c>
      <c r="H2988" t="inlineStr">
        <is>
          <t>2026-05-15</t>
        </is>
      </c>
      <c r="I2988" t="n">
        <v>7324.87</v>
      </c>
      <c r="J2988" t="inlineStr">
        <is>
          <t>1차 손절 도달(-3%)</t>
        </is>
      </c>
      <c r="K2988" t="n">
        <v>27</v>
      </c>
      <c r="L2988" t="n">
        <v>12</v>
      </c>
      <c r="M2988" t="n">
        <v>-3.71</v>
      </c>
      <c r="N2988" t="inlineStr">
        <is>
          <t>05.15. 27주 매도(-3% 하락 시 70% 손절 원칙)</t>
        </is>
      </c>
      <c r="O2988" t="n">
        <v>300000</v>
      </c>
      <c r="P2988">
        <f>COUNTIF($A$2:A2988,A2988)</f>
        <v/>
      </c>
      <c r="Q2988">
        <f>A2988&amp;"|"&amp;P2988</f>
        <v/>
      </c>
    </row>
    <row r="2989">
      <c r="A2989" t="inlineStr">
        <is>
          <t>ACE 미국30년국채액티브(H)|전체 평가기간|[단기스윙]+[정석방어]</t>
        </is>
      </c>
      <c r="B2989" t="inlineStr">
        <is>
          <t>ACE 미국30년국채액티브(H)</t>
        </is>
      </c>
      <c r="C2989" t="inlineStr">
        <is>
          <t>453850</t>
        </is>
      </c>
      <c r="D2989" t="inlineStr">
        <is>
          <t>전체 평가기간</t>
        </is>
      </c>
      <c r="E2989" t="inlineStr">
        <is>
          <t>[단기스윙]+[정석방어]</t>
        </is>
      </c>
      <c r="F2989" t="inlineStr">
        <is>
          <t>2026-01-09</t>
        </is>
      </c>
      <c r="G2989" t="n">
        <v>7584.31</v>
      </c>
      <c r="H2989" t="inlineStr">
        <is>
          <t>2026-06-08</t>
        </is>
      </c>
      <c r="I2989" t="n">
        <v>7389.82</v>
      </c>
      <c r="J2989" t="inlineStr">
        <is>
          <t>백테스트 종료일 강제청산</t>
        </is>
      </c>
      <c r="K2989" t="n">
        <v>12</v>
      </c>
      <c r="L2989" t="n">
        <v>0</v>
      </c>
      <c r="M2989" t="n">
        <v>-2.86</v>
      </c>
      <c r="N2989" t="inlineStr">
        <is>
          <t>06.08. 12주 매도(백테스트 종료일 기준 강제청산)</t>
        </is>
      </c>
      <c r="O2989" t="n">
        <v>300000</v>
      </c>
      <c r="P2989">
        <f>COUNTIF($A$2:A2989,A2989)</f>
        <v/>
      </c>
      <c r="Q2989">
        <f>A2989&amp;"|"&amp;P2989</f>
        <v/>
      </c>
    </row>
    <row r="2990">
      <c r="A2990" t="inlineStr">
        <is>
          <t>ACE 미국30년국채액티브(H)|전체 평가기간|[단기스윙]+[변동성허용]</t>
        </is>
      </c>
      <c r="B2990" t="inlineStr">
        <is>
          <t>ACE 미국30년국채액티브(H)</t>
        </is>
      </c>
      <c r="C2990" t="inlineStr">
        <is>
          <t>453850</t>
        </is>
      </c>
      <c r="D2990" t="inlineStr">
        <is>
          <t>전체 평가기간</t>
        </is>
      </c>
      <c r="E2990" t="inlineStr">
        <is>
          <t>[단기스윙]+[변동성허용]</t>
        </is>
      </c>
      <c r="F2990" t="inlineStr">
        <is>
          <t>2026-01-09</t>
        </is>
      </c>
      <c r="G2990" t="n">
        <v>7584.31</v>
      </c>
      <c r="H2990" t="inlineStr">
        <is>
          <t>2026-06-08</t>
        </is>
      </c>
      <c r="I2990" t="n">
        <v>7389.82</v>
      </c>
      <c r="J2990" t="inlineStr">
        <is>
          <t>백테스트 종료일 강제청산</t>
        </is>
      </c>
      <c r="K2990" t="n">
        <v>39</v>
      </c>
      <c r="L2990" t="n">
        <v>0</v>
      </c>
      <c r="M2990" t="n">
        <v>-2.86</v>
      </c>
      <c r="N2990" t="inlineStr">
        <is>
          <t>06.08. 39주 매도(백테스트 종료일 기준 강제청산)</t>
        </is>
      </c>
      <c r="O2990" t="n">
        <v>300000</v>
      </c>
      <c r="P2990">
        <f>COUNTIF($A$2:A2990,A2990)</f>
        <v/>
      </c>
      <c r="Q2990">
        <f>A2990&amp;"|"&amp;P2990</f>
        <v/>
      </c>
    </row>
    <row r="2991">
      <c r="A2991" t="inlineStr">
        <is>
          <t>ACE 미국30년국채액티브(H)|전체 평가기간|[단기스윙]+[버티기형]</t>
        </is>
      </c>
      <c r="B2991" t="inlineStr">
        <is>
          <t>ACE 미국30년국채액티브(H)</t>
        </is>
      </c>
      <c r="C2991" t="inlineStr">
        <is>
          <t>453850</t>
        </is>
      </c>
      <c r="D2991" t="inlineStr">
        <is>
          <t>전체 평가기간</t>
        </is>
      </c>
      <c r="E2991" t="inlineStr">
        <is>
          <t>[단기스윙]+[버티기형]</t>
        </is>
      </c>
      <c r="F2991" t="inlineStr">
        <is>
          <t>2026-01-09</t>
        </is>
      </c>
      <c r="G2991" t="n">
        <v>7584.31</v>
      </c>
      <c r="H2991" t="inlineStr">
        <is>
          <t>2026-06-08</t>
        </is>
      </c>
      <c r="I2991" t="n">
        <v>7389.82</v>
      </c>
      <c r="J2991" t="inlineStr">
        <is>
          <t>백테스트 종료일 강제청산</t>
        </is>
      </c>
      <c r="K2991" t="n">
        <v>39</v>
      </c>
      <c r="L2991" t="n">
        <v>0</v>
      </c>
      <c r="M2991" t="n">
        <v>-2.86</v>
      </c>
      <c r="N2991" t="inlineStr">
        <is>
          <t>06.08. 39주 매도(백테스트 종료일 기준 강제청산)</t>
        </is>
      </c>
      <c r="O2991" t="n">
        <v>300000</v>
      </c>
      <c r="P2991">
        <f>COUNTIF($A$2:A2991,A2991)</f>
        <v/>
      </c>
      <c r="Q2991">
        <f>A2991&amp;"|"&amp;P2991</f>
        <v/>
      </c>
    </row>
    <row r="2992">
      <c r="A2992" t="inlineStr">
        <is>
          <t>ACE 미국30년국채액티브(H)|전체 평가기간|[대표님룰]+[칼손절]</t>
        </is>
      </c>
      <c r="B2992" t="inlineStr">
        <is>
          <t>ACE 미국30년국채액티브(H)</t>
        </is>
      </c>
      <c r="C2992" t="inlineStr">
        <is>
          <t>453850</t>
        </is>
      </c>
      <c r="D2992" t="inlineStr">
        <is>
          <t>전체 평가기간</t>
        </is>
      </c>
      <c r="E2992" t="inlineStr">
        <is>
          <t>[대표님룰]+[칼손절]</t>
        </is>
      </c>
      <c r="F2992" t="inlineStr">
        <is>
          <t>2026-01-09</t>
        </is>
      </c>
      <c r="G2992" t="n">
        <v>7584.31</v>
      </c>
      <c r="H2992" t="inlineStr">
        <is>
          <t>2026-04-30</t>
        </is>
      </c>
      <c r="I2992" t="n">
        <v>7424.8</v>
      </c>
      <c r="J2992" t="inlineStr">
        <is>
          <t>1차 손절 도달(-2%)</t>
        </is>
      </c>
      <c r="K2992" t="n">
        <v>31</v>
      </c>
      <c r="L2992" t="n">
        <v>8</v>
      </c>
      <c r="M2992" t="n">
        <v>-2.4</v>
      </c>
      <c r="N2992" t="inlineStr">
        <is>
          <t>04.30. 31주 매도(-2% 하락 시 80% 손절 원칙)</t>
        </is>
      </c>
      <c r="O2992" t="n">
        <v>300000</v>
      </c>
      <c r="P2992">
        <f>COUNTIF($A$2:A2992,A2992)</f>
        <v/>
      </c>
      <c r="Q2992">
        <f>A2992&amp;"|"&amp;P2992</f>
        <v/>
      </c>
    </row>
    <row r="2993">
      <c r="A2993" t="inlineStr">
        <is>
          <t>ACE 미국30년국채액티브(H)|전체 평가기간|[대표님룰]+[칼손절]</t>
        </is>
      </c>
      <c r="B2993" t="inlineStr">
        <is>
          <t>ACE 미국30년국채액티브(H)</t>
        </is>
      </c>
      <c r="C2993" t="inlineStr">
        <is>
          <t>453850</t>
        </is>
      </c>
      <c r="D2993" t="inlineStr">
        <is>
          <t>전체 평가기간</t>
        </is>
      </c>
      <c r="E2993" t="inlineStr">
        <is>
          <t>[대표님룰]+[칼손절]</t>
        </is>
      </c>
      <c r="F2993" t="inlineStr">
        <is>
          <t>2026-01-09</t>
        </is>
      </c>
      <c r="G2993" t="n">
        <v>7584.31</v>
      </c>
      <c r="H2993" t="inlineStr">
        <is>
          <t>2026-05-18</t>
        </is>
      </c>
      <c r="I2993" t="n">
        <v>7259.91</v>
      </c>
      <c r="J2993" t="inlineStr">
        <is>
          <t>2차 손절 도달(-4%)</t>
        </is>
      </c>
      <c r="K2993" t="n">
        <v>3</v>
      </c>
      <c r="L2993" t="n">
        <v>5</v>
      </c>
      <c r="M2993" t="n">
        <v>-4.56</v>
      </c>
      <c r="N2993" t="inlineStr">
        <is>
          <t>05.18. 3주 매도(-4% 하락 시 10% 손절 원칙)</t>
        </is>
      </c>
      <c r="O2993" t="n">
        <v>300000</v>
      </c>
      <c r="P2993">
        <f>COUNTIF($A$2:A2993,A2993)</f>
        <v/>
      </c>
      <c r="Q2993">
        <f>A2993&amp;"|"&amp;P2993</f>
        <v/>
      </c>
    </row>
    <row r="2994">
      <c r="A2994" t="inlineStr">
        <is>
          <t>ACE 미국30년국채액티브(H)|전체 평가기간|[대표님룰]+[칼손절]</t>
        </is>
      </c>
      <c r="B2994" t="inlineStr">
        <is>
          <t>ACE 미국30년국채액티브(H)</t>
        </is>
      </c>
      <c r="C2994" t="inlineStr">
        <is>
          <t>453850</t>
        </is>
      </c>
      <c r="D2994" t="inlineStr">
        <is>
          <t>전체 평가기간</t>
        </is>
      </c>
      <c r="E2994" t="inlineStr">
        <is>
          <t>[대표님룰]+[칼손절]</t>
        </is>
      </c>
      <c r="F2994" t="inlineStr">
        <is>
          <t>2026-01-09</t>
        </is>
      </c>
      <c r="G2994" t="n">
        <v>7584.31</v>
      </c>
      <c r="H2994" t="inlineStr">
        <is>
          <t>2026-06-08</t>
        </is>
      </c>
      <c r="I2994" t="n">
        <v>7389.82</v>
      </c>
      <c r="J2994" t="inlineStr">
        <is>
          <t>백테스트 종료일 강제청산</t>
        </is>
      </c>
      <c r="K2994" t="n">
        <v>5</v>
      </c>
      <c r="L2994" t="n">
        <v>0</v>
      </c>
      <c r="M2994" t="n">
        <v>-2.86</v>
      </c>
      <c r="N2994" t="inlineStr">
        <is>
          <t>06.08. 5주 매도(백테스트 종료일 기준 강제청산)</t>
        </is>
      </c>
      <c r="O2994" t="n">
        <v>300000</v>
      </c>
      <c r="P2994">
        <f>COUNTIF($A$2:A2994,A2994)</f>
        <v/>
      </c>
      <c r="Q2994">
        <f>A2994&amp;"|"&amp;P2994</f>
        <v/>
      </c>
    </row>
    <row r="2995">
      <c r="A2995" t="inlineStr">
        <is>
          <t>ACE 미국30년국채액티브(H)|전체 평가기간|[대표님룰]+[정석방어]</t>
        </is>
      </c>
      <c r="B2995" t="inlineStr">
        <is>
          <t>ACE 미국30년국채액티브(H)</t>
        </is>
      </c>
      <c r="C2995" t="inlineStr">
        <is>
          <t>453850</t>
        </is>
      </c>
      <c r="D2995" t="inlineStr">
        <is>
          <t>전체 평가기간</t>
        </is>
      </c>
      <c r="E2995" t="inlineStr">
        <is>
          <t>[대표님룰]+[정석방어]</t>
        </is>
      </c>
      <c r="F2995" t="inlineStr">
        <is>
          <t>2026-01-09</t>
        </is>
      </c>
      <c r="G2995" t="n">
        <v>7584.31</v>
      </c>
      <c r="H2995" t="inlineStr">
        <is>
          <t>2026-05-15</t>
        </is>
      </c>
      <c r="I2995" t="n">
        <v>7324.87</v>
      </c>
      <c r="J2995" t="inlineStr">
        <is>
          <t>1차 손절 도달(-3%)</t>
        </is>
      </c>
      <c r="K2995" t="n">
        <v>27</v>
      </c>
      <c r="L2995" t="n">
        <v>12</v>
      </c>
      <c r="M2995" t="n">
        <v>-3.71</v>
      </c>
      <c r="N2995" t="inlineStr">
        <is>
          <t>05.15. 27주 매도(-3% 하락 시 70% 손절 원칙)</t>
        </is>
      </c>
      <c r="O2995" t="n">
        <v>300000</v>
      </c>
      <c r="P2995">
        <f>COUNTIF($A$2:A2995,A2995)</f>
        <v/>
      </c>
      <c r="Q2995">
        <f>A2995&amp;"|"&amp;P2995</f>
        <v/>
      </c>
    </row>
    <row r="2996">
      <c r="A2996" t="inlineStr">
        <is>
          <t>ACE 미국30년국채액티브(H)|전체 평가기간|[대표님룰]+[정석방어]</t>
        </is>
      </c>
      <c r="B2996" t="inlineStr">
        <is>
          <t>ACE 미국30년국채액티브(H)</t>
        </is>
      </c>
      <c r="C2996" t="inlineStr">
        <is>
          <t>453850</t>
        </is>
      </c>
      <c r="D2996" t="inlineStr">
        <is>
          <t>전체 평가기간</t>
        </is>
      </c>
      <c r="E2996" t="inlineStr">
        <is>
          <t>[대표님룰]+[정석방어]</t>
        </is>
      </c>
      <c r="F2996" t="inlineStr">
        <is>
          <t>2026-01-09</t>
        </is>
      </c>
      <c r="G2996" t="n">
        <v>7584.31</v>
      </c>
      <c r="H2996" t="inlineStr">
        <is>
          <t>2026-06-08</t>
        </is>
      </c>
      <c r="I2996" t="n">
        <v>7389.82</v>
      </c>
      <c r="J2996" t="inlineStr">
        <is>
          <t>백테스트 종료일 강제청산</t>
        </is>
      </c>
      <c r="K2996" t="n">
        <v>12</v>
      </c>
      <c r="L2996" t="n">
        <v>0</v>
      </c>
      <c r="M2996" t="n">
        <v>-2.86</v>
      </c>
      <c r="N2996" t="inlineStr">
        <is>
          <t>06.08. 12주 매도(백테스트 종료일 기준 강제청산)</t>
        </is>
      </c>
      <c r="O2996" t="n">
        <v>300000</v>
      </c>
      <c r="P2996">
        <f>COUNTIF($A$2:A2996,A2996)</f>
        <v/>
      </c>
      <c r="Q2996">
        <f>A2996&amp;"|"&amp;P2996</f>
        <v/>
      </c>
    </row>
    <row r="2997">
      <c r="A2997" t="inlineStr">
        <is>
          <t>ACE 미국30년국채액티브(H)|전체 평가기간|[대표님룰]+[변동성허용]</t>
        </is>
      </c>
      <c r="B2997" t="inlineStr">
        <is>
          <t>ACE 미국30년국채액티브(H)</t>
        </is>
      </c>
      <c r="C2997" t="inlineStr">
        <is>
          <t>453850</t>
        </is>
      </c>
      <c r="D2997" t="inlineStr">
        <is>
          <t>전체 평가기간</t>
        </is>
      </c>
      <c r="E2997" t="inlineStr">
        <is>
          <t>[대표님룰]+[변동성허용]</t>
        </is>
      </c>
      <c r="F2997" t="inlineStr">
        <is>
          <t>2026-01-09</t>
        </is>
      </c>
      <c r="G2997" t="n">
        <v>7584.31</v>
      </c>
      <c r="H2997" t="inlineStr">
        <is>
          <t>2026-06-08</t>
        </is>
      </c>
      <c r="I2997" t="n">
        <v>7389.82</v>
      </c>
      <c r="J2997" t="inlineStr">
        <is>
          <t>백테스트 종료일 강제청산</t>
        </is>
      </c>
      <c r="K2997" t="n">
        <v>39</v>
      </c>
      <c r="L2997" t="n">
        <v>0</v>
      </c>
      <c r="M2997" t="n">
        <v>-2.86</v>
      </c>
      <c r="N2997" t="inlineStr">
        <is>
          <t>06.08. 39주 매도(백테스트 종료일 기준 강제청산)</t>
        </is>
      </c>
      <c r="O2997" t="n">
        <v>300000</v>
      </c>
      <c r="P2997">
        <f>COUNTIF($A$2:A2997,A2997)</f>
        <v/>
      </c>
      <c r="Q2997">
        <f>A2997&amp;"|"&amp;P2997</f>
        <v/>
      </c>
    </row>
    <row r="2998">
      <c r="A2998" t="inlineStr">
        <is>
          <t>ACE 미국30년국채액티브(H)|전체 평가기간|[대표님룰]+[버티기형]</t>
        </is>
      </c>
      <c r="B2998" t="inlineStr">
        <is>
          <t>ACE 미국30년국채액티브(H)</t>
        </is>
      </c>
      <c r="C2998" t="inlineStr">
        <is>
          <t>453850</t>
        </is>
      </c>
      <c r="D2998" t="inlineStr">
        <is>
          <t>전체 평가기간</t>
        </is>
      </c>
      <c r="E2998" t="inlineStr">
        <is>
          <t>[대표님룰]+[버티기형]</t>
        </is>
      </c>
      <c r="F2998" t="inlineStr">
        <is>
          <t>2026-01-09</t>
        </is>
      </c>
      <c r="G2998" t="n">
        <v>7584.31</v>
      </c>
      <c r="H2998" t="inlineStr">
        <is>
          <t>2026-06-08</t>
        </is>
      </c>
      <c r="I2998" t="n">
        <v>7389.82</v>
      </c>
      <c r="J2998" t="inlineStr">
        <is>
          <t>백테스트 종료일 강제청산</t>
        </is>
      </c>
      <c r="K2998" t="n">
        <v>39</v>
      </c>
      <c r="L2998" t="n">
        <v>0</v>
      </c>
      <c r="M2998" t="n">
        <v>-2.86</v>
      </c>
      <c r="N2998" t="inlineStr">
        <is>
          <t>06.08. 39주 매도(백테스트 종료일 기준 강제청산)</t>
        </is>
      </c>
      <c r="O2998" t="n">
        <v>300000</v>
      </c>
      <c r="P2998">
        <f>COUNTIF($A$2:A2998,A2998)</f>
        <v/>
      </c>
      <c r="Q2998">
        <f>A2998&amp;"|"&amp;P2998</f>
        <v/>
      </c>
    </row>
    <row r="2999">
      <c r="A2999" t="inlineStr">
        <is>
          <t>ACE 미국30년국채액티브(H)|전체 평가기간|[중기추세]+[칼손절]</t>
        </is>
      </c>
      <c r="B2999" t="inlineStr">
        <is>
          <t>ACE 미국30년국채액티브(H)</t>
        </is>
      </c>
      <c r="C2999" t="inlineStr">
        <is>
          <t>453850</t>
        </is>
      </c>
      <c r="D2999" t="inlineStr">
        <is>
          <t>전체 평가기간</t>
        </is>
      </c>
      <c r="E2999" t="inlineStr">
        <is>
          <t>[중기추세]+[칼손절]</t>
        </is>
      </c>
      <c r="F2999" t="inlineStr">
        <is>
          <t>2026-01-09</t>
        </is>
      </c>
      <c r="G2999" t="n">
        <v>7584.31</v>
      </c>
      <c r="H2999" t="inlineStr">
        <is>
          <t>2026-04-30</t>
        </is>
      </c>
      <c r="I2999" t="n">
        <v>7424.8</v>
      </c>
      <c r="J2999" t="inlineStr">
        <is>
          <t>1차 손절 도달(-2%)</t>
        </is>
      </c>
      <c r="K2999" t="n">
        <v>31</v>
      </c>
      <c r="L2999" t="n">
        <v>8</v>
      </c>
      <c r="M2999" t="n">
        <v>-2.4</v>
      </c>
      <c r="N2999" t="inlineStr">
        <is>
          <t>04.30. 31주 매도(-2% 하락 시 80% 손절 원칙)</t>
        </is>
      </c>
      <c r="O2999" t="n">
        <v>300000</v>
      </c>
      <c r="P2999">
        <f>COUNTIF($A$2:A2999,A2999)</f>
        <v/>
      </c>
      <c r="Q2999">
        <f>A2999&amp;"|"&amp;P2999</f>
        <v/>
      </c>
    </row>
    <row r="3000">
      <c r="A3000" t="inlineStr">
        <is>
          <t>ACE 미국30년국채액티브(H)|전체 평가기간|[중기추세]+[칼손절]</t>
        </is>
      </c>
      <c r="B3000" t="inlineStr">
        <is>
          <t>ACE 미국30년국채액티브(H)</t>
        </is>
      </c>
      <c r="C3000" t="inlineStr">
        <is>
          <t>453850</t>
        </is>
      </c>
      <c r="D3000" t="inlineStr">
        <is>
          <t>전체 평가기간</t>
        </is>
      </c>
      <c r="E3000" t="inlineStr">
        <is>
          <t>[중기추세]+[칼손절]</t>
        </is>
      </c>
      <c r="F3000" t="inlineStr">
        <is>
          <t>2026-01-09</t>
        </is>
      </c>
      <c r="G3000" t="n">
        <v>7584.31</v>
      </c>
      <c r="H3000" t="inlineStr">
        <is>
          <t>2026-05-18</t>
        </is>
      </c>
      <c r="I3000" t="n">
        <v>7259.91</v>
      </c>
      <c r="J3000" t="inlineStr">
        <is>
          <t>2차 손절 도달(-4%)</t>
        </is>
      </c>
      <c r="K3000" t="n">
        <v>3</v>
      </c>
      <c r="L3000" t="n">
        <v>5</v>
      </c>
      <c r="M3000" t="n">
        <v>-4.56</v>
      </c>
      <c r="N3000" t="inlineStr">
        <is>
          <t>05.18. 3주 매도(-4% 하락 시 10% 손절 원칙)</t>
        </is>
      </c>
      <c r="O3000" t="n">
        <v>300000</v>
      </c>
      <c r="P3000">
        <f>COUNTIF($A$2:A3000,A3000)</f>
        <v/>
      </c>
      <c r="Q3000">
        <f>A3000&amp;"|"&amp;P3000</f>
        <v/>
      </c>
    </row>
    <row r="3001">
      <c r="A3001" t="inlineStr">
        <is>
          <t>ACE 미국30년국채액티브(H)|전체 평가기간|[중기추세]+[칼손절]</t>
        </is>
      </c>
      <c r="B3001" t="inlineStr">
        <is>
          <t>ACE 미국30년국채액티브(H)</t>
        </is>
      </c>
      <c r="C3001" t="inlineStr">
        <is>
          <t>453850</t>
        </is>
      </c>
      <c r="D3001" t="inlineStr">
        <is>
          <t>전체 평가기간</t>
        </is>
      </c>
      <c r="E3001" t="inlineStr">
        <is>
          <t>[중기추세]+[칼손절]</t>
        </is>
      </c>
      <c r="F3001" t="inlineStr">
        <is>
          <t>2026-01-09</t>
        </is>
      </c>
      <c r="G3001" t="n">
        <v>7584.31</v>
      </c>
      <c r="H3001" t="inlineStr">
        <is>
          <t>2026-06-08</t>
        </is>
      </c>
      <c r="I3001" t="n">
        <v>7389.82</v>
      </c>
      <c r="J3001" t="inlineStr">
        <is>
          <t>백테스트 종료일 강제청산</t>
        </is>
      </c>
      <c r="K3001" t="n">
        <v>5</v>
      </c>
      <c r="L3001" t="n">
        <v>0</v>
      </c>
      <c r="M3001" t="n">
        <v>-2.86</v>
      </c>
      <c r="N3001" t="inlineStr">
        <is>
          <t>06.08. 5주 매도(백테스트 종료일 기준 강제청산)</t>
        </is>
      </c>
      <c r="O3001" t="n">
        <v>300000</v>
      </c>
      <c r="P3001">
        <f>COUNTIF($A$2:A3001,A3001)</f>
        <v/>
      </c>
      <c r="Q3001">
        <f>A3001&amp;"|"&amp;P3001</f>
        <v/>
      </c>
    </row>
    <row r="3002">
      <c r="A3002" t="inlineStr">
        <is>
          <t>ACE 미국30년국채액티브(H)|전체 평가기간|[중기추세]+[정석방어]</t>
        </is>
      </c>
      <c r="B3002" t="inlineStr">
        <is>
          <t>ACE 미국30년국채액티브(H)</t>
        </is>
      </c>
      <c r="C3002" t="inlineStr">
        <is>
          <t>453850</t>
        </is>
      </c>
      <c r="D3002" t="inlineStr">
        <is>
          <t>전체 평가기간</t>
        </is>
      </c>
      <c r="E3002" t="inlineStr">
        <is>
          <t>[중기추세]+[정석방어]</t>
        </is>
      </c>
      <c r="F3002" t="inlineStr">
        <is>
          <t>2026-01-09</t>
        </is>
      </c>
      <c r="G3002" t="n">
        <v>7584.31</v>
      </c>
      <c r="H3002" t="inlineStr">
        <is>
          <t>2026-05-15</t>
        </is>
      </c>
      <c r="I3002" t="n">
        <v>7324.87</v>
      </c>
      <c r="J3002" t="inlineStr">
        <is>
          <t>1차 손절 도달(-3%)</t>
        </is>
      </c>
      <c r="K3002" t="n">
        <v>27</v>
      </c>
      <c r="L3002" t="n">
        <v>12</v>
      </c>
      <c r="M3002" t="n">
        <v>-3.71</v>
      </c>
      <c r="N3002" t="inlineStr">
        <is>
          <t>05.15. 27주 매도(-3% 하락 시 70% 손절 원칙)</t>
        </is>
      </c>
      <c r="O3002" t="n">
        <v>300000</v>
      </c>
      <c r="P3002">
        <f>COUNTIF($A$2:A3002,A3002)</f>
        <v/>
      </c>
      <c r="Q3002">
        <f>A3002&amp;"|"&amp;P3002</f>
        <v/>
      </c>
    </row>
    <row r="3003">
      <c r="A3003" t="inlineStr">
        <is>
          <t>ACE 미국30년국채액티브(H)|전체 평가기간|[중기추세]+[정석방어]</t>
        </is>
      </c>
      <c r="B3003" t="inlineStr">
        <is>
          <t>ACE 미국30년국채액티브(H)</t>
        </is>
      </c>
      <c r="C3003" t="inlineStr">
        <is>
          <t>453850</t>
        </is>
      </c>
      <c r="D3003" t="inlineStr">
        <is>
          <t>전체 평가기간</t>
        </is>
      </c>
      <c r="E3003" t="inlineStr">
        <is>
          <t>[중기추세]+[정석방어]</t>
        </is>
      </c>
      <c r="F3003" t="inlineStr">
        <is>
          <t>2026-01-09</t>
        </is>
      </c>
      <c r="G3003" t="n">
        <v>7584.31</v>
      </c>
      <c r="H3003" t="inlineStr">
        <is>
          <t>2026-06-08</t>
        </is>
      </c>
      <c r="I3003" t="n">
        <v>7389.82</v>
      </c>
      <c r="J3003" t="inlineStr">
        <is>
          <t>백테스트 종료일 강제청산</t>
        </is>
      </c>
      <c r="K3003" t="n">
        <v>12</v>
      </c>
      <c r="L3003" t="n">
        <v>0</v>
      </c>
      <c r="M3003" t="n">
        <v>-2.86</v>
      </c>
      <c r="N3003" t="inlineStr">
        <is>
          <t>06.08. 12주 매도(백테스트 종료일 기준 강제청산)</t>
        </is>
      </c>
      <c r="O3003" t="n">
        <v>300000</v>
      </c>
      <c r="P3003">
        <f>COUNTIF($A$2:A3003,A3003)</f>
        <v/>
      </c>
      <c r="Q3003">
        <f>A3003&amp;"|"&amp;P3003</f>
        <v/>
      </c>
    </row>
    <row r="3004">
      <c r="A3004" t="inlineStr">
        <is>
          <t>ACE 미국30년국채액티브(H)|전체 평가기간|[중기추세]+[변동성허용]</t>
        </is>
      </c>
      <c r="B3004" t="inlineStr">
        <is>
          <t>ACE 미국30년국채액티브(H)</t>
        </is>
      </c>
      <c r="C3004" t="inlineStr">
        <is>
          <t>453850</t>
        </is>
      </c>
      <c r="D3004" t="inlineStr">
        <is>
          <t>전체 평가기간</t>
        </is>
      </c>
      <c r="E3004" t="inlineStr">
        <is>
          <t>[중기추세]+[변동성허용]</t>
        </is>
      </c>
      <c r="F3004" t="inlineStr">
        <is>
          <t>2026-01-09</t>
        </is>
      </c>
      <c r="G3004" t="n">
        <v>7584.31</v>
      </c>
      <c r="H3004" t="inlineStr">
        <is>
          <t>2026-06-08</t>
        </is>
      </c>
      <c r="I3004" t="n">
        <v>7389.82</v>
      </c>
      <c r="J3004" t="inlineStr">
        <is>
          <t>백테스트 종료일 강제청산</t>
        </is>
      </c>
      <c r="K3004" t="n">
        <v>39</v>
      </c>
      <c r="L3004" t="n">
        <v>0</v>
      </c>
      <c r="M3004" t="n">
        <v>-2.86</v>
      </c>
      <c r="N3004" t="inlineStr">
        <is>
          <t>06.08. 39주 매도(백테스트 종료일 기준 강제청산)</t>
        </is>
      </c>
      <c r="O3004" t="n">
        <v>300000</v>
      </c>
      <c r="P3004">
        <f>COUNTIF($A$2:A3004,A3004)</f>
        <v/>
      </c>
      <c r="Q3004">
        <f>A3004&amp;"|"&amp;P3004</f>
        <v/>
      </c>
    </row>
    <row r="3005">
      <c r="A3005" t="inlineStr">
        <is>
          <t>ACE 미국30년국채액티브(H)|전체 평가기간|[중기추세]+[버티기형]</t>
        </is>
      </c>
      <c r="B3005" t="inlineStr">
        <is>
          <t>ACE 미국30년국채액티브(H)</t>
        </is>
      </c>
      <c r="C3005" t="inlineStr">
        <is>
          <t>453850</t>
        </is>
      </c>
      <c r="D3005" t="inlineStr">
        <is>
          <t>전체 평가기간</t>
        </is>
      </c>
      <c r="E3005" t="inlineStr">
        <is>
          <t>[중기추세]+[버티기형]</t>
        </is>
      </c>
      <c r="F3005" t="inlineStr">
        <is>
          <t>2026-01-09</t>
        </is>
      </c>
      <c r="G3005" t="n">
        <v>7584.31</v>
      </c>
      <c r="H3005" t="inlineStr">
        <is>
          <t>2026-06-08</t>
        </is>
      </c>
      <c r="I3005" t="n">
        <v>7389.82</v>
      </c>
      <c r="J3005" t="inlineStr">
        <is>
          <t>백테스트 종료일 강제청산</t>
        </is>
      </c>
      <c r="K3005" t="n">
        <v>39</v>
      </c>
      <c r="L3005" t="n">
        <v>0</v>
      </c>
      <c r="M3005" t="n">
        <v>-2.86</v>
      </c>
      <c r="N3005" t="inlineStr">
        <is>
          <t>06.08. 39주 매도(백테스트 종료일 기준 강제청산)</t>
        </is>
      </c>
      <c r="O3005" t="n">
        <v>300000</v>
      </c>
      <c r="P3005">
        <f>COUNTIF($A$2:A3005,A3005)</f>
        <v/>
      </c>
      <c r="Q3005">
        <f>A3005&amp;"|"&amp;P3005</f>
        <v/>
      </c>
    </row>
    <row r="3006">
      <c r="A3006" t="inlineStr">
        <is>
          <t>ACE 미국30년국채액티브(H)|전체 평가기간|[수익극대화]+[칼손절]</t>
        </is>
      </c>
      <c r="B3006" t="inlineStr">
        <is>
          <t>ACE 미국30년국채액티브(H)</t>
        </is>
      </c>
      <c r="C3006" t="inlineStr">
        <is>
          <t>453850</t>
        </is>
      </c>
      <c r="D3006" t="inlineStr">
        <is>
          <t>전체 평가기간</t>
        </is>
      </c>
      <c r="E3006" t="inlineStr">
        <is>
          <t>[수익극대화]+[칼손절]</t>
        </is>
      </c>
      <c r="F3006" t="inlineStr">
        <is>
          <t>2026-01-09</t>
        </is>
      </c>
      <c r="G3006" t="n">
        <v>7584.31</v>
      </c>
      <c r="H3006" t="inlineStr">
        <is>
          <t>2026-04-30</t>
        </is>
      </c>
      <c r="I3006" t="n">
        <v>7424.8</v>
      </c>
      <c r="J3006" t="inlineStr">
        <is>
          <t>1차 손절 도달(-2%)</t>
        </is>
      </c>
      <c r="K3006" t="n">
        <v>31</v>
      </c>
      <c r="L3006" t="n">
        <v>8</v>
      </c>
      <c r="M3006" t="n">
        <v>-2.4</v>
      </c>
      <c r="N3006" t="inlineStr">
        <is>
          <t>04.30. 31주 매도(-2% 하락 시 80% 손절 원칙)</t>
        </is>
      </c>
      <c r="O3006" t="n">
        <v>300000</v>
      </c>
      <c r="P3006">
        <f>COUNTIF($A$2:A3006,A3006)</f>
        <v/>
      </c>
      <c r="Q3006">
        <f>A3006&amp;"|"&amp;P3006</f>
        <v/>
      </c>
    </row>
    <row r="3007">
      <c r="A3007" t="inlineStr">
        <is>
          <t>ACE 미국30년국채액티브(H)|전체 평가기간|[수익극대화]+[칼손절]</t>
        </is>
      </c>
      <c r="B3007" t="inlineStr">
        <is>
          <t>ACE 미국30년국채액티브(H)</t>
        </is>
      </c>
      <c r="C3007" t="inlineStr">
        <is>
          <t>453850</t>
        </is>
      </c>
      <c r="D3007" t="inlineStr">
        <is>
          <t>전체 평가기간</t>
        </is>
      </c>
      <c r="E3007" t="inlineStr">
        <is>
          <t>[수익극대화]+[칼손절]</t>
        </is>
      </c>
      <c r="F3007" t="inlineStr">
        <is>
          <t>2026-01-09</t>
        </is>
      </c>
      <c r="G3007" t="n">
        <v>7584.31</v>
      </c>
      <c r="H3007" t="inlineStr">
        <is>
          <t>2026-05-18</t>
        </is>
      </c>
      <c r="I3007" t="n">
        <v>7259.91</v>
      </c>
      <c r="J3007" t="inlineStr">
        <is>
          <t>2차 손절 도달(-4%)</t>
        </is>
      </c>
      <c r="K3007" t="n">
        <v>3</v>
      </c>
      <c r="L3007" t="n">
        <v>5</v>
      </c>
      <c r="M3007" t="n">
        <v>-4.56</v>
      </c>
      <c r="N3007" t="inlineStr">
        <is>
          <t>05.18. 3주 매도(-4% 하락 시 10% 손절 원칙)</t>
        </is>
      </c>
      <c r="O3007" t="n">
        <v>300000</v>
      </c>
      <c r="P3007">
        <f>COUNTIF($A$2:A3007,A3007)</f>
        <v/>
      </c>
      <c r="Q3007">
        <f>A3007&amp;"|"&amp;P3007</f>
        <v/>
      </c>
    </row>
    <row r="3008">
      <c r="A3008" t="inlineStr">
        <is>
          <t>ACE 미국30년국채액티브(H)|전체 평가기간|[수익극대화]+[칼손절]</t>
        </is>
      </c>
      <c r="B3008" t="inlineStr">
        <is>
          <t>ACE 미국30년국채액티브(H)</t>
        </is>
      </c>
      <c r="C3008" t="inlineStr">
        <is>
          <t>453850</t>
        </is>
      </c>
      <c r="D3008" t="inlineStr">
        <is>
          <t>전체 평가기간</t>
        </is>
      </c>
      <c r="E3008" t="inlineStr">
        <is>
          <t>[수익극대화]+[칼손절]</t>
        </is>
      </c>
      <c r="F3008" t="inlineStr">
        <is>
          <t>2026-01-09</t>
        </is>
      </c>
      <c r="G3008" t="n">
        <v>7584.31</v>
      </c>
      <c r="H3008" t="inlineStr">
        <is>
          <t>2026-06-08</t>
        </is>
      </c>
      <c r="I3008" t="n">
        <v>7389.82</v>
      </c>
      <c r="J3008" t="inlineStr">
        <is>
          <t>백테스트 종료일 강제청산</t>
        </is>
      </c>
      <c r="K3008" t="n">
        <v>5</v>
      </c>
      <c r="L3008" t="n">
        <v>0</v>
      </c>
      <c r="M3008" t="n">
        <v>-2.86</v>
      </c>
      <c r="N3008" t="inlineStr">
        <is>
          <t>06.08. 5주 매도(백테스트 종료일 기준 강제청산)</t>
        </is>
      </c>
      <c r="O3008" t="n">
        <v>300000</v>
      </c>
      <c r="P3008">
        <f>COUNTIF($A$2:A3008,A3008)</f>
        <v/>
      </c>
      <c r="Q3008">
        <f>A3008&amp;"|"&amp;P3008</f>
        <v/>
      </c>
    </row>
    <row r="3009">
      <c r="A3009" t="inlineStr">
        <is>
          <t>ACE 미국30년국채액티브(H)|전체 평가기간|[수익극대화]+[정석방어]</t>
        </is>
      </c>
      <c r="B3009" t="inlineStr">
        <is>
          <t>ACE 미국30년국채액티브(H)</t>
        </is>
      </c>
      <c r="C3009" t="inlineStr">
        <is>
          <t>453850</t>
        </is>
      </c>
      <c r="D3009" t="inlineStr">
        <is>
          <t>전체 평가기간</t>
        </is>
      </c>
      <c r="E3009" t="inlineStr">
        <is>
          <t>[수익극대화]+[정석방어]</t>
        </is>
      </c>
      <c r="F3009" t="inlineStr">
        <is>
          <t>2026-01-09</t>
        </is>
      </c>
      <c r="G3009" t="n">
        <v>7584.31</v>
      </c>
      <c r="H3009" t="inlineStr">
        <is>
          <t>2026-05-15</t>
        </is>
      </c>
      <c r="I3009" t="n">
        <v>7324.87</v>
      </c>
      <c r="J3009" t="inlineStr">
        <is>
          <t>1차 손절 도달(-3%)</t>
        </is>
      </c>
      <c r="K3009" t="n">
        <v>27</v>
      </c>
      <c r="L3009" t="n">
        <v>12</v>
      </c>
      <c r="M3009" t="n">
        <v>-3.71</v>
      </c>
      <c r="N3009" t="inlineStr">
        <is>
          <t>05.15. 27주 매도(-3% 하락 시 70% 손절 원칙)</t>
        </is>
      </c>
      <c r="O3009" t="n">
        <v>300000</v>
      </c>
      <c r="P3009">
        <f>COUNTIF($A$2:A3009,A3009)</f>
        <v/>
      </c>
      <c r="Q3009">
        <f>A3009&amp;"|"&amp;P3009</f>
        <v/>
      </c>
    </row>
    <row r="3010">
      <c r="A3010" t="inlineStr">
        <is>
          <t>ACE 미국30년국채액티브(H)|전체 평가기간|[수익극대화]+[정석방어]</t>
        </is>
      </c>
      <c r="B3010" t="inlineStr">
        <is>
          <t>ACE 미국30년국채액티브(H)</t>
        </is>
      </c>
      <c r="C3010" t="inlineStr">
        <is>
          <t>453850</t>
        </is>
      </c>
      <c r="D3010" t="inlineStr">
        <is>
          <t>전체 평가기간</t>
        </is>
      </c>
      <c r="E3010" t="inlineStr">
        <is>
          <t>[수익극대화]+[정석방어]</t>
        </is>
      </c>
      <c r="F3010" t="inlineStr">
        <is>
          <t>2026-01-09</t>
        </is>
      </c>
      <c r="G3010" t="n">
        <v>7584.31</v>
      </c>
      <c r="H3010" t="inlineStr">
        <is>
          <t>2026-06-08</t>
        </is>
      </c>
      <c r="I3010" t="n">
        <v>7389.82</v>
      </c>
      <c r="J3010" t="inlineStr">
        <is>
          <t>백테스트 종료일 강제청산</t>
        </is>
      </c>
      <c r="K3010" t="n">
        <v>12</v>
      </c>
      <c r="L3010" t="n">
        <v>0</v>
      </c>
      <c r="M3010" t="n">
        <v>-2.86</v>
      </c>
      <c r="N3010" t="inlineStr">
        <is>
          <t>06.08. 12주 매도(백테스트 종료일 기준 강제청산)</t>
        </is>
      </c>
      <c r="O3010" t="n">
        <v>300000</v>
      </c>
      <c r="P3010">
        <f>COUNTIF($A$2:A3010,A3010)</f>
        <v/>
      </c>
      <c r="Q3010">
        <f>A3010&amp;"|"&amp;P3010</f>
        <v/>
      </c>
    </row>
    <row r="3011">
      <c r="A3011" t="inlineStr">
        <is>
          <t>ACE 미국30년국채액티브(H)|전체 평가기간|[수익극대화]+[변동성허용]</t>
        </is>
      </c>
      <c r="B3011" t="inlineStr">
        <is>
          <t>ACE 미국30년국채액티브(H)</t>
        </is>
      </c>
      <c r="C3011" t="inlineStr">
        <is>
          <t>453850</t>
        </is>
      </c>
      <c r="D3011" t="inlineStr">
        <is>
          <t>전체 평가기간</t>
        </is>
      </c>
      <c r="E3011" t="inlineStr">
        <is>
          <t>[수익극대화]+[변동성허용]</t>
        </is>
      </c>
      <c r="F3011" t="inlineStr">
        <is>
          <t>2026-01-09</t>
        </is>
      </c>
      <c r="G3011" t="n">
        <v>7584.31</v>
      </c>
      <c r="H3011" t="inlineStr">
        <is>
          <t>2026-06-08</t>
        </is>
      </c>
      <c r="I3011" t="n">
        <v>7389.82</v>
      </c>
      <c r="J3011" t="inlineStr">
        <is>
          <t>백테스트 종료일 강제청산</t>
        </is>
      </c>
      <c r="K3011" t="n">
        <v>39</v>
      </c>
      <c r="L3011" t="n">
        <v>0</v>
      </c>
      <c r="M3011" t="n">
        <v>-2.86</v>
      </c>
      <c r="N3011" t="inlineStr">
        <is>
          <t>06.08. 39주 매도(백테스트 종료일 기준 강제청산)</t>
        </is>
      </c>
      <c r="O3011" t="n">
        <v>300000</v>
      </c>
      <c r="P3011">
        <f>COUNTIF($A$2:A3011,A3011)</f>
        <v/>
      </c>
      <c r="Q3011">
        <f>A3011&amp;"|"&amp;P3011</f>
        <v/>
      </c>
    </row>
    <row r="3012">
      <c r="A3012" t="inlineStr">
        <is>
          <t>ACE 미국30년국채액티브(H)|전체 평가기간|[수익극대화]+[버티기형]</t>
        </is>
      </c>
      <c r="B3012" t="inlineStr">
        <is>
          <t>ACE 미국30년국채액티브(H)</t>
        </is>
      </c>
      <c r="C3012" t="inlineStr">
        <is>
          <t>453850</t>
        </is>
      </c>
      <c r="D3012" t="inlineStr">
        <is>
          <t>전체 평가기간</t>
        </is>
      </c>
      <c r="E3012" t="inlineStr">
        <is>
          <t>[수익극대화]+[버티기형]</t>
        </is>
      </c>
      <c r="F3012" t="inlineStr">
        <is>
          <t>2026-01-09</t>
        </is>
      </c>
      <c r="G3012" t="n">
        <v>7584.31</v>
      </c>
      <c r="H3012" t="inlineStr">
        <is>
          <t>2026-06-08</t>
        </is>
      </c>
      <c r="I3012" t="n">
        <v>7389.82</v>
      </c>
      <c r="J3012" t="inlineStr">
        <is>
          <t>백테스트 종료일 강제청산</t>
        </is>
      </c>
      <c r="K3012" t="n">
        <v>39</v>
      </c>
      <c r="L3012" t="n">
        <v>0</v>
      </c>
      <c r="M3012" t="n">
        <v>-2.86</v>
      </c>
      <c r="N3012" t="inlineStr">
        <is>
          <t>06.08. 39주 매도(백테스트 종료일 기준 강제청산)</t>
        </is>
      </c>
      <c r="O3012" t="n">
        <v>300000</v>
      </c>
      <c r="P3012">
        <f>COUNTIF($A$2:A3012,A3012)</f>
        <v/>
      </c>
      <c r="Q3012">
        <f>A3012&amp;"|"&amp;P3012</f>
        <v/>
      </c>
    </row>
    <row r="3013">
      <c r="A3013" t="inlineStr">
        <is>
          <t>KODEX 은선물(H)|1개월 전에 샀다면|[초단타]+[칼손절]</t>
        </is>
      </c>
      <c r="B3013" t="inlineStr">
        <is>
          <t>KODEX 은선물(H)</t>
        </is>
      </c>
      <c r="C3013" t="inlineStr">
        <is>
          <t>144600</t>
        </is>
      </c>
      <c r="D3013" t="inlineStr">
        <is>
          <t>1개월 전에 샀다면</t>
        </is>
      </c>
      <c r="E3013" t="inlineStr">
        <is>
          <t>[초단타]+[칼손절]</t>
        </is>
      </c>
      <c r="F3013" t="inlineStr">
        <is>
          <t>2026-05-18</t>
        </is>
      </c>
      <c r="G3013" t="n">
        <v>12388.67</v>
      </c>
      <c r="H3013" t="inlineStr">
        <is>
          <t>2026-05-28</t>
        </is>
      </c>
      <c r="I3013" t="n">
        <v>11961.62</v>
      </c>
      <c r="J3013" t="inlineStr">
        <is>
          <t>1차 손절 도달(-2%)</t>
        </is>
      </c>
      <c r="K3013" t="n">
        <v>19</v>
      </c>
      <c r="L3013" t="n">
        <v>5</v>
      </c>
      <c r="M3013" t="n">
        <v>-3.74</v>
      </c>
      <c r="N3013" t="inlineStr">
        <is>
          <t>05.28. 19주 매도(-2% 하락 시 80% 손절 원칙)</t>
        </is>
      </c>
      <c r="O3013" t="n">
        <v>300000</v>
      </c>
      <c r="P3013">
        <f>COUNTIF($A$2:A3013,A3013)</f>
        <v/>
      </c>
      <c r="Q3013">
        <f>A3013&amp;"|"&amp;P3013</f>
        <v/>
      </c>
    </row>
    <row r="3014">
      <c r="A3014" t="inlineStr">
        <is>
          <t>KODEX 은선물(H)|1개월 전에 샀다면|[초단타]+[칼손절]</t>
        </is>
      </c>
      <c r="B3014" t="inlineStr">
        <is>
          <t>KODEX 은선물(H)</t>
        </is>
      </c>
      <c r="C3014" t="inlineStr">
        <is>
          <t>144600</t>
        </is>
      </c>
      <c r="D3014" t="inlineStr">
        <is>
          <t>1개월 전에 샀다면</t>
        </is>
      </c>
      <c r="E3014" t="inlineStr">
        <is>
          <t>[초단타]+[칼손절]</t>
        </is>
      </c>
      <c r="F3014" t="inlineStr">
        <is>
          <t>2026-05-18</t>
        </is>
      </c>
      <c r="G3014" t="n">
        <v>12388.67</v>
      </c>
      <c r="H3014" t="inlineStr">
        <is>
          <t>2026-06-05</t>
        </is>
      </c>
      <c r="I3014" t="n">
        <v>11786.74</v>
      </c>
      <c r="J3014" t="inlineStr">
        <is>
          <t>2차 손절 도달(-4%)</t>
        </is>
      </c>
      <c r="K3014" t="n">
        <v>2</v>
      </c>
      <c r="L3014" t="n">
        <v>3</v>
      </c>
      <c r="M3014" t="n">
        <v>-5.14</v>
      </c>
      <c r="N3014" t="inlineStr">
        <is>
          <t>06.05. 2주 매도(-4% 하락 시 10% 손절 원칙)</t>
        </is>
      </c>
      <c r="O3014" t="n">
        <v>300000</v>
      </c>
      <c r="P3014">
        <f>COUNTIF($A$2:A3014,A3014)</f>
        <v/>
      </c>
      <c r="Q3014">
        <f>A3014&amp;"|"&amp;P3014</f>
        <v/>
      </c>
    </row>
    <row r="3015">
      <c r="A3015" t="inlineStr">
        <is>
          <t>KODEX 은선물(H)|1개월 전에 샀다면|[초단타]+[칼손절]</t>
        </is>
      </c>
      <c r="B3015" t="inlineStr">
        <is>
          <t>KODEX 은선물(H)</t>
        </is>
      </c>
      <c r="C3015" t="inlineStr">
        <is>
          <t>144600</t>
        </is>
      </c>
      <c r="D3015" t="inlineStr">
        <is>
          <t>1개월 전에 샀다면</t>
        </is>
      </c>
      <c r="E3015" t="inlineStr">
        <is>
          <t>[초단타]+[칼손절]</t>
        </is>
      </c>
      <c r="F3015" t="inlineStr">
        <is>
          <t>2026-05-18</t>
        </is>
      </c>
      <c r="G3015" t="n">
        <v>12388.67</v>
      </c>
      <c r="H3015" t="inlineStr">
        <is>
          <t>2026-06-08</t>
        </is>
      </c>
      <c r="I3015" t="n">
        <v>11047.26</v>
      </c>
      <c r="J3015" t="inlineStr">
        <is>
          <t>최종 손절 도달(-6%)</t>
        </is>
      </c>
      <c r="K3015" t="n">
        <v>3</v>
      </c>
      <c r="L3015" t="n">
        <v>0</v>
      </c>
      <c r="M3015" t="n">
        <v>-11.1</v>
      </c>
      <c r="N3015" t="inlineStr">
        <is>
          <t>06.08. 3주 매도(-6% 하락 시 10% 손절 원칙)</t>
        </is>
      </c>
      <c r="O3015" t="n">
        <v>300000</v>
      </c>
      <c r="P3015">
        <f>COUNTIF($A$2:A3015,A3015)</f>
        <v/>
      </c>
      <c r="Q3015">
        <f>A3015&amp;"|"&amp;P3015</f>
        <v/>
      </c>
    </row>
    <row r="3016">
      <c r="A3016" t="inlineStr">
        <is>
          <t>KODEX 은선물(H)|1개월 전에 샀다면|[초단타]+[정석방어]</t>
        </is>
      </c>
      <c r="B3016" t="inlineStr">
        <is>
          <t>KODEX 은선물(H)</t>
        </is>
      </c>
      <c r="C3016" t="inlineStr">
        <is>
          <t>144600</t>
        </is>
      </c>
      <c r="D3016" t="inlineStr">
        <is>
          <t>1개월 전에 샀다면</t>
        </is>
      </c>
      <c r="E3016" t="inlineStr">
        <is>
          <t>[초단타]+[정석방어]</t>
        </is>
      </c>
      <c r="F3016" t="inlineStr">
        <is>
          <t>2026-05-18</t>
        </is>
      </c>
      <c r="G3016" t="n">
        <v>12388.67</v>
      </c>
      <c r="H3016" t="inlineStr">
        <is>
          <t>2026-05-28</t>
        </is>
      </c>
      <c r="I3016" t="n">
        <v>11961.62</v>
      </c>
      <c r="J3016" t="inlineStr">
        <is>
          <t>1차 손절 도달(-3%)</t>
        </is>
      </c>
      <c r="K3016" t="n">
        <v>16</v>
      </c>
      <c r="L3016" t="n">
        <v>8</v>
      </c>
      <c r="M3016" t="n">
        <v>-3.74</v>
      </c>
      <c r="N3016" t="inlineStr">
        <is>
          <t>05.28. 16주 매도(-3% 하락 시 70% 손절 원칙)</t>
        </is>
      </c>
      <c r="O3016" t="n">
        <v>300000</v>
      </c>
      <c r="P3016">
        <f>COUNTIF($A$2:A3016,A3016)</f>
        <v/>
      </c>
      <c r="Q3016">
        <f>A3016&amp;"|"&amp;P3016</f>
        <v/>
      </c>
    </row>
    <row r="3017">
      <c r="A3017" t="inlineStr">
        <is>
          <t>KODEX 은선물(H)|1개월 전에 샀다면|[초단타]+[정석방어]</t>
        </is>
      </c>
      <c r="B3017" t="inlineStr">
        <is>
          <t>KODEX 은선물(H)</t>
        </is>
      </c>
      <c r="C3017" t="inlineStr">
        <is>
          <t>144600</t>
        </is>
      </c>
      <c r="D3017" t="inlineStr">
        <is>
          <t>1개월 전에 샀다면</t>
        </is>
      </c>
      <c r="E3017" t="inlineStr">
        <is>
          <t>[초단타]+[정석방어]</t>
        </is>
      </c>
      <c r="F3017" t="inlineStr">
        <is>
          <t>2026-05-18</t>
        </is>
      </c>
      <c r="G3017" t="n">
        <v>12388.67</v>
      </c>
      <c r="H3017" t="inlineStr">
        <is>
          <t>2026-06-08</t>
        </is>
      </c>
      <c r="I3017" t="n">
        <v>11047.26</v>
      </c>
      <c r="J3017" t="inlineStr">
        <is>
          <t>최종 손절 도달(-10%)</t>
        </is>
      </c>
      <c r="K3017" t="n">
        <v>8</v>
      </c>
      <c r="L3017" t="n">
        <v>0</v>
      </c>
      <c r="M3017" t="n">
        <v>-11.1</v>
      </c>
      <c r="N3017" t="inlineStr">
        <is>
          <t>06.08. 8주 매도(-10% 하락 시 10% 손절 원칙)</t>
        </is>
      </c>
      <c r="O3017" t="n">
        <v>300000</v>
      </c>
      <c r="P3017">
        <f>COUNTIF($A$2:A3017,A3017)</f>
        <v/>
      </c>
      <c r="Q3017">
        <f>A3017&amp;"|"&amp;P3017</f>
        <v/>
      </c>
    </row>
    <row r="3018">
      <c r="A3018" t="inlineStr">
        <is>
          <t>KODEX 은선물(H)|1개월 전에 샀다면|[초단타]+[변동성허용]</t>
        </is>
      </c>
      <c r="B3018" t="inlineStr">
        <is>
          <t>KODEX 은선물(H)</t>
        </is>
      </c>
      <c r="C3018" t="inlineStr">
        <is>
          <t>144600</t>
        </is>
      </c>
      <c r="D3018" t="inlineStr">
        <is>
          <t>1개월 전에 샀다면</t>
        </is>
      </c>
      <c r="E3018" t="inlineStr">
        <is>
          <t>[초단타]+[변동성허용]</t>
        </is>
      </c>
      <c r="F3018" t="inlineStr">
        <is>
          <t>2026-05-18</t>
        </is>
      </c>
      <c r="G3018" t="n">
        <v>12388.67</v>
      </c>
      <c r="H3018" t="inlineStr">
        <is>
          <t>2026-06-08</t>
        </is>
      </c>
      <c r="I3018" t="n">
        <v>11047.26</v>
      </c>
      <c r="J3018" t="inlineStr">
        <is>
          <t>2차 손절 도달(-10%)</t>
        </is>
      </c>
      <c r="K3018" t="n">
        <v>7</v>
      </c>
      <c r="L3018" t="n">
        <v>17</v>
      </c>
      <c r="M3018" t="n">
        <v>-11.1</v>
      </c>
      <c r="N3018" t="inlineStr">
        <is>
          <t>06.08. 7주 매도(-10% 하락 시 30% 손절 원칙)</t>
        </is>
      </c>
      <c r="O3018" t="n">
        <v>300000</v>
      </c>
      <c r="P3018">
        <f>COUNTIF($A$2:A3018,A3018)</f>
        <v/>
      </c>
      <c r="Q3018">
        <f>A3018&amp;"|"&amp;P3018</f>
        <v/>
      </c>
    </row>
    <row r="3019">
      <c r="A3019" t="inlineStr">
        <is>
          <t>KODEX 은선물(H)|1개월 전에 샀다면|[초단타]+[변동성허용]</t>
        </is>
      </c>
      <c r="B3019" t="inlineStr">
        <is>
          <t>KODEX 은선물(H)</t>
        </is>
      </c>
      <c r="C3019" t="inlineStr">
        <is>
          <t>144600</t>
        </is>
      </c>
      <c r="D3019" t="inlineStr">
        <is>
          <t>1개월 전에 샀다면</t>
        </is>
      </c>
      <c r="E3019" t="inlineStr">
        <is>
          <t>[초단타]+[변동성허용]</t>
        </is>
      </c>
      <c r="F3019" t="inlineStr">
        <is>
          <t>2026-05-18</t>
        </is>
      </c>
      <c r="G3019" t="n">
        <v>12388.67</v>
      </c>
      <c r="H3019" t="inlineStr">
        <is>
          <t>2026-06-08</t>
        </is>
      </c>
      <c r="I3019" t="n">
        <v>11047.26</v>
      </c>
      <c r="J3019" t="inlineStr">
        <is>
          <t>백테스트 종료일 강제청산</t>
        </is>
      </c>
      <c r="K3019" t="n">
        <v>17</v>
      </c>
      <c r="L3019" t="n">
        <v>0</v>
      </c>
      <c r="M3019" t="n">
        <v>-11.1</v>
      </c>
      <c r="N3019" t="inlineStr">
        <is>
          <t>06.08. 17주 매도(백테스트 종료일 기준 강제청산)</t>
        </is>
      </c>
      <c r="O3019" t="n">
        <v>300000</v>
      </c>
      <c r="P3019">
        <f>COUNTIF($A$2:A3019,A3019)</f>
        <v/>
      </c>
      <c r="Q3019">
        <f>A3019&amp;"|"&amp;P3019</f>
        <v/>
      </c>
    </row>
    <row r="3020">
      <c r="A3020" t="inlineStr">
        <is>
          <t>KODEX 은선물(H)|1개월 전에 샀다면|[초단타]+[버티기형]</t>
        </is>
      </c>
      <c r="B3020" t="inlineStr">
        <is>
          <t>KODEX 은선물(H)</t>
        </is>
      </c>
      <c r="C3020" t="inlineStr">
        <is>
          <t>144600</t>
        </is>
      </c>
      <c r="D3020" t="inlineStr">
        <is>
          <t>1개월 전에 샀다면</t>
        </is>
      </c>
      <c r="E3020" t="inlineStr">
        <is>
          <t>[초단타]+[버티기형]</t>
        </is>
      </c>
      <c r="F3020" t="inlineStr">
        <is>
          <t>2026-05-18</t>
        </is>
      </c>
      <c r="G3020" t="n">
        <v>12388.67</v>
      </c>
      <c r="H3020" t="inlineStr">
        <is>
          <t>2026-06-08</t>
        </is>
      </c>
      <c r="I3020" t="n">
        <v>11047.26</v>
      </c>
      <c r="J3020" t="inlineStr">
        <is>
          <t>1차 손절 도달(-5%)</t>
        </is>
      </c>
      <c r="K3020" t="n">
        <v>9</v>
      </c>
      <c r="L3020" t="n">
        <v>15</v>
      </c>
      <c r="M3020" t="n">
        <v>-11.1</v>
      </c>
      <c r="N3020" t="inlineStr">
        <is>
          <t>06.08. 9주 매도(-5% 하락 시 40% 손절 원칙)</t>
        </is>
      </c>
      <c r="O3020" t="n">
        <v>300000</v>
      </c>
      <c r="P3020">
        <f>COUNTIF($A$2:A3020,A3020)</f>
        <v/>
      </c>
      <c r="Q3020">
        <f>A3020&amp;"|"&amp;P3020</f>
        <v/>
      </c>
    </row>
    <row r="3021">
      <c r="A3021" t="inlineStr">
        <is>
          <t>KODEX 은선물(H)|1개월 전에 샀다면|[초단타]+[버티기형]</t>
        </is>
      </c>
      <c r="B3021" t="inlineStr">
        <is>
          <t>KODEX 은선물(H)</t>
        </is>
      </c>
      <c r="C3021" t="inlineStr">
        <is>
          <t>144600</t>
        </is>
      </c>
      <c r="D3021" t="inlineStr">
        <is>
          <t>1개월 전에 샀다면</t>
        </is>
      </c>
      <c r="E3021" t="inlineStr">
        <is>
          <t>[초단타]+[버티기형]</t>
        </is>
      </c>
      <c r="F3021" t="inlineStr">
        <is>
          <t>2026-05-18</t>
        </is>
      </c>
      <c r="G3021" t="n">
        <v>12388.67</v>
      </c>
      <c r="H3021" t="inlineStr">
        <is>
          <t>2026-06-08</t>
        </is>
      </c>
      <c r="I3021" t="n">
        <v>11047.26</v>
      </c>
      <c r="J3021" t="inlineStr">
        <is>
          <t>백테스트 종료일 강제청산</t>
        </is>
      </c>
      <c r="K3021" t="n">
        <v>15</v>
      </c>
      <c r="L3021" t="n">
        <v>0</v>
      </c>
      <c r="M3021" t="n">
        <v>-11.1</v>
      </c>
      <c r="N3021" t="inlineStr">
        <is>
          <t>06.08. 15주 매도(백테스트 종료일 기준 강제청산)</t>
        </is>
      </c>
      <c r="O3021" t="n">
        <v>300000</v>
      </c>
      <c r="P3021">
        <f>COUNTIF($A$2:A3021,A3021)</f>
        <v/>
      </c>
      <c r="Q3021">
        <f>A3021&amp;"|"&amp;P3021</f>
        <v/>
      </c>
    </row>
    <row r="3022">
      <c r="A3022" t="inlineStr">
        <is>
          <t>KODEX 은선물(H)|1개월 전에 샀다면|[단기스윙]+[칼손절]</t>
        </is>
      </c>
      <c r="B3022" t="inlineStr">
        <is>
          <t>KODEX 은선물(H)</t>
        </is>
      </c>
      <c r="C3022" t="inlineStr">
        <is>
          <t>144600</t>
        </is>
      </c>
      <c r="D3022" t="inlineStr">
        <is>
          <t>1개월 전에 샀다면</t>
        </is>
      </c>
      <c r="E3022" t="inlineStr">
        <is>
          <t>[단기스윙]+[칼손절]</t>
        </is>
      </c>
      <c r="F3022" t="inlineStr">
        <is>
          <t>2026-05-18</t>
        </is>
      </c>
      <c r="G3022" t="n">
        <v>12388.67</v>
      </c>
      <c r="H3022" t="inlineStr">
        <is>
          <t>2026-05-28</t>
        </is>
      </c>
      <c r="I3022" t="n">
        <v>11961.62</v>
      </c>
      <c r="J3022" t="inlineStr">
        <is>
          <t>1차 손절 도달(-2%)</t>
        </is>
      </c>
      <c r="K3022" t="n">
        <v>19</v>
      </c>
      <c r="L3022" t="n">
        <v>5</v>
      </c>
      <c r="M3022" t="n">
        <v>-3.74</v>
      </c>
      <c r="N3022" t="inlineStr">
        <is>
          <t>05.28. 19주 매도(-2% 하락 시 80% 손절 원칙)</t>
        </is>
      </c>
      <c r="O3022" t="n">
        <v>300000</v>
      </c>
      <c r="P3022">
        <f>COUNTIF($A$2:A3022,A3022)</f>
        <v/>
      </c>
      <c r="Q3022">
        <f>A3022&amp;"|"&amp;P3022</f>
        <v/>
      </c>
    </row>
    <row r="3023">
      <c r="A3023" t="inlineStr">
        <is>
          <t>KODEX 은선물(H)|1개월 전에 샀다면|[단기스윙]+[칼손절]</t>
        </is>
      </c>
      <c r="B3023" t="inlineStr">
        <is>
          <t>KODEX 은선물(H)</t>
        </is>
      </c>
      <c r="C3023" t="inlineStr">
        <is>
          <t>144600</t>
        </is>
      </c>
      <c r="D3023" t="inlineStr">
        <is>
          <t>1개월 전에 샀다면</t>
        </is>
      </c>
      <c r="E3023" t="inlineStr">
        <is>
          <t>[단기스윙]+[칼손절]</t>
        </is>
      </c>
      <c r="F3023" t="inlineStr">
        <is>
          <t>2026-05-18</t>
        </is>
      </c>
      <c r="G3023" t="n">
        <v>12388.67</v>
      </c>
      <c r="H3023" t="inlineStr">
        <is>
          <t>2026-06-05</t>
        </is>
      </c>
      <c r="I3023" t="n">
        <v>11786.74</v>
      </c>
      <c r="J3023" t="inlineStr">
        <is>
          <t>2차 손절 도달(-4%)</t>
        </is>
      </c>
      <c r="K3023" t="n">
        <v>2</v>
      </c>
      <c r="L3023" t="n">
        <v>3</v>
      </c>
      <c r="M3023" t="n">
        <v>-5.14</v>
      </c>
      <c r="N3023" t="inlineStr">
        <is>
          <t>06.05. 2주 매도(-4% 하락 시 10% 손절 원칙)</t>
        </is>
      </c>
      <c r="O3023" t="n">
        <v>300000</v>
      </c>
      <c r="P3023">
        <f>COUNTIF($A$2:A3023,A3023)</f>
        <v/>
      </c>
      <c r="Q3023">
        <f>A3023&amp;"|"&amp;P3023</f>
        <v/>
      </c>
    </row>
    <row r="3024">
      <c r="A3024" t="inlineStr">
        <is>
          <t>KODEX 은선물(H)|1개월 전에 샀다면|[단기스윙]+[칼손절]</t>
        </is>
      </c>
      <c r="B3024" t="inlineStr">
        <is>
          <t>KODEX 은선물(H)</t>
        </is>
      </c>
      <c r="C3024" t="inlineStr">
        <is>
          <t>144600</t>
        </is>
      </c>
      <c r="D3024" t="inlineStr">
        <is>
          <t>1개월 전에 샀다면</t>
        </is>
      </c>
      <c r="E3024" t="inlineStr">
        <is>
          <t>[단기스윙]+[칼손절]</t>
        </is>
      </c>
      <c r="F3024" t="inlineStr">
        <is>
          <t>2026-05-18</t>
        </is>
      </c>
      <c r="G3024" t="n">
        <v>12388.67</v>
      </c>
      <c r="H3024" t="inlineStr">
        <is>
          <t>2026-06-08</t>
        </is>
      </c>
      <c r="I3024" t="n">
        <v>11047.26</v>
      </c>
      <c r="J3024" t="inlineStr">
        <is>
          <t>최종 손절 도달(-6%)</t>
        </is>
      </c>
      <c r="K3024" t="n">
        <v>3</v>
      </c>
      <c r="L3024" t="n">
        <v>0</v>
      </c>
      <c r="M3024" t="n">
        <v>-11.1</v>
      </c>
      <c r="N3024" t="inlineStr">
        <is>
          <t>06.08. 3주 매도(-6% 하락 시 10% 손절 원칙)</t>
        </is>
      </c>
      <c r="O3024" t="n">
        <v>300000</v>
      </c>
      <c r="P3024">
        <f>COUNTIF($A$2:A3024,A3024)</f>
        <v/>
      </c>
      <c r="Q3024">
        <f>A3024&amp;"|"&amp;P3024</f>
        <v/>
      </c>
    </row>
    <row r="3025">
      <c r="A3025" t="inlineStr">
        <is>
          <t>KODEX 은선물(H)|1개월 전에 샀다면|[단기스윙]+[정석방어]</t>
        </is>
      </c>
      <c r="B3025" t="inlineStr">
        <is>
          <t>KODEX 은선물(H)</t>
        </is>
      </c>
      <c r="C3025" t="inlineStr">
        <is>
          <t>144600</t>
        </is>
      </c>
      <c r="D3025" t="inlineStr">
        <is>
          <t>1개월 전에 샀다면</t>
        </is>
      </c>
      <c r="E3025" t="inlineStr">
        <is>
          <t>[단기스윙]+[정석방어]</t>
        </is>
      </c>
      <c r="F3025" t="inlineStr">
        <is>
          <t>2026-05-18</t>
        </is>
      </c>
      <c r="G3025" t="n">
        <v>12388.67</v>
      </c>
      <c r="H3025" t="inlineStr">
        <is>
          <t>2026-05-28</t>
        </is>
      </c>
      <c r="I3025" t="n">
        <v>11961.62</v>
      </c>
      <c r="J3025" t="inlineStr">
        <is>
          <t>1차 손절 도달(-3%)</t>
        </is>
      </c>
      <c r="K3025" t="n">
        <v>16</v>
      </c>
      <c r="L3025" t="n">
        <v>8</v>
      </c>
      <c r="M3025" t="n">
        <v>-3.74</v>
      </c>
      <c r="N3025" t="inlineStr">
        <is>
          <t>05.28. 16주 매도(-3% 하락 시 70% 손절 원칙)</t>
        </is>
      </c>
      <c r="O3025" t="n">
        <v>300000</v>
      </c>
      <c r="P3025">
        <f>COUNTIF($A$2:A3025,A3025)</f>
        <v/>
      </c>
      <c r="Q3025">
        <f>A3025&amp;"|"&amp;P3025</f>
        <v/>
      </c>
    </row>
    <row r="3026">
      <c r="A3026" t="inlineStr">
        <is>
          <t>KODEX 은선물(H)|1개월 전에 샀다면|[단기스윙]+[정석방어]</t>
        </is>
      </c>
      <c r="B3026" t="inlineStr">
        <is>
          <t>KODEX 은선물(H)</t>
        </is>
      </c>
      <c r="C3026" t="inlineStr">
        <is>
          <t>144600</t>
        </is>
      </c>
      <c r="D3026" t="inlineStr">
        <is>
          <t>1개월 전에 샀다면</t>
        </is>
      </c>
      <c r="E3026" t="inlineStr">
        <is>
          <t>[단기스윙]+[정석방어]</t>
        </is>
      </c>
      <c r="F3026" t="inlineStr">
        <is>
          <t>2026-05-18</t>
        </is>
      </c>
      <c r="G3026" t="n">
        <v>12388.67</v>
      </c>
      <c r="H3026" t="inlineStr">
        <is>
          <t>2026-06-08</t>
        </is>
      </c>
      <c r="I3026" t="n">
        <v>11047.26</v>
      </c>
      <c r="J3026" t="inlineStr">
        <is>
          <t>최종 손절 도달(-10%)</t>
        </is>
      </c>
      <c r="K3026" t="n">
        <v>8</v>
      </c>
      <c r="L3026" t="n">
        <v>0</v>
      </c>
      <c r="M3026" t="n">
        <v>-11.1</v>
      </c>
      <c r="N3026" t="inlineStr">
        <is>
          <t>06.08. 8주 매도(-10% 하락 시 10% 손절 원칙)</t>
        </is>
      </c>
      <c r="O3026" t="n">
        <v>300000</v>
      </c>
      <c r="P3026">
        <f>COUNTIF($A$2:A3026,A3026)</f>
        <v/>
      </c>
      <c r="Q3026">
        <f>A3026&amp;"|"&amp;P3026</f>
        <v/>
      </c>
    </row>
    <row r="3027">
      <c r="A3027" t="inlineStr">
        <is>
          <t>KODEX 은선물(H)|1개월 전에 샀다면|[단기스윙]+[변동성허용]</t>
        </is>
      </c>
      <c r="B3027" t="inlineStr">
        <is>
          <t>KODEX 은선물(H)</t>
        </is>
      </c>
      <c r="C3027" t="inlineStr">
        <is>
          <t>144600</t>
        </is>
      </c>
      <c r="D3027" t="inlineStr">
        <is>
          <t>1개월 전에 샀다면</t>
        </is>
      </c>
      <c r="E3027" t="inlineStr">
        <is>
          <t>[단기스윙]+[변동성허용]</t>
        </is>
      </c>
      <c r="F3027" t="inlineStr">
        <is>
          <t>2026-05-18</t>
        </is>
      </c>
      <c r="G3027" t="n">
        <v>12388.67</v>
      </c>
      <c r="H3027" t="inlineStr">
        <is>
          <t>2026-06-08</t>
        </is>
      </c>
      <c r="I3027" t="n">
        <v>11047.26</v>
      </c>
      <c r="J3027" t="inlineStr">
        <is>
          <t>2차 손절 도달(-10%)</t>
        </is>
      </c>
      <c r="K3027" t="n">
        <v>7</v>
      </c>
      <c r="L3027" t="n">
        <v>17</v>
      </c>
      <c r="M3027" t="n">
        <v>-11.1</v>
      </c>
      <c r="N3027" t="inlineStr">
        <is>
          <t>06.08. 7주 매도(-10% 하락 시 30% 손절 원칙)</t>
        </is>
      </c>
      <c r="O3027" t="n">
        <v>300000</v>
      </c>
      <c r="P3027">
        <f>COUNTIF($A$2:A3027,A3027)</f>
        <v/>
      </c>
      <c r="Q3027">
        <f>A3027&amp;"|"&amp;P3027</f>
        <v/>
      </c>
    </row>
    <row r="3028">
      <c r="A3028" t="inlineStr">
        <is>
          <t>KODEX 은선물(H)|1개월 전에 샀다면|[단기스윙]+[변동성허용]</t>
        </is>
      </c>
      <c r="B3028" t="inlineStr">
        <is>
          <t>KODEX 은선물(H)</t>
        </is>
      </c>
      <c r="C3028" t="inlineStr">
        <is>
          <t>144600</t>
        </is>
      </c>
      <c r="D3028" t="inlineStr">
        <is>
          <t>1개월 전에 샀다면</t>
        </is>
      </c>
      <c r="E3028" t="inlineStr">
        <is>
          <t>[단기스윙]+[변동성허용]</t>
        </is>
      </c>
      <c r="F3028" t="inlineStr">
        <is>
          <t>2026-05-18</t>
        </is>
      </c>
      <c r="G3028" t="n">
        <v>12388.67</v>
      </c>
      <c r="H3028" t="inlineStr">
        <is>
          <t>2026-06-08</t>
        </is>
      </c>
      <c r="I3028" t="n">
        <v>11047.26</v>
      </c>
      <c r="J3028" t="inlineStr">
        <is>
          <t>백테스트 종료일 강제청산</t>
        </is>
      </c>
      <c r="K3028" t="n">
        <v>17</v>
      </c>
      <c r="L3028" t="n">
        <v>0</v>
      </c>
      <c r="M3028" t="n">
        <v>-11.1</v>
      </c>
      <c r="N3028" t="inlineStr">
        <is>
          <t>06.08. 17주 매도(백테스트 종료일 기준 강제청산)</t>
        </is>
      </c>
      <c r="O3028" t="n">
        <v>300000</v>
      </c>
      <c r="P3028">
        <f>COUNTIF($A$2:A3028,A3028)</f>
        <v/>
      </c>
      <c r="Q3028">
        <f>A3028&amp;"|"&amp;P3028</f>
        <v/>
      </c>
    </row>
    <row r="3029">
      <c r="A3029" t="inlineStr">
        <is>
          <t>KODEX 은선물(H)|1개월 전에 샀다면|[단기스윙]+[버티기형]</t>
        </is>
      </c>
      <c r="B3029" t="inlineStr">
        <is>
          <t>KODEX 은선물(H)</t>
        </is>
      </c>
      <c r="C3029" t="inlineStr">
        <is>
          <t>144600</t>
        </is>
      </c>
      <c r="D3029" t="inlineStr">
        <is>
          <t>1개월 전에 샀다면</t>
        </is>
      </c>
      <c r="E3029" t="inlineStr">
        <is>
          <t>[단기스윙]+[버티기형]</t>
        </is>
      </c>
      <c r="F3029" t="inlineStr">
        <is>
          <t>2026-05-18</t>
        </is>
      </c>
      <c r="G3029" t="n">
        <v>12388.67</v>
      </c>
      <c r="H3029" t="inlineStr">
        <is>
          <t>2026-06-08</t>
        </is>
      </c>
      <c r="I3029" t="n">
        <v>11047.26</v>
      </c>
      <c r="J3029" t="inlineStr">
        <is>
          <t>1차 손절 도달(-5%)</t>
        </is>
      </c>
      <c r="K3029" t="n">
        <v>9</v>
      </c>
      <c r="L3029" t="n">
        <v>15</v>
      </c>
      <c r="M3029" t="n">
        <v>-11.1</v>
      </c>
      <c r="N3029" t="inlineStr">
        <is>
          <t>06.08. 9주 매도(-5% 하락 시 40% 손절 원칙)</t>
        </is>
      </c>
      <c r="O3029" t="n">
        <v>300000</v>
      </c>
      <c r="P3029">
        <f>COUNTIF($A$2:A3029,A3029)</f>
        <v/>
      </c>
      <c r="Q3029">
        <f>A3029&amp;"|"&amp;P3029</f>
        <v/>
      </c>
    </row>
    <row r="3030">
      <c r="A3030" t="inlineStr">
        <is>
          <t>KODEX 은선물(H)|1개월 전에 샀다면|[단기스윙]+[버티기형]</t>
        </is>
      </c>
      <c r="B3030" t="inlineStr">
        <is>
          <t>KODEX 은선물(H)</t>
        </is>
      </c>
      <c r="C3030" t="inlineStr">
        <is>
          <t>144600</t>
        </is>
      </c>
      <c r="D3030" t="inlineStr">
        <is>
          <t>1개월 전에 샀다면</t>
        </is>
      </c>
      <c r="E3030" t="inlineStr">
        <is>
          <t>[단기스윙]+[버티기형]</t>
        </is>
      </c>
      <c r="F3030" t="inlineStr">
        <is>
          <t>2026-05-18</t>
        </is>
      </c>
      <c r="G3030" t="n">
        <v>12388.67</v>
      </c>
      <c r="H3030" t="inlineStr">
        <is>
          <t>2026-06-08</t>
        </is>
      </c>
      <c r="I3030" t="n">
        <v>11047.26</v>
      </c>
      <c r="J3030" t="inlineStr">
        <is>
          <t>백테스트 종료일 강제청산</t>
        </is>
      </c>
      <c r="K3030" t="n">
        <v>15</v>
      </c>
      <c r="L3030" t="n">
        <v>0</v>
      </c>
      <c r="M3030" t="n">
        <v>-11.1</v>
      </c>
      <c r="N3030" t="inlineStr">
        <is>
          <t>06.08. 15주 매도(백테스트 종료일 기준 강제청산)</t>
        </is>
      </c>
      <c r="O3030" t="n">
        <v>300000</v>
      </c>
      <c r="P3030">
        <f>COUNTIF($A$2:A3030,A3030)</f>
        <v/>
      </c>
      <c r="Q3030">
        <f>A3030&amp;"|"&amp;P3030</f>
        <v/>
      </c>
    </row>
    <row r="3031">
      <c r="A3031" t="inlineStr">
        <is>
          <t>KODEX 은선물(H)|1개월 전에 샀다면|[대표님룰]+[칼손절]</t>
        </is>
      </c>
      <c r="B3031" t="inlineStr">
        <is>
          <t>KODEX 은선물(H)</t>
        </is>
      </c>
      <c r="C3031" t="inlineStr">
        <is>
          <t>144600</t>
        </is>
      </c>
      <c r="D3031" t="inlineStr">
        <is>
          <t>1개월 전에 샀다면</t>
        </is>
      </c>
      <c r="E3031" t="inlineStr">
        <is>
          <t>[대표님룰]+[칼손절]</t>
        </is>
      </c>
      <c r="F3031" t="inlineStr">
        <is>
          <t>2026-05-18</t>
        </is>
      </c>
      <c r="G3031" t="n">
        <v>12388.67</v>
      </c>
      <c r="H3031" t="inlineStr">
        <is>
          <t>2026-05-28</t>
        </is>
      </c>
      <c r="I3031" t="n">
        <v>11961.62</v>
      </c>
      <c r="J3031" t="inlineStr">
        <is>
          <t>1차 손절 도달(-2%)</t>
        </is>
      </c>
      <c r="K3031" t="n">
        <v>19</v>
      </c>
      <c r="L3031" t="n">
        <v>5</v>
      </c>
      <c r="M3031" t="n">
        <v>-3.74</v>
      </c>
      <c r="N3031" t="inlineStr">
        <is>
          <t>05.28. 19주 매도(-2% 하락 시 80% 손절 원칙)</t>
        </is>
      </c>
      <c r="O3031" t="n">
        <v>300000</v>
      </c>
      <c r="P3031">
        <f>COUNTIF($A$2:A3031,A3031)</f>
        <v/>
      </c>
      <c r="Q3031">
        <f>A3031&amp;"|"&amp;P3031</f>
        <v/>
      </c>
    </row>
    <row r="3032">
      <c r="A3032" t="inlineStr">
        <is>
          <t>KODEX 은선물(H)|1개월 전에 샀다면|[대표님룰]+[칼손절]</t>
        </is>
      </c>
      <c r="B3032" t="inlineStr">
        <is>
          <t>KODEX 은선물(H)</t>
        </is>
      </c>
      <c r="C3032" t="inlineStr">
        <is>
          <t>144600</t>
        </is>
      </c>
      <c r="D3032" t="inlineStr">
        <is>
          <t>1개월 전에 샀다면</t>
        </is>
      </c>
      <c r="E3032" t="inlineStr">
        <is>
          <t>[대표님룰]+[칼손절]</t>
        </is>
      </c>
      <c r="F3032" t="inlineStr">
        <is>
          <t>2026-05-18</t>
        </is>
      </c>
      <c r="G3032" t="n">
        <v>12388.67</v>
      </c>
      <c r="H3032" t="inlineStr">
        <is>
          <t>2026-06-05</t>
        </is>
      </c>
      <c r="I3032" t="n">
        <v>11786.74</v>
      </c>
      <c r="J3032" t="inlineStr">
        <is>
          <t>2차 손절 도달(-4%)</t>
        </is>
      </c>
      <c r="K3032" t="n">
        <v>2</v>
      </c>
      <c r="L3032" t="n">
        <v>3</v>
      </c>
      <c r="M3032" t="n">
        <v>-5.14</v>
      </c>
      <c r="N3032" t="inlineStr">
        <is>
          <t>06.05. 2주 매도(-4% 하락 시 10% 손절 원칙)</t>
        </is>
      </c>
      <c r="O3032" t="n">
        <v>300000</v>
      </c>
      <c r="P3032">
        <f>COUNTIF($A$2:A3032,A3032)</f>
        <v/>
      </c>
      <c r="Q3032">
        <f>A3032&amp;"|"&amp;P3032</f>
        <v/>
      </c>
    </row>
    <row r="3033">
      <c r="A3033" t="inlineStr">
        <is>
          <t>KODEX 은선물(H)|1개월 전에 샀다면|[대표님룰]+[칼손절]</t>
        </is>
      </c>
      <c r="B3033" t="inlineStr">
        <is>
          <t>KODEX 은선물(H)</t>
        </is>
      </c>
      <c r="C3033" t="inlineStr">
        <is>
          <t>144600</t>
        </is>
      </c>
      <c r="D3033" t="inlineStr">
        <is>
          <t>1개월 전에 샀다면</t>
        </is>
      </c>
      <c r="E3033" t="inlineStr">
        <is>
          <t>[대표님룰]+[칼손절]</t>
        </is>
      </c>
      <c r="F3033" t="inlineStr">
        <is>
          <t>2026-05-18</t>
        </is>
      </c>
      <c r="G3033" t="n">
        <v>12388.67</v>
      </c>
      <c r="H3033" t="inlineStr">
        <is>
          <t>2026-06-08</t>
        </is>
      </c>
      <c r="I3033" t="n">
        <v>11047.26</v>
      </c>
      <c r="J3033" t="inlineStr">
        <is>
          <t>최종 손절 도달(-6%)</t>
        </is>
      </c>
      <c r="K3033" t="n">
        <v>3</v>
      </c>
      <c r="L3033" t="n">
        <v>0</v>
      </c>
      <c r="M3033" t="n">
        <v>-11.1</v>
      </c>
      <c r="N3033" t="inlineStr">
        <is>
          <t>06.08. 3주 매도(-6% 하락 시 10% 손절 원칙)</t>
        </is>
      </c>
      <c r="O3033" t="n">
        <v>300000</v>
      </c>
      <c r="P3033">
        <f>COUNTIF($A$2:A3033,A3033)</f>
        <v/>
      </c>
      <c r="Q3033">
        <f>A3033&amp;"|"&amp;P3033</f>
        <v/>
      </c>
    </row>
    <row r="3034">
      <c r="A3034" t="inlineStr">
        <is>
          <t>KODEX 은선물(H)|1개월 전에 샀다면|[대표님룰]+[정석방어]</t>
        </is>
      </c>
      <c r="B3034" t="inlineStr">
        <is>
          <t>KODEX 은선물(H)</t>
        </is>
      </c>
      <c r="C3034" t="inlineStr">
        <is>
          <t>144600</t>
        </is>
      </c>
      <c r="D3034" t="inlineStr">
        <is>
          <t>1개월 전에 샀다면</t>
        </is>
      </c>
      <c r="E3034" t="inlineStr">
        <is>
          <t>[대표님룰]+[정석방어]</t>
        </is>
      </c>
      <c r="F3034" t="inlineStr">
        <is>
          <t>2026-05-18</t>
        </is>
      </c>
      <c r="G3034" t="n">
        <v>12388.67</v>
      </c>
      <c r="H3034" t="inlineStr">
        <is>
          <t>2026-05-28</t>
        </is>
      </c>
      <c r="I3034" t="n">
        <v>11961.62</v>
      </c>
      <c r="J3034" t="inlineStr">
        <is>
          <t>1차 손절 도달(-3%)</t>
        </is>
      </c>
      <c r="K3034" t="n">
        <v>16</v>
      </c>
      <c r="L3034" t="n">
        <v>8</v>
      </c>
      <c r="M3034" t="n">
        <v>-3.74</v>
      </c>
      <c r="N3034" t="inlineStr">
        <is>
          <t>05.28. 16주 매도(-3% 하락 시 70% 손절 원칙)</t>
        </is>
      </c>
      <c r="O3034" t="n">
        <v>300000</v>
      </c>
      <c r="P3034">
        <f>COUNTIF($A$2:A3034,A3034)</f>
        <v/>
      </c>
      <c r="Q3034">
        <f>A3034&amp;"|"&amp;P3034</f>
        <v/>
      </c>
    </row>
    <row r="3035">
      <c r="A3035" t="inlineStr">
        <is>
          <t>KODEX 은선물(H)|1개월 전에 샀다면|[대표님룰]+[정석방어]</t>
        </is>
      </c>
      <c r="B3035" t="inlineStr">
        <is>
          <t>KODEX 은선물(H)</t>
        </is>
      </c>
      <c r="C3035" t="inlineStr">
        <is>
          <t>144600</t>
        </is>
      </c>
      <c r="D3035" t="inlineStr">
        <is>
          <t>1개월 전에 샀다면</t>
        </is>
      </c>
      <c r="E3035" t="inlineStr">
        <is>
          <t>[대표님룰]+[정석방어]</t>
        </is>
      </c>
      <c r="F3035" t="inlineStr">
        <is>
          <t>2026-05-18</t>
        </is>
      </c>
      <c r="G3035" t="n">
        <v>12388.67</v>
      </c>
      <c r="H3035" t="inlineStr">
        <is>
          <t>2026-06-08</t>
        </is>
      </c>
      <c r="I3035" t="n">
        <v>11047.26</v>
      </c>
      <c r="J3035" t="inlineStr">
        <is>
          <t>최종 손절 도달(-10%)</t>
        </is>
      </c>
      <c r="K3035" t="n">
        <v>8</v>
      </c>
      <c r="L3035" t="n">
        <v>0</v>
      </c>
      <c r="M3035" t="n">
        <v>-11.1</v>
      </c>
      <c r="N3035" t="inlineStr">
        <is>
          <t>06.08. 8주 매도(-10% 하락 시 10% 손절 원칙)</t>
        </is>
      </c>
      <c r="O3035" t="n">
        <v>300000</v>
      </c>
      <c r="P3035">
        <f>COUNTIF($A$2:A3035,A3035)</f>
        <v/>
      </c>
      <c r="Q3035">
        <f>A3035&amp;"|"&amp;P3035</f>
        <v/>
      </c>
    </row>
    <row r="3036">
      <c r="A3036" t="inlineStr">
        <is>
          <t>KODEX 은선물(H)|1개월 전에 샀다면|[대표님룰]+[변동성허용]</t>
        </is>
      </c>
      <c r="B3036" t="inlineStr">
        <is>
          <t>KODEX 은선물(H)</t>
        </is>
      </c>
      <c r="C3036" t="inlineStr">
        <is>
          <t>144600</t>
        </is>
      </c>
      <c r="D3036" t="inlineStr">
        <is>
          <t>1개월 전에 샀다면</t>
        </is>
      </c>
      <c r="E3036" t="inlineStr">
        <is>
          <t>[대표님룰]+[변동성허용]</t>
        </is>
      </c>
      <c r="F3036" t="inlineStr">
        <is>
          <t>2026-05-18</t>
        </is>
      </c>
      <c r="G3036" t="n">
        <v>12388.67</v>
      </c>
      <c r="H3036" t="inlineStr">
        <is>
          <t>2026-06-08</t>
        </is>
      </c>
      <c r="I3036" t="n">
        <v>11047.26</v>
      </c>
      <c r="J3036" t="inlineStr">
        <is>
          <t>2차 손절 도달(-10%)</t>
        </is>
      </c>
      <c r="K3036" t="n">
        <v>7</v>
      </c>
      <c r="L3036" t="n">
        <v>17</v>
      </c>
      <c r="M3036" t="n">
        <v>-11.1</v>
      </c>
      <c r="N3036" t="inlineStr">
        <is>
          <t>06.08. 7주 매도(-10% 하락 시 30% 손절 원칙)</t>
        </is>
      </c>
      <c r="O3036" t="n">
        <v>300000</v>
      </c>
      <c r="P3036">
        <f>COUNTIF($A$2:A3036,A3036)</f>
        <v/>
      </c>
      <c r="Q3036">
        <f>A3036&amp;"|"&amp;P3036</f>
        <v/>
      </c>
    </row>
    <row r="3037">
      <c r="A3037" t="inlineStr">
        <is>
          <t>KODEX 은선물(H)|1개월 전에 샀다면|[대표님룰]+[변동성허용]</t>
        </is>
      </c>
      <c r="B3037" t="inlineStr">
        <is>
          <t>KODEX 은선물(H)</t>
        </is>
      </c>
      <c r="C3037" t="inlineStr">
        <is>
          <t>144600</t>
        </is>
      </c>
      <c r="D3037" t="inlineStr">
        <is>
          <t>1개월 전에 샀다면</t>
        </is>
      </c>
      <c r="E3037" t="inlineStr">
        <is>
          <t>[대표님룰]+[변동성허용]</t>
        </is>
      </c>
      <c r="F3037" t="inlineStr">
        <is>
          <t>2026-05-18</t>
        </is>
      </c>
      <c r="G3037" t="n">
        <v>12388.67</v>
      </c>
      <c r="H3037" t="inlineStr">
        <is>
          <t>2026-06-08</t>
        </is>
      </c>
      <c r="I3037" t="n">
        <v>11047.26</v>
      </c>
      <c r="J3037" t="inlineStr">
        <is>
          <t>백테스트 종료일 강제청산</t>
        </is>
      </c>
      <c r="K3037" t="n">
        <v>17</v>
      </c>
      <c r="L3037" t="n">
        <v>0</v>
      </c>
      <c r="M3037" t="n">
        <v>-11.1</v>
      </c>
      <c r="N3037" t="inlineStr">
        <is>
          <t>06.08. 17주 매도(백테스트 종료일 기준 강제청산)</t>
        </is>
      </c>
      <c r="O3037" t="n">
        <v>300000</v>
      </c>
      <c r="P3037">
        <f>COUNTIF($A$2:A3037,A3037)</f>
        <v/>
      </c>
      <c r="Q3037">
        <f>A3037&amp;"|"&amp;P3037</f>
        <v/>
      </c>
    </row>
    <row r="3038">
      <c r="A3038" t="inlineStr">
        <is>
          <t>KODEX 은선물(H)|1개월 전에 샀다면|[대표님룰]+[버티기형]</t>
        </is>
      </c>
      <c r="B3038" t="inlineStr">
        <is>
          <t>KODEX 은선물(H)</t>
        </is>
      </c>
      <c r="C3038" t="inlineStr">
        <is>
          <t>144600</t>
        </is>
      </c>
      <c r="D3038" t="inlineStr">
        <is>
          <t>1개월 전에 샀다면</t>
        </is>
      </c>
      <c r="E3038" t="inlineStr">
        <is>
          <t>[대표님룰]+[버티기형]</t>
        </is>
      </c>
      <c r="F3038" t="inlineStr">
        <is>
          <t>2026-05-18</t>
        </is>
      </c>
      <c r="G3038" t="n">
        <v>12388.67</v>
      </c>
      <c r="H3038" t="inlineStr">
        <is>
          <t>2026-06-08</t>
        </is>
      </c>
      <c r="I3038" t="n">
        <v>11047.26</v>
      </c>
      <c r="J3038" t="inlineStr">
        <is>
          <t>1차 손절 도달(-5%)</t>
        </is>
      </c>
      <c r="K3038" t="n">
        <v>9</v>
      </c>
      <c r="L3038" t="n">
        <v>15</v>
      </c>
      <c r="M3038" t="n">
        <v>-11.1</v>
      </c>
      <c r="N3038" t="inlineStr">
        <is>
          <t>06.08. 9주 매도(-5% 하락 시 40% 손절 원칙)</t>
        </is>
      </c>
      <c r="O3038" t="n">
        <v>300000</v>
      </c>
      <c r="P3038">
        <f>COUNTIF($A$2:A3038,A3038)</f>
        <v/>
      </c>
      <c r="Q3038">
        <f>A3038&amp;"|"&amp;P3038</f>
        <v/>
      </c>
    </row>
    <row r="3039">
      <c r="A3039" t="inlineStr">
        <is>
          <t>KODEX 은선물(H)|1개월 전에 샀다면|[대표님룰]+[버티기형]</t>
        </is>
      </c>
      <c r="B3039" t="inlineStr">
        <is>
          <t>KODEX 은선물(H)</t>
        </is>
      </c>
      <c r="C3039" t="inlineStr">
        <is>
          <t>144600</t>
        </is>
      </c>
      <c r="D3039" t="inlineStr">
        <is>
          <t>1개월 전에 샀다면</t>
        </is>
      </c>
      <c r="E3039" t="inlineStr">
        <is>
          <t>[대표님룰]+[버티기형]</t>
        </is>
      </c>
      <c r="F3039" t="inlineStr">
        <is>
          <t>2026-05-18</t>
        </is>
      </c>
      <c r="G3039" t="n">
        <v>12388.67</v>
      </c>
      <c r="H3039" t="inlineStr">
        <is>
          <t>2026-06-08</t>
        </is>
      </c>
      <c r="I3039" t="n">
        <v>11047.26</v>
      </c>
      <c r="J3039" t="inlineStr">
        <is>
          <t>백테스트 종료일 강제청산</t>
        </is>
      </c>
      <c r="K3039" t="n">
        <v>15</v>
      </c>
      <c r="L3039" t="n">
        <v>0</v>
      </c>
      <c r="M3039" t="n">
        <v>-11.1</v>
      </c>
      <c r="N3039" t="inlineStr">
        <is>
          <t>06.08. 15주 매도(백테스트 종료일 기준 강제청산)</t>
        </is>
      </c>
      <c r="O3039" t="n">
        <v>300000</v>
      </c>
      <c r="P3039">
        <f>COUNTIF($A$2:A3039,A3039)</f>
        <v/>
      </c>
      <c r="Q3039">
        <f>A3039&amp;"|"&amp;P3039</f>
        <v/>
      </c>
    </row>
    <row r="3040">
      <c r="A3040" t="inlineStr">
        <is>
          <t>KODEX 은선물(H)|1개월 전에 샀다면|[중기추세]+[칼손절]</t>
        </is>
      </c>
      <c r="B3040" t="inlineStr">
        <is>
          <t>KODEX 은선물(H)</t>
        </is>
      </c>
      <c r="C3040" t="inlineStr">
        <is>
          <t>144600</t>
        </is>
      </c>
      <c r="D3040" t="inlineStr">
        <is>
          <t>1개월 전에 샀다면</t>
        </is>
      </c>
      <c r="E3040" t="inlineStr">
        <is>
          <t>[중기추세]+[칼손절]</t>
        </is>
      </c>
      <c r="F3040" t="inlineStr">
        <is>
          <t>2026-05-18</t>
        </is>
      </c>
      <c r="G3040" t="n">
        <v>12388.67</v>
      </c>
      <c r="H3040" t="inlineStr">
        <is>
          <t>2026-05-28</t>
        </is>
      </c>
      <c r="I3040" t="n">
        <v>11961.62</v>
      </c>
      <c r="J3040" t="inlineStr">
        <is>
          <t>1차 손절 도달(-2%)</t>
        </is>
      </c>
      <c r="K3040" t="n">
        <v>19</v>
      </c>
      <c r="L3040" t="n">
        <v>5</v>
      </c>
      <c r="M3040" t="n">
        <v>-3.74</v>
      </c>
      <c r="N3040" t="inlineStr">
        <is>
          <t>05.28. 19주 매도(-2% 하락 시 80% 손절 원칙)</t>
        </is>
      </c>
      <c r="O3040" t="n">
        <v>300000</v>
      </c>
      <c r="P3040">
        <f>COUNTIF($A$2:A3040,A3040)</f>
        <v/>
      </c>
      <c r="Q3040">
        <f>A3040&amp;"|"&amp;P3040</f>
        <v/>
      </c>
    </row>
    <row r="3041">
      <c r="A3041" t="inlineStr">
        <is>
          <t>KODEX 은선물(H)|1개월 전에 샀다면|[중기추세]+[칼손절]</t>
        </is>
      </c>
      <c r="B3041" t="inlineStr">
        <is>
          <t>KODEX 은선물(H)</t>
        </is>
      </c>
      <c r="C3041" t="inlineStr">
        <is>
          <t>144600</t>
        </is>
      </c>
      <c r="D3041" t="inlineStr">
        <is>
          <t>1개월 전에 샀다면</t>
        </is>
      </c>
      <c r="E3041" t="inlineStr">
        <is>
          <t>[중기추세]+[칼손절]</t>
        </is>
      </c>
      <c r="F3041" t="inlineStr">
        <is>
          <t>2026-05-18</t>
        </is>
      </c>
      <c r="G3041" t="n">
        <v>12388.67</v>
      </c>
      <c r="H3041" t="inlineStr">
        <is>
          <t>2026-06-05</t>
        </is>
      </c>
      <c r="I3041" t="n">
        <v>11786.74</v>
      </c>
      <c r="J3041" t="inlineStr">
        <is>
          <t>2차 손절 도달(-4%)</t>
        </is>
      </c>
      <c r="K3041" t="n">
        <v>2</v>
      </c>
      <c r="L3041" t="n">
        <v>3</v>
      </c>
      <c r="M3041" t="n">
        <v>-5.14</v>
      </c>
      <c r="N3041" t="inlineStr">
        <is>
          <t>06.05. 2주 매도(-4% 하락 시 10% 손절 원칙)</t>
        </is>
      </c>
      <c r="O3041" t="n">
        <v>300000</v>
      </c>
      <c r="P3041">
        <f>COUNTIF($A$2:A3041,A3041)</f>
        <v/>
      </c>
      <c r="Q3041">
        <f>A3041&amp;"|"&amp;P3041</f>
        <v/>
      </c>
    </row>
    <row r="3042">
      <c r="A3042" t="inlineStr">
        <is>
          <t>KODEX 은선물(H)|1개월 전에 샀다면|[중기추세]+[칼손절]</t>
        </is>
      </c>
      <c r="B3042" t="inlineStr">
        <is>
          <t>KODEX 은선물(H)</t>
        </is>
      </c>
      <c r="C3042" t="inlineStr">
        <is>
          <t>144600</t>
        </is>
      </c>
      <c r="D3042" t="inlineStr">
        <is>
          <t>1개월 전에 샀다면</t>
        </is>
      </c>
      <c r="E3042" t="inlineStr">
        <is>
          <t>[중기추세]+[칼손절]</t>
        </is>
      </c>
      <c r="F3042" t="inlineStr">
        <is>
          <t>2026-05-18</t>
        </is>
      </c>
      <c r="G3042" t="n">
        <v>12388.67</v>
      </c>
      <c r="H3042" t="inlineStr">
        <is>
          <t>2026-06-08</t>
        </is>
      </c>
      <c r="I3042" t="n">
        <v>11047.26</v>
      </c>
      <c r="J3042" t="inlineStr">
        <is>
          <t>최종 손절 도달(-6%)</t>
        </is>
      </c>
      <c r="K3042" t="n">
        <v>3</v>
      </c>
      <c r="L3042" t="n">
        <v>0</v>
      </c>
      <c r="M3042" t="n">
        <v>-11.1</v>
      </c>
      <c r="N3042" t="inlineStr">
        <is>
          <t>06.08. 3주 매도(-6% 하락 시 10% 손절 원칙)</t>
        </is>
      </c>
      <c r="O3042" t="n">
        <v>300000</v>
      </c>
      <c r="P3042">
        <f>COUNTIF($A$2:A3042,A3042)</f>
        <v/>
      </c>
      <c r="Q3042">
        <f>A3042&amp;"|"&amp;P3042</f>
        <v/>
      </c>
    </row>
    <row r="3043">
      <c r="A3043" t="inlineStr">
        <is>
          <t>KODEX 은선물(H)|1개월 전에 샀다면|[중기추세]+[정석방어]</t>
        </is>
      </c>
      <c r="B3043" t="inlineStr">
        <is>
          <t>KODEX 은선물(H)</t>
        </is>
      </c>
      <c r="C3043" t="inlineStr">
        <is>
          <t>144600</t>
        </is>
      </c>
      <c r="D3043" t="inlineStr">
        <is>
          <t>1개월 전에 샀다면</t>
        </is>
      </c>
      <c r="E3043" t="inlineStr">
        <is>
          <t>[중기추세]+[정석방어]</t>
        </is>
      </c>
      <c r="F3043" t="inlineStr">
        <is>
          <t>2026-05-18</t>
        </is>
      </c>
      <c r="G3043" t="n">
        <v>12388.67</v>
      </c>
      <c r="H3043" t="inlineStr">
        <is>
          <t>2026-05-28</t>
        </is>
      </c>
      <c r="I3043" t="n">
        <v>11961.62</v>
      </c>
      <c r="J3043" t="inlineStr">
        <is>
          <t>1차 손절 도달(-3%)</t>
        </is>
      </c>
      <c r="K3043" t="n">
        <v>16</v>
      </c>
      <c r="L3043" t="n">
        <v>8</v>
      </c>
      <c r="M3043" t="n">
        <v>-3.74</v>
      </c>
      <c r="N3043" t="inlineStr">
        <is>
          <t>05.28. 16주 매도(-3% 하락 시 70% 손절 원칙)</t>
        </is>
      </c>
      <c r="O3043" t="n">
        <v>300000</v>
      </c>
      <c r="P3043">
        <f>COUNTIF($A$2:A3043,A3043)</f>
        <v/>
      </c>
      <c r="Q3043">
        <f>A3043&amp;"|"&amp;P3043</f>
        <v/>
      </c>
    </row>
    <row r="3044">
      <c r="A3044" t="inlineStr">
        <is>
          <t>KODEX 은선물(H)|1개월 전에 샀다면|[중기추세]+[정석방어]</t>
        </is>
      </c>
      <c r="B3044" t="inlineStr">
        <is>
          <t>KODEX 은선물(H)</t>
        </is>
      </c>
      <c r="C3044" t="inlineStr">
        <is>
          <t>144600</t>
        </is>
      </c>
      <c r="D3044" t="inlineStr">
        <is>
          <t>1개월 전에 샀다면</t>
        </is>
      </c>
      <c r="E3044" t="inlineStr">
        <is>
          <t>[중기추세]+[정석방어]</t>
        </is>
      </c>
      <c r="F3044" t="inlineStr">
        <is>
          <t>2026-05-18</t>
        </is>
      </c>
      <c r="G3044" t="n">
        <v>12388.67</v>
      </c>
      <c r="H3044" t="inlineStr">
        <is>
          <t>2026-06-08</t>
        </is>
      </c>
      <c r="I3044" t="n">
        <v>11047.26</v>
      </c>
      <c r="J3044" t="inlineStr">
        <is>
          <t>최종 손절 도달(-10%)</t>
        </is>
      </c>
      <c r="K3044" t="n">
        <v>8</v>
      </c>
      <c r="L3044" t="n">
        <v>0</v>
      </c>
      <c r="M3044" t="n">
        <v>-11.1</v>
      </c>
      <c r="N3044" t="inlineStr">
        <is>
          <t>06.08. 8주 매도(-10% 하락 시 10% 손절 원칙)</t>
        </is>
      </c>
      <c r="O3044" t="n">
        <v>300000</v>
      </c>
      <c r="P3044">
        <f>COUNTIF($A$2:A3044,A3044)</f>
        <v/>
      </c>
      <c r="Q3044">
        <f>A3044&amp;"|"&amp;P3044</f>
        <v/>
      </c>
    </row>
    <row r="3045">
      <c r="A3045" t="inlineStr">
        <is>
          <t>KODEX 은선물(H)|1개월 전에 샀다면|[중기추세]+[변동성허용]</t>
        </is>
      </c>
      <c r="B3045" t="inlineStr">
        <is>
          <t>KODEX 은선물(H)</t>
        </is>
      </c>
      <c r="C3045" t="inlineStr">
        <is>
          <t>144600</t>
        </is>
      </c>
      <c r="D3045" t="inlineStr">
        <is>
          <t>1개월 전에 샀다면</t>
        </is>
      </c>
      <c r="E3045" t="inlineStr">
        <is>
          <t>[중기추세]+[변동성허용]</t>
        </is>
      </c>
      <c r="F3045" t="inlineStr">
        <is>
          <t>2026-05-18</t>
        </is>
      </c>
      <c r="G3045" t="n">
        <v>12388.67</v>
      </c>
      <c r="H3045" t="inlineStr">
        <is>
          <t>2026-06-08</t>
        </is>
      </c>
      <c r="I3045" t="n">
        <v>11047.26</v>
      </c>
      <c r="J3045" t="inlineStr">
        <is>
          <t>2차 손절 도달(-10%)</t>
        </is>
      </c>
      <c r="K3045" t="n">
        <v>7</v>
      </c>
      <c r="L3045" t="n">
        <v>17</v>
      </c>
      <c r="M3045" t="n">
        <v>-11.1</v>
      </c>
      <c r="N3045" t="inlineStr">
        <is>
          <t>06.08. 7주 매도(-10% 하락 시 30% 손절 원칙)</t>
        </is>
      </c>
      <c r="O3045" t="n">
        <v>300000</v>
      </c>
      <c r="P3045">
        <f>COUNTIF($A$2:A3045,A3045)</f>
        <v/>
      </c>
      <c r="Q3045">
        <f>A3045&amp;"|"&amp;P3045</f>
        <v/>
      </c>
    </row>
    <row r="3046">
      <c r="A3046" t="inlineStr">
        <is>
          <t>KODEX 은선물(H)|1개월 전에 샀다면|[중기추세]+[변동성허용]</t>
        </is>
      </c>
      <c r="B3046" t="inlineStr">
        <is>
          <t>KODEX 은선물(H)</t>
        </is>
      </c>
      <c r="C3046" t="inlineStr">
        <is>
          <t>144600</t>
        </is>
      </c>
      <c r="D3046" t="inlineStr">
        <is>
          <t>1개월 전에 샀다면</t>
        </is>
      </c>
      <c r="E3046" t="inlineStr">
        <is>
          <t>[중기추세]+[변동성허용]</t>
        </is>
      </c>
      <c r="F3046" t="inlineStr">
        <is>
          <t>2026-05-18</t>
        </is>
      </c>
      <c r="G3046" t="n">
        <v>12388.67</v>
      </c>
      <c r="H3046" t="inlineStr">
        <is>
          <t>2026-06-08</t>
        </is>
      </c>
      <c r="I3046" t="n">
        <v>11047.26</v>
      </c>
      <c r="J3046" t="inlineStr">
        <is>
          <t>백테스트 종료일 강제청산</t>
        </is>
      </c>
      <c r="K3046" t="n">
        <v>17</v>
      </c>
      <c r="L3046" t="n">
        <v>0</v>
      </c>
      <c r="M3046" t="n">
        <v>-11.1</v>
      </c>
      <c r="N3046" t="inlineStr">
        <is>
          <t>06.08. 17주 매도(백테스트 종료일 기준 강제청산)</t>
        </is>
      </c>
      <c r="O3046" t="n">
        <v>300000</v>
      </c>
      <c r="P3046">
        <f>COUNTIF($A$2:A3046,A3046)</f>
        <v/>
      </c>
      <c r="Q3046">
        <f>A3046&amp;"|"&amp;P3046</f>
        <v/>
      </c>
    </row>
    <row r="3047">
      <c r="A3047" t="inlineStr">
        <is>
          <t>KODEX 은선물(H)|1개월 전에 샀다면|[중기추세]+[버티기형]</t>
        </is>
      </c>
      <c r="B3047" t="inlineStr">
        <is>
          <t>KODEX 은선물(H)</t>
        </is>
      </c>
      <c r="C3047" t="inlineStr">
        <is>
          <t>144600</t>
        </is>
      </c>
      <c r="D3047" t="inlineStr">
        <is>
          <t>1개월 전에 샀다면</t>
        </is>
      </c>
      <c r="E3047" t="inlineStr">
        <is>
          <t>[중기추세]+[버티기형]</t>
        </is>
      </c>
      <c r="F3047" t="inlineStr">
        <is>
          <t>2026-05-18</t>
        </is>
      </c>
      <c r="G3047" t="n">
        <v>12388.67</v>
      </c>
      <c r="H3047" t="inlineStr">
        <is>
          <t>2026-06-08</t>
        </is>
      </c>
      <c r="I3047" t="n">
        <v>11047.26</v>
      </c>
      <c r="J3047" t="inlineStr">
        <is>
          <t>1차 손절 도달(-5%)</t>
        </is>
      </c>
      <c r="K3047" t="n">
        <v>9</v>
      </c>
      <c r="L3047" t="n">
        <v>15</v>
      </c>
      <c r="M3047" t="n">
        <v>-11.1</v>
      </c>
      <c r="N3047" t="inlineStr">
        <is>
          <t>06.08. 9주 매도(-5% 하락 시 40% 손절 원칙)</t>
        </is>
      </c>
      <c r="O3047" t="n">
        <v>300000</v>
      </c>
      <c r="P3047">
        <f>COUNTIF($A$2:A3047,A3047)</f>
        <v/>
      </c>
      <c r="Q3047">
        <f>A3047&amp;"|"&amp;P3047</f>
        <v/>
      </c>
    </row>
    <row r="3048">
      <c r="A3048" t="inlineStr">
        <is>
          <t>KODEX 은선물(H)|1개월 전에 샀다면|[중기추세]+[버티기형]</t>
        </is>
      </c>
      <c r="B3048" t="inlineStr">
        <is>
          <t>KODEX 은선물(H)</t>
        </is>
      </c>
      <c r="C3048" t="inlineStr">
        <is>
          <t>144600</t>
        </is>
      </c>
      <c r="D3048" t="inlineStr">
        <is>
          <t>1개월 전에 샀다면</t>
        </is>
      </c>
      <c r="E3048" t="inlineStr">
        <is>
          <t>[중기추세]+[버티기형]</t>
        </is>
      </c>
      <c r="F3048" t="inlineStr">
        <is>
          <t>2026-05-18</t>
        </is>
      </c>
      <c r="G3048" t="n">
        <v>12388.67</v>
      </c>
      <c r="H3048" t="inlineStr">
        <is>
          <t>2026-06-08</t>
        </is>
      </c>
      <c r="I3048" t="n">
        <v>11047.26</v>
      </c>
      <c r="J3048" t="inlineStr">
        <is>
          <t>백테스트 종료일 강제청산</t>
        </is>
      </c>
      <c r="K3048" t="n">
        <v>15</v>
      </c>
      <c r="L3048" t="n">
        <v>0</v>
      </c>
      <c r="M3048" t="n">
        <v>-11.1</v>
      </c>
      <c r="N3048" t="inlineStr">
        <is>
          <t>06.08. 15주 매도(백테스트 종료일 기준 강제청산)</t>
        </is>
      </c>
      <c r="O3048" t="n">
        <v>300000</v>
      </c>
      <c r="P3048">
        <f>COUNTIF($A$2:A3048,A3048)</f>
        <v/>
      </c>
      <c r="Q3048">
        <f>A3048&amp;"|"&amp;P3048</f>
        <v/>
      </c>
    </row>
    <row r="3049">
      <c r="A3049" t="inlineStr">
        <is>
          <t>KODEX 은선물(H)|1개월 전에 샀다면|[수익극대화]+[칼손절]</t>
        </is>
      </c>
      <c r="B3049" t="inlineStr">
        <is>
          <t>KODEX 은선물(H)</t>
        </is>
      </c>
      <c r="C3049" t="inlineStr">
        <is>
          <t>144600</t>
        </is>
      </c>
      <c r="D3049" t="inlineStr">
        <is>
          <t>1개월 전에 샀다면</t>
        </is>
      </c>
      <c r="E3049" t="inlineStr">
        <is>
          <t>[수익극대화]+[칼손절]</t>
        </is>
      </c>
      <c r="F3049" t="inlineStr">
        <is>
          <t>2026-05-18</t>
        </is>
      </c>
      <c r="G3049" t="n">
        <v>12388.67</v>
      </c>
      <c r="H3049" t="inlineStr">
        <is>
          <t>2026-05-28</t>
        </is>
      </c>
      <c r="I3049" t="n">
        <v>11961.62</v>
      </c>
      <c r="J3049" t="inlineStr">
        <is>
          <t>1차 손절 도달(-2%)</t>
        </is>
      </c>
      <c r="K3049" t="n">
        <v>19</v>
      </c>
      <c r="L3049" t="n">
        <v>5</v>
      </c>
      <c r="M3049" t="n">
        <v>-3.74</v>
      </c>
      <c r="N3049" t="inlineStr">
        <is>
          <t>05.28. 19주 매도(-2% 하락 시 80% 손절 원칙)</t>
        </is>
      </c>
      <c r="O3049" t="n">
        <v>300000</v>
      </c>
      <c r="P3049">
        <f>COUNTIF($A$2:A3049,A3049)</f>
        <v/>
      </c>
      <c r="Q3049">
        <f>A3049&amp;"|"&amp;P3049</f>
        <v/>
      </c>
    </row>
    <row r="3050">
      <c r="A3050" t="inlineStr">
        <is>
          <t>KODEX 은선물(H)|1개월 전에 샀다면|[수익극대화]+[칼손절]</t>
        </is>
      </c>
      <c r="B3050" t="inlineStr">
        <is>
          <t>KODEX 은선물(H)</t>
        </is>
      </c>
      <c r="C3050" t="inlineStr">
        <is>
          <t>144600</t>
        </is>
      </c>
      <c r="D3050" t="inlineStr">
        <is>
          <t>1개월 전에 샀다면</t>
        </is>
      </c>
      <c r="E3050" t="inlineStr">
        <is>
          <t>[수익극대화]+[칼손절]</t>
        </is>
      </c>
      <c r="F3050" t="inlineStr">
        <is>
          <t>2026-05-18</t>
        </is>
      </c>
      <c r="G3050" t="n">
        <v>12388.67</v>
      </c>
      <c r="H3050" t="inlineStr">
        <is>
          <t>2026-06-05</t>
        </is>
      </c>
      <c r="I3050" t="n">
        <v>11786.74</v>
      </c>
      <c r="J3050" t="inlineStr">
        <is>
          <t>2차 손절 도달(-4%)</t>
        </is>
      </c>
      <c r="K3050" t="n">
        <v>2</v>
      </c>
      <c r="L3050" t="n">
        <v>3</v>
      </c>
      <c r="M3050" t="n">
        <v>-5.14</v>
      </c>
      <c r="N3050" t="inlineStr">
        <is>
          <t>06.05. 2주 매도(-4% 하락 시 10% 손절 원칙)</t>
        </is>
      </c>
      <c r="O3050" t="n">
        <v>300000</v>
      </c>
      <c r="P3050">
        <f>COUNTIF($A$2:A3050,A3050)</f>
        <v/>
      </c>
      <c r="Q3050">
        <f>A3050&amp;"|"&amp;P3050</f>
        <v/>
      </c>
    </row>
    <row r="3051">
      <c r="A3051" t="inlineStr">
        <is>
          <t>KODEX 은선물(H)|1개월 전에 샀다면|[수익극대화]+[칼손절]</t>
        </is>
      </c>
      <c r="B3051" t="inlineStr">
        <is>
          <t>KODEX 은선물(H)</t>
        </is>
      </c>
      <c r="C3051" t="inlineStr">
        <is>
          <t>144600</t>
        </is>
      </c>
      <c r="D3051" t="inlineStr">
        <is>
          <t>1개월 전에 샀다면</t>
        </is>
      </c>
      <c r="E3051" t="inlineStr">
        <is>
          <t>[수익극대화]+[칼손절]</t>
        </is>
      </c>
      <c r="F3051" t="inlineStr">
        <is>
          <t>2026-05-18</t>
        </is>
      </c>
      <c r="G3051" t="n">
        <v>12388.67</v>
      </c>
      <c r="H3051" t="inlineStr">
        <is>
          <t>2026-06-08</t>
        </is>
      </c>
      <c r="I3051" t="n">
        <v>11047.26</v>
      </c>
      <c r="J3051" t="inlineStr">
        <is>
          <t>최종 손절 도달(-6%)</t>
        </is>
      </c>
      <c r="K3051" t="n">
        <v>3</v>
      </c>
      <c r="L3051" t="n">
        <v>0</v>
      </c>
      <c r="M3051" t="n">
        <v>-11.1</v>
      </c>
      <c r="N3051" t="inlineStr">
        <is>
          <t>06.08. 3주 매도(-6% 하락 시 10% 손절 원칙)</t>
        </is>
      </c>
      <c r="O3051" t="n">
        <v>300000</v>
      </c>
      <c r="P3051">
        <f>COUNTIF($A$2:A3051,A3051)</f>
        <v/>
      </c>
      <c r="Q3051">
        <f>A3051&amp;"|"&amp;P3051</f>
        <v/>
      </c>
    </row>
    <row r="3052">
      <c r="A3052" t="inlineStr">
        <is>
          <t>KODEX 은선물(H)|1개월 전에 샀다면|[수익극대화]+[정석방어]</t>
        </is>
      </c>
      <c r="B3052" t="inlineStr">
        <is>
          <t>KODEX 은선물(H)</t>
        </is>
      </c>
      <c r="C3052" t="inlineStr">
        <is>
          <t>144600</t>
        </is>
      </c>
      <c r="D3052" t="inlineStr">
        <is>
          <t>1개월 전에 샀다면</t>
        </is>
      </c>
      <c r="E3052" t="inlineStr">
        <is>
          <t>[수익극대화]+[정석방어]</t>
        </is>
      </c>
      <c r="F3052" t="inlineStr">
        <is>
          <t>2026-05-18</t>
        </is>
      </c>
      <c r="G3052" t="n">
        <v>12388.67</v>
      </c>
      <c r="H3052" t="inlineStr">
        <is>
          <t>2026-05-28</t>
        </is>
      </c>
      <c r="I3052" t="n">
        <v>11961.62</v>
      </c>
      <c r="J3052" t="inlineStr">
        <is>
          <t>1차 손절 도달(-3%)</t>
        </is>
      </c>
      <c r="K3052" t="n">
        <v>16</v>
      </c>
      <c r="L3052" t="n">
        <v>8</v>
      </c>
      <c r="M3052" t="n">
        <v>-3.74</v>
      </c>
      <c r="N3052" t="inlineStr">
        <is>
          <t>05.28. 16주 매도(-3% 하락 시 70% 손절 원칙)</t>
        </is>
      </c>
      <c r="O3052" t="n">
        <v>300000</v>
      </c>
      <c r="P3052">
        <f>COUNTIF($A$2:A3052,A3052)</f>
        <v/>
      </c>
      <c r="Q3052">
        <f>A3052&amp;"|"&amp;P3052</f>
        <v/>
      </c>
    </row>
    <row r="3053">
      <c r="A3053" t="inlineStr">
        <is>
          <t>KODEX 은선물(H)|1개월 전에 샀다면|[수익극대화]+[정석방어]</t>
        </is>
      </c>
      <c r="B3053" t="inlineStr">
        <is>
          <t>KODEX 은선물(H)</t>
        </is>
      </c>
      <c r="C3053" t="inlineStr">
        <is>
          <t>144600</t>
        </is>
      </c>
      <c r="D3053" t="inlineStr">
        <is>
          <t>1개월 전에 샀다면</t>
        </is>
      </c>
      <c r="E3053" t="inlineStr">
        <is>
          <t>[수익극대화]+[정석방어]</t>
        </is>
      </c>
      <c r="F3053" t="inlineStr">
        <is>
          <t>2026-05-18</t>
        </is>
      </c>
      <c r="G3053" t="n">
        <v>12388.67</v>
      </c>
      <c r="H3053" t="inlineStr">
        <is>
          <t>2026-06-08</t>
        </is>
      </c>
      <c r="I3053" t="n">
        <v>11047.26</v>
      </c>
      <c r="J3053" t="inlineStr">
        <is>
          <t>최종 손절 도달(-10%)</t>
        </is>
      </c>
      <c r="K3053" t="n">
        <v>8</v>
      </c>
      <c r="L3053" t="n">
        <v>0</v>
      </c>
      <c r="M3053" t="n">
        <v>-11.1</v>
      </c>
      <c r="N3053" t="inlineStr">
        <is>
          <t>06.08. 8주 매도(-10% 하락 시 10% 손절 원칙)</t>
        </is>
      </c>
      <c r="O3053" t="n">
        <v>300000</v>
      </c>
      <c r="P3053">
        <f>COUNTIF($A$2:A3053,A3053)</f>
        <v/>
      </c>
      <c r="Q3053">
        <f>A3053&amp;"|"&amp;P3053</f>
        <v/>
      </c>
    </row>
    <row r="3054">
      <c r="A3054" t="inlineStr">
        <is>
          <t>KODEX 은선물(H)|1개월 전에 샀다면|[수익극대화]+[변동성허용]</t>
        </is>
      </c>
      <c r="B3054" t="inlineStr">
        <is>
          <t>KODEX 은선물(H)</t>
        </is>
      </c>
      <c r="C3054" t="inlineStr">
        <is>
          <t>144600</t>
        </is>
      </c>
      <c r="D3054" t="inlineStr">
        <is>
          <t>1개월 전에 샀다면</t>
        </is>
      </c>
      <c r="E3054" t="inlineStr">
        <is>
          <t>[수익극대화]+[변동성허용]</t>
        </is>
      </c>
      <c r="F3054" t="inlineStr">
        <is>
          <t>2026-05-18</t>
        </is>
      </c>
      <c r="G3054" t="n">
        <v>12388.67</v>
      </c>
      <c r="H3054" t="inlineStr">
        <is>
          <t>2026-06-08</t>
        </is>
      </c>
      <c r="I3054" t="n">
        <v>11047.26</v>
      </c>
      <c r="J3054" t="inlineStr">
        <is>
          <t>2차 손절 도달(-10%)</t>
        </is>
      </c>
      <c r="K3054" t="n">
        <v>7</v>
      </c>
      <c r="L3054" t="n">
        <v>17</v>
      </c>
      <c r="M3054" t="n">
        <v>-11.1</v>
      </c>
      <c r="N3054" t="inlineStr">
        <is>
          <t>06.08. 7주 매도(-10% 하락 시 30% 손절 원칙)</t>
        </is>
      </c>
      <c r="O3054" t="n">
        <v>300000</v>
      </c>
      <c r="P3054">
        <f>COUNTIF($A$2:A3054,A3054)</f>
        <v/>
      </c>
      <c r="Q3054">
        <f>A3054&amp;"|"&amp;P3054</f>
        <v/>
      </c>
    </row>
    <row r="3055">
      <c r="A3055" t="inlineStr">
        <is>
          <t>KODEX 은선물(H)|1개월 전에 샀다면|[수익극대화]+[변동성허용]</t>
        </is>
      </c>
      <c r="B3055" t="inlineStr">
        <is>
          <t>KODEX 은선물(H)</t>
        </is>
      </c>
      <c r="C3055" t="inlineStr">
        <is>
          <t>144600</t>
        </is>
      </c>
      <c r="D3055" t="inlineStr">
        <is>
          <t>1개월 전에 샀다면</t>
        </is>
      </c>
      <c r="E3055" t="inlineStr">
        <is>
          <t>[수익극대화]+[변동성허용]</t>
        </is>
      </c>
      <c r="F3055" t="inlineStr">
        <is>
          <t>2026-05-18</t>
        </is>
      </c>
      <c r="G3055" t="n">
        <v>12388.67</v>
      </c>
      <c r="H3055" t="inlineStr">
        <is>
          <t>2026-06-08</t>
        </is>
      </c>
      <c r="I3055" t="n">
        <v>11047.26</v>
      </c>
      <c r="J3055" t="inlineStr">
        <is>
          <t>백테스트 종료일 강제청산</t>
        </is>
      </c>
      <c r="K3055" t="n">
        <v>17</v>
      </c>
      <c r="L3055" t="n">
        <v>0</v>
      </c>
      <c r="M3055" t="n">
        <v>-11.1</v>
      </c>
      <c r="N3055" t="inlineStr">
        <is>
          <t>06.08. 17주 매도(백테스트 종료일 기준 강제청산)</t>
        </is>
      </c>
      <c r="O3055" t="n">
        <v>300000</v>
      </c>
      <c r="P3055">
        <f>COUNTIF($A$2:A3055,A3055)</f>
        <v/>
      </c>
      <c r="Q3055">
        <f>A3055&amp;"|"&amp;P3055</f>
        <v/>
      </c>
    </row>
    <row r="3056">
      <c r="A3056" t="inlineStr">
        <is>
          <t>KODEX 은선물(H)|1개월 전에 샀다면|[수익극대화]+[버티기형]</t>
        </is>
      </c>
      <c r="B3056" t="inlineStr">
        <is>
          <t>KODEX 은선물(H)</t>
        </is>
      </c>
      <c r="C3056" t="inlineStr">
        <is>
          <t>144600</t>
        </is>
      </c>
      <c r="D3056" t="inlineStr">
        <is>
          <t>1개월 전에 샀다면</t>
        </is>
      </c>
      <c r="E3056" t="inlineStr">
        <is>
          <t>[수익극대화]+[버티기형]</t>
        </is>
      </c>
      <c r="F3056" t="inlineStr">
        <is>
          <t>2026-05-18</t>
        </is>
      </c>
      <c r="G3056" t="n">
        <v>12388.67</v>
      </c>
      <c r="H3056" t="inlineStr">
        <is>
          <t>2026-06-08</t>
        </is>
      </c>
      <c r="I3056" t="n">
        <v>11047.26</v>
      </c>
      <c r="J3056" t="inlineStr">
        <is>
          <t>1차 손절 도달(-5%)</t>
        </is>
      </c>
      <c r="K3056" t="n">
        <v>9</v>
      </c>
      <c r="L3056" t="n">
        <v>15</v>
      </c>
      <c r="M3056" t="n">
        <v>-11.1</v>
      </c>
      <c r="N3056" t="inlineStr">
        <is>
          <t>06.08. 9주 매도(-5% 하락 시 40% 손절 원칙)</t>
        </is>
      </c>
      <c r="O3056" t="n">
        <v>300000</v>
      </c>
      <c r="P3056">
        <f>COUNTIF($A$2:A3056,A3056)</f>
        <v/>
      </c>
      <c r="Q3056">
        <f>A3056&amp;"|"&amp;P3056</f>
        <v/>
      </c>
    </row>
    <row r="3057">
      <c r="A3057" t="inlineStr">
        <is>
          <t>KODEX 은선물(H)|1개월 전에 샀다면|[수익극대화]+[버티기형]</t>
        </is>
      </c>
      <c r="B3057" t="inlineStr">
        <is>
          <t>KODEX 은선물(H)</t>
        </is>
      </c>
      <c r="C3057" t="inlineStr">
        <is>
          <t>144600</t>
        </is>
      </c>
      <c r="D3057" t="inlineStr">
        <is>
          <t>1개월 전에 샀다면</t>
        </is>
      </c>
      <c r="E3057" t="inlineStr">
        <is>
          <t>[수익극대화]+[버티기형]</t>
        </is>
      </c>
      <c r="F3057" t="inlineStr">
        <is>
          <t>2026-05-18</t>
        </is>
      </c>
      <c r="G3057" t="n">
        <v>12388.67</v>
      </c>
      <c r="H3057" t="inlineStr">
        <is>
          <t>2026-06-08</t>
        </is>
      </c>
      <c r="I3057" t="n">
        <v>11047.26</v>
      </c>
      <c r="J3057" t="inlineStr">
        <is>
          <t>백테스트 종료일 강제청산</t>
        </is>
      </c>
      <c r="K3057" t="n">
        <v>15</v>
      </c>
      <c r="L3057" t="n">
        <v>0</v>
      </c>
      <c r="M3057" t="n">
        <v>-11.1</v>
      </c>
      <c r="N3057" t="inlineStr">
        <is>
          <t>06.08. 15주 매도(백테스트 종료일 기준 강제청산)</t>
        </is>
      </c>
      <c r="O3057" t="n">
        <v>300000</v>
      </c>
      <c r="P3057">
        <f>COUNTIF($A$2:A3057,A3057)</f>
        <v/>
      </c>
      <c r="Q3057">
        <f>A3057&amp;"|"&amp;P3057</f>
        <v/>
      </c>
    </row>
    <row r="3058">
      <c r="A3058" t="inlineStr">
        <is>
          <t>KODEX 은선물(H)|3개월 전에 샀다면|[초단타]+[칼손절]</t>
        </is>
      </c>
      <c r="B3058" t="inlineStr">
        <is>
          <t>KODEX 은선물(H)</t>
        </is>
      </c>
      <c r="C3058" t="inlineStr">
        <is>
          <t>144600</t>
        </is>
      </c>
      <c r="D3058" t="inlineStr">
        <is>
          <t>3개월 전에 샀다면</t>
        </is>
      </c>
      <c r="E3058" t="inlineStr">
        <is>
          <t>[초단타]+[칼손절]</t>
        </is>
      </c>
      <c r="F3058" t="inlineStr">
        <is>
          <t>2026-04-06</t>
        </is>
      </c>
      <c r="G3058" t="n">
        <v>11918.34</v>
      </c>
      <c r="H3058" t="inlineStr">
        <is>
          <t>2026-04-08</t>
        </is>
      </c>
      <c r="I3058" t="n">
        <v>12791.04</v>
      </c>
      <c r="J3058" t="inlineStr">
        <is>
          <t>2차 익절 도달(5%)</t>
        </is>
      </c>
      <c r="K3058" t="n">
        <v>5</v>
      </c>
      <c r="L3058" t="n">
        <v>20</v>
      </c>
      <c r="M3058" t="n">
        <v>7</v>
      </c>
      <c r="N3058" t="inlineStr">
        <is>
          <t>04.08. 5주 매도(+5% 상승 시 20% 익절 원칙)</t>
        </is>
      </c>
      <c r="O3058" t="n">
        <v>300000</v>
      </c>
      <c r="P3058">
        <f>COUNTIF($A$2:A3058,A3058)</f>
        <v/>
      </c>
      <c r="Q3058">
        <f>A3058&amp;"|"&amp;P3058</f>
        <v/>
      </c>
    </row>
    <row r="3059">
      <c r="A3059" t="inlineStr">
        <is>
          <t>KODEX 은선물(H)|3개월 전에 샀다면|[초단타]+[칼손절]</t>
        </is>
      </c>
      <c r="B3059" t="inlineStr">
        <is>
          <t>KODEX 은선물(H)</t>
        </is>
      </c>
      <c r="C3059" t="inlineStr">
        <is>
          <t>144600</t>
        </is>
      </c>
      <c r="D3059" t="inlineStr">
        <is>
          <t>3개월 전에 샀다면</t>
        </is>
      </c>
      <c r="E3059" t="inlineStr">
        <is>
          <t>[초단타]+[칼손절]</t>
        </is>
      </c>
      <c r="F3059" t="inlineStr">
        <is>
          <t>2026-04-06</t>
        </is>
      </c>
      <c r="G3059" t="n">
        <v>11918.34</v>
      </c>
      <c r="H3059" t="inlineStr">
        <is>
          <t>2026-04-16</t>
        </is>
      </c>
      <c r="I3059" t="n">
        <v>13260.71</v>
      </c>
      <c r="J3059" t="inlineStr">
        <is>
          <t>3차 익절 도달(10%)</t>
        </is>
      </c>
      <c r="K3059" t="n">
        <v>20</v>
      </c>
      <c r="L3059" t="n">
        <v>0</v>
      </c>
      <c r="M3059" t="n">
        <v>10.93</v>
      </c>
      <c r="N3059" t="inlineStr">
        <is>
          <t>04.16. 20주 매도(+10% 상승 시 10% 익절 원칙)</t>
        </is>
      </c>
      <c r="O3059" t="n">
        <v>300000</v>
      </c>
      <c r="P3059">
        <f>COUNTIF($A$2:A3059,A3059)</f>
        <v/>
      </c>
      <c r="Q3059">
        <f>A3059&amp;"|"&amp;P3059</f>
        <v/>
      </c>
    </row>
    <row r="3060">
      <c r="A3060" t="inlineStr">
        <is>
          <t>KODEX 은선물(H)|3개월 전에 샀다면|[초단타]+[칼손절]</t>
        </is>
      </c>
      <c r="B3060" t="inlineStr">
        <is>
          <t>KODEX 은선물(H)</t>
        </is>
      </c>
      <c r="C3060" t="inlineStr">
        <is>
          <t>144600</t>
        </is>
      </c>
      <c r="D3060" t="inlineStr">
        <is>
          <t>3개월 전에 샀다면</t>
        </is>
      </c>
      <c r="E3060" t="inlineStr">
        <is>
          <t>[초단타]+[칼손절]</t>
        </is>
      </c>
      <c r="F3060" t="inlineStr">
        <is>
          <t>2026-04-28</t>
        </is>
      </c>
      <c r="G3060" t="n">
        <v>12093.46</v>
      </c>
      <c r="H3060" t="inlineStr">
        <is>
          <t>2026-05-06</t>
        </is>
      </c>
      <c r="I3060" t="n">
        <v>12466.27</v>
      </c>
      <c r="J3060" t="inlineStr">
        <is>
          <t>1차 익절 도달(3%)</t>
        </is>
      </c>
      <c r="K3060" t="n">
        <v>18</v>
      </c>
      <c r="L3060" t="n">
        <v>9</v>
      </c>
      <c r="M3060" t="n">
        <v>2.77</v>
      </c>
      <c r="N3060" t="inlineStr">
        <is>
          <t>05.06. 18주 매도(+3% 상승 시 70% 익절 원칙)</t>
        </is>
      </c>
      <c r="O3060" t="n">
        <v>300000</v>
      </c>
      <c r="P3060">
        <f>COUNTIF($A$2:A3060,A3060)</f>
        <v/>
      </c>
      <c r="Q3060">
        <f>A3060&amp;"|"&amp;P3060</f>
        <v/>
      </c>
    </row>
    <row r="3061">
      <c r="A3061" t="inlineStr">
        <is>
          <t>KODEX 은선물(H)|3개월 전에 샀다면|[초단타]+[칼손절]</t>
        </is>
      </c>
      <c r="B3061" t="inlineStr">
        <is>
          <t>KODEX 은선물(H)</t>
        </is>
      </c>
      <c r="C3061" t="inlineStr">
        <is>
          <t>144600</t>
        </is>
      </c>
      <c r="D3061" t="inlineStr">
        <is>
          <t>3개월 전에 샀다면</t>
        </is>
      </c>
      <c r="E3061" t="inlineStr">
        <is>
          <t>[초단타]+[칼손절]</t>
        </is>
      </c>
      <c r="F3061" t="inlineStr">
        <is>
          <t>2026-04-28</t>
        </is>
      </c>
      <c r="G3061" t="n">
        <v>12093.46</v>
      </c>
      <c r="H3061" t="inlineStr">
        <is>
          <t>2026-05-07</t>
        </is>
      </c>
      <c r="I3061" t="n">
        <v>12900.96</v>
      </c>
      <c r="J3061" t="inlineStr">
        <is>
          <t>2차 익절 도달(5%)</t>
        </is>
      </c>
      <c r="K3061" t="n">
        <v>5</v>
      </c>
      <c r="L3061" t="n">
        <v>4</v>
      </c>
      <c r="M3061" t="n">
        <v>6.36</v>
      </c>
      <c r="N3061" t="inlineStr">
        <is>
          <t>05.07. 5주 매도(+5% 상승 시 20% 익절 원칙)</t>
        </is>
      </c>
      <c r="O3061" t="n">
        <v>300000</v>
      </c>
      <c r="P3061">
        <f>COUNTIF($A$2:A3061,A3061)</f>
        <v/>
      </c>
      <c r="Q3061">
        <f>A3061&amp;"|"&amp;P3061</f>
        <v/>
      </c>
    </row>
    <row r="3062">
      <c r="A3062" t="inlineStr">
        <is>
          <t>KODEX 은선물(H)|3개월 전에 샀다면|[초단타]+[칼손절]</t>
        </is>
      </c>
      <c r="B3062" t="inlineStr">
        <is>
          <t>KODEX 은선물(H)</t>
        </is>
      </c>
      <c r="C3062" t="inlineStr">
        <is>
          <t>144600</t>
        </is>
      </c>
      <c r="D3062" t="inlineStr">
        <is>
          <t>3개월 전에 샀다면</t>
        </is>
      </c>
      <c r="E3062" t="inlineStr">
        <is>
          <t>[초단타]+[칼손절]</t>
        </is>
      </c>
      <c r="F3062" t="inlineStr">
        <is>
          <t>2026-04-28</t>
        </is>
      </c>
      <c r="G3062" t="n">
        <v>12093.46</v>
      </c>
      <c r="H3062" t="inlineStr">
        <is>
          <t>2026-05-12</t>
        </is>
      </c>
      <c r="I3062" t="n">
        <v>13965.22</v>
      </c>
      <c r="J3062" t="inlineStr">
        <is>
          <t>3차 익절 도달(10%)</t>
        </is>
      </c>
      <c r="K3062" t="n">
        <v>4</v>
      </c>
      <c r="L3062" t="n">
        <v>0</v>
      </c>
      <c r="M3062" t="n">
        <v>15.13</v>
      </c>
      <c r="N3062" t="inlineStr">
        <is>
          <t>05.12. 4주 매도(+10% 상승 시 10% 익절 원칙)</t>
        </is>
      </c>
      <c r="O3062" t="n">
        <v>300000</v>
      </c>
      <c r="P3062">
        <f>COUNTIF($A$2:A3062,A3062)</f>
        <v/>
      </c>
      <c r="Q3062">
        <f>A3062&amp;"|"&amp;P3062</f>
        <v/>
      </c>
    </row>
    <row r="3063">
      <c r="A3063" t="inlineStr">
        <is>
          <t>KODEX 은선물(H)|3개월 전에 샀다면|[초단타]+[칼손절]</t>
        </is>
      </c>
      <c r="B3063" t="inlineStr">
        <is>
          <t>KODEX 은선물(H)</t>
        </is>
      </c>
      <c r="C3063" t="inlineStr">
        <is>
          <t>144600</t>
        </is>
      </c>
      <c r="D3063" t="inlineStr">
        <is>
          <t>3개월 전에 샀다면</t>
        </is>
      </c>
      <c r="E3063" t="inlineStr">
        <is>
          <t>[초단타]+[칼손절]</t>
        </is>
      </c>
      <c r="F3063" t="inlineStr">
        <is>
          <t>2026-05-18</t>
        </is>
      </c>
      <c r="G3063" t="n">
        <v>12388.67</v>
      </c>
      <c r="H3063" t="inlineStr">
        <is>
          <t>2026-05-28</t>
        </is>
      </c>
      <c r="I3063" t="n">
        <v>11961.62</v>
      </c>
      <c r="J3063" t="inlineStr">
        <is>
          <t>1차 손절 도달(-2%)</t>
        </is>
      </c>
      <c r="K3063" t="n">
        <v>22</v>
      </c>
      <c r="L3063" t="n">
        <v>6</v>
      </c>
      <c r="M3063" t="n">
        <v>-3.74</v>
      </c>
      <c r="N3063" t="inlineStr">
        <is>
          <t>05.28. 22주 매도(-2% 하락 시 80% 손절 원칙)</t>
        </is>
      </c>
      <c r="O3063" t="n">
        <v>300000</v>
      </c>
      <c r="P3063">
        <f>COUNTIF($A$2:A3063,A3063)</f>
        <v/>
      </c>
      <c r="Q3063">
        <f>A3063&amp;"|"&amp;P3063</f>
        <v/>
      </c>
    </row>
    <row r="3064">
      <c r="A3064" t="inlineStr">
        <is>
          <t>KODEX 은선물(H)|3개월 전에 샀다면|[초단타]+[칼손절]</t>
        </is>
      </c>
      <c r="B3064" t="inlineStr">
        <is>
          <t>KODEX 은선물(H)</t>
        </is>
      </c>
      <c r="C3064" t="inlineStr">
        <is>
          <t>144600</t>
        </is>
      </c>
      <c r="D3064" t="inlineStr">
        <is>
          <t>3개월 전에 샀다면</t>
        </is>
      </c>
      <c r="E3064" t="inlineStr">
        <is>
          <t>[초단타]+[칼손절]</t>
        </is>
      </c>
      <c r="F3064" t="inlineStr">
        <is>
          <t>2026-05-18</t>
        </is>
      </c>
      <c r="G3064" t="n">
        <v>12388.67</v>
      </c>
      <c r="H3064" t="inlineStr">
        <is>
          <t>2026-06-05</t>
        </is>
      </c>
      <c r="I3064" t="n">
        <v>11786.74</v>
      </c>
      <c r="J3064" t="inlineStr">
        <is>
          <t>2차 손절 도달(-4%)</t>
        </is>
      </c>
      <c r="K3064" t="n">
        <v>2</v>
      </c>
      <c r="L3064" t="n">
        <v>4</v>
      </c>
      <c r="M3064" t="n">
        <v>-5.14</v>
      </c>
      <c r="N3064" t="inlineStr">
        <is>
          <t>06.05. 2주 매도(-4% 하락 시 10% 손절 원칙)</t>
        </is>
      </c>
      <c r="O3064" t="n">
        <v>300000</v>
      </c>
      <c r="P3064">
        <f>COUNTIF($A$2:A3064,A3064)</f>
        <v/>
      </c>
      <c r="Q3064">
        <f>A3064&amp;"|"&amp;P3064</f>
        <v/>
      </c>
    </row>
    <row r="3065">
      <c r="A3065" t="inlineStr">
        <is>
          <t>KODEX 은선물(H)|3개월 전에 샀다면|[초단타]+[칼손절]</t>
        </is>
      </c>
      <c r="B3065" t="inlineStr">
        <is>
          <t>KODEX 은선물(H)</t>
        </is>
      </c>
      <c r="C3065" t="inlineStr">
        <is>
          <t>144600</t>
        </is>
      </c>
      <c r="D3065" t="inlineStr">
        <is>
          <t>3개월 전에 샀다면</t>
        </is>
      </c>
      <c r="E3065" t="inlineStr">
        <is>
          <t>[초단타]+[칼손절]</t>
        </is>
      </c>
      <c r="F3065" t="inlineStr">
        <is>
          <t>2026-05-18</t>
        </is>
      </c>
      <c r="G3065" t="n">
        <v>12388.67</v>
      </c>
      <c r="H3065" t="inlineStr">
        <is>
          <t>2026-06-08</t>
        </is>
      </c>
      <c r="I3065" t="n">
        <v>11047.26</v>
      </c>
      <c r="J3065" t="inlineStr">
        <is>
          <t>최종 손절 도달(-6%)</t>
        </is>
      </c>
      <c r="K3065" t="n">
        <v>4</v>
      </c>
      <c r="L3065" t="n">
        <v>0</v>
      </c>
      <c r="M3065" t="n">
        <v>-11.1</v>
      </c>
      <c r="N3065" t="inlineStr">
        <is>
          <t>06.08. 4주 매도(-6% 하락 시 10% 손절 원칙)</t>
        </is>
      </c>
      <c r="O3065" t="n">
        <v>300000</v>
      </c>
      <c r="P3065">
        <f>COUNTIF($A$2:A3065,A3065)</f>
        <v/>
      </c>
      <c r="Q3065">
        <f>A3065&amp;"|"&amp;P3065</f>
        <v/>
      </c>
    </row>
    <row r="3066">
      <c r="A3066" t="inlineStr">
        <is>
          <t>KODEX 은선물(H)|3개월 전에 샀다면|[초단타]+[정석방어]</t>
        </is>
      </c>
      <c r="B3066" t="inlineStr">
        <is>
          <t>KODEX 은선물(H)</t>
        </is>
      </c>
      <c r="C3066" t="inlineStr">
        <is>
          <t>144600</t>
        </is>
      </c>
      <c r="D3066" t="inlineStr">
        <is>
          <t>3개월 전에 샀다면</t>
        </is>
      </c>
      <c r="E3066" t="inlineStr">
        <is>
          <t>[초단타]+[정석방어]</t>
        </is>
      </c>
      <c r="F3066" t="inlineStr">
        <is>
          <t>2026-04-06</t>
        </is>
      </c>
      <c r="G3066" t="n">
        <v>11918.34</v>
      </c>
      <c r="H3066" t="inlineStr">
        <is>
          <t>2026-04-08</t>
        </is>
      </c>
      <c r="I3066" t="n">
        <v>12791.04</v>
      </c>
      <c r="J3066" t="inlineStr">
        <is>
          <t>2차 익절 도달(5%)</t>
        </is>
      </c>
      <c r="K3066" t="n">
        <v>5</v>
      </c>
      <c r="L3066" t="n">
        <v>20</v>
      </c>
      <c r="M3066" t="n">
        <v>7</v>
      </c>
      <c r="N3066" t="inlineStr">
        <is>
          <t>04.08. 5주 매도(+5% 상승 시 20% 익절 원칙)</t>
        </is>
      </c>
      <c r="O3066" t="n">
        <v>300000</v>
      </c>
      <c r="P3066">
        <f>COUNTIF($A$2:A3066,A3066)</f>
        <v/>
      </c>
      <c r="Q3066">
        <f>A3066&amp;"|"&amp;P3066</f>
        <v/>
      </c>
    </row>
    <row r="3067">
      <c r="A3067" t="inlineStr">
        <is>
          <t>KODEX 은선물(H)|3개월 전에 샀다면|[초단타]+[정석방어]</t>
        </is>
      </c>
      <c r="B3067" t="inlineStr">
        <is>
          <t>KODEX 은선물(H)</t>
        </is>
      </c>
      <c r="C3067" t="inlineStr">
        <is>
          <t>144600</t>
        </is>
      </c>
      <c r="D3067" t="inlineStr">
        <is>
          <t>3개월 전에 샀다면</t>
        </is>
      </c>
      <c r="E3067" t="inlineStr">
        <is>
          <t>[초단타]+[정석방어]</t>
        </is>
      </c>
      <c r="F3067" t="inlineStr">
        <is>
          <t>2026-04-06</t>
        </is>
      </c>
      <c r="G3067" t="n">
        <v>11918.34</v>
      </c>
      <c r="H3067" t="inlineStr">
        <is>
          <t>2026-04-16</t>
        </is>
      </c>
      <c r="I3067" t="n">
        <v>13260.71</v>
      </c>
      <c r="J3067" t="inlineStr">
        <is>
          <t>3차 익절 도달(10%)</t>
        </is>
      </c>
      <c r="K3067" t="n">
        <v>20</v>
      </c>
      <c r="L3067" t="n">
        <v>0</v>
      </c>
      <c r="M3067" t="n">
        <v>10.93</v>
      </c>
      <c r="N3067" t="inlineStr">
        <is>
          <t>04.16. 20주 매도(+10% 상승 시 10% 익절 원칙)</t>
        </is>
      </c>
      <c r="O3067" t="n">
        <v>300000</v>
      </c>
      <c r="P3067">
        <f>COUNTIF($A$2:A3067,A3067)</f>
        <v/>
      </c>
      <c r="Q3067">
        <f>A3067&amp;"|"&amp;P3067</f>
        <v/>
      </c>
    </row>
    <row r="3068">
      <c r="A3068" t="inlineStr">
        <is>
          <t>KODEX 은선물(H)|3개월 전에 샀다면|[초단타]+[정석방어]</t>
        </is>
      </c>
      <c r="B3068" t="inlineStr">
        <is>
          <t>KODEX 은선물(H)</t>
        </is>
      </c>
      <c r="C3068" t="inlineStr">
        <is>
          <t>144600</t>
        </is>
      </c>
      <c r="D3068" t="inlineStr">
        <is>
          <t>3개월 전에 샀다면</t>
        </is>
      </c>
      <c r="E3068" t="inlineStr">
        <is>
          <t>[초단타]+[정석방어]</t>
        </is>
      </c>
      <c r="F3068" t="inlineStr">
        <is>
          <t>2026-04-28</t>
        </is>
      </c>
      <c r="G3068" t="n">
        <v>12093.46</v>
      </c>
      <c r="H3068" t="inlineStr">
        <is>
          <t>2026-05-06</t>
        </is>
      </c>
      <c r="I3068" t="n">
        <v>12466.27</v>
      </c>
      <c r="J3068" t="inlineStr">
        <is>
          <t>1차 익절 도달(3%)</t>
        </is>
      </c>
      <c r="K3068" t="n">
        <v>18</v>
      </c>
      <c r="L3068" t="n">
        <v>9</v>
      </c>
      <c r="M3068" t="n">
        <v>2.77</v>
      </c>
      <c r="N3068" t="inlineStr">
        <is>
          <t>05.06. 18주 매도(+3% 상승 시 70% 익절 원칙)</t>
        </is>
      </c>
      <c r="O3068" t="n">
        <v>300000</v>
      </c>
      <c r="P3068">
        <f>COUNTIF($A$2:A3068,A3068)</f>
        <v/>
      </c>
      <c r="Q3068">
        <f>A3068&amp;"|"&amp;P3068</f>
        <v/>
      </c>
    </row>
    <row r="3069">
      <c r="A3069" t="inlineStr">
        <is>
          <t>KODEX 은선물(H)|3개월 전에 샀다면|[초단타]+[정석방어]</t>
        </is>
      </c>
      <c r="B3069" t="inlineStr">
        <is>
          <t>KODEX 은선물(H)</t>
        </is>
      </c>
      <c r="C3069" t="inlineStr">
        <is>
          <t>144600</t>
        </is>
      </c>
      <c r="D3069" t="inlineStr">
        <is>
          <t>3개월 전에 샀다면</t>
        </is>
      </c>
      <c r="E3069" t="inlineStr">
        <is>
          <t>[초단타]+[정석방어]</t>
        </is>
      </c>
      <c r="F3069" t="inlineStr">
        <is>
          <t>2026-04-28</t>
        </is>
      </c>
      <c r="G3069" t="n">
        <v>12093.46</v>
      </c>
      <c r="H3069" t="inlineStr">
        <is>
          <t>2026-05-07</t>
        </is>
      </c>
      <c r="I3069" t="n">
        <v>12900.96</v>
      </c>
      <c r="J3069" t="inlineStr">
        <is>
          <t>2차 익절 도달(5%)</t>
        </is>
      </c>
      <c r="K3069" t="n">
        <v>5</v>
      </c>
      <c r="L3069" t="n">
        <v>4</v>
      </c>
      <c r="M3069" t="n">
        <v>6.36</v>
      </c>
      <c r="N3069" t="inlineStr">
        <is>
          <t>05.07. 5주 매도(+5% 상승 시 20% 익절 원칙)</t>
        </is>
      </c>
      <c r="O3069" t="n">
        <v>300000</v>
      </c>
      <c r="P3069">
        <f>COUNTIF($A$2:A3069,A3069)</f>
        <v/>
      </c>
      <c r="Q3069">
        <f>A3069&amp;"|"&amp;P3069</f>
        <v/>
      </c>
    </row>
    <row r="3070">
      <c r="A3070" t="inlineStr">
        <is>
          <t>KODEX 은선물(H)|3개월 전에 샀다면|[초단타]+[정석방어]</t>
        </is>
      </c>
      <c r="B3070" t="inlineStr">
        <is>
          <t>KODEX 은선물(H)</t>
        </is>
      </c>
      <c r="C3070" t="inlineStr">
        <is>
          <t>144600</t>
        </is>
      </c>
      <c r="D3070" t="inlineStr">
        <is>
          <t>3개월 전에 샀다면</t>
        </is>
      </c>
      <c r="E3070" t="inlineStr">
        <is>
          <t>[초단타]+[정석방어]</t>
        </is>
      </c>
      <c r="F3070" t="inlineStr">
        <is>
          <t>2026-04-28</t>
        </is>
      </c>
      <c r="G3070" t="n">
        <v>12093.46</v>
      </c>
      <c r="H3070" t="inlineStr">
        <is>
          <t>2026-05-12</t>
        </is>
      </c>
      <c r="I3070" t="n">
        <v>13965.22</v>
      </c>
      <c r="J3070" t="inlineStr">
        <is>
          <t>3차 익절 도달(10%)</t>
        </is>
      </c>
      <c r="K3070" t="n">
        <v>4</v>
      </c>
      <c r="L3070" t="n">
        <v>0</v>
      </c>
      <c r="M3070" t="n">
        <v>15.13</v>
      </c>
      <c r="N3070" t="inlineStr">
        <is>
          <t>05.12. 4주 매도(+10% 상승 시 10% 익절 원칙)</t>
        </is>
      </c>
      <c r="O3070" t="n">
        <v>300000</v>
      </c>
      <c r="P3070">
        <f>COUNTIF($A$2:A3070,A3070)</f>
        <v/>
      </c>
      <c r="Q3070">
        <f>A3070&amp;"|"&amp;P3070</f>
        <v/>
      </c>
    </row>
    <row r="3071">
      <c r="A3071" t="inlineStr">
        <is>
          <t>KODEX 은선물(H)|3개월 전에 샀다면|[초단타]+[정석방어]</t>
        </is>
      </c>
      <c r="B3071" t="inlineStr">
        <is>
          <t>KODEX 은선물(H)</t>
        </is>
      </c>
      <c r="C3071" t="inlineStr">
        <is>
          <t>144600</t>
        </is>
      </c>
      <c r="D3071" t="inlineStr">
        <is>
          <t>3개월 전에 샀다면</t>
        </is>
      </c>
      <c r="E3071" t="inlineStr">
        <is>
          <t>[초단타]+[정석방어]</t>
        </is>
      </c>
      <c r="F3071" t="inlineStr">
        <is>
          <t>2026-05-18</t>
        </is>
      </c>
      <c r="G3071" t="n">
        <v>12388.67</v>
      </c>
      <c r="H3071" t="inlineStr">
        <is>
          <t>2026-05-28</t>
        </is>
      </c>
      <c r="I3071" t="n">
        <v>11961.62</v>
      </c>
      <c r="J3071" t="inlineStr">
        <is>
          <t>1차 손절 도달(-3%)</t>
        </is>
      </c>
      <c r="K3071" t="n">
        <v>19</v>
      </c>
      <c r="L3071" t="n">
        <v>9</v>
      </c>
      <c r="M3071" t="n">
        <v>-3.74</v>
      </c>
      <c r="N3071" t="inlineStr">
        <is>
          <t>05.28. 19주 매도(-3% 하락 시 70% 손절 원칙)</t>
        </is>
      </c>
      <c r="O3071" t="n">
        <v>300000</v>
      </c>
      <c r="P3071">
        <f>COUNTIF($A$2:A3071,A3071)</f>
        <v/>
      </c>
      <c r="Q3071">
        <f>A3071&amp;"|"&amp;P3071</f>
        <v/>
      </c>
    </row>
    <row r="3072">
      <c r="A3072" t="inlineStr">
        <is>
          <t>KODEX 은선물(H)|3개월 전에 샀다면|[초단타]+[정석방어]</t>
        </is>
      </c>
      <c r="B3072" t="inlineStr">
        <is>
          <t>KODEX 은선물(H)</t>
        </is>
      </c>
      <c r="C3072" t="inlineStr">
        <is>
          <t>144600</t>
        </is>
      </c>
      <c r="D3072" t="inlineStr">
        <is>
          <t>3개월 전에 샀다면</t>
        </is>
      </c>
      <c r="E3072" t="inlineStr">
        <is>
          <t>[초단타]+[정석방어]</t>
        </is>
      </c>
      <c r="F3072" t="inlineStr">
        <is>
          <t>2026-05-18</t>
        </is>
      </c>
      <c r="G3072" t="n">
        <v>12388.67</v>
      </c>
      <c r="H3072" t="inlineStr">
        <is>
          <t>2026-06-08</t>
        </is>
      </c>
      <c r="I3072" t="n">
        <v>11047.26</v>
      </c>
      <c r="J3072" t="inlineStr">
        <is>
          <t>최종 손절 도달(-10%)</t>
        </is>
      </c>
      <c r="K3072" t="n">
        <v>9</v>
      </c>
      <c r="L3072" t="n">
        <v>0</v>
      </c>
      <c r="M3072" t="n">
        <v>-11.1</v>
      </c>
      <c r="N3072" t="inlineStr">
        <is>
          <t>06.08. 9주 매도(-10% 하락 시 10% 손절 원칙)</t>
        </is>
      </c>
      <c r="O3072" t="n">
        <v>300000</v>
      </c>
      <c r="P3072">
        <f>COUNTIF($A$2:A3072,A3072)</f>
        <v/>
      </c>
      <c r="Q3072">
        <f>A3072&amp;"|"&amp;P3072</f>
        <v/>
      </c>
    </row>
    <row r="3073">
      <c r="A3073" t="inlineStr">
        <is>
          <t>KODEX 은선물(H)|3개월 전에 샀다면|[초단타]+[변동성허용]</t>
        </is>
      </c>
      <c r="B3073" t="inlineStr">
        <is>
          <t>KODEX 은선물(H)</t>
        </is>
      </c>
      <c r="C3073" t="inlineStr">
        <is>
          <t>144600</t>
        </is>
      </c>
      <c r="D3073" t="inlineStr">
        <is>
          <t>3개월 전에 샀다면</t>
        </is>
      </c>
      <c r="E3073" t="inlineStr">
        <is>
          <t>[초단타]+[변동성허용]</t>
        </is>
      </c>
      <c r="F3073" t="inlineStr">
        <is>
          <t>2026-04-06</t>
        </is>
      </c>
      <c r="G3073" t="n">
        <v>11918.34</v>
      </c>
      <c r="H3073" t="inlineStr">
        <is>
          <t>2026-04-08</t>
        </is>
      </c>
      <c r="I3073" t="n">
        <v>12791.04</v>
      </c>
      <c r="J3073" t="inlineStr">
        <is>
          <t>2차 익절 도달(5%)</t>
        </is>
      </c>
      <c r="K3073" t="n">
        <v>5</v>
      </c>
      <c r="L3073" t="n">
        <v>20</v>
      </c>
      <c r="M3073" t="n">
        <v>7</v>
      </c>
      <c r="N3073" t="inlineStr">
        <is>
          <t>04.08. 5주 매도(+5% 상승 시 20% 익절 원칙)</t>
        </is>
      </c>
      <c r="O3073" t="n">
        <v>300000</v>
      </c>
      <c r="P3073">
        <f>COUNTIF($A$2:A3073,A3073)</f>
        <v/>
      </c>
      <c r="Q3073">
        <f>A3073&amp;"|"&amp;P3073</f>
        <v/>
      </c>
    </row>
    <row r="3074">
      <c r="A3074" t="inlineStr">
        <is>
          <t>KODEX 은선물(H)|3개월 전에 샀다면|[초단타]+[변동성허용]</t>
        </is>
      </c>
      <c r="B3074" t="inlineStr">
        <is>
          <t>KODEX 은선물(H)</t>
        </is>
      </c>
      <c r="C3074" t="inlineStr">
        <is>
          <t>144600</t>
        </is>
      </c>
      <c r="D3074" t="inlineStr">
        <is>
          <t>3개월 전에 샀다면</t>
        </is>
      </c>
      <c r="E3074" t="inlineStr">
        <is>
          <t>[초단타]+[변동성허용]</t>
        </is>
      </c>
      <c r="F3074" t="inlineStr">
        <is>
          <t>2026-04-06</t>
        </is>
      </c>
      <c r="G3074" t="n">
        <v>11918.34</v>
      </c>
      <c r="H3074" t="inlineStr">
        <is>
          <t>2026-04-16</t>
        </is>
      </c>
      <c r="I3074" t="n">
        <v>13260.71</v>
      </c>
      <c r="J3074" t="inlineStr">
        <is>
          <t>3차 익절 도달(10%)</t>
        </is>
      </c>
      <c r="K3074" t="n">
        <v>20</v>
      </c>
      <c r="L3074" t="n">
        <v>0</v>
      </c>
      <c r="M3074" t="n">
        <v>10.93</v>
      </c>
      <c r="N3074" t="inlineStr">
        <is>
          <t>04.16. 20주 매도(+10% 상승 시 10% 익절 원칙)</t>
        </is>
      </c>
      <c r="O3074" t="n">
        <v>300000</v>
      </c>
      <c r="P3074">
        <f>COUNTIF($A$2:A3074,A3074)</f>
        <v/>
      </c>
      <c r="Q3074">
        <f>A3074&amp;"|"&amp;P3074</f>
        <v/>
      </c>
    </row>
    <row r="3075">
      <c r="A3075" t="inlineStr">
        <is>
          <t>KODEX 은선물(H)|3개월 전에 샀다면|[초단타]+[변동성허용]</t>
        </is>
      </c>
      <c r="B3075" t="inlineStr">
        <is>
          <t>KODEX 은선물(H)</t>
        </is>
      </c>
      <c r="C3075" t="inlineStr">
        <is>
          <t>144600</t>
        </is>
      </c>
      <c r="D3075" t="inlineStr">
        <is>
          <t>3개월 전에 샀다면</t>
        </is>
      </c>
      <c r="E3075" t="inlineStr">
        <is>
          <t>[초단타]+[변동성허용]</t>
        </is>
      </c>
      <c r="F3075" t="inlineStr">
        <is>
          <t>2026-04-28</t>
        </is>
      </c>
      <c r="G3075" t="n">
        <v>12093.46</v>
      </c>
      <c r="H3075" t="inlineStr">
        <is>
          <t>2026-05-06</t>
        </is>
      </c>
      <c r="I3075" t="n">
        <v>12466.27</v>
      </c>
      <c r="J3075" t="inlineStr">
        <is>
          <t>1차 익절 도달(3%)</t>
        </is>
      </c>
      <c r="K3075" t="n">
        <v>18</v>
      </c>
      <c r="L3075" t="n">
        <v>9</v>
      </c>
      <c r="M3075" t="n">
        <v>2.77</v>
      </c>
      <c r="N3075" t="inlineStr">
        <is>
          <t>05.06. 18주 매도(+3% 상승 시 70% 익절 원칙)</t>
        </is>
      </c>
      <c r="O3075" t="n">
        <v>300000</v>
      </c>
      <c r="P3075">
        <f>COUNTIF($A$2:A3075,A3075)</f>
        <v/>
      </c>
      <c r="Q3075">
        <f>A3075&amp;"|"&amp;P3075</f>
        <v/>
      </c>
    </row>
    <row r="3076">
      <c r="A3076" t="inlineStr">
        <is>
          <t>KODEX 은선물(H)|3개월 전에 샀다면|[초단타]+[변동성허용]</t>
        </is>
      </c>
      <c r="B3076" t="inlineStr">
        <is>
          <t>KODEX 은선물(H)</t>
        </is>
      </c>
      <c r="C3076" t="inlineStr">
        <is>
          <t>144600</t>
        </is>
      </c>
      <c r="D3076" t="inlineStr">
        <is>
          <t>3개월 전에 샀다면</t>
        </is>
      </c>
      <c r="E3076" t="inlineStr">
        <is>
          <t>[초단타]+[변동성허용]</t>
        </is>
      </c>
      <c r="F3076" t="inlineStr">
        <is>
          <t>2026-04-28</t>
        </is>
      </c>
      <c r="G3076" t="n">
        <v>12093.46</v>
      </c>
      <c r="H3076" t="inlineStr">
        <is>
          <t>2026-05-07</t>
        </is>
      </c>
      <c r="I3076" t="n">
        <v>12900.96</v>
      </c>
      <c r="J3076" t="inlineStr">
        <is>
          <t>2차 익절 도달(5%)</t>
        </is>
      </c>
      <c r="K3076" t="n">
        <v>5</v>
      </c>
      <c r="L3076" t="n">
        <v>4</v>
      </c>
      <c r="M3076" t="n">
        <v>6.36</v>
      </c>
      <c r="N3076" t="inlineStr">
        <is>
          <t>05.07. 5주 매도(+5% 상승 시 20% 익절 원칙)</t>
        </is>
      </c>
      <c r="O3076" t="n">
        <v>300000</v>
      </c>
      <c r="P3076">
        <f>COUNTIF($A$2:A3076,A3076)</f>
        <v/>
      </c>
      <c r="Q3076">
        <f>A3076&amp;"|"&amp;P3076</f>
        <v/>
      </c>
    </row>
    <row r="3077">
      <c r="A3077" t="inlineStr">
        <is>
          <t>KODEX 은선물(H)|3개월 전에 샀다면|[초단타]+[변동성허용]</t>
        </is>
      </c>
      <c r="B3077" t="inlineStr">
        <is>
          <t>KODEX 은선물(H)</t>
        </is>
      </c>
      <c r="C3077" t="inlineStr">
        <is>
          <t>144600</t>
        </is>
      </c>
      <c r="D3077" t="inlineStr">
        <is>
          <t>3개월 전에 샀다면</t>
        </is>
      </c>
      <c r="E3077" t="inlineStr">
        <is>
          <t>[초단타]+[변동성허용]</t>
        </is>
      </c>
      <c r="F3077" t="inlineStr">
        <is>
          <t>2026-04-28</t>
        </is>
      </c>
      <c r="G3077" t="n">
        <v>12093.46</v>
      </c>
      <c r="H3077" t="inlineStr">
        <is>
          <t>2026-05-12</t>
        </is>
      </c>
      <c r="I3077" t="n">
        <v>13965.22</v>
      </c>
      <c r="J3077" t="inlineStr">
        <is>
          <t>3차 익절 도달(10%)</t>
        </is>
      </c>
      <c r="K3077" t="n">
        <v>4</v>
      </c>
      <c r="L3077" t="n">
        <v>0</v>
      </c>
      <c r="M3077" t="n">
        <v>15.13</v>
      </c>
      <c r="N3077" t="inlineStr">
        <is>
          <t>05.12. 4주 매도(+10% 상승 시 10% 익절 원칙)</t>
        </is>
      </c>
      <c r="O3077" t="n">
        <v>300000</v>
      </c>
      <c r="P3077">
        <f>COUNTIF($A$2:A3077,A3077)</f>
        <v/>
      </c>
      <c r="Q3077">
        <f>A3077&amp;"|"&amp;P3077</f>
        <v/>
      </c>
    </row>
    <row r="3078">
      <c r="A3078" t="inlineStr">
        <is>
          <t>KODEX 은선물(H)|3개월 전에 샀다면|[초단타]+[변동성허용]</t>
        </is>
      </c>
      <c r="B3078" t="inlineStr">
        <is>
          <t>KODEX 은선물(H)</t>
        </is>
      </c>
      <c r="C3078" t="inlineStr">
        <is>
          <t>144600</t>
        </is>
      </c>
      <c r="D3078" t="inlineStr">
        <is>
          <t>3개월 전에 샀다면</t>
        </is>
      </c>
      <c r="E3078" t="inlineStr">
        <is>
          <t>[초단타]+[변동성허용]</t>
        </is>
      </c>
      <c r="F3078" t="inlineStr">
        <is>
          <t>2026-05-18</t>
        </is>
      </c>
      <c r="G3078" t="n">
        <v>12388.67</v>
      </c>
      <c r="H3078" t="inlineStr">
        <is>
          <t>2026-06-08</t>
        </is>
      </c>
      <c r="I3078" t="n">
        <v>11047.26</v>
      </c>
      <c r="J3078" t="inlineStr">
        <is>
          <t>2차 손절 도달(-10%)</t>
        </is>
      </c>
      <c r="K3078" t="n">
        <v>8</v>
      </c>
      <c r="L3078" t="n">
        <v>20</v>
      </c>
      <c r="M3078" t="n">
        <v>-11.1</v>
      </c>
      <c r="N3078" t="inlineStr">
        <is>
          <t>06.08. 8주 매도(-10% 하락 시 30% 손절 원칙)</t>
        </is>
      </c>
      <c r="O3078" t="n">
        <v>300000</v>
      </c>
      <c r="P3078">
        <f>COUNTIF($A$2:A3078,A3078)</f>
        <v/>
      </c>
      <c r="Q3078">
        <f>A3078&amp;"|"&amp;P3078</f>
        <v/>
      </c>
    </row>
    <row r="3079">
      <c r="A3079" t="inlineStr">
        <is>
          <t>KODEX 은선물(H)|3개월 전에 샀다면|[초단타]+[변동성허용]</t>
        </is>
      </c>
      <c r="B3079" t="inlineStr">
        <is>
          <t>KODEX 은선물(H)</t>
        </is>
      </c>
      <c r="C3079" t="inlineStr">
        <is>
          <t>144600</t>
        </is>
      </c>
      <c r="D3079" t="inlineStr">
        <is>
          <t>3개월 전에 샀다면</t>
        </is>
      </c>
      <c r="E3079" t="inlineStr">
        <is>
          <t>[초단타]+[변동성허용]</t>
        </is>
      </c>
      <c r="F3079" t="inlineStr">
        <is>
          <t>2026-05-18</t>
        </is>
      </c>
      <c r="G3079" t="n">
        <v>12388.67</v>
      </c>
      <c r="H3079" t="inlineStr">
        <is>
          <t>2026-06-08</t>
        </is>
      </c>
      <c r="I3079" t="n">
        <v>11047.26</v>
      </c>
      <c r="J3079" t="inlineStr">
        <is>
          <t>백테스트 종료일 강제청산</t>
        </is>
      </c>
      <c r="K3079" t="n">
        <v>20</v>
      </c>
      <c r="L3079" t="n">
        <v>0</v>
      </c>
      <c r="M3079" t="n">
        <v>-11.1</v>
      </c>
      <c r="N3079" t="inlineStr">
        <is>
          <t>06.08. 20주 매도(백테스트 종료일 기준 강제청산)</t>
        </is>
      </c>
      <c r="O3079" t="n">
        <v>300000</v>
      </c>
      <c r="P3079">
        <f>COUNTIF($A$2:A3079,A3079)</f>
        <v/>
      </c>
      <c r="Q3079">
        <f>A3079&amp;"|"&amp;P3079</f>
        <v/>
      </c>
    </row>
    <row r="3080">
      <c r="A3080" t="inlineStr">
        <is>
          <t>KODEX 은선물(H)|3개월 전에 샀다면|[초단타]+[버티기형]</t>
        </is>
      </c>
      <c r="B3080" t="inlineStr">
        <is>
          <t>KODEX 은선물(H)</t>
        </is>
      </c>
      <c r="C3080" t="inlineStr">
        <is>
          <t>144600</t>
        </is>
      </c>
      <c r="D3080" t="inlineStr">
        <is>
          <t>3개월 전에 샀다면</t>
        </is>
      </c>
      <c r="E3080" t="inlineStr">
        <is>
          <t>[초단타]+[버티기형]</t>
        </is>
      </c>
      <c r="F3080" t="inlineStr">
        <is>
          <t>2026-04-06</t>
        </is>
      </c>
      <c r="G3080" t="n">
        <v>11918.34</v>
      </c>
      <c r="H3080" t="inlineStr">
        <is>
          <t>2026-04-08</t>
        </is>
      </c>
      <c r="I3080" t="n">
        <v>12791.04</v>
      </c>
      <c r="J3080" t="inlineStr">
        <is>
          <t>2차 익절 도달(5%)</t>
        </is>
      </c>
      <c r="K3080" t="n">
        <v>5</v>
      </c>
      <c r="L3080" t="n">
        <v>20</v>
      </c>
      <c r="M3080" t="n">
        <v>7</v>
      </c>
      <c r="N3080" t="inlineStr">
        <is>
          <t>04.08. 5주 매도(+5% 상승 시 20% 익절 원칙)</t>
        </is>
      </c>
      <c r="O3080" t="n">
        <v>300000</v>
      </c>
      <c r="P3080">
        <f>COUNTIF($A$2:A3080,A3080)</f>
        <v/>
      </c>
      <c r="Q3080">
        <f>A3080&amp;"|"&amp;P3080</f>
        <v/>
      </c>
    </row>
    <row r="3081">
      <c r="A3081" t="inlineStr">
        <is>
          <t>KODEX 은선물(H)|3개월 전에 샀다면|[초단타]+[버티기형]</t>
        </is>
      </c>
      <c r="B3081" t="inlineStr">
        <is>
          <t>KODEX 은선물(H)</t>
        </is>
      </c>
      <c r="C3081" t="inlineStr">
        <is>
          <t>144600</t>
        </is>
      </c>
      <c r="D3081" t="inlineStr">
        <is>
          <t>3개월 전에 샀다면</t>
        </is>
      </c>
      <c r="E3081" t="inlineStr">
        <is>
          <t>[초단타]+[버티기형]</t>
        </is>
      </c>
      <c r="F3081" t="inlineStr">
        <is>
          <t>2026-04-06</t>
        </is>
      </c>
      <c r="G3081" t="n">
        <v>11918.34</v>
      </c>
      <c r="H3081" t="inlineStr">
        <is>
          <t>2026-04-16</t>
        </is>
      </c>
      <c r="I3081" t="n">
        <v>13260.71</v>
      </c>
      <c r="J3081" t="inlineStr">
        <is>
          <t>3차 익절 도달(10%)</t>
        </is>
      </c>
      <c r="K3081" t="n">
        <v>20</v>
      </c>
      <c r="L3081" t="n">
        <v>0</v>
      </c>
      <c r="M3081" t="n">
        <v>10.93</v>
      </c>
      <c r="N3081" t="inlineStr">
        <is>
          <t>04.16. 20주 매도(+10% 상승 시 10% 익절 원칙)</t>
        </is>
      </c>
      <c r="O3081" t="n">
        <v>300000</v>
      </c>
      <c r="P3081">
        <f>COUNTIF($A$2:A3081,A3081)</f>
        <v/>
      </c>
      <c r="Q3081">
        <f>A3081&amp;"|"&amp;P3081</f>
        <v/>
      </c>
    </row>
    <row r="3082">
      <c r="A3082" t="inlineStr">
        <is>
          <t>KODEX 은선물(H)|3개월 전에 샀다면|[초단타]+[버티기형]</t>
        </is>
      </c>
      <c r="B3082" t="inlineStr">
        <is>
          <t>KODEX 은선물(H)</t>
        </is>
      </c>
      <c r="C3082" t="inlineStr">
        <is>
          <t>144600</t>
        </is>
      </c>
      <c r="D3082" t="inlineStr">
        <is>
          <t>3개월 전에 샀다면</t>
        </is>
      </c>
      <c r="E3082" t="inlineStr">
        <is>
          <t>[초단타]+[버티기형]</t>
        </is>
      </c>
      <c r="F3082" t="inlineStr">
        <is>
          <t>2026-04-28</t>
        </is>
      </c>
      <c r="G3082" t="n">
        <v>12093.46</v>
      </c>
      <c r="H3082" t="inlineStr">
        <is>
          <t>2026-05-06</t>
        </is>
      </c>
      <c r="I3082" t="n">
        <v>12466.27</v>
      </c>
      <c r="J3082" t="inlineStr">
        <is>
          <t>1차 익절 도달(3%)</t>
        </is>
      </c>
      <c r="K3082" t="n">
        <v>18</v>
      </c>
      <c r="L3082" t="n">
        <v>9</v>
      </c>
      <c r="M3082" t="n">
        <v>2.77</v>
      </c>
      <c r="N3082" t="inlineStr">
        <is>
          <t>05.06. 18주 매도(+3% 상승 시 70% 익절 원칙)</t>
        </is>
      </c>
      <c r="O3082" t="n">
        <v>300000</v>
      </c>
      <c r="P3082">
        <f>COUNTIF($A$2:A3082,A3082)</f>
        <v/>
      </c>
      <c r="Q3082">
        <f>A3082&amp;"|"&amp;P3082</f>
        <v/>
      </c>
    </row>
    <row r="3083">
      <c r="A3083" t="inlineStr">
        <is>
          <t>KODEX 은선물(H)|3개월 전에 샀다면|[초단타]+[버티기형]</t>
        </is>
      </c>
      <c r="B3083" t="inlineStr">
        <is>
          <t>KODEX 은선물(H)</t>
        </is>
      </c>
      <c r="C3083" t="inlineStr">
        <is>
          <t>144600</t>
        </is>
      </c>
      <c r="D3083" t="inlineStr">
        <is>
          <t>3개월 전에 샀다면</t>
        </is>
      </c>
      <c r="E3083" t="inlineStr">
        <is>
          <t>[초단타]+[버티기형]</t>
        </is>
      </c>
      <c r="F3083" t="inlineStr">
        <is>
          <t>2026-04-28</t>
        </is>
      </c>
      <c r="G3083" t="n">
        <v>12093.46</v>
      </c>
      <c r="H3083" t="inlineStr">
        <is>
          <t>2026-05-07</t>
        </is>
      </c>
      <c r="I3083" t="n">
        <v>12900.96</v>
      </c>
      <c r="J3083" t="inlineStr">
        <is>
          <t>2차 익절 도달(5%)</t>
        </is>
      </c>
      <c r="K3083" t="n">
        <v>5</v>
      </c>
      <c r="L3083" t="n">
        <v>4</v>
      </c>
      <c r="M3083" t="n">
        <v>6.36</v>
      </c>
      <c r="N3083" t="inlineStr">
        <is>
          <t>05.07. 5주 매도(+5% 상승 시 20% 익절 원칙)</t>
        </is>
      </c>
      <c r="O3083" t="n">
        <v>300000</v>
      </c>
      <c r="P3083">
        <f>COUNTIF($A$2:A3083,A3083)</f>
        <v/>
      </c>
      <c r="Q3083">
        <f>A3083&amp;"|"&amp;P3083</f>
        <v/>
      </c>
    </row>
    <row r="3084">
      <c r="A3084" t="inlineStr">
        <is>
          <t>KODEX 은선물(H)|3개월 전에 샀다면|[초단타]+[버티기형]</t>
        </is>
      </c>
      <c r="B3084" t="inlineStr">
        <is>
          <t>KODEX 은선물(H)</t>
        </is>
      </c>
      <c r="C3084" t="inlineStr">
        <is>
          <t>144600</t>
        </is>
      </c>
      <c r="D3084" t="inlineStr">
        <is>
          <t>3개월 전에 샀다면</t>
        </is>
      </c>
      <c r="E3084" t="inlineStr">
        <is>
          <t>[초단타]+[버티기형]</t>
        </is>
      </c>
      <c r="F3084" t="inlineStr">
        <is>
          <t>2026-04-28</t>
        </is>
      </c>
      <c r="G3084" t="n">
        <v>12093.46</v>
      </c>
      <c r="H3084" t="inlineStr">
        <is>
          <t>2026-05-12</t>
        </is>
      </c>
      <c r="I3084" t="n">
        <v>13965.22</v>
      </c>
      <c r="J3084" t="inlineStr">
        <is>
          <t>3차 익절 도달(10%)</t>
        </is>
      </c>
      <c r="K3084" t="n">
        <v>4</v>
      </c>
      <c r="L3084" t="n">
        <v>0</v>
      </c>
      <c r="M3084" t="n">
        <v>15.13</v>
      </c>
      <c r="N3084" t="inlineStr">
        <is>
          <t>05.12. 4주 매도(+10% 상승 시 10% 익절 원칙)</t>
        </is>
      </c>
      <c r="O3084" t="n">
        <v>300000</v>
      </c>
      <c r="P3084">
        <f>COUNTIF($A$2:A3084,A3084)</f>
        <v/>
      </c>
      <c r="Q3084">
        <f>A3084&amp;"|"&amp;P3084</f>
        <v/>
      </c>
    </row>
    <row r="3085">
      <c r="A3085" t="inlineStr">
        <is>
          <t>KODEX 은선물(H)|3개월 전에 샀다면|[초단타]+[버티기형]</t>
        </is>
      </c>
      <c r="B3085" t="inlineStr">
        <is>
          <t>KODEX 은선물(H)</t>
        </is>
      </c>
      <c r="C3085" t="inlineStr">
        <is>
          <t>144600</t>
        </is>
      </c>
      <c r="D3085" t="inlineStr">
        <is>
          <t>3개월 전에 샀다면</t>
        </is>
      </c>
      <c r="E3085" t="inlineStr">
        <is>
          <t>[초단타]+[버티기형]</t>
        </is>
      </c>
      <c r="F3085" t="inlineStr">
        <is>
          <t>2026-05-18</t>
        </is>
      </c>
      <c r="G3085" t="n">
        <v>12388.67</v>
      </c>
      <c r="H3085" t="inlineStr">
        <is>
          <t>2026-06-08</t>
        </is>
      </c>
      <c r="I3085" t="n">
        <v>11047.26</v>
      </c>
      <c r="J3085" t="inlineStr">
        <is>
          <t>1차 손절 도달(-5%)</t>
        </is>
      </c>
      <c r="K3085" t="n">
        <v>11</v>
      </c>
      <c r="L3085" t="n">
        <v>17</v>
      </c>
      <c r="M3085" t="n">
        <v>-11.1</v>
      </c>
      <c r="N3085" t="inlineStr">
        <is>
          <t>06.08. 11주 매도(-5% 하락 시 40% 손절 원칙)</t>
        </is>
      </c>
      <c r="O3085" t="n">
        <v>300000</v>
      </c>
      <c r="P3085">
        <f>COUNTIF($A$2:A3085,A3085)</f>
        <v/>
      </c>
      <c r="Q3085">
        <f>A3085&amp;"|"&amp;P3085</f>
        <v/>
      </c>
    </row>
    <row r="3086">
      <c r="A3086" t="inlineStr">
        <is>
          <t>KODEX 은선물(H)|3개월 전에 샀다면|[초단타]+[버티기형]</t>
        </is>
      </c>
      <c r="B3086" t="inlineStr">
        <is>
          <t>KODEX 은선물(H)</t>
        </is>
      </c>
      <c r="C3086" t="inlineStr">
        <is>
          <t>144600</t>
        </is>
      </c>
      <c r="D3086" t="inlineStr">
        <is>
          <t>3개월 전에 샀다면</t>
        </is>
      </c>
      <c r="E3086" t="inlineStr">
        <is>
          <t>[초단타]+[버티기형]</t>
        </is>
      </c>
      <c r="F3086" t="inlineStr">
        <is>
          <t>2026-05-18</t>
        </is>
      </c>
      <c r="G3086" t="n">
        <v>12388.67</v>
      </c>
      <c r="H3086" t="inlineStr">
        <is>
          <t>2026-06-08</t>
        </is>
      </c>
      <c r="I3086" t="n">
        <v>11047.26</v>
      </c>
      <c r="J3086" t="inlineStr">
        <is>
          <t>백테스트 종료일 강제청산</t>
        </is>
      </c>
      <c r="K3086" t="n">
        <v>17</v>
      </c>
      <c r="L3086" t="n">
        <v>0</v>
      </c>
      <c r="M3086" t="n">
        <v>-11.1</v>
      </c>
      <c r="N3086" t="inlineStr">
        <is>
          <t>06.08. 17주 매도(백테스트 종료일 기준 강제청산)</t>
        </is>
      </c>
      <c r="O3086" t="n">
        <v>300000</v>
      </c>
      <c r="P3086">
        <f>COUNTIF($A$2:A3086,A3086)</f>
        <v/>
      </c>
      <c r="Q3086">
        <f>A3086&amp;"|"&amp;P3086</f>
        <v/>
      </c>
    </row>
    <row r="3087">
      <c r="A3087" t="inlineStr">
        <is>
          <t>KODEX 은선물(H)|3개월 전에 샀다면|[단기스윙]+[칼손절]</t>
        </is>
      </c>
      <c r="B3087" t="inlineStr">
        <is>
          <t>KODEX 은선물(H)</t>
        </is>
      </c>
      <c r="C3087" t="inlineStr">
        <is>
          <t>144600</t>
        </is>
      </c>
      <c r="D3087" t="inlineStr">
        <is>
          <t>3개월 전에 샀다면</t>
        </is>
      </c>
      <c r="E3087" t="inlineStr">
        <is>
          <t>[단기스윙]+[칼손절]</t>
        </is>
      </c>
      <c r="F3087" t="inlineStr">
        <is>
          <t>2026-04-06</t>
        </is>
      </c>
      <c r="G3087" t="n">
        <v>11918.34</v>
      </c>
      <c r="H3087" t="inlineStr">
        <is>
          <t>2026-04-08</t>
        </is>
      </c>
      <c r="I3087" t="n">
        <v>12791.04</v>
      </c>
      <c r="J3087" t="inlineStr">
        <is>
          <t>1차 익절 도달(5%)</t>
        </is>
      </c>
      <c r="K3087" t="n">
        <v>15</v>
      </c>
      <c r="L3087" t="n">
        <v>10</v>
      </c>
      <c r="M3087" t="n">
        <v>7</v>
      </c>
      <c r="N3087" t="inlineStr">
        <is>
          <t>04.08. 15주 매도(+5% 상승 시 60% 익절 원칙)</t>
        </is>
      </c>
      <c r="O3087" t="n">
        <v>300000</v>
      </c>
      <c r="P3087">
        <f>COUNTIF($A$2:A3087,A3087)</f>
        <v/>
      </c>
      <c r="Q3087">
        <f>A3087&amp;"|"&amp;P3087</f>
        <v/>
      </c>
    </row>
    <row r="3088">
      <c r="A3088" t="inlineStr">
        <is>
          <t>KODEX 은선물(H)|3개월 전에 샀다면|[단기스윙]+[칼손절]</t>
        </is>
      </c>
      <c r="B3088" t="inlineStr">
        <is>
          <t>KODEX 은선물(H)</t>
        </is>
      </c>
      <c r="C3088" t="inlineStr">
        <is>
          <t>144600</t>
        </is>
      </c>
      <c r="D3088" t="inlineStr">
        <is>
          <t>3개월 전에 샀다면</t>
        </is>
      </c>
      <c r="E3088" t="inlineStr">
        <is>
          <t>[단기스윙]+[칼손절]</t>
        </is>
      </c>
      <c r="F3088" t="inlineStr">
        <is>
          <t>2026-04-06</t>
        </is>
      </c>
      <c r="G3088" t="n">
        <v>11918.34</v>
      </c>
      <c r="H3088" t="inlineStr">
        <is>
          <t>2026-04-16</t>
        </is>
      </c>
      <c r="I3088" t="n">
        <v>13260.71</v>
      </c>
      <c r="J3088" t="inlineStr">
        <is>
          <t>2차 익절 도달(10%)</t>
        </is>
      </c>
      <c r="K3088" t="n">
        <v>7</v>
      </c>
      <c r="L3088" t="n">
        <v>3</v>
      </c>
      <c r="M3088" t="n">
        <v>10.93</v>
      </c>
      <c r="N3088" t="inlineStr">
        <is>
          <t>04.16. 7주 매도(+10% 상승 시 30% 익절 원칙)</t>
        </is>
      </c>
      <c r="O3088" t="n">
        <v>300000</v>
      </c>
      <c r="P3088">
        <f>COUNTIF($A$2:A3088,A3088)</f>
        <v/>
      </c>
      <c r="Q3088">
        <f>A3088&amp;"|"&amp;P3088</f>
        <v/>
      </c>
    </row>
    <row r="3089">
      <c r="A3089" t="inlineStr">
        <is>
          <t>KODEX 은선물(H)|3개월 전에 샀다면|[단기스윙]+[칼손절]</t>
        </is>
      </c>
      <c r="B3089" t="inlineStr">
        <is>
          <t>KODEX 은선물(H)</t>
        </is>
      </c>
      <c r="C3089" t="inlineStr">
        <is>
          <t>144600</t>
        </is>
      </c>
      <c r="D3089" t="inlineStr">
        <is>
          <t>3개월 전에 샀다면</t>
        </is>
      </c>
      <c r="E3089" t="inlineStr">
        <is>
          <t>[단기스윙]+[칼손절]</t>
        </is>
      </c>
      <c r="F3089" t="inlineStr">
        <is>
          <t>2026-04-06</t>
        </is>
      </c>
      <c r="G3089" t="n">
        <v>11918.34</v>
      </c>
      <c r="H3089" t="inlineStr">
        <is>
          <t>2026-05-13</t>
        </is>
      </c>
      <c r="I3089" t="n">
        <v>14309.98</v>
      </c>
      <c r="J3089" t="inlineStr">
        <is>
          <t>3차 익절 도달(20%)</t>
        </is>
      </c>
      <c r="K3089" t="n">
        <v>3</v>
      </c>
      <c r="L3089" t="n">
        <v>0</v>
      </c>
      <c r="M3089" t="n">
        <v>19.71</v>
      </c>
      <c r="N3089" t="inlineStr">
        <is>
          <t>05.13. 3주 매도(+20% 상승 시 10% 익절 원칙)</t>
        </is>
      </c>
      <c r="O3089" t="n">
        <v>300000</v>
      </c>
      <c r="P3089">
        <f>COUNTIF($A$2:A3089,A3089)</f>
        <v/>
      </c>
      <c r="Q3089">
        <f>A3089&amp;"|"&amp;P3089</f>
        <v/>
      </c>
    </row>
    <row r="3090">
      <c r="A3090" t="inlineStr">
        <is>
          <t>KODEX 은선물(H)|3개월 전에 샀다면|[단기스윙]+[칼손절]</t>
        </is>
      </c>
      <c r="B3090" t="inlineStr">
        <is>
          <t>KODEX 은선물(H)</t>
        </is>
      </c>
      <c r="C3090" t="inlineStr">
        <is>
          <t>144600</t>
        </is>
      </c>
      <c r="D3090" t="inlineStr">
        <is>
          <t>3개월 전에 샀다면</t>
        </is>
      </c>
      <c r="E3090" t="inlineStr">
        <is>
          <t>[단기스윙]+[칼손절]</t>
        </is>
      </c>
      <c r="F3090" t="inlineStr">
        <is>
          <t>2026-05-18</t>
        </is>
      </c>
      <c r="G3090" t="n">
        <v>12388.67</v>
      </c>
      <c r="H3090" t="inlineStr">
        <is>
          <t>2026-05-28</t>
        </is>
      </c>
      <c r="I3090" t="n">
        <v>11961.62</v>
      </c>
      <c r="J3090" t="inlineStr">
        <is>
          <t>1차 손절 도달(-2%)</t>
        </is>
      </c>
      <c r="K3090" t="n">
        <v>20</v>
      </c>
      <c r="L3090" t="n">
        <v>6</v>
      </c>
      <c r="M3090" t="n">
        <v>-3.74</v>
      </c>
      <c r="N3090" t="inlineStr">
        <is>
          <t>05.28. 20주 매도(-2% 하락 시 80% 손절 원칙)</t>
        </is>
      </c>
      <c r="O3090" t="n">
        <v>300000</v>
      </c>
      <c r="P3090">
        <f>COUNTIF($A$2:A3090,A3090)</f>
        <v/>
      </c>
      <c r="Q3090">
        <f>A3090&amp;"|"&amp;P3090</f>
        <v/>
      </c>
    </row>
    <row r="3091">
      <c r="A3091" t="inlineStr">
        <is>
          <t>KODEX 은선물(H)|3개월 전에 샀다면|[단기스윙]+[칼손절]</t>
        </is>
      </c>
      <c r="B3091" t="inlineStr">
        <is>
          <t>KODEX 은선물(H)</t>
        </is>
      </c>
      <c r="C3091" t="inlineStr">
        <is>
          <t>144600</t>
        </is>
      </c>
      <c r="D3091" t="inlineStr">
        <is>
          <t>3개월 전에 샀다면</t>
        </is>
      </c>
      <c r="E3091" t="inlineStr">
        <is>
          <t>[단기스윙]+[칼손절]</t>
        </is>
      </c>
      <c r="F3091" t="inlineStr">
        <is>
          <t>2026-05-18</t>
        </is>
      </c>
      <c r="G3091" t="n">
        <v>12388.67</v>
      </c>
      <c r="H3091" t="inlineStr">
        <is>
          <t>2026-06-05</t>
        </is>
      </c>
      <c r="I3091" t="n">
        <v>11786.74</v>
      </c>
      <c r="J3091" t="inlineStr">
        <is>
          <t>2차 손절 도달(-4%)</t>
        </is>
      </c>
      <c r="K3091" t="n">
        <v>2</v>
      </c>
      <c r="L3091" t="n">
        <v>4</v>
      </c>
      <c r="M3091" t="n">
        <v>-5.14</v>
      </c>
      <c r="N3091" t="inlineStr">
        <is>
          <t>06.05. 2주 매도(-4% 하락 시 10% 손절 원칙)</t>
        </is>
      </c>
      <c r="O3091" t="n">
        <v>300000</v>
      </c>
      <c r="P3091">
        <f>COUNTIF($A$2:A3091,A3091)</f>
        <v/>
      </c>
      <c r="Q3091">
        <f>A3091&amp;"|"&amp;P3091</f>
        <v/>
      </c>
    </row>
    <row r="3092">
      <c r="A3092" t="inlineStr">
        <is>
          <t>KODEX 은선물(H)|3개월 전에 샀다면|[단기스윙]+[칼손절]</t>
        </is>
      </c>
      <c r="B3092" t="inlineStr">
        <is>
          <t>KODEX 은선물(H)</t>
        </is>
      </c>
      <c r="C3092" t="inlineStr">
        <is>
          <t>144600</t>
        </is>
      </c>
      <c r="D3092" t="inlineStr">
        <is>
          <t>3개월 전에 샀다면</t>
        </is>
      </c>
      <c r="E3092" t="inlineStr">
        <is>
          <t>[단기스윙]+[칼손절]</t>
        </is>
      </c>
      <c r="F3092" t="inlineStr">
        <is>
          <t>2026-05-18</t>
        </is>
      </c>
      <c r="G3092" t="n">
        <v>12388.67</v>
      </c>
      <c r="H3092" t="inlineStr">
        <is>
          <t>2026-06-08</t>
        </is>
      </c>
      <c r="I3092" t="n">
        <v>11047.26</v>
      </c>
      <c r="J3092" t="inlineStr">
        <is>
          <t>최종 손절 도달(-6%)</t>
        </is>
      </c>
      <c r="K3092" t="n">
        <v>4</v>
      </c>
      <c r="L3092" t="n">
        <v>0</v>
      </c>
      <c r="M3092" t="n">
        <v>-11.1</v>
      </c>
      <c r="N3092" t="inlineStr">
        <is>
          <t>06.08. 4주 매도(-6% 하락 시 10% 손절 원칙)</t>
        </is>
      </c>
      <c r="O3092" t="n">
        <v>300000</v>
      </c>
      <c r="P3092">
        <f>COUNTIF($A$2:A3092,A3092)</f>
        <v/>
      </c>
      <c r="Q3092">
        <f>A3092&amp;"|"&amp;P3092</f>
        <v/>
      </c>
    </row>
    <row r="3093">
      <c r="A3093" t="inlineStr">
        <is>
          <t>KODEX 은선물(H)|3개월 전에 샀다면|[단기스윙]+[정석방어]</t>
        </is>
      </c>
      <c r="B3093" t="inlineStr">
        <is>
          <t>KODEX 은선물(H)</t>
        </is>
      </c>
      <c r="C3093" t="inlineStr">
        <is>
          <t>144600</t>
        </is>
      </c>
      <c r="D3093" t="inlineStr">
        <is>
          <t>3개월 전에 샀다면</t>
        </is>
      </c>
      <c r="E3093" t="inlineStr">
        <is>
          <t>[단기스윙]+[정석방어]</t>
        </is>
      </c>
      <c r="F3093" t="inlineStr">
        <is>
          <t>2026-04-06</t>
        </is>
      </c>
      <c r="G3093" t="n">
        <v>11918.34</v>
      </c>
      <c r="H3093" t="inlineStr">
        <is>
          <t>2026-04-08</t>
        </is>
      </c>
      <c r="I3093" t="n">
        <v>12791.04</v>
      </c>
      <c r="J3093" t="inlineStr">
        <is>
          <t>1차 익절 도달(5%)</t>
        </is>
      </c>
      <c r="K3093" t="n">
        <v>15</v>
      </c>
      <c r="L3093" t="n">
        <v>10</v>
      </c>
      <c r="M3093" t="n">
        <v>7</v>
      </c>
      <c r="N3093" t="inlineStr">
        <is>
          <t>04.08. 15주 매도(+5% 상승 시 60% 익절 원칙)</t>
        </is>
      </c>
      <c r="O3093" t="n">
        <v>300000</v>
      </c>
      <c r="P3093">
        <f>COUNTIF($A$2:A3093,A3093)</f>
        <v/>
      </c>
      <c r="Q3093">
        <f>A3093&amp;"|"&amp;P3093</f>
        <v/>
      </c>
    </row>
    <row r="3094">
      <c r="A3094" t="inlineStr">
        <is>
          <t>KODEX 은선물(H)|3개월 전에 샀다면|[단기스윙]+[정석방어]</t>
        </is>
      </c>
      <c r="B3094" t="inlineStr">
        <is>
          <t>KODEX 은선물(H)</t>
        </is>
      </c>
      <c r="C3094" t="inlineStr">
        <is>
          <t>144600</t>
        </is>
      </c>
      <c r="D3094" t="inlineStr">
        <is>
          <t>3개월 전에 샀다면</t>
        </is>
      </c>
      <c r="E3094" t="inlineStr">
        <is>
          <t>[단기스윙]+[정석방어]</t>
        </is>
      </c>
      <c r="F3094" t="inlineStr">
        <is>
          <t>2026-04-06</t>
        </is>
      </c>
      <c r="G3094" t="n">
        <v>11918.34</v>
      </c>
      <c r="H3094" t="inlineStr">
        <is>
          <t>2026-04-16</t>
        </is>
      </c>
      <c r="I3094" t="n">
        <v>13260.71</v>
      </c>
      <c r="J3094" t="inlineStr">
        <is>
          <t>2차 익절 도달(10%)</t>
        </is>
      </c>
      <c r="K3094" t="n">
        <v>7</v>
      </c>
      <c r="L3094" t="n">
        <v>3</v>
      </c>
      <c r="M3094" t="n">
        <v>10.93</v>
      </c>
      <c r="N3094" t="inlineStr">
        <is>
          <t>04.16. 7주 매도(+10% 상승 시 30% 익절 원칙)</t>
        </is>
      </c>
      <c r="O3094" t="n">
        <v>300000</v>
      </c>
      <c r="P3094">
        <f>COUNTIF($A$2:A3094,A3094)</f>
        <v/>
      </c>
      <c r="Q3094">
        <f>A3094&amp;"|"&amp;P3094</f>
        <v/>
      </c>
    </row>
    <row r="3095">
      <c r="A3095" t="inlineStr">
        <is>
          <t>KODEX 은선물(H)|3개월 전에 샀다면|[단기스윙]+[정석방어]</t>
        </is>
      </c>
      <c r="B3095" t="inlineStr">
        <is>
          <t>KODEX 은선물(H)</t>
        </is>
      </c>
      <c r="C3095" t="inlineStr">
        <is>
          <t>144600</t>
        </is>
      </c>
      <c r="D3095" t="inlineStr">
        <is>
          <t>3개월 전에 샀다면</t>
        </is>
      </c>
      <c r="E3095" t="inlineStr">
        <is>
          <t>[단기스윙]+[정석방어]</t>
        </is>
      </c>
      <c r="F3095" t="inlineStr">
        <is>
          <t>2026-04-06</t>
        </is>
      </c>
      <c r="G3095" t="n">
        <v>11918.34</v>
      </c>
      <c r="H3095" t="inlineStr">
        <is>
          <t>2026-05-13</t>
        </is>
      </c>
      <c r="I3095" t="n">
        <v>14309.98</v>
      </c>
      <c r="J3095" t="inlineStr">
        <is>
          <t>3차 익절 도달(20%)</t>
        </is>
      </c>
      <c r="K3095" t="n">
        <v>3</v>
      </c>
      <c r="L3095" t="n">
        <v>0</v>
      </c>
      <c r="M3095" t="n">
        <v>19.71</v>
      </c>
      <c r="N3095" t="inlineStr">
        <is>
          <t>05.13. 3주 매도(+20% 상승 시 10% 익절 원칙)</t>
        </is>
      </c>
      <c r="O3095" t="n">
        <v>300000</v>
      </c>
      <c r="P3095">
        <f>COUNTIF($A$2:A3095,A3095)</f>
        <v/>
      </c>
      <c r="Q3095">
        <f>A3095&amp;"|"&amp;P3095</f>
        <v/>
      </c>
    </row>
    <row r="3096">
      <c r="A3096" t="inlineStr">
        <is>
          <t>KODEX 은선물(H)|3개월 전에 샀다면|[단기스윙]+[정석방어]</t>
        </is>
      </c>
      <c r="B3096" t="inlineStr">
        <is>
          <t>KODEX 은선물(H)</t>
        </is>
      </c>
      <c r="C3096" t="inlineStr">
        <is>
          <t>144600</t>
        </is>
      </c>
      <c r="D3096" t="inlineStr">
        <is>
          <t>3개월 전에 샀다면</t>
        </is>
      </c>
      <c r="E3096" t="inlineStr">
        <is>
          <t>[단기스윙]+[정석방어]</t>
        </is>
      </c>
      <c r="F3096" t="inlineStr">
        <is>
          <t>2026-05-18</t>
        </is>
      </c>
      <c r="G3096" t="n">
        <v>12388.67</v>
      </c>
      <c r="H3096" t="inlineStr">
        <is>
          <t>2026-05-28</t>
        </is>
      </c>
      <c r="I3096" t="n">
        <v>11961.62</v>
      </c>
      <c r="J3096" t="inlineStr">
        <is>
          <t>1차 손절 도달(-3%)</t>
        </is>
      </c>
      <c r="K3096" t="n">
        <v>18</v>
      </c>
      <c r="L3096" t="n">
        <v>8</v>
      </c>
      <c r="M3096" t="n">
        <v>-3.74</v>
      </c>
      <c r="N3096" t="inlineStr">
        <is>
          <t>05.28. 18주 매도(-3% 하락 시 70% 손절 원칙)</t>
        </is>
      </c>
      <c r="O3096" t="n">
        <v>300000</v>
      </c>
      <c r="P3096">
        <f>COUNTIF($A$2:A3096,A3096)</f>
        <v/>
      </c>
      <c r="Q3096">
        <f>A3096&amp;"|"&amp;P3096</f>
        <v/>
      </c>
    </row>
    <row r="3097">
      <c r="A3097" t="inlineStr">
        <is>
          <t>KODEX 은선물(H)|3개월 전에 샀다면|[단기스윙]+[정석방어]</t>
        </is>
      </c>
      <c r="B3097" t="inlineStr">
        <is>
          <t>KODEX 은선물(H)</t>
        </is>
      </c>
      <c r="C3097" t="inlineStr">
        <is>
          <t>144600</t>
        </is>
      </c>
      <c r="D3097" t="inlineStr">
        <is>
          <t>3개월 전에 샀다면</t>
        </is>
      </c>
      <c r="E3097" t="inlineStr">
        <is>
          <t>[단기스윙]+[정석방어]</t>
        </is>
      </c>
      <c r="F3097" t="inlineStr">
        <is>
          <t>2026-05-18</t>
        </is>
      </c>
      <c r="G3097" t="n">
        <v>12388.67</v>
      </c>
      <c r="H3097" t="inlineStr">
        <is>
          <t>2026-06-08</t>
        </is>
      </c>
      <c r="I3097" t="n">
        <v>11047.26</v>
      </c>
      <c r="J3097" t="inlineStr">
        <is>
          <t>최종 손절 도달(-10%)</t>
        </is>
      </c>
      <c r="K3097" t="n">
        <v>8</v>
      </c>
      <c r="L3097" t="n">
        <v>0</v>
      </c>
      <c r="M3097" t="n">
        <v>-11.1</v>
      </c>
      <c r="N3097" t="inlineStr">
        <is>
          <t>06.08. 8주 매도(-10% 하락 시 10% 손절 원칙)</t>
        </is>
      </c>
      <c r="O3097" t="n">
        <v>300000</v>
      </c>
      <c r="P3097">
        <f>COUNTIF($A$2:A3097,A3097)</f>
        <v/>
      </c>
      <c r="Q3097">
        <f>A3097&amp;"|"&amp;P3097</f>
        <v/>
      </c>
    </row>
    <row r="3098">
      <c r="A3098" t="inlineStr">
        <is>
          <t>KODEX 은선물(H)|3개월 전에 샀다면|[단기스윙]+[변동성허용]</t>
        </is>
      </c>
      <c r="B3098" t="inlineStr">
        <is>
          <t>KODEX 은선물(H)</t>
        </is>
      </c>
      <c r="C3098" t="inlineStr">
        <is>
          <t>144600</t>
        </is>
      </c>
      <c r="D3098" t="inlineStr">
        <is>
          <t>3개월 전에 샀다면</t>
        </is>
      </c>
      <c r="E3098" t="inlineStr">
        <is>
          <t>[단기스윙]+[변동성허용]</t>
        </is>
      </c>
      <c r="F3098" t="inlineStr">
        <is>
          <t>2026-04-06</t>
        </is>
      </c>
      <c r="G3098" t="n">
        <v>11918.34</v>
      </c>
      <c r="H3098" t="inlineStr">
        <is>
          <t>2026-04-08</t>
        </is>
      </c>
      <c r="I3098" t="n">
        <v>12791.04</v>
      </c>
      <c r="J3098" t="inlineStr">
        <is>
          <t>1차 익절 도달(5%)</t>
        </is>
      </c>
      <c r="K3098" t="n">
        <v>15</v>
      </c>
      <c r="L3098" t="n">
        <v>10</v>
      </c>
      <c r="M3098" t="n">
        <v>7</v>
      </c>
      <c r="N3098" t="inlineStr">
        <is>
          <t>04.08. 15주 매도(+5% 상승 시 60% 익절 원칙)</t>
        </is>
      </c>
      <c r="O3098" t="n">
        <v>300000</v>
      </c>
      <c r="P3098">
        <f>COUNTIF($A$2:A3098,A3098)</f>
        <v/>
      </c>
      <c r="Q3098">
        <f>A3098&amp;"|"&amp;P3098</f>
        <v/>
      </c>
    </row>
    <row r="3099">
      <c r="A3099" t="inlineStr">
        <is>
          <t>KODEX 은선물(H)|3개월 전에 샀다면|[단기스윙]+[변동성허용]</t>
        </is>
      </c>
      <c r="B3099" t="inlineStr">
        <is>
          <t>KODEX 은선물(H)</t>
        </is>
      </c>
      <c r="C3099" t="inlineStr">
        <is>
          <t>144600</t>
        </is>
      </c>
      <c r="D3099" t="inlineStr">
        <is>
          <t>3개월 전에 샀다면</t>
        </is>
      </c>
      <c r="E3099" t="inlineStr">
        <is>
          <t>[단기스윙]+[변동성허용]</t>
        </is>
      </c>
      <c r="F3099" t="inlineStr">
        <is>
          <t>2026-04-06</t>
        </is>
      </c>
      <c r="G3099" t="n">
        <v>11918.34</v>
      </c>
      <c r="H3099" t="inlineStr">
        <is>
          <t>2026-04-16</t>
        </is>
      </c>
      <c r="I3099" t="n">
        <v>13260.71</v>
      </c>
      <c r="J3099" t="inlineStr">
        <is>
          <t>2차 익절 도달(10%)</t>
        </is>
      </c>
      <c r="K3099" t="n">
        <v>7</v>
      </c>
      <c r="L3099" t="n">
        <v>3</v>
      </c>
      <c r="M3099" t="n">
        <v>10.93</v>
      </c>
      <c r="N3099" t="inlineStr">
        <is>
          <t>04.16. 7주 매도(+10% 상승 시 30% 익절 원칙)</t>
        </is>
      </c>
      <c r="O3099" t="n">
        <v>300000</v>
      </c>
      <c r="P3099">
        <f>COUNTIF($A$2:A3099,A3099)</f>
        <v/>
      </c>
      <c r="Q3099">
        <f>A3099&amp;"|"&amp;P3099</f>
        <v/>
      </c>
    </row>
    <row r="3100">
      <c r="A3100" t="inlineStr">
        <is>
          <t>KODEX 은선물(H)|3개월 전에 샀다면|[단기스윙]+[변동성허용]</t>
        </is>
      </c>
      <c r="B3100" t="inlineStr">
        <is>
          <t>KODEX 은선물(H)</t>
        </is>
      </c>
      <c r="C3100" t="inlineStr">
        <is>
          <t>144600</t>
        </is>
      </c>
      <c r="D3100" t="inlineStr">
        <is>
          <t>3개월 전에 샀다면</t>
        </is>
      </c>
      <c r="E3100" t="inlineStr">
        <is>
          <t>[단기스윙]+[변동성허용]</t>
        </is>
      </c>
      <c r="F3100" t="inlineStr">
        <is>
          <t>2026-04-06</t>
        </is>
      </c>
      <c r="G3100" t="n">
        <v>11918.34</v>
      </c>
      <c r="H3100" t="inlineStr">
        <is>
          <t>2026-05-13</t>
        </is>
      </c>
      <c r="I3100" t="n">
        <v>14309.98</v>
      </c>
      <c r="J3100" t="inlineStr">
        <is>
          <t>3차 익절 도달(20%)</t>
        </is>
      </c>
      <c r="K3100" t="n">
        <v>3</v>
      </c>
      <c r="L3100" t="n">
        <v>0</v>
      </c>
      <c r="M3100" t="n">
        <v>19.71</v>
      </c>
      <c r="N3100" t="inlineStr">
        <is>
          <t>05.13. 3주 매도(+20% 상승 시 10% 익절 원칙)</t>
        </is>
      </c>
      <c r="O3100" t="n">
        <v>300000</v>
      </c>
      <c r="P3100">
        <f>COUNTIF($A$2:A3100,A3100)</f>
        <v/>
      </c>
      <c r="Q3100">
        <f>A3100&amp;"|"&amp;P3100</f>
        <v/>
      </c>
    </row>
    <row r="3101">
      <c r="A3101" t="inlineStr">
        <is>
          <t>KODEX 은선물(H)|3개월 전에 샀다면|[단기스윙]+[변동성허용]</t>
        </is>
      </c>
      <c r="B3101" t="inlineStr">
        <is>
          <t>KODEX 은선물(H)</t>
        </is>
      </c>
      <c r="C3101" t="inlineStr">
        <is>
          <t>144600</t>
        </is>
      </c>
      <c r="D3101" t="inlineStr">
        <is>
          <t>3개월 전에 샀다면</t>
        </is>
      </c>
      <c r="E3101" t="inlineStr">
        <is>
          <t>[단기스윙]+[변동성허용]</t>
        </is>
      </c>
      <c r="F3101" t="inlineStr">
        <is>
          <t>2026-05-18</t>
        </is>
      </c>
      <c r="G3101" t="n">
        <v>12388.67</v>
      </c>
      <c r="H3101" t="inlineStr">
        <is>
          <t>2026-06-08</t>
        </is>
      </c>
      <c r="I3101" t="n">
        <v>11047.26</v>
      </c>
      <c r="J3101" t="inlineStr">
        <is>
          <t>2차 손절 도달(-10%)</t>
        </is>
      </c>
      <c r="K3101" t="n">
        <v>7</v>
      </c>
      <c r="L3101" t="n">
        <v>19</v>
      </c>
      <c r="M3101" t="n">
        <v>-11.1</v>
      </c>
      <c r="N3101" t="inlineStr">
        <is>
          <t>06.08. 7주 매도(-10% 하락 시 30% 손절 원칙)</t>
        </is>
      </c>
      <c r="O3101" t="n">
        <v>300000</v>
      </c>
      <c r="P3101">
        <f>COUNTIF($A$2:A3101,A3101)</f>
        <v/>
      </c>
      <c r="Q3101">
        <f>A3101&amp;"|"&amp;P3101</f>
        <v/>
      </c>
    </row>
    <row r="3102">
      <c r="A3102" t="inlineStr">
        <is>
          <t>KODEX 은선물(H)|3개월 전에 샀다면|[단기스윙]+[변동성허용]</t>
        </is>
      </c>
      <c r="B3102" t="inlineStr">
        <is>
          <t>KODEX 은선물(H)</t>
        </is>
      </c>
      <c r="C3102" t="inlineStr">
        <is>
          <t>144600</t>
        </is>
      </c>
      <c r="D3102" t="inlineStr">
        <is>
          <t>3개월 전에 샀다면</t>
        </is>
      </c>
      <c r="E3102" t="inlineStr">
        <is>
          <t>[단기스윙]+[변동성허용]</t>
        </is>
      </c>
      <c r="F3102" t="inlineStr">
        <is>
          <t>2026-05-18</t>
        </is>
      </c>
      <c r="G3102" t="n">
        <v>12388.67</v>
      </c>
      <c r="H3102" t="inlineStr">
        <is>
          <t>2026-06-08</t>
        </is>
      </c>
      <c r="I3102" t="n">
        <v>11047.26</v>
      </c>
      <c r="J3102" t="inlineStr">
        <is>
          <t>백테스트 종료일 강제청산</t>
        </is>
      </c>
      <c r="K3102" t="n">
        <v>19</v>
      </c>
      <c r="L3102" t="n">
        <v>0</v>
      </c>
      <c r="M3102" t="n">
        <v>-11.1</v>
      </c>
      <c r="N3102" t="inlineStr">
        <is>
          <t>06.08. 19주 매도(백테스트 종료일 기준 강제청산)</t>
        </is>
      </c>
      <c r="O3102" t="n">
        <v>300000</v>
      </c>
      <c r="P3102">
        <f>COUNTIF($A$2:A3102,A3102)</f>
        <v/>
      </c>
      <c r="Q3102">
        <f>A3102&amp;"|"&amp;P3102</f>
        <v/>
      </c>
    </row>
    <row r="3103">
      <c r="A3103" t="inlineStr">
        <is>
          <t>KODEX 은선물(H)|3개월 전에 샀다면|[단기스윙]+[버티기형]</t>
        </is>
      </c>
      <c r="B3103" t="inlineStr">
        <is>
          <t>KODEX 은선물(H)</t>
        </is>
      </c>
      <c r="C3103" t="inlineStr">
        <is>
          <t>144600</t>
        </is>
      </c>
      <c r="D3103" t="inlineStr">
        <is>
          <t>3개월 전에 샀다면</t>
        </is>
      </c>
      <c r="E3103" t="inlineStr">
        <is>
          <t>[단기스윙]+[버티기형]</t>
        </is>
      </c>
      <c r="F3103" t="inlineStr">
        <is>
          <t>2026-04-06</t>
        </is>
      </c>
      <c r="G3103" t="n">
        <v>11918.34</v>
      </c>
      <c r="H3103" t="inlineStr">
        <is>
          <t>2026-04-08</t>
        </is>
      </c>
      <c r="I3103" t="n">
        <v>12791.04</v>
      </c>
      <c r="J3103" t="inlineStr">
        <is>
          <t>1차 익절 도달(5%)</t>
        </is>
      </c>
      <c r="K3103" t="n">
        <v>15</v>
      </c>
      <c r="L3103" t="n">
        <v>10</v>
      </c>
      <c r="M3103" t="n">
        <v>7</v>
      </c>
      <c r="N3103" t="inlineStr">
        <is>
          <t>04.08. 15주 매도(+5% 상승 시 60% 익절 원칙)</t>
        </is>
      </c>
      <c r="O3103" t="n">
        <v>300000</v>
      </c>
      <c r="P3103">
        <f>COUNTIF($A$2:A3103,A3103)</f>
        <v/>
      </c>
      <c r="Q3103">
        <f>A3103&amp;"|"&amp;P3103</f>
        <v/>
      </c>
    </row>
    <row r="3104">
      <c r="A3104" t="inlineStr">
        <is>
          <t>KODEX 은선물(H)|3개월 전에 샀다면|[단기스윙]+[버티기형]</t>
        </is>
      </c>
      <c r="B3104" t="inlineStr">
        <is>
          <t>KODEX 은선물(H)</t>
        </is>
      </c>
      <c r="C3104" t="inlineStr">
        <is>
          <t>144600</t>
        </is>
      </c>
      <c r="D3104" t="inlineStr">
        <is>
          <t>3개월 전에 샀다면</t>
        </is>
      </c>
      <c r="E3104" t="inlineStr">
        <is>
          <t>[단기스윙]+[버티기형]</t>
        </is>
      </c>
      <c r="F3104" t="inlineStr">
        <is>
          <t>2026-04-06</t>
        </is>
      </c>
      <c r="G3104" t="n">
        <v>11918.34</v>
      </c>
      <c r="H3104" t="inlineStr">
        <is>
          <t>2026-04-16</t>
        </is>
      </c>
      <c r="I3104" t="n">
        <v>13260.71</v>
      </c>
      <c r="J3104" t="inlineStr">
        <is>
          <t>2차 익절 도달(10%)</t>
        </is>
      </c>
      <c r="K3104" t="n">
        <v>7</v>
      </c>
      <c r="L3104" t="n">
        <v>3</v>
      </c>
      <c r="M3104" t="n">
        <v>10.93</v>
      </c>
      <c r="N3104" t="inlineStr">
        <is>
          <t>04.16. 7주 매도(+10% 상승 시 30% 익절 원칙)</t>
        </is>
      </c>
      <c r="O3104" t="n">
        <v>300000</v>
      </c>
      <c r="P3104">
        <f>COUNTIF($A$2:A3104,A3104)</f>
        <v/>
      </c>
      <c r="Q3104">
        <f>A3104&amp;"|"&amp;P3104</f>
        <v/>
      </c>
    </row>
    <row r="3105">
      <c r="A3105" t="inlineStr">
        <is>
          <t>KODEX 은선물(H)|3개월 전에 샀다면|[단기스윙]+[버티기형]</t>
        </is>
      </c>
      <c r="B3105" t="inlineStr">
        <is>
          <t>KODEX 은선물(H)</t>
        </is>
      </c>
      <c r="C3105" t="inlineStr">
        <is>
          <t>144600</t>
        </is>
      </c>
      <c r="D3105" t="inlineStr">
        <is>
          <t>3개월 전에 샀다면</t>
        </is>
      </c>
      <c r="E3105" t="inlineStr">
        <is>
          <t>[단기스윙]+[버티기형]</t>
        </is>
      </c>
      <c r="F3105" t="inlineStr">
        <is>
          <t>2026-04-06</t>
        </is>
      </c>
      <c r="G3105" t="n">
        <v>11918.34</v>
      </c>
      <c r="H3105" t="inlineStr">
        <is>
          <t>2026-05-13</t>
        </is>
      </c>
      <c r="I3105" t="n">
        <v>14309.98</v>
      </c>
      <c r="J3105" t="inlineStr">
        <is>
          <t>3차 익절 도달(20%)</t>
        </is>
      </c>
      <c r="K3105" t="n">
        <v>3</v>
      </c>
      <c r="L3105" t="n">
        <v>0</v>
      </c>
      <c r="M3105" t="n">
        <v>19.71</v>
      </c>
      <c r="N3105" t="inlineStr">
        <is>
          <t>05.13. 3주 매도(+20% 상승 시 10% 익절 원칙)</t>
        </is>
      </c>
      <c r="O3105" t="n">
        <v>300000</v>
      </c>
      <c r="P3105">
        <f>COUNTIF($A$2:A3105,A3105)</f>
        <v/>
      </c>
      <c r="Q3105">
        <f>A3105&amp;"|"&amp;P3105</f>
        <v/>
      </c>
    </row>
    <row r="3106">
      <c r="A3106" t="inlineStr">
        <is>
          <t>KODEX 은선물(H)|3개월 전에 샀다면|[단기스윙]+[버티기형]</t>
        </is>
      </c>
      <c r="B3106" t="inlineStr">
        <is>
          <t>KODEX 은선물(H)</t>
        </is>
      </c>
      <c r="C3106" t="inlineStr">
        <is>
          <t>144600</t>
        </is>
      </c>
      <c r="D3106" t="inlineStr">
        <is>
          <t>3개월 전에 샀다면</t>
        </is>
      </c>
      <c r="E3106" t="inlineStr">
        <is>
          <t>[단기스윙]+[버티기형]</t>
        </is>
      </c>
      <c r="F3106" t="inlineStr">
        <is>
          <t>2026-05-18</t>
        </is>
      </c>
      <c r="G3106" t="n">
        <v>12388.67</v>
      </c>
      <c r="H3106" t="inlineStr">
        <is>
          <t>2026-06-08</t>
        </is>
      </c>
      <c r="I3106" t="n">
        <v>11047.26</v>
      </c>
      <c r="J3106" t="inlineStr">
        <is>
          <t>1차 손절 도달(-5%)</t>
        </is>
      </c>
      <c r="K3106" t="n">
        <v>10</v>
      </c>
      <c r="L3106" t="n">
        <v>16</v>
      </c>
      <c r="M3106" t="n">
        <v>-11.1</v>
      </c>
      <c r="N3106" t="inlineStr">
        <is>
          <t>06.08. 10주 매도(-5% 하락 시 40% 손절 원칙)</t>
        </is>
      </c>
      <c r="O3106" t="n">
        <v>300000</v>
      </c>
      <c r="P3106">
        <f>COUNTIF($A$2:A3106,A3106)</f>
        <v/>
      </c>
      <c r="Q3106">
        <f>A3106&amp;"|"&amp;P3106</f>
        <v/>
      </c>
    </row>
    <row r="3107">
      <c r="A3107" t="inlineStr">
        <is>
          <t>KODEX 은선물(H)|3개월 전에 샀다면|[단기스윙]+[버티기형]</t>
        </is>
      </c>
      <c r="B3107" t="inlineStr">
        <is>
          <t>KODEX 은선물(H)</t>
        </is>
      </c>
      <c r="C3107" t="inlineStr">
        <is>
          <t>144600</t>
        </is>
      </c>
      <c r="D3107" t="inlineStr">
        <is>
          <t>3개월 전에 샀다면</t>
        </is>
      </c>
      <c r="E3107" t="inlineStr">
        <is>
          <t>[단기스윙]+[버티기형]</t>
        </is>
      </c>
      <c r="F3107" t="inlineStr">
        <is>
          <t>2026-05-18</t>
        </is>
      </c>
      <c r="G3107" t="n">
        <v>12388.67</v>
      </c>
      <c r="H3107" t="inlineStr">
        <is>
          <t>2026-06-08</t>
        </is>
      </c>
      <c r="I3107" t="n">
        <v>11047.26</v>
      </c>
      <c r="J3107" t="inlineStr">
        <is>
          <t>백테스트 종료일 강제청산</t>
        </is>
      </c>
      <c r="K3107" t="n">
        <v>16</v>
      </c>
      <c r="L3107" t="n">
        <v>0</v>
      </c>
      <c r="M3107" t="n">
        <v>-11.1</v>
      </c>
      <c r="N3107" t="inlineStr">
        <is>
          <t>06.08. 16주 매도(백테스트 종료일 기준 강제청산)</t>
        </is>
      </c>
      <c r="O3107" t="n">
        <v>300000</v>
      </c>
      <c r="P3107">
        <f>COUNTIF($A$2:A3107,A3107)</f>
        <v/>
      </c>
      <c r="Q3107">
        <f>A3107&amp;"|"&amp;P3107</f>
        <v/>
      </c>
    </row>
    <row r="3108">
      <c r="A3108" t="inlineStr">
        <is>
          <t>KODEX 은선물(H)|3개월 전에 샀다면|[대표님룰]+[칼손절]</t>
        </is>
      </c>
      <c r="B3108" t="inlineStr">
        <is>
          <t>KODEX 은선물(H)</t>
        </is>
      </c>
      <c r="C3108" t="inlineStr">
        <is>
          <t>144600</t>
        </is>
      </c>
      <c r="D3108" t="inlineStr">
        <is>
          <t>3개월 전에 샀다면</t>
        </is>
      </c>
      <c r="E3108" t="inlineStr">
        <is>
          <t>[대표님룰]+[칼손절]</t>
        </is>
      </c>
      <c r="F3108" t="inlineStr">
        <is>
          <t>2026-04-06</t>
        </is>
      </c>
      <c r="G3108" t="n">
        <v>11918.34</v>
      </c>
      <c r="H3108" t="inlineStr">
        <is>
          <t>2026-04-08</t>
        </is>
      </c>
      <c r="I3108" t="n">
        <v>12791.04</v>
      </c>
      <c r="J3108" t="inlineStr">
        <is>
          <t>1차 익절 도달(5%)</t>
        </is>
      </c>
      <c r="K3108" t="n">
        <v>15</v>
      </c>
      <c r="L3108" t="n">
        <v>10</v>
      </c>
      <c r="M3108" t="n">
        <v>7</v>
      </c>
      <c r="N3108" t="inlineStr">
        <is>
          <t>04.08. 15주 매도(+5% 상승 시 60% 익절 원칙)</t>
        </is>
      </c>
      <c r="O3108" t="n">
        <v>300000</v>
      </c>
      <c r="P3108">
        <f>COUNTIF($A$2:A3108,A3108)</f>
        <v/>
      </c>
      <c r="Q3108">
        <f>A3108&amp;"|"&amp;P3108</f>
        <v/>
      </c>
    </row>
    <row r="3109">
      <c r="A3109" t="inlineStr">
        <is>
          <t>KODEX 은선물(H)|3개월 전에 샀다면|[대표님룰]+[칼손절]</t>
        </is>
      </c>
      <c r="B3109" t="inlineStr">
        <is>
          <t>KODEX 은선물(H)</t>
        </is>
      </c>
      <c r="C3109" t="inlineStr">
        <is>
          <t>144600</t>
        </is>
      </c>
      <c r="D3109" t="inlineStr">
        <is>
          <t>3개월 전에 샀다면</t>
        </is>
      </c>
      <c r="E3109" t="inlineStr">
        <is>
          <t>[대표님룰]+[칼손절]</t>
        </is>
      </c>
      <c r="F3109" t="inlineStr">
        <is>
          <t>2026-04-06</t>
        </is>
      </c>
      <c r="G3109" t="n">
        <v>11918.34</v>
      </c>
      <c r="H3109" t="inlineStr">
        <is>
          <t>2026-04-16</t>
        </is>
      </c>
      <c r="I3109" t="n">
        <v>13260.71</v>
      </c>
      <c r="J3109" t="inlineStr">
        <is>
          <t>2차 익절 도달(10%)</t>
        </is>
      </c>
      <c r="K3109" t="n">
        <v>7</v>
      </c>
      <c r="L3109" t="n">
        <v>3</v>
      </c>
      <c r="M3109" t="n">
        <v>10.93</v>
      </c>
      <c r="N3109" t="inlineStr">
        <is>
          <t>04.16. 7주 매도(+10% 상승 시 30% 익절 원칙)</t>
        </is>
      </c>
      <c r="O3109" t="n">
        <v>300000</v>
      </c>
      <c r="P3109">
        <f>COUNTIF($A$2:A3109,A3109)</f>
        <v/>
      </c>
      <c r="Q3109">
        <f>A3109&amp;"|"&amp;P3109</f>
        <v/>
      </c>
    </row>
    <row r="3110">
      <c r="A3110" t="inlineStr">
        <is>
          <t>KODEX 은선물(H)|3개월 전에 샀다면|[대표님룰]+[칼손절]</t>
        </is>
      </c>
      <c r="B3110" t="inlineStr">
        <is>
          <t>KODEX 은선물(H)</t>
        </is>
      </c>
      <c r="C3110" t="inlineStr">
        <is>
          <t>144600</t>
        </is>
      </c>
      <c r="D3110" t="inlineStr">
        <is>
          <t>3개월 전에 샀다면</t>
        </is>
      </c>
      <c r="E3110" t="inlineStr">
        <is>
          <t>[대표님룰]+[칼손절]</t>
        </is>
      </c>
      <c r="F3110" t="inlineStr">
        <is>
          <t>2026-04-06</t>
        </is>
      </c>
      <c r="G3110" t="n">
        <v>11918.34</v>
      </c>
      <c r="H3110" t="inlineStr">
        <is>
          <t>2026-06-08</t>
        </is>
      </c>
      <c r="I3110" t="n">
        <v>11047.26</v>
      </c>
      <c r="J3110" t="inlineStr">
        <is>
          <t>최종 손절 도달(-6%)</t>
        </is>
      </c>
      <c r="K3110" t="n">
        <v>3</v>
      </c>
      <c r="L3110" t="n">
        <v>0</v>
      </c>
      <c r="M3110" t="n">
        <v>-7.59</v>
      </c>
      <c r="N3110" t="inlineStr">
        <is>
          <t>06.08. 3주 매도(-6% 하락 시 10% 손절 원칙)</t>
        </is>
      </c>
      <c r="O3110" t="n">
        <v>300000</v>
      </c>
      <c r="P3110">
        <f>COUNTIF($A$2:A3110,A3110)</f>
        <v/>
      </c>
      <c r="Q3110">
        <f>A3110&amp;"|"&amp;P3110</f>
        <v/>
      </c>
    </row>
    <row r="3111">
      <c r="A3111" t="inlineStr">
        <is>
          <t>KODEX 은선물(H)|3개월 전에 샀다면|[대표님룰]+[정석방어]</t>
        </is>
      </c>
      <c r="B3111" t="inlineStr">
        <is>
          <t>KODEX 은선물(H)</t>
        </is>
      </c>
      <c r="C3111" t="inlineStr">
        <is>
          <t>144600</t>
        </is>
      </c>
      <c r="D3111" t="inlineStr">
        <is>
          <t>3개월 전에 샀다면</t>
        </is>
      </c>
      <c r="E3111" t="inlineStr">
        <is>
          <t>[대표님룰]+[정석방어]</t>
        </is>
      </c>
      <c r="F3111" t="inlineStr">
        <is>
          <t>2026-04-06</t>
        </is>
      </c>
      <c r="G3111" t="n">
        <v>11918.34</v>
      </c>
      <c r="H3111" t="inlineStr">
        <is>
          <t>2026-04-08</t>
        </is>
      </c>
      <c r="I3111" t="n">
        <v>12791.04</v>
      </c>
      <c r="J3111" t="inlineStr">
        <is>
          <t>1차 익절 도달(5%)</t>
        </is>
      </c>
      <c r="K3111" t="n">
        <v>15</v>
      </c>
      <c r="L3111" t="n">
        <v>10</v>
      </c>
      <c r="M3111" t="n">
        <v>7</v>
      </c>
      <c r="N3111" t="inlineStr">
        <is>
          <t>04.08. 15주 매도(+5% 상승 시 60% 익절 원칙)</t>
        </is>
      </c>
      <c r="O3111" t="n">
        <v>300000</v>
      </c>
      <c r="P3111">
        <f>COUNTIF($A$2:A3111,A3111)</f>
        <v/>
      </c>
      <c r="Q3111">
        <f>A3111&amp;"|"&amp;P3111</f>
        <v/>
      </c>
    </row>
    <row r="3112">
      <c r="A3112" t="inlineStr">
        <is>
          <t>KODEX 은선물(H)|3개월 전에 샀다면|[대표님룰]+[정석방어]</t>
        </is>
      </c>
      <c r="B3112" t="inlineStr">
        <is>
          <t>KODEX 은선물(H)</t>
        </is>
      </c>
      <c r="C3112" t="inlineStr">
        <is>
          <t>144600</t>
        </is>
      </c>
      <c r="D3112" t="inlineStr">
        <is>
          <t>3개월 전에 샀다면</t>
        </is>
      </c>
      <c r="E3112" t="inlineStr">
        <is>
          <t>[대표님룰]+[정석방어]</t>
        </is>
      </c>
      <c r="F3112" t="inlineStr">
        <is>
          <t>2026-04-06</t>
        </is>
      </c>
      <c r="G3112" t="n">
        <v>11918.34</v>
      </c>
      <c r="H3112" t="inlineStr">
        <is>
          <t>2026-04-16</t>
        </is>
      </c>
      <c r="I3112" t="n">
        <v>13260.71</v>
      </c>
      <c r="J3112" t="inlineStr">
        <is>
          <t>2차 익절 도달(10%)</t>
        </is>
      </c>
      <c r="K3112" t="n">
        <v>7</v>
      </c>
      <c r="L3112" t="n">
        <v>3</v>
      </c>
      <c r="M3112" t="n">
        <v>10.93</v>
      </c>
      <c r="N3112" t="inlineStr">
        <is>
          <t>04.16. 7주 매도(+10% 상승 시 30% 익절 원칙)</t>
        </is>
      </c>
      <c r="O3112" t="n">
        <v>300000</v>
      </c>
      <c r="P3112">
        <f>COUNTIF($A$2:A3112,A3112)</f>
        <v/>
      </c>
      <c r="Q3112">
        <f>A3112&amp;"|"&amp;P3112</f>
        <v/>
      </c>
    </row>
    <row r="3113">
      <c r="A3113" t="inlineStr">
        <is>
          <t>KODEX 은선물(H)|3개월 전에 샀다면|[대표님룰]+[정석방어]</t>
        </is>
      </c>
      <c r="B3113" t="inlineStr">
        <is>
          <t>KODEX 은선물(H)</t>
        </is>
      </c>
      <c r="C3113" t="inlineStr">
        <is>
          <t>144600</t>
        </is>
      </c>
      <c r="D3113" t="inlineStr">
        <is>
          <t>3개월 전에 샀다면</t>
        </is>
      </c>
      <c r="E3113" t="inlineStr">
        <is>
          <t>[대표님룰]+[정석방어]</t>
        </is>
      </c>
      <c r="F3113" t="inlineStr">
        <is>
          <t>2026-04-06</t>
        </is>
      </c>
      <c r="G3113" t="n">
        <v>11918.34</v>
      </c>
      <c r="H3113" t="inlineStr">
        <is>
          <t>2026-06-08</t>
        </is>
      </c>
      <c r="I3113" t="n">
        <v>11047.26</v>
      </c>
      <c r="J3113" t="inlineStr">
        <is>
          <t>2차 손절 도달(-5%)</t>
        </is>
      </c>
      <c r="K3113" t="n">
        <v>3</v>
      </c>
      <c r="L3113" t="n">
        <v>0</v>
      </c>
      <c r="M3113" t="n">
        <v>-7.59</v>
      </c>
      <c r="N3113" t="inlineStr">
        <is>
          <t>06.08. 3주 매도(-5% 하락 시 20% 손절 원칙)</t>
        </is>
      </c>
      <c r="O3113" t="n">
        <v>300000</v>
      </c>
      <c r="P3113">
        <f>COUNTIF($A$2:A3113,A3113)</f>
        <v/>
      </c>
      <c r="Q3113">
        <f>A3113&amp;"|"&amp;P3113</f>
        <v/>
      </c>
    </row>
    <row r="3114">
      <c r="A3114" t="inlineStr">
        <is>
          <t>KODEX 은선물(H)|3개월 전에 샀다면|[대표님룰]+[변동성허용]</t>
        </is>
      </c>
      <c r="B3114" t="inlineStr">
        <is>
          <t>KODEX 은선물(H)</t>
        </is>
      </c>
      <c r="C3114" t="inlineStr">
        <is>
          <t>144600</t>
        </is>
      </c>
      <c r="D3114" t="inlineStr">
        <is>
          <t>3개월 전에 샀다면</t>
        </is>
      </c>
      <c r="E3114" t="inlineStr">
        <is>
          <t>[대표님룰]+[변동성허용]</t>
        </is>
      </c>
      <c r="F3114" t="inlineStr">
        <is>
          <t>2026-04-06</t>
        </is>
      </c>
      <c r="G3114" t="n">
        <v>11918.34</v>
      </c>
      <c r="H3114" t="inlineStr">
        <is>
          <t>2026-04-08</t>
        </is>
      </c>
      <c r="I3114" t="n">
        <v>12791.04</v>
      </c>
      <c r="J3114" t="inlineStr">
        <is>
          <t>1차 익절 도달(5%)</t>
        </is>
      </c>
      <c r="K3114" t="n">
        <v>15</v>
      </c>
      <c r="L3114" t="n">
        <v>10</v>
      </c>
      <c r="M3114" t="n">
        <v>7</v>
      </c>
      <c r="N3114" t="inlineStr">
        <is>
          <t>04.08. 15주 매도(+5% 상승 시 60% 익절 원칙)</t>
        </is>
      </c>
      <c r="O3114" t="n">
        <v>300000</v>
      </c>
      <c r="P3114">
        <f>COUNTIF($A$2:A3114,A3114)</f>
        <v/>
      </c>
      <c r="Q3114">
        <f>A3114&amp;"|"&amp;P3114</f>
        <v/>
      </c>
    </row>
    <row r="3115">
      <c r="A3115" t="inlineStr">
        <is>
          <t>KODEX 은선물(H)|3개월 전에 샀다면|[대표님룰]+[변동성허용]</t>
        </is>
      </c>
      <c r="B3115" t="inlineStr">
        <is>
          <t>KODEX 은선물(H)</t>
        </is>
      </c>
      <c r="C3115" t="inlineStr">
        <is>
          <t>144600</t>
        </is>
      </c>
      <c r="D3115" t="inlineStr">
        <is>
          <t>3개월 전에 샀다면</t>
        </is>
      </c>
      <c r="E3115" t="inlineStr">
        <is>
          <t>[대표님룰]+[변동성허용]</t>
        </is>
      </c>
      <c r="F3115" t="inlineStr">
        <is>
          <t>2026-04-06</t>
        </is>
      </c>
      <c r="G3115" t="n">
        <v>11918.34</v>
      </c>
      <c r="H3115" t="inlineStr">
        <is>
          <t>2026-04-16</t>
        </is>
      </c>
      <c r="I3115" t="n">
        <v>13260.71</v>
      </c>
      <c r="J3115" t="inlineStr">
        <is>
          <t>2차 익절 도달(10%)</t>
        </is>
      </c>
      <c r="K3115" t="n">
        <v>7</v>
      </c>
      <c r="L3115" t="n">
        <v>3</v>
      </c>
      <c r="M3115" t="n">
        <v>10.93</v>
      </c>
      <c r="N3115" t="inlineStr">
        <is>
          <t>04.16. 7주 매도(+10% 상승 시 30% 익절 원칙)</t>
        </is>
      </c>
      <c r="O3115" t="n">
        <v>300000</v>
      </c>
      <c r="P3115">
        <f>COUNTIF($A$2:A3115,A3115)</f>
        <v/>
      </c>
      <c r="Q3115">
        <f>A3115&amp;"|"&amp;P3115</f>
        <v/>
      </c>
    </row>
    <row r="3116">
      <c r="A3116" t="inlineStr">
        <is>
          <t>KODEX 은선물(H)|3개월 전에 샀다면|[대표님룰]+[변동성허용]</t>
        </is>
      </c>
      <c r="B3116" t="inlineStr">
        <is>
          <t>KODEX 은선물(H)</t>
        </is>
      </c>
      <c r="C3116" t="inlineStr">
        <is>
          <t>144600</t>
        </is>
      </c>
      <c r="D3116" t="inlineStr">
        <is>
          <t>3개월 전에 샀다면</t>
        </is>
      </c>
      <c r="E3116" t="inlineStr">
        <is>
          <t>[대표님룰]+[변동성허용]</t>
        </is>
      </c>
      <c r="F3116" t="inlineStr">
        <is>
          <t>2026-04-06</t>
        </is>
      </c>
      <c r="G3116" t="n">
        <v>11918.34</v>
      </c>
      <c r="H3116" t="inlineStr">
        <is>
          <t>2026-06-08</t>
        </is>
      </c>
      <c r="I3116" t="n">
        <v>11047.26</v>
      </c>
      <c r="J3116" t="inlineStr">
        <is>
          <t>1차 손절 도달(-5%)</t>
        </is>
      </c>
      <c r="K3116" t="n">
        <v>3</v>
      </c>
      <c r="L3116" t="n">
        <v>0</v>
      </c>
      <c r="M3116" t="n">
        <v>-7.59</v>
      </c>
      <c r="N3116" t="inlineStr">
        <is>
          <t>06.08. 3주 매도(-5% 하락 시 50% 손절 원칙)</t>
        </is>
      </c>
      <c r="O3116" t="n">
        <v>300000</v>
      </c>
      <c r="P3116">
        <f>COUNTIF($A$2:A3116,A3116)</f>
        <v/>
      </c>
      <c r="Q3116">
        <f>A3116&amp;"|"&amp;P3116</f>
        <v/>
      </c>
    </row>
    <row r="3117">
      <c r="A3117" t="inlineStr">
        <is>
          <t>KODEX 은선물(H)|3개월 전에 샀다면|[대표님룰]+[버티기형]</t>
        </is>
      </c>
      <c r="B3117" t="inlineStr">
        <is>
          <t>KODEX 은선물(H)</t>
        </is>
      </c>
      <c r="C3117" t="inlineStr">
        <is>
          <t>144600</t>
        </is>
      </c>
      <c r="D3117" t="inlineStr">
        <is>
          <t>3개월 전에 샀다면</t>
        </is>
      </c>
      <c r="E3117" t="inlineStr">
        <is>
          <t>[대표님룰]+[버티기형]</t>
        </is>
      </c>
      <c r="F3117" t="inlineStr">
        <is>
          <t>2026-04-06</t>
        </is>
      </c>
      <c r="G3117" t="n">
        <v>11918.34</v>
      </c>
      <c r="H3117" t="inlineStr">
        <is>
          <t>2026-04-08</t>
        </is>
      </c>
      <c r="I3117" t="n">
        <v>12791.04</v>
      </c>
      <c r="J3117" t="inlineStr">
        <is>
          <t>1차 익절 도달(5%)</t>
        </is>
      </c>
      <c r="K3117" t="n">
        <v>15</v>
      </c>
      <c r="L3117" t="n">
        <v>10</v>
      </c>
      <c r="M3117" t="n">
        <v>7</v>
      </c>
      <c r="N3117" t="inlineStr">
        <is>
          <t>04.08. 15주 매도(+5% 상승 시 60% 익절 원칙)</t>
        </is>
      </c>
      <c r="O3117" t="n">
        <v>300000</v>
      </c>
      <c r="P3117">
        <f>COUNTIF($A$2:A3117,A3117)</f>
        <v/>
      </c>
      <c r="Q3117">
        <f>A3117&amp;"|"&amp;P3117</f>
        <v/>
      </c>
    </row>
    <row r="3118">
      <c r="A3118" t="inlineStr">
        <is>
          <t>KODEX 은선물(H)|3개월 전에 샀다면|[대표님룰]+[버티기형]</t>
        </is>
      </c>
      <c r="B3118" t="inlineStr">
        <is>
          <t>KODEX 은선물(H)</t>
        </is>
      </c>
      <c r="C3118" t="inlineStr">
        <is>
          <t>144600</t>
        </is>
      </c>
      <c r="D3118" t="inlineStr">
        <is>
          <t>3개월 전에 샀다면</t>
        </is>
      </c>
      <c r="E3118" t="inlineStr">
        <is>
          <t>[대표님룰]+[버티기형]</t>
        </is>
      </c>
      <c r="F3118" t="inlineStr">
        <is>
          <t>2026-04-06</t>
        </is>
      </c>
      <c r="G3118" t="n">
        <v>11918.34</v>
      </c>
      <c r="H3118" t="inlineStr">
        <is>
          <t>2026-04-16</t>
        </is>
      </c>
      <c r="I3118" t="n">
        <v>13260.71</v>
      </c>
      <c r="J3118" t="inlineStr">
        <is>
          <t>2차 익절 도달(10%)</t>
        </is>
      </c>
      <c r="K3118" t="n">
        <v>7</v>
      </c>
      <c r="L3118" t="n">
        <v>3</v>
      </c>
      <c r="M3118" t="n">
        <v>10.93</v>
      </c>
      <c r="N3118" t="inlineStr">
        <is>
          <t>04.16. 7주 매도(+10% 상승 시 30% 익절 원칙)</t>
        </is>
      </c>
      <c r="O3118" t="n">
        <v>300000</v>
      </c>
      <c r="P3118">
        <f>COUNTIF($A$2:A3118,A3118)</f>
        <v/>
      </c>
      <c r="Q3118">
        <f>A3118&amp;"|"&amp;P3118</f>
        <v/>
      </c>
    </row>
    <row r="3119">
      <c r="A3119" t="inlineStr">
        <is>
          <t>KODEX 은선물(H)|3개월 전에 샀다면|[대표님룰]+[버티기형]</t>
        </is>
      </c>
      <c r="B3119" t="inlineStr">
        <is>
          <t>KODEX 은선물(H)</t>
        </is>
      </c>
      <c r="C3119" t="inlineStr">
        <is>
          <t>144600</t>
        </is>
      </c>
      <c r="D3119" t="inlineStr">
        <is>
          <t>3개월 전에 샀다면</t>
        </is>
      </c>
      <c r="E3119" t="inlineStr">
        <is>
          <t>[대표님룰]+[버티기형]</t>
        </is>
      </c>
      <c r="F3119" t="inlineStr">
        <is>
          <t>2026-04-06</t>
        </is>
      </c>
      <c r="G3119" t="n">
        <v>11918.34</v>
      </c>
      <c r="H3119" t="inlineStr">
        <is>
          <t>2026-06-08</t>
        </is>
      </c>
      <c r="I3119" t="n">
        <v>11047.26</v>
      </c>
      <c r="J3119" t="inlineStr">
        <is>
          <t>1차 손절 도달(-5%)</t>
        </is>
      </c>
      <c r="K3119" t="n">
        <v>3</v>
      </c>
      <c r="L3119" t="n">
        <v>0</v>
      </c>
      <c r="M3119" t="n">
        <v>-7.59</v>
      </c>
      <c r="N3119" t="inlineStr">
        <is>
          <t>06.08. 3주 매도(-5% 하락 시 40% 손절 원칙)</t>
        </is>
      </c>
      <c r="O3119" t="n">
        <v>300000</v>
      </c>
      <c r="P3119">
        <f>COUNTIF($A$2:A3119,A3119)</f>
        <v/>
      </c>
      <c r="Q3119">
        <f>A3119&amp;"|"&amp;P3119</f>
        <v/>
      </c>
    </row>
    <row r="3120">
      <c r="A3120" t="inlineStr">
        <is>
          <t>KODEX 은선물(H)|3개월 전에 샀다면|[중기추세]+[칼손절]</t>
        </is>
      </c>
      <c r="B3120" t="inlineStr">
        <is>
          <t>KODEX 은선물(H)</t>
        </is>
      </c>
      <c r="C3120" t="inlineStr">
        <is>
          <t>144600</t>
        </is>
      </c>
      <c r="D3120" t="inlineStr">
        <is>
          <t>3개월 전에 샀다면</t>
        </is>
      </c>
      <c r="E3120" t="inlineStr">
        <is>
          <t>[중기추세]+[칼손절]</t>
        </is>
      </c>
      <c r="F3120" t="inlineStr">
        <is>
          <t>2026-04-06</t>
        </is>
      </c>
      <c r="G3120" t="n">
        <v>11918.34</v>
      </c>
      <c r="H3120" t="inlineStr">
        <is>
          <t>2026-04-16</t>
        </is>
      </c>
      <c r="I3120" t="n">
        <v>13260.71</v>
      </c>
      <c r="J3120" t="inlineStr">
        <is>
          <t>1차 익절 도달(10%)</t>
        </is>
      </c>
      <c r="K3120" t="n">
        <v>12</v>
      </c>
      <c r="L3120" t="n">
        <v>13</v>
      </c>
      <c r="M3120" t="n">
        <v>10.93</v>
      </c>
      <c r="N3120" t="inlineStr">
        <is>
          <t>04.16. 12주 매도(+10% 상승 시 50% 익절 원칙)</t>
        </is>
      </c>
      <c r="O3120" t="n">
        <v>300000</v>
      </c>
      <c r="P3120">
        <f>COUNTIF($A$2:A3120,A3120)</f>
        <v/>
      </c>
      <c r="Q3120">
        <f>A3120&amp;"|"&amp;P3120</f>
        <v/>
      </c>
    </row>
    <row r="3121">
      <c r="A3121" t="inlineStr">
        <is>
          <t>KODEX 은선물(H)|3개월 전에 샀다면|[중기추세]+[칼손절]</t>
        </is>
      </c>
      <c r="B3121" t="inlineStr">
        <is>
          <t>KODEX 은선물(H)</t>
        </is>
      </c>
      <c r="C3121" t="inlineStr">
        <is>
          <t>144600</t>
        </is>
      </c>
      <c r="D3121" t="inlineStr">
        <is>
          <t>3개월 전에 샀다면</t>
        </is>
      </c>
      <c r="E3121" t="inlineStr">
        <is>
          <t>[중기추세]+[칼손절]</t>
        </is>
      </c>
      <c r="F3121" t="inlineStr">
        <is>
          <t>2026-04-06</t>
        </is>
      </c>
      <c r="G3121" t="n">
        <v>11918.34</v>
      </c>
      <c r="H3121" t="inlineStr">
        <is>
          <t>2026-05-13</t>
        </is>
      </c>
      <c r="I3121" t="n">
        <v>14309.98</v>
      </c>
      <c r="J3121" t="inlineStr">
        <is>
          <t>2차 익절 도달(20%)</t>
        </is>
      </c>
      <c r="K3121" t="n">
        <v>7</v>
      </c>
      <c r="L3121" t="n">
        <v>6</v>
      </c>
      <c r="M3121" t="n">
        <v>19.71</v>
      </c>
      <c r="N3121" t="inlineStr">
        <is>
          <t>05.13. 7주 매도(+20% 상승 시 30% 익절 원칙)</t>
        </is>
      </c>
      <c r="O3121" t="n">
        <v>300000</v>
      </c>
      <c r="P3121">
        <f>COUNTIF($A$2:A3121,A3121)</f>
        <v/>
      </c>
      <c r="Q3121">
        <f>A3121&amp;"|"&amp;P3121</f>
        <v/>
      </c>
    </row>
    <row r="3122">
      <c r="A3122" t="inlineStr">
        <is>
          <t>KODEX 은선물(H)|3개월 전에 샀다면|[중기추세]+[칼손절]</t>
        </is>
      </c>
      <c r="B3122" t="inlineStr">
        <is>
          <t>KODEX 은선물(H)</t>
        </is>
      </c>
      <c r="C3122" t="inlineStr">
        <is>
          <t>144600</t>
        </is>
      </c>
      <c r="D3122" t="inlineStr">
        <is>
          <t>3개월 전에 샀다면</t>
        </is>
      </c>
      <c r="E3122" t="inlineStr">
        <is>
          <t>[중기추세]+[칼손절]</t>
        </is>
      </c>
      <c r="F3122" t="inlineStr">
        <is>
          <t>2026-04-06</t>
        </is>
      </c>
      <c r="G3122" t="n">
        <v>11918.34</v>
      </c>
      <c r="H3122" t="inlineStr">
        <is>
          <t>2026-06-08</t>
        </is>
      </c>
      <c r="I3122" t="n">
        <v>11047.26</v>
      </c>
      <c r="J3122" t="inlineStr">
        <is>
          <t>최종 손절 도달(-6%)</t>
        </is>
      </c>
      <c r="K3122" t="n">
        <v>6</v>
      </c>
      <c r="L3122" t="n">
        <v>0</v>
      </c>
      <c r="M3122" t="n">
        <v>-7.59</v>
      </c>
      <c r="N3122" t="inlineStr">
        <is>
          <t>06.08. 6주 매도(-6% 하락 시 10% 손절 원칙)</t>
        </is>
      </c>
      <c r="O3122" t="n">
        <v>300000</v>
      </c>
      <c r="P3122">
        <f>COUNTIF($A$2:A3122,A3122)</f>
        <v/>
      </c>
      <c r="Q3122">
        <f>A3122&amp;"|"&amp;P3122</f>
        <v/>
      </c>
    </row>
    <row r="3123">
      <c r="A3123" t="inlineStr">
        <is>
          <t>KODEX 은선물(H)|3개월 전에 샀다면|[중기추세]+[정석방어]</t>
        </is>
      </c>
      <c r="B3123" t="inlineStr">
        <is>
          <t>KODEX 은선물(H)</t>
        </is>
      </c>
      <c r="C3123" t="inlineStr">
        <is>
          <t>144600</t>
        </is>
      </c>
      <c r="D3123" t="inlineStr">
        <is>
          <t>3개월 전에 샀다면</t>
        </is>
      </c>
      <c r="E3123" t="inlineStr">
        <is>
          <t>[중기추세]+[정석방어]</t>
        </is>
      </c>
      <c r="F3123" t="inlineStr">
        <is>
          <t>2026-04-06</t>
        </is>
      </c>
      <c r="G3123" t="n">
        <v>11918.34</v>
      </c>
      <c r="H3123" t="inlineStr">
        <is>
          <t>2026-04-16</t>
        </is>
      </c>
      <c r="I3123" t="n">
        <v>13260.71</v>
      </c>
      <c r="J3123" t="inlineStr">
        <is>
          <t>1차 익절 도달(10%)</t>
        </is>
      </c>
      <c r="K3123" t="n">
        <v>12</v>
      </c>
      <c r="L3123" t="n">
        <v>13</v>
      </c>
      <c r="M3123" t="n">
        <v>10.93</v>
      </c>
      <c r="N3123" t="inlineStr">
        <is>
          <t>04.16. 12주 매도(+10% 상승 시 50% 익절 원칙)</t>
        </is>
      </c>
      <c r="O3123" t="n">
        <v>300000</v>
      </c>
      <c r="P3123">
        <f>COUNTIF($A$2:A3123,A3123)</f>
        <v/>
      </c>
      <c r="Q3123">
        <f>A3123&amp;"|"&amp;P3123</f>
        <v/>
      </c>
    </row>
    <row r="3124">
      <c r="A3124" t="inlineStr">
        <is>
          <t>KODEX 은선물(H)|3개월 전에 샀다면|[중기추세]+[정석방어]</t>
        </is>
      </c>
      <c r="B3124" t="inlineStr">
        <is>
          <t>KODEX 은선물(H)</t>
        </is>
      </c>
      <c r="C3124" t="inlineStr">
        <is>
          <t>144600</t>
        </is>
      </c>
      <c r="D3124" t="inlineStr">
        <is>
          <t>3개월 전에 샀다면</t>
        </is>
      </c>
      <c r="E3124" t="inlineStr">
        <is>
          <t>[중기추세]+[정석방어]</t>
        </is>
      </c>
      <c r="F3124" t="inlineStr">
        <is>
          <t>2026-04-06</t>
        </is>
      </c>
      <c r="G3124" t="n">
        <v>11918.34</v>
      </c>
      <c r="H3124" t="inlineStr">
        <is>
          <t>2026-05-13</t>
        </is>
      </c>
      <c r="I3124" t="n">
        <v>14309.98</v>
      </c>
      <c r="J3124" t="inlineStr">
        <is>
          <t>2차 익절 도달(20%)</t>
        </is>
      </c>
      <c r="K3124" t="n">
        <v>7</v>
      </c>
      <c r="L3124" t="n">
        <v>6</v>
      </c>
      <c r="M3124" t="n">
        <v>19.71</v>
      </c>
      <c r="N3124" t="inlineStr">
        <is>
          <t>05.13. 7주 매도(+20% 상승 시 30% 익절 원칙)</t>
        </is>
      </c>
      <c r="O3124" t="n">
        <v>300000</v>
      </c>
      <c r="P3124">
        <f>COUNTIF($A$2:A3124,A3124)</f>
        <v/>
      </c>
      <c r="Q3124">
        <f>A3124&amp;"|"&amp;P3124</f>
        <v/>
      </c>
    </row>
    <row r="3125">
      <c r="A3125" t="inlineStr">
        <is>
          <t>KODEX 은선물(H)|3개월 전에 샀다면|[중기추세]+[정석방어]</t>
        </is>
      </c>
      <c r="B3125" t="inlineStr">
        <is>
          <t>KODEX 은선물(H)</t>
        </is>
      </c>
      <c r="C3125" t="inlineStr">
        <is>
          <t>144600</t>
        </is>
      </c>
      <c r="D3125" t="inlineStr">
        <is>
          <t>3개월 전에 샀다면</t>
        </is>
      </c>
      <c r="E3125" t="inlineStr">
        <is>
          <t>[중기추세]+[정석방어]</t>
        </is>
      </c>
      <c r="F3125" t="inlineStr">
        <is>
          <t>2026-04-06</t>
        </is>
      </c>
      <c r="G3125" t="n">
        <v>11918.34</v>
      </c>
      <c r="H3125" t="inlineStr">
        <is>
          <t>2026-06-08</t>
        </is>
      </c>
      <c r="I3125" t="n">
        <v>11047.26</v>
      </c>
      <c r="J3125" t="inlineStr">
        <is>
          <t>2차 손절 도달(-5%)</t>
        </is>
      </c>
      <c r="K3125" t="n">
        <v>5</v>
      </c>
      <c r="L3125" t="n">
        <v>1</v>
      </c>
      <c r="M3125" t="n">
        <v>-7.59</v>
      </c>
      <c r="N3125" t="inlineStr">
        <is>
          <t>06.08. 5주 매도(-5% 하락 시 20% 손절 원칙)</t>
        </is>
      </c>
      <c r="O3125" t="n">
        <v>300000</v>
      </c>
      <c r="P3125">
        <f>COUNTIF($A$2:A3125,A3125)</f>
        <v/>
      </c>
      <c r="Q3125">
        <f>A3125&amp;"|"&amp;P3125</f>
        <v/>
      </c>
    </row>
    <row r="3126">
      <c r="A3126" t="inlineStr">
        <is>
          <t>KODEX 은선물(H)|3개월 전에 샀다면|[중기추세]+[정석방어]</t>
        </is>
      </c>
      <c r="B3126" t="inlineStr">
        <is>
          <t>KODEX 은선물(H)</t>
        </is>
      </c>
      <c r="C3126" t="inlineStr">
        <is>
          <t>144600</t>
        </is>
      </c>
      <c r="D3126" t="inlineStr">
        <is>
          <t>3개월 전에 샀다면</t>
        </is>
      </c>
      <c r="E3126" t="inlineStr">
        <is>
          <t>[중기추세]+[정석방어]</t>
        </is>
      </c>
      <c r="F3126" t="inlineStr">
        <is>
          <t>2026-04-06</t>
        </is>
      </c>
      <c r="G3126" t="n">
        <v>11918.34</v>
      </c>
      <c r="H3126" t="inlineStr">
        <is>
          <t>2026-06-08</t>
        </is>
      </c>
      <c r="I3126" t="n">
        <v>11047.26</v>
      </c>
      <c r="J3126" t="inlineStr">
        <is>
          <t>백테스트 종료일 강제청산</t>
        </is>
      </c>
      <c r="K3126" t="n">
        <v>1</v>
      </c>
      <c r="L3126" t="n">
        <v>0</v>
      </c>
      <c r="M3126" t="n">
        <v>-7.59</v>
      </c>
      <c r="N3126" t="inlineStr">
        <is>
          <t>06.08. 1주 매도(백테스트 종료일 기준 강제청산)</t>
        </is>
      </c>
      <c r="O3126" t="n">
        <v>300000</v>
      </c>
      <c r="P3126">
        <f>COUNTIF($A$2:A3126,A3126)</f>
        <v/>
      </c>
      <c r="Q3126">
        <f>A3126&amp;"|"&amp;P3126</f>
        <v/>
      </c>
    </row>
    <row r="3127">
      <c r="A3127" t="inlineStr">
        <is>
          <t>KODEX 은선물(H)|3개월 전에 샀다면|[중기추세]+[변동성허용]</t>
        </is>
      </c>
      <c r="B3127" t="inlineStr">
        <is>
          <t>KODEX 은선물(H)</t>
        </is>
      </c>
      <c r="C3127" t="inlineStr">
        <is>
          <t>144600</t>
        </is>
      </c>
      <c r="D3127" t="inlineStr">
        <is>
          <t>3개월 전에 샀다면</t>
        </is>
      </c>
      <c r="E3127" t="inlineStr">
        <is>
          <t>[중기추세]+[변동성허용]</t>
        </is>
      </c>
      <c r="F3127" t="inlineStr">
        <is>
          <t>2026-04-06</t>
        </is>
      </c>
      <c r="G3127" t="n">
        <v>11918.34</v>
      </c>
      <c r="H3127" t="inlineStr">
        <is>
          <t>2026-04-16</t>
        </is>
      </c>
      <c r="I3127" t="n">
        <v>13260.71</v>
      </c>
      <c r="J3127" t="inlineStr">
        <is>
          <t>1차 익절 도달(10%)</t>
        </is>
      </c>
      <c r="K3127" t="n">
        <v>12</v>
      </c>
      <c r="L3127" t="n">
        <v>13</v>
      </c>
      <c r="M3127" t="n">
        <v>10.93</v>
      </c>
      <c r="N3127" t="inlineStr">
        <is>
          <t>04.16. 12주 매도(+10% 상승 시 50% 익절 원칙)</t>
        </is>
      </c>
      <c r="O3127" t="n">
        <v>300000</v>
      </c>
      <c r="P3127">
        <f>COUNTIF($A$2:A3127,A3127)</f>
        <v/>
      </c>
      <c r="Q3127">
        <f>A3127&amp;"|"&amp;P3127</f>
        <v/>
      </c>
    </row>
    <row r="3128">
      <c r="A3128" t="inlineStr">
        <is>
          <t>KODEX 은선물(H)|3개월 전에 샀다면|[중기추세]+[변동성허용]</t>
        </is>
      </c>
      <c r="B3128" t="inlineStr">
        <is>
          <t>KODEX 은선물(H)</t>
        </is>
      </c>
      <c r="C3128" t="inlineStr">
        <is>
          <t>144600</t>
        </is>
      </c>
      <c r="D3128" t="inlineStr">
        <is>
          <t>3개월 전에 샀다면</t>
        </is>
      </c>
      <c r="E3128" t="inlineStr">
        <is>
          <t>[중기추세]+[변동성허용]</t>
        </is>
      </c>
      <c r="F3128" t="inlineStr">
        <is>
          <t>2026-04-06</t>
        </is>
      </c>
      <c r="G3128" t="n">
        <v>11918.34</v>
      </c>
      <c r="H3128" t="inlineStr">
        <is>
          <t>2026-05-13</t>
        </is>
      </c>
      <c r="I3128" t="n">
        <v>14309.98</v>
      </c>
      <c r="J3128" t="inlineStr">
        <is>
          <t>2차 익절 도달(20%)</t>
        </is>
      </c>
      <c r="K3128" t="n">
        <v>7</v>
      </c>
      <c r="L3128" t="n">
        <v>6</v>
      </c>
      <c r="M3128" t="n">
        <v>19.71</v>
      </c>
      <c r="N3128" t="inlineStr">
        <is>
          <t>05.13. 7주 매도(+20% 상승 시 30% 익절 원칙)</t>
        </is>
      </c>
      <c r="O3128" t="n">
        <v>300000</v>
      </c>
      <c r="P3128">
        <f>COUNTIF($A$2:A3128,A3128)</f>
        <v/>
      </c>
      <c r="Q3128">
        <f>A3128&amp;"|"&amp;P3128</f>
        <v/>
      </c>
    </row>
    <row r="3129">
      <c r="A3129" t="inlineStr">
        <is>
          <t>KODEX 은선물(H)|3개월 전에 샀다면|[중기추세]+[변동성허용]</t>
        </is>
      </c>
      <c r="B3129" t="inlineStr">
        <is>
          <t>KODEX 은선물(H)</t>
        </is>
      </c>
      <c r="C3129" t="inlineStr">
        <is>
          <t>144600</t>
        </is>
      </c>
      <c r="D3129" t="inlineStr">
        <is>
          <t>3개월 전에 샀다면</t>
        </is>
      </c>
      <c r="E3129" t="inlineStr">
        <is>
          <t>[중기추세]+[변동성허용]</t>
        </is>
      </c>
      <c r="F3129" t="inlineStr">
        <is>
          <t>2026-04-06</t>
        </is>
      </c>
      <c r="G3129" t="n">
        <v>11918.34</v>
      </c>
      <c r="H3129" t="inlineStr">
        <is>
          <t>2026-06-08</t>
        </is>
      </c>
      <c r="I3129" t="n">
        <v>11047.26</v>
      </c>
      <c r="J3129" t="inlineStr">
        <is>
          <t>1차 손절 도달(-5%)</t>
        </is>
      </c>
      <c r="K3129" t="n">
        <v>6</v>
      </c>
      <c r="L3129" t="n">
        <v>0</v>
      </c>
      <c r="M3129" t="n">
        <v>-7.59</v>
      </c>
      <c r="N3129" t="inlineStr">
        <is>
          <t>06.08. 6주 매도(-5% 하락 시 50% 손절 원칙)</t>
        </is>
      </c>
      <c r="O3129" t="n">
        <v>300000</v>
      </c>
      <c r="P3129">
        <f>COUNTIF($A$2:A3129,A3129)</f>
        <v/>
      </c>
      <c r="Q3129">
        <f>A3129&amp;"|"&amp;P3129</f>
        <v/>
      </c>
    </row>
    <row r="3130">
      <c r="A3130" t="inlineStr">
        <is>
          <t>KODEX 은선물(H)|3개월 전에 샀다면|[중기추세]+[버티기형]</t>
        </is>
      </c>
      <c r="B3130" t="inlineStr">
        <is>
          <t>KODEX 은선물(H)</t>
        </is>
      </c>
      <c r="C3130" t="inlineStr">
        <is>
          <t>144600</t>
        </is>
      </c>
      <c r="D3130" t="inlineStr">
        <is>
          <t>3개월 전에 샀다면</t>
        </is>
      </c>
      <c r="E3130" t="inlineStr">
        <is>
          <t>[중기추세]+[버티기형]</t>
        </is>
      </c>
      <c r="F3130" t="inlineStr">
        <is>
          <t>2026-04-06</t>
        </is>
      </c>
      <c r="G3130" t="n">
        <v>11918.34</v>
      </c>
      <c r="H3130" t="inlineStr">
        <is>
          <t>2026-04-16</t>
        </is>
      </c>
      <c r="I3130" t="n">
        <v>13260.71</v>
      </c>
      <c r="J3130" t="inlineStr">
        <is>
          <t>1차 익절 도달(10%)</t>
        </is>
      </c>
      <c r="K3130" t="n">
        <v>12</v>
      </c>
      <c r="L3130" t="n">
        <v>13</v>
      </c>
      <c r="M3130" t="n">
        <v>10.93</v>
      </c>
      <c r="N3130" t="inlineStr">
        <is>
          <t>04.16. 12주 매도(+10% 상승 시 50% 익절 원칙)</t>
        </is>
      </c>
      <c r="O3130" t="n">
        <v>300000</v>
      </c>
      <c r="P3130">
        <f>COUNTIF($A$2:A3130,A3130)</f>
        <v/>
      </c>
      <c r="Q3130">
        <f>A3130&amp;"|"&amp;P3130</f>
        <v/>
      </c>
    </row>
    <row r="3131">
      <c r="A3131" t="inlineStr">
        <is>
          <t>KODEX 은선물(H)|3개월 전에 샀다면|[중기추세]+[버티기형]</t>
        </is>
      </c>
      <c r="B3131" t="inlineStr">
        <is>
          <t>KODEX 은선물(H)</t>
        </is>
      </c>
      <c r="C3131" t="inlineStr">
        <is>
          <t>144600</t>
        </is>
      </c>
      <c r="D3131" t="inlineStr">
        <is>
          <t>3개월 전에 샀다면</t>
        </is>
      </c>
      <c r="E3131" t="inlineStr">
        <is>
          <t>[중기추세]+[버티기형]</t>
        </is>
      </c>
      <c r="F3131" t="inlineStr">
        <is>
          <t>2026-04-06</t>
        </is>
      </c>
      <c r="G3131" t="n">
        <v>11918.34</v>
      </c>
      <c r="H3131" t="inlineStr">
        <is>
          <t>2026-05-13</t>
        </is>
      </c>
      <c r="I3131" t="n">
        <v>14309.98</v>
      </c>
      <c r="J3131" t="inlineStr">
        <is>
          <t>2차 익절 도달(20%)</t>
        </is>
      </c>
      <c r="K3131" t="n">
        <v>7</v>
      </c>
      <c r="L3131" t="n">
        <v>6</v>
      </c>
      <c r="M3131" t="n">
        <v>19.71</v>
      </c>
      <c r="N3131" t="inlineStr">
        <is>
          <t>05.13. 7주 매도(+20% 상승 시 30% 익절 원칙)</t>
        </is>
      </c>
      <c r="O3131" t="n">
        <v>300000</v>
      </c>
      <c r="P3131">
        <f>COUNTIF($A$2:A3131,A3131)</f>
        <v/>
      </c>
      <c r="Q3131">
        <f>A3131&amp;"|"&amp;P3131</f>
        <v/>
      </c>
    </row>
    <row r="3132">
      <c r="A3132" t="inlineStr">
        <is>
          <t>KODEX 은선물(H)|3개월 전에 샀다면|[중기추세]+[버티기형]</t>
        </is>
      </c>
      <c r="B3132" t="inlineStr">
        <is>
          <t>KODEX 은선물(H)</t>
        </is>
      </c>
      <c r="C3132" t="inlineStr">
        <is>
          <t>144600</t>
        </is>
      </c>
      <c r="D3132" t="inlineStr">
        <is>
          <t>3개월 전에 샀다면</t>
        </is>
      </c>
      <c r="E3132" t="inlineStr">
        <is>
          <t>[중기추세]+[버티기형]</t>
        </is>
      </c>
      <c r="F3132" t="inlineStr">
        <is>
          <t>2026-04-06</t>
        </is>
      </c>
      <c r="G3132" t="n">
        <v>11918.34</v>
      </c>
      <c r="H3132" t="inlineStr">
        <is>
          <t>2026-06-08</t>
        </is>
      </c>
      <c r="I3132" t="n">
        <v>11047.26</v>
      </c>
      <c r="J3132" t="inlineStr">
        <is>
          <t>1차 손절 도달(-5%)</t>
        </is>
      </c>
      <c r="K3132" t="n">
        <v>6</v>
      </c>
      <c r="L3132" t="n">
        <v>0</v>
      </c>
      <c r="M3132" t="n">
        <v>-7.59</v>
      </c>
      <c r="N3132" t="inlineStr">
        <is>
          <t>06.08. 6주 매도(-5% 하락 시 40% 손절 원칙)</t>
        </is>
      </c>
      <c r="O3132" t="n">
        <v>300000</v>
      </c>
      <c r="P3132">
        <f>COUNTIF($A$2:A3132,A3132)</f>
        <v/>
      </c>
      <c r="Q3132">
        <f>A3132&amp;"|"&amp;P3132</f>
        <v/>
      </c>
    </row>
    <row r="3133">
      <c r="A3133" t="inlineStr">
        <is>
          <t>KODEX 은선물(H)|3개월 전에 샀다면|[수익극대화]+[칼손절]</t>
        </is>
      </c>
      <c r="B3133" t="inlineStr">
        <is>
          <t>KODEX 은선물(H)</t>
        </is>
      </c>
      <c r="C3133" t="inlineStr">
        <is>
          <t>144600</t>
        </is>
      </c>
      <c r="D3133" t="inlineStr">
        <is>
          <t>3개월 전에 샀다면</t>
        </is>
      </c>
      <c r="E3133" t="inlineStr">
        <is>
          <t>[수익극대화]+[칼손절]</t>
        </is>
      </c>
      <c r="F3133" t="inlineStr">
        <is>
          <t>2026-04-06</t>
        </is>
      </c>
      <c r="G3133" t="n">
        <v>11918.34</v>
      </c>
      <c r="H3133" t="inlineStr">
        <is>
          <t>2026-04-16</t>
        </is>
      </c>
      <c r="I3133" t="n">
        <v>13260.71</v>
      </c>
      <c r="J3133" t="inlineStr">
        <is>
          <t>1차 익절 도달(10%)</t>
        </is>
      </c>
      <c r="K3133" t="n">
        <v>10</v>
      </c>
      <c r="L3133" t="n">
        <v>15</v>
      </c>
      <c r="M3133" t="n">
        <v>10.93</v>
      </c>
      <c r="N3133" t="inlineStr">
        <is>
          <t>04.16. 10주 매도(+10% 상승 시 40% 익절 원칙)</t>
        </is>
      </c>
      <c r="O3133" t="n">
        <v>300000</v>
      </c>
      <c r="P3133">
        <f>COUNTIF($A$2:A3133,A3133)</f>
        <v/>
      </c>
      <c r="Q3133">
        <f>A3133&amp;"|"&amp;P3133</f>
        <v/>
      </c>
    </row>
    <row r="3134">
      <c r="A3134" t="inlineStr">
        <is>
          <t>KODEX 은선물(H)|3개월 전에 샀다면|[수익극대화]+[칼손절]</t>
        </is>
      </c>
      <c r="B3134" t="inlineStr">
        <is>
          <t>KODEX 은선물(H)</t>
        </is>
      </c>
      <c r="C3134" t="inlineStr">
        <is>
          <t>144600</t>
        </is>
      </c>
      <c r="D3134" t="inlineStr">
        <is>
          <t>3개월 전에 샀다면</t>
        </is>
      </c>
      <c r="E3134" t="inlineStr">
        <is>
          <t>[수익극대화]+[칼손절]</t>
        </is>
      </c>
      <c r="F3134" t="inlineStr">
        <is>
          <t>2026-04-06</t>
        </is>
      </c>
      <c r="G3134" t="n">
        <v>11918.34</v>
      </c>
      <c r="H3134" t="inlineStr">
        <is>
          <t>2026-05-13</t>
        </is>
      </c>
      <c r="I3134" t="n">
        <v>14309.98</v>
      </c>
      <c r="J3134" t="inlineStr">
        <is>
          <t>2차 익절 도달(20%)</t>
        </is>
      </c>
      <c r="K3134" t="n">
        <v>7</v>
      </c>
      <c r="L3134" t="n">
        <v>8</v>
      </c>
      <c r="M3134" t="n">
        <v>19.71</v>
      </c>
      <c r="N3134" t="inlineStr">
        <is>
          <t>05.13. 7주 매도(+20% 상승 시 30% 익절 원칙)</t>
        </is>
      </c>
      <c r="O3134" t="n">
        <v>300000</v>
      </c>
      <c r="P3134">
        <f>COUNTIF($A$2:A3134,A3134)</f>
        <v/>
      </c>
      <c r="Q3134">
        <f>A3134&amp;"|"&amp;P3134</f>
        <v/>
      </c>
    </row>
    <row r="3135">
      <c r="A3135" t="inlineStr">
        <is>
          <t>KODEX 은선물(H)|3개월 전에 샀다면|[수익극대화]+[칼손절]</t>
        </is>
      </c>
      <c r="B3135" t="inlineStr">
        <is>
          <t>KODEX 은선물(H)</t>
        </is>
      </c>
      <c r="C3135" t="inlineStr">
        <is>
          <t>144600</t>
        </is>
      </c>
      <c r="D3135" t="inlineStr">
        <is>
          <t>3개월 전에 샀다면</t>
        </is>
      </c>
      <c r="E3135" t="inlineStr">
        <is>
          <t>[수익극대화]+[칼손절]</t>
        </is>
      </c>
      <c r="F3135" t="inlineStr">
        <is>
          <t>2026-04-06</t>
        </is>
      </c>
      <c r="G3135" t="n">
        <v>11918.34</v>
      </c>
      <c r="H3135" t="inlineStr">
        <is>
          <t>2026-06-08</t>
        </is>
      </c>
      <c r="I3135" t="n">
        <v>11047.26</v>
      </c>
      <c r="J3135" t="inlineStr">
        <is>
          <t>최종 손절 도달(-6%)</t>
        </is>
      </c>
      <c r="K3135" t="n">
        <v>8</v>
      </c>
      <c r="L3135" t="n">
        <v>0</v>
      </c>
      <c r="M3135" t="n">
        <v>-7.59</v>
      </c>
      <c r="N3135" t="inlineStr">
        <is>
          <t>06.08. 8주 매도(-6% 하락 시 10% 손절 원칙)</t>
        </is>
      </c>
      <c r="O3135" t="n">
        <v>300000</v>
      </c>
      <c r="P3135">
        <f>COUNTIF($A$2:A3135,A3135)</f>
        <v/>
      </c>
      <c r="Q3135">
        <f>A3135&amp;"|"&amp;P3135</f>
        <v/>
      </c>
    </row>
    <row r="3136">
      <c r="A3136" t="inlineStr">
        <is>
          <t>KODEX 은선물(H)|3개월 전에 샀다면|[수익극대화]+[정석방어]</t>
        </is>
      </c>
      <c r="B3136" t="inlineStr">
        <is>
          <t>KODEX 은선물(H)</t>
        </is>
      </c>
      <c r="C3136" t="inlineStr">
        <is>
          <t>144600</t>
        </is>
      </c>
      <c r="D3136" t="inlineStr">
        <is>
          <t>3개월 전에 샀다면</t>
        </is>
      </c>
      <c r="E3136" t="inlineStr">
        <is>
          <t>[수익극대화]+[정석방어]</t>
        </is>
      </c>
      <c r="F3136" t="inlineStr">
        <is>
          <t>2026-04-06</t>
        </is>
      </c>
      <c r="G3136" t="n">
        <v>11918.34</v>
      </c>
      <c r="H3136" t="inlineStr">
        <is>
          <t>2026-04-16</t>
        </is>
      </c>
      <c r="I3136" t="n">
        <v>13260.71</v>
      </c>
      <c r="J3136" t="inlineStr">
        <is>
          <t>1차 익절 도달(10%)</t>
        </is>
      </c>
      <c r="K3136" t="n">
        <v>10</v>
      </c>
      <c r="L3136" t="n">
        <v>15</v>
      </c>
      <c r="M3136" t="n">
        <v>10.93</v>
      </c>
      <c r="N3136" t="inlineStr">
        <is>
          <t>04.16. 10주 매도(+10% 상승 시 40% 익절 원칙)</t>
        </is>
      </c>
      <c r="O3136" t="n">
        <v>300000</v>
      </c>
      <c r="P3136">
        <f>COUNTIF($A$2:A3136,A3136)</f>
        <v/>
      </c>
      <c r="Q3136">
        <f>A3136&amp;"|"&amp;P3136</f>
        <v/>
      </c>
    </row>
    <row r="3137">
      <c r="A3137" t="inlineStr">
        <is>
          <t>KODEX 은선물(H)|3개월 전에 샀다면|[수익극대화]+[정석방어]</t>
        </is>
      </c>
      <c r="B3137" t="inlineStr">
        <is>
          <t>KODEX 은선물(H)</t>
        </is>
      </c>
      <c r="C3137" t="inlineStr">
        <is>
          <t>144600</t>
        </is>
      </c>
      <c r="D3137" t="inlineStr">
        <is>
          <t>3개월 전에 샀다면</t>
        </is>
      </c>
      <c r="E3137" t="inlineStr">
        <is>
          <t>[수익극대화]+[정석방어]</t>
        </is>
      </c>
      <c r="F3137" t="inlineStr">
        <is>
          <t>2026-04-06</t>
        </is>
      </c>
      <c r="G3137" t="n">
        <v>11918.34</v>
      </c>
      <c r="H3137" t="inlineStr">
        <is>
          <t>2026-05-13</t>
        </is>
      </c>
      <c r="I3137" t="n">
        <v>14309.98</v>
      </c>
      <c r="J3137" t="inlineStr">
        <is>
          <t>2차 익절 도달(20%)</t>
        </is>
      </c>
      <c r="K3137" t="n">
        <v>7</v>
      </c>
      <c r="L3137" t="n">
        <v>8</v>
      </c>
      <c r="M3137" t="n">
        <v>19.71</v>
      </c>
      <c r="N3137" t="inlineStr">
        <is>
          <t>05.13. 7주 매도(+20% 상승 시 30% 익절 원칙)</t>
        </is>
      </c>
      <c r="O3137" t="n">
        <v>300000</v>
      </c>
      <c r="P3137">
        <f>COUNTIF($A$2:A3137,A3137)</f>
        <v/>
      </c>
      <c r="Q3137">
        <f>A3137&amp;"|"&amp;P3137</f>
        <v/>
      </c>
    </row>
    <row r="3138">
      <c r="A3138" t="inlineStr">
        <is>
          <t>KODEX 은선물(H)|3개월 전에 샀다면|[수익극대화]+[정석방어]</t>
        </is>
      </c>
      <c r="B3138" t="inlineStr">
        <is>
          <t>KODEX 은선물(H)</t>
        </is>
      </c>
      <c r="C3138" t="inlineStr">
        <is>
          <t>144600</t>
        </is>
      </c>
      <c r="D3138" t="inlineStr">
        <is>
          <t>3개월 전에 샀다면</t>
        </is>
      </c>
      <c r="E3138" t="inlineStr">
        <is>
          <t>[수익극대화]+[정석방어]</t>
        </is>
      </c>
      <c r="F3138" t="inlineStr">
        <is>
          <t>2026-04-06</t>
        </is>
      </c>
      <c r="G3138" t="n">
        <v>11918.34</v>
      </c>
      <c r="H3138" t="inlineStr">
        <is>
          <t>2026-06-08</t>
        </is>
      </c>
      <c r="I3138" t="n">
        <v>11047.26</v>
      </c>
      <c r="J3138" t="inlineStr">
        <is>
          <t>2차 손절 도달(-5%)</t>
        </is>
      </c>
      <c r="K3138" t="n">
        <v>5</v>
      </c>
      <c r="L3138" t="n">
        <v>3</v>
      </c>
      <c r="M3138" t="n">
        <v>-7.59</v>
      </c>
      <c r="N3138" t="inlineStr">
        <is>
          <t>06.08. 5주 매도(-5% 하락 시 20% 손절 원칙)</t>
        </is>
      </c>
      <c r="O3138" t="n">
        <v>300000</v>
      </c>
      <c r="P3138">
        <f>COUNTIF($A$2:A3138,A3138)</f>
        <v/>
      </c>
      <c r="Q3138">
        <f>A3138&amp;"|"&amp;P3138</f>
        <v/>
      </c>
    </row>
    <row r="3139">
      <c r="A3139" t="inlineStr">
        <is>
          <t>KODEX 은선물(H)|3개월 전에 샀다면|[수익극대화]+[정석방어]</t>
        </is>
      </c>
      <c r="B3139" t="inlineStr">
        <is>
          <t>KODEX 은선물(H)</t>
        </is>
      </c>
      <c r="C3139" t="inlineStr">
        <is>
          <t>144600</t>
        </is>
      </c>
      <c r="D3139" t="inlineStr">
        <is>
          <t>3개월 전에 샀다면</t>
        </is>
      </c>
      <c r="E3139" t="inlineStr">
        <is>
          <t>[수익극대화]+[정석방어]</t>
        </is>
      </c>
      <c r="F3139" t="inlineStr">
        <is>
          <t>2026-04-06</t>
        </is>
      </c>
      <c r="G3139" t="n">
        <v>11918.34</v>
      </c>
      <c r="H3139" t="inlineStr">
        <is>
          <t>2026-06-08</t>
        </is>
      </c>
      <c r="I3139" t="n">
        <v>11047.26</v>
      </c>
      <c r="J3139" t="inlineStr">
        <is>
          <t>백테스트 종료일 강제청산</t>
        </is>
      </c>
      <c r="K3139" t="n">
        <v>3</v>
      </c>
      <c r="L3139" t="n">
        <v>0</v>
      </c>
      <c r="M3139" t="n">
        <v>-7.59</v>
      </c>
      <c r="N3139" t="inlineStr">
        <is>
          <t>06.08. 3주 매도(백테스트 종료일 기준 강제청산)</t>
        </is>
      </c>
      <c r="O3139" t="n">
        <v>300000</v>
      </c>
      <c r="P3139">
        <f>COUNTIF($A$2:A3139,A3139)</f>
        <v/>
      </c>
      <c r="Q3139">
        <f>A3139&amp;"|"&amp;P3139</f>
        <v/>
      </c>
    </row>
    <row r="3140">
      <c r="A3140" t="inlineStr">
        <is>
          <t>KODEX 은선물(H)|3개월 전에 샀다면|[수익극대화]+[변동성허용]</t>
        </is>
      </c>
      <c r="B3140" t="inlineStr">
        <is>
          <t>KODEX 은선물(H)</t>
        </is>
      </c>
      <c r="C3140" t="inlineStr">
        <is>
          <t>144600</t>
        </is>
      </c>
      <c r="D3140" t="inlineStr">
        <is>
          <t>3개월 전에 샀다면</t>
        </is>
      </c>
      <c r="E3140" t="inlineStr">
        <is>
          <t>[수익극대화]+[변동성허용]</t>
        </is>
      </c>
      <c r="F3140" t="inlineStr">
        <is>
          <t>2026-04-06</t>
        </is>
      </c>
      <c r="G3140" t="n">
        <v>11918.34</v>
      </c>
      <c r="H3140" t="inlineStr">
        <is>
          <t>2026-04-16</t>
        </is>
      </c>
      <c r="I3140" t="n">
        <v>13260.71</v>
      </c>
      <c r="J3140" t="inlineStr">
        <is>
          <t>1차 익절 도달(10%)</t>
        </is>
      </c>
      <c r="K3140" t="n">
        <v>10</v>
      </c>
      <c r="L3140" t="n">
        <v>15</v>
      </c>
      <c r="M3140" t="n">
        <v>10.93</v>
      </c>
      <c r="N3140" t="inlineStr">
        <is>
          <t>04.16. 10주 매도(+10% 상승 시 40% 익절 원칙)</t>
        </is>
      </c>
      <c r="O3140" t="n">
        <v>300000</v>
      </c>
      <c r="P3140">
        <f>COUNTIF($A$2:A3140,A3140)</f>
        <v/>
      </c>
      <c r="Q3140">
        <f>A3140&amp;"|"&amp;P3140</f>
        <v/>
      </c>
    </row>
    <row r="3141">
      <c r="A3141" t="inlineStr">
        <is>
          <t>KODEX 은선물(H)|3개월 전에 샀다면|[수익극대화]+[변동성허용]</t>
        </is>
      </c>
      <c r="B3141" t="inlineStr">
        <is>
          <t>KODEX 은선물(H)</t>
        </is>
      </c>
      <c r="C3141" t="inlineStr">
        <is>
          <t>144600</t>
        </is>
      </c>
      <c r="D3141" t="inlineStr">
        <is>
          <t>3개월 전에 샀다면</t>
        </is>
      </c>
      <c r="E3141" t="inlineStr">
        <is>
          <t>[수익극대화]+[변동성허용]</t>
        </is>
      </c>
      <c r="F3141" t="inlineStr">
        <is>
          <t>2026-04-06</t>
        </is>
      </c>
      <c r="G3141" t="n">
        <v>11918.34</v>
      </c>
      <c r="H3141" t="inlineStr">
        <is>
          <t>2026-05-13</t>
        </is>
      </c>
      <c r="I3141" t="n">
        <v>14309.98</v>
      </c>
      <c r="J3141" t="inlineStr">
        <is>
          <t>2차 익절 도달(20%)</t>
        </is>
      </c>
      <c r="K3141" t="n">
        <v>7</v>
      </c>
      <c r="L3141" t="n">
        <v>8</v>
      </c>
      <c r="M3141" t="n">
        <v>19.71</v>
      </c>
      <c r="N3141" t="inlineStr">
        <is>
          <t>05.13. 7주 매도(+20% 상승 시 30% 익절 원칙)</t>
        </is>
      </c>
      <c r="O3141" t="n">
        <v>300000</v>
      </c>
      <c r="P3141">
        <f>COUNTIF($A$2:A3141,A3141)</f>
        <v/>
      </c>
      <c r="Q3141">
        <f>A3141&amp;"|"&amp;P3141</f>
        <v/>
      </c>
    </row>
    <row r="3142">
      <c r="A3142" t="inlineStr">
        <is>
          <t>KODEX 은선물(H)|3개월 전에 샀다면|[수익극대화]+[변동성허용]</t>
        </is>
      </c>
      <c r="B3142" t="inlineStr">
        <is>
          <t>KODEX 은선물(H)</t>
        </is>
      </c>
      <c r="C3142" t="inlineStr">
        <is>
          <t>144600</t>
        </is>
      </c>
      <c r="D3142" t="inlineStr">
        <is>
          <t>3개월 전에 샀다면</t>
        </is>
      </c>
      <c r="E3142" t="inlineStr">
        <is>
          <t>[수익극대화]+[변동성허용]</t>
        </is>
      </c>
      <c r="F3142" t="inlineStr">
        <is>
          <t>2026-04-06</t>
        </is>
      </c>
      <c r="G3142" t="n">
        <v>11918.34</v>
      </c>
      <c r="H3142" t="inlineStr">
        <is>
          <t>2026-06-08</t>
        </is>
      </c>
      <c r="I3142" t="n">
        <v>11047.26</v>
      </c>
      <c r="J3142" t="inlineStr">
        <is>
          <t>1차 손절 도달(-5%)</t>
        </is>
      </c>
      <c r="K3142" t="n">
        <v>8</v>
      </c>
      <c r="L3142" t="n">
        <v>0</v>
      </c>
      <c r="M3142" t="n">
        <v>-7.59</v>
      </c>
      <c r="N3142" t="inlineStr">
        <is>
          <t>06.08. 8주 매도(-5% 하락 시 50% 손절 원칙)</t>
        </is>
      </c>
      <c r="O3142" t="n">
        <v>300000</v>
      </c>
      <c r="P3142">
        <f>COUNTIF($A$2:A3142,A3142)</f>
        <v/>
      </c>
      <c r="Q3142">
        <f>A3142&amp;"|"&amp;P3142</f>
        <v/>
      </c>
    </row>
    <row r="3143">
      <c r="A3143" t="inlineStr">
        <is>
          <t>KODEX 은선물(H)|3개월 전에 샀다면|[수익극대화]+[버티기형]</t>
        </is>
      </c>
      <c r="B3143" t="inlineStr">
        <is>
          <t>KODEX 은선물(H)</t>
        </is>
      </c>
      <c r="C3143" t="inlineStr">
        <is>
          <t>144600</t>
        </is>
      </c>
      <c r="D3143" t="inlineStr">
        <is>
          <t>3개월 전에 샀다면</t>
        </is>
      </c>
      <c r="E3143" t="inlineStr">
        <is>
          <t>[수익극대화]+[버티기형]</t>
        </is>
      </c>
      <c r="F3143" t="inlineStr">
        <is>
          <t>2026-04-06</t>
        </is>
      </c>
      <c r="G3143" t="n">
        <v>11918.34</v>
      </c>
      <c r="H3143" t="inlineStr">
        <is>
          <t>2026-04-16</t>
        </is>
      </c>
      <c r="I3143" t="n">
        <v>13260.71</v>
      </c>
      <c r="J3143" t="inlineStr">
        <is>
          <t>1차 익절 도달(10%)</t>
        </is>
      </c>
      <c r="K3143" t="n">
        <v>10</v>
      </c>
      <c r="L3143" t="n">
        <v>15</v>
      </c>
      <c r="M3143" t="n">
        <v>10.93</v>
      </c>
      <c r="N3143" t="inlineStr">
        <is>
          <t>04.16. 10주 매도(+10% 상승 시 40% 익절 원칙)</t>
        </is>
      </c>
      <c r="O3143" t="n">
        <v>300000</v>
      </c>
      <c r="P3143">
        <f>COUNTIF($A$2:A3143,A3143)</f>
        <v/>
      </c>
      <c r="Q3143">
        <f>A3143&amp;"|"&amp;P3143</f>
        <v/>
      </c>
    </row>
    <row r="3144">
      <c r="A3144" t="inlineStr">
        <is>
          <t>KODEX 은선물(H)|3개월 전에 샀다면|[수익극대화]+[버티기형]</t>
        </is>
      </c>
      <c r="B3144" t="inlineStr">
        <is>
          <t>KODEX 은선물(H)</t>
        </is>
      </c>
      <c r="C3144" t="inlineStr">
        <is>
          <t>144600</t>
        </is>
      </c>
      <c r="D3144" t="inlineStr">
        <is>
          <t>3개월 전에 샀다면</t>
        </is>
      </c>
      <c r="E3144" t="inlineStr">
        <is>
          <t>[수익극대화]+[버티기형]</t>
        </is>
      </c>
      <c r="F3144" t="inlineStr">
        <is>
          <t>2026-04-06</t>
        </is>
      </c>
      <c r="G3144" t="n">
        <v>11918.34</v>
      </c>
      <c r="H3144" t="inlineStr">
        <is>
          <t>2026-05-13</t>
        </is>
      </c>
      <c r="I3144" t="n">
        <v>14309.98</v>
      </c>
      <c r="J3144" t="inlineStr">
        <is>
          <t>2차 익절 도달(20%)</t>
        </is>
      </c>
      <c r="K3144" t="n">
        <v>7</v>
      </c>
      <c r="L3144" t="n">
        <v>8</v>
      </c>
      <c r="M3144" t="n">
        <v>19.71</v>
      </c>
      <c r="N3144" t="inlineStr">
        <is>
          <t>05.13. 7주 매도(+20% 상승 시 30% 익절 원칙)</t>
        </is>
      </c>
      <c r="O3144" t="n">
        <v>300000</v>
      </c>
      <c r="P3144">
        <f>COUNTIF($A$2:A3144,A3144)</f>
        <v/>
      </c>
      <c r="Q3144">
        <f>A3144&amp;"|"&amp;P3144</f>
        <v/>
      </c>
    </row>
    <row r="3145">
      <c r="A3145" t="inlineStr">
        <is>
          <t>KODEX 은선물(H)|3개월 전에 샀다면|[수익극대화]+[버티기형]</t>
        </is>
      </c>
      <c r="B3145" t="inlineStr">
        <is>
          <t>KODEX 은선물(H)</t>
        </is>
      </c>
      <c r="C3145" t="inlineStr">
        <is>
          <t>144600</t>
        </is>
      </c>
      <c r="D3145" t="inlineStr">
        <is>
          <t>3개월 전에 샀다면</t>
        </is>
      </c>
      <c r="E3145" t="inlineStr">
        <is>
          <t>[수익극대화]+[버티기형]</t>
        </is>
      </c>
      <c r="F3145" t="inlineStr">
        <is>
          <t>2026-04-06</t>
        </is>
      </c>
      <c r="G3145" t="n">
        <v>11918.34</v>
      </c>
      <c r="H3145" t="inlineStr">
        <is>
          <t>2026-06-08</t>
        </is>
      </c>
      <c r="I3145" t="n">
        <v>11047.26</v>
      </c>
      <c r="J3145" t="inlineStr">
        <is>
          <t>1차 손절 도달(-5%)</t>
        </is>
      </c>
      <c r="K3145" t="n">
        <v>8</v>
      </c>
      <c r="L3145" t="n">
        <v>0</v>
      </c>
      <c r="M3145" t="n">
        <v>-7.59</v>
      </c>
      <c r="N3145" t="inlineStr">
        <is>
          <t>06.08. 8주 매도(-5% 하락 시 40% 손절 원칙)</t>
        </is>
      </c>
      <c r="O3145" t="n">
        <v>300000</v>
      </c>
      <c r="P3145">
        <f>COUNTIF($A$2:A3145,A3145)</f>
        <v/>
      </c>
      <c r="Q3145">
        <f>A3145&amp;"|"&amp;P3145</f>
        <v/>
      </c>
    </row>
    <row r="3146">
      <c r="A3146" t="inlineStr">
        <is>
          <t>KODEX 은선물(H)|6개월 전에 샀다면|[초단타]+[칼손절]</t>
        </is>
      </c>
      <c r="B3146" t="inlineStr">
        <is>
          <t>KODEX 은선물(H)</t>
        </is>
      </c>
      <c r="C3146" t="inlineStr">
        <is>
          <t>144600</t>
        </is>
      </c>
      <c r="D3146" t="inlineStr">
        <is>
          <t>6개월 전에 샀다면</t>
        </is>
      </c>
      <c r="E3146" t="inlineStr">
        <is>
          <t>[초단타]+[칼손절]</t>
        </is>
      </c>
      <c r="F3146" t="inlineStr">
        <is>
          <t>2026-04-06</t>
        </is>
      </c>
      <c r="G3146" t="n">
        <v>11918.34</v>
      </c>
      <c r="H3146" t="inlineStr">
        <is>
          <t>2026-04-08</t>
        </is>
      </c>
      <c r="I3146" t="n">
        <v>12791.04</v>
      </c>
      <c r="J3146" t="inlineStr">
        <is>
          <t>2차 익절 도달(5%)</t>
        </is>
      </c>
      <c r="K3146" t="n">
        <v>5</v>
      </c>
      <c r="L3146" t="n">
        <v>20</v>
      </c>
      <c r="M3146" t="n">
        <v>7</v>
      </c>
      <c r="N3146" t="inlineStr">
        <is>
          <t>04.08. 5주 매도(+5% 상승 시 20% 익절 원칙)</t>
        </is>
      </c>
      <c r="O3146" t="n">
        <v>300000</v>
      </c>
      <c r="P3146">
        <f>COUNTIF($A$2:A3146,A3146)</f>
        <v/>
      </c>
      <c r="Q3146">
        <f>A3146&amp;"|"&amp;P3146</f>
        <v/>
      </c>
    </row>
    <row r="3147">
      <c r="A3147" t="inlineStr">
        <is>
          <t>KODEX 은선물(H)|6개월 전에 샀다면|[초단타]+[칼손절]</t>
        </is>
      </c>
      <c r="B3147" t="inlineStr">
        <is>
          <t>KODEX 은선물(H)</t>
        </is>
      </c>
      <c r="C3147" t="inlineStr">
        <is>
          <t>144600</t>
        </is>
      </c>
      <c r="D3147" t="inlineStr">
        <is>
          <t>6개월 전에 샀다면</t>
        </is>
      </c>
      <c r="E3147" t="inlineStr">
        <is>
          <t>[초단타]+[칼손절]</t>
        </is>
      </c>
      <c r="F3147" t="inlineStr">
        <is>
          <t>2026-04-06</t>
        </is>
      </c>
      <c r="G3147" t="n">
        <v>11918.34</v>
      </c>
      <c r="H3147" t="inlineStr">
        <is>
          <t>2026-04-16</t>
        </is>
      </c>
      <c r="I3147" t="n">
        <v>13260.71</v>
      </c>
      <c r="J3147" t="inlineStr">
        <is>
          <t>3차 익절 도달(10%)</t>
        </is>
      </c>
      <c r="K3147" t="n">
        <v>20</v>
      </c>
      <c r="L3147" t="n">
        <v>0</v>
      </c>
      <c r="M3147" t="n">
        <v>10.93</v>
      </c>
      <c r="N3147" t="inlineStr">
        <is>
          <t>04.16. 20주 매도(+10% 상승 시 10% 익절 원칙)</t>
        </is>
      </c>
      <c r="O3147" t="n">
        <v>300000</v>
      </c>
      <c r="P3147">
        <f>COUNTIF($A$2:A3147,A3147)</f>
        <v/>
      </c>
      <c r="Q3147">
        <f>A3147&amp;"|"&amp;P3147</f>
        <v/>
      </c>
    </row>
    <row r="3148">
      <c r="A3148" t="inlineStr">
        <is>
          <t>KODEX 은선물(H)|6개월 전에 샀다면|[초단타]+[칼손절]</t>
        </is>
      </c>
      <c r="B3148" t="inlineStr">
        <is>
          <t>KODEX 은선물(H)</t>
        </is>
      </c>
      <c r="C3148" t="inlineStr">
        <is>
          <t>144600</t>
        </is>
      </c>
      <c r="D3148" t="inlineStr">
        <is>
          <t>6개월 전에 샀다면</t>
        </is>
      </c>
      <c r="E3148" t="inlineStr">
        <is>
          <t>[초단타]+[칼손절]</t>
        </is>
      </c>
      <c r="F3148" t="inlineStr">
        <is>
          <t>2026-04-28</t>
        </is>
      </c>
      <c r="G3148" t="n">
        <v>12093.46</v>
      </c>
      <c r="H3148" t="inlineStr">
        <is>
          <t>2026-05-06</t>
        </is>
      </c>
      <c r="I3148" t="n">
        <v>12466.27</v>
      </c>
      <c r="J3148" t="inlineStr">
        <is>
          <t>1차 익절 도달(3%)</t>
        </is>
      </c>
      <c r="K3148" t="n">
        <v>18</v>
      </c>
      <c r="L3148" t="n">
        <v>9</v>
      </c>
      <c r="M3148" t="n">
        <v>2.77</v>
      </c>
      <c r="N3148" t="inlineStr">
        <is>
          <t>05.06. 18주 매도(+3% 상승 시 70% 익절 원칙)</t>
        </is>
      </c>
      <c r="O3148" t="n">
        <v>300000</v>
      </c>
      <c r="P3148">
        <f>COUNTIF($A$2:A3148,A3148)</f>
        <v/>
      </c>
      <c r="Q3148">
        <f>A3148&amp;"|"&amp;P3148</f>
        <v/>
      </c>
    </row>
    <row r="3149">
      <c r="A3149" t="inlineStr">
        <is>
          <t>KODEX 은선물(H)|6개월 전에 샀다면|[초단타]+[칼손절]</t>
        </is>
      </c>
      <c r="B3149" t="inlineStr">
        <is>
          <t>KODEX 은선물(H)</t>
        </is>
      </c>
      <c r="C3149" t="inlineStr">
        <is>
          <t>144600</t>
        </is>
      </c>
      <c r="D3149" t="inlineStr">
        <is>
          <t>6개월 전에 샀다면</t>
        </is>
      </c>
      <c r="E3149" t="inlineStr">
        <is>
          <t>[초단타]+[칼손절]</t>
        </is>
      </c>
      <c r="F3149" t="inlineStr">
        <is>
          <t>2026-04-28</t>
        </is>
      </c>
      <c r="G3149" t="n">
        <v>12093.46</v>
      </c>
      <c r="H3149" t="inlineStr">
        <is>
          <t>2026-05-07</t>
        </is>
      </c>
      <c r="I3149" t="n">
        <v>12900.96</v>
      </c>
      <c r="J3149" t="inlineStr">
        <is>
          <t>2차 익절 도달(5%)</t>
        </is>
      </c>
      <c r="K3149" t="n">
        <v>5</v>
      </c>
      <c r="L3149" t="n">
        <v>4</v>
      </c>
      <c r="M3149" t="n">
        <v>6.36</v>
      </c>
      <c r="N3149" t="inlineStr">
        <is>
          <t>05.07. 5주 매도(+5% 상승 시 20% 익절 원칙)</t>
        </is>
      </c>
      <c r="O3149" t="n">
        <v>300000</v>
      </c>
      <c r="P3149">
        <f>COUNTIF($A$2:A3149,A3149)</f>
        <v/>
      </c>
      <c r="Q3149">
        <f>A3149&amp;"|"&amp;P3149</f>
        <v/>
      </c>
    </row>
    <row r="3150">
      <c r="A3150" t="inlineStr">
        <is>
          <t>KODEX 은선물(H)|6개월 전에 샀다면|[초단타]+[칼손절]</t>
        </is>
      </c>
      <c r="B3150" t="inlineStr">
        <is>
          <t>KODEX 은선물(H)</t>
        </is>
      </c>
      <c r="C3150" t="inlineStr">
        <is>
          <t>144600</t>
        </is>
      </c>
      <c r="D3150" t="inlineStr">
        <is>
          <t>6개월 전에 샀다면</t>
        </is>
      </c>
      <c r="E3150" t="inlineStr">
        <is>
          <t>[초단타]+[칼손절]</t>
        </is>
      </c>
      <c r="F3150" t="inlineStr">
        <is>
          <t>2026-04-28</t>
        </is>
      </c>
      <c r="G3150" t="n">
        <v>12093.46</v>
      </c>
      <c r="H3150" t="inlineStr">
        <is>
          <t>2026-05-12</t>
        </is>
      </c>
      <c r="I3150" t="n">
        <v>13965.22</v>
      </c>
      <c r="J3150" t="inlineStr">
        <is>
          <t>3차 익절 도달(10%)</t>
        </is>
      </c>
      <c r="K3150" t="n">
        <v>4</v>
      </c>
      <c r="L3150" t="n">
        <v>0</v>
      </c>
      <c r="M3150" t="n">
        <v>15.13</v>
      </c>
      <c r="N3150" t="inlineStr">
        <is>
          <t>05.12. 4주 매도(+10% 상승 시 10% 익절 원칙)</t>
        </is>
      </c>
      <c r="O3150" t="n">
        <v>300000</v>
      </c>
      <c r="P3150">
        <f>COUNTIF($A$2:A3150,A3150)</f>
        <v/>
      </c>
      <c r="Q3150">
        <f>A3150&amp;"|"&amp;P3150</f>
        <v/>
      </c>
    </row>
    <row r="3151">
      <c r="A3151" t="inlineStr">
        <is>
          <t>KODEX 은선물(H)|6개월 전에 샀다면|[초단타]+[칼손절]</t>
        </is>
      </c>
      <c r="B3151" t="inlineStr">
        <is>
          <t>KODEX 은선물(H)</t>
        </is>
      </c>
      <c r="C3151" t="inlineStr">
        <is>
          <t>144600</t>
        </is>
      </c>
      <c r="D3151" t="inlineStr">
        <is>
          <t>6개월 전에 샀다면</t>
        </is>
      </c>
      <c r="E3151" t="inlineStr">
        <is>
          <t>[초단타]+[칼손절]</t>
        </is>
      </c>
      <c r="F3151" t="inlineStr">
        <is>
          <t>2026-05-18</t>
        </is>
      </c>
      <c r="G3151" t="n">
        <v>12388.67</v>
      </c>
      <c r="H3151" t="inlineStr">
        <is>
          <t>2026-05-28</t>
        </is>
      </c>
      <c r="I3151" t="n">
        <v>11961.62</v>
      </c>
      <c r="J3151" t="inlineStr">
        <is>
          <t>1차 손절 도달(-2%)</t>
        </is>
      </c>
      <c r="K3151" t="n">
        <v>22</v>
      </c>
      <c r="L3151" t="n">
        <v>6</v>
      </c>
      <c r="M3151" t="n">
        <v>-3.74</v>
      </c>
      <c r="N3151" t="inlineStr">
        <is>
          <t>05.28. 22주 매도(-2% 하락 시 80% 손절 원칙)</t>
        </is>
      </c>
      <c r="O3151" t="n">
        <v>300000</v>
      </c>
      <c r="P3151">
        <f>COUNTIF($A$2:A3151,A3151)</f>
        <v/>
      </c>
      <c r="Q3151">
        <f>A3151&amp;"|"&amp;P3151</f>
        <v/>
      </c>
    </row>
    <row r="3152">
      <c r="A3152" t="inlineStr">
        <is>
          <t>KODEX 은선물(H)|6개월 전에 샀다면|[초단타]+[칼손절]</t>
        </is>
      </c>
      <c r="B3152" t="inlineStr">
        <is>
          <t>KODEX 은선물(H)</t>
        </is>
      </c>
      <c r="C3152" t="inlineStr">
        <is>
          <t>144600</t>
        </is>
      </c>
      <c r="D3152" t="inlineStr">
        <is>
          <t>6개월 전에 샀다면</t>
        </is>
      </c>
      <c r="E3152" t="inlineStr">
        <is>
          <t>[초단타]+[칼손절]</t>
        </is>
      </c>
      <c r="F3152" t="inlineStr">
        <is>
          <t>2026-05-18</t>
        </is>
      </c>
      <c r="G3152" t="n">
        <v>12388.67</v>
      </c>
      <c r="H3152" t="inlineStr">
        <is>
          <t>2026-06-05</t>
        </is>
      </c>
      <c r="I3152" t="n">
        <v>11786.74</v>
      </c>
      <c r="J3152" t="inlineStr">
        <is>
          <t>2차 손절 도달(-4%)</t>
        </is>
      </c>
      <c r="K3152" t="n">
        <v>2</v>
      </c>
      <c r="L3152" t="n">
        <v>4</v>
      </c>
      <c r="M3152" t="n">
        <v>-5.14</v>
      </c>
      <c r="N3152" t="inlineStr">
        <is>
          <t>06.05. 2주 매도(-4% 하락 시 10% 손절 원칙)</t>
        </is>
      </c>
      <c r="O3152" t="n">
        <v>300000</v>
      </c>
      <c r="P3152">
        <f>COUNTIF($A$2:A3152,A3152)</f>
        <v/>
      </c>
      <c r="Q3152">
        <f>A3152&amp;"|"&amp;P3152</f>
        <v/>
      </c>
    </row>
    <row r="3153">
      <c r="A3153" t="inlineStr">
        <is>
          <t>KODEX 은선물(H)|6개월 전에 샀다면|[초단타]+[칼손절]</t>
        </is>
      </c>
      <c r="B3153" t="inlineStr">
        <is>
          <t>KODEX 은선물(H)</t>
        </is>
      </c>
      <c r="C3153" t="inlineStr">
        <is>
          <t>144600</t>
        </is>
      </c>
      <c r="D3153" t="inlineStr">
        <is>
          <t>6개월 전에 샀다면</t>
        </is>
      </c>
      <c r="E3153" t="inlineStr">
        <is>
          <t>[초단타]+[칼손절]</t>
        </is>
      </c>
      <c r="F3153" t="inlineStr">
        <is>
          <t>2026-05-18</t>
        </is>
      </c>
      <c r="G3153" t="n">
        <v>12388.67</v>
      </c>
      <c r="H3153" t="inlineStr">
        <is>
          <t>2026-06-08</t>
        </is>
      </c>
      <c r="I3153" t="n">
        <v>11047.26</v>
      </c>
      <c r="J3153" t="inlineStr">
        <is>
          <t>최종 손절 도달(-6%)</t>
        </is>
      </c>
      <c r="K3153" t="n">
        <v>4</v>
      </c>
      <c r="L3153" t="n">
        <v>0</v>
      </c>
      <c r="M3153" t="n">
        <v>-11.1</v>
      </c>
      <c r="N3153" t="inlineStr">
        <is>
          <t>06.08. 4주 매도(-6% 하락 시 10% 손절 원칙)</t>
        </is>
      </c>
      <c r="O3153" t="n">
        <v>300000</v>
      </c>
      <c r="P3153">
        <f>COUNTIF($A$2:A3153,A3153)</f>
        <v/>
      </c>
      <c r="Q3153">
        <f>A3153&amp;"|"&amp;P3153</f>
        <v/>
      </c>
    </row>
    <row r="3154">
      <c r="A3154" t="inlineStr">
        <is>
          <t>KODEX 은선물(H)|6개월 전에 샀다면|[초단타]+[정석방어]</t>
        </is>
      </c>
      <c r="B3154" t="inlineStr">
        <is>
          <t>KODEX 은선물(H)</t>
        </is>
      </c>
      <c r="C3154" t="inlineStr">
        <is>
          <t>144600</t>
        </is>
      </c>
      <c r="D3154" t="inlineStr">
        <is>
          <t>6개월 전에 샀다면</t>
        </is>
      </c>
      <c r="E3154" t="inlineStr">
        <is>
          <t>[초단타]+[정석방어]</t>
        </is>
      </c>
      <c r="F3154" t="inlineStr">
        <is>
          <t>2026-04-06</t>
        </is>
      </c>
      <c r="G3154" t="n">
        <v>11918.34</v>
      </c>
      <c r="H3154" t="inlineStr">
        <is>
          <t>2026-04-08</t>
        </is>
      </c>
      <c r="I3154" t="n">
        <v>12791.04</v>
      </c>
      <c r="J3154" t="inlineStr">
        <is>
          <t>2차 익절 도달(5%)</t>
        </is>
      </c>
      <c r="K3154" t="n">
        <v>5</v>
      </c>
      <c r="L3154" t="n">
        <v>20</v>
      </c>
      <c r="M3154" t="n">
        <v>7</v>
      </c>
      <c r="N3154" t="inlineStr">
        <is>
          <t>04.08. 5주 매도(+5% 상승 시 20% 익절 원칙)</t>
        </is>
      </c>
      <c r="O3154" t="n">
        <v>300000</v>
      </c>
      <c r="P3154">
        <f>COUNTIF($A$2:A3154,A3154)</f>
        <v/>
      </c>
      <c r="Q3154">
        <f>A3154&amp;"|"&amp;P3154</f>
        <v/>
      </c>
    </row>
    <row r="3155">
      <c r="A3155" t="inlineStr">
        <is>
          <t>KODEX 은선물(H)|6개월 전에 샀다면|[초단타]+[정석방어]</t>
        </is>
      </c>
      <c r="B3155" t="inlineStr">
        <is>
          <t>KODEX 은선물(H)</t>
        </is>
      </c>
      <c r="C3155" t="inlineStr">
        <is>
          <t>144600</t>
        </is>
      </c>
      <c r="D3155" t="inlineStr">
        <is>
          <t>6개월 전에 샀다면</t>
        </is>
      </c>
      <c r="E3155" t="inlineStr">
        <is>
          <t>[초단타]+[정석방어]</t>
        </is>
      </c>
      <c r="F3155" t="inlineStr">
        <is>
          <t>2026-04-06</t>
        </is>
      </c>
      <c r="G3155" t="n">
        <v>11918.34</v>
      </c>
      <c r="H3155" t="inlineStr">
        <is>
          <t>2026-04-16</t>
        </is>
      </c>
      <c r="I3155" t="n">
        <v>13260.71</v>
      </c>
      <c r="J3155" t="inlineStr">
        <is>
          <t>3차 익절 도달(10%)</t>
        </is>
      </c>
      <c r="K3155" t="n">
        <v>20</v>
      </c>
      <c r="L3155" t="n">
        <v>0</v>
      </c>
      <c r="M3155" t="n">
        <v>10.93</v>
      </c>
      <c r="N3155" t="inlineStr">
        <is>
          <t>04.16. 20주 매도(+10% 상승 시 10% 익절 원칙)</t>
        </is>
      </c>
      <c r="O3155" t="n">
        <v>300000</v>
      </c>
      <c r="P3155">
        <f>COUNTIF($A$2:A3155,A3155)</f>
        <v/>
      </c>
      <c r="Q3155">
        <f>A3155&amp;"|"&amp;P3155</f>
        <v/>
      </c>
    </row>
    <row r="3156">
      <c r="A3156" t="inlineStr">
        <is>
          <t>KODEX 은선물(H)|6개월 전에 샀다면|[초단타]+[정석방어]</t>
        </is>
      </c>
      <c r="B3156" t="inlineStr">
        <is>
          <t>KODEX 은선물(H)</t>
        </is>
      </c>
      <c r="C3156" t="inlineStr">
        <is>
          <t>144600</t>
        </is>
      </c>
      <c r="D3156" t="inlineStr">
        <is>
          <t>6개월 전에 샀다면</t>
        </is>
      </c>
      <c r="E3156" t="inlineStr">
        <is>
          <t>[초단타]+[정석방어]</t>
        </is>
      </c>
      <c r="F3156" t="inlineStr">
        <is>
          <t>2026-04-28</t>
        </is>
      </c>
      <c r="G3156" t="n">
        <v>12093.46</v>
      </c>
      <c r="H3156" t="inlineStr">
        <is>
          <t>2026-05-06</t>
        </is>
      </c>
      <c r="I3156" t="n">
        <v>12466.27</v>
      </c>
      <c r="J3156" t="inlineStr">
        <is>
          <t>1차 익절 도달(3%)</t>
        </is>
      </c>
      <c r="K3156" t="n">
        <v>18</v>
      </c>
      <c r="L3156" t="n">
        <v>9</v>
      </c>
      <c r="M3156" t="n">
        <v>2.77</v>
      </c>
      <c r="N3156" t="inlineStr">
        <is>
          <t>05.06. 18주 매도(+3% 상승 시 70% 익절 원칙)</t>
        </is>
      </c>
      <c r="O3156" t="n">
        <v>300000</v>
      </c>
      <c r="P3156">
        <f>COUNTIF($A$2:A3156,A3156)</f>
        <v/>
      </c>
      <c r="Q3156">
        <f>A3156&amp;"|"&amp;P3156</f>
        <v/>
      </c>
    </row>
    <row r="3157">
      <c r="A3157" t="inlineStr">
        <is>
          <t>KODEX 은선물(H)|6개월 전에 샀다면|[초단타]+[정석방어]</t>
        </is>
      </c>
      <c r="B3157" t="inlineStr">
        <is>
          <t>KODEX 은선물(H)</t>
        </is>
      </c>
      <c r="C3157" t="inlineStr">
        <is>
          <t>144600</t>
        </is>
      </c>
      <c r="D3157" t="inlineStr">
        <is>
          <t>6개월 전에 샀다면</t>
        </is>
      </c>
      <c r="E3157" t="inlineStr">
        <is>
          <t>[초단타]+[정석방어]</t>
        </is>
      </c>
      <c r="F3157" t="inlineStr">
        <is>
          <t>2026-04-28</t>
        </is>
      </c>
      <c r="G3157" t="n">
        <v>12093.46</v>
      </c>
      <c r="H3157" t="inlineStr">
        <is>
          <t>2026-05-07</t>
        </is>
      </c>
      <c r="I3157" t="n">
        <v>12900.96</v>
      </c>
      <c r="J3157" t="inlineStr">
        <is>
          <t>2차 익절 도달(5%)</t>
        </is>
      </c>
      <c r="K3157" t="n">
        <v>5</v>
      </c>
      <c r="L3157" t="n">
        <v>4</v>
      </c>
      <c r="M3157" t="n">
        <v>6.36</v>
      </c>
      <c r="N3157" t="inlineStr">
        <is>
          <t>05.07. 5주 매도(+5% 상승 시 20% 익절 원칙)</t>
        </is>
      </c>
      <c r="O3157" t="n">
        <v>300000</v>
      </c>
      <c r="P3157">
        <f>COUNTIF($A$2:A3157,A3157)</f>
        <v/>
      </c>
      <c r="Q3157">
        <f>A3157&amp;"|"&amp;P3157</f>
        <v/>
      </c>
    </row>
    <row r="3158">
      <c r="A3158" t="inlineStr">
        <is>
          <t>KODEX 은선물(H)|6개월 전에 샀다면|[초단타]+[정석방어]</t>
        </is>
      </c>
      <c r="B3158" t="inlineStr">
        <is>
          <t>KODEX 은선물(H)</t>
        </is>
      </c>
      <c r="C3158" t="inlineStr">
        <is>
          <t>144600</t>
        </is>
      </c>
      <c r="D3158" t="inlineStr">
        <is>
          <t>6개월 전에 샀다면</t>
        </is>
      </c>
      <c r="E3158" t="inlineStr">
        <is>
          <t>[초단타]+[정석방어]</t>
        </is>
      </c>
      <c r="F3158" t="inlineStr">
        <is>
          <t>2026-04-28</t>
        </is>
      </c>
      <c r="G3158" t="n">
        <v>12093.46</v>
      </c>
      <c r="H3158" t="inlineStr">
        <is>
          <t>2026-05-12</t>
        </is>
      </c>
      <c r="I3158" t="n">
        <v>13965.22</v>
      </c>
      <c r="J3158" t="inlineStr">
        <is>
          <t>3차 익절 도달(10%)</t>
        </is>
      </c>
      <c r="K3158" t="n">
        <v>4</v>
      </c>
      <c r="L3158" t="n">
        <v>0</v>
      </c>
      <c r="M3158" t="n">
        <v>15.13</v>
      </c>
      <c r="N3158" t="inlineStr">
        <is>
          <t>05.12. 4주 매도(+10% 상승 시 10% 익절 원칙)</t>
        </is>
      </c>
      <c r="O3158" t="n">
        <v>300000</v>
      </c>
      <c r="P3158">
        <f>COUNTIF($A$2:A3158,A3158)</f>
        <v/>
      </c>
      <c r="Q3158">
        <f>A3158&amp;"|"&amp;P3158</f>
        <v/>
      </c>
    </row>
    <row r="3159">
      <c r="A3159" t="inlineStr">
        <is>
          <t>KODEX 은선물(H)|6개월 전에 샀다면|[초단타]+[정석방어]</t>
        </is>
      </c>
      <c r="B3159" t="inlineStr">
        <is>
          <t>KODEX 은선물(H)</t>
        </is>
      </c>
      <c r="C3159" t="inlineStr">
        <is>
          <t>144600</t>
        </is>
      </c>
      <c r="D3159" t="inlineStr">
        <is>
          <t>6개월 전에 샀다면</t>
        </is>
      </c>
      <c r="E3159" t="inlineStr">
        <is>
          <t>[초단타]+[정석방어]</t>
        </is>
      </c>
      <c r="F3159" t="inlineStr">
        <is>
          <t>2026-05-18</t>
        </is>
      </c>
      <c r="G3159" t="n">
        <v>12388.67</v>
      </c>
      <c r="H3159" t="inlineStr">
        <is>
          <t>2026-05-28</t>
        </is>
      </c>
      <c r="I3159" t="n">
        <v>11961.62</v>
      </c>
      <c r="J3159" t="inlineStr">
        <is>
          <t>1차 손절 도달(-3%)</t>
        </is>
      </c>
      <c r="K3159" t="n">
        <v>19</v>
      </c>
      <c r="L3159" t="n">
        <v>9</v>
      </c>
      <c r="M3159" t="n">
        <v>-3.74</v>
      </c>
      <c r="N3159" t="inlineStr">
        <is>
          <t>05.28. 19주 매도(-3% 하락 시 70% 손절 원칙)</t>
        </is>
      </c>
      <c r="O3159" t="n">
        <v>300000</v>
      </c>
      <c r="P3159">
        <f>COUNTIF($A$2:A3159,A3159)</f>
        <v/>
      </c>
      <c r="Q3159">
        <f>A3159&amp;"|"&amp;P3159</f>
        <v/>
      </c>
    </row>
    <row r="3160">
      <c r="A3160" t="inlineStr">
        <is>
          <t>KODEX 은선물(H)|6개월 전에 샀다면|[초단타]+[정석방어]</t>
        </is>
      </c>
      <c r="B3160" t="inlineStr">
        <is>
          <t>KODEX 은선물(H)</t>
        </is>
      </c>
      <c r="C3160" t="inlineStr">
        <is>
          <t>144600</t>
        </is>
      </c>
      <c r="D3160" t="inlineStr">
        <is>
          <t>6개월 전에 샀다면</t>
        </is>
      </c>
      <c r="E3160" t="inlineStr">
        <is>
          <t>[초단타]+[정석방어]</t>
        </is>
      </c>
      <c r="F3160" t="inlineStr">
        <is>
          <t>2026-05-18</t>
        </is>
      </c>
      <c r="G3160" t="n">
        <v>12388.67</v>
      </c>
      <c r="H3160" t="inlineStr">
        <is>
          <t>2026-06-08</t>
        </is>
      </c>
      <c r="I3160" t="n">
        <v>11047.26</v>
      </c>
      <c r="J3160" t="inlineStr">
        <is>
          <t>최종 손절 도달(-10%)</t>
        </is>
      </c>
      <c r="K3160" t="n">
        <v>9</v>
      </c>
      <c r="L3160" t="n">
        <v>0</v>
      </c>
      <c r="M3160" t="n">
        <v>-11.1</v>
      </c>
      <c r="N3160" t="inlineStr">
        <is>
          <t>06.08. 9주 매도(-10% 하락 시 10% 손절 원칙)</t>
        </is>
      </c>
      <c r="O3160" t="n">
        <v>300000</v>
      </c>
      <c r="P3160">
        <f>COUNTIF($A$2:A3160,A3160)</f>
        <v/>
      </c>
      <c r="Q3160">
        <f>A3160&amp;"|"&amp;P3160</f>
        <v/>
      </c>
    </row>
    <row r="3161">
      <c r="A3161" t="inlineStr">
        <is>
          <t>KODEX 은선물(H)|6개월 전에 샀다면|[초단타]+[변동성허용]</t>
        </is>
      </c>
      <c r="B3161" t="inlineStr">
        <is>
          <t>KODEX 은선물(H)</t>
        </is>
      </c>
      <c r="C3161" t="inlineStr">
        <is>
          <t>144600</t>
        </is>
      </c>
      <c r="D3161" t="inlineStr">
        <is>
          <t>6개월 전에 샀다면</t>
        </is>
      </c>
      <c r="E3161" t="inlineStr">
        <is>
          <t>[초단타]+[변동성허용]</t>
        </is>
      </c>
      <c r="F3161" t="inlineStr">
        <is>
          <t>2026-04-06</t>
        </is>
      </c>
      <c r="G3161" t="n">
        <v>11918.34</v>
      </c>
      <c r="H3161" t="inlineStr">
        <is>
          <t>2026-04-08</t>
        </is>
      </c>
      <c r="I3161" t="n">
        <v>12791.04</v>
      </c>
      <c r="J3161" t="inlineStr">
        <is>
          <t>2차 익절 도달(5%)</t>
        </is>
      </c>
      <c r="K3161" t="n">
        <v>5</v>
      </c>
      <c r="L3161" t="n">
        <v>20</v>
      </c>
      <c r="M3161" t="n">
        <v>7</v>
      </c>
      <c r="N3161" t="inlineStr">
        <is>
          <t>04.08. 5주 매도(+5% 상승 시 20% 익절 원칙)</t>
        </is>
      </c>
      <c r="O3161" t="n">
        <v>300000</v>
      </c>
      <c r="P3161">
        <f>COUNTIF($A$2:A3161,A3161)</f>
        <v/>
      </c>
      <c r="Q3161">
        <f>A3161&amp;"|"&amp;P3161</f>
        <v/>
      </c>
    </row>
    <row r="3162">
      <c r="A3162" t="inlineStr">
        <is>
          <t>KODEX 은선물(H)|6개월 전에 샀다면|[초단타]+[변동성허용]</t>
        </is>
      </c>
      <c r="B3162" t="inlineStr">
        <is>
          <t>KODEX 은선물(H)</t>
        </is>
      </c>
      <c r="C3162" t="inlineStr">
        <is>
          <t>144600</t>
        </is>
      </c>
      <c r="D3162" t="inlineStr">
        <is>
          <t>6개월 전에 샀다면</t>
        </is>
      </c>
      <c r="E3162" t="inlineStr">
        <is>
          <t>[초단타]+[변동성허용]</t>
        </is>
      </c>
      <c r="F3162" t="inlineStr">
        <is>
          <t>2026-04-06</t>
        </is>
      </c>
      <c r="G3162" t="n">
        <v>11918.34</v>
      </c>
      <c r="H3162" t="inlineStr">
        <is>
          <t>2026-04-16</t>
        </is>
      </c>
      <c r="I3162" t="n">
        <v>13260.71</v>
      </c>
      <c r="J3162" t="inlineStr">
        <is>
          <t>3차 익절 도달(10%)</t>
        </is>
      </c>
      <c r="K3162" t="n">
        <v>20</v>
      </c>
      <c r="L3162" t="n">
        <v>0</v>
      </c>
      <c r="M3162" t="n">
        <v>10.93</v>
      </c>
      <c r="N3162" t="inlineStr">
        <is>
          <t>04.16. 20주 매도(+10% 상승 시 10% 익절 원칙)</t>
        </is>
      </c>
      <c r="O3162" t="n">
        <v>300000</v>
      </c>
      <c r="P3162">
        <f>COUNTIF($A$2:A3162,A3162)</f>
        <v/>
      </c>
      <c r="Q3162">
        <f>A3162&amp;"|"&amp;P3162</f>
        <v/>
      </c>
    </row>
    <row r="3163">
      <c r="A3163" t="inlineStr">
        <is>
          <t>KODEX 은선물(H)|6개월 전에 샀다면|[초단타]+[변동성허용]</t>
        </is>
      </c>
      <c r="B3163" t="inlineStr">
        <is>
          <t>KODEX 은선물(H)</t>
        </is>
      </c>
      <c r="C3163" t="inlineStr">
        <is>
          <t>144600</t>
        </is>
      </c>
      <c r="D3163" t="inlineStr">
        <is>
          <t>6개월 전에 샀다면</t>
        </is>
      </c>
      <c r="E3163" t="inlineStr">
        <is>
          <t>[초단타]+[변동성허용]</t>
        </is>
      </c>
      <c r="F3163" t="inlineStr">
        <is>
          <t>2026-04-28</t>
        </is>
      </c>
      <c r="G3163" t="n">
        <v>12093.46</v>
      </c>
      <c r="H3163" t="inlineStr">
        <is>
          <t>2026-05-06</t>
        </is>
      </c>
      <c r="I3163" t="n">
        <v>12466.27</v>
      </c>
      <c r="J3163" t="inlineStr">
        <is>
          <t>1차 익절 도달(3%)</t>
        </is>
      </c>
      <c r="K3163" t="n">
        <v>18</v>
      </c>
      <c r="L3163" t="n">
        <v>9</v>
      </c>
      <c r="M3163" t="n">
        <v>2.77</v>
      </c>
      <c r="N3163" t="inlineStr">
        <is>
          <t>05.06. 18주 매도(+3% 상승 시 70% 익절 원칙)</t>
        </is>
      </c>
      <c r="O3163" t="n">
        <v>300000</v>
      </c>
      <c r="P3163">
        <f>COUNTIF($A$2:A3163,A3163)</f>
        <v/>
      </c>
      <c r="Q3163">
        <f>A3163&amp;"|"&amp;P3163</f>
        <v/>
      </c>
    </row>
    <row r="3164">
      <c r="A3164" t="inlineStr">
        <is>
          <t>KODEX 은선물(H)|6개월 전에 샀다면|[초단타]+[변동성허용]</t>
        </is>
      </c>
      <c r="B3164" t="inlineStr">
        <is>
          <t>KODEX 은선물(H)</t>
        </is>
      </c>
      <c r="C3164" t="inlineStr">
        <is>
          <t>144600</t>
        </is>
      </c>
      <c r="D3164" t="inlineStr">
        <is>
          <t>6개월 전에 샀다면</t>
        </is>
      </c>
      <c r="E3164" t="inlineStr">
        <is>
          <t>[초단타]+[변동성허용]</t>
        </is>
      </c>
      <c r="F3164" t="inlineStr">
        <is>
          <t>2026-04-28</t>
        </is>
      </c>
      <c r="G3164" t="n">
        <v>12093.46</v>
      </c>
      <c r="H3164" t="inlineStr">
        <is>
          <t>2026-05-07</t>
        </is>
      </c>
      <c r="I3164" t="n">
        <v>12900.96</v>
      </c>
      <c r="J3164" t="inlineStr">
        <is>
          <t>2차 익절 도달(5%)</t>
        </is>
      </c>
      <c r="K3164" t="n">
        <v>5</v>
      </c>
      <c r="L3164" t="n">
        <v>4</v>
      </c>
      <c r="M3164" t="n">
        <v>6.36</v>
      </c>
      <c r="N3164" t="inlineStr">
        <is>
          <t>05.07. 5주 매도(+5% 상승 시 20% 익절 원칙)</t>
        </is>
      </c>
      <c r="O3164" t="n">
        <v>300000</v>
      </c>
      <c r="P3164">
        <f>COUNTIF($A$2:A3164,A3164)</f>
        <v/>
      </c>
      <c r="Q3164">
        <f>A3164&amp;"|"&amp;P3164</f>
        <v/>
      </c>
    </row>
    <row r="3165">
      <c r="A3165" t="inlineStr">
        <is>
          <t>KODEX 은선물(H)|6개월 전에 샀다면|[초단타]+[변동성허용]</t>
        </is>
      </c>
      <c r="B3165" t="inlineStr">
        <is>
          <t>KODEX 은선물(H)</t>
        </is>
      </c>
      <c r="C3165" t="inlineStr">
        <is>
          <t>144600</t>
        </is>
      </c>
      <c r="D3165" t="inlineStr">
        <is>
          <t>6개월 전에 샀다면</t>
        </is>
      </c>
      <c r="E3165" t="inlineStr">
        <is>
          <t>[초단타]+[변동성허용]</t>
        </is>
      </c>
      <c r="F3165" t="inlineStr">
        <is>
          <t>2026-04-28</t>
        </is>
      </c>
      <c r="G3165" t="n">
        <v>12093.46</v>
      </c>
      <c r="H3165" t="inlineStr">
        <is>
          <t>2026-05-12</t>
        </is>
      </c>
      <c r="I3165" t="n">
        <v>13965.22</v>
      </c>
      <c r="J3165" t="inlineStr">
        <is>
          <t>3차 익절 도달(10%)</t>
        </is>
      </c>
      <c r="K3165" t="n">
        <v>4</v>
      </c>
      <c r="L3165" t="n">
        <v>0</v>
      </c>
      <c r="M3165" t="n">
        <v>15.13</v>
      </c>
      <c r="N3165" t="inlineStr">
        <is>
          <t>05.12. 4주 매도(+10% 상승 시 10% 익절 원칙)</t>
        </is>
      </c>
      <c r="O3165" t="n">
        <v>300000</v>
      </c>
      <c r="P3165">
        <f>COUNTIF($A$2:A3165,A3165)</f>
        <v/>
      </c>
      <c r="Q3165">
        <f>A3165&amp;"|"&amp;P3165</f>
        <v/>
      </c>
    </row>
    <row r="3166">
      <c r="A3166" t="inlineStr">
        <is>
          <t>KODEX 은선물(H)|6개월 전에 샀다면|[초단타]+[변동성허용]</t>
        </is>
      </c>
      <c r="B3166" t="inlineStr">
        <is>
          <t>KODEX 은선물(H)</t>
        </is>
      </c>
      <c r="C3166" t="inlineStr">
        <is>
          <t>144600</t>
        </is>
      </c>
      <c r="D3166" t="inlineStr">
        <is>
          <t>6개월 전에 샀다면</t>
        </is>
      </c>
      <c r="E3166" t="inlineStr">
        <is>
          <t>[초단타]+[변동성허용]</t>
        </is>
      </c>
      <c r="F3166" t="inlineStr">
        <is>
          <t>2026-05-18</t>
        </is>
      </c>
      <c r="G3166" t="n">
        <v>12388.67</v>
      </c>
      <c r="H3166" t="inlineStr">
        <is>
          <t>2026-06-08</t>
        </is>
      </c>
      <c r="I3166" t="n">
        <v>11047.26</v>
      </c>
      <c r="J3166" t="inlineStr">
        <is>
          <t>2차 손절 도달(-10%)</t>
        </is>
      </c>
      <c r="K3166" t="n">
        <v>8</v>
      </c>
      <c r="L3166" t="n">
        <v>20</v>
      </c>
      <c r="M3166" t="n">
        <v>-11.1</v>
      </c>
      <c r="N3166" t="inlineStr">
        <is>
          <t>06.08. 8주 매도(-10% 하락 시 30% 손절 원칙)</t>
        </is>
      </c>
      <c r="O3166" t="n">
        <v>300000</v>
      </c>
      <c r="P3166">
        <f>COUNTIF($A$2:A3166,A3166)</f>
        <v/>
      </c>
      <c r="Q3166">
        <f>A3166&amp;"|"&amp;P3166</f>
        <v/>
      </c>
    </row>
    <row r="3167">
      <c r="A3167" t="inlineStr">
        <is>
          <t>KODEX 은선물(H)|6개월 전에 샀다면|[초단타]+[변동성허용]</t>
        </is>
      </c>
      <c r="B3167" t="inlineStr">
        <is>
          <t>KODEX 은선물(H)</t>
        </is>
      </c>
      <c r="C3167" t="inlineStr">
        <is>
          <t>144600</t>
        </is>
      </c>
      <c r="D3167" t="inlineStr">
        <is>
          <t>6개월 전에 샀다면</t>
        </is>
      </c>
      <c r="E3167" t="inlineStr">
        <is>
          <t>[초단타]+[변동성허용]</t>
        </is>
      </c>
      <c r="F3167" t="inlineStr">
        <is>
          <t>2026-05-18</t>
        </is>
      </c>
      <c r="G3167" t="n">
        <v>12388.67</v>
      </c>
      <c r="H3167" t="inlineStr">
        <is>
          <t>2026-06-08</t>
        </is>
      </c>
      <c r="I3167" t="n">
        <v>11047.26</v>
      </c>
      <c r="J3167" t="inlineStr">
        <is>
          <t>백테스트 종료일 강제청산</t>
        </is>
      </c>
      <c r="K3167" t="n">
        <v>20</v>
      </c>
      <c r="L3167" t="n">
        <v>0</v>
      </c>
      <c r="M3167" t="n">
        <v>-11.1</v>
      </c>
      <c r="N3167" t="inlineStr">
        <is>
          <t>06.08. 20주 매도(백테스트 종료일 기준 강제청산)</t>
        </is>
      </c>
      <c r="O3167" t="n">
        <v>300000</v>
      </c>
      <c r="P3167">
        <f>COUNTIF($A$2:A3167,A3167)</f>
        <v/>
      </c>
      <c r="Q3167">
        <f>A3167&amp;"|"&amp;P3167</f>
        <v/>
      </c>
    </row>
    <row r="3168">
      <c r="A3168" t="inlineStr">
        <is>
          <t>KODEX 은선물(H)|6개월 전에 샀다면|[초단타]+[버티기형]</t>
        </is>
      </c>
      <c r="B3168" t="inlineStr">
        <is>
          <t>KODEX 은선물(H)</t>
        </is>
      </c>
      <c r="C3168" t="inlineStr">
        <is>
          <t>144600</t>
        </is>
      </c>
      <c r="D3168" t="inlineStr">
        <is>
          <t>6개월 전에 샀다면</t>
        </is>
      </c>
      <c r="E3168" t="inlineStr">
        <is>
          <t>[초단타]+[버티기형]</t>
        </is>
      </c>
      <c r="F3168" t="inlineStr">
        <is>
          <t>2026-04-06</t>
        </is>
      </c>
      <c r="G3168" t="n">
        <v>11918.34</v>
      </c>
      <c r="H3168" t="inlineStr">
        <is>
          <t>2026-04-08</t>
        </is>
      </c>
      <c r="I3168" t="n">
        <v>12791.04</v>
      </c>
      <c r="J3168" t="inlineStr">
        <is>
          <t>2차 익절 도달(5%)</t>
        </is>
      </c>
      <c r="K3168" t="n">
        <v>5</v>
      </c>
      <c r="L3168" t="n">
        <v>20</v>
      </c>
      <c r="M3168" t="n">
        <v>7</v>
      </c>
      <c r="N3168" t="inlineStr">
        <is>
          <t>04.08. 5주 매도(+5% 상승 시 20% 익절 원칙)</t>
        </is>
      </c>
      <c r="O3168" t="n">
        <v>300000</v>
      </c>
      <c r="P3168">
        <f>COUNTIF($A$2:A3168,A3168)</f>
        <v/>
      </c>
      <c r="Q3168">
        <f>A3168&amp;"|"&amp;P3168</f>
        <v/>
      </c>
    </row>
    <row r="3169">
      <c r="A3169" t="inlineStr">
        <is>
          <t>KODEX 은선물(H)|6개월 전에 샀다면|[초단타]+[버티기형]</t>
        </is>
      </c>
      <c r="B3169" t="inlineStr">
        <is>
          <t>KODEX 은선물(H)</t>
        </is>
      </c>
      <c r="C3169" t="inlineStr">
        <is>
          <t>144600</t>
        </is>
      </c>
      <c r="D3169" t="inlineStr">
        <is>
          <t>6개월 전에 샀다면</t>
        </is>
      </c>
      <c r="E3169" t="inlineStr">
        <is>
          <t>[초단타]+[버티기형]</t>
        </is>
      </c>
      <c r="F3169" t="inlineStr">
        <is>
          <t>2026-04-06</t>
        </is>
      </c>
      <c r="G3169" t="n">
        <v>11918.34</v>
      </c>
      <c r="H3169" t="inlineStr">
        <is>
          <t>2026-04-16</t>
        </is>
      </c>
      <c r="I3169" t="n">
        <v>13260.71</v>
      </c>
      <c r="J3169" t="inlineStr">
        <is>
          <t>3차 익절 도달(10%)</t>
        </is>
      </c>
      <c r="K3169" t="n">
        <v>20</v>
      </c>
      <c r="L3169" t="n">
        <v>0</v>
      </c>
      <c r="M3169" t="n">
        <v>10.93</v>
      </c>
      <c r="N3169" t="inlineStr">
        <is>
          <t>04.16. 20주 매도(+10% 상승 시 10% 익절 원칙)</t>
        </is>
      </c>
      <c r="O3169" t="n">
        <v>300000</v>
      </c>
      <c r="P3169">
        <f>COUNTIF($A$2:A3169,A3169)</f>
        <v/>
      </c>
      <c r="Q3169">
        <f>A3169&amp;"|"&amp;P3169</f>
        <v/>
      </c>
    </row>
    <row r="3170">
      <c r="A3170" t="inlineStr">
        <is>
          <t>KODEX 은선물(H)|6개월 전에 샀다면|[초단타]+[버티기형]</t>
        </is>
      </c>
      <c r="B3170" t="inlineStr">
        <is>
          <t>KODEX 은선물(H)</t>
        </is>
      </c>
      <c r="C3170" t="inlineStr">
        <is>
          <t>144600</t>
        </is>
      </c>
      <c r="D3170" t="inlineStr">
        <is>
          <t>6개월 전에 샀다면</t>
        </is>
      </c>
      <c r="E3170" t="inlineStr">
        <is>
          <t>[초단타]+[버티기형]</t>
        </is>
      </c>
      <c r="F3170" t="inlineStr">
        <is>
          <t>2026-04-28</t>
        </is>
      </c>
      <c r="G3170" t="n">
        <v>12093.46</v>
      </c>
      <c r="H3170" t="inlineStr">
        <is>
          <t>2026-05-06</t>
        </is>
      </c>
      <c r="I3170" t="n">
        <v>12466.27</v>
      </c>
      <c r="J3170" t="inlineStr">
        <is>
          <t>1차 익절 도달(3%)</t>
        </is>
      </c>
      <c r="K3170" t="n">
        <v>18</v>
      </c>
      <c r="L3170" t="n">
        <v>9</v>
      </c>
      <c r="M3170" t="n">
        <v>2.77</v>
      </c>
      <c r="N3170" t="inlineStr">
        <is>
          <t>05.06. 18주 매도(+3% 상승 시 70% 익절 원칙)</t>
        </is>
      </c>
      <c r="O3170" t="n">
        <v>300000</v>
      </c>
      <c r="P3170">
        <f>COUNTIF($A$2:A3170,A3170)</f>
        <v/>
      </c>
      <c r="Q3170">
        <f>A3170&amp;"|"&amp;P3170</f>
        <v/>
      </c>
    </row>
    <row r="3171">
      <c r="A3171" t="inlineStr">
        <is>
          <t>KODEX 은선물(H)|6개월 전에 샀다면|[초단타]+[버티기형]</t>
        </is>
      </c>
      <c r="B3171" t="inlineStr">
        <is>
          <t>KODEX 은선물(H)</t>
        </is>
      </c>
      <c r="C3171" t="inlineStr">
        <is>
          <t>144600</t>
        </is>
      </c>
      <c r="D3171" t="inlineStr">
        <is>
          <t>6개월 전에 샀다면</t>
        </is>
      </c>
      <c r="E3171" t="inlineStr">
        <is>
          <t>[초단타]+[버티기형]</t>
        </is>
      </c>
      <c r="F3171" t="inlineStr">
        <is>
          <t>2026-04-28</t>
        </is>
      </c>
      <c r="G3171" t="n">
        <v>12093.46</v>
      </c>
      <c r="H3171" t="inlineStr">
        <is>
          <t>2026-05-07</t>
        </is>
      </c>
      <c r="I3171" t="n">
        <v>12900.96</v>
      </c>
      <c r="J3171" t="inlineStr">
        <is>
          <t>2차 익절 도달(5%)</t>
        </is>
      </c>
      <c r="K3171" t="n">
        <v>5</v>
      </c>
      <c r="L3171" t="n">
        <v>4</v>
      </c>
      <c r="M3171" t="n">
        <v>6.36</v>
      </c>
      <c r="N3171" t="inlineStr">
        <is>
          <t>05.07. 5주 매도(+5% 상승 시 20% 익절 원칙)</t>
        </is>
      </c>
      <c r="O3171" t="n">
        <v>300000</v>
      </c>
      <c r="P3171">
        <f>COUNTIF($A$2:A3171,A3171)</f>
        <v/>
      </c>
      <c r="Q3171">
        <f>A3171&amp;"|"&amp;P3171</f>
        <v/>
      </c>
    </row>
    <row r="3172">
      <c r="A3172" t="inlineStr">
        <is>
          <t>KODEX 은선물(H)|6개월 전에 샀다면|[초단타]+[버티기형]</t>
        </is>
      </c>
      <c r="B3172" t="inlineStr">
        <is>
          <t>KODEX 은선물(H)</t>
        </is>
      </c>
      <c r="C3172" t="inlineStr">
        <is>
          <t>144600</t>
        </is>
      </c>
      <c r="D3172" t="inlineStr">
        <is>
          <t>6개월 전에 샀다면</t>
        </is>
      </c>
      <c r="E3172" t="inlineStr">
        <is>
          <t>[초단타]+[버티기형]</t>
        </is>
      </c>
      <c r="F3172" t="inlineStr">
        <is>
          <t>2026-04-28</t>
        </is>
      </c>
      <c r="G3172" t="n">
        <v>12093.46</v>
      </c>
      <c r="H3172" t="inlineStr">
        <is>
          <t>2026-05-12</t>
        </is>
      </c>
      <c r="I3172" t="n">
        <v>13965.22</v>
      </c>
      <c r="J3172" t="inlineStr">
        <is>
          <t>3차 익절 도달(10%)</t>
        </is>
      </c>
      <c r="K3172" t="n">
        <v>4</v>
      </c>
      <c r="L3172" t="n">
        <v>0</v>
      </c>
      <c r="M3172" t="n">
        <v>15.13</v>
      </c>
      <c r="N3172" t="inlineStr">
        <is>
          <t>05.12. 4주 매도(+10% 상승 시 10% 익절 원칙)</t>
        </is>
      </c>
      <c r="O3172" t="n">
        <v>300000</v>
      </c>
      <c r="P3172">
        <f>COUNTIF($A$2:A3172,A3172)</f>
        <v/>
      </c>
      <c r="Q3172">
        <f>A3172&amp;"|"&amp;P3172</f>
        <v/>
      </c>
    </row>
    <row r="3173">
      <c r="A3173" t="inlineStr">
        <is>
          <t>KODEX 은선물(H)|6개월 전에 샀다면|[초단타]+[버티기형]</t>
        </is>
      </c>
      <c r="B3173" t="inlineStr">
        <is>
          <t>KODEX 은선물(H)</t>
        </is>
      </c>
      <c r="C3173" t="inlineStr">
        <is>
          <t>144600</t>
        </is>
      </c>
      <c r="D3173" t="inlineStr">
        <is>
          <t>6개월 전에 샀다면</t>
        </is>
      </c>
      <c r="E3173" t="inlineStr">
        <is>
          <t>[초단타]+[버티기형]</t>
        </is>
      </c>
      <c r="F3173" t="inlineStr">
        <is>
          <t>2026-05-18</t>
        </is>
      </c>
      <c r="G3173" t="n">
        <v>12388.67</v>
      </c>
      <c r="H3173" t="inlineStr">
        <is>
          <t>2026-06-08</t>
        </is>
      </c>
      <c r="I3173" t="n">
        <v>11047.26</v>
      </c>
      <c r="J3173" t="inlineStr">
        <is>
          <t>1차 손절 도달(-5%)</t>
        </is>
      </c>
      <c r="K3173" t="n">
        <v>11</v>
      </c>
      <c r="L3173" t="n">
        <v>17</v>
      </c>
      <c r="M3173" t="n">
        <v>-11.1</v>
      </c>
      <c r="N3173" t="inlineStr">
        <is>
          <t>06.08. 11주 매도(-5% 하락 시 40% 손절 원칙)</t>
        </is>
      </c>
      <c r="O3173" t="n">
        <v>300000</v>
      </c>
      <c r="P3173">
        <f>COUNTIF($A$2:A3173,A3173)</f>
        <v/>
      </c>
      <c r="Q3173">
        <f>A3173&amp;"|"&amp;P3173</f>
        <v/>
      </c>
    </row>
    <row r="3174">
      <c r="A3174" t="inlineStr">
        <is>
          <t>KODEX 은선물(H)|6개월 전에 샀다면|[초단타]+[버티기형]</t>
        </is>
      </c>
      <c r="B3174" t="inlineStr">
        <is>
          <t>KODEX 은선물(H)</t>
        </is>
      </c>
      <c r="C3174" t="inlineStr">
        <is>
          <t>144600</t>
        </is>
      </c>
      <c r="D3174" t="inlineStr">
        <is>
          <t>6개월 전에 샀다면</t>
        </is>
      </c>
      <c r="E3174" t="inlineStr">
        <is>
          <t>[초단타]+[버티기형]</t>
        </is>
      </c>
      <c r="F3174" t="inlineStr">
        <is>
          <t>2026-05-18</t>
        </is>
      </c>
      <c r="G3174" t="n">
        <v>12388.67</v>
      </c>
      <c r="H3174" t="inlineStr">
        <is>
          <t>2026-06-08</t>
        </is>
      </c>
      <c r="I3174" t="n">
        <v>11047.26</v>
      </c>
      <c r="J3174" t="inlineStr">
        <is>
          <t>백테스트 종료일 강제청산</t>
        </is>
      </c>
      <c r="K3174" t="n">
        <v>17</v>
      </c>
      <c r="L3174" t="n">
        <v>0</v>
      </c>
      <c r="M3174" t="n">
        <v>-11.1</v>
      </c>
      <c r="N3174" t="inlineStr">
        <is>
          <t>06.08. 17주 매도(백테스트 종료일 기준 강제청산)</t>
        </is>
      </c>
      <c r="O3174" t="n">
        <v>300000</v>
      </c>
      <c r="P3174">
        <f>COUNTIF($A$2:A3174,A3174)</f>
        <v/>
      </c>
      <c r="Q3174">
        <f>A3174&amp;"|"&amp;P3174</f>
        <v/>
      </c>
    </row>
    <row r="3175">
      <c r="A3175" t="inlineStr">
        <is>
          <t>KODEX 은선물(H)|6개월 전에 샀다면|[단기스윙]+[칼손절]</t>
        </is>
      </c>
      <c r="B3175" t="inlineStr">
        <is>
          <t>KODEX 은선물(H)</t>
        </is>
      </c>
      <c r="C3175" t="inlineStr">
        <is>
          <t>144600</t>
        </is>
      </c>
      <c r="D3175" t="inlineStr">
        <is>
          <t>6개월 전에 샀다면</t>
        </is>
      </c>
      <c r="E3175" t="inlineStr">
        <is>
          <t>[단기스윙]+[칼손절]</t>
        </is>
      </c>
      <c r="F3175" t="inlineStr">
        <is>
          <t>2026-04-06</t>
        </is>
      </c>
      <c r="G3175" t="n">
        <v>11918.34</v>
      </c>
      <c r="H3175" t="inlineStr">
        <is>
          <t>2026-04-08</t>
        </is>
      </c>
      <c r="I3175" t="n">
        <v>12791.04</v>
      </c>
      <c r="J3175" t="inlineStr">
        <is>
          <t>1차 익절 도달(5%)</t>
        </is>
      </c>
      <c r="K3175" t="n">
        <v>15</v>
      </c>
      <c r="L3175" t="n">
        <v>10</v>
      </c>
      <c r="M3175" t="n">
        <v>7</v>
      </c>
      <c r="N3175" t="inlineStr">
        <is>
          <t>04.08. 15주 매도(+5% 상승 시 60% 익절 원칙)</t>
        </is>
      </c>
      <c r="O3175" t="n">
        <v>300000</v>
      </c>
      <c r="P3175">
        <f>COUNTIF($A$2:A3175,A3175)</f>
        <v/>
      </c>
      <c r="Q3175">
        <f>A3175&amp;"|"&amp;P3175</f>
        <v/>
      </c>
    </row>
    <row r="3176">
      <c r="A3176" t="inlineStr">
        <is>
          <t>KODEX 은선물(H)|6개월 전에 샀다면|[단기스윙]+[칼손절]</t>
        </is>
      </c>
      <c r="B3176" t="inlineStr">
        <is>
          <t>KODEX 은선물(H)</t>
        </is>
      </c>
      <c r="C3176" t="inlineStr">
        <is>
          <t>144600</t>
        </is>
      </c>
      <c r="D3176" t="inlineStr">
        <is>
          <t>6개월 전에 샀다면</t>
        </is>
      </c>
      <c r="E3176" t="inlineStr">
        <is>
          <t>[단기스윙]+[칼손절]</t>
        </is>
      </c>
      <c r="F3176" t="inlineStr">
        <is>
          <t>2026-04-06</t>
        </is>
      </c>
      <c r="G3176" t="n">
        <v>11918.34</v>
      </c>
      <c r="H3176" t="inlineStr">
        <is>
          <t>2026-04-16</t>
        </is>
      </c>
      <c r="I3176" t="n">
        <v>13260.71</v>
      </c>
      <c r="J3176" t="inlineStr">
        <is>
          <t>2차 익절 도달(10%)</t>
        </is>
      </c>
      <c r="K3176" t="n">
        <v>7</v>
      </c>
      <c r="L3176" t="n">
        <v>3</v>
      </c>
      <c r="M3176" t="n">
        <v>10.93</v>
      </c>
      <c r="N3176" t="inlineStr">
        <is>
          <t>04.16. 7주 매도(+10% 상승 시 30% 익절 원칙)</t>
        </is>
      </c>
      <c r="O3176" t="n">
        <v>300000</v>
      </c>
      <c r="P3176">
        <f>COUNTIF($A$2:A3176,A3176)</f>
        <v/>
      </c>
      <c r="Q3176">
        <f>A3176&amp;"|"&amp;P3176</f>
        <v/>
      </c>
    </row>
    <row r="3177">
      <c r="A3177" t="inlineStr">
        <is>
          <t>KODEX 은선물(H)|6개월 전에 샀다면|[단기스윙]+[칼손절]</t>
        </is>
      </c>
      <c r="B3177" t="inlineStr">
        <is>
          <t>KODEX 은선물(H)</t>
        </is>
      </c>
      <c r="C3177" t="inlineStr">
        <is>
          <t>144600</t>
        </is>
      </c>
      <c r="D3177" t="inlineStr">
        <is>
          <t>6개월 전에 샀다면</t>
        </is>
      </c>
      <c r="E3177" t="inlineStr">
        <is>
          <t>[단기스윙]+[칼손절]</t>
        </is>
      </c>
      <c r="F3177" t="inlineStr">
        <is>
          <t>2026-04-06</t>
        </is>
      </c>
      <c r="G3177" t="n">
        <v>11918.34</v>
      </c>
      <c r="H3177" t="inlineStr">
        <is>
          <t>2026-05-13</t>
        </is>
      </c>
      <c r="I3177" t="n">
        <v>14309.98</v>
      </c>
      <c r="J3177" t="inlineStr">
        <is>
          <t>3차 익절 도달(20%)</t>
        </is>
      </c>
      <c r="K3177" t="n">
        <v>3</v>
      </c>
      <c r="L3177" t="n">
        <v>0</v>
      </c>
      <c r="M3177" t="n">
        <v>19.71</v>
      </c>
      <c r="N3177" t="inlineStr">
        <is>
          <t>05.13. 3주 매도(+20% 상승 시 10% 익절 원칙)</t>
        </is>
      </c>
      <c r="O3177" t="n">
        <v>300000</v>
      </c>
      <c r="P3177">
        <f>COUNTIF($A$2:A3177,A3177)</f>
        <v/>
      </c>
      <c r="Q3177">
        <f>A3177&amp;"|"&amp;P3177</f>
        <v/>
      </c>
    </row>
    <row r="3178">
      <c r="A3178" t="inlineStr">
        <is>
          <t>KODEX 은선물(H)|6개월 전에 샀다면|[단기스윙]+[칼손절]</t>
        </is>
      </c>
      <c r="B3178" t="inlineStr">
        <is>
          <t>KODEX 은선물(H)</t>
        </is>
      </c>
      <c r="C3178" t="inlineStr">
        <is>
          <t>144600</t>
        </is>
      </c>
      <c r="D3178" t="inlineStr">
        <is>
          <t>6개월 전에 샀다면</t>
        </is>
      </c>
      <c r="E3178" t="inlineStr">
        <is>
          <t>[단기스윙]+[칼손절]</t>
        </is>
      </c>
      <c r="F3178" t="inlineStr">
        <is>
          <t>2026-05-18</t>
        </is>
      </c>
      <c r="G3178" t="n">
        <v>12388.67</v>
      </c>
      <c r="H3178" t="inlineStr">
        <is>
          <t>2026-05-28</t>
        </is>
      </c>
      <c r="I3178" t="n">
        <v>11961.62</v>
      </c>
      <c r="J3178" t="inlineStr">
        <is>
          <t>1차 손절 도달(-2%)</t>
        </is>
      </c>
      <c r="K3178" t="n">
        <v>20</v>
      </c>
      <c r="L3178" t="n">
        <v>6</v>
      </c>
      <c r="M3178" t="n">
        <v>-3.74</v>
      </c>
      <c r="N3178" t="inlineStr">
        <is>
          <t>05.28. 20주 매도(-2% 하락 시 80% 손절 원칙)</t>
        </is>
      </c>
      <c r="O3178" t="n">
        <v>300000</v>
      </c>
      <c r="P3178">
        <f>COUNTIF($A$2:A3178,A3178)</f>
        <v/>
      </c>
      <c r="Q3178">
        <f>A3178&amp;"|"&amp;P3178</f>
        <v/>
      </c>
    </row>
    <row r="3179">
      <c r="A3179" t="inlineStr">
        <is>
          <t>KODEX 은선물(H)|6개월 전에 샀다면|[단기스윙]+[칼손절]</t>
        </is>
      </c>
      <c r="B3179" t="inlineStr">
        <is>
          <t>KODEX 은선물(H)</t>
        </is>
      </c>
      <c r="C3179" t="inlineStr">
        <is>
          <t>144600</t>
        </is>
      </c>
      <c r="D3179" t="inlineStr">
        <is>
          <t>6개월 전에 샀다면</t>
        </is>
      </c>
      <c r="E3179" t="inlineStr">
        <is>
          <t>[단기스윙]+[칼손절]</t>
        </is>
      </c>
      <c r="F3179" t="inlineStr">
        <is>
          <t>2026-05-18</t>
        </is>
      </c>
      <c r="G3179" t="n">
        <v>12388.67</v>
      </c>
      <c r="H3179" t="inlineStr">
        <is>
          <t>2026-06-05</t>
        </is>
      </c>
      <c r="I3179" t="n">
        <v>11786.74</v>
      </c>
      <c r="J3179" t="inlineStr">
        <is>
          <t>2차 손절 도달(-4%)</t>
        </is>
      </c>
      <c r="K3179" t="n">
        <v>2</v>
      </c>
      <c r="L3179" t="n">
        <v>4</v>
      </c>
      <c r="M3179" t="n">
        <v>-5.14</v>
      </c>
      <c r="N3179" t="inlineStr">
        <is>
          <t>06.05. 2주 매도(-4% 하락 시 10% 손절 원칙)</t>
        </is>
      </c>
      <c r="O3179" t="n">
        <v>300000</v>
      </c>
      <c r="P3179">
        <f>COUNTIF($A$2:A3179,A3179)</f>
        <v/>
      </c>
      <c r="Q3179">
        <f>A3179&amp;"|"&amp;P3179</f>
        <v/>
      </c>
    </row>
    <row r="3180">
      <c r="A3180" t="inlineStr">
        <is>
          <t>KODEX 은선물(H)|6개월 전에 샀다면|[단기스윙]+[칼손절]</t>
        </is>
      </c>
      <c r="B3180" t="inlineStr">
        <is>
          <t>KODEX 은선물(H)</t>
        </is>
      </c>
      <c r="C3180" t="inlineStr">
        <is>
          <t>144600</t>
        </is>
      </c>
      <c r="D3180" t="inlineStr">
        <is>
          <t>6개월 전에 샀다면</t>
        </is>
      </c>
      <c r="E3180" t="inlineStr">
        <is>
          <t>[단기스윙]+[칼손절]</t>
        </is>
      </c>
      <c r="F3180" t="inlineStr">
        <is>
          <t>2026-05-18</t>
        </is>
      </c>
      <c r="G3180" t="n">
        <v>12388.67</v>
      </c>
      <c r="H3180" t="inlineStr">
        <is>
          <t>2026-06-08</t>
        </is>
      </c>
      <c r="I3180" t="n">
        <v>11047.26</v>
      </c>
      <c r="J3180" t="inlineStr">
        <is>
          <t>최종 손절 도달(-6%)</t>
        </is>
      </c>
      <c r="K3180" t="n">
        <v>4</v>
      </c>
      <c r="L3180" t="n">
        <v>0</v>
      </c>
      <c r="M3180" t="n">
        <v>-11.1</v>
      </c>
      <c r="N3180" t="inlineStr">
        <is>
          <t>06.08. 4주 매도(-6% 하락 시 10% 손절 원칙)</t>
        </is>
      </c>
      <c r="O3180" t="n">
        <v>300000</v>
      </c>
      <c r="P3180">
        <f>COUNTIF($A$2:A3180,A3180)</f>
        <v/>
      </c>
      <c r="Q3180">
        <f>A3180&amp;"|"&amp;P3180</f>
        <v/>
      </c>
    </row>
    <row r="3181">
      <c r="A3181" t="inlineStr">
        <is>
          <t>KODEX 은선물(H)|6개월 전에 샀다면|[단기스윙]+[정석방어]</t>
        </is>
      </c>
      <c r="B3181" t="inlineStr">
        <is>
          <t>KODEX 은선물(H)</t>
        </is>
      </c>
      <c r="C3181" t="inlineStr">
        <is>
          <t>144600</t>
        </is>
      </c>
      <c r="D3181" t="inlineStr">
        <is>
          <t>6개월 전에 샀다면</t>
        </is>
      </c>
      <c r="E3181" t="inlineStr">
        <is>
          <t>[단기스윙]+[정석방어]</t>
        </is>
      </c>
      <c r="F3181" t="inlineStr">
        <is>
          <t>2026-04-06</t>
        </is>
      </c>
      <c r="G3181" t="n">
        <v>11918.34</v>
      </c>
      <c r="H3181" t="inlineStr">
        <is>
          <t>2026-04-08</t>
        </is>
      </c>
      <c r="I3181" t="n">
        <v>12791.04</v>
      </c>
      <c r="J3181" t="inlineStr">
        <is>
          <t>1차 익절 도달(5%)</t>
        </is>
      </c>
      <c r="K3181" t="n">
        <v>15</v>
      </c>
      <c r="L3181" t="n">
        <v>10</v>
      </c>
      <c r="M3181" t="n">
        <v>7</v>
      </c>
      <c r="N3181" t="inlineStr">
        <is>
          <t>04.08. 15주 매도(+5% 상승 시 60% 익절 원칙)</t>
        </is>
      </c>
      <c r="O3181" t="n">
        <v>300000</v>
      </c>
      <c r="P3181">
        <f>COUNTIF($A$2:A3181,A3181)</f>
        <v/>
      </c>
      <c r="Q3181">
        <f>A3181&amp;"|"&amp;P3181</f>
        <v/>
      </c>
    </row>
    <row r="3182">
      <c r="A3182" t="inlineStr">
        <is>
          <t>KODEX 은선물(H)|6개월 전에 샀다면|[단기스윙]+[정석방어]</t>
        </is>
      </c>
      <c r="B3182" t="inlineStr">
        <is>
          <t>KODEX 은선물(H)</t>
        </is>
      </c>
      <c r="C3182" t="inlineStr">
        <is>
          <t>144600</t>
        </is>
      </c>
      <c r="D3182" t="inlineStr">
        <is>
          <t>6개월 전에 샀다면</t>
        </is>
      </c>
      <c r="E3182" t="inlineStr">
        <is>
          <t>[단기스윙]+[정석방어]</t>
        </is>
      </c>
      <c r="F3182" t="inlineStr">
        <is>
          <t>2026-04-06</t>
        </is>
      </c>
      <c r="G3182" t="n">
        <v>11918.34</v>
      </c>
      <c r="H3182" t="inlineStr">
        <is>
          <t>2026-04-16</t>
        </is>
      </c>
      <c r="I3182" t="n">
        <v>13260.71</v>
      </c>
      <c r="J3182" t="inlineStr">
        <is>
          <t>2차 익절 도달(10%)</t>
        </is>
      </c>
      <c r="K3182" t="n">
        <v>7</v>
      </c>
      <c r="L3182" t="n">
        <v>3</v>
      </c>
      <c r="M3182" t="n">
        <v>10.93</v>
      </c>
      <c r="N3182" t="inlineStr">
        <is>
          <t>04.16. 7주 매도(+10% 상승 시 30% 익절 원칙)</t>
        </is>
      </c>
      <c r="O3182" t="n">
        <v>300000</v>
      </c>
      <c r="P3182">
        <f>COUNTIF($A$2:A3182,A3182)</f>
        <v/>
      </c>
      <c r="Q3182">
        <f>A3182&amp;"|"&amp;P3182</f>
        <v/>
      </c>
    </row>
    <row r="3183">
      <c r="A3183" t="inlineStr">
        <is>
          <t>KODEX 은선물(H)|6개월 전에 샀다면|[단기스윙]+[정석방어]</t>
        </is>
      </c>
      <c r="B3183" t="inlineStr">
        <is>
          <t>KODEX 은선물(H)</t>
        </is>
      </c>
      <c r="C3183" t="inlineStr">
        <is>
          <t>144600</t>
        </is>
      </c>
      <c r="D3183" t="inlineStr">
        <is>
          <t>6개월 전에 샀다면</t>
        </is>
      </c>
      <c r="E3183" t="inlineStr">
        <is>
          <t>[단기스윙]+[정석방어]</t>
        </is>
      </c>
      <c r="F3183" t="inlineStr">
        <is>
          <t>2026-04-06</t>
        </is>
      </c>
      <c r="G3183" t="n">
        <v>11918.34</v>
      </c>
      <c r="H3183" t="inlineStr">
        <is>
          <t>2026-05-13</t>
        </is>
      </c>
      <c r="I3183" t="n">
        <v>14309.98</v>
      </c>
      <c r="J3183" t="inlineStr">
        <is>
          <t>3차 익절 도달(20%)</t>
        </is>
      </c>
      <c r="K3183" t="n">
        <v>3</v>
      </c>
      <c r="L3183" t="n">
        <v>0</v>
      </c>
      <c r="M3183" t="n">
        <v>19.71</v>
      </c>
      <c r="N3183" t="inlineStr">
        <is>
          <t>05.13. 3주 매도(+20% 상승 시 10% 익절 원칙)</t>
        </is>
      </c>
      <c r="O3183" t="n">
        <v>300000</v>
      </c>
      <c r="P3183">
        <f>COUNTIF($A$2:A3183,A3183)</f>
        <v/>
      </c>
      <c r="Q3183">
        <f>A3183&amp;"|"&amp;P3183</f>
        <v/>
      </c>
    </row>
    <row r="3184">
      <c r="A3184" t="inlineStr">
        <is>
          <t>KODEX 은선물(H)|6개월 전에 샀다면|[단기스윙]+[정석방어]</t>
        </is>
      </c>
      <c r="B3184" t="inlineStr">
        <is>
          <t>KODEX 은선물(H)</t>
        </is>
      </c>
      <c r="C3184" t="inlineStr">
        <is>
          <t>144600</t>
        </is>
      </c>
      <c r="D3184" t="inlineStr">
        <is>
          <t>6개월 전에 샀다면</t>
        </is>
      </c>
      <c r="E3184" t="inlineStr">
        <is>
          <t>[단기스윙]+[정석방어]</t>
        </is>
      </c>
      <c r="F3184" t="inlineStr">
        <is>
          <t>2026-05-18</t>
        </is>
      </c>
      <c r="G3184" t="n">
        <v>12388.67</v>
      </c>
      <c r="H3184" t="inlineStr">
        <is>
          <t>2026-05-28</t>
        </is>
      </c>
      <c r="I3184" t="n">
        <v>11961.62</v>
      </c>
      <c r="J3184" t="inlineStr">
        <is>
          <t>1차 손절 도달(-3%)</t>
        </is>
      </c>
      <c r="K3184" t="n">
        <v>18</v>
      </c>
      <c r="L3184" t="n">
        <v>8</v>
      </c>
      <c r="M3184" t="n">
        <v>-3.74</v>
      </c>
      <c r="N3184" t="inlineStr">
        <is>
          <t>05.28. 18주 매도(-3% 하락 시 70% 손절 원칙)</t>
        </is>
      </c>
      <c r="O3184" t="n">
        <v>300000</v>
      </c>
      <c r="P3184">
        <f>COUNTIF($A$2:A3184,A3184)</f>
        <v/>
      </c>
      <c r="Q3184">
        <f>A3184&amp;"|"&amp;P3184</f>
        <v/>
      </c>
    </row>
    <row r="3185">
      <c r="A3185" t="inlineStr">
        <is>
          <t>KODEX 은선물(H)|6개월 전에 샀다면|[단기스윙]+[정석방어]</t>
        </is>
      </c>
      <c r="B3185" t="inlineStr">
        <is>
          <t>KODEX 은선물(H)</t>
        </is>
      </c>
      <c r="C3185" t="inlineStr">
        <is>
          <t>144600</t>
        </is>
      </c>
      <c r="D3185" t="inlineStr">
        <is>
          <t>6개월 전에 샀다면</t>
        </is>
      </c>
      <c r="E3185" t="inlineStr">
        <is>
          <t>[단기스윙]+[정석방어]</t>
        </is>
      </c>
      <c r="F3185" t="inlineStr">
        <is>
          <t>2026-05-18</t>
        </is>
      </c>
      <c r="G3185" t="n">
        <v>12388.67</v>
      </c>
      <c r="H3185" t="inlineStr">
        <is>
          <t>2026-06-08</t>
        </is>
      </c>
      <c r="I3185" t="n">
        <v>11047.26</v>
      </c>
      <c r="J3185" t="inlineStr">
        <is>
          <t>최종 손절 도달(-10%)</t>
        </is>
      </c>
      <c r="K3185" t="n">
        <v>8</v>
      </c>
      <c r="L3185" t="n">
        <v>0</v>
      </c>
      <c r="M3185" t="n">
        <v>-11.1</v>
      </c>
      <c r="N3185" t="inlineStr">
        <is>
          <t>06.08. 8주 매도(-10% 하락 시 10% 손절 원칙)</t>
        </is>
      </c>
      <c r="O3185" t="n">
        <v>300000</v>
      </c>
      <c r="P3185">
        <f>COUNTIF($A$2:A3185,A3185)</f>
        <v/>
      </c>
      <c r="Q3185">
        <f>A3185&amp;"|"&amp;P3185</f>
        <v/>
      </c>
    </row>
    <row r="3186">
      <c r="A3186" t="inlineStr">
        <is>
          <t>KODEX 은선물(H)|6개월 전에 샀다면|[단기스윙]+[변동성허용]</t>
        </is>
      </c>
      <c r="B3186" t="inlineStr">
        <is>
          <t>KODEX 은선물(H)</t>
        </is>
      </c>
      <c r="C3186" t="inlineStr">
        <is>
          <t>144600</t>
        </is>
      </c>
      <c r="D3186" t="inlineStr">
        <is>
          <t>6개월 전에 샀다면</t>
        </is>
      </c>
      <c r="E3186" t="inlineStr">
        <is>
          <t>[단기스윙]+[변동성허용]</t>
        </is>
      </c>
      <c r="F3186" t="inlineStr">
        <is>
          <t>2026-04-06</t>
        </is>
      </c>
      <c r="G3186" t="n">
        <v>11918.34</v>
      </c>
      <c r="H3186" t="inlineStr">
        <is>
          <t>2026-04-08</t>
        </is>
      </c>
      <c r="I3186" t="n">
        <v>12791.04</v>
      </c>
      <c r="J3186" t="inlineStr">
        <is>
          <t>1차 익절 도달(5%)</t>
        </is>
      </c>
      <c r="K3186" t="n">
        <v>15</v>
      </c>
      <c r="L3186" t="n">
        <v>10</v>
      </c>
      <c r="M3186" t="n">
        <v>7</v>
      </c>
      <c r="N3186" t="inlineStr">
        <is>
          <t>04.08. 15주 매도(+5% 상승 시 60% 익절 원칙)</t>
        </is>
      </c>
      <c r="O3186" t="n">
        <v>300000</v>
      </c>
      <c r="P3186">
        <f>COUNTIF($A$2:A3186,A3186)</f>
        <v/>
      </c>
      <c r="Q3186">
        <f>A3186&amp;"|"&amp;P3186</f>
        <v/>
      </c>
    </row>
    <row r="3187">
      <c r="A3187" t="inlineStr">
        <is>
          <t>KODEX 은선물(H)|6개월 전에 샀다면|[단기스윙]+[변동성허용]</t>
        </is>
      </c>
      <c r="B3187" t="inlineStr">
        <is>
          <t>KODEX 은선물(H)</t>
        </is>
      </c>
      <c r="C3187" t="inlineStr">
        <is>
          <t>144600</t>
        </is>
      </c>
      <c r="D3187" t="inlineStr">
        <is>
          <t>6개월 전에 샀다면</t>
        </is>
      </c>
      <c r="E3187" t="inlineStr">
        <is>
          <t>[단기스윙]+[변동성허용]</t>
        </is>
      </c>
      <c r="F3187" t="inlineStr">
        <is>
          <t>2026-04-06</t>
        </is>
      </c>
      <c r="G3187" t="n">
        <v>11918.34</v>
      </c>
      <c r="H3187" t="inlineStr">
        <is>
          <t>2026-04-16</t>
        </is>
      </c>
      <c r="I3187" t="n">
        <v>13260.71</v>
      </c>
      <c r="J3187" t="inlineStr">
        <is>
          <t>2차 익절 도달(10%)</t>
        </is>
      </c>
      <c r="K3187" t="n">
        <v>7</v>
      </c>
      <c r="L3187" t="n">
        <v>3</v>
      </c>
      <c r="M3187" t="n">
        <v>10.93</v>
      </c>
      <c r="N3187" t="inlineStr">
        <is>
          <t>04.16. 7주 매도(+10% 상승 시 30% 익절 원칙)</t>
        </is>
      </c>
      <c r="O3187" t="n">
        <v>300000</v>
      </c>
      <c r="P3187">
        <f>COUNTIF($A$2:A3187,A3187)</f>
        <v/>
      </c>
      <c r="Q3187">
        <f>A3187&amp;"|"&amp;P3187</f>
        <v/>
      </c>
    </row>
    <row r="3188">
      <c r="A3188" t="inlineStr">
        <is>
          <t>KODEX 은선물(H)|6개월 전에 샀다면|[단기스윙]+[변동성허용]</t>
        </is>
      </c>
      <c r="B3188" t="inlineStr">
        <is>
          <t>KODEX 은선물(H)</t>
        </is>
      </c>
      <c r="C3188" t="inlineStr">
        <is>
          <t>144600</t>
        </is>
      </c>
      <c r="D3188" t="inlineStr">
        <is>
          <t>6개월 전에 샀다면</t>
        </is>
      </c>
      <c r="E3188" t="inlineStr">
        <is>
          <t>[단기스윙]+[변동성허용]</t>
        </is>
      </c>
      <c r="F3188" t="inlineStr">
        <is>
          <t>2026-04-06</t>
        </is>
      </c>
      <c r="G3188" t="n">
        <v>11918.34</v>
      </c>
      <c r="H3188" t="inlineStr">
        <is>
          <t>2026-05-13</t>
        </is>
      </c>
      <c r="I3188" t="n">
        <v>14309.98</v>
      </c>
      <c r="J3188" t="inlineStr">
        <is>
          <t>3차 익절 도달(20%)</t>
        </is>
      </c>
      <c r="K3188" t="n">
        <v>3</v>
      </c>
      <c r="L3188" t="n">
        <v>0</v>
      </c>
      <c r="M3188" t="n">
        <v>19.71</v>
      </c>
      <c r="N3188" t="inlineStr">
        <is>
          <t>05.13. 3주 매도(+20% 상승 시 10% 익절 원칙)</t>
        </is>
      </c>
      <c r="O3188" t="n">
        <v>300000</v>
      </c>
      <c r="P3188">
        <f>COUNTIF($A$2:A3188,A3188)</f>
        <v/>
      </c>
      <c r="Q3188">
        <f>A3188&amp;"|"&amp;P3188</f>
        <v/>
      </c>
    </row>
    <row r="3189">
      <c r="A3189" t="inlineStr">
        <is>
          <t>KODEX 은선물(H)|6개월 전에 샀다면|[단기스윙]+[변동성허용]</t>
        </is>
      </c>
      <c r="B3189" t="inlineStr">
        <is>
          <t>KODEX 은선물(H)</t>
        </is>
      </c>
      <c r="C3189" t="inlineStr">
        <is>
          <t>144600</t>
        </is>
      </c>
      <c r="D3189" t="inlineStr">
        <is>
          <t>6개월 전에 샀다면</t>
        </is>
      </c>
      <c r="E3189" t="inlineStr">
        <is>
          <t>[단기스윙]+[변동성허용]</t>
        </is>
      </c>
      <c r="F3189" t="inlineStr">
        <is>
          <t>2026-05-18</t>
        </is>
      </c>
      <c r="G3189" t="n">
        <v>12388.67</v>
      </c>
      <c r="H3189" t="inlineStr">
        <is>
          <t>2026-06-08</t>
        </is>
      </c>
      <c r="I3189" t="n">
        <v>11047.26</v>
      </c>
      <c r="J3189" t="inlineStr">
        <is>
          <t>2차 손절 도달(-10%)</t>
        </is>
      </c>
      <c r="K3189" t="n">
        <v>7</v>
      </c>
      <c r="L3189" t="n">
        <v>19</v>
      </c>
      <c r="M3189" t="n">
        <v>-11.1</v>
      </c>
      <c r="N3189" t="inlineStr">
        <is>
          <t>06.08. 7주 매도(-10% 하락 시 30% 손절 원칙)</t>
        </is>
      </c>
      <c r="O3189" t="n">
        <v>300000</v>
      </c>
      <c r="P3189">
        <f>COUNTIF($A$2:A3189,A3189)</f>
        <v/>
      </c>
      <c r="Q3189">
        <f>A3189&amp;"|"&amp;P3189</f>
        <v/>
      </c>
    </row>
    <row r="3190">
      <c r="A3190" t="inlineStr">
        <is>
          <t>KODEX 은선물(H)|6개월 전에 샀다면|[단기스윙]+[변동성허용]</t>
        </is>
      </c>
      <c r="B3190" t="inlineStr">
        <is>
          <t>KODEX 은선물(H)</t>
        </is>
      </c>
      <c r="C3190" t="inlineStr">
        <is>
          <t>144600</t>
        </is>
      </c>
      <c r="D3190" t="inlineStr">
        <is>
          <t>6개월 전에 샀다면</t>
        </is>
      </c>
      <c r="E3190" t="inlineStr">
        <is>
          <t>[단기스윙]+[변동성허용]</t>
        </is>
      </c>
      <c r="F3190" t="inlineStr">
        <is>
          <t>2026-05-18</t>
        </is>
      </c>
      <c r="G3190" t="n">
        <v>12388.67</v>
      </c>
      <c r="H3190" t="inlineStr">
        <is>
          <t>2026-06-08</t>
        </is>
      </c>
      <c r="I3190" t="n">
        <v>11047.26</v>
      </c>
      <c r="J3190" t="inlineStr">
        <is>
          <t>백테스트 종료일 강제청산</t>
        </is>
      </c>
      <c r="K3190" t="n">
        <v>19</v>
      </c>
      <c r="L3190" t="n">
        <v>0</v>
      </c>
      <c r="M3190" t="n">
        <v>-11.1</v>
      </c>
      <c r="N3190" t="inlineStr">
        <is>
          <t>06.08. 19주 매도(백테스트 종료일 기준 강제청산)</t>
        </is>
      </c>
      <c r="O3190" t="n">
        <v>300000</v>
      </c>
      <c r="P3190">
        <f>COUNTIF($A$2:A3190,A3190)</f>
        <v/>
      </c>
      <c r="Q3190">
        <f>A3190&amp;"|"&amp;P3190</f>
        <v/>
      </c>
    </row>
    <row r="3191">
      <c r="A3191" t="inlineStr">
        <is>
          <t>KODEX 은선물(H)|6개월 전에 샀다면|[단기스윙]+[버티기형]</t>
        </is>
      </c>
      <c r="B3191" t="inlineStr">
        <is>
          <t>KODEX 은선물(H)</t>
        </is>
      </c>
      <c r="C3191" t="inlineStr">
        <is>
          <t>144600</t>
        </is>
      </c>
      <c r="D3191" t="inlineStr">
        <is>
          <t>6개월 전에 샀다면</t>
        </is>
      </c>
      <c r="E3191" t="inlineStr">
        <is>
          <t>[단기스윙]+[버티기형]</t>
        </is>
      </c>
      <c r="F3191" t="inlineStr">
        <is>
          <t>2026-04-06</t>
        </is>
      </c>
      <c r="G3191" t="n">
        <v>11918.34</v>
      </c>
      <c r="H3191" t="inlineStr">
        <is>
          <t>2026-04-08</t>
        </is>
      </c>
      <c r="I3191" t="n">
        <v>12791.04</v>
      </c>
      <c r="J3191" t="inlineStr">
        <is>
          <t>1차 익절 도달(5%)</t>
        </is>
      </c>
      <c r="K3191" t="n">
        <v>15</v>
      </c>
      <c r="L3191" t="n">
        <v>10</v>
      </c>
      <c r="M3191" t="n">
        <v>7</v>
      </c>
      <c r="N3191" t="inlineStr">
        <is>
          <t>04.08. 15주 매도(+5% 상승 시 60% 익절 원칙)</t>
        </is>
      </c>
      <c r="O3191" t="n">
        <v>300000</v>
      </c>
      <c r="P3191">
        <f>COUNTIF($A$2:A3191,A3191)</f>
        <v/>
      </c>
      <c r="Q3191">
        <f>A3191&amp;"|"&amp;P3191</f>
        <v/>
      </c>
    </row>
    <row r="3192">
      <c r="A3192" t="inlineStr">
        <is>
          <t>KODEX 은선물(H)|6개월 전에 샀다면|[단기스윙]+[버티기형]</t>
        </is>
      </c>
      <c r="B3192" t="inlineStr">
        <is>
          <t>KODEX 은선물(H)</t>
        </is>
      </c>
      <c r="C3192" t="inlineStr">
        <is>
          <t>144600</t>
        </is>
      </c>
      <c r="D3192" t="inlineStr">
        <is>
          <t>6개월 전에 샀다면</t>
        </is>
      </c>
      <c r="E3192" t="inlineStr">
        <is>
          <t>[단기스윙]+[버티기형]</t>
        </is>
      </c>
      <c r="F3192" t="inlineStr">
        <is>
          <t>2026-04-06</t>
        </is>
      </c>
      <c r="G3192" t="n">
        <v>11918.34</v>
      </c>
      <c r="H3192" t="inlineStr">
        <is>
          <t>2026-04-16</t>
        </is>
      </c>
      <c r="I3192" t="n">
        <v>13260.71</v>
      </c>
      <c r="J3192" t="inlineStr">
        <is>
          <t>2차 익절 도달(10%)</t>
        </is>
      </c>
      <c r="K3192" t="n">
        <v>7</v>
      </c>
      <c r="L3192" t="n">
        <v>3</v>
      </c>
      <c r="M3192" t="n">
        <v>10.93</v>
      </c>
      <c r="N3192" t="inlineStr">
        <is>
          <t>04.16. 7주 매도(+10% 상승 시 30% 익절 원칙)</t>
        </is>
      </c>
      <c r="O3192" t="n">
        <v>300000</v>
      </c>
      <c r="P3192">
        <f>COUNTIF($A$2:A3192,A3192)</f>
        <v/>
      </c>
      <c r="Q3192">
        <f>A3192&amp;"|"&amp;P3192</f>
        <v/>
      </c>
    </row>
    <row r="3193">
      <c r="A3193" t="inlineStr">
        <is>
          <t>KODEX 은선물(H)|6개월 전에 샀다면|[단기스윙]+[버티기형]</t>
        </is>
      </c>
      <c r="B3193" t="inlineStr">
        <is>
          <t>KODEX 은선물(H)</t>
        </is>
      </c>
      <c r="C3193" t="inlineStr">
        <is>
          <t>144600</t>
        </is>
      </c>
      <c r="D3193" t="inlineStr">
        <is>
          <t>6개월 전에 샀다면</t>
        </is>
      </c>
      <c r="E3193" t="inlineStr">
        <is>
          <t>[단기스윙]+[버티기형]</t>
        </is>
      </c>
      <c r="F3193" t="inlineStr">
        <is>
          <t>2026-04-06</t>
        </is>
      </c>
      <c r="G3193" t="n">
        <v>11918.34</v>
      </c>
      <c r="H3193" t="inlineStr">
        <is>
          <t>2026-05-13</t>
        </is>
      </c>
      <c r="I3193" t="n">
        <v>14309.98</v>
      </c>
      <c r="J3193" t="inlineStr">
        <is>
          <t>3차 익절 도달(20%)</t>
        </is>
      </c>
      <c r="K3193" t="n">
        <v>3</v>
      </c>
      <c r="L3193" t="n">
        <v>0</v>
      </c>
      <c r="M3193" t="n">
        <v>19.71</v>
      </c>
      <c r="N3193" t="inlineStr">
        <is>
          <t>05.13. 3주 매도(+20% 상승 시 10% 익절 원칙)</t>
        </is>
      </c>
      <c r="O3193" t="n">
        <v>300000</v>
      </c>
      <c r="P3193">
        <f>COUNTIF($A$2:A3193,A3193)</f>
        <v/>
      </c>
      <c r="Q3193">
        <f>A3193&amp;"|"&amp;P3193</f>
        <v/>
      </c>
    </row>
    <row r="3194">
      <c r="A3194" t="inlineStr">
        <is>
          <t>KODEX 은선물(H)|6개월 전에 샀다면|[단기스윙]+[버티기형]</t>
        </is>
      </c>
      <c r="B3194" t="inlineStr">
        <is>
          <t>KODEX 은선물(H)</t>
        </is>
      </c>
      <c r="C3194" t="inlineStr">
        <is>
          <t>144600</t>
        </is>
      </c>
      <c r="D3194" t="inlineStr">
        <is>
          <t>6개월 전에 샀다면</t>
        </is>
      </c>
      <c r="E3194" t="inlineStr">
        <is>
          <t>[단기스윙]+[버티기형]</t>
        </is>
      </c>
      <c r="F3194" t="inlineStr">
        <is>
          <t>2026-05-18</t>
        </is>
      </c>
      <c r="G3194" t="n">
        <v>12388.67</v>
      </c>
      <c r="H3194" t="inlineStr">
        <is>
          <t>2026-06-08</t>
        </is>
      </c>
      <c r="I3194" t="n">
        <v>11047.26</v>
      </c>
      <c r="J3194" t="inlineStr">
        <is>
          <t>1차 손절 도달(-5%)</t>
        </is>
      </c>
      <c r="K3194" t="n">
        <v>10</v>
      </c>
      <c r="L3194" t="n">
        <v>16</v>
      </c>
      <c r="M3194" t="n">
        <v>-11.1</v>
      </c>
      <c r="N3194" t="inlineStr">
        <is>
          <t>06.08. 10주 매도(-5% 하락 시 40% 손절 원칙)</t>
        </is>
      </c>
      <c r="O3194" t="n">
        <v>300000</v>
      </c>
      <c r="P3194">
        <f>COUNTIF($A$2:A3194,A3194)</f>
        <v/>
      </c>
      <c r="Q3194">
        <f>A3194&amp;"|"&amp;P3194</f>
        <v/>
      </c>
    </row>
    <row r="3195">
      <c r="A3195" t="inlineStr">
        <is>
          <t>KODEX 은선물(H)|6개월 전에 샀다면|[단기스윙]+[버티기형]</t>
        </is>
      </c>
      <c r="B3195" t="inlineStr">
        <is>
          <t>KODEX 은선물(H)</t>
        </is>
      </c>
      <c r="C3195" t="inlineStr">
        <is>
          <t>144600</t>
        </is>
      </c>
      <c r="D3195" t="inlineStr">
        <is>
          <t>6개월 전에 샀다면</t>
        </is>
      </c>
      <c r="E3195" t="inlineStr">
        <is>
          <t>[단기스윙]+[버티기형]</t>
        </is>
      </c>
      <c r="F3195" t="inlineStr">
        <is>
          <t>2026-05-18</t>
        </is>
      </c>
      <c r="G3195" t="n">
        <v>12388.67</v>
      </c>
      <c r="H3195" t="inlineStr">
        <is>
          <t>2026-06-08</t>
        </is>
      </c>
      <c r="I3195" t="n">
        <v>11047.26</v>
      </c>
      <c r="J3195" t="inlineStr">
        <is>
          <t>백테스트 종료일 강제청산</t>
        </is>
      </c>
      <c r="K3195" t="n">
        <v>16</v>
      </c>
      <c r="L3195" t="n">
        <v>0</v>
      </c>
      <c r="M3195" t="n">
        <v>-11.1</v>
      </c>
      <c r="N3195" t="inlineStr">
        <is>
          <t>06.08. 16주 매도(백테스트 종료일 기준 강제청산)</t>
        </is>
      </c>
      <c r="O3195" t="n">
        <v>300000</v>
      </c>
      <c r="P3195">
        <f>COUNTIF($A$2:A3195,A3195)</f>
        <v/>
      </c>
      <c r="Q3195">
        <f>A3195&amp;"|"&amp;P3195</f>
        <v/>
      </c>
    </row>
    <row r="3196">
      <c r="A3196" t="inlineStr">
        <is>
          <t>KODEX 은선물(H)|6개월 전에 샀다면|[대표님룰]+[칼손절]</t>
        </is>
      </c>
      <c r="B3196" t="inlineStr">
        <is>
          <t>KODEX 은선물(H)</t>
        </is>
      </c>
      <c r="C3196" t="inlineStr">
        <is>
          <t>144600</t>
        </is>
      </c>
      <c r="D3196" t="inlineStr">
        <is>
          <t>6개월 전에 샀다면</t>
        </is>
      </c>
      <c r="E3196" t="inlineStr">
        <is>
          <t>[대표님룰]+[칼손절]</t>
        </is>
      </c>
      <c r="F3196" t="inlineStr">
        <is>
          <t>2026-04-06</t>
        </is>
      </c>
      <c r="G3196" t="n">
        <v>11918.34</v>
      </c>
      <c r="H3196" t="inlineStr">
        <is>
          <t>2026-04-08</t>
        </is>
      </c>
      <c r="I3196" t="n">
        <v>12791.04</v>
      </c>
      <c r="J3196" t="inlineStr">
        <is>
          <t>1차 익절 도달(5%)</t>
        </is>
      </c>
      <c r="K3196" t="n">
        <v>15</v>
      </c>
      <c r="L3196" t="n">
        <v>10</v>
      </c>
      <c r="M3196" t="n">
        <v>7</v>
      </c>
      <c r="N3196" t="inlineStr">
        <is>
          <t>04.08. 15주 매도(+5% 상승 시 60% 익절 원칙)</t>
        </is>
      </c>
      <c r="O3196" t="n">
        <v>300000</v>
      </c>
      <c r="P3196">
        <f>COUNTIF($A$2:A3196,A3196)</f>
        <v/>
      </c>
      <c r="Q3196">
        <f>A3196&amp;"|"&amp;P3196</f>
        <v/>
      </c>
    </row>
    <row r="3197">
      <c r="A3197" t="inlineStr">
        <is>
          <t>KODEX 은선물(H)|6개월 전에 샀다면|[대표님룰]+[칼손절]</t>
        </is>
      </c>
      <c r="B3197" t="inlineStr">
        <is>
          <t>KODEX 은선물(H)</t>
        </is>
      </c>
      <c r="C3197" t="inlineStr">
        <is>
          <t>144600</t>
        </is>
      </c>
      <c r="D3197" t="inlineStr">
        <is>
          <t>6개월 전에 샀다면</t>
        </is>
      </c>
      <c r="E3197" t="inlineStr">
        <is>
          <t>[대표님룰]+[칼손절]</t>
        </is>
      </c>
      <c r="F3197" t="inlineStr">
        <is>
          <t>2026-04-06</t>
        </is>
      </c>
      <c r="G3197" t="n">
        <v>11918.34</v>
      </c>
      <c r="H3197" t="inlineStr">
        <is>
          <t>2026-04-16</t>
        </is>
      </c>
      <c r="I3197" t="n">
        <v>13260.71</v>
      </c>
      <c r="J3197" t="inlineStr">
        <is>
          <t>2차 익절 도달(10%)</t>
        </is>
      </c>
      <c r="K3197" t="n">
        <v>7</v>
      </c>
      <c r="L3197" t="n">
        <v>3</v>
      </c>
      <c r="M3197" t="n">
        <v>10.93</v>
      </c>
      <c r="N3197" t="inlineStr">
        <is>
          <t>04.16. 7주 매도(+10% 상승 시 30% 익절 원칙)</t>
        </is>
      </c>
      <c r="O3197" t="n">
        <v>300000</v>
      </c>
      <c r="P3197">
        <f>COUNTIF($A$2:A3197,A3197)</f>
        <v/>
      </c>
      <c r="Q3197">
        <f>A3197&amp;"|"&amp;P3197</f>
        <v/>
      </c>
    </row>
    <row r="3198">
      <c r="A3198" t="inlineStr">
        <is>
          <t>KODEX 은선물(H)|6개월 전에 샀다면|[대표님룰]+[칼손절]</t>
        </is>
      </c>
      <c r="B3198" t="inlineStr">
        <is>
          <t>KODEX 은선물(H)</t>
        </is>
      </c>
      <c r="C3198" t="inlineStr">
        <is>
          <t>144600</t>
        </is>
      </c>
      <c r="D3198" t="inlineStr">
        <is>
          <t>6개월 전에 샀다면</t>
        </is>
      </c>
      <c r="E3198" t="inlineStr">
        <is>
          <t>[대표님룰]+[칼손절]</t>
        </is>
      </c>
      <c r="F3198" t="inlineStr">
        <is>
          <t>2026-04-06</t>
        </is>
      </c>
      <c r="G3198" t="n">
        <v>11918.34</v>
      </c>
      <c r="H3198" t="inlineStr">
        <is>
          <t>2026-06-08</t>
        </is>
      </c>
      <c r="I3198" t="n">
        <v>11047.26</v>
      </c>
      <c r="J3198" t="inlineStr">
        <is>
          <t>최종 손절 도달(-6%)</t>
        </is>
      </c>
      <c r="K3198" t="n">
        <v>3</v>
      </c>
      <c r="L3198" t="n">
        <v>0</v>
      </c>
      <c r="M3198" t="n">
        <v>-7.59</v>
      </c>
      <c r="N3198" t="inlineStr">
        <is>
          <t>06.08. 3주 매도(-6% 하락 시 10% 손절 원칙)</t>
        </is>
      </c>
      <c r="O3198" t="n">
        <v>300000</v>
      </c>
      <c r="P3198">
        <f>COUNTIF($A$2:A3198,A3198)</f>
        <v/>
      </c>
      <c r="Q3198">
        <f>A3198&amp;"|"&amp;P3198</f>
        <v/>
      </c>
    </row>
    <row r="3199">
      <c r="A3199" t="inlineStr">
        <is>
          <t>KODEX 은선물(H)|6개월 전에 샀다면|[대표님룰]+[정석방어]</t>
        </is>
      </c>
      <c r="B3199" t="inlineStr">
        <is>
          <t>KODEX 은선물(H)</t>
        </is>
      </c>
      <c r="C3199" t="inlineStr">
        <is>
          <t>144600</t>
        </is>
      </c>
      <c r="D3199" t="inlineStr">
        <is>
          <t>6개월 전에 샀다면</t>
        </is>
      </c>
      <c r="E3199" t="inlineStr">
        <is>
          <t>[대표님룰]+[정석방어]</t>
        </is>
      </c>
      <c r="F3199" t="inlineStr">
        <is>
          <t>2026-04-06</t>
        </is>
      </c>
      <c r="G3199" t="n">
        <v>11918.34</v>
      </c>
      <c r="H3199" t="inlineStr">
        <is>
          <t>2026-04-08</t>
        </is>
      </c>
      <c r="I3199" t="n">
        <v>12791.04</v>
      </c>
      <c r="J3199" t="inlineStr">
        <is>
          <t>1차 익절 도달(5%)</t>
        </is>
      </c>
      <c r="K3199" t="n">
        <v>15</v>
      </c>
      <c r="L3199" t="n">
        <v>10</v>
      </c>
      <c r="M3199" t="n">
        <v>7</v>
      </c>
      <c r="N3199" t="inlineStr">
        <is>
          <t>04.08. 15주 매도(+5% 상승 시 60% 익절 원칙)</t>
        </is>
      </c>
      <c r="O3199" t="n">
        <v>300000</v>
      </c>
      <c r="P3199">
        <f>COUNTIF($A$2:A3199,A3199)</f>
        <v/>
      </c>
      <c r="Q3199">
        <f>A3199&amp;"|"&amp;P3199</f>
        <v/>
      </c>
    </row>
    <row r="3200">
      <c r="A3200" t="inlineStr">
        <is>
          <t>KODEX 은선물(H)|6개월 전에 샀다면|[대표님룰]+[정석방어]</t>
        </is>
      </c>
      <c r="B3200" t="inlineStr">
        <is>
          <t>KODEX 은선물(H)</t>
        </is>
      </c>
      <c r="C3200" t="inlineStr">
        <is>
          <t>144600</t>
        </is>
      </c>
      <c r="D3200" t="inlineStr">
        <is>
          <t>6개월 전에 샀다면</t>
        </is>
      </c>
      <c r="E3200" t="inlineStr">
        <is>
          <t>[대표님룰]+[정석방어]</t>
        </is>
      </c>
      <c r="F3200" t="inlineStr">
        <is>
          <t>2026-04-06</t>
        </is>
      </c>
      <c r="G3200" t="n">
        <v>11918.34</v>
      </c>
      <c r="H3200" t="inlineStr">
        <is>
          <t>2026-04-16</t>
        </is>
      </c>
      <c r="I3200" t="n">
        <v>13260.71</v>
      </c>
      <c r="J3200" t="inlineStr">
        <is>
          <t>2차 익절 도달(10%)</t>
        </is>
      </c>
      <c r="K3200" t="n">
        <v>7</v>
      </c>
      <c r="L3200" t="n">
        <v>3</v>
      </c>
      <c r="M3200" t="n">
        <v>10.93</v>
      </c>
      <c r="N3200" t="inlineStr">
        <is>
          <t>04.16. 7주 매도(+10% 상승 시 30% 익절 원칙)</t>
        </is>
      </c>
      <c r="O3200" t="n">
        <v>300000</v>
      </c>
      <c r="P3200">
        <f>COUNTIF($A$2:A3200,A3200)</f>
        <v/>
      </c>
      <c r="Q3200">
        <f>A3200&amp;"|"&amp;P3200</f>
        <v/>
      </c>
    </row>
    <row r="3201">
      <c r="A3201" t="inlineStr">
        <is>
          <t>KODEX 은선물(H)|6개월 전에 샀다면|[대표님룰]+[정석방어]</t>
        </is>
      </c>
      <c r="B3201" t="inlineStr">
        <is>
          <t>KODEX 은선물(H)</t>
        </is>
      </c>
      <c r="C3201" t="inlineStr">
        <is>
          <t>144600</t>
        </is>
      </c>
      <c r="D3201" t="inlineStr">
        <is>
          <t>6개월 전에 샀다면</t>
        </is>
      </c>
      <c r="E3201" t="inlineStr">
        <is>
          <t>[대표님룰]+[정석방어]</t>
        </is>
      </c>
      <c r="F3201" t="inlineStr">
        <is>
          <t>2026-04-06</t>
        </is>
      </c>
      <c r="G3201" t="n">
        <v>11918.34</v>
      </c>
      <c r="H3201" t="inlineStr">
        <is>
          <t>2026-06-08</t>
        </is>
      </c>
      <c r="I3201" t="n">
        <v>11047.26</v>
      </c>
      <c r="J3201" t="inlineStr">
        <is>
          <t>2차 손절 도달(-5%)</t>
        </is>
      </c>
      <c r="K3201" t="n">
        <v>3</v>
      </c>
      <c r="L3201" t="n">
        <v>0</v>
      </c>
      <c r="M3201" t="n">
        <v>-7.59</v>
      </c>
      <c r="N3201" t="inlineStr">
        <is>
          <t>06.08. 3주 매도(-5% 하락 시 20% 손절 원칙)</t>
        </is>
      </c>
      <c r="O3201" t="n">
        <v>300000</v>
      </c>
      <c r="P3201">
        <f>COUNTIF($A$2:A3201,A3201)</f>
        <v/>
      </c>
      <c r="Q3201">
        <f>A3201&amp;"|"&amp;P3201</f>
        <v/>
      </c>
    </row>
    <row r="3202">
      <c r="A3202" t="inlineStr">
        <is>
          <t>KODEX 은선물(H)|6개월 전에 샀다면|[대표님룰]+[변동성허용]</t>
        </is>
      </c>
      <c r="B3202" t="inlineStr">
        <is>
          <t>KODEX 은선물(H)</t>
        </is>
      </c>
      <c r="C3202" t="inlineStr">
        <is>
          <t>144600</t>
        </is>
      </c>
      <c r="D3202" t="inlineStr">
        <is>
          <t>6개월 전에 샀다면</t>
        </is>
      </c>
      <c r="E3202" t="inlineStr">
        <is>
          <t>[대표님룰]+[변동성허용]</t>
        </is>
      </c>
      <c r="F3202" t="inlineStr">
        <is>
          <t>2026-04-06</t>
        </is>
      </c>
      <c r="G3202" t="n">
        <v>11918.34</v>
      </c>
      <c r="H3202" t="inlineStr">
        <is>
          <t>2026-04-08</t>
        </is>
      </c>
      <c r="I3202" t="n">
        <v>12791.04</v>
      </c>
      <c r="J3202" t="inlineStr">
        <is>
          <t>1차 익절 도달(5%)</t>
        </is>
      </c>
      <c r="K3202" t="n">
        <v>15</v>
      </c>
      <c r="L3202" t="n">
        <v>10</v>
      </c>
      <c r="M3202" t="n">
        <v>7</v>
      </c>
      <c r="N3202" t="inlineStr">
        <is>
          <t>04.08. 15주 매도(+5% 상승 시 60% 익절 원칙)</t>
        </is>
      </c>
      <c r="O3202" t="n">
        <v>300000</v>
      </c>
      <c r="P3202">
        <f>COUNTIF($A$2:A3202,A3202)</f>
        <v/>
      </c>
      <c r="Q3202">
        <f>A3202&amp;"|"&amp;P3202</f>
        <v/>
      </c>
    </row>
    <row r="3203">
      <c r="A3203" t="inlineStr">
        <is>
          <t>KODEX 은선물(H)|6개월 전에 샀다면|[대표님룰]+[변동성허용]</t>
        </is>
      </c>
      <c r="B3203" t="inlineStr">
        <is>
          <t>KODEX 은선물(H)</t>
        </is>
      </c>
      <c r="C3203" t="inlineStr">
        <is>
          <t>144600</t>
        </is>
      </c>
      <c r="D3203" t="inlineStr">
        <is>
          <t>6개월 전에 샀다면</t>
        </is>
      </c>
      <c r="E3203" t="inlineStr">
        <is>
          <t>[대표님룰]+[변동성허용]</t>
        </is>
      </c>
      <c r="F3203" t="inlineStr">
        <is>
          <t>2026-04-06</t>
        </is>
      </c>
      <c r="G3203" t="n">
        <v>11918.34</v>
      </c>
      <c r="H3203" t="inlineStr">
        <is>
          <t>2026-04-16</t>
        </is>
      </c>
      <c r="I3203" t="n">
        <v>13260.71</v>
      </c>
      <c r="J3203" t="inlineStr">
        <is>
          <t>2차 익절 도달(10%)</t>
        </is>
      </c>
      <c r="K3203" t="n">
        <v>7</v>
      </c>
      <c r="L3203" t="n">
        <v>3</v>
      </c>
      <c r="M3203" t="n">
        <v>10.93</v>
      </c>
      <c r="N3203" t="inlineStr">
        <is>
          <t>04.16. 7주 매도(+10% 상승 시 30% 익절 원칙)</t>
        </is>
      </c>
      <c r="O3203" t="n">
        <v>300000</v>
      </c>
      <c r="P3203">
        <f>COUNTIF($A$2:A3203,A3203)</f>
        <v/>
      </c>
      <c r="Q3203">
        <f>A3203&amp;"|"&amp;P3203</f>
        <v/>
      </c>
    </row>
    <row r="3204">
      <c r="A3204" t="inlineStr">
        <is>
          <t>KODEX 은선물(H)|6개월 전에 샀다면|[대표님룰]+[변동성허용]</t>
        </is>
      </c>
      <c r="B3204" t="inlineStr">
        <is>
          <t>KODEX 은선물(H)</t>
        </is>
      </c>
      <c r="C3204" t="inlineStr">
        <is>
          <t>144600</t>
        </is>
      </c>
      <c r="D3204" t="inlineStr">
        <is>
          <t>6개월 전에 샀다면</t>
        </is>
      </c>
      <c r="E3204" t="inlineStr">
        <is>
          <t>[대표님룰]+[변동성허용]</t>
        </is>
      </c>
      <c r="F3204" t="inlineStr">
        <is>
          <t>2026-04-06</t>
        </is>
      </c>
      <c r="G3204" t="n">
        <v>11918.34</v>
      </c>
      <c r="H3204" t="inlineStr">
        <is>
          <t>2026-06-08</t>
        </is>
      </c>
      <c r="I3204" t="n">
        <v>11047.26</v>
      </c>
      <c r="J3204" t="inlineStr">
        <is>
          <t>1차 손절 도달(-5%)</t>
        </is>
      </c>
      <c r="K3204" t="n">
        <v>3</v>
      </c>
      <c r="L3204" t="n">
        <v>0</v>
      </c>
      <c r="M3204" t="n">
        <v>-7.59</v>
      </c>
      <c r="N3204" t="inlineStr">
        <is>
          <t>06.08. 3주 매도(-5% 하락 시 50% 손절 원칙)</t>
        </is>
      </c>
      <c r="O3204" t="n">
        <v>300000</v>
      </c>
      <c r="P3204">
        <f>COUNTIF($A$2:A3204,A3204)</f>
        <v/>
      </c>
      <c r="Q3204">
        <f>A3204&amp;"|"&amp;P3204</f>
        <v/>
      </c>
    </row>
    <row r="3205">
      <c r="A3205" t="inlineStr">
        <is>
          <t>KODEX 은선물(H)|6개월 전에 샀다면|[대표님룰]+[버티기형]</t>
        </is>
      </c>
      <c r="B3205" t="inlineStr">
        <is>
          <t>KODEX 은선물(H)</t>
        </is>
      </c>
      <c r="C3205" t="inlineStr">
        <is>
          <t>144600</t>
        </is>
      </c>
      <c r="D3205" t="inlineStr">
        <is>
          <t>6개월 전에 샀다면</t>
        </is>
      </c>
      <c r="E3205" t="inlineStr">
        <is>
          <t>[대표님룰]+[버티기형]</t>
        </is>
      </c>
      <c r="F3205" t="inlineStr">
        <is>
          <t>2026-04-06</t>
        </is>
      </c>
      <c r="G3205" t="n">
        <v>11918.34</v>
      </c>
      <c r="H3205" t="inlineStr">
        <is>
          <t>2026-04-08</t>
        </is>
      </c>
      <c r="I3205" t="n">
        <v>12791.04</v>
      </c>
      <c r="J3205" t="inlineStr">
        <is>
          <t>1차 익절 도달(5%)</t>
        </is>
      </c>
      <c r="K3205" t="n">
        <v>15</v>
      </c>
      <c r="L3205" t="n">
        <v>10</v>
      </c>
      <c r="M3205" t="n">
        <v>7</v>
      </c>
      <c r="N3205" t="inlineStr">
        <is>
          <t>04.08. 15주 매도(+5% 상승 시 60% 익절 원칙)</t>
        </is>
      </c>
      <c r="O3205" t="n">
        <v>300000</v>
      </c>
      <c r="P3205">
        <f>COUNTIF($A$2:A3205,A3205)</f>
        <v/>
      </c>
      <c r="Q3205">
        <f>A3205&amp;"|"&amp;P3205</f>
        <v/>
      </c>
    </row>
    <row r="3206">
      <c r="A3206" t="inlineStr">
        <is>
          <t>KODEX 은선물(H)|6개월 전에 샀다면|[대표님룰]+[버티기형]</t>
        </is>
      </c>
      <c r="B3206" t="inlineStr">
        <is>
          <t>KODEX 은선물(H)</t>
        </is>
      </c>
      <c r="C3206" t="inlineStr">
        <is>
          <t>144600</t>
        </is>
      </c>
      <c r="D3206" t="inlineStr">
        <is>
          <t>6개월 전에 샀다면</t>
        </is>
      </c>
      <c r="E3206" t="inlineStr">
        <is>
          <t>[대표님룰]+[버티기형]</t>
        </is>
      </c>
      <c r="F3206" t="inlineStr">
        <is>
          <t>2026-04-06</t>
        </is>
      </c>
      <c r="G3206" t="n">
        <v>11918.34</v>
      </c>
      <c r="H3206" t="inlineStr">
        <is>
          <t>2026-04-16</t>
        </is>
      </c>
      <c r="I3206" t="n">
        <v>13260.71</v>
      </c>
      <c r="J3206" t="inlineStr">
        <is>
          <t>2차 익절 도달(10%)</t>
        </is>
      </c>
      <c r="K3206" t="n">
        <v>7</v>
      </c>
      <c r="L3206" t="n">
        <v>3</v>
      </c>
      <c r="M3206" t="n">
        <v>10.93</v>
      </c>
      <c r="N3206" t="inlineStr">
        <is>
          <t>04.16. 7주 매도(+10% 상승 시 30% 익절 원칙)</t>
        </is>
      </c>
      <c r="O3206" t="n">
        <v>300000</v>
      </c>
      <c r="P3206">
        <f>COUNTIF($A$2:A3206,A3206)</f>
        <v/>
      </c>
      <c r="Q3206">
        <f>A3206&amp;"|"&amp;P3206</f>
        <v/>
      </c>
    </row>
    <row r="3207">
      <c r="A3207" t="inlineStr">
        <is>
          <t>KODEX 은선물(H)|6개월 전에 샀다면|[대표님룰]+[버티기형]</t>
        </is>
      </c>
      <c r="B3207" t="inlineStr">
        <is>
          <t>KODEX 은선물(H)</t>
        </is>
      </c>
      <c r="C3207" t="inlineStr">
        <is>
          <t>144600</t>
        </is>
      </c>
      <c r="D3207" t="inlineStr">
        <is>
          <t>6개월 전에 샀다면</t>
        </is>
      </c>
      <c r="E3207" t="inlineStr">
        <is>
          <t>[대표님룰]+[버티기형]</t>
        </is>
      </c>
      <c r="F3207" t="inlineStr">
        <is>
          <t>2026-04-06</t>
        </is>
      </c>
      <c r="G3207" t="n">
        <v>11918.34</v>
      </c>
      <c r="H3207" t="inlineStr">
        <is>
          <t>2026-06-08</t>
        </is>
      </c>
      <c r="I3207" t="n">
        <v>11047.26</v>
      </c>
      <c r="J3207" t="inlineStr">
        <is>
          <t>1차 손절 도달(-5%)</t>
        </is>
      </c>
      <c r="K3207" t="n">
        <v>3</v>
      </c>
      <c r="L3207" t="n">
        <v>0</v>
      </c>
      <c r="M3207" t="n">
        <v>-7.59</v>
      </c>
      <c r="N3207" t="inlineStr">
        <is>
          <t>06.08. 3주 매도(-5% 하락 시 40% 손절 원칙)</t>
        </is>
      </c>
      <c r="O3207" t="n">
        <v>300000</v>
      </c>
      <c r="P3207">
        <f>COUNTIF($A$2:A3207,A3207)</f>
        <v/>
      </c>
      <c r="Q3207">
        <f>A3207&amp;"|"&amp;P3207</f>
        <v/>
      </c>
    </row>
    <row r="3208">
      <c r="A3208" t="inlineStr">
        <is>
          <t>KODEX 은선물(H)|6개월 전에 샀다면|[중기추세]+[칼손절]</t>
        </is>
      </c>
      <c r="B3208" t="inlineStr">
        <is>
          <t>KODEX 은선물(H)</t>
        </is>
      </c>
      <c r="C3208" t="inlineStr">
        <is>
          <t>144600</t>
        </is>
      </c>
      <c r="D3208" t="inlineStr">
        <is>
          <t>6개월 전에 샀다면</t>
        </is>
      </c>
      <c r="E3208" t="inlineStr">
        <is>
          <t>[중기추세]+[칼손절]</t>
        </is>
      </c>
      <c r="F3208" t="inlineStr">
        <is>
          <t>2026-04-06</t>
        </is>
      </c>
      <c r="G3208" t="n">
        <v>11918.34</v>
      </c>
      <c r="H3208" t="inlineStr">
        <is>
          <t>2026-04-16</t>
        </is>
      </c>
      <c r="I3208" t="n">
        <v>13260.71</v>
      </c>
      <c r="J3208" t="inlineStr">
        <is>
          <t>1차 익절 도달(10%)</t>
        </is>
      </c>
      <c r="K3208" t="n">
        <v>12</v>
      </c>
      <c r="L3208" t="n">
        <v>13</v>
      </c>
      <c r="M3208" t="n">
        <v>10.93</v>
      </c>
      <c r="N3208" t="inlineStr">
        <is>
          <t>04.16. 12주 매도(+10% 상승 시 50% 익절 원칙)</t>
        </is>
      </c>
      <c r="O3208" t="n">
        <v>300000</v>
      </c>
      <c r="P3208">
        <f>COUNTIF($A$2:A3208,A3208)</f>
        <v/>
      </c>
      <c r="Q3208">
        <f>A3208&amp;"|"&amp;P3208</f>
        <v/>
      </c>
    </row>
    <row r="3209">
      <c r="A3209" t="inlineStr">
        <is>
          <t>KODEX 은선물(H)|6개월 전에 샀다면|[중기추세]+[칼손절]</t>
        </is>
      </c>
      <c r="B3209" t="inlineStr">
        <is>
          <t>KODEX 은선물(H)</t>
        </is>
      </c>
      <c r="C3209" t="inlineStr">
        <is>
          <t>144600</t>
        </is>
      </c>
      <c r="D3209" t="inlineStr">
        <is>
          <t>6개월 전에 샀다면</t>
        </is>
      </c>
      <c r="E3209" t="inlineStr">
        <is>
          <t>[중기추세]+[칼손절]</t>
        </is>
      </c>
      <c r="F3209" t="inlineStr">
        <is>
          <t>2026-04-06</t>
        </is>
      </c>
      <c r="G3209" t="n">
        <v>11918.34</v>
      </c>
      <c r="H3209" t="inlineStr">
        <is>
          <t>2026-05-13</t>
        </is>
      </c>
      <c r="I3209" t="n">
        <v>14309.98</v>
      </c>
      <c r="J3209" t="inlineStr">
        <is>
          <t>2차 익절 도달(20%)</t>
        </is>
      </c>
      <c r="K3209" t="n">
        <v>7</v>
      </c>
      <c r="L3209" t="n">
        <v>6</v>
      </c>
      <c r="M3209" t="n">
        <v>19.71</v>
      </c>
      <c r="N3209" t="inlineStr">
        <is>
          <t>05.13. 7주 매도(+20% 상승 시 30% 익절 원칙)</t>
        </is>
      </c>
      <c r="O3209" t="n">
        <v>300000</v>
      </c>
      <c r="P3209">
        <f>COUNTIF($A$2:A3209,A3209)</f>
        <v/>
      </c>
      <c r="Q3209">
        <f>A3209&amp;"|"&amp;P3209</f>
        <v/>
      </c>
    </row>
    <row r="3210">
      <c r="A3210" t="inlineStr">
        <is>
          <t>KODEX 은선물(H)|6개월 전에 샀다면|[중기추세]+[칼손절]</t>
        </is>
      </c>
      <c r="B3210" t="inlineStr">
        <is>
          <t>KODEX 은선물(H)</t>
        </is>
      </c>
      <c r="C3210" t="inlineStr">
        <is>
          <t>144600</t>
        </is>
      </c>
      <c r="D3210" t="inlineStr">
        <is>
          <t>6개월 전에 샀다면</t>
        </is>
      </c>
      <c r="E3210" t="inlineStr">
        <is>
          <t>[중기추세]+[칼손절]</t>
        </is>
      </c>
      <c r="F3210" t="inlineStr">
        <is>
          <t>2026-04-06</t>
        </is>
      </c>
      <c r="G3210" t="n">
        <v>11918.34</v>
      </c>
      <c r="H3210" t="inlineStr">
        <is>
          <t>2026-06-08</t>
        </is>
      </c>
      <c r="I3210" t="n">
        <v>11047.26</v>
      </c>
      <c r="J3210" t="inlineStr">
        <is>
          <t>최종 손절 도달(-6%)</t>
        </is>
      </c>
      <c r="K3210" t="n">
        <v>6</v>
      </c>
      <c r="L3210" t="n">
        <v>0</v>
      </c>
      <c r="M3210" t="n">
        <v>-7.59</v>
      </c>
      <c r="N3210" t="inlineStr">
        <is>
          <t>06.08. 6주 매도(-6% 하락 시 10% 손절 원칙)</t>
        </is>
      </c>
      <c r="O3210" t="n">
        <v>300000</v>
      </c>
      <c r="P3210">
        <f>COUNTIF($A$2:A3210,A3210)</f>
        <v/>
      </c>
      <c r="Q3210">
        <f>A3210&amp;"|"&amp;P3210</f>
        <v/>
      </c>
    </row>
    <row r="3211">
      <c r="A3211" t="inlineStr">
        <is>
          <t>KODEX 은선물(H)|6개월 전에 샀다면|[중기추세]+[정석방어]</t>
        </is>
      </c>
      <c r="B3211" t="inlineStr">
        <is>
          <t>KODEX 은선물(H)</t>
        </is>
      </c>
      <c r="C3211" t="inlineStr">
        <is>
          <t>144600</t>
        </is>
      </c>
      <c r="D3211" t="inlineStr">
        <is>
          <t>6개월 전에 샀다면</t>
        </is>
      </c>
      <c r="E3211" t="inlineStr">
        <is>
          <t>[중기추세]+[정석방어]</t>
        </is>
      </c>
      <c r="F3211" t="inlineStr">
        <is>
          <t>2026-04-06</t>
        </is>
      </c>
      <c r="G3211" t="n">
        <v>11918.34</v>
      </c>
      <c r="H3211" t="inlineStr">
        <is>
          <t>2026-04-16</t>
        </is>
      </c>
      <c r="I3211" t="n">
        <v>13260.71</v>
      </c>
      <c r="J3211" t="inlineStr">
        <is>
          <t>1차 익절 도달(10%)</t>
        </is>
      </c>
      <c r="K3211" t="n">
        <v>12</v>
      </c>
      <c r="L3211" t="n">
        <v>13</v>
      </c>
      <c r="M3211" t="n">
        <v>10.93</v>
      </c>
      <c r="N3211" t="inlineStr">
        <is>
          <t>04.16. 12주 매도(+10% 상승 시 50% 익절 원칙)</t>
        </is>
      </c>
      <c r="O3211" t="n">
        <v>300000</v>
      </c>
      <c r="P3211">
        <f>COUNTIF($A$2:A3211,A3211)</f>
        <v/>
      </c>
      <c r="Q3211">
        <f>A3211&amp;"|"&amp;P3211</f>
        <v/>
      </c>
    </row>
    <row r="3212">
      <c r="A3212" t="inlineStr">
        <is>
          <t>KODEX 은선물(H)|6개월 전에 샀다면|[중기추세]+[정석방어]</t>
        </is>
      </c>
      <c r="B3212" t="inlineStr">
        <is>
          <t>KODEX 은선물(H)</t>
        </is>
      </c>
      <c r="C3212" t="inlineStr">
        <is>
          <t>144600</t>
        </is>
      </c>
      <c r="D3212" t="inlineStr">
        <is>
          <t>6개월 전에 샀다면</t>
        </is>
      </c>
      <c r="E3212" t="inlineStr">
        <is>
          <t>[중기추세]+[정석방어]</t>
        </is>
      </c>
      <c r="F3212" t="inlineStr">
        <is>
          <t>2026-04-06</t>
        </is>
      </c>
      <c r="G3212" t="n">
        <v>11918.34</v>
      </c>
      <c r="H3212" t="inlineStr">
        <is>
          <t>2026-05-13</t>
        </is>
      </c>
      <c r="I3212" t="n">
        <v>14309.98</v>
      </c>
      <c r="J3212" t="inlineStr">
        <is>
          <t>2차 익절 도달(20%)</t>
        </is>
      </c>
      <c r="K3212" t="n">
        <v>7</v>
      </c>
      <c r="L3212" t="n">
        <v>6</v>
      </c>
      <c r="M3212" t="n">
        <v>19.71</v>
      </c>
      <c r="N3212" t="inlineStr">
        <is>
          <t>05.13. 7주 매도(+20% 상승 시 30% 익절 원칙)</t>
        </is>
      </c>
      <c r="O3212" t="n">
        <v>300000</v>
      </c>
      <c r="P3212">
        <f>COUNTIF($A$2:A3212,A3212)</f>
        <v/>
      </c>
      <c r="Q3212">
        <f>A3212&amp;"|"&amp;P3212</f>
        <v/>
      </c>
    </row>
    <row r="3213">
      <c r="A3213" t="inlineStr">
        <is>
          <t>KODEX 은선물(H)|6개월 전에 샀다면|[중기추세]+[정석방어]</t>
        </is>
      </c>
      <c r="B3213" t="inlineStr">
        <is>
          <t>KODEX 은선물(H)</t>
        </is>
      </c>
      <c r="C3213" t="inlineStr">
        <is>
          <t>144600</t>
        </is>
      </c>
      <c r="D3213" t="inlineStr">
        <is>
          <t>6개월 전에 샀다면</t>
        </is>
      </c>
      <c r="E3213" t="inlineStr">
        <is>
          <t>[중기추세]+[정석방어]</t>
        </is>
      </c>
      <c r="F3213" t="inlineStr">
        <is>
          <t>2026-04-06</t>
        </is>
      </c>
      <c r="G3213" t="n">
        <v>11918.34</v>
      </c>
      <c r="H3213" t="inlineStr">
        <is>
          <t>2026-06-08</t>
        </is>
      </c>
      <c r="I3213" t="n">
        <v>11047.26</v>
      </c>
      <c r="J3213" t="inlineStr">
        <is>
          <t>2차 손절 도달(-5%)</t>
        </is>
      </c>
      <c r="K3213" t="n">
        <v>5</v>
      </c>
      <c r="L3213" t="n">
        <v>1</v>
      </c>
      <c r="M3213" t="n">
        <v>-7.59</v>
      </c>
      <c r="N3213" t="inlineStr">
        <is>
          <t>06.08. 5주 매도(-5% 하락 시 20% 손절 원칙)</t>
        </is>
      </c>
      <c r="O3213" t="n">
        <v>300000</v>
      </c>
      <c r="P3213">
        <f>COUNTIF($A$2:A3213,A3213)</f>
        <v/>
      </c>
      <c r="Q3213">
        <f>A3213&amp;"|"&amp;P3213</f>
        <v/>
      </c>
    </row>
    <row r="3214">
      <c r="A3214" t="inlineStr">
        <is>
          <t>KODEX 은선물(H)|6개월 전에 샀다면|[중기추세]+[정석방어]</t>
        </is>
      </c>
      <c r="B3214" t="inlineStr">
        <is>
          <t>KODEX 은선물(H)</t>
        </is>
      </c>
      <c r="C3214" t="inlineStr">
        <is>
          <t>144600</t>
        </is>
      </c>
      <c r="D3214" t="inlineStr">
        <is>
          <t>6개월 전에 샀다면</t>
        </is>
      </c>
      <c r="E3214" t="inlineStr">
        <is>
          <t>[중기추세]+[정석방어]</t>
        </is>
      </c>
      <c r="F3214" t="inlineStr">
        <is>
          <t>2026-04-06</t>
        </is>
      </c>
      <c r="G3214" t="n">
        <v>11918.34</v>
      </c>
      <c r="H3214" t="inlineStr">
        <is>
          <t>2026-06-08</t>
        </is>
      </c>
      <c r="I3214" t="n">
        <v>11047.26</v>
      </c>
      <c r="J3214" t="inlineStr">
        <is>
          <t>백테스트 종료일 강제청산</t>
        </is>
      </c>
      <c r="K3214" t="n">
        <v>1</v>
      </c>
      <c r="L3214" t="n">
        <v>0</v>
      </c>
      <c r="M3214" t="n">
        <v>-7.59</v>
      </c>
      <c r="N3214" t="inlineStr">
        <is>
          <t>06.08. 1주 매도(백테스트 종료일 기준 강제청산)</t>
        </is>
      </c>
      <c r="O3214" t="n">
        <v>300000</v>
      </c>
      <c r="P3214">
        <f>COUNTIF($A$2:A3214,A3214)</f>
        <v/>
      </c>
      <c r="Q3214">
        <f>A3214&amp;"|"&amp;P3214</f>
        <v/>
      </c>
    </row>
    <row r="3215">
      <c r="A3215" t="inlineStr">
        <is>
          <t>KODEX 은선물(H)|6개월 전에 샀다면|[중기추세]+[변동성허용]</t>
        </is>
      </c>
      <c r="B3215" t="inlineStr">
        <is>
          <t>KODEX 은선물(H)</t>
        </is>
      </c>
      <c r="C3215" t="inlineStr">
        <is>
          <t>144600</t>
        </is>
      </c>
      <c r="D3215" t="inlineStr">
        <is>
          <t>6개월 전에 샀다면</t>
        </is>
      </c>
      <c r="E3215" t="inlineStr">
        <is>
          <t>[중기추세]+[변동성허용]</t>
        </is>
      </c>
      <c r="F3215" t="inlineStr">
        <is>
          <t>2026-04-06</t>
        </is>
      </c>
      <c r="G3215" t="n">
        <v>11918.34</v>
      </c>
      <c r="H3215" t="inlineStr">
        <is>
          <t>2026-04-16</t>
        </is>
      </c>
      <c r="I3215" t="n">
        <v>13260.71</v>
      </c>
      <c r="J3215" t="inlineStr">
        <is>
          <t>1차 익절 도달(10%)</t>
        </is>
      </c>
      <c r="K3215" t="n">
        <v>12</v>
      </c>
      <c r="L3215" t="n">
        <v>13</v>
      </c>
      <c r="M3215" t="n">
        <v>10.93</v>
      </c>
      <c r="N3215" t="inlineStr">
        <is>
          <t>04.16. 12주 매도(+10% 상승 시 50% 익절 원칙)</t>
        </is>
      </c>
      <c r="O3215" t="n">
        <v>300000</v>
      </c>
      <c r="P3215">
        <f>COUNTIF($A$2:A3215,A3215)</f>
        <v/>
      </c>
      <c r="Q3215">
        <f>A3215&amp;"|"&amp;P3215</f>
        <v/>
      </c>
    </row>
    <row r="3216">
      <c r="A3216" t="inlineStr">
        <is>
          <t>KODEX 은선물(H)|6개월 전에 샀다면|[중기추세]+[변동성허용]</t>
        </is>
      </c>
      <c r="B3216" t="inlineStr">
        <is>
          <t>KODEX 은선물(H)</t>
        </is>
      </c>
      <c r="C3216" t="inlineStr">
        <is>
          <t>144600</t>
        </is>
      </c>
      <c r="D3216" t="inlineStr">
        <is>
          <t>6개월 전에 샀다면</t>
        </is>
      </c>
      <c r="E3216" t="inlineStr">
        <is>
          <t>[중기추세]+[변동성허용]</t>
        </is>
      </c>
      <c r="F3216" t="inlineStr">
        <is>
          <t>2026-04-06</t>
        </is>
      </c>
      <c r="G3216" t="n">
        <v>11918.34</v>
      </c>
      <c r="H3216" t="inlineStr">
        <is>
          <t>2026-05-13</t>
        </is>
      </c>
      <c r="I3216" t="n">
        <v>14309.98</v>
      </c>
      <c r="J3216" t="inlineStr">
        <is>
          <t>2차 익절 도달(20%)</t>
        </is>
      </c>
      <c r="K3216" t="n">
        <v>7</v>
      </c>
      <c r="L3216" t="n">
        <v>6</v>
      </c>
      <c r="M3216" t="n">
        <v>19.71</v>
      </c>
      <c r="N3216" t="inlineStr">
        <is>
          <t>05.13. 7주 매도(+20% 상승 시 30% 익절 원칙)</t>
        </is>
      </c>
      <c r="O3216" t="n">
        <v>300000</v>
      </c>
      <c r="P3216">
        <f>COUNTIF($A$2:A3216,A3216)</f>
        <v/>
      </c>
      <c r="Q3216">
        <f>A3216&amp;"|"&amp;P3216</f>
        <v/>
      </c>
    </row>
    <row r="3217">
      <c r="A3217" t="inlineStr">
        <is>
          <t>KODEX 은선물(H)|6개월 전에 샀다면|[중기추세]+[변동성허용]</t>
        </is>
      </c>
      <c r="B3217" t="inlineStr">
        <is>
          <t>KODEX 은선물(H)</t>
        </is>
      </c>
      <c r="C3217" t="inlineStr">
        <is>
          <t>144600</t>
        </is>
      </c>
      <c r="D3217" t="inlineStr">
        <is>
          <t>6개월 전에 샀다면</t>
        </is>
      </c>
      <c r="E3217" t="inlineStr">
        <is>
          <t>[중기추세]+[변동성허용]</t>
        </is>
      </c>
      <c r="F3217" t="inlineStr">
        <is>
          <t>2026-04-06</t>
        </is>
      </c>
      <c r="G3217" t="n">
        <v>11918.34</v>
      </c>
      <c r="H3217" t="inlineStr">
        <is>
          <t>2026-06-08</t>
        </is>
      </c>
      <c r="I3217" t="n">
        <v>11047.26</v>
      </c>
      <c r="J3217" t="inlineStr">
        <is>
          <t>1차 손절 도달(-5%)</t>
        </is>
      </c>
      <c r="K3217" t="n">
        <v>6</v>
      </c>
      <c r="L3217" t="n">
        <v>0</v>
      </c>
      <c r="M3217" t="n">
        <v>-7.59</v>
      </c>
      <c r="N3217" t="inlineStr">
        <is>
          <t>06.08. 6주 매도(-5% 하락 시 50% 손절 원칙)</t>
        </is>
      </c>
      <c r="O3217" t="n">
        <v>300000</v>
      </c>
      <c r="P3217">
        <f>COUNTIF($A$2:A3217,A3217)</f>
        <v/>
      </c>
      <c r="Q3217">
        <f>A3217&amp;"|"&amp;P3217</f>
        <v/>
      </c>
    </row>
    <row r="3218">
      <c r="A3218" t="inlineStr">
        <is>
          <t>KODEX 은선물(H)|6개월 전에 샀다면|[중기추세]+[버티기형]</t>
        </is>
      </c>
      <c r="B3218" t="inlineStr">
        <is>
          <t>KODEX 은선물(H)</t>
        </is>
      </c>
      <c r="C3218" t="inlineStr">
        <is>
          <t>144600</t>
        </is>
      </c>
      <c r="D3218" t="inlineStr">
        <is>
          <t>6개월 전에 샀다면</t>
        </is>
      </c>
      <c r="E3218" t="inlineStr">
        <is>
          <t>[중기추세]+[버티기형]</t>
        </is>
      </c>
      <c r="F3218" t="inlineStr">
        <is>
          <t>2026-04-06</t>
        </is>
      </c>
      <c r="G3218" t="n">
        <v>11918.34</v>
      </c>
      <c r="H3218" t="inlineStr">
        <is>
          <t>2026-04-16</t>
        </is>
      </c>
      <c r="I3218" t="n">
        <v>13260.71</v>
      </c>
      <c r="J3218" t="inlineStr">
        <is>
          <t>1차 익절 도달(10%)</t>
        </is>
      </c>
      <c r="K3218" t="n">
        <v>12</v>
      </c>
      <c r="L3218" t="n">
        <v>13</v>
      </c>
      <c r="M3218" t="n">
        <v>10.93</v>
      </c>
      <c r="N3218" t="inlineStr">
        <is>
          <t>04.16. 12주 매도(+10% 상승 시 50% 익절 원칙)</t>
        </is>
      </c>
      <c r="O3218" t="n">
        <v>300000</v>
      </c>
      <c r="P3218">
        <f>COUNTIF($A$2:A3218,A3218)</f>
        <v/>
      </c>
      <c r="Q3218">
        <f>A3218&amp;"|"&amp;P3218</f>
        <v/>
      </c>
    </row>
    <row r="3219">
      <c r="A3219" t="inlineStr">
        <is>
          <t>KODEX 은선물(H)|6개월 전에 샀다면|[중기추세]+[버티기형]</t>
        </is>
      </c>
      <c r="B3219" t="inlineStr">
        <is>
          <t>KODEX 은선물(H)</t>
        </is>
      </c>
      <c r="C3219" t="inlineStr">
        <is>
          <t>144600</t>
        </is>
      </c>
      <c r="D3219" t="inlineStr">
        <is>
          <t>6개월 전에 샀다면</t>
        </is>
      </c>
      <c r="E3219" t="inlineStr">
        <is>
          <t>[중기추세]+[버티기형]</t>
        </is>
      </c>
      <c r="F3219" t="inlineStr">
        <is>
          <t>2026-04-06</t>
        </is>
      </c>
      <c r="G3219" t="n">
        <v>11918.34</v>
      </c>
      <c r="H3219" t="inlineStr">
        <is>
          <t>2026-05-13</t>
        </is>
      </c>
      <c r="I3219" t="n">
        <v>14309.98</v>
      </c>
      <c r="J3219" t="inlineStr">
        <is>
          <t>2차 익절 도달(20%)</t>
        </is>
      </c>
      <c r="K3219" t="n">
        <v>7</v>
      </c>
      <c r="L3219" t="n">
        <v>6</v>
      </c>
      <c r="M3219" t="n">
        <v>19.71</v>
      </c>
      <c r="N3219" t="inlineStr">
        <is>
          <t>05.13. 7주 매도(+20% 상승 시 30% 익절 원칙)</t>
        </is>
      </c>
      <c r="O3219" t="n">
        <v>300000</v>
      </c>
      <c r="P3219">
        <f>COUNTIF($A$2:A3219,A3219)</f>
        <v/>
      </c>
      <c r="Q3219">
        <f>A3219&amp;"|"&amp;P3219</f>
        <v/>
      </c>
    </row>
    <row r="3220">
      <c r="A3220" t="inlineStr">
        <is>
          <t>KODEX 은선물(H)|6개월 전에 샀다면|[중기추세]+[버티기형]</t>
        </is>
      </c>
      <c r="B3220" t="inlineStr">
        <is>
          <t>KODEX 은선물(H)</t>
        </is>
      </c>
      <c r="C3220" t="inlineStr">
        <is>
          <t>144600</t>
        </is>
      </c>
      <c r="D3220" t="inlineStr">
        <is>
          <t>6개월 전에 샀다면</t>
        </is>
      </c>
      <c r="E3220" t="inlineStr">
        <is>
          <t>[중기추세]+[버티기형]</t>
        </is>
      </c>
      <c r="F3220" t="inlineStr">
        <is>
          <t>2026-04-06</t>
        </is>
      </c>
      <c r="G3220" t="n">
        <v>11918.34</v>
      </c>
      <c r="H3220" t="inlineStr">
        <is>
          <t>2026-06-08</t>
        </is>
      </c>
      <c r="I3220" t="n">
        <v>11047.26</v>
      </c>
      <c r="J3220" t="inlineStr">
        <is>
          <t>1차 손절 도달(-5%)</t>
        </is>
      </c>
      <c r="K3220" t="n">
        <v>6</v>
      </c>
      <c r="L3220" t="n">
        <v>0</v>
      </c>
      <c r="M3220" t="n">
        <v>-7.59</v>
      </c>
      <c r="N3220" t="inlineStr">
        <is>
          <t>06.08. 6주 매도(-5% 하락 시 40% 손절 원칙)</t>
        </is>
      </c>
      <c r="O3220" t="n">
        <v>300000</v>
      </c>
      <c r="P3220">
        <f>COUNTIF($A$2:A3220,A3220)</f>
        <v/>
      </c>
      <c r="Q3220">
        <f>A3220&amp;"|"&amp;P3220</f>
        <v/>
      </c>
    </row>
    <row r="3221">
      <c r="A3221" t="inlineStr">
        <is>
          <t>KODEX 은선물(H)|6개월 전에 샀다면|[수익극대화]+[칼손절]</t>
        </is>
      </c>
      <c r="B3221" t="inlineStr">
        <is>
          <t>KODEX 은선물(H)</t>
        </is>
      </c>
      <c r="C3221" t="inlineStr">
        <is>
          <t>144600</t>
        </is>
      </c>
      <c r="D3221" t="inlineStr">
        <is>
          <t>6개월 전에 샀다면</t>
        </is>
      </c>
      <c r="E3221" t="inlineStr">
        <is>
          <t>[수익극대화]+[칼손절]</t>
        </is>
      </c>
      <c r="F3221" t="inlineStr">
        <is>
          <t>2026-04-06</t>
        </is>
      </c>
      <c r="G3221" t="n">
        <v>11918.34</v>
      </c>
      <c r="H3221" t="inlineStr">
        <is>
          <t>2026-04-16</t>
        </is>
      </c>
      <c r="I3221" t="n">
        <v>13260.71</v>
      </c>
      <c r="J3221" t="inlineStr">
        <is>
          <t>1차 익절 도달(10%)</t>
        </is>
      </c>
      <c r="K3221" t="n">
        <v>10</v>
      </c>
      <c r="L3221" t="n">
        <v>15</v>
      </c>
      <c r="M3221" t="n">
        <v>10.93</v>
      </c>
      <c r="N3221" t="inlineStr">
        <is>
          <t>04.16. 10주 매도(+10% 상승 시 40% 익절 원칙)</t>
        </is>
      </c>
      <c r="O3221" t="n">
        <v>300000</v>
      </c>
      <c r="P3221">
        <f>COUNTIF($A$2:A3221,A3221)</f>
        <v/>
      </c>
      <c r="Q3221">
        <f>A3221&amp;"|"&amp;P3221</f>
        <v/>
      </c>
    </row>
    <row r="3222">
      <c r="A3222" t="inlineStr">
        <is>
          <t>KODEX 은선물(H)|6개월 전에 샀다면|[수익극대화]+[칼손절]</t>
        </is>
      </c>
      <c r="B3222" t="inlineStr">
        <is>
          <t>KODEX 은선물(H)</t>
        </is>
      </c>
      <c r="C3222" t="inlineStr">
        <is>
          <t>144600</t>
        </is>
      </c>
      <c r="D3222" t="inlineStr">
        <is>
          <t>6개월 전에 샀다면</t>
        </is>
      </c>
      <c r="E3222" t="inlineStr">
        <is>
          <t>[수익극대화]+[칼손절]</t>
        </is>
      </c>
      <c r="F3222" t="inlineStr">
        <is>
          <t>2026-04-06</t>
        </is>
      </c>
      <c r="G3222" t="n">
        <v>11918.34</v>
      </c>
      <c r="H3222" t="inlineStr">
        <is>
          <t>2026-05-13</t>
        </is>
      </c>
      <c r="I3222" t="n">
        <v>14309.98</v>
      </c>
      <c r="J3222" t="inlineStr">
        <is>
          <t>2차 익절 도달(20%)</t>
        </is>
      </c>
      <c r="K3222" t="n">
        <v>7</v>
      </c>
      <c r="L3222" t="n">
        <v>8</v>
      </c>
      <c r="M3222" t="n">
        <v>19.71</v>
      </c>
      <c r="N3222" t="inlineStr">
        <is>
          <t>05.13. 7주 매도(+20% 상승 시 30% 익절 원칙)</t>
        </is>
      </c>
      <c r="O3222" t="n">
        <v>300000</v>
      </c>
      <c r="P3222">
        <f>COUNTIF($A$2:A3222,A3222)</f>
        <v/>
      </c>
      <c r="Q3222">
        <f>A3222&amp;"|"&amp;P3222</f>
        <v/>
      </c>
    </row>
    <row r="3223">
      <c r="A3223" t="inlineStr">
        <is>
          <t>KODEX 은선물(H)|6개월 전에 샀다면|[수익극대화]+[칼손절]</t>
        </is>
      </c>
      <c r="B3223" t="inlineStr">
        <is>
          <t>KODEX 은선물(H)</t>
        </is>
      </c>
      <c r="C3223" t="inlineStr">
        <is>
          <t>144600</t>
        </is>
      </c>
      <c r="D3223" t="inlineStr">
        <is>
          <t>6개월 전에 샀다면</t>
        </is>
      </c>
      <c r="E3223" t="inlineStr">
        <is>
          <t>[수익극대화]+[칼손절]</t>
        </is>
      </c>
      <c r="F3223" t="inlineStr">
        <is>
          <t>2026-04-06</t>
        </is>
      </c>
      <c r="G3223" t="n">
        <v>11918.34</v>
      </c>
      <c r="H3223" t="inlineStr">
        <is>
          <t>2026-06-08</t>
        </is>
      </c>
      <c r="I3223" t="n">
        <v>11047.26</v>
      </c>
      <c r="J3223" t="inlineStr">
        <is>
          <t>최종 손절 도달(-6%)</t>
        </is>
      </c>
      <c r="K3223" t="n">
        <v>8</v>
      </c>
      <c r="L3223" t="n">
        <v>0</v>
      </c>
      <c r="M3223" t="n">
        <v>-7.59</v>
      </c>
      <c r="N3223" t="inlineStr">
        <is>
          <t>06.08. 8주 매도(-6% 하락 시 10% 손절 원칙)</t>
        </is>
      </c>
      <c r="O3223" t="n">
        <v>300000</v>
      </c>
      <c r="P3223">
        <f>COUNTIF($A$2:A3223,A3223)</f>
        <v/>
      </c>
      <c r="Q3223">
        <f>A3223&amp;"|"&amp;P3223</f>
        <v/>
      </c>
    </row>
    <row r="3224">
      <c r="A3224" t="inlineStr">
        <is>
          <t>KODEX 은선물(H)|6개월 전에 샀다면|[수익극대화]+[정석방어]</t>
        </is>
      </c>
      <c r="B3224" t="inlineStr">
        <is>
          <t>KODEX 은선물(H)</t>
        </is>
      </c>
      <c r="C3224" t="inlineStr">
        <is>
          <t>144600</t>
        </is>
      </c>
      <c r="D3224" t="inlineStr">
        <is>
          <t>6개월 전에 샀다면</t>
        </is>
      </c>
      <c r="E3224" t="inlineStr">
        <is>
          <t>[수익극대화]+[정석방어]</t>
        </is>
      </c>
      <c r="F3224" t="inlineStr">
        <is>
          <t>2026-04-06</t>
        </is>
      </c>
      <c r="G3224" t="n">
        <v>11918.34</v>
      </c>
      <c r="H3224" t="inlineStr">
        <is>
          <t>2026-04-16</t>
        </is>
      </c>
      <c r="I3224" t="n">
        <v>13260.71</v>
      </c>
      <c r="J3224" t="inlineStr">
        <is>
          <t>1차 익절 도달(10%)</t>
        </is>
      </c>
      <c r="K3224" t="n">
        <v>10</v>
      </c>
      <c r="L3224" t="n">
        <v>15</v>
      </c>
      <c r="M3224" t="n">
        <v>10.93</v>
      </c>
      <c r="N3224" t="inlineStr">
        <is>
          <t>04.16. 10주 매도(+10% 상승 시 40% 익절 원칙)</t>
        </is>
      </c>
      <c r="O3224" t="n">
        <v>300000</v>
      </c>
      <c r="P3224">
        <f>COUNTIF($A$2:A3224,A3224)</f>
        <v/>
      </c>
      <c r="Q3224">
        <f>A3224&amp;"|"&amp;P3224</f>
        <v/>
      </c>
    </row>
    <row r="3225">
      <c r="A3225" t="inlineStr">
        <is>
          <t>KODEX 은선물(H)|6개월 전에 샀다면|[수익극대화]+[정석방어]</t>
        </is>
      </c>
      <c r="B3225" t="inlineStr">
        <is>
          <t>KODEX 은선물(H)</t>
        </is>
      </c>
      <c r="C3225" t="inlineStr">
        <is>
          <t>144600</t>
        </is>
      </c>
      <c r="D3225" t="inlineStr">
        <is>
          <t>6개월 전에 샀다면</t>
        </is>
      </c>
      <c r="E3225" t="inlineStr">
        <is>
          <t>[수익극대화]+[정석방어]</t>
        </is>
      </c>
      <c r="F3225" t="inlineStr">
        <is>
          <t>2026-04-06</t>
        </is>
      </c>
      <c r="G3225" t="n">
        <v>11918.34</v>
      </c>
      <c r="H3225" t="inlineStr">
        <is>
          <t>2026-05-13</t>
        </is>
      </c>
      <c r="I3225" t="n">
        <v>14309.98</v>
      </c>
      <c r="J3225" t="inlineStr">
        <is>
          <t>2차 익절 도달(20%)</t>
        </is>
      </c>
      <c r="K3225" t="n">
        <v>7</v>
      </c>
      <c r="L3225" t="n">
        <v>8</v>
      </c>
      <c r="M3225" t="n">
        <v>19.71</v>
      </c>
      <c r="N3225" t="inlineStr">
        <is>
          <t>05.13. 7주 매도(+20% 상승 시 30% 익절 원칙)</t>
        </is>
      </c>
      <c r="O3225" t="n">
        <v>300000</v>
      </c>
      <c r="P3225">
        <f>COUNTIF($A$2:A3225,A3225)</f>
        <v/>
      </c>
      <c r="Q3225">
        <f>A3225&amp;"|"&amp;P3225</f>
        <v/>
      </c>
    </row>
    <row r="3226">
      <c r="A3226" t="inlineStr">
        <is>
          <t>KODEX 은선물(H)|6개월 전에 샀다면|[수익극대화]+[정석방어]</t>
        </is>
      </c>
      <c r="B3226" t="inlineStr">
        <is>
          <t>KODEX 은선물(H)</t>
        </is>
      </c>
      <c r="C3226" t="inlineStr">
        <is>
          <t>144600</t>
        </is>
      </c>
      <c r="D3226" t="inlineStr">
        <is>
          <t>6개월 전에 샀다면</t>
        </is>
      </c>
      <c r="E3226" t="inlineStr">
        <is>
          <t>[수익극대화]+[정석방어]</t>
        </is>
      </c>
      <c r="F3226" t="inlineStr">
        <is>
          <t>2026-04-06</t>
        </is>
      </c>
      <c r="G3226" t="n">
        <v>11918.34</v>
      </c>
      <c r="H3226" t="inlineStr">
        <is>
          <t>2026-06-08</t>
        </is>
      </c>
      <c r="I3226" t="n">
        <v>11047.26</v>
      </c>
      <c r="J3226" t="inlineStr">
        <is>
          <t>2차 손절 도달(-5%)</t>
        </is>
      </c>
      <c r="K3226" t="n">
        <v>5</v>
      </c>
      <c r="L3226" t="n">
        <v>3</v>
      </c>
      <c r="M3226" t="n">
        <v>-7.59</v>
      </c>
      <c r="N3226" t="inlineStr">
        <is>
          <t>06.08. 5주 매도(-5% 하락 시 20% 손절 원칙)</t>
        </is>
      </c>
      <c r="O3226" t="n">
        <v>300000</v>
      </c>
      <c r="P3226">
        <f>COUNTIF($A$2:A3226,A3226)</f>
        <v/>
      </c>
      <c r="Q3226">
        <f>A3226&amp;"|"&amp;P3226</f>
        <v/>
      </c>
    </row>
    <row r="3227">
      <c r="A3227" t="inlineStr">
        <is>
          <t>KODEX 은선물(H)|6개월 전에 샀다면|[수익극대화]+[정석방어]</t>
        </is>
      </c>
      <c r="B3227" t="inlineStr">
        <is>
          <t>KODEX 은선물(H)</t>
        </is>
      </c>
      <c r="C3227" t="inlineStr">
        <is>
          <t>144600</t>
        </is>
      </c>
      <c r="D3227" t="inlineStr">
        <is>
          <t>6개월 전에 샀다면</t>
        </is>
      </c>
      <c r="E3227" t="inlineStr">
        <is>
          <t>[수익극대화]+[정석방어]</t>
        </is>
      </c>
      <c r="F3227" t="inlineStr">
        <is>
          <t>2026-04-06</t>
        </is>
      </c>
      <c r="G3227" t="n">
        <v>11918.34</v>
      </c>
      <c r="H3227" t="inlineStr">
        <is>
          <t>2026-06-08</t>
        </is>
      </c>
      <c r="I3227" t="n">
        <v>11047.26</v>
      </c>
      <c r="J3227" t="inlineStr">
        <is>
          <t>백테스트 종료일 강제청산</t>
        </is>
      </c>
      <c r="K3227" t="n">
        <v>3</v>
      </c>
      <c r="L3227" t="n">
        <v>0</v>
      </c>
      <c r="M3227" t="n">
        <v>-7.59</v>
      </c>
      <c r="N3227" t="inlineStr">
        <is>
          <t>06.08. 3주 매도(백테스트 종료일 기준 강제청산)</t>
        </is>
      </c>
      <c r="O3227" t="n">
        <v>300000</v>
      </c>
      <c r="P3227">
        <f>COUNTIF($A$2:A3227,A3227)</f>
        <v/>
      </c>
      <c r="Q3227">
        <f>A3227&amp;"|"&amp;P3227</f>
        <v/>
      </c>
    </row>
    <row r="3228">
      <c r="A3228" t="inlineStr">
        <is>
          <t>KODEX 은선물(H)|6개월 전에 샀다면|[수익극대화]+[변동성허용]</t>
        </is>
      </c>
      <c r="B3228" t="inlineStr">
        <is>
          <t>KODEX 은선물(H)</t>
        </is>
      </c>
      <c r="C3228" t="inlineStr">
        <is>
          <t>144600</t>
        </is>
      </c>
      <c r="D3228" t="inlineStr">
        <is>
          <t>6개월 전에 샀다면</t>
        </is>
      </c>
      <c r="E3228" t="inlineStr">
        <is>
          <t>[수익극대화]+[변동성허용]</t>
        </is>
      </c>
      <c r="F3228" t="inlineStr">
        <is>
          <t>2026-04-06</t>
        </is>
      </c>
      <c r="G3228" t="n">
        <v>11918.34</v>
      </c>
      <c r="H3228" t="inlineStr">
        <is>
          <t>2026-04-16</t>
        </is>
      </c>
      <c r="I3228" t="n">
        <v>13260.71</v>
      </c>
      <c r="J3228" t="inlineStr">
        <is>
          <t>1차 익절 도달(10%)</t>
        </is>
      </c>
      <c r="K3228" t="n">
        <v>10</v>
      </c>
      <c r="L3228" t="n">
        <v>15</v>
      </c>
      <c r="M3228" t="n">
        <v>10.93</v>
      </c>
      <c r="N3228" t="inlineStr">
        <is>
          <t>04.16. 10주 매도(+10% 상승 시 40% 익절 원칙)</t>
        </is>
      </c>
      <c r="O3228" t="n">
        <v>300000</v>
      </c>
      <c r="P3228">
        <f>COUNTIF($A$2:A3228,A3228)</f>
        <v/>
      </c>
      <c r="Q3228">
        <f>A3228&amp;"|"&amp;P3228</f>
        <v/>
      </c>
    </row>
    <row r="3229">
      <c r="A3229" t="inlineStr">
        <is>
          <t>KODEX 은선물(H)|6개월 전에 샀다면|[수익극대화]+[변동성허용]</t>
        </is>
      </c>
      <c r="B3229" t="inlineStr">
        <is>
          <t>KODEX 은선물(H)</t>
        </is>
      </c>
      <c r="C3229" t="inlineStr">
        <is>
          <t>144600</t>
        </is>
      </c>
      <c r="D3229" t="inlineStr">
        <is>
          <t>6개월 전에 샀다면</t>
        </is>
      </c>
      <c r="E3229" t="inlineStr">
        <is>
          <t>[수익극대화]+[변동성허용]</t>
        </is>
      </c>
      <c r="F3229" t="inlineStr">
        <is>
          <t>2026-04-06</t>
        </is>
      </c>
      <c r="G3229" t="n">
        <v>11918.34</v>
      </c>
      <c r="H3229" t="inlineStr">
        <is>
          <t>2026-05-13</t>
        </is>
      </c>
      <c r="I3229" t="n">
        <v>14309.98</v>
      </c>
      <c r="J3229" t="inlineStr">
        <is>
          <t>2차 익절 도달(20%)</t>
        </is>
      </c>
      <c r="K3229" t="n">
        <v>7</v>
      </c>
      <c r="L3229" t="n">
        <v>8</v>
      </c>
      <c r="M3229" t="n">
        <v>19.71</v>
      </c>
      <c r="N3229" t="inlineStr">
        <is>
          <t>05.13. 7주 매도(+20% 상승 시 30% 익절 원칙)</t>
        </is>
      </c>
      <c r="O3229" t="n">
        <v>300000</v>
      </c>
      <c r="P3229">
        <f>COUNTIF($A$2:A3229,A3229)</f>
        <v/>
      </c>
      <c r="Q3229">
        <f>A3229&amp;"|"&amp;P3229</f>
        <v/>
      </c>
    </row>
    <row r="3230">
      <c r="A3230" t="inlineStr">
        <is>
          <t>KODEX 은선물(H)|6개월 전에 샀다면|[수익극대화]+[변동성허용]</t>
        </is>
      </c>
      <c r="B3230" t="inlineStr">
        <is>
          <t>KODEX 은선물(H)</t>
        </is>
      </c>
      <c r="C3230" t="inlineStr">
        <is>
          <t>144600</t>
        </is>
      </c>
      <c r="D3230" t="inlineStr">
        <is>
          <t>6개월 전에 샀다면</t>
        </is>
      </c>
      <c r="E3230" t="inlineStr">
        <is>
          <t>[수익극대화]+[변동성허용]</t>
        </is>
      </c>
      <c r="F3230" t="inlineStr">
        <is>
          <t>2026-04-06</t>
        </is>
      </c>
      <c r="G3230" t="n">
        <v>11918.34</v>
      </c>
      <c r="H3230" t="inlineStr">
        <is>
          <t>2026-06-08</t>
        </is>
      </c>
      <c r="I3230" t="n">
        <v>11047.26</v>
      </c>
      <c r="J3230" t="inlineStr">
        <is>
          <t>1차 손절 도달(-5%)</t>
        </is>
      </c>
      <c r="K3230" t="n">
        <v>8</v>
      </c>
      <c r="L3230" t="n">
        <v>0</v>
      </c>
      <c r="M3230" t="n">
        <v>-7.59</v>
      </c>
      <c r="N3230" t="inlineStr">
        <is>
          <t>06.08. 8주 매도(-5% 하락 시 50% 손절 원칙)</t>
        </is>
      </c>
      <c r="O3230" t="n">
        <v>300000</v>
      </c>
      <c r="P3230">
        <f>COUNTIF($A$2:A3230,A3230)</f>
        <v/>
      </c>
      <c r="Q3230">
        <f>A3230&amp;"|"&amp;P3230</f>
        <v/>
      </c>
    </row>
    <row r="3231">
      <c r="A3231" t="inlineStr">
        <is>
          <t>KODEX 은선물(H)|6개월 전에 샀다면|[수익극대화]+[버티기형]</t>
        </is>
      </c>
      <c r="B3231" t="inlineStr">
        <is>
          <t>KODEX 은선물(H)</t>
        </is>
      </c>
      <c r="C3231" t="inlineStr">
        <is>
          <t>144600</t>
        </is>
      </c>
      <c r="D3231" t="inlineStr">
        <is>
          <t>6개월 전에 샀다면</t>
        </is>
      </c>
      <c r="E3231" t="inlineStr">
        <is>
          <t>[수익극대화]+[버티기형]</t>
        </is>
      </c>
      <c r="F3231" t="inlineStr">
        <is>
          <t>2026-04-06</t>
        </is>
      </c>
      <c r="G3231" t="n">
        <v>11918.34</v>
      </c>
      <c r="H3231" t="inlineStr">
        <is>
          <t>2026-04-16</t>
        </is>
      </c>
      <c r="I3231" t="n">
        <v>13260.71</v>
      </c>
      <c r="J3231" t="inlineStr">
        <is>
          <t>1차 익절 도달(10%)</t>
        </is>
      </c>
      <c r="K3231" t="n">
        <v>10</v>
      </c>
      <c r="L3231" t="n">
        <v>15</v>
      </c>
      <c r="M3231" t="n">
        <v>10.93</v>
      </c>
      <c r="N3231" t="inlineStr">
        <is>
          <t>04.16. 10주 매도(+10% 상승 시 40% 익절 원칙)</t>
        </is>
      </c>
      <c r="O3231" t="n">
        <v>300000</v>
      </c>
      <c r="P3231">
        <f>COUNTIF($A$2:A3231,A3231)</f>
        <v/>
      </c>
      <c r="Q3231">
        <f>A3231&amp;"|"&amp;P3231</f>
        <v/>
      </c>
    </row>
    <row r="3232">
      <c r="A3232" t="inlineStr">
        <is>
          <t>KODEX 은선물(H)|6개월 전에 샀다면|[수익극대화]+[버티기형]</t>
        </is>
      </c>
      <c r="B3232" t="inlineStr">
        <is>
          <t>KODEX 은선물(H)</t>
        </is>
      </c>
      <c r="C3232" t="inlineStr">
        <is>
          <t>144600</t>
        </is>
      </c>
      <c r="D3232" t="inlineStr">
        <is>
          <t>6개월 전에 샀다면</t>
        </is>
      </c>
      <c r="E3232" t="inlineStr">
        <is>
          <t>[수익극대화]+[버티기형]</t>
        </is>
      </c>
      <c r="F3232" t="inlineStr">
        <is>
          <t>2026-04-06</t>
        </is>
      </c>
      <c r="G3232" t="n">
        <v>11918.34</v>
      </c>
      <c r="H3232" t="inlineStr">
        <is>
          <t>2026-05-13</t>
        </is>
      </c>
      <c r="I3232" t="n">
        <v>14309.98</v>
      </c>
      <c r="J3232" t="inlineStr">
        <is>
          <t>2차 익절 도달(20%)</t>
        </is>
      </c>
      <c r="K3232" t="n">
        <v>7</v>
      </c>
      <c r="L3232" t="n">
        <v>8</v>
      </c>
      <c r="M3232" t="n">
        <v>19.71</v>
      </c>
      <c r="N3232" t="inlineStr">
        <is>
          <t>05.13. 7주 매도(+20% 상승 시 30% 익절 원칙)</t>
        </is>
      </c>
      <c r="O3232" t="n">
        <v>300000</v>
      </c>
      <c r="P3232">
        <f>COUNTIF($A$2:A3232,A3232)</f>
        <v/>
      </c>
      <c r="Q3232">
        <f>A3232&amp;"|"&amp;P3232</f>
        <v/>
      </c>
    </row>
    <row r="3233">
      <c r="A3233" t="inlineStr">
        <is>
          <t>KODEX 은선물(H)|6개월 전에 샀다면|[수익극대화]+[버티기형]</t>
        </is>
      </c>
      <c r="B3233" t="inlineStr">
        <is>
          <t>KODEX 은선물(H)</t>
        </is>
      </c>
      <c r="C3233" t="inlineStr">
        <is>
          <t>144600</t>
        </is>
      </c>
      <c r="D3233" t="inlineStr">
        <is>
          <t>6개월 전에 샀다면</t>
        </is>
      </c>
      <c r="E3233" t="inlineStr">
        <is>
          <t>[수익극대화]+[버티기형]</t>
        </is>
      </c>
      <c r="F3233" t="inlineStr">
        <is>
          <t>2026-04-06</t>
        </is>
      </c>
      <c r="G3233" t="n">
        <v>11918.34</v>
      </c>
      <c r="H3233" t="inlineStr">
        <is>
          <t>2026-06-08</t>
        </is>
      </c>
      <c r="I3233" t="n">
        <v>11047.26</v>
      </c>
      <c r="J3233" t="inlineStr">
        <is>
          <t>1차 손절 도달(-5%)</t>
        </is>
      </c>
      <c r="K3233" t="n">
        <v>8</v>
      </c>
      <c r="L3233" t="n">
        <v>0</v>
      </c>
      <c r="M3233" t="n">
        <v>-7.59</v>
      </c>
      <c r="N3233" t="inlineStr">
        <is>
          <t>06.08. 8주 매도(-5% 하락 시 40% 손절 원칙)</t>
        </is>
      </c>
      <c r="O3233" t="n">
        <v>300000</v>
      </c>
      <c r="P3233">
        <f>COUNTIF($A$2:A3233,A3233)</f>
        <v/>
      </c>
      <c r="Q3233">
        <f>A3233&amp;"|"&amp;P3233</f>
        <v/>
      </c>
    </row>
    <row r="3234">
      <c r="A3234" t="inlineStr">
        <is>
          <t>KODEX 은선물(H)|전체 평가기간|[초단타]+[칼손절]</t>
        </is>
      </c>
      <c r="B3234" t="inlineStr">
        <is>
          <t>KODEX 은선물(H)</t>
        </is>
      </c>
      <c r="C3234" t="inlineStr">
        <is>
          <t>144600</t>
        </is>
      </c>
      <c r="D3234" t="inlineStr">
        <is>
          <t>전체 평가기간</t>
        </is>
      </c>
      <c r="E3234" t="inlineStr">
        <is>
          <t>[초단타]+[칼손절]</t>
        </is>
      </c>
      <c r="F3234" t="inlineStr">
        <is>
          <t>2026-04-06</t>
        </is>
      </c>
      <c r="G3234" t="n">
        <v>11918.34</v>
      </c>
      <c r="H3234" t="inlineStr">
        <is>
          <t>2026-04-08</t>
        </is>
      </c>
      <c r="I3234" t="n">
        <v>12791.04</v>
      </c>
      <c r="J3234" t="inlineStr">
        <is>
          <t>2차 익절 도달(5%)</t>
        </is>
      </c>
      <c r="K3234" t="n">
        <v>5</v>
      </c>
      <c r="L3234" t="n">
        <v>20</v>
      </c>
      <c r="M3234" t="n">
        <v>7</v>
      </c>
      <c r="N3234" t="inlineStr">
        <is>
          <t>04.08. 5주 매도(+5% 상승 시 20% 익절 원칙)</t>
        </is>
      </c>
      <c r="O3234" t="n">
        <v>300000</v>
      </c>
      <c r="P3234">
        <f>COUNTIF($A$2:A3234,A3234)</f>
        <v/>
      </c>
      <c r="Q3234">
        <f>A3234&amp;"|"&amp;P3234</f>
        <v/>
      </c>
    </row>
    <row r="3235">
      <c r="A3235" t="inlineStr">
        <is>
          <t>KODEX 은선물(H)|전체 평가기간|[초단타]+[칼손절]</t>
        </is>
      </c>
      <c r="B3235" t="inlineStr">
        <is>
          <t>KODEX 은선물(H)</t>
        </is>
      </c>
      <c r="C3235" t="inlineStr">
        <is>
          <t>144600</t>
        </is>
      </c>
      <c r="D3235" t="inlineStr">
        <is>
          <t>전체 평가기간</t>
        </is>
      </c>
      <c r="E3235" t="inlineStr">
        <is>
          <t>[초단타]+[칼손절]</t>
        </is>
      </c>
      <c r="F3235" t="inlineStr">
        <is>
          <t>2026-04-06</t>
        </is>
      </c>
      <c r="G3235" t="n">
        <v>11918.34</v>
      </c>
      <c r="H3235" t="inlineStr">
        <is>
          <t>2026-04-16</t>
        </is>
      </c>
      <c r="I3235" t="n">
        <v>13260.71</v>
      </c>
      <c r="J3235" t="inlineStr">
        <is>
          <t>3차 익절 도달(10%)</t>
        </is>
      </c>
      <c r="K3235" t="n">
        <v>20</v>
      </c>
      <c r="L3235" t="n">
        <v>0</v>
      </c>
      <c r="M3235" t="n">
        <v>10.93</v>
      </c>
      <c r="N3235" t="inlineStr">
        <is>
          <t>04.16. 20주 매도(+10% 상승 시 10% 익절 원칙)</t>
        </is>
      </c>
      <c r="O3235" t="n">
        <v>300000</v>
      </c>
      <c r="P3235">
        <f>COUNTIF($A$2:A3235,A3235)</f>
        <v/>
      </c>
      <c r="Q3235">
        <f>A3235&amp;"|"&amp;P3235</f>
        <v/>
      </c>
    </row>
    <row r="3236">
      <c r="A3236" t="inlineStr">
        <is>
          <t>KODEX 은선물(H)|전체 평가기간|[초단타]+[칼손절]</t>
        </is>
      </c>
      <c r="B3236" t="inlineStr">
        <is>
          <t>KODEX 은선물(H)</t>
        </is>
      </c>
      <c r="C3236" t="inlineStr">
        <is>
          <t>144600</t>
        </is>
      </c>
      <c r="D3236" t="inlineStr">
        <is>
          <t>전체 평가기간</t>
        </is>
      </c>
      <c r="E3236" t="inlineStr">
        <is>
          <t>[초단타]+[칼손절]</t>
        </is>
      </c>
      <c r="F3236" t="inlineStr">
        <is>
          <t>2026-04-28</t>
        </is>
      </c>
      <c r="G3236" t="n">
        <v>12093.46</v>
      </c>
      <c r="H3236" t="inlineStr">
        <is>
          <t>2026-05-06</t>
        </is>
      </c>
      <c r="I3236" t="n">
        <v>12466.27</v>
      </c>
      <c r="J3236" t="inlineStr">
        <is>
          <t>1차 익절 도달(3%)</t>
        </is>
      </c>
      <c r="K3236" t="n">
        <v>18</v>
      </c>
      <c r="L3236" t="n">
        <v>9</v>
      </c>
      <c r="M3236" t="n">
        <v>2.77</v>
      </c>
      <c r="N3236" t="inlineStr">
        <is>
          <t>05.06. 18주 매도(+3% 상승 시 70% 익절 원칙)</t>
        </is>
      </c>
      <c r="O3236" t="n">
        <v>300000</v>
      </c>
      <c r="P3236">
        <f>COUNTIF($A$2:A3236,A3236)</f>
        <v/>
      </c>
      <c r="Q3236">
        <f>A3236&amp;"|"&amp;P3236</f>
        <v/>
      </c>
    </row>
    <row r="3237">
      <c r="A3237" t="inlineStr">
        <is>
          <t>KODEX 은선물(H)|전체 평가기간|[초단타]+[칼손절]</t>
        </is>
      </c>
      <c r="B3237" t="inlineStr">
        <is>
          <t>KODEX 은선물(H)</t>
        </is>
      </c>
      <c r="C3237" t="inlineStr">
        <is>
          <t>144600</t>
        </is>
      </c>
      <c r="D3237" t="inlineStr">
        <is>
          <t>전체 평가기간</t>
        </is>
      </c>
      <c r="E3237" t="inlineStr">
        <is>
          <t>[초단타]+[칼손절]</t>
        </is>
      </c>
      <c r="F3237" t="inlineStr">
        <is>
          <t>2026-04-28</t>
        </is>
      </c>
      <c r="G3237" t="n">
        <v>12093.46</v>
      </c>
      <c r="H3237" t="inlineStr">
        <is>
          <t>2026-05-07</t>
        </is>
      </c>
      <c r="I3237" t="n">
        <v>12900.96</v>
      </c>
      <c r="J3237" t="inlineStr">
        <is>
          <t>2차 익절 도달(5%)</t>
        </is>
      </c>
      <c r="K3237" t="n">
        <v>5</v>
      </c>
      <c r="L3237" t="n">
        <v>4</v>
      </c>
      <c r="M3237" t="n">
        <v>6.36</v>
      </c>
      <c r="N3237" t="inlineStr">
        <is>
          <t>05.07. 5주 매도(+5% 상승 시 20% 익절 원칙)</t>
        </is>
      </c>
      <c r="O3237" t="n">
        <v>300000</v>
      </c>
      <c r="P3237">
        <f>COUNTIF($A$2:A3237,A3237)</f>
        <v/>
      </c>
      <c r="Q3237">
        <f>A3237&amp;"|"&amp;P3237</f>
        <v/>
      </c>
    </row>
    <row r="3238">
      <c r="A3238" t="inlineStr">
        <is>
          <t>KODEX 은선물(H)|전체 평가기간|[초단타]+[칼손절]</t>
        </is>
      </c>
      <c r="B3238" t="inlineStr">
        <is>
          <t>KODEX 은선물(H)</t>
        </is>
      </c>
      <c r="C3238" t="inlineStr">
        <is>
          <t>144600</t>
        </is>
      </c>
      <c r="D3238" t="inlineStr">
        <is>
          <t>전체 평가기간</t>
        </is>
      </c>
      <c r="E3238" t="inlineStr">
        <is>
          <t>[초단타]+[칼손절]</t>
        </is>
      </c>
      <c r="F3238" t="inlineStr">
        <is>
          <t>2026-04-28</t>
        </is>
      </c>
      <c r="G3238" t="n">
        <v>12093.46</v>
      </c>
      <c r="H3238" t="inlineStr">
        <is>
          <t>2026-05-12</t>
        </is>
      </c>
      <c r="I3238" t="n">
        <v>13965.22</v>
      </c>
      <c r="J3238" t="inlineStr">
        <is>
          <t>3차 익절 도달(10%)</t>
        </is>
      </c>
      <c r="K3238" t="n">
        <v>4</v>
      </c>
      <c r="L3238" t="n">
        <v>0</v>
      </c>
      <c r="M3238" t="n">
        <v>15.13</v>
      </c>
      <c r="N3238" t="inlineStr">
        <is>
          <t>05.12. 4주 매도(+10% 상승 시 10% 익절 원칙)</t>
        </is>
      </c>
      <c r="O3238" t="n">
        <v>300000</v>
      </c>
      <c r="P3238">
        <f>COUNTIF($A$2:A3238,A3238)</f>
        <v/>
      </c>
      <c r="Q3238">
        <f>A3238&amp;"|"&amp;P3238</f>
        <v/>
      </c>
    </row>
    <row r="3239">
      <c r="A3239" t="inlineStr">
        <is>
          <t>KODEX 은선물(H)|전체 평가기간|[초단타]+[칼손절]</t>
        </is>
      </c>
      <c r="B3239" t="inlineStr">
        <is>
          <t>KODEX 은선물(H)</t>
        </is>
      </c>
      <c r="C3239" t="inlineStr">
        <is>
          <t>144600</t>
        </is>
      </c>
      <c r="D3239" t="inlineStr">
        <is>
          <t>전체 평가기간</t>
        </is>
      </c>
      <c r="E3239" t="inlineStr">
        <is>
          <t>[초단타]+[칼손절]</t>
        </is>
      </c>
      <c r="F3239" t="inlineStr">
        <is>
          <t>2026-05-18</t>
        </is>
      </c>
      <c r="G3239" t="n">
        <v>12388.67</v>
      </c>
      <c r="H3239" t="inlineStr">
        <is>
          <t>2026-05-28</t>
        </is>
      </c>
      <c r="I3239" t="n">
        <v>11961.62</v>
      </c>
      <c r="J3239" t="inlineStr">
        <is>
          <t>1차 손절 도달(-2%)</t>
        </is>
      </c>
      <c r="K3239" t="n">
        <v>22</v>
      </c>
      <c r="L3239" t="n">
        <v>6</v>
      </c>
      <c r="M3239" t="n">
        <v>-3.74</v>
      </c>
      <c r="N3239" t="inlineStr">
        <is>
          <t>05.28. 22주 매도(-2% 하락 시 80% 손절 원칙)</t>
        </is>
      </c>
      <c r="O3239" t="n">
        <v>300000</v>
      </c>
      <c r="P3239">
        <f>COUNTIF($A$2:A3239,A3239)</f>
        <v/>
      </c>
      <c r="Q3239">
        <f>A3239&amp;"|"&amp;P3239</f>
        <v/>
      </c>
    </row>
    <row r="3240">
      <c r="A3240" t="inlineStr">
        <is>
          <t>KODEX 은선물(H)|전체 평가기간|[초단타]+[칼손절]</t>
        </is>
      </c>
      <c r="B3240" t="inlineStr">
        <is>
          <t>KODEX 은선물(H)</t>
        </is>
      </c>
      <c r="C3240" t="inlineStr">
        <is>
          <t>144600</t>
        </is>
      </c>
      <c r="D3240" t="inlineStr">
        <is>
          <t>전체 평가기간</t>
        </is>
      </c>
      <c r="E3240" t="inlineStr">
        <is>
          <t>[초단타]+[칼손절]</t>
        </is>
      </c>
      <c r="F3240" t="inlineStr">
        <is>
          <t>2026-05-18</t>
        </is>
      </c>
      <c r="G3240" t="n">
        <v>12388.67</v>
      </c>
      <c r="H3240" t="inlineStr">
        <is>
          <t>2026-06-05</t>
        </is>
      </c>
      <c r="I3240" t="n">
        <v>11786.74</v>
      </c>
      <c r="J3240" t="inlineStr">
        <is>
          <t>2차 손절 도달(-4%)</t>
        </is>
      </c>
      <c r="K3240" t="n">
        <v>2</v>
      </c>
      <c r="L3240" t="n">
        <v>4</v>
      </c>
      <c r="M3240" t="n">
        <v>-5.14</v>
      </c>
      <c r="N3240" t="inlineStr">
        <is>
          <t>06.05. 2주 매도(-4% 하락 시 10% 손절 원칙)</t>
        </is>
      </c>
      <c r="O3240" t="n">
        <v>300000</v>
      </c>
      <c r="P3240">
        <f>COUNTIF($A$2:A3240,A3240)</f>
        <v/>
      </c>
      <c r="Q3240">
        <f>A3240&amp;"|"&amp;P3240</f>
        <v/>
      </c>
    </row>
    <row r="3241">
      <c r="A3241" t="inlineStr">
        <is>
          <t>KODEX 은선물(H)|전체 평가기간|[초단타]+[칼손절]</t>
        </is>
      </c>
      <c r="B3241" t="inlineStr">
        <is>
          <t>KODEX 은선물(H)</t>
        </is>
      </c>
      <c r="C3241" t="inlineStr">
        <is>
          <t>144600</t>
        </is>
      </c>
      <c r="D3241" t="inlineStr">
        <is>
          <t>전체 평가기간</t>
        </is>
      </c>
      <c r="E3241" t="inlineStr">
        <is>
          <t>[초단타]+[칼손절]</t>
        </is>
      </c>
      <c r="F3241" t="inlineStr">
        <is>
          <t>2026-05-18</t>
        </is>
      </c>
      <c r="G3241" t="n">
        <v>12388.67</v>
      </c>
      <c r="H3241" t="inlineStr">
        <is>
          <t>2026-06-08</t>
        </is>
      </c>
      <c r="I3241" t="n">
        <v>11047.26</v>
      </c>
      <c r="J3241" t="inlineStr">
        <is>
          <t>최종 손절 도달(-6%)</t>
        </is>
      </c>
      <c r="K3241" t="n">
        <v>4</v>
      </c>
      <c r="L3241" t="n">
        <v>0</v>
      </c>
      <c r="M3241" t="n">
        <v>-11.1</v>
      </c>
      <c r="N3241" t="inlineStr">
        <is>
          <t>06.08. 4주 매도(-6% 하락 시 10% 손절 원칙)</t>
        </is>
      </c>
      <c r="O3241" t="n">
        <v>300000</v>
      </c>
      <c r="P3241">
        <f>COUNTIF($A$2:A3241,A3241)</f>
        <v/>
      </c>
      <c r="Q3241">
        <f>A3241&amp;"|"&amp;P3241</f>
        <v/>
      </c>
    </row>
    <row r="3242">
      <c r="A3242" t="inlineStr">
        <is>
          <t>KODEX 은선물(H)|전체 평가기간|[초단타]+[정석방어]</t>
        </is>
      </c>
      <c r="B3242" t="inlineStr">
        <is>
          <t>KODEX 은선물(H)</t>
        </is>
      </c>
      <c r="C3242" t="inlineStr">
        <is>
          <t>144600</t>
        </is>
      </c>
      <c r="D3242" t="inlineStr">
        <is>
          <t>전체 평가기간</t>
        </is>
      </c>
      <c r="E3242" t="inlineStr">
        <is>
          <t>[초단타]+[정석방어]</t>
        </is>
      </c>
      <c r="F3242" t="inlineStr">
        <is>
          <t>2026-04-06</t>
        </is>
      </c>
      <c r="G3242" t="n">
        <v>11918.34</v>
      </c>
      <c r="H3242" t="inlineStr">
        <is>
          <t>2026-04-08</t>
        </is>
      </c>
      <c r="I3242" t="n">
        <v>12791.04</v>
      </c>
      <c r="J3242" t="inlineStr">
        <is>
          <t>2차 익절 도달(5%)</t>
        </is>
      </c>
      <c r="K3242" t="n">
        <v>5</v>
      </c>
      <c r="L3242" t="n">
        <v>20</v>
      </c>
      <c r="M3242" t="n">
        <v>7</v>
      </c>
      <c r="N3242" t="inlineStr">
        <is>
          <t>04.08. 5주 매도(+5% 상승 시 20% 익절 원칙)</t>
        </is>
      </c>
      <c r="O3242" t="n">
        <v>300000</v>
      </c>
      <c r="P3242">
        <f>COUNTIF($A$2:A3242,A3242)</f>
        <v/>
      </c>
      <c r="Q3242">
        <f>A3242&amp;"|"&amp;P3242</f>
        <v/>
      </c>
    </row>
    <row r="3243">
      <c r="A3243" t="inlineStr">
        <is>
          <t>KODEX 은선물(H)|전체 평가기간|[초단타]+[정석방어]</t>
        </is>
      </c>
      <c r="B3243" t="inlineStr">
        <is>
          <t>KODEX 은선물(H)</t>
        </is>
      </c>
      <c r="C3243" t="inlineStr">
        <is>
          <t>144600</t>
        </is>
      </c>
      <c r="D3243" t="inlineStr">
        <is>
          <t>전체 평가기간</t>
        </is>
      </c>
      <c r="E3243" t="inlineStr">
        <is>
          <t>[초단타]+[정석방어]</t>
        </is>
      </c>
      <c r="F3243" t="inlineStr">
        <is>
          <t>2026-04-06</t>
        </is>
      </c>
      <c r="G3243" t="n">
        <v>11918.34</v>
      </c>
      <c r="H3243" t="inlineStr">
        <is>
          <t>2026-04-16</t>
        </is>
      </c>
      <c r="I3243" t="n">
        <v>13260.71</v>
      </c>
      <c r="J3243" t="inlineStr">
        <is>
          <t>3차 익절 도달(10%)</t>
        </is>
      </c>
      <c r="K3243" t="n">
        <v>20</v>
      </c>
      <c r="L3243" t="n">
        <v>0</v>
      </c>
      <c r="M3243" t="n">
        <v>10.93</v>
      </c>
      <c r="N3243" t="inlineStr">
        <is>
          <t>04.16. 20주 매도(+10% 상승 시 10% 익절 원칙)</t>
        </is>
      </c>
      <c r="O3243" t="n">
        <v>300000</v>
      </c>
      <c r="P3243">
        <f>COUNTIF($A$2:A3243,A3243)</f>
        <v/>
      </c>
      <c r="Q3243">
        <f>A3243&amp;"|"&amp;P3243</f>
        <v/>
      </c>
    </row>
    <row r="3244">
      <c r="A3244" t="inlineStr">
        <is>
          <t>KODEX 은선물(H)|전체 평가기간|[초단타]+[정석방어]</t>
        </is>
      </c>
      <c r="B3244" t="inlineStr">
        <is>
          <t>KODEX 은선물(H)</t>
        </is>
      </c>
      <c r="C3244" t="inlineStr">
        <is>
          <t>144600</t>
        </is>
      </c>
      <c r="D3244" t="inlineStr">
        <is>
          <t>전체 평가기간</t>
        </is>
      </c>
      <c r="E3244" t="inlineStr">
        <is>
          <t>[초단타]+[정석방어]</t>
        </is>
      </c>
      <c r="F3244" t="inlineStr">
        <is>
          <t>2026-04-28</t>
        </is>
      </c>
      <c r="G3244" t="n">
        <v>12093.46</v>
      </c>
      <c r="H3244" t="inlineStr">
        <is>
          <t>2026-05-06</t>
        </is>
      </c>
      <c r="I3244" t="n">
        <v>12466.27</v>
      </c>
      <c r="J3244" t="inlineStr">
        <is>
          <t>1차 익절 도달(3%)</t>
        </is>
      </c>
      <c r="K3244" t="n">
        <v>18</v>
      </c>
      <c r="L3244" t="n">
        <v>9</v>
      </c>
      <c r="M3244" t="n">
        <v>2.77</v>
      </c>
      <c r="N3244" t="inlineStr">
        <is>
          <t>05.06. 18주 매도(+3% 상승 시 70% 익절 원칙)</t>
        </is>
      </c>
      <c r="O3244" t="n">
        <v>300000</v>
      </c>
      <c r="P3244">
        <f>COUNTIF($A$2:A3244,A3244)</f>
        <v/>
      </c>
      <c r="Q3244">
        <f>A3244&amp;"|"&amp;P3244</f>
        <v/>
      </c>
    </row>
    <row r="3245">
      <c r="A3245" t="inlineStr">
        <is>
          <t>KODEX 은선물(H)|전체 평가기간|[초단타]+[정석방어]</t>
        </is>
      </c>
      <c r="B3245" t="inlineStr">
        <is>
          <t>KODEX 은선물(H)</t>
        </is>
      </c>
      <c r="C3245" t="inlineStr">
        <is>
          <t>144600</t>
        </is>
      </c>
      <c r="D3245" t="inlineStr">
        <is>
          <t>전체 평가기간</t>
        </is>
      </c>
      <c r="E3245" t="inlineStr">
        <is>
          <t>[초단타]+[정석방어]</t>
        </is>
      </c>
      <c r="F3245" t="inlineStr">
        <is>
          <t>2026-04-28</t>
        </is>
      </c>
      <c r="G3245" t="n">
        <v>12093.46</v>
      </c>
      <c r="H3245" t="inlineStr">
        <is>
          <t>2026-05-07</t>
        </is>
      </c>
      <c r="I3245" t="n">
        <v>12900.96</v>
      </c>
      <c r="J3245" t="inlineStr">
        <is>
          <t>2차 익절 도달(5%)</t>
        </is>
      </c>
      <c r="K3245" t="n">
        <v>5</v>
      </c>
      <c r="L3245" t="n">
        <v>4</v>
      </c>
      <c r="M3245" t="n">
        <v>6.36</v>
      </c>
      <c r="N3245" t="inlineStr">
        <is>
          <t>05.07. 5주 매도(+5% 상승 시 20% 익절 원칙)</t>
        </is>
      </c>
      <c r="O3245" t="n">
        <v>300000</v>
      </c>
      <c r="P3245">
        <f>COUNTIF($A$2:A3245,A3245)</f>
        <v/>
      </c>
      <c r="Q3245">
        <f>A3245&amp;"|"&amp;P3245</f>
        <v/>
      </c>
    </row>
    <row r="3246">
      <c r="A3246" t="inlineStr">
        <is>
          <t>KODEX 은선물(H)|전체 평가기간|[초단타]+[정석방어]</t>
        </is>
      </c>
      <c r="B3246" t="inlineStr">
        <is>
          <t>KODEX 은선물(H)</t>
        </is>
      </c>
      <c r="C3246" t="inlineStr">
        <is>
          <t>144600</t>
        </is>
      </c>
      <c r="D3246" t="inlineStr">
        <is>
          <t>전체 평가기간</t>
        </is>
      </c>
      <c r="E3246" t="inlineStr">
        <is>
          <t>[초단타]+[정석방어]</t>
        </is>
      </c>
      <c r="F3246" t="inlineStr">
        <is>
          <t>2026-04-28</t>
        </is>
      </c>
      <c r="G3246" t="n">
        <v>12093.46</v>
      </c>
      <c r="H3246" t="inlineStr">
        <is>
          <t>2026-05-12</t>
        </is>
      </c>
      <c r="I3246" t="n">
        <v>13965.22</v>
      </c>
      <c r="J3246" t="inlineStr">
        <is>
          <t>3차 익절 도달(10%)</t>
        </is>
      </c>
      <c r="K3246" t="n">
        <v>4</v>
      </c>
      <c r="L3246" t="n">
        <v>0</v>
      </c>
      <c r="M3246" t="n">
        <v>15.13</v>
      </c>
      <c r="N3246" t="inlineStr">
        <is>
          <t>05.12. 4주 매도(+10% 상승 시 10% 익절 원칙)</t>
        </is>
      </c>
      <c r="O3246" t="n">
        <v>300000</v>
      </c>
      <c r="P3246">
        <f>COUNTIF($A$2:A3246,A3246)</f>
        <v/>
      </c>
      <c r="Q3246">
        <f>A3246&amp;"|"&amp;P3246</f>
        <v/>
      </c>
    </row>
    <row r="3247">
      <c r="A3247" t="inlineStr">
        <is>
          <t>KODEX 은선물(H)|전체 평가기간|[초단타]+[정석방어]</t>
        </is>
      </c>
      <c r="B3247" t="inlineStr">
        <is>
          <t>KODEX 은선물(H)</t>
        </is>
      </c>
      <c r="C3247" t="inlineStr">
        <is>
          <t>144600</t>
        </is>
      </c>
      <c r="D3247" t="inlineStr">
        <is>
          <t>전체 평가기간</t>
        </is>
      </c>
      <c r="E3247" t="inlineStr">
        <is>
          <t>[초단타]+[정석방어]</t>
        </is>
      </c>
      <c r="F3247" t="inlineStr">
        <is>
          <t>2026-05-18</t>
        </is>
      </c>
      <c r="G3247" t="n">
        <v>12388.67</v>
      </c>
      <c r="H3247" t="inlineStr">
        <is>
          <t>2026-05-28</t>
        </is>
      </c>
      <c r="I3247" t="n">
        <v>11961.62</v>
      </c>
      <c r="J3247" t="inlineStr">
        <is>
          <t>1차 손절 도달(-3%)</t>
        </is>
      </c>
      <c r="K3247" t="n">
        <v>19</v>
      </c>
      <c r="L3247" t="n">
        <v>9</v>
      </c>
      <c r="M3247" t="n">
        <v>-3.74</v>
      </c>
      <c r="N3247" t="inlineStr">
        <is>
          <t>05.28. 19주 매도(-3% 하락 시 70% 손절 원칙)</t>
        </is>
      </c>
      <c r="O3247" t="n">
        <v>300000</v>
      </c>
      <c r="P3247">
        <f>COUNTIF($A$2:A3247,A3247)</f>
        <v/>
      </c>
      <c r="Q3247">
        <f>A3247&amp;"|"&amp;P3247</f>
        <v/>
      </c>
    </row>
    <row r="3248">
      <c r="A3248" t="inlineStr">
        <is>
          <t>KODEX 은선물(H)|전체 평가기간|[초단타]+[정석방어]</t>
        </is>
      </c>
      <c r="B3248" t="inlineStr">
        <is>
          <t>KODEX 은선물(H)</t>
        </is>
      </c>
      <c r="C3248" t="inlineStr">
        <is>
          <t>144600</t>
        </is>
      </c>
      <c r="D3248" t="inlineStr">
        <is>
          <t>전체 평가기간</t>
        </is>
      </c>
      <c r="E3248" t="inlineStr">
        <is>
          <t>[초단타]+[정석방어]</t>
        </is>
      </c>
      <c r="F3248" t="inlineStr">
        <is>
          <t>2026-05-18</t>
        </is>
      </c>
      <c r="G3248" t="n">
        <v>12388.67</v>
      </c>
      <c r="H3248" t="inlineStr">
        <is>
          <t>2026-06-08</t>
        </is>
      </c>
      <c r="I3248" t="n">
        <v>11047.26</v>
      </c>
      <c r="J3248" t="inlineStr">
        <is>
          <t>최종 손절 도달(-10%)</t>
        </is>
      </c>
      <c r="K3248" t="n">
        <v>9</v>
      </c>
      <c r="L3248" t="n">
        <v>0</v>
      </c>
      <c r="M3248" t="n">
        <v>-11.1</v>
      </c>
      <c r="N3248" t="inlineStr">
        <is>
          <t>06.08. 9주 매도(-10% 하락 시 10% 손절 원칙)</t>
        </is>
      </c>
      <c r="O3248" t="n">
        <v>300000</v>
      </c>
      <c r="P3248">
        <f>COUNTIF($A$2:A3248,A3248)</f>
        <v/>
      </c>
      <c r="Q3248">
        <f>A3248&amp;"|"&amp;P3248</f>
        <v/>
      </c>
    </row>
    <row r="3249">
      <c r="A3249" t="inlineStr">
        <is>
          <t>KODEX 은선물(H)|전체 평가기간|[초단타]+[변동성허용]</t>
        </is>
      </c>
      <c r="B3249" t="inlineStr">
        <is>
          <t>KODEX 은선물(H)</t>
        </is>
      </c>
      <c r="C3249" t="inlineStr">
        <is>
          <t>144600</t>
        </is>
      </c>
      <c r="D3249" t="inlineStr">
        <is>
          <t>전체 평가기간</t>
        </is>
      </c>
      <c r="E3249" t="inlineStr">
        <is>
          <t>[초단타]+[변동성허용]</t>
        </is>
      </c>
      <c r="F3249" t="inlineStr">
        <is>
          <t>2026-04-06</t>
        </is>
      </c>
      <c r="G3249" t="n">
        <v>11918.34</v>
      </c>
      <c r="H3249" t="inlineStr">
        <is>
          <t>2026-04-08</t>
        </is>
      </c>
      <c r="I3249" t="n">
        <v>12791.04</v>
      </c>
      <c r="J3249" t="inlineStr">
        <is>
          <t>2차 익절 도달(5%)</t>
        </is>
      </c>
      <c r="K3249" t="n">
        <v>5</v>
      </c>
      <c r="L3249" t="n">
        <v>20</v>
      </c>
      <c r="M3249" t="n">
        <v>7</v>
      </c>
      <c r="N3249" t="inlineStr">
        <is>
          <t>04.08. 5주 매도(+5% 상승 시 20% 익절 원칙)</t>
        </is>
      </c>
      <c r="O3249" t="n">
        <v>300000</v>
      </c>
      <c r="P3249">
        <f>COUNTIF($A$2:A3249,A3249)</f>
        <v/>
      </c>
      <c r="Q3249">
        <f>A3249&amp;"|"&amp;P3249</f>
        <v/>
      </c>
    </row>
    <row r="3250">
      <c r="A3250" t="inlineStr">
        <is>
          <t>KODEX 은선물(H)|전체 평가기간|[초단타]+[변동성허용]</t>
        </is>
      </c>
      <c r="B3250" t="inlineStr">
        <is>
          <t>KODEX 은선물(H)</t>
        </is>
      </c>
      <c r="C3250" t="inlineStr">
        <is>
          <t>144600</t>
        </is>
      </c>
      <c r="D3250" t="inlineStr">
        <is>
          <t>전체 평가기간</t>
        </is>
      </c>
      <c r="E3250" t="inlineStr">
        <is>
          <t>[초단타]+[변동성허용]</t>
        </is>
      </c>
      <c r="F3250" t="inlineStr">
        <is>
          <t>2026-04-06</t>
        </is>
      </c>
      <c r="G3250" t="n">
        <v>11918.34</v>
      </c>
      <c r="H3250" t="inlineStr">
        <is>
          <t>2026-04-16</t>
        </is>
      </c>
      <c r="I3250" t="n">
        <v>13260.71</v>
      </c>
      <c r="J3250" t="inlineStr">
        <is>
          <t>3차 익절 도달(10%)</t>
        </is>
      </c>
      <c r="K3250" t="n">
        <v>20</v>
      </c>
      <c r="L3250" t="n">
        <v>0</v>
      </c>
      <c r="M3250" t="n">
        <v>10.93</v>
      </c>
      <c r="N3250" t="inlineStr">
        <is>
          <t>04.16. 20주 매도(+10% 상승 시 10% 익절 원칙)</t>
        </is>
      </c>
      <c r="O3250" t="n">
        <v>300000</v>
      </c>
      <c r="P3250">
        <f>COUNTIF($A$2:A3250,A3250)</f>
        <v/>
      </c>
      <c r="Q3250">
        <f>A3250&amp;"|"&amp;P3250</f>
        <v/>
      </c>
    </row>
    <row r="3251">
      <c r="A3251" t="inlineStr">
        <is>
          <t>KODEX 은선물(H)|전체 평가기간|[초단타]+[변동성허용]</t>
        </is>
      </c>
      <c r="B3251" t="inlineStr">
        <is>
          <t>KODEX 은선물(H)</t>
        </is>
      </c>
      <c r="C3251" t="inlineStr">
        <is>
          <t>144600</t>
        </is>
      </c>
      <c r="D3251" t="inlineStr">
        <is>
          <t>전체 평가기간</t>
        </is>
      </c>
      <c r="E3251" t="inlineStr">
        <is>
          <t>[초단타]+[변동성허용]</t>
        </is>
      </c>
      <c r="F3251" t="inlineStr">
        <is>
          <t>2026-04-28</t>
        </is>
      </c>
      <c r="G3251" t="n">
        <v>12093.46</v>
      </c>
      <c r="H3251" t="inlineStr">
        <is>
          <t>2026-05-06</t>
        </is>
      </c>
      <c r="I3251" t="n">
        <v>12466.27</v>
      </c>
      <c r="J3251" t="inlineStr">
        <is>
          <t>1차 익절 도달(3%)</t>
        </is>
      </c>
      <c r="K3251" t="n">
        <v>18</v>
      </c>
      <c r="L3251" t="n">
        <v>9</v>
      </c>
      <c r="M3251" t="n">
        <v>2.77</v>
      </c>
      <c r="N3251" t="inlineStr">
        <is>
          <t>05.06. 18주 매도(+3% 상승 시 70% 익절 원칙)</t>
        </is>
      </c>
      <c r="O3251" t="n">
        <v>300000</v>
      </c>
      <c r="P3251">
        <f>COUNTIF($A$2:A3251,A3251)</f>
        <v/>
      </c>
      <c r="Q3251">
        <f>A3251&amp;"|"&amp;P3251</f>
        <v/>
      </c>
    </row>
    <row r="3252">
      <c r="A3252" t="inlineStr">
        <is>
          <t>KODEX 은선물(H)|전체 평가기간|[초단타]+[변동성허용]</t>
        </is>
      </c>
      <c r="B3252" t="inlineStr">
        <is>
          <t>KODEX 은선물(H)</t>
        </is>
      </c>
      <c r="C3252" t="inlineStr">
        <is>
          <t>144600</t>
        </is>
      </c>
      <c r="D3252" t="inlineStr">
        <is>
          <t>전체 평가기간</t>
        </is>
      </c>
      <c r="E3252" t="inlineStr">
        <is>
          <t>[초단타]+[변동성허용]</t>
        </is>
      </c>
      <c r="F3252" t="inlineStr">
        <is>
          <t>2026-04-28</t>
        </is>
      </c>
      <c r="G3252" t="n">
        <v>12093.46</v>
      </c>
      <c r="H3252" t="inlineStr">
        <is>
          <t>2026-05-07</t>
        </is>
      </c>
      <c r="I3252" t="n">
        <v>12900.96</v>
      </c>
      <c r="J3252" t="inlineStr">
        <is>
          <t>2차 익절 도달(5%)</t>
        </is>
      </c>
      <c r="K3252" t="n">
        <v>5</v>
      </c>
      <c r="L3252" t="n">
        <v>4</v>
      </c>
      <c r="M3252" t="n">
        <v>6.36</v>
      </c>
      <c r="N3252" t="inlineStr">
        <is>
          <t>05.07. 5주 매도(+5% 상승 시 20% 익절 원칙)</t>
        </is>
      </c>
      <c r="O3252" t="n">
        <v>300000</v>
      </c>
      <c r="P3252">
        <f>COUNTIF($A$2:A3252,A3252)</f>
        <v/>
      </c>
      <c r="Q3252">
        <f>A3252&amp;"|"&amp;P3252</f>
        <v/>
      </c>
    </row>
    <row r="3253">
      <c r="A3253" t="inlineStr">
        <is>
          <t>KODEX 은선물(H)|전체 평가기간|[초단타]+[변동성허용]</t>
        </is>
      </c>
      <c r="B3253" t="inlineStr">
        <is>
          <t>KODEX 은선물(H)</t>
        </is>
      </c>
      <c r="C3253" t="inlineStr">
        <is>
          <t>144600</t>
        </is>
      </c>
      <c r="D3253" t="inlineStr">
        <is>
          <t>전체 평가기간</t>
        </is>
      </c>
      <c r="E3253" t="inlineStr">
        <is>
          <t>[초단타]+[변동성허용]</t>
        </is>
      </c>
      <c r="F3253" t="inlineStr">
        <is>
          <t>2026-04-28</t>
        </is>
      </c>
      <c r="G3253" t="n">
        <v>12093.46</v>
      </c>
      <c r="H3253" t="inlineStr">
        <is>
          <t>2026-05-12</t>
        </is>
      </c>
      <c r="I3253" t="n">
        <v>13965.22</v>
      </c>
      <c r="J3253" t="inlineStr">
        <is>
          <t>3차 익절 도달(10%)</t>
        </is>
      </c>
      <c r="K3253" t="n">
        <v>4</v>
      </c>
      <c r="L3253" t="n">
        <v>0</v>
      </c>
      <c r="M3253" t="n">
        <v>15.13</v>
      </c>
      <c r="N3253" t="inlineStr">
        <is>
          <t>05.12. 4주 매도(+10% 상승 시 10% 익절 원칙)</t>
        </is>
      </c>
      <c r="O3253" t="n">
        <v>300000</v>
      </c>
      <c r="P3253">
        <f>COUNTIF($A$2:A3253,A3253)</f>
        <v/>
      </c>
      <c r="Q3253">
        <f>A3253&amp;"|"&amp;P3253</f>
        <v/>
      </c>
    </row>
    <row r="3254">
      <c r="A3254" t="inlineStr">
        <is>
          <t>KODEX 은선물(H)|전체 평가기간|[초단타]+[변동성허용]</t>
        </is>
      </c>
      <c r="B3254" t="inlineStr">
        <is>
          <t>KODEX 은선물(H)</t>
        </is>
      </c>
      <c r="C3254" t="inlineStr">
        <is>
          <t>144600</t>
        </is>
      </c>
      <c r="D3254" t="inlineStr">
        <is>
          <t>전체 평가기간</t>
        </is>
      </c>
      <c r="E3254" t="inlineStr">
        <is>
          <t>[초단타]+[변동성허용]</t>
        </is>
      </c>
      <c r="F3254" t="inlineStr">
        <is>
          <t>2026-05-18</t>
        </is>
      </c>
      <c r="G3254" t="n">
        <v>12388.67</v>
      </c>
      <c r="H3254" t="inlineStr">
        <is>
          <t>2026-06-08</t>
        </is>
      </c>
      <c r="I3254" t="n">
        <v>11047.26</v>
      </c>
      <c r="J3254" t="inlineStr">
        <is>
          <t>2차 손절 도달(-10%)</t>
        </is>
      </c>
      <c r="K3254" t="n">
        <v>8</v>
      </c>
      <c r="L3254" t="n">
        <v>20</v>
      </c>
      <c r="M3254" t="n">
        <v>-11.1</v>
      </c>
      <c r="N3254" t="inlineStr">
        <is>
          <t>06.08. 8주 매도(-10% 하락 시 30% 손절 원칙)</t>
        </is>
      </c>
      <c r="O3254" t="n">
        <v>300000</v>
      </c>
      <c r="P3254">
        <f>COUNTIF($A$2:A3254,A3254)</f>
        <v/>
      </c>
      <c r="Q3254">
        <f>A3254&amp;"|"&amp;P3254</f>
        <v/>
      </c>
    </row>
    <row r="3255">
      <c r="A3255" t="inlineStr">
        <is>
          <t>KODEX 은선물(H)|전체 평가기간|[초단타]+[변동성허용]</t>
        </is>
      </c>
      <c r="B3255" t="inlineStr">
        <is>
          <t>KODEX 은선물(H)</t>
        </is>
      </c>
      <c r="C3255" t="inlineStr">
        <is>
          <t>144600</t>
        </is>
      </c>
      <c r="D3255" t="inlineStr">
        <is>
          <t>전체 평가기간</t>
        </is>
      </c>
      <c r="E3255" t="inlineStr">
        <is>
          <t>[초단타]+[변동성허용]</t>
        </is>
      </c>
      <c r="F3255" t="inlineStr">
        <is>
          <t>2026-05-18</t>
        </is>
      </c>
      <c r="G3255" t="n">
        <v>12388.67</v>
      </c>
      <c r="H3255" t="inlineStr">
        <is>
          <t>2026-06-08</t>
        </is>
      </c>
      <c r="I3255" t="n">
        <v>11047.26</v>
      </c>
      <c r="J3255" t="inlineStr">
        <is>
          <t>백테스트 종료일 강제청산</t>
        </is>
      </c>
      <c r="K3255" t="n">
        <v>20</v>
      </c>
      <c r="L3255" t="n">
        <v>0</v>
      </c>
      <c r="M3255" t="n">
        <v>-11.1</v>
      </c>
      <c r="N3255" t="inlineStr">
        <is>
          <t>06.08. 20주 매도(백테스트 종료일 기준 강제청산)</t>
        </is>
      </c>
      <c r="O3255" t="n">
        <v>300000</v>
      </c>
      <c r="P3255">
        <f>COUNTIF($A$2:A3255,A3255)</f>
        <v/>
      </c>
      <c r="Q3255">
        <f>A3255&amp;"|"&amp;P3255</f>
        <v/>
      </c>
    </row>
    <row r="3256">
      <c r="A3256" t="inlineStr">
        <is>
          <t>KODEX 은선물(H)|전체 평가기간|[초단타]+[버티기형]</t>
        </is>
      </c>
      <c r="B3256" t="inlineStr">
        <is>
          <t>KODEX 은선물(H)</t>
        </is>
      </c>
      <c r="C3256" t="inlineStr">
        <is>
          <t>144600</t>
        </is>
      </c>
      <c r="D3256" t="inlineStr">
        <is>
          <t>전체 평가기간</t>
        </is>
      </c>
      <c r="E3256" t="inlineStr">
        <is>
          <t>[초단타]+[버티기형]</t>
        </is>
      </c>
      <c r="F3256" t="inlineStr">
        <is>
          <t>2026-04-06</t>
        </is>
      </c>
      <c r="G3256" t="n">
        <v>11918.34</v>
      </c>
      <c r="H3256" t="inlineStr">
        <is>
          <t>2026-04-08</t>
        </is>
      </c>
      <c r="I3256" t="n">
        <v>12791.04</v>
      </c>
      <c r="J3256" t="inlineStr">
        <is>
          <t>2차 익절 도달(5%)</t>
        </is>
      </c>
      <c r="K3256" t="n">
        <v>5</v>
      </c>
      <c r="L3256" t="n">
        <v>20</v>
      </c>
      <c r="M3256" t="n">
        <v>7</v>
      </c>
      <c r="N3256" t="inlineStr">
        <is>
          <t>04.08. 5주 매도(+5% 상승 시 20% 익절 원칙)</t>
        </is>
      </c>
      <c r="O3256" t="n">
        <v>300000</v>
      </c>
      <c r="P3256">
        <f>COUNTIF($A$2:A3256,A3256)</f>
        <v/>
      </c>
      <c r="Q3256">
        <f>A3256&amp;"|"&amp;P3256</f>
        <v/>
      </c>
    </row>
    <row r="3257">
      <c r="A3257" t="inlineStr">
        <is>
          <t>KODEX 은선물(H)|전체 평가기간|[초단타]+[버티기형]</t>
        </is>
      </c>
      <c r="B3257" t="inlineStr">
        <is>
          <t>KODEX 은선물(H)</t>
        </is>
      </c>
      <c r="C3257" t="inlineStr">
        <is>
          <t>144600</t>
        </is>
      </c>
      <c r="D3257" t="inlineStr">
        <is>
          <t>전체 평가기간</t>
        </is>
      </c>
      <c r="E3257" t="inlineStr">
        <is>
          <t>[초단타]+[버티기형]</t>
        </is>
      </c>
      <c r="F3257" t="inlineStr">
        <is>
          <t>2026-04-06</t>
        </is>
      </c>
      <c r="G3257" t="n">
        <v>11918.34</v>
      </c>
      <c r="H3257" t="inlineStr">
        <is>
          <t>2026-04-16</t>
        </is>
      </c>
      <c r="I3257" t="n">
        <v>13260.71</v>
      </c>
      <c r="J3257" t="inlineStr">
        <is>
          <t>3차 익절 도달(10%)</t>
        </is>
      </c>
      <c r="K3257" t="n">
        <v>20</v>
      </c>
      <c r="L3257" t="n">
        <v>0</v>
      </c>
      <c r="M3257" t="n">
        <v>10.93</v>
      </c>
      <c r="N3257" t="inlineStr">
        <is>
          <t>04.16. 20주 매도(+10% 상승 시 10% 익절 원칙)</t>
        </is>
      </c>
      <c r="O3257" t="n">
        <v>300000</v>
      </c>
      <c r="P3257">
        <f>COUNTIF($A$2:A3257,A3257)</f>
        <v/>
      </c>
      <c r="Q3257">
        <f>A3257&amp;"|"&amp;P3257</f>
        <v/>
      </c>
    </row>
    <row r="3258">
      <c r="A3258" t="inlineStr">
        <is>
          <t>KODEX 은선물(H)|전체 평가기간|[초단타]+[버티기형]</t>
        </is>
      </c>
      <c r="B3258" t="inlineStr">
        <is>
          <t>KODEX 은선물(H)</t>
        </is>
      </c>
      <c r="C3258" t="inlineStr">
        <is>
          <t>144600</t>
        </is>
      </c>
      <c r="D3258" t="inlineStr">
        <is>
          <t>전체 평가기간</t>
        </is>
      </c>
      <c r="E3258" t="inlineStr">
        <is>
          <t>[초단타]+[버티기형]</t>
        </is>
      </c>
      <c r="F3258" t="inlineStr">
        <is>
          <t>2026-04-28</t>
        </is>
      </c>
      <c r="G3258" t="n">
        <v>12093.46</v>
      </c>
      <c r="H3258" t="inlineStr">
        <is>
          <t>2026-05-06</t>
        </is>
      </c>
      <c r="I3258" t="n">
        <v>12466.27</v>
      </c>
      <c r="J3258" t="inlineStr">
        <is>
          <t>1차 익절 도달(3%)</t>
        </is>
      </c>
      <c r="K3258" t="n">
        <v>18</v>
      </c>
      <c r="L3258" t="n">
        <v>9</v>
      </c>
      <c r="M3258" t="n">
        <v>2.77</v>
      </c>
      <c r="N3258" t="inlineStr">
        <is>
          <t>05.06. 18주 매도(+3% 상승 시 70% 익절 원칙)</t>
        </is>
      </c>
      <c r="O3258" t="n">
        <v>300000</v>
      </c>
      <c r="P3258">
        <f>COUNTIF($A$2:A3258,A3258)</f>
        <v/>
      </c>
      <c r="Q3258">
        <f>A3258&amp;"|"&amp;P3258</f>
        <v/>
      </c>
    </row>
    <row r="3259">
      <c r="A3259" t="inlineStr">
        <is>
          <t>KODEX 은선물(H)|전체 평가기간|[초단타]+[버티기형]</t>
        </is>
      </c>
      <c r="B3259" t="inlineStr">
        <is>
          <t>KODEX 은선물(H)</t>
        </is>
      </c>
      <c r="C3259" t="inlineStr">
        <is>
          <t>144600</t>
        </is>
      </c>
      <c r="D3259" t="inlineStr">
        <is>
          <t>전체 평가기간</t>
        </is>
      </c>
      <c r="E3259" t="inlineStr">
        <is>
          <t>[초단타]+[버티기형]</t>
        </is>
      </c>
      <c r="F3259" t="inlineStr">
        <is>
          <t>2026-04-28</t>
        </is>
      </c>
      <c r="G3259" t="n">
        <v>12093.46</v>
      </c>
      <c r="H3259" t="inlineStr">
        <is>
          <t>2026-05-07</t>
        </is>
      </c>
      <c r="I3259" t="n">
        <v>12900.96</v>
      </c>
      <c r="J3259" t="inlineStr">
        <is>
          <t>2차 익절 도달(5%)</t>
        </is>
      </c>
      <c r="K3259" t="n">
        <v>5</v>
      </c>
      <c r="L3259" t="n">
        <v>4</v>
      </c>
      <c r="M3259" t="n">
        <v>6.36</v>
      </c>
      <c r="N3259" t="inlineStr">
        <is>
          <t>05.07. 5주 매도(+5% 상승 시 20% 익절 원칙)</t>
        </is>
      </c>
      <c r="O3259" t="n">
        <v>300000</v>
      </c>
      <c r="P3259">
        <f>COUNTIF($A$2:A3259,A3259)</f>
        <v/>
      </c>
      <c r="Q3259">
        <f>A3259&amp;"|"&amp;P3259</f>
        <v/>
      </c>
    </row>
    <row r="3260">
      <c r="A3260" t="inlineStr">
        <is>
          <t>KODEX 은선물(H)|전체 평가기간|[초단타]+[버티기형]</t>
        </is>
      </c>
      <c r="B3260" t="inlineStr">
        <is>
          <t>KODEX 은선물(H)</t>
        </is>
      </c>
      <c r="C3260" t="inlineStr">
        <is>
          <t>144600</t>
        </is>
      </c>
      <c r="D3260" t="inlineStr">
        <is>
          <t>전체 평가기간</t>
        </is>
      </c>
      <c r="E3260" t="inlineStr">
        <is>
          <t>[초단타]+[버티기형]</t>
        </is>
      </c>
      <c r="F3260" t="inlineStr">
        <is>
          <t>2026-04-28</t>
        </is>
      </c>
      <c r="G3260" t="n">
        <v>12093.46</v>
      </c>
      <c r="H3260" t="inlineStr">
        <is>
          <t>2026-05-12</t>
        </is>
      </c>
      <c r="I3260" t="n">
        <v>13965.22</v>
      </c>
      <c r="J3260" t="inlineStr">
        <is>
          <t>3차 익절 도달(10%)</t>
        </is>
      </c>
      <c r="K3260" t="n">
        <v>4</v>
      </c>
      <c r="L3260" t="n">
        <v>0</v>
      </c>
      <c r="M3260" t="n">
        <v>15.13</v>
      </c>
      <c r="N3260" t="inlineStr">
        <is>
          <t>05.12. 4주 매도(+10% 상승 시 10% 익절 원칙)</t>
        </is>
      </c>
      <c r="O3260" t="n">
        <v>300000</v>
      </c>
      <c r="P3260">
        <f>COUNTIF($A$2:A3260,A3260)</f>
        <v/>
      </c>
      <c r="Q3260">
        <f>A3260&amp;"|"&amp;P3260</f>
        <v/>
      </c>
    </row>
    <row r="3261">
      <c r="A3261" t="inlineStr">
        <is>
          <t>KODEX 은선물(H)|전체 평가기간|[초단타]+[버티기형]</t>
        </is>
      </c>
      <c r="B3261" t="inlineStr">
        <is>
          <t>KODEX 은선물(H)</t>
        </is>
      </c>
      <c r="C3261" t="inlineStr">
        <is>
          <t>144600</t>
        </is>
      </c>
      <c r="D3261" t="inlineStr">
        <is>
          <t>전체 평가기간</t>
        </is>
      </c>
      <c r="E3261" t="inlineStr">
        <is>
          <t>[초단타]+[버티기형]</t>
        </is>
      </c>
      <c r="F3261" t="inlineStr">
        <is>
          <t>2026-05-18</t>
        </is>
      </c>
      <c r="G3261" t="n">
        <v>12388.67</v>
      </c>
      <c r="H3261" t="inlineStr">
        <is>
          <t>2026-06-08</t>
        </is>
      </c>
      <c r="I3261" t="n">
        <v>11047.26</v>
      </c>
      <c r="J3261" t="inlineStr">
        <is>
          <t>1차 손절 도달(-5%)</t>
        </is>
      </c>
      <c r="K3261" t="n">
        <v>11</v>
      </c>
      <c r="L3261" t="n">
        <v>17</v>
      </c>
      <c r="M3261" t="n">
        <v>-11.1</v>
      </c>
      <c r="N3261" t="inlineStr">
        <is>
          <t>06.08. 11주 매도(-5% 하락 시 40% 손절 원칙)</t>
        </is>
      </c>
      <c r="O3261" t="n">
        <v>300000</v>
      </c>
      <c r="P3261">
        <f>COUNTIF($A$2:A3261,A3261)</f>
        <v/>
      </c>
      <c r="Q3261">
        <f>A3261&amp;"|"&amp;P3261</f>
        <v/>
      </c>
    </row>
    <row r="3262">
      <c r="A3262" t="inlineStr">
        <is>
          <t>KODEX 은선물(H)|전체 평가기간|[초단타]+[버티기형]</t>
        </is>
      </c>
      <c r="B3262" t="inlineStr">
        <is>
          <t>KODEX 은선물(H)</t>
        </is>
      </c>
      <c r="C3262" t="inlineStr">
        <is>
          <t>144600</t>
        </is>
      </c>
      <c r="D3262" t="inlineStr">
        <is>
          <t>전체 평가기간</t>
        </is>
      </c>
      <c r="E3262" t="inlineStr">
        <is>
          <t>[초단타]+[버티기형]</t>
        </is>
      </c>
      <c r="F3262" t="inlineStr">
        <is>
          <t>2026-05-18</t>
        </is>
      </c>
      <c r="G3262" t="n">
        <v>12388.67</v>
      </c>
      <c r="H3262" t="inlineStr">
        <is>
          <t>2026-06-08</t>
        </is>
      </c>
      <c r="I3262" t="n">
        <v>11047.26</v>
      </c>
      <c r="J3262" t="inlineStr">
        <is>
          <t>백테스트 종료일 강제청산</t>
        </is>
      </c>
      <c r="K3262" t="n">
        <v>17</v>
      </c>
      <c r="L3262" t="n">
        <v>0</v>
      </c>
      <c r="M3262" t="n">
        <v>-11.1</v>
      </c>
      <c r="N3262" t="inlineStr">
        <is>
          <t>06.08. 17주 매도(백테스트 종료일 기준 강제청산)</t>
        </is>
      </c>
      <c r="O3262" t="n">
        <v>300000</v>
      </c>
      <c r="P3262">
        <f>COUNTIF($A$2:A3262,A3262)</f>
        <v/>
      </c>
      <c r="Q3262">
        <f>A3262&amp;"|"&amp;P3262</f>
        <v/>
      </c>
    </row>
    <row r="3263">
      <c r="A3263" t="inlineStr">
        <is>
          <t>KODEX 은선물(H)|전체 평가기간|[단기스윙]+[칼손절]</t>
        </is>
      </c>
      <c r="B3263" t="inlineStr">
        <is>
          <t>KODEX 은선물(H)</t>
        </is>
      </c>
      <c r="C3263" t="inlineStr">
        <is>
          <t>144600</t>
        </is>
      </c>
      <c r="D3263" t="inlineStr">
        <is>
          <t>전체 평가기간</t>
        </is>
      </c>
      <c r="E3263" t="inlineStr">
        <is>
          <t>[단기스윙]+[칼손절]</t>
        </is>
      </c>
      <c r="F3263" t="inlineStr">
        <is>
          <t>2026-04-06</t>
        </is>
      </c>
      <c r="G3263" t="n">
        <v>11918.34</v>
      </c>
      <c r="H3263" t="inlineStr">
        <is>
          <t>2026-04-08</t>
        </is>
      </c>
      <c r="I3263" t="n">
        <v>12791.04</v>
      </c>
      <c r="J3263" t="inlineStr">
        <is>
          <t>1차 익절 도달(5%)</t>
        </is>
      </c>
      <c r="K3263" t="n">
        <v>15</v>
      </c>
      <c r="L3263" t="n">
        <v>10</v>
      </c>
      <c r="M3263" t="n">
        <v>7</v>
      </c>
      <c r="N3263" t="inlineStr">
        <is>
          <t>04.08. 15주 매도(+5% 상승 시 60% 익절 원칙)</t>
        </is>
      </c>
      <c r="O3263" t="n">
        <v>300000</v>
      </c>
      <c r="P3263">
        <f>COUNTIF($A$2:A3263,A3263)</f>
        <v/>
      </c>
      <c r="Q3263">
        <f>A3263&amp;"|"&amp;P3263</f>
        <v/>
      </c>
    </row>
    <row r="3264">
      <c r="A3264" t="inlineStr">
        <is>
          <t>KODEX 은선물(H)|전체 평가기간|[단기스윙]+[칼손절]</t>
        </is>
      </c>
      <c r="B3264" t="inlineStr">
        <is>
          <t>KODEX 은선물(H)</t>
        </is>
      </c>
      <c r="C3264" t="inlineStr">
        <is>
          <t>144600</t>
        </is>
      </c>
      <c r="D3264" t="inlineStr">
        <is>
          <t>전체 평가기간</t>
        </is>
      </c>
      <c r="E3264" t="inlineStr">
        <is>
          <t>[단기스윙]+[칼손절]</t>
        </is>
      </c>
      <c r="F3264" t="inlineStr">
        <is>
          <t>2026-04-06</t>
        </is>
      </c>
      <c r="G3264" t="n">
        <v>11918.34</v>
      </c>
      <c r="H3264" t="inlineStr">
        <is>
          <t>2026-04-16</t>
        </is>
      </c>
      <c r="I3264" t="n">
        <v>13260.71</v>
      </c>
      <c r="J3264" t="inlineStr">
        <is>
          <t>2차 익절 도달(10%)</t>
        </is>
      </c>
      <c r="K3264" t="n">
        <v>7</v>
      </c>
      <c r="L3264" t="n">
        <v>3</v>
      </c>
      <c r="M3264" t="n">
        <v>10.93</v>
      </c>
      <c r="N3264" t="inlineStr">
        <is>
          <t>04.16. 7주 매도(+10% 상승 시 30% 익절 원칙)</t>
        </is>
      </c>
      <c r="O3264" t="n">
        <v>300000</v>
      </c>
      <c r="P3264">
        <f>COUNTIF($A$2:A3264,A3264)</f>
        <v/>
      </c>
      <c r="Q3264">
        <f>A3264&amp;"|"&amp;P3264</f>
        <v/>
      </c>
    </row>
    <row r="3265">
      <c r="A3265" t="inlineStr">
        <is>
          <t>KODEX 은선물(H)|전체 평가기간|[단기스윙]+[칼손절]</t>
        </is>
      </c>
      <c r="B3265" t="inlineStr">
        <is>
          <t>KODEX 은선물(H)</t>
        </is>
      </c>
      <c r="C3265" t="inlineStr">
        <is>
          <t>144600</t>
        </is>
      </c>
      <c r="D3265" t="inlineStr">
        <is>
          <t>전체 평가기간</t>
        </is>
      </c>
      <c r="E3265" t="inlineStr">
        <is>
          <t>[단기스윙]+[칼손절]</t>
        </is>
      </c>
      <c r="F3265" t="inlineStr">
        <is>
          <t>2026-04-06</t>
        </is>
      </c>
      <c r="G3265" t="n">
        <v>11918.34</v>
      </c>
      <c r="H3265" t="inlineStr">
        <is>
          <t>2026-05-13</t>
        </is>
      </c>
      <c r="I3265" t="n">
        <v>14309.98</v>
      </c>
      <c r="J3265" t="inlineStr">
        <is>
          <t>3차 익절 도달(20%)</t>
        </is>
      </c>
      <c r="K3265" t="n">
        <v>3</v>
      </c>
      <c r="L3265" t="n">
        <v>0</v>
      </c>
      <c r="M3265" t="n">
        <v>19.71</v>
      </c>
      <c r="N3265" t="inlineStr">
        <is>
          <t>05.13. 3주 매도(+20% 상승 시 10% 익절 원칙)</t>
        </is>
      </c>
      <c r="O3265" t="n">
        <v>300000</v>
      </c>
      <c r="P3265">
        <f>COUNTIF($A$2:A3265,A3265)</f>
        <v/>
      </c>
      <c r="Q3265">
        <f>A3265&amp;"|"&amp;P3265</f>
        <v/>
      </c>
    </row>
    <row r="3266">
      <c r="A3266" t="inlineStr">
        <is>
          <t>KODEX 은선물(H)|전체 평가기간|[단기스윙]+[칼손절]</t>
        </is>
      </c>
      <c r="B3266" t="inlineStr">
        <is>
          <t>KODEX 은선물(H)</t>
        </is>
      </c>
      <c r="C3266" t="inlineStr">
        <is>
          <t>144600</t>
        </is>
      </c>
      <c r="D3266" t="inlineStr">
        <is>
          <t>전체 평가기간</t>
        </is>
      </c>
      <c r="E3266" t="inlineStr">
        <is>
          <t>[단기스윙]+[칼손절]</t>
        </is>
      </c>
      <c r="F3266" t="inlineStr">
        <is>
          <t>2026-05-18</t>
        </is>
      </c>
      <c r="G3266" t="n">
        <v>12388.67</v>
      </c>
      <c r="H3266" t="inlineStr">
        <is>
          <t>2026-05-28</t>
        </is>
      </c>
      <c r="I3266" t="n">
        <v>11961.62</v>
      </c>
      <c r="J3266" t="inlineStr">
        <is>
          <t>1차 손절 도달(-2%)</t>
        </is>
      </c>
      <c r="K3266" t="n">
        <v>20</v>
      </c>
      <c r="L3266" t="n">
        <v>6</v>
      </c>
      <c r="M3266" t="n">
        <v>-3.74</v>
      </c>
      <c r="N3266" t="inlineStr">
        <is>
          <t>05.28. 20주 매도(-2% 하락 시 80% 손절 원칙)</t>
        </is>
      </c>
      <c r="O3266" t="n">
        <v>300000</v>
      </c>
      <c r="P3266">
        <f>COUNTIF($A$2:A3266,A3266)</f>
        <v/>
      </c>
      <c r="Q3266">
        <f>A3266&amp;"|"&amp;P3266</f>
        <v/>
      </c>
    </row>
    <row r="3267">
      <c r="A3267" t="inlineStr">
        <is>
          <t>KODEX 은선물(H)|전체 평가기간|[단기스윙]+[칼손절]</t>
        </is>
      </c>
      <c r="B3267" t="inlineStr">
        <is>
          <t>KODEX 은선물(H)</t>
        </is>
      </c>
      <c r="C3267" t="inlineStr">
        <is>
          <t>144600</t>
        </is>
      </c>
      <c r="D3267" t="inlineStr">
        <is>
          <t>전체 평가기간</t>
        </is>
      </c>
      <c r="E3267" t="inlineStr">
        <is>
          <t>[단기스윙]+[칼손절]</t>
        </is>
      </c>
      <c r="F3267" t="inlineStr">
        <is>
          <t>2026-05-18</t>
        </is>
      </c>
      <c r="G3267" t="n">
        <v>12388.67</v>
      </c>
      <c r="H3267" t="inlineStr">
        <is>
          <t>2026-06-05</t>
        </is>
      </c>
      <c r="I3267" t="n">
        <v>11786.74</v>
      </c>
      <c r="J3267" t="inlineStr">
        <is>
          <t>2차 손절 도달(-4%)</t>
        </is>
      </c>
      <c r="K3267" t="n">
        <v>2</v>
      </c>
      <c r="L3267" t="n">
        <v>4</v>
      </c>
      <c r="M3267" t="n">
        <v>-5.14</v>
      </c>
      <c r="N3267" t="inlineStr">
        <is>
          <t>06.05. 2주 매도(-4% 하락 시 10% 손절 원칙)</t>
        </is>
      </c>
      <c r="O3267" t="n">
        <v>300000</v>
      </c>
      <c r="P3267">
        <f>COUNTIF($A$2:A3267,A3267)</f>
        <v/>
      </c>
      <c r="Q3267">
        <f>A3267&amp;"|"&amp;P3267</f>
        <v/>
      </c>
    </row>
    <row r="3268">
      <c r="A3268" t="inlineStr">
        <is>
          <t>KODEX 은선물(H)|전체 평가기간|[단기스윙]+[칼손절]</t>
        </is>
      </c>
      <c r="B3268" t="inlineStr">
        <is>
          <t>KODEX 은선물(H)</t>
        </is>
      </c>
      <c r="C3268" t="inlineStr">
        <is>
          <t>144600</t>
        </is>
      </c>
      <c r="D3268" t="inlineStr">
        <is>
          <t>전체 평가기간</t>
        </is>
      </c>
      <c r="E3268" t="inlineStr">
        <is>
          <t>[단기스윙]+[칼손절]</t>
        </is>
      </c>
      <c r="F3268" t="inlineStr">
        <is>
          <t>2026-05-18</t>
        </is>
      </c>
      <c r="G3268" t="n">
        <v>12388.67</v>
      </c>
      <c r="H3268" t="inlineStr">
        <is>
          <t>2026-06-08</t>
        </is>
      </c>
      <c r="I3268" t="n">
        <v>11047.26</v>
      </c>
      <c r="J3268" t="inlineStr">
        <is>
          <t>최종 손절 도달(-6%)</t>
        </is>
      </c>
      <c r="K3268" t="n">
        <v>4</v>
      </c>
      <c r="L3268" t="n">
        <v>0</v>
      </c>
      <c r="M3268" t="n">
        <v>-11.1</v>
      </c>
      <c r="N3268" t="inlineStr">
        <is>
          <t>06.08. 4주 매도(-6% 하락 시 10% 손절 원칙)</t>
        </is>
      </c>
      <c r="O3268" t="n">
        <v>300000</v>
      </c>
      <c r="P3268">
        <f>COUNTIF($A$2:A3268,A3268)</f>
        <v/>
      </c>
      <c r="Q3268">
        <f>A3268&amp;"|"&amp;P3268</f>
        <v/>
      </c>
    </row>
    <row r="3269">
      <c r="A3269" t="inlineStr">
        <is>
          <t>KODEX 은선물(H)|전체 평가기간|[단기스윙]+[정석방어]</t>
        </is>
      </c>
      <c r="B3269" t="inlineStr">
        <is>
          <t>KODEX 은선물(H)</t>
        </is>
      </c>
      <c r="C3269" t="inlineStr">
        <is>
          <t>144600</t>
        </is>
      </c>
      <c r="D3269" t="inlineStr">
        <is>
          <t>전체 평가기간</t>
        </is>
      </c>
      <c r="E3269" t="inlineStr">
        <is>
          <t>[단기스윙]+[정석방어]</t>
        </is>
      </c>
      <c r="F3269" t="inlineStr">
        <is>
          <t>2026-04-06</t>
        </is>
      </c>
      <c r="G3269" t="n">
        <v>11918.34</v>
      </c>
      <c r="H3269" t="inlineStr">
        <is>
          <t>2026-04-08</t>
        </is>
      </c>
      <c r="I3269" t="n">
        <v>12791.04</v>
      </c>
      <c r="J3269" t="inlineStr">
        <is>
          <t>1차 익절 도달(5%)</t>
        </is>
      </c>
      <c r="K3269" t="n">
        <v>15</v>
      </c>
      <c r="L3269" t="n">
        <v>10</v>
      </c>
      <c r="M3269" t="n">
        <v>7</v>
      </c>
      <c r="N3269" t="inlineStr">
        <is>
          <t>04.08. 15주 매도(+5% 상승 시 60% 익절 원칙)</t>
        </is>
      </c>
      <c r="O3269" t="n">
        <v>300000</v>
      </c>
      <c r="P3269">
        <f>COUNTIF($A$2:A3269,A3269)</f>
        <v/>
      </c>
      <c r="Q3269">
        <f>A3269&amp;"|"&amp;P3269</f>
        <v/>
      </c>
    </row>
    <row r="3270">
      <c r="A3270" t="inlineStr">
        <is>
          <t>KODEX 은선물(H)|전체 평가기간|[단기스윙]+[정석방어]</t>
        </is>
      </c>
      <c r="B3270" t="inlineStr">
        <is>
          <t>KODEX 은선물(H)</t>
        </is>
      </c>
      <c r="C3270" t="inlineStr">
        <is>
          <t>144600</t>
        </is>
      </c>
      <c r="D3270" t="inlineStr">
        <is>
          <t>전체 평가기간</t>
        </is>
      </c>
      <c r="E3270" t="inlineStr">
        <is>
          <t>[단기스윙]+[정석방어]</t>
        </is>
      </c>
      <c r="F3270" t="inlineStr">
        <is>
          <t>2026-04-06</t>
        </is>
      </c>
      <c r="G3270" t="n">
        <v>11918.34</v>
      </c>
      <c r="H3270" t="inlineStr">
        <is>
          <t>2026-04-16</t>
        </is>
      </c>
      <c r="I3270" t="n">
        <v>13260.71</v>
      </c>
      <c r="J3270" t="inlineStr">
        <is>
          <t>2차 익절 도달(10%)</t>
        </is>
      </c>
      <c r="K3270" t="n">
        <v>7</v>
      </c>
      <c r="L3270" t="n">
        <v>3</v>
      </c>
      <c r="M3270" t="n">
        <v>10.93</v>
      </c>
      <c r="N3270" t="inlineStr">
        <is>
          <t>04.16. 7주 매도(+10% 상승 시 30% 익절 원칙)</t>
        </is>
      </c>
      <c r="O3270" t="n">
        <v>300000</v>
      </c>
      <c r="P3270">
        <f>COUNTIF($A$2:A3270,A3270)</f>
        <v/>
      </c>
      <c r="Q3270">
        <f>A3270&amp;"|"&amp;P3270</f>
        <v/>
      </c>
    </row>
    <row r="3271">
      <c r="A3271" t="inlineStr">
        <is>
          <t>KODEX 은선물(H)|전체 평가기간|[단기스윙]+[정석방어]</t>
        </is>
      </c>
      <c r="B3271" t="inlineStr">
        <is>
          <t>KODEX 은선물(H)</t>
        </is>
      </c>
      <c r="C3271" t="inlineStr">
        <is>
          <t>144600</t>
        </is>
      </c>
      <c r="D3271" t="inlineStr">
        <is>
          <t>전체 평가기간</t>
        </is>
      </c>
      <c r="E3271" t="inlineStr">
        <is>
          <t>[단기스윙]+[정석방어]</t>
        </is>
      </c>
      <c r="F3271" t="inlineStr">
        <is>
          <t>2026-04-06</t>
        </is>
      </c>
      <c r="G3271" t="n">
        <v>11918.34</v>
      </c>
      <c r="H3271" t="inlineStr">
        <is>
          <t>2026-05-13</t>
        </is>
      </c>
      <c r="I3271" t="n">
        <v>14309.98</v>
      </c>
      <c r="J3271" t="inlineStr">
        <is>
          <t>3차 익절 도달(20%)</t>
        </is>
      </c>
      <c r="K3271" t="n">
        <v>3</v>
      </c>
      <c r="L3271" t="n">
        <v>0</v>
      </c>
      <c r="M3271" t="n">
        <v>19.71</v>
      </c>
      <c r="N3271" t="inlineStr">
        <is>
          <t>05.13. 3주 매도(+20% 상승 시 10% 익절 원칙)</t>
        </is>
      </c>
      <c r="O3271" t="n">
        <v>300000</v>
      </c>
      <c r="P3271">
        <f>COUNTIF($A$2:A3271,A3271)</f>
        <v/>
      </c>
      <c r="Q3271">
        <f>A3271&amp;"|"&amp;P3271</f>
        <v/>
      </c>
    </row>
    <row r="3272">
      <c r="A3272" t="inlineStr">
        <is>
          <t>KODEX 은선물(H)|전체 평가기간|[단기스윙]+[정석방어]</t>
        </is>
      </c>
      <c r="B3272" t="inlineStr">
        <is>
          <t>KODEX 은선물(H)</t>
        </is>
      </c>
      <c r="C3272" t="inlineStr">
        <is>
          <t>144600</t>
        </is>
      </c>
      <c r="D3272" t="inlineStr">
        <is>
          <t>전체 평가기간</t>
        </is>
      </c>
      <c r="E3272" t="inlineStr">
        <is>
          <t>[단기스윙]+[정석방어]</t>
        </is>
      </c>
      <c r="F3272" t="inlineStr">
        <is>
          <t>2026-05-18</t>
        </is>
      </c>
      <c r="G3272" t="n">
        <v>12388.67</v>
      </c>
      <c r="H3272" t="inlineStr">
        <is>
          <t>2026-05-28</t>
        </is>
      </c>
      <c r="I3272" t="n">
        <v>11961.62</v>
      </c>
      <c r="J3272" t="inlineStr">
        <is>
          <t>1차 손절 도달(-3%)</t>
        </is>
      </c>
      <c r="K3272" t="n">
        <v>18</v>
      </c>
      <c r="L3272" t="n">
        <v>8</v>
      </c>
      <c r="M3272" t="n">
        <v>-3.74</v>
      </c>
      <c r="N3272" t="inlineStr">
        <is>
          <t>05.28. 18주 매도(-3% 하락 시 70% 손절 원칙)</t>
        </is>
      </c>
      <c r="O3272" t="n">
        <v>300000</v>
      </c>
      <c r="P3272">
        <f>COUNTIF($A$2:A3272,A3272)</f>
        <v/>
      </c>
      <c r="Q3272">
        <f>A3272&amp;"|"&amp;P3272</f>
        <v/>
      </c>
    </row>
    <row r="3273">
      <c r="A3273" t="inlineStr">
        <is>
          <t>KODEX 은선물(H)|전체 평가기간|[단기스윙]+[정석방어]</t>
        </is>
      </c>
      <c r="B3273" t="inlineStr">
        <is>
          <t>KODEX 은선물(H)</t>
        </is>
      </c>
      <c r="C3273" t="inlineStr">
        <is>
          <t>144600</t>
        </is>
      </c>
      <c r="D3273" t="inlineStr">
        <is>
          <t>전체 평가기간</t>
        </is>
      </c>
      <c r="E3273" t="inlineStr">
        <is>
          <t>[단기스윙]+[정석방어]</t>
        </is>
      </c>
      <c r="F3273" t="inlineStr">
        <is>
          <t>2026-05-18</t>
        </is>
      </c>
      <c r="G3273" t="n">
        <v>12388.67</v>
      </c>
      <c r="H3273" t="inlineStr">
        <is>
          <t>2026-06-08</t>
        </is>
      </c>
      <c r="I3273" t="n">
        <v>11047.26</v>
      </c>
      <c r="J3273" t="inlineStr">
        <is>
          <t>최종 손절 도달(-10%)</t>
        </is>
      </c>
      <c r="K3273" t="n">
        <v>8</v>
      </c>
      <c r="L3273" t="n">
        <v>0</v>
      </c>
      <c r="M3273" t="n">
        <v>-11.1</v>
      </c>
      <c r="N3273" t="inlineStr">
        <is>
          <t>06.08. 8주 매도(-10% 하락 시 10% 손절 원칙)</t>
        </is>
      </c>
      <c r="O3273" t="n">
        <v>300000</v>
      </c>
      <c r="P3273">
        <f>COUNTIF($A$2:A3273,A3273)</f>
        <v/>
      </c>
      <c r="Q3273">
        <f>A3273&amp;"|"&amp;P3273</f>
        <v/>
      </c>
    </row>
    <row r="3274">
      <c r="A3274" t="inlineStr">
        <is>
          <t>KODEX 은선물(H)|전체 평가기간|[단기스윙]+[변동성허용]</t>
        </is>
      </c>
      <c r="B3274" t="inlineStr">
        <is>
          <t>KODEX 은선물(H)</t>
        </is>
      </c>
      <c r="C3274" t="inlineStr">
        <is>
          <t>144600</t>
        </is>
      </c>
      <c r="D3274" t="inlineStr">
        <is>
          <t>전체 평가기간</t>
        </is>
      </c>
      <c r="E3274" t="inlineStr">
        <is>
          <t>[단기스윙]+[변동성허용]</t>
        </is>
      </c>
      <c r="F3274" t="inlineStr">
        <is>
          <t>2026-04-06</t>
        </is>
      </c>
      <c r="G3274" t="n">
        <v>11918.34</v>
      </c>
      <c r="H3274" t="inlineStr">
        <is>
          <t>2026-04-08</t>
        </is>
      </c>
      <c r="I3274" t="n">
        <v>12791.04</v>
      </c>
      <c r="J3274" t="inlineStr">
        <is>
          <t>1차 익절 도달(5%)</t>
        </is>
      </c>
      <c r="K3274" t="n">
        <v>15</v>
      </c>
      <c r="L3274" t="n">
        <v>10</v>
      </c>
      <c r="M3274" t="n">
        <v>7</v>
      </c>
      <c r="N3274" t="inlineStr">
        <is>
          <t>04.08. 15주 매도(+5% 상승 시 60% 익절 원칙)</t>
        </is>
      </c>
      <c r="O3274" t="n">
        <v>300000</v>
      </c>
      <c r="P3274">
        <f>COUNTIF($A$2:A3274,A3274)</f>
        <v/>
      </c>
      <c r="Q3274">
        <f>A3274&amp;"|"&amp;P3274</f>
        <v/>
      </c>
    </row>
    <row r="3275">
      <c r="A3275" t="inlineStr">
        <is>
          <t>KODEX 은선물(H)|전체 평가기간|[단기스윙]+[변동성허용]</t>
        </is>
      </c>
      <c r="B3275" t="inlineStr">
        <is>
          <t>KODEX 은선물(H)</t>
        </is>
      </c>
      <c r="C3275" t="inlineStr">
        <is>
          <t>144600</t>
        </is>
      </c>
      <c r="D3275" t="inlineStr">
        <is>
          <t>전체 평가기간</t>
        </is>
      </c>
      <c r="E3275" t="inlineStr">
        <is>
          <t>[단기스윙]+[변동성허용]</t>
        </is>
      </c>
      <c r="F3275" t="inlineStr">
        <is>
          <t>2026-04-06</t>
        </is>
      </c>
      <c r="G3275" t="n">
        <v>11918.34</v>
      </c>
      <c r="H3275" t="inlineStr">
        <is>
          <t>2026-04-16</t>
        </is>
      </c>
      <c r="I3275" t="n">
        <v>13260.71</v>
      </c>
      <c r="J3275" t="inlineStr">
        <is>
          <t>2차 익절 도달(10%)</t>
        </is>
      </c>
      <c r="K3275" t="n">
        <v>7</v>
      </c>
      <c r="L3275" t="n">
        <v>3</v>
      </c>
      <c r="M3275" t="n">
        <v>10.93</v>
      </c>
      <c r="N3275" t="inlineStr">
        <is>
          <t>04.16. 7주 매도(+10% 상승 시 30% 익절 원칙)</t>
        </is>
      </c>
      <c r="O3275" t="n">
        <v>300000</v>
      </c>
      <c r="P3275">
        <f>COUNTIF($A$2:A3275,A3275)</f>
        <v/>
      </c>
      <c r="Q3275">
        <f>A3275&amp;"|"&amp;P3275</f>
        <v/>
      </c>
    </row>
    <row r="3276">
      <c r="A3276" t="inlineStr">
        <is>
          <t>KODEX 은선물(H)|전체 평가기간|[단기스윙]+[변동성허용]</t>
        </is>
      </c>
      <c r="B3276" t="inlineStr">
        <is>
          <t>KODEX 은선물(H)</t>
        </is>
      </c>
      <c r="C3276" t="inlineStr">
        <is>
          <t>144600</t>
        </is>
      </c>
      <c r="D3276" t="inlineStr">
        <is>
          <t>전체 평가기간</t>
        </is>
      </c>
      <c r="E3276" t="inlineStr">
        <is>
          <t>[단기스윙]+[변동성허용]</t>
        </is>
      </c>
      <c r="F3276" t="inlineStr">
        <is>
          <t>2026-04-06</t>
        </is>
      </c>
      <c r="G3276" t="n">
        <v>11918.34</v>
      </c>
      <c r="H3276" t="inlineStr">
        <is>
          <t>2026-05-13</t>
        </is>
      </c>
      <c r="I3276" t="n">
        <v>14309.98</v>
      </c>
      <c r="J3276" t="inlineStr">
        <is>
          <t>3차 익절 도달(20%)</t>
        </is>
      </c>
      <c r="K3276" t="n">
        <v>3</v>
      </c>
      <c r="L3276" t="n">
        <v>0</v>
      </c>
      <c r="M3276" t="n">
        <v>19.71</v>
      </c>
      <c r="N3276" t="inlineStr">
        <is>
          <t>05.13. 3주 매도(+20% 상승 시 10% 익절 원칙)</t>
        </is>
      </c>
      <c r="O3276" t="n">
        <v>300000</v>
      </c>
      <c r="P3276">
        <f>COUNTIF($A$2:A3276,A3276)</f>
        <v/>
      </c>
      <c r="Q3276">
        <f>A3276&amp;"|"&amp;P3276</f>
        <v/>
      </c>
    </row>
    <row r="3277">
      <c r="A3277" t="inlineStr">
        <is>
          <t>KODEX 은선물(H)|전체 평가기간|[단기스윙]+[변동성허용]</t>
        </is>
      </c>
      <c r="B3277" t="inlineStr">
        <is>
          <t>KODEX 은선물(H)</t>
        </is>
      </c>
      <c r="C3277" t="inlineStr">
        <is>
          <t>144600</t>
        </is>
      </c>
      <c r="D3277" t="inlineStr">
        <is>
          <t>전체 평가기간</t>
        </is>
      </c>
      <c r="E3277" t="inlineStr">
        <is>
          <t>[단기스윙]+[변동성허용]</t>
        </is>
      </c>
      <c r="F3277" t="inlineStr">
        <is>
          <t>2026-05-18</t>
        </is>
      </c>
      <c r="G3277" t="n">
        <v>12388.67</v>
      </c>
      <c r="H3277" t="inlineStr">
        <is>
          <t>2026-06-08</t>
        </is>
      </c>
      <c r="I3277" t="n">
        <v>11047.26</v>
      </c>
      <c r="J3277" t="inlineStr">
        <is>
          <t>2차 손절 도달(-10%)</t>
        </is>
      </c>
      <c r="K3277" t="n">
        <v>7</v>
      </c>
      <c r="L3277" t="n">
        <v>19</v>
      </c>
      <c r="M3277" t="n">
        <v>-11.1</v>
      </c>
      <c r="N3277" t="inlineStr">
        <is>
          <t>06.08. 7주 매도(-10% 하락 시 30% 손절 원칙)</t>
        </is>
      </c>
      <c r="O3277" t="n">
        <v>300000</v>
      </c>
      <c r="P3277">
        <f>COUNTIF($A$2:A3277,A3277)</f>
        <v/>
      </c>
      <c r="Q3277">
        <f>A3277&amp;"|"&amp;P3277</f>
        <v/>
      </c>
    </row>
    <row r="3278">
      <c r="A3278" t="inlineStr">
        <is>
          <t>KODEX 은선물(H)|전체 평가기간|[단기스윙]+[변동성허용]</t>
        </is>
      </c>
      <c r="B3278" t="inlineStr">
        <is>
          <t>KODEX 은선물(H)</t>
        </is>
      </c>
      <c r="C3278" t="inlineStr">
        <is>
          <t>144600</t>
        </is>
      </c>
      <c r="D3278" t="inlineStr">
        <is>
          <t>전체 평가기간</t>
        </is>
      </c>
      <c r="E3278" t="inlineStr">
        <is>
          <t>[단기스윙]+[변동성허용]</t>
        </is>
      </c>
      <c r="F3278" t="inlineStr">
        <is>
          <t>2026-05-18</t>
        </is>
      </c>
      <c r="G3278" t="n">
        <v>12388.67</v>
      </c>
      <c r="H3278" t="inlineStr">
        <is>
          <t>2026-06-08</t>
        </is>
      </c>
      <c r="I3278" t="n">
        <v>11047.26</v>
      </c>
      <c r="J3278" t="inlineStr">
        <is>
          <t>백테스트 종료일 강제청산</t>
        </is>
      </c>
      <c r="K3278" t="n">
        <v>19</v>
      </c>
      <c r="L3278" t="n">
        <v>0</v>
      </c>
      <c r="M3278" t="n">
        <v>-11.1</v>
      </c>
      <c r="N3278" t="inlineStr">
        <is>
          <t>06.08. 19주 매도(백테스트 종료일 기준 강제청산)</t>
        </is>
      </c>
      <c r="O3278" t="n">
        <v>300000</v>
      </c>
      <c r="P3278">
        <f>COUNTIF($A$2:A3278,A3278)</f>
        <v/>
      </c>
      <c r="Q3278">
        <f>A3278&amp;"|"&amp;P3278</f>
        <v/>
      </c>
    </row>
    <row r="3279">
      <c r="A3279" t="inlineStr">
        <is>
          <t>KODEX 은선물(H)|전체 평가기간|[단기스윙]+[버티기형]</t>
        </is>
      </c>
      <c r="B3279" t="inlineStr">
        <is>
          <t>KODEX 은선물(H)</t>
        </is>
      </c>
      <c r="C3279" t="inlineStr">
        <is>
          <t>144600</t>
        </is>
      </c>
      <c r="D3279" t="inlineStr">
        <is>
          <t>전체 평가기간</t>
        </is>
      </c>
      <c r="E3279" t="inlineStr">
        <is>
          <t>[단기스윙]+[버티기형]</t>
        </is>
      </c>
      <c r="F3279" t="inlineStr">
        <is>
          <t>2026-04-06</t>
        </is>
      </c>
      <c r="G3279" t="n">
        <v>11918.34</v>
      </c>
      <c r="H3279" t="inlineStr">
        <is>
          <t>2026-04-08</t>
        </is>
      </c>
      <c r="I3279" t="n">
        <v>12791.04</v>
      </c>
      <c r="J3279" t="inlineStr">
        <is>
          <t>1차 익절 도달(5%)</t>
        </is>
      </c>
      <c r="K3279" t="n">
        <v>15</v>
      </c>
      <c r="L3279" t="n">
        <v>10</v>
      </c>
      <c r="M3279" t="n">
        <v>7</v>
      </c>
      <c r="N3279" t="inlineStr">
        <is>
          <t>04.08. 15주 매도(+5% 상승 시 60% 익절 원칙)</t>
        </is>
      </c>
      <c r="O3279" t="n">
        <v>300000</v>
      </c>
      <c r="P3279">
        <f>COUNTIF($A$2:A3279,A3279)</f>
        <v/>
      </c>
      <c r="Q3279">
        <f>A3279&amp;"|"&amp;P3279</f>
        <v/>
      </c>
    </row>
    <row r="3280">
      <c r="A3280" t="inlineStr">
        <is>
          <t>KODEX 은선물(H)|전체 평가기간|[단기스윙]+[버티기형]</t>
        </is>
      </c>
      <c r="B3280" t="inlineStr">
        <is>
          <t>KODEX 은선물(H)</t>
        </is>
      </c>
      <c r="C3280" t="inlineStr">
        <is>
          <t>144600</t>
        </is>
      </c>
      <c r="D3280" t="inlineStr">
        <is>
          <t>전체 평가기간</t>
        </is>
      </c>
      <c r="E3280" t="inlineStr">
        <is>
          <t>[단기스윙]+[버티기형]</t>
        </is>
      </c>
      <c r="F3280" t="inlineStr">
        <is>
          <t>2026-04-06</t>
        </is>
      </c>
      <c r="G3280" t="n">
        <v>11918.34</v>
      </c>
      <c r="H3280" t="inlineStr">
        <is>
          <t>2026-04-16</t>
        </is>
      </c>
      <c r="I3280" t="n">
        <v>13260.71</v>
      </c>
      <c r="J3280" t="inlineStr">
        <is>
          <t>2차 익절 도달(10%)</t>
        </is>
      </c>
      <c r="K3280" t="n">
        <v>7</v>
      </c>
      <c r="L3280" t="n">
        <v>3</v>
      </c>
      <c r="M3280" t="n">
        <v>10.93</v>
      </c>
      <c r="N3280" t="inlineStr">
        <is>
          <t>04.16. 7주 매도(+10% 상승 시 30% 익절 원칙)</t>
        </is>
      </c>
      <c r="O3280" t="n">
        <v>300000</v>
      </c>
      <c r="P3280">
        <f>COUNTIF($A$2:A3280,A3280)</f>
        <v/>
      </c>
      <c r="Q3280">
        <f>A3280&amp;"|"&amp;P3280</f>
        <v/>
      </c>
    </row>
    <row r="3281">
      <c r="A3281" t="inlineStr">
        <is>
          <t>KODEX 은선물(H)|전체 평가기간|[단기스윙]+[버티기형]</t>
        </is>
      </c>
      <c r="B3281" t="inlineStr">
        <is>
          <t>KODEX 은선물(H)</t>
        </is>
      </c>
      <c r="C3281" t="inlineStr">
        <is>
          <t>144600</t>
        </is>
      </c>
      <c r="D3281" t="inlineStr">
        <is>
          <t>전체 평가기간</t>
        </is>
      </c>
      <c r="E3281" t="inlineStr">
        <is>
          <t>[단기스윙]+[버티기형]</t>
        </is>
      </c>
      <c r="F3281" t="inlineStr">
        <is>
          <t>2026-04-06</t>
        </is>
      </c>
      <c r="G3281" t="n">
        <v>11918.34</v>
      </c>
      <c r="H3281" t="inlineStr">
        <is>
          <t>2026-05-13</t>
        </is>
      </c>
      <c r="I3281" t="n">
        <v>14309.98</v>
      </c>
      <c r="J3281" t="inlineStr">
        <is>
          <t>3차 익절 도달(20%)</t>
        </is>
      </c>
      <c r="K3281" t="n">
        <v>3</v>
      </c>
      <c r="L3281" t="n">
        <v>0</v>
      </c>
      <c r="M3281" t="n">
        <v>19.71</v>
      </c>
      <c r="N3281" t="inlineStr">
        <is>
          <t>05.13. 3주 매도(+20% 상승 시 10% 익절 원칙)</t>
        </is>
      </c>
      <c r="O3281" t="n">
        <v>300000</v>
      </c>
      <c r="P3281">
        <f>COUNTIF($A$2:A3281,A3281)</f>
        <v/>
      </c>
      <c r="Q3281">
        <f>A3281&amp;"|"&amp;P3281</f>
        <v/>
      </c>
    </row>
    <row r="3282">
      <c r="A3282" t="inlineStr">
        <is>
          <t>KODEX 은선물(H)|전체 평가기간|[단기스윙]+[버티기형]</t>
        </is>
      </c>
      <c r="B3282" t="inlineStr">
        <is>
          <t>KODEX 은선물(H)</t>
        </is>
      </c>
      <c r="C3282" t="inlineStr">
        <is>
          <t>144600</t>
        </is>
      </c>
      <c r="D3282" t="inlineStr">
        <is>
          <t>전체 평가기간</t>
        </is>
      </c>
      <c r="E3282" t="inlineStr">
        <is>
          <t>[단기스윙]+[버티기형]</t>
        </is>
      </c>
      <c r="F3282" t="inlineStr">
        <is>
          <t>2026-05-18</t>
        </is>
      </c>
      <c r="G3282" t="n">
        <v>12388.67</v>
      </c>
      <c r="H3282" t="inlineStr">
        <is>
          <t>2026-06-08</t>
        </is>
      </c>
      <c r="I3282" t="n">
        <v>11047.26</v>
      </c>
      <c r="J3282" t="inlineStr">
        <is>
          <t>1차 손절 도달(-5%)</t>
        </is>
      </c>
      <c r="K3282" t="n">
        <v>10</v>
      </c>
      <c r="L3282" t="n">
        <v>16</v>
      </c>
      <c r="M3282" t="n">
        <v>-11.1</v>
      </c>
      <c r="N3282" t="inlineStr">
        <is>
          <t>06.08. 10주 매도(-5% 하락 시 40% 손절 원칙)</t>
        </is>
      </c>
      <c r="O3282" t="n">
        <v>300000</v>
      </c>
      <c r="P3282">
        <f>COUNTIF($A$2:A3282,A3282)</f>
        <v/>
      </c>
      <c r="Q3282">
        <f>A3282&amp;"|"&amp;P3282</f>
        <v/>
      </c>
    </row>
    <row r="3283">
      <c r="A3283" t="inlineStr">
        <is>
          <t>KODEX 은선물(H)|전체 평가기간|[단기스윙]+[버티기형]</t>
        </is>
      </c>
      <c r="B3283" t="inlineStr">
        <is>
          <t>KODEX 은선물(H)</t>
        </is>
      </c>
      <c r="C3283" t="inlineStr">
        <is>
          <t>144600</t>
        </is>
      </c>
      <c r="D3283" t="inlineStr">
        <is>
          <t>전체 평가기간</t>
        </is>
      </c>
      <c r="E3283" t="inlineStr">
        <is>
          <t>[단기스윙]+[버티기형]</t>
        </is>
      </c>
      <c r="F3283" t="inlineStr">
        <is>
          <t>2026-05-18</t>
        </is>
      </c>
      <c r="G3283" t="n">
        <v>12388.67</v>
      </c>
      <c r="H3283" t="inlineStr">
        <is>
          <t>2026-06-08</t>
        </is>
      </c>
      <c r="I3283" t="n">
        <v>11047.26</v>
      </c>
      <c r="J3283" t="inlineStr">
        <is>
          <t>백테스트 종료일 강제청산</t>
        </is>
      </c>
      <c r="K3283" t="n">
        <v>16</v>
      </c>
      <c r="L3283" t="n">
        <v>0</v>
      </c>
      <c r="M3283" t="n">
        <v>-11.1</v>
      </c>
      <c r="N3283" t="inlineStr">
        <is>
          <t>06.08. 16주 매도(백테스트 종료일 기준 강제청산)</t>
        </is>
      </c>
      <c r="O3283" t="n">
        <v>300000</v>
      </c>
      <c r="P3283">
        <f>COUNTIF($A$2:A3283,A3283)</f>
        <v/>
      </c>
      <c r="Q3283">
        <f>A3283&amp;"|"&amp;P3283</f>
        <v/>
      </c>
    </row>
    <row r="3284">
      <c r="A3284" t="inlineStr">
        <is>
          <t>KODEX 은선물(H)|전체 평가기간|[대표님룰]+[칼손절]</t>
        </is>
      </c>
      <c r="B3284" t="inlineStr">
        <is>
          <t>KODEX 은선물(H)</t>
        </is>
      </c>
      <c r="C3284" t="inlineStr">
        <is>
          <t>144600</t>
        </is>
      </c>
      <c r="D3284" t="inlineStr">
        <is>
          <t>전체 평가기간</t>
        </is>
      </c>
      <c r="E3284" t="inlineStr">
        <is>
          <t>[대표님룰]+[칼손절]</t>
        </is>
      </c>
      <c r="F3284" t="inlineStr">
        <is>
          <t>2026-04-06</t>
        </is>
      </c>
      <c r="G3284" t="n">
        <v>11918.34</v>
      </c>
      <c r="H3284" t="inlineStr">
        <is>
          <t>2026-04-08</t>
        </is>
      </c>
      <c r="I3284" t="n">
        <v>12791.04</v>
      </c>
      <c r="J3284" t="inlineStr">
        <is>
          <t>1차 익절 도달(5%)</t>
        </is>
      </c>
      <c r="K3284" t="n">
        <v>15</v>
      </c>
      <c r="L3284" t="n">
        <v>10</v>
      </c>
      <c r="M3284" t="n">
        <v>7</v>
      </c>
      <c r="N3284" t="inlineStr">
        <is>
          <t>04.08. 15주 매도(+5% 상승 시 60% 익절 원칙)</t>
        </is>
      </c>
      <c r="O3284" t="n">
        <v>300000</v>
      </c>
      <c r="P3284">
        <f>COUNTIF($A$2:A3284,A3284)</f>
        <v/>
      </c>
      <c r="Q3284">
        <f>A3284&amp;"|"&amp;P3284</f>
        <v/>
      </c>
    </row>
    <row r="3285">
      <c r="A3285" t="inlineStr">
        <is>
          <t>KODEX 은선물(H)|전체 평가기간|[대표님룰]+[칼손절]</t>
        </is>
      </c>
      <c r="B3285" t="inlineStr">
        <is>
          <t>KODEX 은선물(H)</t>
        </is>
      </c>
      <c r="C3285" t="inlineStr">
        <is>
          <t>144600</t>
        </is>
      </c>
      <c r="D3285" t="inlineStr">
        <is>
          <t>전체 평가기간</t>
        </is>
      </c>
      <c r="E3285" t="inlineStr">
        <is>
          <t>[대표님룰]+[칼손절]</t>
        </is>
      </c>
      <c r="F3285" t="inlineStr">
        <is>
          <t>2026-04-06</t>
        </is>
      </c>
      <c r="G3285" t="n">
        <v>11918.34</v>
      </c>
      <c r="H3285" t="inlineStr">
        <is>
          <t>2026-04-16</t>
        </is>
      </c>
      <c r="I3285" t="n">
        <v>13260.71</v>
      </c>
      <c r="J3285" t="inlineStr">
        <is>
          <t>2차 익절 도달(10%)</t>
        </is>
      </c>
      <c r="K3285" t="n">
        <v>7</v>
      </c>
      <c r="L3285" t="n">
        <v>3</v>
      </c>
      <c r="M3285" t="n">
        <v>10.93</v>
      </c>
      <c r="N3285" t="inlineStr">
        <is>
          <t>04.16. 7주 매도(+10% 상승 시 30% 익절 원칙)</t>
        </is>
      </c>
      <c r="O3285" t="n">
        <v>300000</v>
      </c>
      <c r="P3285">
        <f>COUNTIF($A$2:A3285,A3285)</f>
        <v/>
      </c>
      <c r="Q3285">
        <f>A3285&amp;"|"&amp;P3285</f>
        <v/>
      </c>
    </row>
    <row r="3286">
      <c r="A3286" t="inlineStr">
        <is>
          <t>KODEX 은선물(H)|전체 평가기간|[대표님룰]+[칼손절]</t>
        </is>
      </c>
      <c r="B3286" t="inlineStr">
        <is>
          <t>KODEX 은선물(H)</t>
        </is>
      </c>
      <c r="C3286" t="inlineStr">
        <is>
          <t>144600</t>
        </is>
      </c>
      <c r="D3286" t="inlineStr">
        <is>
          <t>전체 평가기간</t>
        </is>
      </c>
      <c r="E3286" t="inlineStr">
        <is>
          <t>[대표님룰]+[칼손절]</t>
        </is>
      </c>
      <c r="F3286" t="inlineStr">
        <is>
          <t>2026-04-06</t>
        </is>
      </c>
      <c r="G3286" t="n">
        <v>11918.34</v>
      </c>
      <c r="H3286" t="inlineStr">
        <is>
          <t>2026-06-08</t>
        </is>
      </c>
      <c r="I3286" t="n">
        <v>11047.26</v>
      </c>
      <c r="J3286" t="inlineStr">
        <is>
          <t>최종 손절 도달(-6%)</t>
        </is>
      </c>
      <c r="K3286" t="n">
        <v>3</v>
      </c>
      <c r="L3286" t="n">
        <v>0</v>
      </c>
      <c r="M3286" t="n">
        <v>-7.59</v>
      </c>
      <c r="N3286" t="inlineStr">
        <is>
          <t>06.08. 3주 매도(-6% 하락 시 10% 손절 원칙)</t>
        </is>
      </c>
      <c r="O3286" t="n">
        <v>300000</v>
      </c>
      <c r="P3286">
        <f>COUNTIF($A$2:A3286,A3286)</f>
        <v/>
      </c>
      <c r="Q3286">
        <f>A3286&amp;"|"&amp;P3286</f>
        <v/>
      </c>
    </row>
    <row r="3287">
      <c r="A3287" t="inlineStr">
        <is>
          <t>KODEX 은선물(H)|전체 평가기간|[대표님룰]+[정석방어]</t>
        </is>
      </c>
      <c r="B3287" t="inlineStr">
        <is>
          <t>KODEX 은선물(H)</t>
        </is>
      </c>
      <c r="C3287" t="inlineStr">
        <is>
          <t>144600</t>
        </is>
      </c>
      <c r="D3287" t="inlineStr">
        <is>
          <t>전체 평가기간</t>
        </is>
      </c>
      <c r="E3287" t="inlineStr">
        <is>
          <t>[대표님룰]+[정석방어]</t>
        </is>
      </c>
      <c r="F3287" t="inlineStr">
        <is>
          <t>2026-04-06</t>
        </is>
      </c>
      <c r="G3287" t="n">
        <v>11918.34</v>
      </c>
      <c r="H3287" t="inlineStr">
        <is>
          <t>2026-04-08</t>
        </is>
      </c>
      <c r="I3287" t="n">
        <v>12791.04</v>
      </c>
      <c r="J3287" t="inlineStr">
        <is>
          <t>1차 익절 도달(5%)</t>
        </is>
      </c>
      <c r="K3287" t="n">
        <v>15</v>
      </c>
      <c r="L3287" t="n">
        <v>10</v>
      </c>
      <c r="M3287" t="n">
        <v>7</v>
      </c>
      <c r="N3287" t="inlineStr">
        <is>
          <t>04.08. 15주 매도(+5% 상승 시 60% 익절 원칙)</t>
        </is>
      </c>
      <c r="O3287" t="n">
        <v>300000</v>
      </c>
      <c r="P3287">
        <f>COUNTIF($A$2:A3287,A3287)</f>
        <v/>
      </c>
      <c r="Q3287">
        <f>A3287&amp;"|"&amp;P3287</f>
        <v/>
      </c>
    </row>
    <row r="3288">
      <c r="A3288" t="inlineStr">
        <is>
          <t>KODEX 은선물(H)|전체 평가기간|[대표님룰]+[정석방어]</t>
        </is>
      </c>
      <c r="B3288" t="inlineStr">
        <is>
          <t>KODEX 은선물(H)</t>
        </is>
      </c>
      <c r="C3288" t="inlineStr">
        <is>
          <t>144600</t>
        </is>
      </c>
      <c r="D3288" t="inlineStr">
        <is>
          <t>전체 평가기간</t>
        </is>
      </c>
      <c r="E3288" t="inlineStr">
        <is>
          <t>[대표님룰]+[정석방어]</t>
        </is>
      </c>
      <c r="F3288" t="inlineStr">
        <is>
          <t>2026-04-06</t>
        </is>
      </c>
      <c r="G3288" t="n">
        <v>11918.34</v>
      </c>
      <c r="H3288" t="inlineStr">
        <is>
          <t>2026-04-16</t>
        </is>
      </c>
      <c r="I3288" t="n">
        <v>13260.71</v>
      </c>
      <c r="J3288" t="inlineStr">
        <is>
          <t>2차 익절 도달(10%)</t>
        </is>
      </c>
      <c r="K3288" t="n">
        <v>7</v>
      </c>
      <c r="L3288" t="n">
        <v>3</v>
      </c>
      <c r="M3288" t="n">
        <v>10.93</v>
      </c>
      <c r="N3288" t="inlineStr">
        <is>
          <t>04.16. 7주 매도(+10% 상승 시 30% 익절 원칙)</t>
        </is>
      </c>
      <c r="O3288" t="n">
        <v>300000</v>
      </c>
      <c r="P3288">
        <f>COUNTIF($A$2:A3288,A3288)</f>
        <v/>
      </c>
      <c r="Q3288">
        <f>A3288&amp;"|"&amp;P3288</f>
        <v/>
      </c>
    </row>
    <row r="3289">
      <c r="A3289" t="inlineStr">
        <is>
          <t>KODEX 은선물(H)|전체 평가기간|[대표님룰]+[정석방어]</t>
        </is>
      </c>
      <c r="B3289" t="inlineStr">
        <is>
          <t>KODEX 은선물(H)</t>
        </is>
      </c>
      <c r="C3289" t="inlineStr">
        <is>
          <t>144600</t>
        </is>
      </c>
      <c r="D3289" t="inlineStr">
        <is>
          <t>전체 평가기간</t>
        </is>
      </c>
      <c r="E3289" t="inlineStr">
        <is>
          <t>[대표님룰]+[정석방어]</t>
        </is>
      </c>
      <c r="F3289" t="inlineStr">
        <is>
          <t>2026-04-06</t>
        </is>
      </c>
      <c r="G3289" t="n">
        <v>11918.34</v>
      </c>
      <c r="H3289" t="inlineStr">
        <is>
          <t>2026-06-08</t>
        </is>
      </c>
      <c r="I3289" t="n">
        <v>11047.26</v>
      </c>
      <c r="J3289" t="inlineStr">
        <is>
          <t>2차 손절 도달(-5%)</t>
        </is>
      </c>
      <c r="K3289" t="n">
        <v>3</v>
      </c>
      <c r="L3289" t="n">
        <v>0</v>
      </c>
      <c r="M3289" t="n">
        <v>-7.59</v>
      </c>
      <c r="N3289" t="inlineStr">
        <is>
          <t>06.08. 3주 매도(-5% 하락 시 20% 손절 원칙)</t>
        </is>
      </c>
      <c r="O3289" t="n">
        <v>300000</v>
      </c>
      <c r="P3289">
        <f>COUNTIF($A$2:A3289,A3289)</f>
        <v/>
      </c>
      <c r="Q3289">
        <f>A3289&amp;"|"&amp;P3289</f>
        <v/>
      </c>
    </row>
    <row r="3290">
      <c r="A3290" t="inlineStr">
        <is>
          <t>KODEX 은선물(H)|전체 평가기간|[대표님룰]+[변동성허용]</t>
        </is>
      </c>
      <c r="B3290" t="inlineStr">
        <is>
          <t>KODEX 은선물(H)</t>
        </is>
      </c>
      <c r="C3290" t="inlineStr">
        <is>
          <t>144600</t>
        </is>
      </c>
      <c r="D3290" t="inlineStr">
        <is>
          <t>전체 평가기간</t>
        </is>
      </c>
      <c r="E3290" t="inlineStr">
        <is>
          <t>[대표님룰]+[변동성허용]</t>
        </is>
      </c>
      <c r="F3290" t="inlineStr">
        <is>
          <t>2026-04-06</t>
        </is>
      </c>
      <c r="G3290" t="n">
        <v>11918.34</v>
      </c>
      <c r="H3290" t="inlineStr">
        <is>
          <t>2026-04-08</t>
        </is>
      </c>
      <c r="I3290" t="n">
        <v>12791.04</v>
      </c>
      <c r="J3290" t="inlineStr">
        <is>
          <t>1차 익절 도달(5%)</t>
        </is>
      </c>
      <c r="K3290" t="n">
        <v>15</v>
      </c>
      <c r="L3290" t="n">
        <v>10</v>
      </c>
      <c r="M3290" t="n">
        <v>7</v>
      </c>
      <c r="N3290" t="inlineStr">
        <is>
          <t>04.08. 15주 매도(+5% 상승 시 60% 익절 원칙)</t>
        </is>
      </c>
      <c r="O3290" t="n">
        <v>300000</v>
      </c>
      <c r="P3290">
        <f>COUNTIF($A$2:A3290,A3290)</f>
        <v/>
      </c>
      <c r="Q3290">
        <f>A3290&amp;"|"&amp;P3290</f>
        <v/>
      </c>
    </row>
    <row r="3291">
      <c r="A3291" t="inlineStr">
        <is>
          <t>KODEX 은선물(H)|전체 평가기간|[대표님룰]+[변동성허용]</t>
        </is>
      </c>
      <c r="B3291" t="inlineStr">
        <is>
          <t>KODEX 은선물(H)</t>
        </is>
      </c>
      <c r="C3291" t="inlineStr">
        <is>
          <t>144600</t>
        </is>
      </c>
      <c r="D3291" t="inlineStr">
        <is>
          <t>전체 평가기간</t>
        </is>
      </c>
      <c r="E3291" t="inlineStr">
        <is>
          <t>[대표님룰]+[변동성허용]</t>
        </is>
      </c>
      <c r="F3291" t="inlineStr">
        <is>
          <t>2026-04-06</t>
        </is>
      </c>
      <c r="G3291" t="n">
        <v>11918.34</v>
      </c>
      <c r="H3291" t="inlineStr">
        <is>
          <t>2026-04-16</t>
        </is>
      </c>
      <c r="I3291" t="n">
        <v>13260.71</v>
      </c>
      <c r="J3291" t="inlineStr">
        <is>
          <t>2차 익절 도달(10%)</t>
        </is>
      </c>
      <c r="K3291" t="n">
        <v>7</v>
      </c>
      <c r="L3291" t="n">
        <v>3</v>
      </c>
      <c r="M3291" t="n">
        <v>10.93</v>
      </c>
      <c r="N3291" t="inlineStr">
        <is>
          <t>04.16. 7주 매도(+10% 상승 시 30% 익절 원칙)</t>
        </is>
      </c>
      <c r="O3291" t="n">
        <v>300000</v>
      </c>
      <c r="P3291">
        <f>COUNTIF($A$2:A3291,A3291)</f>
        <v/>
      </c>
      <c r="Q3291">
        <f>A3291&amp;"|"&amp;P3291</f>
        <v/>
      </c>
    </row>
    <row r="3292">
      <c r="A3292" t="inlineStr">
        <is>
          <t>KODEX 은선물(H)|전체 평가기간|[대표님룰]+[변동성허용]</t>
        </is>
      </c>
      <c r="B3292" t="inlineStr">
        <is>
          <t>KODEX 은선물(H)</t>
        </is>
      </c>
      <c r="C3292" t="inlineStr">
        <is>
          <t>144600</t>
        </is>
      </c>
      <c r="D3292" t="inlineStr">
        <is>
          <t>전체 평가기간</t>
        </is>
      </c>
      <c r="E3292" t="inlineStr">
        <is>
          <t>[대표님룰]+[변동성허용]</t>
        </is>
      </c>
      <c r="F3292" t="inlineStr">
        <is>
          <t>2026-04-06</t>
        </is>
      </c>
      <c r="G3292" t="n">
        <v>11918.34</v>
      </c>
      <c r="H3292" t="inlineStr">
        <is>
          <t>2026-06-08</t>
        </is>
      </c>
      <c r="I3292" t="n">
        <v>11047.26</v>
      </c>
      <c r="J3292" t="inlineStr">
        <is>
          <t>1차 손절 도달(-5%)</t>
        </is>
      </c>
      <c r="K3292" t="n">
        <v>3</v>
      </c>
      <c r="L3292" t="n">
        <v>0</v>
      </c>
      <c r="M3292" t="n">
        <v>-7.59</v>
      </c>
      <c r="N3292" t="inlineStr">
        <is>
          <t>06.08. 3주 매도(-5% 하락 시 50% 손절 원칙)</t>
        </is>
      </c>
      <c r="O3292" t="n">
        <v>300000</v>
      </c>
      <c r="P3292">
        <f>COUNTIF($A$2:A3292,A3292)</f>
        <v/>
      </c>
      <c r="Q3292">
        <f>A3292&amp;"|"&amp;P3292</f>
        <v/>
      </c>
    </row>
    <row r="3293">
      <c r="A3293" t="inlineStr">
        <is>
          <t>KODEX 은선물(H)|전체 평가기간|[대표님룰]+[버티기형]</t>
        </is>
      </c>
      <c r="B3293" t="inlineStr">
        <is>
          <t>KODEX 은선물(H)</t>
        </is>
      </c>
      <c r="C3293" t="inlineStr">
        <is>
          <t>144600</t>
        </is>
      </c>
      <c r="D3293" t="inlineStr">
        <is>
          <t>전체 평가기간</t>
        </is>
      </c>
      <c r="E3293" t="inlineStr">
        <is>
          <t>[대표님룰]+[버티기형]</t>
        </is>
      </c>
      <c r="F3293" t="inlineStr">
        <is>
          <t>2026-04-06</t>
        </is>
      </c>
      <c r="G3293" t="n">
        <v>11918.34</v>
      </c>
      <c r="H3293" t="inlineStr">
        <is>
          <t>2026-04-08</t>
        </is>
      </c>
      <c r="I3293" t="n">
        <v>12791.04</v>
      </c>
      <c r="J3293" t="inlineStr">
        <is>
          <t>1차 익절 도달(5%)</t>
        </is>
      </c>
      <c r="K3293" t="n">
        <v>15</v>
      </c>
      <c r="L3293" t="n">
        <v>10</v>
      </c>
      <c r="M3293" t="n">
        <v>7</v>
      </c>
      <c r="N3293" t="inlineStr">
        <is>
          <t>04.08. 15주 매도(+5% 상승 시 60% 익절 원칙)</t>
        </is>
      </c>
      <c r="O3293" t="n">
        <v>300000</v>
      </c>
      <c r="P3293">
        <f>COUNTIF($A$2:A3293,A3293)</f>
        <v/>
      </c>
      <c r="Q3293">
        <f>A3293&amp;"|"&amp;P3293</f>
        <v/>
      </c>
    </row>
    <row r="3294">
      <c r="A3294" t="inlineStr">
        <is>
          <t>KODEX 은선물(H)|전체 평가기간|[대표님룰]+[버티기형]</t>
        </is>
      </c>
      <c r="B3294" t="inlineStr">
        <is>
          <t>KODEX 은선물(H)</t>
        </is>
      </c>
      <c r="C3294" t="inlineStr">
        <is>
          <t>144600</t>
        </is>
      </c>
      <c r="D3294" t="inlineStr">
        <is>
          <t>전체 평가기간</t>
        </is>
      </c>
      <c r="E3294" t="inlineStr">
        <is>
          <t>[대표님룰]+[버티기형]</t>
        </is>
      </c>
      <c r="F3294" t="inlineStr">
        <is>
          <t>2026-04-06</t>
        </is>
      </c>
      <c r="G3294" t="n">
        <v>11918.34</v>
      </c>
      <c r="H3294" t="inlineStr">
        <is>
          <t>2026-04-16</t>
        </is>
      </c>
      <c r="I3294" t="n">
        <v>13260.71</v>
      </c>
      <c r="J3294" t="inlineStr">
        <is>
          <t>2차 익절 도달(10%)</t>
        </is>
      </c>
      <c r="K3294" t="n">
        <v>7</v>
      </c>
      <c r="L3294" t="n">
        <v>3</v>
      </c>
      <c r="M3294" t="n">
        <v>10.93</v>
      </c>
      <c r="N3294" t="inlineStr">
        <is>
          <t>04.16. 7주 매도(+10% 상승 시 30% 익절 원칙)</t>
        </is>
      </c>
      <c r="O3294" t="n">
        <v>300000</v>
      </c>
      <c r="P3294">
        <f>COUNTIF($A$2:A3294,A3294)</f>
        <v/>
      </c>
      <c r="Q3294">
        <f>A3294&amp;"|"&amp;P3294</f>
        <v/>
      </c>
    </row>
    <row r="3295">
      <c r="A3295" t="inlineStr">
        <is>
          <t>KODEX 은선물(H)|전체 평가기간|[대표님룰]+[버티기형]</t>
        </is>
      </c>
      <c r="B3295" t="inlineStr">
        <is>
          <t>KODEX 은선물(H)</t>
        </is>
      </c>
      <c r="C3295" t="inlineStr">
        <is>
          <t>144600</t>
        </is>
      </c>
      <c r="D3295" t="inlineStr">
        <is>
          <t>전체 평가기간</t>
        </is>
      </c>
      <c r="E3295" t="inlineStr">
        <is>
          <t>[대표님룰]+[버티기형]</t>
        </is>
      </c>
      <c r="F3295" t="inlineStr">
        <is>
          <t>2026-04-06</t>
        </is>
      </c>
      <c r="G3295" t="n">
        <v>11918.34</v>
      </c>
      <c r="H3295" t="inlineStr">
        <is>
          <t>2026-06-08</t>
        </is>
      </c>
      <c r="I3295" t="n">
        <v>11047.26</v>
      </c>
      <c r="J3295" t="inlineStr">
        <is>
          <t>1차 손절 도달(-5%)</t>
        </is>
      </c>
      <c r="K3295" t="n">
        <v>3</v>
      </c>
      <c r="L3295" t="n">
        <v>0</v>
      </c>
      <c r="M3295" t="n">
        <v>-7.59</v>
      </c>
      <c r="N3295" t="inlineStr">
        <is>
          <t>06.08. 3주 매도(-5% 하락 시 40% 손절 원칙)</t>
        </is>
      </c>
      <c r="O3295" t="n">
        <v>300000</v>
      </c>
      <c r="P3295">
        <f>COUNTIF($A$2:A3295,A3295)</f>
        <v/>
      </c>
      <c r="Q3295">
        <f>A3295&amp;"|"&amp;P3295</f>
        <v/>
      </c>
    </row>
    <row r="3296">
      <c r="A3296" t="inlineStr">
        <is>
          <t>KODEX 은선물(H)|전체 평가기간|[중기추세]+[칼손절]</t>
        </is>
      </c>
      <c r="B3296" t="inlineStr">
        <is>
          <t>KODEX 은선물(H)</t>
        </is>
      </c>
      <c r="C3296" t="inlineStr">
        <is>
          <t>144600</t>
        </is>
      </c>
      <c r="D3296" t="inlineStr">
        <is>
          <t>전체 평가기간</t>
        </is>
      </c>
      <c r="E3296" t="inlineStr">
        <is>
          <t>[중기추세]+[칼손절]</t>
        </is>
      </c>
      <c r="F3296" t="inlineStr">
        <is>
          <t>2026-04-06</t>
        </is>
      </c>
      <c r="G3296" t="n">
        <v>11918.34</v>
      </c>
      <c r="H3296" t="inlineStr">
        <is>
          <t>2026-04-16</t>
        </is>
      </c>
      <c r="I3296" t="n">
        <v>13260.71</v>
      </c>
      <c r="J3296" t="inlineStr">
        <is>
          <t>1차 익절 도달(10%)</t>
        </is>
      </c>
      <c r="K3296" t="n">
        <v>12</v>
      </c>
      <c r="L3296" t="n">
        <v>13</v>
      </c>
      <c r="M3296" t="n">
        <v>10.93</v>
      </c>
      <c r="N3296" t="inlineStr">
        <is>
          <t>04.16. 12주 매도(+10% 상승 시 50% 익절 원칙)</t>
        </is>
      </c>
      <c r="O3296" t="n">
        <v>300000</v>
      </c>
      <c r="P3296">
        <f>COUNTIF($A$2:A3296,A3296)</f>
        <v/>
      </c>
      <c r="Q3296">
        <f>A3296&amp;"|"&amp;P3296</f>
        <v/>
      </c>
    </row>
    <row r="3297">
      <c r="A3297" t="inlineStr">
        <is>
          <t>KODEX 은선물(H)|전체 평가기간|[중기추세]+[칼손절]</t>
        </is>
      </c>
      <c r="B3297" t="inlineStr">
        <is>
          <t>KODEX 은선물(H)</t>
        </is>
      </c>
      <c r="C3297" t="inlineStr">
        <is>
          <t>144600</t>
        </is>
      </c>
      <c r="D3297" t="inlineStr">
        <is>
          <t>전체 평가기간</t>
        </is>
      </c>
      <c r="E3297" t="inlineStr">
        <is>
          <t>[중기추세]+[칼손절]</t>
        </is>
      </c>
      <c r="F3297" t="inlineStr">
        <is>
          <t>2026-04-06</t>
        </is>
      </c>
      <c r="G3297" t="n">
        <v>11918.34</v>
      </c>
      <c r="H3297" t="inlineStr">
        <is>
          <t>2026-05-13</t>
        </is>
      </c>
      <c r="I3297" t="n">
        <v>14309.98</v>
      </c>
      <c r="J3297" t="inlineStr">
        <is>
          <t>2차 익절 도달(20%)</t>
        </is>
      </c>
      <c r="K3297" t="n">
        <v>7</v>
      </c>
      <c r="L3297" t="n">
        <v>6</v>
      </c>
      <c r="M3297" t="n">
        <v>19.71</v>
      </c>
      <c r="N3297" t="inlineStr">
        <is>
          <t>05.13. 7주 매도(+20% 상승 시 30% 익절 원칙)</t>
        </is>
      </c>
      <c r="O3297" t="n">
        <v>300000</v>
      </c>
      <c r="P3297">
        <f>COUNTIF($A$2:A3297,A3297)</f>
        <v/>
      </c>
      <c r="Q3297">
        <f>A3297&amp;"|"&amp;P3297</f>
        <v/>
      </c>
    </row>
    <row r="3298">
      <c r="A3298" t="inlineStr">
        <is>
          <t>KODEX 은선물(H)|전체 평가기간|[중기추세]+[칼손절]</t>
        </is>
      </c>
      <c r="B3298" t="inlineStr">
        <is>
          <t>KODEX 은선물(H)</t>
        </is>
      </c>
      <c r="C3298" t="inlineStr">
        <is>
          <t>144600</t>
        </is>
      </c>
      <c r="D3298" t="inlineStr">
        <is>
          <t>전체 평가기간</t>
        </is>
      </c>
      <c r="E3298" t="inlineStr">
        <is>
          <t>[중기추세]+[칼손절]</t>
        </is>
      </c>
      <c r="F3298" t="inlineStr">
        <is>
          <t>2026-04-06</t>
        </is>
      </c>
      <c r="G3298" t="n">
        <v>11918.34</v>
      </c>
      <c r="H3298" t="inlineStr">
        <is>
          <t>2026-06-08</t>
        </is>
      </c>
      <c r="I3298" t="n">
        <v>11047.26</v>
      </c>
      <c r="J3298" t="inlineStr">
        <is>
          <t>최종 손절 도달(-6%)</t>
        </is>
      </c>
      <c r="K3298" t="n">
        <v>6</v>
      </c>
      <c r="L3298" t="n">
        <v>0</v>
      </c>
      <c r="M3298" t="n">
        <v>-7.59</v>
      </c>
      <c r="N3298" t="inlineStr">
        <is>
          <t>06.08. 6주 매도(-6% 하락 시 10% 손절 원칙)</t>
        </is>
      </c>
      <c r="O3298" t="n">
        <v>300000</v>
      </c>
      <c r="P3298">
        <f>COUNTIF($A$2:A3298,A3298)</f>
        <v/>
      </c>
      <c r="Q3298">
        <f>A3298&amp;"|"&amp;P3298</f>
        <v/>
      </c>
    </row>
    <row r="3299">
      <c r="A3299" t="inlineStr">
        <is>
          <t>KODEX 은선물(H)|전체 평가기간|[중기추세]+[정석방어]</t>
        </is>
      </c>
      <c r="B3299" t="inlineStr">
        <is>
          <t>KODEX 은선물(H)</t>
        </is>
      </c>
      <c r="C3299" t="inlineStr">
        <is>
          <t>144600</t>
        </is>
      </c>
      <c r="D3299" t="inlineStr">
        <is>
          <t>전체 평가기간</t>
        </is>
      </c>
      <c r="E3299" t="inlineStr">
        <is>
          <t>[중기추세]+[정석방어]</t>
        </is>
      </c>
      <c r="F3299" t="inlineStr">
        <is>
          <t>2026-04-06</t>
        </is>
      </c>
      <c r="G3299" t="n">
        <v>11918.34</v>
      </c>
      <c r="H3299" t="inlineStr">
        <is>
          <t>2026-04-16</t>
        </is>
      </c>
      <c r="I3299" t="n">
        <v>13260.71</v>
      </c>
      <c r="J3299" t="inlineStr">
        <is>
          <t>1차 익절 도달(10%)</t>
        </is>
      </c>
      <c r="K3299" t="n">
        <v>12</v>
      </c>
      <c r="L3299" t="n">
        <v>13</v>
      </c>
      <c r="M3299" t="n">
        <v>10.93</v>
      </c>
      <c r="N3299" t="inlineStr">
        <is>
          <t>04.16. 12주 매도(+10% 상승 시 50% 익절 원칙)</t>
        </is>
      </c>
      <c r="O3299" t="n">
        <v>300000</v>
      </c>
      <c r="P3299">
        <f>COUNTIF($A$2:A3299,A3299)</f>
        <v/>
      </c>
      <c r="Q3299">
        <f>A3299&amp;"|"&amp;P3299</f>
        <v/>
      </c>
    </row>
    <row r="3300">
      <c r="A3300" t="inlineStr">
        <is>
          <t>KODEX 은선물(H)|전체 평가기간|[중기추세]+[정석방어]</t>
        </is>
      </c>
      <c r="B3300" t="inlineStr">
        <is>
          <t>KODEX 은선물(H)</t>
        </is>
      </c>
      <c r="C3300" t="inlineStr">
        <is>
          <t>144600</t>
        </is>
      </c>
      <c r="D3300" t="inlineStr">
        <is>
          <t>전체 평가기간</t>
        </is>
      </c>
      <c r="E3300" t="inlineStr">
        <is>
          <t>[중기추세]+[정석방어]</t>
        </is>
      </c>
      <c r="F3300" t="inlineStr">
        <is>
          <t>2026-04-06</t>
        </is>
      </c>
      <c r="G3300" t="n">
        <v>11918.34</v>
      </c>
      <c r="H3300" t="inlineStr">
        <is>
          <t>2026-05-13</t>
        </is>
      </c>
      <c r="I3300" t="n">
        <v>14309.98</v>
      </c>
      <c r="J3300" t="inlineStr">
        <is>
          <t>2차 익절 도달(20%)</t>
        </is>
      </c>
      <c r="K3300" t="n">
        <v>7</v>
      </c>
      <c r="L3300" t="n">
        <v>6</v>
      </c>
      <c r="M3300" t="n">
        <v>19.71</v>
      </c>
      <c r="N3300" t="inlineStr">
        <is>
          <t>05.13. 7주 매도(+20% 상승 시 30% 익절 원칙)</t>
        </is>
      </c>
      <c r="O3300" t="n">
        <v>300000</v>
      </c>
      <c r="P3300">
        <f>COUNTIF($A$2:A3300,A3300)</f>
        <v/>
      </c>
      <c r="Q3300">
        <f>A3300&amp;"|"&amp;P3300</f>
        <v/>
      </c>
    </row>
    <row r="3301">
      <c r="A3301" t="inlineStr">
        <is>
          <t>KODEX 은선물(H)|전체 평가기간|[중기추세]+[정석방어]</t>
        </is>
      </c>
      <c r="B3301" t="inlineStr">
        <is>
          <t>KODEX 은선물(H)</t>
        </is>
      </c>
      <c r="C3301" t="inlineStr">
        <is>
          <t>144600</t>
        </is>
      </c>
      <c r="D3301" t="inlineStr">
        <is>
          <t>전체 평가기간</t>
        </is>
      </c>
      <c r="E3301" t="inlineStr">
        <is>
          <t>[중기추세]+[정석방어]</t>
        </is>
      </c>
      <c r="F3301" t="inlineStr">
        <is>
          <t>2026-04-06</t>
        </is>
      </c>
      <c r="G3301" t="n">
        <v>11918.34</v>
      </c>
      <c r="H3301" t="inlineStr">
        <is>
          <t>2026-06-08</t>
        </is>
      </c>
      <c r="I3301" t="n">
        <v>11047.26</v>
      </c>
      <c r="J3301" t="inlineStr">
        <is>
          <t>2차 손절 도달(-5%)</t>
        </is>
      </c>
      <c r="K3301" t="n">
        <v>5</v>
      </c>
      <c r="L3301" t="n">
        <v>1</v>
      </c>
      <c r="M3301" t="n">
        <v>-7.59</v>
      </c>
      <c r="N3301" t="inlineStr">
        <is>
          <t>06.08. 5주 매도(-5% 하락 시 20% 손절 원칙)</t>
        </is>
      </c>
      <c r="O3301" t="n">
        <v>300000</v>
      </c>
      <c r="P3301">
        <f>COUNTIF($A$2:A3301,A3301)</f>
        <v/>
      </c>
      <c r="Q3301">
        <f>A3301&amp;"|"&amp;P3301</f>
        <v/>
      </c>
    </row>
    <row r="3302">
      <c r="A3302" t="inlineStr">
        <is>
          <t>KODEX 은선물(H)|전체 평가기간|[중기추세]+[정석방어]</t>
        </is>
      </c>
      <c r="B3302" t="inlineStr">
        <is>
          <t>KODEX 은선물(H)</t>
        </is>
      </c>
      <c r="C3302" t="inlineStr">
        <is>
          <t>144600</t>
        </is>
      </c>
      <c r="D3302" t="inlineStr">
        <is>
          <t>전체 평가기간</t>
        </is>
      </c>
      <c r="E3302" t="inlineStr">
        <is>
          <t>[중기추세]+[정석방어]</t>
        </is>
      </c>
      <c r="F3302" t="inlineStr">
        <is>
          <t>2026-04-06</t>
        </is>
      </c>
      <c r="G3302" t="n">
        <v>11918.34</v>
      </c>
      <c r="H3302" t="inlineStr">
        <is>
          <t>2026-06-08</t>
        </is>
      </c>
      <c r="I3302" t="n">
        <v>11047.26</v>
      </c>
      <c r="J3302" t="inlineStr">
        <is>
          <t>백테스트 종료일 강제청산</t>
        </is>
      </c>
      <c r="K3302" t="n">
        <v>1</v>
      </c>
      <c r="L3302" t="n">
        <v>0</v>
      </c>
      <c r="M3302" t="n">
        <v>-7.59</v>
      </c>
      <c r="N3302" t="inlineStr">
        <is>
          <t>06.08. 1주 매도(백테스트 종료일 기준 강제청산)</t>
        </is>
      </c>
      <c r="O3302" t="n">
        <v>300000</v>
      </c>
      <c r="P3302">
        <f>COUNTIF($A$2:A3302,A3302)</f>
        <v/>
      </c>
      <c r="Q3302">
        <f>A3302&amp;"|"&amp;P3302</f>
        <v/>
      </c>
    </row>
    <row r="3303">
      <c r="A3303" t="inlineStr">
        <is>
          <t>KODEX 은선물(H)|전체 평가기간|[중기추세]+[변동성허용]</t>
        </is>
      </c>
      <c r="B3303" t="inlineStr">
        <is>
          <t>KODEX 은선물(H)</t>
        </is>
      </c>
      <c r="C3303" t="inlineStr">
        <is>
          <t>144600</t>
        </is>
      </c>
      <c r="D3303" t="inlineStr">
        <is>
          <t>전체 평가기간</t>
        </is>
      </c>
      <c r="E3303" t="inlineStr">
        <is>
          <t>[중기추세]+[변동성허용]</t>
        </is>
      </c>
      <c r="F3303" t="inlineStr">
        <is>
          <t>2026-04-06</t>
        </is>
      </c>
      <c r="G3303" t="n">
        <v>11918.34</v>
      </c>
      <c r="H3303" t="inlineStr">
        <is>
          <t>2026-04-16</t>
        </is>
      </c>
      <c r="I3303" t="n">
        <v>13260.71</v>
      </c>
      <c r="J3303" t="inlineStr">
        <is>
          <t>1차 익절 도달(10%)</t>
        </is>
      </c>
      <c r="K3303" t="n">
        <v>12</v>
      </c>
      <c r="L3303" t="n">
        <v>13</v>
      </c>
      <c r="M3303" t="n">
        <v>10.93</v>
      </c>
      <c r="N3303" t="inlineStr">
        <is>
          <t>04.16. 12주 매도(+10% 상승 시 50% 익절 원칙)</t>
        </is>
      </c>
      <c r="O3303" t="n">
        <v>300000</v>
      </c>
      <c r="P3303">
        <f>COUNTIF($A$2:A3303,A3303)</f>
        <v/>
      </c>
      <c r="Q3303">
        <f>A3303&amp;"|"&amp;P3303</f>
        <v/>
      </c>
    </row>
    <row r="3304">
      <c r="A3304" t="inlineStr">
        <is>
          <t>KODEX 은선물(H)|전체 평가기간|[중기추세]+[변동성허용]</t>
        </is>
      </c>
      <c r="B3304" t="inlineStr">
        <is>
          <t>KODEX 은선물(H)</t>
        </is>
      </c>
      <c r="C3304" t="inlineStr">
        <is>
          <t>144600</t>
        </is>
      </c>
      <c r="D3304" t="inlineStr">
        <is>
          <t>전체 평가기간</t>
        </is>
      </c>
      <c r="E3304" t="inlineStr">
        <is>
          <t>[중기추세]+[변동성허용]</t>
        </is>
      </c>
      <c r="F3304" t="inlineStr">
        <is>
          <t>2026-04-06</t>
        </is>
      </c>
      <c r="G3304" t="n">
        <v>11918.34</v>
      </c>
      <c r="H3304" t="inlineStr">
        <is>
          <t>2026-05-13</t>
        </is>
      </c>
      <c r="I3304" t="n">
        <v>14309.98</v>
      </c>
      <c r="J3304" t="inlineStr">
        <is>
          <t>2차 익절 도달(20%)</t>
        </is>
      </c>
      <c r="K3304" t="n">
        <v>7</v>
      </c>
      <c r="L3304" t="n">
        <v>6</v>
      </c>
      <c r="M3304" t="n">
        <v>19.71</v>
      </c>
      <c r="N3304" t="inlineStr">
        <is>
          <t>05.13. 7주 매도(+20% 상승 시 30% 익절 원칙)</t>
        </is>
      </c>
      <c r="O3304" t="n">
        <v>300000</v>
      </c>
      <c r="P3304">
        <f>COUNTIF($A$2:A3304,A3304)</f>
        <v/>
      </c>
      <c r="Q3304">
        <f>A3304&amp;"|"&amp;P3304</f>
        <v/>
      </c>
    </row>
    <row r="3305">
      <c r="A3305" t="inlineStr">
        <is>
          <t>KODEX 은선물(H)|전체 평가기간|[중기추세]+[변동성허용]</t>
        </is>
      </c>
      <c r="B3305" t="inlineStr">
        <is>
          <t>KODEX 은선물(H)</t>
        </is>
      </c>
      <c r="C3305" t="inlineStr">
        <is>
          <t>144600</t>
        </is>
      </c>
      <c r="D3305" t="inlineStr">
        <is>
          <t>전체 평가기간</t>
        </is>
      </c>
      <c r="E3305" t="inlineStr">
        <is>
          <t>[중기추세]+[변동성허용]</t>
        </is>
      </c>
      <c r="F3305" t="inlineStr">
        <is>
          <t>2026-04-06</t>
        </is>
      </c>
      <c r="G3305" t="n">
        <v>11918.34</v>
      </c>
      <c r="H3305" t="inlineStr">
        <is>
          <t>2026-06-08</t>
        </is>
      </c>
      <c r="I3305" t="n">
        <v>11047.26</v>
      </c>
      <c r="J3305" t="inlineStr">
        <is>
          <t>1차 손절 도달(-5%)</t>
        </is>
      </c>
      <c r="K3305" t="n">
        <v>6</v>
      </c>
      <c r="L3305" t="n">
        <v>0</v>
      </c>
      <c r="M3305" t="n">
        <v>-7.59</v>
      </c>
      <c r="N3305" t="inlineStr">
        <is>
          <t>06.08. 6주 매도(-5% 하락 시 50% 손절 원칙)</t>
        </is>
      </c>
      <c r="O3305" t="n">
        <v>300000</v>
      </c>
      <c r="P3305">
        <f>COUNTIF($A$2:A3305,A3305)</f>
        <v/>
      </c>
      <c r="Q3305">
        <f>A3305&amp;"|"&amp;P3305</f>
        <v/>
      </c>
    </row>
    <row r="3306">
      <c r="A3306" t="inlineStr">
        <is>
          <t>KODEX 은선물(H)|전체 평가기간|[중기추세]+[버티기형]</t>
        </is>
      </c>
      <c r="B3306" t="inlineStr">
        <is>
          <t>KODEX 은선물(H)</t>
        </is>
      </c>
      <c r="C3306" t="inlineStr">
        <is>
          <t>144600</t>
        </is>
      </c>
      <c r="D3306" t="inlineStr">
        <is>
          <t>전체 평가기간</t>
        </is>
      </c>
      <c r="E3306" t="inlineStr">
        <is>
          <t>[중기추세]+[버티기형]</t>
        </is>
      </c>
      <c r="F3306" t="inlineStr">
        <is>
          <t>2026-04-06</t>
        </is>
      </c>
      <c r="G3306" t="n">
        <v>11918.34</v>
      </c>
      <c r="H3306" t="inlineStr">
        <is>
          <t>2026-04-16</t>
        </is>
      </c>
      <c r="I3306" t="n">
        <v>13260.71</v>
      </c>
      <c r="J3306" t="inlineStr">
        <is>
          <t>1차 익절 도달(10%)</t>
        </is>
      </c>
      <c r="K3306" t="n">
        <v>12</v>
      </c>
      <c r="L3306" t="n">
        <v>13</v>
      </c>
      <c r="M3306" t="n">
        <v>10.93</v>
      </c>
      <c r="N3306" t="inlineStr">
        <is>
          <t>04.16. 12주 매도(+10% 상승 시 50% 익절 원칙)</t>
        </is>
      </c>
      <c r="O3306" t="n">
        <v>300000</v>
      </c>
      <c r="P3306">
        <f>COUNTIF($A$2:A3306,A3306)</f>
        <v/>
      </c>
      <c r="Q3306">
        <f>A3306&amp;"|"&amp;P3306</f>
        <v/>
      </c>
    </row>
    <row r="3307">
      <c r="A3307" t="inlineStr">
        <is>
          <t>KODEX 은선물(H)|전체 평가기간|[중기추세]+[버티기형]</t>
        </is>
      </c>
      <c r="B3307" t="inlineStr">
        <is>
          <t>KODEX 은선물(H)</t>
        </is>
      </c>
      <c r="C3307" t="inlineStr">
        <is>
          <t>144600</t>
        </is>
      </c>
      <c r="D3307" t="inlineStr">
        <is>
          <t>전체 평가기간</t>
        </is>
      </c>
      <c r="E3307" t="inlineStr">
        <is>
          <t>[중기추세]+[버티기형]</t>
        </is>
      </c>
      <c r="F3307" t="inlineStr">
        <is>
          <t>2026-04-06</t>
        </is>
      </c>
      <c r="G3307" t="n">
        <v>11918.34</v>
      </c>
      <c r="H3307" t="inlineStr">
        <is>
          <t>2026-05-13</t>
        </is>
      </c>
      <c r="I3307" t="n">
        <v>14309.98</v>
      </c>
      <c r="J3307" t="inlineStr">
        <is>
          <t>2차 익절 도달(20%)</t>
        </is>
      </c>
      <c r="K3307" t="n">
        <v>7</v>
      </c>
      <c r="L3307" t="n">
        <v>6</v>
      </c>
      <c r="M3307" t="n">
        <v>19.71</v>
      </c>
      <c r="N3307" t="inlineStr">
        <is>
          <t>05.13. 7주 매도(+20% 상승 시 30% 익절 원칙)</t>
        </is>
      </c>
      <c r="O3307" t="n">
        <v>300000</v>
      </c>
      <c r="P3307">
        <f>COUNTIF($A$2:A3307,A3307)</f>
        <v/>
      </c>
      <c r="Q3307">
        <f>A3307&amp;"|"&amp;P3307</f>
        <v/>
      </c>
    </row>
    <row r="3308">
      <c r="A3308" t="inlineStr">
        <is>
          <t>KODEX 은선물(H)|전체 평가기간|[중기추세]+[버티기형]</t>
        </is>
      </c>
      <c r="B3308" t="inlineStr">
        <is>
          <t>KODEX 은선물(H)</t>
        </is>
      </c>
      <c r="C3308" t="inlineStr">
        <is>
          <t>144600</t>
        </is>
      </c>
      <c r="D3308" t="inlineStr">
        <is>
          <t>전체 평가기간</t>
        </is>
      </c>
      <c r="E3308" t="inlineStr">
        <is>
          <t>[중기추세]+[버티기형]</t>
        </is>
      </c>
      <c r="F3308" t="inlineStr">
        <is>
          <t>2026-04-06</t>
        </is>
      </c>
      <c r="G3308" t="n">
        <v>11918.34</v>
      </c>
      <c r="H3308" t="inlineStr">
        <is>
          <t>2026-06-08</t>
        </is>
      </c>
      <c r="I3308" t="n">
        <v>11047.26</v>
      </c>
      <c r="J3308" t="inlineStr">
        <is>
          <t>1차 손절 도달(-5%)</t>
        </is>
      </c>
      <c r="K3308" t="n">
        <v>6</v>
      </c>
      <c r="L3308" t="n">
        <v>0</v>
      </c>
      <c r="M3308" t="n">
        <v>-7.59</v>
      </c>
      <c r="N3308" t="inlineStr">
        <is>
          <t>06.08. 6주 매도(-5% 하락 시 40% 손절 원칙)</t>
        </is>
      </c>
      <c r="O3308" t="n">
        <v>300000</v>
      </c>
      <c r="P3308">
        <f>COUNTIF($A$2:A3308,A3308)</f>
        <v/>
      </c>
      <c r="Q3308">
        <f>A3308&amp;"|"&amp;P3308</f>
        <v/>
      </c>
    </row>
    <row r="3309">
      <c r="A3309" t="inlineStr">
        <is>
          <t>KODEX 은선물(H)|전체 평가기간|[수익극대화]+[칼손절]</t>
        </is>
      </c>
      <c r="B3309" t="inlineStr">
        <is>
          <t>KODEX 은선물(H)</t>
        </is>
      </c>
      <c r="C3309" t="inlineStr">
        <is>
          <t>144600</t>
        </is>
      </c>
      <c r="D3309" t="inlineStr">
        <is>
          <t>전체 평가기간</t>
        </is>
      </c>
      <c r="E3309" t="inlineStr">
        <is>
          <t>[수익극대화]+[칼손절]</t>
        </is>
      </c>
      <c r="F3309" t="inlineStr">
        <is>
          <t>2026-04-06</t>
        </is>
      </c>
      <c r="G3309" t="n">
        <v>11918.34</v>
      </c>
      <c r="H3309" t="inlineStr">
        <is>
          <t>2026-04-16</t>
        </is>
      </c>
      <c r="I3309" t="n">
        <v>13260.71</v>
      </c>
      <c r="J3309" t="inlineStr">
        <is>
          <t>1차 익절 도달(10%)</t>
        </is>
      </c>
      <c r="K3309" t="n">
        <v>10</v>
      </c>
      <c r="L3309" t="n">
        <v>15</v>
      </c>
      <c r="M3309" t="n">
        <v>10.93</v>
      </c>
      <c r="N3309" t="inlineStr">
        <is>
          <t>04.16. 10주 매도(+10% 상승 시 40% 익절 원칙)</t>
        </is>
      </c>
      <c r="O3309" t="n">
        <v>300000</v>
      </c>
      <c r="P3309">
        <f>COUNTIF($A$2:A3309,A3309)</f>
        <v/>
      </c>
      <c r="Q3309">
        <f>A3309&amp;"|"&amp;P3309</f>
        <v/>
      </c>
    </row>
    <row r="3310">
      <c r="A3310" t="inlineStr">
        <is>
          <t>KODEX 은선물(H)|전체 평가기간|[수익극대화]+[칼손절]</t>
        </is>
      </c>
      <c r="B3310" t="inlineStr">
        <is>
          <t>KODEX 은선물(H)</t>
        </is>
      </c>
      <c r="C3310" t="inlineStr">
        <is>
          <t>144600</t>
        </is>
      </c>
      <c r="D3310" t="inlineStr">
        <is>
          <t>전체 평가기간</t>
        </is>
      </c>
      <c r="E3310" t="inlineStr">
        <is>
          <t>[수익극대화]+[칼손절]</t>
        </is>
      </c>
      <c r="F3310" t="inlineStr">
        <is>
          <t>2026-04-06</t>
        </is>
      </c>
      <c r="G3310" t="n">
        <v>11918.34</v>
      </c>
      <c r="H3310" t="inlineStr">
        <is>
          <t>2026-05-13</t>
        </is>
      </c>
      <c r="I3310" t="n">
        <v>14309.98</v>
      </c>
      <c r="J3310" t="inlineStr">
        <is>
          <t>2차 익절 도달(20%)</t>
        </is>
      </c>
      <c r="K3310" t="n">
        <v>7</v>
      </c>
      <c r="L3310" t="n">
        <v>8</v>
      </c>
      <c r="M3310" t="n">
        <v>19.71</v>
      </c>
      <c r="N3310" t="inlineStr">
        <is>
          <t>05.13. 7주 매도(+20% 상승 시 30% 익절 원칙)</t>
        </is>
      </c>
      <c r="O3310" t="n">
        <v>300000</v>
      </c>
      <c r="P3310">
        <f>COUNTIF($A$2:A3310,A3310)</f>
        <v/>
      </c>
      <c r="Q3310">
        <f>A3310&amp;"|"&amp;P3310</f>
        <v/>
      </c>
    </row>
    <row r="3311">
      <c r="A3311" t="inlineStr">
        <is>
          <t>KODEX 은선물(H)|전체 평가기간|[수익극대화]+[칼손절]</t>
        </is>
      </c>
      <c r="B3311" t="inlineStr">
        <is>
          <t>KODEX 은선물(H)</t>
        </is>
      </c>
      <c r="C3311" t="inlineStr">
        <is>
          <t>144600</t>
        </is>
      </c>
      <c r="D3311" t="inlineStr">
        <is>
          <t>전체 평가기간</t>
        </is>
      </c>
      <c r="E3311" t="inlineStr">
        <is>
          <t>[수익극대화]+[칼손절]</t>
        </is>
      </c>
      <c r="F3311" t="inlineStr">
        <is>
          <t>2026-04-06</t>
        </is>
      </c>
      <c r="G3311" t="n">
        <v>11918.34</v>
      </c>
      <c r="H3311" t="inlineStr">
        <is>
          <t>2026-06-08</t>
        </is>
      </c>
      <c r="I3311" t="n">
        <v>11047.26</v>
      </c>
      <c r="J3311" t="inlineStr">
        <is>
          <t>최종 손절 도달(-6%)</t>
        </is>
      </c>
      <c r="K3311" t="n">
        <v>8</v>
      </c>
      <c r="L3311" t="n">
        <v>0</v>
      </c>
      <c r="M3311" t="n">
        <v>-7.59</v>
      </c>
      <c r="N3311" t="inlineStr">
        <is>
          <t>06.08. 8주 매도(-6% 하락 시 10% 손절 원칙)</t>
        </is>
      </c>
      <c r="O3311" t="n">
        <v>300000</v>
      </c>
      <c r="P3311">
        <f>COUNTIF($A$2:A3311,A3311)</f>
        <v/>
      </c>
      <c r="Q3311">
        <f>A3311&amp;"|"&amp;P3311</f>
        <v/>
      </c>
    </row>
    <row r="3312">
      <c r="A3312" t="inlineStr">
        <is>
          <t>KODEX 은선물(H)|전체 평가기간|[수익극대화]+[정석방어]</t>
        </is>
      </c>
      <c r="B3312" t="inlineStr">
        <is>
          <t>KODEX 은선물(H)</t>
        </is>
      </c>
      <c r="C3312" t="inlineStr">
        <is>
          <t>144600</t>
        </is>
      </c>
      <c r="D3312" t="inlineStr">
        <is>
          <t>전체 평가기간</t>
        </is>
      </c>
      <c r="E3312" t="inlineStr">
        <is>
          <t>[수익극대화]+[정석방어]</t>
        </is>
      </c>
      <c r="F3312" t="inlineStr">
        <is>
          <t>2026-04-06</t>
        </is>
      </c>
      <c r="G3312" t="n">
        <v>11918.34</v>
      </c>
      <c r="H3312" t="inlineStr">
        <is>
          <t>2026-04-16</t>
        </is>
      </c>
      <c r="I3312" t="n">
        <v>13260.71</v>
      </c>
      <c r="J3312" t="inlineStr">
        <is>
          <t>1차 익절 도달(10%)</t>
        </is>
      </c>
      <c r="K3312" t="n">
        <v>10</v>
      </c>
      <c r="L3312" t="n">
        <v>15</v>
      </c>
      <c r="M3312" t="n">
        <v>10.93</v>
      </c>
      <c r="N3312" t="inlineStr">
        <is>
          <t>04.16. 10주 매도(+10% 상승 시 40% 익절 원칙)</t>
        </is>
      </c>
      <c r="O3312" t="n">
        <v>300000</v>
      </c>
      <c r="P3312">
        <f>COUNTIF($A$2:A3312,A3312)</f>
        <v/>
      </c>
      <c r="Q3312">
        <f>A3312&amp;"|"&amp;P3312</f>
        <v/>
      </c>
    </row>
    <row r="3313">
      <c r="A3313" t="inlineStr">
        <is>
          <t>KODEX 은선물(H)|전체 평가기간|[수익극대화]+[정석방어]</t>
        </is>
      </c>
      <c r="B3313" t="inlineStr">
        <is>
          <t>KODEX 은선물(H)</t>
        </is>
      </c>
      <c r="C3313" t="inlineStr">
        <is>
          <t>144600</t>
        </is>
      </c>
      <c r="D3313" t="inlineStr">
        <is>
          <t>전체 평가기간</t>
        </is>
      </c>
      <c r="E3313" t="inlineStr">
        <is>
          <t>[수익극대화]+[정석방어]</t>
        </is>
      </c>
      <c r="F3313" t="inlineStr">
        <is>
          <t>2026-04-06</t>
        </is>
      </c>
      <c r="G3313" t="n">
        <v>11918.34</v>
      </c>
      <c r="H3313" t="inlineStr">
        <is>
          <t>2026-05-13</t>
        </is>
      </c>
      <c r="I3313" t="n">
        <v>14309.98</v>
      </c>
      <c r="J3313" t="inlineStr">
        <is>
          <t>2차 익절 도달(20%)</t>
        </is>
      </c>
      <c r="K3313" t="n">
        <v>7</v>
      </c>
      <c r="L3313" t="n">
        <v>8</v>
      </c>
      <c r="M3313" t="n">
        <v>19.71</v>
      </c>
      <c r="N3313" t="inlineStr">
        <is>
          <t>05.13. 7주 매도(+20% 상승 시 30% 익절 원칙)</t>
        </is>
      </c>
      <c r="O3313" t="n">
        <v>300000</v>
      </c>
      <c r="P3313">
        <f>COUNTIF($A$2:A3313,A3313)</f>
        <v/>
      </c>
      <c r="Q3313">
        <f>A3313&amp;"|"&amp;P3313</f>
        <v/>
      </c>
    </row>
    <row r="3314">
      <c r="A3314" t="inlineStr">
        <is>
          <t>KODEX 은선물(H)|전체 평가기간|[수익극대화]+[정석방어]</t>
        </is>
      </c>
      <c r="B3314" t="inlineStr">
        <is>
          <t>KODEX 은선물(H)</t>
        </is>
      </c>
      <c r="C3314" t="inlineStr">
        <is>
          <t>144600</t>
        </is>
      </c>
      <c r="D3314" t="inlineStr">
        <is>
          <t>전체 평가기간</t>
        </is>
      </c>
      <c r="E3314" t="inlineStr">
        <is>
          <t>[수익극대화]+[정석방어]</t>
        </is>
      </c>
      <c r="F3314" t="inlineStr">
        <is>
          <t>2026-04-06</t>
        </is>
      </c>
      <c r="G3314" t="n">
        <v>11918.34</v>
      </c>
      <c r="H3314" t="inlineStr">
        <is>
          <t>2026-06-08</t>
        </is>
      </c>
      <c r="I3314" t="n">
        <v>11047.26</v>
      </c>
      <c r="J3314" t="inlineStr">
        <is>
          <t>2차 손절 도달(-5%)</t>
        </is>
      </c>
      <c r="K3314" t="n">
        <v>5</v>
      </c>
      <c r="L3314" t="n">
        <v>3</v>
      </c>
      <c r="M3314" t="n">
        <v>-7.59</v>
      </c>
      <c r="N3314" t="inlineStr">
        <is>
          <t>06.08. 5주 매도(-5% 하락 시 20% 손절 원칙)</t>
        </is>
      </c>
      <c r="O3314" t="n">
        <v>300000</v>
      </c>
      <c r="P3314">
        <f>COUNTIF($A$2:A3314,A3314)</f>
        <v/>
      </c>
      <c r="Q3314">
        <f>A3314&amp;"|"&amp;P3314</f>
        <v/>
      </c>
    </row>
    <row r="3315">
      <c r="A3315" t="inlineStr">
        <is>
          <t>KODEX 은선물(H)|전체 평가기간|[수익극대화]+[정석방어]</t>
        </is>
      </c>
      <c r="B3315" t="inlineStr">
        <is>
          <t>KODEX 은선물(H)</t>
        </is>
      </c>
      <c r="C3315" t="inlineStr">
        <is>
          <t>144600</t>
        </is>
      </c>
      <c r="D3315" t="inlineStr">
        <is>
          <t>전체 평가기간</t>
        </is>
      </c>
      <c r="E3315" t="inlineStr">
        <is>
          <t>[수익극대화]+[정석방어]</t>
        </is>
      </c>
      <c r="F3315" t="inlineStr">
        <is>
          <t>2026-04-06</t>
        </is>
      </c>
      <c r="G3315" t="n">
        <v>11918.34</v>
      </c>
      <c r="H3315" t="inlineStr">
        <is>
          <t>2026-06-08</t>
        </is>
      </c>
      <c r="I3315" t="n">
        <v>11047.26</v>
      </c>
      <c r="J3315" t="inlineStr">
        <is>
          <t>백테스트 종료일 강제청산</t>
        </is>
      </c>
      <c r="K3315" t="n">
        <v>3</v>
      </c>
      <c r="L3315" t="n">
        <v>0</v>
      </c>
      <c r="M3315" t="n">
        <v>-7.59</v>
      </c>
      <c r="N3315" t="inlineStr">
        <is>
          <t>06.08. 3주 매도(백테스트 종료일 기준 강제청산)</t>
        </is>
      </c>
      <c r="O3315" t="n">
        <v>300000</v>
      </c>
      <c r="P3315">
        <f>COUNTIF($A$2:A3315,A3315)</f>
        <v/>
      </c>
      <c r="Q3315">
        <f>A3315&amp;"|"&amp;P3315</f>
        <v/>
      </c>
    </row>
    <row r="3316">
      <c r="A3316" t="inlineStr">
        <is>
          <t>KODEX 은선물(H)|전체 평가기간|[수익극대화]+[변동성허용]</t>
        </is>
      </c>
      <c r="B3316" t="inlineStr">
        <is>
          <t>KODEX 은선물(H)</t>
        </is>
      </c>
      <c r="C3316" t="inlineStr">
        <is>
          <t>144600</t>
        </is>
      </c>
      <c r="D3316" t="inlineStr">
        <is>
          <t>전체 평가기간</t>
        </is>
      </c>
      <c r="E3316" t="inlineStr">
        <is>
          <t>[수익극대화]+[변동성허용]</t>
        </is>
      </c>
      <c r="F3316" t="inlineStr">
        <is>
          <t>2026-04-06</t>
        </is>
      </c>
      <c r="G3316" t="n">
        <v>11918.34</v>
      </c>
      <c r="H3316" t="inlineStr">
        <is>
          <t>2026-04-16</t>
        </is>
      </c>
      <c r="I3316" t="n">
        <v>13260.71</v>
      </c>
      <c r="J3316" t="inlineStr">
        <is>
          <t>1차 익절 도달(10%)</t>
        </is>
      </c>
      <c r="K3316" t="n">
        <v>10</v>
      </c>
      <c r="L3316" t="n">
        <v>15</v>
      </c>
      <c r="M3316" t="n">
        <v>10.93</v>
      </c>
      <c r="N3316" t="inlineStr">
        <is>
          <t>04.16. 10주 매도(+10% 상승 시 40% 익절 원칙)</t>
        </is>
      </c>
      <c r="O3316" t="n">
        <v>300000</v>
      </c>
      <c r="P3316">
        <f>COUNTIF($A$2:A3316,A3316)</f>
        <v/>
      </c>
      <c r="Q3316">
        <f>A3316&amp;"|"&amp;P3316</f>
        <v/>
      </c>
    </row>
    <row r="3317">
      <c r="A3317" t="inlineStr">
        <is>
          <t>KODEX 은선물(H)|전체 평가기간|[수익극대화]+[변동성허용]</t>
        </is>
      </c>
      <c r="B3317" t="inlineStr">
        <is>
          <t>KODEX 은선물(H)</t>
        </is>
      </c>
      <c r="C3317" t="inlineStr">
        <is>
          <t>144600</t>
        </is>
      </c>
      <c r="D3317" t="inlineStr">
        <is>
          <t>전체 평가기간</t>
        </is>
      </c>
      <c r="E3317" t="inlineStr">
        <is>
          <t>[수익극대화]+[변동성허용]</t>
        </is>
      </c>
      <c r="F3317" t="inlineStr">
        <is>
          <t>2026-04-06</t>
        </is>
      </c>
      <c r="G3317" t="n">
        <v>11918.34</v>
      </c>
      <c r="H3317" t="inlineStr">
        <is>
          <t>2026-05-13</t>
        </is>
      </c>
      <c r="I3317" t="n">
        <v>14309.98</v>
      </c>
      <c r="J3317" t="inlineStr">
        <is>
          <t>2차 익절 도달(20%)</t>
        </is>
      </c>
      <c r="K3317" t="n">
        <v>7</v>
      </c>
      <c r="L3317" t="n">
        <v>8</v>
      </c>
      <c r="M3317" t="n">
        <v>19.71</v>
      </c>
      <c r="N3317" t="inlineStr">
        <is>
          <t>05.13. 7주 매도(+20% 상승 시 30% 익절 원칙)</t>
        </is>
      </c>
      <c r="O3317" t="n">
        <v>300000</v>
      </c>
      <c r="P3317">
        <f>COUNTIF($A$2:A3317,A3317)</f>
        <v/>
      </c>
      <c r="Q3317">
        <f>A3317&amp;"|"&amp;P3317</f>
        <v/>
      </c>
    </row>
    <row r="3318">
      <c r="A3318" t="inlineStr">
        <is>
          <t>KODEX 은선물(H)|전체 평가기간|[수익극대화]+[변동성허용]</t>
        </is>
      </c>
      <c r="B3318" t="inlineStr">
        <is>
          <t>KODEX 은선물(H)</t>
        </is>
      </c>
      <c r="C3318" t="inlineStr">
        <is>
          <t>144600</t>
        </is>
      </c>
      <c r="D3318" t="inlineStr">
        <is>
          <t>전체 평가기간</t>
        </is>
      </c>
      <c r="E3318" t="inlineStr">
        <is>
          <t>[수익극대화]+[변동성허용]</t>
        </is>
      </c>
      <c r="F3318" t="inlineStr">
        <is>
          <t>2026-04-06</t>
        </is>
      </c>
      <c r="G3318" t="n">
        <v>11918.34</v>
      </c>
      <c r="H3318" t="inlineStr">
        <is>
          <t>2026-06-08</t>
        </is>
      </c>
      <c r="I3318" t="n">
        <v>11047.26</v>
      </c>
      <c r="J3318" t="inlineStr">
        <is>
          <t>1차 손절 도달(-5%)</t>
        </is>
      </c>
      <c r="K3318" t="n">
        <v>8</v>
      </c>
      <c r="L3318" t="n">
        <v>0</v>
      </c>
      <c r="M3318" t="n">
        <v>-7.59</v>
      </c>
      <c r="N3318" t="inlineStr">
        <is>
          <t>06.08. 8주 매도(-5% 하락 시 50% 손절 원칙)</t>
        </is>
      </c>
      <c r="O3318" t="n">
        <v>300000</v>
      </c>
      <c r="P3318">
        <f>COUNTIF($A$2:A3318,A3318)</f>
        <v/>
      </c>
      <c r="Q3318">
        <f>A3318&amp;"|"&amp;P3318</f>
        <v/>
      </c>
    </row>
    <row r="3319">
      <c r="A3319" t="inlineStr">
        <is>
          <t>KODEX 은선물(H)|전체 평가기간|[수익극대화]+[버티기형]</t>
        </is>
      </c>
      <c r="B3319" t="inlineStr">
        <is>
          <t>KODEX 은선물(H)</t>
        </is>
      </c>
      <c r="C3319" t="inlineStr">
        <is>
          <t>144600</t>
        </is>
      </c>
      <c r="D3319" t="inlineStr">
        <is>
          <t>전체 평가기간</t>
        </is>
      </c>
      <c r="E3319" t="inlineStr">
        <is>
          <t>[수익극대화]+[버티기형]</t>
        </is>
      </c>
      <c r="F3319" t="inlineStr">
        <is>
          <t>2026-04-06</t>
        </is>
      </c>
      <c r="G3319" t="n">
        <v>11918.34</v>
      </c>
      <c r="H3319" t="inlineStr">
        <is>
          <t>2026-04-16</t>
        </is>
      </c>
      <c r="I3319" t="n">
        <v>13260.71</v>
      </c>
      <c r="J3319" t="inlineStr">
        <is>
          <t>1차 익절 도달(10%)</t>
        </is>
      </c>
      <c r="K3319" t="n">
        <v>10</v>
      </c>
      <c r="L3319" t="n">
        <v>15</v>
      </c>
      <c r="M3319" t="n">
        <v>10.93</v>
      </c>
      <c r="N3319" t="inlineStr">
        <is>
          <t>04.16. 10주 매도(+10% 상승 시 40% 익절 원칙)</t>
        </is>
      </c>
      <c r="O3319" t="n">
        <v>300000</v>
      </c>
      <c r="P3319">
        <f>COUNTIF($A$2:A3319,A3319)</f>
        <v/>
      </c>
      <c r="Q3319">
        <f>A3319&amp;"|"&amp;P3319</f>
        <v/>
      </c>
    </row>
    <row r="3320">
      <c r="A3320" t="inlineStr">
        <is>
          <t>KODEX 은선물(H)|전체 평가기간|[수익극대화]+[버티기형]</t>
        </is>
      </c>
      <c r="B3320" t="inlineStr">
        <is>
          <t>KODEX 은선물(H)</t>
        </is>
      </c>
      <c r="C3320" t="inlineStr">
        <is>
          <t>144600</t>
        </is>
      </c>
      <c r="D3320" t="inlineStr">
        <is>
          <t>전체 평가기간</t>
        </is>
      </c>
      <c r="E3320" t="inlineStr">
        <is>
          <t>[수익극대화]+[버티기형]</t>
        </is>
      </c>
      <c r="F3320" t="inlineStr">
        <is>
          <t>2026-04-06</t>
        </is>
      </c>
      <c r="G3320" t="n">
        <v>11918.34</v>
      </c>
      <c r="H3320" t="inlineStr">
        <is>
          <t>2026-05-13</t>
        </is>
      </c>
      <c r="I3320" t="n">
        <v>14309.98</v>
      </c>
      <c r="J3320" t="inlineStr">
        <is>
          <t>2차 익절 도달(20%)</t>
        </is>
      </c>
      <c r="K3320" t="n">
        <v>7</v>
      </c>
      <c r="L3320" t="n">
        <v>8</v>
      </c>
      <c r="M3320" t="n">
        <v>19.71</v>
      </c>
      <c r="N3320" t="inlineStr">
        <is>
          <t>05.13. 7주 매도(+20% 상승 시 30% 익절 원칙)</t>
        </is>
      </c>
      <c r="O3320" t="n">
        <v>300000</v>
      </c>
      <c r="P3320">
        <f>COUNTIF($A$2:A3320,A3320)</f>
        <v/>
      </c>
      <c r="Q3320">
        <f>A3320&amp;"|"&amp;P3320</f>
        <v/>
      </c>
    </row>
    <row r="3321">
      <c r="A3321" t="inlineStr">
        <is>
          <t>KODEX 은선물(H)|전체 평가기간|[수익극대화]+[버티기형]</t>
        </is>
      </c>
      <c r="B3321" t="inlineStr">
        <is>
          <t>KODEX 은선물(H)</t>
        </is>
      </c>
      <c r="C3321" t="inlineStr">
        <is>
          <t>144600</t>
        </is>
      </c>
      <c r="D3321" t="inlineStr">
        <is>
          <t>전체 평가기간</t>
        </is>
      </c>
      <c r="E3321" t="inlineStr">
        <is>
          <t>[수익극대화]+[버티기형]</t>
        </is>
      </c>
      <c r="F3321" t="inlineStr">
        <is>
          <t>2026-04-06</t>
        </is>
      </c>
      <c r="G3321" t="n">
        <v>11918.34</v>
      </c>
      <c r="H3321" t="inlineStr">
        <is>
          <t>2026-06-08</t>
        </is>
      </c>
      <c r="I3321" t="n">
        <v>11047.26</v>
      </c>
      <c r="J3321" t="inlineStr">
        <is>
          <t>1차 손절 도달(-5%)</t>
        </is>
      </c>
      <c r="K3321" t="n">
        <v>8</v>
      </c>
      <c r="L3321" t="n">
        <v>0</v>
      </c>
      <c r="M3321" t="n">
        <v>-7.59</v>
      </c>
      <c r="N3321" t="inlineStr">
        <is>
          <t>06.08. 8주 매도(-5% 하락 시 40% 손절 원칙)</t>
        </is>
      </c>
      <c r="O3321" t="n">
        <v>300000</v>
      </c>
      <c r="P3321">
        <f>COUNTIF($A$2:A3321,A3321)</f>
        <v/>
      </c>
      <c r="Q3321">
        <f>A3321&amp;"|"&amp;P3321</f>
        <v/>
      </c>
    </row>
    <row r="3322">
      <c r="A3322" t="inlineStr">
        <is>
          <t>KODEX 금융고배당TOP10타겟위클리커버드콜|6개월 전에 샀다면|[초단타]+[칼손절]</t>
        </is>
      </c>
      <c r="B3322" t="inlineStr">
        <is>
          <t>KODEX 금융고배당TOP10타겟위클리커버드콜</t>
        </is>
      </c>
      <c r="C3322" t="inlineStr">
        <is>
          <t>498410</t>
        </is>
      </c>
      <c r="D3322" t="inlineStr">
        <is>
          <t>6개월 전에 샀다면</t>
        </is>
      </c>
      <c r="E3322" t="inlineStr">
        <is>
          <t>[초단타]+[칼손절]</t>
        </is>
      </c>
      <c r="F3322" t="inlineStr">
        <is>
          <t>2026-01-19</t>
        </is>
      </c>
      <c r="G3322" t="n">
        <v>11246.87</v>
      </c>
      <c r="H3322" t="inlineStr">
        <is>
          <t>2026-01-22</t>
        </is>
      </c>
      <c r="I3322" t="n">
        <v>11586.88</v>
      </c>
      <c r="J3322" t="inlineStr">
        <is>
          <t>1차 익절 도달(3%)</t>
        </is>
      </c>
      <c r="K3322" t="n">
        <v>18</v>
      </c>
      <c r="L3322" t="n">
        <v>8</v>
      </c>
      <c r="M3322" t="n">
        <v>2.71</v>
      </c>
      <c r="N3322" t="inlineStr">
        <is>
          <t>01.22. 18주 매도(+3% 상승 시 70% 익절 원칙)</t>
        </is>
      </c>
      <c r="O3322" t="n">
        <v>300000</v>
      </c>
      <c r="P3322">
        <f>COUNTIF($A$2:A3322,A3322)</f>
        <v/>
      </c>
      <c r="Q3322">
        <f>A3322&amp;"|"&amp;P3322</f>
        <v/>
      </c>
    </row>
    <row r="3323">
      <c r="A3323" t="inlineStr">
        <is>
          <t>KODEX 금융고배당TOP10타겟위클리커버드콜|6개월 전에 샀다면|[초단타]+[칼손절]</t>
        </is>
      </c>
      <c r="B3323" t="inlineStr">
        <is>
          <t>KODEX 금융고배당TOP10타겟위클리커버드콜</t>
        </is>
      </c>
      <c r="C3323" t="inlineStr">
        <is>
          <t>498410</t>
        </is>
      </c>
      <c r="D3323" t="inlineStr">
        <is>
          <t>6개월 전에 샀다면</t>
        </is>
      </c>
      <c r="E3323" t="inlineStr">
        <is>
          <t>[초단타]+[칼손절]</t>
        </is>
      </c>
      <c r="F3323" t="inlineStr">
        <is>
          <t>2026-01-19</t>
        </is>
      </c>
      <c r="G3323" t="n">
        <v>11246.87</v>
      </c>
      <c r="H3323" t="inlineStr">
        <is>
          <t>2026-01-27</t>
        </is>
      </c>
      <c r="I3323" t="n">
        <v>12130.5</v>
      </c>
      <c r="J3323" t="inlineStr">
        <is>
          <t>RSI 과열 부분청산</t>
        </is>
      </c>
      <c r="K3323" t="n">
        <v>7</v>
      </c>
      <c r="L3323" t="n">
        <v>1</v>
      </c>
      <c r="M3323" t="n">
        <v>7.53</v>
      </c>
      <c r="N3323" t="inlineStr">
        <is>
          <t>01.27. 7주 매도(RSI 과열 부분청산)</t>
        </is>
      </c>
      <c r="O3323" t="n">
        <v>300000</v>
      </c>
      <c r="P3323">
        <f>COUNTIF($A$2:A3323,A3323)</f>
        <v/>
      </c>
      <c r="Q3323">
        <f>A3323&amp;"|"&amp;P3323</f>
        <v/>
      </c>
    </row>
    <row r="3324">
      <c r="A3324" t="inlineStr">
        <is>
          <t>KODEX 금융고배당TOP10타겟위클리커버드콜|6개월 전에 샀다면|[초단타]+[칼손절]</t>
        </is>
      </c>
      <c r="B3324" t="inlineStr">
        <is>
          <t>KODEX 금융고배당TOP10타겟위클리커버드콜</t>
        </is>
      </c>
      <c r="C3324" t="inlineStr">
        <is>
          <t>498410</t>
        </is>
      </c>
      <c r="D3324" t="inlineStr">
        <is>
          <t>6개월 전에 샀다면</t>
        </is>
      </c>
      <c r="E3324" t="inlineStr">
        <is>
          <t>[초단타]+[칼손절]</t>
        </is>
      </c>
      <c r="F3324" t="inlineStr">
        <is>
          <t>2026-01-19</t>
        </is>
      </c>
      <c r="G3324" t="n">
        <v>11246.87</v>
      </c>
      <c r="H3324" t="inlineStr">
        <is>
          <t>2026-01-28</t>
        </is>
      </c>
      <c r="I3324" t="n">
        <v>11963.62</v>
      </c>
      <c r="J3324" t="inlineStr">
        <is>
          <t>2차 익절 도달(5%)</t>
        </is>
      </c>
      <c r="K3324" t="n">
        <v>1</v>
      </c>
      <c r="L3324" t="n">
        <v>0</v>
      </c>
      <c r="M3324" t="n">
        <v>6.05</v>
      </c>
      <c r="N3324" t="inlineStr">
        <is>
          <t>01.28. 1주 매도(+5% 상승 시 20% 익절 원칙)</t>
        </is>
      </c>
      <c r="O3324" t="n">
        <v>300000</v>
      </c>
      <c r="P3324">
        <f>COUNTIF($A$2:A3324,A3324)</f>
        <v/>
      </c>
      <c r="Q3324">
        <f>A3324&amp;"|"&amp;P3324</f>
        <v/>
      </c>
    </row>
    <row r="3325">
      <c r="A3325" t="inlineStr">
        <is>
          <t>KODEX 금융고배당TOP10타겟위클리커버드콜|6개월 전에 샀다면|[초단타]+[정석방어]</t>
        </is>
      </c>
      <c r="B3325" t="inlineStr">
        <is>
          <t>KODEX 금융고배당TOP10타겟위클리커버드콜</t>
        </is>
      </c>
      <c r="C3325" t="inlineStr">
        <is>
          <t>498410</t>
        </is>
      </c>
      <c r="D3325" t="inlineStr">
        <is>
          <t>6개월 전에 샀다면</t>
        </is>
      </c>
      <c r="E3325" t="inlineStr">
        <is>
          <t>[초단타]+[정석방어]</t>
        </is>
      </c>
      <c r="F3325" t="inlineStr">
        <is>
          <t>2026-01-19</t>
        </is>
      </c>
      <c r="G3325" t="n">
        <v>11246.87</v>
      </c>
      <c r="H3325" t="inlineStr">
        <is>
          <t>2026-01-22</t>
        </is>
      </c>
      <c r="I3325" t="n">
        <v>11586.88</v>
      </c>
      <c r="J3325" t="inlineStr">
        <is>
          <t>1차 익절 도달(3%)</t>
        </is>
      </c>
      <c r="K3325" t="n">
        <v>18</v>
      </c>
      <c r="L3325" t="n">
        <v>8</v>
      </c>
      <c r="M3325" t="n">
        <v>2.71</v>
      </c>
      <c r="N3325" t="inlineStr">
        <is>
          <t>01.22. 18주 매도(+3% 상승 시 70% 익절 원칙)</t>
        </is>
      </c>
      <c r="O3325" t="n">
        <v>300000</v>
      </c>
      <c r="P3325">
        <f>COUNTIF($A$2:A3325,A3325)</f>
        <v/>
      </c>
      <c r="Q3325">
        <f>A3325&amp;"|"&amp;P3325</f>
        <v/>
      </c>
    </row>
    <row r="3326">
      <c r="A3326" t="inlineStr">
        <is>
          <t>KODEX 금융고배당TOP10타겟위클리커버드콜|6개월 전에 샀다면|[초단타]+[정석방어]</t>
        </is>
      </c>
      <c r="B3326" t="inlineStr">
        <is>
          <t>KODEX 금융고배당TOP10타겟위클리커버드콜</t>
        </is>
      </c>
      <c r="C3326" t="inlineStr">
        <is>
          <t>498410</t>
        </is>
      </c>
      <c r="D3326" t="inlineStr">
        <is>
          <t>6개월 전에 샀다면</t>
        </is>
      </c>
      <c r="E3326" t="inlineStr">
        <is>
          <t>[초단타]+[정석방어]</t>
        </is>
      </c>
      <c r="F3326" t="inlineStr">
        <is>
          <t>2026-01-19</t>
        </is>
      </c>
      <c r="G3326" t="n">
        <v>11246.87</v>
      </c>
      <c r="H3326" t="inlineStr">
        <is>
          <t>2026-01-27</t>
        </is>
      </c>
      <c r="I3326" t="n">
        <v>12130.5</v>
      </c>
      <c r="J3326" t="inlineStr">
        <is>
          <t>RSI 과열 부분청산</t>
        </is>
      </c>
      <c r="K3326" t="n">
        <v>7</v>
      </c>
      <c r="L3326" t="n">
        <v>1</v>
      </c>
      <c r="M3326" t="n">
        <v>7.53</v>
      </c>
      <c r="N3326" t="inlineStr">
        <is>
          <t>01.27. 7주 매도(RSI 과열 부분청산)</t>
        </is>
      </c>
      <c r="O3326" t="n">
        <v>300000</v>
      </c>
      <c r="P3326">
        <f>COUNTIF($A$2:A3326,A3326)</f>
        <v/>
      </c>
      <c r="Q3326">
        <f>A3326&amp;"|"&amp;P3326</f>
        <v/>
      </c>
    </row>
    <row r="3327">
      <c r="A3327" t="inlineStr">
        <is>
          <t>KODEX 금융고배당TOP10타겟위클리커버드콜|6개월 전에 샀다면|[초단타]+[정석방어]</t>
        </is>
      </c>
      <c r="B3327" t="inlineStr">
        <is>
          <t>KODEX 금융고배당TOP10타겟위클리커버드콜</t>
        </is>
      </c>
      <c r="C3327" t="inlineStr">
        <is>
          <t>498410</t>
        </is>
      </c>
      <c r="D3327" t="inlineStr">
        <is>
          <t>6개월 전에 샀다면</t>
        </is>
      </c>
      <c r="E3327" t="inlineStr">
        <is>
          <t>[초단타]+[정석방어]</t>
        </is>
      </c>
      <c r="F3327" t="inlineStr">
        <is>
          <t>2026-01-19</t>
        </is>
      </c>
      <c r="G3327" t="n">
        <v>11246.87</v>
      </c>
      <c r="H3327" t="inlineStr">
        <is>
          <t>2026-01-28</t>
        </is>
      </c>
      <c r="I3327" t="n">
        <v>11963.62</v>
      </c>
      <c r="J3327" t="inlineStr">
        <is>
          <t>2차 익절 도달(5%)</t>
        </is>
      </c>
      <c r="K3327" t="n">
        <v>1</v>
      </c>
      <c r="L3327" t="n">
        <v>0</v>
      </c>
      <c r="M3327" t="n">
        <v>6.05</v>
      </c>
      <c r="N3327" t="inlineStr">
        <is>
          <t>01.28. 1주 매도(+5% 상승 시 20% 익절 원칙)</t>
        </is>
      </c>
      <c r="O3327" t="n">
        <v>300000</v>
      </c>
      <c r="P3327">
        <f>COUNTIF($A$2:A3327,A3327)</f>
        <v/>
      </c>
      <c r="Q3327">
        <f>A3327&amp;"|"&amp;P3327</f>
        <v/>
      </c>
    </row>
    <row r="3328">
      <c r="A3328" t="inlineStr">
        <is>
          <t>KODEX 금융고배당TOP10타겟위클리커버드콜|6개월 전에 샀다면|[초단타]+[변동성허용]</t>
        </is>
      </c>
      <c r="B3328" t="inlineStr">
        <is>
          <t>KODEX 금융고배당TOP10타겟위클리커버드콜</t>
        </is>
      </c>
      <c r="C3328" t="inlineStr">
        <is>
          <t>498410</t>
        </is>
      </c>
      <c r="D3328" t="inlineStr">
        <is>
          <t>6개월 전에 샀다면</t>
        </is>
      </c>
      <c r="E3328" t="inlineStr">
        <is>
          <t>[초단타]+[변동성허용]</t>
        </is>
      </c>
      <c r="F3328" t="inlineStr">
        <is>
          <t>2026-01-19</t>
        </is>
      </c>
      <c r="G3328" t="n">
        <v>11246.87</v>
      </c>
      <c r="H3328" t="inlineStr">
        <is>
          <t>2026-01-22</t>
        </is>
      </c>
      <c r="I3328" t="n">
        <v>11586.88</v>
      </c>
      <c r="J3328" t="inlineStr">
        <is>
          <t>1차 익절 도달(3%)</t>
        </is>
      </c>
      <c r="K3328" t="n">
        <v>18</v>
      </c>
      <c r="L3328" t="n">
        <v>8</v>
      </c>
      <c r="M3328" t="n">
        <v>2.71</v>
      </c>
      <c r="N3328" t="inlineStr">
        <is>
          <t>01.22. 18주 매도(+3% 상승 시 70% 익절 원칙)</t>
        </is>
      </c>
      <c r="O3328" t="n">
        <v>300000</v>
      </c>
      <c r="P3328">
        <f>COUNTIF($A$2:A3328,A3328)</f>
        <v/>
      </c>
      <c r="Q3328">
        <f>A3328&amp;"|"&amp;P3328</f>
        <v/>
      </c>
    </row>
    <row r="3329">
      <c r="A3329" t="inlineStr">
        <is>
          <t>KODEX 금융고배당TOP10타겟위클리커버드콜|6개월 전에 샀다면|[초단타]+[변동성허용]</t>
        </is>
      </c>
      <c r="B3329" t="inlineStr">
        <is>
          <t>KODEX 금융고배당TOP10타겟위클리커버드콜</t>
        </is>
      </c>
      <c r="C3329" t="inlineStr">
        <is>
          <t>498410</t>
        </is>
      </c>
      <c r="D3329" t="inlineStr">
        <is>
          <t>6개월 전에 샀다면</t>
        </is>
      </c>
      <c r="E3329" t="inlineStr">
        <is>
          <t>[초단타]+[변동성허용]</t>
        </is>
      </c>
      <c r="F3329" t="inlineStr">
        <is>
          <t>2026-01-19</t>
        </is>
      </c>
      <c r="G3329" t="n">
        <v>11246.87</v>
      </c>
      <c r="H3329" t="inlineStr">
        <is>
          <t>2026-01-27</t>
        </is>
      </c>
      <c r="I3329" t="n">
        <v>12130.5</v>
      </c>
      <c r="J3329" t="inlineStr">
        <is>
          <t>RSI 과열 부분청산</t>
        </is>
      </c>
      <c r="K3329" t="n">
        <v>7</v>
      </c>
      <c r="L3329" t="n">
        <v>1</v>
      </c>
      <c r="M3329" t="n">
        <v>7.53</v>
      </c>
      <c r="N3329" t="inlineStr">
        <is>
          <t>01.27. 7주 매도(RSI 과열 부분청산)</t>
        </is>
      </c>
      <c r="O3329" t="n">
        <v>300000</v>
      </c>
      <c r="P3329">
        <f>COUNTIF($A$2:A3329,A3329)</f>
        <v/>
      </c>
      <c r="Q3329">
        <f>A3329&amp;"|"&amp;P3329</f>
        <v/>
      </c>
    </row>
    <row r="3330">
      <c r="A3330" t="inlineStr">
        <is>
          <t>KODEX 금융고배당TOP10타겟위클리커버드콜|6개월 전에 샀다면|[초단타]+[변동성허용]</t>
        </is>
      </c>
      <c r="B3330" t="inlineStr">
        <is>
          <t>KODEX 금융고배당TOP10타겟위클리커버드콜</t>
        </is>
      </c>
      <c r="C3330" t="inlineStr">
        <is>
          <t>498410</t>
        </is>
      </c>
      <c r="D3330" t="inlineStr">
        <is>
          <t>6개월 전에 샀다면</t>
        </is>
      </c>
      <c r="E3330" t="inlineStr">
        <is>
          <t>[초단타]+[변동성허용]</t>
        </is>
      </c>
      <c r="F3330" t="inlineStr">
        <is>
          <t>2026-01-19</t>
        </is>
      </c>
      <c r="G3330" t="n">
        <v>11246.87</v>
      </c>
      <c r="H3330" t="inlineStr">
        <is>
          <t>2026-01-28</t>
        </is>
      </c>
      <c r="I3330" t="n">
        <v>11963.62</v>
      </c>
      <c r="J3330" t="inlineStr">
        <is>
          <t>2차 익절 도달(5%)</t>
        </is>
      </c>
      <c r="K3330" t="n">
        <v>1</v>
      </c>
      <c r="L3330" t="n">
        <v>0</v>
      </c>
      <c r="M3330" t="n">
        <v>6.05</v>
      </c>
      <c r="N3330" t="inlineStr">
        <is>
          <t>01.28. 1주 매도(+5% 상승 시 20% 익절 원칙)</t>
        </is>
      </c>
      <c r="O3330" t="n">
        <v>300000</v>
      </c>
      <c r="P3330">
        <f>COUNTIF($A$2:A3330,A3330)</f>
        <v/>
      </c>
      <c r="Q3330">
        <f>A3330&amp;"|"&amp;P3330</f>
        <v/>
      </c>
    </row>
    <row r="3331">
      <c r="A3331" t="inlineStr">
        <is>
          <t>KODEX 금융고배당TOP10타겟위클리커버드콜|6개월 전에 샀다면|[초단타]+[버티기형]</t>
        </is>
      </c>
      <c r="B3331" t="inlineStr">
        <is>
          <t>KODEX 금융고배당TOP10타겟위클리커버드콜</t>
        </is>
      </c>
      <c r="C3331" t="inlineStr">
        <is>
          <t>498410</t>
        </is>
      </c>
      <c r="D3331" t="inlineStr">
        <is>
          <t>6개월 전에 샀다면</t>
        </is>
      </c>
      <c r="E3331" t="inlineStr">
        <is>
          <t>[초단타]+[버티기형]</t>
        </is>
      </c>
      <c r="F3331" t="inlineStr">
        <is>
          <t>2026-01-19</t>
        </is>
      </c>
      <c r="G3331" t="n">
        <v>11246.87</v>
      </c>
      <c r="H3331" t="inlineStr">
        <is>
          <t>2026-01-22</t>
        </is>
      </c>
      <c r="I3331" t="n">
        <v>11586.88</v>
      </c>
      <c r="J3331" t="inlineStr">
        <is>
          <t>1차 익절 도달(3%)</t>
        </is>
      </c>
      <c r="K3331" t="n">
        <v>18</v>
      </c>
      <c r="L3331" t="n">
        <v>8</v>
      </c>
      <c r="M3331" t="n">
        <v>2.71</v>
      </c>
      <c r="N3331" t="inlineStr">
        <is>
          <t>01.22. 18주 매도(+3% 상승 시 70% 익절 원칙)</t>
        </is>
      </c>
      <c r="O3331" t="n">
        <v>300000</v>
      </c>
      <c r="P3331">
        <f>COUNTIF($A$2:A3331,A3331)</f>
        <v/>
      </c>
      <c r="Q3331">
        <f>A3331&amp;"|"&amp;P3331</f>
        <v/>
      </c>
    </row>
    <row r="3332">
      <c r="A3332" t="inlineStr">
        <is>
          <t>KODEX 금융고배당TOP10타겟위클리커버드콜|6개월 전에 샀다면|[초단타]+[버티기형]</t>
        </is>
      </c>
      <c r="B3332" t="inlineStr">
        <is>
          <t>KODEX 금융고배당TOP10타겟위클리커버드콜</t>
        </is>
      </c>
      <c r="C3332" t="inlineStr">
        <is>
          <t>498410</t>
        </is>
      </c>
      <c r="D3332" t="inlineStr">
        <is>
          <t>6개월 전에 샀다면</t>
        </is>
      </c>
      <c r="E3332" t="inlineStr">
        <is>
          <t>[초단타]+[버티기형]</t>
        </is>
      </c>
      <c r="F3332" t="inlineStr">
        <is>
          <t>2026-01-19</t>
        </is>
      </c>
      <c r="G3332" t="n">
        <v>11246.87</v>
      </c>
      <c r="H3332" t="inlineStr">
        <is>
          <t>2026-01-27</t>
        </is>
      </c>
      <c r="I3332" t="n">
        <v>12130.5</v>
      </c>
      <c r="J3332" t="inlineStr">
        <is>
          <t>RSI 과열 부분청산</t>
        </is>
      </c>
      <c r="K3332" t="n">
        <v>7</v>
      </c>
      <c r="L3332" t="n">
        <v>1</v>
      </c>
      <c r="M3332" t="n">
        <v>7.53</v>
      </c>
      <c r="N3332" t="inlineStr">
        <is>
          <t>01.27. 7주 매도(RSI 과열 부분청산)</t>
        </is>
      </c>
      <c r="O3332" t="n">
        <v>300000</v>
      </c>
      <c r="P3332">
        <f>COUNTIF($A$2:A3332,A3332)</f>
        <v/>
      </c>
      <c r="Q3332">
        <f>A3332&amp;"|"&amp;P3332</f>
        <v/>
      </c>
    </row>
    <row r="3333">
      <c r="A3333" t="inlineStr">
        <is>
          <t>KODEX 금융고배당TOP10타겟위클리커버드콜|6개월 전에 샀다면|[초단타]+[버티기형]</t>
        </is>
      </c>
      <c r="B3333" t="inlineStr">
        <is>
          <t>KODEX 금융고배당TOP10타겟위클리커버드콜</t>
        </is>
      </c>
      <c r="C3333" t="inlineStr">
        <is>
          <t>498410</t>
        </is>
      </c>
      <c r="D3333" t="inlineStr">
        <is>
          <t>6개월 전에 샀다면</t>
        </is>
      </c>
      <c r="E3333" t="inlineStr">
        <is>
          <t>[초단타]+[버티기형]</t>
        </is>
      </c>
      <c r="F3333" t="inlineStr">
        <is>
          <t>2026-01-19</t>
        </is>
      </c>
      <c r="G3333" t="n">
        <v>11246.87</v>
      </c>
      <c r="H3333" t="inlineStr">
        <is>
          <t>2026-01-28</t>
        </is>
      </c>
      <c r="I3333" t="n">
        <v>11963.62</v>
      </c>
      <c r="J3333" t="inlineStr">
        <is>
          <t>2차 익절 도달(5%)</t>
        </is>
      </c>
      <c r="K3333" t="n">
        <v>1</v>
      </c>
      <c r="L3333" t="n">
        <v>0</v>
      </c>
      <c r="M3333" t="n">
        <v>6.05</v>
      </c>
      <c r="N3333" t="inlineStr">
        <is>
          <t>01.28. 1주 매도(+5% 상승 시 20% 익절 원칙)</t>
        </is>
      </c>
      <c r="O3333" t="n">
        <v>300000</v>
      </c>
      <c r="P3333">
        <f>COUNTIF($A$2:A3333,A3333)</f>
        <v/>
      </c>
      <c r="Q3333">
        <f>A3333&amp;"|"&amp;P3333</f>
        <v/>
      </c>
    </row>
    <row r="3334">
      <c r="A3334" t="inlineStr">
        <is>
          <t>KODEX 금융고배당TOP10타겟위클리커버드콜|6개월 전에 샀다면|[단기스윙]+[칼손절]</t>
        </is>
      </c>
      <c r="B3334" t="inlineStr">
        <is>
          <t>KODEX 금융고배당TOP10타겟위클리커버드콜</t>
        </is>
      </c>
      <c r="C3334" t="inlineStr">
        <is>
          <t>498410</t>
        </is>
      </c>
      <c r="D3334" t="inlineStr">
        <is>
          <t>6개월 전에 샀다면</t>
        </is>
      </c>
      <c r="E3334" t="inlineStr">
        <is>
          <t>[단기스윙]+[칼손절]</t>
        </is>
      </c>
      <c r="F3334" t="inlineStr">
        <is>
          <t>2026-01-19</t>
        </is>
      </c>
      <c r="G3334" t="n">
        <v>11246.87</v>
      </c>
      <c r="H3334" t="inlineStr">
        <is>
          <t>2026-01-27</t>
        </is>
      </c>
      <c r="I3334" t="n">
        <v>12130.5</v>
      </c>
      <c r="J3334" t="inlineStr">
        <is>
          <t>RSI 과열 부분청산</t>
        </is>
      </c>
      <c r="K3334" t="n">
        <v>23</v>
      </c>
      <c r="L3334" t="n">
        <v>3</v>
      </c>
      <c r="M3334" t="n">
        <v>7.53</v>
      </c>
      <c r="N3334" t="inlineStr">
        <is>
          <t>01.27. 23주 매도(RSI 과열 부분청산)</t>
        </is>
      </c>
      <c r="O3334" t="n">
        <v>300000</v>
      </c>
      <c r="P3334">
        <f>COUNTIF($A$2:A3334,A3334)</f>
        <v/>
      </c>
      <c r="Q3334">
        <f>A3334&amp;"|"&amp;P3334</f>
        <v/>
      </c>
    </row>
    <row r="3335">
      <c r="A3335" t="inlineStr">
        <is>
          <t>KODEX 금융고배당TOP10타겟위클리커버드콜|6개월 전에 샀다면|[단기스윙]+[칼손절]</t>
        </is>
      </c>
      <c r="B3335" t="inlineStr">
        <is>
          <t>KODEX 금융고배당TOP10타겟위클리커버드콜</t>
        </is>
      </c>
      <c r="C3335" t="inlineStr">
        <is>
          <t>498410</t>
        </is>
      </c>
      <c r="D3335" t="inlineStr">
        <is>
          <t>6개월 전에 샀다면</t>
        </is>
      </c>
      <c r="E3335" t="inlineStr">
        <is>
          <t>[단기스윙]+[칼손절]</t>
        </is>
      </c>
      <c r="F3335" t="inlineStr">
        <is>
          <t>2026-01-19</t>
        </is>
      </c>
      <c r="G3335" t="n">
        <v>11246.87</v>
      </c>
      <c r="H3335" t="inlineStr">
        <is>
          <t>2026-01-28</t>
        </is>
      </c>
      <c r="I3335" t="n">
        <v>11963.62</v>
      </c>
      <c r="J3335" t="inlineStr">
        <is>
          <t>1차 익절 도달(5%)</t>
        </is>
      </c>
      <c r="K3335" t="n">
        <v>3</v>
      </c>
      <c r="L3335" t="n">
        <v>0</v>
      </c>
      <c r="M3335" t="n">
        <v>6.05</v>
      </c>
      <c r="N3335" t="inlineStr">
        <is>
          <t>01.28. 3주 매도(+5% 상승 시 60% 익절 원칙)</t>
        </is>
      </c>
      <c r="O3335" t="n">
        <v>300000</v>
      </c>
      <c r="P3335">
        <f>COUNTIF($A$2:A3335,A3335)</f>
        <v/>
      </c>
      <c r="Q3335">
        <f>A3335&amp;"|"&amp;P3335</f>
        <v/>
      </c>
    </row>
    <row r="3336">
      <c r="A3336" t="inlineStr">
        <is>
          <t>KODEX 금융고배당TOP10타겟위클리커버드콜|6개월 전에 샀다면|[단기스윙]+[정석방어]</t>
        </is>
      </c>
      <c r="B3336" t="inlineStr">
        <is>
          <t>KODEX 금융고배당TOP10타겟위클리커버드콜</t>
        </is>
      </c>
      <c r="C3336" t="inlineStr">
        <is>
          <t>498410</t>
        </is>
      </c>
      <c r="D3336" t="inlineStr">
        <is>
          <t>6개월 전에 샀다면</t>
        </is>
      </c>
      <c r="E3336" t="inlineStr">
        <is>
          <t>[단기스윙]+[정석방어]</t>
        </is>
      </c>
      <c r="F3336" t="inlineStr">
        <is>
          <t>2026-01-19</t>
        </is>
      </c>
      <c r="G3336" t="n">
        <v>11246.87</v>
      </c>
      <c r="H3336" t="inlineStr">
        <is>
          <t>2026-01-27</t>
        </is>
      </c>
      <c r="I3336" t="n">
        <v>12130.5</v>
      </c>
      <c r="J3336" t="inlineStr">
        <is>
          <t>RSI 과열 부분청산</t>
        </is>
      </c>
      <c r="K3336" t="n">
        <v>23</v>
      </c>
      <c r="L3336" t="n">
        <v>3</v>
      </c>
      <c r="M3336" t="n">
        <v>7.53</v>
      </c>
      <c r="N3336" t="inlineStr">
        <is>
          <t>01.27. 23주 매도(RSI 과열 부분청산)</t>
        </is>
      </c>
      <c r="O3336" t="n">
        <v>300000</v>
      </c>
      <c r="P3336">
        <f>COUNTIF($A$2:A3336,A3336)</f>
        <v/>
      </c>
      <c r="Q3336">
        <f>A3336&amp;"|"&amp;P3336</f>
        <v/>
      </c>
    </row>
    <row r="3337">
      <c r="A3337" t="inlineStr">
        <is>
          <t>KODEX 금융고배당TOP10타겟위클리커버드콜|6개월 전에 샀다면|[단기스윙]+[정석방어]</t>
        </is>
      </c>
      <c r="B3337" t="inlineStr">
        <is>
          <t>KODEX 금융고배당TOP10타겟위클리커버드콜</t>
        </is>
      </c>
      <c r="C3337" t="inlineStr">
        <is>
          <t>498410</t>
        </is>
      </c>
      <c r="D3337" t="inlineStr">
        <is>
          <t>6개월 전에 샀다면</t>
        </is>
      </c>
      <c r="E3337" t="inlineStr">
        <is>
          <t>[단기스윙]+[정석방어]</t>
        </is>
      </c>
      <c r="F3337" t="inlineStr">
        <is>
          <t>2026-01-19</t>
        </is>
      </c>
      <c r="G3337" t="n">
        <v>11246.87</v>
      </c>
      <c r="H3337" t="inlineStr">
        <is>
          <t>2026-01-28</t>
        </is>
      </c>
      <c r="I3337" t="n">
        <v>11963.62</v>
      </c>
      <c r="J3337" t="inlineStr">
        <is>
          <t>1차 익절 도달(5%)</t>
        </is>
      </c>
      <c r="K3337" t="n">
        <v>3</v>
      </c>
      <c r="L3337" t="n">
        <v>0</v>
      </c>
      <c r="M3337" t="n">
        <v>6.05</v>
      </c>
      <c r="N3337" t="inlineStr">
        <is>
          <t>01.28. 3주 매도(+5% 상승 시 60% 익절 원칙)</t>
        </is>
      </c>
      <c r="O3337" t="n">
        <v>300000</v>
      </c>
      <c r="P3337">
        <f>COUNTIF($A$2:A3337,A3337)</f>
        <v/>
      </c>
      <c r="Q3337">
        <f>A3337&amp;"|"&amp;P3337</f>
        <v/>
      </c>
    </row>
    <row r="3338">
      <c r="A3338" t="inlineStr">
        <is>
          <t>KODEX 금융고배당TOP10타겟위클리커버드콜|6개월 전에 샀다면|[단기스윙]+[변동성허용]</t>
        </is>
      </c>
      <c r="B3338" t="inlineStr">
        <is>
          <t>KODEX 금융고배당TOP10타겟위클리커버드콜</t>
        </is>
      </c>
      <c r="C3338" t="inlineStr">
        <is>
          <t>498410</t>
        </is>
      </c>
      <c r="D3338" t="inlineStr">
        <is>
          <t>6개월 전에 샀다면</t>
        </is>
      </c>
      <c r="E3338" t="inlineStr">
        <is>
          <t>[단기스윙]+[변동성허용]</t>
        </is>
      </c>
      <c r="F3338" t="inlineStr">
        <is>
          <t>2026-01-19</t>
        </is>
      </c>
      <c r="G3338" t="n">
        <v>11246.87</v>
      </c>
      <c r="H3338" t="inlineStr">
        <is>
          <t>2026-01-27</t>
        </is>
      </c>
      <c r="I3338" t="n">
        <v>12130.5</v>
      </c>
      <c r="J3338" t="inlineStr">
        <is>
          <t>RSI 과열 부분청산</t>
        </is>
      </c>
      <c r="K3338" t="n">
        <v>23</v>
      </c>
      <c r="L3338" t="n">
        <v>3</v>
      </c>
      <c r="M3338" t="n">
        <v>7.53</v>
      </c>
      <c r="N3338" t="inlineStr">
        <is>
          <t>01.27. 23주 매도(RSI 과열 부분청산)</t>
        </is>
      </c>
      <c r="O3338" t="n">
        <v>300000</v>
      </c>
      <c r="P3338">
        <f>COUNTIF($A$2:A3338,A3338)</f>
        <v/>
      </c>
      <c r="Q3338">
        <f>A3338&amp;"|"&amp;P3338</f>
        <v/>
      </c>
    </row>
    <row r="3339">
      <c r="A3339" t="inlineStr">
        <is>
          <t>KODEX 금융고배당TOP10타겟위클리커버드콜|6개월 전에 샀다면|[단기스윙]+[변동성허용]</t>
        </is>
      </c>
      <c r="B3339" t="inlineStr">
        <is>
          <t>KODEX 금융고배당TOP10타겟위클리커버드콜</t>
        </is>
      </c>
      <c r="C3339" t="inlineStr">
        <is>
          <t>498410</t>
        </is>
      </c>
      <c r="D3339" t="inlineStr">
        <is>
          <t>6개월 전에 샀다면</t>
        </is>
      </c>
      <c r="E3339" t="inlineStr">
        <is>
          <t>[단기스윙]+[변동성허용]</t>
        </is>
      </c>
      <c r="F3339" t="inlineStr">
        <is>
          <t>2026-01-19</t>
        </is>
      </c>
      <c r="G3339" t="n">
        <v>11246.87</v>
      </c>
      <c r="H3339" t="inlineStr">
        <is>
          <t>2026-01-28</t>
        </is>
      </c>
      <c r="I3339" t="n">
        <v>11963.62</v>
      </c>
      <c r="J3339" t="inlineStr">
        <is>
          <t>1차 익절 도달(5%)</t>
        </is>
      </c>
      <c r="K3339" t="n">
        <v>3</v>
      </c>
      <c r="L3339" t="n">
        <v>0</v>
      </c>
      <c r="M3339" t="n">
        <v>6.05</v>
      </c>
      <c r="N3339" t="inlineStr">
        <is>
          <t>01.28. 3주 매도(+5% 상승 시 60% 익절 원칙)</t>
        </is>
      </c>
      <c r="O3339" t="n">
        <v>300000</v>
      </c>
      <c r="P3339">
        <f>COUNTIF($A$2:A3339,A3339)</f>
        <v/>
      </c>
      <c r="Q3339">
        <f>A3339&amp;"|"&amp;P3339</f>
        <v/>
      </c>
    </row>
    <row r="3340">
      <c r="A3340" t="inlineStr">
        <is>
          <t>KODEX 금융고배당TOP10타겟위클리커버드콜|6개월 전에 샀다면|[단기스윙]+[버티기형]</t>
        </is>
      </c>
      <c r="B3340" t="inlineStr">
        <is>
          <t>KODEX 금융고배당TOP10타겟위클리커버드콜</t>
        </is>
      </c>
      <c r="C3340" t="inlineStr">
        <is>
          <t>498410</t>
        </is>
      </c>
      <c r="D3340" t="inlineStr">
        <is>
          <t>6개월 전에 샀다면</t>
        </is>
      </c>
      <c r="E3340" t="inlineStr">
        <is>
          <t>[단기스윙]+[버티기형]</t>
        </is>
      </c>
      <c r="F3340" t="inlineStr">
        <is>
          <t>2026-01-19</t>
        </is>
      </c>
      <c r="G3340" t="n">
        <v>11246.87</v>
      </c>
      <c r="H3340" t="inlineStr">
        <is>
          <t>2026-01-27</t>
        </is>
      </c>
      <c r="I3340" t="n">
        <v>12130.5</v>
      </c>
      <c r="J3340" t="inlineStr">
        <is>
          <t>RSI 과열 부분청산</t>
        </is>
      </c>
      <c r="K3340" t="n">
        <v>23</v>
      </c>
      <c r="L3340" t="n">
        <v>3</v>
      </c>
      <c r="M3340" t="n">
        <v>7.53</v>
      </c>
      <c r="N3340" t="inlineStr">
        <is>
          <t>01.27. 23주 매도(RSI 과열 부분청산)</t>
        </is>
      </c>
      <c r="O3340" t="n">
        <v>300000</v>
      </c>
      <c r="P3340">
        <f>COUNTIF($A$2:A3340,A3340)</f>
        <v/>
      </c>
      <c r="Q3340">
        <f>A3340&amp;"|"&amp;P3340</f>
        <v/>
      </c>
    </row>
    <row r="3341">
      <c r="A3341" t="inlineStr">
        <is>
          <t>KODEX 금융고배당TOP10타겟위클리커버드콜|6개월 전에 샀다면|[단기스윙]+[버티기형]</t>
        </is>
      </c>
      <c r="B3341" t="inlineStr">
        <is>
          <t>KODEX 금융고배당TOP10타겟위클리커버드콜</t>
        </is>
      </c>
      <c r="C3341" t="inlineStr">
        <is>
          <t>498410</t>
        </is>
      </c>
      <c r="D3341" t="inlineStr">
        <is>
          <t>6개월 전에 샀다면</t>
        </is>
      </c>
      <c r="E3341" t="inlineStr">
        <is>
          <t>[단기스윙]+[버티기형]</t>
        </is>
      </c>
      <c r="F3341" t="inlineStr">
        <is>
          <t>2026-01-19</t>
        </is>
      </c>
      <c r="G3341" t="n">
        <v>11246.87</v>
      </c>
      <c r="H3341" t="inlineStr">
        <is>
          <t>2026-01-28</t>
        </is>
      </c>
      <c r="I3341" t="n">
        <v>11963.62</v>
      </c>
      <c r="J3341" t="inlineStr">
        <is>
          <t>1차 익절 도달(5%)</t>
        </is>
      </c>
      <c r="K3341" t="n">
        <v>3</v>
      </c>
      <c r="L3341" t="n">
        <v>0</v>
      </c>
      <c r="M3341" t="n">
        <v>6.05</v>
      </c>
      <c r="N3341" t="inlineStr">
        <is>
          <t>01.28. 3주 매도(+5% 상승 시 60% 익절 원칙)</t>
        </is>
      </c>
      <c r="O3341" t="n">
        <v>300000</v>
      </c>
      <c r="P3341">
        <f>COUNTIF($A$2:A3341,A3341)</f>
        <v/>
      </c>
      <c r="Q3341">
        <f>A3341&amp;"|"&amp;P3341</f>
        <v/>
      </c>
    </row>
    <row r="3342">
      <c r="A3342" t="inlineStr">
        <is>
          <t>KODEX 금융고배당TOP10타겟위클리커버드콜|6개월 전에 샀다면|[대표님룰]+[칼손절]</t>
        </is>
      </c>
      <c r="B3342" t="inlineStr">
        <is>
          <t>KODEX 금융고배당TOP10타겟위클리커버드콜</t>
        </is>
      </c>
      <c r="C3342" t="inlineStr">
        <is>
          <t>498410</t>
        </is>
      </c>
      <c r="D3342" t="inlineStr">
        <is>
          <t>6개월 전에 샀다면</t>
        </is>
      </c>
      <c r="E3342" t="inlineStr">
        <is>
          <t>[대표님룰]+[칼손절]</t>
        </is>
      </c>
      <c r="F3342" t="inlineStr">
        <is>
          <t>2026-01-19</t>
        </is>
      </c>
      <c r="G3342" t="n">
        <v>11246.87</v>
      </c>
      <c r="H3342" t="inlineStr">
        <is>
          <t>2026-01-27</t>
        </is>
      </c>
      <c r="I3342" t="n">
        <v>12130.5</v>
      </c>
      <c r="J3342" t="inlineStr">
        <is>
          <t>RSI 과열 부분청산</t>
        </is>
      </c>
      <c r="K3342" t="n">
        <v>23</v>
      </c>
      <c r="L3342" t="n">
        <v>3</v>
      </c>
      <c r="M3342" t="n">
        <v>7.53</v>
      </c>
      <c r="N3342" t="inlineStr">
        <is>
          <t>01.27. 23주 매도(RSI 과열 부분청산)</t>
        </is>
      </c>
      <c r="O3342" t="n">
        <v>300000</v>
      </c>
      <c r="P3342">
        <f>COUNTIF($A$2:A3342,A3342)</f>
        <v/>
      </c>
      <c r="Q3342">
        <f>A3342&amp;"|"&amp;P3342</f>
        <v/>
      </c>
    </row>
    <row r="3343">
      <c r="A3343" t="inlineStr">
        <is>
          <t>KODEX 금융고배당TOP10타겟위클리커버드콜|6개월 전에 샀다면|[대표님룰]+[칼손절]</t>
        </is>
      </c>
      <c r="B3343" t="inlineStr">
        <is>
          <t>KODEX 금융고배당TOP10타겟위클리커버드콜</t>
        </is>
      </c>
      <c r="C3343" t="inlineStr">
        <is>
          <t>498410</t>
        </is>
      </c>
      <c r="D3343" t="inlineStr">
        <is>
          <t>6개월 전에 샀다면</t>
        </is>
      </c>
      <c r="E3343" t="inlineStr">
        <is>
          <t>[대표님룰]+[칼손절]</t>
        </is>
      </c>
      <c r="F3343" t="inlineStr">
        <is>
          <t>2026-01-19</t>
        </is>
      </c>
      <c r="G3343" t="n">
        <v>11246.87</v>
      </c>
      <c r="H3343" t="inlineStr">
        <is>
          <t>2026-01-28</t>
        </is>
      </c>
      <c r="I3343" t="n">
        <v>11963.62</v>
      </c>
      <c r="J3343" t="inlineStr">
        <is>
          <t>1차 익절 도달(5%)</t>
        </is>
      </c>
      <c r="K3343" t="n">
        <v>3</v>
      </c>
      <c r="L3343" t="n">
        <v>0</v>
      </c>
      <c r="M3343" t="n">
        <v>6.05</v>
      </c>
      <c r="N3343" t="inlineStr">
        <is>
          <t>01.28. 3주 매도(+5% 상승 시 60% 익절 원칙)</t>
        </is>
      </c>
      <c r="O3343" t="n">
        <v>300000</v>
      </c>
      <c r="P3343">
        <f>COUNTIF($A$2:A3343,A3343)</f>
        <v/>
      </c>
      <c r="Q3343">
        <f>A3343&amp;"|"&amp;P3343</f>
        <v/>
      </c>
    </row>
    <row r="3344">
      <c r="A3344" t="inlineStr">
        <is>
          <t>KODEX 금융고배당TOP10타겟위클리커버드콜|6개월 전에 샀다면|[대표님룰]+[정석방어]</t>
        </is>
      </c>
      <c r="B3344" t="inlineStr">
        <is>
          <t>KODEX 금융고배당TOP10타겟위클리커버드콜</t>
        </is>
      </c>
      <c r="C3344" t="inlineStr">
        <is>
          <t>498410</t>
        </is>
      </c>
      <c r="D3344" t="inlineStr">
        <is>
          <t>6개월 전에 샀다면</t>
        </is>
      </c>
      <c r="E3344" t="inlineStr">
        <is>
          <t>[대표님룰]+[정석방어]</t>
        </is>
      </c>
      <c r="F3344" t="inlineStr">
        <is>
          <t>2026-01-19</t>
        </is>
      </c>
      <c r="G3344" t="n">
        <v>11246.87</v>
      </c>
      <c r="H3344" t="inlineStr">
        <is>
          <t>2026-01-27</t>
        </is>
      </c>
      <c r="I3344" t="n">
        <v>12130.5</v>
      </c>
      <c r="J3344" t="inlineStr">
        <is>
          <t>RSI 과열 부분청산</t>
        </is>
      </c>
      <c r="K3344" t="n">
        <v>23</v>
      </c>
      <c r="L3344" t="n">
        <v>3</v>
      </c>
      <c r="M3344" t="n">
        <v>7.53</v>
      </c>
      <c r="N3344" t="inlineStr">
        <is>
          <t>01.27. 23주 매도(RSI 과열 부분청산)</t>
        </is>
      </c>
      <c r="O3344" t="n">
        <v>300000</v>
      </c>
      <c r="P3344">
        <f>COUNTIF($A$2:A3344,A3344)</f>
        <v/>
      </c>
      <c r="Q3344">
        <f>A3344&amp;"|"&amp;P3344</f>
        <v/>
      </c>
    </row>
    <row r="3345">
      <c r="A3345" t="inlineStr">
        <is>
          <t>KODEX 금융고배당TOP10타겟위클리커버드콜|6개월 전에 샀다면|[대표님룰]+[정석방어]</t>
        </is>
      </c>
      <c r="B3345" t="inlineStr">
        <is>
          <t>KODEX 금융고배당TOP10타겟위클리커버드콜</t>
        </is>
      </c>
      <c r="C3345" t="inlineStr">
        <is>
          <t>498410</t>
        </is>
      </c>
      <c r="D3345" t="inlineStr">
        <is>
          <t>6개월 전에 샀다면</t>
        </is>
      </c>
      <c r="E3345" t="inlineStr">
        <is>
          <t>[대표님룰]+[정석방어]</t>
        </is>
      </c>
      <c r="F3345" t="inlineStr">
        <is>
          <t>2026-01-19</t>
        </is>
      </c>
      <c r="G3345" t="n">
        <v>11246.87</v>
      </c>
      <c r="H3345" t="inlineStr">
        <is>
          <t>2026-01-28</t>
        </is>
      </c>
      <c r="I3345" t="n">
        <v>11963.62</v>
      </c>
      <c r="J3345" t="inlineStr">
        <is>
          <t>1차 익절 도달(5%)</t>
        </is>
      </c>
      <c r="K3345" t="n">
        <v>3</v>
      </c>
      <c r="L3345" t="n">
        <v>0</v>
      </c>
      <c r="M3345" t="n">
        <v>6.05</v>
      </c>
      <c r="N3345" t="inlineStr">
        <is>
          <t>01.28. 3주 매도(+5% 상승 시 60% 익절 원칙)</t>
        </is>
      </c>
      <c r="O3345" t="n">
        <v>300000</v>
      </c>
      <c r="P3345">
        <f>COUNTIF($A$2:A3345,A3345)</f>
        <v/>
      </c>
      <c r="Q3345">
        <f>A3345&amp;"|"&amp;P3345</f>
        <v/>
      </c>
    </row>
    <row r="3346">
      <c r="A3346" t="inlineStr">
        <is>
          <t>KODEX 금융고배당TOP10타겟위클리커버드콜|6개월 전에 샀다면|[대표님룰]+[변동성허용]</t>
        </is>
      </c>
      <c r="B3346" t="inlineStr">
        <is>
          <t>KODEX 금융고배당TOP10타겟위클리커버드콜</t>
        </is>
      </c>
      <c r="C3346" t="inlineStr">
        <is>
          <t>498410</t>
        </is>
      </c>
      <c r="D3346" t="inlineStr">
        <is>
          <t>6개월 전에 샀다면</t>
        </is>
      </c>
      <c r="E3346" t="inlineStr">
        <is>
          <t>[대표님룰]+[변동성허용]</t>
        </is>
      </c>
      <c r="F3346" t="inlineStr">
        <is>
          <t>2026-01-19</t>
        </is>
      </c>
      <c r="G3346" t="n">
        <v>11246.87</v>
      </c>
      <c r="H3346" t="inlineStr">
        <is>
          <t>2026-01-27</t>
        </is>
      </c>
      <c r="I3346" t="n">
        <v>12130.5</v>
      </c>
      <c r="J3346" t="inlineStr">
        <is>
          <t>RSI 과열 부분청산</t>
        </is>
      </c>
      <c r="K3346" t="n">
        <v>23</v>
      </c>
      <c r="L3346" t="n">
        <v>3</v>
      </c>
      <c r="M3346" t="n">
        <v>7.53</v>
      </c>
      <c r="N3346" t="inlineStr">
        <is>
          <t>01.27. 23주 매도(RSI 과열 부분청산)</t>
        </is>
      </c>
      <c r="O3346" t="n">
        <v>300000</v>
      </c>
      <c r="P3346">
        <f>COUNTIF($A$2:A3346,A3346)</f>
        <v/>
      </c>
      <c r="Q3346">
        <f>A3346&amp;"|"&amp;P3346</f>
        <v/>
      </c>
    </row>
    <row r="3347">
      <c r="A3347" t="inlineStr">
        <is>
          <t>KODEX 금융고배당TOP10타겟위클리커버드콜|6개월 전에 샀다면|[대표님룰]+[변동성허용]</t>
        </is>
      </c>
      <c r="B3347" t="inlineStr">
        <is>
          <t>KODEX 금융고배당TOP10타겟위클리커버드콜</t>
        </is>
      </c>
      <c r="C3347" t="inlineStr">
        <is>
          <t>498410</t>
        </is>
      </c>
      <c r="D3347" t="inlineStr">
        <is>
          <t>6개월 전에 샀다면</t>
        </is>
      </c>
      <c r="E3347" t="inlineStr">
        <is>
          <t>[대표님룰]+[변동성허용]</t>
        </is>
      </c>
      <c r="F3347" t="inlineStr">
        <is>
          <t>2026-01-19</t>
        </is>
      </c>
      <c r="G3347" t="n">
        <v>11246.87</v>
      </c>
      <c r="H3347" t="inlineStr">
        <is>
          <t>2026-01-28</t>
        </is>
      </c>
      <c r="I3347" t="n">
        <v>11963.62</v>
      </c>
      <c r="J3347" t="inlineStr">
        <is>
          <t>1차 익절 도달(5%)</t>
        </is>
      </c>
      <c r="K3347" t="n">
        <v>3</v>
      </c>
      <c r="L3347" t="n">
        <v>0</v>
      </c>
      <c r="M3347" t="n">
        <v>6.05</v>
      </c>
      <c r="N3347" t="inlineStr">
        <is>
          <t>01.28. 3주 매도(+5% 상승 시 60% 익절 원칙)</t>
        </is>
      </c>
      <c r="O3347" t="n">
        <v>300000</v>
      </c>
      <c r="P3347">
        <f>COUNTIF($A$2:A3347,A3347)</f>
        <v/>
      </c>
      <c r="Q3347">
        <f>A3347&amp;"|"&amp;P3347</f>
        <v/>
      </c>
    </row>
    <row r="3348">
      <c r="A3348" t="inlineStr">
        <is>
          <t>KODEX 금융고배당TOP10타겟위클리커버드콜|6개월 전에 샀다면|[대표님룰]+[버티기형]</t>
        </is>
      </c>
      <c r="B3348" t="inlineStr">
        <is>
          <t>KODEX 금융고배당TOP10타겟위클리커버드콜</t>
        </is>
      </c>
      <c r="C3348" t="inlineStr">
        <is>
          <t>498410</t>
        </is>
      </c>
      <c r="D3348" t="inlineStr">
        <is>
          <t>6개월 전에 샀다면</t>
        </is>
      </c>
      <c r="E3348" t="inlineStr">
        <is>
          <t>[대표님룰]+[버티기형]</t>
        </is>
      </c>
      <c r="F3348" t="inlineStr">
        <is>
          <t>2026-01-19</t>
        </is>
      </c>
      <c r="G3348" t="n">
        <v>11246.87</v>
      </c>
      <c r="H3348" t="inlineStr">
        <is>
          <t>2026-01-27</t>
        </is>
      </c>
      <c r="I3348" t="n">
        <v>12130.5</v>
      </c>
      <c r="J3348" t="inlineStr">
        <is>
          <t>RSI 과열 부분청산</t>
        </is>
      </c>
      <c r="K3348" t="n">
        <v>23</v>
      </c>
      <c r="L3348" t="n">
        <v>3</v>
      </c>
      <c r="M3348" t="n">
        <v>7.53</v>
      </c>
      <c r="N3348" t="inlineStr">
        <is>
          <t>01.27. 23주 매도(RSI 과열 부분청산)</t>
        </is>
      </c>
      <c r="O3348" t="n">
        <v>300000</v>
      </c>
      <c r="P3348">
        <f>COUNTIF($A$2:A3348,A3348)</f>
        <v/>
      </c>
      <c r="Q3348">
        <f>A3348&amp;"|"&amp;P3348</f>
        <v/>
      </c>
    </row>
    <row r="3349">
      <c r="A3349" t="inlineStr">
        <is>
          <t>KODEX 금융고배당TOP10타겟위클리커버드콜|6개월 전에 샀다면|[대표님룰]+[버티기형]</t>
        </is>
      </c>
      <c r="B3349" t="inlineStr">
        <is>
          <t>KODEX 금융고배당TOP10타겟위클리커버드콜</t>
        </is>
      </c>
      <c r="C3349" t="inlineStr">
        <is>
          <t>498410</t>
        </is>
      </c>
      <c r="D3349" t="inlineStr">
        <is>
          <t>6개월 전에 샀다면</t>
        </is>
      </c>
      <c r="E3349" t="inlineStr">
        <is>
          <t>[대표님룰]+[버티기형]</t>
        </is>
      </c>
      <c r="F3349" t="inlineStr">
        <is>
          <t>2026-01-19</t>
        </is>
      </c>
      <c r="G3349" t="n">
        <v>11246.87</v>
      </c>
      <c r="H3349" t="inlineStr">
        <is>
          <t>2026-01-28</t>
        </is>
      </c>
      <c r="I3349" t="n">
        <v>11963.62</v>
      </c>
      <c r="J3349" t="inlineStr">
        <is>
          <t>1차 익절 도달(5%)</t>
        </is>
      </c>
      <c r="K3349" t="n">
        <v>3</v>
      </c>
      <c r="L3349" t="n">
        <v>0</v>
      </c>
      <c r="M3349" t="n">
        <v>6.05</v>
      </c>
      <c r="N3349" t="inlineStr">
        <is>
          <t>01.28. 3주 매도(+5% 상승 시 60% 익절 원칙)</t>
        </is>
      </c>
      <c r="O3349" t="n">
        <v>300000</v>
      </c>
      <c r="P3349">
        <f>COUNTIF($A$2:A3349,A3349)</f>
        <v/>
      </c>
      <c r="Q3349">
        <f>A3349&amp;"|"&amp;P3349</f>
        <v/>
      </c>
    </row>
    <row r="3350">
      <c r="A3350" t="inlineStr">
        <is>
          <t>KODEX 금융고배당TOP10타겟위클리커버드콜|6개월 전에 샀다면|[중기추세]+[칼손절]</t>
        </is>
      </c>
      <c r="B3350" t="inlineStr">
        <is>
          <t>KODEX 금융고배당TOP10타겟위클리커버드콜</t>
        </is>
      </c>
      <c r="C3350" t="inlineStr">
        <is>
          <t>498410</t>
        </is>
      </c>
      <c r="D3350" t="inlineStr">
        <is>
          <t>6개월 전에 샀다면</t>
        </is>
      </c>
      <c r="E3350" t="inlineStr">
        <is>
          <t>[중기추세]+[칼손절]</t>
        </is>
      </c>
      <c r="F3350" t="inlineStr">
        <is>
          <t>2026-01-19</t>
        </is>
      </c>
      <c r="G3350" t="n">
        <v>11246.87</v>
      </c>
      <c r="H3350" t="inlineStr">
        <is>
          <t>2026-01-27</t>
        </is>
      </c>
      <c r="I3350" t="n">
        <v>12130.5</v>
      </c>
      <c r="J3350" t="inlineStr">
        <is>
          <t>RSI 과열 부분청산</t>
        </is>
      </c>
      <c r="K3350" t="n">
        <v>23</v>
      </c>
      <c r="L3350" t="n">
        <v>3</v>
      </c>
      <c r="M3350" t="n">
        <v>7.53</v>
      </c>
      <c r="N3350" t="inlineStr">
        <is>
          <t>01.27. 23주 매도(RSI 과열 부분청산)</t>
        </is>
      </c>
      <c r="O3350" t="n">
        <v>300000</v>
      </c>
      <c r="P3350">
        <f>COUNTIF($A$2:A3350,A3350)</f>
        <v/>
      </c>
      <c r="Q3350">
        <f>A3350&amp;"|"&amp;P3350</f>
        <v/>
      </c>
    </row>
    <row r="3351">
      <c r="A3351" t="inlineStr">
        <is>
          <t>KODEX 금융고배당TOP10타겟위클리커버드콜|6개월 전에 샀다면|[중기추세]+[칼손절]</t>
        </is>
      </c>
      <c r="B3351" t="inlineStr">
        <is>
          <t>KODEX 금융고배당TOP10타겟위클리커버드콜</t>
        </is>
      </c>
      <c r="C3351" t="inlineStr">
        <is>
          <t>498410</t>
        </is>
      </c>
      <c r="D3351" t="inlineStr">
        <is>
          <t>6개월 전에 샀다면</t>
        </is>
      </c>
      <c r="E3351" t="inlineStr">
        <is>
          <t>[중기추세]+[칼손절]</t>
        </is>
      </c>
      <c r="F3351" t="inlineStr">
        <is>
          <t>2026-01-19</t>
        </is>
      </c>
      <c r="G3351" t="n">
        <v>11246.87</v>
      </c>
      <c r="H3351" t="inlineStr">
        <is>
          <t>2026-02-04</t>
        </is>
      </c>
      <c r="I3351" t="n">
        <v>12426.3</v>
      </c>
      <c r="J3351" t="inlineStr">
        <is>
          <t>1차 익절 도달(10%)</t>
        </is>
      </c>
      <c r="K3351" t="n">
        <v>3</v>
      </c>
      <c r="L3351" t="n">
        <v>0</v>
      </c>
      <c r="M3351" t="n">
        <v>10.16</v>
      </c>
      <c r="N3351" t="inlineStr">
        <is>
          <t>02.04. 3주 매도(+10% 상승 시 50% 익절 원칙)</t>
        </is>
      </c>
      <c r="O3351" t="n">
        <v>300000</v>
      </c>
      <c r="P3351">
        <f>COUNTIF($A$2:A3351,A3351)</f>
        <v/>
      </c>
      <c r="Q3351">
        <f>A3351&amp;"|"&amp;P3351</f>
        <v/>
      </c>
    </row>
    <row r="3352">
      <c r="A3352" t="inlineStr">
        <is>
          <t>KODEX 금융고배당TOP10타겟위클리커버드콜|6개월 전에 샀다면|[중기추세]+[정석방어]</t>
        </is>
      </c>
      <c r="B3352" t="inlineStr">
        <is>
          <t>KODEX 금융고배당TOP10타겟위클리커버드콜</t>
        </is>
      </c>
      <c r="C3352" t="inlineStr">
        <is>
          <t>498410</t>
        </is>
      </c>
      <c r="D3352" t="inlineStr">
        <is>
          <t>6개월 전에 샀다면</t>
        </is>
      </c>
      <c r="E3352" t="inlineStr">
        <is>
          <t>[중기추세]+[정석방어]</t>
        </is>
      </c>
      <c r="F3352" t="inlineStr">
        <is>
          <t>2026-01-19</t>
        </is>
      </c>
      <c r="G3352" t="n">
        <v>11246.87</v>
      </c>
      <c r="H3352" t="inlineStr">
        <is>
          <t>2026-01-27</t>
        </is>
      </c>
      <c r="I3352" t="n">
        <v>12130.5</v>
      </c>
      <c r="J3352" t="inlineStr">
        <is>
          <t>RSI 과열 부분청산</t>
        </is>
      </c>
      <c r="K3352" t="n">
        <v>23</v>
      </c>
      <c r="L3352" t="n">
        <v>3</v>
      </c>
      <c r="M3352" t="n">
        <v>7.53</v>
      </c>
      <c r="N3352" t="inlineStr">
        <is>
          <t>01.27. 23주 매도(RSI 과열 부분청산)</t>
        </is>
      </c>
      <c r="O3352" t="n">
        <v>300000</v>
      </c>
      <c r="P3352">
        <f>COUNTIF($A$2:A3352,A3352)</f>
        <v/>
      </c>
      <c r="Q3352">
        <f>A3352&amp;"|"&amp;P3352</f>
        <v/>
      </c>
    </row>
    <row r="3353">
      <c r="A3353" t="inlineStr">
        <is>
          <t>KODEX 금융고배당TOP10타겟위클리커버드콜|6개월 전에 샀다면|[중기추세]+[정석방어]</t>
        </is>
      </c>
      <c r="B3353" t="inlineStr">
        <is>
          <t>KODEX 금융고배당TOP10타겟위클리커버드콜</t>
        </is>
      </c>
      <c r="C3353" t="inlineStr">
        <is>
          <t>498410</t>
        </is>
      </c>
      <c r="D3353" t="inlineStr">
        <is>
          <t>6개월 전에 샀다면</t>
        </is>
      </c>
      <c r="E3353" t="inlineStr">
        <is>
          <t>[중기추세]+[정석방어]</t>
        </is>
      </c>
      <c r="F3353" t="inlineStr">
        <is>
          <t>2026-01-19</t>
        </is>
      </c>
      <c r="G3353" t="n">
        <v>11246.87</v>
      </c>
      <c r="H3353" t="inlineStr">
        <is>
          <t>2026-02-04</t>
        </is>
      </c>
      <c r="I3353" t="n">
        <v>12426.3</v>
      </c>
      <c r="J3353" t="inlineStr">
        <is>
          <t>1차 익절 도달(10%)</t>
        </is>
      </c>
      <c r="K3353" t="n">
        <v>3</v>
      </c>
      <c r="L3353" t="n">
        <v>0</v>
      </c>
      <c r="M3353" t="n">
        <v>10.16</v>
      </c>
      <c r="N3353" t="inlineStr">
        <is>
          <t>02.04. 3주 매도(+10% 상승 시 50% 익절 원칙)</t>
        </is>
      </c>
      <c r="O3353" t="n">
        <v>300000</v>
      </c>
      <c r="P3353">
        <f>COUNTIF($A$2:A3353,A3353)</f>
        <v/>
      </c>
      <c r="Q3353">
        <f>A3353&amp;"|"&amp;P3353</f>
        <v/>
      </c>
    </row>
    <row r="3354">
      <c r="A3354" t="inlineStr">
        <is>
          <t>KODEX 금융고배당TOP10타겟위클리커버드콜|6개월 전에 샀다면|[중기추세]+[변동성허용]</t>
        </is>
      </c>
      <c r="B3354" t="inlineStr">
        <is>
          <t>KODEX 금융고배당TOP10타겟위클리커버드콜</t>
        </is>
      </c>
      <c r="C3354" t="inlineStr">
        <is>
          <t>498410</t>
        </is>
      </c>
      <c r="D3354" t="inlineStr">
        <is>
          <t>6개월 전에 샀다면</t>
        </is>
      </c>
      <c r="E3354" t="inlineStr">
        <is>
          <t>[중기추세]+[변동성허용]</t>
        </is>
      </c>
      <c r="F3354" t="inlineStr">
        <is>
          <t>2026-01-19</t>
        </is>
      </c>
      <c r="G3354" t="n">
        <v>11246.87</v>
      </c>
      <c r="H3354" t="inlineStr">
        <is>
          <t>2026-01-27</t>
        </is>
      </c>
      <c r="I3354" t="n">
        <v>12130.5</v>
      </c>
      <c r="J3354" t="inlineStr">
        <is>
          <t>RSI 과열 부분청산</t>
        </is>
      </c>
      <c r="K3354" t="n">
        <v>23</v>
      </c>
      <c r="L3354" t="n">
        <v>3</v>
      </c>
      <c r="M3354" t="n">
        <v>7.53</v>
      </c>
      <c r="N3354" t="inlineStr">
        <is>
          <t>01.27. 23주 매도(RSI 과열 부분청산)</t>
        </is>
      </c>
      <c r="O3354" t="n">
        <v>300000</v>
      </c>
      <c r="P3354">
        <f>COUNTIF($A$2:A3354,A3354)</f>
        <v/>
      </c>
      <c r="Q3354">
        <f>A3354&amp;"|"&amp;P3354</f>
        <v/>
      </c>
    </row>
    <row r="3355">
      <c r="A3355" t="inlineStr">
        <is>
          <t>KODEX 금융고배당TOP10타겟위클리커버드콜|6개월 전에 샀다면|[중기추세]+[변동성허용]</t>
        </is>
      </c>
      <c r="B3355" t="inlineStr">
        <is>
          <t>KODEX 금융고배당TOP10타겟위클리커버드콜</t>
        </is>
      </c>
      <c r="C3355" t="inlineStr">
        <is>
          <t>498410</t>
        </is>
      </c>
      <c r="D3355" t="inlineStr">
        <is>
          <t>6개월 전에 샀다면</t>
        </is>
      </c>
      <c r="E3355" t="inlineStr">
        <is>
          <t>[중기추세]+[변동성허용]</t>
        </is>
      </c>
      <c r="F3355" t="inlineStr">
        <is>
          <t>2026-01-19</t>
        </is>
      </c>
      <c r="G3355" t="n">
        <v>11246.87</v>
      </c>
      <c r="H3355" t="inlineStr">
        <is>
          <t>2026-02-04</t>
        </is>
      </c>
      <c r="I3355" t="n">
        <v>12426.3</v>
      </c>
      <c r="J3355" t="inlineStr">
        <is>
          <t>1차 익절 도달(10%)</t>
        </is>
      </c>
      <c r="K3355" t="n">
        <v>3</v>
      </c>
      <c r="L3355" t="n">
        <v>0</v>
      </c>
      <c r="M3355" t="n">
        <v>10.16</v>
      </c>
      <c r="N3355" t="inlineStr">
        <is>
          <t>02.04. 3주 매도(+10% 상승 시 50% 익절 원칙)</t>
        </is>
      </c>
      <c r="O3355" t="n">
        <v>300000</v>
      </c>
      <c r="P3355">
        <f>COUNTIF($A$2:A3355,A3355)</f>
        <v/>
      </c>
      <c r="Q3355">
        <f>A3355&amp;"|"&amp;P3355</f>
        <v/>
      </c>
    </row>
    <row r="3356">
      <c r="A3356" t="inlineStr">
        <is>
          <t>KODEX 금융고배당TOP10타겟위클리커버드콜|6개월 전에 샀다면|[중기추세]+[버티기형]</t>
        </is>
      </c>
      <c r="B3356" t="inlineStr">
        <is>
          <t>KODEX 금융고배당TOP10타겟위클리커버드콜</t>
        </is>
      </c>
      <c r="C3356" t="inlineStr">
        <is>
          <t>498410</t>
        </is>
      </c>
      <c r="D3356" t="inlineStr">
        <is>
          <t>6개월 전에 샀다면</t>
        </is>
      </c>
      <c r="E3356" t="inlineStr">
        <is>
          <t>[중기추세]+[버티기형]</t>
        </is>
      </c>
      <c r="F3356" t="inlineStr">
        <is>
          <t>2026-01-19</t>
        </is>
      </c>
      <c r="G3356" t="n">
        <v>11246.87</v>
      </c>
      <c r="H3356" t="inlineStr">
        <is>
          <t>2026-01-27</t>
        </is>
      </c>
      <c r="I3356" t="n">
        <v>12130.5</v>
      </c>
      <c r="J3356" t="inlineStr">
        <is>
          <t>RSI 과열 부분청산</t>
        </is>
      </c>
      <c r="K3356" t="n">
        <v>23</v>
      </c>
      <c r="L3356" t="n">
        <v>3</v>
      </c>
      <c r="M3356" t="n">
        <v>7.53</v>
      </c>
      <c r="N3356" t="inlineStr">
        <is>
          <t>01.27. 23주 매도(RSI 과열 부분청산)</t>
        </is>
      </c>
      <c r="O3356" t="n">
        <v>300000</v>
      </c>
      <c r="P3356">
        <f>COUNTIF($A$2:A3356,A3356)</f>
        <v/>
      </c>
      <c r="Q3356">
        <f>A3356&amp;"|"&amp;P3356</f>
        <v/>
      </c>
    </row>
    <row r="3357">
      <c r="A3357" t="inlineStr">
        <is>
          <t>KODEX 금융고배당TOP10타겟위클리커버드콜|6개월 전에 샀다면|[중기추세]+[버티기형]</t>
        </is>
      </c>
      <c r="B3357" t="inlineStr">
        <is>
          <t>KODEX 금융고배당TOP10타겟위클리커버드콜</t>
        </is>
      </c>
      <c r="C3357" t="inlineStr">
        <is>
          <t>498410</t>
        </is>
      </c>
      <c r="D3357" t="inlineStr">
        <is>
          <t>6개월 전에 샀다면</t>
        </is>
      </c>
      <c r="E3357" t="inlineStr">
        <is>
          <t>[중기추세]+[버티기형]</t>
        </is>
      </c>
      <c r="F3357" t="inlineStr">
        <is>
          <t>2026-01-19</t>
        </is>
      </c>
      <c r="G3357" t="n">
        <v>11246.87</v>
      </c>
      <c r="H3357" t="inlineStr">
        <is>
          <t>2026-02-04</t>
        </is>
      </c>
      <c r="I3357" t="n">
        <v>12426.3</v>
      </c>
      <c r="J3357" t="inlineStr">
        <is>
          <t>1차 익절 도달(10%)</t>
        </is>
      </c>
      <c r="K3357" t="n">
        <v>3</v>
      </c>
      <c r="L3357" t="n">
        <v>0</v>
      </c>
      <c r="M3357" t="n">
        <v>10.16</v>
      </c>
      <c r="N3357" t="inlineStr">
        <is>
          <t>02.04. 3주 매도(+10% 상승 시 50% 익절 원칙)</t>
        </is>
      </c>
      <c r="O3357" t="n">
        <v>300000</v>
      </c>
      <c r="P3357">
        <f>COUNTIF($A$2:A3357,A3357)</f>
        <v/>
      </c>
      <c r="Q3357">
        <f>A3357&amp;"|"&amp;P3357</f>
        <v/>
      </c>
    </row>
    <row r="3358">
      <c r="A3358" t="inlineStr">
        <is>
          <t>KODEX 금융고배당TOP10타겟위클리커버드콜|6개월 전에 샀다면|[수익극대화]+[칼손절]</t>
        </is>
      </c>
      <c r="B3358" t="inlineStr">
        <is>
          <t>KODEX 금융고배당TOP10타겟위클리커버드콜</t>
        </is>
      </c>
      <c r="C3358" t="inlineStr">
        <is>
          <t>498410</t>
        </is>
      </c>
      <c r="D3358" t="inlineStr">
        <is>
          <t>6개월 전에 샀다면</t>
        </is>
      </c>
      <c r="E3358" t="inlineStr">
        <is>
          <t>[수익극대화]+[칼손절]</t>
        </is>
      </c>
      <c r="F3358" t="inlineStr">
        <is>
          <t>2026-01-19</t>
        </is>
      </c>
      <c r="G3358" t="n">
        <v>11246.87</v>
      </c>
      <c r="H3358" t="inlineStr">
        <is>
          <t>2026-01-27</t>
        </is>
      </c>
      <c r="I3358" t="n">
        <v>12130.5</v>
      </c>
      <c r="J3358" t="inlineStr">
        <is>
          <t>RSI 과열 부분청산</t>
        </is>
      </c>
      <c r="K3358" t="n">
        <v>23</v>
      </c>
      <c r="L3358" t="n">
        <v>3</v>
      </c>
      <c r="M3358" t="n">
        <v>7.53</v>
      </c>
      <c r="N3358" t="inlineStr">
        <is>
          <t>01.27. 23주 매도(RSI 과열 부분청산)</t>
        </is>
      </c>
      <c r="O3358" t="n">
        <v>300000</v>
      </c>
      <c r="P3358">
        <f>COUNTIF($A$2:A3358,A3358)</f>
        <v/>
      </c>
      <c r="Q3358">
        <f>A3358&amp;"|"&amp;P3358</f>
        <v/>
      </c>
    </row>
    <row r="3359">
      <c r="A3359" t="inlineStr">
        <is>
          <t>KODEX 금융고배당TOP10타겟위클리커버드콜|6개월 전에 샀다면|[수익극대화]+[칼손절]</t>
        </is>
      </c>
      <c r="B3359" t="inlineStr">
        <is>
          <t>KODEX 금융고배당TOP10타겟위클리커버드콜</t>
        </is>
      </c>
      <c r="C3359" t="inlineStr">
        <is>
          <t>498410</t>
        </is>
      </c>
      <c r="D3359" t="inlineStr">
        <is>
          <t>6개월 전에 샀다면</t>
        </is>
      </c>
      <c r="E3359" t="inlineStr">
        <is>
          <t>[수익극대화]+[칼손절]</t>
        </is>
      </c>
      <c r="F3359" t="inlineStr">
        <is>
          <t>2026-01-19</t>
        </is>
      </c>
      <c r="G3359" t="n">
        <v>11246.87</v>
      </c>
      <c r="H3359" t="inlineStr">
        <is>
          <t>2026-02-04</t>
        </is>
      </c>
      <c r="I3359" t="n">
        <v>12426.3</v>
      </c>
      <c r="J3359" t="inlineStr">
        <is>
          <t>1차 익절 도달(10%)</t>
        </is>
      </c>
      <c r="K3359" t="n">
        <v>3</v>
      </c>
      <c r="L3359" t="n">
        <v>0</v>
      </c>
      <c r="M3359" t="n">
        <v>10.16</v>
      </c>
      <c r="N3359" t="inlineStr">
        <is>
          <t>02.04. 3주 매도(+10% 상승 시 40% 익절 원칙)</t>
        </is>
      </c>
      <c r="O3359" t="n">
        <v>300000</v>
      </c>
      <c r="P3359">
        <f>COUNTIF($A$2:A3359,A3359)</f>
        <v/>
      </c>
      <c r="Q3359">
        <f>A3359&amp;"|"&amp;P3359</f>
        <v/>
      </c>
    </row>
    <row r="3360">
      <c r="A3360" t="inlineStr">
        <is>
          <t>KODEX 금융고배당TOP10타겟위클리커버드콜|6개월 전에 샀다면|[수익극대화]+[정석방어]</t>
        </is>
      </c>
      <c r="B3360" t="inlineStr">
        <is>
          <t>KODEX 금융고배당TOP10타겟위클리커버드콜</t>
        </is>
      </c>
      <c r="C3360" t="inlineStr">
        <is>
          <t>498410</t>
        </is>
      </c>
      <c r="D3360" t="inlineStr">
        <is>
          <t>6개월 전에 샀다면</t>
        </is>
      </c>
      <c r="E3360" t="inlineStr">
        <is>
          <t>[수익극대화]+[정석방어]</t>
        </is>
      </c>
      <c r="F3360" t="inlineStr">
        <is>
          <t>2026-01-19</t>
        </is>
      </c>
      <c r="G3360" t="n">
        <v>11246.87</v>
      </c>
      <c r="H3360" t="inlineStr">
        <is>
          <t>2026-01-27</t>
        </is>
      </c>
      <c r="I3360" t="n">
        <v>12130.5</v>
      </c>
      <c r="J3360" t="inlineStr">
        <is>
          <t>RSI 과열 부분청산</t>
        </is>
      </c>
      <c r="K3360" t="n">
        <v>23</v>
      </c>
      <c r="L3360" t="n">
        <v>3</v>
      </c>
      <c r="M3360" t="n">
        <v>7.53</v>
      </c>
      <c r="N3360" t="inlineStr">
        <is>
          <t>01.27. 23주 매도(RSI 과열 부분청산)</t>
        </is>
      </c>
      <c r="O3360" t="n">
        <v>300000</v>
      </c>
      <c r="P3360">
        <f>COUNTIF($A$2:A3360,A3360)</f>
        <v/>
      </c>
      <c r="Q3360">
        <f>A3360&amp;"|"&amp;P3360</f>
        <v/>
      </c>
    </row>
    <row r="3361">
      <c r="A3361" t="inlineStr">
        <is>
          <t>KODEX 금융고배당TOP10타겟위클리커버드콜|6개월 전에 샀다면|[수익극대화]+[정석방어]</t>
        </is>
      </c>
      <c r="B3361" t="inlineStr">
        <is>
          <t>KODEX 금융고배당TOP10타겟위클리커버드콜</t>
        </is>
      </c>
      <c r="C3361" t="inlineStr">
        <is>
          <t>498410</t>
        </is>
      </c>
      <c r="D3361" t="inlineStr">
        <is>
          <t>6개월 전에 샀다면</t>
        </is>
      </c>
      <c r="E3361" t="inlineStr">
        <is>
          <t>[수익극대화]+[정석방어]</t>
        </is>
      </c>
      <c r="F3361" t="inlineStr">
        <is>
          <t>2026-01-19</t>
        </is>
      </c>
      <c r="G3361" t="n">
        <v>11246.87</v>
      </c>
      <c r="H3361" t="inlineStr">
        <is>
          <t>2026-02-04</t>
        </is>
      </c>
      <c r="I3361" t="n">
        <v>12426.3</v>
      </c>
      <c r="J3361" t="inlineStr">
        <is>
          <t>1차 익절 도달(10%)</t>
        </is>
      </c>
      <c r="K3361" t="n">
        <v>3</v>
      </c>
      <c r="L3361" t="n">
        <v>0</v>
      </c>
      <c r="M3361" t="n">
        <v>10.16</v>
      </c>
      <c r="N3361" t="inlineStr">
        <is>
          <t>02.04. 3주 매도(+10% 상승 시 40% 익절 원칙)</t>
        </is>
      </c>
      <c r="O3361" t="n">
        <v>300000</v>
      </c>
      <c r="P3361">
        <f>COUNTIF($A$2:A3361,A3361)</f>
        <v/>
      </c>
      <c r="Q3361">
        <f>A3361&amp;"|"&amp;P3361</f>
        <v/>
      </c>
    </row>
    <row r="3362">
      <c r="A3362" t="inlineStr">
        <is>
          <t>KODEX 금융고배당TOP10타겟위클리커버드콜|6개월 전에 샀다면|[수익극대화]+[변동성허용]</t>
        </is>
      </c>
      <c r="B3362" t="inlineStr">
        <is>
          <t>KODEX 금융고배당TOP10타겟위클리커버드콜</t>
        </is>
      </c>
      <c r="C3362" t="inlineStr">
        <is>
          <t>498410</t>
        </is>
      </c>
      <c r="D3362" t="inlineStr">
        <is>
          <t>6개월 전에 샀다면</t>
        </is>
      </c>
      <c r="E3362" t="inlineStr">
        <is>
          <t>[수익극대화]+[변동성허용]</t>
        </is>
      </c>
      <c r="F3362" t="inlineStr">
        <is>
          <t>2026-01-19</t>
        </is>
      </c>
      <c r="G3362" t="n">
        <v>11246.87</v>
      </c>
      <c r="H3362" t="inlineStr">
        <is>
          <t>2026-01-27</t>
        </is>
      </c>
      <c r="I3362" t="n">
        <v>12130.5</v>
      </c>
      <c r="J3362" t="inlineStr">
        <is>
          <t>RSI 과열 부분청산</t>
        </is>
      </c>
      <c r="K3362" t="n">
        <v>23</v>
      </c>
      <c r="L3362" t="n">
        <v>3</v>
      </c>
      <c r="M3362" t="n">
        <v>7.53</v>
      </c>
      <c r="N3362" t="inlineStr">
        <is>
          <t>01.27. 23주 매도(RSI 과열 부분청산)</t>
        </is>
      </c>
      <c r="O3362" t="n">
        <v>300000</v>
      </c>
      <c r="P3362">
        <f>COUNTIF($A$2:A3362,A3362)</f>
        <v/>
      </c>
      <c r="Q3362">
        <f>A3362&amp;"|"&amp;P3362</f>
        <v/>
      </c>
    </row>
    <row r="3363">
      <c r="A3363" t="inlineStr">
        <is>
          <t>KODEX 금융고배당TOP10타겟위클리커버드콜|6개월 전에 샀다면|[수익극대화]+[변동성허용]</t>
        </is>
      </c>
      <c r="B3363" t="inlineStr">
        <is>
          <t>KODEX 금융고배당TOP10타겟위클리커버드콜</t>
        </is>
      </c>
      <c r="C3363" t="inlineStr">
        <is>
          <t>498410</t>
        </is>
      </c>
      <c r="D3363" t="inlineStr">
        <is>
          <t>6개월 전에 샀다면</t>
        </is>
      </c>
      <c r="E3363" t="inlineStr">
        <is>
          <t>[수익극대화]+[변동성허용]</t>
        </is>
      </c>
      <c r="F3363" t="inlineStr">
        <is>
          <t>2026-01-19</t>
        </is>
      </c>
      <c r="G3363" t="n">
        <v>11246.87</v>
      </c>
      <c r="H3363" t="inlineStr">
        <is>
          <t>2026-02-04</t>
        </is>
      </c>
      <c r="I3363" t="n">
        <v>12426.3</v>
      </c>
      <c r="J3363" t="inlineStr">
        <is>
          <t>1차 익절 도달(10%)</t>
        </is>
      </c>
      <c r="K3363" t="n">
        <v>3</v>
      </c>
      <c r="L3363" t="n">
        <v>0</v>
      </c>
      <c r="M3363" t="n">
        <v>10.16</v>
      </c>
      <c r="N3363" t="inlineStr">
        <is>
          <t>02.04. 3주 매도(+10% 상승 시 40% 익절 원칙)</t>
        </is>
      </c>
      <c r="O3363" t="n">
        <v>300000</v>
      </c>
      <c r="P3363">
        <f>COUNTIF($A$2:A3363,A3363)</f>
        <v/>
      </c>
      <c r="Q3363">
        <f>A3363&amp;"|"&amp;P3363</f>
        <v/>
      </c>
    </row>
    <row r="3364">
      <c r="A3364" t="inlineStr">
        <is>
          <t>KODEX 금융고배당TOP10타겟위클리커버드콜|6개월 전에 샀다면|[수익극대화]+[버티기형]</t>
        </is>
      </c>
      <c r="B3364" t="inlineStr">
        <is>
          <t>KODEX 금융고배당TOP10타겟위클리커버드콜</t>
        </is>
      </c>
      <c r="C3364" t="inlineStr">
        <is>
          <t>498410</t>
        </is>
      </c>
      <c r="D3364" t="inlineStr">
        <is>
          <t>6개월 전에 샀다면</t>
        </is>
      </c>
      <c r="E3364" t="inlineStr">
        <is>
          <t>[수익극대화]+[버티기형]</t>
        </is>
      </c>
      <c r="F3364" t="inlineStr">
        <is>
          <t>2026-01-19</t>
        </is>
      </c>
      <c r="G3364" t="n">
        <v>11246.87</v>
      </c>
      <c r="H3364" t="inlineStr">
        <is>
          <t>2026-01-27</t>
        </is>
      </c>
      <c r="I3364" t="n">
        <v>12130.5</v>
      </c>
      <c r="J3364" t="inlineStr">
        <is>
          <t>RSI 과열 부분청산</t>
        </is>
      </c>
      <c r="K3364" t="n">
        <v>23</v>
      </c>
      <c r="L3364" t="n">
        <v>3</v>
      </c>
      <c r="M3364" t="n">
        <v>7.53</v>
      </c>
      <c r="N3364" t="inlineStr">
        <is>
          <t>01.27. 23주 매도(RSI 과열 부분청산)</t>
        </is>
      </c>
      <c r="O3364" t="n">
        <v>300000</v>
      </c>
      <c r="P3364">
        <f>COUNTIF($A$2:A3364,A3364)</f>
        <v/>
      </c>
      <c r="Q3364">
        <f>A3364&amp;"|"&amp;P3364</f>
        <v/>
      </c>
    </row>
    <row r="3365">
      <c r="A3365" t="inlineStr">
        <is>
          <t>KODEX 금융고배당TOP10타겟위클리커버드콜|6개월 전에 샀다면|[수익극대화]+[버티기형]</t>
        </is>
      </c>
      <c r="B3365" t="inlineStr">
        <is>
          <t>KODEX 금융고배당TOP10타겟위클리커버드콜</t>
        </is>
      </c>
      <c r="C3365" t="inlineStr">
        <is>
          <t>498410</t>
        </is>
      </c>
      <c r="D3365" t="inlineStr">
        <is>
          <t>6개월 전에 샀다면</t>
        </is>
      </c>
      <c r="E3365" t="inlineStr">
        <is>
          <t>[수익극대화]+[버티기형]</t>
        </is>
      </c>
      <c r="F3365" t="inlineStr">
        <is>
          <t>2026-01-19</t>
        </is>
      </c>
      <c r="G3365" t="n">
        <v>11246.87</v>
      </c>
      <c r="H3365" t="inlineStr">
        <is>
          <t>2026-02-04</t>
        </is>
      </c>
      <c r="I3365" t="n">
        <v>12426.3</v>
      </c>
      <c r="J3365" t="inlineStr">
        <is>
          <t>1차 익절 도달(10%)</t>
        </is>
      </c>
      <c r="K3365" t="n">
        <v>3</v>
      </c>
      <c r="L3365" t="n">
        <v>0</v>
      </c>
      <c r="M3365" t="n">
        <v>10.16</v>
      </c>
      <c r="N3365" t="inlineStr">
        <is>
          <t>02.04. 3주 매도(+10% 상승 시 40% 익절 원칙)</t>
        </is>
      </c>
      <c r="O3365" t="n">
        <v>300000</v>
      </c>
      <c r="P3365">
        <f>COUNTIF($A$2:A3365,A3365)</f>
        <v/>
      </c>
      <c r="Q3365">
        <f>A3365&amp;"|"&amp;P3365</f>
        <v/>
      </c>
    </row>
    <row r="3366">
      <c r="A3366" t="inlineStr">
        <is>
          <t>KODEX 금융고배당TOP10타겟위클리커버드콜|전체 평가기간|[초단타]+[칼손절]</t>
        </is>
      </c>
      <c r="B3366" t="inlineStr">
        <is>
          <t>KODEX 금융고배당TOP10타겟위클리커버드콜</t>
        </is>
      </c>
      <c r="C3366" t="inlineStr">
        <is>
          <t>498410</t>
        </is>
      </c>
      <c r="D3366" t="inlineStr">
        <is>
          <t>전체 평가기간</t>
        </is>
      </c>
      <c r="E3366" t="inlineStr">
        <is>
          <t>[초단타]+[칼손절]</t>
        </is>
      </c>
      <c r="F3366" t="inlineStr">
        <is>
          <t>2026-01-19</t>
        </is>
      </c>
      <c r="G3366" t="n">
        <v>11246.87</v>
      </c>
      <c r="H3366" t="inlineStr">
        <is>
          <t>2026-01-22</t>
        </is>
      </c>
      <c r="I3366" t="n">
        <v>11586.88</v>
      </c>
      <c r="J3366" t="inlineStr">
        <is>
          <t>1차 익절 도달(3%)</t>
        </is>
      </c>
      <c r="K3366" t="n">
        <v>18</v>
      </c>
      <c r="L3366" t="n">
        <v>8</v>
      </c>
      <c r="M3366" t="n">
        <v>2.71</v>
      </c>
      <c r="N3366" t="inlineStr">
        <is>
          <t>01.22. 18주 매도(+3% 상승 시 70% 익절 원칙)</t>
        </is>
      </c>
      <c r="O3366" t="n">
        <v>300000</v>
      </c>
      <c r="P3366">
        <f>COUNTIF($A$2:A3366,A3366)</f>
        <v/>
      </c>
      <c r="Q3366">
        <f>A3366&amp;"|"&amp;P3366</f>
        <v/>
      </c>
    </row>
    <row r="3367">
      <c r="A3367" t="inlineStr">
        <is>
          <t>KODEX 금융고배당TOP10타겟위클리커버드콜|전체 평가기간|[초단타]+[칼손절]</t>
        </is>
      </c>
      <c r="B3367" t="inlineStr">
        <is>
          <t>KODEX 금융고배당TOP10타겟위클리커버드콜</t>
        </is>
      </c>
      <c r="C3367" t="inlineStr">
        <is>
          <t>498410</t>
        </is>
      </c>
      <c r="D3367" t="inlineStr">
        <is>
          <t>전체 평가기간</t>
        </is>
      </c>
      <c r="E3367" t="inlineStr">
        <is>
          <t>[초단타]+[칼손절]</t>
        </is>
      </c>
      <c r="F3367" t="inlineStr">
        <is>
          <t>2026-01-19</t>
        </is>
      </c>
      <c r="G3367" t="n">
        <v>11246.87</v>
      </c>
      <c r="H3367" t="inlineStr">
        <is>
          <t>2026-01-27</t>
        </is>
      </c>
      <c r="I3367" t="n">
        <v>12130.5</v>
      </c>
      <c r="J3367" t="inlineStr">
        <is>
          <t>RSI 과열 부분청산</t>
        </is>
      </c>
      <c r="K3367" t="n">
        <v>7</v>
      </c>
      <c r="L3367" t="n">
        <v>1</v>
      </c>
      <c r="M3367" t="n">
        <v>7.53</v>
      </c>
      <c r="N3367" t="inlineStr">
        <is>
          <t>01.27. 7주 매도(RSI 과열 부분청산)</t>
        </is>
      </c>
      <c r="O3367" t="n">
        <v>300000</v>
      </c>
      <c r="P3367">
        <f>COUNTIF($A$2:A3367,A3367)</f>
        <v/>
      </c>
      <c r="Q3367">
        <f>A3367&amp;"|"&amp;P3367</f>
        <v/>
      </c>
    </row>
    <row r="3368">
      <c r="A3368" t="inlineStr">
        <is>
          <t>KODEX 금융고배당TOP10타겟위클리커버드콜|전체 평가기간|[초단타]+[칼손절]</t>
        </is>
      </c>
      <c r="B3368" t="inlineStr">
        <is>
          <t>KODEX 금융고배당TOP10타겟위클리커버드콜</t>
        </is>
      </c>
      <c r="C3368" t="inlineStr">
        <is>
          <t>498410</t>
        </is>
      </c>
      <c r="D3368" t="inlineStr">
        <is>
          <t>전체 평가기간</t>
        </is>
      </c>
      <c r="E3368" t="inlineStr">
        <is>
          <t>[초단타]+[칼손절]</t>
        </is>
      </c>
      <c r="F3368" t="inlineStr">
        <is>
          <t>2026-01-19</t>
        </is>
      </c>
      <c r="G3368" t="n">
        <v>11246.87</v>
      </c>
      <c r="H3368" t="inlineStr">
        <is>
          <t>2026-01-28</t>
        </is>
      </c>
      <c r="I3368" t="n">
        <v>11963.62</v>
      </c>
      <c r="J3368" t="inlineStr">
        <is>
          <t>2차 익절 도달(5%)</t>
        </is>
      </c>
      <c r="K3368" t="n">
        <v>1</v>
      </c>
      <c r="L3368" t="n">
        <v>0</v>
      </c>
      <c r="M3368" t="n">
        <v>6.05</v>
      </c>
      <c r="N3368" t="inlineStr">
        <is>
          <t>01.28. 1주 매도(+5% 상승 시 20% 익절 원칙)</t>
        </is>
      </c>
      <c r="O3368" t="n">
        <v>300000</v>
      </c>
      <c r="P3368">
        <f>COUNTIF($A$2:A3368,A3368)</f>
        <v/>
      </c>
      <c r="Q3368">
        <f>A3368&amp;"|"&amp;P3368</f>
        <v/>
      </c>
    </row>
    <row r="3369">
      <c r="A3369" t="inlineStr">
        <is>
          <t>KODEX 금융고배당TOP10타겟위클리커버드콜|전체 평가기간|[초단타]+[정석방어]</t>
        </is>
      </c>
      <c r="B3369" t="inlineStr">
        <is>
          <t>KODEX 금융고배당TOP10타겟위클리커버드콜</t>
        </is>
      </c>
      <c r="C3369" t="inlineStr">
        <is>
          <t>498410</t>
        </is>
      </c>
      <c r="D3369" t="inlineStr">
        <is>
          <t>전체 평가기간</t>
        </is>
      </c>
      <c r="E3369" t="inlineStr">
        <is>
          <t>[초단타]+[정석방어]</t>
        </is>
      </c>
      <c r="F3369" t="inlineStr">
        <is>
          <t>2026-01-19</t>
        </is>
      </c>
      <c r="G3369" t="n">
        <v>11246.87</v>
      </c>
      <c r="H3369" t="inlineStr">
        <is>
          <t>2026-01-22</t>
        </is>
      </c>
      <c r="I3369" t="n">
        <v>11586.88</v>
      </c>
      <c r="J3369" t="inlineStr">
        <is>
          <t>1차 익절 도달(3%)</t>
        </is>
      </c>
      <c r="K3369" t="n">
        <v>18</v>
      </c>
      <c r="L3369" t="n">
        <v>8</v>
      </c>
      <c r="M3369" t="n">
        <v>2.71</v>
      </c>
      <c r="N3369" t="inlineStr">
        <is>
          <t>01.22. 18주 매도(+3% 상승 시 70% 익절 원칙)</t>
        </is>
      </c>
      <c r="O3369" t="n">
        <v>300000</v>
      </c>
      <c r="P3369">
        <f>COUNTIF($A$2:A3369,A3369)</f>
        <v/>
      </c>
      <c r="Q3369">
        <f>A3369&amp;"|"&amp;P3369</f>
        <v/>
      </c>
    </row>
    <row r="3370">
      <c r="A3370" t="inlineStr">
        <is>
          <t>KODEX 금융고배당TOP10타겟위클리커버드콜|전체 평가기간|[초단타]+[정석방어]</t>
        </is>
      </c>
      <c r="B3370" t="inlineStr">
        <is>
          <t>KODEX 금융고배당TOP10타겟위클리커버드콜</t>
        </is>
      </c>
      <c r="C3370" t="inlineStr">
        <is>
          <t>498410</t>
        </is>
      </c>
      <c r="D3370" t="inlineStr">
        <is>
          <t>전체 평가기간</t>
        </is>
      </c>
      <c r="E3370" t="inlineStr">
        <is>
          <t>[초단타]+[정석방어]</t>
        </is>
      </c>
      <c r="F3370" t="inlineStr">
        <is>
          <t>2026-01-19</t>
        </is>
      </c>
      <c r="G3370" t="n">
        <v>11246.87</v>
      </c>
      <c r="H3370" t="inlineStr">
        <is>
          <t>2026-01-27</t>
        </is>
      </c>
      <c r="I3370" t="n">
        <v>12130.5</v>
      </c>
      <c r="J3370" t="inlineStr">
        <is>
          <t>RSI 과열 부분청산</t>
        </is>
      </c>
      <c r="K3370" t="n">
        <v>7</v>
      </c>
      <c r="L3370" t="n">
        <v>1</v>
      </c>
      <c r="M3370" t="n">
        <v>7.53</v>
      </c>
      <c r="N3370" t="inlineStr">
        <is>
          <t>01.27. 7주 매도(RSI 과열 부분청산)</t>
        </is>
      </c>
      <c r="O3370" t="n">
        <v>300000</v>
      </c>
      <c r="P3370">
        <f>COUNTIF($A$2:A3370,A3370)</f>
        <v/>
      </c>
      <c r="Q3370">
        <f>A3370&amp;"|"&amp;P3370</f>
        <v/>
      </c>
    </row>
    <row r="3371">
      <c r="A3371" t="inlineStr">
        <is>
          <t>KODEX 금융고배당TOP10타겟위클리커버드콜|전체 평가기간|[초단타]+[정석방어]</t>
        </is>
      </c>
      <c r="B3371" t="inlineStr">
        <is>
          <t>KODEX 금융고배당TOP10타겟위클리커버드콜</t>
        </is>
      </c>
      <c r="C3371" t="inlineStr">
        <is>
          <t>498410</t>
        </is>
      </c>
      <c r="D3371" t="inlineStr">
        <is>
          <t>전체 평가기간</t>
        </is>
      </c>
      <c r="E3371" t="inlineStr">
        <is>
          <t>[초단타]+[정석방어]</t>
        </is>
      </c>
      <c r="F3371" t="inlineStr">
        <is>
          <t>2026-01-19</t>
        </is>
      </c>
      <c r="G3371" t="n">
        <v>11246.87</v>
      </c>
      <c r="H3371" t="inlineStr">
        <is>
          <t>2026-01-28</t>
        </is>
      </c>
      <c r="I3371" t="n">
        <v>11963.62</v>
      </c>
      <c r="J3371" t="inlineStr">
        <is>
          <t>2차 익절 도달(5%)</t>
        </is>
      </c>
      <c r="K3371" t="n">
        <v>1</v>
      </c>
      <c r="L3371" t="n">
        <v>0</v>
      </c>
      <c r="M3371" t="n">
        <v>6.05</v>
      </c>
      <c r="N3371" t="inlineStr">
        <is>
          <t>01.28. 1주 매도(+5% 상승 시 20% 익절 원칙)</t>
        </is>
      </c>
      <c r="O3371" t="n">
        <v>300000</v>
      </c>
      <c r="P3371">
        <f>COUNTIF($A$2:A3371,A3371)</f>
        <v/>
      </c>
      <c r="Q3371">
        <f>A3371&amp;"|"&amp;P3371</f>
        <v/>
      </c>
    </row>
    <row r="3372">
      <c r="A3372" t="inlineStr">
        <is>
          <t>KODEX 금융고배당TOP10타겟위클리커버드콜|전체 평가기간|[초단타]+[변동성허용]</t>
        </is>
      </c>
      <c r="B3372" t="inlineStr">
        <is>
          <t>KODEX 금융고배당TOP10타겟위클리커버드콜</t>
        </is>
      </c>
      <c r="C3372" t="inlineStr">
        <is>
          <t>498410</t>
        </is>
      </c>
      <c r="D3372" t="inlineStr">
        <is>
          <t>전체 평가기간</t>
        </is>
      </c>
      <c r="E3372" t="inlineStr">
        <is>
          <t>[초단타]+[변동성허용]</t>
        </is>
      </c>
      <c r="F3372" t="inlineStr">
        <is>
          <t>2026-01-19</t>
        </is>
      </c>
      <c r="G3372" t="n">
        <v>11246.87</v>
      </c>
      <c r="H3372" t="inlineStr">
        <is>
          <t>2026-01-22</t>
        </is>
      </c>
      <c r="I3372" t="n">
        <v>11586.88</v>
      </c>
      <c r="J3372" t="inlineStr">
        <is>
          <t>1차 익절 도달(3%)</t>
        </is>
      </c>
      <c r="K3372" t="n">
        <v>18</v>
      </c>
      <c r="L3372" t="n">
        <v>8</v>
      </c>
      <c r="M3372" t="n">
        <v>2.71</v>
      </c>
      <c r="N3372" t="inlineStr">
        <is>
          <t>01.22. 18주 매도(+3% 상승 시 70% 익절 원칙)</t>
        </is>
      </c>
      <c r="O3372" t="n">
        <v>300000</v>
      </c>
      <c r="P3372">
        <f>COUNTIF($A$2:A3372,A3372)</f>
        <v/>
      </c>
      <c r="Q3372">
        <f>A3372&amp;"|"&amp;P3372</f>
        <v/>
      </c>
    </row>
    <row r="3373">
      <c r="A3373" t="inlineStr">
        <is>
          <t>KODEX 금융고배당TOP10타겟위클리커버드콜|전체 평가기간|[초단타]+[변동성허용]</t>
        </is>
      </c>
      <c r="B3373" t="inlineStr">
        <is>
          <t>KODEX 금융고배당TOP10타겟위클리커버드콜</t>
        </is>
      </c>
      <c r="C3373" t="inlineStr">
        <is>
          <t>498410</t>
        </is>
      </c>
      <c r="D3373" t="inlineStr">
        <is>
          <t>전체 평가기간</t>
        </is>
      </c>
      <c r="E3373" t="inlineStr">
        <is>
          <t>[초단타]+[변동성허용]</t>
        </is>
      </c>
      <c r="F3373" t="inlineStr">
        <is>
          <t>2026-01-19</t>
        </is>
      </c>
      <c r="G3373" t="n">
        <v>11246.87</v>
      </c>
      <c r="H3373" t="inlineStr">
        <is>
          <t>2026-01-27</t>
        </is>
      </c>
      <c r="I3373" t="n">
        <v>12130.5</v>
      </c>
      <c r="J3373" t="inlineStr">
        <is>
          <t>RSI 과열 부분청산</t>
        </is>
      </c>
      <c r="K3373" t="n">
        <v>7</v>
      </c>
      <c r="L3373" t="n">
        <v>1</v>
      </c>
      <c r="M3373" t="n">
        <v>7.53</v>
      </c>
      <c r="N3373" t="inlineStr">
        <is>
          <t>01.27. 7주 매도(RSI 과열 부분청산)</t>
        </is>
      </c>
      <c r="O3373" t="n">
        <v>300000</v>
      </c>
      <c r="P3373">
        <f>COUNTIF($A$2:A3373,A3373)</f>
        <v/>
      </c>
      <c r="Q3373">
        <f>A3373&amp;"|"&amp;P3373</f>
        <v/>
      </c>
    </row>
    <row r="3374">
      <c r="A3374" t="inlineStr">
        <is>
          <t>KODEX 금융고배당TOP10타겟위클리커버드콜|전체 평가기간|[초단타]+[변동성허용]</t>
        </is>
      </c>
      <c r="B3374" t="inlineStr">
        <is>
          <t>KODEX 금융고배당TOP10타겟위클리커버드콜</t>
        </is>
      </c>
      <c r="C3374" t="inlineStr">
        <is>
          <t>498410</t>
        </is>
      </c>
      <c r="D3374" t="inlineStr">
        <is>
          <t>전체 평가기간</t>
        </is>
      </c>
      <c r="E3374" t="inlineStr">
        <is>
          <t>[초단타]+[변동성허용]</t>
        </is>
      </c>
      <c r="F3374" t="inlineStr">
        <is>
          <t>2026-01-19</t>
        </is>
      </c>
      <c r="G3374" t="n">
        <v>11246.87</v>
      </c>
      <c r="H3374" t="inlineStr">
        <is>
          <t>2026-01-28</t>
        </is>
      </c>
      <c r="I3374" t="n">
        <v>11963.62</v>
      </c>
      <c r="J3374" t="inlineStr">
        <is>
          <t>2차 익절 도달(5%)</t>
        </is>
      </c>
      <c r="K3374" t="n">
        <v>1</v>
      </c>
      <c r="L3374" t="n">
        <v>0</v>
      </c>
      <c r="M3374" t="n">
        <v>6.05</v>
      </c>
      <c r="N3374" t="inlineStr">
        <is>
          <t>01.28. 1주 매도(+5% 상승 시 20% 익절 원칙)</t>
        </is>
      </c>
      <c r="O3374" t="n">
        <v>300000</v>
      </c>
      <c r="P3374">
        <f>COUNTIF($A$2:A3374,A3374)</f>
        <v/>
      </c>
      <c r="Q3374">
        <f>A3374&amp;"|"&amp;P3374</f>
        <v/>
      </c>
    </row>
    <row r="3375">
      <c r="A3375" t="inlineStr">
        <is>
          <t>KODEX 금융고배당TOP10타겟위클리커버드콜|전체 평가기간|[초단타]+[버티기형]</t>
        </is>
      </c>
      <c r="B3375" t="inlineStr">
        <is>
          <t>KODEX 금융고배당TOP10타겟위클리커버드콜</t>
        </is>
      </c>
      <c r="C3375" t="inlineStr">
        <is>
          <t>498410</t>
        </is>
      </c>
      <c r="D3375" t="inlineStr">
        <is>
          <t>전체 평가기간</t>
        </is>
      </c>
      <c r="E3375" t="inlineStr">
        <is>
          <t>[초단타]+[버티기형]</t>
        </is>
      </c>
      <c r="F3375" t="inlineStr">
        <is>
          <t>2026-01-19</t>
        </is>
      </c>
      <c r="G3375" t="n">
        <v>11246.87</v>
      </c>
      <c r="H3375" t="inlineStr">
        <is>
          <t>2026-01-22</t>
        </is>
      </c>
      <c r="I3375" t="n">
        <v>11586.88</v>
      </c>
      <c r="J3375" t="inlineStr">
        <is>
          <t>1차 익절 도달(3%)</t>
        </is>
      </c>
      <c r="K3375" t="n">
        <v>18</v>
      </c>
      <c r="L3375" t="n">
        <v>8</v>
      </c>
      <c r="M3375" t="n">
        <v>2.71</v>
      </c>
      <c r="N3375" t="inlineStr">
        <is>
          <t>01.22. 18주 매도(+3% 상승 시 70% 익절 원칙)</t>
        </is>
      </c>
      <c r="O3375" t="n">
        <v>300000</v>
      </c>
      <c r="P3375">
        <f>COUNTIF($A$2:A3375,A3375)</f>
        <v/>
      </c>
      <c r="Q3375">
        <f>A3375&amp;"|"&amp;P3375</f>
        <v/>
      </c>
    </row>
    <row r="3376">
      <c r="A3376" t="inlineStr">
        <is>
          <t>KODEX 금융고배당TOP10타겟위클리커버드콜|전체 평가기간|[초단타]+[버티기형]</t>
        </is>
      </c>
      <c r="B3376" t="inlineStr">
        <is>
          <t>KODEX 금융고배당TOP10타겟위클리커버드콜</t>
        </is>
      </c>
      <c r="C3376" t="inlineStr">
        <is>
          <t>498410</t>
        </is>
      </c>
      <c r="D3376" t="inlineStr">
        <is>
          <t>전체 평가기간</t>
        </is>
      </c>
      <c r="E3376" t="inlineStr">
        <is>
          <t>[초단타]+[버티기형]</t>
        </is>
      </c>
      <c r="F3376" t="inlineStr">
        <is>
          <t>2026-01-19</t>
        </is>
      </c>
      <c r="G3376" t="n">
        <v>11246.87</v>
      </c>
      <c r="H3376" t="inlineStr">
        <is>
          <t>2026-01-27</t>
        </is>
      </c>
      <c r="I3376" t="n">
        <v>12130.5</v>
      </c>
      <c r="J3376" t="inlineStr">
        <is>
          <t>RSI 과열 부분청산</t>
        </is>
      </c>
      <c r="K3376" t="n">
        <v>7</v>
      </c>
      <c r="L3376" t="n">
        <v>1</v>
      </c>
      <c r="M3376" t="n">
        <v>7.53</v>
      </c>
      <c r="N3376" t="inlineStr">
        <is>
          <t>01.27. 7주 매도(RSI 과열 부분청산)</t>
        </is>
      </c>
      <c r="O3376" t="n">
        <v>300000</v>
      </c>
      <c r="P3376">
        <f>COUNTIF($A$2:A3376,A3376)</f>
        <v/>
      </c>
      <c r="Q3376">
        <f>A3376&amp;"|"&amp;P3376</f>
        <v/>
      </c>
    </row>
    <row r="3377">
      <c r="A3377" t="inlineStr">
        <is>
          <t>KODEX 금융고배당TOP10타겟위클리커버드콜|전체 평가기간|[초단타]+[버티기형]</t>
        </is>
      </c>
      <c r="B3377" t="inlineStr">
        <is>
          <t>KODEX 금융고배당TOP10타겟위클리커버드콜</t>
        </is>
      </c>
      <c r="C3377" t="inlineStr">
        <is>
          <t>498410</t>
        </is>
      </c>
      <c r="D3377" t="inlineStr">
        <is>
          <t>전체 평가기간</t>
        </is>
      </c>
      <c r="E3377" t="inlineStr">
        <is>
          <t>[초단타]+[버티기형]</t>
        </is>
      </c>
      <c r="F3377" t="inlineStr">
        <is>
          <t>2026-01-19</t>
        </is>
      </c>
      <c r="G3377" t="n">
        <v>11246.87</v>
      </c>
      <c r="H3377" t="inlineStr">
        <is>
          <t>2026-01-28</t>
        </is>
      </c>
      <c r="I3377" t="n">
        <v>11963.62</v>
      </c>
      <c r="J3377" t="inlineStr">
        <is>
          <t>2차 익절 도달(5%)</t>
        </is>
      </c>
      <c r="K3377" t="n">
        <v>1</v>
      </c>
      <c r="L3377" t="n">
        <v>0</v>
      </c>
      <c r="M3377" t="n">
        <v>6.05</v>
      </c>
      <c r="N3377" t="inlineStr">
        <is>
          <t>01.28. 1주 매도(+5% 상승 시 20% 익절 원칙)</t>
        </is>
      </c>
      <c r="O3377" t="n">
        <v>300000</v>
      </c>
      <c r="P3377">
        <f>COUNTIF($A$2:A3377,A3377)</f>
        <v/>
      </c>
      <c r="Q3377">
        <f>A3377&amp;"|"&amp;P3377</f>
        <v/>
      </c>
    </row>
    <row r="3378">
      <c r="A3378" t="inlineStr">
        <is>
          <t>KODEX 금융고배당TOP10타겟위클리커버드콜|전체 평가기간|[단기스윙]+[칼손절]</t>
        </is>
      </c>
      <c r="B3378" t="inlineStr">
        <is>
          <t>KODEX 금융고배당TOP10타겟위클리커버드콜</t>
        </is>
      </c>
      <c r="C3378" t="inlineStr">
        <is>
          <t>498410</t>
        </is>
      </c>
      <c r="D3378" t="inlineStr">
        <is>
          <t>전체 평가기간</t>
        </is>
      </c>
      <c r="E3378" t="inlineStr">
        <is>
          <t>[단기스윙]+[칼손절]</t>
        </is>
      </c>
      <c r="F3378" t="inlineStr">
        <is>
          <t>2026-01-19</t>
        </is>
      </c>
      <c r="G3378" t="n">
        <v>11246.87</v>
      </c>
      <c r="H3378" t="inlineStr">
        <is>
          <t>2026-01-27</t>
        </is>
      </c>
      <c r="I3378" t="n">
        <v>12130.5</v>
      </c>
      <c r="J3378" t="inlineStr">
        <is>
          <t>RSI 과열 부분청산</t>
        </is>
      </c>
      <c r="K3378" t="n">
        <v>23</v>
      </c>
      <c r="L3378" t="n">
        <v>3</v>
      </c>
      <c r="M3378" t="n">
        <v>7.53</v>
      </c>
      <c r="N3378" t="inlineStr">
        <is>
          <t>01.27. 23주 매도(RSI 과열 부분청산)</t>
        </is>
      </c>
      <c r="O3378" t="n">
        <v>300000</v>
      </c>
      <c r="P3378">
        <f>COUNTIF($A$2:A3378,A3378)</f>
        <v/>
      </c>
      <c r="Q3378">
        <f>A3378&amp;"|"&amp;P3378</f>
        <v/>
      </c>
    </row>
    <row r="3379">
      <c r="A3379" t="inlineStr">
        <is>
          <t>KODEX 금융고배당TOP10타겟위클리커버드콜|전체 평가기간|[단기스윙]+[칼손절]</t>
        </is>
      </c>
      <c r="B3379" t="inlineStr">
        <is>
          <t>KODEX 금융고배당TOP10타겟위클리커버드콜</t>
        </is>
      </c>
      <c r="C3379" t="inlineStr">
        <is>
          <t>498410</t>
        </is>
      </c>
      <c r="D3379" t="inlineStr">
        <is>
          <t>전체 평가기간</t>
        </is>
      </c>
      <c r="E3379" t="inlineStr">
        <is>
          <t>[단기스윙]+[칼손절]</t>
        </is>
      </c>
      <c r="F3379" t="inlineStr">
        <is>
          <t>2026-01-19</t>
        </is>
      </c>
      <c r="G3379" t="n">
        <v>11246.87</v>
      </c>
      <c r="H3379" t="inlineStr">
        <is>
          <t>2026-01-28</t>
        </is>
      </c>
      <c r="I3379" t="n">
        <v>11963.62</v>
      </c>
      <c r="J3379" t="inlineStr">
        <is>
          <t>1차 익절 도달(5%)</t>
        </is>
      </c>
      <c r="K3379" t="n">
        <v>3</v>
      </c>
      <c r="L3379" t="n">
        <v>0</v>
      </c>
      <c r="M3379" t="n">
        <v>6.05</v>
      </c>
      <c r="N3379" t="inlineStr">
        <is>
          <t>01.28. 3주 매도(+5% 상승 시 60% 익절 원칙)</t>
        </is>
      </c>
      <c r="O3379" t="n">
        <v>300000</v>
      </c>
      <c r="P3379">
        <f>COUNTIF($A$2:A3379,A3379)</f>
        <v/>
      </c>
      <c r="Q3379">
        <f>A3379&amp;"|"&amp;P3379</f>
        <v/>
      </c>
    </row>
    <row r="3380">
      <c r="A3380" t="inlineStr">
        <is>
          <t>KODEX 금융고배당TOP10타겟위클리커버드콜|전체 평가기간|[단기스윙]+[정석방어]</t>
        </is>
      </c>
      <c r="B3380" t="inlineStr">
        <is>
          <t>KODEX 금융고배당TOP10타겟위클리커버드콜</t>
        </is>
      </c>
      <c r="C3380" t="inlineStr">
        <is>
          <t>498410</t>
        </is>
      </c>
      <c r="D3380" t="inlineStr">
        <is>
          <t>전체 평가기간</t>
        </is>
      </c>
      <c r="E3380" t="inlineStr">
        <is>
          <t>[단기스윙]+[정석방어]</t>
        </is>
      </c>
      <c r="F3380" t="inlineStr">
        <is>
          <t>2026-01-19</t>
        </is>
      </c>
      <c r="G3380" t="n">
        <v>11246.87</v>
      </c>
      <c r="H3380" t="inlineStr">
        <is>
          <t>2026-01-27</t>
        </is>
      </c>
      <c r="I3380" t="n">
        <v>12130.5</v>
      </c>
      <c r="J3380" t="inlineStr">
        <is>
          <t>RSI 과열 부분청산</t>
        </is>
      </c>
      <c r="K3380" t="n">
        <v>23</v>
      </c>
      <c r="L3380" t="n">
        <v>3</v>
      </c>
      <c r="M3380" t="n">
        <v>7.53</v>
      </c>
      <c r="N3380" t="inlineStr">
        <is>
          <t>01.27. 23주 매도(RSI 과열 부분청산)</t>
        </is>
      </c>
      <c r="O3380" t="n">
        <v>300000</v>
      </c>
      <c r="P3380">
        <f>COUNTIF($A$2:A3380,A3380)</f>
        <v/>
      </c>
      <c r="Q3380">
        <f>A3380&amp;"|"&amp;P3380</f>
        <v/>
      </c>
    </row>
    <row r="3381">
      <c r="A3381" t="inlineStr">
        <is>
          <t>KODEX 금융고배당TOP10타겟위클리커버드콜|전체 평가기간|[단기스윙]+[정석방어]</t>
        </is>
      </c>
      <c r="B3381" t="inlineStr">
        <is>
          <t>KODEX 금융고배당TOP10타겟위클리커버드콜</t>
        </is>
      </c>
      <c r="C3381" t="inlineStr">
        <is>
          <t>498410</t>
        </is>
      </c>
      <c r="D3381" t="inlineStr">
        <is>
          <t>전체 평가기간</t>
        </is>
      </c>
      <c r="E3381" t="inlineStr">
        <is>
          <t>[단기스윙]+[정석방어]</t>
        </is>
      </c>
      <c r="F3381" t="inlineStr">
        <is>
          <t>2026-01-19</t>
        </is>
      </c>
      <c r="G3381" t="n">
        <v>11246.87</v>
      </c>
      <c r="H3381" t="inlineStr">
        <is>
          <t>2026-01-28</t>
        </is>
      </c>
      <c r="I3381" t="n">
        <v>11963.62</v>
      </c>
      <c r="J3381" t="inlineStr">
        <is>
          <t>1차 익절 도달(5%)</t>
        </is>
      </c>
      <c r="K3381" t="n">
        <v>3</v>
      </c>
      <c r="L3381" t="n">
        <v>0</v>
      </c>
      <c r="M3381" t="n">
        <v>6.05</v>
      </c>
      <c r="N3381" t="inlineStr">
        <is>
          <t>01.28. 3주 매도(+5% 상승 시 60% 익절 원칙)</t>
        </is>
      </c>
      <c r="O3381" t="n">
        <v>300000</v>
      </c>
      <c r="P3381">
        <f>COUNTIF($A$2:A3381,A3381)</f>
        <v/>
      </c>
      <c r="Q3381">
        <f>A3381&amp;"|"&amp;P3381</f>
        <v/>
      </c>
    </row>
    <row r="3382">
      <c r="A3382" t="inlineStr">
        <is>
          <t>KODEX 금융고배당TOP10타겟위클리커버드콜|전체 평가기간|[단기스윙]+[변동성허용]</t>
        </is>
      </c>
      <c r="B3382" t="inlineStr">
        <is>
          <t>KODEX 금융고배당TOP10타겟위클리커버드콜</t>
        </is>
      </c>
      <c r="C3382" t="inlineStr">
        <is>
          <t>498410</t>
        </is>
      </c>
      <c r="D3382" t="inlineStr">
        <is>
          <t>전체 평가기간</t>
        </is>
      </c>
      <c r="E3382" t="inlineStr">
        <is>
          <t>[단기스윙]+[변동성허용]</t>
        </is>
      </c>
      <c r="F3382" t="inlineStr">
        <is>
          <t>2026-01-19</t>
        </is>
      </c>
      <c r="G3382" t="n">
        <v>11246.87</v>
      </c>
      <c r="H3382" t="inlineStr">
        <is>
          <t>2026-01-27</t>
        </is>
      </c>
      <c r="I3382" t="n">
        <v>12130.5</v>
      </c>
      <c r="J3382" t="inlineStr">
        <is>
          <t>RSI 과열 부분청산</t>
        </is>
      </c>
      <c r="K3382" t="n">
        <v>23</v>
      </c>
      <c r="L3382" t="n">
        <v>3</v>
      </c>
      <c r="M3382" t="n">
        <v>7.53</v>
      </c>
      <c r="N3382" t="inlineStr">
        <is>
          <t>01.27. 23주 매도(RSI 과열 부분청산)</t>
        </is>
      </c>
      <c r="O3382" t="n">
        <v>300000</v>
      </c>
      <c r="P3382">
        <f>COUNTIF($A$2:A3382,A3382)</f>
        <v/>
      </c>
      <c r="Q3382">
        <f>A3382&amp;"|"&amp;P3382</f>
        <v/>
      </c>
    </row>
    <row r="3383">
      <c r="A3383" t="inlineStr">
        <is>
          <t>KODEX 금융고배당TOP10타겟위클리커버드콜|전체 평가기간|[단기스윙]+[변동성허용]</t>
        </is>
      </c>
      <c r="B3383" t="inlineStr">
        <is>
          <t>KODEX 금융고배당TOP10타겟위클리커버드콜</t>
        </is>
      </c>
      <c r="C3383" t="inlineStr">
        <is>
          <t>498410</t>
        </is>
      </c>
      <c r="D3383" t="inlineStr">
        <is>
          <t>전체 평가기간</t>
        </is>
      </c>
      <c r="E3383" t="inlineStr">
        <is>
          <t>[단기스윙]+[변동성허용]</t>
        </is>
      </c>
      <c r="F3383" t="inlineStr">
        <is>
          <t>2026-01-19</t>
        </is>
      </c>
      <c r="G3383" t="n">
        <v>11246.87</v>
      </c>
      <c r="H3383" t="inlineStr">
        <is>
          <t>2026-01-28</t>
        </is>
      </c>
      <c r="I3383" t="n">
        <v>11963.62</v>
      </c>
      <c r="J3383" t="inlineStr">
        <is>
          <t>1차 익절 도달(5%)</t>
        </is>
      </c>
      <c r="K3383" t="n">
        <v>3</v>
      </c>
      <c r="L3383" t="n">
        <v>0</v>
      </c>
      <c r="M3383" t="n">
        <v>6.05</v>
      </c>
      <c r="N3383" t="inlineStr">
        <is>
          <t>01.28. 3주 매도(+5% 상승 시 60% 익절 원칙)</t>
        </is>
      </c>
      <c r="O3383" t="n">
        <v>300000</v>
      </c>
      <c r="P3383">
        <f>COUNTIF($A$2:A3383,A3383)</f>
        <v/>
      </c>
      <c r="Q3383">
        <f>A3383&amp;"|"&amp;P3383</f>
        <v/>
      </c>
    </row>
    <row r="3384">
      <c r="A3384" t="inlineStr">
        <is>
          <t>KODEX 금융고배당TOP10타겟위클리커버드콜|전체 평가기간|[단기스윙]+[버티기형]</t>
        </is>
      </c>
      <c r="B3384" t="inlineStr">
        <is>
          <t>KODEX 금융고배당TOP10타겟위클리커버드콜</t>
        </is>
      </c>
      <c r="C3384" t="inlineStr">
        <is>
          <t>498410</t>
        </is>
      </c>
      <c r="D3384" t="inlineStr">
        <is>
          <t>전체 평가기간</t>
        </is>
      </c>
      <c r="E3384" t="inlineStr">
        <is>
          <t>[단기스윙]+[버티기형]</t>
        </is>
      </c>
      <c r="F3384" t="inlineStr">
        <is>
          <t>2026-01-19</t>
        </is>
      </c>
      <c r="G3384" t="n">
        <v>11246.87</v>
      </c>
      <c r="H3384" t="inlineStr">
        <is>
          <t>2026-01-27</t>
        </is>
      </c>
      <c r="I3384" t="n">
        <v>12130.5</v>
      </c>
      <c r="J3384" t="inlineStr">
        <is>
          <t>RSI 과열 부분청산</t>
        </is>
      </c>
      <c r="K3384" t="n">
        <v>23</v>
      </c>
      <c r="L3384" t="n">
        <v>3</v>
      </c>
      <c r="M3384" t="n">
        <v>7.53</v>
      </c>
      <c r="N3384" t="inlineStr">
        <is>
          <t>01.27. 23주 매도(RSI 과열 부분청산)</t>
        </is>
      </c>
      <c r="O3384" t="n">
        <v>300000</v>
      </c>
      <c r="P3384">
        <f>COUNTIF($A$2:A3384,A3384)</f>
        <v/>
      </c>
      <c r="Q3384">
        <f>A3384&amp;"|"&amp;P3384</f>
        <v/>
      </c>
    </row>
    <row r="3385">
      <c r="A3385" t="inlineStr">
        <is>
          <t>KODEX 금융고배당TOP10타겟위클리커버드콜|전체 평가기간|[단기스윙]+[버티기형]</t>
        </is>
      </c>
      <c r="B3385" t="inlineStr">
        <is>
          <t>KODEX 금융고배당TOP10타겟위클리커버드콜</t>
        </is>
      </c>
      <c r="C3385" t="inlineStr">
        <is>
          <t>498410</t>
        </is>
      </c>
      <c r="D3385" t="inlineStr">
        <is>
          <t>전체 평가기간</t>
        </is>
      </c>
      <c r="E3385" t="inlineStr">
        <is>
          <t>[단기스윙]+[버티기형]</t>
        </is>
      </c>
      <c r="F3385" t="inlineStr">
        <is>
          <t>2026-01-19</t>
        </is>
      </c>
      <c r="G3385" t="n">
        <v>11246.87</v>
      </c>
      <c r="H3385" t="inlineStr">
        <is>
          <t>2026-01-28</t>
        </is>
      </c>
      <c r="I3385" t="n">
        <v>11963.62</v>
      </c>
      <c r="J3385" t="inlineStr">
        <is>
          <t>1차 익절 도달(5%)</t>
        </is>
      </c>
      <c r="K3385" t="n">
        <v>3</v>
      </c>
      <c r="L3385" t="n">
        <v>0</v>
      </c>
      <c r="M3385" t="n">
        <v>6.05</v>
      </c>
      <c r="N3385" t="inlineStr">
        <is>
          <t>01.28. 3주 매도(+5% 상승 시 60% 익절 원칙)</t>
        </is>
      </c>
      <c r="O3385" t="n">
        <v>300000</v>
      </c>
      <c r="P3385">
        <f>COUNTIF($A$2:A3385,A3385)</f>
        <v/>
      </c>
      <c r="Q3385">
        <f>A3385&amp;"|"&amp;P3385</f>
        <v/>
      </c>
    </row>
    <row r="3386">
      <c r="A3386" t="inlineStr">
        <is>
          <t>KODEX 금융고배당TOP10타겟위클리커버드콜|전체 평가기간|[대표님룰]+[칼손절]</t>
        </is>
      </c>
      <c r="B3386" t="inlineStr">
        <is>
          <t>KODEX 금융고배당TOP10타겟위클리커버드콜</t>
        </is>
      </c>
      <c r="C3386" t="inlineStr">
        <is>
          <t>498410</t>
        </is>
      </c>
      <c r="D3386" t="inlineStr">
        <is>
          <t>전체 평가기간</t>
        </is>
      </c>
      <c r="E3386" t="inlineStr">
        <is>
          <t>[대표님룰]+[칼손절]</t>
        </is>
      </c>
      <c r="F3386" t="inlineStr">
        <is>
          <t>2026-01-19</t>
        </is>
      </c>
      <c r="G3386" t="n">
        <v>11246.87</v>
      </c>
      <c r="H3386" t="inlineStr">
        <is>
          <t>2026-01-27</t>
        </is>
      </c>
      <c r="I3386" t="n">
        <v>12130.5</v>
      </c>
      <c r="J3386" t="inlineStr">
        <is>
          <t>RSI 과열 부분청산</t>
        </is>
      </c>
      <c r="K3386" t="n">
        <v>23</v>
      </c>
      <c r="L3386" t="n">
        <v>3</v>
      </c>
      <c r="M3386" t="n">
        <v>7.53</v>
      </c>
      <c r="N3386" t="inlineStr">
        <is>
          <t>01.27. 23주 매도(RSI 과열 부분청산)</t>
        </is>
      </c>
      <c r="O3386" t="n">
        <v>300000</v>
      </c>
      <c r="P3386">
        <f>COUNTIF($A$2:A3386,A3386)</f>
        <v/>
      </c>
      <c r="Q3386">
        <f>A3386&amp;"|"&amp;P3386</f>
        <v/>
      </c>
    </row>
    <row r="3387">
      <c r="A3387" t="inlineStr">
        <is>
          <t>KODEX 금융고배당TOP10타겟위클리커버드콜|전체 평가기간|[대표님룰]+[칼손절]</t>
        </is>
      </c>
      <c r="B3387" t="inlineStr">
        <is>
          <t>KODEX 금융고배당TOP10타겟위클리커버드콜</t>
        </is>
      </c>
      <c r="C3387" t="inlineStr">
        <is>
          <t>498410</t>
        </is>
      </c>
      <c r="D3387" t="inlineStr">
        <is>
          <t>전체 평가기간</t>
        </is>
      </c>
      <c r="E3387" t="inlineStr">
        <is>
          <t>[대표님룰]+[칼손절]</t>
        </is>
      </c>
      <c r="F3387" t="inlineStr">
        <is>
          <t>2026-01-19</t>
        </is>
      </c>
      <c r="G3387" t="n">
        <v>11246.87</v>
      </c>
      <c r="H3387" t="inlineStr">
        <is>
          <t>2026-01-28</t>
        </is>
      </c>
      <c r="I3387" t="n">
        <v>11963.62</v>
      </c>
      <c r="J3387" t="inlineStr">
        <is>
          <t>1차 익절 도달(5%)</t>
        </is>
      </c>
      <c r="K3387" t="n">
        <v>3</v>
      </c>
      <c r="L3387" t="n">
        <v>0</v>
      </c>
      <c r="M3387" t="n">
        <v>6.05</v>
      </c>
      <c r="N3387" t="inlineStr">
        <is>
          <t>01.28. 3주 매도(+5% 상승 시 60% 익절 원칙)</t>
        </is>
      </c>
      <c r="O3387" t="n">
        <v>300000</v>
      </c>
      <c r="P3387">
        <f>COUNTIF($A$2:A3387,A3387)</f>
        <v/>
      </c>
      <c r="Q3387">
        <f>A3387&amp;"|"&amp;P3387</f>
        <v/>
      </c>
    </row>
    <row r="3388">
      <c r="A3388" t="inlineStr">
        <is>
          <t>KODEX 금융고배당TOP10타겟위클리커버드콜|전체 평가기간|[대표님룰]+[정석방어]</t>
        </is>
      </c>
      <c r="B3388" t="inlineStr">
        <is>
          <t>KODEX 금융고배당TOP10타겟위클리커버드콜</t>
        </is>
      </c>
      <c r="C3388" t="inlineStr">
        <is>
          <t>498410</t>
        </is>
      </c>
      <c r="D3388" t="inlineStr">
        <is>
          <t>전체 평가기간</t>
        </is>
      </c>
      <c r="E3388" t="inlineStr">
        <is>
          <t>[대표님룰]+[정석방어]</t>
        </is>
      </c>
      <c r="F3388" t="inlineStr">
        <is>
          <t>2026-01-19</t>
        </is>
      </c>
      <c r="G3388" t="n">
        <v>11246.87</v>
      </c>
      <c r="H3388" t="inlineStr">
        <is>
          <t>2026-01-27</t>
        </is>
      </c>
      <c r="I3388" t="n">
        <v>12130.5</v>
      </c>
      <c r="J3388" t="inlineStr">
        <is>
          <t>RSI 과열 부분청산</t>
        </is>
      </c>
      <c r="K3388" t="n">
        <v>23</v>
      </c>
      <c r="L3388" t="n">
        <v>3</v>
      </c>
      <c r="M3388" t="n">
        <v>7.53</v>
      </c>
      <c r="N3388" t="inlineStr">
        <is>
          <t>01.27. 23주 매도(RSI 과열 부분청산)</t>
        </is>
      </c>
      <c r="O3388" t="n">
        <v>300000</v>
      </c>
      <c r="P3388">
        <f>COUNTIF($A$2:A3388,A3388)</f>
        <v/>
      </c>
      <c r="Q3388">
        <f>A3388&amp;"|"&amp;P3388</f>
        <v/>
      </c>
    </row>
    <row r="3389">
      <c r="A3389" t="inlineStr">
        <is>
          <t>KODEX 금융고배당TOP10타겟위클리커버드콜|전체 평가기간|[대표님룰]+[정석방어]</t>
        </is>
      </c>
      <c r="B3389" t="inlineStr">
        <is>
          <t>KODEX 금융고배당TOP10타겟위클리커버드콜</t>
        </is>
      </c>
      <c r="C3389" t="inlineStr">
        <is>
          <t>498410</t>
        </is>
      </c>
      <c r="D3389" t="inlineStr">
        <is>
          <t>전체 평가기간</t>
        </is>
      </c>
      <c r="E3389" t="inlineStr">
        <is>
          <t>[대표님룰]+[정석방어]</t>
        </is>
      </c>
      <c r="F3389" t="inlineStr">
        <is>
          <t>2026-01-19</t>
        </is>
      </c>
      <c r="G3389" t="n">
        <v>11246.87</v>
      </c>
      <c r="H3389" t="inlineStr">
        <is>
          <t>2026-01-28</t>
        </is>
      </c>
      <c r="I3389" t="n">
        <v>11963.62</v>
      </c>
      <c r="J3389" t="inlineStr">
        <is>
          <t>1차 익절 도달(5%)</t>
        </is>
      </c>
      <c r="K3389" t="n">
        <v>3</v>
      </c>
      <c r="L3389" t="n">
        <v>0</v>
      </c>
      <c r="M3389" t="n">
        <v>6.05</v>
      </c>
      <c r="N3389" t="inlineStr">
        <is>
          <t>01.28. 3주 매도(+5% 상승 시 60% 익절 원칙)</t>
        </is>
      </c>
      <c r="O3389" t="n">
        <v>300000</v>
      </c>
      <c r="P3389">
        <f>COUNTIF($A$2:A3389,A3389)</f>
        <v/>
      </c>
      <c r="Q3389">
        <f>A3389&amp;"|"&amp;P3389</f>
        <v/>
      </c>
    </row>
    <row r="3390">
      <c r="A3390" t="inlineStr">
        <is>
          <t>KODEX 금융고배당TOP10타겟위클리커버드콜|전체 평가기간|[대표님룰]+[변동성허용]</t>
        </is>
      </c>
      <c r="B3390" t="inlineStr">
        <is>
          <t>KODEX 금융고배당TOP10타겟위클리커버드콜</t>
        </is>
      </c>
      <c r="C3390" t="inlineStr">
        <is>
          <t>498410</t>
        </is>
      </c>
      <c r="D3390" t="inlineStr">
        <is>
          <t>전체 평가기간</t>
        </is>
      </c>
      <c r="E3390" t="inlineStr">
        <is>
          <t>[대표님룰]+[변동성허용]</t>
        </is>
      </c>
      <c r="F3390" t="inlineStr">
        <is>
          <t>2026-01-19</t>
        </is>
      </c>
      <c r="G3390" t="n">
        <v>11246.87</v>
      </c>
      <c r="H3390" t="inlineStr">
        <is>
          <t>2026-01-27</t>
        </is>
      </c>
      <c r="I3390" t="n">
        <v>12130.5</v>
      </c>
      <c r="J3390" t="inlineStr">
        <is>
          <t>RSI 과열 부분청산</t>
        </is>
      </c>
      <c r="K3390" t="n">
        <v>23</v>
      </c>
      <c r="L3390" t="n">
        <v>3</v>
      </c>
      <c r="M3390" t="n">
        <v>7.53</v>
      </c>
      <c r="N3390" t="inlineStr">
        <is>
          <t>01.27. 23주 매도(RSI 과열 부분청산)</t>
        </is>
      </c>
      <c r="O3390" t="n">
        <v>300000</v>
      </c>
      <c r="P3390">
        <f>COUNTIF($A$2:A3390,A3390)</f>
        <v/>
      </c>
      <c r="Q3390">
        <f>A3390&amp;"|"&amp;P3390</f>
        <v/>
      </c>
    </row>
    <row r="3391">
      <c r="A3391" t="inlineStr">
        <is>
          <t>KODEX 금융고배당TOP10타겟위클리커버드콜|전체 평가기간|[대표님룰]+[변동성허용]</t>
        </is>
      </c>
      <c r="B3391" t="inlineStr">
        <is>
          <t>KODEX 금융고배당TOP10타겟위클리커버드콜</t>
        </is>
      </c>
      <c r="C3391" t="inlineStr">
        <is>
          <t>498410</t>
        </is>
      </c>
      <c r="D3391" t="inlineStr">
        <is>
          <t>전체 평가기간</t>
        </is>
      </c>
      <c r="E3391" t="inlineStr">
        <is>
          <t>[대표님룰]+[변동성허용]</t>
        </is>
      </c>
      <c r="F3391" t="inlineStr">
        <is>
          <t>2026-01-19</t>
        </is>
      </c>
      <c r="G3391" t="n">
        <v>11246.87</v>
      </c>
      <c r="H3391" t="inlineStr">
        <is>
          <t>2026-01-28</t>
        </is>
      </c>
      <c r="I3391" t="n">
        <v>11963.62</v>
      </c>
      <c r="J3391" t="inlineStr">
        <is>
          <t>1차 익절 도달(5%)</t>
        </is>
      </c>
      <c r="K3391" t="n">
        <v>3</v>
      </c>
      <c r="L3391" t="n">
        <v>0</v>
      </c>
      <c r="M3391" t="n">
        <v>6.05</v>
      </c>
      <c r="N3391" t="inlineStr">
        <is>
          <t>01.28. 3주 매도(+5% 상승 시 60% 익절 원칙)</t>
        </is>
      </c>
      <c r="O3391" t="n">
        <v>300000</v>
      </c>
      <c r="P3391">
        <f>COUNTIF($A$2:A3391,A3391)</f>
        <v/>
      </c>
      <c r="Q3391">
        <f>A3391&amp;"|"&amp;P3391</f>
        <v/>
      </c>
    </row>
    <row r="3392">
      <c r="A3392" t="inlineStr">
        <is>
          <t>KODEX 금융고배당TOP10타겟위클리커버드콜|전체 평가기간|[대표님룰]+[버티기형]</t>
        </is>
      </c>
      <c r="B3392" t="inlineStr">
        <is>
          <t>KODEX 금융고배당TOP10타겟위클리커버드콜</t>
        </is>
      </c>
      <c r="C3392" t="inlineStr">
        <is>
          <t>498410</t>
        </is>
      </c>
      <c r="D3392" t="inlineStr">
        <is>
          <t>전체 평가기간</t>
        </is>
      </c>
      <c r="E3392" t="inlineStr">
        <is>
          <t>[대표님룰]+[버티기형]</t>
        </is>
      </c>
      <c r="F3392" t="inlineStr">
        <is>
          <t>2026-01-19</t>
        </is>
      </c>
      <c r="G3392" t="n">
        <v>11246.87</v>
      </c>
      <c r="H3392" t="inlineStr">
        <is>
          <t>2026-01-27</t>
        </is>
      </c>
      <c r="I3392" t="n">
        <v>12130.5</v>
      </c>
      <c r="J3392" t="inlineStr">
        <is>
          <t>RSI 과열 부분청산</t>
        </is>
      </c>
      <c r="K3392" t="n">
        <v>23</v>
      </c>
      <c r="L3392" t="n">
        <v>3</v>
      </c>
      <c r="M3392" t="n">
        <v>7.53</v>
      </c>
      <c r="N3392" t="inlineStr">
        <is>
          <t>01.27. 23주 매도(RSI 과열 부분청산)</t>
        </is>
      </c>
      <c r="O3392" t="n">
        <v>300000</v>
      </c>
      <c r="P3392">
        <f>COUNTIF($A$2:A3392,A3392)</f>
        <v/>
      </c>
      <c r="Q3392">
        <f>A3392&amp;"|"&amp;P3392</f>
        <v/>
      </c>
    </row>
    <row r="3393">
      <c r="A3393" t="inlineStr">
        <is>
          <t>KODEX 금융고배당TOP10타겟위클리커버드콜|전체 평가기간|[대표님룰]+[버티기형]</t>
        </is>
      </c>
      <c r="B3393" t="inlineStr">
        <is>
          <t>KODEX 금융고배당TOP10타겟위클리커버드콜</t>
        </is>
      </c>
      <c r="C3393" t="inlineStr">
        <is>
          <t>498410</t>
        </is>
      </c>
      <c r="D3393" t="inlineStr">
        <is>
          <t>전체 평가기간</t>
        </is>
      </c>
      <c r="E3393" t="inlineStr">
        <is>
          <t>[대표님룰]+[버티기형]</t>
        </is>
      </c>
      <c r="F3393" t="inlineStr">
        <is>
          <t>2026-01-19</t>
        </is>
      </c>
      <c r="G3393" t="n">
        <v>11246.87</v>
      </c>
      <c r="H3393" t="inlineStr">
        <is>
          <t>2026-01-28</t>
        </is>
      </c>
      <c r="I3393" t="n">
        <v>11963.62</v>
      </c>
      <c r="J3393" t="inlineStr">
        <is>
          <t>1차 익절 도달(5%)</t>
        </is>
      </c>
      <c r="K3393" t="n">
        <v>3</v>
      </c>
      <c r="L3393" t="n">
        <v>0</v>
      </c>
      <c r="M3393" t="n">
        <v>6.05</v>
      </c>
      <c r="N3393" t="inlineStr">
        <is>
          <t>01.28. 3주 매도(+5% 상승 시 60% 익절 원칙)</t>
        </is>
      </c>
      <c r="O3393" t="n">
        <v>300000</v>
      </c>
      <c r="P3393">
        <f>COUNTIF($A$2:A3393,A3393)</f>
        <v/>
      </c>
      <c r="Q3393">
        <f>A3393&amp;"|"&amp;P3393</f>
        <v/>
      </c>
    </row>
    <row r="3394">
      <c r="A3394" t="inlineStr">
        <is>
          <t>KODEX 금융고배당TOP10타겟위클리커버드콜|전체 평가기간|[중기추세]+[칼손절]</t>
        </is>
      </c>
      <c r="B3394" t="inlineStr">
        <is>
          <t>KODEX 금융고배당TOP10타겟위클리커버드콜</t>
        </is>
      </c>
      <c r="C3394" t="inlineStr">
        <is>
          <t>498410</t>
        </is>
      </c>
      <c r="D3394" t="inlineStr">
        <is>
          <t>전체 평가기간</t>
        </is>
      </c>
      <c r="E3394" t="inlineStr">
        <is>
          <t>[중기추세]+[칼손절]</t>
        </is>
      </c>
      <c r="F3394" t="inlineStr">
        <is>
          <t>2026-01-19</t>
        </is>
      </c>
      <c r="G3394" t="n">
        <v>11246.87</v>
      </c>
      <c r="H3394" t="inlineStr">
        <is>
          <t>2026-01-27</t>
        </is>
      </c>
      <c r="I3394" t="n">
        <v>12130.5</v>
      </c>
      <c r="J3394" t="inlineStr">
        <is>
          <t>RSI 과열 부분청산</t>
        </is>
      </c>
      <c r="K3394" t="n">
        <v>23</v>
      </c>
      <c r="L3394" t="n">
        <v>3</v>
      </c>
      <c r="M3394" t="n">
        <v>7.53</v>
      </c>
      <c r="N3394" t="inlineStr">
        <is>
          <t>01.27. 23주 매도(RSI 과열 부분청산)</t>
        </is>
      </c>
      <c r="O3394" t="n">
        <v>300000</v>
      </c>
      <c r="P3394">
        <f>COUNTIF($A$2:A3394,A3394)</f>
        <v/>
      </c>
      <c r="Q3394">
        <f>A3394&amp;"|"&amp;P3394</f>
        <v/>
      </c>
    </row>
    <row r="3395">
      <c r="A3395" t="inlineStr">
        <is>
          <t>KODEX 금융고배당TOP10타겟위클리커버드콜|전체 평가기간|[중기추세]+[칼손절]</t>
        </is>
      </c>
      <c r="B3395" t="inlineStr">
        <is>
          <t>KODEX 금융고배당TOP10타겟위클리커버드콜</t>
        </is>
      </c>
      <c r="C3395" t="inlineStr">
        <is>
          <t>498410</t>
        </is>
      </c>
      <c r="D3395" t="inlineStr">
        <is>
          <t>전체 평가기간</t>
        </is>
      </c>
      <c r="E3395" t="inlineStr">
        <is>
          <t>[중기추세]+[칼손절]</t>
        </is>
      </c>
      <c r="F3395" t="inlineStr">
        <is>
          <t>2026-01-19</t>
        </is>
      </c>
      <c r="G3395" t="n">
        <v>11246.87</v>
      </c>
      <c r="H3395" t="inlineStr">
        <is>
          <t>2026-02-04</t>
        </is>
      </c>
      <c r="I3395" t="n">
        <v>12426.3</v>
      </c>
      <c r="J3395" t="inlineStr">
        <is>
          <t>1차 익절 도달(10%)</t>
        </is>
      </c>
      <c r="K3395" t="n">
        <v>3</v>
      </c>
      <c r="L3395" t="n">
        <v>0</v>
      </c>
      <c r="M3395" t="n">
        <v>10.16</v>
      </c>
      <c r="N3395" t="inlineStr">
        <is>
          <t>02.04. 3주 매도(+10% 상승 시 50% 익절 원칙)</t>
        </is>
      </c>
      <c r="O3395" t="n">
        <v>300000</v>
      </c>
      <c r="P3395">
        <f>COUNTIF($A$2:A3395,A3395)</f>
        <v/>
      </c>
      <c r="Q3395">
        <f>A3395&amp;"|"&amp;P3395</f>
        <v/>
      </c>
    </row>
    <row r="3396">
      <c r="A3396" t="inlineStr">
        <is>
          <t>KODEX 금융고배당TOP10타겟위클리커버드콜|전체 평가기간|[중기추세]+[정석방어]</t>
        </is>
      </c>
      <c r="B3396" t="inlineStr">
        <is>
          <t>KODEX 금융고배당TOP10타겟위클리커버드콜</t>
        </is>
      </c>
      <c r="C3396" t="inlineStr">
        <is>
          <t>498410</t>
        </is>
      </c>
      <c r="D3396" t="inlineStr">
        <is>
          <t>전체 평가기간</t>
        </is>
      </c>
      <c r="E3396" t="inlineStr">
        <is>
          <t>[중기추세]+[정석방어]</t>
        </is>
      </c>
      <c r="F3396" t="inlineStr">
        <is>
          <t>2026-01-19</t>
        </is>
      </c>
      <c r="G3396" t="n">
        <v>11246.87</v>
      </c>
      <c r="H3396" t="inlineStr">
        <is>
          <t>2026-01-27</t>
        </is>
      </c>
      <c r="I3396" t="n">
        <v>12130.5</v>
      </c>
      <c r="J3396" t="inlineStr">
        <is>
          <t>RSI 과열 부분청산</t>
        </is>
      </c>
      <c r="K3396" t="n">
        <v>23</v>
      </c>
      <c r="L3396" t="n">
        <v>3</v>
      </c>
      <c r="M3396" t="n">
        <v>7.53</v>
      </c>
      <c r="N3396" t="inlineStr">
        <is>
          <t>01.27. 23주 매도(RSI 과열 부분청산)</t>
        </is>
      </c>
      <c r="O3396" t="n">
        <v>300000</v>
      </c>
      <c r="P3396">
        <f>COUNTIF($A$2:A3396,A3396)</f>
        <v/>
      </c>
      <c r="Q3396">
        <f>A3396&amp;"|"&amp;P3396</f>
        <v/>
      </c>
    </row>
    <row r="3397">
      <c r="A3397" t="inlineStr">
        <is>
          <t>KODEX 금융고배당TOP10타겟위클리커버드콜|전체 평가기간|[중기추세]+[정석방어]</t>
        </is>
      </c>
      <c r="B3397" t="inlineStr">
        <is>
          <t>KODEX 금융고배당TOP10타겟위클리커버드콜</t>
        </is>
      </c>
      <c r="C3397" t="inlineStr">
        <is>
          <t>498410</t>
        </is>
      </c>
      <c r="D3397" t="inlineStr">
        <is>
          <t>전체 평가기간</t>
        </is>
      </c>
      <c r="E3397" t="inlineStr">
        <is>
          <t>[중기추세]+[정석방어]</t>
        </is>
      </c>
      <c r="F3397" t="inlineStr">
        <is>
          <t>2026-01-19</t>
        </is>
      </c>
      <c r="G3397" t="n">
        <v>11246.87</v>
      </c>
      <c r="H3397" t="inlineStr">
        <is>
          <t>2026-02-04</t>
        </is>
      </c>
      <c r="I3397" t="n">
        <v>12426.3</v>
      </c>
      <c r="J3397" t="inlineStr">
        <is>
          <t>1차 익절 도달(10%)</t>
        </is>
      </c>
      <c r="K3397" t="n">
        <v>3</v>
      </c>
      <c r="L3397" t="n">
        <v>0</v>
      </c>
      <c r="M3397" t="n">
        <v>10.16</v>
      </c>
      <c r="N3397" t="inlineStr">
        <is>
          <t>02.04. 3주 매도(+10% 상승 시 50% 익절 원칙)</t>
        </is>
      </c>
      <c r="O3397" t="n">
        <v>300000</v>
      </c>
      <c r="P3397">
        <f>COUNTIF($A$2:A3397,A3397)</f>
        <v/>
      </c>
      <c r="Q3397">
        <f>A3397&amp;"|"&amp;P3397</f>
        <v/>
      </c>
    </row>
    <row r="3398">
      <c r="A3398" t="inlineStr">
        <is>
          <t>KODEX 금융고배당TOP10타겟위클리커버드콜|전체 평가기간|[중기추세]+[변동성허용]</t>
        </is>
      </c>
      <c r="B3398" t="inlineStr">
        <is>
          <t>KODEX 금융고배당TOP10타겟위클리커버드콜</t>
        </is>
      </c>
      <c r="C3398" t="inlineStr">
        <is>
          <t>498410</t>
        </is>
      </c>
      <c r="D3398" t="inlineStr">
        <is>
          <t>전체 평가기간</t>
        </is>
      </c>
      <c r="E3398" t="inlineStr">
        <is>
          <t>[중기추세]+[변동성허용]</t>
        </is>
      </c>
      <c r="F3398" t="inlineStr">
        <is>
          <t>2026-01-19</t>
        </is>
      </c>
      <c r="G3398" t="n">
        <v>11246.87</v>
      </c>
      <c r="H3398" t="inlineStr">
        <is>
          <t>2026-01-27</t>
        </is>
      </c>
      <c r="I3398" t="n">
        <v>12130.5</v>
      </c>
      <c r="J3398" t="inlineStr">
        <is>
          <t>RSI 과열 부분청산</t>
        </is>
      </c>
      <c r="K3398" t="n">
        <v>23</v>
      </c>
      <c r="L3398" t="n">
        <v>3</v>
      </c>
      <c r="M3398" t="n">
        <v>7.53</v>
      </c>
      <c r="N3398" t="inlineStr">
        <is>
          <t>01.27. 23주 매도(RSI 과열 부분청산)</t>
        </is>
      </c>
      <c r="O3398" t="n">
        <v>300000</v>
      </c>
      <c r="P3398">
        <f>COUNTIF($A$2:A3398,A3398)</f>
        <v/>
      </c>
      <c r="Q3398">
        <f>A3398&amp;"|"&amp;P3398</f>
        <v/>
      </c>
    </row>
    <row r="3399">
      <c r="A3399" t="inlineStr">
        <is>
          <t>KODEX 금융고배당TOP10타겟위클리커버드콜|전체 평가기간|[중기추세]+[변동성허용]</t>
        </is>
      </c>
      <c r="B3399" t="inlineStr">
        <is>
          <t>KODEX 금융고배당TOP10타겟위클리커버드콜</t>
        </is>
      </c>
      <c r="C3399" t="inlineStr">
        <is>
          <t>498410</t>
        </is>
      </c>
      <c r="D3399" t="inlineStr">
        <is>
          <t>전체 평가기간</t>
        </is>
      </c>
      <c r="E3399" t="inlineStr">
        <is>
          <t>[중기추세]+[변동성허용]</t>
        </is>
      </c>
      <c r="F3399" t="inlineStr">
        <is>
          <t>2026-01-19</t>
        </is>
      </c>
      <c r="G3399" t="n">
        <v>11246.87</v>
      </c>
      <c r="H3399" t="inlineStr">
        <is>
          <t>2026-02-04</t>
        </is>
      </c>
      <c r="I3399" t="n">
        <v>12426.3</v>
      </c>
      <c r="J3399" t="inlineStr">
        <is>
          <t>1차 익절 도달(10%)</t>
        </is>
      </c>
      <c r="K3399" t="n">
        <v>3</v>
      </c>
      <c r="L3399" t="n">
        <v>0</v>
      </c>
      <c r="M3399" t="n">
        <v>10.16</v>
      </c>
      <c r="N3399" t="inlineStr">
        <is>
          <t>02.04. 3주 매도(+10% 상승 시 50% 익절 원칙)</t>
        </is>
      </c>
      <c r="O3399" t="n">
        <v>300000</v>
      </c>
      <c r="P3399">
        <f>COUNTIF($A$2:A3399,A3399)</f>
        <v/>
      </c>
      <c r="Q3399">
        <f>A3399&amp;"|"&amp;P3399</f>
        <v/>
      </c>
    </row>
    <row r="3400">
      <c r="A3400" t="inlineStr">
        <is>
          <t>KODEX 금융고배당TOP10타겟위클리커버드콜|전체 평가기간|[중기추세]+[버티기형]</t>
        </is>
      </c>
      <c r="B3400" t="inlineStr">
        <is>
          <t>KODEX 금융고배당TOP10타겟위클리커버드콜</t>
        </is>
      </c>
      <c r="C3400" t="inlineStr">
        <is>
          <t>498410</t>
        </is>
      </c>
      <c r="D3400" t="inlineStr">
        <is>
          <t>전체 평가기간</t>
        </is>
      </c>
      <c r="E3400" t="inlineStr">
        <is>
          <t>[중기추세]+[버티기형]</t>
        </is>
      </c>
      <c r="F3400" t="inlineStr">
        <is>
          <t>2026-01-19</t>
        </is>
      </c>
      <c r="G3400" t="n">
        <v>11246.87</v>
      </c>
      <c r="H3400" t="inlineStr">
        <is>
          <t>2026-01-27</t>
        </is>
      </c>
      <c r="I3400" t="n">
        <v>12130.5</v>
      </c>
      <c r="J3400" t="inlineStr">
        <is>
          <t>RSI 과열 부분청산</t>
        </is>
      </c>
      <c r="K3400" t="n">
        <v>23</v>
      </c>
      <c r="L3400" t="n">
        <v>3</v>
      </c>
      <c r="M3400" t="n">
        <v>7.53</v>
      </c>
      <c r="N3400" t="inlineStr">
        <is>
          <t>01.27. 23주 매도(RSI 과열 부분청산)</t>
        </is>
      </c>
      <c r="O3400" t="n">
        <v>300000</v>
      </c>
      <c r="P3400">
        <f>COUNTIF($A$2:A3400,A3400)</f>
        <v/>
      </c>
      <c r="Q3400">
        <f>A3400&amp;"|"&amp;P3400</f>
        <v/>
      </c>
    </row>
    <row r="3401">
      <c r="A3401" t="inlineStr">
        <is>
          <t>KODEX 금융고배당TOP10타겟위클리커버드콜|전체 평가기간|[중기추세]+[버티기형]</t>
        </is>
      </c>
      <c r="B3401" t="inlineStr">
        <is>
          <t>KODEX 금융고배당TOP10타겟위클리커버드콜</t>
        </is>
      </c>
      <c r="C3401" t="inlineStr">
        <is>
          <t>498410</t>
        </is>
      </c>
      <c r="D3401" t="inlineStr">
        <is>
          <t>전체 평가기간</t>
        </is>
      </c>
      <c r="E3401" t="inlineStr">
        <is>
          <t>[중기추세]+[버티기형]</t>
        </is>
      </c>
      <c r="F3401" t="inlineStr">
        <is>
          <t>2026-01-19</t>
        </is>
      </c>
      <c r="G3401" t="n">
        <v>11246.87</v>
      </c>
      <c r="H3401" t="inlineStr">
        <is>
          <t>2026-02-04</t>
        </is>
      </c>
      <c r="I3401" t="n">
        <v>12426.3</v>
      </c>
      <c r="J3401" t="inlineStr">
        <is>
          <t>1차 익절 도달(10%)</t>
        </is>
      </c>
      <c r="K3401" t="n">
        <v>3</v>
      </c>
      <c r="L3401" t="n">
        <v>0</v>
      </c>
      <c r="M3401" t="n">
        <v>10.16</v>
      </c>
      <c r="N3401" t="inlineStr">
        <is>
          <t>02.04. 3주 매도(+10% 상승 시 50% 익절 원칙)</t>
        </is>
      </c>
      <c r="O3401" t="n">
        <v>300000</v>
      </c>
      <c r="P3401">
        <f>COUNTIF($A$2:A3401,A3401)</f>
        <v/>
      </c>
      <c r="Q3401">
        <f>A3401&amp;"|"&amp;P3401</f>
        <v/>
      </c>
    </row>
    <row r="3402">
      <c r="A3402" t="inlineStr">
        <is>
          <t>KODEX 금융고배당TOP10타겟위클리커버드콜|전체 평가기간|[수익극대화]+[칼손절]</t>
        </is>
      </c>
      <c r="B3402" t="inlineStr">
        <is>
          <t>KODEX 금융고배당TOP10타겟위클리커버드콜</t>
        </is>
      </c>
      <c r="C3402" t="inlineStr">
        <is>
          <t>498410</t>
        </is>
      </c>
      <c r="D3402" t="inlineStr">
        <is>
          <t>전체 평가기간</t>
        </is>
      </c>
      <c r="E3402" t="inlineStr">
        <is>
          <t>[수익극대화]+[칼손절]</t>
        </is>
      </c>
      <c r="F3402" t="inlineStr">
        <is>
          <t>2026-01-19</t>
        </is>
      </c>
      <c r="G3402" t="n">
        <v>11246.87</v>
      </c>
      <c r="H3402" t="inlineStr">
        <is>
          <t>2026-01-27</t>
        </is>
      </c>
      <c r="I3402" t="n">
        <v>12130.5</v>
      </c>
      <c r="J3402" t="inlineStr">
        <is>
          <t>RSI 과열 부분청산</t>
        </is>
      </c>
      <c r="K3402" t="n">
        <v>23</v>
      </c>
      <c r="L3402" t="n">
        <v>3</v>
      </c>
      <c r="M3402" t="n">
        <v>7.53</v>
      </c>
      <c r="N3402" t="inlineStr">
        <is>
          <t>01.27. 23주 매도(RSI 과열 부분청산)</t>
        </is>
      </c>
      <c r="O3402" t="n">
        <v>300000</v>
      </c>
      <c r="P3402">
        <f>COUNTIF($A$2:A3402,A3402)</f>
        <v/>
      </c>
      <c r="Q3402">
        <f>A3402&amp;"|"&amp;P3402</f>
        <v/>
      </c>
    </row>
    <row r="3403">
      <c r="A3403" t="inlineStr">
        <is>
          <t>KODEX 금융고배당TOP10타겟위클리커버드콜|전체 평가기간|[수익극대화]+[칼손절]</t>
        </is>
      </c>
      <c r="B3403" t="inlineStr">
        <is>
          <t>KODEX 금융고배당TOP10타겟위클리커버드콜</t>
        </is>
      </c>
      <c r="C3403" t="inlineStr">
        <is>
          <t>498410</t>
        </is>
      </c>
      <c r="D3403" t="inlineStr">
        <is>
          <t>전체 평가기간</t>
        </is>
      </c>
      <c r="E3403" t="inlineStr">
        <is>
          <t>[수익극대화]+[칼손절]</t>
        </is>
      </c>
      <c r="F3403" t="inlineStr">
        <is>
          <t>2026-01-19</t>
        </is>
      </c>
      <c r="G3403" t="n">
        <v>11246.87</v>
      </c>
      <c r="H3403" t="inlineStr">
        <is>
          <t>2026-02-04</t>
        </is>
      </c>
      <c r="I3403" t="n">
        <v>12426.3</v>
      </c>
      <c r="J3403" t="inlineStr">
        <is>
          <t>1차 익절 도달(10%)</t>
        </is>
      </c>
      <c r="K3403" t="n">
        <v>3</v>
      </c>
      <c r="L3403" t="n">
        <v>0</v>
      </c>
      <c r="M3403" t="n">
        <v>10.16</v>
      </c>
      <c r="N3403" t="inlineStr">
        <is>
          <t>02.04. 3주 매도(+10% 상승 시 40% 익절 원칙)</t>
        </is>
      </c>
      <c r="O3403" t="n">
        <v>300000</v>
      </c>
      <c r="P3403">
        <f>COUNTIF($A$2:A3403,A3403)</f>
        <v/>
      </c>
      <c r="Q3403">
        <f>A3403&amp;"|"&amp;P3403</f>
        <v/>
      </c>
    </row>
    <row r="3404">
      <c r="A3404" t="inlineStr">
        <is>
          <t>KODEX 금융고배당TOP10타겟위클리커버드콜|전체 평가기간|[수익극대화]+[정석방어]</t>
        </is>
      </c>
      <c r="B3404" t="inlineStr">
        <is>
          <t>KODEX 금융고배당TOP10타겟위클리커버드콜</t>
        </is>
      </c>
      <c r="C3404" t="inlineStr">
        <is>
          <t>498410</t>
        </is>
      </c>
      <c r="D3404" t="inlineStr">
        <is>
          <t>전체 평가기간</t>
        </is>
      </c>
      <c r="E3404" t="inlineStr">
        <is>
          <t>[수익극대화]+[정석방어]</t>
        </is>
      </c>
      <c r="F3404" t="inlineStr">
        <is>
          <t>2026-01-19</t>
        </is>
      </c>
      <c r="G3404" t="n">
        <v>11246.87</v>
      </c>
      <c r="H3404" t="inlineStr">
        <is>
          <t>2026-01-27</t>
        </is>
      </c>
      <c r="I3404" t="n">
        <v>12130.5</v>
      </c>
      <c r="J3404" t="inlineStr">
        <is>
          <t>RSI 과열 부분청산</t>
        </is>
      </c>
      <c r="K3404" t="n">
        <v>23</v>
      </c>
      <c r="L3404" t="n">
        <v>3</v>
      </c>
      <c r="M3404" t="n">
        <v>7.53</v>
      </c>
      <c r="N3404" t="inlineStr">
        <is>
          <t>01.27. 23주 매도(RSI 과열 부분청산)</t>
        </is>
      </c>
      <c r="O3404" t="n">
        <v>300000</v>
      </c>
      <c r="P3404">
        <f>COUNTIF($A$2:A3404,A3404)</f>
        <v/>
      </c>
      <c r="Q3404">
        <f>A3404&amp;"|"&amp;P3404</f>
        <v/>
      </c>
    </row>
    <row r="3405">
      <c r="A3405" t="inlineStr">
        <is>
          <t>KODEX 금융고배당TOP10타겟위클리커버드콜|전체 평가기간|[수익극대화]+[정석방어]</t>
        </is>
      </c>
      <c r="B3405" t="inlineStr">
        <is>
          <t>KODEX 금융고배당TOP10타겟위클리커버드콜</t>
        </is>
      </c>
      <c r="C3405" t="inlineStr">
        <is>
          <t>498410</t>
        </is>
      </c>
      <c r="D3405" t="inlineStr">
        <is>
          <t>전체 평가기간</t>
        </is>
      </c>
      <c r="E3405" t="inlineStr">
        <is>
          <t>[수익극대화]+[정석방어]</t>
        </is>
      </c>
      <c r="F3405" t="inlineStr">
        <is>
          <t>2026-01-19</t>
        </is>
      </c>
      <c r="G3405" t="n">
        <v>11246.87</v>
      </c>
      <c r="H3405" t="inlineStr">
        <is>
          <t>2026-02-04</t>
        </is>
      </c>
      <c r="I3405" t="n">
        <v>12426.3</v>
      </c>
      <c r="J3405" t="inlineStr">
        <is>
          <t>1차 익절 도달(10%)</t>
        </is>
      </c>
      <c r="K3405" t="n">
        <v>3</v>
      </c>
      <c r="L3405" t="n">
        <v>0</v>
      </c>
      <c r="M3405" t="n">
        <v>10.16</v>
      </c>
      <c r="N3405" t="inlineStr">
        <is>
          <t>02.04. 3주 매도(+10% 상승 시 40% 익절 원칙)</t>
        </is>
      </c>
      <c r="O3405" t="n">
        <v>300000</v>
      </c>
      <c r="P3405">
        <f>COUNTIF($A$2:A3405,A3405)</f>
        <v/>
      </c>
      <c r="Q3405">
        <f>A3405&amp;"|"&amp;P3405</f>
        <v/>
      </c>
    </row>
    <row r="3406">
      <c r="A3406" t="inlineStr">
        <is>
          <t>KODEX 금융고배당TOP10타겟위클리커버드콜|전체 평가기간|[수익극대화]+[변동성허용]</t>
        </is>
      </c>
      <c r="B3406" t="inlineStr">
        <is>
          <t>KODEX 금융고배당TOP10타겟위클리커버드콜</t>
        </is>
      </c>
      <c r="C3406" t="inlineStr">
        <is>
          <t>498410</t>
        </is>
      </c>
      <c r="D3406" t="inlineStr">
        <is>
          <t>전체 평가기간</t>
        </is>
      </c>
      <c r="E3406" t="inlineStr">
        <is>
          <t>[수익극대화]+[변동성허용]</t>
        </is>
      </c>
      <c r="F3406" t="inlineStr">
        <is>
          <t>2026-01-19</t>
        </is>
      </c>
      <c r="G3406" t="n">
        <v>11246.87</v>
      </c>
      <c r="H3406" t="inlineStr">
        <is>
          <t>2026-01-27</t>
        </is>
      </c>
      <c r="I3406" t="n">
        <v>12130.5</v>
      </c>
      <c r="J3406" t="inlineStr">
        <is>
          <t>RSI 과열 부분청산</t>
        </is>
      </c>
      <c r="K3406" t="n">
        <v>23</v>
      </c>
      <c r="L3406" t="n">
        <v>3</v>
      </c>
      <c r="M3406" t="n">
        <v>7.53</v>
      </c>
      <c r="N3406" t="inlineStr">
        <is>
          <t>01.27. 23주 매도(RSI 과열 부분청산)</t>
        </is>
      </c>
      <c r="O3406" t="n">
        <v>300000</v>
      </c>
      <c r="P3406">
        <f>COUNTIF($A$2:A3406,A3406)</f>
        <v/>
      </c>
      <c r="Q3406">
        <f>A3406&amp;"|"&amp;P3406</f>
        <v/>
      </c>
    </row>
    <row r="3407">
      <c r="A3407" t="inlineStr">
        <is>
          <t>KODEX 금융고배당TOP10타겟위클리커버드콜|전체 평가기간|[수익극대화]+[변동성허용]</t>
        </is>
      </c>
      <c r="B3407" t="inlineStr">
        <is>
          <t>KODEX 금융고배당TOP10타겟위클리커버드콜</t>
        </is>
      </c>
      <c r="C3407" t="inlineStr">
        <is>
          <t>498410</t>
        </is>
      </c>
      <c r="D3407" t="inlineStr">
        <is>
          <t>전체 평가기간</t>
        </is>
      </c>
      <c r="E3407" t="inlineStr">
        <is>
          <t>[수익극대화]+[변동성허용]</t>
        </is>
      </c>
      <c r="F3407" t="inlineStr">
        <is>
          <t>2026-01-19</t>
        </is>
      </c>
      <c r="G3407" t="n">
        <v>11246.87</v>
      </c>
      <c r="H3407" t="inlineStr">
        <is>
          <t>2026-02-04</t>
        </is>
      </c>
      <c r="I3407" t="n">
        <v>12426.3</v>
      </c>
      <c r="J3407" t="inlineStr">
        <is>
          <t>1차 익절 도달(10%)</t>
        </is>
      </c>
      <c r="K3407" t="n">
        <v>3</v>
      </c>
      <c r="L3407" t="n">
        <v>0</v>
      </c>
      <c r="M3407" t="n">
        <v>10.16</v>
      </c>
      <c r="N3407" t="inlineStr">
        <is>
          <t>02.04. 3주 매도(+10% 상승 시 40% 익절 원칙)</t>
        </is>
      </c>
      <c r="O3407" t="n">
        <v>300000</v>
      </c>
      <c r="P3407">
        <f>COUNTIF($A$2:A3407,A3407)</f>
        <v/>
      </c>
      <c r="Q3407">
        <f>A3407&amp;"|"&amp;P3407</f>
        <v/>
      </c>
    </row>
    <row r="3408">
      <c r="A3408" t="inlineStr">
        <is>
          <t>KODEX 금융고배당TOP10타겟위클리커버드콜|전체 평가기간|[수익극대화]+[버티기형]</t>
        </is>
      </c>
      <c r="B3408" t="inlineStr">
        <is>
          <t>KODEX 금융고배당TOP10타겟위클리커버드콜</t>
        </is>
      </c>
      <c r="C3408" t="inlineStr">
        <is>
          <t>498410</t>
        </is>
      </c>
      <c r="D3408" t="inlineStr">
        <is>
          <t>전체 평가기간</t>
        </is>
      </c>
      <c r="E3408" t="inlineStr">
        <is>
          <t>[수익극대화]+[버티기형]</t>
        </is>
      </c>
      <c r="F3408" t="inlineStr">
        <is>
          <t>2026-01-19</t>
        </is>
      </c>
      <c r="G3408" t="n">
        <v>11246.87</v>
      </c>
      <c r="H3408" t="inlineStr">
        <is>
          <t>2026-01-27</t>
        </is>
      </c>
      <c r="I3408" t="n">
        <v>12130.5</v>
      </c>
      <c r="J3408" t="inlineStr">
        <is>
          <t>RSI 과열 부분청산</t>
        </is>
      </c>
      <c r="K3408" t="n">
        <v>23</v>
      </c>
      <c r="L3408" t="n">
        <v>3</v>
      </c>
      <c r="M3408" t="n">
        <v>7.53</v>
      </c>
      <c r="N3408" t="inlineStr">
        <is>
          <t>01.27. 23주 매도(RSI 과열 부분청산)</t>
        </is>
      </c>
      <c r="O3408" t="n">
        <v>300000</v>
      </c>
      <c r="P3408">
        <f>COUNTIF($A$2:A3408,A3408)</f>
        <v/>
      </c>
      <c r="Q3408">
        <f>A3408&amp;"|"&amp;P3408</f>
        <v/>
      </c>
    </row>
    <row r="3409">
      <c r="A3409" t="inlineStr">
        <is>
          <t>KODEX 금융고배당TOP10타겟위클리커버드콜|전체 평가기간|[수익극대화]+[버티기형]</t>
        </is>
      </c>
      <c r="B3409" t="inlineStr">
        <is>
          <t>KODEX 금융고배당TOP10타겟위클리커버드콜</t>
        </is>
      </c>
      <c r="C3409" t="inlineStr">
        <is>
          <t>498410</t>
        </is>
      </c>
      <c r="D3409" t="inlineStr">
        <is>
          <t>전체 평가기간</t>
        </is>
      </c>
      <c r="E3409" t="inlineStr">
        <is>
          <t>[수익극대화]+[버티기형]</t>
        </is>
      </c>
      <c r="F3409" t="inlineStr">
        <is>
          <t>2026-01-19</t>
        </is>
      </c>
      <c r="G3409" t="n">
        <v>11246.87</v>
      </c>
      <c r="H3409" t="inlineStr">
        <is>
          <t>2026-02-04</t>
        </is>
      </c>
      <c r="I3409" t="n">
        <v>12426.3</v>
      </c>
      <c r="J3409" t="inlineStr">
        <is>
          <t>1차 익절 도달(10%)</t>
        </is>
      </c>
      <c r="K3409" t="n">
        <v>3</v>
      </c>
      <c r="L3409" t="n">
        <v>0</v>
      </c>
      <c r="M3409" t="n">
        <v>10.16</v>
      </c>
      <c r="N3409" t="inlineStr">
        <is>
          <t>02.04. 3주 매도(+10% 상승 시 40% 익절 원칙)</t>
        </is>
      </c>
      <c r="O3409" t="n">
        <v>300000</v>
      </c>
      <c r="P3409">
        <f>COUNTIF($A$2:A3409,A3409)</f>
        <v/>
      </c>
      <c r="Q3409">
        <f>A3409&amp;"|"&amp;P3409</f>
        <v/>
      </c>
    </row>
    <row r="3410">
      <c r="A3410" t="inlineStr">
        <is>
          <t>맥쿼리인프라|6개월 전에 샀다면|[초단타]+[칼손절]</t>
        </is>
      </c>
      <c r="B3410" t="inlineStr">
        <is>
          <t>맥쿼리인프라</t>
        </is>
      </c>
      <c r="C3410" t="inlineStr">
        <is>
          <t>088980</t>
        </is>
      </c>
      <c r="D3410" t="inlineStr">
        <is>
          <t>6개월 전에 샀다면</t>
        </is>
      </c>
      <c r="E3410" t="inlineStr">
        <is>
          <t>[초단타]+[칼손절]</t>
        </is>
      </c>
      <c r="F3410" t="inlineStr">
        <is>
          <t>2026-01-28</t>
        </is>
      </c>
      <c r="G3410" t="n">
        <v>11197.83</v>
      </c>
      <c r="H3410" t="inlineStr">
        <is>
          <t>2026-02-13</t>
        </is>
      </c>
      <c r="I3410" t="n">
        <v>11531.92</v>
      </c>
      <c r="J3410" t="inlineStr">
        <is>
          <t>1차 익절 도달(3%)</t>
        </is>
      </c>
      <c r="K3410" t="n">
        <v>18</v>
      </c>
      <c r="L3410" t="n">
        <v>8</v>
      </c>
      <c r="M3410" t="n">
        <v>2.67</v>
      </c>
      <c r="N3410" t="inlineStr">
        <is>
          <t>02.13. 18주 매도(+3% 상승 시 70% 익절 원칙)</t>
        </is>
      </c>
      <c r="O3410" t="n">
        <v>300000</v>
      </c>
      <c r="P3410">
        <f>COUNTIF($A$2:A3410,A3410)</f>
        <v/>
      </c>
      <c r="Q3410">
        <f>A3410&amp;"|"&amp;P3410</f>
        <v/>
      </c>
    </row>
    <row r="3411">
      <c r="A3411" t="inlineStr">
        <is>
          <t>맥쿼리인프라|6개월 전에 샀다면|[초단타]+[칼손절]</t>
        </is>
      </c>
      <c r="B3411" t="inlineStr">
        <is>
          <t>맥쿼리인프라</t>
        </is>
      </c>
      <c r="C3411" t="inlineStr">
        <is>
          <t>088980</t>
        </is>
      </c>
      <c r="D3411" t="inlineStr">
        <is>
          <t>6개월 전에 샀다면</t>
        </is>
      </c>
      <c r="E3411" t="inlineStr">
        <is>
          <t>[초단타]+[칼손절]</t>
        </is>
      </c>
      <c r="F3411" t="inlineStr">
        <is>
          <t>2026-01-28</t>
        </is>
      </c>
      <c r="G3411" t="n">
        <v>11197.83</v>
      </c>
      <c r="H3411" t="inlineStr">
        <is>
          <t>2026-02-20</t>
        </is>
      </c>
      <c r="I3411" t="n">
        <v>11821.72</v>
      </c>
      <c r="J3411" t="inlineStr">
        <is>
          <t>RSI 과열 부분청산</t>
        </is>
      </c>
      <c r="K3411" t="n">
        <v>7</v>
      </c>
      <c r="L3411" t="n">
        <v>1</v>
      </c>
      <c r="M3411" t="n">
        <v>5.25</v>
      </c>
      <c r="N3411" t="inlineStr">
        <is>
          <t>02.20. 7주 매도(RSI 과열 부분청산)</t>
        </is>
      </c>
      <c r="O3411" t="n">
        <v>300000</v>
      </c>
      <c r="P3411">
        <f>COUNTIF($A$2:A3411,A3411)</f>
        <v/>
      </c>
      <c r="Q3411">
        <f>A3411&amp;"|"&amp;P3411</f>
        <v/>
      </c>
    </row>
    <row r="3412">
      <c r="A3412" t="inlineStr">
        <is>
          <t>맥쿼리인프라|6개월 전에 샀다면|[초단타]+[칼손절]</t>
        </is>
      </c>
      <c r="B3412" t="inlineStr">
        <is>
          <t>맥쿼리인프라</t>
        </is>
      </c>
      <c r="C3412" t="inlineStr">
        <is>
          <t>088980</t>
        </is>
      </c>
      <c r="D3412" t="inlineStr">
        <is>
          <t>6개월 전에 샀다면</t>
        </is>
      </c>
      <c r="E3412" t="inlineStr">
        <is>
          <t>[초단타]+[칼손절]</t>
        </is>
      </c>
      <c r="F3412" t="inlineStr">
        <is>
          <t>2026-01-28</t>
        </is>
      </c>
      <c r="G3412" t="n">
        <v>11197.83</v>
      </c>
      <c r="H3412" t="inlineStr">
        <is>
          <t>2026-05-29</t>
        </is>
      </c>
      <c r="I3412" t="n">
        <v>10952.33</v>
      </c>
      <c r="J3412" t="inlineStr">
        <is>
          <t>1차 손절 도달(-2%)</t>
        </is>
      </c>
      <c r="K3412" t="n">
        <v>1</v>
      </c>
      <c r="L3412" t="n">
        <v>0</v>
      </c>
      <c r="M3412" t="n">
        <v>-2.49</v>
      </c>
      <c r="N3412" t="inlineStr">
        <is>
          <t>05.29. 1주 매도(-2% 하락 시 80% 손절 원칙)</t>
        </is>
      </c>
      <c r="O3412" t="n">
        <v>300000</v>
      </c>
      <c r="P3412">
        <f>COUNTIF($A$2:A3412,A3412)</f>
        <v/>
      </c>
      <c r="Q3412">
        <f>A3412&amp;"|"&amp;P3412</f>
        <v/>
      </c>
    </row>
    <row r="3413">
      <c r="A3413" t="inlineStr">
        <is>
          <t>맥쿼리인프라|6개월 전에 샀다면|[초단타]+[정석방어]</t>
        </is>
      </c>
      <c r="B3413" t="inlineStr">
        <is>
          <t>맥쿼리인프라</t>
        </is>
      </c>
      <c r="C3413" t="inlineStr">
        <is>
          <t>088980</t>
        </is>
      </c>
      <c r="D3413" t="inlineStr">
        <is>
          <t>6개월 전에 샀다면</t>
        </is>
      </c>
      <c r="E3413" t="inlineStr">
        <is>
          <t>[초단타]+[정석방어]</t>
        </is>
      </c>
      <c r="F3413" t="inlineStr">
        <is>
          <t>2026-01-28</t>
        </is>
      </c>
      <c r="G3413" t="n">
        <v>11197.83</v>
      </c>
      <c r="H3413" t="inlineStr">
        <is>
          <t>2026-02-13</t>
        </is>
      </c>
      <c r="I3413" t="n">
        <v>11531.92</v>
      </c>
      <c r="J3413" t="inlineStr">
        <is>
          <t>1차 익절 도달(3%)</t>
        </is>
      </c>
      <c r="K3413" t="n">
        <v>18</v>
      </c>
      <c r="L3413" t="n">
        <v>8</v>
      </c>
      <c r="M3413" t="n">
        <v>2.67</v>
      </c>
      <c r="N3413" t="inlineStr">
        <is>
          <t>02.13. 18주 매도(+3% 상승 시 70% 익절 원칙)</t>
        </is>
      </c>
      <c r="O3413" t="n">
        <v>300000</v>
      </c>
      <c r="P3413">
        <f>COUNTIF($A$2:A3413,A3413)</f>
        <v/>
      </c>
      <c r="Q3413">
        <f>A3413&amp;"|"&amp;P3413</f>
        <v/>
      </c>
    </row>
    <row r="3414">
      <c r="A3414" t="inlineStr">
        <is>
          <t>맥쿼리인프라|6개월 전에 샀다면|[초단타]+[정석방어]</t>
        </is>
      </c>
      <c r="B3414" t="inlineStr">
        <is>
          <t>맥쿼리인프라</t>
        </is>
      </c>
      <c r="C3414" t="inlineStr">
        <is>
          <t>088980</t>
        </is>
      </c>
      <c r="D3414" t="inlineStr">
        <is>
          <t>6개월 전에 샀다면</t>
        </is>
      </c>
      <c r="E3414" t="inlineStr">
        <is>
          <t>[초단타]+[정석방어]</t>
        </is>
      </c>
      <c r="F3414" t="inlineStr">
        <is>
          <t>2026-01-28</t>
        </is>
      </c>
      <c r="G3414" t="n">
        <v>11197.83</v>
      </c>
      <c r="H3414" t="inlineStr">
        <is>
          <t>2026-02-20</t>
        </is>
      </c>
      <c r="I3414" t="n">
        <v>11821.72</v>
      </c>
      <c r="J3414" t="inlineStr">
        <is>
          <t>RSI 과열 부분청산</t>
        </is>
      </c>
      <c r="K3414" t="n">
        <v>7</v>
      </c>
      <c r="L3414" t="n">
        <v>1</v>
      </c>
      <c r="M3414" t="n">
        <v>5.25</v>
      </c>
      <c r="N3414" t="inlineStr">
        <is>
          <t>02.20. 7주 매도(RSI 과열 부분청산)</t>
        </is>
      </c>
      <c r="O3414" t="n">
        <v>300000</v>
      </c>
      <c r="P3414">
        <f>COUNTIF($A$2:A3414,A3414)</f>
        <v/>
      </c>
      <c r="Q3414">
        <f>A3414&amp;"|"&amp;P3414</f>
        <v/>
      </c>
    </row>
    <row r="3415">
      <c r="A3415" t="inlineStr">
        <is>
          <t>맥쿼리인프라|6개월 전에 샀다면|[초단타]+[정석방어]</t>
        </is>
      </c>
      <c r="B3415" t="inlineStr">
        <is>
          <t>맥쿼리인프라</t>
        </is>
      </c>
      <c r="C3415" t="inlineStr">
        <is>
          <t>088980</t>
        </is>
      </c>
      <c r="D3415" t="inlineStr">
        <is>
          <t>6개월 전에 샀다면</t>
        </is>
      </c>
      <c r="E3415" t="inlineStr">
        <is>
          <t>[초단타]+[정석방어]</t>
        </is>
      </c>
      <c r="F3415" t="inlineStr">
        <is>
          <t>2026-01-28</t>
        </is>
      </c>
      <c r="G3415" t="n">
        <v>11197.83</v>
      </c>
      <c r="H3415" t="inlineStr">
        <is>
          <t>2026-06-01</t>
        </is>
      </c>
      <c r="I3415" t="n">
        <v>10812.43</v>
      </c>
      <c r="J3415" t="inlineStr">
        <is>
          <t>1차 손절 도달(-3%)</t>
        </is>
      </c>
      <c r="K3415" t="n">
        <v>1</v>
      </c>
      <c r="L3415" t="n">
        <v>0</v>
      </c>
      <c r="M3415" t="n">
        <v>-3.73</v>
      </c>
      <c r="N3415" t="inlineStr">
        <is>
          <t>06.01. 1주 매도(-3% 하락 시 70% 손절 원칙)</t>
        </is>
      </c>
      <c r="O3415" t="n">
        <v>300000</v>
      </c>
      <c r="P3415">
        <f>COUNTIF($A$2:A3415,A3415)</f>
        <v/>
      </c>
      <c r="Q3415">
        <f>A3415&amp;"|"&amp;P3415</f>
        <v/>
      </c>
    </row>
    <row r="3416">
      <c r="A3416" t="inlineStr">
        <is>
          <t>맥쿼리인프라|6개월 전에 샀다면|[초단타]+[변동성허용]</t>
        </is>
      </c>
      <c r="B3416" t="inlineStr">
        <is>
          <t>맥쿼리인프라</t>
        </is>
      </c>
      <c r="C3416" t="inlineStr">
        <is>
          <t>088980</t>
        </is>
      </c>
      <c r="D3416" t="inlineStr">
        <is>
          <t>6개월 전에 샀다면</t>
        </is>
      </c>
      <c r="E3416" t="inlineStr">
        <is>
          <t>[초단타]+[변동성허용]</t>
        </is>
      </c>
      <c r="F3416" t="inlineStr">
        <is>
          <t>2026-01-28</t>
        </is>
      </c>
      <c r="G3416" t="n">
        <v>11197.83</v>
      </c>
      <c r="H3416" t="inlineStr">
        <is>
          <t>2026-02-13</t>
        </is>
      </c>
      <c r="I3416" t="n">
        <v>11531.92</v>
      </c>
      <c r="J3416" t="inlineStr">
        <is>
          <t>1차 익절 도달(3%)</t>
        </is>
      </c>
      <c r="K3416" t="n">
        <v>18</v>
      </c>
      <c r="L3416" t="n">
        <v>8</v>
      </c>
      <c r="M3416" t="n">
        <v>2.67</v>
      </c>
      <c r="N3416" t="inlineStr">
        <is>
          <t>02.13. 18주 매도(+3% 상승 시 70% 익절 원칙)</t>
        </is>
      </c>
      <c r="O3416" t="n">
        <v>300000</v>
      </c>
      <c r="P3416">
        <f>COUNTIF($A$2:A3416,A3416)</f>
        <v/>
      </c>
      <c r="Q3416">
        <f>A3416&amp;"|"&amp;P3416</f>
        <v/>
      </c>
    </row>
    <row r="3417">
      <c r="A3417" t="inlineStr">
        <is>
          <t>맥쿼리인프라|6개월 전에 샀다면|[초단타]+[변동성허용]</t>
        </is>
      </c>
      <c r="B3417" t="inlineStr">
        <is>
          <t>맥쿼리인프라</t>
        </is>
      </c>
      <c r="C3417" t="inlineStr">
        <is>
          <t>088980</t>
        </is>
      </c>
      <c r="D3417" t="inlineStr">
        <is>
          <t>6개월 전에 샀다면</t>
        </is>
      </c>
      <c r="E3417" t="inlineStr">
        <is>
          <t>[초단타]+[변동성허용]</t>
        </is>
      </c>
      <c r="F3417" t="inlineStr">
        <is>
          <t>2026-01-28</t>
        </is>
      </c>
      <c r="G3417" t="n">
        <v>11197.83</v>
      </c>
      <c r="H3417" t="inlineStr">
        <is>
          <t>2026-02-20</t>
        </is>
      </c>
      <c r="I3417" t="n">
        <v>11821.72</v>
      </c>
      <c r="J3417" t="inlineStr">
        <is>
          <t>RSI 과열 부분청산</t>
        </is>
      </c>
      <c r="K3417" t="n">
        <v>7</v>
      </c>
      <c r="L3417" t="n">
        <v>1</v>
      </c>
      <c r="M3417" t="n">
        <v>5.25</v>
      </c>
      <c r="N3417" t="inlineStr">
        <is>
          <t>02.20. 7주 매도(RSI 과열 부분청산)</t>
        </is>
      </c>
      <c r="O3417" t="n">
        <v>300000</v>
      </c>
      <c r="P3417">
        <f>COUNTIF($A$2:A3417,A3417)</f>
        <v/>
      </c>
      <c r="Q3417">
        <f>A3417&amp;"|"&amp;P3417</f>
        <v/>
      </c>
    </row>
    <row r="3418">
      <c r="A3418" t="inlineStr">
        <is>
          <t>맥쿼리인프라|6개월 전에 샀다면|[초단타]+[변동성허용]</t>
        </is>
      </c>
      <c r="B3418" t="inlineStr">
        <is>
          <t>맥쿼리인프라</t>
        </is>
      </c>
      <c r="C3418" t="inlineStr">
        <is>
          <t>088980</t>
        </is>
      </c>
      <c r="D3418" t="inlineStr">
        <is>
          <t>6개월 전에 샀다면</t>
        </is>
      </c>
      <c r="E3418" t="inlineStr">
        <is>
          <t>[초단타]+[변동성허용]</t>
        </is>
      </c>
      <c r="F3418" t="inlineStr">
        <is>
          <t>2026-01-28</t>
        </is>
      </c>
      <c r="G3418" t="n">
        <v>11197.83</v>
      </c>
      <c r="H3418" t="inlineStr">
        <is>
          <t>2026-06-08</t>
        </is>
      </c>
      <c r="I3418" t="n">
        <v>10802.43</v>
      </c>
      <c r="J3418" t="inlineStr">
        <is>
          <t>백테스트 종료일 강제청산</t>
        </is>
      </c>
      <c r="K3418" t="n">
        <v>1</v>
      </c>
      <c r="L3418" t="n">
        <v>0</v>
      </c>
      <c r="M3418" t="n">
        <v>-3.82</v>
      </c>
      <c r="N3418" t="inlineStr">
        <is>
          <t>06.08. 1주 매도(백테스트 종료일 기준 강제청산)</t>
        </is>
      </c>
      <c r="O3418" t="n">
        <v>300000</v>
      </c>
      <c r="P3418">
        <f>COUNTIF($A$2:A3418,A3418)</f>
        <v/>
      </c>
      <c r="Q3418">
        <f>A3418&amp;"|"&amp;P3418</f>
        <v/>
      </c>
    </row>
    <row r="3419">
      <c r="A3419" t="inlineStr">
        <is>
          <t>맥쿼리인프라|6개월 전에 샀다면|[초단타]+[버티기형]</t>
        </is>
      </c>
      <c r="B3419" t="inlineStr">
        <is>
          <t>맥쿼리인프라</t>
        </is>
      </c>
      <c r="C3419" t="inlineStr">
        <is>
          <t>088980</t>
        </is>
      </c>
      <c r="D3419" t="inlineStr">
        <is>
          <t>6개월 전에 샀다면</t>
        </is>
      </c>
      <c r="E3419" t="inlineStr">
        <is>
          <t>[초단타]+[버티기형]</t>
        </is>
      </c>
      <c r="F3419" t="inlineStr">
        <is>
          <t>2026-01-28</t>
        </is>
      </c>
      <c r="G3419" t="n">
        <v>11197.83</v>
      </c>
      <c r="H3419" t="inlineStr">
        <is>
          <t>2026-02-13</t>
        </is>
      </c>
      <c r="I3419" t="n">
        <v>11531.92</v>
      </c>
      <c r="J3419" t="inlineStr">
        <is>
          <t>1차 익절 도달(3%)</t>
        </is>
      </c>
      <c r="K3419" t="n">
        <v>18</v>
      </c>
      <c r="L3419" t="n">
        <v>8</v>
      </c>
      <c r="M3419" t="n">
        <v>2.67</v>
      </c>
      <c r="N3419" t="inlineStr">
        <is>
          <t>02.13. 18주 매도(+3% 상승 시 70% 익절 원칙)</t>
        </is>
      </c>
      <c r="O3419" t="n">
        <v>300000</v>
      </c>
      <c r="P3419">
        <f>COUNTIF($A$2:A3419,A3419)</f>
        <v/>
      </c>
      <c r="Q3419">
        <f>A3419&amp;"|"&amp;P3419</f>
        <v/>
      </c>
    </row>
    <row r="3420">
      <c r="A3420" t="inlineStr">
        <is>
          <t>맥쿼리인프라|6개월 전에 샀다면|[초단타]+[버티기형]</t>
        </is>
      </c>
      <c r="B3420" t="inlineStr">
        <is>
          <t>맥쿼리인프라</t>
        </is>
      </c>
      <c r="C3420" t="inlineStr">
        <is>
          <t>088980</t>
        </is>
      </c>
      <c r="D3420" t="inlineStr">
        <is>
          <t>6개월 전에 샀다면</t>
        </is>
      </c>
      <c r="E3420" t="inlineStr">
        <is>
          <t>[초단타]+[버티기형]</t>
        </is>
      </c>
      <c r="F3420" t="inlineStr">
        <is>
          <t>2026-01-28</t>
        </is>
      </c>
      <c r="G3420" t="n">
        <v>11197.83</v>
      </c>
      <c r="H3420" t="inlineStr">
        <is>
          <t>2026-02-20</t>
        </is>
      </c>
      <c r="I3420" t="n">
        <v>11821.72</v>
      </c>
      <c r="J3420" t="inlineStr">
        <is>
          <t>RSI 과열 부분청산</t>
        </is>
      </c>
      <c r="K3420" t="n">
        <v>7</v>
      </c>
      <c r="L3420" t="n">
        <v>1</v>
      </c>
      <c r="M3420" t="n">
        <v>5.25</v>
      </c>
      <c r="N3420" t="inlineStr">
        <is>
          <t>02.20. 7주 매도(RSI 과열 부분청산)</t>
        </is>
      </c>
      <c r="O3420" t="n">
        <v>300000</v>
      </c>
      <c r="P3420">
        <f>COUNTIF($A$2:A3420,A3420)</f>
        <v/>
      </c>
      <c r="Q3420">
        <f>A3420&amp;"|"&amp;P3420</f>
        <v/>
      </c>
    </row>
    <row r="3421">
      <c r="A3421" t="inlineStr">
        <is>
          <t>맥쿼리인프라|6개월 전에 샀다면|[초단타]+[버티기형]</t>
        </is>
      </c>
      <c r="B3421" t="inlineStr">
        <is>
          <t>맥쿼리인프라</t>
        </is>
      </c>
      <c r="C3421" t="inlineStr">
        <is>
          <t>088980</t>
        </is>
      </c>
      <c r="D3421" t="inlineStr">
        <is>
          <t>6개월 전에 샀다면</t>
        </is>
      </c>
      <c r="E3421" t="inlineStr">
        <is>
          <t>[초단타]+[버티기형]</t>
        </is>
      </c>
      <c r="F3421" t="inlineStr">
        <is>
          <t>2026-01-28</t>
        </is>
      </c>
      <c r="G3421" t="n">
        <v>11197.83</v>
      </c>
      <c r="H3421" t="inlineStr">
        <is>
          <t>2026-06-08</t>
        </is>
      </c>
      <c r="I3421" t="n">
        <v>10802.43</v>
      </c>
      <c r="J3421" t="inlineStr">
        <is>
          <t>백테스트 종료일 강제청산</t>
        </is>
      </c>
      <c r="K3421" t="n">
        <v>1</v>
      </c>
      <c r="L3421" t="n">
        <v>0</v>
      </c>
      <c r="M3421" t="n">
        <v>-3.82</v>
      </c>
      <c r="N3421" t="inlineStr">
        <is>
          <t>06.08. 1주 매도(백테스트 종료일 기준 강제청산)</t>
        </is>
      </c>
      <c r="O3421" t="n">
        <v>300000</v>
      </c>
      <c r="P3421">
        <f>COUNTIF($A$2:A3421,A3421)</f>
        <v/>
      </c>
      <c r="Q3421">
        <f>A3421&amp;"|"&amp;P3421</f>
        <v/>
      </c>
    </row>
    <row r="3422">
      <c r="A3422" t="inlineStr">
        <is>
          <t>맥쿼리인프라|6개월 전에 샀다면|[단기스윙]+[칼손절]</t>
        </is>
      </c>
      <c r="B3422" t="inlineStr">
        <is>
          <t>맥쿼리인프라</t>
        </is>
      </c>
      <c r="C3422" t="inlineStr">
        <is>
          <t>088980</t>
        </is>
      </c>
      <c r="D3422" t="inlineStr">
        <is>
          <t>6개월 전에 샀다면</t>
        </is>
      </c>
      <c r="E3422" t="inlineStr">
        <is>
          <t>[단기스윙]+[칼손절]</t>
        </is>
      </c>
      <c r="F3422" t="inlineStr">
        <is>
          <t>2026-01-28</t>
        </is>
      </c>
      <c r="G3422" t="n">
        <v>11197.83</v>
      </c>
      <c r="H3422" t="inlineStr">
        <is>
          <t>2026-02-20</t>
        </is>
      </c>
      <c r="I3422" t="n">
        <v>11821.72</v>
      </c>
      <c r="J3422" t="inlineStr">
        <is>
          <t>RSI 과열 부분청산</t>
        </is>
      </c>
      <c r="K3422" t="n">
        <v>23</v>
      </c>
      <c r="L3422" t="n">
        <v>3</v>
      </c>
      <c r="M3422" t="n">
        <v>5.25</v>
      </c>
      <c r="N3422" t="inlineStr">
        <is>
          <t>02.20. 23주 매도(RSI 과열 부분청산)</t>
        </is>
      </c>
      <c r="O3422" t="n">
        <v>300000</v>
      </c>
      <c r="P3422">
        <f>COUNTIF($A$2:A3422,A3422)</f>
        <v/>
      </c>
      <c r="Q3422">
        <f>A3422&amp;"|"&amp;P3422</f>
        <v/>
      </c>
    </row>
    <row r="3423">
      <c r="A3423" t="inlineStr">
        <is>
          <t>맥쿼리인프라|6개월 전에 샀다면|[단기스윙]+[칼손절]</t>
        </is>
      </c>
      <c r="B3423" t="inlineStr">
        <is>
          <t>맥쿼리인프라</t>
        </is>
      </c>
      <c r="C3423" t="inlineStr">
        <is>
          <t>088980</t>
        </is>
      </c>
      <c r="D3423" t="inlineStr">
        <is>
          <t>6개월 전에 샀다면</t>
        </is>
      </c>
      <c r="E3423" t="inlineStr">
        <is>
          <t>[단기스윙]+[칼손절]</t>
        </is>
      </c>
      <c r="F3423" t="inlineStr">
        <is>
          <t>2026-01-28</t>
        </is>
      </c>
      <c r="G3423" t="n">
        <v>11197.83</v>
      </c>
      <c r="H3423" t="inlineStr">
        <is>
          <t>2026-05-29</t>
        </is>
      </c>
      <c r="I3423" t="n">
        <v>10952.33</v>
      </c>
      <c r="J3423" t="inlineStr">
        <is>
          <t>1차 손절 도달(-2%)</t>
        </is>
      </c>
      <c r="K3423" t="n">
        <v>3</v>
      </c>
      <c r="L3423" t="n">
        <v>0</v>
      </c>
      <c r="M3423" t="n">
        <v>-2.49</v>
      </c>
      <c r="N3423" t="inlineStr">
        <is>
          <t>05.29. 3주 매도(-2% 하락 시 80% 손절 원칙)</t>
        </is>
      </c>
      <c r="O3423" t="n">
        <v>300000</v>
      </c>
      <c r="P3423">
        <f>COUNTIF($A$2:A3423,A3423)</f>
        <v/>
      </c>
      <c r="Q3423">
        <f>A3423&amp;"|"&amp;P3423</f>
        <v/>
      </c>
    </row>
    <row r="3424">
      <c r="A3424" t="inlineStr">
        <is>
          <t>맥쿼리인프라|6개월 전에 샀다면|[단기스윙]+[정석방어]</t>
        </is>
      </c>
      <c r="B3424" t="inlineStr">
        <is>
          <t>맥쿼리인프라</t>
        </is>
      </c>
      <c r="C3424" t="inlineStr">
        <is>
          <t>088980</t>
        </is>
      </c>
      <c r="D3424" t="inlineStr">
        <is>
          <t>6개월 전에 샀다면</t>
        </is>
      </c>
      <c r="E3424" t="inlineStr">
        <is>
          <t>[단기스윙]+[정석방어]</t>
        </is>
      </c>
      <c r="F3424" t="inlineStr">
        <is>
          <t>2026-01-28</t>
        </is>
      </c>
      <c r="G3424" t="n">
        <v>11197.83</v>
      </c>
      <c r="H3424" t="inlineStr">
        <is>
          <t>2026-02-20</t>
        </is>
      </c>
      <c r="I3424" t="n">
        <v>11821.72</v>
      </c>
      <c r="J3424" t="inlineStr">
        <is>
          <t>RSI 과열 부분청산</t>
        </is>
      </c>
      <c r="K3424" t="n">
        <v>23</v>
      </c>
      <c r="L3424" t="n">
        <v>3</v>
      </c>
      <c r="M3424" t="n">
        <v>5.25</v>
      </c>
      <c r="N3424" t="inlineStr">
        <is>
          <t>02.20. 23주 매도(RSI 과열 부분청산)</t>
        </is>
      </c>
      <c r="O3424" t="n">
        <v>300000</v>
      </c>
      <c r="P3424">
        <f>COUNTIF($A$2:A3424,A3424)</f>
        <v/>
      </c>
      <c r="Q3424">
        <f>A3424&amp;"|"&amp;P3424</f>
        <v/>
      </c>
    </row>
    <row r="3425">
      <c r="A3425" t="inlineStr">
        <is>
          <t>맥쿼리인프라|6개월 전에 샀다면|[단기스윙]+[정석방어]</t>
        </is>
      </c>
      <c r="B3425" t="inlineStr">
        <is>
          <t>맥쿼리인프라</t>
        </is>
      </c>
      <c r="C3425" t="inlineStr">
        <is>
          <t>088980</t>
        </is>
      </c>
      <c r="D3425" t="inlineStr">
        <is>
          <t>6개월 전에 샀다면</t>
        </is>
      </c>
      <c r="E3425" t="inlineStr">
        <is>
          <t>[단기스윙]+[정석방어]</t>
        </is>
      </c>
      <c r="F3425" t="inlineStr">
        <is>
          <t>2026-01-28</t>
        </is>
      </c>
      <c r="G3425" t="n">
        <v>11197.83</v>
      </c>
      <c r="H3425" t="inlineStr">
        <is>
          <t>2026-06-01</t>
        </is>
      </c>
      <c r="I3425" t="n">
        <v>10812.43</v>
      </c>
      <c r="J3425" t="inlineStr">
        <is>
          <t>1차 손절 도달(-3%)</t>
        </is>
      </c>
      <c r="K3425" t="n">
        <v>3</v>
      </c>
      <c r="L3425" t="n">
        <v>0</v>
      </c>
      <c r="M3425" t="n">
        <v>-3.73</v>
      </c>
      <c r="N3425" t="inlineStr">
        <is>
          <t>06.01. 3주 매도(-3% 하락 시 70% 손절 원칙)</t>
        </is>
      </c>
      <c r="O3425" t="n">
        <v>300000</v>
      </c>
      <c r="P3425">
        <f>COUNTIF($A$2:A3425,A3425)</f>
        <v/>
      </c>
      <c r="Q3425">
        <f>A3425&amp;"|"&amp;P3425</f>
        <v/>
      </c>
    </row>
    <row r="3426">
      <c r="A3426" t="inlineStr">
        <is>
          <t>맥쿼리인프라|6개월 전에 샀다면|[단기스윙]+[변동성허용]</t>
        </is>
      </c>
      <c r="B3426" t="inlineStr">
        <is>
          <t>맥쿼리인프라</t>
        </is>
      </c>
      <c r="C3426" t="inlineStr">
        <is>
          <t>088980</t>
        </is>
      </c>
      <c r="D3426" t="inlineStr">
        <is>
          <t>6개월 전에 샀다면</t>
        </is>
      </c>
      <c r="E3426" t="inlineStr">
        <is>
          <t>[단기스윙]+[변동성허용]</t>
        </is>
      </c>
      <c r="F3426" t="inlineStr">
        <is>
          <t>2026-01-28</t>
        </is>
      </c>
      <c r="G3426" t="n">
        <v>11197.83</v>
      </c>
      <c r="H3426" t="inlineStr">
        <is>
          <t>2026-02-20</t>
        </is>
      </c>
      <c r="I3426" t="n">
        <v>11821.72</v>
      </c>
      <c r="J3426" t="inlineStr">
        <is>
          <t>RSI 과열 부분청산</t>
        </is>
      </c>
      <c r="K3426" t="n">
        <v>23</v>
      </c>
      <c r="L3426" t="n">
        <v>3</v>
      </c>
      <c r="M3426" t="n">
        <v>5.25</v>
      </c>
      <c r="N3426" t="inlineStr">
        <is>
          <t>02.20. 23주 매도(RSI 과열 부분청산)</t>
        </is>
      </c>
      <c r="O3426" t="n">
        <v>300000</v>
      </c>
      <c r="P3426">
        <f>COUNTIF($A$2:A3426,A3426)</f>
        <v/>
      </c>
      <c r="Q3426">
        <f>A3426&amp;"|"&amp;P3426</f>
        <v/>
      </c>
    </row>
    <row r="3427">
      <c r="A3427" t="inlineStr">
        <is>
          <t>맥쿼리인프라|6개월 전에 샀다면|[단기스윙]+[변동성허용]</t>
        </is>
      </c>
      <c r="B3427" t="inlineStr">
        <is>
          <t>맥쿼리인프라</t>
        </is>
      </c>
      <c r="C3427" t="inlineStr">
        <is>
          <t>088980</t>
        </is>
      </c>
      <c r="D3427" t="inlineStr">
        <is>
          <t>6개월 전에 샀다면</t>
        </is>
      </c>
      <c r="E3427" t="inlineStr">
        <is>
          <t>[단기스윙]+[변동성허용]</t>
        </is>
      </c>
      <c r="F3427" t="inlineStr">
        <is>
          <t>2026-01-28</t>
        </is>
      </c>
      <c r="G3427" t="n">
        <v>11197.83</v>
      </c>
      <c r="H3427" t="inlineStr">
        <is>
          <t>2026-06-08</t>
        </is>
      </c>
      <c r="I3427" t="n">
        <v>10802.43</v>
      </c>
      <c r="J3427" t="inlineStr">
        <is>
          <t>백테스트 종료일 강제청산</t>
        </is>
      </c>
      <c r="K3427" t="n">
        <v>3</v>
      </c>
      <c r="L3427" t="n">
        <v>0</v>
      </c>
      <c r="M3427" t="n">
        <v>-3.82</v>
      </c>
      <c r="N3427" t="inlineStr">
        <is>
          <t>06.08. 3주 매도(백테스트 종료일 기준 강제청산)</t>
        </is>
      </c>
      <c r="O3427" t="n">
        <v>300000</v>
      </c>
      <c r="P3427">
        <f>COUNTIF($A$2:A3427,A3427)</f>
        <v/>
      </c>
      <c r="Q3427">
        <f>A3427&amp;"|"&amp;P3427</f>
        <v/>
      </c>
    </row>
    <row r="3428">
      <c r="A3428" t="inlineStr">
        <is>
          <t>맥쿼리인프라|6개월 전에 샀다면|[단기스윙]+[버티기형]</t>
        </is>
      </c>
      <c r="B3428" t="inlineStr">
        <is>
          <t>맥쿼리인프라</t>
        </is>
      </c>
      <c r="C3428" t="inlineStr">
        <is>
          <t>088980</t>
        </is>
      </c>
      <c r="D3428" t="inlineStr">
        <is>
          <t>6개월 전에 샀다면</t>
        </is>
      </c>
      <c r="E3428" t="inlineStr">
        <is>
          <t>[단기스윙]+[버티기형]</t>
        </is>
      </c>
      <c r="F3428" t="inlineStr">
        <is>
          <t>2026-01-28</t>
        </is>
      </c>
      <c r="G3428" t="n">
        <v>11197.83</v>
      </c>
      <c r="H3428" t="inlineStr">
        <is>
          <t>2026-02-20</t>
        </is>
      </c>
      <c r="I3428" t="n">
        <v>11821.72</v>
      </c>
      <c r="J3428" t="inlineStr">
        <is>
          <t>RSI 과열 부분청산</t>
        </is>
      </c>
      <c r="K3428" t="n">
        <v>23</v>
      </c>
      <c r="L3428" t="n">
        <v>3</v>
      </c>
      <c r="M3428" t="n">
        <v>5.25</v>
      </c>
      <c r="N3428" t="inlineStr">
        <is>
          <t>02.20. 23주 매도(RSI 과열 부분청산)</t>
        </is>
      </c>
      <c r="O3428" t="n">
        <v>300000</v>
      </c>
      <c r="P3428">
        <f>COUNTIF($A$2:A3428,A3428)</f>
        <v/>
      </c>
      <c r="Q3428">
        <f>A3428&amp;"|"&amp;P3428</f>
        <v/>
      </c>
    </row>
    <row r="3429">
      <c r="A3429" t="inlineStr">
        <is>
          <t>맥쿼리인프라|6개월 전에 샀다면|[단기스윙]+[버티기형]</t>
        </is>
      </c>
      <c r="B3429" t="inlineStr">
        <is>
          <t>맥쿼리인프라</t>
        </is>
      </c>
      <c r="C3429" t="inlineStr">
        <is>
          <t>088980</t>
        </is>
      </c>
      <c r="D3429" t="inlineStr">
        <is>
          <t>6개월 전에 샀다면</t>
        </is>
      </c>
      <c r="E3429" t="inlineStr">
        <is>
          <t>[단기스윙]+[버티기형]</t>
        </is>
      </c>
      <c r="F3429" t="inlineStr">
        <is>
          <t>2026-01-28</t>
        </is>
      </c>
      <c r="G3429" t="n">
        <v>11197.83</v>
      </c>
      <c r="H3429" t="inlineStr">
        <is>
          <t>2026-06-08</t>
        </is>
      </c>
      <c r="I3429" t="n">
        <v>10802.43</v>
      </c>
      <c r="J3429" t="inlineStr">
        <is>
          <t>백테스트 종료일 강제청산</t>
        </is>
      </c>
      <c r="K3429" t="n">
        <v>3</v>
      </c>
      <c r="L3429" t="n">
        <v>0</v>
      </c>
      <c r="M3429" t="n">
        <v>-3.82</v>
      </c>
      <c r="N3429" t="inlineStr">
        <is>
          <t>06.08. 3주 매도(백테스트 종료일 기준 강제청산)</t>
        </is>
      </c>
      <c r="O3429" t="n">
        <v>300000</v>
      </c>
      <c r="P3429">
        <f>COUNTIF($A$2:A3429,A3429)</f>
        <v/>
      </c>
      <c r="Q3429">
        <f>A3429&amp;"|"&amp;P3429</f>
        <v/>
      </c>
    </row>
    <row r="3430">
      <c r="A3430" t="inlineStr">
        <is>
          <t>맥쿼리인프라|6개월 전에 샀다면|[대표님룰]+[칼손절]</t>
        </is>
      </c>
      <c r="B3430" t="inlineStr">
        <is>
          <t>맥쿼리인프라</t>
        </is>
      </c>
      <c r="C3430" t="inlineStr">
        <is>
          <t>088980</t>
        </is>
      </c>
      <c r="D3430" t="inlineStr">
        <is>
          <t>6개월 전에 샀다면</t>
        </is>
      </c>
      <c r="E3430" t="inlineStr">
        <is>
          <t>[대표님룰]+[칼손절]</t>
        </is>
      </c>
      <c r="F3430" t="inlineStr">
        <is>
          <t>2026-01-28</t>
        </is>
      </c>
      <c r="G3430" t="n">
        <v>11197.83</v>
      </c>
      <c r="H3430" t="inlineStr">
        <is>
          <t>2026-02-20</t>
        </is>
      </c>
      <c r="I3430" t="n">
        <v>11821.72</v>
      </c>
      <c r="J3430" t="inlineStr">
        <is>
          <t>RSI 과열 부분청산</t>
        </is>
      </c>
      <c r="K3430" t="n">
        <v>23</v>
      </c>
      <c r="L3430" t="n">
        <v>3</v>
      </c>
      <c r="M3430" t="n">
        <v>5.25</v>
      </c>
      <c r="N3430" t="inlineStr">
        <is>
          <t>02.20. 23주 매도(RSI 과열 부분청산)</t>
        </is>
      </c>
      <c r="O3430" t="n">
        <v>300000</v>
      </c>
      <c r="P3430">
        <f>COUNTIF($A$2:A3430,A3430)</f>
        <v/>
      </c>
      <c r="Q3430">
        <f>A3430&amp;"|"&amp;P3430</f>
        <v/>
      </c>
    </row>
    <row r="3431">
      <c r="A3431" t="inlineStr">
        <is>
          <t>맥쿼리인프라|6개월 전에 샀다면|[대표님룰]+[칼손절]</t>
        </is>
      </c>
      <c r="B3431" t="inlineStr">
        <is>
          <t>맥쿼리인프라</t>
        </is>
      </c>
      <c r="C3431" t="inlineStr">
        <is>
          <t>088980</t>
        </is>
      </c>
      <c r="D3431" t="inlineStr">
        <is>
          <t>6개월 전에 샀다면</t>
        </is>
      </c>
      <c r="E3431" t="inlineStr">
        <is>
          <t>[대표님룰]+[칼손절]</t>
        </is>
      </c>
      <c r="F3431" t="inlineStr">
        <is>
          <t>2026-01-28</t>
        </is>
      </c>
      <c r="G3431" t="n">
        <v>11197.83</v>
      </c>
      <c r="H3431" t="inlineStr">
        <is>
          <t>2026-05-29</t>
        </is>
      </c>
      <c r="I3431" t="n">
        <v>10952.33</v>
      </c>
      <c r="J3431" t="inlineStr">
        <is>
          <t>1차 손절 도달(-2%)</t>
        </is>
      </c>
      <c r="K3431" t="n">
        <v>3</v>
      </c>
      <c r="L3431" t="n">
        <v>0</v>
      </c>
      <c r="M3431" t="n">
        <v>-2.49</v>
      </c>
      <c r="N3431" t="inlineStr">
        <is>
          <t>05.29. 3주 매도(-2% 하락 시 80% 손절 원칙)</t>
        </is>
      </c>
      <c r="O3431" t="n">
        <v>300000</v>
      </c>
      <c r="P3431">
        <f>COUNTIF($A$2:A3431,A3431)</f>
        <v/>
      </c>
      <c r="Q3431">
        <f>A3431&amp;"|"&amp;P3431</f>
        <v/>
      </c>
    </row>
    <row r="3432">
      <c r="A3432" t="inlineStr">
        <is>
          <t>맥쿼리인프라|6개월 전에 샀다면|[대표님룰]+[정석방어]</t>
        </is>
      </c>
      <c r="B3432" t="inlineStr">
        <is>
          <t>맥쿼리인프라</t>
        </is>
      </c>
      <c r="C3432" t="inlineStr">
        <is>
          <t>088980</t>
        </is>
      </c>
      <c r="D3432" t="inlineStr">
        <is>
          <t>6개월 전에 샀다면</t>
        </is>
      </c>
      <c r="E3432" t="inlineStr">
        <is>
          <t>[대표님룰]+[정석방어]</t>
        </is>
      </c>
      <c r="F3432" t="inlineStr">
        <is>
          <t>2026-01-28</t>
        </is>
      </c>
      <c r="G3432" t="n">
        <v>11197.83</v>
      </c>
      <c r="H3432" t="inlineStr">
        <is>
          <t>2026-02-20</t>
        </is>
      </c>
      <c r="I3432" t="n">
        <v>11821.72</v>
      </c>
      <c r="J3432" t="inlineStr">
        <is>
          <t>RSI 과열 부분청산</t>
        </is>
      </c>
      <c r="K3432" t="n">
        <v>23</v>
      </c>
      <c r="L3432" t="n">
        <v>3</v>
      </c>
      <c r="M3432" t="n">
        <v>5.25</v>
      </c>
      <c r="N3432" t="inlineStr">
        <is>
          <t>02.20. 23주 매도(RSI 과열 부분청산)</t>
        </is>
      </c>
      <c r="O3432" t="n">
        <v>300000</v>
      </c>
      <c r="P3432">
        <f>COUNTIF($A$2:A3432,A3432)</f>
        <v/>
      </c>
      <c r="Q3432">
        <f>A3432&amp;"|"&amp;P3432</f>
        <v/>
      </c>
    </row>
    <row r="3433">
      <c r="A3433" t="inlineStr">
        <is>
          <t>맥쿼리인프라|6개월 전에 샀다면|[대표님룰]+[정석방어]</t>
        </is>
      </c>
      <c r="B3433" t="inlineStr">
        <is>
          <t>맥쿼리인프라</t>
        </is>
      </c>
      <c r="C3433" t="inlineStr">
        <is>
          <t>088980</t>
        </is>
      </c>
      <c r="D3433" t="inlineStr">
        <is>
          <t>6개월 전에 샀다면</t>
        </is>
      </c>
      <c r="E3433" t="inlineStr">
        <is>
          <t>[대표님룰]+[정석방어]</t>
        </is>
      </c>
      <c r="F3433" t="inlineStr">
        <is>
          <t>2026-01-28</t>
        </is>
      </c>
      <c r="G3433" t="n">
        <v>11197.83</v>
      </c>
      <c r="H3433" t="inlineStr">
        <is>
          <t>2026-06-01</t>
        </is>
      </c>
      <c r="I3433" t="n">
        <v>10812.43</v>
      </c>
      <c r="J3433" t="inlineStr">
        <is>
          <t>1차 손절 도달(-3%)</t>
        </is>
      </c>
      <c r="K3433" t="n">
        <v>3</v>
      </c>
      <c r="L3433" t="n">
        <v>0</v>
      </c>
      <c r="M3433" t="n">
        <v>-3.73</v>
      </c>
      <c r="N3433" t="inlineStr">
        <is>
          <t>06.01. 3주 매도(-3% 하락 시 70% 손절 원칙)</t>
        </is>
      </c>
      <c r="O3433" t="n">
        <v>300000</v>
      </c>
      <c r="P3433">
        <f>COUNTIF($A$2:A3433,A3433)</f>
        <v/>
      </c>
      <c r="Q3433">
        <f>A3433&amp;"|"&amp;P3433</f>
        <v/>
      </c>
    </row>
    <row r="3434">
      <c r="A3434" t="inlineStr">
        <is>
          <t>맥쿼리인프라|6개월 전에 샀다면|[대표님룰]+[변동성허용]</t>
        </is>
      </c>
      <c r="B3434" t="inlineStr">
        <is>
          <t>맥쿼리인프라</t>
        </is>
      </c>
      <c r="C3434" t="inlineStr">
        <is>
          <t>088980</t>
        </is>
      </c>
      <c r="D3434" t="inlineStr">
        <is>
          <t>6개월 전에 샀다면</t>
        </is>
      </c>
      <c r="E3434" t="inlineStr">
        <is>
          <t>[대표님룰]+[변동성허용]</t>
        </is>
      </c>
      <c r="F3434" t="inlineStr">
        <is>
          <t>2026-01-28</t>
        </is>
      </c>
      <c r="G3434" t="n">
        <v>11197.83</v>
      </c>
      <c r="H3434" t="inlineStr">
        <is>
          <t>2026-02-20</t>
        </is>
      </c>
      <c r="I3434" t="n">
        <v>11821.72</v>
      </c>
      <c r="J3434" t="inlineStr">
        <is>
          <t>RSI 과열 부분청산</t>
        </is>
      </c>
      <c r="K3434" t="n">
        <v>23</v>
      </c>
      <c r="L3434" t="n">
        <v>3</v>
      </c>
      <c r="M3434" t="n">
        <v>5.25</v>
      </c>
      <c r="N3434" t="inlineStr">
        <is>
          <t>02.20. 23주 매도(RSI 과열 부분청산)</t>
        </is>
      </c>
      <c r="O3434" t="n">
        <v>300000</v>
      </c>
      <c r="P3434">
        <f>COUNTIF($A$2:A3434,A3434)</f>
        <v/>
      </c>
      <c r="Q3434">
        <f>A3434&amp;"|"&amp;P3434</f>
        <v/>
      </c>
    </row>
    <row r="3435">
      <c r="A3435" t="inlineStr">
        <is>
          <t>맥쿼리인프라|6개월 전에 샀다면|[대표님룰]+[변동성허용]</t>
        </is>
      </c>
      <c r="B3435" t="inlineStr">
        <is>
          <t>맥쿼리인프라</t>
        </is>
      </c>
      <c r="C3435" t="inlineStr">
        <is>
          <t>088980</t>
        </is>
      </c>
      <c r="D3435" t="inlineStr">
        <is>
          <t>6개월 전에 샀다면</t>
        </is>
      </c>
      <c r="E3435" t="inlineStr">
        <is>
          <t>[대표님룰]+[변동성허용]</t>
        </is>
      </c>
      <c r="F3435" t="inlineStr">
        <is>
          <t>2026-01-28</t>
        </is>
      </c>
      <c r="G3435" t="n">
        <v>11197.83</v>
      </c>
      <c r="H3435" t="inlineStr">
        <is>
          <t>2026-06-08</t>
        </is>
      </c>
      <c r="I3435" t="n">
        <v>10802.43</v>
      </c>
      <c r="J3435" t="inlineStr">
        <is>
          <t>백테스트 종료일 강제청산</t>
        </is>
      </c>
      <c r="K3435" t="n">
        <v>3</v>
      </c>
      <c r="L3435" t="n">
        <v>0</v>
      </c>
      <c r="M3435" t="n">
        <v>-3.82</v>
      </c>
      <c r="N3435" t="inlineStr">
        <is>
          <t>06.08. 3주 매도(백테스트 종료일 기준 강제청산)</t>
        </is>
      </c>
      <c r="O3435" t="n">
        <v>300000</v>
      </c>
      <c r="P3435">
        <f>COUNTIF($A$2:A3435,A3435)</f>
        <v/>
      </c>
      <c r="Q3435">
        <f>A3435&amp;"|"&amp;P3435</f>
        <v/>
      </c>
    </row>
    <row r="3436">
      <c r="A3436" t="inlineStr">
        <is>
          <t>맥쿼리인프라|6개월 전에 샀다면|[대표님룰]+[버티기형]</t>
        </is>
      </c>
      <c r="B3436" t="inlineStr">
        <is>
          <t>맥쿼리인프라</t>
        </is>
      </c>
      <c r="C3436" t="inlineStr">
        <is>
          <t>088980</t>
        </is>
      </c>
      <c r="D3436" t="inlineStr">
        <is>
          <t>6개월 전에 샀다면</t>
        </is>
      </c>
      <c r="E3436" t="inlineStr">
        <is>
          <t>[대표님룰]+[버티기형]</t>
        </is>
      </c>
      <c r="F3436" t="inlineStr">
        <is>
          <t>2026-01-28</t>
        </is>
      </c>
      <c r="G3436" t="n">
        <v>11197.83</v>
      </c>
      <c r="H3436" t="inlineStr">
        <is>
          <t>2026-02-20</t>
        </is>
      </c>
      <c r="I3436" t="n">
        <v>11821.72</v>
      </c>
      <c r="J3436" t="inlineStr">
        <is>
          <t>RSI 과열 부분청산</t>
        </is>
      </c>
      <c r="K3436" t="n">
        <v>23</v>
      </c>
      <c r="L3436" t="n">
        <v>3</v>
      </c>
      <c r="M3436" t="n">
        <v>5.25</v>
      </c>
      <c r="N3436" t="inlineStr">
        <is>
          <t>02.20. 23주 매도(RSI 과열 부분청산)</t>
        </is>
      </c>
      <c r="O3436" t="n">
        <v>300000</v>
      </c>
      <c r="P3436">
        <f>COUNTIF($A$2:A3436,A3436)</f>
        <v/>
      </c>
      <c r="Q3436">
        <f>A3436&amp;"|"&amp;P3436</f>
        <v/>
      </c>
    </row>
    <row r="3437">
      <c r="A3437" t="inlineStr">
        <is>
          <t>맥쿼리인프라|6개월 전에 샀다면|[대표님룰]+[버티기형]</t>
        </is>
      </c>
      <c r="B3437" t="inlineStr">
        <is>
          <t>맥쿼리인프라</t>
        </is>
      </c>
      <c r="C3437" t="inlineStr">
        <is>
          <t>088980</t>
        </is>
      </c>
      <c r="D3437" t="inlineStr">
        <is>
          <t>6개월 전에 샀다면</t>
        </is>
      </c>
      <c r="E3437" t="inlineStr">
        <is>
          <t>[대표님룰]+[버티기형]</t>
        </is>
      </c>
      <c r="F3437" t="inlineStr">
        <is>
          <t>2026-01-28</t>
        </is>
      </c>
      <c r="G3437" t="n">
        <v>11197.83</v>
      </c>
      <c r="H3437" t="inlineStr">
        <is>
          <t>2026-06-08</t>
        </is>
      </c>
      <c r="I3437" t="n">
        <v>10802.43</v>
      </c>
      <c r="J3437" t="inlineStr">
        <is>
          <t>백테스트 종료일 강제청산</t>
        </is>
      </c>
      <c r="K3437" t="n">
        <v>3</v>
      </c>
      <c r="L3437" t="n">
        <v>0</v>
      </c>
      <c r="M3437" t="n">
        <v>-3.82</v>
      </c>
      <c r="N3437" t="inlineStr">
        <is>
          <t>06.08. 3주 매도(백테스트 종료일 기준 강제청산)</t>
        </is>
      </c>
      <c r="O3437" t="n">
        <v>300000</v>
      </c>
      <c r="P3437">
        <f>COUNTIF($A$2:A3437,A3437)</f>
        <v/>
      </c>
      <c r="Q3437">
        <f>A3437&amp;"|"&amp;P3437</f>
        <v/>
      </c>
    </row>
    <row r="3438">
      <c r="A3438" t="inlineStr">
        <is>
          <t>맥쿼리인프라|6개월 전에 샀다면|[중기추세]+[칼손절]</t>
        </is>
      </c>
      <c r="B3438" t="inlineStr">
        <is>
          <t>맥쿼리인프라</t>
        </is>
      </c>
      <c r="C3438" t="inlineStr">
        <is>
          <t>088980</t>
        </is>
      </c>
      <c r="D3438" t="inlineStr">
        <is>
          <t>6개월 전에 샀다면</t>
        </is>
      </c>
      <c r="E3438" t="inlineStr">
        <is>
          <t>[중기추세]+[칼손절]</t>
        </is>
      </c>
      <c r="F3438" t="inlineStr">
        <is>
          <t>2026-01-28</t>
        </is>
      </c>
      <c r="G3438" t="n">
        <v>11197.83</v>
      </c>
      <c r="H3438" t="inlineStr">
        <is>
          <t>2026-02-20</t>
        </is>
      </c>
      <c r="I3438" t="n">
        <v>11821.72</v>
      </c>
      <c r="J3438" t="inlineStr">
        <is>
          <t>RSI 과열 부분청산</t>
        </is>
      </c>
      <c r="K3438" t="n">
        <v>23</v>
      </c>
      <c r="L3438" t="n">
        <v>3</v>
      </c>
      <c r="M3438" t="n">
        <v>5.25</v>
      </c>
      <c r="N3438" t="inlineStr">
        <is>
          <t>02.20. 23주 매도(RSI 과열 부분청산)</t>
        </is>
      </c>
      <c r="O3438" t="n">
        <v>300000</v>
      </c>
      <c r="P3438">
        <f>COUNTIF($A$2:A3438,A3438)</f>
        <v/>
      </c>
      <c r="Q3438">
        <f>A3438&amp;"|"&amp;P3438</f>
        <v/>
      </c>
    </row>
    <row r="3439">
      <c r="A3439" t="inlineStr">
        <is>
          <t>맥쿼리인프라|6개월 전에 샀다면|[중기추세]+[칼손절]</t>
        </is>
      </c>
      <c r="B3439" t="inlineStr">
        <is>
          <t>맥쿼리인프라</t>
        </is>
      </c>
      <c r="C3439" t="inlineStr">
        <is>
          <t>088980</t>
        </is>
      </c>
      <c r="D3439" t="inlineStr">
        <is>
          <t>6개월 전에 샀다면</t>
        </is>
      </c>
      <c r="E3439" t="inlineStr">
        <is>
          <t>[중기추세]+[칼손절]</t>
        </is>
      </c>
      <c r="F3439" t="inlineStr">
        <is>
          <t>2026-01-28</t>
        </is>
      </c>
      <c r="G3439" t="n">
        <v>11197.83</v>
      </c>
      <c r="H3439" t="inlineStr">
        <is>
          <t>2026-05-29</t>
        </is>
      </c>
      <c r="I3439" t="n">
        <v>10952.33</v>
      </c>
      <c r="J3439" t="inlineStr">
        <is>
          <t>1차 손절 도달(-2%)</t>
        </is>
      </c>
      <c r="K3439" t="n">
        <v>3</v>
      </c>
      <c r="L3439" t="n">
        <v>0</v>
      </c>
      <c r="M3439" t="n">
        <v>-2.49</v>
      </c>
      <c r="N3439" t="inlineStr">
        <is>
          <t>05.29. 3주 매도(-2% 하락 시 80% 손절 원칙)</t>
        </is>
      </c>
      <c r="O3439" t="n">
        <v>300000</v>
      </c>
      <c r="P3439">
        <f>COUNTIF($A$2:A3439,A3439)</f>
        <v/>
      </c>
      <c r="Q3439">
        <f>A3439&amp;"|"&amp;P3439</f>
        <v/>
      </c>
    </row>
    <row r="3440">
      <c r="A3440" t="inlineStr">
        <is>
          <t>맥쿼리인프라|6개월 전에 샀다면|[중기추세]+[정석방어]</t>
        </is>
      </c>
      <c r="B3440" t="inlineStr">
        <is>
          <t>맥쿼리인프라</t>
        </is>
      </c>
      <c r="C3440" t="inlineStr">
        <is>
          <t>088980</t>
        </is>
      </c>
      <c r="D3440" t="inlineStr">
        <is>
          <t>6개월 전에 샀다면</t>
        </is>
      </c>
      <c r="E3440" t="inlineStr">
        <is>
          <t>[중기추세]+[정석방어]</t>
        </is>
      </c>
      <c r="F3440" t="inlineStr">
        <is>
          <t>2026-01-28</t>
        </is>
      </c>
      <c r="G3440" t="n">
        <v>11197.83</v>
      </c>
      <c r="H3440" t="inlineStr">
        <is>
          <t>2026-02-20</t>
        </is>
      </c>
      <c r="I3440" t="n">
        <v>11821.72</v>
      </c>
      <c r="J3440" t="inlineStr">
        <is>
          <t>RSI 과열 부분청산</t>
        </is>
      </c>
      <c r="K3440" t="n">
        <v>23</v>
      </c>
      <c r="L3440" t="n">
        <v>3</v>
      </c>
      <c r="M3440" t="n">
        <v>5.25</v>
      </c>
      <c r="N3440" t="inlineStr">
        <is>
          <t>02.20. 23주 매도(RSI 과열 부분청산)</t>
        </is>
      </c>
      <c r="O3440" t="n">
        <v>300000</v>
      </c>
      <c r="P3440">
        <f>COUNTIF($A$2:A3440,A3440)</f>
        <v/>
      </c>
      <c r="Q3440">
        <f>A3440&amp;"|"&amp;P3440</f>
        <v/>
      </c>
    </row>
    <row r="3441">
      <c r="A3441" t="inlineStr">
        <is>
          <t>맥쿼리인프라|6개월 전에 샀다면|[중기추세]+[정석방어]</t>
        </is>
      </c>
      <c r="B3441" t="inlineStr">
        <is>
          <t>맥쿼리인프라</t>
        </is>
      </c>
      <c r="C3441" t="inlineStr">
        <is>
          <t>088980</t>
        </is>
      </c>
      <c r="D3441" t="inlineStr">
        <is>
          <t>6개월 전에 샀다면</t>
        </is>
      </c>
      <c r="E3441" t="inlineStr">
        <is>
          <t>[중기추세]+[정석방어]</t>
        </is>
      </c>
      <c r="F3441" t="inlineStr">
        <is>
          <t>2026-01-28</t>
        </is>
      </c>
      <c r="G3441" t="n">
        <v>11197.83</v>
      </c>
      <c r="H3441" t="inlineStr">
        <is>
          <t>2026-06-01</t>
        </is>
      </c>
      <c r="I3441" t="n">
        <v>10812.43</v>
      </c>
      <c r="J3441" t="inlineStr">
        <is>
          <t>1차 손절 도달(-3%)</t>
        </is>
      </c>
      <c r="K3441" t="n">
        <v>3</v>
      </c>
      <c r="L3441" t="n">
        <v>0</v>
      </c>
      <c r="M3441" t="n">
        <v>-3.73</v>
      </c>
      <c r="N3441" t="inlineStr">
        <is>
          <t>06.01. 3주 매도(-3% 하락 시 70% 손절 원칙)</t>
        </is>
      </c>
      <c r="O3441" t="n">
        <v>300000</v>
      </c>
      <c r="P3441">
        <f>COUNTIF($A$2:A3441,A3441)</f>
        <v/>
      </c>
      <c r="Q3441">
        <f>A3441&amp;"|"&amp;P3441</f>
        <v/>
      </c>
    </row>
    <row r="3442">
      <c r="A3442" t="inlineStr">
        <is>
          <t>맥쿼리인프라|6개월 전에 샀다면|[중기추세]+[변동성허용]</t>
        </is>
      </c>
      <c r="B3442" t="inlineStr">
        <is>
          <t>맥쿼리인프라</t>
        </is>
      </c>
      <c r="C3442" t="inlineStr">
        <is>
          <t>088980</t>
        </is>
      </c>
      <c r="D3442" t="inlineStr">
        <is>
          <t>6개월 전에 샀다면</t>
        </is>
      </c>
      <c r="E3442" t="inlineStr">
        <is>
          <t>[중기추세]+[변동성허용]</t>
        </is>
      </c>
      <c r="F3442" t="inlineStr">
        <is>
          <t>2026-01-28</t>
        </is>
      </c>
      <c r="G3442" t="n">
        <v>11197.83</v>
      </c>
      <c r="H3442" t="inlineStr">
        <is>
          <t>2026-02-20</t>
        </is>
      </c>
      <c r="I3442" t="n">
        <v>11821.72</v>
      </c>
      <c r="J3442" t="inlineStr">
        <is>
          <t>RSI 과열 부분청산</t>
        </is>
      </c>
      <c r="K3442" t="n">
        <v>23</v>
      </c>
      <c r="L3442" t="n">
        <v>3</v>
      </c>
      <c r="M3442" t="n">
        <v>5.25</v>
      </c>
      <c r="N3442" t="inlineStr">
        <is>
          <t>02.20. 23주 매도(RSI 과열 부분청산)</t>
        </is>
      </c>
      <c r="O3442" t="n">
        <v>300000</v>
      </c>
      <c r="P3442">
        <f>COUNTIF($A$2:A3442,A3442)</f>
        <v/>
      </c>
      <c r="Q3442">
        <f>A3442&amp;"|"&amp;P3442</f>
        <v/>
      </c>
    </row>
    <row r="3443">
      <c r="A3443" t="inlineStr">
        <is>
          <t>맥쿼리인프라|6개월 전에 샀다면|[중기추세]+[변동성허용]</t>
        </is>
      </c>
      <c r="B3443" t="inlineStr">
        <is>
          <t>맥쿼리인프라</t>
        </is>
      </c>
      <c r="C3443" t="inlineStr">
        <is>
          <t>088980</t>
        </is>
      </c>
      <c r="D3443" t="inlineStr">
        <is>
          <t>6개월 전에 샀다면</t>
        </is>
      </c>
      <c r="E3443" t="inlineStr">
        <is>
          <t>[중기추세]+[변동성허용]</t>
        </is>
      </c>
      <c r="F3443" t="inlineStr">
        <is>
          <t>2026-01-28</t>
        </is>
      </c>
      <c r="G3443" t="n">
        <v>11197.83</v>
      </c>
      <c r="H3443" t="inlineStr">
        <is>
          <t>2026-06-08</t>
        </is>
      </c>
      <c r="I3443" t="n">
        <v>10802.43</v>
      </c>
      <c r="J3443" t="inlineStr">
        <is>
          <t>백테스트 종료일 강제청산</t>
        </is>
      </c>
      <c r="K3443" t="n">
        <v>3</v>
      </c>
      <c r="L3443" t="n">
        <v>0</v>
      </c>
      <c r="M3443" t="n">
        <v>-3.82</v>
      </c>
      <c r="N3443" t="inlineStr">
        <is>
          <t>06.08. 3주 매도(백테스트 종료일 기준 강제청산)</t>
        </is>
      </c>
      <c r="O3443" t="n">
        <v>300000</v>
      </c>
      <c r="P3443">
        <f>COUNTIF($A$2:A3443,A3443)</f>
        <v/>
      </c>
      <c r="Q3443">
        <f>A3443&amp;"|"&amp;P3443</f>
        <v/>
      </c>
    </row>
    <row r="3444">
      <c r="A3444" t="inlineStr">
        <is>
          <t>맥쿼리인프라|6개월 전에 샀다면|[중기추세]+[버티기형]</t>
        </is>
      </c>
      <c r="B3444" t="inlineStr">
        <is>
          <t>맥쿼리인프라</t>
        </is>
      </c>
      <c r="C3444" t="inlineStr">
        <is>
          <t>088980</t>
        </is>
      </c>
      <c r="D3444" t="inlineStr">
        <is>
          <t>6개월 전에 샀다면</t>
        </is>
      </c>
      <c r="E3444" t="inlineStr">
        <is>
          <t>[중기추세]+[버티기형]</t>
        </is>
      </c>
      <c r="F3444" t="inlineStr">
        <is>
          <t>2026-01-28</t>
        </is>
      </c>
      <c r="G3444" t="n">
        <v>11197.83</v>
      </c>
      <c r="H3444" t="inlineStr">
        <is>
          <t>2026-02-20</t>
        </is>
      </c>
      <c r="I3444" t="n">
        <v>11821.72</v>
      </c>
      <c r="J3444" t="inlineStr">
        <is>
          <t>RSI 과열 부분청산</t>
        </is>
      </c>
      <c r="K3444" t="n">
        <v>23</v>
      </c>
      <c r="L3444" t="n">
        <v>3</v>
      </c>
      <c r="M3444" t="n">
        <v>5.25</v>
      </c>
      <c r="N3444" t="inlineStr">
        <is>
          <t>02.20. 23주 매도(RSI 과열 부분청산)</t>
        </is>
      </c>
      <c r="O3444" t="n">
        <v>300000</v>
      </c>
      <c r="P3444">
        <f>COUNTIF($A$2:A3444,A3444)</f>
        <v/>
      </c>
      <c r="Q3444">
        <f>A3444&amp;"|"&amp;P3444</f>
        <v/>
      </c>
    </row>
    <row r="3445">
      <c r="A3445" t="inlineStr">
        <is>
          <t>맥쿼리인프라|6개월 전에 샀다면|[중기추세]+[버티기형]</t>
        </is>
      </c>
      <c r="B3445" t="inlineStr">
        <is>
          <t>맥쿼리인프라</t>
        </is>
      </c>
      <c r="C3445" t="inlineStr">
        <is>
          <t>088980</t>
        </is>
      </c>
      <c r="D3445" t="inlineStr">
        <is>
          <t>6개월 전에 샀다면</t>
        </is>
      </c>
      <c r="E3445" t="inlineStr">
        <is>
          <t>[중기추세]+[버티기형]</t>
        </is>
      </c>
      <c r="F3445" t="inlineStr">
        <is>
          <t>2026-01-28</t>
        </is>
      </c>
      <c r="G3445" t="n">
        <v>11197.83</v>
      </c>
      <c r="H3445" t="inlineStr">
        <is>
          <t>2026-06-08</t>
        </is>
      </c>
      <c r="I3445" t="n">
        <v>10802.43</v>
      </c>
      <c r="J3445" t="inlineStr">
        <is>
          <t>백테스트 종료일 강제청산</t>
        </is>
      </c>
      <c r="K3445" t="n">
        <v>3</v>
      </c>
      <c r="L3445" t="n">
        <v>0</v>
      </c>
      <c r="M3445" t="n">
        <v>-3.82</v>
      </c>
      <c r="N3445" t="inlineStr">
        <is>
          <t>06.08. 3주 매도(백테스트 종료일 기준 강제청산)</t>
        </is>
      </c>
      <c r="O3445" t="n">
        <v>300000</v>
      </c>
      <c r="P3445">
        <f>COUNTIF($A$2:A3445,A3445)</f>
        <v/>
      </c>
      <c r="Q3445">
        <f>A3445&amp;"|"&amp;P3445</f>
        <v/>
      </c>
    </row>
    <row r="3446">
      <c r="A3446" t="inlineStr">
        <is>
          <t>맥쿼리인프라|6개월 전에 샀다면|[수익극대화]+[칼손절]</t>
        </is>
      </c>
      <c r="B3446" t="inlineStr">
        <is>
          <t>맥쿼리인프라</t>
        </is>
      </c>
      <c r="C3446" t="inlineStr">
        <is>
          <t>088980</t>
        </is>
      </c>
      <c r="D3446" t="inlineStr">
        <is>
          <t>6개월 전에 샀다면</t>
        </is>
      </c>
      <c r="E3446" t="inlineStr">
        <is>
          <t>[수익극대화]+[칼손절]</t>
        </is>
      </c>
      <c r="F3446" t="inlineStr">
        <is>
          <t>2026-01-28</t>
        </is>
      </c>
      <c r="G3446" t="n">
        <v>11197.83</v>
      </c>
      <c r="H3446" t="inlineStr">
        <is>
          <t>2026-02-20</t>
        </is>
      </c>
      <c r="I3446" t="n">
        <v>11821.72</v>
      </c>
      <c r="J3446" t="inlineStr">
        <is>
          <t>RSI 과열 부분청산</t>
        </is>
      </c>
      <c r="K3446" t="n">
        <v>23</v>
      </c>
      <c r="L3446" t="n">
        <v>3</v>
      </c>
      <c r="M3446" t="n">
        <v>5.25</v>
      </c>
      <c r="N3446" t="inlineStr">
        <is>
          <t>02.20. 23주 매도(RSI 과열 부분청산)</t>
        </is>
      </c>
      <c r="O3446" t="n">
        <v>300000</v>
      </c>
      <c r="P3446">
        <f>COUNTIF($A$2:A3446,A3446)</f>
        <v/>
      </c>
      <c r="Q3446">
        <f>A3446&amp;"|"&amp;P3446</f>
        <v/>
      </c>
    </row>
    <row r="3447">
      <c r="A3447" t="inlineStr">
        <is>
          <t>맥쿼리인프라|6개월 전에 샀다면|[수익극대화]+[칼손절]</t>
        </is>
      </c>
      <c r="B3447" t="inlineStr">
        <is>
          <t>맥쿼리인프라</t>
        </is>
      </c>
      <c r="C3447" t="inlineStr">
        <is>
          <t>088980</t>
        </is>
      </c>
      <c r="D3447" t="inlineStr">
        <is>
          <t>6개월 전에 샀다면</t>
        </is>
      </c>
      <c r="E3447" t="inlineStr">
        <is>
          <t>[수익극대화]+[칼손절]</t>
        </is>
      </c>
      <c r="F3447" t="inlineStr">
        <is>
          <t>2026-01-28</t>
        </is>
      </c>
      <c r="G3447" t="n">
        <v>11197.83</v>
      </c>
      <c r="H3447" t="inlineStr">
        <is>
          <t>2026-05-29</t>
        </is>
      </c>
      <c r="I3447" t="n">
        <v>10952.33</v>
      </c>
      <c r="J3447" t="inlineStr">
        <is>
          <t>1차 손절 도달(-2%)</t>
        </is>
      </c>
      <c r="K3447" t="n">
        <v>3</v>
      </c>
      <c r="L3447" t="n">
        <v>0</v>
      </c>
      <c r="M3447" t="n">
        <v>-2.49</v>
      </c>
      <c r="N3447" t="inlineStr">
        <is>
          <t>05.29. 3주 매도(-2% 하락 시 80% 손절 원칙)</t>
        </is>
      </c>
      <c r="O3447" t="n">
        <v>300000</v>
      </c>
      <c r="P3447">
        <f>COUNTIF($A$2:A3447,A3447)</f>
        <v/>
      </c>
      <c r="Q3447">
        <f>A3447&amp;"|"&amp;P3447</f>
        <v/>
      </c>
    </row>
    <row r="3448">
      <c r="A3448" t="inlineStr">
        <is>
          <t>맥쿼리인프라|6개월 전에 샀다면|[수익극대화]+[정석방어]</t>
        </is>
      </c>
      <c r="B3448" t="inlineStr">
        <is>
          <t>맥쿼리인프라</t>
        </is>
      </c>
      <c r="C3448" t="inlineStr">
        <is>
          <t>088980</t>
        </is>
      </c>
      <c r="D3448" t="inlineStr">
        <is>
          <t>6개월 전에 샀다면</t>
        </is>
      </c>
      <c r="E3448" t="inlineStr">
        <is>
          <t>[수익극대화]+[정석방어]</t>
        </is>
      </c>
      <c r="F3448" t="inlineStr">
        <is>
          <t>2026-01-28</t>
        </is>
      </c>
      <c r="G3448" t="n">
        <v>11197.83</v>
      </c>
      <c r="H3448" t="inlineStr">
        <is>
          <t>2026-02-20</t>
        </is>
      </c>
      <c r="I3448" t="n">
        <v>11821.72</v>
      </c>
      <c r="J3448" t="inlineStr">
        <is>
          <t>RSI 과열 부분청산</t>
        </is>
      </c>
      <c r="K3448" t="n">
        <v>23</v>
      </c>
      <c r="L3448" t="n">
        <v>3</v>
      </c>
      <c r="M3448" t="n">
        <v>5.25</v>
      </c>
      <c r="N3448" t="inlineStr">
        <is>
          <t>02.20. 23주 매도(RSI 과열 부분청산)</t>
        </is>
      </c>
      <c r="O3448" t="n">
        <v>300000</v>
      </c>
      <c r="P3448">
        <f>COUNTIF($A$2:A3448,A3448)</f>
        <v/>
      </c>
      <c r="Q3448">
        <f>A3448&amp;"|"&amp;P3448</f>
        <v/>
      </c>
    </row>
    <row r="3449">
      <c r="A3449" t="inlineStr">
        <is>
          <t>맥쿼리인프라|6개월 전에 샀다면|[수익극대화]+[정석방어]</t>
        </is>
      </c>
      <c r="B3449" t="inlineStr">
        <is>
          <t>맥쿼리인프라</t>
        </is>
      </c>
      <c r="C3449" t="inlineStr">
        <is>
          <t>088980</t>
        </is>
      </c>
      <c r="D3449" t="inlineStr">
        <is>
          <t>6개월 전에 샀다면</t>
        </is>
      </c>
      <c r="E3449" t="inlineStr">
        <is>
          <t>[수익극대화]+[정석방어]</t>
        </is>
      </c>
      <c r="F3449" t="inlineStr">
        <is>
          <t>2026-01-28</t>
        </is>
      </c>
      <c r="G3449" t="n">
        <v>11197.83</v>
      </c>
      <c r="H3449" t="inlineStr">
        <is>
          <t>2026-06-01</t>
        </is>
      </c>
      <c r="I3449" t="n">
        <v>10812.43</v>
      </c>
      <c r="J3449" t="inlineStr">
        <is>
          <t>1차 손절 도달(-3%)</t>
        </is>
      </c>
      <c r="K3449" t="n">
        <v>3</v>
      </c>
      <c r="L3449" t="n">
        <v>0</v>
      </c>
      <c r="M3449" t="n">
        <v>-3.73</v>
      </c>
      <c r="N3449" t="inlineStr">
        <is>
          <t>06.01. 3주 매도(-3% 하락 시 70% 손절 원칙)</t>
        </is>
      </c>
      <c r="O3449" t="n">
        <v>300000</v>
      </c>
      <c r="P3449">
        <f>COUNTIF($A$2:A3449,A3449)</f>
        <v/>
      </c>
      <c r="Q3449">
        <f>A3449&amp;"|"&amp;P3449</f>
        <v/>
      </c>
    </row>
    <row r="3450">
      <c r="A3450" t="inlineStr">
        <is>
          <t>맥쿼리인프라|6개월 전에 샀다면|[수익극대화]+[변동성허용]</t>
        </is>
      </c>
      <c r="B3450" t="inlineStr">
        <is>
          <t>맥쿼리인프라</t>
        </is>
      </c>
      <c r="C3450" t="inlineStr">
        <is>
          <t>088980</t>
        </is>
      </c>
      <c r="D3450" t="inlineStr">
        <is>
          <t>6개월 전에 샀다면</t>
        </is>
      </c>
      <c r="E3450" t="inlineStr">
        <is>
          <t>[수익극대화]+[변동성허용]</t>
        </is>
      </c>
      <c r="F3450" t="inlineStr">
        <is>
          <t>2026-01-28</t>
        </is>
      </c>
      <c r="G3450" t="n">
        <v>11197.83</v>
      </c>
      <c r="H3450" t="inlineStr">
        <is>
          <t>2026-02-20</t>
        </is>
      </c>
      <c r="I3450" t="n">
        <v>11821.72</v>
      </c>
      <c r="J3450" t="inlineStr">
        <is>
          <t>RSI 과열 부분청산</t>
        </is>
      </c>
      <c r="K3450" t="n">
        <v>23</v>
      </c>
      <c r="L3450" t="n">
        <v>3</v>
      </c>
      <c r="M3450" t="n">
        <v>5.25</v>
      </c>
      <c r="N3450" t="inlineStr">
        <is>
          <t>02.20. 23주 매도(RSI 과열 부분청산)</t>
        </is>
      </c>
      <c r="O3450" t="n">
        <v>300000</v>
      </c>
      <c r="P3450">
        <f>COUNTIF($A$2:A3450,A3450)</f>
        <v/>
      </c>
      <c r="Q3450">
        <f>A3450&amp;"|"&amp;P3450</f>
        <v/>
      </c>
    </row>
    <row r="3451">
      <c r="A3451" t="inlineStr">
        <is>
          <t>맥쿼리인프라|6개월 전에 샀다면|[수익극대화]+[변동성허용]</t>
        </is>
      </c>
      <c r="B3451" t="inlineStr">
        <is>
          <t>맥쿼리인프라</t>
        </is>
      </c>
      <c r="C3451" t="inlineStr">
        <is>
          <t>088980</t>
        </is>
      </c>
      <c r="D3451" t="inlineStr">
        <is>
          <t>6개월 전에 샀다면</t>
        </is>
      </c>
      <c r="E3451" t="inlineStr">
        <is>
          <t>[수익극대화]+[변동성허용]</t>
        </is>
      </c>
      <c r="F3451" t="inlineStr">
        <is>
          <t>2026-01-28</t>
        </is>
      </c>
      <c r="G3451" t="n">
        <v>11197.83</v>
      </c>
      <c r="H3451" t="inlineStr">
        <is>
          <t>2026-06-08</t>
        </is>
      </c>
      <c r="I3451" t="n">
        <v>10802.43</v>
      </c>
      <c r="J3451" t="inlineStr">
        <is>
          <t>백테스트 종료일 강제청산</t>
        </is>
      </c>
      <c r="K3451" t="n">
        <v>3</v>
      </c>
      <c r="L3451" t="n">
        <v>0</v>
      </c>
      <c r="M3451" t="n">
        <v>-3.82</v>
      </c>
      <c r="N3451" t="inlineStr">
        <is>
          <t>06.08. 3주 매도(백테스트 종료일 기준 강제청산)</t>
        </is>
      </c>
      <c r="O3451" t="n">
        <v>300000</v>
      </c>
      <c r="P3451">
        <f>COUNTIF($A$2:A3451,A3451)</f>
        <v/>
      </c>
      <c r="Q3451">
        <f>A3451&amp;"|"&amp;P3451</f>
        <v/>
      </c>
    </row>
    <row r="3452">
      <c r="A3452" t="inlineStr">
        <is>
          <t>맥쿼리인프라|6개월 전에 샀다면|[수익극대화]+[버티기형]</t>
        </is>
      </c>
      <c r="B3452" t="inlineStr">
        <is>
          <t>맥쿼리인프라</t>
        </is>
      </c>
      <c r="C3452" t="inlineStr">
        <is>
          <t>088980</t>
        </is>
      </c>
      <c r="D3452" t="inlineStr">
        <is>
          <t>6개월 전에 샀다면</t>
        </is>
      </c>
      <c r="E3452" t="inlineStr">
        <is>
          <t>[수익극대화]+[버티기형]</t>
        </is>
      </c>
      <c r="F3452" t="inlineStr">
        <is>
          <t>2026-01-28</t>
        </is>
      </c>
      <c r="G3452" t="n">
        <v>11197.83</v>
      </c>
      <c r="H3452" t="inlineStr">
        <is>
          <t>2026-02-20</t>
        </is>
      </c>
      <c r="I3452" t="n">
        <v>11821.72</v>
      </c>
      <c r="J3452" t="inlineStr">
        <is>
          <t>RSI 과열 부분청산</t>
        </is>
      </c>
      <c r="K3452" t="n">
        <v>23</v>
      </c>
      <c r="L3452" t="n">
        <v>3</v>
      </c>
      <c r="M3452" t="n">
        <v>5.25</v>
      </c>
      <c r="N3452" t="inlineStr">
        <is>
          <t>02.20. 23주 매도(RSI 과열 부분청산)</t>
        </is>
      </c>
      <c r="O3452" t="n">
        <v>300000</v>
      </c>
      <c r="P3452">
        <f>COUNTIF($A$2:A3452,A3452)</f>
        <v/>
      </c>
      <c r="Q3452">
        <f>A3452&amp;"|"&amp;P3452</f>
        <v/>
      </c>
    </row>
    <row r="3453">
      <c r="A3453" t="inlineStr">
        <is>
          <t>맥쿼리인프라|6개월 전에 샀다면|[수익극대화]+[버티기형]</t>
        </is>
      </c>
      <c r="B3453" t="inlineStr">
        <is>
          <t>맥쿼리인프라</t>
        </is>
      </c>
      <c r="C3453" t="inlineStr">
        <is>
          <t>088980</t>
        </is>
      </c>
      <c r="D3453" t="inlineStr">
        <is>
          <t>6개월 전에 샀다면</t>
        </is>
      </c>
      <c r="E3453" t="inlineStr">
        <is>
          <t>[수익극대화]+[버티기형]</t>
        </is>
      </c>
      <c r="F3453" t="inlineStr">
        <is>
          <t>2026-01-28</t>
        </is>
      </c>
      <c r="G3453" t="n">
        <v>11197.83</v>
      </c>
      <c r="H3453" t="inlineStr">
        <is>
          <t>2026-06-08</t>
        </is>
      </c>
      <c r="I3453" t="n">
        <v>10802.43</v>
      </c>
      <c r="J3453" t="inlineStr">
        <is>
          <t>백테스트 종료일 강제청산</t>
        </is>
      </c>
      <c r="K3453" t="n">
        <v>3</v>
      </c>
      <c r="L3453" t="n">
        <v>0</v>
      </c>
      <c r="M3453" t="n">
        <v>-3.82</v>
      </c>
      <c r="N3453" t="inlineStr">
        <is>
          <t>06.08. 3주 매도(백테스트 종료일 기준 강제청산)</t>
        </is>
      </c>
      <c r="O3453" t="n">
        <v>300000</v>
      </c>
      <c r="P3453">
        <f>COUNTIF($A$2:A3453,A3453)</f>
        <v/>
      </c>
      <c r="Q3453">
        <f>A3453&amp;"|"&amp;P3453</f>
        <v/>
      </c>
    </row>
    <row r="3454">
      <c r="A3454" t="inlineStr">
        <is>
          <t>맥쿼리인프라|전체 평가기간|[초단타]+[칼손절]</t>
        </is>
      </c>
      <c r="B3454" t="inlineStr">
        <is>
          <t>맥쿼리인프라</t>
        </is>
      </c>
      <c r="C3454" t="inlineStr">
        <is>
          <t>088980</t>
        </is>
      </c>
      <c r="D3454" t="inlineStr">
        <is>
          <t>전체 평가기간</t>
        </is>
      </c>
      <c r="E3454" t="inlineStr">
        <is>
          <t>[초단타]+[칼손절]</t>
        </is>
      </c>
      <c r="F3454" t="inlineStr">
        <is>
          <t>2026-01-28</t>
        </is>
      </c>
      <c r="G3454" t="n">
        <v>11197.83</v>
      </c>
      <c r="H3454" t="inlineStr">
        <is>
          <t>2026-02-13</t>
        </is>
      </c>
      <c r="I3454" t="n">
        <v>11531.92</v>
      </c>
      <c r="J3454" t="inlineStr">
        <is>
          <t>1차 익절 도달(3%)</t>
        </is>
      </c>
      <c r="K3454" t="n">
        <v>18</v>
      </c>
      <c r="L3454" t="n">
        <v>8</v>
      </c>
      <c r="M3454" t="n">
        <v>2.67</v>
      </c>
      <c r="N3454" t="inlineStr">
        <is>
          <t>02.13. 18주 매도(+3% 상승 시 70% 익절 원칙)</t>
        </is>
      </c>
      <c r="O3454" t="n">
        <v>300000</v>
      </c>
      <c r="P3454">
        <f>COUNTIF($A$2:A3454,A3454)</f>
        <v/>
      </c>
      <c r="Q3454">
        <f>A3454&amp;"|"&amp;P3454</f>
        <v/>
      </c>
    </row>
    <row r="3455">
      <c r="A3455" t="inlineStr">
        <is>
          <t>맥쿼리인프라|전체 평가기간|[초단타]+[칼손절]</t>
        </is>
      </c>
      <c r="B3455" t="inlineStr">
        <is>
          <t>맥쿼리인프라</t>
        </is>
      </c>
      <c r="C3455" t="inlineStr">
        <is>
          <t>088980</t>
        </is>
      </c>
      <c r="D3455" t="inlineStr">
        <is>
          <t>전체 평가기간</t>
        </is>
      </c>
      <c r="E3455" t="inlineStr">
        <is>
          <t>[초단타]+[칼손절]</t>
        </is>
      </c>
      <c r="F3455" t="inlineStr">
        <is>
          <t>2026-01-28</t>
        </is>
      </c>
      <c r="G3455" t="n">
        <v>11197.83</v>
      </c>
      <c r="H3455" t="inlineStr">
        <is>
          <t>2026-02-20</t>
        </is>
      </c>
      <c r="I3455" t="n">
        <v>11821.72</v>
      </c>
      <c r="J3455" t="inlineStr">
        <is>
          <t>RSI 과열 부분청산</t>
        </is>
      </c>
      <c r="K3455" t="n">
        <v>7</v>
      </c>
      <c r="L3455" t="n">
        <v>1</v>
      </c>
      <c r="M3455" t="n">
        <v>5.25</v>
      </c>
      <c r="N3455" t="inlineStr">
        <is>
          <t>02.20. 7주 매도(RSI 과열 부분청산)</t>
        </is>
      </c>
      <c r="O3455" t="n">
        <v>300000</v>
      </c>
      <c r="P3455">
        <f>COUNTIF($A$2:A3455,A3455)</f>
        <v/>
      </c>
      <c r="Q3455">
        <f>A3455&amp;"|"&amp;P3455</f>
        <v/>
      </c>
    </row>
    <row r="3456">
      <c r="A3456" t="inlineStr">
        <is>
          <t>맥쿼리인프라|전체 평가기간|[초단타]+[칼손절]</t>
        </is>
      </c>
      <c r="B3456" t="inlineStr">
        <is>
          <t>맥쿼리인프라</t>
        </is>
      </c>
      <c r="C3456" t="inlineStr">
        <is>
          <t>088980</t>
        </is>
      </c>
      <c r="D3456" t="inlineStr">
        <is>
          <t>전체 평가기간</t>
        </is>
      </c>
      <c r="E3456" t="inlineStr">
        <is>
          <t>[초단타]+[칼손절]</t>
        </is>
      </c>
      <c r="F3456" t="inlineStr">
        <is>
          <t>2026-01-28</t>
        </is>
      </c>
      <c r="G3456" t="n">
        <v>11197.83</v>
      </c>
      <c r="H3456" t="inlineStr">
        <is>
          <t>2026-05-29</t>
        </is>
      </c>
      <c r="I3456" t="n">
        <v>10952.33</v>
      </c>
      <c r="J3456" t="inlineStr">
        <is>
          <t>1차 손절 도달(-2%)</t>
        </is>
      </c>
      <c r="K3456" t="n">
        <v>1</v>
      </c>
      <c r="L3456" t="n">
        <v>0</v>
      </c>
      <c r="M3456" t="n">
        <v>-2.49</v>
      </c>
      <c r="N3456" t="inlineStr">
        <is>
          <t>05.29. 1주 매도(-2% 하락 시 80% 손절 원칙)</t>
        </is>
      </c>
      <c r="O3456" t="n">
        <v>300000</v>
      </c>
      <c r="P3456">
        <f>COUNTIF($A$2:A3456,A3456)</f>
        <v/>
      </c>
      <c r="Q3456">
        <f>A3456&amp;"|"&amp;P3456</f>
        <v/>
      </c>
    </row>
    <row r="3457">
      <c r="A3457" t="inlineStr">
        <is>
          <t>맥쿼리인프라|전체 평가기간|[초단타]+[정석방어]</t>
        </is>
      </c>
      <c r="B3457" t="inlineStr">
        <is>
          <t>맥쿼리인프라</t>
        </is>
      </c>
      <c r="C3457" t="inlineStr">
        <is>
          <t>088980</t>
        </is>
      </c>
      <c r="D3457" t="inlineStr">
        <is>
          <t>전체 평가기간</t>
        </is>
      </c>
      <c r="E3457" t="inlineStr">
        <is>
          <t>[초단타]+[정석방어]</t>
        </is>
      </c>
      <c r="F3457" t="inlineStr">
        <is>
          <t>2026-01-28</t>
        </is>
      </c>
      <c r="G3457" t="n">
        <v>11197.83</v>
      </c>
      <c r="H3457" t="inlineStr">
        <is>
          <t>2026-02-13</t>
        </is>
      </c>
      <c r="I3457" t="n">
        <v>11531.92</v>
      </c>
      <c r="J3457" t="inlineStr">
        <is>
          <t>1차 익절 도달(3%)</t>
        </is>
      </c>
      <c r="K3457" t="n">
        <v>18</v>
      </c>
      <c r="L3457" t="n">
        <v>8</v>
      </c>
      <c r="M3457" t="n">
        <v>2.67</v>
      </c>
      <c r="N3457" t="inlineStr">
        <is>
          <t>02.13. 18주 매도(+3% 상승 시 70% 익절 원칙)</t>
        </is>
      </c>
      <c r="O3457" t="n">
        <v>300000</v>
      </c>
      <c r="P3457">
        <f>COUNTIF($A$2:A3457,A3457)</f>
        <v/>
      </c>
      <c r="Q3457">
        <f>A3457&amp;"|"&amp;P3457</f>
        <v/>
      </c>
    </row>
    <row r="3458">
      <c r="A3458" t="inlineStr">
        <is>
          <t>맥쿼리인프라|전체 평가기간|[초단타]+[정석방어]</t>
        </is>
      </c>
      <c r="B3458" t="inlineStr">
        <is>
          <t>맥쿼리인프라</t>
        </is>
      </c>
      <c r="C3458" t="inlineStr">
        <is>
          <t>088980</t>
        </is>
      </c>
      <c r="D3458" t="inlineStr">
        <is>
          <t>전체 평가기간</t>
        </is>
      </c>
      <c r="E3458" t="inlineStr">
        <is>
          <t>[초단타]+[정석방어]</t>
        </is>
      </c>
      <c r="F3458" t="inlineStr">
        <is>
          <t>2026-01-28</t>
        </is>
      </c>
      <c r="G3458" t="n">
        <v>11197.83</v>
      </c>
      <c r="H3458" t="inlineStr">
        <is>
          <t>2026-02-20</t>
        </is>
      </c>
      <c r="I3458" t="n">
        <v>11821.72</v>
      </c>
      <c r="J3458" t="inlineStr">
        <is>
          <t>RSI 과열 부분청산</t>
        </is>
      </c>
      <c r="K3458" t="n">
        <v>7</v>
      </c>
      <c r="L3458" t="n">
        <v>1</v>
      </c>
      <c r="M3458" t="n">
        <v>5.25</v>
      </c>
      <c r="N3458" t="inlineStr">
        <is>
          <t>02.20. 7주 매도(RSI 과열 부분청산)</t>
        </is>
      </c>
      <c r="O3458" t="n">
        <v>300000</v>
      </c>
      <c r="P3458">
        <f>COUNTIF($A$2:A3458,A3458)</f>
        <v/>
      </c>
      <c r="Q3458">
        <f>A3458&amp;"|"&amp;P3458</f>
        <v/>
      </c>
    </row>
    <row r="3459">
      <c r="A3459" t="inlineStr">
        <is>
          <t>맥쿼리인프라|전체 평가기간|[초단타]+[정석방어]</t>
        </is>
      </c>
      <c r="B3459" t="inlineStr">
        <is>
          <t>맥쿼리인프라</t>
        </is>
      </c>
      <c r="C3459" t="inlineStr">
        <is>
          <t>088980</t>
        </is>
      </c>
      <c r="D3459" t="inlineStr">
        <is>
          <t>전체 평가기간</t>
        </is>
      </c>
      <c r="E3459" t="inlineStr">
        <is>
          <t>[초단타]+[정석방어]</t>
        </is>
      </c>
      <c r="F3459" t="inlineStr">
        <is>
          <t>2026-01-28</t>
        </is>
      </c>
      <c r="G3459" t="n">
        <v>11197.83</v>
      </c>
      <c r="H3459" t="inlineStr">
        <is>
          <t>2026-06-01</t>
        </is>
      </c>
      <c r="I3459" t="n">
        <v>10812.43</v>
      </c>
      <c r="J3459" t="inlineStr">
        <is>
          <t>1차 손절 도달(-3%)</t>
        </is>
      </c>
      <c r="K3459" t="n">
        <v>1</v>
      </c>
      <c r="L3459" t="n">
        <v>0</v>
      </c>
      <c r="M3459" t="n">
        <v>-3.73</v>
      </c>
      <c r="N3459" t="inlineStr">
        <is>
          <t>06.01. 1주 매도(-3% 하락 시 70% 손절 원칙)</t>
        </is>
      </c>
      <c r="O3459" t="n">
        <v>300000</v>
      </c>
      <c r="P3459">
        <f>COUNTIF($A$2:A3459,A3459)</f>
        <v/>
      </c>
      <c r="Q3459">
        <f>A3459&amp;"|"&amp;P3459</f>
        <v/>
      </c>
    </row>
    <row r="3460">
      <c r="A3460" t="inlineStr">
        <is>
          <t>맥쿼리인프라|전체 평가기간|[초단타]+[변동성허용]</t>
        </is>
      </c>
      <c r="B3460" t="inlineStr">
        <is>
          <t>맥쿼리인프라</t>
        </is>
      </c>
      <c r="C3460" t="inlineStr">
        <is>
          <t>088980</t>
        </is>
      </c>
      <c r="D3460" t="inlineStr">
        <is>
          <t>전체 평가기간</t>
        </is>
      </c>
      <c r="E3460" t="inlineStr">
        <is>
          <t>[초단타]+[변동성허용]</t>
        </is>
      </c>
      <c r="F3460" t="inlineStr">
        <is>
          <t>2026-01-28</t>
        </is>
      </c>
      <c r="G3460" t="n">
        <v>11197.83</v>
      </c>
      <c r="H3460" t="inlineStr">
        <is>
          <t>2026-02-13</t>
        </is>
      </c>
      <c r="I3460" t="n">
        <v>11531.92</v>
      </c>
      <c r="J3460" t="inlineStr">
        <is>
          <t>1차 익절 도달(3%)</t>
        </is>
      </c>
      <c r="K3460" t="n">
        <v>18</v>
      </c>
      <c r="L3460" t="n">
        <v>8</v>
      </c>
      <c r="M3460" t="n">
        <v>2.67</v>
      </c>
      <c r="N3460" t="inlineStr">
        <is>
          <t>02.13. 18주 매도(+3% 상승 시 70% 익절 원칙)</t>
        </is>
      </c>
      <c r="O3460" t="n">
        <v>300000</v>
      </c>
      <c r="P3460">
        <f>COUNTIF($A$2:A3460,A3460)</f>
        <v/>
      </c>
      <c r="Q3460">
        <f>A3460&amp;"|"&amp;P3460</f>
        <v/>
      </c>
    </row>
    <row r="3461">
      <c r="A3461" t="inlineStr">
        <is>
          <t>맥쿼리인프라|전체 평가기간|[초단타]+[변동성허용]</t>
        </is>
      </c>
      <c r="B3461" t="inlineStr">
        <is>
          <t>맥쿼리인프라</t>
        </is>
      </c>
      <c r="C3461" t="inlineStr">
        <is>
          <t>088980</t>
        </is>
      </c>
      <c r="D3461" t="inlineStr">
        <is>
          <t>전체 평가기간</t>
        </is>
      </c>
      <c r="E3461" t="inlineStr">
        <is>
          <t>[초단타]+[변동성허용]</t>
        </is>
      </c>
      <c r="F3461" t="inlineStr">
        <is>
          <t>2026-01-28</t>
        </is>
      </c>
      <c r="G3461" t="n">
        <v>11197.83</v>
      </c>
      <c r="H3461" t="inlineStr">
        <is>
          <t>2026-02-20</t>
        </is>
      </c>
      <c r="I3461" t="n">
        <v>11821.72</v>
      </c>
      <c r="J3461" t="inlineStr">
        <is>
          <t>RSI 과열 부분청산</t>
        </is>
      </c>
      <c r="K3461" t="n">
        <v>7</v>
      </c>
      <c r="L3461" t="n">
        <v>1</v>
      </c>
      <c r="M3461" t="n">
        <v>5.25</v>
      </c>
      <c r="N3461" t="inlineStr">
        <is>
          <t>02.20. 7주 매도(RSI 과열 부분청산)</t>
        </is>
      </c>
      <c r="O3461" t="n">
        <v>300000</v>
      </c>
      <c r="P3461">
        <f>COUNTIF($A$2:A3461,A3461)</f>
        <v/>
      </c>
      <c r="Q3461">
        <f>A3461&amp;"|"&amp;P3461</f>
        <v/>
      </c>
    </row>
    <row r="3462">
      <c r="A3462" t="inlineStr">
        <is>
          <t>맥쿼리인프라|전체 평가기간|[초단타]+[변동성허용]</t>
        </is>
      </c>
      <c r="B3462" t="inlineStr">
        <is>
          <t>맥쿼리인프라</t>
        </is>
      </c>
      <c r="C3462" t="inlineStr">
        <is>
          <t>088980</t>
        </is>
      </c>
      <c r="D3462" t="inlineStr">
        <is>
          <t>전체 평가기간</t>
        </is>
      </c>
      <c r="E3462" t="inlineStr">
        <is>
          <t>[초단타]+[변동성허용]</t>
        </is>
      </c>
      <c r="F3462" t="inlineStr">
        <is>
          <t>2026-01-28</t>
        </is>
      </c>
      <c r="G3462" t="n">
        <v>11197.83</v>
      </c>
      <c r="H3462" t="inlineStr">
        <is>
          <t>2026-06-08</t>
        </is>
      </c>
      <c r="I3462" t="n">
        <v>10802.43</v>
      </c>
      <c r="J3462" t="inlineStr">
        <is>
          <t>백테스트 종료일 강제청산</t>
        </is>
      </c>
      <c r="K3462" t="n">
        <v>1</v>
      </c>
      <c r="L3462" t="n">
        <v>0</v>
      </c>
      <c r="M3462" t="n">
        <v>-3.82</v>
      </c>
      <c r="N3462" t="inlineStr">
        <is>
          <t>06.08. 1주 매도(백테스트 종료일 기준 강제청산)</t>
        </is>
      </c>
      <c r="O3462" t="n">
        <v>300000</v>
      </c>
      <c r="P3462">
        <f>COUNTIF($A$2:A3462,A3462)</f>
        <v/>
      </c>
      <c r="Q3462">
        <f>A3462&amp;"|"&amp;P3462</f>
        <v/>
      </c>
    </row>
    <row r="3463">
      <c r="A3463" t="inlineStr">
        <is>
          <t>맥쿼리인프라|전체 평가기간|[초단타]+[버티기형]</t>
        </is>
      </c>
      <c r="B3463" t="inlineStr">
        <is>
          <t>맥쿼리인프라</t>
        </is>
      </c>
      <c r="C3463" t="inlineStr">
        <is>
          <t>088980</t>
        </is>
      </c>
      <c r="D3463" t="inlineStr">
        <is>
          <t>전체 평가기간</t>
        </is>
      </c>
      <c r="E3463" t="inlineStr">
        <is>
          <t>[초단타]+[버티기형]</t>
        </is>
      </c>
      <c r="F3463" t="inlineStr">
        <is>
          <t>2026-01-28</t>
        </is>
      </c>
      <c r="G3463" t="n">
        <v>11197.83</v>
      </c>
      <c r="H3463" t="inlineStr">
        <is>
          <t>2026-02-13</t>
        </is>
      </c>
      <c r="I3463" t="n">
        <v>11531.92</v>
      </c>
      <c r="J3463" t="inlineStr">
        <is>
          <t>1차 익절 도달(3%)</t>
        </is>
      </c>
      <c r="K3463" t="n">
        <v>18</v>
      </c>
      <c r="L3463" t="n">
        <v>8</v>
      </c>
      <c r="M3463" t="n">
        <v>2.67</v>
      </c>
      <c r="N3463" t="inlineStr">
        <is>
          <t>02.13. 18주 매도(+3% 상승 시 70% 익절 원칙)</t>
        </is>
      </c>
      <c r="O3463" t="n">
        <v>300000</v>
      </c>
      <c r="P3463">
        <f>COUNTIF($A$2:A3463,A3463)</f>
        <v/>
      </c>
      <c r="Q3463">
        <f>A3463&amp;"|"&amp;P3463</f>
        <v/>
      </c>
    </row>
    <row r="3464">
      <c r="A3464" t="inlineStr">
        <is>
          <t>맥쿼리인프라|전체 평가기간|[초단타]+[버티기형]</t>
        </is>
      </c>
      <c r="B3464" t="inlineStr">
        <is>
          <t>맥쿼리인프라</t>
        </is>
      </c>
      <c r="C3464" t="inlineStr">
        <is>
          <t>088980</t>
        </is>
      </c>
      <c r="D3464" t="inlineStr">
        <is>
          <t>전체 평가기간</t>
        </is>
      </c>
      <c r="E3464" t="inlineStr">
        <is>
          <t>[초단타]+[버티기형]</t>
        </is>
      </c>
      <c r="F3464" t="inlineStr">
        <is>
          <t>2026-01-28</t>
        </is>
      </c>
      <c r="G3464" t="n">
        <v>11197.83</v>
      </c>
      <c r="H3464" t="inlineStr">
        <is>
          <t>2026-02-20</t>
        </is>
      </c>
      <c r="I3464" t="n">
        <v>11821.72</v>
      </c>
      <c r="J3464" t="inlineStr">
        <is>
          <t>RSI 과열 부분청산</t>
        </is>
      </c>
      <c r="K3464" t="n">
        <v>7</v>
      </c>
      <c r="L3464" t="n">
        <v>1</v>
      </c>
      <c r="M3464" t="n">
        <v>5.25</v>
      </c>
      <c r="N3464" t="inlineStr">
        <is>
          <t>02.20. 7주 매도(RSI 과열 부분청산)</t>
        </is>
      </c>
      <c r="O3464" t="n">
        <v>300000</v>
      </c>
      <c r="P3464">
        <f>COUNTIF($A$2:A3464,A3464)</f>
        <v/>
      </c>
      <c r="Q3464">
        <f>A3464&amp;"|"&amp;P3464</f>
        <v/>
      </c>
    </row>
    <row r="3465">
      <c r="A3465" t="inlineStr">
        <is>
          <t>맥쿼리인프라|전체 평가기간|[초단타]+[버티기형]</t>
        </is>
      </c>
      <c r="B3465" t="inlineStr">
        <is>
          <t>맥쿼리인프라</t>
        </is>
      </c>
      <c r="C3465" t="inlineStr">
        <is>
          <t>088980</t>
        </is>
      </c>
      <c r="D3465" t="inlineStr">
        <is>
          <t>전체 평가기간</t>
        </is>
      </c>
      <c r="E3465" t="inlineStr">
        <is>
          <t>[초단타]+[버티기형]</t>
        </is>
      </c>
      <c r="F3465" t="inlineStr">
        <is>
          <t>2026-01-28</t>
        </is>
      </c>
      <c r="G3465" t="n">
        <v>11197.83</v>
      </c>
      <c r="H3465" t="inlineStr">
        <is>
          <t>2026-06-08</t>
        </is>
      </c>
      <c r="I3465" t="n">
        <v>10802.43</v>
      </c>
      <c r="J3465" t="inlineStr">
        <is>
          <t>백테스트 종료일 강제청산</t>
        </is>
      </c>
      <c r="K3465" t="n">
        <v>1</v>
      </c>
      <c r="L3465" t="n">
        <v>0</v>
      </c>
      <c r="M3465" t="n">
        <v>-3.82</v>
      </c>
      <c r="N3465" t="inlineStr">
        <is>
          <t>06.08. 1주 매도(백테스트 종료일 기준 강제청산)</t>
        </is>
      </c>
      <c r="O3465" t="n">
        <v>300000</v>
      </c>
      <c r="P3465">
        <f>COUNTIF($A$2:A3465,A3465)</f>
        <v/>
      </c>
      <c r="Q3465">
        <f>A3465&amp;"|"&amp;P3465</f>
        <v/>
      </c>
    </row>
    <row r="3466">
      <c r="A3466" t="inlineStr">
        <is>
          <t>맥쿼리인프라|전체 평가기간|[단기스윙]+[칼손절]</t>
        </is>
      </c>
      <c r="B3466" t="inlineStr">
        <is>
          <t>맥쿼리인프라</t>
        </is>
      </c>
      <c r="C3466" t="inlineStr">
        <is>
          <t>088980</t>
        </is>
      </c>
      <c r="D3466" t="inlineStr">
        <is>
          <t>전체 평가기간</t>
        </is>
      </c>
      <c r="E3466" t="inlineStr">
        <is>
          <t>[단기스윙]+[칼손절]</t>
        </is>
      </c>
      <c r="F3466" t="inlineStr">
        <is>
          <t>2026-01-28</t>
        </is>
      </c>
      <c r="G3466" t="n">
        <v>11197.83</v>
      </c>
      <c r="H3466" t="inlineStr">
        <is>
          <t>2026-02-20</t>
        </is>
      </c>
      <c r="I3466" t="n">
        <v>11821.72</v>
      </c>
      <c r="J3466" t="inlineStr">
        <is>
          <t>RSI 과열 부분청산</t>
        </is>
      </c>
      <c r="K3466" t="n">
        <v>23</v>
      </c>
      <c r="L3466" t="n">
        <v>3</v>
      </c>
      <c r="M3466" t="n">
        <v>5.25</v>
      </c>
      <c r="N3466" t="inlineStr">
        <is>
          <t>02.20. 23주 매도(RSI 과열 부분청산)</t>
        </is>
      </c>
      <c r="O3466" t="n">
        <v>300000</v>
      </c>
      <c r="P3466">
        <f>COUNTIF($A$2:A3466,A3466)</f>
        <v/>
      </c>
      <c r="Q3466">
        <f>A3466&amp;"|"&amp;P3466</f>
        <v/>
      </c>
    </row>
    <row r="3467">
      <c r="A3467" t="inlineStr">
        <is>
          <t>맥쿼리인프라|전체 평가기간|[단기스윙]+[칼손절]</t>
        </is>
      </c>
      <c r="B3467" t="inlineStr">
        <is>
          <t>맥쿼리인프라</t>
        </is>
      </c>
      <c r="C3467" t="inlineStr">
        <is>
          <t>088980</t>
        </is>
      </c>
      <c r="D3467" t="inlineStr">
        <is>
          <t>전체 평가기간</t>
        </is>
      </c>
      <c r="E3467" t="inlineStr">
        <is>
          <t>[단기스윙]+[칼손절]</t>
        </is>
      </c>
      <c r="F3467" t="inlineStr">
        <is>
          <t>2026-01-28</t>
        </is>
      </c>
      <c r="G3467" t="n">
        <v>11197.83</v>
      </c>
      <c r="H3467" t="inlineStr">
        <is>
          <t>2026-05-29</t>
        </is>
      </c>
      <c r="I3467" t="n">
        <v>10952.33</v>
      </c>
      <c r="J3467" t="inlineStr">
        <is>
          <t>1차 손절 도달(-2%)</t>
        </is>
      </c>
      <c r="K3467" t="n">
        <v>3</v>
      </c>
      <c r="L3467" t="n">
        <v>0</v>
      </c>
      <c r="M3467" t="n">
        <v>-2.49</v>
      </c>
      <c r="N3467" t="inlineStr">
        <is>
          <t>05.29. 3주 매도(-2% 하락 시 80% 손절 원칙)</t>
        </is>
      </c>
      <c r="O3467" t="n">
        <v>300000</v>
      </c>
      <c r="P3467">
        <f>COUNTIF($A$2:A3467,A3467)</f>
        <v/>
      </c>
      <c r="Q3467">
        <f>A3467&amp;"|"&amp;P3467</f>
        <v/>
      </c>
    </row>
    <row r="3468">
      <c r="A3468" t="inlineStr">
        <is>
          <t>맥쿼리인프라|전체 평가기간|[단기스윙]+[정석방어]</t>
        </is>
      </c>
      <c r="B3468" t="inlineStr">
        <is>
          <t>맥쿼리인프라</t>
        </is>
      </c>
      <c r="C3468" t="inlineStr">
        <is>
          <t>088980</t>
        </is>
      </c>
      <c r="D3468" t="inlineStr">
        <is>
          <t>전체 평가기간</t>
        </is>
      </c>
      <c r="E3468" t="inlineStr">
        <is>
          <t>[단기스윙]+[정석방어]</t>
        </is>
      </c>
      <c r="F3468" t="inlineStr">
        <is>
          <t>2026-01-28</t>
        </is>
      </c>
      <c r="G3468" t="n">
        <v>11197.83</v>
      </c>
      <c r="H3468" t="inlineStr">
        <is>
          <t>2026-02-20</t>
        </is>
      </c>
      <c r="I3468" t="n">
        <v>11821.72</v>
      </c>
      <c r="J3468" t="inlineStr">
        <is>
          <t>RSI 과열 부분청산</t>
        </is>
      </c>
      <c r="K3468" t="n">
        <v>23</v>
      </c>
      <c r="L3468" t="n">
        <v>3</v>
      </c>
      <c r="M3468" t="n">
        <v>5.25</v>
      </c>
      <c r="N3468" t="inlineStr">
        <is>
          <t>02.20. 23주 매도(RSI 과열 부분청산)</t>
        </is>
      </c>
      <c r="O3468" t="n">
        <v>300000</v>
      </c>
      <c r="P3468">
        <f>COUNTIF($A$2:A3468,A3468)</f>
        <v/>
      </c>
      <c r="Q3468">
        <f>A3468&amp;"|"&amp;P3468</f>
        <v/>
      </c>
    </row>
    <row r="3469">
      <c r="A3469" t="inlineStr">
        <is>
          <t>맥쿼리인프라|전체 평가기간|[단기스윙]+[정석방어]</t>
        </is>
      </c>
      <c r="B3469" t="inlineStr">
        <is>
          <t>맥쿼리인프라</t>
        </is>
      </c>
      <c r="C3469" t="inlineStr">
        <is>
          <t>088980</t>
        </is>
      </c>
      <c r="D3469" t="inlineStr">
        <is>
          <t>전체 평가기간</t>
        </is>
      </c>
      <c r="E3469" t="inlineStr">
        <is>
          <t>[단기스윙]+[정석방어]</t>
        </is>
      </c>
      <c r="F3469" t="inlineStr">
        <is>
          <t>2026-01-28</t>
        </is>
      </c>
      <c r="G3469" t="n">
        <v>11197.83</v>
      </c>
      <c r="H3469" t="inlineStr">
        <is>
          <t>2026-06-01</t>
        </is>
      </c>
      <c r="I3469" t="n">
        <v>10812.43</v>
      </c>
      <c r="J3469" t="inlineStr">
        <is>
          <t>1차 손절 도달(-3%)</t>
        </is>
      </c>
      <c r="K3469" t="n">
        <v>3</v>
      </c>
      <c r="L3469" t="n">
        <v>0</v>
      </c>
      <c r="M3469" t="n">
        <v>-3.73</v>
      </c>
      <c r="N3469" t="inlineStr">
        <is>
          <t>06.01. 3주 매도(-3% 하락 시 70% 손절 원칙)</t>
        </is>
      </c>
      <c r="O3469" t="n">
        <v>300000</v>
      </c>
      <c r="P3469">
        <f>COUNTIF($A$2:A3469,A3469)</f>
        <v/>
      </c>
      <c r="Q3469">
        <f>A3469&amp;"|"&amp;P3469</f>
        <v/>
      </c>
    </row>
    <row r="3470">
      <c r="A3470" t="inlineStr">
        <is>
          <t>맥쿼리인프라|전체 평가기간|[단기스윙]+[변동성허용]</t>
        </is>
      </c>
      <c r="B3470" t="inlineStr">
        <is>
          <t>맥쿼리인프라</t>
        </is>
      </c>
      <c r="C3470" t="inlineStr">
        <is>
          <t>088980</t>
        </is>
      </c>
      <c r="D3470" t="inlineStr">
        <is>
          <t>전체 평가기간</t>
        </is>
      </c>
      <c r="E3470" t="inlineStr">
        <is>
          <t>[단기스윙]+[변동성허용]</t>
        </is>
      </c>
      <c r="F3470" t="inlineStr">
        <is>
          <t>2026-01-28</t>
        </is>
      </c>
      <c r="G3470" t="n">
        <v>11197.83</v>
      </c>
      <c r="H3470" t="inlineStr">
        <is>
          <t>2026-02-20</t>
        </is>
      </c>
      <c r="I3470" t="n">
        <v>11821.72</v>
      </c>
      <c r="J3470" t="inlineStr">
        <is>
          <t>RSI 과열 부분청산</t>
        </is>
      </c>
      <c r="K3470" t="n">
        <v>23</v>
      </c>
      <c r="L3470" t="n">
        <v>3</v>
      </c>
      <c r="M3470" t="n">
        <v>5.25</v>
      </c>
      <c r="N3470" t="inlineStr">
        <is>
          <t>02.20. 23주 매도(RSI 과열 부분청산)</t>
        </is>
      </c>
      <c r="O3470" t="n">
        <v>300000</v>
      </c>
      <c r="P3470">
        <f>COUNTIF($A$2:A3470,A3470)</f>
        <v/>
      </c>
      <c r="Q3470">
        <f>A3470&amp;"|"&amp;P3470</f>
        <v/>
      </c>
    </row>
    <row r="3471">
      <c r="A3471" t="inlineStr">
        <is>
          <t>맥쿼리인프라|전체 평가기간|[단기스윙]+[변동성허용]</t>
        </is>
      </c>
      <c r="B3471" t="inlineStr">
        <is>
          <t>맥쿼리인프라</t>
        </is>
      </c>
      <c r="C3471" t="inlineStr">
        <is>
          <t>088980</t>
        </is>
      </c>
      <c r="D3471" t="inlineStr">
        <is>
          <t>전체 평가기간</t>
        </is>
      </c>
      <c r="E3471" t="inlineStr">
        <is>
          <t>[단기스윙]+[변동성허용]</t>
        </is>
      </c>
      <c r="F3471" t="inlineStr">
        <is>
          <t>2026-01-28</t>
        </is>
      </c>
      <c r="G3471" t="n">
        <v>11197.83</v>
      </c>
      <c r="H3471" t="inlineStr">
        <is>
          <t>2026-06-08</t>
        </is>
      </c>
      <c r="I3471" t="n">
        <v>10802.43</v>
      </c>
      <c r="J3471" t="inlineStr">
        <is>
          <t>백테스트 종료일 강제청산</t>
        </is>
      </c>
      <c r="K3471" t="n">
        <v>3</v>
      </c>
      <c r="L3471" t="n">
        <v>0</v>
      </c>
      <c r="M3471" t="n">
        <v>-3.82</v>
      </c>
      <c r="N3471" t="inlineStr">
        <is>
          <t>06.08. 3주 매도(백테스트 종료일 기준 강제청산)</t>
        </is>
      </c>
      <c r="O3471" t="n">
        <v>300000</v>
      </c>
      <c r="P3471">
        <f>COUNTIF($A$2:A3471,A3471)</f>
        <v/>
      </c>
      <c r="Q3471">
        <f>A3471&amp;"|"&amp;P3471</f>
        <v/>
      </c>
    </row>
    <row r="3472">
      <c r="A3472" t="inlineStr">
        <is>
          <t>맥쿼리인프라|전체 평가기간|[단기스윙]+[버티기형]</t>
        </is>
      </c>
      <c r="B3472" t="inlineStr">
        <is>
          <t>맥쿼리인프라</t>
        </is>
      </c>
      <c r="C3472" t="inlineStr">
        <is>
          <t>088980</t>
        </is>
      </c>
      <c r="D3472" t="inlineStr">
        <is>
          <t>전체 평가기간</t>
        </is>
      </c>
      <c r="E3472" t="inlineStr">
        <is>
          <t>[단기스윙]+[버티기형]</t>
        </is>
      </c>
      <c r="F3472" t="inlineStr">
        <is>
          <t>2026-01-28</t>
        </is>
      </c>
      <c r="G3472" t="n">
        <v>11197.83</v>
      </c>
      <c r="H3472" t="inlineStr">
        <is>
          <t>2026-02-20</t>
        </is>
      </c>
      <c r="I3472" t="n">
        <v>11821.72</v>
      </c>
      <c r="J3472" t="inlineStr">
        <is>
          <t>RSI 과열 부분청산</t>
        </is>
      </c>
      <c r="K3472" t="n">
        <v>23</v>
      </c>
      <c r="L3472" t="n">
        <v>3</v>
      </c>
      <c r="M3472" t="n">
        <v>5.25</v>
      </c>
      <c r="N3472" t="inlineStr">
        <is>
          <t>02.20. 23주 매도(RSI 과열 부분청산)</t>
        </is>
      </c>
      <c r="O3472" t="n">
        <v>300000</v>
      </c>
      <c r="P3472">
        <f>COUNTIF($A$2:A3472,A3472)</f>
        <v/>
      </c>
      <c r="Q3472">
        <f>A3472&amp;"|"&amp;P3472</f>
        <v/>
      </c>
    </row>
    <row r="3473">
      <c r="A3473" t="inlineStr">
        <is>
          <t>맥쿼리인프라|전체 평가기간|[단기스윙]+[버티기형]</t>
        </is>
      </c>
      <c r="B3473" t="inlineStr">
        <is>
          <t>맥쿼리인프라</t>
        </is>
      </c>
      <c r="C3473" t="inlineStr">
        <is>
          <t>088980</t>
        </is>
      </c>
      <c r="D3473" t="inlineStr">
        <is>
          <t>전체 평가기간</t>
        </is>
      </c>
      <c r="E3473" t="inlineStr">
        <is>
          <t>[단기스윙]+[버티기형]</t>
        </is>
      </c>
      <c r="F3473" t="inlineStr">
        <is>
          <t>2026-01-28</t>
        </is>
      </c>
      <c r="G3473" t="n">
        <v>11197.83</v>
      </c>
      <c r="H3473" t="inlineStr">
        <is>
          <t>2026-06-08</t>
        </is>
      </c>
      <c r="I3473" t="n">
        <v>10802.43</v>
      </c>
      <c r="J3473" t="inlineStr">
        <is>
          <t>백테스트 종료일 강제청산</t>
        </is>
      </c>
      <c r="K3473" t="n">
        <v>3</v>
      </c>
      <c r="L3473" t="n">
        <v>0</v>
      </c>
      <c r="M3473" t="n">
        <v>-3.82</v>
      </c>
      <c r="N3473" t="inlineStr">
        <is>
          <t>06.08. 3주 매도(백테스트 종료일 기준 강제청산)</t>
        </is>
      </c>
      <c r="O3473" t="n">
        <v>300000</v>
      </c>
      <c r="P3473">
        <f>COUNTIF($A$2:A3473,A3473)</f>
        <v/>
      </c>
      <c r="Q3473">
        <f>A3473&amp;"|"&amp;P3473</f>
        <v/>
      </c>
    </row>
    <row r="3474">
      <c r="A3474" t="inlineStr">
        <is>
          <t>맥쿼리인프라|전체 평가기간|[대표님룰]+[칼손절]</t>
        </is>
      </c>
      <c r="B3474" t="inlineStr">
        <is>
          <t>맥쿼리인프라</t>
        </is>
      </c>
      <c r="C3474" t="inlineStr">
        <is>
          <t>088980</t>
        </is>
      </c>
      <c r="D3474" t="inlineStr">
        <is>
          <t>전체 평가기간</t>
        </is>
      </c>
      <c r="E3474" t="inlineStr">
        <is>
          <t>[대표님룰]+[칼손절]</t>
        </is>
      </c>
      <c r="F3474" t="inlineStr">
        <is>
          <t>2026-01-28</t>
        </is>
      </c>
      <c r="G3474" t="n">
        <v>11197.83</v>
      </c>
      <c r="H3474" t="inlineStr">
        <is>
          <t>2026-02-20</t>
        </is>
      </c>
      <c r="I3474" t="n">
        <v>11821.72</v>
      </c>
      <c r="J3474" t="inlineStr">
        <is>
          <t>RSI 과열 부분청산</t>
        </is>
      </c>
      <c r="K3474" t="n">
        <v>23</v>
      </c>
      <c r="L3474" t="n">
        <v>3</v>
      </c>
      <c r="M3474" t="n">
        <v>5.25</v>
      </c>
      <c r="N3474" t="inlineStr">
        <is>
          <t>02.20. 23주 매도(RSI 과열 부분청산)</t>
        </is>
      </c>
      <c r="O3474" t="n">
        <v>300000</v>
      </c>
      <c r="P3474">
        <f>COUNTIF($A$2:A3474,A3474)</f>
        <v/>
      </c>
      <c r="Q3474">
        <f>A3474&amp;"|"&amp;P3474</f>
        <v/>
      </c>
    </row>
    <row r="3475">
      <c r="A3475" t="inlineStr">
        <is>
          <t>맥쿼리인프라|전체 평가기간|[대표님룰]+[칼손절]</t>
        </is>
      </c>
      <c r="B3475" t="inlineStr">
        <is>
          <t>맥쿼리인프라</t>
        </is>
      </c>
      <c r="C3475" t="inlineStr">
        <is>
          <t>088980</t>
        </is>
      </c>
      <c r="D3475" t="inlineStr">
        <is>
          <t>전체 평가기간</t>
        </is>
      </c>
      <c r="E3475" t="inlineStr">
        <is>
          <t>[대표님룰]+[칼손절]</t>
        </is>
      </c>
      <c r="F3475" t="inlineStr">
        <is>
          <t>2026-01-28</t>
        </is>
      </c>
      <c r="G3475" t="n">
        <v>11197.83</v>
      </c>
      <c r="H3475" t="inlineStr">
        <is>
          <t>2026-05-29</t>
        </is>
      </c>
      <c r="I3475" t="n">
        <v>10952.33</v>
      </c>
      <c r="J3475" t="inlineStr">
        <is>
          <t>1차 손절 도달(-2%)</t>
        </is>
      </c>
      <c r="K3475" t="n">
        <v>3</v>
      </c>
      <c r="L3475" t="n">
        <v>0</v>
      </c>
      <c r="M3475" t="n">
        <v>-2.49</v>
      </c>
      <c r="N3475" t="inlineStr">
        <is>
          <t>05.29. 3주 매도(-2% 하락 시 80% 손절 원칙)</t>
        </is>
      </c>
      <c r="O3475" t="n">
        <v>300000</v>
      </c>
      <c r="P3475">
        <f>COUNTIF($A$2:A3475,A3475)</f>
        <v/>
      </c>
      <c r="Q3475">
        <f>A3475&amp;"|"&amp;P3475</f>
        <v/>
      </c>
    </row>
    <row r="3476">
      <c r="A3476" t="inlineStr">
        <is>
          <t>맥쿼리인프라|전체 평가기간|[대표님룰]+[정석방어]</t>
        </is>
      </c>
      <c r="B3476" t="inlineStr">
        <is>
          <t>맥쿼리인프라</t>
        </is>
      </c>
      <c r="C3476" t="inlineStr">
        <is>
          <t>088980</t>
        </is>
      </c>
      <c r="D3476" t="inlineStr">
        <is>
          <t>전체 평가기간</t>
        </is>
      </c>
      <c r="E3476" t="inlineStr">
        <is>
          <t>[대표님룰]+[정석방어]</t>
        </is>
      </c>
      <c r="F3476" t="inlineStr">
        <is>
          <t>2026-01-28</t>
        </is>
      </c>
      <c r="G3476" t="n">
        <v>11197.83</v>
      </c>
      <c r="H3476" t="inlineStr">
        <is>
          <t>2026-02-20</t>
        </is>
      </c>
      <c r="I3476" t="n">
        <v>11821.72</v>
      </c>
      <c r="J3476" t="inlineStr">
        <is>
          <t>RSI 과열 부분청산</t>
        </is>
      </c>
      <c r="K3476" t="n">
        <v>23</v>
      </c>
      <c r="L3476" t="n">
        <v>3</v>
      </c>
      <c r="M3476" t="n">
        <v>5.25</v>
      </c>
      <c r="N3476" t="inlineStr">
        <is>
          <t>02.20. 23주 매도(RSI 과열 부분청산)</t>
        </is>
      </c>
      <c r="O3476" t="n">
        <v>300000</v>
      </c>
      <c r="P3476">
        <f>COUNTIF($A$2:A3476,A3476)</f>
        <v/>
      </c>
      <c r="Q3476">
        <f>A3476&amp;"|"&amp;P3476</f>
        <v/>
      </c>
    </row>
    <row r="3477">
      <c r="A3477" t="inlineStr">
        <is>
          <t>맥쿼리인프라|전체 평가기간|[대표님룰]+[정석방어]</t>
        </is>
      </c>
      <c r="B3477" t="inlineStr">
        <is>
          <t>맥쿼리인프라</t>
        </is>
      </c>
      <c r="C3477" t="inlineStr">
        <is>
          <t>088980</t>
        </is>
      </c>
      <c r="D3477" t="inlineStr">
        <is>
          <t>전체 평가기간</t>
        </is>
      </c>
      <c r="E3477" t="inlineStr">
        <is>
          <t>[대표님룰]+[정석방어]</t>
        </is>
      </c>
      <c r="F3477" t="inlineStr">
        <is>
          <t>2026-01-28</t>
        </is>
      </c>
      <c r="G3477" t="n">
        <v>11197.83</v>
      </c>
      <c r="H3477" t="inlineStr">
        <is>
          <t>2026-06-01</t>
        </is>
      </c>
      <c r="I3477" t="n">
        <v>10812.43</v>
      </c>
      <c r="J3477" t="inlineStr">
        <is>
          <t>1차 손절 도달(-3%)</t>
        </is>
      </c>
      <c r="K3477" t="n">
        <v>3</v>
      </c>
      <c r="L3477" t="n">
        <v>0</v>
      </c>
      <c r="M3477" t="n">
        <v>-3.73</v>
      </c>
      <c r="N3477" t="inlineStr">
        <is>
          <t>06.01. 3주 매도(-3% 하락 시 70% 손절 원칙)</t>
        </is>
      </c>
      <c r="O3477" t="n">
        <v>300000</v>
      </c>
      <c r="P3477">
        <f>COUNTIF($A$2:A3477,A3477)</f>
        <v/>
      </c>
      <c r="Q3477">
        <f>A3477&amp;"|"&amp;P3477</f>
        <v/>
      </c>
    </row>
    <row r="3478">
      <c r="A3478" t="inlineStr">
        <is>
          <t>맥쿼리인프라|전체 평가기간|[대표님룰]+[변동성허용]</t>
        </is>
      </c>
      <c r="B3478" t="inlineStr">
        <is>
          <t>맥쿼리인프라</t>
        </is>
      </c>
      <c r="C3478" t="inlineStr">
        <is>
          <t>088980</t>
        </is>
      </c>
      <c r="D3478" t="inlineStr">
        <is>
          <t>전체 평가기간</t>
        </is>
      </c>
      <c r="E3478" t="inlineStr">
        <is>
          <t>[대표님룰]+[변동성허용]</t>
        </is>
      </c>
      <c r="F3478" t="inlineStr">
        <is>
          <t>2026-01-28</t>
        </is>
      </c>
      <c r="G3478" t="n">
        <v>11197.83</v>
      </c>
      <c r="H3478" t="inlineStr">
        <is>
          <t>2026-02-20</t>
        </is>
      </c>
      <c r="I3478" t="n">
        <v>11821.72</v>
      </c>
      <c r="J3478" t="inlineStr">
        <is>
          <t>RSI 과열 부분청산</t>
        </is>
      </c>
      <c r="K3478" t="n">
        <v>23</v>
      </c>
      <c r="L3478" t="n">
        <v>3</v>
      </c>
      <c r="M3478" t="n">
        <v>5.25</v>
      </c>
      <c r="N3478" t="inlineStr">
        <is>
          <t>02.20. 23주 매도(RSI 과열 부분청산)</t>
        </is>
      </c>
      <c r="O3478" t="n">
        <v>300000</v>
      </c>
      <c r="P3478">
        <f>COUNTIF($A$2:A3478,A3478)</f>
        <v/>
      </c>
      <c r="Q3478">
        <f>A3478&amp;"|"&amp;P3478</f>
        <v/>
      </c>
    </row>
    <row r="3479">
      <c r="A3479" t="inlineStr">
        <is>
          <t>맥쿼리인프라|전체 평가기간|[대표님룰]+[변동성허용]</t>
        </is>
      </c>
      <c r="B3479" t="inlineStr">
        <is>
          <t>맥쿼리인프라</t>
        </is>
      </c>
      <c r="C3479" t="inlineStr">
        <is>
          <t>088980</t>
        </is>
      </c>
      <c r="D3479" t="inlineStr">
        <is>
          <t>전체 평가기간</t>
        </is>
      </c>
      <c r="E3479" t="inlineStr">
        <is>
          <t>[대표님룰]+[변동성허용]</t>
        </is>
      </c>
      <c r="F3479" t="inlineStr">
        <is>
          <t>2026-01-28</t>
        </is>
      </c>
      <c r="G3479" t="n">
        <v>11197.83</v>
      </c>
      <c r="H3479" t="inlineStr">
        <is>
          <t>2026-06-08</t>
        </is>
      </c>
      <c r="I3479" t="n">
        <v>10802.43</v>
      </c>
      <c r="J3479" t="inlineStr">
        <is>
          <t>백테스트 종료일 강제청산</t>
        </is>
      </c>
      <c r="K3479" t="n">
        <v>3</v>
      </c>
      <c r="L3479" t="n">
        <v>0</v>
      </c>
      <c r="M3479" t="n">
        <v>-3.82</v>
      </c>
      <c r="N3479" t="inlineStr">
        <is>
          <t>06.08. 3주 매도(백테스트 종료일 기준 강제청산)</t>
        </is>
      </c>
      <c r="O3479" t="n">
        <v>300000</v>
      </c>
      <c r="P3479">
        <f>COUNTIF($A$2:A3479,A3479)</f>
        <v/>
      </c>
      <c r="Q3479">
        <f>A3479&amp;"|"&amp;P3479</f>
        <v/>
      </c>
    </row>
    <row r="3480">
      <c r="A3480" t="inlineStr">
        <is>
          <t>맥쿼리인프라|전체 평가기간|[대표님룰]+[버티기형]</t>
        </is>
      </c>
      <c r="B3480" t="inlineStr">
        <is>
          <t>맥쿼리인프라</t>
        </is>
      </c>
      <c r="C3480" t="inlineStr">
        <is>
          <t>088980</t>
        </is>
      </c>
      <c r="D3480" t="inlineStr">
        <is>
          <t>전체 평가기간</t>
        </is>
      </c>
      <c r="E3480" t="inlineStr">
        <is>
          <t>[대표님룰]+[버티기형]</t>
        </is>
      </c>
      <c r="F3480" t="inlineStr">
        <is>
          <t>2026-01-28</t>
        </is>
      </c>
      <c r="G3480" t="n">
        <v>11197.83</v>
      </c>
      <c r="H3480" t="inlineStr">
        <is>
          <t>2026-02-20</t>
        </is>
      </c>
      <c r="I3480" t="n">
        <v>11821.72</v>
      </c>
      <c r="J3480" t="inlineStr">
        <is>
          <t>RSI 과열 부분청산</t>
        </is>
      </c>
      <c r="K3480" t="n">
        <v>23</v>
      </c>
      <c r="L3480" t="n">
        <v>3</v>
      </c>
      <c r="M3480" t="n">
        <v>5.25</v>
      </c>
      <c r="N3480" t="inlineStr">
        <is>
          <t>02.20. 23주 매도(RSI 과열 부분청산)</t>
        </is>
      </c>
      <c r="O3480" t="n">
        <v>300000</v>
      </c>
      <c r="P3480">
        <f>COUNTIF($A$2:A3480,A3480)</f>
        <v/>
      </c>
      <c r="Q3480">
        <f>A3480&amp;"|"&amp;P3480</f>
        <v/>
      </c>
    </row>
    <row r="3481">
      <c r="A3481" t="inlineStr">
        <is>
          <t>맥쿼리인프라|전체 평가기간|[대표님룰]+[버티기형]</t>
        </is>
      </c>
      <c r="B3481" t="inlineStr">
        <is>
          <t>맥쿼리인프라</t>
        </is>
      </c>
      <c r="C3481" t="inlineStr">
        <is>
          <t>088980</t>
        </is>
      </c>
      <c r="D3481" t="inlineStr">
        <is>
          <t>전체 평가기간</t>
        </is>
      </c>
      <c r="E3481" t="inlineStr">
        <is>
          <t>[대표님룰]+[버티기형]</t>
        </is>
      </c>
      <c r="F3481" t="inlineStr">
        <is>
          <t>2026-01-28</t>
        </is>
      </c>
      <c r="G3481" t="n">
        <v>11197.83</v>
      </c>
      <c r="H3481" t="inlineStr">
        <is>
          <t>2026-06-08</t>
        </is>
      </c>
      <c r="I3481" t="n">
        <v>10802.43</v>
      </c>
      <c r="J3481" t="inlineStr">
        <is>
          <t>백테스트 종료일 강제청산</t>
        </is>
      </c>
      <c r="K3481" t="n">
        <v>3</v>
      </c>
      <c r="L3481" t="n">
        <v>0</v>
      </c>
      <c r="M3481" t="n">
        <v>-3.82</v>
      </c>
      <c r="N3481" t="inlineStr">
        <is>
          <t>06.08. 3주 매도(백테스트 종료일 기준 강제청산)</t>
        </is>
      </c>
      <c r="O3481" t="n">
        <v>300000</v>
      </c>
      <c r="P3481">
        <f>COUNTIF($A$2:A3481,A3481)</f>
        <v/>
      </c>
      <c r="Q3481">
        <f>A3481&amp;"|"&amp;P3481</f>
        <v/>
      </c>
    </row>
    <row r="3482">
      <c r="A3482" t="inlineStr">
        <is>
          <t>맥쿼리인프라|전체 평가기간|[중기추세]+[칼손절]</t>
        </is>
      </c>
      <c r="B3482" t="inlineStr">
        <is>
          <t>맥쿼리인프라</t>
        </is>
      </c>
      <c r="C3482" t="inlineStr">
        <is>
          <t>088980</t>
        </is>
      </c>
      <c r="D3482" t="inlineStr">
        <is>
          <t>전체 평가기간</t>
        </is>
      </c>
      <c r="E3482" t="inlineStr">
        <is>
          <t>[중기추세]+[칼손절]</t>
        </is>
      </c>
      <c r="F3482" t="inlineStr">
        <is>
          <t>2026-01-28</t>
        </is>
      </c>
      <c r="G3482" t="n">
        <v>11197.83</v>
      </c>
      <c r="H3482" t="inlineStr">
        <is>
          <t>2026-02-20</t>
        </is>
      </c>
      <c r="I3482" t="n">
        <v>11821.72</v>
      </c>
      <c r="J3482" t="inlineStr">
        <is>
          <t>RSI 과열 부분청산</t>
        </is>
      </c>
      <c r="K3482" t="n">
        <v>23</v>
      </c>
      <c r="L3482" t="n">
        <v>3</v>
      </c>
      <c r="M3482" t="n">
        <v>5.25</v>
      </c>
      <c r="N3482" t="inlineStr">
        <is>
          <t>02.20. 23주 매도(RSI 과열 부분청산)</t>
        </is>
      </c>
      <c r="O3482" t="n">
        <v>300000</v>
      </c>
      <c r="P3482">
        <f>COUNTIF($A$2:A3482,A3482)</f>
        <v/>
      </c>
      <c r="Q3482">
        <f>A3482&amp;"|"&amp;P3482</f>
        <v/>
      </c>
    </row>
    <row r="3483">
      <c r="A3483" t="inlineStr">
        <is>
          <t>맥쿼리인프라|전체 평가기간|[중기추세]+[칼손절]</t>
        </is>
      </c>
      <c r="B3483" t="inlineStr">
        <is>
          <t>맥쿼리인프라</t>
        </is>
      </c>
      <c r="C3483" t="inlineStr">
        <is>
          <t>088980</t>
        </is>
      </c>
      <c r="D3483" t="inlineStr">
        <is>
          <t>전체 평가기간</t>
        </is>
      </c>
      <c r="E3483" t="inlineStr">
        <is>
          <t>[중기추세]+[칼손절]</t>
        </is>
      </c>
      <c r="F3483" t="inlineStr">
        <is>
          <t>2026-01-28</t>
        </is>
      </c>
      <c r="G3483" t="n">
        <v>11197.83</v>
      </c>
      <c r="H3483" t="inlineStr">
        <is>
          <t>2026-05-29</t>
        </is>
      </c>
      <c r="I3483" t="n">
        <v>10952.33</v>
      </c>
      <c r="J3483" t="inlineStr">
        <is>
          <t>1차 손절 도달(-2%)</t>
        </is>
      </c>
      <c r="K3483" t="n">
        <v>3</v>
      </c>
      <c r="L3483" t="n">
        <v>0</v>
      </c>
      <c r="M3483" t="n">
        <v>-2.49</v>
      </c>
      <c r="N3483" t="inlineStr">
        <is>
          <t>05.29. 3주 매도(-2% 하락 시 80% 손절 원칙)</t>
        </is>
      </c>
      <c r="O3483" t="n">
        <v>300000</v>
      </c>
      <c r="P3483">
        <f>COUNTIF($A$2:A3483,A3483)</f>
        <v/>
      </c>
      <c r="Q3483">
        <f>A3483&amp;"|"&amp;P3483</f>
        <v/>
      </c>
    </row>
    <row r="3484">
      <c r="A3484" t="inlineStr">
        <is>
          <t>맥쿼리인프라|전체 평가기간|[중기추세]+[정석방어]</t>
        </is>
      </c>
      <c r="B3484" t="inlineStr">
        <is>
          <t>맥쿼리인프라</t>
        </is>
      </c>
      <c r="C3484" t="inlineStr">
        <is>
          <t>088980</t>
        </is>
      </c>
      <c r="D3484" t="inlineStr">
        <is>
          <t>전체 평가기간</t>
        </is>
      </c>
      <c r="E3484" t="inlineStr">
        <is>
          <t>[중기추세]+[정석방어]</t>
        </is>
      </c>
      <c r="F3484" t="inlineStr">
        <is>
          <t>2026-01-28</t>
        </is>
      </c>
      <c r="G3484" t="n">
        <v>11197.83</v>
      </c>
      <c r="H3484" t="inlineStr">
        <is>
          <t>2026-02-20</t>
        </is>
      </c>
      <c r="I3484" t="n">
        <v>11821.72</v>
      </c>
      <c r="J3484" t="inlineStr">
        <is>
          <t>RSI 과열 부분청산</t>
        </is>
      </c>
      <c r="K3484" t="n">
        <v>23</v>
      </c>
      <c r="L3484" t="n">
        <v>3</v>
      </c>
      <c r="M3484" t="n">
        <v>5.25</v>
      </c>
      <c r="N3484" t="inlineStr">
        <is>
          <t>02.20. 23주 매도(RSI 과열 부분청산)</t>
        </is>
      </c>
      <c r="O3484" t="n">
        <v>300000</v>
      </c>
      <c r="P3484">
        <f>COUNTIF($A$2:A3484,A3484)</f>
        <v/>
      </c>
      <c r="Q3484">
        <f>A3484&amp;"|"&amp;P3484</f>
        <v/>
      </c>
    </row>
    <row r="3485">
      <c r="A3485" t="inlineStr">
        <is>
          <t>맥쿼리인프라|전체 평가기간|[중기추세]+[정석방어]</t>
        </is>
      </c>
      <c r="B3485" t="inlineStr">
        <is>
          <t>맥쿼리인프라</t>
        </is>
      </c>
      <c r="C3485" t="inlineStr">
        <is>
          <t>088980</t>
        </is>
      </c>
      <c r="D3485" t="inlineStr">
        <is>
          <t>전체 평가기간</t>
        </is>
      </c>
      <c r="E3485" t="inlineStr">
        <is>
          <t>[중기추세]+[정석방어]</t>
        </is>
      </c>
      <c r="F3485" t="inlineStr">
        <is>
          <t>2026-01-28</t>
        </is>
      </c>
      <c r="G3485" t="n">
        <v>11197.83</v>
      </c>
      <c r="H3485" t="inlineStr">
        <is>
          <t>2026-06-01</t>
        </is>
      </c>
      <c r="I3485" t="n">
        <v>10812.43</v>
      </c>
      <c r="J3485" t="inlineStr">
        <is>
          <t>1차 손절 도달(-3%)</t>
        </is>
      </c>
      <c r="K3485" t="n">
        <v>3</v>
      </c>
      <c r="L3485" t="n">
        <v>0</v>
      </c>
      <c r="M3485" t="n">
        <v>-3.73</v>
      </c>
      <c r="N3485" t="inlineStr">
        <is>
          <t>06.01. 3주 매도(-3% 하락 시 70% 손절 원칙)</t>
        </is>
      </c>
      <c r="O3485" t="n">
        <v>300000</v>
      </c>
      <c r="P3485">
        <f>COUNTIF($A$2:A3485,A3485)</f>
        <v/>
      </c>
      <c r="Q3485">
        <f>A3485&amp;"|"&amp;P3485</f>
        <v/>
      </c>
    </row>
    <row r="3486">
      <c r="A3486" t="inlineStr">
        <is>
          <t>맥쿼리인프라|전체 평가기간|[중기추세]+[변동성허용]</t>
        </is>
      </c>
      <c r="B3486" t="inlineStr">
        <is>
          <t>맥쿼리인프라</t>
        </is>
      </c>
      <c r="C3486" t="inlineStr">
        <is>
          <t>088980</t>
        </is>
      </c>
      <c r="D3486" t="inlineStr">
        <is>
          <t>전체 평가기간</t>
        </is>
      </c>
      <c r="E3486" t="inlineStr">
        <is>
          <t>[중기추세]+[변동성허용]</t>
        </is>
      </c>
      <c r="F3486" t="inlineStr">
        <is>
          <t>2026-01-28</t>
        </is>
      </c>
      <c r="G3486" t="n">
        <v>11197.83</v>
      </c>
      <c r="H3486" t="inlineStr">
        <is>
          <t>2026-02-20</t>
        </is>
      </c>
      <c r="I3486" t="n">
        <v>11821.72</v>
      </c>
      <c r="J3486" t="inlineStr">
        <is>
          <t>RSI 과열 부분청산</t>
        </is>
      </c>
      <c r="K3486" t="n">
        <v>23</v>
      </c>
      <c r="L3486" t="n">
        <v>3</v>
      </c>
      <c r="M3486" t="n">
        <v>5.25</v>
      </c>
      <c r="N3486" t="inlineStr">
        <is>
          <t>02.20. 23주 매도(RSI 과열 부분청산)</t>
        </is>
      </c>
      <c r="O3486" t="n">
        <v>300000</v>
      </c>
      <c r="P3486">
        <f>COUNTIF($A$2:A3486,A3486)</f>
        <v/>
      </c>
      <c r="Q3486">
        <f>A3486&amp;"|"&amp;P3486</f>
        <v/>
      </c>
    </row>
    <row r="3487">
      <c r="A3487" t="inlineStr">
        <is>
          <t>맥쿼리인프라|전체 평가기간|[중기추세]+[변동성허용]</t>
        </is>
      </c>
      <c r="B3487" t="inlineStr">
        <is>
          <t>맥쿼리인프라</t>
        </is>
      </c>
      <c r="C3487" t="inlineStr">
        <is>
          <t>088980</t>
        </is>
      </c>
      <c r="D3487" t="inlineStr">
        <is>
          <t>전체 평가기간</t>
        </is>
      </c>
      <c r="E3487" t="inlineStr">
        <is>
          <t>[중기추세]+[변동성허용]</t>
        </is>
      </c>
      <c r="F3487" t="inlineStr">
        <is>
          <t>2026-01-28</t>
        </is>
      </c>
      <c r="G3487" t="n">
        <v>11197.83</v>
      </c>
      <c r="H3487" t="inlineStr">
        <is>
          <t>2026-06-08</t>
        </is>
      </c>
      <c r="I3487" t="n">
        <v>10802.43</v>
      </c>
      <c r="J3487" t="inlineStr">
        <is>
          <t>백테스트 종료일 강제청산</t>
        </is>
      </c>
      <c r="K3487" t="n">
        <v>3</v>
      </c>
      <c r="L3487" t="n">
        <v>0</v>
      </c>
      <c r="M3487" t="n">
        <v>-3.82</v>
      </c>
      <c r="N3487" t="inlineStr">
        <is>
          <t>06.08. 3주 매도(백테스트 종료일 기준 강제청산)</t>
        </is>
      </c>
      <c r="O3487" t="n">
        <v>300000</v>
      </c>
      <c r="P3487">
        <f>COUNTIF($A$2:A3487,A3487)</f>
        <v/>
      </c>
      <c r="Q3487">
        <f>A3487&amp;"|"&amp;P3487</f>
        <v/>
      </c>
    </row>
    <row r="3488">
      <c r="A3488" t="inlineStr">
        <is>
          <t>맥쿼리인프라|전체 평가기간|[중기추세]+[버티기형]</t>
        </is>
      </c>
      <c r="B3488" t="inlineStr">
        <is>
          <t>맥쿼리인프라</t>
        </is>
      </c>
      <c r="C3488" t="inlineStr">
        <is>
          <t>088980</t>
        </is>
      </c>
      <c r="D3488" t="inlineStr">
        <is>
          <t>전체 평가기간</t>
        </is>
      </c>
      <c r="E3488" t="inlineStr">
        <is>
          <t>[중기추세]+[버티기형]</t>
        </is>
      </c>
      <c r="F3488" t="inlineStr">
        <is>
          <t>2026-01-28</t>
        </is>
      </c>
      <c r="G3488" t="n">
        <v>11197.83</v>
      </c>
      <c r="H3488" t="inlineStr">
        <is>
          <t>2026-02-20</t>
        </is>
      </c>
      <c r="I3488" t="n">
        <v>11821.72</v>
      </c>
      <c r="J3488" t="inlineStr">
        <is>
          <t>RSI 과열 부분청산</t>
        </is>
      </c>
      <c r="K3488" t="n">
        <v>23</v>
      </c>
      <c r="L3488" t="n">
        <v>3</v>
      </c>
      <c r="M3488" t="n">
        <v>5.25</v>
      </c>
      <c r="N3488" t="inlineStr">
        <is>
          <t>02.20. 23주 매도(RSI 과열 부분청산)</t>
        </is>
      </c>
      <c r="O3488" t="n">
        <v>300000</v>
      </c>
      <c r="P3488">
        <f>COUNTIF($A$2:A3488,A3488)</f>
        <v/>
      </c>
      <c r="Q3488">
        <f>A3488&amp;"|"&amp;P3488</f>
        <v/>
      </c>
    </row>
    <row r="3489">
      <c r="A3489" t="inlineStr">
        <is>
          <t>맥쿼리인프라|전체 평가기간|[중기추세]+[버티기형]</t>
        </is>
      </c>
      <c r="B3489" t="inlineStr">
        <is>
          <t>맥쿼리인프라</t>
        </is>
      </c>
      <c r="C3489" t="inlineStr">
        <is>
          <t>088980</t>
        </is>
      </c>
      <c r="D3489" t="inlineStr">
        <is>
          <t>전체 평가기간</t>
        </is>
      </c>
      <c r="E3489" t="inlineStr">
        <is>
          <t>[중기추세]+[버티기형]</t>
        </is>
      </c>
      <c r="F3489" t="inlineStr">
        <is>
          <t>2026-01-28</t>
        </is>
      </c>
      <c r="G3489" t="n">
        <v>11197.83</v>
      </c>
      <c r="H3489" t="inlineStr">
        <is>
          <t>2026-06-08</t>
        </is>
      </c>
      <c r="I3489" t="n">
        <v>10802.43</v>
      </c>
      <c r="J3489" t="inlineStr">
        <is>
          <t>백테스트 종료일 강제청산</t>
        </is>
      </c>
      <c r="K3489" t="n">
        <v>3</v>
      </c>
      <c r="L3489" t="n">
        <v>0</v>
      </c>
      <c r="M3489" t="n">
        <v>-3.82</v>
      </c>
      <c r="N3489" t="inlineStr">
        <is>
          <t>06.08. 3주 매도(백테스트 종료일 기준 강제청산)</t>
        </is>
      </c>
      <c r="O3489" t="n">
        <v>300000</v>
      </c>
      <c r="P3489">
        <f>COUNTIF($A$2:A3489,A3489)</f>
        <v/>
      </c>
      <c r="Q3489">
        <f>A3489&amp;"|"&amp;P3489</f>
        <v/>
      </c>
    </row>
    <row r="3490">
      <c r="A3490" t="inlineStr">
        <is>
          <t>맥쿼리인프라|전체 평가기간|[수익극대화]+[칼손절]</t>
        </is>
      </c>
      <c r="B3490" t="inlineStr">
        <is>
          <t>맥쿼리인프라</t>
        </is>
      </c>
      <c r="C3490" t="inlineStr">
        <is>
          <t>088980</t>
        </is>
      </c>
      <c r="D3490" t="inlineStr">
        <is>
          <t>전체 평가기간</t>
        </is>
      </c>
      <c r="E3490" t="inlineStr">
        <is>
          <t>[수익극대화]+[칼손절]</t>
        </is>
      </c>
      <c r="F3490" t="inlineStr">
        <is>
          <t>2026-01-28</t>
        </is>
      </c>
      <c r="G3490" t="n">
        <v>11197.83</v>
      </c>
      <c r="H3490" t="inlineStr">
        <is>
          <t>2026-02-20</t>
        </is>
      </c>
      <c r="I3490" t="n">
        <v>11821.72</v>
      </c>
      <c r="J3490" t="inlineStr">
        <is>
          <t>RSI 과열 부분청산</t>
        </is>
      </c>
      <c r="K3490" t="n">
        <v>23</v>
      </c>
      <c r="L3490" t="n">
        <v>3</v>
      </c>
      <c r="M3490" t="n">
        <v>5.25</v>
      </c>
      <c r="N3490" t="inlineStr">
        <is>
          <t>02.20. 23주 매도(RSI 과열 부분청산)</t>
        </is>
      </c>
      <c r="O3490" t="n">
        <v>300000</v>
      </c>
      <c r="P3490">
        <f>COUNTIF($A$2:A3490,A3490)</f>
        <v/>
      </c>
      <c r="Q3490">
        <f>A3490&amp;"|"&amp;P3490</f>
        <v/>
      </c>
    </row>
    <row r="3491">
      <c r="A3491" t="inlineStr">
        <is>
          <t>맥쿼리인프라|전체 평가기간|[수익극대화]+[칼손절]</t>
        </is>
      </c>
      <c r="B3491" t="inlineStr">
        <is>
          <t>맥쿼리인프라</t>
        </is>
      </c>
      <c r="C3491" t="inlineStr">
        <is>
          <t>088980</t>
        </is>
      </c>
      <c r="D3491" t="inlineStr">
        <is>
          <t>전체 평가기간</t>
        </is>
      </c>
      <c r="E3491" t="inlineStr">
        <is>
          <t>[수익극대화]+[칼손절]</t>
        </is>
      </c>
      <c r="F3491" t="inlineStr">
        <is>
          <t>2026-01-28</t>
        </is>
      </c>
      <c r="G3491" t="n">
        <v>11197.83</v>
      </c>
      <c r="H3491" t="inlineStr">
        <is>
          <t>2026-05-29</t>
        </is>
      </c>
      <c r="I3491" t="n">
        <v>10952.33</v>
      </c>
      <c r="J3491" t="inlineStr">
        <is>
          <t>1차 손절 도달(-2%)</t>
        </is>
      </c>
      <c r="K3491" t="n">
        <v>3</v>
      </c>
      <c r="L3491" t="n">
        <v>0</v>
      </c>
      <c r="M3491" t="n">
        <v>-2.49</v>
      </c>
      <c r="N3491" t="inlineStr">
        <is>
          <t>05.29. 3주 매도(-2% 하락 시 80% 손절 원칙)</t>
        </is>
      </c>
      <c r="O3491" t="n">
        <v>300000</v>
      </c>
      <c r="P3491">
        <f>COUNTIF($A$2:A3491,A3491)</f>
        <v/>
      </c>
      <c r="Q3491">
        <f>A3491&amp;"|"&amp;P3491</f>
        <v/>
      </c>
    </row>
    <row r="3492">
      <c r="A3492" t="inlineStr">
        <is>
          <t>맥쿼리인프라|전체 평가기간|[수익극대화]+[정석방어]</t>
        </is>
      </c>
      <c r="B3492" t="inlineStr">
        <is>
          <t>맥쿼리인프라</t>
        </is>
      </c>
      <c r="C3492" t="inlineStr">
        <is>
          <t>088980</t>
        </is>
      </c>
      <c r="D3492" t="inlineStr">
        <is>
          <t>전체 평가기간</t>
        </is>
      </c>
      <c r="E3492" t="inlineStr">
        <is>
          <t>[수익극대화]+[정석방어]</t>
        </is>
      </c>
      <c r="F3492" t="inlineStr">
        <is>
          <t>2026-01-28</t>
        </is>
      </c>
      <c r="G3492" t="n">
        <v>11197.83</v>
      </c>
      <c r="H3492" t="inlineStr">
        <is>
          <t>2026-02-20</t>
        </is>
      </c>
      <c r="I3492" t="n">
        <v>11821.72</v>
      </c>
      <c r="J3492" t="inlineStr">
        <is>
          <t>RSI 과열 부분청산</t>
        </is>
      </c>
      <c r="K3492" t="n">
        <v>23</v>
      </c>
      <c r="L3492" t="n">
        <v>3</v>
      </c>
      <c r="M3492" t="n">
        <v>5.25</v>
      </c>
      <c r="N3492" t="inlineStr">
        <is>
          <t>02.20. 23주 매도(RSI 과열 부분청산)</t>
        </is>
      </c>
      <c r="O3492" t="n">
        <v>300000</v>
      </c>
      <c r="P3492">
        <f>COUNTIF($A$2:A3492,A3492)</f>
        <v/>
      </c>
      <c r="Q3492">
        <f>A3492&amp;"|"&amp;P3492</f>
        <v/>
      </c>
    </row>
    <row r="3493">
      <c r="A3493" t="inlineStr">
        <is>
          <t>맥쿼리인프라|전체 평가기간|[수익극대화]+[정석방어]</t>
        </is>
      </c>
      <c r="B3493" t="inlineStr">
        <is>
          <t>맥쿼리인프라</t>
        </is>
      </c>
      <c r="C3493" t="inlineStr">
        <is>
          <t>088980</t>
        </is>
      </c>
      <c r="D3493" t="inlineStr">
        <is>
          <t>전체 평가기간</t>
        </is>
      </c>
      <c r="E3493" t="inlineStr">
        <is>
          <t>[수익극대화]+[정석방어]</t>
        </is>
      </c>
      <c r="F3493" t="inlineStr">
        <is>
          <t>2026-01-28</t>
        </is>
      </c>
      <c r="G3493" t="n">
        <v>11197.83</v>
      </c>
      <c r="H3493" t="inlineStr">
        <is>
          <t>2026-06-01</t>
        </is>
      </c>
      <c r="I3493" t="n">
        <v>10812.43</v>
      </c>
      <c r="J3493" t="inlineStr">
        <is>
          <t>1차 손절 도달(-3%)</t>
        </is>
      </c>
      <c r="K3493" t="n">
        <v>3</v>
      </c>
      <c r="L3493" t="n">
        <v>0</v>
      </c>
      <c r="M3493" t="n">
        <v>-3.73</v>
      </c>
      <c r="N3493" t="inlineStr">
        <is>
          <t>06.01. 3주 매도(-3% 하락 시 70% 손절 원칙)</t>
        </is>
      </c>
      <c r="O3493" t="n">
        <v>300000</v>
      </c>
      <c r="P3493">
        <f>COUNTIF($A$2:A3493,A3493)</f>
        <v/>
      </c>
      <c r="Q3493">
        <f>A3493&amp;"|"&amp;P3493</f>
        <v/>
      </c>
    </row>
    <row r="3494">
      <c r="A3494" t="inlineStr">
        <is>
          <t>맥쿼리인프라|전체 평가기간|[수익극대화]+[변동성허용]</t>
        </is>
      </c>
      <c r="B3494" t="inlineStr">
        <is>
          <t>맥쿼리인프라</t>
        </is>
      </c>
      <c r="C3494" t="inlineStr">
        <is>
          <t>088980</t>
        </is>
      </c>
      <c r="D3494" t="inlineStr">
        <is>
          <t>전체 평가기간</t>
        </is>
      </c>
      <c r="E3494" t="inlineStr">
        <is>
          <t>[수익극대화]+[변동성허용]</t>
        </is>
      </c>
      <c r="F3494" t="inlineStr">
        <is>
          <t>2026-01-28</t>
        </is>
      </c>
      <c r="G3494" t="n">
        <v>11197.83</v>
      </c>
      <c r="H3494" t="inlineStr">
        <is>
          <t>2026-02-20</t>
        </is>
      </c>
      <c r="I3494" t="n">
        <v>11821.72</v>
      </c>
      <c r="J3494" t="inlineStr">
        <is>
          <t>RSI 과열 부분청산</t>
        </is>
      </c>
      <c r="K3494" t="n">
        <v>23</v>
      </c>
      <c r="L3494" t="n">
        <v>3</v>
      </c>
      <c r="M3494" t="n">
        <v>5.25</v>
      </c>
      <c r="N3494" t="inlineStr">
        <is>
          <t>02.20. 23주 매도(RSI 과열 부분청산)</t>
        </is>
      </c>
      <c r="O3494" t="n">
        <v>300000</v>
      </c>
      <c r="P3494">
        <f>COUNTIF($A$2:A3494,A3494)</f>
        <v/>
      </c>
      <c r="Q3494">
        <f>A3494&amp;"|"&amp;P3494</f>
        <v/>
      </c>
    </row>
    <row r="3495">
      <c r="A3495" t="inlineStr">
        <is>
          <t>맥쿼리인프라|전체 평가기간|[수익극대화]+[변동성허용]</t>
        </is>
      </c>
      <c r="B3495" t="inlineStr">
        <is>
          <t>맥쿼리인프라</t>
        </is>
      </c>
      <c r="C3495" t="inlineStr">
        <is>
          <t>088980</t>
        </is>
      </c>
      <c r="D3495" t="inlineStr">
        <is>
          <t>전체 평가기간</t>
        </is>
      </c>
      <c r="E3495" t="inlineStr">
        <is>
          <t>[수익극대화]+[변동성허용]</t>
        </is>
      </c>
      <c r="F3495" t="inlineStr">
        <is>
          <t>2026-01-28</t>
        </is>
      </c>
      <c r="G3495" t="n">
        <v>11197.83</v>
      </c>
      <c r="H3495" t="inlineStr">
        <is>
          <t>2026-06-08</t>
        </is>
      </c>
      <c r="I3495" t="n">
        <v>10802.43</v>
      </c>
      <c r="J3495" t="inlineStr">
        <is>
          <t>백테스트 종료일 강제청산</t>
        </is>
      </c>
      <c r="K3495" t="n">
        <v>3</v>
      </c>
      <c r="L3495" t="n">
        <v>0</v>
      </c>
      <c r="M3495" t="n">
        <v>-3.82</v>
      </c>
      <c r="N3495" t="inlineStr">
        <is>
          <t>06.08. 3주 매도(백테스트 종료일 기준 강제청산)</t>
        </is>
      </c>
      <c r="O3495" t="n">
        <v>300000</v>
      </c>
      <c r="P3495">
        <f>COUNTIF($A$2:A3495,A3495)</f>
        <v/>
      </c>
      <c r="Q3495">
        <f>A3495&amp;"|"&amp;P3495</f>
        <v/>
      </c>
    </row>
    <row r="3496">
      <c r="A3496" t="inlineStr">
        <is>
          <t>맥쿼리인프라|전체 평가기간|[수익극대화]+[버티기형]</t>
        </is>
      </c>
      <c r="B3496" t="inlineStr">
        <is>
          <t>맥쿼리인프라</t>
        </is>
      </c>
      <c r="C3496" t="inlineStr">
        <is>
          <t>088980</t>
        </is>
      </c>
      <c r="D3496" t="inlineStr">
        <is>
          <t>전체 평가기간</t>
        </is>
      </c>
      <c r="E3496" t="inlineStr">
        <is>
          <t>[수익극대화]+[버티기형]</t>
        </is>
      </c>
      <c r="F3496" t="inlineStr">
        <is>
          <t>2026-01-28</t>
        </is>
      </c>
      <c r="G3496" t="n">
        <v>11197.83</v>
      </c>
      <c r="H3496" t="inlineStr">
        <is>
          <t>2026-02-20</t>
        </is>
      </c>
      <c r="I3496" t="n">
        <v>11821.72</v>
      </c>
      <c r="J3496" t="inlineStr">
        <is>
          <t>RSI 과열 부분청산</t>
        </is>
      </c>
      <c r="K3496" t="n">
        <v>23</v>
      </c>
      <c r="L3496" t="n">
        <v>3</v>
      </c>
      <c r="M3496" t="n">
        <v>5.25</v>
      </c>
      <c r="N3496" t="inlineStr">
        <is>
          <t>02.20. 23주 매도(RSI 과열 부분청산)</t>
        </is>
      </c>
      <c r="O3496" t="n">
        <v>300000</v>
      </c>
      <c r="P3496">
        <f>COUNTIF($A$2:A3496,A3496)</f>
        <v/>
      </c>
      <c r="Q3496">
        <f>A3496&amp;"|"&amp;P3496</f>
        <v/>
      </c>
    </row>
    <row r="3497">
      <c r="A3497" t="inlineStr">
        <is>
          <t>맥쿼리인프라|전체 평가기간|[수익극대화]+[버티기형]</t>
        </is>
      </c>
      <c r="B3497" t="inlineStr">
        <is>
          <t>맥쿼리인프라</t>
        </is>
      </c>
      <c r="C3497" t="inlineStr">
        <is>
          <t>088980</t>
        </is>
      </c>
      <c r="D3497" t="inlineStr">
        <is>
          <t>전체 평가기간</t>
        </is>
      </c>
      <c r="E3497" t="inlineStr">
        <is>
          <t>[수익극대화]+[버티기형]</t>
        </is>
      </c>
      <c r="F3497" t="inlineStr">
        <is>
          <t>2026-01-28</t>
        </is>
      </c>
      <c r="G3497" t="n">
        <v>11197.83</v>
      </c>
      <c r="H3497" t="inlineStr">
        <is>
          <t>2026-06-08</t>
        </is>
      </c>
      <c r="I3497" t="n">
        <v>10802.43</v>
      </c>
      <c r="J3497" t="inlineStr">
        <is>
          <t>백테스트 종료일 강제청산</t>
        </is>
      </c>
      <c r="K3497" t="n">
        <v>3</v>
      </c>
      <c r="L3497" t="n">
        <v>0</v>
      </c>
      <c r="M3497" t="n">
        <v>-3.82</v>
      </c>
      <c r="N3497" t="inlineStr">
        <is>
          <t>06.08. 3주 매도(백테스트 종료일 기준 강제청산)</t>
        </is>
      </c>
      <c r="O3497" t="n">
        <v>300000</v>
      </c>
      <c r="P3497">
        <f>COUNTIF($A$2:A3497,A3497)</f>
        <v/>
      </c>
      <c r="Q3497">
        <f>A3497&amp;"|"&amp;P3497</f>
        <v/>
      </c>
    </row>
    <row r="3498">
      <c r="A3498" t="inlineStr">
        <is>
          <t>우리금융지주|3개월 전에 샀다면|[초단타]+[칼손절]</t>
        </is>
      </c>
      <c r="B3498" t="inlineStr">
        <is>
          <t>우리금융지주</t>
        </is>
      </c>
      <c r="C3498" t="inlineStr">
        <is>
          <t>316140</t>
        </is>
      </c>
      <c r="D3498" t="inlineStr">
        <is>
          <t>3개월 전에 샀다면</t>
        </is>
      </c>
      <c r="E3498" t="inlineStr">
        <is>
          <t>[초단타]+[칼손절]</t>
        </is>
      </c>
      <c r="F3498" t="inlineStr">
        <is>
          <t>2026-04-27</t>
        </is>
      </c>
      <c r="G3498" t="n">
        <v>33223.24</v>
      </c>
      <c r="H3498" t="inlineStr">
        <is>
          <t>2026-05-11</t>
        </is>
      </c>
      <c r="I3498" t="n">
        <v>32477.25</v>
      </c>
      <c r="J3498" t="inlineStr">
        <is>
          <t>1차 손절 도달(-2%)</t>
        </is>
      </c>
      <c r="K3498" t="n">
        <v>7</v>
      </c>
      <c r="L3498" t="n">
        <v>2</v>
      </c>
      <c r="M3498" t="n">
        <v>-2.54</v>
      </c>
      <c r="N3498" t="inlineStr">
        <is>
          <t>05.11. 7주 매도(-2% 하락 시 80% 손절 원칙)</t>
        </is>
      </c>
      <c r="O3498" t="n">
        <v>300000</v>
      </c>
      <c r="P3498">
        <f>COUNTIF($A$2:A3498,A3498)</f>
        <v/>
      </c>
      <c r="Q3498">
        <f>A3498&amp;"|"&amp;P3498</f>
        <v/>
      </c>
    </row>
    <row r="3499">
      <c r="A3499" t="inlineStr">
        <is>
          <t>우리금융지주|3개월 전에 샀다면|[초단타]+[칼손절]</t>
        </is>
      </c>
      <c r="B3499" t="inlineStr">
        <is>
          <t>우리금융지주</t>
        </is>
      </c>
      <c r="C3499" t="inlineStr">
        <is>
          <t>316140</t>
        </is>
      </c>
      <c r="D3499" t="inlineStr">
        <is>
          <t>3개월 전에 샀다면</t>
        </is>
      </c>
      <c r="E3499" t="inlineStr">
        <is>
          <t>[초단타]+[칼손절]</t>
        </is>
      </c>
      <c r="F3499" t="inlineStr">
        <is>
          <t>2026-04-27</t>
        </is>
      </c>
      <c r="G3499" t="n">
        <v>33223.24</v>
      </c>
      <c r="H3499" t="inlineStr">
        <is>
          <t>2026-05-13</t>
        </is>
      </c>
      <c r="I3499" t="n">
        <v>31128.19</v>
      </c>
      <c r="J3499" t="inlineStr">
        <is>
          <t>최종 손절 도달(-6%)</t>
        </is>
      </c>
      <c r="K3499" t="n">
        <v>2</v>
      </c>
      <c r="L3499" t="n">
        <v>0</v>
      </c>
      <c r="M3499" t="n">
        <v>-6.59</v>
      </c>
      <c r="N3499" t="inlineStr">
        <is>
          <t>05.13. 2주 매도(-6% 하락 시 10% 손절 원칙)</t>
        </is>
      </c>
      <c r="O3499" t="n">
        <v>300000</v>
      </c>
      <c r="P3499">
        <f>COUNTIF($A$2:A3499,A3499)</f>
        <v/>
      </c>
      <c r="Q3499">
        <f>A3499&amp;"|"&amp;P3499</f>
        <v/>
      </c>
    </row>
    <row r="3500">
      <c r="A3500" t="inlineStr">
        <is>
          <t>우리금융지주|3개월 전에 샀다면|[초단타]+[정석방어]</t>
        </is>
      </c>
      <c r="B3500" t="inlineStr">
        <is>
          <t>우리금융지주</t>
        </is>
      </c>
      <c r="C3500" t="inlineStr">
        <is>
          <t>316140</t>
        </is>
      </c>
      <c r="D3500" t="inlineStr">
        <is>
          <t>3개월 전에 샀다면</t>
        </is>
      </c>
      <c r="E3500" t="inlineStr">
        <is>
          <t>[초단타]+[정석방어]</t>
        </is>
      </c>
      <c r="F3500" t="inlineStr">
        <is>
          <t>2026-04-27</t>
        </is>
      </c>
      <c r="G3500" t="n">
        <v>33223.24</v>
      </c>
      <c r="H3500" t="inlineStr">
        <is>
          <t>2026-05-12</t>
        </is>
      </c>
      <c r="I3500" t="n">
        <v>31777.74</v>
      </c>
      <c r="J3500" t="inlineStr">
        <is>
          <t>1차 손절 도달(-3%)</t>
        </is>
      </c>
      <c r="K3500" t="n">
        <v>6</v>
      </c>
      <c r="L3500" t="n">
        <v>3</v>
      </c>
      <c r="M3500" t="n">
        <v>-4.64</v>
      </c>
      <c r="N3500" t="inlineStr">
        <is>
          <t>05.12. 6주 매도(-3% 하락 시 70% 손절 원칙)</t>
        </is>
      </c>
      <c r="O3500" t="n">
        <v>300000</v>
      </c>
      <c r="P3500">
        <f>COUNTIF($A$2:A3500,A3500)</f>
        <v/>
      </c>
      <c r="Q3500">
        <f>A3500&amp;"|"&amp;P3500</f>
        <v/>
      </c>
    </row>
    <row r="3501">
      <c r="A3501" t="inlineStr">
        <is>
          <t>우리금융지주|3개월 전에 샀다면|[초단타]+[정석방어]</t>
        </is>
      </c>
      <c r="B3501" t="inlineStr">
        <is>
          <t>우리금융지주</t>
        </is>
      </c>
      <c r="C3501" t="inlineStr">
        <is>
          <t>316140</t>
        </is>
      </c>
      <c r="D3501" t="inlineStr">
        <is>
          <t>3개월 전에 샀다면</t>
        </is>
      </c>
      <c r="E3501" t="inlineStr">
        <is>
          <t>[초단타]+[정석방어]</t>
        </is>
      </c>
      <c r="F3501" t="inlineStr">
        <is>
          <t>2026-04-27</t>
        </is>
      </c>
      <c r="G3501" t="n">
        <v>33223.24</v>
      </c>
      <c r="H3501" t="inlineStr">
        <is>
          <t>2026-05-13</t>
        </is>
      </c>
      <c r="I3501" t="n">
        <v>31128.19</v>
      </c>
      <c r="J3501" t="inlineStr">
        <is>
          <t>2차 손절 도달(-5%)</t>
        </is>
      </c>
      <c r="K3501" t="n">
        <v>1</v>
      </c>
      <c r="L3501" t="n">
        <v>2</v>
      </c>
      <c r="M3501" t="n">
        <v>-6.59</v>
      </c>
      <c r="N3501" t="inlineStr">
        <is>
          <t>05.13. 1주 매도(-5% 하락 시 20% 손절 원칙)</t>
        </is>
      </c>
      <c r="O3501" t="n">
        <v>300000</v>
      </c>
      <c r="P3501">
        <f>COUNTIF($A$2:A3501,A3501)</f>
        <v/>
      </c>
      <c r="Q3501">
        <f>A3501&amp;"|"&amp;P3501</f>
        <v/>
      </c>
    </row>
    <row r="3502">
      <c r="A3502" t="inlineStr">
        <is>
          <t>우리금융지주|3개월 전에 샀다면|[초단타]+[정석방어]</t>
        </is>
      </c>
      <c r="B3502" t="inlineStr">
        <is>
          <t>우리금융지주</t>
        </is>
      </c>
      <c r="C3502" t="inlineStr">
        <is>
          <t>316140</t>
        </is>
      </c>
      <c r="D3502" t="inlineStr">
        <is>
          <t>3개월 전에 샀다면</t>
        </is>
      </c>
      <c r="E3502" t="inlineStr">
        <is>
          <t>[초단타]+[정석방어]</t>
        </is>
      </c>
      <c r="F3502" t="inlineStr">
        <is>
          <t>2026-04-27</t>
        </is>
      </c>
      <c r="G3502" t="n">
        <v>33223.24</v>
      </c>
      <c r="H3502" t="inlineStr">
        <is>
          <t>2026-05-29</t>
        </is>
      </c>
      <c r="I3502" t="n">
        <v>29679.21</v>
      </c>
      <c r="J3502" t="inlineStr">
        <is>
          <t>최종 손절 도달(-10%)</t>
        </is>
      </c>
      <c r="K3502" t="n">
        <v>2</v>
      </c>
      <c r="L3502" t="n">
        <v>0</v>
      </c>
      <c r="M3502" t="n">
        <v>-10.94</v>
      </c>
      <c r="N3502" t="inlineStr">
        <is>
          <t>05.29. 2주 매도(-10% 하락 시 10% 손절 원칙)</t>
        </is>
      </c>
      <c r="O3502" t="n">
        <v>300000</v>
      </c>
      <c r="P3502">
        <f>COUNTIF($A$2:A3502,A3502)</f>
        <v/>
      </c>
      <c r="Q3502">
        <f>A3502&amp;"|"&amp;P3502</f>
        <v/>
      </c>
    </row>
    <row r="3503">
      <c r="A3503" t="inlineStr">
        <is>
          <t>우리금융지주|3개월 전에 샀다면|[초단타]+[변동성허용]</t>
        </is>
      </c>
      <c r="B3503" t="inlineStr">
        <is>
          <t>우리금융지주</t>
        </is>
      </c>
      <c r="C3503" t="inlineStr">
        <is>
          <t>316140</t>
        </is>
      </c>
      <c r="D3503" t="inlineStr">
        <is>
          <t>3개월 전에 샀다면</t>
        </is>
      </c>
      <c r="E3503" t="inlineStr">
        <is>
          <t>[초단타]+[변동성허용]</t>
        </is>
      </c>
      <c r="F3503" t="inlineStr">
        <is>
          <t>2026-04-27</t>
        </is>
      </c>
      <c r="G3503" t="n">
        <v>33223.24</v>
      </c>
      <c r="H3503" t="inlineStr">
        <is>
          <t>2026-05-13</t>
        </is>
      </c>
      <c r="I3503" t="n">
        <v>31128.19</v>
      </c>
      <c r="J3503" t="inlineStr">
        <is>
          <t>1차 손절 도달(-5%)</t>
        </is>
      </c>
      <c r="K3503" t="n">
        <v>4</v>
      </c>
      <c r="L3503" t="n">
        <v>5</v>
      </c>
      <c r="M3503" t="n">
        <v>-6.59</v>
      </c>
      <c r="N3503" t="inlineStr">
        <is>
          <t>05.13. 4주 매도(-5% 하락 시 50% 손절 원칙)</t>
        </is>
      </c>
      <c r="O3503" t="n">
        <v>300000</v>
      </c>
      <c r="P3503">
        <f>COUNTIF($A$2:A3503,A3503)</f>
        <v/>
      </c>
      <c r="Q3503">
        <f>A3503&amp;"|"&amp;P3503</f>
        <v/>
      </c>
    </row>
    <row r="3504">
      <c r="A3504" t="inlineStr">
        <is>
          <t>우리금융지주|3개월 전에 샀다면|[초단타]+[변동성허용]</t>
        </is>
      </c>
      <c r="B3504" t="inlineStr">
        <is>
          <t>우리금융지주</t>
        </is>
      </c>
      <c r="C3504" t="inlineStr">
        <is>
          <t>316140</t>
        </is>
      </c>
      <c r="D3504" t="inlineStr">
        <is>
          <t>3개월 전에 샀다면</t>
        </is>
      </c>
      <c r="E3504" t="inlineStr">
        <is>
          <t>[초단타]+[변동성허용]</t>
        </is>
      </c>
      <c r="F3504" t="inlineStr">
        <is>
          <t>2026-04-27</t>
        </is>
      </c>
      <c r="G3504" t="n">
        <v>33223.24</v>
      </c>
      <c r="H3504" t="inlineStr">
        <is>
          <t>2026-05-29</t>
        </is>
      </c>
      <c r="I3504" t="n">
        <v>29679.21</v>
      </c>
      <c r="J3504" t="inlineStr">
        <is>
          <t>2차 손절 도달(-10%)</t>
        </is>
      </c>
      <c r="K3504" t="n">
        <v>2</v>
      </c>
      <c r="L3504" t="n">
        <v>3</v>
      </c>
      <c r="M3504" t="n">
        <v>-10.94</v>
      </c>
      <c r="N3504" t="inlineStr">
        <is>
          <t>05.29. 2주 매도(-10% 하락 시 30% 손절 원칙)</t>
        </is>
      </c>
      <c r="O3504" t="n">
        <v>300000</v>
      </c>
      <c r="P3504">
        <f>COUNTIF($A$2:A3504,A3504)</f>
        <v/>
      </c>
      <c r="Q3504">
        <f>A3504&amp;"|"&amp;P3504</f>
        <v/>
      </c>
    </row>
    <row r="3505">
      <c r="A3505" t="inlineStr">
        <is>
          <t>우리금융지주|3개월 전에 샀다면|[초단타]+[변동성허용]</t>
        </is>
      </c>
      <c r="B3505" t="inlineStr">
        <is>
          <t>우리금융지주</t>
        </is>
      </c>
      <c r="C3505" t="inlineStr">
        <is>
          <t>316140</t>
        </is>
      </c>
      <c r="D3505" t="inlineStr">
        <is>
          <t>3개월 전에 샀다면</t>
        </is>
      </c>
      <c r="E3505" t="inlineStr">
        <is>
          <t>[초단타]+[변동성허용]</t>
        </is>
      </c>
      <c r="F3505" t="inlineStr">
        <is>
          <t>2026-04-27</t>
        </is>
      </c>
      <c r="G3505" t="n">
        <v>33223.24</v>
      </c>
      <c r="H3505" t="inlineStr">
        <is>
          <t>2026-06-08</t>
        </is>
      </c>
      <c r="I3505" t="n">
        <v>28629.94</v>
      </c>
      <c r="J3505" t="inlineStr">
        <is>
          <t>백테스트 종료일 강제청산</t>
        </is>
      </c>
      <c r="K3505" t="n">
        <v>3</v>
      </c>
      <c r="L3505" t="n">
        <v>0</v>
      </c>
      <c r="M3505" t="n">
        <v>-14.08</v>
      </c>
      <c r="N3505" t="inlineStr">
        <is>
          <t>06.08. 3주 매도(백테스트 종료일 기준 강제청산)</t>
        </is>
      </c>
      <c r="O3505" t="n">
        <v>300000</v>
      </c>
      <c r="P3505">
        <f>COUNTIF($A$2:A3505,A3505)</f>
        <v/>
      </c>
      <c r="Q3505">
        <f>A3505&amp;"|"&amp;P3505</f>
        <v/>
      </c>
    </row>
    <row r="3506">
      <c r="A3506" t="inlineStr">
        <is>
          <t>우리금융지주|3개월 전에 샀다면|[초단타]+[버티기형]</t>
        </is>
      </c>
      <c r="B3506" t="inlineStr">
        <is>
          <t>우리금융지주</t>
        </is>
      </c>
      <c r="C3506" t="inlineStr">
        <is>
          <t>316140</t>
        </is>
      </c>
      <c r="D3506" t="inlineStr">
        <is>
          <t>3개월 전에 샀다면</t>
        </is>
      </c>
      <c r="E3506" t="inlineStr">
        <is>
          <t>[초단타]+[버티기형]</t>
        </is>
      </c>
      <c r="F3506" t="inlineStr">
        <is>
          <t>2026-04-27</t>
        </is>
      </c>
      <c r="G3506" t="n">
        <v>33223.24</v>
      </c>
      <c r="H3506" t="inlineStr">
        <is>
          <t>2026-05-13</t>
        </is>
      </c>
      <c r="I3506" t="n">
        <v>31128.19</v>
      </c>
      <c r="J3506" t="inlineStr">
        <is>
          <t>1차 손절 도달(-5%)</t>
        </is>
      </c>
      <c r="K3506" t="n">
        <v>3</v>
      </c>
      <c r="L3506" t="n">
        <v>6</v>
      </c>
      <c r="M3506" t="n">
        <v>-6.59</v>
      </c>
      <c r="N3506" t="inlineStr">
        <is>
          <t>05.13. 3주 매도(-5% 하락 시 40% 손절 원칙)</t>
        </is>
      </c>
      <c r="O3506" t="n">
        <v>300000</v>
      </c>
      <c r="P3506">
        <f>COUNTIF($A$2:A3506,A3506)</f>
        <v/>
      </c>
      <c r="Q3506">
        <f>A3506&amp;"|"&amp;P3506</f>
        <v/>
      </c>
    </row>
    <row r="3507">
      <c r="A3507" t="inlineStr">
        <is>
          <t>우리금융지주|3개월 전에 샀다면|[초단타]+[버티기형]</t>
        </is>
      </c>
      <c r="B3507" t="inlineStr">
        <is>
          <t>우리금융지주</t>
        </is>
      </c>
      <c r="C3507" t="inlineStr">
        <is>
          <t>316140</t>
        </is>
      </c>
      <c r="D3507" t="inlineStr">
        <is>
          <t>3개월 전에 샀다면</t>
        </is>
      </c>
      <c r="E3507" t="inlineStr">
        <is>
          <t>[초단타]+[버티기형]</t>
        </is>
      </c>
      <c r="F3507" t="inlineStr">
        <is>
          <t>2026-04-27</t>
        </is>
      </c>
      <c r="G3507" t="n">
        <v>33223.24</v>
      </c>
      <c r="H3507" t="inlineStr">
        <is>
          <t>2026-06-08</t>
        </is>
      </c>
      <c r="I3507" t="n">
        <v>28629.94</v>
      </c>
      <c r="J3507" t="inlineStr">
        <is>
          <t>백테스트 종료일 강제청산</t>
        </is>
      </c>
      <c r="K3507" t="n">
        <v>6</v>
      </c>
      <c r="L3507" t="n">
        <v>0</v>
      </c>
      <c r="M3507" t="n">
        <v>-14.08</v>
      </c>
      <c r="N3507" t="inlineStr">
        <is>
          <t>06.08. 6주 매도(백테스트 종료일 기준 강제청산)</t>
        </is>
      </c>
      <c r="O3507" t="n">
        <v>300000</v>
      </c>
      <c r="P3507">
        <f>COUNTIF($A$2:A3507,A3507)</f>
        <v/>
      </c>
      <c r="Q3507">
        <f>A3507&amp;"|"&amp;P3507</f>
        <v/>
      </c>
    </row>
    <row r="3508">
      <c r="A3508" t="inlineStr">
        <is>
          <t>우리금융지주|3개월 전에 샀다면|[단기스윙]+[칼손절]</t>
        </is>
      </c>
      <c r="B3508" t="inlineStr">
        <is>
          <t>우리금융지주</t>
        </is>
      </c>
      <c r="C3508" t="inlineStr">
        <is>
          <t>316140</t>
        </is>
      </c>
      <c r="D3508" t="inlineStr">
        <is>
          <t>3개월 전에 샀다면</t>
        </is>
      </c>
      <c r="E3508" t="inlineStr">
        <is>
          <t>[단기스윙]+[칼손절]</t>
        </is>
      </c>
      <c r="F3508" t="inlineStr">
        <is>
          <t>2026-04-27</t>
        </is>
      </c>
      <c r="G3508" t="n">
        <v>33223.24</v>
      </c>
      <c r="H3508" t="inlineStr">
        <is>
          <t>2026-05-11</t>
        </is>
      </c>
      <c r="I3508" t="n">
        <v>32477.25</v>
      </c>
      <c r="J3508" t="inlineStr">
        <is>
          <t>1차 손절 도달(-2%)</t>
        </is>
      </c>
      <c r="K3508" t="n">
        <v>7</v>
      </c>
      <c r="L3508" t="n">
        <v>2</v>
      </c>
      <c r="M3508" t="n">
        <v>-2.54</v>
      </c>
      <c r="N3508" t="inlineStr">
        <is>
          <t>05.11. 7주 매도(-2% 하락 시 80% 손절 원칙)</t>
        </is>
      </c>
      <c r="O3508" t="n">
        <v>300000</v>
      </c>
      <c r="P3508">
        <f>COUNTIF($A$2:A3508,A3508)</f>
        <v/>
      </c>
      <c r="Q3508">
        <f>A3508&amp;"|"&amp;P3508</f>
        <v/>
      </c>
    </row>
    <row r="3509">
      <c r="A3509" t="inlineStr">
        <is>
          <t>우리금융지주|3개월 전에 샀다면|[단기스윙]+[칼손절]</t>
        </is>
      </c>
      <c r="B3509" t="inlineStr">
        <is>
          <t>우리금융지주</t>
        </is>
      </c>
      <c r="C3509" t="inlineStr">
        <is>
          <t>316140</t>
        </is>
      </c>
      <c r="D3509" t="inlineStr">
        <is>
          <t>3개월 전에 샀다면</t>
        </is>
      </c>
      <c r="E3509" t="inlineStr">
        <is>
          <t>[단기스윙]+[칼손절]</t>
        </is>
      </c>
      <c r="F3509" t="inlineStr">
        <is>
          <t>2026-04-27</t>
        </is>
      </c>
      <c r="G3509" t="n">
        <v>33223.24</v>
      </c>
      <c r="H3509" t="inlineStr">
        <is>
          <t>2026-05-13</t>
        </is>
      </c>
      <c r="I3509" t="n">
        <v>31128.19</v>
      </c>
      <c r="J3509" t="inlineStr">
        <is>
          <t>최종 손절 도달(-6%)</t>
        </is>
      </c>
      <c r="K3509" t="n">
        <v>2</v>
      </c>
      <c r="L3509" t="n">
        <v>0</v>
      </c>
      <c r="M3509" t="n">
        <v>-6.59</v>
      </c>
      <c r="N3509" t="inlineStr">
        <is>
          <t>05.13. 2주 매도(-6% 하락 시 10% 손절 원칙)</t>
        </is>
      </c>
      <c r="O3509" t="n">
        <v>300000</v>
      </c>
      <c r="P3509">
        <f>COUNTIF($A$2:A3509,A3509)</f>
        <v/>
      </c>
      <c r="Q3509">
        <f>A3509&amp;"|"&amp;P3509</f>
        <v/>
      </c>
    </row>
    <row r="3510">
      <c r="A3510" t="inlineStr">
        <is>
          <t>우리금융지주|3개월 전에 샀다면|[단기스윙]+[정석방어]</t>
        </is>
      </c>
      <c r="B3510" t="inlineStr">
        <is>
          <t>우리금융지주</t>
        </is>
      </c>
      <c r="C3510" t="inlineStr">
        <is>
          <t>316140</t>
        </is>
      </c>
      <c r="D3510" t="inlineStr">
        <is>
          <t>3개월 전에 샀다면</t>
        </is>
      </c>
      <c r="E3510" t="inlineStr">
        <is>
          <t>[단기스윙]+[정석방어]</t>
        </is>
      </c>
      <c r="F3510" t="inlineStr">
        <is>
          <t>2026-04-27</t>
        </is>
      </c>
      <c r="G3510" t="n">
        <v>33223.24</v>
      </c>
      <c r="H3510" t="inlineStr">
        <is>
          <t>2026-05-12</t>
        </is>
      </c>
      <c r="I3510" t="n">
        <v>31777.74</v>
      </c>
      <c r="J3510" t="inlineStr">
        <is>
          <t>1차 손절 도달(-3%)</t>
        </is>
      </c>
      <c r="K3510" t="n">
        <v>6</v>
      </c>
      <c r="L3510" t="n">
        <v>3</v>
      </c>
      <c r="M3510" t="n">
        <v>-4.64</v>
      </c>
      <c r="N3510" t="inlineStr">
        <is>
          <t>05.12. 6주 매도(-3% 하락 시 70% 손절 원칙)</t>
        </is>
      </c>
      <c r="O3510" t="n">
        <v>300000</v>
      </c>
      <c r="P3510">
        <f>COUNTIF($A$2:A3510,A3510)</f>
        <v/>
      </c>
      <c r="Q3510">
        <f>A3510&amp;"|"&amp;P3510</f>
        <v/>
      </c>
    </row>
    <row r="3511">
      <c r="A3511" t="inlineStr">
        <is>
          <t>우리금융지주|3개월 전에 샀다면|[단기스윙]+[정석방어]</t>
        </is>
      </c>
      <c r="B3511" t="inlineStr">
        <is>
          <t>우리금융지주</t>
        </is>
      </c>
      <c r="C3511" t="inlineStr">
        <is>
          <t>316140</t>
        </is>
      </c>
      <c r="D3511" t="inlineStr">
        <is>
          <t>3개월 전에 샀다면</t>
        </is>
      </c>
      <c r="E3511" t="inlineStr">
        <is>
          <t>[단기스윙]+[정석방어]</t>
        </is>
      </c>
      <c r="F3511" t="inlineStr">
        <is>
          <t>2026-04-27</t>
        </is>
      </c>
      <c r="G3511" t="n">
        <v>33223.24</v>
      </c>
      <c r="H3511" t="inlineStr">
        <is>
          <t>2026-05-13</t>
        </is>
      </c>
      <c r="I3511" t="n">
        <v>31128.19</v>
      </c>
      <c r="J3511" t="inlineStr">
        <is>
          <t>2차 손절 도달(-5%)</t>
        </is>
      </c>
      <c r="K3511" t="n">
        <v>1</v>
      </c>
      <c r="L3511" t="n">
        <v>2</v>
      </c>
      <c r="M3511" t="n">
        <v>-6.59</v>
      </c>
      <c r="N3511" t="inlineStr">
        <is>
          <t>05.13. 1주 매도(-5% 하락 시 20% 손절 원칙)</t>
        </is>
      </c>
      <c r="O3511" t="n">
        <v>300000</v>
      </c>
      <c r="P3511">
        <f>COUNTIF($A$2:A3511,A3511)</f>
        <v/>
      </c>
      <c r="Q3511">
        <f>A3511&amp;"|"&amp;P3511</f>
        <v/>
      </c>
    </row>
    <row r="3512">
      <c r="A3512" t="inlineStr">
        <is>
          <t>우리금융지주|3개월 전에 샀다면|[단기스윙]+[정석방어]</t>
        </is>
      </c>
      <c r="B3512" t="inlineStr">
        <is>
          <t>우리금융지주</t>
        </is>
      </c>
      <c r="C3512" t="inlineStr">
        <is>
          <t>316140</t>
        </is>
      </c>
      <c r="D3512" t="inlineStr">
        <is>
          <t>3개월 전에 샀다면</t>
        </is>
      </c>
      <c r="E3512" t="inlineStr">
        <is>
          <t>[단기스윙]+[정석방어]</t>
        </is>
      </c>
      <c r="F3512" t="inlineStr">
        <is>
          <t>2026-04-27</t>
        </is>
      </c>
      <c r="G3512" t="n">
        <v>33223.24</v>
      </c>
      <c r="H3512" t="inlineStr">
        <is>
          <t>2026-05-29</t>
        </is>
      </c>
      <c r="I3512" t="n">
        <v>29679.21</v>
      </c>
      <c r="J3512" t="inlineStr">
        <is>
          <t>최종 손절 도달(-10%)</t>
        </is>
      </c>
      <c r="K3512" t="n">
        <v>2</v>
      </c>
      <c r="L3512" t="n">
        <v>0</v>
      </c>
      <c r="M3512" t="n">
        <v>-10.94</v>
      </c>
      <c r="N3512" t="inlineStr">
        <is>
          <t>05.29. 2주 매도(-10% 하락 시 10% 손절 원칙)</t>
        </is>
      </c>
      <c r="O3512" t="n">
        <v>300000</v>
      </c>
      <c r="P3512">
        <f>COUNTIF($A$2:A3512,A3512)</f>
        <v/>
      </c>
      <c r="Q3512">
        <f>A3512&amp;"|"&amp;P3512</f>
        <v/>
      </c>
    </row>
    <row r="3513">
      <c r="A3513" t="inlineStr">
        <is>
          <t>우리금융지주|3개월 전에 샀다면|[단기스윙]+[변동성허용]</t>
        </is>
      </c>
      <c r="B3513" t="inlineStr">
        <is>
          <t>우리금융지주</t>
        </is>
      </c>
      <c r="C3513" t="inlineStr">
        <is>
          <t>316140</t>
        </is>
      </c>
      <c r="D3513" t="inlineStr">
        <is>
          <t>3개월 전에 샀다면</t>
        </is>
      </c>
      <c r="E3513" t="inlineStr">
        <is>
          <t>[단기스윙]+[변동성허용]</t>
        </is>
      </c>
      <c r="F3513" t="inlineStr">
        <is>
          <t>2026-04-27</t>
        </is>
      </c>
      <c r="G3513" t="n">
        <v>33223.24</v>
      </c>
      <c r="H3513" t="inlineStr">
        <is>
          <t>2026-05-13</t>
        </is>
      </c>
      <c r="I3513" t="n">
        <v>31128.19</v>
      </c>
      <c r="J3513" t="inlineStr">
        <is>
          <t>1차 손절 도달(-5%)</t>
        </is>
      </c>
      <c r="K3513" t="n">
        <v>4</v>
      </c>
      <c r="L3513" t="n">
        <v>5</v>
      </c>
      <c r="M3513" t="n">
        <v>-6.59</v>
      </c>
      <c r="N3513" t="inlineStr">
        <is>
          <t>05.13. 4주 매도(-5% 하락 시 50% 손절 원칙)</t>
        </is>
      </c>
      <c r="O3513" t="n">
        <v>300000</v>
      </c>
      <c r="P3513">
        <f>COUNTIF($A$2:A3513,A3513)</f>
        <v/>
      </c>
      <c r="Q3513">
        <f>A3513&amp;"|"&amp;P3513</f>
        <v/>
      </c>
    </row>
    <row r="3514">
      <c r="A3514" t="inlineStr">
        <is>
          <t>우리금융지주|3개월 전에 샀다면|[단기스윙]+[변동성허용]</t>
        </is>
      </c>
      <c r="B3514" t="inlineStr">
        <is>
          <t>우리금융지주</t>
        </is>
      </c>
      <c r="C3514" t="inlineStr">
        <is>
          <t>316140</t>
        </is>
      </c>
      <c r="D3514" t="inlineStr">
        <is>
          <t>3개월 전에 샀다면</t>
        </is>
      </c>
      <c r="E3514" t="inlineStr">
        <is>
          <t>[단기스윙]+[변동성허용]</t>
        </is>
      </c>
      <c r="F3514" t="inlineStr">
        <is>
          <t>2026-04-27</t>
        </is>
      </c>
      <c r="G3514" t="n">
        <v>33223.24</v>
      </c>
      <c r="H3514" t="inlineStr">
        <is>
          <t>2026-05-29</t>
        </is>
      </c>
      <c r="I3514" t="n">
        <v>29679.21</v>
      </c>
      <c r="J3514" t="inlineStr">
        <is>
          <t>2차 손절 도달(-10%)</t>
        </is>
      </c>
      <c r="K3514" t="n">
        <v>2</v>
      </c>
      <c r="L3514" t="n">
        <v>3</v>
      </c>
      <c r="M3514" t="n">
        <v>-10.94</v>
      </c>
      <c r="N3514" t="inlineStr">
        <is>
          <t>05.29. 2주 매도(-10% 하락 시 30% 손절 원칙)</t>
        </is>
      </c>
      <c r="O3514" t="n">
        <v>300000</v>
      </c>
      <c r="P3514">
        <f>COUNTIF($A$2:A3514,A3514)</f>
        <v/>
      </c>
      <c r="Q3514">
        <f>A3514&amp;"|"&amp;P3514</f>
        <v/>
      </c>
    </row>
    <row r="3515">
      <c r="A3515" t="inlineStr">
        <is>
          <t>우리금융지주|3개월 전에 샀다면|[단기스윙]+[변동성허용]</t>
        </is>
      </c>
      <c r="B3515" t="inlineStr">
        <is>
          <t>우리금융지주</t>
        </is>
      </c>
      <c r="C3515" t="inlineStr">
        <is>
          <t>316140</t>
        </is>
      </c>
      <c r="D3515" t="inlineStr">
        <is>
          <t>3개월 전에 샀다면</t>
        </is>
      </c>
      <c r="E3515" t="inlineStr">
        <is>
          <t>[단기스윙]+[변동성허용]</t>
        </is>
      </c>
      <c r="F3515" t="inlineStr">
        <is>
          <t>2026-04-27</t>
        </is>
      </c>
      <c r="G3515" t="n">
        <v>33223.24</v>
      </c>
      <c r="H3515" t="inlineStr">
        <is>
          <t>2026-06-08</t>
        </is>
      </c>
      <c r="I3515" t="n">
        <v>28629.94</v>
      </c>
      <c r="J3515" t="inlineStr">
        <is>
          <t>백테스트 종료일 강제청산</t>
        </is>
      </c>
      <c r="K3515" t="n">
        <v>3</v>
      </c>
      <c r="L3515" t="n">
        <v>0</v>
      </c>
      <c r="M3515" t="n">
        <v>-14.08</v>
      </c>
      <c r="N3515" t="inlineStr">
        <is>
          <t>06.08. 3주 매도(백테스트 종료일 기준 강제청산)</t>
        </is>
      </c>
      <c r="O3515" t="n">
        <v>300000</v>
      </c>
      <c r="P3515">
        <f>COUNTIF($A$2:A3515,A3515)</f>
        <v/>
      </c>
      <c r="Q3515">
        <f>A3515&amp;"|"&amp;P3515</f>
        <v/>
      </c>
    </row>
    <row r="3516">
      <c r="A3516" t="inlineStr">
        <is>
          <t>우리금융지주|3개월 전에 샀다면|[단기스윙]+[버티기형]</t>
        </is>
      </c>
      <c r="B3516" t="inlineStr">
        <is>
          <t>우리금융지주</t>
        </is>
      </c>
      <c r="C3516" t="inlineStr">
        <is>
          <t>316140</t>
        </is>
      </c>
      <c r="D3516" t="inlineStr">
        <is>
          <t>3개월 전에 샀다면</t>
        </is>
      </c>
      <c r="E3516" t="inlineStr">
        <is>
          <t>[단기스윙]+[버티기형]</t>
        </is>
      </c>
      <c r="F3516" t="inlineStr">
        <is>
          <t>2026-04-27</t>
        </is>
      </c>
      <c r="G3516" t="n">
        <v>33223.24</v>
      </c>
      <c r="H3516" t="inlineStr">
        <is>
          <t>2026-05-13</t>
        </is>
      </c>
      <c r="I3516" t="n">
        <v>31128.19</v>
      </c>
      <c r="J3516" t="inlineStr">
        <is>
          <t>1차 손절 도달(-5%)</t>
        </is>
      </c>
      <c r="K3516" t="n">
        <v>3</v>
      </c>
      <c r="L3516" t="n">
        <v>6</v>
      </c>
      <c r="M3516" t="n">
        <v>-6.59</v>
      </c>
      <c r="N3516" t="inlineStr">
        <is>
          <t>05.13. 3주 매도(-5% 하락 시 40% 손절 원칙)</t>
        </is>
      </c>
      <c r="O3516" t="n">
        <v>300000</v>
      </c>
      <c r="P3516">
        <f>COUNTIF($A$2:A3516,A3516)</f>
        <v/>
      </c>
      <c r="Q3516">
        <f>A3516&amp;"|"&amp;P3516</f>
        <v/>
      </c>
    </row>
    <row r="3517">
      <c r="A3517" t="inlineStr">
        <is>
          <t>우리금융지주|3개월 전에 샀다면|[단기스윙]+[버티기형]</t>
        </is>
      </c>
      <c r="B3517" t="inlineStr">
        <is>
          <t>우리금융지주</t>
        </is>
      </c>
      <c r="C3517" t="inlineStr">
        <is>
          <t>316140</t>
        </is>
      </c>
      <c r="D3517" t="inlineStr">
        <is>
          <t>3개월 전에 샀다면</t>
        </is>
      </c>
      <c r="E3517" t="inlineStr">
        <is>
          <t>[단기스윙]+[버티기형]</t>
        </is>
      </c>
      <c r="F3517" t="inlineStr">
        <is>
          <t>2026-04-27</t>
        </is>
      </c>
      <c r="G3517" t="n">
        <v>33223.24</v>
      </c>
      <c r="H3517" t="inlineStr">
        <is>
          <t>2026-06-08</t>
        </is>
      </c>
      <c r="I3517" t="n">
        <v>28629.94</v>
      </c>
      <c r="J3517" t="inlineStr">
        <is>
          <t>백테스트 종료일 강제청산</t>
        </is>
      </c>
      <c r="K3517" t="n">
        <v>6</v>
      </c>
      <c r="L3517" t="n">
        <v>0</v>
      </c>
      <c r="M3517" t="n">
        <v>-14.08</v>
      </c>
      <c r="N3517" t="inlineStr">
        <is>
          <t>06.08. 6주 매도(백테스트 종료일 기준 강제청산)</t>
        </is>
      </c>
      <c r="O3517" t="n">
        <v>300000</v>
      </c>
      <c r="P3517">
        <f>COUNTIF($A$2:A3517,A3517)</f>
        <v/>
      </c>
      <c r="Q3517">
        <f>A3517&amp;"|"&amp;P3517</f>
        <v/>
      </c>
    </row>
    <row r="3518">
      <c r="A3518" t="inlineStr">
        <is>
          <t>우리금융지주|3개월 전에 샀다면|[대표님룰]+[칼손절]</t>
        </is>
      </c>
      <c r="B3518" t="inlineStr">
        <is>
          <t>우리금융지주</t>
        </is>
      </c>
      <c r="C3518" t="inlineStr">
        <is>
          <t>316140</t>
        </is>
      </c>
      <c r="D3518" t="inlineStr">
        <is>
          <t>3개월 전에 샀다면</t>
        </is>
      </c>
      <c r="E3518" t="inlineStr">
        <is>
          <t>[대표님룰]+[칼손절]</t>
        </is>
      </c>
      <c r="F3518" t="inlineStr">
        <is>
          <t>2026-04-27</t>
        </is>
      </c>
      <c r="G3518" t="n">
        <v>33223.24</v>
      </c>
      <c r="H3518" t="inlineStr">
        <is>
          <t>2026-05-11</t>
        </is>
      </c>
      <c r="I3518" t="n">
        <v>32477.25</v>
      </c>
      <c r="J3518" t="inlineStr">
        <is>
          <t>1차 손절 도달(-2%)</t>
        </is>
      </c>
      <c r="K3518" t="n">
        <v>7</v>
      </c>
      <c r="L3518" t="n">
        <v>2</v>
      </c>
      <c r="M3518" t="n">
        <v>-2.54</v>
      </c>
      <c r="N3518" t="inlineStr">
        <is>
          <t>05.11. 7주 매도(-2% 하락 시 80% 손절 원칙)</t>
        </is>
      </c>
      <c r="O3518" t="n">
        <v>300000</v>
      </c>
      <c r="P3518">
        <f>COUNTIF($A$2:A3518,A3518)</f>
        <v/>
      </c>
      <c r="Q3518">
        <f>A3518&amp;"|"&amp;P3518</f>
        <v/>
      </c>
    </row>
    <row r="3519">
      <c r="A3519" t="inlineStr">
        <is>
          <t>우리금융지주|3개월 전에 샀다면|[대표님룰]+[칼손절]</t>
        </is>
      </c>
      <c r="B3519" t="inlineStr">
        <is>
          <t>우리금융지주</t>
        </is>
      </c>
      <c r="C3519" t="inlineStr">
        <is>
          <t>316140</t>
        </is>
      </c>
      <c r="D3519" t="inlineStr">
        <is>
          <t>3개월 전에 샀다면</t>
        </is>
      </c>
      <c r="E3519" t="inlineStr">
        <is>
          <t>[대표님룰]+[칼손절]</t>
        </is>
      </c>
      <c r="F3519" t="inlineStr">
        <is>
          <t>2026-04-27</t>
        </is>
      </c>
      <c r="G3519" t="n">
        <v>33223.24</v>
      </c>
      <c r="H3519" t="inlineStr">
        <is>
          <t>2026-05-13</t>
        </is>
      </c>
      <c r="I3519" t="n">
        <v>31128.19</v>
      </c>
      <c r="J3519" t="inlineStr">
        <is>
          <t>최종 손절 도달(-6%)</t>
        </is>
      </c>
      <c r="K3519" t="n">
        <v>2</v>
      </c>
      <c r="L3519" t="n">
        <v>0</v>
      </c>
      <c r="M3519" t="n">
        <v>-6.59</v>
      </c>
      <c r="N3519" t="inlineStr">
        <is>
          <t>05.13. 2주 매도(-6% 하락 시 10% 손절 원칙)</t>
        </is>
      </c>
      <c r="O3519" t="n">
        <v>300000</v>
      </c>
      <c r="P3519">
        <f>COUNTIF($A$2:A3519,A3519)</f>
        <v/>
      </c>
      <c r="Q3519">
        <f>A3519&amp;"|"&amp;P3519</f>
        <v/>
      </c>
    </row>
    <row r="3520">
      <c r="A3520" t="inlineStr">
        <is>
          <t>우리금융지주|3개월 전에 샀다면|[대표님룰]+[정석방어]</t>
        </is>
      </c>
      <c r="B3520" t="inlineStr">
        <is>
          <t>우리금융지주</t>
        </is>
      </c>
      <c r="C3520" t="inlineStr">
        <is>
          <t>316140</t>
        </is>
      </c>
      <c r="D3520" t="inlineStr">
        <is>
          <t>3개월 전에 샀다면</t>
        </is>
      </c>
      <c r="E3520" t="inlineStr">
        <is>
          <t>[대표님룰]+[정석방어]</t>
        </is>
      </c>
      <c r="F3520" t="inlineStr">
        <is>
          <t>2026-04-27</t>
        </is>
      </c>
      <c r="G3520" t="n">
        <v>33223.24</v>
      </c>
      <c r="H3520" t="inlineStr">
        <is>
          <t>2026-05-12</t>
        </is>
      </c>
      <c r="I3520" t="n">
        <v>31777.74</v>
      </c>
      <c r="J3520" t="inlineStr">
        <is>
          <t>1차 손절 도달(-3%)</t>
        </is>
      </c>
      <c r="K3520" t="n">
        <v>6</v>
      </c>
      <c r="L3520" t="n">
        <v>3</v>
      </c>
      <c r="M3520" t="n">
        <v>-4.64</v>
      </c>
      <c r="N3520" t="inlineStr">
        <is>
          <t>05.12. 6주 매도(-3% 하락 시 70% 손절 원칙)</t>
        </is>
      </c>
      <c r="O3520" t="n">
        <v>300000</v>
      </c>
      <c r="P3520">
        <f>COUNTIF($A$2:A3520,A3520)</f>
        <v/>
      </c>
      <c r="Q3520">
        <f>A3520&amp;"|"&amp;P3520</f>
        <v/>
      </c>
    </row>
    <row r="3521">
      <c r="A3521" t="inlineStr">
        <is>
          <t>우리금융지주|3개월 전에 샀다면|[대표님룰]+[정석방어]</t>
        </is>
      </c>
      <c r="B3521" t="inlineStr">
        <is>
          <t>우리금융지주</t>
        </is>
      </c>
      <c r="C3521" t="inlineStr">
        <is>
          <t>316140</t>
        </is>
      </c>
      <c r="D3521" t="inlineStr">
        <is>
          <t>3개월 전에 샀다면</t>
        </is>
      </c>
      <c r="E3521" t="inlineStr">
        <is>
          <t>[대표님룰]+[정석방어]</t>
        </is>
      </c>
      <c r="F3521" t="inlineStr">
        <is>
          <t>2026-04-27</t>
        </is>
      </c>
      <c r="G3521" t="n">
        <v>33223.24</v>
      </c>
      <c r="H3521" t="inlineStr">
        <is>
          <t>2026-05-13</t>
        </is>
      </c>
      <c r="I3521" t="n">
        <v>31128.19</v>
      </c>
      <c r="J3521" t="inlineStr">
        <is>
          <t>2차 손절 도달(-5%)</t>
        </is>
      </c>
      <c r="K3521" t="n">
        <v>1</v>
      </c>
      <c r="L3521" t="n">
        <v>2</v>
      </c>
      <c r="M3521" t="n">
        <v>-6.59</v>
      </c>
      <c r="N3521" t="inlineStr">
        <is>
          <t>05.13. 1주 매도(-5% 하락 시 20% 손절 원칙)</t>
        </is>
      </c>
      <c r="O3521" t="n">
        <v>300000</v>
      </c>
      <c r="P3521">
        <f>COUNTIF($A$2:A3521,A3521)</f>
        <v/>
      </c>
      <c r="Q3521">
        <f>A3521&amp;"|"&amp;P3521</f>
        <v/>
      </c>
    </row>
    <row r="3522">
      <c r="A3522" t="inlineStr">
        <is>
          <t>우리금융지주|3개월 전에 샀다면|[대표님룰]+[정석방어]</t>
        </is>
      </c>
      <c r="B3522" t="inlineStr">
        <is>
          <t>우리금융지주</t>
        </is>
      </c>
      <c r="C3522" t="inlineStr">
        <is>
          <t>316140</t>
        </is>
      </c>
      <c r="D3522" t="inlineStr">
        <is>
          <t>3개월 전에 샀다면</t>
        </is>
      </c>
      <c r="E3522" t="inlineStr">
        <is>
          <t>[대표님룰]+[정석방어]</t>
        </is>
      </c>
      <c r="F3522" t="inlineStr">
        <is>
          <t>2026-04-27</t>
        </is>
      </c>
      <c r="G3522" t="n">
        <v>33223.24</v>
      </c>
      <c r="H3522" t="inlineStr">
        <is>
          <t>2026-05-29</t>
        </is>
      </c>
      <c r="I3522" t="n">
        <v>29679.21</v>
      </c>
      <c r="J3522" t="inlineStr">
        <is>
          <t>최종 손절 도달(-10%)</t>
        </is>
      </c>
      <c r="K3522" t="n">
        <v>2</v>
      </c>
      <c r="L3522" t="n">
        <v>0</v>
      </c>
      <c r="M3522" t="n">
        <v>-10.94</v>
      </c>
      <c r="N3522" t="inlineStr">
        <is>
          <t>05.29. 2주 매도(-10% 하락 시 10% 손절 원칙)</t>
        </is>
      </c>
      <c r="O3522" t="n">
        <v>300000</v>
      </c>
      <c r="P3522">
        <f>COUNTIF($A$2:A3522,A3522)</f>
        <v/>
      </c>
      <c r="Q3522">
        <f>A3522&amp;"|"&amp;P3522</f>
        <v/>
      </c>
    </row>
    <row r="3523">
      <c r="A3523" t="inlineStr">
        <is>
          <t>우리금융지주|3개월 전에 샀다면|[대표님룰]+[변동성허용]</t>
        </is>
      </c>
      <c r="B3523" t="inlineStr">
        <is>
          <t>우리금융지주</t>
        </is>
      </c>
      <c r="C3523" t="inlineStr">
        <is>
          <t>316140</t>
        </is>
      </c>
      <c r="D3523" t="inlineStr">
        <is>
          <t>3개월 전에 샀다면</t>
        </is>
      </c>
      <c r="E3523" t="inlineStr">
        <is>
          <t>[대표님룰]+[변동성허용]</t>
        </is>
      </c>
      <c r="F3523" t="inlineStr">
        <is>
          <t>2026-04-27</t>
        </is>
      </c>
      <c r="G3523" t="n">
        <v>33223.24</v>
      </c>
      <c r="H3523" t="inlineStr">
        <is>
          <t>2026-05-13</t>
        </is>
      </c>
      <c r="I3523" t="n">
        <v>31128.19</v>
      </c>
      <c r="J3523" t="inlineStr">
        <is>
          <t>1차 손절 도달(-5%)</t>
        </is>
      </c>
      <c r="K3523" t="n">
        <v>4</v>
      </c>
      <c r="L3523" t="n">
        <v>5</v>
      </c>
      <c r="M3523" t="n">
        <v>-6.59</v>
      </c>
      <c r="N3523" t="inlineStr">
        <is>
          <t>05.13. 4주 매도(-5% 하락 시 50% 손절 원칙)</t>
        </is>
      </c>
      <c r="O3523" t="n">
        <v>300000</v>
      </c>
      <c r="P3523">
        <f>COUNTIF($A$2:A3523,A3523)</f>
        <v/>
      </c>
      <c r="Q3523">
        <f>A3523&amp;"|"&amp;P3523</f>
        <v/>
      </c>
    </row>
    <row r="3524">
      <c r="A3524" t="inlineStr">
        <is>
          <t>우리금융지주|3개월 전에 샀다면|[대표님룰]+[변동성허용]</t>
        </is>
      </c>
      <c r="B3524" t="inlineStr">
        <is>
          <t>우리금융지주</t>
        </is>
      </c>
      <c r="C3524" t="inlineStr">
        <is>
          <t>316140</t>
        </is>
      </c>
      <c r="D3524" t="inlineStr">
        <is>
          <t>3개월 전에 샀다면</t>
        </is>
      </c>
      <c r="E3524" t="inlineStr">
        <is>
          <t>[대표님룰]+[변동성허용]</t>
        </is>
      </c>
      <c r="F3524" t="inlineStr">
        <is>
          <t>2026-04-27</t>
        </is>
      </c>
      <c r="G3524" t="n">
        <v>33223.24</v>
      </c>
      <c r="H3524" t="inlineStr">
        <is>
          <t>2026-05-29</t>
        </is>
      </c>
      <c r="I3524" t="n">
        <v>29679.21</v>
      </c>
      <c r="J3524" t="inlineStr">
        <is>
          <t>2차 손절 도달(-10%)</t>
        </is>
      </c>
      <c r="K3524" t="n">
        <v>2</v>
      </c>
      <c r="L3524" t="n">
        <v>3</v>
      </c>
      <c r="M3524" t="n">
        <v>-10.94</v>
      </c>
      <c r="N3524" t="inlineStr">
        <is>
          <t>05.29. 2주 매도(-10% 하락 시 30% 손절 원칙)</t>
        </is>
      </c>
      <c r="O3524" t="n">
        <v>300000</v>
      </c>
      <c r="P3524">
        <f>COUNTIF($A$2:A3524,A3524)</f>
        <v/>
      </c>
      <c r="Q3524">
        <f>A3524&amp;"|"&amp;P3524</f>
        <v/>
      </c>
    </row>
    <row r="3525">
      <c r="A3525" t="inlineStr">
        <is>
          <t>우리금융지주|3개월 전에 샀다면|[대표님룰]+[변동성허용]</t>
        </is>
      </c>
      <c r="B3525" t="inlineStr">
        <is>
          <t>우리금융지주</t>
        </is>
      </c>
      <c r="C3525" t="inlineStr">
        <is>
          <t>316140</t>
        </is>
      </c>
      <c r="D3525" t="inlineStr">
        <is>
          <t>3개월 전에 샀다면</t>
        </is>
      </c>
      <c r="E3525" t="inlineStr">
        <is>
          <t>[대표님룰]+[변동성허용]</t>
        </is>
      </c>
      <c r="F3525" t="inlineStr">
        <is>
          <t>2026-04-27</t>
        </is>
      </c>
      <c r="G3525" t="n">
        <v>33223.24</v>
      </c>
      <c r="H3525" t="inlineStr">
        <is>
          <t>2026-06-08</t>
        </is>
      </c>
      <c r="I3525" t="n">
        <v>28629.94</v>
      </c>
      <c r="J3525" t="inlineStr">
        <is>
          <t>백테스트 종료일 강제청산</t>
        </is>
      </c>
      <c r="K3525" t="n">
        <v>3</v>
      </c>
      <c r="L3525" t="n">
        <v>0</v>
      </c>
      <c r="M3525" t="n">
        <v>-14.08</v>
      </c>
      <c r="N3525" t="inlineStr">
        <is>
          <t>06.08. 3주 매도(백테스트 종료일 기준 강제청산)</t>
        </is>
      </c>
      <c r="O3525" t="n">
        <v>300000</v>
      </c>
      <c r="P3525">
        <f>COUNTIF($A$2:A3525,A3525)</f>
        <v/>
      </c>
      <c r="Q3525">
        <f>A3525&amp;"|"&amp;P3525</f>
        <v/>
      </c>
    </row>
    <row r="3526">
      <c r="A3526" t="inlineStr">
        <is>
          <t>우리금융지주|3개월 전에 샀다면|[대표님룰]+[버티기형]</t>
        </is>
      </c>
      <c r="B3526" t="inlineStr">
        <is>
          <t>우리금융지주</t>
        </is>
      </c>
      <c r="C3526" t="inlineStr">
        <is>
          <t>316140</t>
        </is>
      </c>
      <c r="D3526" t="inlineStr">
        <is>
          <t>3개월 전에 샀다면</t>
        </is>
      </c>
      <c r="E3526" t="inlineStr">
        <is>
          <t>[대표님룰]+[버티기형]</t>
        </is>
      </c>
      <c r="F3526" t="inlineStr">
        <is>
          <t>2026-04-27</t>
        </is>
      </c>
      <c r="G3526" t="n">
        <v>33223.24</v>
      </c>
      <c r="H3526" t="inlineStr">
        <is>
          <t>2026-05-13</t>
        </is>
      </c>
      <c r="I3526" t="n">
        <v>31128.19</v>
      </c>
      <c r="J3526" t="inlineStr">
        <is>
          <t>1차 손절 도달(-5%)</t>
        </is>
      </c>
      <c r="K3526" t="n">
        <v>3</v>
      </c>
      <c r="L3526" t="n">
        <v>6</v>
      </c>
      <c r="M3526" t="n">
        <v>-6.59</v>
      </c>
      <c r="N3526" t="inlineStr">
        <is>
          <t>05.13. 3주 매도(-5% 하락 시 40% 손절 원칙)</t>
        </is>
      </c>
      <c r="O3526" t="n">
        <v>300000</v>
      </c>
      <c r="P3526">
        <f>COUNTIF($A$2:A3526,A3526)</f>
        <v/>
      </c>
      <c r="Q3526">
        <f>A3526&amp;"|"&amp;P3526</f>
        <v/>
      </c>
    </row>
    <row r="3527">
      <c r="A3527" t="inlineStr">
        <is>
          <t>우리금융지주|3개월 전에 샀다면|[대표님룰]+[버티기형]</t>
        </is>
      </c>
      <c r="B3527" t="inlineStr">
        <is>
          <t>우리금융지주</t>
        </is>
      </c>
      <c r="C3527" t="inlineStr">
        <is>
          <t>316140</t>
        </is>
      </c>
      <c r="D3527" t="inlineStr">
        <is>
          <t>3개월 전에 샀다면</t>
        </is>
      </c>
      <c r="E3527" t="inlineStr">
        <is>
          <t>[대표님룰]+[버티기형]</t>
        </is>
      </c>
      <c r="F3527" t="inlineStr">
        <is>
          <t>2026-04-27</t>
        </is>
      </c>
      <c r="G3527" t="n">
        <v>33223.24</v>
      </c>
      <c r="H3527" t="inlineStr">
        <is>
          <t>2026-06-08</t>
        </is>
      </c>
      <c r="I3527" t="n">
        <v>28629.94</v>
      </c>
      <c r="J3527" t="inlineStr">
        <is>
          <t>백테스트 종료일 강제청산</t>
        </is>
      </c>
      <c r="K3527" t="n">
        <v>6</v>
      </c>
      <c r="L3527" t="n">
        <v>0</v>
      </c>
      <c r="M3527" t="n">
        <v>-14.08</v>
      </c>
      <c r="N3527" t="inlineStr">
        <is>
          <t>06.08. 6주 매도(백테스트 종료일 기준 강제청산)</t>
        </is>
      </c>
      <c r="O3527" t="n">
        <v>300000</v>
      </c>
      <c r="P3527">
        <f>COUNTIF($A$2:A3527,A3527)</f>
        <v/>
      </c>
      <c r="Q3527">
        <f>A3527&amp;"|"&amp;P3527</f>
        <v/>
      </c>
    </row>
    <row r="3528">
      <c r="A3528" t="inlineStr">
        <is>
          <t>우리금융지주|3개월 전에 샀다면|[중기추세]+[칼손절]</t>
        </is>
      </c>
      <c r="B3528" t="inlineStr">
        <is>
          <t>우리금융지주</t>
        </is>
      </c>
      <c r="C3528" t="inlineStr">
        <is>
          <t>316140</t>
        </is>
      </c>
      <c r="D3528" t="inlineStr">
        <is>
          <t>3개월 전에 샀다면</t>
        </is>
      </c>
      <c r="E3528" t="inlineStr">
        <is>
          <t>[중기추세]+[칼손절]</t>
        </is>
      </c>
      <c r="F3528" t="inlineStr">
        <is>
          <t>2026-04-27</t>
        </is>
      </c>
      <c r="G3528" t="n">
        <v>33223.24</v>
      </c>
      <c r="H3528" t="inlineStr">
        <is>
          <t>2026-05-11</t>
        </is>
      </c>
      <c r="I3528" t="n">
        <v>32477.25</v>
      </c>
      <c r="J3528" t="inlineStr">
        <is>
          <t>1차 손절 도달(-2%)</t>
        </is>
      </c>
      <c r="K3528" t="n">
        <v>7</v>
      </c>
      <c r="L3528" t="n">
        <v>2</v>
      </c>
      <c r="M3528" t="n">
        <v>-2.54</v>
      </c>
      <c r="N3528" t="inlineStr">
        <is>
          <t>05.11. 7주 매도(-2% 하락 시 80% 손절 원칙)</t>
        </is>
      </c>
      <c r="O3528" t="n">
        <v>300000</v>
      </c>
      <c r="P3528">
        <f>COUNTIF($A$2:A3528,A3528)</f>
        <v/>
      </c>
      <c r="Q3528">
        <f>A3528&amp;"|"&amp;P3528</f>
        <v/>
      </c>
    </row>
    <row r="3529">
      <c r="A3529" t="inlineStr">
        <is>
          <t>우리금융지주|3개월 전에 샀다면|[중기추세]+[칼손절]</t>
        </is>
      </c>
      <c r="B3529" t="inlineStr">
        <is>
          <t>우리금융지주</t>
        </is>
      </c>
      <c r="C3529" t="inlineStr">
        <is>
          <t>316140</t>
        </is>
      </c>
      <c r="D3529" t="inlineStr">
        <is>
          <t>3개월 전에 샀다면</t>
        </is>
      </c>
      <c r="E3529" t="inlineStr">
        <is>
          <t>[중기추세]+[칼손절]</t>
        </is>
      </c>
      <c r="F3529" t="inlineStr">
        <is>
          <t>2026-04-27</t>
        </is>
      </c>
      <c r="G3529" t="n">
        <v>33223.24</v>
      </c>
      <c r="H3529" t="inlineStr">
        <is>
          <t>2026-05-13</t>
        </is>
      </c>
      <c r="I3529" t="n">
        <v>31128.19</v>
      </c>
      <c r="J3529" t="inlineStr">
        <is>
          <t>최종 손절 도달(-6%)</t>
        </is>
      </c>
      <c r="K3529" t="n">
        <v>2</v>
      </c>
      <c r="L3529" t="n">
        <v>0</v>
      </c>
      <c r="M3529" t="n">
        <v>-6.59</v>
      </c>
      <c r="N3529" t="inlineStr">
        <is>
          <t>05.13. 2주 매도(-6% 하락 시 10% 손절 원칙)</t>
        </is>
      </c>
      <c r="O3529" t="n">
        <v>300000</v>
      </c>
      <c r="P3529">
        <f>COUNTIF($A$2:A3529,A3529)</f>
        <v/>
      </c>
      <c r="Q3529">
        <f>A3529&amp;"|"&amp;P3529</f>
        <v/>
      </c>
    </row>
    <row r="3530">
      <c r="A3530" t="inlineStr">
        <is>
          <t>우리금융지주|3개월 전에 샀다면|[중기추세]+[정석방어]</t>
        </is>
      </c>
      <c r="B3530" t="inlineStr">
        <is>
          <t>우리금융지주</t>
        </is>
      </c>
      <c r="C3530" t="inlineStr">
        <is>
          <t>316140</t>
        </is>
      </c>
      <c r="D3530" t="inlineStr">
        <is>
          <t>3개월 전에 샀다면</t>
        </is>
      </c>
      <c r="E3530" t="inlineStr">
        <is>
          <t>[중기추세]+[정석방어]</t>
        </is>
      </c>
      <c r="F3530" t="inlineStr">
        <is>
          <t>2026-04-27</t>
        </is>
      </c>
      <c r="G3530" t="n">
        <v>33223.24</v>
      </c>
      <c r="H3530" t="inlineStr">
        <is>
          <t>2026-05-12</t>
        </is>
      </c>
      <c r="I3530" t="n">
        <v>31777.74</v>
      </c>
      <c r="J3530" t="inlineStr">
        <is>
          <t>1차 손절 도달(-3%)</t>
        </is>
      </c>
      <c r="K3530" t="n">
        <v>6</v>
      </c>
      <c r="L3530" t="n">
        <v>3</v>
      </c>
      <c r="M3530" t="n">
        <v>-4.64</v>
      </c>
      <c r="N3530" t="inlineStr">
        <is>
          <t>05.12. 6주 매도(-3% 하락 시 70% 손절 원칙)</t>
        </is>
      </c>
      <c r="O3530" t="n">
        <v>300000</v>
      </c>
      <c r="P3530">
        <f>COUNTIF($A$2:A3530,A3530)</f>
        <v/>
      </c>
      <c r="Q3530">
        <f>A3530&amp;"|"&amp;P3530</f>
        <v/>
      </c>
    </row>
    <row r="3531">
      <c r="A3531" t="inlineStr">
        <is>
          <t>우리금융지주|3개월 전에 샀다면|[중기추세]+[정석방어]</t>
        </is>
      </c>
      <c r="B3531" t="inlineStr">
        <is>
          <t>우리금융지주</t>
        </is>
      </c>
      <c r="C3531" t="inlineStr">
        <is>
          <t>316140</t>
        </is>
      </c>
      <c r="D3531" t="inlineStr">
        <is>
          <t>3개월 전에 샀다면</t>
        </is>
      </c>
      <c r="E3531" t="inlineStr">
        <is>
          <t>[중기추세]+[정석방어]</t>
        </is>
      </c>
      <c r="F3531" t="inlineStr">
        <is>
          <t>2026-04-27</t>
        </is>
      </c>
      <c r="G3531" t="n">
        <v>33223.24</v>
      </c>
      <c r="H3531" t="inlineStr">
        <is>
          <t>2026-05-13</t>
        </is>
      </c>
      <c r="I3531" t="n">
        <v>31128.19</v>
      </c>
      <c r="J3531" t="inlineStr">
        <is>
          <t>2차 손절 도달(-5%)</t>
        </is>
      </c>
      <c r="K3531" t="n">
        <v>1</v>
      </c>
      <c r="L3531" t="n">
        <v>2</v>
      </c>
      <c r="M3531" t="n">
        <v>-6.59</v>
      </c>
      <c r="N3531" t="inlineStr">
        <is>
          <t>05.13. 1주 매도(-5% 하락 시 20% 손절 원칙)</t>
        </is>
      </c>
      <c r="O3531" t="n">
        <v>300000</v>
      </c>
      <c r="P3531">
        <f>COUNTIF($A$2:A3531,A3531)</f>
        <v/>
      </c>
      <c r="Q3531">
        <f>A3531&amp;"|"&amp;P3531</f>
        <v/>
      </c>
    </row>
    <row r="3532">
      <c r="A3532" t="inlineStr">
        <is>
          <t>우리금융지주|3개월 전에 샀다면|[중기추세]+[정석방어]</t>
        </is>
      </c>
      <c r="B3532" t="inlineStr">
        <is>
          <t>우리금융지주</t>
        </is>
      </c>
      <c r="C3532" t="inlineStr">
        <is>
          <t>316140</t>
        </is>
      </c>
      <c r="D3532" t="inlineStr">
        <is>
          <t>3개월 전에 샀다면</t>
        </is>
      </c>
      <c r="E3532" t="inlineStr">
        <is>
          <t>[중기추세]+[정석방어]</t>
        </is>
      </c>
      <c r="F3532" t="inlineStr">
        <is>
          <t>2026-04-27</t>
        </is>
      </c>
      <c r="G3532" t="n">
        <v>33223.24</v>
      </c>
      <c r="H3532" t="inlineStr">
        <is>
          <t>2026-05-29</t>
        </is>
      </c>
      <c r="I3532" t="n">
        <v>29679.21</v>
      </c>
      <c r="J3532" t="inlineStr">
        <is>
          <t>최종 손절 도달(-10%)</t>
        </is>
      </c>
      <c r="K3532" t="n">
        <v>2</v>
      </c>
      <c r="L3532" t="n">
        <v>0</v>
      </c>
      <c r="M3532" t="n">
        <v>-10.94</v>
      </c>
      <c r="N3532" t="inlineStr">
        <is>
          <t>05.29. 2주 매도(-10% 하락 시 10% 손절 원칙)</t>
        </is>
      </c>
      <c r="O3532" t="n">
        <v>300000</v>
      </c>
      <c r="P3532">
        <f>COUNTIF($A$2:A3532,A3532)</f>
        <v/>
      </c>
      <c r="Q3532">
        <f>A3532&amp;"|"&amp;P3532</f>
        <v/>
      </c>
    </row>
    <row r="3533">
      <c r="A3533" t="inlineStr">
        <is>
          <t>우리금융지주|3개월 전에 샀다면|[중기추세]+[변동성허용]</t>
        </is>
      </c>
      <c r="B3533" t="inlineStr">
        <is>
          <t>우리금융지주</t>
        </is>
      </c>
      <c r="C3533" t="inlineStr">
        <is>
          <t>316140</t>
        </is>
      </c>
      <c r="D3533" t="inlineStr">
        <is>
          <t>3개월 전에 샀다면</t>
        </is>
      </c>
      <c r="E3533" t="inlineStr">
        <is>
          <t>[중기추세]+[변동성허용]</t>
        </is>
      </c>
      <c r="F3533" t="inlineStr">
        <is>
          <t>2026-04-27</t>
        </is>
      </c>
      <c r="G3533" t="n">
        <v>33223.24</v>
      </c>
      <c r="H3533" t="inlineStr">
        <is>
          <t>2026-05-13</t>
        </is>
      </c>
      <c r="I3533" t="n">
        <v>31128.19</v>
      </c>
      <c r="J3533" t="inlineStr">
        <is>
          <t>1차 손절 도달(-5%)</t>
        </is>
      </c>
      <c r="K3533" t="n">
        <v>4</v>
      </c>
      <c r="L3533" t="n">
        <v>5</v>
      </c>
      <c r="M3533" t="n">
        <v>-6.59</v>
      </c>
      <c r="N3533" t="inlineStr">
        <is>
          <t>05.13. 4주 매도(-5% 하락 시 50% 손절 원칙)</t>
        </is>
      </c>
      <c r="O3533" t="n">
        <v>300000</v>
      </c>
      <c r="P3533">
        <f>COUNTIF($A$2:A3533,A3533)</f>
        <v/>
      </c>
      <c r="Q3533">
        <f>A3533&amp;"|"&amp;P3533</f>
        <v/>
      </c>
    </row>
    <row r="3534">
      <c r="A3534" t="inlineStr">
        <is>
          <t>우리금융지주|3개월 전에 샀다면|[중기추세]+[변동성허용]</t>
        </is>
      </c>
      <c r="B3534" t="inlineStr">
        <is>
          <t>우리금융지주</t>
        </is>
      </c>
      <c r="C3534" t="inlineStr">
        <is>
          <t>316140</t>
        </is>
      </c>
      <c r="D3534" t="inlineStr">
        <is>
          <t>3개월 전에 샀다면</t>
        </is>
      </c>
      <c r="E3534" t="inlineStr">
        <is>
          <t>[중기추세]+[변동성허용]</t>
        </is>
      </c>
      <c r="F3534" t="inlineStr">
        <is>
          <t>2026-04-27</t>
        </is>
      </c>
      <c r="G3534" t="n">
        <v>33223.24</v>
      </c>
      <c r="H3534" t="inlineStr">
        <is>
          <t>2026-05-29</t>
        </is>
      </c>
      <c r="I3534" t="n">
        <v>29679.21</v>
      </c>
      <c r="J3534" t="inlineStr">
        <is>
          <t>2차 손절 도달(-10%)</t>
        </is>
      </c>
      <c r="K3534" t="n">
        <v>2</v>
      </c>
      <c r="L3534" t="n">
        <v>3</v>
      </c>
      <c r="M3534" t="n">
        <v>-10.94</v>
      </c>
      <c r="N3534" t="inlineStr">
        <is>
          <t>05.29. 2주 매도(-10% 하락 시 30% 손절 원칙)</t>
        </is>
      </c>
      <c r="O3534" t="n">
        <v>300000</v>
      </c>
      <c r="P3534">
        <f>COUNTIF($A$2:A3534,A3534)</f>
        <v/>
      </c>
      <c r="Q3534">
        <f>A3534&amp;"|"&amp;P3534</f>
        <v/>
      </c>
    </row>
    <row r="3535">
      <c r="A3535" t="inlineStr">
        <is>
          <t>우리금융지주|3개월 전에 샀다면|[중기추세]+[변동성허용]</t>
        </is>
      </c>
      <c r="B3535" t="inlineStr">
        <is>
          <t>우리금융지주</t>
        </is>
      </c>
      <c r="C3535" t="inlineStr">
        <is>
          <t>316140</t>
        </is>
      </c>
      <c r="D3535" t="inlineStr">
        <is>
          <t>3개월 전에 샀다면</t>
        </is>
      </c>
      <c r="E3535" t="inlineStr">
        <is>
          <t>[중기추세]+[변동성허용]</t>
        </is>
      </c>
      <c r="F3535" t="inlineStr">
        <is>
          <t>2026-04-27</t>
        </is>
      </c>
      <c r="G3535" t="n">
        <v>33223.24</v>
      </c>
      <c r="H3535" t="inlineStr">
        <is>
          <t>2026-06-08</t>
        </is>
      </c>
      <c r="I3535" t="n">
        <v>28629.94</v>
      </c>
      <c r="J3535" t="inlineStr">
        <is>
          <t>백테스트 종료일 강제청산</t>
        </is>
      </c>
      <c r="K3535" t="n">
        <v>3</v>
      </c>
      <c r="L3535" t="n">
        <v>0</v>
      </c>
      <c r="M3535" t="n">
        <v>-14.08</v>
      </c>
      <c r="N3535" t="inlineStr">
        <is>
          <t>06.08. 3주 매도(백테스트 종료일 기준 강제청산)</t>
        </is>
      </c>
      <c r="O3535" t="n">
        <v>300000</v>
      </c>
      <c r="P3535">
        <f>COUNTIF($A$2:A3535,A3535)</f>
        <v/>
      </c>
      <c r="Q3535">
        <f>A3535&amp;"|"&amp;P3535</f>
        <v/>
      </c>
    </row>
    <row r="3536">
      <c r="A3536" t="inlineStr">
        <is>
          <t>우리금융지주|3개월 전에 샀다면|[중기추세]+[버티기형]</t>
        </is>
      </c>
      <c r="B3536" t="inlineStr">
        <is>
          <t>우리금융지주</t>
        </is>
      </c>
      <c r="C3536" t="inlineStr">
        <is>
          <t>316140</t>
        </is>
      </c>
      <c r="D3536" t="inlineStr">
        <is>
          <t>3개월 전에 샀다면</t>
        </is>
      </c>
      <c r="E3536" t="inlineStr">
        <is>
          <t>[중기추세]+[버티기형]</t>
        </is>
      </c>
      <c r="F3536" t="inlineStr">
        <is>
          <t>2026-04-27</t>
        </is>
      </c>
      <c r="G3536" t="n">
        <v>33223.24</v>
      </c>
      <c r="H3536" t="inlineStr">
        <is>
          <t>2026-05-13</t>
        </is>
      </c>
      <c r="I3536" t="n">
        <v>31128.19</v>
      </c>
      <c r="J3536" t="inlineStr">
        <is>
          <t>1차 손절 도달(-5%)</t>
        </is>
      </c>
      <c r="K3536" t="n">
        <v>3</v>
      </c>
      <c r="L3536" t="n">
        <v>6</v>
      </c>
      <c r="M3536" t="n">
        <v>-6.59</v>
      </c>
      <c r="N3536" t="inlineStr">
        <is>
          <t>05.13. 3주 매도(-5% 하락 시 40% 손절 원칙)</t>
        </is>
      </c>
      <c r="O3536" t="n">
        <v>300000</v>
      </c>
      <c r="P3536">
        <f>COUNTIF($A$2:A3536,A3536)</f>
        <v/>
      </c>
      <c r="Q3536">
        <f>A3536&amp;"|"&amp;P3536</f>
        <v/>
      </c>
    </row>
    <row r="3537">
      <c r="A3537" t="inlineStr">
        <is>
          <t>우리금융지주|3개월 전에 샀다면|[중기추세]+[버티기형]</t>
        </is>
      </c>
      <c r="B3537" t="inlineStr">
        <is>
          <t>우리금융지주</t>
        </is>
      </c>
      <c r="C3537" t="inlineStr">
        <is>
          <t>316140</t>
        </is>
      </c>
      <c r="D3537" t="inlineStr">
        <is>
          <t>3개월 전에 샀다면</t>
        </is>
      </c>
      <c r="E3537" t="inlineStr">
        <is>
          <t>[중기추세]+[버티기형]</t>
        </is>
      </c>
      <c r="F3537" t="inlineStr">
        <is>
          <t>2026-04-27</t>
        </is>
      </c>
      <c r="G3537" t="n">
        <v>33223.24</v>
      </c>
      <c r="H3537" t="inlineStr">
        <is>
          <t>2026-06-08</t>
        </is>
      </c>
      <c r="I3537" t="n">
        <v>28629.94</v>
      </c>
      <c r="J3537" t="inlineStr">
        <is>
          <t>백테스트 종료일 강제청산</t>
        </is>
      </c>
      <c r="K3537" t="n">
        <v>6</v>
      </c>
      <c r="L3537" t="n">
        <v>0</v>
      </c>
      <c r="M3537" t="n">
        <v>-14.08</v>
      </c>
      <c r="N3537" t="inlineStr">
        <is>
          <t>06.08. 6주 매도(백테스트 종료일 기준 강제청산)</t>
        </is>
      </c>
      <c r="O3537" t="n">
        <v>300000</v>
      </c>
      <c r="P3537">
        <f>COUNTIF($A$2:A3537,A3537)</f>
        <v/>
      </c>
      <c r="Q3537">
        <f>A3537&amp;"|"&amp;P3537</f>
        <v/>
      </c>
    </row>
    <row r="3538">
      <c r="A3538" t="inlineStr">
        <is>
          <t>우리금융지주|3개월 전에 샀다면|[수익극대화]+[칼손절]</t>
        </is>
      </c>
      <c r="B3538" t="inlineStr">
        <is>
          <t>우리금융지주</t>
        </is>
      </c>
      <c r="C3538" t="inlineStr">
        <is>
          <t>316140</t>
        </is>
      </c>
      <c r="D3538" t="inlineStr">
        <is>
          <t>3개월 전에 샀다면</t>
        </is>
      </c>
      <c r="E3538" t="inlineStr">
        <is>
          <t>[수익극대화]+[칼손절]</t>
        </is>
      </c>
      <c r="F3538" t="inlineStr">
        <is>
          <t>2026-04-27</t>
        </is>
      </c>
      <c r="G3538" t="n">
        <v>33223.24</v>
      </c>
      <c r="H3538" t="inlineStr">
        <is>
          <t>2026-05-11</t>
        </is>
      </c>
      <c r="I3538" t="n">
        <v>32477.25</v>
      </c>
      <c r="J3538" t="inlineStr">
        <is>
          <t>1차 손절 도달(-2%)</t>
        </is>
      </c>
      <c r="K3538" t="n">
        <v>7</v>
      </c>
      <c r="L3538" t="n">
        <v>2</v>
      </c>
      <c r="M3538" t="n">
        <v>-2.54</v>
      </c>
      <c r="N3538" t="inlineStr">
        <is>
          <t>05.11. 7주 매도(-2% 하락 시 80% 손절 원칙)</t>
        </is>
      </c>
      <c r="O3538" t="n">
        <v>300000</v>
      </c>
      <c r="P3538">
        <f>COUNTIF($A$2:A3538,A3538)</f>
        <v/>
      </c>
      <c r="Q3538">
        <f>A3538&amp;"|"&amp;P3538</f>
        <v/>
      </c>
    </row>
    <row r="3539">
      <c r="A3539" t="inlineStr">
        <is>
          <t>우리금융지주|3개월 전에 샀다면|[수익극대화]+[칼손절]</t>
        </is>
      </c>
      <c r="B3539" t="inlineStr">
        <is>
          <t>우리금융지주</t>
        </is>
      </c>
      <c r="C3539" t="inlineStr">
        <is>
          <t>316140</t>
        </is>
      </c>
      <c r="D3539" t="inlineStr">
        <is>
          <t>3개월 전에 샀다면</t>
        </is>
      </c>
      <c r="E3539" t="inlineStr">
        <is>
          <t>[수익극대화]+[칼손절]</t>
        </is>
      </c>
      <c r="F3539" t="inlineStr">
        <is>
          <t>2026-04-27</t>
        </is>
      </c>
      <c r="G3539" t="n">
        <v>33223.24</v>
      </c>
      <c r="H3539" t="inlineStr">
        <is>
          <t>2026-05-13</t>
        </is>
      </c>
      <c r="I3539" t="n">
        <v>31128.19</v>
      </c>
      <c r="J3539" t="inlineStr">
        <is>
          <t>최종 손절 도달(-6%)</t>
        </is>
      </c>
      <c r="K3539" t="n">
        <v>2</v>
      </c>
      <c r="L3539" t="n">
        <v>0</v>
      </c>
      <c r="M3539" t="n">
        <v>-6.59</v>
      </c>
      <c r="N3539" t="inlineStr">
        <is>
          <t>05.13. 2주 매도(-6% 하락 시 10% 손절 원칙)</t>
        </is>
      </c>
      <c r="O3539" t="n">
        <v>300000</v>
      </c>
      <c r="P3539">
        <f>COUNTIF($A$2:A3539,A3539)</f>
        <v/>
      </c>
      <c r="Q3539">
        <f>A3539&amp;"|"&amp;P3539</f>
        <v/>
      </c>
    </row>
    <row r="3540">
      <c r="A3540" t="inlineStr">
        <is>
          <t>우리금융지주|3개월 전에 샀다면|[수익극대화]+[정석방어]</t>
        </is>
      </c>
      <c r="B3540" t="inlineStr">
        <is>
          <t>우리금융지주</t>
        </is>
      </c>
      <c r="C3540" t="inlineStr">
        <is>
          <t>316140</t>
        </is>
      </c>
      <c r="D3540" t="inlineStr">
        <is>
          <t>3개월 전에 샀다면</t>
        </is>
      </c>
      <c r="E3540" t="inlineStr">
        <is>
          <t>[수익극대화]+[정석방어]</t>
        </is>
      </c>
      <c r="F3540" t="inlineStr">
        <is>
          <t>2026-04-27</t>
        </is>
      </c>
      <c r="G3540" t="n">
        <v>33223.24</v>
      </c>
      <c r="H3540" t="inlineStr">
        <is>
          <t>2026-05-12</t>
        </is>
      </c>
      <c r="I3540" t="n">
        <v>31777.74</v>
      </c>
      <c r="J3540" t="inlineStr">
        <is>
          <t>1차 손절 도달(-3%)</t>
        </is>
      </c>
      <c r="K3540" t="n">
        <v>6</v>
      </c>
      <c r="L3540" t="n">
        <v>3</v>
      </c>
      <c r="M3540" t="n">
        <v>-4.64</v>
      </c>
      <c r="N3540" t="inlineStr">
        <is>
          <t>05.12. 6주 매도(-3% 하락 시 70% 손절 원칙)</t>
        </is>
      </c>
      <c r="O3540" t="n">
        <v>300000</v>
      </c>
      <c r="P3540">
        <f>COUNTIF($A$2:A3540,A3540)</f>
        <v/>
      </c>
      <c r="Q3540">
        <f>A3540&amp;"|"&amp;P3540</f>
        <v/>
      </c>
    </row>
    <row r="3541">
      <c r="A3541" t="inlineStr">
        <is>
          <t>우리금융지주|3개월 전에 샀다면|[수익극대화]+[정석방어]</t>
        </is>
      </c>
      <c r="B3541" t="inlineStr">
        <is>
          <t>우리금융지주</t>
        </is>
      </c>
      <c r="C3541" t="inlineStr">
        <is>
          <t>316140</t>
        </is>
      </c>
      <c r="D3541" t="inlineStr">
        <is>
          <t>3개월 전에 샀다면</t>
        </is>
      </c>
      <c r="E3541" t="inlineStr">
        <is>
          <t>[수익극대화]+[정석방어]</t>
        </is>
      </c>
      <c r="F3541" t="inlineStr">
        <is>
          <t>2026-04-27</t>
        </is>
      </c>
      <c r="G3541" t="n">
        <v>33223.24</v>
      </c>
      <c r="H3541" t="inlineStr">
        <is>
          <t>2026-05-13</t>
        </is>
      </c>
      <c r="I3541" t="n">
        <v>31128.19</v>
      </c>
      <c r="J3541" t="inlineStr">
        <is>
          <t>2차 손절 도달(-5%)</t>
        </is>
      </c>
      <c r="K3541" t="n">
        <v>1</v>
      </c>
      <c r="L3541" t="n">
        <v>2</v>
      </c>
      <c r="M3541" t="n">
        <v>-6.59</v>
      </c>
      <c r="N3541" t="inlineStr">
        <is>
          <t>05.13. 1주 매도(-5% 하락 시 20% 손절 원칙)</t>
        </is>
      </c>
      <c r="O3541" t="n">
        <v>300000</v>
      </c>
      <c r="P3541">
        <f>COUNTIF($A$2:A3541,A3541)</f>
        <v/>
      </c>
      <c r="Q3541">
        <f>A3541&amp;"|"&amp;P3541</f>
        <v/>
      </c>
    </row>
    <row r="3542">
      <c r="A3542" t="inlineStr">
        <is>
          <t>우리금융지주|3개월 전에 샀다면|[수익극대화]+[정석방어]</t>
        </is>
      </c>
      <c r="B3542" t="inlineStr">
        <is>
          <t>우리금융지주</t>
        </is>
      </c>
      <c r="C3542" t="inlineStr">
        <is>
          <t>316140</t>
        </is>
      </c>
      <c r="D3542" t="inlineStr">
        <is>
          <t>3개월 전에 샀다면</t>
        </is>
      </c>
      <c r="E3542" t="inlineStr">
        <is>
          <t>[수익극대화]+[정석방어]</t>
        </is>
      </c>
      <c r="F3542" t="inlineStr">
        <is>
          <t>2026-04-27</t>
        </is>
      </c>
      <c r="G3542" t="n">
        <v>33223.24</v>
      </c>
      <c r="H3542" t="inlineStr">
        <is>
          <t>2026-05-29</t>
        </is>
      </c>
      <c r="I3542" t="n">
        <v>29679.21</v>
      </c>
      <c r="J3542" t="inlineStr">
        <is>
          <t>최종 손절 도달(-10%)</t>
        </is>
      </c>
      <c r="K3542" t="n">
        <v>2</v>
      </c>
      <c r="L3542" t="n">
        <v>0</v>
      </c>
      <c r="M3542" t="n">
        <v>-10.94</v>
      </c>
      <c r="N3542" t="inlineStr">
        <is>
          <t>05.29. 2주 매도(-10% 하락 시 10% 손절 원칙)</t>
        </is>
      </c>
      <c r="O3542" t="n">
        <v>300000</v>
      </c>
      <c r="P3542">
        <f>COUNTIF($A$2:A3542,A3542)</f>
        <v/>
      </c>
      <c r="Q3542">
        <f>A3542&amp;"|"&amp;P3542</f>
        <v/>
      </c>
    </row>
    <row r="3543">
      <c r="A3543" t="inlineStr">
        <is>
          <t>우리금융지주|3개월 전에 샀다면|[수익극대화]+[변동성허용]</t>
        </is>
      </c>
      <c r="B3543" t="inlineStr">
        <is>
          <t>우리금융지주</t>
        </is>
      </c>
      <c r="C3543" t="inlineStr">
        <is>
          <t>316140</t>
        </is>
      </c>
      <c r="D3543" t="inlineStr">
        <is>
          <t>3개월 전에 샀다면</t>
        </is>
      </c>
      <c r="E3543" t="inlineStr">
        <is>
          <t>[수익극대화]+[변동성허용]</t>
        </is>
      </c>
      <c r="F3543" t="inlineStr">
        <is>
          <t>2026-04-27</t>
        </is>
      </c>
      <c r="G3543" t="n">
        <v>33223.24</v>
      </c>
      <c r="H3543" t="inlineStr">
        <is>
          <t>2026-05-13</t>
        </is>
      </c>
      <c r="I3543" t="n">
        <v>31128.19</v>
      </c>
      <c r="J3543" t="inlineStr">
        <is>
          <t>1차 손절 도달(-5%)</t>
        </is>
      </c>
      <c r="K3543" t="n">
        <v>4</v>
      </c>
      <c r="L3543" t="n">
        <v>5</v>
      </c>
      <c r="M3543" t="n">
        <v>-6.59</v>
      </c>
      <c r="N3543" t="inlineStr">
        <is>
          <t>05.13. 4주 매도(-5% 하락 시 50% 손절 원칙)</t>
        </is>
      </c>
      <c r="O3543" t="n">
        <v>300000</v>
      </c>
      <c r="P3543">
        <f>COUNTIF($A$2:A3543,A3543)</f>
        <v/>
      </c>
      <c r="Q3543">
        <f>A3543&amp;"|"&amp;P3543</f>
        <v/>
      </c>
    </row>
    <row r="3544">
      <c r="A3544" t="inlineStr">
        <is>
          <t>우리금융지주|3개월 전에 샀다면|[수익극대화]+[변동성허용]</t>
        </is>
      </c>
      <c r="B3544" t="inlineStr">
        <is>
          <t>우리금융지주</t>
        </is>
      </c>
      <c r="C3544" t="inlineStr">
        <is>
          <t>316140</t>
        </is>
      </c>
      <c r="D3544" t="inlineStr">
        <is>
          <t>3개월 전에 샀다면</t>
        </is>
      </c>
      <c r="E3544" t="inlineStr">
        <is>
          <t>[수익극대화]+[변동성허용]</t>
        </is>
      </c>
      <c r="F3544" t="inlineStr">
        <is>
          <t>2026-04-27</t>
        </is>
      </c>
      <c r="G3544" t="n">
        <v>33223.24</v>
      </c>
      <c r="H3544" t="inlineStr">
        <is>
          <t>2026-05-29</t>
        </is>
      </c>
      <c r="I3544" t="n">
        <v>29679.21</v>
      </c>
      <c r="J3544" t="inlineStr">
        <is>
          <t>2차 손절 도달(-10%)</t>
        </is>
      </c>
      <c r="K3544" t="n">
        <v>2</v>
      </c>
      <c r="L3544" t="n">
        <v>3</v>
      </c>
      <c r="M3544" t="n">
        <v>-10.94</v>
      </c>
      <c r="N3544" t="inlineStr">
        <is>
          <t>05.29. 2주 매도(-10% 하락 시 30% 손절 원칙)</t>
        </is>
      </c>
      <c r="O3544" t="n">
        <v>300000</v>
      </c>
      <c r="P3544">
        <f>COUNTIF($A$2:A3544,A3544)</f>
        <v/>
      </c>
      <c r="Q3544">
        <f>A3544&amp;"|"&amp;P3544</f>
        <v/>
      </c>
    </row>
    <row r="3545">
      <c r="A3545" t="inlineStr">
        <is>
          <t>우리금융지주|3개월 전에 샀다면|[수익극대화]+[변동성허용]</t>
        </is>
      </c>
      <c r="B3545" t="inlineStr">
        <is>
          <t>우리금융지주</t>
        </is>
      </c>
      <c r="C3545" t="inlineStr">
        <is>
          <t>316140</t>
        </is>
      </c>
      <c r="D3545" t="inlineStr">
        <is>
          <t>3개월 전에 샀다면</t>
        </is>
      </c>
      <c r="E3545" t="inlineStr">
        <is>
          <t>[수익극대화]+[변동성허용]</t>
        </is>
      </c>
      <c r="F3545" t="inlineStr">
        <is>
          <t>2026-04-27</t>
        </is>
      </c>
      <c r="G3545" t="n">
        <v>33223.24</v>
      </c>
      <c r="H3545" t="inlineStr">
        <is>
          <t>2026-06-08</t>
        </is>
      </c>
      <c r="I3545" t="n">
        <v>28629.94</v>
      </c>
      <c r="J3545" t="inlineStr">
        <is>
          <t>백테스트 종료일 강제청산</t>
        </is>
      </c>
      <c r="K3545" t="n">
        <v>3</v>
      </c>
      <c r="L3545" t="n">
        <v>0</v>
      </c>
      <c r="M3545" t="n">
        <v>-14.08</v>
      </c>
      <c r="N3545" t="inlineStr">
        <is>
          <t>06.08. 3주 매도(백테스트 종료일 기준 강제청산)</t>
        </is>
      </c>
      <c r="O3545" t="n">
        <v>300000</v>
      </c>
      <c r="P3545">
        <f>COUNTIF($A$2:A3545,A3545)</f>
        <v/>
      </c>
      <c r="Q3545">
        <f>A3545&amp;"|"&amp;P3545</f>
        <v/>
      </c>
    </row>
    <row r="3546">
      <c r="A3546" t="inlineStr">
        <is>
          <t>우리금융지주|3개월 전에 샀다면|[수익극대화]+[버티기형]</t>
        </is>
      </c>
      <c r="B3546" t="inlineStr">
        <is>
          <t>우리금융지주</t>
        </is>
      </c>
      <c r="C3546" t="inlineStr">
        <is>
          <t>316140</t>
        </is>
      </c>
      <c r="D3546" t="inlineStr">
        <is>
          <t>3개월 전에 샀다면</t>
        </is>
      </c>
      <c r="E3546" t="inlineStr">
        <is>
          <t>[수익극대화]+[버티기형]</t>
        </is>
      </c>
      <c r="F3546" t="inlineStr">
        <is>
          <t>2026-04-27</t>
        </is>
      </c>
      <c r="G3546" t="n">
        <v>33223.24</v>
      </c>
      <c r="H3546" t="inlineStr">
        <is>
          <t>2026-05-13</t>
        </is>
      </c>
      <c r="I3546" t="n">
        <v>31128.19</v>
      </c>
      <c r="J3546" t="inlineStr">
        <is>
          <t>1차 손절 도달(-5%)</t>
        </is>
      </c>
      <c r="K3546" t="n">
        <v>3</v>
      </c>
      <c r="L3546" t="n">
        <v>6</v>
      </c>
      <c r="M3546" t="n">
        <v>-6.59</v>
      </c>
      <c r="N3546" t="inlineStr">
        <is>
          <t>05.13. 3주 매도(-5% 하락 시 40% 손절 원칙)</t>
        </is>
      </c>
      <c r="O3546" t="n">
        <v>300000</v>
      </c>
      <c r="P3546">
        <f>COUNTIF($A$2:A3546,A3546)</f>
        <v/>
      </c>
      <c r="Q3546">
        <f>A3546&amp;"|"&amp;P3546</f>
        <v/>
      </c>
    </row>
    <row r="3547">
      <c r="A3547" t="inlineStr">
        <is>
          <t>우리금융지주|3개월 전에 샀다면|[수익극대화]+[버티기형]</t>
        </is>
      </c>
      <c r="B3547" t="inlineStr">
        <is>
          <t>우리금융지주</t>
        </is>
      </c>
      <c r="C3547" t="inlineStr">
        <is>
          <t>316140</t>
        </is>
      </c>
      <c r="D3547" t="inlineStr">
        <is>
          <t>3개월 전에 샀다면</t>
        </is>
      </c>
      <c r="E3547" t="inlineStr">
        <is>
          <t>[수익극대화]+[버티기형]</t>
        </is>
      </c>
      <c r="F3547" t="inlineStr">
        <is>
          <t>2026-04-27</t>
        </is>
      </c>
      <c r="G3547" t="n">
        <v>33223.24</v>
      </c>
      <c r="H3547" t="inlineStr">
        <is>
          <t>2026-06-08</t>
        </is>
      </c>
      <c r="I3547" t="n">
        <v>28629.94</v>
      </c>
      <c r="J3547" t="inlineStr">
        <is>
          <t>백테스트 종료일 강제청산</t>
        </is>
      </c>
      <c r="K3547" t="n">
        <v>6</v>
      </c>
      <c r="L3547" t="n">
        <v>0</v>
      </c>
      <c r="M3547" t="n">
        <v>-14.08</v>
      </c>
      <c r="N3547" t="inlineStr">
        <is>
          <t>06.08. 6주 매도(백테스트 종료일 기준 강제청산)</t>
        </is>
      </c>
      <c r="O3547" t="n">
        <v>300000</v>
      </c>
      <c r="P3547">
        <f>COUNTIF($A$2:A3547,A3547)</f>
        <v/>
      </c>
      <c r="Q3547">
        <f>A3547&amp;"|"&amp;P3547</f>
        <v/>
      </c>
    </row>
    <row r="3548">
      <c r="A3548" t="inlineStr">
        <is>
          <t>우리금융지주|6개월 전에 샀다면|[초단타]+[칼손절]</t>
        </is>
      </c>
      <c r="B3548" t="inlineStr">
        <is>
          <t>우리금융지주</t>
        </is>
      </c>
      <c r="C3548" t="inlineStr">
        <is>
          <t>316140</t>
        </is>
      </c>
      <c r="D3548" t="inlineStr">
        <is>
          <t>6개월 전에 샀다면</t>
        </is>
      </c>
      <c r="E3548" t="inlineStr">
        <is>
          <t>[초단타]+[칼손절]</t>
        </is>
      </c>
      <c r="F3548" t="inlineStr">
        <is>
          <t>2026-04-27</t>
        </is>
      </c>
      <c r="G3548" t="n">
        <v>33223.24</v>
      </c>
      <c r="H3548" t="inlineStr">
        <is>
          <t>2026-05-11</t>
        </is>
      </c>
      <c r="I3548" t="n">
        <v>32477.25</v>
      </c>
      <c r="J3548" t="inlineStr">
        <is>
          <t>1차 손절 도달(-2%)</t>
        </is>
      </c>
      <c r="K3548" t="n">
        <v>7</v>
      </c>
      <c r="L3548" t="n">
        <v>2</v>
      </c>
      <c r="M3548" t="n">
        <v>-2.54</v>
      </c>
      <c r="N3548" t="inlineStr">
        <is>
          <t>05.11. 7주 매도(-2% 하락 시 80% 손절 원칙)</t>
        </is>
      </c>
      <c r="O3548" t="n">
        <v>300000</v>
      </c>
      <c r="P3548">
        <f>COUNTIF($A$2:A3548,A3548)</f>
        <v/>
      </c>
      <c r="Q3548">
        <f>A3548&amp;"|"&amp;P3548</f>
        <v/>
      </c>
    </row>
    <row r="3549">
      <c r="A3549" t="inlineStr">
        <is>
          <t>우리금융지주|6개월 전에 샀다면|[초단타]+[칼손절]</t>
        </is>
      </c>
      <c r="B3549" t="inlineStr">
        <is>
          <t>우리금융지주</t>
        </is>
      </c>
      <c r="C3549" t="inlineStr">
        <is>
          <t>316140</t>
        </is>
      </c>
      <c r="D3549" t="inlineStr">
        <is>
          <t>6개월 전에 샀다면</t>
        </is>
      </c>
      <c r="E3549" t="inlineStr">
        <is>
          <t>[초단타]+[칼손절]</t>
        </is>
      </c>
      <c r="F3549" t="inlineStr">
        <is>
          <t>2026-04-27</t>
        </is>
      </c>
      <c r="G3549" t="n">
        <v>33223.24</v>
      </c>
      <c r="H3549" t="inlineStr">
        <is>
          <t>2026-05-13</t>
        </is>
      </c>
      <c r="I3549" t="n">
        <v>31128.19</v>
      </c>
      <c r="J3549" t="inlineStr">
        <is>
          <t>최종 손절 도달(-6%)</t>
        </is>
      </c>
      <c r="K3549" t="n">
        <v>2</v>
      </c>
      <c r="L3549" t="n">
        <v>0</v>
      </c>
      <c r="M3549" t="n">
        <v>-6.59</v>
      </c>
      <c r="N3549" t="inlineStr">
        <is>
          <t>05.13. 2주 매도(-6% 하락 시 10% 손절 원칙)</t>
        </is>
      </c>
      <c r="O3549" t="n">
        <v>300000</v>
      </c>
      <c r="P3549">
        <f>COUNTIF($A$2:A3549,A3549)</f>
        <v/>
      </c>
      <c r="Q3549">
        <f>A3549&amp;"|"&amp;P3549</f>
        <v/>
      </c>
    </row>
    <row r="3550">
      <c r="A3550" t="inlineStr">
        <is>
          <t>우리금융지주|6개월 전에 샀다면|[초단타]+[정석방어]</t>
        </is>
      </c>
      <c r="B3550" t="inlineStr">
        <is>
          <t>우리금융지주</t>
        </is>
      </c>
      <c r="C3550" t="inlineStr">
        <is>
          <t>316140</t>
        </is>
      </c>
      <c r="D3550" t="inlineStr">
        <is>
          <t>6개월 전에 샀다면</t>
        </is>
      </c>
      <c r="E3550" t="inlineStr">
        <is>
          <t>[초단타]+[정석방어]</t>
        </is>
      </c>
      <c r="F3550" t="inlineStr">
        <is>
          <t>2026-04-27</t>
        </is>
      </c>
      <c r="G3550" t="n">
        <v>33223.24</v>
      </c>
      <c r="H3550" t="inlineStr">
        <is>
          <t>2026-05-12</t>
        </is>
      </c>
      <c r="I3550" t="n">
        <v>31777.74</v>
      </c>
      <c r="J3550" t="inlineStr">
        <is>
          <t>1차 손절 도달(-3%)</t>
        </is>
      </c>
      <c r="K3550" t="n">
        <v>6</v>
      </c>
      <c r="L3550" t="n">
        <v>3</v>
      </c>
      <c r="M3550" t="n">
        <v>-4.64</v>
      </c>
      <c r="N3550" t="inlineStr">
        <is>
          <t>05.12. 6주 매도(-3% 하락 시 70% 손절 원칙)</t>
        </is>
      </c>
      <c r="O3550" t="n">
        <v>300000</v>
      </c>
      <c r="P3550">
        <f>COUNTIF($A$2:A3550,A3550)</f>
        <v/>
      </c>
      <c r="Q3550">
        <f>A3550&amp;"|"&amp;P3550</f>
        <v/>
      </c>
    </row>
    <row r="3551">
      <c r="A3551" t="inlineStr">
        <is>
          <t>우리금융지주|6개월 전에 샀다면|[초단타]+[정석방어]</t>
        </is>
      </c>
      <c r="B3551" t="inlineStr">
        <is>
          <t>우리금융지주</t>
        </is>
      </c>
      <c r="C3551" t="inlineStr">
        <is>
          <t>316140</t>
        </is>
      </c>
      <c r="D3551" t="inlineStr">
        <is>
          <t>6개월 전에 샀다면</t>
        </is>
      </c>
      <c r="E3551" t="inlineStr">
        <is>
          <t>[초단타]+[정석방어]</t>
        </is>
      </c>
      <c r="F3551" t="inlineStr">
        <is>
          <t>2026-04-27</t>
        </is>
      </c>
      <c r="G3551" t="n">
        <v>33223.24</v>
      </c>
      <c r="H3551" t="inlineStr">
        <is>
          <t>2026-05-13</t>
        </is>
      </c>
      <c r="I3551" t="n">
        <v>31128.19</v>
      </c>
      <c r="J3551" t="inlineStr">
        <is>
          <t>2차 손절 도달(-5%)</t>
        </is>
      </c>
      <c r="K3551" t="n">
        <v>1</v>
      </c>
      <c r="L3551" t="n">
        <v>2</v>
      </c>
      <c r="M3551" t="n">
        <v>-6.59</v>
      </c>
      <c r="N3551" t="inlineStr">
        <is>
          <t>05.13. 1주 매도(-5% 하락 시 20% 손절 원칙)</t>
        </is>
      </c>
      <c r="O3551" t="n">
        <v>300000</v>
      </c>
      <c r="P3551">
        <f>COUNTIF($A$2:A3551,A3551)</f>
        <v/>
      </c>
      <c r="Q3551">
        <f>A3551&amp;"|"&amp;P3551</f>
        <v/>
      </c>
    </row>
    <row r="3552">
      <c r="A3552" t="inlineStr">
        <is>
          <t>우리금융지주|6개월 전에 샀다면|[초단타]+[정석방어]</t>
        </is>
      </c>
      <c r="B3552" t="inlineStr">
        <is>
          <t>우리금융지주</t>
        </is>
      </c>
      <c r="C3552" t="inlineStr">
        <is>
          <t>316140</t>
        </is>
      </c>
      <c r="D3552" t="inlineStr">
        <is>
          <t>6개월 전에 샀다면</t>
        </is>
      </c>
      <c r="E3552" t="inlineStr">
        <is>
          <t>[초단타]+[정석방어]</t>
        </is>
      </c>
      <c r="F3552" t="inlineStr">
        <is>
          <t>2026-04-27</t>
        </is>
      </c>
      <c r="G3552" t="n">
        <v>33223.24</v>
      </c>
      <c r="H3552" t="inlineStr">
        <is>
          <t>2026-05-29</t>
        </is>
      </c>
      <c r="I3552" t="n">
        <v>29679.21</v>
      </c>
      <c r="J3552" t="inlineStr">
        <is>
          <t>최종 손절 도달(-10%)</t>
        </is>
      </c>
      <c r="K3552" t="n">
        <v>2</v>
      </c>
      <c r="L3552" t="n">
        <v>0</v>
      </c>
      <c r="M3552" t="n">
        <v>-10.94</v>
      </c>
      <c r="N3552" t="inlineStr">
        <is>
          <t>05.29. 2주 매도(-10% 하락 시 10% 손절 원칙)</t>
        </is>
      </c>
      <c r="O3552" t="n">
        <v>300000</v>
      </c>
      <c r="P3552">
        <f>COUNTIF($A$2:A3552,A3552)</f>
        <v/>
      </c>
      <c r="Q3552">
        <f>A3552&amp;"|"&amp;P3552</f>
        <v/>
      </c>
    </row>
    <row r="3553">
      <c r="A3553" t="inlineStr">
        <is>
          <t>우리금융지주|6개월 전에 샀다면|[초단타]+[변동성허용]</t>
        </is>
      </c>
      <c r="B3553" t="inlineStr">
        <is>
          <t>우리금융지주</t>
        </is>
      </c>
      <c r="C3553" t="inlineStr">
        <is>
          <t>316140</t>
        </is>
      </c>
      <c r="D3553" t="inlineStr">
        <is>
          <t>6개월 전에 샀다면</t>
        </is>
      </c>
      <c r="E3553" t="inlineStr">
        <is>
          <t>[초단타]+[변동성허용]</t>
        </is>
      </c>
      <c r="F3553" t="inlineStr">
        <is>
          <t>2026-04-27</t>
        </is>
      </c>
      <c r="G3553" t="n">
        <v>33223.24</v>
      </c>
      <c r="H3553" t="inlineStr">
        <is>
          <t>2026-05-13</t>
        </is>
      </c>
      <c r="I3553" t="n">
        <v>31128.19</v>
      </c>
      <c r="J3553" t="inlineStr">
        <is>
          <t>1차 손절 도달(-5%)</t>
        </is>
      </c>
      <c r="K3553" t="n">
        <v>4</v>
      </c>
      <c r="L3553" t="n">
        <v>5</v>
      </c>
      <c r="M3553" t="n">
        <v>-6.59</v>
      </c>
      <c r="N3553" t="inlineStr">
        <is>
          <t>05.13. 4주 매도(-5% 하락 시 50% 손절 원칙)</t>
        </is>
      </c>
      <c r="O3553" t="n">
        <v>300000</v>
      </c>
      <c r="P3553">
        <f>COUNTIF($A$2:A3553,A3553)</f>
        <v/>
      </c>
      <c r="Q3553">
        <f>A3553&amp;"|"&amp;P3553</f>
        <v/>
      </c>
    </row>
    <row r="3554">
      <c r="A3554" t="inlineStr">
        <is>
          <t>우리금융지주|6개월 전에 샀다면|[초단타]+[변동성허용]</t>
        </is>
      </c>
      <c r="B3554" t="inlineStr">
        <is>
          <t>우리금융지주</t>
        </is>
      </c>
      <c r="C3554" t="inlineStr">
        <is>
          <t>316140</t>
        </is>
      </c>
      <c r="D3554" t="inlineStr">
        <is>
          <t>6개월 전에 샀다면</t>
        </is>
      </c>
      <c r="E3554" t="inlineStr">
        <is>
          <t>[초단타]+[변동성허용]</t>
        </is>
      </c>
      <c r="F3554" t="inlineStr">
        <is>
          <t>2026-04-27</t>
        </is>
      </c>
      <c r="G3554" t="n">
        <v>33223.24</v>
      </c>
      <c r="H3554" t="inlineStr">
        <is>
          <t>2026-05-29</t>
        </is>
      </c>
      <c r="I3554" t="n">
        <v>29679.21</v>
      </c>
      <c r="J3554" t="inlineStr">
        <is>
          <t>2차 손절 도달(-10%)</t>
        </is>
      </c>
      <c r="K3554" t="n">
        <v>2</v>
      </c>
      <c r="L3554" t="n">
        <v>3</v>
      </c>
      <c r="M3554" t="n">
        <v>-10.94</v>
      </c>
      <c r="N3554" t="inlineStr">
        <is>
          <t>05.29. 2주 매도(-10% 하락 시 30% 손절 원칙)</t>
        </is>
      </c>
      <c r="O3554" t="n">
        <v>300000</v>
      </c>
      <c r="P3554">
        <f>COUNTIF($A$2:A3554,A3554)</f>
        <v/>
      </c>
      <c r="Q3554">
        <f>A3554&amp;"|"&amp;P3554</f>
        <v/>
      </c>
    </row>
    <row r="3555">
      <c r="A3555" t="inlineStr">
        <is>
          <t>우리금융지주|6개월 전에 샀다면|[초단타]+[변동성허용]</t>
        </is>
      </c>
      <c r="B3555" t="inlineStr">
        <is>
          <t>우리금융지주</t>
        </is>
      </c>
      <c r="C3555" t="inlineStr">
        <is>
          <t>316140</t>
        </is>
      </c>
      <c r="D3555" t="inlineStr">
        <is>
          <t>6개월 전에 샀다면</t>
        </is>
      </c>
      <c r="E3555" t="inlineStr">
        <is>
          <t>[초단타]+[변동성허용]</t>
        </is>
      </c>
      <c r="F3555" t="inlineStr">
        <is>
          <t>2026-04-27</t>
        </is>
      </c>
      <c r="G3555" t="n">
        <v>33223.24</v>
      </c>
      <c r="H3555" t="inlineStr">
        <is>
          <t>2026-06-08</t>
        </is>
      </c>
      <c r="I3555" t="n">
        <v>28629.94</v>
      </c>
      <c r="J3555" t="inlineStr">
        <is>
          <t>백테스트 종료일 강제청산</t>
        </is>
      </c>
      <c r="K3555" t="n">
        <v>3</v>
      </c>
      <c r="L3555" t="n">
        <v>0</v>
      </c>
      <c r="M3555" t="n">
        <v>-14.08</v>
      </c>
      <c r="N3555" t="inlineStr">
        <is>
          <t>06.08. 3주 매도(백테스트 종료일 기준 강제청산)</t>
        </is>
      </c>
      <c r="O3555" t="n">
        <v>300000</v>
      </c>
      <c r="P3555">
        <f>COUNTIF($A$2:A3555,A3555)</f>
        <v/>
      </c>
      <c r="Q3555">
        <f>A3555&amp;"|"&amp;P3555</f>
        <v/>
      </c>
    </row>
    <row r="3556">
      <c r="A3556" t="inlineStr">
        <is>
          <t>우리금융지주|6개월 전에 샀다면|[초단타]+[버티기형]</t>
        </is>
      </c>
      <c r="B3556" t="inlineStr">
        <is>
          <t>우리금융지주</t>
        </is>
      </c>
      <c r="C3556" t="inlineStr">
        <is>
          <t>316140</t>
        </is>
      </c>
      <c r="D3556" t="inlineStr">
        <is>
          <t>6개월 전에 샀다면</t>
        </is>
      </c>
      <c r="E3556" t="inlineStr">
        <is>
          <t>[초단타]+[버티기형]</t>
        </is>
      </c>
      <c r="F3556" t="inlineStr">
        <is>
          <t>2026-04-27</t>
        </is>
      </c>
      <c r="G3556" t="n">
        <v>33223.24</v>
      </c>
      <c r="H3556" t="inlineStr">
        <is>
          <t>2026-05-13</t>
        </is>
      </c>
      <c r="I3556" t="n">
        <v>31128.19</v>
      </c>
      <c r="J3556" t="inlineStr">
        <is>
          <t>1차 손절 도달(-5%)</t>
        </is>
      </c>
      <c r="K3556" t="n">
        <v>3</v>
      </c>
      <c r="L3556" t="n">
        <v>6</v>
      </c>
      <c r="M3556" t="n">
        <v>-6.59</v>
      </c>
      <c r="N3556" t="inlineStr">
        <is>
          <t>05.13. 3주 매도(-5% 하락 시 40% 손절 원칙)</t>
        </is>
      </c>
      <c r="O3556" t="n">
        <v>300000</v>
      </c>
      <c r="P3556">
        <f>COUNTIF($A$2:A3556,A3556)</f>
        <v/>
      </c>
      <c r="Q3556">
        <f>A3556&amp;"|"&amp;P3556</f>
        <v/>
      </c>
    </row>
    <row r="3557">
      <c r="A3557" t="inlineStr">
        <is>
          <t>우리금융지주|6개월 전에 샀다면|[초단타]+[버티기형]</t>
        </is>
      </c>
      <c r="B3557" t="inlineStr">
        <is>
          <t>우리금융지주</t>
        </is>
      </c>
      <c r="C3557" t="inlineStr">
        <is>
          <t>316140</t>
        </is>
      </c>
      <c r="D3557" t="inlineStr">
        <is>
          <t>6개월 전에 샀다면</t>
        </is>
      </c>
      <c r="E3557" t="inlineStr">
        <is>
          <t>[초단타]+[버티기형]</t>
        </is>
      </c>
      <c r="F3557" t="inlineStr">
        <is>
          <t>2026-04-27</t>
        </is>
      </c>
      <c r="G3557" t="n">
        <v>33223.24</v>
      </c>
      <c r="H3557" t="inlineStr">
        <is>
          <t>2026-06-08</t>
        </is>
      </c>
      <c r="I3557" t="n">
        <v>28629.94</v>
      </c>
      <c r="J3557" t="inlineStr">
        <is>
          <t>백테스트 종료일 강제청산</t>
        </is>
      </c>
      <c r="K3557" t="n">
        <v>6</v>
      </c>
      <c r="L3557" t="n">
        <v>0</v>
      </c>
      <c r="M3557" t="n">
        <v>-14.08</v>
      </c>
      <c r="N3557" t="inlineStr">
        <is>
          <t>06.08. 6주 매도(백테스트 종료일 기준 강제청산)</t>
        </is>
      </c>
      <c r="O3557" t="n">
        <v>300000</v>
      </c>
      <c r="P3557">
        <f>COUNTIF($A$2:A3557,A3557)</f>
        <v/>
      </c>
      <c r="Q3557">
        <f>A3557&amp;"|"&amp;P3557</f>
        <v/>
      </c>
    </row>
    <row r="3558">
      <c r="A3558" t="inlineStr">
        <is>
          <t>우리금융지주|6개월 전에 샀다면|[단기스윙]+[칼손절]</t>
        </is>
      </c>
      <c r="B3558" t="inlineStr">
        <is>
          <t>우리금융지주</t>
        </is>
      </c>
      <c r="C3558" t="inlineStr">
        <is>
          <t>316140</t>
        </is>
      </c>
      <c r="D3558" t="inlineStr">
        <is>
          <t>6개월 전에 샀다면</t>
        </is>
      </c>
      <c r="E3558" t="inlineStr">
        <is>
          <t>[단기스윙]+[칼손절]</t>
        </is>
      </c>
      <c r="F3558" t="inlineStr">
        <is>
          <t>2026-04-27</t>
        </is>
      </c>
      <c r="G3558" t="n">
        <v>33223.24</v>
      </c>
      <c r="H3558" t="inlineStr">
        <is>
          <t>2026-05-11</t>
        </is>
      </c>
      <c r="I3558" t="n">
        <v>32477.25</v>
      </c>
      <c r="J3558" t="inlineStr">
        <is>
          <t>1차 손절 도달(-2%)</t>
        </is>
      </c>
      <c r="K3558" t="n">
        <v>7</v>
      </c>
      <c r="L3558" t="n">
        <v>2</v>
      </c>
      <c r="M3558" t="n">
        <v>-2.54</v>
      </c>
      <c r="N3558" t="inlineStr">
        <is>
          <t>05.11. 7주 매도(-2% 하락 시 80% 손절 원칙)</t>
        </is>
      </c>
      <c r="O3558" t="n">
        <v>300000</v>
      </c>
      <c r="P3558">
        <f>COUNTIF($A$2:A3558,A3558)</f>
        <v/>
      </c>
      <c r="Q3558">
        <f>A3558&amp;"|"&amp;P3558</f>
        <v/>
      </c>
    </row>
    <row r="3559">
      <c r="A3559" t="inlineStr">
        <is>
          <t>우리금융지주|6개월 전에 샀다면|[단기스윙]+[칼손절]</t>
        </is>
      </c>
      <c r="B3559" t="inlineStr">
        <is>
          <t>우리금융지주</t>
        </is>
      </c>
      <c r="C3559" t="inlineStr">
        <is>
          <t>316140</t>
        </is>
      </c>
      <c r="D3559" t="inlineStr">
        <is>
          <t>6개월 전에 샀다면</t>
        </is>
      </c>
      <c r="E3559" t="inlineStr">
        <is>
          <t>[단기스윙]+[칼손절]</t>
        </is>
      </c>
      <c r="F3559" t="inlineStr">
        <is>
          <t>2026-04-27</t>
        </is>
      </c>
      <c r="G3559" t="n">
        <v>33223.24</v>
      </c>
      <c r="H3559" t="inlineStr">
        <is>
          <t>2026-05-13</t>
        </is>
      </c>
      <c r="I3559" t="n">
        <v>31128.19</v>
      </c>
      <c r="J3559" t="inlineStr">
        <is>
          <t>최종 손절 도달(-6%)</t>
        </is>
      </c>
      <c r="K3559" t="n">
        <v>2</v>
      </c>
      <c r="L3559" t="n">
        <v>0</v>
      </c>
      <c r="M3559" t="n">
        <v>-6.59</v>
      </c>
      <c r="N3559" t="inlineStr">
        <is>
          <t>05.13. 2주 매도(-6% 하락 시 10% 손절 원칙)</t>
        </is>
      </c>
      <c r="O3559" t="n">
        <v>300000</v>
      </c>
      <c r="P3559">
        <f>COUNTIF($A$2:A3559,A3559)</f>
        <v/>
      </c>
      <c r="Q3559">
        <f>A3559&amp;"|"&amp;P3559</f>
        <v/>
      </c>
    </row>
    <row r="3560">
      <c r="A3560" t="inlineStr">
        <is>
          <t>우리금융지주|6개월 전에 샀다면|[단기스윙]+[정석방어]</t>
        </is>
      </c>
      <c r="B3560" t="inlineStr">
        <is>
          <t>우리금융지주</t>
        </is>
      </c>
      <c r="C3560" t="inlineStr">
        <is>
          <t>316140</t>
        </is>
      </c>
      <c r="D3560" t="inlineStr">
        <is>
          <t>6개월 전에 샀다면</t>
        </is>
      </c>
      <c r="E3560" t="inlineStr">
        <is>
          <t>[단기스윙]+[정석방어]</t>
        </is>
      </c>
      <c r="F3560" t="inlineStr">
        <is>
          <t>2026-04-27</t>
        </is>
      </c>
      <c r="G3560" t="n">
        <v>33223.24</v>
      </c>
      <c r="H3560" t="inlineStr">
        <is>
          <t>2026-05-12</t>
        </is>
      </c>
      <c r="I3560" t="n">
        <v>31777.74</v>
      </c>
      <c r="J3560" t="inlineStr">
        <is>
          <t>1차 손절 도달(-3%)</t>
        </is>
      </c>
      <c r="K3560" t="n">
        <v>6</v>
      </c>
      <c r="L3560" t="n">
        <v>3</v>
      </c>
      <c r="M3560" t="n">
        <v>-4.64</v>
      </c>
      <c r="N3560" t="inlineStr">
        <is>
          <t>05.12. 6주 매도(-3% 하락 시 70% 손절 원칙)</t>
        </is>
      </c>
      <c r="O3560" t="n">
        <v>300000</v>
      </c>
      <c r="P3560">
        <f>COUNTIF($A$2:A3560,A3560)</f>
        <v/>
      </c>
      <c r="Q3560">
        <f>A3560&amp;"|"&amp;P3560</f>
        <v/>
      </c>
    </row>
    <row r="3561">
      <c r="A3561" t="inlineStr">
        <is>
          <t>우리금융지주|6개월 전에 샀다면|[단기스윙]+[정석방어]</t>
        </is>
      </c>
      <c r="B3561" t="inlineStr">
        <is>
          <t>우리금융지주</t>
        </is>
      </c>
      <c r="C3561" t="inlineStr">
        <is>
          <t>316140</t>
        </is>
      </c>
      <c r="D3561" t="inlineStr">
        <is>
          <t>6개월 전에 샀다면</t>
        </is>
      </c>
      <c r="E3561" t="inlineStr">
        <is>
          <t>[단기스윙]+[정석방어]</t>
        </is>
      </c>
      <c r="F3561" t="inlineStr">
        <is>
          <t>2026-04-27</t>
        </is>
      </c>
      <c r="G3561" t="n">
        <v>33223.24</v>
      </c>
      <c r="H3561" t="inlineStr">
        <is>
          <t>2026-05-13</t>
        </is>
      </c>
      <c r="I3561" t="n">
        <v>31128.19</v>
      </c>
      <c r="J3561" t="inlineStr">
        <is>
          <t>2차 손절 도달(-5%)</t>
        </is>
      </c>
      <c r="K3561" t="n">
        <v>1</v>
      </c>
      <c r="L3561" t="n">
        <v>2</v>
      </c>
      <c r="M3561" t="n">
        <v>-6.59</v>
      </c>
      <c r="N3561" t="inlineStr">
        <is>
          <t>05.13. 1주 매도(-5% 하락 시 20% 손절 원칙)</t>
        </is>
      </c>
      <c r="O3561" t="n">
        <v>300000</v>
      </c>
      <c r="P3561">
        <f>COUNTIF($A$2:A3561,A3561)</f>
        <v/>
      </c>
      <c r="Q3561">
        <f>A3561&amp;"|"&amp;P3561</f>
        <v/>
      </c>
    </row>
    <row r="3562">
      <c r="A3562" t="inlineStr">
        <is>
          <t>우리금융지주|6개월 전에 샀다면|[단기스윙]+[정석방어]</t>
        </is>
      </c>
      <c r="B3562" t="inlineStr">
        <is>
          <t>우리금융지주</t>
        </is>
      </c>
      <c r="C3562" t="inlineStr">
        <is>
          <t>316140</t>
        </is>
      </c>
      <c r="D3562" t="inlineStr">
        <is>
          <t>6개월 전에 샀다면</t>
        </is>
      </c>
      <c r="E3562" t="inlineStr">
        <is>
          <t>[단기스윙]+[정석방어]</t>
        </is>
      </c>
      <c r="F3562" t="inlineStr">
        <is>
          <t>2026-04-27</t>
        </is>
      </c>
      <c r="G3562" t="n">
        <v>33223.24</v>
      </c>
      <c r="H3562" t="inlineStr">
        <is>
          <t>2026-05-29</t>
        </is>
      </c>
      <c r="I3562" t="n">
        <v>29679.21</v>
      </c>
      <c r="J3562" t="inlineStr">
        <is>
          <t>최종 손절 도달(-10%)</t>
        </is>
      </c>
      <c r="K3562" t="n">
        <v>2</v>
      </c>
      <c r="L3562" t="n">
        <v>0</v>
      </c>
      <c r="M3562" t="n">
        <v>-10.94</v>
      </c>
      <c r="N3562" t="inlineStr">
        <is>
          <t>05.29. 2주 매도(-10% 하락 시 10% 손절 원칙)</t>
        </is>
      </c>
      <c r="O3562" t="n">
        <v>300000</v>
      </c>
      <c r="P3562">
        <f>COUNTIF($A$2:A3562,A3562)</f>
        <v/>
      </c>
      <c r="Q3562">
        <f>A3562&amp;"|"&amp;P3562</f>
        <v/>
      </c>
    </row>
    <row r="3563">
      <c r="A3563" t="inlineStr">
        <is>
          <t>우리금융지주|6개월 전에 샀다면|[단기스윙]+[변동성허용]</t>
        </is>
      </c>
      <c r="B3563" t="inlineStr">
        <is>
          <t>우리금융지주</t>
        </is>
      </c>
      <c r="C3563" t="inlineStr">
        <is>
          <t>316140</t>
        </is>
      </c>
      <c r="D3563" t="inlineStr">
        <is>
          <t>6개월 전에 샀다면</t>
        </is>
      </c>
      <c r="E3563" t="inlineStr">
        <is>
          <t>[단기스윙]+[변동성허용]</t>
        </is>
      </c>
      <c r="F3563" t="inlineStr">
        <is>
          <t>2026-04-27</t>
        </is>
      </c>
      <c r="G3563" t="n">
        <v>33223.24</v>
      </c>
      <c r="H3563" t="inlineStr">
        <is>
          <t>2026-05-13</t>
        </is>
      </c>
      <c r="I3563" t="n">
        <v>31128.19</v>
      </c>
      <c r="J3563" t="inlineStr">
        <is>
          <t>1차 손절 도달(-5%)</t>
        </is>
      </c>
      <c r="K3563" t="n">
        <v>4</v>
      </c>
      <c r="L3563" t="n">
        <v>5</v>
      </c>
      <c r="M3563" t="n">
        <v>-6.59</v>
      </c>
      <c r="N3563" t="inlineStr">
        <is>
          <t>05.13. 4주 매도(-5% 하락 시 50% 손절 원칙)</t>
        </is>
      </c>
      <c r="O3563" t="n">
        <v>300000</v>
      </c>
      <c r="P3563">
        <f>COUNTIF($A$2:A3563,A3563)</f>
        <v/>
      </c>
      <c r="Q3563">
        <f>A3563&amp;"|"&amp;P3563</f>
        <v/>
      </c>
    </row>
    <row r="3564">
      <c r="A3564" t="inlineStr">
        <is>
          <t>우리금융지주|6개월 전에 샀다면|[단기스윙]+[변동성허용]</t>
        </is>
      </c>
      <c r="B3564" t="inlineStr">
        <is>
          <t>우리금융지주</t>
        </is>
      </c>
      <c r="C3564" t="inlineStr">
        <is>
          <t>316140</t>
        </is>
      </c>
      <c r="D3564" t="inlineStr">
        <is>
          <t>6개월 전에 샀다면</t>
        </is>
      </c>
      <c r="E3564" t="inlineStr">
        <is>
          <t>[단기스윙]+[변동성허용]</t>
        </is>
      </c>
      <c r="F3564" t="inlineStr">
        <is>
          <t>2026-04-27</t>
        </is>
      </c>
      <c r="G3564" t="n">
        <v>33223.24</v>
      </c>
      <c r="H3564" t="inlineStr">
        <is>
          <t>2026-05-29</t>
        </is>
      </c>
      <c r="I3564" t="n">
        <v>29679.21</v>
      </c>
      <c r="J3564" t="inlineStr">
        <is>
          <t>2차 손절 도달(-10%)</t>
        </is>
      </c>
      <c r="K3564" t="n">
        <v>2</v>
      </c>
      <c r="L3564" t="n">
        <v>3</v>
      </c>
      <c r="M3564" t="n">
        <v>-10.94</v>
      </c>
      <c r="N3564" t="inlineStr">
        <is>
          <t>05.29. 2주 매도(-10% 하락 시 30% 손절 원칙)</t>
        </is>
      </c>
      <c r="O3564" t="n">
        <v>300000</v>
      </c>
      <c r="P3564">
        <f>COUNTIF($A$2:A3564,A3564)</f>
        <v/>
      </c>
      <c r="Q3564">
        <f>A3564&amp;"|"&amp;P3564</f>
        <v/>
      </c>
    </row>
    <row r="3565">
      <c r="A3565" t="inlineStr">
        <is>
          <t>우리금융지주|6개월 전에 샀다면|[단기스윙]+[변동성허용]</t>
        </is>
      </c>
      <c r="B3565" t="inlineStr">
        <is>
          <t>우리금융지주</t>
        </is>
      </c>
      <c r="C3565" t="inlineStr">
        <is>
          <t>316140</t>
        </is>
      </c>
      <c r="D3565" t="inlineStr">
        <is>
          <t>6개월 전에 샀다면</t>
        </is>
      </c>
      <c r="E3565" t="inlineStr">
        <is>
          <t>[단기스윙]+[변동성허용]</t>
        </is>
      </c>
      <c r="F3565" t="inlineStr">
        <is>
          <t>2026-04-27</t>
        </is>
      </c>
      <c r="G3565" t="n">
        <v>33223.24</v>
      </c>
      <c r="H3565" t="inlineStr">
        <is>
          <t>2026-06-08</t>
        </is>
      </c>
      <c r="I3565" t="n">
        <v>28629.94</v>
      </c>
      <c r="J3565" t="inlineStr">
        <is>
          <t>백테스트 종료일 강제청산</t>
        </is>
      </c>
      <c r="K3565" t="n">
        <v>3</v>
      </c>
      <c r="L3565" t="n">
        <v>0</v>
      </c>
      <c r="M3565" t="n">
        <v>-14.08</v>
      </c>
      <c r="N3565" t="inlineStr">
        <is>
          <t>06.08. 3주 매도(백테스트 종료일 기준 강제청산)</t>
        </is>
      </c>
      <c r="O3565" t="n">
        <v>300000</v>
      </c>
      <c r="P3565">
        <f>COUNTIF($A$2:A3565,A3565)</f>
        <v/>
      </c>
      <c r="Q3565">
        <f>A3565&amp;"|"&amp;P3565</f>
        <v/>
      </c>
    </row>
    <row r="3566">
      <c r="A3566" t="inlineStr">
        <is>
          <t>우리금융지주|6개월 전에 샀다면|[단기스윙]+[버티기형]</t>
        </is>
      </c>
      <c r="B3566" t="inlineStr">
        <is>
          <t>우리금융지주</t>
        </is>
      </c>
      <c r="C3566" t="inlineStr">
        <is>
          <t>316140</t>
        </is>
      </c>
      <c r="D3566" t="inlineStr">
        <is>
          <t>6개월 전에 샀다면</t>
        </is>
      </c>
      <c r="E3566" t="inlineStr">
        <is>
          <t>[단기스윙]+[버티기형]</t>
        </is>
      </c>
      <c r="F3566" t="inlineStr">
        <is>
          <t>2026-04-27</t>
        </is>
      </c>
      <c r="G3566" t="n">
        <v>33223.24</v>
      </c>
      <c r="H3566" t="inlineStr">
        <is>
          <t>2026-05-13</t>
        </is>
      </c>
      <c r="I3566" t="n">
        <v>31128.19</v>
      </c>
      <c r="J3566" t="inlineStr">
        <is>
          <t>1차 손절 도달(-5%)</t>
        </is>
      </c>
      <c r="K3566" t="n">
        <v>3</v>
      </c>
      <c r="L3566" t="n">
        <v>6</v>
      </c>
      <c r="M3566" t="n">
        <v>-6.59</v>
      </c>
      <c r="N3566" t="inlineStr">
        <is>
          <t>05.13. 3주 매도(-5% 하락 시 40% 손절 원칙)</t>
        </is>
      </c>
      <c r="O3566" t="n">
        <v>300000</v>
      </c>
      <c r="P3566">
        <f>COUNTIF($A$2:A3566,A3566)</f>
        <v/>
      </c>
      <c r="Q3566">
        <f>A3566&amp;"|"&amp;P3566</f>
        <v/>
      </c>
    </row>
    <row r="3567">
      <c r="A3567" t="inlineStr">
        <is>
          <t>우리금융지주|6개월 전에 샀다면|[단기스윙]+[버티기형]</t>
        </is>
      </c>
      <c r="B3567" t="inlineStr">
        <is>
          <t>우리금융지주</t>
        </is>
      </c>
      <c r="C3567" t="inlineStr">
        <is>
          <t>316140</t>
        </is>
      </c>
      <c r="D3567" t="inlineStr">
        <is>
          <t>6개월 전에 샀다면</t>
        </is>
      </c>
      <c r="E3567" t="inlineStr">
        <is>
          <t>[단기스윙]+[버티기형]</t>
        </is>
      </c>
      <c r="F3567" t="inlineStr">
        <is>
          <t>2026-04-27</t>
        </is>
      </c>
      <c r="G3567" t="n">
        <v>33223.24</v>
      </c>
      <c r="H3567" t="inlineStr">
        <is>
          <t>2026-06-08</t>
        </is>
      </c>
      <c r="I3567" t="n">
        <v>28629.94</v>
      </c>
      <c r="J3567" t="inlineStr">
        <is>
          <t>백테스트 종료일 강제청산</t>
        </is>
      </c>
      <c r="K3567" t="n">
        <v>6</v>
      </c>
      <c r="L3567" t="n">
        <v>0</v>
      </c>
      <c r="M3567" t="n">
        <v>-14.08</v>
      </c>
      <c r="N3567" t="inlineStr">
        <is>
          <t>06.08. 6주 매도(백테스트 종료일 기준 강제청산)</t>
        </is>
      </c>
      <c r="O3567" t="n">
        <v>300000</v>
      </c>
      <c r="P3567">
        <f>COUNTIF($A$2:A3567,A3567)</f>
        <v/>
      </c>
      <c r="Q3567">
        <f>A3567&amp;"|"&amp;P3567</f>
        <v/>
      </c>
    </row>
    <row r="3568">
      <c r="A3568" t="inlineStr">
        <is>
          <t>우리금융지주|6개월 전에 샀다면|[대표님룰]+[칼손절]</t>
        </is>
      </c>
      <c r="B3568" t="inlineStr">
        <is>
          <t>우리금융지주</t>
        </is>
      </c>
      <c r="C3568" t="inlineStr">
        <is>
          <t>316140</t>
        </is>
      </c>
      <c r="D3568" t="inlineStr">
        <is>
          <t>6개월 전에 샀다면</t>
        </is>
      </c>
      <c r="E3568" t="inlineStr">
        <is>
          <t>[대표님룰]+[칼손절]</t>
        </is>
      </c>
      <c r="F3568" t="inlineStr">
        <is>
          <t>2026-04-27</t>
        </is>
      </c>
      <c r="G3568" t="n">
        <v>33223.24</v>
      </c>
      <c r="H3568" t="inlineStr">
        <is>
          <t>2026-05-11</t>
        </is>
      </c>
      <c r="I3568" t="n">
        <v>32477.25</v>
      </c>
      <c r="J3568" t="inlineStr">
        <is>
          <t>1차 손절 도달(-2%)</t>
        </is>
      </c>
      <c r="K3568" t="n">
        <v>7</v>
      </c>
      <c r="L3568" t="n">
        <v>2</v>
      </c>
      <c r="M3568" t="n">
        <v>-2.54</v>
      </c>
      <c r="N3568" t="inlineStr">
        <is>
          <t>05.11. 7주 매도(-2% 하락 시 80% 손절 원칙)</t>
        </is>
      </c>
      <c r="O3568" t="n">
        <v>300000</v>
      </c>
      <c r="P3568">
        <f>COUNTIF($A$2:A3568,A3568)</f>
        <v/>
      </c>
      <c r="Q3568">
        <f>A3568&amp;"|"&amp;P3568</f>
        <v/>
      </c>
    </row>
    <row r="3569">
      <c r="A3569" t="inlineStr">
        <is>
          <t>우리금융지주|6개월 전에 샀다면|[대표님룰]+[칼손절]</t>
        </is>
      </c>
      <c r="B3569" t="inlineStr">
        <is>
          <t>우리금융지주</t>
        </is>
      </c>
      <c r="C3569" t="inlineStr">
        <is>
          <t>316140</t>
        </is>
      </c>
      <c r="D3569" t="inlineStr">
        <is>
          <t>6개월 전에 샀다면</t>
        </is>
      </c>
      <c r="E3569" t="inlineStr">
        <is>
          <t>[대표님룰]+[칼손절]</t>
        </is>
      </c>
      <c r="F3569" t="inlineStr">
        <is>
          <t>2026-04-27</t>
        </is>
      </c>
      <c r="G3569" t="n">
        <v>33223.24</v>
      </c>
      <c r="H3569" t="inlineStr">
        <is>
          <t>2026-05-13</t>
        </is>
      </c>
      <c r="I3569" t="n">
        <v>31128.19</v>
      </c>
      <c r="J3569" t="inlineStr">
        <is>
          <t>최종 손절 도달(-6%)</t>
        </is>
      </c>
      <c r="K3569" t="n">
        <v>2</v>
      </c>
      <c r="L3569" t="n">
        <v>0</v>
      </c>
      <c r="M3569" t="n">
        <v>-6.59</v>
      </c>
      <c r="N3569" t="inlineStr">
        <is>
          <t>05.13. 2주 매도(-6% 하락 시 10% 손절 원칙)</t>
        </is>
      </c>
      <c r="O3569" t="n">
        <v>300000</v>
      </c>
      <c r="P3569">
        <f>COUNTIF($A$2:A3569,A3569)</f>
        <v/>
      </c>
      <c r="Q3569">
        <f>A3569&amp;"|"&amp;P3569</f>
        <v/>
      </c>
    </row>
    <row r="3570">
      <c r="A3570" t="inlineStr">
        <is>
          <t>우리금융지주|6개월 전에 샀다면|[대표님룰]+[정석방어]</t>
        </is>
      </c>
      <c r="B3570" t="inlineStr">
        <is>
          <t>우리금융지주</t>
        </is>
      </c>
      <c r="C3570" t="inlineStr">
        <is>
          <t>316140</t>
        </is>
      </c>
      <c r="D3570" t="inlineStr">
        <is>
          <t>6개월 전에 샀다면</t>
        </is>
      </c>
      <c r="E3570" t="inlineStr">
        <is>
          <t>[대표님룰]+[정석방어]</t>
        </is>
      </c>
      <c r="F3570" t="inlineStr">
        <is>
          <t>2026-04-27</t>
        </is>
      </c>
      <c r="G3570" t="n">
        <v>33223.24</v>
      </c>
      <c r="H3570" t="inlineStr">
        <is>
          <t>2026-05-12</t>
        </is>
      </c>
      <c r="I3570" t="n">
        <v>31777.74</v>
      </c>
      <c r="J3570" t="inlineStr">
        <is>
          <t>1차 손절 도달(-3%)</t>
        </is>
      </c>
      <c r="K3570" t="n">
        <v>6</v>
      </c>
      <c r="L3570" t="n">
        <v>3</v>
      </c>
      <c r="M3570" t="n">
        <v>-4.64</v>
      </c>
      <c r="N3570" t="inlineStr">
        <is>
          <t>05.12. 6주 매도(-3% 하락 시 70% 손절 원칙)</t>
        </is>
      </c>
      <c r="O3570" t="n">
        <v>300000</v>
      </c>
      <c r="P3570">
        <f>COUNTIF($A$2:A3570,A3570)</f>
        <v/>
      </c>
      <c r="Q3570">
        <f>A3570&amp;"|"&amp;P3570</f>
        <v/>
      </c>
    </row>
    <row r="3571">
      <c r="A3571" t="inlineStr">
        <is>
          <t>우리금융지주|6개월 전에 샀다면|[대표님룰]+[정석방어]</t>
        </is>
      </c>
      <c r="B3571" t="inlineStr">
        <is>
          <t>우리금융지주</t>
        </is>
      </c>
      <c r="C3571" t="inlineStr">
        <is>
          <t>316140</t>
        </is>
      </c>
      <c r="D3571" t="inlineStr">
        <is>
          <t>6개월 전에 샀다면</t>
        </is>
      </c>
      <c r="E3571" t="inlineStr">
        <is>
          <t>[대표님룰]+[정석방어]</t>
        </is>
      </c>
      <c r="F3571" t="inlineStr">
        <is>
          <t>2026-04-27</t>
        </is>
      </c>
      <c r="G3571" t="n">
        <v>33223.24</v>
      </c>
      <c r="H3571" t="inlineStr">
        <is>
          <t>2026-05-13</t>
        </is>
      </c>
      <c r="I3571" t="n">
        <v>31128.19</v>
      </c>
      <c r="J3571" t="inlineStr">
        <is>
          <t>2차 손절 도달(-5%)</t>
        </is>
      </c>
      <c r="K3571" t="n">
        <v>1</v>
      </c>
      <c r="L3571" t="n">
        <v>2</v>
      </c>
      <c r="M3571" t="n">
        <v>-6.59</v>
      </c>
      <c r="N3571" t="inlineStr">
        <is>
          <t>05.13. 1주 매도(-5% 하락 시 20% 손절 원칙)</t>
        </is>
      </c>
      <c r="O3571" t="n">
        <v>300000</v>
      </c>
      <c r="P3571">
        <f>COUNTIF($A$2:A3571,A3571)</f>
        <v/>
      </c>
      <c r="Q3571">
        <f>A3571&amp;"|"&amp;P3571</f>
        <v/>
      </c>
    </row>
    <row r="3572">
      <c r="A3572" t="inlineStr">
        <is>
          <t>우리금융지주|6개월 전에 샀다면|[대표님룰]+[정석방어]</t>
        </is>
      </c>
      <c r="B3572" t="inlineStr">
        <is>
          <t>우리금융지주</t>
        </is>
      </c>
      <c r="C3572" t="inlineStr">
        <is>
          <t>316140</t>
        </is>
      </c>
      <c r="D3572" t="inlineStr">
        <is>
          <t>6개월 전에 샀다면</t>
        </is>
      </c>
      <c r="E3572" t="inlineStr">
        <is>
          <t>[대표님룰]+[정석방어]</t>
        </is>
      </c>
      <c r="F3572" t="inlineStr">
        <is>
          <t>2026-04-27</t>
        </is>
      </c>
      <c r="G3572" t="n">
        <v>33223.24</v>
      </c>
      <c r="H3572" t="inlineStr">
        <is>
          <t>2026-05-29</t>
        </is>
      </c>
      <c r="I3572" t="n">
        <v>29679.21</v>
      </c>
      <c r="J3572" t="inlineStr">
        <is>
          <t>최종 손절 도달(-10%)</t>
        </is>
      </c>
      <c r="K3572" t="n">
        <v>2</v>
      </c>
      <c r="L3572" t="n">
        <v>0</v>
      </c>
      <c r="M3572" t="n">
        <v>-10.94</v>
      </c>
      <c r="N3572" t="inlineStr">
        <is>
          <t>05.29. 2주 매도(-10% 하락 시 10% 손절 원칙)</t>
        </is>
      </c>
      <c r="O3572" t="n">
        <v>300000</v>
      </c>
      <c r="P3572">
        <f>COUNTIF($A$2:A3572,A3572)</f>
        <v/>
      </c>
      <c r="Q3572">
        <f>A3572&amp;"|"&amp;P3572</f>
        <v/>
      </c>
    </row>
    <row r="3573">
      <c r="A3573" t="inlineStr">
        <is>
          <t>우리금융지주|6개월 전에 샀다면|[대표님룰]+[변동성허용]</t>
        </is>
      </c>
      <c r="B3573" t="inlineStr">
        <is>
          <t>우리금융지주</t>
        </is>
      </c>
      <c r="C3573" t="inlineStr">
        <is>
          <t>316140</t>
        </is>
      </c>
      <c r="D3573" t="inlineStr">
        <is>
          <t>6개월 전에 샀다면</t>
        </is>
      </c>
      <c r="E3573" t="inlineStr">
        <is>
          <t>[대표님룰]+[변동성허용]</t>
        </is>
      </c>
      <c r="F3573" t="inlineStr">
        <is>
          <t>2026-04-27</t>
        </is>
      </c>
      <c r="G3573" t="n">
        <v>33223.24</v>
      </c>
      <c r="H3573" t="inlineStr">
        <is>
          <t>2026-05-13</t>
        </is>
      </c>
      <c r="I3573" t="n">
        <v>31128.19</v>
      </c>
      <c r="J3573" t="inlineStr">
        <is>
          <t>1차 손절 도달(-5%)</t>
        </is>
      </c>
      <c r="K3573" t="n">
        <v>4</v>
      </c>
      <c r="L3573" t="n">
        <v>5</v>
      </c>
      <c r="M3573" t="n">
        <v>-6.59</v>
      </c>
      <c r="N3573" t="inlineStr">
        <is>
          <t>05.13. 4주 매도(-5% 하락 시 50% 손절 원칙)</t>
        </is>
      </c>
      <c r="O3573" t="n">
        <v>300000</v>
      </c>
      <c r="P3573">
        <f>COUNTIF($A$2:A3573,A3573)</f>
        <v/>
      </c>
      <c r="Q3573">
        <f>A3573&amp;"|"&amp;P3573</f>
        <v/>
      </c>
    </row>
    <row r="3574">
      <c r="A3574" t="inlineStr">
        <is>
          <t>우리금융지주|6개월 전에 샀다면|[대표님룰]+[변동성허용]</t>
        </is>
      </c>
      <c r="B3574" t="inlineStr">
        <is>
          <t>우리금융지주</t>
        </is>
      </c>
      <c r="C3574" t="inlineStr">
        <is>
          <t>316140</t>
        </is>
      </c>
      <c r="D3574" t="inlineStr">
        <is>
          <t>6개월 전에 샀다면</t>
        </is>
      </c>
      <c r="E3574" t="inlineStr">
        <is>
          <t>[대표님룰]+[변동성허용]</t>
        </is>
      </c>
      <c r="F3574" t="inlineStr">
        <is>
          <t>2026-04-27</t>
        </is>
      </c>
      <c r="G3574" t="n">
        <v>33223.24</v>
      </c>
      <c r="H3574" t="inlineStr">
        <is>
          <t>2026-05-29</t>
        </is>
      </c>
      <c r="I3574" t="n">
        <v>29679.21</v>
      </c>
      <c r="J3574" t="inlineStr">
        <is>
          <t>2차 손절 도달(-10%)</t>
        </is>
      </c>
      <c r="K3574" t="n">
        <v>2</v>
      </c>
      <c r="L3574" t="n">
        <v>3</v>
      </c>
      <c r="M3574" t="n">
        <v>-10.94</v>
      </c>
      <c r="N3574" t="inlineStr">
        <is>
          <t>05.29. 2주 매도(-10% 하락 시 30% 손절 원칙)</t>
        </is>
      </c>
      <c r="O3574" t="n">
        <v>300000</v>
      </c>
      <c r="P3574">
        <f>COUNTIF($A$2:A3574,A3574)</f>
        <v/>
      </c>
      <c r="Q3574">
        <f>A3574&amp;"|"&amp;P3574</f>
        <v/>
      </c>
    </row>
    <row r="3575">
      <c r="A3575" t="inlineStr">
        <is>
          <t>우리금융지주|6개월 전에 샀다면|[대표님룰]+[변동성허용]</t>
        </is>
      </c>
      <c r="B3575" t="inlineStr">
        <is>
          <t>우리금융지주</t>
        </is>
      </c>
      <c r="C3575" t="inlineStr">
        <is>
          <t>316140</t>
        </is>
      </c>
      <c r="D3575" t="inlineStr">
        <is>
          <t>6개월 전에 샀다면</t>
        </is>
      </c>
      <c r="E3575" t="inlineStr">
        <is>
          <t>[대표님룰]+[변동성허용]</t>
        </is>
      </c>
      <c r="F3575" t="inlineStr">
        <is>
          <t>2026-04-27</t>
        </is>
      </c>
      <c r="G3575" t="n">
        <v>33223.24</v>
      </c>
      <c r="H3575" t="inlineStr">
        <is>
          <t>2026-06-08</t>
        </is>
      </c>
      <c r="I3575" t="n">
        <v>28629.94</v>
      </c>
      <c r="J3575" t="inlineStr">
        <is>
          <t>백테스트 종료일 강제청산</t>
        </is>
      </c>
      <c r="K3575" t="n">
        <v>3</v>
      </c>
      <c r="L3575" t="n">
        <v>0</v>
      </c>
      <c r="M3575" t="n">
        <v>-14.08</v>
      </c>
      <c r="N3575" t="inlineStr">
        <is>
          <t>06.08. 3주 매도(백테스트 종료일 기준 강제청산)</t>
        </is>
      </c>
      <c r="O3575" t="n">
        <v>300000</v>
      </c>
      <c r="P3575">
        <f>COUNTIF($A$2:A3575,A3575)</f>
        <v/>
      </c>
      <c r="Q3575">
        <f>A3575&amp;"|"&amp;P3575</f>
        <v/>
      </c>
    </row>
    <row r="3576">
      <c r="A3576" t="inlineStr">
        <is>
          <t>우리금융지주|6개월 전에 샀다면|[대표님룰]+[버티기형]</t>
        </is>
      </c>
      <c r="B3576" t="inlineStr">
        <is>
          <t>우리금융지주</t>
        </is>
      </c>
      <c r="C3576" t="inlineStr">
        <is>
          <t>316140</t>
        </is>
      </c>
      <c r="D3576" t="inlineStr">
        <is>
          <t>6개월 전에 샀다면</t>
        </is>
      </c>
      <c r="E3576" t="inlineStr">
        <is>
          <t>[대표님룰]+[버티기형]</t>
        </is>
      </c>
      <c r="F3576" t="inlineStr">
        <is>
          <t>2026-04-27</t>
        </is>
      </c>
      <c r="G3576" t="n">
        <v>33223.24</v>
      </c>
      <c r="H3576" t="inlineStr">
        <is>
          <t>2026-05-13</t>
        </is>
      </c>
      <c r="I3576" t="n">
        <v>31128.19</v>
      </c>
      <c r="J3576" t="inlineStr">
        <is>
          <t>1차 손절 도달(-5%)</t>
        </is>
      </c>
      <c r="K3576" t="n">
        <v>3</v>
      </c>
      <c r="L3576" t="n">
        <v>6</v>
      </c>
      <c r="M3576" t="n">
        <v>-6.59</v>
      </c>
      <c r="N3576" t="inlineStr">
        <is>
          <t>05.13. 3주 매도(-5% 하락 시 40% 손절 원칙)</t>
        </is>
      </c>
      <c r="O3576" t="n">
        <v>300000</v>
      </c>
      <c r="P3576">
        <f>COUNTIF($A$2:A3576,A3576)</f>
        <v/>
      </c>
      <c r="Q3576">
        <f>A3576&amp;"|"&amp;P3576</f>
        <v/>
      </c>
    </row>
    <row r="3577">
      <c r="A3577" t="inlineStr">
        <is>
          <t>우리금융지주|6개월 전에 샀다면|[대표님룰]+[버티기형]</t>
        </is>
      </c>
      <c r="B3577" t="inlineStr">
        <is>
          <t>우리금융지주</t>
        </is>
      </c>
      <c r="C3577" t="inlineStr">
        <is>
          <t>316140</t>
        </is>
      </c>
      <c r="D3577" t="inlineStr">
        <is>
          <t>6개월 전에 샀다면</t>
        </is>
      </c>
      <c r="E3577" t="inlineStr">
        <is>
          <t>[대표님룰]+[버티기형]</t>
        </is>
      </c>
      <c r="F3577" t="inlineStr">
        <is>
          <t>2026-04-27</t>
        </is>
      </c>
      <c r="G3577" t="n">
        <v>33223.24</v>
      </c>
      <c r="H3577" t="inlineStr">
        <is>
          <t>2026-06-08</t>
        </is>
      </c>
      <c r="I3577" t="n">
        <v>28629.94</v>
      </c>
      <c r="J3577" t="inlineStr">
        <is>
          <t>백테스트 종료일 강제청산</t>
        </is>
      </c>
      <c r="K3577" t="n">
        <v>6</v>
      </c>
      <c r="L3577" t="n">
        <v>0</v>
      </c>
      <c r="M3577" t="n">
        <v>-14.08</v>
      </c>
      <c r="N3577" t="inlineStr">
        <is>
          <t>06.08. 6주 매도(백테스트 종료일 기준 강제청산)</t>
        </is>
      </c>
      <c r="O3577" t="n">
        <v>300000</v>
      </c>
      <c r="P3577">
        <f>COUNTIF($A$2:A3577,A3577)</f>
        <v/>
      </c>
      <c r="Q3577">
        <f>A3577&amp;"|"&amp;P3577</f>
        <v/>
      </c>
    </row>
    <row r="3578">
      <c r="A3578" t="inlineStr">
        <is>
          <t>우리금융지주|6개월 전에 샀다면|[중기추세]+[칼손절]</t>
        </is>
      </c>
      <c r="B3578" t="inlineStr">
        <is>
          <t>우리금융지주</t>
        </is>
      </c>
      <c r="C3578" t="inlineStr">
        <is>
          <t>316140</t>
        </is>
      </c>
      <c r="D3578" t="inlineStr">
        <is>
          <t>6개월 전에 샀다면</t>
        </is>
      </c>
      <c r="E3578" t="inlineStr">
        <is>
          <t>[중기추세]+[칼손절]</t>
        </is>
      </c>
      <c r="F3578" t="inlineStr">
        <is>
          <t>2026-04-27</t>
        </is>
      </c>
      <c r="G3578" t="n">
        <v>33223.24</v>
      </c>
      <c r="H3578" t="inlineStr">
        <is>
          <t>2026-05-11</t>
        </is>
      </c>
      <c r="I3578" t="n">
        <v>32477.25</v>
      </c>
      <c r="J3578" t="inlineStr">
        <is>
          <t>1차 손절 도달(-2%)</t>
        </is>
      </c>
      <c r="K3578" t="n">
        <v>7</v>
      </c>
      <c r="L3578" t="n">
        <v>2</v>
      </c>
      <c r="M3578" t="n">
        <v>-2.54</v>
      </c>
      <c r="N3578" t="inlineStr">
        <is>
          <t>05.11. 7주 매도(-2% 하락 시 80% 손절 원칙)</t>
        </is>
      </c>
      <c r="O3578" t="n">
        <v>300000</v>
      </c>
      <c r="P3578">
        <f>COUNTIF($A$2:A3578,A3578)</f>
        <v/>
      </c>
      <c r="Q3578">
        <f>A3578&amp;"|"&amp;P3578</f>
        <v/>
      </c>
    </row>
    <row r="3579">
      <c r="A3579" t="inlineStr">
        <is>
          <t>우리금융지주|6개월 전에 샀다면|[중기추세]+[칼손절]</t>
        </is>
      </c>
      <c r="B3579" t="inlineStr">
        <is>
          <t>우리금융지주</t>
        </is>
      </c>
      <c r="C3579" t="inlineStr">
        <is>
          <t>316140</t>
        </is>
      </c>
      <c r="D3579" t="inlineStr">
        <is>
          <t>6개월 전에 샀다면</t>
        </is>
      </c>
      <c r="E3579" t="inlineStr">
        <is>
          <t>[중기추세]+[칼손절]</t>
        </is>
      </c>
      <c r="F3579" t="inlineStr">
        <is>
          <t>2026-04-27</t>
        </is>
      </c>
      <c r="G3579" t="n">
        <v>33223.24</v>
      </c>
      <c r="H3579" t="inlineStr">
        <is>
          <t>2026-05-13</t>
        </is>
      </c>
      <c r="I3579" t="n">
        <v>31128.19</v>
      </c>
      <c r="J3579" t="inlineStr">
        <is>
          <t>최종 손절 도달(-6%)</t>
        </is>
      </c>
      <c r="K3579" t="n">
        <v>2</v>
      </c>
      <c r="L3579" t="n">
        <v>0</v>
      </c>
      <c r="M3579" t="n">
        <v>-6.59</v>
      </c>
      <c r="N3579" t="inlineStr">
        <is>
          <t>05.13. 2주 매도(-6% 하락 시 10% 손절 원칙)</t>
        </is>
      </c>
      <c r="O3579" t="n">
        <v>300000</v>
      </c>
      <c r="P3579">
        <f>COUNTIF($A$2:A3579,A3579)</f>
        <v/>
      </c>
      <c r="Q3579">
        <f>A3579&amp;"|"&amp;P3579</f>
        <v/>
      </c>
    </row>
    <row r="3580">
      <c r="A3580" t="inlineStr">
        <is>
          <t>우리금융지주|6개월 전에 샀다면|[중기추세]+[정석방어]</t>
        </is>
      </c>
      <c r="B3580" t="inlineStr">
        <is>
          <t>우리금융지주</t>
        </is>
      </c>
      <c r="C3580" t="inlineStr">
        <is>
          <t>316140</t>
        </is>
      </c>
      <c r="D3580" t="inlineStr">
        <is>
          <t>6개월 전에 샀다면</t>
        </is>
      </c>
      <c r="E3580" t="inlineStr">
        <is>
          <t>[중기추세]+[정석방어]</t>
        </is>
      </c>
      <c r="F3580" t="inlineStr">
        <is>
          <t>2026-04-27</t>
        </is>
      </c>
      <c r="G3580" t="n">
        <v>33223.24</v>
      </c>
      <c r="H3580" t="inlineStr">
        <is>
          <t>2026-05-12</t>
        </is>
      </c>
      <c r="I3580" t="n">
        <v>31777.74</v>
      </c>
      <c r="J3580" t="inlineStr">
        <is>
          <t>1차 손절 도달(-3%)</t>
        </is>
      </c>
      <c r="K3580" t="n">
        <v>6</v>
      </c>
      <c r="L3580" t="n">
        <v>3</v>
      </c>
      <c r="M3580" t="n">
        <v>-4.64</v>
      </c>
      <c r="N3580" t="inlineStr">
        <is>
          <t>05.12. 6주 매도(-3% 하락 시 70% 손절 원칙)</t>
        </is>
      </c>
      <c r="O3580" t="n">
        <v>300000</v>
      </c>
      <c r="P3580">
        <f>COUNTIF($A$2:A3580,A3580)</f>
        <v/>
      </c>
      <c r="Q3580">
        <f>A3580&amp;"|"&amp;P3580</f>
        <v/>
      </c>
    </row>
    <row r="3581">
      <c r="A3581" t="inlineStr">
        <is>
          <t>우리금융지주|6개월 전에 샀다면|[중기추세]+[정석방어]</t>
        </is>
      </c>
      <c r="B3581" t="inlineStr">
        <is>
          <t>우리금융지주</t>
        </is>
      </c>
      <c r="C3581" t="inlineStr">
        <is>
          <t>316140</t>
        </is>
      </c>
      <c r="D3581" t="inlineStr">
        <is>
          <t>6개월 전에 샀다면</t>
        </is>
      </c>
      <c r="E3581" t="inlineStr">
        <is>
          <t>[중기추세]+[정석방어]</t>
        </is>
      </c>
      <c r="F3581" t="inlineStr">
        <is>
          <t>2026-04-27</t>
        </is>
      </c>
      <c r="G3581" t="n">
        <v>33223.24</v>
      </c>
      <c r="H3581" t="inlineStr">
        <is>
          <t>2026-05-13</t>
        </is>
      </c>
      <c r="I3581" t="n">
        <v>31128.19</v>
      </c>
      <c r="J3581" t="inlineStr">
        <is>
          <t>2차 손절 도달(-5%)</t>
        </is>
      </c>
      <c r="K3581" t="n">
        <v>1</v>
      </c>
      <c r="L3581" t="n">
        <v>2</v>
      </c>
      <c r="M3581" t="n">
        <v>-6.59</v>
      </c>
      <c r="N3581" t="inlineStr">
        <is>
          <t>05.13. 1주 매도(-5% 하락 시 20% 손절 원칙)</t>
        </is>
      </c>
      <c r="O3581" t="n">
        <v>300000</v>
      </c>
      <c r="P3581">
        <f>COUNTIF($A$2:A3581,A3581)</f>
        <v/>
      </c>
      <c r="Q3581">
        <f>A3581&amp;"|"&amp;P3581</f>
        <v/>
      </c>
    </row>
    <row r="3582">
      <c r="A3582" t="inlineStr">
        <is>
          <t>우리금융지주|6개월 전에 샀다면|[중기추세]+[정석방어]</t>
        </is>
      </c>
      <c r="B3582" t="inlineStr">
        <is>
          <t>우리금융지주</t>
        </is>
      </c>
      <c r="C3582" t="inlineStr">
        <is>
          <t>316140</t>
        </is>
      </c>
      <c r="D3582" t="inlineStr">
        <is>
          <t>6개월 전에 샀다면</t>
        </is>
      </c>
      <c r="E3582" t="inlineStr">
        <is>
          <t>[중기추세]+[정석방어]</t>
        </is>
      </c>
      <c r="F3582" t="inlineStr">
        <is>
          <t>2026-04-27</t>
        </is>
      </c>
      <c r="G3582" t="n">
        <v>33223.24</v>
      </c>
      <c r="H3582" t="inlineStr">
        <is>
          <t>2026-05-29</t>
        </is>
      </c>
      <c r="I3582" t="n">
        <v>29679.21</v>
      </c>
      <c r="J3582" t="inlineStr">
        <is>
          <t>최종 손절 도달(-10%)</t>
        </is>
      </c>
      <c r="K3582" t="n">
        <v>2</v>
      </c>
      <c r="L3582" t="n">
        <v>0</v>
      </c>
      <c r="M3582" t="n">
        <v>-10.94</v>
      </c>
      <c r="N3582" t="inlineStr">
        <is>
          <t>05.29. 2주 매도(-10% 하락 시 10% 손절 원칙)</t>
        </is>
      </c>
      <c r="O3582" t="n">
        <v>300000</v>
      </c>
      <c r="P3582">
        <f>COUNTIF($A$2:A3582,A3582)</f>
        <v/>
      </c>
      <c r="Q3582">
        <f>A3582&amp;"|"&amp;P3582</f>
        <v/>
      </c>
    </row>
    <row r="3583">
      <c r="A3583" t="inlineStr">
        <is>
          <t>우리금융지주|6개월 전에 샀다면|[중기추세]+[변동성허용]</t>
        </is>
      </c>
      <c r="B3583" t="inlineStr">
        <is>
          <t>우리금융지주</t>
        </is>
      </c>
      <c r="C3583" t="inlineStr">
        <is>
          <t>316140</t>
        </is>
      </c>
      <c r="D3583" t="inlineStr">
        <is>
          <t>6개월 전에 샀다면</t>
        </is>
      </c>
      <c r="E3583" t="inlineStr">
        <is>
          <t>[중기추세]+[변동성허용]</t>
        </is>
      </c>
      <c r="F3583" t="inlineStr">
        <is>
          <t>2026-04-27</t>
        </is>
      </c>
      <c r="G3583" t="n">
        <v>33223.24</v>
      </c>
      <c r="H3583" t="inlineStr">
        <is>
          <t>2026-05-13</t>
        </is>
      </c>
      <c r="I3583" t="n">
        <v>31128.19</v>
      </c>
      <c r="J3583" t="inlineStr">
        <is>
          <t>1차 손절 도달(-5%)</t>
        </is>
      </c>
      <c r="K3583" t="n">
        <v>4</v>
      </c>
      <c r="L3583" t="n">
        <v>5</v>
      </c>
      <c r="M3583" t="n">
        <v>-6.59</v>
      </c>
      <c r="N3583" t="inlineStr">
        <is>
          <t>05.13. 4주 매도(-5% 하락 시 50% 손절 원칙)</t>
        </is>
      </c>
      <c r="O3583" t="n">
        <v>300000</v>
      </c>
      <c r="P3583">
        <f>COUNTIF($A$2:A3583,A3583)</f>
        <v/>
      </c>
      <c r="Q3583">
        <f>A3583&amp;"|"&amp;P3583</f>
        <v/>
      </c>
    </row>
    <row r="3584">
      <c r="A3584" t="inlineStr">
        <is>
          <t>우리금융지주|6개월 전에 샀다면|[중기추세]+[변동성허용]</t>
        </is>
      </c>
      <c r="B3584" t="inlineStr">
        <is>
          <t>우리금융지주</t>
        </is>
      </c>
      <c r="C3584" t="inlineStr">
        <is>
          <t>316140</t>
        </is>
      </c>
      <c r="D3584" t="inlineStr">
        <is>
          <t>6개월 전에 샀다면</t>
        </is>
      </c>
      <c r="E3584" t="inlineStr">
        <is>
          <t>[중기추세]+[변동성허용]</t>
        </is>
      </c>
      <c r="F3584" t="inlineStr">
        <is>
          <t>2026-04-27</t>
        </is>
      </c>
      <c r="G3584" t="n">
        <v>33223.24</v>
      </c>
      <c r="H3584" t="inlineStr">
        <is>
          <t>2026-05-29</t>
        </is>
      </c>
      <c r="I3584" t="n">
        <v>29679.21</v>
      </c>
      <c r="J3584" t="inlineStr">
        <is>
          <t>2차 손절 도달(-10%)</t>
        </is>
      </c>
      <c r="K3584" t="n">
        <v>2</v>
      </c>
      <c r="L3584" t="n">
        <v>3</v>
      </c>
      <c r="M3584" t="n">
        <v>-10.94</v>
      </c>
      <c r="N3584" t="inlineStr">
        <is>
          <t>05.29. 2주 매도(-10% 하락 시 30% 손절 원칙)</t>
        </is>
      </c>
      <c r="O3584" t="n">
        <v>300000</v>
      </c>
      <c r="P3584">
        <f>COUNTIF($A$2:A3584,A3584)</f>
        <v/>
      </c>
      <c r="Q3584">
        <f>A3584&amp;"|"&amp;P3584</f>
        <v/>
      </c>
    </row>
    <row r="3585">
      <c r="A3585" t="inlineStr">
        <is>
          <t>우리금융지주|6개월 전에 샀다면|[중기추세]+[변동성허용]</t>
        </is>
      </c>
      <c r="B3585" t="inlineStr">
        <is>
          <t>우리금융지주</t>
        </is>
      </c>
      <c r="C3585" t="inlineStr">
        <is>
          <t>316140</t>
        </is>
      </c>
      <c r="D3585" t="inlineStr">
        <is>
          <t>6개월 전에 샀다면</t>
        </is>
      </c>
      <c r="E3585" t="inlineStr">
        <is>
          <t>[중기추세]+[변동성허용]</t>
        </is>
      </c>
      <c r="F3585" t="inlineStr">
        <is>
          <t>2026-04-27</t>
        </is>
      </c>
      <c r="G3585" t="n">
        <v>33223.24</v>
      </c>
      <c r="H3585" t="inlineStr">
        <is>
          <t>2026-06-08</t>
        </is>
      </c>
      <c r="I3585" t="n">
        <v>28629.94</v>
      </c>
      <c r="J3585" t="inlineStr">
        <is>
          <t>백테스트 종료일 강제청산</t>
        </is>
      </c>
      <c r="K3585" t="n">
        <v>3</v>
      </c>
      <c r="L3585" t="n">
        <v>0</v>
      </c>
      <c r="M3585" t="n">
        <v>-14.08</v>
      </c>
      <c r="N3585" t="inlineStr">
        <is>
          <t>06.08. 3주 매도(백테스트 종료일 기준 강제청산)</t>
        </is>
      </c>
      <c r="O3585" t="n">
        <v>300000</v>
      </c>
      <c r="P3585">
        <f>COUNTIF($A$2:A3585,A3585)</f>
        <v/>
      </c>
      <c r="Q3585">
        <f>A3585&amp;"|"&amp;P3585</f>
        <v/>
      </c>
    </row>
    <row r="3586">
      <c r="A3586" t="inlineStr">
        <is>
          <t>우리금융지주|6개월 전에 샀다면|[중기추세]+[버티기형]</t>
        </is>
      </c>
      <c r="B3586" t="inlineStr">
        <is>
          <t>우리금융지주</t>
        </is>
      </c>
      <c r="C3586" t="inlineStr">
        <is>
          <t>316140</t>
        </is>
      </c>
      <c r="D3586" t="inlineStr">
        <is>
          <t>6개월 전에 샀다면</t>
        </is>
      </c>
      <c r="E3586" t="inlineStr">
        <is>
          <t>[중기추세]+[버티기형]</t>
        </is>
      </c>
      <c r="F3586" t="inlineStr">
        <is>
          <t>2026-04-27</t>
        </is>
      </c>
      <c r="G3586" t="n">
        <v>33223.24</v>
      </c>
      <c r="H3586" t="inlineStr">
        <is>
          <t>2026-05-13</t>
        </is>
      </c>
      <c r="I3586" t="n">
        <v>31128.19</v>
      </c>
      <c r="J3586" t="inlineStr">
        <is>
          <t>1차 손절 도달(-5%)</t>
        </is>
      </c>
      <c r="K3586" t="n">
        <v>3</v>
      </c>
      <c r="L3586" t="n">
        <v>6</v>
      </c>
      <c r="M3586" t="n">
        <v>-6.59</v>
      </c>
      <c r="N3586" t="inlineStr">
        <is>
          <t>05.13. 3주 매도(-5% 하락 시 40% 손절 원칙)</t>
        </is>
      </c>
      <c r="O3586" t="n">
        <v>300000</v>
      </c>
      <c r="P3586">
        <f>COUNTIF($A$2:A3586,A3586)</f>
        <v/>
      </c>
      <c r="Q3586">
        <f>A3586&amp;"|"&amp;P3586</f>
        <v/>
      </c>
    </row>
    <row r="3587">
      <c r="A3587" t="inlineStr">
        <is>
          <t>우리금융지주|6개월 전에 샀다면|[중기추세]+[버티기형]</t>
        </is>
      </c>
      <c r="B3587" t="inlineStr">
        <is>
          <t>우리금융지주</t>
        </is>
      </c>
      <c r="C3587" t="inlineStr">
        <is>
          <t>316140</t>
        </is>
      </c>
      <c r="D3587" t="inlineStr">
        <is>
          <t>6개월 전에 샀다면</t>
        </is>
      </c>
      <c r="E3587" t="inlineStr">
        <is>
          <t>[중기추세]+[버티기형]</t>
        </is>
      </c>
      <c r="F3587" t="inlineStr">
        <is>
          <t>2026-04-27</t>
        </is>
      </c>
      <c r="G3587" t="n">
        <v>33223.24</v>
      </c>
      <c r="H3587" t="inlineStr">
        <is>
          <t>2026-06-08</t>
        </is>
      </c>
      <c r="I3587" t="n">
        <v>28629.94</v>
      </c>
      <c r="J3587" t="inlineStr">
        <is>
          <t>백테스트 종료일 강제청산</t>
        </is>
      </c>
      <c r="K3587" t="n">
        <v>6</v>
      </c>
      <c r="L3587" t="n">
        <v>0</v>
      </c>
      <c r="M3587" t="n">
        <v>-14.08</v>
      </c>
      <c r="N3587" t="inlineStr">
        <is>
          <t>06.08. 6주 매도(백테스트 종료일 기준 강제청산)</t>
        </is>
      </c>
      <c r="O3587" t="n">
        <v>300000</v>
      </c>
      <c r="P3587">
        <f>COUNTIF($A$2:A3587,A3587)</f>
        <v/>
      </c>
      <c r="Q3587">
        <f>A3587&amp;"|"&amp;P3587</f>
        <v/>
      </c>
    </row>
    <row r="3588">
      <c r="A3588" t="inlineStr">
        <is>
          <t>우리금융지주|6개월 전에 샀다면|[수익극대화]+[칼손절]</t>
        </is>
      </c>
      <c r="B3588" t="inlineStr">
        <is>
          <t>우리금융지주</t>
        </is>
      </c>
      <c r="C3588" t="inlineStr">
        <is>
          <t>316140</t>
        </is>
      </c>
      <c r="D3588" t="inlineStr">
        <is>
          <t>6개월 전에 샀다면</t>
        </is>
      </c>
      <c r="E3588" t="inlineStr">
        <is>
          <t>[수익극대화]+[칼손절]</t>
        </is>
      </c>
      <c r="F3588" t="inlineStr">
        <is>
          <t>2026-04-27</t>
        </is>
      </c>
      <c r="G3588" t="n">
        <v>33223.24</v>
      </c>
      <c r="H3588" t="inlineStr">
        <is>
          <t>2026-05-11</t>
        </is>
      </c>
      <c r="I3588" t="n">
        <v>32477.25</v>
      </c>
      <c r="J3588" t="inlineStr">
        <is>
          <t>1차 손절 도달(-2%)</t>
        </is>
      </c>
      <c r="K3588" t="n">
        <v>7</v>
      </c>
      <c r="L3588" t="n">
        <v>2</v>
      </c>
      <c r="M3588" t="n">
        <v>-2.54</v>
      </c>
      <c r="N3588" t="inlineStr">
        <is>
          <t>05.11. 7주 매도(-2% 하락 시 80% 손절 원칙)</t>
        </is>
      </c>
      <c r="O3588" t="n">
        <v>300000</v>
      </c>
      <c r="P3588">
        <f>COUNTIF($A$2:A3588,A3588)</f>
        <v/>
      </c>
      <c r="Q3588">
        <f>A3588&amp;"|"&amp;P3588</f>
        <v/>
      </c>
    </row>
    <row r="3589">
      <c r="A3589" t="inlineStr">
        <is>
          <t>우리금융지주|6개월 전에 샀다면|[수익극대화]+[칼손절]</t>
        </is>
      </c>
      <c r="B3589" t="inlineStr">
        <is>
          <t>우리금융지주</t>
        </is>
      </c>
      <c r="C3589" t="inlineStr">
        <is>
          <t>316140</t>
        </is>
      </c>
      <c r="D3589" t="inlineStr">
        <is>
          <t>6개월 전에 샀다면</t>
        </is>
      </c>
      <c r="E3589" t="inlineStr">
        <is>
          <t>[수익극대화]+[칼손절]</t>
        </is>
      </c>
      <c r="F3589" t="inlineStr">
        <is>
          <t>2026-04-27</t>
        </is>
      </c>
      <c r="G3589" t="n">
        <v>33223.24</v>
      </c>
      <c r="H3589" t="inlineStr">
        <is>
          <t>2026-05-13</t>
        </is>
      </c>
      <c r="I3589" t="n">
        <v>31128.19</v>
      </c>
      <c r="J3589" t="inlineStr">
        <is>
          <t>최종 손절 도달(-6%)</t>
        </is>
      </c>
      <c r="K3589" t="n">
        <v>2</v>
      </c>
      <c r="L3589" t="n">
        <v>0</v>
      </c>
      <c r="M3589" t="n">
        <v>-6.59</v>
      </c>
      <c r="N3589" t="inlineStr">
        <is>
          <t>05.13. 2주 매도(-6% 하락 시 10% 손절 원칙)</t>
        </is>
      </c>
      <c r="O3589" t="n">
        <v>300000</v>
      </c>
      <c r="P3589">
        <f>COUNTIF($A$2:A3589,A3589)</f>
        <v/>
      </c>
      <c r="Q3589">
        <f>A3589&amp;"|"&amp;P3589</f>
        <v/>
      </c>
    </row>
    <row r="3590">
      <c r="A3590" t="inlineStr">
        <is>
          <t>우리금융지주|6개월 전에 샀다면|[수익극대화]+[정석방어]</t>
        </is>
      </c>
      <c r="B3590" t="inlineStr">
        <is>
          <t>우리금융지주</t>
        </is>
      </c>
      <c r="C3590" t="inlineStr">
        <is>
          <t>316140</t>
        </is>
      </c>
      <c r="D3590" t="inlineStr">
        <is>
          <t>6개월 전에 샀다면</t>
        </is>
      </c>
      <c r="E3590" t="inlineStr">
        <is>
          <t>[수익극대화]+[정석방어]</t>
        </is>
      </c>
      <c r="F3590" t="inlineStr">
        <is>
          <t>2026-04-27</t>
        </is>
      </c>
      <c r="G3590" t="n">
        <v>33223.24</v>
      </c>
      <c r="H3590" t="inlineStr">
        <is>
          <t>2026-05-12</t>
        </is>
      </c>
      <c r="I3590" t="n">
        <v>31777.74</v>
      </c>
      <c r="J3590" t="inlineStr">
        <is>
          <t>1차 손절 도달(-3%)</t>
        </is>
      </c>
      <c r="K3590" t="n">
        <v>6</v>
      </c>
      <c r="L3590" t="n">
        <v>3</v>
      </c>
      <c r="M3590" t="n">
        <v>-4.64</v>
      </c>
      <c r="N3590" t="inlineStr">
        <is>
          <t>05.12. 6주 매도(-3% 하락 시 70% 손절 원칙)</t>
        </is>
      </c>
      <c r="O3590" t="n">
        <v>300000</v>
      </c>
      <c r="P3590">
        <f>COUNTIF($A$2:A3590,A3590)</f>
        <v/>
      </c>
      <c r="Q3590">
        <f>A3590&amp;"|"&amp;P3590</f>
        <v/>
      </c>
    </row>
    <row r="3591">
      <c r="A3591" t="inlineStr">
        <is>
          <t>우리금융지주|6개월 전에 샀다면|[수익극대화]+[정석방어]</t>
        </is>
      </c>
      <c r="B3591" t="inlineStr">
        <is>
          <t>우리금융지주</t>
        </is>
      </c>
      <c r="C3591" t="inlineStr">
        <is>
          <t>316140</t>
        </is>
      </c>
      <c r="D3591" t="inlineStr">
        <is>
          <t>6개월 전에 샀다면</t>
        </is>
      </c>
      <c r="E3591" t="inlineStr">
        <is>
          <t>[수익극대화]+[정석방어]</t>
        </is>
      </c>
      <c r="F3591" t="inlineStr">
        <is>
          <t>2026-04-27</t>
        </is>
      </c>
      <c r="G3591" t="n">
        <v>33223.24</v>
      </c>
      <c r="H3591" t="inlineStr">
        <is>
          <t>2026-05-13</t>
        </is>
      </c>
      <c r="I3591" t="n">
        <v>31128.19</v>
      </c>
      <c r="J3591" t="inlineStr">
        <is>
          <t>2차 손절 도달(-5%)</t>
        </is>
      </c>
      <c r="K3591" t="n">
        <v>1</v>
      </c>
      <c r="L3591" t="n">
        <v>2</v>
      </c>
      <c r="M3591" t="n">
        <v>-6.59</v>
      </c>
      <c r="N3591" t="inlineStr">
        <is>
          <t>05.13. 1주 매도(-5% 하락 시 20% 손절 원칙)</t>
        </is>
      </c>
      <c r="O3591" t="n">
        <v>300000</v>
      </c>
      <c r="P3591">
        <f>COUNTIF($A$2:A3591,A3591)</f>
        <v/>
      </c>
      <c r="Q3591">
        <f>A3591&amp;"|"&amp;P3591</f>
        <v/>
      </c>
    </row>
    <row r="3592">
      <c r="A3592" t="inlineStr">
        <is>
          <t>우리금융지주|6개월 전에 샀다면|[수익극대화]+[정석방어]</t>
        </is>
      </c>
      <c r="B3592" t="inlineStr">
        <is>
          <t>우리금융지주</t>
        </is>
      </c>
      <c r="C3592" t="inlineStr">
        <is>
          <t>316140</t>
        </is>
      </c>
      <c r="D3592" t="inlineStr">
        <is>
          <t>6개월 전에 샀다면</t>
        </is>
      </c>
      <c r="E3592" t="inlineStr">
        <is>
          <t>[수익극대화]+[정석방어]</t>
        </is>
      </c>
      <c r="F3592" t="inlineStr">
        <is>
          <t>2026-04-27</t>
        </is>
      </c>
      <c r="G3592" t="n">
        <v>33223.24</v>
      </c>
      <c r="H3592" t="inlineStr">
        <is>
          <t>2026-05-29</t>
        </is>
      </c>
      <c r="I3592" t="n">
        <v>29679.21</v>
      </c>
      <c r="J3592" t="inlineStr">
        <is>
          <t>최종 손절 도달(-10%)</t>
        </is>
      </c>
      <c r="K3592" t="n">
        <v>2</v>
      </c>
      <c r="L3592" t="n">
        <v>0</v>
      </c>
      <c r="M3592" t="n">
        <v>-10.94</v>
      </c>
      <c r="N3592" t="inlineStr">
        <is>
          <t>05.29. 2주 매도(-10% 하락 시 10% 손절 원칙)</t>
        </is>
      </c>
      <c r="O3592" t="n">
        <v>300000</v>
      </c>
      <c r="P3592">
        <f>COUNTIF($A$2:A3592,A3592)</f>
        <v/>
      </c>
      <c r="Q3592">
        <f>A3592&amp;"|"&amp;P3592</f>
        <v/>
      </c>
    </row>
    <row r="3593">
      <c r="A3593" t="inlineStr">
        <is>
          <t>우리금융지주|6개월 전에 샀다면|[수익극대화]+[변동성허용]</t>
        </is>
      </c>
      <c r="B3593" t="inlineStr">
        <is>
          <t>우리금융지주</t>
        </is>
      </c>
      <c r="C3593" t="inlineStr">
        <is>
          <t>316140</t>
        </is>
      </c>
      <c r="D3593" t="inlineStr">
        <is>
          <t>6개월 전에 샀다면</t>
        </is>
      </c>
      <c r="E3593" t="inlineStr">
        <is>
          <t>[수익극대화]+[변동성허용]</t>
        </is>
      </c>
      <c r="F3593" t="inlineStr">
        <is>
          <t>2026-04-27</t>
        </is>
      </c>
      <c r="G3593" t="n">
        <v>33223.24</v>
      </c>
      <c r="H3593" t="inlineStr">
        <is>
          <t>2026-05-13</t>
        </is>
      </c>
      <c r="I3593" t="n">
        <v>31128.19</v>
      </c>
      <c r="J3593" t="inlineStr">
        <is>
          <t>1차 손절 도달(-5%)</t>
        </is>
      </c>
      <c r="K3593" t="n">
        <v>4</v>
      </c>
      <c r="L3593" t="n">
        <v>5</v>
      </c>
      <c r="M3593" t="n">
        <v>-6.59</v>
      </c>
      <c r="N3593" t="inlineStr">
        <is>
          <t>05.13. 4주 매도(-5% 하락 시 50% 손절 원칙)</t>
        </is>
      </c>
      <c r="O3593" t="n">
        <v>300000</v>
      </c>
      <c r="P3593">
        <f>COUNTIF($A$2:A3593,A3593)</f>
        <v/>
      </c>
      <c r="Q3593">
        <f>A3593&amp;"|"&amp;P3593</f>
        <v/>
      </c>
    </row>
    <row r="3594">
      <c r="A3594" t="inlineStr">
        <is>
          <t>우리금융지주|6개월 전에 샀다면|[수익극대화]+[변동성허용]</t>
        </is>
      </c>
      <c r="B3594" t="inlineStr">
        <is>
          <t>우리금융지주</t>
        </is>
      </c>
      <c r="C3594" t="inlineStr">
        <is>
          <t>316140</t>
        </is>
      </c>
      <c r="D3594" t="inlineStr">
        <is>
          <t>6개월 전에 샀다면</t>
        </is>
      </c>
      <c r="E3594" t="inlineStr">
        <is>
          <t>[수익극대화]+[변동성허용]</t>
        </is>
      </c>
      <c r="F3594" t="inlineStr">
        <is>
          <t>2026-04-27</t>
        </is>
      </c>
      <c r="G3594" t="n">
        <v>33223.24</v>
      </c>
      <c r="H3594" t="inlineStr">
        <is>
          <t>2026-05-29</t>
        </is>
      </c>
      <c r="I3594" t="n">
        <v>29679.21</v>
      </c>
      <c r="J3594" t="inlineStr">
        <is>
          <t>2차 손절 도달(-10%)</t>
        </is>
      </c>
      <c r="K3594" t="n">
        <v>2</v>
      </c>
      <c r="L3594" t="n">
        <v>3</v>
      </c>
      <c r="M3594" t="n">
        <v>-10.94</v>
      </c>
      <c r="N3594" t="inlineStr">
        <is>
          <t>05.29. 2주 매도(-10% 하락 시 30% 손절 원칙)</t>
        </is>
      </c>
      <c r="O3594" t="n">
        <v>300000</v>
      </c>
      <c r="P3594">
        <f>COUNTIF($A$2:A3594,A3594)</f>
        <v/>
      </c>
      <c r="Q3594">
        <f>A3594&amp;"|"&amp;P3594</f>
        <v/>
      </c>
    </row>
    <row r="3595">
      <c r="A3595" t="inlineStr">
        <is>
          <t>우리금융지주|6개월 전에 샀다면|[수익극대화]+[변동성허용]</t>
        </is>
      </c>
      <c r="B3595" t="inlineStr">
        <is>
          <t>우리금융지주</t>
        </is>
      </c>
      <c r="C3595" t="inlineStr">
        <is>
          <t>316140</t>
        </is>
      </c>
      <c r="D3595" t="inlineStr">
        <is>
          <t>6개월 전에 샀다면</t>
        </is>
      </c>
      <c r="E3595" t="inlineStr">
        <is>
          <t>[수익극대화]+[변동성허용]</t>
        </is>
      </c>
      <c r="F3595" t="inlineStr">
        <is>
          <t>2026-04-27</t>
        </is>
      </c>
      <c r="G3595" t="n">
        <v>33223.24</v>
      </c>
      <c r="H3595" t="inlineStr">
        <is>
          <t>2026-06-08</t>
        </is>
      </c>
      <c r="I3595" t="n">
        <v>28629.94</v>
      </c>
      <c r="J3595" t="inlineStr">
        <is>
          <t>백테스트 종료일 강제청산</t>
        </is>
      </c>
      <c r="K3595" t="n">
        <v>3</v>
      </c>
      <c r="L3595" t="n">
        <v>0</v>
      </c>
      <c r="M3595" t="n">
        <v>-14.08</v>
      </c>
      <c r="N3595" t="inlineStr">
        <is>
          <t>06.08. 3주 매도(백테스트 종료일 기준 강제청산)</t>
        </is>
      </c>
      <c r="O3595" t="n">
        <v>300000</v>
      </c>
      <c r="P3595">
        <f>COUNTIF($A$2:A3595,A3595)</f>
        <v/>
      </c>
      <c r="Q3595">
        <f>A3595&amp;"|"&amp;P3595</f>
        <v/>
      </c>
    </row>
    <row r="3596">
      <c r="A3596" t="inlineStr">
        <is>
          <t>우리금융지주|6개월 전에 샀다면|[수익극대화]+[버티기형]</t>
        </is>
      </c>
      <c r="B3596" t="inlineStr">
        <is>
          <t>우리금융지주</t>
        </is>
      </c>
      <c r="C3596" t="inlineStr">
        <is>
          <t>316140</t>
        </is>
      </c>
      <c r="D3596" t="inlineStr">
        <is>
          <t>6개월 전에 샀다면</t>
        </is>
      </c>
      <c r="E3596" t="inlineStr">
        <is>
          <t>[수익극대화]+[버티기형]</t>
        </is>
      </c>
      <c r="F3596" t="inlineStr">
        <is>
          <t>2026-04-27</t>
        </is>
      </c>
      <c r="G3596" t="n">
        <v>33223.24</v>
      </c>
      <c r="H3596" t="inlineStr">
        <is>
          <t>2026-05-13</t>
        </is>
      </c>
      <c r="I3596" t="n">
        <v>31128.19</v>
      </c>
      <c r="J3596" t="inlineStr">
        <is>
          <t>1차 손절 도달(-5%)</t>
        </is>
      </c>
      <c r="K3596" t="n">
        <v>3</v>
      </c>
      <c r="L3596" t="n">
        <v>6</v>
      </c>
      <c r="M3596" t="n">
        <v>-6.59</v>
      </c>
      <c r="N3596" t="inlineStr">
        <is>
          <t>05.13. 3주 매도(-5% 하락 시 40% 손절 원칙)</t>
        </is>
      </c>
      <c r="O3596" t="n">
        <v>300000</v>
      </c>
      <c r="P3596">
        <f>COUNTIF($A$2:A3596,A3596)</f>
        <v/>
      </c>
      <c r="Q3596">
        <f>A3596&amp;"|"&amp;P3596</f>
        <v/>
      </c>
    </row>
    <row r="3597">
      <c r="A3597" t="inlineStr">
        <is>
          <t>우리금융지주|6개월 전에 샀다면|[수익극대화]+[버티기형]</t>
        </is>
      </c>
      <c r="B3597" t="inlineStr">
        <is>
          <t>우리금융지주</t>
        </is>
      </c>
      <c r="C3597" t="inlineStr">
        <is>
          <t>316140</t>
        </is>
      </c>
      <c r="D3597" t="inlineStr">
        <is>
          <t>6개월 전에 샀다면</t>
        </is>
      </c>
      <c r="E3597" t="inlineStr">
        <is>
          <t>[수익극대화]+[버티기형]</t>
        </is>
      </c>
      <c r="F3597" t="inlineStr">
        <is>
          <t>2026-04-27</t>
        </is>
      </c>
      <c r="G3597" t="n">
        <v>33223.24</v>
      </c>
      <c r="H3597" t="inlineStr">
        <is>
          <t>2026-06-08</t>
        </is>
      </c>
      <c r="I3597" t="n">
        <v>28629.94</v>
      </c>
      <c r="J3597" t="inlineStr">
        <is>
          <t>백테스트 종료일 강제청산</t>
        </is>
      </c>
      <c r="K3597" t="n">
        <v>6</v>
      </c>
      <c r="L3597" t="n">
        <v>0</v>
      </c>
      <c r="M3597" t="n">
        <v>-14.08</v>
      </c>
      <c r="N3597" t="inlineStr">
        <is>
          <t>06.08. 6주 매도(백테스트 종료일 기준 강제청산)</t>
        </is>
      </c>
      <c r="O3597" t="n">
        <v>300000</v>
      </c>
      <c r="P3597">
        <f>COUNTIF($A$2:A3597,A3597)</f>
        <v/>
      </c>
      <c r="Q3597">
        <f>A3597&amp;"|"&amp;P3597</f>
        <v/>
      </c>
    </row>
    <row r="3598">
      <c r="A3598" t="inlineStr">
        <is>
          <t>우리금융지주|전체 평가기간|[초단타]+[칼손절]</t>
        </is>
      </c>
      <c r="B3598" t="inlineStr">
        <is>
          <t>우리금융지주</t>
        </is>
      </c>
      <c r="C3598" t="inlineStr">
        <is>
          <t>316140</t>
        </is>
      </c>
      <c r="D3598" t="inlineStr">
        <is>
          <t>전체 평가기간</t>
        </is>
      </c>
      <c r="E3598" t="inlineStr">
        <is>
          <t>[초단타]+[칼손절]</t>
        </is>
      </c>
      <c r="F3598" t="inlineStr">
        <is>
          <t>2026-04-27</t>
        </is>
      </c>
      <c r="G3598" t="n">
        <v>33223.24</v>
      </c>
      <c r="H3598" t="inlineStr">
        <is>
          <t>2026-05-11</t>
        </is>
      </c>
      <c r="I3598" t="n">
        <v>32477.25</v>
      </c>
      <c r="J3598" t="inlineStr">
        <is>
          <t>1차 손절 도달(-2%)</t>
        </is>
      </c>
      <c r="K3598" t="n">
        <v>7</v>
      </c>
      <c r="L3598" t="n">
        <v>2</v>
      </c>
      <c r="M3598" t="n">
        <v>-2.54</v>
      </c>
      <c r="N3598" t="inlineStr">
        <is>
          <t>05.11. 7주 매도(-2% 하락 시 80% 손절 원칙)</t>
        </is>
      </c>
      <c r="O3598" t="n">
        <v>300000</v>
      </c>
      <c r="P3598">
        <f>COUNTIF($A$2:A3598,A3598)</f>
        <v/>
      </c>
      <c r="Q3598">
        <f>A3598&amp;"|"&amp;P3598</f>
        <v/>
      </c>
    </row>
    <row r="3599">
      <c r="A3599" t="inlineStr">
        <is>
          <t>우리금융지주|전체 평가기간|[초단타]+[칼손절]</t>
        </is>
      </c>
      <c r="B3599" t="inlineStr">
        <is>
          <t>우리금융지주</t>
        </is>
      </c>
      <c r="C3599" t="inlineStr">
        <is>
          <t>316140</t>
        </is>
      </c>
      <c r="D3599" t="inlineStr">
        <is>
          <t>전체 평가기간</t>
        </is>
      </c>
      <c r="E3599" t="inlineStr">
        <is>
          <t>[초단타]+[칼손절]</t>
        </is>
      </c>
      <c r="F3599" t="inlineStr">
        <is>
          <t>2026-04-27</t>
        </is>
      </c>
      <c r="G3599" t="n">
        <v>33223.24</v>
      </c>
      <c r="H3599" t="inlineStr">
        <is>
          <t>2026-05-13</t>
        </is>
      </c>
      <c r="I3599" t="n">
        <v>31128.19</v>
      </c>
      <c r="J3599" t="inlineStr">
        <is>
          <t>최종 손절 도달(-6%)</t>
        </is>
      </c>
      <c r="K3599" t="n">
        <v>2</v>
      </c>
      <c r="L3599" t="n">
        <v>0</v>
      </c>
      <c r="M3599" t="n">
        <v>-6.59</v>
      </c>
      <c r="N3599" t="inlineStr">
        <is>
          <t>05.13. 2주 매도(-6% 하락 시 10% 손절 원칙)</t>
        </is>
      </c>
      <c r="O3599" t="n">
        <v>300000</v>
      </c>
      <c r="P3599">
        <f>COUNTIF($A$2:A3599,A3599)</f>
        <v/>
      </c>
      <c r="Q3599">
        <f>A3599&amp;"|"&amp;P3599</f>
        <v/>
      </c>
    </row>
    <row r="3600">
      <c r="A3600" t="inlineStr">
        <is>
          <t>우리금융지주|전체 평가기간|[초단타]+[정석방어]</t>
        </is>
      </c>
      <c r="B3600" t="inlineStr">
        <is>
          <t>우리금융지주</t>
        </is>
      </c>
      <c r="C3600" t="inlineStr">
        <is>
          <t>316140</t>
        </is>
      </c>
      <c r="D3600" t="inlineStr">
        <is>
          <t>전체 평가기간</t>
        </is>
      </c>
      <c r="E3600" t="inlineStr">
        <is>
          <t>[초단타]+[정석방어]</t>
        </is>
      </c>
      <c r="F3600" t="inlineStr">
        <is>
          <t>2026-04-27</t>
        </is>
      </c>
      <c r="G3600" t="n">
        <v>33223.24</v>
      </c>
      <c r="H3600" t="inlineStr">
        <is>
          <t>2026-05-12</t>
        </is>
      </c>
      <c r="I3600" t="n">
        <v>31777.74</v>
      </c>
      <c r="J3600" t="inlineStr">
        <is>
          <t>1차 손절 도달(-3%)</t>
        </is>
      </c>
      <c r="K3600" t="n">
        <v>6</v>
      </c>
      <c r="L3600" t="n">
        <v>3</v>
      </c>
      <c r="M3600" t="n">
        <v>-4.64</v>
      </c>
      <c r="N3600" t="inlineStr">
        <is>
          <t>05.12. 6주 매도(-3% 하락 시 70% 손절 원칙)</t>
        </is>
      </c>
      <c r="O3600" t="n">
        <v>300000</v>
      </c>
      <c r="P3600">
        <f>COUNTIF($A$2:A3600,A3600)</f>
        <v/>
      </c>
      <c r="Q3600">
        <f>A3600&amp;"|"&amp;P3600</f>
        <v/>
      </c>
    </row>
    <row r="3601">
      <c r="A3601" t="inlineStr">
        <is>
          <t>우리금융지주|전체 평가기간|[초단타]+[정석방어]</t>
        </is>
      </c>
      <c r="B3601" t="inlineStr">
        <is>
          <t>우리금융지주</t>
        </is>
      </c>
      <c r="C3601" t="inlineStr">
        <is>
          <t>316140</t>
        </is>
      </c>
      <c r="D3601" t="inlineStr">
        <is>
          <t>전체 평가기간</t>
        </is>
      </c>
      <c r="E3601" t="inlineStr">
        <is>
          <t>[초단타]+[정석방어]</t>
        </is>
      </c>
      <c r="F3601" t="inlineStr">
        <is>
          <t>2026-04-27</t>
        </is>
      </c>
      <c r="G3601" t="n">
        <v>33223.24</v>
      </c>
      <c r="H3601" t="inlineStr">
        <is>
          <t>2026-05-13</t>
        </is>
      </c>
      <c r="I3601" t="n">
        <v>31128.19</v>
      </c>
      <c r="J3601" t="inlineStr">
        <is>
          <t>2차 손절 도달(-5%)</t>
        </is>
      </c>
      <c r="K3601" t="n">
        <v>1</v>
      </c>
      <c r="L3601" t="n">
        <v>2</v>
      </c>
      <c r="M3601" t="n">
        <v>-6.59</v>
      </c>
      <c r="N3601" t="inlineStr">
        <is>
          <t>05.13. 1주 매도(-5% 하락 시 20% 손절 원칙)</t>
        </is>
      </c>
      <c r="O3601" t="n">
        <v>300000</v>
      </c>
      <c r="P3601">
        <f>COUNTIF($A$2:A3601,A3601)</f>
        <v/>
      </c>
      <c r="Q3601">
        <f>A3601&amp;"|"&amp;P3601</f>
        <v/>
      </c>
    </row>
    <row r="3602">
      <c r="A3602" t="inlineStr">
        <is>
          <t>우리금융지주|전체 평가기간|[초단타]+[정석방어]</t>
        </is>
      </c>
      <c r="B3602" t="inlineStr">
        <is>
          <t>우리금융지주</t>
        </is>
      </c>
      <c r="C3602" t="inlineStr">
        <is>
          <t>316140</t>
        </is>
      </c>
      <c r="D3602" t="inlineStr">
        <is>
          <t>전체 평가기간</t>
        </is>
      </c>
      <c r="E3602" t="inlineStr">
        <is>
          <t>[초단타]+[정석방어]</t>
        </is>
      </c>
      <c r="F3602" t="inlineStr">
        <is>
          <t>2026-04-27</t>
        </is>
      </c>
      <c r="G3602" t="n">
        <v>33223.24</v>
      </c>
      <c r="H3602" t="inlineStr">
        <is>
          <t>2026-05-29</t>
        </is>
      </c>
      <c r="I3602" t="n">
        <v>29679.21</v>
      </c>
      <c r="J3602" t="inlineStr">
        <is>
          <t>최종 손절 도달(-10%)</t>
        </is>
      </c>
      <c r="K3602" t="n">
        <v>2</v>
      </c>
      <c r="L3602" t="n">
        <v>0</v>
      </c>
      <c r="M3602" t="n">
        <v>-10.94</v>
      </c>
      <c r="N3602" t="inlineStr">
        <is>
          <t>05.29. 2주 매도(-10% 하락 시 10% 손절 원칙)</t>
        </is>
      </c>
      <c r="O3602" t="n">
        <v>300000</v>
      </c>
      <c r="P3602">
        <f>COUNTIF($A$2:A3602,A3602)</f>
        <v/>
      </c>
      <c r="Q3602">
        <f>A3602&amp;"|"&amp;P3602</f>
        <v/>
      </c>
    </row>
    <row r="3603">
      <c r="A3603" t="inlineStr">
        <is>
          <t>우리금융지주|전체 평가기간|[초단타]+[변동성허용]</t>
        </is>
      </c>
      <c r="B3603" t="inlineStr">
        <is>
          <t>우리금융지주</t>
        </is>
      </c>
      <c r="C3603" t="inlineStr">
        <is>
          <t>316140</t>
        </is>
      </c>
      <c r="D3603" t="inlineStr">
        <is>
          <t>전체 평가기간</t>
        </is>
      </c>
      <c r="E3603" t="inlineStr">
        <is>
          <t>[초단타]+[변동성허용]</t>
        </is>
      </c>
      <c r="F3603" t="inlineStr">
        <is>
          <t>2026-04-27</t>
        </is>
      </c>
      <c r="G3603" t="n">
        <v>33223.24</v>
      </c>
      <c r="H3603" t="inlineStr">
        <is>
          <t>2026-05-13</t>
        </is>
      </c>
      <c r="I3603" t="n">
        <v>31128.19</v>
      </c>
      <c r="J3603" t="inlineStr">
        <is>
          <t>1차 손절 도달(-5%)</t>
        </is>
      </c>
      <c r="K3603" t="n">
        <v>4</v>
      </c>
      <c r="L3603" t="n">
        <v>5</v>
      </c>
      <c r="M3603" t="n">
        <v>-6.59</v>
      </c>
      <c r="N3603" t="inlineStr">
        <is>
          <t>05.13. 4주 매도(-5% 하락 시 50% 손절 원칙)</t>
        </is>
      </c>
      <c r="O3603" t="n">
        <v>300000</v>
      </c>
      <c r="P3603">
        <f>COUNTIF($A$2:A3603,A3603)</f>
        <v/>
      </c>
      <c r="Q3603">
        <f>A3603&amp;"|"&amp;P3603</f>
        <v/>
      </c>
    </row>
    <row r="3604">
      <c r="A3604" t="inlineStr">
        <is>
          <t>우리금융지주|전체 평가기간|[초단타]+[변동성허용]</t>
        </is>
      </c>
      <c r="B3604" t="inlineStr">
        <is>
          <t>우리금융지주</t>
        </is>
      </c>
      <c r="C3604" t="inlineStr">
        <is>
          <t>316140</t>
        </is>
      </c>
      <c r="D3604" t="inlineStr">
        <is>
          <t>전체 평가기간</t>
        </is>
      </c>
      <c r="E3604" t="inlineStr">
        <is>
          <t>[초단타]+[변동성허용]</t>
        </is>
      </c>
      <c r="F3604" t="inlineStr">
        <is>
          <t>2026-04-27</t>
        </is>
      </c>
      <c r="G3604" t="n">
        <v>33223.24</v>
      </c>
      <c r="H3604" t="inlineStr">
        <is>
          <t>2026-05-29</t>
        </is>
      </c>
      <c r="I3604" t="n">
        <v>29679.21</v>
      </c>
      <c r="J3604" t="inlineStr">
        <is>
          <t>2차 손절 도달(-10%)</t>
        </is>
      </c>
      <c r="K3604" t="n">
        <v>2</v>
      </c>
      <c r="L3604" t="n">
        <v>3</v>
      </c>
      <c r="M3604" t="n">
        <v>-10.94</v>
      </c>
      <c r="N3604" t="inlineStr">
        <is>
          <t>05.29. 2주 매도(-10% 하락 시 30% 손절 원칙)</t>
        </is>
      </c>
      <c r="O3604" t="n">
        <v>300000</v>
      </c>
      <c r="P3604">
        <f>COUNTIF($A$2:A3604,A3604)</f>
        <v/>
      </c>
      <c r="Q3604">
        <f>A3604&amp;"|"&amp;P3604</f>
        <v/>
      </c>
    </row>
    <row r="3605">
      <c r="A3605" t="inlineStr">
        <is>
          <t>우리금융지주|전체 평가기간|[초단타]+[변동성허용]</t>
        </is>
      </c>
      <c r="B3605" t="inlineStr">
        <is>
          <t>우리금융지주</t>
        </is>
      </c>
      <c r="C3605" t="inlineStr">
        <is>
          <t>316140</t>
        </is>
      </c>
      <c r="D3605" t="inlineStr">
        <is>
          <t>전체 평가기간</t>
        </is>
      </c>
      <c r="E3605" t="inlineStr">
        <is>
          <t>[초단타]+[변동성허용]</t>
        </is>
      </c>
      <c r="F3605" t="inlineStr">
        <is>
          <t>2026-04-27</t>
        </is>
      </c>
      <c r="G3605" t="n">
        <v>33223.24</v>
      </c>
      <c r="H3605" t="inlineStr">
        <is>
          <t>2026-06-08</t>
        </is>
      </c>
      <c r="I3605" t="n">
        <v>28629.94</v>
      </c>
      <c r="J3605" t="inlineStr">
        <is>
          <t>백테스트 종료일 강제청산</t>
        </is>
      </c>
      <c r="K3605" t="n">
        <v>3</v>
      </c>
      <c r="L3605" t="n">
        <v>0</v>
      </c>
      <c r="M3605" t="n">
        <v>-14.08</v>
      </c>
      <c r="N3605" t="inlineStr">
        <is>
          <t>06.08. 3주 매도(백테스트 종료일 기준 강제청산)</t>
        </is>
      </c>
      <c r="O3605" t="n">
        <v>300000</v>
      </c>
      <c r="P3605">
        <f>COUNTIF($A$2:A3605,A3605)</f>
        <v/>
      </c>
      <c r="Q3605">
        <f>A3605&amp;"|"&amp;P3605</f>
        <v/>
      </c>
    </row>
    <row r="3606">
      <c r="A3606" t="inlineStr">
        <is>
          <t>우리금융지주|전체 평가기간|[초단타]+[버티기형]</t>
        </is>
      </c>
      <c r="B3606" t="inlineStr">
        <is>
          <t>우리금융지주</t>
        </is>
      </c>
      <c r="C3606" t="inlineStr">
        <is>
          <t>316140</t>
        </is>
      </c>
      <c r="D3606" t="inlineStr">
        <is>
          <t>전체 평가기간</t>
        </is>
      </c>
      <c r="E3606" t="inlineStr">
        <is>
          <t>[초단타]+[버티기형]</t>
        </is>
      </c>
      <c r="F3606" t="inlineStr">
        <is>
          <t>2026-04-27</t>
        </is>
      </c>
      <c r="G3606" t="n">
        <v>33223.24</v>
      </c>
      <c r="H3606" t="inlineStr">
        <is>
          <t>2026-05-13</t>
        </is>
      </c>
      <c r="I3606" t="n">
        <v>31128.19</v>
      </c>
      <c r="J3606" t="inlineStr">
        <is>
          <t>1차 손절 도달(-5%)</t>
        </is>
      </c>
      <c r="K3606" t="n">
        <v>3</v>
      </c>
      <c r="L3606" t="n">
        <v>6</v>
      </c>
      <c r="M3606" t="n">
        <v>-6.59</v>
      </c>
      <c r="N3606" t="inlineStr">
        <is>
          <t>05.13. 3주 매도(-5% 하락 시 40% 손절 원칙)</t>
        </is>
      </c>
      <c r="O3606" t="n">
        <v>300000</v>
      </c>
      <c r="P3606">
        <f>COUNTIF($A$2:A3606,A3606)</f>
        <v/>
      </c>
      <c r="Q3606">
        <f>A3606&amp;"|"&amp;P3606</f>
        <v/>
      </c>
    </row>
    <row r="3607">
      <c r="A3607" t="inlineStr">
        <is>
          <t>우리금융지주|전체 평가기간|[초단타]+[버티기형]</t>
        </is>
      </c>
      <c r="B3607" t="inlineStr">
        <is>
          <t>우리금융지주</t>
        </is>
      </c>
      <c r="C3607" t="inlineStr">
        <is>
          <t>316140</t>
        </is>
      </c>
      <c r="D3607" t="inlineStr">
        <is>
          <t>전체 평가기간</t>
        </is>
      </c>
      <c r="E3607" t="inlineStr">
        <is>
          <t>[초단타]+[버티기형]</t>
        </is>
      </c>
      <c r="F3607" t="inlineStr">
        <is>
          <t>2026-04-27</t>
        </is>
      </c>
      <c r="G3607" t="n">
        <v>33223.24</v>
      </c>
      <c r="H3607" t="inlineStr">
        <is>
          <t>2026-06-08</t>
        </is>
      </c>
      <c r="I3607" t="n">
        <v>28629.94</v>
      </c>
      <c r="J3607" t="inlineStr">
        <is>
          <t>백테스트 종료일 강제청산</t>
        </is>
      </c>
      <c r="K3607" t="n">
        <v>6</v>
      </c>
      <c r="L3607" t="n">
        <v>0</v>
      </c>
      <c r="M3607" t="n">
        <v>-14.08</v>
      </c>
      <c r="N3607" t="inlineStr">
        <is>
          <t>06.08. 6주 매도(백테스트 종료일 기준 강제청산)</t>
        </is>
      </c>
      <c r="O3607" t="n">
        <v>300000</v>
      </c>
      <c r="P3607">
        <f>COUNTIF($A$2:A3607,A3607)</f>
        <v/>
      </c>
      <c r="Q3607">
        <f>A3607&amp;"|"&amp;P3607</f>
        <v/>
      </c>
    </row>
    <row r="3608">
      <c r="A3608" t="inlineStr">
        <is>
          <t>우리금융지주|전체 평가기간|[단기스윙]+[칼손절]</t>
        </is>
      </c>
      <c r="B3608" t="inlineStr">
        <is>
          <t>우리금융지주</t>
        </is>
      </c>
      <c r="C3608" t="inlineStr">
        <is>
          <t>316140</t>
        </is>
      </c>
      <c r="D3608" t="inlineStr">
        <is>
          <t>전체 평가기간</t>
        </is>
      </c>
      <c r="E3608" t="inlineStr">
        <is>
          <t>[단기스윙]+[칼손절]</t>
        </is>
      </c>
      <c r="F3608" t="inlineStr">
        <is>
          <t>2026-04-27</t>
        </is>
      </c>
      <c r="G3608" t="n">
        <v>33223.24</v>
      </c>
      <c r="H3608" t="inlineStr">
        <is>
          <t>2026-05-11</t>
        </is>
      </c>
      <c r="I3608" t="n">
        <v>32477.25</v>
      </c>
      <c r="J3608" t="inlineStr">
        <is>
          <t>1차 손절 도달(-2%)</t>
        </is>
      </c>
      <c r="K3608" t="n">
        <v>7</v>
      </c>
      <c r="L3608" t="n">
        <v>2</v>
      </c>
      <c r="M3608" t="n">
        <v>-2.54</v>
      </c>
      <c r="N3608" t="inlineStr">
        <is>
          <t>05.11. 7주 매도(-2% 하락 시 80% 손절 원칙)</t>
        </is>
      </c>
      <c r="O3608" t="n">
        <v>300000</v>
      </c>
      <c r="P3608">
        <f>COUNTIF($A$2:A3608,A3608)</f>
        <v/>
      </c>
      <c r="Q3608">
        <f>A3608&amp;"|"&amp;P3608</f>
        <v/>
      </c>
    </row>
    <row r="3609">
      <c r="A3609" t="inlineStr">
        <is>
          <t>우리금융지주|전체 평가기간|[단기스윙]+[칼손절]</t>
        </is>
      </c>
      <c r="B3609" t="inlineStr">
        <is>
          <t>우리금융지주</t>
        </is>
      </c>
      <c r="C3609" t="inlineStr">
        <is>
          <t>316140</t>
        </is>
      </c>
      <c r="D3609" t="inlineStr">
        <is>
          <t>전체 평가기간</t>
        </is>
      </c>
      <c r="E3609" t="inlineStr">
        <is>
          <t>[단기스윙]+[칼손절]</t>
        </is>
      </c>
      <c r="F3609" t="inlineStr">
        <is>
          <t>2026-04-27</t>
        </is>
      </c>
      <c r="G3609" t="n">
        <v>33223.24</v>
      </c>
      <c r="H3609" t="inlineStr">
        <is>
          <t>2026-05-13</t>
        </is>
      </c>
      <c r="I3609" t="n">
        <v>31128.19</v>
      </c>
      <c r="J3609" t="inlineStr">
        <is>
          <t>최종 손절 도달(-6%)</t>
        </is>
      </c>
      <c r="K3609" t="n">
        <v>2</v>
      </c>
      <c r="L3609" t="n">
        <v>0</v>
      </c>
      <c r="M3609" t="n">
        <v>-6.59</v>
      </c>
      <c r="N3609" t="inlineStr">
        <is>
          <t>05.13. 2주 매도(-6% 하락 시 10% 손절 원칙)</t>
        </is>
      </c>
      <c r="O3609" t="n">
        <v>300000</v>
      </c>
      <c r="P3609">
        <f>COUNTIF($A$2:A3609,A3609)</f>
        <v/>
      </c>
      <c r="Q3609">
        <f>A3609&amp;"|"&amp;P3609</f>
        <v/>
      </c>
    </row>
    <row r="3610">
      <c r="A3610" t="inlineStr">
        <is>
          <t>우리금융지주|전체 평가기간|[단기스윙]+[정석방어]</t>
        </is>
      </c>
      <c r="B3610" t="inlineStr">
        <is>
          <t>우리금융지주</t>
        </is>
      </c>
      <c r="C3610" t="inlineStr">
        <is>
          <t>316140</t>
        </is>
      </c>
      <c r="D3610" t="inlineStr">
        <is>
          <t>전체 평가기간</t>
        </is>
      </c>
      <c r="E3610" t="inlineStr">
        <is>
          <t>[단기스윙]+[정석방어]</t>
        </is>
      </c>
      <c r="F3610" t="inlineStr">
        <is>
          <t>2026-04-27</t>
        </is>
      </c>
      <c r="G3610" t="n">
        <v>33223.24</v>
      </c>
      <c r="H3610" t="inlineStr">
        <is>
          <t>2026-05-12</t>
        </is>
      </c>
      <c r="I3610" t="n">
        <v>31777.74</v>
      </c>
      <c r="J3610" t="inlineStr">
        <is>
          <t>1차 손절 도달(-3%)</t>
        </is>
      </c>
      <c r="K3610" t="n">
        <v>6</v>
      </c>
      <c r="L3610" t="n">
        <v>3</v>
      </c>
      <c r="M3610" t="n">
        <v>-4.64</v>
      </c>
      <c r="N3610" t="inlineStr">
        <is>
          <t>05.12. 6주 매도(-3% 하락 시 70% 손절 원칙)</t>
        </is>
      </c>
      <c r="O3610" t="n">
        <v>300000</v>
      </c>
      <c r="P3610">
        <f>COUNTIF($A$2:A3610,A3610)</f>
        <v/>
      </c>
      <c r="Q3610">
        <f>A3610&amp;"|"&amp;P3610</f>
        <v/>
      </c>
    </row>
    <row r="3611">
      <c r="A3611" t="inlineStr">
        <is>
          <t>우리금융지주|전체 평가기간|[단기스윙]+[정석방어]</t>
        </is>
      </c>
      <c r="B3611" t="inlineStr">
        <is>
          <t>우리금융지주</t>
        </is>
      </c>
      <c r="C3611" t="inlineStr">
        <is>
          <t>316140</t>
        </is>
      </c>
      <c r="D3611" t="inlineStr">
        <is>
          <t>전체 평가기간</t>
        </is>
      </c>
      <c r="E3611" t="inlineStr">
        <is>
          <t>[단기스윙]+[정석방어]</t>
        </is>
      </c>
      <c r="F3611" t="inlineStr">
        <is>
          <t>2026-04-27</t>
        </is>
      </c>
      <c r="G3611" t="n">
        <v>33223.24</v>
      </c>
      <c r="H3611" t="inlineStr">
        <is>
          <t>2026-05-13</t>
        </is>
      </c>
      <c r="I3611" t="n">
        <v>31128.19</v>
      </c>
      <c r="J3611" t="inlineStr">
        <is>
          <t>2차 손절 도달(-5%)</t>
        </is>
      </c>
      <c r="K3611" t="n">
        <v>1</v>
      </c>
      <c r="L3611" t="n">
        <v>2</v>
      </c>
      <c r="M3611" t="n">
        <v>-6.59</v>
      </c>
      <c r="N3611" t="inlineStr">
        <is>
          <t>05.13. 1주 매도(-5% 하락 시 20% 손절 원칙)</t>
        </is>
      </c>
      <c r="O3611" t="n">
        <v>300000</v>
      </c>
      <c r="P3611">
        <f>COUNTIF($A$2:A3611,A3611)</f>
        <v/>
      </c>
      <c r="Q3611">
        <f>A3611&amp;"|"&amp;P3611</f>
        <v/>
      </c>
    </row>
    <row r="3612">
      <c r="A3612" t="inlineStr">
        <is>
          <t>우리금융지주|전체 평가기간|[단기스윙]+[정석방어]</t>
        </is>
      </c>
      <c r="B3612" t="inlineStr">
        <is>
          <t>우리금융지주</t>
        </is>
      </c>
      <c r="C3612" t="inlineStr">
        <is>
          <t>316140</t>
        </is>
      </c>
      <c r="D3612" t="inlineStr">
        <is>
          <t>전체 평가기간</t>
        </is>
      </c>
      <c r="E3612" t="inlineStr">
        <is>
          <t>[단기스윙]+[정석방어]</t>
        </is>
      </c>
      <c r="F3612" t="inlineStr">
        <is>
          <t>2026-04-27</t>
        </is>
      </c>
      <c r="G3612" t="n">
        <v>33223.24</v>
      </c>
      <c r="H3612" t="inlineStr">
        <is>
          <t>2026-05-29</t>
        </is>
      </c>
      <c r="I3612" t="n">
        <v>29679.21</v>
      </c>
      <c r="J3612" t="inlineStr">
        <is>
          <t>최종 손절 도달(-10%)</t>
        </is>
      </c>
      <c r="K3612" t="n">
        <v>2</v>
      </c>
      <c r="L3612" t="n">
        <v>0</v>
      </c>
      <c r="M3612" t="n">
        <v>-10.94</v>
      </c>
      <c r="N3612" t="inlineStr">
        <is>
          <t>05.29. 2주 매도(-10% 하락 시 10% 손절 원칙)</t>
        </is>
      </c>
      <c r="O3612" t="n">
        <v>300000</v>
      </c>
      <c r="P3612">
        <f>COUNTIF($A$2:A3612,A3612)</f>
        <v/>
      </c>
      <c r="Q3612">
        <f>A3612&amp;"|"&amp;P3612</f>
        <v/>
      </c>
    </row>
    <row r="3613">
      <c r="A3613" t="inlineStr">
        <is>
          <t>우리금융지주|전체 평가기간|[단기스윙]+[변동성허용]</t>
        </is>
      </c>
      <c r="B3613" t="inlineStr">
        <is>
          <t>우리금융지주</t>
        </is>
      </c>
      <c r="C3613" t="inlineStr">
        <is>
          <t>316140</t>
        </is>
      </c>
      <c r="D3613" t="inlineStr">
        <is>
          <t>전체 평가기간</t>
        </is>
      </c>
      <c r="E3613" t="inlineStr">
        <is>
          <t>[단기스윙]+[변동성허용]</t>
        </is>
      </c>
      <c r="F3613" t="inlineStr">
        <is>
          <t>2026-04-27</t>
        </is>
      </c>
      <c r="G3613" t="n">
        <v>33223.24</v>
      </c>
      <c r="H3613" t="inlineStr">
        <is>
          <t>2026-05-13</t>
        </is>
      </c>
      <c r="I3613" t="n">
        <v>31128.19</v>
      </c>
      <c r="J3613" t="inlineStr">
        <is>
          <t>1차 손절 도달(-5%)</t>
        </is>
      </c>
      <c r="K3613" t="n">
        <v>4</v>
      </c>
      <c r="L3613" t="n">
        <v>5</v>
      </c>
      <c r="M3613" t="n">
        <v>-6.59</v>
      </c>
      <c r="N3613" t="inlineStr">
        <is>
          <t>05.13. 4주 매도(-5% 하락 시 50% 손절 원칙)</t>
        </is>
      </c>
      <c r="O3613" t="n">
        <v>300000</v>
      </c>
      <c r="P3613">
        <f>COUNTIF($A$2:A3613,A3613)</f>
        <v/>
      </c>
      <c r="Q3613">
        <f>A3613&amp;"|"&amp;P3613</f>
        <v/>
      </c>
    </row>
    <row r="3614">
      <c r="A3614" t="inlineStr">
        <is>
          <t>우리금융지주|전체 평가기간|[단기스윙]+[변동성허용]</t>
        </is>
      </c>
      <c r="B3614" t="inlineStr">
        <is>
          <t>우리금융지주</t>
        </is>
      </c>
      <c r="C3614" t="inlineStr">
        <is>
          <t>316140</t>
        </is>
      </c>
      <c r="D3614" t="inlineStr">
        <is>
          <t>전체 평가기간</t>
        </is>
      </c>
      <c r="E3614" t="inlineStr">
        <is>
          <t>[단기스윙]+[변동성허용]</t>
        </is>
      </c>
      <c r="F3614" t="inlineStr">
        <is>
          <t>2026-04-27</t>
        </is>
      </c>
      <c r="G3614" t="n">
        <v>33223.24</v>
      </c>
      <c r="H3614" t="inlineStr">
        <is>
          <t>2026-05-29</t>
        </is>
      </c>
      <c r="I3614" t="n">
        <v>29679.21</v>
      </c>
      <c r="J3614" t="inlineStr">
        <is>
          <t>2차 손절 도달(-10%)</t>
        </is>
      </c>
      <c r="K3614" t="n">
        <v>2</v>
      </c>
      <c r="L3614" t="n">
        <v>3</v>
      </c>
      <c r="M3614" t="n">
        <v>-10.94</v>
      </c>
      <c r="N3614" t="inlineStr">
        <is>
          <t>05.29. 2주 매도(-10% 하락 시 30% 손절 원칙)</t>
        </is>
      </c>
      <c r="O3614" t="n">
        <v>300000</v>
      </c>
      <c r="P3614">
        <f>COUNTIF($A$2:A3614,A3614)</f>
        <v/>
      </c>
      <c r="Q3614">
        <f>A3614&amp;"|"&amp;P3614</f>
        <v/>
      </c>
    </row>
    <row r="3615">
      <c r="A3615" t="inlineStr">
        <is>
          <t>우리금융지주|전체 평가기간|[단기스윙]+[변동성허용]</t>
        </is>
      </c>
      <c r="B3615" t="inlineStr">
        <is>
          <t>우리금융지주</t>
        </is>
      </c>
      <c r="C3615" t="inlineStr">
        <is>
          <t>316140</t>
        </is>
      </c>
      <c r="D3615" t="inlineStr">
        <is>
          <t>전체 평가기간</t>
        </is>
      </c>
      <c r="E3615" t="inlineStr">
        <is>
          <t>[단기스윙]+[변동성허용]</t>
        </is>
      </c>
      <c r="F3615" t="inlineStr">
        <is>
          <t>2026-04-27</t>
        </is>
      </c>
      <c r="G3615" t="n">
        <v>33223.24</v>
      </c>
      <c r="H3615" t="inlineStr">
        <is>
          <t>2026-06-08</t>
        </is>
      </c>
      <c r="I3615" t="n">
        <v>28629.94</v>
      </c>
      <c r="J3615" t="inlineStr">
        <is>
          <t>백테스트 종료일 강제청산</t>
        </is>
      </c>
      <c r="K3615" t="n">
        <v>3</v>
      </c>
      <c r="L3615" t="n">
        <v>0</v>
      </c>
      <c r="M3615" t="n">
        <v>-14.08</v>
      </c>
      <c r="N3615" t="inlineStr">
        <is>
          <t>06.08. 3주 매도(백테스트 종료일 기준 강제청산)</t>
        </is>
      </c>
      <c r="O3615" t="n">
        <v>300000</v>
      </c>
      <c r="P3615">
        <f>COUNTIF($A$2:A3615,A3615)</f>
        <v/>
      </c>
      <c r="Q3615">
        <f>A3615&amp;"|"&amp;P3615</f>
        <v/>
      </c>
    </row>
    <row r="3616">
      <c r="A3616" t="inlineStr">
        <is>
          <t>우리금융지주|전체 평가기간|[단기스윙]+[버티기형]</t>
        </is>
      </c>
      <c r="B3616" t="inlineStr">
        <is>
          <t>우리금융지주</t>
        </is>
      </c>
      <c r="C3616" t="inlineStr">
        <is>
          <t>316140</t>
        </is>
      </c>
      <c r="D3616" t="inlineStr">
        <is>
          <t>전체 평가기간</t>
        </is>
      </c>
      <c r="E3616" t="inlineStr">
        <is>
          <t>[단기스윙]+[버티기형]</t>
        </is>
      </c>
      <c r="F3616" t="inlineStr">
        <is>
          <t>2026-04-27</t>
        </is>
      </c>
      <c r="G3616" t="n">
        <v>33223.24</v>
      </c>
      <c r="H3616" t="inlineStr">
        <is>
          <t>2026-05-13</t>
        </is>
      </c>
      <c r="I3616" t="n">
        <v>31128.19</v>
      </c>
      <c r="J3616" t="inlineStr">
        <is>
          <t>1차 손절 도달(-5%)</t>
        </is>
      </c>
      <c r="K3616" t="n">
        <v>3</v>
      </c>
      <c r="L3616" t="n">
        <v>6</v>
      </c>
      <c r="M3616" t="n">
        <v>-6.59</v>
      </c>
      <c r="N3616" t="inlineStr">
        <is>
          <t>05.13. 3주 매도(-5% 하락 시 40% 손절 원칙)</t>
        </is>
      </c>
      <c r="O3616" t="n">
        <v>300000</v>
      </c>
      <c r="P3616">
        <f>COUNTIF($A$2:A3616,A3616)</f>
        <v/>
      </c>
      <c r="Q3616">
        <f>A3616&amp;"|"&amp;P3616</f>
        <v/>
      </c>
    </row>
    <row r="3617">
      <c r="A3617" t="inlineStr">
        <is>
          <t>우리금융지주|전체 평가기간|[단기스윙]+[버티기형]</t>
        </is>
      </c>
      <c r="B3617" t="inlineStr">
        <is>
          <t>우리금융지주</t>
        </is>
      </c>
      <c r="C3617" t="inlineStr">
        <is>
          <t>316140</t>
        </is>
      </c>
      <c r="D3617" t="inlineStr">
        <is>
          <t>전체 평가기간</t>
        </is>
      </c>
      <c r="E3617" t="inlineStr">
        <is>
          <t>[단기스윙]+[버티기형]</t>
        </is>
      </c>
      <c r="F3617" t="inlineStr">
        <is>
          <t>2026-04-27</t>
        </is>
      </c>
      <c r="G3617" t="n">
        <v>33223.24</v>
      </c>
      <c r="H3617" t="inlineStr">
        <is>
          <t>2026-06-08</t>
        </is>
      </c>
      <c r="I3617" t="n">
        <v>28629.94</v>
      </c>
      <c r="J3617" t="inlineStr">
        <is>
          <t>백테스트 종료일 강제청산</t>
        </is>
      </c>
      <c r="K3617" t="n">
        <v>6</v>
      </c>
      <c r="L3617" t="n">
        <v>0</v>
      </c>
      <c r="M3617" t="n">
        <v>-14.08</v>
      </c>
      <c r="N3617" t="inlineStr">
        <is>
          <t>06.08. 6주 매도(백테스트 종료일 기준 강제청산)</t>
        </is>
      </c>
      <c r="O3617" t="n">
        <v>300000</v>
      </c>
      <c r="P3617">
        <f>COUNTIF($A$2:A3617,A3617)</f>
        <v/>
      </c>
      <c r="Q3617">
        <f>A3617&amp;"|"&amp;P3617</f>
        <v/>
      </c>
    </row>
    <row r="3618">
      <c r="A3618" t="inlineStr">
        <is>
          <t>우리금융지주|전체 평가기간|[대표님룰]+[칼손절]</t>
        </is>
      </c>
      <c r="B3618" t="inlineStr">
        <is>
          <t>우리금융지주</t>
        </is>
      </c>
      <c r="C3618" t="inlineStr">
        <is>
          <t>316140</t>
        </is>
      </c>
      <c r="D3618" t="inlineStr">
        <is>
          <t>전체 평가기간</t>
        </is>
      </c>
      <c r="E3618" t="inlineStr">
        <is>
          <t>[대표님룰]+[칼손절]</t>
        </is>
      </c>
      <c r="F3618" t="inlineStr">
        <is>
          <t>2026-04-27</t>
        </is>
      </c>
      <c r="G3618" t="n">
        <v>33223.24</v>
      </c>
      <c r="H3618" t="inlineStr">
        <is>
          <t>2026-05-11</t>
        </is>
      </c>
      <c r="I3618" t="n">
        <v>32477.25</v>
      </c>
      <c r="J3618" t="inlineStr">
        <is>
          <t>1차 손절 도달(-2%)</t>
        </is>
      </c>
      <c r="K3618" t="n">
        <v>7</v>
      </c>
      <c r="L3618" t="n">
        <v>2</v>
      </c>
      <c r="M3618" t="n">
        <v>-2.54</v>
      </c>
      <c r="N3618" t="inlineStr">
        <is>
          <t>05.11. 7주 매도(-2% 하락 시 80% 손절 원칙)</t>
        </is>
      </c>
      <c r="O3618" t="n">
        <v>300000</v>
      </c>
      <c r="P3618">
        <f>COUNTIF($A$2:A3618,A3618)</f>
        <v/>
      </c>
      <c r="Q3618">
        <f>A3618&amp;"|"&amp;P3618</f>
        <v/>
      </c>
    </row>
    <row r="3619">
      <c r="A3619" t="inlineStr">
        <is>
          <t>우리금융지주|전체 평가기간|[대표님룰]+[칼손절]</t>
        </is>
      </c>
      <c r="B3619" t="inlineStr">
        <is>
          <t>우리금융지주</t>
        </is>
      </c>
      <c r="C3619" t="inlineStr">
        <is>
          <t>316140</t>
        </is>
      </c>
      <c r="D3619" t="inlineStr">
        <is>
          <t>전체 평가기간</t>
        </is>
      </c>
      <c r="E3619" t="inlineStr">
        <is>
          <t>[대표님룰]+[칼손절]</t>
        </is>
      </c>
      <c r="F3619" t="inlineStr">
        <is>
          <t>2026-04-27</t>
        </is>
      </c>
      <c r="G3619" t="n">
        <v>33223.24</v>
      </c>
      <c r="H3619" t="inlineStr">
        <is>
          <t>2026-05-13</t>
        </is>
      </c>
      <c r="I3619" t="n">
        <v>31128.19</v>
      </c>
      <c r="J3619" t="inlineStr">
        <is>
          <t>최종 손절 도달(-6%)</t>
        </is>
      </c>
      <c r="K3619" t="n">
        <v>2</v>
      </c>
      <c r="L3619" t="n">
        <v>0</v>
      </c>
      <c r="M3619" t="n">
        <v>-6.59</v>
      </c>
      <c r="N3619" t="inlineStr">
        <is>
          <t>05.13. 2주 매도(-6% 하락 시 10% 손절 원칙)</t>
        </is>
      </c>
      <c r="O3619" t="n">
        <v>300000</v>
      </c>
      <c r="P3619">
        <f>COUNTIF($A$2:A3619,A3619)</f>
        <v/>
      </c>
      <c r="Q3619">
        <f>A3619&amp;"|"&amp;P3619</f>
        <v/>
      </c>
    </row>
    <row r="3620">
      <c r="A3620" t="inlineStr">
        <is>
          <t>우리금융지주|전체 평가기간|[대표님룰]+[정석방어]</t>
        </is>
      </c>
      <c r="B3620" t="inlineStr">
        <is>
          <t>우리금융지주</t>
        </is>
      </c>
      <c r="C3620" t="inlineStr">
        <is>
          <t>316140</t>
        </is>
      </c>
      <c r="D3620" t="inlineStr">
        <is>
          <t>전체 평가기간</t>
        </is>
      </c>
      <c r="E3620" t="inlineStr">
        <is>
          <t>[대표님룰]+[정석방어]</t>
        </is>
      </c>
      <c r="F3620" t="inlineStr">
        <is>
          <t>2026-04-27</t>
        </is>
      </c>
      <c r="G3620" t="n">
        <v>33223.24</v>
      </c>
      <c r="H3620" t="inlineStr">
        <is>
          <t>2026-05-12</t>
        </is>
      </c>
      <c r="I3620" t="n">
        <v>31777.74</v>
      </c>
      <c r="J3620" t="inlineStr">
        <is>
          <t>1차 손절 도달(-3%)</t>
        </is>
      </c>
      <c r="K3620" t="n">
        <v>6</v>
      </c>
      <c r="L3620" t="n">
        <v>3</v>
      </c>
      <c r="M3620" t="n">
        <v>-4.64</v>
      </c>
      <c r="N3620" t="inlineStr">
        <is>
          <t>05.12. 6주 매도(-3% 하락 시 70% 손절 원칙)</t>
        </is>
      </c>
      <c r="O3620" t="n">
        <v>300000</v>
      </c>
      <c r="P3620">
        <f>COUNTIF($A$2:A3620,A3620)</f>
        <v/>
      </c>
      <c r="Q3620">
        <f>A3620&amp;"|"&amp;P3620</f>
        <v/>
      </c>
    </row>
    <row r="3621">
      <c r="A3621" t="inlineStr">
        <is>
          <t>우리금융지주|전체 평가기간|[대표님룰]+[정석방어]</t>
        </is>
      </c>
      <c r="B3621" t="inlineStr">
        <is>
          <t>우리금융지주</t>
        </is>
      </c>
      <c r="C3621" t="inlineStr">
        <is>
          <t>316140</t>
        </is>
      </c>
      <c r="D3621" t="inlineStr">
        <is>
          <t>전체 평가기간</t>
        </is>
      </c>
      <c r="E3621" t="inlineStr">
        <is>
          <t>[대표님룰]+[정석방어]</t>
        </is>
      </c>
      <c r="F3621" t="inlineStr">
        <is>
          <t>2026-04-27</t>
        </is>
      </c>
      <c r="G3621" t="n">
        <v>33223.24</v>
      </c>
      <c r="H3621" t="inlineStr">
        <is>
          <t>2026-05-13</t>
        </is>
      </c>
      <c r="I3621" t="n">
        <v>31128.19</v>
      </c>
      <c r="J3621" t="inlineStr">
        <is>
          <t>2차 손절 도달(-5%)</t>
        </is>
      </c>
      <c r="K3621" t="n">
        <v>1</v>
      </c>
      <c r="L3621" t="n">
        <v>2</v>
      </c>
      <c r="M3621" t="n">
        <v>-6.59</v>
      </c>
      <c r="N3621" t="inlineStr">
        <is>
          <t>05.13. 1주 매도(-5% 하락 시 20% 손절 원칙)</t>
        </is>
      </c>
      <c r="O3621" t="n">
        <v>300000</v>
      </c>
      <c r="P3621">
        <f>COUNTIF($A$2:A3621,A3621)</f>
        <v/>
      </c>
      <c r="Q3621">
        <f>A3621&amp;"|"&amp;P3621</f>
        <v/>
      </c>
    </row>
    <row r="3622">
      <c r="A3622" t="inlineStr">
        <is>
          <t>우리금융지주|전체 평가기간|[대표님룰]+[정석방어]</t>
        </is>
      </c>
      <c r="B3622" t="inlineStr">
        <is>
          <t>우리금융지주</t>
        </is>
      </c>
      <c r="C3622" t="inlineStr">
        <is>
          <t>316140</t>
        </is>
      </c>
      <c r="D3622" t="inlineStr">
        <is>
          <t>전체 평가기간</t>
        </is>
      </c>
      <c r="E3622" t="inlineStr">
        <is>
          <t>[대표님룰]+[정석방어]</t>
        </is>
      </c>
      <c r="F3622" t="inlineStr">
        <is>
          <t>2026-04-27</t>
        </is>
      </c>
      <c r="G3622" t="n">
        <v>33223.24</v>
      </c>
      <c r="H3622" t="inlineStr">
        <is>
          <t>2026-05-29</t>
        </is>
      </c>
      <c r="I3622" t="n">
        <v>29679.21</v>
      </c>
      <c r="J3622" t="inlineStr">
        <is>
          <t>최종 손절 도달(-10%)</t>
        </is>
      </c>
      <c r="K3622" t="n">
        <v>2</v>
      </c>
      <c r="L3622" t="n">
        <v>0</v>
      </c>
      <c r="M3622" t="n">
        <v>-10.94</v>
      </c>
      <c r="N3622" t="inlineStr">
        <is>
          <t>05.29. 2주 매도(-10% 하락 시 10% 손절 원칙)</t>
        </is>
      </c>
      <c r="O3622" t="n">
        <v>300000</v>
      </c>
      <c r="P3622">
        <f>COUNTIF($A$2:A3622,A3622)</f>
        <v/>
      </c>
      <c r="Q3622">
        <f>A3622&amp;"|"&amp;P3622</f>
        <v/>
      </c>
    </row>
    <row r="3623">
      <c r="A3623" t="inlineStr">
        <is>
          <t>우리금융지주|전체 평가기간|[대표님룰]+[변동성허용]</t>
        </is>
      </c>
      <c r="B3623" t="inlineStr">
        <is>
          <t>우리금융지주</t>
        </is>
      </c>
      <c r="C3623" t="inlineStr">
        <is>
          <t>316140</t>
        </is>
      </c>
      <c r="D3623" t="inlineStr">
        <is>
          <t>전체 평가기간</t>
        </is>
      </c>
      <c r="E3623" t="inlineStr">
        <is>
          <t>[대표님룰]+[변동성허용]</t>
        </is>
      </c>
      <c r="F3623" t="inlineStr">
        <is>
          <t>2026-04-27</t>
        </is>
      </c>
      <c r="G3623" t="n">
        <v>33223.24</v>
      </c>
      <c r="H3623" t="inlineStr">
        <is>
          <t>2026-05-13</t>
        </is>
      </c>
      <c r="I3623" t="n">
        <v>31128.19</v>
      </c>
      <c r="J3623" t="inlineStr">
        <is>
          <t>1차 손절 도달(-5%)</t>
        </is>
      </c>
      <c r="K3623" t="n">
        <v>4</v>
      </c>
      <c r="L3623" t="n">
        <v>5</v>
      </c>
      <c r="M3623" t="n">
        <v>-6.59</v>
      </c>
      <c r="N3623" t="inlineStr">
        <is>
          <t>05.13. 4주 매도(-5% 하락 시 50% 손절 원칙)</t>
        </is>
      </c>
      <c r="O3623" t="n">
        <v>300000</v>
      </c>
      <c r="P3623">
        <f>COUNTIF($A$2:A3623,A3623)</f>
        <v/>
      </c>
      <c r="Q3623">
        <f>A3623&amp;"|"&amp;P3623</f>
        <v/>
      </c>
    </row>
    <row r="3624">
      <c r="A3624" t="inlineStr">
        <is>
          <t>우리금융지주|전체 평가기간|[대표님룰]+[변동성허용]</t>
        </is>
      </c>
      <c r="B3624" t="inlineStr">
        <is>
          <t>우리금융지주</t>
        </is>
      </c>
      <c r="C3624" t="inlineStr">
        <is>
          <t>316140</t>
        </is>
      </c>
      <c r="D3624" t="inlineStr">
        <is>
          <t>전체 평가기간</t>
        </is>
      </c>
      <c r="E3624" t="inlineStr">
        <is>
          <t>[대표님룰]+[변동성허용]</t>
        </is>
      </c>
      <c r="F3624" t="inlineStr">
        <is>
          <t>2026-04-27</t>
        </is>
      </c>
      <c r="G3624" t="n">
        <v>33223.24</v>
      </c>
      <c r="H3624" t="inlineStr">
        <is>
          <t>2026-05-29</t>
        </is>
      </c>
      <c r="I3624" t="n">
        <v>29679.21</v>
      </c>
      <c r="J3624" t="inlineStr">
        <is>
          <t>2차 손절 도달(-10%)</t>
        </is>
      </c>
      <c r="K3624" t="n">
        <v>2</v>
      </c>
      <c r="L3624" t="n">
        <v>3</v>
      </c>
      <c r="M3624" t="n">
        <v>-10.94</v>
      </c>
      <c r="N3624" t="inlineStr">
        <is>
          <t>05.29. 2주 매도(-10% 하락 시 30% 손절 원칙)</t>
        </is>
      </c>
      <c r="O3624" t="n">
        <v>300000</v>
      </c>
      <c r="P3624">
        <f>COUNTIF($A$2:A3624,A3624)</f>
        <v/>
      </c>
      <c r="Q3624">
        <f>A3624&amp;"|"&amp;P3624</f>
        <v/>
      </c>
    </row>
    <row r="3625">
      <c r="A3625" t="inlineStr">
        <is>
          <t>우리금융지주|전체 평가기간|[대표님룰]+[변동성허용]</t>
        </is>
      </c>
      <c r="B3625" t="inlineStr">
        <is>
          <t>우리금융지주</t>
        </is>
      </c>
      <c r="C3625" t="inlineStr">
        <is>
          <t>316140</t>
        </is>
      </c>
      <c r="D3625" t="inlineStr">
        <is>
          <t>전체 평가기간</t>
        </is>
      </c>
      <c r="E3625" t="inlineStr">
        <is>
          <t>[대표님룰]+[변동성허용]</t>
        </is>
      </c>
      <c r="F3625" t="inlineStr">
        <is>
          <t>2026-04-27</t>
        </is>
      </c>
      <c r="G3625" t="n">
        <v>33223.24</v>
      </c>
      <c r="H3625" t="inlineStr">
        <is>
          <t>2026-06-08</t>
        </is>
      </c>
      <c r="I3625" t="n">
        <v>28629.94</v>
      </c>
      <c r="J3625" t="inlineStr">
        <is>
          <t>백테스트 종료일 강제청산</t>
        </is>
      </c>
      <c r="K3625" t="n">
        <v>3</v>
      </c>
      <c r="L3625" t="n">
        <v>0</v>
      </c>
      <c r="M3625" t="n">
        <v>-14.08</v>
      </c>
      <c r="N3625" t="inlineStr">
        <is>
          <t>06.08. 3주 매도(백테스트 종료일 기준 강제청산)</t>
        </is>
      </c>
      <c r="O3625" t="n">
        <v>300000</v>
      </c>
      <c r="P3625">
        <f>COUNTIF($A$2:A3625,A3625)</f>
        <v/>
      </c>
      <c r="Q3625">
        <f>A3625&amp;"|"&amp;P3625</f>
        <v/>
      </c>
    </row>
    <row r="3626">
      <c r="A3626" t="inlineStr">
        <is>
          <t>우리금융지주|전체 평가기간|[대표님룰]+[버티기형]</t>
        </is>
      </c>
      <c r="B3626" t="inlineStr">
        <is>
          <t>우리금융지주</t>
        </is>
      </c>
      <c r="C3626" t="inlineStr">
        <is>
          <t>316140</t>
        </is>
      </c>
      <c r="D3626" t="inlineStr">
        <is>
          <t>전체 평가기간</t>
        </is>
      </c>
      <c r="E3626" t="inlineStr">
        <is>
          <t>[대표님룰]+[버티기형]</t>
        </is>
      </c>
      <c r="F3626" t="inlineStr">
        <is>
          <t>2026-04-27</t>
        </is>
      </c>
      <c r="G3626" t="n">
        <v>33223.24</v>
      </c>
      <c r="H3626" t="inlineStr">
        <is>
          <t>2026-05-13</t>
        </is>
      </c>
      <c r="I3626" t="n">
        <v>31128.19</v>
      </c>
      <c r="J3626" t="inlineStr">
        <is>
          <t>1차 손절 도달(-5%)</t>
        </is>
      </c>
      <c r="K3626" t="n">
        <v>3</v>
      </c>
      <c r="L3626" t="n">
        <v>6</v>
      </c>
      <c r="M3626" t="n">
        <v>-6.59</v>
      </c>
      <c r="N3626" t="inlineStr">
        <is>
          <t>05.13. 3주 매도(-5% 하락 시 40% 손절 원칙)</t>
        </is>
      </c>
      <c r="O3626" t="n">
        <v>300000</v>
      </c>
      <c r="P3626">
        <f>COUNTIF($A$2:A3626,A3626)</f>
        <v/>
      </c>
      <c r="Q3626">
        <f>A3626&amp;"|"&amp;P3626</f>
        <v/>
      </c>
    </row>
    <row r="3627">
      <c r="A3627" t="inlineStr">
        <is>
          <t>우리금융지주|전체 평가기간|[대표님룰]+[버티기형]</t>
        </is>
      </c>
      <c r="B3627" t="inlineStr">
        <is>
          <t>우리금융지주</t>
        </is>
      </c>
      <c r="C3627" t="inlineStr">
        <is>
          <t>316140</t>
        </is>
      </c>
      <c r="D3627" t="inlineStr">
        <is>
          <t>전체 평가기간</t>
        </is>
      </c>
      <c r="E3627" t="inlineStr">
        <is>
          <t>[대표님룰]+[버티기형]</t>
        </is>
      </c>
      <c r="F3627" t="inlineStr">
        <is>
          <t>2026-04-27</t>
        </is>
      </c>
      <c r="G3627" t="n">
        <v>33223.24</v>
      </c>
      <c r="H3627" t="inlineStr">
        <is>
          <t>2026-06-08</t>
        </is>
      </c>
      <c r="I3627" t="n">
        <v>28629.94</v>
      </c>
      <c r="J3627" t="inlineStr">
        <is>
          <t>백테스트 종료일 강제청산</t>
        </is>
      </c>
      <c r="K3627" t="n">
        <v>6</v>
      </c>
      <c r="L3627" t="n">
        <v>0</v>
      </c>
      <c r="M3627" t="n">
        <v>-14.08</v>
      </c>
      <c r="N3627" t="inlineStr">
        <is>
          <t>06.08. 6주 매도(백테스트 종료일 기준 강제청산)</t>
        </is>
      </c>
      <c r="O3627" t="n">
        <v>300000</v>
      </c>
      <c r="P3627">
        <f>COUNTIF($A$2:A3627,A3627)</f>
        <v/>
      </c>
      <c r="Q3627">
        <f>A3627&amp;"|"&amp;P3627</f>
        <v/>
      </c>
    </row>
    <row r="3628">
      <c r="A3628" t="inlineStr">
        <is>
          <t>우리금융지주|전체 평가기간|[중기추세]+[칼손절]</t>
        </is>
      </c>
      <c r="B3628" t="inlineStr">
        <is>
          <t>우리금융지주</t>
        </is>
      </c>
      <c r="C3628" t="inlineStr">
        <is>
          <t>316140</t>
        </is>
      </c>
      <c r="D3628" t="inlineStr">
        <is>
          <t>전체 평가기간</t>
        </is>
      </c>
      <c r="E3628" t="inlineStr">
        <is>
          <t>[중기추세]+[칼손절]</t>
        </is>
      </c>
      <c r="F3628" t="inlineStr">
        <is>
          <t>2026-04-27</t>
        </is>
      </c>
      <c r="G3628" t="n">
        <v>33223.24</v>
      </c>
      <c r="H3628" t="inlineStr">
        <is>
          <t>2026-05-11</t>
        </is>
      </c>
      <c r="I3628" t="n">
        <v>32477.25</v>
      </c>
      <c r="J3628" t="inlineStr">
        <is>
          <t>1차 손절 도달(-2%)</t>
        </is>
      </c>
      <c r="K3628" t="n">
        <v>7</v>
      </c>
      <c r="L3628" t="n">
        <v>2</v>
      </c>
      <c r="M3628" t="n">
        <v>-2.54</v>
      </c>
      <c r="N3628" t="inlineStr">
        <is>
          <t>05.11. 7주 매도(-2% 하락 시 80% 손절 원칙)</t>
        </is>
      </c>
      <c r="O3628" t="n">
        <v>300000</v>
      </c>
      <c r="P3628">
        <f>COUNTIF($A$2:A3628,A3628)</f>
        <v/>
      </c>
      <c r="Q3628">
        <f>A3628&amp;"|"&amp;P3628</f>
        <v/>
      </c>
    </row>
    <row r="3629">
      <c r="A3629" t="inlineStr">
        <is>
          <t>우리금융지주|전체 평가기간|[중기추세]+[칼손절]</t>
        </is>
      </c>
      <c r="B3629" t="inlineStr">
        <is>
          <t>우리금융지주</t>
        </is>
      </c>
      <c r="C3629" t="inlineStr">
        <is>
          <t>316140</t>
        </is>
      </c>
      <c r="D3629" t="inlineStr">
        <is>
          <t>전체 평가기간</t>
        </is>
      </c>
      <c r="E3629" t="inlineStr">
        <is>
          <t>[중기추세]+[칼손절]</t>
        </is>
      </c>
      <c r="F3629" t="inlineStr">
        <is>
          <t>2026-04-27</t>
        </is>
      </c>
      <c r="G3629" t="n">
        <v>33223.24</v>
      </c>
      <c r="H3629" t="inlineStr">
        <is>
          <t>2026-05-13</t>
        </is>
      </c>
      <c r="I3629" t="n">
        <v>31128.19</v>
      </c>
      <c r="J3629" t="inlineStr">
        <is>
          <t>최종 손절 도달(-6%)</t>
        </is>
      </c>
      <c r="K3629" t="n">
        <v>2</v>
      </c>
      <c r="L3629" t="n">
        <v>0</v>
      </c>
      <c r="M3629" t="n">
        <v>-6.59</v>
      </c>
      <c r="N3629" t="inlineStr">
        <is>
          <t>05.13. 2주 매도(-6% 하락 시 10% 손절 원칙)</t>
        </is>
      </c>
      <c r="O3629" t="n">
        <v>300000</v>
      </c>
      <c r="P3629">
        <f>COUNTIF($A$2:A3629,A3629)</f>
        <v/>
      </c>
      <c r="Q3629">
        <f>A3629&amp;"|"&amp;P3629</f>
        <v/>
      </c>
    </row>
    <row r="3630">
      <c r="A3630" t="inlineStr">
        <is>
          <t>우리금융지주|전체 평가기간|[중기추세]+[정석방어]</t>
        </is>
      </c>
      <c r="B3630" t="inlineStr">
        <is>
          <t>우리금융지주</t>
        </is>
      </c>
      <c r="C3630" t="inlineStr">
        <is>
          <t>316140</t>
        </is>
      </c>
      <c r="D3630" t="inlineStr">
        <is>
          <t>전체 평가기간</t>
        </is>
      </c>
      <c r="E3630" t="inlineStr">
        <is>
          <t>[중기추세]+[정석방어]</t>
        </is>
      </c>
      <c r="F3630" t="inlineStr">
        <is>
          <t>2026-04-27</t>
        </is>
      </c>
      <c r="G3630" t="n">
        <v>33223.24</v>
      </c>
      <c r="H3630" t="inlineStr">
        <is>
          <t>2026-05-12</t>
        </is>
      </c>
      <c r="I3630" t="n">
        <v>31777.74</v>
      </c>
      <c r="J3630" t="inlineStr">
        <is>
          <t>1차 손절 도달(-3%)</t>
        </is>
      </c>
      <c r="K3630" t="n">
        <v>6</v>
      </c>
      <c r="L3630" t="n">
        <v>3</v>
      </c>
      <c r="M3630" t="n">
        <v>-4.64</v>
      </c>
      <c r="N3630" t="inlineStr">
        <is>
          <t>05.12. 6주 매도(-3% 하락 시 70% 손절 원칙)</t>
        </is>
      </c>
      <c r="O3630" t="n">
        <v>300000</v>
      </c>
      <c r="P3630">
        <f>COUNTIF($A$2:A3630,A3630)</f>
        <v/>
      </c>
      <c r="Q3630">
        <f>A3630&amp;"|"&amp;P3630</f>
        <v/>
      </c>
    </row>
    <row r="3631">
      <c r="A3631" t="inlineStr">
        <is>
          <t>우리금융지주|전체 평가기간|[중기추세]+[정석방어]</t>
        </is>
      </c>
      <c r="B3631" t="inlineStr">
        <is>
          <t>우리금융지주</t>
        </is>
      </c>
      <c r="C3631" t="inlineStr">
        <is>
          <t>316140</t>
        </is>
      </c>
      <c r="D3631" t="inlineStr">
        <is>
          <t>전체 평가기간</t>
        </is>
      </c>
      <c r="E3631" t="inlineStr">
        <is>
          <t>[중기추세]+[정석방어]</t>
        </is>
      </c>
      <c r="F3631" t="inlineStr">
        <is>
          <t>2026-04-27</t>
        </is>
      </c>
      <c r="G3631" t="n">
        <v>33223.24</v>
      </c>
      <c r="H3631" t="inlineStr">
        <is>
          <t>2026-05-13</t>
        </is>
      </c>
      <c r="I3631" t="n">
        <v>31128.19</v>
      </c>
      <c r="J3631" t="inlineStr">
        <is>
          <t>2차 손절 도달(-5%)</t>
        </is>
      </c>
      <c r="K3631" t="n">
        <v>1</v>
      </c>
      <c r="L3631" t="n">
        <v>2</v>
      </c>
      <c r="M3631" t="n">
        <v>-6.59</v>
      </c>
      <c r="N3631" t="inlineStr">
        <is>
          <t>05.13. 1주 매도(-5% 하락 시 20% 손절 원칙)</t>
        </is>
      </c>
      <c r="O3631" t="n">
        <v>300000</v>
      </c>
      <c r="P3631">
        <f>COUNTIF($A$2:A3631,A3631)</f>
        <v/>
      </c>
      <c r="Q3631">
        <f>A3631&amp;"|"&amp;P3631</f>
        <v/>
      </c>
    </row>
    <row r="3632">
      <c r="A3632" t="inlineStr">
        <is>
          <t>우리금융지주|전체 평가기간|[중기추세]+[정석방어]</t>
        </is>
      </c>
      <c r="B3632" t="inlineStr">
        <is>
          <t>우리금융지주</t>
        </is>
      </c>
      <c r="C3632" t="inlineStr">
        <is>
          <t>316140</t>
        </is>
      </c>
      <c r="D3632" t="inlineStr">
        <is>
          <t>전체 평가기간</t>
        </is>
      </c>
      <c r="E3632" t="inlineStr">
        <is>
          <t>[중기추세]+[정석방어]</t>
        </is>
      </c>
      <c r="F3632" t="inlineStr">
        <is>
          <t>2026-04-27</t>
        </is>
      </c>
      <c r="G3632" t="n">
        <v>33223.24</v>
      </c>
      <c r="H3632" t="inlineStr">
        <is>
          <t>2026-05-29</t>
        </is>
      </c>
      <c r="I3632" t="n">
        <v>29679.21</v>
      </c>
      <c r="J3632" t="inlineStr">
        <is>
          <t>최종 손절 도달(-10%)</t>
        </is>
      </c>
      <c r="K3632" t="n">
        <v>2</v>
      </c>
      <c r="L3632" t="n">
        <v>0</v>
      </c>
      <c r="M3632" t="n">
        <v>-10.94</v>
      </c>
      <c r="N3632" t="inlineStr">
        <is>
          <t>05.29. 2주 매도(-10% 하락 시 10% 손절 원칙)</t>
        </is>
      </c>
      <c r="O3632" t="n">
        <v>300000</v>
      </c>
      <c r="P3632">
        <f>COUNTIF($A$2:A3632,A3632)</f>
        <v/>
      </c>
      <c r="Q3632">
        <f>A3632&amp;"|"&amp;P3632</f>
        <v/>
      </c>
    </row>
    <row r="3633">
      <c r="A3633" t="inlineStr">
        <is>
          <t>우리금융지주|전체 평가기간|[중기추세]+[변동성허용]</t>
        </is>
      </c>
      <c r="B3633" t="inlineStr">
        <is>
          <t>우리금융지주</t>
        </is>
      </c>
      <c r="C3633" t="inlineStr">
        <is>
          <t>316140</t>
        </is>
      </c>
      <c r="D3633" t="inlineStr">
        <is>
          <t>전체 평가기간</t>
        </is>
      </c>
      <c r="E3633" t="inlineStr">
        <is>
          <t>[중기추세]+[변동성허용]</t>
        </is>
      </c>
      <c r="F3633" t="inlineStr">
        <is>
          <t>2026-04-27</t>
        </is>
      </c>
      <c r="G3633" t="n">
        <v>33223.24</v>
      </c>
      <c r="H3633" t="inlineStr">
        <is>
          <t>2026-05-13</t>
        </is>
      </c>
      <c r="I3633" t="n">
        <v>31128.19</v>
      </c>
      <c r="J3633" t="inlineStr">
        <is>
          <t>1차 손절 도달(-5%)</t>
        </is>
      </c>
      <c r="K3633" t="n">
        <v>4</v>
      </c>
      <c r="L3633" t="n">
        <v>5</v>
      </c>
      <c r="M3633" t="n">
        <v>-6.59</v>
      </c>
      <c r="N3633" t="inlineStr">
        <is>
          <t>05.13. 4주 매도(-5% 하락 시 50% 손절 원칙)</t>
        </is>
      </c>
      <c r="O3633" t="n">
        <v>300000</v>
      </c>
      <c r="P3633">
        <f>COUNTIF($A$2:A3633,A3633)</f>
        <v/>
      </c>
      <c r="Q3633">
        <f>A3633&amp;"|"&amp;P3633</f>
        <v/>
      </c>
    </row>
    <row r="3634">
      <c r="A3634" t="inlineStr">
        <is>
          <t>우리금융지주|전체 평가기간|[중기추세]+[변동성허용]</t>
        </is>
      </c>
      <c r="B3634" t="inlineStr">
        <is>
          <t>우리금융지주</t>
        </is>
      </c>
      <c r="C3634" t="inlineStr">
        <is>
          <t>316140</t>
        </is>
      </c>
      <c r="D3634" t="inlineStr">
        <is>
          <t>전체 평가기간</t>
        </is>
      </c>
      <c r="E3634" t="inlineStr">
        <is>
          <t>[중기추세]+[변동성허용]</t>
        </is>
      </c>
      <c r="F3634" t="inlineStr">
        <is>
          <t>2026-04-27</t>
        </is>
      </c>
      <c r="G3634" t="n">
        <v>33223.24</v>
      </c>
      <c r="H3634" t="inlineStr">
        <is>
          <t>2026-05-29</t>
        </is>
      </c>
      <c r="I3634" t="n">
        <v>29679.21</v>
      </c>
      <c r="J3634" t="inlineStr">
        <is>
          <t>2차 손절 도달(-10%)</t>
        </is>
      </c>
      <c r="K3634" t="n">
        <v>2</v>
      </c>
      <c r="L3634" t="n">
        <v>3</v>
      </c>
      <c r="M3634" t="n">
        <v>-10.94</v>
      </c>
      <c r="N3634" t="inlineStr">
        <is>
          <t>05.29. 2주 매도(-10% 하락 시 30% 손절 원칙)</t>
        </is>
      </c>
      <c r="O3634" t="n">
        <v>300000</v>
      </c>
      <c r="P3634">
        <f>COUNTIF($A$2:A3634,A3634)</f>
        <v/>
      </c>
      <c r="Q3634">
        <f>A3634&amp;"|"&amp;P3634</f>
        <v/>
      </c>
    </row>
    <row r="3635">
      <c r="A3635" t="inlineStr">
        <is>
          <t>우리금융지주|전체 평가기간|[중기추세]+[변동성허용]</t>
        </is>
      </c>
      <c r="B3635" t="inlineStr">
        <is>
          <t>우리금융지주</t>
        </is>
      </c>
      <c r="C3635" t="inlineStr">
        <is>
          <t>316140</t>
        </is>
      </c>
      <c r="D3635" t="inlineStr">
        <is>
          <t>전체 평가기간</t>
        </is>
      </c>
      <c r="E3635" t="inlineStr">
        <is>
          <t>[중기추세]+[변동성허용]</t>
        </is>
      </c>
      <c r="F3635" t="inlineStr">
        <is>
          <t>2026-04-27</t>
        </is>
      </c>
      <c r="G3635" t="n">
        <v>33223.24</v>
      </c>
      <c r="H3635" t="inlineStr">
        <is>
          <t>2026-06-08</t>
        </is>
      </c>
      <c r="I3635" t="n">
        <v>28629.94</v>
      </c>
      <c r="J3635" t="inlineStr">
        <is>
          <t>백테스트 종료일 강제청산</t>
        </is>
      </c>
      <c r="K3635" t="n">
        <v>3</v>
      </c>
      <c r="L3635" t="n">
        <v>0</v>
      </c>
      <c r="M3635" t="n">
        <v>-14.08</v>
      </c>
      <c r="N3635" t="inlineStr">
        <is>
          <t>06.08. 3주 매도(백테스트 종료일 기준 강제청산)</t>
        </is>
      </c>
      <c r="O3635" t="n">
        <v>300000</v>
      </c>
      <c r="P3635">
        <f>COUNTIF($A$2:A3635,A3635)</f>
        <v/>
      </c>
      <c r="Q3635">
        <f>A3635&amp;"|"&amp;P3635</f>
        <v/>
      </c>
    </row>
    <row r="3636">
      <c r="A3636" t="inlineStr">
        <is>
          <t>우리금융지주|전체 평가기간|[중기추세]+[버티기형]</t>
        </is>
      </c>
      <c r="B3636" t="inlineStr">
        <is>
          <t>우리금융지주</t>
        </is>
      </c>
      <c r="C3636" t="inlineStr">
        <is>
          <t>316140</t>
        </is>
      </c>
      <c r="D3636" t="inlineStr">
        <is>
          <t>전체 평가기간</t>
        </is>
      </c>
      <c r="E3636" t="inlineStr">
        <is>
          <t>[중기추세]+[버티기형]</t>
        </is>
      </c>
      <c r="F3636" t="inlineStr">
        <is>
          <t>2026-04-27</t>
        </is>
      </c>
      <c r="G3636" t="n">
        <v>33223.24</v>
      </c>
      <c r="H3636" t="inlineStr">
        <is>
          <t>2026-05-13</t>
        </is>
      </c>
      <c r="I3636" t="n">
        <v>31128.19</v>
      </c>
      <c r="J3636" t="inlineStr">
        <is>
          <t>1차 손절 도달(-5%)</t>
        </is>
      </c>
      <c r="K3636" t="n">
        <v>3</v>
      </c>
      <c r="L3636" t="n">
        <v>6</v>
      </c>
      <c r="M3636" t="n">
        <v>-6.59</v>
      </c>
      <c r="N3636" t="inlineStr">
        <is>
          <t>05.13. 3주 매도(-5% 하락 시 40% 손절 원칙)</t>
        </is>
      </c>
      <c r="O3636" t="n">
        <v>300000</v>
      </c>
      <c r="P3636">
        <f>COUNTIF($A$2:A3636,A3636)</f>
        <v/>
      </c>
      <c r="Q3636">
        <f>A3636&amp;"|"&amp;P3636</f>
        <v/>
      </c>
    </row>
    <row r="3637">
      <c r="A3637" t="inlineStr">
        <is>
          <t>우리금융지주|전체 평가기간|[중기추세]+[버티기형]</t>
        </is>
      </c>
      <c r="B3637" t="inlineStr">
        <is>
          <t>우리금융지주</t>
        </is>
      </c>
      <c r="C3637" t="inlineStr">
        <is>
          <t>316140</t>
        </is>
      </c>
      <c r="D3637" t="inlineStr">
        <is>
          <t>전체 평가기간</t>
        </is>
      </c>
      <c r="E3637" t="inlineStr">
        <is>
          <t>[중기추세]+[버티기형]</t>
        </is>
      </c>
      <c r="F3637" t="inlineStr">
        <is>
          <t>2026-04-27</t>
        </is>
      </c>
      <c r="G3637" t="n">
        <v>33223.24</v>
      </c>
      <c r="H3637" t="inlineStr">
        <is>
          <t>2026-06-08</t>
        </is>
      </c>
      <c r="I3637" t="n">
        <v>28629.94</v>
      </c>
      <c r="J3637" t="inlineStr">
        <is>
          <t>백테스트 종료일 강제청산</t>
        </is>
      </c>
      <c r="K3637" t="n">
        <v>6</v>
      </c>
      <c r="L3637" t="n">
        <v>0</v>
      </c>
      <c r="M3637" t="n">
        <v>-14.08</v>
      </c>
      <c r="N3637" t="inlineStr">
        <is>
          <t>06.08. 6주 매도(백테스트 종료일 기준 강제청산)</t>
        </is>
      </c>
      <c r="O3637" t="n">
        <v>300000</v>
      </c>
      <c r="P3637">
        <f>COUNTIF($A$2:A3637,A3637)</f>
        <v/>
      </c>
      <c r="Q3637">
        <f>A3637&amp;"|"&amp;P3637</f>
        <v/>
      </c>
    </row>
    <row r="3638">
      <c r="A3638" t="inlineStr">
        <is>
          <t>우리금융지주|전체 평가기간|[수익극대화]+[칼손절]</t>
        </is>
      </c>
      <c r="B3638" t="inlineStr">
        <is>
          <t>우리금융지주</t>
        </is>
      </c>
      <c r="C3638" t="inlineStr">
        <is>
          <t>316140</t>
        </is>
      </c>
      <c r="D3638" t="inlineStr">
        <is>
          <t>전체 평가기간</t>
        </is>
      </c>
      <c r="E3638" t="inlineStr">
        <is>
          <t>[수익극대화]+[칼손절]</t>
        </is>
      </c>
      <c r="F3638" t="inlineStr">
        <is>
          <t>2026-04-27</t>
        </is>
      </c>
      <c r="G3638" t="n">
        <v>33223.24</v>
      </c>
      <c r="H3638" t="inlineStr">
        <is>
          <t>2026-05-11</t>
        </is>
      </c>
      <c r="I3638" t="n">
        <v>32477.25</v>
      </c>
      <c r="J3638" t="inlineStr">
        <is>
          <t>1차 손절 도달(-2%)</t>
        </is>
      </c>
      <c r="K3638" t="n">
        <v>7</v>
      </c>
      <c r="L3638" t="n">
        <v>2</v>
      </c>
      <c r="M3638" t="n">
        <v>-2.54</v>
      </c>
      <c r="N3638" t="inlineStr">
        <is>
          <t>05.11. 7주 매도(-2% 하락 시 80% 손절 원칙)</t>
        </is>
      </c>
      <c r="O3638" t="n">
        <v>300000</v>
      </c>
      <c r="P3638">
        <f>COUNTIF($A$2:A3638,A3638)</f>
        <v/>
      </c>
      <c r="Q3638">
        <f>A3638&amp;"|"&amp;P3638</f>
        <v/>
      </c>
    </row>
    <row r="3639">
      <c r="A3639" t="inlineStr">
        <is>
          <t>우리금융지주|전체 평가기간|[수익극대화]+[칼손절]</t>
        </is>
      </c>
      <c r="B3639" t="inlineStr">
        <is>
          <t>우리금융지주</t>
        </is>
      </c>
      <c r="C3639" t="inlineStr">
        <is>
          <t>316140</t>
        </is>
      </c>
      <c r="D3639" t="inlineStr">
        <is>
          <t>전체 평가기간</t>
        </is>
      </c>
      <c r="E3639" t="inlineStr">
        <is>
          <t>[수익극대화]+[칼손절]</t>
        </is>
      </c>
      <c r="F3639" t="inlineStr">
        <is>
          <t>2026-04-27</t>
        </is>
      </c>
      <c r="G3639" t="n">
        <v>33223.24</v>
      </c>
      <c r="H3639" t="inlineStr">
        <is>
          <t>2026-05-13</t>
        </is>
      </c>
      <c r="I3639" t="n">
        <v>31128.19</v>
      </c>
      <c r="J3639" t="inlineStr">
        <is>
          <t>최종 손절 도달(-6%)</t>
        </is>
      </c>
      <c r="K3639" t="n">
        <v>2</v>
      </c>
      <c r="L3639" t="n">
        <v>0</v>
      </c>
      <c r="M3639" t="n">
        <v>-6.59</v>
      </c>
      <c r="N3639" t="inlineStr">
        <is>
          <t>05.13. 2주 매도(-6% 하락 시 10% 손절 원칙)</t>
        </is>
      </c>
      <c r="O3639" t="n">
        <v>300000</v>
      </c>
      <c r="P3639">
        <f>COUNTIF($A$2:A3639,A3639)</f>
        <v/>
      </c>
      <c r="Q3639">
        <f>A3639&amp;"|"&amp;P3639</f>
        <v/>
      </c>
    </row>
    <row r="3640">
      <c r="A3640" t="inlineStr">
        <is>
          <t>우리금융지주|전체 평가기간|[수익극대화]+[정석방어]</t>
        </is>
      </c>
      <c r="B3640" t="inlineStr">
        <is>
          <t>우리금융지주</t>
        </is>
      </c>
      <c r="C3640" t="inlineStr">
        <is>
          <t>316140</t>
        </is>
      </c>
      <c r="D3640" t="inlineStr">
        <is>
          <t>전체 평가기간</t>
        </is>
      </c>
      <c r="E3640" t="inlineStr">
        <is>
          <t>[수익극대화]+[정석방어]</t>
        </is>
      </c>
      <c r="F3640" t="inlineStr">
        <is>
          <t>2026-04-27</t>
        </is>
      </c>
      <c r="G3640" t="n">
        <v>33223.24</v>
      </c>
      <c r="H3640" t="inlineStr">
        <is>
          <t>2026-05-12</t>
        </is>
      </c>
      <c r="I3640" t="n">
        <v>31777.74</v>
      </c>
      <c r="J3640" t="inlineStr">
        <is>
          <t>1차 손절 도달(-3%)</t>
        </is>
      </c>
      <c r="K3640" t="n">
        <v>6</v>
      </c>
      <c r="L3640" t="n">
        <v>3</v>
      </c>
      <c r="M3640" t="n">
        <v>-4.64</v>
      </c>
      <c r="N3640" t="inlineStr">
        <is>
          <t>05.12. 6주 매도(-3% 하락 시 70% 손절 원칙)</t>
        </is>
      </c>
      <c r="O3640" t="n">
        <v>300000</v>
      </c>
      <c r="P3640">
        <f>COUNTIF($A$2:A3640,A3640)</f>
        <v/>
      </c>
      <c r="Q3640">
        <f>A3640&amp;"|"&amp;P3640</f>
        <v/>
      </c>
    </row>
    <row r="3641">
      <c r="A3641" t="inlineStr">
        <is>
          <t>우리금융지주|전체 평가기간|[수익극대화]+[정석방어]</t>
        </is>
      </c>
      <c r="B3641" t="inlineStr">
        <is>
          <t>우리금융지주</t>
        </is>
      </c>
      <c r="C3641" t="inlineStr">
        <is>
          <t>316140</t>
        </is>
      </c>
      <c r="D3641" t="inlineStr">
        <is>
          <t>전체 평가기간</t>
        </is>
      </c>
      <c r="E3641" t="inlineStr">
        <is>
          <t>[수익극대화]+[정석방어]</t>
        </is>
      </c>
      <c r="F3641" t="inlineStr">
        <is>
          <t>2026-04-27</t>
        </is>
      </c>
      <c r="G3641" t="n">
        <v>33223.24</v>
      </c>
      <c r="H3641" t="inlineStr">
        <is>
          <t>2026-05-13</t>
        </is>
      </c>
      <c r="I3641" t="n">
        <v>31128.19</v>
      </c>
      <c r="J3641" t="inlineStr">
        <is>
          <t>2차 손절 도달(-5%)</t>
        </is>
      </c>
      <c r="K3641" t="n">
        <v>1</v>
      </c>
      <c r="L3641" t="n">
        <v>2</v>
      </c>
      <c r="M3641" t="n">
        <v>-6.59</v>
      </c>
      <c r="N3641" t="inlineStr">
        <is>
          <t>05.13. 1주 매도(-5% 하락 시 20% 손절 원칙)</t>
        </is>
      </c>
      <c r="O3641" t="n">
        <v>300000</v>
      </c>
      <c r="P3641">
        <f>COUNTIF($A$2:A3641,A3641)</f>
        <v/>
      </c>
      <c r="Q3641">
        <f>A3641&amp;"|"&amp;P3641</f>
        <v/>
      </c>
    </row>
    <row r="3642">
      <c r="A3642" t="inlineStr">
        <is>
          <t>우리금융지주|전체 평가기간|[수익극대화]+[정석방어]</t>
        </is>
      </c>
      <c r="B3642" t="inlineStr">
        <is>
          <t>우리금융지주</t>
        </is>
      </c>
      <c r="C3642" t="inlineStr">
        <is>
          <t>316140</t>
        </is>
      </c>
      <c r="D3642" t="inlineStr">
        <is>
          <t>전체 평가기간</t>
        </is>
      </c>
      <c r="E3642" t="inlineStr">
        <is>
          <t>[수익극대화]+[정석방어]</t>
        </is>
      </c>
      <c r="F3642" t="inlineStr">
        <is>
          <t>2026-04-27</t>
        </is>
      </c>
      <c r="G3642" t="n">
        <v>33223.24</v>
      </c>
      <c r="H3642" t="inlineStr">
        <is>
          <t>2026-05-29</t>
        </is>
      </c>
      <c r="I3642" t="n">
        <v>29679.21</v>
      </c>
      <c r="J3642" t="inlineStr">
        <is>
          <t>최종 손절 도달(-10%)</t>
        </is>
      </c>
      <c r="K3642" t="n">
        <v>2</v>
      </c>
      <c r="L3642" t="n">
        <v>0</v>
      </c>
      <c r="M3642" t="n">
        <v>-10.94</v>
      </c>
      <c r="N3642" t="inlineStr">
        <is>
          <t>05.29. 2주 매도(-10% 하락 시 10% 손절 원칙)</t>
        </is>
      </c>
      <c r="O3642" t="n">
        <v>300000</v>
      </c>
      <c r="P3642">
        <f>COUNTIF($A$2:A3642,A3642)</f>
        <v/>
      </c>
      <c r="Q3642">
        <f>A3642&amp;"|"&amp;P3642</f>
        <v/>
      </c>
    </row>
    <row r="3643">
      <c r="A3643" t="inlineStr">
        <is>
          <t>우리금융지주|전체 평가기간|[수익극대화]+[변동성허용]</t>
        </is>
      </c>
      <c r="B3643" t="inlineStr">
        <is>
          <t>우리금융지주</t>
        </is>
      </c>
      <c r="C3643" t="inlineStr">
        <is>
          <t>316140</t>
        </is>
      </c>
      <c r="D3643" t="inlineStr">
        <is>
          <t>전체 평가기간</t>
        </is>
      </c>
      <c r="E3643" t="inlineStr">
        <is>
          <t>[수익극대화]+[변동성허용]</t>
        </is>
      </c>
      <c r="F3643" t="inlineStr">
        <is>
          <t>2026-04-27</t>
        </is>
      </c>
      <c r="G3643" t="n">
        <v>33223.24</v>
      </c>
      <c r="H3643" t="inlineStr">
        <is>
          <t>2026-05-13</t>
        </is>
      </c>
      <c r="I3643" t="n">
        <v>31128.19</v>
      </c>
      <c r="J3643" t="inlineStr">
        <is>
          <t>1차 손절 도달(-5%)</t>
        </is>
      </c>
      <c r="K3643" t="n">
        <v>4</v>
      </c>
      <c r="L3643" t="n">
        <v>5</v>
      </c>
      <c r="M3643" t="n">
        <v>-6.59</v>
      </c>
      <c r="N3643" t="inlineStr">
        <is>
          <t>05.13. 4주 매도(-5% 하락 시 50% 손절 원칙)</t>
        </is>
      </c>
      <c r="O3643" t="n">
        <v>300000</v>
      </c>
      <c r="P3643">
        <f>COUNTIF($A$2:A3643,A3643)</f>
        <v/>
      </c>
      <c r="Q3643">
        <f>A3643&amp;"|"&amp;P3643</f>
        <v/>
      </c>
    </row>
    <row r="3644">
      <c r="A3644" t="inlineStr">
        <is>
          <t>우리금융지주|전체 평가기간|[수익극대화]+[변동성허용]</t>
        </is>
      </c>
      <c r="B3644" t="inlineStr">
        <is>
          <t>우리금융지주</t>
        </is>
      </c>
      <c r="C3644" t="inlineStr">
        <is>
          <t>316140</t>
        </is>
      </c>
      <c r="D3644" t="inlineStr">
        <is>
          <t>전체 평가기간</t>
        </is>
      </c>
      <c r="E3644" t="inlineStr">
        <is>
          <t>[수익극대화]+[변동성허용]</t>
        </is>
      </c>
      <c r="F3644" t="inlineStr">
        <is>
          <t>2026-04-27</t>
        </is>
      </c>
      <c r="G3644" t="n">
        <v>33223.24</v>
      </c>
      <c r="H3644" t="inlineStr">
        <is>
          <t>2026-05-29</t>
        </is>
      </c>
      <c r="I3644" t="n">
        <v>29679.21</v>
      </c>
      <c r="J3644" t="inlineStr">
        <is>
          <t>2차 손절 도달(-10%)</t>
        </is>
      </c>
      <c r="K3644" t="n">
        <v>2</v>
      </c>
      <c r="L3644" t="n">
        <v>3</v>
      </c>
      <c r="M3644" t="n">
        <v>-10.94</v>
      </c>
      <c r="N3644" t="inlineStr">
        <is>
          <t>05.29. 2주 매도(-10% 하락 시 30% 손절 원칙)</t>
        </is>
      </c>
      <c r="O3644" t="n">
        <v>300000</v>
      </c>
      <c r="P3644">
        <f>COUNTIF($A$2:A3644,A3644)</f>
        <v/>
      </c>
      <c r="Q3644">
        <f>A3644&amp;"|"&amp;P3644</f>
        <v/>
      </c>
    </row>
    <row r="3645">
      <c r="A3645" t="inlineStr">
        <is>
          <t>우리금융지주|전체 평가기간|[수익극대화]+[변동성허용]</t>
        </is>
      </c>
      <c r="B3645" t="inlineStr">
        <is>
          <t>우리금융지주</t>
        </is>
      </c>
      <c r="C3645" t="inlineStr">
        <is>
          <t>316140</t>
        </is>
      </c>
      <c r="D3645" t="inlineStr">
        <is>
          <t>전체 평가기간</t>
        </is>
      </c>
      <c r="E3645" t="inlineStr">
        <is>
          <t>[수익극대화]+[변동성허용]</t>
        </is>
      </c>
      <c r="F3645" t="inlineStr">
        <is>
          <t>2026-04-27</t>
        </is>
      </c>
      <c r="G3645" t="n">
        <v>33223.24</v>
      </c>
      <c r="H3645" t="inlineStr">
        <is>
          <t>2026-06-08</t>
        </is>
      </c>
      <c r="I3645" t="n">
        <v>28629.94</v>
      </c>
      <c r="J3645" t="inlineStr">
        <is>
          <t>백테스트 종료일 강제청산</t>
        </is>
      </c>
      <c r="K3645" t="n">
        <v>3</v>
      </c>
      <c r="L3645" t="n">
        <v>0</v>
      </c>
      <c r="M3645" t="n">
        <v>-14.08</v>
      </c>
      <c r="N3645" t="inlineStr">
        <is>
          <t>06.08. 3주 매도(백테스트 종료일 기준 강제청산)</t>
        </is>
      </c>
      <c r="O3645" t="n">
        <v>300000</v>
      </c>
      <c r="P3645">
        <f>COUNTIF($A$2:A3645,A3645)</f>
        <v/>
      </c>
      <c r="Q3645">
        <f>A3645&amp;"|"&amp;P3645</f>
        <v/>
      </c>
    </row>
    <row r="3646">
      <c r="A3646" t="inlineStr">
        <is>
          <t>우리금융지주|전체 평가기간|[수익극대화]+[버티기형]</t>
        </is>
      </c>
      <c r="B3646" t="inlineStr">
        <is>
          <t>우리금융지주</t>
        </is>
      </c>
      <c r="C3646" t="inlineStr">
        <is>
          <t>316140</t>
        </is>
      </c>
      <c r="D3646" t="inlineStr">
        <is>
          <t>전체 평가기간</t>
        </is>
      </c>
      <c r="E3646" t="inlineStr">
        <is>
          <t>[수익극대화]+[버티기형]</t>
        </is>
      </c>
      <c r="F3646" t="inlineStr">
        <is>
          <t>2026-04-27</t>
        </is>
      </c>
      <c r="G3646" t="n">
        <v>33223.24</v>
      </c>
      <c r="H3646" t="inlineStr">
        <is>
          <t>2026-05-13</t>
        </is>
      </c>
      <c r="I3646" t="n">
        <v>31128.19</v>
      </c>
      <c r="J3646" t="inlineStr">
        <is>
          <t>1차 손절 도달(-5%)</t>
        </is>
      </c>
      <c r="K3646" t="n">
        <v>3</v>
      </c>
      <c r="L3646" t="n">
        <v>6</v>
      </c>
      <c r="M3646" t="n">
        <v>-6.59</v>
      </c>
      <c r="N3646" t="inlineStr">
        <is>
          <t>05.13. 3주 매도(-5% 하락 시 40% 손절 원칙)</t>
        </is>
      </c>
      <c r="O3646" t="n">
        <v>300000</v>
      </c>
      <c r="P3646">
        <f>COUNTIF($A$2:A3646,A3646)</f>
        <v/>
      </c>
      <c r="Q3646">
        <f>A3646&amp;"|"&amp;P3646</f>
        <v/>
      </c>
    </row>
    <row r="3647">
      <c r="A3647" t="inlineStr">
        <is>
          <t>우리금융지주|전체 평가기간|[수익극대화]+[버티기형]</t>
        </is>
      </c>
      <c r="B3647" t="inlineStr">
        <is>
          <t>우리금융지주</t>
        </is>
      </c>
      <c r="C3647" t="inlineStr">
        <is>
          <t>316140</t>
        </is>
      </c>
      <c r="D3647" t="inlineStr">
        <is>
          <t>전체 평가기간</t>
        </is>
      </c>
      <c r="E3647" t="inlineStr">
        <is>
          <t>[수익극대화]+[버티기형]</t>
        </is>
      </c>
      <c r="F3647" t="inlineStr">
        <is>
          <t>2026-04-27</t>
        </is>
      </c>
      <c r="G3647" t="n">
        <v>33223.24</v>
      </c>
      <c r="H3647" t="inlineStr">
        <is>
          <t>2026-06-08</t>
        </is>
      </c>
      <c r="I3647" t="n">
        <v>28629.94</v>
      </c>
      <c r="J3647" t="inlineStr">
        <is>
          <t>백테스트 종료일 강제청산</t>
        </is>
      </c>
      <c r="K3647" t="n">
        <v>6</v>
      </c>
      <c r="L3647" t="n">
        <v>0</v>
      </c>
      <c r="M3647" t="n">
        <v>-14.08</v>
      </c>
      <c r="N3647" t="inlineStr">
        <is>
          <t>06.08. 6주 매도(백테스트 종료일 기준 강제청산)</t>
        </is>
      </c>
      <c r="O3647" t="n">
        <v>300000</v>
      </c>
      <c r="P3647">
        <f>COUNTIF($A$2:A3647,A3647)</f>
        <v/>
      </c>
      <c r="Q3647">
        <f>A3647&amp;"|"&amp;P3647</f>
        <v/>
      </c>
    </row>
    <row r="3648">
      <c r="A3648" t="inlineStr">
        <is>
          <t>TIGER 코스닥150|6개월 전에 샀다면|[초단타]+[칼손절]</t>
        </is>
      </c>
      <c r="B3648" t="inlineStr">
        <is>
          <t>TIGER 코스닥150</t>
        </is>
      </c>
      <c r="C3648" t="inlineStr">
        <is>
          <t>232080</t>
        </is>
      </c>
      <c r="D3648" t="inlineStr">
        <is>
          <t>6개월 전에 샀다면</t>
        </is>
      </c>
      <c r="E3648" t="inlineStr">
        <is>
          <t>[초단타]+[칼손절]</t>
        </is>
      </c>
      <c r="F3648" t="inlineStr">
        <is>
          <t>2026-01-21</t>
        </is>
      </c>
      <c r="G3648" t="n">
        <v>15766.03</v>
      </c>
      <c r="H3648" t="inlineStr">
        <is>
          <t>2026-01-23</t>
        </is>
      </c>
      <c r="I3648" t="n">
        <v>16873.18</v>
      </c>
      <c r="J3648" t="inlineStr">
        <is>
          <t>2차 익절 도달(5%)</t>
        </is>
      </c>
      <c r="K3648" t="n">
        <v>3</v>
      </c>
      <c r="L3648" t="n">
        <v>16</v>
      </c>
      <c r="M3648" t="n">
        <v>6.7</v>
      </c>
      <c r="N3648" t="inlineStr">
        <is>
          <t>01.23. 3주 매도(+5% 상승 시 20% 익절 원칙)</t>
        </is>
      </c>
      <c r="O3648" t="n">
        <v>300000</v>
      </c>
      <c r="P3648">
        <f>COUNTIF($A$2:A3648,A3648)</f>
        <v/>
      </c>
      <c r="Q3648">
        <f>A3648&amp;"|"&amp;P3648</f>
        <v/>
      </c>
    </row>
    <row r="3649">
      <c r="A3649" t="inlineStr">
        <is>
          <t>TIGER 코스닥150|6개월 전에 샀다면|[초단타]+[칼손절]</t>
        </is>
      </c>
      <c r="B3649" t="inlineStr">
        <is>
          <t>TIGER 코스닥150</t>
        </is>
      </c>
      <c r="C3649" t="inlineStr">
        <is>
          <t>232080</t>
        </is>
      </c>
      <c r="D3649" t="inlineStr">
        <is>
          <t>6개월 전에 샀다면</t>
        </is>
      </c>
      <c r="E3649" t="inlineStr">
        <is>
          <t>[초단타]+[칼손절]</t>
        </is>
      </c>
      <c r="F3649" t="inlineStr">
        <is>
          <t>2026-01-21</t>
        </is>
      </c>
      <c r="G3649" t="n">
        <v>15766.03</v>
      </c>
      <c r="H3649" t="inlineStr">
        <is>
          <t>2026-01-26</t>
        </is>
      </c>
      <c r="I3649" t="n">
        <v>18796.83</v>
      </c>
      <c r="J3649" t="inlineStr">
        <is>
          <t>RSI 과열 부분청산</t>
        </is>
      </c>
      <c r="K3649" t="n">
        <v>14</v>
      </c>
      <c r="L3649" t="n">
        <v>2</v>
      </c>
      <c r="M3649" t="n">
        <v>18.87</v>
      </c>
      <c r="N3649" t="inlineStr">
        <is>
          <t>01.26. 14주 매도(RSI 과열 부분청산)</t>
        </is>
      </c>
      <c r="O3649" t="n">
        <v>300000</v>
      </c>
      <c r="P3649">
        <f>COUNTIF($A$2:A3649,A3649)</f>
        <v/>
      </c>
      <c r="Q3649">
        <f>A3649&amp;"|"&amp;P3649</f>
        <v/>
      </c>
    </row>
    <row r="3650">
      <c r="A3650" t="inlineStr">
        <is>
          <t>TIGER 코스닥150|6개월 전에 샀다면|[초단타]+[칼손절]</t>
        </is>
      </c>
      <c r="B3650" t="inlineStr">
        <is>
          <t>TIGER 코스닥150</t>
        </is>
      </c>
      <c r="C3650" t="inlineStr">
        <is>
          <t>232080</t>
        </is>
      </c>
      <c r="D3650" t="inlineStr">
        <is>
          <t>6개월 전에 샀다면</t>
        </is>
      </c>
      <c r="E3650" t="inlineStr">
        <is>
          <t>[초단타]+[칼손절]</t>
        </is>
      </c>
      <c r="F3650" t="inlineStr">
        <is>
          <t>2026-01-21</t>
        </is>
      </c>
      <c r="G3650" t="n">
        <v>15766.03</v>
      </c>
      <c r="H3650" t="inlineStr">
        <is>
          <t>2026-01-27</t>
        </is>
      </c>
      <c r="I3650" t="n">
        <v>19306.48</v>
      </c>
      <c r="J3650" t="inlineStr">
        <is>
          <t>RSI 과열 부분청산</t>
        </is>
      </c>
      <c r="K3650" t="n">
        <v>1</v>
      </c>
      <c r="L3650" t="n">
        <v>1</v>
      </c>
      <c r="M3650" t="n">
        <v>22.09</v>
      </c>
      <c r="N3650" t="inlineStr">
        <is>
          <t>01.27. 1주 매도(RSI 과열 부분청산)</t>
        </is>
      </c>
      <c r="O3650" t="n">
        <v>300000</v>
      </c>
      <c r="P3650">
        <f>COUNTIF($A$2:A3650,A3650)</f>
        <v/>
      </c>
      <c r="Q3650">
        <f>A3650&amp;"|"&amp;P3650</f>
        <v/>
      </c>
    </row>
    <row r="3651">
      <c r="A3651" t="inlineStr">
        <is>
          <t>TIGER 코스닥150|6개월 전에 샀다면|[초단타]+[칼손절]</t>
        </is>
      </c>
      <c r="B3651" t="inlineStr">
        <is>
          <t>TIGER 코스닥150</t>
        </is>
      </c>
      <c r="C3651" t="inlineStr">
        <is>
          <t>232080</t>
        </is>
      </c>
      <c r="D3651" t="inlineStr">
        <is>
          <t>6개월 전에 샀다면</t>
        </is>
      </c>
      <c r="E3651" t="inlineStr">
        <is>
          <t>[초단타]+[칼손절]</t>
        </is>
      </c>
      <c r="F3651" t="inlineStr">
        <is>
          <t>2026-01-21</t>
        </is>
      </c>
      <c r="G3651" t="n">
        <v>15766.03</v>
      </c>
      <c r="H3651" t="inlineStr">
        <is>
          <t>2026-01-28</t>
        </is>
      </c>
      <c r="I3651" t="n">
        <v>20735.47</v>
      </c>
      <c r="J3651" t="inlineStr">
        <is>
          <t>3차 익절 도달(10%)</t>
        </is>
      </c>
      <c r="K3651" t="n">
        <v>1</v>
      </c>
      <c r="L3651" t="n">
        <v>0</v>
      </c>
      <c r="M3651" t="n">
        <v>31.13</v>
      </c>
      <c r="N3651" t="inlineStr">
        <is>
          <t>01.28. 1주 매도(+10% 상승 시 10% 익절 원칙)</t>
        </is>
      </c>
      <c r="O3651" t="n">
        <v>300000</v>
      </c>
      <c r="P3651">
        <f>COUNTIF($A$2:A3651,A3651)</f>
        <v/>
      </c>
      <c r="Q3651">
        <f>A3651&amp;"|"&amp;P3651</f>
        <v/>
      </c>
    </row>
    <row r="3652">
      <c r="A3652" t="inlineStr">
        <is>
          <t>TIGER 코스닥150|6개월 전에 샀다면|[초단타]+[정석방어]</t>
        </is>
      </c>
      <c r="B3652" t="inlineStr">
        <is>
          <t>TIGER 코스닥150</t>
        </is>
      </c>
      <c r="C3652" t="inlineStr">
        <is>
          <t>232080</t>
        </is>
      </c>
      <c r="D3652" t="inlineStr">
        <is>
          <t>6개월 전에 샀다면</t>
        </is>
      </c>
      <c r="E3652" t="inlineStr">
        <is>
          <t>[초단타]+[정석방어]</t>
        </is>
      </c>
      <c r="F3652" t="inlineStr">
        <is>
          <t>2026-01-21</t>
        </is>
      </c>
      <c r="G3652" t="n">
        <v>15766.03</v>
      </c>
      <c r="H3652" t="inlineStr">
        <is>
          <t>2026-01-23</t>
        </is>
      </c>
      <c r="I3652" t="n">
        <v>16873.18</v>
      </c>
      <c r="J3652" t="inlineStr">
        <is>
          <t>2차 익절 도달(5%)</t>
        </is>
      </c>
      <c r="K3652" t="n">
        <v>3</v>
      </c>
      <c r="L3652" t="n">
        <v>16</v>
      </c>
      <c r="M3652" t="n">
        <v>6.7</v>
      </c>
      <c r="N3652" t="inlineStr">
        <is>
          <t>01.23. 3주 매도(+5% 상승 시 20% 익절 원칙)</t>
        </is>
      </c>
      <c r="O3652" t="n">
        <v>300000</v>
      </c>
      <c r="P3652">
        <f>COUNTIF($A$2:A3652,A3652)</f>
        <v/>
      </c>
      <c r="Q3652">
        <f>A3652&amp;"|"&amp;P3652</f>
        <v/>
      </c>
    </row>
    <row r="3653">
      <c r="A3653" t="inlineStr">
        <is>
          <t>TIGER 코스닥150|6개월 전에 샀다면|[초단타]+[정석방어]</t>
        </is>
      </c>
      <c r="B3653" t="inlineStr">
        <is>
          <t>TIGER 코스닥150</t>
        </is>
      </c>
      <c r="C3653" t="inlineStr">
        <is>
          <t>232080</t>
        </is>
      </c>
      <c r="D3653" t="inlineStr">
        <is>
          <t>6개월 전에 샀다면</t>
        </is>
      </c>
      <c r="E3653" t="inlineStr">
        <is>
          <t>[초단타]+[정석방어]</t>
        </is>
      </c>
      <c r="F3653" t="inlineStr">
        <is>
          <t>2026-01-21</t>
        </is>
      </c>
      <c r="G3653" t="n">
        <v>15766.03</v>
      </c>
      <c r="H3653" t="inlineStr">
        <is>
          <t>2026-01-26</t>
        </is>
      </c>
      <c r="I3653" t="n">
        <v>18796.83</v>
      </c>
      <c r="J3653" t="inlineStr">
        <is>
          <t>RSI 과열 부분청산</t>
        </is>
      </c>
      <c r="K3653" t="n">
        <v>14</v>
      </c>
      <c r="L3653" t="n">
        <v>2</v>
      </c>
      <c r="M3653" t="n">
        <v>18.87</v>
      </c>
      <c r="N3653" t="inlineStr">
        <is>
          <t>01.26. 14주 매도(RSI 과열 부분청산)</t>
        </is>
      </c>
      <c r="O3653" t="n">
        <v>300000</v>
      </c>
      <c r="P3653">
        <f>COUNTIF($A$2:A3653,A3653)</f>
        <v/>
      </c>
      <c r="Q3653">
        <f>A3653&amp;"|"&amp;P3653</f>
        <v/>
      </c>
    </row>
    <row r="3654">
      <c r="A3654" t="inlineStr">
        <is>
          <t>TIGER 코스닥150|6개월 전에 샀다면|[초단타]+[정석방어]</t>
        </is>
      </c>
      <c r="B3654" t="inlineStr">
        <is>
          <t>TIGER 코스닥150</t>
        </is>
      </c>
      <c r="C3654" t="inlineStr">
        <is>
          <t>232080</t>
        </is>
      </c>
      <c r="D3654" t="inlineStr">
        <is>
          <t>6개월 전에 샀다면</t>
        </is>
      </c>
      <c r="E3654" t="inlineStr">
        <is>
          <t>[초단타]+[정석방어]</t>
        </is>
      </c>
      <c r="F3654" t="inlineStr">
        <is>
          <t>2026-01-21</t>
        </is>
      </c>
      <c r="G3654" t="n">
        <v>15766.03</v>
      </c>
      <c r="H3654" t="inlineStr">
        <is>
          <t>2026-01-27</t>
        </is>
      </c>
      <c r="I3654" t="n">
        <v>19306.48</v>
      </c>
      <c r="J3654" t="inlineStr">
        <is>
          <t>RSI 과열 부분청산</t>
        </is>
      </c>
      <c r="K3654" t="n">
        <v>1</v>
      </c>
      <c r="L3654" t="n">
        <v>1</v>
      </c>
      <c r="M3654" t="n">
        <v>22.09</v>
      </c>
      <c r="N3654" t="inlineStr">
        <is>
          <t>01.27. 1주 매도(RSI 과열 부분청산)</t>
        </is>
      </c>
      <c r="O3654" t="n">
        <v>300000</v>
      </c>
      <c r="P3654">
        <f>COUNTIF($A$2:A3654,A3654)</f>
        <v/>
      </c>
      <c r="Q3654">
        <f>A3654&amp;"|"&amp;P3654</f>
        <v/>
      </c>
    </row>
    <row r="3655">
      <c r="A3655" t="inlineStr">
        <is>
          <t>TIGER 코스닥150|6개월 전에 샀다면|[초단타]+[정석방어]</t>
        </is>
      </c>
      <c r="B3655" t="inlineStr">
        <is>
          <t>TIGER 코스닥150</t>
        </is>
      </c>
      <c r="C3655" t="inlineStr">
        <is>
          <t>232080</t>
        </is>
      </c>
      <c r="D3655" t="inlineStr">
        <is>
          <t>6개월 전에 샀다면</t>
        </is>
      </c>
      <c r="E3655" t="inlineStr">
        <is>
          <t>[초단타]+[정석방어]</t>
        </is>
      </c>
      <c r="F3655" t="inlineStr">
        <is>
          <t>2026-01-21</t>
        </is>
      </c>
      <c r="G3655" t="n">
        <v>15766.03</v>
      </c>
      <c r="H3655" t="inlineStr">
        <is>
          <t>2026-01-28</t>
        </is>
      </c>
      <c r="I3655" t="n">
        <v>20735.47</v>
      </c>
      <c r="J3655" t="inlineStr">
        <is>
          <t>3차 익절 도달(10%)</t>
        </is>
      </c>
      <c r="K3655" t="n">
        <v>1</v>
      </c>
      <c r="L3655" t="n">
        <v>0</v>
      </c>
      <c r="M3655" t="n">
        <v>31.13</v>
      </c>
      <c r="N3655" t="inlineStr">
        <is>
          <t>01.28. 1주 매도(+10% 상승 시 10% 익절 원칙)</t>
        </is>
      </c>
      <c r="O3655" t="n">
        <v>300000</v>
      </c>
      <c r="P3655">
        <f>COUNTIF($A$2:A3655,A3655)</f>
        <v/>
      </c>
      <c r="Q3655">
        <f>A3655&amp;"|"&amp;P3655</f>
        <v/>
      </c>
    </row>
    <row r="3656">
      <c r="A3656" t="inlineStr">
        <is>
          <t>TIGER 코스닥150|6개월 전에 샀다면|[초단타]+[변동성허용]</t>
        </is>
      </c>
      <c r="B3656" t="inlineStr">
        <is>
          <t>TIGER 코스닥150</t>
        </is>
      </c>
      <c r="C3656" t="inlineStr">
        <is>
          <t>232080</t>
        </is>
      </c>
      <c r="D3656" t="inlineStr">
        <is>
          <t>6개월 전에 샀다면</t>
        </is>
      </c>
      <c r="E3656" t="inlineStr">
        <is>
          <t>[초단타]+[변동성허용]</t>
        </is>
      </c>
      <c r="F3656" t="inlineStr">
        <is>
          <t>2026-01-21</t>
        </is>
      </c>
      <c r="G3656" t="n">
        <v>15766.03</v>
      </c>
      <c r="H3656" t="inlineStr">
        <is>
          <t>2026-01-23</t>
        </is>
      </c>
      <c r="I3656" t="n">
        <v>16873.18</v>
      </c>
      <c r="J3656" t="inlineStr">
        <is>
          <t>2차 익절 도달(5%)</t>
        </is>
      </c>
      <c r="K3656" t="n">
        <v>3</v>
      </c>
      <c r="L3656" t="n">
        <v>16</v>
      </c>
      <c r="M3656" t="n">
        <v>6.7</v>
      </c>
      <c r="N3656" t="inlineStr">
        <is>
          <t>01.23. 3주 매도(+5% 상승 시 20% 익절 원칙)</t>
        </is>
      </c>
      <c r="O3656" t="n">
        <v>300000</v>
      </c>
      <c r="P3656">
        <f>COUNTIF($A$2:A3656,A3656)</f>
        <v/>
      </c>
      <c r="Q3656">
        <f>A3656&amp;"|"&amp;P3656</f>
        <v/>
      </c>
    </row>
    <row r="3657">
      <c r="A3657" t="inlineStr">
        <is>
          <t>TIGER 코스닥150|6개월 전에 샀다면|[초단타]+[변동성허용]</t>
        </is>
      </c>
      <c r="B3657" t="inlineStr">
        <is>
          <t>TIGER 코스닥150</t>
        </is>
      </c>
      <c r="C3657" t="inlineStr">
        <is>
          <t>232080</t>
        </is>
      </c>
      <c r="D3657" t="inlineStr">
        <is>
          <t>6개월 전에 샀다면</t>
        </is>
      </c>
      <c r="E3657" t="inlineStr">
        <is>
          <t>[초단타]+[변동성허용]</t>
        </is>
      </c>
      <c r="F3657" t="inlineStr">
        <is>
          <t>2026-01-21</t>
        </is>
      </c>
      <c r="G3657" t="n">
        <v>15766.03</v>
      </c>
      <c r="H3657" t="inlineStr">
        <is>
          <t>2026-01-26</t>
        </is>
      </c>
      <c r="I3657" t="n">
        <v>18796.83</v>
      </c>
      <c r="J3657" t="inlineStr">
        <is>
          <t>RSI 과열 부분청산</t>
        </is>
      </c>
      <c r="K3657" t="n">
        <v>14</v>
      </c>
      <c r="L3657" t="n">
        <v>2</v>
      </c>
      <c r="M3657" t="n">
        <v>18.87</v>
      </c>
      <c r="N3657" t="inlineStr">
        <is>
          <t>01.26. 14주 매도(RSI 과열 부분청산)</t>
        </is>
      </c>
      <c r="O3657" t="n">
        <v>300000</v>
      </c>
      <c r="P3657">
        <f>COUNTIF($A$2:A3657,A3657)</f>
        <v/>
      </c>
      <c r="Q3657">
        <f>A3657&amp;"|"&amp;P3657</f>
        <v/>
      </c>
    </row>
    <row r="3658">
      <c r="A3658" t="inlineStr">
        <is>
          <t>TIGER 코스닥150|6개월 전에 샀다면|[초단타]+[변동성허용]</t>
        </is>
      </c>
      <c r="B3658" t="inlineStr">
        <is>
          <t>TIGER 코스닥150</t>
        </is>
      </c>
      <c r="C3658" t="inlineStr">
        <is>
          <t>232080</t>
        </is>
      </c>
      <c r="D3658" t="inlineStr">
        <is>
          <t>6개월 전에 샀다면</t>
        </is>
      </c>
      <c r="E3658" t="inlineStr">
        <is>
          <t>[초단타]+[변동성허용]</t>
        </is>
      </c>
      <c r="F3658" t="inlineStr">
        <is>
          <t>2026-01-21</t>
        </is>
      </c>
      <c r="G3658" t="n">
        <v>15766.03</v>
      </c>
      <c r="H3658" t="inlineStr">
        <is>
          <t>2026-01-27</t>
        </is>
      </c>
      <c r="I3658" t="n">
        <v>19306.48</v>
      </c>
      <c r="J3658" t="inlineStr">
        <is>
          <t>RSI 과열 부분청산</t>
        </is>
      </c>
      <c r="K3658" t="n">
        <v>1</v>
      </c>
      <c r="L3658" t="n">
        <v>1</v>
      </c>
      <c r="M3658" t="n">
        <v>22.09</v>
      </c>
      <c r="N3658" t="inlineStr">
        <is>
          <t>01.27. 1주 매도(RSI 과열 부분청산)</t>
        </is>
      </c>
      <c r="O3658" t="n">
        <v>300000</v>
      </c>
      <c r="P3658">
        <f>COUNTIF($A$2:A3658,A3658)</f>
        <v/>
      </c>
      <c r="Q3658">
        <f>A3658&amp;"|"&amp;P3658</f>
        <v/>
      </c>
    </row>
    <row r="3659">
      <c r="A3659" t="inlineStr">
        <is>
          <t>TIGER 코스닥150|6개월 전에 샀다면|[초단타]+[변동성허용]</t>
        </is>
      </c>
      <c r="B3659" t="inlineStr">
        <is>
          <t>TIGER 코스닥150</t>
        </is>
      </c>
      <c r="C3659" t="inlineStr">
        <is>
          <t>232080</t>
        </is>
      </c>
      <c r="D3659" t="inlineStr">
        <is>
          <t>6개월 전에 샀다면</t>
        </is>
      </c>
      <c r="E3659" t="inlineStr">
        <is>
          <t>[초단타]+[변동성허용]</t>
        </is>
      </c>
      <c r="F3659" t="inlineStr">
        <is>
          <t>2026-01-21</t>
        </is>
      </c>
      <c r="G3659" t="n">
        <v>15766.03</v>
      </c>
      <c r="H3659" t="inlineStr">
        <is>
          <t>2026-01-28</t>
        </is>
      </c>
      <c r="I3659" t="n">
        <v>20735.47</v>
      </c>
      <c r="J3659" t="inlineStr">
        <is>
          <t>3차 익절 도달(10%)</t>
        </is>
      </c>
      <c r="K3659" t="n">
        <v>1</v>
      </c>
      <c r="L3659" t="n">
        <v>0</v>
      </c>
      <c r="M3659" t="n">
        <v>31.13</v>
      </c>
      <c r="N3659" t="inlineStr">
        <is>
          <t>01.28. 1주 매도(+10% 상승 시 10% 익절 원칙)</t>
        </is>
      </c>
      <c r="O3659" t="n">
        <v>300000</v>
      </c>
      <c r="P3659">
        <f>COUNTIF($A$2:A3659,A3659)</f>
        <v/>
      </c>
      <c r="Q3659">
        <f>A3659&amp;"|"&amp;P3659</f>
        <v/>
      </c>
    </row>
    <row r="3660">
      <c r="A3660" t="inlineStr">
        <is>
          <t>TIGER 코스닥150|6개월 전에 샀다면|[초단타]+[버티기형]</t>
        </is>
      </c>
      <c r="B3660" t="inlineStr">
        <is>
          <t>TIGER 코스닥150</t>
        </is>
      </c>
      <c r="C3660" t="inlineStr">
        <is>
          <t>232080</t>
        </is>
      </c>
      <c r="D3660" t="inlineStr">
        <is>
          <t>6개월 전에 샀다면</t>
        </is>
      </c>
      <c r="E3660" t="inlineStr">
        <is>
          <t>[초단타]+[버티기형]</t>
        </is>
      </c>
      <c r="F3660" t="inlineStr">
        <is>
          <t>2026-01-21</t>
        </is>
      </c>
      <c r="G3660" t="n">
        <v>15766.03</v>
      </c>
      <c r="H3660" t="inlineStr">
        <is>
          <t>2026-01-23</t>
        </is>
      </c>
      <c r="I3660" t="n">
        <v>16873.18</v>
      </c>
      <c r="J3660" t="inlineStr">
        <is>
          <t>2차 익절 도달(5%)</t>
        </is>
      </c>
      <c r="K3660" t="n">
        <v>3</v>
      </c>
      <c r="L3660" t="n">
        <v>16</v>
      </c>
      <c r="M3660" t="n">
        <v>6.7</v>
      </c>
      <c r="N3660" t="inlineStr">
        <is>
          <t>01.23. 3주 매도(+5% 상승 시 20% 익절 원칙)</t>
        </is>
      </c>
      <c r="O3660" t="n">
        <v>300000</v>
      </c>
      <c r="P3660">
        <f>COUNTIF($A$2:A3660,A3660)</f>
        <v/>
      </c>
      <c r="Q3660">
        <f>A3660&amp;"|"&amp;P3660</f>
        <v/>
      </c>
    </row>
    <row r="3661">
      <c r="A3661" t="inlineStr">
        <is>
          <t>TIGER 코스닥150|6개월 전에 샀다면|[초단타]+[버티기형]</t>
        </is>
      </c>
      <c r="B3661" t="inlineStr">
        <is>
          <t>TIGER 코스닥150</t>
        </is>
      </c>
      <c r="C3661" t="inlineStr">
        <is>
          <t>232080</t>
        </is>
      </c>
      <c r="D3661" t="inlineStr">
        <is>
          <t>6개월 전에 샀다면</t>
        </is>
      </c>
      <c r="E3661" t="inlineStr">
        <is>
          <t>[초단타]+[버티기형]</t>
        </is>
      </c>
      <c r="F3661" t="inlineStr">
        <is>
          <t>2026-01-21</t>
        </is>
      </c>
      <c r="G3661" t="n">
        <v>15766.03</v>
      </c>
      <c r="H3661" t="inlineStr">
        <is>
          <t>2026-01-26</t>
        </is>
      </c>
      <c r="I3661" t="n">
        <v>18796.83</v>
      </c>
      <c r="J3661" t="inlineStr">
        <is>
          <t>RSI 과열 부분청산</t>
        </is>
      </c>
      <c r="K3661" t="n">
        <v>14</v>
      </c>
      <c r="L3661" t="n">
        <v>2</v>
      </c>
      <c r="M3661" t="n">
        <v>18.87</v>
      </c>
      <c r="N3661" t="inlineStr">
        <is>
          <t>01.26. 14주 매도(RSI 과열 부분청산)</t>
        </is>
      </c>
      <c r="O3661" t="n">
        <v>300000</v>
      </c>
      <c r="P3661">
        <f>COUNTIF($A$2:A3661,A3661)</f>
        <v/>
      </c>
      <c r="Q3661">
        <f>A3661&amp;"|"&amp;P3661</f>
        <v/>
      </c>
    </row>
    <row r="3662">
      <c r="A3662" t="inlineStr">
        <is>
          <t>TIGER 코스닥150|6개월 전에 샀다면|[초단타]+[버티기형]</t>
        </is>
      </c>
      <c r="B3662" t="inlineStr">
        <is>
          <t>TIGER 코스닥150</t>
        </is>
      </c>
      <c r="C3662" t="inlineStr">
        <is>
          <t>232080</t>
        </is>
      </c>
      <c r="D3662" t="inlineStr">
        <is>
          <t>6개월 전에 샀다면</t>
        </is>
      </c>
      <c r="E3662" t="inlineStr">
        <is>
          <t>[초단타]+[버티기형]</t>
        </is>
      </c>
      <c r="F3662" t="inlineStr">
        <is>
          <t>2026-01-21</t>
        </is>
      </c>
      <c r="G3662" t="n">
        <v>15766.03</v>
      </c>
      <c r="H3662" t="inlineStr">
        <is>
          <t>2026-01-27</t>
        </is>
      </c>
      <c r="I3662" t="n">
        <v>19306.48</v>
      </c>
      <c r="J3662" t="inlineStr">
        <is>
          <t>RSI 과열 부분청산</t>
        </is>
      </c>
      <c r="K3662" t="n">
        <v>1</v>
      </c>
      <c r="L3662" t="n">
        <v>1</v>
      </c>
      <c r="M3662" t="n">
        <v>22.09</v>
      </c>
      <c r="N3662" t="inlineStr">
        <is>
          <t>01.27. 1주 매도(RSI 과열 부분청산)</t>
        </is>
      </c>
      <c r="O3662" t="n">
        <v>300000</v>
      </c>
      <c r="P3662">
        <f>COUNTIF($A$2:A3662,A3662)</f>
        <v/>
      </c>
      <c r="Q3662">
        <f>A3662&amp;"|"&amp;P3662</f>
        <v/>
      </c>
    </row>
    <row r="3663">
      <c r="A3663" t="inlineStr">
        <is>
          <t>TIGER 코스닥150|6개월 전에 샀다면|[초단타]+[버티기형]</t>
        </is>
      </c>
      <c r="B3663" t="inlineStr">
        <is>
          <t>TIGER 코스닥150</t>
        </is>
      </c>
      <c r="C3663" t="inlineStr">
        <is>
          <t>232080</t>
        </is>
      </c>
      <c r="D3663" t="inlineStr">
        <is>
          <t>6개월 전에 샀다면</t>
        </is>
      </c>
      <c r="E3663" t="inlineStr">
        <is>
          <t>[초단타]+[버티기형]</t>
        </is>
      </c>
      <c r="F3663" t="inlineStr">
        <is>
          <t>2026-01-21</t>
        </is>
      </c>
      <c r="G3663" t="n">
        <v>15766.03</v>
      </c>
      <c r="H3663" t="inlineStr">
        <is>
          <t>2026-01-28</t>
        </is>
      </c>
      <c r="I3663" t="n">
        <v>20735.47</v>
      </c>
      <c r="J3663" t="inlineStr">
        <is>
          <t>3차 익절 도달(10%)</t>
        </is>
      </c>
      <c r="K3663" t="n">
        <v>1</v>
      </c>
      <c r="L3663" t="n">
        <v>0</v>
      </c>
      <c r="M3663" t="n">
        <v>31.13</v>
      </c>
      <c r="N3663" t="inlineStr">
        <is>
          <t>01.28. 1주 매도(+10% 상승 시 10% 익절 원칙)</t>
        </is>
      </c>
      <c r="O3663" t="n">
        <v>300000</v>
      </c>
      <c r="P3663">
        <f>COUNTIF($A$2:A3663,A3663)</f>
        <v/>
      </c>
      <c r="Q3663">
        <f>A3663&amp;"|"&amp;P3663</f>
        <v/>
      </c>
    </row>
    <row r="3664">
      <c r="A3664" t="inlineStr">
        <is>
          <t>TIGER 코스닥150|6개월 전에 샀다면|[단기스윙]+[칼손절]</t>
        </is>
      </c>
      <c r="B3664" t="inlineStr">
        <is>
          <t>TIGER 코스닥150</t>
        </is>
      </c>
      <c r="C3664" t="inlineStr">
        <is>
          <t>232080</t>
        </is>
      </c>
      <c r="D3664" t="inlineStr">
        <is>
          <t>6개월 전에 샀다면</t>
        </is>
      </c>
      <c r="E3664" t="inlineStr">
        <is>
          <t>[단기스윙]+[칼손절]</t>
        </is>
      </c>
      <c r="F3664" t="inlineStr">
        <is>
          <t>2026-01-21</t>
        </is>
      </c>
      <c r="G3664" t="n">
        <v>15766.03</v>
      </c>
      <c r="H3664" t="inlineStr">
        <is>
          <t>2026-01-23</t>
        </is>
      </c>
      <c r="I3664" t="n">
        <v>16873.18</v>
      </c>
      <c r="J3664" t="inlineStr">
        <is>
          <t>1차 익절 도달(5%)</t>
        </is>
      </c>
      <c r="K3664" t="n">
        <v>11</v>
      </c>
      <c r="L3664" t="n">
        <v>8</v>
      </c>
      <c r="M3664" t="n">
        <v>6.7</v>
      </c>
      <c r="N3664" t="inlineStr">
        <is>
          <t>01.23. 11주 매도(+5% 상승 시 60% 익절 원칙)</t>
        </is>
      </c>
      <c r="O3664" t="n">
        <v>300000</v>
      </c>
      <c r="P3664">
        <f>COUNTIF($A$2:A3664,A3664)</f>
        <v/>
      </c>
      <c r="Q3664">
        <f>A3664&amp;"|"&amp;P3664</f>
        <v/>
      </c>
    </row>
    <row r="3665">
      <c r="A3665" t="inlineStr">
        <is>
          <t>TIGER 코스닥150|6개월 전에 샀다면|[단기스윙]+[칼손절]</t>
        </is>
      </c>
      <c r="B3665" t="inlineStr">
        <is>
          <t>TIGER 코스닥150</t>
        </is>
      </c>
      <c r="C3665" t="inlineStr">
        <is>
          <t>232080</t>
        </is>
      </c>
      <c r="D3665" t="inlineStr">
        <is>
          <t>6개월 전에 샀다면</t>
        </is>
      </c>
      <c r="E3665" t="inlineStr">
        <is>
          <t>[단기스윙]+[칼손절]</t>
        </is>
      </c>
      <c r="F3665" t="inlineStr">
        <is>
          <t>2026-01-21</t>
        </is>
      </c>
      <c r="G3665" t="n">
        <v>15766.03</v>
      </c>
      <c r="H3665" t="inlineStr">
        <is>
          <t>2026-01-26</t>
        </is>
      </c>
      <c r="I3665" t="n">
        <v>18796.83</v>
      </c>
      <c r="J3665" t="inlineStr">
        <is>
          <t>RSI 과열 부분청산</t>
        </is>
      </c>
      <c r="K3665" t="n">
        <v>7</v>
      </c>
      <c r="L3665" t="n">
        <v>1</v>
      </c>
      <c r="M3665" t="n">
        <v>18.87</v>
      </c>
      <c r="N3665" t="inlineStr">
        <is>
          <t>01.26. 7주 매도(RSI 과열 부분청산)</t>
        </is>
      </c>
      <c r="O3665" t="n">
        <v>300000</v>
      </c>
      <c r="P3665">
        <f>COUNTIF($A$2:A3665,A3665)</f>
        <v/>
      </c>
      <c r="Q3665">
        <f>A3665&amp;"|"&amp;P3665</f>
        <v/>
      </c>
    </row>
    <row r="3666">
      <c r="A3666" t="inlineStr">
        <is>
          <t>TIGER 코스닥150|6개월 전에 샀다면|[단기스윙]+[칼손절]</t>
        </is>
      </c>
      <c r="B3666" t="inlineStr">
        <is>
          <t>TIGER 코스닥150</t>
        </is>
      </c>
      <c r="C3666" t="inlineStr">
        <is>
          <t>232080</t>
        </is>
      </c>
      <c r="D3666" t="inlineStr">
        <is>
          <t>6개월 전에 샀다면</t>
        </is>
      </c>
      <c r="E3666" t="inlineStr">
        <is>
          <t>[단기스윙]+[칼손절]</t>
        </is>
      </c>
      <c r="F3666" t="inlineStr">
        <is>
          <t>2026-01-21</t>
        </is>
      </c>
      <c r="G3666" t="n">
        <v>15766.03</v>
      </c>
      <c r="H3666" t="inlineStr">
        <is>
          <t>2026-01-27</t>
        </is>
      </c>
      <c r="I3666" t="n">
        <v>19306.48</v>
      </c>
      <c r="J3666" t="inlineStr">
        <is>
          <t>3차 익절 도달(20%)</t>
        </is>
      </c>
      <c r="K3666" t="n">
        <v>1</v>
      </c>
      <c r="L3666" t="n">
        <v>0</v>
      </c>
      <c r="M3666" t="n">
        <v>22.09</v>
      </c>
      <c r="N3666" t="inlineStr">
        <is>
          <t>01.27. 1주 매도(+20% 상승 시 10% 익절 원칙)</t>
        </is>
      </c>
      <c r="O3666" t="n">
        <v>300000</v>
      </c>
      <c r="P3666">
        <f>COUNTIF($A$2:A3666,A3666)</f>
        <v/>
      </c>
      <c r="Q3666">
        <f>A3666&amp;"|"&amp;P3666</f>
        <v/>
      </c>
    </row>
    <row r="3667">
      <c r="A3667" t="inlineStr">
        <is>
          <t>TIGER 코스닥150|6개월 전에 샀다면|[단기스윙]+[정석방어]</t>
        </is>
      </c>
      <c r="B3667" t="inlineStr">
        <is>
          <t>TIGER 코스닥150</t>
        </is>
      </c>
      <c r="C3667" t="inlineStr">
        <is>
          <t>232080</t>
        </is>
      </c>
      <c r="D3667" t="inlineStr">
        <is>
          <t>6개월 전에 샀다면</t>
        </is>
      </c>
      <c r="E3667" t="inlineStr">
        <is>
          <t>[단기스윙]+[정석방어]</t>
        </is>
      </c>
      <c r="F3667" t="inlineStr">
        <is>
          <t>2026-01-21</t>
        </is>
      </c>
      <c r="G3667" t="n">
        <v>15766.03</v>
      </c>
      <c r="H3667" t="inlineStr">
        <is>
          <t>2026-01-23</t>
        </is>
      </c>
      <c r="I3667" t="n">
        <v>16873.18</v>
      </c>
      <c r="J3667" t="inlineStr">
        <is>
          <t>1차 익절 도달(5%)</t>
        </is>
      </c>
      <c r="K3667" t="n">
        <v>11</v>
      </c>
      <c r="L3667" t="n">
        <v>8</v>
      </c>
      <c r="M3667" t="n">
        <v>6.7</v>
      </c>
      <c r="N3667" t="inlineStr">
        <is>
          <t>01.23. 11주 매도(+5% 상승 시 60% 익절 원칙)</t>
        </is>
      </c>
      <c r="O3667" t="n">
        <v>300000</v>
      </c>
      <c r="P3667">
        <f>COUNTIF($A$2:A3667,A3667)</f>
        <v/>
      </c>
      <c r="Q3667">
        <f>A3667&amp;"|"&amp;P3667</f>
        <v/>
      </c>
    </row>
    <row r="3668">
      <c r="A3668" t="inlineStr">
        <is>
          <t>TIGER 코스닥150|6개월 전에 샀다면|[단기스윙]+[정석방어]</t>
        </is>
      </c>
      <c r="B3668" t="inlineStr">
        <is>
          <t>TIGER 코스닥150</t>
        </is>
      </c>
      <c r="C3668" t="inlineStr">
        <is>
          <t>232080</t>
        </is>
      </c>
      <c r="D3668" t="inlineStr">
        <is>
          <t>6개월 전에 샀다면</t>
        </is>
      </c>
      <c r="E3668" t="inlineStr">
        <is>
          <t>[단기스윙]+[정석방어]</t>
        </is>
      </c>
      <c r="F3668" t="inlineStr">
        <is>
          <t>2026-01-21</t>
        </is>
      </c>
      <c r="G3668" t="n">
        <v>15766.03</v>
      </c>
      <c r="H3668" t="inlineStr">
        <is>
          <t>2026-01-26</t>
        </is>
      </c>
      <c r="I3668" t="n">
        <v>18796.83</v>
      </c>
      <c r="J3668" t="inlineStr">
        <is>
          <t>RSI 과열 부분청산</t>
        </is>
      </c>
      <c r="K3668" t="n">
        <v>7</v>
      </c>
      <c r="L3668" t="n">
        <v>1</v>
      </c>
      <c r="M3668" t="n">
        <v>18.87</v>
      </c>
      <c r="N3668" t="inlineStr">
        <is>
          <t>01.26. 7주 매도(RSI 과열 부분청산)</t>
        </is>
      </c>
      <c r="O3668" t="n">
        <v>300000</v>
      </c>
      <c r="P3668">
        <f>COUNTIF($A$2:A3668,A3668)</f>
        <v/>
      </c>
      <c r="Q3668">
        <f>A3668&amp;"|"&amp;P3668</f>
        <v/>
      </c>
    </row>
    <row r="3669">
      <c r="A3669" t="inlineStr">
        <is>
          <t>TIGER 코스닥150|6개월 전에 샀다면|[단기스윙]+[정석방어]</t>
        </is>
      </c>
      <c r="B3669" t="inlineStr">
        <is>
          <t>TIGER 코스닥150</t>
        </is>
      </c>
      <c r="C3669" t="inlineStr">
        <is>
          <t>232080</t>
        </is>
      </c>
      <c r="D3669" t="inlineStr">
        <is>
          <t>6개월 전에 샀다면</t>
        </is>
      </c>
      <c r="E3669" t="inlineStr">
        <is>
          <t>[단기스윙]+[정석방어]</t>
        </is>
      </c>
      <c r="F3669" t="inlineStr">
        <is>
          <t>2026-01-21</t>
        </is>
      </c>
      <c r="G3669" t="n">
        <v>15766.03</v>
      </c>
      <c r="H3669" t="inlineStr">
        <is>
          <t>2026-01-27</t>
        </is>
      </c>
      <c r="I3669" t="n">
        <v>19306.48</v>
      </c>
      <c r="J3669" t="inlineStr">
        <is>
          <t>3차 익절 도달(20%)</t>
        </is>
      </c>
      <c r="K3669" t="n">
        <v>1</v>
      </c>
      <c r="L3669" t="n">
        <v>0</v>
      </c>
      <c r="M3669" t="n">
        <v>22.09</v>
      </c>
      <c r="N3669" t="inlineStr">
        <is>
          <t>01.27. 1주 매도(+20% 상승 시 10% 익절 원칙)</t>
        </is>
      </c>
      <c r="O3669" t="n">
        <v>300000</v>
      </c>
      <c r="P3669">
        <f>COUNTIF($A$2:A3669,A3669)</f>
        <v/>
      </c>
      <c r="Q3669">
        <f>A3669&amp;"|"&amp;P3669</f>
        <v/>
      </c>
    </row>
    <row r="3670">
      <c r="A3670" t="inlineStr">
        <is>
          <t>TIGER 코스닥150|6개월 전에 샀다면|[단기스윙]+[변동성허용]</t>
        </is>
      </c>
      <c r="B3670" t="inlineStr">
        <is>
          <t>TIGER 코스닥150</t>
        </is>
      </c>
      <c r="C3670" t="inlineStr">
        <is>
          <t>232080</t>
        </is>
      </c>
      <c r="D3670" t="inlineStr">
        <is>
          <t>6개월 전에 샀다면</t>
        </is>
      </c>
      <c r="E3670" t="inlineStr">
        <is>
          <t>[단기스윙]+[변동성허용]</t>
        </is>
      </c>
      <c r="F3670" t="inlineStr">
        <is>
          <t>2026-01-21</t>
        </is>
      </c>
      <c r="G3670" t="n">
        <v>15766.03</v>
      </c>
      <c r="H3670" t="inlineStr">
        <is>
          <t>2026-01-23</t>
        </is>
      </c>
      <c r="I3670" t="n">
        <v>16873.18</v>
      </c>
      <c r="J3670" t="inlineStr">
        <is>
          <t>1차 익절 도달(5%)</t>
        </is>
      </c>
      <c r="K3670" t="n">
        <v>11</v>
      </c>
      <c r="L3670" t="n">
        <v>8</v>
      </c>
      <c r="M3670" t="n">
        <v>6.7</v>
      </c>
      <c r="N3670" t="inlineStr">
        <is>
          <t>01.23. 11주 매도(+5% 상승 시 60% 익절 원칙)</t>
        </is>
      </c>
      <c r="O3670" t="n">
        <v>300000</v>
      </c>
      <c r="P3670">
        <f>COUNTIF($A$2:A3670,A3670)</f>
        <v/>
      </c>
      <c r="Q3670">
        <f>A3670&amp;"|"&amp;P3670</f>
        <v/>
      </c>
    </row>
    <row r="3671">
      <c r="A3671" t="inlineStr">
        <is>
          <t>TIGER 코스닥150|6개월 전에 샀다면|[단기스윙]+[변동성허용]</t>
        </is>
      </c>
      <c r="B3671" t="inlineStr">
        <is>
          <t>TIGER 코스닥150</t>
        </is>
      </c>
      <c r="C3671" t="inlineStr">
        <is>
          <t>232080</t>
        </is>
      </c>
      <c r="D3671" t="inlineStr">
        <is>
          <t>6개월 전에 샀다면</t>
        </is>
      </c>
      <c r="E3671" t="inlineStr">
        <is>
          <t>[단기스윙]+[변동성허용]</t>
        </is>
      </c>
      <c r="F3671" t="inlineStr">
        <is>
          <t>2026-01-21</t>
        </is>
      </c>
      <c r="G3671" t="n">
        <v>15766.03</v>
      </c>
      <c r="H3671" t="inlineStr">
        <is>
          <t>2026-01-26</t>
        </is>
      </c>
      <c r="I3671" t="n">
        <v>18796.83</v>
      </c>
      <c r="J3671" t="inlineStr">
        <is>
          <t>RSI 과열 부분청산</t>
        </is>
      </c>
      <c r="K3671" t="n">
        <v>7</v>
      </c>
      <c r="L3671" t="n">
        <v>1</v>
      </c>
      <c r="M3671" t="n">
        <v>18.87</v>
      </c>
      <c r="N3671" t="inlineStr">
        <is>
          <t>01.26. 7주 매도(RSI 과열 부분청산)</t>
        </is>
      </c>
      <c r="O3671" t="n">
        <v>300000</v>
      </c>
      <c r="P3671">
        <f>COUNTIF($A$2:A3671,A3671)</f>
        <v/>
      </c>
      <c r="Q3671">
        <f>A3671&amp;"|"&amp;P3671</f>
        <v/>
      </c>
    </row>
    <row r="3672">
      <c r="A3672" t="inlineStr">
        <is>
          <t>TIGER 코스닥150|6개월 전에 샀다면|[단기스윙]+[변동성허용]</t>
        </is>
      </c>
      <c r="B3672" t="inlineStr">
        <is>
          <t>TIGER 코스닥150</t>
        </is>
      </c>
      <c r="C3672" t="inlineStr">
        <is>
          <t>232080</t>
        </is>
      </c>
      <c r="D3672" t="inlineStr">
        <is>
          <t>6개월 전에 샀다면</t>
        </is>
      </c>
      <c r="E3672" t="inlineStr">
        <is>
          <t>[단기스윙]+[변동성허용]</t>
        </is>
      </c>
      <c r="F3672" t="inlineStr">
        <is>
          <t>2026-01-21</t>
        </is>
      </c>
      <c r="G3672" t="n">
        <v>15766.03</v>
      </c>
      <c r="H3672" t="inlineStr">
        <is>
          <t>2026-01-27</t>
        </is>
      </c>
      <c r="I3672" t="n">
        <v>19306.48</v>
      </c>
      <c r="J3672" t="inlineStr">
        <is>
          <t>3차 익절 도달(20%)</t>
        </is>
      </c>
      <c r="K3672" t="n">
        <v>1</v>
      </c>
      <c r="L3672" t="n">
        <v>0</v>
      </c>
      <c r="M3672" t="n">
        <v>22.09</v>
      </c>
      <c r="N3672" t="inlineStr">
        <is>
          <t>01.27. 1주 매도(+20% 상승 시 10% 익절 원칙)</t>
        </is>
      </c>
      <c r="O3672" t="n">
        <v>300000</v>
      </c>
      <c r="P3672">
        <f>COUNTIF($A$2:A3672,A3672)</f>
        <v/>
      </c>
      <c r="Q3672">
        <f>A3672&amp;"|"&amp;P3672</f>
        <v/>
      </c>
    </row>
    <row r="3673">
      <c r="A3673" t="inlineStr">
        <is>
          <t>TIGER 코스닥150|6개월 전에 샀다면|[단기스윙]+[버티기형]</t>
        </is>
      </c>
      <c r="B3673" t="inlineStr">
        <is>
          <t>TIGER 코스닥150</t>
        </is>
      </c>
      <c r="C3673" t="inlineStr">
        <is>
          <t>232080</t>
        </is>
      </c>
      <c r="D3673" t="inlineStr">
        <is>
          <t>6개월 전에 샀다면</t>
        </is>
      </c>
      <c r="E3673" t="inlineStr">
        <is>
          <t>[단기스윙]+[버티기형]</t>
        </is>
      </c>
      <c r="F3673" t="inlineStr">
        <is>
          <t>2026-01-21</t>
        </is>
      </c>
      <c r="G3673" t="n">
        <v>15766.03</v>
      </c>
      <c r="H3673" t="inlineStr">
        <is>
          <t>2026-01-23</t>
        </is>
      </c>
      <c r="I3673" t="n">
        <v>16873.18</v>
      </c>
      <c r="J3673" t="inlineStr">
        <is>
          <t>1차 익절 도달(5%)</t>
        </is>
      </c>
      <c r="K3673" t="n">
        <v>11</v>
      </c>
      <c r="L3673" t="n">
        <v>8</v>
      </c>
      <c r="M3673" t="n">
        <v>6.7</v>
      </c>
      <c r="N3673" t="inlineStr">
        <is>
          <t>01.23. 11주 매도(+5% 상승 시 60% 익절 원칙)</t>
        </is>
      </c>
      <c r="O3673" t="n">
        <v>300000</v>
      </c>
      <c r="P3673">
        <f>COUNTIF($A$2:A3673,A3673)</f>
        <v/>
      </c>
      <c r="Q3673">
        <f>A3673&amp;"|"&amp;P3673</f>
        <v/>
      </c>
    </row>
    <row r="3674">
      <c r="A3674" t="inlineStr">
        <is>
          <t>TIGER 코스닥150|6개월 전에 샀다면|[단기스윙]+[버티기형]</t>
        </is>
      </c>
      <c r="B3674" t="inlineStr">
        <is>
          <t>TIGER 코스닥150</t>
        </is>
      </c>
      <c r="C3674" t="inlineStr">
        <is>
          <t>232080</t>
        </is>
      </c>
      <c r="D3674" t="inlineStr">
        <is>
          <t>6개월 전에 샀다면</t>
        </is>
      </c>
      <c r="E3674" t="inlineStr">
        <is>
          <t>[단기스윙]+[버티기형]</t>
        </is>
      </c>
      <c r="F3674" t="inlineStr">
        <is>
          <t>2026-01-21</t>
        </is>
      </c>
      <c r="G3674" t="n">
        <v>15766.03</v>
      </c>
      <c r="H3674" t="inlineStr">
        <is>
          <t>2026-01-26</t>
        </is>
      </c>
      <c r="I3674" t="n">
        <v>18796.83</v>
      </c>
      <c r="J3674" t="inlineStr">
        <is>
          <t>RSI 과열 부분청산</t>
        </is>
      </c>
      <c r="K3674" t="n">
        <v>7</v>
      </c>
      <c r="L3674" t="n">
        <v>1</v>
      </c>
      <c r="M3674" t="n">
        <v>18.87</v>
      </c>
      <c r="N3674" t="inlineStr">
        <is>
          <t>01.26. 7주 매도(RSI 과열 부분청산)</t>
        </is>
      </c>
      <c r="O3674" t="n">
        <v>300000</v>
      </c>
      <c r="P3674">
        <f>COUNTIF($A$2:A3674,A3674)</f>
        <v/>
      </c>
      <c r="Q3674">
        <f>A3674&amp;"|"&amp;P3674</f>
        <v/>
      </c>
    </row>
    <row r="3675">
      <c r="A3675" t="inlineStr">
        <is>
          <t>TIGER 코스닥150|6개월 전에 샀다면|[단기스윙]+[버티기형]</t>
        </is>
      </c>
      <c r="B3675" t="inlineStr">
        <is>
          <t>TIGER 코스닥150</t>
        </is>
      </c>
      <c r="C3675" t="inlineStr">
        <is>
          <t>232080</t>
        </is>
      </c>
      <c r="D3675" t="inlineStr">
        <is>
          <t>6개월 전에 샀다면</t>
        </is>
      </c>
      <c r="E3675" t="inlineStr">
        <is>
          <t>[단기스윙]+[버티기형]</t>
        </is>
      </c>
      <c r="F3675" t="inlineStr">
        <is>
          <t>2026-01-21</t>
        </is>
      </c>
      <c r="G3675" t="n">
        <v>15766.03</v>
      </c>
      <c r="H3675" t="inlineStr">
        <is>
          <t>2026-01-27</t>
        </is>
      </c>
      <c r="I3675" t="n">
        <v>19306.48</v>
      </c>
      <c r="J3675" t="inlineStr">
        <is>
          <t>3차 익절 도달(20%)</t>
        </is>
      </c>
      <c r="K3675" t="n">
        <v>1</v>
      </c>
      <c r="L3675" t="n">
        <v>0</v>
      </c>
      <c r="M3675" t="n">
        <v>22.09</v>
      </c>
      <c r="N3675" t="inlineStr">
        <is>
          <t>01.27. 1주 매도(+20% 상승 시 10% 익절 원칙)</t>
        </is>
      </c>
      <c r="O3675" t="n">
        <v>300000</v>
      </c>
      <c r="P3675">
        <f>COUNTIF($A$2:A3675,A3675)</f>
        <v/>
      </c>
      <c r="Q3675">
        <f>A3675&amp;"|"&amp;P3675</f>
        <v/>
      </c>
    </row>
    <row r="3676">
      <c r="A3676" t="inlineStr">
        <is>
          <t>TIGER 코스닥150|6개월 전에 샀다면|[대표님룰]+[칼손절]</t>
        </is>
      </c>
      <c r="B3676" t="inlineStr">
        <is>
          <t>TIGER 코스닥150</t>
        </is>
      </c>
      <c r="C3676" t="inlineStr">
        <is>
          <t>232080</t>
        </is>
      </c>
      <c r="D3676" t="inlineStr">
        <is>
          <t>6개월 전에 샀다면</t>
        </is>
      </c>
      <c r="E3676" t="inlineStr">
        <is>
          <t>[대표님룰]+[칼손절]</t>
        </is>
      </c>
      <c r="F3676" t="inlineStr">
        <is>
          <t>2026-01-21</t>
        </is>
      </c>
      <c r="G3676" t="n">
        <v>15766.03</v>
      </c>
      <c r="H3676" t="inlineStr">
        <is>
          <t>2026-01-23</t>
        </is>
      </c>
      <c r="I3676" t="n">
        <v>16873.18</v>
      </c>
      <c r="J3676" t="inlineStr">
        <is>
          <t>1차 익절 도달(5%)</t>
        </is>
      </c>
      <c r="K3676" t="n">
        <v>11</v>
      </c>
      <c r="L3676" t="n">
        <v>8</v>
      </c>
      <c r="M3676" t="n">
        <v>6.7</v>
      </c>
      <c r="N3676" t="inlineStr">
        <is>
          <t>01.23. 11주 매도(+5% 상승 시 60% 익절 원칙)</t>
        </is>
      </c>
      <c r="O3676" t="n">
        <v>300000</v>
      </c>
      <c r="P3676">
        <f>COUNTIF($A$2:A3676,A3676)</f>
        <v/>
      </c>
      <c r="Q3676">
        <f>A3676&amp;"|"&amp;P3676</f>
        <v/>
      </c>
    </row>
    <row r="3677">
      <c r="A3677" t="inlineStr">
        <is>
          <t>TIGER 코스닥150|6개월 전에 샀다면|[대표님룰]+[칼손절]</t>
        </is>
      </c>
      <c r="B3677" t="inlineStr">
        <is>
          <t>TIGER 코스닥150</t>
        </is>
      </c>
      <c r="C3677" t="inlineStr">
        <is>
          <t>232080</t>
        </is>
      </c>
      <c r="D3677" t="inlineStr">
        <is>
          <t>6개월 전에 샀다면</t>
        </is>
      </c>
      <c r="E3677" t="inlineStr">
        <is>
          <t>[대표님룰]+[칼손절]</t>
        </is>
      </c>
      <c r="F3677" t="inlineStr">
        <is>
          <t>2026-01-21</t>
        </is>
      </c>
      <c r="G3677" t="n">
        <v>15766.03</v>
      </c>
      <c r="H3677" t="inlineStr">
        <is>
          <t>2026-01-26</t>
        </is>
      </c>
      <c r="I3677" t="n">
        <v>18796.83</v>
      </c>
      <c r="J3677" t="inlineStr">
        <is>
          <t>RSI 과열 부분청산</t>
        </is>
      </c>
      <c r="K3677" t="n">
        <v>7</v>
      </c>
      <c r="L3677" t="n">
        <v>1</v>
      </c>
      <c r="M3677" t="n">
        <v>18.87</v>
      </c>
      <c r="N3677" t="inlineStr">
        <is>
          <t>01.26. 7주 매도(RSI 과열 부분청산)</t>
        </is>
      </c>
      <c r="O3677" t="n">
        <v>300000</v>
      </c>
      <c r="P3677">
        <f>COUNTIF($A$2:A3677,A3677)</f>
        <v/>
      </c>
      <c r="Q3677">
        <f>A3677&amp;"|"&amp;P3677</f>
        <v/>
      </c>
    </row>
    <row r="3678">
      <c r="A3678" t="inlineStr">
        <is>
          <t>TIGER 코스닥150|6개월 전에 샀다면|[대표님룰]+[칼손절]</t>
        </is>
      </c>
      <c r="B3678" t="inlineStr">
        <is>
          <t>TIGER 코스닥150</t>
        </is>
      </c>
      <c r="C3678" t="inlineStr">
        <is>
          <t>232080</t>
        </is>
      </c>
      <c r="D3678" t="inlineStr">
        <is>
          <t>6개월 전에 샀다면</t>
        </is>
      </c>
      <c r="E3678" t="inlineStr">
        <is>
          <t>[대표님룰]+[칼손절]</t>
        </is>
      </c>
      <c r="F3678" t="inlineStr">
        <is>
          <t>2026-01-21</t>
        </is>
      </c>
      <c r="G3678" t="n">
        <v>15766.03</v>
      </c>
      <c r="H3678" t="inlineStr">
        <is>
          <t>2026-01-27</t>
        </is>
      </c>
      <c r="I3678" t="n">
        <v>19306.48</v>
      </c>
      <c r="J3678" t="inlineStr">
        <is>
          <t>2차 익절 도달(10%)</t>
        </is>
      </c>
      <c r="K3678" t="n">
        <v>1</v>
      </c>
      <c r="L3678" t="n">
        <v>0</v>
      </c>
      <c r="M3678" t="n">
        <v>22.09</v>
      </c>
      <c r="N3678" t="inlineStr">
        <is>
          <t>01.27. 1주 매도(+10% 상승 시 30% 익절 원칙)</t>
        </is>
      </c>
      <c r="O3678" t="n">
        <v>300000</v>
      </c>
      <c r="P3678">
        <f>COUNTIF($A$2:A3678,A3678)</f>
        <v/>
      </c>
      <c r="Q3678">
        <f>A3678&amp;"|"&amp;P3678</f>
        <v/>
      </c>
    </row>
    <row r="3679">
      <c r="A3679" t="inlineStr">
        <is>
          <t>TIGER 코스닥150|6개월 전에 샀다면|[대표님룰]+[정석방어]</t>
        </is>
      </c>
      <c r="B3679" t="inlineStr">
        <is>
          <t>TIGER 코스닥150</t>
        </is>
      </c>
      <c r="C3679" t="inlineStr">
        <is>
          <t>232080</t>
        </is>
      </c>
      <c r="D3679" t="inlineStr">
        <is>
          <t>6개월 전에 샀다면</t>
        </is>
      </c>
      <c r="E3679" t="inlineStr">
        <is>
          <t>[대표님룰]+[정석방어]</t>
        </is>
      </c>
      <c r="F3679" t="inlineStr">
        <is>
          <t>2026-01-21</t>
        </is>
      </c>
      <c r="G3679" t="n">
        <v>15766.03</v>
      </c>
      <c r="H3679" t="inlineStr">
        <is>
          <t>2026-01-23</t>
        </is>
      </c>
      <c r="I3679" t="n">
        <v>16873.18</v>
      </c>
      <c r="J3679" t="inlineStr">
        <is>
          <t>1차 익절 도달(5%)</t>
        </is>
      </c>
      <c r="K3679" t="n">
        <v>11</v>
      </c>
      <c r="L3679" t="n">
        <v>8</v>
      </c>
      <c r="M3679" t="n">
        <v>6.7</v>
      </c>
      <c r="N3679" t="inlineStr">
        <is>
          <t>01.23. 11주 매도(+5% 상승 시 60% 익절 원칙)</t>
        </is>
      </c>
      <c r="O3679" t="n">
        <v>300000</v>
      </c>
      <c r="P3679">
        <f>COUNTIF($A$2:A3679,A3679)</f>
        <v/>
      </c>
      <c r="Q3679">
        <f>A3679&amp;"|"&amp;P3679</f>
        <v/>
      </c>
    </row>
    <row r="3680">
      <c r="A3680" t="inlineStr">
        <is>
          <t>TIGER 코스닥150|6개월 전에 샀다면|[대표님룰]+[정석방어]</t>
        </is>
      </c>
      <c r="B3680" t="inlineStr">
        <is>
          <t>TIGER 코스닥150</t>
        </is>
      </c>
      <c r="C3680" t="inlineStr">
        <is>
          <t>232080</t>
        </is>
      </c>
      <c r="D3680" t="inlineStr">
        <is>
          <t>6개월 전에 샀다면</t>
        </is>
      </c>
      <c r="E3680" t="inlineStr">
        <is>
          <t>[대표님룰]+[정석방어]</t>
        </is>
      </c>
      <c r="F3680" t="inlineStr">
        <is>
          <t>2026-01-21</t>
        </is>
      </c>
      <c r="G3680" t="n">
        <v>15766.03</v>
      </c>
      <c r="H3680" t="inlineStr">
        <is>
          <t>2026-01-26</t>
        </is>
      </c>
      <c r="I3680" t="n">
        <v>18796.83</v>
      </c>
      <c r="J3680" t="inlineStr">
        <is>
          <t>RSI 과열 부분청산</t>
        </is>
      </c>
      <c r="K3680" t="n">
        <v>7</v>
      </c>
      <c r="L3680" t="n">
        <v>1</v>
      </c>
      <c r="M3680" t="n">
        <v>18.87</v>
      </c>
      <c r="N3680" t="inlineStr">
        <is>
          <t>01.26. 7주 매도(RSI 과열 부분청산)</t>
        </is>
      </c>
      <c r="O3680" t="n">
        <v>300000</v>
      </c>
      <c r="P3680">
        <f>COUNTIF($A$2:A3680,A3680)</f>
        <v/>
      </c>
      <c r="Q3680">
        <f>A3680&amp;"|"&amp;P3680</f>
        <v/>
      </c>
    </row>
    <row r="3681">
      <c r="A3681" t="inlineStr">
        <is>
          <t>TIGER 코스닥150|6개월 전에 샀다면|[대표님룰]+[정석방어]</t>
        </is>
      </c>
      <c r="B3681" t="inlineStr">
        <is>
          <t>TIGER 코스닥150</t>
        </is>
      </c>
      <c r="C3681" t="inlineStr">
        <is>
          <t>232080</t>
        </is>
      </c>
      <c r="D3681" t="inlineStr">
        <is>
          <t>6개월 전에 샀다면</t>
        </is>
      </c>
      <c r="E3681" t="inlineStr">
        <is>
          <t>[대표님룰]+[정석방어]</t>
        </is>
      </c>
      <c r="F3681" t="inlineStr">
        <is>
          <t>2026-01-21</t>
        </is>
      </c>
      <c r="G3681" t="n">
        <v>15766.03</v>
      </c>
      <c r="H3681" t="inlineStr">
        <is>
          <t>2026-01-27</t>
        </is>
      </c>
      <c r="I3681" t="n">
        <v>19306.48</v>
      </c>
      <c r="J3681" t="inlineStr">
        <is>
          <t>2차 익절 도달(10%)</t>
        </is>
      </c>
      <c r="K3681" t="n">
        <v>1</v>
      </c>
      <c r="L3681" t="n">
        <v>0</v>
      </c>
      <c r="M3681" t="n">
        <v>22.09</v>
      </c>
      <c r="N3681" t="inlineStr">
        <is>
          <t>01.27. 1주 매도(+10% 상승 시 30% 익절 원칙)</t>
        </is>
      </c>
      <c r="O3681" t="n">
        <v>300000</v>
      </c>
      <c r="P3681">
        <f>COUNTIF($A$2:A3681,A3681)</f>
        <v/>
      </c>
      <c r="Q3681">
        <f>A3681&amp;"|"&amp;P3681</f>
        <v/>
      </c>
    </row>
    <row r="3682">
      <c r="A3682" t="inlineStr">
        <is>
          <t>TIGER 코스닥150|6개월 전에 샀다면|[대표님룰]+[변동성허용]</t>
        </is>
      </c>
      <c r="B3682" t="inlineStr">
        <is>
          <t>TIGER 코스닥150</t>
        </is>
      </c>
      <c r="C3682" t="inlineStr">
        <is>
          <t>232080</t>
        </is>
      </c>
      <c r="D3682" t="inlineStr">
        <is>
          <t>6개월 전에 샀다면</t>
        </is>
      </c>
      <c r="E3682" t="inlineStr">
        <is>
          <t>[대표님룰]+[변동성허용]</t>
        </is>
      </c>
      <c r="F3682" t="inlineStr">
        <is>
          <t>2026-01-21</t>
        </is>
      </c>
      <c r="G3682" t="n">
        <v>15766.03</v>
      </c>
      <c r="H3682" t="inlineStr">
        <is>
          <t>2026-01-23</t>
        </is>
      </c>
      <c r="I3682" t="n">
        <v>16873.18</v>
      </c>
      <c r="J3682" t="inlineStr">
        <is>
          <t>1차 익절 도달(5%)</t>
        </is>
      </c>
      <c r="K3682" t="n">
        <v>11</v>
      </c>
      <c r="L3682" t="n">
        <v>8</v>
      </c>
      <c r="M3682" t="n">
        <v>6.7</v>
      </c>
      <c r="N3682" t="inlineStr">
        <is>
          <t>01.23. 11주 매도(+5% 상승 시 60% 익절 원칙)</t>
        </is>
      </c>
      <c r="O3682" t="n">
        <v>300000</v>
      </c>
      <c r="P3682">
        <f>COUNTIF($A$2:A3682,A3682)</f>
        <v/>
      </c>
      <c r="Q3682">
        <f>A3682&amp;"|"&amp;P3682</f>
        <v/>
      </c>
    </row>
    <row r="3683">
      <c r="A3683" t="inlineStr">
        <is>
          <t>TIGER 코스닥150|6개월 전에 샀다면|[대표님룰]+[변동성허용]</t>
        </is>
      </c>
      <c r="B3683" t="inlineStr">
        <is>
          <t>TIGER 코스닥150</t>
        </is>
      </c>
      <c r="C3683" t="inlineStr">
        <is>
          <t>232080</t>
        </is>
      </c>
      <c r="D3683" t="inlineStr">
        <is>
          <t>6개월 전에 샀다면</t>
        </is>
      </c>
      <c r="E3683" t="inlineStr">
        <is>
          <t>[대표님룰]+[변동성허용]</t>
        </is>
      </c>
      <c r="F3683" t="inlineStr">
        <is>
          <t>2026-01-21</t>
        </is>
      </c>
      <c r="G3683" t="n">
        <v>15766.03</v>
      </c>
      <c r="H3683" t="inlineStr">
        <is>
          <t>2026-01-26</t>
        </is>
      </c>
      <c r="I3683" t="n">
        <v>18796.83</v>
      </c>
      <c r="J3683" t="inlineStr">
        <is>
          <t>RSI 과열 부분청산</t>
        </is>
      </c>
      <c r="K3683" t="n">
        <v>7</v>
      </c>
      <c r="L3683" t="n">
        <v>1</v>
      </c>
      <c r="M3683" t="n">
        <v>18.87</v>
      </c>
      <c r="N3683" t="inlineStr">
        <is>
          <t>01.26. 7주 매도(RSI 과열 부분청산)</t>
        </is>
      </c>
      <c r="O3683" t="n">
        <v>300000</v>
      </c>
      <c r="P3683">
        <f>COUNTIF($A$2:A3683,A3683)</f>
        <v/>
      </c>
      <c r="Q3683">
        <f>A3683&amp;"|"&amp;P3683</f>
        <v/>
      </c>
    </row>
    <row r="3684">
      <c r="A3684" t="inlineStr">
        <is>
          <t>TIGER 코스닥150|6개월 전에 샀다면|[대표님룰]+[변동성허용]</t>
        </is>
      </c>
      <c r="B3684" t="inlineStr">
        <is>
          <t>TIGER 코스닥150</t>
        </is>
      </c>
      <c r="C3684" t="inlineStr">
        <is>
          <t>232080</t>
        </is>
      </c>
      <c r="D3684" t="inlineStr">
        <is>
          <t>6개월 전에 샀다면</t>
        </is>
      </c>
      <c r="E3684" t="inlineStr">
        <is>
          <t>[대표님룰]+[변동성허용]</t>
        </is>
      </c>
      <c r="F3684" t="inlineStr">
        <is>
          <t>2026-01-21</t>
        </is>
      </c>
      <c r="G3684" t="n">
        <v>15766.03</v>
      </c>
      <c r="H3684" t="inlineStr">
        <is>
          <t>2026-01-27</t>
        </is>
      </c>
      <c r="I3684" t="n">
        <v>19306.48</v>
      </c>
      <c r="J3684" t="inlineStr">
        <is>
          <t>2차 익절 도달(10%)</t>
        </is>
      </c>
      <c r="K3684" t="n">
        <v>1</v>
      </c>
      <c r="L3684" t="n">
        <v>0</v>
      </c>
      <c r="M3684" t="n">
        <v>22.09</v>
      </c>
      <c r="N3684" t="inlineStr">
        <is>
          <t>01.27. 1주 매도(+10% 상승 시 30% 익절 원칙)</t>
        </is>
      </c>
      <c r="O3684" t="n">
        <v>300000</v>
      </c>
      <c r="P3684">
        <f>COUNTIF($A$2:A3684,A3684)</f>
        <v/>
      </c>
      <c r="Q3684">
        <f>A3684&amp;"|"&amp;P3684</f>
        <v/>
      </c>
    </row>
    <row r="3685">
      <c r="A3685" t="inlineStr">
        <is>
          <t>TIGER 코스닥150|6개월 전에 샀다면|[대표님룰]+[버티기형]</t>
        </is>
      </c>
      <c r="B3685" t="inlineStr">
        <is>
          <t>TIGER 코스닥150</t>
        </is>
      </c>
      <c r="C3685" t="inlineStr">
        <is>
          <t>232080</t>
        </is>
      </c>
      <c r="D3685" t="inlineStr">
        <is>
          <t>6개월 전에 샀다면</t>
        </is>
      </c>
      <c r="E3685" t="inlineStr">
        <is>
          <t>[대표님룰]+[버티기형]</t>
        </is>
      </c>
      <c r="F3685" t="inlineStr">
        <is>
          <t>2026-01-21</t>
        </is>
      </c>
      <c r="G3685" t="n">
        <v>15766.03</v>
      </c>
      <c r="H3685" t="inlineStr">
        <is>
          <t>2026-01-23</t>
        </is>
      </c>
      <c r="I3685" t="n">
        <v>16873.18</v>
      </c>
      <c r="J3685" t="inlineStr">
        <is>
          <t>1차 익절 도달(5%)</t>
        </is>
      </c>
      <c r="K3685" t="n">
        <v>11</v>
      </c>
      <c r="L3685" t="n">
        <v>8</v>
      </c>
      <c r="M3685" t="n">
        <v>6.7</v>
      </c>
      <c r="N3685" t="inlineStr">
        <is>
          <t>01.23. 11주 매도(+5% 상승 시 60% 익절 원칙)</t>
        </is>
      </c>
      <c r="O3685" t="n">
        <v>300000</v>
      </c>
      <c r="P3685">
        <f>COUNTIF($A$2:A3685,A3685)</f>
        <v/>
      </c>
      <c r="Q3685">
        <f>A3685&amp;"|"&amp;P3685</f>
        <v/>
      </c>
    </row>
    <row r="3686">
      <c r="A3686" t="inlineStr">
        <is>
          <t>TIGER 코스닥150|6개월 전에 샀다면|[대표님룰]+[버티기형]</t>
        </is>
      </c>
      <c r="B3686" t="inlineStr">
        <is>
          <t>TIGER 코스닥150</t>
        </is>
      </c>
      <c r="C3686" t="inlineStr">
        <is>
          <t>232080</t>
        </is>
      </c>
      <c r="D3686" t="inlineStr">
        <is>
          <t>6개월 전에 샀다면</t>
        </is>
      </c>
      <c r="E3686" t="inlineStr">
        <is>
          <t>[대표님룰]+[버티기형]</t>
        </is>
      </c>
      <c r="F3686" t="inlineStr">
        <is>
          <t>2026-01-21</t>
        </is>
      </c>
      <c r="G3686" t="n">
        <v>15766.03</v>
      </c>
      <c r="H3686" t="inlineStr">
        <is>
          <t>2026-01-26</t>
        </is>
      </c>
      <c r="I3686" t="n">
        <v>18796.83</v>
      </c>
      <c r="J3686" t="inlineStr">
        <is>
          <t>RSI 과열 부분청산</t>
        </is>
      </c>
      <c r="K3686" t="n">
        <v>7</v>
      </c>
      <c r="L3686" t="n">
        <v>1</v>
      </c>
      <c r="M3686" t="n">
        <v>18.87</v>
      </c>
      <c r="N3686" t="inlineStr">
        <is>
          <t>01.26. 7주 매도(RSI 과열 부분청산)</t>
        </is>
      </c>
      <c r="O3686" t="n">
        <v>300000</v>
      </c>
      <c r="P3686">
        <f>COUNTIF($A$2:A3686,A3686)</f>
        <v/>
      </c>
      <c r="Q3686">
        <f>A3686&amp;"|"&amp;P3686</f>
        <v/>
      </c>
    </row>
    <row r="3687">
      <c r="A3687" t="inlineStr">
        <is>
          <t>TIGER 코스닥150|6개월 전에 샀다면|[대표님룰]+[버티기형]</t>
        </is>
      </c>
      <c r="B3687" t="inlineStr">
        <is>
          <t>TIGER 코스닥150</t>
        </is>
      </c>
      <c r="C3687" t="inlineStr">
        <is>
          <t>232080</t>
        </is>
      </c>
      <c r="D3687" t="inlineStr">
        <is>
          <t>6개월 전에 샀다면</t>
        </is>
      </c>
      <c r="E3687" t="inlineStr">
        <is>
          <t>[대표님룰]+[버티기형]</t>
        </is>
      </c>
      <c r="F3687" t="inlineStr">
        <is>
          <t>2026-01-21</t>
        </is>
      </c>
      <c r="G3687" t="n">
        <v>15766.03</v>
      </c>
      <c r="H3687" t="inlineStr">
        <is>
          <t>2026-01-27</t>
        </is>
      </c>
      <c r="I3687" t="n">
        <v>19306.48</v>
      </c>
      <c r="J3687" t="inlineStr">
        <is>
          <t>2차 익절 도달(10%)</t>
        </is>
      </c>
      <c r="K3687" t="n">
        <v>1</v>
      </c>
      <c r="L3687" t="n">
        <v>0</v>
      </c>
      <c r="M3687" t="n">
        <v>22.09</v>
      </c>
      <c r="N3687" t="inlineStr">
        <is>
          <t>01.27. 1주 매도(+10% 상승 시 30% 익절 원칙)</t>
        </is>
      </c>
      <c r="O3687" t="n">
        <v>300000</v>
      </c>
      <c r="P3687">
        <f>COUNTIF($A$2:A3687,A3687)</f>
        <v/>
      </c>
      <c r="Q3687">
        <f>A3687&amp;"|"&amp;P3687</f>
        <v/>
      </c>
    </row>
    <row r="3688">
      <c r="A3688" t="inlineStr">
        <is>
          <t>TIGER 코스닥150|6개월 전에 샀다면|[중기추세]+[칼손절]</t>
        </is>
      </c>
      <c r="B3688" t="inlineStr">
        <is>
          <t>TIGER 코스닥150</t>
        </is>
      </c>
      <c r="C3688" t="inlineStr">
        <is>
          <t>232080</t>
        </is>
      </c>
      <c r="D3688" t="inlineStr">
        <is>
          <t>6개월 전에 샀다면</t>
        </is>
      </c>
      <c r="E3688" t="inlineStr">
        <is>
          <t>[중기추세]+[칼손절]</t>
        </is>
      </c>
      <c r="F3688" t="inlineStr">
        <is>
          <t>2026-01-21</t>
        </is>
      </c>
      <c r="G3688" t="n">
        <v>15766.03</v>
      </c>
      <c r="H3688" t="inlineStr">
        <is>
          <t>2026-01-26</t>
        </is>
      </c>
      <c r="I3688" t="n">
        <v>18796.83</v>
      </c>
      <c r="J3688" t="inlineStr">
        <is>
          <t>RSI 과열 부분청산</t>
        </is>
      </c>
      <c r="K3688" t="n">
        <v>17</v>
      </c>
      <c r="L3688" t="n">
        <v>2</v>
      </c>
      <c r="M3688" t="n">
        <v>18.87</v>
      </c>
      <c r="N3688" t="inlineStr">
        <is>
          <t>01.26. 17주 매도(RSI 과열 부분청산)</t>
        </is>
      </c>
      <c r="O3688" t="n">
        <v>300000</v>
      </c>
      <c r="P3688">
        <f>COUNTIF($A$2:A3688,A3688)</f>
        <v/>
      </c>
      <c r="Q3688">
        <f>A3688&amp;"|"&amp;P3688</f>
        <v/>
      </c>
    </row>
    <row r="3689">
      <c r="A3689" t="inlineStr">
        <is>
          <t>TIGER 코스닥150|6개월 전에 샀다면|[중기추세]+[칼손절]</t>
        </is>
      </c>
      <c r="B3689" t="inlineStr">
        <is>
          <t>TIGER 코스닥150</t>
        </is>
      </c>
      <c r="C3689" t="inlineStr">
        <is>
          <t>232080</t>
        </is>
      </c>
      <c r="D3689" t="inlineStr">
        <is>
          <t>6개월 전에 샀다면</t>
        </is>
      </c>
      <c r="E3689" t="inlineStr">
        <is>
          <t>[중기추세]+[칼손절]</t>
        </is>
      </c>
      <c r="F3689" t="inlineStr">
        <is>
          <t>2026-01-21</t>
        </is>
      </c>
      <c r="G3689" t="n">
        <v>15766.03</v>
      </c>
      <c r="H3689" t="inlineStr">
        <is>
          <t>2026-01-27</t>
        </is>
      </c>
      <c r="I3689" t="n">
        <v>19306.48</v>
      </c>
      <c r="J3689" t="inlineStr">
        <is>
          <t>RSI 과열 부분청산</t>
        </is>
      </c>
      <c r="K3689" t="n">
        <v>1</v>
      </c>
      <c r="L3689" t="n">
        <v>1</v>
      </c>
      <c r="M3689" t="n">
        <v>22.09</v>
      </c>
      <c r="N3689" t="inlineStr">
        <is>
          <t>01.27. 1주 매도(RSI 과열 부분청산)</t>
        </is>
      </c>
      <c r="O3689" t="n">
        <v>300000</v>
      </c>
      <c r="P3689">
        <f>COUNTIF($A$2:A3689,A3689)</f>
        <v/>
      </c>
      <c r="Q3689">
        <f>A3689&amp;"|"&amp;P3689</f>
        <v/>
      </c>
    </row>
    <row r="3690">
      <c r="A3690" t="inlineStr">
        <is>
          <t>TIGER 코스닥150|6개월 전에 샀다면|[중기추세]+[칼손절]</t>
        </is>
      </c>
      <c r="B3690" t="inlineStr">
        <is>
          <t>TIGER 코스닥150</t>
        </is>
      </c>
      <c r="C3690" t="inlineStr">
        <is>
          <t>232080</t>
        </is>
      </c>
      <c r="D3690" t="inlineStr">
        <is>
          <t>6개월 전에 샀다면</t>
        </is>
      </c>
      <c r="E3690" t="inlineStr">
        <is>
          <t>[중기추세]+[칼손절]</t>
        </is>
      </c>
      <c r="F3690" t="inlineStr">
        <is>
          <t>2026-01-21</t>
        </is>
      </c>
      <c r="G3690" t="n">
        <v>15766.03</v>
      </c>
      <c r="H3690" t="inlineStr">
        <is>
          <t>2026-01-28</t>
        </is>
      </c>
      <c r="I3690" t="n">
        <v>20735.47</v>
      </c>
      <c r="J3690" t="inlineStr">
        <is>
          <t>3차 익절 도달(30%)</t>
        </is>
      </c>
      <c r="K3690" t="n">
        <v>1</v>
      </c>
      <c r="L3690" t="n">
        <v>0</v>
      </c>
      <c r="M3690" t="n">
        <v>31.13</v>
      </c>
      <c r="N3690" t="inlineStr">
        <is>
          <t>01.28. 1주 매도(+30% 상승 시 20% 익절 원칙)</t>
        </is>
      </c>
      <c r="O3690" t="n">
        <v>300000</v>
      </c>
      <c r="P3690">
        <f>COUNTIF($A$2:A3690,A3690)</f>
        <v/>
      </c>
      <c r="Q3690">
        <f>A3690&amp;"|"&amp;P3690</f>
        <v/>
      </c>
    </row>
    <row r="3691">
      <c r="A3691" t="inlineStr">
        <is>
          <t>TIGER 코스닥150|6개월 전에 샀다면|[중기추세]+[정석방어]</t>
        </is>
      </c>
      <c r="B3691" t="inlineStr">
        <is>
          <t>TIGER 코스닥150</t>
        </is>
      </c>
      <c r="C3691" t="inlineStr">
        <is>
          <t>232080</t>
        </is>
      </c>
      <c r="D3691" t="inlineStr">
        <is>
          <t>6개월 전에 샀다면</t>
        </is>
      </c>
      <c r="E3691" t="inlineStr">
        <is>
          <t>[중기추세]+[정석방어]</t>
        </is>
      </c>
      <c r="F3691" t="inlineStr">
        <is>
          <t>2026-01-21</t>
        </is>
      </c>
      <c r="G3691" t="n">
        <v>15766.03</v>
      </c>
      <c r="H3691" t="inlineStr">
        <is>
          <t>2026-01-26</t>
        </is>
      </c>
      <c r="I3691" t="n">
        <v>18796.83</v>
      </c>
      <c r="J3691" t="inlineStr">
        <is>
          <t>RSI 과열 부분청산</t>
        </is>
      </c>
      <c r="K3691" t="n">
        <v>17</v>
      </c>
      <c r="L3691" t="n">
        <v>2</v>
      </c>
      <c r="M3691" t="n">
        <v>18.87</v>
      </c>
      <c r="N3691" t="inlineStr">
        <is>
          <t>01.26. 17주 매도(RSI 과열 부분청산)</t>
        </is>
      </c>
      <c r="O3691" t="n">
        <v>300000</v>
      </c>
      <c r="P3691">
        <f>COUNTIF($A$2:A3691,A3691)</f>
        <v/>
      </c>
      <c r="Q3691">
        <f>A3691&amp;"|"&amp;P3691</f>
        <v/>
      </c>
    </row>
    <row r="3692">
      <c r="A3692" t="inlineStr">
        <is>
          <t>TIGER 코스닥150|6개월 전에 샀다면|[중기추세]+[정석방어]</t>
        </is>
      </c>
      <c r="B3692" t="inlineStr">
        <is>
          <t>TIGER 코스닥150</t>
        </is>
      </c>
      <c r="C3692" t="inlineStr">
        <is>
          <t>232080</t>
        </is>
      </c>
      <c r="D3692" t="inlineStr">
        <is>
          <t>6개월 전에 샀다면</t>
        </is>
      </c>
      <c r="E3692" t="inlineStr">
        <is>
          <t>[중기추세]+[정석방어]</t>
        </is>
      </c>
      <c r="F3692" t="inlineStr">
        <is>
          <t>2026-01-21</t>
        </is>
      </c>
      <c r="G3692" t="n">
        <v>15766.03</v>
      </c>
      <c r="H3692" t="inlineStr">
        <is>
          <t>2026-01-27</t>
        </is>
      </c>
      <c r="I3692" t="n">
        <v>19306.48</v>
      </c>
      <c r="J3692" t="inlineStr">
        <is>
          <t>RSI 과열 부분청산</t>
        </is>
      </c>
      <c r="K3692" t="n">
        <v>1</v>
      </c>
      <c r="L3692" t="n">
        <v>1</v>
      </c>
      <c r="M3692" t="n">
        <v>22.09</v>
      </c>
      <c r="N3692" t="inlineStr">
        <is>
          <t>01.27. 1주 매도(RSI 과열 부분청산)</t>
        </is>
      </c>
      <c r="O3692" t="n">
        <v>300000</v>
      </c>
      <c r="P3692">
        <f>COUNTIF($A$2:A3692,A3692)</f>
        <v/>
      </c>
      <c r="Q3692">
        <f>A3692&amp;"|"&amp;P3692</f>
        <v/>
      </c>
    </row>
    <row r="3693">
      <c r="A3693" t="inlineStr">
        <is>
          <t>TIGER 코스닥150|6개월 전에 샀다면|[중기추세]+[정석방어]</t>
        </is>
      </c>
      <c r="B3693" t="inlineStr">
        <is>
          <t>TIGER 코스닥150</t>
        </is>
      </c>
      <c r="C3693" t="inlineStr">
        <is>
          <t>232080</t>
        </is>
      </c>
      <c r="D3693" t="inlineStr">
        <is>
          <t>6개월 전에 샀다면</t>
        </is>
      </c>
      <c r="E3693" t="inlineStr">
        <is>
          <t>[중기추세]+[정석방어]</t>
        </is>
      </c>
      <c r="F3693" t="inlineStr">
        <is>
          <t>2026-01-21</t>
        </is>
      </c>
      <c r="G3693" t="n">
        <v>15766.03</v>
      </c>
      <c r="H3693" t="inlineStr">
        <is>
          <t>2026-01-28</t>
        </is>
      </c>
      <c r="I3693" t="n">
        <v>20735.47</v>
      </c>
      <c r="J3693" t="inlineStr">
        <is>
          <t>3차 익절 도달(30%)</t>
        </is>
      </c>
      <c r="K3693" t="n">
        <v>1</v>
      </c>
      <c r="L3693" t="n">
        <v>0</v>
      </c>
      <c r="M3693" t="n">
        <v>31.13</v>
      </c>
      <c r="N3693" t="inlineStr">
        <is>
          <t>01.28. 1주 매도(+30% 상승 시 20% 익절 원칙)</t>
        </is>
      </c>
      <c r="O3693" t="n">
        <v>300000</v>
      </c>
      <c r="P3693">
        <f>COUNTIF($A$2:A3693,A3693)</f>
        <v/>
      </c>
      <c r="Q3693">
        <f>A3693&amp;"|"&amp;P3693</f>
        <v/>
      </c>
    </row>
    <row r="3694">
      <c r="A3694" t="inlineStr">
        <is>
          <t>TIGER 코스닥150|6개월 전에 샀다면|[중기추세]+[변동성허용]</t>
        </is>
      </c>
      <c r="B3694" t="inlineStr">
        <is>
          <t>TIGER 코스닥150</t>
        </is>
      </c>
      <c r="C3694" t="inlineStr">
        <is>
          <t>232080</t>
        </is>
      </c>
      <c r="D3694" t="inlineStr">
        <is>
          <t>6개월 전에 샀다면</t>
        </is>
      </c>
      <c r="E3694" t="inlineStr">
        <is>
          <t>[중기추세]+[변동성허용]</t>
        </is>
      </c>
      <c r="F3694" t="inlineStr">
        <is>
          <t>2026-01-21</t>
        </is>
      </c>
      <c r="G3694" t="n">
        <v>15766.03</v>
      </c>
      <c r="H3694" t="inlineStr">
        <is>
          <t>2026-01-26</t>
        </is>
      </c>
      <c r="I3694" t="n">
        <v>18796.83</v>
      </c>
      <c r="J3694" t="inlineStr">
        <is>
          <t>RSI 과열 부분청산</t>
        </is>
      </c>
      <c r="K3694" t="n">
        <v>17</v>
      </c>
      <c r="L3694" t="n">
        <v>2</v>
      </c>
      <c r="M3694" t="n">
        <v>18.87</v>
      </c>
      <c r="N3694" t="inlineStr">
        <is>
          <t>01.26. 17주 매도(RSI 과열 부분청산)</t>
        </is>
      </c>
      <c r="O3694" t="n">
        <v>300000</v>
      </c>
      <c r="P3694">
        <f>COUNTIF($A$2:A3694,A3694)</f>
        <v/>
      </c>
      <c r="Q3694">
        <f>A3694&amp;"|"&amp;P3694</f>
        <v/>
      </c>
    </row>
    <row r="3695">
      <c r="A3695" t="inlineStr">
        <is>
          <t>TIGER 코스닥150|6개월 전에 샀다면|[중기추세]+[변동성허용]</t>
        </is>
      </c>
      <c r="B3695" t="inlineStr">
        <is>
          <t>TIGER 코스닥150</t>
        </is>
      </c>
      <c r="C3695" t="inlineStr">
        <is>
          <t>232080</t>
        </is>
      </c>
      <c r="D3695" t="inlineStr">
        <is>
          <t>6개월 전에 샀다면</t>
        </is>
      </c>
      <c r="E3695" t="inlineStr">
        <is>
          <t>[중기추세]+[변동성허용]</t>
        </is>
      </c>
      <c r="F3695" t="inlineStr">
        <is>
          <t>2026-01-21</t>
        </is>
      </c>
      <c r="G3695" t="n">
        <v>15766.03</v>
      </c>
      <c r="H3695" t="inlineStr">
        <is>
          <t>2026-01-27</t>
        </is>
      </c>
      <c r="I3695" t="n">
        <v>19306.48</v>
      </c>
      <c r="J3695" t="inlineStr">
        <is>
          <t>RSI 과열 부분청산</t>
        </is>
      </c>
      <c r="K3695" t="n">
        <v>1</v>
      </c>
      <c r="L3695" t="n">
        <v>1</v>
      </c>
      <c r="M3695" t="n">
        <v>22.09</v>
      </c>
      <c r="N3695" t="inlineStr">
        <is>
          <t>01.27. 1주 매도(RSI 과열 부분청산)</t>
        </is>
      </c>
      <c r="O3695" t="n">
        <v>300000</v>
      </c>
      <c r="P3695">
        <f>COUNTIF($A$2:A3695,A3695)</f>
        <v/>
      </c>
      <c r="Q3695">
        <f>A3695&amp;"|"&amp;P3695</f>
        <v/>
      </c>
    </row>
    <row r="3696">
      <c r="A3696" t="inlineStr">
        <is>
          <t>TIGER 코스닥150|6개월 전에 샀다면|[중기추세]+[변동성허용]</t>
        </is>
      </c>
      <c r="B3696" t="inlineStr">
        <is>
          <t>TIGER 코스닥150</t>
        </is>
      </c>
      <c r="C3696" t="inlineStr">
        <is>
          <t>232080</t>
        </is>
      </c>
      <c r="D3696" t="inlineStr">
        <is>
          <t>6개월 전에 샀다면</t>
        </is>
      </c>
      <c r="E3696" t="inlineStr">
        <is>
          <t>[중기추세]+[변동성허용]</t>
        </is>
      </c>
      <c r="F3696" t="inlineStr">
        <is>
          <t>2026-01-21</t>
        </is>
      </c>
      <c r="G3696" t="n">
        <v>15766.03</v>
      </c>
      <c r="H3696" t="inlineStr">
        <is>
          <t>2026-01-28</t>
        </is>
      </c>
      <c r="I3696" t="n">
        <v>20735.47</v>
      </c>
      <c r="J3696" t="inlineStr">
        <is>
          <t>3차 익절 도달(30%)</t>
        </is>
      </c>
      <c r="K3696" t="n">
        <v>1</v>
      </c>
      <c r="L3696" t="n">
        <v>0</v>
      </c>
      <c r="M3696" t="n">
        <v>31.13</v>
      </c>
      <c r="N3696" t="inlineStr">
        <is>
          <t>01.28. 1주 매도(+30% 상승 시 20% 익절 원칙)</t>
        </is>
      </c>
      <c r="O3696" t="n">
        <v>300000</v>
      </c>
      <c r="P3696">
        <f>COUNTIF($A$2:A3696,A3696)</f>
        <v/>
      </c>
      <c r="Q3696">
        <f>A3696&amp;"|"&amp;P3696</f>
        <v/>
      </c>
    </row>
    <row r="3697">
      <c r="A3697" t="inlineStr">
        <is>
          <t>TIGER 코스닥150|6개월 전에 샀다면|[중기추세]+[버티기형]</t>
        </is>
      </c>
      <c r="B3697" t="inlineStr">
        <is>
          <t>TIGER 코스닥150</t>
        </is>
      </c>
      <c r="C3697" t="inlineStr">
        <is>
          <t>232080</t>
        </is>
      </c>
      <c r="D3697" t="inlineStr">
        <is>
          <t>6개월 전에 샀다면</t>
        </is>
      </c>
      <c r="E3697" t="inlineStr">
        <is>
          <t>[중기추세]+[버티기형]</t>
        </is>
      </c>
      <c r="F3697" t="inlineStr">
        <is>
          <t>2026-01-21</t>
        </is>
      </c>
      <c r="G3697" t="n">
        <v>15766.03</v>
      </c>
      <c r="H3697" t="inlineStr">
        <is>
          <t>2026-01-26</t>
        </is>
      </c>
      <c r="I3697" t="n">
        <v>18796.83</v>
      </c>
      <c r="J3697" t="inlineStr">
        <is>
          <t>RSI 과열 부분청산</t>
        </is>
      </c>
      <c r="K3697" t="n">
        <v>17</v>
      </c>
      <c r="L3697" t="n">
        <v>2</v>
      </c>
      <c r="M3697" t="n">
        <v>18.87</v>
      </c>
      <c r="N3697" t="inlineStr">
        <is>
          <t>01.26. 17주 매도(RSI 과열 부분청산)</t>
        </is>
      </c>
      <c r="O3697" t="n">
        <v>300000</v>
      </c>
      <c r="P3697">
        <f>COUNTIF($A$2:A3697,A3697)</f>
        <v/>
      </c>
      <c r="Q3697">
        <f>A3697&amp;"|"&amp;P3697</f>
        <v/>
      </c>
    </row>
    <row r="3698">
      <c r="A3698" t="inlineStr">
        <is>
          <t>TIGER 코스닥150|6개월 전에 샀다면|[중기추세]+[버티기형]</t>
        </is>
      </c>
      <c r="B3698" t="inlineStr">
        <is>
          <t>TIGER 코스닥150</t>
        </is>
      </c>
      <c r="C3698" t="inlineStr">
        <is>
          <t>232080</t>
        </is>
      </c>
      <c r="D3698" t="inlineStr">
        <is>
          <t>6개월 전에 샀다면</t>
        </is>
      </c>
      <c r="E3698" t="inlineStr">
        <is>
          <t>[중기추세]+[버티기형]</t>
        </is>
      </c>
      <c r="F3698" t="inlineStr">
        <is>
          <t>2026-01-21</t>
        </is>
      </c>
      <c r="G3698" t="n">
        <v>15766.03</v>
      </c>
      <c r="H3698" t="inlineStr">
        <is>
          <t>2026-01-27</t>
        </is>
      </c>
      <c r="I3698" t="n">
        <v>19306.48</v>
      </c>
      <c r="J3698" t="inlineStr">
        <is>
          <t>RSI 과열 부분청산</t>
        </is>
      </c>
      <c r="K3698" t="n">
        <v>1</v>
      </c>
      <c r="L3698" t="n">
        <v>1</v>
      </c>
      <c r="M3698" t="n">
        <v>22.09</v>
      </c>
      <c r="N3698" t="inlineStr">
        <is>
          <t>01.27. 1주 매도(RSI 과열 부분청산)</t>
        </is>
      </c>
      <c r="O3698" t="n">
        <v>300000</v>
      </c>
      <c r="P3698">
        <f>COUNTIF($A$2:A3698,A3698)</f>
        <v/>
      </c>
      <c r="Q3698">
        <f>A3698&amp;"|"&amp;P3698</f>
        <v/>
      </c>
    </row>
    <row r="3699">
      <c r="A3699" t="inlineStr">
        <is>
          <t>TIGER 코스닥150|6개월 전에 샀다면|[중기추세]+[버티기형]</t>
        </is>
      </c>
      <c r="B3699" t="inlineStr">
        <is>
          <t>TIGER 코스닥150</t>
        </is>
      </c>
      <c r="C3699" t="inlineStr">
        <is>
          <t>232080</t>
        </is>
      </c>
      <c r="D3699" t="inlineStr">
        <is>
          <t>6개월 전에 샀다면</t>
        </is>
      </c>
      <c r="E3699" t="inlineStr">
        <is>
          <t>[중기추세]+[버티기형]</t>
        </is>
      </c>
      <c r="F3699" t="inlineStr">
        <is>
          <t>2026-01-21</t>
        </is>
      </c>
      <c r="G3699" t="n">
        <v>15766.03</v>
      </c>
      <c r="H3699" t="inlineStr">
        <is>
          <t>2026-01-28</t>
        </is>
      </c>
      <c r="I3699" t="n">
        <v>20735.47</v>
      </c>
      <c r="J3699" t="inlineStr">
        <is>
          <t>3차 익절 도달(30%)</t>
        </is>
      </c>
      <c r="K3699" t="n">
        <v>1</v>
      </c>
      <c r="L3699" t="n">
        <v>0</v>
      </c>
      <c r="M3699" t="n">
        <v>31.13</v>
      </c>
      <c r="N3699" t="inlineStr">
        <is>
          <t>01.28. 1주 매도(+30% 상승 시 20% 익절 원칙)</t>
        </is>
      </c>
      <c r="O3699" t="n">
        <v>300000</v>
      </c>
      <c r="P3699">
        <f>COUNTIF($A$2:A3699,A3699)</f>
        <v/>
      </c>
      <c r="Q3699">
        <f>A3699&amp;"|"&amp;P3699</f>
        <v/>
      </c>
    </row>
    <row r="3700">
      <c r="A3700" t="inlineStr">
        <is>
          <t>TIGER 코스닥150|6개월 전에 샀다면|[수익극대화]+[칼손절]</t>
        </is>
      </c>
      <c r="B3700" t="inlineStr">
        <is>
          <t>TIGER 코스닥150</t>
        </is>
      </c>
      <c r="C3700" t="inlineStr">
        <is>
          <t>232080</t>
        </is>
      </c>
      <c r="D3700" t="inlineStr">
        <is>
          <t>6개월 전에 샀다면</t>
        </is>
      </c>
      <c r="E3700" t="inlineStr">
        <is>
          <t>[수익극대화]+[칼손절]</t>
        </is>
      </c>
      <c r="F3700" t="inlineStr">
        <is>
          <t>2026-01-21</t>
        </is>
      </c>
      <c r="G3700" t="n">
        <v>15766.03</v>
      </c>
      <c r="H3700" t="inlineStr">
        <is>
          <t>2026-01-26</t>
        </is>
      </c>
      <c r="I3700" t="n">
        <v>18796.83</v>
      </c>
      <c r="J3700" t="inlineStr">
        <is>
          <t>RSI 과열 부분청산</t>
        </is>
      </c>
      <c r="K3700" t="n">
        <v>17</v>
      </c>
      <c r="L3700" t="n">
        <v>2</v>
      </c>
      <c r="M3700" t="n">
        <v>18.87</v>
      </c>
      <c r="N3700" t="inlineStr">
        <is>
          <t>01.26. 17주 매도(RSI 과열 부분청산)</t>
        </is>
      </c>
      <c r="O3700" t="n">
        <v>300000</v>
      </c>
      <c r="P3700">
        <f>COUNTIF($A$2:A3700,A3700)</f>
        <v/>
      </c>
      <c r="Q3700">
        <f>A3700&amp;"|"&amp;P3700</f>
        <v/>
      </c>
    </row>
    <row r="3701">
      <c r="A3701" t="inlineStr">
        <is>
          <t>TIGER 코스닥150|6개월 전에 샀다면|[수익극대화]+[칼손절]</t>
        </is>
      </c>
      <c r="B3701" t="inlineStr">
        <is>
          <t>TIGER 코스닥150</t>
        </is>
      </c>
      <c r="C3701" t="inlineStr">
        <is>
          <t>232080</t>
        </is>
      </c>
      <c r="D3701" t="inlineStr">
        <is>
          <t>6개월 전에 샀다면</t>
        </is>
      </c>
      <c r="E3701" t="inlineStr">
        <is>
          <t>[수익극대화]+[칼손절]</t>
        </is>
      </c>
      <c r="F3701" t="inlineStr">
        <is>
          <t>2026-01-21</t>
        </is>
      </c>
      <c r="G3701" t="n">
        <v>15766.03</v>
      </c>
      <c r="H3701" t="inlineStr">
        <is>
          <t>2026-01-27</t>
        </is>
      </c>
      <c r="I3701" t="n">
        <v>19306.48</v>
      </c>
      <c r="J3701" t="inlineStr">
        <is>
          <t>RSI 과열 부분청산</t>
        </is>
      </c>
      <c r="K3701" t="n">
        <v>1</v>
      </c>
      <c r="L3701" t="n">
        <v>1</v>
      </c>
      <c r="M3701" t="n">
        <v>22.09</v>
      </c>
      <c r="N3701" t="inlineStr">
        <is>
          <t>01.27. 1주 매도(RSI 과열 부분청산)</t>
        </is>
      </c>
      <c r="O3701" t="n">
        <v>300000</v>
      </c>
      <c r="P3701">
        <f>COUNTIF($A$2:A3701,A3701)</f>
        <v/>
      </c>
      <c r="Q3701">
        <f>A3701&amp;"|"&amp;P3701</f>
        <v/>
      </c>
    </row>
    <row r="3702">
      <c r="A3702" t="inlineStr">
        <is>
          <t>TIGER 코스닥150|6개월 전에 샀다면|[수익극대화]+[칼손절]</t>
        </is>
      </c>
      <c r="B3702" t="inlineStr">
        <is>
          <t>TIGER 코스닥150</t>
        </is>
      </c>
      <c r="C3702" t="inlineStr">
        <is>
          <t>232080</t>
        </is>
      </c>
      <c r="D3702" t="inlineStr">
        <is>
          <t>6개월 전에 샀다면</t>
        </is>
      </c>
      <c r="E3702" t="inlineStr">
        <is>
          <t>[수익극대화]+[칼손절]</t>
        </is>
      </c>
      <c r="F3702" t="inlineStr">
        <is>
          <t>2026-01-21</t>
        </is>
      </c>
      <c r="G3702" t="n">
        <v>15766.03</v>
      </c>
      <c r="H3702" t="inlineStr">
        <is>
          <t>2026-01-28</t>
        </is>
      </c>
      <c r="I3702" t="n">
        <v>20735.47</v>
      </c>
      <c r="J3702" t="inlineStr">
        <is>
          <t>2차 익절 도달(20%)</t>
        </is>
      </c>
      <c r="K3702" t="n">
        <v>1</v>
      </c>
      <c r="L3702" t="n">
        <v>0</v>
      </c>
      <c r="M3702" t="n">
        <v>31.13</v>
      </c>
      <c r="N3702" t="inlineStr">
        <is>
          <t>01.28. 1주 매도(+20% 상승 시 30% 익절 원칙)</t>
        </is>
      </c>
      <c r="O3702" t="n">
        <v>300000</v>
      </c>
      <c r="P3702">
        <f>COUNTIF($A$2:A3702,A3702)</f>
        <v/>
      </c>
      <c r="Q3702">
        <f>A3702&amp;"|"&amp;P3702</f>
        <v/>
      </c>
    </row>
    <row r="3703">
      <c r="A3703" t="inlineStr">
        <is>
          <t>TIGER 코스닥150|6개월 전에 샀다면|[수익극대화]+[정석방어]</t>
        </is>
      </c>
      <c r="B3703" t="inlineStr">
        <is>
          <t>TIGER 코스닥150</t>
        </is>
      </c>
      <c r="C3703" t="inlineStr">
        <is>
          <t>232080</t>
        </is>
      </c>
      <c r="D3703" t="inlineStr">
        <is>
          <t>6개월 전에 샀다면</t>
        </is>
      </c>
      <c r="E3703" t="inlineStr">
        <is>
          <t>[수익극대화]+[정석방어]</t>
        </is>
      </c>
      <c r="F3703" t="inlineStr">
        <is>
          <t>2026-01-21</t>
        </is>
      </c>
      <c r="G3703" t="n">
        <v>15766.03</v>
      </c>
      <c r="H3703" t="inlineStr">
        <is>
          <t>2026-01-26</t>
        </is>
      </c>
      <c r="I3703" t="n">
        <v>18796.83</v>
      </c>
      <c r="J3703" t="inlineStr">
        <is>
          <t>RSI 과열 부분청산</t>
        </is>
      </c>
      <c r="K3703" t="n">
        <v>17</v>
      </c>
      <c r="L3703" t="n">
        <v>2</v>
      </c>
      <c r="M3703" t="n">
        <v>18.87</v>
      </c>
      <c r="N3703" t="inlineStr">
        <is>
          <t>01.26. 17주 매도(RSI 과열 부분청산)</t>
        </is>
      </c>
      <c r="O3703" t="n">
        <v>300000</v>
      </c>
      <c r="P3703">
        <f>COUNTIF($A$2:A3703,A3703)</f>
        <v/>
      </c>
      <c r="Q3703">
        <f>A3703&amp;"|"&amp;P3703</f>
        <v/>
      </c>
    </row>
    <row r="3704">
      <c r="A3704" t="inlineStr">
        <is>
          <t>TIGER 코스닥150|6개월 전에 샀다면|[수익극대화]+[정석방어]</t>
        </is>
      </c>
      <c r="B3704" t="inlineStr">
        <is>
          <t>TIGER 코스닥150</t>
        </is>
      </c>
      <c r="C3704" t="inlineStr">
        <is>
          <t>232080</t>
        </is>
      </c>
      <c r="D3704" t="inlineStr">
        <is>
          <t>6개월 전에 샀다면</t>
        </is>
      </c>
      <c r="E3704" t="inlineStr">
        <is>
          <t>[수익극대화]+[정석방어]</t>
        </is>
      </c>
      <c r="F3704" t="inlineStr">
        <is>
          <t>2026-01-21</t>
        </is>
      </c>
      <c r="G3704" t="n">
        <v>15766.03</v>
      </c>
      <c r="H3704" t="inlineStr">
        <is>
          <t>2026-01-27</t>
        </is>
      </c>
      <c r="I3704" t="n">
        <v>19306.48</v>
      </c>
      <c r="J3704" t="inlineStr">
        <is>
          <t>RSI 과열 부분청산</t>
        </is>
      </c>
      <c r="K3704" t="n">
        <v>1</v>
      </c>
      <c r="L3704" t="n">
        <v>1</v>
      </c>
      <c r="M3704" t="n">
        <v>22.09</v>
      </c>
      <c r="N3704" t="inlineStr">
        <is>
          <t>01.27. 1주 매도(RSI 과열 부분청산)</t>
        </is>
      </c>
      <c r="O3704" t="n">
        <v>300000</v>
      </c>
      <c r="P3704">
        <f>COUNTIF($A$2:A3704,A3704)</f>
        <v/>
      </c>
      <c r="Q3704">
        <f>A3704&amp;"|"&amp;P3704</f>
        <v/>
      </c>
    </row>
    <row r="3705">
      <c r="A3705" t="inlineStr">
        <is>
          <t>TIGER 코스닥150|6개월 전에 샀다면|[수익극대화]+[정석방어]</t>
        </is>
      </c>
      <c r="B3705" t="inlineStr">
        <is>
          <t>TIGER 코스닥150</t>
        </is>
      </c>
      <c r="C3705" t="inlineStr">
        <is>
          <t>232080</t>
        </is>
      </c>
      <c r="D3705" t="inlineStr">
        <is>
          <t>6개월 전에 샀다면</t>
        </is>
      </c>
      <c r="E3705" t="inlineStr">
        <is>
          <t>[수익극대화]+[정석방어]</t>
        </is>
      </c>
      <c r="F3705" t="inlineStr">
        <is>
          <t>2026-01-21</t>
        </is>
      </c>
      <c r="G3705" t="n">
        <v>15766.03</v>
      </c>
      <c r="H3705" t="inlineStr">
        <is>
          <t>2026-01-28</t>
        </is>
      </c>
      <c r="I3705" t="n">
        <v>20735.47</v>
      </c>
      <c r="J3705" t="inlineStr">
        <is>
          <t>2차 익절 도달(20%)</t>
        </is>
      </c>
      <c r="K3705" t="n">
        <v>1</v>
      </c>
      <c r="L3705" t="n">
        <v>0</v>
      </c>
      <c r="M3705" t="n">
        <v>31.13</v>
      </c>
      <c r="N3705" t="inlineStr">
        <is>
          <t>01.28. 1주 매도(+20% 상승 시 30% 익절 원칙)</t>
        </is>
      </c>
      <c r="O3705" t="n">
        <v>300000</v>
      </c>
      <c r="P3705">
        <f>COUNTIF($A$2:A3705,A3705)</f>
        <v/>
      </c>
      <c r="Q3705">
        <f>A3705&amp;"|"&amp;P3705</f>
        <v/>
      </c>
    </row>
    <row r="3706">
      <c r="A3706" t="inlineStr">
        <is>
          <t>TIGER 코스닥150|6개월 전에 샀다면|[수익극대화]+[변동성허용]</t>
        </is>
      </c>
      <c r="B3706" t="inlineStr">
        <is>
          <t>TIGER 코스닥150</t>
        </is>
      </c>
      <c r="C3706" t="inlineStr">
        <is>
          <t>232080</t>
        </is>
      </c>
      <c r="D3706" t="inlineStr">
        <is>
          <t>6개월 전에 샀다면</t>
        </is>
      </c>
      <c r="E3706" t="inlineStr">
        <is>
          <t>[수익극대화]+[변동성허용]</t>
        </is>
      </c>
      <c r="F3706" t="inlineStr">
        <is>
          <t>2026-01-21</t>
        </is>
      </c>
      <c r="G3706" t="n">
        <v>15766.03</v>
      </c>
      <c r="H3706" t="inlineStr">
        <is>
          <t>2026-01-26</t>
        </is>
      </c>
      <c r="I3706" t="n">
        <v>18796.83</v>
      </c>
      <c r="J3706" t="inlineStr">
        <is>
          <t>RSI 과열 부분청산</t>
        </is>
      </c>
      <c r="K3706" t="n">
        <v>17</v>
      </c>
      <c r="L3706" t="n">
        <v>2</v>
      </c>
      <c r="M3706" t="n">
        <v>18.87</v>
      </c>
      <c r="N3706" t="inlineStr">
        <is>
          <t>01.26. 17주 매도(RSI 과열 부분청산)</t>
        </is>
      </c>
      <c r="O3706" t="n">
        <v>300000</v>
      </c>
      <c r="P3706">
        <f>COUNTIF($A$2:A3706,A3706)</f>
        <v/>
      </c>
      <c r="Q3706">
        <f>A3706&amp;"|"&amp;P3706</f>
        <v/>
      </c>
    </row>
    <row r="3707">
      <c r="A3707" t="inlineStr">
        <is>
          <t>TIGER 코스닥150|6개월 전에 샀다면|[수익극대화]+[변동성허용]</t>
        </is>
      </c>
      <c r="B3707" t="inlineStr">
        <is>
          <t>TIGER 코스닥150</t>
        </is>
      </c>
      <c r="C3707" t="inlineStr">
        <is>
          <t>232080</t>
        </is>
      </c>
      <c r="D3707" t="inlineStr">
        <is>
          <t>6개월 전에 샀다면</t>
        </is>
      </c>
      <c r="E3707" t="inlineStr">
        <is>
          <t>[수익극대화]+[변동성허용]</t>
        </is>
      </c>
      <c r="F3707" t="inlineStr">
        <is>
          <t>2026-01-21</t>
        </is>
      </c>
      <c r="G3707" t="n">
        <v>15766.03</v>
      </c>
      <c r="H3707" t="inlineStr">
        <is>
          <t>2026-01-27</t>
        </is>
      </c>
      <c r="I3707" t="n">
        <v>19306.48</v>
      </c>
      <c r="J3707" t="inlineStr">
        <is>
          <t>RSI 과열 부분청산</t>
        </is>
      </c>
      <c r="K3707" t="n">
        <v>1</v>
      </c>
      <c r="L3707" t="n">
        <v>1</v>
      </c>
      <c r="M3707" t="n">
        <v>22.09</v>
      </c>
      <c r="N3707" t="inlineStr">
        <is>
          <t>01.27. 1주 매도(RSI 과열 부분청산)</t>
        </is>
      </c>
      <c r="O3707" t="n">
        <v>300000</v>
      </c>
      <c r="P3707">
        <f>COUNTIF($A$2:A3707,A3707)</f>
        <v/>
      </c>
      <c r="Q3707">
        <f>A3707&amp;"|"&amp;P3707</f>
        <v/>
      </c>
    </row>
    <row r="3708">
      <c r="A3708" t="inlineStr">
        <is>
          <t>TIGER 코스닥150|6개월 전에 샀다면|[수익극대화]+[변동성허용]</t>
        </is>
      </c>
      <c r="B3708" t="inlineStr">
        <is>
          <t>TIGER 코스닥150</t>
        </is>
      </c>
      <c r="C3708" t="inlineStr">
        <is>
          <t>232080</t>
        </is>
      </c>
      <c r="D3708" t="inlineStr">
        <is>
          <t>6개월 전에 샀다면</t>
        </is>
      </c>
      <c r="E3708" t="inlineStr">
        <is>
          <t>[수익극대화]+[변동성허용]</t>
        </is>
      </c>
      <c r="F3708" t="inlineStr">
        <is>
          <t>2026-01-21</t>
        </is>
      </c>
      <c r="G3708" t="n">
        <v>15766.03</v>
      </c>
      <c r="H3708" t="inlineStr">
        <is>
          <t>2026-01-28</t>
        </is>
      </c>
      <c r="I3708" t="n">
        <v>20735.47</v>
      </c>
      <c r="J3708" t="inlineStr">
        <is>
          <t>2차 익절 도달(20%)</t>
        </is>
      </c>
      <c r="K3708" t="n">
        <v>1</v>
      </c>
      <c r="L3708" t="n">
        <v>0</v>
      </c>
      <c r="M3708" t="n">
        <v>31.13</v>
      </c>
      <c r="N3708" t="inlineStr">
        <is>
          <t>01.28. 1주 매도(+20% 상승 시 30% 익절 원칙)</t>
        </is>
      </c>
      <c r="O3708" t="n">
        <v>300000</v>
      </c>
      <c r="P3708">
        <f>COUNTIF($A$2:A3708,A3708)</f>
        <v/>
      </c>
      <c r="Q3708">
        <f>A3708&amp;"|"&amp;P3708</f>
        <v/>
      </c>
    </row>
    <row r="3709">
      <c r="A3709" t="inlineStr">
        <is>
          <t>TIGER 코스닥150|6개월 전에 샀다면|[수익극대화]+[버티기형]</t>
        </is>
      </c>
      <c r="B3709" t="inlineStr">
        <is>
          <t>TIGER 코스닥150</t>
        </is>
      </c>
      <c r="C3709" t="inlineStr">
        <is>
          <t>232080</t>
        </is>
      </c>
      <c r="D3709" t="inlineStr">
        <is>
          <t>6개월 전에 샀다면</t>
        </is>
      </c>
      <c r="E3709" t="inlineStr">
        <is>
          <t>[수익극대화]+[버티기형]</t>
        </is>
      </c>
      <c r="F3709" t="inlineStr">
        <is>
          <t>2026-01-21</t>
        </is>
      </c>
      <c r="G3709" t="n">
        <v>15766.03</v>
      </c>
      <c r="H3709" t="inlineStr">
        <is>
          <t>2026-01-26</t>
        </is>
      </c>
      <c r="I3709" t="n">
        <v>18796.83</v>
      </c>
      <c r="J3709" t="inlineStr">
        <is>
          <t>RSI 과열 부분청산</t>
        </is>
      </c>
      <c r="K3709" t="n">
        <v>17</v>
      </c>
      <c r="L3709" t="n">
        <v>2</v>
      </c>
      <c r="M3709" t="n">
        <v>18.87</v>
      </c>
      <c r="N3709" t="inlineStr">
        <is>
          <t>01.26. 17주 매도(RSI 과열 부분청산)</t>
        </is>
      </c>
      <c r="O3709" t="n">
        <v>300000</v>
      </c>
      <c r="P3709">
        <f>COUNTIF($A$2:A3709,A3709)</f>
        <v/>
      </c>
      <c r="Q3709">
        <f>A3709&amp;"|"&amp;P3709</f>
        <v/>
      </c>
    </row>
    <row r="3710">
      <c r="A3710" t="inlineStr">
        <is>
          <t>TIGER 코스닥150|6개월 전에 샀다면|[수익극대화]+[버티기형]</t>
        </is>
      </c>
      <c r="B3710" t="inlineStr">
        <is>
          <t>TIGER 코스닥150</t>
        </is>
      </c>
      <c r="C3710" t="inlineStr">
        <is>
          <t>232080</t>
        </is>
      </c>
      <c r="D3710" t="inlineStr">
        <is>
          <t>6개월 전에 샀다면</t>
        </is>
      </c>
      <c r="E3710" t="inlineStr">
        <is>
          <t>[수익극대화]+[버티기형]</t>
        </is>
      </c>
      <c r="F3710" t="inlineStr">
        <is>
          <t>2026-01-21</t>
        </is>
      </c>
      <c r="G3710" t="n">
        <v>15766.03</v>
      </c>
      <c r="H3710" t="inlineStr">
        <is>
          <t>2026-01-27</t>
        </is>
      </c>
      <c r="I3710" t="n">
        <v>19306.48</v>
      </c>
      <c r="J3710" t="inlineStr">
        <is>
          <t>RSI 과열 부분청산</t>
        </is>
      </c>
      <c r="K3710" t="n">
        <v>1</v>
      </c>
      <c r="L3710" t="n">
        <v>1</v>
      </c>
      <c r="M3710" t="n">
        <v>22.09</v>
      </c>
      <c r="N3710" t="inlineStr">
        <is>
          <t>01.27. 1주 매도(RSI 과열 부분청산)</t>
        </is>
      </c>
      <c r="O3710" t="n">
        <v>300000</v>
      </c>
      <c r="P3710">
        <f>COUNTIF($A$2:A3710,A3710)</f>
        <v/>
      </c>
      <c r="Q3710">
        <f>A3710&amp;"|"&amp;P3710</f>
        <v/>
      </c>
    </row>
    <row r="3711">
      <c r="A3711" t="inlineStr">
        <is>
          <t>TIGER 코스닥150|6개월 전에 샀다면|[수익극대화]+[버티기형]</t>
        </is>
      </c>
      <c r="B3711" t="inlineStr">
        <is>
          <t>TIGER 코스닥150</t>
        </is>
      </c>
      <c r="C3711" t="inlineStr">
        <is>
          <t>232080</t>
        </is>
      </c>
      <c r="D3711" t="inlineStr">
        <is>
          <t>6개월 전에 샀다면</t>
        </is>
      </c>
      <c r="E3711" t="inlineStr">
        <is>
          <t>[수익극대화]+[버티기형]</t>
        </is>
      </c>
      <c r="F3711" t="inlineStr">
        <is>
          <t>2026-01-21</t>
        </is>
      </c>
      <c r="G3711" t="n">
        <v>15766.03</v>
      </c>
      <c r="H3711" t="inlineStr">
        <is>
          <t>2026-01-28</t>
        </is>
      </c>
      <c r="I3711" t="n">
        <v>20735.47</v>
      </c>
      <c r="J3711" t="inlineStr">
        <is>
          <t>2차 익절 도달(20%)</t>
        </is>
      </c>
      <c r="K3711" t="n">
        <v>1</v>
      </c>
      <c r="L3711" t="n">
        <v>0</v>
      </c>
      <c r="M3711" t="n">
        <v>31.13</v>
      </c>
      <c r="N3711" t="inlineStr">
        <is>
          <t>01.28. 1주 매도(+20% 상승 시 30% 익절 원칙)</t>
        </is>
      </c>
      <c r="O3711" t="n">
        <v>300000</v>
      </c>
      <c r="P3711">
        <f>COUNTIF($A$2:A3711,A3711)</f>
        <v/>
      </c>
      <c r="Q3711">
        <f>A3711&amp;"|"&amp;P3711</f>
        <v/>
      </c>
    </row>
    <row r="3712">
      <c r="A3712" t="inlineStr">
        <is>
          <t>TIGER 코스닥150|전체 평가기간|[초단타]+[칼손절]</t>
        </is>
      </c>
      <c r="B3712" t="inlineStr">
        <is>
          <t>TIGER 코스닥150</t>
        </is>
      </c>
      <c r="C3712" t="inlineStr">
        <is>
          <t>232080</t>
        </is>
      </c>
      <c r="D3712" t="inlineStr">
        <is>
          <t>전체 평가기간</t>
        </is>
      </c>
      <c r="E3712" t="inlineStr">
        <is>
          <t>[초단타]+[칼손절]</t>
        </is>
      </c>
      <c r="F3712" t="inlineStr">
        <is>
          <t>2026-01-21</t>
        </is>
      </c>
      <c r="G3712" t="n">
        <v>15766.03</v>
      </c>
      <c r="H3712" t="inlineStr">
        <is>
          <t>2026-01-23</t>
        </is>
      </c>
      <c r="I3712" t="n">
        <v>16873.18</v>
      </c>
      <c r="J3712" t="inlineStr">
        <is>
          <t>2차 익절 도달(5%)</t>
        </is>
      </c>
      <c r="K3712" t="n">
        <v>3</v>
      </c>
      <c r="L3712" t="n">
        <v>16</v>
      </c>
      <c r="M3712" t="n">
        <v>6.7</v>
      </c>
      <c r="N3712" t="inlineStr">
        <is>
          <t>01.23. 3주 매도(+5% 상승 시 20% 익절 원칙)</t>
        </is>
      </c>
      <c r="O3712" t="n">
        <v>300000</v>
      </c>
      <c r="P3712">
        <f>COUNTIF($A$2:A3712,A3712)</f>
        <v/>
      </c>
      <c r="Q3712">
        <f>A3712&amp;"|"&amp;P3712</f>
        <v/>
      </c>
    </row>
    <row r="3713">
      <c r="A3713" t="inlineStr">
        <is>
          <t>TIGER 코스닥150|전체 평가기간|[초단타]+[칼손절]</t>
        </is>
      </c>
      <c r="B3713" t="inlineStr">
        <is>
          <t>TIGER 코스닥150</t>
        </is>
      </c>
      <c r="C3713" t="inlineStr">
        <is>
          <t>232080</t>
        </is>
      </c>
      <c r="D3713" t="inlineStr">
        <is>
          <t>전체 평가기간</t>
        </is>
      </c>
      <c r="E3713" t="inlineStr">
        <is>
          <t>[초단타]+[칼손절]</t>
        </is>
      </c>
      <c r="F3713" t="inlineStr">
        <is>
          <t>2026-01-21</t>
        </is>
      </c>
      <c r="G3713" t="n">
        <v>15766.03</v>
      </c>
      <c r="H3713" t="inlineStr">
        <is>
          <t>2026-01-26</t>
        </is>
      </c>
      <c r="I3713" t="n">
        <v>18796.83</v>
      </c>
      <c r="J3713" t="inlineStr">
        <is>
          <t>RSI 과열 부분청산</t>
        </is>
      </c>
      <c r="K3713" t="n">
        <v>14</v>
      </c>
      <c r="L3713" t="n">
        <v>2</v>
      </c>
      <c r="M3713" t="n">
        <v>18.87</v>
      </c>
      <c r="N3713" t="inlineStr">
        <is>
          <t>01.26. 14주 매도(RSI 과열 부분청산)</t>
        </is>
      </c>
      <c r="O3713" t="n">
        <v>300000</v>
      </c>
      <c r="P3713">
        <f>COUNTIF($A$2:A3713,A3713)</f>
        <v/>
      </c>
      <c r="Q3713">
        <f>A3713&amp;"|"&amp;P3713</f>
        <v/>
      </c>
    </row>
    <row r="3714">
      <c r="A3714" t="inlineStr">
        <is>
          <t>TIGER 코스닥150|전체 평가기간|[초단타]+[칼손절]</t>
        </is>
      </c>
      <c r="B3714" t="inlineStr">
        <is>
          <t>TIGER 코스닥150</t>
        </is>
      </c>
      <c r="C3714" t="inlineStr">
        <is>
          <t>232080</t>
        </is>
      </c>
      <c r="D3714" t="inlineStr">
        <is>
          <t>전체 평가기간</t>
        </is>
      </c>
      <c r="E3714" t="inlineStr">
        <is>
          <t>[초단타]+[칼손절]</t>
        </is>
      </c>
      <c r="F3714" t="inlineStr">
        <is>
          <t>2026-01-21</t>
        </is>
      </c>
      <c r="G3714" t="n">
        <v>15766.03</v>
      </c>
      <c r="H3714" t="inlineStr">
        <is>
          <t>2026-01-27</t>
        </is>
      </c>
      <c r="I3714" t="n">
        <v>19306.48</v>
      </c>
      <c r="J3714" t="inlineStr">
        <is>
          <t>RSI 과열 부분청산</t>
        </is>
      </c>
      <c r="K3714" t="n">
        <v>1</v>
      </c>
      <c r="L3714" t="n">
        <v>1</v>
      </c>
      <c r="M3714" t="n">
        <v>22.09</v>
      </c>
      <c r="N3714" t="inlineStr">
        <is>
          <t>01.27. 1주 매도(RSI 과열 부분청산)</t>
        </is>
      </c>
      <c r="O3714" t="n">
        <v>300000</v>
      </c>
      <c r="P3714">
        <f>COUNTIF($A$2:A3714,A3714)</f>
        <v/>
      </c>
      <c r="Q3714">
        <f>A3714&amp;"|"&amp;P3714</f>
        <v/>
      </c>
    </row>
    <row r="3715">
      <c r="A3715" t="inlineStr">
        <is>
          <t>TIGER 코스닥150|전체 평가기간|[초단타]+[칼손절]</t>
        </is>
      </c>
      <c r="B3715" t="inlineStr">
        <is>
          <t>TIGER 코스닥150</t>
        </is>
      </c>
      <c r="C3715" t="inlineStr">
        <is>
          <t>232080</t>
        </is>
      </c>
      <c r="D3715" t="inlineStr">
        <is>
          <t>전체 평가기간</t>
        </is>
      </c>
      <c r="E3715" t="inlineStr">
        <is>
          <t>[초단타]+[칼손절]</t>
        </is>
      </c>
      <c r="F3715" t="inlineStr">
        <is>
          <t>2026-01-21</t>
        </is>
      </c>
      <c r="G3715" t="n">
        <v>15766.03</v>
      </c>
      <c r="H3715" t="inlineStr">
        <is>
          <t>2026-01-28</t>
        </is>
      </c>
      <c r="I3715" t="n">
        <v>20735.47</v>
      </c>
      <c r="J3715" t="inlineStr">
        <is>
          <t>3차 익절 도달(10%)</t>
        </is>
      </c>
      <c r="K3715" t="n">
        <v>1</v>
      </c>
      <c r="L3715" t="n">
        <v>0</v>
      </c>
      <c r="M3715" t="n">
        <v>31.13</v>
      </c>
      <c r="N3715" t="inlineStr">
        <is>
          <t>01.28. 1주 매도(+10% 상승 시 10% 익절 원칙)</t>
        </is>
      </c>
      <c r="O3715" t="n">
        <v>300000</v>
      </c>
      <c r="P3715">
        <f>COUNTIF($A$2:A3715,A3715)</f>
        <v/>
      </c>
      <c r="Q3715">
        <f>A3715&amp;"|"&amp;P3715</f>
        <v/>
      </c>
    </row>
    <row r="3716">
      <c r="A3716" t="inlineStr">
        <is>
          <t>TIGER 코스닥150|전체 평가기간|[초단타]+[정석방어]</t>
        </is>
      </c>
      <c r="B3716" t="inlineStr">
        <is>
          <t>TIGER 코스닥150</t>
        </is>
      </c>
      <c r="C3716" t="inlineStr">
        <is>
          <t>232080</t>
        </is>
      </c>
      <c r="D3716" t="inlineStr">
        <is>
          <t>전체 평가기간</t>
        </is>
      </c>
      <c r="E3716" t="inlineStr">
        <is>
          <t>[초단타]+[정석방어]</t>
        </is>
      </c>
      <c r="F3716" t="inlineStr">
        <is>
          <t>2026-01-21</t>
        </is>
      </c>
      <c r="G3716" t="n">
        <v>15766.03</v>
      </c>
      <c r="H3716" t="inlineStr">
        <is>
          <t>2026-01-23</t>
        </is>
      </c>
      <c r="I3716" t="n">
        <v>16873.18</v>
      </c>
      <c r="J3716" t="inlineStr">
        <is>
          <t>2차 익절 도달(5%)</t>
        </is>
      </c>
      <c r="K3716" t="n">
        <v>3</v>
      </c>
      <c r="L3716" t="n">
        <v>16</v>
      </c>
      <c r="M3716" t="n">
        <v>6.7</v>
      </c>
      <c r="N3716" t="inlineStr">
        <is>
          <t>01.23. 3주 매도(+5% 상승 시 20% 익절 원칙)</t>
        </is>
      </c>
      <c r="O3716" t="n">
        <v>300000</v>
      </c>
      <c r="P3716">
        <f>COUNTIF($A$2:A3716,A3716)</f>
        <v/>
      </c>
      <c r="Q3716">
        <f>A3716&amp;"|"&amp;P3716</f>
        <v/>
      </c>
    </row>
    <row r="3717">
      <c r="A3717" t="inlineStr">
        <is>
          <t>TIGER 코스닥150|전체 평가기간|[초단타]+[정석방어]</t>
        </is>
      </c>
      <c r="B3717" t="inlineStr">
        <is>
          <t>TIGER 코스닥150</t>
        </is>
      </c>
      <c r="C3717" t="inlineStr">
        <is>
          <t>232080</t>
        </is>
      </c>
      <c r="D3717" t="inlineStr">
        <is>
          <t>전체 평가기간</t>
        </is>
      </c>
      <c r="E3717" t="inlineStr">
        <is>
          <t>[초단타]+[정석방어]</t>
        </is>
      </c>
      <c r="F3717" t="inlineStr">
        <is>
          <t>2026-01-21</t>
        </is>
      </c>
      <c r="G3717" t="n">
        <v>15766.03</v>
      </c>
      <c r="H3717" t="inlineStr">
        <is>
          <t>2026-01-26</t>
        </is>
      </c>
      <c r="I3717" t="n">
        <v>18796.83</v>
      </c>
      <c r="J3717" t="inlineStr">
        <is>
          <t>RSI 과열 부분청산</t>
        </is>
      </c>
      <c r="K3717" t="n">
        <v>14</v>
      </c>
      <c r="L3717" t="n">
        <v>2</v>
      </c>
      <c r="M3717" t="n">
        <v>18.87</v>
      </c>
      <c r="N3717" t="inlineStr">
        <is>
          <t>01.26. 14주 매도(RSI 과열 부분청산)</t>
        </is>
      </c>
      <c r="O3717" t="n">
        <v>300000</v>
      </c>
      <c r="P3717">
        <f>COUNTIF($A$2:A3717,A3717)</f>
        <v/>
      </c>
      <c r="Q3717">
        <f>A3717&amp;"|"&amp;P3717</f>
        <v/>
      </c>
    </row>
    <row r="3718">
      <c r="A3718" t="inlineStr">
        <is>
          <t>TIGER 코스닥150|전체 평가기간|[초단타]+[정석방어]</t>
        </is>
      </c>
      <c r="B3718" t="inlineStr">
        <is>
          <t>TIGER 코스닥150</t>
        </is>
      </c>
      <c r="C3718" t="inlineStr">
        <is>
          <t>232080</t>
        </is>
      </c>
      <c r="D3718" t="inlineStr">
        <is>
          <t>전체 평가기간</t>
        </is>
      </c>
      <c r="E3718" t="inlineStr">
        <is>
          <t>[초단타]+[정석방어]</t>
        </is>
      </c>
      <c r="F3718" t="inlineStr">
        <is>
          <t>2026-01-21</t>
        </is>
      </c>
      <c r="G3718" t="n">
        <v>15766.03</v>
      </c>
      <c r="H3718" t="inlineStr">
        <is>
          <t>2026-01-27</t>
        </is>
      </c>
      <c r="I3718" t="n">
        <v>19306.48</v>
      </c>
      <c r="J3718" t="inlineStr">
        <is>
          <t>RSI 과열 부분청산</t>
        </is>
      </c>
      <c r="K3718" t="n">
        <v>1</v>
      </c>
      <c r="L3718" t="n">
        <v>1</v>
      </c>
      <c r="M3718" t="n">
        <v>22.09</v>
      </c>
      <c r="N3718" t="inlineStr">
        <is>
          <t>01.27. 1주 매도(RSI 과열 부분청산)</t>
        </is>
      </c>
      <c r="O3718" t="n">
        <v>300000</v>
      </c>
      <c r="P3718">
        <f>COUNTIF($A$2:A3718,A3718)</f>
        <v/>
      </c>
      <c r="Q3718">
        <f>A3718&amp;"|"&amp;P3718</f>
        <v/>
      </c>
    </row>
    <row r="3719">
      <c r="A3719" t="inlineStr">
        <is>
          <t>TIGER 코스닥150|전체 평가기간|[초단타]+[정석방어]</t>
        </is>
      </c>
      <c r="B3719" t="inlineStr">
        <is>
          <t>TIGER 코스닥150</t>
        </is>
      </c>
      <c r="C3719" t="inlineStr">
        <is>
          <t>232080</t>
        </is>
      </c>
      <c r="D3719" t="inlineStr">
        <is>
          <t>전체 평가기간</t>
        </is>
      </c>
      <c r="E3719" t="inlineStr">
        <is>
          <t>[초단타]+[정석방어]</t>
        </is>
      </c>
      <c r="F3719" t="inlineStr">
        <is>
          <t>2026-01-21</t>
        </is>
      </c>
      <c r="G3719" t="n">
        <v>15766.03</v>
      </c>
      <c r="H3719" t="inlineStr">
        <is>
          <t>2026-01-28</t>
        </is>
      </c>
      <c r="I3719" t="n">
        <v>20735.47</v>
      </c>
      <c r="J3719" t="inlineStr">
        <is>
          <t>3차 익절 도달(10%)</t>
        </is>
      </c>
      <c r="K3719" t="n">
        <v>1</v>
      </c>
      <c r="L3719" t="n">
        <v>0</v>
      </c>
      <c r="M3719" t="n">
        <v>31.13</v>
      </c>
      <c r="N3719" t="inlineStr">
        <is>
          <t>01.28. 1주 매도(+10% 상승 시 10% 익절 원칙)</t>
        </is>
      </c>
      <c r="O3719" t="n">
        <v>300000</v>
      </c>
      <c r="P3719">
        <f>COUNTIF($A$2:A3719,A3719)</f>
        <v/>
      </c>
      <c r="Q3719">
        <f>A3719&amp;"|"&amp;P3719</f>
        <v/>
      </c>
    </row>
    <row r="3720">
      <c r="A3720" t="inlineStr">
        <is>
          <t>TIGER 코스닥150|전체 평가기간|[초단타]+[변동성허용]</t>
        </is>
      </c>
      <c r="B3720" t="inlineStr">
        <is>
          <t>TIGER 코스닥150</t>
        </is>
      </c>
      <c r="C3720" t="inlineStr">
        <is>
          <t>232080</t>
        </is>
      </c>
      <c r="D3720" t="inlineStr">
        <is>
          <t>전체 평가기간</t>
        </is>
      </c>
      <c r="E3720" t="inlineStr">
        <is>
          <t>[초단타]+[변동성허용]</t>
        </is>
      </c>
      <c r="F3720" t="inlineStr">
        <is>
          <t>2026-01-21</t>
        </is>
      </c>
      <c r="G3720" t="n">
        <v>15766.03</v>
      </c>
      <c r="H3720" t="inlineStr">
        <is>
          <t>2026-01-23</t>
        </is>
      </c>
      <c r="I3720" t="n">
        <v>16873.18</v>
      </c>
      <c r="J3720" t="inlineStr">
        <is>
          <t>2차 익절 도달(5%)</t>
        </is>
      </c>
      <c r="K3720" t="n">
        <v>3</v>
      </c>
      <c r="L3720" t="n">
        <v>16</v>
      </c>
      <c r="M3720" t="n">
        <v>6.7</v>
      </c>
      <c r="N3720" t="inlineStr">
        <is>
          <t>01.23. 3주 매도(+5% 상승 시 20% 익절 원칙)</t>
        </is>
      </c>
      <c r="O3720" t="n">
        <v>300000</v>
      </c>
      <c r="P3720">
        <f>COUNTIF($A$2:A3720,A3720)</f>
        <v/>
      </c>
      <c r="Q3720">
        <f>A3720&amp;"|"&amp;P3720</f>
        <v/>
      </c>
    </row>
    <row r="3721">
      <c r="A3721" t="inlineStr">
        <is>
          <t>TIGER 코스닥150|전체 평가기간|[초단타]+[변동성허용]</t>
        </is>
      </c>
      <c r="B3721" t="inlineStr">
        <is>
          <t>TIGER 코스닥150</t>
        </is>
      </c>
      <c r="C3721" t="inlineStr">
        <is>
          <t>232080</t>
        </is>
      </c>
      <c r="D3721" t="inlineStr">
        <is>
          <t>전체 평가기간</t>
        </is>
      </c>
      <c r="E3721" t="inlineStr">
        <is>
          <t>[초단타]+[변동성허용]</t>
        </is>
      </c>
      <c r="F3721" t="inlineStr">
        <is>
          <t>2026-01-21</t>
        </is>
      </c>
      <c r="G3721" t="n">
        <v>15766.03</v>
      </c>
      <c r="H3721" t="inlineStr">
        <is>
          <t>2026-01-26</t>
        </is>
      </c>
      <c r="I3721" t="n">
        <v>18796.83</v>
      </c>
      <c r="J3721" t="inlineStr">
        <is>
          <t>RSI 과열 부분청산</t>
        </is>
      </c>
      <c r="K3721" t="n">
        <v>14</v>
      </c>
      <c r="L3721" t="n">
        <v>2</v>
      </c>
      <c r="M3721" t="n">
        <v>18.87</v>
      </c>
      <c r="N3721" t="inlineStr">
        <is>
          <t>01.26. 14주 매도(RSI 과열 부분청산)</t>
        </is>
      </c>
      <c r="O3721" t="n">
        <v>300000</v>
      </c>
      <c r="P3721">
        <f>COUNTIF($A$2:A3721,A3721)</f>
        <v/>
      </c>
      <c r="Q3721">
        <f>A3721&amp;"|"&amp;P3721</f>
        <v/>
      </c>
    </row>
    <row r="3722">
      <c r="A3722" t="inlineStr">
        <is>
          <t>TIGER 코스닥150|전체 평가기간|[초단타]+[변동성허용]</t>
        </is>
      </c>
      <c r="B3722" t="inlineStr">
        <is>
          <t>TIGER 코스닥150</t>
        </is>
      </c>
      <c r="C3722" t="inlineStr">
        <is>
          <t>232080</t>
        </is>
      </c>
      <c r="D3722" t="inlineStr">
        <is>
          <t>전체 평가기간</t>
        </is>
      </c>
      <c r="E3722" t="inlineStr">
        <is>
          <t>[초단타]+[변동성허용]</t>
        </is>
      </c>
      <c r="F3722" t="inlineStr">
        <is>
          <t>2026-01-21</t>
        </is>
      </c>
      <c r="G3722" t="n">
        <v>15766.03</v>
      </c>
      <c r="H3722" t="inlineStr">
        <is>
          <t>2026-01-27</t>
        </is>
      </c>
      <c r="I3722" t="n">
        <v>19306.48</v>
      </c>
      <c r="J3722" t="inlineStr">
        <is>
          <t>RSI 과열 부분청산</t>
        </is>
      </c>
      <c r="K3722" t="n">
        <v>1</v>
      </c>
      <c r="L3722" t="n">
        <v>1</v>
      </c>
      <c r="M3722" t="n">
        <v>22.09</v>
      </c>
      <c r="N3722" t="inlineStr">
        <is>
          <t>01.27. 1주 매도(RSI 과열 부분청산)</t>
        </is>
      </c>
      <c r="O3722" t="n">
        <v>300000</v>
      </c>
      <c r="P3722">
        <f>COUNTIF($A$2:A3722,A3722)</f>
        <v/>
      </c>
      <c r="Q3722">
        <f>A3722&amp;"|"&amp;P3722</f>
        <v/>
      </c>
    </row>
    <row r="3723">
      <c r="A3723" t="inlineStr">
        <is>
          <t>TIGER 코스닥150|전체 평가기간|[초단타]+[변동성허용]</t>
        </is>
      </c>
      <c r="B3723" t="inlineStr">
        <is>
          <t>TIGER 코스닥150</t>
        </is>
      </c>
      <c r="C3723" t="inlineStr">
        <is>
          <t>232080</t>
        </is>
      </c>
      <c r="D3723" t="inlineStr">
        <is>
          <t>전체 평가기간</t>
        </is>
      </c>
      <c r="E3723" t="inlineStr">
        <is>
          <t>[초단타]+[변동성허용]</t>
        </is>
      </c>
      <c r="F3723" t="inlineStr">
        <is>
          <t>2026-01-21</t>
        </is>
      </c>
      <c r="G3723" t="n">
        <v>15766.03</v>
      </c>
      <c r="H3723" t="inlineStr">
        <is>
          <t>2026-01-28</t>
        </is>
      </c>
      <c r="I3723" t="n">
        <v>20735.47</v>
      </c>
      <c r="J3723" t="inlineStr">
        <is>
          <t>3차 익절 도달(10%)</t>
        </is>
      </c>
      <c r="K3723" t="n">
        <v>1</v>
      </c>
      <c r="L3723" t="n">
        <v>0</v>
      </c>
      <c r="M3723" t="n">
        <v>31.13</v>
      </c>
      <c r="N3723" t="inlineStr">
        <is>
          <t>01.28. 1주 매도(+10% 상승 시 10% 익절 원칙)</t>
        </is>
      </c>
      <c r="O3723" t="n">
        <v>300000</v>
      </c>
      <c r="P3723">
        <f>COUNTIF($A$2:A3723,A3723)</f>
        <v/>
      </c>
      <c r="Q3723">
        <f>A3723&amp;"|"&amp;P3723</f>
        <v/>
      </c>
    </row>
    <row r="3724">
      <c r="A3724" t="inlineStr">
        <is>
          <t>TIGER 코스닥150|전체 평가기간|[초단타]+[버티기형]</t>
        </is>
      </c>
      <c r="B3724" t="inlineStr">
        <is>
          <t>TIGER 코스닥150</t>
        </is>
      </c>
      <c r="C3724" t="inlineStr">
        <is>
          <t>232080</t>
        </is>
      </c>
      <c r="D3724" t="inlineStr">
        <is>
          <t>전체 평가기간</t>
        </is>
      </c>
      <c r="E3724" t="inlineStr">
        <is>
          <t>[초단타]+[버티기형]</t>
        </is>
      </c>
      <c r="F3724" t="inlineStr">
        <is>
          <t>2026-01-21</t>
        </is>
      </c>
      <c r="G3724" t="n">
        <v>15766.03</v>
      </c>
      <c r="H3724" t="inlineStr">
        <is>
          <t>2026-01-23</t>
        </is>
      </c>
      <c r="I3724" t="n">
        <v>16873.18</v>
      </c>
      <c r="J3724" t="inlineStr">
        <is>
          <t>2차 익절 도달(5%)</t>
        </is>
      </c>
      <c r="K3724" t="n">
        <v>3</v>
      </c>
      <c r="L3724" t="n">
        <v>16</v>
      </c>
      <c r="M3724" t="n">
        <v>6.7</v>
      </c>
      <c r="N3724" t="inlineStr">
        <is>
          <t>01.23. 3주 매도(+5% 상승 시 20% 익절 원칙)</t>
        </is>
      </c>
      <c r="O3724" t="n">
        <v>300000</v>
      </c>
      <c r="P3724">
        <f>COUNTIF($A$2:A3724,A3724)</f>
        <v/>
      </c>
      <c r="Q3724">
        <f>A3724&amp;"|"&amp;P3724</f>
        <v/>
      </c>
    </row>
    <row r="3725">
      <c r="A3725" t="inlineStr">
        <is>
          <t>TIGER 코스닥150|전체 평가기간|[초단타]+[버티기형]</t>
        </is>
      </c>
      <c r="B3725" t="inlineStr">
        <is>
          <t>TIGER 코스닥150</t>
        </is>
      </c>
      <c r="C3725" t="inlineStr">
        <is>
          <t>232080</t>
        </is>
      </c>
      <c r="D3725" t="inlineStr">
        <is>
          <t>전체 평가기간</t>
        </is>
      </c>
      <c r="E3725" t="inlineStr">
        <is>
          <t>[초단타]+[버티기형]</t>
        </is>
      </c>
      <c r="F3725" t="inlineStr">
        <is>
          <t>2026-01-21</t>
        </is>
      </c>
      <c r="G3725" t="n">
        <v>15766.03</v>
      </c>
      <c r="H3725" t="inlineStr">
        <is>
          <t>2026-01-26</t>
        </is>
      </c>
      <c r="I3725" t="n">
        <v>18796.83</v>
      </c>
      <c r="J3725" t="inlineStr">
        <is>
          <t>RSI 과열 부분청산</t>
        </is>
      </c>
      <c r="K3725" t="n">
        <v>14</v>
      </c>
      <c r="L3725" t="n">
        <v>2</v>
      </c>
      <c r="M3725" t="n">
        <v>18.87</v>
      </c>
      <c r="N3725" t="inlineStr">
        <is>
          <t>01.26. 14주 매도(RSI 과열 부분청산)</t>
        </is>
      </c>
      <c r="O3725" t="n">
        <v>300000</v>
      </c>
      <c r="P3725">
        <f>COUNTIF($A$2:A3725,A3725)</f>
        <v/>
      </c>
      <c r="Q3725">
        <f>A3725&amp;"|"&amp;P3725</f>
        <v/>
      </c>
    </row>
    <row r="3726">
      <c r="A3726" t="inlineStr">
        <is>
          <t>TIGER 코스닥150|전체 평가기간|[초단타]+[버티기형]</t>
        </is>
      </c>
      <c r="B3726" t="inlineStr">
        <is>
          <t>TIGER 코스닥150</t>
        </is>
      </c>
      <c r="C3726" t="inlineStr">
        <is>
          <t>232080</t>
        </is>
      </c>
      <c r="D3726" t="inlineStr">
        <is>
          <t>전체 평가기간</t>
        </is>
      </c>
      <c r="E3726" t="inlineStr">
        <is>
          <t>[초단타]+[버티기형]</t>
        </is>
      </c>
      <c r="F3726" t="inlineStr">
        <is>
          <t>2026-01-21</t>
        </is>
      </c>
      <c r="G3726" t="n">
        <v>15766.03</v>
      </c>
      <c r="H3726" t="inlineStr">
        <is>
          <t>2026-01-27</t>
        </is>
      </c>
      <c r="I3726" t="n">
        <v>19306.48</v>
      </c>
      <c r="J3726" t="inlineStr">
        <is>
          <t>RSI 과열 부분청산</t>
        </is>
      </c>
      <c r="K3726" t="n">
        <v>1</v>
      </c>
      <c r="L3726" t="n">
        <v>1</v>
      </c>
      <c r="M3726" t="n">
        <v>22.09</v>
      </c>
      <c r="N3726" t="inlineStr">
        <is>
          <t>01.27. 1주 매도(RSI 과열 부분청산)</t>
        </is>
      </c>
      <c r="O3726" t="n">
        <v>300000</v>
      </c>
      <c r="P3726">
        <f>COUNTIF($A$2:A3726,A3726)</f>
        <v/>
      </c>
      <c r="Q3726">
        <f>A3726&amp;"|"&amp;P3726</f>
        <v/>
      </c>
    </row>
    <row r="3727">
      <c r="A3727" t="inlineStr">
        <is>
          <t>TIGER 코스닥150|전체 평가기간|[초단타]+[버티기형]</t>
        </is>
      </c>
      <c r="B3727" t="inlineStr">
        <is>
          <t>TIGER 코스닥150</t>
        </is>
      </c>
      <c r="C3727" t="inlineStr">
        <is>
          <t>232080</t>
        </is>
      </c>
      <c r="D3727" t="inlineStr">
        <is>
          <t>전체 평가기간</t>
        </is>
      </c>
      <c r="E3727" t="inlineStr">
        <is>
          <t>[초단타]+[버티기형]</t>
        </is>
      </c>
      <c r="F3727" t="inlineStr">
        <is>
          <t>2026-01-21</t>
        </is>
      </c>
      <c r="G3727" t="n">
        <v>15766.03</v>
      </c>
      <c r="H3727" t="inlineStr">
        <is>
          <t>2026-01-28</t>
        </is>
      </c>
      <c r="I3727" t="n">
        <v>20735.47</v>
      </c>
      <c r="J3727" t="inlineStr">
        <is>
          <t>3차 익절 도달(10%)</t>
        </is>
      </c>
      <c r="K3727" t="n">
        <v>1</v>
      </c>
      <c r="L3727" t="n">
        <v>0</v>
      </c>
      <c r="M3727" t="n">
        <v>31.13</v>
      </c>
      <c r="N3727" t="inlineStr">
        <is>
          <t>01.28. 1주 매도(+10% 상승 시 10% 익절 원칙)</t>
        </is>
      </c>
      <c r="O3727" t="n">
        <v>300000</v>
      </c>
      <c r="P3727">
        <f>COUNTIF($A$2:A3727,A3727)</f>
        <v/>
      </c>
      <c r="Q3727">
        <f>A3727&amp;"|"&amp;P3727</f>
        <v/>
      </c>
    </row>
    <row r="3728">
      <c r="A3728" t="inlineStr">
        <is>
          <t>TIGER 코스닥150|전체 평가기간|[단기스윙]+[칼손절]</t>
        </is>
      </c>
      <c r="B3728" t="inlineStr">
        <is>
          <t>TIGER 코스닥150</t>
        </is>
      </c>
      <c r="C3728" t="inlineStr">
        <is>
          <t>232080</t>
        </is>
      </c>
      <c r="D3728" t="inlineStr">
        <is>
          <t>전체 평가기간</t>
        </is>
      </c>
      <c r="E3728" t="inlineStr">
        <is>
          <t>[단기스윙]+[칼손절]</t>
        </is>
      </c>
      <c r="F3728" t="inlineStr">
        <is>
          <t>2026-01-21</t>
        </is>
      </c>
      <c r="G3728" t="n">
        <v>15766.03</v>
      </c>
      <c r="H3728" t="inlineStr">
        <is>
          <t>2026-01-23</t>
        </is>
      </c>
      <c r="I3728" t="n">
        <v>16873.18</v>
      </c>
      <c r="J3728" t="inlineStr">
        <is>
          <t>1차 익절 도달(5%)</t>
        </is>
      </c>
      <c r="K3728" t="n">
        <v>11</v>
      </c>
      <c r="L3728" t="n">
        <v>8</v>
      </c>
      <c r="M3728" t="n">
        <v>6.7</v>
      </c>
      <c r="N3728" t="inlineStr">
        <is>
          <t>01.23. 11주 매도(+5% 상승 시 60% 익절 원칙)</t>
        </is>
      </c>
      <c r="O3728" t="n">
        <v>300000</v>
      </c>
      <c r="P3728">
        <f>COUNTIF($A$2:A3728,A3728)</f>
        <v/>
      </c>
      <c r="Q3728">
        <f>A3728&amp;"|"&amp;P3728</f>
        <v/>
      </c>
    </row>
    <row r="3729">
      <c r="A3729" t="inlineStr">
        <is>
          <t>TIGER 코스닥150|전체 평가기간|[단기스윙]+[칼손절]</t>
        </is>
      </c>
      <c r="B3729" t="inlineStr">
        <is>
          <t>TIGER 코스닥150</t>
        </is>
      </c>
      <c r="C3729" t="inlineStr">
        <is>
          <t>232080</t>
        </is>
      </c>
      <c r="D3729" t="inlineStr">
        <is>
          <t>전체 평가기간</t>
        </is>
      </c>
      <c r="E3729" t="inlineStr">
        <is>
          <t>[단기스윙]+[칼손절]</t>
        </is>
      </c>
      <c r="F3729" t="inlineStr">
        <is>
          <t>2026-01-21</t>
        </is>
      </c>
      <c r="G3729" t="n">
        <v>15766.03</v>
      </c>
      <c r="H3729" t="inlineStr">
        <is>
          <t>2026-01-26</t>
        </is>
      </c>
      <c r="I3729" t="n">
        <v>18796.83</v>
      </c>
      <c r="J3729" t="inlineStr">
        <is>
          <t>RSI 과열 부분청산</t>
        </is>
      </c>
      <c r="K3729" t="n">
        <v>7</v>
      </c>
      <c r="L3729" t="n">
        <v>1</v>
      </c>
      <c r="M3729" t="n">
        <v>18.87</v>
      </c>
      <c r="N3729" t="inlineStr">
        <is>
          <t>01.26. 7주 매도(RSI 과열 부분청산)</t>
        </is>
      </c>
      <c r="O3729" t="n">
        <v>300000</v>
      </c>
      <c r="P3729">
        <f>COUNTIF($A$2:A3729,A3729)</f>
        <v/>
      </c>
      <c r="Q3729">
        <f>A3729&amp;"|"&amp;P3729</f>
        <v/>
      </c>
    </row>
    <row r="3730">
      <c r="A3730" t="inlineStr">
        <is>
          <t>TIGER 코스닥150|전체 평가기간|[단기스윙]+[칼손절]</t>
        </is>
      </c>
      <c r="B3730" t="inlineStr">
        <is>
          <t>TIGER 코스닥150</t>
        </is>
      </c>
      <c r="C3730" t="inlineStr">
        <is>
          <t>232080</t>
        </is>
      </c>
      <c r="D3730" t="inlineStr">
        <is>
          <t>전체 평가기간</t>
        </is>
      </c>
      <c r="E3730" t="inlineStr">
        <is>
          <t>[단기스윙]+[칼손절]</t>
        </is>
      </c>
      <c r="F3730" t="inlineStr">
        <is>
          <t>2026-01-21</t>
        </is>
      </c>
      <c r="G3730" t="n">
        <v>15766.03</v>
      </c>
      <c r="H3730" t="inlineStr">
        <is>
          <t>2026-01-27</t>
        </is>
      </c>
      <c r="I3730" t="n">
        <v>19306.48</v>
      </c>
      <c r="J3730" t="inlineStr">
        <is>
          <t>3차 익절 도달(20%)</t>
        </is>
      </c>
      <c r="K3730" t="n">
        <v>1</v>
      </c>
      <c r="L3730" t="n">
        <v>0</v>
      </c>
      <c r="M3730" t="n">
        <v>22.09</v>
      </c>
      <c r="N3730" t="inlineStr">
        <is>
          <t>01.27. 1주 매도(+20% 상승 시 10% 익절 원칙)</t>
        </is>
      </c>
      <c r="O3730" t="n">
        <v>300000</v>
      </c>
      <c r="P3730">
        <f>COUNTIF($A$2:A3730,A3730)</f>
        <v/>
      </c>
      <c r="Q3730">
        <f>A3730&amp;"|"&amp;P3730</f>
        <v/>
      </c>
    </row>
    <row r="3731">
      <c r="A3731" t="inlineStr">
        <is>
          <t>TIGER 코스닥150|전체 평가기간|[단기스윙]+[정석방어]</t>
        </is>
      </c>
      <c r="B3731" t="inlineStr">
        <is>
          <t>TIGER 코스닥150</t>
        </is>
      </c>
      <c r="C3731" t="inlineStr">
        <is>
          <t>232080</t>
        </is>
      </c>
      <c r="D3731" t="inlineStr">
        <is>
          <t>전체 평가기간</t>
        </is>
      </c>
      <c r="E3731" t="inlineStr">
        <is>
          <t>[단기스윙]+[정석방어]</t>
        </is>
      </c>
      <c r="F3731" t="inlineStr">
        <is>
          <t>2026-01-21</t>
        </is>
      </c>
      <c r="G3731" t="n">
        <v>15766.03</v>
      </c>
      <c r="H3731" t="inlineStr">
        <is>
          <t>2026-01-23</t>
        </is>
      </c>
      <c r="I3731" t="n">
        <v>16873.18</v>
      </c>
      <c r="J3731" t="inlineStr">
        <is>
          <t>1차 익절 도달(5%)</t>
        </is>
      </c>
      <c r="K3731" t="n">
        <v>11</v>
      </c>
      <c r="L3731" t="n">
        <v>8</v>
      </c>
      <c r="M3731" t="n">
        <v>6.7</v>
      </c>
      <c r="N3731" t="inlineStr">
        <is>
          <t>01.23. 11주 매도(+5% 상승 시 60% 익절 원칙)</t>
        </is>
      </c>
      <c r="O3731" t="n">
        <v>300000</v>
      </c>
      <c r="P3731">
        <f>COUNTIF($A$2:A3731,A3731)</f>
        <v/>
      </c>
      <c r="Q3731">
        <f>A3731&amp;"|"&amp;P3731</f>
        <v/>
      </c>
    </row>
    <row r="3732">
      <c r="A3732" t="inlineStr">
        <is>
          <t>TIGER 코스닥150|전체 평가기간|[단기스윙]+[정석방어]</t>
        </is>
      </c>
      <c r="B3732" t="inlineStr">
        <is>
          <t>TIGER 코스닥150</t>
        </is>
      </c>
      <c r="C3732" t="inlineStr">
        <is>
          <t>232080</t>
        </is>
      </c>
      <c r="D3732" t="inlineStr">
        <is>
          <t>전체 평가기간</t>
        </is>
      </c>
      <c r="E3732" t="inlineStr">
        <is>
          <t>[단기스윙]+[정석방어]</t>
        </is>
      </c>
      <c r="F3732" t="inlineStr">
        <is>
          <t>2026-01-21</t>
        </is>
      </c>
      <c r="G3732" t="n">
        <v>15766.03</v>
      </c>
      <c r="H3732" t="inlineStr">
        <is>
          <t>2026-01-26</t>
        </is>
      </c>
      <c r="I3732" t="n">
        <v>18796.83</v>
      </c>
      <c r="J3732" t="inlineStr">
        <is>
          <t>RSI 과열 부분청산</t>
        </is>
      </c>
      <c r="K3732" t="n">
        <v>7</v>
      </c>
      <c r="L3732" t="n">
        <v>1</v>
      </c>
      <c r="M3732" t="n">
        <v>18.87</v>
      </c>
      <c r="N3732" t="inlineStr">
        <is>
          <t>01.26. 7주 매도(RSI 과열 부분청산)</t>
        </is>
      </c>
      <c r="O3732" t="n">
        <v>300000</v>
      </c>
      <c r="P3732">
        <f>COUNTIF($A$2:A3732,A3732)</f>
        <v/>
      </c>
      <c r="Q3732">
        <f>A3732&amp;"|"&amp;P3732</f>
        <v/>
      </c>
    </row>
    <row r="3733">
      <c r="A3733" t="inlineStr">
        <is>
          <t>TIGER 코스닥150|전체 평가기간|[단기스윙]+[정석방어]</t>
        </is>
      </c>
      <c r="B3733" t="inlineStr">
        <is>
          <t>TIGER 코스닥150</t>
        </is>
      </c>
      <c r="C3733" t="inlineStr">
        <is>
          <t>232080</t>
        </is>
      </c>
      <c r="D3733" t="inlineStr">
        <is>
          <t>전체 평가기간</t>
        </is>
      </c>
      <c r="E3733" t="inlineStr">
        <is>
          <t>[단기스윙]+[정석방어]</t>
        </is>
      </c>
      <c r="F3733" t="inlineStr">
        <is>
          <t>2026-01-21</t>
        </is>
      </c>
      <c r="G3733" t="n">
        <v>15766.03</v>
      </c>
      <c r="H3733" t="inlineStr">
        <is>
          <t>2026-01-27</t>
        </is>
      </c>
      <c r="I3733" t="n">
        <v>19306.48</v>
      </c>
      <c r="J3733" t="inlineStr">
        <is>
          <t>3차 익절 도달(20%)</t>
        </is>
      </c>
      <c r="K3733" t="n">
        <v>1</v>
      </c>
      <c r="L3733" t="n">
        <v>0</v>
      </c>
      <c r="M3733" t="n">
        <v>22.09</v>
      </c>
      <c r="N3733" t="inlineStr">
        <is>
          <t>01.27. 1주 매도(+20% 상승 시 10% 익절 원칙)</t>
        </is>
      </c>
      <c r="O3733" t="n">
        <v>300000</v>
      </c>
      <c r="P3733">
        <f>COUNTIF($A$2:A3733,A3733)</f>
        <v/>
      </c>
      <c r="Q3733">
        <f>A3733&amp;"|"&amp;P3733</f>
        <v/>
      </c>
    </row>
    <row r="3734">
      <c r="A3734" t="inlineStr">
        <is>
          <t>TIGER 코스닥150|전체 평가기간|[단기스윙]+[변동성허용]</t>
        </is>
      </c>
      <c r="B3734" t="inlineStr">
        <is>
          <t>TIGER 코스닥150</t>
        </is>
      </c>
      <c r="C3734" t="inlineStr">
        <is>
          <t>232080</t>
        </is>
      </c>
      <c r="D3734" t="inlineStr">
        <is>
          <t>전체 평가기간</t>
        </is>
      </c>
      <c r="E3734" t="inlineStr">
        <is>
          <t>[단기스윙]+[변동성허용]</t>
        </is>
      </c>
      <c r="F3734" t="inlineStr">
        <is>
          <t>2026-01-21</t>
        </is>
      </c>
      <c r="G3734" t="n">
        <v>15766.03</v>
      </c>
      <c r="H3734" t="inlineStr">
        <is>
          <t>2026-01-23</t>
        </is>
      </c>
      <c r="I3734" t="n">
        <v>16873.18</v>
      </c>
      <c r="J3734" t="inlineStr">
        <is>
          <t>1차 익절 도달(5%)</t>
        </is>
      </c>
      <c r="K3734" t="n">
        <v>11</v>
      </c>
      <c r="L3734" t="n">
        <v>8</v>
      </c>
      <c r="M3734" t="n">
        <v>6.7</v>
      </c>
      <c r="N3734" t="inlineStr">
        <is>
          <t>01.23. 11주 매도(+5% 상승 시 60% 익절 원칙)</t>
        </is>
      </c>
      <c r="O3734" t="n">
        <v>300000</v>
      </c>
      <c r="P3734">
        <f>COUNTIF($A$2:A3734,A3734)</f>
        <v/>
      </c>
      <c r="Q3734">
        <f>A3734&amp;"|"&amp;P3734</f>
        <v/>
      </c>
    </row>
    <row r="3735">
      <c r="A3735" t="inlineStr">
        <is>
          <t>TIGER 코스닥150|전체 평가기간|[단기스윙]+[변동성허용]</t>
        </is>
      </c>
      <c r="B3735" t="inlineStr">
        <is>
          <t>TIGER 코스닥150</t>
        </is>
      </c>
      <c r="C3735" t="inlineStr">
        <is>
          <t>232080</t>
        </is>
      </c>
      <c r="D3735" t="inlineStr">
        <is>
          <t>전체 평가기간</t>
        </is>
      </c>
      <c r="E3735" t="inlineStr">
        <is>
          <t>[단기스윙]+[변동성허용]</t>
        </is>
      </c>
      <c r="F3735" t="inlineStr">
        <is>
          <t>2026-01-21</t>
        </is>
      </c>
      <c r="G3735" t="n">
        <v>15766.03</v>
      </c>
      <c r="H3735" t="inlineStr">
        <is>
          <t>2026-01-26</t>
        </is>
      </c>
      <c r="I3735" t="n">
        <v>18796.83</v>
      </c>
      <c r="J3735" t="inlineStr">
        <is>
          <t>RSI 과열 부분청산</t>
        </is>
      </c>
      <c r="K3735" t="n">
        <v>7</v>
      </c>
      <c r="L3735" t="n">
        <v>1</v>
      </c>
      <c r="M3735" t="n">
        <v>18.87</v>
      </c>
      <c r="N3735" t="inlineStr">
        <is>
          <t>01.26. 7주 매도(RSI 과열 부분청산)</t>
        </is>
      </c>
      <c r="O3735" t="n">
        <v>300000</v>
      </c>
      <c r="P3735">
        <f>COUNTIF($A$2:A3735,A3735)</f>
        <v/>
      </c>
      <c r="Q3735">
        <f>A3735&amp;"|"&amp;P3735</f>
        <v/>
      </c>
    </row>
    <row r="3736">
      <c r="A3736" t="inlineStr">
        <is>
          <t>TIGER 코스닥150|전체 평가기간|[단기스윙]+[변동성허용]</t>
        </is>
      </c>
      <c r="B3736" t="inlineStr">
        <is>
          <t>TIGER 코스닥150</t>
        </is>
      </c>
      <c r="C3736" t="inlineStr">
        <is>
          <t>232080</t>
        </is>
      </c>
      <c r="D3736" t="inlineStr">
        <is>
          <t>전체 평가기간</t>
        </is>
      </c>
      <c r="E3736" t="inlineStr">
        <is>
          <t>[단기스윙]+[변동성허용]</t>
        </is>
      </c>
      <c r="F3736" t="inlineStr">
        <is>
          <t>2026-01-21</t>
        </is>
      </c>
      <c r="G3736" t="n">
        <v>15766.03</v>
      </c>
      <c r="H3736" t="inlineStr">
        <is>
          <t>2026-01-27</t>
        </is>
      </c>
      <c r="I3736" t="n">
        <v>19306.48</v>
      </c>
      <c r="J3736" t="inlineStr">
        <is>
          <t>3차 익절 도달(20%)</t>
        </is>
      </c>
      <c r="K3736" t="n">
        <v>1</v>
      </c>
      <c r="L3736" t="n">
        <v>0</v>
      </c>
      <c r="M3736" t="n">
        <v>22.09</v>
      </c>
      <c r="N3736" t="inlineStr">
        <is>
          <t>01.27. 1주 매도(+20% 상승 시 10% 익절 원칙)</t>
        </is>
      </c>
      <c r="O3736" t="n">
        <v>300000</v>
      </c>
      <c r="P3736">
        <f>COUNTIF($A$2:A3736,A3736)</f>
        <v/>
      </c>
      <c r="Q3736">
        <f>A3736&amp;"|"&amp;P3736</f>
        <v/>
      </c>
    </row>
    <row r="3737">
      <c r="A3737" t="inlineStr">
        <is>
          <t>TIGER 코스닥150|전체 평가기간|[단기스윙]+[버티기형]</t>
        </is>
      </c>
      <c r="B3737" t="inlineStr">
        <is>
          <t>TIGER 코스닥150</t>
        </is>
      </c>
      <c r="C3737" t="inlineStr">
        <is>
          <t>232080</t>
        </is>
      </c>
      <c r="D3737" t="inlineStr">
        <is>
          <t>전체 평가기간</t>
        </is>
      </c>
      <c r="E3737" t="inlineStr">
        <is>
          <t>[단기스윙]+[버티기형]</t>
        </is>
      </c>
      <c r="F3737" t="inlineStr">
        <is>
          <t>2026-01-21</t>
        </is>
      </c>
      <c r="G3737" t="n">
        <v>15766.03</v>
      </c>
      <c r="H3737" t="inlineStr">
        <is>
          <t>2026-01-23</t>
        </is>
      </c>
      <c r="I3737" t="n">
        <v>16873.18</v>
      </c>
      <c r="J3737" t="inlineStr">
        <is>
          <t>1차 익절 도달(5%)</t>
        </is>
      </c>
      <c r="K3737" t="n">
        <v>11</v>
      </c>
      <c r="L3737" t="n">
        <v>8</v>
      </c>
      <c r="M3737" t="n">
        <v>6.7</v>
      </c>
      <c r="N3737" t="inlineStr">
        <is>
          <t>01.23. 11주 매도(+5% 상승 시 60% 익절 원칙)</t>
        </is>
      </c>
      <c r="O3737" t="n">
        <v>300000</v>
      </c>
      <c r="P3737">
        <f>COUNTIF($A$2:A3737,A3737)</f>
        <v/>
      </c>
      <c r="Q3737">
        <f>A3737&amp;"|"&amp;P3737</f>
        <v/>
      </c>
    </row>
    <row r="3738">
      <c r="A3738" t="inlineStr">
        <is>
          <t>TIGER 코스닥150|전체 평가기간|[단기스윙]+[버티기형]</t>
        </is>
      </c>
      <c r="B3738" t="inlineStr">
        <is>
          <t>TIGER 코스닥150</t>
        </is>
      </c>
      <c r="C3738" t="inlineStr">
        <is>
          <t>232080</t>
        </is>
      </c>
      <c r="D3738" t="inlineStr">
        <is>
          <t>전체 평가기간</t>
        </is>
      </c>
      <c r="E3738" t="inlineStr">
        <is>
          <t>[단기스윙]+[버티기형]</t>
        </is>
      </c>
      <c r="F3738" t="inlineStr">
        <is>
          <t>2026-01-21</t>
        </is>
      </c>
      <c r="G3738" t="n">
        <v>15766.03</v>
      </c>
      <c r="H3738" t="inlineStr">
        <is>
          <t>2026-01-26</t>
        </is>
      </c>
      <c r="I3738" t="n">
        <v>18796.83</v>
      </c>
      <c r="J3738" t="inlineStr">
        <is>
          <t>RSI 과열 부분청산</t>
        </is>
      </c>
      <c r="K3738" t="n">
        <v>7</v>
      </c>
      <c r="L3738" t="n">
        <v>1</v>
      </c>
      <c r="M3738" t="n">
        <v>18.87</v>
      </c>
      <c r="N3738" t="inlineStr">
        <is>
          <t>01.26. 7주 매도(RSI 과열 부분청산)</t>
        </is>
      </c>
      <c r="O3738" t="n">
        <v>300000</v>
      </c>
      <c r="P3738">
        <f>COUNTIF($A$2:A3738,A3738)</f>
        <v/>
      </c>
      <c r="Q3738">
        <f>A3738&amp;"|"&amp;P3738</f>
        <v/>
      </c>
    </row>
    <row r="3739">
      <c r="A3739" t="inlineStr">
        <is>
          <t>TIGER 코스닥150|전체 평가기간|[단기스윙]+[버티기형]</t>
        </is>
      </c>
      <c r="B3739" t="inlineStr">
        <is>
          <t>TIGER 코스닥150</t>
        </is>
      </c>
      <c r="C3739" t="inlineStr">
        <is>
          <t>232080</t>
        </is>
      </c>
      <c r="D3739" t="inlineStr">
        <is>
          <t>전체 평가기간</t>
        </is>
      </c>
      <c r="E3739" t="inlineStr">
        <is>
          <t>[단기스윙]+[버티기형]</t>
        </is>
      </c>
      <c r="F3739" t="inlineStr">
        <is>
          <t>2026-01-21</t>
        </is>
      </c>
      <c r="G3739" t="n">
        <v>15766.03</v>
      </c>
      <c r="H3739" t="inlineStr">
        <is>
          <t>2026-01-27</t>
        </is>
      </c>
      <c r="I3739" t="n">
        <v>19306.48</v>
      </c>
      <c r="J3739" t="inlineStr">
        <is>
          <t>3차 익절 도달(20%)</t>
        </is>
      </c>
      <c r="K3739" t="n">
        <v>1</v>
      </c>
      <c r="L3739" t="n">
        <v>0</v>
      </c>
      <c r="M3739" t="n">
        <v>22.09</v>
      </c>
      <c r="N3739" t="inlineStr">
        <is>
          <t>01.27. 1주 매도(+20% 상승 시 10% 익절 원칙)</t>
        </is>
      </c>
      <c r="O3739" t="n">
        <v>300000</v>
      </c>
      <c r="P3739">
        <f>COUNTIF($A$2:A3739,A3739)</f>
        <v/>
      </c>
      <c r="Q3739">
        <f>A3739&amp;"|"&amp;P3739</f>
        <v/>
      </c>
    </row>
    <row r="3740">
      <c r="A3740" t="inlineStr">
        <is>
          <t>TIGER 코스닥150|전체 평가기간|[대표님룰]+[칼손절]</t>
        </is>
      </c>
      <c r="B3740" t="inlineStr">
        <is>
          <t>TIGER 코스닥150</t>
        </is>
      </c>
      <c r="C3740" t="inlineStr">
        <is>
          <t>232080</t>
        </is>
      </c>
      <c r="D3740" t="inlineStr">
        <is>
          <t>전체 평가기간</t>
        </is>
      </c>
      <c r="E3740" t="inlineStr">
        <is>
          <t>[대표님룰]+[칼손절]</t>
        </is>
      </c>
      <c r="F3740" t="inlineStr">
        <is>
          <t>2026-01-21</t>
        </is>
      </c>
      <c r="G3740" t="n">
        <v>15766.03</v>
      </c>
      <c r="H3740" t="inlineStr">
        <is>
          <t>2026-01-23</t>
        </is>
      </c>
      <c r="I3740" t="n">
        <v>16873.18</v>
      </c>
      <c r="J3740" t="inlineStr">
        <is>
          <t>1차 익절 도달(5%)</t>
        </is>
      </c>
      <c r="K3740" t="n">
        <v>11</v>
      </c>
      <c r="L3740" t="n">
        <v>8</v>
      </c>
      <c r="M3740" t="n">
        <v>6.7</v>
      </c>
      <c r="N3740" t="inlineStr">
        <is>
          <t>01.23. 11주 매도(+5% 상승 시 60% 익절 원칙)</t>
        </is>
      </c>
      <c r="O3740" t="n">
        <v>300000</v>
      </c>
      <c r="P3740">
        <f>COUNTIF($A$2:A3740,A3740)</f>
        <v/>
      </c>
      <c r="Q3740">
        <f>A3740&amp;"|"&amp;P3740</f>
        <v/>
      </c>
    </row>
    <row r="3741">
      <c r="A3741" t="inlineStr">
        <is>
          <t>TIGER 코스닥150|전체 평가기간|[대표님룰]+[칼손절]</t>
        </is>
      </c>
      <c r="B3741" t="inlineStr">
        <is>
          <t>TIGER 코스닥150</t>
        </is>
      </c>
      <c r="C3741" t="inlineStr">
        <is>
          <t>232080</t>
        </is>
      </c>
      <c r="D3741" t="inlineStr">
        <is>
          <t>전체 평가기간</t>
        </is>
      </c>
      <c r="E3741" t="inlineStr">
        <is>
          <t>[대표님룰]+[칼손절]</t>
        </is>
      </c>
      <c r="F3741" t="inlineStr">
        <is>
          <t>2026-01-21</t>
        </is>
      </c>
      <c r="G3741" t="n">
        <v>15766.03</v>
      </c>
      <c r="H3741" t="inlineStr">
        <is>
          <t>2026-01-26</t>
        </is>
      </c>
      <c r="I3741" t="n">
        <v>18796.83</v>
      </c>
      <c r="J3741" t="inlineStr">
        <is>
          <t>RSI 과열 부분청산</t>
        </is>
      </c>
      <c r="K3741" t="n">
        <v>7</v>
      </c>
      <c r="L3741" t="n">
        <v>1</v>
      </c>
      <c r="M3741" t="n">
        <v>18.87</v>
      </c>
      <c r="N3741" t="inlineStr">
        <is>
          <t>01.26. 7주 매도(RSI 과열 부분청산)</t>
        </is>
      </c>
      <c r="O3741" t="n">
        <v>300000</v>
      </c>
      <c r="P3741">
        <f>COUNTIF($A$2:A3741,A3741)</f>
        <v/>
      </c>
      <c r="Q3741">
        <f>A3741&amp;"|"&amp;P3741</f>
        <v/>
      </c>
    </row>
    <row r="3742">
      <c r="A3742" t="inlineStr">
        <is>
          <t>TIGER 코스닥150|전체 평가기간|[대표님룰]+[칼손절]</t>
        </is>
      </c>
      <c r="B3742" t="inlineStr">
        <is>
          <t>TIGER 코스닥150</t>
        </is>
      </c>
      <c r="C3742" t="inlineStr">
        <is>
          <t>232080</t>
        </is>
      </c>
      <c r="D3742" t="inlineStr">
        <is>
          <t>전체 평가기간</t>
        </is>
      </c>
      <c r="E3742" t="inlineStr">
        <is>
          <t>[대표님룰]+[칼손절]</t>
        </is>
      </c>
      <c r="F3742" t="inlineStr">
        <is>
          <t>2026-01-21</t>
        </is>
      </c>
      <c r="G3742" t="n">
        <v>15766.03</v>
      </c>
      <c r="H3742" t="inlineStr">
        <is>
          <t>2026-01-27</t>
        </is>
      </c>
      <c r="I3742" t="n">
        <v>19306.48</v>
      </c>
      <c r="J3742" t="inlineStr">
        <is>
          <t>2차 익절 도달(10%)</t>
        </is>
      </c>
      <c r="K3742" t="n">
        <v>1</v>
      </c>
      <c r="L3742" t="n">
        <v>0</v>
      </c>
      <c r="M3742" t="n">
        <v>22.09</v>
      </c>
      <c r="N3742" t="inlineStr">
        <is>
          <t>01.27. 1주 매도(+10% 상승 시 30% 익절 원칙)</t>
        </is>
      </c>
      <c r="O3742" t="n">
        <v>300000</v>
      </c>
      <c r="P3742">
        <f>COUNTIF($A$2:A3742,A3742)</f>
        <v/>
      </c>
      <c r="Q3742">
        <f>A3742&amp;"|"&amp;P3742</f>
        <v/>
      </c>
    </row>
    <row r="3743">
      <c r="A3743" t="inlineStr">
        <is>
          <t>TIGER 코스닥150|전체 평가기간|[대표님룰]+[정석방어]</t>
        </is>
      </c>
      <c r="B3743" t="inlineStr">
        <is>
          <t>TIGER 코스닥150</t>
        </is>
      </c>
      <c r="C3743" t="inlineStr">
        <is>
          <t>232080</t>
        </is>
      </c>
      <c r="D3743" t="inlineStr">
        <is>
          <t>전체 평가기간</t>
        </is>
      </c>
      <c r="E3743" t="inlineStr">
        <is>
          <t>[대표님룰]+[정석방어]</t>
        </is>
      </c>
      <c r="F3743" t="inlineStr">
        <is>
          <t>2026-01-21</t>
        </is>
      </c>
      <c r="G3743" t="n">
        <v>15766.03</v>
      </c>
      <c r="H3743" t="inlineStr">
        <is>
          <t>2026-01-23</t>
        </is>
      </c>
      <c r="I3743" t="n">
        <v>16873.18</v>
      </c>
      <c r="J3743" t="inlineStr">
        <is>
          <t>1차 익절 도달(5%)</t>
        </is>
      </c>
      <c r="K3743" t="n">
        <v>11</v>
      </c>
      <c r="L3743" t="n">
        <v>8</v>
      </c>
      <c r="M3743" t="n">
        <v>6.7</v>
      </c>
      <c r="N3743" t="inlineStr">
        <is>
          <t>01.23. 11주 매도(+5% 상승 시 60% 익절 원칙)</t>
        </is>
      </c>
      <c r="O3743" t="n">
        <v>300000</v>
      </c>
      <c r="P3743">
        <f>COUNTIF($A$2:A3743,A3743)</f>
        <v/>
      </c>
      <c r="Q3743">
        <f>A3743&amp;"|"&amp;P3743</f>
        <v/>
      </c>
    </row>
    <row r="3744">
      <c r="A3744" t="inlineStr">
        <is>
          <t>TIGER 코스닥150|전체 평가기간|[대표님룰]+[정석방어]</t>
        </is>
      </c>
      <c r="B3744" t="inlineStr">
        <is>
          <t>TIGER 코스닥150</t>
        </is>
      </c>
      <c r="C3744" t="inlineStr">
        <is>
          <t>232080</t>
        </is>
      </c>
      <c r="D3744" t="inlineStr">
        <is>
          <t>전체 평가기간</t>
        </is>
      </c>
      <c r="E3744" t="inlineStr">
        <is>
          <t>[대표님룰]+[정석방어]</t>
        </is>
      </c>
      <c r="F3744" t="inlineStr">
        <is>
          <t>2026-01-21</t>
        </is>
      </c>
      <c r="G3744" t="n">
        <v>15766.03</v>
      </c>
      <c r="H3744" t="inlineStr">
        <is>
          <t>2026-01-26</t>
        </is>
      </c>
      <c r="I3744" t="n">
        <v>18796.83</v>
      </c>
      <c r="J3744" t="inlineStr">
        <is>
          <t>RSI 과열 부분청산</t>
        </is>
      </c>
      <c r="K3744" t="n">
        <v>7</v>
      </c>
      <c r="L3744" t="n">
        <v>1</v>
      </c>
      <c r="M3744" t="n">
        <v>18.87</v>
      </c>
      <c r="N3744" t="inlineStr">
        <is>
          <t>01.26. 7주 매도(RSI 과열 부분청산)</t>
        </is>
      </c>
      <c r="O3744" t="n">
        <v>300000</v>
      </c>
      <c r="P3744">
        <f>COUNTIF($A$2:A3744,A3744)</f>
        <v/>
      </c>
      <c r="Q3744">
        <f>A3744&amp;"|"&amp;P3744</f>
        <v/>
      </c>
    </row>
    <row r="3745">
      <c r="A3745" t="inlineStr">
        <is>
          <t>TIGER 코스닥150|전체 평가기간|[대표님룰]+[정석방어]</t>
        </is>
      </c>
      <c r="B3745" t="inlineStr">
        <is>
          <t>TIGER 코스닥150</t>
        </is>
      </c>
      <c r="C3745" t="inlineStr">
        <is>
          <t>232080</t>
        </is>
      </c>
      <c r="D3745" t="inlineStr">
        <is>
          <t>전체 평가기간</t>
        </is>
      </c>
      <c r="E3745" t="inlineStr">
        <is>
          <t>[대표님룰]+[정석방어]</t>
        </is>
      </c>
      <c r="F3745" t="inlineStr">
        <is>
          <t>2026-01-21</t>
        </is>
      </c>
      <c r="G3745" t="n">
        <v>15766.03</v>
      </c>
      <c r="H3745" t="inlineStr">
        <is>
          <t>2026-01-27</t>
        </is>
      </c>
      <c r="I3745" t="n">
        <v>19306.48</v>
      </c>
      <c r="J3745" t="inlineStr">
        <is>
          <t>2차 익절 도달(10%)</t>
        </is>
      </c>
      <c r="K3745" t="n">
        <v>1</v>
      </c>
      <c r="L3745" t="n">
        <v>0</v>
      </c>
      <c r="M3745" t="n">
        <v>22.09</v>
      </c>
      <c r="N3745" t="inlineStr">
        <is>
          <t>01.27. 1주 매도(+10% 상승 시 30% 익절 원칙)</t>
        </is>
      </c>
      <c r="O3745" t="n">
        <v>300000</v>
      </c>
      <c r="P3745">
        <f>COUNTIF($A$2:A3745,A3745)</f>
        <v/>
      </c>
      <c r="Q3745">
        <f>A3745&amp;"|"&amp;P3745</f>
        <v/>
      </c>
    </row>
    <row r="3746">
      <c r="A3746" t="inlineStr">
        <is>
          <t>TIGER 코스닥150|전체 평가기간|[대표님룰]+[변동성허용]</t>
        </is>
      </c>
      <c r="B3746" t="inlineStr">
        <is>
          <t>TIGER 코스닥150</t>
        </is>
      </c>
      <c r="C3746" t="inlineStr">
        <is>
          <t>232080</t>
        </is>
      </c>
      <c r="D3746" t="inlineStr">
        <is>
          <t>전체 평가기간</t>
        </is>
      </c>
      <c r="E3746" t="inlineStr">
        <is>
          <t>[대표님룰]+[변동성허용]</t>
        </is>
      </c>
      <c r="F3746" t="inlineStr">
        <is>
          <t>2026-01-21</t>
        </is>
      </c>
      <c r="G3746" t="n">
        <v>15766.03</v>
      </c>
      <c r="H3746" t="inlineStr">
        <is>
          <t>2026-01-23</t>
        </is>
      </c>
      <c r="I3746" t="n">
        <v>16873.18</v>
      </c>
      <c r="J3746" t="inlineStr">
        <is>
          <t>1차 익절 도달(5%)</t>
        </is>
      </c>
      <c r="K3746" t="n">
        <v>11</v>
      </c>
      <c r="L3746" t="n">
        <v>8</v>
      </c>
      <c r="M3746" t="n">
        <v>6.7</v>
      </c>
      <c r="N3746" t="inlineStr">
        <is>
          <t>01.23. 11주 매도(+5% 상승 시 60% 익절 원칙)</t>
        </is>
      </c>
      <c r="O3746" t="n">
        <v>300000</v>
      </c>
      <c r="P3746">
        <f>COUNTIF($A$2:A3746,A3746)</f>
        <v/>
      </c>
      <c r="Q3746">
        <f>A3746&amp;"|"&amp;P3746</f>
        <v/>
      </c>
    </row>
    <row r="3747">
      <c r="A3747" t="inlineStr">
        <is>
          <t>TIGER 코스닥150|전체 평가기간|[대표님룰]+[변동성허용]</t>
        </is>
      </c>
      <c r="B3747" t="inlineStr">
        <is>
          <t>TIGER 코스닥150</t>
        </is>
      </c>
      <c r="C3747" t="inlineStr">
        <is>
          <t>232080</t>
        </is>
      </c>
      <c r="D3747" t="inlineStr">
        <is>
          <t>전체 평가기간</t>
        </is>
      </c>
      <c r="E3747" t="inlineStr">
        <is>
          <t>[대표님룰]+[변동성허용]</t>
        </is>
      </c>
      <c r="F3747" t="inlineStr">
        <is>
          <t>2026-01-21</t>
        </is>
      </c>
      <c r="G3747" t="n">
        <v>15766.03</v>
      </c>
      <c r="H3747" t="inlineStr">
        <is>
          <t>2026-01-26</t>
        </is>
      </c>
      <c r="I3747" t="n">
        <v>18796.83</v>
      </c>
      <c r="J3747" t="inlineStr">
        <is>
          <t>RSI 과열 부분청산</t>
        </is>
      </c>
      <c r="K3747" t="n">
        <v>7</v>
      </c>
      <c r="L3747" t="n">
        <v>1</v>
      </c>
      <c r="M3747" t="n">
        <v>18.87</v>
      </c>
      <c r="N3747" t="inlineStr">
        <is>
          <t>01.26. 7주 매도(RSI 과열 부분청산)</t>
        </is>
      </c>
      <c r="O3747" t="n">
        <v>300000</v>
      </c>
      <c r="P3747">
        <f>COUNTIF($A$2:A3747,A3747)</f>
        <v/>
      </c>
      <c r="Q3747">
        <f>A3747&amp;"|"&amp;P3747</f>
        <v/>
      </c>
    </row>
    <row r="3748">
      <c r="A3748" t="inlineStr">
        <is>
          <t>TIGER 코스닥150|전체 평가기간|[대표님룰]+[변동성허용]</t>
        </is>
      </c>
      <c r="B3748" t="inlineStr">
        <is>
          <t>TIGER 코스닥150</t>
        </is>
      </c>
      <c r="C3748" t="inlineStr">
        <is>
          <t>232080</t>
        </is>
      </c>
      <c r="D3748" t="inlineStr">
        <is>
          <t>전체 평가기간</t>
        </is>
      </c>
      <c r="E3748" t="inlineStr">
        <is>
          <t>[대표님룰]+[변동성허용]</t>
        </is>
      </c>
      <c r="F3748" t="inlineStr">
        <is>
          <t>2026-01-21</t>
        </is>
      </c>
      <c r="G3748" t="n">
        <v>15766.03</v>
      </c>
      <c r="H3748" t="inlineStr">
        <is>
          <t>2026-01-27</t>
        </is>
      </c>
      <c r="I3748" t="n">
        <v>19306.48</v>
      </c>
      <c r="J3748" t="inlineStr">
        <is>
          <t>2차 익절 도달(10%)</t>
        </is>
      </c>
      <c r="K3748" t="n">
        <v>1</v>
      </c>
      <c r="L3748" t="n">
        <v>0</v>
      </c>
      <c r="M3748" t="n">
        <v>22.09</v>
      </c>
      <c r="N3748" t="inlineStr">
        <is>
          <t>01.27. 1주 매도(+10% 상승 시 30% 익절 원칙)</t>
        </is>
      </c>
      <c r="O3748" t="n">
        <v>300000</v>
      </c>
      <c r="P3748">
        <f>COUNTIF($A$2:A3748,A3748)</f>
        <v/>
      </c>
      <c r="Q3748">
        <f>A3748&amp;"|"&amp;P3748</f>
        <v/>
      </c>
    </row>
    <row r="3749">
      <c r="A3749" t="inlineStr">
        <is>
          <t>TIGER 코스닥150|전체 평가기간|[대표님룰]+[버티기형]</t>
        </is>
      </c>
      <c r="B3749" t="inlineStr">
        <is>
          <t>TIGER 코스닥150</t>
        </is>
      </c>
      <c r="C3749" t="inlineStr">
        <is>
          <t>232080</t>
        </is>
      </c>
      <c r="D3749" t="inlineStr">
        <is>
          <t>전체 평가기간</t>
        </is>
      </c>
      <c r="E3749" t="inlineStr">
        <is>
          <t>[대표님룰]+[버티기형]</t>
        </is>
      </c>
      <c r="F3749" t="inlineStr">
        <is>
          <t>2026-01-21</t>
        </is>
      </c>
      <c r="G3749" t="n">
        <v>15766.03</v>
      </c>
      <c r="H3749" t="inlineStr">
        <is>
          <t>2026-01-23</t>
        </is>
      </c>
      <c r="I3749" t="n">
        <v>16873.18</v>
      </c>
      <c r="J3749" t="inlineStr">
        <is>
          <t>1차 익절 도달(5%)</t>
        </is>
      </c>
      <c r="K3749" t="n">
        <v>11</v>
      </c>
      <c r="L3749" t="n">
        <v>8</v>
      </c>
      <c r="M3749" t="n">
        <v>6.7</v>
      </c>
      <c r="N3749" t="inlineStr">
        <is>
          <t>01.23. 11주 매도(+5% 상승 시 60% 익절 원칙)</t>
        </is>
      </c>
      <c r="O3749" t="n">
        <v>300000</v>
      </c>
      <c r="P3749">
        <f>COUNTIF($A$2:A3749,A3749)</f>
        <v/>
      </c>
      <c r="Q3749">
        <f>A3749&amp;"|"&amp;P3749</f>
        <v/>
      </c>
    </row>
    <row r="3750">
      <c r="A3750" t="inlineStr">
        <is>
          <t>TIGER 코스닥150|전체 평가기간|[대표님룰]+[버티기형]</t>
        </is>
      </c>
      <c r="B3750" t="inlineStr">
        <is>
          <t>TIGER 코스닥150</t>
        </is>
      </c>
      <c r="C3750" t="inlineStr">
        <is>
          <t>232080</t>
        </is>
      </c>
      <c r="D3750" t="inlineStr">
        <is>
          <t>전체 평가기간</t>
        </is>
      </c>
      <c r="E3750" t="inlineStr">
        <is>
          <t>[대표님룰]+[버티기형]</t>
        </is>
      </c>
      <c r="F3750" t="inlineStr">
        <is>
          <t>2026-01-21</t>
        </is>
      </c>
      <c r="G3750" t="n">
        <v>15766.03</v>
      </c>
      <c r="H3750" t="inlineStr">
        <is>
          <t>2026-01-26</t>
        </is>
      </c>
      <c r="I3750" t="n">
        <v>18796.83</v>
      </c>
      <c r="J3750" t="inlineStr">
        <is>
          <t>RSI 과열 부분청산</t>
        </is>
      </c>
      <c r="K3750" t="n">
        <v>7</v>
      </c>
      <c r="L3750" t="n">
        <v>1</v>
      </c>
      <c r="M3750" t="n">
        <v>18.87</v>
      </c>
      <c r="N3750" t="inlineStr">
        <is>
          <t>01.26. 7주 매도(RSI 과열 부분청산)</t>
        </is>
      </c>
      <c r="O3750" t="n">
        <v>300000</v>
      </c>
      <c r="P3750">
        <f>COUNTIF($A$2:A3750,A3750)</f>
        <v/>
      </c>
      <c r="Q3750">
        <f>A3750&amp;"|"&amp;P3750</f>
        <v/>
      </c>
    </row>
    <row r="3751">
      <c r="A3751" t="inlineStr">
        <is>
          <t>TIGER 코스닥150|전체 평가기간|[대표님룰]+[버티기형]</t>
        </is>
      </c>
      <c r="B3751" t="inlineStr">
        <is>
          <t>TIGER 코스닥150</t>
        </is>
      </c>
      <c r="C3751" t="inlineStr">
        <is>
          <t>232080</t>
        </is>
      </c>
      <c r="D3751" t="inlineStr">
        <is>
          <t>전체 평가기간</t>
        </is>
      </c>
      <c r="E3751" t="inlineStr">
        <is>
          <t>[대표님룰]+[버티기형]</t>
        </is>
      </c>
      <c r="F3751" t="inlineStr">
        <is>
          <t>2026-01-21</t>
        </is>
      </c>
      <c r="G3751" t="n">
        <v>15766.03</v>
      </c>
      <c r="H3751" t="inlineStr">
        <is>
          <t>2026-01-27</t>
        </is>
      </c>
      <c r="I3751" t="n">
        <v>19306.48</v>
      </c>
      <c r="J3751" t="inlineStr">
        <is>
          <t>2차 익절 도달(10%)</t>
        </is>
      </c>
      <c r="K3751" t="n">
        <v>1</v>
      </c>
      <c r="L3751" t="n">
        <v>0</v>
      </c>
      <c r="M3751" t="n">
        <v>22.09</v>
      </c>
      <c r="N3751" t="inlineStr">
        <is>
          <t>01.27. 1주 매도(+10% 상승 시 30% 익절 원칙)</t>
        </is>
      </c>
      <c r="O3751" t="n">
        <v>300000</v>
      </c>
      <c r="P3751">
        <f>COUNTIF($A$2:A3751,A3751)</f>
        <v/>
      </c>
      <c r="Q3751">
        <f>A3751&amp;"|"&amp;P3751</f>
        <v/>
      </c>
    </row>
    <row r="3752">
      <c r="A3752" t="inlineStr">
        <is>
          <t>TIGER 코스닥150|전체 평가기간|[중기추세]+[칼손절]</t>
        </is>
      </c>
      <c r="B3752" t="inlineStr">
        <is>
          <t>TIGER 코스닥150</t>
        </is>
      </c>
      <c r="C3752" t="inlineStr">
        <is>
          <t>232080</t>
        </is>
      </c>
      <c r="D3752" t="inlineStr">
        <is>
          <t>전체 평가기간</t>
        </is>
      </c>
      <c r="E3752" t="inlineStr">
        <is>
          <t>[중기추세]+[칼손절]</t>
        </is>
      </c>
      <c r="F3752" t="inlineStr">
        <is>
          <t>2026-01-21</t>
        </is>
      </c>
      <c r="G3752" t="n">
        <v>15766.03</v>
      </c>
      <c r="H3752" t="inlineStr">
        <is>
          <t>2026-01-26</t>
        </is>
      </c>
      <c r="I3752" t="n">
        <v>18796.83</v>
      </c>
      <c r="J3752" t="inlineStr">
        <is>
          <t>RSI 과열 부분청산</t>
        </is>
      </c>
      <c r="K3752" t="n">
        <v>17</v>
      </c>
      <c r="L3752" t="n">
        <v>2</v>
      </c>
      <c r="M3752" t="n">
        <v>18.87</v>
      </c>
      <c r="N3752" t="inlineStr">
        <is>
          <t>01.26. 17주 매도(RSI 과열 부분청산)</t>
        </is>
      </c>
      <c r="O3752" t="n">
        <v>300000</v>
      </c>
      <c r="P3752">
        <f>COUNTIF($A$2:A3752,A3752)</f>
        <v/>
      </c>
      <c r="Q3752">
        <f>A3752&amp;"|"&amp;P3752</f>
        <v/>
      </c>
    </row>
    <row r="3753">
      <c r="A3753" t="inlineStr">
        <is>
          <t>TIGER 코스닥150|전체 평가기간|[중기추세]+[칼손절]</t>
        </is>
      </c>
      <c r="B3753" t="inlineStr">
        <is>
          <t>TIGER 코스닥150</t>
        </is>
      </c>
      <c r="C3753" t="inlineStr">
        <is>
          <t>232080</t>
        </is>
      </c>
      <c r="D3753" t="inlineStr">
        <is>
          <t>전체 평가기간</t>
        </is>
      </c>
      <c r="E3753" t="inlineStr">
        <is>
          <t>[중기추세]+[칼손절]</t>
        </is>
      </c>
      <c r="F3753" t="inlineStr">
        <is>
          <t>2026-01-21</t>
        </is>
      </c>
      <c r="G3753" t="n">
        <v>15766.03</v>
      </c>
      <c r="H3753" t="inlineStr">
        <is>
          <t>2026-01-27</t>
        </is>
      </c>
      <c r="I3753" t="n">
        <v>19306.48</v>
      </c>
      <c r="J3753" t="inlineStr">
        <is>
          <t>RSI 과열 부분청산</t>
        </is>
      </c>
      <c r="K3753" t="n">
        <v>1</v>
      </c>
      <c r="L3753" t="n">
        <v>1</v>
      </c>
      <c r="M3753" t="n">
        <v>22.09</v>
      </c>
      <c r="N3753" t="inlineStr">
        <is>
          <t>01.27. 1주 매도(RSI 과열 부분청산)</t>
        </is>
      </c>
      <c r="O3753" t="n">
        <v>300000</v>
      </c>
      <c r="P3753">
        <f>COUNTIF($A$2:A3753,A3753)</f>
        <v/>
      </c>
      <c r="Q3753">
        <f>A3753&amp;"|"&amp;P3753</f>
        <v/>
      </c>
    </row>
    <row r="3754">
      <c r="A3754" t="inlineStr">
        <is>
          <t>TIGER 코스닥150|전체 평가기간|[중기추세]+[칼손절]</t>
        </is>
      </c>
      <c r="B3754" t="inlineStr">
        <is>
          <t>TIGER 코스닥150</t>
        </is>
      </c>
      <c r="C3754" t="inlineStr">
        <is>
          <t>232080</t>
        </is>
      </c>
      <c r="D3754" t="inlineStr">
        <is>
          <t>전체 평가기간</t>
        </is>
      </c>
      <c r="E3754" t="inlineStr">
        <is>
          <t>[중기추세]+[칼손절]</t>
        </is>
      </c>
      <c r="F3754" t="inlineStr">
        <is>
          <t>2026-01-21</t>
        </is>
      </c>
      <c r="G3754" t="n">
        <v>15766.03</v>
      </c>
      <c r="H3754" t="inlineStr">
        <is>
          <t>2026-01-28</t>
        </is>
      </c>
      <c r="I3754" t="n">
        <v>20735.47</v>
      </c>
      <c r="J3754" t="inlineStr">
        <is>
          <t>3차 익절 도달(30%)</t>
        </is>
      </c>
      <c r="K3754" t="n">
        <v>1</v>
      </c>
      <c r="L3754" t="n">
        <v>0</v>
      </c>
      <c r="M3754" t="n">
        <v>31.13</v>
      </c>
      <c r="N3754" t="inlineStr">
        <is>
          <t>01.28. 1주 매도(+30% 상승 시 20% 익절 원칙)</t>
        </is>
      </c>
      <c r="O3754" t="n">
        <v>300000</v>
      </c>
      <c r="P3754">
        <f>COUNTIF($A$2:A3754,A3754)</f>
        <v/>
      </c>
      <c r="Q3754">
        <f>A3754&amp;"|"&amp;P3754</f>
        <v/>
      </c>
    </row>
    <row r="3755">
      <c r="A3755" t="inlineStr">
        <is>
          <t>TIGER 코스닥150|전체 평가기간|[중기추세]+[정석방어]</t>
        </is>
      </c>
      <c r="B3755" t="inlineStr">
        <is>
          <t>TIGER 코스닥150</t>
        </is>
      </c>
      <c r="C3755" t="inlineStr">
        <is>
          <t>232080</t>
        </is>
      </c>
      <c r="D3755" t="inlineStr">
        <is>
          <t>전체 평가기간</t>
        </is>
      </c>
      <c r="E3755" t="inlineStr">
        <is>
          <t>[중기추세]+[정석방어]</t>
        </is>
      </c>
      <c r="F3755" t="inlineStr">
        <is>
          <t>2026-01-21</t>
        </is>
      </c>
      <c r="G3755" t="n">
        <v>15766.03</v>
      </c>
      <c r="H3755" t="inlineStr">
        <is>
          <t>2026-01-26</t>
        </is>
      </c>
      <c r="I3755" t="n">
        <v>18796.83</v>
      </c>
      <c r="J3755" t="inlineStr">
        <is>
          <t>RSI 과열 부분청산</t>
        </is>
      </c>
      <c r="K3755" t="n">
        <v>17</v>
      </c>
      <c r="L3755" t="n">
        <v>2</v>
      </c>
      <c r="M3755" t="n">
        <v>18.87</v>
      </c>
      <c r="N3755" t="inlineStr">
        <is>
          <t>01.26. 17주 매도(RSI 과열 부분청산)</t>
        </is>
      </c>
      <c r="O3755" t="n">
        <v>300000</v>
      </c>
      <c r="P3755">
        <f>COUNTIF($A$2:A3755,A3755)</f>
        <v/>
      </c>
      <c r="Q3755">
        <f>A3755&amp;"|"&amp;P3755</f>
        <v/>
      </c>
    </row>
    <row r="3756">
      <c r="A3756" t="inlineStr">
        <is>
          <t>TIGER 코스닥150|전체 평가기간|[중기추세]+[정석방어]</t>
        </is>
      </c>
      <c r="B3756" t="inlineStr">
        <is>
          <t>TIGER 코스닥150</t>
        </is>
      </c>
      <c r="C3756" t="inlineStr">
        <is>
          <t>232080</t>
        </is>
      </c>
      <c r="D3756" t="inlineStr">
        <is>
          <t>전체 평가기간</t>
        </is>
      </c>
      <c r="E3756" t="inlineStr">
        <is>
          <t>[중기추세]+[정석방어]</t>
        </is>
      </c>
      <c r="F3756" t="inlineStr">
        <is>
          <t>2026-01-21</t>
        </is>
      </c>
      <c r="G3756" t="n">
        <v>15766.03</v>
      </c>
      <c r="H3756" t="inlineStr">
        <is>
          <t>2026-01-27</t>
        </is>
      </c>
      <c r="I3756" t="n">
        <v>19306.48</v>
      </c>
      <c r="J3756" t="inlineStr">
        <is>
          <t>RSI 과열 부분청산</t>
        </is>
      </c>
      <c r="K3756" t="n">
        <v>1</v>
      </c>
      <c r="L3756" t="n">
        <v>1</v>
      </c>
      <c r="M3756" t="n">
        <v>22.09</v>
      </c>
      <c r="N3756" t="inlineStr">
        <is>
          <t>01.27. 1주 매도(RSI 과열 부분청산)</t>
        </is>
      </c>
      <c r="O3756" t="n">
        <v>300000</v>
      </c>
      <c r="P3756">
        <f>COUNTIF($A$2:A3756,A3756)</f>
        <v/>
      </c>
      <c r="Q3756">
        <f>A3756&amp;"|"&amp;P3756</f>
        <v/>
      </c>
    </row>
    <row r="3757">
      <c r="A3757" t="inlineStr">
        <is>
          <t>TIGER 코스닥150|전체 평가기간|[중기추세]+[정석방어]</t>
        </is>
      </c>
      <c r="B3757" t="inlineStr">
        <is>
          <t>TIGER 코스닥150</t>
        </is>
      </c>
      <c r="C3757" t="inlineStr">
        <is>
          <t>232080</t>
        </is>
      </c>
      <c r="D3757" t="inlineStr">
        <is>
          <t>전체 평가기간</t>
        </is>
      </c>
      <c r="E3757" t="inlineStr">
        <is>
          <t>[중기추세]+[정석방어]</t>
        </is>
      </c>
      <c r="F3757" t="inlineStr">
        <is>
          <t>2026-01-21</t>
        </is>
      </c>
      <c r="G3757" t="n">
        <v>15766.03</v>
      </c>
      <c r="H3757" t="inlineStr">
        <is>
          <t>2026-01-28</t>
        </is>
      </c>
      <c r="I3757" t="n">
        <v>20735.47</v>
      </c>
      <c r="J3757" t="inlineStr">
        <is>
          <t>3차 익절 도달(30%)</t>
        </is>
      </c>
      <c r="K3757" t="n">
        <v>1</v>
      </c>
      <c r="L3757" t="n">
        <v>0</v>
      </c>
      <c r="M3757" t="n">
        <v>31.13</v>
      </c>
      <c r="N3757" t="inlineStr">
        <is>
          <t>01.28. 1주 매도(+30% 상승 시 20% 익절 원칙)</t>
        </is>
      </c>
      <c r="O3757" t="n">
        <v>300000</v>
      </c>
      <c r="P3757">
        <f>COUNTIF($A$2:A3757,A3757)</f>
        <v/>
      </c>
      <c r="Q3757">
        <f>A3757&amp;"|"&amp;P3757</f>
        <v/>
      </c>
    </row>
    <row r="3758">
      <c r="A3758" t="inlineStr">
        <is>
          <t>TIGER 코스닥150|전체 평가기간|[중기추세]+[변동성허용]</t>
        </is>
      </c>
      <c r="B3758" t="inlineStr">
        <is>
          <t>TIGER 코스닥150</t>
        </is>
      </c>
      <c r="C3758" t="inlineStr">
        <is>
          <t>232080</t>
        </is>
      </c>
      <c r="D3758" t="inlineStr">
        <is>
          <t>전체 평가기간</t>
        </is>
      </c>
      <c r="E3758" t="inlineStr">
        <is>
          <t>[중기추세]+[변동성허용]</t>
        </is>
      </c>
      <c r="F3758" t="inlineStr">
        <is>
          <t>2026-01-21</t>
        </is>
      </c>
      <c r="G3758" t="n">
        <v>15766.03</v>
      </c>
      <c r="H3758" t="inlineStr">
        <is>
          <t>2026-01-26</t>
        </is>
      </c>
      <c r="I3758" t="n">
        <v>18796.83</v>
      </c>
      <c r="J3758" t="inlineStr">
        <is>
          <t>RSI 과열 부분청산</t>
        </is>
      </c>
      <c r="K3758" t="n">
        <v>17</v>
      </c>
      <c r="L3758" t="n">
        <v>2</v>
      </c>
      <c r="M3758" t="n">
        <v>18.87</v>
      </c>
      <c r="N3758" t="inlineStr">
        <is>
          <t>01.26. 17주 매도(RSI 과열 부분청산)</t>
        </is>
      </c>
      <c r="O3758" t="n">
        <v>300000</v>
      </c>
      <c r="P3758">
        <f>COUNTIF($A$2:A3758,A3758)</f>
        <v/>
      </c>
      <c r="Q3758">
        <f>A3758&amp;"|"&amp;P3758</f>
        <v/>
      </c>
    </row>
    <row r="3759">
      <c r="A3759" t="inlineStr">
        <is>
          <t>TIGER 코스닥150|전체 평가기간|[중기추세]+[변동성허용]</t>
        </is>
      </c>
      <c r="B3759" t="inlineStr">
        <is>
          <t>TIGER 코스닥150</t>
        </is>
      </c>
      <c r="C3759" t="inlineStr">
        <is>
          <t>232080</t>
        </is>
      </c>
      <c r="D3759" t="inlineStr">
        <is>
          <t>전체 평가기간</t>
        </is>
      </c>
      <c r="E3759" t="inlineStr">
        <is>
          <t>[중기추세]+[변동성허용]</t>
        </is>
      </c>
      <c r="F3759" t="inlineStr">
        <is>
          <t>2026-01-21</t>
        </is>
      </c>
      <c r="G3759" t="n">
        <v>15766.03</v>
      </c>
      <c r="H3759" t="inlineStr">
        <is>
          <t>2026-01-27</t>
        </is>
      </c>
      <c r="I3759" t="n">
        <v>19306.48</v>
      </c>
      <c r="J3759" t="inlineStr">
        <is>
          <t>RSI 과열 부분청산</t>
        </is>
      </c>
      <c r="K3759" t="n">
        <v>1</v>
      </c>
      <c r="L3759" t="n">
        <v>1</v>
      </c>
      <c r="M3759" t="n">
        <v>22.09</v>
      </c>
      <c r="N3759" t="inlineStr">
        <is>
          <t>01.27. 1주 매도(RSI 과열 부분청산)</t>
        </is>
      </c>
      <c r="O3759" t="n">
        <v>300000</v>
      </c>
      <c r="P3759">
        <f>COUNTIF($A$2:A3759,A3759)</f>
        <v/>
      </c>
      <c r="Q3759">
        <f>A3759&amp;"|"&amp;P3759</f>
        <v/>
      </c>
    </row>
    <row r="3760">
      <c r="A3760" t="inlineStr">
        <is>
          <t>TIGER 코스닥150|전체 평가기간|[중기추세]+[변동성허용]</t>
        </is>
      </c>
      <c r="B3760" t="inlineStr">
        <is>
          <t>TIGER 코스닥150</t>
        </is>
      </c>
      <c r="C3760" t="inlineStr">
        <is>
          <t>232080</t>
        </is>
      </c>
      <c r="D3760" t="inlineStr">
        <is>
          <t>전체 평가기간</t>
        </is>
      </c>
      <c r="E3760" t="inlineStr">
        <is>
          <t>[중기추세]+[변동성허용]</t>
        </is>
      </c>
      <c r="F3760" t="inlineStr">
        <is>
          <t>2026-01-21</t>
        </is>
      </c>
      <c r="G3760" t="n">
        <v>15766.03</v>
      </c>
      <c r="H3760" t="inlineStr">
        <is>
          <t>2026-01-28</t>
        </is>
      </c>
      <c r="I3760" t="n">
        <v>20735.47</v>
      </c>
      <c r="J3760" t="inlineStr">
        <is>
          <t>3차 익절 도달(30%)</t>
        </is>
      </c>
      <c r="K3760" t="n">
        <v>1</v>
      </c>
      <c r="L3760" t="n">
        <v>0</v>
      </c>
      <c r="M3760" t="n">
        <v>31.13</v>
      </c>
      <c r="N3760" t="inlineStr">
        <is>
          <t>01.28. 1주 매도(+30% 상승 시 20% 익절 원칙)</t>
        </is>
      </c>
      <c r="O3760" t="n">
        <v>300000</v>
      </c>
      <c r="P3760">
        <f>COUNTIF($A$2:A3760,A3760)</f>
        <v/>
      </c>
      <c r="Q3760">
        <f>A3760&amp;"|"&amp;P3760</f>
        <v/>
      </c>
    </row>
    <row r="3761">
      <c r="A3761" t="inlineStr">
        <is>
          <t>TIGER 코스닥150|전체 평가기간|[중기추세]+[버티기형]</t>
        </is>
      </c>
      <c r="B3761" t="inlineStr">
        <is>
          <t>TIGER 코스닥150</t>
        </is>
      </c>
      <c r="C3761" t="inlineStr">
        <is>
          <t>232080</t>
        </is>
      </c>
      <c r="D3761" t="inlineStr">
        <is>
          <t>전체 평가기간</t>
        </is>
      </c>
      <c r="E3761" t="inlineStr">
        <is>
          <t>[중기추세]+[버티기형]</t>
        </is>
      </c>
      <c r="F3761" t="inlineStr">
        <is>
          <t>2026-01-21</t>
        </is>
      </c>
      <c r="G3761" t="n">
        <v>15766.03</v>
      </c>
      <c r="H3761" t="inlineStr">
        <is>
          <t>2026-01-26</t>
        </is>
      </c>
      <c r="I3761" t="n">
        <v>18796.83</v>
      </c>
      <c r="J3761" t="inlineStr">
        <is>
          <t>RSI 과열 부분청산</t>
        </is>
      </c>
      <c r="K3761" t="n">
        <v>17</v>
      </c>
      <c r="L3761" t="n">
        <v>2</v>
      </c>
      <c r="M3761" t="n">
        <v>18.87</v>
      </c>
      <c r="N3761" t="inlineStr">
        <is>
          <t>01.26. 17주 매도(RSI 과열 부분청산)</t>
        </is>
      </c>
      <c r="O3761" t="n">
        <v>300000</v>
      </c>
      <c r="P3761">
        <f>COUNTIF($A$2:A3761,A3761)</f>
        <v/>
      </c>
      <c r="Q3761">
        <f>A3761&amp;"|"&amp;P3761</f>
        <v/>
      </c>
    </row>
    <row r="3762">
      <c r="A3762" t="inlineStr">
        <is>
          <t>TIGER 코스닥150|전체 평가기간|[중기추세]+[버티기형]</t>
        </is>
      </c>
      <c r="B3762" t="inlineStr">
        <is>
          <t>TIGER 코스닥150</t>
        </is>
      </c>
      <c r="C3762" t="inlineStr">
        <is>
          <t>232080</t>
        </is>
      </c>
      <c r="D3762" t="inlineStr">
        <is>
          <t>전체 평가기간</t>
        </is>
      </c>
      <c r="E3762" t="inlineStr">
        <is>
          <t>[중기추세]+[버티기형]</t>
        </is>
      </c>
      <c r="F3762" t="inlineStr">
        <is>
          <t>2026-01-21</t>
        </is>
      </c>
      <c r="G3762" t="n">
        <v>15766.03</v>
      </c>
      <c r="H3762" t="inlineStr">
        <is>
          <t>2026-01-27</t>
        </is>
      </c>
      <c r="I3762" t="n">
        <v>19306.48</v>
      </c>
      <c r="J3762" t="inlineStr">
        <is>
          <t>RSI 과열 부분청산</t>
        </is>
      </c>
      <c r="K3762" t="n">
        <v>1</v>
      </c>
      <c r="L3762" t="n">
        <v>1</v>
      </c>
      <c r="M3762" t="n">
        <v>22.09</v>
      </c>
      <c r="N3762" t="inlineStr">
        <is>
          <t>01.27. 1주 매도(RSI 과열 부분청산)</t>
        </is>
      </c>
      <c r="O3762" t="n">
        <v>300000</v>
      </c>
      <c r="P3762">
        <f>COUNTIF($A$2:A3762,A3762)</f>
        <v/>
      </c>
      <c r="Q3762">
        <f>A3762&amp;"|"&amp;P3762</f>
        <v/>
      </c>
    </row>
    <row r="3763">
      <c r="A3763" t="inlineStr">
        <is>
          <t>TIGER 코스닥150|전체 평가기간|[중기추세]+[버티기형]</t>
        </is>
      </c>
      <c r="B3763" t="inlineStr">
        <is>
          <t>TIGER 코스닥150</t>
        </is>
      </c>
      <c r="C3763" t="inlineStr">
        <is>
          <t>232080</t>
        </is>
      </c>
      <c r="D3763" t="inlineStr">
        <is>
          <t>전체 평가기간</t>
        </is>
      </c>
      <c r="E3763" t="inlineStr">
        <is>
          <t>[중기추세]+[버티기형]</t>
        </is>
      </c>
      <c r="F3763" t="inlineStr">
        <is>
          <t>2026-01-21</t>
        </is>
      </c>
      <c r="G3763" t="n">
        <v>15766.03</v>
      </c>
      <c r="H3763" t="inlineStr">
        <is>
          <t>2026-01-28</t>
        </is>
      </c>
      <c r="I3763" t="n">
        <v>20735.47</v>
      </c>
      <c r="J3763" t="inlineStr">
        <is>
          <t>3차 익절 도달(30%)</t>
        </is>
      </c>
      <c r="K3763" t="n">
        <v>1</v>
      </c>
      <c r="L3763" t="n">
        <v>0</v>
      </c>
      <c r="M3763" t="n">
        <v>31.13</v>
      </c>
      <c r="N3763" t="inlineStr">
        <is>
          <t>01.28. 1주 매도(+30% 상승 시 20% 익절 원칙)</t>
        </is>
      </c>
      <c r="O3763" t="n">
        <v>300000</v>
      </c>
      <c r="P3763">
        <f>COUNTIF($A$2:A3763,A3763)</f>
        <v/>
      </c>
      <c r="Q3763">
        <f>A3763&amp;"|"&amp;P3763</f>
        <v/>
      </c>
    </row>
    <row r="3764">
      <c r="A3764" t="inlineStr">
        <is>
          <t>TIGER 코스닥150|전체 평가기간|[수익극대화]+[칼손절]</t>
        </is>
      </c>
      <c r="B3764" t="inlineStr">
        <is>
          <t>TIGER 코스닥150</t>
        </is>
      </c>
      <c r="C3764" t="inlineStr">
        <is>
          <t>232080</t>
        </is>
      </c>
      <c r="D3764" t="inlineStr">
        <is>
          <t>전체 평가기간</t>
        </is>
      </c>
      <c r="E3764" t="inlineStr">
        <is>
          <t>[수익극대화]+[칼손절]</t>
        </is>
      </c>
      <c r="F3764" t="inlineStr">
        <is>
          <t>2026-01-21</t>
        </is>
      </c>
      <c r="G3764" t="n">
        <v>15766.03</v>
      </c>
      <c r="H3764" t="inlineStr">
        <is>
          <t>2026-01-26</t>
        </is>
      </c>
      <c r="I3764" t="n">
        <v>18796.83</v>
      </c>
      <c r="J3764" t="inlineStr">
        <is>
          <t>RSI 과열 부분청산</t>
        </is>
      </c>
      <c r="K3764" t="n">
        <v>17</v>
      </c>
      <c r="L3764" t="n">
        <v>2</v>
      </c>
      <c r="M3764" t="n">
        <v>18.87</v>
      </c>
      <c r="N3764" t="inlineStr">
        <is>
          <t>01.26. 17주 매도(RSI 과열 부분청산)</t>
        </is>
      </c>
      <c r="O3764" t="n">
        <v>300000</v>
      </c>
      <c r="P3764">
        <f>COUNTIF($A$2:A3764,A3764)</f>
        <v/>
      </c>
      <c r="Q3764">
        <f>A3764&amp;"|"&amp;P3764</f>
        <v/>
      </c>
    </row>
    <row r="3765">
      <c r="A3765" t="inlineStr">
        <is>
          <t>TIGER 코스닥150|전체 평가기간|[수익극대화]+[칼손절]</t>
        </is>
      </c>
      <c r="B3765" t="inlineStr">
        <is>
          <t>TIGER 코스닥150</t>
        </is>
      </c>
      <c r="C3765" t="inlineStr">
        <is>
          <t>232080</t>
        </is>
      </c>
      <c r="D3765" t="inlineStr">
        <is>
          <t>전체 평가기간</t>
        </is>
      </c>
      <c r="E3765" t="inlineStr">
        <is>
          <t>[수익극대화]+[칼손절]</t>
        </is>
      </c>
      <c r="F3765" t="inlineStr">
        <is>
          <t>2026-01-21</t>
        </is>
      </c>
      <c r="G3765" t="n">
        <v>15766.03</v>
      </c>
      <c r="H3765" t="inlineStr">
        <is>
          <t>2026-01-27</t>
        </is>
      </c>
      <c r="I3765" t="n">
        <v>19306.48</v>
      </c>
      <c r="J3765" t="inlineStr">
        <is>
          <t>RSI 과열 부분청산</t>
        </is>
      </c>
      <c r="K3765" t="n">
        <v>1</v>
      </c>
      <c r="L3765" t="n">
        <v>1</v>
      </c>
      <c r="M3765" t="n">
        <v>22.09</v>
      </c>
      <c r="N3765" t="inlineStr">
        <is>
          <t>01.27. 1주 매도(RSI 과열 부분청산)</t>
        </is>
      </c>
      <c r="O3765" t="n">
        <v>300000</v>
      </c>
      <c r="P3765">
        <f>COUNTIF($A$2:A3765,A3765)</f>
        <v/>
      </c>
      <c r="Q3765">
        <f>A3765&amp;"|"&amp;P3765</f>
        <v/>
      </c>
    </row>
    <row r="3766">
      <c r="A3766" t="inlineStr">
        <is>
          <t>TIGER 코스닥150|전체 평가기간|[수익극대화]+[칼손절]</t>
        </is>
      </c>
      <c r="B3766" t="inlineStr">
        <is>
          <t>TIGER 코스닥150</t>
        </is>
      </c>
      <c r="C3766" t="inlineStr">
        <is>
          <t>232080</t>
        </is>
      </c>
      <c r="D3766" t="inlineStr">
        <is>
          <t>전체 평가기간</t>
        </is>
      </c>
      <c r="E3766" t="inlineStr">
        <is>
          <t>[수익극대화]+[칼손절]</t>
        </is>
      </c>
      <c r="F3766" t="inlineStr">
        <is>
          <t>2026-01-21</t>
        </is>
      </c>
      <c r="G3766" t="n">
        <v>15766.03</v>
      </c>
      <c r="H3766" t="inlineStr">
        <is>
          <t>2026-01-28</t>
        </is>
      </c>
      <c r="I3766" t="n">
        <v>20735.47</v>
      </c>
      <c r="J3766" t="inlineStr">
        <is>
          <t>2차 익절 도달(20%)</t>
        </is>
      </c>
      <c r="K3766" t="n">
        <v>1</v>
      </c>
      <c r="L3766" t="n">
        <v>0</v>
      </c>
      <c r="M3766" t="n">
        <v>31.13</v>
      </c>
      <c r="N3766" t="inlineStr">
        <is>
          <t>01.28. 1주 매도(+20% 상승 시 30% 익절 원칙)</t>
        </is>
      </c>
      <c r="O3766" t="n">
        <v>300000</v>
      </c>
      <c r="P3766">
        <f>COUNTIF($A$2:A3766,A3766)</f>
        <v/>
      </c>
      <c r="Q3766">
        <f>A3766&amp;"|"&amp;P3766</f>
        <v/>
      </c>
    </row>
    <row r="3767">
      <c r="A3767" t="inlineStr">
        <is>
          <t>TIGER 코스닥150|전체 평가기간|[수익극대화]+[정석방어]</t>
        </is>
      </c>
      <c r="B3767" t="inlineStr">
        <is>
          <t>TIGER 코스닥150</t>
        </is>
      </c>
      <c r="C3767" t="inlineStr">
        <is>
          <t>232080</t>
        </is>
      </c>
      <c r="D3767" t="inlineStr">
        <is>
          <t>전체 평가기간</t>
        </is>
      </c>
      <c r="E3767" t="inlineStr">
        <is>
          <t>[수익극대화]+[정석방어]</t>
        </is>
      </c>
      <c r="F3767" t="inlineStr">
        <is>
          <t>2026-01-21</t>
        </is>
      </c>
      <c r="G3767" t="n">
        <v>15766.03</v>
      </c>
      <c r="H3767" t="inlineStr">
        <is>
          <t>2026-01-26</t>
        </is>
      </c>
      <c r="I3767" t="n">
        <v>18796.83</v>
      </c>
      <c r="J3767" t="inlineStr">
        <is>
          <t>RSI 과열 부분청산</t>
        </is>
      </c>
      <c r="K3767" t="n">
        <v>17</v>
      </c>
      <c r="L3767" t="n">
        <v>2</v>
      </c>
      <c r="M3767" t="n">
        <v>18.87</v>
      </c>
      <c r="N3767" t="inlineStr">
        <is>
          <t>01.26. 17주 매도(RSI 과열 부분청산)</t>
        </is>
      </c>
      <c r="O3767" t="n">
        <v>300000</v>
      </c>
      <c r="P3767">
        <f>COUNTIF($A$2:A3767,A3767)</f>
        <v/>
      </c>
      <c r="Q3767">
        <f>A3767&amp;"|"&amp;P3767</f>
        <v/>
      </c>
    </row>
    <row r="3768">
      <c r="A3768" t="inlineStr">
        <is>
          <t>TIGER 코스닥150|전체 평가기간|[수익극대화]+[정석방어]</t>
        </is>
      </c>
      <c r="B3768" t="inlineStr">
        <is>
          <t>TIGER 코스닥150</t>
        </is>
      </c>
      <c r="C3768" t="inlineStr">
        <is>
          <t>232080</t>
        </is>
      </c>
      <c r="D3768" t="inlineStr">
        <is>
          <t>전체 평가기간</t>
        </is>
      </c>
      <c r="E3768" t="inlineStr">
        <is>
          <t>[수익극대화]+[정석방어]</t>
        </is>
      </c>
      <c r="F3768" t="inlineStr">
        <is>
          <t>2026-01-21</t>
        </is>
      </c>
      <c r="G3768" t="n">
        <v>15766.03</v>
      </c>
      <c r="H3768" t="inlineStr">
        <is>
          <t>2026-01-27</t>
        </is>
      </c>
      <c r="I3768" t="n">
        <v>19306.48</v>
      </c>
      <c r="J3768" t="inlineStr">
        <is>
          <t>RSI 과열 부분청산</t>
        </is>
      </c>
      <c r="K3768" t="n">
        <v>1</v>
      </c>
      <c r="L3768" t="n">
        <v>1</v>
      </c>
      <c r="M3768" t="n">
        <v>22.09</v>
      </c>
      <c r="N3768" t="inlineStr">
        <is>
          <t>01.27. 1주 매도(RSI 과열 부분청산)</t>
        </is>
      </c>
      <c r="O3768" t="n">
        <v>300000</v>
      </c>
      <c r="P3768">
        <f>COUNTIF($A$2:A3768,A3768)</f>
        <v/>
      </c>
      <c r="Q3768">
        <f>A3768&amp;"|"&amp;P3768</f>
        <v/>
      </c>
    </row>
    <row r="3769">
      <c r="A3769" t="inlineStr">
        <is>
          <t>TIGER 코스닥150|전체 평가기간|[수익극대화]+[정석방어]</t>
        </is>
      </c>
      <c r="B3769" t="inlineStr">
        <is>
          <t>TIGER 코스닥150</t>
        </is>
      </c>
      <c r="C3769" t="inlineStr">
        <is>
          <t>232080</t>
        </is>
      </c>
      <c r="D3769" t="inlineStr">
        <is>
          <t>전체 평가기간</t>
        </is>
      </c>
      <c r="E3769" t="inlineStr">
        <is>
          <t>[수익극대화]+[정석방어]</t>
        </is>
      </c>
      <c r="F3769" t="inlineStr">
        <is>
          <t>2026-01-21</t>
        </is>
      </c>
      <c r="G3769" t="n">
        <v>15766.03</v>
      </c>
      <c r="H3769" t="inlineStr">
        <is>
          <t>2026-01-28</t>
        </is>
      </c>
      <c r="I3769" t="n">
        <v>20735.47</v>
      </c>
      <c r="J3769" t="inlineStr">
        <is>
          <t>2차 익절 도달(20%)</t>
        </is>
      </c>
      <c r="K3769" t="n">
        <v>1</v>
      </c>
      <c r="L3769" t="n">
        <v>0</v>
      </c>
      <c r="M3769" t="n">
        <v>31.13</v>
      </c>
      <c r="N3769" t="inlineStr">
        <is>
          <t>01.28. 1주 매도(+20% 상승 시 30% 익절 원칙)</t>
        </is>
      </c>
      <c r="O3769" t="n">
        <v>300000</v>
      </c>
      <c r="P3769">
        <f>COUNTIF($A$2:A3769,A3769)</f>
        <v/>
      </c>
      <c r="Q3769">
        <f>A3769&amp;"|"&amp;P3769</f>
        <v/>
      </c>
    </row>
    <row r="3770">
      <c r="A3770" t="inlineStr">
        <is>
          <t>TIGER 코스닥150|전체 평가기간|[수익극대화]+[변동성허용]</t>
        </is>
      </c>
      <c r="B3770" t="inlineStr">
        <is>
          <t>TIGER 코스닥150</t>
        </is>
      </c>
      <c r="C3770" t="inlineStr">
        <is>
          <t>232080</t>
        </is>
      </c>
      <c r="D3770" t="inlineStr">
        <is>
          <t>전체 평가기간</t>
        </is>
      </c>
      <c r="E3770" t="inlineStr">
        <is>
          <t>[수익극대화]+[변동성허용]</t>
        </is>
      </c>
      <c r="F3770" t="inlineStr">
        <is>
          <t>2026-01-21</t>
        </is>
      </c>
      <c r="G3770" t="n">
        <v>15766.03</v>
      </c>
      <c r="H3770" t="inlineStr">
        <is>
          <t>2026-01-26</t>
        </is>
      </c>
      <c r="I3770" t="n">
        <v>18796.83</v>
      </c>
      <c r="J3770" t="inlineStr">
        <is>
          <t>RSI 과열 부분청산</t>
        </is>
      </c>
      <c r="K3770" t="n">
        <v>17</v>
      </c>
      <c r="L3770" t="n">
        <v>2</v>
      </c>
      <c r="M3770" t="n">
        <v>18.87</v>
      </c>
      <c r="N3770" t="inlineStr">
        <is>
          <t>01.26. 17주 매도(RSI 과열 부분청산)</t>
        </is>
      </c>
      <c r="O3770" t="n">
        <v>300000</v>
      </c>
      <c r="P3770">
        <f>COUNTIF($A$2:A3770,A3770)</f>
        <v/>
      </c>
      <c r="Q3770">
        <f>A3770&amp;"|"&amp;P3770</f>
        <v/>
      </c>
    </row>
    <row r="3771">
      <c r="A3771" t="inlineStr">
        <is>
          <t>TIGER 코스닥150|전체 평가기간|[수익극대화]+[변동성허용]</t>
        </is>
      </c>
      <c r="B3771" t="inlineStr">
        <is>
          <t>TIGER 코스닥150</t>
        </is>
      </c>
      <c r="C3771" t="inlineStr">
        <is>
          <t>232080</t>
        </is>
      </c>
      <c r="D3771" t="inlineStr">
        <is>
          <t>전체 평가기간</t>
        </is>
      </c>
      <c r="E3771" t="inlineStr">
        <is>
          <t>[수익극대화]+[변동성허용]</t>
        </is>
      </c>
      <c r="F3771" t="inlineStr">
        <is>
          <t>2026-01-21</t>
        </is>
      </c>
      <c r="G3771" t="n">
        <v>15766.03</v>
      </c>
      <c r="H3771" t="inlineStr">
        <is>
          <t>2026-01-27</t>
        </is>
      </c>
      <c r="I3771" t="n">
        <v>19306.48</v>
      </c>
      <c r="J3771" t="inlineStr">
        <is>
          <t>RSI 과열 부분청산</t>
        </is>
      </c>
      <c r="K3771" t="n">
        <v>1</v>
      </c>
      <c r="L3771" t="n">
        <v>1</v>
      </c>
      <c r="M3771" t="n">
        <v>22.09</v>
      </c>
      <c r="N3771" t="inlineStr">
        <is>
          <t>01.27. 1주 매도(RSI 과열 부분청산)</t>
        </is>
      </c>
      <c r="O3771" t="n">
        <v>300000</v>
      </c>
      <c r="P3771">
        <f>COUNTIF($A$2:A3771,A3771)</f>
        <v/>
      </c>
      <c r="Q3771">
        <f>A3771&amp;"|"&amp;P3771</f>
        <v/>
      </c>
    </row>
    <row r="3772">
      <c r="A3772" t="inlineStr">
        <is>
          <t>TIGER 코스닥150|전체 평가기간|[수익극대화]+[변동성허용]</t>
        </is>
      </c>
      <c r="B3772" t="inlineStr">
        <is>
          <t>TIGER 코스닥150</t>
        </is>
      </c>
      <c r="C3772" t="inlineStr">
        <is>
          <t>232080</t>
        </is>
      </c>
      <c r="D3772" t="inlineStr">
        <is>
          <t>전체 평가기간</t>
        </is>
      </c>
      <c r="E3772" t="inlineStr">
        <is>
          <t>[수익극대화]+[변동성허용]</t>
        </is>
      </c>
      <c r="F3772" t="inlineStr">
        <is>
          <t>2026-01-21</t>
        </is>
      </c>
      <c r="G3772" t="n">
        <v>15766.03</v>
      </c>
      <c r="H3772" t="inlineStr">
        <is>
          <t>2026-01-28</t>
        </is>
      </c>
      <c r="I3772" t="n">
        <v>20735.47</v>
      </c>
      <c r="J3772" t="inlineStr">
        <is>
          <t>2차 익절 도달(20%)</t>
        </is>
      </c>
      <c r="K3772" t="n">
        <v>1</v>
      </c>
      <c r="L3772" t="n">
        <v>0</v>
      </c>
      <c r="M3772" t="n">
        <v>31.13</v>
      </c>
      <c r="N3772" t="inlineStr">
        <is>
          <t>01.28. 1주 매도(+20% 상승 시 30% 익절 원칙)</t>
        </is>
      </c>
      <c r="O3772" t="n">
        <v>300000</v>
      </c>
      <c r="P3772">
        <f>COUNTIF($A$2:A3772,A3772)</f>
        <v/>
      </c>
      <c r="Q3772">
        <f>A3772&amp;"|"&amp;P3772</f>
        <v/>
      </c>
    </row>
    <row r="3773">
      <c r="A3773" t="inlineStr">
        <is>
          <t>TIGER 코스닥150|전체 평가기간|[수익극대화]+[버티기형]</t>
        </is>
      </c>
      <c r="B3773" t="inlineStr">
        <is>
          <t>TIGER 코스닥150</t>
        </is>
      </c>
      <c r="C3773" t="inlineStr">
        <is>
          <t>232080</t>
        </is>
      </c>
      <c r="D3773" t="inlineStr">
        <is>
          <t>전체 평가기간</t>
        </is>
      </c>
      <c r="E3773" t="inlineStr">
        <is>
          <t>[수익극대화]+[버티기형]</t>
        </is>
      </c>
      <c r="F3773" t="inlineStr">
        <is>
          <t>2026-01-21</t>
        </is>
      </c>
      <c r="G3773" t="n">
        <v>15766.03</v>
      </c>
      <c r="H3773" t="inlineStr">
        <is>
          <t>2026-01-26</t>
        </is>
      </c>
      <c r="I3773" t="n">
        <v>18796.83</v>
      </c>
      <c r="J3773" t="inlineStr">
        <is>
          <t>RSI 과열 부분청산</t>
        </is>
      </c>
      <c r="K3773" t="n">
        <v>17</v>
      </c>
      <c r="L3773" t="n">
        <v>2</v>
      </c>
      <c r="M3773" t="n">
        <v>18.87</v>
      </c>
      <c r="N3773" t="inlineStr">
        <is>
          <t>01.26. 17주 매도(RSI 과열 부분청산)</t>
        </is>
      </c>
      <c r="O3773" t="n">
        <v>300000</v>
      </c>
      <c r="P3773">
        <f>COUNTIF($A$2:A3773,A3773)</f>
        <v/>
      </c>
      <c r="Q3773">
        <f>A3773&amp;"|"&amp;P3773</f>
        <v/>
      </c>
    </row>
    <row r="3774">
      <c r="A3774" t="inlineStr">
        <is>
          <t>TIGER 코스닥150|전체 평가기간|[수익극대화]+[버티기형]</t>
        </is>
      </c>
      <c r="B3774" t="inlineStr">
        <is>
          <t>TIGER 코스닥150</t>
        </is>
      </c>
      <c r="C3774" t="inlineStr">
        <is>
          <t>232080</t>
        </is>
      </c>
      <c r="D3774" t="inlineStr">
        <is>
          <t>전체 평가기간</t>
        </is>
      </c>
      <c r="E3774" t="inlineStr">
        <is>
          <t>[수익극대화]+[버티기형]</t>
        </is>
      </c>
      <c r="F3774" t="inlineStr">
        <is>
          <t>2026-01-21</t>
        </is>
      </c>
      <c r="G3774" t="n">
        <v>15766.03</v>
      </c>
      <c r="H3774" t="inlineStr">
        <is>
          <t>2026-01-27</t>
        </is>
      </c>
      <c r="I3774" t="n">
        <v>19306.48</v>
      </c>
      <c r="J3774" t="inlineStr">
        <is>
          <t>RSI 과열 부분청산</t>
        </is>
      </c>
      <c r="K3774" t="n">
        <v>1</v>
      </c>
      <c r="L3774" t="n">
        <v>1</v>
      </c>
      <c r="M3774" t="n">
        <v>22.09</v>
      </c>
      <c r="N3774" t="inlineStr">
        <is>
          <t>01.27. 1주 매도(RSI 과열 부분청산)</t>
        </is>
      </c>
      <c r="O3774" t="n">
        <v>300000</v>
      </c>
      <c r="P3774">
        <f>COUNTIF($A$2:A3774,A3774)</f>
        <v/>
      </c>
      <c r="Q3774">
        <f>A3774&amp;"|"&amp;P3774</f>
        <v/>
      </c>
    </row>
    <row r="3775">
      <c r="A3775" t="inlineStr">
        <is>
          <t>TIGER 코스닥150|전체 평가기간|[수익극대화]+[버티기형]</t>
        </is>
      </c>
      <c r="B3775" t="inlineStr">
        <is>
          <t>TIGER 코스닥150</t>
        </is>
      </c>
      <c r="C3775" t="inlineStr">
        <is>
          <t>232080</t>
        </is>
      </c>
      <c r="D3775" t="inlineStr">
        <is>
          <t>전체 평가기간</t>
        </is>
      </c>
      <c r="E3775" t="inlineStr">
        <is>
          <t>[수익극대화]+[버티기형]</t>
        </is>
      </c>
      <c r="F3775" t="inlineStr">
        <is>
          <t>2026-01-21</t>
        </is>
      </c>
      <c r="G3775" t="n">
        <v>15766.03</v>
      </c>
      <c r="H3775" t="inlineStr">
        <is>
          <t>2026-01-28</t>
        </is>
      </c>
      <c r="I3775" t="n">
        <v>20735.47</v>
      </c>
      <c r="J3775" t="inlineStr">
        <is>
          <t>2차 익절 도달(20%)</t>
        </is>
      </c>
      <c r="K3775" t="n">
        <v>1</v>
      </c>
      <c r="L3775" t="n">
        <v>0</v>
      </c>
      <c r="M3775" t="n">
        <v>31.13</v>
      </c>
      <c r="N3775" t="inlineStr">
        <is>
          <t>01.28. 1주 매도(+20% 상승 시 30% 익절 원칙)</t>
        </is>
      </c>
      <c r="O3775" t="n">
        <v>300000</v>
      </c>
      <c r="P3775">
        <f>COUNTIF($A$2:A3775,A3775)</f>
        <v/>
      </c>
      <c r="Q3775">
        <f>A3775&amp;"|"&amp;P3775</f>
        <v/>
      </c>
    </row>
    <row r="3776">
      <c r="A3776" t="inlineStr">
        <is>
          <t>휴림로봇|3개월 전에 샀다면|[초단타]+[칼손절]</t>
        </is>
      </c>
      <c r="B3776" t="inlineStr">
        <is>
          <t>휴림로봇</t>
        </is>
      </c>
      <c r="C3776" t="inlineStr">
        <is>
          <t>090710</t>
        </is>
      </c>
      <c r="D3776" t="inlineStr">
        <is>
          <t>3개월 전에 샀다면</t>
        </is>
      </c>
      <c r="E3776" t="inlineStr">
        <is>
          <t>[초단타]+[칼손절]</t>
        </is>
      </c>
      <c r="F3776" t="inlineStr">
        <is>
          <t>2026-04-21</t>
        </is>
      </c>
      <c r="G3776" t="n">
        <v>11247.87</v>
      </c>
      <c r="H3776" t="inlineStr">
        <is>
          <t>2026-04-24</t>
        </is>
      </c>
      <c r="I3776" t="n">
        <v>13240.73</v>
      </c>
      <c r="J3776" t="inlineStr">
        <is>
          <t>3차 익절 도달(10%)</t>
        </is>
      </c>
      <c r="K3776" t="n">
        <v>26</v>
      </c>
      <c r="L3776" t="n">
        <v>0</v>
      </c>
      <c r="M3776" t="n">
        <v>17.36</v>
      </c>
      <c r="N3776" t="inlineStr">
        <is>
          <t>04.24. 26주 매도(+10% 상승 시 10% 익절 원칙)</t>
        </is>
      </c>
      <c r="O3776" t="n">
        <v>300000</v>
      </c>
      <c r="P3776">
        <f>COUNTIF($A$2:A3776,A3776)</f>
        <v/>
      </c>
      <c r="Q3776">
        <f>A3776&amp;"|"&amp;P3776</f>
        <v/>
      </c>
    </row>
    <row r="3777">
      <c r="A3777" t="inlineStr">
        <is>
          <t>휴림로봇|3개월 전에 샀다면|[초단타]+[정석방어]</t>
        </is>
      </c>
      <c r="B3777" t="inlineStr">
        <is>
          <t>휴림로봇</t>
        </is>
      </c>
      <c r="C3777" t="inlineStr">
        <is>
          <t>090710</t>
        </is>
      </c>
      <c r="D3777" t="inlineStr">
        <is>
          <t>3개월 전에 샀다면</t>
        </is>
      </c>
      <c r="E3777" t="inlineStr">
        <is>
          <t>[초단타]+[정석방어]</t>
        </is>
      </c>
      <c r="F3777" t="inlineStr">
        <is>
          <t>2026-04-21</t>
        </is>
      </c>
      <c r="G3777" t="n">
        <v>11247.87</v>
      </c>
      <c r="H3777" t="inlineStr">
        <is>
          <t>2026-04-24</t>
        </is>
      </c>
      <c r="I3777" t="n">
        <v>13240.73</v>
      </c>
      <c r="J3777" t="inlineStr">
        <is>
          <t>3차 익절 도달(10%)</t>
        </is>
      </c>
      <c r="K3777" t="n">
        <v>26</v>
      </c>
      <c r="L3777" t="n">
        <v>0</v>
      </c>
      <c r="M3777" t="n">
        <v>17.36</v>
      </c>
      <c r="N3777" t="inlineStr">
        <is>
          <t>04.24. 26주 매도(+10% 상승 시 10% 익절 원칙)</t>
        </is>
      </c>
      <c r="O3777" t="n">
        <v>300000</v>
      </c>
      <c r="P3777">
        <f>COUNTIF($A$2:A3777,A3777)</f>
        <v/>
      </c>
      <c r="Q3777">
        <f>A3777&amp;"|"&amp;P3777</f>
        <v/>
      </c>
    </row>
    <row r="3778">
      <c r="A3778" t="inlineStr">
        <is>
          <t>휴림로봇|3개월 전에 샀다면|[초단타]+[변동성허용]</t>
        </is>
      </c>
      <c r="B3778" t="inlineStr">
        <is>
          <t>휴림로봇</t>
        </is>
      </c>
      <c r="C3778" t="inlineStr">
        <is>
          <t>090710</t>
        </is>
      </c>
      <c r="D3778" t="inlineStr">
        <is>
          <t>3개월 전에 샀다면</t>
        </is>
      </c>
      <c r="E3778" t="inlineStr">
        <is>
          <t>[초단타]+[변동성허용]</t>
        </is>
      </c>
      <c r="F3778" t="inlineStr">
        <is>
          <t>2026-04-21</t>
        </is>
      </c>
      <c r="G3778" t="n">
        <v>11247.87</v>
      </c>
      <c r="H3778" t="inlineStr">
        <is>
          <t>2026-04-24</t>
        </is>
      </c>
      <c r="I3778" t="n">
        <v>13240.73</v>
      </c>
      <c r="J3778" t="inlineStr">
        <is>
          <t>3차 익절 도달(10%)</t>
        </is>
      </c>
      <c r="K3778" t="n">
        <v>26</v>
      </c>
      <c r="L3778" t="n">
        <v>0</v>
      </c>
      <c r="M3778" t="n">
        <v>17.36</v>
      </c>
      <c r="N3778" t="inlineStr">
        <is>
          <t>04.24. 26주 매도(+10% 상승 시 10% 익절 원칙)</t>
        </is>
      </c>
      <c r="O3778" t="n">
        <v>300000</v>
      </c>
      <c r="P3778">
        <f>COUNTIF($A$2:A3778,A3778)</f>
        <v/>
      </c>
      <c r="Q3778">
        <f>A3778&amp;"|"&amp;P3778</f>
        <v/>
      </c>
    </row>
    <row r="3779">
      <c r="A3779" t="inlineStr">
        <is>
          <t>휴림로봇|3개월 전에 샀다면|[초단타]+[버티기형]</t>
        </is>
      </c>
      <c r="B3779" t="inlineStr">
        <is>
          <t>휴림로봇</t>
        </is>
      </c>
      <c r="C3779" t="inlineStr">
        <is>
          <t>090710</t>
        </is>
      </c>
      <c r="D3779" t="inlineStr">
        <is>
          <t>3개월 전에 샀다면</t>
        </is>
      </c>
      <c r="E3779" t="inlineStr">
        <is>
          <t>[초단타]+[버티기형]</t>
        </is>
      </c>
      <c r="F3779" t="inlineStr">
        <is>
          <t>2026-04-21</t>
        </is>
      </c>
      <c r="G3779" t="n">
        <v>11247.87</v>
      </c>
      <c r="H3779" t="inlineStr">
        <is>
          <t>2026-04-24</t>
        </is>
      </c>
      <c r="I3779" t="n">
        <v>13240.73</v>
      </c>
      <c r="J3779" t="inlineStr">
        <is>
          <t>3차 익절 도달(10%)</t>
        </is>
      </c>
      <c r="K3779" t="n">
        <v>26</v>
      </c>
      <c r="L3779" t="n">
        <v>0</v>
      </c>
      <c r="M3779" t="n">
        <v>17.36</v>
      </c>
      <c r="N3779" t="inlineStr">
        <is>
          <t>04.24. 26주 매도(+10% 상승 시 10% 익절 원칙)</t>
        </is>
      </c>
      <c r="O3779" t="n">
        <v>300000</v>
      </c>
      <c r="P3779">
        <f>COUNTIF($A$2:A3779,A3779)</f>
        <v/>
      </c>
      <c r="Q3779">
        <f>A3779&amp;"|"&amp;P3779</f>
        <v/>
      </c>
    </row>
    <row r="3780">
      <c r="A3780" t="inlineStr">
        <is>
          <t>휴림로봇|3개월 전에 샀다면|[단기스윙]+[칼손절]</t>
        </is>
      </c>
      <c r="B3780" t="inlineStr">
        <is>
          <t>휴림로봇</t>
        </is>
      </c>
      <c r="C3780" t="inlineStr">
        <is>
          <t>090710</t>
        </is>
      </c>
      <c r="D3780" t="inlineStr">
        <is>
          <t>3개월 전에 샀다면</t>
        </is>
      </c>
      <c r="E3780" t="inlineStr">
        <is>
          <t>[단기스윙]+[칼손절]</t>
        </is>
      </c>
      <c r="F3780" t="inlineStr">
        <is>
          <t>2026-04-21</t>
        </is>
      </c>
      <c r="G3780" t="n">
        <v>11247.87</v>
      </c>
      <c r="H3780" t="inlineStr">
        <is>
          <t>2026-04-24</t>
        </is>
      </c>
      <c r="I3780" t="n">
        <v>13240.73</v>
      </c>
      <c r="J3780" t="inlineStr">
        <is>
          <t>2차 익절 도달(10%)</t>
        </is>
      </c>
      <c r="K3780" t="n">
        <v>7</v>
      </c>
      <c r="L3780" t="n">
        <v>19</v>
      </c>
      <c r="M3780" t="n">
        <v>17.36</v>
      </c>
      <c r="N3780" t="inlineStr">
        <is>
          <t>04.24. 7주 매도(+10% 상승 시 30% 익절 원칙)</t>
        </is>
      </c>
      <c r="O3780" t="n">
        <v>300000</v>
      </c>
      <c r="P3780">
        <f>COUNTIF($A$2:A3780,A3780)</f>
        <v/>
      </c>
      <c r="Q3780">
        <f>A3780&amp;"|"&amp;P3780</f>
        <v/>
      </c>
    </row>
    <row r="3781">
      <c r="A3781" t="inlineStr">
        <is>
          <t>휴림로봇|3개월 전에 샀다면|[단기스윙]+[칼손절]</t>
        </is>
      </c>
      <c r="B3781" t="inlineStr">
        <is>
          <t>휴림로봇</t>
        </is>
      </c>
      <c r="C3781" t="inlineStr">
        <is>
          <t>090710</t>
        </is>
      </c>
      <c r="D3781" t="inlineStr">
        <is>
          <t>3개월 전에 샀다면</t>
        </is>
      </c>
      <c r="E3781" t="inlineStr">
        <is>
          <t>[단기스윙]+[칼손절]</t>
        </is>
      </c>
      <c r="F3781" t="inlineStr">
        <is>
          <t>2026-04-21</t>
        </is>
      </c>
      <c r="G3781" t="n">
        <v>11247.87</v>
      </c>
      <c r="H3781" t="inlineStr">
        <is>
          <t>2026-05-20</t>
        </is>
      </c>
      <c r="I3781" t="n">
        <v>10832.41</v>
      </c>
      <c r="J3781" t="inlineStr">
        <is>
          <t>1차 손절 도달(-2%)</t>
        </is>
      </c>
      <c r="K3781" t="n">
        <v>19</v>
      </c>
      <c r="L3781" t="n">
        <v>0</v>
      </c>
      <c r="M3781" t="n">
        <v>-3.98</v>
      </c>
      <c r="N3781" t="inlineStr">
        <is>
          <t>05.20. 19주 매도(-2% 하락 시 80% 손절 원칙)</t>
        </is>
      </c>
      <c r="O3781" t="n">
        <v>300000</v>
      </c>
      <c r="P3781">
        <f>COUNTIF($A$2:A3781,A3781)</f>
        <v/>
      </c>
      <c r="Q3781">
        <f>A3781&amp;"|"&amp;P3781</f>
        <v/>
      </c>
    </row>
    <row r="3782">
      <c r="A3782" t="inlineStr">
        <is>
          <t>휴림로봇|3개월 전에 샀다면|[단기스윙]+[정석방어]</t>
        </is>
      </c>
      <c r="B3782" t="inlineStr">
        <is>
          <t>휴림로봇</t>
        </is>
      </c>
      <c r="C3782" t="inlineStr">
        <is>
          <t>090710</t>
        </is>
      </c>
      <c r="D3782" t="inlineStr">
        <is>
          <t>3개월 전에 샀다면</t>
        </is>
      </c>
      <c r="E3782" t="inlineStr">
        <is>
          <t>[단기스윙]+[정석방어]</t>
        </is>
      </c>
      <c r="F3782" t="inlineStr">
        <is>
          <t>2026-04-21</t>
        </is>
      </c>
      <c r="G3782" t="n">
        <v>11247.87</v>
      </c>
      <c r="H3782" t="inlineStr">
        <is>
          <t>2026-04-24</t>
        </is>
      </c>
      <c r="I3782" t="n">
        <v>13240.73</v>
      </c>
      <c r="J3782" t="inlineStr">
        <is>
          <t>2차 익절 도달(10%)</t>
        </is>
      </c>
      <c r="K3782" t="n">
        <v>7</v>
      </c>
      <c r="L3782" t="n">
        <v>19</v>
      </c>
      <c r="M3782" t="n">
        <v>17.36</v>
      </c>
      <c r="N3782" t="inlineStr">
        <is>
          <t>04.24. 7주 매도(+10% 상승 시 30% 익절 원칙)</t>
        </is>
      </c>
      <c r="O3782" t="n">
        <v>300000</v>
      </c>
      <c r="P3782">
        <f>COUNTIF($A$2:A3782,A3782)</f>
        <v/>
      </c>
      <c r="Q3782">
        <f>A3782&amp;"|"&amp;P3782</f>
        <v/>
      </c>
    </row>
    <row r="3783">
      <c r="A3783" t="inlineStr">
        <is>
          <t>휴림로봇|3개월 전에 샀다면|[단기스윙]+[정석방어]</t>
        </is>
      </c>
      <c r="B3783" t="inlineStr">
        <is>
          <t>휴림로봇</t>
        </is>
      </c>
      <c r="C3783" t="inlineStr">
        <is>
          <t>090710</t>
        </is>
      </c>
      <c r="D3783" t="inlineStr">
        <is>
          <t>3개월 전에 샀다면</t>
        </is>
      </c>
      <c r="E3783" t="inlineStr">
        <is>
          <t>[단기스윙]+[정석방어]</t>
        </is>
      </c>
      <c r="F3783" t="inlineStr">
        <is>
          <t>2026-04-21</t>
        </is>
      </c>
      <c r="G3783" t="n">
        <v>11247.87</v>
      </c>
      <c r="H3783" t="inlineStr">
        <is>
          <t>2026-05-20</t>
        </is>
      </c>
      <c r="I3783" t="n">
        <v>10832.41</v>
      </c>
      <c r="J3783" t="inlineStr">
        <is>
          <t>1차 손절 도달(-3%)</t>
        </is>
      </c>
      <c r="K3783" t="n">
        <v>18</v>
      </c>
      <c r="L3783" t="n">
        <v>1</v>
      </c>
      <c r="M3783" t="n">
        <v>-3.98</v>
      </c>
      <c r="N3783" t="inlineStr">
        <is>
          <t>05.20. 18주 매도(-3% 하락 시 70% 손절 원칙)</t>
        </is>
      </c>
      <c r="O3783" t="n">
        <v>300000</v>
      </c>
      <c r="P3783">
        <f>COUNTIF($A$2:A3783,A3783)</f>
        <v/>
      </c>
      <c r="Q3783">
        <f>A3783&amp;"|"&amp;P3783</f>
        <v/>
      </c>
    </row>
    <row r="3784">
      <c r="A3784" t="inlineStr">
        <is>
          <t>휴림로봇|3개월 전에 샀다면|[단기스윙]+[정석방어]</t>
        </is>
      </c>
      <c r="B3784" t="inlineStr">
        <is>
          <t>휴림로봇</t>
        </is>
      </c>
      <c r="C3784" t="inlineStr">
        <is>
          <t>090710</t>
        </is>
      </c>
      <c r="D3784" t="inlineStr">
        <is>
          <t>3개월 전에 샀다면</t>
        </is>
      </c>
      <c r="E3784" t="inlineStr">
        <is>
          <t>[단기스윙]+[정석방어]</t>
        </is>
      </c>
      <c r="F3784" t="inlineStr">
        <is>
          <t>2026-04-21</t>
        </is>
      </c>
      <c r="G3784" t="n">
        <v>11247.87</v>
      </c>
      <c r="H3784" t="inlineStr">
        <is>
          <t>2026-05-29</t>
        </is>
      </c>
      <c r="I3784" t="n">
        <v>10432.69</v>
      </c>
      <c r="J3784" t="inlineStr">
        <is>
          <t>2차 손절 도달(-5%)</t>
        </is>
      </c>
      <c r="K3784" t="n">
        <v>1</v>
      </c>
      <c r="L3784" t="n">
        <v>0</v>
      </c>
      <c r="M3784" t="n">
        <v>-7.53</v>
      </c>
      <c r="N3784" t="inlineStr">
        <is>
          <t>05.29. 1주 매도(-5% 하락 시 20% 손절 원칙)</t>
        </is>
      </c>
      <c r="O3784" t="n">
        <v>300000</v>
      </c>
      <c r="P3784">
        <f>COUNTIF($A$2:A3784,A3784)</f>
        <v/>
      </c>
      <c r="Q3784">
        <f>A3784&amp;"|"&amp;P3784</f>
        <v/>
      </c>
    </row>
    <row r="3785">
      <c r="A3785" t="inlineStr">
        <is>
          <t>휴림로봇|3개월 전에 샀다면|[단기스윙]+[변동성허용]</t>
        </is>
      </c>
      <c r="B3785" t="inlineStr">
        <is>
          <t>휴림로봇</t>
        </is>
      </c>
      <c r="C3785" t="inlineStr">
        <is>
          <t>090710</t>
        </is>
      </c>
      <c r="D3785" t="inlineStr">
        <is>
          <t>3개월 전에 샀다면</t>
        </is>
      </c>
      <c r="E3785" t="inlineStr">
        <is>
          <t>[단기스윙]+[변동성허용]</t>
        </is>
      </c>
      <c r="F3785" t="inlineStr">
        <is>
          <t>2026-04-21</t>
        </is>
      </c>
      <c r="G3785" t="n">
        <v>11247.87</v>
      </c>
      <c r="H3785" t="inlineStr">
        <is>
          <t>2026-04-24</t>
        </is>
      </c>
      <c r="I3785" t="n">
        <v>13240.73</v>
      </c>
      <c r="J3785" t="inlineStr">
        <is>
          <t>2차 익절 도달(10%)</t>
        </is>
      </c>
      <c r="K3785" t="n">
        <v>7</v>
      </c>
      <c r="L3785" t="n">
        <v>19</v>
      </c>
      <c r="M3785" t="n">
        <v>17.36</v>
      </c>
      <c r="N3785" t="inlineStr">
        <is>
          <t>04.24. 7주 매도(+10% 상승 시 30% 익절 원칙)</t>
        </is>
      </c>
      <c r="O3785" t="n">
        <v>300000</v>
      </c>
      <c r="P3785">
        <f>COUNTIF($A$2:A3785,A3785)</f>
        <v/>
      </c>
      <c r="Q3785">
        <f>A3785&amp;"|"&amp;P3785</f>
        <v/>
      </c>
    </row>
    <row r="3786">
      <c r="A3786" t="inlineStr">
        <is>
          <t>휴림로봇|3개월 전에 샀다면|[단기스윙]+[변동성허용]</t>
        </is>
      </c>
      <c r="B3786" t="inlineStr">
        <is>
          <t>휴림로봇</t>
        </is>
      </c>
      <c r="C3786" t="inlineStr">
        <is>
          <t>090710</t>
        </is>
      </c>
      <c r="D3786" t="inlineStr">
        <is>
          <t>3개월 전에 샀다면</t>
        </is>
      </c>
      <c r="E3786" t="inlineStr">
        <is>
          <t>[단기스윙]+[변동성허용]</t>
        </is>
      </c>
      <c r="F3786" t="inlineStr">
        <is>
          <t>2026-04-21</t>
        </is>
      </c>
      <c r="G3786" t="n">
        <v>11247.87</v>
      </c>
      <c r="H3786" t="inlineStr">
        <is>
          <t>2026-05-29</t>
        </is>
      </c>
      <c r="I3786" t="n">
        <v>10432.69</v>
      </c>
      <c r="J3786" t="inlineStr">
        <is>
          <t>1차 손절 도달(-5%)</t>
        </is>
      </c>
      <c r="K3786" t="n">
        <v>13</v>
      </c>
      <c r="L3786" t="n">
        <v>6</v>
      </c>
      <c r="M3786" t="n">
        <v>-7.53</v>
      </c>
      <c r="N3786" t="inlineStr">
        <is>
          <t>05.29. 13주 매도(-5% 하락 시 50% 손절 원칙)</t>
        </is>
      </c>
      <c r="O3786" t="n">
        <v>300000</v>
      </c>
      <c r="P3786">
        <f>COUNTIF($A$2:A3786,A3786)</f>
        <v/>
      </c>
      <c r="Q3786">
        <f>A3786&amp;"|"&amp;P3786</f>
        <v/>
      </c>
    </row>
    <row r="3787">
      <c r="A3787" t="inlineStr">
        <is>
          <t>휴림로봇|3개월 전에 샀다면|[단기스윙]+[변동성허용]</t>
        </is>
      </c>
      <c r="B3787" t="inlineStr">
        <is>
          <t>휴림로봇</t>
        </is>
      </c>
      <c r="C3787" t="inlineStr">
        <is>
          <t>090710</t>
        </is>
      </c>
      <c r="D3787" t="inlineStr">
        <is>
          <t>3개월 전에 샀다면</t>
        </is>
      </c>
      <c r="E3787" t="inlineStr">
        <is>
          <t>[단기스윙]+[변동성허용]</t>
        </is>
      </c>
      <c r="F3787" t="inlineStr">
        <is>
          <t>2026-04-21</t>
        </is>
      </c>
      <c r="G3787" t="n">
        <v>11247.87</v>
      </c>
      <c r="H3787" t="inlineStr">
        <is>
          <t>2026-06-08</t>
        </is>
      </c>
      <c r="I3787" t="n">
        <v>9923.049999999999</v>
      </c>
      <c r="J3787" t="inlineStr">
        <is>
          <t>2차 손절 도달(-10%)</t>
        </is>
      </c>
      <c r="K3787" t="n">
        <v>6</v>
      </c>
      <c r="L3787" t="n">
        <v>0</v>
      </c>
      <c r="M3787" t="n">
        <v>-12.04</v>
      </c>
      <c r="N3787" t="inlineStr">
        <is>
          <t>06.08. 6주 매도(-10% 하락 시 30% 손절 원칙)</t>
        </is>
      </c>
      <c r="O3787" t="n">
        <v>300000</v>
      </c>
      <c r="P3787">
        <f>COUNTIF($A$2:A3787,A3787)</f>
        <v/>
      </c>
      <c r="Q3787">
        <f>A3787&amp;"|"&amp;P3787</f>
        <v/>
      </c>
    </row>
    <row r="3788">
      <c r="A3788" t="inlineStr">
        <is>
          <t>휴림로봇|3개월 전에 샀다면|[단기스윙]+[버티기형]</t>
        </is>
      </c>
      <c r="B3788" t="inlineStr">
        <is>
          <t>휴림로봇</t>
        </is>
      </c>
      <c r="C3788" t="inlineStr">
        <is>
          <t>090710</t>
        </is>
      </c>
      <c r="D3788" t="inlineStr">
        <is>
          <t>3개월 전에 샀다면</t>
        </is>
      </c>
      <c r="E3788" t="inlineStr">
        <is>
          <t>[단기스윙]+[버티기형]</t>
        </is>
      </c>
      <c r="F3788" t="inlineStr">
        <is>
          <t>2026-04-21</t>
        </is>
      </c>
      <c r="G3788" t="n">
        <v>11247.87</v>
      </c>
      <c r="H3788" t="inlineStr">
        <is>
          <t>2026-04-24</t>
        </is>
      </c>
      <c r="I3788" t="n">
        <v>13240.73</v>
      </c>
      <c r="J3788" t="inlineStr">
        <is>
          <t>2차 익절 도달(10%)</t>
        </is>
      </c>
      <c r="K3788" t="n">
        <v>7</v>
      </c>
      <c r="L3788" t="n">
        <v>19</v>
      </c>
      <c r="M3788" t="n">
        <v>17.36</v>
      </c>
      <c r="N3788" t="inlineStr">
        <is>
          <t>04.24. 7주 매도(+10% 상승 시 30% 익절 원칙)</t>
        </is>
      </c>
      <c r="O3788" t="n">
        <v>300000</v>
      </c>
      <c r="P3788">
        <f>COUNTIF($A$2:A3788,A3788)</f>
        <v/>
      </c>
      <c r="Q3788">
        <f>A3788&amp;"|"&amp;P3788</f>
        <v/>
      </c>
    </row>
    <row r="3789">
      <c r="A3789" t="inlineStr">
        <is>
          <t>휴림로봇|3개월 전에 샀다면|[단기스윙]+[버티기형]</t>
        </is>
      </c>
      <c r="B3789" t="inlineStr">
        <is>
          <t>휴림로봇</t>
        </is>
      </c>
      <c r="C3789" t="inlineStr">
        <is>
          <t>090710</t>
        </is>
      </c>
      <c r="D3789" t="inlineStr">
        <is>
          <t>3개월 전에 샀다면</t>
        </is>
      </c>
      <c r="E3789" t="inlineStr">
        <is>
          <t>[단기스윙]+[버티기형]</t>
        </is>
      </c>
      <c r="F3789" t="inlineStr">
        <is>
          <t>2026-04-21</t>
        </is>
      </c>
      <c r="G3789" t="n">
        <v>11247.87</v>
      </c>
      <c r="H3789" t="inlineStr">
        <is>
          <t>2026-05-29</t>
        </is>
      </c>
      <c r="I3789" t="n">
        <v>10432.69</v>
      </c>
      <c r="J3789" t="inlineStr">
        <is>
          <t>1차 손절 도달(-5%)</t>
        </is>
      </c>
      <c r="K3789" t="n">
        <v>10</v>
      </c>
      <c r="L3789" t="n">
        <v>9</v>
      </c>
      <c r="M3789" t="n">
        <v>-7.53</v>
      </c>
      <c r="N3789" t="inlineStr">
        <is>
          <t>05.29. 10주 매도(-5% 하락 시 40% 손절 원칙)</t>
        </is>
      </c>
      <c r="O3789" t="n">
        <v>300000</v>
      </c>
      <c r="P3789">
        <f>COUNTIF($A$2:A3789,A3789)</f>
        <v/>
      </c>
      <c r="Q3789">
        <f>A3789&amp;"|"&amp;P3789</f>
        <v/>
      </c>
    </row>
    <row r="3790">
      <c r="A3790" t="inlineStr">
        <is>
          <t>휴림로봇|3개월 전에 샀다면|[단기스윙]+[버티기형]</t>
        </is>
      </c>
      <c r="B3790" t="inlineStr">
        <is>
          <t>휴림로봇</t>
        </is>
      </c>
      <c r="C3790" t="inlineStr">
        <is>
          <t>090710</t>
        </is>
      </c>
      <c r="D3790" t="inlineStr">
        <is>
          <t>3개월 전에 샀다면</t>
        </is>
      </c>
      <c r="E3790" t="inlineStr">
        <is>
          <t>[단기스윙]+[버티기형]</t>
        </is>
      </c>
      <c r="F3790" t="inlineStr">
        <is>
          <t>2026-04-21</t>
        </is>
      </c>
      <c r="G3790" t="n">
        <v>11247.87</v>
      </c>
      <c r="H3790" t="inlineStr">
        <is>
          <t>2026-06-08</t>
        </is>
      </c>
      <c r="I3790" t="n">
        <v>9923.049999999999</v>
      </c>
      <c r="J3790" t="inlineStr">
        <is>
          <t>백테스트 종료일 강제청산</t>
        </is>
      </c>
      <c r="K3790" t="n">
        <v>9</v>
      </c>
      <c r="L3790" t="n">
        <v>0</v>
      </c>
      <c r="M3790" t="n">
        <v>-12.04</v>
      </c>
      <c r="N3790" t="inlineStr">
        <is>
          <t>06.08. 9주 매도(백테스트 종료일 기준 강제청산)</t>
        </is>
      </c>
      <c r="O3790" t="n">
        <v>300000</v>
      </c>
      <c r="P3790">
        <f>COUNTIF($A$2:A3790,A3790)</f>
        <v/>
      </c>
      <c r="Q3790">
        <f>A3790&amp;"|"&amp;P3790</f>
        <v/>
      </c>
    </row>
    <row r="3791">
      <c r="A3791" t="inlineStr">
        <is>
          <t>휴림로봇|3개월 전에 샀다면|[대표님룰]+[칼손절]</t>
        </is>
      </c>
      <c r="B3791" t="inlineStr">
        <is>
          <t>휴림로봇</t>
        </is>
      </c>
      <c r="C3791" t="inlineStr">
        <is>
          <t>090710</t>
        </is>
      </c>
      <c r="D3791" t="inlineStr">
        <is>
          <t>3개월 전에 샀다면</t>
        </is>
      </c>
      <c r="E3791" t="inlineStr">
        <is>
          <t>[대표님룰]+[칼손절]</t>
        </is>
      </c>
      <c r="F3791" t="inlineStr">
        <is>
          <t>2026-04-21</t>
        </is>
      </c>
      <c r="G3791" t="n">
        <v>11247.87</v>
      </c>
      <c r="H3791" t="inlineStr">
        <is>
          <t>2026-04-24</t>
        </is>
      </c>
      <c r="I3791" t="n">
        <v>13240.73</v>
      </c>
      <c r="J3791" t="inlineStr">
        <is>
          <t>2차 익절 도달(10%)</t>
        </is>
      </c>
      <c r="K3791" t="n">
        <v>7</v>
      </c>
      <c r="L3791" t="n">
        <v>19</v>
      </c>
      <c r="M3791" t="n">
        <v>17.36</v>
      </c>
      <c r="N3791" t="inlineStr">
        <is>
          <t>04.24. 7주 매도(+10% 상승 시 30% 익절 원칙)</t>
        </is>
      </c>
      <c r="O3791" t="n">
        <v>300000</v>
      </c>
      <c r="P3791">
        <f>COUNTIF($A$2:A3791,A3791)</f>
        <v/>
      </c>
      <c r="Q3791">
        <f>A3791&amp;"|"&amp;P3791</f>
        <v/>
      </c>
    </row>
    <row r="3792">
      <c r="A3792" t="inlineStr">
        <is>
          <t>휴림로봇|3개월 전에 샀다면|[대표님룰]+[칼손절]</t>
        </is>
      </c>
      <c r="B3792" t="inlineStr">
        <is>
          <t>휴림로봇</t>
        </is>
      </c>
      <c r="C3792" t="inlineStr">
        <is>
          <t>090710</t>
        </is>
      </c>
      <c r="D3792" t="inlineStr">
        <is>
          <t>3개월 전에 샀다면</t>
        </is>
      </c>
      <c r="E3792" t="inlineStr">
        <is>
          <t>[대표님룰]+[칼손절]</t>
        </is>
      </c>
      <c r="F3792" t="inlineStr">
        <is>
          <t>2026-04-21</t>
        </is>
      </c>
      <c r="G3792" t="n">
        <v>11247.87</v>
      </c>
      <c r="H3792" t="inlineStr">
        <is>
          <t>2026-05-20</t>
        </is>
      </c>
      <c r="I3792" t="n">
        <v>10832.41</v>
      </c>
      <c r="J3792" t="inlineStr">
        <is>
          <t>1차 손절 도달(-2%)</t>
        </is>
      </c>
      <c r="K3792" t="n">
        <v>19</v>
      </c>
      <c r="L3792" t="n">
        <v>0</v>
      </c>
      <c r="M3792" t="n">
        <v>-3.98</v>
      </c>
      <c r="N3792" t="inlineStr">
        <is>
          <t>05.20. 19주 매도(-2% 하락 시 80% 손절 원칙)</t>
        </is>
      </c>
      <c r="O3792" t="n">
        <v>300000</v>
      </c>
      <c r="P3792">
        <f>COUNTIF($A$2:A3792,A3792)</f>
        <v/>
      </c>
      <c r="Q3792">
        <f>A3792&amp;"|"&amp;P3792</f>
        <v/>
      </c>
    </row>
    <row r="3793">
      <c r="A3793" t="inlineStr">
        <is>
          <t>휴림로봇|3개월 전에 샀다면|[대표님룰]+[정석방어]</t>
        </is>
      </c>
      <c r="B3793" t="inlineStr">
        <is>
          <t>휴림로봇</t>
        </is>
      </c>
      <c r="C3793" t="inlineStr">
        <is>
          <t>090710</t>
        </is>
      </c>
      <c r="D3793" t="inlineStr">
        <is>
          <t>3개월 전에 샀다면</t>
        </is>
      </c>
      <c r="E3793" t="inlineStr">
        <is>
          <t>[대표님룰]+[정석방어]</t>
        </is>
      </c>
      <c r="F3793" t="inlineStr">
        <is>
          <t>2026-04-21</t>
        </is>
      </c>
      <c r="G3793" t="n">
        <v>11247.87</v>
      </c>
      <c r="H3793" t="inlineStr">
        <is>
          <t>2026-04-24</t>
        </is>
      </c>
      <c r="I3793" t="n">
        <v>13240.73</v>
      </c>
      <c r="J3793" t="inlineStr">
        <is>
          <t>2차 익절 도달(10%)</t>
        </is>
      </c>
      <c r="K3793" t="n">
        <v>7</v>
      </c>
      <c r="L3793" t="n">
        <v>19</v>
      </c>
      <c r="M3793" t="n">
        <v>17.36</v>
      </c>
      <c r="N3793" t="inlineStr">
        <is>
          <t>04.24. 7주 매도(+10% 상승 시 30% 익절 원칙)</t>
        </is>
      </c>
      <c r="O3793" t="n">
        <v>300000</v>
      </c>
      <c r="P3793">
        <f>COUNTIF($A$2:A3793,A3793)</f>
        <v/>
      </c>
      <c r="Q3793">
        <f>A3793&amp;"|"&amp;P3793</f>
        <v/>
      </c>
    </row>
    <row r="3794">
      <c r="A3794" t="inlineStr">
        <is>
          <t>휴림로봇|3개월 전에 샀다면|[대표님룰]+[정석방어]</t>
        </is>
      </c>
      <c r="B3794" t="inlineStr">
        <is>
          <t>휴림로봇</t>
        </is>
      </c>
      <c r="C3794" t="inlineStr">
        <is>
          <t>090710</t>
        </is>
      </c>
      <c r="D3794" t="inlineStr">
        <is>
          <t>3개월 전에 샀다면</t>
        </is>
      </c>
      <c r="E3794" t="inlineStr">
        <is>
          <t>[대표님룰]+[정석방어]</t>
        </is>
      </c>
      <c r="F3794" t="inlineStr">
        <is>
          <t>2026-04-21</t>
        </is>
      </c>
      <c r="G3794" t="n">
        <v>11247.87</v>
      </c>
      <c r="H3794" t="inlineStr">
        <is>
          <t>2026-05-20</t>
        </is>
      </c>
      <c r="I3794" t="n">
        <v>10832.41</v>
      </c>
      <c r="J3794" t="inlineStr">
        <is>
          <t>1차 손절 도달(-3%)</t>
        </is>
      </c>
      <c r="K3794" t="n">
        <v>18</v>
      </c>
      <c r="L3794" t="n">
        <v>1</v>
      </c>
      <c r="M3794" t="n">
        <v>-3.98</v>
      </c>
      <c r="N3794" t="inlineStr">
        <is>
          <t>05.20. 18주 매도(-3% 하락 시 70% 손절 원칙)</t>
        </is>
      </c>
      <c r="O3794" t="n">
        <v>300000</v>
      </c>
      <c r="P3794">
        <f>COUNTIF($A$2:A3794,A3794)</f>
        <v/>
      </c>
      <c r="Q3794">
        <f>A3794&amp;"|"&amp;P3794</f>
        <v/>
      </c>
    </row>
    <row r="3795">
      <c r="A3795" t="inlineStr">
        <is>
          <t>휴림로봇|3개월 전에 샀다면|[대표님룰]+[정석방어]</t>
        </is>
      </c>
      <c r="B3795" t="inlineStr">
        <is>
          <t>휴림로봇</t>
        </is>
      </c>
      <c r="C3795" t="inlineStr">
        <is>
          <t>090710</t>
        </is>
      </c>
      <c r="D3795" t="inlineStr">
        <is>
          <t>3개월 전에 샀다면</t>
        </is>
      </c>
      <c r="E3795" t="inlineStr">
        <is>
          <t>[대표님룰]+[정석방어]</t>
        </is>
      </c>
      <c r="F3795" t="inlineStr">
        <is>
          <t>2026-04-21</t>
        </is>
      </c>
      <c r="G3795" t="n">
        <v>11247.87</v>
      </c>
      <c r="H3795" t="inlineStr">
        <is>
          <t>2026-05-29</t>
        </is>
      </c>
      <c r="I3795" t="n">
        <v>10432.69</v>
      </c>
      <c r="J3795" t="inlineStr">
        <is>
          <t>2차 손절 도달(-5%)</t>
        </is>
      </c>
      <c r="K3795" t="n">
        <v>1</v>
      </c>
      <c r="L3795" t="n">
        <v>0</v>
      </c>
      <c r="M3795" t="n">
        <v>-7.53</v>
      </c>
      <c r="N3795" t="inlineStr">
        <is>
          <t>05.29. 1주 매도(-5% 하락 시 20% 손절 원칙)</t>
        </is>
      </c>
      <c r="O3795" t="n">
        <v>300000</v>
      </c>
      <c r="P3795">
        <f>COUNTIF($A$2:A3795,A3795)</f>
        <v/>
      </c>
      <c r="Q3795">
        <f>A3795&amp;"|"&amp;P3795</f>
        <v/>
      </c>
    </row>
    <row r="3796">
      <c r="A3796" t="inlineStr">
        <is>
          <t>휴림로봇|3개월 전에 샀다면|[대표님룰]+[변동성허용]</t>
        </is>
      </c>
      <c r="B3796" t="inlineStr">
        <is>
          <t>휴림로봇</t>
        </is>
      </c>
      <c r="C3796" t="inlineStr">
        <is>
          <t>090710</t>
        </is>
      </c>
      <c r="D3796" t="inlineStr">
        <is>
          <t>3개월 전에 샀다면</t>
        </is>
      </c>
      <c r="E3796" t="inlineStr">
        <is>
          <t>[대표님룰]+[변동성허용]</t>
        </is>
      </c>
      <c r="F3796" t="inlineStr">
        <is>
          <t>2026-04-21</t>
        </is>
      </c>
      <c r="G3796" t="n">
        <v>11247.87</v>
      </c>
      <c r="H3796" t="inlineStr">
        <is>
          <t>2026-04-24</t>
        </is>
      </c>
      <c r="I3796" t="n">
        <v>13240.73</v>
      </c>
      <c r="J3796" t="inlineStr">
        <is>
          <t>2차 익절 도달(10%)</t>
        </is>
      </c>
      <c r="K3796" t="n">
        <v>7</v>
      </c>
      <c r="L3796" t="n">
        <v>19</v>
      </c>
      <c r="M3796" t="n">
        <v>17.36</v>
      </c>
      <c r="N3796" t="inlineStr">
        <is>
          <t>04.24. 7주 매도(+10% 상승 시 30% 익절 원칙)</t>
        </is>
      </c>
      <c r="O3796" t="n">
        <v>300000</v>
      </c>
      <c r="P3796">
        <f>COUNTIF($A$2:A3796,A3796)</f>
        <v/>
      </c>
      <c r="Q3796">
        <f>A3796&amp;"|"&amp;P3796</f>
        <v/>
      </c>
    </row>
    <row r="3797">
      <c r="A3797" t="inlineStr">
        <is>
          <t>휴림로봇|3개월 전에 샀다면|[대표님룰]+[변동성허용]</t>
        </is>
      </c>
      <c r="B3797" t="inlineStr">
        <is>
          <t>휴림로봇</t>
        </is>
      </c>
      <c r="C3797" t="inlineStr">
        <is>
          <t>090710</t>
        </is>
      </c>
      <c r="D3797" t="inlineStr">
        <is>
          <t>3개월 전에 샀다면</t>
        </is>
      </c>
      <c r="E3797" t="inlineStr">
        <is>
          <t>[대표님룰]+[변동성허용]</t>
        </is>
      </c>
      <c r="F3797" t="inlineStr">
        <is>
          <t>2026-04-21</t>
        </is>
      </c>
      <c r="G3797" t="n">
        <v>11247.87</v>
      </c>
      <c r="H3797" t="inlineStr">
        <is>
          <t>2026-05-29</t>
        </is>
      </c>
      <c r="I3797" t="n">
        <v>10432.69</v>
      </c>
      <c r="J3797" t="inlineStr">
        <is>
          <t>1차 손절 도달(-5%)</t>
        </is>
      </c>
      <c r="K3797" t="n">
        <v>13</v>
      </c>
      <c r="L3797" t="n">
        <v>6</v>
      </c>
      <c r="M3797" t="n">
        <v>-7.53</v>
      </c>
      <c r="N3797" t="inlineStr">
        <is>
          <t>05.29. 13주 매도(-5% 하락 시 50% 손절 원칙)</t>
        </is>
      </c>
      <c r="O3797" t="n">
        <v>300000</v>
      </c>
      <c r="P3797">
        <f>COUNTIF($A$2:A3797,A3797)</f>
        <v/>
      </c>
      <c r="Q3797">
        <f>A3797&amp;"|"&amp;P3797</f>
        <v/>
      </c>
    </row>
    <row r="3798">
      <c r="A3798" t="inlineStr">
        <is>
          <t>휴림로봇|3개월 전에 샀다면|[대표님룰]+[변동성허용]</t>
        </is>
      </c>
      <c r="B3798" t="inlineStr">
        <is>
          <t>휴림로봇</t>
        </is>
      </c>
      <c r="C3798" t="inlineStr">
        <is>
          <t>090710</t>
        </is>
      </c>
      <c r="D3798" t="inlineStr">
        <is>
          <t>3개월 전에 샀다면</t>
        </is>
      </c>
      <c r="E3798" t="inlineStr">
        <is>
          <t>[대표님룰]+[변동성허용]</t>
        </is>
      </c>
      <c r="F3798" t="inlineStr">
        <is>
          <t>2026-04-21</t>
        </is>
      </c>
      <c r="G3798" t="n">
        <v>11247.87</v>
      </c>
      <c r="H3798" t="inlineStr">
        <is>
          <t>2026-06-08</t>
        </is>
      </c>
      <c r="I3798" t="n">
        <v>9923.049999999999</v>
      </c>
      <c r="J3798" t="inlineStr">
        <is>
          <t>2차 손절 도달(-10%)</t>
        </is>
      </c>
      <c r="K3798" t="n">
        <v>6</v>
      </c>
      <c r="L3798" t="n">
        <v>0</v>
      </c>
      <c r="M3798" t="n">
        <v>-12.04</v>
      </c>
      <c r="N3798" t="inlineStr">
        <is>
          <t>06.08. 6주 매도(-10% 하락 시 30% 손절 원칙)</t>
        </is>
      </c>
      <c r="O3798" t="n">
        <v>300000</v>
      </c>
      <c r="P3798">
        <f>COUNTIF($A$2:A3798,A3798)</f>
        <v/>
      </c>
      <c r="Q3798">
        <f>A3798&amp;"|"&amp;P3798</f>
        <v/>
      </c>
    </row>
    <row r="3799">
      <c r="A3799" t="inlineStr">
        <is>
          <t>휴림로봇|3개월 전에 샀다면|[대표님룰]+[버티기형]</t>
        </is>
      </c>
      <c r="B3799" t="inlineStr">
        <is>
          <t>휴림로봇</t>
        </is>
      </c>
      <c r="C3799" t="inlineStr">
        <is>
          <t>090710</t>
        </is>
      </c>
      <c r="D3799" t="inlineStr">
        <is>
          <t>3개월 전에 샀다면</t>
        </is>
      </c>
      <c r="E3799" t="inlineStr">
        <is>
          <t>[대표님룰]+[버티기형]</t>
        </is>
      </c>
      <c r="F3799" t="inlineStr">
        <is>
          <t>2026-04-21</t>
        </is>
      </c>
      <c r="G3799" t="n">
        <v>11247.87</v>
      </c>
      <c r="H3799" t="inlineStr">
        <is>
          <t>2026-04-24</t>
        </is>
      </c>
      <c r="I3799" t="n">
        <v>13240.73</v>
      </c>
      <c r="J3799" t="inlineStr">
        <is>
          <t>2차 익절 도달(10%)</t>
        </is>
      </c>
      <c r="K3799" t="n">
        <v>7</v>
      </c>
      <c r="L3799" t="n">
        <v>19</v>
      </c>
      <c r="M3799" t="n">
        <v>17.36</v>
      </c>
      <c r="N3799" t="inlineStr">
        <is>
          <t>04.24. 7주 매도(+10% 상승 시 30% 익절 원칙)</t>
        </is>
      </c>
      <c r="O3799" t="n">
        <v>300000</v>
      </c>
      <c r="P3799">
        <f>COUNTIF($A$2:A3799,A3799)</f>
        <v/>
      </c>
      <c r="Q3799">
        <f>A3799&amp;"|"&amp;P3799</f>
        <v/>
      </c>
    </row>
    <row r="3800">
      <c r="A3800" t="inlineStr">
        <is>
          <t>휴림로봇|3개월 전에 샀다면|[대표님룰]+[버티기형]</t>
        </is>
      </c>
      <c r="B3800" t="inlineStr">
        <is>
          <t>휴림로봇</t>
        </is>
      </c>
      <c r="C3800" t="inlineStr">
        <is>
          <t>090710</t>
        </is>
      </c>
      <c r="D3800" t="inlineStr">
        <is>
          <t>3개월 전에 샀다면</t>
        </is>
      </c>
      <c r="E3800" t="inlineStr">
        <is>
          <t>[대표님룰]+[버티기형]</t>
        </is>
      </c>
      <c r="F3800" t="inlineStr">
        <is>
          <t>2026-04-21</t>
        </is>
      </c>
      <c r="G3800" t="n">
        <v>11247.87</v>
      </c>
      <c r="H3800" t="inlineStr">
        <is>
          <t>2026-05-29</t>
        </is>
      </c>
      <c r="I3800" t="n">
        <v>10432.69</v>
      </c>
      <c r="J3800" t="inlineStr">
        <is>
          <t>1차 손절 도달(-5%)</t>
        </is>
      </c>
      <c r="K3800" t="n">
        <v>10</v>
      </c>
      <c r="L3800" t="n">
        <v>9</v>
      </c>
      <c r="M3800" t="n">
        <v>-7.53</v>
      </c>
      <c r="N3800" t="inlineStr">
        <is>
          <t>05.29. 10주 매도(-5% 하락 시 40% 손절 원칙)</t>
        </is>
      </c>
      <c r="O3800" t="n">
        <v>300000</v>
      </c>
      <c r="P3800">
        <f>COUNTIF($A$2:A3800,A3800)</f>
        <v/>
      </c>
      <c r="Q3800">
        <f>A3800&amp;"|"&amp;P3800</f>
        <v/>
      </c>
    </row>
    <row r="3801">
      <c r="A3801" t="inlineStr">
        <is>
          <t>휴림로봇|3개월 전에 샀다면|[대표님룰]+[버티기형]</t>
        </is>
      </c>
      <c r="B3801" t="inlineStr">
        <is>
          <t>휴림로봇</t>
        </is>
      </c>
      <c r="C3801" t="inlineStr">
        <is>
          <t>090710</t>
        </is>
      </c>
      <c r="D3801" t="inlineStr">
        <is>
          <t>3개월 전에 샀다면</t>
        </is>
      </c>
      <c r="E3801" t="inlineStr">
        <is>
          <t>[대표님룰]+[버티기형]</t>
        </is>
      </c>
      <c r="F3801" t="inlineStr">
        <is>
          <t>2026-04-21</t>
        </is>
      </c>
      <c r="G3801" t="n">
        <v>11247.87</v>
      </c>
      <c r="H3801" t="inlineStr">
        <is>
          <t>2026-06-08</t>
        </is>
      </c>
      <c r="I3801" t="n">
        <v>9923.049999999999</v>
      </c>
      <c r="J3801" t="inlineStr">
        <is>
          <t>백테스트 종료일 강제청산</t>
        </is>
      </c>
      <c r="K3801" t="n">
        <v>9</v>
      </c>
      <c r="L3801" t="n">
        <v>0</v>
      </c>
      <c r="M3801" t="n">
        <v>-12.04</v>
      </c>
      <c r="N3801" t="inlineStr">
        <is>
          <t>06.08. 9주 매도(백테스트 종료일 기준 강제청산)</t>
        </is>
      </c>
      <c r="O3801" t="n">
        <v>300000</v>
      </c>
      <c r="P3801">
        <f>COUNTIF($A$2:A3801,A3801)</f>
        <v/>
      </c>
      <c r="Q3801">
        <f>A3801&amp;"|"&amp;P3801</f>
        <v/>
      </c>
    </row>
    <row r="3802">
      <c r="A3802" t="inlineStr">
        <is>
          <t>휴림로봇|3개월 전에 샀다면|[중기추세]+[칼손절]</t>
        </is>
      </c>
      <c r="B3802" t="inlineStr">
        <is>
          <t>휴림로봇</t>
        </is>
      </c>
      <c r="C3802" t="inlineStr">
        <is>
          <t>090710</t>
        </is>
      </c>
      <c r="D3802" t="inlineStr">
        <is>
          <t>3개월 전에 샀다면</t>
        </is>
      </c>
      <c r="E3802" t="inlineStr">
        <is>
          <t>[중기추세]+[칼손절]</t>
        </is>
      </c>
      <c r="F3802" t="inlineStr">
        <is>
          <t>2026-04-21</t>
        </is>
      </c>
      <c r="G3802" t="n">
        <v>11247.87</v>
      </c>
      <c r="H3802" t="inlineStr">
        <is>
          <t>2026-04-24</t>
        </is>
      </c>
      <c r="I3802" t="n">
        <v>13240.73</v>
      </c>
      <c r="J3802" t="inlineStr">
        <is>
          <t>1차 익절 도달(10%)</t>
        </is>
      </c>
      <c r="K3802" t="n">
        <v>13</v>
      </c>
      <c r="L3802" t="n">
        <v>13</v>
      </c>
      <c r="M3802" t="n">
        <v>17.36</v>
      </c>
      <c r="N3802" t="inlineStr">
        <is>
          <t>04.24. 13주 매도(+10% 상승 시 50% 익절 원칙)</t>
        </is>
      </c>
      <c r="O3802" t="n">
        <v>300000</v>
      </c>
      <c r="P3802">
        <f>COUNTIF($A$2:A3802,A3802)</f>
        <v/>
      </c>
      <c r="Q3802">
        <f>A3802&amp;"|"&amp;P3802</f>
        <v/>
      </c>
    </row>
    <row r="3803">
      <c r="A3803" t="inlineStr">
        <is>
          <t>휴림로봇|3개월 전에 샀다면|[중기추세]+[칼손절]</t>
        </is>
      </c>
      <c r="B3803" t="inlineStr">
        <is>
          <t>휴림로봇</t>
        </is>
      </c>
      <c r="C3803" t="inlineStr">
        <is>
          <t>090710</t>
        </is>
      </c>
      <c r="D3803" t="inlineStr">
        <is>
          <t>3개월 전에 샀다면</t>
        </is>
      </c>
      <c r="E3803" t="inlineStr">
        <is>
          <t>[중기추세]+[칼손절]</t>
        </is>
      </c>
      <c r="F3803" t="inlineStr">
        <is>
          <t>2026-04-21</t>
        </is>
      </c>
      <c r="G3803" t="n">
        <v>11247.87</v>
      </c>
      <c r="H3803" t="inlineStr">
        <is>
          <t>2026-05-20</t>
        </is>
      </c>
      <c r="I3803" t="n">
        <v>10832.41</v>
      </c>
      <c r="J3803" t="inlineStr">
        <is>
          <t>1차 손절 도달(-2%)</t>
        </is>
      </c>
      <c r="K3803" t="n">
        <v>13</v>
      </c>
      <c r="L3803" t="n">
        <v>0</v>
      </c>
      <c r="M3803" t="n">
        <v>-3.98</v>
      </c>
      <c r="N3803" t="inlineStr">
        <is>
          <t>05.20. 13주 매도(-2% 하락 시 80% 손절 원칙)</t>
        </is>
      </c>
      <c r="O3803" t="n">
        <v>300000</v>
      </c>
      <c r="P3803">
        <f>COUNTIF($A$2:A3803,A3803)</f>
        <v/>
      </c>
      <c r="Q3803">
        <f>A3803&amp;"|"&amp;P3803</f>
        <v/>
      </c>
    </row>
    <row r="3804">
      <c r="A3804" t="inlineStr">
        <is>
          <t>휴림로봇|3개월 전에 샀다면|[중기추세]+[정석방어]</t>
        </is>
      </c>
      <c r="B3804" t="inlineStr">
        <is>
          <t>휴림로봇</t>
        </is>
      </c>
      <c r="C3804" t="inlineStr">
        <is>
          <t>090710</t>
        </is>
      </c>
      <c r="D3804" t="inlineStr">
        <is>
          <t>3개월 전에 샀다면</t>
        </is>
      </c>
      <c r="E3804" t="inlineStr">
        <is>
          <t>[중기추세]+[정석방어]</t>
        </is>
      </c>
      <c r="F3804" t="inlineStr">
        <is>
          <t>2026-04-21</t>
        </is>
      </c>
      <c r="G3804" t="n">
        <v>11247.87</v>
      </c>
      <c r="H3804" t="inlineStr">
        <is>
          <t>2026-04-24</t>
        </is>
      </c>
      <c r="I3804" t="n">
        <v>13240.73</v>
      </c>
      <c r="J3804" t="inlineStr">
        <is>
          <t>1차 익절 도달(10%)</t>
        </is>
      </c>
      <c r="K3804" t="n">
        <v>13</v>
      </c>
      <c r="L3804" t="n">
        <v>13</v>
      </c>
      <c r="M3804" t="n">
        <v>17.36</v>
      </c>
      <c r="N3804" t="inlineStr">
        <is>
          <t>04.24. 13주 매도(+10% 상승 시 50% 익절 원칙)</t>
        </is>
      </c>
      <c r="O3804" t="n">
        <v>300000</v>
      </c>
      <c r="P3804">
        <f>COUNTIF($A$2:A3804,A3804)</f>
        <v/>
      </c>
      <c r="Q3804">
        <f>A3804&amp;"|"&amp;P3804</f>
        <v/>
      </c>
    </row>
    <row r="3805">
      <c r="A3805" t="inlineStr">
        <is>
          <t>휴림로봇|3개월 전에 샀다면|[중기추세]+[정석방어]</t>
        </is>
      </c>
      <c r="B3805" t="inlineStr">
        <is>
          <t>휴림로봇</t>
        </is>
      </c>
      <c r="C3805" t="inlineStr">
        <is>
          <t>090710</t>
        </is>
      </c>
      <c r="D3805" t="inlineStr">
        <is>
          <t>3개월 전에 샀다면</t>
        </is>
      </c>
      <c r="E3805" t="inlineStr">
        <is>
          <t>[중기추세]+[정석방어]</t>
        </is>
      </c>
      <c r="F3805" t="inlineStr">
        <is>
          <t>2026-04-21</t>
        </is>
      </c>
      <c r="G3805" t="n">
        <v>11247.87</v>
      </c>
      <c r="H3805" t="inlineStr">
        <is>
          <t>2026-05-20</t>
        </is>
      </c>
      <c r="I3805" t="n">
        <v>10832.41</v>
      </c>
      <c r="J3805" t="inlineStr">
        <is>
          <t>1차 손절 도달(-3%)</t>
        </is>
      </c>
      <c r="K3805" t="n">
        <v>13</v>
      </c>
      <c r="L3805" t="n">
        <v>0</v>
      </c>
      <c r="M3805" t="n">
        <v>-3.98</v>
      </c>
      <c r="N3805" t="inlineStr">
        <is>
          <t>05.20. 13주 매도(-3% 하락 시 70% 손절 원칙)</t>
        </is>
      </c>
      <c r="O3805" t="n">
        <v>300000</v>
      </c>
      <c r="P3805">
        <f>COUNTIF($A$2:A3805,A3805)</f>
        <v/>
      </c>
      <c r="Q3805">
        <f>A3805&amp;"|"&amp;P3805</f>
        <v/>
      </c>
    </row>
    <row r="3806">
      <c r="A3806" t="inlineStr">
        <is>
          <t>휴림로봇|3개월 전에 샀다면|[중기추세]+[변동성허용]</t>
        </is>
      </c>
      <c r="B3806" t="inlineStr">
        <is>
          <t>휴림로봇</t>
        </is>
      </c>
      <c r="C3806" t="inlineStr">
        <is>
          <t>090710</t>
        </is>
      </c>
      <c r="D3806" t="inlineStr">
        <is>
          <t>3개월 전에 샀다면</t>
        </is>
      </c>
      <c r="E3806" t="inlineStr">
        <is>
          <t>[중기추세]+[변동성허용]</t>
        </is>
      </c>
      <c r="F3806" t="inlineStr">
        <is>
          <t>2026-04-21</t>
        </is>
      </c>
      <c r="G3806" t="n">
        <v>11247.87</v>
      </c>
      <c r="H3806" t="inlineStr">
        <is>
          <t>2026-04-24</t>
        </is>
      </c>
      <c r="I3806" t="n">
        <v>13240.73</v>
      </c>
      <c r="J3806" t="inlineStr">
        <is>
          <t>1차 익절 도달(10%)</t>
        </is>
      </c>
      <c r="K3806" t="n">
        <v>13</v>
      </c>
      <c r="L3806" t="n">
        <v>13</v>
      </c>
      <c r="M3806" t="n">
        <v>17.36</v>
      </c>
      <c r="N3806" t="inlineStr">
        <is>
          <t>04.24. 13주 매도(+10% 상승 시 50% 익절 원칙)</t>
        </is>
      </c>
      <c r="O3806" t="n">
        <v>300000</v>
      </c>
      <c r="P3806">
        <f>COUNTIF($A$2:A3806,A3806)</f>
        <v/>
      </c>
      <c r="Q3806">
        <f>A3806&amp;"|"&amp;P3806</f>
        <v/>
      </c>
    </row>
    <row r="3807">
      <c r="A3807" t="inlineStr">
        <is>
          <t>휴림로봇|3개월 전에 샀다면|[중기추세]+[변동성허용]</t>
        </is>
      </c>
      <c r="B3807" t="inlineStr">
        <is>
          <t>휴림로봇</t>
        </is>
      </c>
      <c r="C3807" t="inlineStr">
        <is>
          <t>090710</t>
        </is>
      </c>
      <c r="D3807" t="inlineStr">
        <is>
          <t>3개월 전에 샀다면</t>
        </is>
      </c>
      <c r="E3807" t="inlineStr">
        <is>
          <t>[중기추세]+[변동성허용]</t>
        </is>
      </c>
      <c r="F3807" t="inlineStr">
        <is>
          <t>2026-04-21</t>
        </is>
      </c>
      <c r="G3807" t="n">
        <v>11247.87</v>
      </c>
      <c r="H3807" t="inlineStr">
        <is>
          <t>2026-05-29</t>
        </is>
      </c>
      <c r="I3807" t="n">
        <v>10432.69</v>
      </c>
      <c r="J3807" t="inlineStr">
        <is>
          <t>1차 손절 도달(-5%)</t>
        </is>
      </c>
      <c r="K3807" t="n">
        <v>13</v>
      </c>
      <c r="L3807" t="n">
        <v>0</v>
      </c>
      <c r="M3807" t="n">
        <v>-7.53</v>
      </c>
      <c r="N3807" t="inlineStr">
        <is>
          <t>05.29. 13주 매도(-5% 하락 시 50% 손절 원칙)</t>
        </is>
      </c>
      <c r="O3807" t="n">
        <v>300000</v>
      </c>
      <c r="P3807">
        <f>COUNTIF($A$2:A3807,A3807)</f>
        <v/>
      </c>
      <c r="Q3807">
        <f>A3807&amp;"|"&amp;P3807</f>
        <v/>
      </c>
    </row>
    <row r="3808">
      <c r="A3808" t="inlineStr">
        <is>
          <t>휴림로봇|3개월 전에 샀다면|[중기추세]+[버티기형]</t>
        </is>
      </c>
      <c r="B3808" t="inlineStr">
        <is>
          <t>휴림로봇</t>
        </is>
      </c>
      <c r="C3808" t="inlineStr">
        <is>
          <t>090710</t>
        </is>
      </c>
      <c r="D3808" t="inlineStr">
        <is>
          <t>3개월 전에 샀다면</t>
        </is>
      </c>
      <c r="E3808" t="inlineStr">
        <is>
          <t>[중기추세]+[버티기형]</t>
        </is>
      </c>
      <c r="F3808" t="inlineStr">
        <is>
          <t>2026-04-21</t>
        </is>
      </c>
      <c r="G3808" t="n">
        <v>11247.87</v>
      </c>
      <c r="H3808" t="inlineStr">
        <is>
          <t>2026-04-24</t>
        </is>
      </c>
      <c r="I3808" t="n">
        <v>13240.73</v>
      </c>
      <c r="J3808" t="inlineStr">
        <is>
          <t>1차 익절 도달(10%)</t>
        </is>
      </c>
      <c r="K3808" t="n">
        <v>13</v>
      </c>
      <c r="L3808" t="n">
        <v>13</v>
      </c>
      <c r="M3808" t="n">
        <v>17.36</v>
      </c>
      <c r="N3808" t="inlineStr">
        <is>
          <t>04.24. 13주 매도(+10% 상승 시 50% 익절 원칙)</t>
        </is>
      </c>
      <c r="O3808" t="n">
        <v>300000</v>
      </c>
      <c r="P3808">
        <f>COUNTIF($A$2:A3808,A3808)</f>
        <v/>
      </c>
      <c r="Q3808">
        <f>A3808&amp;"|"&amp;P3808</f>
        <v/>
      </c>
    </row>
    <row r="3809">
      <c r="A3809" t="inlineStr">
        <is>
          <t>휴림로봇|3개월 전에 샀다면|[중기추세]+[버티기형]</t>
        </is>
      </c>
      <c r="B3809" t="inlineStr">
        <is>
          <t>휴림로봇</t>
        </is>
      </c>
      <c r="C3809" t="inlineStr">
        <is>
          <t>090710</t>
        </is>
      </c>
      <c r="D3809" t="inlineStr">
        <is>
          <t>3개월 전에 샀다면</t>
        </is>
      </c>
      <c r="E3809" t="inlineStr">
        <is>
          <t>[중기추세]+[버티기형]</t>
        </is>
      </c>
      <c r="F3809" t="inlineStr">
        <is>
          <t>2026-04-21</t>
        </is>
      </c>
      <c r="G3809" t="n">
        <v>11247.87</v>
      </c>
      <c r="H3809" t="inlineStr">
        <is>
          <t>2026-05-29</t>
        </is>
      </c>
      <c r="I3809" t="n">
        <v>10432.69</v>
      </c>
      <c r="J3809" t="inlineStr">
        <is>
          <t>1차 손절 도달(-5%)</t>
        </is>
      </c>
      <c r="K3809" t="n">
        <v>10</v>
      </c>
      <c r="L3809" t="n">
        <v>3</v>
      </c>
      <c r="M3809" t="n">
        <v>-7.53</v>
      </c>
      <c r="N3809" t="inlineStr">
        <is>
          <t>05.29. 10주 매도(-5% 하락 시 40% 손절 원칙)</t>
        </is>
      </c>
      <c r="O3809" t="n">
        <v>300000</v>
      </c>
      <c r="P3809">
        <f>COUNTIF($A$2:A3809,A3809)</f>
        <v/>
      </c>
      <c r="Q3809">
        <f>A3809&amp;"|"&amp;P3809</f>
        <v/>
      </c>
    </row>
    <row r="3810">
      <c r="A3810" t="inlineStr">
        <is>
          <t>휴림로봇|3개월 전에 샀다면|[중기추세]+[버티기형]</t>
        </is>
      </c>
      <c r="B3810" t="inlineStr">
        <is>
          <t>휴림로봇</t>
        </is>
      </c>
      <c r="C3810" t="inlineStr">
        <is>
          <t>090710</t>
        </is>
      </c>
      <c r="D3810" t="inlineStr">
        <is>
          <t>3개월 전에 샀다면</t>
        </is>
      </c>
      <c r="E3810" t="inlineStr">
        <is>
          <t>[중기추세]+[버티기형]</t>
        </is>
      </c>
      <c r="F3810" t="inlineStr">
        <is>
          <t>2026-04-21</t>
        </is>
      </c>
      <c r="G3810" t="n">
        <v>11247.87</v>
      </c>
      <c r="H3810" t="inlineStr">
        <is>
          <t>2026-06-08</t>
        </is>
      </c>
      <c r="I3810" t="n">
        <v>9923.049999999999</v>
      </c>
      <c r="J3810" t="inlineStr">
        <is>
          <t>백테스트 종료일 강제청산</t>
        </is>
      </c>
      <c r="K3810" t="n">
        <v>3</v>
      </c>
      <c r="L3810" t="n">
        <v>0</v>
      </c>
      <c r="M3810" t="n">
        <v>-12.04</v>
      </c>
      <c r="N3810" t="inlineStr">
        <is>
          <t>06.08. 3주 매도(백테스트 종료일 기준 강제청산)</t>
        </is>
      </c>
      <c r="O3810" t="n">
        <v>300000</v>
      </c>
      <c r="P3810">
        <f>COUNTIF($A$2:A3810,A3810)</f>
        <v/>
      </c>
      <c r="Q3810">
        <f>A3810&amp;"|"&amp;P3810</f>
        <v/>
      </c>
    </row>
    <row r="3811">
      <c r="A3811" t="inlineStr">
        <is>
          <t>휴림로봇|3개월 전에 샀다면|[수익극대화]+[칼손절]</t>
        </is>
      </c>
      <c r="B3811" t="inlineStr">
        <is>
          <t>휴림로봇</t>
        </is>
      </c>
      <c r="C3811" t="inlineStr">
        <is>
          <t>090710</t>
        </is>
      </c>
      <c r="D3811" t="inlineStr">
        <is>
          <t>3개월 전에 샀다면</t>
        </is>
      </c>
      <c r="E3811" t="inlineStr">
        <is>
          <t>[수익극대화]+[칼손절]</t>
        </is>
      </c>
      <c r="F3811" t="inlineStr">
        <is>
          <t>2026-04-21</t>
        </is>
      </c>
      <c r="G3811" t="n">
        <v>11247.87</v>
      </c>
      <c r="H3811" t="inlineStr">
        <is>
          <t>2026-04-24</t>
        </is>
      </c>
      <c r="I3811" t="n">
        <v>13240.73</v>
      </c>
      <c r="J3811" t="inlineStr">
        <is>
          <t>1차 익절 도달(10%)</t>
        </is>
      </c>
      <c r="K3811" t="n">
        <v>10</v>
      </c>
      <c r="L3811" t="n">
        <v>16</v>
      </c>
      <c r="M3811" t="n">
        <v>17.36</v>
      </c>
      <c r="N3811" t="inlineStr">
        <is>
          <t>04.24. 10주 매도(+10% 상승 시 40% 익절 원칙)</t>
        </is>
      </c>
      <c r="O3811" t="n">
        <v>300000</v>
      </c>
      <c r="P3811">
        <f>COUNTIF($A$2:A3811,A3811)</f>
        <v/>
      </c>
      <c r="Q3811">
        <f>A3811&amp;"|"&amp;P3811</f>
        <v/>
      </c>
    </row>
    <row r="3812">
      <c r="A3812" t="inlineStr">
        <is>
          <t>휴림로봇|3개월 전에 샀다면|[수익극대화]+[칼손절]</t>
        </is>
      </c>
      <c r="B3812" t="inlineStr">
        <is>
          <t>휴림로봇</t>
        </is>
      </c>
      <c r="C3812" t="inlineStr">
        <is>
          <t>090710</t>
        </is>
      </c>
      <c r="D3812" t="inlineStr">
        <is>
          <t>3개월 전에 샀다면</t>
        </is>
      </c>
      <c r="E3812" t="inlineStr">
        <is>
          <t>[수익극대화]+[칼손절]</t>
        </is>
      </c>
      <c r="F3812" t="inlineStr">
        <is>
          <t>2026-04-21</t>
        </is>
      </c>
      <c r="G3812" t="n">
        <v>11247.87</v>
      </c>
      <c r="H3812" t="inlineStr">
        <is>
          <t>2026-05-20</t>
        </is>
      </c>
      <c r="I3812" t="n">
        <v>10832.41</v>
      </c>
      <c r="J3812" t="inlineStr">
        <is>
          <t>1차 손절 도달(-2%)</t>
        </is>
      </c>
      <c r="K3812" t="n">
        <v>16</v>
      </c>
      <c r="L3812" t="n">
        <v>0</v>
      </c>
      <c r="M3812" t="n">
        <v>-3.98</v>
      </c>
      <c r="N3812" t="inlineStr">
        <is>
          <t>05.20. 16주 매도(-2% 하락 시 80% 손절 원칙)</t>
        </is>
      </c>
      <c r="O3812" t="n">
        <v>300000</v>
      </c>
      <c r="P3812">
        <f>COUNTIF($A$2:A3812,A3812)</f>
        <v/>
      </c>
      <c r="Q3812">
        <f>A3812&amp;"|"&amp;P3812</f>
        <v/>
      </c>
    </row>
    <row r="3813">
      <c r="A3813" t="inlineStr">
        <is>
          <t>휴림로봇|3개월 전에 샀다면|[수익극대화]+[정석방어]</t>
        </is>
      </c>
      <c r="B3813" t="inlineStr">
        <is>
          <t>휴림로봇</t>
        </is>
      </c>
      <c r="C3813" t="inlineStr">
        <is>
          <t>090710</t>
        </is>
      </c>
      <c r="D3813" t="inlineStr">
        <is>
          <t>3개월 전에 샀다면</t>
        </is>
      </c>
      <c r="E3813" t="inlineStr">
        <is>
          <t>[수익극대화]+[정석방어]</t>
        </is>
      </c>
      <c r="F3813" t="inlineStr">
        <is>
          <t>2026-04-21</t>
        </is>
      </c>
      <c r="G3813" t="n">
        <v>11247.87</v>
      </c>
      <c r="H3813" t="inlineStr">
        <is>
          <t>2026-04-24</t>
        </is>
      </c>
      <c r="I3813" t="n">
        <v>13240.73</v>
      </c>
      <c r="J3813" t="inlineStr">
        <is>
          <t>1차 익절 도달(10%)</t>
        </is>
      </c>
      <c r="K3813" t="n">
        <v>10</v>
      </c>
      <c r="L3813" t="n">
        <v>16</v>
      </c>
      <c r="M3813" t="n">
        <v>17.36</v>
      </c>
      <c r="N3813" t="inlineStr">
        <is>
          <t>04.24. 10주 매도(+10% 상승 시 40% 익절 원칙)</t>
        </is>
      </c>
      <c r="O3813" t="n">
        <v>300000</v>
      </c>
      <c r="P3813">
        <f>COUNTIF($A$2:A3813,A3813)</f>
        <v/>
      </c>
      <c r="Q3813">
        <f>A3813&amp;"|"&amp;P3813</f>
        <v/>
      </c>
    </row>
    <row r="3814">
      <c r="A3814" t="inlineStr">
        <is>
          <t>휴림로봇|3개월 전에 샀다면|[수익극대화]+[정석방어]</t>
        </is>
      </c>
      <c r="B3814" t="inlineStr">
        <is>
          <t>휴림로봇</t>
        </is>
      </c>
      <c r="C3814" t="inlineStr">
        <is>
          <t>090710</t>
        </is>
      </c>
      <c r="D3814" t="inlineStr">
        <is>
          <t>3개월 전에 샀다면</t>
        </is>
      </c>
      <c r="E3814" t="inlineStr">
        <is>
          <t>[수익극대화]+[정석방어]</t>
        </is>
      </c>
      <c r="F3814" t="inlineStr">
        <is>
          <t>2026-04-21</t>
        </is>
      </c>
      <c r="G3814" t="n">
        <v>11247.87</v>
      </c>
      <c r="H3814" t="inlineStr">
        <is>
          <t>2026-05-20</t>
        </is>
      </c>
      <c r="I3814" t="n">
        <v>10832.41</v>
      </c>
      <c r="J3814" t="inlineStr">
        <is>
          <t>1차 손절 도달(-3%)</t>
        </is>
      </c>
      <c r="K3814" t="n">
        <v>16</v>
      </c>
      <c r="L3814" t="n">
        <v>0</v>
      </c>
      <c r="M3814" t="n">
        <v>-3.98</v>
      </c>
      <c r="N3814" t="inlineStr">
        <is>
          <t>05.20. 16주 매도(-3% 하락 시 70% 손절 원칙)</t>
        </is>
      </c>
      <c r="O3814" t="n">
        <v>300000</v>
      </c>
      <c r="P3814">
        <f>COUNTIF($A$2:A3814,A3814)</f>
        <v/>
      </c>
      <c r="Q3814">
        <f>A3814&amp;"|"&amp;P3814</f>
        <v/>
      </c>
    </row>
    <row r="3815">
      <c r="A3815" t="inlineStr">
        <is>
          <t>휴림로봇|3개월 전에 샀다면|[수익극대화]+[변동성허용]</t>
        </is>
      </c>
      <c r="B3815" t="inlineStr">
        <is>
          <t>휴림로봇</t>
        </is>
      </c>
      <c r="C3815" t="inlineStr">
        <is>
          <t>090710</t>
        </is>
      </c>
      <c r="D3815" t="inlineStr">
        <is>
          <t>3개월 전에 샀다면</t>
        </is>
      </c>
      <c r="E3815" t="inlineStr">
        <is>
          <t>[수익극대화]+[변동성허용]</t>
        </is>
      </c>
      <c r="F3815" t="inlineStr">
        <is>
          <t>2026-04-21</t>
        </is>
      </c>
      <c r="G3815" t="n">
        <v>11247.87</v>
      </c>
      <c r="H3815" t="inlineStr">
        <is>
          <t>2026-04-24</t>
        </is>
      </c>
      <c r="I3815" t="n">
        <v>13240.73</v>
      </c>
      <c r="J3815" t="inlineStr">
        <is>
          <t>1차 익절 도달(10%)</t>
        </is>
      </c>
      <c r="K3815" t="n">
        <v>10</v>
      </c>
      <c r="L3815" t="n">
        <v>16</v>
      </c>
      <c r="M3815" t="n">
        <v>17.36</v>
      </c>
      <c r="N3815" t="inlineStr">
        <is>
          <t>04.24. 10주 매도(+10% 상승 시 40% 익절 원칙)</t>
        </is>
      </c>
      <c r="O3815" t="n">
        <v>300000</v>
      </c>
      <c r="P3815">
        <f>COUNTIF($A$2:A3815,A3815)</f>
        <v/>
      </c>
      <c r="Q3815">
        <f>A3815&amp;"|"&amp;P3815</f>
        <v/>
      </c>
    </row>
    <row r="3816">
      <c r="A3816" t="inlineStr">
        <is>
          <t>휴림로봇|3개월 전에 샀다면|[수익극대화]+[변동성허용]</t>
        </is>
      </c>
      <c r="B3816" t="inlineStr">
        <is>
          <t>휴림로봇</t>
        </is>
      </c>
      <c r="C3816" t="inlineStr">
        <is>
          <t>090710</t>
        </is>
      </c>
      <c r="D3816" t="inlineStr">
        <is>
          <t>3개월 전에 샀다면</t>
        </is>
      </c>
      <c r="E3816" t="inlineStr">
        <is>
          <t>[수익극대화]+[변동성허용]</t>
        </is>
      </c>
      <c r="F3816" t="inlineStr">
        <is>
          <t>2026-04-21</t>
        </is>
      </c>
      <c r="G3816" t="n">
        <v>11247.87</v>
      </c>
      <c r="H3816" t="inlineStr">
        <is>
          <t>2026-05-29</t>
        </is>
      </c>
      <c r="I3816" t="n">
        <v>10432.69</v>
      </c>
      <c r="J3816" t="inlineStr">
        <is>
          <t>1차 손절 도달(-5%)</t>
        </is>
      </c>
      <c r="K3816" t="n">
        <v>13</v>
      </c>
      <c r="L3816" t="n">
        <v>3</v>
      </c>
      <c r="M3816" t="n">
        <v>-7.53</v>
      </c>
      <c r="N3816" t="inlineStr">
        <is>
          <t>05.29. 13주 매도(-5% 하락 시 50% 손절 원칙)</t>
        </is>
      </c>
      <c r="O3816" t="n">
        <v>300000</v>
      </c>
      <c r="P3816">
        <f>COUNTIF($A$2:A3816,A3816)</f>
        <v/>
      </c>
      <c r="Q3816">
        <f>A3816&amp;"|"&amp;P3816</f>
        <v/>
      </c>
    </row>
    <row r="3817">
      <c r="A3817" t="inlineStr">
        <is>
          <t>휴림로봇|3개월 전에 샀다면|[수익극대화]+[변동성허용]</t>
        </is>
      </c>
      <c r="B3817" t="inlineStr">
        <is>
          <t>휴림로봇</t>
        </is>
      </c>
      <c r="C3817" t="inlineStr">
        <is>
          <t>090710</t>
        </is>
      </c>
      <c r="D3817" t="inlineStr">
        <is>
          <t>3개월 전에 샀다면</t>
        </is>
      </c>
      <c r="E3817" t="inlineStr">
        <is>
          <t>[수익극대화]+[변동성허용]</t>
        </is>
      </c>
      <c r="F3817" t="inlineStr">
        <is>
          <t>2026-04-21</t>
        </is>
      </c>
      <c r="G3817" t="n">
        <v>11247.87</v>
      </c>
      <c r="H3817" t="inlineStr">
        <is>
          <t>2026-06-08</t>
        </is>
      </c>
      <c r="I3817" t="n">
        <v>9923.049999999999</v>
      </c>
      <c r="J3817" t="inlineStr">
        <is>
          <t>2차 손절 도달(-10%)</t>
        </is>
      </c>
      <c r="K3817" t="n">
        <v>3</v>
      </c>
      <c r="L3817" t="n">
        <v>0</v>
      </c>
      <c r="M3817" t="n">
        <v>-12.04</v>
      </c>
      <c r="N3817" t="inlineStr">
        <is>
          <t>06.08. 3주 매도(-10% 하락 시 30% 손절 원칙)</t>
        </is>
      </c>
      <c r="O3817" t="n">
        <v>300000</v>
      </c>
      <c r="P3817">
        <f>COUNTIF($A$2:A3817,A3817)</f>
        <v/>
      </c>
      <c r="Q3817">
        <f>A3817&amp;"|"&amp;P3817</f>
        <v/>
      </c>
    </row>
    <row r="3818">
      <c r="A3818" t="inlineStr">
        <is>
          <t>휴림로봇|3개월 전에 샀다면|[수익극대화]+[버티기형]</t>
        </is>
      </c>
      <c r="B3818" t="inlineStr">
        <is>
          <t>휴림로봇</t>
        </is>
      </c>
      <c r="C3818" t="inlineStr">
        <is>
          <t>090710</t>
        </is>
      </c>
      <c r="D3818" t="inlineStr">
        <is>
          <t>3개월 전에 샀다면</t>
        </is>
      </c>
      <c r="E3818" t="inlineStr">
        <is>
          <t>[수익극대화]+[버티기형]</t>
        </is>
      </c>
      <c r="F3818" t="inlineStr">
        <is>
          <t>2026-04-21</t>
        </is>
      </c>
      <c r="G3818" t="n">
        <v>11247.87</v>
      </c>
      <c r="H3818" t="inlineStr">
        <is>
          <t>2026-04-24</t>
        </is>
      </c>
      <c r="I3818" t="n">
        <v>13240.73</v>
      </c>
      <c r="J3818" t="inlineStr">
        <is>
          <t>1차 익절 도달(10%)</t>
        </is>
      </c>
      <c r="K3818" t="n">
        <v>10</v>
      </c>
      <c r="L3818" t="n">
        <v>16</v>
      </c>
      <c r="M3818" t="n">
        <v>17.36</v>
      </c>
      <c r="N3818" t="inlineStr">
        <is>
          <t>04.24. 10주 매도(+10% 상승 시 40% 익절 원칙)</t>
        </is>
      </c>
      <c r="O3818" t="n">
        <v>300000</v>
      </c>
      <c r="P3818">
        <f>COUNTIF($A$2:A3818,A3818)</f>
        <v/>
      </c>
      <c r="Q3818">
        <f>A3818&amp;"|"&amp;P3818</f>
        <v/>
      </c>
    </row>
    <row r="3819">
      <c r="A3819" t="inlineStr">
        <is>
          <t>휴림로봇|3개월 전에 샀다면|[수익극대화]+[버티기형]</t>
        </is>
      </c>
      <c r="B3819" t="inlineStr">
        <is>
          <t>휴림로봇</t>
        </is>
      </c>
      <c r="C3819" t="inlineStr">
        <is>
          <t>090710</t>
        </is>
      </c>
      <c r="D3819" t="inlineStr">
        <is>
          <t>3개월 전에 샀다면</t>
        </is>
      </c>
      <c r="E3819" t="inlineStr">
        <is>
          <t>[수익극대화]+[버티기형]</t>
        </is>
      </c>
      <c r="F3819" t="inlineStr">
        <is>
          <t>2026-04-21</t>
        </is>
      </c>
      <c r="G3819" t="n">
        <v>11247.87</v>
      </c>
      <c r="H3819" t="inlineStr">
        <is>
          <t>2026-05-29</t>
        </is>
      </c>
      <c r="I3819" t="n">
        <v>10432.69</v>
      </c>
      <c r="J3819" t="inlineStr">
        <is>
          <t>1차 손절 도달(-5%)</t>
        </is>
      </c>
      <c r="K3819" t="n">
        <v>10</v>
      </c>
      <c r="L3819" t="n">
        <v>6</v>
      </c>
      <c r="M3819" t="n">
        <v>-7.53</v>
      </c>
      <c r="N3819" t="inlineStr">
        <is>
          <t>05.29. 10주 매도(-5% 하락 시 40% 손절 원칙)</t>
        </is>
      </c>
      <c r="O3819" t="n">
        <v>300000</v>
      </c>
      <c r="P3819">
        <f>COUNTIF($A$2:A3819,A3819)</f>
        <v/>
      </c>
      <c r="Q3819">
        <f>A3819&amp;"|"&amp;P3819</f>
        <v/>
      </c>
    </row>
    <row r="3820">
      <c r="A3820" t="inlineStr">
        <is>
          <t>휴림로봇|3개월 전에 샀다면|[수익극대화]+[버티기형]</t>
        </is>
      </c>
      <c r="B3820" t="inlineStr">
        <is>
          <t>휴림로봇</t>
        </is>
      </c>
      <c r="C3820" t="inlineStr">
        <is>
          <t>090710</t>
        </is>
      </c>
      <c r="D3820" t="inlineStr">
        <is>
          <t>3개월 전에 샀다면</t>
        </is>
      </c>
      <c r="E3820" t="inlineStr">
        <is>
          <t>[수익극대화]+[버티기형]</t>
        </is>
      </c>
      <c r="F3820" t="inlineStr">
        <is>
          <t>2026-04-21</t>
        </is>
      </c>
      <c r="G3820" t="n">
        <v>11247.87</v>
      </c>
      <c r="H3820" t="inlineStr">
        <is>
          <t>2026-06-08</t>
        </is>
      </c>
      <c r="I3820" t="n">
        <v>9923.049999999999</v>
      </c>
      <c r="J3820" t="inlineStr">
        <is>
          <t>백테스트 종료일 강제청산</t>
        </is>
      </c>
      <c r="K3820" t="n">
        <v>6</v>
      </c>
      <c r="L3820" t="n">
        <v>0</v>
      </c>
      <c r="M3820" t="n">
        <v>-12.04</v>
      </c>
      <c r="N3820" t="inlineStr">
        <is>
          <t>06.08. 6주 매도(백테스트 종료일 기준 강제청산)</t>
        </is>
      </c>
      <c r="O3820" t="n">
        <v>300000</v>
      </c>
      <c r="P3820">
        <f>COUNTIF($A$2:A3820,A3820)</f>
        <v/>
      </c>
      <c r="Q3820">
        <f>A3820&amp;"|"&amp;P3820</f>
        <v/>
      </c>
    </row>
    <row r="3821">
      <c r="A3821" t="inlineStr">
        <is>
          <t>휴림로봇|6개월 전에 샀다면|[초단타]+[칼손절]</t>
        </is>
      </c>
      <c r="B3821" t="inlineStr">
        <is>
          <t>휴림로봇</t>
        </is>
      </c>
      <c r="C3821" t="inlineStr">
        <is>
          <t>090710</t>
        </is>
      </c>
      <c r="D3821" t="inlineStr">
        <is>
          <t>6개월 전에 샀다면</t>
        </is>
      </c>
      <c r="E3821" t="inlineStr">
        <is>
          <t>[초단타]+[칼손절]</t>
        </is>
      </c>
      <c r="F3821" t="inlineStr">
        <is>
          <t>2026-04-21</t>
        </is>
      </c>
      <c r="G3821" t="n">
        <v>11247.87</v>
      </c>
      <c r="H3821" t="inlineStr">
        <is>
          <t>2026-04-24</t>
        </is>
      </c>
      <c r="I3821" t="n">
        <v>13240.73</v>
      </c>
      <c r="J3821" t="inlineStr">
        <is>
          <t>3차 익절 도달(10%)</t>
        </is>
      </c>
      <c r="K3821" t="n">
        <v>26</v>
      </c>
      <c r="L3821" t="n">
        <v>0</v>
      </c>
      <c r="M3821" t="n">
        <v>17.36</v>
      </c>
      <c r="N3821" t="inlineStr">
        <is>
          <t>04.24. 26주 매도(+10% 상승 시 10% 익절 원칙)</t>
        </is>
      </c>
      <c r="O3821" t="n">
        <v>300000</v>
      </c>
      <c r="P3821">
        <f>COUNTIF($A$2:A3821,A3821)</f>
        <v/>
      </c>
      <c r="Q3821">
        <f>A3821&amp;"|"&amp;P3821</f>
        <v/>
      </c>
    </row>
    <row r="3822">
      <c r="A3822" t="inlineStr">
        <is>
          <t>휴림로봇|6개월 전에 샀다면|[초단타]+[정석방어]</t>
        </is>
      </c>
      <c r="B3822" t="inlineStr">
        <is>
          <t>휴림로봇</t>
        </is>
      </c>
      <c r="C3822" t="inlineStr">
        <is>
          <t>090710</t>
        </is>
      </c>
      <c r="D3822" t="inlineStr">
        <is>
          <t>6개월 전에 샀다면</t>
        </is>
      </c>
      <c r="E3822" t="inlineStr">
        <is>
          <t>[초단타]+[정석방어]</t>
        </is>
      </c>
      <c r="F3822" t="inlineStr">
        <is>
          <t>2026-04-21</t>
        </is>
      </c>
      <c r="G3822" t="n">
        <v>11247.87</v>
      </c>
      <c r="H3822" t="inlineStr">
        <is>
          <t>2026-04-24</t>
        </is>
      </c>
      <c r="I3822" t="n">
        <v>13240.73</v>
      </c>
      <c r="J3822" t="inlineStr">
        <is>
          <t>3차 익절 도달(10%)</t>
        </is>
      </c>
      <c r="K3822" t="n">
        <v>26</v>
      </c>
      <c r="L3822" t="n">
        <v>0</v>
      </c>
      <c r="M3822" t="n">
        <v>17.36</v>
      </c>
      <c r="N3822" t="inlineStr">
        <is>
          <t>04.24. 26주 매도(+10% 상승 시 10% 익절 원칙)</t>
        </is>
      </c>
      <c r="O3822" t="n">
        <v>300000</v>
      </c>
      <c r="P3822">
        <f>COUNTIF($A$2:A3822,A3822)</f>
        <v/>
      </c>
      <c r="Q3822">
        <f>A3822&amp;"|"&amp;P3822</f>
        <v/>
      </c>
    </row>
    <row r="3823">
      <c r="A3823" t="inlineStr">
        <is>
          <t>휴림로봇|6개월 전에 샀다면|[초단타]+[변동성허용]</t>
        </is>
      </c>
      <c r="B3823" t="inlineStr">
        <is>
          <t>휴림로봇</t>
        </is>
      </c>
      <c r="C3823" t="inlineStr">
        <is>
          <t>090710</t>
        </is>
      </c>
      <c r="D3823" t="inlineStr">
        <is>
          <t>6개월 전에 샀다면</t>
        </is>
      </c>
      <c r="E3823" t="inlineStr">
        <is>
          <t>[초단타]+[변동성허용]</t>
        </is>
      </c>
      <c r="F3823" t="inlineStr">
        <is>
          <t>2026-04-21</t>
        </is>
      </c>
      <c r="G3823" t="n">
        <v>11247.87</v>
      </c>
      <c r="H3823" t="inlineStr">
        <is>
          <t>2026-04-24</t>
        </is>
      </c>
      <c r="I3823" t="n">
        <v>13240.73</v>
      </c>
      <c r="J3823" t="inlineStr">
        <is>
          <t>3차 익절 도달(10%)</t>
        </is>
      </c>
      <c r="K3823" t="n">
        <v>26</v>
      </c>
      <c r="L3823" t="n">
        <v>0</v>
      </c>
      <c r="M3823" t="n">
        <v>17.36</v>
      </c>
      <c r="N3823" t="inlineStr">
        <is>
          <t>04.24. 26주 매도(+10% 상승 시 10% 익절 원칙)</t>
        </is>
      </c>
      <c r="O3823" t="n">
        <v>300000</v>
      </c>
      <c r="P3823">
        <f>COUNTIF($A$2:A3823,A3823)</f>
        <v/>
      </c>
      <c r="Q3823">
        <f>A3823&amp;"|"&amp;P3823</f>
        <v/>
      </c>
    </row>
    <row r="3824">
      <c r="A3824" t="inlineStr">
        <is>
          <t>휴림로봇|6개월 전에 샀다면|[초단타]+[버티기형]</t>
        </is>
      </c>
      <c r="B3824" t="inlineStr">
        <is>
          <t>휴림로봇</t>
        </is>
      </c>
      <c r="C3824" t="inlineStr">
        <is>
          <t>090710</t>
        </is>
      </c>
      <c r="D3824" t="inlineStr">
        <is>
          <t>6개월 전에 샀다면</t>
        </is>
      </c>
      <c r="E3824" t="inlineStr">
        <is>
          <t>[초단타]+[버티기형]</t>
        </is>
      </c>
      <c r="F3824" t="inlineStr">
        <is>
          <t>2026-04-21</t>
        </is>
      </c>
      <c r="G3824" t="n">
        <v>11247.87</v>
      </c>
      <c r="H3824" t="inlineStr">
        <is>
          <t>2026-04-24</t>
        </is>
      </c>
      <c r="I3824" t="n">
        <v>13240.73</v>
      </c>
      <c r="J3824" t="inlineStr">
        <is>
          <t>3차 익절 도달(10%)</t>
        </is>
      </c>
      <c r="K3824" t="n">
        <v>26</v>
      </c>
      <c r="L3824" t="n">
        <v>0</v>
      </c>
      <c r="M3824" t="n">
        <v>17.36</v>
      </c>
      <c r="N3824" t="inlineStr">
        <is>
          <t>04.24. 26주 매도(+10% 상승 시 10% 익절 원칙)</t>
        </is>
      </c>
      <c r="O3824" t="n">
        <v>300000</v>
      </c>
      <c r="P3824">
        <f>COUNTIF($A$2:A3824,A3824)</f>
        <v/>
      </c>
      <c r="Q3824">
        <f>A3824&amp;"|"&amp;P3824</f>
        <v/>
      </c>
    </row>
    <row r="3825">
      <c r="A3825" t="inlineStr">
        <is>
          <t>휴림로봇|6개월 전에 샀다면|[단기스윙]+[칼손절]</t>
        </is>
      </c>
      <c r="B3825" t="inlineStr">
        <is>
          <t>휴림로봇</t>
        </is>
      </c>
      <c r="C3825" t="inlineStr">
        <is>
          <t>090710</t>
        </is>
      </c>
      <c r="D3825" t="inlineStr">
        <is>
          <t>6개월 전에 샀다면</t>
        </is>
      </c>
      <c r="E3825" t="inlineStr">
        <is>
          <t>[단기스윙]+[칼손절]</t>
        </is>
      </c>
      <c r="F3825" t="inlineStr">
        <is>
          <t>2026-04-21</t>
        </is>
      </c>
      <c r="G3825" t="n">
        <v>11247.87</v>
      </c>
      <c r="H3825" t="inlineStr">
        <is>
          <t>2026-04-24</t>
        </is>
      </c>
      <c r="I3825" t="n">
        <v>13240.73</v>
      </c>
      <c r="J3825" t="inlineStr">
        <is>
          <t>2차 익절 도달(10%)</t>
        </is>
      </c>
      <c r="K3825" t="n">
        <v>7</v>
      </c>
      <c r="L3825" t="n">
        <v>19</v>
      </c>
      <c r="M3825" t="n">
        <v>17.36</v>
      </c>
      <c r="N3825" t="inlineStr">
        <is>
          <t>04.24. 7주 매도(+10% 상승 시 30% 익절 원칙)</t>
        </is>
      </c>
      <c r="O3825" t="n">
        <v>300000</v>
      </c>
      <c r="P3825">
        <f>COUNTIF($A$2:A3825,A3825)</f>
        <v/>
      </c>
      <c r="Q3825">
        <f>A3825&amp;"|"&amp;P3825</f>
        <v/>
      </c>
    </row>
    <row r="3826">
      <c r="A3826" t="inlineStr">
        <is>
          <t>휴림로봇|6개월 전에 샀다면|[단기스윙]+[칼손절]</t>
        </is>
      </c>
      <c r="B3826" t="inlineStr">
        <is>
          <t>휴림로봇</t>
        </is>
      </c>
      <c r="C3826" t="inlineStr">
        <is>
          <t>090710</t>
        </is>
      </c>
      <c r="D3826" t="inlineStr">
        <is>
          <t>6개월 전에 샀다면</t>
        </is>
      </c>
      <c r="E3826" t="inlineStr">
        <is>
          <t>[단기스윙]+[칼손절]</t>
        </is>
      </c>
      <c r="F3826" t="inlineStr">
        <is>
          <t>2026-04-21</t>
        </is>
      </c>
      <c r="G3826" t="n">
        <v>11247.87</v>
      </c>
      <c r="H3826" t="inlineStr">
        <is>
          <t>2026-05-20</t>
        </is>
      </c>
      <c r="I3826" t="n">
        <v>10832.41</v>
      </c>
      <c r="J3826" t="inlineStr">
        <is>
          <t>1차 손절 도달(-2%)</t>
        </is>
      </c>
      <c r="K3826" t="n">
        <v>19</v>
      </c>
      <c r="L3826" t="n">
        <v>0</v>
      </c>
      <c r="M3826" t="n">
        <v>-3.98</v>
      </c>
      <c r="N3826" t="inlineStr">
        <is>
          <t>05.20. 19주 매도(-2% 하락 시 80% 손절 원칙)</t>
        </is>
      </c>
      <c r="O3826" t="n">
        <v>300000</v>
      </c>
      <c r="P3826">
        <f>COUNTIF($A$2:A3826,A3826)</f>
        <v/>
      </c>
      <c r="Q3826">
        <f>A3826&amp;"|"&amp;P3826</f>
        <v/>
      </c>
    </row>
    <row r="3827">
      <c r="A3827" t="inlineStr">
        <is>
          <t>휴림로봇|6개월 전에 샀다면|[단기스윙]+[정석방어]</t>
        </is>
      </c>
      <c r="B3827" t="inlineStr">
        <is>
          <t>휴림로봇</t>
        </is>
      </c>
      <c r="C3827" t="inlineStr">
        <is>
          <t>090710</t>
        </is>
      </c>
      <c r="D3827" t="inlineStr">
        <is>
          <t>6개월 전에 샀다면</t>
        </is>
      </c>
      <c r="E3827" t="inlineStr">
        <is>
          <t>[단기스윙]+[정석방어]</t>
        </is>
      </c>
      <c r="F3827" t="inlineStr">
        <is>
          <t>2026-04-21</t>
        </is>
      </c>
      <c r="G3827" t="n">
        <v>11247.87</v>
      </c>
      <c r="H3827" t="inlineStr">
        <is>
          <t>2026-04-24</t>
        </is>
      </c>
      <c r="I3827" t="n">
        <v>13240.73</v>
      </c>
      <c r="J3827" t="inlineStr">
        <is>
          <t>2차 익절 도달(10%)</t>
        </is>
      </c>
      <c r="K3827" t="n">
        <v>7</v>
      </c>
      <c r="L3827" t="n">
        <v>19</v>
      </c>
      <c r="M3827" t="n">
        <v>17.36</v>
      </c>
      <c r="N3827" t="inlineStr">
        <is>
          <t>04.24. 7주 매도(+10% 상승 시 30% 익절 원칙)</t>
        </is>
      </c>
      <c r="O3827" t="n">
        <v>300000</v>
      </c>
      <c r="P3827">
        <f>COUNTIF($A$2:A3827,A3827)</f>
        <v/>
      </c>
      <c r="Q3827">
        <f>A3827&amp;"|"&amp;P3827</f>
        <v/>
      </c>
    </row>
    <row r="3828">
      <c r="A3828" t="inlineStr">
        <is>
          <t>휴림로봇|6개월 전에 샀다면|[단기스윙]+[정석방어]</t>
        </is>
      </c>
      <c r="B3828" t="inlineStr">
        <is>
          <t>휴림로봇</t>
        </is>
      </c>
      <c r="C3828" t="inlineStr">
        <is>
          <t>090710</t>
        </is>
      </c>
      <c r="D3828" t="inlineStr">
        <is>
          <t>6개월 전에 샀다면</t>
        </is>
      </c>
      <c r="E3828" t="inlineStr">
        <is>
          <t>[단기스윙]+[정석방어]</t>
        </is>
      </c>
      <c r="F3828" t="inlineStr">
        <is>
          <t>2026-04-21</t>
        </is>
      </c>
      <c r="G3828" t="n">
        <v>11247.87</v>
      </c>
      <c r="H3828" t="inlineStr">
        <is>
          <t>2026-05-20</t>
        </is>
      </c>
      <c r="I3828" t="n">
        <v>10832.41</v>
      </c>
      <c r="J3828" t="inlineStr">
        <is>
          <t>1차 손절 도달(-3%)</t>
        </is>
      </c>
      <c r="K3828" t="n">
        <v>18</v>
      </c>
      <c r="L3828" t="n">
        <v>1</v>
      </c>
      <c r="M3828" t="n">
        <v>-3.98</v>
      </c>
      <c r="N3828" t="inlineStr">
        <is>
          <t>05.20. 18주 매도(-3% 하락 시 70% 손절 원칙)</t>
        </is>
      </c>
      <c r="O3828" t="n">
        <v>300000</v>
      </c>
      <c r="P3828">
        <f>COUNTIF($A$2:A3828,A3828)</f>
        <v/>
      </c>
      <c r="Q3828">
        <f>A3828&amp;"|"&amp;P3828</f>
        <v/>
      </c>
    </row>
    <row r="3829">
      <c r="A3829" t="inlineStr">
        <is>
          <t>휴림로봇|6개월 전에 샀다면|[단기스윙]+[정석방어]</t>
        </is>
      </c>
      <c r="B3829" t="inlineStr">
        <is>
          <t>휴림로봇</t>
        </is>
      </c>
      <c r="C3829" t="inlineStr">
        <is>
          <t>090710</t>
        </is>
      </c>
      <c r="D3829" t="inlineStr">
        <is>
          <t>6개월 전에 샀다면</t>
        </is>
      </c>
      <c r="E3829" t="inlineStr">
        <is>
          <t>[단기스윙]+[정석방어]</t>
        </is>
      </c>
      <c r="F3829" t="inlineStr">
        <is>
          <t>2026-04-21</t>
        </is>
      </c>
      <c r="G3829" t="n">
        <v>11247.87</v>
      </c>
      <c r="H3829" t="inlineStr">
        <is>
          <t>2026-05-29</t>
        </is>
      </c>
      <c r="I3829" t="n">
        <v>10432.69</v>
      </c>
      <c r="J3829" t="inlineStr">
        <is>
          <t>2차 손절 도달(-5%)</t>
        </is>
      </c>
      <c r="K3829" t="n">
        <v>1</v>
      </c>
      <c r="L3829" t="n">
        <v>0</v>
      </c>
      <c r="M3829" t="n">
        <v>-7.53</v>
      </c>
      <c r="N3829" t="inlineStr">
        <is>
          <t>05.29. 1주 매도(-5% 하락 시 20% 손절 원칙)</t>
        </is>
      </c>
      <c r="O3829" t="n">
        <v>300000</v>
      </c>
      <c r="P3829">
        <f>COUNTIF($A$2:A3829,A3829)</f>
        <v/>
      </c>
      <c r="Q3829">
        <f>A3829&amp;"|"&amp;P3829</f>
        <v/>
      </c>
    </row>
    <row r="3830">
      <c r="A3830" t="inlineStr">
        <is>
          <t>휴림로봇|6개월 전에 샀다면|[단기스윙]+[변동성허용]</t>
        </is>
      </c>
      <c r="B3830" t="inlineStr">
        <is>
          <t>휴림로봇</t>
        </is>
      </c>
      <c r="C3830" t="inlineStr">
        <is>
          <t>090710</t>
        </is>
      </c>
      <c r="D3830" t="inlineStr">
        <is>
          <t>6개월 전에 샀다면</t>
        </is>
      </c>
      <c r="E3830" t="inlineStr">
        <is>
          <t>[단기스윙]+[변동성허용]</t>
        </is>
      </c>
      <c r="F3830" t="inlineStr">
        <is>
          <t>2026-04-21</t>
        </is>
      </c>
      <c r="G3830" t="n">
        <v>11247.87</v>
      </c>
      <c r="H3830" t="inlineStr">
        <is>
          <t>2026-04-24</t>
        </is>
      </c>
      <c r="I3830" t="n">
        <v>13240.73</v>
      </c>
      <c r="J3830" t="inlineStr">
        <is>
          <t>2차 익절 도달(10%)</t>
        </is>
      </c>
      <c r="K3830" t="n">
        <v>7</v>
      </c>
      <c r="L3830" t="n">
        <v>19</v>
      </c>
      <c r="M3830" t="n">
        <v>17.36</v>
      </c>
      <c r="N3830" t="inlineStr">
        <is>
          <t>04.24. 7주 매도(+10% 상승 시 30% 익절 원칙)</t>
        </is>
      </c>
      <c r="O3830" t="n">
        <v>300000</v>
      </c>
      <c r="P3830">
        <f>COUNTIF($A$2:A3830,A3830)</f>
        <v/>
      </c>
      <c r="Q3830">
        <f>A3830&amp;"|"&amp;P3830</f>
        <v/>
      </c>
    </row>
    <row r="3831">
      <c r="A3831" t="inlineStr">
        <is>
          <t>휴림로봇|6개월 전에 샀다면|[단기스윙]+[변동성허용]</t>
        </is>
      </c>
      <c r="B3831" t="inlineStr">
        <is>
          <t>휴림로봇</t>
        </is>
      </c>
      <c r="C3831" t="inlineStr">
        <is>
          <t>090710</t>
        </is>
      </c>
      <c r="D3831" t="inlineStr">
        <is>
          <t>6개월 전에 샀다면</t>
        </is>
      </c>
      <c r="E3831" t="inlineStr">
        <is>
          <t>[단기스윙]+[변동성허용]</t>
        </is>
      </c>
      <c r="F3831" t="inlineStr">
        <is>
          <t>2026-04-21</t>
        </is>
      </c>
      <c r="G3831" t="n">
        <v>11247.87</v>
      </c>
      <c r="H3831" t="inlineStr">
        <is>
          <t>2026-05-29</t>
        </is>
      </c>
      <c r="I3831" t="n">
        <v>10432.69</v>
      </c>
      <c r="J3831" t="inlineStr">
        <is>
          <t>1차 손절 도달(-5%)</t>
        </is>
      </c>
      <c r="K3831" t="n">
        <v>13</v>
      </c>
      <c r="L3831" t="n">
        <v>6</v>
      </c>
      <c r="M3831" t="n">
        <v>-7.53</v>
      </c>
      <c r="N3831" t="inlineStr">
        <is>
          <t>05.29. 13주 매도(-5% 하락 시 50% 손절 원칙)</t>
        </is>
      </c>
      <c r="O3831" t="n">
        <v>300000</v>
      </c>
      <c r="P3831">
        <f>COUNTIF($A$2:A3831,A3831)</f>
        <v/>
      </c>
      <c r="Q3831">
        <f>A3831&amp;"|"&amp;P3831</f>
        <v/>
      </c>
    </row>
    <row r="3832">
      <c r="A3832" t="inlineStr">
        <is>
          <t>휴림로봇|6개월 전에 샀다면|[단기스윙]+[변동성허용]</t>
        </is>
      </c>
      <c r="B3832" t="inlineStr">
        <is>
          <t>휴림로봇</t>
        </is>
      </c>
      <c r="C3832" t="inlineStr">
        <is>
          <t>090710</t>
        </is>
      </c>
      <c r="D3832" t="inlineStr">
        <is>
          <t>6개월 전에 샀다면</t>
        </is>
      </c>
      <c r="E3832" t="inlineStr">
        <is>
          <t>[단기스윙]+[변동성허용]</t>
        </is>
      </c>
      <c r="F3832" t="inlineStr">
        <is>
          <t>2026-04-21</t>
        </is>
      </c>
      <c r="G3832" t="n">
        <v>11247.87</v>
      </c>
      <c r="H3832" t="inlineStr">
        <is>
          <t>2026-06-08</t>
        </is>
      </c>
      <c r="I3832" t="n">
        <v>9923.049999999999</v>
      </c>
      <c r="J3832" t="inlineStr">
        <is>
          <t>2차 손절 도달(-10%)</t>
        </is>
      </c>
      <c r="K3832" t="n">
        <v>6</v>
      </c>
      <c r="L3832" t="n">
        <v>0</v>
      </c>
      <c r="M3832" t="n">
        <v>-12.04</v>
      </c>
      <c r="N3832" t="inlineStr">
        <is>
          <t>06.08. 6주 매도(-10% 하락 시 30% 손절 원칙)</t>
        </is>
      </c>
      <c r="O3832" t="n">
        <v>300000</v>
      </c>
      <c r="P3832">
        <f>COUNTIF($A$2:A3832,A3832)</f>
        <v/>
      </c>
      <c r="Q3832">
        <f>A3832&amp;"|"&amp;P3832</f>
        <v/>
      </c>
    </row>
    <row r="3833">
      <c r="A3833" t="inlineStr">
        <is>
          <t>휴림로봇|6개월 전에 샀다면|[단기스윙]+[버티기형]</t>
        </is>
      </c>
      <c r="B3833" t="inlineStr">
        <is>
          <t>휴림로봇</t>
        </is>
      </c>
      <c r="C3833" t="inlineStr">
        <is>
          <t>090710</t>
        </is>
      </c>
      <c r="D3833" t="inlineStr">
        <is>
          <t>6개월 전에 샀다면</t>
        </is>
      </c>
      <c r="E3833" t="inlineStr">
        <is>
          <t>[단기스윙]+[버티기형]</t>
        </is>
      </c>
      <c r="F3833" t="inlineStr">
        <is>
          <t>2026-04-21</t>
        </is>
      </c>
      <c r="G3833" t="n">
        <v>11247.87</v>
      </c>
      <c r="H3833" t="inlineStr">
        <is>
          <t>2026-04-24</t>
        </is>
      </c>
      <c r="I3833" t="n">
        <v>13240.73</v>
      </c>
      <c r="J3833" t="inlineStr">
        <is>
          <t>2차 익절 도달(10%)</t>
        </is>
      </c>
      <c r="K3833" t="n">
        <v>7</v>
      </c>
      <c r="L3833" t="n">
        <v>19</v>
      </c>
      <c r="M3833" t="n">
        <v>17.36</v>
      </c>
      <c r="N3833" t="inlineStr">
        <is>
          <t>04.24. 7주 매도(+10% 상승 시 30% 익절 원칙)</t>
        </is>
      </c>
      <c r="O3833" t="n">
        <v>300000</v>
      </c>
      <c r="P3833">
        <f>COUNTIF($A$2:A3833,A3833)</f>
        <v/>
      </c>
      <c r="Q3833">
        <f>A3833&amp;"|"&amp;P3833</f>
        <v/>
      </c>
    </row>
    <row r="3834">
      <c r="A3834" t="inlineStr">
        <is>
          <t>휴림로봇|6개월 전에 샀다면|[단기스윙]+[버티기형]</t>
        </is>
      </c>
      <c r="B3834" t="inlineStr">
        <is>
          <t>휴림로봇</t>
        </is>
      </c>
      <c r="C3834" t="inlineStr">
        <is>
          <t>090710</t>
        </is>
      </c>
      <c r="D3834" t="inlineStr">
        <is>
          <t>6개월 전에 샀다면</t>
        </is>
      </c>
      <c r="E3834" t="inlineStr">
        <is>
          <t>[단기스윙]+[버티기형]</t>
        </is>
      </c>
      <c r="F3834" t="inlineStr">
        <is>
          <t>2026-04-21</t>
        </is>
      </c>
      <c r="G3834" t="n">
        <v>11247.87</v>
      </c>
      <c r="H3834" t="inlineStr">
        <is>
          <t>2026-05-29</t>
        </is>
      </c>
      <c r="I3834" t="n">
        <v>10432.69</v>
      </c>
      <c r="J3834" t="inlineStr">
        <is>
          <t>1차 손절 도달(-5%)</t>
        </is>
      </c>
      <c r="K3834" t="n">
        <v>10</v>
      </c>
      <c r="L3834" t="n">
        <v>9</v>
      </c>
      <c r="M3834" t="n">
        <v>-7.53</v>
      </c>
      <c r="N3834" t="inlineStr">
        <is>
          <t>05.29. 10주 매도(-5% 하락 시 40% 손절 원칙)</t>
        </is>
      </c>
      <c r="O3834" t="n">
        <v>300000</v>
      </c>
      <c r="P3834">
        <f>COUNTIF($A$2:A3834,A3834)</f>
        <v/>
      </c>
      <c r="Q3834">
        <f>A3834&amp;"|"&amp;P3834</f>
        <v/>
      </c>
    </row>
    <row r="3835">
      <c r="A3835" t="inlineStr">
        <is>
          <t>휴림로봇|6개월 전에 샀다면|[단기스윙]+[버티기형]</t>
        </is>
      </c>
      <c r="B3835" t="inlineStr">
        <is>
          <t>휴림로봇</t>
        </is>
      </c>
      <c r="C3835" t="inlineStr">
        <is>
          <t>090710</t>
        </is>
      </c>
      <c r="D3835" t="inlineStr">
        <is>
          <t>6개월 전에 샀다면</t>
        </is>
      </c>
      <c r="E3835" t="inlineStr">
        <is>
          <t>[단기스윙]+[버티기형]</t>
        </is>
      </c>
      <c r="F3835" t="inlineStr">
        <is>
          <t>2026-04-21</t>
        </is>
      </c>
      <c r="G3835" t="n">
        <v>11247.87</v>
      </c>
      <c r="H3835" t="inlineStr">
        <is>
          <t>2026-06-08</t>
        </is>
      </c>
      <c r="I3835" t="n">
        <v>9923.049999999999</v>
      </c>
      <c r="J3835" t="inlineStr">
        <is>
          <t>백테스트 종료일 강제청산</t>
        </is>
      </c>
      <c r="K3835" t="n">
        <v>9</v>
      </c>
      <c r="L3835" t="n">
        <v>0</v>
      </c>
      <c r="M3835" t="n">
        <v>-12.04</v>
      </c>
      <c r="N3835" t="inlineStr">
        <is>
          <t>06.08. 9주 매도(백테스트 종료일 기준 강제청산)</t>
        </is>
      </c>
      <c r="O3835" t="n">
        <v>300000</v>
      </c>
      <c r="P3835">
        <f>COUNTIF($A$2:A3835,A3835)</f>
        <v/>
      </c>
      <c r="Q3835">
        <f>A3835&amp;"|"&amp;P3835</f>
        <v/>
      </c>
    </row>
    <row r="3836">
      <c r="A3836" t="inlineStr">
        <is>
          <t>휴림로봇|6개월 전에 샀다면|[대표님룰]+[칼손절]</t>
        </is>
      </c>
      <c r="B3836" t="inlineStr">
        <is>
          <t>휴림로봇</t>
        </is>
      </c>
      <c r="C3836" t="inlineStr">
        <is>
          <t>090710</t>
        </is>
      </c>
      <c r="D3836" t="inlineStr">
        <is>
          <t>6개월 전에 샀다면</t>
        </is>
      </c>
      <c r="E3836" t="inlineStr">
        <is>
          <t>[대표님룰]+[칼손절]</t>
        </is>
      </c>
      <c r="F3836" t="inlineStr">
        <is>
          <t>2026-04-21</t>
        </is>
      </c>
      <c r="G3836" t="n">
        <v>11247.87</v>
      </c>
      <c r="H3836" t="inlineStr">
        <is>
          <t>2026-04-24</t>
        </is>
      </c>
      <c r="I3836" t="n">
        <v>13240.73</v>
      </c>
      <c r="J3836" t="inlineStr">
        <is>
          <t>2차 익절 도달(10%)</t>
        </is>
      </c>
      <c r="K3836" t="n">
        <v>7</v>
      </c>
      <c r="L3836" t="n">
        <v>19</v>
      </c>
      <c r="M3836" t="n">
        <v>17.36</v>
      </c>
      <c r="N3836" t="inlineStr">
        <is>
          <t>04.24. 7주 매도(+10% 상승 시 30% 익절 원칙)</t>
        </is>
      </c>
      <c r="O3836" t="n">
        <v>300000</v>
      </c>
      <c r="P3836">
        <f>COUNTIF($A$2:A3836,A3836)</f>
        <v/>
      </c>
      <c r="Q3836">
        <f>A3836&amp;"|"&amp;P3836</f>
        <v/>
      </c>
    </row>
    <row r="3837">
      <c r="A3837" t="inlineStr">
        <is>
          <t>휴림로봇|6개월 전에 샀다면|[대표님룰]+[칼손절]</t>
        </is>
      </c>
      <c r="B3837" t="inlineStr">
        <is>
          <t>휴림로봇</t>
        </is>
      </c>
      <c r="C3837" t="inlineStr">
        <is>
          <t>090710</t>
        </is>
      </c>
      <c r="D3837" t="inlineStr">
        <is>
          <t>6개월 전에 샀다면</t>
        </is>
      </c>
      <c r="E3837" t="inlineStr">
        <is>
          <t>[대표님룰]+[칼손절]</t>
        </is>
      </c>
      <c r="F3837" t="inlineStr">
        <is>
          <t>2026-04-21</t>
        </is>
      </c>
      <c r="G3837" t="n">
        <v>11247.87</v>
      </c>
      <c r="H3837" t="inlineStr">
        <is>
          <t>2026-05-20</t>
        </is>
      </c>
      <c r="I3837" t="n">
        <v>10832.41</v>
      </c>
      <c r="J3837" t="inlineStr">
        <is>
          <t>1차 손절 도달(-2%)</t>
        </is>
      </c>
      <c r="K3837" t="n">
        <v>19</v>
      </c>
      <c r="L3837" t="n">
        <v>0</v>
      </c>
      <c r="M3837" t="n">
        <v>-3.98</v>
      </c>
      <c r="N3837" t="inlineStr">
        <is>
          <t>05.20. 19주 매도(-2% 하락 시 80% 손절 원칙)</t>
        </is>
      </c>
      <c r="O3837" t="n">
        <v>300000</v>
      </c>
      <c r="P3837">
        <f>COUNTIF($A$2:A3837,A3837)</f>
        <v/>
      </c>
      <c r="Q3837">
        <f>A3837&amp;"|"&amp;P3837</f>
        <v/>
      </c>
    </row>
    <row r="3838">
      <c r="A3838" t="inlineStr">
        <is>
          <t>휴림로봇|6개월 전에 샀다면|[대표님룰]+[정석방어]</t>
        </is>
      </c>
      <c r="B3838" t="inlineStr">
        <is>
          <t>휴림로봇</t>
        </is>
      </c>
      <c r="C3838" t="inlineStr">
        <is>
          <t>090710</t>
        </is>
      </c>
      <c r="D3838" t="inlineStr">
        <is>
          <t>6개월 전에 샀다면</t>
        </is>
      </c>
      <c r="E3838" t="inlineStr">
        <is>
          <t>[대표님룰]+[정석방어]</t>
        </is>
      </c>
      <c r="F3838" t="inlineStr">
        <is>
          <t>2026-04-21</t>
        </is>
      </c>
      <c r="G3838" t="n">
        <v>11247.87</v>
      </c>
      <c r="H3838" t="inlineStr">
        <is>
          <t>2026-04-24</t>
        </is>
      </c>
      <c r="I3838" t="n">
        <v>13240.73</v>
      </c>
      <c r="J3838" t="inlineStr">
        <is>
          <t>2차 익절 도달(10%)</t>
        </is>
      </c>
      <c r="K3838" t="n">
        <v>7</v>
      </c>
      <c r="L3838" t="n">
        <v>19</v>
      </c>
      <c r="M3838" t="n">
        <v>17.36</v>
      </c>
      <c r="N3838" t="inlineStr">
        <is>
          <t>04.24. 7주 매도(+10% 상승 시 30% 익절 원칙)</t>
        </is>
      </c>
      <c r="O3838" t="n">
        <v>300000</v>
      </c>
      <c r="P3838">
        <f>COUNTIF($A$2:A3838,A3838)</f>
        <v/>
      </c>
      <c r="Q3838">
        <f>A3838&amp;"|"&amp;P3838</f>
        <v/>
      </c>
    </row>
    <row r="3839">
      <c r="A3839" t="inlineStr">
        <is>
          <t>휴림로봇|6개월 전에 샀다면|[대표님룰]+[정석방어]</t>
        </is>
      </c>
      <c r="B3839" t="inlineStr">
        <is>
          <t>휴림로봇</t>
        </is>
      </c>
      <c r="C3839" t="inlineStr">
        <is>
          <t>090710</t>
        </is>
      </c>
      <c r="D3839" t="inlineStr">
        <is>
          <t>6개월 전에 샀다면</t>
        </is>
      </c>
      <c r="E3839" t="inlineStr">
        <is>
          <t>[대표님룰]+[정석방어]</t>
        </is>
      </c>
      <c r="F3839" t="inlineStr">
        <is>
          <t>2026-04-21</t>
        </is>
      </c>
      <c r="G3839" t="n">
        <v>11247.87</v>
      </c>
      <c r="H3839" t="inlineStr">
        <is>
          <t>2026-05-20</t>
        </is>
      </c>
      <c r="I3839" t="n">
        <v>10832.41</v>
      </c>
      <c r="J3839" t="inlineStr">
        <is>
          <t>1차 손절 도달(-3%)</t>
        </is>
      </c>
      <c r="K3839" t="n">
        <v>18</v>
      </c>
      <c r="L3839" t="n">
        <v>1</v>
      </c>
      <c r="M3839" t="n">
        <v>-3.98</v>
      </c>
      <c r="N3839" t="inlineStr">
        <is>
          <t>05.20. 18주 매도(-3% 하락 시 70% 손절 원칙)</t>
        </is>
      </c>
      <c r="O3839" t="n">
        <v>300000</v>
      </c>
      <c r="P3839">
        <f>COUNTIF($A$2:A3839,A3839)</f>
        <v/>
      </c>
      <c r="Q3839">
        <f>A3839&amp;"|"&amp;P3839</f>
        <v/>
      </c>
    </row>
    <row r="3840">
      <c r="A3840" t="inlineStr">
        <is>
          <t>휴림로봇|6개월 전에 샀다면|[대표님룰]+[정석방어]</t>
        </is>
      </c>
      <c r="B3840" t="inlineStr">
        <is>
          <t>휴림로봇</t>
        </is>
      </c>
      <c r="C3840" t="inlineStr">
        <is>
          <t>090710</t>
        </is>
      </c>
      <c r="D3840" t="inlineStr">
        <is>
          <t>6개월 전에 샀다면</t>
        </is>
      </c>
      <c r="E3840" t="inlineStr">
        <is>
          <t>[대표님룰]+[정석방어]</t>
        </is>
      </c>
      <c r="F3840" t="inlineStr">
        <is>
          <t>2026-04-21</t>
        </is>
      </c>
      <c r="G3840" t="n">
        <v>11247.87</v>
      </c>
      <c r="H3840" t="inlineStr">
        <is>
          <t>2026-05-29</t>
        </is>
      </c>
      <c r="I3840" t="n">
        <v>10432.69</v>
      </c>
      <c r="J3840" t="inlineStr">
        <is>
          <t>2차 손절 도달(-5%)</t>
        </is>
      </c>
      <c r="K3840" t="n">
        <v>1</v>
      </c>
      <c r="L3840" t="n">
        <v>0</v>
      </c>
      <c r="M3840" t="n">
        <v>-7.53</v>
      </c>
      <c r="N3840" t="inlineStr">
        <is>
          <t>05.29. 1주 매도(-5% 하락 시 20% 손절 원칙)</t>
        </is>
      </c>
      <c r="O3840" t="n">
        <v>300000</v>
      </c>
      <c r="P3840">
        <f>COUNTIF($A$2:A3840,A3840)</f>
        <v/>
      </c>
      <c r="Q3840">
        <f>A3840&amp;"|"&amp;P3840</f>
        <v/>
      </c>
    </row>
    <row r="3841">
      <c r="A3841" t="inlineStr">
        <is>
          <t>휴림로봇|6개월 전에 샀다면|[대표님룰]+[변동성허용]</t>
        </is>
      </c>
      <c r="B3841" t="inlineStr">
        <is>
          <t>휴림로봇</t>
        </is>
      </c>
      <c r="C3841" t="inlineStr">
        <is>
          <t>090710</t>
        </is>
      </c>
      <c r="D3841" t="inlineStr">
        <is>
          <t>6개월 전에 샀다면</t>
        </is>
      </c>
      <c r="E3841" t="inlineStr">
        <is>
          <t>[대표님룰]+[변동성허용]</t>
        </is>
      </c>
      <c r="F3841" t="inlineStr">
        <is>
          <t>2026-04-21</t>
        </is>
      </c>
      <c r="G3841" t="n">
        <v>11247.87</v>
      </c>
      <c r="H3841" t="inlineStr">
        <is>
          <t>2026-04-24</t>
        </is>
      </c>
      <c r="I3841" t="n">
        <v>13240.73</v>
      </c>
      <c r="J3841" t="inlineStr">
        <is>
          <t>2차 익절 도달(10%)</t>
        </is>
      </c>
      <c r="K3841" t="n">
        <v>7</v>
      </c>
      <c r="L3841" t="n">
        <v>19</v>
      </c>
      <c r="M3841" t="n">
        <v>17.36</v>
      </c>
      <c r="N3841" t="inlineStr">
        <is>
          <t>04.24. 7주 매도(+10% 상승 시 30% 익절 원칙)</t>
        </is>
      </c>
      <c r="O3841" t="n">
        <v>300000</v>
      </c>
      <c r="P3841">
        <f>COUNTIF($A$2:A3841,A3841)</f>
        <v/>
      </c>
      <c r="Q3841">
        <f>A3841&amp;"|"&amp;P3841</f>
        <v/>
      </c>
    </row>
    <row r="3842">
      <c r="A3842" t="inlineStr">
        <is>
          <t>휴림로봇|6개월 전에 샀다면|[대표님룰]+[변동성허용]</t>
        </is>
      </c>
      <c r="B3842" t="inlineStr">
        <is>
          <t>휴림로봇</t>
        </is>
      </c>
      <c r="C3842" t="inlineStr">
        <is>
          <t>090710</t>
        </is>
      </c>
      <c r="D3842" t="inlineStr">
        <is>
          <t>6개월 전에 샀다면</t>
        </is>
      </c>
      <c r="E3842" t="inlineStr">
        <is>
          <t>[대표님룰]+[변동성허용]</t>
        </is>
      </c>
      <c r="F3842" t="inlineStr">
        <is>
          <t>2026-04-21</t>
        </is>
      </c>
      <c r="G3842" t="n">
        <v>11247.87</v>
      </c>
      <c r="H3842" t="inlineStr">
        <is>
          <t>2026-05-29</t>
        </is>
      </c>
      <c r="I3842" t="n">
        <v>10432.69</v>
      </c>
      <c r="J3842" t="inlineStr">
        <is>
          <t>1차 손절 도달(-5%)</t>
        </is>
      </c>
      <c r="K3842" t="n">
        <v>13</v>
      </c>
      <c r="L3842" t="n">
        <v>6</v>
      </c>
      <c r="M3842" t="n">
        <v>-7.53</v>
      </c>
      <c r="N3842" t="inlineStr">
        <is>
          <t>05.29. 13주 매도(-5% 하락 시 50% 손절 원칙)</t>
        </is>
      </c>
      <c r="O3842" t="n">
        <v>300000</v>
      </c>
      <c r="P3842">
        <f>COUNTIF($A$2:A3842,A3842)</f>
        <v/>
      </c>
      <c r="Q3842">
        <f>A3842&amp;"|"&amp;P3842</f>
        <v/>
      </c>
    </row>
    <row r="3843">
      <c r="A3843" t="inlineStr">
        <is>
          <t>휴림로봇|6개월 전에 샀다면|[대표님룰]+[변동성허용]</t>
        </is>
      </c>
      <c r="B3843" t="inlineStr">
        <is>
          <t>휴림로봇</t>
        </is>
      </c>
      <c r="C3843" t="inlineStr">
        <is>
          <t>090710</t>
        </is>
      </c>
      <c r="D3843" t="inlineStr">
        <is>
          <t>6개월 전에 샀다면</t>
        </is>
      </c>
      <c r="E3843" t="inlineStr">
        <is>
          <t>[대표님룰]+[변동성허용]</t>
        </is>
      </c>
      <c r="F3843" t="inlineStr">
        <is>
          <t>2026-04-21</t>
        </is>
      </c>
      <c r="G3843" t="n">
        <v>11247.87</v>
      </c>
      <c r="H3843" t="inlineStr">
        <is>
          <t>2026-06-08</t>
        </is>
      </c>
      <c r="I3843" t="n">
        <v>9923.049999999999</v>
      </c>
      <c r="J3843" t="inlineStr">
        <is>
          <t>2차 손절 도달(-10%)</t>
        </is>
      </c>
      <c r="K3843" t="n">
        <v>6</v>
      </c>
      <c r="L3843" t="n">
        <v>0</v>
      </c>
      <c r="M3843" t="n">
        <v>-12.04</v>
      </c>
      <c r="N3843" t="inlineStr">
        <is>
          <t>06.08. 6주 매도(-10% 하락 시 30% 손절 원칙)</t>
        </is>
      </c>
      <c r="O3843" t="n">
        <v>300000</v>
      </c>
      <c r="P3843">
        <f>COUNTIF($A$2:A3843,A3843)</f>
        <v/>
      </c>
      <c r="Q3843">
        <f>A3843&amp;"|"&amp;P3843</f>
        <v/>
      </c>
    </row>
    <row r="3844">
      <c r="A3844" t="inlineStr">
        <is>
          <t>휴림로봇|6개월 전에 샀다면|[대표님룰]+[버티기형]</t>
        </is>
      </c>
      <c r="B3844" t="inlineStr">
        <is>
          <t>휴림로봇</t>
        </is>
      </c>
      <c r="C3844" t="inlineStr">
        <is>
          <t>090710</t>
        </is>
      </c>
      <c r="D3844" t="inlineStr">
        <is>
          <t>6개월 전에 샀다면</t>
        </is>
      </c>
      <c r="E3844" t="inlineStr">
        <is>
          <t>[대표님룰]+[버티기형]</t>
        </is>
      </c>
      <c r="F3844" t="inlineStr">
        <is>
          <t>2026-04-21</t>
        </is>
      </c>
      <c r="G3844" t="n">
        <v>11247.87</v>
      </c>
      <c r="H3844" t="inlineStr">
        <is>
          <t>2026-04-24</t>
        </is>
      </c>
      <c r="I3844" t="n">
        <v>13240.73</v>
      </c>
      <c r="J3844" t="inlineStr">
        <is>
          <t>2차 익절 도달(10%)</t>
        </is>
      </c>
      <c r="K3844" t="n">
        <v>7</v>
      </c>
      <c r="L3844" t="n">
        <v>19</v>
      </c>
      <c r="M3844" t="n">
        <v>17.36</v>
      </c>
      <c r="N3844" t="inlineStr">
        <is>
          <t>04.24. 7주 매도(+10% 상승 시 30% 익절 원칙)</t>
        </is>
      </c>
      <c r="O3844" t="n">
        <v>300000</v>
      </c>
      <c r="P3844">
        <f>COUNTIF($A$2:A3844,A3844)</f>
        <v/>
      </c>
      <c r="Q3844">
        <f>A3844&amp;"|"&amp;P3844</f>
        <v/>
      </c>
    </row>
    <row r="3845">
      <c r="A3845" t="inlineStr">
        <is>
          <t>휴림로봇|6개월 전에 샀다면|[대표님룰]+[버티기형]</t>
        </is>
      </c>
      <c r="B3845" t="inlineStr">
        <is>
          <t>휴림로봇</t>
        </is>
      </c>
      <c r="C3845" t="inlineStr">
        <is>
          <t>090710</t>
        </is>
      </c>
      <c r="D3845" t="inlineStr">
        <is>
          <t>6개월 전에 샀다면</t>
        </is>
      </c>
      <c r="E3845" t="inlineStr">
        <is>
          <t>[대표님룰]+[버티기형]</t>
        </is>
      </c>
      <c r="F3845" t="inlineStr">
        <is>
          <t>2026-04-21</t>
        </is>
      </c>
      <c r="G3845" t="n">
        <v>11247.87</v>
      </c>
      <c r="H3845" t="inlineStr">
        <is>
          <t>2026-05-29</t>
        </is>
      </c>
      <c r="I3845" t="n">
        <v>10432.69</v>
      </c>
      <c r="J3845" t="inlineStr">
        <is>
          <t>1차 손절 도달(-5%)</t>
        </is>
      </c>
      <c r="K3845" t="n">
        <v>10</v>
      </c>
      <c r="L3845" t="n">
        <v>9</v>
      </c>
      <c r="M3845" t="n">
        <v>-7.53</v>
      </c>
      <c r="N3845" t="inlineStr">
        <is>
          <t>05.29. 10주 매도(-5% 하락 시 40% 손절 원칙)</t>
        </is>
      </c>
      <c r="O3845" t="n">
        <v>300000</v>
      </c>
      <c r="P3845">
        <f>COUNTIF($A$2:A3845,A3845)</f>
        <v/>
      </c>
      <c r="Q3845">
        <f>A3845&amp;"|"&amp;P3845</f>
        <v/>
      </c>
    </row>
    <row r="3846">
      <c r="A3846" t="inlineStr">
        <is>
          <t>휴림로봇|6개월 전에 샀다면|[대표님룰]+[버티기형]</t>
        </is>
      </c>
      <c r="B3846" t="inlineStr">
        <is>
          <t>휴림로봇</t>
        </is>
      </c>
      <c r="C3846" t="inlineStr">
        <is>
          <t>090710</t>
        </is>
      </c>
      <c r="D3846" t="inlineStr">
        <is>
          <t>6개월 전에 샀다면</t>
        </is>
      </c>
      <c r="E3846" t="inlineStr">
        <is>
          <t>[대표님룰]+[버티기형]</t>
        </is>
      </c>
      <c r="F3846" t="inlineStr">
        <is>
          <t>2026-04-21</t>
        </is>
      </c>
      <c r="G3846" t="n">
        <v>11247.87</v>
      </c>
      <c r="H3846" t="inlineStr">
        <is>
          <t>2026-06-08</t>
        </is>
      </c>
      <c r="I3846" t="n">
        <v>9923.049999999999</v>
      </c>
      <c r="J3846" t="inlineStr">
        <is>
          <t>백테스트 종료일 강제청산</t>
        </is>
      </c>
      <c r="K3846" t="n">
        <v>9</v>
      </c>
      <c r="L3846" t="n">
        <v>0</v>
      </c>
      <c r="M3846" t="n">
        <v>-12.04</v>
      </c>
      <c r="N3846" t="inlineStr">
        <is>
          <t>06.08. 9주 매도(백테스트 종료일 기준 강제청산)</t>
        </is>
      </c>
      <c r="O3846" t="n">
        <v>300000</v>
      </c>
      <c r="P3846">
        <f>COUNTIF($A$2:A3846,A3846)</f>
        <v/>
      </c>
      <c r="Q3846">
        <f>A3846&amp;"|"&amp;P3846</f>
        <v/>
      </c>
    </row>
    <row r="3847">
      <c r="A3847" t="inlineStr">
        <is>
          <t>휴림로봇|6개월 전에 샀다면|[중기추세]+[칼손절]</t>
        </is>
      </c>
      <c r="B3847" t="inlineStr">
        <is>
          <t>휴림로봇</t>
        </is>
      </c>
      <c r="C3847" t="inlineStr">
        <is>
          <t>090710</t>
        </is>
      </c>
      <c r="D3847" t="inlineStr">
        <is>
          <t>6개월 전에 샀다면</t>
        </is>
      </c>
      <c r="E3847" t="inlineStr">
        <is>
          <t>[중기추세]+[칼손절]</t>
        </is>
      </c>
      <c r="F3847" t="inlineStr">
        <is>
          <t>2026-04-21</t>
        </is>
      </c>
      <c r="G3847" t="n">
        <v>11247.87</v>
      </c>
      <c r="H3847" t="inlineStr">
        <is>
          <t>2026-04-24</t>
        </is>
      </c>
      <c r="I3847" t="n">
        <v>13240.73</v>
      </c>
      <c r="J3847" t="inlineStr">
        <is>
          <t>1차 익절 도달(10%)</t>
        </is>
      </c>
      <c r="K3847" t="n">
        <v>13</v>
      </c>
      <c r="L3847" t="n">
        <v>13</v>
      </c>
      <c r="M3847" t="n">
        <v>17.36</v>
      </c>
      <c r="N3847" t="inlineStr">
        <is>
          <t>04.24. 13주 매도(+10% 상승 시 50% 익절 원칙)</t>
        </is>
      </c>
      <c r="O3847" t="n">
        <v>300000</v>
      </c>
      <c r="P3847">
        <f>COUNTIF($A$2:A3847,A3847)</f>
        <v/>
      </c>
      <c r="Q3847">
        <f>A3847&amp;"|"&amp;P3847</f>
        <v/>
      </c>
    </row>
    <row r="3848">
      <c r="A3848" t="inlineStr">
        <is>
          <t>휴림로봇|6개월 전에 샀다면|[중기추세]+[칼손절]</t>
        </is>
      </c>
      <c r="B3848" t="inlineStr">
        <is>
          <t>휴림로봇</t>
        </is>
      </c>
      <c r="C3848" t="inlineStr">
        <is>
          <t>090710</t>
        </is>
      </c>
      <c r="D3848" t="inlineStr">
        <is>
          <t>6개월 전에 샀다면</t>
        </is>
      </c>
      <c r="E3848" t="inlineStr">
        <is>
          <t>[중기추세]+[칼손절]</t>
        </is>
      </c>
      <c r="F3848" t="inlineStr">
        <is>
          <t>2026-04-21</t>
        </is>
      </c>
      <c r="G3848" t="n">
        <v>11247.87</v>
      </c>
      <c r="H3848" t="inlineStr">
        <is>
          <t>2026-05-20</t>
        </is>
      </c>
      <c r="I3848" t="n">
        <v>10832.41</v>
      </c>
      <c r="J3848" t="inlineStr">
        <is>
          <t>1차 손절 도달(-2%)</t>
        </is>
      </c>
      <c r="K3848" t="n">
        <v>13</v>
      </c>
      <c r="L3848" t="n">
        <v>0</v>
      </c>
      <c r="M3848" t="n">
        <v>-3.98</v>
      </c>
      <c r="N3848" t="inlineStr">
        <is>
          <t>05.20. 13주 매도(-2% 하락 시 80% 손절 원칙)</t>
        </is>
      </c>
      <c r="O3848" t="n">
        <v>300000</v>
      </c>
      <c r="P3848">
        <f>COUNTIF($A$2:A3848,A3848)</f>
        <v/>
      </c>
      <c r="Q3848">
        <f>A3848&amp;"|"&amp;P3848</f>
        <v/>
      </c>
    </row>
    <row r="3849">
      <c r="A3849" t="inlineStr">
        <is>
          <t>휴림로봇|6개월 전에 샀다면|[중기추세]+[정석방어]</t>
        </is>
      </c>
      <c r="B3849" t="inlineStr">
        <is>
          <t>휴림로봇</t>
        </is>
      </c>
      <c r="C3849" t="inlineStr">
        <is>
          <t>090710</t>
        </is>
      </c>
      <c r="D3849" t="inlineStr">
        <is>
          <t>6개월 전에 샀다면</t>
        </is>
      </c>
      <c r="E3849" t="inlineStr">
        <is>
          <t>[중기추세]+[정석방어]</t>
        </is>
      </c>
      <c r="F3849" t="inlineStr">
        <is>
          <t>2026-04-21</t>
        </is>
      </c>
      <c r="G3849" t="n">
        <v>11247.87</v>
      </c>
      <c r="H3849" t="inlineStr">
        <is>
          <t>2026-04-24</t>
        </is>
      </c>
      <c r="I3849" t="n">
        <v>13240.73</v>
      </c>
      <c r="J3849" t="inlineStr">
        <is>
          <t>1차 익절 도달(10%)</t>
        </is>
      </c>
      <c r="K3849" t="n">
        <v>13</v>
      </c>
      <c r="L3849" t="n">
        <v>13</v>
      </c>
      <c r="M3849" t="n">
        <v>17.36</v>
      </c>
      <c r="N3849" t="inlineStr">
        <is>
          <t>04.24. 13주 매도(+10% 상승 시 50% 익절 원칙)</t>
        </is>
      </c>
      <c r="O3849" t="n">
        <v>300000</v>
      </c>
      <c r="P3849">
        <f>COUNTIF($A$2:A3849,A3849)</f>
        <v/>
      </c>
      <c r="Q3849">
        <f>A3849&amp;"|"&amp;P3849</f>
        <v/>
      </c>
    </row>
    <row r="3850">
      <c r="A3850" t="inlineStr">
        <is>
          <t>휴림로봇|6개월 전에 샀다면|[중기추세]+[정석방어]</t>
        </is>
      </c>
      <c r="B3850" t="inlineStr">
        <is>
          <t>휴림로봇</t>
        </is>
      </c>
      <c r="C3850" t="inlineStr">
        <is>
          <t>090710</t>
        </is>
      </c>
      <c r="D3850" t="inlineStr">
        <is>
          <t>6개월 전에 샀다면</t>
        </is>
      </c>
      <c r="E3850" t="inlineStr">
        <is>
          <t>[중기추세]+[정석방어]</t>
        </is>
      </c>
      <c r="F3850" t="inlineStr">
        <is>
          <t>2026-04-21</t>
        </is>
      </c>
      <c r="G3850" t="n">
        <v>11247.87</v>
      </c>
      <c r="H3850" t="inlineStr">
        <is>
          <t>2026-05-20</t>
        </is>
      </c>
      <c r="I3850" t="n">
        <v>10832.41</v>
      </c>
      <c r="J3850" t="inlineStr">
        <is>
          <t>1차 손절 도달(-3%)</t>
        </is>
      </c>
      <c r="K3850" t="n">
        <v>13</v>
      </c>
      <c r="L3850" t="n">
        <v>0</v>
      </c>
      <c r="M3850" t="n">
        <v>-3.98</v>
      </c>
      <c r="N3850" t="inlineStr">
        <is>
          <t>05.20. 13주 매도(-3% 하락 시 70% 손절 원칙)</t>
        </is>
      </c>
      <c r="O3850" t="n">
        <v>300000</v>
      </c>
      <c r="P3850">
        <f>COUNTIF($A$2:A3850,A3850)</f>
        <v/>
      </c>
      <c r="Q3850">
        <f>A3850&amp;"|"&amp;P3850</f>
        <v/>
      </c>
    </row>
    <row r="3851">
      <c r="A3851" t="inlineStr">
        <is>
          <t>휴림로봇|6개월 전에 샀다면|[중기추세]+[변동성허용]</t>
        </is>
      </c>
      <c r="B3851" t="inlineStr">
        <is>
          <t>휴림로봇</t>
        </is>
      </c>
      <c r="C3851" t="inlineStr">
        <is>
          <t>090710</t>
        </is>
      </c>
      <c r="D3851" t="inlineStr">
        <is>
          <t>6개월 전에 샀다면</t>
        </is>
      </c>
      <c r="E3851" t="inlineStr">
        <is>
          <t>[중기추세]+[변동성허용]</t>
        </is>
      </c>
      <c r="F3851" t="inlineStr">
        <is>
          <t>2026-04-21</t>
        </is>
      </c>
      <c r="G3851" t="n">
        <v>11247.87</v>
      </c>
      <c r="H3851" t="inlineStr">
        <is>
          <t>2026-04-24</t>
        </is>
      </c>
      <c r="I3851" t="n">
        <v>13240.73</v>
      </c>
      <c r="J3851" t="inlineStr">
        <is>
          <t>1차 익절 도달(10%)</t>
        </is>
      </c>
      <c r="K3851" t="n">
        <v>13</v>
      </c>
      <c r="L3851" t="n">
        <v>13</v>
      </c>
      <c r="M3851" t="n">
        <v>17.36</v>
      </c>
      <c r="N3851" t="inlineStr">
        <is>
          <t>04.24. 13주 매도(+10% 상승 시 50% 익절 원칙)</t>
        </is>
      </c>
      <c r="O3851" t="n">
        <v>300000</v>
      </c>
      <c r="P3851">
        <f>COUNTIF($A$2:A3851,A3851)</f>
        <v/>
      </c>
      <c r="Q3851">
        <f>A3851&amp;"|"&amp;P3851</f>
        <v/>
      </c>
    </row>
    <row r="3852">
      <c r="A3852" t="inlineStr">
        <is>
          <t>휴림로봇|6개월 전에 샀다면|[중기추세]+[변동성허용]</t>
        </is>
      </c>
      <c r="B3852" t="inlineStr">
        <is>
          <t>휴림로봇</t>
        </is>
      </c>
      <c r="C3852" t="inlineStr">
        <is>
          <t>090710</t>
        </is>
      </c>
      <c r="D3852" t="inlineStr">
        <is>
          <t>6개월 전에 샀다면</t>
        </is>
      </c>
      <c r="E3852" t="inlineStr">
        <is>
          <t>[중기추세]+[변동성허용]</t>
        </is>
      </c>
      <c r="F3852" t="inlineStr">
        <is>
          <t>2026-04-21</t>
        </is>
      </c>
      <c r="G3852" t="n">
        <v>11247.87</v>
      </c>
      <c r="H3852" t="inlineStr">
        <is>
          <t>2026-05-29</t>
        </is>
      </c>
      <c r="I3852" t="n">
        <v>10432.69</v>
      </c>
      <c r="J3852" t="inlineStr">
        <is>
          <t>1차 손절 도달(-5%)</t>
        </is>
      </c>
      <c r="K3852" t="n">
        <v>13</v>
      </c>
      <c r="L3852" t="n">
        <v>0</v>
      </c>
      <c r="M3852" t="n">
        <v>-7.53</v>
      </c>
      <c r="N3852" t="inlineStr">
        <is>
          <t>05.29. 13주 매도(-5% 하락 시 50% 손절 원칙)</t>
        </is>
      </c>
      <c r="O3852" t="n">
        <v>300000</v>
      </c>
      <c r="P3852">
        <f>COUNTIF($A$2:A3852,A3852)</f>
        <v/>
      </c>
      <c r="Q3852">
        <f>A3852&amp;"|"&amp;P3852</f>
        <v/>
      </c>
    </row>
    <row r="3853">
      <c r="A3853" t="inlineStr">
        <is>
          <t>휴림로봇|6개월 전에 샀다면|[중기추세]+[버티기형]</t>
        </is>
      </c>
      <c r="B3853" t="inlineStr">
        <is>
          <t>휴림로봇</t>
        </is>
      </c>
      <c r="C3853" t="inlineStr">
        <is>
          <t>090710</t>
        </is>
      </c>
      <c r="D3853" t="inlineStr">
        <is>
          <t>6개월 전에 샀다면</t>
        </is>
      </c>
      <c r="E3853" t="inlineStr">
        <is>
          <t>[중기추세]+[버티기형]</t>
        </is>
      </c>
      <c r="F3853" t="inlineStr">
        <is>
          <t>2026-04-21</t>
        </is>
      </c>
      <c r="G3853" t="n">
        <v>11247.87</v>
      </c>
      <c r="H3853" t="inlineStr">
        <is>
          <t>2026-04-24</t>
        </is>
      </c>
      <c r="I3853" t="n">
        <v>13240.73</v>
      </c>
      <c r="J3853" t="inlineStr">
        <is>
          <t>1차 익절 도달(10%)</t>
        </is>
      </c>
      <c r="K3853" t="n">
        <v>13</v>
      </c>
      <c r="L3853" t="n">
        <v>13</v>
      </c>
      <c r="M3853" t="n">
        <v>17.36</v>
      </c>
      <c r="N3853" t="inlineStr">
        <is>
          <t>04.24. 13주 매도(+10% 상승 시 50% 익절 원칙)</t>
        </is>
      </c>
      <c r="O3853" t="n">
        <v>300000</v>
      </c>
      <c r="P3853">
        <f>COUNTIF($A$2:A3853,A3853)</f>
        <v/>
      </c>
      <c r="Q3853">
        <f>A3853&amp;"|"&amp;P3853</f>
        <v/>
      </c>
    </row>
    <row r="3854">
      <c r="A3854" t="inlineStr">
        <is>
          <t>휴림로봇|6개월 전에 샀다면|[중기추세]+[버티기형]</t>
        </is>
      </c>
      <c r="B3854" t="inlineStr">
        <is>
          <t>휴림로봇</t>
        </is>
      </c>
      <c r="C3854" t="inlineStr">
        <is>
          <t>090710</t>
        </is>
      </c>
      <c r="D3854" t="inlineStr">
        <is>
          <t>6개월 전에 샀다면</t>
        </is>
      </c>
      <c r="E3854" t="inlineStr">
        <is>
          <t>[중기추세]+[버티기형]</t>
        </is>
      </c>
      <c r="F3854" t="inlineStr">
        <is>
          <t>2026-04-21</t>
        </is>
      </c>
      <c r="G3854" t="n">
        <v>11247.87</v>
      </c>
      <c r="H3854" t="inlineStr">
        <is>
          <t>2026-05-29</t>
        </is>
      </c>
      <c r="I3854" t="n">
        <v>10432.69</v>
      </c>
      <c r="J3854" t="inlineStr">
        <is>
          <t>1차 손절 도달(-5%)</t>
        </is>
      </c>
      <c r="K3854" t="n">
        <v>10</v>
      </c>
      <c r="L3854" t="n">
        <v>3</v>
      </c>
      <c r="M3854" t="n">
        <v>-7.53</v>
      </c>
      <c r="N3854" t="inlineStr">
        <is>
          <t>05.29. 10주 매도(-5% 하락 시 40% 손절 원칙)</t>
        </is>
      </c>
      <c r="O3854" t="n">
        <v>300000</v>
      </c>
      <c r="P3854">
        <f>COUNTIF($A$2:A3854,A3854)</f>
        <v/>
      </c>
      <c r="Q3854">
        <f>A3854&amp;"|"&amp;P3854</f>
        <v/>
      </c>
    </row>
    <row r="3855">
      <c r="A3855" t="inlineStr">
        <is>
          <t>휴림로봇|6개월 전에 샀다면|[중기추세]+[버티기형]</t>
        </is>
      </c>
      <c r="B3855" t="inlineStr">
        <is>
          <t>휴림로봇</t>
        </is>
      </c>
      <c r="C3855" t="inlineStr">
        <is>
          <t>090710</t>
        </is>
      </c>
      <c r="D3855" t="inlineStr">
        <is>
          <t>6개월 전에 샀다면</t>
        </is>
      </c>
      <c r="E3855" t="inlineStr">
        <is>
          <t>[중기추세]+[버티기형]</t>
        </is>
      </c>
      <c r="F3855" t="inlineStr">
        <is>
          <t>2026-04-21</t>
        </is>
      </c>
      <c r="G3855" t="n">
        <v>11247.87</v>
      </c>
      <c r="H3855" t="inlineStr">
        <is>
          <t>2026-06-08</t>
        </is>
      </c>
      <c r="I3855" t="n">
        <v>9923.049999999999</v>
      </c>
      <c r="J3855" t="inlineStr">
        <is>
          <t>백테스트 종료일 강제청산</t>
        </is>
      </c>
      <c r="K3855" t="n">
        <v>3</v>
      </c>
      <c r="L3855" t="n">
        <v>0</v>
      </c>
      <c r="M3855" t="n">
        <v>-12.04</v>
      </c>
      <c r="N3855" t="inlineStr">
        <is>
          <t>06.08. 3주 매도(백테스트 종료일 기준 강제청산)</t>
        </is>
      </c>
      <c r="O3855" t="n">
        <v>300000</v>
      </c>
      <c r="P3855">
        <f>COUNTIF($A$2:A3855,A3855)</f>
        <v/>
      </c>
      <c r="Q3855">
        <f>A3855&amp;"|"&amp;P3855</f>
        <v/>
      </c>
    </row>
    <row r="3856">
      <c r="A3856" t="inlineStr">
        <is>
          <t>휴림로봇|6개월 전에 샀다면|[수익극대화]+[칼손절]</t>
        </is>
      </c>
      <c r="B3856" t="inlineStr">
        <is>
          <t>휴림로봇</t>
        </is>
      </c>
      <c r="C3856" t="inlineStr">
        <is>
          <t>090710</t>
        </is>
      </c>
      <c r="D3856" t="inlineStr">
        <is>
          <t>6개월 전에 샀다면</t>
        </is>
      </c>
      <c r="E3856" t="inlineStr">
        <is>
          <t>[수익극대화]+[칼손절]</t>
        </is>
      </c>
      <c r="F3856" t="inlineStr">
        <is>
          <t>2026-04-21</t>
        </is>
      </c>
      <c r="G3856" t="n">
        <v>11247.87</v>
      </c>
      <c r="H3856" t="inlineStr">
        <is>
          <t>2026-04-24</t>
        </is>
      </c>
      <c r="I3856" t="n">
        <v>13240.73</v>
      </c>
      <c r="J3856" t="inlineStr">
        <is>
          <t>1차 익절 도달(10%)</t>
        </is>
      </c>
      <c r="K3856" t="n">
        <v>10</v>
      </c>
      <c r="L3856" t="n">
        <v>16</v>
      </c>
      <c r="M3856" t="n">
        <v>17.36</v>
      </c>
      <c r="N3856" t="inlineStr">
        <is>
          <t>04.24. 10주 매도(+10% 상승 시 40% 익절 원칙)</t>
        </is>
      </c>
      <c r="O3856" t="n">
        <v>300000</v>
      </c>
      <c r="P3856">
        <f>COUNTIF($A$2:A3856,A3856)</f>
        <v/>
      </c>
      <c r="Q3856">
        <f>A3856&amp;"|"&amp;P3856</f>
        <v/>
      </c>
    </row>
    <row r="3857">
      <c r="A3857" t="inlineStr">
        <is>
          <t>휴림로봇|6개월 전에 샀다면|[수익극대화]+[칼손절]</t>
        </is>
      </c>
      <c r="B3857" t="inlineStr">
        <is>
          <t>휴림로봇</t>
        </is>
      </c>
      <c r="C3857" t="inlineStr">
        <is>
          <t>090710</t>
        </is>
      </c>
      <c r="D3857" t="inlineStr">
        <is>
          <t>6개월 전에 샀다면</t>
        </is>
      </c>
      <c r="E3857" t="inlineStr">
        <is>
          <t>[수익극대화]+[칼손절]</t>
        </is>
      </c>
      <c r="F3857" t="inlineStr">
        <is>
          <t>2026-04-21</t>
        </is>
      </c>
      <c r="G3857" t="n">
        <v>11247.87</v>
      </c>
      <c r="H3857" t="inlineStr">
        <is>
          <t>2026-05-20</t>
        </is>
      </c>
      <c r="I3857" t="n">
        <v>10832.41</v>
      </c>
      <c r="J3857" t="inlineStr">
        <is>
          <t>1차 손절 도달(-2%)</t>
        </is>
      </c>
      <c r="K3857" t="n">
        <v>16</v>
      </c>
      <c r="L3857" t="n">
        <v>0</v>
      </c>
      <c r="M3857" t="n">
        <v>-3.98</v>
      </c>
      <c r="N3857" t="inlineStr">
        <is>
          <t>05.20. 16주 매도(-2% 하락 시 80% 손절 원칙)</t>
        </is>
      </c>
      <c r="O3857" t="n">
        <v>300000</v>
      </c>
      <c r="P3857">
        <f>COUNTIF($A$2:A3857,A3857)</f>
        <v/>
      </c>
      <c r="Q3857">
        <f>A3857&amp;"|"&amp;P3857</f>
        <v/>
      </c>
    </row>
    <row r="3858">
      <c r="A3858" t="inlineStr">
        <is>
          <t>휴림로봇|6개월 전에 샀다면|[수익극대화]+[정석방어]</t>
        </is>
      </c>
      <c r="B3858" t="inlineStr">
        <is>
          <t>휴림로봇</t>
        </is>
      </c>
      <c r="C3858" t="inlineStr">
        <is>
          <t>090710</t>
        </is>
      </c>
      <c r="D3858" t="inlineStr">
        <is>
          <t>6개월 전에 샀다면</t>
        </is>
      </c>
      <c r="E3858" t="inlineStr">
        <is>
          <t>[수익극대화]+[정석방어]</t>
        </is>
      </c>
      <c r="F3858" t="inlineStr">
        <is>
          <t>2026-04-21</t>
        </is>
      </c>
      <c r="G3858" t="n">
        <v>11247.87</v>
      </c>
      <c r="H3858" t="inlineStr">
        <is>
          <t>2026-04-24</t>
        </is>
      </c>
      <c r="I3858" t="n">
        <v>13240.73</v>
      </c>
      <c r="J3858" t="inlineStr">
        <is>
          <t>1차 익절 도달(10%)</t>
        </is>
      </c>
      <c r="K3858" t="n">
        <v>10</v>
      </c>
      <c r="L3858" t="n">
        <v>16</v>
      </c>
      <c r="M3858" t="n">
        <v>17.36</v>
      </c>
      <c r="N3858" t="inlineStr">
        <is>
          <t>04.24. 10주 매도(+10% 상승 시 40% 익절 원칙)</t>
        </is>
      </c>
      <c r="O3858" t="n">
        <v>300000</v>
      </c>
      <c r="P3858">
        <f>COUNTIF($A$2:A3858,A3858)</f>
        <v/>
      </c>
      <c r="Q3858">
        <f>A3858&amp;"|"&amp;P3858</f>
        <v/>
      </c>
    </row>
    <row r="3859">
      <c r="A3859" t="inlineStr">
        <is>
          <t>휴림로봇|6개월 전에 샀다면|[수익극대화]+[정석방어]</t>
        </is>
      </c>
      <c r="B3859" t="inlineStr">
        <is>
          <t>휴림로봇</t>
        </is>
      </c>
      <c r="C3859" t="inlineStr">
        <is>
          <t>090710</t>
        </is>
      </c>
      <c r="D3859" t="inlineStr">
        <is>
          <t>6개월 전에 샀다면</t>
        </is>
      </c>
      <c r="E3859" t="inlineStr">
        <is>
          <t>[수익극대화]+[정석방어]</t>
        </is>
      </c>
      <c r="F3859" t="inlineStr">
        <is>
          <t>2026-04-21</t>
        </is>
      </c>
      <c r="G3859" t="n">
        <v>11247.87</v>
      </c>
      <c r="H3859" t="inlineStr">
        <is>
          <t>2026-05-20</t>
        </is>
      </c>
      <c r="I3859" t="n">
        <v>10832.41</v>
      </c>
      <c r="J3859" t="inlineStr">
        <is>
          <t>1차 손절 도달(-3%)</t>
        </is>
      </c>
      <c r="K3859" t="n">
        <v>16</v>
      </c>
      <c r="L3859" t="n">
        <v>0</v>
      </c>
      <c r="M3859" t="n">
        <v>-3.98</v>
      </c>
      <c r="N3859" t="inlineStr">
        <is>
          <t>05.20. 16주 매도(-3% 하락 시 70% 손절 원칙)</t>
        </is>
      </c>
      <c r="O3859" t="n">
        <v>300000</v>
      </c>
      <c r="P3859">
        <f>COUNTIF($A$2:A3859,A3859)</f>
        <v/>
      </c>
      <c r="Q3859">
        <f>A3859&amp;"|"&amp;P3859</f>
        <v/>
      </c>
    </row>
    <row r="3860">
      <c r="A3860" t="inlineStr">
        <is>
          <t>휴림로봇|6개월 전에 샀다면|[수익극대화]+[변동성허용]</t>
        </is>
      </c>
      <c r="B3860" t="inlineStr">
        <is>
          <t>휴림로봇</t>
        </is>
      </c>
      <c r="C3860" t="inlineStr">
        <is>
          <t>090710</t>
        </is>
      </c>
      <c r="D3860" t="inlineStr">
        <is>
          <t>6개월 전에 샀다면</t>
        </is>
      </c>
      <c r="E3860" t="inlineStr">
        <is>
          <t>[수익극대화]+[변동성허용]</t>
        </is>
      </c>
      <c r="F3860" t="inlineStr">
        <is>
          <t>2026-04-21</t>
        </is>
      </c>
      <c r="G3860" t="n">
        <v>11247.87</v>
      </c>
      <c r="H3860" t="inlineStr">
        <is>
          <t>2026-04-24</t>
        </is>
      </c>
      <c r="I3860" t="n">
        <v>13240.73</v>
      </c>
      <c r="J3860" t="inlineStr">
        <is>
          <t>1차 익절 도달(10%)</t>
        </is>
      </c>
      <c r="K3860" t="n">
        <v>10</v>
      </c>
      <c r="L3860" t="n">
        <v>16</v>
      </c>
      <c r="M3860" t="n">
        <v>17.36</v>
      </c>
      <c r="N3860" t="inlineStr">
        <is>
          <t>04.24. 10주 매도(+10% 상승 시 40% 익절 원칙)</t>
        </is>
      </c>
      <c r="O3860" t="n">
        <v>300000</v>
      </c>
      <c r="P3860">
        <f>COUNTIF($A$2:A3860,A3860)</f>
        <v/>
      </c>
      <c r="Q3860">
        <f>A3860&amp;"|"&amp;P3860</f>
        <v/>
      </c>
    </row>
    <row r="3861">
      <c r="A3861" t="inlineStr">
        <is>
          <t>휴림로봇|6개월 전에 샀다면|[수익극대화]+[변동성허용]</t>
        </is>
      </c>
      <c r="B3861" t="inlineStr">
        <is>
          <t>휴림로봇</t>
        </is>
      </c>
      <c r="C3861" t="inlineStr">
        <is>
          <t>090710</t>
        </is>
      </c>
      <c r="D3861" t="inlineStr">
        <is>
          <t>6개월 전에 샀다면</t>
        </is>
      </c>
      <c r="E3861" t="inlineStr">
        <is>
          <t>[수익극대화]+[변동성허용]</t>
        </is>
      </c>
      <c r="F3861" t="inlineStr">
        <is>
          <t>2026-04-21</t>
        </is>
      </c>
      <c r="G3861" t="n">
        <v>11247.87</v>
      </c>
      <c r="H3861" t="inlineStr">
        <is>
          <t>2026-05-29</t>
        </is>
      </c>
      <c r="I3861" t="n">
        <v>10432.69</v>
      </c>
      <c r="J3861" t="inlineStr">
        <is>
          <t>1차 손절 도달(-5%)</t>
        </is>
      </c>
      <c r="K3861" t="n">
        <v>13</v>
      </c>
      <c r="L3861" t="n">
        <v>3</v>
      </c>
      <c r="M3861" t="n">
        <v>-7.53</v>
      </c>
      <c r="N3861" t="inlineStr">
        <is>
          <t>05.29. 13주 매도(-5% 하락 시 50% 손절 원칙)</t>
        </is>
      </c>
      <c r="O3861" t="n">
        <v>300000</v>
      </c>
      <c r="P3861">
        <f>COUNTIF($A$2:A3861,A3861)</f>
        <v/>
      </c>
      <c r="Q3861">
        <f>A3861&amp;"|"&amp;P3861</f>
        <v/>
      </c>
    </row>
    <row r="3862">
      <c r="A3862" t="inlineStr">
        <is>
          <t>휴림로봇|6개월 전에 샀다면|[수익극대화]+[변동성허용]</t>
        </is>
      </c>
      <c r="B3862" t="inlineStr">
        <is>
          <t>휴림로봇</t>
        </is>
      </c>
      <c r="C3862" t="inlineStr">
        <is>
          <t>090710</t>
        </is>
      </c>
      <c r="D3862" t="inlineStr">
        <is>
          <t>6개월 전에 샀다면</t>
        </is>
      </c>
      <c r="E3862" t="inlineStr">
        <is>
          <t>[수익극대화]+[변동성허용]</t>
        </is>
      </c>
      <c r="F3862" t="inlineStr">
        <is>
          <t>2026-04-21</t>
        </is>
      </c>
      <c r="G3862" t="n">
        <v>11247.87</v>
      </c>
      <c r="H3862" t="inlineStr">
        <is>
          <t>2026-06-08</t>
        </is>
      </c>
      <c r="I3862" t="n">
        <v>9923.049999999999</v>
      </c>
      <c r="J3862" t="inlineStr">
        <is>
          <t>2차 손절 도달(-10%)</t>
        </is>
      </c>
      <c r="K3862" t="n">
        <v>3</v>
      </c>
      <c r="L3862" t="n">
        <v>0</v>
      </c>
      <c r="M3862" t="n">
        <v>-12.04</v>
      </c>
      <c r="N3862" t="inlineStr">
        <is>
          <t>06.08. 3주 매도(-10% 하락 시 30% 손절 원칙)</t>
        </is>
      </c>
      <c r="O3862" t="n">
        <v>300000</v>
      </c>
      <c r="P3862">
        <f>COUNTIF($A$2:A3862,A3862)</f>
        <v/>
      </c>
      <c r="Q3862">
        <f>A3862&amp;"|"&amp;P3862</f>
        <v/>
      </c>
    </row>
    <row r="3863">
      <c r="A3863" t="inlineStr">
        <is>
          <t>휴림로봇|6개월 전에 샀다면|[수익극대화]+[버티기형]</t>
        </is>
      </c>
      <c r="B3863" t="inlineStr">
        <is>
          <t>휴림로봇</t>
        </is>
      </c>
      <c r="C3863" t="inlineStr">
        <is>
          <t>090710</t>
        </is>
      </c>
      <c r="D3863" t="inlineStr">
        <is>
          <t>6개월 전에 샀다면</t>
        </is>
      </c>
      <c r="E3863" t="inlineStr">
        <is>
          <t>[수익극대화]+[버티기형]</t>
        </is>
      </c>
      <c r="F3863" t="inlineStr">
        <is>
          <t>2026-04-21</t>
        </is>
      </c>
      <c r="G3863" t="n">
        <v>11247.87</v>
      </c>
      <c r="H3863" t="inlineStr">
        <is>
          <t>2026-04-24</t>
        </is>
      </c>
      <c r="I3863" t="n">
        <v>13240.73</v>
      </c>
      <c r="J3863" t="inlineStr">
        <is>
          <t>1차 익절 도달(10%)</t>
        </is>
      </c>
      <c r="K3863" t="n">
        <v>10</v>
      </c>
      <c r="L3863" t="n">
        <v>16</v>
      </c>
      <c r="M3863" t="n">
        <v>17.36</v>
      </c>
      <c r="N3863" t="inlineStr">
        <is>
          <t>04.24. 10주 매도(+10% 상승 시 40% 익절 원칙)</t>
        </is>
      </c>
      <c r="O3863" t="n">
        <v>300000</v>
      </c>
      <c r="P3863">
        <f>COUNTIF($A$2:A3863,A3863)</f>
        <v/>
      </c>
      <c r="Q3863">
        <f>A3863&amp;"|"&amp;P3863</f>
        <v/>
      </c>
    </row>
    <row r="3864">
      <c r="A3864" t="inlineStr">
        <is>
          <t>휴림로봇|6개월 전에 샀다면|[수익극대화]+[버티기형]</t>
        </is>
      </c>
      <c r="B3864" t="inlineStr">
        <is>
          <t>휴림로봇</t>
        </is>
      </c>
      <c r="C3864" t="inlineStr">
        <is>
          <t>090710</t>
        </is>
      </c>
      <c r="D3864" t="inlineStr">
        <is>
          <t>6개월 전에 샀다면</t>
        </is>
      </c>
      <c r="E3864" t="inlineStr">
        <is>
          <t>[수익극대화]+[버티기형]</t>
        </is>
      </c>
      <c r="F3864" t="inlineStr">
        <is>
          <t>2026-04-21</t>
        </is>
      </c>
      <c r="G3864" t="n">
        <v>11247.87</v>
      </c>
      <c r="H3864" t="inlineStr">
        <is>
          <t>2026-05-29</t>
        </is>
      </c>
      <c r="I3864" t="n">
        <v>10432.69</v>
      </c>
      <c r="J3864" t="inlineStr">
        <is>
          <t>1차 손절 도달(-5%)</t>
        </is>
      </c>
      <c r="K3864" t="n">
        <v>10</v>
      </c>
      <c r="L3864" t="n">
        <v>6</v>
      </c>
      <c r="M3864" t="n">
        <v>-7.53</v>
      </c>
      <c r="N3864" t="inlineStr">
        <is>
          <t>05.29. 10주 매도(-5% 하락 시 40% 손절 원칙)</t>
        </is>
      </c>
      <c r="O3864" t="n">
        <v>300000</v>
      </c>
      <c r="P3864">
        <f>COUNTIF($A$2:A3864,A3864)</f>
        <v/>
      </c>
      <c r="Q3864">
        <f>A3864&amp;"|"&amp;P3864</f>
        <v/>
      </c>
    </row>
    <row r="3865">
      <c r="A3865" t="inlineStr">
        <is>
          <t>휴림로봇|6개월 전에 샀다면|[수익극대화]+[버티기형]</t>
        </is>
      </c>
      <c r="B3865" t="inlineStr">
        <is>
          <t>휴림로봇</t>
        </is>
      </c>
      <c r="C3865" t="inlineStr">
        <is>
          <t>090710</t>
        </is>
      </c>
      <c r="D3865" t="inlineStr">
        <is>
          <t>6개월 전에 샀다면</t>
        </is>
      </c>
      <c r="E3865" t="inlineStr">
        <is>
          <t>[수익극대화]+[버티기형]</t>
        </is>
      </c>
      <c r="F3865" t="inlineStr">
        <is>
          <t>2026-04-21</t>
        </is>
      </c>
      <c r="G3865" t="n">
        <v>11247.87</v>
      </c>
      <c r="H3865" t="inlineStr">
        <is>
          <t>2026-06-08</t>
        </is>
      </c>
      <c r="I3865" t="n">
        <v>9923.049999999999</v>
      </c>
      <c r="J3865" t="inlineStr">
        <is>
          <t>백테스트 종료일 강제청산</t>
        </is>
      </c>
      <c r="K3865" t="n">
        <v>6</v>
      </c>
      <c r="L3865" t="n">
        <v>0</v>
      </c>
      <c r="M3865" t="n">
        <v>-12.04</v>
      </c>
      <c r="N3865" t="inlineStr">
        <is>
          <t>06.08. 6주 매도(백테스트 종료일 기준 강제청산)</t>
        </is>
      </c>
      <c r="O3865" t="n">
        <v>300000</v>
      </c>
      <c r="P3865">
        <f>COUNTIF($A$2:A3865,A3865)</f>
        <v/>
      </c>
      <c r="Q3865">
        <f>A3865&amp;"|"&amp;P3865</f>
        <v/>
      </c>
    </row>
    <row r="3866">
      <c r="A3866" t="inlineStr">
        <is>
          <t>휴림로봇|전체 평가기간|[초단타]+[칼손절]</t>
        </is>
      </c>
      <c r="B3866" t="inlineStr">
        <is>
          <t>휴림로봇</t>
        </is>
      </c>
      <c r="C3866" t="inlineStr">
        <is>
          <t>090710</t>
        </is>
      </c>
      <c r="D3866" t="inlineStr">
        <is>
          <t>전체 평가기간</t>
        </is>
      </c>
      <c r="E3866" t="inlineStr">
        <is>
          <t>[초단타]+[칼손절]</t>
        </is>
      </c>
      <c r="F3866" t="inlineStr">
        <is>
          <t>2026-04-21</t>
        </is>
      </c>
      <c r="G3866" t="n">
        <v>11247.87</v>
      </c>
      <c r="H3866" t="inlineStr">
        <is>
          <t>2026-04-24</t>
        </is>
      </c>
      <c r="I3866" t="n">
        <v>13240.73</v>
      </c>
      <c r="J3866" t="inlineStr">
        <is>
          <t>3차 익절 도달(10%)</t>
        </is>
      </c>
      <c r="K3866" t="n">
        <v>26</v>
      </c>
      <c r="L3866" t="n">
        <v>0</v>
      </c>
      <c r="M3866" t="n">
        <v>17.36</v>
      </c>
      <c r="N3866" t="inlineStr">
        <is>
          <t>04.24. 26주 매도(+10% 상승 시 10% 익절 원칙)</t>
        </is>
      </c>
      <c r="O3866" t="n">
        <v>300000</v>
      </c>
      <c r="P3866">
        <f>COUNTIF($A$2:A3866,A3866)</f>
        <v/>
      </c>
      <c r="Q3866">
        <f>A3866&amp;"|"&amp;P3866</f>
        <v/>
      </c>
    </row>
    <row r="3867">
      <c r="A3867" t="inlineStr">
        <is>
          <t>휴림로봇|전체 평가기간|[초단타]+[정석방어]</t>
        </is>
      </c>
      <c r="B3867" t="inlineStr">
        <is>
          <t>휴림로봇</t>
        </is>
      </c>
      <c r="C3867" t="inlineStr">
        <is>
          <t>090710</t>
        </is>
      </c>
      <c r="D3867" t="inlineStr">
        <is>
          <t>전체 평가기간</t>
        </is>
      </c>
      <c r="E3867" t="inlineStr">
        <is>
          <t>[초단타]+[정석방어]</t>
        </is>
      </c>
      <c r="F3867" t="inlineStr">
        <is>
          <t>2026-04-21</t>
        </is>
      </c>
      <c r="G3867" t="n">
        <v>11247.87</v>
      </c>
      <c r="H3867" t="inlineStr">
        <is>
          <t>2026-04-24</t>
        </is>
      </c>
      <c r="I3867" t="n">
        <v>13240.73</v>
      </c>
      <c r="J3867" t="inlineStr">
        <is>
          <t>3차 익절 도달(10%)</t>
        </is>
      </c>
      <c r="K3867" t="n">
        <v>26</v>
      </c>
      <c r="L3867" t="n">
        <v>0</v>
      </c>
      <c r="M3867" t="n">
        <v>17.36</v>
      </c>
      <c r="N3867" t="inlineStr">
        <is>
          <t>04.24. 26주 매도(+10% 상승 시 10% 익절 원칙)</t>
        </is>
      </c>
      <c r="O3867" t="n">
        <v>300000</v>
      </c>
      <c r="P3867">
        <f>COUNTIF($A$2:A3867,A3867)</f>
        <v/>
      </c>
      <c r="Q3867">
        <f>A3867&amp;"|"&amp;P3867</f>
        <v/>
      </c>
    </row>
    <row r="3868">
      <c r="A3868" t="inlineStr">
        <is>
          <t>휴림로봇|전체 평가기간|[초단타]+[변동성허용]</t>
        </is>
      </c>
      <c r="B3868" t="inlineStr">
        <is>
          <t>휴림로봇</t>
        </is>
      </c>
      <c r="C3868" t="inlineStr">
        <is>
          <t>090710</t>
        </is>
      </c>
      <c r="D3868" t="inlineStr">
        <is>
          <t>전체 평가기간</t>
        </is>
      </c>
      <c r="E3868" t="inlineStr">
        <is>
          <t>[초단타]+[변동성허용]</t>
        </is>
      </c>
      <c r="F3868" t="inlineStr">
        <is>
          <t>2026-04-21</t>
        </is>
      </c>
      <c r="G3868" t="n">
        <v>11247.87</v>
      </c>
      <c r="H3868" t="inlineStr">
        <is>
          <t>2026-04-24</t>
        </is>
      </c>
      <c r="I3868" t="n">
        <v>13240.73</v>
      </c>
      <c r="J3868" t="inlineStr">
        <is>
          <t>3차 익절 도달(10%)</t>
        </is>
      </c>
      <c r="K3868" t="n">
        <v>26</v>
      </c>
      <c r="L3868" t="n">
        <v>0</v>
      </c>
      <c r="M3868" t="n">
        <v>17.36</v>
      </c>
      <c r="N3868" t="inlineStr">
        <is>
          <t>04.24. 26주 매도(+10% 상승 시 10% 익절 원칙)</t>
        </is>
      </c>
      <c r="O3868" t="n">
        <v>300000</v>
      </c>
      <c r="P3868">
        <f>COUNTIF($A$2:A3868,A3868)</f>
        <v/>
      </c>
      <c r="Q3868">
        <f>A3868&amp;"|"&amp;P3868</f>
        <v/>
      </c>
    </row>
    <row r="3869">
      <c r="A3869" t="inlineStr">
        <is>
          <t>휴림로봇|전체 평가기간|[초단타]+[버티기형]</t>
        </is>
      </c>
      <c r="B3869" t="inlineStr">
        <is>
          <t>휴림로봇</t>
        </is>
      </c>
      <c r="C3869" t="inlineStr">
        <is>
          <t>090710</t>
        </is>
      </c>
      <c r="D3869" t="inlineStr">
        <is>
          <t>전체 평가기간</t>
        </is>
      </c>
      <c r="E3869" t="inlineStr">
        <is>
          <t>[초단타]+[버티기형]</t>
        </is>
      </c>
      <c r="F3869" t="inlineStr">
        <is>
          <t>2026-04-21</t>
        </is>
      </c>
      <c r="G3869" t="n">
        <v>11247.87</v>
      </c>
      <c r="H3869" t="inlineStr">
        <is>
          <t>2026-04-24</t>
        </is>
      </c>
      <c r="I3869" t="n">
        <v>13240.73</v>
      </c>
      <c r="J3869" t="inlineStr">
        <is>
          <t>3차 익절 도달(10%)</t>
        </is>
      </c>
      <c r="K3869" t="n">
        <v>26</v>
      </c>
      <c r="L3869" t="n">
        <v>0</v>
      </c>
      <c r="M3869" t="n">
        <v>17.36</v>
      </c>
      <c r="N3869" t="inlineStr">
        <is>
          <t>04.24. 26주 매도(+10% 상승 시 10% 익절 원칙)</t>
        </is>
      </c>
      <c r="O3869" t="n">
        <v>300000</v>
      </c>
      <c r="P3869">
        <f>COUNTIF($A$2:A3869,A3869)</f>
        <v/>
      </c>
      <c r="Q3869">
        <f>A3869&amp;"|"&amp;P3869</f>
        <v/>
      </c>
    </row>
    <row r="3870">
      <c r="A3870" t="inlineStr">
        <is>
          <t>휴림로봇|전체 평가기간|[단기스윙]+[칼손절]</t>
        </is>
      </c>
      <c r="B3870" t="inlineStr">
        <is>
          <t>휴림로봇</t>
        </is>
      </c>
      <c r="C3870" t="inlineStr">
        <is>
          <t>090710</t>
        </is>
      </c>
      <c r="D3870" t="inlineStr">
        <is>
          <t>전체 평가기간</t>
        </is>
      </c>
      <c r="E3870" t="inlineStr">
        <is>
          <t>[단기스윙]+[칼손절]</t>
        </is>
      </c>
      <c r="F3870" t="inlineStr">
        <is>
          <t>2026-04-21</t>
        </is>
      </c>
      <c r="G3870" t="n">
        <v>11247.87</v>
      </c>
      <c r="H3870" t="inlineStr">
        <is>
          <t>2026-04-24</t>
        </is>
      </c>
      <c r="I3870" t="n">
        <v>13240.73</v>
      </c>
      <c r="J3870" t="inlineStr">
        <is>
          <t>2차 익절 도달(10%)</t>
        </is>
      </c>
      <c r="K3870" t="n">
        <v>7</v>
      </c>
      <c r="L3870" t="n">
        <v>19</v>
      </c>
      <c r="M3870" t="n">
        <v>17.36</v>
      </c>
      <c r="N3870" t="inlineStr">
        <is>
          <t>04.24. 7주 매도(+10% 상승 시 30% 익절 원칙)</t>
        </is>
      </c>
      <c r="O3870" t="n">
        <v>300000</v>
      </c>
      <c r="P3870">
        <f>COUNTIF($A$2:A3870,A3870)</f>
        <v/>
      </c>
      <c r="Q3870">
        <f>A3870&amp;"|"&amp;P3870</f>
        <v/>
      </c>
    </row>
    <row r="3871">
      <c r="A3871" t="inlineStr">
        <is>
          <t>휴림로봇|전체 평가기간|[단기스윙]+[칼손절]</t>
        </is>
      </c>
      <c r="B3871" t="inlineStr">
        <is>
          <t>휴림로봇</t>
        </is>
      </c>
      <c r="C3871" t="inlineStr">
        <is>
          <t>090710</t>
        </is>
      </c>
      <c r="D3871" t="inlineStr">
        <is>
          <t>전체 평가기간</t>
        </is>
      </c>
      <c r="E3871" t="inlineStr">
        <is>
          <t>[단기스윙]+[칼손절]</t>
        </is>
      </c>
      <c r="F3871" t="inlineStr">
        <is>
          <t>2026-04-21</t>
        </is>
      </c>
      <c r="G3871" t="n">
        <v>11247.87</v>
      </c>
      <c r="H3871" t="inlineStr">
        <is>
          <t>2026-05-20</t>
        </is>
      </c>
      <c r="I3871" t="n">
        <v>10832.41</v>
      </c>
      <c r="J3871" t="inlineStr">
        <is>
          <t>1차 손절 도달(-2%)</t>
        </is>
      </c>
      <c r="K3871" t="n">
        <v>19</v>
      </c>
      <c r="L3871" t="n">
        <v>0</v>
      </c>
      <c r="M3871" t="n">
        <v>-3.98</v>
      </c>
      <c r="N3871" t="inlineStr">
        <is>
          <t>05.20. 19주 매도(-2% 하락 시 80% 손절 원칙)</t>
        </is>
      </c>
      <c r="O3871" t="n">
        <v>300000</v>
      </c>
      <c r="P3871">
        <f>COUNTIF($A$2:A3871,A3871)</f>
        <v/>
      </c>
      <c r="Q3871">
        <f>A3871&amp;"|"&amp;P3871</f>
        <v/>
      </c>
    </row>
    <row r="3872">
      <c r="A3872" t="inlineStr">
        <is>
          <t>휴림로봇|전체 평가기간|[단기스윙]+[정석방어]</t>
        </is>
      </c>
      <c r="B3872" t="inlineStr">
        <is>
          <t>휴림로봇</t>
        </is>
      </c>
      <c r="C3872" t="inlineStr">
        <is>
          <t>090710</t>
        </is>
      </c>
      <c r="D3872" t="inlineStr">
        <is>
          <t>전체 평가기간</t>
        </is>
      </c>
      <c r="E3872" t="inlineStr">
        <is>
          <t>[단기스윙]+[정석방어]</t>
        </is>
      </c>
      <c r="F3872" t="inlineStr">
        <is>
          <t>2026-04-21</t>
        </is>
      </c>
      <c r="G3872" t="n">
        <v>11247.87</v>
      </c>
      <c r="H3872" t="inlineStr">
        <is>
          <t>2026-04-24</t>
        </is>
      </c>
      <c r="I3872" t="n">
        <v>13240.73</v>
      </c>
      <c r="J3872" t="inlineStr">
        <is>
          <t>2차 익절 도달(10%)</t>
        </is>
      </c>
      <c r="K3872" t="n">
        <v>7</v>
      </c>
      <c r="L3872" t="n">
        <v>19</v>
      </c>
      <c r="M3872" t="n">
        <v>17.36</v>
      </c>
      <c r="N3872" t="inlineStr">
        <is>
          <t>04.24. 7주 매도(+10% 상승 시 30% 익절 원칙)</t>
        </is>
      </c>
      <c r="O3872" t="n">
        <v>300000</v>
      </c>
      <c r="P3872">
        <f>COUNTIF($A$2:A3872,A3872)</f>
        <v/>
      </c>
      <c r="Q3872">
        <f>A3872&amp;"|"&amp;P3872</f>
        <v/>
      </c>
    </row>
    <row r="3873">
      <c r="A3873" t="inlineStr">
        <is>
          <t>휴림로봇|전체 평가기간|[단기스윙]+[정석방어]</t>
        </is>
      </c>
      <c r="B3873" t="inlineStr">
        <is>
          <t>휴림로봇</t>
        </is>
      </c>
      <c r="C3873" t="inlineStr">
        <is>
          <t>090710</t>
        </is>
      </c>
      <c r="D3873" t="inlineStr">
        <is>
          <t>전체 평가기간</t>
        </is>
      </c>
      <c r="E3873" t="inlineStr">
        <is>
          <t>[단기스윙]+[정석방어]</t>
        </is>
      </c>
      <c r="F3873" t="inlineStr">
        <is>
          <t>2026-04-21</t>
        </is>
      </c>
      <c r="G3873" t="n">
        <v>11247.87</v>
      </c>
      <c r="H3873" t="inlineStr">
        <is>
          <t>2026-05-20</t>
        </is>
      </c>
      <c r="I3873" t="n">
        <v>10832.41</v>
      </c>
      <c r="J3873" t="inlineStr">
        <is>
          <t>1차 손절 도달(-3%)</t>
        </is>
      </c>
      <c r="K3873" t="n">
        <v>18</v>
      </c>
      <c r="L3873" t="n">
        <v>1</v>
      </c>
      <c r="M3873" t="n">
        <v>-3.98</v>
      </c>
      <c r="N3873" t="inlineStr">
        <is>
          <t>05.20. 18주 매도(-3% 하락 시 70% 손절 원칙)</t>
        </is>
      </c>
      <c r="O3873" t="n">
        <v>300000</v>
      </c>
      <c r="P3873">
        <f>COUNTIF($A$2:A3873,A3873)</f>
        <v/>
      </c>
      <c r="Q3873">
        <f>A3873&amp;"|"&amp;P3873</f>
        <v/>
      </c>
    </row>
    <row r="3874">
      <c r="A3874" t="inlineStr">
        <is>
          <t>휴림로봇|전체 평가기간|[단기스윙]+[정석방어]</t>
        </is>
      </c>
      <c r="B3874" t="inlineStr">
        <is>
          <t>휴림로봇</t>
        </is>
      </c>
      <c r="C3874" t="inlineStr">
        <is>
          <t>090710</t>
        </is>
      </c>
      <c r="D3874" t="inlineStr">
        <is>
          <t>전체 평가기간</t>
        </is>
      </c>
      <c r="E3874" t="inlineStr">
        <is>
          <t>[단기스윙]+[정석방어]</t>
        </is>
      </c>
      <c r="F3874" t="inlineStr">
        <is>
          <t>2026-04-21</t>
        </is>
      </c>
      <c r="G3874" t="n">
        <v>11247.87</v>
      </c>
      <c r="H3874" t="inlineStr">
        <is>
          <t>2026-05-29</t>
        </is>
      </c>
      <c r="I3874" t="n">
        <v>10432.69</v>
      </c>
      <c r="J3874" t="inlineStr">
        <is>
          <t>2차 손절 도달(-5%)</t>
        </is>
      </c>
      <c r="K3874" t="n">
        <v>1</v>
      </c>
      <c r="L3874" t="n">
        <v>0</v>
      </c>
      <c r="M3874" t="n">
        <v>-7.53</v>
      </c>
      <c r="N3874" t="inlineStr">
        <is>
          <t>05.29. 1주 매도(-5% 하락 시 20% 손절 원칙)</t>
        </is>
      </c>
      <c r="O3874" t="n">
        <v>300000</v>
      </c>
      <c r="P3874">
        <f>COUNTIF($A$2:A3874,A3874)</f>
        <v/>
      </c>
      <c r="Q3874">
        <f>A3874&amp;"|"&amp;P3874</f>
        <v/>
      </c>
    </row>
    <row r="3875">
      <c r="A3875" t="inlineStr">
        <is>
          <t>휴림로봇|전체 평가기간|[단기스윙]+[변동성허용]</t>
        </is>
      </c>
      <c r="B3875" t="inlineStr">
        <is>
          <t>휴림로봇</t>
        </is>
      </c>
      <c r="C3875" t="inlineStr">
        <is>
          <t>090710</t>
        </is>
      </c>
      <c r="D3875" t="inlineStr">
        <is>
          <t>전체 평가기간</t>
        </is>
      </c>
      <c r="E3875" t="inlineStr">
        <is>
          <t>[단기스윙]+[변동성허용]</t>
        </is>
      </c>
      <c r="F3875" t="inlineStr">
        <is>
          <t>2026-04-21</t>
        </is>
      </c>
      <c r="G3875" t="n">
        <v>11247.87</v>
      </c>
      <c r="H3875" t="inlineStr">
        <is>
          <t>2026-04-24</t>
        </is>
      </c>
      <c r="I3875" t="n">
        <v>13240.73</v>
      </c>
      <c r="J3875" t="inlineStr">
        <is>
          <t>2차 익절 도달(10%)</t>
        </is>
      </c>
      <c r="K3875" t="n">
        <v>7</v>
      </c>
      <c r="L3875" t="n">
        <v>19</v>
      </c>
      <c r="M3875" t="n">
        <v>17.36</v>
      </c>
      <c r="N3875" t="inlineStr">
        <is>
          <t>04.24. 7주 매도(+10% 상승 시 30% 익절 원칙)</t>
        </is>
      </c>
      <c r="O3875" t="n">
        <v>300000</v>
      </c>
      <c r="P3875">
        <f>COUNTIF($A$2:A3875,A3875)</f>
        <v/>
      </c>
      <c r="Q3875">
        <f>A3875&amp;"|"&amp;P3875</f>
        <v/>
      </c>
    </row>
    <row r="3876">
      <c r="A3876" t="inlineStr">
        <is>
          <t>휴림로봇|전체 평가기간|[단기스윙]+[변동성허용]</t>
        </is>
      </c>
      <c r="B3876" t="inlineStr">
        <is>
          <t>휴림로봇</t>
        </is>
      </c>
      <c r="C3876" t="inlineStr">
        <is>
          <t>090710</t>
        </is>
      </c>
      <c r="D3876" t="inlineStr">
        <is>
          <t>전체 평가기간</t>
        </is>
      </c>
      <c r="E3876" t="inlineStr">
        <is>
          <t>[단기스윙]+[변동성허용]</t>
        </is>
      </c>
      <c r="F3876" t="inlineStr">
        <is>
          <t>2026-04-21</t>
        </is>
      </c>
      <c r="G3876" t="n">
        <v>11247.87</v>
      </c>
      <c r="H3876" t="inlineStr">
        <is>
          <t>2026-05-29</t>
        </is>
      </c>
      <c r="I3876" t="n">
        <v>10432.69</v>
      </c>
      <c r="J3876" t="inlineStr">
        <is>
          <t>1차 손절 도달(-5%)</t>
        </is>
      </c>
      <c r="K3876" t="n">
        <v>13</v>
      </c>
      <c r="L3876" t="n">
        <v>6</v>
      </c>
      <c r="M3876" t="n">
        <v>-7.53</v>
      </c>
      <c r="N3876" t="inlineStr">
        <is>
          <t>05.29. 13주 매도(-5% 하락 시 50% 손절 원칙)</t>
        </is>
      </c>
      <c r="O3876" t="n">
        <v>300000</v>
      </c>
      <c r="P3876">
        <f>COUNTIF($A$2:A3876,A3876)</f>
        <v/>
      </c>
      <c r="Q3876">
        <f>A3876&amp;"|"&amp;P3876</f>
        <v/>
      </c>
    </row>
    <row r="3877">
      <c r="A3877" t="inlineStr">
        <is>
          <t>휴림로봇|전체 평가기간|[단기스윙]+[변동성허용]</t>
        </is>
      </c>
      <c r="B3877" t="inlineStr">
        <is>
          <t>휴림로봇</t>
        </is>
      </c>
      <c r="C3877" t="inlineStr">
        <is>
          <t>090710</t>
        </is>
      </c>
      <c r="D3877" t="inlineStr">
        <is>
          <t>전체 평가기간</t>
        </is>
      </c>
      <c r="E3877" t="inlineStr">
        <is>
          <t>[단기스윙]+[변동성허용]</t>
        </is>
      </c>
      <c r="F3877" t="inlineStr">
        <is>
          <t>2026-04-21</t>
        </is>
      </c>
      <c r="G3877" t="n">
        <v>11247.87</v>
      </c>
      <c r="H3877" t="inlineStr">
        <is>
          <t>2026-06-08</t>
        </is>
      </c>
      <c r="I3877" t="n">
        <v>9923.049999999999</v>
      </c>
      <c r="J3877" t="inlineStr">
        <is>
          <t>2차 손절 도달(-10%)</t>
        </is>
      </c>
      <c r="K3877" t="n">
        <v>6</v>
      </c>
      <c r="L3877" t="n">
        <v>0</v>
      </c>
      <c r="M3877" t="n">
        <v>-12.04</v>
      </c>
      <c r="N3877" t="inlineStr">
        <is>
          <t>06.08. 6주 매도(-10% 하락 시 30% 손절 원칙)</t>
        </is>
      </c>
      <c r="O3877" t="n">
        <v>300000</v>
      </c>
      <c r="P3877">
        <f>COUNTIF($A$2:A3877,A3877)</f>
        <v/>
      </c>
      <c r="Q3877">
        <f>A3877&amp;"|"&amp;P3877</f>
        <v/>
      </c>
    </row>
    <row r="3878">
      <c r="A3878" t="inlineStr">
        <is>
          <t>휴림로봇|전체 평가기간|[단기스윙]+[버티기형]</t>
        </is>
      </c>
      <c r="B3878" t="inlineStr">
        <is>
          <t>휴림로봇</t>
        </is>
      </c>
      <c r="C3878" t="inlineStr">
        <is>
          <t>090710</t>
        </is>
      </c>
      <c r="D3878" t="inlineStr">
        <is>
          <t>전체 평가기간</t>
        </is>
      </c>
      <c r="E3878" t="inlineStr">
        <is>
          <t>[단기스윙]+[버티기형]</t>
        </is>
      </c>
      <c r="F3878" t="inlineStr">
        <is>
          <t>2026-04-21</t>
        </is>
      </c>
      <c r="G3878" t="n">
        <v>11247.87</v>
      </c>
      <c r="H3878" t="inlineStr">
        <is>
          <t>2026-04-24</t>
        </is>
      </c>
      <c r="I3878" t="n">
        <v>13240.73</v>
      </c>
      <c r="J3878" t="inlineStr">
        <is>
          <t>2차 익절 도달(10%)</t>
        </is>
      </c>
      <c r="K3878" t="n">
        <v>7</v>
      </c>
      <c r="L3878" t="n">
        <v>19</v>
      </c>
      <c r="M3878" t="n">
        <v>17.36</v>
      </c>
      <c r="N3878" t="inlineStr">
        <is>
          <t>04.24. 7주 매도(+10% 상승 시 30% 익절 원칙)</t>
        </is>
      </c>
      <c r="O3878" t="n">
        <v>300000</v>
      </c>
      <c r="P3878">
        <f>COUNTIF($A$2:A3878,A3878)</f>
        <v/>
      </c>
      <c r="Q3878">
        <f>A3878&amp;"|"&amp;P3878</f>
        <v/>
      </c>
    </row>
    <row r="3879">
      <c r="A3879" t="inlineStr">
        <is>
          <t>휴림로봇|전체 평가기간|[단기스윙]+[버티기형]</t>
        </is>
      </c>
      <c r="B3879" t="inlineStr">
        <is>
          <t>휴림로봇</t>
        </is>
      </c>
      <c r="C3879" t="inlineStr">
        <is>
          <t>090710</t>
        </is>
      </c>
      <c r="D3879" t="inlineStr">
        <is>
          <t>전체 평가기간</t>
        </is>
      </c>
      <c r="E3879" t="inlineStr">
        <is>
          <t>[단기스윙]+[버티기형]</t>
        </is>
      </c>
      <c r="F3879" t="inlineStr">
        <is>
          <t>2026-04-21</t>
        </is>
      </c>
      <c r="G3879" t="n">
        <v>11247.87</v>
      </c>
      <c r="H3879" t="inlineStr">
        <is>
          <t>2026-05-29</t>
        </is>
      </c>
      <c r="I3879" t="n">
        <v>10432.69</v>
      </c>
      <c r="J3879" t="inlineStr">
        <is>
          <t>1차 손절 도달(-5%)</t>
        </is>
      </c>
      <c r="K3879" t="n">
        <v>10</v>
      </c>
      <c r="L3879" t="n">
        <v>9</v>
      </c>
      <c r="M3879" t="n">
        <v>-7.53</v>
      </c>
      <c r="N3879" t="inlineStr">
        <is>
          <t>05.29. 10주 매도(-5% 하락 시 40% 손절 원칙)</t>
        </is>
      </c>
      <c r="O3879" t="n">
        <v>300000</v>
      </c>
      <c r="P3879">
        <f>COUNTIF($A$2:A3879,A3879)</f>
        <v/>
      </c>
      <c r="Q3879">
        <f>A3879&amp;"|"&amp;P3879</f>
        <v/>
      </c>
    </row>
    <row r="3880">
      <c r="A3880" t="inlineStr">
        <is>
          <t>휴림로봇|전체 평가기간|[단기스윙]+[버티기형]</t>
        </is>
      </c>
      <c r="B3880" t="inlineStr">
        <is>
          <t>휴림로봇</t>
        </is>
      </c>
      <c r="C3880" t="inlineStr">
        <is>
          <t>090710</t>
        </is>
      </c>
      <c r="D3880" t="inlineStr">
        <is>
          <t>전체 평가기간</t>
        </is>
      </c>
      <c r="E3880" t="inlineStr">
        <is>
          <t>[단기스윙]+[버티기형]</t>
        </is>
      </c>
      <c r="F3880" t="inlineStr">
        <is>
          <t>2026-04-21</t>
        </is>
      </c>
      <c r="G3880" t="n">
        <v>11247.87</v>
      </c>
      <c r="H3880" t="inlineStr">
        <is>
          <t>2026-06-08</t>
        </is>
      </c>
      <c r="I3880" t="n">
        <v>9923.049999999999</v>
      </c>
      <c r="J3880" t="inlineStr">
        <is>
          <t>백테스트 종료일 강제청산</t>
        </is>
      </c>
      <c r="K3880" t="n">
        <v>9</v>
      </c>
      <c r="L3880" t="n">
        <v>0</v>
      </c>
      <c r="M3880" t="n">
        <v>-12.04</v>
      </c>
      <c r="N3880" t="inlineStr">
        <is>
          <t>06.08. 9주 매도(백테스트 종료일 기준 강제청산)</t>
        </is>
      </c>
      <c r="O3880" t="n">
        <v>300000</v>
      </c>
      <c r="P3880">
        <f>COUNTIF($A$2:A3880,A3880)</f>
        <v/>
      </c>
      <c r="Q3880">
        <f>A3880&amp;"|"&amp;P3880</f>
        <v/>
      </c>
    </row>
    <row r="3881">
      <c r="A3881" t="inlineStr">
        <is>
          <t>휴림로봇|전체 평가기간|[대표님룰]+[칼손절]</t>
        </is>
      </c>
      <c r="B3881" t="inlineStr">
        <is>
          <t>휴림로봇</t>
        </is>
      </c>
      <c r="C3881" t="inlineStr">
        <is>
          <t>090710</t>
        </is>
      </c>
      <c r="D3881" t="inlineStr">
        <is>
          <t>전체 평가기간</t>
        </is>
      </c>
      <c r="E3881" t="inlineStr">
        <is>
          <t>[대표님룰]+[칼손절]</t>
        </is>
      </c>
      <c r="F3881" t="inlineStr">
        <is>
          <t>2026-04-21</t>
        </is>
      </c>
      <c r="G3881" t="n">
        <v>11247.87</v>
      </c>
      <c r="H3881" t="inlineStr">
        <is>
          <t>2026-04-24</t>
        </is>
      </c>
      <c r="I3881" t="n">
        <v>13240.73</v>
      </c>
      <c r="J3881" t="inlineStr">
        <is>
          <t>2차 익절 도달(10%)</t>
        </is>
      </c>
      <c r="K3881" t="n">
        <v>7</v>
      </c>
      <c r="L3881" t="n">
        <v>19</v>
      </c>
      <c r="M3881" t="n">
        <v>17.36</v>
      </c>
      <c r="N3881" t="inlineStr">
        <is>
          <t>04.24. 7주 매도(+10% 상승 시 30% 익절 원칙)</t>
        </is>
      </c>
      <c r="O3881" t="n">
        <v>300000</v>
      </c>
      <c r="P3881">
        <f>COUNTIF($A$2:A3881,A3881)</f>
        <v/>
      </c>
      <c r="Q3881">
        <f>A3881&amp;"|"&amp;P3881</f>
        <v/>
      </c>
    </row>
    <row r="3882">
      <c r="A3882" t="inlineStr">
        <is>
          <t>휴림로봇|전체 평가기간|[대표님룰]+[칼손절]</t>
        </is>
      </c>
      <c r="B3882" t="inlineStr">
        <is>
          <t>휴림로봇</t>
        </is>
      </c>
      <c r="C3882" t="inlineStr">
        <is>
          <t>090710</t>
        </is>
      </c>
      <c r="D3882" t="inlineStr">
        <is>
          <t>전체 평가기간</t>
        </is>
      </c>
      <c r="E3882" t="inlineStr">
        <is>
          <t>[대표님룰]+[칼손절]</t>
        </is>
      </c>
      <c r="F3882" t="inlineStr">
        <is>
          <t>2026-04-21</t>
        </is>
      </c>
      <c r="G3882" t="n">
        <v>11247.87</v>
      </c>
      <c r="H3882" t="inlineStr">
        <is>
          <t>2026-05-20</t>
        </is>
      </c>
      <c r="I3882" t="n">
        <v>10832.41</v>
      </c>
      <c r="J3882" t="inlineStr">
        <is>
          <t>1차 손절 도달(-2%)</t>
        </is>
      </c>
      <c r="K3882" t="n">
        <v>19</v>
      </c>
      <c r="L3882" t="n">
        <v>0</v>
      </c>
      <c r="M3882" t="n">
        <v>-3.98</v>
      </c>
      <c r="N3882" t="inlineStr">
        <is>
          <t>05.20. 19주 매도(-2% 하락 시 80% 손절 원칙)</t>
        </is>
      </c>
      <c r="O3882" t="n">
        <v>300000</v>
      </c>
      <c r="P3882">
        <f>COUNTIF($A$2:A3882,A3882)</f>
        <v/>
      </c>
      <c r="Q3882">
        <f>A3882&amp;"|"&amp;P3882</f>
        <v/>
      </c>
    </row>
    <row r="3883">
      <c r="A3883" t="inlineStr">
        <is>
          <t>휴림로봇|전체 평가기간|[대표님룰]+[정석방어]</t>
        </is>
      </c>
      <c r="B3883" t="inlineStr">
        <is>
          <t>휴림로봇</t>
        </is>
      </c>
      <c r="C3883" t="inlineStr">
        <is>
          <t>090710</t>
        </is>
      </c>
      <c r="D3883" t="inlineStr">
        <is>
          <t>전체 평가기간</t>
        </is>
      </c>
      <c r="E3883" t="inlineStr">
        <is>
          <t>[대표님룰]+[정석방어]</t>
        </is>
      </c>
      <c r="F3883" t="inlineStr">
        <is>
          <t>2026-04-21</t>
        </is>
      </c>
      <c r="G3883" t="n">
        <v>11247.87</v>
      </c>
      <c r="H3883" t="inlineStr">
        <is>
          <t>2026-04-24</t>
        </is>
      </c>
      <c r="I3883" t="n">
        <v>13240.73</v>
      </c>
      <c r="J3883" t="inlineStr">
        <is>
          <t>2차 익절 도달(10%)</t>
        </is>
      </c>
      <c r="K3883" t="n">
        <v>7</v>
      </c>
      <c r="L3883" t="n">
        <v>19</v>
      </c>
      <c r="M3883" t="n">
        <v>17.36</v>
      </c>
      <c r="N3883" t="inlineStr">
        <is>
          <t>04.24. 7주 매도(+10% 상승 시 30% 익절 원칙)</t>
        </is>
      </c>
      <c r="O3883" t="n">
        <v>300000</v>
      </c>
      <c r="P3883">
        <f>COUNTIF($A$2:A3883,A3883)</f>
        <v/>
      </c>
      <c r="Q3883">
        <f>A3883&amp;"|"&amp;P3883</f>
        <v/>
      </c>
    </row>
    <row r="3884">
      <c r="A3884" t="inlineStr">
        <is>
          <t>휴림로봇|전체 평가기간|[대표님룰]+[정석방어]</t>
        </is>
      </c>
      <c r="B3884" t="inlineStr">
        <is>
          <t>휴림로봇</t>
        </is>
      </c>
      <c r="C3884" t="inlineStr">
        <is>
          <t>090710</t>
        </is>
      </c>
      <c r="D3884" t="inlineStr">
        <is>
          <t>전체 평가기간</t>
        </is>
      </c>
      <c r="E3884" t="inlineStr">
        <is>
          <t>[대표님룰]+[정석방어]</t>
        </is>
      </c>
      <c r="F3884" t="inlineStr">
        <is>
          <t>2026-04-21</t>
        </is>
      </c>
      <c r="G3884" t="n">
        <v>11247.87</v>
      </c>
      <c r="H3884" t="inlineStr">
        <is>
          <t>2026-05-20</t>
        </is>
      </c>
      <c r="I3884" t="n">
        <v>10832.41</v>
      </c>
      <c r="J3884" t="inlineStr">
        <is>
          <t>1차 손절 도달(-3%)</t>
        </is>
      </c>
      <c r="K3884" t="n">
        <v>18</v>
      </c>
      <c r="L3884" t="n">
        <v>1</v>
      </c>
      <c r="M3884" t="n">
        <v>-3.98</v>
      </c>
      <c r="N3884" t="inlineStr">
        <is>
          <t>05.20. 18주 매도(-3% 하락 시 70% 손절 원칙)</t>
        </is>
      </c>
      <c r="O3884" t="n">
        <v>300000</v>
      </c>
      <c r="P3884">
        <f>COUNTIF($A$2:A3884,A3884)</f>
        <v/>
      </c>
      <c r="Q3884">
        <f>A3884&amp;"|"&amp;P3884</f>
        <v/>
      </c>
    </row>
    <row r="3885">
      <c r="A3885" t="inlineStr">
        <is>
          <t>휴림로봇|전체 평가기간|[대표님룰]+[정석방어]</t>
        </is>
      </c>
      <c r="B3885" t="inlineStr">
        <is>
          <t>휴림로봇</t>
        </is>
      </c>
      <c r="C3885" t="inlineStr">
        <is>
          <t>090710</t>
        </is>
      </c>
      <c r="D3885" t="inlineStr">
        <is>
          <t>전체 평가기간</t>
        </is>
      </c>
      <c r="E3885" t="inlineStr">
        <is>
          <t>[대표님룰]+[정석방어]</t>
        </is>
      </c>
      <c r="F3885" t="inlineStr">
        <is>
          <t>2026-04-21</t>
        </is>
      </c>
      <c r="G3885" t="n">
        <v>11247.87</v>
      </c>
      <c r="H3885" t="inlineStr">
        <is>
          <t>2026-05-29</t>
        </is>
      </c>
      <c r="I3885" t="n">
        <v>10432.69</v>
      </c>
      <c r="J3885" t="inlineStr">
        <is>
          <t>2차 손절 도달(-5%)</t>
        </is>
      </c>
      <c r="K3885" t="n">
        <v>1</v>
      </c>
      <c r="L3885" t="n">
        <v>0</v>
      </c>
      <c r="M3885" t="n">
        <v>-7.53</v>
      </c>
      <c r="N3885" t="inlineStr">
        <is>
          <t>05.29. 1주 매도(-5% 하락 시 20% 손절 원칙)</t>
        </is>
      </c>
      <c r="O3885" t="n">
        <v>300000</v>
      </c>
      <c r="P3885">
        <f>COUNTIF($A$2:A3885,A3885)</f>
        <v/>
      </c>
      <c r="Q3885">
        <f>A3885&amp;"|"&amp;P3885</f>
        <v/>
      </c>
    </row>
    <row r="3886">
      <c r="A3886" t="inlineStr">
        <is>
          <t>휴림로봇|전체 평가기간|[대표님룰]+[변동성허용]</t>
        </is>
      </c>
      <c r="B3886" t="inlineStr">
        <is>
          <t>휴림로봇</t>
        </is>
      </c>
      <c r="C3886" t="inlineStr">
        <is>
          <t>090710</t>
        </is>
      </c>
      <c r="D3886" t="inlineStr">
        <is>
          <t>전체 평가기간</t>
        </is>
      </c>
      <c r="E3886" t="inlineStr">
        <is>
          <t>[대표님룰]+[변동성허용]</t>
        </is>
      </c>
      <c r="F3886" t="inlineStr">
        <is>
          <t>2026-04-21</t>
        </is>
      </c>
      <c r="G3886" t="n">
        <v>11247.87</v>
      </c>
      <c r="H3886" t="inlineStr">
        <is>
          <t>2026-04-24</t>
        </is>
      </c>
      <c r="I3886" t="n">
        <v>13240.73</v>
      </c>
      <c r="J3886" t="inlineStr">
        <is>
          <t>2차 익절 도달(10%)</t>
        </is>
      </c>
      <c r="K3886" t="n">
        <v>7</v>
      </c>
      <c r="L3886" t="n">
        <v>19</v>
      </c>
      <c r="M3886" t="n">
        <v>17.36</v>
      </c>
      <c r="N3886" t="inlineStr">
        <is>
          <t>04.24. 7주 매도(+10% 상승 시 30% 익절 원칙)</t>
        </is>
      </c>
      <c r="O3886" t="n">
        <v>300000</v>
      </c>
      <c r="P3886">
        <f>COUNTIF($A$2:A3886,A3886)</f>
        <v/>
      </c>
      <c r="Q3886">
        <f>A3886&amp;"|"&amp;P3886</f>
        <v/>
      </c>
    </row>
    <row r="3887">
      <c r="A3887" t="inlineStr">
        <is>
          <t>휴림로봇|전체 평가기간|[대표님룰]+[변동성허용]</t>
        </is>
      </c>
      <c r="B3887" t="inlineStr">
        <is>
          <t>휴림로봇</t>
        </is>
      </c>
      <c r="C3887" t="inlineStr">
        <is>
          <t>090710</t>
        </is>
      </c>
      <c r="D3887" t="inlineStr">
        <is>
          <t>전체 평가기간</t>
        </is>
      </c>
      <c r="E3887" t="inlineStr">
        <is>
          <t>[대표님룰]+[변동성허용]</t>
        </is>
      </c>
      <c r="F3887" t="inlineStr">
        <is>
          <t>2026-04-21</t>
        </is>
      </c>
      <c r="G3887" t="n">
        <v>11247.87</v>
      </c>
      <c r="H3887" t="inlineStr">
        <is>
          <t>2026-05-29</t>
        </is>
      </c>
      <c r="I3887" t="n">
        <v>10432.69</v>
      </c>
      <c r="J3887" t="inlineStr">
        <is>
          <t>1차 손절 도달(-5%)</t>
        </is>
      </c>
      <c r="K3887" t="n">
        <v>13</v>
      </c>
      <c r="L3887" t="n">
        <v>6</v>
      </c>
      <c r="M3887" t="n">
        <v>-7.53</v>
      </c>
      <c r="N3887" t="inlineStr">
        <is>
          <t>05.29. 13주 매도(-5% 하락 시 50% 손절 원칙)</t>
        </is>
      </c>
      <c r="O3887" t="n">
        <v>300000</v>
      </c>
      <c r="P3887">
        <f>COUNTIF($A$2:A3887,A3887)</f>
        <v/>
      </c>
      <c r="Q3887">
        <f>A3887&amp;"|"&amp;P3887</f>
        <v/>
      </c>
    </row>
    <row r="3888">
      <c r="A3888" t="inlineStr">
        <is>
          <t>휴림로봇|전체 평가기간|[대표님룰]+[변동성허용]</t>
        </is>
      </c>
      <c r="B3888" t="inlineStr">
        <is>
          <t>휴림로봇</t>
        </is>
      </c>
      <c r="C3888" t="inlineStr">
        <is>
          <t>090710</t>
        </is>
      </c>
      <c r="D3888" t="inlineStr">
        <is>
          <t>전체 평가기간</t>
        </is>
      </c>
      <c r="E3888" t="inlineStr">
        <is>
          <t>[대표님룰]+[변동성허용]</t>
        </is>
      </c>
      <c r="F3888" t="inlineStr">
        <is>
          <t>2026-04-21</t>
        </is>
      </c>
      <c r="G3888" t="n">
        <v>11247.87</v>
      </c>
      <c r="H3888" t="inlineStr">
        <is>
          <t>2026-06-08</t>
        </is>
      </c>
      <c r="I3888" t="n">
        <v>9923.049999999999</v>
      </c>
      <c r="J3888" t="inlineStr">
        <is>
          <t>2차 손절 도달(-10%)</t>
        </is>
      </c>
      <c r="K3888" t="n">
        <v>6</v>
      </c>
      <c r="L3888" t="n">
        <v>0</v>
      </c>
      <c r="M3888" t="n">
        <v>-12.04</v>
      </c>
      <c r="N3888" t="inlineStr">
        <is>
          <t>06.08. 6주 매도(-10% 하락 시 30% 손절 원칙)</t>
        </is>
      </c>
      <c r="O3888" t="n">
        <v>300000</v>
      </c>
      <c r="P3888">
        <f>COUNTIF($A$2:A3888,A3888)</f>
        <v/>
      </c>
      <c r="Q3888">
        <f>A3888&amp;"|"&amp;P3888</f>
        <v/>
      </c>
    </row>
    <row r="3889">
      <c r="A3889" t="inlineStr">
        <is>
          <t>휴림로봇|전체 평가기간|[대표님룰]+[버티기형]</t>
        </is>
      </c>
      <c r="B3889" t="inlineStr">
        <is>
          <t>휴림로봇</t>
        </is>
      </c>
      <c r="C3889" t="inlineStr">
        <is>
          <t>090710</t>
        </is>
      </c>
      <c r="D3889" t="inlineStr">
        <is>
          <t>전체 평가기간</t>
        </is>
      </c>
      <c r="E3889" t="inlineStr">
        <is>
          <t>[대표님룰]+[버티기형]</t>
        </is>
      </c>
      <c r="F3889" t="inlineStr">
        <is>
          <t>2026-04-21</t>
        </is>
      </c>
      <c r="G3889" t="n">
        <v>11247.87</v>
      </c>
      <c r="H3889" t="inlineStr">
        <is>
          <t>2026-04-24</t>
        </is>
      </c>
      <c r="I3889" t="n">
        <v>13240.73</v>
      </c>
      <c r="J3889" t="inlineStr">
        <is>
          <t>2차 익절 도달(10%)</t>
        </is>
      </c>
      <c r="K3889" t="n">
        <v>7</v>
      </c>
      <c r="L3889" t="n">
        <v>19</v>
      </c>
      <c r="M3889" t="n">
        <v>17.36</v>
      </c>
      <c r="N3889" t="inlineStr">
        <is>
          <t>04.24. 7주 매도(+10% 상승 시 30% 익절 원칙)</t>
        </is>
      </c>
      <c r="O3889" t="n">
        <v>300000</v>
      </c>
      <c r="P3889">
        <f>COUNTIF($A$2:A3889,A3889)</f>
        <v/>
      </c>
      <c r="Q3889">
        <f>A3889&amp;"|"&amp;P3889</f>
        <v/>
      </c>
    </row>
    <row r="3890">
      <c r="A3890" t="inlineStr">
        <is>
          <t>휴림로봇|전체 평가기간|[대표님룰]+[버티기형]</t>
        </is>
      </c>
      <c r="B3890" t="inlineStr">
        <is>
          <t>휴림로봇</t>
        </is>
      </c>
      <c r="C3890" t="inlineStr">
        <is>
          <t>090710</t>
        </is>
      </c>
      <c r="D3890" t="inlineStr">
        <is>
          <t>전체 평가기간</t>
        </is>
      </c>
      <c r="E3890" t="inlineStr">
        <is>
          <t>[대표님룰]+[버티기형]</t>
        </is>
      </c>
      <c r="F3890" t="inlineStr">
        <is>
          <t>2026-04-21</t>
        </is>
      </c>
      <c r="G3890" t="n">
        <v>11247.87</v>
      </c>
      <c r="H3890" t="inlineStr">
        <is>
          <t>2026-05-29</t>
        </is>
      </c>
      <c r="I3890" t="n">
        <v>10432.69</v>
      </c>
      <c r="J3890" t="inlineStr">
        <is>
          <t>1차 손절 도달(-5%)</t>
        </is>
      </c>
      <c r="K3890" t="n">
        <v>10</v>
      </c>
      <c r="L3890" t="n">
        <v>9</v>
      </c>
      <c r="M3890" t="n">
        <v>-7.53</v>
      </c>
      <c r="N3890" t="inlineStr">
        <is>
          <t>05.29. 10주 매도(-5% 하락 시 40% 손절 원칙)</t>
        </is>
      </c>
      <c r="O3890" t="n">
        <v>300000</v>
      </c>
      <c r="P3890">
        <f>COUNTIF($A$2:A3890,A3890)</f>
        <v/>
      </c>
      <c r="Q3890">
        <f>A3890&amp;"|"&amp;P3890</f>
        <v/>
      </c>
    </row>
    <row r="3891">
      <c r="A3891" t="inlineStr">
        <is>
          <t>휴림로봇|전체 평가기간|[대표님룰]+[버티기형]</t>
        </is>
      </c>
      <c r="B3891" t="inlineStr">
        <is>
          <t>휴림로봇</t>
        </is>
      </c>
      <c r="C3891" t="inlineStr">
        <is>
          <t>090710</t>
        </is>
      </c>
      <c r="D3891" t="inlineStr">
        <is>
          <t>전체 평가기간</t>
        </is>
      </c>
      <c r="E3891" t="inlineStr">
        <is>
          <t>[대표님룰]+[버티기형]</t>
        </is>
      </c>
      <c r="F3891" t="inlineStr">
        <is>
          <t>2026-04-21</t>
        </is>
      </c>
      <c r="G3891" t="n">
        <v>11247.87</v>
      </c>
      <c r="H3891" t="inlineStr">
        <is>
          <t>2026-06-08</t>
        </is>
      </c>
      <c r="I3891" t="n">
        <v>9923.049999999999</v>
      </c>
      <c r="J3891" t="inlineStr">
        <is>
          <t>백테스트 종료일 강제청산</t>
        </is>
      </c>
      <c r="K3891" t="n">
        <v>9</v>
      </c>
      <c r="L3891" t="n">
        <v>0</v>
      </c>
      <c r="M3891" t="n">
        <v>-12.04</v>
      </c>
      <c r="N3891" t="inlineStr">
        <is>
          <t>06.08. 9주 매도(백테스트 종료일 기준 강제청산)</t>
        </is>
      </c>
      <c r="O3891" t="n">
        <v>300000</v>
      </c>
      <c r="P3891">
        <f>COUNTIF($A$2:A3891,A3891)</f>
        <v/>
      </c>
      <c r="Q3891">
        <f>A3891&amp;"|"&amp;P3891</f>
        <v/>
      </c>
    </row>
    <row r="3892">
      <c r="A3892" t="inlineStr">
        <is>
          <t>휴림로봇|전체 평가기간|[중기추세]+[칼손절]</t>
        </is>
      </c>
      <c r="B3892" t="inlineStr">
        <is>
          <t>휴림로봇</t>
        </is>
      </c>
      <c r="C3892" t="inlineStr">
        <is>
          <t>090710</t>
        </is>
      </c>
      <c r="D3892" t="inlineStr">
        <is>
          <t>전체 평가기간</t>
        </is>
      </c>
      <c r="E3892" t="inlineStr">
        <is>
          <t>[중기추세]+[칼손절]</t>
        </is>
      </c>
      <c r="F3892" t="inlineStr">
        <is>
          <t>2026-04-21</t>
        </is>
      </c>
      <c r="G3892" t="n">
        <v>11247.87</v>
      </c>
      <c r="H3892" t="inlineStr">
        <is>
          <t>2026-04-24</t>
        </is>
      </c>
      <c r="I3892" t="n">
        <v>13240.73</v>
      </c>
      <c r="J3892" t="inlineStr">
        <is>
          <t>1차 익절 도달(10%)</t>
        </is>
      </c>
      <c r="K3892" t="n">
        <v>13</v>
      </c>
      <c r="L3892" t="n">
        <v>13</v>
      </c>
      <c r="M3892" t="n">
        <v>17.36</v>
      </c>
      <c r="N3892" t="inlineStr">
        <is>
          <t>04.24. 13주 매도(+10% 상승 시 50% 익절 원칙)</t>
        </is>
      </c>
      <c r="O3892" t="n">
        <v>300000</v>
      </c>
      <c r="P3892">
        <f>COUNTIF($A$2:A3892,A3892)</f>
        <v/>
      </c>
      <c r="Q3892">
        <f>A3892&amp;"|"&amp;P3892</f>
        <v/>
      </c>
    </row>
    <row r="3893">
      <c r="A3893" t="inlineStr">
        <is>
          <t>휴림로봇|전체 평가기간|[중기추세]+[칼손절]</t>
        </is>
      </c>
      <c r="B3893" t="inlineStr">
        <is>
          <t>휴림로봇</t>
        </is>
      </c>
      <c r="C3893" t="inlineStr">
        <is>
          <t>090710</t>
        </is>
      </c>
      <c r="D3893" t="inlineStr">
        <is>
          <t>전체 평가기간</t>
        </is>
      </c>
      <c r="E3893" t="inlineStr">
        <is>
          <t>[중기추세]+[칼손절]</t>
        </is>
      </c>
      <c r="F3893" t="inlineStr">
        <is>
          <t>2026-04-21</t>
        </is>
      </c>
      <c r="G3893" t="n">
        <v>11247.87</v>
      </c>
      <c r="H3893" t="inlineStr">
        <is>
          <t>2026-05-20</t>
        </is>
      </c>
      <c r="I3893" t="n">
        <v>10832.41</v>
      </c>
      <c r="J3893" t="inlineStr">
        <is>
          <t>1차 손절 도달(-2%)</t>
        </is>
      </c>
      <c r="K3893" t="n">
        <v>13</v>
      </c>
      <c r="L3893" t="n">
        <v>0</v>
      </c>
      <c r="M3893" t="n">
        <v>-3.98</v>
      </c>
      <c r="N3893" t="inlineStr">
        <is>
          <t>05.20. 13주 매도(-2% 하락 시 80% 손절 원칙)</t>
        </is>
      </c>
      <c r="O3893" t="n">
        <v>300000</v>
      </c>
      <c r="P3893">
        <f>COUNTIF($A$2:A3893,A3893)</f>
        <v/>
      </c>
      <c r="Q3893">
        <f>A3893&amp;"|"&amp;P3893</f>
        <v/>
      </c>
    </row>
    <row r="3894">
      <c r="A3894" t="inlineStr">
        <is>
          <t>휴림로봇|전체 평가기간|[중기추세]+[정석방어]</t>
        </is>
      </c>
      <c r="B3894" t="inlineStr">
        <is>
          <t>휴림로봇</t>
        </is>
      </c>
      <c r="C3894" t="inlineStr">
        <is>
          <t>090710</t>
        </is>
      </c>
      <c r="D3894" t="inlineStr">
        <is>
          <t>전체 평가기간</t>
        </is>
      </c>
      <c r="E3894" t="inlineStr">
        <is>
          <t>[중기추세]+[정석방어]</t>
        </is>
      </c>
      <c r="F3894" t="inlineStr">
        <is>
          <t>2026-04-21</t>
        </is>
      </c>
      <c r="G3894" t="n">
        <v>11247.87</v>
      </c>
      <c r="H3894" t="inlineStr">
        <is>
          <t>2026-04-24</t>
        </is>
      </c>
      <c r="I3894" t="n">
        <v>13240.73</v>
      </c>
      <c r="J3894" t="inlineStr">
        <is>
          <t>1차 익절 도달(10%)</t>
        </is>
      </c>
      <c r="K3894" t="n">
        <v>13</v>
      </c>
      <c r="L3894" t="n">
        <v>13</v>
      </c>
      <c r="M3894" t="n">
        <v>17.36</v>
      </c>
      <c r="N3894" t="inlineStr">
        <is>
          <t>04.24. 13주 매도(+10% 상승 시 50% 익절 원칙)</t>
        </is>
      </c>
      <c r="O3894" t="n">
        <v>300000</v>
      </c>
      <c r="P3894">
        <f>COUNTIF($A$2:A3894,A3894)</f>
        <v/>
      </c>
      <c r="Q3894">
        <f>A3894&amp;"|"&amp;P3894</f>
        <v/>
      </c>
    </row>
    <row r="3895">
      <c r="A3895" t="inlineStr">
        <is>
          <t>휴림로봇|전체 평가기간|[중기추세]+[정석방어]</t>
        </is>
      </c>
      <c r="B3895" t="inlineStr">
        <is>
          <t>휴림로봇</t>
        </is>
      </c>
      <c r="C3895" t="inlineStr">
        <is>
          <t>090710</t>
        </is>
      </c>
      <c r="D3895" t="inlineStr">
        <is>
          <t>전체 평가기간</t>
        </is>
      </c>
      <c r="E3895" t="inlineStr">
        <is>
          <t>[중기추세]+[정석방어]</t>
        </is>
      </c>
      <c r="F3895" t="inlineStr">
        <is>
          <t>2026-04-21</t>
        </is>
      </c>
      <c r="G3895" t="n">
        <v>11247.87</v>
      </c>
      <c r="H3895" t="inlineStr">
        <is>
          <t>2026-05-20</t>
        </is>
      </c>
      <c r="I3895" t="n">
        <v>10832.41</v>
      </c>
      <c r="J3895" t="inlineStr">
        <is>
          <t>1차 손절 도달(-3%)</t>
        </is>
      </c>
      <c r="K3895" t="n">
        <v>13</v>
      </c>
      <c r="L3895" t="n">
        <v>0</v>
      </c>
      <c r="M3895" t="n">
        <v>-3.98</v>
      </c>
      <c r="N3895" t="inlineStr">
        <is>
          <t>05.20. 13주 매도(-3% 하락 시 70% 손절 원칙)</t>
        </is>
      </c>
      <c r="O3895" t="n">
        <v>300000</v>
      </c>
      <c r="P3895">
        <f>COUNTIF($A$2:A3895,A3895)</f>
        <v/>
      </c>
      <c r="Q3895">
        <f>A3895&amp;"|"&amp;P3895</f>
        <v/>
      </c>
    </row>
    <row r="3896">
      <c r="A3896" t="inlineStr">
        <is>
          <t>휴림로봇|전체 평가기간|[중기추세]+[변동성허용]</t>
        </is>
      </c>
      <c r="B3896" t="inlineStr">
        <is>
          <t>휴림로봇</t>
        </is>
      </c>
      <c r="C3896" t="inlineStr">
        <is>
          <t>090710</t>
        </is>
      </c>
      <c r="D3896" t="inlineStr">
        <is>
          <t>전체 평가기간</t>
        </is>
      </c>
      <c r="E3896" t="inlineStr">
        <is>
          <t>[중기추세]+[변동성허용]</t>
        </is>
      </c>
      <c r="F3896" t="inlineStr">
        <is>
          <t>2026-04-21</t>
        </is>
      </c>
      <c r="G3896" t="n">
        <v>11247.87</v>
      </c>
      <c r="H3896" t="inlineStr">
        <is>
          <t>2026-04-24</t>
        </is>
      </c>
      <c r="I3896" t="n">
        <v>13240.73</v>
      </c>
      <c r="J3896" t="inlineStr">
        <is>
          <t>1차 익절 도달(10%)</t>
        </is>
      </c>
      <c r="K3896" t="n">
        <v>13</v>
      </c>
      <c r="L3896" t="n">
        <v>13</v>
      </c>
      <c r="M3896" t="n">
        <v>17.36</v>
      </c>
      <c r="N3896" t="inlineStr">
        <is>
          <t>04.24. 13주 매도(+10% 상승 시 50% 익절 원칙)</t>
        </is>
      </c>
      <c r="O3896" t="n">
        <v>300000</v>
      </c>
      <c r="P3896">
        <f>COUNTIF($A$2:A3896,A3896)</f>
        <v/>
      </c>
      <c r="Q3896">
        <f>A3896&amp;"|"&amp;P3896</f>
        <v/>
      </c>
    </row>
    <row r="3897">
      <c r="A3897" t="inlineStr">
        <is>
          <t>휴림로봇|전체 평가기간|[중기추세]+[변동성허용]</t>
        </is>
      </c>
      <c r="B3897" t="inlineStr">
        <is>
          <t>휴림로봇</t>
        </is>
      </c>
      <c r="C3897" t="inlineStr">
        <is>
          <t>090710</t>
        </is>
      </c>
      <c r="D3897" t="inlineStr">
        <is>
          <t>전체 평가기간</t>
        </is>
      </c>
      <c r="E3897" t="inlineStr">
        <is>
          <t>[중기추세]+[변동성허용]</t>
        </is>
      </c>
      <c r="F3897" t="inlineStr">
        <is>
          <t>2026-04-21</t>
        </is>
      </c>
      <c r="G3897" t="n">
        <v>11247.87</v>
      </c>
      <c r="H3897" t="inlineStr">
        <is>
          <t>2026-05-29</t>
        </is>
      </c>
      <c r="I3897" t="n">
        <v>10432.69</v>
      </c>
      <c r="J3897" t="inlineStr">
        <is>
          <t>1차 손절 도달(-5%)</t>
        </is>
      </c>
      <c r="K3897" t="n">
        <v>13</v>
      </c>
      <c r="L3897" t="n">
        <v>0</v>
      </c>
      <c r="M3897" t="n">
        <v>-7.53</v>
      </c>
      <c r="N3897" t="inlineStr">
        <is>
          <t>05.29. 13주 매도(-5% 하락 시 50% 손절 원칙)</t>
        </is>
      </c>
      <c r="O3897" t="n">
        <v>300000</v>
      </c>
      <c r="P3897">
        <f>COUNTIF($A$2:A3897,A3897)</f>
        <v/>
      </c>
      <c r="Q3897">
        <f>A3897&amp;"|"&amp;P3897</f>
        <v/>
      </c>
    </row>
    <row r="3898">
      <c r="A3898" t="inlineStr">
        <is>
          <t>휴림로봇|전체 평가기간|[중기추세]+[버티기형]</t>
        </is>
      </c>
      <c r="B3898" t="inlineStr">
        <is>
          <t>휴림로봇</t>
        </is>
      </c>
      <c r="C3898" t="inlineStr">
        <is>
          <t>090710</t>
        </is>
      </c>
      <c r="D3898" t="inlineStr">
        <is>
          <t>전체 평가기간</t>
        </is>
      </c>
      <c r="E3898" t="inlineStr">
        <is>
          <t>[중기추세]+[버티기형]</t>
        </is>
      </c>
      <c r="F3898" t="inlineStr">
        <is>
          <t>2026-04-21</t>
        </is>
      </c>
      <c r="G3898" t="n">
        <v>11247.87</v>
      </c>
      <c r="H3898" t="inlineStr">
        <is>
          <t>2026-04-24</t>
        </is>
      </c>
      <c r="I3898" t="n">
        <v>13240.73</v>
      </c>
      <c r="J3898" t="inlineStr">
        <is>
          <t>1차 익절 도달(10%)</t>
        </is>
      </c>
      <c r="K3898" t="n">
        <v>13</v>
      </c>
      <c r="L3898" t="n">
        <v>13</v>
      </c>
      <c r="M3898" t="n">
        <v>17.36</v>
      </c>
      <c r="N3898" t="inlineStr">
        <is>
          <t>04.24. 13주 매도(+10% 상승 시 50% 익절 원칙)</t>
        </is>
      </c>
      <c r="O3898" t="n">
        <v>300000</v>
      </c>
      <c r="P3898">
        <f>COUNTIF($A$2:A3898,A3898)</f>
        <v/>
      </c>
      <c r="Q3898">
        <f>A3898&amp;"|"&amp;P3898</f>
        <v/>
      </c>
    </row>
    <row r="3899">
      <c r="A3899" t="inlineStr">
        <is>
          <t>휴림로봇|전체 평가기간|[중기추세]+[버티기형]</t>
        </is>
      </c>
      <c r="B3899" t="inlineStr">
        <is>
          <t>휴림로봇</t>
        </is>
      </c>
      <c r="C3899" t="inlineStr">
        <is>
          <t>090710</t>
        </is>
      </c>
      <c r="D3899" t="inlineStr">
        <is>
          <t>전체 평가기간</t>
        </is>
      </c>
      <c r="E3899" t="inlineStr">
        <is>
          <t>[중기추세]+[버티기형]</t>
        </is>
      </c>
      <c r="F3899" t="inlineStr">
        <is>
          <t>2026-04-21</t>
        </is>
      </c>
      <c r="G3899" t="n">
        <v>11247.87</v>
      </c>
      <c r="H3899" t="inlineStr">
        <is>
          <t>2026-05-29</t>
        </is>
      </c>
      <c r="I3899" t="n">
        <v>10432.69</v>
      </c>
      <c r="J3899" t="inlineStr">
        <is>
          <t>1차 손절 도달(-5%)</t>
        </is>
      </c>
      <c r="K3899" t="n">
        <v>10</v>
      </c>
      <c r="L3899" t="n">
        <v>3</v>
      </c>
      <c r="M3899" t="n">
        <v>-7.53</v>
      </c>
      <c r="N3899" t="inlineStr">
        <is>
          <t>05.29. 10주 매도(-5% 하락 시 40% 손절 원칙)</t>
        </is>
      </c>
      <c r="O3899" t="n">
        <v>300000</v>
      </c>
      <c r="P3899">
        <f>COUNTIF($A$2:A3899,A3899)</f>
        <v/>
      </c>
      <c r="Q3899">
        <f>A3899&amp;"|"&amp;P3899</f>
        <v/>
      </c>
    </row>
    <row r="3900">
      <c r="A3900" t="inlineStr">
        <is>
          <t>휴림로봇|전체 평가기간|[중기추세]+[버티기형]</t>
        </is>
      </c>
      <c r="B3900" t="inlineStr">
        <is>
          <t>휴림로봇</t>
        </is>
      </c>
      <c r="C3900" t="inlineStr">
        <is>
          <t>090710</t>
        </is>
      </c>
      <c r="D3900" t="inlineStr">
        <is>
          <t>전체 평가기간</t>
        </is>
      </c>
      <c r="E3900" t="inlineStr">
        <is>
          <t>[중기추세]+[버티기형]</t>
        </is>
      </c>
      <c r="F3900" t="inlineStr">
        <is>
          <t>2026-04-21</t>
        </is>
      </c>
      <c r="G3900" t="n">
        <v>11247.87</v>
      </c>
      <c r="H3900" t="inlineStr">
        <is>
          <t>2026-06-08</t>
        </is>
      </c>
      <c r="I3900" t="n">
        <v>9923.049999999999</v>
      </c>
      <c r="J3900" t="inlineStr">
        <is>
          <t>백테스트 종료일 강제청산</t>
        </is>
      </c>
      <c r="K3900" t="n">
        <v>3</v>
      </c>
      <c r="L3900" t="n">
        <v>0</v>
      </c>
      <c r="M3900" t="n">
        <v>-12.04</v>
      </c>
      <c r="N3900" t="inlineStr">
        <is>
          <t>06.08. 3주 매도(백테스트 종료일 기준 강제청산)</t>
        </is>
      </c>
      <c r="O3900" t="n">
        <v>300000</v>
      </c>
      <c r="P3900">
        <f>COUNTIF($A$2:A3900,A3900)</f>
        <v/>
      </c>
      <c r="Q3900">
        <f>A3900&amp;"|"&amp;P3900</f>
        <v/>
      </c>
    </row>
    <row r="3901">
      <c r="A3901" t="inlineStr">
        <is>
          <t>휴림로봇|전체 평가기간|[수익극대화]+[칼손절]</t>
        </is>
      </c>
      <c r="B3901" t="inlineStr">
        <is>
          <t>휴림로봇</t>
        </is>
      </c>
      <c r="C3901" t="inlineStr">
        <is>
          <t>090710</t>
        </is>
      </c>
      <c r="D3901" t="inlineStr">
        <is>
          <t>전체 평가기간</t>
        </is>
      </c>
      <c r="E3901" t="inlineStr">
        <is>
          <t>[수익극대화]+[칼손절]</t>
        </is>
      </c>
      <c r="F3901" t="inlineStr">
        <is>
          <t>2026-04-21</t>
        </is>
      </c>
      <c r="G3901" t="n">
        <v>11247.87</v>
      </c>
      <c r="H3901" t="inlineStr">
        <is>
          <t>2026-04-24</t>
        </is>
      </c>
      <c r="I3901" t="n">
        <v>13240.73</v>
      </c>
      <c r="J3901" t="inlineStr">
        <is>
          <t>1차 익절 도달(10%)</t>
        </is>
      </c>
      <c r="K3901" t="n">
        <v>10</v>
      </c>
      <c r="L3901" t="n">
        <v>16</v>
      </c>
      <c r="M3901" t="n">
        <v>17.36</v>
      </c>
      <c r="N3901" t="inlineStr">
        <is>
          <t>04.24. 10주 매도(+10% 상승 시 40% 익절 원칙)</t>
        </is>
      </c>
      <c r="O3901" t="n">
        <v>300000</v>
      </c>
      <c r="P3901">
        <f>COUNTIF($A$2:A3901,A3901)</f>
        <v/>
      </c>
      <c r="Q3901">
        <f>A3901&amp;"|"&amp;P3901</f>
        <v/>
      </c>
    </row>
    <row r="3902">
      <c r="A3902" t="inlineStr">
        <is>
          <t>휴림로봇|전체 평가기간|[수익극대화]+[칼손절]</t>
        </is>
      </c>
      <c r="B3902" t="inlineStr">
        <is>
          <t>휴림로봇</t>
        </is>
      </c>
      <c r="C3902" t="inlineStr">
        <is>
          <t>090710</t>
        </is>
      </c>
      <c r="D3902" t="inlineStr">
        <is>
          <t>전체 평가기간</t>
        </is>
      </c>
      <c r="E3902" t="inlineStr">
        <is>
          <t>[수익극대화]+[칼손절]</t>
        </is>
      </c>
      <c r="F3902" t="inlineStr">
        <is>
          <t>2026-04-21</t>
        </is>
      </c>
      <c r="G3902" t="n">
        <v>11247.87</v>
      </c>
      <c r="H3902" t="inlineStr">
        <is>
          <t>2026-05-20</t>
        </is>
      </c>
      <c r="I3902" t="n">
        <v>10832.41</v>
      </c>
      <c r="J3902" t="inlineStr">
        <is>
          <t>1차 손절 도달(-2%)</t>
        </is>
      </c>
      <c r="K3902" t="n">
        <v>16</v>
      </c>
      <c r="L3902" t="n">
        <v>0</v>
      </c>
      <c r="M3902" t="n">
        <v>-3.98</v>
      </c>
      <c r="N3902" t="inlineStr">
        <is>
          <t>05.20. 16주 매도(-2% 하락 시 80% 손절 원칙)</t>
        </is>
      </c>
      <c r="O3902" t="n">
        <v>300000</v>
      </c>
      <c r="P3902">
        <f>COUNTIF($A$2:A3902,A3902)</f>
        <v/>
      </c>
      <c r="Q3902">
        <f>A3902&amp;"|"&amp;P3902</f>
        <v/>
      </c>
    </row>
    <row r="3903">
      <c r="A3903" t="inlineStr">
        <is>
          <t>휴림로봇|전체 평가기간|[수익극대화]+[정석방어]</t>
        </is>
      </c>
      <c r="B3903" t="inlineStr">
        <is>
          <t>휴림로봇</t>
        </is>
      </c>
      <c r="C3903" t="inlineStr">
        <is>
          <t>090710</t>
        </is>
      </c>
      <c r="D3903" t="inlineStr">
        <is>
          <t>전체 평가기간</t>
        </is>
      </c>
      <c r="E3903" t="inlineStr">
        <is>
          <t>[수익극대화]+[정석방어]</t>
        </is>
      </c>
      <c r="F3903" t="inlineStr">
        <is>
          <t>2026-04-21</t>
        </is>
      </c>
      <c r="G3903" t="n">
        <v>11247.87</v>
      </c>
      <c r="H3903" t="inlineStr">
        <is>
          <t>2026-04-24</t>
        </is>
      </c>
      <c r="I3903" t="n">
        <v>13240.73</v>
      </c>
      <c r="J3903" t="inlineStr">
        <is>
          <t>1차 익절 도달(10%)</t>
        </is>
      </c>
      <c r="K3903" t="n">
        <v>10</v>
      </c>
      <c r="L3903" t="n">
        <v>16</v>
      </c>
      <c r="M3903" t="n">
        <v>17.36</v>
      </c>
      <c r="N3903" t="inlineStr">
        <is>
          <t>04.24. 10주 매도(+10% 상승 시 40% 익절 원칙)</t>
        </is>
      </c>
      <c r="O3903" t="n">
        <v>300000</v>
      </c>
      <c r="P3903">
        <f>COUNTIF($A$2:A3903,A3903)</f>
        <v/>
      </c>
      <c r="Q3903">
        <f>A3903&amp;"|"&amp;P3903</f>
        <v/>
      </c>
    </row>
    <row r="3904">
      <c r="A3904" t="inlineStr">
        <is>
          <t>휴림로봇|전체 평가기간|[수익극대화]+[정석방어]</t>
        </is>
      </c>
      <c r="B3904" t="inlineStr">
        <is>
          <t>휴림로봇</t>
        </is>
      </c>
      <c r="C3904" t="inlineStr">
        <is>
          <t>090710</t>
        </is>
      </c>
      <c r="D3904" t="inlineStr">
        <is>
          <t>전체 평가기간</t>
        </is>
      </c>
      <c r="E3904" t="inlineStr">
        <is>
          <t>[수익극대화]+[정석방어]</t>
        </is>
      </c>
      <c r="F3904" t="inlineStr">
        <is>
          <t>2026-04-21</t>
        </is>
      </c>
      <c r="G3904" t="n">
        <v>11247.87</v>
      </c>
      <c r="H3904" t="inlineStr">
        <is>
          <t>2026-05-20</t>
        </is>
      </c>
      <c r="I3904" t="n">
        <v>10832.41</v>
      </c>
      <c r="J3904" t="inlineStr">
        <is>
          <t>1차 손절 도달(-3%)</t>
        </is>
      </c>
      <c r="K3904" t="n">
        <v>16</v>
      </c>
      <c r="L3904" t="n">
        <v>0</v>
      </c>
      <c r="M3904" t="n">
        <v>-3.98</v>
      </c>
      <c r="N3904" t="inlineStr">
        <is>
          <t>05.20. 16주 매도(-3% 하락 시 70% 손절 원칙)</t>
        </is>
      </c>
      <c r="O3904" t="n">
        <v>300000</v>
      </c>
      <c r="P3904">
        <f>COUNTIF($A$2:A3904,A3904)</f>
        <v/>
      </c>
      <c r="Q3904">
        <f>A3904&amp;"|"&amp;P3904</f>
        <v/>
      </c>
    </row>
    <row r="3905">
      <c r="A3905" t="inlineStr">
        <is>
          <t>휴림로봇|전체 평가기간|[수익극대화]+[변동성허용]</t>
        </is>
      </c>
      <c r="B3905" t="inlineStr">
        <is>
          <t>휴림로봇</t>
        </is>
      </c>
      <c r="C3905" t="inlineStr">
        <is>
          <t>090710</t>
        </is>
      </c>
      <c r="D3905" t="inlineStr">
        <is>
          <t>전체 평가기간</t>
        </is>
      </c>
      <c r="E3905" t="inlineStr">
        <is>
          <t>[수익극대화]+[변동성허용]</t>
        </is>
      </c>
      <c r="F3905" t="inlineStr">
        <is>
          <t>2026-04-21</t>
        </is>
      </c>
      <c r="G3905" t="n">
        <v>11247.87</v>
      </c>
      <c r="H3905" t="inlineStr">
        <is>
          <t>2026-04-24</t>
        </is>
      </c>
      <c r="I3905" t="n">
        <v>13240.73</v>
      </c>
      <c r="J3905" t="inlineStr">
        <is>
          <t>1차 익절 도달(10%)</t>
        </is>
      </c>
      <c r="K3905" t="n">
        <v>10</v>
      </c>
      <c r="L3905" t="n">
        <v>16</v>
      </c>
      <c r="M3905" t="n">
        <v>17.36</v>
      </c>
      <c r="N3905" t="inlineStr">
        <is>
          <t>04.24. 10주 매도(+10% 상승 시 40% 익절 원칙)</t>
        </is>
      </c>
      <c r="O3905" t="n">
        <v>300000</v>
      </c>
      <c r="P3905">
        <f>COUNTIF($A$2:A3905,A3905)</f>
        <v/>
      </c>
      <c r="Q3905">
        <f>A3905&amp;"|"&amp;P3905</f>
        <v/>
      </c>
    </row>
    <row r="3906">
      <c r="A3906" t="inlineStr">
        <is>
          <t>휴림로봇|전체 평가기간|[수익극대화]+[변동성허용]</t>
        </is>
      </c>
      <c r="B3906" t="inlineStr">
        <is>
          <t>휴림로봇</t>
        </is>
      </c>
      <c r="C3906" t="inlineStr">
        <is>
          <t>090710</t>
        </is>
      </c>
      <c r="D3906" t="inlineStr">
        <is>
          <t>전체 평가기간</t>
        </is>
      </c>
      <c r="E3906" t="inlineStr">
        <is>
          <t>[수익극대화]+[변동성허용]</t>
        </is>
      </c>
      <c r="F3906" t="inlineStr">
        <is>
          <t>2026-04-21</t>
        </is>
      </c>
      <c r="G3906" t="n">
        <v>11247.87</v>
      </c>
      <c r="H3906" t="inlineStr">
        <is>
          <t>2026-05-29</t>
        </is>
      </c>
      <c r="I3906" t="n">
        <v>10432.69</v>
      </c>
      <c r="J3906" t="inlineStr">
        <is>
          <t>1차 손절 도달(-5%)</t>
        </is>
      </c>
      <c r="K3906" t="n">
        <v>13</v>
      </c>
      <c r="L3906" t="n">
        <v>3</v>
      </c>
      <c r="M3906" t="n">
        <v>-7.53</v>
      </c>
      <c r="N3906" t="inlineStr">
        <is>
          <t>05.29. 13주 매도(-5% 하락 시 50% 손절 원칙)</t>
        </is>
      </c>
      <c r="O3906" t="n">
        <v>300000</v>
      </c>
      <c r="P3906">
        <f>COUNTIF($A$2:A3906,A3906)</f>
        <v/>
      </c>
      <c r="Q3906">
        <f>A3906&amp;"|"&amp;P3906</f>
        <v/>
      </c>
    </row>
    <row r="3907">
      <c r="A3907" t="inlineStr">
        <is>
          <t>휴림로봇|전체 평가기간|[수익극대화]+[변동성허용]</t>
        </is>
      </c>
      <c r="B3907" t="inlineStr">
        <is>
          <t>휴림로봇</t>
        </is>
      </c>
      <c r="C3907" t="inlineStr">
        <is>
          <t>090710</t>
        </is>
      </c>
      <c r="D3907" t="inlineStr">
        <is>
          <t>전체 평가기간</t>
        </is>
      </c>
      <c r="E3907" t="inlineStr">
        <is>
          <t>[수익극대화]+[변동성허용]</t>
        </is>
      </c>
      <c r="F3907" t="inlineStr">
        <is>
          <t>2026-04-21</t>
        </is>
      </c>
      <c r="G3907" t="n">
        <v>11247.87</v>
      </c>
      <c r="H3907" t="inlineStr">
        <is>
          <t>2026-06-08</t>
        </is>
      </c>
      <c r="I3907" t="n">
        <v>9923.049999999999</v>
      </c>
      <c r="J3907" t="inlineStr">
        <is>
          <t>2차 손절 도달(-10%)</t>
        </is>
      </c>
      <c r="K3907" t="n">
        <v>3</v>
      </c>
      <c r="L3907" t="n">
        <v>0</v>
      </c>
      <c r="M3907" t="n">
        <v>-12.04</v>
      </c>
      <c r="N3907" t="inlineStr">
        <is>
          <t>06.08. 3주 매도(-10% 하락 시 30% 손절 원칙)</t>
        </is>
      </c>
      <c r="O3907" t="n">
        <v>300000</v>
      </c>
      <c r="P3907">
        <f>COUNTIF($A$2:A3907,A3907)</f>
        <v/>
      </c>
      <c r="Q3907">
        <f>A3907&amp;"|"&amp;P3907</f>
        <v/>
      </c>
    </row>
    <row r="3908">
      <c r="A3908" t="inlineStr">
        <is>
          <t>휴림로봇|전체 평가기간|[수익극대화]+[버티기형]</t>
        </is>
      </c>
      <c r="B3908" t="inlineStr">
        <is>
          <t>휴림로봇</t>
        </is>
      </c>
      <c r="C3908" t="inlineStr">
        <is>
          <t>090710</t>
        </is>
      </c>
      <c r="D3908" t="inlineStr">
        <is>
          <t>전체 평가기간</t>
        </is>
      </c>
      <c r="E3908" t="inlineStr">
        <is>
          <t>[수익극대화]+[버티기형]</t>
        </is>
      </c>
      <c r="F3908" t="inlineStr">
        <is>
          <t>2026-04-21</t>
        </is>
      </c>
      <c r="G3908" t="n">
        <v>11247.87</v>
      </c>
      <c r="H3908" t="inlineStr">
        <is>
          <t>2026-04-24</t>
        </is>
      </c>
      <c r="I3908" t="n">
        <v>13240.73</v>
      </c>
      <c r="J3908" t="inlineStr">
        <is>
          <t>1차 익절 도달(10%)</t>
        </is>
      </c>
      <c r="K3908" t="n">
        <v>10</v>
      </c>
      <c r="L3908" t="n">
        <v>16</v>
      </c>
      <c r="M3908" t="n">
        <v>17.36</v>
      </c>
      <c r="N3908" t="inlineStr">
        <is>
          <t>04.24. 10주 매도(+10% 상승 시 40% 익절 원칙)</t>
        </is>
      </c>
      <c r="O3908" t="n">
        <v>300000</v>
      </c>
      <c r="P3908">
        <f>COUNTIF($A$2:A3908,A3908)</f>
        <v/>
      </c>
      <c r="Q3908">
        <f>A3908&amp;"|"&amp;P3908</f>
        <v/>
      </c>
    </row>
    <row r="3909">
      <c r="A3909" t="inlineStr">
        <is>
          <t>휴림로봇|전체 평가기간|[수익극대화]+[버티기형]</t>
        </is>
      </c>
      <c r="B3909" t="inlineStr">
        <is>
          <t>휴림로봇</t>
        </is>
      </c>
      <c r="C3909" t="inlineStr">
        <is>
          <t>090710</t>
        </is>
      </c>
      <c r="D3909" t="inlineStr">
        <is>
          <t>전체 평가기간</t>
        </is>
      </c>
      <c r="E3909" t="inlineStr">
        <is>
          <t>[수익극대화]+[버티기형]</t>
        </is>
      </c>
      <c r="F3909" t="inlineStr">
        <is>
          <t>2026-04-21</t>
        </is>
      </c>
      <c r="G3909" t="n">
        <v>11247.87</v>
      </c>
      <c r="H3909" t="inlineStr">
        <is>
          <t>2026-05-29</t>
        </is>
      </c>
      <c r="I3909" t="n">
        <v>10432.69</v>
      </c>
      <c r="J3909" t="inlineStr">
        <is>
          <t>1차 손절 도달(-5%)</t>
        </is>
      </c>
      <c r="K3909" t="n">
        <v>10</v>
      </c>
      <c r="L3909" t="n">
        <v>6</v>
      </c>
      <c r="M3909" t="n">
        <v>-7.53</v>
      </c>
      <c r="N3909" t="inlineStr">
        <is>
          <t>05.29. 10주 매도(-5% 하락 시 40% 손절 원칙)</t>
        </is>
      </c>
      <c r="O3909" t="n">
        <v>300000</v>
      </c>
      <c r="P3909">
        <f>COUNTIF($A$2:A3909,A3909)</f>
        <v/>
      </c>
      <c r="Q3909">
        <f>A3909&amp;"|"&amp;P3909</f>
        <v/>
      </c>
    </row>
    <row r="3910">
      <c r="A3910" t="inlineStr">
        <is>
          <t>휴림로봇|전체 평가기간|[수익극대화]+[버티기형]</t>
        </is>
      </c>
      <c r="B3910" t="inlineStr">
        <is>
          <t>휴림로봇</t>
        </is>
      </c>
      <c r="C3910" t="inlineStr">
        <is>
          <t>090710</t>
        </is>
      </c>
      <c r="D3910" t="inlineStr">
        <is>
          <t>전체 평가기간</t>
        </is>
      </c>
      <c r="E3910" t="inlineStr">
        <is>
          <t>[수익극대화]+[버티기형]</t>
        </is>
      </c>
      <c r="F3910" t="inlineStr">
        <is>
          <t>2026-04-21</t>
        </is>
      </c>
      <c r="G3910" t="n">
        <v>11247.87</v>
      </c>
      <c r="H3910" t="inlineStr">
        <is>
          <t>2026-06-08</t>
        </is>
      </c>
      <c r="I3910" t="n">
        <v>9923.049999999999</v>
      </c>
      <c r="J3910" t="inlineStr">
        <is>
          <t>백테스트 종료일 강제청산</t>
        </is>
      </c>
      <c r="K3910" t="n">
        <v>6</v>
      </c>
      <c r="L3910" t="n">
        <v>0</v>
      </c>
      <c r="M3910" t="n">
        <v>-12.04</v>
      </c>
      <c r="N3910" t="inlineStr">
        <is>
          <t>06.08. 6주 매도(백테스트 종료일 기준 강제청산)</t>
        </is>
      </c>
      <c r="O3910" t="n">
        <v>300000</v>
      </c>
      <c r="P3910">
        <f>COUNTIF($A$2:A3910,A3910)</f>
        <v/>
      </c>
      <c r="Q3910">
        <f>A3910&amp;"|"&amp;P3910</f>
        <v/>
      </c>
    </row>
    <row r="3911">
      <c r="A3911" t="inlineStr">
        <is>
          <t>우리기술|6개월 전에 샀다면|[초단타]+[칼손절]</t>
        </is>
      </c>
      <c r="B3911" t="inlineStr">
        <is>
          <t>우리기술</t>
        </is>
      </c>
      <c r="C3911" t="inlineStr">
        <is>
          <t>032820</t>
        </is>
      </c>
      <c r="D3911" t="inlineStr">
        <is>
          <t>6개월 전에 샀다면</t>
        </is>
      </c>
      <c r="E3911" t="inlineStr">
        <is>
          <t>[초단타]+[칼손절]</t>
        </is>
      </c>
      <c r="F3911" t="inlineStr">
        <is>
          <t>2025-12-16</t>
        </is>
      </c>
      <c r="G3911" t="n">
        <v>3752.62</v>
      </c>
      <c r="H3911" t="inlineStr">
        <is>
          <t>2025-12-18</t>
        </is>
      </c>
      <c r="I3911" t="n">
        <v>3652.44</v>
      </c>
      <c r="J3911" t="inlineStr">
        <is>
          <t>1차 손절 도달(-2%)</t>
        </is>
      </c>
      <c r="K3911" t="n">
        <v>63</v>
      </c>
      <c r="L3911" t="n">
        <v>16</v>
      </c>
      <c r="M3911" t="n">
        <v>-2.96</v>
      </c>
      <c r="N3911" t="inlineStr">
        <is>
          <t>12.18. 63주 매도(-2% 하락 시 80% 손절 원칙)</t>
        </is>
      </c>
      <c r="O3911" t="n">
        <v>300000</v>
      </c>
      <c r="P3911">
        <f>COUNTIF($A$2:A3911,A3911)</f>
        <v/>
      </c>
      <c r="Q3911">
        <f>A3911&amp;"|"&amp;P3911</f>
        <v/>
      </c>
    </row>
    <row r="3912">
      <c r="A3912" t="inlineStr">
        <is>
          <t>우리기술|6개월 전에 샀다면|[초단타]+[칼손절]</t>
        </is>
      </c>
      <c r="B3912" t="inlineStr">
        <is>
          <t>우리기술</t>
        </is>
      </c>
      <c r="C3912" t="inlineStr">
        <is>
          <t>032820</t>
        </is>
      </c>
      <c r="D3912" t="inlineStr">
        <is>
          <t>6개월 전에 샀다면</t>
        </is>
      </c>
      <c r="E3912" t="inlineStr">
        <is>
          <t>[초단타]+[칼손절]</t>
        </is>
      </c>
      <c r="F3912" t="inlineStr">
        <is>
          <t>2025-12-16</t>
        </is>
      </c>
      <c r="G3912" t="n">
        <v>3752.62</v>
      </c>
      <c r="H3912" t="inlineStr">
        <is>
          <t>2026-01-05</t>
        </is>
      </c>
      <c r="I3912" t="n">
        <v>3972.22</v>
      </c>
      <c r="J3912" t="inlineStr">
        <is>
          <t>2차 익절 도달(5%)</t>
        </is>
      </c>
      <c r="K3912" t="n">
        <v>15</v>
      </c>
      <c r="L3912" t="n">
        <v>1</v>
      </c>
      <c r="M3912" t="n">
        <v>5.53</v>
      </c>
      <c r="N3912" t="inlineStr">
        <is>
          <t>01.05. 15주 매도(+5% 상승 시 20% 익절 원칙)</t>
        </is>
      </c>
      <c r="O3912" t="n">
        <v>300000</v>
      </c>
      <c r="P3912">
        <f>COUNTIF($A$2:A3912,A3912)</f>
        <v/>
      </c>
      <c r="Q3912">
        <f>A3912&amp;"|"&amp;P3912</f>
        <v/>
      </c>
    </row>
    <row r="3913">
      <c r="A3913" t="inlineStr">
        <is>
          <t>우리기술|6개월 전에 샀다면|[초단타]+[칼손절]</t>
        </is>
      </c>
      <c r="B3913" t="inlineStr">
        <is>
          <t>우리기술</t>
        </is>
      </c>
      <c r="C3913" t="inlineStr">
        <is>
          <t>032820</t>
        </is>
      </c>
      <c r="D3913" t="inlineStr">
        <is>
          <t>6개월 전에 샀다면</t>
        </is>
      </c>
      <c r="E3913" t="inlineStr">
        <is>
          <t>[초단타]+[칼손절]</t>
        </is>
      </c>
      <c r="F3913" t="inlineStr">
        <is>
          <t>2025-12-16</t>
        </is>
      </c>
      <c r="G3913" t="n">
        <v>3752.62</v>
      </c>
      <c r="H3913" t="inlineStr">
        <is>
          <t>2026-01-12</t>
        </is>
      </c>
      <c r="I3913" t="n">
        <v>4147.1</v>
      </c>
      <c r="J3913" t="inlineStr">
        <is>
          <t>3차 익절 도달(10%)</t>
        </is>
      </c>
      <c r="K3913" t="n">
        <v>1</v>
      </c>
      <c r="L3913" t="n">
        <v>0</v>
      </c>
      <c r="M3913" t="n">
        <v>10.18</v>
      </c>
      <c r="N3913" t="inlineStr">
        <is>
          <t>01.12. 1주 매도(+10% 상승 시 10% 익절 원칙)</t>
        </is>
      </c>
      <c r="O3913" t="n">
        <v>300000</v>
      </c>
      <c r="P3913">
        <f>COUNTIF($A$2:A3913,A3913)</f>
        <v/>
      </c>
      <c r="Q3913">
        <f>A3913&amp;"|"&amp;P3913</f>
        <v/>
      </c>
    </row>
    <row r="3914">
      <c r="A3914" t="inlineStr">
        <is>
          <t>우리기술|6개월 전에 샀다면|[초단타]+[정석방어]</t>
        </is>
      </c>
      <c r="B3914" t="inlineStr">
        <is>
          <t>우리기술</t>
        </is>
      </c>
      <c r="C3914" t="inlineStr">
        <is>
          <t>032820</t>
        </is>
      </c>
      <c r="D3914" t="inlineStr">
        <is>
          <t>6개월 전에 샀다면</t>
        </is>
      </c>
      <c r="E3914" t="inlineStr">
        <is>
          <t>[초단타]+[정석방어]</t>
        </is>
      </c>
      <c r="F3914" t="inlineStr">
        <is>
          <t>2025-12-16</t>
        </is>
      </c>
      <c r="G3914" t="n">
        <v>3752.62</v>
      </c>
      <c r="H3914" t="inlineStr">
        <is>
          <t>2025-12-26</t>
        </is>
      </c>
      <c r="I3914" t="n">
        <v>3632.46</v>
      </c>
      <c r="J3914" t="inlineStr">
        <is>
          <t>1차 손절 도달(-3%)</t>
        </is>
      </c>
      <c r="K3914" t="n">
        <v>55</v>
      </c>
      <c r="L3914" t="n">
        <v>24</v>
      </c>
      <c r="M3914" t="n">
        <v>-3.49</v>
      </c>
      <c r="N3914" t="inlineStr">
        <is>
          <t>12.26. 55주 매도(-3% 하락 시 70% 손절 원칙)</t>
        </is>
      </c>
      <c r="O3914" t="n">
        <v>300000</v>
      </c>
      <c r="P3914">
        <f>COUNTIF($A$2:A3914,A3914)</f>
        <v/>
      </c>
      <c r="Q3914">
        <f>A3914&amp;"|"&amp;P3914</f>
        <v/>
      </c>
    </row>
    <row r="3915">
      <c r="A3915" t="inlineStr">
        <is>
          <t>우리기술|6개월 전에 샀다면|[초단타]+[정석방어]</t>
        </is>
      </c>
      <c r="B3915" t="inlineStr">
        <is>
          <t>우리기술</t>
        </is>
      </c>
      <c r="C3915" t="inlineStr">
        <is>
          <t>032820</t>
        </is>
      </c>
      <c r="D3915" t="inlineStr">
        <is>
          <t>6개월 전에 샀다면</t>
        </is>
      </c>
      <c r="E3915" t="inlineStr">
        <is>
          <t>[초단타]+[정석방어]</t>
        </is>
      </c>
      <c r="F3915" t="inlineStr">
        <is>
          <t>2025-12-16</t>
        </is>
      </c>
      <c r="G3915" t="n">
        <v>3752.62</v>
      </c>
      <c r="H3915" t="inlineStr">
        <is>
          <t>2026-01-05</t>
        </is>
      </c>
      <c r="I3915" t="n">
        <v>3972.22</v>
      </c>
      <c r="J3915" t="inlineStr">
        <is>
          <t>2차 익절 도달(5%)</t>
        </is>
      </c>
      <c r="K3915" t="n">
        <v>15</v>
      </c>
      <c r="L3915" t="n">
        <v>9</v>
      </c>
      <c r="M3915" t="n">
        <v>5.53</v>
      </c>
      <c r="N3915" t="inlineStr">
        <is>
          <t>01.05. 15주 매도(+5% 상승 시 20% 익절 원칙)</t>
        </is>
      </c>
      <c r="O3915" t="n">
        <v>300000</v>
      </c>
      <c r="P3915">
        <f>COUNTIF($A$2:A3915,A3915)</f>
        <v/>
      </c>
      <c r="Q3915">
        <f>A3915&amp;"|"&amp;P3915</f>
        <v/>
      </c>
    </row>
    <row r="3916">
      <c r="A3916" t="inlineStr">
        <is>
          <t>우리기술|6개월 전에 샀다면|[초단타]+[정석방어]</t>
        </is>
      </c>
      <c r="B3916" t="inlineStr">
        <is>
          <t>우리기술</t>
        </is>
      </c>
      <c r="C3916" t="inlineStr">
        <is>
          <t>032820</t>
        </is>
      </c>
      <c r="D3916" t="inlineStr">
        <is>
          <t>6개월 전에 샀다면</t>
        </is>
      </c>
      <c r="E3916" t="inlineStr">
        <is>
          <t>[초단타]+[정석방어]</t>
        </is>
      </c>
      <c r="F3916" t="inlineStr">
        <is>
          <t>2025-12-16</t>
        </is>
      </c>
      <c r="G3916" t="n">
        <v>3752.62</v>
      </c>
      <c r="H3916" t="inlineStr">
        <is>
          <t>2026-01-12</t>
        </is>
      </c>
      <c r="I3916" t="n">
        <v>4147.1</v>
      </c>
      <c r="J3916" t="inlineStr">
        <is>
          <t>3차 익절 도달(10%)</t>
        </is>
      </c>
      <c r="K3916" t="n">
        <v>9</v>
      </c>
      <c r="L3916" t="n">
        <v>0</v>
      </c>
      <c r="M3916" t="n">
        <v>10.18</v>
      </c>
      <c r="N3916" t="inlineStr">
        <is>
          <t>01.12. 9주 매도(+10% 상승 시 10% 익절 원칙)</t>
        </is>
      </c>
      <c r="O3916" t="n">
        <v>300000</v>
      </c>
      <c r="P3916">
        <f>COUNTIF($A$2:A3916,A3916)</f>
        <v/>
      </c>
      <c r="Q3916">
        <f>A3916&amp;"|"&amp;P3916</f>
        <v/>
      </c>
    </row>
    <row r="3917">
      <c r="A3917" t="inlineStr">
        <is>
          <t>우리기술|6개월 전에 샀다면|[초단타]+[변동성허용]</t>
        </is>
      </c>
      <c r="B3917" t="inlineStr">
        <is>
          <t>우리기술</t>
        </is>
      </c>
      <c r="C3917" t="inlineStr">
        <is>
          <t>032820</t>
        </is>
      </c>
      <c r="D3917" t="inlineStr">
        <is>
          <t>6개월 전에 샀다면</t>
        </is>
      </c>
      <c r="E3917" t="inlineStr">
        <is>
          <t>[초단타]+[변동성허용]</t>
        </is>
      </c>
      <c r="F3917" t="inlineStr">
        <is>
          <t>2025-12-16</t>
        </is>
      </c>
      <c r="G3917" t="n">
        <v>3752.62</v>
      </c>
      <c r="H3917" t="inlineStr">
        <is>
          <t>2026-01-05</t>
        </is>
      </c>
      <c r="I3917" t="n">
        <v>3972.22</v>
      </c>
      <c r="J3917" t="inlineStr">
        <is>
          <t>2차 익절 도달(5%)</t>
        </is>
      </c>
      <c r="K3917" t="n">
        <v>15</v>
      </c>
      <c r="L3917" t="n">
        <v>64</v>
      </c>
      <c r="M3917" t="n">
        <v>5.53</v>
      </c>
      <c r="N3917" t="inlineStr">
        <is>
          <t>01.05. 15주 매도(+5% 상승 시 20% 익절 원칙)</t>
        </is>
      </c>
      <c r="O3917" t="n">
        <v>300000</v>
      </c>
      <c r="P3917">
        <f>COUNTIF($A$2:A3917,A3917)</f>
        <v/>
      </c>
      <c r="Q3917">
        <f>A3917&amp;"|"&amp;P3917</f>
        <v/>
      </c>
    </row>
    <row r="3918">
      <c r="A3918" t="inlineStr">
        <is>
          <t>우리기술|6개월 전에 샀다면|[초단타]+[변동성허용]</t>
        </is>
      </c>
      <c r="B3918" t="inlineStr">
        <is>
          <t>우리기술</t>
        </is>
      </c>
      <c r="C3918" t="inlineStr">
        <is>
          <t>032820</t>
        </is>
      </c>
      <c r="D3918" t="inlineStr">
        <is>
          <t>6개월 전에 샀다면</t>
        </is>
      </c>
      <c r="E3918" t="inlineStr">
        <is>
          <t>[초단타]+[변동성허용]</t>
        </is>
      </c>
      <c r="F3918" t="inlineStr">
        <is>
          <t>2025-12-16</t>
        </is>
      </c>
      <c r="G3918" t="n">
        <v>3752.62</v>
      </c>
      <c r="H3918" t="inlineStr">
        <is>
          <t>2026-01-12</t>
        </is>
      </c>
      <c r="I3918" t="n">
        <v>4147.1</v>
      </c>
      <c r="J3918" t="inlineStr">
        <is>
          <t>3차 익절 도달(10%)</t>
        </is>
      </c>
      <c r="K3918" t="n">
        <v>64</v>
      </c>
      <c r="L3918" t="n">
        <v>0</v>
      </c>
      <c r="M3918" t="n">
        <v>10.18</v>
      </c>
      <c r="N3918" t="inlineStr">
        <is>
          <t>01.12. 64주 매도(+10% 상승 시 10% 익절 원칙)</t>
        </is>
      </c>
      <c r="O3918" t="n">
        <v>300000</v>
      </c>
      <c r="P3918">
        <f>COUNTIF($A$2:A3918,A3918)</f>
        <v/>
      </c>
      <c r="Q3918">
        <f>A3918&amp;"|"&amp;P3918</f>
        <v/>
      </c>
    </row>
    <row r="3919">
      <c r="A3919" t="inlineStr">
        <is>
          <t>우리기술|6개월 전에 샀다면|[초단타]+[버티기형]</t>
        </is>
      </c>
      <c r="B3919" t="inlineStr">
        <is>
          <t>우리기술</t>
        </is>
      </c>
      <c r="C3919" t="inlineStr">
        <is>
          <t>032820</t>
        </is>
      </c>
      <c r="D3919" t="inlineStr">
        <is>
          <t>6개월 전에 샀다면</t>
        </is>
      </c>
      <c r="E3919" t="inlineStr">
        <is>
          <t>[초단타]+[버티기형]</t>
        </is>
      </c>
      <c r="F3919" t="inlineStr">
        <is>
          <t>2025-12-16</t>
        </is>
      </c>
      <c r="G3919" t="n">
        <v>3752.62</v>
      </c>
      <c r="H3919" t="inlineStr">
        <is>
          <t>2026-01-05</t>
        </is>
      </c>
      <c r="I3919" t="n">
        <v>3972.22</v>
      </c>
      <c r="J3919" t="inlineStr">
        <is>
          <t>2차 익절 도달(5%)</t>
        </is>
      </c>
      <c r="K3919" t="n">
        <v>15</v>
      </c>
      <c r="L3919" t="n">
        <v>64</v>
      </c>
      <c r="M3919" t="n">
        <v>5.53</v>
      </c>
      <c r="N3919" t="inlineStr">
        <is>
          <t>01.05. 15주 매도(+5% 상승 시 20% 익절 원칙)</t>
        </is>
      </c>
      <c r="O3919" t="n">
        <v>300000</v>
      </c>
      <c r="P3919">
        <f>COUNTIF($A$2:A3919,A3919)</f>
        <v/>
      </c>
      <c r="Q3919">
        <f>A3919&amp;"|"&amp;P3919</f>
        <v/>
      </c>
    </row>
    <row r="3920">
      <c r="A3920" t="inlineStr">
        <is>
          <t>우리기술|6개월 전에 샀다면|[초단타]+[버티기형]</t>
        </is>
      </c>
      <c r="B3920" t="inlineStr">
        <is>
          <t>우리기술</t>
        </is>
      </c>
      <c r="C3920" t="inlineStr">
        <is>
          <t>032820</t>
        </is>
      </c>
      <c r="D3920" t="inlineStr">
        <is>
          <t>6개월 전에 샀다면</t>
        </is>
      </c>
      <c r="E3920" t="inlineStr">
        <is>
          <t>[초단타]+[버티기형]</t>
        </is>
      </c>
      <c r="F3920" t="inlineStr">
        <is>
          <t>2025-12-16</t>
        </is>
      </c>
      <c r="G3920" t="n">
        <v>3752.62</v>
      </c>
      <c r="H3920" t="inlineStr">
        <is>
          <t>2026-01-12</t>
        </is>
      </c>
      <c r="I3920" t="n">
        <v>4147.1</v>
      </c>
      <c r="J3920" t="inlineStr">
        <is>
          <t>3차 익절 도달(10%)</t>
        </is>
      </c>
      <c r="K3920" t="n">
        <v>64</v>
      </c>
      <c r="L3920" t="n">
        <v>0</v>
      </c>
      <c r="M3920" t="n">
        <v>10.18</v>
      </c>
      <c r="N3920" t="inlineStr">
        <is>
          <t>01.12. 64주 매도(+10% 상승 시 10% 익절 원칙)</t>
        </is>
      </c>
      <c r="O3920" t="n">
        <v>300000</v>
      </c>
      <c r="P3920">
        <f>COUNTIF($A$2:A3920,A3920)</f>
        <v/>
      </c>
      <c r="Q3920">
        <f>A3920&amp;"|"&amp;P3920</f>
        <v/>
      </c>
    </row>
    <row r="3921">
      <c r="A3921" t="inlineStr">
        <is>
          <t>우리기술|6개월 전에 샀다면|[단기스윙]+[칼손절]</t>
        </is>
      </c>
      <c r="B3921" t="inlineStr">
        <is>
          <t>우리기술</t>
        </is>
      </c>
      <c r="C3921" t="inlineStr">
        <is>
          <t>032820</t>
        </is>
      </c>
      <c r="D3921" t="inlineStr">
        <is>
          <t>6개월 전에 샀다면</t>
        </is>
      </c>
      <c r="E3921" t="inlineStr">
        <is>
          <t>[단기스윙]+[칼손절]</t>
        </is>
      </c>
      <c r="F3921" t="inlineStr">
        <is>
          <t>2025-12-16</t>
        </is>
      </c>
      <c r="G3921" t="n">
        <v>3752.62</v>
      </c>
      <c r="H3921" t="inlineStr">
        <is>
          <t>2025-12-18</t>
        </is>
      </c>
      <c r="I3921" t="n">
        <v>3652.44</v>
      </c>
      <c r="J3921" t="inlineStr">
        <is>
          <t>1차 손절 도달(-2%)</t>
        </is>
      </c>
      <c r="K3921" t="n">
        <v>63</v>
      </c>
      <c r="L3921" t="n">
        <v>16</v>
      </c>
      <c r="M3921" t="n">
        <v>-2.96</v>
      </c>
      <c r="N3921" t="inlineStr">
        <is>
          <t>12.18. 63주 매도(-2% 하락 시 80% 손절 원칙)</t>
        </is>
      </c>
      <c r="O3921" t="n">
        <v>300000</v>
      </c>
      <c r="P3921">
        <f>COUNTIF($A$2:A3921,A3921)</f>
        <v/>
      </c>
      <c r="Q3921">
        <f>A3921&amp;"|"&amp;P3921</f>
        <v/>
      </c>
    </row>
    <row r="3922">
      <c r="A3922" t="inlineStr">
        <is>
          <t>우리기술|6개월 전에 샀다면|[단기스윙]+[칼손절]</t>
        </is>
      </c>
      <c r="B3922" t="inlineStr">
        <is>
          <t>우리기술</t>
        </is>
      </c>
      <c r="C3922" t="inlineStr">
        <is>
          <t>032820</t>
        </is>
      </c>
      <c r="D3922" t="inlineStr">
        <is>
          <t>6개월 전에 샀다면</t>
        </is>
      </c>
      <c r="E3922" t="inlineStr">
        <is>
          <t>[단기스윙]+[칼손절]</t>
        </is>
      </c>
      <c r="F3922" t="inlineStr">
        <is>
          <t>2025-12-16</t>
        </is>
      </c>
      <c r="G3922" t="n">
        <v>3752.62</v>
      </c>
      <c r="H3922" t="inlineStr">
        <is>
          <t>2026-01-05</t>
        </is>
      </c>
      <c r="I3922" t="n">
        <v>3972.22</v>
      </c>
      <c r="J3922" t="inlineStr">
        <is>
          <t>1차 익절 도달(5%)</t>
        </is>
      </c>
      <c r="K3922" t="n">
        <v>16</v>
      </c>
      <c r="L3922" t="n">
        <v>0</v>
      </c>
      <c r="M3922" t="n">
        <v>5.53</v>
      </c>
      <c r="N3922" t="inlineStr">
        <is>
          <t>01.05. 16주 매도(+5% 상승 시 60% 익절 원칙)</t>
        </is>
      </c>
      <c r="O3922" t="n">
        <v>300000</v>
      </c>
      <c r="P3922">
        <f>COUNTIF($A$2:A3922,A3922)</f>
        <v/>
      </c>
      <c r="Q3922">
        <f>A3922&amp;"|"&amp;P3922</f>
        <v/>
      </c>
    </row>
    <row r="3923">
      <c r="A3923" t="inlineStr">
        <is>
          <t>우리기술|6개월 전에 샀다면|[단기스윙]+[정석방어]</t>
        </is>
      </c>
      <c r="B3923" t="inlineStr">
        <is>
          <t>우리기술</t>
        </is>
      </c>
      <c r="C3923" t="inlineStr">
        <is>
          <t>032820</t>
        </is>
      </c>
      <c r="D3923" t="inlineStr">
        <is>
          <t>6개월 전에 샀다면</t>
        </is>
      </c>
      <c r="E3923" t="inlineStr">
        <is>
          <t>[단기스윙]+[정석방어]</t>
        </is>
      </c>
      <c r="F3923" t="inlineStr">
        <is>
          <t>2025-12-16</t>
        </is>
      </c>
      <c r="G3923" t="n">
        <v>3752.62</v>
      </c>
      <c r="H3923" t="inlineStr">
        <is>
          <t>2025-12-26</t>
        </is>
      </c>
      <c r="I3923" t="n">
        <v>3632.46</v>
      </c>
      <c r="J3923" t="inlineStr">
        <is>
          <t>1차 손절 도달(-3%)</t>
        </is>
      </c>
      <c r="K3923" t="n">
        <v>55</v>
      </c>
      <c r="L3923" t="n">
        <v>24</v>
      </c>
      <c r="M3923" t="n">
        <v>-3.49</v>
      </c>
      <c r="N3923" t="inlineStr">
        <is>
          <t>12.26. 55주 매도(-3% 하락 시 70% 손절 원칙)</t>
        </is>
      </c>
      <c r="O3923" t="n">
        <v>300000</v>
      </c>
      <c r="P3923">
        <f>COUNTIF($A$2:A3923,A3923)</f>
        <v/>
      </c>
      <c r="Q3923">
        <f>A3923&amp;"|"&amp;P3923</f>
        <v/>
      </c>
    </row>
    <row r="3924">
      <c r="A3924" t="inlineStr">
        <is>
          <t>우리기술|6개월 전에 샀다면|[단기스윙]+[정석방어]</t>
        </is>
      </c>
      <c r="B3924" t="inlineStr">
        <is>
          <t>우리기술</t>
        </is>
      </c>
      <c r="C3924" t="inlineStr">
        <is>
          <t>032820</t>
        </is>
      </c>
      <c r="D3924" t="inlineStr">
        <is>
          <t>6개월 전에 샀다면</t>
        </is>
      </c>
      <c r="E3924" t="inlineStr">
        <is>
          <t>[단기스윙]+[정석방어]</t>
        </is>
      </c>
      <c r="F3924" t="inlineStr">
        <is>
          <t>2025-12-16</t>
        </is>
      </c>
      <c r="G3924" t="n">
        <v>3752.62</v>
      </c>
      <c r="H3924" t="inlineStr">
        <is>
          <t>2026-01-05</t>
        </is>
      </c>
      <c r="I3924" t="n">
        <v>3972.22</v>
      </c>
      <c r="J3924" t="inlineStr">
        <is>
          <t>1차 익절 도달(5%)</t>
        </is>
      </c>
      <c r="K3924" t="n">
        <v>24</v>
      </c>
      <c r="L3924" t="n">
        <v>0</v>
      </c>
      <c r="M3924" t="n">
        <v>5.53</v>
      </c>
      <c r="N3924" t="inlineStr">
        <is>
          <t>01.05. 24주 매도(+5% 상승 시 60% 익절 원칙)</t>
        </is>
      </c>
      <c r="O3924" t="n">
        <v>300000</v>
      </c>
      <c r="P3924">
        <f>COUNTIF($A$2:A3924,A3924)</f>
        <v/>
      </c>
      <c r="Q3924">
        <f>A3924&amp;"|"&amp;P3924</f>
        <v/>
      </c>
    </row>
    <row r="3925">
      <c r="A3925" t="inlineStr">
        <is>
          <t>우리기술|6개월 전에 샀다면|[단기스윙]+[변동성허용]</t>
        </is>
      </c>
      <c r="B3925" t="inlineStr">
        <is>
          <t>우리기술</t>
        </is>
      </c>
      <c r="C3925" t="inlineStr">
        <is>
          <t>032820</t>
        </is>
      </c>
      <c r="D3925" t="inlineStr">
        <is>
          <t>6개월 전에 샀다면</t>
        </is>
      </c>
      <c r="E3925" t="inlineStr">
        <is>
          <t>[단기스윙]+[변동성허용]</t>
        </is>
      </c>
      <c r="F3925" t="inlineStr">
        <is>
          <t>2025-12-16</t>
        </is>
      </c>
      <c r="G3925" t="n">
        <v>3752.62</v>
      </c>
      <c r="H3925" t="inlineStr">
        <is>
          <t>2026-01-05</t>
        </is>
      </c>
      <c r="I3925" t="n">
        <v>3972.22</v>
      </c>
      <c r="J3925" t="inlineStr">
        <is>
          <t>1차 익절 도달(5%)</t>
        </is>
      </c>
      <c r="K3925" t="n">
        <v>47</v>
      </c>
      <c r="L3925" t="n">
        <v>32</v>
      </c>
      <c r="M3925" t="n">
        <v>5.53</v>
      </c>
      <c r="N3925" t="inlineStr">
        <is>
          <t>01.05. 47주 매도(+5% 상승 시 60% 익절 원칙)</t>
        </is>
      </c>
      <c r="O3925" t="n">
        <v>300000</v>
      </c>
      <c r="P3925">
        <f>COUNTIF($A$2:A3925,A3925)</f>
        <v/>
      </c>
      <c r="Q3925">
        <f>A3925&amp;"|"&amp;P3925</f>
        <v/>
      </c>
    </row>
    <row r="3926">
      <c r="A3926" t="inlineStr">
        <is>
          <t>우리기술|6개월 전에 샀다면|[단기스윙]+[변동성허용]</t>
        </is>
      </c>
      <c r="B3926" t="inlineStr">
        <is>
          <t>우리기술</t>
        </is>
      </c>
      <c r="C3926" t="inlineStr">
        <is>
          <t>032820</t>
        </is>
      </c>
      <c r="D3926" t="inlineStr">
        <is>
          <t>6개월 전에 샀다면</t>
        </is>
      </c>
      <c r="E3926" t="inlineStr">
        <is>
          <t>[단기스윙]+[변동성허용]</t>
        </is>
      </c>
      <c r="F3926" t="inlineStr">
        <is>
          <t>2025-12-16</t>
        </is>
      </c>
      <c r="G3926" t="n">
        <v>3752.62</v>
      </c>
      <c r="H3926" t="inlineStr">
        <is>
          <t>2026-01-12</t>
        </is>
      </c>
      <c r="I3926" t="n">
        <v>4147.1</v>
      </c>
      <c r="J3926" t="inlineStr">
        <is>
          <t>2차 익절 도달(10%)</t>
        </is>
      </c>
      <c r="K3926" t="n">
        <v>23</v>
      </c>
      <c r="L3926" t="n">
        <v>9</v>
      </c>
      <c r="M3926" t="n">
        <v>10.18</v>
      </c>
      <c r="N3926" t="inlineStr">
        <is>
          <t>01.12. 23주 매도(+10% 상승 시 30% 익절 원칙)</t>
        </is>
      </c>
      <c r="O3926" t="n">
        <v>300000</v>
      </c>
      <c r="P3926">
        <f>COUNTIF($A$2:A3926,A3926)</f>
        <v/>
      </c>
      <c r="Q3926">
        <f>A3926&amp;"|"&amp;P3926</f>
        <v/>
      </c>
    </row>
    <row r="3927">
      <c r="A3927" t="inlineStr">
        <is>
          <t>우리기술|6개월 전에 샀다면|[단기스윙]+[변동성허용]</t>
        </is>
      </c>
      <c r="B3927" t="inlineStr">
        <is>
          <t>우리기술</t>
        </is>
      </c>
      <c r="C3927" t="inlineStr">
        <is>
          <t>032820</t>
        </is>
      </c>
      <c r="D3927" t="inlineStr">
        <is>
          <t>6개월 전에 샀다면</t>
        </is>
      </c>
      <c r="E3927" t="inlineStr">
        <is>
          <t>[단기스윙]+[변동성허용]</t>
        </is>
      </c>
      <c r="F3927" t="inlineStr">
        <is>
          <t>2025-12-16</t>
        </is>
      </c>
      <c r="G3927" t="n">
        <v>3752.62</v>
      </c>
      <c r="H3927" t="inlineStr">
        <is>
          <t>2026-01-16</t>
        </is>
      </c>
      <c r="I3927" t="n">
        <v>4721.69</v>
      </c>
      <c r="J3927" t="inlineStr">
        <is>
          <t>RSI 과열 부분청산</t>
        </is>
      </c>
      <c r="K3927" t="n">
        <v>8</v>
      </c>
      <c r="L3927" t="n">
        <v>1</v>
      </c>
      <c r="M3927" t="n">
        <v>25.45</v>
      </c>
      <c r="N3927" t="inlineStr">
        <is>
          <t>01.16. 8주 매도(RSI 과열 부분청산)</t>
        </is>
      </c>
      <c r="O3927" t="n">
        <v>300000</v>
      </c>
      <c r="P3927">
        <f>COUNTIF($A$2:A3927,A3927)</f>
        <v/>
      </c>
      <c r="Q3927">
        <f>A3927&amp;"|"&amp;P3927</f>
        <v/>
      </c>
    </row>
    <row r="3928">
      <c r="A3928" t="inlineStr">
        <is>
          <t>우리기술|6개월 전에 샀다면|[단기스윙]+[변동성허용]</t>
        </is>
      </c>
      <c r="B3928" t="inlineStr">
        <is>
          <t>우리기술</t>
        </is>
      </c>
      <c r="C3928" t="inlineStr">
        <is>
          <t>032820</t>
        </is>
      </c>
      <c r="D3928" t="inlineStr">
        <is>
          <t>6개월 전에 샀다면</t>
        </is>
      </c>
      <c r="E3928" t="inlineStr">
        <is>
          <t>[단기스윙]+[변동성허용]</t>
        </is>
      </c>
      <c r="F3928" t="inlineStr">
        <is>
          <t>2025-12-16</t>
        </is>
      </c>
      <c r="G3928" t="n">
        <v>3752.62</v>
      </c>
      <c r="H3928" t="inlineStr">
        <is>
          <t>2026-01-19</t>
        </is>
      </c>
      <c r="I3928" t="n">
        <v>6135.7</v>
      </c>
      <c r="J3928" t="inlineStr">
        <is>
          <t>3차 익절 도달(20%)</t>
        </is>
      </c>
      <c r="K3928" t="n">
        <v>1</v>
      </c>
      <c r="L3928" t="n">
        <v>0</v>
      </c>
      <c r="M3928" t="n">
        <v>63.01</v>
      </c>
      <c r="N3928" t="inlineStr">
        <is>
          <t>01.19. 1주 매도(+20% 상승 시 10% 익절 원칙)</t>
        </is>
      </c>
      <c r="O3928" t="n">
        <v>300000</v>
      </c>
      <c r="P3928">
        <f>COUNTIF($A$2:A3928,A3928)</f>
        <v/>
      </c>
      <c r="Q3928">
        <f>A3928&amp;"|"&amp;P3928</f>
        <v/>
      </c>
    </row>
    <row r="3929">
      <c r="A3929" t="inlineStr">
        <is>
          <t>우리기술|6개월 전에 샀다면|[단기스윙]+[버티기형]</t>
        </is>
      </c>
      <c r="B3929" t="inlineStr">
        <is>
          <t>우리기술</t>
        </is>
      </c>
      <c r="C3929" t="inlineStr">
        <is>
          <t>032820</t>
        </is>
      </c>
      <c r="D3929" t="inlineStr">
        <is>
          <t>6개월 전에 샀다면</t>
        </is>
      </c>
      <c r="E3929" t="inlineStr">
        <is>
          <t>[단기스윙]+[버티기형]</t>
        </is>
      </c>
      <c r="F3929" t="inlineStr">
        <is>
          <t>2025-12-16</t>
        </is>
      </c>
      <c r="G3929" t="n">
        <v>3752.62</v>
      </c>
      <c r="H3929" t="inlineStr">
        <is>
          <t>2026-01-05</t>
        </is>
      </c>
      <c r="I3929" t="n">
        <v>3972.22</v>
      </c>
      <c r="J3929" t="inlineStr">
        <is>
          <t>1차 익절 도달(5%)</t>
        </is>
      </c>
      <c r="K3929" t="n">
        <v>47</v>
      </c>
      <c r="L3929" t="n">
        <v>32</v>
      </c>
      <c r="M3929" t="n">
        <v>5.53</v>
      </c>
      <c r="N3929" t="inlineStr">
        <is>
          <t>01.05. 47주 매도(+5% 상승 시 60% 익절 원칙)</t>
        </is>
      </c>
      <c r="O3929" t="n">
        <v>300000</v>
      </c>
      <c r="P3929">
        <f>COUNTIF($A$2:A3929,A3929)</f>
        <v/>
      </c>
      <c r="Q3929">
        <f>A3929&amp;"|"&amp;P3929</f>
        <v/>
      </c>
    </row>
    <row r="3930">
      <c r="A3930" t="inlineStr">
        <is>
          <t>우리기술|6개월 전에 샀다면|[단기스윙]+[버티기형]</t>
        </is>
      </c>
      <c r="B3930" t="inlineStr">
        <is>
          <t>우리기술</t>
        </is>
      </c>
      <c r="C3930" t="inlineStr">
        <is>
          <t>032820</t>
        </is>
      </c>
      <c r="D3930" t="inlineStr">
        <is>
          <t>6개월 전에 샀다면</t>
        </is>
      </c>
      <c r="E3930" t="inlineStr">
        <is>
          <t>[단기스윙]+[버티기형]</t>
        </is>
      </c>
      <c r="F3930" t="inlineStr">
        <is>
          <t>2025-12-16</t>
        </is>
      </c>
      <c r="G3930" t="n">
        <v>3752.62</v>
      </c>
      <c r="H3930" t="inlineStr">
        <is>
          <t>2026-01-12</t>
        </is>
      </c>
      <c r="I3930" t="n">
        <v>4147.1</v>
      </c>
      <c r="J3930" t="inlineStr">
        <is>
          <t>2차 익절 도달(10%)</t>
        </is>
      </c>
      <c r="K3930" t="n">
        <v>23</v>
      </c>
      <c r="L3930" t="n">
        <v>9</v>
      </c>
      <c r="M3930" t="n">
        <v>10.18</v>
      </c>
      <c r="N3930" t="inlineStr">
        <is>
          <t>01.12. 23주 매도(+10% 상승 시 30% 익절 원칙)</t>
        </is>
      </c>
      <c r="O3930" t="n">
        <v>300000</v>
      </c>
      <c r="P3930">
        <f>COUNTIF($A$2:A3930,A3930)</f>
        <v/>
      </c>
      <c r="Q3930">
        <f>A3930&amp;"|"&amp;P3930</f>
        <v/>
      </c>
    </row>
    <row r="3931">
      <c r="A3931" t="inlineStr">
        <is>
          <t>우리기술|6개월 전에 샀다면|[단기스윙]+[버티기형]</t>
        </is>
      </c>
      <c r="B3931" t="inlineStr">
        <is>
          <t>우리기술</t>
        </is>
      </c>
      <c r="C3931" t="inlineStr">
        <is>
          <t>032820</t>
        </is>
      </c>
      <c r="D3931" t="inlineStr">
        <is>
          <t>6개월 전에 샀다면</t>
        </is>
      </c>
      <c r="E3931" t="inlineStr">
        <is>
          <t>[단기스윙]+[버티기형]</t>
        </is>
      </c>
      <c r="F3931" t="inlineStr">
        <is>
          <t>2025-12-16</t>
        </is>
      </c>
      <c r="G3931" t="n">
        <v>3752.62</v>
      </c>
      <c r="H3931" t="inlineStr">
        <is>
          <t>2026-01-16</t>
        </is>
      </c>
      <c r="I3931" t="n">
        <v>4721.69</v>
      </c>
      <c r="J3931" t="inlineStr">
        <is>
          <t>RSI 과열 부분청산</t>
        </is>
      </c>
      <c r="K3931" t="n">
        <v>8</v>
      </c>
      <c r="L3931" t="n">
        <v>1</v>
      </c>
      <c r="M3931" t="n">
        <v>25.45</v>
      </c>
      <c r="N3931" t="inlineStr">
        <is>
          <t>01.16. 8주 매도(RSI 과열 부분청산)</t>
        </is>
      </c>
      <c r="O3931" t="n">
        <v>300000</v>
      </c>
      <c r="P3931">
        <f>COUNTIF($A$2:A3931,A3931)</f>
        <v/>
      </c>
      <c r="Q3931">
        <f>A3931&amp;"|"&amp;P3931</f>
        <v/>
      </c>
    </row>
    <row r="3932">
      <c r="A3932" t="inlineStr">
        <is>
          <t>우리기술|6개월 전에 샀다면|[단기스윙]+[버티기형]</t>
        </is>
      </c>
      <c r="B3932" t="inlineStr">
        <is>
          <t>우리기술</t>
        </is>
      </c>
      <c r="C3932" t="inlineStr">
        <is>
          <t>032820</t>
        </is>
      </c>
      <c r="D3932" t="inlineStr">
        <is>
          <t>6개월 전에 샀다면</t>
        </is>
      </c>
      <c r="E3932" t="inlineStr">
        <is>
          <t>[단기스윙]+[버티기형]</t>
        </is>
      </c>
      <c r="F3932" t="inlineStr">
        <is>
          <t>2025-12-16</t>
        </is>
      </c>
      <c r="G3932" t="n">
        <v>3752.62</v>
      </c>
      <c r="H3932" t="inlineStr">
        <is>
          <t>2026-01-19</t>
        </is>
      </c>
      <c r="I3932" t="n">
        <v>6135.7</v>
      </c>
      <c r="J3932" t="inlineStr">
        <is>
          <t>3차 익절 도달(20%)</t>
        </is>
      </c>
      <c r="K3932" t="n">
        <v>1</v>
      </c>
      <c r="L3932" t="n">
        <v>0</v>
      </c>
      <c r="M3932" t="n">
        <v>63.01</v>
      </c>
      <c r="N3932" t="inlineStr">
        <is>
          <t>01.19. 1주 매도(+20% 상승 시 10% 익절 원칙)</t>
        </is>
      </c>
      <c r="O3932" t="n">
        <v>300000</v>
      </c>
      <c r="P3932">
        <f>COUNTIF($A$2:A3932,A3932)</f>
        <v/>
      </c>
      <c r="Q3932">
        <f>A3932&amp;"|"&amp;P3932</f>
        <v/>
      </c>
    </row>
    <row r="3933">
      <c r="A3933" t="inlineStr">
        <is>
          <t>우리기술|6개월 전에 샀다면|[대표님룰]+[칼손절]</t>
        </is>
      </c>
      <c r="B3933" t="inlineStr">
        <is>
          <t>우리기술</t>
        </is>
      </c>
      <c r="C3933" t="inlineStr">
        <is>
          <t>032820</t>
        </is>
      </c>
      <c r="D3933" t="inlineStr">
        <is>
          <t>6개월 전에 샀다면</t>
        </is>
      </c>
      <c r="E3933" t="inlineStr">
        <is>
          <t>[대표님룰]+[칼손절]</t>
        </is>
      </c>
      <c r="F3933" t="inlineStr">
        <is>
          <t>2025-12-16</t>
        </is>
      </c>
      <c r="G3933" t="n">
        <v>3752.62</v>
      </c>
      <c r="H3933" t="inlineStr">
        <is>
          <t>2025-12-18</t>
        </is>
      </c>
      <c r="I3933" t="n">
        <v>3652.44</v>
      </c>
      <c r="J3933" t="inlineStr">
        <is>
          <t>1차 손절 도달(-2%)</t>
        </is>
      </c>
      <c r="K3933" t="n">
        <v>63</v>
      </c>
      <c r="L3933" t="n">
        <v>16</v>
      </c>
      <c r="M3933" t="n">
        <v>-2.96</v>
      </c>
      <c r="N3933" t="inlineStr">
        <is>
          <t>12.18. 63주 매도(-2% 하락 시 80% 손절 원칙)</t>
        </is>
      </c>
      <c r="O3933" t="n">
        <v>300000</v>
      </c>
      <c r="P3933">
        <f>COUNTIF($A$2:A3933,A3933)</f>
        <v/>
      </c>
      <c r="Q3933">
        <f>A3933&amp;"|"&amp;P3933</f>
        <v/>
      </c>
    </row>
    <row r="3934">
      <c r="A3934" t="inlineStr">
        <is>
          <t>우리기술|6개월 전에 샀다면|[대표님룰]+[칼손절]</t>
        </is>
      </c>
      <c r="B3934" t="inlineStr">
        <is>
          <t>우리기술</t>
        </is>
      </c>
      <c r="C3934" t="inlineStr">
        <is>
          <t>032820</t>
        </is>
      </c>
      <c r="D3934" t="inlineStr">
        <is>
          <t>6개월 전에 샀다면</t>
        </is>
      </c>
      <c r="E3934" t="inlineStr">
        <is>
          <t>[대표님룰]+[칼손절]</t>
        </is>
      </c>
      <c r="F3934" t="inlineStr">
        <is>
          <t>2025-12-16</t>
        </is>
      </c>
      <c r="G3934" t="n">
        <v>3752.62</v>
      </c>
      <c r="H3934" t="inlineStr">
        <is>
          <t>2026-01-05</t>
        </is>
      </c>
      <c r="I3934" t="n">
        <v>3972.22</v>
      </c>
      <c r="J3934" t="inlineStr">
        <is>
          <t>1차 익절 도달(5%)</t>
        </is>
      </c>
      <c r="K3934" t="n">
        <v>16</v>
      </c>
      <c r="L3934" t="n">
        <v>0</v>
      </c>
      <c r="M3934" t="n">
        <v>5.53</v>
      </c>
      <c r="N3934" t="inlineStr">
        <is>
          <t>01.05. 16주 매도(+5% 상승 시 60% 익절 원칙)</t>
        </is>
      </c>
      <c r="O3934" t="n">
        <v>300000</v>
      </c>
      <c r="P3934">
        <f>COUNTIF($A$2:A3934,A3934)</f>
        <v/>
      </c>
      <c r="Q3934">
        <f>A3934&amp;"|"&amp;P3934</f>
        <v/>
      </c>
    </row>
    <row r="3935">
      <c r="A3935" t="inlineStr">
        <is>
          <t>우리기술|6개월 전에 샀다면|[대표님룰]+[정석방어]</t>
        </is>
      </c>
      <c r="B3935" t="inlineStr">
        <is>
          <t>우리기술</t>
        </is>
      </c>
      <c r="C3935" t="inlineStr">
        <is>
          <t>032820</t>
        </is>
      </c>
      <c r="D3935" t="inlineStr">
        <is>
          <t>6개월 전에 샀다면</t>
        </is>
      </c>
      <c r="E3935" t="inlineStr">
        <is>
          <t>[대표님룰]+[정석방어]</t>
        </is>
      </c>
      <c r="F3935" t="inlineStr">
        <is>
          <t>2025-12-16</t>
        </is>
      </c>
      <c r="G3935" t="n">
        <v>3752.62</v>
      </c>
      <c r="H3935" t="inlineStr">
        <is>
          <t>2025-12-26</t>
        </is>
      </c>
      <c r="I3935" t="n">
        <v>3632.46</v>
      </c>
      <c r="J3935" t="inlineStr">
        <is>
          <t>1차 손절 도달(-3%)</t>
        </is>
      </c>
      <c r="K3935" t="n">
        <v>55</v>
      </c>
      <c r="L3935" t="n">
        <v>24</v>
      </c>
      <c r="M3935" t="n">
        <v>-3.49</v>
      </c>
      <c r="N3935" t="inlineStr">
        <is>
          <t>12.26. 55주 매도(-3% 하락 시 70% 손절 원칙)</t>
        </is>
      </c>
      <c r="O3935" t="n">
        <v>300000</v>
      </c>
      <c r="P3935">
        <f>COUNTIF($A$2:A3935,A3935)</f>
        <v/>
      </c>
      <c r="Q3935">
        <f>A3935&amp;"|"&amp;P3935</f>
        <v/>
      </c>
    </row>
    <row r="3936">
      <c r="A3936" t="inlineStr">
        <is>
          <t>우리기술|6개월 전에 샀다면|[대표님룰]+[정석방어]</t>
        </is>
      </c>
      <c r="B3936" t="inlineStr">
        <is>
          <t>우리기술</t>
        </is>
      </c>
      <c r="C3936" t="inlineStr">
        <is>
          <t>032820</t>
        </is>
      </c>
      <c r="D3936" t="inlineStr">
        <is>
          <t>6개월 전에 샀다면</t>
        </is>
      </c>
      <c r="E3936" t="inlineStr">
        <is>
          <t>[대표님룰]+[정석방어]</t>
        </is>
      </c>
      <c r="F3936" t="inlineStr">
        <is>
          <t>2025-12-16</t>
        </is>
      </c>
      <c r="G3936" t="n">
        <v>3752.62</v>
      </c>
      <c r="H3936" t="inlineStr">
        <is>
          <t>2026-01-05</t>
        </is>
      </c>
      <c r="I3936" t="n">
        <v>3972.22</v>
      </c>
      <c r="J3936" t="inlineStr">
        <is>
          <t>1차 익절 도달(5%)</t>
        </is>
      </c>
      <c r="K3936" t="n">
        <v>24</v>
      </c>
      <c r="L3936" t="n">
        <v>0</v>
      </c>
      <c r="M3936" t="n">
        <v>5.53</v>
      </c>
      <c r="N3936" t="inlineStr">
        <is>
          <t>01.05. 24주 매도(+5% 상승 시 60% 익절 원칙)</t>
        </is>
      </c>
      <c r="O3936" t="n">
        <v>300000</v>
      </c>
      <c r="P3936">
        <f>COUNTIF($A$2:A3936,A3936)</f>
        <v/>
      </c>
      <c r="Q3936">
        <f>A3936&amp;"|"&amp;P3936</f>
        <v/>
      </c>
    </row>
    <row r="3937">
      <c r="A3937" t="inlineStr">
        <is>
          <t>우리기술|6개월 전에 샀다면|[대표님룰]+[변동성허용]</t>
        </is>
      </c>
      <c r="B3937" t="inlineStr">
        <is>
          <t>우리기술</t>
        </is>
      </c>
      <c r="C3937" t="inlineStr">
        <is>
          <t>032820</t>
        </is>
      </c>
      <c r="D3937" t="inlineStr">
        <is>
          <t>6개월 전에 샀다면</t>
        </is>
      </c>
      <c r="E3937" t="inlineStr">
        <is>
          <t>[대표님룰]+[변동성허용]</t>
        </is>
      </c>
      <c r="F3937" t="inlineStr">
        <is>
          <t>2025-12-16</t>
        </is>
      </c>
      <c r="G3937" t="n">
        <v>3752.62</v>
      </c>
      <c r="H3937" t="inlineStr">
        <is>
          <t>2026-01-05</t>
        </is>
      </c>
      <c r="I3937" t="n">
        <v>3972.22</v>
      </c>
      <c r="J3937" t="inlineStr">
        <is>
          <t>1차 익절 도달(5%)</t>
        </is>
      </c>
      <c r="K3937" t="n">
        <v>47</v>
      </c>
      <c r="L3937" t="n">
        <v>32</v>
      </c>
      <c r="M3937" t="n">
        <v>5.53</v>
      </c>
      <c r="N3937" t="inlineStr">
        <is>
          <t>01.05. 47주 매도(+5% 상승 시 60% 익절 원칙)</t>
        </is>
      </c>
      <c r="O3937" t="n">
        <v>300000</v>
      </c>
      <c r="P3937">
        <f>COUNTIF($A$2:A3937,A3937)</f>
        <v/>
      </c>
      <c r="Q3937">
        <f>A3937&amp;"|"&amp;P3937</f>
        <v/>
      </c>
    </row>
    <row r="3938">
      <c r="A3938" t="inlineStr">
        <is>
          <t>우리기술|6개월 전에 샀다면|[대표님룰]+[변동성허용]</t>
        </is>
      </c>
      <c r="B3938" t="inlineStr">
        <is>
          <t>우리기술</t>
        </is>
      </c>
      <c r="C3938" t="inlineStr">
        <is>
          <t>032820</t>
        </is>
      </c>
      <c r="D3938" t="inlineStr">
        <is>
          <t>6개월 전에 샀다면</t>
        </is>
      </c>
      <c r="E3938" t="inlineStr">
        <is>
          <t>[대표님룰]+[변동성허용]</t>
        </is>
      </c>
      <c r="F3938" t="inlineStr">
        <is>
          <t>2025-12-16</t>
        </is>
      </c>
      <c r="G3938" t="n">
        <v>3752.62</v>
      </c>
      <c r="H3938" t="inlineStr">
        <is>
          <t>2026-01-12</t>
        </is>
      </c>
      <c r="I3938" t="n">
        <v>4147.1</v>
      </c>
      <c r="J3938" t="inlineStr">
        <is>
          <t>2차 익절 도달(10%)</t>
        </is>
      </c>
      <c r="K3938" t="n">
        <v>23</v>
      </c>
      <c r="L3938" t="n">
        <v>9</v>
      </c>
      <c r="M3938" t="n">
        <v>10.18</v>
      </c>
      <c r="N3938" t="inlineStr">
        <is>
          <t>01.12. 23주 매도(+10% 상승 시 30% 익절 원칙)</t>
        </is>
      </c>
      <c r="O3938" t="n">
        <v>300000</v>
      </c>
      <c r="P3938">
        <f>COUNTIF($A$2:A3938,A3938)</f>
        <v/>
      </c>
      <c r="Q3938">
        <f>A3938&amp;"|"&amp;P3938</f>
        <v/>
      </c>
    </row>
    <row r="3939">
      <c r="A3939" t="inlineStr">
        <is>
          <t>우리기술|6개월 전에 샀다면|[대표님룰]+[변동성허용]</t>
        </is>
      </c>
      <c r="B3939" t="inlineStr">
        <is>
          <t>우리기술</t>
        </is>
      </c>
      <c r="C3939" t="inlineStr">
        <is>
          <t>032820</t>
        </is>
      </c>
      <c r="D3939" t="inlineStr">
        <is>
          <t>6개월 전에 샀다면</t>
        </is>
      </c>
      <c r="E3939" t="inlineStr">
        <is>
          <t>[대표님룰]+[변동성허용]</t>
        </is>
      </c>
      <c r="F3939" t="inlineStr">
        <is>
          <t>2025-12-16</t>
        </is>
      </c>
      <c r="G3939" t="n">
        <v>3752.62</v>
      </c>
      <c r="H3939" t="inlineStr">
        <is>
          <t>2026-01-16</t>
        </is>
      </c>
      <c r="I3939" t="n">
        <v>4721.69</v>
      </c>
      <c r="J3939" t="inlineStr">
        <is>
          <t>RSI 과열 부분청산</t>
        </is>
      </c>
      <c r="K3939" t="n">
        <v>8</v>
      </c>
      <c r="L3939" t="n">
        <v>1</v>
      </c>
      <c r="M3939" t="n">
        <v>25.45</v>
      </c>
      <c r="N3939" t="inlineStr">
        <is>
          <t>01.16. 8주 매도(RSI 과열 부분청산)</t>
        </is>
      </c>
      <c r="O3939" t="n">
        <v>300000</v>
      </c>
      <c r="P3939">
        <f>COUNTIF($A$2:A3939,A3939)</f>
        <v/>
      </c>
      <c r="Q3939">
        <f>A3939&amp;"|"&amp;P3939</f>
        <v/>
      </c>
    </row>
    <row r="3940">
      <c r="A3940" t="inlineStr">
        <is>
          <t>우리기술|6개월 전에 샀다면|[대표님룰]+[변동성허용]</t>
        </is>
      </c>
      <c r="B3940" t="inlineStr">
        <is>
          <t>우리기술</t>
        </is>
      </c>
      <c r="C3940" t="inlineStr">
        <is>
          <t>032820</t>
        </is>
      </c>
      <c r="D3940" t="inlineStr">
        <is>
          <t>6개월 전에 샀다면</t>
        </is>
      </c>
      <c r="E3940" t="inlineStr">
        <is>
          <t>[대표님룰]+[변동성허용]</t>
        </is>
      </c>
      <c r="F3940" t="inlineStr">
        <is>
          <t>2025-12-16</t>
        </is>
      </c>
      <c r="G3940" t="n">
        <v>3752.62</v>
      </c>
      <c r="H3940" t="inlineStr">
        <is>
          <t>2026-01-19</t>
        </is>
      </c>
      <c r="I3940" t="n">
        <v>6135.7</v>
      </c>
      <c r="J3940" t="inlineStr">
        <is>
          <t>3차 익절 도달(30%)</t>
        </is>
      </c>
      <c r="K3940" t="n">
        <v>1</v>
      </c>
      <c r="L3940" t="n">
        <v>0</v>
      </c>
      <c r="M3940" t="n">
        <v>63.01</v>
      </c>
      <c r="N3940" t="inlineStr">
        <is>
          <t>01.19. 1주 매도(+30% 상승 시 10% 익절 원칙)</t>
        </is>
      </c>
      <c r="O3940" t="n">
        <v>300000</v>
      </c>
      <c r="P3940">
        <f>COUNTIF($A$2:A3940,A3940)</f>
        <v/>
      </c>
      <c r="Q3940">
        <f>A3940&amp;"|"&amp;P3940</f>
        <v/>
      </c>
    </row>
    <row r="3941">
      <c r="A3941" t="inlineStr">
        <is>
          <t>우리기술|6개월 전에 샀다면|[대표님룰]+[버티기형]</t>
        </is>
      </c>
      <c r="B3941" t="inlineStr">
        <is>
          <t>우리기술</t>
        </is>
      </c>
      <c r="C3941" t="inlineStr">
        <is>
          <t>032820</t>
        </is>
      </c>
      <c r="D3941" t="inlineStr">
        <is>
          <t>6개월 전에 샀다면</t>
        </is>
      </c>
      <c r="E3941" t="inlineStr">
        <is>
          <t>[대표님룰]+[버티기형]</t>
        </is>
      </c>
      <c r="F3941" t="inlineStr">
        <is>
          <t>2025-12-16</t>
        </is>
      </c>
      <c r="G3941" t="n">
        <v>3752.62</v>
      </c>
      <c r="H3941" t="inlineStr">
        <is>
          <t>2026-01-05</t>
        </is>
      </c>
      <c r="I3941" t="n">
        <v>3972.22</v>
      </c>
      <c r="J3941" t="inlineStr">
        <is>
          <t>1차 익절 도달(5%)</t>
        </is>
      </c>
      <c r="K3941" t="n">
        <v>47</v>
      </c>
      <c r="L3941" t="n">
        <v>32</v>
      </c>
      <c r="M3941" t="n">
        <v>5.53</v>
      </c>
      <c r="N3941" t="inlineStr">
        <is>
          <t>01.05. 47주 매도(+5% 상승 시 60% 익절 원칙)</t>
        </is>
      </c>
      <c r="O3941" t="n">
        <v>300000</v>
      </c>
      <c r="P3941">
        <f>COUNTIF($A$2:A3941,A3941)</f>
        <v/>
      </c>
      <c r="Q3941">
        <f>A3941&amp;"|"&amp;P3941</f>
        <v/>
      </c>
    </row>
    <row r="3942">
      <c r="A3942" t="inlineStr">
        <is>
          <t>우리기술|6개월 전에 샀다면|[대표님룰]+[버티기형]</t>
        </is>
      </c>
      <c r="B3942" t="inlineStr">
        <is>
          <t>우리기술</t>
        </is>
      </c>
      <c r="C3942" t="inlineStr">
        <is>
          <t>032820</t>
        </is>
      </c>
      <c r="D3942" t="inlineStr">
        <is>
          <t>6개월 전에 샀다면</t>
        </is>
      </c>
      <c r="E3942" t="inlineStr">
        <is>
          <t>[대표님룰]+[버티기형]</t>
        </is>
      </c>
      <c r="F3942" t="inlineStr">
        <is>
          <t>2025-12-16</t>
        </is>
      </c>
      <c r="G3942" t="n">
        <v>3752.62</v>
      </c>
      <c r="H3942" t="inlineStr">
        <is>
          <t>2026-01-12</t>
        </is>
      </c>
      <c r="I3942" t="n">
        <v>4147.1</v>
      </c>
      <c r="J3942" t="inlineStr">
        <is>
          <t>2차 익절 도달(10%)</t>
        </is>
      </c>
      <c r="K3942" t="n">
        <v>23</v>
      </c>
      <c r="L3942" t="n">
        <v>9</v>
      </c>
      <c r="M3942" t="n">
        <v>10.18</v>
      </c>
      <c r="N3942" t="inlineStr">
        <is>
          <t>01.12. 23주 매도(+10% 상승 시 30% 익절 원칙)</t>
        </is>
      </c>
      <c r="O3942" t="n">
        <v>300000</v>
      </c>
      <c r="P3942">
        <f>COUNTIF($A$2:A3942,A3942)</f>
        <v/>
      </c>
      <c r="Q3942">
        <f>A3942&amp;"|"&amp;P3942</f>
        <v/>
      </c>
    </row>
    <row r="3943">
      <c r="A3943" t="inlineStr">
        <is>
          <t>우리기술|6개월 전에 샀다면|[대표님룰]+[버티기형]</t>
        </is>
      </c>
      <c r="B3943" t="inlineStr">
        <is>
          <t>우리기술</t>
        </is>
      </c>
      <c r="C3943" t="inlineStr">
        <is>
          <t>032820</t>
        </is>
      </c>
      <c r="D3943" t="inlineStr">
        <is>
          <t>6개월 전에 샀다면</t>
        </is>
      </c>
      <c r="E3943" t="inlineStr">
        <is>
          <t>[대표님룰]+[버티기형]</t>
        </is>
      </c>
      <c r="F3943" t="inlineStr">
        <is>
          <t>2025-12-16</t>
        </is>
      </c>
      <c r="G3943" t="n">
        <v>3752.62</v>
      </c>
      <c r="H3943" t="inlineStr">
        <is>
          <t>2026-01-16</t>
        </is>
      </c>
      <c r="I3943" t="n">
        <v>4721.69</v>
      </c>
      <c r="J3943" t="inlineStr">
        <is>
          <t>RSI 과열 부분청산</t>
        </is>
      </c>
      <c r="K3943" t="n">
        <v>8</v>
      </c>
      <c r="L3943" t="n">
        <v>1</v>
      </c>
      <c r="M3943" t="n">
        <v>25.45</v>
      </c>
      <c r="N3943" t="inlineStr">
        <is>
          <t>01.16. 8주 매도(RSI 과열 부분청산)</t>
        </is>
      </c>
      <c r="O3943" t="n">
        <v>300000</v>
      </c>
      <c r="P3943">
        <f>COUNTIF($A$2:A3943,A3943)</f>
        <v/>
      </c>
      <c r="Q3943">
        <f>A3943&amp;"|"&amp;P3943</f>
        <v/>
      </c>
    </row>
    <row r="3944">
      <c r="A3944" t="inlineStr">
        <is>
          <t>우리기술|6개월 전에 샀다면|[대표님룰]+[버티기형]</t>
        </is>
      </c>
      <c r="B3944" t="inlineStr">
        <is>
          <t>우리기술</t>
        </is>
      </c>
      <c r="C3944" t="inlineStr">
        <is>
          <t>032820</t>
        </is>
      </c>
      <c r="D3944" t="inlineStr">
        <is>
          <t>6개월 전에 샀다면</t>
        </is>
      </c>
      <c r="E3944" t="inlineStr">
        <is>
          <t>[대표님룰]+[버티기형]</t>
        </is>
      </c>
      <c r="F3944" t="inlineStr">
        <is>
          <t>2025-12-16</t>
        </is>
      </c>
      <c r="G3944" t="n">
        <v>3752.62</v>
      </c>
      <c r="H3944" t="inlineStr">
        <is>
          <t>2026-01-19</t>
        </is>
      </c>
      <c r="I3944" t="n">
        <v>6135.7</v>
      </c>
      <c r="J3944" t="inlineStr">
        <is>
          <t>3차 익절 도달(30%)</t>
        </is>
      </c>
      <c r="K3944" t="n">
        <v>1</v>
      </c>
      <c r="L3944" t="n">
        <v>0</v>
      </c>
      <c r="M3944" t="n">
        <v>63.01</v>
      </c>
      <c r="N3944" t="inlineStr">
        <is>
          <t>01.19. 1주 매도(+30% 상승 시 10% 익절 원칙)</t>
        </is>
      </c>
      <c r="O3944" t="n">
        <v>300000</v>
      </c>
      <c r="P3944">
        <f>COUNTIF($A$2:A3944,A3944)</f>
        <v/>
      </c>
      <c r="Q3944">
        <f>A3944&amp;"|"&amp;P3944</f>
        <v/>
      </c>
    </row>
    <row r="3945">
      <c r="A3945" t="inlineStr">
        <is>
          <t>우리기술|6개월 전에 샀다면|[중기추세]+[칼손절]</t>
        </is>
      </c>
      <c r="B3945" t="inlineStr">
        <is>
          <t>우리기술</t>
        </is>
      </c>
      <c r="C3945" t="inlineStr">
        <is>
          <t>032820</t>
        </is>
      </c>
      <c r="D3945" t="inlineStr">
        <is>
          <t>6개월 전에 샀다면</t>
        </is>
      </c>
      <c r="E3945" t="inlineStr">
        <is>
          <t>[중기추세]+[칼손절]</t>
        </is>
      </c>
      <c r="F3945" t="inlineStr">
        <is>
          <t>2025-12-16</t>
        </is>
      </c>
      <c r="G3945" t="n">
        <v>3752.62</v>
      </c>
      <c r="H3945" t="inlineStr">
        <is>
          <t>2025-12-18</t>
        </is>
      </c>
      <c r="I3945" t="n">
        <v>3652.44</v>
      </c>
      <c r="J3945" t="inlineStr">
        <is>
          <t>1차 손절 도달(-2%)</t>
        </is>
      </c>
      <c r="K3945" t="n">
        <v>63</v>
      </c>
      <c r="L3945" t="n">
        <v>16</v>
      </c>
      <c r="M3945" t="n">
        <v>-2.96</v>
      </c>
      <c r="N3945" t="inlineStr">
        <is>
          <t>12.18. 63주 매도(-2% 하락 시 80% 손절 원칙)</t>
        </is>
      </c>
      <c r="O3945" t="n">
        <v>300000</v>
      </c>
      <c r="P3945">
        <f>COUNTIF($A$2:A3945,A3945)</f>
        <v/>
      </c>
      <c r="Q3945">
        <f>A3945&amp;"|"&amp;P3945</f>
        <v/>
      </c>
    </row>
    <row r="3946">
      <c r="A3946" t="inlineStr">
        <is>
          <t>우리기술|6개월 전에 샀다면|[중기추세]+[칼손절]</t>
        </is>
      </c>
      <c r="B3946" t="inlineStr">
        <is>
          <t>우리기술</t>
        </is>
      </c>
      <c r="C3946" t="inlineStr">
        <is>
          <t>032820</t>
        </is>
      </c>
      <c r="D3946" t="inlineStr">
        <is>
          <t>6개월 전에 샀다면</t>
        </is>
      </c>
      <c r="E3946" t="inlineStr">
        <is>
          <t>[중기추세]+[칼손절]</t>
        </is>
      </c>
      <c r="F3946" t="inlineStr">
        <is>
          <t>2025-12-16</t>
        </is>
      </c>
      <c r="G3946" t="n">
        <v>3752.62</v>
      </c>
      <c r="H3946" t="inlineStr">
        <is>
          <t>2026-01-12</t>
        </is>
      </c>
      <c r="I3946" t="n">
        <v>4147.1</v>
      </c>
      <c r="J3946" t="inlineStr">
        <is>
          <t>1차 익절 도달(10%)</t>
        </is>
      </c>
      <c r="K3946" t="n">
        <v>16</v>
      </c>
      <c r="L3946" t="n">
        <v>0</v>
      </c>
      <c r="M3946" t="n">
        <v>10.18</v>
      </c>
      <c r="N3946" t="inlineStr">
        <is>
          <t>01.12. 16주 매도(+10% 상승 시 50% 익절 원칙)</t>
        </is>
      </c>
      <c r="O3946" t="n">
        <v>300000</v>
      </c>
      <c r="P3946">
        <f>COUNTIF($A$2:A3946,A3946)</f>
        <v/>
      </c>
      <c r="Q3946">
        <f>A3946&amp;"|"&amp;P3946</f>
        <v/>
      </c>
    </row>
    <row r="3947">
      <c r="A3947" t="inlineStr">
        <is>
          <t>우리기술|6개월 전에 샀다면|[중기추세]+[정석방어]</t>
        </is>
      </c>
      <c r="B3947" t="inlineStr">
        <is>
          <t>우리기술</t>
        </is>
      </c>
      <c r="C3947" t="inlineStr">
        <is>
          <t>032820</t>
        </is>
      </c>
      <c r="D3947" t="inlineStr">
        <is>
          <t>6개월 전에 샀다면</t>
        </is>
      </c>
      <c r="E3947" t="inlineStr">
        <is>
          <t>[중기추세]+[정석방어]</t>
        </is>
      </c>
      <c r="F3947" t="inlineStr">
        <is>
          <t>2025-12-16</t>
        </is>
      </c>
      <c r="G3947" t="n">
        <v>3752.62</v>
      </c>
      <c r="H3947" t="inlineStr">
        <is>
          <t>2025-12-26</t>
        </is>
      </c>
      <c r="I3947" t="n">
        <v>3632.46</v>
      </c>
      <c r="J3947" t="inlineStr">
        <is>
          <t>1차 손절 도달(-3%)</t>
        </is>
      </c>
      <c r="K3947" t="n">
        <v>55</v>
      </c>
      <c r="L3947" t="n">
        <v>24</v>
      </c>
      <c r="M3947" t="n">
        <v>-3.49</v>
      </c>
      <c r="N3947" t="inlineStr">
        <is>
          <t>12.26. 55주 매도(-3% 하락 시 70% 손절 원칙)</t>
        </is>
      </c>
      <c r="O3947" t="n">
        <v>300000</v>
      </c>
      <c r="P3947">
        <f>COUNTIF($A$2:A3947,A3947)</f>
        <v/>
      </c>
      <c r="Q3947">
        <f>A3947&amp;"|"&amp;P3947</f>
        <v/>
      </c>
    </row>
    <row r="3948">
      <c r="A3948" t="inlineStr">
        <is>
          <t>우리기술|6개월 전에 샀다면|[중기추세]+[정석방어]</t>
        </is>
      </c>
      <c r="B3948" t="inlineStr">
        <is>
          <t>우리기술</t>
        </is>
      </c>
      <c r="C3948" t="inlineStr">
        <is>
          <t>032820</t>
        </is>
      </c>
      <c r="D3948" t="inlineStr">
        <is>
          <t>6개월 전에 샀다면</t>
        </is>
      </c>
      <c r="E3948" t="inlineStr">
        <is>
          <t>[중기추세]+[정석방어]</t>
        </is>
      </c>
      <c r="F3948" t="inlineStr">
        <is>
          <t>2025-12-16</t>
        </is>
      </c>
      <c r="G3948" t="n">
        <v>3752.62</v>
      </c>
      <c r="H3948" t="inlineStr">
        <is>
          <t>2026-01-12</t>
        </is>
      </c>
      <c r="I3948" t="n">
        <v>4147.1</v>
      </c>
      <c r="J3948" t="inlineStr">
        <is>
          <t>1차 익절 도달(10%)</t>
        </is>
      </c>
      <c r="K3948" t="n">
        <v>24</v>
      </c>
      <c r="L3948" t="n">
        <v>0</v>
      </c>
      <c r="M3948" t="n">
        <v>10.18</v>
      </c>
      <c r="N3948" t="inlineStr">
        <is>
          <t>01.12. 24주 매도(+10% 상승 시 50% 익절 원칙)</t>
        </is>
      </c>
      <c r="O3948" t="n">
        <v>300000</v>
      </c>
      <c r="P3948">
        <f>COUNTIF($A$2:A3948,A3948)</f>
        <v/>
      </c>
      <c r="Q3948">
        <f>A3948&amp;"|"&amp;P3948</f>
        <v/>
      </c>
    </row>
    <row r="3949">
      <c r="A3949" t="inlineStr">
        <is>
          <t>우리기술|6개월 전에 샀다면|[중기추세]+[변동성허용]</t>
        </is>
      </c>
      <c r="B3949" t="inlineStr">
        <is>
          <t>우리기술</t>
        </is>
      </c>
      <c r="C3949" t="inlineStr">
        <is>
          <t>032820</t>
        </is>
      </c>
      <c r="D3949" t="inlineStr">
        <is>
          <t>6개월 전에 샀다면</t>
        </is>
      </c>
      <c r="E3949" t="inlineStr">
        <is>
          <t>[중기추세]+[변동성허용]</t>
        </is>
      </c>
      <c r="F3949" t="inlineStr">
        <is>
          <t>2025-12-16</t>
        </is>
      </c>
      <c r="G3949" t="n">
        <v>3752.62</v>
      </c>
      <c r="H3949" t="inlineStr">
        <is>
          <t>2026-01-12</t>
        </is>
      </c>
      <c r="I3949" t="n">
        <v>4147.1</v>
      </c>
      <c r="J3949" t="inlineStr">
        <is>
          <t>1차 익절 도달(10%)</t>
        </is>
      </c>
      <c r="K3949" t="n">
        <v>39</v>
      </c>
      <c r="L3949" t="n">
        <v>40</v>
      </c>
      <c r="M3949" t="n">
        <v>10.18</v>
      </c>
      <c r="N3949" t="inlineStr">
        <is>
          <t>01.12. 39주 매도(+10% 상승 시 50% 익절 원칙)</t>
        </is>
      </c>
      <c r="O3949" t="n">
        <v>300000</v>
      </c>
      <c r="P3949">
        <f>COUNTIF($A$2:A3949,A3949)</f>
        <v/>
      </c>
      <c r="Q3949">
        <f>A3949&amp;"|"&amp;P3949</f>
        <v/>
      </c>
    </row>
    <row r="3950">
      <c r="A3950" t="inlineStr">
        <is>
          <t>우리기술|6개월 전에 샀다면|[중기추세]+[변동성허용]</t>
        </is>
      </c>
      <c r="B3950" t="inlineStr">
        <is>
          <t>우리기술</t>
        </is>
      </c>
      <c r="C3950" t="inlineStr">
        <is>
          <t>032820</t>
        </is>
      </c>
      <c r="D3950" t="inlineStr">
        <is>
          <t>6개월 전에 샀다면</t>
        </is>
      </c>
      <c r="E3950" t="inlineStr">
        <is>
          <t>[중기추세]+[변동성허용]</t>
        </is>
      </c>
      <c r="F3950" t="inlineStr">
        <is>
          <t>2025-12-16</t>
        </is>
      </c>
      <c r="G3950" t="n">
        <v>3752.62</v>
      </c>
      <c r="H3950" t="inlineStr">
        <is>
          <t>2026-01-16</t>
        </is>
      </c>
      <c r="I3950" t="n">
        <v>4721.69</v>
      </c>
      <c r="J3950" t="inlineStr">
        <is>
          <t>RSI 과열 부분청산</t>
        </is>
      </c>
      <c r="K3950" t="n">
        <v>36</v>
      </c>
      <c r="L3950" t="n">
        <v>4</v>
      </c>
      <c r="M3950" t="n">
        <v>25.45</v>
      </c>
      <c r="N3950" t="inlineStr">
        <is>
          <t>01.16. 36주 매도(RSI 과열 부분청산)</t>
        </is>
      </c>
      <c r="O3950" t="n">
        <v>300000</v>
      </c>
      <c r="P3950">
        <f>COUNTIF($A$2:A3950,A3950)</f>
        <v/>
      </c>
      <c r="Q3950">
        <f>A3950&amp;"|"&amp;P3950</f>
        <v/>
      </c>
    </row>
    <row r="3951">
      <c r="A3951" t="inlineStr">
        <is>
          <t>우리기술|6개월 전에 샀다면|[중기추세]+[변동성허용]</t>
        </is>
      </c>
      <c r="B3951" t="inlineStr">
        <is>
          <t>우리기술</t>
        </is>
      </c>
      <c r="C3951" t="inlineStr">
        <is>
          <t>032820</t>
        </is>
      </c>
      <c r="D3951" t="inlineStr">
        <is>
          <t>6개월 전에 샀다면</t>
        </is>
      </c>
      <c r="E3951" t="inlineStr">
        <is>
          <t>[중기추세]+[변동성허용]</t>
        </is>
      </c>
      <c r="F3951" t="inlineStr">
        <is>
          <t>2025-12-16</t>
        </is>
      </c>
      <c r="G3951" t="n">
        <v>3752.62</v>
      </c>
      <c r="H3951" t="inlineStr">
        <is>
          <t>2026-01-19</t>
        </is>
      </c>
      <c r="I3951" t="n">
        <v>6135.7</v>
      </c>
      <c r="J3951" t="inlineStr">
        <is>
          <t>RSI 과열 부분청산</t>
        </is>
      </c>
      <c r="K3951" t="n">
        <v>3</v>
      </c>
      <c r="L3951" t="n">
        <v>1</v>
      </c>
      <c r="M3951" t="n">
        <v>63.01</v>
      </c>
      <c r="N3951" t="inlineStr">
        <is>
          <t>01.19. 3주 매도(RSI 과열 부분청산)</t>
        </is>
      </c>
      <c r="O3951" t="n">
        <v>300000</v>
      </c>
      <c r="P3951">
        <f>COUNTIF($A$2:A3951,A3951)</f>
        <v/>
      </c>
      <c r="Q3951">
        <f>A3951&amp;"|"&amp;P3951</f>
        <v/>
      </c>
    </row>
    <row r="3952">
      <c r="A3952" t="inlineStr">
        <is>
          <t>우리기술|6개월 전에 샀다면|[중기추세]+[변동성허용]</t>
        </is>
      </c>
      <c r="B3952" t="inlineStr">
        <is>
          <t>우리기술</t>
        </is>
      </c>
      <c r="C3952" t="inlineStr">
        <is>
          <t>032820</t>
        </is>
      </c>
      <c r="D3952" t="inlineStr">
        <is>
          <t>6개월 전에 샀다면</t>
        </is>
      </c>
      <c r="E3952" t="inlineStr">
        <is>
          <t>[중기추세]+[변동성허용]</t>
        </is>
      </c>
      <c r="F3952" t="inlineStr">
        <is>
          <t>2025-12-16</t>
        </is>
      </c>
      <c r="G3952" t="n">
        <v>3752.62</v>
      </c>
      <c r="H3952" t="inlineStr">
        <is>
          <t>2026-01-20</t>
        </is>
      </c>
      <c r="I3952" t="n">
        <v>7974.41</v>
      </c>
      <c r="J3952" t="inlineStr">
        <is>
          <t>3차 익절 도달(30%)</t>
        </is>
      </c>
      <c r="K3952" t="n">
        <v>1</v>
      </c>
      <c r="L3952" t="n">
        <v>0</v>
      </c>
      <c r="M3952" t="n">
        <v>111.87</v>
      </c>
      <c r="N3952" t="inlineStr">
        <is>
          <t>01.20. 1주 매도(+30% 상승 시 20% 익절 원칙)</t>
        </is>
      </c>
      <c r="O3952" t="n">
        <v>300000</v>
      </c>
      <c r="P3952">
        <f>COUNTIF($A$2:A3952,A3952)</f>
        <v/>
      </c>
      <c r="Q3952">
        <f>A3952&amp;"|"&amp;P3952</f>
        <v/>
      </c>
    </row>
    <row r="3953">
      <c r="A3953" t="inlineStr">
        <is>
          <t>우리기술|6개월 전에 샀다면|[중기추세]+[버티기형]</t>
        </is>
      </c>
      <c r="B3953" t="inlineStr">
        <is>
          <t>우리기술</t>
        </is>
      </c>
      <c r="C3953" t="inlineStr">
        <is>
          <t>032820</t>
        </is>
      </c>
      <c r="D3953" t="inlineStr">
        <is>
          <t>6개월 전에 샀다면</t>
        </is>
      </c>
      <c r="E3953" t="inlineStr">
        <is>
          <t>[중기추세]+[버티기형]</t>
        </is>
      </c>
      <c r="F3953" t="inlineStr">
        <is>
          <t>2025-12-16</t>
        </is>
      </c>
      <c r="G3953" t="n">
        <v>3752.62</v>
      </c>
      <c r="H3953" t="inlineStr">
        <is>
          <t>2026-01-12</t>
        </is>
      </c>
      <c r="I3953" t="n">
        <v>4147.1</v>
      </c>
      <c r="J3953" t="inlineStr">
        <is>
          <t>1차 익절 도달(10%)</t>
        </is>
      </c>
      <c r="K3953" t="n">
        <v>39</v>
      </c>
      <c r="L3953" t="n">
        <v>40</v>
      </c>
      <c r="M3953" t="n">
        <v>10.18</v>
      </c>
      <c r="N3953" t="inlineStr">
        <is>
          <t>01.12. 39주 매도(+10% 상승 시 50% 익절 원칙)</t>
        </is>
      </c>
      <c r="O3953" t="n">
        <v>300000</v>
      </c>
      <c r="P3953">
        <f>COUNTIF($A$2:A3953,A3953)</f>
        <v/>
      </c>
      <c r="Q3953">
        <f>A3953&amp;"|"&amp;P3953</f>
        <v/>
      </c>
    </row>
    <row r="3954">
      <c r="A3954" t="inlineStr">
        <is>
          <t>우리기술|6개월 전에 샀다면|[중기추세]+[버티기형]</t>
        </is>
      </c>
      <c r="B3954" t="inlineStr">
        <is>
          <t>우리기술</t>
        </is>
      </c>
      <c r="C3954" t="inlineStr">
        <is>
          <t>032820</t>
        </is>
      </c>
      <c r="D3954" t="inlineStr">
        <is>
          <t>6개월 전에 샀다면</t>
        </is>
      </c>
      <c r="E3954" t="inlineStr">
        <is>
          <t>[중기추세]+[버티기형]</t>
        </is>
      </c>
      <c r="F3954" t="inlineStr">
        <is>
          <t>2025-12-16</t>
        </is>
      </c>
      <c r="G3954" t="n">
        <v>3752.62</v>
      </c>
      <c r="H3954" t="inlineStr">
        <is>
          <t>2026-01-16</t>
        </is>
      </c>
      <c r="I3954" t="n">
        <v>4721.69</v>
      </c>
      <c r="J3954" t="inlineStr">
        <is>
          <t>RSI 과열 부분청산</t>
        </is>
      </c>
      <c r="K3954" t="n">
        <v>36</v>
      </c>
      <c r="L3954" t="n">
        <v>4</v>
      </c>
      <c r="M3954" t="n">
        <v>25.45</v>
      </c>
      <c r="N3954" t="inlineStr">
        <is>
          <t>01.16. 36주 매도(RSI 과열 부분청산)</t>
        </is>
      </c>
      <c r="O3954" t="n">
        <v>300000</v>
      </c>
      <c r="P3954">
        <f>COUNTIF($A$2:A3954,A3954)</f>
        <v/>
      </c>
      <c r="Q3954">
        <f>A3954&amp;"|"&amp;P3954</f>
        <v/>
      </c>
    </row>
    <row r="3955">
      <c r="A3955" t="inlineStr">
        <is>
          <t>우리기술|6개월 전에 샀다면|[중기추세]+[버티기형]</t>
        </is>
      </c>
      <c r="B3955" t="inlineStr">
        <is>
          <t>우리기술</t>
        </is>
      </c>
      <c r="C3955" t="inlineStr">
        <is>
          <t>032820</t>
        </is>
      </c>
      <c r="D3955" t="inlineStr">
        <is>
          <t>6개월 전에 샀다면</t>
        </is>
      </c>
      <c r="E3955" t="inlineStr">
        <is>
          <t>[중기추세]+[버티기형]</t>
        </is>
      </c>
      <c r="F3955" t="inlineStr">
        <is>
          <t>2025-12-16</t>
        </is>
      </c>
      <c r="G3955" t="n">
        <v>3752.62</v>
      </c>
      <c r="H3955" t="inlineStr">
        <is>
          <t>2026-01-19</t>
        </is>
      </c>
      <c r="I3955" t="n">
        <v>6135.7</v>
      </c>
      <c r="J3955" t="inlineStr">
        <is>
          <t>RSI 과열 부분청산</t>
        </is>
      </c>
      <c r="K3955" t="n">
        <v>3</v>
      </c>
      <c r="L3955" t="n">
        <v>1</v>
      </c>
      <c r="M3955" t="n">
        <v>63.01</v>
      </c>
      <c r="N3955" t="inlineStr">
        <is>
          <t>01.19. 3주 매도(RSI 과열 부분청산)</t>
        </is>
      </c>
      <c r="O3955" t="n">
        <v>300000</v>
      </c>
      <c r="P3955">
        <f>COUNTIF($A$2:A3955,A3955)</f>
        <v/>
      </c>
      <c r="Q3955">
        <f>A3955&amp;"|"&amp;P3955</f>
        <v/>
      </c>
    </row>
    <row r="3956">
      <c r="A3956" t="inlineStr">
        <is>
          <t>우리기술|6개월 전에 샀다면|[중기추세]+[버티기형]</t>
        </is>
      </c>
      <c r="B3956" t="inlineStr">
        <is>
          <t>우리기술</t>
        </is>
      </c>
      <c r="C3956" t="inlineStr">
        <is>
          <t>032820</t>
        </is>
      </c>
      <c r="D3956" t="inlineStr">
        <is>
          <t>6개월 전에 샀다면</t>
        </is>
      </c>
      <c r="E3956" t="inlineStr">
        <is>
          <t>[중기추세]+[버티기형]</t>
        </is>
      </c>
      <c r="F3956" t="inlineStr">
        <is>
          <t>2025-12-16</t>
        </is>
      </c>
      <c r="G3956" t="n">
        <v>3752.62</v>
      </c>
      <c r="H3956" t="inlineStr">
        <is>
          <t>2026-01-20</t>
        </is>
      </c>
      <c r="I3956" t="n">
        <v>7974.41</v>
      </c>
      <c r="J3956" t="inlineStr">
        <is>
          <t>3차 익절 도달(30%)</t>
        </is>
      </c>
      <c r="K3956" t="n">
        <v>1</v>
      </c>
      <c r="L3956" t="n">
        <v>0</v>
      </c>
      <c r="M3956" t="n">
        <v>111.87</v>
      </c>
      <c r="N3956" t="inlineStr">
        <is>
          <t>01.20. 1주 매도(+30% 상승 시 20% 익절 원칙)</t>
        </is>
      </c>
      <c r="O3956" t="n">
        <v>300000</v>
      </c>
      <c r="P3956">
        <f>COUNTIF($A$2:A3956,A3956)</f>
        <v/>
      </c>
      <c r="Q3956">
        <f>A3956&amp;"|"&amp;P3956</f>
        <v/>
      </c>
    </row>
    <row r="3957">
      <c r="A3957" t="inlineStr">
        <is>
          <t>우리기술|6개월 전에 샀다면|[수익극대화]+[칼손절]</t>
        </is>
      </c>
      <c r="B3957" t="inlineStr">
        <is>
          <t>우리기술</t>
        </is>
      </c>
      <c r="C3957" t="inlineStr">
        <is>
          <t>032820</t>
        </is>
      </c>
      <c r="D3957" t="inlineStr">
        <is>
          <t>6개월 전에 샀다면</t>
        </is>
      </c>
      <c r="E3957" t="inlineStr">
        <is>
          <t>[수익극대화]+[칼손절]</t>
        </is>
      </c>
      <c r="F3957" t="inlineStr">
        <is>
          <t>2025-12-16</t>
        </is>
      </c>
      <c r="G3957" t="n">
        <v>3752.62</v>
      </c>
      <c r="H3957" t="inlineStr">
        <is>
          <t>2025-12-18</t>
        </is>
      </c>
      <c r="I3957" t="n">
        <v>3652.44</v>
      </c>
      <c r="J3957" t="inlineStr">
        <is>
          <t>1차 손절 도달(-2%)</t>
        </is>
      </c>
      <c r="K3957" t="n">
        <v>63</v>
      </c>
      <c r="L3957" t="n">
        <v>16</v>
      </c>
      <c r="M3957" t="n">
        <v>-2.96</v>
      </c>
      <c r="N3957" t="inlineStr">
        <is>
          <t>12.18. 63주 매도(-2% 하락 시 80% 손절 원칙)</t>
        </is>
      </c>
      <c r="O3957" t="n">
        <v>300000</v>
      </c>
      <c r="P3957">
        <f>COUNTIF($A$2:A3957,A3957)</f>
        <v/>
      </c>
      <c r="Q3957">
        <f>A3957&amp;"|"&amp;P3957</f>
        <v/>
      </c>
    </row>
    <row r="3958">
      <c r="A3958" t="inlineStr">
        <is>
          <t>우리기술|6개월 전에 샀다면|[수익극대화]+[칼손절]</t>
        </is>
      </c>
      <c r="B3958" t="inlineStr">
        <is>
          <t>우리기술</t>
        </is>
      </c>
      <c r="C3958" t="inlineStr">
        <is>
          <t>032820</t>
        </is>
      </c>
      <c r="D3958" t="inlineStr">
        <is>
          <t>6개월 전에 샀다면</t>
        </is>
      </c>
      <c r="E3958" t="inlineStr">
        <is>
          <t>[수익극대화]+[칼손절]</t>
        </is>
      </c>
      <c r="F3958" t="inlineStr">
        <is>
          <t>2025-12-16</t>
        </is>
      </c>
      <c r="G3958" t="n">
        <v>3752.62</v>
      </c>
      <c r="H3958" t="inlineStr">
        <is>
          <t>2026-01-12</t>
        </is>
      </c>
      <c r="I3958" t="n">
        <v>4147.1</v>
      </c>
      <c r="J3958" t="inlineStr">
        <is>
          <t>1차 익절 도달(10%)</t>
        </is>
      </c>
      <c r="K3958" t="n">
        <v>16</v>
      </c>
      <c r="L3958" t="n">
        <v>0</v>
      </c>
      <c r="M3958" t="n">
        <v>10.18</v>
      </c>
      <c r="N3958" t="inlineStr">
        <is>
          <t>01.12. 16주 매도(+10% 상승 시 40% 익절 원칙)</t>
        </is>
      </c>
      <c r="O3958" t="n">
        <v>300000</v>
      </c>
      <c r="P3958">
        <f>COUNTIF($A$2:A3958,A3958)</f>
        <v/>
      </c>
      <c r="Q3958">
        <f>A3958&amp;"|"&amp;P3958</f>
        <v/>
      </c>
    </row>
    <row r="3959">
      <c r="A3959" t="inlineStr">
        <is>
          <t>우리기술|6개월 전에 샀다면|[수익극대화]+[정석방어]</t>
        </is>
      </c>
      <c r="B3959" t="inlineStr">
        <is>
          <t>우리기술</t>
        </is>
      </c>
      <c r="C3959" t="inlineStr">
        <is>
          <t>032820</t>
        </is>
      </c>
      <c r="D3959" t="inlineStr">
        <is>
          <t>6개월 전에 샀다면</t>
        </is>
      </c>
      <c r="E3959" t="inlineStr">
        <is>
          <t>[수익극대화]+[정석방어]</t>
        </is>
      </c>
      <c r="F3959" t="inlineStr">
        <is>
          <t>2025-12-16</t>
        </is>
      </c>
      <c r="G3959" t="n">
        <v>3752.62</v>
      </c>
      <c r="H3959" t="inlineStr">
        <is>
          <t>2025-12-26</t>
        </is>
      </c>
      <c r="I3959" t="n">
        <v>3632.46</v>
      </c>
      <c r="J3959" t="inlineStr">
        <is>
          <t>1차 손절 도달(-3%)</t>
        </is>
      </c>
      <c r="K3959" t="n">
        <v>55</v>
      </c>
      <c r="L3959" t="n">
        <v>24</v>
      </c>
      <c r="M3959" t="n">
        <v>-3.49</v>
      </c>
      <c r="N3959" t="inlineStr">
        <is>
          <t>12.26. 55주 매도(-3% 하락 시 70% 손절 원칙)</t>
        </is>
      </c>
      <c r="O3959" t="n">
        <v>300000</v>
      </c>
      <c r="P3959">
        <f>COUNTIF($A$2:A3959,A3959)</f>
        <v/>
      </c>
      <c r="Q3959">
        <f>A3959&amp;"|"&amp;P3959</f>
        <v/>
      </c>
    </row>
    <row r="3960">
      <c r="A3960" t="inlineStr">
        <is>
          <t>우리기술|6개월 전에 샀다면|[수익극대화]+[정석방어]</t>
        </is>
      </c>
      <c r="B3960" t="inlineStr">
        <is>
          <t>우리기술</t>
        </is>
      </c>
      <c r="C3960" t="inlineStr">
        <is>
          <t>032820</t>
        </is>
      </c>
      <c r="D3960" t="inlineStr">
        <is>
          <t>6개월 전에 샀다면</t>
        </is>
      </c>
      <c r="E3960" t="inlineStr">
        <is>
          <t>[수익극대화]+[정석방어]</t>
        </is>
      </c>
      <c r="F3960" t="inlineStr">
        <is>
          <t>2025-12-16</t>
        </is>
      </c>
      <c r="G3960" t="n">
        <v>3752.62</v>
      </c>
      <c r="H3960" t="inlineStr">
        <is>
          <t>2026-01-12</t>
        </is>
      </c>
      <c r="I3960" t="n">
        <v>4147.1</v>
      </c>
      <c r="J3960" t="inlineStr">
        <is>
          <t>1차 익절 도달(10%)</t>
        </is>
      </c>
      <c r="K3960" t="n">
        <v>24</v>
      </c>
      <c r="L3960" t="n">
        <v>0</v>
      </c>
      <c r="M3960" t="n">
        <v>10.18</v>
      </c>
      <c r="N3960" t="inlineStr">
        <is>
          <t>01.12. 24주 매도(+10% 상승 시 40% 익절 원칙)</t>
        </is>
      </c>
      <c r="O3960" t="n">
        <v>300000</v>
      </c>
      <c r="P3960">
        <f>COUNTIF($A$2:A3960,A3960)</f>
        <v/>
      </c>
      <c r="Q3960">
        <f>A3960&amp;"|"&amp;P3960</f>
        <v/>
      </c>
    </row>
    <row r="3961">
      <c r="A3961" t="inlineStr">
        <is>
          <t>우리기술|6개월 전에 샀다면|[수익극대화]+[변동성허용]</t>
        </is>
      </c>
      <c r="B3961" t="inlineStr">
        <is>
          <t>우리기술</t>
        </is>
      </c>
      <c r="C3961" t="inlineStr">
        <is>
          <t>032820</t>
        </is>
      </c>
      <c r="D3961" t="inlineStr">
        <is>
          <t>6개월 전에 샀다면</t>
        </is>
      </c>
      <c r="E3961" t="inlineStr">
        <is>
          <t>[수익극대화]+[변동성허용]</t>
        </is>
      </c>
      <c r="F3961" t="inlineStr">
        <is>
          <t>2025-12-16</t>
        </is>
      </c>
      <c r="G3961" t="n">
        <v>3752.62</v>
      </c>
      <c r="H3961" t="inlineStr">
        <is>
          <t>2026-01-12</t>
        </is>
      </c>
      <c r="I3961" t="n">
        <v>4147.1</v>
      </c>
      <c r="J3961" t="inlineStr">
        <is>
          <t>1차 익절 도달(10%)</t>
        </is>
      </c>
      <c r="K3961" t="n">
        <v>31</v>
      </c>
      <c r="L3961" t="n">
        <v>48</v>
      </c>
      <c r="M3961" t="n">
        <v>10.18</v>
      </c>
      <c r="N3961" t="inlineStr">
        <is>
          <t>01.12. 31주 매도(+10% 상승 시 40% 익절 원칙)</t>
        </is>
      </c>
      <c r="O3961" t="n">
        <v>300000</v>
      </c>
      <c r="P3961">
        <f>COUNTIF($A$2:A3961,A3961)</f>
        <v/>
      </c>
      <c r="Q3961">
        <f>A3961&amp;"|"&amp;P3961</f>
        <v/>
      </c>
    </row>
    <row r="3962">
      <c r="A3962" t="inlineStr">
        <is>
          <t>우리기술|6개월 전에 샀다면|[수익극대화]+[변동성허용]</t>
        </is>
      </c>
      <c r="B3962" t="inlineStr">
        <is>
          <t>우리기술</t>
        </is>
      </c>
      <c r="C3962" t="inlineStr">
        <is>
          <t>032820</t>
        </is>
      </c>
      <c r="D3962" t="inlineStr">
        <is>
          <t>6개월 전에 샀다면</t>
        </is>
      </c>
      <c r="E3962" t="inlineStr">
        <is>
          <t>[수익극대화]+[변동성허용]</t>
        </is>
      </c>
      <c r="F3962" t="inlineStr">
        <is>
          <t>2025-12-16</t>
        </is>
      </c>
      <c r="G3962" t="n">
        <v>3752.62</v>
      </c>
      <c r="H3962" t="inlineStr">
        <is>
          <t>2026-01-16</t>
        </is>
      </c>
      <c r="I3962" t="n">
        <v>4721.69</v>
      </c>
      <c r="J3962" t="inlineStr">
        <is>
          <t>RSI 과열 부분청산</t>
        </is>
      </c>
      <c r="K3962" t="n">
        <v>43</v>
      </c>
      <c r="L3962" t="n">
        <v>5</v>
      </c>
      <c r="M3962" t="n">
        <v>25.45</v>
      </c>
      <c r="N3962" t="inlineStr">
        <is>
          <t>01.16. 43주 매도(RSI 과열 부분청산)</t>
        </is>
      </c>
      <c r="O3962" t="n">
        <v>300000</v>
      </c>
      <c r="P3962">
        <f>COUNTIF($A$2:A3962,A3962)</f>
        <v/>
      </c>
      <c r="Q3962">
        <f>A3962&amp;"|"&amp;P3962</f>
        <v/>
      </c>
    </row>
    <row r="3963">
      <c r="A3963" t="inlineStr">
        <is>
          <t>우리기술|6개월 전에 샀다면|[수익극대화]+[변동성허용]</t>
        </is>
      </c>
      <c r="B3963" t="inlineStr">
        <is>
          <t>우리기술</t>
        </is>
      </c>
      <c r="C3963" t="inlineStr">
        <is>
          <t>032820</t>
        </is>
      </c>
      <c r="D3963" t="inlineStr">
        <is>
          <t>6개월 전에 샀다면</t>
        </is>
      </c>
      <c r="E3963" t="inlineStr">
        <is>
          <t>[수익극대화]+[변동성허용]</t>
        </is>
      </c>
      <c r="F3963" t="inlineStr">
        <is>
          <t>2025-12-16</t>
        </is>
      </c>
      <c r="G3963" t="n">
        <v>3752.62</v>
      </c>
      <c r="H3963" t="inlineStr">
        <is>
          <t>2026-01-19</t>
        </is>
      </c>
      <c r="I3963" t="n">
        <v>6135.7</v>
      </c>
      <c r="J3963" t="inlineStr">
        <is>
          <t>RSI 과열 부분청산</t>
        </is>
      </c>
      <c r="K3963" t="n">
        <v>4</v>
      </c>
      <c r="L3963" t="n">
        <v>1</v>
      </c>
      <c r="M3963" t="n">
        <v>63.01</v>
      </c>
      <c r="N3963" t="inlineStr">
        <is>
          <t>01.19. 4주 매도(RSI 과열 부분청산)</t>
        </is>
      </c>
      <c r="O3963" t="n">
        <v>300000</v>
      </c>
      <c r="P3963">
        <f>COUNTIF($A$2:A3963,A3963)</f>
        <v/>
      </c>
      <c r="Q3963">
        <f>A3963&amp;"|"&amp;P3963</f>
        <v/>
      </c>
    </row>
    <row r="3964">
      <c r="A3964" t="inlineStr">
        <is>
          <t>우리기술|6개월 전에 샀다면|[수익극대화]+[변동성허용]</t>
        </is>
      </c>
      <c r="B3964" t="inlineStr">
        <is>
          <t>우리기술</t>
        </is>
      </c>
      <c r="C3964" t="inlineStr">
        <is>
          <t>032820</t>
        </is>
      </c>
      <c r="D3964" t="inlineStr">
        <is>
          <t>6개월 전에 샀다면</t>
        </is>
      </c>
      <c r="E3964" t="inlineStr">
        <is>
          <t>[수익극대화]+[변동성허용]</t>
        </is>
      </c>
      <c r="F3964" t="inlineStr">
        <is>
          <t>2025-12-16</t>
        </is>
      </c>
      <c r="G3964" t="n">
        <v>3752.62</v>
      </c>
      <c r="H3964" t="inlineStr">
        <is>
          <t>2026-01-20</t>
        </is>
      </c>
      <c r="I3964" t="n">
        <v>7974.41</v>
      </c>
      <c r="J3964" t="inlineStr">
        <is>
          <t>3차 익절 도달(40%)</t>
        </is>
      </c>
      <c r="K3964" t="n">
        <v>1</v>
      </c>
      <c r="L3964" t="n">
        <v>0</v>
      </c>
      <c r="M3964" t="n">
        <v>111.87</v>
      </c>
      <c r="N3964" t="inlineStr">
        <is>
          <t>01.20. 1주 매도(+40% 상승 시 30% 익절 원칙)</t>
        </is>
      </c>
      <c r="O3964" t="n">
        <v>300000</v>
      </c>
      <c r="P3964">
        <f>COUNTIF($A$2:A3964,A3964)</f>
        <v/>
      </c>
      <c r="Q3964">
        <f>A3964&amp;"|"&amp;P3964</f>
        <v/>
      </c>
    </row>
    <row r="3965">
      <c r="A3965" t="inlineStr">
        <is>
          <t>우리기술|6개월 전에 샀다면|[수익극대화]+[버티기형]</t>
        </is>
      </c>
      <c r="B3965" t="inlineStr">
        <is>
          <t>우리기술</t>
        </is>
      </c>
      <c r="C3965" t="inlineStr">
        <is>
          <t>032820</t>
        </is>
      </c>
      <c r="D3965" t="inlineStr">
        <is>
          <t>6개월 전에 샀다면</t>
        </is>
      </c>
      <c r="E3965" t="inlineStr">
        <is>
          <t>[수익극대화]+[버티기형]</t>
        </is>
      </c>
      <c r="F3965" t="inlineStr">
        <is>
          <t>2025-12-16</t>
        </is>
      </c>
      <c r="G3965" t="n">
        <v>3752.62</v>
      </c>
      <c r="H3965" t="inlineStr">
        <is>
          <t>2026-01-12</t>
        </is>
      </c>
      <c r="I3965" t="n">
        <v>4147.1</v>
      </c>
      <c r="J3965" t="inlineStr">
        <is>
          <t>1차 익절 도달(10%)</t>
        </is>
      </c>
      <c r="K3965" t="n">
        <v>31</v>
      </c>
      <c r="L3965" t="n">
        <v>48</v>
      </c>
      <c r="M3965" t="n">
        <v>10.18</v>
      </c>
      <c r="N3965" t="inlineStr">
        <is>
          <t>01.12. 31주 매도(+10% 상승 시 40% 익절 원칙)</t>
        </is>
      </c>
      <c r="O3965" t="n">
        <v>300000</v>
      </c>
      <c r="P3965">
        <f>COUNTIF($A$2:A3965,A3965)</f>
        <v/>
      </c>
      <c r="Q3965">
        <f>A3965&amp;"|"&amp;P3965</f>
        <v/>
      </c>
    </row>
    <row r="3966">
      <c r="A3966" t="inlineStr">
        <is>
          <t>우리기술|6개월 전에 샀다면|[수익극대화]+[버티기형]</t>
        </is>
      </c>
      <c r="B3966" t="inlineStr">
        <is>
          <t>우리기술</t>
        </is>
      </c>
      <c r="C3966" t="inlineStr">
        <is>
          <t>032820</t>
        </is>
      </c>
      <c r="D3966" t="inlineStr">
        <is>
          <t>6개월 전에 샀다면</t>
        </is>
      </c>
      <c r="E3966" t="inlineStr">
        <is>
          <t>[수익극대화]+[버티기형]</t>
        </is>
      </c>
      <c r="F3966" t="inlineStr">
        <is>
          <t>2025-12-16</t>
        </is>
      </c>
      <c r="G3966" t="n">
        <v>3752.62</v>
      </c>
      <c r="H3966" t="inlineStr">
        <is>
          <t>2026-01-16</t>
        </is>
      </c>
      <c r="I3966" t="n">
        <v>4721.69</v>
      </c>
      <c r="J3966" t="inlineStr">
        <is>
          <t>RSI 과열 부분청산</t>
        </is>
      </c>
      <c r="K3966" t="n">
        <v>43</v>
      </c>
      <c r="L3966" t="n">
        <v>5</v>
      </c>
      <c r="M3966" t="n">
        <v>25.45</v>
      </c>
      <c r="N3966" t="inlineStr">
        <is>
          <t>01.16. 43주 매도(RSI 과열 부분청산)</t>
        </is>
      </c>
      <c r="O3966" t="n">
        <v>300000</v>
      </c>
      <c r="P3966">
        <f>COUNTIF($A$2:A3966,A3966)</f>
        <v/>
      </c>
      <c r="Q3966">
        <f>A3966&amp;"|"&amp;P3966</f>
        <v/>
      </c>
    </row>
    <row r="3967">
      <c r="A3967" t="inlineStr">
        <is>
          <t>우리기술|6개월 전에 샀다면|[수익극대화]+[버티기형]</t>
        </is>
      </c>
      <c r="B3967" t="inlineStr">
        <is>
          <t>우리기술</t>
        </is>
      </c>
      <c r="C3967" t="inlineStr">
        <is>
          <t>032820</t>
        </is>
      </c>
      <c r="D3967" t="inlineStr">
        <is>
          <t>6개월 전에 샀다면</t>
        </is>
      </c>
      <c r="E3967" t="inlineStr">
        <is>
          <t>[수익극대화]+[버티기형]</t>
        </is>
      </c>
      <c r="F3967" t="inlineStr">
        <is>
          <t>2025-12-16</t>
        </is>
      </c>
      <c r="G3967" t="n">
        <v>3752.62</v>
      </c>
      <c r="H3967" t="inlineStr">
        <is>
          <t>2026-01-19</t>
        </is>
      </c>
      <c r="I3967" t="n">
        <v>6135.7</v>
      </c>
      <c r="J3967" t="inlineStr">
        <is>
          <t>RSI 과열 부분청산</t>
        </is>
      </c>
      <c r="K3967" t="n">
        <v>4</v>
      </c>
      <c r="L3967" t="n">
        <v>1</v>
      </c>
      <c r="M3967" t="n">
        <v>63.01</v>
      </c>
      <c r="N3967" t="inlineStr">
        <is>
          <t>01.19. 4주 매도(RSI 과열 부분청산)</t>
        </is>
      </c>
      <c r="O3967" t="n">
        <v>300000</v>
      </c>
      <c r="P3967">
        <f>COUNTIF($A$2:A3967,A3967)</f>
        <v/>
      </c>
      <c r="Q3967">
        <f>A3967&amp;"|"&amp;P3967</f>
        <v/>
      </c>
    </row>
    <row r="3968">
      <c r="A3968" t="inlineStr">
        <is>
          <t>우리기술|6개월 전에 샀다면|[수익극대화]+[버티기형]</t>
        </is>
      </c>
      <c r="B3968" t="inlineStr">
        <is>
          <t>우리기술</t>
        </is>
      </c>
      <c r="C3968" t="inlineStr">
        <is>
          <t>032820</t>
        </is>
      </c>
      <c r="D3968" t="inlineStr">
        <is>
          <t>6개월 전에 샀다면</t>
        </is>
      </c>
      <c r="E3968" t="inlineStr">
        <is>
          <t>[수익극대화]+[버티기형]</t>
        </is>
      </c>
      <c r="F3968" t="inlineStr">
        <is>
          <t>2025-12-16</t>
        </is>
      </c>
      <c r="G3968" t="n">
        <v>3752.62</v>
      </c>
      <c r="H3968" t="inlineStr">
        <is>
          <t>2026-01-20</t>
        </is>
      </c>
      <c r="I3968" t="n">
        <v>7974.41</v>
      </c>
      <c r="J3968" t="inlineStr">
        <is>
          <t>3차 익절 도달(40%)</t>
        </is>
      </c>
      <c r="K3968" t="n">
        <v>1</v>
      </c>
      <c r="L3968" t="n">
        <v>0</v>
      </c>
      <c r="M3968" t="n">
        <v>111.87</v>
      </c>
      <c r="N3968" t="inlineStr">
        <is>
          <t>01.20. 1주 매도(+40% 상승 시 30% 익절 원칙)</t>
        </is>
      </c>
      <c r="O3968" t="n">
        <v>300000</v>
      </c>
      <c r="P3968">
        <f>COUNTIF($A$2:A3968,A3968)</f>
        <v/>
      </c>
      <c r="Q3968">
        <f>A3968&amp;"|"&amp;P3968</f>
        <v/>
      </c>
    </row>
    <row r="3969">
      <c r="A3969" t="inlineStr">
        <is>
          <t>흥구석유|6개월 전에 샀다면|[초단타]+[칼손절]</t>
        </is>
      </c>
      <c r="B3969" t="inlineStr">
        <is>
          <t>흥구석유</t>
        </is>
      </c>
      <c r="C3969" t="inlineStr">
        <is>
          <t>024060</t>
        </is>
      </c>
      <c r="D3969" t="inlineStr">
        <is>
          <t>6개월 전에 샀다면</t>
        </is>
      </c>
      <c r="E3969" t="inlineStr">
        <is>
          <t>[초단타]+[칼손절]</t>
        </is>
      </c>
      <c r="F3969" t="inlineStr">
        <is>
          <t>2025-12-09</t>
        </is>
      </c>
      <c r="G3969" t="n">
        <v>11998.39</v>
      </c>
      <c r="H3969" t="inlineStr">
        <is>
          <t>2025-12-16</t>
        </is>
      </c>
      <c r="I3969" t="n">
        <v>11671.82</v>
      </c>
      <c r="J3969" t="inlineStr">
        <is>
          <t>1차 손절 도달(-2%)</t>
        </is>
      </c>
      <c r="K3969" t="n">
        <v>19</v>
      </c>
      <c r="L3969" t="n">
        <v>5</v>
      </c>
      <c r="M3969" t="n">
        <v>-3.01</v>
      </c>
      <c r="N3969" t="inlineStr">
        <is>
          <t>12.16. 19주 매도(-2% 하락 시 80% 손절 원칙)</t>
        </is>
      </c>
      <c r="O3969" t="n">
        <v>300000</v>
      </c>
      <c r="P3969">
        <f>COUNTIF($A$2:A3969,A3969)</f>
        <v/>
      </c>
      <c r="Q3969">
        <f>A3969&amp;"|"&amp;P3969</f>
        <v/>
      </c>
    </row>
    <row r="3970">
      <c r="A3970" t="inlineStr">
        <is>
          <t>흥구석유|6개월 전에 샀다면|[초단타]+[칼손절]</t>
        </is>
      </c>
      <c r="B3970" t="inlineStr">
        <is>
          <t>흥구석유</t>
        </is>
      </c>
      <c r="C3970" t="inlineStr">
        <is>
          <t>024060</t>
        </is>
      </c>
      <c r="D3970" t="inlineStr">
        <is>
          <t>6개월 전에 샀다면</t>
        </is>
      </c>
      <c r="E3970" t="inlineStr">
        <is>
          <t>[초단타]+[칼손절]</t>
        </is>
      </c>
      <c r="F3970" t="inlineStr">
        <is>
          <t>2025-12-09</t>
        </is>
      </c>
      <c r="G3970" t="n">
        <v>11998.39</v>
      </c>
      <c r="H3970" t="inlineStr">
        <is>
          <t>2026-01-05</t>
        </is>
      </c>
      <c r="I3970" t="n">
        <v>12361.34</v>
      </c>
      <c r="J3970" t="inlineStr">
        <is>
          <t>1차 익절 도달(3%)</t>
        </is>
      </c>
      <c r="K3970" t="n">
        <v>5</v>
      </c>
      <c r="L3970" t="n">
        <v>0</v>
      </c>
      <c r="M3970" t="n">
        <v>2.72</v>
      </c>
      <c r="N3970" t="inlineStr">
        <is>
          <t>01.05. 5주 매도(+3% 상승 시 70% 익절 원칙)</t>
        </is>
      </c>
      <c r="O3970" t="n">
        <v>300000</v>
      </c>
      <c r="P3970">
        <f>COUNTIF($A$2:A3970,A3970)</f>
        <v/>
      </c>
      <c r="Q3970">
        <f>A3970&amp;"|"&amp;P3970</f>
        <v/>
      </c>
    </row>
    <row r="3971">
      <c r="A3971" t="inlineStr">
        <is>
          <t>흥구석유|6개월 전에 샀다면|[초단타]+[정석방어]</t>
        </is>
      </c>
      <c r="B3971" t="inlineStr">
        <is>
          <t>흥구석유</t>
        </is>
      </c>
      <c r="C3971" t="inlineStr">
        <is>
          <t>024060</t>
        </is>
      </c>
      <c r="D3971" t="inlineStr">
        <is>
          <t>6개월 전에 샀다면</t>
        </is>
      </c>
      <c r="E3971" t="inlineStr">
        <is>
          <t>[초단타]+[정석방어]</t>
        </is>
      </c>
      <c r="F3971" t="inlineStr">
        <is>
          <t>2025-12-09</t>
        </is>
      </c>
      <c r="G3971" t="n">
        <v>11998.39</v>
      </c>
      <c r="H3971" t="inlineStr">
        <is>
          <t>2026-01-05</t>
        </is>
      </c>
      <c r="I3971" t="n">
        <v>12361.34</v>
      </c>
      <c r="J3971" t="inlineStr">
        <is>
          <t>1차 익절 도달(3%)</t>
        </is>
      </c>
      <c r="K3971" t="n">
        <v>16</v>
      </c>
      <c r="L3971" t="n">
        <v>8</v>
      </c>
      <c r="M3971" t="n">
        <v>2.72</v>
      </c>
      <c r="N3971" t="inlineStr">
        <is>
          <t>01.05. 16주 매도(+3% 상승 시 70% 익절 원칙)</t>
        </is>
      </c>
      <c r="O3971" t="n">
        <v>300000</v>
      </c>
      <c r="P3971">
        <f>COUNTIF($A$2:A3971,A3971)</f>
        <v/>
      </c>
      <c r="Q3971">
        <f>A3971&amp;"|"&amp;P3971</f>
        <v/>
      </c>
    </row>
    <row r="3972">
      <c r="A3972" t="inlineStr">
        <is>
          <t>흥구석유|6개월 전에 샀다면|[초단타]+[정석방어]</t>
        </is>
      </c>
      <c r="B3972" t="inlineStr">
        <is>
          <t>흥구석유</t>
        </is>
      </c>
      <c r="C3972" t="inlineStr">
        <is>
          <t>024060</t>
        </is>
      </c>
      <c r="D3972" t="inlineStr">
        <is>
          <t>6개월 전에 샀다면</t>
        </is>
      </c>
      <c r="E3972" t="inlineStr">
        <is>
          <t>[초단타]+[정석방어]</t>
        </is>
      </c>
      <c r="F3972" t="inlineStr">
        <is>
          <t>2025-12-09</t>
        </is>
      </c>
      <c r="G3972" t="n">
        <v>11998.39</v>
      </c>
      <c r="H3972" t="inlineStr">
        <is>
          <t>2026-01-06</t>
        </is>
      </c>
      <c r="I3972" t="n">
        <v>12811.03</v>
      </c>
      <c r="J3972" t="inlineStr">
        <is>
          <t>2차 익절 도달(5%)</t>
        </is>
      </c>
      <c r="K3972" t="n">
        <v>4</v>
      </c>
      <c r="L3972" t="n">
        <v>4</v>
      </c>
      <c r="M3972" t="n">
        <v>6.45</v>
      </c>
      <c r="N3972" t="inlineStr">
        <is>
          <t>01.06. 4주 매도(+5% 상승 시 20% 익절 원칙)</t>
        </is>
      </c>
      <c r="O3972" t="n">
        <v>300000</v>
      </c>
      <c r="P3972">
        <f>COUNTIF($A$2:A3972,A3972)</f>
        <v/>
      </c>
      <c r="Q3972">
        <f>A3972&amp;"|"&amp;P3972</f>
        <v/>
      </c>
    </row>
    <row r="3973">
      <c r="A3973" t="inlineStr">
        <is>
          <t>흥구석유|6개월 전에 샀다면|[초단타]+[정석방어]</t>
        </is>
      </c>
      <c r="B3973" t="inlineStr">
        <is>
          <t>흥구석유</t>
        </is>
      </c>
      <c r="C3973" t="inlineStr">
        <is>
          <t>024060</t>
        </is>
      </c>
      <c r="D3973" t="inlineStr">
        <is>
          <t>6개월 전에 샀다면</t>
        </is>
      </c>
      <c r="E3973" t="inlineStr">
        <is>
          <t>[초단타]+[정석방어]</t>
        </is>
      </c>
      <c r="F3973" t="inlineStr">
        <is>
          <t>2025-12-09</t>
        </is>
      </c>
      <c r="G3973" t="n">
        <v>11998.39</v>
      </c>
      <c r="H3973" t="inlineStr">
        <is>
          <t>2026-01-12</t>
        </is>
      </c>
      <c r="I3973" t="n">
        <v>13500.54</v>
      </c>
      <c r="J3973" t="inlineStr">
        <is>
          <t>RSI 과열 부분청산</t>
        </is>
      </c>
      <c r="K3973" t="n">
        <v>3</v>
      </c>
      <c r="L3973" t="n">
        <v>1</v>
      </c>
      <c r="M3973" t="n">
        <v>12.18</v>
      </c>
      <c r="N3973" t="inlineStr">
        <is>
          <t>01.12. 3주 매도(RSI 과열 부분청산)</t>
        </is>
      </c>
      <c r="O3973" t="n">
        <v>300000</v>
      </c>
      <c r="P3973">
        <f>COUNTIF($A$2:A3973,A3973)</f>
        <v/>
      </c>
      <c r="Q3973">
        <f>A3973&amp;"|"&amp;P3973</f>
        <v/>
      </c>
    </row>
    <row r="3974">
      <c r="A3974" t="inlineStr">
        <is>
          <t>흥구석유|6개월 전에 샀다면|[초단타]+[정석방어]</t>
        </is>
      </c>
      <c r="B3974" t="inlineStr">
        <is>
          <t>흥구석유</t>
        </is>
      </c>
      <c r="C3974" t="inlineStr">
        <is>
          <t>024060</t>
        </is>
      </c>
      <c r="D3974" t="inlineStr">
        <is>
          <t>6개월 전에 샀다면</t>
        </is>
      </c>
      <c r="E3974" t="inlineStr">
        <is>
          <t>[초단타]+[정석방어]</t>
        </is>
      </c>
      <c r="F3974" t="inlineStr">
        <is>
          <t>2025-12-09</t>
        </is>
      </c>
      <c r="G3974" t="n">
        <v>11998.39</v>
      </c>
      <c r="H3974" t="inlineStr">
        <is>
          <t>2026-01-13</t>
        </is>
      </c>
      <c r="I3974" t="n">
        <v>13540.51</v>
      </c>
      <c r="J3974" t="inlineStr">
        <is>
          <t>3차 익절 도달(10%)</t>
        </is>
      </c>
      <c r="K3974" t="n">
        <v>1</v>
      </c>
      <c r="L3974" t="n">
        <v>0</v>
      </c>
      <c r="M3974" t="n">
        <v>12.51</v>
      </c>
      <c r="N3974" t="inlineStr">
        <is>
          <t>01.13. 1주 매도(+10% 상승 시 10% 익절 원칙)</t>
        </is>
      </c>
      <c r="O3974" t="n">
        <v>300000</v>
      </c>
      <c r="P3974">
        <f>COUNTIF($A$2:A3974,A3974)</f>
        <v/>
      </c>
      <c r="Q3974">
        <f>A3974&amp;"|"&amp;P3974</f>
        <v/>
      </c>
    </row>
    <row r="3975">
      <c r="A3975" t="inlineStr">
        <is>
          <t>흥구석유|6개월 전에 샀다면|[초단타]+[변동성허용]</t>
        </is>
      </c>
      <c r="B3975" t="inlineStr">
        <is>
          <t>흥구석유</t>
        </is>
      </c>
      <c r="C3975" t="inlineStr">
        <is>
          <t>024060</t>
        </is>
      </c>
      <c r="D3975" t="inlineStr">
        <is>
          <t>6개월 전에 샀다면</t>
        </is>
      </c>
      <c r="E3975" t="inlineStr">
        <is>
          <t>[초단타]+[변동성허용]</t>
        </is>
      </c>
      <c r="F3975" t="inlineStr">
        <is>
          <t>2025-12-09</t>
        </is>
      </c>
      <c r="G3975" t="n">
        <v>11998.39</v>
      </c>
      <c r="H3975" t="inlineStr">
        <is>
          <t>2026-01-05</t>
        </is>
      </c>
      <c r="I3975" t="n">
        <v>12361.34</v>
      </c>
      <c r="J3975" t="inlineStr">
        <is>
          <t>1차 익절 도달(3%)</t>
        </is>
      </c>
      <c r="K3975" t="n">
        <v>16</v>
      </c>
      <c r="L3975" t="n">
        <v>8</v>
      </c>
      <c r="M3975" t="n">
        <v>2.72</v>
      </c>
      <c r="N3975" t="inlineStr">
        <is>
          <t>01.05. 16주 매도(+3% 상승 시 70% 익절 원칙)</t>
        </is>
      </c>
      <c r="O3975" t="n">
        <v>300000</v>
      </c>
      <c r="P3975">
        <f>COUNTIF($A$2:A3975,A3975)</f>
        <v/>
      </c>
      <c r="Q3975">
        <f>A3975&amp;"|"&amp;P3975</f>
        <v/>
      </c>
    </row>
    <row r="3976">
      <c r="A3976" t="inlineStr">
        <is>
          <t>흥구석유|6개월 전에 샀다면|[초단타]+[변동성허용]</t>
        </is>
      </c>
      <c r="B3976" t="inlineStr">
        <is>
          <t>흥구석유</t>
        </is>
      </c>
      <c r="C3976" t="inlineStr">
        <is>
          <t>024060</t>
        </is>
      </c>
      <c r="D3976" t="inlineStr">
        <is>
          <t>6개월 전에 샀다면</t>
        </is>
      </c>
      <c r="E3976" t="inlineStr">
        <is>
          <t>[초단타]+[변동성허용]</t>
        </is>
      </c>
      <c r="F3976" t="inlineStr">
        <is>
          <t>2025-12-09</t>
        </is>
      </c>
      <c r="G3976" t="n">
        <v>11998.39</v>
      </c>
      <c r="H3976" t="inlineStr">
        <is>
          <t>2026-01-06</t>
        </is>
      </c>
      <c r="I3976" t="n">
        <v>12811.03</v>
      </c>
      <c r="J3976" t="inlineStr">
        <is>
          <t>2차 익절 도달(5%)</t>
        </is>
      </c>
      <c r="K3976" t="n">
        <v>4</v>
      </c>
      <c r="L3976" t="n">
        <v>4</v>
      </c>
      <c r="M3976" t="n">
        <v>6.45</v>
      </c>
      <c r="N3976" t="inlineStr">
        <is>
          <t>01.06. 4주 매도(+5% 상승 시 20% 익절 원칙)</t>
        </is>
      </c>
      <c r="O3976" t="n">
        <v>300000</v>
      </c>
      <c r="P3976">
        <f>COUNTIF($A$2:A3976,A3976)</f>
        <v/>
      </c>
      <c r="Q3976">
        <f>A3976&amp;"|"&amp;P3976</f>
        <v/>
      </c>
    </row>
    <row r="3977">
      <c r="A3977" t="inlineStr">
        <is>
          <t>흥구석유|6개월 전에 샀다면|[초단타]+[변동성허용]</t>
        </is>
      </c>
      <c r="B3977" t="inlineStr">
        <is>
          <t>흥구석유</t>
        </is>
      </c>
      <c r="C3977" t="inlineStr">
        <is>
          <t>024060</t>
        </is>
      </c>
      <c r="D3977" t="inlineStr">
        <is>
          <t>6개월 전에 샀다면</t>
        </is>
      </c>
      <c r="E3977" t="inlineStr">
        <is>
          <t>[초단타]+[변동성허용]</t>
        </is>
      </c>
      <c r="F3977" t="inlineStr">
        <is>
          <t>2025-12-09</t>
        </is>
      </c>
      <c r="G3977" t="n">
        <v>11998.39</v>
      </c>
      <c r="H3977" t="inlineStr">
        <is>
          <t>2026-01-12</t>
        </is>
      </c>
      <c r="I3977" t="n">
        <v>13500.54</v>
      </c>
      <c r="J3977" t="inlineStr">
        <is>
          <t>RSI 과열 부분청산</t>
        </is>
      </c>
      <c r="K3977" t="n">
        <v>3</v>
      </c>
      <c r="L3977" t="n">
        <v>1</v>
      </c>
      <c r="M3977" t="n">
        <v>12.18</v>
      </c>
      <c r="N3977" t="inlineStr">
        <is>
          <t>01.12. 3주 매도(RSI 과열 부분청산)</t>
        </is>
      </c>
      <c r="O3977" t="n">
        <v>300000</v>
      </c>
      <c r="P3977">
        <f>COUNTIF($A$2:A3977,A3977)</f>
        <v/>
      </c>
      <c r="Q3977">
        <f>A3977&amp;"|"&amp;P3977</f>
        <v/>
      </c>
    </row>
    <row r="3978">
      <c r="A3978" t="inlineStr">
        <is>
          <t>흥구석유|6개월 전에 샀다면|[초단타]+[변동성허용]</t>
        </is>
      </c>
      <c r="B3978" t="inlineStr">
        <is>
          <t>흥구석유</t>
        </is>
      </c>
      <c r="C3978" t="inlineStr">
        <is>
          <t>024060</t>
        </is>
      </c>
      <c r="D3978" t="inlineStr">
        <is>
          <t>6개월 전에 샀다면</t>
        </is>
      </c>
      <c r="E3978" t="inlineStr">
        <is>
          <t>[초단타]+[변동성허용]</t>
        </is>
      </c>
      <c r="F3978" t="inlineStr">
        <is>
          <t>2025-12-09</t>
        </is>
      </c>
      <c r="G3978" t="n">
        <v>11998.39</v>
      </c>
      <c r="H3978" t="inlineStr">
        <is>
          <t>2026-01-13</t>
        </is>
      </c>
      <c r="I3978" t="n">
        <v>13540.51</v>
      </c>
      <c r="J3978" t="inlineStr">
        <is>
          <t>3차 익절 도달(10%)</t>
        </is>
      </c>
      <c r="K3978" t="n">
        <v>1</v>
      </c>
      <c r="L3978" t="n">
        <v>0</v>
      </c>
      <c r="M3978" t="n">
        <v>12.51</v>
      </c>
      <c r="N3978" t="inlineStr">
        <is>
          <t>01.13. 1주 매도(+10% 상승 시 10% 익절 원칙)</t>
        </is>
      </c>
      <c r="O3978" t="n">
        <v>300000</v>
      </c>
      <c r="P3978">
        <f>COUNTIF($A$2:A3978,A3978)</f>
        <v/>
      </c>
      <c r="Q3978">
        <f>A3978&amp;"|"&amp;P3978</f>
        <v/>
      </c>
    </row>
    <row r="3979">
      <c r="A3979" t="inlineStr">
        <is>
          <t>흥구석유|6개월 전에 샀다면|[초단타]+[버티기형]</t>
        </is>
      </c>
      <c r="B3979" t="inlineStr">
        <is>
          <t>흥구석유</t>
        </is>
      </c>
      <c r="C3979" t="inlineStr">
        <is>
          <t>024060</t>
        </is>
      </c>
      <c r="D3979" t="inlineStr">
        <is>
          <t>6개월 전에 샀다면</t>
        </is>
      </c>
      <c r="E3979" t="inlineStr">
        <is>
          <t>[초단타]+[버티기형]</t>
        </is>
      </c>
      <c r="F3979" t="inlineStr">
        <is>
          <t>2025-12-09</t>
        </is>
      </c>
      <c r="G3979" t="n">
        <v>11998.39</v>
      </c>
      <c r="H3979" t="inlineStr">
        <is>
          <t>2026-01-05</t>
        </is>
      </c>
      <c r="I3979" t="n">
        <v>12361.34</v>
      </c>
      <c r="J3979" t="inlineStr">
        <is>
          <t>1차 익절 도달(3%)</t>
        </is>
      </c>
      <c r="K3979" t="n">
        <v>16</v>
      </c>
      <c r="L3979" t="n">
        <v>8</v>
      </c>
      <c r="M3979" t="n">
        <v>2.72</v>
      </c>
      <c r="N3979" t="inlineStr">
        <is>
          <t>01.05. 16주 매도(+3% 상승 시 70% 익절 원칙)</t>
        </is>
      </c>
      <c r="O3979" t="n">
        <v>300000</v>
      </c>
      <c r="P3979">
        <f>COUNTIF($A$2:A3979,A3979)</f>
        <v/>
      </c>
      <c r="Q3979">
        <f>A3979&amp;"|"&amp;P3979</f>
        <v/>
      </c>
    </row>
    <row r="3980">
      <c r="A3980" t="inlineStr">
        <is>
          <t>흥구석유|6개월 전에 샀다면|[초단타]+[버티기형]</t>
        </is>
      </c>
      <c r="B3980" t="inlineStr">
        <is>
          <t>흥구석유</t>
        </is>
      </c>
      <c r="C3980" t="inlineStr">
        <is>
          <t>024060</t>
        </is>
      </c>
      <c r="D3980" t="inlineStr">
        <is>
          <t>6개월 전에 샀다면</t>
        </is>
      </c>
      <c r="E3980" t="inlineStr">
        <is>
          <t>[초단타]+[버티기형]</t>
        </is>
      </c>
      <c r="F3980" t="inlineStr">
        <is>
          <t>2025-12-09</t>
        </is>
      </c>
      <c r="G3980" t="n">
        <v>11998.39</v>
      </c>
      <c r="H3980" t="inlineStr">
        <is>
          <t>2026-01-06</t>
        </is>
      </c>
      <c r="I3980" t="n">
        <v>12811.03</v>
      </c>
      <c r="J3980" t="inlineStr">
        <is>
          <t>2차 익절 도달(5%)</t>
        </is>
      </c>
      <c r="K3980" t="n">
        <v>4</v>
      </c>
      <c r="L3980" t="n">
        <v>4</v>
      </c>
      <c r="M3980" t="n">
        <v>6.45</v>
      </c>
      <c r="N3980" t="inlineStr">
        <is>
          <t>01.06. 4주 매도(+5% 상승 시 20% 익절 원칙)</t>
        </is>
      </c>
      <c r="O3980" t="n">
        <v>300000</v>
      </c>
      <c r="P3980">
        <f>COUNTIF($A$2:A3980,A3980)</f>
        <v/>
      </c>
      <c r="Q3980">
        <f>A3980&amp;"|"&amp;P3980</f>
        <v/>
      </c>
    </row>
    <row r="3981">
      <c r="A3981" t="inlineStr">
        <is>
          <t>흥구석유|6개월 전에 샀다면|[초단타]+[버티기형]</t>
        </is>
      </c>
      <c r="B3981" t="inlineStr">
        <is>
          <t>흥구석유</t>
        </is>
      </c>
      <c r="C3981" t="inlineStr">
        <is>
          <t>024060</t>
        </is>
      </c>
      <c r="D3981" t="inlineStr">
        <is>
          <t>6개월 전에 샀다면</t>
        </is>
      </c>
      <c r="E3981" t="inlineStr">
        <is>
          <t>[초단타]+[버티기형]</t>
        </is>
      </c>
      <c r="F3981" t="inlineStr">
        <is>
          <t>2025-12-09</t>
        </is>
      </c>
      <c r="G3981" t="n">
        <v>11998.39</v>
      </c>
      <c r="H3981" t="inlineStr">
        <is>
          <t>2026-01-12</t>
        </is>
      </c>
      <c r="I3981" t="n">
        <v>13500.54</v>
      </c>
      <c r="J3981" t="inlineStr">
        <is>
          <t>RSI 과열 부분청산</t>
        </is>
      </c>
      <c r="K3981" t="n">
        <v>3</v>
      </c>
      <c r="L3981" t="n">
        <v>1</v>
      </c>
      <c r="M3981" t="n">
        <v>12.18</v>
      </c>
      <c r="N3981" t="inlineStr">
        <is>
          <t>01.12. 3주 매도(RSI 과열 부분청산)</t>
        </is>
      </c>
      <c r="O3981" t="n">
        <v>300000</v>
      </c>
      <c r="P3981">
        <f>COUNTIF($A$2:A3981,A3981)</f>
        <v/>
      </c>
      <c r="Q3981">
        <f>A3981&amp;"|"&amp;P3981</f>
        <v/>
      </c>
    </row>
    <row r="3982">
      <c r="A3982" t="inlineStr">
        <is>
          <t>흥구석유|6개월 전에 샀다면|[초단타]+[버티기형]</t>
        </is>
      </c>
      <c r="B3982" t="inlineStr">
        <is>
          <t>흥구석유</t>
        </is>
      </c>
      <c r="C3982" t="inlineStr">
        <is>
          <t>024060</t>
        </is>
      </c>
      <c r="D3982" t="inlineStr">
        <is>
          <t>6개월 전에 샀다면</t>
        </is>
      </c>
      <c r="E3982" t="inlineStr">
        <is>
          <t>[초단타]+[버티기형]</t>
        </is>
      </c>
      <c r="F3982" t="inlineStr">
        <is>
          <t>2025-12-09</t>
        </is>
      </c>
      <c r="G3982" t="n">
        <v>11998.39</v>
      </c>
      <c r="H3982" t="inlineStr">
        <is>
          <t>2026-01-13</t>
        </is>
      </c>
      <c r="I3982" t="n">
        <v>13540.51</v>
      </c>
      <c r="J3982" t="inlineStr">
        <is>
          <t>3차 익절 도달(10%)</t>
        </is>
      </c>
      <c r="K3982" t="n">
        <v>1</v>
      </c>
      <c r="L3982" t="n">
        <v>0</v>
      </c>
      <c r="M3982" t="n">
        <v>12.51</v>
      </c>
      <c r="N3982" t="inlineStr">
        <is>
          <t>01.13. 1주 매도(+10% 상승 시 10% 익절 원칙)</t>
        </is>
      </c>
      <c r="O3982" t="n">
        <v>300000</v>
      </c>
      <c r="P3982">
        <f>COUNTIF($A$2:A3982,A3982)</f>
        <v/>
      </c>
      <c r="Q3982">
        <f>A3982&amp;"|"&amp;P3982</f>
        <v/>
      </c>
    </row>
    <row r="3983">
      <c r="A3983" t="inlineStr">
        <is>
          <t>흥구석유|6개월 전에 샀다면|[단기스윙]+[칼손절]</t>
        </is>
      </c>
      <c r="B3983" t="inlineStr">
        <is>
          <t>흥구석유</t>
        </is>
      </c>
      <c r="C3983" t="inlineStr">
        <is>
          <t>024060</t>
        </is>
      </c>
      <c r="D3983" t="inlineStr">
        <is>
          <t>6개월 전에 샀다면</t>
        </is>
      </c>
      <c r="E3983" t="inlineStr">
        <is>
          <t>[단기스윙]+[칼손절]</t>
        </is>
      </c>
      <c r="F3983" t="inlineStr">
        <is>
          <t>2025-12-09</t>
        </is>
      </c>
      <c r="G3983" t="n">
        <v>11998.39</v>
      </c>
      <c r="H3983" t="inlineStr">
        <is>
          <t>2025-12-16</t>
        </is>
      </c>
      <c r="I3983" t="n">
        <v>11671.82</v>
      </c>
      <c r="J3983" t="inlineStr">
        <is>
          <t>1차 손절 도달(-2%)</t>
        </is>
      </c>
      <c r="K3983" t="n">
        <v>19</v>
      </c>
      <c r="L3983" t="n">
        <v>5</v>
      </c>
      <c r="M3983" t="n">
        <v>-3.01</v>
      </c>
      <c r="N3983" t="inlineStr">
        <is>
          <t>12.16. 19주 매도(-2% 하락 시 80% 손절 원칙)</t>
        </is>
      </c>
      <c r="O3983" t="n">
        <v>300000</v>
      </c>
      <c r="P3983">
        <f>COUNTIF($A$2:A3983,A3983)</f>
        <v/>
      </c>
      <c r="Q3983">
        <f>A3983&amp;"|"&amp;P3983</f>
        <v/>
      </c>
    </row>
    <row r="3984">
      <c r="A3984" t="inlineStr">
        <is>
          <t>흥구석유|6개월 전에 샀다면|[단기스윙]+[칼손절]</t>
        </is>
      </c>
      <c r="B3984" t="inlineStr">
        <is>
          <t>흥구석유</t>
        </is>
      </c>
      <c r="C3984" t="inlineStr">
        <is>
          <t>024060</t>
        </is>
      </c>
      <c r="D3984" t="inlineStr">
        <is>
          <t>6개월 전에 샀다면</t>
        </is>
      </c>
      <c r="E3984" t="inlineStr">
        <is>
          <t>[단기스윙]+[칼손절]</t>
        </is>
      </c>
      <c r="F3984" t="inlineStr">
        <is>
          <t>2025-12-09</t>
        </is>
      </c>
      <c r="G3984" t="n">
        <v>11998.39</v>
      </c>
      <c r="H3984" t="inlineStr">
        <is>
          <t>2026-01-06</t>
        </is>
      </c>
      <c r="I3984" t="n">
        <v>12811.03</v>
      </c>
      <c r="J3984" t="inlineStr">
        <is>
          <t>1차 익절 도달(5%)</t>
        </is>
      </c>
      <c r="K3984" t="n">
        <v>5</v>
      </c>
      <c r="L3984" t="n">
        <v>0</v>
      </c>
      <c r="M3984" t="n">
        <v>6.45</v>
      </c>
      <c r="N3984" t="inlineStr">
        <is>
          <t>01.06. 5주 매도(+5% 상승 시 60% 익절 원칙)</t>
        </is>
      </c>
      <c r="O3984" t="n">
        <v>300000</v>
      </c>
      <c r="P3984">
        <f>COUNTIF($A$2:A3984,A3984)</f>
        <v/>
      </c>
      <c r="Q3984">
        <f>A3984&amp;"|"&amp;P3984</f>
        <v/>
      </c>
    </row>
    <row r="3985">
      <c r="A3985" t="inlineStr">
        <is>
          <t>흥구석유|6개월 전에 샀다면|[단기스윙]+[정석방어]</t>
        </is>
      </c>
      <c r="B3985" t="inlineStr">
        <is>
          <t>흥구석유</t>
        </is>
      </c>
      <c r="C3985" t="inlineStr">
        <is>
          <t>024060</t>
        </is>
      </c>
      <c r="D3985" t="inlineStr">
        <is>
          <t>6개월 전에 샀다면</t>
        </is>
      </c>
      <c r="E3985" t="inlineStr">
        <is>
          <t>[단기스윙]+[정석방어]</t>
        </is>
      </c>
      <c r="F3985" t="inlineStr">
        <is>
          <t>2025-12-09</t>
        </is>
      </c>
      <c r="G3985" t="n">
        <v>11998.39</v>
      </c>
      <c r="H3985" t="inlineStr">
        <is>
          <t>2026-01-06</t>
        </is>
      </c>
      <c r="I3985" t="n">
        <v>12811.03</v>
      </c>
      <c r="J3985" t="inlineStr">
        <is>
          <t>1차 익절 도달(5%)</t>
        </is>
      </c>
      <c r="K3985" t="n">
        <v>14</v>
      </c>
      <c r="L3985" t="n">
        <v>10</v>
      </c>
      <c r="M3985" t="n">
        <v>6.45</v>
      </c>
      <c r="N3985" t="inlineStr">
        <is>
          <t>01.06. 14주 매도(+5% 상승 시 60% 익절 원칙)</t>
        </is>
      </c>
      <c r="O3985" t="n">
        <v>300000</v>
      </c>
      <c r="P3985">
        <f>COUNTIF($A$2:A3985,A3985)</f>
        <v/>
      </c>
      <c r="Q3985">
        <f>A3985&amp;"|"&amp;P3985</f>
        <v/>
      </c>
    </row>
    <row r="3986">
      <c r="A3986" t="inlineStr">
        <is>
          <t>흥구석유|6개월 전에 샀다면|[단기스윙]+[정석방어]</t>
        </is>
      </c>
      <c r="B3986" t="inlineStr">
        <is>
          <t>흥구석유</t>
        </is>
      </c>
      <c r="C3986" t="inlineStr">
        <is>
          <t>024060</t>
        </is>
      </c>
      <c r="D3986" t="inlineStr">
        <is>
          <t>6개월 전에 샀다면</t>
        </is>
      </c>
      <c r="E3986" t="inlineStr">
        <is>
          <t>[단기스윙]+[정석방어]</t>
        </is>
      </c>
      <c r="F3986" t="inlineStr">
        <is>
          <t>2025-12-09</t>
        </is>
      </c>
      <c r="G3986" t="n">
        <v>11998.39</v>
      </c>
      <c r="H3986" t="inlineStr">
        <is>
          <t>2026-01-12</t>
        </is>
      </c>
      <c r="I3986" t="n">
        <v>13500.54</v>
      </c>
      <c r="J3986" t="inlineStr">
        <is>
          <t>RSI 과열 부분청산</t>
        </is>
      </c>
      <c r="K3986" t="n">
        <v>9</v>
      </c>
      <c r="L3986" t="n">
        <v>1</v>
      </c>
      <c r="M3986" t="n">
        <v>12.18</v>
      </c>
      <c r="N3986" t="inlineStr">
        <is>
          <t>01.12. 9주 매도(RSI 과열 부분청산)</t>
        </is>
      </c>
      <c r="O3986" t="n">
        <v>300000</v>
      </c>
      <c r="P3986">
        <f>COUNTIF($A$2:A3986,A3986)</f>
        <v/>
      </c>
      <c r="Q3986">
        <f>A3986&amp;"|"&amp;P3986</f>
        <v/>
      </c>
    </row>
    <row r="3987">
      <c r="A3987" t="inlineStr">
        <is>
          <t>흥구석유|6개월 전에 샀다면|[단기스윙]+[정석방어]</t>
        </is>
      </c>
      <c r="B3987" t="inlineStr">
        <is>
          <t>흥구석유</t>
        </is>
      </c>
      <c r="C3987" t="inlineStr">
        <is>
          <t>024060</t>
        </is>
      </c>
      <c r="D3987" t="inlineStr">
        <is>
          <t>6개월 전에 샀다면</t>
        </is>
      </c>
      <c r="E3987" t="inlineStr">
        <is>
          <t>[단기스윙]+[정석방어]</t>
        </is>
      </c>
      <c r="F3987" t="inlineStr">
        <is>
          <t>2025-12-09</t>
        </is>
      </c>
      <c r="G3987" t="n">
        <v>11998.39</v>
      </c>
      <c r="H3987" t="inlineStr">
        <is>
          <t>2026-01-13</t>
        </is>
      </c>
      <c r="I3987" t="n">
        <v>13540.51</v>
      </c>
      <c r="J3987" t="inlineStr">
        <is>
          <t>2차 익절 도달(10%)</t>
        </is>
      </c>
      <c r="K3987" t="n">
        <v>1</v>
      </c>
      <c r="L3987" t="n">
        <v>0</v>
      </c>
      <c r="M3987" t="n">
        <v>12.51</v>
      </c>
      <c r="N3987" t="inlineStr">
        <is>
          <t>01.13. 1주 매도(+10% 상승 시 30% 익절 원칙)</t>
        </is>
      </c>
      <c r="O3987" t="n">
        <v>300000</v>
      </c>
      <c r="P3987">
        <f>COUNTIF($A$2:A3987,A3987)</f>
        <v/>
      </c>
      <c r="Q3987">
        <f>A3987&amp;"|"&amp;P3987</f>
        <v/>
      </c>
    </row>
    <row r="3988">
      <c r="A3988" t="inlineStr">
        <is>
          <t>흥구석유|6개월 전에 샀다면|[단기스윙]+[변동성허용]</t>
        </is>
      </c>
      <c r="B3988" t="inlineStr">
        <is>
          <t>흥구석유</t>
        </is>
      </c>
      <c r="C3988" t="inlineStr">
        <is>
          <t>024060</t>
        </is>
      </c>
      <c r="D3988" t="inlineStr">
        <is>
          <t>6개월 전에 샀다면</t>
        </is>
      </c>
      <c r="E3988" t="inlineStr">
        <is>
          <t>[단기스윙]+[변동성허용]</t>
        </is>
      </c>
      <c r="F3988" t="inlineStr">
        <is>
          <t>2025-12-09</t>
        </is>
      </c>
      <c r="G3988" t="n">
        <v>11998.39</v>
      </c>
      <c r="H3988" t="inlineStr">
        <is>
          <t>2026-01-06</t>
        </is>
      </c>
      <c r="I3988" t="n">
        <v>12811.03</v>
      </c>
      <c r="J3988" t="inlineStr">
        <is>
          <t>1차 익절 도달(5%)</t>
        </is>
      </c>
      <c r="K3988" t="n">
        <v>14</v>
      </c>
      <c r="L3988" t="n">
        <v>10</v>
      </c>
      <c r="M3988" t="n">
        <v>6.45</v>
      </c>
      <c r="N3988" t="inlineStr">
        <is>
          <t>01.06. 14주 매도(+5% 상승 시 60% 익절 원칙)</t>
        </is>
      </c>
      <c r="O3988" t="n">
        <v>300000</v>
      </c>
      <c r="P3988">
        <f>COUNTIF($A$2:A3988,A3988)</f>
        <v/>
      </c>
      <c r="Q3988">
        <f>A3988&amp;"|"&amp;P3988</f>
        <v/>
      </c>
    </row>
    <row r="3989">
      <c r="A3989" t="inlineStr">
        <is>
          <t>흥구석유|6개월 전에 샀다면|[단기스윙]+[변동성허용]</t>
        </is>
      </c>
      <c r="B3989" t="inlineStr">
        <is>
          <t>흥구석유</t>
        </is>
      </c>
      <c r="C3989" t="inlineStr">
        <is>
          <t>024060</t>
        </is>
      </c>
      <c r="D3989" t="inlineStr">
        <is>
          <t>6개월 전에 샀다면</t>
        </is>
      </c>
      <c r="E3989" t="inlineStr">
        <is>
          <t>[단기스윙]+[변동성허용]</t>
        </is>
      </c>
      <c r="F3989" t="inlineStr">
        <is>
          <t>2025-12-09</t>
        </is>
      </c>
      <c r="G3989" t="n">
        <v>11998.39</v>
      </c>
      <c r="H3989" t="inlineStr">
        <is>
          <t>2026-01-12</t>
        </is>
      </c>
      <c r="I3989" t="n">
        <v>13500.54</v>
      </c>
      <c r="J3989" t="inlineStr">
        <is>
          <t>RSI 과열 부분청산</t>
        </is>
      </c>
      <c r="K3989" t="n">
        <v>9</v>
      </c>
      <c r="L3989" t="n">
        <v>1</v>
      </c>
      <c r="M3989" t="n">
        <v>12.18</v>
      </c>
      <c r="N3989" t="inlineStr">
        <is>
          <t>01.12. 9주 매도(RSI 과열 부분청산)</t>
        </is>
      </c>
      <c r="O3989" t="n">
        <v>300000</v>
      </c>
      <c r="P3989">
        <f>COUNTIF($A$2:A3989,A3989)</f>
        <v/>
      </c>
      <c r="Q3989">
        <f>A3989&amp;"|"&amp;P3989</f>
        <v/>
      </c>
    </row>
    <row r="3990">
      <c r="A3990" t="inlineStr">
        <is>
          <t>흥구석유|6개월 전에 샀다면|[단기스윙]+[변동성허용]</t>
        </is>
      </c>
      <c r="B3990" t="inlineStr">
        <is>
          <t>흥구석유</t>
        </is>
      </c>
      <c r="C3990" t="inlineStr">
        <is>
          <t>024060</t>
        </is>
      </c>
      <c r="D3990" t="inlineStr">
        <is>
          <t>6개월 전에 샀다면</t>
        </is>
      </c>
      <c r="E3990" t="inlineStr">
        <is>
          <t>[단기스윙]+[변동성허용]</t>
        </is>
      </c>
      <c r="F3990" t="inlineStr">
        <is>
          <t>2025-12-09</t>
        </is>
      </c>
      <c r="G3990" t="n">
        <v>11998.39</v>
      </c>
      <c r="H3990" t="inlineStr">
        <is>
          <t>2026-01-13</t>
        </is>
      </c>
      <c r="I3990" t="n">
        <v>13540.51</v>
      </c>
      <c r="J3990" t="inlineStr">
        <is>
          <t>2차 익절 도달(10%)</t>
        </is>
      </c>
      <c r="K3990" t="n">
        <v>1</v>
      </c>
      <c r="L3990" t="n">
        <v>0</v>
      </c>
      <c r="M3990" t="n">
        <v>12.51</v>
      </c>
      <c r="N3990" t="inlineStr">
        <is>
          <t>01.13. 1주 매도(+10% 상승 시 30% 익절 원칙)</t>
        </is>
      </c>
      <c r="O3990" t="n">
        <v>300000</v>
      </c>
      <c r="P3990">
        <f>COUNTIF($A$2:A3990,A3990)</f>
        <v/>
      </c>
      <c r="Q3990">
        <f>A3990&amp;"|"&amp;P3990</f>
        <v/>
      </c>
    </row>
    <row r="3991">
      <c r="A3991" t="inlineStr">
        <is>
          <t>흥구석유|6개월 전에 샀다면|[단기스윙]+[버티기형]</t>
        </is>
      </c>
      <c r="B3991" t="inlineStr">
        <is>
          <t>흥구석유</t>
        </is>
      </c>
      <c r="C3991" t="inlineStr">
        <is>
          <t>024060</t>
        </is>
      </c>
      <c r="D3991" t="inlineStr">
        <is>
          <t>6개월 전에 샀다면</t>
        </is>
      </c>
      <c r="E3991" t="inlineStr">
        <is>
          <t>[단기스윙]+[버티기형]</t>
        </is>
      </c>
      <c r="F3991" t="inlineStr">
        <is>
          <t>2025-12-09</t>
        </is>
      </c>
      <c r="G3991" t="n">
        <v>11998.39</v>
      </c>
      <c r="H3991" t="inlineStr">
        <is>
          <t>2026-01-06</t>
        </is>
      </c>
      <c r="I3991" t="n">
        <v>12811.03</v>
      </c>
      <c r="J3991" t="inlineStr">
        <is>
          <t>1차 익절 도달(5%)</t>
        </is>
      </c>
      <c r="K3991" t="n">
        <v>14</v>
      </c>
      <c r="L3991" t="n">
        <v>10</v>
      </c>
      <c r="M3991" t="n">
        <v>6.45</v>
      </c>
      <c r="N3991" t="inlineStr">
        <is>
          <t>01.06. 14주 매도(+5% 상승 시 60% 익절 원칙)</t>
        </is>
      </c>
      <c r="O3991" t="n">
        <v>300000</v>
      </c>
      <c r="P3991">
        <f>COUNTIF($A$2:A3991,A3991)</f>
        <v/>
      </c>
      <c r="Q3991">
        <f>A3991&amp;"|"&amp;P3991</f>
        <v/>
      </c>
    </row>
    <row r="3992">
      <c r="A3992" t="inlineStr">
        <is>
          <t>흥구석유|6개월 전에 샀다면|[단기스윙]+[버티기형]</t>
        </is>
      </c>
      <c r="B3992" t="inlineStr">
        <is>
          <t>흥구석유</t>
        </is>
      </c>
      <c r="C3992" t="inlineStr">
        <is>
          <t>024060</t>
        </is>
      </c>
      <c r="D3992" t="inlineStr">
        <is>
          <t>6개월 전에 샀다면</t>
        </is>
      </c>
      <c r="E3992" t="inlineStr">
        <is>
          <t>[단기스윙]+[버티기형]</t>
        </is>
      </c>
      <c r="F3992" t="inlineStr">
        <is>
          <t>2025-12-09</t>
        </is>
      </c>
      <c r="G3992" t="n">
        <v>11998.39</v>
      </c>
      <c r="H3992" t="inlineStr">
        <is>
          <t>2026-01-12</t>
        </is>
      </c>
      <c r="I3992" t="n">
        <v>13500.54</v>
      </c>
      <c r="J3992" t="inlineStr">
        <is>
          <t>RSI 과열 부분청산</t>
        </is>
      </c>
      <c r="K3992" t="n">
        <v>9</v>
      </c>
      <c r="L3992" t="n">
        <v>1</v>
      </c>
      <c r="M3992" t="n">
        <v>12.18</v>
      </c>
      <c r="N3992" t="inlineStr">
        <is>
          <t>01.12. 9주 매도(RSI 과열 부분청산)</t>
        </is>
      </c>
      <c r="O3992" t="n">
        <v>300000</v>
      </c>
      <c r="P3992">
        <f>COUNTIF($A$2:A3992,A3992)</f>
        <v/>
      </c>
      <c r="Q3992">
        <f>A3992&amp;"|"&amp;P3992</f>
        <v/>
      </c>
    </row>
    <row r="3993">
      <c r="A3993" t="inlineStr">
        <is>
          <t>흥구석유|6개월 전에 샀다면|[단기스윙]+[버티기형]</t>
        </is>
      </c>
      <c r="B3993" t="inlineStr">
        <is>
          <t>흥구석유</t>
        </is>
      </c>
      <c r="C3993" t="inlineStr">
        <is>
          <t>024060</t>
        </is>
      </c>
      <c r="D3993" t="inlineStr">
        <is>
          <t>6개월 전에 샀다면</t>
        </is>
      </c>
      <c r="E3993" t="inlineStr">
        <is>
          <t>[단기스윙]+[버티기형]</t>
        </is>
      </c>
      <c r="F3993" t="inlineStr">
        <is>
          <t>2025-12-09</t>
        </is>
      </c>
      <c r="G3993" t="n">
        <v>11998.39</v>
      </c>
      <c r="H3993" t="inlineStr">
        <is>
          <t>2026-01-13</t>
        </is>
      </c>
      <c r="I3993" t="n">
        <v>13540.51</v>
      </c>
      <c r="J3993" t="inlineStr">
        <is>
          <t>2차 익절 도달(10%)</t>
        </is>
      </c>
      <c r="K3993" t="n">
        <v>1</v>
      </c>
      <c r="L3993" t="n">
        <v>0</v>
      </c>
      <c r="M3993" t="n">
        <v>12.51</v>
      </c>
      <c r="N3993" t="inlineStr">
        <is>
          <t>01.13. 1주 매도(+10% 상승 시 30% 익절 원칙)</t>
        </is>
      </c>
      <c r="O3993" t="n">
        <v>300000</v>
      </c>
      <c r="P3993">
        <f>COUNTIF($A$2:A3993,A3993)</f>
        <v/>
      </c>
      <c r="Q3993">
        <f>A3993&amp;"|"&amp;P3993</f>
        <v/>
      </c>
    </row>
    <row r="3994">
      <c r="A3994" t="inlineStr">
        <is>
          <t>흥구석유|6개월 전에 샀다면|[대표님룰]+[칼손절]</t>
        </is>
      </c>
      <c r="B3994" t="inlineStr">
        <is>
          <t>흥구석유</t>
        </is>
      </c>
      <c r="C3994" t="inlineStr">
        <is>
          <t>024060</t>
        </is>
      </c>
      <c r="D3994" t="inlineStr">
        <is>
          <t>6개월 전에 샀다면</t>
        </is>
      </c>
      <c r="E3994" t="inlineStr">
        <is>
          <t>[대표님룰]+[칼손절]</t>
        </is>
      </c>
      <c r="F3994" t="inlineStr">
        <is>
          <t>2025-12-09</t>
        </is>
      </c>
      <c r="G3994" t="n">
        <v>11998.39</v>
      </c>
      <c r="H3994" t="inlineStr">
        <is>
          <t>2025-12-16</t>
        </is>
      </c>
      <c r="I3994" t="n">
        <v>11671.82</v>
      </c>
      <c r="J3994" t="inlineStr">
        <is>
          <t>1차 손절 도달(-2%)</t>
        </is>
      </c>
      <c r="K3994" t="n">
        <v>19</v>
      </c>
      <c r="L3994" t="n">
        <v>5</v>
      </c>
      <c r="M3994" t="n">
        <v>-3.01</v>
      </c>
      <c r="N3994" t="inlineStr">
        <is>
          <t>12.16. 19주 매도(-2% 하락 시 80% 손절 원칙)</t>
        </is>
      </c>
      <c r="O3994" t="n">
        <v>300000</v>
      </c>
      <c r="P3994">
        <f>COUNTIF($A$2:A3994,A3994)</f>
        <v/>
      </c>
      <c r="Q3994">
        <f>A3994&amp;"|"&amp;P3994</f>
        <v/>
      </c>
    </row>
    <row r="3995">
      <c r="A3995" t="inlineStr">
        <is>
          <t>흥구석유|6개월 전에 샀다면|[대표님룰]+[칼손절]</t>
        </is>
      </c>
      <c r="B3995" t="inlineStr">
        <is>
          <t>흥구석유</t>
        </is>
      </c>
      <c r="C3995" t="inlineStr">
        <is>
          <t>024060</t>
        </is>
      </c>
      <c r="D3995" t="inlineStr">
        <is>
          <t>6개월 전에 샀다면</t>
        </is>
      </c>
      <c r="E3995" t="inlineStr">
        <is>
          <t>[대표님룰]+[칼손절]</t>
        </is>
      </c>
      <c r="F3995" t="inlineStr">
        <is>
          <t>2025-12-09</t>
        </is>
      </c>
      <c r="G3995" t="n">
        <v>11998.39</v>
      </c>
      <c r="H3995" t="inlineStr">
        <is>
          <t>2026-01-06</t>
        </is>
      </c>
      <c r="I3995" t="n">
        <v>12811.03</v>
      </c>
      <c r="J3995" t="inlineStr">
        <is>
          <t>1차 익절 도달(5%)</t>
        </is>
      </c>
      <c r="K3995" t="n">
        <v>5</v>
      </c>
      <c r="L3995" t="n">
        <v>0</v>
      </c>
      <c r="M3995" t="n">
        <v>6.45</v>
      </c>
      <c r="N3995" t="inlineStr">
        <is>
          <t>01.06. 5주 매도(+5% 상승 시 60% 익절 원칙)</t>
        </is>
      </c>
      <c r="O3995" t="n">
        <v>300000</v>
      </c>
      <c r="P3995">
        <f>COUNTIF($A$2:A3995,A3995)</f>
        <v/>
      </c>
      <c r="Q3995">
        <f>A3995&amp;"|"&amp;P3995</f>
        <v/>
      </c>
    </row>
    <row r="3996">
      <c r="A3996" t="inlineStr">
        <is>
          <t>흥구석유|6개월 전에 샀다면|[대표님룰]+[정석방어]</t>
        </is>
      </c>
      <c r="B3996" t="inlineStr">
        <is>
          <t>흥구석유</t>
        </is>
      </c>
      <c r="C3996" t="inlineStr">
        <is>
          <t>024060</t>
        </is>
      </c>
      <c r="D3996" t="inlineStr">
        <is>
          <t>6개월 전에 샀다면</t>
        </is>
      </c>
      <c r="E3996" t="inlineStr">
        <is>
          <t>[대표님룰]+[정석방어]</t>
        </is>
      </c>
      <c r="F3996" t="inlineStr">
        <is>
          <t>2025-12-09</t>
        </is>
      </c>
      <c r="G3996" t="n">
        <v>11998.39</v>
      </c>
      <c r="H3996" t="inlineStr">
        <is>
          <t>2026-01-06</t>
        </is>
      </c>
      <c r="I3996" t="n">
        <v>12811.03</v>
      </c>
      <c r="J3996" t="inlineStr">
        <is>
          <t>1차 익절 도달(5%)</t>
        </is>
      </c>
      <c r="K3996" t="n">
        <v>14</v>
      </c>
      <c r="L3996" t="n">
        <v>10</v>
      </c>
      <c r="M3996" t="n">
        <v>6.45</v>
      </c>
      <c r="N3996" t="inlineStr">
        <is>
          <t>01.06. 14주 매도(+5% 상승 시 60% 익절 원칙)</t>
        </is>
      </c>
      <c r="O3996" t="n">
        <v>300000</v>
      </c>
      <c r="P3996">
        <f>COUNTIF($A$2:A3996,A3996)</f>
        <v/>
      </c>
      <c r="Q3996">
        <f>A3996&amp;"|"&amp;P3996</f>
        <v/>
      </c>
    </row>
    <row r="3997">
      <c r="A3997" t="inlineStr">
        <is>
          <t>흥구석유|6개월 전에 샀다면|[대표님룰]+[정석방어]</t>
        </is>
      </c>
      <c r="B3997" t="inlineStr">
        <is>
          <t>흥구석유</t>
        </is>
      </c>
      <c r="C3997" t="inlineStr">
        <is>
          <t>024060</t>
        </is>
      </c>
      <c r="D3997" t="inlineStr">
        <is>
          <t>6개월 전에 샀다면</t>
        </is>
      </c>
      <c r="E3997" t="inlineStr">
        <is>
          <t>[대표님룰]+[정석방어]</t>
        </is>
      </c>
      <c r="F3997" t="inlineStr">
        <is>
          <t>2025-12-09</t>
        </is>
      </c>
      <c r="G3997" t="n">
        <v>11998.39</v>
      </c>
      <c r="H3997" t="inlineStr">
        <is>
          <t>2026-01-12</t>
        </is>
      </c>
      <c r="I3997" t="n">
        <v>13500.54</v>
      </c>
      <c r="J3997" t="inlineStr">
        <is>
          <t>RSI 과열 부분청산</t>
        </is>
      </c>
      <c r="K3997" t="n">
        <v>9</v>
      </c>
      <c r="L3997" t="n">
        <v>1</v>
      </c>
      <c r="M3997" t="n">
        <v>12.18</v>
      </c>
      <c r="N3997" t="inlineStr">
        <is>
          <t>01.12. 9주 매도(RSI 과열 부분청산)</t>
        </is>
      </c>
      <c r="O3997" t="n">
        <v>300000</v>
      </c>
      <c r="P3997">
        <f>COUNTIF($A$2:A3997,A3997)</f>
        <v/>
      </c>
      <c r="Q3997">
        <f>A3997&amp;"|"&amp;P3997</f>
        <v/>
      </c>
    </row>
    <row r="3998">
      <c r="A3998" t="inlineStr">
        <is>
          <t>흥구석유|6개월 전에 샀다면|[대표님룰]+[정석방어]</t>
        </is>
      </c>
      <c r="B3998" t="inlineStr">
        <is>
          <t>흥구석유</t>
        </is>
      </c>
      <c r="C3998" t="inlineStr">
        <is>
          <t>024060</t>
        </is>
      </c>
      <c r="D3998" t="inlineStr">
        <is>
          <t>6개월 전에 샀다면</t>
        </is>
      </c>
      <c r="E3998" t="inlineStr">
        <is>
          <t>[대표님룰]+[정석방어]</t>
        </is>
      </c>
      <c r="F3998" t="inlineStr">
        <is>
          <t>2025-12-09</t>
        </is>
      </c>
      <c r="G3998" t="n">
        <v>11998.39</v>
      </c>
      <c r="H3998" t="inlineStr">
        <is>
          <t>2026-01-13</t>
        </is>
      </c>
      <c r="I3998" t="n">
        <v>13540.51</v>
      </c>
      <c r="J3998" t="inlineStr">
        <is>
          <t>2차 익절 도달(10%)</t>
        </is>
      </c>
      <c r="K3998" t="n">
        <v>1</v>
      </c>
      <c r="L3998" t="n">
        <v>0</v>
      </c>
      <c r="M3998" t="n">
        <v>12.51</v>
      </c>
      <c r="N3998" t="inlineStr">
        <is>
          <t>01.13. 1주 매도(+10% 상승 시 30% 익절 원칙)</t>
        </is>
      </c>
      <c r="O3998" t="n">
        <v>300000</v>
      </c>
      <c r="P3998">
        <f>COUNTIF($A$2:A3998,A3998)</f>
        <v/>
      </c>
      <c r="Q3998">
        <f>A3998&amp;"|"&amp;P3998</f>
        <v/>
      </c>
    </row>
    <row r="3999">
      <c r="A3999" t="inlineStr">
        <is>
          <t>흥구석유|6개월 전에 샀다면|[대표님룰]+[변동성허용]</t>
        </is>
      </c>
      <c r="B3999" t="inlineStr">
        <is>
          <t>흥구석유</t>
        </is>
      </c>
      <c r="C3999" t="inlineStr">
        <is>
          <t>024060</t>
        </is>
      </c>
      <c r="D3999" t="inlineStr">
        <is>
          <t>6개월 전에 샀다면</t>
        </is>
      </c>
      <c r="E3999" t="inlineStr">
        <is>
          <t>[대표님룰]+[변동성허용]</t>
        </is>
      </c>
      <c r="F3999" t="inlineStr">
        <is>
          <t>2025-12-09</t>
        </is>
      </c>
      <c r="G3999" t="n">
        <v>11998.39</v>
      </c>
      <c r="H3999" t="inlineStr">
        <is>
          <t>2026-01-06</t>
        </is>
      </c>
      <c r="I3999" t="n">
        <v>12811.03</v>
      </c>
      <c r="J3999" t="inlineStr">
        <is>
          <t>1차 익절 도달(5%)</t>
        </is>
      </c>
      <c r="K3999" t="n">
        <v>14</v>
      </c>
      <c r="L3999" t="n">
        <v>10</v>
      </c>
      <c r="M3999" t="n">
        <v>6.45</v>
      </c>
      <c r="N3999" t="inlineStr">
        <is>
          <t>01.06. 14주 매도(+5% 상승 시 60% 익절 원칙)</t>
        </is>
      </c>
      <c r="O3999" t="n">
        <v>300000</v>
      </c>
      <c r="P3999">
        <f>COUNTIF($A$2:A3999,A3999)</f>
        <v/>
      </c>
      <c r="Q3999">
        <f>A3999&amp;"|"&amp;P3999</f>
        <v/>
      </c>
    </row>
    <row r="4000">
      <c r="A4000" t="inlineStr">
        <is>
          <t>흥구석유|6개월 전에 샀다면|[대표님룰]+[변동성허용]</t>
        </is>
      </c>
      <c r="B4000" t="inlineStr">
        <is>
          <t>흥구석유</t>
        </is>
      </c>
      <c r="C4000" t="inlineStr">
        <is>
          <t>024060</t>
        </is>
      </c>
      <c r="D4000" t="inlineStr">
        <is>
          <t>6개월 전에 샀다면</t>
        </is>
      </c>
      <c r="E4000" t="inlineStr">
        <is>
          <t>[대표님룰]+[변동성허용]</t>
        </is>
      </c>
      <c r="F4000" t="inlineStr">
        <is>
          <t>2025-12-09</t>
        </is>
      </c>
      <c r="G4000" t="n">
        <v>11998.39</v>
      </c>
      <c r="H4000" t="inlineStr">
        <is>
          <t>2026-01-12</t>
        </is>
      </c>
      <c r="I4000" t="n">
        <v>13500.54</v>
      </c>
      <c r="J4000" t="inlineStr">
        <is>
          <t>RSI 과열 부분청산</t>
        </is>
      </c>
      <c r="K4000" t="n">
        <v>9</v>
      </c>
      <c r="L4000" t="n">
        <v>1</v>
      </c>
      <c r="M4000" t="n">
        <v>12.18</v>
      </c>
      <c r="N4000" t="inlineStr">
        <is>
          <t>01.12. 9주 매도(RSI 과열 부분청산)</t>
        </is>
      </c>
      <c r="O4000" t="n">
        <v>300000</v>
      </c>
      <c r="P4000">
        <f>COUNTIF($A$2:A4000,A4000)</f>
        <v/>
      </c>
      <c r="Q4000">
        <f>A4000&amp;"|"&amp;P4000</f>
        <v/>
      </c>
    </row>
    <row r="4001">
      <c r="A4001" t="inlineStr">
        <is>
          <t>흥구석유|6개월 전에 샀다면|[대표님룰]+[변동성허용]</t>
        </is>
      </c>
      <c r="B4001" t="inlineStr">
        <is>
          <t>흥구석유</t>
        </is>
      </c>
      <c r="C4001" t="inlineStr">
        <is>
          <t>024060</t>
        </is>
      </c>
      <c r="D4001" t="inlineStr">
        <is>
          <t>6개월 전에 샀다면</t>
        </is>
      </c>
      <c r="E4001" t="inlineStr">
        <is>
          <t>[대표님룰]+[변동성허용]</t>
        </is>
      </c>
      <c r="F4001" t="inlineStr">
        <is>
          <t>2025-12-09</t>
        </is>
      </c>
      <c r="G4001" t="n">
        <v>11998.39</v>
      </c>
      <c r="H4001" t="inlineStr">
        <is>
          <t>2026-01-13</t>
        </is>
      </c>
      <c r="I4001" t="n">
        <v>13540.51</v>
      </c>
      <c r="J4001" t="inlineStr">
        <is>
          <t>2차 익절 도달(10%)</t>
        </is>
      </c>
      <c r="K4001" t="n">
        <v>1</v>
      </c>
      <c r="L4001" t="n">
        <v>0</v>
      </c>
      <c r="M4001" t="n">
        <v>12.51</v>
      </c>
      <c r="N4001" t="inlineStr">
        <is>
          <t>01.13. 1주 매도(+10% 상승 시 30% 익절 원칙)</t>
        </is>
      </c>
      <c r="O4001" t="n">
        <v>300000</v>
      </c>
      <c r="P4001">
        <f>COUNTIF($A$2:A4001,A4001)</f>
        <v/>
      </c>
      <c r="Q4001">
        <f>A4001&amp;"|"&amp;P4001</f>
        <v/>
      </c>
    </row>
    <row r="4002">
      <c r="A4002" t="inlineStr">
        <is>
          <t>흥구석유|6개월 전에 샀다면|[대표님룰]+[버티기형]</t>
        </is>
      </c>
      <c r="B4002" t="inlineStr">
        <is>
          <t>흥구석유</t>
        </is>
      </c>
      <c r="C4002" t="inlineStr">
        <is>
          <t>024060</t>
        </is>
      </c>
      <c r="D4002" t="inlineStr">
        <is>
          <t>6개월 전에 샀다면</t>
        </is>
      </c>
      <c r="E4002" t="inlineStr">
        <is>
          <t>[대표님룰]+[버티기형]</t>
        </is>
      </c>
      <c r="F4002" t="inlineStr">
        <is>
          <t>2025-12-09</t>
        </is>
      </c>
      <c r="G4002" t="n">
        <v>11998.39</v>
      </c>
      <c r="H4002" t="inlineStr">
        <is>
          <t>2026-01-06</t>
        </is>
      </c>
      <c r="I4002" t="n">
        <v>12811.03</v>
      </c>
      <c r="J4002" t="inlineStr">
        <is>
          <t>1차 익절 도달(5%)</t>
        </is>
      </c>
      <c r="K4002" t="n">
        <v>14</v>
      </c>
      <c r="L4002" t="n">
        <v>10</v>
      </c>
      <c r="M4002" t="n">
        <v>6.45</v>
      </c>
      <c r="N4002" t="inlineStr">
        <is>
          <t>01.06. 14주 매도(+5% 상승 시 60% 익절 원칙)</t>
        </is>
      </c>
      <c r="O4002" t="n">
        <v>300000</v>
      </c>
      <c r="P4002">
        <f>COUNTIF($A$2:A4002,A4002)</f>
        <v/>
      </c>
      <c r="Q4002">
        <f>A4002&amp;"|"&amp;P4002</f>
        <v/>
      </c>
    </row>
    <row r="4003">
      <c r="A4003" t="inlineStr">
        <is>
          <t>흥구석유|6개월 전에 샀다면|[대표님룰]+[버티기형]</t>
        </is>
      </c>
      <c r="B4003" t="inlineStr">
        <is>
          <t>흥구석유</t>
        </is>
      </c>
      <c r="C4003" t="inlineStr">
        <is>
          <t>024060</t>
        </is>
      </c>
      <c r="D4003" t="inlineStr">
        <is>
          <t>6개월 전에 샀다면</t>
        </is>
      </c>
      <c r="E4003" t="inlineStr">
        <is>
          <t>[대표님룰]+[버티기형]</t>
        </is>
      </c>
      <c r="F4003" t="inlineStr">
        <is>
          <t>2025-12-09</t>
        </is>
      </c>
      <c r="G4003" t="n">
        <v>11998.39</v>
      </c>
      <c r="H4003" t="inlineStr">
        <is>
          <t>2026-01-12</t>
        </is>
      </c>
      <c r="I4003" t="n">
        <v>13500.54</v>
      </c>
      <c r="J4003" t="inlineStr">
        <is>
          <t>RSI 과열 부분청산</t>
        </is>
      </c>
      <c r="K4003" t="n">
        <v>9</v>
      </c>
      <c r="L4003" t="n">
        <v>1</v>
      </c>
      <c r="M4003" t="n">
        <v>12.18</v>
      </c>
      <c r="N4003" t="inlineStr">
        <is>
          <t>01.12. 9주 매도(RSI 과열 부분청산)</t>
        </is>
      </c>
      <c r="O4003" t="n">
        <v>300000</v>
      </c>
      <c r="P4003">
        <f>COUNTIF($A$2:A4003,A4003)</f>
        <v/>
      </c>
      <c r="Q4003">
        <f>A4003&amp;"|"&amp;P4003</f>
        <v/>
      </c>
    </row>
    <row r="4004">
      <c r="A4004" t="inlineStr">
        <is>
          <t>흥구석유|6개월 전에 샀다면|[대표님룰]+[버티기형]</t>
        </is>
      </c>
      <c r="B4004" t="inlineStr">
        <is>
          <t>흥구석유</t>
        </is>
      </c>
      <c r="C4004" t="inlineStr">
        <is>
          <t>024060</t>
        </is>
      </c>
      <c r="D4004" t="inlineStr">
        <is>
          <t>6개월 전에 샀다면</t>
        </is>
      </c>
      <c r="E4004" t="inlineStr">
        <is>
          <t>[대표님룰]+[버티기형]</t>
        </is>
      </c>
      <c r="F4004" t="inlineStr">
        <is>
          <t>2025-12-09</t>
        </is>
      </c>
      <c r="G4004" t="n">
        <v>11998.39</v>
      </c>
      <c r="H4004" t="inlineStr">
        <is>
          <t>2026-01-13</t>
        </is>
      </c>
      <c r="I4004" t="n">
        <v>13540.51</v>
      </c>
      <c r="J4004" t="inlineStr">
        <is>
          <t>2차 익절 도달(10%)</t>
        </is>
      </c>
      <c r="K4004" t="n">
        <v>1</v>
      </c>
      <c r="L4004" t="n">
        <v>0</v>
      </c>
      <c r="M4004" t="n">
        <v>12.51</v>
      </c>
      <c r="N4004" t="inlineStr">
        <is>
          <t>01.13. 1주 매도(+10% 상승 시 30% 익절 원칙)</t>
        </is>
      </c>
      <c r="O4004" t="n">
        <v>300000</v>
      </c>
      <c r="P4004">
        <f>COUNTIF($A$2:A4004,A4004)</f>
        <v/>
      </c>
      <c r="Q4004">
        <f>A4004&amp;"|"&amp;P4004</f>
        <v/>
      </c>
    </row>
    <row r="4005">
      <c r="A4005" t="inlineStr">
        <is>
          <t>흥구석유|6개월 전에 샀다면|[중기추세]+[칼손절]</t>
        </is>
      </c>
      <c r="B4005" t="inlineStr">
        <is>
          <t>흥구석유</t>
        </is>
      </c>
      <c r="C4005" t="inlineStr">
        <is>
          <t>024060</t>
        </is>
      </c>
      <c r="D4005" t="inlineStr">
        <is>
          <t>6개월 전에 샀다면</t>
        </is>
      </c>
      <c r="E4005" t="inlineStr">
        <is>
          <t>[중기추세]+[칼손절]</t>
        </is>
      </c>
      <c r="F4005" t="inlineStr">
        <is>
          <t>2025-12-09</t>
        </is>
      </c>
      <c r="G4005" t="n">
        <v>11998.39</v>
      </c>
      <c r="H4005" t="inlineStr">
        <is>
          <t>2025-12-16</t>
        </is>
      </c>
      <c r="I4005" t="n">
        <v>11671.82</v>
      </c>
      <c r="J4005" t="inlineStr">
        <is>
          <t>1차 손절 도달(-2%)</t>
        </is>
      </c>
      <c r="K4005" t="n">
        <v>19</v>
      </c>
      <c r="L4005" t="n">
        <v>5</v>
      </c>
      <c r="M4005" t="n">
        <v>-3.01</v>
      </c>
      <c r="N4005" t="inlineStr">
        <is>
          <t>12.16. 19주 매도(-2% 하락 시 80% 손절 원칙)</t>
        </is>
      </c>
      <c r="O4005" t="n">
        <v>300000</v>
      </c>
      <c r="P4005">
        <f>COUNTIF($A$2:A4005,A4005)</f>
        <v/>
      </c>
      <c r="Q4005">
        <f>A4005&amp;"|"&amp;P4005</f>
        <v/>
      </c>
    </row>
    <row r="4006">
      <c r="A4006" t="inlineStr">
        <is>
          <t>흥구석유|6개월 전에 샀다면|[중기추세]+[칼손절]</t>
        </is>
      </c>
      <c r="B4006" t="inlineStr">
        <is>
          <t>흥구석유</t>
        </is>
      </c>
      <c r="C4006" t="inlineStr">
        <is>
          <t>024060</t>
        </is>
      </c>
      <c r="D4006" t="inlineStr">
        <is>
          <t>6개월 전에 샀다면</t>
        </is>
      </c>
      <c r="E4006" t="inlineStr">
        <is>
          <t>[중기추세]+[칼손절]</t>
        </is>
      </c>
      <c r="F4006" t="inlineStr">
        <is>
          <t>2025-12-09</t>
        </is>
      </c>
      <c r="G4006" t="n">
        <v>11998.39</v>
      </c>
      <c r="H4006" t="inlineStr">
        <is>
          <t>2026-01-12</t>
        </is>
      </c>
      <c r="I4006" t="n">
        <v>13500.54</v>
      </c>
      <c r="J4006" t="inlineStr">
        <is>
          <t>RSI 과열 부분청산</t>
        </is>
      </c>
      <c r="K4006" t="n">
        <v>4</v>
      </c>
      <c r="L4006" t="n">
        <v>1</v>
      </c>
      <c r="M4006" t="n">
        <v>12.18</v>
      </c>
      <c r="N4006" t="inlineStr">
        <is>
          <t>01.12. 4주 매도(RSI 과열 부분청산)</t>
        </is>
      </c>
      <c r="O4006" t="n">
        <v>300000</v>
      </c>
      <c r="P4006">
        <f>COUNTIF($A$2:A4006,A4006)</f>
        <v/>
      </c>
      <c r="Q4006">
        <f>A4006&amp;"|"&amp;P4006</f>
        <v/>
      </c>
    </row>
    <row r="4007">
      <c r="A4007" t="inlineStr">
        <is>
          <t>흥구석유|6개월 전에 샀다면|[중기추세]+[칼손절]</t>
        </is>
      </c>
      <c r="B4007" t="inlineStr">
        <is>
          <t>흥구석유</t>
        </is>
      </c>
      <c r="C4007" t="inlineStr">
        <is>
          <t>024060</t>
        </is>
      </c>
      <c r="D4007" t="inlineStr">
        <is>
          <t>6개월 전에 샀다면</t>
        </is>
      </c>
      <c r="E4007" t="inlineStr">
        <is>
          <t>[중기추세]+[칼손절]</t>
        </is>
      </c>
      <c r="F4007" t="inlineStr">
        <is>
          <t>2025-12-09</t>
        </is>
      </c>
      <c r="G4007" t="n">
        <v>11998.39</v>
      </c>
      <c r="H4007" t="inlineStr">
        <is>
          <t>2026-01-13</t>
        </is>
      </c>
      <c r="I4007" t="n">
        <v>13540.51</v>
      </c>
      <c r="J4007" t="inlineStr">
        <is>
          <t>1차 익절 도달(10%)</t>
        </is>
      </c>
      <c r="K4007" t="n">
        <v>1</v>
      </c>
      <c r="L4007" t="n">
        <v>0</v>
      </c>
      <c r="M4007" t="n">
        <v>12.51</v>
      </c>
      <c r="N4007" t="inlineStr">
        <is>
          <t>01.13. 1주 매도(+10% 상승 시 50% 익절 원칙)</t>
        </is>
      </c>
      <c r="O4007" t="n">
        <v>300000</v>
      </c>
      <c r="P4007">
        <f>COUNTIF($A$2:A4007,A4007)</f>
        <v/>
      </c>
      <c r="Q4007">
        <f>A4007&amp;"|"&amp;P4007</f>
        <v/>
      </c>
    </row>
    <row r="4008">
      <c r="A4008" t="inlineStr">
        <is>
          <t>흥구석유|6개월 전에 샀다면|[중기추세]+[정석방어]</t>
        </is>
      </c>
      <c r="B4008" t="inlineStr">
        <is>
          <t>흥구석유</t>
        </is>
      </c>
      <c r="C4008" t="inlineStr">
        <is>
          <t>024060</t>
        </is>
      </c>
      <c r="D4008" t="inlineStr">
        <is>
          <t>6개월 전에 샀다면</t>
        </is>
      </c>
      <c r="E4008" t="inlineStr">
        <is>
          <t>[중기추세]+[정석방어]</t>
        </is>
      </c>
      <c r="F4008" t="inlineStr">
        <is>
          <t>2025-12-09</t>
        </is>
      </c>
      <c r="G4008" t="n">
        <v>11998.39</v>
      </c>
      <c r="H4008" t="inlineStr">
        <is>
          <t>2026-01-12</t>
        </is>
      </c>
      <c r="I4008" t="n">
        <v>13500.54</v>
      </c>
      <c r="J4008" t="inlineStr">
        <is>
          <t>RSI 과열 부분청산</t>
        </is>
      </c>
      <c r="K4008" t="n">
        <v>21</v>
      </c>
      <c r="L4008" t="n">
        <v>3</v>
      </c>
      <c r="M4008" t="n">
        <v>12.18</v>
      </c>
      <c r="N4008" t="inlineStr">
        <is>
          <t>01.12. 21주 매도(RSI 과열 부분청산)</t>
        </is>
      </c>
      <c r="O4008" t="n">
        <v>300000</v>
      </c>
      <c r="P4008">
        <f>COUNTIF($A$2:A4008,A4008)</f>
        <v/>
      </c>
      <c r="Q4008">
        <f>A4008&amp;"|"&amp;P4008</f>
        <v/>
      </c>
    </row>
    <row r="4009">
      <c r="A4009" t="inlineStr">
        <is>
          <t>흥구석유|6개월 전에 샀다면|[중기추세]+[정석방어]</t>
        </is>
      </c>
      <c r="B4009" t="inlineStr">
        <is>
          <t>흥구석유</t>
        </is>
      </c>
      <c r="C4009" t="inlineStr">
        <is>
          <t>024060</t>
        </is>
      </c>
      <c r="D4009" t="inlineStr">
        <is>
          <t>6개월 전에 샀다면</t>
        </is>
      </c>
      <c r="E4009" t="inlineStr">
        <is>
          <t>[중기추세]+[정석방어]</t>
        </is>
      </c>
      <c r="F4009" t="inlineStr">
        <is>
          <t>2025-12-09</t>
        </is>
      </c>
      <c r="G4009" t="n">
        <v>11998.39</v>
      </c>
      <c r="H4009" t="inlineStr">
        <is>
          <t>2026-01-13</t>
        </is>
      </c>
      <c r="I4009" t="n">
        <v>13540.51</v>
      </c>
      <c r="J4009" t="inlineStr">
        <is>
          <t>RSI 과열 부분청산</t>
        </is>
      </c>
      <c r="K4009" t="n">
        <v>2</v>
      </c>
      <c r="L4009" t="n">
        <v>1</v>
      </c>
      <c r="M4009" t="n">
        <v>12.51</v>
      </c>
      <c r="N4009" t="inlineStr">
        <is>
          <t>01.13. 2주 매도(RSI 과열 부분청산)</t>
        </is>
      </c>
      <c r="O4009" t="n">
        <v>300000</v>
      </c>
      <c r="P4009">
        <f>COUNTIF($A$2:A4009,A4009)</f>
        <v/>
      </c>
      <c r="Q4009">
        <f>A4009&amp;"|"&amp;P4009</f>
        <v/>
      </c>
    </row>
    <row r="4010">
      <c r="A4010" t="inlineStr">
        <is>
          <t>흥구석유|6개월 전에 샀다면|[중기추세]+[정석방어]</t>
        </is>
      </c>
      <c r="B4010" t="inlineStr">
        <is>
          <t>흥구석유</t>
        </is>
      </c>
      <c r="C4010" t="inlineStr">
        <is>
          <t>024060</t>
        </is>
      </c>
      <c r="D4010" t="inlineStr">
        <is>
          <t>6개월 전에 샀다면</t>
        </is>
      </c>
      <c r="E4010" t="inlineStr">
        <is>
          <t>[중기추세]+[정석방어]</t>
        </is>
      </c>
      <c r="F4010" t="inlineStr">
        <is>
          <t>2025-12-09</t>
        </is>
      </c>
      <c r="G4010" t="n">
        <v>11998.39</v>
      </c>
      <c r="H4010" t="inlineStr">
        <is>
          <t>2026-01-14</t>
        </is>
      </c>
      <c r="I4010" t="n">
        <v>14419.9</v>
      </c>
      <c r="J4010" t="inlineStr">
        <is>
          <t>2차 익절 도달(20%)</t>
        </is>
      </c>
      <c r="K4010" t="n">
        <v>1</v>
      </c>
      <c r="L4010" t="n">
        <v>0</v>
      </c>
      <c r="M4010" t="n">
        <v>19.82</v>
      </c>
      <c r="N4010" t="inlineStr">
        <is>
          <t>01.14. 1주 매도(+20% 상승 시 30% 익절 원칙)</t>
        </is>
      </c>
      <c r="O4010" t="n">
        <v>300000</v>
      </c>
      <c r="P4010">
        <f>COUNTIF($A$2:A4010,A4010)</f>
        <v/>
      </c>
      <c r="Q4010">
        <f>A4010&amp;"|"&amp;P4010</f>
        <v/>
      </c>
    </row>
    <row r="4011">
      <c r="A4011" t="inlineStr">
        <is>
          <t>흥구석유|6개월 전에 샀다면|[중기추세]+[변동성허용]</t>
        </is>
      </c>
      <c r="B4011" t="inlineStr">
        <is>
          <t>흥구석유</t>
        </is>
      </c>
      <c r="C4011" t="inlineStr">
        <is>
          <t>024060</t>
        </is>
      </c>
      <c r="D4011" t="inlineStr">
        <is>
          <t>6개월 전에 샀다면</t>
        </is>
      </c>
      <c r="E4011" t="inlineStr">
        <is>
          <t>[중기추세]+[변동성허용]</t>
        </is>
      </c>
      <c r="F4011" t="inlineStr">
        <is>
          <t>2025-12-09</t>
        </is>
      </c>
      <c r="G4011" t="n">
        <v>11998.39</v>
      </c>
      <c r="H4011" t="inlineStr">
        <is>
          <t>2026-01-12</t>
        </is>
      </c>
      <c r="I4011" t="n">
        <v>13500.54</v>
      </c>
      <c r="J4011" t="inlineStr">
        <is>
          <t>RSI 과열 부분청산</t>
        </is>
      </c>
      <c r="K4011" t="n">
        <v>21</v>
      </c>
      <c r="L4011" t="n">
        <v>3</v>
      </c>
      <c r="M4011" t="n">
        <v>12.18</v>
      </c>
      <c r="N4011" t="inlineStr">
        <is>
          <t>01.12. 21주 매도(RSI 과열 부분청산)</t>
        </is>
      </c>
      <c r="O4011" t="n">
        <v>300000</v>
      </c>
      <c r="P4011">
        <f>COUNTIF($A$2:A4011,A4011)</f>
        <v/>
      </c>
      <c r="Q4011">
        <f>A4011&amp;"|"&amp;P4011</f>
        <v/>
      </c>
    </row>
    <row r="4012">
      <c r="A4012" t="inlineStr">
        <is>
          <t>흥구석유|6개월 전에 샀다면|[중기추세]+[변동성허용]</t>
        </is>
      </c>
      <c r="B4012" t="inlineStr">
        <is>
          <t>흥구석유</t>
        </is>
      </c>
      <c r="C4012" t="inlineStr">
        <is>
          <t>024060</t>
        </is>
      </c>
      <c r="D4012" t="inlineStr">
        <is>
          <t>6개월 전에 샀다면</t>
        </is>
      </c>
      <c r="E4012" t="inlineStr">
        <is>
          <t>[중기추세]+[변동성허용]</t>
        </is>
      </c>
      <c r="F4012" t="inlineStr">
        <is>
          <t>2025-12-09</t>
        </is>
      </c>
      <c r="G4012" t="n">
        <v>11998.39</v>
      </c>
      <c r="H4012" t="inlineStr">
        <is>
          <t>2026-01-13</t>
        </is>
      </c>
      <c r="I4012" t="n">
        <v>13540.51</v>
      </c>
      <c r="J4012" t="inlineStr">
        <is>
          <t>RSI 과열 부분청산</t>
        </is>
      </c>
      <c r="K4012" t="n">
        <v>2</v>
      </c>
      <c r="L4012" t="n">
        <v>1</v>
      </c>
      <c r="M4012" t="n">
        <v>12.51</v>
      </c>
      <c r="N4012" t="inlineStr">
        <is>
          <t>01.13. 2주 매도(RSI 과열 부분청산)</t>
        </is>
      </c>
      <c r="O4012" t="n">
        <v>300000</v>
      </c>
      <c r="P4012">
        <f>COUNTIF($A$2:A4012,A4012)</f>
        <v/>
      </c>
      <c r="Q4012">
        <f>A4012&amp;"|"&amp;P4012</f>
        <v/>
      </c>
    </row>
    <row r="4013">
      <c r="A4013" t="inlineStr">
        <is>
          <t>흥구석유|6개월 전에 샀다면|[중기추세]+[변동성허용]</t>
        </is>
      </c>
      <c r="B4013" t="inlineStr">
        <is>
          <t>흥구석유</t>
        </is>
      </c>
      <c r="C4013" t="inlineStr">
        <is>
          <t>024060</t>
        </is>
      </c>
      <c r="D4013" t="inlineStr">
        <is>
          <t>6개월 전에 샀다면</t>
        </is>
      </c>
      <c r="E4013" t="inlineStr">
        <is>
          <t>[중기추세]+[변동성허용]</t>
        </is>
      </c>
      <c r="F4013" t="inlineStr">
        <is>
          <t>2025-12-09</t>
        </is>
      </c>
      <c r="G4013" t="n">
        <v>11998.39</v>
      </c>
      <c r="H4013" t="inlineStr">
        <is>
          <t>2026-01-14</t>
        </is>
      </c>
      <c r="I4013" t="n">
        <v>14419.9</v>
      </c>
      <c r="J4013" t="inlineStr">
        <is>
          <t>2차 익절 도달(20%)</t>
        </is>
      </c>
      <c r="K4013" t="n">
        <v>1</v>
      </c>
      <c r="L4013" t="n">
        <v>0</v>
      </c>
      <c r="M4013" t="n">
        <v>19.82</v>
      </c>
      <c r="N4013" t="inlineStr">
        <is>
          <t>01.14. 1주 매도(+20% 상승 시 30% 익절 원칙)</t>
        </is>
      </c>
      <c r="O4013" t="n">
        <v>300000</v>
      </c>
      <c r="P4013">
        <f>COUNTIF($A$2:A4013,A4013)</f>
        <v/>
      </c>
      <c r="Q4013">
        <f>A4013&amp;"|"&amp;P4013</f>
        <v/>
      </c>
    </row>
    <row r="4014">
      <c r="A4014" t="inlineStr">
        <is>
          <t>흥구석유|6개월 전에 샀다면|[중기추세]+[버티기형]</t>
        </is>
      </c>
      <c r="B4014" t="inlineStr">
        <is>
          <t>흥구석유</t>
        </is>
      </c>
      <c r="C4014" t="inlineStr">
        <is>
          <t>024060</t>
        </is>
      </c>
      <c r="D4014" t="inlineStr">
        <is>
          <t>6개월 전에 샀다면</t>
        </is>
      </c>
      <c r="E4014" t="inlineStr">
        <is>
          <t>[중기추세]+[버티기형]</t>
        </is>
      </c>
      <c r="F4014" t="inlineStr">
        <is>
          <t>2025-12-09</t>
        </is>
      </c>
      <c r="G4014" t="n">
        <v>11998.39</v>
      </c>
      <c r="H4014" t="inlineStr">
        <is>
          <t>2026-01-12</t>
        </is>
      </c>
      <c r="I4014" t="n">
        <v>13500.54</v>
      </c>
      <c r="J4014" t="inlineStr">
        <is>
          <t>RSI 과열 부분청산</t>
        </is>
      </c>
      <c r="K4014" t="n">
        <v>21</v>
      </c>
      <c r="L4014" t="n">
        <v>3</v>
      </c>
      <c r="M4014" t="n">
        <v>12.18</v>
      </c>
      <c r="N4014" t="inlineStr">
        <is>
          <t>01.12. 21주 매도(RSI 과열 부분청산)</t>
        </is>
      </c>
      <c r="O4014" t="n">
        <v>300000</v>
      </c>
      <c r="P4014">
        <f>COUNTIF($A$2:A4014,A4014)</f>
        <v/>
      </c>
      <c r="Q4014">
        <f>A4014&amp;"|"&amp;P4014</f>
        <v/>
      </c>
    </row>
    <row r="4015">
      <c r="A4015" t="inlineStr">
        <is>
          <t>흥구석유|6개월 전에 샀다면|[중기추세]+[버티기형]</t>
        </is>
      </c>
      <c r="B4015" t="inlineStr">
        <is>
          <t>흥구석유</t>
        </is>
      </c>
      <c r="C4015" t="inlineStr">
        <is>
          <t>024060</t>
        </is>
      </c>
      <c r="D4015" t="inlineStr">
        <is>
          <t>6개월 전에 샀다면</t>
        </is>
      </c>
      <c r="E4015" t="inlineStr">
        <is>
          <t>[중기추세]+[버티기형]</t>
        </is>
      </c>
      <c r="F4015" t="inlineStr">
        <is>
          <t>2025-12-09</t>
        </is>
      </c>
      <c r="G4015" t="n">
        <v>11998.39</v>
      </c>
      <c r="H4015" t="inlineStr">
        <is>
          <t>2026-01-13</t>
        </is>
      </c>
      <c r="I4015" t="n">
        <v>13540.51</v>
      </c>
      <c r="J4015" t="inlineStr">
        <is>
          <t>RSI 과열 부분청산</t>
        </is>
      </c>
      <c r="K4015" t="n">
        <v>2</v>
      </c>
      <c r="L4015" t="n">
        <v>1</v>
      </c>
      <c r="M4015" t="n">
        <v>12.51</v>
      </c>
      <c r="N4015" t="inlineStr">
        <is>
          <t>01.13. 2주 매도(RSI 과열 부분청산)</t>
        </is>
      </c>
      <c r="O4015" t="n">
        <v>300000</v>
      </c>
      <c r="P4015">
        <f>COUNTIF($A$2:A4015,A4015)</f>
        <v/>
      </c>
      <c r="Q4015">
        <f>A4015&amp;"|"&amp;P4015</f>
        <v/>
      </c>
    </row>
    <row r="4016">
      <c r="A4016" t="inlineStr">
        <is>
          <t>흥구석유|6개월 전에 샀다면|[중기추세]+[버티기형]</t>
        </is>
      </c>
      <c r="B4016" t="inlineStr">
        <is>
          <t>흥구석유</t>
        </is>
      </c>
      <c r="C4016" t="inlineStr">
        <is>
          <t>024060</t>
        </is>
      </c>
      <c r="D4016" t="inlineStr">
        <is>
          <t>6개월 전에 샀다면</t>
        </is>
      </c>
      <c r="E4016" t="inlineStr">
        <is>
          <t>[중기추세]+[버티기형]</t>
        </is>
      </c>
      <c r="F4016" t="inlineStr">
        <is>
          <t>2025-12-09</t>
        </is>
      </c>
      <c r="G4016" t="n">
        <v>11998.39</v>
      </c>
      <c r="H4016" t="inlineStr">
        <is>
          <t>2026-01-14</t>
        </is>
      </c>
      <c r="I4016" t="n">
        <v>14419.9</v>
      </c>
      <c r="J4016" t="inlineStr">
        <is>
          <t>2차 익절 도달(20%)</t>
        </is>
      </c>
      <c r="K4016" t="n">
        <v>1</v>
      </c>
      <c r="L4016" t="n">
        <v>0</v>
      </c>
      <c r="M4016" t="n">
        <v>19.82</v>
      </c>
      <c r="N4016" t="inlineStr">
        <is>
          <t>01.14. 1주 매도(+20% 상승 시 30% 익절 원칙)</t>
        </is>
      </c>
      <c r="O4016" t="n">
        <v>300000</v>
      </c>
      <c r="P4016">
        <f>COUNTIF($A$2:A4016,A4016)</f>
        <v/>
      </c>
      <c r="Q4016">
        <f>A4016&amp;"|"&amp;P4016</f>
        <v/>
      </c>
    </row>
    <row r="4017">
      <c r="A4017" t="inlineStr">
        <is>
          <t>흥구석유|6개월 전에 샀다면|[수익극대화]+[칼손절]</t>
        </is>
      </c>
      <c r="B4017" t="inlineStr">
        <is>
          <t>흥구석유</t>
        </is>
      </c>
      <c r="C4017" t="inlineStr">
        <is>
          <t>024060</t>
        </is>
      </c>
      <c r="D4017" t="inlineStr">
        <is>
          <t>6개월 전에 샀다면</t>
        </is>
      </c>
      <c r="E4017" t="inlineStr">
        <is>
          <t>[수익극대화]+[칼손절]</t>
        </is>
      </c>
      <c r="F4017" t="inlineStr">
        <is>
          <t>2025-12-09</t>
        </is>
      </c>
      <c r="G4017" t="n">
        <v>11998.39</v>
      </c>
      <c r="H4017" t="inlineStr">
        <is>
          <t>2025-12-16</t>
        </is>
      </c>
      <c r="I4017" t="n">
        <v>11671.82</v>
      </c>
      <c r="J4017" t="inlineStr">
        <is>
          <t>1차 손절 도달(-2%)</t>
        </is>
      </c>
      <c r="K4017" t="n">
        <v>19</v>
      </c>
      <c r="L4017" t="n">
        <v>5</v>
      </c>
      <c r="M4017" t="n">
        <v>-3.01</v>
      </c>
      <c r="N4017" t="inlineStr">
        <is>
          <t>12.16. 19주 매도(-2% 하락 시 80% 손절 원칙)</t>
        </is>
      </c>
      <c r="O4017" t="n">
        <v>300000</v>
      </c>
      <c r="P4017">
        <f>COUNTIF($A$2:A4017,A4017)</f>
        <v/>
      </c>
      <c r="Q4017">
        <f>A4017&amp;"|"&amp;P4017</f>
        <v/>
      </c>
    </row>
    <row r="4018">
      <c r="A4018" t="inlineStr">
        <is>
          <t>흥구석유|6개월 전에 샀다면|[수익극대화]+[칼손절]</t>
        </is>
      </c>
      <c r="B4018" t="inlineStr">
        <is>
          <t>흥구석유</t>
        </is>
      </c>
      <c r="C4018" t="inlineStr">
        <is>
          <t>024060</t>
        </is>
      </c>
      <c r="D4018" t="inlineStr">
        <is>
          <t>6개월 전에 샀다면</t>
        </is>
      </c>
      <c r="E4018" t="inlineStr">
        <is>
          <t>[수익극대화]+[칼손절]</t>
        </is>
      </c>
      <c r="F4018" t="inlineStr">
        <is>
          <t>2025-12-09</t>
        </is>
      </c>
      <c r="G4018" t="n">
        <v>11998.39</v>
      </c>
      <c r="H4018" t="inlineStr">
        <is>
          <t>2026-01-12</t>
        </is>
      </c>
      <c r="I4018" t="n">
        <v>13500.54</v>
      </c>
      <c r="J4018" t="inlineStr">
        <is>
          <t>RSI 과열 부분청산</t>
        </is>
      </c>
      <c r="K4018" t="n">
        <v>4</v>
      </c>
      <c r="L4018" t="n">
        <v>1</v>
      </c>
      <c r="M4018" t="n">
        <v>12.18</v>
      </c>
      <c r="N4018" t="inlineStr">
        <is>
          <t>01.12. 4주 매도(RSI 과열 부분청산)</t>
        </is>
      </c>
      <c r="O4018" t="n">
        <v>300000</v>
      </c>
      <c r="P4018">
        <f>COUNTIF($A$2:A4018,A4018)</f>
        <v/>
      </c>
      <c r="Q4018">
        <f>A4018&amp;"|"&amp;P4018</f>
        <v/>
      </c>
    </row>
    <row r="4019">
      <c r="A4019" t="inlineStr">
        <is>
          <t>흥구석유|6개월 전에 샀다면|[수익극대화]+[칼손절]</t>
        </is>
      </c>
      <c r="B4019" t="inlineStr">
        <is>
          <t>흥구석유</t>
        </is>
      </c>
      <c r="C4019" t="inlineStr">
        <is>
          <t>024060</t>
        </is>
      </c>
      <c r="D4019" t="inlineStr">
        <is>
          <t>6개월 전에 샀다면</t>
        </is>
      </c>
      <c r="E4019" t="inlineStr">
        <is>
          <t>[수익극대화]+[칼손절]</t>
        </is>
      </c>
      <c r="F4019" t="inlineStr">
        <is>
          <t>2025-12-09</t>
        </is>
      </c>
      <c r="G4019" t="n">
        <v>11998.39</v>
      </c>
      <c r="H4019" t="inlineStr">
        <is>
          <t>2026-01-13</t>
        </is>
      </c>
      <c r="I4019" t="n">
        <v>13540.51</v>
      </c>
      <c r="J4019" t="inlineStr">
        <is>
          <t>1차 익절 도달(10%)</t>
        </is>
      </c>
      <c r="K4019" t="n">
        <v>1</v>
      </c>
      <c r="L4019" t="n">
        <v>0</v>
      </c>
      <c r="M4019" t="n">
        <v>12.51</v>
      </c>
      <c r="N4019" t="inlineStr">
        <is>
          <t>01.13. 1주 매도(+10% 상승 시 40% 익절 원칙)</t>
        </is>
      </c>
      <c r="O4019" t="n">
        <v>300000</v>
      </c>
      <c r="P4019">
        <f>COUNTIF($A$2:A4019,A4019)</f>
        <v/>
      </c>
      <c r="Q4019">
        <f>A4019&amp;"|"&amp;P4019</f>
        <v/>
      </c>
    </row>
    <row r="4020">
      <c r="A4020" t="inlineStr">
        <is>
          <t>흥구석유|6개월 전에 샀다면|[수익극대화]+[정석방어]</t>
        </is>
      </c>
      <c r="B4020" t="inlineStr">
        <is>
          <t>흥구석유</t>
        </is>
      </c>
      <c r="C4020" t="inlineStr">
        <is>
          <t>024060</t>
        </is>
      </c>
      <c r="D4020" t="inlineStr">
        <is>
          <t>6개월 전에 샀다면</t>
        </is>
      </c>
      <c r="E4020" t="inlineStr">
        <is>
          <t>[수익극대화]+[정석방어]</t>
        </is>
      </c>
      <c r="F4020" t="inlineStr">
        <is>
          <t>2025-12-09</t>
        </is>
      </c>
      <c r="G4020" t="n">
        <v>11998.39</v>
      </c>
      <c r="H4020" t="inlineStr">
        <is>
          <t>2026-01-12</t>
        </is>
      </c>
      <c r="I4020" t="n">
        <v>13500.54</v>
      </c>
      <c r="J4020" t="inlineStr">
        <is>
          <t>RSI 과열 부분청산</t>
        </is>
      </c>
      <c r="K4020" t="n">
        <v>21</v>
      </c>
      <c r="L4020" t="n">
        <v>3</v>
      </c>
      <c r="M4020" t="n">
        <v>12.18</v>
      </c>
      <c r="N4020" t="inlineStr">
        <is>
          <t>01.12. 21주 매도(RSI 과열 부분청산)</t>
        </is>
      </c>
      <c r="O4020" t="n">
        <v>300000</v>
      </c>
      <c r="P4020">
        <f>COUNTIF($A$2:A4020,A4020)</f>
        <v/>
      </c>
      <c r="Q4020">
        <f>A4020&amp;"|"&amp;P4020</f>
        <v/>
      </c>
    </row>
    <row r="4021">
      <c r="A4021" t="inlineStr">
        <is>
          <t>흥구석유|6개월 전에 샀다면|[수익극대화]+[정석방어]</t>
        </is>
      </c>
      <c r="B4021" t="inlineStr">
        <is>
          <t>흥구석유</t>
        </is>
      </c>
      <c r="C4021" t="inlineStr">
        <is>
          <t>024060</t>
        </is>
      </c>
      <c r="D4021" t="inlineStr">
        <is>
          <t>6개월 전에 샀다면</t>
        </is>
      </c>
      <c r="E4021" t="inlineStr">
        <is>
          <t>[수익극대화]+[정석방어]</t>
        </is>
      </c>
      <c r="F4021" t="inlineStr">
        <is>
          <t>2025-12-09</t>
        </is>
      </c>
      <c r="G4021" t="n">
        <v>11998.39</v>
      </c>
      <c r="H4021" t="inlineStr">
        <is>
          <t>2026-01-13</t>
        </is>
      </c>
      <c r="I4021" t="n">
        <v>13540.51</v>
      </c>
      <c r="J4021" t="inlineStr">
        <is>
          <t>RSI 과열 부분청산</t>
        </is>
      </c>
      <c r="K4021" t="n">
        <v>2</v>
      </c>
      <c r="L4021" t="n">
        <v>1</v>
      </c>
      <c r="M4021" t="n">
        <v>12.51</v>
      </c>
      <c r="N4021" t="inlineStr">
        <is>
          <t>01.13. 2주 매도(RSI 과열 부분청산)</t>
        </is>
      </c>
      <c r="O4021" t="n">
        <v>300000</v>
      </c>
      <c r="P4021">
        <f>COUNTIF($A$2:A4021,A4021)</f>
        <v/>
      </c>
      <c r="Q4021">
        <f>A4021&amp;"|"&amp;P4021</f>
        <v/>
      </c>
    </row>
    <row r="4022">
      <c r="A4022" t="inlineStr">
        <is>
          <t>흥구석유|6개월 전에 샀다면|[수익극대화]+[정석방어]</t>
        </is>
      </c>
      <c r="B4022" t="inlineStr">
        <is>
          <t>흥구석유</t>
        </is>
      </c>
      <c r="C4022" t="inlineStr">
        <is>
          <t>024060</t>
        </is>
      </c>
      <c r="D4022" t="inlineStr">
        <is>
          <t>6개월 전에 샀다면</t>
        </is>
      </c>
      <c r="E4022" t="inlineStr">
        <is>
          <t>[수익극대화]+[정석방어]</t>
        </is>
      </c>
      <c r="F4022" t="inlineStr">
        <is>
          <t>2025-12-09</t>
        </is>
      </c>
      <c r="G4022" t="n">
        <v>11998.39</v>
      </c>
      <c r="H4022" t="inlineStr">
        <is>
          <t>2026-01-14</t>
        </is>
      </c>
      <c r="I4022" t="n">
        <v>14419.9</v>
      </c>
      <c r="J4022" t="inlineStr">
        <is>
          <t>2차 익절 도달(20%)</t>
        </is>
      </c>
      <c r="K4022" t="n">
        <v>1</v>
      </c>
      <c r="L4022" t="n">
        <v>0</v>
      </c>
      <c r="M4022" t="n">
        <v>19.82</v>
      </c>
      <c r="N4022" t="inlineStr">
        <is>
          <t>01.14. 1주 매도(+20% 상승 시 30% 익절 원칙)</t>
        </is>
      </c>
      <c r="O4022" t="n">
        <v>300000</v>
      </c>
      <c r="P4022">
        <f>COUNTIF($A$2:A4022,A4022)</f>
        <v/>
      </c>
      <c r="Q4022">
        <f>A4022&amp;"|"&amp;P4022</f>
        <v/>
      </c>
    </row>
    <row r="4023">
      <c r="A4023" t="inlineStr">
        <is>
          <t>흥구석유|6개월 전에 샀다면|[수익극대화]+[변동성허용]</t>
        </is>
      </c>
      <c r="B4023" t="inlineStr">
        <is>
          <t>흥구석유</t>
        </is>
      </c>
      <c r="C4023" t="inlineStr">
        <is>
          <t>024060</t>
        </is>
      </c>
      <c r="D4023" t="inlineStr">
        <is>
          <t>6개월 전에 샀다면</t>
        </is>
      </c>
      <c r="E4023" t="inlineStr">
        <is>
          <t>[수익극대화]+[변동성허용]</t>
        </is>
      </c>
      <c r="F4023" t="inlineStr">
        <is>
          <t>2025-12-09</t>
        </is>
      </c>
      <c r="G4023" t="n">
        <v>11998.39</v>
      </c>
      <c r="H4023" t="inlineStr">
        <is>
          <t>2026-01-12</t>
        </is>
      </c>
      <c r="I4023" t="n">
        <v>13500.54</v>
      </c>
      <c r="J4023" t="inlineStr">
        <is>
          <t>RSI 과열 부분청산</t>
        </is>
      </c>
      <c r="K4023" t="n">
        <v>21</v>
      </c>
      <c r="L4023" t="n">
        <v>3</v>
      </c>
      <c r="M4023" t="n">
        <v>12.18</v>
      </c>
      <c r="N4023" t="inlineStr">
        <is>
          <t>01.12. 21주 매도(RSI 과열 부분청산)</t>
        </is>
      </c>
      <c r="O4023" t="n">
        <v>300000</v>
      </c>
      <c r="P4023">
        <f>COUNTIF($A$2:A4023,A4023)</f>
        <v/>
      </c>
      <c r="Q4023">
        <f>A4023&amp;"|"&amp;P4023</f>
        <v/>
      </c>
    </row>
    <row r="4024">
      <c r="A4024" t="inlineStr">
        <is>
          <t>흥구석유|6개월 전에 샀다면|[수익극대화]+[변동성허용]</t>
        </is>
      </c>
      <c r="B4024" t="inlineStr">
        <is>
          <t>흥구석유</t>
        </is>
      </c>
      <c r="C4024" t="inlineStr">
        <is>
          <t>024060</t>
        </is>
      </c>
      <c r="D4024" t="inlineStr">
        <is>
          <t>6개월 전에 샀다면</t>
        </is>
      </c>
      <c r="E4024" t="inlineStr">
        <is>
          <t>[수익극대화]+[변동성허용]</t>
        </is>
      </c>
      <c r="F4024" t="inlineStr">
        <is>
          <t>2025-12-09</t>
        </is>
      </c>
      <c r="G4024" t="n">
        <v>11998.39</v>
      </c>
      <c r="H4024" t="inlineStr">
        <is>
          <t>2026-01-13</t>
        </is>
      </c>
      <c r="I4024" t="n">
        <v>13540.51</v>
      </c>
      <c r="J4024" t="inlineStr">
        <is>
          <t>RSI 과열 부분청산</t>
        </is>
      </c>
      <c r="K4024" t="n">
        <v>2</v>
      </c>
      <c r="L4024" t="n">
        <v>1</v>
      </c>
      <c r="M4024" t="n">
        <v>12.51</v>
      </c>
      <c r="N4024" t="inlineStr">
        <is>
          <t>01.13. 2주 매도(RSI 과열 부분청산)</t>
        </is>
      </c>
      <c r="O4024" t="n">
        <v>300000</v>
      </c>
      <c r="P4024">
        <f>COUNTIF($A$2:A4024,A4024)</f>
        <v/>
      </c>
      <c r="Q4024">
        <f>A4024&amp;"|"&amp;P4024</f>
        <v/>
      </c>
    </row>
    <row r="4025">
      <c r="A4025" t="inlineStr">
        <is>
          <t>흥구석유|6개월 전에 샀다면|[수익극대화]+[변동성허용]</t>
        </is>
      </c>
      <c r="B4025" t="inlineStr">
        <is>
          <t>흥구석유</t>
        </is>
      </c>
      <c r="C4025" t="inlineStr">
        <is>
          <t>024060</t>
        </is>
      </c>
      <c r="D4025" t="inlineStr">
        <is>
          <t>6개월 전에 샀다면</t>
        </is>
      </c>
      <c r="E4025" t="inlineStr">
        <is>
          <t>[수익극대화]+[변동성허용]</t>
        </is>
      </c>
      <c r="F4025" t="inlineStr">
        <is>
          <t>2025-12-09</t>
        </is>
      </c>
      <c r="G4025" t="n">
        <v>11998.39</v>
      </c>
      <c r="H4025" t="inlineStr">
        <is>
          <t>2026-01-14</t>
        </is>
      </c>
      <c r="I4025" t="n">
        <v>14419.9</v>
      </c>
      <c r="J4025" t="inlineStr">
        <is>
          <t>2차 익절 도달(20%)</t>
        </is>
      </c>
      <c r="K4025" t="n">
        <v>1</v>
      </c>
      <c r="L4025" t="n">
        <v>0</v>
      </c>
      <c r="M4025" t="n">
        <v>19.82</v>
      </c>
      <c r="N4025" t="inlineStr">
        <is>
          <t>01.14. 1주 매도(+20% 상승 시 30% 익절 원칙)</t>
        </is>
      </c>
      <c r="O4025" t="n">
        <v>300000</v>
      </c>
      <c r="P4025">
        <f>COUNTIF($A$2:A4025,A4025)</f>
        <v/>
      </c>
      <c r="Q4025">
        <f>A4025&amp;"|"&amp;P4025</f>
        <v/>
      </c>
    </row>
    <row r="4026">
      <c r="A4026" t="inlineStr">
        <is>
          <t>흥구석유|6개월 전에 샀다면|[수익극대화]+[버티기형]</t>
        </is>
      </c>
      <c r="B4026" t="inlineStr">
        <is>
          <t>흥구석유</t>
        </is>
      </c>
      <c r="C4026" t="inlineStr">
        <is>
          <t>024060</t>
        </is>
      </c>
      <c r="D4026" t="inlineStr">
        <is>
          <t>6개월 전에 샀다면</t>
        </is>
      </c>
      <c r="E4026" t="inlineStr">
        <is>
          <t>[수익극대화]+[버티기형]</t>
        </is>
      </c>
      <c r="F4026" t="inlineStr">
        <is>
          <t>2025-12-09</t>
        </is>
      </c>
      <c r="G4026" t="n">
        <v>11998.39</v>
      </c>
      <c r="H4026" t="inlineStr">
        <is>
          <t>2026-01-12</t>
        </is>
      </c>
      <c r="I4026" t="n">
        <v>13500.54</v>
      </c>
      <c r="J4026" t="inlineStr">
        <is>
          <t>RSI 과열 부분청산</t>
        </is>
      </c>
      <c r="K4026" t="n">
        <v>21</v>
      </c>
      <c r="L4026" t="n">
        <v>3</v>
      </c>
      <c r="M4026" t="n">
        <v>12.18</v>
      </c>
      <c r="N4026" t="inlineStr">
        <is>
          <t>01.12. 21주 매도(RSI 과열 부분청산)</t>
        </is>
      </c>
      <c r="O4026" t="n">
        <v>300000</v>
      </c>
      <c r="P4026">
        <f>COUNTIF($A$2:A4026,A4026)</f>
        <v/>
      </c>
      <c r="Q4026">
        <f>A4026&amp;"|"&amp;P4026</f>
        <v/>
      </c>
    </row>
    <row r="4027">
      <c r="A4027" t="inlineStr">
        <is>
          <t>흥구석유|6개월 전에 샀다면|[수익극대화]+[버티기형]</t>
        </is>
      </c>
      <c r="B4027" t="inlineStr">
        <is>
          <t>흥구석유</t>
        </is>
      </c>
      <c r="C4027" t="inlineStr">
        <is>
          <t>024060</t>
        </is>
      </c>
      <c r="D4027" t="inlineStr">
        <is>
          <t>6개월 전에 샀다면</t>
        </is>
      </c>
      <c r="E4027" t="inlineStr">
        <is>
          <t>[수익극대화]+[버티기형]</t>
        </is>
      </c>
      <c r="F4027" t="inlineStr">
        <is>
          <t>2025-12-09</t>
        </is>
      </c>
      <c r="G4027" t="n">
        <v>11998.39</v>
      </c>
      <c r="H4027" t="inlineStr">
        <is>
          <t>2026-01-13</t>
        </is>
      </c>
      <c r="I4027" t="n">
        <v>13540.51</v>
      </c>
      <c r="J4027" t="inlineStr">
        <is>
          <t>RSI 과열 부분청산</t>
        </is>
      </c>
      <c r="K4027" t="n">
        <v>2</v>
      </c>
      <c r="L4027" t="n">
        <v>1</v>
      </c>
      <c r="M4027" t="n">
        <v>12.51</v>
      </c>
      <c r="N4027" t="inlineStr">
        <is>
          <t>01.13. 2주 매도(RSI 과열 부분청산)</t>
        </is>
      </c>
      <c r="O4027" t="n">
        <v>300000</v>
      </c>
      <c r="P4027">
        <f>COUNTIF($A$2:A4027,A4027)</f>
        <v/>
      </c>
      <c r="Q4027">
        <f>A4027&amp;"|"&amp;P4027</f>
        <v/>
      </c>
    </row>
    <row r="4028">
      <c r="A4028" t="inlineStr">
        <is>
          <t>흥구석유|6개월 전에 샀다면|[수익극대화]+[버티기형]</t>
        </is>
      </c>
      <c r="B4028" t="inlineStr">
        <is>
          <t>흥구석유</t>
        </is>
      </c>
      <c r="C4028" t="inlineStr">
        <is>
          <t>024060</t>
        </is>
      </c>
      <c r="D4028" t="inlineStr">
        <is>
          <t>6개월 전에 샀다면</t>
        </is>
      </c>
      <c r="E4028" t="inlineStr">
        <is>
          <t>[수익극대화]+[버티기형]</t>
        </is>
      </c>
      <c r="F4028" t="inlineStr">
        <is>
          <t>2025-12-09</t>
        </is>
      </c>
      <c r="G4028" t="n">
        <v>11998.39</v>
      </c>
      <c r="H4028" t="inlineStr">
        <is>
          <t>2026-01-14</t>
        </is>
      </c>
      <c r="I4028" t="n">
        <v>14419.9</v>
      </c>
      <c r="J4028" t="inlineStr">
        <is>
          <t>2차 익절 도달(20%)</t>
        </is>
      </c>
      <c r="K4028" t="n">
        <v>1</v>
      </c>
      <c r="L4028" t="n">
        <v>0</v>
      </c>
      <c r="M4028" t="n">
        <v>19.82</v>
      </c>
      <c r="N4028" t="inlineStr">
        <is>
          <t>01.14. 1주 매도(+20% 상승 시 30% 익절 원칙)</t>
        </is>
      </c>
      <c r="O4028" t="n">
        <v>300000</v>
      </c>
      <c r="P4028">
        <f>COUNTIF($A$2:A4028,A4028)</f>
        <v/>
      </c>
      <c r="Q4028">
        <f>A4028&amp;"|"&amp;P4028</f>
        <v/>
      </c>
    </row>
    <row r="4029">
      <c r="A4029" t="inlineStr">
        <is>
          <t>KODEX 삼성전자SK하이닉스채권혼합50|3개월 전에 샀다면|[초단타]+[칼손절]</t>
        </is>
      </c>
      <c r="B4029" t="inlineStr">
        <is>
          <t>KODEX 삼성전자SK하이닉스채권혼합50</t>
        </is>
      </c>
      <c r="C4029" t="inlineStr">
        <is>
          <t>001770</t>
        </is>
      </c>
      <c r="D4029" t="inlineStr">
        <is>
          <t>3개월 전에 샀다면</t>
        </is>
      </c>
      <c r="E4029" t="inlineStr">
        <is>
          <t>[초단타]+[칼손절]</t>
        </is>
      </c>
      <c r="F4029" t="inlineStr">
        <is>
          <t>2026-03-30</t>
        </is>
      </c>
      <c r="G4029" t="n">
        <v>16931.84</v>
      </c>
      <c r="H4029" t="inlineStr">
        <is>
          <t>2026-04-07</t>
        </is>
      </c>
      <c r="I4029" t="n">
        <v>16088.73</v>
      </c>
      <c r="J4029" t="inlineStr">
        <is>
          <t>2차 손절 도달(-4%)</t>
        </is>
      </c>
      <c r="K4029" t="n">
        <v>1</v>
      </c>
      <c r="L4029" t="n">
        <v>16</v>
      </c>
      <c r="M4029" t="n">
        <v>-5.26</v>
      </c>
      <c r="N4029" t="inlineStr">
        <is>
          <t>04.07. 1주 매도(-4% 하락 시 10% 손절 원칙)</t>
        </is>
      </c>
      <c r="O4029" t="n">
        <v>300000</v>
      </c>
      <c r="P4029">
        <f>COUNTIF($A$2:A4029,A4029)</f>
        <v/>
      </c>
      <c r="Q4029">
        <f>A4029&amp;"|"&amp;P4029</f>
        <v/>
      </c>
    </row>
    <row r="4030">
      <c r="A4030" t="inlineStr">
        <is>
          <t>KODEX 삼성전자SK하이닉스채권혼합50|3개월 전에 샀다면|[초단타]+[칼손절]</t>
        </is>
      </c>
      <c r="B4030" t="inlineStr">
        <is>
          <t>KODEX 삼성전자SK하이닉스채권혼합50</t>
        </is>
      </c>
      <c r="C4030" t="inlineStr">
        <is>
          <t>001770</t>
        </is>
      </c>
      <c r="D4030" t="inlineStr">
        <is>
          <t>3개월 전에 샀다면</t>
        </is>
      </c>
      <c r="E4030" t="inlineStr">
        <is>
          <t>[초단타]+[칼손절]</t>
        </is>
      </c>
      <c r="F4030" t="inlineStr">
        <is>
          <t>2026-03-30</t>
        </is>
      </c>
      <c r="G4030" t="n">
        <v>16931.84</v>
      </c>
      <c r="H4030" t="inlineStr">
        <is>
          <t>2026-05-15</t>
        </is>
      </c>
      <c r="I4030" t="n">
        <v>15519.13</v>
      </c>
      <c r="J4030" t="inlineStr">
        <is>
          <t>최종 손절 도달(-6%)</t>
        </is>
      </c>
      <c r="K4030" t="n">
        <v>16</v>
      </c>
      <c r="L4030" t="n">
        <v>0</v>
      </c>
      <c r="M4030" t="n">
        <v>-8.619999999999999</v>
      </c>
      <c r="N4030" t="inlineStr">
        <is>
          <t>05.15. 16주 매도(-6% 하락 시 10% 손절 원칙)</t>
        </is>
      </c>
      <c r="O4030" t="n">
        <v>300000</v>
      </c>
      <c r="P4030">
        <f>COUNTIF($A$2:A4030,A4030)</f>
        <v/>
      </c>
      <c r="Q4030">
        <f>A4030&amp;"|"&amp;P4030</f>
        <v/>
      </c>
    </row>
    <row r="4031">
      <c r="A4031" t="inlineStr">
        <is>
          <t>KODEX 삼성전자SK하이닉스채권혼합50|3개월 전에 샀다면|[초단타]+[정석방어]</t>
        </is>
      </c>
      <c r="B4031" t="inlineStr">
        <is>
          <t>KODEX 삼성전자SK하이닉스채권혼합50</t>
        </is>
      </c>
      <c r="C4031" t="inlineStr">
        <is>
          <t>001770</t>
        </is>
      </c>
      <c r="D4031" t="inlineStr">
        <is>
          <t>3개월 전에 샀다면</t>
        </is>
      </c>
      <c r="E4031" t="inlineStr">
        <is>
          <t>[초단타]+[정석방어]</t>
        </is>
      </c>
      <c r="F4031" t="inlineStr">
        <is>
          <t>2026-03-30</t>
        </is>
      </c>
      <c r="G4031" t="n">
        <v>16931.84</v>
      </c>
      <c r="H4031" t="inlineStr">
        <is>
          <t>2026-04-07</t>
        </is>
      </c>
      <c r="I4031" t="n">
        <v>16088.73</v>
      </c>
      <c r="J4031" t="inlineStr">
        <is>
          <t>1차 손절 도달(-3%)</t>
        </is>
      </c>
      <c r="K4031" t="n">
        <v>11</v>
      </c>
      <c r="L4031" t="n">
        <v>6</v>
      </c>
      <c r="M4031" t="n">
        <v>-5.26</v>
      </c>
      <c r="N4031" t="inlineStr">
        <is>
          <t>04.07. 11주 매도(-3% 하락 시 70% 손절 원칙)</t>
        </is>
      </c>
      <c r="O4031" t="n">
        <v>300000</v>
      </c>
      <c r="P4031">
        <f>COUNTIF($A$2:A4031,A4031)</f>
        <v/>
      </c>
      <c r="Q4031">
        <f>A4031&amp;"|"&amp;P4031</f>
        <v/>
      </c>
    </row>
    <row r="4032">
      <c r="A4032" t="inlineStr">
        <is>
          <t>KODEX 삼성전자SK하이닉스채권혼합50|3개월 전에 샀다면|[초단타]+[정석방어]</t>
        </is>
      </c>
      <c r="B4032" t="inlineStr">
        <is>
          <t>KODEX 삼성전자SK하이닉스채권혼합50</t>
        </is>
      </c>
      <c r="C4032" t="inlineStr">
        <is>
          <t>001770</t>
        </is>
      </c>
      <c r="D4032" t="inlineStr">
        <is>
          <t>3개월 전에 샀다면</t>
        </is>
      </c>
      <c r="E4032" t="inlineStr">
        <is>
          <t>[초단타]+[정석방어]</t>
        </is>
      </c>
      <c r="F4032" t="inlineStr">
        <is>
          <t>2026-03-30</t>
        </is>
      </c>
      <c r="G4032" t="n">
        <v>16931.84</v>
      </c>
      <c r="H4032" t="inlineStr">
        <is>
          <t>2026-05-15</t>
        </is>
      </c>
      <c r="I4032" t="n">
        <v>15519.13</v>
      </c>
      <c r="J4032" t="inlineStr">
        <is>
          <t>2차 손절 도달(-5%)</t>
        </is>
      </c>
      <c r="K4032" t="n">
        <v>3</v>
      </c>
      <c r="L4032" t="n">
        <v>3</v>
      </c>
      <c r="M4032" t="n">
        <v>-8.619999999999999</v>
      </c>
      <c r="N4032" t="inlineStr">
        <is>
          <t>05.15. 3주 매도(-5% 하락 시 20% 손절 원칙)</t>
        </is>
      </c>
      <c r="O4032" t="n">
        <v>300000</v>
      </c>
      <c r="P4032">
        <f>COUNTIF($A$2:A4032,A4032)</f>
        <v/>
      </c>
      <c r="Q4032">
        <f>A4032&amp;"|"&amp;P4032</f>
        <v/>
      </c>
    </row>
    <row r="4033">
      <c r="A4033" t="inlineStr">
        <is>
          <t>KODEX 삼성전자SK하이닉스채권혼합50|3개월 전에 샀다면|[초단타]+[정석방어]</t>
        </is>
      </c>
      <c r="B4033" t="inlineStr">
        <is>
          <t>KODEX 삼성전자SK하이닉스채권혼합50</t>
        </is>
      </c>
      <c r="C4033" t="inlineStr">
        <is>
          <t>001770</t>
        </is>
      </c>
      <c r="D4033" t="inlineStr">
        <is>
          <t>3개월 전에 샀다면</t>
        </is>
      </c>
      <c r="E4033" t="inlineStr">
        <is>
          <t>[초단타]+[정석방어]</t>
        </is>
      </c>
      <c r="F4033" t="inlineStr">
        <is>
          <t>2026-03-30</t>
        </is>
      </c>
      <c r="G4033" t="n">
        <v>16931.84</v>
      </c>
      <c r="H4033" t="inlineStr">
        <is>
          <t>2026-05-27</t>
        </is>
      </c>
      <c r="I4033" t="n">
        <v>15039.47</v>
      </c>
      <c r="J4033" t="inlineStr">
        <is>
          <t>최종 손절 도달(-10%)</t>
        </is>
      </c>
      <c r="K4033" t="n">
        <v>3</v>
      </c>
      <c r="L4033" t="n">
        <v>0</v>
      </c>
      <c r="M4033" t="n">
        <v>-11.44</v>
      </c>
      <c r="N4033" t="inlineStr">
        <is>
          <t>05.27. 3주 매도(-10% 하락 시 10% 손절 원칙)</t>
        </is>
      </c>
      <c r="O4033" t="n">
        <v>300000</v>
      </c>
      <c r="P4033">
        <f>COUNTIF($A$2:A4033,A4033)</f>
        <v/>
      </c>
      <c r="Q4033">
        <f>A4033&amp;"|"&amp;P4033</f>
        <v/>
      </c>
    </row>
    <row r="4034">
      <c r="A4034" t="inlineStr">
        <is>
          <t>KODEX 삼성전자SK하이닉스채권혼합50|3개월 전에 샀다면|[초단타]+[변동성허용]</t>
        </is>
      </c>
      <c r="B4034" t="inlineStr">
        <is>
          <t>KODEX 삼성전자SK하이닉스채권혼합50</t>
        </is>
      </c>
      <c r="C4034" t="inlineStr">
        <is>
          <t>001770</t>
        </is>
      </c>
      <c r="D4034" t="inlineStr">
        <is>
          <t>3개월 전에 샀다면</t>
        </is>
      </c>
      <c r="E4034" t="inlineStr">
        <is>
          <t>[초단타]+[변동성허용]</t>
        </is>
      </c>
      <c r="F4034" t="inlineStr">
        <is>
          <t>2026-03-30</t>
        </is>
      </c>
      <c r="G4034" t="n">
        <v>16931.84</v>
      </c>
      <c r="H4034" t="inlineStr">
        <is>
          <t>2026-05-15</t>
        </is>
      </c>
      <c r="I4034" t="n">
        <v>15519.13</v>
      </c>
      <c r="J4034" t="inlineStr">
        <is>
          <t>1차 손절 도달(-5%)</t>
        </is>
      </c>
      <c r="K4034" t="n">
        <v>8</v>
      </c>
      <c r="L4034" t="n">
        <v>9</v>
      </c>
      <c r="M4034" t="n">
        <v>-8.619999999999999</v>
      </c>
      <c r="N4034" t="inlineStr">
        <is>
          <t>05.15. 8주 매도(-5% 하락 시 50% 손절 원칙)</t>
        </is>
      </c>
      <c r="O4034" t="n">
        <v>300000</v>
      </c>
      <c r="P4034">
        <f>COUNTIF($A$2:A4034,A4034)</f>
        <v/>
      </c>
      <c r="Q4034">
        <f>A4034&amp;"|"&amp;P4034</f>
        <v/>
      </c>
    </row>
    <row r="4035">
      <c r="A4035" t="inlineStr">
        <is>
          <t>KODEX 삼성전자SK하이닉스채권혼합50|3개월 전에 샀다면|[초단타]+[변동성허용]</t>
        </is>
      </c>
      <c r="B4035" t="inlineStr">
        <is>
          <t>KODEX 삼성전자SK하이닉스채권혼합50</t>
        </is>
      </c>
      <c r="C4035" t="inlineStr">
        <is>
          <t>001770</t>
        </is>
      </c>
      <c r="D4035" t="inlineStr">
        <is>
          <t>3개월 전에 샀다면</t>
        </is>
      </c>
      <c r="E4035" t="inlineStr">
        <is>
          <t>[초단타]+[변동성허용]</t>
        </is>
      </c>
      <c r="F4035" t="inlineStr">
        <is>
          <t>2026-03-30</t>
        </is>
      </c>
      <c r="G4035" t="n">
        <v>16931.84</v>
      </c>
      <c r="H4035" t="inlineStr">
        <is>
          <t>2026-05-27</t>
        </is>
      </c>
      <c r="I4035" t="n">
        <v>15039.47</v>
      </c>
      <c r="J4035" t="inlineStr">
        <is>
          <t>2차 손절 도달(-10%)</t>
        </is>
      </c>
      <c r="K4035" t="n">
        <v>5</v>
      </c>
      <c r="L4035" t="n">
        <v>4</v>
      </c>
      <c r="M4035" t="n">
        <v>-11.44</v>
      </c>
      <c r="N4035" t="inlineStr">
        <is>
          <t>05.27. 5주 매도(-10% 하락 시 30% 손절 원칙)</t>
        </is>
      </c>
      <c r="O4035" t="n">
        <v>300000</v>
      </c>
      <c r="P4035">
        <f>COUNTIF($A$2:A4035,A4035)</f>
        <v/>
      </c>
      <c r="Q4035">
        <f>A4035&amp;"|"&amp;P4035</f>
        <v/>
      </c>
    </row>
    <row r="4036">
      <c r="A4036" t="inlineStr">
        <is>
          <t>KODEX 삼성전자SK하이닉스채권혼합50|3개월 전에 샀다면|[초단타]+[변동성허용]</t>
        </is>
      </c>
      <c r="B4036" t="inlineStr">
        <is>
          <t>KODEX 삼성전자SK하이닉스채권혼합50</t>
        </is>
      </c>
      <c r="C4036" t="inlineStr">
        <is>
          <t>001770</t>
        </is>
      </c>
      <c r="D4036" t="inlineStr">
        <is>
          <t>3개월 전에 샀다면</t>
        </is>
      </c>
      <c r="E4036" t="inlineStr">
        <is>
          <t>[초단타]+[변동성허용]</t>
        </is>
      </c>
      <c r="F4036" t="inlineStr">
        <is>
          <t>2026-03-30</t>
        </is>
      </c>
      <c r="G4036" t="n">
        <v>16931.84</v>
      </c>
      <c r="H4036" t="inlineStr">
        <is>
          <t>2026-06-01</t>
        </is>
      </c>
      <c r="I4036" t="n">
        <v>13730.38</v>
      </c>
      <c r="J4036" t="inlineStr">
        <is>
          <t>최종 손절 도달(-15%)</t>
        </is>
      </c>
      <c r="K4036" t="n">
        <v>4</v>
      </c>
      <c r="L4036" t="n">
        <v>0</v>
      </c>
      <c r="M4036" t="n">
        <v>-19.15</v>
      </c>
      <c r="N4036" t="inlineStr">
        <is>
          <t>06.01. 4주 매도(-15% 하락 시 20% 손절 원칙)</t>
        </is>
      </c>
      <c r="O4036" t="n">
        <v>300000</v>
      </c>
      <c r="P4036">
        <f>COUNTIF($A$2:A4036,A4036)</f>
        <v/>
      </c>
      <c r="Q4036">
        <f>A4036&amp;"|"&amp;P4036</f>
        <v/>
      </c>
    </row>
    <row r="4037">
      <c r="A4037" t="inlineStr">
        <is>
          <t>KODEX 삼성전자SK하이닉스채권혼합50|3개월 전에 샀다면|[초단타]+[버티기형]</t>
        </is>
      </c>
      <c r="B4037" t="inlineStr">
        <is>
          <t>KODEX 삼성전자SK하이닉스채권혼합50</t>
        </is>
      </c>
      <c r="C4037" t="inlineStr">
        <is>
          <t>001770</t>
        </is>
      </c>
      <c r="D4037" t="inlineStr">
        <is>
          <t>3개월 전에 샀다면</t>
        </is>
      </c>
      <c r="E4037" t="inlineStr">
        <is>
          <t>[초단타]+[버티기형]</t>
        </is>
      </c>
      <c r="F4037" t="inlineStr">
        <is>
          <t>2026-03-30</t>
        </is>
      </c>
      <c r="G4037" t="n">
        <v>16931.84</v>
      </c>
      <c r="H4037" t="inlineStr">
        <is>
          <t>2026-05-15</t>
        </is>
      </c>
      <c r="I4037" t="n">
        <v>15519.13</v>
      </c>
      <c r="J4037" t="inlineStr">
        <is>
          <t>1차 손절 도달(-5%)</t>
        </is>
      </c>
      <c r="K4037" t="n">
        <v>6</v>
      </c>
      <c r="L4037" t="n">
        <v>11</v>
      </c>
      <c r="M4037" t="n">
        <v>-8.619999999999999</v>
      </c>
      <c r="N4037" t="inlineStr">
        <is>
          <t>05.15. 6주 매도(-5% 하락 시 40% 손절 원칙)</t>
        </is>
      </c>
      <c r="O4037" t="n">
        <v>300000</v>
      </c>
      <c r="P4037">
        <f>COUNTIF($A$2:A4037,A4037)</f>
        <v/>
      </c>
      <c r="Q4037">
        <f>A4037&amp;"|"&amp;P4037</f>
        <v/>
      </c>
    </row>
    <row r="4038">
      <c r="A4038" t="inlineStr">
        <is>
          <t>KODEX 삼성전자SK하이닉스채권혼합50|3개월 전에 샀다면|[초단타]+[버티기형]</t>
        </is>
      </c>
      <c r="B4038" t="inlineStr">
        <is>
          <t>KODEX 삼성전자SK하이닉스채권혼합50</t>
        </is>
      </c>
      <c r="C4038" t="inlineStr">
        <is>
          <t>001770</t>
        </is>
      </c>
      <c r="D4038" t="inlineStr">
        <is>
          <t>3개월 전에 샀다면</t>
        </is>
      </c>
      <c r="E4038" t="inlineStr">
        <is>
          <t>[초단타]+[버티기형]</t>
        </is>
      </c>
      <c r="F4038" t="inlineStr">
        <is>
          <t>2026-03-30</t>
        </is>
      </c>
      <c r="G4038" t="n">
        <v>16931.84</v>
      </c>
      <c r="H4038" t="inlineStr">
        <is>
          <t>2026-06-01</t>
        </is>
      </c>
      <c r="I4038" t="n">
        <v>13730.38</v>
      </c>
      <c r="J4038" t="inlineStr">
        <is>
          <t>2차 손절 도달(-15%)</t>
        </is>
      </c>
      <c r="K4038" t="n">
        <v>5</v>
      </c>
      <c r="L4038" t="n">
        <v>6</v>
      </c>
      <c r="M4038" t="n">
        <v>-19.15</v>
      </c>
      <c r="N4038" t="inlineStr">
        <is>
          <t>06.01. 5주 매도(-15% 하락 시 30% 손절 원칙)</t>
        </is>
      </c>
      <c r="O4038" t="n">
        <v>300000</v>
      </c>
      <c r="P4038">
        <f>COUNTIF($A$2:A4038,A4038)</f>
        <v/>
      </c>
      <c r="Q4038">
        <f>A4038&amp;"|"&amp;P4038</f>
        <v/>
      </c>
    </row>
    <row r="4039">
      <c r="A4039" t="inlineStr">
        <is>
          <t>KODEX 삼성전자SK하이닉스채권혼합50|3개월 전에 샀다면|[초단타]+[버티기형]</t>
        </is>
      </c>
      <c r="B4039" t="inlineStr">
        <is>
          <t>KODEX 삼성전자SK하이닉스채권혼합50</t>
        </is>
      </c>
      <c r="C4039" t="inlineStr">
        <is>
          <t>001770</t>
        </is>
      </c>
      <c r="D4039" t="inlineStr">
        <is>
          <t>3개월 전에 샀다면</t>
        </is>
      </c>
      <c r="E4039" t="inlineStr">
        <is>
          <t>[초단타]+[버티기형]</t>
        </is>
      </c>
      <c r="F4039" t="inlineStr">
        <is>
          <t>2026-03-30</t>
        </is>
      </c>
      <c r="G4039" t="n">
        <v>16931.84</v>
      </c>
      <c r="H4039" t="inlineStr">
        <is>
          <t>2026-06-02</t>
        </is>
      </c>
      <c r="I4039" t="n">
        <v>13310.68</v>
      </c>
      <c r="J4039" t="inlineStr">
        <is>
          <t>최종 손절 도달(-20%)</t>
        </is>
      </c>
      <c r="K4039" t="n">
        <v>6</v>
      </c>
      <c r="L4039" t="n">
        <v>0</v>
      </c>
      <c r="M4039" t="n">
        <v>-21.62</v>
      </c>
      <c r="N4039" t="inlineStr">
        <is>
          <t>06.02. 6주 매도(-20% 하락 시 30% 손절 원칙)</t>
        </is>
      </c>
      <c r="O4039" t="n">
        <v>300000</v>
      </c>
      <c r="P4039">
        <f>COUNTIF($A$2:A4039,A4039)</f>
        <v/>
      </c>
      <c r="Q4039">
        <f>A4039&amp;"|"&amp;P4039</f>
        <v/>
      </c>
    </row>
    <row r="4040">
      <c r="A4040" t="inlineStr">
        <is>
          <t>KODEX 삼성전자SK하이닉스채권혼합50|3개월 전에 샀다면|[단기스윙]+[칼손절]</t>
        </is>
      </c>
      <c r="B4040" t="inlineStr">
        <is>
          <t>KODEX 삼성전자SK하이닉스채권혼합50</t>
        </is>
      </c>
      <c r="C4040" t="inlineStr">
        <is>
          <t>001770</t>
        </is>
      </c>
      <c r="D4040" t="inlineStr">
        <is>
          <t>3개월 전에 샀다면</t>
        </is>
      </c>
      <c r="E4040" t="inlineStr">
        <is>
          <t>[단기스윙]+[칼손절]</t>
        </is>
      </c>
      <c r="F4040" t="inlineStr">
        <is>
          <t>2026-03-30</t>
        </is>
      </c>
      <c r="G4040" t="n">
        <v>16931.84</v>
      </c>
      <c r="H4040" t="inlineStr">
        <is>
          <t>2026-04-07</t>
        </is>
      </c>
      <c r="I4040" t="n">
        <v>16088.73</v>
      </c>
      <c r="J4040" t="inlineStr">
        <is>
          <t>2차 손절 도달(-4%)</t>
        </is>
      </c>
      <c r="K4040" t="n">
        <v>1</v>
      </c>
      <c r="L4040" t="n">
        <v>16</v>
      </c>
      <c r="M4040" t="n">
        <v>-5.26</v>
      </c>
      <c r="N4040" t="inlineStr">
        <is>
          <t>04.07. 1주 매도(-4% 하락 시 10% 손절 원칙)</t>
        </is>
      </c>
      <c r="O4040" t="n">
        <v>300000</v>
      </c>
      <c r="P4040">
        <f>COUNTIF($A$2:A4040,A4040)</f>
        <v/>
      </c>
      <c r="Q4040">
        <f>A4040&amp;"|"&amp;P4040</f>
        <v/>
      </c>
    </row>
    <row r="4041">
      <c r="A4041" t="inlineStr">
        <is>
          <t>KODEX 삼성전자SK하이닉스채권혼합50|3개월 전에 샀다면|[단기스윙]+[칼손절]</t>
        </is>
      </c>
      <c r="B4041" t="inlineStr">
        <is>
          <t>KODEX 삼성전자SK하이닉스채권혼합50</t>
        </is>
      </c>
      <c r="C4041" t="inlineStr">
        <is>
          <t>001770</t>
        </is>
      </c>
      <c r="D4041" t="inlineStr">
        <is>
          <t>3개월 전에 샀다면</t>
        </is>
      </c>
      <c r="E4041" t="inlineStr">
        <is>
          <t>[단기스윙]+[칼손절]</t>
        </is>
      </c>
      <c r="F4041" t="inlineStr">
        <is>
          <t>2026-03-30</t>
        </is>
      </c>
      <c r="G4041" t="n">
        <v>16931.84</v>
      </c>
      <c r="H4041" t="inlineStr">
        <is>
          <t>2026-05-15</t>
        </is>
      </c>
      <c r="I4041" t="n">
        <v>15519.13</v>
      </c>
      <c r="J4041" t="inlineStr">
        <is>
          <t>최종 손절 도달(-6%)</t>
        </is>
      </c>
      <c r="K4041" t="n">
        <v>16</v>
      </c>
      <c r="L4041" t="n">
        <v>0</v>
      </c>
      <c r="M4041" t="n">
        <v>-8.619999999999999</v>
      </c>
      <c r="N4041" t="inlineStr">
        <is>
          <t>05.15. 16주 매도(-6% 하락 시 10% 손절 원칙)</t>
        </is>
      </c>
      <c r="O4041" t="n">
        <v>300000</v>
      </c>
      <c r="P4041">
        <f>COUNTIF($A$2:A4041,A4041)</f>
        <v/>
      </c>
      <c r="Q4041">
        <f>A4041&amp;"|"&amp;P4041</f>
        <v/>
      </c>
    </row>
    <row r="4042">
      <c r="A4042" t="inlineStr">
        <is>
          <t>KODEX 삼성전자SK하이닉스채권혼합50|3개월 전에 샀다면|[단기스윙]+[정석방어]</t>
        </is>
      </c>
      <c r="B4042" t="inlineStr">
        <is>
          <t>KODEX 삼성전자SK하이닉스채권혼합50</t>
        </is>
      </c>
      <c r="C4042" t="inlineStr">
        <is>
          <t>001770</t>
        </is>
      </c>
      <c r="D4042" t="inlineStr">
        <is>
          <t>3개월 전에 샀다면</t>
        </is>
      </c>
      <c r="E4042" t="inlineStr">
        <is>
          <t>[단기스윙]+[정석방어]</t>
        </is>
      </c>
      <c r="F4042" t="inlineStr">
        <is>
          <t>2026-03-30</t>
        </is>
      </c>
      <c r="G4042" t="n">
        <v>16931.84</v>
      </c>
      <c r="H4042" t="inlineStr">
        <is>
          <t>2026-04-07</t>
        </is>
      </c>
      <c r="I4042" t="n">
        <v>16088.73</v>
      </c>
      <c r="J4042" t="inlineStr">
        <is>
          <t>1차 손절 도달(-3%)</t>
        </is>
      </c>
      <c r="K4042" t="n">
        <v>11</v>
      </c>
      <c r="L4042" t="n">
        <v>6</v>
      </c>
      <c r="M4042" t="n">
        <v>-5.26</v>
      </c>
      <c r="N4042" t="inlineStr">
        <is>
          <t>04.07. 11주 매도(-3% 하락 시 70% 손절 원칙)</t>
        </is>
      </c>
      <c r="O4042" t="n">
        <v>300000</v>
      </c>
      <c r="P4042">
        <f>COUNTIF($A$2:A4042,A4042)</f>
        <v/>
      </c>
      <c r="Q4042">
        <f>A4042&amp;"|"&amp;P4042</f>
        <v/>
      </c>
    </row>
    <row r="4043">
      <c r="A4043" t="inlineStr">
        <is>
          <t>KODEX 삼성전자SK하이닉스채권혼합50|3개월 전에 샀다면|[단기스윙]+[정석방어]</t>
        </is>
      </c>
      <c r="B4043" t="inlineStr">
        <is>
          <t>KODEX 삼성전자SK하이닉스채권혼합50</t>
        </is>
      </c>
      <c r="C4043" t="inlineStr">
        <is>
          <t>001770</t>
        </is>
      </c>
      <c r="D4043" t="inlineStr">
        <is>
          <t>3개월 전에 샀다면</t>
        </is>
      </c>
      <c r="E4043" t="inlineStr">
        <is>
          <t>[단기스윙]+[정석방어]</t>
        </is>
      </c>
      <c r="F4043" t="inlineStr">
        <is>
          <t>2026-03-30</t>
        </is>
      </c>
      <c r="G4043" t="n">
        <v>16931.84</v>
      </c>
      <c r="H4043" t="inlineStr">
        <is>
          <t>2026-05-15</t>
        </is>
      </c>
      <c r="I4043" t="n">
        <v>15519.13</v>
      </c>
      <c r="J4043" t="inlineStr">
        <is>
          <t>2차 손절 도달(-5%)</t>
        </is>
      </c>
      <c r="K4043" t="n">
        <v>3</v>
      </c>
      <c r="L4043" t="n">
        <v>3</v>
      </c>
      <c r="M4043" t="n">
        <v>-8.619999999999999</v>
      </c>
      <c r="N4043" t="inlineStr">
        <is>
          <t>05.15. 3주 매도(-5% 하락 시 20% 손절 원칙)</t>
        </is>
      </c>
      <c r="O4043" t="n">
        <v>300000</v>
      </c>
      <c r="P4043">
        <f>COUNTIF($A$2:A4043,A4043)</f>
        <v/>
      </c>
      <c r="Q4043">
        <f>A4043&amp;"|"&amp;P4043</f>
        <v/>
      </c>
    </row>
    <row r="4044">
      <c r="A4044" t="inlineStr">
        <is>
          <t>KODEX 삼성전자SK하이닉스채권혼합50|3개월 전에 샀다면|[단기스윙]+[정석방어]</t>
        </is>
      </c>
      <c r="B4044" t="inlineStr">
        <is>
          <t>KODEX 삼성전자SK하이닉스채권혼합50</t>
        </is>
      </c>
      <c r="C4044" t="inlineStr">
        <is>
          <t>001770</t>
        </is>
      </c>
      <c r="D4044" t="inlineStr">
        <is>
          <t>3개월 전에 샀다면</t>
        </is>
      </c>
      <c r="E4044" t="inlineStr">
        <is>
          <t>[단기스윙]+[정석방어]</t>
        </is>
      </c>
      <c r="F4044" t="inlineStr">
        <is>
          <t>2026-03-30</t>
        </is>
      </c>
      <c r="G4044" t="n">
        <v>16931.84</v>
      </c>
      <c r="H4044" t="inlineStr">
        <is>
          <t>2026-05-27</t>
        </is>
      </c>
      <c r="I4044" t="n">
        <v>15039.47</v>
      </c>
      <c r="J4044" t="inlineStr">
        <is>
          <t>최종 손절 도달(-10%)</t>
        </is>
      </c>
      <c r="K4044" t="n">
        <v>3</v>
      </c>
      <c r="L4044" t="n">
        <v>0</v>
      </c>
      <c r="M4044" t="n">
        <v>-11.44</v>
      </c>
      <c r="N4044" t="inlineStr">
        <is>
          <t>05.27. 3주 매도(-10% 하락 시 10% 손절 원칙)</t>
        </is>
      </c>
      <c r="O4044" t="n">
        <v>300000</v>
      </c>
      <c r="P4044">
        <f>COUNTIF($A$2:A4044,A4044)</f>
        <v/>
      </c>
      <c r="Q4044">
        <f>A4044&amp;"|"&amp;P4044</f>
        <v/>
      </c>
    </row>
    <row r="4045">
      <c r="A4045" t="inlineStr">
        <is>
          <t>KODEX 삼성전자SK하이닉스채권혼합50|3개월 전에 샀다면|[단기스윙]+[변동성허용]</t>
        </is>
      </c>
      <c r="B4045" t="inlineStr">
        <is>
          <t>KODEX 삼성전자SK하이닉스채권혼합50</t>
        </is>
      </c>
      <c r="C4045" t="inlineStr">
        <is>
          <t>001770</t>
        </is>
      </c>
      <c r="D4045" t="inlineStr">
        <is>
          <t>3개월 전에 샀다면</t>
        </is>
      </c>
      <c r="E4045" t="inlineStr">
        <is>
          <t>[단기스윙]+[변동성허용]</t>
        </is>
      </c>
      <c r="F4045" t="inlineStr">
        <is>
          <t>2026-03-30</t>
        </is>
      </c>
      <c r="G4045" t="n">
        <v>16931.84</v>
      </c>
      <c r="H4045" t="inlineStr">
        <is>
          <t>2026-05-15</t>
        </is>
      </c>
      <c r="I4045" t="n">
        <v>15519.13</v>
      </c>
      <c r="J4045" t="inlineStr">
        <is>
          <t>1차 손절 도달(-5%)</t>
        </is>
      </c>
      <c r="K4045" t="n">
        <v>8</v>
      </c>
      <c r="L4045" t="n">
        <v>9</v>
      </c>
      <c r="M4045" t="n">
        <v>-8.619999999999999</v>
      </c>
      <c r="N4045" t="inlineStr">
        <is>
          <t>05.15. 8주 매도(-5% 하락 시 50% 손절 원칙)</t>
        </is>
      </c>
      <c r="O4045" t="n">
        <v>300000</v>
      </c>
      <c r="P4045">
        <f>COUNTIF($A$2:A4045,A4045)</f>
        <v/>
      </c>
      <c r="Q4045">
        <f>A4045&amp;"|"&amp;P4045</f>
        <v/>
      </c>
    </row>
    <row r="4046">
      <c r="A4046" t="inlineStr">
        <is>
          <t>KODEX 삼성전자SK하이닉스채권혼합50|3개월 전에 샀다면|[단기스윙]+[변동성허용]</t>
        </is>
      </c>
      <c r="B4046" t="inlineStr">
        <is>
          <t>KODEX 삼성전자SK하이닉스채권혼합50</t>
        </is>
      </c>
      <c r="C4046" t="inlineStr">
        <is>
          <t>001770</t>
        </is>
      </c>
      <c r="D4046" t="inlineStr">
        <is>
          <t>3개월 전에 샀다면</t>
        </is>
      </c>
      <c r="E4046" t="inlineStr">
        <is>
          <t>[단기스윙]+[변동성허용]</t>
        </is>
      </c>
      <c r="F4046" t="inlineStr">
        <is>
          <t>2026-03-30</t>
        </is>
      </c>
      <c r="G4046" t="n">
        <v>16931.84</v>
      </c>
      <c r="H4046" t="inlineStr">
        <is>
          <t>2026-05-27</t>
        </is>
      </c>
      <c r="I4046" t="n">
        <v>15039.47</v>
      </c>
      <c r="J4046" t="inlineStr">
        <is>
          <t>2차 손절 도달(-10%)</t>
        </is>
      </c>
      <c r="K4046" t="n">
        <v>5</v>
      </c>
      <c r="L4046" t="n">
        <v>4</v>
      </c>
      <c r="M4046" t="n">
        <v>-11.44</v>
      </c>
      <c r="N4046" t="inlineStr">
        <is>
          <t>05.27. 5주 매도(-10% 하락 시 30% 손절 원칙)</t>
        </is>
      </c>
      <c r="O4046" t="n">
        <v>300000</v>
      </c>
      <c r="P4046">
        <f>COUNTIF($A$2:A4046,A4046)</f>
        <v/>
      </c>
      <c r="Q4046">
        <f>A4046&amp;"|"&amp;P4046</f>
        <v/>
      </c>
    </row>
    <row r="4047">
      <c r="A4047" t="inlineStr">
        <is>
          <t>KODEX 삼성전자SK하이닉스채권혼합50|3개월 전에 샀다면|[단기스윙]+[변동성허용]</t>
        </is>
      </c>
      <c r="B4047" t="inlineStr">
        <is>
          <t>KODEX 삼성전자SK하이닉스채권혼합50</t>
        </is>
      </c>
      <c r="C4047" t="inlineStr">
        <is>
          <t>001770</t>
        </is>
      </c>
      <c r="D4047" t="inlineStr">
        <is>
          <t>3개월 전에 샀다면</t>
        </is>
      </c>
      <c r="E4047" t="inlineStr">
        <is>
          <t>[단기스윙]+[변동성허용]</t>
        </is>
      </c>
      <c r="F4047" t="inlineStr">
        <is>
          <t>2026-03-30</t>
        </is>
      </c>
      <c r="G4047" t="n">
        <v>16931.84</v>
      </c>
      <c r="H4047" t="inlineStr">
        <is>
          <t>2026-06-01</t>
        </is>
      </c>
      <c r="I4047" t="n">
        <v>13730.38</v>
      </c>
      <c r="J4047" t="inlineStr">
        <is>
          <t>최종 손절 도달(-15%)</t>
        </is>
      </c>
      <c r="K4047" t="n">
        <v>4</v>
      </c>
      <c r="L4047" t="n">
        <v>0</v>
      </c>
      <c r="M4047" t="n">
        <v>-19.15</v>
      </c>
      <c r="N4047" t="inlineStr">
        <is>
          <t>06.01. 4주 매도(-15% 하락 시 20% 손절 원칙)</t>
        </is>
      </c>
      <c r="O4047" t="n">
        <v>300000</v>
      </c>
      <c r="P4047">
        <f>COUNTIF($A$2:A4047,A4047)</f>
        <v/>
      </c>
      <c r="Q4047">
        <f>A4047&amp;"|"&amp;P4047</f>
        <v/>
      </c>
    </row>
    <row r="4048">
      <c r="A4048" t="inlineStr">
        <is>
          <t>KODEX 삼성전자SK하이닉스채권혼합50|3개월 전에 샀다면|[단기스윙]+[버티기형]</t>
        </is>
      </c>
      <c r="B4048" t="inlineStr">
        <is>
          <t>KODEX 삼성전자SK하이닉스채권혼합50</t>
        </is>
      </c>
      <c r="C4048" t="inlineStr">
        <is>
          <t>001770</t>
        </is>
      </c>
      <c r="D4048" t="inlineStr">
        <is>
          <t>3개월 전에 샀다면</t>
        </is>
      </c>
      <c r="E4048" t="inlineStr">
        <is>
          <t>[단기스윙]+[버티기형]</t>
        </is>
      </c>
      <c r="F4048" t="inlineStr">
        <is>
          <t>2026-03-30</t>
        </is>
      </c>
      <c r="G4048" t="n">
        <v>16931.84</v>
      </c>
      <c r="H4048" t="inlineStr">
        <is>
          <t>2026-05-15</t>
        </is>
      </c>
      <c r="I4048" t="n">
        <v>15519.13</v>
      </c>
      <c r="J4048" t="inlineStr">
        <is>
          <t>1차 손절 도달(-5%)</t>
        </is>
      </c>
      <c r="K4048" t="n">
        <v>6</v>
      </c>
      <c r="L4048" t="n">
        <v>11</v>
      </c>
      <c r="M4048" t="n">
        <v>-8.619999999999999</v>
      </c>
      <c r="N4048" t="inlineStr">
        <is>
          <t>05.15. 6주 매도(-5% 하락 시 40% 손절 원칙)</t>
        </is>
      </c>
      <c r="O4048" t="n">
        <v>300000</v>
      </c>
      <c r="P4048">
        <f>COUNTIF($A$2:A4048,A4048)</f>
        <v/>
      </c>
      <c r="Q4048">
        <f>A4048&amp;"|"&amp;P4048</f>
        <v/>
      </c>
    </row>
    <row r="4049">
      <c r="A4049" t="inlineStr">
        <is>
          <t>KODEX 삼성전자SK하이닉스채권혼합50|3개월 전에 샀다면|[단기스윙]+[버티기형]</t>
        </is>
      </c>
      <c r="B4049" t="inlineStr">
        <is>
          <t>KODEX 삼성전자SK하이닉스채권혼합50</t>
        </is>
      </c>
      <c r="C4049" t="inlineStr">
        <is>
          <t>001770</t>
        </is>
      </c>
      <c r="D4049" t="inlineStr">
        <is>
          <t>3개월 전에 샀다면</t>
        </is>
      </c>
      <c r="E4049" t="inlineStr">
        <is>
          <t>[단기스윙]+[버티기형]</t>
        </is>
      </c>
      <c r="F4049" t="inlineStr">
        <is>
          <t>2026-03-30</t>
        </is>
      </c>
      <c r="G4049" t="n">
        <v>16931.84</v>
      </c>
      <c r="H4049" t="inlineStr">
        <is>
          <t>2026-06-01</t>
        </is>
      </c>
      <c r="I4049" t="n">
        <v>13730.38</v>
      </c>
      <c r="J4049" t="inlineStr">
        <is>
          <t>2차 손절 도달(-15%)</t>
        </is>
      </c>
      <c r="K4049" t="n">
        <v>5</v>
      </c>
      <c r="L4049" t="n">
        <v>6</v>
      </c>
      <c r="M4049" t="n">
        <v>-19.15</v>
      </c>
      <c r="N4049" t="inlineStr">
        <is>
          <t>06.01. 5주 매도(-15% 하락 시 30% 손절 원칙)</t>
        </is>
      </c>
      <c r="O4049" t="n">
        <v>300000</v>
      </c>
      <c r="P4049">
        <f>COUNTIF($A$2:A4049,A4049)</f>
        <v/>
      </c>
      <c r="Q4049">
        <f>A4049&amp;"|"&amp;P4049</f>
        <v/>
      </c>
    </row>
    <row r="4050">
      <c r="A4050" t="inlineStr">
        <is>
          <t>KODEX 삼성전자SK하이닉스채권혼합50|3개월 전에 샀다면|[단기스윙]+[버티기형]</t>
        </is>
      </c>
      <c r="B4050" t="inlineStr">
        <is>
          <t>KODEX 삼성전자SK하이닉스채권혼합50</t>
        </is>
      </c>
      <c r="C4050" t="inlineStr">
        <is>
          <t>001770</t>
        </is>
      </c>
      <c r="D4050" t="inlineStr">
        <is>
          <t>3개월 전에 샀다면</t>
        </is>
      </c>
      <c r="E4050" t="inlineStr">
        <is>
          <t>[단기스윙]+[버티기형]</t>
        </is>
      </c>
      <c r="F4050" t="inlineStr">
        <is>
          <t>2026-03-30</t>
        </is>
      </c>
      <c r="G4050" t="n">
        <v>16931.84</v>
      </c>
      <c r="H4050" t="inlineStr">
        <is>
          <t>2026-06-02</t>
        </is>
      </c>
      <c r="I4050" t="n">
        <v>13310.68</v>
      </c>
      <c r="J4050" t="inlineStr">
        <is>
          <t>최종 손절 도달(-20%)</t>
        </is>
      </c>
      <c r="K4050" t="n">
        <v>6</v>
      </c>
      <c r="L4050" t="n">
        <v>0</v>
      </c>
      <c r="M4050" t="n">
        <v>-21.62</v>
      </c>
      <c r="N4050" t="inlineStr">
        <is>
          <t>06.02. 6주 매도(-20% 하락 시 30% 손절 원칙)</t>
        </is>
      </c>
      <c r="O4050" t="n">
        <v>300000</v>
      </c>
      <c r="P4050">
        <f>COUNTIF($A$2:A4050,A4050)</f>
        <v/>
      </c>
      <c r="Q4050">
        <f>A4050&amp;"|"&amp;P4050</f>
        <v/>
      </c>
    </row>
    <row r="4051">
      <c r="A4051" t="inlineStr">
        <is>
          <t>KODEX 삼성전자SK하이닉스채권혼합50|3개월 전에 샀다면|[대표님룰]+[칼손절]</t>
        </is>
      </c>
      <c r="B4051" t="inlineStr">
        <is>
          <t>KODEX 삼성전자SK하이닉스채권혼합50</t>
        </is>
      </c>
      <c r="C4051" t="inlineStr">
        <is>
          <t>001770</t>
        </is>
      </c>
      <c r="D4051" t="inlineStr">
        <is>
          <t>3개월 전에 샀다면</t>
        </is>
      </c>
      <c r="E4051" t="inlineStr">
        <is>
          <t>[대표님룰]+[칼손절]</t>
        </is>
      </c>
      <c r="F4051" t="inlineStr">
        <is>
          <t>2026-03-30</t>
        </is>
      </c>
      <c r="G4051" t="n">
        <v>16931.84</v>
      </c>
      <c r="H4051" t="inlineStr">
        <is>
          <t>2026-04-07</t>
        </is>
      </c>
      <c r="I4051" t="n">
        <v>16088.73</v>
      </c>
      <c r="J4051" t="inlineStr">
        <is>
          <t>2차 손절 도달(-4%)</t>
        </is>
      </c>
      <c r="K4051" t="n">
        <v>1</v>
      </c>
      <c r="L4051" t="n">
        <v>16</v>
      </c>
      <c r="M4051" t="n">
        <v>-5.26</v>
      </c>
      <c r="N4051" t="inlineStr">
        <is>
          <t>04.07. 1주 매도(-4% 하락 시 10% 손절 원칙)</t>
        </is>
      </c>
      <c r="O4051" t="n">
        <v>300000</v>
      </c>
      <c r="P4051">
        <f>COUNTIF($A$2:A4051,A4051)</f>
        <v/>
      </c>
      <c r="Q4051">
        <f>A4051&amp;"|"&amp;P4051</f>
        <v/>
      </c>
    </row>
    <row r="4052">
      <c r="A4052" t="inlineStr">
        <is>
          <t>KODEX 삼성전자SK하이닉스채권혼합50|3개월 전에 샀다면|[대표님룰]+[칼손절]</t>
        </is>
      </c>
      <c r="B4052" t="inlineStr">
        <is>
          <t>KODEX 삼성전자SK하이닉스채권혼합50</t>
        </is>
      </c>
      <c r="C4052" t="inlineStr">
        <is>
          <t>001770</t>
        </is>
      </c>
      <c r="D4052" t="inlineStr">
        <is>
          <t>3개월 전에 샀다면</t>
        </is>
      </c>
      <c r="E4052" t="inlineStr">
        <is>
          <t>[대표님룰]+[칼손절]</t>
        </is>
      </c>
      <c r="F4052" t="inlineStr">
        <is>
          <t>2026-03-30</t>
        </is>
      </c>
      <c r="G4052" t="n">
        <v>16931.84</v>
      </c>
      <c r="H4052" t="inlineStr">
        <is>
          <t>2026-05-15</t>
        </is>
      </c>
      <c r="I4052" t="n">
        <v>15519.13</v>
      </c>
      <c r="J4052" t="inlineStr">
        <is>
          <t>최종 손절 도달(-6%)</t>
        </is>
      </c>
      <c r="K4052" t="n">
        <v>16</v>
      </c>
      <c r="L4052" t="n">
        <v>0</v>
      </c>
      <c r="M4052" t="n">
        <v>-8.619999999999999</v>
      </c>
      <c r="N4052" t="inlineStr">
        <is>
          <t>05.15. 16주 매도(-6% 하락 시 10% 손절 원칙)</t>
        </is>
      </c>
      <c r="O4052" t="n">
        <v>300000</v>
      </c>
      <c r="P4052">
        <f>COUNTIF($A$2:A4052,A4052)</f>
        <v/>
      </c>
      <c r="Q4052">
        <f>A4052&amp;"|"&amp;P4052</f>
        <v/>
      </c>
    </row>
    <row r="4053">
      <c r="A4053" t="inlineStr">
        <is>
          <t>KODEX 삼성전자SK하이닉스채권혼합50|3개월 전에 샀다면|[대표님룰]+[정석방어]</t>
        </is>
      </c>
      <c r="B4053" t="inlineStr">
        <is>
          <t>KODEX 삼성전자SK하이닉스채권혼합50</t>
        </is>
      </c>
      <c r="C4053" t="inlineStr">
        <is>
          <t>001770</t>
        </is>
      </c>
      <c r="D4053" t="inlineStr">
        <is>
          <t>3개월 전에 샀다면</t>
        </is>
      </c>
      <c r="E4053" t="inlineStr">
        <is>
          <t>[대표님룰]+[정석방어]</t>
        </is>
      </c>
      <c r="F4053" t="inlineStr">
        <is>
          <t>2026-03-30</t>
        </is>
      </c>
      <c r="G4053" t="n">
        <v>16931.84</v>
      </c>
      <c r="H4053" t="inlineStr">
        <is>
          <t>2026-04-07</t>
        </is>
      </c>
      <c r="I4053" t="n">
        <v>16088.73</v>
      </c>
      <c r="J4053" t="inlineStr">
        <is>
          <t>1차 손절 도달(-3%)</t>
        </is>
      </c>
      <c r="K4053" t="n">
        <v>11</v>
      </c>
      <c r="L4053" t="n">
        <v>6</v>
      </c>
      <c r="M4053" t="n">
        <v>-5.26</v>
      </c>
      <c r="N4053" t="inlineStr">
        <is>
          <t>04.07. 11주 매도(-3% 하락 시 70% 손절 원칙)</t>
        </is>
      </c>
      <c r="O4053" t="n">
        <v>300000</v>
      </c>
      <c r="P4053">
        <f>COUNTIF($A$2:A4053,A4053)</f>
        <v/>
      </c>
      <c r="Q4053">
        <f>A4053&amp;"|"&amp;P4053</f>
        <v/>
      </c>
    </row>
    <row r="4054">
      <c r="A4054" t="inlineStr">
        <is>
          <t>KODEX 삼성전자SK하이닉스채권혼합50|3개월 전에 샀다면|[대표님룰]+[정석방어]</t>
        </is>
      </c>
      <c r="B4054" t="inlineStr">
        <is>
          <t>KODEX 삼성전자SK하이닉스채권혼합50</t>
        </is>
      </c>
      <c r="C4054" t="inlineStr">
        <is>
          <t>001770</t>
        </is>
      </c>
      <c r="D4054" t="inlineStr">
        <is>
          <t>3개월 전에 샀다면</t>
        </is>
      </c>
      <c r="E4054" t="inlineStr">
        <is>
          <t>[대표님룰]+[정석방어]</t>
        </is>
      </c>
      <c r="F4054" t="inlineStr">
        <is>
          <t>2026-03-30</t>
        </is>
      </c>
      <c r="G4054" t="n">
        <v>16931.84</v>
      </c>
      <c r="H4054" t="inlineStr">
        <is>
          <t>2026-05-15</t>
        </is>
      </c>
      <c r="I4054" t="n">
        <v>15519.13</v>
      </c>
      <c r="J4054" t="inlineStr">
        <is>
          <t>2차 손절 도달(-5%)</t>
        </is>
      </c>
      <c r="K4054" t="n">
        <v>3</v>
      </c>
      <c r="L4054" t="n">
        <v>3</v>
      </c>
      <c r="M4054" t="n">
        <v>-8.619999999999999</v>
      </c>
      <c r="N4054" t="inlineStr">
        <is>
          <t>05.15. 3주 매도(-5% 하락 시 20% 손절 원칙)</t>
        </is>
      </c>
      <c r="O4054" t="n">
        <v>300000</v>
      </c>
      <c r="P4054">
        <f>COUNTIF($A$2:A4054,A4054)</f>
        <v/>
      </c>
      <c r="Q4054">
        <f>A4054&amp;"|"&amp;P4054</f>
        <v/>
      </c>
    </row>
    <row r="4055">
      <c r="A4055" t="inlineStr">
        <is>
          <t>KODEX 삼성전자SK하이닉스채권혼합50|3개월 전에 샀다면|[대표님룰]+[정석방어]</t>
        </is>
      </c>
      <c r="B4055" t="inlineStr">
        <is>
          <t>KODEX 삼성전자SK하이닉스채권혼합50</t>
        </is>
      </c>
      <c r="C4055" t="inlineStr">
        <is>
          <t>001770</t>
        </is>
      </c>
      <c r="D4055" t="inlineStr">
        <is>
          <t>3개월 전에 샀다면</t>
        </is>
      </c>
      <c r="E4055" t="inlineStr">
        <is>
          <t>[대표님룰]+[정석방어]</t>
        </is>
      </c>
      <c r="F4055" t="inlineStr">
        <is>
          <t>2026-03-30</t>
        </is>
      </c>
      <c r="G4055" t="n">
        <v>16931.84</v>
      </c>
      <c r="H4055" t="inlineStr">
        <is>
          <t>2026-05-27</t>
        </is>
      </c>
      <c r="I4055" t="n">
        <v>15039.47</v>
      </c>
      <c r="J4055" t="inlineStr">
        <is>
          <t>최종 손절 도달(-10%)</t>
        </is>
      </c>
      <c r="K4055" t="n">
        <v>3</v>
      </c>
      <c r="L4055" t="n">
        <v>0</v>
      </c>
      <c r="M4055" t="n">
        <v>-11.44</v>
      </c>
      <c r="N4055" t="inlineStr">
        <is>
          <t>05.27. 3주 매도(-10% 하락 시 10% 손절 원칙)</t>
        </is>
      </c>
      <c r="O4055" t="n">
        <v>300000</v>
      </c>
      <c r="P4055">
        <f>COUNTIF($A$2:A4055,A4055)</f>
        <v/>
      </c>
      <c r="Q4055">
        <f>A4055&amp;"|"&amp;P4055</f>
        <v/>
      </c>
    </row>
    <row r="4056">
      <c r="A4056" t="inlineStr">
        <is>
          <t>KODEX 삼성전자SK하이닉스채권혼합50|3개월 전에 샀다면|[대표님룰]+[변동성허용]</t>
        </is>
      </c>
      <c r="B4056" t="inlineStr">
        <is>
          <t>KODEX 삼성전자SK하이닉스채권혼합50</t>
        </is>
      </c>
      <c r="C4056" t="inlineStr">
        <is>
          <t>001770</t>
        </is>
      </c>
      <c r="D4056" t="inlineStr">
        <is>
          <t>3개월 전에 샀다면</t>
        </is>
      </c>
      <c r="E4056" t="inlineStr">
        <is>
          <t>[대표님룰]+[변동성허용]</t>
        </is>
      </c>
      <c r="F4056" t="inlineStr">
        <is>
          <t>2026-03-30</t>
        </is>
      </c>
      <c r="G4056" t="n">
        <v>16931.84</v>
      </c>
      <c r="H4056" t="inlineStr">
        <is>
          <t>2026-05-15</t>
        </is>
      </c>
      <c r="I4056" t="n">
        <v>15519.13</v>
      </c>
      <c r="J4056" t="inlineStr">
        <is>
          <t>1차 손절 도달(-5%)</t>
        </is>
      </c>
      <c r="K4056" t="n">
        <v>8</v>
      </c>
      <c r="L4056" t="n">
        <v>9</v>
      </c>
      <c r="M4056" t="n">
        <v>-8.619999999999999</v>
      </c>
      <c r="N4056" t="inlineStr">
        <is>
          <t>05.15. 8주 매도(-5% 하락 시 50% 손절 원칙)</t>
        </is>
      </c>
      <c r="O4056" t="n">
        <v>300000</v>
      </c>
      <c r="P4056">
        <f>COUNTIF($A$2:A4056,A4056)</f>
        <v/>
      </c>
      <c r="Q4056">
        <f>A4056&amp;"|"&amp;P4056</f>
        <v/>
      </c>
    </row>
    <row r="4057">
      <c r="A4057" t="inlineStr">
        <is>
          <t>KODEX 삼성전자SK하이닉스채권혼합50|3개월 전에 샀다면|[대표님룰]+[변동성허용]</t>
        </is>
      </c>
      <c r="B4057" t="inlineStr">
        <is>
          <t>KODEX 삼성전자SK하이닉스채권혼합50</t>
        </is>
      </c>
      <c r="C4057" t="inlineStr">
        <is>
          <t>001770</t>
        </is>
      </c>
      <c r="D4057" t="inlineStr">
        <is>
          <t>3개월 전에 샀다면</t>
        </is>
      </c>
      <c r="E4057" t="inlineStr">
        <is>
          <t>[대표님룰]+[변동성허용]</t>
        </is>
      </c>
      <c r="F4057" t="inlineStr">
        <is>
          <t>2026-03-30</t>
        </is>
      </c>
      <c r="G4057" t="n">
        <v>16931.84</v>
      </c>
      <c r="H4057" t="inlineStr">
        <is>
          <t>2026-05-27</t>
        </is>
      </c>
      <c r="I4057" t="n">
        <v>15039.47</v>
      </c>
      <c r="J4057" t="inlineStr">
        <is>
          <t>2차 손절 도달(-10%)</t>
        </is>
      </c>
      <c r="K4057" t="n">
        <v>5</v>
      </c>
      <c r="L4057" t="n">
        <v>4</v>
      </c>
      <c r="M4057" t="n">
        <v>-11.44</v>
      </c>
      <c r="N4057" t="inlineStr">
        <is>
          <t>05.27. 5주 매도(-10% 하락 시 30% 손절 원칙)</t>
        </is>
      </c>
      <c r="O4057" t="n">
        <v>300000</v>
      </c>
      <c r="P4057">
        <f>COUNTIF($A$2:A4057,A4057)</f>
        <v/>
      </c>
      <c r="Q4057">
        <f>A4057&amp;"|"&amp;P4057</f>
        <v/>
      </c>
    </row>
    <row r="4058">
      <c r="A4058" t="inlineStr">
        <is>
          <t>KODEX 삼성전자SK하이닉스채권혼합50|3개월 전에 샀다면|[대표님룰]+[변동성허용]</t>
        </is>
      </c>
      <c r="B4058" t="inlineStr">
        <is>
          <t>KODEX 삼성전자SK하이닉스채권혼합50</t>
        </is>
      </c>
      <c r="C4058" t="inlineStr">
        <is>
          <t>001770</t>
        </is>
      </c>
      <c r="D4058" t="inlineStr">
        <is>
          <t>3개월 전에 샀다면</t>
        </is>
      </c>
      <c r="E4058" t="inlineStr">
        <is>
          <t>[대표님룰]+[변동성허용]</t>
        </is>
      </c>
      <c r="F4058" t="inlineStr">
        <is>
          <t>2026-03-30</t>
        </is>
      </c>
      <c r="G4058" t="n">
        <v>16931.84</v>
      </c>
      <c r="H4058" t="inlineStr">
        <is>
          <t>2026-06-01</t>
        </is>
      </c>
      <c r="I4058" t="n">
        <v>13730.38</v>
      </c>
      <c r="J4058" t="inlineStr">
        <is>
          <t>최종 손절 도달(-15%)</t>
        </is>
      </c>
      <c r="K4058" t="n">
        <v>4</v>
      </c>
      <c r="L4058" t="n">
        <v>0</v>
      </c>
      <c r="M4058" t="n">
        <v>-19.15</v>
      </c>
      <c r="N4058" t="inlineStr">
        <is>
          <t>06.01. 4주 매도(-15% 하락 시 20% 손절 원칙)</t>
        </is>
      </c>
      <c r="O4058" t="n">
        <v>300000</v>
      </c>
      <c r="P4058">
        <f>COUNTIF($A$2:A4058,A4058)</f>
        <v/>
      </c>
      <c r="Q4058">
        <f>A4058&amp;"|"&amp;P4058</f>
        <v/>
      </c>
    </row>
    <row r="4059">
      <c r="A4059" t="inlineStr">
        <is>
          <t>KODEX 삼성전자SK하이닉스채권혼합50|3개월 전에 샀다면|[대표님룰]+[버티기형]</t>
        </is>
      </c>
      <c r="B4059" t="inlineStr">
        <is>
          <t>KODEX 삼성전자SK하이닉스채권혼합50</t>
        </is>
      </c>
      <c r="C4059" t="inlineStr">
        <is>
          <t>001770</t>
        </is>
      </c>
      <c r="D4059" t="inlineStr">
        <is>
          <t>3개월 전에 샀다면</t>
        </is>
      </c>
      <c r="E4059" t="inlineStr">
        <is>
          <t>[대표님룰]+[버티기형]</t>
        </is>
      </c>
      <c r="F4059" t="inlineStr">
        <is>
          <t>2026-03-30</t>
        </is>
      </c>
      <c r="G4059" t="n">
        <v>16931.84</v>
      </c>
      <c r="H4059" t="inlineStr">
        <is>
          <t>2026-05-15</t>
        </is>
      </c>
      <c r="I4059" t="n">
        <v>15519.13</v>
      </c>
      <c r="J4059" t="inlineStr">
        <is>
          <t>1차 손절 도달(-5%)</t>
        </is>
      </c>
      <c r="K4059" t="n">
        <v>6</v>
      </c>
      <c r="L4059" t="n">
        <v>11</v>
      </c>
      <c r="M4059" t="n">
        <v>-8.619999999999999</v>
      </c>
      <c r="N4059" t="inlineStr">
        <is>
          <t>05.15. 6주 매도(-5% 하락 시 40% 손절 원칙)</t>
        </is>
      </c>
      <c r="O4059" t="n">
        <v>300000</v>
      </c>
      <c r="P4059">
        <f>COUNTIF($A$2:A4059,A4059)</f>
        <v/>
      </c>
      <c r="Q4059">
        <f>A4059&amp;"|"&amp;P4059</f>
        <v/>
      </c>
    </row>
    <row r="4060">
      <c r="A4060" t="inlineStr">
        <is>
          <t>KODEX 삼성전자SK하이닉스채권혼합50|3개월 전에 샀다면|[대표님룰]+[버티기형]</t>
        </is>
      </c>
      <c r="B4060" t="inlineStr">
        <is>
          <t>KODEX 삼성전자SK하이닉스채권혼합50</t>
        </is>
      </c>
      <c r="C4060" t="inlineStr">
        <is>
          <t>001770</t>
        </is>
      </c>
      <c r="D4060" t="inlineStr">
        <is>
          <t>3개월 전에 샀다면</t>
        </is>
      </c>
      <c r="E4060" t="inlineStr">
        <is>
          <t>[대표님룰]+[버티기형]</t>
        </is>
      </c>
      <c r="F4060" t="inlineStr">
        <is>
          <t>2026-03-30</t>
        </is>
      </c>
      <c r="G4060" t="n">
        <v>16931.84</v>
      </c>
      <c r="H4060" t="inlineStr">
        <is>
          <t>2026-06-01</t>
        </is>
      </c>
      <c r="I4060" t="n">
        <v>13730.38</v>
      </c>
      <c r="J4060" t="inlineStr">
        <is>
          <t>2차 손절 도달(-15%)</t>
        </is>
      </c>
      <c r="K4060" t="n">
        <v>5</v>
      </c>
      <c r="L4060" t="n">
        <v>6</v>
      </c>
      <c r="M4060" t="n">
        <v>-19.15</v>
      </c>
      <c r="N4060" t="inlineStr">
        <is>
          <t>06.01. 5주 매도(-15% 하락 시 30% 손절 원칙)</t>
        </is>
      </c>
      <c r="O4060" t="n">
        <v>300000</v>
      </c>
      <c r="P4060">
        <f>COUNTIF($A$2:A4060,A4060)</f>
        <v/>
      </c>
      <c r="Q4060">
        <f>A4060&amp;"|"&amp;P4060</f>
        <v/>
      </c>
    </row>
    <row r="4061">
      <c r="A4061" t="inlineStr">
        <is>
          <t>KODEX 삼성전자SK하이닉스채권혼합50|3개월 전에 샀다면|[대표님룰]+[버티기형]</t>
        </is>
      </c>
      <c r="B4061" t="inlineStr">
        <is>
          <t>KODEX 삼성전자SK하이닉스채권혼합50</t>
        </is>
      </c>
      <c r="C4061" t="inlineStr">
        <is>
          <t>001770</t>
        </is>
      </c>
      <c r="D4061" t="inlineStr">
        <is>
          <t>3개월 전에 샀다면</t>
        </is>
      </c>
      <c r="E4061" t="inlineStr">
        <is>
          <t>[대표님룰]+[버티기형]</t>
        </is>
      </c>
      <c r="F4061" t="inlineStr">
        <is>
          <t>2026-03-30</t>
        </is>
      </c>
      <c r="G4061" t="n">
        <v>16931.84</v>
      </c>
      <c r="H4061" t="inlineStr">
        <is>
          <t>2026-06-02</t>
        </is>
      </c>
      <c r="I4061" t="n">
        <v>13310.68</v>
      </c>
      <c r="J4061" t="inlineStr">
        <is>
          <t>최종 손절 도달(-20%)</t>
        </is>
      </c>
      <c r="K4061" t="n">
        <v>6</v>
      </c>
      <c r="L4061" t="n">
        <v>0</v>
      </c>
      <c r="M4061" t="n">
        <v>-21.62</v>
      </c>
      <c r="N4061" t="inlineStr">
        <is>
          <t>06.02. 6주 매도(-20% 하락 시 30% 손절 원칙)</t>
        </is>
      </c>
      <c r="O4061" t="n">
        <v>300000</v>
      </c>
      <c r="P4061">
        <f>COUNTIF($A$2:A4061,A4061)</f>
        <v/>
      </c>
      <c r="Q4061">
        <f>A4061&amp;"|"&amp;P4061</f>
        <v/>
      </c>
    </row>
    <row r="4062">
      <c r="A4062" t="inlineStr">
        <is>
          <t>KODEX 삼성전자SK하이닉스채권혼합50|3개월 전에 샀다면|[중기추세]+[칼손절]</t>
        </is>
      </c>
      <c r="B4062" t="inlineStr">
        <is>
          <t>KODEX 삼성전자SK하이닉스채권혼합50</t>
        </is>
      </c>
      <c r="C4062" t="inlineStr">
        <is>
          <t>001770</t>
        </is>
      </c>
      <c r="D4062" t="inlineStr">
        <is>
          <t>3개월 전에 샀다면</t>
        </is>
      </c>
      <c r="E4062" t="inlineStr">
        <is>
          <t>[중기추세]+[칼손절]</t>
        </is>
      </c>
      <c r="F4062" t="inlineStr">
        <is>
          <t>2026-03-30</t>
        </is>
      </c>
      <c r="G4062" t="n">
        <v>16931.84</v>
      </c>
      <c r="H4062" t="inlineStr">
        <is>
          <t>2026-04-07</t>
        </is>
      </c>
      <c r="I4062" t="n">
        <v>16088.73</v>
      </c>
      <c r="J4062" t="inlineStr">
        <is>
          <t>2차 손절 도달(-4%)</t>
        </is>
      </c>
      <c r="K4062" t="n">
        <v>1</v>
      </c>
      <c r="L4062" t="n">
        <v>16</v>
      </c>
      <c r="M4062" t="n">
        <v>-5.26</v>
      </c>
      <c r="N4062" t="inlineStr">
        <is>
          <t>04.07. 1주 매도(-4% 하락 시 10% 손절 원칙)</t>
        </is>
      </c>
      <c r="O4062" t="n">
        <v>300000</v>
      </c>
      <c r="P4062">
        <f>COUNTIF($A$2:A4062,A4062)</f>
        <v/>
      </c>
      <c r="Q4062">
        <f>A4062&amp;"|"&amp;P4062</f>
        <v/>
      </c>
    </row>
    <row r="4063">
      <c r="A4063" t="inlineStr">
        <is>
          <t>KODEX 삼성전자SK하이닉스채권혼합50|3개월 전에 샀다면|[중기추세]+[칼손절]</t>
        </is>
      </c>
      <c r="B4063" t="inlineStr">
        <is>
          <t>KODEX 삼성전자SK하이닉스채권혼합50</t>
        </is>
      </c>
      <c r="C4063" t="inlineStr">
        <is>
          <t>001770</t>
        </is>
      </c>
      <c r="D4063" t="inlineStr">
        <is>
          <t>3개월 전에 샀다면</t>
        </is>
      </c>
      <c r="E4063" t="inlineStr">
        <is>
          <t>[중기추세]+[칼손절]</t>
        </is>
      </c>
      <c r="F4063" t="inlineStr">
        <is>
          <t>2026-03-30</t>
        </is>
      </c>
      <c r="G4063" t="n">
        <v>16931.84</v>
      </c>
      <c r="H4063" t="inlineStr">
        <is>
          <t>2026-05-15</t>
        </is>
      </c>
      <c r="I4063" t="n">
        <v>15519.13</v>
      </c>
      <c r="J4063" t="inlineStr">
        <is>
          <t>최종 손절 도달(-6%)</t>
        </is>
      </c>
      <c r="K4063" t="n">
        <v>16</v>
      </c>
      <c r="L4063" t="n">
        <v>0</v>
      </c>
      <c r="M4063" t="n">
        <v>-8.619999999999999</v>
      </c>
      <c r="N4063" t="inlineStr">
        <is>
          <t>05.15. 16주 매도(-6% 하락 시 10% 손절 원칙)</t>
        </is>
      </c>
      <c r="O4063" t="n">
        <v>300000</v>
      </c>
      <c r="P4063">
        <f>COUNTIF($A$2:A4063,A4063)</f>
        <v/>
      </c>
      <c r="Q4063">
        <f>A4063&amp;"|"&amp;P4063</f>
        <v/>
      </c>
    </row>
    <row r="4064">
      <c r="A4064" t="inlineStr">
        <is>
          <t>KODEX 삼성전자SK하이닉스채권혼합50|3개월 전에 샀다면|[중기추세]+[정석방어]</t>
        </is>
      </c>
      <c r="B4064" t="inlineStr">
        <is>
          <t>KODEX 삼성전자SK하이닉스채권혼합50</t>
        </is>
      </c>
      <c r="C4064" t="inlineStr">
        <is>
          <t>001770</t>
        </is>
      </c>
      <c r="D4064" t="inlineStr">
        <is>
          <t>3개월 전에 샀다면</t>
        </is>
      </c>
      <c r="E4064" t="inlineStr">
        <is>
          <t>[중기추세]+[정석방어]</t>
        </is>
      </c>
      <c r="F4064" t="inlineStr">
        <is>
          <t>2026-03-30</t>
        </is>
      </c>
      <c r="G4064" t="n">
        <v>16931.84</v>
      </c>
      <c r="H4064" t="inlineStr">
        <is>
          <t>2026-04-07</t>
        </is>
      </c>
      <c r="I4064" t="n">
        <v>16088.73</v>
      </c>
      <c r="J4064" t="inlineStr">
        <is>
          <t>1차 손절 도달(-3%)</t>
        </is>
      </c>
      <c r="K4064" t="n">
        <v>11</v>
      </c>
      <c r="L4064" t="n">
        <v>6</v>
      </c>
      <c r="M4064" t="n">
        <v>-5.26</v>
      </c>
      <c r="N4064" t="inlineStr">
        <is>
          <t>04.07. 11주 매도(-3% 하락 시 70% 손절 원칙)</t>
        </is>
      </c>
      <c r="O4064" t="n">
        <v>300000</v>
      </c>
      <c r="P4064">
        <f>COUNTIF($A$2:A4064,A4064)</f>
        <v/>
      </c>
      <c r="Q4064">
        <f>A4064&amp;"|"&amp;P4064</f>
        <v/>
      </c>
    </row>
    <row r="4065">
      <c r="A4065" t="inlineStr">
        <is>
          <t>KODEX 삼성전자SK하이닉스채권혼합50|3개월 전에 샀다면|[중기추세]+[정석방어]</t>
        </is>
      </c>
      <c r="B4065" t="inlineStr">
        <is>
          <t>KODEX 삼성전자SK하이닉스채권혼합50</t>
        </is>
      </c>
      <c r="C4065" t="inlineStr">
        <is>
          <t>001770</t>
        </is>
      </c>
      <c r="D4065" t="inlineStr">
        <is>
          <t>3개월 전에 샀다면</t>
        </is>
      </c>
      <c r="E4065" t="inlineStr">
        <is>
          <t>[중기추세]+[정석방어]</t>
        </is>
      </c>
      <c r="F4065" t="inlineStr">
        <is>
          <t>2026-03-30</t>
        </is>
      </c>
      <c r="G4065" t="n">
        <v>16931.84</v>
      </c>
      <c r="H4065" t="inlineStr">
        <is>
          <t>2026-05-15</t>
        </is>
      </c>
      <c r="I4065" t="n">
        <v>15519.13</v>
      </c>
      <c r="J4065" t="inlineStr">
        <is>
          <t>2차 손절 도달(-5%)</t>
        </is>
      </c>
      <c r="K4065" t="n">
        <v>3</v>
      </c>
      <c r="L4065" t="n">
        <v>3</v>
      </c>
      <c r="M4065" t="n">
        <v>-8.619999999999999</v>
      </c>
      <c r="N4065" t="inlineStr">
        <is>
          <t>05.15. 3주 매도(-5% 하락 시 20% 손절 원칙)</t>
        </is>
      </c>
      <c r="O4065" t="n">
        <v>300000</v>
      </c>
      <c r="P4065">
        <f>COUNTIF($A$2:A4065,A4065)</f>
        <v/>
      </c>
      <c r="Q4065">
        <f>A4065&amp;"|"&amp;P4065</f>
        <v/>
      </c>
    </row>
    <row r="4066">
      <c r="A4066" t="inlineStr">
        <is>
          <t>KODEX 삼성전자SK하이닉스채권혼합50|3개월 전에 샀다면|[중기추세]+[정석방어]</t>
        </is>
      </c>
      <c r="B4066" t="inlineStr">
        <is>
          <t>KODEX 삼성전자SK하이닉스채권혼합50</t>
        </is>
      </c>
      <c r="C4066" t="inlineStr">
        <is>
          <t>001770</t>
        </is>
      </c>
      <c r="D4066" t="inlineStr">
        <is>
          <t>3개월 전에 샀다면</t>
        </is>
      </c>
      <c r="E4066" t="inlineStr">
        <is>
          <t>[중기추세]+[정석방어]</t>
        </is>
      </c>
      <c r="F4066" t="inlineStr">
        <is>
          <t>2026-03-30</t>
        </is>
      </c>
      <c r="G4066" t="n">
        <v>16931.84</v>
      </c>
      <c r="H4066" t="inlineStr">
        <is>
          <t>2026-05-27</t>
        </is>
      </c>
      <c r="I4066" t="n">
        <v>15039.47</v>
      </c>
      <c r="J4066" t="inlineStr">
        <is>
          <t>최종 손절 도달(-10%)</t>
        </is>
      </c>
      <c r="K4066" t="n">
        <v>3</v>
      </c>
      <c r="L4066" t="n">
        <v>0</v>
      </c>
      <c r="M4066" t="n">
        <v>-11.44</v>
      </c>
      <c r="N4066" t="inlineStr">
        <is>
          <t>05.27. 3주 매도(-10% 하락 시 10% 손절 원칙)</t>
        </is>
      </c>
      <c r="O4066" t="n">
        <v>300000</v>
      </c>
      <c r="P4066">
        <f>COUNTIF($A$2:A4066,A4066)</f>
        <v/>
      </c>
      <c r="Q4066">
        <f>A4066&amp;"|"&amp;P4066</f>
        <v/>
      </c>
    </row>
    <row r="4067">
      <c r="A4067" t="inlineStr">
        <is>
          <t>KODEX 삼성전자SK하이닉스채권혼합50|3개월 전에 샀다면|[중기추세]+[변동성허용]</t>
        </is>
      </c>
      <c r="B4067" t="inlineStr">
        <is>
          <t>KODEX 삼성전자SK하이닉스채권혼합50</t>
        </is>
      </c>
      <c r="C4067" t="inlineStr">
        <is>
          <t>001770</t>
        </is>
      </c>
      <c r="D4067" t="inlineStr">
        <is>
          <t>3개월 전에 샀다면</t>
        </is>
      </c>
      <c r="E4067" t="inlineStr">
        <is>
          <t>[중기추세]+[변동성허용]</t>
        </is>
      </c>
      <c r="F4067" t="inlineStr">
        <is>
          <t>2026-03-30</t>
        </is>
      </c>
      <c r="G4067" t="n">
        <v>16931.84</v>
      </c>
      <c r="H4067" t="inlineStr">
        <is>
          <t>2026-05-15</t>
        </is>
      </c>
      <c r="I4067" t="n">
        <v>15519.13</v>
      </c>
      <c r="J4067" t="inlineStr">
        <is>
          <t>1차 손절 도달(-5%)</t>
        </is>
      </c>
      <c r="K4067" t="n">
        <v>8</v>
      </c>
      <c r="L4067" t="n">
        <v>9</v>
      </c>
      <c r="M4067" t="n">
        <v>-8.619999999999999</v>
      </c>
      <c r="N4067" t="inlineStr">
        <is>
          <t>05.15. 8주 매도(-5% 하락 시 50% 손절 원칙)</t>
        </is>
      </c>
      <c r="O4067" t="n">
        <v>300000</v>
      </c>
      <c r="P4067">
        <f>COUNTIF($A$2:A4067,A4067)</f>
        <v/>
      </c>
      <c r="Q4067">
        <f>A4067&amp;"|"&amp;P4067</f>
        <v/>
      </c>
    </row>
    <row r="4068">
      <c r="A4068" t="inlineStr">
        <is>
          <t>KODEX 삼성전자SK하이닉스채권혼합50|3개월 전에 샀다면|[중기추세]+[변동성허용]</t>
        </is>
      </c>
      <c r="B4068" t="inlineStr">
        <is>
          <t>KODEX 삼성전자SK하이닉스채권혼합50</t>
        </is>
      </c>
      <c r="C4068" t="inlineStr">
        <is>
          <t>001770</t>
        </is>
      </c>
      <c r="D4068" t="inlineStr">
        <is>
          <t>3개월 전에 샀다면</t>
        </is>
      </c>
      <c r="E4068" t="inlineStr">
        <is>
          <t>[중기추세]+[변동성허용]</t>
        </is>
      </c>
      <c r="F4068" t="inlineStr">
        <is>
          <t>2026-03-30</t>
        </is>
      </c>
      <c r="G4068" t="n">
        <v>16931.84</v>
      </c>
      <c r="H4068" t="inlineStr">
        <is>
          <t>2026-05-27</t>
        </is>
      </c>
      <c r="I4068" t="n">
        <v>15039.47</v>
      </c>
      <c r="J4068" t="inlineStr">
        <is>
          <t>2차 손절 도달(-10%)</t>
        </is>
      </c>
      <c r="K4068" t="n">
        <v>5</v>
      </c>
      <c r="L4068" t="n">
        <v>4</v>
      </c>
      <c r="M4068" t="n">
        <v>-11.44</v>
      </c>
      <c r="N4068" t="inlineStr">
        <is>
          <t>05.27. 5주 매도(-10% 하락 시 30% 손절 원칙)</t>
        </is>
      </c>
      <c r="O4068" t="n">
        <v>300000</v>
      </c>
      <c r="P4068">
        <f>COUNTIF($A$2:A4068,A4068)</f>
        <v/>
      </c>
      <c r="Q4068">
        <f>A4068&amp;"|"&amp;P4068</f>
        <v/>
      </c>
    </row>
    <row r="4069">
      <c r="A4069" t="inlineStr">
        <is>
          <t>KODEX 삼성전자SK하이닉스채권혼합50|3개월 전에 샀다면|[중기추세]+[변동성허용]</t>
        </is>
      </c>
      <c r="B4069" t="inlineStr">
        <is>
          <t>KODEX 삼성전자SK하이닉스채권혼합50</t>
        </is>
      </c>
      <c r="C4069" t="inlineStr">
        <is>
          <t>001770</t>
        </is>
      </c>
      <c r="D4069" t="inlineStr">
        <is>
          <t>3개월 전에 샀다면</t>
        </is>
      </c>
      <c r="E4069" t="inlineStr">
        <is>
          <t>[중기추세]+[변동성허용]</t>
        </is>
      </c>
      <c r="F4069" t="inlineStr">
        <is>
          <t>2026-03-30</t>
        </is>
      </c>
      <c r="G4069" t="n">
        <v>16931.84</v>
      </c>
      <c r="H4069" t="inlineStr">
        <is>
          <t>2026-06-01</t>
        </is>
      </c>
      <c r="I4069" t="n">
        <v>13730.38</v>
      </c>
      <c r="J4069" t="inlineStr">
        <is>
          <t>최종 손절 도달(-15%)</t>
        </is>
      </c>
      <c r="K4069" t="n">
        <v>4</v>
      </c>
      <c r="L4069" t="n">
        <v>0</v>
      </c>
      <c r="M4069" t="n">
        <v>-19.15</v>
      </c>
      <c r="N4069" t="inlineStr">
        <is>
          <t>06.01. 4주 매도(-15% 하락 시 20% 손절 원칙)</t>
        </is>
      </c>
      <c r="O4069" t="n">
        <v>300000</v>
      </c>
      <c r="P4069">
        <f>COUNTIF($A$2:A4069,A4069)</f>
        <v/>
      </c>
      <c r="Q4069">
        <f>A4069&amp;"|"&amp;P4069</f>
        <v/>
      </c>
    </row>
    <row r="4070">
      <c r="A4070" t="inlineStr">
        <is>
          <t>KODEX 삼성전자SK하이닉스채권혼합50|3개월 전에 샀다면|[중기추세]+[버티기형]</t>
        </is>
      </c>
      <c r="B4070" t="inlineStr">
        <is>
          <t>KODEX 삼성전자SK하이닉스채권혼합50</t>
        </is>
      </c>
      <c r="C4070" t="inlineStr">
        <is>
          <t>001770</t>
        </is>
      </c>
      <c r="D4070" t="inlineStr">
        <is>
          <t>3개월 전에 샀다면</t>
        </is>
      </c>
      <c r="E4070" t="inlineStr">
        <is>
          <t>[중기추세]+[버티기형]</t>
        </is>
      </c>
      <c r="F4070" t="inlineStr">
        <is>
          <t>2026-03-30</t>
        </is>
      </c>
      <c r="G4070" t="n">
        <v>16931.84</v>
      </c>
      <c r="H4070" t="inlineStr">
        <is>
          <t>2026-05-15</t>
        </is>
      </c>
      <c r="I4070" t="n">
        <v>15519.13</v>
      </c>
      <c r="J4070" t="inlineStr">
        <is>
          <t>1차 손절 도달(-5%)</t>
        </is>
      </c>
      <c r="K4070" t="n">
        <v>6</v>
      </c>
      <c r="L4070" t="n">
        <v>11</v>
      </c>
      <c r="M4070" t="n">
        <v>-8.619999999999999</v>
      </c>
      <c r="N4070" t="inlineStr">
        <is>
          <t>05.15. 6주 매도(-5% 하락 시 40% 손절 원칙)</t>
        </is>
      </c>
      <c r="O4070" t="n">
        <v>300000</v>
      </c>
      <c r="P4070">
        <f>COUNTIF($A$2:A4070,A4070)</f>
        <v/>
      </c>
      <c r="Q4070">
        <f>A4070&amp;"|"&amp;P4070</f>
        <v/>
      </c>
    </row>
    <row r="4071">
      <c r="A4071" t="inlineStr">
        <is>
          <t>KODEX 삼성전자SK하이닉스채권혼합50|3개월 전에 샀다면|[중기추세]+[버티기형]</t>
        </is>
      </c>
      <c r="B4071" t="inlineStr">
        <is>
          <t>KODEX 삼성전자SK하이닉스채권혼합50</t>
        </is>
      </c>
      <c r="C4071" t="inlineStr">
        <is>
          <t>001770</t>
        </is>
      </c>
      <c r="D4071" t="inlineStr">
        <is>
          <t>3개월 전에 샀다면</t>
        </is>
      </c>
      <c r="E4071" t="inlineStr">
        <is>
          <t>[중기추세]+[버티기형]</t>
        </is>
      </c>
      <c r="F4071" t="inlineStr">
        <is>
          <t>2026-03-30</t>
        </is>
      </c>
      <c r="G4071" t="n">
        <v>16931.84</v>
      </c>
      <c r="H4071" t="inlineStr">
        <is>
          <t>2026-06-01</t>
        </is>
      </c>
      <c r="I4071" t="n">
        <v>13730.38</v>
      </c>
      <c r="J4071" t="inlineStr">
        <is>
          <t>2차 손절 도달(-15%)</t>
        </is>
      </c>
      <c r="K4071" t="n">
        <v>5</v>
      </c>
      <c r="L4071" t="n">
        <v>6</v>
      </c>
      <c r="M4071" t="n">
        <v>-19.15</v>
      </c>
      <c r="N4071" t="inlineStr">
        <is>
          <t>06.01. 5주 매도(-15% 하락 시 30% 손절 원칙)</t>
        </is>
      </c>
      <c r="O4071" t="n">
        <v>300000</v>
      </c>
      <c r="P4071">
        <f>COUNTIF($A$2:A4071,A4071)</f>
        <v/>
      </c>
      <c r="Q4071">
        <f>A4071&amp;"|"&amp;P4071</f>
        <v/>
      </c>
    </row>
    <row r="4072">
      <c r="A4072" t="inlineStr">
        <is>
          <t>KODEX 삼성전자SK하이닉스채권혼합50|3개월 전에 샀다면|[중기추세]+[버티기형]</t>
        </is>
      </c>
      <c r="B4072" t="inlineStr">
        <is>
          <t>KODEX 삼성전자SK하이닉스채권혼합50</t>
        </is>
      </c>
      <c r="C4072" t="inlineStr">
        <is>
          <t>001770</t>
        </is>
      </c>
      <c r="D4072" t="inlineStr">
        <is>
          <t>3개월 전에 샀다면</t>
        </is>
      </c>
      <c r="E4072" t="inlineStr">
        <is>
          <t>[중기추세]+[버티기형]</t>
        </is>
      </c>
      <c r="F4072" t="inlineStr">
        <is>
          <t>2026-03-30</t>
        </is>
      </c>
      <c r="G4072" t="n">
        <v>16931.84</v>
      </c>
      <c r="H4072" t="inlineStr">
        <is>
          <t>2026-06-02</t>
        </is>
      </c>
      <c r="I4072" t="n">
        <v>13310.68</v>
      </c>
      <c r="J4072" t="inlineStr">
        <is>
          <t>최종 손절 도달(-20%)</t>
        </is>
      </c>
      <c r="K4072" t="n">
        <v>6</v>
      </c>
      <c r="L4072" t="n">
        <v>0</v>
      </c>
      <c r="M4072" t="n">
        <v>-21.62</v>
      </c>
      <c r="N4072" t="inlineStr">
        <is>
          <t>06.02. 6주 매도(-20% 하락 시 30% 손절 원칙)</t>
        </is>
      </c>
      <c r="O4072" t="n">
        <v>300000</v>
      </c>
      <c r="P4072">
        <f>COUNTIF($A$2:A4072,A4072)</f>
        <v/>
      </c>
      <c r="Q4072">
        <f>A4072&amp;"|"&amp;P4072</f>
        <v/>
      </c>
    </row>
    <row r="4073">
      <c r="A4073" t="inlineStr">
        <is>
          <t>KODEX 삼성전자SK하이닉스채권혼합50|3개월 전에 샀다면|[수익극대화]+[칼손절]</t>
        </is>
      </c>
      <c r="B4073" t="inlineStr">
        <is>
          <t>KODEX 삼성전자SK하이닉스채권혼합50</t>
        </is>
      </c>
      <c r="C4073" t="inlineStr">
        <is>
          <t>001770</t>
        </is>
      </c>
      <c r="D4073" t="inlineStr">
        <is>
          <t>3개월 전에 샀다면</t>
        </is>
      </c>
      <c r="E4073" t="inlineStr">
        <is>
          <t>[수익극대화]+[칼손절]</t>
        </is>
      </c>
      <c r="F4073" t="inlineStr">
        <is>
          <t>2026-03-30</t>
        </is>
      </c>
      <c r="G4073" t="n">
        <v>16931.84</v>
      </c>
      <c r="H4073" t="inlineStr">
        <is>
          <t>2026-04-07</t>
        </is>
      </c>
      <c r="I4073" t="n">
        <v>16088.73</v>
      </c>
      <c r="J4073" t="inlineStr">
        <is>
          <t>2차 손절 도달(-4%)</t>
        </is>
      </c>
      <c r="K4073" t="n">
        <v>1</v>
      </c>
      <c r="L4073" t="n">
        <v>16</v>
      </c>
      <c r="M4073" t="n">
        <v>-5.26</v>
      </c>
      <c r="N4073" t="inlineStr">
        <is>
          <t>04.07. 1주 매도(-4% 하락 시 10% 손절 원칙)</t>
        </is>
      </c>
      <c r="O4073" t="n">
        <v>300000</v>
      </c>
      <c r="P4073">
        <f>COUNTIF($A$2:A4073,A4073)</f>
        <v/>
      </c>
      <c r="Q4073">
        <f>A4073&amp;"|"&amp;P4073</f>
        <v/>
      </c>
    </row>
    <row r="4074">
      <c r="A4074" t="inlineStr">
        <is>
          <t>KODEX 삼성전자SK하이닉스채권혼합50|3개월 전에 샀다면|[수익극대화]+[칼손절]</t>
        </is>
      </c>
      <c r="B4074" t="inlineStr">
        <is>
          <t>KODEX 삼성전자SK하이닉스채권혼합50</t>
        </is>
      </c>
      <c r="C4074" t="inlineStr">
        <is>
          <t>001770</t>
        </is>
      </c>
      <c r="D4074" t="inlineStr">
        <is>
          <t>3개월 전에 샀다면</t>
        </is>
      </c>
      <c r="E4074" t="inlineStr">
        <is>
          <t>[수익극대화]+[칼손절]</t>
        </is>
      </c>
      <c r="F4074" t="inlineStr">
        <is>
          <t>2026-03-30</t>
        </is>
      </c>
      <c r="G4074" t="n">
        <v>16931.84</v>
      </c>
      <c r="H4074" t="inlineStr">
        <is>
          <t>2026-05-15</t>
        </is>
      </c>
      <c r="I4074" t="n">
        <v>15519.13</v>
      </c>
      <c r="J4074" t="inlineStr">
        <is>
          <t>최종 손절 도달(-6%)</t>
        </is>
      </c>
      <c r="K4074" t="n">
        <v>16</v>
      </c>
      <c r="L4074" t="n">
        <v>0</v>
      </c>
      <c r="M4074" t="n">
        <v>-8.619999999999999</v>
      </c>
      <c r="N4074" t="inlineStr">
        <is>
          <t>05.15. 16주 매도(-6% 하락 시 10% 손절 원칙)</t>
        </is>
      </c>
      <c r="O4074" t="n">
        <v>300000</v>
      </c>
      <c r="P4074">
        <f>COUNTIF($A$2:A4074,A4074)</f>
        <v/>
      </c>
      <c r="Q4074">
        <f>A4074&amp;"|"&amp;P4074</f>
        <v/>
      </c>
    </row>
    <row r="4075">
      <c r="A4075" t="inlineStr">
        <is>
          <t>KODEX 삼성전자SK하이닉스채권혼합50|3개월 전에 샀다면|[수익극대화]+[정석방어]</t>
        </is>
      </c>
      <c r="B4075" t="inlineStr">
        <is>
          <t>KODEX 삼성전자SK하이닉스채권혼합50</t>
        </is>
      </c>
      <c r="C4075" t="inlineStr">
        <is>
          <t>001770</t>
        </is>
      </c>
      <c r="D4075" t="inlineStr">
        <is>
          <t>3개월 전에 샀다면</t>
        </is>
      </c>
      <c r="E4075" t="inlineStr">
        <is>
          <t>[수익극대화]+[정석방어]</t>
        </is>
      </c>
      <c r="F4075" t="inlineStr">
        <is>
          <t>2026-03-30</t>
        </is>
      </c>
      <c r="G4075" t="n">
        <v>16931.84</v>
      </c>
      <c r="H4075" t="inlineStr">
        <is>
          <t>2026-04-07</t>
        </is>
      </c>
      <c r="I4075" t="n">
        <v>16088.73</v>
      </c>
      <c r="J4075" t="inlineStr">
        <is>
          <t>1차 손절 도달(-3%)</t>
        </is>
      </c>
      <c r="K4075" t="n">
        <v>11</v>
      </c>
      <c r="L4075" t="n">
        <v>6</v>
      </c>
      <c r="M4075" t="n">
        <v>-5.26</v>
      </c>
      <c r="N4075" t="inlineStr">
        <is>
          <t>04.07. 11주 매도(-3% 하락 시 70% 손절 원칙)</t>
        </is>
      </c>
      <c r="O4075" t="n">
        <v>300000</v>
      </c>
      <c r="P4075">
        <f>COUNTIF($A$2:A4075,A4075)</f>
        <v/>
      </c>
      <c r="Q4075">
        <f>A4075&amp;"|"&amp;P4075</f>
        <v/>
      </c>
    </row>
    <row r="4076">
      <c r="A4076" t="inlineStr">
        <is>
          <t>KODEX 삼성전자SK하이닉스채권혼합50|3개월 전에 샀다면|[수익극대화]+[정석방어]</t>
        </is>
      </c>
      <c r="B4076" t="inlineStr">
        <is>
          <t>KODEX 삼성전자SK하이닉스채권혼합50</t>
        </is>
      </c>
      <c r="C4076" t="inlineStr">
        <is>
          <t>001770</t>
        </is>
      </c>
      <c r="D4076" t="inlineStr">
        <is>
          <t>3개월 전에 샀다면</t>
        </is>
      </c>
      <c r="E4076" t="inlineStr">
        <is>
          <t>[수익극대화]+[정석방어]</t>
        </is>
      </c>
      <c r="F4076" t="inlineStr">
        <is>
          <t>2026-03-30</t>
        </is>
      </c>
      <c r="G4076" t="n">
        <v>16931.84</v>
      </c>
      <c r="H4076" t="inlineStr">
        <is>
          <t>2026-05-15</t>
        </is>
      </c>
      <c r="I4076" t="n">
        <v>15519.13</v>
      </c>
      <c r="J4076" t="inlineStr">
        <is>
          <t>2차 손절 도달(-5%)</t>
        </is>
      </c>
      <c r="K4076" t="n">
        <v>3</v>
      </c>
      <c r="L4076" t="n">
        <v>3</v>
      </c>
      <c r="M4076" t="n">
        <v>-8.619999999999999</v>
      </c>
      <c r="N4076" t="inlineStr">
        <is>
          <t>05.15. 3주 매도(-5% 하락 시 20% 손절 원칙)</t>
        </is>
      </c>
      <c r="O4076" t="n">
        <v>300000</v>
      </c>
      <c r="P4076">
        <f>COUNTIF($A$2:A4076,A4076)</f>
        <v/>
      </c>
      <c r="Q4076">
        <f>A4076&amp;"|"&amp;P4076</f>
        <v/>
      </c>
    </row>
    <row r="4077">
      <c r="A4077" t="inlineStr">
        <is>
          <t>KODEX 삼성전자SK하이닉스채권혼합50|3개월 전에 샀다면|[수익극대화]+[정석방어]</t>
        </is>
      </c>
      <c r="B4077" t="inlineStr">
        <is>
          <t>KODEX 삼성전자SK하이닉스채권혼합50</t>
        </is>
      </c>
      <c r="C4077" t="inlineStr">
        <is>
          <t>001770</t>
        </is>
      </c>
      <c r="D4077" t="inlineStr">
        <is>
          <t>3개월 전에 샀다면</t>
        </is>
      </c>
      <c r="E4077" t="inlineStr">
        <is>
          <t>[수익극대화]+[정석방어]</t>
        </is>
      </c>
      <c r="F4077" t="inlineStr">
        <is>
          <t>2026-03-30</t>
        </is>
      </c>
      <c r="G4077" t="n">
        <v>16931.84</v>
      </c>
      <c r="H4077" t="inlineStr">
        <is>
          <t>2026-05-27</t>
        </is>
      </c>
      <c r="I4077" t="n">
        <v>15039.47</v>
      </c>
      <c r="J4077" t="inlineStr">
        <is>
          <t>최종 손절 도달(-10%)</t>
        </is>
      </c>
      <c r="K4077" t="n">
        <v>3</v>
      </c>
      <c r="L4077" t="n">
        <v>0</v>
      </c>
      <c r="M4077" t="n">
        <v>-11.44</v>
      </c>
      <c r="N4077" t="inlineStr">
        <is>
          <t>05.27. 3주 매도(-10% 하락 시 10% 손절 원칙)</t>
        </is>
      </c>
      <c r="O4077" t="n">
        <v>300000</v>
      </c>
      <c r="P4077">
        <f>COUNTIF($A$2:A4077,A4077)</f>
        <v/>
      </c>
      <c r="Q4077">
        <f>A4077&amp;"|"&amp;P4077</f>
        <v/>
      </c>
    </row>
    <row r="4078">
      <c r="A4078" t="inlineStr">
        <is>
          <t>KODEX 삼성전자SK하이닉스채권혼합50|3개월 전에 샀다면|[수익극대화]+[변동성허용]</t>
        </is>
      </c>
      <c r="B4078" t="inlineStr">
        <is>
          <t>KODEX 삼성전자SK하이닉스채권혼합50</t>
        </is>
      </c>
      <c r="C4078" t="inlineStr">
        <is>
          <t>001770</t>
        </is>
      </c>
      <c r="D4078" t="inlineStr">
        <is>
          <t>3개월 전에 샀다면</t>
        </is>
      </c>
      <c r="E4078" t="inlineStr">
        <is>
          <t>[수익극대화]+[변동성허용]</t>
        </is>
      </c>
      <c r="F4078" t="inlineStr">
        <is>
          <t>2026-03-30</t>
        </is>
      </c>
      <c r="G4078" t="n">
        <v>16931.84</v>
      </c>
      <c r="H4078" t="inlineStr">
        <is>
          <t>2026-05-15</t>
        </is>
      </c>
      <c r="I4078" t="n">
        <v>15519.13</v>
      </c>
      <c r="J4078" t="inlineStr">
        <is>
          <t>1차 손절 도달(-5%)</t>
        </is>
      </c>
      <c r="K4078" t="n">
        <v>8</v>
      </c>
      <c r="L4078" t="n">
        <v>9</v>
      </c>
      <c r="M4078" t="n">
        <v>-8.619999999999999</v>
      </c>
      <c r="N4078" t="inlineStr">
        <is>
          <t>05.15. 8주 매도(-5% 하락 시 50% 손절 원칙)</t>
        </is>
      </c>
      <c r="O4078" t="n">
        <v>300000</v>
      </c>
      <c r="P4078">
        <f>COUNTIF($A$2:A4078,A4078)</f>
        <v/>
      </c>
      <c r="Q4078">
        <f>A4078&amp;"|"&amp;P4078</f>
        <v/>
      </c>
    </row>
    <row r="4079">
      <c r="A4079" t="inlineStr">
        <is>
          <t>KODEX 삼성전자SK하이닉스채권혼합50|3개월 전에 샀다면|[수익극대화]+[변동성허용]</t>
        </is>
      </c>
      <c r="B4079" t="inlineStr">
        <is>
          <t>KODEX 삼성전자SK하이닉스채권혼합50</t>
        </is>
      </c>
      <c r="C4079" t="inlineStr">
        <is>
          <t>001770</t>
        </is>
      </c>
      <c r="D4079" t="inlineStr">
        <is>
          <t>3개월 전에 샀다면</t>
        </is>
      </c>
      <c r="E4079" t="inlineStr">
        <is>
          <t>[수익극대화]+[변동성허용]</t>
        </is>
      </c>
      <c r="F4079" t="inlineStr">
        <is>
          <t>2026-03-30</t>
        </is>
      </c>
      <c r="G4079" t="n">
        <v>16931.84</v>
      </c>
      <c r="H4079" t="inlineStr">
        <is>
          <t>2026-05-27</t>
        </is>
      </c>
      <c r="I4079" t="n">
        <v>15039.47</v>
      </c>
      <c r="J4079" t="inlineStr">
        <is>
          <t>2차 손절 도달(-10%)</t>
        </is>
      </c>
      <c r="K4079" t="n">
        <v>5</v>
      </c>
      <c r="L4079" t="n">
        <v>4</v>
      </c>
      <c r="M4079" t="n">
        <v>-11.44</v>
      </c>
      <c r="N4079" t="inlineStr">
        <is>
          <t>05.27. 5주 매도(-10% 하락 시 30% 손절 원칙)</t>
        </is>
      </c>
      <c r="O4079" t="n">
        <v>300000</v>
      </c>
      <c r="P4079">
        <f>COUNTIF($A$2:A4079,A4079)</f>
        <v/>
      </c>
      <c r="Q4079">
        <f>A4079&amp;"|"&amp;P4079</f>
        <v/>
      </c>
    </row>
    <row r="4080">
      <c r="A4080" t="inlineStr">
        <is>
          <t>KODEX 삼성전자SK하이닉스채권혼합50|3개월 전에 샀다면|[수익극대화]+[변동성허용]</t>
        </is>
      </c>
      <c r="B4080" t="inlineStr">
        <is>
          <t>KODEX 삼성전자SK하이닉스채권혼합50</t>
        </is>
      </c>
      <c r="C4080" t="inlineStr">
        <is>
          <t>001770</t>
        </is>
      </c>
      <c r="D4080" t="inlineStr">
        <is>
          <t>3개월 전에 샀다면</t>
        </is>
      </c>
      <c r="E4080" t="inlineStr">
        <is>
          <t>[수익극대화]+[변동성허용]</t>
        </is>
      </c>
      <c r="F4080" t="inlineStr">
        <is>
          <t>2026-03-30</t>
        </is>
      </c>
      <c r="G4080" t="n">
        <v>16931.84</v>
      </c>
      <c r="H4080" t="inlineStr">
        <is>
          <t>2026-06-01</t>
        </is>
      </c>
      <c r="I4080" t="n">
        <v>13730.38</v>
      </c>
      <c r="J4080" t="inlineStr">
        <is>
          <t>최종 손절 도달(-15%)</t>
        </is>
      </c>
      <c r="K4080" t="n">
        <v>4</v>
      </c>
      <c r="L4080" t="n">
        <v>0</v>
      </c>
      <c r="M4080" t="n">
        <v>-19.15</v>
      </c>
      <c r="N4080" t="inlineStr">
        <is>
          <t>06.01. 4주 매도(-15% 하락 시 20% 손절 원칙)</t>
        </is>
      </c>
      <c r="O4080" t="n">
        <v>300000</v>
      </c>
      <c r="P4080">
        <f>COUNTIF($A$2:A4080,A4080)</f>
        <v/>
      </c>
      <c r="Q4080">
        <f>A4080&amp;"|"&amp;P4080</f>
        <v/>
      </c>
    </row>
    <row r="4081">
      <c r="A4081" t="inlineStr">
        <is>
          <t>KODEX 삼성전자SK하이닉스채권혼합50|3개월 전에 샀다면|[수익극대화]+[버티기형]</t>
        </is>
      </c>
      <c r="B4081" t="inlineStr">
        <is>
          <t>KODEX 삼성전자SK하이닉스채권혼합50</t>
        </is>
      </c>
      <c r="C4081" t="inlineStr">
        <is>
          <t>001770</t>
        </is>
      </c>
      <c r="D4081" t="inlineStr">
        <is>
          <t>3개월 전에 샀다면</t>
        </is>
      </c>
      <c r="E4081" t="inlineStr">
        <is>
          <t>[수익극대화]+[버티기형]</t>
        </is>
      </c>
      <c r="F4081" t="inlineStr">
        <is>
          <t>2026-03-30</t>
        </is>
      </c>
      <c r="G4081" t="n">
        <v>16931.84</v>
      </c>
      <c r="H4081" t="inlineStr">
        <is>
          <t>2026-05-15</t>
        </is>
      </c>
      <c r="I4081" t="n">
        <v>15519.13</v>
      </c>
      <c r="J4081" t="inlineStr">
        <is>
          <t>1차 손절 도달(-5%)</t>
        </is>
      </c>
      <c r="K4081" t="n">
        <v>6</v>
      </c>
      <c r="L4081" t="n">
        <v>11</v>
      </c>
      <c r="M4081" t="n">
        <v>-8.619999999999999</v>
      </c>
      <c r="N4081" t="inlineStr">
        <is>
          <t>05.15. 6주 매도(-5% 하락 시 40% 손절 원칙)</t>
        </is>
      </c>
      <c r="O4081" t="n">
        <v>300000</v>
      </c>
      <c r="P4081">
        <f>COUNTIF($A$2:A4081,A4081)</f>
        <v/>
      </c>
      <c r="Q4081">
        <f>A4081&amp;"|"&amp;P4081</f>
        <v/>
      </c>
    </row>
    <row r="4082">
      <c r="A4082" t="inlineStr">
        <is>
          <t>KODEX 삼성전자SK하이닉스채권혼합50|3개월 전에 샀다면|[수익극대화]+[버티기형]</t>
        </is>
      </c>
      <c r="B4082" t="inlineStr">
        <is>
          <t>KODEX 삼성전자SK하이닉스채권혼합50</t>
        </is>
      </c>
      <c r="C4082" t="inlineStr">
        <is>
          <t>001770</t>
        </is>
      </c>
      <c r="D4082" t="inlineStr">
        <is>
          <t>3개월 전에 샀다면</t>
        </is>
      </c>
      <c r="E4082" t="inlineStr">
        <is>
          <t>[수익극대화]+[버티기형]</t>
        </is>
      </c>
      <c r="F4082" t="inlineStr">
        <is>
          <t>2026-03-30</t>
        </is>
      </c>
      <c r="G4082" t="n">
        <v>16931.84</v>
      </c>
      <c r="H4082" t="inlineStr">
        <is>
          <t>2026-06-01</t>
        </is>
      </c>
      <c r="I4082" t="n">
        <v>13730.38</v>
      </c>
      <c r="J4082" t="inlineStr">
        <is>
          <t>2차 손절 도달(-15%)</t>
        </is>
      </c>
      <c r="K4082" t="n">
        <v>5</v>
      </c>
      <c r="L4082" t="n">
        <v>6</v>
      </c>
      <c r="M4082" t="n">
        <v>-19.15</v>
      </c>
      <c r="N4082" t="inlineStr">
        <is>
          <t>06.01. 5주 매도(-15% 하락 시 30% 손절 원칙)</t>
        </is>
      </c>
      <c r="O4082" t="n">
        <v>300000</v>
      </c>
      <c r="P4082">
        <f>COUNTIF($A$2:A4082,A4082)</f>
        <v/>
      </c>
      <c r="Q4082">
        <f>A4082&amp;"|"&amp;P4082</f>
        <v/>
      </c>
    </row>
    <row r="4083">
      <c r="A4083" t="inlineStr">
        <is>
          <t>KODEX 삼성전자SK하이닉스채권혼합50|3개월 전에 샀다면|[수익극대화]+[버티기형]</t>
        </is>
      </c>
      <c r="B4083" t="inlineStr">
        <is>
          <t>KODEX 삼성전자SK하이닉스채권혼합50</t>
        </is>
      </c>
      <c r="C4083" t="inlineStr">
        <is>
          <t>001770</t>
        </is>
      </c>
      <c r="D4083" t="inlineStr">
        <is>
          <t>3개월 전에 샀다면</t>
        </is>
      </c>
      <c r="E4083" t="inlineStr">
        <is>
          <t>[수익극대화]+[버티기형]</t>
        </is>
      </c>
      <c r="F4083" t="inlineStr">
        <is>
          <t>2026-03-30</t>
        </is>
      </c>
      <c r="G4083" t="n">
        <v>16931.84</v>
      </c>
      <c r="H4083" t="inlineStr">
        <is>
          <t>2026-06-02</t>
        </is>
      </c>
      <c r="I4083" t="n">
        <v>13310.68</v>
      </c>
      <c r="J4083" t="inlineStr">
        <is>
          <t>최종 손절 도달(-20%)</t>
        </is>
      </c>
      <c r="K4083" t="n">
        <v>6</v>
      </c>
      <c r="L4083" t="n">
        <v>0</v>
      </c>
      <c r="M4083" t="n">
        <v>-21.62</v>
      </c>
      <c r="N4083" t="inlineStr">
        <is>
          <t>06.02. 6주 매도(-20% 하락 시 30% 손절 원칙)</t>
        </is>
      </c>
      <c r="O4083" t="n">
        <v>300000</v>
      </c>
      <c r="P4083">
        <f>COUNTIF($A$2:A4083,A4083)</f>
        <v/>
      </c>
      <c r="Q4083">
        <f>A4083&amp;"|"&amp;P4083</f>
        <v/>
      </c>
    </row>
    <row r="4084">
      <c r="A4084" t="inlineStr">
        <is>
          <t>KODEX 삼성전자SK하이닉스채권혼합50|6개월 전에 샀다면|[초단타]+[칼손절]</t>
        </is>
      </c>
      <c r="B4084" t="inlineStr">
        <is>
          <t>KODEX 삼성전자SK하이닉스채권혼합50</t>
        </is>
      </c>
      <c r="C4084" t="inlineStr">
        <is>
          <t>001770</t>
        </is>
      </c>
      <c r="D4084" t="inlineStr">
        <is>
          <t>6개월 전에 샀다면</t>
        </is>
      </c>
      <c r="E4084" t="inlineStr">
        <is>
          <t>[초단타]+[칼손절]</t>
        </is>
      </c>
      <c r="F4084" t="inlineStr">
        <is>
          <t>2026-01-28</t>
        </is>
      </c>
      <c r="G4084" t="n">
        <v>17662.35</v>
      </c>
      <c r="H4084" t="inlineStr">
        <is>
          <t>2026-02-20</t>
        </is>
      </c>
      <c r="I4084" t="n">
        <v>17207.95</v>
      </c>
      <c r="J4084" t="inlineStr">
        <is>
          <t>1차 손절 도달(-2%)</t>
        </is>
      </c>
      <c r="K4084" t="n">
        <v>12</v>
      </c>
      <c r="L4084" t="n">
        <v>4</v>
      </c>
      <c r="M4084" t="n">
        <v>-2.86</v>
      </c>
      <c r="N4084" t="inlineStr">
        <is>
          <t>02.20. 12주 매도(-2% 하락 시 80% 손절 원칙)</t>
        </is>
      </c>
      <c r="O4084" t="n">
        <v>300000</v>
      </c>
      <c r="P4084">
        <f>COUNTIF($A$2:A4084,A4084)</f>
        <v/>
      </c>
      <c r="Q4084">
        <f>A4084&amp;"|"&amp;P4084</f>
        <v/>
      </c>
    </row>
    <row r="4085">
      <c r="A4085" t="inlineStr">
        <is>
          <t>KODEX 삼성전자SK하이닉스채권혼합50|6개월 전에 샀다면|[초단타]+[칼손절]</t>
        </is>
      </c>
      <c r="B4085" t="inlineStr">
        <is>
          <t>KODEX 삼성전자SK하이닉스채권혼합50</t>
        </is>
      </c>
      <c r="C4085" t="inlineStr">
        <is>
          <t>001770</t>
        </is>
      </c>
      <c r="D4085" t="inlineStr">
        <is>
          <t>6개월 전에 샀다면</t>
        </is>
      </c>
      <c r="E4085" t="inlineStr">
        <is>
          <t>[초단타]+[칼손절]</t>
        </is>
      </c>
      <c r="F4085" t="inlineStr">
        <is>
          <t>2026-01-28</t>
        </is>
      </c>
      <c r="G4085" t="n">
        <v>17662.35</v>
      </c>
      <c r="H4085" t="inlineStr">
        <is>
          <t>2026-03-04</t>
        </is>
      </c>
      <c r="I4085" t="n">
        <v>16238.62</v>
      </c>
      <c r="J4085" t="inlineStr">
        <is>
          <t>최종 손절 도달(-6%)</t>
        </is>
      </c>
      <c r="K4085" t="n">
        <v>4</v>
      </c>
      <c r="L4085" t="n">
        <v>0</v>
      </c>
      <c r="M4085" t="n">
        <v>-8.34</v>
      </c>
      <c r="N4085" t="inlineStr">
        <is>
          <t>03.04. 4주 매도(-6% 하락 시 10% 손절 원칙)</t>
        </is>
      </c>
      <c r="O4085" t="n">
        <v>300000</v>
      </c>
      <c r="P4085">
        <f>COUNTIF($A$2:A4085,A4085)</f>
        <v/>
      </c>
      <c r="Q4085">
        <f>A4085&amp;"|"&amp;P4085</f>
        <v/>
      </c>
    </row>
    <row r="4086">
      <c r="A4086" t="inlineStr">
        <is>
          <t>KODEX 삼성전자SK하이닉스채권혼합50|6개월 전에 샀다면|[초단타]+[칼손절]</t>
        </is>
      </c>
      <c r="B4086" t="inlineStr">
        <is>
          <t>KODEX 삼성전자SK하이닉스채권혼합50</t>
        </is>
      </c>
      <c r="C4086" t="inlineStr">
        <is>
          <t>001770</t>
        </is>
      </c>
      <c r="D4086" t="inlineStr">
        <is>
          <t>6개월 전에 샀다면</t>
        </is>
      </c>
      <c r="E4086" t="inlineStr">
        <is>
          <t>[초단타]+[칼손절]</t>
        </is>
      </c>
      <c r="F4086" t="inlineStr">
        <is>
          <t>2026-03-30</t>
        </is>
      </c>
      <c r="G4086" t="n">
        <v>16931.84</v>
      </c>
      <c r="H4086" t="inlineStr">
        <is>
          <t>2026-04-07</t>
        </is>
      </c>
      <c r="I4086" t="n">
        <v>16088.73</v>
      </c>
      <c r="J4086" t="inlineStr">
        <is>
          <t>2차 손절 도달(-4%)</t>
        </is>
      </c>
      <c r="K4086" t="n">
        <v>1</v>
      </c>
      <c r="L4086" t="n">
        <v>16</v>
      </c>
      <c r="M4086" t="n">
        <v>-5.26</v>
      </c>
      <c r="N4086" t="inlineStr">
        <is>
          <t>04.07. 1주 매도(-4% 하락 시 10% 손절 원칙)</t>
        </is>
      </c>
      <c r="O4086" t="n">
        <v>300000</v>
      </c>
      <c r="P4086">
        <f>COUNTIF($A$2:A4086,A4086)</f>
        <v/>
      </c>
      <c r="Q4086">
        <f>A4086&amp;"|"&amp;P4086</f>
        <v/>
      </c>
    </row>
    <row r="4087">
      <c r="A4087" t="inlineStr">
        <is>
          <t>KODEX 삼성전자SK하이닉스채권혼합50|6개월 전에 샀다면|[초단타]+[칼손절]</t>
        </is>
      </c>
      <c r="B4087" t="inlineStr">
        <is>
          <t>KODEX 삼성전자SK하이닉스채권혼합50</t>
        </is>
      </c>
      <c r="C4087" t="inlineStr">
        <is>
          <t>001770</t>
        </is>
      </c>
      <c r="D4087" t="inlineStr">
        <is>
          <t>6개월 전에 샀다면</t>
        </is>
      </c>
      <c r="E4087" t="inlineStr">
        <is>
          <t>[초단타]+[칼손절]</t>
        </is>
      </c>
      <c r="F4087" t="inlineStr">
        <is>
          <t>2026-03-30</t>
        </is>
      </c>
      <c r="G4087" t="n">
        <v>16931.84</v>
      </c>
      <c r="H4087" t="inlineStr">
        <is>
          <t>2026-05-15</t>
        </is>
      </c>
      <c r="I4087" t="n">
        <v>15519.13</v>
      </c>
      <c r="J4087" t="inlineStr">
        <is>
          <t>최종 손절 도달(-6%)</t>
        </is>
      </c>
      <c r="K4087" t="n">
        <v>16</v>
      </c>
      <c r="L4087" t="n">
        <v>0</v>
      </c>
      <c r="M4087" t="n">
        <v>-8.619999999999999</v>
      </c>
      <c r="N4087" t="inlineStr">
        <is>
          <t>05.15. 16주 매도(-6% 하락 시 10% 손절 원칙)</t>
        </is>
      </c>
      <c r="O4087" t="n">
        <v>300000</v>
      </c>
      <c r="P4087">
        <f>COUNTIF($A$2:A4087,A4087)</f>
        <v/>
      </c>
      <c r="Q4087">
        <f>A4087&amp;"|"&amp;P4087</f>
        <v/>
      </c>
    </row>
    <row r="4088">
      <c r="A4088" t="inlineStr">
        <is>
          <t>KODEX 삼성전자SK하이닉스채권혼합50|6개월 전에 샀다면|[초단타]+[정석방어]</t>
        </is>
      </c>
      <c r="B4088" t="inlineStr">
        <is>
          <t>KODEX 삼성전자SK하이닉스채권혼합50</t>
        </is>
      </c>
      <c r="C4088" t="inlineStr">
        <is>
          <t>001770</t>
        </is>
      </c>
      <c r="D4088" t="inlineStr">
        <is>
          <t>6개월 전에 샀다면</t>
        </is>
      </c>
      <c r="E4088" t="inlineStr">
        <is>
          <t>[초단타]+[정석방어]</t>
        </is>
      </c>
      <c r="F4088" t="inlineStr">
        <is>
          <t>2026-01-28</t>
        </is>
      </c>
      <c r="G4088" t="n">
        <v>17662.35</v>
      </c>
      <c r="H4088" t="inlineStr">
        <is>
          <t>2026-03-04</t>
        </is>
      </c>
      <c r="I4088" t="n">
        <v>16238.62</v>
      </c>
      <c r="J4088" t="inlineStr">
        <is>
          <t>2차 손절 도달(-5%)</t>
        </is>
      </c>
      <c r="K4088" t="n">
        <v>3</v>
      </c>
      <c r="L4088" t="n">
        <v>13</v>
      </c>
      <c r="M4088" t="n">
        <v>-8.34</v>
      </c>
      <c r="N4088" t="inlineStr">
        <is>
          <t>03.04. 3주 매도(-5% 하락 시 20% 손절 원칙)</t>
        </is>
      </c>
      <c r="O4088" t="n">
        <v>300000</v>
      </c>
      <c r="P4088">
        <f>COUNTIF($A$2:A4088,A4088)</f>
        <v/>
      </c>
      <c r="Q4088">
        <f>A4088&amp;"|"&amp;P4088</f>
        <v/>
      </c>
    </row>
    <row r="4089">
      <c r="A4089" t="inlineStr">
        <is>
          <t>KODEX 삼성전자SK하이닉스채권혼합50|6개월 전에 샀다면|[초단타]+[정석방어]</t>
        </is>
      </c>
      <c r="B4089" t="inlineStr">
        <is>
          <t>KODEX 삼성전자SK하이닉스채권혼합50</t>
        </is>
      </c>
      <c r="C4089" t="inlineStr">
        <is>
          <t>001770</t>
        </is>
      </c>
      <c r="D4089" t="inlineStr">
        <is>
          <t>6개월 전에 샀다면</t>
        </is>
      </c>
      <c r="E4089" t="inlineStr">
        <is>
          <t>[초단타]+[정석방어]</t>
        </is>
      </c>
      <c r="F4089" t="inlineStr">
        <is>
          <t>2026-01-28</t>
        </is>
      </c>
      <c r="G4089" t="n">
        <v>17662.35</v>
      </c>
      <c r="H4089" t="inlineStr">
        <is>
          <t>2026-05-15</t>
        </is>
      </c>
      <c r="I4089" t="n">
        <v>15519.13</v>
      </c>
      <c r="J4089" t="inlineStr">
        <is>
          <t>최종 손절 도달(-10%)</t>
        </is>
      </c>
      <c r="K4089" t="n">
        <v>13</v>
      </c>
      <c r="L4089" t="n">
        <v>0</v>
      </c>
      <c r="M4089" t="n">
        <v>-12.4</v>
      </c>
      <c r="N4089" t="inlineStr">
        <is>
          <t>05.15. 13주 매도(-10% 하락 시 10% 손절 원칙)</t>
        </is>
      </c>
      <c r="O4089" t="n">
        <v>300000</v>
      </c>
      <c r="P4089">
        <f>COUNTIF($A$2:A4089,A4089)</f>
        <v/>
      </c>
      <c r="Q4089">
        <f>A4089&amp;"|"&amp;P4089</f>
        <v/>
      </c>
    </row>
    <row r="4090">
      <c r="A4090" t="inlineStr">
        <is>
          <t>KODEX 삼성전자SK하이닉스채권혼합50|6개월 전에 샀다면|[초단타]+[변동성허용]</t>
        </is>
      </c>
      <c r="B4090" t="inlineStr">
        <is>
          <t>KODEX 삼성전자SK하이닉스채권혼합50</t>
        </is>
      </c>
      <c r="C4090" t="inlineStr">
        <is>
          <t>001770</t>
        </is>
      </c>
      <c r="D4090" t="inlineStr">
        <is>
          <t>6개월 전에 샀다면</t>
        </is>
      </c>
      <c r="E4090" t="inlineStr">
        <is>
          <t>[초단타]+[변동성허용]</t>
        </is>
      </c>
      <c r="F4090" t="inlineStr">
        <is>
          <t>2026-01-28</t>
        </is>
      </c>
      <c r="G4090" t="n">
        <v>17662.35</v>
      </c>
      <c r="H4090" t="inlineStr">
        <is>
          <t>2026-03-04</t>
        </is>
      </c>
      <c r="I4090" t="n">
        <v>16238.62</v>
      </c>
      <c r="J4090" t="inlineStr">
        <is>
          <t>1차 손절 도달(-5%)</t>
        </is>
      </c>
      <c r="K4090" t="n">
        <v>8</v>
      </c>
      <c r="L4090" t="n">
        <v>8</v>
      </c>
      <c r="M4090" t="n">
        <v>-8.34</v>
      </c>
      <c r="N4090" t="inlineStr">
        <is>
          <t>03.04. 8주 매도(-5% 하락 시 50% 손절 원칙)</t>
        </is>
      </c>
      <c r="O4090" t="n">
        <v>300000</v>
      </c>
      <c r="P4090">
        <f>COUNTIF($A$2:A4090,A4090)</f>
        <v/>
      </c>
      <c r="Q4090">
        <f>A4090&amp;"|"&amp;P4090</f>
        <v/>
      </c>
    </row>
    <row r="4091">
      <c r="A4091" t="inlineStr">
        <is>
          <t>KODEX 삼성전자SK하이닉스채권혼합50|6개월 전에 샀다면|[초단타]+[변동성허용]</t>
        </is>
      </c>
      <c r="B4091" t="inlineStr">
        <is>
          <t>KODEX 삼성전자SK하이닉스채권혼합50</t>
        </is>
      </c>
      <c r="C4091" t="inlineStr">
        <is>
          <t>001770</t>
        </is>
      </c>
      <c r="D4091" t="inlineStr">
        <is>
          <t>6개월 전에 샀다면</t>
        </is>
      </c>
      <c r="E4091" t="inlineStr">
        <is>
          <t>[초단타]+[변동성허용]</t>
        </is>
      </c>
      <c r="F4091" t="inlineStr">
        <is>
          <t>2026-01-28</t>
        </is>
      </c>
      <c r="G4091" t="n">
        <v>17662.35</v>
      </c>
      <c r="H4091" t="inlineStr">
        <is>
          <t>2026-05-15</t>
        </is>
      </c>
      <c r="I4091" t="n">
        <v>15519.13</v>
      </c>
      <c r="J4091" t="inlineStr">
        <is>
          <t>2차 손절 도달(-10%)</t>
        </is>
      </c>
      <c r="K4091" t="n">
        <v>4</v>
      </c>
      <c r="L4091" t="n">
        <v>4</v>
      </c>
      <c r="M4091" t="n">
        <v>-12.4</v>
      </c>
      <c r="N4091" t="inlineStr">
        <is>
          <t>05.15. 4주 매도(-10% 하락 시 30% 손절 원칙)</t>
        </is>
      </c>
      <c r="O4091" t="n">
        <v>300000</v>
      </c>
      <c r="P4091">
        <f>COUNTIF($A$2:A4091,A4091)</f>
        <v/>
      </c>
      <c r="Q4091">
        <f>A4091&amp;"|"&amp;P4091</f>
        <v/>
      </c>
    </row>
    <row r="4092">
      <c r="A4092" t="inlineStr">
        <is>
          <t>KODEX 삼성전자SK하이닉스채권혼합50|6개월 전에 샀다면|[초단타]+[변동성허용]</t>
        </is>
      </c>
      <c r="B4092" t="inlineStr">
        <is>
          <t>KODEX 삼성전자SK하이닉스채권혼합50</t>
        </is>
      </c>
      <c r="C4092" t="inlineStr">
        <is>
          <t>001770</t>
        </is>
      </c>
      <c r="D4092" t="inlineStr">
        <is>
          <t>6개월 전에 샀다면</t>
        </is>
      </c>
      <c r="E4092" t="inlineStr">
        <is>
          <t>[초단타]+[변동성허용]</t>
        </is>
      </c>
      <c r="F4092" t="inlineStr">
        <is>
          <t>2026-01-28</t>
        </is>
      </c>
      <c r="G4092" t="n">
        <v>17662.35</v>
      </c>
      <c r="H4092" t="inlineStr">
        <is>
          <t>2026-05-29</t>
        </is>
      </c>
      <c r="I4092" t="n">
        <v>14459.87</v>
      </c>
      <c r="J4092" t="inlineStr">
        <is>
          <t>최종 손절 도달(-15%)</t>
        </is>
      </c>
      <c r="K4092" t="n">
        <v>4</v>
      </c>
      <c r="L4092" t="n">
        <v>0</v>
      </c>
      <c r="M4092" t="n">
        <v>-18.38</v>
      </c>
      <c r="N4092" t="inlineStr">
        <is>
          <t>05.29. 4주 매도(-15% 하락 시 20% 손절 원칙)</t>
        </is>
      </c>
      <c r="O4092" t="n">
        <v>300000</v>
      </c>
      <c r="P4092">
        <f>COUNTIF($A$2:A4092,A4092)</f>
        <v/>
      </c>
      <c r="Q4092">
        <f>A4092&amp;"|"&amp;P4092</f>
        <v/>
      </c>
    </row>
    <row r="4093">
      <c r="A4093" t="inlineStr">
        <is>
          <t>KODEX 삼성전자SK하이닉스채권혼합50|6개월 전에 샀다면|[초단타]+[버티기형]</t>
        </is>
      </c>
      <c r="B4093" t="inlineStr">
        <is>
          <t>KODEX 삼성전자SK하이닉스채권혼합50</t>
        </is>
      </c>
      <c r="C4093" t="inlineStr">
        <is>
          <t>001770</t>
        </is>
      </c>
      <c r="D4093" t="inlineStr">
        <is>
          <t>6개월 전에 샀다면</t>
        </is>
      </c>
      <c r="E4093" t="inlineStr">
        <is>
          <t>[초단타]+[버티기형]</t>
        </is>
      </c>
      <c r="F4093" t="inlineStr">
        <is>
          <t>2026-01-28</t>
        </is>
      </c>
      <c r="G4093" t="n">
        <v>17662.35</v>
      </c>
      <c r="H4093" t="inlineStr">
        <is>
          <t>2026-03-04</t>
        </is>
      </c>
      <c r="I4093" t="n">
        <v>16238.62</v>
      </c>
      <c r="J4093" t="inlineStr">
        <is>
          <t>1차 손절 도달(-5%)</t>
        </is>
      </c>
      <c r="K4093" t="n">
        <v>6</v>
      </c>
      <c r="L4093" t="n">
        <v>10</v>
      </c>
      <c r="M4093" t="n">
        <v>-8.34</v>
      </c>
      <c r="N4093" t="inlineStr">
        <is>
          <t>03.04. 6주 매도(-5% 하락 시 40% 손절 원칙)</t>
        </is>
      </c>
      <c r="O4093" t="n">
        <v>300000</v>
      </c>
      <c r="P4093">
        <f>COUNTIF($A$2:A4093,A4093)</f>
        <v/>
      </c>
      <c r="Q4093">
        <f>A4093&amp;"|"&amp;P4093</f>
        <v/>
      </c>
    </row>
    <row r="4094">
      <c r="A4094" t="inlineStr">
        <is>
          <t>KODEX 삼성전자SK하이닉스채권혼합50|6개월 전에 샀다면|[초단타]+[버티기형]</t>
        </is>
      </c>
      <c r="B4094" t="inlineStr">
        <is>
          <t>KODEX 삼성전자SK하이닉스채권혼합50</t>
        </is>
      </c>
      <c r="C4094" t="inlineStr">
        <is>
          <t>001770</t>
        </is>
      </c>
      <c r="D4094" t="inlineStr">
        <is>
          <t>6개월 전에 샀다면</t>
        </is>
      </c>
      <c r="E4094" t="inlineStr">
        <is>
          <t>[초단타]+[버티기형]</t>
        </is>
      </c>
      <c r="F4094" t="inlineStr">
        <is>
          <t>2026-01-28</t>
        </is>
      </c>
      <c r="G4094" t="n">
        <v>17662.35</v>
      </c>
      <c r="H4094" t="inlineStr">
        <is>
          <t>2026-05-29</t>
        </is>
      </c>
      <c r="I4094" t="n">
        <v>14459.87</v>
      </c>
      <c r="J4094" t="inlineStr">
        <is>
          <t>2차 손절 도달(-15%)</t>
        </is>
      </c>
      <c r="K4094" t="n">
        <v>4</v>
      </c>
      <c r="L4094" t="n">
        <v>6</v>
      </c>
      <c r="M4094" t="n">
        <v>-18.38</v>
      </c>
      <c r="N4094" t="inlineStr">
        <is>
          <t>05.29. 4주 매도(-15% 하락 시 30% 손절 원칙)</t>
        </is>
      </c>
      <c r="O4094" t="n">
        <v>300000</v>
      </c>
      <c r="P4094">
        <f>COUNTIF($A$2:A4094,A4094)</f>
        <v/>
      </c>
      <c r="Q4094">
        <f>A4094&amp;"|"&amp;P4094</f>
        <v/>
      </c>
    </row>
    <row r="4095">
      <c r="A4095" t="inlineStr">
        <is>
          <t>KODEX 삼성전자SK하이닉스채권혼합50|6개월 전에 샀다면|[초단타]+[버티기형]</t>
        </is>
      </c>
      <c r="B4095" t="inlineStr">
        <is>
          <t>KODEX 삼성전자SK하이닉스채권혼합50</t>
        </is>
      </c>
      <c r="C4095" t="inlineStr">
        <is>
          <t>001770</t>
        </is>
      </c>
      <c r="D4095" t="inlineStr">
        <is>
          <t>6개월 전에 샀다면</t>
        </is>
      </c>
      <c r="E4095" t="inlineStr">
        <is>
          <t>[초단타]+[버티기형]</t>
        </is>
      </c>
      <c r="F4095" t="inlineStr">
        <is>
          <t>2026-01-28</t>
        </is>
      </c>
      <c r="G4095" t="n">
        <v>17662.35</v>
      </c>
      <c r="H4095" t="inlineStr">
        <is>
          <t>2026-06-01</t>
        </is>
      </c>
      <c r="I4095" t="n">
        <v>13730.38</v>
      </c>
      <c r="J4095" t="inlineStr">
        <is>
          <t>최종 손절 도달(-20%)</t>
        </is>
      </c>
      <c r="K4095" t="n">
        <v>6</v>
      </c>
      <c r="L4095" t="n">
        <v>0</v>
      </c>
      <c r="M4095" t="n">
        <v>-22.49</v>
      </c>
      <c r="N4095" t="inlineStr">
        <is>
          <t>06.01. 6주 매도(-20% 하락 시 30% 손절 원칙)</t>
        </is>
      </c>
      <c r="O4095" t="n">
        <v>300000</v>
      </c>
      <c r="P4095">
        <f>COUNTIF($A$2:A4095,A4095)</f>
        <v/>
      </c>
      <c r="Q4095">
        <f>A4095&amp;"|"&amp;P4095</f>
        <v/>
      </c>
    </row>
    <row r="4096">
      <c r="A4096" t="inlineStr">
        <is>
          <t>KODEX 삼성전자SK하이닉스채권혼합50|6개월 전에 샀다면|[단기스윙]+[칼손절]</t>
        </is>
      </c>
      <c r="B4096" t="inlineStr">
        <is>
          <t>KODEX 삼성전자SK하이닉스채권혼합50</t>
        </is>
      </c>
      <c r="C4096" t="inlineStr">
        <is>
          <t>001770</t>
        </is>
      </c>
      <c r="D4096" t="inlineStr">
        <is>
          <t>6개월 전에 샀다면</t>
        </is>
      </c>
      <c r="E4096" t="inlineStr">
        <is>
          <t>[단기스윙]+[칼손절]</t>
        </is>
      </c>
      <c r="F4096" t="inlineStr">
        <is>
          <t>2026-01-28</t>
        </is>
      </c>
      <c r="G4096" t="n">
        <v>17662.35</v>
      </c>
      <c r="H4096" t="inlineStr">
        <is>
          <t>2026-02-20</t>
        </is>
      </c>
      <c r="I4096" t="n">
        <v>17207.95</v>
      </c>
      <c r="J4096" t="inlineStr">
        <is>
          <t>1차 손절 도달(-2%)</t>
        </is>
      </c>
      <c r="K4096" t="n">
        <v>12</v>
      </c>
      <c r="L4096" t="n">
        <v>4</v>
      </c>
      <c r="M4096" t="n">
        <v>-2.86</v>
      </c>
      <c r="N4096" t="inlineStr">
        <is>
          <t>02.20. 12주 매도(-2% 하락 시 80% 손절 원칙)</t>
        </is>
      </c>
      <c r="O4096" t="n">
        <v>300000</v>
      </c>
      <c r="P4096">
        <f>COUNTIF($A$2:A4096,A4096)</f>
        <v/>
      </c>
      <c r="Q4096">
        <f>A4096&amp;"|"&amp;P4096</f>
        <v/>
      </c>
    </row>
    <row r="4097">
      <c r="A4097" t="inlineStr">
        <is>
          <t>KODEX 삼성전자SK하이닉스채권혼합50|6개월 전에 샀다면|[단기스윙]+[칼손절]</t>
        </is>
      </c>
      <c r="B4097" t="inlineStr">
        <is>
          <t>KODEX 삼성전자SK하이닉스채권혼합50</t>
        </is>
      </c>
      <c r="C4097" t="inlineStr">
        <is>
          <t>001770</t>
        </is>
      </c>
      <c r="D4097" t="inlineStr">
        <is>
          <t>6개월 전에 샀다면</t>
        </is>
      </c>
      <c r="E4097" t="inlineStr">
        <is>
          <t>[단기스윙]+[칼손절]</t>
        </is>
      </c>
      <c r="F4097" t="inlineStr">
        <is>
          <t>2026-01-28</t>
        </is>
      </c>
      <c r="G4097" t="n">
        <v>17662.35</v>
      </c>
      <c r="H4097" t="inlineStr">
        <is>
          <t>2026-03-04</t>
        </is>
      </c>
      <c r="I4097" t="n">
        <v>16238.62</v>
      </c>
      <c r="J4097" t="inlineStr">
        <is>
          <t>최종 손절 도달(-6%)</t>
        </is>
      </c>
      <c r="K4097" t="n">
        <v>4</v>
      </c>
      <c r="L4097" t="n">
        <v>0</v>
      </c>
      <c r="M4097" t="n">
        <v>-8.34</v>
      </c>
      <c r="N4097" t="inlineStr">
        <is>
          <t>03.04. 4주 매도(-6% 하락 시 10% 손절 원칙)</t>
        </is>
      </c>
      <c r="O4097" t="n">
        <v>300000</v>
      </c>
      <c r="P4097">
        <f>COUNTIF($A$2:A4097,A4097)</f>
        <v/>
      </c>
      <c r="Q4097">
        <f>A4097&amp;"|"&amp;P4097</f>
        <v/>
      </c>
    </row>
    <row r="4098">
      <c r="A4098" t="inlineStr">
        <is>
          <t>KODEX 삼성전자SK하이닉스채권혼합50|6개월 전에 샀다면|[단기스윙]+[칼손절]</t>
        </is>
      </c>
      <c r="B4098" t="inlineStr">
        <is>
          <t>KODEX 삼성전자SK하이닉스채권혼합50</t>
        </is>
      </c>
      <c r="C4098" t="inlineStr">
        <is>
          <t>001770</t>
        </is>
      </c>
      <c r="D4098" t="inlineStr">
        <is>
          <t>6개월 전에 샀다면</t>
        </is>
      </c>
      <c r="E4098" t="inlineStr">
        <is>
          <t>[단기스윙]+[칼손절]</t>
        </is>
      </c>
      <c r="F4098" t="inlineStr">
        <is>
          <t>2026-03-30</t>
        </is>
      </c>
      <c r="G4098" t="n">
        <v>16931.84</v>
      </c>
      <c r="H4098" t="inlineStr">
        <is>
          <t>2026-04-07</t>
        </is>
      </c>
      <c r="I4098" t="n">
        <v>16088.73</v>
      </c>
      <c r="J4098" t="inlineStr">
        <is>
          <t>2차 손절 도달(-4%)</t>
        </is>
      </c>
      <c r="K4098" t="n">
        <v>1</v>
      </c>
      <c r="L4098" t="n">
        <v>16</v>
      </c>
      <c r="M4098" t="n">
        <v>-5.26</v>
      </c>
      <c r="N4098" t="inlineStr">
        <is>
          <t>04.07. 1주 매도(-4% 하락 시 10% 손절 원칙)</t>
        </is>
      </c>
      <c r="O4098" t="n">
        <v>300000</v>
      </c>
      <c r="P4098">
        <f>COUNTIF($A$2:A4098,A4098)</f>
        <v/>
      </c>
      <c r="Q4098">
        <f>A4098&amp;"|"&amp;P4098</f>
        <v/>
      </c>
    </row>
    <row r="4099">
      <c r="A4099" t="inlineStr">
        <is>
          <t>KODEX 삼성전자SK하이닉스채권혼합50|6개월 전에 샀다면|[단기스윙]+[칼손절]</t>
        </is>
      </c>
      <c r="B4099" t="inlineStr">
        <is>
          <t>KODEX 삼성전자SK하이닉스채권혼합50</t>
        </is>
      </c>
      <c r="C4099" t="inlineStr">
        <is>
          <t>001770</t>
        </is>
      </c>
      <c r="D4099" t="inlineStr">
        <is>
          <t>6개월 전에 샀다면</t>
        </is>
      </c>
      <c r="E4099" t="inlineStr">
        <is>
          <t>[단기스윙]+[칼손절]</t>
        </is>
      </c>
      <c r="F4099" t="inlineStr">
        <is>
          <t>2026-03-30</t>
        </is>
      </c>
      <c r="G4099" t="n">
        <v>16931.84</v>
      </c>
      <c r="H4099" t="inlineStr">
        <is>
          <t>2026-05-15</t>
        </is>
      </c>
      <c r="I4099" t="n">
        <v>15519.13</v>
      </c>
      <c r="J4099" t="inlineStr">
        <is>
          <t>최종 손절 도달(-6%)</t>
        </is>
      </c>
      <c r="K4099" t="n">
        <v>16</v>
      </c>
      <c r="L4099" t="n">
        <v>0</v>
      </c>
      <c r="M4099" t="n">
        <v>-8.619999999999999</v>
      </c>
      <c r="N4099" t="inlineStr">
        <is>
          <t>05.15. 16주 매도(-6% 하락 시 10% 손절 원칙)</t>
        </is>
      </c>
      <c r="O4099" t="n">
        <v>300000</v>
      </c>
      <c r="P4099">
        <f>COUNTIF($A$2:A4099,A4099)</f>
        <v/>
      </c>
      <c r="Q4099">
        <f>A4099&amp;"|"&amp;P4099</f>
        <v/>
      </c>
    </row>
    <row r="4100">
      <c r="A4100" t="inlineStr">
        <is>
          <t>KODEX 삼성전자SK하이닉스채권혼합50|6개월 전에 샀다면|[단기스윙]+[정석방어]</t>
        </is>
      </c>
      <c r="B4100" t="inlineStr">
        <is>
          <t>KODEX 삼성전자SK하이닉스채권혼합50</t>
        </is>
      </c>
      <c r="C4100" t="inlineStr">
        <is>
          <t>001770</t>
        </is>
      </c>
      <c r="D4100" t="inlineStr">
        <is>
          <t>6개월 전에 샀다면</t>
        </is>
      </c>
      <c r="E4100" t="inlineStr">
        <is>
          <t>[단기스윙]+[정석방어]</t>
        </is>
      </c>
      <c r="F4100" t="inlineStr">
        <is>
          <t>2026-01-28</t>
        </is>
      </c>
      <c r="G4100" t="n">
        <v>17662.35</v>
      </c>
      <c r="H4100" t="inlineStr">
        <is>
          <t>2026-03-04</t>
        </is>
      </c>
      <c r="I4100" t="n">
        <v>16238.62</v>
      </c>
      <c r="J4100" t="inlineStr">
        <is>
          <t>2차 손절 도달(-5%)</t>
        </is>
      </c>
      <c r="K4100" t="n">
        <v>3</v>
      </c>
      <c r="L4100" t="n">
        <v>13</v>
      </c>
      <c r="M4100" t="n">
        <v>-8.34</v>
      </c>
      <c r="N4100" t="inlineStr">
        <is>
          <t>03.04. 3주 매도(-5% 하락 시 20% 손절 원칙)</t>
        </is>
      </c>
      <c r="O4100" t="n">
        <v>300000</v>
      </c>
      <c r="P4100">
        <f>COUNTIF($A$2:A4100,A4100)</f>
        <v/>
      </c>
      <c r="Q4100">
        <f>A4100&amp;"|"&amp;P4100</f>
        <v/>
      </c>
    </row>
    <row r="4101">
      <c r="A4101" t="inlineStr">
        <is>
          <t>KODEX 삼성전자SK하이닉스채권혼합50|6개월 전에 샀다면|[단기스윙]+[정석방어]</t>
        </is>
      </c>
      <c r="B4101" t="inlineStr">
        <is>
          <t>KODEX 삼성전자SK하이닉스채권혼합50</t>
        </is>
      </c>
      <c r="C4101" t="inlineStr">
        <is>
          <t>001770</t>
        </is>
      </c>
      <c r="D4101" t="inlineStr">
        <is>
          <t>6개월 전에 샀다면</t>
        </is>
      </c>
      <c r="E4101" t="inlineStr">
        <is>
          <t>[단기스윙]+[정석방어]</t>
        </is>
      </c>
      <c r="F4101" t="inlineStr">
        <is>
          <t>2026-01-28</t>
        </is>
      </c>
      <c r="G4101" t="n">
        <v>17662.35</v>
      </c>
      <c r="H4101" t="inlineStr">
        <is>
          <t>2026-05-15</t>
        </is>
      </c>
      <c r="I4101" t="n">
        <v>15519.13</v>
      </c>
      <c r="J4101" t="inlineStr">
        <is>
          <t>최종 손절 도달(-10%)</t>
        </is>
      </c>
      <c r="K4101" t="n">
        <v>13</v>
      </c>
      <c r="L4101" t="n">
        <v>0</v>
      </c>
      <c r="M4101" t="n">
        <v>-12.4</v>
      </c>
      <c r="N4101" t="inlineStr">
        <is>
          <t>05.15. 13주 매도(-10% 하락 시 10% 손절 원칙)</t>
        </is>
      </c>
      <c r="O4101" t="n">
        <v>300000</v>
      </c>
      <c r="P4101">
        <f>COUNTIF($A$2:A4101,A4101)</f>
        <v/>
      </c>
      <c r="Q4101">
        <f>A4101&amp;"|"&amp;P4101</f>
        <v/>
      </c>
    </row>
    <row r="4102">
      <c r="A4102" t="inlineStr">
        <is>
          <t>KODEX 삼성전자SK하이닉스채권혼합50|6개월 전에 샀다면|[단기스윙]+[변동성허용]</t>
        </is>
      </c>
      <c r="B4102" t="inlineStr">
        <is>
          <t>KODEX 삼성전자SK하이닉스채권혼합50</t>
        </is>
      </c>
      <c r="C4102" t="inlineStr">
        <is>
          <t>001770</t>
        </is>
      </c>
      <c r="D4102" t="inlineStr">
        <is>
          <t>6개월 전에 샀다면</t>
        </is>
      </c>
      <c r="E4102" t="inlineStr">
        <is>
          <t>[단기스윙]+[변동성허용]</t>
        </is>
      </c>
      <c r="F4102" t="inlineStr">
        <is>
          <t>2026-01-28</t>
        </is>
      </c>
      <c r="G4102" t="n">
        <v>17662.35</v>
      </c>
      <c r="H4102" t="inlineStr">
        <is>
          <t>2026-03-04</t>
        </is>
      </c>
      <c r="I4102" t="n">
        <v>16238.62</v>
      </c>
      <c r="J4102" t="inlineStr">
        <is>
          <t>1차 손절 도달(-5%)</t>
        </is>
      </c>
      <c r="K4102" t="n">
        <v>8</v>
      </c>
      <c r="L4102" t="n">
        <v>8</v>
      </c>
      <c r="M4102" t="n">
        <v>-8.34</v>
      </c>
      <c r="N4102" t="inlineStr">
        <is>
          <t>03.04. 8주 매도(-5% 하락 시 50% 손절 원칙)</t>
        </is>
      </c>
      <c r="O4102" t="n">
        <v>300000</v>
      </c>
      <c r="P4102">
        <f>COUNTIF($A$2:A4102,A4102)</f>
        <v/>
      </c>
      <c r="Q4102">
        <f>A4102&amp;"|"&amp;P4102</f>
        <v/>
      </c>
    </row>
    <row r="4103">
      <c r="A4103" t="inlineStr">
        <is>
          <t>KODEX 삼성전자SK하이닉스채권혼합50|6개월 전에 샀다면|[단기스윙]+[변동성허용]</t>
        </is>
      </c>
      <c r="B4103" t="inlineStr">
        <is>
          <t>KODEX 삼성전자SK하이닉스채권혼합50</t>
        </is>
      </c>
      <c r="C4103" t="inlineStr">
        <is>
          <t>001770</t>
        </is>
      </c>
      <c r="D4103" t="inlineStr">
        <is>
          <t>6개월 전에 샀다면</t>
        </is>
      </c>
      <c r="E4103" t="inlineStr">
        <is>
          <t>[단기스윙]+[변동성허용]</t>
        </is>
      </c>
      <c r="F4103" t="inlineStr">
        <is>
          <t>2026-01-28</t>
        </is>
      </c>
      <c r="G4103" t="n">
        <v>17662.35</v>
      </c>
      <c r="H4103" t="inlineStr">
        <is>
          <t>2026-05-15</t>
        </is>
      </c>
      <c r="I4103" t="n">
        <v>15519.13</v>
      </c>
      <c r="J4103" t="inlineStr">
        <is>
          <t>2차 손절 도달(-10%)</t>
        </is>
      </c>
      <c r="K4103" t="n">
        <v>4</v>
      </c>
      <c r="L4103" t="n">
        <v>4</v>
      </c>
      <c r="M4103" t="n">
        <v>-12.4</v>
      </c>
      <c r="N4103" t="inlineStr">
        <is>
          <t>05.15. 4주 매도(-10% 하락 시 30% 손절 원칙)</t>
        </is>
      </c>
      <c r="O4103" t="n">
        <v>300000</v>
      </c>
      <c r="P4103">
        <f>COUNTIF($A$2:A4103,A4103)</f>
        <v/>
      </c>
      <c r="Q4103">
        <f>A4103&amp;"|"&amp;P4103</f>
        <v/>
      </c>
    </row>
    <row r="4104">
      <c r="A4104" t="inlineStr">
        <is>
          <t>KODEX 삼성전자SK하이닉스채권혼합50|6개월 전에 샀다면|[단기스윙]+[변동성허용]</t>
        </is>
      </c>
      <c r="B4104" t="inlineStr">
        <is>
          <t>KODEX 삼성전자SK하이닉스채권혼합50</t>
        </is>
      </c>
      <c r="C4104" t="inlineStr">
        <is>
          <t>001770</t>
        </is>
      </c>
      <c r="D4104" t="inlineStr">
        <is>
          <t>6개월 전에 샀다면</t>
        </is>
      </c>
      <c r="E4104" t="inlineStr">
        <is>
          <t>[단기스윙]+[변동성허용]</t>
        </is>
      </c>
      <c r="F4104" t="inlineStr">
        <is>
          <t>2026-01-28</t>
        </is>
      </c>
      <c r="G4104" t="n">
        <v>17662.35</v>
      </c>
      <c r="H4104" t="inlineStr">
        <is>
          <t>2026-05-29</t>
        </is>
      </c>
      <c r="I4104" t="n">
        <v>14459.87</v>
      </c>
      <c r="J4104" t="inlineStr">
        <is>
          <t>최종 손절 도달(-15%)</t>
        </is>
      </c>
      <c r="K4104" t="n">
        <v>4</v>
      </c>
      <c r="L4104" t="n">
        <v>0</v>
      </c>
      <c r="M4104" t="n">
        <v>-18.38</v>
      </c>
      <c r="N4104" t="inlineStr">
        <is>
          <t>05.29. 4주 매도(-15% 하락 시 20% 손절 원칙)</t>
        </is>
      </c>
      <c r="O4104" t="n">
        <v>300000</v>
      </c>
      <c r="P4104">
        <f>COUNTIF($A$2:A4104,A4104)</f>
        <v/>
      </c>
      <c r="Q4104">
        <f>A4104&amp;"|"&amp;P4104</f>
        <v/>
      </c>
    </row>
    <row r="4105">
      <c r="A4105" t="inlineStr">
        <is>
          <t>KODEX 삼성전자SK하이닉스채권혼합50|6개월 전에 샀다면|[단기스윙]+[버티기형]</t>
        </is>
      </c>
      <c r="B4105" t="inlineStr">
        <is>
          <t>KODEX 삼성전자SK하이닉스채권혼합50</t>
        </is>
      </c>
      <c r="C4105" t="inlineStr">
        <is>
          <t>001770</t>
        </is>
      </c>
      <c r="D4105" t="inlineStr">
        <is>
          <t>6개월 전에 샀다면</t>
        </is>
      </c>
      <c r="E4105" t="inlineStr">
        <is>
          <t>[단기스윙]+[버티기형]</t>
        </is>
      </c>
      <c r="F4105" t="inlineStr">
        <is>
          <t>2026-01-28</t>
        </is>
      </c>
      <c r="G4105" t="n">
        <v>17662.35</v>
      </c>
      <c r="H4105" t="inlineStr">
        <is>
          <t>2026-03-04</t>
        </is>
      </c>
      <c r="I4105" t="n">
        <v>16238.62</v>
      </c>
      <c r="J4105" t="inlineStr">
        <is>
          <t>1차 손절 도달(-5%)</t>
        </is>
      </c>
      <c r="K4105" t="n">
        <v>6</v>
      </c>
      <c r="L4105" t="n">
        <v>10</v>
      </c>
      <c r="M4105" t="n">
        <v>-8.34</v>
      </c>
      <c r="N4105" t="inlineStr">
        <is>
          <t>03.04. 6주 매도(-5% 하락 시 40% 손절 원칙)</t>
        </is>
      </c>
      <c r="O4105" t="n">
        <v>300000</v>
      </c>
      <c r="P4105">
        <f>COUNTIF($A$2:A4105,A4105)</f>
        <v/>
      </c>
      <c r="Q4105">
        <f>A4105&amp;"|"&amp;P4105</f>
        <v/>
      </c>
    </row>
    <row r="4106">
      <c r="A4106" t="inlineStr">
        <is>
          <t>KODEX 삼성전자SK하이닉스채권혼합50|6개월 전에 샀다면|[단기스윙]+[버티기형]</t>
        </is>
      </c>
      <c r="B4106" t="inlineStr">
        <is>
          <t>KODEX 삼성전자SK하이닉스채권혼합50</t>
        </is>
      </c>
      <c r="C4106" t="inlineStr">
        <is>
          <t>001770</t>
        </is>
      </c>
      <c r="D4106" t="inlineStr">
        <is>
          <t>6개월 전에 샀다면</t>
        </is>
      </c>
      <c r="E4106" t="inlineStr">
        <is>
          <t>[단기스윙]+[버티기형]</t>
        </is>
      </c>
      <c r="F4106" t="inlineStr">
        <is>
          <t>2026-01-28</t>
        </is>
      </c>
      <c r="G4106" t="n">
        <v>17662.35</v>
      </c>
      <c r="H4106" t="inlineStr">
        <is>
          <t>2026-05-29</t>
        </is>
      </c>
      <c r="I4106" t="n">
        <v>14459.87</v>
      </c>
      <c r="J4106" t="inlineStr">
        <is>
          <t>2차 손절 도달(-15%)</t>
        </is>
      </c>
      <c r="K4106" t="n">
        <v>4</v>
      </c>
      <c r="L4106" t="n">
        <v>6</v>
      </c>
      <c r="M4106" t="n">
        <v>-18.38</v>
      </c>
      <c r="N4106" t="inlineStr">
        <is>
          <t>05.29. 4주 매도(-15% 하락 시 30% 손절 원칙)</t>
        </is>
      </c>
      <c r="O4106" t="n">
        <v>300000</v>
      </c>
      <c r="P4106">
        <f>COUNTIF($A$2:A4106,A4106)</f>
        <v/>
      </c>
      <c r="Q4106">
        <f>A4106&amp;"|"&amp;P4106</f>
        <v/>
      </c>
    </row>
    <row r="4107">
      <c r="A4107" t="inlineStr">
        <is>
          <t>KODEX 삼성전자SK하이닉스채권혼합50|6개월 전에 샀다면|[단기스윙]+[버티기형]</t>
        </is>
      </c>
      <c r="B4107" t="inlineStr">
        <is>
          <t>KODEX 삼성전자SK하이닉스채권혼합50</t>
        </is>
      </c>
      <c r="C4107" t="inlineStr">
        <is>
          <t>001770</t>
        </is>
      </c>
      <c r="D4107" t="inlineStr">
        <is>
          <t>6개월 전에 샀다면</t>
        </is>
      </c>
      <c r="E4107" t="inlineStr">
        <is>
          <t>[단기스윙]+[버티기형]</t>
        </is>
      </c>
      <c r="F4107" t="inlineStr">
        <is>
          <t>2026-01-28</t>
        </is>
      </c>
      <c r="G4107" t="n">
        <v>17662.35</v>
      </c>
      <c r="H4107" t="inlineStr">
        <is>
          <t>2026-06-01</t>
        </is>
      </c>
      <c r="I4107" t="n">
        <v>13730.38</v>
      </c>
      <c r="J4107" t="inlineStr">
        <is>
          <t>최종 손절 도달(-20%)</t>
        </is>
      </c>
      <c r="K4107" t="n">
        <v>6</v>
      </c>
      <c r="L4107" t="n">
        <v>0</v>
      </c>
      <c r="M4107" t="n">
        <v>-22.49</v>
      </c>
      <c r="N4107" t="inlineStr">
        <is>
          <t>06.01. 6주 매도(-20% 하락 시 30% 손절 원칙)</t>
        </is>
      </c>
      <c r="O4107" t="n">
        <v>300000</v>
      </c>
      <c r="P4107">
        <f>COUNTIF($A$2:A4107,A4107)</f>
        <v/>
      </c>
      <c r="Q4107">
        <f>A4107&amp;"|"&amp;P4107</f>
        <v/>
      </c>
    </row>
    <row r="4108">
      <c r="A4108" t="inlineStr">
        <is>
          <t>KODEX 삼성전자SK하이닉스채권혼합50|6개월 전에 샀다면|[대표님룰]+[칼손절]</t>
        </is>
      </c>
      <c r="B4108" t="inlineStr">
        <is>
          <t>KODEX 삼성전자SK하이닉스채권혼합50</t>
        </is>
      </c>
      <c r="C4108" t="inlineStr">
        <is>
          <t>001770</t>
        </is>
      </c>
      <c r="D4108" t="inlineStr">
        <is>
          <t>6개월 전에 샀다면</t>
        </is>
      </c>
      <c r="E4108" t="inlineStr">
        <is>
          <t>[대표님룰]+[칼손절]</t>
        </is>
      </c>
      <c r="F4108" t="inlineStr">
        <is>
          <t>2026-01-28</t>
        </is>
      </c>
      <c r="G4108" t="n">
        <v>17662.35</v>
      </c>
      <c r="H4108" t="inlineStr">
        <is>
          <t>2026-02-20</t>
        </is>
      </c>
      <c r="I4108" t="n">
        <v>17207.95</v>
      </c>
      <c r="J4108" t="inlineStr">
        <is>
          <t>1차 손절 도달(-2%)</t>
        </is>
      </c>
      <c r="K4108" t="n">
        <v>12</v>
      </c>
      <c r="L4108" t="n">
        <v>4</v>
      </c>
      <c r="M4108" t="n">
        <v>-2.86</v>
      </c>
      <c r="N4108" t="inlineStr">
        <is>
          <t>02.20. 12주 매도(-2% 하락 시 80% 손절 원칙)</t>
        </is>
      </c>
      <c r="O4108" t="n">
        <v>300000</v>
      </c>
      <c r="P4108">
        <f>COUNTIF($A$2:A4108,A4108)</f>
        <v/>
      </c>
      <c r="Q4108">
        <f>A4108&amp;"|"&amp;P4108</f>
        <v/>
      </c>
    </row>
    <row r="4109">
      <c r="A4109" t="inlineStr">
        <is>
          <t>KODEX 삼성전자SK하이닉스채권혼합50|6개월 전에 샀다면|[대표님룰]+[칼손절]</t>
        </is>
      </c>
      <c r="B4109" t="inlineStr">
        <is>
          <t>KODEX 삼성전자SK하이닉스채권혼합50</t>
        </is>
      </c>
      <c r="C4109" t="inlineStr">
        <is>
          <t>001770</t>
        </is>
      </c>
      <c r="D4109" t="inlineStr">
        <is>
          <t>6개월 전에 샀다면</t>
        </is>
      </c>
      <c r="E4109" t="inlineStr">
        <is>
          <t>[대표님룰]+[칼손절]</t>
        </is>
      </c>
      <c r="F4109" t="inlineStr">
        <is>
          <t>2026-01-28</t>
        </is>
      </c>
      <c r="G4109" t="n">
        <v>17662.35</v>
      </c>
      <c r="H4109" t="inlineStr">
        <is>
          <t>2026-03-04</t>
        </is>
      </c>
      <c r="I4109" t="n">
        <v>16238.62</v>
      </c>
      <c r="J4109" t="inlineStr">
        <is>
          <t>최종 손절 도달(-6%)</t>
        </is>
      </c>
      <c r="K4109" t="n">
        <v>4</v>
      </c>
      <c r="L4109" t="n">
        <v>0</v>
      </c>
      <c r="M4109" t="n">
        <v>-8.34</v>
      </c>
      <c r="N4109" t="inlineStr">
        <is>
          <t>03.04. 4주 매도(-6% 하락 시 10% 손절 원칙)</t>
        </is>
      </c>
      <c r="O4109" t="n">
        <v>300000</v>
      </c>
      <c r="P4109">
        <f>COUNTIF($A$2:A4109,A4109)</f>
        <v/>
      </c>
      <c r="Q4109">
        <f>A4109&amp;"|"&amp;P4109</f>
        <v/>
      </c>
    </row>
    <row r="4110">
      <c r="A4110" t="inlineStr">
        <is>
          <t>KODEX 삼성전자SK하이닉스채권혼합50|6개월 전에 샀다면|[대표님룰]+[칼손절]</t>
        </is>
      </c>
      <c r="B4110" t="inlineStr">
        <is>
          <t>KODEX 삼성전자SK하이닉스채권혼합50</t>
        </is>
      </c>
      <c r="C4110" t="inlineStr">
        <is>
          <t>001770</t>
        </is>
      </c>
      <c r="D4110" t="inlineStr">
        <is>
          <t>6개월 전에 샀다면</t>
        </is>
      </c>
      <c r="E4110" t="inlineStr">
        <is>
          <t>[대표님룰]+[칼손절]</t>
        </is>
      </c>
      <c r="F4110" t="inlineStr">
        <is>
          <t>2026-03-30</t>
        </is>
      </c>
      <c r="G4110" t="n">
        <v>16931.84</v>
      </c>
      <c r="H4110" t="inlineStr">
        <is>
          <t>2026-04-07</t>
        </is>
      </c>
      <c r="I4110" t="n">
        <v>16088.73</v>
      </c>
      <c r="J4110" t="inlineStr">
        <is>
          <t>2차 손절 도달(-4%)</t>
        </is>
      </c>
      <c r="K4110" t="n">
        <v>1</v>
      </c>
      <c r="L4110" t="n">
        <v>16</v>
      </c>
      <c r="M4110" t="n">
        <v>-5.26</v>
      </c>
      <c r="N4110" t="inlineStr">
        <is>
          <t>04.07. 1주 매도(-4% 하락 시 10% 손절 원칙)</t>
        </is>
      </c>
      <c r="O4110" t="n">
        <v>300000</v>
      </c>
      <c r="P4110">
        <f>COUNTIF($A$2:A4110,A4110)</f>
        <v/>
      </c>
      <c r="Q4110">
        <f>A4110&amp;"|"&amp;P4110</f>
        <v/>
      </c>
    </row>
    <row r="4111">
      <c r="A4111" t="inlineStr">
        <is>
          <t>KODEX 삼성전자SK하이닉스채권혼합50|6개월 전에 샀다면|[대표님룰]+[칼손절]</t>
        </is>
      </c>
      <c r="B4111" t="inlineStr">
        <is>
          <t>KODEX 삼성전자SK하이닉스채권혼합50</t>
        </is>
      </c>
      <c r="C4111" t="inlineStr">
        <is>
          <t>001770</t>
        </is>
      </c>
      <c r="D4111" t="inlineStr">
        <is>
          <t>6개월 전에 샀다면</t>
        </is>
      </c>
      <c r="E4111" t="inlineStr">
        <is>
          <t>[대표님룰]+[칼손절]</t>
        </is>
      </c>
      <c r="F4111" t="inlineStr">
        <is>
          <t>2026-03-30</t>
        </is>
      </c>
      <c r="G4111" t="n">
        <v>16931.84</v>
      </c>
      <c r="H4111" t="inlineStr">
        <is>
          <t>2026-05-15</t>
        </is>
      </c>
      <c r="I4111" t="n">
        <v>15519.13</v>
      </c>
      <c r="J4111" t="inlineStr">
        <is>
          <t>최종 손절 도달(-6%)</t>
        </is>
      </c>
      <c r="K4111" t="n">
        <v>16</v>
      </c>
      <c r="L4111" t="n">
        <v>0</v>
      </c>
      <c r="M4111" t="n">
        <v>-8.619999999999999</v>
      </c>
      <c r="N4111" t="inlineStr">
        <is>
          <t>05.15. 16주 매도(-6% 하락 시 10% 손절 원칙)</t>
        </is>
      </c>
      <c r="O4111" t="n">
        <v>300000</v>
      </c>
      <c r="P4111">
        <f>COUNTIF($A$2:A4111,A4111)</f>
        <v/>
      </c>
      <c r="Q4111">
        <f>A4111&amp;"|"&amp;P4111</f>
        <v/>
      </c>
    </row>
    <row r="4112">
      <c r="A4112" t="inlineStr">
        <is>
          <t>KODEX 삼성전자SK하이닉스채권혼합50|6개월 전에 샀다면|[대표님룰]+[정석방어]</t>
        </is>
      </c>
      <c r="B4112" t="inlineStr">
        <is>
          <t>KODEX 삼성전자SK하이닉스채권혼합50</t>
        </is>
      </c>
      <c r="C4112" t="inlineStr">
        <is>
          <t>001770</t>
        </is>
      </c>
      <c r="D4112" t="inlineStr">
        <is>
          <t>6개월 전에 샀다면</t>
        </is>
      </c>
      <c r="E4112" t="inlineStr">
        <is>
          <t>[대표님룰]+[정석방어]</t>
        </is>
      </c>
      <c r="F4112" t="inlineStr">
        <is>
          <t>2026-01-28</t>
        </is>
      </c>
      <c r="G4112" t="n">
        <v>17662.35</v>
      </c>
      <c r="H4112" t="inlineStr">
        <is>
          <t>2026-03-04</t>
        </is>
      </c>
      <c r="I4112" t="n">
        <v>16238.62</v>
      </c>
      <c r="J4112" t="inlineStr">
        <is>
          <t>2차 손절 도달(-5%)</t>
        </is>
      </c>
      <c r="K4112" t="n">
        <v>3</v>
      </c>
      <c r="L4112" t="n">
        <v>13</v>
      </c>
      <c r="M4112" t="n">
        <v>-8.34</v>
      </c>
      <c r="N4112" t="inlineStr">
        <is>
          <t>03.04. 3주 매도(-5% 하락 시 20% 손절 원칙)</t>
        </is>
      </c>
      <c r="O4112" t="n">
        <v>300000</v>
      </c>
      <c r="P4112">
        <f>COUNTIF($A$2:A4112,A4112)</f>
        <v/>
      </c>
      <c r="Q4112">
        <f>A4112&amp;"|"&amp;P4112</f>
        <v/>
      </c>
    </row>
    <row r="4113">
      <c r="A4113" t="inlineStr">
        <is>
          <t>KODEX 삼성전자SK하이닉스채권혼합50|6개월 전에 샀다면|[대표님룰]+[정석방어]</t>
        </is>
      </c>
      <c r="B4113" t="inlineStr">
        <is>
          <t>KODEX 삼성전자SK하이닉스채권혼합50</t>
        </is>
      </c>
      <c r="C4113" t="inlineStr">
        <is>
          <t>001770</t>
        </is>
      </c>
      <c r="D4113" t="inlineStr">
        <is>
          <t>6개월 전에 샀다면</t>
        </is>
      </c>
      <c r="E4113" t="inlineStr">
        <is>
          <t>[대표님룰]+[정석방어]</t>
        </is>
      </c>
      <c r="F4113" t="inlineStr">
        <is>
          <t>2026-01-28</t>
        </is>
      </c>
      <c r="G4113" t="n">
        <v>17662.35</v>
      </c>
      <c r="H4113" t="inlineStr">
        <is>
          <t>2026-05-15</t>
        </is>
      </c>
      <c r="I4113" t="n">
        <v>15519.13</v>
      </c>
      <c r="J4113" t="inlineStr">
        <is>
          <t>최종 손절 도달(-10%)</t>
        </is>
      </c>
      <c r="K4113" t="n">
        <v>13</v>
      </c>
      <c r="L4113" t="n">
        <v>0</v>
      </c>
      <c r="M4113" t="n">
        <v>-12.4</v>
      </c>
      <c r="N4113" t="inlineStr">
        <is>
          <t>05.15. 13주 매도(-10% 하락 시 10% 손절 원칙)</t>
        </is>
      </c>
      <c r="O4113" t="n">
        <v>300000</v>
      </c>
      <c r="P4113">
        <f>COUNTIF($A$2:A4113,A4113)</f>
        <v/>
      </c>
      <c r="Q4113">
        <f>A4113&amp;"|"&amp;P4113</f>
        <v/>
      </c>
    </row>
    <row r="4114">
      <c r="A4114" t="inlineStr">
        <is>
          <t>KODEX 삼성전자SK하이닉스채권혼합50|6개월 전에 샀다면|[대표님룰]+[변동성허용]</t>
        </is>
      </c>
      <c r="B4114" t="inlineStr">
        <is>
          <t>KODEX 삼성전자SK하이닉스채권혼합50</t>
        </is>
      </c>
      <c r="C4114" t="inlineStr">
        <is>
          <t>001770</t>
        </is>
      </c>
      <c r="D4114" t="inlineStr">
        <is>
          <t>6개월 전에 샀다면</t>
        </is>
      </c>
      <c r="E4114" t="inlineStr">
        <is>
          <t>[대표님룰]+[변동성허용]</t>
        </is>
      </c>
      <c r="F4114" t="inlineStr">
        <is>
          <t>2026-01-28</t>
        </is>
      </c>
      <c r="G4114" t="n">
        <v>17662.35</v>
      </c>
      <c r="H4114" t="inlineStr">
        <is>
          <t>2026-03-04</t>
        </is>
      </c>
      <c r="I4114" t="n">
        <v>16238.62</v>
      </c>
      <c r="J4114" t="inlineStr">
        <is>
          <t>1차 손절 도달(-5%)</t>
        </is>
      </c>
      <c r="K4114" t="n">
        <v>8</v>
      </c>
      <c r="L4114" t="n">
        <v>8</v>
      </c>
      <c r="M4114" t="n">
        <v>-8.34</v>
      </c>
      <c r="N4114" t="inlineStr">
        <is>
          <t>03.04. 8주 매도(-5% 하락 시 50% 손절 원칙)</t>
        </is>
      </c>
      <c r="O4114" t="n">
        <v>300000</v>
      </c>
      <c r="P4114">
        <f>COUNTIF($A$2:A4114,A4114)</f>
        <v/>
      </c>
      <c r="Q4114">
        <f>A4114&amp;"|"&amp;P4114</f>
        <v/>
      </c>
    </row>
    <row r="4115">
      <c r="A4115" t="inlineStr">
        <is>
          <t>KODEX 삼성전자SK하이닉스채권혼합50|6개월 전에 샀다면|[대표님룰]+[변동성허용]</t>
        </is>
      </c>
      <c r="B4115" t="inlineStr">
        <is>
          <t>KODEX 삼성전자SK하이닉스채권혼합50</t>
        </is>
      </c>
      <c r="C4115" t="inlineStr">
        <is>
          <t>001770</t>
        </is>
      </c>
      <c r="D4115" t="inlineStr">
        <is>
          <t>6개월 전에 샀다면</t>
        </is>
      </c>
      <c r="E4115" t="inlineStr">
        <is>
          <t>[대표님룰]+[변동성허용]</t>
        </is>
      </c>
      <c r="F4115" t="inlineStr">
        <is>
          <t>2026-01-28</t>
        </is>
      </c>
      <c r="G4115" t="n">
        <v>17662.35</v>
      </c>
      <c r="H4115" t="inlineStr">
        <is>
          <t>2026-05-15</t>
        </is>
      </c>
      <c r="I4115" t="n">
        <v>15519.13</v>
      </c>
      <c r="J4115" t="inlineStr">
        <is>
          <t>2차 손절 도달(-10%)</t>
        </is>
      </c>
      <c r="K4115" t="n">
        <v>4</v>
      </c>
      <c r="L4115" t="n">
        <v>4</v>
      </c>
      <c r="M4115" t="n">
        <v>-12.4</v>
      </c>
      <c r="N4115" t="inlineStr">
        <is>
          <t>05.15. 4주 매도(-10% 하락 시 30% 손절 원칙)</t>
        </is>
      </c>
      <c r="O4115" t="n">
        <v>300000</v>
      </c>
      <c r="P4115">
        <f>COUNTIF($A$2:A4115,A4115)</f>
        <v/>
      </c>
      <c r="Q4115">
        <f>A4115&amp;"|"&amp;P4115</f>
        <v/>
      </c>
    </row>
    <row r="4116">
      <c r="A4116" t="inlineStr">
        <is>
          <t>KODEX 삼성전자SK하이닉스채권혼합50|6개월 전에 샀다면|[대표님룰]+[변동성허용]</t>
        </is>
      </c>
      <c r="B4116" t="inlineStr">
        <is>
          <t>KODEX 삼성전자SK하이닉스채권혼합50</t>
        </is>
      </c>
      <c r="C4116" t="inlineStr">
        <is>
          <t>001770</t>
        </is>
      </c>
      <c r="D4116" t="inlineStr">
        <is>
          <t>6개월 전에 샀다면</t>
        </is>
      </c>
      <c r="E4116" t="inlineStr">
        <is>
          <t>[대표님룰]+[변동성허용]</t>
        </is>
      </c>
      <c r="F4116" t="inlineStr">
        <is>
          <t>2026-01-28</t>
        </is>
      </c>
      <c r="G4116" t="n">
        <v>17662.35</v>
      </c>
      <c r="H4116" t="inlineStr">
        <is>
          <t>2026-05-29</t>
        </is>
      </c>
      <c r="I4116" t="n">
        <v>14459.87</v>
      </c>
      <c r="J4116" t="inlineStr">
        <is>
          <t>최종 손절 도달(-15%)</t>
        </is>
      </c>
      <c r="K4116" t="n">
        <v>4</v>
      </c>
      <c r="L4116" t="n">
        <v>0</v>
      </c>
      <c r="M4116" t="n">
        <v>-18.38</v>
      </c>
      <c r="N4116" t="inlineStr">
        <is>
          <t>05.29. 4주 매도(-15% 하락 시 20% 손절 원칙)</t>
        </is>
      </c>
      <c r="O4116" t="n">
        <v>300000</v>
      </c>
      <c r="P4116">
        <f>COUNTIF($A$2:A4116,A4116)</f>
        <v/>
      </c>
      <c r="Q4116">
        <f>A4116&amp;"|"&amp;P4116</f>
        <v/>
      </c>
    </row>
    <row r="4117">
      <c r="A4117" t="inlineStr">
        <is>
          <t>KODEX 삼성전자SK하이닉스채권혼합50|6개월 전에 샀다면|[대표님룰]+[버티기형]</t>
        </is>
      </c>
      <c r="B4117" t="inlineStr">
        <is>
          <t>KODEX 삼성전자SK하이닉스채권혼합50</t>
        </is>
      </c>
      <c r="C4117" t="inlineStr">
        <is>
          <t>001770</t>
        </is>
      </c>
      <c r="D4117" t="inlineStr">
        <is>
          <t>6개월 전에 샀다면</t>
        </is>
      </c>
      <c r="E4117" t="inlineStr">
        <is>
          <t>[대표님룰]+[버티기형]</t>
        </is>
      </c>
      <c r="F4117" t="inlineStr">
        <is>
          <t>2026-01-28</t>
        </is>
      </c>
      <c r="G4117" t="n">
        <v>17662.35</v>
      </c>
      <c r="H4117" t="inlineStr">
        <is>
          <t>2026-03-04</t>
        </is>
      </c>
      <c r="I4117" t="n">
        <v>16238.62</v>
      </c>
      <c r="J4117" t="inlineStr">
        <is>
          <t>1차 손절 도달(-5%)</t>
        </is>
      </c>
      <c r="K4117" t="n">
        <v>6</v>
      </c>
      <c r="L4117" t="n">
        <v>10</v>
      </c>
      <c r="M4117" t="n">
        <v>-8.34</v>
      </c>
      <c r="N4117" t="inlineStr">
        <is>
          <t>03.04. 6주 매도(-5% 하락 시 40% 손절 원칙)</t>
        </is>
      </c>
      <c r="O4117" t="n">
        <v>300000</v>
      </c>
      <c r="P4117">
        <f>COUNTIF($A$2:A4117,A4117)</f>
        <v/>
      </c>
      <c r="Q4117">
        <f>A4117&amp;"|"&amp;P4117</f>
        <v/>
      </c>
    </row>
    <row r="4118">
      <c r="A4118" t="inlineStr">
        <is>
          <t>KODEX 삼성전자SK하이닉스채권혼합50|6개월 전에 샀다면|[대표님룰]+[버티기형]</t>
        </is>
      </c>
      <c r="B4118" t="inlineStr">
        <is>
          <t>KODEX 삼성전자SK하이닉스채권혼합50</t>
        </is>
      </c>
      <c r="C4118" t="inlineStr">
        <is>
          <t>001770</t>
        </is>
      </c>
      <c r="D4118" t="inlineStr">
        <is>
          <t>6개월 전에 샀다면</t>
        </is>
      </c>
      <c r="E4118" t="inlineStr">
        <is>
          <t>[대표님룰]+[버티기형]</t>
        </is>
      </c>
      <c r="F4118" t="inlineStr">
        <is>
          <t>2026-01-28</t>
        </is>
      </c>
      <c r="G4118" t="n">
        <v>17662.35</v>
      </c>
      <c r="H4118" t="inlineStr">
        <is>
          <t>2026-05-29</t>
        </is>
      </c>
      <c r="I4118" t="n">
        <v>14459.87</v>
      </c>
      <c r="J4118" t="inlineStr">
        <is>
          <t>2차 손절 도달(-15%)</t>
        </is>
      </c>
      <c r="K4118" t="n">
        <v>4</v>
      </c>
      <c r="L4118" t="n">
        <v>6</v>
      </c>
      <c r="M4118" t="n">
        <v>-18.38</v>
      </c>
      <c r="N4118" t="inlineStr">
        <is>
          <t>05.29. 4주 매도(-15% 하락 시 30% 손절 원칙)</t>
        </is>
      </c>
      <c r="O4118" t="n">
        <v>300000</v>
      </c>
      <c r="P4118">
        <f>COUNTIF($A$2:A4118,A4118)</f>
        <v/>
      </c>
      <c r="Q4118">
        <f>A4118&amp;"|"&amp;P4118</f>
        <v/>
      </c>
    </row>
    <row r="4119">
      <c r="A4119" t="inlineStr">
        <is>
          <t>KODEX 삼성전자SK하이닉스채권혼합50|6개월 전에 샀다면|[대표님룰]+[버티기형]</t>
        </is>
      </c>
      <c r="B4119" t="inlineStr">
        <is>
          <t>KODEX 삼성전자SK하이닉스채권혼합50</t>
        </is>
      </c>
      <c r="C4119" t="inlineStr">
        <is>
          <t>001770</t>
        </is>
      </c>
      <c r="D4119" t="inlineStr">
        <is>
          <t>6개월 전에 샀다면</t>
        </is>
      </c>
      <c r="E4119" t="inlineStr">
        <is>
          <t>[대표님룰]+[버티기형]</t>
        </is>
      </c>
      <c r="F4119" t="inlineStr">
        <is>
          <t>2026-01-28</t>
        </is>
      </c>
      <c r="G4119" t="n">
        <v>17662.35</v>
      </c>
      <c r="H4119" t="inlineStr">
        <is>
          <t>2026-06-01</t>
        </is>
      </c>
      <c r="I4119" t="n">
        <v>13730.38</v>
      </c>
      <c r="J4119" t="inlineStr">
        <is>
          <t>최종 손절 도달(-20%)</t>
        </is>
      </c>
      <c r="K4119" t="n">
        <v>6</v>
      </c>
      <c r="L4119" t="n">
        <v>0</v>
      </c>
      <c r="M4119" t="n">
        <v>-22.49</v>
      </c>
      <c r="N4119" t="inlineStr">
        <is>
          <t>06.01. 6주 매도(-20% 하락 시 30% 손절 원칙)</t>
        </is>
      </c>
      <c r="O4119" t="n">
        <v>300000</v>
      </c>
      <c r="P4119">
        <f>COUNTIF($A$2:A4119,A4119)</f>
        <v/>
      </c>
      <c r="Q4119">
        <f>A4119&amp;"|"&amp;P4119</f>
        <v/>
      </c>
    </row>
    <row r="4120">
      <c r="A4120" t="inlineStr">
        <is>
          <t>KODEX 삼성전자SK하이닉스채권혼합50|6개월 전에 샀다면|[중기추세]+[칼손절]</t>
        </is>
      </c>
      <c r="B4120" t="inlineStr">
        <is>
          <t>KODEX 삼성전자SK하이닉스채권혼합50</t>
        </is>
      </c>
      <c r="C4120" t="inlineStr">
        <is>
          <t>001770</t>
        </is>
      </c>
      <c r="D4120" t="inlineStr">
        <is>
          <t>6개월 전에 샀다면</t>
        </is>
      </c>
      <c r="E4120" t="inlineStr">
        <is>
          <t>[중기추세]+[칼손절]</t>
        </is>
      </c>
      <c r="F4120" t="inlineStr">
        <is>
          <t>2026-01-28</t>
        </is>
      </c>
      <c r="G4120" t="n">
        <v>17662.35</v>
      </c>
      <c r="H4120" t="inlineStr">
        <is>
          <t>2026-02-20</t>
        </is>
      </c>
      <c r="I4120" t="n">
        <v>17207.95</v>
      </c>
      <c r="J4120" t="inlineStr">
        <is>
          <t>1차 손절 도달(-2%)</t>
        </is>
      </c>
      <c r="K4120" t="n">
        <v>12</v>
      </c>
      <c r="L4120" t="n">
        <v>4</v>
      </c>
      <c r="M4120" t="n">
        <v>-2.86</v>
      </c>
      <c r="N4120" t="inlineStr">
        <is>
          <t>02.20. 12주 매도(-2% 하락 시 80% 손절 원칙)</t>
        </is>
      </c>
      <c r="O4120" t="n">
        <v>300000</v>
      </c>
      <c r="P4120">
        <f>COUNTIF($A$2:A4120,A4120)</f>
        <v/>
      </c>
      <c r="Q4120">
        <f>A4120&amp;"|"&amp;P4120</f>
        <v/>
      </c>
    </row>
    <row r="4121">
      <c r="A4121" t="inlineStr">
        <is>
          <t>KODEX 삼성전자SK하이닉스채권혼합50|6개월 전에 샀다면|[중기추세]+[칼손절]</t>
        </is>
      </c>
      <c r="B4121" t="inlineStr">
        <is>
          <t>KODEX 삼성전자SK하이닉스채권혼합50</t>
        </is>
      </c>
      <c r="C4121" t="inlineStr">
        <is>
          <t>001770</t>
        </is>
      </c>
      <c r="D4121" t="inlineStr">
        <is>
          <t>6개월 전에 샀다면</t>
        </is>
      </c>
      <c r="E4121" t="inlineStr">
        <is>
          <t>[중기추세]+[칼손절]</t>
        </is>
      </c>
      <c r="F4121" t="inlineStr">
        <is>
          <t>2026-01-28</t>
        </is>
      </c>
      <c r="G4121" t="n">
        <v>17662.35</v>
      </c>
      <c r="H4121" t="inlineStr">
        <is>
          <t>2026-03-04</t>
        </is>
      </c>
      <c r="I4121" t="n">
        <v>16238.62</v>
      </c>
      <c r="J4121" t="inlineStr">
        <is>
          <t>최종 손절 도달(-6%)</t>
        </is>
      </c>
      <c r="K4121" t="n">
        <v>4</v>
      </c>
      <c r="L4121" t="n">
        <v>0</v>
      </c>
      <c r="M4121" t="n">
        <v>-8.34</v>
      </c>
      <c r="N4121" t="inlineStr">
        <is>
          <t>03.04. 4주 매도(-6% 하락 시 10% 손절 원칙)</t>
        </is>
      </c>
      <c r="O4121" t="n">
        <v>300000</v>
      </c>
      <c r="P4121">
        <f>COUNTIF($A$2:A4121,A4121)</f>
        <v/>
      </c>
      <c r="Q4121">
        <f>A4121&amp;"|"&amp;P4121</f>
        <v/>
      </c>
    </row>
    <row r="4122">
      <c r="A4122" t="inlineStr">
        <is>
          <t>KODEX 삼성전자SK하이닉스채권혼합50|6개월 전에 샀다면|[중기추세]+[칼손절]</t>
        </is>
      </c>
      <c r="B4122" t="inlineStr">
        <is>
          <t>KODEX 삼성전자SK하이닉스채권혼합50</t>
        </is>
      </c>
      <c r="C4122" t="inlineStr">
        <is>
          <t>001770</t>
        </is>
      </c>
      <c r="D4122" t="inlineStr">
        <is>
          <t>6개월 전에 샀다면</t>
        </is>
      </c>
      <c r="E4122" t="inlineStr">
        <is>
          <t>[중기추세]+[칼손절]</t>
        </is>
      </c>
      <c r="F4122" t="inlineStr">
        <is>
          <t>2026-03-30</t>
        </is>
      </c>
      <c r="G4122" t="n">
        <v>16931.84</v>
      </c>
      <c r="H4122" t="inlineStr">
        <is>
          <t>2026-04-07</t>
        </is>
      </c>
      <c r="I4122" t="n">
        <v>16088.73</v>
      </c>
      <c r="J4122" t="inlineStr">
        <is>
          <t>2차 손절 도달(-4%)</t>
        </is>
      </c>
      <c r="K4122" t="n">
        <v>1</v>
      </c>
      <c r="L4122" t="n">
        <v>16</v>
      </c>
      <c r="M4122" t="n">
        <v>-5.26</v>
      </c>
      <c r="N4122" t="inlineStr">
        <is>
          <t>04.07. 1주 매도(-4% 하락 시 10% 손절 원칙)</t>
        </is>
      </c>
      <c r="O4122" t="n">
        <v>300000</v>
      </c>
      <c r="P4122">
        <f>COUNTIF($A$2:A4122,A4122)</f>
        <v/>
      </c>
      <c r="Q4122">
        <f>A4122&amp;"|"&amp;P4122</f>
        <v/>
      </c>
    </row>
    <row r="4123">
      <c r="A4123" t="inlineStr">
        <is>
          <t>KODEX 삼성전자SK하이닉스채권혼합50|6개월 전에 샀다면|[중기추세]+[칼손절]</t>
        </is>
      </c>
      <c r="B4123" t="inlineStr">
        <is>
          <t>KODEX 삼성전자SK하이닉스채권혼합50</t>
        </is>
      </c>
      <c r="C4123" t="inlineStr">
        <is>
          <t>001770</t>
        </is>
      </c>
      <c r="D4123" t="inlineStr">
        <is>
          <t>6개월 전에 샀다면</t>
        </is>
      </c>
      <c r="E4123" t="inlineStr">
        <is>
          <t>[중기추세]+[칼손절]</t>
        </is>
      </c>
      <c r="F4123" t="inlineStr">
        <is>
          <t>2026-03-30</t>
        </is>
      </c>
      <c r="G4123" t="n">
        <v>16931.84</v>
      </c>
      <c r="H4123" t="inlineStr">
        <is>
          <t>2026-05-15</t>
        </is>
      </c>
      <c r="I4123" t="n">
        <v>15519.13</v>
      </c>
      <c r="J4123" t="inlineStr">
        <is>
          <t>최종 손절 도달(-6%)</t>
        </is>
      </c>
      <c r="K4123" t="n">
        <v>16</v>
      </c>
      <c r="L4123" t="n">
        <v>0</v>
      </c>
      <c r="M4123" t="n">
        <v>-8.619999999999999</v>
      </c>
      <c r="N4123" t="inlineStr">
        <is>
          <t>05.15. 16주 매도(-6% 하락 시 10% 손절 원칙)</t>
        </is>
      </c>
      <c r="O4123" t="n">
        <v>300000</v>
      </c>
      <c r="P4123">
        <f>COUNTIF($A$2:A4123,A4123)</f>
        <v/>
      </c>
      <c r="Q4123">
        <f>A4123&amp;"|"&amp;P4123</f>
        <v/>
      </c>
    </row>
    <row r="4124">
      <c r="A4124" t="inlineStr">
        <is>
          <t>KODEX 삼성전자SK하이닉스채권혼합50|6개월 전에 샀다면|[중기추세]+[정석방어]</t>
        </is>
      </c>
      <c r="B4124" t="inlineStr">
        <is>
          <t>KODEX 삼성전자SK하이닉스채권혼합50</t>
        </is>
      </c>
      <c r="C4124" t="inlineStr">
        <is>
          <t>001770</t>
        </is>
      </c>
      <c r="D4124" t="inlineStr">
        <is>
          <t>6개월 전에 샀다면</t>
        </is>
      </c>
      <c r="E4124" t="inlineStr">
        <is>
          <t>[중기추세]+[정석방어]</t>
        </is>
      </c>
      <c r="F4124" t="inlineStr">
        <is>
          <t>2026-01-28</t>
        </is>
      </c>
      <c r="G4124" t="n">
        <v>17662.35</v>
      </c>
      <c r="H4124" t="inlineStr">
        <is>
          <t>2026-03-04</t>
        </is>
      </c>
      <c r="I4124" t="n">
        <v>16238.62</v>
      </c>
      <c r="J4124" t="inlineStr">
        <is>
          <t>2차 손절 도달(-5%)</t>
        </is>
      </c>
      <c r="K4124" t="n">
        <v>3</v>
      </c>
      <c r="L4124" t="n">
        <v>13</v>
      </c>
      <c r="M4124" t="n">
        <v>-8.34</v>
      </c>
      <c r="N4124" t="inlineStr">
        <is>
          <t>03.04. 3주 매도(-5% 하락 시 20% 손절 원칙)</t>
        </is>
      </c>
      <c r="O4124" t="n">
        <v>300000</v>
      </c>
      <c r="P4124">
        <f>COUNTIF($A$2:A4124,A4124)</f>
        <v/>
      </c>
      <c r="Q4124">
        <f>A4124&amp;"|"&amp;P4124</f>
        <v/>
      </c>
    </row>
    <row r="4125">
      <c r="A4125" t="inlineStr">
        <is>
          <t>KODEX 삼성전자SK하이닉스채권혼합50|6개월 전에 샀다면|[중기추세]+[정석방어]</t>
        </is>
      </c>
      <c r="B4125" t="inlineStr">
        <is>
          <t>KODEX 삼성전자SK하이닉스채권혼합50</t>
        </is>
      </c>
      <c r="C4125" t="inlineStr">
        <is>
          <t>001770</t>
        </is>
      </c>
      <c r="D4125" t="inlineStr">
        <is>
          <t>6개월 전에 샀다면</t>
        </is>
      </c>
      <c r="E4125" t="inlineStr">
        <is>
          <t>[중기추세]+[정석방어]</t>
        </is>
      </c>
      <c r="F4125" t="inlineStr">
        <is>
          <t>2026-01-28</t>
        </is>
      </c>
      <c r="G4125" t="n">
        <v>17662.35</v>
      </c>
      <c r="H4125" t="inlineStr">
        <is>
          <t>2026-05-15</t>
        </is>
      </c>
      <c r="I4125" t="n">
        <v>15519.13</v>
      </c>
      <c r="J4125" t="inlineStr">
        <is>
          <t>최종 손절 도달(-10%)</t>
        </is>
      </c>
      <c r="K4125" t="n">
        <v>13</v>
      </c>
      <c r="L4125" t="n">
        <v>0</v>
      </c>
      <c r="M4125" t="n">
        <v>-12.4</v>
      </c>
      <c r="N4125" t="inlineStr">
        <is>
          <t>05.15. 13주 매도(-10% 하락 시 10% 손절 원칙)</t>
        </is>
      </c>
      <c r="O4125" t="n">
        <v>300000</v>
      </c>
      <c r="P4125">
        <f>COUNTIF($A$2:A4125,A4125)</f>
        <v/>
      </c>
      <c r="Q4125">
        <f>A4125&amp;"|"&amp;P4125</f>
        <v/>
      </c>
    </row>
    <row r="4126">
      <c r="A4126" t="inlineStr">
        <is>
          <t>KODEX 삼성전자SK하이닉스채권혼합50|6개월 전에 샀다면|[중기추세]+[변동성허용]</t>
        </is>
      </c>
      <c r="B4126" t="inlineStr">
        <is>
          <t>KODEX 삼성전자SK하이닉스채권혼합50</t>
        </is>
      </c>
      <c r="C4126" t="inlineStr">
        <is>
          <t>001770</t>
        </is>
      </c>
      <c r="D4126" t="inlineStr">
        <is>
          <t>6개월 전에 샀다면</t>
        </is>
      </c>
      <c r="E4126" t="inlineStr">
        <is>
          <t>[중기추세]+[변동성허용]</t>
        </is>
      </c>
      <c r="F4126" t="inlineStr">
        <is>
          <t>2026-01-28</t>
        </is>
      </c>
      <c r="G4126" t="n">
        <v>17662.35</v>
      </c>
      <c r="H4126" t="inlineStr">
        <is>
          <t>2026-03-04</t>
        </is>
      </c>
      <c r="I4126" t="n">
        <v>16238.62</v>
      </c>
      <c r="J4126" t="inlineStr">
        <is>
          <t>1차 손절 도달(-5%)</t>
        </is>
      </c>
      <c r="K4126" t="n">
        <v>8</v>
      </c>
      <c r="L4126" t="n">
        <v>8</v>
      </c>
      <c r="M4126" t="n">
        <v>-8.34</v>
      </c>
      <c r="N4126" t="inlineStr">
        <is>
          <t>03.04. 8주 매도(-5% 하락 시 50% 손절 원칙)</t>
        </is>
      </c>
      <c r="O4126" t="n">
        <v>300000</v>
      </c>
      <c r="P4126">
        <f>COUNTIF($A$2:A4126,A4126)</f>
        <v/>
      </c>
      <c r="Q4126">
        <f>A4126&amp;"|"&amp;P4126</f>
        <v/>
      </c>
    </row>
    <row r="4127">
      <c r="A4127" t="inlineStr">
        <is>
          <t>KODEX 삼성전자SK하이닉스채권혼합50|6개월 전에 샀다면|[중기추세]+[변동성허용]</t>
        </is>
      </c>
      <c r="B4127" t="inlineStr">
        <is>
          <t>KODEX 삼성전자SK하이닉스채권혼합50</t>
        </is>
      </c>
      <c r="C4127" t="inlineStr">
        <is>
          <t>001770</t>
        </is>
      </c>
      <c r="D4127" t="inlineStr">
        <is>
          <t>6개월 전에 샀다면</t>
        </is>
      </c>
      <c r="E4127" t="inlineStr">
        <is>
          <t>[중기추세]+[변동성허용]</t>
        </is>
      </c>
      <c r="F4127" t="inlineStr">
        <is>
          <t>2026-01-28</t>
        </is>
      </c>
      <c r="G4127" t="n">
        <v>17662.35</v>
      </c>
      <c r="H4127" t="inlineStr">
        <is>
          <t>2026-05-15</t>
        </is>
      </c>
      <c r="I4127" t="n">
        <v>15519.13</v>
      </c>
      <c r="J4127" t="inlineStr">
        <is>
          <t>2차 손절 도달(-10%)</t>
        </is>
      </c>
      <c r="K4127" t="n">
        <v>4</v>
      </c>
      <c r="L4127" t="n">
        <v>4</v>
      </c>
      <c r="M4127" t="n">
        <v>-12.4</v>
      </c>
      <c r="N4127" t="inlineStr">
        <is>
          <t>05.15. 4주 매도(-10% 하락 시 30% 손절 원칙)</t>
        </is>
      </c>
      <c r="O4127" t="n">
        <v>300000</v>
      </c>
      <c r="P4127">
        <f>COUNTIF($A$2:A4127,A4127)</f>
        <v/>
      </c>
      <c r="Q4127">
        <f>A4127&amp;"|"&amp;P4127</f>
        <v/>
      </c>
    </row>
    <row r="4128">
      <c r="A4128" t="inlineStr">
        <is>
          <t>KODEX 삼성전자SK하이닉스채권혼합50|6개월 전에 샀다면|[중기추세]+[변동성허용]</t>
        </is>
      </c>
      <c r="B4128" t="inlineStr">
        <is>
          <t>KODEX 삼성전자SK하이닉스채권혼합50</t>
        </is>
      </c>
      <c r="C4128" t="inlineStr">
        <is>
          <t>001770</t>
        </is>
      </c>
      <c r="D4128" t="inlineStr">
        <is>
          <t>6개월 전에 샀다면</t>
        </is>
      </c>
      <c r="E4128" t="inlineStr">
        <is>
          <t>[중기추세]+[변동성허용]</t>
        </is>
      </c>
      <c r="F4128" t="inlineStr">
        <is>
          <t>2026-01-28</t>
        </is>
      </c>
      <c r="G4128" t="n">
        <v>17662.35</v>
      </c>
      <c r="H4128" t="inlineStr">
        <is>
          <t>2026-05-29</t>
        </is>
      </c>
      <c r="I4128" t="n">
        <v>14459.87</v>
      </c>
      <c r="J4128" t="inlineStr">
        <is>
          <t>최종 손절 도달(-15%)</t>
        </is>
      </c>
      <c r="K4128" t="n">
        <v>4</v>
      </c>
      <c r="L4128" t="n">
        <v>0</v>
      </c>
      <c r="M4128" t="n">
        <v>-18.38</v>
      </c>
      <c r="N4128" t="inlineStr">
        <is>
          <t>05.29. 4주 매도(-15% 하락 시 20% 손절 원칙)</t>
        </is>
      </c>
      <c r="O4128" t="n">
        <v>300000</v>
      </c>
      <c r="P4128">
        <f>COUNTIF($A$2:A4128,A4128)</f>
        <v/>
      </c>
      <c r="Q4128">
        <f>A4128&amp;"|"&amp;P4128</f>
        <v/>
      </c>
    </row>
    <row r="4129">
      <c r="A4129" t="inlineStr">
        <is>
          <t>KODEX 삼성전자SK하이닉스채권혼합50|6개월 전에 샀다면|[중기추세]+[버티기형]</t>
        </is>
      </c>
      <c r="B4129" t="inlineStr">
        <is>
          <t>KODEX 삼성전자SK하이닉스채권혼합50</t>
        </is>
      </c>
      <c r="C4129" t="inlineStr">
        <is>
          <t>001770</t>
        </is>
      </c>
      <c r="D4129" t="inlineStr">
        <is>
          <t>6개월 전에 샀다면</t>
        </is>
      </c>
      <c r="E4129" t="inlineStr">
        <is>
          <t>[중기추세]+[버티기형]</t>
        </is>
      </c>
      <c r="F4129" t="inlineStr">
        <is>
          <t>2026-01-28</t>
        </is>
      </c>
      <c r="G4129" t="n">
        <v>17662.35</v>
      </c>
      <c r="H4129" t="inlineStr">
        <is>
          <t>2026-03-04</t>
        </is>
      </c>
      <c r="I4129" t="n">
        <v>16238.62</v>
      </c>
      <c r="J4129" t="inlineStr">
        <is>
          <t>1차 손절 도달(-5%)</t>
        </is>
      </c>
      <c r="K4129" t="n">
        <v>6</v>
      </c>
      <c r="L4129" t="n">
        <v>10</v>
      </c>
      <c r="M4129" t="n">
        <v>-8.34</v>
      </c>
      <c r="N4129" t="inlineStr">
        <is>
          <t>03.04. 6주 매도(-5% 하락 시 40% 손절 원칙)</t>
        </is>
      </c>
      <c r="O4129" t="n">
        <v>300000</v>
      </c>
      <c r="P4129">
        <f>COUNTIF($A$2:A4129,A4129)</f>
        <v/>
      </c>
      <c r="Q4129">
        <f>A4129&amp;"|"&amp;P4129</f>
        <v/>
      </c>
    </row>
    <row r="4130">
      <c r="A4130" t="inlineStr">
        <is>
          <t>KODEX 삼성전자SK하이닉스채권혼합50|6개월 전에 샀다면|[중기추세]+[버티기형]</t>
        </is>
      </c>
      <c r="B4130" t="inlineStr">
        <is>
          <t>KODEX 삼성전자SK하이닉스채권혼합50</t>
        </is>
      </c>
      <c r="C4130" t="inlineStr">
        <is>
          <t>001770</t>
        </is>
      </c>
      <c r="D4130" t="inlineStr">
        <is>
          <t>6개월 전에 샀다면</t>
        </is>
      </c>
      <c r="E4130" t="inlineStr">
        <is>
          <t>[중기추세]+[버티기형]</t>
        </is>
      </c>
      <c r="F4130" t="inlineStr">
        <is>
          <t>2026-01-28</t>
        </is>
      </c>
      <c r="G4130" t="n">
        <v>17662.35</v>
      </c>
      <c r="H4130" t="inlineStr">
        <is>
          <t>2026-05-29</t>
        </is>
      </c>
      <c r="I4130" t="n">
        <v>14459.87</v>
      </c>
      <c r="J4130" t="inlineStr">
        <is>
          <t>2차 손절 도달(-15%)</t>
        </is>
      </c>
      <c r="K4130" t="n">
        <v>4</v>
      </c>
      <c r="L4130" t="n">
        <v>6</v>
      </c>
      <c r="M4130" t="n">
        <v>-18.38</v>
      </c>
      <c r="N4130" t="inlineStr">
        <is>
          <t>05.29. 4주 매도(-15% 하락 시 30% 손절 원칙)</t>
        </is>
      </c>
      <c r="O4130" t="n">
        <v>300000</v>
      </c>
      <c r="P4130">
        <f>COUNTIF($A$2:A4130,A4130)</f>
        <v/>
      </c>
      <c r="Q4130">
        <f>A4130&amp;"|"&amp;P4130</f>
        <v/>
      </c>
    </row>
    <row r="4131">
      <c r="A4131" t="inlineStr">
        <is>
          <t>KODEX 삼성전자SK하이닉스채권혼합50|6개월 전에 샀다면|[중기추세]+[버티기형]</t>
        </is>
      </c>
      <c r="B4131" t="inlineStr">
        <is>
          <t>KODEX 삼성전자SK하이닉스채권혼합50</t>
        </is>
      </c>
      <c r="C4131" t="inlineStr">
        <is>
          <t>001770</t>
        </is>
      </c>
      <c r="D4131" t="inlineStr">
        <is>
          <t>6개월 전에 샀다면</t>
        </is>
      </c>
      <c r="E4131" t="inlineStr">
        <is>
          <t>[중기추세]+[버티기형]</t>
        </is>
      </c>
      <c r="F4131" t="inlineStr">
        <is>
          <t>2026-01-28</t>
        </is>
      </c>
      <c r="G4131" t="n">
        <v>17662.35</v>
      </c>
      <c r="H4131" t="inlineStr">
        <is>
          <t>2026-06-01</t>
        </is>
      </c>
      <c r="I4131" t="n">
        <v>13730.38</v>
      </c>
      <c r="J4131" t="inlineStr">
        <is>
          <t>최종 손절 도달(-20%)</t>
        </is>
      </c>
      <c r="K4131" t="n">
        <v>6</v>
      </c>
      <c r="L4131" t="n">
        <v>0</v>
      </c>
      <c r="M4131" t="n">
        <v>-22.49</v>
      </c>
      <c r="N4131" t="inlineStr">
        <is>
          <t>06.01. 6주 매도(-20% 하락 시 30% 손절 원칙)</t>
        </is>
      </c>
      <c r="O4131" t="n">
        <v>300000</v>
      </c>
      <c r="P4131">
        <f>COUNTIF($A$2:A4131,A4131)</f>
        <v/>
      </c>
      <c r="Q4131">
        <f>A4131&amp;"|"&amp;P4131</f>
        <v/>
      </c>
    </row>
    <row r="4132">
      <c r="A4132" t="inlineStr">
        <is>
          <t>KODEX 삼성전자SK하이닉스채권혼합50|6개월 전에 샀다면|[수익극대화]+[칼손절]</t>
        </is>
      </c>
      <c r="B4132" t="inlineStr">
        <is>
          <t>KODEX 삼성전자SK하이닉스채권혼합50</t>
        </is>
      </c>
      <c r="C4132" t="inlineStr">
        <is>
          <t>001770</t>
        </is>
      </c>
      <c r="D4132" t="inlineStr">
        <is>
          <t>6개월 전에 샀다면</t>
        </is>
      </c>
      <c r="E4132" t="inlineStr">
        <is>
          <t>[수익극대화]+[칼손절]</t>
        </is>
      </c>
      <c r="F4132" t="inlineStr">
        <is>
          <t>2026-01-28</t>
        </is>
      </c>
      <c r="G4132" t="n">
        <v>17662.35</v>
      </c>
      <c r="H4132" t="inlineStr">
        <is>
          <t>2026-02-20</t>
        </is>
      </c>
      <c r="I4132" t="n">
        <v>17207.95</v>
      </c>
      <c r="J4132" t="inlineStr">
        <is>
          <t>1차 손절 도달(-2%)</t>
        </is>
      </c>
      <c r="K4132" t="n">
        <v>12</v>
      </c>
      <c r="L4132" t="n">
        <v>4</v>
      </c>
      <c r="M4132" t="n">
        <v>-2.86</v>
      </c>
      <c r="N4132" t="inlineStr">
        <is>
          <t>02.20. 12주 매도(-2% 하락 시 80% 손절 원칙)</t>
        </is>
      </c>
      <c r="O4132" t="n">
        <v>300000</v>
      </c>
      <c r="P4132">
        <f>COUNTIF($A$2:A4132,A4132)</f>
        <v/>
      </c>
      <c r="Q4132">
        <f>A4132&amp;"|"&amp;P4132</f>
        <v/>
      </c>
    </row>
    <row r="4133">
      <c r="A4133" t="inlineStr">
        <is>
          <t>KODEX 삼성전자SK하이닉스채권혼합50|6개월 전에 샀다면|[수익극대화]+[칼손절]</t>
        </is>
      </c>
      <c r="B4133" t="inlineStr">
        <is>
          <t>KODEX 삼성전자SK하이닉스채권혼합50</t>
        </is>
      </c>
      <c r="C4133" t="inlineStr">
        <is>
          <t>001770</t>
        </is>
      </c>
      <c r="D4133" t="inlineStr">
        <is>
          <t>6개월 전에 샀다면</t>
        </is>
      </c>
      <c r="E4133" t="inlineStr">
        <is>
          <t>[수익극대화]+[칼손절]</t>
        </is>
      </c>
      <c r="F4133" t="inlineStr">
        <is>
          <t>2026-01-28</t>
        </is>
      </c>
      <c r="G4133" t="n">
        <v>17662.35</v>
      </c>
      <c r="H4133" t="inlineStr">
        <is>
          <t>2026-03-04</t>
        </is>
      </c>
      <c r="I4133" t="n">
        <v>16238.62</v>
      </c>
      <c r="J4133" t="inlineStr">
        <is>
          <t>최종 손절 도달(-6%)</t>
        </is>
      </c>
      <c r="K4133" t="n">
        <v>4</v>
      </c>
      <c r="L4133" t="n">
        <v>0</v>
      </c>
      <c r="M4133" t="n">
        <v>-8.34</v>
      </c>
      <c r="N4133" t="inlineStr">
        <is>
          <t>03.04. 4주 매도(-6% 하락 시 10% 손절 원칙)</t>
        </is>
      </c>
      <c r="O4133" t="n">
        <v>300000</v>
      </c>
      <c r="P4133">
        <f>COUNTIF($A$2:A4133,A4133)</f>
        <v/>
      </c>
      <c r="Q4133">
        <f>A4133&amp;"|"&amp;P4133</f>
        <v/>
      </c>
    </row>
    <row r="4134">
      <c r="A4134" t="inlineStr">
        <is>
          <t>KODEX 삼성전자SK하이닉스채권혼합50|6개월 전에 샀다면|[수익극대화]+[칼손절]</t>
        </is>
      </c>
      <c r="B4134" t="inlineStr">
        <is>
          <t>KODEX 삼성전자SK하이닉스채권혼합50</t>
        </is>
      </c>
      <c r="C4134" t="inlineStr">
        <is>
          <t>001770</t>
        </is>
      </c>
      <c r="D4134" t="inlineStr">
        <is>
          <t>6개월 전에 샀다면</t>
        </is>
      </c>
      <c r="E4134" t="inlineStr">
        <is>
          <t>[수익극대화]+[칼손절]</t>
        </is>
      </c>
      <c r="F4134" t="inlineStr">
        <is>
          <t>2026-03-30</t>
        </is>
      </c>
      <c r="G4134" t="n">
        <v>16931.84</v>
      </c>
      <c r="H4134" t="inlineStr">
        <is>
          <t>2026-04-07</t>
        </is>
      </c>
      <c r="I4134" t="n">
        <v>16088.73</v>
      </c>
      <c r="J4134" t="inlineStr">
        <is>
          <t>2차 손절 도달(-4%)</t>
        </is>
      </c>
      <c r="K4134" t="n">
        <v>1</v>
      </c>
      <c r="L4134" t="n">
        <v>16</v>
      </c>
      <c r="M4134" t="n">
        <v>-5.26</v>
      </c>
      <c r="N4134" t="inlineStr">
        <is>
          <t>04.07. 1주 매도(-4% 하락 시 10% 손절 원칙)</t>
        </is>
      </c>
      <c r="O4134" t="n">
        <v>300000</v>
      </c>
      <c r="P4134">
        <f>COUNTIF($A$2:A4134,A4134)</f>
        <v/>
      </c>
      <c r="Q4134">
        <f>A4134&amp;"|"&amp;P4134</f>
        <v/>
      </c>
    </row>
    <row r="4135">
      <c r="A4135" t="inlineStr">
        <is>
          <t>KODEX 삼성전자SK하이닉스채권혼합50|6개월 전에 샀다면|[수익극대화]+[칼손절]</t>
        </is>
      </c>
      <c r="B4135" t="inlineStr">
        <is>
          <t>KODEX 삼성전자SK하이닉스채권혼합50</t>
        </is>
      </c>
      <c r="C4135" t="inlineStr">
        <is>
          <t>001770</t>
        </is>
      </c>
      <c r="D4135" t="inlineStr">
        <is>
          <t>6개월 전에 샀다면</t>
        </is>
      </c>
      <c r="E4135" t="inlineStr">
        <is>
          <t>[수익극대화]+[칼손절]</t>
        </is>
      </c>
      <c r="F4135" t="inlineStr">
        <is>
          <t>2026-03-30</t>
        </is>
      </c>
      <c r="G4135" t="n">
        <v>16931.84</v>
      </c>
      <c r="H4135" t="inlineStr">
        <is>
          <t>2026-05-15</t>
        </is>
      </c>
      <c r="I4135" t="n">
        <v>15519.13</v>
      </c>
      <c r="J4135" t="inlineStr">
        <is>
          <t>최종 손절 도달(-6%)</t>
        </is>
      </c>
      <c r="K4135" t="n">
        <v>16</v>
      </c>
      <c r="L4135" t="n">
        <v>0</v>
      </c>
      <c r="M4135" t="n">
        <v>-8.619999999999999</v>
      </c>
      <c r="N4135" t="inlineStr">
        <is>
          <t>05.15. 16주 매도(-6% 하락 시 10% 손절 원칙)</t>
        </is>
      </c>
      <c r="O4135" t="n">
        <v>300000</v>
      </c>
      <c r="P4135">
        <f>COUNTIF($A$2:A4135,A4135)</f>
        <v/>
      </c>
      <c r="Q4135">
        <f>A4135&amp;"|"&amp;P4135</f>
        <v/>
      </c>
    </row>
    <row r="4136">
      <c r="A4136" t="inlineStr">
        <is>
          <t>KODEX 삼성전자SK하이닉스채권혼합50|6개월 전에 샀다면|[수익극대화]+[정석방어]</t>
        </is>
      </c>
      <c r="B4136" t="inlineStr">
        <is>
          <t>KODEX 삼성전자SK하이닉스채권혼합50</t>
        </is>
      </c>
      <c r="C4136" t="inlineStr">
        <is>
          <t>001770</t>
        </is>
      </c>
      <c r="D4136" t="inlineStr">
        <is>
          <t>6개월 전에 샀다면</t>
        </is>
      </c>
      <c r="E4136" t="inlineStr">
        <is>
          <t>[수익극대화]+[정석방어]</t>
        </is>
      </c>
      <c r="F4136" t="inlineStr">
        <is>
          <t>2026-01-28</t>
        </is>
      </c>
      <c r="G4136" t="n">
        <v>17662.35</v>
      </c>
      <c r="H4136" t="inlineStr">
        <is>
          <t>2026-03-04</t>
        </is>
      </c>
      <c r="I4136" t="n">
        <v>16238.62</v>
      </c>
      <c r="J4136" t="inlineStr">
        <is>
          <t>2차 손절 도달(-5%)</t>
        </is>
      </c>
      <c r="K4136" t="n">
        <v>3</v>
      </c>
      <c r="L4136" t="n">
        <v>13</v>
      </c>
      <c r="M4136" t="n">
        <v>-8.34</v>
      </c>
      <c r="N4136" t="inlineStr">
        <is>
          <t>03.04. 3주 매도(-5% 하락 시 20% 손절 원칙)</t>
        </is>
      </c>
      <c r="O4136" t="n">
        <v>300000</v>
      </c>
      <c r="P4136">
        <f>COUNTIF($A$2:A4136,A4136)</f>
        <v/>
      </c>
      <c r="Q4136">
        <f>A4136&amp;"|"&amp;P4136</f>
        <v/>
      </c>
    </row>
    <row r="4137">
      <c r="A4137" t="inlineStr">
        <is>
          <t>KODEX 삼성전자SK하이닉스채권혼합50|6개월 전에 샀다면|[수익극대화]+[정석방어]</t>
        </is>
      </c>
      <c r="B4137" t="inlineStr">
        <is>
          <t>KODEX 삼성전자SK하이닉스채권혼합50</t>
        </is>
      </c>
      <c r="C4137" t="inlineStr">
        <is>
          <t>001770</t>
        </is>
      </c>
      <c r="D4137" t="inlineStr">
        <is>
          <t>6개월 전에 샀다면</t>
        </is>
      </c>
      <c r="E4137" t="inlineStr">
        <is>
          <t>[수익극대화]+[정석방어]</t>
        </is>
      </c>
      <c r="F4137" t="inlineStr">
        <is>
          <t>2026-01-28</t>
        </is>
      </c>
      <c r="G4137" t="n">
        <v>17662.35</v>
      </c>
      <c r="H4137" t="inlineStr">
        <is>
          <t>2026-05-15</t>
        </is>
      </c>
      <c r="I4137" t="n">
        <v>15519.13</v>
      </c>
      <c r="J4137" t="inlineStr">
        <is>
          <t>최종 손절 도달(-10%)</t>
        </is>
      </c>
      <c r="K4137" t="n">
        <v>13</v>
      </c>
      <c r="L4137" t="n">
        <v>0</v>
      </c>
      <c r="M4137" t="n">
        <v>-12.4</v>
      </c>
      <c r="N4137" t="inlineStr">
        <is>
          <t>05.15. 13주 매도(-10% 하락 시 10% 손절 원칙)</t>
        </is>
      </c>
      <c r="O4137" t="n">
        <v>300000</v>
      </c>
      <c r="P4137">
        <f>COUNTIF($A$2:A4137,A4137)</f>
        <v/>
      </c>
      <c r="Q4137">
        <f>A4137&amp;"|"&amp;P4137</f>
        <v/>
      </c>
    </row>
    <row r="4138">
      <c r="A4138" t="inlineStr">
        <is>
          <t>KODEX 삼성전자SK하이닉스채권혼합50|6개월 전에 샀다면|[수익극대화]+[변동성허용]</t>
        </is>
      </c>
      <c r="B4138" t="inlineStr">
        <is>
          <t>KODEX 삼성전자SK하이닉스채권혼합50</t>
        </is>
      </c>
      <c r="C4138" t="inlineStr">
        <is>
          <t>001770</t>
        </is>
      </c>
      <c r="D4138" t="inlineStr">
        <is>
          <t>6개월 전에 샀다면</t>
        </is>
      </c>
      <c r="E4138" t="inlineStr">
        <is>
          <t>[수익극대화]+[변동성허용]</t>
        </is>
      </c>
      <c r="F4138" t="inlineStr">
        <is>
          <t>2026-01-28</t>
        </is>
      </c>
      <c r="G4138" t="n">
        <v>17662.35</v>
      </c>
      <c r="H4138" t="inlineStr">
        <is>
          <t>2026-03-04</t>
        </is>
      </c>
      <c r="I4138" t="n">
        <v>16238.62</v>
      </c>
      <c r="J4138" t="inlineStr">
        <is>
          <t>1차 손절 도달(-5%)</t>
        </is>
      </c>
      <c r="K4138" t="n">
        <v>8</v>
      </c>
      <c r="L4138" t="n">
        <v>8</v>
      </c>
      <c r="M4138" t="n">
        <v>-8.34</v>
      </c>
      <c r="N4138" t="inlineStr">
        <is>
          <t>03.04. 8주 매도(-5% 하락 시 50% 손절 원칙)</t>
        </is>
      </c>
      <c r="O4138" t="n">
        <v>300000</v>
      </c>
      <c r="P4138">
        <f>COUNTIF($A$2:A4138,A4138)</f>
        <v/>
      </c>
      <c r="Q4138">
        <f>A4138&amp;"|"&amp;P4138</f>
        <v/>
      </c>
    </row>
    <row r="4139">
      <c r="A4139" t="inlineStr">
        <is>
          <t>KODEX 삼성전자SK하이닉스채권혼합50|6개월 전에 샀다면|[수익극대화]+[변동성허용]</t>
        </is>
      </c>
      <c r="B4139" t="inlineStr">
        <is>
          <t>KODEX 삼성전자SK하이닉스채권혼합50</t>
        </is>
      </c>
      <c r="C4139" t="inlineStr">
        <is>
          <t>001770</t>
        </is>
      </c>
      <c r="D4139" t="inlineStr">
        <is>
          <t>6개월 전에 샀다면</t>
        </is>
      </c>
      <c r="E4139" t="inlineStr">
        <is>
          <t>[수익극대화]+[변동성허용]</t>
        </is>
      </c>
      <c r="F4139" t="inlineStr">
        <is>
          <t>2026-01-28</t>
        </is>
      </c>
      <c r="G4139" t="n">
        <v>17662.35</v>
      </c>
      <c r="H4139" t="inlineStr">
        <is>
          <t>2026-05-15</t>
        </is>
      </c>
      <c r="I4139" t="n">
        <v>15519.13</v>
      </c>
      <c r="J4139" t="inlineStr">
        <is>
          <t>2차 손절 도달(-10%)</t>
        </is>
      </c>
      <c r="K4139" t="n">
        <v>4</v>
      </c>
      <c r="L4139" t="n">
        <v>4</v>
      </c>
      <c r="M4139" t="n">
        <v>-12.4</v>
      </c>
      <c r="N4139" t="inlineStr">
        <is>
          <t>05.15. 4주 매도(-10% 하락 시 30% 손절 원칙)</t>
        </is>
      </c>
      <c r="O4139" t="n">
        <v>300000</v>
      </c>
      <c r="P4139">
        <f>COUNTIF($A$2:A4139,A4139)</f>
        <v/>
      </c>
      <c r="Q4139">
        <f>A4139&amp;"|"&amp;P4139</f>
        <v/>
      </c>
    </row>
    <row r="4140">
      <c r="A4140" t="inlineStr">
        <is>
          <t>KODEX 삼성전자SK하이닉스채권혼합50|6개월 전에 샀다면|[수익극대화]+[변동성허용]</t>
        </is>
      </c>
      <c r="B4140" t="inlineStr">
        <is>
          <t>KODEX 삼성전자SK하이닉스채권혼합50</t>
        </is>
      </c>
      <c r="C4140" t="inlineStr">
        <is>
          <t>001770</t>
        </is>
      </c>
      <c r="D4140" t="inlineStr">
        <is>
          <t>6개월 전에 샀다면</t>
        </is>
      </c>
      <c r="E4140" t="inlineStr">
        <is>
          <t>[수익극대화]+[변동성허용]</t>
        </is>
      </c>
      <c r="F4140" t="inlineStr">
        <is>
          <t>2026-01-28</t>
        </is>
      </c>
      <c r="G4140" t="n">
        <v>17662.35</v>
      </c>
      <c r="H4140" t="inlineStr">
        <is>
          <t>2026-05-29</t>
        </is>
      </c>
      <c r="I4140" t="n">
        <v>14459.87</v>
      </c>
      <c r="J4140" t="inlineStr">
        <is>
          <t>최종 손절 도달(-15%)</t>
        </is>
      </c>
      <c r="K4140" t="n">
        <v>4</v>
      </c>
      <c r="L4140" t="n">
        <v>0</v>
      </c>
      <c r="M4140" t="n">
        <v>-18.38</v>
      </c>
      <c r="N4140" t="inlineStr">
        <is>
          <t>05.29. 4주 매도(-15% 하락 시 20% 손절 원칙)</t>
        </is>
      </c>
      <c r="O4140" t="n">
        <v>300000</v>
      </c>
      <c r="P4140">
        <f>COUNTIF($A$2:A4140,A4140)</f>
        <v/>
      </c>
      <c r="Q4140">
        <f>A4140&amp;"|"&amp;P4140</f>
        <v/>
      </c>
    </row>
    <row r="4141">
      <c r="A4141" t="inlineStr">
        <is>
          <t>KODEX 삼성전자SK하이닉스채권혼합50|6개월 전에 샀다면|[수익극대화]+[버티기형]</t>
        </is>
      </c>
      <c r="B4141" t="inlineStr">
        <is>
          <t>KODEX 삼성전자SK하이닉스채권혼합50</t>
        </is>
      </c>
      <c r="C4141" t="inlineStr">
        <is>
          <t>001770</t>
        </is>
      </c>
      <c r="D4141" t="inlineStr">
        <is>
          <t>6개월 전에 샀다면</t>
        </is>
      </c>
      <c r="E4141" t="inlineStr">
        <is>
          <t>[수익극대화]+[버티기형]</t>
        </is>
      </c>
      <c r="F4141" t="inlineStr">
        <is>
          <t>2026-01-28</t>
        </is>
      </c>
      <c r="G4141" t="n">
        <v>17662.35</v>
      </c>
      <c r="H4141" t="inlineStr">
        <is>
          <t>2026-03-04</t>
        </is>
      </c>
      <c r="I4141" t="n">
        <v>16238.62</v>
      </c>
      <c r="J4141" t="inlineStr">
        <is>
          <t>1차 손절 도달(-5%)</t>
        </is>
      </c>
      <c r="K4141" t="n">
        <v>6</v>
      </c>
      <c r="L4141" t="n">
        <v>10</v>
      </c>
      <c r="M4141" t="n">
        <v>-8.34</v>
      </c>
      <c r="N4141" t="inlineStr">
        <is>
          <t>03.04. 6주 매도(-5% 하락 시 40% 손절 원칙)</t>
        </is>
      </c>
      <c r="O4141" t="n">
        <v>300000</v>
      </c>
      <c r="P4141">
        <f>COUNTIF($A$2:A4141,A4141)</f>
        <v/>
      </c>
      <c r="Q4141">
        <f>A4141&amp;"|"&amp;P4141</f>
        <v/>
      </c>
    </row>
    <row r="4142">
      <c r="A4142" t="inlineStr">
        <is>
          <t>KODEX 삼성전자SK하이닉스채권혼합50|6개월 전에 샀다면|[수익극대화]+[버티기형]</t>
        </is>
      </c>
      <c r="B4142" t="inlineStr">
        <is>
          <t>KODEX 삼성전자SK하이닉스채권혼합50</t>
        </is>
      </c>
      <c r="C4142" t="inlineStr">
        <is>
          <t>001770</t>
        </is>
      </c>
      <c r="D4142" t="inlineStr">
        <is>
          <t>6개월 전에 샀다면</t>
        </is>
      </c>
      <c r="E4142" t="inlineStr">
        <is>
          <t>[수익극대화]+[버티기형]</t>
        </is>
      </c>
      <c r="F4142" t="inlineStr">
        <is>
          <t>2026-01-28</t>
        </is>
      </c>
      <c r="G4142" t="n">
        <v>17662.35</v>
      </c>
      <c r="H4142" t="inlineStr">
        <is>
          <t>2026-05-29</t>
        </is>
      </c>
      <c r="I4142" t="n">
        <v>14459.87</v>
      </c>
      <c r="J4142" t="inlineStr">
        <is>
          <t>2차 손절 도달(-15%)</t>
        </is>
      </c>
      <c r="K4142" t="n">
        <v>4</v>
      </c>
      <c r="L4142" t="n">
        <v>6</v>
      </c>
      <c r="M4142" t="n">
        <v>-18.38</v>
      </c>
      <c r="N4142" t="inlineStr">
        <is>
          <t>05.29. 4주 매도(-15% 하락 시 30% 손절 원칙)</t>
        </is>
      </c>
      <c r="O4142" t="n">
        <v>300000</v>
      </c>
      <c r="P4142">
        <f>COUNTIF($A$2:A4142,A4142)</f>
        <v/>
      </c>
      <c r="Q4142">
        <f>A4142&amp;"|"&amp;P4142</f>
        <v/>
      </c>
    </row>
    <row r="4143">
      <c r="A4143" t="inlineStr">
        <is>
          <t>KODEX 삼성전자SK하이닉스채권혼합50|6개월 전에 샀다면|[수익극대화]+[버티기형]</t>
        </is>
      </c>
      <c r="B4143" t="inlineStr">
        <is>
          <t>KODEX 삼성전자SK하이닉스채권혼합50</t>
        </is>
      </c>
      <c r="C4143" t="inlineStr">
        <is>
          <t>001770</t>
        </is>
      </c>
      <c r="D4143" t="inlineStr">
        <is>
          <t>6개월 전에 샀다면</t>
        </is>
      </c>
      <c r="E4143" t="inlineStr">
        <is>
          <t>[수익극대화]+[버티기형]</t>
        </is>
      </c>
      <c r="F4143" t="inlineStr">
        <is>
          <t>2026-01-28</t>
        </is>
      </c>
      <c r="G4143" t="n">
        <v>17662.35</v>
      </c>
      <c r="H4143" t="inlineStr">
        <is>
          <t>2026-06-01</t>
        </is>
      </c>
      <c r="I4143" t="n">
        <v>13730.38</v>
      </c>
      <c r="J4143" t="inlineStr">
        <is>
          <t>최종 손절 도달(-20%)</t>
        </is>
      </c>
      <c r="K4143" t="n">
        <v>6</v>
      </c>
      <c r="L4143" t="n">
        <v>0</v>
      </c>
      <c r="M4143" t="n">
        <v>-22.49</v>
      </c>
      <c r="N4143" t="inlineStr">
        <is>
          <t>06.01. 6주 매도(-20% 하락 시 30% 손절 원칙)</t>
        </is>
      </c>
      <c r="O4143" t="n">
        <v>300000</v>
      </c>
      <c r="P4143">
        <f>COUNTIF($A$2:A4143,A4143)</f>
        <v/>
      </c>
      <c r="Q4143">
        <f>A4143&amp;"|"&amp;P4143</f>
        <v/>
      </c>
    </row>
    <row r="4144">
      <c r="A4144" t="inlineStr">
        <is>
          <t>KODEX 삼성전자SK하이닉스채권혼합50|전체 평가기간|[초단타]+[칼손절]</t>
        </is>
      </c>
      <c r="B4144" t="inlineStr">
        <is>
          <t>KODEX 삼성전자SK하이닉스채권혼합50</t>
        </is>
      </c>
      <c r="C4144" t="inlineStr">
        <is>
          <t>001770</t>
        </is>
      </c>
      <c r="D4144" t="inlineStr">
        <is>
          <t>전체 평가기간</t>
        </is>
      </c>
      <c r="E4144" t="inlineStr">
        <is>
          <t>[초단타]+[칼손절]</t>
        </is>
      </c>
      <c r="F4144" t="inlineStr">
        <is>
          <t>2026-01-28</t>
        </is>
      </c>
      <c r="G4144" t="n">
        <v>17662.35</v>
      </c>
      <c r="H4144" t="inlineStr">
        <is>
          <t>2026-02-20</t>
        </is>
      </c>
      <c r="I4144" t="n">
        <v>17207.95</v>
      </c>
      <c r="J4144" t="inlineStr">
        <is>
          <t>1차 손절 도달(-2%)</t>
        </is>
      </c>
      <c r="K4144" t="n">
        <v>12</v>
      </c>
      <c r="L4144" t="n">
        <v>4</v>
      </c>
      <c r="M4144" t="n">
        <v>-2.86</v>
      </c>
      <c r="N4144" t="inlineStr">
        <is>
          <t>02.20. 12주 매도(-2% 하락 시 80% 손절 원칙)</t>
        </is>
      </c>
      <c r="O4144" t="n">
        <v>300000</v>
      </c>
      <c r="P4144">
        <f>COUNTIF($A$2:A4144,A4144)</f>
        <v/>
      </c>
      <c r="Q4144">
        <f>A4144&amp;"|"&amp;P4144</f>
        <v/>
      </c>
    </row>
    <row r="4145">
      <c r="A4145" t="inlineStr">
        <is>
          <t>KODEX 삼성전자SK하이닉스채권혼합50|전체 평가기간|[초단타]+[칼손절]</t>
        </is>
      </c>
      <c r="B4145" t="inlineStr">
        <is>
          <t>KODEX 삼성전자SK하이닉스채권혼합50</t>
        </is>
      </c>
      <c r="C4145" t="inlineStr">
        <is>
          <t>001770</t>
        </is>
      </c>
      <c r="D4145" t="inlineStr">
        <is>
          <t>전체 평가기간</t>
        </is>
      </c>
      <c r="E4145" t="inlineStr">
        <is>
          <t>[초단타]+[칼손절]</t>
        </is>
      </c>
      <c r="F4145" t="inlineStr">
        <is>
          <t>2026-01-28</t>
        </is>
      </c>
      <c r="G4145" t="n">
        <v>17662.35</v>
      </c>
      <c r="H4145" t="inlineStr">
        <is>
          <t>2026-03-04</t>
        </is>
      </c>
      <c r="I4145" t="n">
        <v>16238.62</v>
      </c>
      <c r="J4145" t="inlineStr">
        <is>
          <t>최종 손절 도달(-6%)</t>
        </is>
      </c>
      <c r="K4145" t="n">
        <v>4</v>
      </c>
      <c r="L4145" t="n">
        <v>0</v>
      </c>
      <c r="M4145" t="n">
        <v>-8.34</v>
      </c>
      <c r="N4145" t="inlineStr">
        <is>
          <t>03.04. 4주 매도(-6% 하락 시 10% 손절 원칙)</t>
        </is>
      </c>
      <c r="O4145" t="n">
        <v>300000</v>
      </c>
      <c r="P4145">
        <f>COUNTIF($A$2:A4145,A4145)</f>
        <v/>
      </c>
      <c r="Q4145">
        <f>A4145&amp;"|"&amp;P4145</f>
        <v/>
      </c>
    </row>
    <row r="4146">
      <c r="A4146" t="inlineStr">
        <is>
          <t>KODEX 삼성전자SK하이닉스채권혼합50|전체 평가기간|[초단타]+[칼손절]</t>
        </is>
      </c>
      <c r="B4146" t="inlineStr">
        <is>
          <t>KODEX 삼성전자SK하이닉스채권혼합50</t>
        </is>
      </c>
      <c r="C4146" t="inlineStr">
        <is>
          <t>001770</t>
        </is>
      </c>
      <c r="D4146" t="inlineStr">
        <is>
          <t>전체 평가기간</t>
        </is>
      </c>
      <c r="E4146" t="inlineStr">
        <is>
          <t>[초단타]+[칼손절]</t>
        </is>
      </c>
      <c r="F4146" t="inlineStr">
        <is>
          <t>2026-03-30</t>
        </is>
      </c>
      <c r="G4146" t="n">
        <v>16931.84</v>
      </c>
      <c r="H4146" t="inlineStr">
        <is>
          <t>2026-04-07</t>
        </is>
      </c>
      <c r="I4146" t="n">
        <v>16088.73</v>
      </c>
      <c r="J4146" t="inlineStr">
        <is>
          <t>2차 손절 도달(-4%)</t>
        </is>
      </c>
      <c r="K4146" t="n">
        <v>1</v>
      </c>
      <c r="L4146" t="n">
        <v>16</v>
      </c>
      <c r="M4146" t="n">
        <v>-5.26</v>
      </c>
      <c r="N4146" t="inlineStr">
        <is>
          <t>04.07. 1주 매도(-4% 하락 시 10% 손절 원칙)</t>
        </is>
      </c>
      <c r="O4146" t="n">
        <v>300000</v>
      </c>
      <c r="P4146">
        <f>COUNTIF($A$2:A4146,A4146)</f>
        <v/>
      </c>
      <c r="Q4146">
        <f>A4146&amp;"|"&amp;P4146</f>
        <v/>
      </c>
    </row>
    <row r="4147">
      <c r="A4147" t="inlineStr">
        <is>
          <t>KODEX 삼성전자SK하이닉스채권혼합50|전체 평가기간|[초단타]+[칼손절]</t>
        </is>
      </c>
      <c r="B4147" t="inlineStr">
        <is>
          <t>KODEX 삼성전자SK하이닉스채권혼합50</t>
        </is>
      </c>
      <c r="C4147" t="inlineStr">
        <is>
          <t>001770</t>
        </is>
      </c>
      <c r="D4147" t="inlineStr">
        <is>
          <t>전체 평가기간</t>
        </is>
      </c>
      <c r="E4147" t="inlineStr">
        <is>
          <t>[초단타]+[칼손절]</t>
        </is>
      </c>
      <c r="F4147" t="inlineStr">
        <is>
          <t>2026-03-30</t>
        </is>
      </c>
      <c r="G4147" t="n">
        <v>16931.84</v>
      </c>
      <c r="H4147" t="inlineStr">
        <is>
          <t>2026-05-15</t>
        </is>
      </c>
      <c r="I4147" t="n">
        <v>15519.13</v>
      </c>
      <c r="J4147" t="inlineStr">
        <is>
          <t>최종 손절 도달(-6%)</t>
        </is>
      </c>
      <c r="K4147" t="n">
        <v>16</v>
      </c>
      <c r="L4147" t="n">
        <v>0</v>
      </c>
      <c r="M4147" t="n">
        <v>-8.619999999999999</v>
      </c>
      <c r="N4147" t="inlineStr">
        <is>
          <t>05.15. 16주 매도(-6% 하락 시 10% 손절 원칙)</t>
        </is>
      </c>
      <c r="O4147" t="n">
        <v>300000</v>
      </c>
      <c r="P4147">
        <f>COUNTIF($A$2:A4147,A4147)</f>
        <v/>
      </c>
      <c r="Q4147">
        <f>A4147&amp;"|"&amp;P4147</f>
        <v/>
      </c>
    </row>
    <row r="4148">
      <c r="A4148" t="inlineStr">
        <is>
          <t>KODEX 삼성전자SK하이닉스채권혼합50|전체 평가기간|[초단타]+[정석방어]</t>
        </is>
      </c>
      <c r="B4148" t="inlineStr">
        <is>
          <t>KODEX 삼성전자SK하이닉스채권혼합50</t>
        </is>
      </c>
      <c r="C4148" t="inlineStr">
        <is>
          <t>001770</t>
        </is>
      </c>
      <c r="D4148" t="inlineStr">
        <is>
          <t>전체 평가기간</t>
        </is>
      </c>
      <c r="E4148" t="inlineStr">
        <is>
          <t>[초단타]+[정석방어]</t>
        </is>
      </c>
      <c r="F4148" t="inlineStr">
        <is>
          <t>2026-01-28</t>
        </is>
      </c>
      <c r="G4148" t="n">
        <v>17662.35</v>
      </c>
      <c r="H4148" t="inlineStr">
        <is>
          <t>2026-03-04</t>
        </is>
      </c>
      <c r="I4148" t="n">
        <v>16238.62</v>
      </c>
      <c r="J4148" t="inlineStr">
        <is>
          <t>2차 손절 도달(-5%)</t>
        </is>
      </c>
      <c r="K4148" t="n">
        <v>3</v>
      </c>
      <c r="L4148" t="n">
        <v>13</v>
      </c>
      <c r="M4148" t="n">
        <v>-8.34</v>
      </c>
      <c r="N4148" t="inlineStr">
        <is>
          <t>03.04. 3주 매도(-5% 하락 시 20% 손절 원칙)</t>
        </is>
      </c>
      <c r="O4148" t="n">
        <v>300000</v>
      </c>
      <c r="P4148">
        <f>COUNTIF($A$2:A4148,A4148)</f>
        <v/>
      </c>
      <c r="Q4148">
        <f>A4148&amp;"|"&amp;P4148</f>
        <v/>
      </c>
    </row>
    <row r="4149">
      <c r="A4149" t="inlineStr">
        <is>
          <t>KODEX 삼성전자SK하이닉스채권혼합50|전체 평가기간|[초단타]+[정석방어]</t>
        </is>
      </c>
      <c r="B4149" t="inlineStr">
        <is>
          <t>KODEX 삼성전자SK하이닉스채권혼합50</t>
        </is>
      </c>
      <c r="C4149" t="inlineStr">
        <is>
          <t>001770</t>
        </is>
      </c>
      <c r="D4149" t="inlineStr">
        <is>
          <t>전체 평가기간</t>
        </is>
      </c>
      <c r="E4149" t="inlineStr">
        <is>
          <t>[초단타]+[정석방어]</t>
        </is>
      </c>
      <c r="F4149" t="inlineStr">
        <is>
          <t>2026-01-28</t>
        </is>
      </c>
      <c r="G4149" t="n">
        <v>17662.35</v>
      </c>
      <c r="H4149" t="inlineStr">
        <is>
          <t>2026-05-15</t>
        </is>
      </c>
      <c r="I4149" t="n">
        <v>15519.13</v>
      </c>
      <c r="J4149" t="inlineStr">
        <is>
          <t>최종 손절 도달(-10%)</t>
        </is>
      </c>
      <c r="K4149" t="n">
        <v>13</v>
      </c>
      <c r="L4149" t="n">
        <v>0</v>
      </c>
      <c r="M4149" t="n">
        <v>-12.4</v>
      </c>
      <c r="N4149" t="inlineStr">
        <is>
          <t>05.15. 13주 매도(-10% 하락 시 10% 손절 원칙)</t>
        </is>
      </c>
      <c r="O4149" t="n">
        <v>300000</v>
      </c>
      <c r="P4149">
        <f>COUNTIF($A$2:A4149,A4149)</f>
        <v/>
      </c>
      <c r="Q4149">
        <f>A4149&amp;"|"&amp;P4149</f>
        <v/>
      </c>
    </row>
    <row r="4150">
      <c r="A4150" t="inlineStr">
        <is>
          <t>KODEX 삼성전자SK하이닉스채권혼합50|전체 평가기간|[초단타]+[변동성허용]</t>
        </is>
      </c>
      <c r="B4150" t="inlineStr">
        <is>
          <t>KODEX 삼성전자SK하이닉스채권혼합50</t>
        </is>
      </c>
      <c r="C4150" t="inlineStr">
        <is>
          <t>001770</t>
        </is>
      </c>
      <c r="D4150" t="inlineStr">
        <is>
          <t>전체 평가기간</t>
        </is>
      </c>
      <c r="E4150" t="inlineStr">
        <is>
          <t>[초단타]+[변동성허용]</t>
        </is>
      </c>
      <c r="F4150" t="inlineStr">
        <is>
          <t>2026-01-28</t>
        </is>
      </c>
      <c r="G4150" t="n">
        <v>17662.35</v>
      </c>
      <c r="H4150" t="inlineStr">
        <is>
          <t>2026-03-04</t>
        </is>
      </c>
      <c r="I4150" t="n">
        <v>16238.62</v>
      </c>
      <c r="J4150" t="inlineStr">
        <is>
          <t>1차 손절 도달(-5%)</t>
        </is>
      </c>
      <c r="K4150" t="n">
        <v>8</v>
      </c>
      <c r="L4150" t="n">
        <v>8</v>
      </c>
      <c r="M4150" t="n">
        <v>-8.34</v>
      </c>
      <c r="N4150" t="inlineStr">
        <is>
          <t>03.04. 8주 매도(-5% 하락 시 50% 손절 원칙)</t>
        </is>
      </c>
      <c r="O4150" t="n">
        <v>300000</v>
      </c>
      <c r="P4150">
        <f>COUNTIF($A$2:A4150,A4150)</f>
        <v/>
      </c>
      <c r="Q4150">
        <f>A4150&amp;"|"&amp;P4150</f>
        <v/>
      </c>
    </row>
    <row r="4151">
      <c r="A4151" t="inlineStr">
        <is>
          <t>KODEX 삼성전자SK하이닉스채권혼합50|전체 평가기간|[초단타]+[변동성허용]</t>
        </is>
      </c>
      <c r="B4151" t="inlineStr">
        <is>
          <t>KODEX 삼성전자SK하이닉스채권혼합50</t>
        </is>
      </c>
      <c r="C4151" t="inlineStr">
        <is>
          <t>001770</t>
        </is>
      </c>
      <c r="D4151" t="inlineStr">
        <is>
          <t>전체 평가기간</t>
        </is>
      </c>
      <c r="E4151" t="inlineStr">
        <is>
          <t>[초단타]+[변동성허용]</t>
        </is>
      </c>
      <c r="F4151" t="inlineStr">
        <is>
          <t>2026-01-28</t>
        </is>
      </c>
      <c r="G4151" t="n">
        <v>17662.35</v>
      </c>
      <c r="H4151" t="inlineStr">
        <is>
          <t>2026-05-15</t>
        </is>
      </c>
      <c r="I4151" t="n">
        <v>15519.13</v>
      </c>
      <c r="J4151" t="inlineStr">
        <is>
          <t>2차 손절 도달(-10%)</t>
        </is>
      </c>
      <c r="K4151" t="n">
        <v>4</v>
      </c>
      <c r="L4151" t="n">
        <v>4</v>
      </c>
      <c r="M4151" t="n">
        <v>-12.4</v>
      </c>
      <c r="N4151" t="inlineStr">
        <is>
          <t>05.15. 4주 매도(-10% 하락 시 30% 손절 원칙)</t>
        </is>
      </c>
      <c r="O4151" t="n">
        <v>300000</v>
      </c>
      <c r="P4151">
        <f>COUNTIF($A$2:A4151,A4151)</f>
        <v/>
      </c>
      <c r="Q4151">
        <f>A4151&amp;"|"&amp;P4151</f>
        <v/>
      </c>
    </row>
    <row r="4152">
      <c r="A4152" t="inlineStr">
        <is>
          <t>KODEX 삼성전자SK하이닉스채권혼합50|전체 평가기간|[초단타]+[변동성허용]</t>
        </is>
      </c>
      <c r="B4152" t="inlineStr">
        <is>
          <t>KODEX 삼성전자SK하이닉스채권혼합50</t>
        </is>
      </c>
      <c r="C4152" t="inlineStr">
        <is>
          <t>001770</t>
        </is>
      </c>
      <c r="D4152" t="inlineStr">
        <is>
          <t>전체 평가기간</t>
        </is>
      </c>
      <c r="E4152" t="inlineStr">
        <is>
          <t>[초단타]+[변동성허용]</t>
        </is>
      </c>
      <c r="F4152" t="inlineStr">
        <is>
          <t>2026-01-28</t>
        </is>
      </c>
      <c r="G4152" t="n">
        <v>17662.35</v>
      </c>
      <c r="H4152" t="inlineStr">
        <is>
          <t>2026-05-29</t>
        </is>
      </c>
      <c r="I4152" t="n">
        <v>14459.87</v>
      </c>
      <c r="J4152" t="inlineStr">
        <is>
          <t>최종 손절 도달(-15%)</t>
        </is>
      </c>
      <c r="K4152" t="n">
        <v>4</v>
      </c>
      <c r="L4152" t="n">
        <v>0</v>
      </c>
      <c r="M4152" t="n">
        <v>-18.38</v>
      </c>
      <c r="N4152" t="inlineStr">
        <is>
          <t>05.29. 4주 매도(-15% 하락 시 20% 손절 원칙)</t>
        </is>
      </c>
      <c r="O4152" t="n">
        <v>300000</v>
      </c>
      <c r="P4152">
        <f>COUNTIF($A$2:A4152,A4152)</f>
        <v/>
      </c>
      <c r="Q4152">
        <f>A4152&amp;"|"&amp;P4152</f>
        <v/>
      </c>
    </row>
    <row r="4153">
      <c r="A4153" t="inlineStr">
        <is>
          <t>KODEX 삼성전자SK하이닉스채권혼합50|전체 평가기간|[초단타]+[버티기형]</t>
        </is>
      </c>
      <c r="B4153" t="inlineStr">
        <is>
          <t>KODEX 삼성전자SK하이닉스채권혼합50</t>
        </is>
      </c>
      <c r="C4153" t="inlineStr">
        <is>
          <t>001770</t>
        </is>
      </c>
      <c r="D4153" t="inlineStr">
        <is>
          <t>전체 평가기간</t>
        </is>
      </c>
      <c r="E4153" t="inlineStr">
        <is>
          <t>[초단타]+[버티기형]</t>
        </is>
      </c>
      <c r="F4153" t="inlineStr">
        <is>
          <t>2026-01-28</t>
        </is>
      </c>
      <c r="G4153" t="n">
        <v>17662.35</v>
      </c>
      <c r="H4153" t="inlineStr">
        <is>
          <t>2026-03-04</t>
        </is>
      </c>
      <c r="I4153" t="n">
        <v>16238.62</v>
      </c>
      <c r="J4153" t="inlineStr">
        <is>
          <t>1차 손절 도달(-5%)</t>
        </is>
      </c>
      <c r="K4153" t="n">
        <v>6</v>
      </c>
      <c r="L4153" t="n">
        <v>10</v>
      </c>
      <c r="M4153" t="n">
        <v>-8.34</v>
      </c>
      <c r="N4153" t="inlineStr">
        <is>
          <t>03.04. 6주 매도(-5% 하락 시 40% 손절 원칙)</t>
        </is>
      </c>
      <c r="O4153" t="n">
        <v>300000</v>
      </c>
      <c r="P4153">
        <f>COUNTIF($A$2:A4153,A4153)</f>
        <v/>
      </c>
      <c r="Q4153">
        <f>A4153&amp;"|"&amp;P4153</f>
        <v/>
      </c>
    </row>
    <row r="4154">
      <c r="A4154" t="inlineStr">
        <is>
          <t>KODEX 삼성전자SK하이닉스채권혼합50|전체 평가기간|[초단타]+[버티기형]</t>
        </is>
      </c>
      <c r="B4154" t="inlineStr">
        <is>
          <t>KODEX 삼성전자SK하이닉스채권혼합50</t>
        </is>
      </c>
      <c r="C4154" t="inlineStr">
        <is>
          <t>001770</t>
        </is>
      </c>
      <c r="D4154" t="inlineStr">
        <is>
          <t>전체 평가기간</t>
        </is>
      </c>
      <c r="E4154" t="inlineStr">
        <is>
          <t>[초단타]+[버티기형]</t>
        </is>
      </c>
      <c r="F4154" t="inlineStr">
        <is>
          <t>2026-01-28</t>
        </is>
      </c>
      <c r="G4154" t="n">
        <v>17662.35</v>
      </c>
      <c r="H4154" t="inlineStr">
        <is>
          <t>2026-05-29</t>
        </is>
      </c>
      <c r="I4154" t="n">
        <v>14459.87</v>
      </c>
      <c r="J4154" t="inlineStr">
        <is>
          <t>2차 손절 도달(-15%)</t>
        </is>
      </c>
      <c r="K4154" t="n">
        <v>4</v>
      </c>
      <c r="L4154" t="n">
        <v>6</v>
      </c>
      <c r="M4154" t="n">
        <v>-18.38</v>
      </c>
      <c r="N4154" t="inlineStr">
        <is>
          <t>05.29. 4주 매도(-15% 하락 시 30% 손절 원칙)</t>
        </is>
      </c>
      <c r="O4154" t="n">
        <v>300000</v>
      </c>
      <c r="P4154">
        <f>COUNTIF($A$2:A4154,A4154)</f>
        <v/>
      </c>
      <c r="Q4154">
        <f>A4154&amp;"|"&amp;P4154</f>
        <v/>
      </c>
    </row>
    <row r="4155">
      <c r="A4155" t="inlineStr">
        <is>
          <t>KODEX 삼성전자SK하이닉스채권혼합50|전체 평가기간|[초단타]+[버티기형]</t>
        </is>
      </c>
      <c r="B4155" t="inlineStr">
        <is>
          <t>KODEX 삼성전자SK하이닉스채권혼합50</t>
        </is>
      </c>
      <c r="C4155" t="inlineStr">
        <is>
          <t>001770</t>
        </is>
      </c>
      <c r="D4155" t="inlineStr">
        <is>
          <t>전체 평가기간</t>
        </is>
      </c>
      <c r="E4155" t="inlineStr">
        <is>
          <t>[초단타]+[버티기형]</t>
        </is>
      </c>
      <c r="F4155" t="inlineStr">
        <is>
          <t>2026-01-28</t>
        </is>
      </c>
      <c r="G4155" t="n">
        <v>17662.35</v>
      </c>
      <c r="H4155" t="inlineStr">
        <is>
          <t>2026-06-01</t>
        </is>
      </c>
      <c r="I4155" t="n">
        <v>13730.38</v>
      </c>
      <c r="J4155" t="inlineStr">
        <is>
          <t>최종 손절 도달(-20%)</t>
        </is>
      </c>
      <c r="K4155" t="n">
        <v>6</v>
      </c>
      <c r="L4155" t="n">
        <v>0</v>
      </c>
      <c r="M4155" t="n">
        <v>-22.49</v>
      </c>
      <c r="N4155" t="inlineStr">
        <is>
          <t>06.01. 6주 매도(-20% 하락 시 30% 손절 원칙)</t>
        </is>
      </c>
      <c r="O4155" t="n">
        <v>300000</v>
      </c>
      <c r="P4155">
        <f>COUNTIF($A$2:A4155,A4155)</f>
        <v/>
      </c>
      <c r="Q4155">
        <f>A4155&amp;"|"&amp;P4155</f>
        <v/>
      </c>
    </row>
    <row r="4156">
      <c r="A4156" t="inlineStr">
        <is>
          <t>KODEX 삼성전자SK하이닉스채권혼합50|전체 평가기간|[단기스윙]+[칼손절]</t>
        </is>
      </c>
      <c r="B4156" t="inlineStr">
        <is>
          <t>KODEX 삼성전자SK하이닉스채권혼합50</t>
        </is>
      </c>
      <c r="C4156" t="inlineStr">
        <is>
          <t>001770</t>
        </is>
      </c>
      <c r="D4156" t="inlineStr">
        <is>
          <t>전체 평가기간</t>
        </is>
      </c>
      <c r="E4156" t="inlineStr">
        <is>
          <t>[단기스윙]+[칼손절]</t>
        </is>
      </c>
      <c r="F4156" t="inlineStr">
        <is>
          <t>2026-01-28</t>
        </is>
      </c>
      <c r="G4156" t="n">
        <v>17662.35</v>
      </c>
      <c r="H4156" t="inlineStr">
        <is>
          <t>2026-02-20</t>
        </is>
      </c>
      <c r="I4156" t="n">
        <v>17207.95</v>
      </c>
      <c r="J4156" t="inlineStr">
        <is>
          <t>1차 손절 도달(-2%)</t>
        </is>
      </c>
      <c r="K4156" t="n">
        <v>12</v>
      </c>
      <c r="L4156" t="n">
        <v>4</v>
      </c>
      <c r="M4156" t="n">
        <v>-2.86</v>
      </c>
      <c r="N4156" t="inlineStr">
        <is>
          <t>02.20. 12주 매도(-2% 하락 시 80% 손절 원칙)</t>
        </is>
      </c>
      <c r="O4156" t="n">
        <v>300000</v>
      </c>
      <c r="P4156">
        <f>COUNTIF($A$2:A4156,A4156)</f>
        <v/>
      </c>
      <c r="Q4156">
        <f>A4156&amp;"|"&amp;P4156</f>
        <v/>
      </c>
    </row>
    <row r="4157">
      <c r="A4157" t="inlineStr">
        <is>
          <t>KODEX 삼성전자SK하이닉스채권혼합50|전체 평가기간|[단기스윙]+[칼손절]</t>
        </is>
      </c>
      <c r="B4157" t="inlineStr">
        <is>
          <t>KODEX 삼성전자SK하이닉스채권혼합50</t>
        </is>
      </c>
      <c r="C4157" t="inlineStr">
        <is>
          <t>001770</t>
        </is>
      </c>
      <c r="D4157" t="inlineStr">
        <is>
          <t>전체 평가기간</t>
        </is>
      </c>
      <c r="E4157" t="inlineStr">
        <is>
          <t>[단기스윙]+[칼손절]</t>
        </is>
      </c>
      <c r="F4157" t="inlineStr">
        <is>
          <t>2026-01-28</t>
        </is>
      </c>
      <c r="G4157" t="n">
        <v>17662.35</v>
      </c>
      <c r="H4157" t="inlineStr">
        <is>
          <t>2026-03-04</t>
        </is>
      </c>
      <c r="I4157" t="n">
        <v>16238.62</v>
      </c>
      <c r="J4157" t="inlineStr">
        <is>
          <t>최종 손절 도달(-6%)</t>
        </is>
      </c>
      <c r="K4157" t="n">
        <v>4</v>
      </c>
      <c r="L4157" t="n">
        <v>0</v>
      </c>
      <c r="M4157" t="n">
        <v>-8.34</v>
      </c>
      <c r="N4157" t="inlineStr">
        <is>
          <t>03.04. 4주 매도(-6% 하락 시 10% 손절 원칙)</t>
        </is>
      </c>
      <c r="O4157" t="n">
        <v>300000</v>
      </c>
      <c r="P4157">
        <f>COUNTIF($A$2:A4157,A4157)</f>
        <v/>
      </c>
      <c r="Q4157">
        <f>A4157&amp;"|"&amp;P4157</f>
        <v/>
      </c>
    </row>
    <row r="4158">
      <c r="A4158" t="inlineStr">
        <is>
          <t>KODEX 삼성전자SK하이닉스채권혼합50|전체 평가기간|[단기스윙]+[칼손절]</t>
        </is>
      </c>
      <c r="B4158" t="inlineStr">
        <is>
          <t>KODEX 삼성전자SK하이닉스채권혼합50</t>
        </is>
      </c>
      <c r="C4158" t="inlineStr">
        <is>
          <t>001770</t>
        </is>
      </c>
      <c r="D4158" t="inlineStr">
        <is>
          <t>전체 평가기간</t>
        </is>
      </c>
      <c r="E4158" t="inlineStr">
        <is>
          <t>[단기스윙]+[칼손절]</t>
        </is>
      </c>
      <c r="F4158" t="inlineStr">
        <is>
          <t>2026-03-30</t>
        </is>
      </c>
      <c r="G4158" t="n">
        <v>16931.84</v>
      </c>
      <c r="H4158" t="inlineStr">
        <is>
          <t>2026-04-07</t>
        </is>
      </c>
      <c r="I4158" t="n">
        <v>16088.73</v>
      </c>
      <c r="J4158" t="inlineStr">
        <is>
          <t>2차 손절 도달(-4%)</t>
        </is>
      </c>
      <c r="K4158" t="n">
        <v>1</v>
      </c>
      <c r="L4158" t="n">
        <v>16</v>
      </c>
      <c r="M4158" t="n">
        <v>-5.26</v>
      </c>
      <c r="N4158" t="inlineStr">
        <is>
          <t>04.07. 1주 매도(-4% 하락 시 10% 손절 원칙)</t>
        </is>
      </c>
      <c r="O4158" t="n">
        <v>300000</v>
      </c>
      <c r="P4158">
        <f>COUNTIF($A$2:A4158,A4158)</f>
        <v/>
      </c>
      <c r="Q4158">
        <f>A4158&amp;"|"&amp;P4158</f>
        <v/>
      </c>
    </row>
    <row r="4159">
      <c r="A4159" t="inlineStr">
        <is>
          <t>KODEX 삼성전자SK하이닉스채권혼합50|전체 평가기간|[단기스윙]+[칼손절]</t>
        </is>
      </c>
      <c r="B4159" t="inlineStr">
        <is>
          <t>KODEX 삼성전자SK하이닉스채권혼합50</t>
        </is>
      </c>
      <c r="C4159" t="inlineStr">
        <is>
          <t>001770</t>
        </is>
      </c>
      <c r="D4159" t="inlineStr">
        <is>
          <t>전체 평가기간</t>
        </is>
      </c>
      <c r="E4159" t="inlineStr">
        <is>
          <t>[단기스윙]+[칼손절]</t>
        </is>
      </c>
      <c r="F4159" t="inlineStr">
        <is>
          <t>2026-03-30</t>
        </is>
      </c>
      <c r="G4159" t="n">
        <v>16931.84</v>
      </c>
      <c r="H4159" t="inlineStr">
        <is>
          <t>2026-05-15</t>
        </is>
      </c>
      <c r="I4159" t="n">
        <v>15519.13</v>
      </c>
      <c r="J4159" t="inlineStr">
        <is>
          <t>최종 손절 도달(-6%)</t>
        </is>
      </c>
      <c r="K4159" t="n">
        <v>16</v>
      </c>
      <c r="L4159" t="n">
        <v>0</v>
      </c>
      <c r="M4159" t="n">
        <v>-8.619999999999999</v>
      </c>
      <c r="N4159" t="inlineStr">
        <is>
          <t>05.15. 16주 매도(-6% 하락 시 10% 손절 원칙)</t>
        </is>
      </c>
      <c r="O4159" t="n">
        <v>300000</v>
      </c>
      <c r="P4159">
        <f>COUNTIF($A$2:A4159,A4159)</f>
        <v/>
      </c>
      <c r="Q4159">
        <f>A4159&amp;"|"&amp;P4159</f>
        <v/>
      </c>
    </row>
    <row r="4160">
      <c r="A4160" t="inlineStr">
        <is>
          <t>KODEX 삼성전자SK하이닉스채권혼합50|전체 평가기간|[단기스윙]+[정석방어]</t>
        </is>
      </c>
      <c r="B4160" t="inlineStr">
        <is>
          <t>KODEX 삼성전자SK하이닉스채권혼합50</t>
        </is>
      </c>
      <c r="C4160" t="inlineStr">
        <is>
          <t>001770</t>
        </is>
      </c>
      <c r="D4160" t="inlineStr">
        <is>
          <t>전체 평가기간</t>
        </is>
      </c>
      <c r="E4160" t="inlineStr">
        <is>
          <t>[단기스윙]+[정석방어]</t>
        </is>
      </c>
      <c r="F4160" t="inlineStr">
        <is>
          <t>2026-01-28</t>
        </is>
      </c>
      <c r="G4160" t="n">
        <v>17662.35</v>
      </c>
      <c r="H4160" t="inlineStr">
        <is>
          <t>2026-03-04</t>
        </is>
      </c>
      <c r="I4160" t="n">
        <v>16238.62</v>
      </c>
      <c r="J4160" t="inlineStr">
        <is>
          <t>2차 손절 도달(-5%)</t>
        </is>
      </c>
      <c r="K4160" t="n">
        <v>3</v>
      </c>
      <c r="L4160" t="n">
        <v>13</v>
      </c>
      <c r="M4160" t="n">
        <v>-8.34</v>
      </c>
      <c r="N4160" t="inlineStr">
        <is>
          <t>03.04. 3주 매도(-5% 하락 시 20% 손절 원칙)</t>
        </is>
      </c>
      <c r="O4160" t="n">
        <v>300000</v>
      </c>
      <c r="P4160">
        <f>COUNTIF($A$2:A4160,A4160)</f>
        <v/>
      </c>
      <c r="Q4160">
        <f>A4160&amp;"|"&amp;P4160</f>
        <v/>
      </c>
    </row>
    <row r="4161">
      <c r="A4161" t="inlineStr">
        <is>
          <t>KODEX 삼성전자SK하이닉스채권혼합50|전체 평가기간|[단기스윙]+[정석방어]</t>
        </is>
      </c>
      <c r="B4161" t="inlineStr">
        <is>
          <t>KODEX 삼성전자SK하이닉스채권혼합50</t>
        </is>
      </c>
      <c r="C4161" t="inlineStr">
        <is>
          <t>001770</t>
        </is>
      </c>
      <c r="D4161" t="inlineStr">
        <is>
          <t>전체 평가기간</t>
        </is>
      </c>
      <c r="E4161" t="inlineStr">
        <is>
          <t>[단기스윙]+[정석방어]</t>
        </is>
      </c>
      <c r="F4161" t="inlineStr">
        <is>
          <t>2026-01-28</t>
        </is>
      </c>
      <c r="G4161" t="n">
        <v>17662.35</v>
      </c>
      <c r="H4161" t="inlineStr">
        <is>
          <t>2026-05-15</t>
        </is>
      </c>
      <c r="I4161" t="n">
        <v>15519.13</v>
      </c>
      <c r="J4161" t="inlineStr">
        <is>
          <t>최종 손절 도달(-10%)</t>
        </is>
      </c>
      <c r="K4161" t="n">
        <v>13</v>
      </c>
      <c r="L4161" t="n">
        <v>0</v>
      </c>
      <c r="M4161" t="n">
        <v>-12.4</v>
      </c>
      <c r="N4161" t="inlineStr">
        <is>
          <t>05.15. 13주 매도(-10% 하락 시 10% 손절 원칙)</t>
        </is>
      </c>
      <c r="O4161" t="n">
        <v>300000</v>
      </c>
      <c r="P4161">
        <f>COUNTIF($A$2:A4161,A4161)</f>
        <v/>
      </c>
      <c r="Q4161">
        <f>A4161&amp;"|"&amp;P4161</f>
        <v/>
      </c>
    </row>
    <row r="4162">
      <c r="A4162" t="inlineStr">
        <is>
          <t>KODEX 삼성전자SK하이닉스채권혼합50|전체 평가기간|[단기스윙]+[변동성허용]</t>
        </is>
      </c>
      <c r="B4162" t="inlineStr">
        <is>
          <t>KODEX 삼성전자SK하이닉스채권혼합50</t>
        </is>
      </c>
      <c r="C4162" t="inlineStr">
        <is>
          <t>001770</t>
        </is>
      </c>
      <c r="D4162" t="inlineStr">
        <is>
          <t>전체 평가기간</t>
        </is>
      </c>
      <c r="E4162" t="inlineStr">
        <is>
          <t>[단기스윙]+[변동성허용]</t>
        </is>
      </c>
      <c r="F4162" t="inlineStr">
        <is>
          <t>2026-01-28</t>
        </is>
      </c>
      <c r="G4162" t="n">
        <v>17662.35</v>
      </c>
      <c r="H4162" t="inlineStr">
        <is>
          <t>2026-03-04</t>
        </is>
      </c>
      <c r="I4162" t="n">
        <v>16238.62</v>
      </c>
      <c r="J4162" t="inlineStr">
        <is>
          <t>1차 손절 도달(-5%)</t>
        </is>
      </c>
      <c r="K4162" t="n">
        <v>8</v>
      </c>
      <c r="L4162" t="n">
        <v>8</v>
      </c>
      <c r="M4162" t="n">
        <v>-8.34</v>
      </c>
      <c r="N4162" t="inlineStr">
        <is>
          <t>03.04. 8주 매도(-5% 하락 시 50% 손절 원칙)</t>
        </is>
      </c>
      <c r="O4162" t="n">
        <v>300000</v>
      </c>
      <c r="P4162">
        <f>COUNTIF($A$2:A4162,A4162)</f>
        <v/>
      </c>
      <c r="Q4162">
        <f>A4162&amp;"|"&amp;P4162</f>
        <v/>
      </c>
    </row>
    <row r="4163">
      <c r="A4163" t="inlineStr">
        <is>
          <t>KODEX 삼성전자SK하이닉스채권혼합50|전체 평가기간|[단기스윙]+[변동성허용]</t>
        </is>
      </c>
      <c r="B4163" t="inlineStr">
        <is>
          <t>KODEX 삼성전자SK하이닉스채권혼합50</t>
        </is>
      </c>
      <c r="C4163" t="inlineStr">
        <is>
          <t>001770</t>
        </is>
      </c>
      <c r="D4163" t="inlineStr">
        <is>
          <t>전체 평가기간</t>
        </is>
      </c>
      <c r="E4163" t="inlineStr">
        <is>
          <t>[단기스윙]+[변동성허용]</t>
        </is>
      </c>
      <c r="F4163" t="inlineStr">
        <is>
          <t>2026-01-28</t>
        </is>
      </c>
      <c r="G4163" t="n">
        <v>17662.35</v>
      </c>
      <c r="H4163" t="inlineStr">
        <is>
          <t>2026-05-15</t>
        </is>
      </c>
      <c r="I4163" t="n">
        <v>15519.13</v>
      </c>
      <c r="J4163" t="inlineStr">
        <is>
          <t>2차 손절 도달(-10%)</t>
        </is>
      </c>
      <c r="K4163" t="n">
        <v>4</v>
      </c>
      <c r="L4163" t="n">
        <v>4</v>
      </c>
      <c r="M4163" t="n">
        <v>-12.4</v>
      </c>
      <c r="N4163" t="inlineStr">
        <is>
          <t>05.15. 4주 매도(-10% 하락 시 30% 손절 원칙)</t>
        </is>
      </c>
      <c r="O4163" t="n">
        <v>300000</v>
      </c>
      <c r="P4163">
        <f>COUNTIF($A$2:A4163,A4163)</f>
        <v/>
      </c>
      <c r="Q4163">
        <f>A4163&amp;"|"&amp;P4163</f>
        <v/>
      </c>
    </row>
    <row r="4164">
      <c r="A4164" t="inlineStr">
        <is>
          <t>KODEX 삼성전자SK하이닉스채권혼합50|전체 평가기간|[단기스윙]+[변동성허용]</t>
        </is>
      </c>
      <c r="B4164" t="inlineStr">
        <is>
          <t>KODEX 삼성전자SK하이닉스채권혼합50</t>
        </is>
      </c>
      <c r="C4164" t="inlineStr">
        <is>
          <t>001770</t>
        </is>
      </c>
      <c r="D4164" t="inlineStr">
        <is>
          <t>전체 평가기간</t>
        </is>
      </c>
      <c r="E4164" t="inlineStr">
        <is>
          <t>[단기스윙]+[변동성허용]</t>
        </is>
      </c>
      <c r="F4164" t="inlineStr">
        <is>
          <t>2026-01-28</t>
        </is>
      </c>
      <c r="G4164" t="n">
        <v>17662.35</v>
      </c>
      <c r="H4164" t="inlineStr">
        <is>
          <t>2026-05-29</t>
        </is>
      </c>
      <c r="I4164" t="n">
        <v>14459.87</v>
      </c>
      <c r="J4164" t="inlineStr">
        <is>
          <t>최종 손절 도달(-15%)</t>
        </is>
      </c>
      <c r="K4164" t="n">
        <v>4</v>
      </c>
      <c r="L4164" t="n">
        <v>0</v>
      </c>
      <c r="M4164" t="n">
        <v>-18.38</v>
      </c>
      <c r="N4164" t="inlineStr">
        <is>
          <t>05.29. 4주 매도(-15% 하락 시 20% 손절 원칙)</t>
        </is>
      </c>
      <c r="O4164" t="n">
        <v>300000</v>
      </c>
      <c r="P4164">
        <f>COUNTIF($A$2:A4164,A4164)</f>
        <v/>
      </c>
      <c r="Q4164">
        <f>A4164&amp;"|"&amp;P4164</f>
        <v/>
      </c>
    </row>
    <row r="4165">
      <c r="A4165" t="inlineStr">
        <is>
          <t>KODEX 삼성전자SK하이닉스채권혼합50|전체 평가기간|[단기스윙]+[버티기형]</t>
        </is>
      </c>
      <c r="B4165" t="inlineStr">
        <is>
          <t>KODEX 삼성전자SK하이닉스채권혼합50</t>
        </is>
      </c>
      <c r="C4165" t="inlineStr">
        <is>
          <t>001770</t>
        </is>
      </c>
      <c r="D4165" t="inlineStr">
        <is>
          <t>전체 평가기간</t>
        </is>
      </c>
      <c r="E4165" t="inlineStr">
        <is>
          <t>[단기스윙]+[버티기형]</t>
        </is>
      </c>
      <c r="F4165" t="inlineStr">
        <is>
          <t>2026-01-28</t>
        </is>
      </c>
      <c r="G4165" t="n">
        <v>17662.35</v>
      </c>
      <c r="H4165" t="inlineStr">
        <is>
          <t>2026-03-04</t>
        </is>
      </c>
      <c r="I4165" t="n">
        <v>16238.62</v>
      </c>
      <c r="J4165" t="inlineStr">
        <is>
          <t>1차 손절 도달(-5%)</t>
        </is>
      </c>
      <c r="K4165" t="n">
        <v>6</v>
      </c>
      <c r="L4165" t="n">
        <v>10</v>
      </c>
      <c r="M4165" t="n">
        <v>-8.34</v>
      </c>
      <c r="N4165" t="inlineStr">
        <is>
          <t>03.04. 6주 매도(-5% 하락 시 40% 손절 원칙)</t>
        </is>
      </c>
      <c r="O4165" t="n">
        <v>300000</v>
      </c>
      <c r="P4165">
        <f>COUNTIF($A$2:A4165,A4165)</f>
        <v/>
      </c>
      <c r="Q4165">
        <f>A4165&amp;"|"&amp;P4165</f>
        <v/>
      </c>
    </row>
    <row r="4166">
      <c r="A4166" t="inlineStr">
        <is>
          <t>KODEX 삼성전자SK하이닉스채권혼합50|전체 평가기간|[단기스윙]+[버티기형]</t>
        </is>
      </c>
      <c r="B4166" t="inlineStr">
        <is>
          <t>KODEX 삼성전자SK하이닉스채권혼합50</t>
        </is>
      </c>
      <c r="C4166" t="inlineStr">
        <is>
          <t>001770</t>
        </is>
      </c>
      <c r="D4166" t="inlineStr">
        <is>
          <t>전체 평가기간</t>
        </is>
      </c>
      <c r="E4166" t="inlineStr">
        <is>
          <t>[단기스윙]+[버티기형]</t>
        </is>
      </c>
      <c r="F4166" t="inlineStr">
        <is>
          <t>2026-01-28</t>
        </is>
      </c>
      <c r="G4166" t="n">
        <v>17662.35</v>
      </c>
      <c r="H4166" t="inlineStr">
        <is>
          <t>2026-05-29</t>
        </is>
      </c>
      <c r="I4166" t="n">
        <v>14459.87</v>
      </c>
      <c r="J4166" t="inlineStr">
        <is>
          <t>2차 손절 도달(-15%)</t>
        </is>
      </c>
      <c r="K4166" t="n">
        <v>4</v>
      </c>
      <c r="L4166" t="n">
        <v>6</v>
      </c>
      <c r="M4166" t="n">
        <v>-18.38</v>
      </c>
      <c r="N4166" t="inlineStr">
        <is>
          <t>05.29. 4주 매도(-15% 하락 시 30% 손절 원칙)</t>
        </is>
      </c>
      <c r="O4166" t="n">
        <v>300000</v>
      </c>
      <c r="P4166">
        <f>COUNTIF($A$2:A4166,A4166)</f>
        <v/>
      </c>
      <c r="Q4166">
        <f>A4166&amp;"|"&amp;P4166</f>
        <v/>
      </c>
    </row>
    <row r="4167">
      <c r="A4167" t="inlineStr">
        <is>
          <t>KODEX 삼성전자SK하이닉스채권혼합50|전체 평가기간|[단기스윙]+[버티기형]</t>
        </is>
      </c>
      <c r="B4167" t="inlineStr">
        <is>
          <t>KODEX 삼성전자SK하이닉스채권혼합50</t>
        </is>
      </c>
      <c r="C4167" t="inlineStr">
        <is>
          <t>001770</t>
        </is>
      </c>
      <c r="D4167" t="inlineStr">
        <is>
          <t>전체 평가기간</t>
        </is>
      </c>
      <c r="E4167" t="inlineStr">
        <is>
          <t>[단기스윙]+[버티기형]</t>
        </is>
      </c>
      <c r="F4167" t="inlineStr">
        <is>
          <t>2026-01-28</t>
        </is>
      </c>
      <c r="G4167" t="n">
        <v>17662.35</v>
      </c>
      <c r="H4167" t="inlineStr">
        <is>
          <t>2026-06-01</t>
        </is>
      </c>
      <c r="I4167" t="n">
        <v>13730.38</v>
      </c>
      <c r="J4167" t="inlineStr">
        <is>
          <t>최종 손절 도달(-20%)</t>
        </is>
      </c>
      <c r="K4167" t="n">
        <v>6</v>
      </c>
      <c r="L4167" t="n">
        <v>0</v>
      </c>
      <c r="M4167" t="n">
        <v>-22.49</v>
      </c>
      <c r="N4167" t="inlineStr">
        <is>
          <t>06.01. 6주 매도(-20% 하락 시 30% 손절 원칙)</t>
        </is>
      </c>
      <c r="O4167" t="n">
        <v>300000</v>
      </c>
      <c r="P4167">
        <f>COUNTIF($A$2:A4167,A4167)</f>
        <v/>
      </c>
      <c r="Q4167">
        <f>A4167&amp;"|"&amp;P4167</f>
        <v/>
      </c>
    </row>
    <row r="4168">
      <c r="A4168" t="inlineStr">
        <is>
          <t>KODEX 삼성전자SK하이닉스채권혼합50|전체 평가기간|[대표님룰]+[칼손절]</t>
        </is>
      </c>
      <c r="B4168" t="inlineStr">
        <is>
          <t>KODEX 삼성전자SK하이닉스채권혼합50</t>
        </is>
      </c>
      <c r="C4168" t="inlineStr">
        <is>
          <t>001770</t>
        </is>
      </c>
      <c r="D4168" t="inlineStr">
        <is>
          <t>전체 평가기간</t>
        </is>
      </c>
      <c r="E4168" t="inlineStr">
        <is>
          <t>[대표님룰]+[칼손절]</t>
        </is>
      </c>
      <c r="F4168" t="inlineStr">
        <is>
          <t>2026-01-28</t>
        </is>
      </c>
      <c r="G4168" t="n">
        <v>17662.35</v>
      </c>
      <c r="H4168" t="inlineStr">
        <is>
          <t>2026-02-20</t>
        </is>
      </c>
      <c r="I4168" t="n">
        <v>17207.95</v>
      </c>
      <c r="J4168" t="inlineStr">
        <is>
          <t>1차 손절 도달(-2%)</t>
        </is>
      </c>
      <c r="K4168" t="n">
        <v>12</v>
      </c>
      <c r="L4168" t="n">
        <v>4</v>
      </c>
      <c r="M4168" t="n">
        <v>-2.86</v>
      </c>
      <c r="N4168" t="inlineStr">
        <is>
          <t>02.20. 12주 매도(-2% 하락 시 80% 손절 원칙)</t>
        </is>
      </c>
      <c r="O4168" t="n">
        <v>300000</v>
      </c>
      <c r="P4168">
        <f>COUNTIF($A$2:A4168,A4168)</f>
        <v/>
      </c>
      <c r="Q4168">
        <f>A4168&amp;"|"&amp;P4168</f>
        <v/>
      </c>
    </row>
    <row r="4169">
      <c r="A4169" t="inlineStr">
        <is>
          <t>KODEX 삼성전자SK하이닉스채권혼합50|전체 평가기간|[대표님룰]+[칼손절]</t>
        </is>
      </c>
      <c r="B4169" t="inlineStr">
        <is>
          <t>KODEX 삼성전자SK하이닉스채권혼합50</t>
        </is>
      </c>
      <c r="C4169" t="inlineStr">
        <is>
          <t>001770</t>
        </is>
      </c>
      <c r="D4169" t="inlineStr">
        <is>
          <t>전체 평가기간</t>
        </is>
      </c>
      <c r="E4169" t="inlineStr">
        <is>
          <t>[대표님룰]+[칼손절]</t>
        </is>
      </c>
      <c r="F4169" t="inlineStr">
        <is>
          <t>2026-01-28</t>
        </is>
      </c>
      <c r="G4169" t="n">
        <v>17662.35</v>
      </c>
      <c r="H4169" t="inlineStr">
        <is>
          <t>2026-03-04</t>
        </is>
      </c>
      <c r="I4169" t="n">
        <v>16238.62</v>
      </c>
      <c r="J4169" t="inlineStr">
        <is>
          <t>최종 손절 도달(-6%)</t>
        </is>
      </c>
      <c r="K4169" t="n">
        <v>4</v>
      </c>
      <c r="L4169" t="n">
        <v>0</v>
      </c>
      <c r="M4169" t="n">
        <v>-8.34</v>
      </c>
      <c r="N4169" t="inlineStr">
        <is>
          <t>03.04. 4주 매도(-6% 하락 시 10% 손절 원칙)</t>
        </is>
      </c>
      <c r="O4169" t="n">
        <v>300000</v>
      </c>
      <c r="P4169">
        <f>COUNTIF($A$2:A4169,A4169)</f>
        <v/>
      </c>
      <c r="Q4169">
        <f>A4169&amp;"|"&amp;P4169</f>
        <v/>
      </c>
    </row>
    <row r="4170">
      <c r="A4170" t="inlineStr">
        <is>
          <t>KODEX 삼성전자SK하이닉스채권혼합50|전체 평가기간|[대표님룰]+[칼손절]</t>
        </is>
      </c>
      <c r="B4170" t="inlineStr">
        <is>
          <t>KODEX 삼성전자SK하이닉스채권혼합50</t>
        </is>
      </c>
      <c r="C4170" t="inlineStr">
        <is>
          <t>001770</t>
        </is>
      </c>
      <c r="D4170" t="inlineStr">
        <is>
          <t>전체 평가기간</t>
        </is>
      </c>
      <c r="E4170" t="inlineStr">
        <is>
          <t>[대표님룰]+[칼손절]</t>
        </is>
      </c>
      <c r="F4170" t="inlineStr">
        <is>
          <t>2026-03-30</t>
        </is>
      </c>
      <c r="G4170" t="n">
        <v>16931.84</v>
      </c>
      <c r="H4170" t="inlineStr">
        <is>
          <t>2026-04-07</t>
        </is>
      </c>
      <c r="I4170" t="n">
        <v>16088.73</v>
      </c>
      <c r="J4170" t="inlineStr">
        <is>
          <t>2차 손절 도달(-4%)</t>
        </is>
      </c>
      <c r="K4170" t="n">
        <v>1</v>
      </c>
      <c r="L4170" t="n">
        <v>16</v>
      </c>
      <c r="M4170" t="n">
        <v>-5.26</v>
      </c>
      <c r="N4170" t="inlineStr">
        <is>
          <t>04.07. 1주 매도(-4% 하락 시 10% 손절 원칙)</t>
        </is>
      </c>
      <c r="O4170" t="n">
        <v>300000</v>
      </c>
      <c r="P4170">
        <f>COUNTIF($A$2:A4170,A4170)</f>
        <v/>
      </c>
      <c r="Q4170">
        <f>A4170&amp;"|"&amp;P4170</f>
        <v/>
      </c>
    </row>
    <row r="4171">
      <c r="A4171" t="inlineStr">
        <is>
          <t>KODEX 삼성전자SK하이닉스채권혼합50|전체 평가기간|[대표님룰]+[칼손절]</t>
        </is>
      </c>
      <c r="B4171" t="inlineStr">
        <is>
          <t>KODEX 삼성전자SK하이닉스채권혼합50</t>
        </is>
      </c>
      <c r="C4171" t="inlineStr">
        <is>
          <t>001770</t>
        </is>
      </c>
      <c r="D4171" t="inlineStr">
        <is>
          <t>전체 평가기간</t>
        </is>
      </c>
      <c r="E4171" t="inlineStr">
        <is>
          <t>[대표님룰]+[칼손절]</t>
        </is>
      </c>
      <c r="F4171" t="inlineStr">
        <is>
          <t>2026-03-30</t>
        </is>
      </c>
      <c r="G4171" t="n">
        <v>16931.84</v>
      </c>
      <c r="H4171" t="inlineStr">
        <is>
          <t>2026-05-15</t>
        </is>
      </c>
      <c r="I4171" t="n">
        <v>15519.13</v>
      </c>
      <c r="J4171" t="inlineStr">
        <is>
          <t>최종 손절 도달(-6%)</t>
        </is>
      </c>
      <c r="K4171" t="n">
        <v>16</v>
      </c>
      <c r="L4171" t="n">
        <v>0</v>
      </c>
      <c r="M4171" t="n">
        <v>-8.619999999999999</v>
      </c>
      <c r="N4171" t="inlineStr">
        <is>
          <t>05.15. 16주 매도(-6% 하락 시 10% 손절 원칙)</t>
        </is>
      </c>
      <c r="O4171" t="n">
        <v>300000</v>
      </c>
      <c r="P4171">
        <f>COUNTIF($A$2:A4171,A4171)</f>
        <v/>
      </c>
      <c r="Q4171">
        <f>A4171&amp;"|"&amp;P4171</f>
        <v/>
      </c>
    </row>
    <row r="4172">
      <c r="A4172" t="inlineStr">
        <is>
          <t>KODEX 삼성전자SK하이닉스채권혼합50|전체 평가기간|[대표님룰]+[정석방어]</t>
        </is>
      </c>
      <c r="B4172" t="inlineStr">
        <is>
          <t>KODEX 삼성전자SK하이닉스채권혼합50</t>
        </is>
      </c>
      <c r="C4172" t="inlineStr">
        <is>
          <t>001770</t>
        </is>
      </c>
      <c r="D4172" t="inlineStr">
        <is>
          <t>전체 평가기간</t>
        </is>
      </c>
      <c r="E4172" t="inlineStr">
        <is>
          <t>[대표님룰]+[정석방어]</t>
        </is>
      </c>
      <c r="F4172" t="inlineStr">
        <is>
          <t>2026-01-28</t>
        </is>
      </c>
      <c r="G4172" t="n">
        <v>17662.35</v>
      </c>
      <c r="H4172" t="inlineStr">
        <is>
          <t>2026-03-04</t>
        </is>
      </c>
      <c r="I4172" t="n">
        <v>16238.62</v>
      </c>
      <c r="J4172" t="inlineStr">
        <is>
          <t>2차 손절 도달(-5%)</t>
        </is>
      </c>
      <c r="K4172" t="n">
        <v>3</v>
      </c>
      <c r="L4172" t="n">
        <v>13</v>
      </c>
      <c r="M4172" t="n">
        <v>-8.34</v>
      </c>
      <c r="N4172" t="inlineStr">
        <is>
          <t>03.04. 3주 매도(-5% 하락 시 20% 손절 원칙)</t>
        </is>
      </c>
      <c r="O4172" t="n">
        <v>300000</v>
      </c>
      <c r="P4172">
        <f>COUNTIF($A$2:A4172,A4172)</f>
        <v/>
      </c>
      <c r="Q4172">
        <f>A4172&amp;"|"&amp;P4172</f>
        <v/>
      </c>
    </row>
    <row r="4173">
      <c r="A4173" t="inlineStr">
        <is>
          <t>KODEX 삼성전자SK하이닉스채권혼합50|전체 평가기간|[대표님룰]+[정석방어]</t>
        </is>
      </c>
      <c r="B4173" t="inlineStr">
        <is>
          <t>KODEX 삼성전자SK하이닉스채권혼합50</t>
        </is>
      </c>
      <c r="C4173" t="inlineStr">
        <is>
          <t>001770</t>
        </is>
      </c>
      <c r="D4173" t="inlineStr">
        <is>
          <t>전체 평가기간</t>
        </is>
      </c>
      <c r="E4173" t="inlineStr">
        <is>
          <t>[대표님룰]+[정석방어]</t>
        </is>
      </c>
      <c r="F4173" t="inlineStr">
        <is>
          <t>2026-01-28</t>
        </is>
      </c>
      <c r="G4173" t="n">
        <v>17662.35</v>
      </c>
      <c r="H4173" t="inlineStr">
        <is>
          <t>2026-05-15</t>
        </is>
      </c>
      <c r="I4173" t="n">
        <v>15519.13</v>
      </c>
      <c r="J4173" t="inlineStr">
        <is>
          <t>최종 손절 도달(-10%)</t>
        </is>
      </c>
      <c r="K4173" t="n">
        <v>13</v>
      </c>
      <c r="L4173" t="n">
        <v>0</v>
      </c>
      <c r="M4173" t="n">
        <v>-12.4</v>
      </c>
      <c r="N4173" t="inlineStr">
        <is>
          <t>05.15. 13주 매도(-10% 하락 시 10% 손절 원칙)</t>
        </is>
      </c>
      <c r="O4173" t="n">
        <v>300000</v>
      </c>
      <c r="P4173">
        <f>COUNTIF($A$2:A4173,A4173)</f>
        <v/>
      </c>
      <c r="Q4173">
        <f>A4173&amp;"|"&amp;P4173</f>
        <v/>
      </c>
    </row>
    <row r="4174">
      <c r="A4174" t="inlineStr">
        <is>
          <t>KODEX 삼성전자SK하이닉스채권혼합50|전체 평가기간|[대표님룰]+[변동성허용]</t>
        </is>
      </c>
      <c r="B4174" t="inlineStr">
        <is>
          <t>KODEX 삼성전자SK하이닉스채권혼합50</t>
        </is>
      </c>
      <c r="C4174" t="inlineStr">
        <is>
          <t>001770</t>
        </is>
      </c>
      <c r="D4174" t="inlineStr">
        <is>
          <t>전체 평가기간</t>
        </is>
      </c>
      <c r="E4174" t="inlineStr">
        <is>
          <t>[대표님룰]+[변동성허용]</t>
        </is>
      </c>
      <c r="F4174" t="inlineStr">
        <is>
          <t>2026-01-28</t>
        </is>
      </c>
      <c r="G4174" t="n">
        <v>17662.35</v>
      </c>
      <c r="H4174" t="inlineStr">
        <is>
          <t>2026-03-04</t>
        </is>
      </c>
      <c r="I4174" t="n">
        <v>16238.62</v>
      </c>
      <c r="J4174" t="inlineStr">
        <is>
          <t>1차 손절 도달(-5%)</t>
        </is>
      </c>
      <c r="K4174" t="n">
        <v>8</v>
      </c>
      <c r="L4174" t="n">
        <v>8</v>
      </c>
      <c r="M4174" t="n">
        <v>-8.34</v>
      </c>
      <c r="N4174" t="inlineStr">
        <is>
          <t>03.04. 8주 매도(-5% 하락 시 50% 손절 원칙)</t>
        </is>
      </c>
      <c r="O4174" t="n">
        <v>300000</v>
      </c>
      <c r="P4174">
        <f>COUNTIF($A$2:A4174,A4174)</f>
        <v/>
      </c>
      <c r="Q4174">
        <f>A4174&amp;"|"&amp;P4174</f>
        <v/>
      </c>
    </row>
    <row r="4175">
      <c r="A4175" t="inlineStr">
        <is>
          <t>KODEX 삼성전자SK하이닉스채권혼합50|전체 평가기간|[대표님룰]+[변동성허용]</t>
        </is>
      </c>
      <c r="B4175" t="inlineStr">
        <is>
          <t>KODEX 삼성전자SK하이닉스채권혼합50</t>
        </is>
      </c>
      <c r="C4175" t="inlineStr">
        <is>
          <t>001770</t>
        </is>
      </c>
      <c r="D4175" t="inlineStr">
        <is>
          <t>전체 평가기간</t>
        </is>
      </c>
      <c r="E4175" t="inlineStr">
        <is>
          <t>[대표님룰]+[변동성허용]</t>
        </is>
      </c>
      <c r="F4175" t="inlineStr">
        <is>
          <t>2026-01-28</t>
        </is>
      </c>
      <c r="G4175" t="n">
        <v>17662.35</v>
      </c>
      <c r="H4175" t="inlineStr">
        <is>
          <t>2026-05-15</t>
        </is>
      </c>
      <c r="I4175" t="n">
        <v>15519.13</v>
      </c>
      <c r="J4175" t="inlineStr">
        <is>
          <t>2차 손절 도달(-10%)</t>
        </is>
      </c>
      <c r="K4175" t="n">
        <v>4</v>
      </c>
      <c r="L4175" t="n">
        <v>4</v>
      </c>
      <c r="M4175" t="n">
        <v>-12.4</v>
      </c>
      <c r="N4175" t="inlineStr">
        <is>
          <t>05.15. 4주 매도(-10% 하락 시 30% 손절 원칙)</t>
        </is>
      </c>
      <c r="O4175" t="n">
        <v>300000</v>
      </c>
      <c r="P4175">
        <f>COUNTIF($A$2:A4175,A4175)</f>
        <v/>
      </c>
      <c r="Q4175">
        <f>A4175&amp;"|"&amp;P4175</f>
        <v/>
      </c>
    </row>
    <row r="4176">
      <c r="A4176" t="inlineStr">
        <is>
          <t>KODEX 삼성전자SK하이닉스채권혼합50|전체 평가기간|[대표님룰]+[변동성허용]</t>
        </is>
      </c>
      <c r="B4176" t="inlineStr">
        <is>
          <t>KODEX 삼성전자SK하이닉스채권혼합50</t>
        </is>
      </c>
      <c r="C4176" t="inlineStr">
        <is>
          <t>001770</t>
        </is>
      </c>
      <c r="D4176" t="inlineStr">
        <is>
          <t>전체 평가기간</t>
        </is>
      </c>
      <c r="E4176" t="inlineStr">
        <is>
          <t>[대표님룰]+[변동성허용]</t>
        </is>
      </c>
      <c r="F4176" t="inlineStr">
        <is>
          <t>2026-01-28</t>
        </is>
      </c>
      <c r="G4176" t="n">
        <v>17662.35</v>
      </c>
      <c r="H4176" t="inlineStr">
        <is>
          <t>2026-05-29</t>
        </is>
      </c>
      <c r="I4176" t="n">
        <v>14459.87</v>
      </c>
      <c r="J4176" t="inlineStr">
        <is>
          <t>최종 손절 도달(-15%)</t>
        </is>
      </c>
      <c r="K4176" t="n">
        <v>4</v>
      </c>
      <c r="L4176" t="n">
        <v>0</v>
      </c>
      <c r="M4176" t="n">
        <v>-18.38</v>
      </c>
      <c r="N4176" t="inlineStr">
        <is>
          <t>05.29. 4주 매도(-15% 하락 시 20% 손절 원칙)</t>
        </is>
      </c>
      <c r="O4176" t="n">
        <v>300000</v>
      </c>
      <c r="P4176">
        <f>COUNTIF($A$2:A4176,A4176)</f>
        <v/>
      </c>
      <c r="Q4176">
        <f>A4176&amp;"|"&amp;P4176</f>
        <v/>
      </c>
    </row>
    <row r="4177">
      <c r="A4177" t="inlineStr">
        <is>
          <t>KODEX 삼성전자SK하이닉스채권혼합50|전체 평가기간|[대표님룰]+[버티기형]</t>
        </is>
      </c>
      <c r="B4177" t="inlineStr">
        <is>
          <t>KODEX 삼성전자SK하이닉스채권혼합50</t>
        </is>
      </c>
      <c r="C4177" t="inlineStr">
        <is>
          <t>001770</t>
        </is>
      </c>
      <c r="D4177" t="inlineStr">
        <is>
          <t>전체 평가기간</t>
        </is>
      </c>
      <c r="E4177" t="inlineStr">
        <is>
          <t>[대표님룰]+[버티기형]</t>
        </is>
      </c>
      <c r="F4177" t="inlineStr">
        <is>
          <t>2026-01-28</t>
        </is>
      </c>
      <c r="G4177" t="n">
        <v>17662.35</v>
      </c>
      <c r="H4177" t="inlineStr">
        <is>
          <t>2026-03-04</t>
        </is>
      </c>
      <c r="I4177" t="n">
        <v>16238.62</v>
      </c>
      <c r="J4177" t="inlineStr">
        <is>
          <t>1차 손절 도달(-5%)</t>
        </is>
      </c>
      <c r="K4177" t="n">
        <v>6</v>
      </c>
      <c r="L4177" t="n">
        <v>10</v>
      </c>
      <c r="M4177" t="n">
        <v>-8.34</v>
      </c>
      <c r="N4177" t="inlineStr">
        <is>
          <t>03.04. 6주 매도(-5% 하락 시 40% 손절 원칙)</t>
        </is>
      </c>
      <c r="O4177" t="n">
        <v>300000</v>
      </c>
      <c r="P4177">
        <f>COUNTIF($A$2:A4177,A4177)</f>
        <v/>
      </c>
      <c r="Q4177">
        <f>A4177&amp;"|"&amp;P4177</f>
        <v/>
      </c>
    </row>
    <row r="4178">
      <c r="A4178" t="inlineStr">
        <is>
          <t>KODEX 삼성전자SK하이닉스채권혼합50|전체 평가기간|[대표님룰]+[버티기형]</t>
        </is>
      </c>
      <c r="B4178" t="inlineStr">
        <is>
          <t>KODEX 삼성전자SK하이닉스채권혼합50</t>
        </is>
      </c>
      <c r="C4178" t="inlineStr">
        <is>
          <t>001770</t>
        </is>
      </c>
      <c r="D4178" t="inlineStr">
        <is>
          <t>전체 평가기간</t>
        </is>
      </c>
      <c r="E4178" t="inlineStr">
        <is>
          <t>[대표님룰]+[버티기형]</t>
        </is>
      </c>
      <c r="F4178" t="inlineStr">
        <is>
          <t>2026-01-28</t>
        </is>
      </c>
      <c r="G4178" t="n">
        <v>17662.35</v>
      </c>
      <c r="H4178" t="inlineStr">
        <is>
          <t>2026-05-29</t>
        </is>
      </c>
      <c r="I4178" t="n">
        <v>14459.87</v>
      </c>
      <c r="J4178" t="inlineStr">
        <is>
          <t>2차 손절 도달(-15%)</t>
        </is>
      </c>
      <c r="K4178" t="n">
        <v>4</v>
      </c>
      <c r="L4178" t="n">
        <v>6</v>
      </c>
      <c r="M4178" t="n">
        <v>-18.38</v>
      </c>
      <c r="N4178" t="inlineStr">
        <is>
          <t>05.29. 4주 매도(-15% 하락 시 30% 손절 원칙)</t>
        </is>
      </c>
      <c r="O4178" t="n">
        <v>300000</v>
      </c>
      <c r="P4178">
        <f>COUNTIF($A$2:A4178,A4178)</f>
        <v/>
      </c>
      <c r="Q4178">
        <f>A4178&amp;"|"&amp;P4178</f>
        <v/>
      </c>
    </row>
    <row r="4179">
      <c r="A4179" t="inlineStr">
        <is>
          <t>KODEX 삼성전자SK하이닉스채권혼합50|전체 평가기간|[대표님룰]+[버티기형]</t>
        </is>
      </c>
      <c r="B4179" t="inlineStr">
        <is>
          <t>KODEX 삼성전자SK하이닉스채권혼합50</t>
        </is>
      </c>
      <c r="C4179" t="inlineStr">
        <is>
          <t>001770</t>
        </is>
      </c>
      <c r="D4179" t="inlineStr">
        <is>
          <t>전체 평가기간</t>
        </is>
      </c>
      <c r="E4179" t="inlineStr">
        <is>
          <t>[대표님룰]+[버티기형]</t>
        </is>
      </c>
      <c r="F4179" t="inlineStr">
        <is>
          <t>2026-01-28</t>
        </is>
      </c>
      <c r="G4179" t="n">
        <v>17662.35</v>
      </c>
      <c r="H4179" t="inlineStr">
        <is>
          <t>2026-06-01</t>
        </is>
      </c>
      <c r="I4179" t="n">
        <v>13730.38</v>
      </c>
      <c r="J4179" t="inlineStr">
        <is>
          <t>최종 손절 도달(-20%)</t>
        </is>
      </c>
      <c r="K4179" t="n">
        <v>6</v>
      </c>
      <c r="L4179" t="n">
        <v>0</v>
      </c>
      <c r="M4179" t="n">
        <v>-22.49</v>
      </c>
      <c r="N4179" t="inlineStr">
        <is>
          <t>06.01. 6주 매도(-20% 하락 시 30% 손절 원칙)</t>
        </is>
      </c>
      <c r="O4179" t="n">
        <v>300000</v>
      </c>
      <c r="P4179">
        <f>COUNTIF($A$2:A4179,A4179)</f>
        <v/>
      </c>
      <c r="Q4179">
        <f>A4179&amp;"|"&amp;P4179</f>
        <v/>
      </c>
    </row>
    <row r="4180">
      <c r="A4180" t="inlineStr">
        <is>
          <t>KODEX 삼성전자SK하이닉스채권혼합50|전체 평가기간|[중기추세]+[칼손절]</t>
        </is>
      </c>
      <c r="B4180" t="inlineStr">
        <is>
          <t>KODEX 삼성전자SK하이닉스채권혼합50</t>
        </is>
      </c>
      <c r="C4180" t="inlineStr">
        <is>
          <t>001770</t>
        </is>
      </c>
      <c r="D4180" t="inlineStr">
        <is>
          <t>전체 평가기간</t>
        </is>
      </c>
      <c r="E4180" t="inlineStr">
        <is>
          <t>[중기추세]+[칼손절]</t>
        </is>
      </c>
      <c r="F4180" t="inlineStr">
        <is>
          <t>2026-01-28</t>
        </is>
      </c>
      <c r="G4180" t="n">
        <v>17662.35</v>
      </c>
      <c r="H4180" t="inlineStr">
        <is>
          <t>2026-02-20</t>
        </is>
      </c>
      <c r="I4180" t="n">
        <v>17207.95</v>
      </c>
      <c r="J4180" t="inlineStr">
        <is>
          <t>1차 손절 도달(-2%)</t>
        </is>
      </c>
      <c r="K4180" t="n">
        <v>12</v>
      </c>
      <c r="L4180" t="n">
        <v>4</v>
      </c>
      <c r="M4180" t="n">
        <v>-2.86</v>
      </c>
      <c r="N4180" t="inlineStr">
        <is>
          <t>02.20. 12주 매도(-2% 하락 시 80% 손절 원칙)</t>
        </is>
      </c>
      <c r="O4180" t="n">
        <v>300000</v>
      </c>
      <c r="P4180">
        <f>COUNTIF($A$2:A4180,A4180)</f>
        <v/>
      </c>
      <c r="Q4180">
        <f>A4180&amp;"|"&amp;P4180</f>
        <v/>
      </c>
    </row>
    <row r="4181">
      <c r="A4181" t="inlineStr">
        <is>
          <t>KODEX 삼성전자SK하이닉스채권혼합50|전체 평가기간|[중기추세]+[칼손절]</t>
        </is>
      </c>
      <c r="B4181" t="inlineStr">
        <is>
          <t>KODEX 삼성전자SK하이닉스채권혼합50</t>
        </is>
      </c>
      <c r="C4181" t="inlineStr">
        <is>
          <t>001770</t>
        </is>
      </c>
      <c r="D4181" t="inlineStr">
        <is>
          <t>전체 평가기간</t>
        </is>
      </c>
      <c r="E4181" t="inlineStr">
        <is>
          <t>[중기추세]+[칼손절]</t>
        </is>
      </c>
      <c r="F4181" t="inlineStr">
        <is>
          <t>2026-01-28</t>
        </is>
      </c>
      <c r="G4181" t="n">
        <v>17662.35</v>
      </c>
      <c r="H4181" t="inlineStr">
        <is>
          <t>2026-03-04</t>
        </is>
      </c>
      <c r="I4181" t="n">
        <v>16238.62</v>
      </c>
      <c r="J4181" t="inlineStr">
        <is>
          <t>최종 손절 도달(-6%)</t>
        </is>
      </c>
      <c r="K4181" t="n">
        <v>4</v>
      </c>
      <c r="L4181" t="n">
        <v>0</v>
      </c>
      <c r="M4181" t="n">
        <v>-8.34</v>
      </c>
      <c r="N4181" t="inlineStr">
        <is>
          <t>03.04. 4주 매도(-6% 하락 시 10% 손절 원칙)</t>
        </is>
      </c>
      <c r="O4181" t="n">
        <v>300000</v>
      </c>
      <c r="P4181">
        <f>COUNTIF($A$2:A4181,A4181)</f>
        <v/>
      </c>
      <c r="Q4181">
        <f>A4181&amp;"|"&amp;P4181</f>
        <v/>
      </c>
    </row>
    <row r="4182">
      <c r="A4182" t="inlineStr">
        <is>
          <t>KODEX 삼성전자SK하이닉스채권혼합50|전체 평가기간|[중기추세]+[칼손절]</t>
        </is>
      </c>
      <c r="B4182" t="inlineStr">
        <is>
          <t>KODEX 삼성전자SK하이닉스채권혼합50</t>
        </is>
      </c>
      <c r="C4182" t="inlineStr">
        <is>
          <t>001770</t>
        </is>
      </c>
      <c r="D4182" t="inlineStr">
        <is>
          <t>전체 평가기간</t>
        </is>
      </c>
      <c r="E4182" t="inlineStr">
        <is>
          <t>[중기추세]+[칼손절]</t>
        </is>
      </c>
      <c r="F4182" t="inlineStr">
        <is>
          <t>2026-03-30</t>
        </is>
      </c>
      <c r="G4182" t="n">
        <v>16931.84</v>
      </c>
      <c r="H4182" t="inlineStr">
        <is>
          <t>2026-04-07</t>
        </is>
      </c>
      <c r="I4182" t="n">
        <v>16088.73</v>
      </c>
      <c r="J4182" t="inlineStr">
        <is>
          <t>2차 손절 도달(-4%)</t>
        </is>
      </c>
      <c r="K4182" t="n">
        <v>1</v>
      </c>
      <c r="L4182" t="n">
        <v>16</v>
      </c>
      <c r="M4182" t="n">
        <v>-5.26</v>
      </c>
      <c r="N4182" t="inlineStr">
        <is>
          <t>04.07. 1주 매도(-4% 하락 시 10% 손절 원칙)</t>
        </is>
      </c>
      <c r="O4182" t="n">
        <v>300000</v>
      </c>
      <c r="P4182">
        <f>COUNTIF($A$2:A4182,A4182)</f>
        <v/>
      </c>
      <c r="Q4182">
        <f>A4182&amp;"|"&amp;P4182</f>
        <v/>
      </c>
    </row>
    <row r="4183">
      <c r="A4183" t="inlineStr">
        <is>
          <t>KODEX 삼성전자SK하이닉스채권혼합50|전체 평가기간|[중기추세]+[칼손절]</t>
        </is>
      </c>
      <c r="B4183" t="inlineStr">
        <is>
          <t>KODEX 삼성전자SK하이닉스채권혼합50</t>
        </is>
      </c>
      <c r="C4183" t="inlineStr">
        <is>
          <t>001770</t>
        </is>
      </c>
      <c r="D4183" t="inlineStr">
        <is>
          <t>전체 평가기간</t>
        </is>
      </c>
      <c r="E4183" t="inlineStr">
        <is>
          <t>[중기추세]+[칼손절]</t>
        </is>
      </c>
      <c r="F4183" t="inlineStr">
        <is>
          <t>2026-03-30</t>
        </is>
      </c>
      <c r="G4183" t="n">
        <v>16931.84</v>
      </c>
      <c r="H4183" t="inlineStr">
        <is>
          <t>2026-05-15</t>
        </is>
      </c>
      <c r="I4183" t="n">
        <v>15519.13</v>
      </c>
      <c r="J4183" t="inlineStr">
        <is>
          <t>최종 손절 도달(-6%)</t>
        </is>
      </c>
      <c r="K4183" t="n">
        <v>16</v>
      </c>
      <c r="L4183" t="n">
        <v>0</v>
      </c>
      <c r="M4183" t="n">
        <v>-8.619999999999999</v>
      </c>
      <c r="N4183" t="inlineStr">
        <is>
          <t>05.15. 16주 매도(-6% 하락 시 10% 손절 원칙)</t>
        </is>
      </c>
      <c r="O4183" t="n">
        <v>300000</v>
      </c>
      <c r="P4183">
        <f>COUNTIF($A$2:A4183,A4183)</f>
        <v/>
      </c>
      <c r="Q4183">
        <f>A4183&amp;"|"&amp;P4183</f>
        <v/>
      </c>
    </row>
    <row r="4184">
      <c r="A4184" t="inlineStr">
        <is>
          <t>KODEX 삼성전자SK하이닉스채권혼합50|전체 평가기간|[중기추세]+[정석방어]</t>
        </is>
      </c>
      <c r="B4184" t="inlineStr">
        <is>
          <t>KODEX 삼성전자SK하이닉스채권혼합50</t>
        </is>
      </c>
      <c r="C4184" t="inlineStr">
        <is>
          <t>001770</t>
        </is>
      </c>
      <c r="D4184" t="inlineStr">
        <is>
          <t>전체 평가기간</t>
        </is>
      </c>
      <c r="E4184" t="inlineStr">
        <is>
          <t>[중기추세]+[정석방어]</t>
        </is>
      </c>
      <c r="F4184" t="inlineStr">
        <is>
          <t>2026-01-28</t>
        </is>
      </c>
      <c r="G4184" t="n">
        <v>17662.35</v>
      </c>
      <c r="H4184" t="inlineStr">
        <is>
          <t>2026-03-04</t>
        </is>
      </c>
      <c r="I4184" t="n">
        <v>16238.62</v>
      </c>
      <c r="J4184" t="inlineStr">
        <is>
          <t>2차 손절 도달(-5%)</t>
        </is>
      </c>
      <c r="K4184" t="n">
        <v>3</v>
      </c>
      <c r="L4184" t="n">
        <v>13</v>
      </c>
      <c r="M4184" t="n">
        <v>-8.34</v>
      </c>
      <c r="N4184" t="inlineStr">
        <is>
          <t>03.04. 3주 매도(-5% 하락 시 20% 손절 원칙)</t>
        </is>
      </c>
      <c r="O4184" t="n">
        <v>300000</v>
      </c>
      <c r="P4184">
        <f>COUNTIF($A$2:A4184,A4184)</f>
        <v/>
      </c>
      <c r="Q4184">
        <f>A4184&amp;"|"&amp;P4184</f>
        <v/>
      </c>
    </row>
    <row r="4185">
      <c r="A4185" t="inlineStr">
        <is>
          <t>KODEX 삼성전자SK하이닉스채권혼합50|전체 평가기간|[중기추세]+[정석방어]</t>
        </is>
      </c>
      <c r="B4185" t="inlineStr">
        <is>
          <t>KODEX 삼성전자SK하이닉스채권혼합50</t>
        </is>
      </c>
      <c r="C4185" t="inlineStr">
        <is>
          <t>001770</t>
        </is>
      </c>
      <c r="D4185" t="inlineStr">
        <is>
          <t>전체 평가기간</t>
        </is>
      </c>
      <c r="E4185" t="inlineStr">
        <is>
          <t>[중기추세]+[정석방어]</t>
        </is>
      </c>
      <c r="F4185" t="inlineStr">
        <is>
          <t>2026-01-28</t>
        </is>
      </c>
      <c r="G4185" t="n">
        <v>17662.35</v>
      </c>
      <c r="H4185" t="inlineStr">
        <is>
          <t>2026-05-15</t>
        </is>
      </c>
      <c r="I4185" t="n">
        <v>15519.13</v>
      </c>
      <c r="J4185" t="inlineStr">
        <is>
          <t>최종 손절 도달(-10%)</t>
        </is>
      </c>
      <c r="K4185" t="n">
        <v>13</v>
      </c>
      <c r="L4185" t="n">
        <v>0</v>
      </c>
      <c r="M4185" t="n">
        <v>-12.4</v>
      </c>
      <c r="N4185" t="inlineStr">
        <is>
          <t>05.15. 13주 매도(-10% 하락 시 10% 손절 원칙)</t>
        </is>
      </c>
      <c r="O4185" t="n">
        <v>300000</v>
      </c>
      <c r="P4185">
        <f>COUNTIF($A$2:A4185,A4185)</f>
        <v/>
      </c>
      <c r="Q4185">
        <f>A4185&amp;"|"&amp;P4185</f>
        <v/>
      </c>
    </row>
    <row r="4186">
      <c r="A4186" t="inlineStr">
        <is>
          <t>KODEX 삼성전자SK하이닉스채권혼합50|전체 평가기간|[중기추세]+[변동성허용]</t>
        </is>
      </c>
      <c r="B4186" t="inlineStr">
        <is>
          <t>KODEX 삼성전자SK하이닉스채권혼합50</t>
        </is>
      </c>
      <c r="C4186" t="inlineStr">
        <is>
          <t>001770</t>
        </is>
      </c>
      <c r="D4186" t="inlineStr">
        <is>
          <t>전체 평가기간</t>
        </is>
      </c>
      <c r="E4186" t="inlineStr">
        <is>
          <t>[중기추세]+[변동성허용]</t>
        </is>
      </c>
      <c r="F4186" t="inlineStr">
        <is>
          <t>2026-01-28</t>
        </is>
      </c>
      <c r="G4186" t="n">
        <v>17662.35</v>
      </c>
      <c r="H4186" t="inlineStr">
        <is>
          <t>2026-03-04</t>
        </is>
      </c>
      <c r="I4186" t="n">
        <v>16238.62</v>
      </c>
      <c r="J4186" t="inlineStr">
        <is>
          <t>1차 손절 도달(-5%)</t>
        </is>
      </c>
      <c r="K4186" t="n">
        <v>8</v>
      </c>
      <c r="L4186" t="n">
        <v>8</v>
      </c>
      <c r="M4186" t="n">
        <v>-8.34</v>
      </c>
      <c r="N4186" t="inlineStr">
        <is>
          <t>03.04. 8주 매도(-5% 하락 시 50% 손절 원칙)</t>
        </is>
      </c>
      <c r="O4186" t="n">
        <v>300000</v>
      </c>
      <c r="P4186">
        <f>COUNTIF($A$2:A4186,A4186)</f>
        <v/>
      </c>
      <c r="Q4186">
        <f>A4186&amp;"|"&amp;P4186</f>
        <v/>
      </c>
    </row>
    <row r="4187">
      <c r="A4187" t="inlineStr">
        <is>
          <t>KODEX 삼성전자SK하이닉스채권혼합50|전체 평가기간|[중기추세]+[변동성허용]</t>
        </is>
      </c>
      <c r="B4187" t="inlineStr">
        <is>
          <t>KODEX 삼성전자SK하이닉스채권혼합50</t>
        </is>
      </c>
      <c r="C4187" t="inlineStr">
        <is>
          <t>001770</t>
        </is>
      </c>
      <c r="D4187" t="inlineStr">
        <is>
          <t>전체 평가기간</t>
        </is>
      </c>
      <c r="E4187" t="inlineStr">
        <is>
          <t>[중기추세]+[변동성허용]</t>
        </is>
      </c>
      <c r="F4187" t="inlineStr">
        <is>
          <t>2026-01-28</t>
        </is>
      </c>
      <c r="G4187" t="n">
        <v>17662.35</v>
      </c>
      <c r="H4187" t="inlineStr">
        <is>
          <t>2026-05-15</t>
        </is>
      </c>
      <c r="I4187" t="n">
        <v>15519.13</v>
      </c>
      <c r="J4187" t="inlineStr">
        <is>
          <t>2차 손절 도달(-10%)</t>
        </is>
      </c>
      <c r="K4187" t="n">
        <v>4</v>
      </c>
      <c r="L4187" t="n">
        <v>4</v>
      </c>
      <c r="M4187" t="n">
        <v>-12.4</v>
      </c>
      <c r="N4187" t="inlineStr">
        <is>
          <t>05.15. 4주 매도(-10% 하락 시 30% 손절 원칙)</t>
        </is>
      </c>
      <c r="O4187" t="n">
        <v>300000</v>
      </c>
      <c r="P4187">
        <f>COUNTIF($A$2:A4187,A4187)</f>
        <v/>
      </c>
      <c r="Q4187">
        <f>A4187&amp;"|"&amp;P4187</f>
        <v/>
      </c>
    </row>
    <row r="4188">
      <c r="A4188" t="inlineStr">
        <is>
          <t>KODEX 삼성전자SK하이닉스채권혼합50|전체 평가기간|[중기추세]+[변동성허용]</t>
        </is>
      </c>
      <c r="B4188" t="inlineStr">
        <is>
          <t>KODEX 삼성전자SK하이닉스채권혼합50</t>
        </is>
      </c>
      <c r="C4188" t="inlineStr">
        <is>
          <t>001770</t>
        </is>
      </c>
      <c r="D4188" t="inlineStr">
        <is>
          <t>전체 평가기간</t>
        </is>
      </c>
      <c r="E4188" t="inlineStr">
        <is>
          <t>[중기추세]+[변동성허용]</t>
        </is>
      </c>
      <c r="F4188" t="inlineStr">
        <is>
          <t>2026-01-28</t>
        </is>
      </c>
      <c r="G4188" t="n">
        <v>17662.35</v>
      </c>
      <c r="H4188" t="inlineStr">
        <is>
          <t>2026-05-29</t>
        </is>
      </c>
      <c r="I4188" t="n">
        <v>14459.87</v>
      </c>
      <c r="J4188" t="inlineStr">
        <is>
          <t>최종 손절 도달(-15%)</t>
        </is>
      </c>
      <c r="K4188" t="n">
        <v>4</v>
      </c>
      <c r="L4188" t="n">
        <v>0</v>
      </c>
      <c r="M4188" t="n">
        <v>-18.38</v>
      </c>
      <c r="N4188" t="inlineStr">
        <is>
          <t>05.29. 4주 매도(-15% 하락 시 20% 손절 원칙)</t>
        </is>
      </c>
      <c r="O4188" t="n">
        <v>300000</v>
      </c>
      <c r="P4188">
        <f>COUNTIF($A$2:A4188,A4188)</f>
        <v/>
      </c>
      <c r="Q4188">
        <f>A4188&amp;"|"&amp;P4188</f>
        <v/>
      </c>
    </row>
    <row r="4189">
      <c r="A4189" t="inlineStr">
        <is>
          <t>KODEX 삼성전자SK하이닉스채권혼합50|전체 평가기간|[중기추세]+[버티기형]</t>
        </is>
      </c>
      <c r="B4189" t="inlineStr">
        <is>
          <t>KODEX 삼성전자SK하이닉스채권혼합50</t>
        </is>
      </c>
      <c r="C4189" t="inlineStr">
        <is>
          <t>001770</t>
        </is>
      </c>
      <c r="D4189" t="inlineStr">
        <is>
          <t>전체 평가기간</t>
        </is>
      </c>
      <c r="E4189" t="inlineStr">
        <is>
          <t>[중기추세]+[버티기형]</t>
        </is>
      </c>
      <c r="F4189" t="inlineStr">
        <is>
          <t>2026-01-28</t>
        </is>
      </c>
      <c r="G4189" t="n">
        <v>17662.35</v>
      </c>
      <c r="H4189" t="inlineStr">
        <is>
          <t>2026-03-04</t>
        </is>
      </c>
      <c r="I4189" t="n">
        <v>16238.62</v>
      </c>
      <c r="J4189" t="inlineStr">
        <is>
          <t>1차 손절 도달(-5%)</t>
        </is>
      </c>
      <c r="K4189" t="n">
        <v>6</v>
      </c>
      <c r="L4189" t="n">
        <v>10</v>
      </c>
      <c r="M4189" t="n">
        <v>-8.34</v>
      </c>
      <c r="N4189" t="inlineStr">
        <is>
          <t>03.04. 6주 매도(-5% 하락 시 40% 손절 원칙)</t>
        </is>
      </c>
      <c r="O4189" t="n">
        <v>300000</v>
      </c>
      <c r="P4189">
        <f>COUNTIF($A$2:A4189,A4189)</f>
        <v/>
      </c>
      <c r="Q4189">
        <f>A4189&amp;"|"&amp;P4189</f>
        <v/>
      </c>
    </row>
    <row r="4190">
      <c r="A4190" t="inlineStr">
        <is>
          <t>KODEX 삼성전자SK하이닉스채권혼합50|전체 평가기간|[중기추세]+[버티기형]</t>
        </is>
      </c>
      <c r="B4190" t="inlineStr">
        <is>
          <t>KODEX 삼성전자SK하이닉스채권혼합50</t>
        </is>
      </c>
      <c r="C4190" t="inlineStr">
        <is>
          <t>001770</t>
        </is>
      </c>
      <c r="D4190" t="inlineStr">
        <is>
          <t>전체 평가기간</t>
        </is>
      </c>
      <c r="E4190" t="inlineStr">
        <is>
          <t>[중기추세]+[버티기형]</t>
        </is>
      </c>
      <c r="F4190" t="inlineStr">
        <is>
          <t>2026-01-28</t>
        </is>
      </c>
      <c r="G4190" t="n">
        <v>17662.35</v>
      </c>
      <c r="H4190" t="inlineStr">
        <is>
          <t>2026-05-29</t>
        </is>
      </c>
      <c r="I4190" t="n">
        <v>14459.87</v>
      </c>
      <c r="J4190" t="inlineStr">
        <is>
          <t>2차 손절 도달(-15%)</t>
        </is>
      </c>
      <c r="K4190" t="n">
        <v>4</v>
      </c>
      <c r="L4190" t="n">
        <v>6</v>
      </c>
      <c r="M4190" t="n">
        <v>-18.38</v>
      </c>
      <c r="N4190" t="inlineStr">
        <is>
          <t>05.29. 4주 매도(-15% 하락 시 30% 손절 원칙)</t>
        </is>
      </c>
      <c r="O4190" t="n">
        <v>300000</v>
      </c>
      <c r="P4190">
        <f>COUNTIF($A$2:A4190,A4190)</f>
        <v/>
      </c>
      <c r="Q4190">
        <f>A4190&amp;"|"&amp;P4190</f>
        <v/>
      </c>
    </row>
    <row r="4191">
      <c r="A4191" t="inlineStr">
        <is>
          <t>KODEX 삼성전자SK하이닉스채권혼합50|전체 평가기간|[중기추세]+[버티기형]</t>
        </is>
      </c>
      <c r="B4191" t="inlineStr">
        <is>
          <t>KODEX 삼성전자SK하이닉스채권혼합50</t>
        </is>
      </c>
      <c r="C4191" t="inlineStr">
        <is>
          <t>001770</t>
        </is>
      </c>
      <c r="D4191" t="inlineStr">
        <is>
          <t>전체 평가기간</t>
        </is>
      </c>
      <c r="E4191" t="inlineStr">
        <is>
          <t>[중기추세]+[버티기형]</t>
        </is>
      </c>
      <c r="F4191" t="inlineStr">
        <is>
          <t>2026-01-28</t>
        </is>
      </c>
      <c r="G4191" t="n">
        <v>17662.35</v>
      </c>
      <c r="H4191" t="inlineStr">
        <is>
          <t>2026-06-01</t>
        </is>
      </c>
      <c r="I4191" t="n">
        <v>13730.38</v>
      </c>
      <c r="J4191" t="inlineStr">
        <is>
          <t>최종 손절 도달(-20%)</t>
        </is>
      </c>
      <c r="K4191" t="n">
        <v>6</v>
      </c>
      <c r="L4191" t="n">
        <v>0</v>
      </c>
      <c r="M4191" t="n">
        <v>-22.49</v>
      </c>
      <c r="N4191" t="inlineStr">
        <is>
          <t>06.01. 6주 매도(-20% 하락 시 30% 손절 원칙)</t>
        </is>
      </c>
      <c r="O4191" t="n">
        <v>300000</v>
      </c>
      <c r="P4191">
        <f>COUNTIF($A$2:A4191,A4191)</f>
        <v/>
      </c>
      <c r="Q4191">
        <f>A4191&amp;"|"&amp;P4191</f>
        <v/>
      </c>
    </row>
    <row r="4192">
      <c r="A4192" t="inlineStr">
        <is>
          <t>KODEX 삼성전자SK하이닉스채권혼합50|전체 평가기간|[수익극대화]+[칼손절]</t>
        </is>
      </c>
      <c r="B4192" t="inlineStr">
        <is>
          <t>KODEX 삼성전자SK하이닉스채권혼합50</t>
        </is>
      </c>
      <c r="C4192" t="inlineStr">
        <is>
          <t>001770</t>
        </is>
      </c>
      <c r="D4192" t="inlineStr">
        <is>
          <t>전체 평가기간</t>
        </is>
      </c>
      <c r="E4192" t="inlineStr">
        <is>
          <t>[수익극대화]+[칼손절]</t>
        </is>
      </c>
      <c r="F4192" t="inlineStr">
        <is>
          <t>2026-01-28</t>
        </is>
      </c>
      <c r="G4192" t="n">
        <v>17662.35</v>
      </c>
      <c r="H4192" t="inlineStr">
        <is>
          <t>2026-02-20</t>
        </is>
      </c>
      <c r="I4192" t="n">
        <v>17207.95</v>
      </c>
      <c r="J4192" t="inlineStr">
        <is>
          <t>1차 손절 도달(-2%)</t>
        </is>
      </c>
      <c r="K4192" t="n">
        <v>12</v>
      </c>
      <c r="L4192" t="n">
        <v>4</v>
      </c>
      <c r="M4192" t="n">
        <v>-2.86</v>
      </c>
      <c r="N4192" t="inlineStr">
        <is>
          <t>02.20. 12주 매도(-2% 하락 시 80% 손절 원칙)</t>
        </is>
      </c>
      <c r="O4192" t="n">
        <v>300000</v>
      </c>
      <c r="P4192">
        <f>COUNTIF($A$2:A4192,A4192)</f>
        <v/>
      </c>
      <c r="Q4192">
        <f>A4192&amp;"|"&amp;P4192</f>
        <v/>
      </c>
    </row>
    <row r="4193">
      <c r="A4193" t="inlineStr">
        <is>
          <t>KODEX 삼성전자SK하이닉스채권혼합50|전체 평가기간|[수익극대화]+[칼손절]</t>
        </is>
      </c>
      <c r="B4193" t="inlineStr">
        <is>
          <t>KODEX 삼성전자SK하이닉스채권혼합50</t>
        </is>
      </c>
      <c r="C4193" t="inlineStr">
        <is>
          <t>001770</t>
        </is>
      </c>
      <c r="D4193" t="inlineStr">
        <is>
          <t>전체 평가기간</t>
        </is>
      </c>
      <c r="E4193" t="inlineStr">
        <is>
          <t>[수익극대화]+[칼손절]</t>
        </is>
      </c>
      <c r="F4193" t="inlineStr">
        <is>
          <t>2026-01-28</t>
        </is>
      </c>
      <c r="G4193" t="n">
        <v>17662.35</v>
      </c>
      <c r="H4193" t="inlineStr">
        <is>
          <t>2026-03-04</t>
        </is>
      </c>
      <c r="I4193" t="n">
        <v>16238.62</v>
      </c>
      <c r="J4193" t="inlineStr">
        <is>
          <t>최종 손절 도달(-6%)</t>
        </is>
      </c>
      <c r="K4193" t="n">
        <v>4</v>
      </c>
      <c r="L4193" t="n">
        <v>0</v>
      </c>
      <c r="M4193" t="n">
        <v>-8.34</v>
      </c>
      <c r="N4193" t="inlineStr">
        <is>
          <t>03.04. 4주 매도(-6% 하락 시 10% 손절 원칙)</t>
        </is>
      </c>
      <c r="O4193" t="n">
        <v>300000</v>
      </c>
      <c r="P4193">
        <f>COUNTIF($A$2:A4193,A4193)</f>
        <v/>
      </c>
      <c r="Q4193">
        <f>A4193&amp;"|"&amp;P4193</f>
        <v/>
      </c>
    </row>
    <row r="4194">
      <c r="A4194" t="inlineStr">
        <is>
          <t>KODEX 삼성전자SK하이닉스채권혼합50|전체 평가기간|[수익극대화]+[칼손절]</t>
        </is>
      </c>
      <c r="B4194" t="inlineStr">
        <is>
          <t>KODEX 삼성전자SK하이닉스채권혼합50</t>
        </is>
      </c>
      <c r="C4194" t="inlineStr">
        <is>
          <t>001770</t>
        </is>
      </c>
      <c r="D4194" t="inlineStr">
        <is>
          <t>전체 평가기간</t>
        </is>
      </c>
      <c r="E4194" t="inlineStr">
        <is>
          <t>[수익극대화]+[칼손절]</t>
        </is>
      </c>
      <c r="F4194" t="inlineStr">
        <is>
          <t>2026-03-30</t>
        </is>
      </c>
      <c r="G4194" t="n">
        <v>16931.84</v>
      </c>
      <c r="H4194" t="inlineStr">
        <is>
          <t>2026-04-07</t>
        </is>
      </c>
      <c r="I4194" t="n">
        <v>16088.73</v>
      </c>
      <c r="J4194" t="inlineStr">
        <is>
          <t>2차 손절 도달(-4%)</t>
        </is>
      </c>
      <c r="K4194" t="n">
        <v>1</v>
      </c>
      <c r="L4194" t="n">
        <v>16</v>
      </c>
      <c r="M4194" t="n">
        <v>-5.26</v>
      </c>
      <c r="N4194" t="inlineStr">
        <is>
          <t>04.07. 1주 매도(-4% 하락 시 10% 손절 원칙)</t>
        </is>
      </c>
      <c r="O4194" t="n">
        <v>300000</v>
      </c>
      <c r="P4194">
        <f>COUNTIF($A$2:A4194,A4194)</f>
        <v/>
      </c>
      <c r="Q4194">
        <f>A4194&amp;"|"&amp;P4194</f>
        <v/>
      </c>
    </row>
    <row r="4195">
      <c r="A4195" t="inlineStr">
        <is>
          <t>KODEX 삼성전자SK하이닉스채권혼합50|전체 평가기간|[수익극대화]+[칼손절]</t>
        </is>
      </c>
      <c r="B4195" t="inlineStr">
        <is>
          <t>KODEX 삼성전자SK하이닉스채권혼합50</t>
        </is>
      </c>
      <c r="C4195" t="inlineStr">
        <is>
          <t>001770</t>
        </is>
      </c>
      <c r="D4195" t="inlineStr">
        <is>
          <t>전체 평가기간</t>
        </is>
      </c>
      <c r="E4195" t="inlineStr">
        <is>
          <t>[수익극대화]+[칼손절]</t>
        </is>
      </c>
      <c r="F4195" t="inlineStr">
        <is>
          <t>2026-03-30</t>
        </is>
      </c>
      <c r="G4195" t="n">
        <v>16931.84</v>
      </c>
      <c r="H4195" t="inlineStr">
        <is>
          <t>2026-05-15</t>
        </is>
      </c>
      <c r="I4195" t="n">
        <v>15519.13</v>
      </c>
      <c r="J4195" t="inlineStr">
        <is>
          <t>최종 손절 도달(-6%)</t>
        </is>
      </c>
      <c r="K4195" t="n">
        <v>16</v>
      </c>
      <c r="L4195" t="n">
        <v>0</v>
      </c>
      <c r="M4195" t="n">
        <v>-8.619999999999999</v>
      </c>
      <c r="N4195" t="inlineStr">
        <is>
          <t>05.15. 16주 매도(-6% 하락 시 10% 손절 원칙)</t>
        </is>
      </c>
      <c r="O4195" t="n">
        <v>300000</v>
      </c>
      <c r="P4195">
        <f>COUNTIF($A$2:A4195,A4195)</f>
        <v/>
      </c>
      <c r="Q4195">
        <f>A4195&amp;"|"&amp;P4195</f>
        <v/>
      </c>
    </row>
    <row r="4196">
      <c r="A4196" t="inlineStr">
        <is>
          <t>KODEX 삼성전자SK하이닉스채권혼합50|전체 평가기간|[수익극대화]+[정석방어]</t>
        </is>
      </c>
      <c r="B4196" t="inlineStr">
        <is>
          <t>KODEX 삼성전자SK하이닉스채권혼합50</t>
        </is>
      </c>
      <c r="C4196" t="inlineStr">
        <is>
          <t>001770</t>
        </is>
      </c>
      <c r="D4196" t="inlineStr">
        <is>
          <t>전체 평가기간</t>
        </is>
      </c>
      <c r="E4196" t="inlineStr">
        <is>
          <t>[수익극대화]+[정석방어]</t>
        </is>
      </c>
      <c r="F4196" t="inlineStr">
        <is>
          <t>2026-01-28</t>
        </is>
      </c>
      <c r="G4196" t="n">
        <v>17662.35</v>
      </c>
      <c r="H4196" t="inlineStr">
        <is>
          <t>2026-03-04</t>
        </is>
      </c>
      <c r="I4196" t="n">
        <v>16238.62</v>
      </c>
      <c r="J4196" t="inlineStr">
        <is>
          <t>2차 손절 도달(-5%)</t>
        </is>
      </c>
      <c r="K4196" t="n">
        <v>3</v>
      </c>
      <c r="L4196" t="n">
        <v>13</v>
      </c>
      <c r="M4196" t="n">
        <v>-8.34</v>
      </c>
      <c r="N4196" t="inlineStr">
        <is>
          <t>03.04. 3주 매도(-5% 하락 시 20% 손절 원칙)</t>
        </is>
      </c>
      <c r="O4196" t="n">
        <v>300000</v>
      </c>
      <c r="P4196">
        <f>COUNTIF($A$2:A4196,A4196)</f>
        <v/>
      </c>
      <c r="Q4196">
        <f>A4196&amp;"|"&amp;P4196</f>
        <v/>
      </c>
    </row>
    <row r="4197">
      <c r="A4197" t="inlineStr">
        <is>
          <t>KODEX 삼성전자SK하이닉스채권혼합50|전체 평가기간|[수익극대화]+[정석방어]</t>
        </is>
      </c>
      <c r="B4197" t="inlineStr">
        <is>
          <t>KODEX 삼성전자SK하이닉스채권혼합50</t>
        </is>
      </c>
      <c r="C4197" t="inlineStr">
        <is>
          <t>001770</t>
        </is>
      </c>
      <c r="D4197" t="inlineStr">
        <is>
          <t>전체 평가기간</t>
        </is>
      </c>
      <c r="E4197" t="inlineStr">
        <is>
          <t>[수익극대화]+[정석방어]</t>
        </is>
      </c>
      <c r="F4197" t="inlineStr">
        <is>
          <t>2026-01-28</t>
        </is>
      </c>
      <c r="G4197" t="n">
        <v>17662.35</v>
      </c>
      <c r="H4197" t="inlineStr">
        <is>
          <t>2026-05-15</t>
        </is>
      </c>
      <c r="I4197" t="n">
        <v>15519.13</v>
      </c>
      <c r="J4197" t="inlineStr">
        <is>
          <t>최종 손절 도달(-10%)</t>
        </is>
      </c>
      <c r="K4197" t="n">
        <v>13</v>
      </c>
      <c r="L4197" t="n">
        <v>0</v>
      </c>
      <c r="M4197" t="n">
        <v>-12.4</v>
      </c>
      <c r="N4197" t="inlineStr">
        <is>
          <t>05.15. 13주 매도(-10% 하락 시 10% 손절 원칙)</t>
        </is>
      </c>
      <c r="O4197" t="n">
        <v>300000</v>
      </c>
      <c r="P4197">
        <f>COUNTIF($A$2:A4197,A4197)</f>
        <v/>
      </c>
      <c r="Q4197">
        <f>A4197&amp;"|"&amp;P4197</f>
        <v/>
      </c>
    </row>
    <row r="4198">
      <c r="A4198" t="inlineStr">
        <is>
          <t>KODEX 삼성전자SK하이닉스채권혼합50|전체 평가기간|[수익극대화]+[변동성허용]</t>
        </is>
      </c>
      <c r="B4198" t="inlineStr">
        <is>
          <t>KODEX 삼성전자SK하이닉스채권혼합50</t>
        </is>
      </c>
      <c r="C4198" t="inlineStr">
        <is>
          <t>001770</t>
        </is>
      </c>
      <c r="D4198" t="inlineStr">
        <is>
          <t>전체 평가기간</t>
        </is>
      </c>
      <c r="E4198" t="inlineStr">
        <is>
          <t>[수익극대화]+[변동성허용]</t>
        </is>
      </c>
      <c r="F4198" t="inlineStr">
        <is>
          <t>2026-01-28</t>
        </is>
      </c>
      <c r="G4198" t="n">
        <v>17662.35</v>
      </c>
      <c r="H4198" t="inlineStr">
        <is>
          <t>2026-03-04</t>
        </is>
      </c>
      <c r="I4198" t="n">
        <v>16238.62</v>
      </c>
      <c r="J4198" t="inlineStr">
        <is>
          <t>1차 손절 도달(-5%)</t>
        </is>
      </c>
      <c r="K4198" t="n">
        <v>8</v>
      </c>
      <c r="L4198" t="n">
        <v>8</v>
      </c>
      <c r="M4198" t="n">
        <v>-8.34</v>
      </c>
      <c r="N4198" t="inlineStr">
        <is>
          <t>03.04. 8주 매도(-5% 하락 시 50% 손절 원칙)</t>
        </is>
      </c>
      <c r="O4198" t="n">
        <v>300000</v>
      </c>
      <c r="P4198">
        <f>COUNTIF($A$2:A4198,A4198)</f>
        <v/>
      </c>
      <c r="Q4198">
        <f>A4198&amp;"|"&amp;P4198</f>
        <v/>
      </c>
    </row>
    <row r="4199">
      <c r="A4199" t="inlineStr">
        <is>
          <t>KODEX 삼성전자SK하이닉스채권혼합50|전체 평가기간|[수익극대화]+[변동성허용]</t>
        </is>
      </c>
      <c r="B4199" t="inlineStr">
        <is>
          <t>KODEX 삼성전자SK하이닉스채권혼합50</t>
        </is>
      </c>
      <c r="C4199" t="inlineStr">
        <is>
          <t>001770</t>
        </is>
      </c>
      <c r="D4199" t="inlineStr">
        <is>
          <t>전체 평가기간</t>
        </is>
      </c>
      <c r="E4199" t="inlineStr">
        <is>
          <t>[수익극대화]+[변동성허용]</t>
        </is>
      </c>
      <c r="F4199" t="inlineStr">
        <is>
          <t>2026-01-28</t>
        </is>
      </c>
      <c r="G4199" t="n">
        <v>17662.35</v>
      </c>
      <c r="H4199" t="inlineStr">
        <is>
          <t>2026-05-15</t>
        </is>
      </c>
      <c r="I4199" t="n">
        <v>15519.13</v>
      </c>
      <c r="J4199" t="inlineStr">
        <is>
          <t>2차 손절 도달(-10%)</t>
        </is>
      </c>
      <c r="K4199" t="n">
        <v>4</v>
      </c>
      <c r="L4199" t="n">
        <v>4</v>
      </c>
      <c r="M4199" t="n">
        <v>-12.4</v>
      </c>
      <c r="N4199" t="inlineStr">
        <is>
          <t>05.15. 4주 매도(-10% 하락 시 30% 손절 원칙)</t>
        </is>
      </c>
      <c r="O4199" t="n">
        <v>300000</v>
      </c>
      <c r="P4199">
        <f>COUNTIF($A$2:A4199,A4199)</f>
        <v/>
      </c>
      <c r="Q4199">
        <f>A4199&amp;"|"&amp;P4199</f>
        <v/>
      </c>
    </row>
    <row r="4200">
      <c r="A4200" t="inlineStr">
        <is>
          <t>KODEX 삼성전자SK하이닉스채권혼합50|전체 평가기간|[수익극대화]+[변동성허용]</t>
        </is>
      </c>
      <c r="B4200" t="inlineStr">
        <is>
          <t>KODEX 삼성전자SK하이닉스채권혼합50</t>
        </is>
      </c>
      <c r="C4200" t="inlineStr">
        <is>
          <t>001770</t>
        </is>
      </c>
      <c r="D4200" t="inlineStr">
        <is>
          <t>전체 평가기간</t>
        </is>
      </c>
      <c r="E4200" t="inlineStr">
        <is>
          <t>[수익극대화]+[변동성허용]</t>
        </is>
      </c>
      <c r="F4200" t="inlineStr">
        <is>
          <t>2026-01-28</t>
        </is>
      </c>
      <c r="G4200" t="n">
        <v>17662.35</v>
      </c>
      <c r="H4200" t="inlineStr">
        <is>
          <t>2026-05-29</t>
        </is>
      </c>
      <c r="I4200" t="n">
        <v>14459.87</v>
      </c>
      <c r="J4200" t="inlineStr">
        <is>
          <t>최종 손절 도달(-15%)</t>
        </is>
      </c>
      <c r="K4200" t="n">
        <v>4</v>
      </c>
      <c r="L4200" t="n">
        <v>0</v>
      </c>
      <c r="M4200" t="n">
        <v>-18.38</v>
      </c>
      <c r="N4200" t="inlineStr">
        <is>
          <t>05.29. 4주 매도(-15% 하락 시 20% 손절 원칙)</t>
        </is>
      </c>
      <c r="O4200" t="n">
        <v>300000</v>
      </c>
      <c r="P4200">
        <f>COUNTIF($A$2:A4200,A4200)</f>
        <v/>
      </c>
      <c r="Q4200">
        <f>A4200&amp;"|"&amp;P4200</f>
        <v/>
      </c>
    </row>
    <row r="4201">
      <c r="A4201" t="inlineStr">
        <is>
          <t>KODEX 삼성전자SK하이닉스채권혼합50|전체 평가기간|[수익극대화]+[버티기형]</t>
        </is>
      </c>
      <c r="B4201" t="inlineStr">
        <is>
          <t>KODEX 삼성전자SK하이닉스채권혼합50</t>
        </is>
      </c>
      <c r="C4201" t="inlineStr">
        <is>
          <t>001770</t>
        </is>
      </c>
      <c r="D4201" t="inlineStr">
        <is>
          <t>전체 평가기간</t>
        </is>
      </c>
      <c r="E4201" t="inlineStr">
        <is>
          <t>[수익극대화]+[버티기형]</t>
        </is>
      </c>
      <c r="F4201" t="inlineStr">
        <is>
          <t>2026-01-28</t>
        </is>
      </c>
      <c r="G4201" t="n">
        <v>17662.35</v>
      </c>
      <c r="H4201" t="inlineStr">
        <is>
          <t>2026-03-04</t>
        </is>
      </c>
      <c r="I4201" t="n">
        <v>16238.62</v>
      </c>
      <c r="J4201" t="inlineStr">
        <is>
          <t>1차 손절 도달(-5%)</t>
        </is>
      </c>
      <c r="K4201" t="n">
        <v>6</v>
      </c>
      <c r="L4201" t="n">
        <v>10</v>
      </c>
      <c r="M4201" t="n">
        <v>-8.34</v>
      </c>
      <c r="N4201" t="inlineStr">
        <is>
          <t>03.04. 6주 매도(-5% 하락 시 40% 손절 원칙)</t>
        </is>
      </c>
      <c r="O4201" t="n">
        <v>300000</v>
      </c>
      <c r="P4201">
        <f>COUNTIF($A$2:A4201,A4201)</f>
        <v/>
      </c>
      <c r="Q4201">
        <f>A4201&amp;"|"&amp;P4201</f>
        <v/>
      </c>
    </row>
    <row r="4202">
      <c r="A4202" t="inlineStr">
        <is>
          <t>KODEX 삼성전자SK하이닉스채권혼합50|전체 평가기간|[수익극대화]+[버티기형]</t>
        </is>
      </c>
      <c r="B4202" t="inlineStr">
        <is>
          <t>KODEX 삼성전자SK하이닉스채권혼합50</t>
        </is>
      </c>
      <c r="C4202" t="inlineStr">
        <is>
          <t>001770</t>
        </is>
      </c>
      <c r="D4202" t="inlineStr">
        <is>
          <t>전체 평가기간</t>
        </is>
      </c>
      <c r="E4202" t="inlineStr">
        <is>
          <t>[수익극대화]+[버티기형]</t>
        </is>
      </c>
      <c r="F4202" t="inlineStr">
        <is>
          <t>2026-01-28</t>
        </is>
      </c>
      <c r="G4202" t="n">
        <v>17662.35</v>
      </c>
      <c r="H4202" t="inlineStr">
        <is>
          <t>2026-05-29</t>
        </is>
      </c>
      <c r="I4202" t="n">
        <v>14459.87</v>
      </c>
      <c r="J4202" t="inlineStr">
        <is>
          <t>2차 손절 도달(-15%)</t>
        </is>
      </c>
      <c r="K4202" t="n">
        <v>4</v>
      </c>
      <c r="L4202" t="n">
        <v>6</v>
      </c>
      <c r="M4202" t="n">
        <v>-18.38</v>
      </c>
      <c r="N4202" t="inlineStr">
        <is>
          <t>05.29. 4주 매도(-15% 하락 시 30% 손절 원칙)</t>
        </is>
      </c>
      <c r="O4202" t="n">
        <v>300000</v>
      </c>
      <c r="P4202">
        <f>COUNTIF($A$2:A4202,A4202)</f>
        <v/>
      </c>
      <c r="Q4202">
        <f>A4202&amp;"|"&amp;P4202</f>
        <v/>
      </c>
    </row>
    <row r="4203">
      <c r="A4203" t="inlineStr">
        <is>
          <t>KODEX 삼성전자SK하이닉스채권혼합50|전체 평가기간|[수익극대화]+[버티기형]</t>
        </is>
      </c>
      <c r="B4203" t="inlineStr">
        <is>
          <t>KODEX 삼성전자SK하이닉스채권혼합50</t>
        </is>
      </c>
      <c r="C4203" t="inlineStr">
        <is>
          <t>001770</t>
        </is>
      </c>
      <c r="D4203" t="inlineStr">
        <is>
          <t>전체 평가기간</t>
        </is>
      </c>
      <c r="E4203" t="inlineStr">
        <is>
          <t>[수익극대화]+[버티기형]</t>
        </is>
      </c>
      <c r="F4203" t="inlineStr">
        <is>
          <t>2026-01-28</t>
        </is>
      </c>
      <c r="G4203" t="n">
        <v>17662.35</v>
      </c>
      <c r="H4203" t="inlineStr">
        <is>
          <t>2026-06-01</t>
        </is>
      </c>
      <c r="I4203" t="n">
        <v>13730.38</v>
      </c>
      <c r="J4203" t="inlineStr">
        <is>
          <t>최종 손절 도달(-20%)</t>
        </is>
      </c>
      <c r="K4203" t="n">
        <v>6</v>
      </c>
      <c r="L4203" t="n">
        <v>0</v>
      </c>
      <c r="M4203" t="n">
        <v>-22.49</v>
      </c>
      <c r="N4203" t="inlineStr">
        <is>
          <t>06.01. 6주 매도(-20% 하락 시 30% 손절 원칙)</t>
        </is>
      </c>
      <c r="O4203" t="n">
        <v>300000</v>
      </c>
      <c r="P4203">
        <f>COUNTIF($A$2:A4203,A4203)</f>
        <v/>
      </c>
      <c r="Q4203">
        <f>A4203&amp;"|"&amp;P4203</f>
        <v/>
      </c>
    </row>
  </sheetData>
  <autoFilter ref="A1:Q420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10" t="inlineStr">
        <is>
          <t>최고전략조회키</t>
        </is>
      </c>
      <c r="B1" s="110" t="inlineStr">
        <is>
          <t>종목명</t>
        </is>
      </c>
      <c r="C1" s="110" t="inlineStr">
        <is>
          <t>기간선택</t>
        </is>
      </c>
      <c r="D1" s="110" t="inlineStr">
        <is>
          <t>최고전략콤보</t>
        </is>
      </c>
      <c r="E1" s="110" t="inlineStr">
        <is>
          <t>최고전략수익률</t>
        </is>
      </c>
      <c r="F1" s="110" t="inlineStr">
        <is>
          <t>최고전략MDD</t>
        </is>
      </c>
      <c r="G1" s="110" t="inlineStr">
        <is>
          <t>최고전략승률</t>
        </is>
      </c>
      <c r="H1" s="110" t="inlineStr">
        <is>
          <t>최고전략거래횟수</t>
        </is>
      </c>
      <c r="I1" s="110" t="inlineStr">
        <is>
          <t>최고익절전략내용</t>
        </is>
      </c>
      <c r="J1" s="110" t="inlineStr">
        <is>
          <t>최고손절전략내용</t>
        </is>
      </c>
    </row>
    <row r="2">
      <c r="A2" t="inlineStr">
        <is>
          <t>1Q K반도체TOP2+|1개월 전에 샀다면</t>
        </is>
      </c>
      <c r="B2" t="inlineStr">
        <is>
          <t>1Q K반도체TOP2+</t>
        </is>
      </c>
      <c r="C2" t="inlineStr">
        <is>
          <t>1개월 전에 샀다면</t>
        </is>
      </c>
      <c r="D2" t="inlineStr">
        <is>
          <t>[초단타]+[칼손절]</t>
        </is>
      </c>
      <c r="E2" t="n">
        <v>0</v>
      </c>
      <c r="F2" t="n">
        <v>0</v>
      </c>
      <c r="G2" t="n">
        <v>0</v>
      </c>
      <c r="H2" t="n">
        <v>0</v>
      </c>
      <c r="I2" t="inlineStr">
        <is>
          <t>+3%▶70% 익절 / +5%▶20% 익절 / +10%▶10% 익절</t>
        </is>
      </c>
      <c r="J2" t="inlineStr">
        <is>
          <t>-2%▶80% 손절 / -4%▶10% 손절 / -6%▶10% 손절</t>
        </is>
      </c>
    </row>
    <row r="3">
      <c r="A3" t="inlineStr">
        <is>
          <t>1Q K반도체TOP2+|2주 전에 샀다면</t>
        </is>
      </c>
      <c r="B3" t="inlineStr">
        <is>
          <t>1Q K반도체TOP2+</t>
        </is>
      </c>
      <c r="C3" t="inlineStr">
        <is>
          <t>2주 전에 샀다면</t>
        </is>
      </c>
      <c r="D3" t="inlineStr">
        <is>
          <t>[초단타]+[칼손절]</t>
        </is>
      </c>
      <c r="E3" t="n">
        <v>0</v>
      </c>
      <c r="F3" t="n">
        <v>0</v>
      </c>
      <c r="G3" t="n">
        <v>0</v>
      </c>
      <c r="H3" t="n">
        <v>0</v>
      </c>
      <c r="I3" t="inlineStr">
        <is>
          <t>+3%▶70% 익절 / +5%▶20% 익절 / +10%▶10% 익절</t>
        </is>
      </c>
      <c r="J3" t="inlineStr">
        <is>
          <t>-2%▶80% 손절 / -4%▶10% 손절 / -6%▶10% 손절</t>
        </is>
      </c>
    </row>
    <row r="4">
      <c r="A4" t="inlineStr">
        <is>
          <t>1Q K반도체TOP2+|3개월 전에 샀다면</t>
        </is>
      </c>
      <c r="B4" t="inlineStr">
        <is>
          <t>1Q K반도체TOP2+</t>
        </is>
      </c>
      <c r="C4" t="inlineStr">
        <is>
          <t>3개월 전에 샀다면</t>
        </is>
      </c>
      <c r="D4" t="inlineStr">
        <is>
          <t>[초단타]+[칼손절]</t>
        </is>
      </c>
      <c r="E4" t="n">
        <v>0</v>
      </c>
      <c r="F4" t="n">
        <v>0</v>
      </c>
      <c r="G4" t="n">
        <v>0</v>
      </c>
      <c r="H4" t="n">
        <v>0</v>
      </c>
      <c r="I4" t="inlineStr">
        <is>
          <t>+3%▶70% 익절 / +5%▶20% 익절 / +10%▶10% 익절</t>
        </is>
      </c>
      <c r="J4" t="inlineStr">
        <is>
          <t>-2%▶80% 손절 / -4%▶10% 손절 / -6%▶10% 손절</t>
        </is>
      </c>
    </row>
    <row r="5">
      <c r="A5" t="inlineStr">
        <is>
          <t>1Q K반도체TOP2+|6개월 전에 샀다면</t>
        </is>
      </c>
      <c r="B5" t="inlineStr">
        <is>
          <t>1Q K반도체TOP2+</t>
        </is>
      </c>
      <c r="C5" t="inlineStr">
        <is>
          <t>6개월 전에 샀다면</t>
        </is>
      </c>
      <c r="D5" t="inlineStr">
        <is>
          <t>[초단타]+[칼손절]</t>
        </is>
      </c>
      <c r="E5" t="n">
        <v>0</v>
      </c>
      <c r="F5" t="n">
        <v>0</v>
      </c>
      <c r="G5" t="n">
        <v>0</v>
      </c>
      <c r="H5" t="n">
        <v>0</v>
      </c>
      <c r="I5" t="inlineStr">
        <is>
          <t>+3%▶70% 익절 / +5%▶20% 익절 / +10%▶10% 익절</t>
        </is>
      </c>
      <c r="J5" t="inlineStr">
        <is>
          <t>-2%▶80% 손절 / -4%▶10% 손절 / -6%▶10% 손절</t>
        </is>
      </c>
    </row>
    <row r="6">
      <c r="A6" t="inlineStr">
        <is>
          <t>1Q K반도체TOP2+|전체 평가기간</t>
        </is>
      </c>
      <c r="B6" t="inlineStr">
        <is>
          <t>1Q K반도체TOP2+</t>
        </is>
      </c>
      <c r="C6" t="inlineStr">
        <is>
          <t>전체 평가기간</t>
        </is>
      </c>
      <c r="D6" t="inlineStr">
        <is>
          <t>[초단타]+[칼손절]</t>
        </is>
      </c>
      <c r="E6" t="n">
        <v>0</v>
      </c>
      <c r="F6" t="n">
        <v>0</v>
      </c>
      <c r="G6" t="n">
        <v>0</v>
      </c>
      <c r="H6" t="n">
        <v>0</v>
      </c>
      <c r="I6" t="inlineStr">
        <is>
          <t>+3%▶70% 익절 / +5%▶20% 익절 / +10%▶10% 익절</t>
        </is>
      </c>
      <c r="J6" t="inlineStr">
        <is>
          <t>-2%▶80% 손절 / -4%▶10% 손절 / -6%▶10% 손절</t>
        </is>
      </c>
    </row>
    <row r="7">
      <c r="A7" t="inlineStr">
        <is>
          <t>ACE 미국30년국채액티브(H)|1개월 전에 샀다면</t>
        </is>
      </c>
      <c r="B7" t="inlineStr">
        <is>
          <t>ACE 미국30년국채액티브(H)</t>
        </is>
      </c>
      <c r="C7" t="inlineStr">
        <is>
          <t>1개월 전에 샀다면</t>
        </is>
      </c>
      <c r="D7" t="inlineStr">
        <is>
          <t>[초단타]+[칼손절]</t>
        </is>
      </c>
      <c r="E7" t="n">
        <v>-0.03</v>
      </c>
      <c r="F7" t="n">
        <v>-0.79</v>
      </c>
      <c r="G7" t="n">
        <v>0</v>
      </c>
      <c r="H7" t="n">
        <v>1</v>
      </c>
      <c r="I7" t="inlineStr">
        <is>
          <t>+3%▶70% 익절 / +5%▶20% 익절 / +10%▶10% 익절</t>
        </is>
      </c>
      <c r="J7" t="inlineStr">
        <is>
          <t>-2%▶80% 손절 / -4%▶10% 손절 / -6%▶10% 손절</t>
        </is>
      </c>
    </row>
    <row r="8">
      <c r="A8" t="inlineStr">
        <is>
          <t>ACE 미국30년국채액티브(H)|2주 전에 샀다면</t>
        </is>
      </c>
      <c r="B8" t="inlineStr">
        <is>
          <t>ACE 미국30년국채액티브(H)</t>
        </is>
      </c>
      <c r="C8" t="inlineStr">
        <is>
          <t>2주 전에 샀다면</t>
        </is>
      </c>
      <c r="D8" t="inlineStr">
        <is>
          <t>[초단타]+[칼손절]</t>
        </is>
      </c>
      <c r="E8" t="n">
        <v>-0.03</v>
      </c>
      <c r="F8" t="n">
        <v>-0.79</v>
      </c>
      <c r="G8" t="n">
        <v>0</v>
      </c>
      <c r="H8" t="n">
        <v>1</v>
      </c>
      <c r="I8" t="inlineStr">
        <is>
          <t>+3%▶70% 익절 / +5%▶20% 익절 / +10%▶10% 익절</t>
        </is>
      </c>
      <c r="J8" t="inlineStr">
        <is>
          <t>-2%▶80% 손절 / -4%▶10% 손절 / -6%▶10% 손절</t>
        </is>
      </c>
    </row>
    <row r="9">
      <c r="A9" t="inlineStr">
        <is>
          <t>ACE 미국30년국채액티브(H)|3개월 전에 샀다면</t>
        </is>
      </c>
      <c r="B9" t="inlineStr">
        <is>
          <t>ACE 미국30년국채액티브(H)</t>
        </is>
      </c>
      <c r="C9" t="inlineStr">
        <is>
          <t>3개월 전에 샀다면</t>
        </is>
      </c>
      <c r="D9" t="inlineStr">
        <is>
          <t>[초단타]+[칼손절]</t>
        </is>
      </c>
      <c r="E9" t="n">
        <v>-0.03</v>
      </c>
      <c r="F9" t="n">
        <v>-0.79</v>
      </c>
      <c r="G9" t="n">
        <v>0</v>
      </c>
      <c r="H9" t="n">
        <v>1</v>
      </c>
      <c r="I9" t="inlineStr">
        <is>
          <t>+3%▶70% 익절 / +5%▶20% 익절 / +10%▶10% 익절</t>
        </is>
      </c>
      <c r="J9" t="inlineStr">
        <is>
          <t>-2%▶80% 손절 / -4%▶10% 손절 / -6%▶10% 손절</t>
        </is>
      </c>
    </row>
    <row r="10">
      <c r="A10" t="inlineStr">
        <is>
          <t>ACE 미국30년국채액티브(H)|6개월 전에 샀다면</t>
        </is>
      </c>
      <c r="B10" t="inlineStr">
        <is>
          <t>ACE 미국30년국채액티브(H)</t>
        </is>
      </c>
      <c r="C10" t="inlineStr">
        <is>
          <t>6개월 전에 샀다면</t>
        </is>
      </c>
      <c r="D10" t="inlineStr">
        <is>
          <t>[초단타]+[칼손절]</t>
        </is>
      </c>
      <c r="E10" t="n">
        <v>-2.64</v>
      </c>
      <c r="F10" t="n">
        <v>-5.15</v>
      </c>
      <c r="G10" t="n">
        <v>0</v>
      </c>
      <c r="H10" t="n">
        <v>3</v>
      </c>
      <c r="I10" t="inlineStr">
        <is>
          <t>+3%▶70% 익절 / +5%▶20% 익절 / +10%▶10% 익절</t>
        </is>
      </c>
      <c r="J10" t="inlineStr">
        <is>
          <t>-2%▶80% 손절 / -4%▶10% 손절 / -6%▶10% 손절</t>
        </is>
      </c>
    </row>
    <row r="11">
      <c r="A11" t="inlineStr">
        <is>
          <t>ACE 미국30년국채액티브(H)|전체 평가기간</t>
        </is>
      </c>
      <c r="B11" t="inlineStr">
        <is>
          <t>ACE 미국30년국채액티브(H)</t>
        </is>
      </c>
      <c r="C11" t="inlineStr">
        <is>
          <t>전체 평가기간</t>
        </is>
      </c>
      <c r="D11" t="inlineStr">
        <is>
          <t>[초단타]+[칼손절]</t>
        </is>
      </c>
      <c r="E11" t="n">
        <v>1.09</v>
      </c>
      <c r="F11" t="n">
        <v>-1.86</v>
      </c>
      <c r="G11" t="n">
        <v>33.3</v>
      </c>
      <c r="H11" t="n">
        <v>3</v>
      </c>
      <c r="I11" t="inlineStr">
        <is>
          <t>+3%▶70% 익절 / +5%▶20% 익절 / +10%▶10% 익절</t>
        </is>
      </c>
      <c r="J11" t="inlineStr">
        <is>
          <t>-2%▶80% 손절 / -4%▶10% 손절 / -6%▶10% 손절</t>
        </is>
      </c>
    </row>
    <row r="12">
      <c r="A12" t="inlineStr">
        <is>
          <t>ACE 미국우주테크액티브|1개월 전에 샀다면</t>
        </is>
      </c>
      <c r="B12" t="inlineStr">
        <is>
          <t>ACE 미국우주테크액티브</t>
        </is>
      </c>
      <c r="C12" t="inlineStr">
        <is>
          <t>1개월 전에 샀다면</t>
        </is>
      </c>
      <c r="D12" t="inlineStr">
        <is>
          <t>[초단타]+[칼손절]</t>
        </is>
      </c>
      <c r="E12" t="n">
        <v>0</v>
      </c>
      <c r="F12" t="n">
        <v>0</v>
      </c>
      <c r="G12" t="n">
        <v>0</v>
      </c>
      <c r="H12" t="n">
        <v>0</v>
      </c>
      <c r="I12" t="inlineStr">
        <is>
          <t>+3%▶70% 익절 / +5%▶20% 익절 / +10%▶10% 익절</t>
        </is>
      </c>
      <c r="J12" t="inlineStr">
        <is>
          <t>-2%▶80% 손절 / -4%▶10% 손절 / -6%▶10% 손절</t>
        </is>
      </c>
    </row>
    <row r="13">
      <c r="A13" t="inlineStr">
        <is>
          <t>ACE 미국우주테크액티브|2주 전에 샀다면</t>
        </is>
      </c>
      <c r="B13" t="inlineStr">
        <is>
          <t>ACE 미국우주테크액티브</t>
        </is>
      </c>
      <c r="C13" t="inlineStr">
        <is>
          <t>2주 전에 샀다면</t>
        </is>
      </c>
      <c r="D13" t="inlineStr">
        <is>
          <t>[초단타]+[칼손절]</t>
        </is>
      </c>
      <c r="E13" t="n">
        <v>0</v>
      </c>
      <c r="F13" t="n">
        <v>0</v>
      </c>
      <c r="G13" t="n">
        <v>0</v>
      </c>
      <c r="H13" t="n">
        <v>0</v>
      </c>
      <c r="I13" t="inlineStr">
        <is>
          <t>+3%▶70% 익절 / +5%▶20% 익절 / +10%▶10% 익절</t>
        </is>
      </c>
      <c r="J13" t="inlineStr">
        <is>
          <t>-2%▶80% 손절 / -4%▶10% 손절 / -6%▶10% 손절</t>
        </is>
      </c>
    </row>
    <row r="14">
      <c r="A14" t="inlineStr">
        <is>
          <t>ACE 미국우주테크액티브|3개월 전에 샀다면</t>
        </is>
      </c>
      <c r="B14" t="inlineStr">
        <is>
          <t>ACE 미국우주테크액티브</t>
        </is>
      </c>
      <c r="C14" t="inlineStr">
        <is>
          <t>3개월 전에 샀다면</t>
        </is>
      </c>
      <c r="D14" t="inlineStr">
        <is>
          <t>[초단타]+[칼손절]</t>
        </is>
      </c>
      <c r="E14" t="n">
        <v>0</v>
      </c>
      <c r="F14" t="n">
        <v>0</v>
      </c>
      <c r="G14" t="n">
        <v>0</v>
      </c>
      <c r="H14" t="n">
        <v>0</v>
      </c>
      <c r="I14" t="inlineStr">
        <is>
          <t>+3%▶70% 익절 / +5%▶20% 익절 / +10%▶10% 익절</t>
        </is>
      </c>
      <c r="J14" t="inlineStr">
        <is>
          <t>-2%▶80% 손절 / -4%▶10% 손절 / -6%▶10% 손절</t>
        </is>
      </c>
    </row>
    <row r="15">
      <c r="A15" t="inlineStr">
        <is>
          <t>ACE 미국우주테크액티브|6개월 전에 샀다면</t>
        </is>
      </c>
      <c r="B15" t="inlineStr">
        <is>
          <t>ACE 미국우주테크액티브</t>
        </is>
      </c>
      <c r="C15" t="inlineStr">
        <is>
          <t>6개월 전에 샀다면</t>
        </is>
      </c>
      <c r="D15" t="inlineStr">
        <is>
          <t>[초단타]+[칼손절]</t>
        </is>
      </c>
      <c r="E15" t="n">
        <v>0</v>
      </c>
      <c r="F15" t="n">
        <v>0</v>
      </c>
      <c r="G15" t="n">
        <v>0</v>
      </c>
      <c r="H15" t="n">
        <v>0</v>
      </c>
      <c r="I15" t="inlineStr">
        <is>
          <t>+3%▶70% 익절 / +5%▶20% 익절 / +10%▶10% 익절</t>
        </is>
      </c>
      <c r="J15" t="inlineStr">
        <is>
          <t>-2%▶80% 손절 / -4%▶10% 손절 / -6%▶10% 손절</t>
        </is>
      </c>
    </row>
    <row r="16">
      <c r="A16" t="inlineStr">
        <is>
          <t>ACE 미국우주테크액티브|전체 평가기간</t>
        </is>
      </c>
      <c r="B16" t="inlineStr">
        <is>
          <t>ACE 미국우주테크액티브</t>
        </is>
      </c>
      <c r="C16" t="inlineStr">
        <is>
          <t>전체 평가기간</t>
        </is>
      </c>
      <c r="D16" t="inlineStr">
        <is>
          <t>[초단타]+[칼손절]</t>
        </is>
      </c>
      <c r="E16" t="n">
        <v>0</v>
      </c>
      <c r="F16" t="n">
        <v>0</v>
      </c>
      <c r="G16" t="n">
        <v>0</v>
      </c>
      <c r="H16" t="n">
        <v>0</v>
      </c>
      <c r="I16" t="inlineStr">
        <is>
          <t>+3%▶70% 익절 / +5%▶20% 익절 / +10%▶10% 익절</t>
        </is>
      </c>
      <c r="J16" t="inlineStr">
        <is>
          <t>-2%▶80% 손절 / -4%▶10% 손절 / -6%▶10% 손절</t>
        </is>
      </c>
    </row>
    <row r="17">
      <c r="A17" t="inlineStr">
        <is>
          <t>KODEX 200미국채혼합|1개월 전에 샀다면</t>
        </is>
      </c>
      <c r="B17" t="inlineStr">
        <is>
          <t>KODEX 200미국채혼합</t>
        </is>
      </c>
      <c r="C17" t="inlineStr">
        <is>
          <t>1개월 전에 샀다면</t>
        </is>
      </c>
      <c r="D17" t="inlineStr">
        <is>
          <t>[초단타]+[칼손절]</t>
        </is>
      </c>
      <c r="E17" t="n">
        <v>0</v>
      </c>
      <c r="F17" t="n">
        <v>0</v>
      </c>
      <c r="G17" t="n">
        <v>0</v>
      </c>
      <c r="H17" t="n">
        <v>0</v>
      </c>
      <c r="I17" t="inlineStr">
        <is>
          <t>+3%▶70% 익절 / +5%▶20% 익절 / +10%▶10% 익절</t>
        </is>
      </c>
      <c r="J17" t="inlineStr">
        <is>
          <t>-2%▶80% 손절 / -4%▶10% 손절 / -6%▶10% 손절</t>
        </is>
      </c>
    </row>
    <row r="18">
      <c r="A18" t="inlineStr">
        <is>
          <t>KODEX 200미국채혼합|2주 전에 샀다면</t>
        </is>
      </c>
      <c r="B18" t="inlineStr">
        <is>
          <t>KODEX 200미국채혼합</t>
        </is>
      </c>
      <c r="C18" t="inlineStr">
        <is>
          <t>2주 전에 샀다면</t>
        </is>
      </c>
      <c r="D18" t="inlineStr">
        <is>
          <t>[초단타]+[칼손절]</t>
        </is>
      </c>
      <c r="E18" t="n">
        <v>0</v>
      </c>
      <c r="F18" t="n">
        <v>0</v>
      </c>
      <c r="G18" t="n">
        <v>0</v>
      </c>
      <c r="H18" t="n">
        <v>0</v>
      </c>
      <c r="I18" t="inlineStr">
        <is>
          <t>+3%▶70% 익절 / +5%▶20% 익절 / +10%▶10% 익절</t>
        </is>
      </c>
      <c r="J18" t="inlineStr">
        <is>
          <t>-2%▶80% 손절 / -4%▶10% 손절 / -6%▶10% 손절</t>
        </is>
      </c>
    </row>
    <row r="19">
      <c r="A19" t="inlineStr">
        <is>
          <t>KODEX 200미국채혼합|3개월 전에 샀다면</t>
        </is>
      </c>
      <c r="B19" t="inlineStr">
        <is>
          <t>KODEX 200미국채혼합</t>
        </is>
      </c>
      <c r="C19" t="inlineStr">
        <is>
          <t>3개월 전에 샀다면</t>
        </is>
      </c>
      <c r="D19" t="inlineStr">
        <is>
          <t>[초단타]+[칼손절]</t>
        </is>
      </c>
      <c r="E19" t="n">
        <v>0</v>
      </c>
      <c r="F19" t="n">
        <v>0</v>
      </c>
      <c r="G19" t="n">
        <v>0</v>
      </c>
      <c r="H19" t="n">
        <v>0</v>
      </c>
      <c r="I19" t="inlineStr">
        <is>
          <t>+3%▶70% 익절 / +5%▶20% 익절 / +10%▶10% 익절</t>
        </is>
      </c>
      <c r="J19" t="inlineStr">
        <is>
          <t>-2%▶80% 손절 / -4%▶10% 손절 / -6%▶10% 손절</t>
        </is>
      </c>
    </row>
    <row r="20">
      <c r="A20" t="inlineStr">
        <is>
          <t>KODEX 200미국채혼합|6개월 전에 샀다면</t>
        </is>
      </c>
      <c r="B20" t="inlineStr">
        <is>
          <t>KODEX 200미국채혼합</t>
        </is>
      </c>
      <c r="C20" t="inlineStr">
        <is>
          <t>6개월 전에 샀다면</t>
        </is>
      </c>
      <c r="D20" t="inlineStr">
        <is>
          <t>[초단타]+[칼손절]</t>
        </is>
      </c>
      <c r="E20" t="n">
        <v>0</v>
      </c>
      <c r="F20" t="n">
        <v>0</v>
      </c>
      <c r="G20" t="n">
        <v>0</v>
      </c>
      <c r="H20" t="n">
        <v>0</v>
      </c>
      <c r="I20" t="inlineStr">
        <is>
          <t>+3%▶70% 익절 / +5%▶20% 익절 / +10%▶10% 익절</t>
        </is>
      </c>
      <c r="J20" t="inlineStr">
        <is>
          <t>-2%▶80% 손절 / -4%▶10% 손절 / -6%▶10% 손절</t>
        </is>
      </c>
    </row>
    <row r="21">
      <c r="A21" t="inlineStr">
        <is>
          <t>KODEX 200미국채혼합|전체 평가기간</t>
        </is>
      </c>
      <c r="B21" t="inlineStr">
        <is>
          <t>KODEX 200미국채혼합</t>
        </is>
      </c>
      <c r="C21" t="inlineStr">
        <is>
          <t>전체 평가기간</t>
        </is>
      </c>
      <c r="D21" t="inlineStr">
        <is>
          <t>[초단타]+[칼손절]</t>
        </is>
      </c>
      <c r="E21" t="n">
        <v>0</v>
      </c>
      <c r="F21" t="n">
        <v>0</v>
      </c>
      <c r="G21" t="n">
        <v>0</v>
      </c>
      <c r="H21" t="n">
        <v>0</v>
      </c>
      <c r="I21" t="inlineStr">
        <is>
          <t>+3%▶70% 익절 / +5%▶20% 익절 / +10%▶10% 익절</t>
        </is>
      </c>
      <c r="J21" t="inlineStr">
        <is>
          <t>-2%▶80% 손절 / -4%▶10% 손절 / -6%▶10% 손절</t>
        </is>
      </c>
    </row>
    <row r="22">
      <c r="A22" t="inlineStr">
        <is>
          <t>KODEX 200타겟위클리커버드콜|1개월 전에 샀다면</t>
        </is>
      </c>
      <c r="B22" t="inlineStr">
        <is>
          <t>KODEX 200타겟위클리커버드콜</t>
        </is>
      </c>
      <c r="C22" t="inlineStr">
        <is>
          <t>1개월 전에 샀다면</t>
        </is>
      </c>
      <c r="D22" t="inlineStr">
        <is>
          <t>[초단타]+[칼손절]</t>
        </is>
      </c>
      <c r="E22" t="n">
        <v>0</v>
      </c>
      <c r="F22" t="n">
        <v>0</v>
      </c>
      <c r="G22" t="n">
        <v>0</v>
      </c>
      <c r="H22" t="n">
        <v>0</v>
      </c>
      <c r="I22" t="inlineStr">
        <is>
          <t>+3%▶70% 익절 / +5%▶20% 익절 / +10%▶10% 익절</t>
        </is>
      </c>
      <c r="J22" t="inlineStr">
        <is>
          <t>-2%▶80% 손절 / -4%▶10% 손절 / -6%▶10% 손절</t>
        </is>
      </c>
    </row>
    <row r="23">
      <c r="A23" t="inlineStr">
        <is>
          <t>KODEX 200타겟위클리커버드콜|2주 전에 샀다면</t>
        </is>
      </c>
      <c r="B23" t="inlineStr">
        <is>
          <t>KODEX 200타겟위클리커버드콜</t>
        </is>
      </c>
      <c r="C23" t="inlineStr">
        <is>
          <t>2주 전에 샀다면</t>
        </is>
      </c>
      <c r="D23" t="inlineStr">
        <is>
          <t>[초단타]+[칼손절]</t>
        </is>
      </c>
      <c r="E23" t="n">
        <v>0</v>
      </c>
      <c r="F23" t="n">
        <v>0</v>
      </c>
      <c r="G23" t="n">
        <v>0</v>
      </c>
      <c r="H23" t="n">
        <v>0</v>
      </c>
      <c r="I23" t="inlineStr">
        <is>
          <t>+3%▶70% 익절 / +5%▶20% 익절 / +10%▶10% 익절</t>
        </is>
      </c>
      <c r="J23" t="inlineStr">
        <is>
          <t>-2%▶80% 손절 / -4%▶10% 손절 / -6%▶10% 손절</t>
        </is>
      </c>
    </row>
    <row r="24">
      <c r="A24" t="inlineStr">
        <is>
          <t>KODEX 200타겟위클리커버드콜|3개월 전에 샀다면</t>
        </is>
      </c>
      <c r="B24" t="inlineStr">
        <is>
          <t>KODEX 200타겟위클리커버드콜</t>
        </is>
      </c>
      <c r="C24" t="inlineStr">
        <is>
          <t>3개월 전에 샀다면</t>
        </is>
      </c>
      <c r="D24" t="inlineStr">
        <is>
          <t>[초단타]+[칼손절]</t>
        </is>
      </c>
      <c r="E24" t="n">
        <v>0</v>
      </c>
      <c r="F24" t="n">
        <v>0</v>
      </c>
      <c r="G24" t="n">
        <v>0</v>
      </c>
      <c r="H24" t="n">
        <v>0</v>
      </c>
      <c r="I24" t="inlineStr">
        <is>
          <t>+3%▶70% 익절 / +5%▶20% 익절 / +10%▶10% 익절</t>
        </is>
      </c>
      <c r="J24" t="inlineStr">
        <is>
          <t>-2%▶80% 손절 / -4%▶10% 손절 / -6%▶10% 손절</t>
        </is>
      </c>
    </row>
    <row r="25">
      <c r="A25" t="inlineStr">
        <is>
          <t>KODEX 200타겟위클리커버드콜|6개월 전에 샀다면</t>
        </is>
      </c>
      <c r="B25" t="inlineStr">
        <is>
          <t>KODEX 200타겟위클리커버드콜</t>
        </is>
      </c>
      <c r="C25" t="inlineStr">
        <is>
          <t>6개월 전에 샀다면</t>
        </is>
      </c>
      <c r="D25" t="inlineStr">
        <is>
          <t>[초단타]+[칼손절]</t>
        </is>
      </c>
      <c r="E25" t="n">
        <v>0</v>
      </c>
      <c r="F25" t="n">
        <v>0</v>
      </c>
      <c r="G25" t="n">
        <v>0</v>
      </c>
      <c r="H25" t="n">
        <v>0</v>
      </c>
      <c r="I25" t="inlineStr">
        <is>
          <t>+3%▶70% 익절 / +5%▶20% 익절 / +10%▶10% 익절</t>
        </is>
      </c>
      <c r="J25" t="inlineStr">
        <is>
          <t>-2%▶80% 손절 / -4%▶10% 손절 / -6%▶10% 손절</t>
        </is>
      </c>
    </row>
    <row r="26">
      <c r="A26" t="inlineStr">
        <is>
          <t>KODEX 200타겟위클리커버드콜|전체 평가기간</t>
        </is>
      </c>
      <c r="B26" t="inlineStr">
        <is>
          <t>KODEX 200타겟위클리커버드콜</t>
        </is>
      </c>
      <c r="C26" t="inlineStr">
        <is>
          <t>전체 평가기간</t>
        </is>
      </c>
      <c r="D26" t="inlineStr">
        <is>
          <t>[초단타]+[칼손절]</t>
        </is>
      </c>
      <c r="E26" t="n">
        <v>0</v>
      </c>
      <c r="F26" t="n">
        <v>0</v>
      </c>
      <c r="G26" t="n">
        <v>0</v>
      </c>
      <c r="H26" t="n">
        <v>0</v>
      </c>
      <c r="I26" t="inlineStr">
        <is>
          <t>+3%▶70% 익절 / +5%▶20% 익절 / +10%▶10% 익절</t>
        </is>
      </c>
      <c r="J26" t="inlineStr">
        <is>
          <t>-2%▶80% 손절 / -4%▶10% 손절 / -6%▶10% 손절</t>
        </is>
      </c>
    </row>
    <row r="27">
      <c r="A27" t="inlineStr">
        <is>
          <t>KODEX 2차전지산업|1개월 전에 샀다면</t>
        </is>
      </c>
      <c r="B27" t="inlineStr">
        <is>
          <t>KODEX 2차전지산업</t>
        </is>
      </c>
      <c r="C27" t="inlineStr">
        <is>
          <t>1개월 전에 샀다면</t>
        </is>
      </c>
      <c r="D27" t="inlineStr">
        <is>
          <t>[초단타]+[칼손절]</t>
        </is>
      </c>
      <c r="E27" t="n">
        <v>0</v>
      </c>
      <c r="F27" t="n">
        <v>0</v>
      </c>
      <c r="G27" t="n">
        <v>0</v>
      </c>
      <c r="H27" t="n">
        <v>0</v>
      </c>
      <c r="I27" t="inlineStr">
        <is>
          <t>+3%▶70% 익절 / +5%▶20% 익절 / +10%▶10% 익절</t>
        </is>
      </c>
      <c r="J27" t="inlineStr">
        <is>
          <t>-2%▶80% 손절 / -4%▶10% 손절 / -6%▶10% 손절</t>
        </is>
      </c>
    </row>
    <row r="28">
      <c r="A28" t="inlineStr">
        <is>
          <t>KODEX 2차전지산업|2주 전에 샀다면</t>
        </is>
      </c>
      <c r="B28" t="inlineStr">
        <is>
          <t>KODEX 2차전지산업</t>
        </is>
      </c>
      <c r="C28" t="inlineStr">
        <is>
          <t>2주 전에 샀다면</t>
        </is>
      </c>
      <c r="D28" t="inlineStr">
        <is>
          <t>[초단타]+[칼손절]</t>
        </is>
      </c>
      <c r="E28" t="n">
        <v>0</v>
      </c>
      <c r="F28" t="n">
        <v>0</v>
      </c>
      <c r="G28" t="n">
        <v>0</v>
      </c>
      <c r="H28" t="n">
        <v>0</v>
      </c>
      <c r="I28" t="inlineStr">
        <is>
          <t>+3%▶70% 익절 / +5%▶20% 익절 / +10%▶10% 익절</t>
        </is>
      </c>
      <c r="J28" t="inlineStr">
        <is>
          <t>-2%▶80% 손절 / -4%▶10% 손절 / -6%▶10% 손절</t>
        </is>
      </c>
    </row>
    <row r="29">
      <c r="A29" t="inlineStr">
        <is>
          <t>KODEX 2차전지산업|3개월 전에 샀다면</t>
        </is>
      </c>
      <c r="B29" t="inlineStr">
        <is>
          <t>KODEX 2차전지산업</t>
        </is>
      </c>
      <c r="C29" t="inlineStr">
        <is>
          <t>3개월 전에 샀다면</t>
        </is>
      </c>
      <c r="D29" t="inlineStr">
        <is>
          <t>[초단타]+[칼손절]</t>
        </is>
      </c>
      <c r="E29" t="n">
        <v>0</v>
      </c>
      <c r="F29" t="n">
        <v>0</v>
      </c>
      <c r="G29" t="n">
        <v>0</v>
      </c>
      <c r="H29" t="n">
        <v>0</v>
      </c>
      <c r="I29" t="inlineStr">
        <is>
          <t>+3%▶70% 익절 / +5%▶20% 익절 / +10%▶10% 익절</t>
        </is>
      </c>
      <c r="J29" t="inlineStr">
        <is>
          <t>-2%▶80% 손절 / -4%▶10% 손절 / -6%▶10% 손절</t>
        </is>
      </c>
    </row>
    <row r="30">
      <c r="A30" t="inlineStr">
        <is>
          <t>KODEX 2차전지산업|6개월 전에 샀다면</t>
        </is>
      </c>
      <c r="B30" t="inlineStr">
        <is>
          <t>KODEX 2차전지산업</t>
        </is>
      </c>
      <c r="C30" t="inlineStr">
        <is>
          <t>6개월 전에 샀다면</t>
        </is>
      </c>
      <c r="D30" t="inlineStr">
        <is>
          <t>[초단타]+[칼손절]</t>
        </is>
      </c>
      <c r="E30" t="n">
        <v>0</v>
      </c>
      <c r="F30" t="n">
        <v>0</v>
      </c>
      <c r="G30" t="n">
        <v>0</v>
      </c>
      <c r="H30" t="n">
        <v>0</v>
      </c>
      <c r="I30" t="inlineStr">
        <is>
          <t>+3%▶70% 익절 / +5%▶20% 익절 / +10%▶10% 익절</t>
        </is>
      </c>
      <c r="J30" t="inlineStr">
        <is>
          <t>-2%▶80% 손절 / -4%▶10% 손절 / -6%▶10% 손절</t>
        </is>
      </c>
    </row>
    <row r="31">
      <c r="A31" t="inlineStr">
        <is>
          <t>KODEX 2차전지산업|전체 평가기간</t>
        </is>
      </c>
      <c r="B31" t="inlineStr">
        <is>
          <t>KODEX 2차전지산업</t>
        </is>
      </c>
      <c r="C31" t="inlineStr">
        <is>
          <t>전체 평가기간</t>
        </is>
      </c>
      <c r="D31" t="inlineStr">
        <is>
          <t>[초단타]+[칼손절]</t>
        </is>
      </c>
      <c r="E31" t="n">
        <v>0</v>
      </c>
      <c r="F31" t="n">
        <v>0</v>
      </c>
      <c r="G31" t="n">
        <v>0</v>
      </c>
      <c r="H31" t="n">
        <v>0</v>
      </c>
      <c r="I31" t="inlineStr">
        <is>
          <t>+3%▶70% 익절 / +5%▶20% 익절 / +10%▶10% 익절</t>
        </is>
      </c>
      <c r="J31" t="inlineStr">
        <is>
          <t>-2%▶80% 손절 / -4%▶10% 손절 / -6%▶10% 손절</t>
        </is>
      </c>
    </row>
    <row r="32">
      <c r="A32" t="inlineStr">
        <is>
          <t>KODEX 금융고배당TOP10타겟위클리커버드콜|1개월 전에 샀다면</t>
        </is>
      </c>
      <c r="B32" t="inlineStr">
        <is>
          <t>KODEX 금융고배당TOP10타겟위클리커버드콜</t>
        </is>
      </c>
      <c r="C32" t="inlineStr">
        <is>
          <t>1개월 전에 샀다면</t>
        </is>
      </c>
      <c r="D32" t="inlineStr">
        <is>
          <t>[초단타]+[칼손절]</t>
        </is>
      </c>
      <c r="E32" t="n">
        <v>0</v>
      </c>
      <c r="F32" t="n">
        <v>0</v>
      </c>
      <c r="G32" t="n">
        <v>0</v>
      </c>
      <c r="H32" t="n">
        <v>0</v>
      </c>
      <c r="I32" t="inlineStr">
        <is>
          <t>+3%▶70% 익절 / +5%▶20% 익절 / +10%▶10% 익절</t>
        </is>
      </c>
      <c r="J32" t="inlineStr">
        <is>
          <t>-2%▶80% 손절 / -4%▶10% 손절 / -6%▶10% 손절</t>
        </is>
      </c>
    </row>
    <row r="33">
      <c r="A33" t="inlineStr">
        <is>
          <t>KODEX 금융고배당TOP10타겟위클리커버드콜|2주 전에 샀다면</t>
        </is>
      </c>
      <c r="B33" t="inlineStr">
        <is>
          <t>KODEX 금융고배당TOP10타겟위클리커버드콜</t>
        </is>
      </c>
      <c r="C33" t="inlineStr">
        <is>
          <t>2주 전에 샀다면</t>
        </is>
      </c>
      <c r="D33" t="inlineStr">
        <is>
          <t>[초단타]+[칼손절]</t>
        </is>
      </c>
      <c r="E33" t="n">
        <v>0</v>
      </c>
      <c r="F33" t="n">
        <v>0</v>
      </c>
      <c r="G33" t="n">
        <v>0</v>
      </c>
      <c r="H33" t="n">
        <v>0</v>
      </c>
      <c r="I33" t="inlineStr">
        <is>
          <t>+3%▶70% 익절 / +5%▶20% 익절 / +10%▶10% 익절</t>
        </is>
      </c>
      <c r="J33" t="inlineStr">
        <is>
          <t>-2%▶80% 손절 / -4%▶10% 손절 / -6%▶10% 손절</t>
        </is>
      </c>
    </row>
    <row r="34">
      <c r="A34" t="inlineStr">
        <is>
          <t>KODEX 금융고배당TOP10타겟위클리커버드콜|3개월 전에 샀다면</t>
        </is>
      </c>
      <c r="B34" t="inlineStr">
        <is>
          <t>KODEX 금융고배당TOP10타겟위클리커버드콜</t>
        </is>
      </c>
      <c r="C34" t="inlineStr">
        <is>
          <t>3개월 전에 샀다면</t>
        </is>
      </c>
      <c r="D34" t="inlineStr">
        <is>
          <t>[초단타]+[칼손절]</t>
        </is>
      </c>
      <c r="E34" t="n">
        <v>0</v>
      </c>
      <c r="F34" t="n">
        <v>0</v>
      </c>
      <c r="G34" t="n">
        <v>0</v>
      </c>
      <c r="H34" t="n">
        <v>0</v>
      </c>
      <c r="I34" t="inlineStr">
        <is>
          <t>+3%▶70% 익절 / +5%▶20% 익절 / +10%▶10% 익절</t>
        </is>
      </c>
      <c r="J34" t="inlineStr">
        <is>
          <t>-2%▶80% 손절 / -4%▶10% 손절 / -6%▶10% 손절</t>
        </is>
      </c>
    </row>
    <row r="35">
      <c r="A35" t="inlineStr">
        <is>
          <t>KODEX 금융고배당TOP10타겟위클리커버드콜|6개월 전에 샀다면</t>
        </is>
      </c>
      <c r="B35" t="inlineStr">
        <is>
          <t>KODEX 금융고배당TOP10타겟위클리커버드콜</t>
        </is>
      </c>
      <c r="C35" t="inlineStr">
        <is>
          <t>6개월 전에 샀다면</t>
        </is>
      </c>
      <c r="D35" t="inlineStr">
        <is>
          <t>[중기추세]+[칼손절]</t>
        </is>
      </c>
      <c r="E35" t="n">
        <v>7.64</v>
      </c>
      <c r="F35" t="n">
        <v>-0.31</v>
      </c>
      <c r="G35" t="n">
        <v>100</v>
      </c>
      <c r="H35" t="n">
        <v>2</v>
      </c>
      <c r="I35" t="inlineStr">
        <is>
          <t>+10%▶50% 익절 / +20%▶30% 익절 / +30%▶20% 익절</t>
        </is>
      </c>
      <c r="J35" t="inlineStr">
        <is>
          <t>-2%▶80% 손절 / -4%▶10% 손절 / -6%▶10% 손절</t>
        </is>
      </c>
    </row>
    <row r="36">
      <c r="A36" t="inlineStr">
        <is>
          <t>KODEX 금융고배당TOP10타겟위클리커버드콜|전체 평가기간</t>
        </is>
      </c>
      <c r="B36" t="inlineStr">
        <is>
          <t>KODEX 금융고배당TOP10타겟위클리커버드콜</t>
        </is>
      </c>
      <c r="C36" t="inlineStr">
        <is>
          <t>전체 평가기간</t>
        </is>
      </c>
      <c r="D36" t="inlineStr">
        <is>
          <t>[중기추세]+[칼손절]</t>
        </is>
      </c>
      <c r="E36" t="n">
        <v>7.64</v>
      </c>
      <c r="F36" t="n">
        <v>-0.31</v>
      </c>
      <c r="G36" t="n">
        <v>100</v>
      </c>
      <c r="H36" t="n">
        <v>2</v>
      </c>
      <c r="I36" t="inlineStr">
        <is>
          <t>+10%▶50% 익절 / +20%▶30% 익절 / +30%▶20% 익절</t>
        </is>
      </c>
      <c r="J36" t="inlineStr">
        <is>
          <t>-2%▶80% 손절 / -4%▶10% 손절 / -6%▶10% 손절</t>
        </is>
      </c>
    </row>
    <row r="37">
      <c r="A37" t="inlineStr">
        <is>
          <t>KODEX 미국S&amp;P500|1개월 전에 샀다면</t>
        </is>
      </c>
      <c r="B37" t="inlineStr">
        <is>
          <t>KODEX 미국S&amp;P500</t>
        </is>
      </c>
      <c r="C37" t="inlineStr">
        <is>
          <t>1개월 전에 샀다면</t>
        </is>
      </c>
      <c r="D37" t="inlineStr">
        <is>
          <t>[초단타]+[칼손절]</t>
        </is>
      </c>
      <c r="E37" t="n">
        <v>0</v>
      </c>
      <c r="F37" t="n">
        <v>0</v>
      </c>
      <c r="G37" t="n">
        <v>0</v>
      </c>
      <c r="H37" t="n">
        <v>0</v>
      </c>
      <c r="I37" t="inlineStr">
        <is>
          <t>+3%▶70% 익절 / +5%▶20% 익절 / +10%▶10% 익절</t>
        </is>
      </c>
      <c r="J37" t="inlineStr">
        <is>
          <t>-2%▶80% 손절 / -4%▶10% 손절 / -6%▶10% 손절</t>
        </is>
      </c>
    </row>
    <row r="38">
      <c r="A38" t="inlineStr">
        <is>
          <t>KODEX 미국S&amp;P500|2주 전에 샀다면</t>
        </is>
      </c>
      <c r="B38" t="inlineStr">
        <is>
          <t>KODEX 미국S&amp;P500</t>
        </is>
      </c>
      <c r="C38" t="inlineStr">
        <is>
          <t>2주 전에 샀다면</t>
        </is>
      </c>
      <c r="D38" t="inlineStr">
        <is>
          <t>[초단타]+[칼손절]</t>
        </is>
      </c>
      <c r="E38" t="n">
        <v>0</v>
      </c>
      <c r="F38" t="n">
        <v>0</v>
      </c>
      <c r="G38" t="n">
        <v>0</v>
      </c>
      <c r="H38" t="n">
        <v>0</v>
      </c>
      <c r="I38" t="inlineStr">
        <is>
          <t>+3%▶70% 익절 / +5%▶20% 익절 / +10%▶10% 익절</t>
        </is>
      </c>
      <c r="J38" t="inlineStr">
        <is>
          <t>-2%▶80% 손절 / -4%▶10% 손절 / -6%▶10% 손절</t>
        </is>
      </c>
    </row>
    <row r="39">
      <c r="A39" t="inlineStr">
        <is>
          <t>KODEX 미국S&amp;P500|3개월 전에 샀다면</t>
        </is>
      </c>
      <c r="B39" t="inlineStr">
        <is>
          <t>KODEX 미국S&amp;P500</t>
        </is>
      </c>
      <c r="C39" t="inlineStr">
        <is>
          <t>3개월 전에 샀다면</t>
        </is>
      </c>
      <c r="D39" t="inlineStr">
        <is>
          <t>[초단타]+[칼손절]</t>
        </is>
      </c>
      <c r="E39" t="n">
        <v>0</v>
      </c>
      <c r="F39" t="n">
        <v>0</v>
      </c>
      <c r="G39" t="n">
        <v>0</v>
      </c>
      <c r="H39" t="n">
        <v>0</v>
      </c>
      <c r="I39" t="inlineStr">
        <is>
          <t>+3%▶70% 익절 / +5%▶20% 익절 / +10%▶10% 익절</t>
        </is>
      </c>
      <c r="J39" t="inlineStr">
        <is>
          <t>-2%▶80% 손절 / -4%▶10% 손절 / -6%▶10% 손절</t>
        </is>
      </c>
    </row>
    <row r="40">
      <c r="A40" t="inlineStr">
        <is>
          <t>KODEX 미국S&amp;P500|6개월 전에 샀다면</t>
        </is>
      </c>
      <c r="B40" t="inlineStr">
        <is>
          <t>KODEX 미국S&amp;P500</t>
        </is>
      </c>
      <c r="C40" t="inlineStr">
        <is>
          <t>6개월 전에 샀다면</t>
        </is>
      </c>
      <c r="D40" t="inlineStr">
        <is>
          <t>[초단타]+[칼손절]</t>
        </is>
      </c>
      <c r="E40" t="n">
        <v>0</v>
      </c>
      <c r="F40" t="n">
        <v>0</v>
      </c>
      <c r="G40" t="n">
        <v>0</v>
      </c>
      <c r="H40" t="n">
        <v>0</v>
      </c>
      <c r="I40" t="inlineStr">
        <is>
          <t>+3%▶70% 익절 / +5%▶20% 익절 / +10%▶10% 익절</t>
        </is>
      </c>
      <c r="J40" t="inlineStr">
        <is>
          <t>-2%▶80% 손절 / -4%▶10% 손절 / -6%▶10% 손절</t>
        </is>
      </c>
    </row>
    <row r="41">
      <c r="A41" t="inlineStr">
        <is>
          <t>KODEX 미국S&amp;P500|전체 평가기간</t>
        </is>
      </c>
      <c r="B41" t="inlineStr">
        <is>
          <t>KODEX 미국S&amp;P500</t>
        </is>
      </c>
      <c r="C41" t="inlineStr">
        <is>
          <t>전체 평가기간</t>
        </is>
      </c>
      <c r="D41" t="inlineStr">
        <is>
          <t>[초단타]+[칼손절]</t>
        </is>
      </c>
      <c r="E41" t="n">
        <v>0</v>
      </c>
      <c r="F41" t="n">
        <v>0</v>
      </c>
      <c r="G41" t="n">
        <v>0</v>
      </c>
      <c r="H41" t="n">
        <v>0</v>
      </c>
      <c r="I41" t="inlineStr">
        <is>
          <t>+3%▶70% 익절 / +5%▶20% 익절 / +10%▶10% 익절</t>
        </is>
      </c>
      <c r="J41" t="inlineStr">
        <is>
          <t>-2%▶80% 손절 / -4%▶10% 손절 / -6%▶10% 손절</t>
        </is>
      </c>
    </row>
    <row r="42">
      <c r="A42" t="inlineStr">
        <is>
          <t>KODEX 미국나스닥100|1개월 전에 샀다면</t>
        </is>
      </c>
      <c r="B42" t="inlineStr">
        <is>
          <t>KODEX 미국나스닥100</t>
        </is>
      </c>
      <c r="C42" t="inlineStr">
        <is>
          <t>1개월 전에 샀다면</t>
        </is>
      </c>
      <c r="D42" t="inlineStr">
        <is>
          <t>[초단타]+[칼손절]</t>
        </is>
      </c>
      <c r="E42" t="n">
        <v>0</v>
      </c>
      <c r="F42" t="n">
        <v>0</v>
      </c>
      <c r="G42" t="n">
        <v>0</v>
      </c>
      <c r="H42" t="n">
        <v>0</v>
      </c>
      <c r="I42" t="inlineStr">
        <is>
          <t>+3%▶70% 익절 / +5%▶20% 익절 / +10%▶10% 익절</t>
        </is>
      </c>
      <c r="J42" t="inlineStr">
        <is>
          <t>-2%▶80% 손절 / -4%▶10% 손절 / -6%▶10% 손절</t>
        </is>
      </c>
    </row>
    <row r="43">
      <c r="A43" t="inlineStr">
        <is>
          <t>KODEX 미국나스닥100|2주 전에 샀다면</t>
        </is>
      </c>
      <c r="B43" t="inlineStr">
        <is>
          <t>KODEX 미국나스닥100</t>
        </is>
      </c>
      <c r="C43" t="inlineStr">
        <is>
          <t>2주 전에 샀다면</t>
        </is>
      </c>
      <c r="D43" t="inlineStr">
        <is>
          <t>[초단타]+[칼손절]</t>
        </is>
      </c>
      <c r="E43" t="n">
        <v>0</v>
      </c>
      <c r="F43" t="n">
        <v>0</v>
      </c>
      <c r="G43" t="n">
        <v>0</v>
      </c>
      <c r="H43" t="n">
        <v>0</v>
      </c>
      <c r="I43" t="inlineStr">
        <is>
          <t>+3%▶70% 익절 / +5%▶20% 익절 / +10%▶10% 익절</t>
        </is>
      </c>
      <c r="J43" t="inlineStr">
        <is>
          <t>-2%▶80% 손절 / -4%▶10% 손절 / -6%▶10% 손절</t>
        </is>
      </c>
    </row>
    <row r="44">
      <c r="A44" t="inlineStr">
        <is>
          <t>KODEX 미국나스닥100|3개월 전에 샀다면</t>
        </is>
      </c>
      <c r="B44" t="inlineStr">
        <is>
          <t>KODEX 미국나스닥100</t>
        </is>
      </c>
      <c r="C44" t="inlineStr">
        <is>
          <t>3개월 전에 샀다면</t>
        </is>
      </c>
      <c r="D44" t="inlineStr">
        <is>
          <t>[중기추세]+[정석방어]</t>
        </is>
      </c>
      <c r="E44" t="n">
        <v>5.7</v>
      </c>
      <c r="F44" t="n">
        <v>-3</v>
      </c>
      <c r="G44" t="n">
        <v>100</v>
      </c>
      <c r="H44" t="n">
        <v>3</v>
      </c>
      <c r="I44" t="inlineStr">
        <is>
          <t>+10%▶50% 익절 / +20%▶30% 익절 / +30%▶20% 익절</t>
        </is>
      </c>
      <c r="J44" t="inlineStr">
        <is>
          <t>-3%▶70% 손절 / -5%▶20% 손절 / -10%▶10% 손절</t>
        </is>
      </c>
    </row>
    <row r="45">
      <c r="A45" t="inlineStr">
        <is>
          <t>KODEX 미국나스닥100|6개월 전에 샀다면</t>
        </is>
      </c>
      <c r="B45" t="inlineStr">
        <is>
          <t>KODEX 미국나스닥100</t>
        </is>
      </c>
      <c r="C45" t="inlineStr">
        <is>
          <t>6개월 전에 샀다면</t>
        </is>
      </c>
      <c r="D45" t="inlineStr">
        <is>
          <t>[중기추세]+[정석방어]</t>
        </is>
      </c>
      <c r="E45" t="n">
        <v>5.7</v>
      </c>
      <c r="F45" t="n">
        <v>-3</v>
      </c>
      <c r="G45" t="n">
        <v>100</v>
      </c>
      <c r="H45" t="n">
        <v>3</v>
      </c>
      <c r="I45" t="inlineStr">
        <is>
          <t>+10%▶50% 익절 / +20%▶30% 익절 / +30%▶20% 익절</t>
        </is>
      </c>
      <c r="J45" t="inlineStr">
        <is>
          <t>-3%▶70% 손절 / -5%▶20% 손절 / -10%▶10% 손절</t>
        </is>
      </c>
    </row>
    <row r="46">
      <c r="A46" t="inlineStr">
        <is>
          <t>KODEX 미국나스닥100|전체 평가기간</t>
        </is>
      </c>
      <c r="B46" t="inlineStr">
        <is>
          <t>KODEX 미국나스닥100</t>
        </is>
      </c>
      <c r="C46" t="inlineStr">
        <is>
          <t>전체 평가기간</t>
        </is>
      </c>
      <c r="D46" t="inlineStr">
        <is>
          <t>[중기추세]+[정석방어]</t>
        </is>
      </c>
      <c r="E46" t="n">
        <v>5.7</v>
      </c>
      <c r="F46" t="n">
        <v>-3</v>
      </c>
      <c r="G46" t="n">
        <v>100</v>
      </c>
      <c r="H46" t="n">
        <v>3</v>
      </c>
      <c r="I46" t="inlineStr">
        <is>
          <t>+10%▶50% 익절 / +20%▶30% 익절 / +30%▶20% 익절</t>
        </is>
      </c>
      <c r="J46" t="inlineStr">
        <is>
          <t>-3%▶70% 손절 / -5%▶20% 손절 / -10%▶10% 손절</t>
        </is>
      </c>
    </row>
    <row r="47">
      <c r="A47" t="inlineStr">
        <is>
          <t>KODEX 삼성전자SK하이닉스채권혼합50|1개월 전에 샀다면</t>
        </is>
      </c>
      <c r="B47" t="inlineStr">
        <is>
          <t>KODEX 삼성전자SK하이닉스채권혼합50</t>
        </is>
      </c>
      <c r="C47" t="inlineStr">
        <is>
          <t>1개월 전에 샀다면</t>
        </is>
      </c>
      <c r="D47" t="inlineStr">
        <is>
          <t>[초단타]+[칼손절]</t>
        </is>
      </c>
      <c r="E47" t="n">
        <v>0</v>
      </c>
      <c r="F47" t="n">
        <v>0</v>
      </c>
      <c r="G47" t="n">
        <v>0</v>
      </c>
      <c r="H47" t="n">
        <v>0</v>
      </c>
      <c r="I47" t="inlineStr">
        <is>
          <t>+3%▶70% 익절 / +5%▶20% 익절 / +10%▶10% 익절</t>
        </is>
      </c>
      <c r="J47" t="inlineStr">
        <is>
          <t>-2%▶80% 손절 / -4%▶10% 손절 / -6%▶10% 손절</t>
        </is>
      </c>
    </row>
    <row r="48">
      <c r="A48" t="inlineStr">
        <is>
          <t>KODEX 삼성전자SK하이닉스채권혼합50|2주 전에 샀다면</t>
        </is>
      </c>
      <c r="B48" t="inlineStr">
        <is>
          <t>KODEX 삼성전자SK하이닉스채권혼합50</t>
        </is>
      </c>
      <c r="C48" t="inlineStr">
        <is>
          <t>2주 전에 샀다면</t>
        </is>
      </c>
      <c r="D48" t="inlineStr">
        <is>
          <t>[초단타]+[칼손절]</t>
        </is>
      </c>
      <c r="E48" t="n">
        <v>0</v>
      </c>
      <c r="F48" t="n">
        <v>0</v>
      </c>
      <c r="G48" t="n">
        <v>0</v>
      </c>
      <c r="H48" t="n">
        <v>0</v>
      </c>
      <c r="I48" t="inlineStr">
        <is>
          <t>+3%▶70% 익절 / +5%▶20% 익절 / +10%▶10% 익절</t>
        </is>
      </c>
      <c r="J48" t="inlineStr">
        <is>
          <t>-2%▶80% 손절 / -4%▶10% 손절 / -6%▶10% 손절</t>
        </is>
      </c>
    </row>
    <row r="49">
      <c r="A49" t="inlineStr">
        <is>
          <t>KODEX 삼성전자SK하이닉스채권혼합50|3개월 전에 샀다면</t>
        </is>
      </c>
      <c r="B49" t="inlineStr">
        <is>
          <t>KODEX 삼성전자SK하이닉스채권혼합50</t>
        </is>
      </c>
      <c r="C49" t="inlineStr">
        <is>
          <t>3개월 전에 샀다면</t>
        </is>
      </c>
      <c r="D49" t="inlineStr">
        <is>
          <t>[초단타]+[정석방어]</t>
        </is>
      </c>
      <c r="E49" t="n">
        <v>-6.67</v>
      </c>
      <c r="F49" t="n">
        <v>-7.01</v>
      </c>
      <c r="G49" t="n">
        <v>0</v>
      </c>
      <c r="H49" t="n">
        <v>3</v>
      </c>
      <c r="I49" t="inlineStr">
        <is>
          <t>+3%▶70% 익절 / +5%▶20% 익절 / +10%▶10% 익절</t>
        </is>
      </c>
      <c r="J49" t="inlineStr">
        <is>
          <t>-3%▶70% 손절 / -5%▶20% 손절 / -10%▶10% 손절</t>
        </is>
      </c>
    </row>
    <row r="50">
      <c r="A50" t="inlineStr">
        <is>
          <t>KODEX 삼성전자SK하이닉스채권혼합50|6개월 전에 샀다면</t>
        </is>
      </c>
      <c r="B50" t="inlineStr">
        <is>
          <t>KODEX 삼성전자SK하이닉스채권혼합50</t>
        </is>
      </c>
      <c r="C50" t="inlineStr">
        <is>
          <t>6개월 전에 샀다면</t>
        </is>
      </c>
      <c r="D50" t="inlineStr">
        <is>
          <t>[초단타]+[정석방어]</t>
        </is>
      </c>
      <c r="E50" t="n">
        <v>-10.97</v>
      </c>
      <c r="F50" t="n">
        <v>-12.78</v>
      </c>
      <c r="G50" t="n">
        <v>0</v>
      </c>
      <c r="H50" t="n">
        <v>2</v>
      </c>
      <c r="I50" t="inlineStr">
        <is>
          <t>+3%▶70% 익절 / +5%▶20% 익절 / +10%▶10% 익절</t>
        </is>
      </c>
      <c r="J50" t="inlineStr">
        <is>
          <t>-3%▶70% 손절 / -5%▶20% 손절 / -10%▶10% 손절</t>
        </is>
      </c>
    </row>
    <row r="51">
      <c r="A51" t="inlineStr">
        <is>
          <t>KODEX 삼성전자SK하이닉스채권혼합50|전체 평가기간</t>
        </is>
      </c>
      <c r="B51" t="inlineStr">
        <is>
          <t>KODEX 삼성전자SK하이닉스채권혼합50</t>
        </is>
      </c>
      <c r="C51" t="inlineStr">
        <is>
          <t>전체 평가기간</t>
        </is>
      </c>
      <c r="D51" t="inlineStr">
        <is>
          <t>[초단타]+[정석방어]</t>
        </is>
      </c>
      <c r="E51" t="n">
        <v>-10.97</v>
      </c>
      <c r="F51" t="n">
        <v>-12.78</v>
      </c>
      <c r="G51" t="n">
        <v>0</v>
      </c>
      <c r="H51" t="n">
        <v>2</v>
      </c>
      <c r="I51" t="inlineStr">
        <is>
          <t>+3%▶70% 익절 / +5%▶20% 익절 / +10%▶10% 익절</t>
        </is>
      </c>
      <c r="J51" t="inlineStr">
        <is>
          <t>-3%▶70% 손절 / -5%▶20% 손절 / -10%▶10% 손절</t>
        </is>
      </c>
    </row>
    <row r="52">
      <c r="A52" t="inlineStr">
        <is>
          <t>KODEX 삼성전자채권혼합|1개월 전에 샀다면</t>
        </is>
      </c>
      <c r="B52" t="inlineStr">
        <is>
          <t>KODEX 삼성전자채권혼합</t>
        </is>
      </c>
      <c r="C52" t="inlineStr">
        <is>
          <t>1개월 전에 샀다면</t>
        </is>
      </c>
      <c r="D52" t="inlineStr">
        <is>
          <t>[초단타]+[칼손절]</t>
        </is>
      </c>
      <c r="E52" t="n">
        <v>0</v>
      </c>
      <c r="F52" t="n">
        <v>0</v>
      </c>
      <c r="G52" t="n">
        <v>0</v>
      </c>
      <c r="H52" t="n">
        <v>0</v>
      </c>
      <c r="I52" t="inlineStr">
        <is>
          <t>+3%▶70% 익절 / +5%▶20% 익절 / +10%▶10% 익절</t>
        </is>
      </c>
      <c r="J52" t="inlineStr">
        <is>
          <t>-2%▶80% 손절 / -4%▶10% 손절 / -6%▶10% 손절</t>
        </is>
      </c>
    </row>
    <row r="53">
      <c r="A53" t="inlineStr">
        <is>
          <t>KODEX 삼성전자채권혼합|2주 전에 샀다면</t>
        </is>
      </c>
      <c r="B53" t="inlineStr">
        <is>
          <t>KODEX 삼성전자채권혼합</t>
        </is>
      </c>
      <c r="C53" t="inlineStr">
        <is>
          <t>2주 전에 샀다면</t>
        </is>
      </c>
      <c r="D53" t="inlineStr">
        <is>
          <t>[초단타]+[칼손절]</t>
        </is>
      </c>
      <c r="E53" t="n">
        <v>0</v>
      </c>
      <c r="F53" t="n">
        <v>0</v>
      </c>
      <c r="G53" t="n">
        <v>0</v>
      </c>
      <c r="H53" t="n">
        <v>0</v>
      </c>
      <c r="I53" t="inlineStr">
        <is>
          <t>+3%▶70% 익절 / +5%▶20% 익절 / +10%▶10% 익절</t>
        </is>
      </c>
      <c r="J53" t="inlineStr">
        <is>
          <t>-2%▶80% 손절 / -4%▶10% 손절 / -6%▶10% 손절</t>
        </is>
      </c>
    </row>
    <row r="54">
      <c r="A54" t="inlineStr">
        <is>
          <t>KODEX 삼성전자채권혼합|3개월 전에 샀다면</t>
        </is>
      </c>
      <c r="B54" t="inlineStr">
        <is>
          <t>KODEX 삼성전자채권혼합</t>
        </is>
      </c>
      <c r="C54" t="inlineStr">
        <is>
          <t>3개월 전에 샀다면</t>
        </is>
      </c>
      <c r="D54" t="inlineStr">
        <is>
          <t>[초단타]+[칼손절]</t>
        </is>
      </c>
      <c r="E54" t="n">
        <v>0</v>
      </c>
      <c r="F54" t="n">
        <v>0</v>
      </c>
      <c r="G54" t="n">
        <v>0</v>
      </c>
      <c r="H54" t="n">
        <v>0</v>
      </c>
      <c r="I54" t="inlineStr">
        <is>
          <t>+3%▶70% 익절 / +5%▶20% 익절 / +10%▶10% 익절</t>
        </is>
      </c>
      <c r="J54" t="inlineStr">
        <is>
          <t>-2%▶80% 손절 / -4%▶10% 손절 / -6%▶10% 손절</t>
        </is>
      </c>
    </row>
    <row r="55">
      <c r="A55" t="inlineStr">
        <is>
          <t>KODEX 삼성전자채권혼합|6개월 전에 샀다면</t>
        </is>
      </c>
      <c r="B55" t="inlineStr">
        <is>
          <t>KODEX 삼성전자채권혼합</t>
        </is>
      </c>
      <c r="C55" t="inlineStr">
        <is>
          <t>6개월 전에 샀다면</t>
        </is>
      </c>
      <c r="D55" t="inlineStr">
        <is>
          <t>[초단타]+[칼손절]</t>
        </is>
      </c>
      <c r="E55" t="n">
        <v>0</v>
      </c>
      <c r="F55" t="n">
        <v>0</v>
      </c>
      <c r="G55" t="n">
        <v>0</v>
      </c>
      <c r="H55" t="n">
        <v>0</v>
      </c>
      <c r="I55" t="inlineStr">
        <is>
          <t>+3%▶70% 익절 / +5%▶20% 익절 / +10%▶10% 익절</t>
        </is>
      </c>
      <c r="J55" t="inlineStr">
        <is>
          <t>-2%▶80% 손절 / -4%▶10% 손절 / -6%▶10% 손절</t>
        </is>
      </c>
    </row>
    <row r="56">
      <c r="A56" t="inlineStr">
        <is>
          <t>KODEX 삼성전자채권혼합|전체 평가기간</t>
        </is>
      </c>
      <c r="B56" t="inlineStr">
        <is>
          <t>KODEX 삼성전자채권혼합</t>
        </is>
      </c>
      <c r="C56" t="inlineStr">
        <is>
          <t>전체 평가기간</t>
        </is>
      </c>
      <c r="D56" t="inlineStr">
        <is>
          <t>[초단타]+[칼손절]</t>
        </is>
      </c>
      <c r="E56" t="n">
        <v>0</v>
      </c>
      <c r="F56" t="n">
        <v>0</v>
      </c>
      <c r="G56" t="n">
        <v>0</v>
      </c>
      <c r="H56" t="n">
        <v>0</v>
      </c>
      <c r="I56" t="inlineStr">
        <is>
          <t>+3%▶70% 익절 / +5%▶20% 익절 / +10%▶10% 익절</t>
        </is>
      </c>
      <c r="J56" t="inlineStr">
        <is>
          <t>-2%▶80% 손절 / -4%▶10% 손절 / -6%▶10% 손절</t>
        </is>
      </c>
    </row>
    <row r="57">
      <c r="A57" t="inlineStr">
        <is>
          <t>KODEX 은선물(H)|1개월 전에 샀다면</t>
        </is>
      </c>
      <c r="B57" t="inlineStr">
        <is>
          <t>KODEX 은선물(H)</t>
        </is>
      </c>
      <c r="C57" t="inlineStr">
        <is>
          <t>1개월 전에 샀다면</t>
        </is>
      </c>
      <c r="D57" t="inlineStr">
        <is>
          <t>[초단타]+[칼손절]</t>
        </is>
      </c>
      <c r="E57" t="n">
        <v>-4.73</v>
      </c>
      <c r="F57" t="n">
        <v>-5.68</v>
      </c>
      <c r="G57" t="n">
        <v>0</v>
      </c>
      <c r="H57" t="n">
        <v>3</v>
      </c>
      <c r="I57" t="inlineStr">
        <is>
          <t>+3%▶70% 익절 / +5%▶20% 익절 / +10%▶10% 익절</t>
        </is>
      </c>
      <c r="J57" t="inlineStr">
        <is>
          <t>-2%▶80% 손절 / -4%▶10% 손절 / -6%▶10% 손절</t>
        </is>
      </c>
    </row>
    <row r="58">
      <c r="A58" t="inlineStr">
        <is>
          <t>KODEX 은선물(H)|2주 전에 샀다면</t>
        </is>
      </c>
      <c r="B58" t="inlineStr">
        <is>
          <t>KODEX 은선물(H)</t>
        </is>
      </c>
      <c r="C58" t="inlineStr">
        <is>
          <t>2주 전에 샀다면</t>
        </is>
      </c>
      <c r="D58" t="inlineStr">
        <is>
          <t>[초단타]+[칼손절]</t>
        </is>
      </c>
      <c r="E58" t="n">
        <v>0</v>
      </c>
      <c r="F58" t="n">
        <v>0</v>
      </c>
      <c r="G58" t="n">
        <v>0</v>
      </c>
      <c r="H58" t="n">
        <v>0</v>
      </c>
      <c r="I58" t="inlineStr">
        <is>
          <t>+3%▶70% 익절 / +5%▶20% 익절 / +10%▶10% 익절</t>
        </is>
      </c>
      <c r="J58" t="inlineStr">
        <is>
          <t>-2%▶80% 손절 / -4%▶10% 손절 / -6%▶10% 손절</t>
        </is>
      </c>
    </row>
    <row r="59">
      <c r="A59" t="inlineStr">
        <is>
          <t>KODEX 은선물(H)|3개월 전에 샀다면</t>
        </is>
      </c>
      <c r="B59" t="inlineStr">
        <is>
          <t>KODEX 은선물(H)</t>
        </is>
      </c>
      <c r="C59" t="inlineStr">
        <is>
          <t>3개월 전에 샀다면</t>
        </is>
      </c>
      <c r="D59" t="inlineStr">
        <is>
          <t>[초단타]+[칼손절]</t>
        </is>
      </c>
      <c r="E59" t="n">
        <v>10.16</v>
      </c>
      <c r="F59" t="n">
        <v>-5.83</v>
      </c>
      <c r="G59" t="n">
        <v>62.5</v>
      </c>
      <c r="H59" t="n">
        <v>8</v>
      </c>
      <c r="I59" t="inlineStr">
        <is>
          <t>+3%▶70% 익절 / +5%▶20% 익절 / +10%▶10% 익절</t>
        </is>
      </c>
      <c r="J59" t="inlineStr">
        <is>
          <t>-2%▶80% 손절 / -4%▶10% 손절 / -6%▶10% 손절</t>
        </is>
      </c>
    </row>
    <row r="60">
      <c r="A60" t="inlineStr">
        <is>
          <t>KODEX 은선물(H)|6개월 전에 샀다면</t>
        </is>
      </c>
      <c r="B60" t="inlineStr">
        <is>
          <t>KODEX 은선물(H)</t>
        </is>
      </c>
      <c r="C60" t="inlineStr">
        <is>
          <t>6개월 전에 샀다면</t>
        </is>
      </c>
      <c r="D60" t="inlineStr">
        <is>
          <t>[초단타]+[칼손절]</t>
        </is>
      </c>
      <c r="E60" t="n">
        <v>10.16</v>
      </c>
      <c r="F60" t="n">
        <v>-5.83</v>
      </c>
      <c r="G60" t="n">
        <v>62.5</v>
      </c>
      <c r="H60" t="n">
        <v>8</v>
      </c>
      <c r="I60" t="inlineStr">
        <is>
          <t>+3%▶70% 익절 / +5%▶20% 익절 / +10%▶10% 익절</t>
        </is>
      </c>
      <c r="J60" t="inlineStr">
        <is>
          <t>-2%▶80% 손절 / -4%▶10% 손절 / -6%▶10% 손절</t>
        </is>
      </c>
    </row>
    <row r="61">
      <c r="A61" t="inlineStr">
        <is>
          <t>KODEX 은선물(H)|전체 평가기간</t>
        </is>
      </c>
      <c r="B61" t="inlineStr">
        <is>
          <t>KODEX 은선물(H)</t>
        </is>
      </c>
      <c r="C61" t="inlineStr">
        <is>
          <t>전체 평가기간</t>
        </is>
      </c>
      <c r="D61" t="inlineStr">
        <is>
          <t>[초단타]+[칼손절]</t>
        </is>
      </c>
      <c r="E61" t="n">
        <v>10.16</v>
      </c>
      <c r="F61" t="n">
        <v>-5.83</v>
      </c>
      <c r="G61" t="n">
        <v>62.5</v>
      </c>
      <c r="H61" t="n">
        <v>8</v>
      </c>
      <c r="I61" t="inlineStr">
        <is>
          <t>+3%▶70% 익절 / +5%▶20% 익절 / +10%▶10% 익절</t>
        </is>
      </c>
      <c r="J61" t="inlineStr">
        <is>
          <t>-2%▶80% 손절 / -4%▶10% 손절 / -6%▶10% 손절</t>
        </is>
      </c>
    </row>
    <row r="62">
      <c r="A62" t="inlineStr">
        <is>
          <t>KODEX 은행|1개월 전에 샀다면</t>
        </is>
      </c>
      <c r="B62" t="inlineStr">
        <is>
          <t>KODEX 은행</t>
        </is>
      </c>
      <c r="C62" t="inlineStr">
        <is>
          <t>1개월 전에 샀다면</t>
        </is>
      </c>
      <c r="D62" t="inlineStr">
        <is>
          <t>[초단타]+[칼손절]</t>
        </is>
      </c>
      <c r="E62" t="n">
        <v>-0.43</v>
      </c>
      <c r="F62" t="n">
        <v>0</v>
      </c>
      <c r="G62" t="n">
        <v>0</v>
      </c>
      <c r="H62" t="n">
        <v>1</v>
      </c>
      <c r="I62" t="inlineStr">
        <is>
          <t>+3%▶70% 익절 / +5%▶20% 익절 / +10%▶10% 익절</t>
        </is>
      </c>
      <c r="J62" t="inlineStr">
        <is>
          <t>-2%▶80% 손절 / -4%▶10% 손절 / -6%▶10% 손절</t>
        </is>
      </c>
    </row>
    <row r="63">
      <c r="A63" t="inlineStr">
        <is>
          <t>KODEX 은행|2주 전에 샀다면</t>
        </is>
      </c>
      <c r="B63" t="inlineStr">
        <is>
          <t>KODEX 은행</t>
        </is>
      </c>
      <c r="C63" t="inlineStr">
        <is>
          <t>2주 전에 샀다면</t>
        </is>
      </c>
      <c r="D63" t="inlineStr">
        <is>
          <t>[초단타]+[칼손절]</t>
        </is>
      </c>
      <c r="E63" t="n">
        <v>-0.43</v>
      </c>
      <c r="F63" t="n">
        <v>0</v>
      </c>
      <c r="G63" t="n">
        <v>0</v>
      </c>
      <c r="H63" t="n">
        <v>1</v>
      </c>
      <c r="I63" t="inlineStr">
        <is>
          <t>+3%▶70% 익절 / +5%▶20% 익절 / +10%▶10% 익절</t>
        </is>
      </c>
      <c r="J63" t="inlineStr">
        <is>
          <t>-2%▶80% 손절 / -4%▶10% 손절 / -6%▶10% 손절</t>
        </is>
      </c>
    </row>
    <row r="64">
      <c r="A64" t="inlineStr">
        <is>
          <t>KODEX 은행|3개월 전에 샀다면</t>
        </is>
      </c>
      <c r="B64" t="inlineStr">
        <is>
          <t>KODEX 은행</t>
        </is>
      </c>
      <c r="C64" t="inlineStr">
        <is>
          <t>3개월 전에 샀다면</t>
        </is>
      </c>
      <c r="D64" t="inlineStr">
        <is>
          <t>[초단타]+[칼손절]</t>
        </is>
      </c>
      <c r="E64" t="n">
        <v>-0.43</v>
      </c>
      <c r="F64" t="n">
        <v>0</v>
      </c>
      <c r="G64" t="n">
        <v>0</v>
      </c>
      <c r="H64" t="n">
        <v>1</v>
      </c>
      <c r="I64" t="inlineStr">
        <is>
          <t>+3%▶70% 익절 / +5%▶20% 익절 / +10%▶10% 익절</t>
        </is>
      </c>
      <c r="J64" t="inlineStr">
        <is>
          <t>-2%▶80% 손절 / -4%▶10% 손절 / -6%▶10% 손절</t>
        </is>
      </c>
    </row>
    <row r="65">
      <c r="A65" t="inlineStr">
        <is>
          <t>KODEX 은행|6개월 전에 샀다면</t>
        </is>
      </c>
      <c r="B65" t="inlineStr">
        <is>
          <t>KODEX 은행</t>
        </is>
      </c>
      <c r="C65" t="inlineStr">
        <is>
          <t>6개월 전에 샀다면</t>
        </is>
      </c>
      <c r="D65" t="inlineStr">
        <is>
          <t>[초단타]+[칼손절]</t>
        </is>
      </c>
      <c r="E65" t="n">
        <v>-0.43</v>
      </c>
      <c r="F65" t="n">
        <v>0</v>
      </c>
      <c r="G65" t="n">
        <v>0</v>
      </c>
      <c r="H65" t="n">
        <v>1</v>
      </c>
      <c r="I65" t="inlineStr">
        <is>
          <t>+3%▶70% 익절 / +5%▶20% 익절 / +10%▶10% 익절</t>
        </is>
      </c>
      <c r="J65" t="inlineStr">
        <is>
          <t>-2%▶80% 손절 / -4%▶10% 손절 / -6%▶10% 손절</t>
        </is>
      </c>
    </row>
    <row r="66">
      <c r="A66" t="inlineStr">
        <is>
          <t>KODEX 은행|전체 평가기간</t>
        </is>
      </c>
      <c r="B66" t="inlineStr">
        <is>
          <t>KODEX 은행</t>
        </is>
      </c>
      <c r="C66" t="inlineStr">
        <is>
          <t>전체 평가기간</t>
        </is>
      </c>
      <c r="D66" t="inlineStr">
        <is>
          <t>[초단타]+[칼손절]</t>
        </is>
      </c>
      <c r="E66" t="n">
        <v>-0.43</v>
      </c>
      <c r="F66" t="n">
        <v>0</v>
      </c>
      <c r="G66" t="n">
        <v>0</v>
      </c>
      <c r="H66" t="n">
        <v>1</v>
      </c>
      <c r="I66" t="inlineStr">
        <is>
          <t>+3%▶70% 익절 / +5%▶20% 익절 / +10%▶10% 익절</t>
        </is>
      </c>
      <c r="J66" t="inlineStr">
        <is>
          <t>-2%▶80% 손절 / -4%▶10% 손절 / -6%▶10% 손절</t>
        </is>
      </c>
    </row>
    <row r="67">
      <c r="A67" t="inlineStr">
        <is>
          <t>KODEX 코스닥150|1개월 전에 샀다면</t>
        </is>
      </c>
      <c r="B67" t="inlineStr">
        <is>
          <t>KODEX 코스닥150</t>
        </is>
      </c>
      <c r="C67" t="inlineStr">
        <is>
          <t>1개월 전에 샀다면</t>
        </is>
      </c>
      <c r="D67" t="inlineStr">
        <is>
          <t>[초단타]+[칼손절]</t>
        </is>
      </c>
      <c r="E67" t="n">
        <v>0</v>
      </c>
      <c r="F67" t="n">
        <v>0</v>
      </c>
      <c r="G67" t="n">
        <v>0</v>
      </c>
      <c r="H67" t="n">
        <v>0</v>
      </c>
      <c r="I67" t="inlineStr">
        <is>
          <t>+3%▶70% 익절 / +5%▶20% 익절 / +10%▶10% 익절</t>
        </is>
      </c>
      <c r="J67" t="inlineStr">
        <is>
          <t>-2%▶80% 손절 / -4%▶10% 손절 / -6%▶10% 손절</t>
        </is>
      </c>
    </row>
    <row r="68">
      <c r="A68" t="inlineStr">
        <is>
          <t>KODEX 코스닥150|2주 전에 샀다면</t>
        </is>
      </c>
      <c r="B68" t="inlineStr">
        <is>
          <t>KODEX 코스닥150</t>
        </is>
      </c>
      <c r="C68" t="inlineStr">
        <is>
          <t>2주 전에 샀다면</t>
        </is>
      </c>
      <c r="D68" t="inlineStr">
        <is>
          <t>[초단타]+[칼손절]</t>
        </is>
      </c>
      <c r="E68" t="n">
        <v>0</v>
      </c>
      <c r="F68" t="n">
        <v>0</v>
      </c>
      <c r="G68" t="n">
        <v>0</v>
      </c>
      <c r="H68" t="n">
        <v>0</v>
      </c>
      <c r="I68" t="inlineStr">
        <is>
          <t>+3%▶70% 익절 / +5%▶20% 익절 / +10%▶10% 익절</t>
        </is>
      </c>
      <c r="J68" t="inlineStr">
        <is>
          <t>-2%▶80% 손절 / -4%▶10% 손절 / -6%▶10% 손절</t>
        </is>
      </c>
    </row>
    <row r="69">
      <c r="A69" t="inlineStr">
        <is>
          <t>KODEX 코스닥150|3개월 전에 샀다면</t>
        </is>
      </c>
      <c r="B69" t="inlineStr">
        <is>
          <t>KODEX 코스닥150</t>
        </is>
      </c>
      <c r="C69" t="inlineStr">
        <is>
          <t>3개월 전에 샀다면</t>
        </is>
      </c>
      <c r="D69" t="inlineStr">
        <is>
          <t>[초단타]+[칼손절]</t>
        </is>
      </c>
      <c r="E69" t="n">
        <v>0</v>
      </c>
      <c r="F69" t="n">
        <v>0</v>
      </c>
      <c r="G69" t="n">
        <v>0</v>
      </c>
      <c r="H69" t="n">
        <v>0</v>
      </c>
      <c r="I69" t="inlineStr">
        <is>
          <t>+3%▶70% 익절 / +5%▶20% 익절 / +10%▶10% 익절</t>
        </is>
      </c>
      <c r="J69" t="inlineStr">
        <is>
          <t>-2%▶80% 손절 / -4%▶10% 손절 / -6%▶10% 손절</t>
        </is>
      </c>
    </row>
    <row r="70">
      <c r="A70" t="inlineStr">
        <is>
          <t>KODEX 코스닥150|6개월 전에 샀다면</t>
        </is>
      </c>
      <c r="B70" t="inlineStr">
        <is>
          <t>KODEX 코스닥150</t>
        </is>
      </c>
      <c r="C70" t="inlineStr">
        <is>
          <t>6개월 전에 샀다면</t>
        </is>
      </c>
      <c r="D70" t="inlineStr">
        <is>
          <t>[초단타]+[칼손절]</t>
        </is>
      </c>
      <c r="E70" t="n">
        <v>0</v>
      </c>
      <c r="F70" t="n">
        <v>0</v>
      </c>
      <c r="G70" t="n">
        <v>0</v>
      </c>
      <c r="H70" t="n">
        <v>0</v>
      </c>
      <c r="I70" t="inlineStr">
        <is>
          <t>+3%▶70% 익절 / +5%▶20% 익절 / +10%▶10% 익절</t>
        </is>
      </c>
      <c r="J70" t="inlineStr">
        <is>
          <t>-2%▶80% 손절 / -4%▶10% 손절 / -6%▶10% 손절</t>
        </is>
      </c>
    </row>
    <row r="71">
      <c r="A71" t="inlineStr">
        <is>
          <t>KODEX 코스닥150|전체 평가기간</t>
        </is>
      </c>
      <c r="B71" t="inlineStr">
        <is>
          <t>KODEX 코스닥150</t>
        </is>
      </c>
      <c r="C71" t="inlineStr">
        <is>
          <t>전체 평가기간</t>
        </is>
      </c>
      <c r="D71" t="inlineStr">
        <is>
          <t>[초단타]+[칼손절]</t>
        </is>
      </c>
      <c r="E71" t="n">
        <v>0</v>
      </c>
      <c r="F71" t="n">
        <v>0</v>
      </c>
      <c r="G71" t="n">
        <v>0</v>
      </c>
      <c r="H71" t="n">
        <v>0</v>
      </c>
      <c r="I71" t="inlineStr">
        <is>
          <t>+3%▶70% 익절 / +5%▶20% 익절 / +10%▶10% 익절</t>
        </is>
      </c>
      <c r="J71" t="inlineStr">
        <is>
          <t>-2%▶80% 손절 / -4%▶10% 손절 / -6%▶10% 손절</t>
        </is>
      </c>
    </row>
    <row r="72">
      <c r="A72" t="inlineStr">
        <is>
          <t>LG디스플레이|1개월 전에 샀다면</t>
        </is>
      </c>
      <c r="B72" t="inlineStr">
        <is>
          <t>LG디스플레이</t>
        </is>
      </c>
      <c r="C72" t="inlineStr">
        <is>
          <t>1개월 전에 샀다면</t>
        </is>
      </c>
      <c r="D72" t="inlineStr">
        <is>
          <t>[초단타]+[칼손절]</t>
        </is>
      </c>
      <c r="E72" t="n">
        <v>0</v>
      </c>
      <c r="F72" t="n">
        <v>0</v>
      </c>
      <c r="G72" t="n">
        <v>0</v>
      </c>
      <c r="H72" t="n">
        <v>0</v>
      </c>
      <c r="I72" t="inlineStr">
        <is>
          <t>+3%▶70% 익절 / +5%▶20% 익절 / +10%▶10% 익절</t>
        </is>
      </c>
      <c r="J72" t="inlineStr">
        <is>
          <t>-2%▶80% 손절 / -4%▶10% 손절 / -6%▶10% 손절</t>
        </is>
      </c>
    </row>
    <row r="73">
      <c r="A73" t="inlineStr">
        <is>
          <t>LG디스플레이|2주 전에 샀다면</t>
        </is>
      </c>
      <c r="B73" t="inlineStr">
        <is>
          <t>LG디스플레이</t>
        </is>
      </c>
      <c r="C73" t="inlineStr">
        <is>
          <t>2주 전에 샀다면</t>
        </is>
      </c>
      <c r="D73" t="inlineStr">
        <is>
          <t>[초단타]+[칼손절]</t>
        </is>
      </c>
      <c r="E73" t="n">
        <v>0</v>
      </c>
      <c r="F73" t="n">
        <v>0</v>
      </c>
      <c r="G73" t="n">
        <v>0</v>
      </c>
      <c r="H73" t="n">
        <v>0</v>
      </c>
      <c r="I73" t="inlineStr">
        <is>
          <t>+3%▶70% 익절 / +5%▶20% 익절 / +10%▶10% 익절</t>
        </is>
      </c>
      <c r="J73" t="inlineStr">
        <is>
          <t>-2%▶80% 손절 / -4%▶10% 손절 / -6%▶10% 손절</t>
        </is>
      </c>
    </row>
    <row r="74">
      <c r="A74" t="inlineStr">
        <is>
          <t>LG디스플레이|3개월 전에 샀다면</t>
        </is>
      </c>
      <c r="B74" t="inlineStr">
        <is>
          <t>LG디스플레이</t>
        </is>
      </c>
      <c r="C74" t="inlineStr">
        <is>
          <t>3개월 전에 샀다면</t>
        </is>
      </c>
      <c r="D74" t="inlineStr">
        <is>
          <t>[초단타]+[칼손절]</t>
        </is>
      </c>
      <c r="E74" t="n">
        <v>0</v>
      </c>
      <c r="F74" t="n">
        <v>0</v>
      </c>
      <c r="G74" t="n">
        <v>0</v>
      </c>
      <c r="H74" t="n">
        <v>0</v>
      </c>
      <c r="I74" t="inlineStr">
        <is>
          <t>+3%▶70% 익절 / +5%▶20% 익절 / +10%▶10% 익절</t>
        </is>
      </c>
      <c r="J74" t="inlineStr">
        <is>
          <t>-2%▶80% 손절 / -4%▶10% 손절 / -6%▶10% 손절</t>
        </is>
      </c>
    </row>
    <row r="75">
      <c r="A75" t="inlineStr">
        <is>
          <t>LG디스플레이|6개월 전에 샀다면</t>
        </is>
      </c>
      <c r="B75" t="inlineStr">
        <is>
          <t>LG디스플레이</t>
        </is>
      </c>
      <c r="C75" t="inlineStr">
        <is>
          <t>6개월 전에 샀다면</t>
        </is>
      </c>
      <c r="D75" t="inlineStr">
        <is>
          <t>[수익극대화]+[버티기형]</t>
        </is>
      </c>
      <c r="E75" t="n">
        <v>26.13</v>
      </c>
      <c r="F75" t="n">
        <v>-9.94</v>
      </c>
      <c r="G75" t="n">
        <v>87.5</v>
      </c>
      <c r="H75" t="n">
        <v>8</v>
      </c>
      <c r="I75" t="inlineStr">
        <is>
          <t>+10%▶40% 익절 / +20%▶30% 익절 / +40%▶30% 익절</t>
        </is>
      </c>
      <c r="J75" t="inlineStr">
        <is>
          <t>-5%▶40% 손절 / -15%▶30% 손절 / -20%▶30% 손절</t>
        </is>
      </c>
    </row>
    <row r="76">
      <c r="A76" t="inlineStr">
        <is>
          <t>LG디스플레이|전체 평가기간</t>
        </is>
      </c>
      <c r="B76" t="inlineStr">
        <is>
          <t>LG디스플레이</t>
        </is>
      </c>
      <c r="C76" t="inlineStr">
        <is>
          <t>전체 평가기간</t>
        </is>
      </c>
      <c r="D76" t="inlineStr">
        <is>
          <t>[수익극대화]+[정석방어]</t>
        </is>
      </c>
      <c r="E76" t="n">
        <v>32.95</v>
      </c>
      <c r="F76" t="n">
        <v>-12.34</v>
      </c>
      <c r="G76" t="n">
        <v>88.90000000000001</v>
      </c>
      <c r="H76" t="n">
        <v>9</v>
      </c>
      <c r="I76" t="inlineStr">
        <is>
          <t>+10%▶40% 익절 / +20%▶30% 익절 / +40%▶30% 익절</t>
        </is>
      </c>
      <c r="J76" t="inlineStr">
        <is>
          <t>-3%▶70% 손절 / -5%▶20% 손절 / -10%▶10% 손절</t>
        </is>
      </c>
    </row>
    <row r="77">
      <c r="A77" t="inlineStr">
        <is>
          <t>PS일렉트로닉스|1개월 전에 샀다면</t>
        </is>
      </c>
      <c r="B77" t="inlineStr">
        <is>
          <t>PS일렉트로닉스</t>
        </is>
      </c>
      <c r="C77" t="inlineStr">
        <is>
          <t>1개월 전에 샀다면</t>
        </is>
      </c>
      <c r="D77" t="inlineStr">
        <is>
          <t>[초단타]+[칼손절]</t>
        </is>
      </c>
      <c r="E77" t="n">
        <v>0</v>
      </c>
      <c r="F77" t="n">
        <v>0</v>
      </c>
      <c r="G77" t="n">
        <v>0</v>
      </c>
      <c r="H77" t="n">
        <v>0</v>
      </c>
      <c r="I77" t="inlineStr">
        <is>
          <t>+3%▶70% 익절 / +5%▶20% 익절 / +10%▶10% 익절</t>
        </is>
      </c>
      <c r="J77" t="inlineStr">
        <is>
          <t>-2%▶80% 손절 / -4%▶10% 손절 / -6%▶10% 손절</t>
        </is>
      </c>
    </row>
    <row r="78">
      <c r="A78" t="inlineStr">
        <is>
          <t>PS일렉트로닉스|2주 전에 샀다면</t>
        </is>
      </c>
      <c r="B78" t="inlineStr">
        <is>
          <t>PS일렉트로닉스</t>
        </is>
      </c>
      <c r="C78" t="inlineStr">
        <is>
          <t>2주 전에 샀다면</t>
        </is>
      </c>
      <c r="D78" t="inlineStr">
        <is>
          <t>[초단타]+[칼손절]</t>
        </is>
      </c>
      <c r="E78" t="n">
        <v>0</v>
      </c>
      <c r="F78" t="n">
        <v>0</v>
      </c>
      <c r="G78" t="n">
        <v>0</v>
      </c>
      <c r="H78" t="n">
        <v>0</v>
      </c>
      <c r="I78" t="inlineStr">
        <is>
          <t>+3%▶70% 익절 / +5%▶20% 익절 / +10%▶10% 익절</t>
        </is>
      </c>
      <c r="J78" t="inlineStr">
        <is>
          <t>-2%▶80% 손절 / -4%▶10% 손절 / -6%▶10% 손절</t>
        </is>
      </c>
    </row>
    <row r="79">
      <c r="A79" t="inlineStr">
        <is>
          <t>PS일렉트로닉스|3개월 전에 샀다면</t>
        </is>
      </c>
      <c r="B79" t="inlineStr">
        <is>
          <t>PS일렉트로닉스</t>
        </is>
      </c>
      <c r="C79" t="inlineStr">
        <is>
          <t>3개월 전에 샀다면</t>
        </is>
      </c>
      <c r="D79" t="inlineStr">
        <is>
          <t>[수익극대화]+[정석방어]</t>
        </is>
      </c>
      <c r="E79" t="n">
        <v>40.94</v>
      </c>
      <c r="F79" t="n">
        <v>-8.52</v>
      </c>
      <c r="G79" t="n">
        <v>100</v>
      </c>
      <c r="H79" t="n">
        <v>4</v>
      </c>
      <c r="I79" t="inlineStr">
        <is>
          <t>+10%▶40% 익절 / +20%▶30% 익절 / +40%▶30% 익절</t>
        </is>
      </c>
      <c r="J79" t="inlineStr">
        <is>
          <t>-3%▶70% 손절 / -5%▶20% 손절 / -10%▶10% 손절</t>
        </is>
      </c>
    </row>
    <row r="80">
      <c r="A80" t="inlineStr">
        <is>
          <t>PS일렉트로닉스|6개월 전에 샀다면</t>
        </is>
      </c>
      <c r="B80" t="inlineStr">
        <is>
          <t>PS일렉트로닉스</t>
        </is>
      </c>
      <c r="C80" t="inlineStr">
        <is>
          <t>6개월 전에 샀다면</t>
        </is>
      </c>
      <c r="D80" t="inlineStr">
        <is>
          <t>[수익극대화]+[정석방어]</t>
        </is>
      </c>
      <c r="E80" t="n">
        <v>40.94</v>
      </c>
      <c r="F80" t="n">
        <v>-8.52</v>
      </c>
      <c r="G80" t="n">
        <v>100</v>
      </c>
      <c r="H80" t="n">
        <v>4</v>
      </c>
      <c r="I80" t="inlineStr">
        <is>
          <t>+10%▶40% 익절 / +20%▶30% 익절 / +40%▶30% 익절</t>
        </is>
      </c>
      <c r="J80" t="inlineStr">
        <is>
          <t>-3%▶70% 손절 / -5%▶20% 손절 / -10%▶10% 손절</t>
        </is>
      </c>
    </row>
    <row r="81">
      <c r="A81" t="inlineStr">
        <is>
          <t>PS일렉트로닉스|전체 평가기간</t>
        </is>
      </c>
      <c r="B81" t="inlineStr">
        <is>
          <t>PS일렉트로닉스</t>
        </is>
      </c>
      <c r="C81" t="inlineStr">
        <is>
          <t>전체 평가기간</t>
        </is>
      </c>
      <c r="D81" t="inlineStr">
        <is>
          <t>[수익극대화]+[정석방어]</t>
        </is>
      </c>
      <c r="E81" t="n">
        <v>40.94</v>
      </c>
      <c r="F81" t="n">
        <v>-8.52</v>
      </c>
      <c r="G81" t="n">
        <v>100</v>
      </c>
      <c r="H81" t="n">
        <v>4</v>
      </c>
      <c r="I81" t="inlineStr">
        <is>
          <t>+10%▶40% 익절 / +20%▶30% 익절 / +40%▶30% 익절</t>
        </is>
      </c>
      <c r="J81" t="inlineStr">
        <is>
          <t>-3%▶70% 손절 / -5%▶20% 손절 / -10%▶10% 손절</t>
        </is>
      </c>
    </row>
    <row r="82">
      <c r="A82" t="inlineStr">
        <is>
          <t>RISE 200위클리커버드콜|1개월 전에 샀다면</t>
        </is>
      </c>
      <c r="B82" t="inlineStr">
        <is>
          <t>RISE 200위클리커버드콜</t>
        </is>
      </c>
      <c r="C82" t="inlineStr">
        <is>
          <t>1개월 전에 샀다면</t>
        </is>
      </c>
      <c r="D82" t="inlineStr">
        <is>
          <t>[초단타]+[칼손절]</t>
        </is>
      </c>
      <c r="E82" t="n">
        <v>0</v>
      </c>
      <c r="F82" t="n">
        <v>0</v>
      </c>
      <c r="G82" t="n">
        <v>0</v>
      </c>
      <c r="H82" t="n">
        <v>0</v>
      </c>
      <c r="I82" t="inlineStr">
        <is>
          <t>+3%▶70% 익절 / +5%▶20% 익절 / +10%▶10% 익절</t>
        </is>
      </c>
      <c r="J82" t="inlineStr">
        <is>
          <t>-2%▶80% 손절 / -4%▶10% 손절 / -6%▶10% 손절</t>
        </is>
      </c>
    </row>
    <row r="83">
      <c r="A83" t="inlineStr">
        <is>
          <t>RISE 200위클리커버드콜|2주 전에 샀다면</t>
        </is>
      </c>
      <c r="B83" t="inlineStr">
        <is>
          <t>RISE 200위클리커버드콜</t>
        </is>
      </c>
      <c r="C83" t="inlineStr">
        <is>
          <t>2주 전에 샀다면</t>
        </is>
      </c>
      <c r="D83" t="inlineStr">
        <is>
          <t>[초단타]+[칼손절]</t>
        </is>
      </c>
      <c r="E83" t="n">
        <v>0</v>
      </c>
      <c r="F83" t="n">
        <v>0</v>
      </c>
      <c r="G83" t="n">
        <v>0</v>
      </c>
      <c r="H83" t="n">
        <v>0</v>
      </c>
      <c r="I83" t="inlineStr">
        <is>
          <t>+3%▶70% 익절 / +5%▶20% 익절 / +10%▶10% 익절</t>
        </is>
      </c>
      <c r="J83" t="inlineStr">
        <is>
          <t>-2%▶80% 손절 / -4%▶10% 손절 / -6%▶10% 손절</t>
        </is>
      </c>
    </row>
    <row r="84">
      <c r="A84" t="inlineStr">
        <is>
          <t>RISE 200위클리커버드콜|3개월 전에 샀다면</t>
        </is>
      </c>
      <c r="B84" t="inlineStr">
        <is>
          <t>RISE 200위클리커버드콜</t>
        </is>
      </c>
      <c r="C84" t="inlineStr">
        <is>
          <t>3개월 전에 샀다면</t>
        </is>
      </c>
      <c r="D84" t="inlineStr">
        <is>
          <t>[초단타]+[칼손절]</t>
        </is>
      </c>
      <c r="E84" t="n">
        <v>0</v>
      </c>
      <c r="F84" t="n">
        <v>0</v>
      </c>
      <c r="G84" t="n">
        <v>0</v>
      </c>
      <c r="H84" t="n">
        <v>0</v>
      </c>
      <c r="I84" t="inlineStr">
        <is>
          <t>+3%▶70% 익절 / +5%▶20% 익절 / +10%▶10% 익절</t>
        </is>
      </c>
      <c r="J84" t="inlineStr">
        <is>
          <t>-2%▶80% 손절 / -4%▶10% 손절 / -6%▶10% 손절</t>
        </is>
      </c>
    </row>
    <row r="85">
      <c r="A85" t="inlineStr">
        <is>
          <t>RISE 200위클리커버드콜|6개월 전에 샀다면</t>
        </is>
      </c>
      <c r="B85" t="inlineStr">
        <is>
          <t>RISE 200위클리커버드콜</t>
        </is>
      </c>
      <c r="C85" t="inlineStr">
        <is>
          <t>6개월 전에 샀다면</t>
        </is>
      </c>
      <c r="D85" t="inlineStr">
        <is>
          <t>[초단타]+[칼손절]</t>
        </is>
      </c>
      <c r="E85" t="n">
        <v>0</v>
      </c>
      <c r="F85" t="n">
        <v>0</v>
      </c>
      <c r="G85" t="n">
        <v>0</v>
      </c>
      <c r="H85" t="n">
        <v>0</v>
      </c>
      <c r="I85" t="inlineStr">
        <is>
          <t>+3%▶70% 익절 / +5%▶20% 익절 / +10%▶10% 익절</t>
        </is>
      </c>
      <c r="J85" t="inlineStr">
        <is>
          <t>-2%▶80% 손절 / -4%▶10% 손절 / -6%▶10% 손절</t>
        </is>
      </c>
    </row>
    <row r="86">
      <c r="A86" t="inlineStr">
        <is>
          <t>RISE 200위클리커버드콜|전체 평가기간</t>
        </is>
      </c>
      <c r="B86" t="inlineStr">
        <is>
          <t>RISE 200위클리커버드콜</t>
        </is>
      </c>
      <c r="C86" t="inlineStr">
        <is>
          <t>전체 평가기간</t>
        </is>
      </c>
      <c r="D86" t="inlineStr">
        <is>
          <t>[초단타]+[칼손절]</t>
        </is>
      </c>
      <c r="E86" t="n">
        <v>0</v>
      </c>
      <c r="F86" t="n">
        <v>0</v>
      </c>
      <c r="G86" t="n">
        <v>0</v>
      </c>
      <c r="H86" t="n">
        <v>0</v>
      </c>
      <c r="I86" t="inlineStr">
        <is>
          <t>+3%▶70% 익절 / +5%▶20% 익절 / +10%▶10% 익절</t>
        </is>
      </c>
      <c r="J86" t="inlineStr">
        <is>
          <t>-2%▶80% 손절 / -4%▶10% 손절 / -6%▶10% 손절</t>
        </is>
      </c>
    </row>
    <row r="87">
      <c r="A87" t="inlineStr">
        <is>
          <t>RISE 삼성전자SK하이닉스채권혼합50|1개월 전에 샀다면</t>
        </is>
      </c>
      <c r="B87" t="inlineStr">
        <is>
          <t>RISE 삼성전자SK하이닉스채권혼합50</t>
        </is>
      </c>
      <c r="C87" t="inlineStr">
        <is>
          <t>1개월 전에 샀다면</t>
        </is>
      </c>
      <c r="D87" t="inlineStr">
        <is>
          <t>[초단타]+[칼손절]</t>
        </is>
      </c>
      <c r="E87" t="n">
        <v>0</v>
      </c>
      <c r="F87" t="n">
        <v>0</v>
      </c>
      <c r="G87" t="n">
        <v>0</v>
      </c>
      <c r="H87" t="n">
        <v>0</v>
      </c>
      <c r="I87" t="inlineStr">
        <is>
          <t>+3%▶70% 익절 / +5%▶20% 익절 / +10%▶10% 익절</t>
        </is>
      </c>
      <c r="J87" t="inlineStr">
        <is>
          <t>-2%▶80% 손절 / -4%▶10% 손절 / -6%▶10% 손절</t>
        </is>
      </c>
    </row>
    <row r="88">
      <c r="A88" t="inlineStr">
        <is>
          <t>RISE 삼성전자SK하이닉스채권혼합50|2주 전에 샀다면</t>
        </is>
      </c>
      <c r="B88" t="inlineStr">
        <is>
          <t>RISE 삼성전자SK하이닉스채권혼합50</t>
        </is>
      </c>
      <c r="C88" t="inlineStr">
        <is>
          <t>2주 전에 샀다면</t>
        </is>
      </c>
      <c r="D88" t="inlineStr">
        <is>
          <t>[초단타]+[칼손절]</t>
        </is>
      </c>
      <c r="E88" t="n">
        <v>0</v>
      </c>
      <c r="F88" t="n">
        <v>0</v>
      </c>
      <c r="G88" t="n">
        <v>0</v>
      </c>
      <c r="H88" t="n">
        <v>0</v>
      </c>
      <c r="I88" t="inlineStr">
        <is>
          <t>+3%▶70% 익절 / +5%▶20% 익절 / +10%▶10% 익절</t>
        </is>
      </c>
      <c r="J88" t="inlineStr">
        <is>
          <t>-2%▶80% 손절 / -4%▶10% 손절 / -6%▶10% 손절</t>
        </is>
      </c>
    </row>
    <row r="89">
      <c r="A89" t="inlineStr">
        <is>
          <t>RISE 삼성전자SK하이닉스채권혼합50|3개월 전에 샀다면</t>
        </is>
      </c>
      <c r="B89" t="inlineStr">
        <is>
          <t>RISE 삼성전자SK하이닉스채권혼합50</t>
        </is>
      </c>
      <c r="C89" t="inlineStr">
        <is>
          <t>3개월 전에 샀다면</t>
        </is>
      </c>
      <c r="D89" t="inlineStr">
        <is>
          <t>[초단타]+[칼손절]</t>
        </is>
      </c>
      <c r="E89" t="n">
        <v>0</v>
      </c>
      <c r="F89" t="n">
        <v>0</v>
      </c>
      <c r="G89" t="n">
        <v>0</v>
      </c>
      <c r="H89" t="n">
        <v>0</v>
      </c>
      <c r="I89" t="inlineStr">
        <is>
          <t>+3%▶70% 익절 / +5%▶20% 익절 / +10%▶10% 익절</t>
        </is>
      </c>
      <c r="J89" t="inlineStr">
        <is>
          <t>-2%▶80% 손절 / -4%▶10% 손절 / -6%▶10% 손절</t>
        </is>
      </c>
    </row>
    <row r="90">
      <c r="A90" t="inlineStr">
        <is>
          <t>RISE 삼성전자SK하이닉스채권혼합50|6개월 전에 샀다면</t>
        </is>
      </c>
      <c r="B90" t="inlineStr">
        <is>
          <t>RISE 삼성전자SK하이닉스채권혼합50</t>
        </is>
      </c>
      <c r="C90" t="inlineStr">
        <is>
          <t>6개월 전에 샀다면</t>
        </is>
      </c>
      <c r="D90" t="inlineStr">
        <is>
          <t>[초단타]+[칼손절]</t>
        </is>
      </c>
      <c r="E90" t="n">
        <v>0</v>
      </c>
      <c r="F90" t="n">
        <v>0</v>
      </c>
      <c r="G90" t="n">
        <v>0</v>
      </c>
      <c r="H90" t="n">
        <v>0</v>
      </c>
      <c r="I90" t="inlineStr">
        <is>
          <t>+3%▶70% 익절 / +5%▶20% 익절 / +10%▶10% 익절</t>
        </is>
      </c>
      <c r="J90" t="inlineStr">
        <is>
          <t>-2%▶80% 손절 / -4%▶10% 손절 / -6%▶10% 손절</t>
        </is>
      </c>
    </row>
    <row r="91">
      <c r="A91" t="inlineStr">
        <is>
          <t>RISE 삼성전자SK하이닉스채권혼합50|전체 평가기간</t>
        </is>
      </c>
      <c r="B91" t="inlineStr">
        <is>
          <t>RISE 삼성전자SK하이닉스채권혼합50</t>
        </is>
      </c>
      <c r="C91" t="inlineStr">
        <is>
          <t>전체 평가기간</t>
        </is>
      </c>
      <c r="D91" t="inlineStr">
        <is>
          <t>[초단타]+[칼손절]</t>
        </is>
      </c>
      <c r="E91" t="n">
        <v>0</v>
      </c>
      <c r="F91" t="n">
        <v>0</v>
      </c>
      <c r="G91" t="n">
        <v>0</v>
      </c>
      <c r="H91" t="n">
        <v>0</v>
      </c>
      <c r="I91" t="inlineStr">
        <is>
          <t>+3%▶70% 익절 / +5%▶20% 익절 / +10%▶10% 익절</t>
        </is>
      </c>
      <c r="J91" t="inlineStr">
        <is>
          <t>-2%▶80% 손절 / -4%▶10% 손절 / -6%▶10% 손절</t>
        </is>
      </c>
    </row>
    <row r="92">
      <c r="A92" t="inlineStr">
        <is>
          <t>SK네트웍스|1개월 전에 샀다면</t>
        </is>
      </c>
      <c r="B92" t="inlineStr">
        <is>
          <t>SK네트웍스</t>
        </is>
      </c>
      <c r="C92" t="inlineStr">
        <is>
          <t>1개월 전에 샀다면</t>
        </is>
      </c>
      <c r="D92" t="inlineStr">
        <is>
          <t>[초단타]+[칼손절]</t>
        </is>
      </c>
      <c r="E92" t="n">
        <v>0</v>
      </c>
      <c r="F92" t="n">
        <v>0</v>
      </c>
      <c r="G92" t="n">
        <v>0</v>
      </c>
      <c r="H92" t="n">
        <v>0</v>
      </c>
      <c r="I92" t="inlineStr">
        <is>
          <t>+3%▶70% 익절 / +5%▶20% 익절 / +10%▶10% 익절</t>
        </is>
      </c>
      <c r="J92" t="inlineStr">
        <is>
          <t>-2%▶80% 손절 / -4%▶10% 손절 / -6%▶10% 손절</t>
        </is>
      </c>
    </row>
    <row r="93">
      <c r="A93" t="inlineStr">
        <is>
          <t>SK네트웍스|2주 전에 샀다면</t>
        </is>
      </c>
      <c r="B93" t="inlineStr">
        <is>
          <t>SK네트웍스</t>
        </is>
      </c>
      <c r="C93" t="inlineStr">
        <is>
          <t>2주 전에 샀다면</t>
        </is>
      </c>
      <c r="D93" t="inlineStr">
        <is>
          <t>[초단타]+[칼손절]</t>
        </is>
      </c>
      <c r="E93" t="n">
        <v>0</v>
      </c>
      <c r="F93" t="n">
        <v>0</v>
      </c>
      <c r="G93" t="n">
        <v>0</v>
      </c>
      <c r="H93" t="n">
        <v>0</v>
      </c>
      <c r="I93" t="inlineStr">
        <is>
          <t>+3%▶70% 익절 / +5%▶20% 익절 / +10%▶10% 익절</t>
        </is>
      </c>
      <c r="J93" t="inlineStr">
        <is>
          <t>-2%▶80% 손절 / -4%▶10% 손절 / -6%▶10% 손절</t>
        </is>
      </c>
    </row>
    <row r="94">
      <c r="A94" t="inlineStr">
        <is>
          <t>SK네트웍스|3개월 전에 샀다면</t>
        </is>
      </c>
      <c r="B94" t="inlineStr">
        <is>
          <t>SK네트웍스</t>
        </is>
      </c>
      <c r="C94" t="inlineStr">
        <is>
          <t>3개월 전에 샀다면</t>
        </is>
      </c>
      <c r="D94" t="inlineStr">
        <is>
          <t>[초단타]+[칼손절]</t>
        </is>
      </c>
      <c r="E94" t="n">
        <v>0</v>
      </c>
      <c r="F94" t="n">
        <v>0</v>
      </c>
      <c r="G94" t="n">
        <v>0</v>
      </c>
      <c r="H94" t="n">
        <v>0</v>
      </c>
      <c r="I94" t="inlineStr">
        <is>
          <t>+3%▶70% 익절 / +5%▶20% 익절 / +10%▶10% 익절</t>
        </is>
      </c>
      <c r="J94" t="inlineStr">
        <is>
          <t>-2%▶80% 손절 / -4%▶10% 손절 / -6%▶10% 손절</t>
        </is>
      </c>
    </row>
    <row r="95">
      <c r="A95" t="inlineStr">
        <is>
          <t>SK네트웍스|6개월 전에 샀다면</t>
        </is>
      </c>
      <c r="B95" t="inlineStr">
        <is>
          <t>SK네트웍스</t>
        </is>
      </c>
      <c r="C95" t="inlineStr">
        <is>
          <t>6개월 전에 샀다면</t>
        </is>
      </c>
      <c r="D95" t="inlineStr">
        <is>
          <t>[초단타]+[칼손절]</t>
        </is>
      </c>
      <c r="E95" t="n">
        <v>0</v>
      </c>
      <c r="F95" t="n">
        <v>0</v>
      </c>
      <c r="G95" t="n">
        <v>0</v>
      </c>
      <c r="H95" t="n">
        <v>0</v>
      </c>
      <c r="I95" t="inlineStr">
        <is>
          <t>+3%▶70% 익절 / +5%▶20% 익절 / +10%▶10% 익절</t>
        </is>
      </c>
      <c r="J95" t="inlineStr">
        <is>
          <t>-2%▶80% 손절 / -4%▶10% 손절 / -6%▶10% 손절</t>
        </is>
      </c>
    </row>
    <row r="96">
      <c r="A96" t="inlineStr">
        <is>
          <t>SK네트웍스|전체 평가기간</t>
        </is>
      </c>
      <c r="B96" t="inlineStr">
        <is>
          <t>SK네트웍스</t>
        </is>
      </c>
      <c r="C96" t="inlineStr">
        <is>
          <t>전체 평가기간</t>
        </is>
      </c>
      <c r="D96" t="inlineStr">
        <is>
          <t>[초단타]+[칼손절]</t>
        </is>
      </c>
      <c r="E96" t="n">
        <v>0</v>
      </c>
      <c r="F96" t="n">
        <v>0</v>
      </c>
      <c r="G96" t="n">
        <v>0</v>
      </c>
      <c r="H96" t="n">
        <v>0</v>
      </c>
      <c r="I96" t="inlineStr">
        <is>
          <t>+3%▶70% 익절 / +5%▶20% 익절 / +10%▶10% 익절</t>
        </is>
      </c>
      <c r="J96" t="inlineStr">
        <is>
          <t>-2%▶80% 손절 / -4%▶10% 손절 / -6%▶10% 손절</t>
        </is>
      </c>
    </row>
    <row r="97">
      <c r="A97" t="inlineStr">
        <is>
          <t>SOL AI반도체소부장|1개월 전에 샀다면</t>
        </is>
      </c>
      <c r="B97" t="inlineStr">
        <is>
          <t>SOL AI반도체소부장</t>
        </is>
      </c>
      <c r="C97" t="inlineStr">
        <is>
          <t>1개월 전에 샀다면</t>
        </is>
      </c>
      <c r="D97" t="inlineStr">
        <is>
          <t>[초단타]+[칼손절]</t>
        </is>
      </c>
      <c r="E97" t="n">
        <v>0</v>
      </c>
      <c r="F97" t="n">
        <v>0</v>
      </c>
      <c r="G97" t="n">
        <v>0</v>
      </c>
      <c r="H97" t="n">
        <v>0</v>
      </c>
      <c r="I97" t="inlineStr">
        <is>
          <t>+3%▶70% 익절 / +5%▶20% 익절 / +10%▶10% 익절</t>
        </is>
      </c>
      <c r="J97" t="inlineStr">
        <is>
          <t>-2%▶80% 손절 / -4%▶10% 손절 / -6%▶10% 손절</t>
        </is>
      </c>
    </row>
    <row r="98">
      <c r="A98" t="inlineStr">
        <is>
          <t>SOL AI반도체소부장|2주 전에 샀다면</t>
        </is>
      </c>
      <c r="B98" t="inlineStr">
        <is>
          <t>SOL AI반도체소부장</t>
        </is>
      </c>
      <c r="C98" t="inlineStr">
        <is>
          <t>2주 전에 샀다면</t>
        </is>
      </c>
      <c r="D98" t="inlineStr">
        <is>
          <t>[초단타]+[칼손절]</t>
        </is>
      </c>
      <c r="E98" t="n">
        <v>0</v>
      </c>
      <c r="F98" t="n">
        <v>0</v>
      </c>
      <c r="G98" t="n">
        <v>0</v>
      </c>
      <c r="H98" t="n">
        <v>0</v>
      </c>
      <c r="I98" t="inlineStr">
        <is>
          <t>+3%▶70% 익절 / +5%▶20% 익절 / +10%▶10% 익절</t>
        </is>
      </c>
      <c r="J98" t="inlineStr">
        <is>
          <t>-2%▶80% 손절 / -4%▶10% 손절 / -6%▶10% 손절</t>
        </is>
      </c>
    </row>
    <row r="99">
      <c r="A99" t="inlineStr">
        <is>
          <t>SOL AI반도체소부장|3개월 전에 샀다면</t>
        </is>
      </c>
      <c r="B99" t="inlineStr">
        <is>
          <t>SOL AI반도체소부장</t>
        </is>
      </c>
      <c r="C99" t="inlineStr">
        <is>
          <t>3개월 전에 샀다면</t>
        </is>
      </c>
      <c r="D99" t="inlineStr">
        <is>
          <t>[초단타]+[칼손절]</t>
        </is>
      </c>
      <c r="E99" t="n">
        <v>0</v>
      </c>
      <c r="F99" t="n">
        <v>0</v>
      </c>
      <c r="G99" t="n">
        <v>0</v>
      </c>
      <c r="H99" t="n">
        <v>0</v>
      </c>
      <c r="I99" t="inlineStr">
        <is>
          <t>+3%▶70% 익절 / +5%▶20% 익절 / +10%▶10% 익절</t>
        </is>
      </c>
      <c r="J99" t="inlineStr">
        <is>
          <t>-2%▶80% 손절 / -4%▶10% 손절 / -6%▶10% 손절</t>
        </is>
      </c>
    </row>
    <row r="100">
      <c r="A100" t="inlineStr">
        <is>
          <t>SOL AI반도체소부장|6개월 전에 샀다면</t>
        </is>
      </c>
      <c r="B100" t="inlineStr">
        <is>
          <t>SOL AI반도체소부장</t>
        </is>
      </c>
      <c r="C100" t="inlineStr">
        <is>
          <t>6개월 전에 샀다면</t>
        </is>
      </c>
      <c r="D100" t="inlineStr">
        <is>
          <t>[초단타]+[칼손절]</t>
        </is>
      </c>
      <c r="E100" t="n">
        <v>0</v>
      </c>
      <c r="F100" t="n">
        <v>0</v>
      </c>
      <c r="G100" t="n">
        <v>0</v>
      </c>
      <c r="H100" t="n">
        <v>0</v>
      </c>
      <c r="I100" t="inlineStr">
        <is>
          <t>+3%▶70% 익절 / +5%▶20% 익절 / +10%▶10% 익절</t>
        </is>
      </c>
      <c r="J100" t="inlineStr">
        <is>
          <t>-2%▶80% 손절 / -4%▶10% 손절 / -6%▶10% 손절</t>
        </is>
      </c>
    </row>
    <row r="101">
      <c r="A101" t="inlineStr">
        <is>
          <t>SOL AI반도체소부장|전체 평가기간</t>
        </is>
      </c>
      <c r="B101" t="inlineStr">
        <is>
          <t>SOL AI반도체소부장</t>
        </is>
      </c>
      <c r="C101" t="inlineStr">
        <is>
          <t>전체 평가기간</t>
        </is>
      </c>
      <c r="D101" t="inlineStr">
        <is>
          <t>[초단타]+[칼손절]</t>
        </is>
      </c>
      <c r="E101" t="n">
        <v>0</v>
      </c>
      <c r="F101" t="n">
        <v>0</v>
      </c>
      <c r="G101" t="n">
        <v>0</v>
      </c>
      <c r="H101" t="n">
        <v>0</v>
      </c>
      <c r="I101" t="inlineStr">
        <is>
          <t>+3%▶70% 익절 / +5%▶20% 익절 / +10%▶10% 익절</t>
        </is>
      </c>
      <c r="J101" t="inlineStr">
        <is>
          <t>-2%▶80% 손절 / -4%▶10% 손절 / -6%▶10% 손절</t>
        </is>
      </c>
    </row>
    <row r="102">
      <c r="A102" t="inlineStr">
        <is>
          <t>TIGER 2차전지TOP10|1개월 전에 샀다면</t>
        </is>
      </c>
      <c r="B102" t="inlineStr">
        <is>
          <t>TIGER 2차전지TOP10</t>
        </is>
      </c>
      <c r="C102" t="inlineStr">
        <is>
          <t>1개월 전에 샀다면</t>
        </is>
      </c>
      <c r="D102" t="inlineStr">
        <is>
          <t>[초단타]+[칼손절]</t>
        </is>
      </c>
      <c r="E102" t="n">
        <v>0</v>
      </c>
      <c r="F102" t="n">
        <v>0</v>
      </c>
      <c r="G102" t="n">
        <v>0</v>
      </c>
      <c r="H102" t="n">
        <v>0</v>
      </c>
      <c r="I102" t="inlineStr">
        <is>
          <t>+3%▶70% 익절 / +5%▶20% 익절 / +10%▶10% 익절</t>
        </is>
      </c>
      <c r="J102" t="inlineStr">
        <is>
          <t>-2%▶80% 손절 / -4%▶10% 손절 / -6%▶10% 손절</t>
        </is>
      </c>
    </row>
    <row r="103">
      <c r="A103" t="inlineStr">
        <is>
          <t>TIGER 2차전지TOP10|2주 전에 샀다면</t>
        </is>
      </c>
      <c r="B103" t="inlineStr">
        <is>
          <t>TIGER 2차전지TOP10</t>
        </is>
      </c>
      <c r="C103" t="inlineStr">
        <is>
          <t>2주 전에 샀다면</t>
        </is>
      </c>
      <c r="D103" t="inlineStr">
        <is>
          <t>[초단타]+[칼손절]</t>
        </is>
      </c>
      <c r="E103" t="n">
        <v>0</v>
      </c>
      <c r="F103" t="n">
        <v>0</v>
      </c>
      <c r="G103" t="n">
        <v>0</v>
      </c>
      <c r="H103" t="n">
        <v>0</v>
      </c>
      <c r="I103" t="inlineStr">
        <is>
          <t>+3%▶70% 익절 / +5%▶20% 익절 / +10%▶10% 익절</t>
        </is>
      </c>
      <c r="J103" t="inlineStr">
        <is>
          <t>-2%▶80% 손절 / -4%▶10% 손절 / -6%▶10% 손절</t>
        </is>
      </c>
    </row>
    <row r="104">
      <c r="A104" t="inlineStr">
        <is>
          <t>TIGER 2차전지TOP10|3개월 전에 샀다면</t>
        </is>
      </c>
      <c r="B104" t="inlineStr">
        <is>
          <t>TIGER 2차전지TOP10</t>
        </is>
      </c>
      <c r="C104" t="inlineStr">
        <is>
          <t>3개월 전에 샀다면</t>
        </is>
      </c>
      <c r="D104" t="inlineStr">
        <is>
          <t>[초단타]+[칼손절]</t>
        </is>
      </c>
      <c r="E104" t="n">
        <v>0</v>
      </c>
      <c r="F104" t="n">
        <v>0</v>
      </c>
      <c r="G104" t="n">
        <v>0</v>
      </c>
      <c r="H104" t="n">
        <v>0</v>
      </c>
      <c r="I104" t="inlineStr">
        <is>
          <t>+3%▶70% 익절 / +5%▶20% 익절 / +10%▶10% 익절</t>
        </is>
      </c>
      <c r="J104" t="inlineStr">
        <is>
          <t>-2%▶80% 손절 / -4%▶10% 손절 / -6%▶10% 손절</t>
        </is>
      </c>
    </row>
    <row r="105">
      <c r="A105" t="inlineStr">
        <is>
          <t>TIGER 2차전지TOP10|6개월 전에 샀다면</t>
        </is>
      </c>
      <c r="B105" t="inlineStr">
        <is>
          <t>TIGER 2차전지TOP10</t>
        </is>
      </c>
      <c r="C105" t="inlineStr">
        <is>
          <t>6개월 전에 샀다면</t>
        </is>
      </c>
      <c r="D105" t="inlineStr">
        <is>
          <t>[초단타]+[칼손절]</t>
        </is>
      </c>
      <c r="E105" t="n">
        <v>0</v>
      </c>
      <c r="F105" t="n">
        <v>0</v>
      </c>
      <c r="G105" t="n">
        <v>0</v>
      </c>
      <c r="H105" t="n">
        <v>0</v>
      </c>
      <c r="I105" t="inlineStr">
        <is>
          <t>+3%▶70% 익절 / +5%▶20% 익절 / +10%▶10% 익절</t>
        </is>
      </c>
      <c r="J105" t="inlineStr">
        <is>
          <t>-2%▶80% 손절 / -4%▶10% 손절 / -6%▶10% 손절</t>
        </is>
      </c>
    </row>
    <row r="106">
      <c r="A106" t="inlineStr">
        <is>
          <t>TIGER 2차전지TOP10|전체 평가기간</t>
        </is>
      </c>
      <c r="B106" t="inlineStr">
        <is>
          <t>TIGER 2차전지TOP10</t>
        </is>
      </c>
      <c r="C106" t="inlineStr">
        <is>
          <t>전체 평가기간</t>
        </is>
      </c>
      <c r="D106" t="inlineStr">
        <is>
          <t>[초단타]+[칼손절]</t>
        </is>
      </c>
      <c r="E106" t="n">
        <v>0</v>
      </c>
      <c r="F106" t="n">
        <v>0</v>
      </c>
      <c r="G106" t="n">
        <v>0</v>
      </c>
      <c r="H106" t="n">
        <v>0</v>
      </c>
      <c r="I106" t="inlineStr">
        <is>
          <t>+3%▶70% 익절 / +5%▶20% 익절 / +10%▶10% 익절</t>
        </is>
      </c>
      <c r="J106" t="inlineStr">
        <is>
          <t>-2%▶80% 손절 / -4%▶10% 손절 / -6%▶10% 손절</t>
        </is>
      </c>
    </row>
    <row r="107">
      <c r="A107" t="inlineStr">
        <is>
          <t>TIGER 미국S&amp;P500|1개월 전에 샀다면</t>
        </is>
      </c>
      <c r="B107" t="inlineStr">
        <is>
          <t>TIGER 미국S&amp;P500</t>
        </is>
      </c>
      <c r="C107" t="inlineStr">
        <is>
          <t>1개월 전에 샀다면</t>
        </is>
      </c>
      <c r="D107" t="inlineStr">
        <is>
          <t>[초단타]+[칼손절]</t>
        </is>
      </c>
      <c r="E107" t="n">
        <v>0</v>
      </c>
      <c r="F107" t="n">
        <v>0</v>
      </c>
      <c r="G107" t="n">
        <v>0</v>
      </c>
      <c r="H107" t="n">
        <v>0</v>
      </c>
      <c r="I107" t="inlineStr">
        <is>
          <t>+3%▶70% 익절 / +5%▶20% 익절 / +10%▶10% 익절</t>
        </is>
      </c>
      <c r="J107" t="inlineStr">
        <is>
          <t>-2%▶80% 손절 / -4%▶10% 손절 / -6%▶10% 손절</t>
        </is>
      </c>
    </row>
    <row r="108">
      <c r="A108" t="inlineStr">
        <is>
          <t>TIGER 미국S&amp;P500|2주 전에 샀다면</t>
        </is>
      </c>
      <c r="B108" t="inlineStr">
        <is>
          <t>TIGER 미국S&amp;P500</t>
        </is>
      </c>
      <c r="C108" t="inlineStr">
        <is>
          <t>2주 전에 샀다면</t>
        </is>
      </c>
      <c r="D108" t="inlineStr">
        <is>
          <t>[초단타]+[칼손절]</t>
        </is>
      </c>
      <c r="E108" t="n">
        <v>0</v>
      </c>
      <c r="F108" t="n">
        <v>0</v>
      </c>
      <c r="G108" t="n">
        <v>0</v>
      </c>
      <c r="H108" t="n">
        <v>0</v>
      </c>
      <c r="I108" t="inlineStr">
        <is>
          <t>+3%▶70% 익절 / +5%▶20% 익절 / +10%▶10% 익절</t>
        </is>
      </c>
      <c r="J108" t="inlineStr">
        <is>
          <t>-2%▶80% 손절 / -4%▶10% 손절 / -6%▶10% 손절</t>
        </is>
      </c>
    </row>
    <row r="109">
      <c r="A109" t="inlineStr">
        <is>
          <t>TIGER 미국S&amp;P500|3개월 전에 샀다면</t>
        </is>
      </c>
      <c r="B109" t="inlineStr">
        <is>
          <t>TIGER 미국S&amp;P500</t>
        </is>
      </c>
      <c r="C109" t="inlineStr">
        <is>
          <t>3개월 전에 샀다면</t>
        </is>
      </c>
      <c r="D109" t="inlineStr">
        <is>
          <t>[초단타]+[칼손절]</t>
        </is>
      </c>
      <c r="E109" t="n">
        <v>0</v>
      </c>
      <c r="F109" t="n">
        <v>0</v>
      </c>
      <c r="G109" t="n">
        <v>0</v>
      </c>
      <c r="H109" t="n">
        <v>0</v>
      </c>
      <c r="I109" t="inlineStr">
        <is>
          <t>+3%▶70% 익절 / +5%▶20% 익절 / +10%▶10% 익절</t>
        </is>
      </c>
      <c r="J109" t="inlineStr">
        <is>
          <t>-2%▶80% 손절 / -4%▶10% 손절 / -6%▶10% 손절</t>
        </is>
      </c>
    </row>
    <row r="110">
      <c r="A110" t="inlineStr">
        <is>
          <t>TIGER 미국S&amp;P500|6개월 전에 샀다면</t>
        </is>
      </c>
      <c r="B110" t="inlineStr">
        <is>
          <t>TIGER 미국S&amp;P500</t>
        </is>
      </c>
      <c r="C110" t="inlineStr">
        <is>
          <t>6개월 전에 샀다면</t>
        </is>
      </c>
      <c r="D110" t="inlineStr">
        <is>
          <t>[초단타]+[칼손절]</t>
        </is>
      </c>
      <c r="E110" t="n">
        <v>0</v>
      </c>
      <c r="F110" t="n">
        <v>0</v>
      </c>
      <c r="G110" t="n">
        <v>0</v>
      </c>
      <c r="H110" t="n">
        <v>0</v>
      </c>
      <c r="I110" t="inlineStr">
        <is>
          <t>+3%▶70% 익절 / +5%▶20% 익절 / +10%▶10% 익절</t>
        </is>
      </c>
      <c r="J110" t="inlineStr">
        <is>
          <t>-2%▶80% 손절 / -4%▶10% 손절 / -6%▶10% 손절</t>
        </is>
      </c>
    </row>
    <row r="111">
      <c r="A111" t="inlineStr">
        <is>
          <t>TIGER 미국S&amp;P500|전체 평가기간</t>
        </is>
      </c>
      <c r="B111" t="inlineStr">
        <is>
          <t>TIGER 미국S&amp;P500</t>
        </is>
      </c>
      <c r="C111" t="inlineStr">
        <is>
          <t>전체 평가기간</t>
        </is>
      </c>
      <c r="D111" t="inlineStr">
        <is>
          <t>[초단타]+[칼손절]</t>
        </is>
      </c>
      <c r="E111" t="n">
        <v>0</v>
      </c>
      <c r="F111" t="n">
        <v>0</v>
      </c>
      <c r="G111" t="n">
        <v>0</v>
      </c>
      <c r="H111" t="n">
        <v>0</v>
      </c>
      <c r="I111" t="inlineStr">
        <is>
          <t>+3%▶70% 익절 / +5%▶20% 익절 / +10%▶10% 익절</t>
        </is>
      </c>
      <c r="J111" t="inlineStr">
        <is>
          <t>-2%▶80% 손절 / -4%▶10% 손절 / -6%▶10% 손절</t>
        </is>
      </c>
    </row>
    <row r="112">
      <c r="A112" t="inlineStr">
        <is>
          <t>TIGER 미국나스닥100타겟데일리커버드콜|1개월 전에 샀다면</t>
        </is>
      </c>
      <c r="B112" t="inlineStr">
        <is>
          <t>TIGER 미국나스닥100타겟데일리커버드콜</t>
        </is>
      </c>
      <c r="C112" t="inlineStr">
        <is>
          <t>1개월 전에 샀다면</t>
        </is>
      </c>
      <c r="D112" t="inlineStr">
        <is>
          <t>[초단타]+[칼손절]</t>
        </is>
      </c>
      <c r="E112" t="n">
        <v>0</v>
      </c>
      <c r="F112" t="n">
        <v>0</v>
      </c>
      <c r="G112" t="n">
        <v>0</v>
      </c>
      <c r="H112" t="n">
        <v>0</v>
      </c>
      <c r="I112" t="inlineStr">
        <is>
          <t>+3%▶70% 익절 / +5%▶20% 익절 / +10%▶10% 익절</t>
        </is>
      </c>
      <c r="J112" t="inlineStr">
        <is>
          <t>-2%▶80% 손절 / -4%▶10% 손절 / -6%▶10% 손절</t>
        </is>
      </c>
    </row>
    <row r="113">
      <c r="A113" t="inlineStr">
        <is>
          <t>TIGER 미국나스닥100타겟데일리커버드콜|2주 전에 샀다면</t>
        </is>
      </c>
      <c r="B113" t="inlineStr">
        <is>
          <t>TIGER 미국나스닥100타겟데일리커버드콜</t>
        </is>
      </c>
      <c r="C113" t="inlineStr">
        <is>
          <t>2주 전에 샀다면</t>
        </is>
      </c>
      <c r="D113" t="inlineStr">
        <is>
          <t>[초단타]+[칼손절]</t>
        </is>
      </c>
      <c r="E113" t="n">
        <v>0</v>
      </c>
      <c r="F113" t="n">
        <v>0</v>
      </c>
      <c r="G113" t="n">
        <v>0</v>
      </c>
      <c r="H113" t="n">
        <v>0</v>
      </c>
      <c r="I113" t="inlineStr">
        <is>
          <t>+3%▶70% 익절 / +5%▶20% 익절 / +10%▶10% 익절</t>
        </is>
      </c>
      <c r="J113" t="inlineStr">
        <is>
          <t>-2%▶80% 손절 / -4%▶10% 손절 / -6%▶10% 손절</t>
        </is>
      </c>
    </row>
    <row r="114">
      <c r="A114" t="inlineStr">
        <is>
          <t>TIGER 미국나스닥100타겟데일리커버드콜|3개월 전에 샀다면</t>
        </is>
      </c>
      <c r="B114" t="inlineStr">
        <is>
          <t>TIGER 미국나스닥100타겟데일리커버드콜</t>
        </is>
      </c>
      <c r="C114" t="inlineStr">
        <is>
          <t>3개월 전에 샀다면</t>
        </is>
      </c>
      <c r="D114" t="inlineStr">
        <is>
          <t>[중기추세]+[정석방어]</t>
        </is>
      </c>
      <c r="E114" t="n">
        <v>6.51</v>
      </c>
      <c r="F114" t="n">
        <v>-3.01</v>
      </c>
      <c r="G114" t="n">
        <v>100</v>
      </c>
      <c r="H114" t="n">
        <v>3</v>
      </c>
      <c r="I114" t="inlineStr">
        <is>
          <t>+10%▶50% 익절 / +20%▶30% 익절 / +30%▶20% 익절</t>
        </is>
      </c>
      <c r="J114" t="inlineStr">
        <is>
          <t>-3%▶70% 손절 / -5%▶20% 손절 / -10%▶10% 손절</t>
        </is>
      </c>
    </row>
    <row r="115">
      <c r="A115" t="inlineStr">
        <is>
          <t>TIGER 미국나스닥100타겟데일리커버드콜|6개월 전에 샀다면</t>
        </is>
      </c>
      <c r="B115" t="inlineStr">
        <is>
          <t>TIGER 미국나스닥100타겟데일리커버드콜</t>
        </is>
      </c>
      <c r="C115" t="inlineStr">
        <is>
          <t>6개월 전에 샀다면</t>
        </is>
      </c>
      <c r="D115" t="inlineStr">
        <is>
          <t>[중기추세]+[정석방어]</t>
        </is>
      </c>
      <c r="E115" t="n">
        <v>6.51</v>
      </c>
      <c r="F115" t="n">
        <v>-3.01</v>
      </c>
      <c r="G115" t="n">
        <v>100</v>
      </c>
      <c r="H115" t="n">
        <v>3</v>
      </c>
      <c r="I115" t="inlineStr">
        <is>
          <t>+10%▶50% 익절 / +20%▶30% 익절 / +30%▶20% 익절</t>
        </is>
      </c>
      <c r="J115" t="inlineStr">
        <is>
          <t>-3%▶70% 손절 / -5%▶20% 손절 / -10%▶10% 손절</t>
        </is>
      </c>
    </row>
    <row r="116">
      <c r="A116" t="inlineStr">
        <is>
          <t>TIGER 미국나스닥100타겟데일리커버드콜|전체 평가기간</t>
        </is>
      </c>
      <c r="B116" t="inlineStr">
        <is>
          <t>TIGER 미국나스닥100타겟데일리커버드콜</t>
        </is>
      </c>
      <c r="C116" t="inlineStr">
        <is>
          <t>전체 평가기간</t>
        </is>
      </c>
      <c r="D116" t="inlineStr">
        <is>
          <t>[중기추세]+[정석방어]</t>
        </is>
      </c>
      <c r="E116" t="n">
        <v>6.51</v>
      </c>
      <c r="F116" t="n">
        <v>-3.01</v>
      </c>
      <c r="G116" t="n">
        <v>100</v>
      </c>
      <c r="H116" t="n">
        <v>3</v>
      </c>
      <c r="I116" t="inlineStr">
        <is>
          <t>+10%▶50% 익절 / +20%▶30% 익절 / +30%▶20% 익절</t>
        </is>
      </c>
      <c r="J116" t="inlineStr">
        <is>
          <t>-3%▶70% 손절 / -5%▶20% 손절 / -10%▶10% 손절</t>
        </is>
      </c>
    </row>
    <row r="117">
      <c r="A117" t="inlineStr">
        <is>
          <t>TIGER 미국배당다우존스|1개월 전에 샀다면</t>
        </is>
      </c>
      <c r="B117" t="inlineStr">
        <is>
          <t>TIGER 미국배당다우존스</t>
        </is>
      </c>
      <c r="C117" t="inlineStr">
        <is>
          <t>1개월 전에 샀다면</t>
        </is>
      </c>
      <c r="D117" t="inlineStr">
        <is>
          <t>[초단타]+[칼손절]</t>
        </is>
      </c>
      <c r="E117" t="n">
        <v>0</v>
      </c>
      <c r="F117" t="n">
        <v>0</v>
      </c>
      <c r="G117" t="n">
        <v>0</v>
      </c>
      <c r="H117" t="n">
        <v>0</v>
      </c>
      <c r="I117" t="inlineStr">
        <is>
          <t>+3%▶70% 익절 / +5%▶20% 익절 / +10%▶10% 익절</t>
        </is>
      </c>
      <c r="J117" t="inlineStr">
        <is>
          <t>-2%▶80% 손절 / -4%▶10% 손절 / -6%▶10% 손절</t>
        </is>
      </c>
    </row>
    <row r="118">
      <c r="A118" t="inlineStr">
        <is>
          <t>TIGER 미국배당다우존스|2주 전에 샀다면</t>
        </is>
      </c>
      <c r="B118" t="inlineStr">
        <is>
          <t>TIGER 미국배당다우존스</t>
        </is>
      </c>
      <c r="C118" t="inlineStr">
        <is>
          <t>2주 전에 샀다면</t>
        </is>
      </c>
      <c r="D118" t="inlineStr">
        <is>
          <t>[초단타]+[칼손절]</t>
        </is>
      </c>
      <c r="E118" t="n">
        <v>0</v>
      </c>
      <c r="F118" t="n">
        <v>0</v>
      </c>
      <c r="G118" t="n">
        <v>0</v>
      </c>
      <c r="H118" t="n">
        <v>0</v>
      </c>
      <c r="I118" t="inlineStr">
        <is>
          <t>+3%▶70% 익절 / +5%▶20% 익절 / +10%▶10% 익절</t>
        </is>
      </c>
      <c r="J118" t="inlineStr">
        <is>
          <t>-2%▶80% 손절 / -4%▶10% 손절 / -6%▶10% 손절</t>
        </is>
      </c>
    </row>
    <row r="119">
      <c r="A119" t="inlineStr">
        <is>
          <t>TIGER 미국배당다우존스|3개월 전에 샀다면</t>
        </is>
      </c>
      <c r="B119" t="inlineStr">
        <is>
          <t>TIGER 미국배당다우존스</t>
        </is>
      </c>
      <c r="C119" t="inlineStr">
        <is>
          <t>3개월 전에 샀다면</t>
        </is>
      </c>
      <c r="D119" t="inlineStr">
        <is>
          <t>[초단타]+[칼손절]</t>
        </is>
      </c>
      <c r="E119" t="n">
        <v>0</v>
      </c>
      <c r="F119" t="n">
        <v>0</v>
      </c>
      <c r="G119" t="n">
        <v>0</v>
      </c>
      <c r="H119" t="n">
        <v>0</v>
      </c>
      <c r="I119" t="inlineStr">
        <is>
          <t>+3%▶70% 익절 / +5%▶20% 익절 / +10%▶10% 익절</t>
        </is>
      </c>
      <c r="J119" t="inlineStr">
        <is>
          <t>-2%▶80% 손절 / -4%▶10% 손절 / -6%▶10% 손절</t>
        </is>
      </c>
    </row>
    <row r="120">
      <c r="A120" t="inlineStr">
        <is>
          <t>TIGER 미국배당다우존스|6개월 전에 샀다면</t>
        </is>
      </c>
      <c r="B120" t="inlineStr">
        <is>
          <t>TIGER 미국배당다우존스</t>
        </is>
      </c>
      <c r="C120" t="inlineStr">
        <is>
          <t>6개월 전에 샀다면</t>
        </is>
      </c>
      <c r="D120" t="inlineStr">
        <is>
          <t>[초단타]+[칼손절]</t>
        </is>
      </c>
      <c r="E120" t="n">
        <v>0</v>
      </c>
      <c r="F120" t="n">
        <v>0</v>
      </c>
      <c r="G120" t="n">
        <v>0</v>
      </c>
      <c r="H120" t="n">
        <v>0</v>
      </c>
      <c r="I120" t="inlineStr">
        <is>
          <t>+3%▶70% 익절 / +5%▶20% 익절 / +10%▶10% 익절</t>
        </is>
      </c>
      <c r="J120" t="inlineStr">
        <is>
          <t>-2%▶80% 손절 / -4%▶10% 손절 / -6%▶10% 손절</t>
        </is>
      </c>
    </row>
    <row r="121">
      <c r="A121" t="inlineStr">
        <is>
          <t>TIGER 미국배당다우존스|전체 평가기간</t>
        </is>
      </c>
      <c r="B121" t="inlineStr">
        <is>
          <t>TIGER 미국배당다우존스</t>
        </is>
      </c>
      <c r="C121" t="inlineStr">
        <is>
          <t>전체 평가기간</t>
        </is>
      </c>
      <c r="D121" t="inlineStr">
        <is>
          <t>[초단타]+[칼손절]</t>
        </is>
      </c>
      <c r="E121" t="n">
        <v>0</v>
      </c>
      <c r="F121" t="n">
        <v>0</v>
      </c>
      <c r="G121" t="n">
        <v>0</v>
      </c>
      <c r="H121" t="n">
        <v>0</v>
      </c>
      <c r="I121" t="inlineStr">
        <is>
          <t>+3%▶70% 익절 / +5%▶20% 익절 / +10%▶10% 익절</t>
        </is>
      </c>
      <c r="J121" t="inlineStr">
        <is>
          <t>-2%▶80% 손절 / -4%▶10% 손절 / -6%▶10% 손절</t>
        </is>
      </c>
    </row>
    <row r="122">
      <c r="A122" t="inlineStr">
        <is>
          <t>TIGER 배당커버드콜액티브|1개월 전에 샀다면</t>
        </is>
      </c>
      <c r="B122" t="inlineStr">
        <is>
          <t>TIGER 배당커버드콜액티브</t>
        </is>
      </c>
      <c r="C122" t="inlineStr">
        <is>
          <t>1개월 전에 샀다면</t>
        </is>
      </c>
      <c r="D122" t="inlineStr">
        <is>
          <t>[초단타]+[칼손절]</t>
        </is>
      </c>
      <c r="E122" t="n">
        <v>0</v>
      </c>
      <c r="F122" t="n">
        <v>0</v>
      </c>
      <c r="G122" t="n">
        <v>0</v>
      </c>
      <c r="H122" t="n">
        <v>0</v>
      </c>
      <c r="I122" t="inlineStr">
        <is>
          <t>+3%▶70% 익절 / +5%▶20% 익절 / +10%▶10% 익절</t>
        </is>
      </c>
      <c r="J122" t="inlineStr">
        <is>
          <t>-2%▶80% 손절 / -4%▶10% 손절 / -6%▶10% 손절</t>
        </is>
      </c>
    </row>
    <row r="123">
      <c r="A123" t="inlineStr">
        <is>
          <t>TIGER 배당커버드콜액티브|2주 전에 샀다면</t>
        </is>
      </c>
      <c r="B123" t="inlineStr">
        <is>
          <t>TIGER 배당커버드콜액티브</t>
        </is>
      </c>
      <c r="C123" t="inlineStr">
        <is>
          <t>2주 전에 샀다면</t>
        </is>
      </c>
      <c r="D123" t="inlineStr">
        <is>
          <t>[초단타]+[칼손절]</t>
        </is>
      </c>
      <c r="E123" t="n">
        <v>0</v>
      </c>
      <c r="F123" t="n">
        <v>0</v>
      </c>
      <c r="G123" t="n">
        <v>0</v>
      </c>
      <c r="H123" t="n">
        <v>0</v>
      </c>
      <c r="I123" t="inlineStr">
        <is>
          <t>+3%▶70% 익절 / +5%▶20% 익절 / +10%▶10% 익절</t>
        </is>
      </c>
      <c r="J123" t="inlineStr">
        <is>
          <t>-2%▶80% 손절 / -4%▶10% 손절 / -6%▶10% 손절</t>
        </is>
      </c>
    </row>
    <row r="124">
      <c r="A124" t="inlineStr">
        <is>
          <t>TIGER 배당커버드콜액티브|3개월 전에 샀다면</t>
        </is>
      </c>
      <c r="B124" t="inlineStr">
        <is>
          <t>TIGER 배당커버드콜액티브</t>
        </is>
      </c>
      <c r="C124" t="inlineStr">
        <is>
          <t>3개월 전에 샀다면</t>
        </is>
      </c>
      <c r="D124" t="inlineStr">
        <is>
          <t>[초단타]+[칼손절]</t>
        </is>
      </c>
      <c r="E124" t="n">
        <v>0</v>
      </c>
      <c r="F124" t="n">
        <v>0</v>
      </c>
      <c r="G124" t="n">
        <v>0</v>
      </c>
      <c r="H124" t="n">
        <v>0</v>
      </c>
      <c r="I124" t="inlineStr">
        <is>
          <t>+3%▶70% 익절 / +5%▶20% 익절 / +10%▶10% 익절</t>
        </is>
      </c>
      <c r="J124" t="inlineStr">
        <is>
          <t>-2%▶80% 손절 / -4%▶10% 손절 / -6%▶10% 손절</t>
        </is>
      </c>
    </row>
    <row r="125">
      <c r="A125" t="inlineStr">
        <is>
          <t>TIGER 배당커버드콜액티브|6개월 전에 샀다면</t>
        </is>
      </c>
      <c r="B125" t="inlineStr">
        <is>
          <t>TIGER 배당커버드콜액티브</t>
        </is>
      </c>
      <c r="C125" t="inlineStr">
        <is>
          <t>6개월 전에 샀다면</t>
        </is>
      </c>
      <c r="D125" t="inlineStr">
        <is>
          <t>[초단타]+[칼손절]</t>
        </is>
      </c>
      <c r="E125" t="n">
        <v>0</v>
      </c>
      <c r="F125" t="n">
        <v>0</v>
      </c>
      <c r="G125" t="n">
        <v>0</v>
      </c>
      <c r="H125" t="n">
        <v>0</v>
      </c>
      <c r="I125" t="inlineStr">
        <is>
          <t>+3%▶70% 익절 / +5%▶20% 익절 / +10%▶10% 익절</t>
        </is>
      </c>
      <c r="J125" t="inlineStr">
        <is>
          <t>-2%▶80% 손절 / -4%▶10% 손절 / -6%▶10% 손절</t>
        </is>
      </c>
    </row>
    <row r="126">
      <c r="A126" t="inlineStr">
        <is>
          <t>TIGER 배당커버드콜액티브|전체 평가기간</t>
        </is>
      </c>
      <c r="B126" t="inlineStr">
        <is>
          <t>TIGER 배당커버드콜액티브</t>
        </is>
      </c>
      <c r="C126" t="inlineStr">
        <is>
          <t>전체 평가기간</t>
        </is>
      </c>
      <c r="D126" t="inlineStr">
        <is>
          <t>[초단타]+[칼손절]</t>
        </is>
      </c>
      <c r="E126" t="n">
        <v>0</v>
      </c>
      <c r="F126" t="n">
        <v>0</v>
      </c>
      <c r="G126" t="n">
        <v>0</v>
      </c>
      <c r="H126" t="n">
        <v>0</v>
      </c>
      <c r="I126" t="inlineStr">
        <is>
          <t>+3%▶70% 익절 / +5%▶20% 익절 / +10%▶10% 익절</t>
        </is>
      </c>
      <c r="J126" t="inlineStr">
        <is>
          <t>-2%▶80% 손절 / -4%▶10% 손절 / -6%▶10% 손절</t>
        </is>
      </c>
    </row>
    <row r="127">
      <c r="A127" t="inlineStr">
        <is>
          <t>TIGER 코스닥150|1개월 전에 샀다면</t>
        </is>
      </c>
      <c r="B127" t="inlineStr">
        <is>
          <t>TIGER 코스닥150</t>
        </is>
      </c>
      <c r="C127" t="inlineStr">
        <is>
          <t>1개월 전에 샀다면</t>
        </is>
      </c>
      <c r="D127" t="inlineStr">
        <is>
          <t>[초단타]+[칼손절]</t>
        </is>
      </c>
      <c r="E127" t="n">
        <v>0</v>
      </c>
      <c r="F127" t="n">
        <v>0</v>
      </c>
      <c r="G127" t="n">
        <v>0</v>
      </c>
      <c r="H127" t="n">
        <v>0</v>
      </c>
      <c r="I127" t="inlineStr">
        <is>
          <t>+3%▶70% 익절 / +5%▶20% 익절 / +10%▶10% 익절</t>
        </is>
      </c>
      <c r="J127" t="inlineStr">
        <is>
          <t>-2%▶80% 손절 / -4%▶10% 손절 / -6%▶10% 손절</t>
        </is>
      </c>
    </row>
    <row r="128">
      <c r="A128" t="inlineStr">
        <is>
          <t>TIGER 코스닥150|2주 전에 샀다면</t>
        </is>
      </c>
      <c r="B128" t="inlineStr">
        <is>
          <t>TIGER 코스닥150</t>
        </is>
      </c>
      <c r="C128" t="inlineStr">
        <is>
          <t>2주 전에 샀다면</t>
        </is>
      </c>
      <c r="D128" t="inlineStr">
        <is>
          <t>[초단타]+[칼손절]</t>
        </is>
      </c>
      <c r="E128" t="n">
        <v>0</v>
      </c>
      <c r="F128" t="n">
        <v>0</v>
      </c>
      <c r="G128" t="n">
        <v>0</v>
      </c>
      <c r="H128" t="n">
        <v>0</v>
      </c>
      <c r="I128" t="inlineStr">
        <is>
          <t>+3%▶70% 익절 / +5%▶20% 익절 / +10%▶10% 익절</t>
        </is>
      </c>
      <c r="J128" t="inlineStr">
        <is>
          <t>-2%▶80% 손절 / -4%▶10% 손절 / -6%▶10% 손절</t>
        </is>
      </c>
    </row>
    <row r="129">
      <c r="A129" t="inlineStr">
        <is>
          <t>TIGER 코스닥150|3개월 전에 샀다면</t>
        </is>
      </c>
      <c r="B129" t="inlineStr">
        <is>
          <t>TIGER 코스닥150</t>
        </is>
      </c>
      <c r="C129" t="inlineStr">
        <is>
          <t>3개월 전에 샀다면</t>
        </is>
      </c>
      <c r="D129" t="inlineStr">
        <is>
          <t>[초단타]+[칼손절]</t>
        </is>
      </c>
      <c r="E129" t="n">
        <v>0</v>
      </c>
      <c r="F129" t="n">
        <v>0</v>
      </c>
      <c r="G129" t="n">
        <v>0</v>
      </c>
      <c r="H129" t="n">
        <v>0</v>
      </c>
      <c r="I129" t="inlineStr">
        <is>
          <t>+3%▶70% 익절 / +5%▶20% 익절 / +10%▶10% 익절</t>
        </is>
      </c>
      <c r="J129" t="inlineStr">
        <is>
          <t>-2%▶80% 손절 / -4%▶10% 손절 / -6%▶10% 손절</t>
        </is>
      </c>
    </row>
    <row r="130">
      <c r="A130" t="inlineStr">
        <is>
          <t>TIGER 코스닥150|6개월 전에 샀다면</t>
        </is>
      </c>
      <c r="B130" t="inlineStr">
        <is>
          <t>TIGER 코스닥150</t>
        </is>
      </c>
      <c r="C130" t="inlineStr">
        <is>
          <t>6개월 전에 샀다면</t>
        </is>
      </c>
      <c r="D130" t="inlineStr">
        <is>
          <t>[중기추세]+[칼손절]</t>
        </is>
      </c>
      <c r="E130" t="n">
        <v>19.66</v>
      </c>
      <c r="F130" t="n">
        <v>0</v>
      </c>
      <c r="G130" t="n">
        <v>100</v>
      </c>
      <c r="H130" t="n">
        <v>3</v>
      </c>
      <c r="I130" t="inlineStr">
        <is>
          <t>+10%▶50% 익절 / +20%▶30% 익절 / +30%▶20% 익절</t>
        </is>
      </c>
      <c r="J130" t="inlineStr">
        <is>
          <t>-2%▶80% 손절 / -4%▶10% 손절 / -6%▶10% 손절</t>
        </is>
      </c>
    </row>
    <row r="131">
      <c r="A131" t="inlineStr">
        <is>
          <t>TIGER 코스닥150|전체 평가기간</t>
        </is>
      </c>
      <c r="B131" t="inlineStr">
        <is>
          <t>TIGER 코스닥150</t>
        </is>
      </c>
      <c r="C131" t="inlineStr">
        <is>
          <t>전체 평가기간</t>
        </is>
      </c>
      <c r="D131" t="inlineStr">
        <is>
          <t>[중기추세]+[칼손절]</t>
        </is>
      </c>
      <c r="E131" t="n">
        <v>19.66</v>
      </c>
      <c r="F131" t="n">
        <v>0</v>
      </c>
      <c r="G131" t="n">
        <v>100</v>
      </c>
      <c r="H131" t="n">
        <v>3</v>
      </c>
      <c r="I131" t="inlineStr">
        <is>
          <t>+10%▶50% 익절 / +20%▶30% 익절 / +30%▶20% 익절</t>
        </is>
      </c>
      <c r="J131" t="inlineStr">
        <is>
          <t>-2%▶80% 손절 / -4%▶10% 손절 / -6%▶10% 손절</t>
        </is>
      </c>
    </row>
    <row r="132">
      <c r="A132" t="inlineStr">
        <is>
          <t>고영|1개월 전에 샀다면</t>
        </is>
      </c>
      <c r="B132" t="inlineStr">
        <is>
          <t>고영</t>
        </is>
      </c>
      <c r="C132" t="inlineStr">
        <is>
          <t>1개월 전에 샀다면</t>
        </is>
      </c>
      <c r="D132" t="inlineStr">
        <is>
          <t>[초단타]+[칼손절]</t>
        </is>
      </c>
      <c r="E132" t="n">
        <v>0</v>
      </c>
      <c r="F132" t="n">
        <v>0</v>
      </c>
      <c r="G132" t="n">
        <v>0</v>
      </c>
      <c r="H132" t="n">
        <v>0</v>
      </c>
      <c r="I132" t="inlineStr">
        <is>
          <t>+3%▶70% 익절 / +5%▶20% 익절 / +10%▶10% 익절</t>
        </is>
      </c>
      <c r="J132" t="inlineStr">
        <is>
          <t>-2%▶80% 손절 / -4%▶10% 손절 / -6%▶10% 손절</t>
        </is>
      </c>
    </row>
    <row r="133">
      <c r="A133" t="inlineStr">
        <is>
          <t>고영|2주 전에 샀다면</t>
        </is>
      </c>
      <c r="B133" t="inlineStr">
        <is>
          <t>고영</t>
        </is>
      </c>
      <c r="C133" t="inlineStr">
        <is>
          <t>2주 전에 샀다면</t>
        </is>
      </c>
      <c r="D133" t="inlineStr">
        <is>
          <t>[초단타]+[칼손절]</t>
        </is>
      </c>
      <c r="E133" t="n">
        <v>0</v>
      </c>
      <c r="F133" t="n">
        <v>0</v>
      </c>
      <c r="G133" t="n">
        <v>0</v>
      </c>
      <c r="H133" t="n">
        <v>0</v>
      </c>
      <c r="I133" t="inlineStr">
        <is>
          <t>+3%▶70% 익절 / +5%▶20% 익절 / +10%▶10% 익절</t>
        </is>
      </c>
      <c r="J133" t="inlineStr">
        <is>
          <t>-2%▶80% 손절 / -4%▶10% 손절 / -6%▶10% 손절</t>
        </is>
      </c>
    </row>
    <row r="134">
      <c r="A134" t="inlineStr">
        <is>
          <t>고영|3개월 전에 샀다면</t>
        </is>
      </c>
      <c r="B134" t="inlineStr">
        <is>
          <t>고영</t>
        </is>
      </c>
      <c r="C134" t="inlineStr">
        <is>
          <t>3개월 전에 샀다면</t>
        </is>
      </c>
      <c r="D134" t="inlineStr">
        <is>
          <t>[초단타]+[칼손절]</t>
        </is>
      </c>
      <c r="E134" t="n">
        <v>0</v>
      </c>
      <c r="F134" t="n">
        <v>0</v>
      </c>
      <c r="G134" t="n">
        <v>0</v>
      </c>
      <c r="H134" t="n">
        <v>0</v>
      </c>
      <c r="I134" t="inlineStr">
        <is>
          <t>+3%▶70% 익절 / +5%▶20% 익절 / +10%▶10% 익절</t>
        </is>
      </c>
      <c r="J134" t="inlineStr">
        <is>
          <t>-2%▶80% 손절 / -4%▶10% 손절 / -6%▶10% 손절</t>
        </is>
      </c>
    </row>
    <row r="135">
      <c r="A135" t="inlineStr">
        <is>
          <t>고영|6개월 전에 샀다면</t>
        </is>
      </c>
      <c r="B135" t="inlineStr">
        <is>
          <t>고영</t>
        </is>
      </c>
      <c r="C135" t="inlineStr">
        <is>
          <t>6개월 전에 샀다면</t>
        </is>
      </c>
      <c r="D135" t="inlineStr">
        <is>
          <t>[초단타]+[칼손절]</t>
        </is>
      </c>
      <c r="E135" t="n">
        <v>0</v>
      </c>
      <c r="F135" t="n">
        <v>0</v>
      </c>
      <c r="G135" t="n">
        <v>0</v>
      </c>
      <c r="H135" t="n">
        <v>0</v>
      </c>
      <c r="I135" t="inlineStr">
        <is>
          <t>+3%▶70% 익절 / +5%▶20% 익절 / +10%▶10% 익절</t>
        </is>
      </c>
      <c r="J135" t="inlineStr">
        <is>
          <t>-2%▶80% 손절 / -4%▶10% 손절 / -6%▶10% 손절</t>
        </is>
      </c>
    </row>
    <row r="136">
      <c r="A136" t="inlineStr">
        <is>
          <t>고영|전체 평가기간</t>
        </is>
      </c>
      <c r="B136" t="inlineStr">
        <is>
          <t>고영</t>
        </is>
      </c>
      <c r="C136" t="inlineStr">
        <is>
          <t>전체 평가기간</t>
        </is>
      </c>
      <c r="D136" t="inlineStr">
        <is>
          <t>[초단타]+[칼손절]</t>
        </is>
      </c>
      <c r="E136" t="n">
        <v>0</v>
      </c>
      <c r="F136" t="n">
        <v>0</v>
      </c>
      <c r="G136" t="n">
        <v>0</v>
      </c>
      <c r="H136" t="n">
        <v>0</v>
      </c>
      <c r="I136" t="inlineStr">
        <is>
          <t>+3%▶70% 익절 / +5%▶20% 익절 / +10%▶10% 익절</t>
        </is>
      </c>
      <c r="J136" t="inlineStr">
        <is>
          <t>-2%▶80% 손절 / -4%▶10% 손절 / -6%▶10% 손절</t>
        </is>
      </c>
    </row>
    <row r="137">
      <c r="A137" t="inlineStr">
        <is>
          <t>나무기술|1개월 전에 샀다면</t>
        </is>
      </c>
      <c r="B137" t="inlineStr">
        <is>
          <t>나무기술</t>
        </is>
      </c>
      <c r="C137" t="inlineStr">
        <is>
          <t>1개월 전에 샀다면</t>
        </is>
      </c>
      <c r="D137" t="inlineStr">
        <is>
          <t>[초단타]+[칼손절]</t>
        </is>
      </c>
      <c r="E137" t="n">
        <v>0</v>
      </c>
      <c r="F137" t="n">
        <v>0</v>
      </c>
      <c r="G137" t="n">
        <v>0</v>
      </c>
      <c r="H137" t="n">
        <v>0</v>
      </c>
      <c r="I137" t="inlineStr">
        <is>
          <t>+3%▶70% 익절 / +5%▶20% 익절 / +10%▶10% 익절</t>
        </is>
      </c>
      <c r="J137" t="inlineStr">
        <is>
          <t>-2%▶80% 손절 / -4%▶10% 손절 / -6%▶10% 손절</t>
        </is>
      </c>
    </row>
    <row r="138">
      <c r="A138" t="inlineStr">
        <is>
          <t>나무기술|2주 전에 샀다면</t>
        </is>
      </c>
      <c r="B138" t="inlineStr">
        <is>
          <t>나무기술</t>
        </is>
      </c>
      <c r="C138" t="inlineStr">
        <is>
          <t>2주 전에 샀다면</t>
        </is>
      </c>
      <c r="D138" t="inlineStr">
        <is>
          <t>[초단타]+[칼손절]</t>
        </is>
      </c>
      <c r="E138" t="n">
        <v>0</v>
      </c>
      <c r="F138" t="n">
        <v>0</v>
      </c>
      <c r="G138" t="n">
        <v>0</v>
      </c>
      <c r="H138" t="n">
        <v>0</v>
      </c>
      <c r="I138" t="inlineStr">
        <is>
          <t>+3%▶70% 익절 / +5%▶20% 익절 / +10%▶10% 익절</t>
        </is>
      </c>
      <c r="J138" t="inlineStr">
        <is>
          <t>-2%▶80% 손절 / -4%▶10% 손절 / -6%▶10% 손절</t>
        </is>
      </c>
    </row>
    <row r="139">
      <c r="A139" t="inlineStr">
        <is>
          <t>나무기술|3개월 전에 샀다면</t>
        </is>
      </c>
      <c r="B139" t="inlineStr">
        <is>
          <t>나무기술</t>
        </is>
      </c>
      <c r="C139" t="inlineStr">
        <is>
          <t>3개월 전에 샀다면</t>
        </is>
      </c>
      <c r="D139" t="inlineStr">
        <is>
          <t>[초단타]+[칼손절]</t>
        </is>
      </c>
      <c r="E139" t="n">
        <v>0</v>
      </c>
      <c r="F139" t="n">
        <v>0</v>
      </c>
      <c r="G139" t="n">
        <v>0</v>
      </c>
      <c r="H139" t="n">
        <v>0</v>
      </c>
      <c r="I139" t="inlineStr">
        <is>
          <t>+3%▶70% 익절 / +5%▶20% 익절 / +10%▶10% 익절</t>
        </is>
      </c>
      <c r="J139" t="inlineStr">
        <is>
          <t>-2%▶80% 손절 / -4%▶10% 손절 / -6%▶10% 손절</t>
        </is>
      </c>
    </row>
    <row r="140">
      <c r="A140" t="inlineStr">
        <is>
          <t>나무기술|6개월 전에 샀다면</t>
        </is>
      </c>
      <c r="B140" t="inlineStr">
        <is>
          <t>나무기술</t>
        </is>
      </c>
      <c r="C140" t="inlineStr">
        <is>
          <t>6개월 전에 샀다면</t>
        </is>
      </c>
      <c r="D140" t="inlineStr">
        <is>
          <t>[초단타]+[칼손절]</t>
        </is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+3%▶70% 익절 / +5%▶20% 익절 / +10%▶10% 익절</t>
        </is>
      </c>
      <c r="J140" t="inlineStr">
        <is>
          <t>-2%▶80% 손절 / -4%▶10% 손절 / -6%▶10% 손절</t>
        </is>
      </c>
    </row>
    <row r="141">
      <c r="A141" t="inlineStr">
        <is>
          <t>나무기술|전체 평가기간</t>
        </is>
      </c>
      <c r="B141" t="inlineStr">
        <is>
          <t>나무기술</t>
        </is>
      </c>
      <c r="C141" t="inlineStr">
        <is>
          <t>전체 평가기간</t>
        </is>
      </c>
      <c r="D141" t="inlineStr">
        <is>
          <t>[초단타]+[칼손절]</t>
        </is>
      </c>
      <c r="E141" t="n">
        <v>0</v>
      </c>
      <c r="F141" t="n">
        <v>0</v>
      </c>
      <c r="G141" t="n">
        <v>0</v>
      </c>
      <c r="H141" t="n">
        <v>0</v>
      </c>
      <c r="I141" t="inlineStr">
        <is>
          <t>+3%▶70% 익절 / +5%▶20% 익절 / +10%▶10% 익절</t>
        </is>
      </c>
      <c r="J141" t="inlineStr">
        <is>
          <t>-2%▶80% 손절 / -4%▶10% 손절 / -6%▶10% 손절</t>
        </is>
      </c>
    </row>
    <row r="142">
      <c r="A142" t="inlineStr">
        <is>
          <t>대우건설|1개월 전에 샀다면</t>
        </is>
      </c>
      <c r="B142" t="inlineStr">
        <is>
          <t>대우건설</t>
        </is>
      </c>
      <c r="C142" t="inlineStr">
        <is>
          <t>1개월 전에 샀다면</t>
        </is>
      </c>
      <c r="D142" t="inlineStr">
        <is>
          <t>[초단타]+[칼손절]</t>
        </is>
      </c>
      <c r="E142" t="n">
        <v>0</v>
      </c>
      <c r="F142" t="n">
        <v>0</v>
      </c>
      <c r="G142" t="n">
        <v>0</v>
      </c>
      <c r="H142" t="n">
        <v>0</v>
      </c>
      <c r="I142" t="inlineStr">
        <is>
          <t>+3%▶70% 익절 / +5%▶20% 익절 / +10%▶10% 익절</t>
        </is>
      </c>
      <c r="J142" t="inlineStr">
        <is>
          <t>-2%▶80% 손절 / -4%▶10% 손절 / -6%▶10% 손절</t>
        </is>
      </c>
    </row>
    <row r="143">
      <c r="A143" t="inlineStr">
        <is>
          <t>대우건설|2주 전에 샀다면</t>
        </is>
      </c>
      <c r="B143" t="inlineStr">
        <is>
          <t>대우건설</t>
        </is>
      </c>
      <c r="C143" t="inlineStr">
        <is>
          <t>2주 전에 샀다면</t>
        </is>
      </c>
      <c r="D143" t="inlineStr">
        <is>
          <t>[초단타]+[칼손절]</t>
        </is>
      </c>
      <c r="E143" t="n">
        <v>0</v>
      </c>
      <c r="F143" t="n">
        <v>0</v>
      </c>
      <c r="G143" t="n">
        <v>0</v>
      </c>
      <c r="H143" t="n">
        <v>0</v>
      </c>
      <c r="I143" t="inlineStr">
        <is>
          <t>+3%▶70% 익절 / +5%▶20% 익절 / +10%▶10% 익절</t>
        </is>
      </c>
      <c r="J143" t="inlineStr">
        <is>
          <t>-2%▶80% 손절 / -4%▶10% 손절 / -6%▶10% 손절</t>
        </is>
      </c>
    </row>
    <row r="144">
      <c r="A144" t="inlineStr">
        <is>
          <t>대우건설|3개월 전에 샀다면</t>
        </is>
      </c>
      <c r="B144" t="inlineStr">
        <is>
          <t>대우건설</t>
        </is>
      </c>
      <c r="C144" t="inlineStr">
        <is>
          <t>3개월 전에 샀다면</t>
        </is>
      </c>
      <c r="D144" t="inlineStr">
        <is>
          <t>[초단타]+[칼손절]</t>
        </is>
      </c>
      <c r="E144" t="n">
        <v>0</v>
      </c>
      <c r="F144" t="n">
        <v>0</v>
      </c>
      <c r="G144" t="n">
        <v>0</v>
      </c>
      <c r="H144" t="n">
        <v>0</v>
      </c>
      <c r="I144" t="inlineStr">
        <is>
          <t>+3%▶70% 익절 / +5%▶20% 익절 / +10%▶10% 익절</t>
        </is>
      </c>
      <c r="J144" t="inlineStr">
        <is>
          <t>-2%▶80% 손절 / -4%▶10% 손절 / -6%▶10% 손절</t>
        </is>
      </c>
    </row>
    <row r="145">
      <c r="A145" t="inlineStr">
        <is>
          <t>대우건설|6개월 전에 샀다면</t>
        </is>
      </c>
      <c r="B145" t="inlineStr">
        <is>
          <t>대우건설</t>
        </is>
      </c>
      <c r="C145" t="inlineStr">
        <is>
          <t>6개월 전에 샀다면</t>
        </is>
      </c>
      <c r="D145" t="inlineStr">
        <is>
          <t>[초단타]+[칼손절]</t>
        </is>
      </c>
      <c r="E145" t="n">
        <v>0</v>
      </c>
      <c r="F145" t="n">
        <v>0</v>
      </c>
      <c r="G145" t="n">
        <v>0</v>
      </c>
      <c r="H145" t="n">
        <v>0</v>
      </c>
      <c r="I145" t="inlineStr">
        <is>
          <t>+3%▶70% 익절 / +5%▶20% 익절 / +10%▶10% 익절</t>
        </is>
      </c>
      <c r="J145" t="inlineStr">
        <is>
          <t>-2%▶80% 손절 / -4%▶10% 손절 / -6%▶10% 손절</t>
        </is>
      </c>
    </row>
    <row r="146">
      <c r="A146" t="inlineStr">
        <is>
          <t>대우건설|전체 평가기간</t>
        </is>
      </c>
      <c r="B146" t="inlineStr">
        <is>
          <t>대우건설</t>
        </is>
      </c>
      <c r="C146" t="inlineStr">
        <is>
          <t>전체 평가기간</t>
        </is>
      </c>
      <c r="D146" t="inlineStr">
        <is>
          <t>[초단타]+[칼손절]</t>
        </is>
      </c>
      <c r="E146" t="n">
        <v>0</v>
      </c>
      <c r="F146" t="n">
        <v>0</v>
      </c>
      <c r="G146" t="n">
        <v>0</v>
      </c>
      <c r="H146" t="n">
        <v>0</v>
      </c>
      <c r="I146" t="inlineStr">
        <is>
          <t>+3%▶70% 익절 / +5%▶20% 익절 / +10%▶10% 익절</t>
        </is>
      </c>
      <c r="J146" t="inlineStr">
        <is>
          <t>-2%▶80% 손절 / -4%▶10% 손절 / -6%▶10% 손절</t>
        </is>
      </c>
    </row>
    <row r="147">
      <c r="A147" t="inlineStr">
        <is>
          <t>대원전선|1개월 전에 샀다면</t>
        </is>
      </c>
      <c r="B147" t="inlineStr">
        <is>
          <t>대원전선</t>
        </is>
      </c>
      <c r="C147" t="inlineStr">
        <is>
          <t>1개월 전에 샀다면</t>
        </is>
      </c>
      <c r="D147" t="inlineStr">
        <is>
          <t>[초단타]+[칼손절]</t>
        </is>
      </c>
      <c r="E147" t="n">
        <v>0</v>
      </c>
      <c r="F147" t="n">
        <v>0</v>
      </c>
      <c r="G147" t="n">
        <v>0</v>
      </c>
      <c r="H147" t="n">
        <v>0</v>
      </c>
      <c r="I147" t="inlineStr">
        <is>
          <t>+3%▶70% 익절 / +5%▶20% 익절 / +10%▶10% 익절</t>
        </is>
      </c>
      <c r="J147" t="inlineStr">
        <is>
          <t>-2%▶80% 손절 / -4%▶10% 손절 / -6%▶10% 손절</t>
        </is>
      </c>
    </row>
    <row r="148">
      <c r="A148" t="inlineStr">
        <is>
          <t>대원전선|2주 전에 샀다면</t>
        </is>
      </c>
      <c r="B148" t="inlineStr">
        <is>
          <t>대원전선</t>
        </is>
      </c>
      <c r="C148" t="inlineStr">
        <is>
          <t>2주 전에 샀다면</t>
        </is>
      </c>
      <c r="D148" t="inlineStr">
        <is>
          <t>[초단타]+[칼손절]</t>
        </is>
      </c>
      <c r="E148" t="n">
        <v>0</v>
      </c>
      <c r="F148" t="n">
        <v>0</v>
      </c>
      <c r="G148" t="n">
        <v>0</v>
      </c>
      <c r="H148" t="n">
        <v>0</v>
      </c>
      <c r="I148" t="inlineStr">
        <is>
          <t>+3%▶70% 익절 / +5%▶20% 익절 / +10%▶10% 익절</t>
        </is>
      </c>
      <c r="J148" t="inlineStr">
        <is>
          <t>-2%▶80% 손절 / -4%▶10% 손절 / -6%▶10% 손절</t>
        </is>
      </c>
    </row>
    <row r="149">
      <c r="A149" t="inlineStr">
        <is>
          <t>대원전선|3개월 전에 샀다면</t>
        </is>
      </c>
      <c r="B149" t="inlineStr">
        <is>
          <t>대원전선</t>
        </is>
      </c>
      <c r="C149" t="inlineStr">
        <is>
          <t>3개월 전에 샀다면</t>
        </is>
      </c>
      <c r="D149" t="inlineStr">
        <is>
          <t>[초단타]+[칼손절]</t>
        </is>
      </c>
      <c r="E149" t="n">
        <v>0</v>
      </c>
      <c r="F149" t="n">
        <v>0</v>
      </c>
      <c r="G149" t="n">
        <v>0</v>
      </c>
      <c r="H149" t="n">
        <v>0</v>
      </c>
      <c r="I149" t="inlineStr">
        <is>
          <t>+3%▶70% 익절 / +5%▶20% 익절 / +10%▶10% 익절</t>
        </is>
      </c>
      <c r="J149" t="inlineStr">
        <is>
          <t>-2%▶80% 손절 / -4%▶10% 손절 / -6%▶10% 손절</t>
        </is>
      </c>
    </row>
    <row r="150">
      <c r="A150" t="inlineStr">
        <is>
          <t>대원전선|6개월 전에 샀다면</t>
        </is>
      </c>
      <c r="B150" t="inlineStr">
        <is>
          <t>대원전선</t>
        </is>
      </c>
      <c r="C150" t="inlineStr">
        <is>
          <t>6개월 전에 샀다면</t>
        </is>
      </c>
      <c r="D150" t="inlineStr">
        <is>
          <t>[초단타]+[칼손절]</t>
        </is>
      </c>
      <c r="E150" t="n">
        <v>0</v>
      </c>
      <c r="F150" t="n">
        <v>0</v>
      </c>
      <c r="G150" t="n">
        <v>0</v>
      </c>
      <c r="H150" t="n">
        <v>0</v>
      </c>
      <c r="I150" t="inlineStr">
        <is>
          <t>+3%▶70% 익절 / +5%▶20% 익절 / +10%▶10% 익절</t>
        </is>
      </c>
      <c r="J150" t="inlineStr">
        <is>
          <t>-2%▶80% 손절 / -4%▶10% 손절 / -6%▶10% 손절</t>
        </is>
      </c>
    </row>
    <row r="151">
      <c r="A151" t="inlineStr">
        <is>
          <t>대원전선|전체 평가기간</t>
        </is>
      </c>
      <c r="B151" t="inlineStr">
        <is>
          <t>대원전선</t>
        </is>
      </c>
      <c r="C151" t="inlineStr">
        <is>
          <t>전체 평가기간</t>
        </is>
      </c>
      <c r="D151" t="inlineStr">
        <is>
          <t>[초단타]+[칼손절]</t>
        </is>
      </c>
      <c r="E151" t="n">
        <v>0</v>
      </c>
      <c r="F151" t="n">
        <v>0</v>
      </c>
      <c r="G151" t="n">
        <v>0</v>
      </c>
      <c r="H151" t="n">
        <v>0</v>
      </c>
      <c r="I151" t="inlineStr">
        <is>
          <t>+3%▶70% 익절 / +5%▶20% 익절 / +10%▶10% 익절</t>
        </is>
      </c>
      <c r="J151" t="inlineStr">
        <is>
          <t>-2%▶80% 손절 / -4%▶10% 손절 / -6%▶10% 손절</t>
        </is>
      </c>
    </row>
    <row r="152">
      <c r="A152" t="inlineStr">
        <is>
          <t>대한광통신|1개월 전에 샀다면</t>
        </is>
      </c>
      <c r="B152" t="inlineStr">
        <is>
          <t>대한광통신</t>
        </is>
      </c>
      <c r="C152" t="inlineStr">
        <is>
          <t>1개월 전에 샀다면</t>
        </is>
      </c>
      <c r="D152" t="inlineStr">
        <is>
          <t>[초단타]+[칼손절]</t>
        </is>
      </c>
      <c r="E152" t="n">
        <v>0</v>
      </c>
      <c r="F152" t="n">
        <v>0</v>
      </c>
      <c r="G152" t="n">
        <v>0</v>
      </c>
      <c r="H152" t="n">
        <v>0</v>
      </c>
      <c r="I152" t="inlineStr">
        <is>
          <t>+3%▶70% 익절 / +5%▶20% 익절 / +10%▶10% 익절</t>
        </is>
      </c>
      <c r="J152" t="inlineStr">
        <is>
          <t>-2%▶80% 손절 / -4%▶10% 손절 / -6%▶10% 손절</t>
        </is>
      </c>
    </row>
    <row r="153">
      <c r="A153" t="inlineStr">
        <is>
          <t>대한광통신|2주 전에 샀다면</t>
        </is>
      </c>
      <c r="B153" t="inlineStr">
        <is>
          <t>대한광통신</t>
        </is>
      </c>
      <c r="C153" t="inlineStr">
        <is>
          <t>2주 전에 샀다면</t>
        </is>
      </c>
      <c r="D153" t="inlineStr">
        <is>
          <t>[초단타]+[칼손절]</t>
        </is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+3%▶70% 익절 / +5%▶20% 익절 / +10%▶10% 익절</t>
        </is>
      </c>
      <c r="J153" t="inlineStr">
        <is>
          <t>-2%▶80% 손절 / -4%▶10% 손절 / -6%▶10% 손절</t>
        </is>
      </c>
    </row>
    <row r="154">
      <c r="A154" t="inlineStr">
        <is>
          <t>대한광통신|3개월 전에 샀다면</t>
        </is>
      </c>
      <c r="B154" t="inlineStr">
        <is>
          <t>대한광통신</t>
        </is>
      </c>
      <c r="C154" t="inlineStr">
        <is>
          <t>3개월 전에 샀다면</t>
        </is>
      </c>
      <c r="D154" t="inlineStr">
        <is>
          <t>[초단타]+[칼손절]</t>
        </is>
      </c>
      <c r="E154" t="n">
        <v>0</v>
      </c>
      <c r="F154" t="n">
        <v>0</v>
      </c>
      <c r="G154" t="n">
        <v>0</v>
      </c>
      <c r="H154" t="n">
        <v>0</v>
      </c>
      <c r="I154" t="inlineStr">
        <is>
          <t>+3%▶70% 익절 / +5%▶20% 익절 / +10%▶10% 익절</t>
        </is>
      </c>
      <c r="J154" t="inlineStr">
        <is>
          <t>-2%▶80% 손절 / -4%▶10% 손절 / -6%▶10% 손절</t>
        </is>
      </c>
    </row>
    <row r="155">
      <c r="A155" t="inlineStr">
        <is>
          <t>대한광통신|6개월 전에 샀다면</t>
        </is>
      </c>
      <c r="B155" t="inlineStr">
        <is>
          <t>대한광통신</t>
        </is>
      </c>
      <c r="C155" t="inlineStr">
        <is>
          <t>6개월 전에 샀다면</t>
        </is>
      </c>
      <c r="D155" t="inlineStr">
        <is>
          <t>[초단타]+[칼손절]</t>
        </is>
      </c>
      <c r="E155" t="n">
        <v>0</v>
      </c>
      <c r="F155" t="n">
        <v>0</v>
      </c>
      <c r="G155" t="n">
        <v>0</v>
      </c>
      <c r="H155" t="n">
        <v>0</v>
      </c>
      <c r="I155" t="inlineStr">
        <is>
          <t>+3%▶70% 익절 / +5%▶20% 익절 / +10%▶10% 익절</t>
        </is>
      </c>
      <c r="J155" t="inlineStr">
        <is>
          <t>-2%▶80% 손절 / -4%▶10% 손절 / -6%▶10% 손절</t>
        </is>
      </c>
    </row>
    <row r="156">
      <c r="A156" t="inlineStr">
        <is>
          <t>대한광통신|전체 평가기간</t>
        </is>
      </c>
      <c r="B156" t="inlineStr">
        <is>
          <t>대한광통신</t>
        </is>
      </c>
      <c r="C156" t="inlineStr">
        <is>
          <t>전체 평가기간</t>
        </is>
      </c>
      <c r="D156" t="inlineStr">
        <is>
          <t>[초단타]+[칼손절]</t>
        </is>
      </c>
      <c r="E156" t="n">
        <v>0</v>
      </c>
      <c r="F156" t="n">
        <v>0</v>
      </c>
      <c r="G156" t="n">
        <v>0</v>
      </c>
      <c r="H156" t="n">
        <v>0</v>
      </c>
      <c r="I156" t="inlineStr">
        <is>
          <t>+3%▶70% 익절 / +5%▶20% 익절 / +10%▶10% 익절</t>
        </is>
      </c>
      <c r="J156" t="inlineStr">
        <is>
          <t>-2%▶80% 손절 / -4%▶10% 손절 / -6%▶10% 손절</t>
        </is>
      </c>
    </row>
    <row r="157">
      <c r="A157" t="inlineStr">
        <is>
          <t>디아이씨|1개월 전에 샀다면</t>
        </is>
      </c>
      <c r="B157" t="inlineStr">
        <is>
          <t>디아이씨</t>
        </is>
      </c>
      <c r="C157" t="inlineStr">
        <is>
          <t>1개월 전에 샀다면</t>
        </is>
      </c>
      <c r="D157" t="inlineStr">
        <is>
          <t>[수익극대화]+[버티기형]</t>
        </is>
      </c>
      <c r="E157" t="n">
        <v>17.2</v>
      </c>
      <c r="F157" t="n">
        <v>-12.03</v>
      </c>
      <c r="G157" t="n">
        <v>66.7</v>
      </c>
      <c r="H157" t="n">
        <v>3</v>
      </c>
      <c r="I157" t="inlineStr">
        <is>
          <t>+10%▶40% 익절 / +20%▶30% 익절 / +40%▶30% 익절</t>
        </is>
      </c>
      <c r="J157" t="inlineStr">
        <is>
          <t>-5%▶40% 손절 / -15%▶30% 손절 / -20%▶30% 손절</t>
        </is>
      </c>
    </row>
    <row r="158">
      <c r="A158" t="inlineStr">
        <is>
          <t>디아이씨|2주 전에 샀다면</t>
        </is>
      </c>
      <c r="B158" t="inlineStr">
        <is>
          <t>디아이씨</t>
        </is>
      </c>
      <c r="C158" t="inlineStr">
        <is>
          <t>2주 전에 샀다면</t>
        </is>
      </c>
      <c r="D158" t="inlineStr">
        <is>
          <t>[초단타]+[칼손절]</t>
        </is>
      </c>
      <c r="E158" t="n">
        <v>0</v>
      </c>
      <c r="F158" t="n">
        <v>0</v>
      </c>
      <c r="G158" t="n">
        <v>0</v>
      </c>
      <c r="H158" t="n">
        <v>0</v>
      </c>
      <c r="I158" t="inlineStr">
        <is>
          <t>+3%▶70% 익절 / +5%▶20% 익절 / +10%▶10% 익절</t>
        </is>
      </c>
      <c r="J158" t="inlineStr">
        <is>
          <t>-2%▶80% 손절 / -4%▶10% 손절 / -6%▶10% 손절</t>
        </is>
      </c>
    </row>
    <row r="159">
      <c r="A159" t="inlineStr">
        <is>
          <t>디아이씨|3개월 전에 샀다면</t>
        </is>
      </c>
      <c r="B159" t="inlineStr">
        <is>
          <t>디아이씨</t>
        </is>
      </c>
      <c r="C159" t="inlineStr">
        <is>
          <t>3개월 전에 샀다면</t>
        </is>
      </c>
      <c r="D159" t="inlineStr">
        <is>
          <t>[수익극대화]+[버티기형]</t>
        </is>
      </c>
      <c r="E159" t="n">
        <v>12.01</v>
      </c>
      <c r="F159" t="n">
        <v>-16.69</v>
      </c>
      <c r="G159" t="n">
        <v>44.4</v>
      </c>
      <c r="H159" t="n">
        <v>9</v>
      </c>
      <c r="I159" t="inlineStr">
        <is>
          <t>+10%▶40% 익절 / +20%▶30% 익절 / +40%▶30% 익절</t>
        </is>
      </c>
      <c r="J159" t="inlineStr">
        <is>
          <t>-5%▶40% 손절 / -15%▶30% 손절 / -20%▶30% 손절</t>
        </is>
      </c>
    </row>
    <row r="160">
      <c r="A160" t="inlineStr">
        <is>
          <t>디아이씨|6개월 전에 샀다면</t>
        </is>
      </c>
      <c r="B160" t="inlineStr">
        <is>
          <t>디아이씨</t>
        </is>
      </c>
      <c r="C160" t="inlineStr">
        <is>
          <t>6개월 전에 샀다면</t>
        </is>
      </c>
      <c r="D160" t="inlineStr">
        <is>
          <t>[수익극대화]+[버티기형]</t>
        </is>
      </c>
      <c r="E160" t="n">
        <v>-5.62</v>
      </c>
      <c r="F160" t="n">
        <v>-29.23</v>
      </c>
      <c r="G160" t="n">
        <v>36.4</v>
      </c>
      <c r="H160" t="n">
        <v>11</v>
      </c>
      <c r="I160" t="inlineStr">
        <is>
          <t>+10%▶40% 익절 / +20%▶30% 익절 / +40%▶30% 익절</t>
        </is>
      </c>
      <c r="J160" t="inlineStr">
        <is>
          <t>-5%▶40% 손절 / -15%▶30% 손절 / -20%▶30% 손절</t>
        </is>
      </c>
    </row>
    <row r="161">
      <c r="A161" t="inlineStr">
        <is>
          <t>디아이씨|전체 평가기간</t>
        </is>
      </c>
      <c r="B161" t="inlineStr">
        <is>
          <t>디아이씨</t>
        </is>
      </c>
      <c r="C161" t="inlineStr">
        <is>
          <t>전체 평가기간</t>
        </is>
      </c>
      <c r="D161" t="inlineStr">
        <is>
          <t>[수익극대화]+[버티기형]</t>
        </is>
      </c>
      <c r="E161" t="n">
        <v>-5.62</v>
      </c>
      <c r="F161" t="n">
        <v>-29.23</v>
      </c>
      <c r="G161" t="n">
        <v>36.4</v>
      </c>
      <c r="H161" t="n">
        <v>11</v>
      </c>
      <c r="I161" t="inlineStr">
        <is>
          <t>+10%▶40% 익절 / +20%▶30% 익절 / +40%▶30% 익절</t>
        </is>
      </c>
      <c r="J161" t="inlineStr">
        <is>
          <t>-5%▶40% 손절 / -15%▶30% 손절 / -20%▶30% 손절</t>
        </is>
      </c>
    </row>
    <row r="162">
      <c r="A162" t="inlineStr">
        <is>
          <t>라이콤|1개월 전에 샀다면</t>
        </is>
      </c>
      <c r="B162" t="inlineStr">
        <is>
          <t>라이콤</t>
        </is>
      </c>
      <c r="C162" t="inlineStr">
        <is>
          <t>1개월 전에 샀다면</t>
        </is>
      </c>
      <c r="D162" t="inlineStr">
        <is>
          <t>[초단타]+[칼손절]</t>
        </is>
      </c>
      <c r="E162" t="n">
        <v>0</v>
      </c>
      <c r="F162" t="n">
        <v>0</v>
      </c>
      <c r="G162" t="n">
        <v>0</v>
      </c>
      <c r="H162" t="n">
        <v>0</v>
      </c>
      <c r="I162" t="inlineStr">
        <is>
          <t>+3%▶70% 익절 / +5%▶20% 익절 / +10%▶10% 익절</t>
        </is>
      </c>
      <c r="J162" t="inlineStr">
        <is>
          <t>-2%▶80% 손절 / -4%▶10% 손절 / -6%▶10% 손절</t>
        </is>
      </c>
    </row>
    <row r="163">
      <c r="A163" t="inlineStr">
        <is>
          <t>라이콤|2주 전에 샀다면</t>
        </is>
      </c>
      <c r="B163" t="inlineStr">
        <is>
          <t>라이콤</t>
        </is>
      </c>
      <c r="C163" t="inlineStr">
        <is>
          <t>2주 전에 샀다면</t>
        </is>
      </c>
      <c r="D163" t="inlineStr">
        <is>
          <t>[초단타]+[칼손절]</t>
        </is>
      </c>
      <c r="E163" t="n">
        <v>0</v>
      </c>
      <c r="F163" t="n">
        <v>0</v>
      </c>
      <c r="G163" t="n">
        <v>0</v>
      </c>
      <c r="H163" t="n">
        <v>0</v>
      </c>
      <c r="I163" t="inlineStr">
        <is>
          <t>+3%▶70% 익절 / +5%▶20% 익절 / +10%▶10% 익절</t>
        </is>
      </c>
      <c r="J163" t="inlineStr">
        <is>
          <t>-2%▶80% 손절 / -4%▶10% 손절 / -6%▶10% 손절</t>
        </is>
      </c>
    </row>
    <row r="164">
      <c r="A164" t="inlineStr">
        <is>
          <t>라이콤|3개월 전에 샀다면</t>
        </is>
      </c>
      <c r="B164" t="inlineStr">
        <is>
          <t>라이콤</t>
        </is>
      </c>
      <c r="C164" t="inlineStr">
        <is>
          <t>3개월 전에 샀다면</t>
        </is>
      </c>
      <c r="D164" t="inlineStr">
        <is>
          <t>[초단타]+[칼손절]</t>
        </is>
      </c>
      <c r="E164" t="n">
        <v>0</v>
      </c>
      <c r="F164" t="n">
        <v>0</v>
      </c>
      <c r="G164" t="n">
        <v>0</v>
      </c>
      <c r="H164" t="n">
        <v>0</v>
      </c>
      <c r="I164" t="inlineStr">
        <is>
          <t>+3%▶70% 익절 / +5%▶20% 익절 / +10%▶10% 익절</t>
        </is>
      </c>
      <c r="J164" t="inlineStr">
        <is>
          <t>-2%▶80% 손절 / -4%▶10% 손절 / -6%▶10% 손절</t>
        </is>
      </c>
    </row>
    <row r="165">
      <c r="A165" t="inlineStr">
        <is>
          <t>라이콤|6개월 전에 샀다면</t>
        </is>
      </c>
      <c r="B165" t="inlineStr">
        <is>
          <t>라이콤</t>
        </is>
      </c>
      <c r="C165" t="inlineStr">
        <is>
          <t>6개월 전에 샀다면</t>
        </is>
      </c>
      <c r="D165" t="inlineStr">
        <is>
          <t>[초단타]+[칼손절]</t>
        </is>
      </c>
      <c r="E165" t="n">
        <v>0</v>
      </c>
      <c r="F165" t="n">
        <v>0</v>
      </c>
      <c r="G165" t="n">
        <v>0</v>
      </c>
      <c r="H165" t="n">
        <v>0</v>
      </c>
      <c r="I165" t="inlineStr">
        <is>
          <t>+3%▶70% 익절 / +5%▶20% 익절 / +10%▶10% 익절</t>
        </is>
      </c>
      <c r="J165" t="inlineStr">
        <is>
          <t>-2%▶80% 손절 / -4%▶10% 손절 / -6%▶10% 손절</t>
        </is>
      </c>
    </row>
    <row r="166">
      <c r="A166" t="inlineStr">
        <is>
          <t>라이콤|전체 평가기간</t>
        </is>
      </c>
      <c r="B166" t="inlineStr">
        <is>
          <t>라이콤</t>
        </is>
      </c>
      <c r="C166" t="inlineStr">
        <is>
          <t>전체 평가기간</t>
        </is>
      </c>
      <c r="D166" t="inlineStr">
        <is>
          <t>[초단타]+[칼손절]</t>
        </is>
      </c>
      <c r="E166" t="n">
        <v>0</v>
      </c>
      <c r="F166" t="n">
        <v>0</v>
      </c>
      <c r="G166" t="n">
        <v>0</v>
      </c>
      <c r="H166" t="n">
        <v>0</v>
      </c>
      <c r="I166" t="inlineStr">
        <is>
          <t>+3%▶70% 익절 / +5%▶20% 익절 / +10%▶10% 익절</t>
        </is>
      </c>
      <c r="J166" t="inlineStr">
        <is>
          <t>-2%▶80% 손절 / -4%▶10% 손절 / -6%▶10% 손절</t>
        </is>
      </c>
    </row>
    <row r="167">
      <c r="A167" t="inlineStr">
        <is>
          <t>맥쿼리인프라|1개월 전에 샀다면</t>
        </is>
      </c>
      <c r="B167" t="inlineStr">
        <is>
          <t>맥쿼리인프라</t>
        </is>
      </c>
      <c r="C167" t="inlineStr">
        <is>
          <t>1개월 전에 샀다면</t>
        </is>
      </c>
      <c r="D167" t="inlineStr">
        <is>
          <t>[초단타]+[칼손절]</t>
        </is>
      </c>
      <c r="E167" t="n">
        <v>0</v>
      </c>
      <c r="F167" t="n">
        <v>0</v>
      </c>
      <c r="G167" t="n">
        <v>0</v>
      </c>
      <c r="H167" t="n">
        <v>0</v>
      </c>
      <c r="I167" t="inlineStr">
        <is>
          <t>+3%▶70% 익절 / +5%▶20% 익절 / +10%▶10% 익절</t>
        </is>
      </c>
      <c r="J167" t="inlineStr">
        <is>
          <t>-2%▶80% 손절 / -4%▶10% 손절 / -6%▶10% 손절</t>
        </is>
      </c>
    </row>
    <row r="168">
      <c r="A168" t="inlineStr">
        <is>
          <t>맥쿼리인프라|2주 전에 샀다면</t>
        </is>
      </c>
      <c r="B168" t="inlineStr">
        <is>
          <t>맥쿼리인프라</t>
        </is>
      </c>
      <c r="C168" t="inlineStr">
        <is>
          <t>2주 전에 샀다면</t>
        </is>
      </c>
      <c r="D168" t="inlineStr">
        <is>
          <t>[초단타]+[칼손절]</t>
        </is>
      </c>
      <c r="E168" t="n">
        <v>0</v>
      </c>
      <c r="F168" t="n">
        <v>0</v>
      </c>
      <c r="G168" t="n">
        <v>0</v>
      </c>
      <c r="H168" t="n">
        <v>0</v>
      </c>
      <c r="I168" t="inlineStr">
        <is>
          <t>+3%▶70% 익절 / +5%▶20% 익절 / +10%▶10% 익절</t>
        </is>
      </c>
      <c r="J168" t="inlineStr">
        <is>
          <t>-2%▶80% 손절 / -4%▶10% 손절 / -6%▶10% 손절</t>
        </is>
      </c>
    </row>
    <row r="169">
      <c r="A169" t="inlineStr">
        <is>
          <t>맥쿼리인프라|3개월 전에 샀다면</t>
        </is>
      </c>
      <c r="B169" t="inlineStr">
        <is>
          <t>맥쿼리인프라</t>
        </is>
      </c>
      <c r="C169" t="inlineStr">
        <is>
          <t>3개월 전에 샀다면</t>
        </is>
      </c>
      <c r="D169" t="inlineStr">
        <is>
          <t>[초단타]+[칼손절]</t>
        </is>
      </c>
      <c r="E169" t="n">
        <v>0</v>
      </c>
      <c r="F169" t="n">
        <v>0</v>
      </c>
      <c r="G169" t="n">
        <v>0</v>
      </c>
      <c r="H169" t="n">
        <v>0</v>
      </c>
      <c r="I169" t="inlineStr">
        <is>
          <t>+3%▶70% 익절 / +5%▶20% 익절 / +10%▶10% 익절</t>
        </is>
      </c>
      <c r="J169" t="inlineStr">
        <is>
          <t>-2%▶80% 손절 / -4%▶10% 손절 / -6%▶10% 손절</t>
        </is>
      </c>
    </row>
    <row r="170">
      <c r="A170" t="inlineStr">
        <is>
          <t>맥쿼리인프라|6개월 전에 샀다면</t>
        </is>
      </c>
      <c r="B170" t="inlineStr">
        <is>
          <t>맥쿼리인프라</t>
        </is>
      </c>
      <c r="C170" t="inlineStr">
        <is>
          <t>6개월 전에 샀다면</t>
        </is>
      </c>
      <c r="D170" t="inlineStr">
        <is>
          <t>[단기스윙]+[칼손절]</t>
        </is>
      </c>
      <c r="E170" t="n">
        <v>4.24</v>
      </c>
      <c r="F170" t="n">
        <v>-1.29</v>
      </c>
      <c r="G170" t="n">
        <v>50</v>
      </c>
      <c r="H170" t="n">
        <v>2</v>
      </c>
      <c r="I170" t="inlineStr">
        <is>
          <t>+5%▶60% 익절 / +10%▶30% 익절 / +20%▶10% 익절</t>
        </is>
      </c>
      <c r="J170" t="inlineStr">
        <is>
          <t>-2%▶80% 손절 / -4%▶10% 손절 / -6%▶10% 손절</t>
        </is>
      </c>
    </row>
    <row r="171">
      <c r="A171" t="inlineStr">
        <is>
          <t>맥쿼리인프라|전체 평가기간</t>
        </is>
      </c>
      <c r="B171" t="inlineStr">
        <is>
          <t>맥쿼리인프라</t>
        </is>
      </c>
      <c r="C171" t="inlineStr">
        <is>
          <t>전체 평가기간</t>
        </is>
      </c>
      <c r="D171" t="inlineStr">
        <is>
          <t>[단기스윙]+[칼손절]</t>
        </is>
      </c>
      <c r="E171" t="n">
        <v>4.24</v>
      </c>
      <c r="F171" t="n">
        <v>-1.29</v>
      </c>
      <c r="G171" t="n">
        <v>50</v>
      </c>
      <c r="H171" t="n">
        <v>2</v>
      </c>
      <c r="I171" t="inlineStr">
        <is>
          <t>+5%▶60% 익절 / +10%▶30% 익절 / +20%▶10% 익절</t>
        </is>
      </c>
      <c r="J171" t="inlineStr">
        <is>
          <t>-2%▶80% 손절 / -4%▶10% 손절 / -6%▶10% 손절</t>
        </is>
      </c>
    </row>
    <row r="172">
      <c r="A172" t="inlineStr">
        <is>
          <t>미래에셋생명|1개월 전에 샀다면</t>
        </is>
      </c>
      <c r="B172" t="inlineStr">
        <is>
          <t>미래에셋생명</t>
        </is>
      </c>
      <c r="C172" t="inlineStr">
        <is>
          <t>1개월 전에 샀다면</t>
        </is>
      </c>
      <c r="D172" t="inlineStr">
        <is>
          <t>[초단타]+[칼손절]</t>
        </is>
      </c>
      <c r="E172" t="n">
        <v>0</v>
      </c>
      <c r="F172" t="n">
        <v>0</v>
      </c>
      <c r="G172" t="n">
        <v>0</v>
      </c>
      <c r="H172" t="n">
        <v>0</v>
      </c>
      <c r="I172" t="inlineStr">
        <is>
          <t>+3%▶70% 익절 / +5%▶20% 익절 / +10%▶10% 익절</t>
        </is>
      </c>
      <c r="J172" t="inlineStr">
        <is>
          <t>-2%▶80% 손절 / -4%▶10% 손절 / -6%▶10% 손절</t>
        </is>
      </c>
    </row>
    <row r="173">
      <c r="A173" t="inlineStr">
        <is>
          <t>미래에셋생명|2주 전에 샀다면</t>
        </is>
      </c>
      <c r="B173" t="inlineStr">
        <is>
          <t>미래에셋생명</t>
        </is>
      </c>
      <c r="C173" t="inlineStr">
        <is>
          <t>2주 전에 샀다면</t>
        </is>
      </c>
      <c r="D173" t="inlineStr">
        <is>
          <t>[초단타]+[칼손절]</t>
        </is>
      </c>
      <c r="E173" t="n">
        <v>0</v>
      </c>
      <c r="F173" t="n">
        <v>0</v>
      </c>
      <c r="G173" t="n">
        <v>0</v>
      </c>
      <c r="H173" t="n">
        <v>0</v>
      </c>
      <c r="I173" t="inlineStr">
        <is>
          <t>+3%▶70% 익절 / +5%▶20% 익절 / +10%▶10% 익절</t>
        </is>
      </c>
      <c r="J173" t="inlineStr">
        <is>
          <t>-2%▶80% 손절 / -4%▶10% 손절 / -6%▶10% 손절</t>
        </is>
      </c>
    </row>
    <row r="174">
      <c r="A174" t="inlineStr">
        <is>
          <t>미래에셋생명|3개월 전에 샀다면</t>
        </is>
      </c>
      <c r="B174" t="inlineStr">
        <is>
          <t>미래에셋생명</t>
        </is>
      </c>
      <c r="C174" t="inlineStr">
        <is>
          <t>3개월 전에 샀다면</t>
        </is>
      </c>
      <c r="D174" t="inlineStr">
        <is>
          <t>[초단타]+[칼손절]</t>
        </is>
      </c>
      <c r="E174" t="n">
        <v>0</v>
      </c>
      <c r="F174" t="n">
        <v>0</v>
      </c>
      <c r="G174" t="n">
        <v>0</v>
      </c>
      <c r="H174" t="n">
        <v>0</v>
      </c>
      <c r="I174" t="inlineStr">
        <is>
          <t>+3%▶70% 익절 / +5%▶20% 익절 / +10%▶10% 익절</t>
        </is>
      </c>
      <c r="J174" t="inlineStr">
        <is>
          <t>-2%▶80% 손절 / -4%▶10% 손절 / -6%▶10% 손절</t>
        </is>
      </c>
    </row>
    <row r="175">
      <c r="A175" t="inlineStr">
        <is>
          <t>미래에셋생명|6개월 전에 샀다면</t>
        </is>
      </c>
      <c r="B175" t="inlineStr">
        <is>
          <t>미래에셋생명</t>
        </is>
      </c>
      <c r="C175" t="inlineStr">
        <is>
          <t>6개월 전에 샀다면</t>
        </is>
      </c>
      <c r="D175" t="inlineStr">
        <is>
          <t>[중기추세]+[정석방어]</t>
        </is>
      </c>
      <c r="E175" t="n">
        <v>32.24</v>
      </c>
      <c r="F175" t="n">
        <v>-7.01</v>
      </c>
      <c r="G175" t="n">
        <v>75</v>
      </c>
      <c r="H175" t="n">
        <v>4</v>
      </c>
      <c r="I175" t="inlineStr">
        <is>
          <t>+10%▶50% 익절 / +20%▶30% 익절 / +30%▶20% 익절</t>
        </is>
      </c>
      <c r="J175" t="inlineStr">
        <is>
          <t>-3%▶70% 손절 / -5%▶20% 손절 / -10%▶10% 손절</t>
        </is>
      </c>
    </row>
    <row r="176">
      <c r="A176" t="inlineStr">
        <is>
          <t>미래에셋생명|전체 평가기간</t>
        </is>
      </c>
      <c r="B176" t="inlineStr">
        <is>
          <t>미래에셋생명</t>
        </is>
      </c>
      <c r="C176" t="inlineStr">
        <is>
          <t>전체 평가기간</t>
        </is>
      </c>
      <c r="D176" t="inlineStr">
        <is>
          <t>[중기추세]+[정석방어]</t>
        </is>
      </c>
      <c r="E176" t="n">
        <v>32.24</v>
      </c>
      <c r="F176" t="n">
        <v>-7.01</v>
      </c>
      <c r="G176" t="n">
        <v>75</v>
      </c>
      <c r="H176" t="n">
        <v>4</v>
      </c>
      <c r="I176" t="inlineStr">
        <is>
          <t>+10%▶50% 익절 / +20%▶30% 익절 / +30%▶20% 익절</t>
        </is>
      </c>
      <c r="J176" t="inlineStr">
        <is>
          <t>-3%▶70% 손절 / -5%▶20% 손절 / -10%▶10% 손절</t>
        </is>
      </c>
    </row>
    <row r="177">
      <c r="A177" t="inlineStr">
        <is>
          <t>삼성중공업|1개월 전에 샀다면</t>
        </is>
      </c>
      <c r="B177" t="inlineStr">
        <is>
          <t>삼성중공업</t>
        </is>
      </c>
      <c r="C177" t="inlineStr">
        <is>
          <t>1개월 전에 샀다면</t>
        </is>
      </c>
      <c r="D177" t="inlineStr">
        <is>
          <t>[초단타]+[칼손절]</t>
        </is>
      </c>
      <c r="E177" t="n">
        <v>0</v>
      </c>
      <c r="F177" t="n">
        <v>0</v>
      </c>
      <c r="G177" t="n">
        <v>0</v>
      </c>
      <c r="H177" t="n">
        <v>0</v>
      </c>
      <c r="I177" t="inlineStr">
        <is>
          <t>+3%▶70% 익절 / +5%▶20% 익절 / +10%▶10% 익절</t>
        </is>
      </c>
      <c r="J177" t="inlineStr">
        <is>
          <t>-2%▶80% 손절 / -4%▶10% 손절 / -6%▶10% 손절</t>
        </is>
      </c>
    </row>
    <row r="178">
      <c r="A178" t="inlineStr">
        <is>
          <t>삼성중공업|2주 전에 샀다면</t>
        </is>
      </c>
      <c r="B178" t="inlineStr">
        <is>
          <t>삼성중공업</t>
        </is>
      </c>
      <c r="C178" t="inlineStr">
        <is>
          <t>2주 전에 샀다면</t>
        </is>
      </c>
      <c r="D178" t="inlineStr">
        <is>
          <t>[초단타]+[칼손절]</t>
        </is>
      </c>
      <c r="E178" t="n">
        <v>0</v>
      </c>
      <c r="F178" t="n">
        <v>0</v>
      </c>
      <c r="G178" t="n">
        <v>0</v>
      </c>
      <c r="H178" t="n">
        <v>0</v>
      </c>
      <c r="I178" t="inlineStr">
        <is>
          <t>+3%▶70% 익절 / +5%▶20% 익절 / +10%▶10% 익절</t>
        </is>
      </c>
      <c r="J178" t="inlineStr">
        <is>
          <t>-2%▶80% 손절 / -4%▶10% 손절 / -6%▶10% 손절</t>
        </is>
      </c>
    </row>
    <row r="179">
      <c r="A179" t="inlineStr">
        <is>
          <t>삼성중공업|3개월 전에 샀다면</t>
        </is>
      </c>
      <c r="B179" t="inlineStr">
        <is>
          <t>삼성중공업</t>
        </is>
      </c>
      <c r="C179" t="inlineStr">
        <is>
          <t>3개월 전에 샀다면</t>
        </is>
      </c>
      <c r="D179" t="inlineStr">
        <is>
          <t>[초단타]+[칼손절]</t>
        </is>
      </c>
      <c r="E179" t="n">
        <v>0</v>
      </c>
      <c r="F179" t="n">
        <v>0</v>
      </c>
      <c r="G179" t="n">
        <v>0</v>
      </c>
      <c r="H179" t="n">
        <v>0</v>
      </c>
      <c r="I179" t="inlineStr">
        <is>
          <t>+3%▶70% 익절 / +5%▶20% 익절 / +10%▶10% 익절</t>
        </is>
      </c>
      <c r="J179" t="inlineStr">
        <is>
          <t>-2%▶80% 손절 / -4%▶10% 손절 / -6%▶10% 손절</t>
        </is>
      </c>
    </row>
    <row r="180">
      <c r="A180" t="inlineStr">
        <is>
          <t>삼성중공업|6개월 전에 샀다면</t>
        </is>
      </c>
      <c r="B180" t="inlineStr">
        <is>
          <t>삼성중공업</t>
        </is>
      </c>
      <c r="C180" t="inlineStr">
        <is>
          <t>6개월 전에 샀다면</t>
        </is>
      </c>
      <c r="D180" t="inlineStr">
        <is>
          <t>[초단타]+[칼손절]</t>
        </is>
      </c>
      <c r="E180" t="n">
        <v>0</v>
      </c>
      <c r="F180" t="n">
        <v>0</v>
      </c>
      <c r="G180" t="n">
        <v>0</v>
      </c>
      <c r="H180" t="n">
        <v>0</v>
      </c>
      <c r="I180" t="inlineStr">
        <is>
          <t>+3%▶70% 익절 / +5%▶20% 익절 / +10%▶10% 익절</t>
        </is>
      </c>
      <c r="J180" t="inlineStr">
        <is>
          <t>-2%▶80% 손절 / -4%▶10% 손절 / -6%▶10% 손절</t>
        </is>
      </c>
    </row>
    <row r="181">
      <c r="A181" t="inlineStr">
        <is>
          <t>삼성중공업|전체 평가기간</t>
        </is>
      </c>
      <c r="B181" t="inlineStr">
        <is>
          <t>삼성중공업</t>
        </is>
      </c>
      <c r="C181" t="inlineStr">
        <is>
          <t>전체 평가기간</t>
        </is>
      </c>
      <c r="D181" t="inlineStr">
        <is>
          <t>[초단타]+[칼손절]</t>
        </is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+3%▶70% 익절 / +5%▶20% 익절 / +10%▶10% 익절</t>
        </is>
      </c>
      <c r="J181" t="inlineStr">
        <is>
          <t>-2%▶80% 손절 / -4%▶10% 손절 / -6%▶10% 손절</t>
        </is>
      </c>
    </row>
    <row r="182">
      <c r="A182" t="inlineStr">
        <is>
          <t>세미파이브|1개월 전에 샀다면</t>
        </is>
      </c>
      <c r="B182" t="inlineStr">
        <is>
          <t>세미파이브</t>
        </is>
      </c>
      <c r="C182" t="inlineStr">
        <is>
          <t>1개월 전에 샀다면</t>
        </is>
      </c>
      <c r="D182" t="inlineStr">
        <is>
          <t>[초단타]+[칼손절]</t>
        </is>
      </c>
      <c r="E182" t="n">
        <v>0</v>
      </c>
      <c r="F182" t="n">
        <v>0</v>
      </c>
      <c r="G182" t="n">
        <v>0</v>
      </c>
      <c r="H182" t="n">
        <v>0</v>
      </c>
      <c r="I182" t="inlineStr">
        <is>
          <t>+3%▶70% 익절 / +5%▶20% 익절 / +10%▶10% 익절</t>
        </is>
      </c>
      <c r="J182" t="inlineStr">
        <is>
          <t>-2%▶80% 손절 / -4%▶10% 손절 / -6%▶10% 손절</t>
        </is>
      </c>
    </row>
    <row r="183">
      <c r="A183" t="inlineStr">
        <is>
          <t>세미파이브|2주 전에 샀다면</t>
        </is>
      </c>
      <c r="B183" t="inlineStr">
        <is>
          <t>세미파이브</t>
        </is>
      </c>
      <c r="C183" t="inlineStr">
        <is>
          <t>2주 전에 샀다면</t>
        </is>
      </c>
      <c r="D183" t="inlineStr">
        <is>
          <t>[초단타]+[칼손절]</t>
        </is>
      </c>
      <c r="E183" t="n">
        <v>0</v>
      </c>
      <c r="F183" t="n">
        <v>0</v>
      </c>
      <c r="G183" t="n">
        <v>0</v>
      </c>
      <c r="H183" t="n">
        <v>0</v>
      </c>
      <c r="I183" t="inlineStr">
        <is>
          <t>+3%▶70% 익절 / +5%▶20% 익절 / +10%▶10% 익절</t>
        </is>
      </c>
      <c r="J183" t="inlineStr">
        <is>
          <t>-2%▶80% 손절 / -4%▶10% 손절 / -6%▶10% 손절</t>
        </is>
      </c>
    </row>
    <row r="184">
      <c r="A184" t="inlineStr">
        <is>
          <t>세미파이브|3개월 전에 샀다면</t>
        </is>
      </c>
      <c r="B184" t="inlineStr">
        <is>
          <t>세미파이브</t>
        </is>
      </c>
      <c r="C184" t="inlineStr">
        <is>
          <t>3개월 전에 샀다면</t>
        </is>
      </c>
      <c r="D184" t="inlineStr">
        <is>
          <t>[초단타]+[칼손절]</t>
        </is>
      </c>
      <c r="E184" t="n">
        <v>0</v>
      </c>
      <c r="F184" t="n">
        <v>0</v>
      </c>
      <c r="G184" t="n">
        <v>0</v>
      </c>
      <c r="H184" t="n">
        <v>0</v>
      </c>
      <c r="I184" t="inlineStr">
        <is>
          <t>+3%▶70% 익절 / +5%▶20% 익절 / +10%▶10% 익절</t>
        </is>
      </c>
      <c r="J184" t="inlineStr">
        <is>
          <t>-2%▶80% 손절 / -4%▶10% 손절 / -6%▶10% 손절</t>
        </is>
      </c>
    </row>
    <row r="185">
      <c r="A185" t="inlineStr">
        <is>
          <t>세미파이브|6개월 전에 샀다면</t>
        </is>
      </c>
      <c r="B185" t="inlineStr">
        <is>
          <t>세미파이브</t>
        </is>
      </c>
      <c r="C185" t="inlineStr">
        <is>
          <t>6개월 전에 샀다면</t>
        </is>
      </c>
      <c r="D185" t="inlineStr">
        <is>
          <t>[초단타]+[칼손절]</t>
        </is>
      </c>
      <c r="E185" t="n">
        <v>0</v>
      </c>
      <c r="F185" t="n">
        <v>0</v>
      </c>
      <c r="G185" t="n">
        <v>0</v>
      </c>
      <c r="H185" t="n">
        <v>0</v>
      </c>
      <c r="I185" t="inlineStr">
        <is>
          <t>+3%▶70% 익절 / +5%▶20% 익절 / +10%▶10% 익절</t>
        </is>
      </c>
      <c r="J185" t="inlineStr">
        <is>
          <t>-2%▶80% 손절 / -4%▶10% 손절 / -6%▶10% 손절</t>
        </is>
      </c>
    </row>
    <row r="186">
      <c r="A186" t="inlineStr">
        <is>
          <t>세미파이브|전체 평가기간</t>
        </is>
      </c>
      <c r="B186" t="inlineStr">
        <is>
          <t>세미파이브</t>
        </is>
      </c>
      <c r="C186" t="inlineStr">
        <is>
          <t>전체 평가기간</t>
        </is>
      </c>
      <c r="D186" t="inlineStr">
        <is>
          <t>[초단타]+[칼손절]</t>
        </is>
      </c>
      <c r="E186" t="n">
        <v>0</v>
      </c>
      <c r="F186" t="n">
        <v>0</v>
      </c>
      <c r="G186" t="n">
        <v>0</v>
      </c>
      <c r="H186" t="n">
        <v>0</v>
      </c>
      <c r="I186" t="inlineStr">
        <is>
          <t>+3%▶70% 익절 / +5%▶20% 익절 / +10%▶10% 익절</t>
        </is>
      </c>
      <c r="J186" t="inlineStr">
        <is>
          <t>-2%▶80% 손절 / -4%▶10% 손절 / -6%▶10% 손절</t>
        </is>
      </c>
    </row>
    <row r="187">
      <c r="A187" t="inlineStr">
        <is>
          <t>아이로보틱스|1개월 전에 샀다면</t>
        </is>
      </c>
      <c r="B187" t="inlineStr">
        <is>
          <t>아이로보틱스</t>
        </is>
      </c>
      <c r="C187" t="inlineStr">
        <is>
          <t>1개월 전에 샀다면</t>
        </is>
      </c>
      <c r="D187" t="inlineStr">
        <is>
          <t>[초단타]+[칼손절]</t>
        </is>
      </c>
      <c r="E187" t="n">
        <v>0</v>
      </c>
      <c r="F187" t="n">
        <v>0</v>
      </c>
      <c r="G187" t="n">
        <v>0</v>
      </c>
      <c r="H187" t="n">
        <v>0</v>
      </c>
      <c r="I187" t="inlineStr">
        <is>
          <t>+3%▶70% 익절 / +5%▶20% 익절 / +10%▶10% 익절</t>
        </is>
      </c>
      <c r="J187" t="inlineStr">
        <is>
          <t>-2%▶80% 손절 / -4%▶10% 손절 / -6%▶10% 손절</t>
        </is>
      </c>
    </row>
    <row r="188">
      <c r="A188" t="inlineStr">
        <is>
          <t>아이로보틱스|2주 전에 샀다면</t>
        </is>
      </c>
      <c r="B188" t="inlineStr">
        <is>
          <t>아이로보틱스</t>
        </is>
      </c>
      <c r="C188" t="inlineStr">
        <is>
          <t>2주 전에 샀다면</t>
        </is>
      </c>
      <c r="D188" t="inlineStr">
        <is>
          <t>[초단타]+[칼손절]</t>
        </is>
      </c>
      <c r="E188" t="n">
        <v>0</v>
      </c>
      <c r="F188" t="n">
        <v>0</v>
      </c>
      <c r="G188" t="n">
        <v>0</v>
      </c>
      <c r="H188" t="n">
        <v>0</v>
      </c>
      <c r="I188" t="inlineStr">
        <is>
          <t>+3%▶70% 익절 / +5%▶20% 익절 / +10%▶10% 익절</t>
        </is>
      </c>
      <c r="J188" t="inlineStr">
        <is>
          <t>-2%▶80% 손절 / -4%▶10% 손절 / -6%▶10% 손절</t>
        </is>
      </c>
    </row>
    <row r="189">
      <c r="A189" t="inlineStr">
        <is>
          <t>아이로보틱스|3개월 전에 샀다면</t>
        </is>
      </c>
      <c r="B189" t="inlineStr">
        <is>
          <t>아이로보틱스</t>
        </is>
      </c>
      <c r="C189" t="inlineStr">
        <is>
          <t>3개월 전에 샀다면</t>
        </is>
      </c>
      <c r="D189" t="inlineStr">
        <is>
          <t>[수익극대화]+[변동성허용]</t>
        </is>
      </c>
      <c r="E189" t="n">
        <v>29.85</v>
      </c>
      <c r="F189" t="n">
        <v>-9.41</v>
      </c>
      <c r="G189" t="n">
        <v>100</v>
      </c>
      <c r="H189" t="n">
        <v>3</v>
      </c>
      <c r="I189" t="inlineStr">
        <is>
          <t>+10%▶40% 익절 / +20%▶30% 익절 / +40%▶30% 익절</t>
        </is>
      </c>
      <c r="J189" t="inlineStr">
        <is>
          <t>-5%▶50% 손절 / -10%▶30% 손절 / -15%▶20% 손절</t>
        </is>
      </c>
    </row>
    <row r="190">
      <c r="A190" t="inlineStr">
        <is>
          <t>아이로보틱스|6개월 전에 샀다면</t>
        </is>
      </c>
      <c r="B190" t="inlineStr">
        <is>
          <t>아이로보틱스</t>
        </is>
      </c>
      <c r="C190" t="inlineStr">
        <is>
          <t>6개월 전에 샀다면</t>
        </is>
      </c>
      <c r="D190" t="inlineStr">
        <is>
          <t>[수익극대화]+[변동성허용]</t>
        </is>
      </c>
      <c r="E190" t="n">
        <v>29.85</v>
      </c>
      <c r="F190" t="n">
        <v>-9.41</v>
      </c>
      <c r="G190" t="n">
        <v>100</v>
      </c>
      <c r="H190" t="n">
        <v>3</v>
      </c>
      <c r="I190" t="inlineStr">
        <is>
          <t>+10%▶40% 익절 / +20%▶30% 익절 / +40%▶30% 익절</t>
        </is>
      </c>
      <c r="J190" t="inlineStr">
        <is>
          <t>-5%▶50% 손절 / -10%▶30% 손절 / -15%▶20% 손절</t>
        </is>
      </c>
    </row>
    <row r="191">
      <c r="A191" t="inlineStr">
        <is>
          <t>아이로보틱스|전체 평가기간</t>
        </is>
      </c>
      <c r="B191" t="inlineStr">
        <is>
          <t>아이로보틱스</t>
        </is>
      </c>
      <c r="C191" t="inlineStr">
        <is>
          <t>전체 평가기간</t>
        </is>
      </c>
      <c r="D191" t="inlineStr">
        <is>
          <t>[수익극대화]+[변동성허용]</t>
        </is>
      </c>
      <c r="E191" t="n">
        <v>29.85</v>
      </c>
      <c r="F191" t="n">
        <v>-9.41</v>
      </c>
      <c r="G191" t="n">
        <v>100</v>
      </c>
      <c r="H191" t="n">
        <v>3</v>
      </c>
      <c r="I191" t="inlineStr">
        <is>
          <t>+10%▶40% 익절 / +20%▶30% 익절 / +40%▶30% 익절</t>
        </is>
      </c>
      <c r="J191" t="inlineStr">
        <is>
          <t>-5%▶50% 손절 / -10%▶30% 손절 / -15%▶20% 손절</t>
        </is>
      </c>
    </row>
    <row r="192">
      <c r="A192" t="inlineStr">
        <is>
          <t>아주IB투자|1개월 전에 샀다면</t>
        </is>
      </c>
      <c r="B192" t="inlineStr">
        <is>
          <t>아주IB투자</t>
        </is>
      </c>
      <c r="C192" t="inlineStr">
        <is>
          <t>1개월 전에 샀다면</t>
        </is>
      </c>
      <c r="D192" t="inlineStr">
        <is>
          <t>[초단타]+[칼손절]</t>
        </is>
      </c>
      <c r="E192" t="n">
        <v>0</v>
      </c>
      <c r="F192" t="n">
        <v>0</v>
      </c>
      <c r="G192" t="n">
        <v>0</v>
      </c>
      <c r="H192" t="n">
        <v>0</v>
      </c>
      <c r="I192" t="inlineStr">
        <is>
          <t>+3%▶70% 익절 / +5%▶20% 익절 / +10%▶10% 익절</t>
        </is>
      </c>
      <c r="J192" t="inlineStr">
        <is>
          <t>-2%▶80% 손절 / -4%▶10% 손절 / -6%▶10% 손절</t>
        </is>
      </c>
    </row>
    <row r="193">
      <c r="A193" t="inlineStr">
        <is>
          <t>아주IB투자|2주 전에 샀다면</t>
        </is>
      </c>
      <c r="B193" t="inlineStr">
        <is>
          <t>아주IB투자</t>
        </is>
      </c>
      <c r="C193" t="inlineStr">
        <is>
          <t>2주 전에 샀다면</t>
        </is>
      </c>
      <c r="D193" t="inlineStr">
        <is>
          <t>[초단타]+[칼손절]</t>
        </is>
      </c>
      <c r="E193" t="n">
        <v>0</v>
      </c>
      <c r="F193" t="n">
        <v>0</v>
      </c>
      <c r="G193" t="n">
        <v>0</v>
      </c>
      <c r="H193" t="n">
        <v>0</v>
      </c>
      <c r="I193" t="inlineStr">
        <is>
          <t>+3%▶70% 익절 / +5%▶20% 익절 / +10%▶10% 익절</t>
        </is>
      </c>
      <c r="J193" t="inlineStr">
        <is>
          <t>-2%▶80% 손절 / -4%▶10% 손절 / -6%▶10% 손절</t>
        </is>
      </c>
    </row>
    <row r="194">
      <c r="A194" t="inlineStr">
        <is>
          <t>아주IB투자|3개월 전에 샀다면</t>
        </is>
      </c>
      <c r="B194" t="inlineStr">
        <is>
          <t>아주IB투자</t>
        </is>
      </c>
      <c r="C194" t="inlineStr">
        <is>
          <t>3개월 전에 샀다면</t>
        </is>
      </c>
      <c r="D194" t="inlineStr">
        <is>
          <t>[초단타]+[칼손절]</t>
        </is>
      </c>
      <c r="E194" t="n">
        <v>0</v>
      </c>
      <c r="F194" t="n">
        <v>0</v>
      </c>
      <c r="G194" t="n">
        <v>0</v>
      </c>
      <c r="H194" t="n">
        <v>0</v>
      </c>
      <c r="I194" t="inlineStr">
        <is>
          <t>+3%▶70% 익절 / +5%▶20% 익절 / +10%▶10% 익절</t>
        </is>
      </c>
      <c r="J194" t="inlineStr">
        <is>
          <t>-2%▶80% 손절 / -4%▶10% 손절 / -6%▶10% 손절</t>
        </is>
      </c>
    </row>
    <row r="195">
      <c r="A195" t="inlineStr">
        <is>
          <t>아주IB투자|6개월 전에 샀다면</t>
        </is>
      </c>
      <c r="B195" t="inlineStr">
        <is>
          <t>아주IB투자</t>
        </is>
      </c>
      <c r="C195" t="inlineStr">
        <is>
          <t>6개월 전에 샀다면</t>
        </is>
      </c>
      <c r="D195" t="inlineStr">
        <is>
          <t>[초단타]+[칼손절]</t>
        </is>
      </c>
      <c r="E195" t="n">
        <v>0</v>
      </c>
      <c r="F195" t="n">
        <v>0</v>
      </c>
      <c r="G195" t="n">
        <v>0</v>
      </c>
      <c r="H195" t="n">
        <v>0</v>
      </c>
      <c r="I195" t="inlineStr">
        <is>
          <t>+3%▶70% 익절 / +5%▶20% 익절 / +10%▶10% 익절</t>
        </is>
      </c>
      <c r="J195" t="inlineStr">
        <is>
          <t>-2%▶80% 손절 / -4%▶10% 손절 / -6%▶10% 손절</t>
        </is>
      </c>
    </row>
    <row r="196">
      <c r="A196" t="inlineStr">
        <is>
          <t>아주IB투자|전체 평가기간</t>
        </is>
      </c>
      <c r="B196" t="inlineStr">
        <is>
          <t>아주IB투자</t>
        </is>
      </c>
      <c r="C196" t="inlineStr">
        <is>
          <t>전체 평가기간</t>
        </is>
      </c>
      <c r="D196" t="inlineStr">
        <is>
          <t>[초단타]+[칼손절]</t>
        </is>
      </c>
      <c r="E196" t="n">
        <v>0</v>
      </c>
      <c r="F196" t="n">
        <v>0</v>
      </c>
      <c r="G196" t="n">
        <v>0</v>
      </c>
      <c r="H196" t="n">
        <v>0</v>
      </c>
      <c r="I196" t="inlineStr">
        <is>
          <t>+3%▶70% 익절 / +5%▶20% 익절 / +10%▶10% 익절</t>
        </is>
      </c>
      <c r="J196" t="inlineStr">
        <is>
          <t>-2%▶80% 손절 / -4%▶10% 손절 / -6%▶10% 손절</t>
        </is>
      </c>
    </row>
    <row r="197">
      <c r="A197" t="inlineStr">
        <is>
          <t>알트|1개월 전에 샀다면</t>
        </is>
      </c>
      <c r="B197" t="inlineStr">
        <is>
          <t>알트</t>
        </is>
      </c>
      <c r="C197" t="inlineStr">
        <is>
          <t>1개월 전에 샀다면</t>
        </is>
      </c>
      <c r="D197" t="inlineStr">
        <is>
          <t>[초단타]+[칼손절]</t>
        </is>
      </c>
      <c r="E197" t="n">
        <v>0</v>
      </c>
      <c r="F197" t="n">
        <v>0</v>
      </c>
      <c r="G197" t="n">
        <v>0</v>
      </c>
      <c r="H197" t="n">
        <v>0</v>
      </c>
      <c r="I197" t="inlineStr">
        <is>
          <t>+3%▶70% 익절 / +5%▶20% 익절 / +10%▶10% 익절</t>
        </is>
      </c>
      <c r="J197" t="inlineStr">
        <is>
          <t>-2%▶80% 손절 / -4%▶10% 손절 / -6%▶10% 손절</t>
        </is>
      </c>
    </row>
    <row r="198">
      <c r="A198" t="inlineStr">
        <is>
          <t>알트|2주 전에 샀다면</t>
        </is>
      </c>
      <c r="B198" t="inlineStr">
        <is>
          <t>알트</t>
        </is>
      </c>
      <c r="C198" t="inlineStr">
        <is>
          <t>2주 전에 샀다면</t>
        </is>
      </c>
      <c r="D198" t="inlineStr">
        <is>
          <t>[초단타]+[칼손절]</t>
        </is>
      </c>
      <c r="E198" t="n">
        <v>0</v>
      </c>
      <c r="F198" t="n">
        <v>0</v>
      </c>
      <c r="G198" t="n">
        <v>0</v>
      </c>
      <c r="H198" t="n">
        <v>0</v>
      </c>
      <c r="I198" t="inlineStr">
        <is>
          <t>+3%▶70% 익절 / +5%▶20% 익절 / +10%▶10% 익절</t>
        </is>
      </c>
      <c r="J198" t="inlineStr">
        <is>
          <t>-2%▶80% 손절 / -4%▶10% 손절 / -6%▶10% 손절</t>
        </is>
      </c>
    </row>
    <row r="199">
      <c r="A199" t="inlineStr">
        <is>
          <t>알트|3개월 전에 샀다면</t>
        </is>
      </c>
      <c r="B199" t="inlineStr">
        <is>
          <t>알트</t>
        </is>
      </c>
      <c r="C199" t="inlineStr">
        <is>
          <t>3개월 전에 샀다면</t>
        </is>
      </c>
      <c r="D199" t="inlineStr">
        <is>
          <t>[단기스윙]+[정석방어]</t>
        </is>
      </c>
      <c r="E199" t="n">
        <v>0.38</v>
      </c>
      <c r="F199" t="n">
        <v>-3.81</v>
      </c>
      <c r="G199" t="n">
        <v>33.3</v>
      </c>
      <c r="H199" t="n">
        <v>3</v>
      </c>
      <c r="I199" t="inlineStr">
        <is>
          <t>+5%▶60% 익절 / +10%▶30% 익절 / +20%▶10% 익절</t>
        </is>
      </c>
      <c r="J199" t="inlineStr">
        <is>
          <t>-3%▶70% 손절 / -5%▶20% 손절 / -10%▶10% 손절</t>
        </is>
      </c>
    </row>
    <row r="200">
      <c r="A200" t="inlineStr">
        <is>
          <t>알트|6개월 전에 샀다면</t>
        </is>
      </c>
      <c r="B200" t="inlineStr">
        <is>
          <t>알트</t>
        </is>
      </c>
      <c r="C200" t="inlineStr">
        <is>
          <t>6개월 전에 샀다면</t>
        </is>
      </c>
      <c r="D200" t="inlineStr">
        <is>
          <t>[단기스윙]+[정석방어]</t>
        </is>
      </c>
      <c r="E200" t="n">
        <v>0.38</v>
      </c>
      <c r="F200" t="n">
        <v>-3.81</v>
      </c>
      <c r="G200" t="n">
        <v>33.3</v>
      </c>
      <c r="H200" t="n">
        <v>3</v>
      </c>
      <c r="I200" t="inlineStr">
        <is>
          <t>+5%▶60% 익절 / +10%▶30% 익절 / +20%▶10% 익절</t>
        </is>
      </c>
      <c r="J200" t="inlineStr">
        <is>
          <t>-3%▶70% 손절 / -5%▶20% 손절 / -10%▶10% 손절</t>
        </is>
      </c>
    </row>
    <row r="201">
      <c r="A201" t="inlineStr">
        <is>
          <t>알트|전체 평가기간</t>
        </is>
      </c>
      <c r="B201" t="inlineStr">
        <is>
          <t>알트</t>
        </is>
      </c>
      <c r="C201" t="inlineStr">
        <is>
          <t>전체 평가기간</t>
        </is>
      </c>
      <c r="D201" t="inlineStr">
        <is>
          <t>[단기스윙]+[정석방어]</t>
        </is>
      </c>
      <c r="E201" t="n">
        <v>0.38</v>
      </c>
      <c r="F201" t="n">
        <v>-3.81</v>
      </c>
      <c r="G201" t="n">
        <v>33.3</v>
      </c>
      <c r="H201" t="n">
        <v>3</v>
      </c>
      <c r="I201" t="inlineStr">
        <is>
          <t>+5%▶60% 익절 / +10%▶30% 익절 / +20%▶10% 익절</t>
        </is>
      </c>
      <c r="J201" t="inlineStr">
        <is>
          <t>-3%▶70% 손절 / -5%▶20% 손절 / -10%▶10% 손절</t>
        </is>
      </c>
    </row>
    <row r="202">
      <c r="A202" t="inlineStr">
        <is>
          <t>에스에이엠티|1개월 전에 샀다면</t>
        </is>
      </c>
      <c r="B202" t="inlineStr">
        <is>
          <t>에스에이엠티</t>
        </is>
      </c>
      <c r="C202" t="inlineStr">
        <is>
          <t>1개월 전에 샀다면</t>
        </is>
      </c>
      <c r="D202" t="inlineStr">
        <is>
          <t>[초단타]+[칼손절]</t>
        </is>
      </c>
      <c r="E202" t="n">
        <v>0</v>
      </c>
      <c r="F202" t="n">
        <v>0</v>
      </c>
      <c r="G202" t="n">
        <v>0</v>
      </c>
      <c r="H202" t="n">
        <v>0</v>
      </c>
      <c r="I202" t="inlineStr">
        <is>
          <t>+3%▶70% 익절 / +5%▶20% 익절 / +10%▶10% 익절</t>
        </is>
      </c>
      <c r="J202" t="inlineStr">
        <is>
          <t>-2%▶80% 손절 / -4%▶10% 손절 / -6%▶10% 손절</t>
        </is>
      </c>
    </row>
    <row r="203">
      <c r="A203" t="inlineStr">
        <is>
          <t>에스에이엠티|2주 전에 샀다면</t>
        </is>
      </c>
      <c r="B203" t="inlineStr">
        <is>
          <t>에스에이엠티</t>
        </is>
      </c>
      <c r="C203" t="inlineStr">
        <is>
          <t>2주 전에 샀다면</t>
        </is>
      </c>
      <c r="D203" t="inlineStr">
        <is>
          <t>[초단타]+[칼손절]</t>
        </is>
      </c>
      <c r="E203" t="n">
        <v>0</v>
      </c>
      <c r="F203" t="n">
        <v>0</v>
      </c>
      <c r="G203" t="n">
        <v>0</v>
      </c>
      <c r="H203" t="n">
        <v>0</v>
      </c>
      <c r="I203" t="inlineStr">
        <is>
          <t>+3%▶70% 익절 / +5%▶20% 익절 / +10%▶10% 익절</t>
        </is>
      </c>
      <c r="J203" t="inlineStr">
        <is>
          <t>-2%▶80% 손절 / -4%▶10% 손절 / -6%▶10% 손절</t>
        </is>
      </c>
    </row>
    <row r="204">
      <c r="A204" t="inlineStr">
        <is>
          <t>에스에이엠티|3개월 전에 샀다면</t>
        </is>
      </c>
      <c r="B204" t="inlineStr">
        <is>
          <t>에스에이엠티</t>
        </is>
      </c>
      <c r="C204" t="inlineStr">
        <is>
          <t>3개월 전에 샀다면</t>
        </is>
      </c>
      <c r="D204" t="inlineStr">
        <is>
          <t>[초단타]+[칼손절]</t>
        </is>
      </c>
      <c r="E204" t="n">
        <v>0</v>
      </c>
      <c r="F204" t="n">
        <v>0</v>
      </c>
      <c r="G204" t="n">
        <v>0</v>
      </c>
      <c r="H204" t="n">
        <v>0</v>
      </c>
      <c r="I204" t="inlineStr">
        <is>
          <t>+3%▶70% 익절 / +5%▶20% 익절 / +10%▶10% 익절</t>
        </is>
      </c>
      <c r="J204" t="inlineStr">
        <is>
          <t>-2%▶80% 손절 / -4%▶10% 손절 / -6%▶10% 손절</t>
        </is>
      </c>
    </row>
    <row r="205">
      <c r="A205" t="inlineStr">
        <is>
          <t>에스에이엠티|6개월 전에 샀다면</t>
        </is>
      </c>
      <c r="B205" t="inlineStr">
        <is>
          <t>에스에이엠티</t>
        </is>
      </c>
      <c r="C205" t="inlineStr">
        <is>
          <t>6개월 전에 샀다면</t>
        </is>
      </c>
      <c r="D205" t="inlineStr">
        <is>
          <t>[초단타]+[칼손절]</t>
        </is>
      </c>
      <c r="E205" t="n">
        <v>0</v>
      </c>
      <c r="F205" t="n">
        <v>0</v>
      </c>
      <c r="G205" t="n">
        <v>0</v>
      </c>
      <c r="H205" t="n">
        <v>0</v>
      </c>
      <c r="I205" t="inlineStr">
        <is>
          <t>+3%▶70% 익절 / +5%▶20% 익절 / +10%▶10% 익절</t>
        </is>
      </c>
      <c r="J205" t="inlineStr">
        <is>
          <t>-2%▶80% 손절 / -4%▶10% 손절 / -6%▶10% 손절</t>
        </is>
      </c>
    </row>
    <row r="206">
      <c r="A206" t="inlineStr">
        <is>
          <t>에스에이엠티|전체 평가기간</t>
        </is>
      </c>
      <c r="B206" t="inlineStr">
        <is>
          <t>에스에이엠티</t>
        </is>
      </c>
      <c r="C206" t="inlineStr">
        <is>
          <t>전체 평가기간</t>
        </is>
      </c>
      <c r="D206" t="inlineStr">
        <is>
          <t>[초단타]+[칼손절]</t>
        </is>
      </c>
      <c r="E206" t="n">
        <v>0</v>
      </c>
      <c r="F206" t="n">
        <v>0</v>
      </c>
      <c r="G206" t="n">
        <v>0</v>
      </c>
      <c r="H206" t="n">
        <v>0</v>
      </c>
      <c r="I206" t="inlineStr">
        <is>
          <t>+3%▶70% 익절 / +5%▶20% 익절 / +10%▶10% 익절</t>
        </is>
      </c>
      <c r="J206" t="inlineStr">
        <is>
          <t>-2%▶80% 손절 / -4%▶10% 손절 / -6%▶10% 손절</t>
        </is>
      </c>
    </row>
    <row r="207">
      <c r="A207" t="inlineStr">
        <is>
          <t>에이치엠넥스|1개월 전에 샀다면</t>
        </is>
      </c>
      <c r="B207" t="inlineStr">
        <is>
          <t>에이치엠넥스</t>
        </is>
      </c>
      <c r="C207" t="inlineStr">
        <is>
          <t>1개월 전에 샀다면</t>
        </is>
      </c>
      <c r="D207" t="inlineStr">
        <is>
          <t>[초단타]+[칼손절]</t>
        </is>
      </c>
      <c r="E207" t="n">
        <v>0</v>
      </c>
      <c r="F207" t="n">
        <v>0</v>
      </c>
      <c r="G207" t="n">
        <v>0</v>
      </c>
      <c r="H207" t="n">
        <v>0</v>
      </c>
      <c r="I207" t="inlineStr">
        <is>
          <t>+3%▶70% 익절 / +5%▶20% 익절 / +10%▶10% 익절</t>
        </is>
      </c>
      <c r="J207" t="inlineStr">
        <is>
          <t>-2%▶80% 손절 / -4%▶10% 손절 / -6%▶10% 손절</t>
        </is>
      </c>
    </row>
    <row r="208">
      <c r="A208" t="inlineStr">
        <is>
          <t>에이치엠넥스|2주 전에 샀다면</t>
        </is>
      </c>
      <c r="B208" t="inlineStr">
        <is>
          <t>에이치엠넥스</t>
        </is>
      </c>
      <c r="C208" t="inlineStr">
        <is>
          <t>2주 전에 샀다면</t>
        </is>
      </c>
      <c r="D208" t="inlineStr">
        <is>
          <t>[초단타]+[칼손절]</t>
        </is>
      </c>
      <c r="E208" t="n">
        <v>0</v>
      </c>
      <c r="F208" t="n">
        <v>0</v>
      </c>
      <c r="G208" t="n">
        <v>0</v>
      </c>
      <c r="H208" t="n">
        <v>0</v>
      </c>
      <c r="I208" t="inlineStr">
        <is>
          <t>+3%▶70% 익절 / +5%▶20% 익절 / +10%▶10% 익절</t>
        </is>
      </c>
      <c r="J208" t="inlineStr">
        <is>
          <t>-2%▶80% 손절 / -4%▶10% 손절 / -6%▶10% 손절</t>
        </is>
      </c>
    </row>
    <row r="209">
      <c r="A209" t="inlineStr">
        <is>
          <t>에이치엠넥스|3개월 전에 샀다면</t>
        </is>
      </c>
      <c r="B209" t="inlineStr">
        <is>
          <t>에이치엠넥스</t>
        </is>
      </c>
      <c r="C209" t="inlineStr">
        <is>
          <t>3개월 전에 샀다면</t>
        </is>
      </c>
      <c r="D209" t="inlineStr">
        <is>
          <t>[초단타]+[칼손절]</t>
        </is>
      </c>
      <c r="E209" t="n">
        <v>0</v>
      </c>
      <c r="F209" t="n">
        <v>0</v>
      </c>
      <c r="G209" t="n">
        <v>0</v>
      </c>
      <c r="H209" t="n">
        <v>0</v>
      </c>
      <c r="I209" t="inlineStr">
        <is>
          <t>+3%▶70% 익절 / +5%▶20% 익절 / +10%▶10% 익절</t>
        </is>
      </c>
      <c r="J209" t="inlineStr">
        <is>
          <t>-2%▶80% 손절 / -4%▶10% 손절 / -6%▶10% 손절</t>
        </is>
      </c>
    </row>
    <row r="210">
      <c r="A210" t="inlineStr">
        <is>
          <t>에이치엠넥스|6개월 전에 샀다면</t>
        </is>
      </c>
      <c r="B210" t="inlineStr">
        <is>
          <t>에이치엠넥스</t>
        </is>
      </c>
      <c r="C210" t="inlineStr">
        <is>
          <t>6개월 전에 샀다면</t>
        </is>
      </c>
      <c r="D210" t="inlineStr">
        <is>
          <t>[초단타]+[칼손절]</t>
        </is>
      </c>
      <c r="E210" t="n">
        <v>0</v>
      </c>
      <c r="F210" t="n">
        <v>0</v>
      </c>
      <c r="G210" t="n">
        <v>0</v>
      </c>
      <c r="H210" t="n">
        <v>0</v>
      </c>
      <c r="I210" t="inlineStr">
        <is>
          <t>+3%▶70% 익절 / +5%▶20% 익절 / +10%▶10% 익절</t>
        </is>
      </c>
      <c r="J210" t="inlineStr">
        <is>
          <t>-2%▶80% 손절 / -4%▶10% 손절 / -6%▶10% 손절</t>
        </is>
      </c>
    </row>
    <row r="211">
      <c r="A211" t="inlineStr">
        <is>
          <t>에이치엠넥스|전체 평가기간</t>
        </is>
      </c>
      <c r="B211" t="inlineStr">
        <is>
          <t>에이치엠넥스</t>
        </is>
      </c>
      <c r="C211" t="inlineStr">
        <is>
          <t>전체 평가기간</t>
        </is>
      </c>
      <c r="D211" t="inlineStr">
        <is>
          <t>[초단타]+[칼손절]</t>
        </is>
      </c>
      <c r="E211" t="n">
        <v>0</v>
      </c>
      <c r="F211" t="n">
        <v>0</v>
      </c>
      <c r="G211" t="n">
        <v>0</v>
      </c>
      <c r="H211" t="n">
        <v>0</v>
      </c>
      <c r="I211" t="inlineStr">
        <is>
          <t>+3%▶70% 익절 / +5%▶20% 익절 / +10%▶10% 익절</t>
        </is>
      </c>
      <c r="J211" t="inlineStr">
        <is>
          <t>-2%▶80% 손절 / -4%▶10% 손절 / -6%▶10% 손절</t>
        </is>
      </c>
    </row>
    <row r="212">
      <c r="A212" t="inlineStr">
        <is>
          <t>우리금융지주|1개월 전에 샀다면</t>
        </is>
      </c>
      <c r="B212" t="inlineStr">
        <is>
          <t>우리금융지주</t>
        </is>
      </c>
      <c r="C212" t="inlineStr">
        <is>
          <t>1개월 전에 샀다면</t>
        </is>
      </c>
      <c r="D212" t="inlineStr">
        <is>
          <t>[초단타]+[칼손절]</t>
        </is>
      </c>
      <c r="E212" t="n">
        <v>0</v>
      </c>
      <c r="F212" t="n">
        <v>0</v>
      </c>
      <c r="G212" t="n">
        <v>0</v>
      </c>
      <c r="H212" t="n">
        <v>0</v>
      </c>
      <c r="I212" t="inlineStr">
        <is>
          <t>+3%▶70% 익절 / +5%▶20% 익절 / +10%▶10% 익절</t>
        </is>
      </c>
      <c r="J212" t="inlineStr">
        <is>
          <t>-2%▶80% 손절 / -4%▶10% 손절 / -6%▶10% 손절</t>
        </is>
      </c>
    </row>
    <row r="213">
      <c r="A213" t="inlineStr">
        <is>
          <t>우리금융지주|2주 전에 샀다면</t>
        </is>
      </c>
      <c r="B213" t="inlineStr">
        <is>
          <t>우리금융지주</t>
        </is>
      </c>
      <c r="C213" t="inlineStr">
        <is>
          <t>2주 전에 샀다면</t>
        </is>
      </c>
      <c r="D213" t="inlineStr">
        <is>
          <t>[초단타]+[칼손절]</t>
        </is>
      </c>
      <c r="E213" t="n">
        <v>0</v>
      </c>
      <c r="F213" t="n">
        <v>0</v>
      </c>
      <c r="G213" t="n">
        <v>0</v>
      </c>
      <c r="H213" t="n">
        <v>0</v>
      </c>
      <c r="I213" t="inlineStr">
        <is>
          <t>+3%▶70% 익절 / +5%▶20% 익절 / +10%▶10% 익절</t>
        </is>
      </c>
      <c r="J213" t="inlineStr">
        <is>
          <t>-2%▶80% 손절 / -4%▶10% 손절 / -6%▶10% 손절</t>
        </is>
      </c>
    </row>
    <row r="214">
      <c r="A214" t="inlineStr">
        <is>
          <t>우리금융지주|3개월 전에 샀다면</t>
        </is>
      </c>
      <c r="B214" t="inlineStr">
        <is>
          <t>우리금융지주</t>
        </is>
      </c>
      <c r="C214" t="inlineStr">
        <is>
          <t>3개월 전에 샀다면</t>
        </is>
      </c>
      <c r="D214" t="inlineStr">
        <is>
          <t>[초단타]+[칼손절]</t>
        </is>
      </c>
      <c r="E214" t="n">
        <v>-3.43</v>
      </c>
      <c r="F214" t="n">
        <v>-3.87</v>
      </c>
      <c r="G214" t="n">
        <v>0</v>
      </c>
      <c r="H214" t="n">
        <v>2</v>
      </c>
      <c r="I214" t="inlineStr">
        <is>
          <t>+3%▶70% 익절 / +5%▶20% 익절 / +10%▶10% 익절</t>
        </is>
      </c>
      <c r="J214" t="inlineStr">
        <is>
          <t>-2%▶80% 손절 / -4%▶10% 손절 / -6%▶10% 손절</t>
        </is>
      </c>
    </row>
    <row r="215">
      <c r="A215" t="inlineStr">
        <is>
          <t>우리금융지주|6개월 전에 샀다면</t>
        </is>
      </c>
      <c r="B215" t="inlineStr">
        <is>
          <t>우리금융지주</t>
        </is>
      </c>
      <c r="C215" t="inlineStr">
        <is>
          <t>6개월 전에 샀다면</t>
        </is>
      </c>
      <c r="D215" t="inlineStr">
        <is>
          <t>[초단타]+[칼손절]</t>
        </is>
      </c>
      <c r="E215" t="n">
        <v>-3.43</v>
      </c>
      <c r="F215" t="n">
        <v>-3.87</v>
      </c>
      <c r="G215" t="n">
        <v>0</v>
      </c>
      <c r="H215" t="n">
        <v>2</v>
      </c>
      <c r="I215" t="inlineStr">
        <is>
          <t>+3%▶70% 익절 / +5%▶20% 익절 / +10%▶10% 익절</t>
        </is>
      </c>
      <c r="J215" t="inlineStr">
        <is>
          <t>-2%▶80% 손절 / -4%▶10% 손절 / -6%▶10% 손절</t>
        </is>
      </c>
    </row>
    <row r="216">
      <c r="A216" t="inlineStr">
        <is>
          <t>우리금융지주|전체 평가기간</t>
        </is>
      </c>
      <c r="B216" t="inlineStr">
        <is>
          <t>우리금융지주</t>
        </is>
      </c>
      <c r="C216" t="inlineStr">
        <is>
          <t>전체 평가기간</t>
        </is>
      </c>
      <c r="D216" t="inlineStr">
        <is>
          <t>[초단타]+[칼손절]</t>
        </is>
      </c>
      <c r="E216" t="n">
        <v>-3.43</v>
      </c>
      <c r="F216" t="n">
        <v>-3.87</v>
      </c>
      <c r="G216" t="n">
        <v>0</v>
      </c>
      <c r="H216" t="n">
        <v>2</v>
      </c>
      <c r="I216" t="inlineStr">
        <is>
          <t>+3%▶70% 익절 / +5%▶20% 익절 / +10%▶10% 익절</t>
        </is>
      </c>
      <c r="J216" t="inlineStr">
        <is>
          <t>-2%▶80% 손절 / -4%▶10% 손절 / -6%▶10% 손절</t>
        </is>
      </c>
    </row>
    <row r="217">
      <c r="A217" t="inlineStr">
        <is>
          <t>우리기술|1개월 전에 샀다면</t>
        </is>
      </c>
      <c r="B217" t="inlineStr">
        <is>
          <t>우리기술</t>
        </is>
      </c>
      <c r="C217" t="inlineStr">
        <is>
          <t>1개월 전에 샀다면</t>
        </is>
      </c>
      <c r="D217" t="inlineStr">
        <is>
          <t>[초단타]+[칼손절]</t>
        </is>
      </c>
      <c r="E217" t="n">
        <v>0</v>
      </c>
      <c r="F217" t="n">
        <v>0</v>
      </c>
      <c r="G217" t="n">
        <v>0</v>
      </c>
      <c r="H217" t="n">
        <v>0</v>
      </c>
      <c r="I217" t="inlineStr">
        <is>
          <t>+3%▶70% 익절 / +5%▶20% 익절 / +10%▶10% 익절</t>
        </is>
      </c>
      <c r="J217" t="inlineStr">
        <is>
          <t>-2%▶80% 손절 / -4%▶10% 손절 / -6%▶10% 손절</t>
        </is>
      </c>
    </row>
    <row r="218">
      <c r="A218" t="inlineStr">
        <is>
          <t>우리기술|2주 전에 샀다면</t>
        </is>
      </c>
      <c r="B218" t="inlineStr">
        <is>
          <t>우리기술</t>
        </is>
      </c>
      <c r="C218" t="inlineStr">
        <is>
          <t>2주 전에 샀다면</t>
        </is>
      </c>
      <c r="D218" t="inlineStr">
        <is>
          <t>[초단타]+[칼손절]</t>
        </is>
      </c>
      <c r="E218" t="n">
        <v>0</v>
      </c>
      <c r="F218" t="n">
        <v>0</v>
      </c>
      <c r="G218" t="n">
        <v>0</v>
      </c>
      <c r="H218" t="n">
        <v>0</v>
      </c>
      <c r="I218" t="inlineStr">
        <is>
          <t>+3%▶70% 익절 / +5%▶20% 익절 / +10%▶10% 익절</t>
        </is>
      </c>
      <c r="J218" t="inlineStr">
        <is>
          <t>-2%▶80% 손절 / -4%▶10% 손절 / -6%▶10% 손절</t>
        </is>
      </c>
    </row>
    <row r="219">
      <c r="A219" t="inlineStr">
        <is>
          <t>우리기술|3개월 전에 샀다면</t>
        </is>
      </c>
      <c r="B219" t="inlineStr">
        <is>
          <t>우리기술</t>
        </is>
      </c>
      <c r="C219" t="inlineStr">
        <is>
          <t>3개월 전에 샀다면</t>
        </is>
      </c>
      <c r="D219" t="inlineStr">
        <is>
          <t>[초단타]+[칼손절]</t>
        </is>
      </c>
      <c r="E219" t="n">
        <v>0</v>
      </c>
      <c r="F219" t="n">
        <v>0</v>
      </c>
      <c r="G219" t="n">
        <v>0</v>
      </c>
      <c r="H219" t="n">
        <v>0</v>
      </c>
      <c r="I219" t="inlineStr">
        <is>
          <t>+3%▶70% 익절 / +5%▶20% 익절 / +10%▶10% 익절</t>
        </is>
      </c>
      <c r="J219" t="inlineStr">
        <is>
          <t>-2%▶80% 손절 / -4%▶10% 손절 / -6%▶10% 손절</t>
        </is>
      </c>
    </row>
    <row r="220">
      <c r="A220" t="inlineStr">
        <is>
          <t>우리기술|6개월 전에 샀다면</t>
        </is>
      </c>
      <c r="B220" t="inlineStr">
        <is>
          <t>우리기술</t>
        </is>
      </c>
      <c r="C220" t="inlineStr">
        <is>
          <t>6개월 전에 샀다면</t>
        </is>
      </c>
      <c r="D220" t="inlineStr">
        <is>
          <t>[수익극대화]+[변동성허용]</t>
        </is>
      </c>
      <c r="E220" t="n">
        <v>22.2</v>
      </c>
      <c r="F220" t="n">
        <v>-5.76</v>
      </c>
      <c r="G220" t="n">
        <v>100</v>
      </c>
      <c r="H220" t="n">
        <v>4</v>
      </c>
      <c r="I220" t="inlineStr">
        <is>
          <t>+10%▶40% 익절 / +20%▶30% 익절 / +40%▶30% 익절</t>
        </is>
      </c>
      <c r="J220" t="inlineStr">
        <is>
          <t>-5%▶50% 손절 / -10%▶30% 손절 / -15%▶20% 손절</t>
        </is>
      </c>
    </row>
    <row r="221">
      <c r="A221" t="inlineStr">
        <is>
          <t>우리기술|전체 평가기간</t>
        </is>
      </c>
      <c r="B221" t="inlineStr">
        <is>
          <t>우리기술</t>
        </is>
      </c>
      <c r="C221" t="inlineStr">
        <is>
          <t>전체 평가기간</t>
        </is>
      </c>
      <c r="D221" t="inlineStr">
        <is>
          <t>[초단타]+[칼손절]</t>
        </is>
      </c>
      <c r="E221" t="n">
        <v>0</v>
      </c>
      <c r="F221" t="n">
        <v>0</v>
      </c>
      <c r="G221" t="n">
        <v>0</v>
      </c>
      <c r="H221" t="n">
        <v>0</v>
      </c>
      <c r="I221" t="inlineStr">
        <is>
          <t>+3%▶70% 익절 / +5%▶20% 익절 / +10%▶10% 익절</t>
        </is>
      </c>
      <c r="J221" t="inlineStr">
        <is>
          <t>-2%▶80% 손절 / -4%▶10% 손절 / -6%▶10% 손절</t>
        </is>
      </c>
    </row>
    <row r="222">
      <c r="A222" t="inlineStr">
        <is>
          <t>제주은행|1개월 전에 샀다면</t>
        </is>
      </c>
      <c r="B222" t="inlineStr">
        <is>
          <t>제주은행</t>
        </is>
      </c>
      <c r="C222" t="inlineStr">
        <is>
          <t>1개월 전에 샀다면</t>
        </is>
      </c>
      <c r="D222" t="inlineStr">
        <is>
          <t>[초단타]+[칼손절]</t>
        </is>
      </c>
      <c r="E222" t="n">
        <v>0</v>
      </c>
      <c r="F222" t="n">
        <v>0</v>
      </c>
      <c r="G222" t="n">
        <v>0</v>
      </c>
      <c r="H222" t="n">
        <v>0</v>
      </c>
      <c r="I222" t="inlineStr">
        <is>
          <t>+3%▶70% 익절 / +5%▶20% 익절 / +10%▶10% 익절</t>
        </is>
      </c>
      <c r="J222" t="inlineStr">
        <is>
          <t>-2%▶80% 손절 / -4%▶10% 손절 / -6%▶10% 손절</t>
        </is>
      </c>
    </row>
    <row r="223">
      <c r="A223" t="inlineStr">
        <is>
          <t>제주은행|2주 전에 샀다면</t>
        </is>
      </c>
      <c r="B223" t="inlineStr">
        <is>
          <t>제주은행</t>
        </is>
      </c>
      <c r="C223" t="inlineStr">
        <is>
          <t>2주 전에 샀다면</t>
        </is>
      </c>
      <c r="D223" t="inlineStr">
        <is>
          <t>[초단타]+[칼손절]</t>
        </is>
      </c>
      <c r="E223" t="n">
        <v>0</v>
      </c>
      <c r="F223" t="n">
        <v>0</v>
      </c>
      <c r="G223" t="n">
        <v>0</v>
      </c>
      <c r="H223" t="n">
        <v>0</v>
      </c>
      <c r="I223" t="inlineStr">
        <is>
          <t>+3%▶70% 익절 / +5%▶20% 익절 / +10%▶10% 익절</t>
        </is>
      </c>
      <c r="J223" t="inlineStr">
        <is>
          <t>-2%▶80% 손절 / -4%▶10% 손절 / -6%▶10% 손절</t>
        </is>
      </c>
    </row>
    <row r="224">
      <c r="A224" t="inlineStr">
        <is>
          <t>제주은행|3개월 전에 샀다면</t>
        </is>
      </c>
      <c r="B224" t="inlineStr">
        <is>
          <t>제주은행</t>
        </is>
      </c>
      <c r="C224" t="inlineStr">
        <is>
          <t>3개월 전에 샀다면</t>
        </is>
      </c>
      <c r="D224" t="inlineStr">
        <is>
          <t>[초단타]+[칼손절]</t>
        </is>
      </c>
      <c r="E224" t="n">
        <v>-3.93</v>
      </c>
      <c r="F224" t="n">
        <v>-3.93</v>
      </c>
      <c r="G224" t="n">
        <v>0</v>
      </c>
      <c r="H224" t="n">
        <v>3</v>
      </c>
      <c r="I224" t="inlineStr">
        <is>
          <t>+3%▶70% 익절 / +5%▶20% 익절 / +10%▶10% 익절</t>
        </is>
      </c>
      <c r="J224" t="inlineStr">
        <is>
          <t>-2%▶80% 손절 / -4%▶10% 손절 / -6%▶10% 손절</t>
        </is>
      </c>
    </row>
    <row r="225">
      <c r="A225" t="inlineStr">
        <is>
          <t>제주은행|6개월 전에 샀다면</t>
        </is>
      </c>
      <c r="B225" t="inlineStr">
        <is>
          <t>제주은행</t>
        </is>
      </c>
      <c r="C225" t="inlineStr">
        <is>
          <t>6개월 전에 샀다면</t>
        </is>
      </c>
      <c r="D225" t="inlineStr">
        <is>
          <t>[초단타]+[변동성허용]</t>
        </is>
      </c>
      <c r="E225" t="n">
        <v>-0.9</v>
      </c>
      <c r="F225" t="n">
        <v>-10.15</v>
      </c>
      <c r="G225" t="n">
        <v>33.3</v>
      </c>
      <c r="H225" t="n">
        <v>6</v>
      </c>
      <c r="I225" t="inlineStr">
        <is>
          <t>+3%▶70% 익절 / +5%▶20% 익절 / +10%▶10% 익절</t>
        </is>
      </c>
      <c r="J225" t="inlineStr">
        <is>
          <t>-5%▶50% 손절 / -10%▶30% 손절 / -15%▶20% 손절</t>
        </is>
      </c>
    </row>
    <row r="226">
      <c r="A226" t="inlineStr">
        <is>
          <t>제주은행|전체 평가기간</t>
        </is>
      </c>
      <c r="B226" t="inlineStr">
        <is>
          <t>제주은행</t>
        </is>
      </c>
      <c r="C226" t="inlineStr">
        <is>
          <t>전체 평가기간</t>
        </is>
      </c>
      <c r="D226" t="inlineStr">
        <is>
          <t>[중기추세]+[정석방어]</t>
        </is>
      </c>
      <c r="E226" t="n">
        <v>25.6</v>
      </c>
      <c r="F226" t="n">
        <v>-5.77</v>
      </c>
      <c r="G226" t="n">
        <v>40</v>
      </c>
      <c r="H226" t="n">
        <v>5</v>
      </c>
      <c r="I226" t="inlineStr">
        <is>
          <t>+10%▶50% 익절 / +20%▶30% 익절 / +30%▶20% 익절</t>
        </is>
      </c>
      <c r="J226" t="inlineStr">
        <is>
          <t>-3%▶70% 손절 / -5%▶20% 손절 / -10%▶10% 손절</t>
        </is>
      </c>
    </row>
    <row r="227">
      <c r="A227" t="inlineStr">
        <is>
          <t>팸텍|1개월 전에 샀다면</t>
        </is>
      </c>
      <c r="B227" t="inlineStr">
        <is>
          <t>팸텍</t>
        </is>
      </c>
      <c r="C227" t="inlineStr">
        <is>
          <t>1개월 전에 샀다면</t>
        </is>
      </c>
      <c r="D227" t="inlineStr">
        <is>
          <t>[초단타]+[칼손절]</t>
        </is>
      </c>
      <c r="E227" t="n">
        <v>0</v>
      </c>
      <c r="F227" t="n">
        <v>0</v>
      </c>
      <c r="G227" t="n">
        <v>0</v>
      </c>
      <c r="H227" t="n">
        <v>0</v>
      </c>
      <c r="I227" t="inlineStr">
        <is>
          <t>+3%▶70% 익절 / +5%▶20% 익절 / +10%▶10% 익절</t>
        </is>
      </c>
      <c r="J227" t="inlineStr">
        <is>
          <t>-2%▶80% 손절 / -4%▶10% 손절 / -6%▶10% 손절</t>
        </is>
      </c>
    </row>
    <row r="228">
      <c r="A228" t="inlineStr">
        <is>
          <t>팸텍|2주 전에 샀다면</t>
        </is>
      </c>
      <c r="B228" t="inlineStr">
        <is>
          <t>팸텍</t>
        </is>
      </c>
      <c r="C228" t="inlineStr">
        <is>
          <t>2주 전에 샀다면</t>
        </is>
      </c>
      <c r="D228" t="inlineStr">
        <is>
          <t>[초단타]+[칼손절]</t>
        </is>
      </c>
      <c r="E228" t="n">
        <v>0</v>
      </c>
      <c r="F228" t="n">
        <v>0</v>
      </c>
      <c r="G228" t="n">
        <v>0</v>
      </c>
      <c r="H228" t="n">
        <v>0</v>
      </c>
      <c r="I228" t="inlineStr">
        <is>
          <t>+3%▶70% 익절 / +5%▶20% 익절 / +10%▶10% 익절</t>
        </is>
      </c>
      <c r="J228" t="inlineStr">
        <is>
          <t>-2%▶80% 손절 / -4%▶10% 손절 / -6%▶10% 손절</t>
        </is>
      </c>
    </row>
    <row r="229">
      <c r="A229" t="inlineStr">
        <is>
          <t>팸텍|3개월 전에 샀다면</t>
        </is>
      </c>
      <c r="B229" t="inlineStr">
        <is>
          <t>팸텍</t>
        </is>
      </c>
      <c r="C229" t="inlineStr">
        <is>
          <t>3개월 전에 샀다면</t>
        </is>
      </c>
      <c r="D229" t="inlineStr">
        <is>
          <t>[단기스윙]+[버티기형]</t>
        </is>
      </c>
      <c r="E229" t="n">
        <v>1.85</v>
      </c>
      <c r="F229" t="n">
        <v>-7.63</v>
      </c>
      <c r="G229" t="n">
        <v>33.3</v>
      </c>
      <c r="H229" t="n">
        <v>3</v>
      </c>
      <c r="I229" t="inlineStr">
        <is>
          <t>+5%▶60% 익절 / +10%▶30% 익절 / +20%▶10% 익절</t>
        </is>
      </c>
      <c r="J229" t="inlineStr">
        <is>
          <t>-5%▶40% 손절 / -15%▶30% 손절 / -20%▶30% 손절</t>
        </is>
      </c>
    </row>
    <row r="230">
      <c r="A230" t="inlineStr">
        <is>
          <t>팸텍|6개월 전에 샀다면</t>
        </is>
      </c>
      <c r="B230" t="inlineStr">
        <is>
          <t>팸텍</t>
        </is>
      </c>
      <c r="C230" t="inlineStr">
        <is>
          <t>6개월 전에 샀다면</t>
        </is>
      </c>
      <c r="D230" t="inlineStr">
        <is>
          <t>[단기스윙]+[변동성허용]</t>
        </is>
      </c>
      <c r="E230" t="n">
        <v>-8.42</v>
      </c>
      <c r="F230" t="n">
        <v>-20.59</v>
      </c>
      <c r="G230" t="n">
        <v>37.5</v>
      </c>
      <c r="H230" t="n">
        <v>8</v>
      </c>
      <c r="I230" t="inlineStr">
        <is>
          <t>+5%▶60% 익절 / +10%▶30% 익절 / +20%▶10% 익절</t>
        </is>
      </c>
      <c r="J230" t="inlineStr">
        <is>
          <t>-5%▶50% 손절 / -10%▶30% 손절 / -15%▶20% 손절</t>
        </is>
      </c>
    </row>
    <row r="231">
      <c r="A231" t="inlineStr">
        <is>
          <t>팸텍|전체 평가기간</t>
        </is>
      </c>
      <c r="B231" t="inlineStr">
        <is>
          <t>팸텍</t>
        </is>
      </c>
      <c r="C231" t="inlineStr">
        <is>
          <t>전체 평가기간</t>
        </is>
      </c>
      <c r="D231" t="inlineStr">
        <is>
          <t>[단기스윙]+[변동성허용]</t>
        </is>
      </c>
      <c r="E231" t="n">
        <v>-9.48</v>
      </c>
      <c r="F231" t="n">
        <v>-16.62</v>
      </c>
      <c r="G231" t="n">
        <v>20</v>
      </c>
      <c r="H231" t="n">
        <v>5</v>
      </c>
      <c r="I231" t="inlineStr">
        <is>
          <t>+5%▶60% 익절 / +10%▶30% 익절 / +20%▶10% 익절</t>
        </is>
      </c>
      <c r="J231" t="inlineStr">
        <is>
          <t>-5%▶50% 손절 / -10%▶30% 손절 / -15%▶20% 손절</t>
        </is>
      </c>
    </row>
    <row r="232">
      <c r="A232" t="inlineStr">
        <is>
          <t>한온시스템|1개월 전에 샀다면</t>
        </is>
      </c>
      <c r="B232" t="inlineStr">
        <is>
          <t>한온시스템</t>
        </is>
      </c>
      <c r="C232" t="inlineStr">
        <is>
          <t>1개월 전에 샀다면</t>
        </is>
      </c>
      <c r="D232" t="inlineStr">
        <is>
          <t>[초단타]+[칼손절]</t>
        </is>
      </c>
      <c r="E232" t="n">
        <v>0</v>
      </c>
      <c r="F232" t="n">
        <v>0</v>
      </c>
      <c r="G232" t="n">
        <v>0</v>
      </c>
      <c r="H232" t="n">
        <v>0</v>
      </c>
      <c r="I232" t="inlineStr">
        <is>
          <t>+3%▶70% 익절 / +5%▶20% 익절 / +10%▶10% 익절</t>
        </is>
      </c>
      <c r="J232" t="inlineStr">
        <is>
          <t>-2%▶80% 손절 / -4%▶10% 손절 / -6%▶10% 손절</t>
        </is>
      </c>
    </row>
    <row r="233">
      <c r="A233" t="inlineStr">
        <is>
          <t>한온시스템|2주 전에 샀다면</t>
        </is>
      </c>
      <c r="B233" t="inlineStr">
        <is>
          <t>한온시스템</t>
        </is>
      </c>
      <c r="C233" t="inlineStr">
        <is>
          <t>2주 전에 샀다면</t>
        </is>
      </c>
      <c r="D233" t="inlineStr">
        <is>
          <t>[초단타]+[칼손절]</t>
        </is>
      </c>
      <c r="E233" t="n">
        <v>0</v>
      </c>
      <c r="F233" t="n">
        <v>0</v>
      </c>
      <c r="G233" t="n">
        <v>0</v>
      </c>
      <c r="H233" t="n">
        <v>0</v>
      </c>
      <c r="I233" t="inlineStr">
        <is>
          <t>+3%▶70% 익절 / +5%▶20% 익절 / +10%▶10% 익절</t>
        </is>
      </c>
      <c r="J233" t="inlineStr">
        <is>
          <t>-2%▶80% 손절 / -4%▶10% 손절 / -6%▶10% 손절</t>
        </is>
      </c>
    </row>
    <row r="234">
      <c r="A234" t="inlineStr">
        <is>
          <t>한온시스템|3개월 전에 샀다면</t>
        </is>
      </c>
      <c r="B234" t="inlineStr">
        <is>
          <t>한온시스템</t>
        </is>
      </c>
      <c r="C234" t="inlineStr">
        <is>
          <t>3개월 전에 샀다면</t>
        </is>
      </c>
      <c r="D234" t="inlineStr">
        <is>
          <t>[초단타]+[칼손절]</t>
        </is>
      </c>
      <c r="E234" t="n">
        <v>0</v>
      </c>
      <c r="F234" t="n">
        <v>0</v>
      </c>
      <c r="G234" t="n">
        <v>0</v>
      </c>
      <c r="H234" t="n">
        <v>0</v>
      </c>
      <c r="I234" t="inlineStr">
        <is>
          <t>+3%▶70% 익절 / +5%▶20% 익절 / +10%▶10% 익절</t>
        </is>
      </c>
      <c r="J234" t="inlineStr">
        <is>
          <t>-2%▶80% 손절 / -4%▶10% 손절 / -6%▶10% 손절</t>
        </is>
      </c>
    </row>
    <row r="235">
      <c r="A235" t="inlineStr">
        <is>
          <t>한온시스템|6개월 전에 샀다면</t>
        </is>
      </c>
      <c r="B235" t="inlineStr">
        <is>
          <t>한온시스템</t>
        </is>
      </c>
      <c r="C235" t="inlineStr">
        <is>
          <t>6개월 전에 샀다면</t>
        </is>
      </c>
      <c r="D235" t="inlineStr">
        <is>
          <t>[초단타]+[칼손절]</t>
        </is>
      </c>
      <c r="E235" t="n">
        <v>0</v>
      </c>
      <c r="F235" t="n">
        <v>0</v>
      </c>
      <c r="G235" t="n">
        <v>0</v>
      </c>
      <c r="H235" t="n">
        <v>0</v>
      </c>
      <c r="I235" t="inlineStr">
        <is>
          <t>+3%▶70% 익절 / +5%▶20% 익절 / +10%▶10% 익절</t>
        </is>
      </c>
      <c r="J235" t="inlineStr">
        <is>
          <t>-2%▶80% 손절 / -4%▶10% 손절 / -6%▶10% 손절</t>
        </is>
      </c>
    </row>
    <row r="236">
      <c r="A236" t="inlineStr">
        <is>
          <t>한온시스템|전체 평가기간</t>
        </is>
      </c>
      <c r="B236" t="inlineStr">
        <is>
          <t>한온시스템</t>
        </is>
      </c>
      <c r="C236" t="inlineStr">
        <is>
          <t>전체 평가기간</t>
        </is>
      </c>
      <c r="D236" t="inlineStr">
        <is>
          <t>[초단타]+[칼손절]</t>
        </is>
      </c>
      <c r="E236" t="n">
        <v>0</v>
      </c>
      <c r="F236" t="n">
        <v>0</v>
      </c>
      <c r="G236" t="n">
        <v>0</v>
      </c>
      <c r="H236" t="n">
        <v>0</v>
      </c>
      <c r="I236" t="inlineStr">
        <is>
          <t>+3%▶70% 익절 / +5%▶20% 익절 / +10%▶10% 익절</t>
        </is>
      </c>
      <c r="J236" t="inlineStr">
        <is>
          <t>-2%▶80% 손절 / -4%▶10% 손절 / -6%▶10% 손절</t>
        </is>
      </c>
    </row>
    <row r="237">
      <c r="A237" t="inlineStr">
        <is>
          <t>한켐|1개월 전에 샀다면</t>
        </is>
      </c>
      <c r="B237" t="inlineStr">
        <is>
          <t>한켐</t>
        </is>
      </c>
      <c r="C237" t="inlineStr">
        <is>
          <t>1개월 전에 샀다면</t>
        </is>
      </c>
      <c r="D237" t="inlineStr">
        <is>
          <t>[초단타]+[칼손절]</t>
        </is>
      </c>
      <c r="E237" t="n">
        <v>0</v>
      </c>
      <c r="F237" t="n">
        <v>0</v>
      </c>
      <c r="G237" t="n">
        <v>0</v>
      </c>
      <c r="H237" t="n">
        <v>0</v>
      </c>
      <c r="I237" t="inlineStr">
        <is>
          <t>+3%▶70% 익절 / +5%▶20% 익절 / +10%▶10% 익절</t>
        </is>
      </c>
      <c r="J237" t="inlineStr">
        <is>
          <t>-2%▶80% 손절 / -4%▶10% 손절 / -6%▶10% 손절</t>
        </is>
      </c>
    </row>
    <row r="238">
      <c r="A238" t="inlineStr">
        <is>
          <t>한켐|2주 전에 샀다면</t>
        </is>
      </c>
      <c r="B238" t="inlineStr">
        <is>
          <t>한켐</t>
        </is>
      </c>
      <c r="C238" t="inlineStr">
        <is>
          <t>2주 전에 샀다면</t>
        </is>
      </c>
      <c r="D238" t="inlineStr">
        <is>
          <t>[초단타]+[칼손절]</t>
        </is>
      </c>
      <c r="E238" t="n">
        <v>0</v>
      </c>
      <c r="F238" t="n">
        <v>0</v>
      </c>
      <c r="G238" t="n">
        <v>0</v>
      </c>
      <c r="H238" t="n">
        <v>0</v>
      </c>
      <c r="I238" t="inlineStr">
        <is>
          <t>+3%▶70% 익절 / +5%▶20% 익절 / +10%▶10% 익절</t>
        </is>
      </c>
      <c r="J238" t="inlineStr">
        <is>
          <t>-2%▶80% 손절 / -4%▶10% 손절 / -6%▶10% 손절</t>
        </is>
      </c>
    </row>
    <row r="239">
      <c r="A239" t="inlineStr">
        <is>
          <t>한켐|3개월 전에 샀다면</t>
        </is>
      </c>
      <c r="B239" t="inlineStr">
        <is>
          <t>한켐</t>
        </is>
      </c>
      <c r="C239" t="inlineStr">
        <is>
          <t>3개월 전에 샀다면</t>
        </is>
      </c>
      <c r="D239" t="inlineStr">
        <is>
          <t>[초단타]+[칼손절]</t>
        </is>
      </c>
      <c r="E239" t="n">
        <v>0</v>
      </c>
      <c r="F239" t="n">
        <v>0</v>
      </c>
      <c r="G239" t="n">
        <v>0</v>
      </c>
      <c r="H239" t="n">
        <v>0</v>
      </c>
      <c r="I239" t="inlineStr">
        <is>
          <t>+3%▶70% 익절 / +5%▶20% 익절 / +10%▶10% 익절</t>
        </is>
      </c>
      <c r="J239" t="inlineStr">
        <is>
          <t>-2%▶80% 손절 / -4%▶10% 손절 / -6%▶10% 손절</t>
        </is>
      </c>
    </row>
    <row r="240">
      <c r="A240" t="inlineStr">
        <is>
          <t>한켐|6개월 전에 샀다면</t>
        </is>
      </c>
      <c r="B240" t="inlineStr">
        <is>
          <t>한켐</t>
        </is>
      </c>
      <c r="C240" t="inlineStr">
        <is>
          <t>6개월 전에 샀다면</t>
        </is>
      </c>
      <c r="D240" t="inlineStr">
        <is>
          <t>[초단타]+[정석방어]</t>
        </is>
      </c>
      <c r="E240" t="n">
        <v>19.19</v>
      </c>
      <c r="F240" t="n">
        <v>-3.46</v>
      </c>
      <c r="G240" t="n">
        <v>100</v>
      </c>
      <c r="H240" t="n">
        <v>2</v>
      </c>
      <c r="I240" t="inlineStr">
        <is>
          <t>+3%▶70% 익절 / +5%▶20% 익절 / +10%▶10% 익절</t>
        </is>
      </c>
      <c r="J240" t="inlineStr">
        <is>
          <t>-3%▶70% 손절 / -5%▶20% 손절 / -10%▶10% 손절</t>
        </is>
      </c>
    </row>
    <row r="241">
      <c r="A241" t="inlineStr">
        <is>
          <t>한켐|전체 평가기간</t>
        </is>
      </c>
      <c r="B241" t="inlineStr">
        <is>
          <t>한켐</t>
        </is>
      </c>
      <c r="C241" t="inlineStr">
        <is>
          <t>전체 평가기간</t>
        </is>
      </c>
      <c r="D241" t="inlineStr">
        <is>
          <t>[단기스윙]+[칼손절]</t>
        </is>
      </c>
      <c r="E241" t="n">
        <v>21.69</v>
      </c>
      <c r="F241" t="n">
        <v>-0.38</v>
      </c>
      <c r="G241" t="n">
        <v>100</v>
      </c>
      <c r="H241" t="n">
        <v>2</v>
      </c>
      <c r="I241" t="inlineStr">
        <is>
          <t>+5%▶60% 익절 / +10%▶30% 익절 / +20%▶10% 익절</t>
        </is>
      </c>
      <c r="J241" t="inlineStr">
        <is>
          <t>-2%▶80% 손절 / -4%▶10% 손절 / -6%▶10% 손절</t>
        </is>
      </c>
    </row>
    <row r="242">
      <c r="A242" t="inlineStr">
        <is>
          <t>휴림로봇|1개월 전에 샀다면</t>
        </is>
      </c>
      <c r="B242" t="inlineStr">
        <is>
          <t>휴림로봇</t>
        </is>
      </c>
      <c r="C242" t="inlineStr">
        <is>
          <t>1개월 전에 샀다면</t>
        </is>
      </c>
      <c r="D242" t="inlineStr">
        <is>
          <t>[초단타]+[칼손절]</t>
        </is>
      </c>
      <c r="E242" t="n">
        <v>0</v>
      </c>
      <c r="F242" t="n">
        <v>0</v>
      </c>
      <c r="G242" t="n">
        <v>0</v>
      </c>
      <c r="H242" t="n">
        <v>0</v>
      </c>
      <c r="I242" t="inlineStr">
        <is>
          <t>+3%▶70% 익절 / +5%▶20% 익절 / +10%▶10% 익절</t>
        </is>
      </c>
      <c r="J242" t="inlineStr">
        <is>
          <t>-2%▶80% 손절 / -4%▶10% 손절 / -6%▶10% 손절</t>
        </is>
      </c>
    </row>
    <row r="243">
      <c r="A243" t="inlineStr">
        <is>
          <t>휴림로봇|2주 전에 샀다면</t>
        </is>
      </c>
      <c r="B243" t="inlineStr">
        <is>
          <t>휴림로봇</t>
        </is>
      </c>
      <c r="C243" t="inlineStr">
        <is>
          <t>2주 전에 샀다면</t>
        </is>
      </c>
      <c r="D243" t="inlineStr">
        <is>
          <t>[초단타]+[칼손절]</t>
        </is>
      </c>
      <c r="E243" t="n">
        <v>0</v>
      </c>
      <c r="F243" t="n">
        <v>0</v>
      </c>
      <c r="G243" t="n">
        <v>0</v>
      </c>
      <c r="H243" t="n">
        <v>0</v>
      </c>
      <c r="I243" t="inlineStr">
        <is>
          <t>+3%▶70% 익절 / +5%▶20% 익절 / +10%▶10% 익절</t>
        </is>
      </c>
      <c r="J243" t="inlineStr">
        <is>
          <t>-2%▶80% 손절 / -4%▶10% 손절 / -6%▶10% 손절</t>
        </is>
      </c>
    </row>
    <row r="244">
      <c r="A244" t="inlineStr">
        <is>
          <t>휴림로봇|3개월 전에 샀다면</t>
        </is>
      </c>
      <c r="B244" t="inlineStr">
        <is>
          <t>휴림로봇</t>
        </is>
      </c>
      <c r="C244" t="inlineStr">
        <is>
          <t>3개월 전에 샀다면</t>
        </is>
      </c>
      <c r="D244" t="inlineStr">
        <is>
          <t>[초단타]+[칼손절]</t>
        </is>
      </c>
      <c r="E244" t="n">
        <v>16.94</v>
      </c>
      <c r="F244" t="n">
        <v>-1.47</v>
      </c>
      <c r="G244" t="n">
        <v>100</v>
      </c>
      <c r="H244" t="n">
        <v>1</v>
      </c>
      <c r="I244" t="inlineStr">
        <is>
          <t>+3%▶70% 익절 / +5%▶20% 익절 / +10%▶10% 익절</t>
        </is>
      </c>
      <c r="J244" t="inlineStr">
        <is>
          <t>-2%▶80% 손절 / -4%▶10% 손절 / -6%▶10% 손절</t>
        </is>
      </c>
    </row>
    <row r="245">
      <c r="A245" t="inlineStr">
        <is>
          <t>휴림로봇|6개월 전에 샀다면</t>
        </is>
      </c>
      <c r="B245" t="inlineStr">
        <is>
          <t>휴림로봇</t>
        </is>
      </c>
      <c r="C245" t="inlineStr">
        <is>
          <t>6개월 전에 샀다면</t>
        </is>
      </c>
      <c r="D245" t="inlineStr">
        <is>
          <t>[초단타]+[칼손절]</t>
        </is>
      </c>
      <c r="E245" t="n">
        <v>16.94</v>
      </c>
      <c r="F245" t="n">
        <v>-1.47</v>
      </c>
      <c r="G245" t="n">
        <v>100</v>
      </c>
      <c r="H245" t="n">
        <v>1</v>
      </c>
      <c r="I245" t="inlineStr">
        <is>
          <t>+3%▶70% 익절 / +5%▶20% 익절 / +10%▶10% 익절</t>
        </is>
      </c>
      <c r="J245" t="inlineStr">
        <is>
          <t>-2%▶80% 손절 / -4%▶10% 손절 / -6%▶10% 손절</t>
        </is>
      </c>
    </row>
    <row r="246">
      <c r="A246" t="inlineStr">
        <is>
          <t>휴림로봇|전체 평가기간</t>
        </is>
      </c>
      <c r="B246" t="inlineStr">
        <is>
          <t>휴림로봇</t>
        </is>
      </c>
      <c r="C246" t="inlineStr">
        <is>
          <t>전체 평가기간</t>
        </is>
      </c>
      <c r="D246" t="inlineStr">
        <is>
          <t>[초단타]+[칼손절]</t>
        </is>
      </c>
      <c r="E246" t="n">
        <v>16.94</v>
      </c>
      <c r="F246" t="n">
        <v>-1.47</v>
      </c>
      <c r="G246" t="n">
        <v>100</v>
      </c>
      <c r="H246" t="n">
        <v>1</v>
      </c>
      <c r="I246" t="inlineStr">
        <is>
          <t>+3%▶70% 익절 / +5%▶20% 익절 / +10%▶10% 익절</t>
        </is>
      </c>
      <c r="J246" t="inlineStr">
        <is>
          <t>-2%▶80% 손절 / -4%▶10% 손절 / -6%▶10% 손절</t>
        </is>
      </c>
    </row>
    <row r="247">
      <c r="A247" t="inlineStr">
        <is>
          <t>흥구석유|1개월 전에 샀다면</t>
        </is>
      </c>
      <c r="B247" t="inlineStr">
        <is>
          <t>흥구석유</t>
        </is>
      </c>
      <c r="C247" t="inlineStr">
        <is>
          <t>1개월 전에 샀다면</t>
        </is>
      </c>
      <c r="D247" t="inlineStr">
        <is>
          <t>[초단타]+[칼손절]</t>
        </is>
      </c>
      <c r="E247" t="n">
        <v>0</v>
      </c>
      <c r="F247" t="n">
        <v>0</v>
      </c>
      <c r="G247" t="n">
        <v>0</v>
      </c>
      <c r="H247" t="n">
        <v>0</v>
      </c>
      <c r="I247" t="inlineStr">
        <is>
          <t>+3%▶70% 익절 / +5%▶20% 익절 / +10%▶10% 익절</t>
        </is>
      </c>
      <c r="J247" t="inlineStr">
        <is>
          <t>-2%▶80% 손절 / -4%▶10% 손절 / -6%▶10% 손절</t>
        </is>
      </c>
    </row>
    <row r="248">
      <c r="A248" t="inlineStr">
        <is>
          <t>흥구석유|2주 전에 샀다면</t>
        </is>
      </c>
      <c r="B248" t="inlineStr">
        <is>
          <t>흥구석유</t>
        </is>
      </c>
      <c r="C248" t="inlineStr">
        <is>
          <t>2주 전에 샀다면</t>
        </is>
      </c>
      <c r="D248" t="inlineStr">
        <is>
          <t>[초단타]+[칼손절]</t>
        </is>
      </c>
      <c r="E248" t="n">
        <v>0</v>
      </c>
      <c r="F248" t="n">
        <v>0</v>
      </c>
      <c r="G248" t="n">
        <v>0</v>
      </c>
      <c r="H248" t="n">
        <v>0</v>
      </c>
      <c r="I248" t="inlineStr">
        <is>
          <t>+3%▶70% 익절 / +5%▶20% 익절 / +10%▶10% 익절</t>
        </is>
      </c>
      <c r="J248" t="inlineStr">
        <is>
          <t>-2%▶80% 손절 / -4%▶10% 손절 / -6%▶10% 손절</t>
        </is>
      </c>
    </row>
    <row r="249">
      <c r="A249" t="inlineStr">
        <is>
          <t>흥구석유|3개월 전에 샀다면</t>
        </is>
      </c>
      <c r="B249" t="inlineStr">
        <is>
          <t>흥구석유</t>
        </is>
      </c>
      <c r="C249" t="inlineStr">
        <is>
          <t>3개월 전에 샀다면</t>
        </is>
      </c>
      <c r="D249" t="inlineStr">
        <is>
          <t>[초단타]+[칼손절]</t>
        </is>
      </c>
      <c r="E249" t="n">
        <v>0</v>
      </c>
      <c r="F249" t="n">
        <v>0</v>
      </c>
      <c r="G249" t="n">
        <v>0</v>
      </c>
      <c r="H249" t="n">
        <v>0</v>
      </c>
      <c r="I249" t="inlineStr">
        <is>
          <t>+3%▶70% 익절 / +5%▶20% 익절 / +10%▶10% 익절</t>
        </is>
      </c>
      <c r="J249" t="inlineStr">
        <is>
          <t>-2%▶80% 손절 / -4%▶10% 손절 / -6%▶10% 손절</t>
        </is>
      </c>
    </row>
    <row r="250">
      <c r="A250" t="inlineStr">
        <is>
          <t>흥구석유|6개월 전에 샀다면</t>
        </is>
      </c>
      <c r="B250" t="inlineStr">
        <is>
          <t>흥구석유</t>
        </is>
      </c>
      <c r="C250" t="inlineStr">
        <is>
          <t>6개월 전에 샀다면</t>
        </is>
      </c>
      <c r="D250" t="inlineStr">
        <is>
          <t>[중기추세]+[정석방어]</t>
        </is>
      </c>
      <c r="E250" t="n">
        <v>12.03</v>
      </c>
      <c r="F250" t="n">
        <v>-3.8</v>
      </c>
      <c r="G250" t="n">
        <v>100</v>
      </c>
      <c r="H250" t="n">
        <v>3</v>
      </c>
      <c r="I250" t="inlineStr">
        <is>
          <t>+10%▶50% 익절 / +20%▶30% 익절 / +30%▶20% 익절</t>
        </is>
      </c>
      <c r="J250" t="inlineStr">
        <is>
          <t>-3%▶70% 손절 / -5%▶20% 손절 / -10%▶10% 손절</t>
        </is>
      </c>
    </row>
    <row r="251">
      <c r="A251" t="inlineStr">
        <is>
          <t>흥구석유|전체 평가기간</t>
        </is>
      </c>
      <c r="B251" t="inlineStr">
        <is>
          <t>흥구석유</t>
        </is>
      </c>
      <c r="C251" t="inlineStr">
        <is>
          <t>전체 평가기간</t>
        </is>
      </c>
      <c r="D251" t="inlineStr">
        <is>
          <t>[초단타]+[칼손절]</t>
        </is>
      </c>
      <c r="E251" t="n">
        <v>0</v>
      </c>
      <c r="F251" t="n">
        <v>0</v>
      </c>
      <c r="G251" t="n">
        <v>0</v>
      </c>
      <c r="H251" t="n">
        <v>0</v>
      </c>
      <c r="I251" t="inlineStr">
        <is>
          <t>+3%▶70% 익절 / +5%▶20% 익절 / +10%▶10% 익절</t>
        </is>
      </c>
      <c r="J251" t="inlineStr">
        <is>
          <t>-2%▶80% 손절 / -4%▶10% 손절 / -6%▶10% 손절</t>
        </is>
      </c>
    </row>
  </sheetData>
  <autoFilter ref="A1:J25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10" t="inlineStr">
        <is>
          <t>기간선택</t>
        </is>
      </c>
      <c r="B1" s="110" t="inlineStr">
        <is>
          <t>일수</t>
        </is>
      </c>
      <c r="C1" s="110" t="inlineStr"/>
      <c r="D1" s="110" t="inlineStr">
        <is>
          <t>종목명</t>
        </is>
      </c>
      <c r="E1" s="110" t="inlineStr">
        <is>
          <t>투입금액표시</t>
        </is>
      </c>
      <c r="F1" s="110" t="inlineStr">
        <is>
          <t>투입금액</t>
        </is>
      </c>
      <c r="G1" s="110" t="n"/>
      <c r="H1" s="110" t="inlineStr">
        <is>
          <t>전략콤보</t>
        </is>
      </c>
    </row>
    <row r="2">
      <c r="A2" t="inlineStr">
        <is>
          <t>1개월 전에 샀다면</t>
        </is>
      </c>
      <c r="B2" t="n">
        <v>31</v>
      </c>
      <c r="D2" t="inlineStr">
        <is>
          <t>1Q K반도체TOP2+</t>
        </is>
      </c>
      <c r="E2" t="inlineStr">
        <is>
          <t>30만원</t>
        </is>
      </c>
      <c r="F2" t="n">
        <v>300000</v>
      </c>
      <c r="H2" t="inlineStr">
        <is>
          <t>[단기스윙]+[버티기형]</t>
        </is>
      </c>
    </row>
    <row r="3">
      <c r="A3" t="inlineStr">
        <is>
          <t>2주 전에 샀다면</t>
        </is>
      </c>
      <c r="B3" t="n">
        <v>14</v>
      </c>
      <c r="D3" t="inlineStr">
        <is>
          <t>ACE 미국30년국채액티브(H)</t>
        </is>
      </c>
      <c r="E3" t="inlineStr">
        <is>
          <t>50만원</t>
        </is>
      </c>
      <c r="F3" t="n">
        <v>500000</v>
      </c>
      <c r="H3" t="inlineStr">
        <is>
          <t>[단기스윙]+[변동성허용]</t>
        </is>
      </c>
    </row>
    <row r="4">
      <c r="A4" t="inlineStr">
        <is>
          <t>3개월 전에 샀다면</t>
        </is>
      </c>
      <c r="B4" t="n">
        <v>92</v>
      </c>
      <c r="D4" t="inlineStr">
        <is>
          <t>ACE 미국우주테크액티브</t>
        </is>
      </c>
      <c r="E4" t="inlineStr">
        <is>
          <t>100만원</t>
        </is>
      </c>
      <c r="F4" t="n">
        <v>1000000</v>
      </c>
      <c r="H4" t="inlineStr">
        <is>
          <t>[단기스윙]+[정석방어]</t>
        </is>
      </c>
    </row>
    <row r="5">
      <c r="A5" t="inlineStr">
        <is>
          <t>6개월 전에 샀다면</t>
        </is>
      </c>
      <c r="B5" t="n">
        <v>183</v>
      </c>
      <c r="D5" t="inlineStr">
        <is>
          <t>KODEX 200미국채혼합</t>
        </is>
      </c>
      <c r="E5" t="inlineStr">
        <is>
          <t>200만원</t>
        </is>
      </c>
      <c r="F5" t="n">
        <v>2000000</v>
      </c>
      <c r="H5" t="inlineStr">
        <is>
          <t>[단기스윙]+[칼손절]</t>
        </is>
      </c>
    </row>
    <row r="6">
      <c r="A6" t="inlineStr">
        <is>
          <t>전체 평가기간</t>
        </is>
      </c>
      <c r="B6" t="n">
        <v>9999</v>
      </c>
      <c r="D6" t="inlineStr">
        <is>
          <t>KODEX 200타겟위클리커버드콜</t>
        </is>
      </c>
      <c r="H6" t="inlineStr">
        <is>
          <t>[대표님룰]+[버티기형]</t>
        </is>
      </c>
    </row>
    <row r="7">
      <c r="D7" t="inlineStr">
        <is>
          <t>KODEX 2차전지산업</t>
        </is>
      </c>
      <c r="H7" t="inlineStr">
        <is>
          <t>[대표님룰]+[변동성허용]</t>
        </is>
      </c>
    </row>
    <row r="8">
      <c r="D8" t="inlineStr">
        <is>
          <t>KODEX 금융고배당TOP10타겟위클리커버드콜</t>
        </is>
      </c>
      <c r="H8" t="inlineStr">
        <is>
          <t>[대표님룰]+[정석방어]</t>
        </is>
      </c>
    </row>
    <row r="9">
      <c r="D9" t="inlineStr">
        <is>
          <t>KODEX 미국S&amp;P500</t>
        </is>
      </c>
      <c r="H9" t="inlineStr">
        <is>
          <t>[대표님룰]+[칼손절]</t>
        </is>
      </c>
    </row>
    <row r="10">
      <c r="D10" t="inlineStr">
        <is>
          <t>KODEX 미국나스닥100</t>
        </is>
      </c>
      <c r="H10" t="inlineStr">
        <is>
          <t>[수익극대화]+[버티기형]</t>
        </is>
      </c>
    </row>
    <row r="11">
      <c r="D11" t="inlineStr">
        <is>
          <t>KODEX 삼성전자SK하이닉스채권혼합50</t>
        </is>
      </c>
      <c r="H11" t="inlineStr">
        <is>
          <t>[수익극대화]+[변동성허용]</t>
        </is>
      </c>
    </row>
    <row r="12">
      <c r="D12" t="inlineStr">
        <is>
          <t>KODEX 삼성전자채권혼합</t>
        </is>
      </c>
      <c r="H12" t="inlineStr">
        <is>
          <t>[수익극대화]+[정석방어]</t>
        </is>
      </c>
    </row>
    <row r="13">
      <c r="D13" t="inlineStr">
        <is>
          <t>KODEX 은선물(H)</t>
        </is>
      </c>
      <c r="H13" t="inlineStr">
        <is>
          <t>[수익극대화]+[칼손절]</t>
        </is>
      </c>
    </row>
    <row r="14">
      <c r="D14" t="inlineStr">
        <is>
          <t>KODEX 은행</t>
        </is>
      </c>
      <c r="H14" t="inlineStr">
        <is>
          <t>[중기추세]+[버티기형]</t>
        </is>
      </c>
    </row>
    <row r="15">
      <c r="D15" t="inlineStr">
        <is>
          <t>KODEX 코스닥150</t>
        </is>
      </c>
      <c r="H15" t="inlineStr">
        <is>
          <t>[중기추세]+[변동성허용]</t>
        </is>
      </c>
    </row>
    <row r="16">
      <c r="D16" t="inlineStr">
        <is>
          <t>LG디스플레이</t>
        </is>
      </c>
      <c r="H16" t="inlineStr">
        <is>
          <t>[중기추세]+[정석방어]</t>
        </is>
      </c>
    </row>
    <row r="17">
      <c r="D17" t="inlineStr">
        <is>
          <t>PS일렉트로닉스</t>
        </is>
      </c>
      <c r="H17" t="inlineStr">
        <is>
          <t>[중기추세]+[칼손절]</t>
        </is>
      </c>
    </row>
    <row r="18">
      <c r="D18" t="inlineStr">
        <is>
          <t>RISE 200위클리커버드콜</t>
        </is>
      </c>
      <c r="H18" t="inlineStr">
        <is>
          <t>[초단타]+[버티기형]</t>
        </is>
      </c>
    </row>
    <row r="19">
      <c r="D19" t="inlineStr">
        <is>
          <t>RISE 삼성전자SK하이닉스채권혼합50</t>
        </is>
      </c>
      <c r="H19" t="inlineStr">
        <is>
          <t>[초단타]+[변동성허용]</t>
        </is>
      </c>
    </row>
    <row r="20">
      <c r="D20" t="inlineStr">
        <is>
          <t>SK네트웍스</t>
        </is>
      </c>
      <c r="H20" t="inlineStr">
        <is>
          <t>[초단타]+[정석방어]</t>
        </is>
      </c>
    </row>
    <row r="21">
      <c r="D21" t="inlineStr">
        <is>
          <t>SOL AI반도체소부장</t>
        </is>
      </c>
      <c r="H21" t="inlineStr">
        <is>
          <t>[초단타]+[칼손절]</t>
        </is>
      </c>
    </row>
    <row r="22">
      <c r="D22" t="inlineStr">
        <is>
          <t>TIGER 2차전지TOP10</t>
        </is>
      </c>
    </row>
    <row r="23">
      <c r="D23" t="inlineStr">
        <is>
          <t>TIGER 미국S&amp;P500</t>
        </is>
      </c>
    </row>
    <row r="24">
      <c r="D24" t="inlineStr">
        <is>
          <t>TIGER 미국나스닥100타겟데일리커버드콜</t>
        </is>
      </c>
    </row>
    <row r="25">
      <c r="D25" t="inlineStr">
        <is>
          <t>TIGER 미국배당다우존스</t>
        </is>
      </c>
    </row>
    <row r="26">
      <c r="D26" t="inlineStr">
        <is>
          <t>TIGER 배당커버드콜액티브</t>
        </is>
      </c>
    </row>
    <row r="27">
      <c r="D27" t="inlineStr">
        <is>
          <t>TIGER 코스닥150</t>
        </is>
      </c>
    </row>
    <row r="28">
      <c r="D28" t="inlineStr">
        <is>
          <t>고영</t>
        </is>
      </c>
    </row>
    <row r="29">
      <c r="D29" t="inlineStr">
        <is>
          <t>나무기술</t>
        </is>
      </c>
    </row>
    <row r="30">
      <c r="D30" t="inlineStr">
        <is>
          <t>대우건설</t>
        </is>
      </c>
    </row>
    <row r="31">
      <c r="D31" t="inlineStr">
        <is>
          <t>대원전선</t>
        </is>
      </c>
    </row>
    <row r="32">
      <c r="D32" t="inlineStr">
        <is>
          <t>대한광통신</t>
        </is>
      </c>
    </row>
    <row r="33">
      <c r="D33" t="inlineStr">
        <is>
          <t>디아이씨</t>
        </is>
      </c>
    </row>
    <row r="34">
      <c r="D34" t="inlineStr">
        <is>
          <t>라이콤</t>
        </is>
      </c>
    </row>
    <row r="35">
      <c r="D35" t="inlineStr">
        <is>
          <t>맥쿼리인프라</t>
        </is>
      </c>
    </row>
    <row r="36">
      <c r="D36" t="inlineStr">
        <is>
          <t>미래에셋생명</t>
        </is>
      </c>
    </row>
    <row r="37">
      <c r="D37" t="inlineStr">
        <is>
          <t>삼성중공업</t>
        </is>
      </c>
    </row>
    <row r="38">
      <c r="D38" t="inlineStr">
        <is>
          <t>세미파이브</t>
        </is>
      </c>
    </row>
    <row r="39">
      <c r="D39" t="inlineStr">
        <is>
          <t>아이로보틱스</t>
        </is>
      </c>
    </row>
    <row r="40">
      <c r="D40" t="inlineStr">
        <is>
          <t>아주IB투자</t>
        </is>
      </c>
    </row>
    <row r="41">
      <c r="D41" t="inlineStr">
        <is>
          <t>알트</t>
        </is>
      </c>
    </row>
    <row r="42">
      <c r="D42" t="inlineStr">
        <is>
          <t>에스에이엠티</t>
        </is>
      </c>
    </row>
    <row r="43">
      <c r="D43" t="inlineStr">
        <is>
          <t>에이치엠넥스</t>
        </is>
      </c>
    </row>
    <row r="44">
      <c r="D44" t="inlineStr">
        <is>
          <t>우리금융지주</t>
        </is>
      </c>
    </row>
    <row r="45">
      <c r="D45" t="inlineStr">
        <is>
          <t>우리기술</t>
        </is>
      </c>
    </row>
    <row r="46">
      <c r="D46" t="inlineStr">
        <is>
          <t>제주은행</t>
        </is>
      </c>
    </row>
    <row r="47">
      <c r="D47" t="inlineStr">
        <is>
          <t>팸텍</t>
        </is>
      </c>
    </row>
    <row r="48">
      <c r="D48" t="inlineStr">
        <is>
          <t>한온시스템</t>
        </is>
      </c>
    </row>
    <row r="49">
      <c r="D49" t="inlineStr">
        <is>
          <t>한켐</t>
        </is>
      </c>
    </row>
    <row r="50">
      <c r="D50" t="inlineStr">
        <is>
          <t>휴림로봇</t>
        </is>
      </c>
    </row>
    <row r="51">
      <c r="D51" t="inlineStr">
        <is>
          <t>흥구석유</t>
        </is>
      </c>
    </row>
  </sheetData>
  <autoFilter ref="A1:H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2026-06-08T01:39:58Z</dcterms:created>
  <dcterms:modified xmlns:dcterms="http://purl.org/dc/terms/" xmlns:xsi="http://www.w3.org/2001/XMLSchema-instance" xsi:type="dcterms:W3CDTF">2026-06-08T01:41:22Z</dcterms:modified>
</cp:coreProperties>
</file>